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53.xml" ContentType="application/vnd.openxmlformats-officedocument.spreadsheetml.worksheet+xml"/>
  <Override PartName="/xl/worksheets/sheet71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0.xml" ContentType="application/vnd.openxmlformats-officedocument.spreadsheetml.worksheet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69.xml" ContentType="application/vnd.openxmlformats-officedocument.spreadsheetml.worksheet+xml"/>
  <Override PartName="/xl/drawings/drawing11.xml" ContentType="application/vnd.openxmlformats-officedocument.drawing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67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6.xml" ContentType="application/vnd.openxmlformats-officedocument.spreadsheetml.worksheet+xml"/>
  <Override PartName="/xl/worksheets/sheet65.xml" ContentType="application/vnd.openxmlformats-officedocument.spreadsheetml.worksheet+xml"/>
  <Override PartName="/xl/worksheets/sheet74.xml" ContentType="application/vnd.openxmlformats-officedocument.spreadsheetml.workshee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72.xml" ContentType="application/vnd.openxmlformats-officedocument.spreadsheetml.worksheet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70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59.xml" ContentType="application/vnd.openxmlformats-officedocument.spreadsheetml.worksheet+xml"/>
  <Override PartName="/xl/worksheets/sheet68.xml" ContentType="application/vnd.openxmlformats-officedocument.spreadsheetml.worksheet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66.xml" ContentType="application/vnd.openxmlformats-officedocument.spreadsheetml.worksheet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xl/worksheets/sheet64.xml" ContentType="application/vnd.openxmlformats-officedocument.spreadsheetml.worksheet+xml"/>
  <Override PartName="/xl/worksheets/sheet73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2.xml" ContentType="application/vnd.openxmlformats-officedocument.spreadsheetml.worksheet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5600" windowHeight="11760" tabRatio="750"/>
  </bookViews>
  <sheets>
    <sheet name="10月汇总表" sheetId="1" r:id="rId1"/>
    <sheet name="精选基金持股比较" sheetId="49" r:id="rId2"/>
    <sheet name="半导体、芯片" sheetId="78" r:id="rId3"/>
    <sheet name="电子元件" sheetId="77" r:id="rId4"/>
    <sheet name="沪港深持股比较" sheetId="11" r:id="rId5"/>
    <sheet name="锂电池持股比较" sheetId="26" r:id="rId6"/>
    <sheet name="价值蓝筹持股比较" sheetId="22" r:id="rId7"/>
    <sheet name="消费持股比较" sheetId="31" r:id="rId8"/>
    <sheet name="其他类持股" sheetId="33" r:id="rId9"/>
    <sheet name="新能源" sheetId="63" r:id="rId10"/>
    <sheet name="超级品牌" sheetId="51" r:id="rId11"/>
    <sheet name="医药" sheetId="54" r:id="rId12"/>
    <sheet name="节能环保" sheetId="60" r:id="rId13"/>
    <sheet name="东方红沪港深混合" sheetId="10" r:id="rId14"/>
    <sheet name="东方红睿华沪港深混合" sheetId="13" r:id="rId15"/>
    <sheet name="嘉实沪港深精选" sheetId="9" r:id="rId16"/>
    <sheet name="嘉实沪港深回报混合" sheetId="12" r:id="rId17"/>
    <sheet name="广发沪港深新起点" sheetId="8" r:id="rId18"/>
    <sheet name="中海沪港深价值" sheetId="7" r:id="rId19"/>
    <sheet name="富国沪港深价值混合" sheetId="6" r:id="rId20"/>
    <sheet name="万家品质" sheetId="14" r:id="rId21"/>
    <sheet name="东方红优势精选混合" sheetId="15" r:id="rId22"/>
    <sheet name="易方达消费行业" sheetId="19" r:id="rId23"/>
    <sheet name="银华富裕主题混合" sheetId="20" r:id="rId24"/>
    <sheet name="申万菱信消费增长" sheetId="16" r:id="rId25"/>
    <sheet name="鹏华消费优选混合" sheetId="32" r:id="rId26"/>
    <sheet name="上投大盘蓝筹" sheetId="21" r:id="rId27"/>
    <sheet name="汇添富蓝筹稳健" sheetId="23" r:id="rId28"/>
    <sheet name="大成蓝筹稳健" sheetId="24" r:id="rId29"/>
    <sheet name="中海蓝筹灵活" sheetId="25" r:id="rId30"/>
    <sheet name="上投摩根新兴动力" sheetId="27" r:id="rId31"/>
    <sheet name="国泰新经济灵活配置" sheetId="28" r:id="rId32"/>
    <sheet name="上投摩根核心优选" sheetId="29" r:id="rId33"/>
    <sheet name="富安达新兴成长混合" sheetId="30" r:id="rId34"/>
    <sheet name="国泰互联网+" sheetId="2" r:id="rId35"/>
    <sheet name="中融新经济混合" sheetId="3" r:id="rId36"/>
    <sheet name="光大中国制造2025混合" sheetId="4" r:id="rId37"/>
    <sheet name="兴全社会责任混合" sheetId="34" r:id="rId38"/>
    <sheet name="交银稳健配置混合A" sheetId="35" r:id="rId39"/>
    <sheet name="富安达新动力混合" sheetId="36" r:id="rId40"/>
    <sheet name="交银新生活力灵活配置混合" sheetId="37" r:id="rId41"/>
    <sheet name="信达澳银新能" sheetId="38" r:id="rId42"/>
    <sheet name="国泰金鑫" sheetId="39" r:id="rId43"/>
    <sheet name="国泰国证食品" sheetId="40" r:id="rId44"/>
    <sheet name="银华沪港深增" sheetId="41" r:id="rId45"/>
    <sheet name="建信央视50" sheetId="42" r:id="rId46"/>
    <sheet name="创金合信资源" sheetId="43" r:id="rId47"/>
    <sheet name="信诚中证80" sheetId="44" r:id="rId48"/>
    <sheet name="中融新经济混" sheetId="45" r:id="rId49"/>
    <sheet name="华富元鑫灵活" sheetId="46" r:id="rId50"/>
    <sheet name="银华盛世精选" sheetId="47" r:id="rId51"/>
    <sheet name="华安策略优选" sheetId="48" r:id="rId52"/>
    <sheet name="银华盛世精选灵活" sheetId="50" r:id="rId53"/>
    <sheet name="东方红中国优势混合" sheetId="52" r:id="rId54"/>
    <sheet name="东方红产业升级混合" sheetId="53" r:id="rId55"/>
    <sheet name="中欧医疗健康混合A" sheetId="55" r:id="rId56"/>
    <sheet name="易方达医疗保健行业" sheetId="56" r:id="rId57"/>
    <sheet name="华宝医药生物混合" sheetId="57" r:id="rId58"/>
    <sheet name="民生加银优选" sheetId="58" r:id="rId59"/>
    <sheet name="中海医药健康产业混合A" sheetId="59" r:id="rId60"/>
    <sheet name="景顺长城环保优势" sheetId="61" r:id="rId61"/>
    <sheet name="鹏华健康环保混合" sheetId="62" r:id="rId62"/>
    <sheet name="上投摩根阿尔法混合" sheetId="64" r:id="rId63"/>
    <sheet name="新华行业周期轮换混合" sheetId="65" r:id="rId64"/>
    <sheet name="国投瑞银创新动力混合" sheetId="66" r:id="rId65"/>
    <sheet name="东吴行业轮动混合" sheetId="67" r:id="rId66"/>
    <sheet name="申万菱信申万电子分级" sheetId="69" r:id="rId67"/>
    <sheet name="国联安优选行业混合" sheetId="70" r:id="rId68"/>
    <sheet name="国联安科技动力" sheetId="71" r:id="rId69"/>
    <sheet name="信诚中证信息安全指数分级" sheetId="72" r:id="rId70"/>
    <sheet name="上投中国优势" sheetId="73" r:id="rId71"/>
    <sheet name="东吴新产业精选混合" sheetId="74" r:id="rId72"/>
    <sheet name="华润元大信息传媒科技混合" sheetId="75" r:id="rId73"/>
    <sheet name="中银品质生活混合" sheetId="76" r:id="rId74"/>
  </sheets>
  <definedNames>
    <definedName name="_xlnm._FilterDatabase" localSheetId="0" hidden="1">'10月汇总表'!$AE$1:$AE$101</definedName>
  </definedNames>
  <calcPr calcId="124519"/>
</workbook>
</file>

<file path=xl/calcChain.xml><?xml version="1.0" encoding="utf-8"?>
<calcChain xmlns="http://schemas.openxmlformats.org/spreadsheetml/2006/main">
  <c r="D16" i="11"/>
  <c r="AO22" i="78"/>
  <c r="AO21"/>
  <c r="AO20"/>
  <c r="AO19"/>
  <c r="AO18"/>
  <c r="AO17"/>
  <c r="AH23"/>
  <c r="AH22"/>
  <c r="AH21"/>
  <c r="AH20"/>
  <c r="AH19"/>
  <c r="AH18"/>
  <c r="AH17"/>
  <c r="AO15"/>
  <c r="AH15"/>
  <c r="Z21" l="1"/>
  <c r="Z20"/>
  <c r="Z19"/>
  <c r="Z18"/>
  <c r="Z17"/>
  <c r="S22"/>
  <c r="S21"/>
  <c r="S20"/>
  <c r="S19"/>
  <c r="S18"/>
  <c r="S17"/>
  <c r="Z15"/>
  <c r="S15"/>
  <c r="K24"/>
  <c r="K23"/>
  <c r="K22"/>
  <c r="K21"/>
  <c r="K20"/>
  <c r="K19"/>
  <c r="K18"/>
  <c r="K17"/>
  <c r="D20"/>
  <c r="D18"/>
  <c r="D17"/>
  <c r="D23"/>
  <c r="D22"/>
  <c r="D21"/>
  <c r="D19"/>
  <c r="K15"/>
  <c r="D15"/>
  <c r="BO20" i="77"/>
  <c r="BO19"/>
  <c r="BO18"/>
  <c r="BO17"/>
  <c r="BH21"/>
  <c r="BH20"/>
  <c r="BH19"/>
  <c r="BH18"/>
  <c r="BH17"/>
  <c r="BO15"/>
  <c r="BH15"/>
  <c r="AZ19"/>
  <c r="AZ21"/>
  <c r="AZ18"/>
  <c r="AZ20"/>
  <c r="AZ17"/>
  <c r="AT22"/>
  <c r="AT21"/>
  <c r="AT20"/>
  <c r="AT19"/>
  <c r="AT18"/>
  <c r="AT17"/>
  <c r="BA15"/>
  <c r="AT15"/>
  <c r="AM19"/>
  <c r="AM17"/>
  <c r="AM22"/>
  <c r="AM21"/>
  <c r="AM20"/>
  <c r="AM18"/>
  <c r="AF21"/>
  <c r="AF20"/>
  <c r="AF19"/>
  <c r="AF18"/>
  <c r="AF17"/>
  <c r="AM15"/>
  <c r="AF15"/>
  <c r="Y24"/>
  <c r="Y23"/>
  <c r="Y22"/>
  <c r="Y21"/>
  <c r="Y20"/>
  <c r="Y19"/>
  <c r="Y18"/>
  <c r="Y17"/>
  <c r="R19"/>
  <c r="R17"/>
  <c r="R18"/>
  <c r="R21"/>
  <c r="R20"/>
  <c r="Y15"/>
  <c r="R15"/>
  <c r="K18"/>
  <c r="K17"/>
  <c r="K21"/>
  <c r="K19"/>
  <c r="K20"/>
  <c r="C17"/>
  <c r="C20"/>
  <c r="C19"/>
  <c r="C18"/>
  <c r="K15"/>
  <c r="C15"/>
  <c r="EP17" i="49"/>
  <c r="EJ17"/>
  <c r="EP21"/>
  <c r="EP20"/>
  <c r="EP19"/>
  <c r="EJ20"/>
  <c r="EJ19"/>
  <c r="EP18"/>
  <c r="EJ18"/>
  <c r="EP15"/>
  <c r="EJ15"/>
  <c r="U57"/>
  <c r="U58"/>
  <c r="U56"/>
  <c r="U55"/>
  <c r="BZ27"/>
  <c r="BZ26"/>
  <c r="CG28"/>
  <c r="BZ29"/>
  <c r="G4" i="10"/>
  <c r="DU20" i="49"/>
  <c r="DU19"/>
  <c r="AV24"/>
  <c r="O60"/>
  <c r="O59"/>
  <c r="O58"/>
  <c r="O57"/>
  <c r="O56"/>
  <c r="BK28"/>
  <c r="BK26"/>
  <c r="BK27"/>
  <c r="BK25"/>
  <c r="AV22"/>
  <c r="AV18"/>
  <c r="R21"/>
  <c r="R20"/>
  <c r="R19"/>
  <c r="R18"/>
  <c r="C56"/>
  <c r="G56"/>
  <c r="K56"/>
  <c r="C57"/>
  <c r="G57"/>
  <c r="K57"/>
  <c r="C58"/>
  <c r="G58"/>
  <c r="K58"/>
  <c r="C59"/>
  <c r="G59"/>
  <c r="K59"/>
  <c r="G60"/>
  <c r="K60"/>
  <c r="K61"/>
  <c r="BC26"/>
  <c r="EA24"/>
  <c r="EA23"/>
  <c r="EA26"/>
  <c r="EA22"/>
  <c r="DU23"/>
  <c r="DU22"/>
  <c r="DU21"/>
  <c r="DL23"/>
  <c r="DL22"/>
  <c r="DL20"/>
  <c r="DL19"/>
  <c r="DD19"/>
  <c r="DD22"/>
  <c r="DD23"/>
  <c r="DD21"/>
  <c r="DD20"/>
  <c r="CG25"/>
  <c r="CG30"/>
  <c r="CG29"/>
  <c r="CG26"/>
  <c r="CG27"/>
  <c r="BZ31"/>
  <c r="BZ30"/>
  <c r="BZ28"/>
  <c r="BR34"/>
  <c r="BR33"/>
  <c r="BR31"/>
  <c r="BC27"/>
  <c r="BC29"/>
  <c r="BC28"/>
  <c r="AV23"/>
  <c r="AV20"/>
  <c r="AV21"/>
  <c r="AG21"/>
  <c r="AG20"/>
  <c r="AG19"/>
  <c r="AG18"/>
  <c r="D4" i="76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3"/>
  <c r="D4" i="75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3"/>
  <c r="D4" i="72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3"/>
  <c r="D4" i="71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"/>
  <c r="D4" i="69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3"/>
  <c r="BC60" i="11"/>
  <c r="AU61"/>
  <c r="AM60"/>
  <c r="AD61"/>
  <c r="BF66" i="33"/>
  <c r="CO64"/>
  <c r="CO63"/>
  <c r="CO65" s="1"/>
  <c r="AH25" i="49"/>
  <c r="AQ27"/>
  <c r="AQ19"/>
  <c r="AO19"/>
  <c r="AQ26" s="1"/>
  <c r="N61" i="33"/>
  <c r="CF63"/>
  <c r="S24" i="49"/>
  <c r="DU28"/>
  <c r="BL34"/>
  <c r="BL35"/>
  <c r="BL36" s="1"/>
  <c r="E31"/>
  <c r="E30"/>
  <c r="CY25"/>
  <c r="DO31"/>
  <c r="L29"/>
  <c r="DF30"/>
  <c r="L28"/>
  <c r="L27"/>
  <c r="DF28"/>
  <c r="CA34"/>
  <c r="CR28"/>
  <c r="L60" i="60" l="1"/>
  <c r="L59"/>
  <c r="L61" s="1"/>
  <c r="D60"/>
  <c r="D59"/>
  <c r="D61" s="1"/>
  <c r="AO51" i="54"/>
  <c r="AO50"/>
  <c r="AO52" s="1"/>
  <c r="AF51"/>
  <c r="AF50"/>
  <c r="AF52" s="1"/>
  <c r="W51"/>
  <c r="W50"/>
  <c r="W52" s="1"/>
  <c r="N48" i="63"/>
  <c r="M51" i="54"/>
  <c r="M50"/>
  <c r="M52" s="1"/>
  <c r="V56" i="51"/>
  <c r="V55"/>
  <c r="V57" s="1"/>
  <c r="K56"/>
  <c r="K58" s="1"/>
  <c r="K57"/>
  <c r="C57"/>
  <c r="C56"/>
  <c r="C58" s="1"/>
  <c r="N47" i="63"/>
  <c r="N49" s="1"/>
  <c r="N31"/>
  <c r="N30"/>
  <c r="N32" s="1"/>
  <c r="C47"/>
  <c r="C49" s="1"/>
  <c r="C29"/>
  <c r="C28"/>
  <c r="C30" s="1"/>
  <c r="C51" i="22"/>
  <c r="C50"/>
  <c r="C52" s="1"/>
  <c r="AM51" i="31"/>
  <c r="AM50"/>
  <c r="AM52" s="1"/>
  <c r="V49"/>
  <c r="V48"/>
  <c r="V50" s="1"/>
  <c r="AV63" i="33"/>
  <c r="AV62"/>
  <c r="AV64" s="1"/>
  <c r="BF67"/>
  <c r="BF68"/>
  <c r="BO62"/>
  <c r="BO61"/>
  <c r="BO63" s="1"/>
  <c r="EI64"/>
  <c r="EI63"/>
  <c r="EI65" s="1"/>
  <c r="EG39"/>
  <c r="EG38"/>
  <c r="EG40" s="1"/>
  <c r="ET61"/>
  <c r="EU60"/>
  <c r="ET62" s="1"/>
  <c r="AE59" i="26"/>
  <c r="AE58"/>
  <c r="AE60" s="1"/>
  <c r="AG34"/>
  <c r="AG36" s="1"/>
  <c r="AI34"/>
  <c r="AG37"/>
  <c r="D62" i="33"/>
  <c r="D61"/>
  <c r="D63" s="1"/>
  <c r="L53" i="22"/>
  <c r="L52"/>
  <c r="L54" s="1"/>
  <c r="AC53" i="31"/>
  <c r="AC52"/>
  <c r="AC54" s="1"/>
  <c r="H493" i="28"/>
  <c r="G493"/>
  <c r="F493"/>
  <c r="H1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555"/>
  <c r="H10"/>
  <c r="H3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345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4"/>
  <c r="C50" i="54"/>
  <c r="C49"/>
  <c r="C51" s="1"/>
  <c r="V60" i="33"/>
  <c r="V59"/>
  <c r="V61" s="1"/>
  <c r="L18" i="31"/>
  <c r="L17"/>
  <c r="L19" s="1"/>
  <c r="I10" i="28" l="1"/>
  <c r="I15"/>
  <c r="I3"/>
  <c r="B404" i="62"/>
  <c r="B402"/>
  <c r="D400"/>
  <c r="B388" i="61"/>
  <c r="B386"/>
  <c r="D384"/>
  <c r="B670" i="59"/>
  <c r="B669"/>
  <c r="B668"/>
  <c r="D666"/>
  <c r="E666"/>
  <c r="B688" i="58"/>
  <c r="B687"/>
  <c r="B686"/>
  <c r="D684"/>
  <c r="E684"/>
  <c r="B1364" i="57"/>
  <c r="B1363"/>
  <c r="B1362"/>
  <c r="D1360"/>
  <c r="E1360"/>
  <c r="B1619" i="56"/>
  <c r="B1618"/>
  <c r="B1617"/>
  <c r="D1615"/>
  <c r="E1615"/>
  <c r="B250" i="55"/>
  <c r="B248"/>
  <c r="D246"/>
  <c r="B815" i="53"/>
  <c r="B814"/>
  <c r="B813"/>
  <c r="D811"/>
  <c r="E811"/>
  <c r="B604" i="52"/>
  <c r="B603"/>
  <c r="B602"/>
  <c r="D599"/>
  <c r="E599"/>
  <c r="J181" i="50"/>
  <c r="J179"/>
  <c r="D177"/>
  <c r="G14" i="15"/>
  <c r="G5"/>
  <c r="G4"/>
  <c r="D474"/>
  <c r="E474"/>
  <c r="H14" i="14"/>
  <c r="H4"/>
  <c r="H3"/>
  <c r="D533"/>
  <c r="E533"/>
  <c r="G16" i="21"/>
  <c r="G4"/>
  <c r="G3"/>
  <c r="D1665"/>
  <c r="E1665"/>
  <c r="G5" i="32"/>
  <c r="G4"/>
  <c r="G3"/>
  <c r="D1637"/>
  <c r="E1637"/>
  <c r="I1006" i="44"/>
  <c r="I1005"/>
  <c r="I1004"/>
  <c r="D1003"/>
  <c r="E1003"/>
  <c r="J5" i="16"/>
  <c r="J4"/>
  <c r="J3"/>
  <c r="D2024"/>
  <c r="E2024"/>
  <c r="I243" i="43"/>
  <c r="I241"/>
  <c r="D239"/>
  <c r="I5" i="4"/>
  <c r="I4"/>
  <c r="I3"/>
  <c r="E435"/>
  <c r="F435"/>
  <c r="I542" i="38"/>
  <c r="I541"/>
  <c r="I540"/>
  <c r="D538"/>
  <c r="E538"/>
  <c r="B750" i="39"/>
  <c r="B749"/>
  <c r="B748"/>
  <c r="D739"/>
  <c r="E739"/>
  <c r="B227" i="37"/>
  <c r="B225"/>
  <c r="D216"/>
  <c r="B1095" i="42"/>
  <c r="B1094"/>
  <c r="B1093"/>
  <c r="D1089"/>
  <c r="E1089"/>
  <c r="B735" i="40"/>
  <c r="B734"/>
  <c r="B733"/>
  <c r="D729"/>
  <c r="E729"/>
  <c r="B265" i="41"/>
  <c r="B263"/>
  <c r="D261"/>
  <c r="B183" i="47"/>
  <c r="B181"/>
  <c r="D177"/>
  <c r="B2491" i="48"/>
  <c r="B2490"/>
  <c r="B2489"/>
  <c r="D2485"/>
  <c r="E2485"/>
  <c r="B188" i="36"/>
  <c r="B186"/>
  <c r="G5" i="27"/>
  <c r="G4"/>
  <c r="G3"/>
  <c r="E1489"/>
  <c r="F1489"/>
  <c r="G5" i="12"/>
  <c r="G3"/>
  <c r="D118"/>
  <c r="G14" i="7"/>
  <c r="G3"/>
  <c r="D356"/>
  <c r="G13" i="8"/>
  <c r="G4"/>
  <c r="D218"/>
  <c r="G15" i="9"/>
  <c r="G4"/>
  <c r="D330"/>
  <c r="G5" i="6"/>
  <c r="G20"/>
  <c r="G4"/>
  <c r="D541"/>
  <c r="E541"/>
  <c r="G13" i="13"/>
  <c r="G3"/>
  <c r="D198"/>
  <c r="B2307" i="34"/>
  <c r="B2306"/>
  <c r="B2305"/>
  <c r="D2301"/>
  <c r="E2301"/>
  <c r="B2257" i="23"/>
  <c r="B2256"/>
  <c r="B2255"/>
  <c r="D2251"/>
  <c r="E2251"/>
  <c r="B215" i="2"/>
  <c r="B214"/>
  <c r="B201"/>
  <c r="L526"/>
  <c r="M526"/>
  <c r="G16" i="19"/>
  <c r="G15"/>
  <c r="G3"/>
  <c r="D1719"/>
  <c r="E1719"/>
  <c r="G17" i="20"/>
  <c r="G15"/>
  <c r="G3"/>
  <c r="D2653"/>
  <c r="E2653"/>
  <c r="B2770" i="35"/>
  <c r="B2769"/>
  <c r="B2768"/>
  <c r="D2759"/>
  <c r="E2759"/>
  <c r="F2759"/>
  <c r="G14" i="10"/>
  <c r="D272"/>
  <c r="D396" i="62"/>
  <c r="D397"/>
  <c r="D398"/>
  <c r="D399"/>
  <c r="D380" i="61"/>
  <c r="D381"/>
  <c r="D382"/>
  <c r="D383"/>
  <c r="D662" i="59"/>
  <c r="E662"/>
  <c r="D663"/>
  <c r="E663"/>
  <c r="D664"/>
  <c r="E664"/>
  <c r="D665"/>
  <c r="E665"/>
  <c r="D680" i="58"/>
  <c r="E680"/>
  <c r="D681"/>
  <c r="E681"/>
  <c r="D682"/>
  <c r="E682"/>
  <c r="D683"/>
  <c r="E683"/>
  <c r="D1356" i="57"/>
  <c r="E1356"/>
  <c r="D1357"/>
  <c r="E1357"/>
  <c r="D1358"/>
  <c r="E1358"/>
  <c r="D1359"/>
  <c r="E1359"/>
  <c r="D1611" i="56"/>
  <c r="E1611"/>
  <c r="D1612"/>
  <c r="E1612"/>
  <c r="D1613"/>
  <c r="E1613"/>
  <c r="D1614"/>
  <c r="E1614"/>
  <c r="D242" i="55"/>
  <c r="D243"/>
  <c r="D244"/>
  <c r="D245"/>
  <c r="D807" i="53"/>
  <c r="E807"/>
  <c r="D808"/>
  <c r="E808"/>
  <c r="D809"/>
  <c r="E809"/>
  <c r="D810"/>
  <c r="E810"/>
  <c r="D595" i="52"/>
  <c r="E595"/>
  <c r="D596"/>
  <c r="E596"/>
  <c r="D597"/>
  <c r="E597"/>
  <c r="D598"/>
  <c r="E598"/>
  <c r="D173" i="50"/>
  <c r="D174"/>
  <c r="D175"/>
  <c r="D176"/>
  <c r="D470" i="15"/>
  <c r="E470"/>
  <c r="D471"/>
  <c r="E471"/>
  <c r="D472"/>
  <c r="E472"/>
  <c r="D473"/>
  <c r="E473"/>
  <c r="D529" i="14"/>
  <c r="E529"/>
  <c r="D530"/>
  <c r="E530"/>
  <c r="D531"/>
  <c r="E531"/>
  <c r="D532"/>
  <c r="E532"/>
  <c r="D1661" i="21"/>
  <c r="E1661"/>
  <c r="D1662"/>
  <c r="E1662"/>
  <c r="D1663"/>
  <c r="E1663"/>
  <c r="D1664"/>
  <c r="E1664"/>
  <c r="D1633" i="32"/>
  <c r="E1633"/>
  <c r="D1634"/>
  <c r="E1634"/>
  <c r="D1635"/>
  <c r="E1635"/>
  <c r="D1636"/>
  <c r="E1636"/>
  <c r="D999" i="44"/>
  <c r="E999"/>
  <c r="D1000"/>
  <c r="E1000"/>
  <c r="D1001"/>
  <c r="E1001"/>
  <c r="D1002"/>
  <c r="E1002"/>
  <c r="D2020" i="16"/>
  <c r="E2020"/>
  <c r="D2021"/>
  <c r="E2021"/>
  <c r="D2022"/>
  <c r="E2022"/>
  <c r="D2023"/>
  <c r="E2023"/>
  <c r="D238" i="43"/>
  <c r="E434" i="4"/>
  <c r="F434"/>
  <c r="D537" i="38"/>
  <c r="E537"/>
  <c r="D738" i="39"/>
  <c r="E738"/>
  <c r="D215" i="37"/>
  <c r="D1088" i="42"/>
  <c r="E1088"/>
  <c r="D728" i="40"/>
  <c r="E728"/>
  <c r="D260" i="41"/>
  <c r="D176" i="47"/>
  <c r="D2484" i="48"/>
  <c r="E2484"/>
  <c r="E1488" i="27"/>
  <c r="F1488"/>
  <c r="D117" i="12"/>
  <c r="D355" i="7"/>
  <c r="D217" i="8"/>
  <c r="D329" i="9"/>
  <c r="D540" i="6"/>
  <c r="E540"/>
  <c r="D197" i="13"/>
  <c r="D2300" i="34"/>
  <c r="E2300"/>
  <c r="D2250" i="23"/>
  <c r="E2250"/>
  <c r="L525" i="2"/>
  <c r="M525"/>
  <c r="D1718" i="19"/>
  <c r="E1718"/>
  <c r="D2652" i="20"/>
  <c r="E2652"/>
  <c r="D2758" i="35"/>
  <c r="E2758"/>
  <c r="F2758"/>
  <c r="D271" i="10"/>
  <c r="B283" i="46"/>
  <c r="B281"/>
  <c r="D276"/>
  <c r="D277"/>
  <c r="D278"/>
  <c r="D235" i="43"/>
  <c r="D236"/>
  <c r="D237"/>
  <c r="E431" i="4"/>
  <c r="F431"/>
  <c r="E432"/>
  <c r="F432"/>
  <c r="E433"/>
  <c r="F433"/>
  <c r="D534" i="38"/>
  <c r="E534"/>
  <c r="D535"/>
  <c r="E535"/>
  <c r="D536"/>
  <c r="E536"/>
  <c r="D735" i="39"/>
  <c r="E735"/>
  <c r="D736"/>
  <c r="E736"/>
  <c r="D737"/>
  <c r="E737"/>
  <c r="D212" i="37"/>
  <c r="D213"/>
  <c r="D214"/>
  <c r="D1085" i="42"/>
  <c r="E1085"/>
  <c r="D1086"/>
  <c r="E1086"/>
  <c r="D1087"/>
  <c r="E1087"/>
  <c r="D725" i="40"/>
  <c r="E725"/>
  <c r="D726"/>
  <c r="E726"/>
  <c r="D727"/>
  <c r="E727"/>
  <c r="D257" i="41"/>
  <c r="D258"/>
  <c r="D259"/>
  <c r="D173" i="47"/>
  <c r="D174"/>
  <c r="D175"/>
  <c r="D2481" i="48"/>
  <c r="E2481"/>
  <c r="D2482"/>
  <c r="E2482"/>
  <c r="D2483"/>
  <c r="E2483"/>
  <c r="E1485" i="27"/>
  <c r="F1485"/>
  <c r="E1486"/>
  <c r="F1486"/>
  <c r="E1487"/>
  <c r="F1487"/>
  <c r="D114" i="12"/>
  <c r="D115"/>
  <c r="D116"/>
  <c r="D352" i="7"/>
  <c r="D353"/>
  <c r="D354"/>
  <c r="D214" i="8"/>
  <c r="D215"/>
  <c r="D216"/>
  <c r="D326" i="9"/>
  <c r="D327"/>
  <c r="D328"/>
  <c r="D537" i="6"/>
  <c r="E537"/>
  <c r="D538"/>
  <c r="E538"/>
  <c r="D539"/>
  <c r="E539"/>
  <c r="D194" i="13"/>
  <c r="D195"/>
  <c r="D196"/>
  <c r="D2297" i="34"/>
  <c r="E2297"/>
  <c r="D2298"/>
  <c r="E2298"/>
  <c r="D2299"/>
  <c r="E2299"/>
  <c r="D2247" i="23"/>
  <c r="E2247"/>
  <c r="D2248"/>
  <c r="E2248"/>
  <c r="D2249"/>
  <c r="E2249"/>
  <c r="L522" i="2"/>
  <c r="M522"/>
  <c r="L523"/>
  <c r="M523"/>
  <c r="L524"/>
  <c r="M524"/>
  <c r="D1715" i="19"/>
  <c r="E1715"/>
  <c r="D1716"/>
  <c r="E1716"/>
  <c r="D1717"/>
  <c r="E1717"/>
  <c r="D2649" i="20"/>
  <c r="E2649"/>
  <c r="D2650"/>
  <c r="E2650"/>
  <c r="D2651"/>
  <c r="E2651"/>
  <c r="F2755" i="35"/>
  <c r="F2756"/>
  <c r="F2757"/>
  <c r="E2755"/>
  <c r="E2756"/>
  <c r="E2757"/>
  <c r="D2755"/>
  <c r="D2756"/>
  <c r="D2757"/>
  <c r="D268" i="10"/>
  <c r="D269"/>
  <c r="D270"/>
  <c r="E254"/>
  <c r="H2744" i="35"/>
  <c r="F2635" i="20"/>
  <c r="F1703" i="19"/>
  <c r="F512" i="2"/>
  <c r="F2239" i="23"/>
  <c r="G2285" i="34"/>
  <c r="F178" i="13"/>
  <c r="F522" i="6"/>
  <c r="E315" i="9"/>
  <c r="F202" i="8"/>
  <c r="E339" i="7"/>
  <c r="E103" i="12"/>
  <c r="H1471" i="27"/>
  <c r="D166" i="36"/>
  <c r="F2467" i="48"/>
  <c r="E166" i="47"/>
  <c r="E242" i="41"/>
  <c r="F711" i="40"/>
  <c r="F1070" i="42"/>
  <c r="E203" i="37"/>
  <c r="F724" i="39"/>
  <c r="F521" i="38"/>
  <c r="I416" i="4"/>
  <c r="F225" i="43"/>
  <c r="E265" i="46"/>
  <c r="F2010" i="16"/>
  <c r="F988" i="44"/>
  <c r="F1622" i="32"/>
  <c r="F1650" i="21"/>
  <c r="F518" i="14"/>
  <c r="F456" i="15"/>
  <c r="F163" i="50"/>
  <c r="G577" i="52"/>
  <c r="G793" i="53"/>
  <c r="F231" i="55"/>
  <c r="G1602" i="56"/>
  <c r="F1342" i="57"/>
  <c r="G666" i="58"/>
  <c r="H648" i="59"/>
  <c r="F367" i="61"/>
  <c r="F390" i="62"/>
  <c r="G159"/>
  <c r="F159"/>
  <c r="E159"/>
  <c r="H131" i="61"/>
  <c r="G131"/>
  <c r="F131"/>
  <c r="H421" i="59"/>
  <c r="G421"/>
  <c r="F421"/>
  <c r="I442" i="58"/>
  <c r="H442"/>
  <c r="G442"/>
  <c r="I1110" i="57"/>
  <c r="H1110"/>
  <c r="G1110"/>
  <c r="I1385" i="56"/>
  <c r="H1385"/>
  <c r="G1385"/>
  <c r="J17" i="55"/>
  <c r="I17"/>
  <c r="H17"/>
  <c r="I567" i="53"/>
  <c r="H567"/>
  <c r="G567"/>
  <c r="I354" i="52"/>
  <c r="H354"/>
  <c r="G354"/>
  <c r="H236" i="15"/>
  <c r="G236"/>
  <c r="F236"/>
  <c r="H290" i="14"/>
  <c r="G290"/>
  <c r="F290"/>
  <c r="H1418" i="21"/>
  <c r="G1418"/>
  <c r="F1418"/>
  <c r="H1394" i="32"/>
  <c r="G1394"/>
  <c r="F1394"/>
  <c r="I757" i="44"/>
  <c r="H757"/>
  <c r="G757"/>
  <c r="H1783" i="16"/>
  <c r="G1783"/>
  <c r="F1783"/>
  <c r="H33" i="46"/>
  <c r="G33"/>
  <c r="F33"/>
  <c r="F16" i="43"/>
  <c r="K192" i="4"/>
  <c r="J192"/>
  <c r="I192"/>
  <c r="J294" i="38"/>
  <c r="I294"/>
  <c r="H294"/>
  <c r="H502" i="39"/>
  <c r="G502"/>
  <c r="F502"/>
  <c r="G15" i="37"/>
  <c r="I845" i="42"/>
  <c r="H845"/>
  <c r="G845"/>
  <c r="I483" i="40"/>
  <c r="H483"/>
  <c r="G483"/>
  <c r="H35" i="41"/>
  <c r="G35"/>
  <c r="F35"/>
  <c r="I2237" i="48"/>
  <c r="H2237"/>
  <c r="G2237"/>
  <c r="J1248" i="27"/>
  <c r="I1248"/>
  <c r="H1248"/>
  <c r="H108" i="7"/>
  <c r="G108"/>
  <c r="F108"/>
  <c r="F37" i="8"/>
  <c r="H84" i="9"/>
  <c r="G84"/>
  <c r="F84"/>
  <c r="H287" i="6"/>
  <c r="G287"/>
  <c r="F287"/>
  <c r="H38" i="13"/>
  <c r="G38"/>
  <c r="F38"/>
  <c r="I2057" i="34"/>
  <c r="H2057"/>
  <c r="G2057"/>
  <c r="I2007" i="23"/>
  <c r="H2007"/>
  <c r="G2007"/>
  <c r="H286" i="2"/>
  <c r="G286"/>
  <c r="F286"/>
  <c r="H1480" i="19"/>
  <c r="G1480"/>
  <c r="F1480"/>
  <c r="H2414" i="20"/>
  <c r="G2414"/>
  <c r="F2414"/>
  <c r="K2494" i="35"/>
  <c r="J2494"/>
  <c r="I2494"/>
  <c r="H17" i="10"/>
  <c r="G17"/>
  <c r="F17"/>
  <c r="G169" i="50"/>
  <c r="F169"/>
  <c r="E169"/>
  <c r="H589" i="52"/>
  <c r="G589"/>
  <c r="F589"/>
  <c r="H802" i="53"/>
  <c r="G802"/>
  <c r="F802"/>
  <c r="H237" i="55"/>
  <c r="G237"/>
  <c r="F237"/>
  <c r="I1605" i="56"/>
  <c r="H1605"/>
  <c r="G1605"/>
  <c r="H1347" i="57"/>
  <c r="G1347"/>
  <c r="F1347"/>
  <c r="J673" i="58"/>
  <c r="I673"/>
  <c r="H673"/>
  <c r="I656" i="59"/>
  <c r="H656"/>
  <c r="G656"/>
  <c r="H375" i="61"/>
  <c r="G375"/>
  <c r="F375"/>
  <c r="I383" i="62"/>
  <c r="H383"/>
  <c r="G383"/>
  <c r="D469" i="15"/>
  <c r="E469"/>
  <c r="D528" i="14"/>
  <c r="E528"/>
  <c r="D1660" i="21"/>
  <c r="E1660"/>
  <c r="D1632" i="32"/>
  <c r="E1632"/>
  <c r="D998" i="44"/>
  <c r="E998"/>
  <c r="D2019" i="16"/>
  <c r="E2019"/>
  <c r="D275" i="46"/>
  <c r="D234" i="43"/>
  <c r="E430" i="4"/>
  <c r="F430"/>
  <c r="D533" i="38"/>
  <c r="E533"/>
  <c r="D734" i="39"/>
  <c r="E734"/>
  <c r="D211" i="37"/>
  <c r="D1084" i="42"/>
  <c r="E1084"/>
  <c r="D724" i="40"/>
  <c r="E724"/>
  <c r="D256" i="41"/>
  <c r="D172" i="47"/>
  <c r="D2480" i="48"/>
  <c r="E2480"/>
  <c r="E1484" i="27"/>
  <c r="F1484"/>
  <c r="D113" i="12"/>
  <c r="D351" i="7"/>
  <c r="D213" i="8"/>
  <c r="G10" i="9"/>
  <c r="D325"/>
  <c r="D536" i="6"/>
  <c r="E536"/>
  <c r="G8" i="13"/>
  <c r="D193"/>
  <c r="D2296" i="34"/>
  <c r="E2296"/>
  <c r="D2246" i="23"/>
  <c r="E2246"/>
  <c r="L521" i="2"/>
  <c r="M521"/>
  <c r="D1714" i="19"/>
  <c r="E1714"/>
  <c r="D2648" i="20"/>
  <c r="E2648"/>
  <c r="E2770" i="35"/>
  <c r="F2751"/>
  <c r="F2752"/>
  <c r="F2753"/>
  <c r="F2754"/>
  <c r="E2754"/>
  <c r="D2754"/>
  <c r="D267" i="10"/>
  <c r="K40" i="60" l="1"/>
  <c r="K39"/>
  <c r="K41" s="1"/>
  <c r="D4" i="62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"/>
  <c r="D4" i="61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"/>
  <c r="D30" i="60"/>
  <c r="D29"/>
  <c r="D31" s="1"/>
  <c r="AN34" i="54"/>
  <c r="AN33"/>
  <c r="AN35" s="1"/>
  <c r="E264" i="59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26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3"/>
  <c r="E282" i="58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281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3"/>
  <c r="AF33" i="54"/>
  <c r="AF32"/>
  <c r="AF34" s="1"/>
  <c r="E959" i="57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958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3"/>
  <c r="V34" i="54"/>
  <c r="V33"/>
  <c r="V35" s="1"/>
  <c r="E1213" i="56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21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2"/>
  <c r="L30" i="54"/>
  <c r="L29"/>
  <c r="L31" s="1"/>
  <c r="D4" i="55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3"/>
  <c r="B24" i="54"/>
  <c r="B23"/>
  <c r="B25" s="1"/>
  <c r="U36" i="51"/>
  <c r="U35"/>
  <c r="U37" s="1"/>
  <c r="E409" i="53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408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3"/>
  <c r="E197" i="52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196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3"/>
  <c r="K37" i="51"/>
  <c r="K36"/>
  <c r="K38" s="1"/>
  <c r="D4" i="50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3"/>
  <c r="B37" i="51"/>
  <c r="B36"/>
  <c r="B38" s="1"/>
  <c r="D465" i="15"/>
  <c r="E465"/>
  <c r="D466"/>
  <c r="E466"/>
  <c r="D467"/>
  <c r="E467"/>
  <c r="D468"/>
  <c r="E468"/>
  <c r="D524" i="14"/>
  <c r="E524"/>
  <c r="D525"/>
  <c r="E525"/>
  <c r="D526"/>
  <c r="E526"/>
  <c r="D527"/>
  <c r="E527"/>
  <c r="G11" i="21"/>
  <c r="D1656"/>
  <c r="E1656"/>
  <c r="D1657"/>
  <c r="E1657"/>
  <c r="D1658"/>
  <c r="E1658"/>
  <c r="D1659"/>
  <c r="E1659"/>
  <c r="D1628" i="32"/>
  <c r="E1628"/>
  <c r="D1629"/>
  <c r="E1629"/>
  <c r="D1630"/>
  <c r="E1630"/>
  <c r="D1631"/>
  <c r="E1631"/>
  <c r="D995" i="44"/>
  <c r="E995"/>
  <c r="D996"/>
  <c r="E996"/>
  <c r="D997"/>
  <c r="E997"/>
  <c r="D2015" i="16"/>
  <c r="E2015"/>
  <c r="D2016"/>
  <c r="E2016"/>
  <c r="D2017"/>
  <c r="E2017"/>
  <c r="D2018"/>
  <c r="E2018"/>
  <c r="D272" i="46"/>
  <c r="D273"/>
  <c r="D274"/>
  <c r="D231" i="43"/>
  <c r="D232"/>
  <c r="D233"/>
  <c r="E426" i="4"/>
  <c r="F426"/>
  <c r="E427"/>
  <c r="F427"/>
  <c r="E428"/>
  <c r="F428"/>
  <c r="E429"/>
  <c r="F429"/>
  <c r="D530" i="38"/>
  <c r="E530"/>
  <c r="D531"/>
  <c r="E531"/>
  <c r="D532"/>
  <c r="E532"/>
  <c r="D731" i="39"/>
  <c r="E731"/>
  <c r="D732"/>
  <c r="E732"/>
  <c r="D733"/>
  <c r="E733"/>
  <c r="D208" i="37"/>
  <c r="D209"/>
  <c r="D210"/>
  <c r="D1081" i="42"/>
  <c r="E1081"/>
  <c r="D1082"/>
  <c r="E1082"/>
  <c r="D1083"/>
  <c r="E1083"/>
  <c r="D721" i="40"/>
  <c r="E721"/>
  <c r="D722"/>
  <c r="E722"/>
  <c r="D723"/>
  <c r="E723"/>
  <c r="D253" i="41"/>
  <c r="D254"/>
  <c r="D255"/>
  <c r="D169" i="47"/>
  <c r="D170"/>
  <c r="D171"/>
  <c r="D2477" i="48"/>
  <c r="E2477"/>
  <c r="D2478"/>
  <c r="E2478"/>
  <c r="D2479"/>
  <c r="E2479"/>
  <c r="C188" i="36"/>
  <c r="C186"/>
  <c r="F1480" i="27"/>
  <c r="F1481"/>
  <c r="F1482"/>
  <c r="F1483"/>
  <c r="E1480"/>
  <c r="E1481"/>
  <c r="E1482"/>
  <c r="E1483"/>
  <c r="D109" i="12"/>
  <c r="D110"/>
  <c r="D111"/>
  <c r="D112"/>
  <c r="D347" i="7"/>
  <c r="D348"/>
  <c r="D349"/>
  <c r="D350"/>
  <c r="D209" i="8"/>
  <c r="D210"/>
  <c r="D211"/>
  <c r="D212"/>
  <c r="D321" i="9"/>
  <c r="D322"/>
  <c r="D323"/>
  <c r="D324"/>
  <c r="D532" i="6"/>
  <c r="E532"/>
  <c r="D533"/>
  <c r="E533"/>
  <c r="D534"/>
  <c r="E534"/>
  <c r="D535"/>
  <c r="E535"/>
  <c r="D189" i="13"/>
  <c r="D190"/>
  <c r="D191"/>
  <c r="D192"/>
  <c r="D2293" i="34"/>
  <c r="E2293"/>
  <c r="D2294"/>
  <c r="E2294"/>
  <c r="D2295"/>
  <c r="E2295"/>
  <c r="D2243" i="23"/>
  <c r="E2243"/>
  <c r="D2244"/>
  <c r="E2244"/>
  <c r="D2245"/>
  <c r="E2245"/>
  <c r="L517" i="2"/>
  <c r="M517"/>
  <c r="L518"/>
  <c r="M518"/>
  <c r="L519"/>
  <c r="M519"/>
  <c r="L520"/>
  <c r="M520"/>
  <c r="E1709" i="19"/>
  <c r="E1710"/>
  <c r="E1711"/>
  <c r="E1712"/>
  <c r="E1713"/>
  <c r="D1709"/>
  <c r="D1710"/>
  <c r="D1711"/>
  <c r="D1712"/>
  <c r="D1713"/>
  <c r="E2644" i="20"/>
  <c r="E2645"/>
  <c r="E2646"/>
  <c r="E2647"/>
  <c r="D2644"/>
  <c r="D2645"/>
  <c r="D2646"/>
  <c r="D2647"/>
  <c r="E2750" i="35"/>
  <c r="E2751"/>
  <c r="E2752"/>
  <c r="E2753"/>
  <c r="D2750"/>
  <c r="D2751"/>
  <c r="D2752"/>
  <c r="D2753"/>
  <c r="D263" i="10"/>
  <c r="D264"/>
  <c r="D265"/>
  <c r="D266"/>
  <c r="F2109" i="34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108"/>
  <c r="F2567" i="35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566"/>
  <c r="B2773"/>
  <c r="B1008" i="44"/>
  <c r="G45" i="6"/>
  <c r="C1362" i="57" l="1"/>
  <c r="C402" i="62"/>
  <c r="C404"/>
  <c r="C386" i="61"/>
  <c r="C388"/>
  <c r="C668" i="59"/>
  <c r="C669"/>
  <c r="C670"/>
  <c r="C687" i="58"/>
  <c r="C688"/>
  <c r="C686"/>
  <c r="C1363" i="57"/>
  <c r="C1364"/>
  <c r="C1619" i="56"/>
  <c r="C1618"/>
  <c r="C1617"/>
  <c r="C250" i="55"/>
  <c r="C248"/>
  <c r="C813" i="53"/>
  <c r="C815"/>
  <c r="C814"/>
  <c r="C602" i="52"/>
  <c r="C604"/>
  <c r="C603"/>
  <c r="K181" i="50"/>
  <c r="K179"/>
  <c r="D2307" i="34"/>
  <c r="B2775" i="35"/>
  <c r="ER31" i="33"/>
  <c r="ER33" s="1"/>
  <c r="E2083" i="48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082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3"/>
  <c r="D4" i="47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3"/>
  <c r="D4" i="46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3"/>
  <c r="B455" i="45"/>
  <c r="B454"/>
  <c r="B453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56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3"/>
  <c r="E601" i="44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600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3"/>
  <c r="D4" i="43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3"/>
  <c r="E687" i="42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686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3"/>
  <c r="D4" i="41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3"/>
  <c r="E311" i="40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310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3"/>
  <c r="E337" i="39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336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3"/>
  <c r="E136" i="38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135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3"/>
  <c r="D4" i="37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3"/>
  <c r="E1849" i="23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1848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4"/>
  <c r="E2357" i="35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356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4"/>
  <c r="E1899" i="34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1898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4"/>
  <c r="D5"/>
  <c r="D6"/>
  <c r="D3"/>
  <c r="DX28" i="33"/>
  <c r="DX27"/>
  <c r="ER32"/>
  <c r="DQ16"/>
  <c r="DQ15"/>
  <c r="DH41"/>
  <c r="DH40"/>
  <c r="DH42" s="1"/>
  <c r="CY34"/>
  <c r="CY33"/>
  <c r="CY35" s="1"/>
  <c r="CO38"/>
  <c r="CO37"/>
  <c r="CO36"/>
  <c r="CG29"/>
  <c r="CG28"/>
  <c r="CG27"/>
  <c r="BX25"/>
  <c r="BX24"/>
  <c r="BO32"/>
  <c r="BO31"/>
  <c r="BO30"/>
  <c r="BF32"/>
  <c r="BH29"/>
  <c r="BF33"/>
  <c r="AY29"/>
  <c r="E1235" i="32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234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5"/>
  <c r="D6"/>
  <c r="D7"/>
  <c r="D8"/>
  <c r="D9"/>
  <c r="D10"/>
  <c r="D11"/>
  <c r="D12"/>
  <c r="D13"/>
  <c r="D14"/>
  <c r="D15"/>
  <c r="D4"/>
  <c r="E1624" i="16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1623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5"/>
  <c r="D4"/>
  <c r="E2251" i="20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250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4"/>
  <c r="E1317" i="19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316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F33" i="4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32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3"/>
  <c r="F1087" i="2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086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5"/>
  <c r="AY28" i="33"/>
  <c r="BA25"/>
  <c r="AY25"/>
  <c r="AY27" s="1"/>
  <c r="AP44"/>
  <c r="AP43"/>
  <c r="AR40"/>
  <c r="AP40"/>
  <c r="AP42" s="1"/>
  <c r="AG19"/>
  <c r="AG18"/>
  <c r="AI15"/>
  <c r="AG15"/>
  <c r="AG17" s="1"/>
  <c r="X23"/>
  <c r="X22"/>
  <c r="Z19"/>
  <c r="X19"/>
  <c r="X21" s="1"/>
  <c r="O26"/>
  <c r="O25"/>
  <c r="Q22"/>
  <c r="O22"/>
  <c r="O24" s="1"/>
  <c r="F22"/>
  <c r="F21"/>
  <c r="H18"/>
  <c r="F18"/>
  <c r="F20" s="1"/>
  <c r="AO28" i="31"/>
  <c r="AO27"/>
  <c r="AQ24"/>
  <c r="AO24"/>
  <c r="AO26" s="1"/>
  <c r="W32"/>
  <c r="W31"/>
  <c r="Y28"/>
  <c r="W28"/>
  <c r="W30" s="1"/>
  <c r="AF33"/>
  <c r="AF32"/>
  <c r="AH29"/>
  <c r="AF29"/>
  <c r="AF31" s="1"/>
  <c r="F25"/>
  <c r="F24"/>
  <c r="H21"/>
  <c r="F21"/>
  <c r="F23" s="1"/>
  <c r="R67" i="19"/>
  <c r="R51" i="32"/>
  <c r="R50"/>
  <c r="T47"/>
  <c r="R47"/>
  <c r="R49" s="1"/>
  <c r="Q57" i="16"/>
  <c r="Q56"/>
  <c r="S53"/>
  <c r="Q53"/>
  <c r="Q55" s="1"/>
  <c r="E1263" i="21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262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4"/>
  <c r="X22" i="26"/>
  <c r="Z19"/>
  <c r="X19"/>
  <c r="X21" s="1"/>
  <c r="AO25"/>
  <c r="AQ22"/>
  <c r="AO22"/>
  <c r="AO24" s="1"/>
  <c r="O48" i="30"/>
  <c r="Q45"/>
  <c r="O45"/>
  <c r="O47" s="1"/>
  <c r="G13"/>
  <c r="F13"/>
  <c r="G12"/>
  <c r="F12"/>
  <c r="G11"/>
  <c r="F11"/>
  <c r="G10"/>
  <c r="F10"/>
  <c r="G9"/>
  <c r="F9"/>
  <c r="G8"/>
  <c r="F8"/>
  <c r="G7"/>
  <c r="F7"/>
  <c r="G6"/>
  <c r="F6"/>
  <c r="G5"/>
  <c r="F5"/>
  <c r="G3"/>
  <c r="F3"/>
  <c r="O62" i="29"/>
  <c r="Q59"/>
  <c r="O59"/>
  <c r="O61" s="1"/>
  <c r="G13"/>
  <c r="F13"/>
  <c r="G12"/>
  <c r="F12"/>
  <c r="G11"/>
  <c r="F11"/>
  <c r="G10"/>
  <c r="F10"/>
  <c r="G9"/>
  <c r="F9"/>
  <c r="G8"/>
  <c r="F8"/>
  <c r="G7"/>
  <c r="F7"/>
  <c r="G6"/>
  <c r="F6"/>
  <c r="G5"/>
  <c r="F5"/>
  <c r="G3"/>
  <c r="F3"/>
  <c r="Q46" i="28"/>
  <c r="S43"/>
  <c r="Q43"/>
  <c r="Q45" s="1"/>
  <c r="I13"/>
  <c r="H13"/>
  <c r="I12"/>
  <c r="H12"/>
  <c r="I11"/>
  <c r="H11"/>
  <c r="I9"/>
  <c r="H9"/>
  <c r="I8"/>
  <c r="H8"/>
  <c r="I7"/>
  <c r="H7"/>
  <c r="I6"/>
  <c r="H6"/>
  <c r="I5"/>
  <c r="H5"/>
  <c r="P26" i="26"/>
  <c r="Q23"/>
  <c r="O23"/>
  <c r="P25" s="1"/>
  <c r="R47" i="27"/>
  <c r="S44"/>
  <c r="Q44"/>
  <c r="R46" s="1"/>
  <c r="F25" i="26"/>
  <c r="H22"/>
  <c r="F22"/>
  <c r="F24" s="1"/>
  <c r="M121" i="2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123"/>
  <c r="AH25" i="22"/>
  <c r="AH24"/>
  <c r="AI21"/>
  <c r="AG21"/>
  <c r="AH23" s="1"/>
  <c r="X34"/>
  <c r="X33"/>
  <c r="Z30"/>
  <c r="X30"/>
  <c r="X32" s="1"/>
  <c r="O19"/>
  <c r="O18"/>
  <c r="Q15"/>
  <c r="O15"/>
  <c r="O17" s="1"/>
  <c r="P47" i="25"/>
  <c r="P46"/>
  <c r="Q43"/>
  <c r="O43"/>
  <c r="P45" s="1"/>
  <c r="G13"/>
  <c r="F13"/>
  <c r="G12"/>
  <c r="F12"/>
  <c r="G11"/>
  <c r="F11"/>
  <c r="G10"/>
  <c r="F10"/>
  <c r="G9"/>
  <c r="F9"/>
  <c r="G8"/>
  <c r="F8"/>
  <c r="G7"/>
  <c r="F7"/>
  <c r="G6"/>
  <c r="F6"/>
  <c r="G5"/>
  <c r="F5"/>
  <c r="G3"/>
  <c r="F3"/>
  <c r="Q59" i="24"/>
  <c r="Q58"/>
  <c r="S55"/>
  <c r="Q55"/>
  <c r="Q57" s="1"/>
  <c r="H13"/>
  <c r="G13"/>
  <c r="H12"/>
  <c r="G12"/>
  <c r="H11"/>
  <c r="G11"/>
  <c r="H10"/>
  <c r="G10"/>
  <c r="H9"/>
  <c r="G9"/>
  <c r="H8"/>
  <c r="G8"/>
  <c r="H7"/>
  <c r="G7"/>
  <c r="H6"/>
  <c r="G6"/>
  <c r="H5"/>
  <c r="G5"/>
  <c r="H3"/>
  <c r="G3"/>
  <c r="Q68" i="23"/>
  <c r="Q67"/>
  <c r="S64"/>
  <c r="Q64"/>
  <c r="Q66" s="1"/>
  <c r="G13"/>
  <c r="G12"/>
  <c r="G11"/>
  <c r="G10"/>
  <c r="G9"/>
  <c r="G8"/>
  <c r="G7"/>
  <c r="G6"/>
  <c r="G5"/>
  <c r="H3"/>
  <c r="G3"/>
  <c r="E26" i="22"/>
  <c r="E25"/>
  <c r="H22"/>
  <c r="F22"/>
  <c r="E24" s="1"/>
  <c r="Q63" i="21"/>
  <c r="Q62"/>
  <c r="T59"/>
  <c r="R59"/>
  <c r="Q61" s="1"/>
  <c r="G12" i="20"/>
  <c r="G5"/>
  <c r="G13"/>
  <c r="G11"/>
  <c r="G10"/>
  <c r="G9"/>
  <c r="G8"/>
  <c r="G7"/>
  <c r="G6"/>
  <c r="R66" i="19"/>
  <c r="T63"/>
  <c r="R63"/>
  <c r="R65" s="1"/>
  <c r="I38"/>
  <c r="I36"/>
  <c r="G13"/>
  <c r="G12"/>
  <c r="G11"/>
  <c r="G10"/>
  <c r="G8"/>
  <c r="G7"/>
  <c r="G6"/>
  <c r="G5"/>
  <c r="G9"/>
  <c r="R52" i="15"/>
  <c r="T49"/>
  <c r="R49"/>
  <c r="R51" s="1"/>
  <c r="H42"/>
  <c r="D29"/>
  <c r="H40"/>
  <c r="G17"/>
  <c r="G16"/>
  <c r="G15"/>
  <c r="G13"/>
  <c r="G12"/>
  <c r="G11"/>
  <c r="G10"/>
  <c r="G9"/>
  <c r="G8"/>
  <c r="G7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71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"/>
  <c r="R53" i="14"/>
  <c r="T50"/>
  <c r="R50"/>
  <c r="R52" s="1"/>
  <c r="H45"/>
  <c r="H43"/>
  <c r="H17"/>
  <c r="H16"/>
  <c r="H15"/>
  <c r="H13"/>
  <c r="H12"/>
  <c r="H11"/>
  <c r="H10"/>
  <c r="H9"/>
  <c r="H8"/>
  <c r="H7"/>
  <c r="H6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131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4"/>
  <c r="E139" i="6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138"/>
  <c r="E192" i="13"/>
  <c r="M27" i="11"/>
  <c r="M26"/>
  <c r="O23"/>
  <c r="M23"/>
  <c r="M25" s="1"/>
  <c r="R46" i="13"/>
  <c r="R45"/>
  <c r="T42"/>
  <c r="R42"/>
  <c r="R44" s="1"/>
  <c r="H35"/>
  <c r="H33"/>
  <c r="G11"/>
  <c r="G10"/>
  <c r="G9"/>
  <c r="G7"/>
  <c r="G6"/>
  <c r="G5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4"/>
  <c r="AV32" i="11"/>
  <c r="AV31"/>
  <c r="AX28"/>
  <c r="AV28"/>
  <c r="AV30" s="1"/>
  <c r="R40" i="12"/>
  <c r="R42" s="1"/>
  <c r="AC38" i="11"/>
  <c r="T40" i="12"/>
  <c r="R44"/>
  <c r="R43"/>
  <c r="H31"/>
  <c r="H29"/>
  <c r="G7"/>
  <c r="G6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4"/>
  <c r="M442" i="3"/>
  <c r="M441"/>
  <c r="M440"/>
  <c r="M439"/>
  <c r="M438"/>
  <c r="M437"/>
  <c r="M436"/>
  <c r="M435"/>
  <c r="M434"/>
  <c r="M433"/>
  <c r="M432"/>
  <c r="M431"/>
  <c r="M430"/>
  <c r="M429"/>
  <c r="M428"/>
  <c r="M427"/>
  <c r="M426"/>
  <c r="M425"/>
  <c r="M424"/>
  <c r="M423"/>
  <c r="M422"/>
  <c r="M421"/>
  <c r="M420"/>
  <c r="M419"/>
  <c r="M418"/>
  <c r="M417"/>
  <c r="M416"/>
  <c r="M415"/>
  <c r="M414"/>
  <c r="M413"/>
  <c r="M412"/>
  <c r="M411"/>
  <c r="M410"/>
  <c r="M409"/>
  <c r="M408"/>
  <c r="M407"/>
  <c r="M406"/>
  <c r="M405"/>
  <c r="M404"/>
  <c r="M403"/>
  <c r="M402"/>
  <c r="M401"/>
  <c r="M400"/>
  <c r="M399"/>
  <c r="M398"/>
  <c r="M397"/>
  <c r="M396"/>
  <c r="M395"/>
  <c r="M394"/>
  <c r="M393"/>
  <c r="M392"/>
  <c r="M391"/>
  <c r="M390"/>
  <c r="M389"/>
  <c r="M388"/>
  <c r="M387"/>
  <c r="M386"/>
  <c r="M385"/>
  <c r="M384"/>
  <c r="M383"/>
  <c r="M382"/>
  <c r="M381"/>
  <c r="M380"/>
  <c r="M379"/>
  <c r="M378"/>
  <c r="M377"/>
  <c r="M376"/>
  <c r="M375"/>
  <c r="M374"/>
  <c r="M373"/>
  <c r="M372"/>
  <c r="M371"/>
  <c r="M370"/>
  <c r="M369"/>
  <c r="M368"/>
  <c r="M367"/>
  <c r="M366"/>
  <c r="M365"/>
  <c r="M364"/>
  <c r="M363"/>
  <c r="M362"/>
  <c r="M361"/>
  <c r="M360"/>
  <c r="M359"/>
  <c r="M358"/>
  <c r="M357"/>
  <c r="M356"/>
  <c r="M355"/>
  <c r="M354"/>
  <c r="M353"/>
  <c r="M352"/>
  <c r="M351"/>
  <c r="M350"/>
  <c r="M349"/>
  <c r="M348"/>
  <c r="M347"/>
  <c r="M346"/>
  <c r="M345"/>
  <c r="M344"/>
  <c r="M343"/>
  <c r="M342"/>
  <c r="M341"/>
  <c r="M340"/>
  <c r="M339"/>
  <c r="M338"/>
  <c r="M337"/>
  <c r="M336"/>
  <c r="M335"/>
  <c r="M334"/>
  <c r="M333"/>
  <c r="M332"/>
  <c r="M331"/>
  <c r="M330"/>
  <c r="M329"/>
  <c r="M328"/>
  <c r="M327"/>
  <c r="M326"/>
  <c r="M325"/>
  <c r="M324"/>
  <c r="M323"/>
  <c r="M322"/>
  <c r="M321"/>
  <c r="M320"/>
  <c r="M319"/>
  <c r="M318"/>
  <c r="M317"/>
  <c r="M316"/>
  <c r="M315"/>
  <c r="M314"/>
  <c r="M313"/>
  <c r="M312"/>
  <c r="M311"/>
  <c r="M310"/>
  <c r="M309"/>
  <c r="M308"/>
  <c r="M307"/>
  <c r="M306"/>
  <c r="M305"/>
  <c r="M304"/>
  <c r="M303"/>
  <c r="M302"/>
  <c r="M301"/>
  <c r="M300"/>
  <c r="M299"/>
  <c r="M298"/>
  <c r="M297"/>
  <c r="M296"/>
  <c r="M295"/>
  <c r="M294"/>
  <c r="M293"/>
  <c r="M292"/>
  <c r="M291"/>
  <c r="M290"/>
  <c r="M289"/>
  <c r="M288"/>
  <c r="M287"/>
  <c r="M286"/>
  <c r="M285"/>
  <c r="M284"/>
  <c r="M283"/>
  <c r="M282"/>
  <c r="M281"/>
  <c r="M280"/>
  <c r="M279"/>
  <c r="M278"/>
  <c r="M277"/>
  <c r="M276"/>
  <c r="M275"/>
  <c r="M274"/>
  <c r="M273"/>
  <c r="M272"/>
  <c r="M271"/>
  <c r="M270"/>
  <c r="M269"/>
  <c r="M268"/>
  <c r="M267"/>
  <c r="M266"/>
  <c r="M265"/>
  <c r="M264"/>
  <c r="M263"/>
  <c r="M262"/>
  <c r="M261"/>
  <c r="M260"/>
  <c r="M259"/>
  <c r="M258"/>
  <c r="M257"/>
  <c r="M256"/>
  <c r="M255"/>
  <c r="M254"/>
  <c r="M253"/>
  <c r="M252"/>
  <c r="M251"/>
  <c r="M250"/>
  <c r="M249"/>
  <c r="M248"/>
  <c r="M247"/>
  <c r="M246"/>
  <c r="M245"/>
  <c r="M244"/>
  <c r="M243"/>
  <c r="M242"/>
  <c r="M241"/>
  <c r="M240"/>
  <c r="M239"/>
  <c r="M238"/>
  <c r="M237"/>
  <c r="M236"/>
  <c r="M235"/>
  <c r="M234"/>
  <c r="M233"/>
  <c r="M232"/>
  <c r="M231"/>
  <c r="M230"/>
  <c r="M229"/>
  <c r="M228"/>
  <c r="M227"/>
  <c r="M226"/>
  <c r="M225"/>
  <c r="M224"/>
  <c r="M223"/>
  <c r="M222"/>
  <c r="M221"/>
  <c r="M220"/>
  <c r="M219"/>
  <c r="M218"/>
  <c r="M217"/>
  <c r="M216"/>
  <c r="M215"/>
  <c r="B215"/>
  <c r="M214"/>
  <c r="B214"/>
  <c r="M213"/>
  <c r="B213"/>
  <c r="M212"/>
  <c r="B212"/>
  <c r="M211"/>
  <c r="B211"/>
  <c r="M210"/>
  <c r="B210"/>
  <c r="M209"/>
  <c r="B209"/>
  <c r="M208"/>
  <c r="B208"/>
  <c r="M207"/>
  <c r="B207"/>
  <c r="M206"/>
  <c r="B206"/>
  <c r="M205"/>
  <c r="M204"/>
  <c r="B204"/>
  <c r="M203"/>
  <c r="M202"/>
  <c r="M201"/>
  <c r="M200"/>
  <c r="M199"/>
  <c r="M198"/>
  <c r="M197"/>
  <c r="M196"/>
  <c r="M195"/>
  <c r="M194"/>
  <c r="M193"/>
  <c r="M192"/>
  <c r="M191"/>
  <c r="M190"/>
  <c r="M189"/>
  <c r="M188"/>
  <c r="M187"/>
  <c r="M186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M161"/>
  <c r="M160"/>
  <c r="M159"/>
  <c r="M158"/>
  <c r="M157"/>
  <c r="M156"/>
  <c r="M155"/>
  <c r="M154"/>
  <c r="M153"/>
  <c r="M152"/>
  <c r="M151"/>
  <c r="M150"/>
  <c r="M149"/>
  <c r="M148"/>
  <c r="M147"/>
  <c r="M146"/>
  <c r="M145"/>
  <c r="M144"/>
  <c r="M143"/>
  <c r="M142"/>
  <c r="M141"/>
  <c r="M140"/>
  <c r="M139"/>
  <c r="M138"/>
  <c r="M137"/>
  <c r="M136"/>
  <c r="M135"/>
  <c r="M134"/>
  <c r="M133"/>
  <c r="M132"/>
  <c r="M131"/>
  <c r="M130"/>
  <c r="M129"/>
  <c r="M128"/>
  <c r="M127"/>
  <c r="M126"/>
  <c r="M125"/>
  <c r="M124"/>
  <c r="M123"/>
  <c r="M122"/>
  <c r="M121"/>
  <c r="M120"/>
  <c r="M119"/>
  <c r="M118"/>
  <c r="M117"/>
  <c r="M116"/>
  <c r="M115"/>
  <c r="M114"/>
  <c r="M113"/>
  <c r="M112"/>
  <c r="M111"/>
  <c r="M110"/>
  <c r="M109"/>
  <c r="M108"/>
  <c r="M107"/>
  <c r="M106"/>
  <c r="M105"/>
  <c r="M104"/>
  <c r="M103"/>
  <c r="M102"/>
  <c r="M101"/>
  <c r="M100"/>
  <c r="M99"/>
  <c r="M98"/>
  <c r="M97"/>
  <c r="M96"/>
  <c r="M95"/>
  <c r="M94"/>
  <c r="M93"/>
  <c r="M92"/>
  <c r="M91"/>
  <c r="M90"/>
  <c r="M89"/>
  <c r="M88"/>
  <c r="M87"/>
  <c r="M86"/>
  <c r="M85"/>
  <c r="M84"/>
  <c r="M83"/>
  <c r="M82"/>
  <c r="M81"/>
  <c r="M80"/>
  <c r="M79"/>
  <c r="M78"/>
  <c r="M77"/>
  <c r="M76"/>
  <c r="M75"/>
  <c r="M74"/>
  <c r="M73"/>
  <c r="M72"/>
  <c r="M71"/>
  <c r="M70"/>
  <c r="M69"/>
  <c r="M68"/>
  <c r="G68"/>
  <c r="M67"/>
  <c r="M66"/>
  <c r="M65"/>
  <c r="M64"/>
  <c r="M63"/>
  <c r="M62"/>
  <c r="M61"/>
  <c r="M60"/>
  <c r="M59"/>
  <c r="M58"/>
  <c r="M57"/>
  <c r="M56"/>
  <c r="M55"/>
  <c r="M54"/>
  <c r="M53"/>
  <c r="M52"/>
  <c r="M51"/>
  <c r="M50"/>
  <c r="M49"/>
  <c r="M48"/>
  <c r="M47"/>
  <c r="M46"/>
  <c r="M45"/>
  <c r="M44"/>
  <c r="M43"/>
  <c r="M42"/>
  <c r="M41"/>
  <c r="M40"/>
  <c r="M39"/>
  <c r="M38"/>
  <c r="M37"/>
  <c r="M36"/>
  <c r="M35"/>
  <c r="M34"/>
  <c r="M33"/>
  <c r="M32"/>
  <c r="M31"/>
  <c r="M30"/>
  <c r="M29"/>
  <c r="M28"/>
  <c r="M27"/>
  <c r="M26"/>
  <c r="M25"/>
  <c r="M24"/>
  <c r="M23"/>
  <c r="M22"/>
  <c r="M21"/>
  <c r="M20"/>
  <c r="M19"/>
  <c r="M18"/>
  <c r="M17"/>
  <c r="M16"/>
  <c r="M15"/>
  <c r="M14"/>
  <c r="M13"/>
  <c r="M12"/>
  <c r="M11"/>
  <c r="M10"/>
  <c r="M9"/>
  <c r="M8"/>
  <c r="M7"/>
  <c r="M6"/>
  <c r="M5"/>
  <c r="M4"/>
  <c r="L516" i="2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B212"/>
  <c r="L211"/>
  <c r="B211"/>
  <c r="L210"/>
  <c r="B210"/>
  <c r="L209"/>
  <c r="B209"/>
  <c r="L208"/>
  <c r="B208"/>
  <c r="L207"/>
  <c r="B207"/>
  <c r="L206"/>
  <c r="B206"/>
  <c r="L205"/>
  <c r="B205"/>
  <c r="L204"/>
  <c r="B204"/>
  <c r="L203"/>
  <c r="B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G163"/>
  <c r="L162"/>
  <c r="L161"/>
  <c r="L160"/>
  <c r="L159"/>
  <c r="L158"/>
  <c r="L157"/>
  <c r="L156"/>
  <c r="L155"/>
  <c r="L154"/>
  <c r="L153"/>
  <c r="L152"/>
  <c r="L151"/>
  <c r="G151"/>
  <c r="L150"/>
  <c r="L149"/>
  <c r="L148"/>
  <c r="L147"/>
  <c r="L146"/>
  <c r="L145"/>
  <c r="L144"/>
  <c r="L143"/>
  <c r="L142"/>
  <c r="L141"/>
  <c r="L140"/>
  <c r="L139"/>
  <c r="G139"/>
  <c r="L138"/>
  <c r="L137"/>
  <c r="L136"/>
  <c r="L135"/>
  <c r="L134"/>
  <c r="L133"/>
  <c r="L132"/>
  <c r="L131"/>
  <c r="L130"/>
  <c r="L129"/>
  <c r="L128"/>
  <c r="L127"/>
  <c r="G127"/>
  <c r="L126"/>
  <c r="L125"/>
  <c r="L124"/>
  <c r="L123"/>
  <c r="L122"/>
  <c r="L121"/>
  <c r="L120"/>
  <c r="L119"/>
  <c r="L118"/>
  <c r="L117"/>
  <c r="L116"/>
  <c r="L115"/>
  <c r="G115"/>
  <c r="L114"/>
  <c r="L113"/>
  <c r="L112"/>
  <c r="L111"/>
  <c r="L110"/>
  <c r="L109"/>
  <c r="L108"/>
  <c r="L107"/>
  <c r="L106"/>
  <c r="L105"/>
  <c r="L104"/>
  <c r="L103"/>
  <c r="G103"/>
  <c r="L102"/>
  <c r="L101"/>
  <c r="L100"/>
  <c r="L99"/>
  <c r="L98"/>
  <c r="L97"/>
  <c r="L96"/>
  <c r="L95"/>
  <c r="L94"/>
  <c r="L93"/>
  <c r="L92"/>
  <c r="L91"/>
  <c r="G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D531" i="6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Q55"/>
  <c r="D55"/>
  <c r="Q54"/>
  <c r="D54"/>
  <c r="D53"/>
  <c r="D52"/>
  <c r="T51"/>
  <c r="R51"/>
  <c r="Q53" s="1"/>
  <c r="D51"/>
  <c r="D50"/>
  <c r="D49"/>
  <c r="D48"/>
  <c r="D47"/>
  <c r="D46"/>
  <c r="D45"/>
  <c r="D44"/>
  <c r="D43"/>
  <c r="D42"/>
  <c r="H42"/>
  <c r="D41"/>
  <c r="D40"/>
  <c r="H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G18"/>
  <c r="D17"/>
  <c r="G17"/>
  <c r="D16"/>
  <c r="G16"/>
  <c r="D15"/>
  <c r="G15"/>
  <c r="D14"/>
  <c r="G14"/>
  <c r="D13"/>
  <c r="G13"/>
  <c r="D12"/>
  <c r="G12"/>
  <c r="D11"/>
  <c r="G11"/>
  <c r="D10"/>
  <c r="G10"/>
  <c r="D9"/>
  <c r="G9"/>
  <c r="D8"/>
  <c r="G8"/>
  <c r="D7"/>
  <c r="G7"/>
  <c r="D6"/>
  <c r="D5"/>
  <c r="D4"/>
  <c r="D346" i="7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R55"/>
  <c r="D55"/>
  <c r="R54"/>
  <c r="D54"/>
  <c r="D53"/>
  <c r="D52"/>
  <c r="U51"/>
  <c r="S51"/>
  <c r="R53" s="1"/>
  <c r="D51"/>
  <c r="D50"/>
  <c r="D49"/>
  <c r="D48"/>
  <c r="D47"/>
  <c r="D46"/>
  <c r="D45"/>
  <c r="D44"/>
  <c r="D43"/>
  <c r="D42"/>
  <c r="D41"/>
  <c r="D40"/>
  <c r="D39"/>
  <c r="D38"/>
  <c r="D37"/>
  <c r="H36"/>
  <c r="D36"/>
  <c r="D35"/>
  <c r="H34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G12"/>
  <c r="D12"/>
  <c r="G11"/>
  <c r="D11"/>
  <c r="G10"/>
  <c r="D10"/>
  <c r="G9"/>
  <c r="D9"/>
  <c r="G8"/>
  <c r="D8"/>
  <c r="G7"/>
  <c r="D7"/>
  <c r="G6"/>
  <c r="D6"/>
  <c r="G5"/>
  <c r="D5"/>
  <c r="D4"/>
  <c r="D208" i="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R41"/>
  <c r="D41"/>
  <c r="R40"/>
  <c r="D40"/>
  <c r="D39"/>
  <c r="D38"/>
  <c r="U37"/>
  <c r="S37"/>
  <c r="R39" s="1"/>
  <c r="D37"/>
  <c r="D36"/>
  <c r="H35"/>
  <c r="D35"/>
  <c r="D34"/>
  <c r="H33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G11"/>
  <c r="D11"/>
  <c r="G10"/>
  <c r="D10"/>
  <c r="G9"/>
  <c r="D9"/>
  <c r="G8"/>
  <c r="D8"/>
  <c r="D7"/>
  <c r="G6"/>
  <c r="G7" s="1"/>
  <c r="D6"/>
  <c r="D5"/>
  <c r="D4"/>
  <c r="D320" i="9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Q56"/>
  <c r="D56"/>
  <c r="Q55"/>
  <c r="D55"/>
  <c r="D54"/>
  <c r="D53"/>
  <c r="T52"/>
  <c r="R52"/>
  <c r="Q54" s="1"/>
  <c r="D52"/>
  <c r="D51"/>
  <c r="D50"/>
  <c r="D49"/>
  <c r="D48"/>
  <c r="D47"/>
  <c r="D46"/>
  <c r="D45"/>
  <c r="D44"/>
  <c r="D43"/>
  <c r="D42"/>
  <c r="D41"/>
  <c r="D40"/>
  <c r="D39"/>
  <c r="D38"/>
  <c r="D37"/>
  <c r="D36"/>
  <c r="H35"/>
  <c r="D35"/>
  <c r="D34"/>
  <c r="H33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G13"/>
  <c r="D13"/>
  <c r="G12"/>
  <c r="D12"/>
  <c r="G11"/>
  <c r="D11"/>
  <c r="D10"/>
  <c r="G9"/>
  <c r="D9"/>
  <c r="G8"/>
  <c r="D8"/>
  <c r="G7"/>
  <c r="D7"/>
  <c r="G6"/>
  <c r="D6"/>
  <c r="D5"/>
  <c r="D4"/>
  <c r="D262" i="10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Q50"/>
  <c r="D50"/>
  <c r="Q49"/>
  <c r="D49"/>
  <c r="D48"/>
  <c r="T47"/>
  <c r="R47"/>
  <c r="Q48" s="1"/>
  <c r="D47"/>
  <c r="D46"/>
  <c r="D45"/>
  <c r="D44"/>
  <c r="D43"/>
  <c r="D42"/>
  <c r="D41"/>
  <c r="D40"/>
  <c r="D39"/>
  <c r="D38"/>
  <c r="D37"/>
  <c r="H36"/>
  <c r="D36"/>
  <c r="D35"/>
  <c r="H34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G12"/>
  <c r="D12"/>
  <c r="G11"/>
  <c r="D11"/>
  <c r="G10"/>
  <c r="D10"/>
  <c r="G9"/>
  <c r="D9"/>
  <c r="G8"/>
  <c r="D8"/>
  <c r="G7"/>
  <c r="D7"/>
  <c r="G6"/>
  <c r="D6"/>
  <c r="D5"/>
  <c r="D4"/>
  <c r="BC41" i="11"/>
  <c r="BC40"/>
  <c r="BG37"/>
  <c r="BE37"/>
  <c r="BC39" s="1"/>
  <c r="AC37"/>
  <c r="U36"/>
  <c r="U35"/>
  <c r="AG35"/>
  <c r="AE35"/>
  <c r="X32"/>
  <c r="V32"/>
  <c r="U34" s="1"/>
  <c r="AL31"/>
  <c r="AL30"/>
  <c r="AO27"/>
  <c r="AM27"/>
  <c r="AL29" s="1"/>
  <c r="K4" i="16" l="1"/>
  <c r="K3"/>
  <c r="K5"/>
  <c r="H6" i="19"/>
  <c r="I6" s="1"/>
  <c r="C2770" i="35"/>
  <c r="H4" i="10"/>
  <c r="H14"/>
  <c r="C201" i="2"/>
  <c r="J541" i="38"/>
  <c r="J3" i="4"/>
  <c r="C212" i="2"/>
  <c r="H3" i="27"/>
  <c r="H3" i="20"/>
  <c r="I3" s="1"/>
  <c r="H3" i="19"/>
  <c r="I3" i="14"/>
  <c r="J3" s="1"/>
  <c r="H4" i="6"/>
  <c r="I4" s="1"/>
  <c r="H14" i="7"/>
  <c r="H9" i="8"/>
  <c r="I9" s="1"/>
  <c r="H11"/>
  <c r="I11" s="1"/>
  <c r="H4" i="9"/>
  <c r="H5" i="12"/>
  <c r="H3"/>
  <c r="H13" i="13"/>
  <c r="H20" i="6"/>
  <c r="I4" i="14"/>
  <c r="C215" i="2"/>
  <c r="H15" i="9"/>
  <c r="H4" i="8"/>
  <c r="I4" s="1"/>
  <c r="H13"/>
  <c r="H3" i="7"/>
  <c r="H3" i="13"/>
  <c r="H4" i="15"/>
  <c r="H5"/>
  <c r="I5" s="1"/>
  <c r="H3" i="21"/>
  <c r="I3" s="1"/>
  <c r="H4"/>
  <c r="I4" s="1"/>
  <c r="H11"/>
  <c r="H4" i="27"/>
  <c r="J4" i="4"/>
  <c r="J5"/>
  <c r="H16" i="19"/>
  <c r="H15"/>
  <c r="I15" s="1"/>
  <c r="H4" i="32"/>
  <c r="H5"/>
  <c r="H3"/>
  <c r="C2305" i="34"/>
  <c r="C2256" i="23"/>
  <c r="C2257"/>
  <c r="J540" i="38"/>
  <c r="C750" i="39"/>
  <c r="C749"/>
  <c r="C734" i="40"/>
  <c r="C1094" i="42"/>
  <c r="C1095"/>
  <c r="J241" i="43"/>
  <c r="C183" i="47"/>
  <c r="C2490" i="48"/>
  <c r="C214" i="2"/>
  <c r="H5" i="27"/>
  <c r="C2307" i="34"/>
  <c r="C2306"/>
  <c r="C2255" i="23"/>
  <c r="C227" i="37"/>
  <c r="C225"/>
  <c r="J542" i="38"/>
  <c r="C748" i="39"/>
  <c r="C733" i="40"/>
  <c r="C735"/>
  <c r="C265" i="41"/>
  <c r="C263"/>
  <c r="C1093" i="42"/>
  <c r="J243" i="43"/>
  <c r="C283" i="46"/>
  <c r="C281"/>
  <c r="C181" i="47"/>
  <c r="C2489" i="48"/>
  <c r="C2491"/>
  <c r="H19" i="15"/>
  <c r="H12" i="7"/>
  <c r="I12" s="1"/>
  <c r="H10" i="10"/>
  <c r="I10" s="1"/>
  <c r="H11"/>
  <c r="I11" s="1"/>
  <c r="H7" i="7"/>
  <c r="I7" s="1"/>
  <c r="H8"/>
  <c r="I8" s="1"/>
  <c r="H10"/>
  <c r="I10" s="1"/>
  <c r="H11"/>
  <c r="I11" s="1"/>
  <c r="H12" i="6"/>
  <c r="I12" s="1"/>
  <c r="H3" i="30"/>
  <c r="H6"/>
  <c r="H8"/>
  <c r="H10"/>
  <c r="H12"/>
  <c r="H5"/>
  <c r="H7"/>
  <c r="H9"/>
  <c r="H11"/>
  <c r="H13"/>
  <c r="H13" i="23"/>
  <c r="I13" s="1"/>
  <c r="H12"/>
  <c r="I12" s="1"/>
  <c r="H10"/>
  <c r="I10" s="1"/>
  <c r="H9"/>
  <c r="I9" s="1"/>
  <c r="H8"/>
  <c r="H7"/>
  <c r="I7" s="1"/>
  <c r="H10" i="8"/>
  <c r="I10" s="1"/>
  <c r="H8"/>
  <c r="H9" i="10"/>
  <c r="I9" s="1"/>
  <c r="H12"/>
  <c r="I12" s="1"/>
  <c r="H8"/>
  <c r="I8" s="1"/>
  <c r="C453" i="45"/>
  <c r="C455"/>
  <c r="C454"/>
  <c r="J1006" i="44"/>
  <c r="J1004"/>
  <c r="J1005"/>
  <c r="C2769" i="35"/>
  <c r="C2768"/>
  <c r="C213" i="3"/>
  <c r="C215"/>
  <c r="M118" i="2"/>
  <c r="C208"/>
  <c r="C210"/>
  <c r="H11" i="23"/>
  <c r="I11" s="1"/>
  <c r="H16" i="21"/>
  <c r="H15" i="20"/>
  <c r="H16"/>
  <c r="H14" i="6"/>
  <c r="I14" s="1"/>
  <c r="H16"/>
  <c r="I16" s="1"/>
  <c r="H18"/>
  <c r="I18" s="1"/>
  <c r="H9" i="7"/>
  <c r="H7" i="9"/>
  <c r="H9"/>
  <c r="I9" s="1"/>
  <c r="H13"/>
  <c r="I13" s="1"/>
  <c r="H6" i="13"/>
  <c r="I6" s="1"/>
  <c r="C208" i="3"/>
  <c r="C212"/>
  <c r="C206"/>
  <c r="C214"/>
  <c r="C209"/>
  <c r="C210"/>
  <c r="C211"/>
  <c r="C203" i="2"/>
  <c r="C204"/>
  <c r="C206"/>
  <c r="C209"/>
  <c r="C211"/>
  <c r="C207"/>
  <c r="H13" i="29"/>
  <c r="H5" i="23"/>
  <c r="I5" s="1"/>
  <c r="H6"/>
  <c r="I6" s="1"/>
  <c r="I11" i="21"/>
  <c r="H6" i="20"/>
  <c r="I6" s="1"/>
  <c r="H15" i="15"/>
  <c r="I15" s="1"/>
  <c r="H8"/>
  <c r="I8" s="1"/>
  <c r="H17"/>
  <c r="I17" s="1"/>
  <c r="H16"/>
  <c r="I16" s="1"/>
  <c r="H13"/>
  <c r="I13" s="1"/>
  <c r="H12"/>
  <c r="I12" s="1"/>
  <c r="H11"/>
  <c r="I11" s="1"/>
  <c r="H10"/>
  <c r="I10" s="1"/>
  <c r="H15" i="6"/>
  <c r="H9"/>
  <c r="I9" s="1"/>
  <c r="H13"/>
  <c r="I13" s="1"/>
  <c r="H17"/>
  <c r="I17" s="1"/>
  <c r="H5"/>
  <c r="I5" s="1"/>
  <c r="H6" i="8"/>
  <c r="H7" s="1"/>
  <c r="I7" s="1"/>
  <c r="H12" i="9"/>
  <c r="I12" s="1"/>
  <c r="H11"/>
  <c r="I11" s="1"/>
  <c r="H8"/>
  <c r="I8" s="1"/>
  <c r="H11" i="13"/>
  <c r="I11" s="1"/>
  <c r="H10"/>
  <c r="I10" s="1"/>
  <c r="H9"/>
  <c r="I9" s="1"/>
  <c r="H7"/>
  <c r="I7" s="1"/>
  <c r="H5"/>
  <c r="I5" s="1"/>
  <c r="H7" i="10"/>
  <c r="I7" s="1"/>
  <c r="H9" i="20"/>
  <c r="I9" s="1"/>
  <c r="H8"/>
  <c r="I8" s="1"/>
  <c r="H7"/>
  <c r="I7" s="1"/>
  <c r="H13"/>
  <c r="I13" s="1"/>
  <c r="H12"/>
  <c r="I12" s="1"/>
  <c r="H11"/>
  <c r="I11" s="1"/>
  <c r="C205" i="2"/>
  <c r="C207" i="3"/>
  <c r="H8" i="13"/>
  <c r="I15" i="14"/>
  <c r="J15" s="1"/>
  <c r="I11"/>
  <c r="J11" s="1"/>
  <c r="I8"/>
  <c r="J8" s="1"/>
  <c r="H9" i="15"/>
  <c r="I9" s="1"/>
  <c r="H14"/>
  <c r="H11" i="19"/>
  <c r="I11" s="1"/>
  <c r="H8"/>
  <c r="I8" s="1"/>
  <c r="H7"/>
  <c r="I7" s="1"/>
  <c r="H5" i="20"/>
  <c r="I5" s="1"/>
  <c r="H10"/>
  <c r="I10" s="1"/>
  <c r="H6" i="10"/>
  <c r="I6" s="1"/>
  <c r="H6" i="9"/>
  <c r="I6" s="1"/>
  <c r="H5" i="7"/>
  <c r="I5" s="1"/>
  <c r="H6"/>
  <c r="I6" s="1"/>
  <c r="H10" i="9"/>
  <c r="H8" i="6"/>
  <c r="I8" s="1"/>
  <c r="H11"/>
  <c r="I11" s="1"/>
  <c r="C204" i="3"/>
  <c r="H6" i="12"/>
  <c r="I6" s="1"/>
  <c r="G146" i="6"/>
  <c r="I14" i="14"/>
  <c r="I16"/>
  <c r="J16" s="1"/>
  <c r="I13"/>
  <c r="J13" s="1"/>
  <c r="I12"/>
  <c r="J12" s="1"/>
  <c r="I10"/>
  <c r="J10" s="1"/>
  <c r="H7" i="15"/>
  <c r="I7" s="1"/>
  <c r="H13" i="19"/>
  <c r="I13" s="1"/>
  <c r="H12"/>
  <c r="I12" s="1"/>
  <c r="I3" i="23"/>
  <c r="I8"/>
  <c r="I3" i="24"/>
  <c r="I5"/>
  <c r="I6"/>
  <c r="I7"/>
  <c r="I8"/>
  <c r="I9"/>
  <c r="I10"/>
  <c r="I11"/>
  <c r="I12"/>
  <c r="I13"/>
  <c r="H3" i="25"/>
  <c r="H5"/>
  <c r="H6"/>
  <c r="H7"/>
  <c r="H8"/>
  <c r="H9"/>
  <c r="H10"/>
  <c r="H11"/>
  <c r="H12"/>
  <c r="H13"/>
  <c r="J3" i="28"/>
  <c r="J5"/>
  <c r="J6"/>
  <c r="J7"/>
  <c r="J8"/>
  <c r="J9"/>
  <c r="J10"/>
  <c r="J11"/>
  <c r="J12"/>
  <c r="J13"/>
  <c r="H3" i="29"/>
  <c r="H5"/>
  <c r="H6"/>
  <c r="H7"/>
  <c r="H8"/>
  <c r="H9"/>
  <c r="H10"/>
  <c r="H11"/>
  <c r="H12"/>
  <c r="H5" i="19"/>
  <c r="I5" s="1"/>
  <c r="H10"/>
  <c r="H9"/>
  <c r="I9" s="1"/>
  <c r="I6" i="14"/>
  <c r="J6" s="1"/>
  <c r="I7"/>
  <c r="J7" s="1"/>
  <c r="I9"/>
  <c r="J9" s="1"/>
  <c r="I17"/>
  <c r="J17" s="1"/>
  <c r="H7" i="6"/>
  <c r="I7" s="1"/>
  <c r="H10"/>
  <c r="I10" s="1"/>
  <c r="H7" i="12"/>
  <c r="I7" s="1"/>
  <c r="I4" i="10" l="1"/>
  <c r="I6" i="8"/>
  <c r="I8"/>
  <c r="I3" i="7"/>
  <c r="I9"/>
  <c r="I4" i="9"/>
  <c r="I15" i="6"/>
  <c r="I3" i="19"/>
  <c r="I5" i="12"/>
  <c r="J4" i="14"/>
  <c r="I14" i="15"/>
  <c r="I8" i="13"/>
  <c r="I3" i="12"/>
  <c r="I4" i="15"/>
  <c r="J14" i="14"/>
  <c r="I3" i="13"/>
  <c r="I10" i="9"/>
  <c r="I10" i="19"/>
</calcChain>
</file>

<file path=xl/sharedStrings.xml><?xml version="1.0" encoding="utf-8"?>
<sst xmlns="http://schemas.openxmlformats.org/spreadsheetml/2006/main" count="9332" uniqueCount="3779">
  <si>
    <t>基金经理</t>
  </si>
  <si>
    <t>单位净值</t>
  </si>
  <si>
    <t>累计净值</t>
  </si>
  <si>
    <t>成立以来</t>
  </si>
  <si>
    <t>最大回撤</t>
  </si>
  <si>
    <t>从业年限</t>
  </si>
  <si>
    <t>专业年限</t>
  </si>
  <si>
    <t>股票配置</t>
  </si>
  <si>
    <t>现金配置</t>
  </si>
  <si>
    <t>年化收益率</t>
  </si>
  <si>
    <t>收益回撤比</t>
  </si>
  <si>
    <t>收益</t>
  </si>
  <si>
    <t>回撤</t>
  </si>
  <si>
    <t>发生时间</t>
  </si>
  <si>
    <t>经历天数</t>
  </si>
  <si>
    <t>修复时间</t>
  </si>
  <si>
    <t>东方红沪港深混合</t>
  </si>
  <si>
    <t>混合型</t>
  </si>
  <si>
    <t>林鹏</t>
  </si>
  <si>
    <t>嘉实沪港深精选</t>
  </si>
  <si>
    <t>股票型</t>
  </si>
  <si>
    <t>张金涛</t>
  </si>
  <si>
    <t>002121</t>
  </si>
  <si>
    <t>广发沪港深新起点</t>
  </si>
  <si>
    <t>李耀柱</t>
  </si>
  <si>
    <t>002214</t>
  </si>
  <si>
    <t>中海沪港深价值</t>
  </si>
  <si>
    <t>001371</t>
  </si>
  <si>
    <t>富国沪港深价值混合</t>
  </si>
  <si>
    <t>信达澳银新能</t>
  </si>
  <si>
    <t>易方达消费行业</t>
  </si>
  <si>
    <t>国泰金鑫</t>
  </si>
  <si>
    <t>国泰国证食品</t>
  </si>
  <si>
    <t>银华沪港深增</t>
  </si>
  <si>
    <t>创金合信资源</t>
  </si>
  <si>
    <r>
      <rPr>
        <sz val="9"/>
        <color theme="1"/>
        <rFont val="宋体"/>
        <family val="3"/>
        <charset val="134"/>
      </rPr>
      <t>信诚中证</t>
    </r>
    <r>
      <rPr>
        <sz val="9"/>
        <color theme="1"/>
        <rFont val="Tahoma"/>
        <family val="2"/>
      </rPr>
      <t>80</t>
    </r>
  </si>
  <si>
    <t>中融新经济混</t>
  </si>
  <si>
    <t>华富元鑫灵活</t>
  </si>
  <si>
    <t>银华盛世精选</t>
  </si>
  <si>
    <t>华安策略优选</t>
  </si>
  <si>
    <t>广发沪港深</t>
  </si>
  <si>
    <t>中海沪港深</t>
  </si>
  <si>
    <t>富国沪港深</t>
  </si>
  <si>
    <t>序号</t>
  </si>
  <si>
    <t>股票代码</t>
  </si>
  <si>
    <t>股票名称</t>
  </si>
  <si>
    <t>最新价</t>
  </si>
  <si>
    <t>涨跌幅</t>
  </si>
  <si>
    <t>占净值比例</t>
  </si>
  <si>
    <t>持股数（万股）</t>
  </si>
  <si>
    <t>持股市值（万元）</t>
  </si>
  <si>
    <t>伊利股份</t>
  </si>
  <si>
    <t>00700</t>
  </si>
  <si>
    <t>腾讯控股</t>
  </si>
  <si>
    <t>00175</t>
  </si>
  <si>
    <t>吉利汽车</t>
  </si>
  <si>
    <t>00966</t>
  </si>
  <si>
    <t>中国太平</t>
  </si>
  <si>
    <t>00285</t>
  </si>
  <si>
    <t>比亚迪电子</t>
  </si>
  <si>
    <t>01093</t>
  </si>
  <si>
    <t>石药集团</t>
  </si>
  <si>
    <t>000333</t>
  </si>
  <si>
    <t>美的集团</t>
  </si>
  <si>
    <t>00762</t>
  </si>
  <si>
    <t>中国联通</t>
  </si>
  <si>
    <t>02318</t>
  </si>
  <si>
    <t>中国平安</t>
  </si>
  <si>
    <t>02382</t>
  </si>
  <si>
    <t>舜宇光学科技</t>
  </si>
  <si>
    <t>000651</t>
  </si>
  <si>
    <t>格力电器</t>
  </si>
  <si>
    <t>00005</t>
  </si>
  <si>
    <t>汇丰控股</t>
  </si>
  <si>
    <t>01299</t>
  </si>
  <si>
    <t>友邦保险</t>
  </si>
  <si>
    <t>002415</t>
  </si>
  <si>
    <t>海康威视</t>
  </si>
  <si>
    <t>02018</t>
  </si>
  <si>
    <t>瑞声科技</t>
  </si>
  <si>
    <t>00763</t>
  </si>
  <si>
    <t>中兴通讯</t>
  </si>
  <si>
    <t>福耀玻璃</t>
  </si>
  <si>
    <t>002241</t>
  </si>
  <si>
    <t>歌尔股份</t>
  </si>
  <si>
    <t>03968</t>
  </si>
  <si>
    <t>招商银行</t>
  </si>
  <si>
    <t>01114</t>
  </si>
  <si>
    <t>BRILLIANCE CHI</t>
  </si>
  <si>
    <t>复星医药</t>
  </si>
  <si>
    <t>000858</t>
  </si>
  <si>
    <t>五粮液</t>
  </si>
  <si>
    <t>00371</t>
  </si>
  <si>
    <t>北控水务集团</t>
  </si>
  <si>
    <t>00388</t>
  </si>
  <si>
    <t>香港交易所</t>
  </si>
  <si>
    <t>002311</t>
  </si>
  <si>
    <t>海大集团</t>
  </si>
  <si>
    <t>01336</t>
  </si>
  <si>
    <t>新华保险</t>
  </si>
  <si>
    <t>01728</t>
  </si>
  <si>
    <t>正通汽车</t>
  </si>
  <si>
    <t>00027</t>
  </si>
  <si>
    <t>银河娱乐</t>
  </si>
  <si>
    <t>02388</t>
  </si>
  <si>
    <t>中银香港</t>
  </si>
  <si>
    <t>02020</t>
  </si>
  <si>
    <t>安踏体育</t>
  </si>
  <si>
    <t>002475</t>
  </si>
  <si>
    <t>立讯精密</t>
  </si>
  <si>
    <t>01186</t>
  </si>
  <si>
    <t>中国铁建</t>
  </si>
  <si>
    <t>01398</t>
  </si>
  <si>
    <t>工商银行</t>
  </si>
  <si>
    <t>三环集团</t>
  </si>
  <si>
    <t>00606</t>
  </si>
  <si>
    <t>中国粮油控股</t>
  </si>
  <si>
    <t>02238</t>
  </si>
  <si>
    <t>广汽集团</t>
  </si>
  <si>
    <t>00066</t>
  </si>
  <si>
    <t>港铁公司</t>
  </si>
  <si>
    <t>隆基股份</t>
  </si>
  <si>
    <t>00354</t>
  </si>
  <si>
    <t>中国软件国际</t>
  </si>
  <si>
    <t>00669</t>
  </si>
  <si>
    <t>创科实业</t>
  </si>
  <si>
    <t>03988</t>
  </si>
  <si>
    <t>中国银行</t>
  </si>
  <si>
    <t>青岛啤酒</t>
  </si>
  <si>
    <t>002032</t>
  </si>
  <si>
    <t>苏泊尔</t>
  </si>
  <si>
    <t>02688</t>
  </si>
  <si>
    <t>新奥能源</t>
  </si>
  <si>
    <t>01928</t>
  </si>
  <si>
    <t>金沙中国有限公司</t>
  </si>
  <si>
    <t>02196</t>
  </si>
  <si>
    <t>03888</t>
  </si>
  <si>
    <t>金山软件</t>
  </si>
  <si>
    <t>华鲁恒升</t>
  </si>
  <si>
    <t>蓝思科技</t>
  </si>
  <si>
    <t>03993</t>
  </si>
  <si>
    <t>洛阳钼业</t>
  </si>
  <si>
    <t>02313</t>
  </si>
  <si>
    <t>申洲国际</t>
  </si>
  <si>
    <t>华泰证券</t>
  </si>
  <si>
    <t>00220</t>
  </si>
  <si>
    <t>统一企业中国</t>
  </si>
  <si>
    <t>00939</t>
  </si>
  <si>
    <t>建设银行</t>
  </si>
  <si>
    <t>00001</t>
  </si>
  <si>
    <t>平安银行</t>
  </si>
  <si>
    <t>00981</t>
  </si>
  <si>
    <t>中芯国际</t>
  </si>
  <si>
    <t>01530</t>
  </si>
  <si>
    <t>三生制药</t>
  </si>
  <si>
    <t>恒瑞医药</t>
  </si>
  <si>
    <t>000998</t>
  </si>
  <si>
    <t>隆平高科</t>
  </si>
  <si>
    <t>01316</t>
  </si>
  <si>
    <t>耐世特</t>
  </si>
  <si>
    <t>贵州茅台</t>
  </si>
  <si>
    <t>东方国信</t>
  </si>
  <si>
    <t>01193</t>
  </si>
  <si>
    <t>华润燃气</t>
  </si>
  <si>
    <t>00425</t>
  </si>
  <si>
    <t>敏实集团</t>
  </si>
  <si>
    <t>蓝色光标</t>
  </si>
  <si>
    <t>000807</t>
  </si>
  <si>
    <t>云铝股份</t>
  </si>
  <si>
    <t>00384</t>
  </si>
  <si>
    <t>中国燃气</t>
  </si>
  <si>
    <t>03969</t>
  </si>
  <si>
    <t>中国通号</t>
  </si>
  <si>
    <t>金发科技</t>
  </si>
  <si>
    <t>03328</t>
  </si>
  <si>
    <t>交通银行</t>
  </si>
  <si>
    <t>002470</t>
  </si>
  <si>
    <t>金正大</t>
  </si>
  <si>
    <t>00732</t>
  </si>
  <si>
    <t>信利国际</t>
  </si>
  <si>
    <t>00867</t>
  </si>
  <si>
    <t>康哲药业</t>
  </si>
  <si>
    <t>002841</t>
  </si>
  <si>
    <t>视源股份</t>
  </si>
  <si>
    <t>000063</t>
  </si>
  <si>
    <t>广汇汽车</t>
  </si>
  <si>
    <t>002120</t>
  </si>
  <si>
    <t>韵达股份</t>
  </si>
  <si>
    <t>02607</t>
  </si>
  <si>
    <t>上海医药</t>
  </si>
  <si>
    <t>000963</t>
  </si>
  <si>
    <t>华东医药</t>
  </si>
  <si>
    <t>合计</t>
  </si>
  <si>
    <t>002236</t>
  </si>
  <si>
    <t>大华股份</t>
  </si>
  <si>
    <t>01999</t>
  </si>
  <si>
    <t>敏华控股</t>
  </si>
  <si>
    <t>00884</t>
  </si>
  <si>
    <t>旭辉控股集团</t>
  </si>
  <si>
    <r>
      <rPr>
        <sz val="10"/>
        <color theme="1"/>
        <rFont val="宋体"/>
        <family val="3"/>
        <charset val="134"/>
      </rPr>
      <t>个股占比超过</t>
    </r>
    <r>
      <rPr>
        <sz val="10"/>
        <color theme="1"/>
        <rFont val="Tahoma"/>
        <family val="2"/>
      </rPr>
      <t>1%</t>
    </r>
    <r>
      <rPr>
        <sz val="10"/>
        <color theme="1"/>
        <rFont val="宋体"/>
        <family val="3"/>
        <charset val="134"/>
      </rPr>
      <t>合计</t>
    </r>
  </si>
  <si>
    <t>01112</t>
  </si>
  <si>
    <r>
      <rPr>
        <sz val="10"/>
        <color theme="1"/>
        <rFont val="Tahoma"/>
        <family val="2"/>
      </rPr>
      <t>H&amp;H</t>
    </r>
    <r>
      <rPr>
        <sz val="10"/>
        <color theme="1"/>
        <rFont val="宋体"/>
        <family val="3"/>
        <charset val="134"/>
      </rPr>
      <t>国际控股</t>
    </r>
  </si>
  <si>
    <t>股票持仓前十集中度</t>
  </si>
  <si>
    <t>002035</t>
  </si>
  <si>
    <t>华帝股份</t>
  </si>
  <si>
    <t>港股占比</t>
  </si>
  <si>
    <t>赛轮金宇</t>
  </si>
  <si>
    <t>002460</t>
  </si>
  <si>
    <t>赣锋锂业</t>
  </si>
  <si>
    <t>00698</t>
  </si>
  <si>
    <t>通达集团</t>
  </si>
  <si>
    <t>迈克生物</t>
  </si>
  <si>
    <t>002466</t>
  </si>
  <si>
    <t>天齐锂业</t>
  </si>
  <si>
    <t>003933</t>
  </si>
  <si>
    <t>联邦制药</t>
  </si>
  <si>
    <t>01880</t>
  </si>
  <si>
    <t>百丽国际</t>
  </si>
  <si>
    <t>01970</t>
  </si>
  <si>
    <t>IMAX CHINA</t>
  </si>
  <si>
    <t>净值</t>
  </si>
  <si>
    <t>一、资产配置变动</t>
  </si>
  <si>
    <t>日期</t>
  </si>
  <si>
    <t>报告期</t>
  </si>
  <si>
    <t>股票占净比</t>
  </si>
  <si>
    <t>债券占净比</t>
  </si>
  <si>
    <t>现金占净比</t>
  </si>
  <si>
    <t>净资产（亿元）</t>
  </si>
  <si>
    <t>年化收益</t>
  </si>
  <si>
    <t>---</t>
  </si>
  <si>
    <r>
      <rPr>
        <sz val="10"/>
        <color theme="1"/>
        <rFont val="Tahoma"/>
        <family val="2"/>
      </rPr>
      <t>2016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7-12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</si>
  <si>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Tahoma"/>
        <family val="2"/>
      </rPr>
      <t>2016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3</t>
    </r>
    <r>
      <rPr>
        <sz val="10"/>
        <color theme="1"/>
        <rFont val="宋体"/>
        <family val="3"/>
        <charset val="134"/>
      </rPr>
      <t>季度</t>
    </r>
  </si>
  <si>
    <r>
      <rPr>
        <sz val="10"/>
        <color theme="1"/>
        <rFont val="Tahoma"/>
        <family val="2"/>
      </rPr>
      <t>2016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4</t>
    </r>
    <r>
      <rPr>
        <sz val="10"/>
        <color theme="1"/>
        <rFont val="宋体"/>
        <family val="3"/>
        <charset val="134"/>
      </rPr>
      <t>季度</t>
    </r>
  </si>
  <si>
    <r>
      <rPr>
        <sz val="10"/>
        <color theme="1"/>
        <rFont val="Tahoma"/>
        <family val="2"/>
      </rPr>
      <t>2017</t>
    </r>
    <r>
      <rPr>
        <sz val="10"/>
        <color theme="1"/>
        <rFont val="宋体"/>
        <family val="3"/>
        <charset val="134"/>
      </rPr>
      <t>年</t>
    </r>
  </si>
  <si>
    <t>二、行业配置变动</t>
  </si>
  <si>
    <r>
      <rPr>
        <sz val="10"/>
        <color theme="1"/>
        <rFont val="Tahoma"/>
        <family val="2"/>
      </rPr>
      <t>2017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1</t>
    </r>
    <r>
      <rPr>
        <sz val="10"/>
        <color theme="1"/>
        <rFont val="宋体"/>
        <family val="3"/>
        <charset val="134"/>
      </rPr>
      <t>季度</t>
    </r>
  </si>
  <si>
    <r>
      <rPr>
        <sz val="10"/>
        <color theme="1"/>
        <rFont val="Tahoma"/>
        <family val="2"/>
      </rPr>
      <t>2017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2</t>
    </r>
    <r>
      <rPr>
        <sz val="10"/>
        <color theme="1"/>
        <rFont val="宋体"/>
        <family val="3"/>
        <charset val="134"/>
      </rPr>
      <t>季度</t>
    </r>
  </si>
  <si>
    <t>行业类别</t>
  </si>
  <si>
    <t>市值（万元）</t>
  </si>
  <si>
    <r>
      <rPr>
        <sz val="10"/>
        <color theme="1"/>
        <rFont val="Tahoma"/>
        <family val="2"/>
      </rPr>
      <t>2017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3</t>
    </r>
    <r>
      <rPr>
        <sz val="10"/>
        <color theme="1"/>
        <rFont val="宋体"/>
        <family val="3"/>
        <charset val="134"/>
      </rPr>
      <t>季度</t>
    </r>
  </si>
  <si>
    <t>制造业</t>
  </si>
  <si>
    <r>
      <rPr>
        <sz val="10"/>
        <color theme="1"/>
        <rFont val="Tahoma"/>
        <family val="2"/>
      </rPr>
      <t>2017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4</t>
    </r>
    <r>
      <rPr>
        <sz val="10"/>
        <color theme="1"/>
        <rFont val="宋体"/>
        <family val="3"/>
        <charset val="134"/>
      </rPr>
      <t>季度</t>
    </r>
  </si>
  <si>
    <t>金融业</t>
  </si>
  <si>
    <t>信息传输、软件和信息技术服务业</t>
  </si>
  <si>
    <t>租赁和商务服务业</t>
  </si>
  <si>
    <t>批发和零售业</t>
  </si>
  <si>
    <t>建筑业</t>
  </si>
  <si>
    <t>三、基金持股(个股占比1%以上)</t>
  </si>
  <si>
    <t>2017年2季度</t>
  </si>
  <si>
    <t>最大回撤发生时间</t>
  </si>
  <si>
    <t>2016/11/29-2016/12/23</t>
  </si>
  <si>
    <t>经历时间（天）</t>
  </si>
  <si>
    <t>2016/12/26-2017/1/20</t>
  </si>
  <si>
    <t>修复经历时间（天）</t>
  </si>
  <si>
    <t>四、基金投资风格</t>
  </si>
  <si>
    <t>基金投资风格</t>
  </si>
  <si>
    <t>大盘价值</t>
  </si>
  <si>
    <t>大盘平衡</t>
  </si>
  <si>
    <t>大盘成长</t>
  </si>
  <si>
    <t>中盘价值</t>
  </si>
  <si>
    <r>
      <rPr>
        <sz val="10"/>
        <color theme="1"/>
        <rFont val="Tahoma"/>
        <family val="2"/>
      </rPr>
      <t>2016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6-12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</si>
  <si>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Tahoma"/>
        <family val="2"/>
      </rPr>
      <t>2016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2</t>
    </r>
    <r>
      <rPr>
        <sz val="10"/>
        <color theme="1"/>
        <rFont val="宋体"/>
        <family val="3"/>
        <charset val="134"/>
      </rPr>
      <t>季度</t>
    </r>
  </si>
  <si>
    <t>农、林、牧、渔业</t>
  </si>
  <si>
    <t>2016/12/26-2017/2/6</t>
  </si>
  <si>
    <r>
      <rPr>
        <sz val="10"/>
        <color theme="1"/>
        <rFont val="Tahoma"/>
        <family val="2"/>
      </rPr>
      <t>2016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11-12</t>
    </r>
    <r>
      <rPr>
        <sz val="10"/>
        <color theme="1"/>
        <rFont val="宋体"/>
        <family val="3"/>
        <charset val="134"/>
      </rPr>
      <t>月</t>
    </r>
  </si>
  <si>
    <t>2017/8/9-2017/8/11</t>
  </si>
  <si>
    <t>2017/8/14-2017/9/13</t>
  </si>
  <si>
    <r>
      <rPr>
        <sz val="10"/>
        <color theme="1"/>
        <rFont val="Tahoma"/>
        <family val="2"/>
      </rPr>
      <t>2016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4-12</t>
    </r>
    <r>
      <rPr>
        <sz val="10"/>
        <color theme="1"/>
        <rFont val="宋体"/>
        <family val="3"/>
        <charset val="134"/>
      </rPr>
      <t>月</t>
    </r>
  </si>
  <si>
    <t>2016/9/9-2016/12/26</t>
  </si>
  <si>
    <t>2017/2/10-2016/12/27</t>
  </si>
  <si>
    <r>
      <rPr>
        <sz val="10"/>
        <color theme="1"/>
        <rFont val="Tahoma"/>
        <family val="2"/>
      </rPr>
      <t>2015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6-12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</si>
  <si>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Tahoma"/>
        <family val="2"/>
      </rPr>
      <t>2015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3</t>
    </r>
    <r>
      <rPr>
        <sz val="10"/>
        <color theme="1"/>
        <rFont val="宋体"/>
        <family val="3"/>
        <charset val="134"/>
      </rPr>
      <t>季度</t>
    </r>
  </si>
  <si>
    <r>
      <rPr>
        <sz val="10"/>
        <color theme="1"/>
        <rFont val="Tahoma"/>
        <family val="2"/>
      </rPr>
      <t>2015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4</t>
    </r>
    <r>
      <rPr>
        <sz val="10"/>
        <color theme="1"/>
        <rFont val="宋体"/>
        <family val="3"/>
        <charset val="134"/>
      </rPr>
      <t>季度</t>
    </r>
  </si>
  <si>
    <r>
      <rPr>
        <sz val="10"/>
        <color theme="1"/>
        <rFont val="Tahoma"/>
        <family val="2"/>
      </rPr>
      <t>2016</t>
    </r>
    <r>
      <rPr>
        <sz val="10"/>
        <color theme="1"/>
        <rFont val="宋体"/>
        <family val="3"/>
        <charset val="134"/>
      </rPr>
      <t>年</t>
    </r>
  </si>
  <si>
    <r>
      <rPr>
        <sz val="10"/>
        <color theme="1"/>
        <rFont val="Tahoma"/>
        <family val="2"/>
      </rPr>
      <t>2016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1</t>
    </r>
    <r>
      <rPr>
        <sz val="10"/>
        <color theme="1"/>
        <rFont val="宋体"/>
        <family val="3"/>
        <charset val="134"/>
      </rPr>
      <t>季度</t>
    </r>
  </si>
  <si>
    <t>2015/11/10-2016/1/26</t>
  </si>
  <si>
    <t>2016/1/27-2016/8/15</t>
  </si>
  <si>
    <t>一、基金概况</t>
  </si>
  <si>
    <t>基金全称</t>
  </si>
  <si>
    <t>国泰互联网+股票型证券投资基金</t>
  </si>
  <si>
    <t>基金管理人</t>
  </si>
  <si>
    <t>国泰基金</t>
  </si>
  <si>
    <t>基金托管人</t>
  </si>
  <si>
    <r>
      <rPr>
        <sz val="10"/>
        <color theme="1"/>
        <rFont val="宋体"/>
        <family val="3"/>
        <charset val="134"/>
      </rPr>
      <t>成立日期</t>
    </r>
    <r>
      <rPr>
        <sz val="10"/>
        <color theme="1"/>
        <rFont val="Tahoma"/>
        <family val="2"/>
      </rPr>
      <t>/</t>
    </r>
    <r>
      <rPr>
        <sz val="10"/>
        <color theme="1"/>
        <rFont val="宋体"/>
        <family val="3"/>
        <charset val="134"/>
      </rPr>
      <t>规模</t>
    </r>
  </si>
  <si>
    <t xml:space="preserve"> 2015年08月04日 / 5.056亿份</t>
  </si>
  <si>
    <t>资产（份额）规模</t>
  </si>
  <si>
    <t>13.26亿元（8.5180亿份）（截至2017年6月30日）</t>
  </si>
  <si>
    <t>管理费率</t>
  </si>
  <si>
    <t>1.5%/年</t>
  </si>
  <si>
    <t>托管费率</t>
  </si>
  <si>
    <t>0.25%/年</t>
  </si>
  <si>
    <t>申购费率</t>
  </si>
  <si>
    <t>＜100万元，1.5%；100万元-300万元，1.2%；300万元-500万元0.8%；＞500万元，每笔1000元</t>
  </si>
  <si>
    <t>赎回费率</t>
  </si>
  <si>
    <t>＜7天，1.5%；7-30天，0.75%；30-180天0.50%；≥180,0.00%</t>
  </si>
  <si>
    <t>业绩比较基准</t>
  </si>
  <si>
    <t>沪深300指数收益率×80%+中证综合债指数收益率×20%</t>
  </si>
  <si>
    <t>二、基金经理</t>
  </si>
  <si>
    <t>起始日期</t>
  </si>
  <si>
    <t>截止期</t>
  </si>
  <si>
    <t>任职期间</t>
  </si>
  <si>
    <t>任职回报</t>
  </si>
  <si>
    <t>至今</t>
  </si>
  <si>
    <r>
      <rPr>
        <u/>
        <sz val="10"/>
        <color theme="10"/>
        <rFont val="Arial"/>
        <family val="2"/>
      </rPr>
      <t>彭凌志</t>
    </r>
  </si>
  <si>
    <t>1年又40天</t>
  </si>
  <si>
    <r>
      <rPr>
        <sz val="10"/>
        <color theme="1"/>
        <rFont val="宋体"/>
        <family val="3"/>
        <charset val="134"/>
      </rPr>
      <t>周伟锋</t>
    </r>
    <r>
      <rPr>
        <sz val="10"/>
        <color rgb="FF555555"/>
        <rFont val="Arial"/>
        <family val="2"/>
      </rPr>
      <t> </t>
    </r>
    <r>
      <rPr>
        <u/>
        <sz val="10"/>
        <color rgb="FF003497"/>
        <rFont val="Arial"/>
        <family val="2"/>
      </rPr>
      <t>彭凌志</t>
    </r>
  </si>
  <si>
    <t>268天</t>
  </si>
  <si>
    <r>
      <rPr>
        <u/>
        <sz val="10"/>
        <color theme="10"/>
        <rFont val="Arial"/>
        <family val="2"/>
      </rPr>
      <t>周伟锋</t>
    </r>
  </si>
  <si>
    <t>118天</t>
  </si>
  <si>
    <t>三、资产配置</t>
  </si>
  <si>
    <t>四、行业配置</t>
  </si>
  <si>
    <t>信息传输、软件和信息技术服务也</t>
  </si>
  <si>
    <t>交通运输、仓储和邮政业</t>
  </si>
  <si>
    <t>水利、环境和公共设施管理业</t>
  </si>
  <si>
    <t>科学研究和技术服务业</t>
  </si>
  <si>
    <t>采矿业</t>
  </si>
  <si>
    <t>电力、热力、燃气及水生产和供应业</t>
  </si>
  <si>
    <t>2016年3季度</t>
  </si>
  <si>
    <t>2016年2季度</t>
  </si>
  <si>
    <t>2016年1季度</t>
  </si>
  <si>
    <t>文化、体育和娱乐业</t>
  </si>
  <si>
    <t>2015年4季度</t>
  </si>
  <si>
    <t>房地产业</t>
  </si>
  <si>
    <t>五、持仓前10股票</t>
  </si>
  <si>
    <t>占净值</t>
  </si>
  <si>
    <t>持股数(万股)</t>
  </si>
  <si>
    <t>持仓市值(万元)</t>
  </si>
  <si>
    <t>持仓前十大股票收益贡献</t>
  </si>
  <si>
    <t>诺德股份</t>
  </si>
  <si>
    <t>华友钴业</t>
  </si>
  <si>
    <t>宏发股份</t>
  </si>
  <si>
    <t>中信证券</t>
  </si>
  <si>
    <t>农业银行</t>
  </si>
  <si>
    <t>002636</t>
  </si>
  <si>
    <t>金安国纪</t>
  </si>
  <si>
    <t>生益科技</t>
  </si>
  <si>
    <t>002108</t>
  </si>
  <si>
    <t>沧州明珠</t>
  </si>
  <si>
    <t>000980</t>
  </si>
  <si>
    <t>金马股份</t>
  </si>
  <si>
    <t>002142</t>
  </si>
  <si>
    <t>宁波银行</t>
  </si>
  <si>
    <t>002138</t>
  </si>
  <si>
    <t>顺络电子</t>
  </si>
  <si>
    <t>三友化工</t>
  </si>
  <si>
    <t>000568</t>
  </si>
  <si>
    <t>泸州老窖</t>
  </si>
  <si>
    <t>阳泉煤业</t>
  </si>
  <si>
    <t>西藏珠峰</t>
  </si>
  <si>
    <t>鸿利智汇</t>
  </si>
  <si>
    <t>潞安环能</t>
  </si>
  <si>
    <t>开滦股份</t>
  </si>
  <si>
    <t>000983</t>
  </si>
  <si>
    <t>西山煤电</t>
  </si>
  <si>
    <t>000937</t>
  </si>
  <si>
    <t>冀中能源</t>
  </si>
  <si>
    <t>002572</t>
  </si>
  <si>
    <t>索菲亚</t>
  </si>
  <si>
    <t>水井坊</t>
  </si>
  <si>
    <t>禾丰牧业</t>
  </si>
  <si>
    <t>000799</t>
  </si>
  <si>
    <t>酒鬼酒</t>
  </si>
  <si>
    <t>002548</t>
  </si>
  <si>
    <t>金新农</t>
  </si>
  <si>
    <t>金种子酒</t>
  </si>
  <si>
    <t>艾比森</t>
  </si>
  <si>
    <t>三聚环保</t>
  </si>
  <si>
    <t>002594</t>
  </si>
  <si>
    <t>比亚迪</t>
  </si>
  <si>
    <t>002635</t>
  </si>
  <si>
    <t>安洁科技</t>
  </si>
  <si>
    <t>好莱客</t>
  </si>
  <si>
    <t>吴通控股</t>
  </si>
  <si>
    <t>航天信息</t>
  </si>
  <si>
    <t>华宇软件</t>
  </si>
  <si>
    <t>顺网科技</t>
  </si>
  <si>
    <t>宜通世纪</t>
  </si>
  <si>
    <t>北信源</t>
  </si>
  <si>
    <t>002425</t>
  </si>
  <si>
    <t>凯撒文化</t>
  </si>
  <si>
    <t>002284</t>
  </si>
  <si>
    <t>亚太股份</t>
  </si>
  <si>
    <t>华星创业</t>
  </si>
  <si>
    <t>老百姓</t>
  </si>
  <si>
    <t>六、债券持仓</t>
  </si>
  <si>
    <t>债券代码</t>
  </si>
  <si>
    <t>债券名称</t>
  </si>
  <si>
    <t>持仓市值（万元）</t>
  </si>
  <si>
    <r>
      <rPr>
        <sz val="10"/>
        <color theme="1"/>
        <rFont val="Tahoma"/>
        <family val="2"/>
      </rPr>
      <t>15</t>
    </r>
    <r>
      <rPr>
        <sz val="10"/>
        <color theme="1"/>
        <rFont val="宋体"/>
        <family val="3"/>
        <charset val="134"/>
      </rPr>
      <t>国债</t>
    </r>
    <r>
      <rPr>
        <sz val="10"/>
        <color theme="1"/>
        <rFont val="Tahoma"/>
        <family val="2"/>
      </rPr>
      <t>06</t>
    </r>
  </si>
  <si>
    <t>七、股票持仓前10集中度</t>
  </si>
  <si>
    <t>持仓集中度（占净值比）</t>
  </si>
  <si>
    <t>八、基金投资风格</t>
  </si>
  <si>
    <t>小盘价值</t>
  </si>
  <si>
    <t>小盘平衡</t>
  </si>
  <si>
    <t>中盘平衡</t>
  </si>
  <si>
    <t>九、净值统计</t>
  </si>
  <si>
    <t>收益率</t>
  </si>
  <si>
    <r>
      <rPr>
        <sz val="10"/>
        <color theme="1"/>
        <rFont val="Tahoma"/>
        <family val="2"/>
      </rPr>
      <t>2015</t>
    </r>
    <r>
      <rPr>
        <sz val="10"/>
        <color theme="1"/>
        <rFont val="宋体"/>
        <family val="3"/>
        <charset val="134"/>
      </rPr>
      <t>年（</t>
    </r>
    <r>
      <rPr>
        <sz val="10"/>
        <color theme="1"/>
        <rFont val="Tahoma"/>
        <family val="2"/>
      </rPr>
      <t>8-12</t>
    </r>
    <r>
      <rPr>
        <sz val="10"/>
        <color theme="1"/>
        <rFont val="宋体"/>
        <family val="3"/>
        <charset val="134"/>
      </rPr>
      <t>月）</t>
    </r>
  </si>
  <si>
    <r>
      <rPr>
        <sz val="10"/>
        <color theme="1"/>
        <rFont val="Tahoma"/>
        <family val="2"/>
      </rPr>
      <t>2017</t>
    </r>
    <r>
      <rPr>
        <sz val="10"/>
        <color theme="1"/>
        <rFont val="宋体"/>
        <family val="3"/>
        <charset val="134"/>
      </rPr>
      <t>年（</t>
    </r>
    <r>
      <rPr>
        <sz val="10"/>
        <color theme="1"/>
        <rFont val="Tahoma"/>
        <family val="2"/>
      </rPr>
      <t>1-9</t>
    </r>
    <r>
      <rPr>
        <sz val="10"/>
        <color theme="1"/>
        <rFont val="宋体"/>
        <family val="3"/>
        <charset val="134"/>
      </rPr>
      <t>月）</t>
    </r>
  </si>
  <si>
    <t>中融新经济灵活配置混合型证券投资基金</t>
  </si>
  <si>
    <t>中融基金</t>
  </si>
  <si>
    <t>国信证券</t>
  </si>
  <si>
    <t xml:space="preserve"> 2015年11月17日 / 25.008亿份</t>
  </si>
  <si>
    <t>12.38亿元（7.1050亿份）（截至2017年6月30日）</t>
  </si>
  <si>
    <t>0.6%/年</t>
  </si>
  <si>
    <t>0.1%/年</t>
  </si>
  <si>
    <t>＜100万元，1.5%；100万元-500万元，1.0%；＞500万元，每笔1000元</t>
  </si>
  <si>
    <t>＜7天，1.5%；7-30天，0.75%；30-365天0.50%；365-730天0.25%；≥730,0.00%</t>
  </si>
  <si>
    <t>沪深300指数收益率×55%+上证国债指数收益率×45%</t>
  </si>
  <si>
    <r>
      <rPr>
        <u/>
        <sz val="10"/>
        <color theme="10"/>
        <rFont val="宋体"/>
        <family val="3"/>
        <charset val="134"/>
      </rPr>
      <t>冯明远</t>
    </r>
  </si>
  <si>
    <t>344天</t>
  </si>
  <si>
    <r>
      <rPr>
        <u/>
        <sz val="10"/>
        <color theme="10"/>
        <rFont val="宋体"/>
        <family val="3"/>
        <charset val="134"/>
      </rPr>
      <t>柴妍</t>
    </r>
    <r>
      <rPr>
        <u/>
        <sz val="10"/>
        <color theme="10"/>
        <rFont val="Tahoma"/>
        <family val="2"/>
      </rPr>
      <t xml:space="preserve"> </t>
    </r>
    <r>
      <rPr>
        <u/>
        <sz val="10"/>
        <color theme="10"/>
        <rFont val="宋体"/>
        <family val="3"/>
        <charset val="134"/>
      </rPr>
      <t>冯明远</t>
    </r>
  </si>
  <si>
    <t>7天</t>
  </si>
  <si>
    <t>柴妍</t>
  </si>
  <si>
    <t>1年又41天</t>
  </si>
  <si>
    <t>尹哲 柴妍</t>
  </si>
  <si>
    <t>26天</t>
  </si>
  <si>
    <r>
      <rPr>
        <u/>
        <sz val="10"/>
        <color theme="10"/>
        <rFont val="宋体"/>
        <family val="3"/>
        <charset val="134"/>
      </rPr>
      <t>尹哲</t>
    </r>
  </si>
  <si>
    <t>11天</t>
  </si>
  <si>
    <t>卫生和社会工作</t>
  </si>
  <si>
    <t>综合</t>
  </si>
  <si>
    <t>000661</t>
  </si>
  <si>
    <t>长春高新</t>
  </si>
  <si>
    <t>002450</t>
  </si>
  <si>
    <t>康得新</t>
  </si>
  <si>
    <t>广深铁路</t>
  </si>
  <si>
    <t>我武生物</t>
  </si>
  <si>
    <t>格力地产</t>
  </si>
  <si>
    <t>002597</t>
  </si>
  <si>
    <t>金禾实业</t>
  </si>
  <si>
    <t>利亚德</t>
  </si>
  <si>
    <t>002773</t>
  </si>
  <si>
    <t>康弘药业</t>
  </si>
  <si>
    <t>000829</t>
  </si>
  <si>
    <t>天音控股</t>
  </si>
  <si>
    <t>思创医惠</t>
  </si>
  <si>
    <t>远方光电</t>
  </si>
  <si>
    <t>002279</t>
  </si>
  <si>
    <t>久其软件</t>
  </si>
  <si>
    <t>梅泰诺</t>
  </si>
  <si>
    <t>汉威电子</t>
  </si>
  <si>
    <t>002235</t>
  </si>
  <si>
    <t>安妮股份</t>
  </si>
  <si>
    <t>耐威科技</t>
  </si>
  <si>
    <t>任子行</t>
  </si>
  <si>
    <t>002439</t>
  </si>
  <si>
    <t>启明星辰</t>
  </si>
  <si>
    <t>信雅达</t>
  </si>
  <si>
    <t>大立科技</t>
  </si>
  <si>
    <t>002368</t>
  </si>
  <si>
    <t>太极股份</t>
  </si>
  <si>
    <t>绿盟科技</t>
  </si>
  <si>
    <t>002017</t>
  </si>
  <si>
    <t>东信和平</t>
  </si>
  <si>
    <t>高新兴</t>
  </si>
  <si>
    <t>立思辰</t>
  </si>
  <si>
    <t>002395</t>
  </si>
  <si>
    <t>双象股份</t>
  </si>
  <si>
    <t>雷曼股份</t>
  </si>
  <si>
    <t>002079</t>
  </si>
  <si>
    <t>苏州固锝</t>
  </si>
  <si>
    <t>文化长城</t>
  </si>
  <si>
    <t>002537</t>
  </si>
  <si>
    <t>海立美达</t>
  </si>
  <si>
    <t>002113</t>
  </si>
  <si>
    <t>天润数娱</t>
  </si>
  <si>
    <t>000997</t>
  </si>
  <si>
    <t>新大陆</t>
  </si>
  <si>
    <t>002286</t>
  </si>
  <si>
    <t>保龄宝</t>
  </si>
  <si>
    <t>002452</t>
  </si>
  <si>
    <t>长高集团</t>
  </si>
  <si>
    <t>002502</t>
  </si>
  <si>
    <t>骅威文化</t>
  </si>
  <si>
    <t>工大高新</t>
  </si>
  <si>
    <t>002055</t>
  </si>
  <si>
    <t>得润电子</t>
  </si>
  <si>
    <t>同有科技</t>
  </si>
  <si>
    <t>002103</t>
  </si>
  <si>
    <t>广博股份</t>
  </si>
  <si>
    <t>002781</t>
  </si>
  <si>
    <t>奇信股份</t>
  </si>
  <si>
    <t>六、持仓债券</t>
  </si>
  <si>
    <r>
      <rPr>
        <sz val="10"/>
        <color theme="1"/>
        <rFont val="Tahoma"/>
        <family val="2"/>
      </rPr>
      <t>17</t>
    </r>
    <r>
      <rPr>
        <sz val="10"/>
        <color theme="1"/>
        <rFont val="宋体"/>
        <family val="3"/>
        <charset val="134"/>
      </rPr>
      <t>贴现国债</t>
    </r>
    <r>
      <rPr>
        <sz val="10"/>
        <color theme="1"/>
        <rFont val="Tahoma"/>
        <family val="2"/>
      </rPr>
      <t>17</t>
    </r>
  </si>
  <si>
    <r>
      <rPr>
        <sz val="10"/>
        <color theme="1"/>
        <rFont val="Tahoma"/>
        <family val="2"/>
      </rPr>
      <t>17</t>
    </r>
    <r>
      <rPr>
        <sz val="10"/>
        <color theme="1"/>
        <rFont val="宋体"/>
        <family val="3"/>
        <charset val="134"/>
      </rPr>
      <t>贴现国债</t>
    </r>
    <r>
      <rPr>
        <sz val="10"/>
        <color theme="1"/>
        <rFont val="Tahoma"/>
        <family val="2"/>
      </rPr>
      <t>07</t>
    </r>
  </si>
  <si>
    <r>
      <rPr>
        <sz val="10"/>
        <color theme="1"/>
        <rFont val="Tahoma"/>
        <family val="2"/>
      </rPr>
      <t>16</t>
    </r>
    <r>
      <rPr>
        <sz val="10"/>
        <color theme="1"/>
        <rFont val="宋体"/>
        <family val="3"/>
        <charset val="134"/>
      </rPr>
      <t>国债</t>
    </r>
    <r>
      <rPr>
        <sz val="10"/>
        <color theme="1"/>
        <rFont val="Tahoma"/>
        <family val="2"/>
      </rPr>
      <t>18</t>
    </r>
  </si>
  <si>
    <r>
      <rPr>
        <sz val="10"/>
        <color theme="1"/>
        <rFont val="Tahoma"/>
        <family val="2"/>
      </rPr>
      <t>17</t>
    </r>
    <r>
      <rPr>
        <sz val="10"/>
        <color theme="1"/>
        <rFont val="宋体"/>
        <family val="3"/>
        <charset val="134"/>
      </rPr>
      <t>贴现国债</t>
    </r>
    <r>
      <rPr>
        <sz val="10"/>
        <color theme="1"/>
        <rFont val="Tahoma"/>
        <family val="2"/>
      </rPr>
      <t>20</t>
    </r>
  </si>
  <si>
    <r>
      <rPr>
        <sz val="10"/>
        <color theme="1"/>
        <rFont val="Tahoma"/>
        <family val="2"/>
      </rPr>
      <t>12</t>
    </r>
    <r>
      <rPr>
        <sz val="10"/>
        <color theme="1"/>
        <rFont val="宋体"/>
        <family val="3"/>
        <charset val="134"/>
      </rPr>
      <t>国开</t>
    </r>
    <r>
      <rPr>
        <sz val="10"/>
        <color theme="1"/>
        <rFont val="Tahoma"/>
        <family val="2"/>
      </rPr>
      <t>33</t>
    </r>
  </si>
  <si>
    <r>
      <rPr>
        <sz val="10"/>
        <color theme="1"/>
        <rFont val="Tahoma"/>
        <family val="2"/>
      </rPr>
      <t>17</t>
    </r>
    <r>
      <rPr>
        <sz val="10"/>
        <color theme="1"/>
        <rFont val="宋体"/>
        <family val="3"/>
        <charset val="134"/>
      </rPr>
      <t>恒丰银行</t>
    </r>
    <r>
      <rPr>
        <sz val="10"/>
        <color theme="1"/>
        <rFont val="Tahoma"/>
        <family val="2"/>
      </rPr>
      <t>CD023</t>
    </r>
  </si>
  <si>
    <r>
      <rPr>
        <sz val="10"/>
        <color theme="1"/>
        <rFont val="Tahoma"/>
        <family val="2"/>
      </rPr>
      <t>17</t>
    </r>
    <r>
      <rPr>
        <sz val="10"/>
        <color theme="1"/>
        <rFont val="宋体"/>
        <family val="3"/>
        <charset val="134"/>
      </rPr>
      <t>兴业银行</t>
    </r>
    <r>
      <rPr>
        <sz val="10"/>
        <color theme="1"/>
        <rFont val="Tahoma"/>
        <family val="2"/>
      </rPr>
      <t>CD117</t>
    </r>
  </si>
  <si>
    <r>
      <rPr>
        <sz val="10"/>
        <color theme="1"/>
        <rFont val="Tahoma"/>
        <family val="2"/>
      </rPr>
      <t>17</t>
    </r>
    <r>
      <rPr>
        <sz val="10"/>
        <color theme="1"/>
        <rFont val="宋体"/>
        <family val="3"/>
        <charset val="134"/>
      </rPr>
      <t>上海银行</t>
    </r>
    <r>
      <rPr>
        <sz val="10"/>
        <color theme="1"/>
        <rFont val="Tahoma"/>
        <family val="2"/>
      </rPr>
      <t>CD051</t>
    </r>
  </si>
  <si>
    <r>
      <rPr>
        <sz val="10"/>
        <color theme="1"/>
        <rFont val="Tahoma"/>
        <family val="2"/>
      </rPr>
      <t>16</t>
    </r>
    <r>
      <rPr>
        <sz val="10"/>
        <color theme="1"/>
        <rFont val="宋体"/>
        <family val="3"/>
        <charset val="134"/>
      </rPr>
      <t>国开</t>
    </r>
    <r>
      <rPr>
        <sz val="10"/>
        <color theme="1"/>
        <rFont val="Tahoma"/>
        <family val="2"/>
      </rPr>
      <t>10</t>
    </r>
  </si>
  <si>
    <r>
      <rPr>
        <sz val="10"/>
        <color theme="1"/>
        <rFont val="Tahoma"/>
        <family val="2"/>
      </rPr>
      <t>16</t>
    </r>
    <r>
      <rPr>
        <sz val="10"/>
        <color theme="1"/>
        <rFont val="宋体"/>
        <family val="3"/>
        <charset val="134"/>
      </rPr>
      <t>农发</t>
    </r>
    <r>
      <rPr>
        <sz val="10"/>
        <color theme="1"/>
        <rFont val="Tahoma"/>
        <family val="2"/>
      </rPr>
      <t>19</t>
    </r>
  </si>
  <si>
    <r>
      <rPr>
        <sz val="10"/>
        <color theme="1"/>
        <rFont val="Tahoma"/>
        <family val="2"/>
      </rPr>
      <t>16</t>
    </r>
    <r>
      <rPr>
        <sz val="10"/>
        <color theme="1"/>
        <rFont val="宋体"/>
        <family val="3"/>
        <charset val="134"/>
      </rPr>
      <t>浦发</t>
    </r>
    <r>
      <rPr>
        <sz val="10"/>
        <color theme="1"/>
        <rFont val="Tahoma"/>
        <family val="2"/>
      </rPr>
      <t>CD472</t>
    </r>
  </si>
  <si>
    <r>
      <rPr>
        <sz val="10"/>
        <color theme="1"/>
        <rFont val="Tahoma"/>
        <family val="2"/>
      </rPr>
      <t>16</t>
    </r>
    <r>
      <rPr>
        <sz val="10"/>
        <color theme="1"/>
        <rFont val="宋体"/>
        <family val="3"/>
        <charset val="134"/>
      </rPr>
      <t>兴业</t>
    </r>
    <r>
      <rPr>
        <sz val="10"/>
        <color theme="1"/>
        <rFont val="Tahoma"/>
        <family val="2"/>
      </rPr>
      <t>CD651</t>
    </r>
  </si>
  <si>
    <r>
      <rPr>
        <sz val="10"/>
        <color theme="1"/>
        <rFont val="Tahoma"/>
        <family val="2"/>
      </rPr>
      <t>16</t>
    </r>
    <r>
      <rPr>
        <sz val="10"/>
        <color theme="1"/>
        <rFont val="宋体"/>
        <family val="3"/>
        <charset val="134"/>
      </rPr>
      <t>中原银行</t>
    </r>
    <r>
      <rPr>
        <sz val="10"/>
        <color theme="1"/>
        <rFont val="Tahoma"/>
        <family val="2"/>
      </rPr>
      <t>CD183</t>
    </r>
  </si>
  <si>
    <t>广汽转债</t>
  </si>
  <si>
    <r>
      <rPr>
        <sz val="10"/>
        <color theme="1"/>
        <rFont val="Tahoma"/>
        <family val="2"/>
      </rPr>
      <t>16</t>
    </r>
    <r>
      <rPr>
        <sz val="10"/>
        <color theme="1"/>
        <rFont val="宋体"/>
        <family val="3"/>
        <charset val="134"/>
      </rPr>
      <t>进出</t>
    </r>
    <r>
      <rPr>
        <sz val="10"/>
        <color theme="1"/>
        <rFont val="Tahoma"/>
        <family val="2"/>
      </rPr>
      <t>04</t>
    </r>
  </si>
  <si>
    <r>
      <rPr>
        <sz val="10"/>
        <color theme="1"/>
        <rFont val="Tahoma"/>
        <family val="2"/>
      </rPr>
      <t>15</t>
    </r>
    <r>
      <rPr>
        <sz val="10"/>
        <color theme="1"/>
        <rFont val="宋体"/>
        <family val="3"/>
        <charset val="134"/>
      </rPr>
      <t>进出</t>
    </r>
    <r>
      <rPr>
        <sz val="10"/>
        <color theme="1"/>
        <rFont val="Tahoma"/>
        <family val="2"/>
      </rPr>
      <t>14</t>
    </r>
  </si>
  <si>
    <r>
      <rPr>
        <sz val="10"/>
        <color theme="1"/>
        <rFont val="Tahoma"/>
        <family val="2"/>
      </rPr>
      <t>16</t>
    </r>
    <r>
      <rPr>
        <sz val="10"/>
        <color theme="1"/>
        <rFont val="宋体"/>
        <family val="3"/>
        <charset val="134"/>
      </rPr>
      <t>农发</t>
    </r>
    <r>
      <rPr>
        <sz val="10"/>
        <color theme="1"/>
        <rFont val="Tahoma"/>
        <family val="2"/>
      </rPr>
      <t>08</t>
    </r>
  </si>
  <si>
    <r>
      <rPr>
        <sz val="10"/>
        <color theme="1"/>
        <rFont val="Tahoma"/>
        <family val="2"/>
      </rPr>
      <t>15</t>
    </r>
    <r>
      <rPr>
        <sz val="10"/>
        <color theme="1"/>
        <rFont val="宋体"/>
        <family val="3"/>
        <charset val="134"/>
      </rPr>
      <t>农发</t>
    </r>
    <r>
      <rPr>
        <sz val="10"/>
        <color theme="1"/>
        <rFont val="Tahoma"/>
        <family val="2"/>
      </rPr>
      <t>08</t>
    </r>
  </si>
  <si>
    <r>
      <rPr>
        <sz val="10"/>
        <color theme="1"/>
        <rFont val="Tahoma"/>
        <family val="2"/>
      </rPr>
      <t>16</t>
    </r>
    <r>
      <rPr>
        <sz val="10"/>
        <color theme="1"/>
        <rFont val="宋体"/>
        <family val="3"/>
        <charset val="134"/>
      </rPr>
      <t>国开</t>
    </r>
    <r>
      <rPr>
        <sz val="10"/>
        <color theme="1"/>
        <rFont val="Tahoma"/>
        <family val="2"/>
      </rPr>
      <t>04</t>
    </r>
  </si>
  <si>
    <r>
      <rPr>
        <sz val="10"/>
        <color theme="1"/>
        <rFont val="Tahoma"/>
        <family val="2"/>
      </rPr>
      <t>15</t>
    </r>
    <r>
      <rPr>
        <sz val="10"/>
        <color theme="1"/>
        <rFont val="宋体"/>
        <family val="3"/>
        <charset val="134"/>
      </rPr>
      <t>国开</t>
    </r>
    <r>
      <rPr>
        <sz val="10"/>
        <color theme="1"/>
        <rFont val="Tahoma"/>
        <family val="2"/>
      </rPr>
      <t>10</t>
    </r>
  </si>
  <si>
    <r>
      <rPr>
        <sz val="10"/>
        <color theme="1"/>
        <rFont val="Tahoma"/>
        <family val="2"/>
      </rPr>
      <t>15</t>
    </r>
    <r>
      <rPr>
        <sz val="10"/>
        <color theme="1"/>
        <rFont val="宋体"/>
        <family val="3"/>
        <charset val="134"/>
      </rPr>
      <t>国开</t>
    </r>
    <r>
      <rPr>
        <sz val="10"/>
        <color theme="1"/>
        <rFont val="Tahoma"/>
        <family val="2"/>
      </rPr>
      <t>18</t>
    </r>
  </si>
  <si>
    <r>
      <rPr>
        <sz val="10"/>
        <color theme="1"/>
        <rFont val="Tahoma"/>
        <family val="2"/>
      </rPr>
      <t>15</t>
    </r>
    <r>
      <rPr>
        <sz val="10"/>
        <color theme="1"/>
        <rFont val="宋体"/>
        <family val="3"/>
        <charset val="134"/>
      </rPr>
      <t>国开</t>
    </r>
    <r>
      <rPr>
        <sz val="10"/>
        <color theme="1"/>
        <rFont val="Tahoma"/>
        <family val="2"/>
      </rPr>
      <t>22</t>
    </r>
  </si>
  <si>
    <r>
      <rPr>
        <sz val="10"/>
        <color theme="1"/>
        <rFont val="Tahoma"/>
        <family val="2"/>
      </rPr>
      <t>2015</t>
    </r>
    <r>
      <rPr>
        <sz val="10"/>
        <color theme="1"/>
        <rFont val="宋体"/>
        <family val="3"/>
        <charset val="134"/>
      </rPr>
      <t>年（</t>
    </r>
    <r>
      <rPr>
        <sz val="10"/>
        <color theme="1"/>
        <rFont val="Tahoma"/>
        <family val="2"/>
      </rPr>
      <t>11-12</t>
    </r>
    <r>
      <rPr>
        <sz val="10"/>
        <color theme="1"/>
        <rFont val="宋体"/>
        <family val="3"/>
        <charset val="134"/>
      </rPr>
      <t>月）</t>
    </r>
  </si>
  <si>
    <t>嘉实沪港深回报混合</t>
    <phoneticPr fontId="21" type="noConversion"/>
  </si>
  <si>
    <t>净值</t>
    <phoneticPr fontId="21" type="noConversion"/>
  </si>
  <si>
    <t>日期</t>
    <phoneticPr fontId="21" type="noConversion"/>
  </si>
  <si>
    <t>单位净值</t>
    <phoneticPr fontId="21" type="noConversion"/>
  </si>
  <si>
    <t>累计净值</t>
    <phoneticPr fontId="21" type="noConversion"/>
  </si>
  <si>
    <t>回撤</t>
    <phoneticPr fontId="21" type="noConversion"/>
  </si>
  <si>
    <t>2017/7/21-2017/8/11</t>
    <phoneticPr fontId="21" type="noConversion"/>
  </si>
  <si>
    <t>2017/8/14-2017/8/25</t>
    <phoneticPr fontId="21" type="noConversion"/>
  </si>
  <si>
    <t>大族激光</t>
  </si>
  <si>
    <t>中国光大控股</t>
  </si>
  <si>
    <t>永利澳门</t>
  </si>
  <si>
    <t>ASM PACIFIC</t>
  </si>
  <si>
    <t>00966</t>
    <phoneticPr fontId="21" type="noConversion"/>
  </si>
  <si>
    <t>000651</t>
    <phoneticPr fontId="21" type="noConversion"/>
  </si>
  <si>
    <t>00700</t>
    <phoneticPr fontId="21" type="noConversion"/>
  </si>
  <si>
    <t>01336</t>
    <phoneticPr fontId="21" type="noConversion"/>
  </si>
  <si>
    <t>000858</t>
    <phoneticPr fontId="21" type="noConversion"/>
  </si>
  <si>
    <t>002241</t>
    <phoneticPr fontId="21" type="noConversion"/>
  </si>
  <si>
    <t>02238</t>
    <phoneticPr fontId="21" type="noConversion"/>
  </si>
  <si>
    <t>00371</t>
    <phoneticPr fontId="21" type="noConversion"/>
  </si>
  <si>
    <t>002008</t>
    <phoneticPr fontId="21" type="noConversion"/>
  </si>
  <si>
    <t>03968</t>
    <phoneticPr fontId="21" type="noConversion"/>
  </si>
  <si>
    <t>000998</t>
    <phoneticPr fontId="21" type="noConversion"/>
  </si>
  <si>
    <t>002035</t>
    <phoneticPr fontId="21" type="noConversion"/>
  </si>
  <si>
    <t>00606</t>
    <phoneticPr fontId="21" type="noConversion"/>
  </si>
  <si>
    <t>00165</t>
    <phoneticPr fontId="21" type="noConversion"/>
  </si>
  <si>
    <t>02018</t>
    <phoneticPr fontId="21" type="noConversion"/>
  </si>
  <si>
    <t>01128</t>
    <phoneticPr fontId="21" type="noConversion"/>
  </si>
  <si>
    <t>00732</t>
    <phoneticPr fontId="21" type="noConversion"/>
  </si>
  <si>
    <t>00354</t>
    <phoneticPr fontId="21" type="noConversion"/>
  </si>
  <si>
    <t>00981</t>
    <phoneticPr fontId="21" type="noConversion"/>
  </si>
  <si>
    <t>000807</t>
    <phoneticPr fontId="21" type="noConversion"/>
  </si>
  <si>
    <t>000568</t>
    <phoneticPr fontId="21" type="noConversion"/>
  </si>
  <si>
    <t>02196</t>
    <phoneticPr fontId="21" type="noConversion"/>
  </si>
  <si>
    <t>00522</t>
    <phoneticPr fontId="21" type="noConversion"/>
  </si>
  <si>
    <t>01530</t>
    <phoneticPr fontId="21" type="noConversion"/>
  </si>
  <si>
    <t>合计</t>
    <phoneticPr fontId="21" type="noConversion"/>
  </si>
  <si>
    <r>
      <t>2017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  <charset val="134"/>
      </rPr>
      <t>2</t>
    </r>
    <r>
      <rPr>
        <sz val="10"/>
        <color theme="1"/>
        <rFont val="宋体"/>
        <family val="3"/>
        <charset val="134"/>
      </rPr>
      <t>季度</t>
    </r>
  </si>
  <si>
    <r>
      <rPr>
        <sz val="10"/>
        <color theme="1"/>
        <rFont val="宋体"/>
        <family val="3"/>
        <charset val="134"/>
      </rPr>
      <t>个股占比超过</t>
    </r>
    <r>
      <rPr>
        <sz val="10"/>
        <color theme="1"/>
        <rFont val="Tahoma"/>
        <family val="2"/>
      </rPr>
      <t>1%</t>
    </r>
    <r>
      <rPr>
        <sz val="10"/>
        <color theme="1"/>
        <rFont val="宋体"/>
        <family val="3"/>
        <charset val="134"/>
      </rPr>
      <t>合计</t>
    </r>
  </si>
  <si>
    <r>
      <t>H&amp;H</t>
    </r>
    <r>
      <rPr>
        <sz val="10"/>
        <color theme="1"/>
        <rFont val="宋体"/>
        <family val="3"/>
        <charset val="134"/>
      </rPr>
      <t>国际控股</t>
    </r>
  </si>
  <si>
    <t>嘉实沪港深精选</t>
    <phoneticPr fontId="21" type="noConversion"/>
  </si>
  <si>
    <t>东方红睿华沪港深混合</t>
    <phoneticPr fontId="21" type="noConversion"/>
  </si>
  <si>
    <t>更新日期</t>
    <phoneticPr fontId="21" type="noConversion"/>
  </si>
  <si>
    <r>
      <t>2016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8-12</t>
    </r>
    <r>
      <rPr>
        <sz val="10"/>
        <color theme="1"/>
        <rFont val="宋体"/>
        <family val="3"/>
        <charset val="134"/>
      </rPr>
      <t>月</t>
    </r>
    <phoneticPr fontId="21" type="noConversion"/>
  </si>
  <si>
    <t>2016/9/14-2016/12/23</t>
    <phoneticPr fontId="21" type="noConversion"/>
  </si>
  <si>
    <t>2016/12/30-2017-1-20</t>
    <phoneticPr fontId="21" type="noConversion"/>
  </si>
  <si>
    <t>00175</t>
    <phoneticPr fontId="21" type="noConversion"/>
  </si>
  <si>
    <t>000333</t>
    <phoneticPr fontId="21" type="noConversion"/>
  </si>
  <si>
    <t>002415</t>
    <phoneticPr fontId="21" type="noConversion"/>
  </si>
  <si>
    <t>002311</t>
    <phoneticPr fontId="21" type="noConversion"/>
  </si>
  <si>
    <t>02020</t>
    <phoneticPr fontId="21" type="noConversion"/>
  </si>
  <si>
    <t>002475</t>
    <phoneticPr fontId="21" type="noConversion"/>
  </si>
  <si>
    <t>000001</t>
    <phoneticPr fontId="21" type="noConversion"/>
  </si>
  <si>
    <t>002470</t>
    <phoneticPr fontId="21" type="noConversion"/>
  </si>
  <si>
    <t>伊利股份</t>
    <phoneticPr fontId="21" type="noConversion"/>
  </si>
  <si>
    <t>吉利汽车</t>
    <phoneticPr fontId="21" type="noConversion"/>
  </si>
  <si>
    <t>美的集团</t>
    <phoneticPr fontId="21" type="noConversion"/>
  </si>
  <si>
    <t>中国平安</t>
    <phoneticPr fontId="21" type="noConversion"/>
  </si>
  <si>
    <t>海康威视</t>
    <phoneticPr fontId="21" type="noConversion"/>
  </si>
  <si>
    <t>中国平安</t>
    <phoneticPr fontId="21" type="noConversion"/>
  </si>
  <si>
    <t>腾讯控股</t>
    <phoneticPr fontId="21" type="noConversion"/>
  </si>
  <si>
    <t>中国太平</t>
    <phoneticPr fontId="21" type="noConversion"/>
  </si>
  <si>
    <t>中国联通</t>
    <phoneticPr fontId="21" type="noConversion"/>
  </si>
  <si>
    <t>格力电器</t>
    <phoneticPr fontId="21" type="noConversion"/>
  </si>
  <si>
    <t>瑞声科技</t>
    <phoneticPr fontId="21" type="noConversion"/>
  </si>
  <si>
    <t>新华保险</t>
    <phoneticPr fontId="21" type="noConversion"/>
  </si>
  <si>
    <t>五粮液</t>
    <phoneticPr fontId="21" type="noConversion"/>
  </si>
  <si>
    <t>吉利汽车</t>
    <phoneticPr fontId="21" type="noConversion"/>
  </si>
  <si>
    <t>舜宇光学科技</t>
    <phoneticPr fontId="21" type="noConversion"/>
  </si>
  <si>
    <t>比亚迪电子</t>
    <phoneticPr fontId="21" type="noConversion"/>
  </si>
  <si>
    <t>汇丰控股</t>
    <phoneticPr fontId="21" type="noConversion"/>
  </si>
  <si>
    <t>中兴通讯</t>
    <phoneticPr fontId="21" type="noConversion"/>
  </si>
  <si>
    <t>石药集团</t>
    <phoneticPr fontId="21" type="noConversion"/>
  </si>
  <si>
    <t>友邦保险</t>
    <phoneticPr fontId="21" type="noConversion"/>
  </si>
  <si>
    <r>
      <t>2</t>
    </r>
    <r>
      <rPr>
        <sz val="10"/>
        <color theme="1"/>
        <rFont val="宋体"/>
        <family val="3"/>
        <charset val="134"/>
      </rPr>
      <t>016年2月29日以来</t>
    </r>
    <phoneticPr fontId="21" type="noConversion"/>
  </si>
  <si>
    <r>
      <t>2017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2</t>
    </r>
    <r>
      <rPr>
        <sz val="10"/>
        <color theme="1"/>
        <rFont val="宋体"/>
        <family val="3"/>
        <charset val="134"/>
      </rPr>
      <t>季度</t>
    </r>
  </si>
  <si>
    <r>
      <t>2017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1</t>
    </r>
    <r>
      <rPr>
        <sz val="10"/>
        <color theme="1"/>
        <rFont val="宋体"/>
        <family val="3"/>
        <charset val="134"/>
      </rPr>
      <t>季度</t>
    </r>
  </si>
  <si>
    <t>--</t>
  </si>
  <si>
    <r>
      <t>2016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4</t>
    </r>
    <r>
      <rPr>
        <sz val="10"/>
        <color theme="1"/>
        <rFont val="宋体"/>
        <family val="3"/>
        <charset val="134"/>
      </rPr>
      <t>季度</t>
    </r>
  </si>
  <si>
    <r>
      <t>2015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8-12</t>
    </r>
    <r>
      <rPr>
        <sz val="10"/>
        <color theme="1"/>
        <rFont val="宋体"/>
        <family val="3"/>
        <charset val="134"/>
      </rPr>
      <t>月</t>
    </r>
    <phoneticPr fontId="21" type="noConversion"/>
  </si>
  <si>
    <t>2015/11/24-2016/1/28</t>
    <phoneticPr fontId="21" type="noConversion"/>
  </si>
  <si>
    <t>2016/1/29-2016/11/28</t>
    <phoneticPr fontId="21" type="noConversion"/>
  </si>
  <si>
    <t>当升科技</t>
  </si>
  <si>
    <t>苏宁云商</t>
  </si>
  <si>
    <t>华夏幸福</t>
  </si>
  <si>
    <t>星源材质</t>
  </si>
  <si>
    <t>葛洲坝</t>
  </si>
  <si>
    <t>天赐材料</t>
  </si>
  <si>
    <t>福晶科技</t>
  </si>
  <si>
    <t>贵阳银行</t>
  </si>
  <si>
    <t>益生股份</t>
  </si>
  <si>
    <t>中国交建</t>
  </si>
  <si>
    <t>永贵电器</t>
  </si>
  <si>
    <t>圣农发展</t>
  </si>
  <si>
    <t>格林美</t>
  </si>
  <si>
    <t>威华股份</t>
  </si>
  <si>
    <t>002466</t>
    <phoneticPr fontId="21" type="noConversion"/>
  </si>
  <si>
    <t>002460</t>
    <phoneticPr fontId="21" type="noConversion"/>
  </si>
  <si>
    <t>001979</t>
    <phoneticPr fontId="21" type="noConversion"/>
  </si>
  <si>
    <t>002024</t>
    <phoneticPr fontId="21" type="noConversion"/>
  </si>
  <si>
    <t>002108</t>
    <phoneticPr fontId="21" type="noConversion"/>
  </si>
  <si>
    <t>002709</t>
    <phoneticPr fontId="21" type="noConversion"/>
  </si>
  <si>
    <t>002222</t>
    <phoneticPr fontId="21" type="noConversion"/>
  </si>
  <si>
    <t>002636</t>
    <phoneticPr fontId="21" type="noConversion"/>
  </si>
  <si>
    <t>002458</t>
    <phoneticPr fontId="21" type="noConversion"/>
  </si>
  <si>
    <t>002299</t>
    <phoneticPr fontId="21" type="noConversion"/>
  </si>
  <si>
    <t>002340</t>
    <phoneticPr fontId="21" type="noConversion"/>
  </si>
  <si>
    <t>002240</t>
    <phoneticPr fontId="21" type="noConversion"/>
  </si>
  <si>
    <r>
      <t>2016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3</t>
    </r>
    <r>
      <rPr>
        <sz val="10"/>
        <color theme="1"/>
        <rFont val="宋体"/>
        <family val="3"/>
        <charset val="134"/>
      </rPr>
      <t>季度</t>
    </r>
  </si>
  <si>
    <r>
      <t>2016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2</t>
    </r>
    <r>
      <rPr>
        <sz val="10"/>
        <color theme="1"/>
        <rFont val="宋体"/>
        <family val="3"/>
        <charset val="134"/>
      </rPr>
      <t>季度</t>
    </r>
  </si>
  <si>
    <r>
      <t>2016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1</t>
    </r>
    <r>
      <rPr>
        <sz val="10"/>
        <color theme="1"/>
        <rFont val="宋体"/>
        <family val="3"/>
        <charset val="134"/>
      </rPr>
      <t>季度</t>
    </r>
  </si>
  <si>
    <r>
      <t>2015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4</t>
    </r>
    <r>
      <rPr>
        <sz val="10"/>
        <color theme="1"/>
        <rFont val="宋体"/>
        <family val="3"/>
        <charset val="134"/>
      </rPr>
      <t>季度</t>
    </r>
  </si>
  <si>
    <t>天齐锂业</t>
    <phoneticPr fontId="21" type="noConversion"/>
  </si>
  <si>
    <t>诺德股份</t>
    <phoneticPr fontId="21" type="noConversion"/>
  </si>
  <si>
    <t>杉杉股份</t>
    <phoneticPr fontId="21" type="noConversion"/>
  </si>
  <si>
    <t>赣锋锂业</t>
    <phoneticPr fontId="21" type="noConversion"/>
  </si>
  <si>
    <t>招商蛇口</t>
    <phoneticPr fontId="21" type="noConversion"/>
  </si>
  <si>
    <r>
      <t>2015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9-12</t>
    </r>
    <r>
      <rPr>
        <sz val="10"/>
        <color theme="1"/>
        <rFont val="宋体"/>
        <family val="3"/>
        <charset val="134"/>
      </rPr>
      <t>月</t>
    </r>
    <phoneticPr fontId="21" type="noConversion"/>
  </si>
  <si>
    <t>2015/12/23-2016/1/28</t>
    <phoneticPr fontId="21" type="noConversion"/>
  </si>
  <si>
    <t>2016/1/29-2017/3/22</t>
    <phoneticPr fontId="21" type="noConversion"/>
  </si>
  <si>
    <t>三安光电</t>
  </si>
  <si>
    <t>上汽集团</t>
  </si>
  <si>
    <t>登海种业</t>
  </si>
  <si>
    <t>双汇发展</t>
  </si>
  <si>
    <t>金风科技</t>
  </si>
  <si>
    <t>东百集团</t>
  </si>
  <si>
    <t>000333</t>
    <phoneticPr fontId="21" type="noConversion"/>
  </si>
  <si>
    <t>002041</t>
    <phoneticPr fontId="21" type="noConversion"/>
  </si>
  <si>
    <t>000895</t>
    <phoneticPr fontId="21" type="noConversion"/>
  </si>
  <si>
    <t>002202</t>
    <phoneticPr fontId="21" type="noConversion"/>
  </si>
  <si>
    <t>002439</t>
    <phoneticPr fontId="21" type="noConversion"/>
  </si>
  <si>
    <t>伊利股份</t>
    <phoneticPr fontId="21" type="noConversion"/>
  </si>
  <si>
    <t>宇通客车</t>
    <phoneticPr fontId="21" type="noConversion"/>
  </si>
  <si>
    <t>格力电器</t>
    <phoneticPr fontId="21" type="noConversion"/>
  </si>
  <si>
    <t>海康威视</t>
    <phoneticPr fontId="21" type="noConversion"/>
  </si>
  <si>
    <t>中国平安</t>
    <phoneticPr fontId="21" type="noConversion"/>
  </si>
  <si>
    <t>易方达消费行业</t>
    <phoneticPr fontId="21" type="noConversion"/>
  </si>
  <si>
    <r>
      <t>小天鹅</t>
    </r>
    <r>
      <rPr>
        <sz val="10"/>
        <color theme="1"/>
        <rFont val="Tahoma"/>
        <family val="2"/>
      </rPr>
      <t>A</t>
    </r>
  </si>
  <si>
    <t>洋河股份</t>
  </si>
  <si>
    <t>老凤祥</t>
  </si>
  <si>
    <t>口子窖</t>
  </si>
  <si>
    <t>华域汽车</t>
  </si>
  <si>
    <t>南极电商</t>
  </si>
  <si>
    <r>
      <t>鄂武商</t>
    </r>
    <r>
      <rPr>
        <sz val="10"/>
        <color theme="1"/>
        <rFont val="Tahoma"/>
        <family val="2"/>
      </rPr>
      <t>A</t>
    </r>
  </si>
  <si>
    <t>古井贡酒</t>
  </si>
  <si>
    <t>隆鑫通用</t>
  </si>
  <si>
    <r>
      <t>2015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3</t>
    </r>
    <r>
      <rPr>
        <sz val="10"/>
        <color theme="1"/>
        <rFont val="宋体"/>
        <family val="3"/>
        <charset val="134"/>
      </rPr>
      <t>季度</t>
    </r>
  </si>
  <si>
    <t>格力电器</t>
    <phoneticPr fontId="21" type="noConversion"/>
  </si>
  <si>
    <t>美的集团</t>
    <phoneticPr fontId="21" type="noConversion"/>
  </si>
  <si>
    <t>五粮液</t>
    <phoneticPr fontId="21" type="noConversion"/>
  </si>
  <si>
    <t>贵州茅台</t>
    <phoneticPr fontId="21" type="noConversion"/>
  </si>
  <si>
    <t>上汽集团</t>
    <phoneticPr fontId="21" type="noConversion"/>
  </si>
  <si>
    <t>租赁和商务服务业</t>
    <phoneticPr fontId="21" type="noConversion"/>
  </si>
  <si>
    <t>欧菲光</t>
  </si>
  <si>
    <t>信维通信</t>
  </si>
  <si>
    <t>国电南瑞</t>
  </si>
  <si>
    <t>中金环境</t>
  </si>
  <si>
    <t>-</t>
  </si>
  <si>
    <t>瑞康医药</t>
  </si>
  <si>
    <t>科森科技</t>
  </si>
  <si>
    <t>宝钢股份</t>
  </si>
  <si>
    <t>主板蓝筹占比</t>
    <phoneticPr fontId="21" type="noConversion"/>
  </si>
  <si>
    <t>上投大盘蓝筹</t>
    <phoneticPr fontId="21" type="noConversion"/>
  </si>
  <si>
    <t>欧菲光</t>
    <phoneticPr fontId="21" type="noConversion"/>
  </si>
  <si>
    <t>信维通信</t>
    <phoneticPr fontId="21" type="noConversion"/>
  </si>
  <si>
    <t>歌尔股份</t>
    <phoneticPr fontId="21" type="noConversion"/>
  </si>
  <si>
    <t>天齐锂业</t>
    <phoneticPr fontId="21" type="noConversion"/>
  </si>
  <si>
    <t>招商银行</t>
    <phoneticPr fontId="21" type="noConversion"/>
  </si>
  <si>
    <t>汇添富蓝筹稳健</t>
    <phoneticPr fontId="21" type="noConversion"/>
  </si>
  <si>
    <t>老板电器</t>
  </si>
  <si>
    <t>中国太保</t>
  </si>
  <si>
    <t>曲美家居</t>
  </si>
  <si>
    <t>中国平安</t>
    <phoneticPr fontId="21" type="noConversion"/>
  </si>
  <si>
    <t>美的集团</t>
    <phoneticPr fontId="21" type="noConversion"/>
  </si>
  <si>
    <t>老板电器</t>
    <phoneticPr fontId="21" type="noConversion"/>
  </si>
  <si>
    <t>华帝股份</t>
    <phoneticPr fontId="21" type="noConversion"/>
  </si>
  <si>
    <t>中国太保</t>
    <phoneticPr fontId="21" type="noConversion"/>
  </si>
  <si>
    <t>汇川技术</t>
  </si>
  <si>
    <t>长城汽车</t>
  </si>
  <si>
    <t>长安汽车</t>
  </si>
  <si>
    <t>海通证券</t>
  </si>
  <si>
    <t>奥飞娱乐</t>
  </si>
  <si>
    <t>三诺生物</t>
  </si>
  <si>
    <t>九州通</t>
  </si>
  <si>
    <t>兴业证券</t>
  </si>
  <si>
    <t>四维图新</t>
  </si>
  <si>
    <t>三花智控</t>
  </si>
  <si>
    <t>中国中车</t>
  </si>
  <si>
    <t>紫金矿业</t>
  </si>
  <si>
    <t>中国石油</t>
  </si>
  <si>
    <t>华兰生物</t>
  </si>
  <si>
    <t>桃李面包</t>
  </si>
  <si>
    <t>主板占比</t>
    <phoneticPr fontId="21" type="noConversion"/>
  </si>
  <si>
    <t>主板比例</t>
    <phoneticPr fontId="21" type="noConversion"/>
  </si>
  <si>
    <t>蓝色光标</t>
    <phoneticPr fontId="21" type="noConversion"/>
  </si>
  <si>
    <t>汇川技术</t>
    <phoneticPr fontId="21" type="noConversion"/>
  </si>
  <si>
    <t>航天信息</t>
    <phoneticPr fontId="21" type="noConversion"/>
  </si>
  <si>
    <t>伊利股份</t>
    <phoneticPr fontId="21" type="noConversion"/>
  </si>
  <si>
    <t>人福医药</t>
    <phoneticPr fontId="21" type="noConversion"/>
  </si>
  <si>
    <t>联创电子</t>
  </si>
  <si>
    <t>国光电器</t>
  </si>
  <si>
    <t>国元证券</t>
  </si>
  <si>
    <t>中文传媒</t>
  </si>
  <si>
    <t>游族网络</t>
  </si>
  <si>
    <t>二三四五</t>
  </si>
  <si>
    <t>合肥百货</t>
    <phoneticPr fontId="21" type="noConversion"/>
  </si>
  <si>
    <t>大族激光</t>
    <phoneticPr fontId="21" type="noConversion"/>
  </si>
  <si>
    <t>上投摩根新兴动力</t>
  </si>
  <si>
    <t>国泰新经济灵活配置</t>
  </si>
  <si>
    <t>上投摩根核心优选</t>
  </si>
  <si>
    <t>汇添富蓝筹稳健</t>
    <phoneticPr fontId="21" type="noConversion"/>
  </si>
  <si>
    <t>大成蓝筹稳健</t>
    <phoneticPr fontId="21" type="noConversion"/>
  </si>
  <si>
    <t>中海蓝筹灵活</t>
    <phoneticPr fontId="21" type="noConversion"/>
  </si>
  <si>
    <r>
      <rPr>
        <sz val="10"/>
        <color theme="1"/>
        <rFont val="宋体"/>
        <family val="3"/>
        <charset val="134"/>
      </rPr>
      <t>国泰互联网</t>
    </r>
    <r>
      <rPr>
        <sz val="10"/>
        <color theme="1"/>
        <rFont val="Tahoma"/>
        <family val="2"/>
      </rPr>
      <t>+</t>
    </r>
    <phoneticPr fontId="21" type="noConversion"/>
  </si>
  <si>
    <t>杉杉股份</t>
  </si>
  <si>
    <t>国泰君安</t>
  </si>
  <si>
    <t>广发证券</t>
  </si>
  <si>
    <t>先导智能</t>
  </si>
  <si>
    <t>方正证券</t>
  </si>
  <si>
    <t>锂电池概念持股比重</t>
    <phoneticPr fontId="21" type="noConversion"/>
  </si>
  <si>
    <t>锂电池持股比重</t>
    <phoneticPr fontId="21" type="noConversion"/>
  </si>
  <si>
    <t>长盈精密</t>
  </si>
  <si>
    <t>必康股份</t>
  </si>
  <si>
    <t>科恒股份</t>
  </si>
  <si>
    <t>跨境通</t>
  </si>
  <si>
    <t>东山精密</t>
  </si>
  <si>
    <t>长信科技</t>
  </si>
  <si>
    <t>歌力思</t>
  </si>
  <si>
    <t>锂电池持股比重</t>
    <phoneticPr fontId="21" type="noConversion"/>
  </si>
  <si>
    <t>中国医药</t>
  </si>
  <si>
    <t>龙净环保</t>
  </si>
  <si>
    <t>太阳纸业</t>
  </si>
  <si>
    <t>东阿阿胶</t>
  </si>
  <si>
    <t>中顺洁柔</t>
  </si>
  <si>
    <t>九阳股份</t>
  </si>
  <si>
    <t>万华化学</t>
  </si>
  <si>
    <t>博汇纸业</t>
  </si>
  <si>
    <t>沱牌舍得</t>
  </si>
  <si>
    <t>亨通光电</t>
  </si>
  <si>
    <t>迪森股份</t>
  </si>
  <si>
    <t>汤臣倍健</t>
  </si>
  <si>
    <t>天坛生物</t>
  </si>
  <si>
    <t>双林股份</t>
  </si>
  <si>
    <t>方大炭素</t>
  </si>
  <si>
    <t>富安达新兴成长混合</t>
    <phoneticPr fontId="21" type="noConversion"/>
  </si>
  <si>
    <t>申万菱信消费增长</t>
  </si>
  <si>
    <t>成立以来</t>
    <phoneticPr fontId="21" type="noConversion"/>
  </si>
  <si>
    <t>净值</t>
    <phoneticPr fontId="21" type="noConversion"/>
  </si>
  <si>
    <t>日期</t>
    <phoneticPr fontId="21" type="noConversion"/>
  </si>
  <si>
    <t>单位净值</t>
    <phoneticPr fontId="21" type="noConversion"/>
  </si>
  <si>
    <t>累计净值</t>
    <phoneticPr fontId="21" type="noConversion"/>
  </si>
  <si>
    <t>东方雨虹</t>
  </si>
  <si>
    <t>嘉宝集团</t>
  </si>
  <si>
    <t>莱克电气</t>
  </si>
  <si>
    <t>熙菱信息</t>
  </si>
  <si>
    <t>合计</t>
    <phoneticPr fontId="21" type="noConversion"/>
  </si>
  <si>
    <t>主板比例</t>
    <phoneticPr fontId="21" type="noConversion"/>
  </si>
  <si>
    <t>鹏华消费优选混合</t>
  </si>
  <si>
    <t>欧派家居</t>
  </si>
  <si>
    <t>顾家家居</t>
  </si>
  <si>
    <t>新城控股</t>
  </si>
  <si>
    <t>海信科龙</t>
  </si>
  <si>
    <t>云南白药</t>
  </si>
  <si>
    <t>银华富裕主题混合</t>
  </si>
  <si>
    <t>山西汾酒</t>
  </si>
  <si>
    <t>老白干酒</t>
  </si>
  <si>
    <t>安琪酵母</t>
  </si>
  <si>
    <t>徐工机械</t>
  </si>
  <si>
    <t>恒顺醋业</t>
  </si>
  <si>
    <t>天地科技</t>
  </si>
  <si>
    <t>陕西煤业</t>
  </si>
  <si>
    <t>兴全社会责任混合</t>
    <phoneticPr fontId="21" type="noConversion"/>
  </si>
  <si>
    <t>福瑞股份</t>
  </si>
  <si>
    <r>
      <rPr>
        <sz val="10"/>
        <color theme="1"/>
        <rFont val="宋体"/>
        <family val="3"/>
        <charset val="134"/>
      </rPr>
      <t>光大中国制造</t>
    </r>
    <r>
      <rPr>
        <sz val="10"/>
        <color theme="1"/>
        <rFont val="Tahoma"/>
        <family val="2"/>
      </rPr>
      <t>2025</t>
    </r>
    <r>
      <rPr>
        <sz val="10"/>
        <color theme="1"/>
        <rFont val="宋体"/>
        <family val="3"/>
        <charset val="134"/>
      </rPr>
      <t>混合</t>
    </r>
    <phoneticPr fontId="21" type="noConversion"/>
  </si>
  <si>
    <t>天顺风能</t>
  </si>
  <si>
    <t>牧原股份</t>
  </si>
  <si>
    <t>梅花生物</t>
  </si>
  <si>
    <t>方大特钢</t>
  </si>
  <si>
    <t>华泰股份</t>
  </si>
  <si>
    <t>新钢股份</t>
  </si>
  <si>
    <t>马钢股份</t>
  </si>
  <si>
    <t>八一钢铁</t>
  </si>
  <si>
    <t>鞍钢股份</t>
  </si>
  <si>
    <r>
      <rPr>
        <sz val="10"/>
        <color theme="1"/>
        <rFont val="宋体"/>
        <family val="3"/>
        <charset val="134"/>
      </rPr>
      <t>交银稳健配置混合</t>
    </r>
    <r>
      <rPr>
        <sz val="10"/>
        <color theme="1"/>
        <rFont val="Tahoma"/>
        <family val="2"/>
      </rPr>
      <t>A</t>
    </r>
    <phoneticPr fontId="21" type="noConversion"/>
  </si>
  <si>
    <t>永辉超市</t>
  </si>
  <si>
    <t>首旅酒店</t>
  </si>
  <si>
    <t>宇通客车</t>
  </si>
  <si>
    <t>富安达新动力混合</t>
    <phoneticPr fontId="21" type="noConversion"/>
  </si>
  <si>
    <t>黄山旅游</t>
  </si>
  <si>
    <t>扬农化工</t>
  </si>
  <si>
    <t>联化科技</t>
  </si>
  <si>
    <t>长电科技</t>
  </si>
  <si>
    <t>海信电器</t>
  </si>
  <si>
    <t>华海药业</t>
  </si>
  <si>
    <t>白云机场</t>
  </si>
  <si>
    <t>兴业矿业</t>
  </si>
  <si>
    <t>中联重科</t>
  </si>
  <si>
    <t>国药一致</t>
  </si>
  <si>
    <t>富奥股份</t>
  </si>
  <si>
    <t>新宝股份</t>
  </si>
  <si>
    <t>今世缘</t>
  </si>
  <si>
    <t>国投电力</t>
  </si>
  <si>
    <t>中国石化</t>
  </si>
  <si>
    <t>伊力特</t>
  </si>
  <si>
    <t>西部矿业</t>
  </si>
  <si>
    <t>分众传媒</t>
  </si>
  <si>
    <t>劲胜智能</t>
  </si>
  <si>
    <t>交银新生活力灵活配置混合</t>
    <phoneticPr fontId="21" type="noConversion"/>
  </si>
  <si>
    <t>泰格医药</t>
  </si>
  <si>
    <t>京山轻机</t>
  </si>
  <si>
    <t>超图软件</t>
  </si>
  <si>
    <t>理工环科</t>
  </si>
  <si>
    <t>益丰药房</t>
  </si>
  <si>
    <t>东方雨虹</t>
    <phoneticPr fontId="21" type="noConversion"/>
  </si>
  <si>
    <t>立讯精密</t>
    <phoneticPr fontId="21" type="noConversion"/>
  </si>
  <si>
    <t>康得新</t>
    <phoneticPr fontId="21" type="noConversion"/>
  </si>
  <si>
    <t>通化东宝</t>
    <phoneticPr fontId="21" type="noConversion"/>
  </si>
  <si>
    <t>欧菲光</t>
    <phoneticPr fontId="21" type="noConversion"/>
  </si>
  <si>
    <t>晨鸣纸业</t>
    <phoneticPr fontId="21" type="noConversion"/>
  </si>
  <si>
    <t>太阳纸业</t>
    <phoneticPr fontId="21" type="noConversion"/>
  </si>
  <si>
    <t>百川能源</t>
    <phoneticPr fontId="21" type="noConversion"/>
  </si>
  <si>
    <t>大华股份</t>
    <phoneticPr fontId="21" type="noConversion"/>
  </si>
  <si>
    <t>南钢股份</t>
    <phoneticPr fontId="21" type="noConversion"/>
  </si>
  <si>
    <t>嘉宝集团</t>
    <phoneticPr fontId="21" type="noConversion"/>
  </si>
  <si>
    <t>隆基股份</t>
    <phoneticPr fontId="21" type="noConversion"/>
  </si>
  <si>
    <t>中国医药</t>
    <phoneticPr fontId="21" type="noConversion"/>
  </si>
  <si>
    <t>贵州茅台</t>
    <phoneticPr fontId="21" type="noConversion"/>
  </si>
  <si>
    <t>云南白药</t>
    <phoneticPr fontId="21" type="noConversion"/>
  </si>
  <si>
    <t>中国平安</t>
    <phoneticPr fontId="21" type="noConversion"/>
  </si>
  <si>
    <t>美的集团</t>
    <phoneticPr fontId="21" type="noConversion"/>
  </si>
  <si>
    <t>老板电器</t>
    <phoneticPr fontId="21" type="noConversion"/>
  </si>
  <si>
    <t>华帝股份</t>
    <phoneticPr fontId="21" type="noConversion"/>
  </si>
  <si>
    <t>中国太保</t>
    <phoneticPr fontId="21" type="noConversion"/>
  </si>
  <si>
    <t>格力电器</t>
    <phoneticPr fontId="21" type="noConversion"/>
  </si>
  <si>
    <t>牧原股份</t>
    <phoneticPr fontId="21" type="noConversion"/>
  </si>
  <si>
    <t>黄山旅游</t>
    <phoneticPr fontId="21" type="noConversion"/>
  </si>
  <si>
    <t>五粮液</t>
    <phoneticPr fontId="21" type="noConversion"/>
  </si>
  <si>
    <t>海能达</t>
    <phoneticPr fontId="21" type="noConversion"/>
  </si>
  <si>
    <t>中际装备</t>
    <phoneticPr fontId="21" type="noConversion"/>
  </si>
  <si>
    <t>三安光电</t>
    <phoneticPr fontId="21" type="noConversion"/>
  </si>
  <si>
    <t>国光电器</t>
    <phoneticPr fontId="21" type="noConversion"/>
  </si>
  <si>
    <t>首旅酒店</t>
    <phoneticPr fontId="21" type="noConversion"/>
  </si>
  <si>
    <t>回撤</t>
    <phoneticPr fontId="21" type="noConversion"/>
  </si>
  <si>
    <t>今年以来</t>
    <phoneticPr fontId="21" type="noConversion"/>
  </si>
  <si>
    <t>今年以来收益</t>
    <phoneticPr fontId="21" type="noConversion"/>
  </si>
  <si>
    <t>日期</t>
    <phoneticPr fontId="21" type="noConversion"/>
  </si>
  <si>
    <t>单位净值</t>
    <phoneticPr fontId="21" type="noConversion"/>
  </si>
  <si>
    <t>累计净值</t>
    <phoneticPr fontId="21" type="noConversion"/>
  </si>
  <si>
    <t xml:space="preserve">  </t>
    <phoneticPr fontId="21" type="noConversion"/>
  </si>
  <si>
    <t>成立以来</t>
    <phoneticPr fontId="21" type="noConversion"/>
  </si>
  <si>
    <t>成立以来年化收益</t>
    <phoneticPr fontId="21" type="noConversion"/>
  </si>
  <si>
    <r>
      <t>2016.2.29</t>
    </r>
    <r>
      <rPr>
        <sz val="10"/>
        <color theme="1"/>
        <rFont val="宋体"/>
        <family val="3"/>
        <charset val="134"/>
      </rPr>
      <t>以来</t>
    </r>
    <phoneticPr fontId="21" type="noConversion"/>
  </si>
  <si>
    <t>今年以来</t>
    <phoneticPr fontId="21" type="noConversion"/>
  </si>
  <si>
    <r>
      <rPr>
        <u/>
        <sz val="11"/>
        <color theme="10"/>
        <rFont val="Arial"/>
        <family val="2"/>
      </rPr>
      <t>建信央视</t>
    </r>
    <r>
      <rPr>
        <u/>
        <sz val="11"/>
        <color theme="10"/>
        <rFont val="Tahoma"/>
        <family val="2"/>
      </rPr>
      <t>50</t>
    </r>
  </si>
  <si>
    <r>
      <rPr>
        <u/>
        <sz val="11"/>
        <color theme="10"/>
        <rFont val="Arial"/>
        <family val="2"/>
      </rPr>
      <t>伊力特</t>
    </r>
  </si>
  <si>
    <t>港股占比</t>
    <phoneticPr fontId="21" type="noConversion"/>
  </si>
  <si>
    <r>
      <rPr>
        <u/>
        <sz val="11"/>
        <color theme="10"/>
        <rFont val="Arial"/>
        <family val="2"/>
      </rPr>
      <t>普洛药业</t>
    </r>
  </si>
  <si>
    <r>
      <rPr>
        <u/>
        <sz val="11"/>
        <color theme="10"/>
        <rFont val="Arial"/>
        <family val="2"/>
      </rPr>
      <t>中文传媒</t>
    </r>
  </si>
  <si>
    <r>
      <rPr>
        <u/>
        <sz val="11"/>
        <color theme="10"/>
        <rFont val="Arial"/>
        <family val="2"/>
      </rPr>
      <t>洲明科技</t>
    </r>
  </si>
  <si>
    <r>
      <rPr>
        <u/>
        <sz val="11"/>
        <color theme="10"/>
        <rFont val="Arial"/>
        <family val="2"/>
      </rPr>
      <t>粤高速</t>
    </r>
    <r>
      <rPr>
        <u/>
        <sz val="11"/>
        <color theme="10"/>
        <rFont val="Tahoma"/>
        <family val="2"/>
      </rPr>
      <t>A</t>
    </r>
  </si>
  <si>
    <r>
      <rPr>
        <u/>
        <sz val="11"/>
        <color theme="10"/>
        <rFont val="Arial"/>
        <family val="2"/>
      </rPr>
      <t>韵达股份</t>
    </r>
  </si>
  <si>
    <r>
      <rPr>
        <u/>
        <sz val="11"/>
        <color theme="10"/>
        <rFont val="Arial"/>
        <family val="2"/>
      </rPr>
      <t>华新水泥</t>
    </r>
  </si>
  <si>
    <t>立讯精密</t>
  </si>
  <si>
    <t>欧菲光</t>
  </si>
  <si>
    <t>科森科技</t>
  </si>
  <si>
    <t>联得装备</t>
  </si>
  <si>
    <t>洛阳钼业</t>
  </si>
  <si>
    <t>世纪鼎利</t>
  </si>
  <si>
    <t>景旺电子</t>
  </si>
  <si>
    <t>华友钴业</t>
  </si>
  <si>
    <t>赢合科技</t>
  </si>
  <si>
    <t>金钼股份</t>
  </si>
  <si>
    <t>中航光电</t>
  </si>
  <si>
    <t>胜宏科技</t>
  </si>
  <si>
    <t>裕同科技</t>
  </si>
  <si>
    <t>大族激光</t>
  </si>
  <si>
    <t>星网锐捷</t>
  </si>
  <si>
    <t>陕西煤业</t>
  </si>
  <si>
    <t>烽火通信</t>
  </si>
  <si>
    <t>比亚迪</t>
  </si>
  <si>
    <t>水晶光电</t>
  </si>
  <si>
    <t>大唐电信</t>
  </si>
  <si>
    <t>江粉磁材</t>
  </si>
  <si>
    <t>木林森</t>
  </si>
  <si>
    <t>诺德股份</t>
  </si>
  <si>
    <t>硕贝德</t>
  </si>
  <si>
    <t>德赛电池</t>
  </si>
  <si>
    <t>今天国际</t>
  </si>
  <si>
    <t>华天科技</t>
  </si>
  <si>
    <t>三安光电</t>
  </si>
  <si>
    <t>中国宝安</t>
  </si>
  <si>
    <r>
      <rPr>
        <sz val="11"/>
        <color theme="1"/>
        <rFont val="宋体"/>
        <family val="3"/>
        <charset val="134"/>
      </rPr>
      <t>股票名称</t>
    </r>
  </si>
  <si>
    <t>深天马A</t>
  </si>
  <si>
    <t>索菲亚</t>
  </si>
  <si>
    <t>康得新</t>
  </si>
  <si>
    <t>阳光电源</t>
  </si>
  <si>
    <t>中国医药</t>
  </si>
  <si>
    <t>华帝股份</t>
  </si>
  <si>
    <t>天齐锂业</t>
  </si>
  <si>
    <t>杉杉股份</t>
  </si>
  <si>
    <t>欧派家居</t>
  </si>
  <si>
    <t>赣锋锂业</t>
  </si>
  <si>
    <t>信维通信</t>
  </si>
  <si>
    <t>利亚德</t>
  </si>
  <si>
    <t>中金环境</t>
  </si>
  <si>
    <t>胜利精密</t>
  </si>
  <si>
    <t>新华保险</t>
  </si>
  <si>
    <t>国电南瑞</t>
  </si>
  <si>
    <t>贵州茅台</t>
  </si>
  <si>
    <t>伊利股份</t>
  </si>
  <si>
    <t>五粮液</t>
  </si>
  <si>
    <t>洋河股份</t>
  </si>
  <si>
    <t>泸州老窖</t>
  </si>
  <si>
    <t>双汇发展</t>
  </si>
  <si>
    <t>老白干酒</t>
  </si>
  <si>
    <t>海天味业</t>
  </si>
  <si>
    <t>中炬高新</t>
  </si>
  <si>
    <t>口子窖</t>
  </si>
  <si>
    <t>安琪酵母</t>
  </si>
  <si>
    <t>梅花生物</t>
  </si>
  <si>
    <t>汤臣倍健</t>
  </si>
  <si>
    <t>中粮糖业</t>
  </si>
  <si>
    <t>山西汾酒</t>
  </si>
  <si>
    <t>顺鑫农业</t>
  </si>
  <si>
    <t>古井贡酒</t>
  </si>
  <si>
    <t>徐工机械</t>
  </si>
  <si>
    <t>天地科技</t>
  </si>
  <si>
    <t>三一重工</t>
  </si>
  <si>
    <t>沱牌舍得</t>
  </si>
  <si>
    <t>兖州煤业股份</t>
  </si>
  <si>
    <t>中煤能源</t>
  </si>
  <si>
    <t>中国太保</t>
  </si>
  <si>
    <t>潞安环能</t>
  </si>
  <si>
    <t>恒立液压</t>
  </si>
  <si>
    <t>威孚高科</t>
  </si>
  <si>
    <t>恒顺醋业</t>
  </si>
  <si>
    <t>柳州医药</t>
  </si>
  <si>
    <t>新华保险</t>
  </si>
  <si>
    <t>西山煤电</t>
  </si>
  <si>
    <t>中国人寿</t>
  </si>
  <si>
    <t>伊力特</t>
  </si>
  <si>
    <t>海康威视</t>
  </si>
  <si>
    <t>中国平安</t>
  </si>
  <si>
    <t>格力电器</t>
  </si>
  <si>
    <t>美的集团</t>
  </si>
  <si>
    <t>兴业银行</t>
  </si>
  <si>
    <t>民生银行</t>
  </si>
  <si>
    <t>工商银行</t>
  </si>
  <si>
    <t>东阿阿胶</t>
  </si>
  <si>
    <t>科大讯飞</t>
  </si>
  <si>
    <t>中国银行</t>
  </si>
  <si>
    <t>上汽集团</t>
  </si>
  <si>
    <t>万科A</t>
  </si>
  <si>
    <t>歌尔股份</t>
  </si>
  <si>
    <t>国电南瑞</t>
  </si>
  <si>
    <t>大族激光</t>
  </si>
  <si>
    <t>碧水源</t>
  </si>
  <si>
    <t>网宿科技</t>
  </si>
  <si>
    <t>上海电气</t>
  </si>
  <si>
    <t>青岛海尔</t>
  </si>
  <si>
    <t>中国神华</t>
  </si>
  <si>
    <t>云南白药</t>
  </si>
  <si>
    <t>中国石化</t>
  </si>
  <si>
    <t>中国铝业</t>
  </si>
  <si>
    <t>天齐锂业</t>
  </si>
  <si>
    <t>中国石油</t>
  </si>
  <si>
    <t>紫金矿业</t>
  </si>
  <si>
    <t>兖州煤业</t>
  </si>
  <si>
    <t>方大炭素</t>
  </si>
  <si>
    <t>陕西煤业</t>
  </si>
  <si>
    <t>神火股份</t>
  </si>
  <si>
    <t>赣锋锂业</t>
  </si>
  <si>
    <t>北方稀土</t>
  </si>
  <si>
    <t>诺德股份</t>
  </si>
  <si>
    <t>南山铝业</t>
  </si>
  <si>
    <t>格林美</t>
  </si>
  <si>
    <t>西部矿业</t>
  </si>
  <si>
    <t>上海能源</t>
  </si>
  <si>
    <t>农业银行</t>
  </si>
  <si>
    <t>锡业股份</t>
  </si>
  <si>
    <t>江西铜业</t>
  </si>
  <si>
    <t>云南铜业</t>
  </si>
  <si>
    <t>厦门钨业</t>
  </si>
  <si>
    <t>洛阳钼业</t>
  </si>
  <si>
    <t>云铝股份</t>
  </si>
  <si>
    <t>中国石化，中国铝业，天齐锂业，中国石油，紫金矿业</t>
  </si>
  <si>
    <t>山东黄金</t>
  </si>
  <si>
    <t>东阳光科</t>
  </si>
  <si>
    <t>铜陵有色</t>
  </si>
  <si>
    <t>华友钴业</t>
  </si>
  <si>
    <t>中金岭南</t>
  </si>
  <si>
    <t>中金黄金</t>
  </si>
  <si>
    <r>
      <t>*ST</t>
    </r>
    <r>
      <rPr>
        <sz val="11"/>
        <color theme="1"/>
        <rFont val="Arial"/>
        <family val="2"/>
      </rPr>
      <t>华泽</t>
    </r>
  </si>
  <si>
    <t>鹏起科技</t>
  </si>
  <si>
    <t>盛和资源</t>
  </si>
  <si>
    <t>炼石有色</t>
  </si>
  <si>
    <t>中色股份</t>
  </si>
  <si>
    <t>银泰资源</t>
  </si>
  <si>
    <t>金钼股份</t>
  </si>
  <si>
    <t>湖南黄金</t>
  </si>
  <si>
    <t>宁波韵升</t>
  </si>
  <si>
    <t>焦作万方</t>
  </si>
  <si>
    <t>西藏矿业</t>
  </si>
  <si>
    <t>广晟有色</t>
  </si>
  <si>
    <t>云南锗业</t>
  </si>
  <si>
    <t>紫金矿业，天齐锂业，中国铝业，北方稀土，赣锋锂业</t>
  </si>
  <si>
    <t>长春高新</t>
  </si>
  <si>
    <t>康得新</t>
  </si>
  <si>
    <t>隆平高科</t>
  </si>
  <si>
    <t>广深铁路</t>
  </si>
  <si>
    <t>华帝股份</t>
  </si>
  <si>
    <t>我武生物</t>
  </si>
  <si>
    <t>格力地产</t>
  </si>
  <si>
    <t>金禾实业</t>
  </si>
  <si>
    <t>利亚德</t>
  </si>
  <si>
    <t>康弘药业</t>
  </si>
  <si>
    <t>中国联通</t>
  </si>
  <si>
    <t>中国重工</t>
  </si>
  <si>
    <t>国电电力</t>
  </si>
  <si>
    <t>中远海控</t>
  </si>
  <si>
    <t>洁美科技</t>
  </si>
  <si>
    <t>星帅尔</t>
  </si>
  <si>
    <t>浙商证券</t>
  </si>
  <si>
    <t>同方股份</t>
  </si>
  <si>
    <t>志邦股份</t>
  </si>
  <si>
    <t>广州酒家</t>
  </si>
  <si>
    <t>长缆科技</t>
  </si>
  <si>
    <t>三孚股份</t>
  </si>
  <si>
    <t>金龙羽</t>
  </si>
  <si>
    <t>睿能科技</t>
  </si>
  <si>
    <t>旭升股份</t>
  </si>
  <si>
    <t>沪宁股份</t>
  </si>
  <si>
    <t>大烨智能</t>
  </si>
  <si>
    <t>日盈电子</t>
  </si>
  <si>
    <t>百达精工</t>
  </si>
  <si>
    <t>富满电子</t>
  </si>
  <si>
    <r>
      <rPr>
        <sz val="11"/>
        <color theme="1"/>
        <rFont val="宋体"/>
        <family val="3"/>
        <charset val="134"/>
      </rPr>
      <t>股票代码</t>
    </r>
  </si>
  <si>
    <t>新宁物流</t>
  </si>
  <si>
    <t>裕同科技</t>
  </si>
  <si>
    <t>大禹节水</t>
  </si>
  <si>
    <t>跨境通</t>
  </si>
  <si>
    <t>盈峰环境</t>
  </si>
  <si>
    <t>慈文传媒</t>
  </si>
  <si>
    <t>千禾味业</t>
  </si>
  <si>
    <t>兴森科技</t>
  </si>
  <si>
    <t>英威腾</t>
  </si>
  <si>
    <t>个股占比超过1%合计</t>
  </si>
  <si>
    <r>
      <rPr>
        <sz val="11"/>
        <color theme="1"/>
        <rFont val="宋体"/>
        <family val="3"/>
        <charset val="134"/>
      </rPr>
      <t>股票持仓前十集中度</t>
    </r>
  </si>
  <si>
    <r>
      <rPr>
        <sz val="11"/>
        <color theme="1"/>
        <rFont val="宋体"/>
        <family val="3"/>
        <charset val="134"/>
      </rPr>
      <t>主板占比</t>
    </r>
    <phoneticPr fontId="21" type="noConversion"/>
  </si>
  <si>
    <t>招商银行</t>
  </si>
  <si>
    <t>宁波银行</t>
  </si>
  <si>
    <t>华夏幸福</t>
  </si>
  <si>
    <t>万华化学</t>
  </si>
  <si>
    <t>海螺水泥</t>
  </si>
  <si>
    <t>广联达</t>
  </si>
  <si>
    <t>方大特钢</t>
  </si>
  <si>
    <t>宝钢股份</t>
  </si>
  <si>
    <t>老板电器</t>
  </si>
  <si>
    <t>三友化工</t>
  </si>
  <si>
    <t>海大集团</t>
  </si>
  <si>
    <t>复星医药</t>
  </si>
  <si>
    <r>
      <rPr>
        <sz val="11"/>
        <color theme="1"/>
        <rFont val="宋体"/>
        <family val="3"/>
        <charset val="134"/>
      </rPr>
      <t>主板占比</t>
    </r>
    <phoneticPr fontId="21" type="noConversion"/>
  </si>
  <si>
    <t>单位净值</t>
    <phoneticPr fontId="21" type="noConversion"/>
  </si>
  <si>
    <t>累计净值</t>
    <phoneticPr fontId="21" type="noConversion"/>
  </si>
  <si>
    <t>每份派现金0.4020元</t>
  </si>
  <si>
    <t>每份派现金0.1800元</t>
  </si>
  <si>
    <t>每份派现金0.7800元</t>
  </si>
  <si>
    <t>'001659'</t>
  </si>
  <si>
    <t>富安动力混合</t>
  </si>
  <si>
    <t>日线</t>
  </si>
  <si>
    <t>今年以来</t>
    <phoneticPr fontId="21" type="noConversion"/>
  </si>
  <si>
    <t>时间</t>
  </si>
  <si>
    <t>单位净值(元)</t>
  </si>
  <si>
    <t>累计净值(元)</t>
  </si>
  <si>
    <t>兴全社会责任混合</t>
  </si>
  <si>
    <t>通化东宝</t>
  </si>
  <si>
    <t>主板占比</t>
  </si>
  <si>
    <t>主板比例</t>
  </si>
  <si>
    <t>锂电池概念持股比重</t>
  </si>
  <si>
    <t>锂电池</t>
    <phoneticPr fontId="21" type="noConversion"/>
  </si>
  <si>
    <t>国泰新经济灵活配置</t>
    <phoneticPr fontId="21" type="noConversion"/>
  </si>
  <si>
    <t>万家品质</t>
    <phoneticPr fontId="21" type="noConversion"/>
  </si>
  <si>
    <t>东方红优势精选混合</t>
    <phoneticPr fontId="21" type="noConversion"/>
  </si>
  <si>
    <r>
      <rPr>
        <sz val="10"/>
        <color theme="1"/>
        <rFont val="宋体"/>
        <family val="3"/>
        <charset val="134"/>
      </rPr>
      <t>截至</t>
    </r>
    <r>
      <rPr>
        <sz val="10"/>
        <color theme="1"/>
        <rFont val="Tahoma"/>
        <family val="2"/>
      </rPr>
      <t>2017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6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Tahoma"/>
        <family val="2"/>
      </rPr>
      <t>30</t>
    </r>
    <r>
      <rPr>
        <sz val="10"/>
        <color theme="1"/>
        <rFont val="宋体"/>
        <family val="3"/>
        <charset val="134"/>
      </rPr>
      <t>日</t>
    </r>
    <phoneticPr fontId="21" type="noConversion"/>
  </si>
  <si>
    <t>今年以来</t>
    <phoneticPr fontId="21" type="noConversion"/>
  </si>
  <si>
    <r>
      <t>2016.2.29</t>
    </r>
    <r>
      <rPr>
        <sz val="10"/>
        <color theme="1"/>
        <rFont val="宋体"/>
        <family val="3"/>
        <charset val="134"/>
      </rPr>
      <t>以来</t>
    </r>
    <phoneticPr fontId="21" type="noConversion"/>
  </si>
  <si>
    <t>中欧医疗健康混合A</t>
    <phoneticPr fontId="21" type="noConversion"/>
  </si>
  <si>
    <t>易方达医疗保健行业</t>
    <phoneticPr fontId="21" type="noConversion"/>
  </si>
  <si>
    <t>华宝医药生物混合</t>
    <phoneticPr fontId="21" type="noConversion"/>
  </si>
  <si>
    <t>民生加银优选</t>
    <phoneticPr fontId="21" type="noConversion"/>
  </si>
  <si>
    <t>002259</t>
  </si>
  <si>
    <t>景顺长城环保优势</t>
    <phoneticPr fontId="21" type="noConversion"/>
  </si>
  <si>
    <t>鹏华健康环保混合</t>
    <phoneticPr fontId="21" type="noConversion"/>
  </si>
  <si>
    <t>中海医药健康产业混合A</t>
    <phoneticPr fontId="21" type="noConversion"/>
  </si>
  <si>
    <t>郑磊</t>
  </si>
  <si>
    <t>杨锐文</t>
  </si>
  <si>
    <t>蒋鑫</t>
  </si>
  <si>
    <r>
      <rPr>
        <u/>
        <sz val="11"/>
        <color theme="10"/>
        <rFont val="Arial"/>
        <family val="2"/>
      </rPr>
      <t>泸州老窖</t>
    </r>
  </si>
  <si>
    <r>
      <rPr>
        <u/>
        <sz val="11"/>
        <color theme="10"/>
        <rFont val="Arial"/>
        <family val="2"/>
      </rPr>
      <t>五粮液</t>
    </r>
  </si>
  <si>
    <r>
      <rPr>
        <u/>
        <sz val="11"/>
        <color theme="10"/>
        <rFont val="Arial"/>
        <family val="2"/>
      </rPr>
      <t>好莱客</t>
    </r>
  </si>
  <si>
    <r>
      <rPr>
        <u/>
        <sz val="11"/>
        <color theme="10"/>
        <rFont val="Arial"/>
        <family val="2"/>
      </rPr>
      <t>裕同科技</t>
    </r>
  </si>
  <si>
    <r>
      <rPr>
        <u/>
        <sz val="11"/>
        <color theme="10"/>
        <rFont val="Arial"/>
        <family val="2"/>
      </rPr>
      <t>格力电器</t>
    </r>
  </si>
  <si>
    <r>
      <rPr>
        <u/>
        <sz val="11"/>
        <color theme="10"/>
        <rFont val="Arial"/>
        <family val="2"/>
      </rPr>
      <t>盈峰环境</t>
    </r>
  </si>
  <si>
    <r>
      <rPr>
        <u/>
        <sz val="11"/>
        <color theme="10"/>
        <rFont val="Arial"/>
        <family val="2"/>
      </rPr>
      <t>柳州医药</t>
    </r>
  </si>
  <si>
    <r>
      <rPr>
        <u/>
        <sz val="11"/>
        <color theme="10"/>
        <rFont val="Arial"/>
        <family val="2"/>
      </rPr>
      <t>中国医药</t>
    </r>
  </si>
  <si>
    <r>
      <rPr>
        <u/>
        <sz val="11"/>
        <color theme="10"/>
        <rFont val="Arial"/>
        <family val="2"/>
      </rPr>
      <t>伊利股份</t>
    </r>
  </si>
  <si>
    <r>
      <rPr>
        <u/>
        <sz val="11"/>
        <color theme="10"/>
        <rFont val="Arial"/>
        <family val="2"/>
      </rPr>
      <t>复星医药</t>
    </r>
  </si>
  <si>
    <r>
      <rPr>
        <u/>
        <sz val="11"/>
        <color theme="10"/>
        <rFont val="Arial"/>
        <family val="2"/>
      </rPr>
      <t>立讯精密</t>
    </r>
  </si>
  <si>
    <r>
      <rPr>
        <u/>
        <sz val="11"/>
        <color theme="10"/>
        <rFont val="Arial"/>
        <family val="2"/>
      </rPr>
      <t>海康威视</t>
    </r>
  </si>
  <si>
    <r>
      <rPr>
        <u/>
        <sz val="11"/>
        <color theme="10"/>
        <rFont val="Arial"/>
        <family val="2"/>
      </rPr>
      <t>中国平安</t>
    </r>
  </si>
  <si>
    <r>
      <rPr>
        <u/>
        <sz val="11"/>
        <color theme="10"/>
        <rFont val="Arial"/>
        <family val="2"/>
      </rPr>
      <t>福耀玻璃</t>
    </r>
  </si>
  <si>
    <r>
      <rPr>
        <u/>
        <sz val="11"/>
        <color theme="10"/>
        <rFont val="Arial"/>
        <family val="2"/>
      </rPr>
      <t>视源股份</t>
    </r>
  </si>
  <si>
    <r>
      <rPr>
        <u/>
        <sz val="11"/>
        <color theme="10"/>
        <rFont val="Arial"/>
        <family val="2"/>
      </rPr>
      <t>中国太保</t>
    </r>
  </si>
  <si>
    <r>
      <rPr>
        <u/>
        <sz val="11"/>
        <color theme="10"/>
        <rFont val="Arial"/>
        <family val="2"/>
      </rPr>
      <t>牧原股份</t>
    </r>
  </si>
  <si>
    <r>
      <rPr>
        <u/>
        <sz val="11"/>
        <color theme="10"/>
        <rFont val="Arial"/>
        <family val="2"/>
      </rPr>
      <t>分众传媒</t>
    </r>
  </si>
  <si>
    <r>
      <rPr>
        <u/>
        <sz val="11"/>
        <color theme="10"/>
        <rFont val="Arial"/>
        <family val="2"/>
      </rPr>
      <t>上海医药</t>
    </r>
  </si>
  <si>
    <r>
      <rPr>
        <u/>
        <sz val="11"/>
        <color theme="10"/>
        <rFont val="Arial"/>
        <family val="2"/>
      </rPr>
      <t>东阿阿胶</t>
    </r>
  </si>
  <si>
    <r>
      <rPr>
        <u/>
        <sz val="11"/>
        <color theme="10"/>
        <rFont val="Arial"/>
        <family val="2"/>
      </rPr>
      <t>济川药业</t>
    </r>
  </si>
  <si>
    <r>
      <rPr>
        <u/>
        <sz val="11"/>
        <color theme="10"/>
        <rFont val="Arial"/>
        <family val="2"/>
      </rPr>
      <t>华东医药</t>
    </r>
  </si>
  <si>
    <r>
      <rPr>
        <u/>
        <sz val="11"/>
        <color theme="10"/>
        <rFont val="Arial"/>
        <family val="2"/>
      </rPr>
      <t>信立泰</t>
    </r>
  </si>
  <si>
    <r>
      <rPr>
        <u/>
        <sz val="11"/>
        <color theme="10"/>
        <rFont val="Arial"/>
        <family val="2"/>
      </rPr>
      <t>山东药玻</t>
    </r>
  </si>
  <si>
    <r>
      <rPr>
        <u/>
        <sz val="11"/>
        <color theme="10"/>
        <rFont val="Arial"/>
        <family val="2"/>
      </rPr>
      <t>华润三九</t>
    </r>
  </si>
  <si>
    <r>
      <rPr>
        <u/>
        <sz val="11"/>
        <color theme="10"/>
        <rFont val="Arial"/>
        <family val="2"/>
      </rPr>
      <t>大族激光</t>
    </r>
  </si>
  <si>
    <r>
      <rPr>
        <u/>
        <sz val="11"/>
        <color theme="10"/>
        <rFont val="Arial"/>
        <family val="2"/>
      </rPr>
      <t>康美药业</t>
    </r>
  </si>
  <si>
    <r>
      <rPr>
        <u/>
        <sz val="11"/>
        <color theme="10"/>
        <rFont val="Arial"/>
        <family val="2"/>
      </rPr>
      <t>云南白药</t>
    </r>
  </si>
  <si>
    <r>
      <rPr>
        <u/>
        <sz val="11"/>
        <color theme="10"/>
        <rFont val="Arial"/>
        <family val="2"/>
      </rPr>
      <t>国药一致</t>
    </r>
  </si>
  <si>
    <r>
      <rPr>
        <u/>
        <sz val="11"/>
        <color theme="10"/>
        <rFont val="Arial"/>
        <family val="2"/>
      </rPr>
      <t>安洁科技</t>
    </r>
  </si>
  <si>
    <r>
      <rPr>
        <u/>
        <sz val="11"/>
        <color theme="10"/>
        <rFont val="Arial"/>
        <family val="2"/>
      </rPr>
      <t>青岛海尔</t>
    </r>
  </si>
  <si>
    <r>
      <rPr>
        <u/>
        <sz val="11"/>
        <color theme="10"/>
        <rFont val="Arial"/>
        <family val="2"/>
      </rPr>
      <t>长春高新</t>
    </r>
  </si>
  <si>
    <r>
      <rPr>
        <u/>
        <sz val="11"/>
        <color theme="10"/>
        <rFont val="Arial"/>
        <family val="2"/>
      </rPr>
      <t>亿帆医药</t>
    </r>
  </si>
  <si>
    <r>
      <rPr>
        <u/>
        <sz val="11"/>
        <color theme="10"/>
        <rFont val="Arial"/>
        <family val="2"/>
      </rPr>
      <t>恩华药业</t>
    </r>
  </si>
  <si>
    <r>
      <rPr>
        <u/>
        <sz val="11"/>
        <color theme="10"/>
        <rFont val="Arial"/>
        <family val="2"/>
      </rPr>
      <t>华润双鹤</t>
    </r>
  </si>
  <si>
    <r>
      <rPr>
        <u/>
        <sz val="11"/>
        <color theme="10"/>
        <rFont val="Arial"/>
        <family val="2"/>
      </rPr>
      <t>恒瑞医药</t>
    </r>
  </si>
  <si>
    <r>
      <rPr>
        <u/>
        <sz val="11"/>
        <color theme="10"/>
        <rFont val="Arial"/>
        <family val="2"/>
      </rPr>
      <t>丽珠集团</t>
    </r>
  </si>
  <si>
    <r>
      <rPr>
        <u/>
        <sz val="11"/>
        <color theme="10"/>
        <rFont val="Arial"/>
        <family val="2"/>
      </rPr>
      <t>润达医疗</t>
    </r>
  </si>
  <si>
    <r>
      <rPr>
        <u/>
        <sz val="11"/>
        <color theme="10"/>
        <rFont val="Arial"/>
        <family val="2"/>
      </rPr>
      <t>爱尔眼科</t>
    </r>
  </si>
  <si>
    <r>
      <rPr>
        <u/>
        <sz val="11"/>
        <color theme="10"/>
        <rFont val="Arial"/>
        <family val="2"/>
      </rPr>
      <t>千金药业</t>
    </r>
  </si>
  <si>
    <r>
      <rPr>
        <u/>
        <sz val="11"/>
        <color theme="10"/>
        <rFont val="Arial"/>
        <family val="2"/>
      </rPr>
      <t>山大华特</t>
    </r>
  </si>
  <si>
    <r>
      <rPr>
        <u/>
        <sz val="11"/>
        <color theme="10"/>
        <rFont val="Arial"/>
        <family val="2"/>
      </rPr>
      <t>迈克生物</t>
    </r>
  </si>
  <si>
    <r>
      <rPr>
        <u/>
        <sz val="11"/>
        <color theme="10"/>
        <rFont val="Arial"/>
        <family val="2"/>
      </rPr>
      <t>健民集团</t>
    </r>
  </si>
  <si>
    <r>
      <rPr>
        <u/>
        <sz val="11"/>
        <color theme="10"/>
        <rFont val="Arial"/>
        <family val="2"/>
      </rPr>
      <t>国药股份</t>
    </r>
  </si>
  <si>
    <r>
      <rPr>
        <u/>
        <sz val="11"/>
        <color theme="10"/>
        <rFont val="Arial"/>
        <family val="2"/>
      </rPr>
      <t>片仔癀</t>
    </r>
  </si>
  <si>
    <r>
      <rPr>
        <u/>
        <sz val="11"/>
        <color theme="10"/>
        <rFont val="Arial"/>
        <family val="2"/>
      </rPr>
      <t>江中药业</t>
    </r>
  </si>
  <si>
    <r>
      <rPr>
        <u/>
        <sz val="11"/>
        <color theme="10"/>
        <rFont val="Arial"/>
        <family val="2"/>
      </rPr>
      <t>保利地产</t>
    </r>
  </si>
  <si>
    <r>
      <rPr>
        <u/>
        <sz val="11"/>
        <color theme="10"/>
        <rFont val="Arial"/>
        <family val="2"/>
      </rPr>
      <t>新和成</t>
    </r>
  </si>
  <si>
    <r>
      <rPr>
        <u/>
        <sz val="11"/>
        <color theme="10"/>
        <rFont val="Arial"/>
        <family val="2"/>
      </rPr>
      <t>白云山</t>
    </r>
  </si>
  <si>
    <r>
      <rPr>
        <u/>
        <sz val="11"/>
        <color theme="10"/>
        <rFont val="Arial"/>
        <family val="2"/>
      </rPr>
      <t>东方雨虹</t>
    </r>
  </si>
  <si>
    <r>
      <rPr>
        <u/>
        <sz val="11"/>
        <color theme="10"/>
        <rFont val="Arial"/>
        <family val="2"/>
      </rPr>
      <t>京新药业</t>
    </r>
  </si>
  <si>
    <r>
      <rPr>
        <u/>
        <sz val="11"/>
        <color theme="10"/>
        <rFont val="Arial"/>
        <family val="2"/>
      </rPr>
      <t>乐普医疗</t>
    </r>
  </si>
  <si>
    <r>
      <rPr>
        <u/>
        <sz val="11"/>
        <color theme="10"/>
        <rFont val="Arial"/>
        <family val="2"/>
      </rPr>
      <t>亨通光电</t>
    </r>
  </si>
  <si>
    <r>
      <rPr>
        <u/>
        <sz val="11"/>
        <color theme="10"/>
        <rFont val="Arial"/>
        <family val="2"/>
      </rPr>
      <t>生物股份</t>
    </r>
  </si>
  <si>
    <r>
      <rPr>
        <u/>
        <sz val="11"/>
        <color theme="10"/>
        <rFont val="Arial"/>
        <family val="2"/>
      </rPr>
      <t>贵州茅台</t>
    </r>
  </si>
  <si>
    <r>
      <rPr>
        <u/>
        <sz val="11"/>
        <color theme="10"/>
        <rFont val="Arial"/>
        <family val="2"/>
      </rPr>
      <t>天士力</t>
    </r>
  </si>
  <si>
    <r>
      <rPr>
        <u/>
        <sz val="11"/>
        <color theme="10"/>
        <rFont val="Arial"/>
        <family val="2"/>
      </rPr>
      <t>鱼跃医疗</t>
    </r>
  </si>
  <si>
    <r>
      <rPr>
        <u/>
        <sz val="11"/>
        <color theme="10"/>
        <rFont val="Arial"/>
        <family val="2"/>
      </rPr>
      <t>华兰生物</t>
    </r>
  </si>
  <si>
    <r>
      <rPr>
        <u/>
        <sz val="11"/>
        <color theme="10"/>
        <rFont val="Arial"/>
        <family val="2"/>
      </rPr>
      <t>光大银行</t>
    </r>
  </si>
  <si>
    <r>
      <rPr>
        <u/>
        <sz val="11"/>
        <color theme="10"/>
        <rFont val="Arial"/>
        <family val="2"/>
      </rPr>
      <t>小天鹅</t>
    </r>
    <r>
      <rPr>
        <u/>
        <sz val="11"/>
        <color theme="10"/>
        <rFont val="Tahoma"/>
        <family val="2"/>
      </rPr>
      <t>A</t>
    </r>
  </si>
  <si>
    <r>
      <rPr>
        <u/>
        <sz val="11"/>
        <color theme="10"/>
        <rFont val="Arial"/>
        <family val="2"/>
      </rPr>
      <t>上汽集团</t>
    </r>
  </si>
  <si>
    <r>
      <rPr>
        <u/>
        <sz val="11"/>
        <color theme="10"/>
        <rFont val="Arial"/>
        <family val="2"/>
      </rPr>
      <t>骆驼股份</t>
    </r>
  </si>
  <si>
    <r>
      <rPr>
        <u/>
        <sz val="11"/>
        <color theme="10"/>
        <rFont val="Arial"/>
        <family val="2"/>
      </rPr>
      <t>农业银行</t>
    </r>
  </si>
  <si>
    <r>
      <rPr>
        <u/>
        <sz val="11"/>
        <color theme="10"/>
        <rFont val="Arial"/>
        <family val="2"/>
      </rPr>
      <t>安图生物</t>
    </r>
  </si>
  <si>
    <r>
      <rPr>
        <u/>
        <sz val="11"/>
        <color theme="10"/>
        <rFont val="Arial"/>
        <family val="2"/>
      </rPr>
      <t>工商银行</t>
    </r>
  </si>
  <si>
    <r>
      <rPr>
        <u/>
        <sz val="11"/>
        <color theme="10"/>
        <rFont val="Arial"/>
        <family val="2"/>
      </rPr>
      <t>晨光文具</t>
    </r>
  </si>
  <si>
    <r>
      <rPr>
        <u/>
        <sz val="11"/>
        <color theme="10"/>
        <rFont val="Arial"/>
        <family val="2"/>
      </rPr>
      <t>新华保险</t>
    </r>
  </si>
  <si>
    <r>
      <rPr>
        <u/>
        <sz val="11"/>
        <color theme="10"/>
        <rFont val="Arial"/>
        <family val="2"/>
      </rPr>
      <t>万华化学</t>
    </r>
  </si>
  <si>
    <r>
      <rPr>
        <u/>
        <sz val="11"/>
        <color theme="10"/>
        <rFont val="Arial"/>
        <family val="2"/>
      </rPr>
      <t>凯莱英</t>
    </r>
  </si>
  <si>
    <r>
      <rPr>
        <u/>
        <sz val="11"/>
        <color theme="10"/>
        <rFont val="Arial"/>
        <family val="2"/>
      </rPr>
      <t>仙琚制药</t>
    </r>
  </si>
  <si>
    <r>
      <rPr>
        <u/>
        <sz val="11"/>
        <color theme="10"/>
        <rFont val="Arial"/>
        <family val="2"/>
      </rPr>
      <t>通化东宝</t>
    </r>
  </si>
  <si>
    <r>
      <rPr>
        <u/>
        <sz val="11"/>
        <color theme="10"/>
        <rFont val="Arial"/>
        <family val="2"/>
      </rPr>
      <t>康弘药业</t>
    </r>
  </si>
  <si>
    <r>
      <rPr>
        <u/>
        <sz val="11"/>
        <color theme="10"/>
        <rFont val="Arial"/>
        <family val="2"/>
      </rPr>
      <t>老百姓</t>
    </r>
  </si>
  <si>
    <r>
      <rPr>
        <u/>
        <sz val="11"/>
        <color theme="10"/>
        <rFont val="Arial"/>
        <family val="2"/>
      </rPr>
      <t>羚锐制药</t>
    </r>
  </si>
  <si>
    <r>
      <rPr>
        <u/>
        <sz val="11"/>
        <color theme="10"/>
        <rFont val="Arial"/>
        <family val="2"/>
      </rPr>
      <t>索菲亚</t>
    </r>
  </si>
  <si>
    <r>
      <rPr>
        <u/>
        <sz val="11"/>
        <color theme="10"/>
        <rFont val="Arial"/>
        <family val="2"/>
      </rPr>
      <t>尚品宅配</t>
    </r>
  </si>
  <si>
    <r>
      <rPr>
        <u/>
        <sz val="11"/>
        <color theme="10"/>
        <rFont val="Arial"/>
        <family val="2"/>
      </rPr>
      <t>许继电气</t>
    </r>
  </si>
  <si>
    <r>
      <rPr>
        <u/>
        <sz val="11"/>
        <color theme="10"/>
        <rFont val="Arial"/>
        <family val="2"/>
      </rPr>
      <t>杉杉股份</t>
    </r>
  </si>
  <si>
    <r>
      <rPr>
        <u/>
        <sz val="11"/>
        <color theme="10"/>
        <rFont val="Arial"/>
        <family val="2"/>
      </rPr>
      <t>融捷股份</t>
    </r>
  </si>
  <si>
    <r>
      <rPr>
        <u/>
        <sz val="11"/>
        <color theme="10"/>
        <rFont val="Arial"/>
        <family val="2"/>
      </rPr>
      <t>宁波高发</t>
    </r>
  </si>
  <si>
    <r>
      <rPr>
        <u/>
        <sz val="11"/>
        <color theme="10"/>
        <rFont val="Arial"/>
        <family val="2"/>
      </rPr>
      <t>迪森股份</t>
    </r>
  </si>
  <si>
    <r>
      <rPr>
        <u/>
        <sz val="11"/>
        <color theme="10"/>
        <rFont val="Arial"/>
        <family val="2"/>
      </rPr>
      <t>国投电力</t>
    </r>
  </si>
  <si>
    <r>
      <rPr>
        <u/>
        <sz val="11"/>
        <color theme="10"/>
        <rFont val="Arial"/>
        <family val="2"/>
      </rPr>
      <t>川投能源</t>
    </r>
  </si>
  <si>
    <r>
      <rPr>
        <u/>
        <sz val="11"/>
        <color theme="10"/>
        <rFont val="Arial"/>
        <family val="2"/>
      </rPr>
      <t>北方国际</t>
    </r>
  </si>
  <si>
    <r>
      <rPr>
        <u/>
        <sz val="11"/>
        <color theme="10"/>
        <rFont val="Arial"/>
        <family val="2"/>
      </rPr>
      <t>天齐锂业</t>
    </r>
  </si>
  <si>
    <r>
      <rPr>
        <u/>
        <sz val="11"/>
        <color theme="10"/>
        <rFont val="Arial"/>
        <family val="2"/>
      </rPr>
      <t>赣锋锂业</t>
    </r>
  </si>
  <si>
    <r>
      <rPr>
        <u/>
        <sz val="11"/>
        <color theme="10"/>
        <rFont val="Arial"/>
        <family val="2"/>
      </rPr>
      <t>蒙草生态</t>
    </r>
  </si>
  <si>
    <r>
      <rPr>
        <u/>
        <sz val="11"/>
        <color theme="10"/>
        <rFont val="Arial"/>
        <family val="2"/>
      </rPr>
      <t>光大证券</t>
    </r>
  </si>
  <si>
    <r>
      <rPr>
        <u/>
        <sz val="11"/>
        <color theme="10"/>
        <rFont val="Arial"/>
        <family val="2"/>
      </rPr>
      <t>信质电机</t>
    </r>
  </si>
  <si>
    <r>
      <rPr>
        <u/>
        <sz val="11"/>
        <color theme="10"/>
        <rFont val="Arial"/>
        <family val="2"/>
      </rPr>
      <t>科达利</t>
    </r>
  </si>
  <si>
    <r>
      <rPr>
        <u/>
        <sz val="11"/>
        <color theme="10"/>
        <rFont val="Arial"/>
        <family val="2"/>
      </rPr>
      <t>神雾环保</t>
    </r>
  </si>
  <si>
    <r>
      <rPr>
        <u/>
        <sz val="11"/>
        <color theme="10"/>
        <rFont val="Arial"/>
        <family val="2"/>
      </rPr>
      <t>蓝焰控股</t>
    </r>
  </si>
  <si>
    <r>
      <rPr>
        <u/>
        <sz val="11"/>
        <color theme="10"/>
        <rFont val="Arial"/>
        <family val="2"/>
      </rPr>
      <t>老板电器</t>
    </r>
  </si>
  <si>
    <r>
      <rPr>
        <u/>
        <sz val="11"/>
        <color theme="10"/>
        <rFont val="Arial"/>
        <family val="2"/>
      </rPr>
      <t>宏发股份</t>
    </r>
  </si>
  <si>
    <r>
      <rPr>
        <u/>
        <sz val="11"/>
        <color theme="10"/>
        <rFont val="Arial"/>
        <family val="2"/>
      </rPr>
      <t>三花智控</t>
    </r>
  </si>
  <si>
    <r>
      <rPr>
        <u/>
        <sz val="11"/>
        <color theme="10"/>
        <rFont val="Arial"/>
        <family val="2"/>
      </rPr>
      <t>新宝股份</t>
    </r>
  </si>
  <si>
    <r>
      <rPr>
        <u/>
        <sz val="11"/>
        <color theme="10"/>
        <rFont val="Arial"/>
        <family val="2"/>
      </rPr>
      <t>华天科技</t>
    </r>
  </si>
  <si>
    <r>
      <rPr>
        <u/>
        <sz val="11"/>
        <color theme="10"/>
        <rFont val="Arial"/>
        <family val="2"/>
      </rPr>
      <t>康得新</t>
    </r>
  </si>
  <si>
    <r>
      <rPr>
        <u/>
        <sz val="11"/>
        <color theme="10"/>
        <rFont val="Arial"/>
        <family val="2"/>
      </rPr>
      <t>歌尔股份</t>
    </r>
  </si>
  <si>
    <r>
      <rPr>
        <u/>
        <sz val="11"/>
        <color theme="10"/>
        <rFont val="Arial"/>
        <family val="2"/>
      </rPr>
      <t>涪陵榨菜</t>
    </r>
  </si>
  <si>
    <r>
      <rPr>
        <u/>
        <sz val="11"/>
        <color theme="10"/>
        <rFont val="Arial"/>
        <family val="2"/>
      </rPr>
      <t>新城控股</t>
    </r>
  </si>
  <si>
    <r>
      <rPr>
        <u/>
        <sz val="11"/>
        <color theme="10"/>
        <rFont val="Arial"/>
        <family val="2"/>
      </rPr>
      <t>科森科技</t>
    </r>
  </si>
  <si>
    <r>
      <rPr>
        <u/>
        <sz val="11"/>
        <color theme="10"/>
        <rFont val="Arial"/>
        <family val="2"/>
      </rPr>
      <t>华策影视</t>
    </r>
  </si>
  <si>
    <r>
      <rPr>
        <u/>
        <sz val="11"/>
        <color theme="10"/>
        <rFont val="Arial"/>
        <family val="2"/>
      </rPr>
      <t>合力泰</t>
    </r>
  </si>
  <si>
    <r>
      <rPr>
        <u/>
        <sz val="11"/>
        <color theme="10"/>
        <rFont val="Arial"/>
        <family val="2"/>
      </rPr>
      <t>古井贡酒</t>
    </r>
  </si>
  <si>
    <r>
      <rPr>
        <u/>
        <sz val="11"/>
        <color theme="10"/>
        <rFont val="Arial"/>
        <family val="2"/>
      </rPr>
      <t>完美世界</t>
    </r>
  </si>
  <si>
    <r>
      <rPr>
        <u/>
        <sz val="11"/>
        <color theme="10"/>
        <rFont val="Arial"/>
        <family val="2"/>
      </rPr>
      <t>中信证券</t>
    </r>
  </si>
  <si>
    <r>
      <rPr>
        <u/>
        <sz val="11"/>
        <color theme="10"/>
        <rFont val="Arial"/>
        <family val="2"/>
      </rPr>
      <t>华泰证券</t>
    </r>
  </si>
  <si>
    <r>
      <rPr>
        <u/>
        <sz val="10"/>
        <color theme="10"/>
        <rFont val="Arial"/>
        <family val="2"/>
      </rPr>
      <t>阳光电源</t>
    </r>
  </si>
  <si>
    <r>
      <rPr>
        <u/>
        <sz val="10"/>
        <color theme="10"/>
        <rFont val="Arial"/>
        <family val="2"/>
      </rPr>
      <t>伊利股份</t>
    </r>
  </si>
  <si>
    <r>
      <rPr>
        <u/>
        <sz val="10"/>
        <color theme="10"/>
        <rFont val="Arial"/>
        <family val="2"/>
      </rPr>
      <t>美的集团</t>
    </r>
  </si>
  <si>
    <r>
      <rPr>
        <u/>
        <sz val="10"/>
        <color theme="10"/>
        <rFont val="Arial"/>
        <family val="2"/>
      </rPr>
      <t>泸州老窖</t>
    </r>
  </si>
  <si>
    <r>
      <rPr>
        <u/>
        <sz val="10"/>
        <color theme="10"/>
        <rFont val="Arial"/>
        <family val="2"/>
      </rPr>
      <t>复星医药</t>
    </r>
  </si>
  <si>
    <r>
      <rPr>
        <u/>
        <sz val="10"/>
        <color theme="10"/>
        <rFont val="Arial"/>
        <family val="2"/>
      </rPr>
      <t>五粮液</t>
    </r>
  </si>
  <si>
    <r>
      <rPr>
        <u/>
        <sz val="10"/>
        <color theme="10"/>
        <rFont val="Arial"/>
        <family val="2"/>
      </rPr>
      <t>立讯精密</t>
    </r>
  </si>
  <si>
    <r>
      <rPr>
        <u/>
        <sz val="10"/>
        <color theme="10"/>
        <rFont val="Arial"/>
        <family val="2"/>
      </rPr>
      <t>中国平安</t>
    </r>
  </si>
  <si>
    <r>
      <rPr>
        <u/>
        <sz val="10"/>
        <color theme="10"/>
        <rFont val="Arial"/>
        <family val="2"/>
      </rPr>
      <t>好莱客</t>
    </r>
  </si>
  <si>
    <r>
      <rPr>
        <u/>
        <sz val="10"/>
        <color theme="10"/>
        <rFont val="Arial"/>
        <family val="2"/>
      </rPr>
      <t>海康威视</t>
    </r>
  </si>
  <si>
    <r>
      <rPr>
        <u/>
        <sz val="10"/>
        <color theme="10"/>
        <rFont val="Arial"/>
        <family val="2"/>
      </rPr>
      <t>宇通客车</t>
    </r>
  </si>
  <si>
    <r>
      <rPr>
        <u/>
        <sz val="10"/>
        <color theme="10"/>
        <rFont val="Arial"/>
        <family val="2"/>
      </rPr>
      <t>新宁物流</t>
    </r>
  </si>
  <si>
    <r>
      <rPr>
        <u/>
        <sz val="10"/>
        <color theme="10"/>
        <rFont val="Arial"/>
        <family val="2"/>
      </rPr>
      <t>三环集团</t>
    </r>
  </si>
  <si>
    <r>
      <rPr>
        <u/>
        <sz val="10"/>
        <color theme="10"/>
        <rFont val="Arial"/>
        <family val="2"/>
      </rPr>
      <t>裕同科技</t>
    </r>
  </si>
  <si>
    <r>
      <rPr>
        <u/>
        <sz val="10"/>
        <color theme="10"/>
        <rFont val="Arial"/>
        <family val="2"/>
      </rPr>
      <t>华鲁恒升</t>
    </r>
  </si>
  <si>
    <r>
      <rPr>
        <u/>
        <sz val="10"/>
        <color theme="10"/>
        <rFont val="Arial"/>
        <family val="2"/>
      </rPr>
      <t>大禹节水</t>
    </r>
  </si>
  <si>
    <r>
      <rPr>
        <u/>
        <sz val="10"/>
        <color theme="10"/>
        <rFont val="Arial"/>
        <family val="2"/>
      </rPr>
      <t>福耀玻璃</t>
    </r>
  </si>
  <si>
    <r>
      <rPr>
        <u/>
        <sz val="10"/>
        <color theme="10"/>
        <rFont val="Arial"/>
        <family val="2"/>
      </rPr>
      <t>东方国信</t>
    </r>
  </si>
  <si>
    <r>
      <rPr>
        <u/>
        <sz val="10"/>
        <color theme="10"/>
        <rFont val="Arial"/>
        <family val="2"/>
      </rPr>
      <t>格力电器</t>
    </r>
  </si>
  <si>
    <r>
      <rPr>
        <u/>
        <sz val="10"/>
        <color theme="10"/>
        <rFont val="Arial"/>
        <family val="2"/>
      </rPr>
      <t>海大集团</t>
    </r>
  </si>
  <si>
    <r>
      <rPr>
        <u/>
        <sz val="10"/>
        <color theme="10"/>
        <rFont val="Arial"/>
        <family val="2"/>
      </rPr>
      <t>广汇汽车</t>
    </r>
  </si>
  <si>
    <r>
      <rPr>
        <u/>
        <sz val="10"/>
        <color theme="10"/>
        <rFont val="Arial"/>
        <family val="2"/>
      </rPr>
      <t>新大陆</t>
    </r>
  </si>
  <si>
    <r>
      <rPr>
        <u/>
        <sz val="10"/>
        <color theme="10"/>
        <rFont val="Arial"/>
        <family val="2"/>
      </rPr>
      <t>金正大</t>
    </r>
  </si>
  <si>
    <r>
      <rPr>
        <u/>
        <sz val="10"/>
        <color theme="10"/>
        <rFont val="Arial"/>
        <family val="2"/>
      </rPr>
      <t>跨境通</t>
    </r>
  </si>
  <si>
    <r>
      <rPr>
        <u/>
        <sz val="10"/>
        <color theme="10"/>
        <rFont val="Arial"/>
        <family val="2"/>
      </rPr>
      <t>隆基股份</t>
    </r>
  </si>
  <si>
    <r>
      <rPr>
        <u/>
        <sz val="10"/>
        <color theme="10"/>
        <rFont val="Arial"/>
        <family val="2"/>
      </rPr>
      <t>长盈精密</t>
    </r>
  </si>
  <si>
    <r>
      <rPr>
        <u/>
        <sz val="10"/>
        <color theme="10"/>
        <rFont val="Arial"/>
        <family val="2"/>
      </rPr>
      <t>扬农化工</t>
    </r>
  </si>
  <si>
    <r>
      <rPr>
        <u/>
        <sz val="10"/>
        <color theme="10"/>
        <rFont val="Arial"/>
        <family val="2"/>
      </rPr>
      <t>盈峰环境</t>
    </r>
  </si>
  <si>
    <r>
      <rPr>
        <u/>
        <sz val="10"/>
        <color theme="10"/>
        <rFont val="Arial"/>
        <family val="2"/>
      </rPr>
      <t>康缘药业</t>
    </r>
  </si>
  <si>
    <r>
      <rPr>
        <u/>
        <sz val="10"/>
        <color theme="10"/>
        <rFont val="Arial"/>
        <family val="2"/>
      </rPr>
      <t>柳州医药</t>
    </r>
  </si>
  <si>
    <r>
      <rPr>
        <u/>
        <sz val="10"/>
        <color theme="10"/>
        <rFont val="Arial"/>
        <family val="2"/>
      </rPr>
      <t>青岛啤酒</t>
    </r>
  </si>
  <si>
    <r>
      <rPr>
        <u/>
        <sz val="10"/>
        <color theme="10"/>
        <rFont val="Arial"/>
        <family val="2"/>
      </rPr>
      <t>平安银行</t>
    </r>
  </si>
  <si>
    <r>
      <rPr>
        <u/>
        <sz val="10"/>
        <color theme="10"/>
        <rFont val="Arial"/>
        <family val="2"/>
      </rPr>
      <t>慈文传媒</t>
    </r>
  </si>
  <si>
    <r>
      <rPr>
        <u/>
        <sz val="10"/>
        <color theme="10"/>
        <rFont val="Arial"/>
        <family val="2"/>
      </rPr>
      <t>登海种业</t>
    </r>
  </si>
  <si>
    <r>
      <rPr>
        <u/>
        <sz val="10"/>
        <color theme="10"/>
        <rFont val="Arial"/>
        <family val="2"/>
      </rPr>
      <t>顺网科技</t>
    </r>
  </si>
  <si>
    <r>
      <rPr>
        <u/>
        <sz val="10"/>
        <color theme="10"/>
        <rFont val="Arial"/>
        <family val="2"/>
      </rPr>
      <t>中国医药</t>
    </r>
  </si>
  <si>
    <r>
      <rPr>
        <u/>
        <sz val="10"/>
        <color theme="10"/>
        <rFont val="Arial"/>
        <family val="2"/>
      </rPr>
      <t>视源股份</t>
    </r>
  </si>
  <si>
    <r>
      <rPr>
        <u/>
        <sz val="10"/>
        <color theme="10"/>
        <rFont val="Arial"/>
        <family val="2"/>
      </rPr>
      <t>中国太保</t>
    </r>
  </si>
  <si>
    <r>
      <rPr>
        <u/>
        <sz val="10"/>
        <color theme="10"/>
        <rFont val="Arial"/>
        <family val="2"/>
      </rPr>
      <t>顺络电子</t>
    </r>
  </si>
  <si>
    <r>
      <rPr>
        <u/>
        <sz val="10"/>
        <color theme="10"/>
        <rFont val="Arial"/>
        <family val="2"/>
      </rPr>
      <t>蓝色光标</t>
    </r>
  </si>
  <si>
    <r>
      <rPr>
        <u/>
        <sz val="10"/>
        <color theme="10"/>
        <rFont val="Arial"/>
        <family val="2"/>
      </rPr>
      <t>千禾味业</t>
    </r>
  </si>
  <si>
    <r>
      <rPr>
        <u/>
        <sz val="10"/>
        <color theme="10"/>
        <rFont val="Arial"/>
        <family val="2"/>
      </rPr>
      <t>奥康国际</t>
    </r>
  </si>
  <si>
    <r>
      <rPr>
        <u/>
        <sz val="10"/>
        <color theme="10"/>
        <rFont val="Arial"/>
        <family val="2"/>
      </rPr>
      <t>沱牌舍得</t>
    </r>
  </si>
  <si>
    <r>
      <rPr>
        <u/>
        <sz val="10"/>
        <color theme="10"/>
        <rFont val="Arial"/>
        <family val="2"/>
      </rPr>
      <t>牧原股份</t>
    </r>
  </si>
  <si>
    <r>
      <rPr>
        <u/>
        <sz val="10"/>
        <color theme="10"/>
        <rFont val="Arial"/>
        <family val="2"/>
      </rPr>
      <t>兴森科技</t>
    </r>
  </si>
  <si>
    <r>
      <rPr>
        <u/>
        <sz val="10"/>
        <color theme="10"/>
        <rFont val="Arial"/>
        <family val="2"/>
      </rPr>
      <t>英威腾</t>
    </r>
  </si>
  <si>
    <r>
      <rPr>
        <u/>
        <sz val="10"/>
        <color theme="10"/>
        <rFont val="Arial"/>
        <family val="2"/>
      </rPr>
      <t>航天信息</t>
    </r>
  </si>
  <si>
    <r>
      <rPr>
        <u/>
        <sz val="10"/>
        <color theme="10"/>
        <rFont val="Arial"/>
        <family val="2"/>
      </rPr>
      <t>中金环境</t>
    </r>
  </si>
  <si>
    <r>
      <rPr>
        <u/>
        <sz val="10"/>
        <color theme="10"/>
        <rFont val="Arial"/>
        <family val="2"/>
      </rPr>
      <t>启明星辰</t>
    </r>
  </si>
  <si>
    <r>
      <rPr>
        <u/>
        <sz val="10"/>
        <color theme="10"/>
        <rFont val="Arial"/>
        <family val="2"/>
      </rPr>
      <t>三安光电</t>
    </r>
  </si>
  <si>
    <r>
      <rPr>
        <u/>
        <sz val="10"/>
        <color theme="10"/>
        <rFont val="Arial"/>
        <family val="2"/>
      </rPr>
      <t>金风科技</t>
    </r>
  </si>
  <si>
    <r>
      <rPr>
        <u/>
        <sz val="10"/>
        <color theme="10"/>
        <rFont val="Arial"/>
        <family val="2"/>
      </rPr>
      <t>凯撒文化</t>
    </r>
  </si>
  <si>
    <r>
      <rPr>
        <u/>
        <sz val="10"/>
        <color theme="10"/>
        <rFont val="Arial"/>
        <family val="2"/>
      </rPr>
      <t>东方电气</t>
    </r>
  </si>
  <si>
    <r>
      <rPr>
        <u/>
        <sz val="10"/>
        <color theme="10"/>
        <rFont val="Arial"/>
        <family val="2"/>
      </rPr>
      <t>普洛药业</t>
    </r>
  </si>
  <si>
    <r>
      <rPr>
        <u/>
        <sz val="10"/>
        <color theme="10"/>
        <rFont val="Arial"/>
        <family val="2"/>
      </rPr>
      <t>分众传媒</t>
    </r>
  </si>
  <si>
    <r>
      <rPr>
        <u/>
        <sz val="10"/>
        <color theme="10"/>
        <rFont val="Arial"/>
        <family val="2"/>
      </rPr>
      <t>恺英网络</t>
    </r>
  </si>
  <si>
    <r>
      <rPr>
        <u/>
        <sz val="10"/>
        <color theme="10"/>
        <rFont val="Arial"/>
        <family val="2"/>
      </rPr>
      <t>大华股份</t>
    </r>
  </si>
  <si>
    <r>
      <rPr>
        <u/>
        <sz val="10"/>
        <color theme="10"/>
        <rFont val="Arial"/>
        <family val="2"/>
      </rPr>
      <t>伊力特</t>
    </r>
  </si>
  <si>
    <r>
      <rPr>
        <u/>
        <sz val="10"/>
        <color theme="10"/>
        <rFont val="Arial"/>
        <family val="2"/>
      </rPr>
      <t>开山股份</t>
    </r>
  </si>
  <si>
    <r>
      <rPr>
        <u/>
        <sz val="10"/>
        <color theme="10"/>
        <rFont val="Arial"/>
        <family val="2"/>
      </rPr>
      <t>中文传媒</t>
    </r>
  </si>
  <si>
    <r>
      <rPr>
        <u/>
        <sz val="10"/>
        <color theme="10"/>
        <rFont val="Arial"/>
        <family val="2"/>
      </rPr>
      <t>杰克股份</t>
    </r>
  </si>
  <si>
    <r>
      <rPr>
        <u/>
        <sz val="10"/>
        <color theme="10"/>
        <rFont val="Arial"/>
        <family val="2"/>
      </rPr>
      <t>汉得信息</t>
    </r>
  </si>
  <si>
    <r>
      <rPr>
        <u/>
        <sz val="10"/>
        <color theme="10"/>
        <rFont val="Arial"/>
        <family val="2"/>
      </rPr>
      <t>洲明科技</t>
    </r>
  </si>
  <si>
    <t>银华盛世精选灵活</t>
    <phoneticPr fontId="21" type="noConversion"/>
  </si>
  <si>
    <t>东方红中国优势混合</t>
    <phoneticPr fontId="21" type="noConversion"/>
  </si>
  <si>
    <t>东方红产业升级混合</t>
    <phoneticPr fontId="21" type="noConversion"/>
  </si>
  <si>
    <t>主板占比</t>
    <phoneticPr fontId="21" type="noConversion"/>
  </si>
  <si>
    <r>
      <t>截至</t>
    </r>
    <r>
      <rPr>
        <sz val="10"/>
        <color theme="1"/>
        <rFont val="Tahoma"/>
        <family val="2"/>
      </rPr>
      <t>2017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6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Tahoma"/>
        <family val="2"/>
      </rPr>
      <t>30</t>
    </r>
    <r>
      <rPr>
        <sz val="10"/>
        <color theme="1"/>
        <rFont val="宋体"/>
        <family val="3"/>
        <charset val="134"/>
      </rPr>
      <t>日</t>
    </r>
  </si>
  <si>
    <r>
      <t>截至</t>
    </r>
    <r>
      <rPr>
        <sz val="10"/>
        <color theme="1"/>
        <rFont val="Tahoma"/>
        <family val="2"/>
      </rPr>
      <t>2017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9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Tahoma"/>
        <family val="2"/>
      </rPr>
      <t>30</t>
    </r>
    <r>
      <rPr>
        <sz val="10"/>
        <color theme="1"/>
        <rFont val="宋体"/>
        <family val="3"/>
        <charset val="134"/>
      </rPr>
      <t>日</t>
    </r>
    <phoneticPr fontId="21" type="noConversion"/>
  </si>
  <si>
    <t>持股数</t>
  </si>
  <si>
    <t>持仓市值</t>
  </si>
  <si>
    <t>比例</t>
  </si>
  <si>
    <t>（万股）</t>
  </si>
  <si>
    <t>（万元）</t>
  </si>
  <si>
    <t>11*</t>
  </si>
  <si>
    <t>锂电池持股比重</t>
  </si>
  <si>
    <t>债券配置</t>
  </si>
  <si>
    <t>贵州茅台，五粮液，泸州老窖，美的集团，格力电器</t>
  </si>
  <si>
    <r>
      <rPr>
        <sz val="10"/>
        <color theme="1"/>
        <rFont val="宋体"/>
        <family val="3"/>
        <charset val="134"/>
      </rPr>
      <t>截至</t>
    </r>
    <r>
      <rPr>
        <sz val="10"/>
        <color theme="1"/>
        <rFont val="Tahoma"/>
        <family val="2"/>
      </rPr>
      <t>2017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9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Tahoma"/>
        <family val="2"/>
      </rPr>
      <t>30</t>
    </r>
    <r>
      <rPr>
        <sz val="10"/>
        <color theme="1"/>
        <rFont val="宋体"/>
        <family val="3"/>
        <charset val="134"/>
      </rPr>
      <t>日</t>
    </r>
    <phoneticPr fontId="21" type="noConversion"/>
  </si>
  <si>
    <t>隆基股份，嘉宝集团，东方雨虹，首旅酒店，中国医药</t>
  </si>
  <si>
    <t>普利制药</t>
  </si>
  <si>
    <t>羚锐制药</t>
  </si>
  <si>
    <t>丽珠集团</t>
  </si>
  <si>
    <t>恩华药业</t>
  </si>
  <si>
    <t>恒瑞医药，长春高新，普利制药，复星医药，五粮液</t>
  </si>
  <si>
    <t>回撤</t>
    <phoneticPr fontId="21" type="noConversion"/>
  </si>
  <si>
    <t>成立以来</t>
    <phoneticPr fontId="21" type="noConversion"/>
  </si>
  <si>
    <t>12*</t>
  </si>
  <si>
    <t>西泵股份</t>
  </si>
  <si>
    <r>
      <rPr>
        <sz val="10"/>
        <color theme="1"/>
        <rFont val="宋体"/>
        <family val="3"/>
        <charset val="134"/>
      </rPr>
      <t>个股占比超过</t>
    </r>
    <r>
      <rPr>
        <sz val="10"/>
        <color theme="1"/>
        <rFont val="Tahoma"/>
        <family val="2"/>
      </rPr>
      <t>1%</t>
    </r>
    <r>
      <rPr>
        <sz val="10"/>
        <color theme="1"/>
        <rFont val="宋体"/>
        <family val="3"/>
        <charset val="134"/>
      </rPr>
      <t>合计</t>
    </r>
    <phoneticPr fontId="21" type="noConversion"/>
  </si>
  <si>
    <t>序号</t>
    <phoneticPr fontId="21" type="noConversion"/>
  </si>
  <si>
    <t>股票代码</t>
    <phoneticPr fontId="21" type="noConversion"/>
  </si>
  <si>
    <t>股票名称</t>
    <phoneticPr fontId="21" type="noConversion"/>
  </si>
  <si>
    <t>最新价</t>
    <phoneticPr fontId="21" type="noConversion"/>
  </si>
  <si>
    <t>涨跌幅</t>
    <phoneticPr fontId="21" type="noConversion"/>
  </si>
  <si>
    <t>占净值</t>
    <phoneticPr fontId="21" type="noConversion"/>
  </si>
  <si>
    <t>持股数</t>
    <phoneticPr fontId="21" type="noConversion"/>
  </si>
  <si>
    <t>持仓市值</t>
    <phoneticPr fontId="21" type="noConversion"/>
  </si>
  <si>
    <t>比例</t>
    <phoneticPr fontId="21" type="noConversion"/>
  </si>
  <si>
    <t>（万股）</t>
    <phoneticPr fontId="21" type="noConversion"/>
  </si>
  <si>
    <t>（万元）</t>
    <phoneticPr fontId="21" type="noConversion"/>
  </si>
  <si>
    <t>中国平安</t>
    <phoneticPr fontId="21" type="noConversion"/>
  </si>
  <si>
    <t>招商银行</t>
    <phoneticPr fontId="21" type="noConversion"/>
  </si>
  <si>
    <t>宁波银行</t>
    <phoneticPr fontId="21" type="noConversion"/>
  </si>
  <si>
    <t>万华化学</t>
    <phoneticPr fontId="21" type="noConversion"/>
  </si>
  <si>
    <t>中国太保</t>
    <phoneticPr fontId="21" type="noConversion"/>
  </si>
  <si>
    <t>方大特钢</t>
    <phoneticPr fontId="21" type="noConversion"/>
  </si>
  <si>
    <t>海螺水泥</t>
    <phoneticPr fontId="21" type="noConversion"/>
  </si>
  <si>
    <t>华夏幸福</t>
    <phoneticPr fontId="21" type="noConversion"/>
  </si>
  <si>
    <t>宝钢股份</t>
    <phoneticPr fontId="21" type="noConversion"/>
  </si>
  <si>
    <t>广联达</t>
    <phoneticPr fontId="21" type="noConversion"/>
  </si>
  <si>
    <t>日科化学</t>
  </si>
  <si>
    <t>京东方A</t>
  </si>
  <si>
    <t>普洛药业</t>
  </si>
  <si>
    <t>恺英网络</t>
  </si>
  <si>
    <t>杰克股份</t>
  </si>
  <si>
    <t>汉得信息</t>
  </si>
  <si>
    <t>洲明科技</t>
  </si>
  <si>
    <t>伊利股份</t>
    <phoneticPr fontId="21" type="noConversion"/>
  </si>
  <si>
    <t>贵州茅台</t>
    <phoneticPr fontId="21" type="noConversion"/>
  </si>
  <si>
    <t>海康威视</t>
    <phoneticPr fontId="21" type="noConversion"/>
  </si>
  <si>
    <t>兴业银行</t>
    <phoneticPr fontId="21" type="noConversion"/>
  </si>
  <si>
    <t>民生银行</t>
    <phoneticPr fontId="21" type="noConversion"/>
  </si>
  <si>
    <t>工商银行</t>
    <phoneticPr fontId="21" type="noConversion"/>
  </si>
  <si>
    <t>美的集团</t>
    <phoneticPr fontId="21" type="noConversion"/>
  </si>
  <si>
    <t>格力电器</t>
    <phoneticPr fontId="21" type="noConversion"/>
  </si>
  <si>
    <t>东阿阿胶</t>
    <phoneticPr fontId="21" type="noConversion"/>
  </si>
  <si>
    <t>金域医学</t>
    <phoneticPr fontId="21" type="noConversion"/>
  </si>
  <si>
    <t>恒银金融</t>
    <phoneticPr fontId="21" type="noConversion"/>
  </si>
  <si>
    <t>哈三联</t>
    <phoneticPr fontId="21" type="noConversion"/>
  </si>
  <si>
    <t>台华新材</t>
    <phoneticPr fontId="21" type="noConversion"/>
  </si>
  <si>
    <t>辰欣药业</t>
    <phoneticPr fontId="21" type="noConversion"/>
  </si>
  <si>
    <t>中际旭创</t>
    <phoneticPr fontId="21" type="noConversion"/>
  </si>
  <si>
    <t>新经典</t>
    <phoneticPr fontId="21" type="noConversion"/>
  </si>
  <si>
    <t>兆易创新</t>
    <phoneticPr fontId="21" type="noConversion"/>
  </si>
  <si>
    <t>海能达</t>
    <phoneticPr fontId="21" type="noConversion"/>
  </si>
  <si>
    <t>大族激光</t>
    <phoneticPr fontId="21" type="noConversion"/>
  </si>
  <si>
    <t>三安光电</t>
    <phoneticPr fontId="21" type="noConversion"/>
  </si>
  <si>
    <t>永辉超市</t>
    <phoneticPr fontId="21" type="noConversion"/>
  </si>
  <si>
    <t>光线传媒</t>
    <phoneticPr fontId="21" type="noConversion"/>
  </si>
  <si>
    <t>宏发股份</t>
    <phoneticPr fontId="21" type="noConversion"/>
  </si>
  <si>
    <t>依顿电子</t>
    <phoneticPr fontId="21" type="noConversion"/>
  </si>
  <si>
    <t>超声电子</t>
    <phoneticPr fontId="21" type="noConversion"/>
  </si>
  <si>
    <t>欣旺达</t>
    <phoneticPr fontId="21" type="noConversion"/>
  </si>
  <si>
    <t>华正新材</t>
    <phoneticPr fontId="21" type="noConversion"/>
  </si>
  <si>
    <t>生益科技</t>
    <phoneticPr fontId="21" type="noConversion"/>
  </si>
  <si>
    <t>博威合金</t>
    <phoneticPr fontId="21" type="noConversion"/>
  </si>
  <si>
    <t>康尼机电</t>
    <phoneticPr fontId="21" type="noConversion"/>
  </si>
  <si>
    <t>胜宏科技</t>
    <phoneticPr fontId="21" type="noConversion"/>
  </si>
  <si>
    <t>世纪鼎利</t>
    <phoneticPr fontId="21" type="noConversion"/>
  </si>
  <si>
    <t>法拉电子</t>
    <phoneticPr fontId="21" type="noConversion"/>
  </si>
  <si>
    <t>11*</t>
    <phoneticPr fontId="21" type="noConversion"/>
  </si>
  <si>
    <t>富满电子</t>
    <phoneticPr fontId="21" type="noConversion"/>
  </si>
  <si>
    <t>帝龙文化</t>
  </si>
  <si>
    <t>水井坊</t>
    <phoneticPr fontId="21" type="noConversion"/>
  </si>
  <si>
    <t>五粮液</t>
    <phoneticPr fontId="21" type="noConversion"/>
  </si>
  <si>
    <t>泸州老窖</t>
    <phoneticPr fontId="21" type="noConversion"/>
  </si>
  <si>
    <t>联创电子</t>
    <phoneticPr fontId="21" type="noConversion"/>
  </si>
  <si>
    <t>中兴通讯</t>
    <phoneticPr fontId="21" type="noConversion"/>
  </si>
  <si>
    <t>沱牌舍得</t>
    <phoneticPr fontId="21" type="noConversion"/>
  </si>
  <si>
    <t>顾家家居</t>
    <phoneticPr fontId="21" type="noConversion"/>
  </si>
  <si>
    <t>欧派家居</t>
    <phoneticPr fontId="21" type="noConversion"/>
  </si>
  <si>
    <r>
      <rPr>
        <u/>
        <sz val="11"/>
        <color theme="10"/>
        <rFont val="Arial"/>
        <family val="2"/>
      </rPr>
      <t>天齐锂业</t>
    </r>
    <phoneticPr fontId="21" type="noConversion"/>
  </si>
  <si>
    <r>
      <rPr>
        <u/>
        <sz val="11"/>
        <color theme="10"/>
        <rFont val="Arial"/>
        <family val="2"/>
      </rPr>
      <t>诺德股份</t>
    </r>
    <phoneticPr fontId="21" type="noConversion"/>
  </si>
  <si>
    <r>
      <rPr>
        <u/>
        <sz val="11"/>
        <color theme="10"/>
        <rFont val="Arial"/>
        <family val="2"/>
      </rPr>
      <t>杉杉股份</t>
    </r>
    <phoneticPr fontId="21" type="noConversion"/>
  </si>
  <si>
    <r>
      <rPr>
        <u/>
        <sz val="11"/>
        <color theme="10"/>
        <rFont val="Arial"/>
        <family val="2"/>
      </rPr>
      <t>赣锋锂业</t>
    </r>
    <phoneticPr fontId="21" type="noConversion"/>
  </si>
  <si>
    <r>
      <rPr>
        <u/>
        <sz val="11"/>
        <color theme="10"/>
        <rFont val="Arial"/>
        <family val="2"/>
      </rPr>
      <t>招商蛇口</t>
    </r>
    <phoneticPr fontId="21" type="noConversion"/>
  </si>
  <si>
    <r>
      <rPr>
        <u/>
        <sz val="11"/>
        <color theme="10"/>
        <rFont val="Arial"/>
        <family val="2"/>
      </rPr>
      <t>当升科技</t>
    </r>
    <phoneticPr fontId="21" type="noConversion"/>
  </si>
  <si>
    <r>
      <rPr>
        <u/>
        <sz val="11"/>
        <color theme="10"/>
        <rFont val="Arial"/>
        <family val="2"/>
      </rPr>
      <t>西藏珠峰</t>
    </r>
    <phoneticPr fontId="21" type="noConversion"/>
  </si>
  <si>
    <r>
      <rPr>
        <u/>
        <sz val="11"/>
        <color theme="10"/>
        <rFont val="Arial"/>
        <family val="2"/>
      </rPr>
      <t>苏宁云商</t>
    </r>
    <phoneticPr fontId="21" type="noConversion"/>
  </si>
  <si>
    <r>
      <rPr>
        <u/>
        <sz val="11"/>
        <color theme="10"/>
        <rFont val="Arial"/>
        <family val="2"/>
      </rPr>
      <t>华夏幸福</t>
    </r>
    <phoneticPr fontId="21" type="noConversion"/>
  </si>
  <si>
    <r>
      <rPr>
        <u/>
        <sz val="11"/>
        <color theme="10"/>
        <rFont val="Arial"/>
        <family val="2"/>
      </rPr>
      <t>生益科技</t>
    </r>
    <phoneticPr fontId="21" type="noConversion"/>
  </si>
  <si>
    <r>
      <rPr>
        <u/>
        <sz val="11"/>
        <color theme="10"/>
        <rFont val="Arial"/>
        <family val="2"/>
      </rPr>
      <t>沧州明珠</t>
    </r>
    <phoneticPr fontId="21" type="noConversion"/>
  </si>
  <si>
    <r>
      <rPr>
        <u/>
        <sz val="11"/>
        <color theme="10"/>
        <rFont val="Arial"/>
        <family val="2"/>
      </rPr>
      <t>星源材质</t>
    </r>
    <phoneticPr fontId="21" type="noConversion"/>
  </si>
  <si>
    <r>
      <rPr>
        <u/>
        <sz val="11"/>
        <color theme="10"/>
        <rFont val="Arial"/>
        <family val="2"/>
      </rPr>
      <t>葛洲坝</t>
    </r>
    <phoneticPr fontId="21" type="noConversion"/>
  </si>
  <si>
    <r>
      <rPr>
        <u/>
        <sz val="11"/>
        <color theme="10"/>
        <rFont val="Arial"/>
        <family val="2"/>
      </rPr>
      <t>天赐材料</t>
    </r>
    <phoneticPr fontId="21" type="noConversion"/>
  </si>
  <si>
    <r>
      <rPr>
        <u/>
        <sz val="11"/>
        <color theme="10"/>
        <rFont val="Arial"/>
        <family val="2"/>
      </rPr>
      <t>福晶科技</t>
    </r>
    <phoneticPr fontId="21" type="noConversion"/>
  </si>
  <si>
    <r>
      <rPr>
        <u/>
        <sz val="11"/>
        <color theme="10"/>
        <rFont val="Arial"/>
        <family val="2"/>
      </rPr>
      <t>金安国纪</t>
    </r>
    <phoneticPr fontId="21" type="noConversion"/>
  </si>
  <si>
    <r>
      <rPr>
        <u/>
        <sz val="11"/>
        <color theme="10"/>
        <rFont val="Arial"/>
        <family val="2"/>
      </rPr>
      <t>贵阳银行</t>
    </r>
    <phoneticPr fontId="21" type="noConversion"/>
  </si>
  <si>
    <r>
      <rPr>
        <u/>
        <sz val="11"/>
        <color theme="10"/>
        <rFont val="Arial"/>
        <family val="2"/>
      </rPr>
      <t>益生股份</t>
    </r>
    <phoneticPr fontId="21" type="noConversion"/>
  </si>
  <si>
    <r>
      <rPr>
        <u/>
        <sz val="11"/>
        <color theme="10"/>
        <rFont val="Arial"/>
        <family val="2"/>
      </rPr>
      <t>中国交建</t>
    </r>
    <phoneticPr fontId="21" type="noConversion"/>
  </si>
  <si>
    <r>
      <rPr>
        <u/>
        <sz val="11"/>
        <color theme="10"/>
        <rFont val="Arial"/>
        <family val="2"/>
      </rPr>
      <t>永贵电器</t>
    </r>
    <phoneticPr fontId="21" type="noConversion"/>
  </si>
  <si>
    <r>
      <rPr>
        <u/>
        <sz val="11"/>
        <color theme="10"/>
        <rFont val="Arial"/>
        <family val="2"/>
      </rPr>
      <t>圣农发展</t>
    </r>
    <phoneticPr fontId="21" type="noConversion"/>
  </si>
  <si>
    <r>
      <rPr>
        <u/>
        <sz val="11"/>
        <color theme="10"/>
        <rFont val="Arial"/>
        <family val="2"/>
      </rPr>
      <t>洛阳钼业</t>
    </r>
    <phoneticPr fontId="21" type="noConversion"/>
  </si>
  <si>
    <r>
      <rPr>
        <u/>
        <sz val="11"/>
        <color theme="10"/>
        <rFont val="Arial"/>
        <family val="2"/>
      </rPr>
      <t>格林美</t>
    </r>
    <phoneticPr fontId="21" type="noConversion"/>
  </si>
  <si>
    <t>西藏珠峰</t>
    <phoneticPr fontId="21" type="noConversion"/>
  </si>
  <si>
    <t>苏宁云商</t>
    <phoneticPr fontId="21" type="noConversion"/>
  </si>
  <si>
    <t>华友钴业</t>
    <phoneticPr fontId="21" type="noConversion"/>
  </si>
  <si>
    <t>保利地产</t>
    <phoneticPr fontId="21" type="noConversion"/>
  </si>
  <si>
    <t>万科A</t>
    <phoneticPr fontId="21" type="noConversion"/>
  </si>
  <si>
    <t>诺德股份</t>
    <phoneticPr fontId="21" type="noConversion"/>
  </si>
  <si>
    <t>招商蛇口</t>
    <phoneticPr fontId="21" type="noConversion"/>
  </si>
  <si>
    <t>国泰君安</t>
    <phoneticPr fontId="21" type="noConversion"/>
  </si>
  <si>
    <t>华泰证券</t>
    <phoneticPr fontId="21" type="noConversion"/>
  </si>
  <si>
    <t>星源材质</t>
    <phoneticPr fontId="21" type="noConversion"/>
  </si>
  <si>
    <t>复星医药</t>
    <phoneticPr fontId="21" type="noConversion"/>
  </si>
  <si>
    <t>恩华药业</t>
    <phoneticPr fontId="21" type="noConversion"/>
  </si>
  <si>
    <t>华润双鹤</t>
    <phoneticPr fontId="21" type="noConversion"/>
  </si>
  <si>
    <t>恒瑞医药</t>
    <phoneticPr fontId="21" type="noConversion"/>
  </si>
  <si>
    <t>长春高新</t>
    <phoneticPr fontId="21" type="noConversion"/>
  </si>
  <si>
    <t>丽珠集团</t>
    <phoneticPr fontId="21" type="noConversion"/>
  </si>
  <si>
    <t>中国医药</t>
    <phoneticPr fontId="21" type="noConversion"/>
  </si>
  <si>
    <t>亿帆医药</t>
    <phoneticPr fontId="21" type="noConversion"/>
  </si>
  <si>
    <t>爱尔眼科</t>
    <phoneticPr fontId="21" type="noConversion"/>
  </si>
  <si>
    <t>云南白药</t>
    <phoneticPr fontId="21" type="noConversion"/>
  </si>
  <si>
    <t>济川药业</t>
  </si>
  <si>
    <t>号</t>
    <phoneticPr fontId="21" type="noConversion"/>
  </si>
  <si>
    <t>股票代码</t>
    <phoneticPr fontId="21" type="noConversion"/>
  </si>
  <si>
    <t>股票名称</t>
    <phoneticPr fontId="21" type="noConversion"/>
  </si>
  <si>
    <t>最新价</t>
    <phoneticPr fontId="21" type="noConversion"/>
  </si>
  <si>
    <t>涨跌幅</t>
    <phoneticPr fontId="21" type="noConversion"/>
  </si>
  <si>
    <t>占净值</t>
    <phoneticPr fontId="21" type="noConversion"/>
  </si>
  <si>
    <t>持股数</t>
    <phoneticPr fontId="21" type="noConversion"/>
  </si>
  <si>
    <t>持仓市值</t>
    <phoneticPr fontId="21" type="noConversion"/>
  </si>
  <si>
    <t>比例</t>
    <phoneticPr fontId="21" type="noConversion"/>
  </si>
  <si>
    <t>（万股）</t>
    <phoneticPr fontId="21" type="noConversion"/>
  </si>
  <si>
    <t>（万元）</t>
    <phoneticPr fontId="21" type="noConversion"/>
  </si>
  <si>
    <t>复星医药</t>
    <phoneticPr fontId="21" type="noConversion"/>
  </si>
  <si>
    <t>华东医药</t>
    <phoneticPr fontId="21" type="noConversion"/>
  </si>
  <si>
    <t>云南白药</t>
    <phoneticPr fontId="21" type="noConversion"/>
  </si>
  <si>
    <t>中国医药</t>
    <phoneticPr fontId="21" type="noConversion"/>
  </si>
  <si>
    <t>长春高新</t>
    <phoneticPr fontId="21" type="noConversion"/>
  </si>
  <si>
    <t>济川药业</t>
    <phoneticPr fontId="21" type="noConversion"/>
  </si>
  <si>
    <t>仙琚制药</t>
    <phoneticPr fontId="21" type="noConversion"/>
  </si>
  <si>
    <t>羚锐制药</t>
    <phoneticPr fontId="21" type="noConversion"/>
  </si>
  <si>
    <t>华润双鹤</t>
    <phoneticPr fontId="21" type="noConversion"/>
  </si>
  <si>
    <t>九州通</t>
    <phoneticPr fontId="21" type="noConversion"/>
  </si>
  <si>
    <t>天士力</t>
  </si>
  <si>
    <t>小天鹅A</t>
  </si>
  <si>
    <t>鱼跃医疗</t>
  </si>
  <si>
    <t>晨光文具</t>
  </si>
  <si>
    <t>序号</t>
    <phoneticPr fontId="21" type="noConversion"/>
  </si>
  <si>
    <t>股票代码</t>
    <phoneticPr fontId="21" type="noConversion"/>
  </si>
  <si>
    <t>股票名称</t>
    <phoneticPr fontId="21" type="noConversion"/>
  </si>
  <si>
    <t>最新价</t>
    <phoneticPr fontId="21" type="noConversion"/>
  </si>
  <si>
    <t>涨跌幅</t>
    <phoneticPr fontId="21" type="noConversion"/>
  </si>
  <si>
    <t>占净值</t>
    <phoneticPr fontId="21" type="noConversion"/>
  </si>
  <si>
    <t>持股数</t>
    <phoneticPr fontId="21" type="noConversion"/>
  </si>
  <si>
    <t>持仓市值</t>
    <phoneticPr fontId="21" type="noConversion"/>
  </si>
  <si>
    <t>比例</t>
    <phoneticPr fontId="21" type="noConversion"/>
  </si>
  <si>
    <t>（万股）</t>
    <phoneticPr fontId="21" type="noConversion"/>
  </si>
  <si>
    <t>（万元）</t>
    <phoneticPr fontId="21" type="noConversion"/>
  </si>
  <si>
    <t>长春高新</t>
    <phoneticPr fontId="21" type="noConversion"/>
  </si>
  <si>
    <t>仙琚制药</t>
    <phoneticPr fontId="21" type="noConversion"/>
  </si>
  <si>
    <t>济川药业</t>
    <phoneticPr fontId="21" type="noConversion"/>
  </si>
  <si>
    <t>恒瑞医药</t>
    <phoneticPr fontId="21" type="noConversion"/>
  </si>
  <si>
    <t>云南白药</t>
    <phoneticPr fontId="21" type="noConversion"/>
  </si>
  <si>
    <t>丽珠集团</t>
    <phoneticPr fontId="21" type="noConversion"/>
  </si>
  <si>
    <t>通化东宝</t>
    <phoneticPr fontId="21" type="noConversion"/>
  </si>
  <si>
    <t>安图生物</t>
    <phoneticPr fontId="21" type="noConversion"/>
  </si>
  <si>
    <t>益丰药房</t>
    <phoneticPr fontId="21" type="noConversion"/>
  </si>
  <si>
    <t>爱尔眼科</t>
    <phoneticPr fontId="21" type="noConversion"/>
  </si>
  <si>
    <t>涨跌幅</t>
    <phoneticPr fontId="21" type="noConversion"/>
  </si>
  <si>
    <t>占净值</t>
    <phoneticPr fontId="21" type="noConversion"/>
  </si>
  <si>
    <t>持股数</t>
    <phoneticPr fontId="21" type="noConversion"/>
  </si>
  <si>
    <t>持仓市值</t>
    <phoneticPr fontId="21" type="noConversion"/>
  </si>
  <si>
    <t>比例</t>
    <phoneticPr fontId="21" type="noConversion"/>
  </si>
  <si>
    <t>（万股）</t>
    <phoneticPr fontId="21" type="noConversion"/>
  </si>
  <si>
    <t>（万元）</t>
    <phoneticPr fontId="21" type="noConversion"/>
  </si>
  <si>
    <t>尚品宅配</t>
    <phoneticPr fontId="21" type="noConversion"/>
  </si>
  <si>
    <t>视源股份</t>
    <phoneticPr fontId="21" type="noConversion"/>
  </si>
  <si>
    <t>华灿光电</t>
    <phoneticPr fontId="21" type="noConversion"/>
  </si>
  <si>
    <t>融捷股份</t>
    <phoneticPr fontId="21" type="noConversion"/>
  </si>
  <si>
    <t>盈峰环境</t>
    <phoneticPr fontId="21" type="noConversion"/>
  </si>
  <si>
    <t>宁波高发</t>
    <phoneticPr fontId="21" type="noConversion"/>
  </si>
  <si>
    <t>中国电影</t>
    <phoneticPr fontId="21" type="noConversion"/>
  </si>
  <si>
    <t>洲明科技</t>
    <phoneticPr fontId="21" type="noConversion"/>
  </si>
  <si>
    <t>迪森股份</t>
    <phoneticPr fontId="21" type="noConversion"/>
  </si>
  <si>
    <t>拓普集团</t>
    <phoneticPr fontId="21" type="noConversion"/>
  </si>
  <si>
    <t>尚品宅配，视源股份，华灿光电，融捷股份，盈锋环境</t>
  </si>
  <si>
    <t>涪陵榨菜</t>
    <phoneticPr fontId="21" type="noConversion"/>
  </si>
  <si>
    <t>老板电器</t>
    <phoneticPr fontId="21" type="noConversion"/>
  </si>
  <si>
    <t>宏发股份</t>
    <phoneticPr fontId="21" type="noConversion"/>
  </si>
  <si>
    <t>宁波华翔</t>
    <phoneticPr fontId="21" type="noConversion"/>
  </si>
  <si>
    <t>华天科技</t>
    <phoneticPr fontId="21" type="noConversion"/>
  </si>
  <si>
    <t>三花智控</t>
    <phoneticPr fontId="21" type="noConversion"/>
  </si>
  <si>
    <t>神雾环保</t>
    <phoneticPr fontId="21" type="noConversion"/>
  </si>
  <si>
    <t>-</t>
    <phoneticPr fontId="21" type="noConversion"/>
  </si>
  <si>
    <t>沱牌舍得</t>
    <phoneticPr fontId="21" type="noConversion"/>
  </si>
  <si>
    <t>联得装备</t>
    <phoneticPr fontId="21" type="noConversion"/>
  </si>
  <si>
    <t>歌尔股份</t>
    <phoneticPr fontId="21" type="noConversion"/>
  </si>
  <si>
    <t>9.29股票仓位</t>
  </si>
  <si>
    <r>
      <rPr>
        <b/>
        <sz val="10"/>
        <color theme="1"/>
        <rFont val="宋体"/>
        <family val="3"/>
        <charset val="134"/>
      </rPr>
      <t>国泰互联网</t>
    </r>
    <r>
      <rPr>
        <b/>
        <sz val="10"/>
        <color theme="1"/>
        <rFont val="Tahoma"/>
        <family val="2"/>
      </rPr>
      <t>+</t>
    </r>
  </si>
  <si>
    <r>
      <rPr>
        <b/>
        <sz val="10"/>
        <color theme="1"/>
        <rFont val="宋体"/>
        <family val="3"/>
        <charset val="134"/>
      </rPr>
      <t>交银稳健配置混合</t>
    </r>
    <r>
      <rPr>
        <b/>
        <sz val="10"/>
        <color theme="1"/>
        <rFont val="Tahoma"/>
        <family val="2"/>
      </rPr>
      <t>A</t>
    </r>
  </si>
  <si>
    <t>序号</t>
    <phoneticPr fontId="21" type="noConversion"/>
  </si>
  <si>
    <t>股票代码</t>
    <phoneticPr fontId="21" type="noConversion"/>
  </si>
  <si>
    <t>股票名称</t>
    <phoneticPr fontId="21" type="noConversion"/>
  </si>
  <si>
    <t>最新价</t>
    <phoneticPr fontId="21" type="noConversion"/>
  </si>
  <si>
    <t>涨跌幅</t>
    <phoneticPr fontId="21" type="noConversion"/>
  </si>
  <si>
    <t>占净值</t>
    <phoneticPr fontId="21" type="noConversion"/>
  </si>
  <si>
    <t>持股数</t>
    <phoneticPr fontId="21" type="noConversion"/>
  </si>
  <si>
    <t>持仓市值</t>
    <phoneticPr fontId="21" type="noConversion"/>
  </si>
  <si>
    <t>比例</t>
    <phoneticPr fontId="21" type="noConversion"/>
  </si>
  <si>
    <t>（万股）</t>
    <phoneticPr fontId="21" type="noConversion"/>
  </si>
  <si>
    <t>（万元）</t>
    <phoneticPr fontId="21" type="noConversion"/>
  </si>
  <si>
    <t>伊利股份</t>
    <phoneticPr fontId="21" type="noConversion"/>
  </si>
  <si>
    <t>五粮液</t>
    <phoneticPr fontId="21" type="noConversion"/>
  </si>
  <si>
    <t>贵州茅台</t>
    <phoneticPr fontId="21" type="noConversion"/>
  </si>
  <si>
    <t>洋河股份</t>
    <phoneticPr fontId="21" type="noConversion"/>
  </si>
  <si>
    <t>泸州老窖</t>
    <phoneticPr fontId="21" type="noConversion"/>
  </si>
  <si>
    <t>海天味业</t>
    <phoneticPr fontId="21" type="noConversion"/>
  </si>
  <si>
    <t>双汇发展</t>
    <phoneticPr fontId="21" type="noConversion"/>
  </si>
  <si>
    <t>老白干酒</t>
    <phoneticPr fontId="21" type="noConversion"/>
  </si>
  <si>
    <t>-</t>
    <phoneticPr fontId="21" type="noConversion"/>
  </si>
  <si>
    <t>山西汾酒</t>
    <phoneticPr fontId="21" type="noConversion"/>
  </si>
  <si>
    <t>水井坊</t>
    <phoneticPr fontId="21" type="noConversion"/>
  </si>
  <si>
    <t>金域医学</t>
    <phoneticPr fontId="21" type="noConversion"/>
  </si>
  <si>
    <t>恒银金融</t>
    <phoneticPr fontId="21" type="noConversion"/>
  </si>
  <si>
    <t>哈三联</t>
    <phoneticPr fontId="21" type="noConversion"/>
  </si>
  <si>
    <t>台华新材</t>
    <phoneticPr fontId="21" type="noConversion"/>
  </si>
  <si>
    <t>辰欣药业</t>
    <phoneticPr fontId="21" type="noConversion"/>
  </si>
  <si>
    <t>阳光电源</t>
    <phoneticPr fontId="21" type="noConversion"/>
  </si>
  <si>
    <t>欧菲光</t>
    <phoneticPr fontId="21" type="noConversion"/>
  </si>
  <si>
    <t>林洋能源</t>
    <phoneticPr fontId="21" type="noConversion"/>
  </si>
  <si>
    <t>中国医药</t>
    <phoneticPr fontId="21" type="noConversion"/>
  </si>
  <si>
    <t>华帝股份</t>
    <phoneticPr fontId="21" type="noConversion"/>
  </si>
  <si>
    <t>利亚德</t>
    <phoneticPr fontId="21" type="noConversion"/>
  </si>
  <si>
    <t>大族激光</t>
    <phoneticPr fontId="21" type="noConversion"/>
  </si>
  <si>
    <t>三安光电</t>
    <phoneticPr fontId="21" type="noConversion"/>
  </si>
  <si>
    <t>海信科龙</t>
    <phoneticPr fontId="21" type="noConversion"/>
  </si>
  <si>
    <t>欧派家居</t>
    <phoneticPr fontId="21" type="noConversion"/>
  </si>
  <si>
    <t>号</t>
  </si>
  <si>
    <t>金地集团</t>
  </si>
  <si>
    <t>保利地产</t>
  </si>
  <si>
    <t>晨鸣纸业</t>
  </si>
  <si>
    <t>华侨城A</t>
  </si>
  <si>
    <r>
      <rPr>
        <u/>
        <sz val="11"/>
        <color theme="10"/>
        <rFont val="Arial"/>
        <family val="2"/>
      </rPr>
      <t>汇川技术</t>
    </r>
  </si>
  <si>
    <r>
      <rPr>
        <u/>
        <sz val="11"/>
        <color theme="10"/>
        <rFont val="Arial"/>
        <family val="2"/>
      </rPr>
      <t>长城汽车</t>
    </r>
  </si>
  <si>
    <r>
      <rPr>
        <u/>
        <sz val="11"/>
        <color theme="10"/>
        <rFont val="Arial"/>
        <family val="2"/>
      </rPr>
      <t>蓝色光标</t>
    </r>
  </si>
  <si>
    <r>
      <rPr>
        <u/>
        <sz val="11"/>
        <color theme="10"/>
        <rFont val="Arial"/>
        <family val="2"/>
      </rPr>
      <t>金风科技</t>
    </r>
  </si>
  <si>
    <r>
      <rPr>
        <u/>
        <sz val="11"/>
        <color theme="10"/>
        <rFont val="Arial"/>
        <family val="2"/>
      </rPr>
      <t>长安汽车</t>
    </r>
  </si>
  <si>
    <r>
      <rPr>
        <u/>
        <sz val="11"/>
        <color theme="10"/>
        <rFont val="Arial"/>
        <family val="2"/>
      </rPr>
      <t>招商银行</t>
    </r>
  </si>
  <si>
    <r>
      <rPr>
        <u/>
        <sz val="11"/>
        <color theme="10"/>
        <rFont val="Arial"/>
        <family val="2"/>
      </rPr>
      <t>奥飞娱乐</t>
    </r>
  </si>
  <si>
    <t>合肥百货</t>
    <phoneticPr fontId="21" type="noConversion"/>
  </si>
  <si>
    <t>天齐锂业</t>
    <phoneticPr fontId="21" type="noConversion"/>
  </si>
  <si>
    <t>中兴通讯</t>
    <phoneticPr fontId="21" type="noConversion"/>
  </si>
  <si>
    <t>汇川技术</t>
    <phoneticPr fontId="21" type="noConversion"/>
  </si>
  <si>
    <t>阳光城</t>
    <phoneticPr fontId="21" type="noConversion"/>
  </si>
  <si>
    <t>歌尔股份</t>
    <phoneticPr fontId="21" type="noConversion"/>
  </si>
  <si>
    <t>中国平安</t>
    <phoneticPr fontId="21" type="noConversion"/>
  </si>
  <si>
    <t>黄山旅游</t>
    <phoneticPr fontId="21" type="noConversion"/>
  </si>
  <si>
    <t>中国太保</t>
    <phoneticPr fontId="21" type="noConversion"/>
  </si>
  <si>
    <t>农业银行</t>
    <phoneticPr fontId="21" type="noConversion"/>
  </si>
  <si>
    <t>工商银行</t>
    <phoneticPr fontId="21" type="noConversion"/>
  </si>
  <si>
    <t>建设银行</t>
    <phoneticPr fontId="21" type="noConversion"/>
  </si>
  <si>
    <t>华泰证券</t>
    <phoneticPr fontId="21" type="noConversion"/>
  </si>
  <si>
    <t>大华股份</t>
    <phoneticPr fontId="21" type="noConversion"/>
  </si>
  <si>
    <t>信维通信</t>
    <phoneticPr fontId="21" type="noConversion"/>
  </si>
  <si>
    <t>赣锋锂业</t>
    <phoneticPr fontId="21" type="noConversion"/>
  </si>
  <si>
    <t>长盈精密</t>
    <phoneticPr fontId="21" type="noConversion"/>
  </si>
  <si>
    <t>华友钴业</t>
    <phoneticPr fontId="21" type="noConversion"/>
  </si>
  <si>
    <t>先导智能</t>
    <phoneticPr fontId="21" type="noConversion"/>
  </si>
  <si>
    <t>永辉超市</t>
    <phoneticPr fontId="21" type="noConversion"/>
  </si>
  <si>
    <t>复星医药</t>
    <phoneticPr fontId="21" type="noConversion"/>
  </si>
  <si>
    <t>序号</t>
    <phoneticPr fontId="21" type="noConversion"/>
  </si>
  <si>
    <t>股票代码</t>
    <phoneticPr fontId="21" type="noConversion"/>
  </si>
  <si>
    <t>股票名称</t>
    <phoneticPr fontId="21" type="noConversion"/>
  </si>
  <si>
    <t>最新价</t>
    <phoneticPr fontId="21" type="noConversion"/>
  </si>
  <si>
    <t>涨跌幅</t>
    <phoneticPr fontId="21" type="noConversion"/>
  </si>
  <si>
    <t>占净值</t>
    <phoneticPr fontId="21" type="noConversion"/>
  </si>
  <si>
    <t>持股数</t>
    <phoneticPr fontId="21" type="noConversion"/>
  </si>
  <si>
    <t>持仓市值</t>
    <phoneticPr fontId="21" type="noConversion"/>
  </si>
  <si>
    <t>比例</t>
    <phoneticPr fontId="21" type="noConversion"/>
  </si>
  <si>
    <t>（万股）</t>
    <phoneticPr fontId="21" type="noConversion"/>
  </si>
  <si>
    <t>（万元）</t>
    <phoneticPr fontId="21" type="noConversion"/>
  </si>
  <si>
    <t>华友钴业</t>
    <phoneticPr fontId="21" type="noConversion"/>
  </si>
  <si>
    <t>赣锋锂业</t>
    <phoneticPr fontId="21" type="noConversion"/>
  </si>
  <si>
    <t>安洁科技</t>
    <phoneticPr fontId="21" type="noConversion"/>
  </si>
  <si>
    <t>先导智能</t>
    <phoneticPr fontId="21" type="noConversion"/>
  </si>
  <si>
    <t>歌尔股份</t>
    <phoneticPr fontId="21" type="noConversion"/>
  </si>
  <si>
    <t>天齐锂业</t>
    <phoneticPr fontId="21" type="noConversion"/>
  </si>
  <si>
    <t>东山精密</t>
    <phoneticPr fontId="21" type="noConversion"/>
  </si>
  <si>
    <t>欧菲光</t>
    <phoneticPr fontId="21" type="noConversion"/>
  </si>
  <si>
    <t>中国铝业</t>
    <phoneticPr fontId="21" type="noConversion"/>
  </si>
  <si>
    <t>-</t>
    <phoneticPr fontId="21" type="noConversion"/>
  </si>
  <si>
    <t>招商证券</t>
    <phoneticPr fontId="21" type="noConversion"/>
  </si>
  <si>
    <r>
      <rPr>
        <u/>
        <sz val="11"/>
        <color theme="10"/>
        <rFont val="Arial"/>
        <family val="2"/>
      </rPr>
      <t>吉利汽车</t>
    </r>
  </si>
  <si>
    <r>
      <rPr>
        <u/>
        <sz val="11"/>
        <color theme="10"/>
        <rFont val="Arial"/>
        <family val="2"/>
      </rPr>
      <t>瑞声科技</t>
    </r>
  </si>
  <si>
    <r>
      <rPr>
        <u/>
        <sz val="11"/>
        <color theme="10"/>
        <rFont val="Arial"/>
        <family val="2"/>
      </rPr>
      <t>中国太平</t>
    </r>
  </si>
  <si>
    <r>
      <rPr>
        <u/>
        <sz val="11"/>
        <color theme="10"/>
        <rFont val="Arial"/>
        <family val="2"/>
      </rPr>
      <t>腾讯控股</t>
    </r>
  </si>
  <si>
    <r>
      <rPr>
        <u/>
        <sz val="11"/>
        <color theme="10"/>
        <rFont val="Arial"/>
        <family val="2"/>
      </rPr>
      <t>比亚迪电子</t>
    </r>
  </si>
  <si>
    <r>
      <rPr>
        <u/>
        <sz val="11"/>
        <color theme="10"/>
        <rFont val="Arial"/>
        <family val="2"/>
      </rPr>
      <t>中国粮油控股</t>
    </r>
  </si>
  <si>
    <r>
      <rPr>
        <u/>
        <sz val="11"/>
        <color theme="10"/>
        <rFont val="Arial"/>
        <family val="2"/>
      </rPr>
      <t>广汽集团</t>
    </r>
  </si>
  <si>
    <r>
      <rPr>
        <u/>
        <sz val="11"/>
        <color theme="10"/>
        <rFont val="Arial"/>
        <family val="2"/>
      </rPr>
      <t>苏泊尔</t>
    </r>
  </si>
  <si>
    <r>
      <rPr>
        <u/>
        <sz val="11"/>
        <color theme="10"/>
        <rFont val="Arial"/>
        <family val="2"/>
      </rPr>
      <t>中兴通讯</t>
    </r>
  </si>
  <si>
    <r>
      <rPr>
        <u/>
        <sz val="11"/>
        <color theme="10"/>
        <rFont val="Arial"/>
        <family val="2"/>
      </rPr>
      <t>万科企业</t>
    </r>
  </si>
  <si>
    <r>
      <rPr>
        <u/>
        <sz val="11"/>
        <color theme="10"/>
        <rFont val="Arial"/>
        <family val="2"/>
      </rPr>
      <t>金圆股份</t>
    </r>
  </si>
  <si>
    <r>
      <rPr>
        <u/>
        <sz val="11"/>
        <color theme="10"/>
        <rFont val="Arial"/>
        <family val="2"/>
      </rPr>
      <t>舜宇光学科技</t>
    </r>
  </si>
  <si>
    <r>
      <rPr>
        <u/>
        <sz val="11"/>
        <color theme="10"/>
        <rFont val="Arial"/>
        <family val="2"/>
      </rPr>
      <t>友邦保险</t>
    </r>
  </si>
  <si>
    <r>
      <rPr>
        <u/>
        <sz val="11"/>
        <color theme="10"/>
        <rFont val="Arial"/>
        <family val="2"/>
      </rPr>
      <t>敏实集团</t>
    </r>
  </si>
  <si>
    <r>
      <rPr>
        <u/>
        <sz val="11"/>
        <color theme="10"/>
        <rFont val="Arial"/>
        <family val="2"/>
      </rPr>
      <t>银河娱乐</t>
    </r>
  </si>
  <si>
    <r>
      <rPr>
        <u/>
        <sz val="11"/>
        <color theme="10"/>
        <rFont val="Arial"/>
        <family val="2"/>
      </rPr>
      <t>香港交易所</t>
    </r>
  </si>
  <si>
    <r>
      <rPr>
        <u/>
        <sz val="11"/>
        <color theme="10"/>
        <rFont val="Arial"/>
        <family val="2"/>
      </rPr>
      <t>中国银行</t>
    </r>
  </si>
  <si>
    <r>
      <rPr>
        <u/>
        <sz val="11"/>
        <color theme="10"/>
        <rFont val="Arial"/>
        <family val="2"/>
      </rPr>
      <t>华帝股份</t>
    </r>
  </si>
  <si>
    <r>
      <rPr>
        <u/>
        <sz val="11"/>
        <color theme="10"/>
        <rFont val="Arial"/>
        <family val="2"/>
      </rPr>
      <t>北控水务集团</t>
    </r>
  </si>
  <si>
    <r>
      <rPr>
        <u/>
        <sz val="11"/>
        <color theme="10"/>
        <rFont val="Arial"/>
        <family val="2"/>
      </rPr>
      <t>新经典</t>
    </r>
  </si>
  <si>
    <r>
      <rPr>
        <u/>
        <sz val="11"/>
        <color theme="10"/>
        <rFont val="Arial"/>
        <family val="2"/>
      </rPr>
      <t>农业银行</t>
    </r>
    <phoneticPr fontId="21" type="noConversion"/>
  </si>
  <si>
    <r>
      <rPr>
        <u/>
        <sz val="11"/>
        <color theme="10"/>
        <rFont val="Arial"/>
        <family val="2"/>
      </rPr>
      <t>中国银行</t>
    </r>
    <phoneticPr fontId="21" type="noConversion"/>
  </si>
  <si>
    <r>
      <rPr>
        <u/>
        <sz val="11"/>
        <color theme="10"/>
        <rFont val="Arial"/>
        <family val="2"/>
      </rPr>
      <t>格力电器</t>
    </r>
    <phoneticPr fontId="21" type="noConversion"/>
  </si>
  <si>
    <r>
      <rPr>
        <u/>
        <sz val="11"/>
        <color theme="10"/>
        <rFont val="Arial"/>
        <family val="2"/>
      </rPr>
      <t>上汽集团</t>
    </r>
    <phoneticPr fontId="21" type="noConversion"/>
  </si>
  <si>
    <r>
      <rPr>
        <u/>
        <sz val="11"/>
        <color theme="10"/>
        <rFont val="Arial"/>
        <family val="2"/>
      </rPr>
      <t>中国太保</t>
    </r>
    <phoneticPr fontId="21" type="noConversion"/>
  </si>
  <si>
    <r>
      <rPr>
        <u/>
        <sz val="11"/>
        <color theme="10"/>
        <rFont val="Arial"/>
        <family val="2"/>
      </rPr>
      <t>牧原股份</t>
    </r>
    <phoneticPr fontId="21" type="noConversion"/>
  </si>
  <si>
    <r>
      <rPr>
        <u/>
        <sz val="11"/>
        <color theme="10"/>
        <rFont val="Arial"/>
        <family val="2"/>
      </rPr>
      <t>中兴通讯</t>
    </r>
    <phoneticPr fontId="21" type="noConversion"/>
  </si>
  <si>
    <r>
      <rPr>
        <u/>
        <sz val="11"/>
        <color theme="10"/>
        <rFont val="Arial"/>
        <family val="2"/>
      </rPr>
      <t>长电科技</t>
    </r>
    <phoneticPr fontId="21" type="noConversion"/>
  </si>
  <si>
    <r>
      <rPr>
        <u/>
        <sz val="11"/>
        <color theme="10"/>
        <rFont val="Arial"/>
        <family val="2"/>
      </rPr>
      <t>今世缘</t>
    </r>
    <phoneticPr fontId="21" type="noConversion"/>
  </si>
  <si>
    <r>
      <rPr>
        <u/>
        <sz val="11"/>
        <color theme="10"/>
        <rFont val="Arial"/>
        <family val="2"/>
      </rPr>
      <t>分众传媒</t>
    </r>
    <phoneticPr fontId="21" type="noConversion"/>
  </si>
  <si>
    <r>
      <rPr>
        <u/>
        <sz val="11"/>
        <color theme="10"/>
        <rFont val="Arial"/>
        <family val="2"/>
      </rPr>
      <t>中国神华</t>
    </r>
  </si>
  <si>
    <r>
      <rPr>
        <u/>
        <sz val="11"/>
        <color theme="10"/>
        <rFont val="Arial"/>
        <family val="2"/>
      </rPr>
      <t>中国石化</t>
    </r>
    <phoneticPr fontId="21" type="noConversion"/>
  </si>
  <si>
    <r>
      <rPr>
        <u/>
        <sz val="11"/>
        <color theme="10"/>
        <rFont val="Arial"/>
        <family val="2"/>
      </rPr>
      <t>天齐锂业</t>
    </r>
    <phoneticPr fontId="21" type="noConversion"/>
  </si>
  <si>
    <r>
      <rPr>
        <u/>
        <sz val="11"/>
        <color theme="10"/>
        <rFont val="Arial"/>
        <family val="2"/>
      </rPr>
      <t>中国铝业</t>
    </r>
    <phoneticPr fontId="21" type="noConversion"/>
  </si>
  <si>
    <r>
      <rPr>
        <u/>
        <sz val="11"/>
        <color theme="10"/>
        <rFont val="Arial"/>
        <family val="2"/>
      </rPr>
      <t>神火股份</t>
    </r>
    <phoneticPr fontId="21" type="noConversion"/>
  </si>
  <si>
    <r>
      <rPr>
        <u/>
        <sz val="11"/>
        <color theme="10"/>
        <rFont val="Arial"/>
        <family val="2"/>
      </rPr>
      <t>赣锋锂业</t>
    </r>
    <phoneticPr fontId="21" type="noConversion"/>
  </si>
  <si>
    <r>
      <rPr>
        <u/>
        <sz val="11"/>
        <color theme="10"/>
        <rFont val="Arial"/>
        <family val="2"/>
      </rPr>
      <t>云铝股份</t>
    </r>
    <phoneticPr fontId="21" type="noConversion"/>
  </si>
  <si>
    <r>
      <rPr>
        <u/>
        <sz val="11"/>
        <color theme="10"/>
        <rFont val="Arial"/>
        <family val="2"/>
      </rPr>
      <t>中国神华</t>
    </r>
    <phoneticPr fontId="21" type="noConversion"/>
  </si>
  <si>
    <r>
      <rPr>
        <u/>
        <sz val="11"/>
        <color theme="10"/>
        <rFont val="Arial"/>
        <family val="2"/>
      </rPr>
      <t>中国石油</t>
    </r>
    <phoneticPr fontId="21" type="noConversion"/>
  </si>
  <si>
    <r>
      <rPr>
        <u/>
        <sz val="11"/>
        <color theme="10"/>
        <rFont val="Arial"/>
        <family val="2"/>
      </rPr>
      <t>露天煤业</t>
    </r>
    <phoneticPr fontId="21" type="noConversion"/>
  </si>
  <si>
    <r>
      <rPr>
        <u/>
        <sz val="11"/>
        <color theme="10"/>
        <rFont val="Arial"/>
        <family val="2"/>
      </rPr>
      <t>开滦股份</t>
    </r>
    <phoneticPr fontId="21" type="noConversion"/>
  </si>
  <si>
    <r>
      <rPr>
        <u/>
        <sz val="11"/>
        <color theme="10"/>
        <rFont val="Arial"/>
        <family val="2"/>
      </rPr>
      <t>紫金矿业</t>
    </r>
    <phoneticPr fontId="21" type="noConversion"/>
  </si>
  <si>
    <r>
      <rPr>
        <u/>
        <sz val="11"/>
        <color theme="10"/>
        <rFont val="Arial"/>
        <family val="2"/>
      </rPr>
      <t>北方稀土</t>
    </r>
    <phoneticPr fontId="21" type="noConversion"/>
  </si>
  <si>
    <r>
      <rPr>
        <u/>
        <sz val="11"/>
        <color theme="10"/>
        <rFont val="Arial"/>
        <family val="2"/>
      </rPr>
      <t>方大炭素</t>
    </r>
    <phoneticPr fontId="21" type="noConversion"/>
  </si>
  <si>
    <r>
      <rPr>
        <u/>
        <sz val="11"/>
        <color theme="10"/>
        <rFont val="Arial"/>
        <family val="2"/>
      </rPr>
      <t>华友钴业</t>
    </r>
    <phoneticPr fontId="21" type="noConversion"/>
  </si>
  <si>
    <r>
      <rPr>
        <u/>
        <sz val="11"/>
        <color theme="10"/>
        <rFont val="Arial"/>
        <family val="2"/>
      </rPr>
      <t>山东黄金</t>
    </r>
    <phoneticPr fontId="21" type="noConversion"/>
  </si>
  <si>
    <r>
      <rPr>
        <u/>
        <sz val="11"/>
        <color theme="10"/>
        <rFont val="Arial"/>
        <family val="2"/>
      </rPr>
      <t>格林美</t>
    </r>
    <phoneticPr fontId="21" type="noConversion"/>
  </si>
  <si>
    <r>
      <rPr>
        <u/>
        <sz val="11"/>
        <color theme="10"/>
        <rFont val="Arial"/>
        <family val="2"/>
      </rPr>
      <t>南山铝业</t>
    </r>
    <phoneticPr fontId="21" type="noConversion"/>
  </si>
  <si>
    <r>
      <rPr>
        <u/>
        <sz val="11"/>
        <color theme="10"/>
        <rFont val="Arial"/>
        <family val="2"/>
      </rPr>
      <t>星网宇达</t>
    </r>
    <phoneticPr fontId="21" type="noConversion"/>
  </si>
  <si>
    <r>
      <rPr>
        <u/>
        <sz val="11"/>
        <color theme="10"/>
        <rFont val="Arial"/>
        <family val="2"/>
      </rPr>
      <t>华夏幸福</t>
    </r>
    <phoneticPr fontId="21" type="noConversion"/>
  </si>
  <si>
    <r>
      <rPr>
        <u/>
        <sz val="11"/>
        <color theme="10"/>
        <rFont val="Arial"/>
        <family val="2"/>
      </rPr>
      <t>陕西黑猫</t>
    </r>
    <phoneticPr fontId="21" type="noConversion"/>
  </si>
  <si>
    <r>
      <rPr>
        <u/>
        <sz val="11"/>
        <color theme="10"/>
        <rFont val="Arial"/>
        <family val="2"/>
      </rPr>
      <t>东阿阿胶</t>
    </r>
    <phoneticPr fontId="21" type="noConversion"/>
  </si>
  <si>
    <r>
      <rPr>
        <u/>
        <sz val="11"/>
        <color theme="10"/>
        <rFont val="Arial"/>
        <family val="2"/>
      </rPr>
      <t>东方雨虹</t>
    </r>
    <phoneticPr fontId="21" type="noConversion"/>
  </si>
  <si>
    <r>
      <rPr>
        <u/>
        <sz val="11"/>
        <color theme="10"/>
        <rFont val="Arial"/>
        <family val="2"/>
      </rPr>
      <t>新华保险</t>
    </r>
    <phoneticPr fontId="21" type="noConversion"/>
  </si>
  <si>
    <r>
      <rPr>
        <u/>
        <sz val="11"/>
        <color theme="10"/>
        <rFont val="Arial"/>
        <family val="2"/>
      </rPr>
      <t>长春高新</t>
    </r>
    <phoneticPr fontId="21" type="noConversion"/>
  </si>
  <si>
    <r>
      <rPr>
        <u/>
        <sz val="11"/>
        <color theme="10"/>
        <rFont val="Arial"/>
        <family val="2"/>
      </rPr>
      <t>宝钢股份</t>
    </r>
    <phoneticPr fontId="21" type="noConversion"/>
  </si>
  <si>
    <r>
      <rPr>
        <u/>
        <sz val="11"/>
        <color theme="10"/>
        <rFont val="Arial"/>
        <family val="2"/>
      </rPr>
      <t>四维图新</t>
    </r>
    <phoneticPr fontId="21" type="noConversion"/>
  </si>
  <si>
    <r>
      <rPr>
        <u/>
        <sz val="11"/>
        <color theme="10"/>
        <rFont val="Arial"/>
        <family val="2"/>
      </rPr>
      <t>广深铁路</t>
    </r>
    <phoneticPr fontId="21" type="noConversion"/>
  </si>
  <si>
    <r>
      <rPr>
        <u/>
        <sz val="11"/>
        <color theme="10"/>
        <rFont val="Arial"/>
        <family val="2"/>
      </rPr>
      <t>中国联通</t>
    </r>
  </si>
  <si>
    <r>
      <rPr>
        <u/>
        <sz val="11"/>
        <color theme="10"/>
        <rFont val="Arial"/>
        <family val="2"/>
      </rPr>
      <t>中国重工</t>
    </r>
  </si>
  <si>
    <r>
      <rPr>
        <u/>
        <sz val="11"/>
        <color theme="10"/>
        <rFont val="Arial"/>
        <family val="2"/>
      </rPr>
      <t>国电电力</t>
    </r>
  </si>
  <si>
    <r>
      <rPr>
        <u/>
        <sz val="11"/>
        <color theme="10"/>
        <rFont val="Arial"/>
        <family val="2"/>
      </rPr>
      <t>洁美科技</t>
    </r>
  </si>
  <si>
    <r>
      <rPr>
        <u/>
        <sz val="11"/>
        <color theme="10"/>
        <rFont val="Arial"/>
        <family val="2"/>
      </rPr>
      <t>星帅尔</t>
    </r>
  </si>
  <si>
    <r>
      <rPr>
        <u/>
        <sz val="11"/>
        <color theme="10"/>
        <rFont val="Arial"/>
        <family val="2"/>
      </rPr>
      <t>同方股份</t>
    </r>
  </si>
  <si>
    <t>前十集中度</t>
    <phoneticPr fontId="21" type="noConversion"/>
  </si>
  <si>
    <t>电子元件</t>
    <phoneticPr fontId="21" type="noConversion"/>
  </si>
  <si>
    <t>5G</t>
    <phoneticPr fontId="21" type="noConversion"/>
  </si>
  <si>
    <t>上投摩根阿尔法混合</t>
    <phoneticPr fontId="21" type="noConversion"/>
  </si>
  <si>
    <t>新华行业周期轮换混合</t>
    <phoneticPr fontId="21" type="noConversion"/>
  </si>
  <si>
    <r>
      <rPr>
        <b/>
        <sz val="10"/>
        <color theme="1"/>
        <rFont val="宋体"/>
        <family val="3"/>
        <charset val="134"/>
      </rPr>
      <t>中欧医疗健康混合</t>
    </r>
    <r>
      <rPr>
        <b/>
        <sz val="10"/>
        <color theme="1"/>
        <rFont val="Tahoma"/>
        <family val="2"/>
      </rPr>
      <t>A</t>
    </r>
    <phoneticPr fontId="21" type="noConversion"/>
  </si>
  <si>
    <t>序号</t>
    <phoneticPr fontId="21" type="noConversion"/>
  </si>
  <si>
    <t>股票代码</t>
    <phoneticPr fontId="21" type="noConversion"/>
  </si>
  <si>
    <t>股票名称</t>
    <phoneticPr fontId="21" type="noConversion"/>
  </si>
  <si>
    <t>最新价</t>
    <phoneticPr fontId="21" type="noConversion"/>
  </si>
  <si>
    <t>000333</t>
    <phoneticPr fontId="21" type="noConversion"/>
  </si>
  <si>
    <r>
      <rPr>
        <sz val="10"/>
        <color theme="1"/>
        <rFont val="Arial"/>
        <family val="2"/>
      </rPr>
      <t>上海医药</t>
    </r>
  </si>
  <si>
    <r>
      <rPr>
        <sz val="10"/>
        <color theme="1"/>
        <rFont val="Arial"/>
        <family val="2"/>
      </rPr>
      <t>东阿阿胶</t>
    </r>
  </si>
  <si>
    <t>贵州茅台</t>
    <phoneticPr fontId="21" type="noConversion"/>
  </si>
  <si>
    <t>002415</t>
    <phoneticPr fontId="21" type="noConversion"/>
  </si>
  <si>
    <r>
      <rPr>
        <sz val="10"/>
        <color theme="1"/>
        <rFont val="Arial"/>
        <family val="2"/>
      </rPr>
      <t>五粮液</t>
    </r>
  </si>
  <si>
    <t>中国平安</t>
    <phoneticPr fontId="21" type="noConversion"/>
  </si>
  <si>
    <t>02020</t>
    <phoneticPr fontId="21" type="noConversion"/>
  </si>
  <si>
    <r>
      <rPr>
        <sz val="10"/>
        <color theme="1"/>
        <rFont val="Arial"/>
        <family val="2"/>
      </rPr>
      <t>中国医药</t>
    </r>
  </si>
  <si>
    <t>中国太保</t>
    <phoneticPr fontId="21" type="noConversion"/>
  </si>
  <si>
    <t>00175</t>
    <phoneticPr fontId="21" type="noConversion"/>
  </si>
  <si>
    <r>
      <rPr>
        <sz val="10"/>
        <color theme="1"/>
        <rFont val="Arial"/>
        <family val="2"/>
      </rPr>
      <t>济川药业</t>
    </r>
  </si>
  <si>
    <t>五粮液</t>
    <phoneticPr fontId="21" type="noConversion"/>
  </si>
  <si>
    <r>
      <rPr>
        <sz val="10"/>
        <color theme="1"/>
        <rFont val="Arial"/>
        <family val="2"/>
      </rPr>
      <t>华东医药</t>
    </r>
  </si>
  <si>
    <t>泸州老窖</t>
    <phoneticPr fontId="21" type="noConversion"/>
  </si>
  <si>
    <r>
      <rPr>
        <sz val="10"/>
        <color theme="1"/>
        <rFont val="Arial"/>
        <family val="2"/>
      </rPr>
      <t>信立泰</t>
    </r>
  </si>
  <si>
    <t>农业银行</t>
    <phoneticPr fontId="21" type="noConversion"/>
  </si>
  <si>
    <r>
      <rPr>
        <sz val="10"/>
        <color theme="1"/>
        <rFont val="Arial"/>
        <family val="2"/>
      </rPr>
      <t>复星医药</t>
    </r>
  </si>
  <si>
    <t>工商银行</t>
    <phoneticPr fontId="21" type="noConversion"/>
  </si>
  <si>
    <r>
      <rPr>
        <sz val="10"/>
        <color theme="1"/>
        <rFont val="Arial"/>
        <family val="2"/>
      </rPr>
      <t>山东药玻</t>
    </r>
  </si>
  <si>
    <t>建设银行</t>
    <phoneticPr fontId="21" type="noConversion"/>
  </si>
  <si>
    <t>002027</t>
    <phoneticPr fontId="21" type="noConversion"/>
  </si>
  <si>
    <r>
      <rPr>
        <sz val="10"/>
        <color theme="1"/>
        <rFont val="Arial"/>
        <family val="2"/>
      </rPr>
      <t>华润三九</t>
    </r>
  </si>
  <si>
    <t>华泰证券</t>
    <phoneticPr fontId="21" type="noConversion"/>
  </si>
  <si>
    <t>02196</t>
    <phoneticPr fontId="21" type="noConversion"/>
  </si>
  <si>
    <r>
      <rPr>
        <sz val="10"/>
        <color theme="1"/>
        <rFont val="Arial"/>
        <family val="2"/>
      </rPr>
      <t>大族激光</t>
    </r>
  </si>
  <si>
    <t>山西汾酒</t>
    <phoneticPr fontId="21" type="noConversion"/>
  </si>
  <si>
    <r>
      <rPr>
        <sz val="10"/>
        <color theme="1"/>
        <rFont val="Arial"/>
        <family val="2"/>
      </rPr>
      <t>康美药业</t>
    </r>
  </si>
  <si>
    <t>前十持仓集中度</t>
    <phoneticPr fontId="21" type="noConversion"/>
  </si>
  <si>
    <r>
      <rPr>
        <sz val="10"/>
        <color theme="1"/>
        <rFont val="Arial"/>
        <family val="2"/>
      </rPr>
      <t>云南白药</t>
    </r>
  </si>
  <si>
    <r>
      <rPr>
        <sz val="10"/>
        <color theme="1"/>
        <rFont val="Arial"/>
        <family val="2"/>
      </rPr>
      <t>国药一致</t>
    </r>
  </si>
  <si>
    <r>
      <rPr>
        <sz val="10"/>
        <color theme="1"/>
        <rFont val="Arial"/>
        <family val="2"/>
      </rPr>
      <t>安洁科技</t>
    </r>
  </si>
  <si>
    <t>前十家电占比</t>
    <phoneticPr fontId="21" type="noConversion"/>
  </si>
  <si>
    <r>
      <rPr>
        <sz val="10"/>
        <color theme="1"/>
        <rFont val="Arial"/>
        <family val="2"/>
      </rPr>
      <t>青岛海尔</t>
    </r>
  </si>
  <si>
    <t>合计</t>
    <phoneticPr fontId="21" type="noConversion"/>
  </si>
  <si>
    <r>
      <rPr>
        <sz val="10"/>
        <color theme="1"/>
        <rFont val="Arial"/>
        <family val="2"/>
      </rPr>
      <t>长春高新</t>
    </r>
  </si>
  <si>
    <t>持股数增加</t>
    <phoneticPr fontId="21" type="noConversion"/>
  </si>
  <si>
    <t>前十持仓集中度</t>
    <phoneticPr fontId="21" type="noConversion"/>
  </si>
  <si>
    <t>持股数减少</t>
    <phoneticPr fontId="21" type="noConversion"/>
  </si>
  <si>
    <t>前十持仓集中度</t>
    <phoneticPr fontId="21" type="noConversion"/>
  </si>
  <si>
    <t>锂电池持股比重</t>
    <phoneticPr fontId="21" type="noConversion"/>
  </si>
  <si>
    <t>红色字体</t>
    <phoneticPr fontId="21" type="noConversion"/>
  </si>
  <si>
    <t>新进</t>
    <phoneticPr fontId="21" type="noConversion"/>
  </si>
  <si>
    <t>前十港股占比</t>
    <phoneticPr fontId="21" type="noConversion"/>
  </si>
  <si>
    <t>白酒</t>
    <phoneticPr fontId="21" type="noConversion"/>
  </si>
  <si>
    <t>保险</t>
    <phoneticPr fontId="21" type="noConversion"/>
  </si>
  <si>
    <t>银行</t>
    <phoneticPr fontId="21" type="noConversion"/>
  </si>
  <si>
    <t>证券</t>
    <phoneticPr fontId="21" type="noConversion"/>
  </si>
  <si>
    <t>家电</t>
    <phoneticPr fontId="21" type="noConversion"/>
  </si>
  <si>
    <t>持仓前十集中度</t>
    <phoneticPr fontId="21" type="noConversion"/>
  </si>
  <si>
    <t>家具</t>
    <phoneticPr fontId="21" type="noConversion"/>
  </si>
  <si>
    <t>截至2017/9/30</t>
    <phoneticPr fontId="21" type="noConversion"/>
  </si>
  <si>
    <t>截至2017/6/30</t>
    <phoneticPr fontId="21" type="noConversion"/>
  </si>
  <si>
    <t>白酒</t>
    <phoneticPr fontId="21" type="noConversion"/>
  </si>
  <si>
    <t>家电</t>
    <phoneticPr fontId="21" type="noConversion"/>
  </si>
  <si>
    <t>家具</t>
    <phoneticPr fontId="21" type="noConversion"/>
  </si>
  <si>
    <t>鄂武商A</t>
  </si>
  <si>
    <t>汽车</t>
    <phoneticPr fontId="21" type="noConversion"/>
  </si>
  <si>
    <t>畜牧</t>
    <phoneticPr fontId="21" type="noConversion"/>
  </si>
  <si>
    <t>乳制品</t>
    <phoneticPr fontId="21" type="noConversion"/>
  </si>
  <si>
    <t>设备</t>
    <phoneticPr fontId="21" type="noConversion"/>
  </si>
  <si>
    <t>主板比例</t>
    <phoneticPr fontId="21" type="noConversion"/>
  </si>
  <si>
    <t>生物</t>
    <phoneticPr fontId="21" type="noConversion"/>
  </si>
  <si>
    <t>医药</t>
    <phoneticPr fontId="21" type="noConversion"/>
  </si>
  <si>
    <t>地产</t>
    <phoneticPr fontId="21" type="noConversion"/>
  </si>
  <si>
    <t>生活</t>
    <phoneticPr fontId="21" type="noConversion"/>
  </si>
  <si>
    <t>锂电池</t>
    <phoneticPr fontId="21" type="noConversion"/>
  </si>
  <si>
    <t>增加</t>
    <phoneticPr fontId="21" type="noConversion"/>
  </si>
  <si>
    <t>减少</t>
    <phoneticPr fontId="21" type="noConversion"/>
  </si>
  <si>
    <t>化工</t>
    <phoneticPr fontId="21" type="noConversion"/>
  </si>
  <si>
    <t>新能源</t>
    <phoneticPr fontId="21" type="noConversion"/>
  </si>
  <si>
    <t>5G</t>
    <phoneticPr fontId="21" type="noConversion"/>
  </si>
  <si>
    <t>信达澳银新能</t>
    <phoneticPr fontId="21" type="noConversion"/>
  </si>
  <si>
    <r>
      <t>上投核心成长（</t>
    </r>
    <r>
      <rPr>
        <sz val="10"/>
        <color indexed="8"/>
        <rFont val="Tahoma"/>
        <family val="2"/>
      </rPr>
      <t>000457</t>
    </r>
    <r>
      <rPr>
        <sz val="10"/>
        <color indexed="8"/>
        <rFont val="宋体"/>
        <family val="2"/>
      </rPr>
      <t>）</t>
    </r>
  </si>
  <si>
    <t>持仓占比</t>
  </si>
  <si>
    <t>新材料</t>
  </si>
  <si>
    <t>LED</t>
  </si>
  <si>
    <t>光伏</t>
  </si>
  <si>
    <t>光学电子元件</t>
  </si>
  <si>
    <t>白酒</t>
  </si>
  <si>
    <t>林洋能源</t>
  </si>
  <si>
    <t>光伏、电工仪表</t>
  </si>
  <si>
    <t>激光设备生产</t>
  </si>
  <si>
    <t>光伏、电子仪表</t>
  </si>
  <si>
    <t>家电</t>
  </si>
  <si>
    <t>医药</t>
  </si>
  <si>
    <t>安防监控</t>
  </si>
  <si>
    <t>手机五金</t>
  </si>
  <si>
    <t>太阳能</t>
  </si>
  <si>
    <t>太阳能发电</t>
  </si>
  <si>
    <t>保险</t>
  </si>
  <si>
    <t>电子设备制造（手机）</t>
  </si>
  <si>
    <t>家具</t>
  </si>
  <si>
    <t>电子元器件</t>
  </si>
  <si>
    <t>苹果概念</t>
  </si>
  <si>
    <t>交通设备制造</t>
    <phoneticPr fontId="21" type="noConversion"/>
  </si>
  <si>
    <t>安琪酵母</t>
    <phoneticPr fontId="21" type="noConversion"/>
  </si>
  <si>
    <t>食品制造</t>
    <phoneticPr fontId="21" type="noConversion"/>
  </si>
  <si>
    <r>
      <rPr>
        <sz val="10"/>
        <color theme="1"/>
        <rFont val="宋体"/>
        <family val="3"/>
        <charset val="134"/>
      </rPr>
      <t>兴全社会责任混合</t>
    </r>
    <r>
      <rPr>
        <sz val="10"/>
        <color theme="1"/>
        <rFont val="Tahoma"/>
        <family val="2"/>
      </rPr>
      <t>(340007)</t>
    </r>
    <phoneticPr fontId="21" type="noConversion"/>
  </si>
  <si>
    <t>医药</t>
    <phoneticPr fontId="21" type="noConversion"/>
  </si>
  <si>
    <t>光学电子元件</t>
    <phoneticPr fontId="21" type="noConversion"/>
  </si>
  <si>
    <t>新材料</t>
    <phoneticPr fontId="21" type="noConversion"/>
  </si>
  <si>
    <t>电子设备制造</t>
    <phoneticPr fontId="21" type="noConversion"/>
  </si>
  <si>
    <t>激光设备生产</t>
    <phoneticPr fontId="21" type="noConversion"/>
  </si>
  <si>
    <t>化工</t>
    <phoneticPr fontId="21" type="noConversion"/>
  </si>
  <si>
    <t>LED</t>
    <phoneticPr fontId="21" type="noConversion"/>
  </si>
  <si>
    <t>交通设备制造</t>
    <phoneticPr fontId="21" type="noConversion"/>
  </si>
  <si>
    <t>苹果概念</t>
    <phoneticPr fontId="21" type="noConversion"/>
  </si>
  <si>
    <t>锂电池</t>
    <phoneticPr fontId="21" type="noConversion"/>
  </si>
  <si>
    <t>安防监控</t>
    <phoneticPr fontId="21" type="noConversion"/>
  </si>
  <si>
    <t>电子元器件，手机天线</t>
    <phoneticPr fontId="21" type="noConversion"/>
  </si>
  <si>
    <t>手机五金</t>
    <phoneticPr fontId="21" type="noConversion"/>
  </si>
  <si>
    <t>光伏</t>
    <phoneticPr fontId="21" type="noConversion"/>
  </si>
  <si>
    <t>LED</t>
    <phoneticPr fontId="21" type="noConversion"/>
  </si>
  <si>
    <t>上投摩根核心成长</t>
    <phoneticPr fontId="21" type="noConversion"/>
  </si>
  <si>
    <r>
      <t>申万菱信新经济（</t>
    </r>
    <r>
      <rPr>
        <sz val="10"/>
        <color indexed="8"/>
        <rFont val="Tahoma"/>
        <family val="2"/>
      </rPr>
      <t>310358</t>
    </r>
    <r>
      <rPr>
        <sz val="10"/>
        <color indexed="8"/>
        <rFont val="宋体"/>
        <family val="2"/>
      </rPr>
      <t>）</t>
    </r>
    <phoneticPr fontId="21" type="noConversion"/>
  </si>
  <si>
    <t>国泰成长优选</t>
    <phoneticPr fontId="21" type="noConversion"/>
  </si>
  <si>
    <t>国泰成长优选混合</t>
    <phoneticPr fontId="21" type="noConversion"/>
  </si>
  <si>
    <r>
      <rPr>
        <sz val="10"/>
        <color theme="1"/>
        <rFont val="宋体"/>
        <family val="3"/>
        <charset val="134"/>
      </rPr>
      <t>截至</t>
    </r>
    <r>
      <rPr>
        <sz val="10"/>
        <color theme="1"/>
        <rFont val="Tahoma"/>
        <family val="2"/>
      </rPr>
      <t>2017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9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Tahoma"/>
        <family val="2"/>
      </rPr>
      <t>30</t>
    </r>
    <r>
      <rPr>
        <sz val="10"/>
        <color theme="1"/>
        <rFont val="宋体"/>
        <family val="3"/>
        <charset val="134"/>
      </rPr>
      <t>日</t>
    </r>
    <phoneticPr fontId="21" type="noConversion"/>
  </si>
  <si>
    <r>
      <rPr>
        <sz val="10"/>
        <color theme="1"/>
        <rFont val="宋体"/>
        <family val="3"/>
        <charset val="134"/>
      </rPr>
      <t>截至</t>
    </r>
    <r>
      <rPr>
        <sz val="10"/>
        <color theme="1"/>
        <rFont val="Tahoma"/>
        <family val="2"/>
      </rPr>
      <t>2017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ahoma"/>
        <family val="2"/>
      </rPr>
      <t>6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Tahoma"/>
        <family val="2"/>
      </rPr>
      <t>30</t>
    </r>
    <r>
      <rPr>
        <sz val="10"/>
        <color theme="1"/>
        <rFont val="宋体"/>
        <family val="3"/>
        <charset val="134"/>
      </rPr>
      <t>日</t>
    </r>
    <phoneticPr fontId="21" type="noConversion"/>
  </si>
  <si>
    <t>前十大持股比例</t>
    <phoneticPr fontId="21" type="noConversion"/>
  </si>
  <si>
    <t>苹果概念</t>
    <phoneticPr fontId="21" type="noConversion"/>
  </si>
  <si>
    <t>光伏</t>
    <phoneticPr fontId="21" type="noConversion"/>
  </si>
  <si>
    <t>家具</t>
    <phoneticPr fontId="21" type="noConversion"/>
  </si>
  <si>
    <t>安防监控</t>
    <phoneticPr fontId="21" type="noConversion"/>
  </si>
  <si>
    <t>电气制造</t>
    <phoneticPr fontId="21" type="noConversion"/>
  </si>
  <si>
    <r>
      <rPr>
        <sz val="10"/>
        <color theme="1"/>
        <rFont val="宋体"/>
        <family val="3"/>
        <charset val="134"/>
      </rPr>
      <t>截至</t>
    </r>
    <r>
      <rPr>
        <sz val="10"/>
        <color theme="1"/>
        <rFont val="Tahoma"/>
        <family val="2"/>
      </rPr>
      <t>9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Tahoma"/>
        <family val="2"/>
      </rPr>
      <t>30</t>
    </r>
    <r>
      <rPr>
        <sz val="10"/>
        <color theme="1"/>
        <rFont val="宋体"/>
        <family val="3"/>
        <charset val="134"/>
      </rPr>
      <t>日</t>
    </r>
    <phoneticPr fontId="21" type="noConversion"/>
  </si>
  <si>
    <r>
      <rPr>
        <sz val="10"/>
        <color theme="1"/>
        <rFont val="宋体"/>
        <family val="3"/>
        <charset val="134"/>
      </rPr>
      <t>截至</t>
    </r>
    <r>
      <rPr>
        <sz val="10"/>
        <color theme="1"/>
        <rFont val="Tahoma"/>
        <family val="2"/>
      </rPr>
      <t>6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Tahoma"/>
        <family val="2"/>
      </rPr>
      <t>30</t>
    </r>
    <r>
      <rPr>
        <sz val="10"/>
        <color theme="1"/>
        <rFont val="宋体"/>
        <family val="3"/>
        <charset val="134"/>
      </rPr>
      <t>日</t>
    </r>
    <phoneticPr fontId="21" type="noConversion"/>
  </si>
  <si>
    <t>省广股份</t>
  </si>
  <si>
    <t>前十大持仓比例</t>
    <phoneticPr fontId="21" type="noConversion"/>
  </si>
  <si>
    <t>传媒服务</t>
    <phoneticPr fontId="21" type="noConversion"/>
  </si>
  <si>
    <t>安防</t>
    <phoneticPr fontId="21" type="noConversion"/>
  </si>
  <si>
    <r>
      <t>深天马</t>
    </r>
    <r>
      <rPr>
        <sz val="10"/>
        <color theme="1"/>
        <rFont val="Tahoma"/>
        <family val="2"/>
      </rPr>
      <t>A</t>
    </r>
  </si>
  <si>
    <t>中航黑豹</t>
  </si>
  <si>
    <t>飞凯材料</t>
  </si>
  <si>
    <t>大唐发电</t>
  </si>
  <si>
    <t>华能国际</t>
  </si>
  <si>
    <t>沙钢股份</t>
  </si>
  <si>
    <t>中航飞机</t>
  </si>
  <si>
    <t>华新水泥</t>
  </si>
  <si>
    <t>四创电子</t>
  </si>
  <si>
    <t>贵绳股份</t>
  </si>
  <si>
    <t>万润股份</t>
  </si>
  <si>
    <t>西部黄金</t>
  </si>
  <si>
    <t>前十持仓比例</t>
    <phoneticPr fontId="21" type="noConversion"/>
  </si>
  <si>
    <t>运输设备</t>
    <phoneticPr fontId="21" type="noConversion"/>
  </si>
  <si>
    <t>电力</t>
    <phoneticPr fontId="21" type="noConversion"/>
  </si>
  <si>
    <t>钢铁</t>
    <phoneticPr fontId="21" type="noConversion"/>
  </si>
  <si>
    <r>
      <t>深天马</t>
    </r>
    <r>
      <rPr>
        <sz val="10"/>
        <color rgb="FFFF0000"/>
        <rFont val="Tahoma"/>
        <family val="2"/>
      </rPr>
      <t>A</t>
    </r>
  </si>
  <si>
    <r>
      <t>京东方</t>
    </r>
    <r>
      <rPr>
        <sz val="10"/>
        <color rgb="FFFF0000"/>
        <rFont val="Tahoma"/>
        <family val="2"/>
      </rPr>
      <t>A</t>
    </r>
  </si>
  <si>
    <t>建筑材料</t>
    <phoneticPr fontId="21" type="noConversion"/>
  </si>
  <si>
    <t>化学制品</t>
    <phoneticPr fontId="21" type="noConversion"/>
  </si>
  <si>
    <t>有色开采</t>
    <phoneticPr fontId="21" type="noConversion"/>
  </si>
  <si>
    <t>造纸</t>
    <phoneticPr fontId="21" type="noConversion"/>
  </si>
  <si>
    <t>申万菱信新经济</t>
  </si>
  <si>
    <t>前十持股比例</t>
    <phoneticPr fontId="21" type="noConversion"/>
  </si>
  <si>
    <t>苹果</t>
    <phoneticPr fontId="21" type="noConversion"/>
  </si>
  <si>
    <t>前十持仓占比</t>
    <phoneticPr fontId="21" type="noConversion"/>
  </si>
  <si>
    <r>
      <rPr>
        <sz val="10"/>
        <color theme="1"/>
        <rFont val="宋体"/>
        <family val="3"/>
        <charset val="134"/>
      </rPr>
      <t>芯片、</t>
    </r>
    <r>
      <rPr>
        <sz val="10"/>
        <color theme="1"/>
        <rFont val="Tahoma"/>
        <family val="2"/>
      </rPr>
      <t>led</t>
    </r>
    <phoneticPr fontId="21" type="noConversion"/>
  </si>
  <si>
    <t>家居</t>
    <phoneticPr fontId="21" type="noConversion"/>
  </si>
  <si>
    <t>依顿电子</t>
  </si>
  <si>
    <t>超声电子</t>
  </si>
  <si>
    <t>欣旺达</t>
  </si>
  <si>
    <t>华正新材</t>
  </si>
  <si>
    <t>博威合金</t>
  </si>
  <si>
    <t>康尼机电</t>
  </si>
  <si>
    <t>法拉电子</t>
  </si>
  <si>
    <t>有色金属加工</t>
    <phoneticPr fontId="21" type="noConversion"/>
  </si>
  <si>
    <t>交通运输</t>
    <phoneticPr fontId="21" type="noConversion"/>
  </si>
  <si>
    <t>软件服务</t>
  </si>
  <si>
    <t>软件服务</t>
    <phoneticPr fontId="21" type="noConversion"/>
  </si>
  <si>
    <t>电子设备制造也</t>
    <phoneticPr fontId="21" type="noConversion"/>
  </si>
  <si>
    <t>前十持股占比</t>
    <phoneticPr fontId="21" type="noConversion"/>
  </si>
  <si>
    <t>有色金属冶炼</t>
    <phoneticPr fontId="21" type="noConversion"/>
  </si>
  <si>
    <t>交通运输制造业</t>
    <phoneticPr fontId="21" type="noConversion"/>
  </si>
  <si>
    <t>电子设备制造业</t>
    <phoneticPr fontId="21" type="noConversion"/>
  </si>
  <si>
    <t>专用设备制造业</t>
    <phoneticPr fontId="21" type="noConversion"/>
  </si>
  <si>
    <t>有色金属开采</t>
    <phoneticPr fontId="21" type="noConversion"/>
  </si>
  <si>
    <t>华安媒体互联网混合</t>
    <phoneticPr fontId="21" type="noConversion"/>
  </si>
  <si>
    <t>恒华科技</t>
  </si>
  <si>
    <t>全志科技</t>
  </si>
  <si>
    <t>天夏智慧</t>
  </si>
  <si>
    <t>汉威科技</t>
  </si>
  <si>
    <t>北方华创</t>
  </si>
  <si>
    <t>辰安科技</t>
  </si>
  <si>
    <t>广汇物流</t>
  </si>
  <si>
    <t>南大光电</t>
  </si>
  <si>
    <t>兆易创新</t>
  </si>
  <si>
    <t>上海新阳</t>
  </si>
  <si>
    <t>金银河</t>
  </si>
  <si>
    <t>华微电子</t>
  </si>
  <si>
    <t>智能芯片</t>
    <phoneticPr fontId="21" type="noConversion"/>
  </si>
  <si>
    <t>智慧城市</t>
    <phoneticPr fontId="21" type="noConversion"/>
  </si>
  <si>
    <t>物联网</t>
    <phoneticPr fontId="21" type="noConversion"/>
  </si>
  <si>
    <t>半导体设备</t>
    <phoneticPr fontId="21" type="noConversion"/>
  </si>
  <si>
    <t>物流</t>
    <phoneticPr fontId="21" type="noConversion"/>
  </si>
  <si>
    <t>存储芯片</t>
    <phoneticPr fontId="21" type="noConversion"/>
  </si>
  <si>
    <t>电子化学品制造</t>
    <phoneticPr fontId="21" type="noConversion"/>
  </si>
  <si>
    <t>智慧城市</t>
    <phoneticPr fontId="21" type="noConversion"/>
  </si>
  <si>
    <t>券商</t>
    <phoneticPr fontId="21" type="noConversion"/>
  </si>
  <si>
    <t>自动化设备制造</t>
    <phoneticPr fontId="21" type="noConversion"/>
  </si>
  <si>
    <t>半导体分立器件</t>
    <phoneticPr fontId="21" type="noConversion"/>
  </si>
  <si>
    <t>半导体封测</t>
    <phoneticPr fontId="21" type="noConversion"/>
  </si>
  <si>
    <t>芯片、半导体</t>
    <phoneticPr fontId="21" type="noConversion"/>
  </si>
  <si>
    <t>电子化学制造品</t>
    <phoneticPr fontId="21" type="noConversion"/>
  </si>
  <si>
    <t>富安达优势成长混合</t>
    <phoneticPr fontId="21" type="noConversion"/>
  </si>
  <si>
    <t>截至9月30日</t>
    <phoneticPr fontId="21" type="noConversion"/>
  </si>
  <si>
    <t>通威股份</t>
  </si>
  <si>
    <t>晶方科技</t>
  </si>
  <si>
    <t>华懋科技</t>
  </si>
  <si>
    <t>海普瑞</t>
  </si>
  <si>
    <t>农副产品加工</t>
    <phoneticPr fontId="21" type="noConversion"/>
  </si>
  <si>
    <t>半导体</t>
    <phoneticPr fontId="21" type="noConversion"/>
  </si>
  <si>
    <t>光学电子</t>
    <phoneticPr fontId="21" type="noConversion"/>
  </si>
  <si>
    <r>
      <rPr>
        <sz val="10"/>
        <color theme="1"/>
        <rFont val="宋体"/>
        <family val="3"/>
        <charset val="134"/>
      </rPr>
      <t>芯片、</t>
    </r>
    <r>
      <rPr>
        <sz val="10"/>
        <color theme="1"/>
        <rFont val="Tahoma"/>
        <family val="2"/>
      </rPr>
      <t>led</t>
    </r>
    <r>
      <rPr>
        <sz val="10"/>
        <color theme="1"/>
        <rFont val="宋体"/>
        <family val="3"/>
        <charset val="134"/>
      </rPr>
      <t>应用</t>
    </r>
    <phoneticPr fontId="21" type="noConversion"/>
  </si>
  <si>
    <t>光伏</t>
    <phoneticPr fontId="21" type="noConversion"/>
  </si>
  <si>
    <t>芯片封装</t>
    <phoneticPr fontId="21" type="noConversion"/>
  </si>
  <si>
    <t>电子元件面板</t>
    <phoneticPr fontId="21" type="noConversion"/>
  </si>
  <si>
    <t>汽车制造业</t>
    <phoneticPr fontId="21" type="noConversion"/>
  </si>
  <si>
    <t>汽车制造</t>
    <phoneticPr fontId="21" type="noConversion"/>
  </si>
  <si>
    <t>单晶硅制造</t>
    <phoneticPr fontId="21" type="noConversion"/>
  </si>
  <si>
    <t>半导体、芯片</t>
    <phoneticPr fontId="21" type="noConversion"/>
  </si>
  <si>
    <t>光伏、单晶硅</t>
    <phoneticPr fontId="21" type="noConversion"/>
  </si>
  <si>
    <t>农副产品</t>
    <phoneticPr fontId="21" type="noConversion"/>
  </si>
  <si>
    <t>长盛电子信息主体灵活配置混合</t>
  </si>
  <si>
    <t>紫光国芯</t>
  </si>
  <si>
    <t>宝信软件</t>
  </si>
  <si>
    <t>光环新网</t>
  </si>
  <si>
    <t>紫光股份</t>
  </si>
  <si>
    <t>天神娱乐</t>
  </si>
  <si>
    <t>新华网</t>
  </si>
  <si>
    <t>信息技术</t>
    <phoneticPr fontId="21" type="noConversion"/>
  </si>
  <si>
    <r>
      <rPr>
        <sz val="10"/>
        <color theme="1"/>
        <rFont val="宋体"/>
        <family val="3"/>
        <charset val="134"/>
      </rPr>
      <t>芯片、</t>
    </r>
    <r>
      <rPr>
        <sz val="10"/>
        <color theme="1"/>
        <rFont val="Tahoma"/>
        <family val="2"/>
      </rPr>
      <t>led</t>
    </r>
    <r>
      <rPr>
        <sz val="10"/>
        <color theme="1"/>
        <rFont val="宋体"/>
        <family val="3"/>
        <charset val="134"/>
      </rPr>
      <t>应用品</t>
    </r>
    <phoneticPr fontId="21" type="noConversion"/>
  </si>
  <si>
    <t>网游</t>
    <phoneticPr fontId="21" type="noConversion"/>
  </si>
  <si>
    <t>通信网络</t>
    <phoneticPr fontId="21" type="noConversion"/>
  </si>
  <si>
    <t>5G</t>
    <phoneticPr fontId="21" type="noConversion"/>
  </si>
  <si>
    <t>紫光国芯</t>
    <phoneticPr fontId="21" type="noConversion"/>
  </si>
  <si>
    <t>网游</t>
    <phoneticPr fontId="21" type="noConversion"/>
  </si>
  <si>
    <t>信息服务</t>
    <phoneticPr fontId="21" type="noConversion"/>
  </si>
  <si>
    <t>文娱</t>
    <phoneticPr fontId="21" type="noConversion"/>
  </si>
  <si>
    <t>芯片</t>
    <phoneticPr fontId="21" type="noConversion"/>
  </si>
  <si>
    <r>
      <rPr>
        <u/>
        <sz val="11"/>
        <color theme="10"/>
        <rFont val="Arial"/>
        <family val="2"/>
      </rPr>
      <t>伊利股份</t>
    </r>
    <phoneticPr fontId="21" type="noConversion"/>
  </si>
  <si>
    <r>
      <rPr>
        <u/>
        <sz val="11"/>
        <color theme="10"/>
        <rFont val="Arial"/>
        <family val="2"/>
      </rPr>
      <t>美的集团</t>
    </r>
    <phoneticPr fontId="21" type="noConversion"/>
  </si>
  <si>
    <r>
      <rPr>
        <u/>
        <sz val="11"/>
        <color theme="10"/>
        <rFont val="Arial"/>
        <family val="2"/>
      </rPr>
      <t>海康威视</t>
    </r>
    <phoneticPr fontId="21" type="noConversion"/>
  </si>
  <si>
    <r>
      <rPr>
        <u/>
        <sz val="11"/>
        <color theme="10"/>
        <rFont val="Arial"/>
        <family val="2"/>
      </rPr>
      <t>吉利汽车</t>
    </r>
    <phoneticPr fontId="21" type="noConversion"/>
  </si>
  <si>
    <r>
      <rPr>
        <u/>
        <sz val="11"/>
        <color theme="10"/>
        <rFont val="Arial"/>
        <family val="2"/>
      </rPr>
      <t>安踏体育</t>
    </r>
    <phoneticPr fontId="21" type="noConversion"/>
  </si>
  <si>
    <r>
      <rPr>
        <u/>
        <sz val="11"/>
        <color theme="10"/>
        <rFont val="Arial"/>
        <family val="2"/>
      </rPr>
      <t>复星医药</t>
    </r>
    <phoneticPr fontId="21" type="noConversion"/>
  </si>
  <si>
    <r>
      <rPr>
        <u/>
        <sz val="11"/>
        <color theme="10"/>
        <rFont val="Arial"/>
        <family val="2"/>
      </rPr>
      <t>工商银行</t>
    </r>
    <phoneticPr fontId="21" type="noConversion"/>
  </si>
  <si>
    <r>
      <rPr>
        <u/>
        <sz val="11"/>
        <color theme="10"/>
        <rFont val="Arial"/>
        <family val="2"/>
      </rPr>
      <t>福耀玻璃</t>
    </r>
    <phoneticPr fontId="21" type="noConversion"/>
  </si>
  <si>
    <r>
      <rPr>
        <u/>
        <sz val="11"/>
        <color theme="10"/>
        <rFont val="Arial"/>
        <family val="2"/>
      </rPr>
      <t>三环集团</t>
    </r>
    <phoneticPr fontId="21" type="noConversion"/>
  </si>
  <si>
    <r>
      <rPr>
        <u/>
        <sz val="11"/>
        <color theme="10"/>
        <rFont val="Arial"/>
        <family val="2"/>
      </rPr>
      <t>海大集团</t>
    </r>
    <phoneticPr fontId="21" type="noConversion"/>
  </si>
  <si>
    <t>前十持股占比</t>
    <phoneticPr fontId="21" type="noConversion"/>
  </si>
  <si>
    <t>主题</t>
  </si>
  <si>
    <t>基金代码</t>
  </si>
  <si>
    <t>基金名称</t>
  </si>
  <si>
    <t>成立日期</t>
  </si>
  <si>
    <t>最新/6末/3末/最初</t>
  </si>
  <si>
    <t>机构持股/个人持股</t>
  </si>
  <si>
    <t>类型</t>
  </si>
  <si>
    <t>累计净值9.29</t>
  </si>
  <si>
    <t>单位净值9.29</t>
  </si>
  <si>
    <t>单位净值10.31</t>
  </si>
  <si>
    <t>9.29-10.31涨跌幅</t>
  </si>
  <si>
    <t>10.31股票仓位</t>
  </si>
  <si>
    <t>仓位变化明细</t>
  </si>
  <si>
    <t>9.30股票配置</t>
  </si>
  <si>
    <t>6.30股票配置</t>
  </si>
  <si>
    <t>9.30现金配置</t>
  </si>
  <si>
    <t>6.30现金配置</t>
  </si>
  <si>
    <t>9.30主题比例</t>
  </si>
  <si>
    <t>6.30主题比例</t>
  </si>
  <si>
    <t>9.30债券配置</t>
  </si>
  <si>
    <t>6.30债券配置</t>
  </si>
  <si>
    <t>2017年10月</t>
  </si>
  <si>
    <t>2017年9月</t>
  </si>
  <si>
    <t>7-9月</t>
  </si>
  <si>
    <t>4-9月</t>
  </si>
  <si>
    <t>1-9月</t>
  </si>
  <si>
    <t>经历天数.1</t>
  </si>
  <si>
    <t>主要持股（红色为港股）</t>
  </si>
  <si>
    <t>基金经理要点</t>
  </si>
  <si>
    <t>沪港深</t>
  </si>
  <si>
    <t>002803</t>
  </si>
  <si>
    <t>2016-07-11 00:00:00</t>
  </si>
  <si>
    <t>51.73/42.25/32.55/7.71</t>
  </si>
  <si>
    <t>8.44%/91.56%</t>
  </si>
  <si>
    <t>19年</t>
  </si>
  <si>
    <t>3年</t>
  </si>
  <si>
    <t>1.5</t>
  </si>
  <si>
    <t>1.6192</t>
  </si>
  <si>
    <t>0.0794666666667</t>
  </si>
  <si>
    <t>0.95</t>
  </si>
  <si>
    <t>0.9261</t>
  </si>
  <si>
    <t>10.16-10.18减仓至82.92%；
10.19-10.20增仓至96.29%；
10.23-10.24减仓至91.47%</t>
  </si>
  <si>
    <t>0.8279</t>
  </si>
  <si>
    <t>0.8675</t>
  </si>
  <si>
    <t>0.1823</t>
  </si>
  <si>
    <t>0.038</t>
  </si>
  <si>
    <t>0.3554</t>
  </si>
  <si>
    <t>0.152</t>
  </si>
  <si>
    <t>0.0752688172043</t>
  </si>
  <si>
    <t>0.1144</t>
  </si>
  <si>
    <t>0.3055</t>
  </si>
  <si>
    <t>0.4563</t>
  </si>
  <si>
    <t>0.6192</t>
  </si>
  <si>
    <t>0.529126213592</t>
  </si>
  <si>
    <t>-0.0244088482075</t>
  </si>
  <si>
    <t>21.6776395631</t>
  </si>
  <si>
    <t>0.0168316831683</t>
  </si>
  <si>
    <t>0.0204479065239</t>
  </si>
  <si>
    <t>-0.0171755725191</t>
  </si>
  <si>
    <t>24</t>
  </si>
  <si>
    <t>25</t>
  </si>
  <si>
    <t>美的集团，伊利股份，海康威视，安踏体育，吉利汽车</t>
  </si>
  <si>
    <t>管理规模224亿，东方证券管理有限公司投资总监。管理基金全部正收益。任期最佳回报169.16%</t>
  </si>
  <si>
    <t>行业龙头 地产+消费+医药</t>
  </si>
  <si>
    <t>519690</t>
  </si>
  <si>
    <t>交银稳健配置混合A</t>
  </si>
  <si>
    <t>2006-06-14 00:00:00</t>
  </si>
  <si>
    <t>35.7/30.19/22.83/70.16</t>
  </si>
  <si>
    <t>13.82%/86.18%</t>
  </si>
  <si>
    <t>唐倩</t>
  </si>
  <si>
    <t>13年</t>
  </si>
  <si>
    <t>10年</t>
  </si>
  <si>
    <t>3.7219</t>
  </si>
  <si>
    <t>1.5389</t>
  </si>
  <si>
    <t>1.6532</t>
  </si>
  <si>
    <t>0.0742738319579</t>
  </si>
  <si>
    <t>0.718</t>
  </si>
  <si>
    <t>0.7065</t>
  </si>
  <si>
    <t>0.8382</t>
  </si>
  <si>
    <t>0.8403</t>
  </si>
  <si>
    <t>0.0357</t>
  </si>
  <si>
    <t>0.0819</t>
  </si>
  <si>
    <t>0.6263</t>
  </si>
  <si>
    <t>0.7317</t>
  </si>
  <si>
    <t>0.0419</t>
  </si>
  <si>
    <t>0.0263</t>
  </si>
  <si>
    <t>0.103549659376</t>
  </si>
  <si>
    <t>0.1257</t>
  </si>
  <si>
    <t>0.2603</t>
  </si>
  <si>
    <t>0.419</t>
  </si>
  <si>
    <t>4.9372</t>
  </si>
  <si>
    <t>0.473766712771</t>
  </si>
  <si>
    <t>-0.0466</t>
  </si>
  <si>
    <t>10.166667656</t>
  </si>
  <si>
    <t>0.0117510905368</t>
  </si>
  <si>
    <t>-0.0164540255169</t>
  </si>
  <si>
    <t>-0.0297906602254</t>
  </si>
  <si>
    <t>0.359694819591</t>
  </si>
  <si>
    <t>-0.0241560390098</t>
  </si>
  <si>
    <t>14.8904718793</t>
  </si>
  <si>
    <t>2007/10/16-2008/11/4</t>
  </si>
  <si>
    <t>262</t>
  </si>
  <si>
    <t>2008/11/5-2015/3/20</t>
  </si>
  <si>
    <t>1552</t>
  </si>
  <si>
    <t>2014年1月接手。管理规模30亿，任期最佳回报108.16%</t>
  </si>
  <si>
    <t>消费 白酒+家电+家具</t>
  </si>
  <si>
    <t>110022</t>
  </si>
  <si>
    <t>2010-08-20 00:00:00</t>
  </si>
  <si>
    <t>60.27/64.74/23.57/63.73</t>
  </si>
  <si>
    <t>8.07%/91.93%</t>
  </si>
  <si>
    <t>萧楠</t>
  </si>
  <si>
    <t>5年</t>
  </si>
  <si>
    <t>2.004</t>
  </si>
  <si>
    <t>2.1886</t>
  </si>
  <si>
    <t>0.0921157684631</t>
  </si>
  <si>
    <t>0.7368</t>
  </si>
  <si>
    <t>10.9-10.19增仓至98.85%；
10.20-10.24减仓至83.19%</t>
  </si>
  <si>
    <t>0.8584</t>
  </si>
  <si>
    <t>0.8054</t>
  </si>
  <si>
    <t>0.0117</t>
  </si>
  <si>
    <t>0.0568</t>
  </si>
  <si>
    <t>0.6686</t>
  </si>
  <si>
    <t>0.6797</t>
  </si>
  <si>
    <t>0.0497</t>
  </si>
  <si>
    <t>0.0354</t>
  </si>
  <si>
    <t>0.0335224342445</t>
  </si>
  <si>
    <t>0.0525</t>
  </si>
  <si>
    <t>0.2242</t>
  </si>
  <si>
    <t>0.4182</t>
  </si>
  <si>
    <t>1.125</t>
  </si>
  <si>
    <t>0.496815286624</t>
  </si>
  <si>
    <t>-0.0501336898396</t>
  </si>
  <si>
    <t>9.9098089172</t>
  </si>
  <si>
    <t>0.0285714285714</t>
  </si>
  <si>
    <t>0.0505698005698</t>
  </si>
  <si>
    <t>-0.0420338983051</t>
  </si>
  <si>
    <t>0.621570812864</t>
  </si>
  <si>
    <t>-0.0758524704245</t>
  </si>
  <si>
    <t>8.19447025766</t>
  </si>
  <si>
    <t>2015/6/12-2016/2/29</t>
  </si>
  <si>
    <t>173</t>
  </si>
  <si>
    <t>2016/3/1-2017/4/20</t>
  </si>
  <si>
    <t>280</t>
  </si>
  <si>
    <t>2015年1月接手。管理规模81亿，主要管理灵活配置混合型、大健康、价值成长、消费等主题基金。任期最佳回报138.86%。</t>
  </si>
  <si>
    <t>消费 白酒+设备+家具</t>
  </si>
  <si>
    <t>180012</t>
  </si>
  <si>
    <t>2006-10-12 00:00:00</t>
  </si>
  <si>
    <t>62.72/47.63/40.84/50.71</t>
  </si>
  <si>
    <t>11.18%/88.82%</t>
  </si>
  <si>
    <t>周可彦</t>
  </si>
  <si>
    <t>3.5382</t>
  </si>
  <si>
    <t>2.5852</t>
  </si>
  <si>
    <t>2.768</t>
  </si>
  <si>
    <t>0.0707101965032</t>
  </si>
  <si>
    <t>0.5437</t>
  </si>
  <si>
    <t>10.9-10.16增仓至95%；
10.23-10.24增仓至99.33%</t>
  </si>
  <si>
    <t>0.9434</t>
  </si>
  <si>
    <t>0.9367</t>
  </si>
  <si>
    <t>0.0723</t>
  </si>
  <si>
    <t>0.0744</t>
  </si>
  <si>
    <t>0.4962</t>
  </si>
  <si>
    <t>0.6779</t>
  </si>
  <si>
    <t>0.0438504401195</t>
  </si>
  <si>
    <t>0.1189</t>
  </si>
  <si>
    <t>0.2294</t>
  </si>
  <si>
    <t>0.3945</t>
  </si>
  <si>
    <t>4.4921</t>
  </si>
  <si>
    <t>0.448190301527</t>
  </si>
  <si>
    <t>-0.0442838496068</t>
  </si>
  <si>
    <t>10.1208523086</t>
  </si>
  <si>
    <t>0.0352574797019</t>
  </si>
  <si>
    <t>0.0059088955737</t>
  </si>
  <si>
    <t>-0.00998611556125</t>
  </si>
  <si>
    <t>0.58175408231</t>
  </si>
  <si>
    <t>-0.0482440706594</t>
  </si>
  <si>
    <t>12.0585612772</t>
  </si>
  <si>
    <t>2007/10/11-2008/11/4</t>
  </si>
  <si>
    <t>265</t>
  </si>
  <si>
    <t>2008/11/5-2010/11/5</t>
  </si>
  <si>
    <t>487</t>
  </si>
  <si>
    <t>山西汾酒，三一重工，古井贡酒，贵州茅台，泸州老窖</t>
  </si>
  <si>
    <t>2014年4月接手。</t>
  </si>
  <si>
    <t xml:space="preserve">价值蓝筹 白酒+金融 </t>
  </si>
  <si>
    <t>001542</t>
  </si>
  <si>
    <t>国泰互联网+</t>
  </si>
  <si>
    <t>2015-08-04 00:00:00</t>
  </si>
  <si>
    <t>38.89/13.26/7.48/5.06</t>
  </si>
  <si>
    <t>71.89%/28.11%</t>
  </si>
  <si>
    <t>彭凌志</t>
  </si>
  <si>
    <t>2年</t>
  </si>
  <si>
    <t>1.859</t>
  </si>
  <si>
    <t>1.9713</t>
  </si>
  <si>
    <t>0.0604088219473</t>
  </si>
  <si>
    <t>0.7034</t>
  </si>
  <si>
    <t>0.8782</t>
  </si>
  <si>
    <t>10.26加仓至85%</t>
  </si>
  <si>
    <t>0.8559</t>
  </si>
  <si>
    <t>0.8789</t>
  </si>
  <si>
    <t>0.174</t>
  </si>
  <si>
    <t>0.1466</t>
  </si>
  <si>
    <t>0.2867</t>
  </si>
  <si>
    <t>0.0004</t>
  </si>
  <si>
    <t>0.0253723110866</t>
  </si>
  <si>
    <t>0.194</t>
  </si>
  <si>
    <t>0.2973</t>
  </si>
  <si>
    <t>0.4766</t>
  </si>
  <si>
    <t>0.913</t>
  </si>
  <si>
    <t>0.521842732327</t>
  </si>
  <si>
    <t>-0.0732034922767</t>
  </si>
  <si>
    <t>7.12865897647</t>
  </si>
  <si>
    <t>0.0173364854216</t>
  </si>
  <si>
    <t>0.00154918667699</t>
  </si>
  <si>
    <t>-0.0262954369683</t>
  </si>
  <si>
    <t>0.610622371315</t>
  </si>
  <si>
    <t>-0.0732</t>
  </si>
  <si>
    <t>8.34183567371</t>
  </si>
  <si>
    <t>2015/12/17-2016/1/28</t>
  </si>
  <si>
    <t>30</t>
  </si>
  <si>
    <t>2016/1/29-2016/7/6</t>
  </si>
  <si>
    <t>105</t>
  </si>
  <si>
    <t>贵州茅台，泸州老窖，中国平安，五粮液，工商银行</t>
  </si>
  <si>
    <t>管理规模31亿，任期最佳回报52.38%</t>
  </si>
  <si>
    <t>000742</t>
  </si>
  <si>
    <t>2014-09-16 00:00:00</t>
  </si>
  <si>
    <t>24.47/16.67/13.13/7.14</t>
  </si>
  <si>
    <t>88.02%/11.98%</t>
  </si>
  <si>
    <t>2.583</t>
  </si>
  <si>
    <t>2.298</t>
  </si>
  <si>
    <t>2.433</t>
  </si>
  <si>
    <t>0.0587467362924</t>
  </si>
  <si>
    <t>0.6476</t>
  </si>
  <si>
    <t>0.7652</t>
  </si>
  <si>
    <t>10.18增仓至67.73%；
10.19减仓至64.76%</t>
  </si>
  <si>
    <t>0.8513</t>
  </si>
  <si>
    <t>0.7704</t>
  </si>
  <si>
    <t>0.1722</t>
  </si>
  <si>
    <t>0.187</t>
  </si>
  <si>
    <t>0.3121</t>
  </si>
  <si>
    <t>0.0009</t>
  </si>
  <si>
    <t>0.0291</t>
  </si>
  <si>
    <t>0.1456</t>
  </si>
  <si>
    <t>0.2476</t>
  </si>
  <si>
    <t>0.4287</t>
  </si>
  <si>
    <t>1.7199</t>
  </si>
  <si>
    <t>0.462013588635</t>
  </si>
  <si>
    <t>-0.0756929637527</t>
  </si>
  <si>
    <t>6.1037851569</t>
  </si>
  <si>
    <t>-0.138150903294</t>
  </si>
  <si>
    <t>0.0098643649815</t>
  </si>
  <si>
    <t>-0.0115995115995</t>
  </si>
  <si>
    <t>0.379456762345</t>
  </si>
  <si>
    <t>-0.198074974671</t>
  </si>
  <si>
    <t>1.91572288714</t>
  </si>
  <si>
    <t>天齐锂业、赣锋锂业、诺德股份、中国平安、华友钴业</t>
  </si>
  <si>
    <t>价值蓝筹 家电+保险+家具</t>
  </si>
  <si>
    <t>519066</t>
  </si>
  <si>
    <t>汇添富蓝筹稳健</t>
  </si>
  <si>
    <t>2008-07-08 00:00:00</t>
  </si>
  <si>
    <t>21.09/10.49/8.48/7.42</t>
  </si>
  <si>
    <t>19.11%/80.89%</t>
  </si>
  <si>
    <t>雷鸣</t>
  </si>
  <si>
    <t>3.134</t>
  </si>
  <si>
    <t>2.324</t>
  </si>
  <si>
    <t>2.5422</t>
  </si>
  <si>
    <t>0.0938898450947</t>
  </si>
  <si>
    <t>0.7553</t>
  </si>
  <si>
    <t>0.693</t>
  </si>
  <si>
    <t xml:space="preserve">10月：75%-98%-68%-99%
</t>
  </si>
  <si>
    <t>0.7684</t>
  </si>
  <si>
    <t>0.7966</t>
  </si>
  <si>
    <t>0.1765</t>
  </si>
  <si>
    <t>0.0932</t>
  </si>
  <si>
    <t>0.4213</t>
  </si>
  <si>
    <t>0.4535</t>
  </si>
  <si>
    <t>0.0632</t>
  </si>
  <si>
    <t>0.1109</t>
  </si>
  <si>
    <t>0.0210896309315</t>
  </si>
  <si>
    <t>0.0612</t>
  </si>
  <si>
    <t>0.1942</t>
  </si>
  <si>
    <t>0.2983</t>
  </si>
  <si>
    <t>3.1876</t>
  </si>
  <si>
    <t>0.350750416898</t>
  </si>
  <si>
    <t>-0.0623145400593</t>
  </si>
  <si>
    <t>5.62870907118</t>
  </si>
  <si>
    <t>-0.0176659528908</t>
  </si>
  <si>
    <t>0.0174386920981</t>
  </si>
  <si>
    <t>-0.0412426352437</t>
  </si>
  <si>
    <t>0.342881222187</t>
  </si>
  <si>
    <t>5.50242723224</t>
  </si>
  <si>
    <t>2015/6/12-2015/9/15</t>
  </si>
  <si>
    <t>65</t>
  </si>
  <si>
    <t>2015/9/16-</t>
  </si>
  <si>
    <t>尚未修复</t>
  </si>
  <si>
    <t>美的集团，中国平安，华帝股份，格力电器，索菲亚</t>
  </si>
  <si>
    <t>2015年8月接手。管理规模85亿，10年从业经验，曾任高级分析员，管理产品一款目前负收益。任期最佳回报160.24%</t>
  </si>
  <si>
    <t>消费电子（苹果概念）</t>
  </si>
  <si>
    <t>340007</t>
  </si>
  <si>
    <t>2008-04-03 00:00:00</t>
  </si>
  <si>
    <t>76.83/65.72/58.56/13.89</t>
  </si>
  <si>
    <t>16.65%/83.35%</t>
  </si>
  <si>
    <t>傅鹏博</t>
  </si>
  <si>
    <t>8年</t>
  </si>
  <si>
    <t>3.649</t>
  </si>
  <si>
    <t>3.459</t>
  </si>
  <si>
    <t>3.7904</t>
  </si>
  <si>
    <t>0.0958080370049</t>
  </si>
  <si>
    <t>0.9094</t>
  </si>
  <si>
    <t>0.8127</t>
  </si>
  <si>
    <t>10.9减仓至75%，10.25增仓93%。</t>
  </si>
  <si>
    <t>0.9344</t>
  </si>
  <si>
    <t>0.9097</t>
  </si>
  <si>
    <t>0.0187</t>
  </si>
  <si>
    <t>0.0315</t>
  </si>
  <si>
    <t>0.1929</t>
  </si>
  <si>
    <t>0.0479</t>
  </si>
  <si>
    <t>0.0456</t>
  </si>
  <si>
    <t>0.0507290400972</t>
  </si>
  <si>
    <t>0.0833</t>
  </si>
  <si>
    <t>0.2398</t>
  </si>
  <si>
    <t>0.2941</t>
  </si>
  <si>
    <t>3.1953</t>
  </si>
  <si>
    <t>0.367377478489</t>
  </si>
  <si>
    <t>-0.0695</t>
  </si>
  <si>
    <t>5.28600688473</t>
  </si>
  <si>
    <t>-0.00425079702444</t>
  </si>
  <si>
    <t>-0.0163642831732</t>
  </si>
  <si>
    <t>-0.0332730560579</t>
  </si>
  <si>
    <t>0.409950986197</t>
  </si>
  <si>
    <t>-0.132530120482</t>
  </si>
  <si>
    <t>3.09326653222</t>
  </si>
  <si>
    <t>通化东宝，欧菲光，康得新，东方雨虹，信维通信</t>
  </si>
  <si>
    <t>2009年接手。管理规模，65.72，现任兴全基金副总经理、研究总监。任期最佳回报365.93%。</t>
  </si>
  <si>
    <t>医药/中药</t>
  </si>
  <si>
    <t>003095</t>
  </si>
  <si>
    <t>中欧医疗健康混合A</t>
  </si>
  <si>
    <t>2016-09-29 00:00:00</t>
  </si>
  <si>
    <t>1.39/1.89/1.48/1.63</t>
  </si>
  <si>
    <t>45.91%/54.09%</t>
  </si>
  <si>
    <t>葛兰</t>
  </si>
  <si>
    <t>1.08</t>
  </si>
  <si>
    <t>1.1925</t>
  </si>
  <si>
    <t>0.104166666667</t>
  </si>
  <si>
    <t>0.8149</t>
  </si>
  <si>
    <t>10.9-10.17增仓至99.78%；
10.18-10.24减仓至97.03%</t>
  </si>
  <si>
    <t>0.9325</t>
  </si>
  <si>
    <t>0.9426</t>
  </si>
  <si>
    <t>0.0719</t>
  </si>
  <si>
    <t>0.063</t>
  </si>
  <si>
    <t>0.5211</t>
  </si>
  <si>
    <t>0.192</t>
  </si>
  <si>
    <t>0.0485436893204</t>
  </si>
  <si>
    <t>-0.014598540146</t>
  </si>
  <si>
    <t>0.0778443113772</t>
  </si>
  <si>
    <t>0.165048543689</t>
  </si>
  <si>
    <t>0.179</t>
  </si>
  <si>
    <t>0.251348435814</t>
  </si>
  <si>
    <t>-0.0898366606171</t>
  </si>
  <si>
    <t>2.79783814412</t>
  </si>
  <si>
    <t>-0.007</t>
  </si>
  <si>
    <t>-0.0151057401813</t>
  </si>
  <si>
    <t>-0.0521472392638</t>
  </si>
  <si>
    <t>2017/6/27-2017/8/4</t>
  </si>
  <si>
    <t>29</t>
  </si>
  <si>
    <t>2017/8/7-2017/10/10</t>
  </si>
  <si>
    <t>42</t>
  </si>
  <si>
    <t xml:space="preserve"> </t>
  </si>
  <si>
    <t>锂电池、消费电子（苹果概念）、LED</t>
  </si>
  <si>
    <t>000457</t>
  </si>
  <si>
    <t>上投摩根核心成长</t>
  </si>
  <si>
    <t>2014-02-10 00:00:00</t>
  </si>
  <si>
    <t>58.03/38.49/15.63/11.95</t>
  </si>
  <si>
    <t>64.15%/35.85%</t>
  </si>
  <si>
    <t>李博</t>
  </si>
  <si>
    <t>2.399</t>
  </si>
  <si>
    <t>2.09</t>
  </si>
  <si>
    <t>2.2237</t>
  </si>
  <si>
    <t>0.063971291866</t>
  </si>
  <si>
    <t>0.9184</t>
  </si>
  <si>
    <t>0.9584</t>
  </si>
  <si>
    <t>0.8059</t>
  </si>
  <si>
    <t>0.8343</t>
  </si>
  <si>
    <t>0.1959</t>
  </si>
  <si>
    <t>0.1797</t>
  </si>
  <si>
    <t>0.079</t>
  </si>
  <si>
    <t>0.0383</t>
  </si>
  <si>
    <t>0.1676</t>
  </si>
  <si>
    <t>1.2237</t>
  </si>
  <si>
    <t>消费电子（苹果概念、安防、家具、家电）</t>
  </si>
  <si>
    <t>377010</t>
  </si>
  <si>
    <t>上投摩根阿尔法混合</t>
  </si>
  <si>
    <t>2005-10-11 00:00:00</t>
  </si>
  <si>
    <t>24.03/28.53/22.95/8.75</t>
  </si>
  <si>
    <t>5.8597</t>
  </si>
  <si>
    <t>3.9397</t>
  </si>
  <si>
    <t>4.1849</t>
  </si>
  <si>
    <t>0.0622382414905</t>
  </si>
  <si>
    <t>0.6054</t>
  </si>
  <si>
    <t>0.7745</t>
  </si>
  <si>
    <t>10.9-10.10增仓至76.51%；10.11-10.24减仓至60.54；10.25增仓至77.45%</t>
  </si>
  <si>
    <t>-0.0009</t>
  </si>
  <si>
    <t>0.033</t>
  </si>
  <si>
    <t>0.1302</t>
  </si>
  <si>
    <t>0.2587</t>
  </si>
  <si>
    <t>3.1849</t>
  </si>
  <si>
    <t>电子元件+运输设备</t>
  </si>
  <si>
    <t>519095</t>
  </si>
  <si>
    <t>新华行业周期轮换混合</t>
  </si>
  <si>
    <t>2010-07-21 00:00:00</t>
  </si>
  <si>
    <t>1.28/1.36/1.53/3.48</t>
  </si>
  <si>
    <t>2.811</t>
  </si>
  <si>
    <t>1.911</t>
  </si>
  <si>
    <t>1.9714</t>
  </si>
  <si>
    <t>0.0316064887493</t>
  </si>
  <si>
    <t>0.9487</t>
  </si>
  <si>
    <t>0.8871</t>
  </si>
  <si>
    <t>10.9-10.13减仓至78.63%；10.16-10.18增仓至96.31%；10.19-10.26减仓至88.71</t>
  </si>
  <si>
    <t>0.0037</t>
  </si>
  <si>
    <t>0.0815</t>
  </si>
  <si>
    <t>-0.0078</t>
  </si>
  <si>
    <t>0.0375</t>
  </si>
  <si>
    <t>0.9714</t>
  </si>
  <si>
    <t>电子元件</t>
  </si>
  <si>
    <t>163116</t>
  </si>
  <si>
    <t>申万菱信申万电子分级</t>
  </si>
  <si>
    <t>2015-05-14 00:00:00</t>
  </si>
  <si>
    <t>1.82/1.87/1.88/5.95</t>
  </si>
  <si>
    <t>股票指数</t>
  </si>
  <si>
    <t>0.7813</t>
  </si>
  <si>
    <t>1.1809</t>
  </si>
  <si>
    <t>1.2618</t>
  </si>
  <si>
    <t>0.0685070708781</t>
  </si>
  <si>
    <t>0.9351</t>
  </si>
  <si>
    <t>10.10-10.18减仓至82.26%，10.19-10.26增仓至93.51%</t>
  </si>
  <si>
    <t>0.0537</t>
  </si>
  <si>
    <t>0.0969</t>
  </si>
  <si>
    <t>0.1117</t>
  </si>
  <si>
    <t>0.1866</t>
  </si>
  <si>
    <t>0.2618</t>
  </si>
  <si>
    <t>电子元件（消费电子、苹果概念、LED）</t>
  </si>
  <si>
    <t>310358</t>
  </si>
  <si>
    <t>2006-12-06 00:00:00</t>
  </si>
  <si>
    <t>18.27/14.17/11.35/34.85</t>
  </si>
  <si>
    <t>15.02%/84.98%</t>
  </si>
  <si>
    <t>卢扬</t>
  </si>
  <si>
    <t>2.4595</t>
  </si>
  <si>
    <t>1.1176</t>
  </si>
  <si>
    <t>1.2025</t>
  </si>
  <si>
    <t>0.0759663564782</t>
  </si>
  <si>
    <t>0.6969</t>
  </si>
  <si>
    <t>0.9802</t>
  </si>
  <si>
    <t>10.10-10.24减仓至49.98%
10.25-10.27增仓至98.02%</t>
  </si>
  <si>
    <t>0.8816</t>
  </si>
  <si>
    <t>0.8302</t>
  </si>
  <si>
    <t>0.1228</t>
  </si>
  <si>
    <t>0.1753</t>
  </si>
  <si>
    <t>0.034</t>
  </si>
  <si>
    <t>0.2647</t>
  </si>
  <si>
    <t>0.4697</t>
  </si>
  <si>
    <t>1.8591</t>
  </si>
  <si>
    <t>电子元件（苹果概念、光伏、LED）</t>
  </si>
  <si>
    <t>020026</t>
  </si>
  <si>
    <t>国泰成长优选混合</t>
  </si>
  <si>
    <t>2012-03-20 00:00:00</t>
  </si>
  <si>
    <t>44.69/21.42/10.65/4.09</t>
  </si>
  <si>
    <t>57.43%/42.57%</t>
  </si>
  <si>
    <t>申坤</t>
  </si>
  <si>
    <t>3.533</t>
  </si>
  <si>
    <t>3.011</t>
  </si>
  <si>
    <t>3.2601</t>
  </si>
  <si>
    <t>0.0827299900365</t>
  </si>
  <si>
    <t>0.8827</t>
  </si>
  <si>
    <t>0.8535</t>
  </si>
  <si>
    <t>0.1061</t>
  </si>
  <si>
    <t>0.1267</t>
  </si>
  <si>
    <t>0.0506</t>
  </si>
  <si>
    <t>0.087</t>
  </si>
  <si>
    <t>0.2017</t>
  </si>
  <si>
    <t>0.3485</t>
  </si>
  <si>
    <t>2.2601</t>
  </si>
  <si>
    <t>电子元件（电子设备制造）</t>
  </si>
  <si>
    <t>001410</t>
  </si>
  <si>
    <t>2015-07-31 00:00:00</t>
  </si>
  <si>
    <t>5.44/0.88/0.96/2.87</t>
  </si>
  <si>
    <t>0%/100%</t>
  </si>
  <si>
    <t>冯明远</t>
  </si>
  <si>
    <t>1.564</t>
  </si>
  <si>
    <t>1.5488</t>
  </si>
  <si>
    <t>-0.00971867007673</t>
  </si>
  <si>
    <t>0.7467</t>
  </si>
  <si>
    <t>10.9减仓至75.41%；
10.10-10.24增仓至95%</t>
  </si>
  <si>
    <t>0.9447</t>
  </si>
  <si>
    <t>0.0661</t>
  </si>
  <si>
    <t>0.0638</t>
  </si>
  <si>
    <t>0.225</t>
  </si>
  <si>
    <t>0.3805</t>
  </si>
  <si>
    <t>0.0603389830508</t>
  </si>
  <si>
    <t>0.2403</t>
  </si>
  <si>
    <t>0.3243</t>
  </si>
  <si>
    <t>0.4658</t>
  </si>
  <si>
    <t>0.546</t>
  </si>
  <si>
    <t>0.432052483599</t>
  </si>
  <si>
    <t>-0.118270079435</t>
  </si>
  <si>
    <t>3.653100477</t>
  </si>
  <si>
    <t>0.0280373831776</t>
  </si>
  <si>
    <t>0.00363636363636</t>
  </si>
  <si>
    <t>-0.0335144927536</t>
  </si>
  <si>
    <t>0.52612077039</t>
  </si>
  <si>
    <t>4.44846890188</t>
  </si>
  <si>
    <t>2015/11/25-2016/1/28</t>
  </si>
  <si>
    <t>46</t>
  </si>
  <si>
    <t>2016/1/29-2017/3/6</t>
  </si>
  <si>
    <t>266</t>
  </si>
  <si>
    <t>依顿电子，超声电子，欣旺达，华正新材，生益科技</t>
  </si>
  <si>
    <t>管理规模0.88亿，任期最佳回报40.92%</t>
  </si>
  <si>
    <t>芯片、半导体（芯片、半导体、软件服务）</t>
  </si>
  <si>
    <t>001071</t>
  </si>
  <si>
    <t>华安媒体互联网混合</t>
  </si>
  <si>
    <t>2015-05-15 00:00:00</t>
  </si>
  <si>
    <t>9.78/8.75/9.89 /13.65</t>
  </si>
  <si>
    <t>13.28% /86.72%</t>
  </si>
  <si>
    <t xml:space="preserve"> 胡宜斌</t>
  </si>
  <si>
    <t>1.044</t>
  </si>
  <si>
    <t>1.0251</t>
  </si>
  <si>
    <t>-0.0181034482759</t>
  </si>
  <si>
    <t>0.9161</t>
  </si>
  <si>
    <t>0.9145</t>
  </si>
  <si>
    <t>0.9348</t>
  </si>
  <si>
    <t>0.0862</t>
  </si>
  <si>
    <t>0.0712</t>
  </si>
  <si>
    <t>-0.0259</t>
  </si>
  <si>
    <t>0.0785</t>
  </si>
  <si>
    <t>0.1398</t>
  </si>
  <si>
    <t>0.0492</t>
  </si>
  <si>
    <t>0.0116</t>
  </si>
  <si>
    <t>0.044</t>
  </si>
  <si>
    <t>芯片、半导体（芯片、半导体、光伏、电子元件）</t>
  </si>
  <si>
    <t>710001</t>
  </si>
  <si>
    <t>富安达优势成长混合</t>
  </si>
  <si>
    <t>2011-09-21 00:00:00</t>
  </si>
  <si>
    <t xml:space="preserve">16.15/15.80 /15.83/10.53 </t>
  </si>
  <si>
    <t xml:space="preserve">10.75%/89.25% </t>
  </si>
  <si>
    <t xml:space="preserve">  吴战峰</t>
  </si>
  <si>
    <t>2.0928</t>
  </si>
  <si>
    <t>2.2517</t>
  </si>
  <si>
    <t>0.0759269877676</t>
  </si>
  <si>
    <t>0.8227</t>
  </si>
  <si>
    <t>0.9287</t>
  </si>
  <si>
    <t>0.9211</t>
  </si>
  <si>
    <t>0.0488</t>
  </si>
  <si>
    <t>0.0303</t>
  </si>
  <si>
    <t>0.0312</t>
  </si>
  <si>
    <t>0.0507</t>
  </si>
  <si>
    <t>0.0732</t>
  </si>
  <si>
    <t>0.0296</t>
  </si>
  <si>
    <t>0.0821</t>
  </si>
  <si>
    <t>0.1401</t>
  </si>
  <si>
    <t>0.2062</t>
  </si>
  <si>
    <t>1.2517</t>
  </si>
  <si>
    <t>芯片、软件服务</t>
  </si>
  <si>
    <t>2013-05-10 00:00:00</t>
  </si>
  <si>
    <t>14.95/15.43/17.74/3.08</t>
  </si>
  <si>
    <t>11.71%/88.29%</t>
  </si>
  <si>
    <t xml:space="preserve">  赵宏宇</t>
  </si>
  <si>
    <t>1.879</t>
  </si>
  <si>
    <t>1.9304</t>
  </si>
  <si>
    <t>0.0273549760511</t>
  </si>
  <si>
    <t>0.9965</t>
  </si>
  <si>
    <t>0.8944</t>
  </si>
  <si>
    <t>0.9276</t>
  </si>
  <si>
    <t>0.1092</t>
  </si>
  <si>
    <t>0.0782</t>
  </si>
  <si>
    <t>0.0255</t>
  </si>
  <si>
    <t>0.0743</t>
  </si>
  <si>
    <t>0.0533</t>
  </si>
  <si>
    <t>0.055</t>
  </si>
  <si>
    <t>0.0468</t>
  </si>
  <si>
    <t>0.9304</t>
  </si>
  <si>
    <t>节能环保</t>
  </si>
  <si>
    <t>001975</t>
  </si>
  <si>
    <t>景顺长城环保优势</t>
  </si>
  <si>
    <t>2016-03-15 00:00:00</t>
  </si>
  <si>
    <t>5.17/2.5/1.1/2.57</t>
  </si>
  <si>
    <t>15.11%/84.89%</t>
  </si>
  <si>
    <t>1.535</t>
  </si>
  <si>
    <t>1.6208</t>
  </si>
  <si>
    <t>0.0558957654723</t>
  </si>
  <si>
    <t>0.8433</t>
  </si>
  <si>
    <t>0.8397</t>
  </si>
  <si>
    <t>0.0749</t>
  </si>
  <si>
    <t>0.1511</t>
  </si>
  <si>
    <t>0.164</t>
  </si>
  <si>
    <t>0.4</t>
  </si>
  <si>
    <t>0.0315860215054</t>
  </si>
  <si>
    <t>0.10590778098</t>
  </si>
  <si>
    <t>0.183500385505</t>
  </si>
  <si>
    <t>0.289915966387</t>
  </si>
  <si>
    <t>0.585</t>
  </si>
  <si>
    <t>0.320168067227</t>
  </si>
  <si>
    <t>-0.0741556534508</t>
  </si>
  <si>
    <t>4.31751393627</t>
  </si>
  <si>
    <t>0.0203735144312</t>
  </si>
  <si>
    <t>0.0133111480865</t>
  </si>
  <si>
    <t>-0.0229885057471</t>
  </si>
  <si>
    <t>2017/4/13-2017/6/1</t>
  </si>
  <si>
    <t>33</t>
  </si>
  <si>
    <t>2017/6/2-2017/6/20</t>
  </si>
  <si>
    <t>13</t>
  </si>
  <si>
    <t>管理规模39.85亿，任期最佳回报97.02%</t>
  </si>
  <si>
    <t>鹏华健康环保混合</t>
  </si>
  <si>
    <t>2016-01-20 00:00:00</t>
  </si>
  <si>
    <t>2.16/1.95/1.09/3.19</t>
  </si>
  <si>
    <t>56.7%/43.3%</t>
  </si>
  <si>
    <t>1.267</t>
  </si>
  <si>
    <t>1.3134</t>
  </si>
  <si>
    <t>0.0366219415943</t>
  </si>
  <si>
    <t>10.9增仓至99.48%；
10.10-10.24减仓至95%</t>
  </si>
  <si>
    <t>0.9119</t>
  </si>
  <si>
    <t>0.8171</t>
  </si>
  <si>
    <t>0.0524</t>
  </si>
  <si>
    <t>0.1604</t>
  </si>
  <si>
    <t>0.0773</t>
  </si>
  <si>
    <t>0.0351307189542</t>
  </si>
  <si>
    <t>0.049710024855</t>
  </si>
  <si>
    <t>0.116299559471</t>
  </si>
  <si>
    <t>0.232490272374</t>
  </si>
  <si>
    <t>0.286</t>
  </si>
  <si>
    <t>0.239299610895</t>
  </si>
  <si>
    <t>-0.0538525269263</t>
  </si>
  <si>
    <t>4.4436096977</t>
  </si>
  <si>
    <t>0.000726965738808</t>
  </si>
  <si>
    <t>0.00580832526621</t>
  </si>
  <si>
    <t>-0.0105871029836</t>
  </si>
  <si>
    <t>2017/6/30-2017/7/17</t>
  </si>
  <si>
    <t>12</t>
  </si>
  <si>
    <t>2017/7/18-2017/8/25</t>
  </si>
  <si>
    <t>涪陵榨菜，老板电器，宏发股份，宁波华翔，华天科技</t>
  </si>
  <si>
    <t>管理规模9.89亿，任期最佳回报27.96%</t>
  </si>
  <si>
    <t>169105</t>
  </si>
  <si>
    <t>东方红睿华沪港深混合</t>
  </si>
  <si>
    <t>2016-08-04 00:00:00</t>
  </si>
  <si>
    <t>94.2/84.68/72.16/63.66</t>
  </si>
  <si>
    <t>0.97%/99.03%</t>
  </si>
  <si>
    <t>混合型（LOF）</t>
  </si>
  <si>
    <t>1.4798</t>
  </si>
  <si>
    <t>1.6016</t>
  </si>
  <si>
    <t>0.0823084200568</t>
  </si>
  <si>
    <t>0.8508</t>
  </si>
  <si>
    <t>10.10增仓至98.54%；
10.11-10.18减仓至76.27%；10.19-10.24增仓至81.07</t>
  </si>
  <si>
    <t>0.8363</t>
  </si>
  <si>
    <t>0.1515</t>
  </si>
  <si>
    <t>0.0472</t>
  </si>
  <si>
    <t>0.1441</t>
  </si>
  <si>
    <t>0.0768447096493</t>
  </si>
  <si>
    <t>11.2%5</t>
  </si>
  <si>
    <t>0.3054</t>
  </si>
  <si>
    <t>0.4627</t>
  </si>
  <si>
    <t>0.5795</t>
  </si>
  <si>
    <t>0.541168330533</t>
  </si>
  <si>
    <t>-0.0263157894737</t>
  </si>
  <si>
    <t>20.5643965602</t>
  </si>
  <si>
    <t>0.0162869704237</t>
  </si>
  <si>
    <t>0.0114049749287</t>
  </si>
  <si>
    <t>-0.0165257120638</t>
  </si>
  <si>
    <t>2016/9/14-2016/12/23</t>
  </si>
  <si>
    <t>100</t>
  </si>
  <si>
    <t>2016/12/30-2017-1-20</t>
  </si>
  <si>
    <t>21</t>
  </si>
  <si>
    <t>伊利股份，美的集团，海康威视，吉利汽车，安踏体育</t>
  </si>
  <si>
    <t>2015-06-24 00:00:00</t>
  </si>
  <si>
    <t>32.18/29.60/32.35/21.01</t>
  </si>
  <si>
    <t>84.67%/15.33%</t>
  </si>
  <si>
    <t>张峰 汪孟海</t>
  </si>
  <si>
    <t>15年/7年</t>
  </si>
  <si>
    <t>6年/3年</t>
  </si>
  <si>
    <t>1.329</t>
  </si>
  <si>
    <t>1.3779</t>
  </si>
  <si>
    <t>0.0367945823928</t>
  </si>
  <si>
    <t>0.977</t>
  </si>
  <si>
    <t>0.8328</t>
  </si>
  <si>
    <t>10.18减仓至60.23%；
10.24增仓至72.38%</t>
  </si>
  <si>
    <t>0.8425</t>
  </si>
  <si>
    <t>0.0767</t>
  </si>
  <si>
    <t>0.5398</t>
  </si>
  <si>
    <t>0.0168324407039</t>
  </si>
  <si>
    <t>0.1084</t>
  </si>
  <si>
    <t>0.1792</t>
  </si>
  <si>
    <t>0.3081</t>
  </si>
  <si>
    <t>0.387</t>
  </si>
  <si>
    <t>0.360236220472</t>
  </si>
  <si>
    <t>-0.0450704225352</t>
  </si>
  <si>
    <t>7.99274114173</t>
  </si>
  <si>
    <t>0.000968054211036</t>
  </si>
  <si>
    <t>0.0232108317215</t>
  </si>
  <si>
    <t>-0.0396975425331</t>
  </si>
  <si>
    <t>0.357494024676</t>
  </si>
  <si>
    <t>-0.0731</t>
  </si>
  <si>
    <t>4.89047913373</t>
  </si>
  <si>
    <t>77</t>
  </si>
  <si>
    <t>201</t>
  </si>
  <si>
    <t>腾讯控股，舜宇光学科技，BRIL，石药集团，中国平安</t>
  </si>
  <si>
    <t>张峰：管理规模50亿，02年开始从业，国外投研工作经理，09年进入富国基金，11年开始担任基金经理，擅长海外配置，任期最佳回报123.94%。
汪孟海：管理规模29亿，14年开始担任富国基金经理助理，任期最佳回报35.47%</t>
  </si>
  <si>
    <t>001878</t>
  </si>
  <si>
    <t>2016-05-27 00:00:00</t>
  </si>
  <si>
    <t>67.45/58.42/44.46/2.31</t>
  </si>
  <si>
    <t>46.07%/53.93%</t>
  </si>
  <si>
    <t>1.592</t>
  </si>
  <si>
    <t>1.6887</t>
  </si>
  <si>
    <t>0.0607412060302</t>
  </si>
  <si>
    <t>0.5711</t>
  </si>
  <si>
    <t>0.8018</t>
  </si>
  <si>
    <t>10.18-10.24增仓至77.95%</t>
  </si>
  <si>
    <t>0.8958</t>
  </si>
  <si>
    <t>0.909</t>
  </si>
  <si>
    <t>0.1064</t>
  </si>
  <si>
    <t>0.0887</t>
  </si>
  <si>
    <t>0.496</t>
  </si>
  <si>
    <t>0.0166028097063</t>
  </si>
  <si>
    <t>0.1094</t>
  </si>
  <si>
    <t>0.181</t>
  </si>
  <si>
    <t>0.3807</t>
  </si>
  <si>
    <t>0.682</t>
  </si>
  <si>
    <t>0.450130095403</t>
  </si>
  <si>
    <t>-0.0581014729951</t>
  </si>
  <si>
    <t>7.74730952934</t>
  </si>
  <si>
    <t>0.0335097001764</t>
  </si>
  <si>
    <t>0.0332764505119</t>
  </si>
  <si>
    <t>-0.0478943022296</t>
  </si>
  <si>
    <t>瑞声科技，中国太平，腾讯控股，五粮液，比亚迪电子</t>
  </si>
  <si>
    <t>管理规模90亿，曾任中金公司研究部能源组组长。管理基金全部正收益。任期最佳回报59.20%</t>
  </si>
  <si>
    <t>2016-11-02 00:00:00</t>
  </si>
  <si>
    <t>11.05/9.13/6.44/4.99</t>
  </si>
  <si>
    <t>96.38%/3.62%</t>
  </si>
  <si>
    <t>7年</t>
  </si>
  <si>
    <t>1.313</t>
  </si>
  <si>
    <t>1.3667</t>
  </si>
  <si>
    <t>0.0408987052551</t>
  </si>
  <si>
    <t>0.9689</t>
  </si>
  <si>
    <t>0.9104</t>
  </si>
  <si>
    <t>0.8926</t>
  </si>
  <si>
    <t>0.0543</t>
  </si>
  <si>
    <t>0.1063</t>
  </si>
  <si>
    <t>0.6353</t>
  </si>
  <si>
    <t>0.027386541471</t>
  </si>
  <si>
    <t>0.1165</t>
  </si>
  <si>
    <t>0.1926</t>
  </si>
  <si>
    <t>0.3398</t>
  </si>
  <si>
    <t>0.37</t>
  </si>
  <si>
    <t>0.411340206186</t>
  </si>
  <si>
    <t>-0.0557707203718</t>
  </si>
  <si>
    <t>7.37555841924</t>
  </si>
  <si>
    <t>-0.0376984126984</t>
  </si>
  <si>
    <t>2</t>
  </si>
  <si>
    <t>腾讯控股，中国平安，比亚迪电子，中兴通讯，新华保险</t>
  </si>
  <si>
    <t>管理规模26亿，2014年起担任QDII研究员，16年期发行QDII产品，擅长海外配置。任期最佳回报30.39%</t>
  </si>
  <si>
    <t>2016-04-28 00:00:00</t>
  </si>
  <si>
    <t>2.37/2.14/2.01/2.22</t>
  </si>
  <si>
    <t>82.16%/17.84%</t>
  </si>
  <si>
    <t>林翠萍 姚晨曦</t>
  </si>
  <si>
    <t>2年/2年</t>
  </si>
  <si>
    <t>1.478</t>
  </si>
  <si>
    <t>1.5304</t>
  </si>
  <si>
    <t>0.0354533152909</t>
  </si>
  <si>
    <t>0.8225</t>
  </si>
  <si>
    <t>10.18减仓至68.82%；
10.20增仓至88.23%；
10.23-10.24减仓至79.6%</t>
  </si>
  <si>
    <t>0.8844</t>
  </si>
  <si>
    <t>0.0839</t>
  </si>
  <si>
    <t>0.1141</t>
  </si>
  <si>
    <t>0.7447</t>
  </si>
  <si>
    <t>0.0423131170663</t>
  </si>
  <si>
    <t>0.1538</t>
  </si>
  <si>
    <t>0.2235</t>
  </si>
  <si>
    <t>0.3461</t>
  </si>
  <si>
    <t>0.531</t>
  </si>
  <si>
    <t>0.391621129326</t>
  </si>
  <si>
    <t>-0.0591766723842</t>
  </si>
  <si>
    <t>6.61782951876</t>
  </si>
  <si>
    <t>0.00355555555556</t>
  </si>
  <si>
    <t>0.014171833481</t>
  </si>
  <si>
    <t>-0.0410480349345</t>
  </si>
  <si>
    <t>108</t>
  </si>
  <si>
    <t>45</t>
  </si>
  <si>
    <t>舜宇光学科技，通讯控股，吉利汽车，中国平安，瑞声科技</t>
  </si>
  <si>
    <t>林翠萍：管理规模2.14亿，海归背景，曾任国外投行基金经理。15年开始在中海基金任职。任期最佳回报47.80%。
姚晨曦：管理规模19.78亿，09年进入中海基金，15开始担任基金经理。任期最佳回报47.80%。</t>
  </si>
  <si>
    <t>004477</t>
  </si>
  <si>
    <t>嘉实沪港深回报混合</t>
  </si>
  <si>
    <t>2017-03-29 00:00:00</t>
  </si>
  <si>
    <t>25.61/30.30/35.23/35.23</t>
  </si>
  <si>
    <t>0.15%/99.85%</t>
  </si>
  <si>
    <t>张金涛/谭丽</t>
  </si>
  <si>
    <t>5年/10年</t>
  </si>
  <si>
    <t>1.1242</t>
  </si>
  <si>
    <t>1.2082</t>
  </si>
  <si>
    <t>0.0747198007472</t>
  </si>
  <si>
    <t>0.7609</t>
  </si>
  <si>
    <t>10.16-10.18减仓至74.56%；
10.19增仓至81.43%；
10.20-10.24减仓至72.97%</t>
  </si>
  <si>
    <t>0.9051</t>
  </si>
  <si>
    <t>0.7642</t>
  </si>
  <si>
    <t>0.0973</t>
  </si>
  <si>
    <t>0.2499</t>
  </si>
  <si>
    <t>0.4644</t>
  </si>
  <si>
    <t>0.0127927927928</t>
  </si>
  <si>
    <t>0.0904</t>
  </si>
  <si>
    <t>0.1242</t>
  </si>
  <si>
    <t>0.1988</t>
  </si>
  <si>
    <t>0.1907</t>
  </si>
  <si>
    <t>-0.0412539754657</t>
  </si>
  <si>
    <t>4.62258480176</t>
  </si>
  <si>
    <t>2017/7/21-2017/8/11</t>
  </si>
  <si>
    <t>2017/8/14-2017/8/25</t>
  </si>
  <si>
    <t>11</t>
  </si>
  <si>
    <t>中国太平，腾讯控股，瑞声科技，格力电器，新华保险</t>
  </si>
  <si>
    <t>锂电池</t>
  </si>
  <si>
    <t>377240</t>
  </si>
  <si>
    <t>2011-07-13 00:00:00</t>
  </si>
  <si>
    <t>24.54/14.35/15.43/4.59</t>
  </si>
  <si>
    <t>52.98%/47.02%</t>
  </si>
  <si>
    <t>杜猛</t>
  </si>
  <si>
    <t>3.014</t>
  </si>
  <si>
    <t>3.2561</t>
  </si>
  <si>
    <t>0.0803251493033</t>
  </si>
  <si>
    <t>0.827</t>
  </si>
  <si>
    <t>0.9014</t>
  </si>
  <si>
    <t>10.9增仓至87.1%；
10.10-10.24减仓至69.99%</t>
  </si>
  <si>
    <t>0.9219</t>
  </si>
  <si>
    <t>0.1078</t>
  </si>
  <si>
    <t>0.0798</t>
  </si>
  <si>
    <t>0.2462</t>
  </si>
  <si>
    <t>0.2424</t>
  </si>
  <si>
    <t>0.0542147604057</t>
  </si>
  <si>
    <t>0.2193</t>
  </si>
  <si>
    <t>0.3219</t>
  </si>
  <si>
    <t>0.4539</t>
  </si>
  <si>
    <t>2.148</t>
  </si>
  <si>
    <t>0.508924264351</t>
  </si>
  <si>
    <t>-0.179142136249</t>
  </si>
  <si>
    <t>2.84089648035</t>
  </si>
  <si>
    <t>0.0185688405797</t>
  </si>
  <si>
    <t>-0.0262338817252</t>
  </si>
  <si>
    <t>-0.0534246575342</t>
  </si>
  <si>
    <t>0.403025041595</t>
  </si>
  <si>
    <t>2.11830291903</t>
  </si>
  <si>
    <t>2015/6/3-2015/9/15</t>
  </si>
  <si>
    <t>72</t>
  </si>
  <si>
    <t>2015/9/16-至今</t>
  </si>
  <si>
    <t>天齐锂业，欧菲光，大华股份，信维通信，赣锋锂业</t>
  </si>
  <si>
    <t>管理规模40亿，曾任多家券商研究员，07年开始进入上投摩根。任期最佳回报201.40%。</t>
  </si>
  <si>
    <t>370024</t>
  </si>
  <si>
    <t>2012-11-28 00:00:00</t>
  </si>
  <si>
    <t>11.4/8.69/8.14/2.84</t>
  </si>
  <si>
    <t>24.14%/75.86%</t>
  </si>
  <si>
    <t>孙芳</t>
  </si>
  <si>
    <t>14年</t>
  </si>
  <si>
    <t>6年</t>
  </si>
  <si>
    <t>3.041</t>
  </si>
  <si>
    <t>3.2364</t>
  </si>
  <si>
    <t>0.0642551792174</t>
  </si>
  <si>
    <t>0.8972</t>
  </si>
  <si>
    <t>0.9349</t>
  </si>
  <si>
    <t>0.9178</t>
  </si>
  <si>
    <t>0.0563</t>
  </si>
  <si>
    <t>0.0842</t>
  </si>
  <si>
    <t>0.0089</t>
  </si>
  <si>
    <t>0.2033</t>
  </si>
  <si>
    <t>0.0443</t>
  </si>
  <si>
    <t>0.1682</t>
  </si>
  <si>
    <t>0.2747</t>
  </si>
  <si>
    <t>0.3941</t>
  </si>
  <si>
    <t>2.007</t>
  </si>
  <si>
    <t>赣锋锂业、天齐锂业、华友钴业、三安光电、立讯精密</t>
  </si>
  <si>
    <t>管理规模40亿，任期最佳回报204.10%，管理产品全部正收益</t>
  </si>
  <si>
    <t>000755</t>
  </si>
  <si>
    <t>富安达新兴成长混合</t>
  </si>
  <si>
    <t>2014-09-11 00:00:00</t>
  </si>
  <si>
    <t>4.62/0.59/0.62/2.49</t>
  </si>
  <si>
    <t>孙绍冰</t>
  </si>
  <si>
    <t>1.4327</t>
  </si>
  <si>
    <t>1.5021</t>
  </si>
  <si>
    <t>0.0484400083758</t>
  </si>
  <si>
    <t>0.8379</t>
  </si>
  <si>
    <t>0.9222</t>
  </si>
  <si>
    <t>0.9498</t>
  </si>
  <si>
    <t>0.0835</t>
  </si>
  <si>
    <t>0.0814</t>
  </si>
  <si>
    <t>0.3506</t>
  </si>
  <si>
    <t>0.0084</t>
  </si>
  <si>
    <t>0.1902</t>
  </si>
  <si>
    <t>0.2609</t>
  </si>
  <si>
    <t>0.3639</t>
  </si>
  <si>
    <t>0.416</t>
  </si>
  <si>
    <t>华友钴业，赣锋锂业，安洁科技，先导智能，歌尔股份</t>
  </si>
  <si>
    <t>管理规模0.59亿，仅管理此一款产品，任期最佳回报8.94%</t>
  </si>
  <si>
    <t>锂电池、煤炭、石油</t>
  </si>
  <si>
    <t>003624</t>
  </si>
  <si>
    <t>3.98/0.08/0.07/0.05</t>
  </si>
  <si>
    <t>63.32%/36.68%</t>
  </si>
  <si>
    <t>李游</t>
  </si>
  <si>
    <t>1.3233</t>
  </si>
  <si>
    <t>1.2627</t>
  </si>
  <si>
    <t>-0.0457946043981</t>
  </si>
  <si>
    <t>0.931</t>
  </si>
  <si>
    <t>0.805</t>
  </si>
  <si>
    <t>10.10-10.12减仓至87.81%；
10.13-10.24增仓至91.01%</t>
  </si>
  <si>
    <t>0.2862</t>
  </si>
  <si>
    <t>0.076</t>
  </si>
  <si>
    <t>0.711</t>
  </si>
  <si>
    <t>-0.00278824415976</t>
  </si>
  <si>
    <t>0.2991</t>
  </si>
  <si>
    <t>0.3222</t>
  </si>
  <si>
    <t>0.3699</t>
  </si>
  <si>
    <t>0.2681</t>
  </si>
  <si>
    <t>0.322049689441</t>
  </si>
  <si>
    <t>-0.118836565097</t>
  </si>
  <si>
    <t>2.7100218622</t>
  </si>
  <si>
    <t>-0.0603112840467</t>
  </si>
  <si>
    <t>2016/11/28-2017/6/1</t>
  </si>
  <si>
    <t>124</t>
  </si>
  <si>
    <t>2017/6/2-2017/7/7</t>
  </si>
  <si>
    <t>26</t>
  </si>
  <si>
    <t>管理规模0.16亿，任期最佳回报28.94%</t>
  </si>
  <si>
    <t>消费</t>
  </si>
  <si>
    <t>310388</t>
  </si>
  <si>
    <t>2009-06-12 00:00:00</t>
  </si>
  <si>
    <t>1.36/1.22/1.15/14.64</t>
  </si>
  <si>
    <t>11.51%/89.49%</t>
  </si>
  <si>
    <t>季新星</t>
  </si>
  <si>
    <t>1.65</t>
  </si>
  <si>
    <t>1.386</t>
  </si>
  <si>
    <t>1.4636</t>
  </si>
  <si>
    <t>0.0559884559885</t>
  </si>
  <si>
    <t>0.9177</t>
  </si>
  <si>
    <t>0.9047</t>
  </si>
  <si>
    <t>10.16减仓至78.29%；
10.17-10.24增仓至95%</t>
  </si>
  <si>
    <t>0.9218</t>
  </si>
  <si>
    <t>0.1039</t>
  </si>
  <si>
    <t>0.0818</t>
  </si>
  <si>
    <t>0.3433</t>
  </si>
  <si>
    <t>0.4297</t>
  </si>
  <si>
    <t>0.0702702702703</t>
  </si>
  <si>
    <t>0.1205</t>
  </si>
  <si>
    <t>0.2063</t>
  </si>
  <si>
    <t>0.3588</t>
  </si>
  <si>
    <t>0.8002</t>
  </si>
  <si>
    <t>0.366990291262</t>
  </si>
  <si>
    <t>-0.0499653018737</t>
  </si>
  <si>
    <t>7.34490291262</t>
  </si>
  <si>
    <t>0.0294406280667</t>
  </si>
  <si>
    <t>0.00667302192564</t>
  </si>
  <si>
    <t>-0.0340909090909</t>
  </si>
  <si>
    <t>0.284362826934</t>
  </si>
  <si>
    <t>-0.0658093797277</t>
  </si>
  <si>
    <t>4.3210075541</t>
  </si>
  <si>
    <t>2015/6/2-2016/1/28</t>
  </si>
  <si>
    <t>164</t>
  </si>
  <si>
    <t>2016/1/29-至今</t>
  </si>
  <si>
    <t>尚未修正</t>
  </si>
  <si>
    <t>水井坊，泸州老窖，贵州茅台，洋河股份，五粮液</t>
  </si>
  <si>
    <t>管理规模1.22亿，任期最佳回报37.12%</t>
  </si>
  <si>
    <t>165520</t>
  </si>
  <si>
    <t>信诚中证80</t>
  </si>
  <si>
    <t>2013-08-30 00:00:00</t>
  </si>
  <si>
    <t>3.93/1.29/1.51/3.02</t>
  </si>
  <si>
    <t>48.65%/51.35%</t>
  </si>
  <si>
    <t>杨旭</t>
  </si>
  <si>
    <t>1.389</t>
  </si>
  <si>
    <t>1.346</t>
  </si>
  <si>
    <t>1.2838</t>
  </si>
  <si>
    <t>-0.0462109955423</t>
  </si>
  <si>
    <t>0.9399</t>
  </si>
  <si>
    <t>10.16-10.24减仓至53.74%</t>
  </si>
  <si>
    <t>0.9424</t>
  </si>
  <si>
    <t>0.0596</t>
  </si>
  <si>
    <t>0.7476</t>
  </si>
  <si>
    <t>0.0014880952381</t>
  </si>
  <si>
    <t>0.2698</t>
  </si>
  <si>
    <t>0.2568</t>
  </si>
  <si>
    <t>0.3679</t>
  </si>
  <si>
    <t>0.2774</t>
  </si>
  <si>
    <t>0.32012195122</t>
  </si>
  <si>
    <t>-0.0808</t>
  </si>
  <si>
    <t>3.96190533688</t>
  </si>
  <si>
    <t>0.0437881873727</t>
  </si>
  <si>
    <t>0.0487804878049</t>
  </si>
  <si>
    <t>-0.0846511627907</t>
  </si>
  <si>
    <t>0.309982374806</t>
  </si>
  <si>
    <t>3.83641552978</t>
  </si>
  <si>
    <t>2015/6/5-2015/9/15</t>
  </si>
  <si>
    <t>70</t>
  </si>
  <si>
    <t>管理规模79.33亿，任期最佳回报43.62%</t>
  </si>
  <si>
    <t>206007</t>
  </si>
  <si>
    <t>2010-12-28 00:00:00</t>
  </si>
  <si>
    <t>3.94/4.13/2.73/12.72</t>
  </si>
  <si>
    <t>21.00%/79.00%</t>
  </si>
  <si>
    <t>王宗合</t>
  </si>
  <si>
    <t>2.043</t>
  </si>
  <si>
    <t>2.2278</t>
  </si>
  <si>
    <t>0.0904552129222</t>
  </si>
  <si>
    <t>0.6829</t>
  </si>
  <si>
    <t>0.6094</t>
  </si>
  <si>
    <t>10.9增仓至71.17%；
10.10-10.24减仓至64.95%</t>
  </si>
  <si>
    <t>0.9415</t>
  </si>
  <si>
    <t>0.0999</t>
  </si>
  <si>
    <t>0.1211</t>
  </si>
  <si>
    <t>0.5702</t>
  </si>
  <si>
    <t>0.6484</t>
  </si>
  <si>
    <t>0.0339068825911</t>
  </si>
  <si>
    <t>0.0574</t>
  </si>
  <si>
    <t>0.1516</t>
  </si>
  <si>
    <t>0.3283</t>
  </si>
  <si>
    <t>0.366059817945</t>
  </si>
  <si>
    <t>-0.0992275698158</t>
  </si>
  <si>
    <t>3.6890938539</t>
  </si>
  <si>
    <t>0.00062656641604</t>
  </si>
  <si>
    <t>0.0194113963682</t>
  </si>
  <si>
    <t>-0.0552825552826</t>
  </si>
  <si>
    <t>0.342503925377</t>
  </si>
  <si>
    <t>3.45170123599</t>
  </si>
  <si>
    <t>2015/6/3-2016/1/28</t>
  </si>
  <si>
    <t>163</t>
  </si>
  <si>
    <t>水井坊，五粮液，泸州老窖，贵州茅台，格力电器</t>
  </si>
  <si>
    <t>管理规模113亿，主要从事食品饮料、商业零售、汽车、纺织服装方面的研究。任期最佳回报104.30%。</t>
  </si>
  <si>
    <t>消费（白酒、食品制造）</t>
  </si>
  <si>
    <t>160222</t>
  </si>
  <si>
    <t>2014-10-23 00:00:00</t>
  </si>
  <si>
    <t>6.46/6.1/8.58/4.59</t>
  </si>
  <si>
    <t>38.81%/61.19%</t>
  </si>
  <si>
    <t>梁杏</t>
  </si>
  <si>
    <t>1.7884</t>
  </si>
  <si>
    <t>1.1671</t>
  </si>
  <si>
    <t>1.2664</t>
  </si>
  <si>
    <t>0.0850826835747</t>
  </si>
  <si>
    <t>0.9079</t>
  </si>
  <si>
    <t>0.9312</t>
  </si>
  <si>
    <t>10.9-10.18减仓至67.93%；
10.19-10.24增仓至83.7%</t>
  </si>
  <si>
    <t>0.9409</t>
  </si>
  <si>
    <t>0.6773</t>
  </si>
  <si>
    <t>0.0763626302684</t>
  </si>
  <si>
    <t>0.1286</t>
  </si>
  <si>
    <t>0.2498</t>
  </si>
  <si>
    <t>0.3318</t>
  </si>
  <si>
    <t>1.0627</t>
  </si>
  <si>
    <t>0.403172429533</t>
  </si>
  <si>
    <t>-0.0345853723053</t>
  </si>
  <si>
    <t>11.6573106681</t>
  </si>
  <si>
    <t>0.0569386539607</t>
  </si>
  <si>
    <t>0.0210751718697</t>
  </si>
  <si>
    <t>-0.0327814569536</t>
  </si>
  <si>
    <t>0.534048638289</t>
  </si>
  <si>
    <t>-0.0609409117978</t>
  </si>
  <si>
    <t>8.76338444133</t>
  </si>
  <si>
    <t>2015/6/12-2016/1/28</t>
  </si>
  <si>
    <t>156</t>
  </si>
  <si>
    <t>2016/1/29-2017/8/10</t>
  </si>
  <si>
    <t>374</t>
  </si>
  <si>
    <t>伊利股份，五粮液，贵州茅台，洋河股份，泸州老窖</t>
  </si>
  <si>
    <t>管理规模49.31亿，任期最佳回报55.12%</t>
  </si>
  <si>
    <t>价值蓝筹</t>
  </si>
  <si>
    <t>376510</t>
  </si>
  <si>
    <t>上投大盘蓝筹</t>
  </si>
  <si>
    <t>2010-11-22 00:00:00</t>
  </si>
  <si>
    <t>3.73/3.21/1.93/11.90</t>
  </si>
  <si>
    <t>7.09%/92.91%</t>
  </si>
  <si>
    <t>征茂平</t>
  </si>
  <si>
    <t>16年</t>
  </si>
  <si>
    <t>9年</t>
  </si>
  <si>
    <t>1.718</t>
  </si>
  <si>
    <t>1.8678</t>
  </si>
  <si>
    <t>0.0871944121071</t>
  </si>
  <si>
    <t>0.8422</t>
  </si>
  <si>
    <t>0.8839</t>
  </si>
  <si>
    <t>10.9-10.24减仓至66.05%</t>
  </si>
  <si>
    <t>0.899</t>
  </si>
  <si>
    <t>0.1235</t>
  </si>
  <si>
    <t>0.1053</t>
  </si>
  <si>
    <t>0.3155</t>
  </si>
  <si>
    <t>0.2762</t>
  </si>
  <si>
    <t>0.0165680473373</t>
  </si>
  <si>
    <t>0.0546</t>
  </si>
  <si>
    <t>0.16</t>
  </si>
  <si>
    <t>0.3308</t>
  </si>
  <si>
    <t>0.819</t>
  </si>
  <si>
    <t>0.394268009295</t>
  </si>
  <si>
    <t>-0.0887272727273</t>
  </si>
  <si>
    <t>4.44359436706</t>
  </si>
  <si>
    <t>0.0302114803625</t>
  </si>
  <si>
    <t>-0.00146627565982</t>
  </si>
  <si>
    <t>-0.0521292217327</t>
  </si>
  <si>
    <t>0.357871584917</t>
  </si>
  <si>
    <t>4.03338876443</t>
  </si>
  <si>
    <t>2016-01-29 00:00:00</t>
  </si>
  <si>
    <t>欧菲光，泸州老窖，信维通信，长盈精密，大华股份</t>
  </si>
  <si>
    <t>管理规模22亿，16年从业经历，08年期担任上投基金经理，管理产品全部正收益。任期最佳回报64.88%。</t>
  </si>
  <si>
    <t>090003</t>
  </si>
  <si>
    <t>大成蓝筹稳健</t>
  </si>
  <si>
    <t>2004-06-03 00:00:00</t>
  </si>
  <si>
    <t>40.06/39.64/36.55/22.34</t>
  </si>
  <si>
    <t>0.54%/99.46%</t>
  </si>
  <si>
    <t>侯春燕</t>
  </si>
  <si>
    <t>3.4588</t>
  </si>
  <si>
    <t>0.8888</t>
  </si>
  <si>
    <t>0.9162</t>
  </si>
  <si>
    <t>0.0308280828083</t>
  </si>
  <si>
    <t>0.8348</t>
  </si>
  <si>
    <t>0.854</t>
  </si>
  <si>
    <t>0.0564</t>
  </si>
  <si>
    <t>0.0649</t>
  </si>
  <si>
    <t>0.4921</t>
  </si>
  <si>
    <t>0.0154</t>
  </si>
  <si>
    <t>0.0469</t>
  </si>
  <si>
    <t>0.1513</t>
  </si>
  <si>
    <t>0.2021</t>
  </si>
  <si>
    <t>2.4588</t>
  </si>
  <si>
    <t>伊利股份，汇川技术，长城汽车，华泰证券，蓝色光标</t>
  </si>
  <si>
    <t>管理规模41亿，任期最佳回报13.53%</t>
  </si>
  <si>
    <t>398031</t>
  </si>
  <si>
    <t>中海蓝筹灵活</t>
  </si>
  <si>
    <t>2008-12-03 00:00:00</t>
  </si>
  <si>
    <t>1/0.99/1.00/7.46</t>
  </si>
  <si>
    <t>7.49%/92.51%</t>
  </si>
  <si>
    <t>邱红丽</t>
  </si>
  <si>
    <t>4年</t>
  </si>
  <si>
    <t>1.994</t>
  </si>
  <si>
    <t>0.789</t>
  </si>
  <si>
    <t>0.8231</t>
  </si>
  <si>
    <t>0.0432192648923</t>
  </si>
  <si>
    <t>0.9073</t>
  </si>
  <si>
    <t>0.779</t>
  </si>
  <si>
    <t>0.7833</t>
  </si>
  <si>
    <t>0.0115</t>
  </si>
  <si>
    <t>0.0074</t>
  </si>
  <si>
    <t>0.2834</t>
  </si>
  <si>
    <t>0.2034</t>
  </si>
  <si>
    <t>0.0119</t>
  </si>
  <si>
    <t>0.0869</t>
  </si>
  <si>
    <t>0.1201</t>
  </si>
  <si>
    <t>0.1953</t>
  </si>
  <si>
    <t>0.994</t>
  </si>
  <si>
    <t>欧菲光，合肥百货，天齐锂业，中兴通讯，汇川技术</t>
  </si>
  <si>
    <t>管理规模6.35亿，任期最佳回报21.79%</t>
  </si>
  <si>
    <t>超级品牌</t>
  </si>
  <si>
    <t>003940</t>
  </si>
  <si>
    <t>银华盛世精选灵活</t>
  </si>
  <si>
    <t>2016-12-22 00:00:00</t>
  </si>
  <si>
    <t>12.96/4.38/0.47/0.22</t>
  </si>
  <si>
    <t>77.59%/22.41%</t>
  </si>
  <si>
    <t>李晓星</t>
  </si>
  <si>
    <t>1.4023</t>
  </si>
  <si>
    <t>1.287</t>
  </si>
  <si>
    <t>1.358</t>
  </si>
  <si>
    <t>0.0551670551671</t>
  </si>
  <si>
    <t>0.9241</t>
  </si>
  <si>
    <t>10.10-10.13减仓至80.05%；
10.16-10.24增仓至95%</t>
  </si>
  <si>
    <t>0.9075</t>
  </si>
  <si>
    <t>0.0855</t>
  </si>
  <si>
    <t>0.0861</t>
  </si>
  <si>
    <t>0.2466</t>
  </si>
  <si>
    <t>0.1289</t>
  </si>
  <si>
    <t>0.0899786780384</t>
  </si>
  <si>
    <t>0.12618963694</t>
  </si>
  <si>
    <t>0.112658889082</t>
  </si>
  <si>
    <t>0.28107457899</t>
  </si>
  <si>
    <t>0.4803</t>
  </si>
  <si>
    <t>0.325781876504</t>
  </si>
  <si>
    <t>-0.0423641412138</t>
  </si>
  <si>
    <t>7.69003848938</t>
  </si>
  <si>
    <t>2017/7/6-2017/7/18</t>
  </si>
  <si>
    <t>9</t>
  </si>
  <si>
    <t>2017/7/19-2017/7/28</t>
  </si>
  <si>
    <t>8</t>
  </si>
  <si>
    <t>五粮液，阳光电源，贵州茅台，山西汾酒，日科化学</t>
  </si>
  <si>
    <t>管理规模47.65亿，任期最佳回报62.14%</t>
  </si>
  <si>
    <t>001112</t>
  </si>
  <si>
    <t>东方红中国优势混合</t>
  </si>
  <si>
    <t>2015-04-07 00:00:00</t>
  </si>
  <si>
    <t>48.47/43.9/39.85/138.56</t>
  </si>
  <si>
    <t>0.01%/99.99%</t>
  </si>
  <si>
    <t>李君</t>
  </si>
  <si>
    <t>1.44</t>
  </si>
  <si>
    <t>1.444</t>
  </si>
  <si>
    <t>1.5721</t>
  </si>
  <si>
    <t>0.0887119113573</t>
  </si>
  <si>
    <t>0.8846</t>
  </si>
  <si>
    <t>0.1104</t>
  </si>
  <si>
    <t>0.1203</t>
  </si>
  <si>
    <t>0.4022</t>
  </si>
  <si>
    <t>0.1593</t>
  </si>
  <si>
    <t>0.0650887573964</t>
  </si>
  <si>
    <t>0.0802700675169</t>
  </si>
  <si>
    <t>0.241379310345</t>
  </si>
  <si>
    <t>0.385948026949</t>
  </si>
  <si>
    <t>0.532</t>
  </si>
  <si>
    <t>0.453320500481</t>
  </si>
  <si>
    <t>-0.0328022492971</t>
  </si>
  <si>
    <t>13.8197992575</t>
  </si>
  <si>
    <t>0.0255905511811</t>
  </si>
  <si>
    <t>0.0143953934741</t>
  </si>
  <si>
    <t>-0.0170293282876</t>
  </si>
  <si>
    <t>0.474416528529</t>
  </si>
  <si>
    <t>-0.0449859418932</t>
  </si>
  <si>
    <t>10.5458840821</t>
  </si>
  <si>
    <t>2016/1/29-2017/3/20</t>
  </si>
  <si>
    <t>276</t>
  </si>
  <si>
    <t>伊利股份，美的集团，复星医药，立讯精密，海康威视</t>
  </si>
  <si>
    <t>管理规模75.02亿，任期最佳回报47.8%</t>
  </si>
  <si>
    <t>000619</t>
  </si>
  <si>
    <t>东方红产业升级混合</t>
  </si>
  <si>
    <t>2014-06-06 00:00:00</t>
  </si>
  <si>
    <t>34.66/23.63/14.57/2.87</t>
  </si>
  <si>
    <t>1.13%/98.87%</t>
  </si>
  <si>
    <t>王延飞</t>
  </si>
  <si>
    <t>2.991</t>
  </si>
  <si>
    <t>3.1724</t>
  </si>
  <si>
    <t>0.0606486125042</t>
  </si>
  <si>
    <t>0.9598</t>
  </si>
  <si>
    <t>0.8668</t>
  </si>
  <si>
    <t>10.12-10.13减仓至86.76%；
10.16-10.20增仓至96.2%；
10.24减仓至84.43%</t>
  </si>
  <si>
    <t>0.1502</t>
  </si>
  <si>
    <t>0.0856</t>
  </si>
  <si>
    <t>0.366</t>
  </si>
  <si>
    <t>0.1853</t>
  </si>
  <si>
    <t>0.0762864339691</t>
  </si>
  <si>
    <t>0.108598962194</t>
  </si>
  <si>
    <t>0.250418060201</t>
  </si>
  <si>
    <t>0.37897648686</t>
  </si>
  <si>
    <t>2.136</t>
  </si>
  <si>
    <t>0.432457353619</t>
  </si>
  <si>
    <t>-0.0622807017544</t>
  </si>
  <si>
    <t>6.94368145248</t>
  </si>
  <si>
    <t>0.00596330275229</t>
  </si>
  <si>
    <t>0.0278157774738</t>
  </si>
  <si>
    <t>-0.0377107364685</t>
  </si>
  <si>
    <t>0.485013558243</t>
  </si>
  <si>
    <t>7.78754163939</t>
  </si>
  <si>
    <t>2016/2/1-2017/6/8</t>
  </si>
  <si>
    <t>329</t>
  </si>
  <si>
    <t>美的集团，伊利股份，三环集团，复兴医药，太阳纸业</t>
  </si>
  <si>
    <t>超级品牌（白酒、光伏）</t>
  </si>
  <si>
    <t>1.278</t>
  </si>
  <si>
    <t>0.0625978090767</t>
  </si>
  <si>
    <t>0.0816</t>
  </si>
  <si>
    <t>0.3795</t>
  </si>
  <si>
    <t>0.1262</t>
  </si>
  <si>
    <t>0.1126</t>
  </si>
  <si>
    <t>0.2811</t>
  </si>
  <si>
    <t>超级品牌（食品、白酒、金融、家电）</t>
  </si>
  <si>
    <t>165312</t>
  </si>
  <si>
    <t>建信央视50</t>
  </si>
  <si>
    <t>2013-03-28 00:00:00</t>
  </si>
  <si>
    <t>4.63/2.86/1.8/16.17</t>
  </si>
  <si>
    <t>26.54%/73.46%</t>
  </si>
  <si>
    <t>叶乐天</t>
  </si>
  <si>
    <t>1.8894</t>
  </si>
  <si>
    <t>1.7569</t>
  </si>
  <si>
    <t>1.8796</t>
  </si>
  <si>
    <t>0.0698389208265</t>
  </si>
  <si>
    <t>0.9623</t>
  </si>
  <si>
    <t>0.767</t>
  </si>
  <si>
    <t>10.11增仓至97.04%；
10.12-10.24减仓至82.97%</t>
  </si>
  <si>
    <t>0.9122</t>
  </si>
  <si>
    <t>0.9328</t>
  </si>
  <si>
    <t>0.1054</t>
  </si>
  <si>
    <t>0.0692</t>
  </si>
  <si>
    <t>0.4191</t>
  </si>
  <si>
    <t>0.6955</t>
  </si>
  <si>
    <t>0.0229</t>
  </si>
  <si>
    <t>0.0174</t>
  </si>
  <si>
    <t>0.0271866230122</t>
  </si>
  <si>
    <t>0.0702</t>
  </si>
  <si>
    <t>0.2436</t>
  </si>
  <si>
    <t>0.3393</t>
  </si>
  <si>
    <t>1.0453</t>
  </si>
  <si>
    <t>0.3914468669</t>
  </si>
  <si>
    <t>-0.068156202347</t>
  </si>
  <si>
    <t>5.74337849558</t>
  </si>
  <si>
    <t>0.00809291869614</t>
  </si>
  <si>
    <t>0.0371664312793</t>
  </si>
  <si>
    <t>-0.0598437611983</t>
  </si>
  <si>
    <t>0.425104744266</t>
  </si>
  <si>
    <t>-0.0710070940794</t>
  </si>
  <si>
    <t>5.98679258428</t>
  </si>
  <si>
    <t>2015/6/12-2015/8/25</t>
  </si>
  <si>
    <t>52</t>
  </si>
  <si>
    <t>2015/8/26-2017/8/28</t>
  </si>
  <si>
    <t>489</t>
  </si>
  <si>
    <t>伊利股份，贵州茅台，海康威视，中国平安，兴业银行</t>
  </si>
  <si>
    <t>管理规模35.75亿，任期最佳回报153.44%</t>
  </si>
  <si>
    <t>110023</t>
  </si>
  <si>
    <t>易方达医疗保健行业</t>
  </si>
  <si>
    <t>2011-01-28 00:00:00</t>
  </si>
  <si>
    <t>/18.11/19.11/17.83/38.13</t>
  </si>
  <si>
    <t>39.66%/60.34%</t>
  </si>
  <si>
    <t>杨桢霄</t>
  </si>
  <si>
    <t>1.5982</t>
  </si>
  <si>
    <t>0.0813261163735</t>
  </si>
  <si>
    <t>0.8131</t>
  </si>
  <si>
    <t>10.9-10.10增仓至99.22%；
10.11-10.24减仓至93.82%</t>
  </si>
  <si>
    <t>0.9187</t>
  </si>
  <si>
    <t>0.1027</t>
  </si>
  <si>
    <t>0.049</t>
  </si>
  <si>
    <t>0.3751</t>
  </si>
  <si>
    <t>0.215</t>
  </si>
  <si>
    <t>0.0386</t>
  </si>
  <si>
    <t>0.0365</t>
  </si>
  <si>
    <t>0.0437853107345</t>
  </si>
  <si>
    <t>0.0306834030683</t>
  </si>
  <si>
    <t>0.0964391691395</t>
  </si>
  <si>
    <t>0.159215686275</t>
  </si>
  <si>
    <t>0.593</t>
  </si>
  <si>
    <t>0.226666666667</t>
  </si>
  <si>
    <t>-0.0798816568047</t>
  </si>
  <si>
    <t>2.8375308642</t>
  </si>
  <si>
    <t>0.0223592906708</t>
  </si>
  <si>
    <t>0.00377073906486</t>
  </si>
  <si>
    <t>-0.0420736288505</t>
  </si>
  <si>
    <t>0.196930021553</t>
  </si>
  <si>
    <t>-0.116863905325</t>
  </si>
  <si>
    <t>1.68512271607</t>
  </si>
  <si>
    <t>2015/6/3-2016/2/29</t>
  </si>
  <si>
    <t>180</t>
  </si>
  <si>
    <t>2016/3/1-</t>
  </si>
  <si>
    <t>复星医药，恩华药业，华润双鹤，恒瑞医药，长春高新</t>
  </si>
  <si>
    <t>管理规模35.98亿，任期最佳回报17.12%</t>
  </si>
  <si>
    <t>240020</t>
  </si>
  <si>
    <t>华宝医药生物混合</t>
  </si>
  <si>
    <t>2012-02-28 00:00:00</t>
  </si>
  <si>
    <t>4.16/4.82/4.54/5.54</t>
  </si>
  <si>
    <t>46.92%/53.08%</t>
  </si>
  <si>
    <t>光磊</t>
  </si>
  <si>
    <t>1.926</t>
  </si>
  <si>
    <t>1.637</t>
  </si>
  <si>
    <t>-0.023701893708</t>
  </si>
  <si>
    <t>0.8129</t>
  </si>
  <si>
    <t>0.8352</t>
  </si>
  <si>
    <t>0.1097</t>
  </si>
  <si>
    <t>0.1698</t>
  </si>
  <si>
    <t>0.2147</t>
  </si>
  <si>
    <t>0.0205735660848</t>
  </si>
  <si>
    <t>-0.0138554216867</t>
  </si>
  <si>
    <t>0.0453384418902</t>
  </si>
  <si>
    <t>0.132871972318</t>
  </si>
  <si>
    <t>1.1773</t>
  </si>
  <si>
    <t>0.189619377163</t>
  </si>
  <si>
    <t>-0.0669205658324</t>
  </si>
  <si>
    <t>2.83349931077</t>
  </si>
  <si>
    <t>0.00131233595801</t>
  </si>
  <si>
    <t>-0.00982961992136</t>
  </si>
  <si>
    <t>-0.0436796823296</t>
  </si>
  <si>
    <t>0.188420151891</t>
  </si>
  <si>
    <t>-0.0887052341598</t>
  </si>
  <si>
    <t>2.1241153769</t>
  </si>
  <si>
    <t>复星医药，华东医药，云南白药，中国医药，长春高新</t>
  </si>
  <si>
    <t>管理规模7.63亿，任期最佳回报10.53%</t>
  </si>
  <si>
    <t>医药/单抗概念</t>
  </si>
  <si>
    <t>000884</t>
  </si>
  <si>
    <t>民生加银优选</t>
  </si>
  <si>
    <t>2014-12-19 00:00:00</t>
  </si>
  <si>
    <t>2.73/3.06/2.9/18.41</t>
  </si>
  <si>
    <t>0.56%/99.44%</t>
  </si>
  <si>
    <t>蒯学章</t>
  </si>
  <si>
    <t>1.209</t>
  </si>
  <si>
    <t>1.2882</t>
  </si>
  <si>
    <t>0.0655086848635</t>
  </si>
  <si>
    <t>0.7461</t>
  </si>
  <si>
    <t>0.9083</t>
  </si>
  <si>
    <t>0.8164</t>
  </si>
  <si>
    <t>0.0667</t>
  </si>
  <si>
    <t>0.1079</t>
  </si>
  <si>
    <t>0.4444</t>
  </si>
  <si>
    <t>0.2001</t>
  </si>
  <si>
    <t>0.021978021978</t>
  </si>
  <si>
    <t>0.00415282392027</t>
  </si>
  <si>
    <t>0.13202247191</t>
  </si>
  <si>
    <t>0.174927113703</t>
  </si>
  <si>
    <t>0.284</t>
  </si>
  <si>
    <t>0.233236151603</t>
  </si>
  <si>
    <t>-0.0924908424908</t>
  </si>
  <si>
    <t>2.52172155991</t>
  </si>
  <si>
    <t>0.0303326810176</t>
  </si>
  <si>
    <t>0.0208926875594</t>
  </si>
  <si>
    <t>-0.0427906976744</t>
  </si>
  <si>
    <t>0.250788763623</t>
  </si>
  <si>
    <t>-0.128254580521</t>
  </si>
  <si>
    <t>1.95539810434</t>
  </si>
  <si>
    <t>上海医药，天力士，济川药业，小天鹅A，华东的医药</t>
  </si>
  <si>
    <t>管理规模3.82亿，任期最佳回报18.72%</t>
  </si>
  <si>
    <t>000878</t>
  </si>
  <si>
    <t>中海医药健康产业混合A</t>
  </si>
  <si>
    <t>2014-12-17 00:00:00</t>
  </si>
  <si>
    <t>4.39/4.6/3.7/4.56</t>
  </si>
  <si>
    <t>25.5%/74.5%</t>
  </si>
  <si>
    <t>1.27</t>
  </si>
  <si>
    <t>0.0143307086614</t>
  </si>
  <si>
    <t>0.945</t>
  </si>
  <si>
    <t>0.9363</t>
  </si>
  <si>
    <t>10.9-10.12增仓至99.4%；
10.13-10.24减仓至89.3%</t>
  </si>
  <si>
    <t>0.8993</t>
  </si>
  <si>
    <t>0.0677</t>
  </si>
  <si>
    <t>0.4495</t>
  </si>
  <si>
    <t>0.122</t>
  </si>
  <si>
    <t>0.0316815597076</t>
  </si>
  <si>
    <t>-0.00470219435737</t>
  </si>
  <si>
    <t>0.0845431255337</t>
  </si>
  <si>
    <t>0.170506912442</t>
  </si>
  <si>
    <t>0.395</t>
  </si>
  <si>
    <t>0.259907834101</t>
  </si>
  <si>
    <t>-0.0907534246575</t>
  </si>
  <si>
    <t>2.86389009651</t>
  </si>
  <si>
    <t>0.0149911816578</t>
  </si>
  <si>
    <t>-0.018245004344</t>
  </si>
  <si>
    <t>-0.0398230088496</t>
  </si>
  <si>
    <t>0.260150006448</t>
  </si>
  <si>
    <t>2.86655856161</t>
  </si>
  <si>
    <t>2016/1/29-</t>
  </si>
  <si>
    <t>长春高新，仙琚制药，济川药业，恒瑞医药，云南白药</t>
  </si>
  <si>
    <t>管理规模6.10亿，任期最佳回报40.74%</t>
  </si>
  <si>
    <t>新能源汽车</t>
  </si>
  <si>
    <t>519195</t>
  </si>
  <si>
    <t>万家品质</t>
  </si>
  <si>
    <t>2015-08-06 00:00:00</t>
  </si>
  <si>
    <t>9.11/2.21/1.59/2.37</t>
  </si>
  <si>
    <t>66.75%/33.25%</t>
  </si>
  <si>
    <t>莫海波</t>
  </si>
  <si>
    <t>1.6284</t>
  </si>
  <si>
    <t>1.6162</t>
  </si>
  <si>
    <t>-0.00749201670351</t>
  </si>
  <si>
    <t>0.7222</t>
  </si>
  <si>
    <t>0.9431</t>
  </si>
  <si>
    <t>0.9132</t>
  </si>
  <si>
    <t>0.0665</t>
  </si>
  <si>
    <t>0.0644</t>
  </si>
  <si>
    <t>0.4391</t>
  </si>
  <si>
    <t>0.4219</t>
  </si>
  <si>
    <t>0.0586399687947</t>
  </si>
  <si>
    <t>0.2139</t>
  </si>
  <si>
    <t>0.2482</t>
  </si>
  <si>
    <t>0.3589</t>
  </si>
  <si>
    <t>0.6041</t>
  </si>
  <si>
    <t>0.337478093966</t>
  </si>
  <si>
    <t>-0.0636706555671</t>
  </si>
  <si>
    <t>5.63721451832</t>
  </si>
  <si>
    <t>0.0498434237996</t>
  </si>
  <si>
    <t>0.0684398044577</t>
  </si>
  <si>
    <t>-0.0707250872431</t>
  </si>
  <si>
    <t>0.377817269154</t>
  </si>
  <si>
    <t>-0.133113553114</t>
  </si>
  <si>
    <t>3.06466888162</t>
  </si>
  <si>
    <t>2015/11/24-2016/1/28</t>
  </si>
  <si>
    <t>2016/1/29-2016/11/28</t>
  </si>
  <si>
    <t>304</t>
  </si>
  <si>
    <t>西藏珠峰，苏宁云商，华友钴业，保利达产，万科A</t>
  </si>
  <si>
    <t>管理规模93亿，投资总监，10年进入证券行业，曾就职财富证券、中银国际证券，15年进入万家基金，管理基金全部正收益。任期最佳回报62.84%</t>
  </si>
  <si>
    <t>001712</t>
  </si>
  <si>
    <t>东方红优势精选混合</t>
  </si>
  <si>
    <t>2015-09-08 00:00:00</t>
  </si>
  <si>
    <t>8.13/6.36/4.15/4.25</t>
  </si>
  <si>
    <t>2.17%/97.83%</t>
  </si>
  <si>
    <t>刚登峰</t>
  </si>
  <si>
    <t>1.334</t>
  </si>
  <si>
    <t>1.4237</t>
  </si>
  <si>
    <t>0.0672413793103</t>
  </si>
  <si>
    <t>0.9052</t>
  </si>
  <si>
    <t>0.8254</t>
  </si>
  <si>
    <t>10.10-10.19减仓至49.38%；
10.20-10.23增仓至65.3%；
10.24减仓至51.71%</t>
  </si>
  <si>
    <t>0.7498</t>
  </si>
  <si>
    <t>0.0982</t>
  </si>
  <si>
    <t>0.2429</t>
  </si>
  <si>
    <t>0.3377</t>
  </si>
  <si>
    <t>0.4859</t>
  </si>
  <si>
    <t>0.0553797468354</t>
  </si>
  <si>
    <t>0.0889</t>
  </si>
  <si>
    <t>0.2113</t>
  </si>
  <si>
    <t>0.3634</t>
  </si>
  <si>
    <t>0.399</t>
  </si>
  <si>
    <t>0.402834008097</t>
  </si>
  <si>
    <t>-0.0655270655271</t>
  </si>
  <si>
    <t>3.66365618187</t>
  </si>
  <si>
    <t>0.0121951219512</t>
  </si>
  <si>
    <t>0.0401606425703</t>
  </si>
  <si>
    <t>-0.046332046332</t>
  </si>
  <si>
    <t>0.390127530104</t>
  </si>
  <si>
    <t>-0.0693257359924</t>
  </si>
  <si>
    <t>5.27136012776</t>
  </si>
  <si>
    <t>2015/12/23-2016/1/28</t>
  </si>
  <si>
    <t>36</t>
  </si>
  <si>
    <t>2016/1/29-2017/3/22</t>
  </si>
  <si>
    <t>418</t>
  </si>
  <si>
    <t>伊利股份，美的集团，三安光电，海康威视，宇通客车</t>
  </si>
  <si>
    <t>管理规模64亿，主要管理灵活配置混合型基金，任期最佳回报50.90%</t>
  </si>
  <si>
    <t>002851</t>
  </si>
  <si>
    <t>南方品质混合</t>
  </si>
  <si>
    <t>2016-08-01 00:00:00</t>
  </si>
  <si>
    <t>1.4418</t>
  </si>
  <si>
    <t>0.0848758465011</t>
  </si>
  <si>
    <t>0.0531</t>
  </si>
  <si>
    <t>0.1477</t>
  </si>
  <si>
    <t>0.325</t>
  </si>
  <si>
    <t>0.4418</t>
  </si>
  <si>
    <t>162607</t>
  </si>
  <si>
    <t>景顺长城资源垄断</t>
  </si>
  <si>
    <t>2006-01-26 00:00:00</t>
  </si>
  <si>
    <t>3.051</t>
  </si>
  <si>
    <t>0.57</t>
  </si>
  <si>
    <t>0.5963</t>
  </si>
  <si>
    <t>0.0461403508772</t>
  </si>
  <si>
    <t>0.0345</t>
  </si>
  <si>
    <t>11.76</t>
  </si>
  <si>
    <t>0.2076</t>
  </si>
  <si>
    <t>0.2955</t>
  </si>
  <si>
    <t>2.051</t>
  </si>
  <si>
    <t>001179</t>
  </si>
  <si>
    <t>德邦大健康灵活配置</t>
  </si>
  <si>
    <t>2015-04-29 00:00:00</t>
  </si>
  <si>
    <t>1.0544</t>
  </si>
  <si>
    <t>1.1153</t>
  </si>
  <si>
    <t>0.0577579666161</t>
  </si>
  <si>
    <t>0.0502</t>
  </si>
  <si>
    <t>0.0606</t>
  </si>
  <si>
    <t>0.1899</t>
  </si>
  <si>
    <t>0.2768</t>
  </si>
  <si>
    <t>0.1153</t>
  </si>
  <si>
    <t>大金融</t>
  </si>
  <si>
    <t>000251</t>
  </si>
  <si>
    <t>工银金融地产混合</t>
  </si>
  <si>
    <t>2013-08-26 00:00:00</t>
  </si>
  <si>
    <t>2.882</t>
  </si>
  <si>
    <t>2.363</t>
  </si>
  <si>
    <t>2.4278</t>
  </si>
  <si>
    <t>0.0271</t>
  </si>
  <si>
    <t>0.0034</t>
  </si>
  <si>
    <t>0.1756</t>
  </si>
  <si>
    <t>1.4278</t>
  </si>
  <si>
    <t>金融地产（证券、地产、造纸）</t>
  </si>
  <si>
    <t>001740</t>
  </si>
  <si>
    <t>光大中国制造2025混合</t>
  </si>
  <si>
    <t>2015-12-23 00:00:00</t>
  </si>
  <si>
    <t>26.17/3.12/2.52/4.22</t>
  </si>
  <si>
    <t>59.28%/40.72%</t>
  </si>
  <si>
    <t>何奇</t>
  </si>
  <si>
    <t>1.441</t>
  </si>
  <si>
    <t>1.4151</t>
  </si>
  <si>
    <t>-0.017973629424</t>
  </si>
  <si>
    <t>0.7458</t>
  </si>
  <si>
    <t>0.9403</t>
  </si>
  <si>
    <t>0.9371</t>
  </si>
  <si>
    <t>0.0666</t>
  </si>
  <si>
    <t>0.6593</t>
  </si>
  <si>
    <t>-0.00552104899931</t>
  </si>
  <si>
    <t>0.2519</t>
  </si>
  <si>
    <t>0.3776</t>
  </si>
  <si>
    <t>0.3763</t>
  </si>
  <si>
    <t>0.394</t>
  </si>
  <si>
    <t>0.331423113658</t>
  </si>
  <si>
    <t>-0.116111611161</t>
  </si>
  <si>
    <t>2.85434945174</t>
  </si>
  <si>
    <t>0.0279114533205</t>
  </si>
  <si>
    <t>0.0290262172285</t>
  </si>
  <si>
    <t>-0.0473157415833</t>
  </si>
  <si>
    <t>0.329131382585</t>
  </si>
  <si>
    <t>-0.121852970796</t>
  </si>
  <si>
    <t>2.70105341245</t>
  </si>
  <si>
    <t>2015/12/29-2016/2/29</t>
  </si>
  <si>
    <t>28</t>
  </si>
  <si>
    <t>2016/3/1-2016/7/13</t>
  </si>
  <si>
    <t>93</t>
  </si>
  <si>
    <t>农业银行，中国银行，格力电器，上汽集团，中国太保</t>
  </si>
  <si>
    <t>管理规模51.68亿，任期最佳回报57.49%</t>
  </si>
  <si>
    <t>金融、消费（银行、家电、汽车）</t>
  </si>
  <si>
    <t>001659</t>
  </si>
  <si>
    <t>富安达新动力混合</t>
  </si>
  <si>
    <t>2016-12-07 00:00:00</t>
  </si>
  <si>
    <t>0.47/0.62/0.81/3.51</t>
  </si>
  <si>
    <t>1.02%/98.98%</t>
  </si>
  <si>
    <t>毛矛</t>
  </si>
  <si>
    <t>1.2508</t>
  </si>
  <si>
    <t>1.3005</t>
  </si>
  <si>
    <t>0.0397345698753</t>
  </si>
  <si>
    <t>0.8198</t>
  </si>
  <si>
    <t>0.8741</t>
  </si>
  <si>
    <t>0.1354</t>
  </si>
  <si>
    <t>0.6782</t>
  </si>
  <si>
    <t>0.012383650344</t>
  </si>
  <si>
    <t>0.0755</t>
  </si>
  <si>
    <t>0.1811</t>
  </si>
  <si>
    <t>0.2508</t>
  </si>
  <si>
    <t>0.2864</t>
  </si>
  <si>
    <t>0.277944111776</t>
  </si>
  <si>
    <t>-0.0205223880597</t>
  </si>
  <si>
    <t>13.5434585375</t>
  </si>
  <si>
    <t>2017/4/27-2017/5/12</t>
  </si>
  <si>
    <t>4</t>
  </si>
  <si>
    <t>2017/5/15-2017/5/26</t>
  </si>
  <si>
    <t>格力电器、中国平安、牧原股份、黄山旅游、五粮液</t>
  </si>
  <si>
    <t>管理规模11.94亿，任期最佳回报25.08%</t>
  </si>
  <si>
    <t>金融、建材（保险、银行、黑色、水泥）</t>
  </si>
  <si>
    <t>040008</t>
  </si>
  <si>
    <t>2007-08-02 00:00:00</t>
  </si>
  <si>
    <t>70.21/51.43/34.31/98.54</t>
  </si>
  <si>
    <t>14.98%/85.02</t>
  </si>
  <si>
    <t>杨明</t>
  </si>
  <si>
    <t>3.0223</t>
  </si>
  <si>
    <t>1.486</t>
  </si>
  <si>
    <t>1.5439</t>
  </si>
  <si>
    <t>0.0389636608345</t>
  </si>
  <si>
    <t>0.879</t>
  </si>
  <si>
    <t>0.6791</t>
  </si>
  <si>
    <t>10.10增仓至99.15%；
10.11-10.24减仓至67.91%</t>
  </si>
  <si>
    <t>0.8806</t>
  </si>
  <si>
    <t>0.8969</t>
  </si>
  <si>
    <t>0.0924</t>
  </si>
  <si>
    <t>0.5461</t>
  </si>
  <si>
    <t>0.6323</t>
  </si>
  <si>
    <t>0.00622968580715</t>
  </si>
  <si>
    <t>0.0967</t>
  </si>
  <si>
    <t>0.2914</t>
  </si>
  <si>
    <t>0.4002</t>
  </si>
  <si>
    <t>0.5106</t>
  </si>
  <si>
    <t>0.423725619523</t>
  </si>
  <si>
    <t>-0.0328577282718</t>
  </si>
  <si>
    <t>12.8957673525</t>
  </si>
  <si>
    <t>-0.00328421800107</t>
  </si>
  <si>
    <t>-0.0131801585181</t>
  </si>
  <si>
    <t>-0.0422344553741</t>
  </si>
  <si>
    <t>0.381425012131</t>
  </si>
  <si>
    <t>-0.0361733040271</t>
  </si>
  <si>
    <t>10.5443785794</t>
  </si>
  <si>
    <t>2007/10/16-2012/9/30</t>
  </si>
  <si>
    <t>1219</t>
  </si>
  <si>
    <t>2012/10/8-2015/5/11</t>
  </si>
  <si>
    <t>629</t>
  </si>
  <si>
    <t>中国平安，招商银行，宁波银行，万华化学，中国太保</t>
  </si>
  <si>
    <t>管理规模89.49亿，任期最佳回报142.99%</t>
  </si>
  <si>
    <t>美丽中国</t>
  </si>
  <si>
    <t>121005</t>
  </si>
  <si>
    <t>国投瑞银创新动力混合</t>
  </si>
  <si>
    <t>2006-11-15 00:00:00</t>
  </si>
  <si>
    <t>11.02/10.72/11.09/20.38</t>
  </si>
  <si>
    <t>2.9123</t>
  </si>
  <si>
    <t>0.6346</t>
  </si>
  <si>
    <t>0.6697</t>
  </si>
  <si>
    <t>0.055310431768</t>
  </si>
  <si>
    <t>0.8965</t>
  </si>
  <si>
    <t>10.9-10.19增仓至98.58%；10.20-10.26减仓至89.65%</t>
  </si>
  <si>
    <t>0.015</t>
  </si>
  <si>
    <t>0.0587</t>
  </si>
  <si>
    <t>1.9123</t>
  </si>
  <si>
    <t>580003</t>
  </si>
  <si>
    <t>东吴行业轮动混合</t>
  </si>
  <si>
    <t>2008-04-23 00:00:00</t>
  </si>
  <si>
    <t>5.24/5.72/5.4/27.78</t>
  </si>
  <si>
    <t>0.9067</t>
  </si>
  <si>
    <t>0.8267</t>
  </si>
  <si>
    <t>0.8775</t>
  </si>
  <si>
    <t>0.0614491351155</t>
  </si>
  <si>
    <t>10.9-10.13增仓至99.34%；10.16-10.18减仓至81.02%；10.19-10.26增仓至94.47%</t>
  </si>
  <si>
    <t>0.0281</t>
  </si>
  <si>
    <t>0.064</t>
  </si>
  <si>
    <t>0.0572</t>
  </si>
  <si>
    <t>-0.0933</t>
  </si>
  <si>
    <t>5G</t>
  </si>
  <si>
    <t>257070</t>
  </si>
  <si>
    <t>国联安优选行业混合</t>
  </si>
  <si>
    <t>2011-05-23 00:00:00</t>
  </si>
  <si>
    <t>8.32/8.6/8.05/13.67</t>
  </si>
  <si>
    <t>1.942</t>
  </si>
  <si>
    <t>1.641</t>
  </si>
  <si>
    <t>1.7295</t>
  </si>
  <si>
    <t>0.0539305301645</t>
  </si>
  <si>
    <t>0.9621</t>
  </si>
  <si>
    <t>0.9341</t>
  </si>
  <si>
    <t>10.10-10.20减仓至79.43%；10.23-10.26增仓至93.41%</t>
  </si>
  <si>
    <t>0.045</t>
  </si>
  <si>
    <t>0.0635</t>
  </si>
  <si>
    <t>0.0621</t>
  </si>
  <si>
    <t>0.942</t>
  </si>
  <si>
    <t>001956</t>
  </si>
  <si>
    <t>国联安科技动力</t>
  </si>
  <si>
    <t>2016-01-26 00:00:00</t>
  </si>
  <si>
    <t>0.43/0.54/0.49/2.53</t>
  </si>
  <si>
    <t>1.0797</t>
  </si>
  <si>
    <t>1.1747</t>
  </si>
  <si>
    <t>0.0879874039085</t>
  </si>
  <si>
    <t>0.8879</t>
  </si>
  <si>
    <t>0.9433</t>
  </si>
  <si>
    <t>10.12-10.24减仓至64.86%；10.26增仓至94.33</t>
  </si>
  <si>
    <t>0.0579</t>
  </si>
  <si>
    <t>0.0669</t>
  </si>
  <si>
    <t>0.1761</t>
  </si>
  <si>
    <t>0.1498</t>
  </si>
  <si>
    <t>0.1747</t>
  </si>
  <si>
    <t>165523</t>
  </si>
  <si>
    <t>信诚中证信息安全指数分级</t>
  </si>
  <si>
    <t>2015-06-26 00:00:00</t>
  </si>
  <si>
    <t>2.13/1.96/2.2/7.16</t>
  </si>
  <si>
    <t>0.539</t>
  </si>
  <si>
    <t>0.873</t>
  </si>
  <si>
    <t>0.8476</t>
  </si>
  <si>
    <t>-0.0290950744559</t>
  </si>
  <si>
    <t>0.9458</t>
  </si>
  <si>
    <t>10.13增仓至99.05%；10.16-10.26减仓至94.58%</t>
  </si>
  <si>
    <t>0.0608</t>
  </si>
  <si>
    <t>0.0995</t>
  </si>
  <si>
    <t>0.0356</t>
  </si>
  <si>
    <t>-0.0091</t>
  </si>
  <si>
    <t>-0.1524</t>
  </si>
  <si>
    <t>无线充电</t>
  </si>
  <si>
    <t>375010</t>
  </si>
  <si>
    <t>上投中国优势</t>
  </si>
  <si>
    <t>2004-09-15 00:00:00</t>
  </si>
  <si>
    <t>14.71/12.96/12.02/13.85</t>
  </si>
  <si>
    <t>5.3818</t>
  </si>
  <si>
    <t>1.3298</t>
  </si>
  <si>
    <t>1.4271</t>
  </si>
  <si>
    <t>0.0731688975786</t>
  </si>
  <si>
    <t>0.7811</t>
  </si>
  <si>
    <t>0.9296</t>
  </si>
  <si>
    <t>10.11-10.24减仓至66.96%；10.26增仓至92.96%</t>
  </si>
  <si>
    <t>0.0206</t>
  </si>
  <si>
    <t>0.1159</t>
  </si>
  <si>
    <t>0.2228</t>
  </si>
  <si>
    <t>0.3348</t>
  </si>
  <si>
    <t>4.3818</t>
  </si>
  <si>
    <t>3D玻璃</t>
  </si>
  <si>
    <t>580008</t>
  </si>
  <si>
    <t>东吴新产业精选混合</t>
  </si>
  <si>
    <t>2011-09-28 00:00:00</t>
  </si>
  <si>
    <t>0.87/0.83/0.88/2.82</t>
  </si>
  <si>
    <t>1.753</t>
  </si>
  <si>
    <t>1.8138</t>
  </si>
  <si>
    <t>0.0346833998859</t>
  </si>
  <si>
    <t>0.6044</t>
  </si>
  <si>
    <t>0.8808</t>
  </si>
  <si>
    <t>10.26增仓至88.08%</t>
  </si>
  <si>
    <t>0.021</t>
  </si>
  <si>
    <t>0.0984</t>
  </si>
  <si>
    <t>0.067</t>
  </si>
  <si>
    <t>0.0324</t>
  </si>
  <si>
    <t>0.8138</t>
  </si>
  <si>
    <t>000522</t>
  </si>
  <si>
    <t>华润元大信息传媒科技混合</t>
  </si>
  <si>
    <t>2014-03-31 00:00:00</t>
  </si>
  <si>
    <t>0.53/0.52/0.49/2.49</t>
  </si>
  <si>
    <t>1.597</t>
  </si>
  <si>
    <t>1.756</t>
  </si>
  <si>
    <t>0.0995616781465</t>
  </si>
  <si>
    <t>0.8832</t>
  </si>
  <si>
    <t>0.8086</t>
  </si>
  <si>
    <t>10.9-10.20减仓至48.37%；10.23-10.26增仓至80.86%</t>
  </si>
  <si>
    <t>-0.0068</t>
  </si>
  <si>
    <t>0.0317</t>
  </si>
  <si>
    <t>0.1121</t>
  </si>
  <si>
    <t>0.756</t>
  </si>
  <si>
    <t>003769</t>
  </si>
  <si>
    <t>中银品质生活混合</t>
  </si>
  <si>
    <t>2017-03-08 00:00:00</t>
  </si>
  <si>
    <t>0.82/1.76/2.87/2.87</t>
  </si>
  <si>
    <t>1.0702</t>
  </si>
  <si>
    <t>1.1432</t>
  </si>
  <si>
    <t>0.0682115492431</t>
  </si>
  <si>
    <t>0.7797</t>
  </si>
  <si>
    <t>10.9-10.13减仓至72.13%；10.23增仓至91.11%；10.26减仓至77.97%</t>
  </si>
  <si>
    <t>0.011</t>
  </si>
  <si>
    <t>0.0544</t>
  </si>
  <si>
    <t>0.0685</t>
  </si>
  <si>
    <t>0.1432</t>
  </si>
  <si>
    <t>新兴成长（太阳能、消费电子、医药）</t>
  </si>
  <si>
    <t>519606</t>
  </si>
  <si>
    <t>2014-09-15 00:00:00</t>
  </si>
  <si>
    <t>20.35/12.83/8.24/11.72</t>
  </si>
  <si>
    <t>44.39%/55.61%</t>
  </si>
  <si>
    <t>2.034</t>
  </si>
  <si>
    <t>1.874</t>
  </si>
  <si>
    <t>2.0281</t>
  </si>
  <si>
    <t>0.0822305229456</t>
  </si>
  <si>
    <t>0.8556</t>
  </si>
  <si>
    <t>10.10-10.18减仓至65.01%；
10.19-10.24增仓至75.68%</t>
  </si>
  <si>
    <t>0.862</t>
  </si>
  <si>
    <t>0.1294</t>
  </si>
  <si>
    <t>0.1462</t>
  </si>
  <si>
    <t>0.3073</t>
  </si>
  <si>
    <t>0.0522178551376</t>
  </si>
  <si>
    <t>0.0998</t>
  </si>
  <si>
    <t>0.2248</t>
  </si>
  <si>
    <t>0.381</t>
  </si>
  <si>
    <t>0.973</t>
  </si>
  <si>
    <t>0.426676492262</t>
  </si>
  <si>
    <t>-0.0845706907682</t>
  </si>
  <si>
    <t>5.04520524057</t>
  </si>
  <si>
    <t>-0.00287769784173</t>
  </si>
  <si>
    <t>-0.018759018759</t>
  </si>
  <si>
    <t>-0.00220588235294</t>
  </si>
  <si>
    <t>0.583471610082</t>
  </si>
  <si>
    <t>6.89921774058</t>
  </si>
  <si>
    <t>阳光电源，欧菲光，林洋能源，中国医药，华帝股份</t>
  </si>
  <si>
    <t>管理规模34.26亿，任期最佳回报70.21%</t>
  </si>
  <si>
    <t>白酒、设备制造</t>
  </si>
  <si>
    <t>001703</t>
  </si>
  <si>
    <t>2016-08-10 00:00:00</t>
  </si>
  <si>
    <t>2.16/0.66/0.49/2.33</t>
  </si>
  <si>
    <t>1.372</t>
  </si>
  <si>
    <t>1.302</t>
  </si>
  <si>
    <t>1.3844</t>
  </si>
  <si>
    <t>0.063287250384</t>
  </si>
  <si>
    <t>0.9084</t>
  </si>
  <si>
    <t>10.18增仓至99.52%；
10.19-10.24减仓至95%</t>
  </si>
  <si>
    <t>0.9417</t>
  </si>
  <si>
    <t>0.1035</t>
  </si>
  <si>
    <t>0.0582</t>
  </si>
  <si>
    <t>0.3801</t>
  </si>
  <si>
    <t>0.0260047281324</t>
  </si>
  <si>
    <t>0.109</t>
  </si>
  <si>
    <t>0.2891</t>
  </si>
  <si>
    <t>0.4514</t>
  </si>
  <si>
    <t>0.342574257426</t>
  </si>
  <si>
    <t>-0.0462724935733</t>
  </si>
  <si>
    <t>7.40341034103</t>
  </si>
  <si>
    <t>0.0170854271357</t>
  </si>
  <si>
    <t>0.00592885375494</t>
  </si>
  <si>
    <t>-0.00785854616896</t>
  </si>
  <si>
    <t>2017/3/21-2017/5/8</t>
  </si>
  <si>
    <t>27</t>
  </si>
  <si>
    <t>2017/5/9-2017/6/7</t>
  </si>
  <si>
    <t>18</t>
  </si>
  <si>
    <t>山西汾酒，三一重工，贵州茅台，洋河股份，天地科技</t>
  </si>
  <si>
    <t>管理规模51.2亿，任期最佳回报142.06%</t>
  </si>
  <si>
    <t>专业设备制造</t>
  </si>
  <si>
    <t>519772</t>
  </si>
  <si>
    <t>交银新生活力灵活配置混合</t>
  </si>
  <si>
    <t>2016-11-11 00:00:00</t>
  </si>
  <si>
    <t>3.2/3.15/3.73/5.45</t>
  </si>
  <si>
    <t>杨浩</t>
  </si>
  <si>
    <t>1.272</t>
  </si>
  <si>
    <t>1.3432</t>
  </si>
  <si>
    <t>0.0559748427673</t>
  </si>
  <si>
    <t>0.6197</t>
  </si>
  <si>
    <t>0.782</t>
  </si>
  <si>
    <t>0.8538</t>
  </si>
  <si>
    <t>0.1083</t>
  </si>
  <si>
    <t>0.1291</t>
  </si>
  <si>
    <t>0.2871</t>
  </si>
  <si>
    <t>0.3829</t>
  </si>
  <si>
    <t>0.110917030568</t>
  </si>
  <si>
    <t>0.2195</t>
  </si>
  <si>
    <t>0.252</t>
  </si>
  <si>
    <t>0.3019</t>
  </si>
  <si>
    <t>0.319</t>
  </si>
  <si>
    <t>0.340839303992</t>
  </si>
  <si>
    <t>-0.0631578947368</t>
  </si>
  <si>
    <t>5.3966223132</t>
  </si>
  <si>
    <t>-0.0278606965174</t>
  </si>
  <si>
    <t>2017/3/27-2017/6/1</t>
  </si>
  <si>
    <t>44</t>
  </si>
  <si>
    <t>2017-06-02 00:00:00</t>
  </si>
  <si>
    <t>17</t>
  </si>
  <si>
    <t>中际旭创，新经典，兆易创新，海能达，大族激光</t>
  </si>
  <si>
    <t>管理规模4.18亿，任期最佳回报47.70%</t>
  </si>
  <si>
    <t>历史年化收益率</t>
    <phoneticPr fontId="21" type="noConversion"/>
  </si>
  <si>
    <t>历史最大回撤</t>
    <phoneticPr fontId="21" type="noConversion"/>
  </si>
  <si>
    <t>历史年化收益回撤比</t>
    <phoneticPr fontId="21" type="noConversion"/>
  </si>
  <si>
    <t>2016年10月收益</t>
    <phoneticPr fontId="21" type="noConversion"/>
  </si>
  <si>
    <t>2016年11月收益</t>
    <phoneticPr fontId="21" type="noConversion"/>
  </si>
  <si>
    <t>成立</t>
  </si>
  <si>
    <t>今年回撤</t>
  </si>
  <si>
    <t>今年收益回撤比</t>
  </si>
  <si>
    <t>自2016年2月29日年化收益率</t>
  </si>
  <si>
    <t>自2016年2月29日最大回撤</t>
  </si>
  <si>
    <t>自2016年2月29日收益回撤比</t>
  </si>
  <si>
    <t>今年年化收益</t>
    <phoneticPr fontId="21" type="noConversion"/>
  </si>
</sst>
</file>

<file path=xl/styles.xml><?xml version="1.0" encoding="utf-8"?>
<styleSheet xmlns="http://schemas.openxmlformats.org/spreadsheetml/2006/main">
  <numFmts count="8">
    <numFmt numFmtId="176" formatCode="0.0000_);[Red]\(0.0000\)"/>
    <numFmt numFmtId="177" formatCode="0.0000_ "/>
    <numFmt numFmtId="178" formatCode="0.00_);[Red]\(0.00\)"/>
    <numFmt numFmtId="179" formatCode="#,##0.0000"/>
    <numFmt numFmtId="180" formatCode="yyyy\-mm\-dd"/>
    <numFmt numFmtId="181" formatCode="0.00_ "/>
    <numFmt numFmtId="182" formatCode="0_ "/>
    <numFmt numFmtId="183" formatCode="#,##0_ "/>
  </numFmts>
  <fonts count="63">
    <font>
      <sz val="11"/>
      <color theme="1"/>
      <name val="Tahoma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0"/>
      <color theme="1"/>
      <name val="Tahoma"/>
      <family val="2"/>
    </font>
    <font>
      <b/>
      <sz val="10"/>
      <color theme="1"/>
      <name val="宋体"/>
      <family val="3"/>
      <charset val="134"/>
    </font>
    <font>
      <sz val="10"/>
      <color theme="1"/>
      <name val="宋体"/>
      <family val="3"/>
      <charset val="134"/>
    </font>
    <font>
      <u/>
      <sz val="10"/>
      <color theme="10"/>
      <name val="Tahoma"/>
      <family val="2"/>
    </font>
    <font>
      <u/>
      <sz val="10"/>
      <color theme="10"/>
      <name val="宋体"/>
      <family val="3"/>
      <charset val="134"/>
    </font>
    <font>
      <sz val="10"/>
      <color rgb="FFFF0000"/>
      <name val="Tahoma"/>
      <family val="2"/>
    </font>
    <font>
      <sz val="9"/>
      <color theme="1"/>
      <name val="Tahoma"/>
      <family val="2"/>
    </font>
    <font>
      <sz val="9"/>
      <color theme="1"/>
      <name val="宋体"/>
      <family val="3"/>
      <charset val="134"/>
    </font>
    <font>
      <u/>
      <sz val="11"/>
      <color theme="10"/>
      <name val="Tahoma"/>
      <family val="2"/>
    </font>
    <font>
      <u/>
      <sz val="10"/>
      <color theme="10"/>
      <name val="Arial"/>
      <family val="2"/>
    </font>
    <font>
      <sz val="10"/>
      <color rgb="FF555555"/>
      <name val="Arial"/>
      <family val="2"/>
    </font>
    <font>
      <u/>
      <sz val="10"/>
      <color rgb="FF003497"/>
      <name val="Arial"/>
      <family val="2"/>
    </font>
    <font>
      <sz val="9"/>
      <name val="Tahoma"/>
      <family val="2"/>
    </font>
    <font>
      <sz val="10"/>
      <color theme="1"/>
      <name val="宋体"/>
      <family val="3"/>
      <charset val="134"/>
    </font>
    <font>
      <sz val="11"/>
      <color theme="1"/>
      <name val="Tahoma"/>
      <family val="2"/>
      <charset val="134"/>
    </font>
    <font>
      <sz val="10"/>
      <color theme="1"/>
      <name val="Tahoma"/>
      <family val="2"/>
      <charset val="134"/>
    </font>
    <font>
      <b/>
      <sz val="10"/>
      <color theme="1"/>
      <name val="宋体"/>
      <family val="3"/>
      <charset val="134"/>
    </font>
    <font>
      <sz val="9"/>
      <color rgb="FFFF0000"/>
      <name val="宋体"/>
      <family val="3"/>
      <charset val="134"/>
    </font>
    <font>
      <sz val="11"/>
      <color rgb="FF555555"/>
      <name val="Arial"/>
      <family val="2"/>
    </font>
    <font>
      <sz val="11"/>
      <color rgb="FF555555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FF0000"/>
      <name val="Arial"/>
      <family val="2"/>
    </font>
    <font>
      <sz val="11"/>
      <color theme="1"/>
      <name val="Tahoma"/>
      <family val="2"/>
    </font>
    <font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C00000"/>
      <name val="Arial"/>
      <family val="2"/>
    </font>
    <font>
      <sz val="10"/>
      <color rgb="FFC00000"/>
      <name val="Tahoma"/>
      <family val="2"/>
    </font>
    <font>
      <sz val="11"/>
      <color rgb="FFC00000"/>
      <name val="Tahoma"/>
      <family val="2"/>
    </font>
    <font>
      <sz val="11"/>
      <color rgb="FFFF0000"/>
      <name val="Tahoma"/>
      <family val="2"/>
    </font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u/>
      <sz val="9"/>
      <name val="Tahoma"/>
      <family val="2"/>
    </font>
    <font>
      <sz val="9"/>
      <name val="宋体"/>
      <family val="3"/>
      <charset val="134"/>
    </font>
    <font>
      <sz val="11"/>
      <color rgb="FF008000"/>
      <name val="Arial"/>
      <family val="2"/>
    </font>
    <font>
      <sz val="11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</font>
    <font>
      <sz val="11"/>
      <name val="Tahoma"/>
      <family val="2"/>
    </font>
    <font>
      <sz val="11"/>
      <color rgb="FFFF0000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b/>
      <sz val="9"/>
      <color rgb="FF333333"/>
      <name val="Arial"/>
      <family val="2"/>
    </font>
    <font>
      <u/>
      <sz val="11"/>
      <color theme="10"/>
      <name val="宋体"/>
      <family val="3"/>
      <charset val="134"/>
    </font>
    <font>
      <sz val="10"/>
      <name val="宋体"/>
      <family val="3"/>
      <charset val="134"/>
    </font>
    <font>
      <sz val="10"/>
      <color rgb="FFFF0000"/>
      <name val="宋体"/>
      <family val="3"/>
      <charset val="134"/>
    </font>
    <font>
      <b/>
      <sz val="10"/>
      <color theme="1"/>
      <name val="Tahoma"/>
      <family val="2"/>
    </font>
    <font>
      <sz val="11"/>
      <color rgb="FFFF0000"/>
      <name val="宋体"/>
      <family val="3"/>
      <charset val="134"/>
    </font>
    <font>
      <sz val="10"/>
      <color theme="1"/>
      <name val="Arial"/>
      <family val="2"/>
    </font>
    <font>
      <sz val="10"/>
      <color theme="1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0"/>
      <color indexed="8"/>
      <name val="Tahoma"/>
      <family val="2"/>
    </font>
    <font>
      <sz val="10"/>
      <color indexed="8"/>
      <name val="宋体"/>
      <charset val="134"/>
    </font>
    <font>
      <sz val="10"/>
      <color indexed="8"/>
      <name val="宋体"/>
      <family val="2"/>
    </font>
    <font>
      <sz val="10"/>
      <color indexed="8"/>
      <name val="宋体"/>
      <family val="3"/>
      <charset val="134"/>
    </font>
  </fonts>
  <fills count="1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2FA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DE9D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medium">
        <color rgb="FFD3D3D3"/>
      </left>
      <right style="medium">
        <color rgb="FFD3D3D3"/>
      </right>
      <top style="medium">
        <color rgb="FF7BADC8"/>
      </top>
      <bottom style="medium">
        <color rgb="FFD3D3D3"/>
      </bottom>
      <diagonal/>
    </border>
    <border>
      <left/>
      <right style="medium">
        <color rgb="FFD3D3D3"/>
      </right>
      <top/>
      <bottom style="medium">
        <color rgb="FFD3D3D3"/>
      </bottom>
      <diagonal/>
    </border>
    <border>
      <left/>
      <right/>
      <top/>
      <bottom style="medium">
        <color rgb="FFD3D3D3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rgb="FFE4E4E4"/>
      </left>
      <right style="medium">
        <color rgb="FFEEEEEE"/>
      </right>
      <top style="medium">
        <color rgb="FFEEEEEE"/>
      </top>
      <bottom/>
      <diagonal/>
    </border>
    <border>
      <left style="medium">
        <color rgb="FFEEEEEE"/>
      </left>
      <right style="medium">
        <color rgb="FFEEEEEE"/>
      </right>
      <top style="medium">
        <color rgb="FFEEEEEE"/>
      </top>
      <bottom/>
      <diagonal/>
    </border>
    <border>
      <left style="medium">
        <color rgb="FFEEEEEE"/>
      </left>
      <right style="medium">
        <color rgb="FFE4E4E4"/>
      </right>
      <top style="medium">
        <color rgb="FFEEEEEE"/>
      </top>
      <bottom/>
      <diagonal/>
    </border>
    <border>
      <left style="medium">
        <color rgb="FFE4E4E4"/>
      </left>
      <right style="medium">
        <color rgb="FFEEEEEE"/>
      </right>
      <top/>
      <bottom style="medium">
        <color rgb="FFD3D3D3"/>
      </bottom>
      <diagonal/>
    </border>
    <border>
      <left style="medium">
        <color rgb="FFEEEEEE"/>
      </left>
      <right style="medium">
        <color rgb="FFEEEEEE"/>
      </right>
      <top/>
      <bottom style="medium">
        <color rgb="FFD3D3D3"/>
      </bottom>
      <diagonal/>
    </border>
    <border>
      <left style="medium">
        <color rgb="FFEEEEEE"/>
      </left>
      <right style="medium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medium">
        <color rgb="FFE4E4E4"/>
      </right>
      <top/>
      <bottom style="medium">
        <color rgb="FFEEEEEE"/>
      </bottom>
      <diagonal/>
    </border>
  </borders>
  <cellStyleXfs count="1074">
    <xf numFmtId="0" fontId="0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31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1" fillId="0" borderId="0"/>
    <xf numFmtId="0" fontId="7" fillId="0" borderId="0">
      <alignment vertical="center"/>
    </xf>
    <xf numFmtId="0" fontId="38" fillId="0" borderId="0"/>
    <xf numFmtId="0" fontId="39" fillId="0" borderId="0"/>
    <xf numFmtId="0" fontId="7" fillId="0" borderId="0">
      <alignment vertical="center"/>
    </xf>
    <xf numFmtId="0" fontId="23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31" fillId="0" borderId="0"/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/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31" fillId="0" borderId="0"/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/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/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/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/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/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555">
    <xf numFmtId="0" fontId="0" fillId="0" borderId="0" xfId="0"/>
    <xf numFmtId="0" fontId="9" fillId="0" borderId="0" xfId="0" applyFont="1"/>
    <xf numFmtId="176" fontId="9" fillId="0" borderId="0" xfId="0" applyNumberFormat="1" applyFont="1"/>
    <xf numFmtId="10" fontId="9" fillId="0" borderId="0" xfId="0" applyNumberFormat="1" applyFont="1"/>
    <xf numFmtId="0" fontId="10" fillId="0" borderId="0" xfId="0" applyFont="1"/>
    <xf numFmtId="0" fontId="11" fillId="0" borderId="1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9" fillId="0" borderId="1" xfId="0" applyFont="1" applyBorder="1" applyAlignment="1">
      <alignment vertical="center"/>
    </xf>
    <xf numFmtId="0" fontId="0" fillId="0" borderId="0" xfId="0" applyBorder="1" applyAlignment="1">
      <alignment vertical="center" wrapText="1"/>
    </xf>
    <xf numFmtId="0" fontId="11" fillId="0" borderId="1" xfId="0" applyFont="1" applyBorder="1"/>
    <xf numFmtId="14" fontId="11" fillId="0" borderId="1" xfId="0" applyNumberFormat="1" applyFont="1" applyBorder="1"/>
    <xf numFmtId="0" fontId="12" fillId="0" borderId="1" xfId="1" applyFont="1" applyBorder="1" applyAlignment="1" applyProtection="1"/>
    <xf numFmtId="10" fontId="11" fillId="0" borderId="1" xfId="0" applyNumberFormat="1" applyFont="1" applyBorder="1"/>
    <xf numFmtId="0" fontId="13" fillId="0" borderId="1" xfId="1" applyFont="1" applyBorder="1" applyAlignment="1" applyProtection="1"/>
    <xf numFmtId="14" fontId="11" fillId="0" borderId="0" xfId="0" applyNumberFormat="1" applyFont="1"/>
    <xf numFmtId="14" fontId="11" fillId="0" borderId="0" xfId="0" applyNumberFormat="1" applyFont="1" applyBorder="1"/>
    <xf numFmtId="0" fontId="11" fillId="0" borderId="0" xfId="0" applyFont="1" applyBorder="1"/>
    <xf numFmtId="10" fontId="11" fillId="0" borderId="0" xfId="0" applyNumberFormat="1" applyFont="1" applyBorder="1"/>
    <xf numFmtId="14" fontId="9" fillId="0" borderId="1" xfId="0" applyNumberFormat="1" applyFont="1" applyBorder="1"/>
    <xf numFmtId="10" fontId="9" fillId="0" borderId="1" xfId="0" applyNumberFormat="1" applyFont="1" applyBorder="1"/>
    <xf numFmtId="0" fontId="9" fillId="0" borderId="1" xfId="0" applyFont="1" applyBorder="1"/>
    <xf numFmtId="0" fontId="0" fillId="2" borderId="0" xfId="0" applyFill="1"/>
    <xf numFmtId="0" fontId="11" fillId="0" borderId="0" xfId="0" applyFont="1"/>
    <xf numFmtId="176" fontId="11" fillId="0" borderId="0" xfId="0" applyNumberFormat="1" applyFont="1"/>
    <xf numFmtId="10" fontId="11" fillId="0" borderId="0" xfId="0" applyNumberFormat="1" applyFont="1"/>
    <xf numFmtId="14" fontId="9" fillId="0" borderId="0" xfId="0" applyNumberFormat="1" applyFont="1"/>
    <xf numFmtId="31" fontId="11" fillId="0" borderId="0" xfId="0" applyNumberFormat="1" applyFont="1"/>
    <xf numFmtId="0" fontId="11" fillId="0" borderId="1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0" fontId="9" fillId="0" borderId="1" xfId="0" applyNumberFormat="1" applyFont="1" applyBorder="1" applyAlignment="1">
      <alignment horizontal="center" vertical="center"/>
    </xf>
    <xf numFmtId="4" fontId="9" fillId="0" borderId="1" xfId="0" applyNumberFormat="1" applyFont="1" applyBorder="1" applyAlignment="1">
      <alignment horizontal="center" vertical="center"/>
    </xf>
    <xf numFmtId="31" fontId="9" fillId="0" borderId="0" xfId="0" applyNumberFormat="1" applyFont="1"/>
    <xf numFmtId="0" fontId="0" fillId="0" borderId="0" xfId="0" applyBorder="1" applyAlignment="1"/>
    <xf numFmtId="10" fontId="9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4" fontId="9" fillId="0" borderId="0" xfId="0" applyNumberFormat="1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4" fontId="11" fillId="0" borderId="1" xfId="0" applyNumberFormat="1" applyFont="1" applyBorder="1" applyAlignment="1">
      <alignment horizontal="center" vertical="center"/>
    </xf>
    <xf numFmtId="31" fontId="9" fillId="0" borderId="0" xfId="0" applyNumberFormat="1" applyFont="1" applyBorder="1" applyAlignment="1">
      <alignment horizontal="center" vertical="center"/>
    </xf>
    <xf numFmtId="31" fontId="11" fillId="0" borderId="0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14" fillId="0" borderId="0" xfId="0" applyNumberFormat="1" applyFont="1"/>
    <xf numFmtId="176" fontId="14" fillId="0" borderId="0" xfId="0" applyNumberFormat="1" applyFont="1"/>
    <xf numFmtId="4" fontId="9" fillId="0" borderId="1" xfId="0" applyNumberFormat="1" applyFont="1" applyBorder="1"/>
    <xf numFmtId="0" fontId="11" fillId="0" borderId="0" xfId="0" applyFont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10" fontId="9" fillId="3" borderId="0" xfId="0" applyNumberFormat="1" applyFont="1" applyFill="1" applyAlignment="1">
      <alignment horizontal="center" vertical="center"/>
    </xf>
    <xf numFmtId="4" fontId="9" fillId="3" borderId="0" xfId="0" applyNumberFormat="1" applyFont="1" applyFill="1" applyAlignment="1">
      <alignment horizontal="center" vertical="center"/>
    </xf>
    <xf numFmtId="10" fontId="9" fillId="0" borderId="0" xfId="0" applyNumberFormat="1" applyFont="1" applyAlignment="1">
      <alignment horizontal="center" vertical="center"/>
    </xf>
    <xf numFmtId="4" fontId="9" fillId="0" borderId="0" xfId="0" applyNumberFormat="1" applyFont="1" applyAlignment="1">
      <alignment horizontal="center" vertical="center"/>
    </xf>
    <xf numFmtId="4" fontId="9" fillId="0" borderId="0" xfId="0" applyNumberFormat="1" applyFont="1"/>
    <xf numFmtId="14" fontId="9" fillId="4" borderId="0" xfId="0" applyNumberFormat="1" applyFont="1" applyFill="1"/>
    <xf numFmtId="0" fontId="9" fillId="4" borderId="0" xfId="0" applyFont="1" applyFill="1"/>
    <xf numFmtId="10" fontId="9" fillId="4" borderId="0" xfId="0" applyNumberFormat="1" applyFont="1" applyFill="1"/>
    <xf numFmtId="14" fontId="9" fillId="5" borderId="0" xfId="0" applyNumberFormat="1" applyFont="1" applyFill="1"/>
    <xf numFmtId="0" fontId="9" fillId="5" borderId="0" xfId="0" applyFont="1" applyFill="1"/>
    <xf numFmtId="10" fontId="9" fillId="5" borderId="0" xfId="0" applyNumberFormat="1" applyFont="1" applyFill="1"/>
    <xf numFmtId="0" fontId="9" fillId="3" borderId="0" xfId="0" applyFont="1" applyFill="1"/>
    <xf numFmtId="0" fontId="11" fillId="3" borderId="0" xfId="0" applyFont="1" applyFill="1"/>
    <xf numFmtId="10" fontId="9" fillId="3" borderId="0" xfId="0" applyNumberFormat="1" applyFont="1" applyFill="1"/>
    <xf numFmtId="4" fontId="9" fillId="3" borderId="0" xfId="0" applyNumberFormat="1" applyFont="1" applyFill="1"/>
    <xf numFmtId="0" fontId="9" fillId="0" borderId="0" xfId="0" applyFont="1" applyFill="1"/>
    <xf numFmtId="0" fontId="9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10" fontId="9" fillId="0" borderId="0" xfId="0" applyNumberFormat="1" applyFont="1" applyFill="1" applyAlignment="1">
      <alignment horizontal="center" vertical="center"/>
    </xf>
    <xf numFmtId="4" fontId="9" fillId="0" borderId="0" xfId="0" applyNumberFormat="1" applyFont="1" applyFill="1" applyAlignment="1">
      <alignment horizontal="center" vertical="center"/>
    </xf>
    <xf numFmtId="10" fontId="9" fillId="0" borderId="0" xfId="0" applyNumberFormat="1" applyFont="1" applyFill="1"/>
    <xf numFmtId="4" fontId="9" fillId="0" borderId="0" xfId="0" applyNumberFormat="1" applyFont="1" applyFill="1"/>
    <xf numFmtId="0" fontId="15" fillId="0" borderId="0" xfId="0" applyFont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10" fontId="15" fillId="0" borderId="1" xfId="0" applyNumberFormat="1" applyFont="1" applyBorder="1" applyAlignment="1">
      <alignment horizontal="center" vertical="center" wrapText="1"/>
    </xf>
    <xf numFmtId="0" fontId="9" fillId="0" borderId="0" xfId="0" quotePrefix="1" applyFont="1" applyFill="1" applyAlignment="1">
      <alignment horizontal="center" vertical="center"/>
    </xf>
    <xf numFmtId="0" fontId="9" fillId="0" borderId="0" xfId="0" quotePrefix="1" applyFont="1" applyFill="1"/>
    <xf numFmtId="0" fontId="9" fillId="3" borderId="0" xfId="0" quotePrefix="1" applyFont="1" applyFill="1" applyAlignment="1">
      <alignment horizontal="center" vertical="center"/>
    </xf>
    <xf numFmtId="0" fontId="9" fillId="0" borderId="0" xfId="0" quotePrefix="1" applyFont="1" applyAlignment="1">
      <alignment horizontal="center" vertical="center"/>
    </xf>
    <xf numFmtId="0" fontId="9" fillId="3" borderId="0" xfId="0" quotePrefix="1" applyFont="1" applyFill="1"/>
    <xf numFmtId="0" fontId="9" fillId="0" borderId="0" xfId="0" quotePrefix="1" applyFont="1"/>
    <xf numFmtId="0" fontId="9" fillId="0" borderId="1" xfId="0" quotePrefix="1" applyFont="1" applyBorder="1" applyAlignment="1">
      <alignment horizontal="center" vertical="center"/>
    </xf>
    <xf numFmtId="0" fontId="22" fillId="0" borderId="0" xfId="0" applyFont="1"/>
    <xf numFmtId="0" fontId="22" fillId="0" borderId="1" xfId="0" applyFont="1" applyBorder="1"/>
    <xf numFmtId="10" fontId="22" fillId="0" borderId="1" xfId="0" applyNumberFormat="1" applyFont="1" applyBorder="1"/>
    <xf numFmtId="0" fontId="22" fillId="3" borderId="0" xfId="0" applyFont="1" applyFill="1"/>
    <xf numFmtId="0" fontId="23" fillId="0" borderId="0" xfId="2"/>
    <xf numFmtId="0" fontId="22" fillId="0" borderId="1" xfId="2" applyFont="1" applyBorder="1"/>
    <xf numFmtId="0" fontId="24" fillId="0" borderId="1" xfId="2" applyFont="1" applyBorder="1"/>
    <xf numFmtId="0" fontId="25" fillId="0" borderId="0" xfId="2" applyFont="1"/>
    <xf numFmtId="0" fontId="22" fillId="0" borderId="0" xfId="0" applyFont="1" applyFill="1"/>
    <xf numFmtId="0" fontId="22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wrapText="1"/>
    </xf>
    <xf numFmtId="0" fontId="22" fillId="0" borderId="0" xfId="0" applyFont="1" applyFill="1" applyAlignment="1">
      <alignment horizontal="center" vertical="center"/>
    </xf>
    <xf numFmtId="14" fontId="16" fillId="0" borderId="1" xfId="0" applyNumberFormat="1" applyFont="1" applyBorder="1" applyAlignment="1">
      <alignment horizontal="center" vertical="center" wrapText="1"/>
    </xf>
    <xf numFmtId="10" fontId="15" fillId="6" borderId="1" xfId="0" applyNumberFormat="1" applyFont="1" applyFill="1" applyBorder="1" applyAlignment="1">
      <alignment vertical="center" wrapText="1"/>
    </xf>
    <xf numFmtId="10" fontId="26" fillId="6" borderId="1" xfId="0" applyNumberFormat="1" applyFont="1" applyFill="1" applyBorder="1" applyAlignment="1">
      <alignment vertical="center" wrapText="1"/>
    </xf>
    <xf numFmtId="14" fontId="27" fillId="2" borderId="5" xfId="0" applyNumberFormat="1" applyFont="1" applyFill="1" applyBorder="1" applyAlignment="1">
      <alignment horizontal="center" vertical="center" wrapText="1"/>
    </xf>
    <xf numFmtId="0" fontId="27" fillId="2" borderId="6" xfId="0" applyFont="1" applyFill="1" applyBorder="1" applyAlignment="1">
      <alignment horizontal="center" vertical="center" wrapText="1"/>
    </xf>
    <xf numFmtId="10" fontId="27" fillId="2" borderId="6" xfId="0" applyNumberFormat="1" applyFont="1" applyFill="1" applyBorder="1" applyAlignment="1">
      <alignment horizontal="center" vertical="center" wrapText="1"/>
    </xf>
    <xf numFmtId="0" fontId="27" fillId="2" borderId="5" xfId="0" applyFont="1" applyFill="1" applyBorder="1" applyAlignment="1">
      <alignment horizontal="center" vertical="center" wrapText="1"/>
    </xf>
    <xf numFmtId="14" fontId="27" fillId="2" borderId="6" xfId="0" applyNumberFormat="1" applyFont="1" applyFill="1" applyBorder="1" applyAlignment="1">
      <alignment horizontal="center" vertical="center" wrapText="1"/>
    </xf>
    <xf numFmtId="0" fontId="0" fillId="2" borderId="7" xfId="0" applyFill="1" applyBorder="1"/>
    <xf numFmtId="0" fontId="0" fillId="2" borderId="8" xfId="0" applyFill="1" applyBorder="1"/>
    <xf numFmtId="10" fontId="22" fillId="0" borderId="0" xfId="0" applyNumberFormat="1" applyFont="1"/>
    <xf numFmtId="10" fontId="27" fillId="2" borderId="5" xfId="0" applyNumberFormat="1" applyFont="1" applyFill="1" applyBorder="1" applyAlignment="1">
      <alignment horizontal="center" vertical="center" wrapText="1"/>
    </xf>
    <xf numFmtId="10" fontId="0" fillId="2" borderId="8" xfId="0" applyNumberFormat="1" applyFill="1" applyBorder="1"/>
    <xf numFmtId="14" fontId="22" fillId="0" borderId="0" xfId="0" applyNumberFormat="1" applyFont="1"/>
    <xf numFmtId="10" fontId="0" fillId="2" borderId="7" xfId="0" applyNumberFormat="1" applyFill="1" applyBorder="1"/>
    <xf numFmtId="10" fontId="28" fillId="2" borderId="5" xfId="0" applyNumberFormat="1" applyFont="1" applyFill="1" applyBorder="1" applyAlignment="1">
      <alignment horizontal="center" vertical="center" wrapText="1"/>
    </xf>
    <xf numFmtId="0" fontId="29" fillId="0" borderId="0" xfId="0" applyFont="1"/>
    <xf numFmtId="10" fontId="29" fillId="0" borderId="0" xfId="0" applyNumberFormat="1" applyFont="1"/>
    <xf numFmtId="10" fontId="0" fillId="0" borderId="0" xfId="0" applyNumberFormat="1"/>
    <xf numFmtId="14" fontId="29" fillId="0" borderId="0" xfId="0" applyNumberFormat="1" applyFont="1"/>
    <xf numFmtId="14" fontId="0" fillId="0" borderId="0" xfId="0" applyNumberFormat="1"/>
    <xf numFmtId="14" fontId="27" fillId="2" borderId="0" xfId="0" applyNumberFormat="1" applyFont="1" applyFill="1" applyAlignment="1">
      <alignment horizontal="center" vertical="center" wrapText="1"/>
    </xf>
    <xf numFmtId="0" fontId="27" fillId="2" borderId="0" xfId="0" applyFont="1" applyFill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176" fontId="9" fillId="4" borderId="0" xfId="0" applyNumberFormat="1" applyFont="1" applyFill="1"/>
    <xf numFmtId="176" fontId="9" fillId="5" borderId="0" xfId="0" applyNumberFormat="1" applyFont="1" applyFill="1"/>
    <xf numFmtId="10" fontId="30" fillId="2" borderId="5" xfId="0" applyNumberFormat="1" applyFont="1" applyFill="1" applyBorder="1" applyAlignment="1">
      <alignment horizontal="center" vertical="center" wrapText="1"/>
    </xf>
    <xf numFmtId="14" fontId="15" fillId="7" borderId="1" xfId="0" applyNumberFormat="1" applyFont="1" applyFill="1" applyBorder="1" applyAlignment="1">
      <alignment horizontal="center" vertical="center" wrapText="1"/>
    </xf>
    <xf numFmtId="10" fontId="27" fillId="5" borderId="5" xfId="0" applyNumberFormat="1" applyFont="1" applyFill="1" applyBorder="1" applyAlignment="1">
      <alignment horizontal="center" vertical="center" wrapText="1"/>
    </xf>
    <xf numFmtId="10" fontId="14" fillId="0" borderId="0" xfId="0" applyNumberFormat="1" applyFont="1"/>
    <xf numFmtId="10" fontId="30" fillId="2" borderId="6" xfId="0" applyNumberFormat="1" applyFont="1" applyFill="1" applyBorder="1" applyAlignment="1">
      <alignment horizontal="center" vertical="center" wrapText="1"/>
    </xf>
    <xf numFmtId="0" fontId="17" fillId="0" borderId="0" xfId="1" applyAlignment="1" applyProtection="1"/>
    <xf numFmtId="0" fontId="17" fillId="2" borderId="5" xfId="1" applyFill="1" applyBorder="1" applyAlignment="1" applyProtection="1">
      <alignment horizontal="center" vertical="center" wrapText="1"/>
    </xf>
    <xf numFmtId="0" fontId="17" fillId="2" borderId="6" xfId="1" applyFill="1" applyBorder="1" applyAlignment="1" applyProtection="1">
      <alignment horizontal="center" vertical="center" wrapText="1"/>
    </xf>
    <xf numFmtId="4" fontId="27" fillId="2" borderId="6" xfId="0" applyNumberFormat="1" applyFont="1" applyFill="1" applyBorder="1" applyAlignment="1">
      <alignment horizontal="center" vertical="center" wrapText="1"/>
    </xf>
    <xf numFmtId="0" fontId="31" fillId="0" borderId="0" xfId="2" applyFont="1"/>
    <xf numFmtId="10" fontId="16" fillId="6" borderId="1" xfId="0" applyNumberFormat="1" applyFont="1" applyFill="1" applyBorder="1" applyAlignment="1">
      <alignment vertical="center" wrapText="1"/>
    </xf>
    <xf numFmtId="10" fontId="0" fillId="2" borderId="0" xfId="0" applyNumberFormat="1" applyFill="1"/>
    <xf numFmtId="10" fontId="27" fillId="2" borderId="0" xfId="0" applyNumberFormat="1" applyFont="1" applyFill="1" applyAlignment="1">
      <alignment horizontal="center" vertical="center" wrapText="1"/>
    </xf>
    <xf numFmtId="14" fontId="0" fillId="0" borderId="0" xfId="0" applyNumberFormat="1" applyAlignment="1">
      <alignment vertical="center"/>
    </xf>
    <xf numFmtId="179" fontId="0" fillId="0" borderId="0" xfId="0" applyNumberFormat="1" applyAlignment="1">
      <alignment vertical="center"/>
    </xf>
    <xf numFmtId="0" fontId="8" fillId="0" borderId="0" xfId="3" applyAlignment="1">
      <alignment vertical="center"/>
    </xf>
    <xf numFmtId="179" fontId="8" fillId="0" borderId="0" xfId="3" applyNumberFormat="1" applyAlignment="1">
      <alignment vertical="center"/>
    </xf>
    <xf numFmtId="14" fontId="8" fillId="0" borderId="0" xfId="3" applyNumberFormat="1" applyAlignment="1">
      <alignment vertical="center"/>
    </xf>
    <xf numFmtId="0" fontId="8" fillId="0" borderId="0" xfId="4" applyAlignment="1">
      <alignment vertical="center"/>
    </xf>
    <xf numFmtId="179" fontId="8" fillId="0" borderId="0" xfId="4" applyNumberFormat="1" applyAlignment="1">
      <alignment vertical="center"/>
    </xf>
    <xf numFmtId="14" fontId="8" fillId="0" borderId="0" xfId="4" applyNumberFormat="1" applyAlignment="1">
      <alignment vertical="center"/>
    </xf>
    <xf numFmtId="0" fontId="8" fillId="0" borderId="0" xfId="5" applyAlignment="1">
      <alignment vertical="center"/>
    </xf>
    <xf numFmtId="179" fontId="8" fillId="0" borderId="0" xfId="5" applyNumberFormat="1" applyAlignment="1">
      <alignment vertical="center"/>
    </xf>
    <xf numFmtId="14" fontId="8" fillId="0" borderId="0" xfId="5" applyNumberFormat="1" applyAlignment="1">
      <alignment vertical="center"/>
    </xf>
    <xf numFmtId="0" fontId="8" fillId="0" borderId="0" xfId="6" applyAlignment="1">
      <alignment vertical="center"/>
    </xf>
    <xf numFmtId="179" fontId="8" fillId="0" borderId="0" xfId="6" applyNumberFormat="1" applyAlignment="1">
      <alignment vertical="center"/>
    </xf>
    <xf numFmtId="14" fontId="8" fillId="0" borderId="0" xfId="6" applyNumberFormat="1" applyAlignment="1">
      <alignment vertical="center"/>
    </xf>
    <xf numFmtId="0" fontId="8" fillId="0" borderId="0" xfId="7" applyAlignment="1">
      <alignment vertical="center"/>
    </xf>
    <xf numFmtId="179" fontId="8" fillId="0" borderId="0" xfId="7" applyNumberFormat="1" applyAlignment="1">
      <alignment vertical="center"/>
    </xf>
    <xf numFmtId="14" fontId="8" fillId="0" borderId="0" xfId="7" applyNumberFormat="1" applyAlignment="1">
      <alignment vertical="center"/>
    </xf>
    <xf numFmtId="0" fontId="8" fillId="0" borderId="0" xfId="8" applyAlignment="1">
      <alignment vertical="center"/>
    </xf>
    <xf numFmtId="179" fontId="8" fillId="0" borderId="0" xfId="8" applyNumberFormat="1" applyAlignment="1">
      <alignment vertical="center"/>
    </xf>
    <xf numFmtId="14" fontId="8" fillId="0" borderId="0" xfId="8" applyNumberFormat="1" applyAlignment="1">
      <alignment vertical="center"/>
    </xf>
    <xf numFmtId="0" fontId="8" fillId="0" borderId="0" xfId="9" applyAlignment="1">
      <alignment vertical="center"/>
    </xf>
    <xf numFmtId="179" fontId="8" fillId="0" borderId="0" xfId="9" applyNumberFormat="1" applyAlignment="1">
      <alignment vertical="center"/>
    </xf>
    <xf numFmtId="14" fontId="8" fillId="0" borderId="0" xfId="9" applyNumberFormat="1" applyAlignment="1">
      <alignment vertical="center"/>
    </xf>
    <xf numFmtId="0" fontId="8" fillId="0" borderId="0" xfId="10" applyAlignment="1">
      <alignment vertical="center"/>
    </xf>
    <xf numFmtId="179" fontId="8" fillId="0" borderId="0" xfId="10" applyNumberFormat="1" applyAlignment="1">
      <alignment vertical="center"/>
    </xf>
    <xf numFmtId="14" fontId="8" fillId="0" borderId="0" xfId="10" applyNumberFormat="1" applyAlignment="1">
      <alignment vertical="center"/>
    </xf>
    <xf numFmtId="0" fontId="8" fillId="0" borderId="0" xfId="11" applyAlignment="1">
      <alignment vertical="center"/>
    </xf>
    <xf numFmtId="179" fontId="8" fillId="0" borderId="0" xfId="11" applyNumberFormat="1" applyAlignment="1">
      <alignment vertical="center"/>
    </xf>
    <xf numFmtId="14" fontId="8" fillId="0" borderId="0" xfId="11" applyNumberFormat="1" applyAlignment="1">
      <alignment vertical="center"/>
    </xf>
    <xf numFmtId="0" fontId="8" fillId="0" borderId="0" xfId="12" applyAlignment="1">
      <alignment vertical="center"/>
    </xf>
    <xf numFmtId="179" fontId="8" fillId="0" borderId="0" xfId="12" applyNumberFormat="1" applyAlignment="1">
      <alignment vertical="center"/>
    </xf>
    <xf numFmtId="14" fontId="8" fillId="0" borderId="0" xfId="12" applyNumberFormat="1" applyAlignment="1">
      <alignment vertical="center"/>
    </xf>
    <xf numFmtId="0" fontId="8" fillId="0" borderId="0" xfId="13" applyAlignment="1">
      <alignment vertical="center"/>
    </xf>
    <xf numFmtId="179" fontId="8" fillId="0" borderId="0" xfId="13" applyNumberFormat="1" applyAlignment="1">
      <alignment vertical="center"/>
    </xf>
    <xf numFmtId="14" fontId="8" fillId="0" borderId="0" xfId="13" applyNumberFormat="1" applyAlignment="1">
      <alignment vertical="center"/>
    </xf>
    <xf numFmtId="14" fontId="27" fillId="2" borderId="5" xfId="14" applyNumberFormat="1" applyFont="1" applyFill="1" applyBorder="1" applyAlignment="1">
      <alignment horizontal="center" vertical="center" wrapText="1"/>
    </xf>
    <xf numFmtId="14" fontId="27" fillId="2" borderId="6" xfId="14" applyNumberFormat="1" applyFont="1" applyFill="1" applyBorder="1" applyAlignment="1">
      <alignment horizontal="center" vertical="center" wrapText="1"/>
    </xf>
    <xf numFmtId="14" fontId="8" fillId="0" borderId="0" xfId="15" applyNumberFormat="1" applyAlignment="1">
      <alignment vertical="center"/>
    </xf>
    <xf numFmtId="10" fontId="34" fillId="2" borderId="0" xfId="0" applyNumberFormat="1" applyFont="1" applyFill="1" applyAlignment="1">
      <alignment horizontal="center" vertical="center" wrapText="1"/>
    </xf>
    <xf numFmtId="10" fontId="34" fillId="2" borderId="6" xfId="0" applyNumberFormat="1" applyFont="1" applyFill="1" applyBorder="1" applyAlignment="1">
      <alignment horizontal="center" vertical="center" wrapText="1"/>
    </xf>
    <xf numFmtId="10" fontId="27" fillId="4" borderId="6" xfId="0" applyNumberFormat="1" applyFont="1" applyFill="1" applyBorder="1" applyAlignment="1">
      <alignment horizontal="center" vertical="center" wrapText="1"/>
    </xf>
    <xf numFmtId="10" fontId="27" fillId="0" borderId="6" xfId="0" applyNumberFormat="1" applyFont="1" applyFill="1" applyBorder="1" applyAlignment="1">
      <alignment horizontal="center" vertical="center" wrapText="1"/>
    </xf>
    <xf numFmtId="10" fontId="35" fillId="0" borderId="0" xfId="0" applyNumberFormat="1" applyFont="1"/>
    <xf numFmtId="10" fontId="36" fillId="0" borderId="0" xfId="0" applyNumberFormat="1" applyFont="1"/>
    <xf numFmtId="10" fontId="0" fillId="4" borderId="0" xfId="0" applyNumberFormat="1" applyFill="1"/>
    <xf numFmtId="10" fontId="0" fillId="0" borderId="0" xfId="0" applyNumberFormat="1" applyFill="1"/>
    <xf numFmtId="10" fontId="37" fillId="0" borderId="0" xfId="0" applyNumberFormat="1" applyFont="1"/>
    <xf numFmtId="0" fontId="15" fillId="7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176" fontId="27" fillId="2" borderId="6" xfId="14" applyNumberFormat="1" applyFont="1" applyFill="1" applyBorder="1" applyAlignment="1">
      <alignment horizontal="center" vertical="center" wrapText="1"/>
    </xf>
    <xf numFmtId="176" fontId="8" fillId="0" borderId="0" xfId="15" applyNumberFormat="1" applyAlignment="1">
      <alignment vertical="center"/>
    </xf>
    <xf numFmtId="0" fontId="15" fillId="7" borderId="1" xfId="0" applyFont="1" applyFill="1" applyBorder="1" applyAlignment="1">
      <alignment horizontal="center" vertical="center" wrapText="1"/>
    </xf>
    <xf numFmtId="0" fontId="31" fillId="0" borderId="0" xfId="16"/>
    <xf numFmtId="0" fontId="9" fillId="0" borderId="0" xfId="16" applyFont="1"/>
    <xf numFmtId="10" fontId="9" fillId="0" borderId="0" xfId="16" applyNumberFormat="1" applyFont="1"/>
    <xf numFmtId="0" fontId="11" fillId="0" borderId="0" xfId="16" applyFont="1"/>
    <xf numFmtId="0" fontId="11" fillId="0" borderId="0" xfId="16" applyFont="1" applyAlignment="1">
      <alignment horizontal="center" vertical="center"/>
    </xf>
    <xf numFmtId="4" fontId="9" fillId="0" borderId="0" xfId="16" applyNumberFormat="1" applyFont="1"/>
    <xf numFmtId="0" fontId="9" fillId="0" borderId="0" xfId="16" applyFont="1" applyFill="1"/>
    <xf numFmtId="0" fontId="9" fillId="0" borderId="0" xfId="16" applyFont="1" applyFill="1" applyAlignment="1">
      <alignment horizontal="center" vertical="center"/>
    </xf>
    <xf numFmtId="0" fontId="11" fillId="0" borderId="0" xfId="16" applyFont="1" applyFill="1" applyAlignment="1">
      <alignment horizontal="center" vertical="center"/>
    </xf>
    <xf numFmtId="10" fontId="9" fillId="0" borderId="0" xfId="16" applyNumberFormat="1" applyFont="1" applyFill="1" applyAlignment="1">
      <alignment horizontal="center" vertical="center"/>
    </xf>
    <xf numFmtId="4" fontId="9" fillId="0" borderId="0" xfId="16" applyNumberFormat="1" applyFont="1" applyFill="1" applyAlignment="1">
      <alignment horizontal="center" vertical="center"/>
    </xf>
    <xf numFmtId="10" fontId="9" fillId="0" borderId="0" xfId="16" applyNumberFormat="1" applyFont="1" applyFill="1"/>
    <xf numFmtId="4" fontId="9" fillId="0" borderId="0" xfId="16" applyNumberFormat="1" applyFont="1" applyFill="1"/>
    <xf numFmtId="0" fontId="9" fillId="0" borderId="0" xfId="16" quotePrefix="1" applyFont="1" applyFill="1" applyAlignment="1">
      <alignment horizontal="center" vertical="center"/>
    </xf>
    <xf numFmtId="0" fontId="11" fillId="0" borderId="0" xfId="16" applyFont="1" applyFill="1"/>
    <xf numFmtId="0" fontId="11" fillId="0" borderId="0" xfId="16" applyFont="1" applyFill="1" applyAlignment="1">
      <alignment wrapText="1"/>
    </xf>
    <xf numFmtId="0" fontId="11" fillId="0" borderId="0" xfId="16" applyFont="1" applyFill="1" applyAlignment="1">
      <alignment horizontal="center" vertical="center" wrapText="1"/>
    </xf>
    <xf numFmtId="0" fontId="9" fillId="0" borderId="0" xfId="30" applyFont="1"/>
    <xf numFmtId="10" fontId="9" fillId="0" borderId="0" xfId="30" applyNumberFormat="1" applyFont="1"/>
    <xf numFmtId="0" fontId="11" fillId="0" borderId="0" xfId="30" applyFont="1"/>
    <xf numFmtId="0" fontId="16" fillId="0" borderId="0" xfId="0" applyFont="1" applyAlignment="1">
      <alignment horizontal="center" vertical="center" wrapText="1"/>
    </xf>
    <xf numFmtId="14" fontId="15" fillId="6" borderId="1" xfId="0" applyNumberFormat="1" applyFont="1" applyFill="1" applyBorder="1" applyAlignment="1">
      <alignment horizontal="center" vertical="center" wrapText="1"/>
    </xf>
    <xf numFmtId="10" fontId="15" fillId="6" borderId="1" xfId="0" applyNumberFormat="1" applyFont="1" applyFill="1" applyBorder="1" applyAlignment="1">
      <alignment horizontal="center" vertical="center" wrapText="1"/>
    </xf>
    <xf numFmtId="0" fontId="15" fillId="0" borderId="1" xfId="0" quotePrefix="1" applyFont="1" applyBorder="1" applyAlignment="1">
      <alignment horizontal="center" vertical="center" wrapText="1"/>
    </xf>
    <xf numFmtId="10" fontId="15" fillId="0" borderId="1" xfId="0" quotePrefix="1" applyNumberFormat="1" applyFont="1" applyBorder="1" applyAlignment="1">
      <alignment horizontal="center" vertical="center" wrapText="1"/>
    </xf>
    <xf numFmtId="0" fontId="15" fillId="7" borderId="1" xfId="0" applyNumberFormat="1" applyFont="1" applyFill="1" applyBorder="1" applyAlignment="1">
      <alignment horizontal="center" vertical="center" wrapText="1"/>
    </xf>
    <xf numFmtId="10" fontId="16" fillId="6" borderId="1" xfId="0" applyNumberFormat="1" applyFont="1" applyFill="1" applyBorder="1" applyAlignment="1">
      <alignment horizontal="center" vertical="center" wrapText="1"/>
    </xf>
    <xf numFmtId="0" fontId="40" fillId="0" borderId="1" xfId="1" applyFont="1" applyBorder="1" applyAlignment="1" applyProtection="1">
      <alignment wrapText="1"/>
    </xf>
    <xf numFmtId="14" fontId="15" fillId="0" borderId="0" xfId="0" applyNumberFormat="1" applyFont="1" applyAlignment="1">
      <alignment horizontal="center" vertical="center" wrapText="1"/>
    </xf>
    <xf numFmtId="0" fontId="15" fillId="0" borderId="1" xfId="0" applyFont="1" applyFill="1" applyBorder="1" applyAlignment="1">
      <alignment vertical="center" wrapText="1"/>
    </xf>
    <xf numFmtId="0" fontId="41" fillId="8" borderId="1" xfId="0" applyFont="1" applyFill="1" applyBorder="1" applyAlignment="1">
      <alignment horizontal="center" vertical="center" wrapText="1"/>
    </xf>
    <xf numFmtId="10" fontId="31" fillId="0" borderId="0" xfId="16" applyNumberFormat="1"/>
    <xf numFmtId="0" fontId="16" fillId="0" borderId="1" xfId="0" applyFont="1" applyBorder="1" applyAlignment="1">
      <alignment horizontal="center" vertical="center" wrapText="1"/>
    </xf>
    <xf numFmtId="0" fontId="15" fillId="7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14" fontId="27" fillId="2" borderId="0" xfId="0" applyNumberFormat="1" applyFont="1" applyFill="1" applyBorder="1" applyAlignment="1">
      <alignment horizontal="center" vertical="center" wrapText="1"/>
    </xf>
    <xf numFmtId="0" fontId="27" fillId="2" borderId="0" xfId="0" applyFont="1" applyFill="1" applyBorder="1" applyAlignment="1">
      <alignment horizontal="center" vertical="center" wrapText="1"/>
    </xf>
    <xf numFmtId="10" fontId="27" fillId="2" borderId="0" xfId="0" applyNumberFormat="1" applyFont="1" applyFill="1" applyBorder="1" applyAlignment="1">
      <alignment horizontal="center" vertical="center" wrapText="1"/>
    </xf>
    <xf numFmtId="0" fontId="32" fillId="0" borderId="0" xfId="0" applyFont="1"/>
    <xf numFmtId="0" fontId="32" fillId="0" borderId="0" xfId="0" applyFont="1" applyAlignment="1">
      <alignment wrapText="1"/>
    </xf>
    <xf numFmtId="0" fontId="32" fillId="9" borderId="0" xfId="0" applyFont="1" applyFill="1" applyAlignment="1">
      <alignment wrapText="1"/>
    </xf>
    <xf numFmtId="0" fontId="42" fillId="9" borderId="0" xfId="0" applyFont="1" applyFill="1" applyAlignment="1">
      <alignment wrapText="1"/>
    </xf>
    <xf numFmtId="0" fontId="15" fillId="0" borderId="1" xfId="16" applyFont="1" applyBorder="1" applyAlignment="1">
      <alignment horizontal="center" vertical="center" wrapText="1"/>
    </xf>
    <xf numFmtId="10" fontId="15" fillId="0" borderId="1" xfId="16" applyNumberFormat="1" applyFont="1" applyBorder="1" applyAlignment="1">
      <alignment horizontal="center" vertical="center" wrapText="1"/>
    </xf>
    <xf numFmtId="10" fontId="15" fillId="6" borderId="1" xfId="16" applyNumberFormat="1" applyFont="1" applyFill="1" applyBorder="1" applyAlignment="1">
      <alignment horizontal="center" vertical="center" wrapText="1"/>
    </xf>
    <xf numFmtId="178" fontId="15" fillId="6" borderId="1" xfId="16" applyNumberFormat="1" applyFont="1" applyFill="1" applyBorder="1" applyAlignment="1">
      <alignment horizontal="center" vertical="center" wrapText="1"/>
    </xf>
    <xf numFmtId="10" fontId="15" fillId="7" borderId="1" xfId="16" applyNumberFormat="1" applyFont="1" applyFill="1" applyBorder="1" applyAlignment="1">
      <alignment horizontal="center" vertical="center" wrapText="1"/>
    </xf>
    <xf numFmtId="178" fontId="15" fillId="7" borderId="1" xfId="16" applyNumberFormat="1" applyFont="1" applyFill="1" applyBorder="1" applyAlignment="1">
      <alignment horizontal="center" vertical="center" wrapText="1"/>
    </xf>
    <xf numFmtId="0" fontId="15" fillId="0" borderId="1" xfId="16" applyFont="1" applyFill="1" applyBorder="1" applyAlignment="1">
      <alignment vertical="center" wrapText="1"/>
    </xf>
    <xf numFmtId="0" fontId="16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5" fillId="7" borderId="1" xfId="0" applyFont="1" applyFill="1" applyBorder="1" applyAlignment="1">
      <alignment horizontal="center" vertical="center" wrapText="1"/>
    </xf>
    <xf numFmtId="0" fontId="44" fillId="0" borderId="1" xfId="16" applyFont="1" applyBorder="1" applyAlignment="1">
      <alignment horizontal="center" vertical="center" wrapText="1"/>
    </xf>
    <xf numFmtId="10" fontId="15" fillId="0" borderId="0" xfId="16" applyNumberFormat="1" applyFont="1" applyBorder="1" applyAlignment="1">
      <alignment horizontal="center" vertical="center" wrapText="1"/>
    </xf>
    <xf numFmtId="0" fontId="5" fillId="0" borderId="0" xfId="176" applyAlignment="1">
      <alignment vertical="center"/>
    </xf>
    <xf numFmtId="179" fontId="5" fillId="0" borderId="0" xfId="176" applyNumberFormat="1" applyAlignment="1">
      <alignment vertical="center"/>
    </xf>
    <xf numFmtId="14" fontId="5" fillId="0" borderId="0" xfId="176" applyNumberFormat="1" applyAlignment="1">
      <alignment vertical="center"/>
    </xf>
    <xf numFmtId="14" fontId="28" fillId="2" borderId="5" xfId="0" applyNumberFormat="1" applyFont="1" applyFill="1" applyBorder="1" applyAlignment="1">
      <alignment horizontal="center" vertical="center" wrapText="1"/>
    </xf>
    <xf numFmtId="0" fontId="5" fillId="0" borderId="0" xfId="177" applyAlignment="1">
      <alignment vertical="center"/>
    </xf>
    <xf numFmtId="179" fontId="5" fillId="0" borderId="0" xfId="177" applyNumberFormat="1" applyAlignment="1">
      <alignment vertical="center"/>
    </xf>
    <xf numFmtId="180" fontId="5" fillId="0" borderId="0" xfId="177" applyNumberFormat="1" applyAlignment="1">
      <alignment vertical="center"/>
    </xf>
    <xf numFmtId="0" fontId="5" fillId="0" borderId="0" xfId="178" applyAlignment="1">
      <alignment vertical="center"/>
    </xf>
    <xf numFmtId="179" fontId="5" fillId="0" borderId="0" xfId="178" applyNumberFormat="1" applyAlignment="1">
      <alignment vertical="center"/>
    </xf>
    <xf numFmtId="180" fontId="5" fillId="0" borderId="0" xfId="178" applyNumberFormat="1" applyAlignment="1">
      <alignment vertical="center"/>
    </xf>
    <xf numFmtId="0" fontId="5" fillId="0" borderId="0" xfId="179" applyAlignment="1">
      <alignment vertical="center"/>
    </xf>
    <xf numFmtId="179" fontId="5" fillId="0" borderId="0" xfId="179" applyNumberFormat="1" applyAlignment="1">
      <alignment vertical="center"/>
    </xf>
    <xf numFmtId="180" fontId="5" fillId="0" borderId="0" xfId="179" applyNumberFormat="1" applyAlignment="1">
      <alignment vertical="center"/>
    </xf>
    <xf numFmtId="179" fontId="5" fillId="0" borderId="0" xfId="180" applyNumberFormat="1" applyAlignment="1">
      <alignment vertical="center"/>
    </xf>
    <xf numFmtId="180" fontId="5" fillId="0" borderId="0" xfId="180" applyNumberFormat="1" applyAlignment="1">
      <alignment vertical="center"/>
    </xf>
    <xf numFmtId="14" fontId="27" fillId="2" borderId="5" xfId="180" applyNumberFormat="1" applyFont="1" applyFill="1" applyBorder="1" applyAlignment="1">
      <alignment horizontal="center" vertical="center" wrapText="1"/>
    </xf>
    <xf numFmtId="0" fontId="27" fillId="2" borderId="6" xfId="180" applyFont="1" applyFill="1" applyBorder="1" applyAlignment="1">
      <alignment horizontal="center" vertical="center" wrapText="1"/>
    </xf>
    <xf numFmtId="14" fontId="27" fillId="2" borderId="6" xfId="180" applyNumberFormat="1" applyFont="1" applyFill="1" applyBorder="1" applyAlignment="1">
      <alignment horizontal="center" vertical="center" wrapText="1"/>
    </xf>
    <xf numFmtId="0" fontId="5" fillId="0" borderId="0" xfId="181" applyAlignment="1">
      <alignment vertical="center"/>
    </xf>
    <xf numFmtId="179" fontId="5" fillId="0" borderId="0" xfId="181" applyNumberFormat="1" applyAlignment="1">
      <alignment vertical="center"/>
    </xf>
    <xf numFmtId="180" fontId="5" fillId="0" borderId="0" xfId="181" applyNumberFormat="1" applyAlignment="1">
      <alignment vertical="center"/>
    </xf>
    <xf numFmtId="14" fontId="27" fillId="2" borderId="5" xfId="181" applyNumberFormat="1" applyFont="1" applyFill="1" applyBorder="1" applyAlignment="1">
      <alignment horizontal="center" vertical="center" wrapText="1"/>
    </xf>
    <xf numFmtId="0" fontId="27" fillId="2" borderId="6" xfId="181" applyFont="1" applyFill="1" applyBorder="1" applyAlignment="1">
      <alignment horizontal="center" vertical="center" wrapText="1"/>
    </xf>
    <xf numFmtId="14" fontId="27" fillId="2" borderId="6" xfId="181" applyNumberFormat="1" applyFont="1" applyFill="1" applyBorder="1" applyAlignment="1">
      <alignment horizontal="center" vertical="center" wrapText="1"/>
    </xf>
    <xf numFmtId="0" fontId="5" fillId="0" borderId="0" xfId="182" applyAlignment="1">
      <alignment vertical="center"/>
    </xf>
    <xf numFmtId="179" fontId="5" fillId="0" borderId="0" xfId="182" applyNumberFormat="1" applyAlignment="1">
      <alignment vertical="center"/>
    </xf>
    <xf numFmtId="180" fontId="5" fillId="0" borderId="0" xfId="182" applyNumberFormat="1" applyAlignment="1">
      <alignment vertical="center"/>
    </xf>
    <xf numFmtId="0" fontId="5" fillId="0" borderId="0" xfId="183" applyAlignment="1">
      <alignment vertical="center"/>
    </xf>
    <xf numFmtId="179" fontId="5" fillId="0" borderId="0" xfId="183" applyNumberFormat="1" applyAlignment="1">
      <alignment vertical="center"/>
    </xf>
    <xf numFmtId="180" fontId="5" fillId="0" borderId="0" xfId="183" applyNumberFormat="1" applyAlignment="1">
      <alignment vertical="center"/>
    </xf>
    <xf numFmtId="179" fontId="5" fillId="0" borderId="0" xfId="184" applyNumberFormat="1" applyAlignment="1">
      <alignment vertical="center"/>
    </xf>
    <xf numFmtId="180" fontId="5" fillId="0" borderId="0" xfId="184" applyNumberFormat="1" applyAlignment="1">
      <alignment vertical="center"/>
    </xf>
    <xf numFmtId="0" fontId="5" fillId="0" borderId="0" xfId="185" applyAlignment="1">
      <alignment vertical="center"/>
    </xf>
    <xf numFmtId="179" fontId="5" fillId="0" borderId="0" xfId="185" applyNumberFormat="1" applyAlignment="1">
      <alignment vertical="center"/>
    </xf>
    <xf numFmtId="180" fontId="5" fillId="0" borderId="0" xfId="185" applyNumberFormat="1" applyAlignment="1">
      <alignment vertical="center"/>
    </xf>
    <xf numFmtId="0" fontId="5" fillId="0" borderId="0" xfId="186" applyAlignment="1">
      <alignment vertical="center"/>
    </xf>
    <xf numFmtId="179" fontId="5" fillId="0" borderId="0" xfId="186" applyNumberFormat="1" applyAlignment="1">
      <alignment vertical="center"/>
    </xf>
    <xf numFmtId="180" fontId="5" fillId="0" borderId="0" xfId="186" applyNumberFormat="1" applyAlignment="1">
      <alignment vertical="center"/>
    </xf>
    <xf numFmtId="10" fontId="45" fillId="0" borderId="0" xfId="0" applyNumberFormat="1" applyFont="1"/>
    <xf numFmtId="0" fontId="14" fillId="0" borderId="0" xfId="0" applyFont="1"/>
    <xf numFmtId="179" fontId="37" fillId="0" borderId="0" xfId="0" applyNumberFormat="1" applyFont="1" applyAlignment="1">
      <alignment vertical="center"/>
    </xf>
    <xf numFmtId="0" fontId="30" fillId="2" borderId="6" xfId="0" applyFont="1" applyFill="1" applyBorder="1" applyAlignment="1">
      <alignment horizontal="center" vertical="center" wrapText="1"/>
    </xf>
    <xf numFmtId="176" fontId="46" fillId="0" borderId="0" xfId="15" applyNumberFormat="1" applyFont="1" applyAlignment="1">
      <alignment vertical="center"/>
    </xf>
    <xf numFmtId="0" fontId="37" fillId="0" borderId="0" xfId="0" applyFont="1"/>
    <xf numFmtId="179" fontId="46" fillId="0" borderId="0" xfId="176" applyNumberFormat="1" applyFont="1" applyAlignment="1">
      <alignment vertical="center"/>
    </xf>
    <xf numFmtId="179" fontId="46" fillId="0" borderId="0" xfId="7" applyNumberFormat="1" applyFont="1" applyAlignment="1">
      <alignment vertical="center"/>
    </xf>
    <xf numFmtId="179" fontId="46" fillId="0" borderId="0" xfId="6" applyNumberFormat="1" applyFont="1" applyAlignment="1">
      <alignment vertical="center"/>
    </xf>
    <xf numFmtId="179" fontId="46" fillId="0" borderId="0" xfId="3" applyNumberFormat="1" applyFont="1" applyAlignment="1">
      <alignment vertical="center"/>
    </xf>
    <xf numFmtId="179" fontId="46" fillId="0" borderId="0" xfId="8" applyNumberFormat="1" applyFont="1" applyAlignment="1">
      <alignment vertical="center"/>
    </xf>
    <xf numFmtId="179" fontId="46" fillId="0" borderId="0" xfId="5" applyNumberFormat="1" applyFont="1" applyAlignment="1">
      <alignment vertical="center"/>
    </xf>
    <xf numFmtId="179" fontId="46" fillId="0" borderId="0" xfId="4" applyNumberFormat="1" applyFont="1" applyAlignment="1">
      <alignment vertical="center"/>
    </xf>
    <xf numFmtId="179" fontId="47" fillId="0" borderId="0" xfId="4" applyNumberFormat="1" applyFont="1" applyAlignment="1">
      <alignment vertical="center"/>
    </xf>
    <xf numFmtId="179" fontId="46" fillId="0" borderId="0" xfId="9" applyNumberFormat="1" applyFont="1" applyAlignment="1">
      <alignment vertical="center"/>
    </xf>
    <xf numFmtId="179" fontId="46" fillId="0" borderId="0" xfId="12" applyNumberFormat="1" applyFont="1" applyAlignment="1">
      <alignment vertical="center"/>
    </xf>
    <xf numFmtId="179" fontId="46" fillId="0" borderId="0" xfId="10" applyNumberFormat="1" applyFont="1" applyAlignment="1">
      <alignment vertical="center"/>
    </xf>
    <xf numFmtId="180" fontId="46" fillId="0" borderId="0" xfId="186" applyNumberFormat="1" applyFont="1" applyAlignment="1">
      <alignment vertical="center"/>
    </xf>
    <xf numFmtId="0" fontId="11" fillId="0" borderId="1" xfId="0" applyFont="1" applyBorder="1" applyAlignment="1">
      <alignment horizontal="center" vertical="center" wrapText="1"/>
    </xf>
    <xf numFmtId="0" fontId="19" fillId="2" borderId="6" xfId="0" applyFont="1" applyFill="1" applyBorder="1" applyAlignment="1">
      <alignment horizontal="center" vertical="center" wrapText="1"/>
    </xf>
    <xf numFmtId="0" fontId="12" fillId="2" borderId="6" xfId="1" applyFont="1" applyFill="1" applyBorder="1" applyAlignment="1" applyProtection="1">
      <alignment horizontal="center" vertical="center" wrapText="1"/>
    </xf>
    <xf numFmtId="10" fontId="19" fillId="2" borderId="6" xfId="0" applyNumberFormat="1" applyFont="1" applyFill="1" applyBorder="1" applyAlignment="1">
      <alignment horizontal="center" vertical="center" wrapText="1"/>
    </xf>
    <xf numFmtId="4" fontId="19" fillId="2" borderId="6" xfId="0" applyNumberFormat="1" applyFont="1" applyFill="1" applyBorder="1" applyAlignment="1">
      <alignment horizontal="center" vertical="center" wrapText="1"/>
    </xf>
    <xf numFmtId="0" fontId="19" fillId="2" borderId="5" xfId="0" applyFont="1" applyFill="1" applyBorder="1" applyAlignment="1">
      <alignment horizontal="center" vertical="center" wrapText="1"/>
    </xf>
    <xf numFmtId="0" fontId="12" fillId="2" borderId="5" xfId="1" applyFont="1" applyFill="1" applyBorder="1" applyAlignment="1" applyProtection="1">
      <alignment horizontal="center" vertical="center" wrapText="1"/>
    </xf>
    <xf numFmtId="10" fontId="15" fillId="0" borderId="0" xfId="0" applyNumberFormat="1" applyFont="1" applyAlignment="1">
      <alignment horizontal="center" vertical="center" wrapText="1"/>
    </xf>
    <xf numFmtId="10" fontId="15" fillId="0" borderId="1" xfId="16" applyNumberFormat="1" applyFont="1" applyFill="1" applyBorder="1" applyAlignment="1">
      <alignment vertical="center" wrapText="1"/>
    </xf>
    <xf numFmtId="10" fontId="16" fillId="0" borderId="1" xfId="0" applyNumberFormat="1" applyFont="1" applyBorder="1" applyAlignment="1">
      <alignment horizontal="center" vertical="center" wrapText="1"/>
    </xf>
    <xf numFmtId="0" fontId="27" fillId="2" borderId="5" xfId="0" applyNumberFormat="1" applyFont="1" applyFill="1" applyBorder="1" applyAlignment="1">
      <alignment horizontal="center" vertical="center" wrapText="1"/>
    </xf>
    <xf numFmtId="0" fontId="48" fillId="0" borderId="0" xfId="0" applyFont="1"/>
    <xf numFmtId="0" fontId="48" fillId="2" borderId="0" xfId="0" applyFont="1" applyFill="1" applyAlignment="1">
      <alignment horizontal="right" wrapText="1"/>
    </xf>
    <xf numFmtId="0" fontId="48" fillId="9" borderId="0" xfId="0" applyFont="1" applyFill="1" applyAlignment="1">
      <alignment horizontal="right" wrapText="1"/>
    </xf>
    <xf numFmtId="49" fontId="16" fillId="0" borderId="1" xfId="0" applyNumberFormat="1" applyFont="1" applyBorder="1" applyAlignment="1">
      <alignment horizontal="center" vertical="center" wrapText="1"/>
    </xf>
    <xf numFmtId="181" fontId="15" fillId="6" borderId="1" xfId="16" applyNumberFormat="1" applyFont="1" applyFill="1" applyBorder="1" applyAlignment="1">
      <alignment horizontal="center" vertical="center" wrapText="1"/>
    </xf>
    <xf numFmtId="10" fontId="15" fillId="0" borderId="0" xfId="0" applyNumberFormat="1" applyFont="1" applyFill="1" applyAlignment="1">
      <alignment horizontal="center" vertical="center" wrapText="1"/>
    </xf>
    <xf numFmtId="10" fontId="15" fillId="0" borderId="1" xfId="0" applyNumberFormat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 wrapText="1"/>
    </xf>
    <xf numFmtId="177" fontId="15" fillId="0" borderId="1" xfId="0" applyNumberFormat="1" applyFont="1" applyFill="1" applyBorder="1" applyAlignment="1">
      <alignment horizontal="center" vertical="center" wrapText="1"/>
    </xf>
    <xf numFmtId="177" fontId="15" fillId="6" borderId="1" xfId="0" applyNumberFormat="1" applyFont="1" applyFill="1" applyBorder="1" applyAlignment="1">
      <alignment horizontal="center" vertical="center" wrapText="1"/>
    </xf>
    <xf numFmtId="0" fontId="15" fillId="6" borderId="1" xfId="0" applyFont="1" applyFill="1" applyBorder="1" applyAlignment="1">
      <alignment vertical="center" wrapText="1"/>
    </xf>
    <xf numFmtId="10" fontId="15" fillId="7" borderId="1" xfId="0" applyNumberFormat="1" applyFont="1" applyFill="1" applyBorder="1" applyAlignment="1">
      <alignment horizontal="center" vertical="center" wrapText="1"/>
    </xf>
    <xf numFmtId="0" fontId="15" fillId="7" borderId="1" xfId="0" applyFont="1" applyFill="1" applyBorder="1" applyAlignment="1">
      <alignment vertical="center" wrapText="1"/>
    </xf>
    <xf numFmtId="0" fontId="16" fillId="0" borderId="1" xfId="0" applyFont="1" applyBorder="1" applyAlignment="1">
      <alignment horizontal="center" vertical="center" wrapText="1"/>
    </xf>
    <xf numFmtId="0" fontId="16" fillId="7" borderId="1" xfId="0" applyFont="1" applyFill="1" applyBorder="1" applyAlignment="1">
      <alignment horizontal="center" vertical="center" wrapText="1"/>
    </xf>
    <xf numFmtId="0" fontId="15" fillId="7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vertical="center" wrapText="1"/>
    </xf>
    <xf numFmtId="0" fontId="15" fillId="10" borderId="0" xfId="0" applyFont="1" applyFill="1" applyAlignment="1">
      <alignment horizontal="center" vertical="center" wrapText="1"/>
    </xf>
    <xf numFmtId="0" fontId="15" fillId="7" borderId="0" xfId="0" applyFont="1" applyFill="1" applyAlignment="1">
      <alignment horizontal="center" vertical="center" wrapText="1"/>
    </xf>
    <xf numFmtId="0" fontId="27" fillId="2" borderId="11" xfId="0" applyFont="1" applyFill="1" applyBorder="1" applyAlignment="1">
      <alignment horizontal="center" vertical="center" wrapText="1"/>
    </xf>
    <xf numFmtId="0" fontId="27" fillId="2" borderId="12" xfId="0" applyFont="1" applyFill="1" applyBorder="1" applyAlignment="1">
      <alignment horizontal="center" vertical="center" wrapText="1"/>
    </xf>
    <xf numFmtId="0" fontId="27" fillId="2" borderId="15" xfId="0" applyFont="1" applyFill="1" applyBorder="1" applyAlignment="1">
      <alignment horizontal="center" vertical="center" wrapText="1"/>
    </xf>
    <xf numFmtId="0" fontId="27" fillId="2" borderId="16" xfId="0" applyFont="1" applyFill="1" applyBorder="1" applyAlignment="1">
      <alignment horizontal="center" vertical="center" wrapText="1"/>
    </xf>
    <xf numFmtId="0" fontId="49" fillId="2" borderId="5" xfId="1" applyFont="1" applyFill="1" applyBorder="1" applyAlignment="1" applyProtection="1">
      <alignment horizontal="center" vertical="center" wrapText="1"/>
    </xf>
    <xf numFmtId="0" fontId="49" fillId="2" borderId="5" xfId="1" applyFont="1" applyFill="1" applyBorder="1" applyAlignment="1" applyProtection="1">
      <alignment horizontal="left" vertical="center" wrapText="1"/>
    </xf>
    <xf numFmtId="10" fontId="27" fillId="2" borderId="5" xfId="0" applyNumberFormat="1" applyFont="1" applyFill="1" applyBorder="1" applyAlignment="1">
      <alignment horizontal="right" vertical="center" wrapText="1"/>
    </xf>
    <xf numFmtId="0" fontId="27" fillId="2" borderId="5" xfId="0" applyFont="1" applyFill="1" applyBorder="1" applyAlignment="1">
      <alignment horizontal="right" vertical="center" wrapText="1"/>
    </xf>
    <xf numFmtId="4" fontId="27" fillId="2" borderId="5" xfId="0" applyNumberFormat="1" applyFont="1" applyFill="1" applyBorder="1" applyAlignment="1">
      <alignment horizontal="right" vertical="center" wrapText="1"/>
    </xf>
    <xf numFmtId="0" fontId="50" fillId="11" borderId="0" xfId="0" applyFont="1" applyFill="1"/>
    <xf numFmtId="0" fontId="22" fillId="11" borderId="0" xfId="0" applyFont="1" applyFill="1"/>
    <xf numFmtId="0" fontId="22" fillId="5" borderId="0" xfId="0" applyFont="1" applyFill="1"/>
    <xf numFmtId="0" fontId="51" fillId="0" borderId="0" xfId="0" applyFont="1"/>
    <xf numFmtId="181" fontId="0" fillId="0" borderId="0" xfId="0" applyNumberFormat="1"/>
    <xf numFmtId="0" fontId="11" fillId="5" borderId="0" xfId="0" applyFont="1" applyFill="1"/>
    <xf numFmtId="0" fontId="11" fillId="11" borderId="0" xfId="0" applyFont="1" applyFill="1"/>
    <xf numFmtId="0" fontId="9" fillId="11" borderId="0" xfId="0" applyFont="1" applyFill="1"/>
    <xf numFmtId="0" fontId="16" fillId="8" borderId="1" xfId="0" applyFont="1" applyFill="1" applyBorder="1" applyAlignment="1">
      <alignment horizontal="center" vertical="center" wrapText="1"/>
    </xf>
    <xf numFmtId="179" fontId="4" fillId="0" borderId="0" xfId="187" applyNumberFormat="1" applyAlignment="1">
      <alignment vertical="center"/>
    </xf>
    <xf numFmtId="14" fontId="4" fillId="0" borderId="0" xfId="187" applyNumberFormat="1" applyAlignment="1">
      <alignment vertical="center"/>
    </xf>
    <xf numFmtId="0" fontId="0" fillId="0" borderId="0" xfId="0" applyAlignment="1">
      <alignment vertical="center"/>
    </xf>
    <xf numFmtId="10" fontId="31" fillId="0" borderId="0" xfId="2" applyNumberFormat="1" applyFont="1"/>
    <xf numFmtId="0" fontId="9" fillId="0" borderId="0" xfId="0" applyNumberFormat="1" applyFont="1"/>
    <xf numFmtId="10" fontId="19" fillId="2" borderId="5" xfId="0" applyNumberFormat="1" applyFont="1" applyFill="1" applyBorder="1" applyAlignment="1">
      <alignment horizontal="center" vertical="center" wrapText="1"/>
    </xf>
    <xf numFmtId="0" fontId="50" fillId="0" borderId="0" xfId="0" applyFont="1" applyFill="1"/>
    <xf numFmtId="10" fontId="16" fillId="7" borderId="1" xfId="0" applyNumberFormat="1" applyFont="1" applyFill="1" applyBorder="1" applyAlignment="1">
      <alignment horizontal="center" vertical="center" wrapText="1"/>
    </xf>
    <xf numFmtId="14" fontId="16" fillId="6" borderId="1" xfId="0" applyNumberFormat="1" applyFont="1" applyFill="1" applyBorder="1" applyAlignment="1">
      <alignment horizontal="center" vertical="center" wrapText="1"/>
    </xf>
    <xf numFmtId="10" fontId="11" fillId="0" borderId="0" xfId="16" applyNumberFormat="1" applyFont="1" applyFill="1"/>
    <xf numFmtId="0" fontId="52" fillId="0" borderId="0" xfId="16" applyFont="1" applyFill="1"/>
    <xf numFmtId="0" fontId="52" fillId="0" borderId="0" xfId="16" applyFont="1"/>
    <xf numFmtId="0" fontId="10" fillId="0" borderId="0" xfId="16" applyFont="1"/>
    <xf numFmtId="0" fontId="11" fillId="8" borderId="0" xfId="16" quotePrefix="1" applyFont="1" applyFill="1"/>
    <xf numFmtId="0" fontId="11" fillId="8" borderId="0" xfId="16" applyFont="1" applyFill="1"/>
    <xf numFmtId="0" fontId="11" fillId="6" borderId="0" xfId="0" applyFont="1" applyFill="1"/>
    <xf numFmtId="4" fontId="31" fillId="0" borderId="0" xfId="16" applyNumberFormat="1"/>
    <xf numFmtId="0" fontId="31" fillId="8" borderId="0" xfId="16" applyFill="1"/>
    <xf numFmtId="0" fontId="29" fillId="8" borderId="0" xfId="16" applyFont="1" applyFill="1"/>
    <xf numFmtId="0" fontId="11" fillId="12" borderId="0" xfId="16" applyFont="1" applyFill="1"/>
    <xf numFmtId="0" fontId="11" fillId="8" borderId="0" xfId="16" applyFont="1" applyFill="1" applyAlignment="1">
      <alignment horizontal="center" vertical="center"/>
    </xf>
    <xf numFmtId="0" fontId="11" fillId="8" borderId="0" xfId="0" applyFont="1" applyFill="1"/>
    <xf numFmtId="4" fontId="11" fillId="0" borderId="0" xfId="16" applyNumberFormat="1" applyFont="1" applyAlignment="1">
      <alignment horizontal="center" vertical="center"/>
    </xf>
    <xf numFmtId="10" fontId="11" fillId="0" borderId="0" xfId="16" applyNumberFormat="1" applyFont="1" applyAlignment="1">
      <alignment horizontal="center" vertical="center"/>
    </xf>
    <xf numFmtId="0" fontId="9" fillId="6" borderId="0" xfId="0" applyFont="1" applyFill="1"/>
    <xf numFmtId="0" fontId="0" fillId="8" borderId="0" xfId="0" applyFill="1"/>
    <xf numFmtId="0" fontId="29" fillId="8" borderId="0" xfId="0" applyFont="1" applyFill="1"/>
    <xf numFmtId="4" fontId="0" fillId="0" borderId="0" xfId="0" applyNumberFormat="1"/>
    <xf numFmtId="0" fontId="11" fillId="6" borderId="0" xfId="16" quotePrefix="1" applyFont="1" applyFill="1"/>
    <xf numFmtId="0" fontId="11" fillId="6" borderId="0" xfId="16" applyFont="1" applyFill="1"/>
    <xf numFmtId="0" fontId="11" fillId="0" borderId="0" xfId="0" applyFont="1" applyFill="1"/>
    <xf numFmtId="0" fontId="53" fillId="0" borderId="0" xfId="0" applyFont="1"/>
    <xf numFmtId="0" fontId="51" fillId="0" borderId="0" xfId="0" applyFont="1" applyFill="1"/>
    <xf numFmtId="0" fontId="9" fillId="8" borderId="0" xfId="0" applyFont="1" applyFill="1"/>
    <xf numFmtId="0" fontId="0" fillId="6" borderId="0" xfId="0" applyFill="1"/>
    <xf numFmtId="0" fontId="29" fillId="6" borderId="0" xfId="0" applyFont="1" applyFill="1"/>
    <xf numFmtId="0" fontId="51" fillId="0" borderId="0" xfId="16" quotePrefix="1" applyFont="1" applyFill="1"/>
    <xf numFmtId="0" fontId="51" fillId="0" borderId="0" xfId="16" applyFont="1" applyFill="1"/>
    <xf numFmtId="0" fontId="11" fillId="0" borderId="0" xfId="16" quotePrefix="1" applyFont="1" applyFill="1"/>
    <xf numFmtId="4" fontId="11" fillId="0" borderId="0" xfId="0" applyNumberFormat="1" applyFont="1"/>
    <xf numFmtId="0" fontId="9" fillId="13" borderId="0" xfId="0" applyFont="1" applyFill="1"/>
    <xf numFmtId="10" fontId="22" fillId="0" borderId="0" xfId="0" applyNumberFormat="1" applyFont="1" applyFill="1"/>
    <xf numFmtId="179" fontId="3" fillId="0" borderId="0" xfId="188" applyNumberFormat="1" applyAlignment="1">
      <alignment vertical="center"/>
    </xf>
    <xf numFmtId="180" fontId="3" fillId="0" borderId="0" xfId="188" applyNumberFormat="1" applyAlignment="1">
      <alignment vertical="center"/>
    </xf>
    <xf numFmtId="179" fontId="3" fillId="0" borderId="0" xfId="189" applyNumberFormat="1" applyAlignment="1">
      <alignment vertical="center"/>
    </xf>
    <xf numFmtId="180" fontId="3" fillId="0" borderId="0" xfId="189" applyNumberFormat="1" applyAlignment="1">
      <alignment vertical="center"/>
    </xf>
    <xf numFmtId="0" fontId="3" fillId="0" borderId="0" xfId="190" applyAlignment="1">
      <alignment vertical="center"/>
    </xf>
    <xf numFmtId="179" fontId="3" fillId="0" borderId="0" xfId="190" applyNumberFormat="1" applyAlignment="1">
      <alignment vertical="center"/>
    </xf>
    <xf numFmtId="180" fontId="3" fillId="0" borderId="0" xfId="190" applyNumberFormat="1" applyAlignment="1">
      <alignment vertical="center"/>
    </xf>
    <xf numFmtId="0" fontId="3" fillId="0" borderId="0" xfId="191" applyAlignment="1">
      <alignment vertical="center"/>
    </xf>
    <xf numFmtId="179" fontId="3" fillId="0" borderId="0" xfId="191" applyNumberFormat="1" applyAlignment="1">
      <alignment vertical="center"/>
    </xf>
    <xf numFmtId="180" fontId="3" fillId="0" borderId="0" xfId="191" applyNumberFormat="1" applyAlignment="1">
      <alignment vertical="center"/>
    </xf>
    <xf numFmtId="0" fontId="3" fillId="0" borderId="0" xfId="192" applyAlignment="1">
      <alignment vertical="center"/>
    </xf>
    <xf numFmtId="179" fontId="3" fillId="0" borderId="0" xfId="192" applyNumberFormat="1" applyAlignment="1">
      <alignment vertical="center"/>
    </xf>
    <xf numFmtId="180" fontId="3" fillId="0" borderId="0" xfId="192" applyNumberFormat="1" applyAlignment="1">
      <alignment vertical="center"/>
    </xf>
    <xf numFmtId="0" fontId="3" fillId="0" borderId="0" xfId="193" applyAlignment="1">
      <alignment vertical="center"/>
    </xf>
    <xf numFmtId="179" fontId="3" fillId="0" borderId="0" xfId="193" applyNumberFormat="1" applyAlignment="1">
      <alignment vertical="center"/>
    </xf>
    <xf numFmtId="180" fontId="3" fillId="0" borderId="0" xfId="193" applyNumberFormat="1" applyAlignment="1">
      <alignment vertical="center"/>
    </xf>
    <xf numFmtId="0" fontId="3" fillId="0" borderId="0" xfId="194" applyAlignment="1">
      <alignment vertical="center"/>
    </xf>
    <xf numFmtId="179" fontId="3" fillId="0" borderId="0" xfId="194" applyNumberFormat="1" applyAlignment="1">
      <alignment vertical="center"/>
    </xf>
    <xf numFmtId="180" fontId="3" fillId="0" borderId="0" xfId="194" applyNumberFormat="1" applyAlignment="1">
      <alignment vertical="center"/>
    </xf>
    <xf numFmtId="0" fontId="3" fillId="0" borderId="0" xfId="195" applyAlignment="1">
      <alignment vertical="center"/>
    </xf>
    <xf numFmtId="179" fontId="3" fillId="0" borderId="0" xfId="195" applyNumberFormat="1" applyAlignment="1">
      <alignment vertical="center"/>
    </xf>
    <xf numFmtId="180" fontId="3" fillId="0" borderId="0" xfId="195" applyNumberFormat="1" applyAlignment="1">
      <alignment vertical="center"/>
    </xf>
    <xf numFmtId="0" fontId="3" fillId="0" borderId="0" xfId="196" applyAlignment="1">
      <alignment vertical="center"/>
    </xf>
    <xf numFmtId="179" fontId="3" fillId="0" borderId="0" xfId="196" applyNumberFormat="1" applyAlignment="1">
      <alignment vertical="center"/>
    </xf>
    <xf numFmtId="180" fontId="3" fillId="0" borderId="0" xfId="196" applyNumberFormat="1" applyAlignment="1">
      <alignment vertical="center"/>
    </xf>
    <xf numFmtId="0" fontId="3" fillId="0" borderId="0" xfId="197" applyAlignment="1">
      <alignment vertical="center"/>
    </xf>
    <xf numFmtId="179" fontId="3" fillId="0" borderId="0" xfId="197" applyNumberFormat="1" applyAlignment="1">
      <alignment vertical="center"/>
    </xf>
    <xf numFmtId="180" fontId="3" fillId="0" borderId="0" xfId="197" applyNumberFormat="1" applyAlignment="1">
      <alignment vertical="center"/>
    </xf>
    <xf numFmtId="0" fontId="3" fillId="0" borderId="0" xfId="198" applyAlignment="1">
      <alignment vertical="center"/>
    </xf>
    <xf numFmtId="179" fontId="3" fillId="0" borderId="0" xfId="198" applyNumberFormat="1" applyAlignment="1">
      <alignment vertical="center"/>
    </xf>
    <xf numFmtId="180" fontId="3" fillId="0" borderId="0" xfId="198" applyNumberFormat="1" applyAlignment="1">
      <alignment vertical="center"/>
    </xf>
    <xf numFmtId="0" fontId="3" fillId="0" borderId="0" xfId="199" applyAlignment="1">
      <alignment vertical="center"/>
    </xf>
    <xf numFmtId="179" fontId="3" fillId="0" borderId="0" xfId="199" applyNumberFormat="1" applyAlignment="1">
      <alignment vertical="center"/>
    </xf>
    <xf numFmtId="180" fontId="3" fillId="0" borderId="0" xfId="199" applyNumberFormat="1" applyAlignment="1">
      <alignment vertical="center"/>
    </xf>
    <xf numFmtId="177" fontId="15" fillId="14" borderId="1" xfId="0" applyNumberFormat="1" applyFont="1" applyFill="1" applyBorder="1" applyAlignment="1">
      <alignment horizontal="center" vertical="center" wrapText="1"/>
    </xf>
    <xf numFmtId="10" fontId="15" fillId="14" borderId="1" xfId="0" applyNumberFormat="1" applyFont="1" applyFill="1" applyBorder="1" applyAlignment="1">
      <alignment horizontal="center" vertical="center" wrapText="1"/>
    </xf>
    <xf numFmtId="10" fontId="15" fillId="16" borderId="1" xfId="0" applyNumberFormat="1" applyFont="1" applyFill="1" applyBorder="1" applyAlignment="1">
      <alignment horizontal="center" vertical="center" wrapText="1"/>
    </xf>
    <xf numFmtId="181" fontId="15" fillId="0" borderId="0" xfId="0" applyNumberFormat="1" applyFont="1" applyFill="1" applyAlignment="1">
      <alignment horizontal="left" vertical="center" wrapText="1"/>
    </xf>
    <xf numFmtId="0" fontId="16" fillId="0" borderId="9" xfId="0" applyFont="1" applyBorder="1" applyAlignment="1">
      <alignment horizontal="left" vertical="center" wrapText="1"/>
    </xf>
    <xf numFmtId="181" fontId="15" fillId="0" borderId="9" xfId="0" applyNumberFormat="1" applyFont="1" applyFill="1" applyBorder="1" applyAlignment="1">
      <alignment horizontal="left" vertical="center" wrapText="1"/>
    </xf>
    <xf numFmtId="181" fontId="15" fillId="0" borderId="1" xfId="0" applyNumberFormat="1" applyFont="1" applyFill="1" applyBorder="1" applyAlignment="1">
      <alignment horizontal="left" vertical="center" wrapText="1"/>
    </xf>
    <xf numFmtId="0" fontId="11" fillId="0" borderId="0" xfId="16" applyFont="1" applyAlignment="1">
      <alignment horizontal="center" vertical="center" wrapText="1"/>
    </xf>
    <xf numFmtId="0" fontId="52" fillId="0" borderId="0" xfId="0" applyFont="1"/>
    <xf numFmtId="14" fontId="9" fillId="0" borderId="0" xfId="16" applyNumberFormat="1" applyFont="1"/>
    <xf numFmtId="4" fontId="9" fillId="6" borderId="0" xfId="16" applyNumberFormat="1" applyFont="1" applyFill="1"/>
    <xf numFmtId="0" fontId="9" fillId="8" borderId="0" xfId="16" applyFont="1" applyFill="1"/>
    <xf numFmtId="0" fontId="11" fillId="13" borderId="0" xfId="0" applyFont="1" applyFill="1"/>
    <xf numFmtId="4" fontId="9" fillId="8" borderId="0" xfId="16" applyNumberFormat="1" applyFont="1" applyFill="1"/>
    <xf numFmtId="0" fontId="9" fillId="6" borderId="0" xfId="16" applyFont="1" applyFill="1"/>
    <xf numFmtId="14" fontId="52" fillId="0" borderId="0" xfId="16" applyNumberFormat="1" applyFont="1" applyAlignment="1">
      <alignment vertical="center"/>
    </xf>
    <xf numFmtId="0" fontId="9" fillId="0" borderId="0" xfId="0" applyFont="1" applyAlignment="1">
      <alignment vertical="center"/>
    </xf>
    <xf numFmtId="14" fontId="9" fillId="0" borderId="0" xfId="16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10" fontId="9" fillId="0" borderId="0" xfId="0" applyNumberFormat="1" applyFont="1" applyAlignment="1">
      <alignment vertical="center" wrapText="1"/>
    </xf>
    <xf numFmtId="4" fontId="9" fillId="0" borderId="0" xfId="0" applyNumberFormat="1" applyFont="1" applyAlignment="1">
      <alignment vertical="center" wrapText="1"/>
    </xf>
    <xf numFmtId="0" fontId="11" fillId="13" borderId="0" xfId="0" applyFont="1" applyFill="1" applyAlignment="1">
      <alignment vertical="center" wrapText="1"/>
    </xf>
    <xf numFmtId="10" fontId="11" fillId="0" borderId="0" xfId="0" applyNumberFormat="1" applyFont="1" applyAlignment="1">
      <alignment vertical="center" wrapText="1"/>
    </xf>
    <xf numFmtId="0" fontId="51" fillId="0" borderId="0" xfId="0" applyFont="1" applyAlignment="1">
      <alignment vertical="center" wrapText="1"/>
    </xf>
    <xf numFmtId="0" fontId="11" fillId="0" borderId="0" xfId="0" applyFont="1" applyAlignment="1">
      <alignment wrapText="1"/>
    </xf>
    <xf numFmtId="10" fontId="9" fillId="0" borderId="0" xfId="16" applyNumberFormat="1" applyFont="1" applyAlignment="1">
      <alignment wrapText="1"/>
    </xf>
    <xf numFmtId="0" fontId="11" fillId="0" borderId="0" xfId="16" applyFont="1" applyAlignment="1">
      <alignment vertical="center"/>
    </xf>
    <xf numFmtId="10" fontId="11" fillId="0" borderId="0" xfId="0" applyNumberFormat="1" applyFont="1" applyAlignment="1">
      <alignment horizontal="center" vertical="center" wrapText="1"/>
    </xf>
    <xf numFmtId="0" fontId="11" fillId="0" borderId="0" xfId="0" applyFont="1" applyAlignment="1">
      <alignment horizontal="left" vertical="center"/>
    </xf>
    <xf numFmtId="0" fontId="11" fillId="0" borderId="0" xfId="16" applyFont="1" applyAlignment="1">
      <alignment vertical="center" wrapText="1"/>
    </xf>
    <xf numFmtId="31" fontId="55" fillId="0" borderId="0" xfId="16" applyNumberFormat="1" applyFont="1"/>
    <xf numFmtId="0" fontId="55" fillId="0" borderId="0" xfId="0" applyFont="1"/>
    <xf numFmtId="0" fontId="55" fillId="0" borderId="0" xfId="16" applyFont="1"/>
    <xf numFmtId="31" fontId="55" fillId="0" borderId="0" xfId="0" applyNumberFormat="1" applyFont="1"/>
    <xf numFmtId="0" fontId="55" fillId="0" borderId="0" xfId="16" applyFont="1" applyAlignment="1">
      <alignment vertical="center" wrapText="1"/>
    </xf>
    <xf numFmtId="0" fontId="55" fillId="0" borderId="0" xfId="16" applyFont="1" applyAlignment="1">
      <alignment horizontal="center" vertical="center" wrapText="1"/>
    </xf>
    <xf numFmtId="0" fontId="55" fillId="12" borderId="0" xfId="0" applyFont="1" applyFill="1"/>
    <xf numFmtId="10" fontId="55" fillId="0" borderId="0" xfId="0" applyNumberFormat="1" applyFont="1"/>
    <xf numFmtId="4" fontId="55" fillId="0" borderId="0" xfId="0" applyNumberFormat="1" applyFont="1"/>
    <xf numFmtId="4" fontId="55" fillId="0" borderId="0" xfId="16" applyNumberFormat="1" applyFont="1"/>
    <xf numFmtId="10" fontId="55" fillId="0" borderId="0" xfId="16" applyNumberFormat="1" applyFont="1"/>
    <xf numFmtId="0" fontId="55" fillId="8" borderId="0" xfId="16" applyFont="1" applyFill="1" applyAlignment="1">
      <alignment horizontal="center" vertical="center"/>
    </xf>
    <xf numFmtId="4" fontId="55" fillId="0" borderId="0" xfId="16" applyNumberFormat="1" applyFont="1" applyAlignment="1">
      <alignment horizontal="center" vertical="center"/>
    </xf>
    <xf numFmtId="10" fontId="55" fillId="0" borderId="0" xfId="16" applyNumberFormat="1" applyFont="1" applyAlignment="1">
      <alignment horizontal="center" vertical="center"/>
    </xf>
    <xf numFmtId="0" fontId="55" fillId="6" borderId="0" xfId="0" applyFont="1" applyFill="1"/>
    <xf numFmtId="0" fontId="56" fillId="0" borderId="0" xfId="0" applyFont="1"/>
    <xf numFmtId="0" fontId="55" fillId="8" borderId="0" xfId="0" applyFont="1" applyFill="1"/>
    <xf numFmtId="0" fontId="57" fillId="0" borderId="0" xfId="0" applyFont="1"/>
    <xf numFmtId="0" fontId="58" fillId="0" borderId="0" xfId="16" applyFont="1"/>
    <xf numFmtId="10" fontId="58" fillId="0" borderId="0" xfId="16" applyNumberFormat="1" applyFont="1"/>
    <xf numFmtId="0" fontId="11" fillId="0" borderId="0" xfId="16" applyFont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/>
    </xf>
    <xf numFmtId="0" fontId="9" fillId="0" borderId="0" xfId="16" applyFont="1" applyAlignment="1">
      <alignment horizontal="left"/>
    </xf>
    <xf numFmtId="0" fontId="11" fillId="0" borderId="0" xfId="16" applyFont="1" applyAlignment="1">
      <alignment horizontal="left"/>
    </xf>
    <xf numFmtId="10" fontId="9" fillId="0" borderId="0" xfId="16" applyNumberFormat="1" applyFont="1" applyAlignment="1">
      <alignment horizontal="left"/>
    </xf>
    <xf numFmtId="4" fontId="9" fillId="0" borderId="0" xfId="16" applyNumberFormat="1" applyFont="1" applyAlignment="1">
      <alignment horizontal="left"/>
    </xf>
    <xf numFmtId="10" fontId="9" fillId="0" borderId="0" xfId="0" applyNumberFormat="1" applyFont="1" applyAlignment="1">
      <alignment horizontal="left"/>
    </xf>
    <xf numFmtId="0" fontId="14" fillId="0" borderId="0" xfId="0" applyFont="1" applyAlignment="1">
      <alignment horizontal="left"/>
    </xf>
    <xf numFmtId="0" fontId="9" fillId="13" borderId="0" xfId="0" applyFont="1" applyFill="1" applyAlignment="1">
      <alignment horizontal="left"/>
    </xf>
    <xf numFmtId="0" fontId="11" fillId="0" borderId="0" xfId="0" applyFont="1" applyAlignment="1">
      <alignment horizontal="left"/>
    </xf>
    <xf numFmtId="10" fontId="11" fillId="0" borderId="0" xfId="0" applyNumberFormat="1" applyFont="1" applyAlignment="1">
      <alignment horizontal="left"/>
    </xf>
    <xf numFmtId="10" fontId="14" fillId="0" borderId="0" xfId="0" applyNumberFormat="1" applyFont="1" applyAlignment="1">
      <alignment horizontal="left"/>
    </xf>
    <xf numFmtId="10" fontId="15" fillId="15" borderId="1" xfId="16" applyNumberFormat="1" applyFont="1" applyFill="1" applyBorder="1" applyAlignment="1">
      <alignment horizontal="center" vertical="center" wrapText="1"/>
    </xf>
    <xf numFmtId="10" fontId="11" fillId="0" borderId="0" xfId="0" applyNumberFormat="1" applyFont="1" applyFill="1"/>
    <xf numFmtId="182" fontId="9" fillId="0" borderId="0" xfId="16" applyNumberFormat="1" applyFont="1" applyFill="1"/>
    <xf numFmtId="0" fontId="11" fillId="0" borderId="0" xfId="0" applyFont="1" applyFill="1" applyAlignment="1">
      <alignment vertical="center"/>
    </xf>
    <xf numFmtId="10" fontId="11" fillId="0" borderId="0" xfId="0" applyNumberFormat="1" applyFont="1" applyFill="1" applyAlignment="1">
      <alignment vertical="center"/>
    </xf>
    <xf numFmtId="182" fontId="9" fillId="0" borderId="0" xfId="16" applyNumberFormat="1" applyFont="1" applyFill="1" applyAlignment="1">
      <alignment vertical="center"/>
    </xf>
    <xf numFmtId="10" fontId="9" fillId="0" borderId="0" xfId="16" applyNumberFormat="1" applyFont="1" applyAlignment="1">
      <alignment vertical="center"/>
    </xf>
    <xf numFmtId="4" fontId="9" fillId="0" borderId="0" xfId="16" applyNumberFormat="1" applyFont="1" applyAlignment="1">
      <alignment vertical="center"/>
    </xf>
    <xf numFmtId="0" fontId="9" fillId="0" borderId="0" xfId="16" applyFont="1" applyAlignment="1">
      <alignment vertical="center"/>
    </xf>
    <xf numFmtId="0" fontId="9" fillId="0" borderId="0" xfId="16" applyFont="1" applyAlignment="1">
      <alignment vertical="center" wrapText="1"/>
    </xf>
    <xf numFmtId="0" fontId="9" fillId="8" borderId="0" xfId="16" applyFont="1" applyFill="1" applyAlignment="1">
      <alignment vertical="center" wrapText="1"/>
    </xf>
    <xf numFmtId="0" fontId="11" fillId="8" borderId="0" xfId="16" applyFont="1" applyFill="1" applyAlignment="1">
      <alignment vertical="center" wrapText="1"/>
    </xf>
    <xf numFmtId="10" fontId="9" fillId="0" borderId="0" xfId="16" applyNumberFormat="1" applyFont="1" applyAlignment="1">
      <alignment vertical="center" wrapText="1"/>
    </xf>
    <xf numFmtId="4" fontId="9" fillId="0" borderId="0" xfId="16" applyNumberFormat="1" applyFont="1" applyAlignment="1">
      <alignment vertical="center" wrapText="1"/>
    </xf>
    <xf numFmtId="0" fontId="9" fillId="8" borderId="0" xfId="0" applyFont="1" applyFill="1" applyAlignment="1">
      <alignment vertical="center" wrapText="1"/>
    </xf>
    <xf numFmtId="0" fontId="11" fillId="8" borderId="0" xfId="0" applyFont="1" applyFill="1" applyAlignment="1">
      <alignment vertical="center" wrapText="1"/>
    </xf>
    <xf numFmtId="0" fontId="14" fillId="0" borderId="0" xfId="0" applyFont="1" applyAlignment="1">
      <alignment vertical="center" wrapText="1"/>
    </xf>
    <xf numFmtId="0" fontId="9" fillId="6" borderId="0" xfId="0" applyFont="1" applyFill="1" applyAlignment="1">
      <alignment vertical="center" wrapText="1"/>
    </xf>
    <xf numFmtId="0" fontId="11" fillId="6" borderId="0" xfId="0" applyFont="1" applyFill="1" applyAlignment="1">
      <alignment vertical="center" wrapText="1"/>
    </xf>
    <xf numFmtId="183" fontId="9" fillId="0" borderId="0" xfId="16" applyNumberFormat="1" applyFont="1" applyAlignment="1">
      <alignment vertical="center" wrapText="1"/>
    </xf>
    <xf numFmtId="177" fontId="15" fillId="16" borderId="1" xfId="0" applyNumberFormat="1" applyFont="1" applyFill="1" applyBorder="1" applyAlignment="1">
      <alignment horizontal="center" vertical="center" wrapText="1"/>
    </xf>
    <xf numFmtId="0" fontId="59" fillId="0" borderId="0" xfId="0" applyNumberFormat="1" applyFont="1" applyFill="1" applyBorder="1" applyAlignment="1" applyProtection="1"/>
    <xf numFmtId="0" fontId="61" fillId="0" borderId="0" xfId="0" applyFont="1"/>
    <xf numFmtId="0" fontId="60" fillId="0" borderId="0" xfId="0" applyNumberFormat="1" applyFont="1" applyFill="1" applyBorder="1" applyAlignment="1" applyProtection="1"/>
    <xf numFmtId="10" fontId="59" fillId="0" borderId="0" xfId="0" applyNumberFormat="1" applyFont="1" applyFill="1" applyBorder="1" applyAlignment="1" applyProtection="1"/>
    <xf numFmtId="0" fontId="60" fillId="17" borderId="0" xfId="0" applyNumberFormat="1" applyFont="1" applyFill="1" applyBorder="1" applyAlignment="1" applyProtection="1"/>
    <xf numFmtId="10" fontId="59" fillId="17" borderId="0" xfId="0" applyNumberFormat="1" applyFont="1" applyFill="1" applyBorder="1" applyAlignment="1" applyProtection="1"/>
    <xf numFmtId="10" fontId="60" fillId="0" borderId="0" xfId="0" applyNumberFormat="1" applyFont="1" applyFill="1" applyBorder="1" applyAlignment="1" applyProtection="1"/>
    <xf numFmtId="10" fontId="60" fillId="17" borderId="0" xfId="0" applyNumberFormat="1" applyFont="1" applyFill="1" applyBorder="1" applyAlignment="1" applyProtection="1"/>
    <xf numFmtId="10" fontId="9" fillId="8" borderId="0" xfId="0" applyNumberFormat="1" applyFont="1" applyFill="1"/>
    <xf numFmtId="0" fontId="60" fillId="8" borderId="0" xfId="0" applyNumberFormat="1" applyFont="1" applyFill="1" applyBorder="1" applyAlignment="1" applyProtection="1"/>
    <xf numFmtId="10" fontId="59" fillId="8" borderId="0" xfId="0" applyNumberFormat="1" applyFont="1" applyFill="1" applyBorder="1" applyAlignment="1" applyProtection="1"/>
    <xf numFmtId="0" fontId="62" fillId="0" borderId="0" xfId="0" applyNumberFormat="1" applyFont="1" applyFill="1" applyBorder="1" applyAlignment="1" applyProtection="1"/>
    <xf numFmtId="10" fontId="11" fillId="8" borderId="0" xfId="0" applyNumberFormat="1" applyFont="1" applyFill="1"/>
    <xf numFmtId="177" fontId="15" fillId="6" borderId="1" xfId="16" applyNumberFormat="1" applyFont="1" applyFill="1" applyBorder="1" applyAlignment="1">
      <alignment horizontal="center" vertical="center" wrapText="1"/>
    </xf>
    <xf numFmtId="177" fontId="15" fillId="0" borderId="1" xfId="16" applyNumberFormat="1" applyFont="1" applyFill="1" applyBorder="1" applyAlignment="1">
      <alignment horizontal="center" vertical="center" wrapText="1"/>
    </xf>
    <xf numFmtId="0" fontId="15" fillId="10" borderId="0" xfId="16" applyFont="1" applyFill="1" applyAlignment="1">
      <alignment horizontal="center" vertical="center" wrapText="1"/>
    </xf>
    <xf numFmtId="0" fontId="15" fillId="7" borderId="1" xfId="16" applyFont="1" applyFill="1" applyBorder="1" applyAlignment="1">
      <alignment horizontal="center" vertical="center" wrapText="1"/>
    </xf>
    <xf numFmtId="10" fontId="15" fillId="0" borderId="1" xfId="16" quotePrefix="1" applyNumberFormat="1" applyFont="1" applyBorder="1" applyAlignment="1">
      <alignment horizontal="center" vertical="center" wrapText="1"/>
    </xf>
    <xf numFmtId="49" fontId="15" fillId="0" borderId="0" xfId="0" applyNumberFormat="1" applyFont="1" applyAlignment="1">
      <alignment horizontal="center" vertical="center" wrapText="1"/>
    </xf>
    <xf numFmtId="49" fontId="21" fillId="8" borderId="1" xfId="0" quotePrefix="1" applyNumberFormat="1" applyFont="1" applyFill="1" applyBorder="1" applyAlignment="1">
      <alignment horizontal="center" vertical="center" wrapText="1"/>
    </xf>
    <xf numFmtId="49" fontId="15" fillId="8" borderId="1" xfId="0" quotePrefix="1" applyNumberFormat="1" applyFont="1" applyFill="1" applyBorder="1" applyAlignment="1">
      <alignment horizontal="center" vertical="center" wrapText="1"/>
    </xf>
    <xf numFmtId="49" fontId="15" fillId="0" borderId="1" xfId="0" quotePrefix="1" applyNumberFormat="1" applyFont="1" applyFill="1" applyBorder="1" applyAlignment="1">
      <alignment horizontal="center" vertical="center" wrapText="1"/>
    </xf>
    <xf numFmtId="49" fontId="15" fillId="0" borderId="1" xfId="0" quotePrefix="1" applyNumberFormat="1" applyFont="1" applyBorder="1" applyAlignment="1">
      <alignment horizontal="center"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1" xfId="0" applyNumberFormat="1" applyFont="1" applyBorder="1" applyAlignment="1">
      <alignment horizontal="center" vertical="center" wrapText="1"/>
    </xf>
    <xf numFmtId="49" fontId="16" fillId="6" borderId="1" xfId="0" applyNumberFormat="1" applyFont="1" applyFill="1" applyBorder="1" applyAlignment="1">
      <alignment horizontal="center" vertical="center" wrapText="1"/>
    </xf>
    <xf numFmtId="0" fontId="27" fillId="2" borderId="10" xfId="0" applyFont="1" applyFill="1" applyBorder="1" applyAlignment="1">
      <alignment horizontal="center" vertical="center" wrapText="1"/>
    </xf>
    <xf numFmtId="0" fontId="27" fillId="2" borderId="13" xfId="0" applyFont="1" applyFill="1" applyBorder="1" applyAlignment="1">
      <alignment horizontal="center" vertical="center" wrapText="1"/>
    </xf>
    <xf numFmtId="0" fontId="27" fillId="2" borderId="11" xfId="0" applyFont="1" applyFill="1" applyBorder="1" applyAlignment="1">
      <alignment horizontal="center" vertical="center" wrapText="1"/>
    </xf>
    <xf numFmtId="0" fontId="27" fillId="2" borderId="14" xfId="0" applyFont="1" applyFill="1" applyBorder="1" applyAlignment="1">
      <alignment horizontal="center" vertical="center" wrapText="1"/>
    </xf>
    <xf numFmtId="0" fontId="11" fillId="0" borderId="0" xfId="0" applyFont="1" applyAlignment="1"/>
    <xf numFmtId="0" fontId="0" fillId="0" borderId="0" xfId="0" applyAlignment="1"/>
    <xf numFmtId="0" fontId="9" fillId="0" borderId="0" xfId="0" applyFont="1" applyAlignment="1"/>
    <xf numFmtId="0" fontId="11" fillId="0" borderId="1" xfId="0" applyFont="1" applyBorder="1" applyAlignment="1"/>
    <xf numFmtId="0" fontId="0" fillId="0" borderId="1" xfId="0" applyBorder="1" applyAlignment="1"/>
    <xf numFmtId="0" fontId="11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10" fontId="9" fillId="0" borderId="1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11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9" fillId="0" borderId="1" xfId="0" applyFon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</cellXfs>
  <cellStyles count="1074">
    <cellStyle name="常规" xfId="0" builtinId="0"/>
    <cellStyle name="常规 10" xfId="10"/>
    <cellStyle name="常规 10 2" xfId="43"/>
    <cellStyle name="常规 10 2 2" xfId="84"/>
    <cellStyle name="常规 10 2 2 2" xfId="105"/>
    <cellStyle name="常规 10 2 2 2 2" xfId="475"/>
    <cellStyle name="常规 10 2 2 2 3" xfId="297"/>
    <cellStyle name="常规 10 2 2 3" xfId="454"/>
    <cellStyle name="常规 10 2 2 3 2" xfId="738"/>
    <cellStyle name="常规 10 2 2 3 3" xfId="1044"/>
    <cellStyle name="常规 10 2 2 4" xfId="276"/>
    <cellStyle name="常规 10 2 2 4 2" xfId="950"/>
    <cellStyle name="常规 10 2 2 5" xfId="644"/>
    <cellStyle name="常规 10 2 2 6" xfId="844"/>
    <cellStyle name="常规 10 2 3" xfId="103"/>
    <cellStyle name="常规 10 2 3 2" xfId="473"/>
    <cellStyle name="常规 10 2 3 3" xfId="295"/>
    <cellStyle name="常规 10 2 4" xfId="413"/>
    <cellStyle name="常规 10 2 4 2" xfId="697"/>
    <cellStyle name="常规 10 2 4 3" xfId="1003"/>
    <cellStyle name="常规 10 2 5" xfId="235"/>
    <cellStyle name="常规 10 2 5 2" xfId="909"/>
    <cellStyle name="常规 10 2 6" xfId="603"/>
    <cellStyle name="常规 10 2 7" xfId="803"/>
    <cellStyle name="常规 10 3" xfId="24"/>
    <cellStyle name="常规 10 3 2" xfId="69"/>
    <cellStyle name="常规 10 3 2 2" xfId="107"/>
    <cellStyle name="常规 10 3 2 2 2" xfId="477"/>
    <cellStyle name="常规 10 3 2 2 3" xfId="299"/>
    <cellStyle name="常规 10 3 2 3" xfId="439"/>
    <cellStyle name="常规 10 3 2 3 2" xfId="723"/>
    <cellStyle name="常规 10 3 2 3 3" xfId="1029"/>
    <cellStyle name="常规 10 3 2 4" xfId="261"/>
    <cellStyle name="常规 10 3 2 4 2" xfId="935"/>
    <cellStyle name="常规 10 3 2 5" xfId="629"/>
    <cellStyle name="常规 10 3 2 6" xfId="829"/>
    <cellStyle name="常规 10 3 3" xfId="90"/>
    <cellStyle name="常规 10 3 3 2" xfId="460"/>
    <cellStyle name="常规 10 3 3 3" xfId="282"/>
    <cellStyle name="常规 10 3 4" xfId="398"/>
    <cellStyle name="常规 10 3 4 2" xfId="682"/>
    <cellStyle name="常规 10 3 4 3" xfId="988"/>
    <cellStyle name="常规 10 3 5" xfId="220"/>
    <cellStyle name="常规 10 3 5 2" xfId="894"/>
    <cellStyle name="常规 10 3 6" xfId="588"/>
    <cellStyle name="常规 10 3 7" xfId="788"/>
    <cellStyle name="常规 10 4" xfId="56"/>
    <cellStyle name="常规 10 4 2" xfId="108"/>
    <cellStyle name="常规 10 4 2 2" xfId="478"/>
    <cellStyle name="常规 10 4 2 3" xfId="300"/>
    <cellStyle name="常规 10 4 3" xfId="426"/>
    <cellStyle name="常规 10 4 3 2" xfId="710"/>
    <cellStyle name="常规 10 4 3 3" xfId="1016"/>
    <cellStyle name="常规 10 4 4" xfId="248"/>
    <cellStyle name="常规 10 4 4 2" xfId="922"/>
    <cellStyle name="常规 10 4 5" xfId="616"/>
    <cellStyle name="常规 10 4 6" xfId="816"/>
    <cellStyle name="常规 10 5" xfId="102"/>
    <cellStyle name="常规 10 5 2" xfId="472"/>
    <cellStyle name="常规 10 5 3" xfId="294"/>
    <cellStyle name="常规 10 6" xfId="385"/>
    <cellStyle name="常规 10 6 2" xfId="669"/>
    <cellStyle name="常规 10 6 3" xfId="975"/>
    <cellStyle name="常规 10 7" xfId="207"/>
    <cellStyle name="常规 10 7 2" xfId="881"/>
    <cellStyle name="常规 10 8" xfId="575"/>
    <cellStyle name="常规 10 9" xfId="775"/>
    <cellStyle name="常规 11" xfId="11"/>
    <cellStyle name="常规 11 2" xfId="44"/>
    <cellStyle name="常规 11 2 2" xfId="85"/>
    <cellStyle name="常规 11 2 2 2" xfId="91"/>
    <cellStyle name="常规 11 2 2 2 2" xfId="461"/>
    <cellStyle name="常规 11 2 2 2 3" xfId="283"/>
    <cellStyle name="常规 11 2 2 3" xfId="455"/>
    <cellStyle name="常规 11 2 2 3 2" xfId="739"/>
    <cellStyle name="常规 11 2 2 3 3" xfId="1045"/>
    <cellStyle name="常规 11 2 2 4" xfId="277"/>
    <cellStyle name="常规 11 2 2 4 2" xfId="951"/>
    <cellStyle name="常规 11 2 2 5" xfId="645"/>
    <cellStyle name="常规 11 2 2 6" xfId="845"/>
    <cellStyle name="常规 11 2 3" xfId="110"/>
    <cellStyle name="常规 11 2 3 2" xfId="480"/>
    <cellStyle name="常规 11 2 3 3" xfId="302"/>
    <cellStyle name="常规 11 2 4" xfId="414"/>
    <cellStyle name="常规 11 2 4 2" xfId="698"/>
    <cellStyle name="常规 11 2 4 3" xfId="1004"/>
    <cellStyle name="常规 11 2 5" xfId="236"/>
    <cellStyle name="常规 11 2 5 2" xfId="910"/>
    <cellStyle name="常规 11 2 6" xfId="604"/>
    <cellStyle name="常规 11 2 7" xfId="804"/>
    <cellStyle name="常规 11 3" xfId="25"/>
    <cellStyle name="常规 11 3 2" xfId="70"/>
    <cellStyle name="常规 11 3 2 2" xfId="111"/>
    <cellStyle name="常规 11 3 2 2 2" xfId="481"/>
    <cellStyle name="常规 11 3 2 2 3" xfId="303"/>
    <cellStyle name="常规 11 3 2 3" xfId="440"/>
    <cellStyle name="常规 11 3 2 3 2" xfId="724"/>
    <cellStyle name="常规 11 3 2 3 3" xfId="1030"/>
    <cellStyle name="常规 11 3 2 4" xfId="262"/>
    <cellStyle name="常规 11 3 2 4 2" xfId="936"/>
    <cellStyle name="常规 11 3 2 5" xfId="630"/>
    <cellStyle name="常规 11 3 2 6" xfId="830"/>
    <cellStyle name="常规 11 3 3" xfId="104"/>
    <cellStyle name="常规 11 3 3 2" xfId="474"/>
    <cellStyle name="常规 11 3 3 3" xfId="296"/>
    <cellStyle name="常规 11 3 4" xfId="399"/>
    <cellStyle name="常规 11 3 4 2" xfId="683"/>
    <cellStyle name="常规 11 3 4 3" xfId="989"/>
    <cellStyle name="常规 11 3 5" xfId="221"/>
    <cellStyle name="常规 11 3 5 2" xfId="895"/>
    <cellStyle name="常规 11 3 6" xfId="589"/>
    <cellStyle name="常规 11 3 7" xfId="789"/>
    <cellStyle name="常规 11 4" xfId="57"/>
    <cellStyle name="常规 11 4 2" xfId="112"/>
    <cellStyle name="常规 11 4 2 2" xfId="482"/>
    <cellStyle name="常规 11 4 2 3" xfId="304"/>
    <cellStyle name="常规 11 4 3" xfId="427"/>
    <cellStyle name="常规 11 4 3 2" xfId="711"/>
    <cellStyle name="常规 11 4 3 3" xfId="1017"/>
    <cellStyle name="常规 11 4 4" xfId="249"/>
    <cellStyle name="常规 11 4 4 2" xfId="923"/>
    <cellStyle name="常规 11 4 5" xfId="617"/>
    <cellStyle name="常规 11 4 6" xfId="817"/>
    <cellStyle name="常规 11 5" xfId="109"/>
    <cellStyle name="常规 11 5 2" xfId="479"/>
    <cellStyle name="常规 11 5 3" xfId="301"/>
    <cellStyle name="常规 11 6" xfId="386"/>
    <cellStyle name="常规 11 6 2" xfId="670"/>
    <cellStyle name="常规 11 6 3" xfId="976"/>
    <cellStyle name="常规 11 7" xfId="208"/>
    <cellStyle name="常规 11 7 2" xfId="882"/>
    <cellStyle name="常规 11 8" xfId="576"/>
    <cellStyle name="常规 11 9" xfId="776"/>
    <cellStyle name="常规 12" xfId="12"/>
    <cellStyle name="常规 12 2" xfId="45"/>
    <cellStyle name="常规 12 2 2" xfId="86"/>
    <cellStyle name="常规 12 2 2 2" xfId="95"/>
    <cellStyle name="常规 12 2 2 2 2" xfId="465"/>
    <cellStyle name="常规 12 2 2 2 3" xfId="287"/>
    <cellStyle name="常规 12 2 2 3" xfId="456"/>
    <cellStyle name="常规 12 2 2 3 2" xfId="740"/>
    <cellStyle name="常规 12 2 2 3 3" xfId="1046"/>
    <cellStyle name="常规 12 2 2 4" xfId="278"/>
    <cellStyle name="常规 12 2 2 4 2" xfId="952"/>
    <cellStyle name="常规 12 2 2 5" xfId="646"/>
    <cellStyle name="常规 12 2 2 6" xfId="846"/>
    <cellStyle name="常规 12 2 3" xfId="113"/>
    <cellStyle name="常规 12 2 3 2" xfId="483"/>
    <cellStyle name="常规 12 2 3 3" xfId="305"/>
    <cellStyle name="常规 12 2 4" xfId="415"/>
    <cellStyle name="常规 12 2 4 2" xfId="699"/>
    <cellStyle name="常规 12 2 4 3" xfId="1005"/>
    <cellStyle name="常规 12 2 5" xfId="237"/>
    <cellStyle name="常规 12 2 5 2" xfId="911"/>
    <cellStyle name="常规 12 2 6" xfId="605"/>
    <cellStyle name="常规 12 2 7" xfId="805"/>
    <cellStyle name="常规 12 3" xfId="26"/>
    <cellStyle name="常规 12 3 2" xfId="71"/>
    <cellStyle name="常规 12 3 2 2" xfId="114"/>
    <cellStyle name="常规 12 3 2 2 2" xfId="484"/>
    <cellStyle name="常规 12 3 2 2 3" xfId="306"/>
    <cellStyle name="常规 12 3 2 3" xfId="441"/>
    <cellStyle name="常规 12 3 2 3 2" xfId="725"/>
    <cellStyle name="常规 12 3 2 3 3" xfId="1031"/>
    <cellStyle name="常规 12 3 2 4" xfId="263"/>
    <cellStyle name="常规 12 3 2 4 2" xfId="937"/>
    <cellStyle name="常规 12 3 2 5" xfId="631"/>
    <cellStyle name="常规 12 3 2 6" xfId="831"/>
    <cellStyle name="常规 12 3 3" xfId="106"/>
    <cellStyle name="常规 12 3 3 2" xfId="476"/>
    <cellStyle name="常规 12 3 3 3" xfId="298"/>
    <cellStyle name="常规 12 3 4" xfId="400"/>
    <cellStyle name="常规 12 3 4 2" xfId="684"/>
    <cellStyle name="常规 12 3 4 3" xfId="990"/>
    <cellStyle name="常规 12 3 5" xfId="222"/>
    <cellStyle name="常规 12 3 5 2" xfId="896"/>
    <cellStyle name="常规 12 3 6" xfId="590"/>
    <cellStyle name="常规 12 3 7" xfId="790"/>
    <cellStyle name="常规 12 4" xfId="58"/>
    <cellStyle name="常规 12 4 2" xfId="115"/>
    <cellStyle name="常规 12 4 2 2" xfId="485"/>
    <cellStyle name="常规 12 4 2 3" xfId="307"/>
    <cellStyle name="常规 12 4 3" xfId="428"/>
    <cellStyle name="常规 12 4 3 2" xfId="712"/>
    <cellStyle name="常规 12 4 3 3" xfId="1018"/>
    <cellStyle name="常规 12 4 4" xfId="250"/>
    <cellStyle name="常规 12 4 4 2" xfId="924"/>
    <cellStyle name="常规 12 4 5" xfId="618"/>
    <cellStyle name="常规 12 4 6" xfId="818"/>
    <cellStyle name="常规 12 5" xfId="98"/>
    <cellStyle name="常规 12 5 2" xfId="468"/>
    <cellStyle name="常规 12 5 3" xfId="290"/>
    <cellStyle name="常规 12 6" xfId="387"/>
    <cellStyle name="常规 12 6 2" xfId="671"/>
    <cellStyle name="常规 12 6 3" xfId="977"/>
    <cellStyle name="常规 12 7" xfId="209"/>
    <cellStyle name="常规 12 7 2" xfId="883"/>
    <cellStyle name="常规 12 8" xfId="577"/>
    <cellStyle name="常规 12 9" xfId="777"/>
    <cellStyle name="常规 13" xfId="13"/>
    <cellStyle name="常规 13 2" xfId="46"/>
    <cellStyle name="常规 13 2 2" xfId="87"/>
    <cellStyle name="常规 13 2 2 2" xfId="118"/>
    <cellStyle name="常规 13 2 2 2 2" xfId="488"/>
    <cellStyle name="常规 13 2 2 2 3" xfId="310"/>
    <cellStyle name="常规 13 2 2 3" xfId="457"/>
    <cellStyle name="常规 13 2 2 3 2" xfId="741"/>
    <cellStyle name="常规 13 2 2 3 3" xfId="1047"/>
    <cellStyle name="常规 13 2 2 4" xfId="279"/>
    <cellStyle name="常规 13 2 2 4 2" xfId="953"/>
    <cellStyle name="常规 13 2 2 5" xfId="647"/>
    <cellStyle name="常规 13 2 2 6" xfId="847"/>
    <cellStyle name="常规 13 2 3" xfId="117"/>
    <cellStyle name="常规 13 2 3 2" xfId="487"/>
    <cellStyle name="常规 13 2 3 3" xfId="309"/>
    <cellStyle name="常规 13 2 4" xfId="416"/>
    <cellStyle name="常规 13 2 4 2" xfId="700"/>
    <cellStyle name="常规 13 2 4 3" xfId="1006"/>
    <cellStyle name="常规 13 2 5" xfId="238"/>
    <cellStyle name="常规 13 2 5 2" xfId="912"/>
    <cellStyle name="常规 13 2 6" xfId="606"/>
    <cellStyle name="常规 13 2 7" xfId="806"/>
    <cellStyle name="常规 13 3" xfId="27"/>
    <cellStyle name="常规 13 3 2" xfId="72"/>
    <cellStyle name="常规 13 3 2 2" xfId="120"/>
    <cellStyle name="常规 13 3 2 2 2" xfId="490"/>
    <cellStyle name="常规 13 3 2 2 3" xfId="312"/>
    <cellStyle name="常规 13 3 2 3" xfId="442"/>
    <cellStyle name="常规 13 3 2 3 2" xfId="726"/>
    <cellStyle name="常规 13 3 2 3 3" xfId="1032"/>
    <cellStyle name="常规 13 3 2 4" xfId="264"/>
    <cellStyle name="常规 13 3 2 4 2" xfId="938"/>
    <cellStyle name="常规 13 3 2 5" xfId="632"/>
    <cellStyle name="常规 13 3 2 6" xfId="832"/>
    <cellStyle name="常规 13 3 3" xfId="119"/>
    <cellStyle name="常规 13 3 3 2" xfId="489"/>
    <cellStyle name="常规 13 3 3 3" xfId="311"/>
    <cellStyle name="常规 13 3 4" xfId="401"/>
    <cellStyle name="常规 13 3 4 2" xfId="685"/>
    <cellStyle name="常规 13 3 4 3" xfId="991"/>
    <cellStyle name="常规 13 3 5" xfId="223"/>
    <cellStyle name="常规 13 3 5 2" xfId="897"/>
    <cellStyle name="常规 13 3 6" xfId="591"/>
    <cellStyle name="常规 13 3 7" xfId="791"/>
    <cellStyle name="常规 13 4" xfId="59"/>
    <cellStyle name="常规 13 4 2" xfId="121"/>
    <cellStyle name="常规 13 4 2 2" xfId="491"/>
    <cellStyle name="常规 13 4 2 3" xfId="313"/>
    <cellStyle name="常规 13 4 3" xfId="429"/>
    <cellStyle name="常规 13 4 3 2" xfId="713"/>
    <cellStyle name="常规 13 4 3 3" xfId="1019"/>
    <cellStyle name="常规 13 4 4" xfId="251"/>
    <cellStyle name="常规 13 4 4 2" xfId="925"/>
    <cellStyle name="常规 13 4 5" xfId="619"/>
    <cellStyle name="常规 13 4 6" xfId="819"/>
    <cellStyle name="常规 13 5" xfId="116"/>
    <cellStyle name="常规 13 5 2" xfId="486"/>
    <cellStyle name="常规 13 5 3" xfId="308"/>
    <cellStyle name="常规 13 6" xfId="388"/>
    <cellStyle name="常规 13 6 2" xfId="672"/>
    <cellStyle name="常规 13 6 3" xfId="978"/>
    <cellStyle name="常规 13 7" xfId="210"/>
    <cellStyle name="常规 13 7 2" xfId="884"/>
    <cellStyle name="常规 13 8" xfId="578"/>
    <cellStyle name="常规 13 9" xfId="778"/>
    <cellStyle name="常规 14" xfId="14"/>
    <cellStyle name="常规 14 2" xfId="47"/>
    <cellStyle name="常规 14 2 2" xfId="88"/>
    <cellStyle name="常规 14 2 2 2" xfId="124"/>
    <cellStyle name="常规 14 2 2 2 2" xfId="494"/>
    <cellStyle name="常规 14 2 2 2 3" xfId="316"/>
    <cellStyle name="常规 14 2 2 3" xfId="458"/>
    <cellStyle name="常规 14 2 2 3 2" xfId="742"/>
    <cellStyle name="常规 14 2 2 3 3" xfId="1048"/>
    <cellStyle name="常规 14 2 2 4" xfId="280"/>
    <cellStyle name="常规 14 2 2 4 2" xfId="954"/>
    <cellStyle name="常规 14 2 2 5" xfId="648"/>
    <cellStyle name="常规 14 2 2 6" xfId="848"/>
    <cellStyle name="常规 14 2 3" xfId="123"/>
    <cellStyle name="常规 14 2 3 2" xfId="493"/>
    <cellStyle name="常规 14 2 3 3" xfId="315"/>
    <cellStyle name="常规 14 2 4" xfId="417"/>
    <cellStyle name="常规 14 2 4 2" xfId="701"/>
    <cellStyle name="常规 14 2 4 3" xfId="1007"/>
    <cellStyle name="常规 14 2 5" xfId="239"/>
    <cellStyle name="常规 14 2 5 2" xfId="913"/>
    <cellStyle name="常规 14 2 6" xfId="607"/>
    <cellStyle name="常规 14 2 7" xfId="807"/>
    <cellStyle name="常规 14 3" xfId="28"/>
    <cellStyle name="常规 14 3 2" xfId="73"/>
    <cellStyle name="常规 14 3 2 2" xfId="94"/>
    <cellStyle name="常规 14 3 2 2 2" xfId="464"/>
    <cellStyle name="常规 14 3 2 2 3" xfId="286"/>
    <cellStyle name="常规 14 3 2 3" xfId="443"/>
    <cellStyle name="常规 14 3 2 3 2" xfId="727"/>
    <cellStyle name="常规 14 3 2 3 3" xfId="1033"/>
    <cellStyle name="常规 14 3 2 4" xfId="265"/>
    <cellStyle name="常规 14 3 2 4 2" xfId="939"/>
    <cellStyle name="常规 14 3 2 5" xfId="633"/>
    <cellStyle name="常规 14 3 2 6" xfId="833"/>
    <cellStyle name="常规 14 3 3" xfId="125"/>
    <cellStyle name="常规 14 3 3 2" xfId="495"/>
    <cellStyle name="常规 14 3 3 3" xfId="317"/>
    <cellStyle name="常规 14 3 4" xfId="402"/>
    <cellStyle name="常规 14 3 4 2" xfId="686"/>
    <cellStyle name="常规 14 3 4 3" xfId="992"/>
    <cellStyle name="常规 14 3 5" xfId="224"/>
    <cellStyle name="常规 14 3 5 2" xfId="898"/>
    <cellStyle name="常规 14 3 6" xfId="592"/>
    <cellStyle name="常规 14 3 7" xfId="792"/>
    <cellStyle name="常规 14 4" xfId="60"/>
    <cellStyle name="常规 14 4 2" xfId="126"/>
    <cellStyle name="常规 14 4 2 2" xfId="496"/>
    <cellStyle name="常规 14 4 2 3" xfId="318"/>
    <cellStyle name="常规 14 4 3" xfId="430"/>
    <cellStyle name="常规 14 4 3 2" xfId="714"/>
    <cellStyle name="常规 14 4 3 3" xfId="1020"/>
    <cellStyle name="常规 14 4 4" xfId="252"/>
    <cellStyle name="常规 14 4 4 2" xfId="926"/>
    <cellStyle name="常规 14 4 5" xfId="620"/>
    <cellStyle name="常规 14 4 6" xfId="820"/>
    <cellStyle name="常规 14 5" xfId="122"/>
    <cellStyle name="常规 14 5 2" xfId="492"/>
    <cellStyle name="常规 14 5 3" xfId="314"/>
    <cellStyle name="常规 14 6" xfId="389"/>
    <cellStyle name="常规 14 6 2" xfId="673"/>
    <cellStyle name="常规 14 6 3" xfId="979"/>
    <cellStyle name="常规 14 7" xfId="211"/>
    <cellStyle name="常规 14 7 2" xfId="885"/>
    <cellStyle name="常规 14 8" xfId="579"/>
    <cellStyle name="常规 14 9" xfId="779"/>
    <cellStyle name="常规 15" xfId="15"/>
    <cellStyle name="常规 15 2" xfId="48"/>
    <cellStyle name="常规 15 2 2" xfId="89"/>
    <cellStyle name="常规 15 2 2 2" xfId="129"/>
    <cellStyle name="常规 15 2 2 2 2" xfId="499"/>
    <cellStyle name="常规 15 2 2 2 3" xfId="321"/>
    <cellStyle name="常规 15 2 2 3" xfId="459"/>
    <cellStyle name="常规 15 2 2 3 2" xfId="743"/>
    <cellStyle name="常规 15 2 2 3 3" xfId="1049"/>
    <cellStyle name="常规 15 2 2 4" xfId="281"/>
    <cellStyle name="常规 15 2 2 4 2" xfId="955"/>
    <cellStyle name="常规 15 2 2 5" xfId="649"/>
    <cellStyle name="常规 15 2 2 6" xfId="849"/>
    <cellStyle name="常规 15 2 3" xfId="128"/>
    <cellStyle name="常规 15 2 3 2" xfId="498"/>
    <cellStyle name="常规 15 2 3 3" xfId="320"/>
    <cellStyle name="常规 15 2 4" xfId="418"/>
    <cellStyle name="常规 15 2 4 2" xfId="702"/>
    <cellStyle name="常规 15 2 4 3" xfId="1008"/>
    <cellStyle name="常规 15 2 5" xfId="240"/>
    <cellStyle name="常规 15 2 5 2" xfId="914"/>
    <cellStyle name="常规 15 2 6" xfId="608"/>
    <cellStyle name="常规 15 2 7" xfId="808"/>
    <cellStyle name="常规 15 3" xfId="29"/>
    <cellStyle name="常规 15 3 2" xfId="74"/>
    <cellStyle name="常规 15 3 2 2" xfId="131"/>
    <cellStyle name="常规 15 3 2 2 2" xfId="501"/>
    <cellStyle name="常规 15 3 2 2 3" xfId="323"/>
    <cellStyle name="常规 15 3 2 3" xfId="444"/>
    <cellStyle name="常规 15 3 2 3 2" xfId="728"/>
    <cellStyle name="常规 15 3 2 3 3" xfId="1034"/>
    <cellStyle name="常规 15 3 2 4" xfId="266"/>
    <cellStyle name="常规 15 3 2 4 2" xfId="940"/>
    <cellStyle name="常规 15 3 2 5" xfId="634"/>
    <cellStyle name="常规 15 3 2 6" xfId="834"/>
    <cellStyle name="常规 15 3 3" xfId="130"/>
    <cellStyle name="常规 15 3 3 2" xfId="500"/>
    <cellStyle name="常规 15 3 3 3" xfId="322"/>
    <cellStyle name="常规 15 3 4" xfId="403"/>
    <cellStyle name="常规 15 3 4 2" xfId="687"/>
    <cellStyle name="常规 15 3 4 3" xfId="993"/>
    <cellStyle name="常规 15 3 5" xfId="225"/>
    <cellStyle name="常规 15 3 5 2" xfId="899"/>
    <cellStyle name="常规 15 3 6" xfId="593"/>
    <cellStyle name="常规 15 3 7" xfId="793"/>
    <cellStyle name="常规 15 4" xfId="61"/>
    <cellStyle name="常规 15 4 2" xfId="132"/>
    <cellStyle name="常规 15 4 2 2" xfId="502"/>
    <cellStyle name="常规 15 4 2 3" xfId="324"/>
    <cellStyle name="常规 15 4 3" xfId="431"/>
    <cellStyle name="常规 15 4 3 2" xfId="715"/>
    <cellStyle name="常规 15 4 3 3" xfId="1021"/>
    <cellStyle name="常规 15 4 4" xfId="253"/>
    <cellStyle name="常规 15 4 4 2" xfId="927"/>
    <cellStyle name="常规 15 4 5" xfId="621"/>
    <cellStyle name="常规 15 4 6" xfId="821"/>
    <cellStyle name="常规 15 5" xfId="127"/>
    <cellStyle name="常规 15 5 2" xfId="497"/>
    <cellStyle name="常规 15 5 3" xfId="319"/>
    <cellStyle name="常规 15 6" xfId="390"/>
    <cellStyle name="常规 15 6 2" xfId="674"/>
    <cellStyle name="常规 15 6 3" xfId="980"/>
    <cellStyle name="常规 15 7" xfId="212"/>
    <cellStyle name="常规 15 7 2" xfId="886"/>
    <cellStyle name="常规 15 8" xfId="580"/>
    <cellStyle name="常规 15 9" xfId="780"/>
    <cellStyle name="常规 16" xfId="16"/>
    <cellStyle name="常规 17" xfId="176"/>
    <cellStyle name="常规 17 2" xfId="544"/>
    <cellStyle name="常规 17 2 2" xfId="744"/>
    <cellStyle name="常规 17 2 3" xfId="1050"/>
    <cellStyle name="常规 17 3" xfId="366"/>
    <cellStyle name="常规 17 3 2" xfId="956"/>
    <cellStyle name="常规 17 4" xfId="650"/>
    <cellStyle name="常规 17 5" xfId="850"/>
    <cellStyle name="常规 18" xfId="177"/>
    <cellStyle name="常规 18 2" xfId="545"/>
    <cellStyle name="常规 18 2 2" xfId="745"/>
    <cellStyle name="常规 18 2 3" xfId="1051"/>
    <cellStyle name="常规 18 3" xfId="367"/>
    <cellStyle name="常规 18 3 2" xfId="957"/>
    <cellStyle name="常规 18 4" xfId="651"/>
    <cellStyle name="常规 18 5" xfId="851"/>
    <cellStyle name="常规 19" xfId="178"/>
    <cellStyle name="常规 19 2" xfId="546"/>
    <cellStyle name="常规 19 2 2" xfId="746"/>
    <cellStyle name="常规 19 2 3" xfId="1052"/>
    <cellStyle name="常规 19 3" xfId="368"/>
    <cellStyle name="常规 19 3 2" xfId="958"/>
    <cellStyle name="常规 19 4" xfId="652"/>
    <cellStyle name="常规 19 5" xfId="852"/>
    <cellStyle name="常规 2" xfId="2"/>
    <cellStyle name="常规 2 2" xfId="34"/>
    <cellStyle name="常规 2 2 2" xfId="76"/>
    <cellStyle name="常规 2 2 2 2" xfId="135"/>
    <cellStyle name="常规 2 2 2 2 2" xfId="504"/>
    <cellStyle name="常规 2 2 2 2 3" xfId="326"/>
    <cellStyle name="常规 2 2 2 3" xfId="446"/>
    <cellStyle name="常规 2 2 2 3 2" xfId="730"/>
    <cellStyle name="常规 2 2 2 3 3" xfId="1036"/>
    <cellStyle name="常规 2 2 2 4" xfId="268"/>
    <cellStyle name="常规 2 2 2 4 2" xfId="942"/>
    <cellStyle name="常规 2 2 2 5" xfId="636"/>
    <cellStyle name="常规 2 2 2 6" xfId="836"/>
    <cellStyle name="常规 2 2 3" xfId="134"/>
    <cellStyle name="常规 2 2 3 2" xfId="503"/>
    <cellStyle name="常规 2 2 3 3" xfId="325"/>
    <cellStyle name="常规 2 2 4" xfId="405"/>
    <cellStyle name="常规 2 2 4 2" xfId="689"/>
    <cellStyle name="常规 2 2 4 3" xfId="995"/>
    <cellStyle name="常规 2 2 5" xfId="227"/>
    <cellStyle name="常规 2 2 5 2" xfId="901"/>
    <cellStyle name="常规 2 2 6" xfId="595"/>
    <cellStyle name="常规 2 2 7" xfId="795"/>
    <cellStyle name="常规 2 3" xfId="133"/>
    <cellStyle name="常规 20" xfId="179"/>
    <cellStyle name="常规 20 2" xfId="547"/>
    <cellStyle name="常规 20 2 2" xfId="747"/>
    <cellStyle name="常规 20 2 3" xfId="1053"/>
    <cellStyle name="常规 20 3" xfId="369"/>
    <cellStyle name="常规 20 3 2" xfId="959"/>
    <cellStyle name="常规 20 4" xfId="653"/>
    <cellStyle name="常规 20 5" xfId="853"/>
    <cellStyle name="常规 21" xfId="180"/>
    <cellStyle name="常规 21 2" xfId="548"/>
    <cellStyle name="常规 21 2 2" xfId="748"/>
    <cellStyle name="常规 21 2 3" xfId="1054"/>
    <cellStyle name="常规 21 3" xfId="370"/>
    <cellStyle name="常规 21 3 2" xfId="960"/>
    <cellStyle name="常规 21 4" xfId="654"/>
    <cellStyle name="常规 21 5" xfId="854"/>
    <cellStyle name="常规 22" xfId="181"/>
    <cellStyle name="常规 22 2" xfId="549"/>
    <cellStyle name="常规 22 2 2" xfId="749"/>
    <cellStyle name="常规 22 2 3" xfId="1055"/>
    <cellStyle name="常规 22 3" xfId="371"/>
    <cellStyle name="常规 22 3 2" xfId="961"/>
    <cellStyle name="常规 22 4" xfId="655"/>
    <cellStyle name="常规 22 5" xfId="855"/>
    <cellStyle name="常规 23" xfId="182"/>
    <cellStyle name="常规 23 2" xfId="550"/>
    <cellStyle name="常规 23 2 2" xfId="750"/>
    <cellStyle name="常规 23 2 3" xfId="1056"/>
    <cellStyle name="常规 23 3" xfId="372"/>
    <cellStyle name="常规 23 3 2" xfId="962"/>
    <cellStyle name="常规 23 4" xfId="656"/>
    <cellStyle name="常规 23 5" xfId="856"/>
    <cellStyle name="常规 24" xfId="183"/>
    <cellStyle name="常规 24 2" xfId="551"/>
    <cellStyle name="常规 24 2 2" xfId="751"/>
    <cellStyle name="常规 24 2 3" xfId="1057"/>
    <cellStyle name="常规 24 3" xfId="373"/>
    <cellStyle name="常规 24 3 2" xfId="963"/>
    <cellStyle name="常规 24 4" xfId="657"/>
    <cellStyle name="常规 24 5" xfId="857"/>
    <cellStyle name="常规 25" xfId="184"/>
    <cellStyle name="常规 25 2" xfId="552"/>
    <cellStyle name="常规 25 2 2" xfId="752"/>
    <cellStyle name="常规 25 2 3" xfId="1058"/>
    <cellStyle name="常规 25 3" xfId="374"/>
    <cellStyle name="常规 25 3 2" xfId="964"/>
    <cellStyle name="常规 25 4" xfId="658"/>
    <cellStyle name="常规 25 5" xfId="858"/>
    <cellStyle name="常规 26" xfId="185"/>
    <cellStyle name="常规 26 2" xfId="553"/>
    <cellStyle name="常规 26 2 2" xfId="753"/>
    <cellStyle name="常规 26 2 3" xfId="1059"/>
    <cellStyle name="常规 26 3" xfId="375"/>
    <cellStyle name="常规 26 3 2" xfId="965"/>
    <cellStyle name="常规 26 4" xfId="659"/>
    <cellStyle name="常规 26 5" xfId="859"/>
    <cellStyle name="常规 27" xfId="186"/>
    <cellStyle name="常规 27 2" xfId="554"/>
    <cellStyle name="常规 27 2 2" xfId="754"/>
    <cellStyle name="常规 27 2 3" xfId="1060"/>
    <cellStyle name="常规 27 3" xfId="376"/>
    <cellStyle name="常规 27 3 2" xfId="966"/>
    <cellStyle name="常规 27 4" xfId="660"/>
    <cellStyle name="常规 27 5" xfId="860"/>
    <cellStyle name="常规 28" xfId="187"/>
    <cellStyle name="常规 28 2" xfId="555"/>
    <cellStyle name="常规 28 2 2" xfId="755"/>
    <cellStyle name="常规 28 2 3" xfId="1061"/>
    <cellStyle name="常规 28 3" xfId="377"/>
    <cellStyle name="常规 28 3 2" xfId="967"/>
    <cellStyle name="常规 28 4" xfId="661"/>
    <cellStyle name="常规 28 5" xfId="861"/>
    <cellStyle name="常规 29" xfId="188"/>
    <cellStyle name="常规 29 2" xfId="556"/>
    <cellStyle name="常规 29 2 2" xfId="1062"/>
    <cellStyle name="常规 29 3" xfId="756"/>
    <cellStyle name="常规 29 4" xfId="862"/>
    <cellStyle name="常规 3" xfId="3"/>
    <cellStyle name="常规 3 10" xfId="568"/>
    <cellStyle name="常规 3 11" xfId="768"/>
    <cellStyle name="常规 3 2" xfId="32"/>
    <cellStyle name="常规 3 2 2" xfId="137"/>
    <cellStyle name="常规 3 2 2 2" xfId="506"/>
    <cellStyle name="常规 3 2 2 3" xfId="328"/>
    <cellStyle name="常规 3 3" xfId="36"/>
    <cellStyle name="常规 3 3 2" xfId="77"/>
    <cellStyle name="常规 3 3 2 2" xfId="139"/>
    <cellStyle name="常规 3 3 2 2 2" xfId="508"/>
    <cellStyle name="常规 3 3 2 2 3" xfId="330"/>
    <cellStyle name="常规 3 3 2 3" xfId="447"/>
    <cellStyle name="常规 3 3 2 3 2" xfId="731"/>
    <cellStyle name="常规 3 3 2 3 3" xfId="1037"/>
    <cellStyle name="常规 3 3 2 4" xfId="269"/>
    <cellStyle name="常规 3 3 2 4 2" xfId="943"/>
    <cellStyle name="常规 3 3 2 5" xfId="637"/>
    <cellStyle name="常规 3 3 2 6" xfId="837"/>
    <cellStyle name="常规 3 3 3" xfId="138"/>
    <cellStyle name="常规 3 3 3 2" xfId="507"/>
    <cellStyle name="常规 3 3 3 3" xfId="329"/>
    <cellStyle name="常规 3 3 4" xfId="406"/>
    <cellStyle name="常规 3 3 4 2" xfId="690"/>
    <cellStyle name="常规 3 3 4 3" xfId="996"/>
    <cellStyle name="常规 3 3 5" xfId="228"/>
    <cellStyle name="常规 3 3 5 2" xfId="902"/>
    <cellStyle name="常规 3 3 6" xfId="596"/>
    <cellStyle name="常规 3 3 7" xfId="796"/>
    <cellStyle name="常规 3 4" xfId="30"/>
    <cellStyle name="常规 3 5" xfId="17"/>
    <cellStyle name="常规 3 5 2" xfId="62"/>
    <cellStyle name="常规 3 5 2 2" xfId="141"/>
    <cellStyle name="常规 3 5 2 2 2" xfId="510"/>
    <cellStyle name="常规 3 5 2 2 3" xfId="332"/>
    <cellStyle name="常规 3 5 2 3" xfId="432"/>
    <cellStyle name="常规 3 5 2 3 2" xfId="716"/>
    <cellStyle name="常规 3 5 2 3 3" xfId="1022"/>
    <cellStyle name="常规 3 5 2 4" xfId="254"/>
    <cellStyle name="常规 3 5 2 4 2" xfId="928"/>
    <cellStyle name="常规 3 5 2 5" xfId="622"/>
    <cellStyle name="常规 3 5 2 6" xfId="822"/>
    <cellStyle name="常规 3 5 3" xfId="140"/>
    <cellStyle name="常规 3 5 3 2" xfId="509"/>
    <cellStyle name="常规 3 5 3 3" xfId="331"/>
    <cellStyle name="常规 3 5 4" xfId="391"/>
    <cellStyle name="常规 3 5 4 2" xfId="675"/>
    <cellStyle name="常规 3 5 4 3" xfId="981"/>
    <cellStyle name="常规 3 5 5" xfId="213"/>
    <cellStyle name="常规 3 5 5 2" xfId="887"/>
    <cellStyle name="常规 3 5 6" xfId="581"/>
    <cellStyle name="常规 3 5 7" xfId="781"/>
    <cellStyle name="常规 3 6" xfId="49"/>
    <cellStyle name="常规 3 6 2" xfId="142"/>
    <cellStyle name="常规 3 6 2 2" xfId="511"/>
    <cellStyle name="常规 3 6 2 3" xfId="333"/>
    <cellStyle name="常规 3 6 3" xfId="419"/>
    <cellStyle name="常规 3 6 3 2" xfId="703"/>
    <cellStyle name="常规 3 6 3 3" xfId="1009"/>
    <cellStyle name="常规 3 6 4" xfId="241"/>
    <cellStyle name="常规 3 6 4 2" xfId="915"/>
    <cellStyle name="常规 3 6 5" xfId="609"/>
    <cellStyle name="常规 3 6 6" xfId="809"/>
    <cellStyle name="常规 3 7" xfId="136"/>
    <cellStyle name="常规 3 7 2" xfId="505"/>
    <cellStyle name="常规 3 7 3" xfId="327"/>
    <cellStyle name="常规 3 8" xfId="378"/>
    <cellStyle name="常规 3 8 2" xfId="662"/>
    <cellStyle name="常规 3 8 3" xfId="968"/>
    <cellStyle name="常规 3 9" xfId="200"/>
    <cellStyle name="常规 3 9 2" xfId="874"/>
    <cellStyle name="常规 30" xfId="189"/>
    <cellStyle name="常规 30 2" xfId="557"/>
    <cellStyle name="常规 30 2 2" xfId="1063"/>
    <cellStyle name="常规 30 3" xfId="757"/>
    <cellStyle name="常规 30 4" xfId="863"/>
    <cellStyle name="常规 31" xfId="190"/>
    <cellStyle name="常规 31 2" xfId="558"/>
    <cellStyle name="常规 31 2 2" xfId="1064"/>
    <cellStyle name="常规 31 3" xfId="758"/>
    <cellStyle name="常规 31 4" xfId="864"/>
    <cellStyle name="常规 32" xfId="191"/>
    <cellStyle name="常规 32 2" xfId="559"/>
    <cellStyle name="常规 32 2 2" xfId="1065"/>
    <cellStyle name="常规 32 3" xfId="759"/>
    <cellStyle name="常规 32 4" xfId="865"/>
    <cellStyle name="常规 33" xfId="192"/>
    <cellStyle name="常规 33 2" xfId="560"/>
    <cellStyle name="常规 33 2 2" xfId="1066"/>
    <cellStyle name="常规 33 3" xfId="760"/>
    <cellStyle name="常规 33 4" xfId="866"/>
    <cellStyle name="常规 34" xfId="193"/>
    <cellStyle name="常规 34 2" xfId="561"/>
    <cellStyle name="常规 34 2 2" xfId="1067"/>
    <cellStyle name="常规 34 3" xfId="761"/>
    <cellStyle name="常规 34 4" xfId="867"/>
    <cellStyle name="常规 35" xfId="194"/>
    <cellStyle name="常规 35 2" xfId="562"/>
    <cellStyle name="常规 35 2 2" xfId="1068"/>
    <cellStyle name="常规 35 3" xfId="762"/>
    <cellStyle name="常规 35 4" xfId="868"/>
    <cellStyle name="常规 36" xfId="195"/>
    <cellStyle name="常规 36 2" xfId="563"/>
    <cellStyle name="常规 36 2 2" xfId="1069"/>
    <cellStyle name="常规 36 3" xfId="763"/>
    <cellStyle name="常规 36 4" xfId="869"/>
    <cellStyle name="常规 37" xfId="196"/>
    <cellStyle name="常规 37 2" xfId="564"/>
    <cellStyle name="常规 37 2 2" xfId="1070"/>
    <cellStyle name="常规 37 3" xfId="764"/>
    <cellStyle name="常规 37 4" xfId="870"/>
    <cellStyle name="常规 38" xfId="197"/>
    <cellStyle name="常规 38 2" xfId="565"/>
    <cellStyle name="常规 38 2 2" xfId="1071"/>
    <cellStyle name="常规 38 3" xfId="765"/>
    <cellStyle name="常规 38 4" xfId="871"/>
    <cellStyle name="常规 39" xfId="198"/>
    <cellStyle name="常规 39 2" xfId="566"/>
    <cellStyle name="常规 39 2 2" xfId="1072"/>
    <cellStyle name="常规 39 3" xfId="766"/>
    <cellStyle name="常规 39 4" xfId="872"/>
    <cellStyle name="常规 4" xfId="4"/>
    <cellStyle name="常规 4 10" xfId="769"/>
    <cellStyle name="常规 4 2" xfId="37"/>
    <cellStyle name="常规 4 2 2" xfId="78"/>
    <cellStyle name="常规 4 2 2 2" xfId="146"/>
    <cellStyle name="常规 4 2 2 2 2" xfId="515"/>
    <cellStyle name="常规 4 2 2 2 3" xfId="337"/>
    <cellStyle name="常规 4 2 2 3" xfId="448"/>
    <cellStyle name="常规 4 2 2 3 2" xfId="732"/>
    <cellStyle name="常规 4 2 2 3 3" xfId="1038"/>
    <cellStyle name="常规 4 2 2 4" xfId="270"/>
    <cellStyle name="常规 4 2 2 4 2" xfId="944"/>
    <cellStyle name="常规 4 2 2 5" xfId="638"/>
    <cellStyle name="常规 4 2 2 6" xfId="838"/>
    <cellStyle name="常规 4 2 3" xfId="144"/>
    <cellStyle name="常规 4 2 3 2" xfId="513"/>
    <cellStyle name="常规 4 2 3 3" xfId="335"/>
    <cellStyle name="常规 4 2 4" xfId="407"/>
    <cellStyle name="常规 4 2 4 2" xfId="691"/>
    <cellStyle name="常规 4 2 4 3" xfId="997"/>
    <cellStyle name="常规 4 2 5" xfId="229"/>
    <cellStyle name="常规 4 2 5 2" xfId="903"/>
    <cellStyle name="常规 4 2 6" xfId="597"/>
    <cellStyle name="常规 4 2 7" xfId="797"/>
    <cellStyle name="常规 4 3" xfId="35"/>
    <cellStyle name="常规 4 3 2" xfId="147"/>
    <cellStyle name="常规 4 4" xfId="18"/>
    <cellStyle name="常规 4 4 2" xfId="63"/>
    <cellStyle name="常规 4 4 2 2" xfId="149"/>
    <cellStyle name="常规 4 4 2 2 2" xfId="517"/>
    <cellStyle name="常规 4 4 2 2 3" xfId="339"/>
    <cellStyle name="常规 4 4 2 3" xfId="433"/>
    <cellStyle name="常规 4 4 2 3 2" xfId="717"/>
    <cellStyle name="常规 4 4 2 3 3" xfId="1023"/>
    <cellStyle name="常规 4 4 2 4" xfId="255"/>
    <cellStyle name="常规 4 4 2 4 2" xfId="929"/>
    <cellStyle name="常规 4 4 2 5" xfId="623"/>
    <cellStyle name="常规 4 4 2 6" xfId="823"/>
    <cellStyle name="常规 4 4 3" xfId="145"/>
    <cellStyle name="常规 4 4 3 2" xfId="514"/>
    <cellStyle name="常规 4 4 3 3" xfId="336"/>
    <cellStyle name="常规 4 4 4" xfId="392"/>
    <cellStyle name="常规 4 4 4 2" xfId="676"/>
    <cellStyle name="常规 4 4 4 3" xfId="982"/>
    <cellStyle name="常规 4 4 5" xfId="214"/>
    <cellStyle name="常规 4 4 5 2" xfId="888"/>
    <cellStyle name="常规 4 4 6" xfId="582"/>
    <cellStyle name="常规 4 4 7" xfId="782"/>
    <cellStyle name="常规 4 5" xfId="50"/>
    <cellStyle name="常规 4 5 2" xfId="150"/>
    <cellStyle name="常规 4 5 2 2" xfId="518"/>
    <cellStyle name="常规 4 5 2 3" xfId="340"/>
    <cellStyle name="常规 4 5 3" xfId="420"/>
    <cellStyle name="常规 4 5 3 2" xfId="704"/>
    <cellStyle name="常规 4 5 3 3" xfId="1010"/>
    <cellStyle name="常规 4 5 4" xfId="242"/>
    <cellStyle name="常规 4 5 4 2" xfId="916"/>
    <cellStyle name="常规 4 5 5" xfId="610"/>
    <cellStyle name="常规 4 5 6" xfId="810"/>
    <cellStyle name="常规 4 6" xfId="143"/>
    <cellStyle name="常规 4 6 2" xfId="512"/>
    <cellStyle name="常规 4 6 3" xfId="334"/>
    <cellStyle name="常规 4 7" xfId="379"/>
    <cellStyle name="常规 4 7 2" xfId="663"/>
    <cellStyle name="常规 4 7 3" xfId="969"/>
    <cellStyle name="常规 4 8" xfId="201"/>
    <cellStyle name="常规 4 8 2" xfId="875"/>
    <cellStyle name="常规 4 9" xfId="569"/>
    <cellStyle name="常规 40" xfId="199"/>
    <cellStyle name="常规 40 2" xfId="567"/>
    <cellStyle name="常规 40 2 2" xfId="1073"/>
    <cellStyle name="常规 40 3" xfId="767"/>
    <cellStyle name="常规 40 4" xfId="873"/>
    <cellStyle name="常规 5" xfId="5"/>
    <cellStyle name="常规 5 10" xfId="770"/>
    <cellStyle name="常规 5 2" xfId="38"/>
    <cellStyle name="常规 5 2 2" xfId="79"/>
    <cellStyle name="常规 5 2 2 2" xfId="99"/>
    <cellStyle name="常规 5 2 2 2 2" xfId="469"/>
    <cellStyle name="常规 5 2 2 2 3" xfId="291"/>
    <cellStyle name="常规 5 2 2 3" xfId="449"/>
    <cellStyle name="常规 5 2 2 3 2" xfId="733"/>
    <cellStyle name="常规 5 2 2 3 3" xfId="1039"/>
    <cellStyle name="常规 5 2 2 4" xfId="271"/>
    <cellStyle name="常规 5 2 2 4 2" xfId="945"/>
    <cellStyle name="常规 5 2 2 5" xfId="639"/>
    <cellStyle name="常规 5 2 2 6" xfId="839"/>
    <cellStyle name="常规 5 2 3" xfId="97"/>
    <cellStyle name="常规 5 2 3 2" xfId="467"/>
    <cellStyle name="常规 5 2 3 3" xfId="289"/>
    <cellStyle name="常规 5 2 4" xfId="408"/>
    <cellStyle name="常规 5 2 4 2" xfId="692"/>
    <cellStyle name="常规 5 2 4 3" xfId="998"/>
    <cellStyle name="常规 5 2 5" xfId="230"/>
    <cellStyle name="常规 5 2 5 2" xfId="904"/>
    <cellStyle name="常规 5 2 6" xfId="598"/>
    <cellStyle name="常规 5 2 7" xfId="798"/>
    <cellStyle name="常规 5 3" xfId="33"/>
    <cellStyle name="常规 5 3 2" xfId="152"/>
    <cellStyle name="常规 5 3 2 2" xfId="520"/>
    <cellStyle name="常规 5 3 2 3" xfId="342"/>
    <cellStyle name="常规 5 4" xfId="19"/>
    <cellStyle name="常规 5 4 2" xfId="64"/>
    <cellStyle name="常规 5 4 2 2" xfId="154"/>
    <cellStyle name="常规 5 4 2 2 2" xfId="522"/>
    <cellStyle name="常规 5 4 2 2 3" xfId="344"/>
    <cellStyle name="常规 5 4 2 3" xfId="434"/>
    <cellStyle name="常规 5 4 2 3 2" xfId="718"/>
    <cellStyle name="常规 5 4 2 3 3" xfId="1024"/>
    <cellStyle name="常规 5 4 2 4" xfId="256"/>
    <cellStyle name="常规 5 4 2 4 2" xfId="930"/>
    <cellStyle name="常规 5 4 2 5" xfId="624"/>
    <cellStyle name="常规 5 4 2 6" xfId="824"/>
    <cellStyle name="常规 5 4 3" xfId="153"/>
    <cellStyle name="常规 5 4 3 2" xfId="521"/>
    <cellStyle name="常规 5 4 3 3" xfId="343"/>
    <cellStyle name="常规 5 4 4" xfId="393"/>
    <cellStyle name="常规 5 4 4 2" xfId="677"/>
    <cellStyle name="常规 5 4 4 3" xfId="983"/>
    <cellStyle name="常规 5 4 5" xfId="215"/>
    <cellStyle name="常规 5 4 5 2" xfId="889"/>
    <cellStyle name="常规 5 4 6" xfId="583"/>
    <cellStyle name="常规 5 4 7" xfId="783"/>
    <cellStyle name="常规 5 5" xfId="51"/>
    <cellStyle name="常规 5 5 2" xfId="155"/>
    <cellStyle name="常规 5 5 2 2" xfId="523"/>
    <cellStyle name="常规 5 5 2 3" xfId="345"/>
    <cellStyle name="常规 5 5 3" xfId="421"/>
    <cellStyle name="常规 5 5 3 2" xfId="705"/>
    <cellStyle name="常规 5 5 3 3" xfId="1011"/>
    <cellStyle name="常规 5 5 4" xfId="243"/>
    <cellStyle name="常规 5 5 4 2" xfId="917"/>
    <cellStyle name="常规 5 5 5" xfId="611"/>
    <cellStyle name="常规 5 5 6" xfId="811"/>
    <cellStyle name="常规 5 6" xfId="151"/>
    <cellStyle name="常规 5 6 2" xfId="519"/>
    <cellStyle name="常规 5 6 3" xfId="341"/>
    <cellStyle name="常规 5 7" xfId="380"/>
    <cellStyle name="常规 5 7 2" xfId="664"/>
    <cellStyle name="常规 5 7 3" xfId="970"/>
    <cellStyle name="常规 5 8" xfId="202"/>
    <cellStyle name="常规 5 8 2" xfId="876"/>
    <cellStyle name="常规 5 9" xfId="570"/>
    <cellStyle name="常规 6" xfId="6"/>
    <cellStyle name="常规 6 10" xfId="771"/>
    <cellStyle name="常规 6 2" xfId="39"/>
    <cellStyle name="常规 6 2 2" xfId="80"/>
    <cellStyle name="常规 6 2 2 2" xfId="157"/>
    <cellStyle name="常规 6 2 2 2 2" xfId="525"/>
    <cellStyle name="常规 6 2 2 2 3" xfId="347"/>
    <cellStyle name="常规 6 2 2 3" xfId="450"/>
    <cellStyle name="常规 6 2 2 3 2" xfId="734"/>
    <cellStyle name="常规 6 2 2 3 3" xfId="1040"/>
    <cellStyle name="常规 6 2 2 4" xfId="272"/>
    <cellStyle name="常规 6 2 2 4 2" xfId="946"/>
    <cellStyle name="常规 6 2 2 5" xfId="640"/>
    <cellStyle name="常规 6 2 2 6" xfId="840"/>
    <cellStyle name="常规 6 2 3" xfId="156"/>
    <cellStyle name="常规 6 2 3 2" xfId="524"/>
    <cellStyle name="常规 6 2 3 3" xfId="346"/>
    <cellStyle name="常规 6 2 4" xfId="409"/>
    <cellStyle name="常规 6 2 4 2" xfId="693"/>
    <cellStyle name="常规 6 2 4 3" xfId="999"/>
    <cellStyle name="常规 6 2 5" xfId="231"/>
    <cellStyle name="常规 6 2 5 2" xfId="905"/>
    <cellStyle name="常规 6 2 6" xfId="599"/>
    <cellStyle name="常规 6 2 7" xfId="799"/>
    <cellStyle name="常规 6 3" xfId="31"/>
    <cellStyle name="常规 6 3 2" xfId="75"/>
    <cellStyle name="常规 6 3 2 2" xfId="159"/>
    <cellStyle name="常规 6 3 2 2 2" xfId="527"/>
    <cellStyle name="常规 6 3 2 2 3" xfId="349"/>
    <cellStyle name="常规 6 3 2 3" xfId="445"/>
    <cellStyle name="常规 6 3 2 3 2" xfId="729"/>
    <cellStyle name="常规 6 3 2 3 3" xfId="1035"/>
    <cellStyle name="常规 6 3 2 4" xfId="267"/>
    <cellStyle name="常规 6 3 2 4 2" xfId="941"/>
    <cellStyle name="常规 6 3 2 5" xfId="635"/>
    <cellStyle name="常规 6 3 2 6" xfId="835"/>
    <cellStyle name="常规 6 3 3" xfId="158"/>
    <cellStyle name="常规 6 3 3 2" xfId="526"/>
    <cellStyle name="常规 6 3 3 3" xfId="348"/>
    <cellStyle name="常规 6 3 4" xfId="404"/>
    <cellStyle name="常规 6 3 4 2" xfId="688"/>
    <cellStyle name="常规 6 3 4 3" xfId="994"/>
    <cellStyle name="常规 6 3 5" xfId="226"/>
    <cellStyle name="常规 6 3 5 2" xfId="900"/>
    <cellStyle name="常规 6 3 6" xfId="594"/>
    <cellStyle name="常规 6 3 7" xfId="794"/>
    <cellStyle name="常规 6 4" xfId="20"/>
    <cellStyle name="常规 6 4 2" xfId="65"/>
    <cellStyle name="常规 6 4 2 2" xfId="160"/>
    <cellStyle name="常规 6 4 2 2 2" xfId="528"/>
    <cellStyle name="常规 6 4 2 2 3" xfId="350"/>
    <cellStyle name="常规 6 4 2 3" xfId="435"/>
    <cellStyle name="常规 6 4 2 3 2" xfId="719"/>
    <cellStyle name="常规 6 4 2 3 3" xfId="1025"/>
    <cellStyle name="常规 6 4 2 4" xfId="257"/>
    <cellStyle name="常规 6 4 2 4 2" xfId="931"/>
    <cellStyle name="常规 6 4 2 5" xfId="625"/>
    <cellStyle name="常规 6 4 2 6" xfId="825"/>
    <cellStyle name="常规 6 4 3" xfId="148"/>
    <cellStyle name="常规 6 4 3 2" xfId="516"/>
    <cellStyle name="常规 6 4 3 3" xfId="338"/>
    <cellStyle name="常规 6 4 4" xfId="394"/>
    <cellStyle name="常规 6 4 4 2" xfId="678"/>
    <cellStyle name="常规 6 4 4 3" xfId="984"/>
    <cellStyle name="常规 6 4 5" xfId="216"/>
    <cellStyle name="常规 6 4 5 2" xfId="890"/>
    <cellStyle name="常规 6 4 6" xfId="584"/>
    <cellStyle name="常规 6 4 7" xfId="784"/>
    <cellStyle name="常规 6 5" xfId="52"/>
    <cellStyle name="常规 6 5 2" xfId="96"/>
    <cellStyle name="常规 6 5 2 2" xfId="466"/>
    <cellStyle name="常规 6 5 2 3" xfId="288"/>
    <cellStyle name="常规 6 5 3" xfId="422"/>
    <cellStyle name="常规 6 5 3 2" xfId="706"/>
    <cellStyle name="常规 6 5 3 3" xfId="1012"/>
    <cellStyle name="常规 6 5 4" xfId="244"/>
    <cellStyle name="常规 6 5 4 2" xfId="918"/>
    <cellStyle name="常规 6 5 5" xfId="612"/>
    <cellStyle name="常规 6 5 6" xfId="812"/>
    <cellStyle name="常规 6 6" xfId="93"/>
    <cellStyle name="常规 6 6 2" xfId="463"/>
    <cellStyle name="常规 6 6 3" xfId="285"/>
    <cellStyle name="常规 6 7" xfId="381"/>
    <cellStyle name="常规 6 7 2" xfId="665"/>
    <cellStyle name="常规 6 7 3" xfId="971"/>
    <cellStyle name="常规 6 8" xfId="203"/>
    <cellStyle name="常规 6 8 2" xfId="877"/>
    <cellStyle name="常规 6 9" xfId="571"/>
    <cellStyle name="常规 7" xfId="7"/>
    <cellStyle name="常规 7 2" xfId="40"/>
    <cellStyle name="常规 7 2 2" xfId="81"/>
    <cellStyle name="常规 7 2 2 2" xfId="163"/>
    <cellStyle name="常规 7 2 2 2 2" xfId="531"/>
    <cellStyle name="常规 7 2 2 2 3" xfId="353"/>
    <cellStyle name="常规 7 2 2 3" xfId="451"/>
    <cellStyle name="常规 7 2 2 3 2" xfId="735"/>
    <cellStyle name="常规 7 2 2 3 3" xfId="1041"/>
    <cellStyle name="常规 7 2 2 4" xfId="273"/>
    <cellStyle name="常规 7 2 2 4 2" xfId="947"/>
    <cellStyle name="常规 7 2 2 5" xfId="641"/>
    <cellStyle name="常规 7 2 2 6" xfId="841"/>
    <cellStyle name="常规 7 2 3" xfId="162"/>
    <cellStyle name="常规 7 2 3 2" xfId="530"/>
    <cellStyle name="常规 7 2 3 3" xfId="352"/>
    <cellStyle name="常规 7 2 4" xfId="410"/>
    <cellStyle name="常规 7 2 4 2" xfId="694"/>
    <cellStyle name="常规 7 2 4 3" xfId="1000"/>
    <cellStyle name="常规 7 2 5" xfId="232"/>
    <cellStyle name="常规 7 2 5 2" xfId="906"/>
    <cellStyle name="常规 7 2 6" xfId="600"/>
    <cellStyle name="常规 7 2 7" xfId="800"/>
    <cellStyle name="常规 7 3" xfId="21"/>
    <cellStyle name="常规 7 3 2" xfId="66"/>
    <cellStyle name="常规 7 3 2 2" xfId="164"/>
    <cellStyle name="常规 7 3 2 2 2" xfId="532"/>
    <cellStyle name="常规 7 3 2 2 3" xfId="354"/>
    <cellStyle name="常规 7 3 2 3" xfId="436"/>
    <cellStyle name="常规 7 3 2 3 2" xfId="720"/>
    <cellStyle name="常规 7 3 2 3 3" xfId="1026"/>
    <cellStyle name="常规 7 3 2 4" xfId="258"/>
    <cellStyle name="常规 7 3 2 4 2" xfId="932"/>
    <cellStyle name="常规 7 3 2 5" xfId="626"/>
    <cellStyle name="常规 7 3 2 6" xfId="826"/>
    <cellStyle name="常规 7 3 3" xfId="92"/>
    <cellStyle name="常规 7 3 3 2" xfId="462"/>
    <cellStyle name="常规 7 3 3 3" xfId="284"/>
    <cellStyle name="常规 7 3 4" xfId="395"/>
    <cellStyle name="常规 7 3 4 2" xfId="679"/>
    <cellStyle name="常规 7 3 4 3" xfId="985"/>
    <cellStyle name="常规 7 3 5" xfId="217"/>
    <cellStyle name="常规 7 3 5 2" xfId="891"/>
    <cellStyle name="常规 7 3 6" xfId="585"/>
    <cellStyle name="常规 7 3 7" xfId="785"/>
    <cellStyle name="常规 7 4" xfId="53"/>
    <cellStyle name="常规 7 4 2" xfId="165"/>
    <cellStyle name="常规 7 4 2 2" xfId="533"/>
    <cellStyle name="常规 7 4 2 3" xfId="355"/>
    <cellStyle name="常规 7 4 3" xfId="423"/>
    <cellStyle name="常规 7 4 3 2" xfId="707"/>
    <cellStyle name="常规 7 4 3 3" xfId="1013"/>
    <cellStyle name="常规 7 4 4" xfId="245"/>
    <cellStyle name="常规 7 4 4 2" xfId="919"/>
    <cellStyle name="常规 7 4 5" xfId="613"/>
    <cellStyle name="常规 7 4 6" xfId="813"/>
    <cellStyle name="常规 7 5" xfId="161"/>
    <cellStyle name="常规 7 5 2" xfId="529"/>
    <cellStyle name="常规 7 5 3" xfId="351"/>
    <cellStyle name="常规 7 6" xfId="382"/>
    <cellStyle name="常规 7 6 2" xfId="666"/>
    <cellStyle name="常规 7 6 3" xfId="972"/>
    <cellStyle name="常规 7 7" xfId="204"/>
    <cellStyle name="常规 7 7 2" xfId="878"/>
    <cellStyle name="常规 7 8" xfId="572"/>
    <cellStyle name="常规 7 9" xfId="772"/>
    <cellStyle name="常规 8" xfId="8"/>
    <cellStyle name="常规 8 2" xfId="41"/>
    <cellStyle name="常规 8 2 2" xfId="82"/>
    <cellStyle name="常规 8 2 2 2" xfId="167"/>
    <cellStyle name="常规 8 2 2 2 2" xfId="535"/>
    <cellStyle name="常规 8 2 2 2 3" xfId="357"/>
    <cellStyle name="常规 8 2 2 3" xfId="452"/>
    <cellStyle name="常规 8 2 2 3 2" xfId="736"/>
    <cellStyle name="常规 8 2 2 3 3" xfId="1042"/>
    <cellStyle name="常规 8 2 2 4" xfId="274"/>
    <cellStyle name="常规 8 2 2 4 2" xfId="948"/>
    <cellStyle name="常规 8 2 2 5" xfId="642"/>
    <cellStyle name="常规 8 2 2 6" xfId="842"/>
    <cellStyle name="常规 8 2 3" xfId="101"/>
    <cellStyle name="常规 8 2 3 2" xfId="471"/>
    <cellStyle name="常规 8 2 3 3" xfId="293"/>
    <cellStyle name="常规 8 2 4" xfId="411"/>
    <cellStyle name="常规 8 2 4 2" xfId="695"/>
    <cellStyle name="常规 8 2 4 3" xfId="1001"/>
    <cellStyle name="常规 8 2 5" xfId="233"/>
    <cellStyle name="常规 8 2 5 2" xfId="907"/>
    <cellStyle name="常规 8 2 6" xfId="601"/>
    <cellStyle name="常规 8 2 7" xfId="801"/>
    <cellStyle name="常规 8 3" xfId="22"/>
    <cellStyle name="常规 8 3 2" xfId="67"/>
    <cellStyle name="常规 8 3 2 2" xfId="168"/>
    <cellStyle name="常规 8 3 2 2 2" xfId="536"/>
    <cellStyle name="常规 8 3 2 2 3" xfId="358"/>
    <cellStyle name="常规 8 3 2 3" xfId="437"/>
    <cellStyle name="常规 8 3 2 3 2" xfId="721"/>
    <cellStyle name="常规 8 3 2 3 3" xfId="1027"/>
    <cellStyle name="常规 8 3 2 4" xfId="259"/>
    <cellStyle name="常规 8 3 2 4 2" xfId="933"/>
    <cellStyle name="常规 8 3 2 5" xfId="627"/>
    <cellStyle name="常规 8 3 2 6" xfId="827"/>
    <cellStyle name="常规 8 3 3" xfId="100"/>
    <cellStyle name="常规 8 3 3 2" xfId="470"/>
    <cellStyle name="常规 8 3 3 3" xfId="292"/>
    <cellStyle name="常规 8 3 4" xfId="396"/>
    <cellStyle name="常规 8 3 4 2" xfId="680"/>
    <cellStyle name="常规 8 3 4 3" xfId="986"/>
    <cellStyle name="常规 8 3 5" xfId="218"/>
    <cellStyle name="常规 8 3 5 2" xfId="892"/>
    <cellStyle name="常规 8 3 6" xfId="586"/>
    <cellStyle name="常规 8 3 7" xfId="786"/>
    <cellStyle name="常规 8 4" xfId="54"/>
    <cellStyle name="常规 8 4 2" xfId="169"/>
    <cellStyle name="常规 8 4 2 2" xfId="537"/>
    <cellStyle name="常规 8 4 2 3" xfId="359"/>
    <cellStyle name="常规 8 4 3" xfId="424"/>
    <cellStyle name="常规 8 4 3 2" xfId="708"/>
    <cellStyle name="常规 8 4 3 3" xfId="1014"/>
    <cellStyle name="常规 8 4 4" xfId="246"/>
    <cellStyle name="常规 8 4 4 2" xfId="920"/>
    <cellStyle name="常规 8 4 5" xfId="614"/>
    <cellStyle name="常规 8 4 6" xfId="814"/>
    <cellStyle name="常规 8 5" xfId="166"/>
    <cellStyle name="常规 8 5 2" xfId="534"/>
    <cellStyle name="常规 8 5 3" xfId="356"/>
    <cellStyle name="常规 8 6" xfId="383"/>
    <cellStyle name="常规 8 6 2" xfId="667"/>
    <cellStyle name="常规 8 6 3" xfId="973"/>
    <cellStyle name="常规 8 7" xfId="205"/>
    <cellStyle name="常规 8 7 2" xfId="879"/>
    <cellStyle name="常规 8 8" xfId="573"/>
    <cellStyle name="常规 8 9" xfId="773"/>
    <cellStyle name="常规 9" xfId="9"/>
    <cellStyle name="常规 9 2" xfId="42"/>
    <cellStyle name="常规 9 2 2" xfId="83"/>
    <cellStyle name="常规 9 2 2 2" xfId="172"/>
    <cellStyle name="常规 9 2 2 2 2" xfId="540"/>
    <cellStyle name="常规 9 2 2 2 3" xfId="362"/>
    <cellStyle name="常规 9 2 2 3" xfId="453"/>
    <cellStyle name="常规 9 2 2 3 2" xfId="737"/>
    <cellStyle name="常规 9 2 2 3 3" xfId="1043"/>
    <cellStyle name="常规 9 2 2 4" xfId="275"/>
    <cellStyle name="常规 9 2 2 4 2" xfId="949"/>
    <cellStyle name="常规 9 2 2 5" xfId="643"/>
    <cellStyle name="常规 9 2 2 6" xfId="843"/>
    <cellStyle name="常规 9 2 3" xfId="171"/>
    <cellStyle name="常规 9 2 3 2" xfId="539"/>
    <cellStyle name="常规 9 2 3 3" xfId="361"/>
    <cellStyle name="常规 9 2 4" xfId="412"/>
    <cellStyle name="常规 9 2 4 2" xfId="696"/>
    <cellStyle name="常规 9 2 4 3" xfId="1002"/>
    <cellStyle name="常规 9 2 5" xfId="234"/>
    <cellStyle name="常规 9 2 5 2" xfId="908"/>
    <cellStyle name="常规 9 2 6" xfId="602"/>
    <cellStyle name="常规 9 2 7" xfId="802"/>
    <cellStyle name="常规 9 3" xfId="23"/>
    <cellStyle name="常规 9 3 2" xfId="68"/>
    <cellStyle name="常规 9 3 2 2" xfId="174"/>
    <cellStyle name="常规 9 3 2 2 2" xfId="542"/>
    <cellStyle name="常规 9 3 2 2 3" xfId="364"/>
    <cellStyle name="常规 9 3 2 3" xfId="438"/>
    <cellStyle name="常规 9 3 2 3 2" xfId="722"/>
    <cellStyle name="常规 9 3 2 3 3" xfId="1028"/>
    <cellStyle name="常规 9 3 2 4" xfId="260"/>
    <cellStyle name="常规 9 3 2 4 2" xfId="934"/>
    <cellStyle name="常规 9 3 2 5" xfId="628"/>
    <cellStyle name="常规 9 3 2 6" xfId="828"/>
    <cellStyle name="常规 9 3 3" xfId="173"/>
    <cellStyle name="常规 9 3 3 2" xfId="541"/>
    <cellStyle name="常规 9 3 3 3" xfId="363"/>
    <cellStyle name="常规 9 3 4" xfId="397"/>
    <cellStyle name="常规 9 3 4 2" xfId="681"/>
    <cellStyle name="常规 9 3 4 3" xfId="987"/>
    <cellStyle name="常规 9 3 5" xfId="219"/>
    <cellStyle name="常规 9 3 5 2" xfId="893"/>
    <cellStyle name="常规 9 3 6" xfId="587"/>
    <cellStyle name="常规 9 3 7" xfId="787"/>
    <cellStyle name="常规 9 4" xfId="55"/>
    <cellStyle name="常规 9 4 2" xfId="175"/>
    <cellStyle name="常规 9 4 2 2" xfId="543"/>
    <cellStyle name="常规 9 4 2 3" xfId="365"/>
    <cellStyle name="常规 9 4 3" xfId="425"/>
    <cellStyle name="常规 9 4 3 2" xfId="709"/>
    <cellStyle name="常规 9 4 3 3" xfId="1015"/>
    <cellStyle name="常规 9 4 4" xfId="247"/>
    <cellStyle name="常规 9 4 4 2" xfId="921"/>
    <cellStyle name="常规 9 4 5" xfId="615"/>
    <cellStyle name="常规 9 4 6" xfId="815"/>
    <cellStyle name="常规 9 5" xfId="170"/>
    <cellStyle name="常规 9 5 2" xfId="538"/>
    <cellStyle name="常规 9 5 3" xfId="360"/>
    <cellStyle name="常规 9 6" xfId="384"/>
    <cellStyle name="常规 9 6 2" xfId="668"/>
    <cellStyle name="常规 9 6 3" xfId="974"/>
    <cellStyle name="常规 9 7" xfId="206"/>
    <cellStyle name="常规 9 7 2" xfId="880"/>
    <cellStyle name="常规 9 8" xfId="574"/>
    <cellStyle name="常规 9 9" xfId="774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0.11469925634295702"/>
          <c:y val="5.1489955766738475E-2"/>
          <c:w val="0.84523206474189949"/>
          <c:h val="0.66275470277389836"/>
        </c:manualLayout>
      </c:layout>
      <c:lineChart>
        <c:grouping val="standard"/>
        <c:ser>
          <c:idx val="0"/>
          <c:order val="0"/>
          <c:tx>
            <c:strRef>
              <c:f>'10月汇总表'!$C$29</c:f>
              <c:strCache>
                <c:ptCount val="1"/>
                <c:pt idx="0">
                  <c:v>富国沪港深价值混合</c:v>
                </c:pt>
              </c:strCache>
            </c:strRef>
          </c:tx>
          <c:marker>
            <c:symbol val="none"/>
          </c:marker>
          <c:cat>
            <c:numRef>
              <c:f>东方红沪港深混合!$A$3:$A$262</c:f>
              <c:numCache>
                <c:formatCode>yyyy/m/d</c:formatCode>
                <c:ptCount val="260"/>
                <c:pt idx="0">
                  <c:v>42562</c:v>
                </c:pt>
                <c:pt idx="1">
                  <c:v>42566</c:v>
                </c:pt>
                <c:pt idx="2">
                  <c:v>42573</c:v>
                </c:pt>
                <c:pt idx="3">
                  <c:v>42580</c:v>
                </c:pt>
                <c:pt idx="4">
                  <c:v>42587</c:v>
                </c:pt>
                <c:pt idx="5">
                  <c:v>42594</c:v>
                </c:pt>
                <c:pt idx="6">
                  <c:v>42601</c:v>
                </c:pt>
                <c:pt idx="7">
                  <c:v>42608</c:v>
                </c:pt>
                <c:pt idx="8">
                  <c:v>42615</c:v>
                </c:pt>
                <c:pt idx="9">
                  <c:v>42622</c:v>
                </c:pt>
                <c:pt idx="10">
                  <c:v>42627</c:v>
                </c:pt>
                <c:pt idx="11">
                  <c:v>42636</c:v>
                </c:pt>
                <c:pt idx="12">
                  <c:v>42640</c:v>
                </c:pt>
                <c:pt idx="13">
                  <c:v>42641</c:v>
                </c:pt>
                <c:pt idx="14">
                  <c:v>42643</c:v>
                </c:pt>
                <c:pt idx="15">
                  <c:v>42653</c:v>
                </c:pt>
                <c:pt idx="16">
                  <c:v>42654</c:v>
                </c:pt>
                <c:pt idx="17">
                  <c:v>42655</c:v>
                </c:pt>
                <c:pt idx="18">
                  <c:v>42656</c:v>
                </c:pt>
                <c:pt idx="19">
                  <c:v>42657</c:v>
                </c:pt>
                <c:pt idx="20">
                  <c:v>42660</c:v>
                </c:pt>
                <c:pt idx="21">
                  <c:v>42661</c:v>
                </c:pt>
                <c:pt idx="22">
                  <c:v>42662</c:v>
                </c:pt>
                <c:pt idx="23">
                  <c:v>42663</c:v>
                </c:pt>
                <c:pt idx="24">
                  <c:v>42664</c:v>
                </c:pt>
                <c:pt idx="25">
                  <c:v>42667</c:v>
                </c:pt>
                <c:pt idx="26">
                  <c:v>42668</c:v>
                </c:pt>
                <c:pt idx="27">
                  <c:v>42669</c:v>
                </c:pt>
                <c:pt idx="28">
                  <c:v>42670</c:v>
                </c:pt>
                <c:pt idx="29">
                  <c:v>42671</c:v>
                </c:pt>
                <c:pt idx="30">
                  <c:v>42674</c:v>
                </c:pt>
                <c:pt idx="31">
                  <c:v>42675</c:v>
                </c:pt>
                <c:pt idx="32">
                  <c:v>42676</c:v>
                </c:pt>
                <c:pt idx="33">
                  <c:v>42677</c:v>
                </c:pt>
                <c:pt idx="34">
                  <c:v>42678</c:v>
                </c:pt>
                <c:pt idx="35">
                  <c:v>42681</c:v>
                </c:pt>
                <c:pt idx="36">
                  <c:v>42682</c:v>
                </c:pt>
                <c:pt idx="37">
                  <c:v>42683</c:v>
                </c:pt>
                <c:pt idx="38">
                  <c:v>42684</c:v>
                </c:pt>
                <c:pt idx="39">
                  <c:v>42685</c:v>
                </c:pt>
                <c:pt idx="40">
                  <c:v>42688</c:v>
                </c:pt>
                <c:pt idx="41">
                  <c:v>42689</c:v>
                </c:pt>
                <c:pt idx="42">
                  <c:v>42690</c:v>
                </c:pt>
                <c:pt idx="43">
                  <c:v>42691</c:v>
                </c:pt>
                <c:pt idx="44">
                  <c:v>42692</c:v>
                </c:pt>
                <c:pt idx="45">
                  <c:v>42695</c:v>
                </c:pt>
                <c:pt idx="46">
                  <c:v>42696</c:v>
                </c:pt>
                <c:pt idx="47">
                  <c:v>42697</c:v>
                </c:pt>
                <c:pt idx="48">
                  <c:v>42698</c:v>
                </c:pt>
                <c:pt idx="49">
                  <c:v>42699</c:v>
                </c:pt>
                <c:pt idx="50">
                  <c:v>42702</c:v>
                </c:pt>
                <c:pt idx="51">
                  <c:v>42703</c:v>
                </c:pt>
                <c:pt idx="52">
                  <c:v>42704</c:v>
                </c:pt>
                <c:pt idx="53">
                  <c:v>42705</c:v>
                </c:pt>
                <c:pt idx="54">
                  <c:v>42706</c:v>
                </c:pt>
                <c:pt idx="55">
                  <c:v>42709</c:v>
                </c:pt>
                <c:pt idx="56">
                  <c:v>42710</c:v>
                </c:pt>
                <c:pt idx="57">
                  <c:v>42711</c:v>
                </c:pt>
                <c:pt idx="58">
                  <c:v>42712</c:v>
                </c:pt>
                <c:pt idx="59">
                  <c:v>42713</c:v>
                </c:pt>
                <c:pt idx="60">
                  <c:v>42716</c:v>
                </c:pt>
                <c:pt idx="61">
                  <c:v>42717</c:v>
                </c:pt>
                <c:pt idx="62">
                  <c:v>42718</c:v>
                </c:pt>
                <c:pt idx="63">
                  <c:v>42719</c:v>
                </c:pt>
                <c:pt idx="64">
                  <c:v>42720</c:v>
                </c:pt>
                <c:pt idx="65">
                  <c:v>42723</c:v>
                </c:pt>
                <c:pt idx="66">
                  <c:v>42724</c:v>
                </c:pt>
                <c:pt idx="67">
                  <c:v>42725</c:v>
                </c:pt>
                <c:pt idx="68">
                  <c:v>42726</c:v>
                </c:pt>
                <c:pt idx="69">
                  <c:v>42727</c:v>
                </c:pt>
                <c:pt idx="70">
                  <c:v>42730</c:v>
                </c:pt>
                <c:pt idx="71">
                  <c:v>42731</c:v>
                </c:pt>
                <c:pt idx="72">
                  <c:v>42732</c:v>
                </c:pt>
                <c:pt idx="73">
                  <c:v>42733</c:v>
                </c:pt>
                <c:pt idx="74">
                  <c:v>42734</c:v>
                </c:pt>
                <c:pt idx="75">
                  <c:v>42735</c:v>
                </c:pt>
                <c:pt idx="76">
                  <c:v>42738</c:v>
                </c:pt>
                <c:pt idx="77">
                  <c:v>42739</c:v>
                </c:pt>
                <c:pt idx="78">
                  <c:v>42740</c:v>
                </c:pt>
                <c:pt idx="79">
                  <c:v>42741</c:v>
                </c:pt>
                <c:pt idx="80">
                  <c:v>42744</c:v>
                </c:pt>
                <c:pt idx="81">
                  <c:v>42745</c:v>
                </c:pt>
                <c:pt idx="82">
                  <c:v>42746</c:v>
                </c:pt>
                <c:pt idx="83">
                  <c:v>42747</c:v>
                </c:pt>
                <c:pt idx="84">
                  <c:v>42748</c:v>
                </c:pt>
                <c:pt idx="85">
                  <c:v>42751</c:v>
                </c:pt>
                <c:pt idx="86">
                  <c:v>42752</c:v>
                </c:pt>
                <c:pt idx="87">
                  <c:v>42753</c:v>
                </c:pt>
                <c:pt idx="88">
                  <c:v>42754</c:v>
                </c:pt>
                <c:pt idx="89">
                  <c:v>42755</c:v>
                </c:pt>
                <c:pt idx="90">
                  <c:v>42758</c:v>
                </c:pt>
                <c:pt idx="91">
                  <c:v>42759</c:v>
                </c:pt>
                <c:pt idx="92">
                  <c:v>42760</c:v>
                </c:pt>
                <c:pt idx="93">
                  <c:v>42761</c:v>
                </c:pt>
                <c:pt idx="94">
                  <c:v>42769</c:v>
                </c:pt>
                <c:pt idx="95">
                  <c:v>42772</c:v>
                </c:pt>
                <c:pt idx="96">
                  <c:v>42773</c:v>
                </c:pt>
                <c:pt idx="97">
                  <c:v>42774</c:v>
                </c:pt>
                <c:pt idx="98">
                  <c:v>42775</c:v>
                </c:pt>
                <c:pt idx="99">
                  <c:v>42776</c:v>
                </c:pt>
                <c:pt idx="100">
                  <c:v>42779</c:v>
                </c:pt>
                <c:pt idx="101">
                  <c:v>42780</c:v>
                </c:pt>
                <c:pt idx="102">
                  <c:v>42781</c:v>
                </c:pt>
                <c:pt idx="103">
                  <c:v>42782</c:v>
                </c:pt>
                <c:pt idx="104">
                  <c:v>42783</c:v>
                </c:pt>
                <c:pt idx="105">
                  <c:v>42786</c:v>
                </c:pt>
                <c:pt idx="106">
                  <c:v>42787</c:v>
                </c:pt>
                <c:pt idx="107">
                  <c:v>42788</c:v>
                </c:pt>
                <c:pt idx="108">
                  <c:v>42789</c:v>
                </c:pt>
                <c:pt idx="109">
                  <c:v>42790</c:v>
                </c:pt>
                <c:pt idx="110">
                  <c:v>42793</c:v>
                </c:pt>
                <c:pt idx="111">
                  <c:v>42794</c:v>
                </c:pt>
                <c:pt idx="112">
                  <c:v>42795</c:v>
                </c:pt>
                <c:pt idx="113">
                  <c:v>42796</c:v>
                </c:pt>
                <c:pt idx="114">
                  <c:v>42797</c:v>
                </c:pt>
                <c:pt idx="115">
                  <c:v>42800</c:v>
                </c:pt>
                <c:pt idx="116">
                  <c:v>42801</c:v>
                </c:pt>
                <c:pt idx="117">
                  <c:v>42802</c:v>
                </c:pt>
                <c:pt idx="118">
                  <c:v>42803</c:v>
                </c:pt>
                <c:pt idx="119">
                  <c:v>42804</c:v>
                </c:pt>
                <c:pt idx="120">
                  <c:v>42807</c:v>
                </c:pt>
                <c:pt idx="121">
                  <c:v>42808</c:v>
                </c:pt>
                <c:pt idx="122">
                  <c:v>42809</c:v>
                </c:pt>
                <c:pt idx="123">
                  <c:v>42810</c:v>
                </c:pt>
                <c:pt idx="124">
                  <c:v>42811</c:v>
                </c:pt>
                <c:pt idx="125">
                  <c:v>42814</c:v>
                </c:pt>
                <c:pt idx="126">
                  <c:v>42815</c:v>
                </c:pt>
                <c:pt idx="127">
                  <c:v>42816</c:v>
                </c:pt>
                <c:pt idx="128">
                  <c:v>42817</c:v>
                </c:pt>
                <c:pt idx="129">
                  <c:v>42818</c:v>
                </c:pt>
                <c:pt idx="130">
                  <c:v>42821</c:v>
                </c:pt>
                <c:pt idx="131">
                  <c:v>42822</c:v>
                </c:pt>
                <c:pt idx="132">
                  <c:v>42823</c:v>
                </c:pt>
                <c:pt idx="133">
                  <c:v>42824</c:v>
                </c:pt>
                <c:pt idx="134">
                  <c:v>42825</c:v>
                </c:pt>
                <c:pt idx="135">
                  <c:v>42830</c:v>
                </c:pt>
                <c:pt idx="136">
                  <c:v>42831</c:v>
                </c:pt>
                <c:pt idx="137">
                  <c:v>42832</c:v>
                </c:pt>
                <c:pt idx="138">
                  <c:v>42835</c:v>
                </c:pt>
                <c:pt idx="139">
                  <c:v>42836</c:v>
                </c:pt>
                <c:pt idx="140">
                  <c:v>42837</c:v>
                </c:pt>
                <c:pt idx="141">
                  <c:v>42838</c:v>
                </c:pt>
                <c:pt idx="142">
                  <c:v>42839</c:v>
                </c:pt>
                <c:pt idx="143">
                  <c:v>42842</c:v>
                </c:pt>
                <c:pt idx="144">
                  <c:v>42843</c:v>
                </c:pt>
                <c:pt idx="145">
                  <c:v>42844</c:v>
                </c:pt>
                <c:pt idx="146">
                  <c:v>42845</c:v>
                </c:pt>
                <c:pt idx="147">
                  <c:v>42846</c:v>
                </c:pt>
                <c:pt idx="148">
                  <c:v>42849</c:v>
                </c:pt>
                <c:pt idx="149">
                  <c:v>42850</c:v>
                </c:pt>
                <c:pt idx="150">
                  <c:v>42851</c:v>
                </c:pt>
                <c:pt idx="151">
                  <c:v>42852</c:v>
                </c:pt>
                <c:pt idx="152">
                  <c:v>42853</c:v>
                </c:pt>
                <c:pt idx="153">
                  <c:v>42857</c:v>
                </c:pt>
                <c:pt idx="154">
                  <c:v>42858</c:v>
                </c:pt>
                <c:pt idx="155">
                  <c:v>42859</c:v>
                </c:pt>
                <c:pt idx="156">
                  <c:v>42860</c:v>
                </c:pt>
                <c:pt idx="157">
                  <c:v>42863</c:v>
                </c:pt>
                <c:pt idx="158">
                  <c:v>42864</c:v>
                </c:pt>
                <c:pt idx="159">
                  <c:v>42865</c:v>
                </c:pt>
                <c:pt idx="160">
                  <c:v>42866</c:v>
                </c:pt>
                <c:pt idx="161">
                  <c:v>42867</c:v>
                </c:pt>
                <c:pt idx="162">
                  <c:v>42870</c:v>
                </c:pt>
                <c:pt idx="163">
                  <c:v>42871</c:v>
                </c:pt>
                <c:pt idx="164">
                  <c:v>42872</c:v>
                </c:pt>
                <c:pt idx="165">
                  <c:v>42873</c:v>
                </c:pt>
                <c:pt idx="166">
                  <c:v>42874</c:v>
                </c:pt>
                <c:pt idx="167">
                  <c:v>42877</c:v>
                </c:pt>
                <c:pt idx="168">
                  <c:v>42878</c:v>
                </c:pt>
                <c:pt idx="169">
                  <c:v>42879</c:v>
                </c:pt>
                <c:pt idx="170">
                  <c:v>42880</c:v>
                </c:pt>
                <c:pt idx="171">
                  <c:v>42881</c:v>
                </c:pt>
                <c:pt idx="172">
                  <c:v>42886</c:v>
                </c:pt>
                <c:pt idx="173">
                  <c:v>42887</c:v>
                </c:pt>
                <c:pt idx="174">
                  <c:v>42888</c:v>
                </c:pt>
                <c:pt idx="175">
                  <c:v>42891</c:v>
                </c:pt>
                <c:pt idx="176">
                  <c:v>42892</c:v>
                </c:pt>
                <c:pt idx="177">
                  <c:v>42893</c:v>
                </c:pt>
                <c:pt idx="178">
                  <c:v>42894</c:v>
                </c:pt>
                <c:pt idx="179">
                  <c:v>42895</c:v>
                </c:pt>
                <c:pt idx="180">
                  <c:v>42898</c:v>
                </c:pt>
                <c:pt idx="181">
                  <c:v>42899</c:v>
                </c:pt>
                <c:pt idx="182">
                  <c:v>42900</c:v>
                </c:pt>
                <c:pt idx="183">
                  <c:v>42901</c:v>
                </c:pt>
                <c:pt idx="184">
                  <c:v>42902</c:v>
                </c:pt>
                <c:pt idx="185">
                  <c:v>42905</c:v>
                </c:pt>
                <c:pt idx="186">
                  <c:v>42906</c:v>
                </c:pt>
                <c:pt idx="187">
                  <c:v>42907</c:v>
                </c:pt>
                <c:pt idx="188">
                  <c:v>42908</c:v>
                </c:pt>
                <c:pt idx="189">
                  <c:v>42909</c:v>
                </c:pt>
                <c:pt idx="190">
                  <c:v>42912</c:v>
                </c:pt>
                <c:pt idx="191">
                  <c:v>42913</c:v>
                </c:pt>
                <c:pt idx="192">
                  <c:v>42914</c:v>
                </c:pt>
                <c:pt idx="193">
                  <c:v>42915</c:v>
                </c:pt>
                <c:pt idx="194">
                  <c:v>42916</c:v>
                </c:pt>
                <c:pt idx="195">
                  <c:v>42919</c:v>
                </c:pt>
                <c:pt idx="196">
                  <c:v>42920</c:v>
                </c:pt>
                <c:pt idx="197">
                  <c:v>42921</c:v>
                </c:pt>
                <c:pt idx="198">
                  <c:v>42922</c:v>
                </c:pt>
                <c:pt idx="199">
                  <c:v>42923</c:v>
                </c:pt>
                <c:pt idx="200">
                  <c:v>42926</c:v>
                </c:pt>
                <c:pt idx="201">
                  <c:v>42927</c:v>
                </c:pt>
                <c:pt idx="202">
                  <c:v>42928</c:v>
                </c:pt>
                <c:pt idx="203">
                  <c:v>42929</c:v>
                </c:pt>
                <c:pt idx="204">
                  <c:v>42930</c:v>
                </c:pt>
                <c:pt idx="205">
                  <c:v>42933</c:v>
                </c:pt>
                <c:pt idx="206">
                  <c:v>42934</c:v>
                </c:pt>
                <c:pt idx="207">
                  <c:v>42935</c:v>
                </c:pt>
                <c:pt idx="208">
                  <c:v>42936</c:v>
                </c:pt>
                <c:pt idx="209">
                  <c:v>42937</c:v>
                </c:pt>
                <c:pt idx="210">
                  <c:v>42940</c:v>
                </c:pt>
                <c:pt idx="211">
                  <c:v>42941</c:v>
                </c:pt>
                <c:pt idx="212">
                  <c:v>42942</c:v>
                </c:pt>
                <c:pt idx="213">
                  <c:v>42943</c:v>
                </c:pt>
                <c:pt idx="214">
                  <c:v>42944</c:v>
                </c:pt>
                <c:pt idx="215">
                  <c:v>42947</c:v>
                </c:pt>
                <c:pt idx="216">
                  <c:v>42948</c:v>
                </c:pt>
                <c:pt idx="217">
                  <c:v>42949</c:v>
                </c:pt>
                <c:pt idx="218">
                  <c:v>42950</c:v>
                </c:pt>
                <c:pt idx="219">
                  <c:v>42951</c:v>
                </c:pt>
                <c:pt idx="220">
                  <c:v>42954</c:v>
                </c:pt>
                <c:pt idx="221">
                  <c:v>42955</c:v>
                </c:pt>
                <c:pt idx="222">
                  <c:v>42956</c:v>
                </c:pt>
                <c:pt idx="223">
                  <c:v>42957</c:v>
                </c:pt>
                <c:pt idx="224">
                  <c:v>42958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42968</c:v>
                </c:pt>
                <c:pt idx="231">
                  <c:v>42969</c:v>
                </c:pt>
                <c:pt idx="232">
                  <c:v>42970</c:v>
                </c:pt>
                <c:pt idx="233">
                  <c:v>42971</c:v>
                </c:pt>
                <c:pt idx="234">
                  <c:v>42972</c:v>
                </c:pt>
                <c:pt idx="235">
                  <c:v>42975</c:v>
                </c:pt>
                <c:pt idx="236">
                  <c:v>42976</c:v>
                </c:pt>
                <c:pt idx="237">
                  <c:v>42977</c:v>
                </c:pt>
                <c:pt idx="238">
                  <c:v>42978</c:v>
                </c:pt>
                <c:pt idx="239">
                  <c:v>42979</c:v>
                </c:pt>
                <c:pt idx="240">
                  <c:v>42982</c:v>
                </c:pt>
                <c:pt idx="241">
                  <c:v>42983</c:v>
                </c:pt>
                <c:pt idx="242">
                  <c:v>42984</c:v>
                </c:pt>
                <c:pt idx="243">
                  <c:v>42985</c:v>
                </c:pt>
                <c:pt idx="244">
                  <c:v>42986</c:v>
                </c:pt>
                <c:pt idx="245">
                  <c:v>42989</c:v>
                </c:pt>
                <c:pt idx="246">
                  <c:v>42990</c:v>
                </c:pt>
                <c:pt idx="247">
                  <c:v>42991</c:v>
                </c:pt>
                <c:pt idx="248">
                  <c:v>42992</c:v>
                </c:pt>
                <c:pt idx="249">
                  <c:v>42993</c:v>
                </c:pt>
                <c:pt idx="250">
                  <c:v>42996</c:v>
                </c:pt>
                <c:pt idx="251">
                  <c:v>42997</c:v>
                </c:pt>
                <c:pt idx="252">
                  <c:v>42998</c:v>
                </c:pt>
                <c:pt idx="253">
                  <c:v>42999</c:v>
                </c:pt>
                <c:pt idx="254">
                  <c:v>43000</c:v>
                </c:pt>
                <c:pt idx="255">
                  <c:v>43003</c:v>
                </c:pt>
                <c:pt idx="256">
                  <c:v>43004</c:v>
                </c:pt>
                <c:pt idx="257">
                  <c:v>43005</c:v>
                </c:pt>
                <c:pt idx="258">
                  <c:v>43006</c:v>
                </c:pt>
                <c:pt idx="259">
                  <c:v>43007</c:v>
                </c:pt>
              </c:numCache>
            </c:numRef>
          </c:cat>
          <c:val>
            <c:numRef>
              <c:f>东方红沪港深混合!$C$3:$C$262</c:f>
              <c:numCache>
                <c:formatCode>General</c:formatCode>
                <c:ptCount val="260"/>
                <c:pt idx="0">
                  <c:v>1</c:v>
                </c:pt>
                <c:pt idx="1">
                  <c:v>1</c:v>
                </c:pt>
                <c:pt idx="2">
                  <c:v>0.998</c:v>
                </c:pt>
                <c:pt idx="3">
                  <c:v>1.004</c:v>
                </c:pt>
                <c:pt idx="4">
                  <c:v>1.0029999999999999</c:v>
                </c:pt>
                <c:pt idx="5">
                  <c:v>1.008</c:v>
                </c:pt>
                <c:pt idx="6">
                  <c:v>1.012</c:v>
                </c:pt>
                <c:pt idx="7">
                  <c:v>1.014</c:v>
                </c:pt>
                <c:pt idx="8">
                  <c:v>1.006</c:v>
                </c:pt>
                <c:pt idx="9">
                  <c:v>1.014</c:v>
                </c:pt>
                <c:pt idx="10">
                  <c:v>1.006</c:v>
                </c:pt>
                <c:pt idx="11">
                  <c:v>1.01</c:v>
                </c:pt>
                <c:pt idx="12">
                  <c:v>1.006</c:v>
                </c:pt>
                <c:pt idx="13">
                  <c:v>1.006</c:v>
                </c:pt>
                <c:pt idx="14">
                  <c:v>1.01</c:v>
                </c:pt>
                <c:pt idx="15">
                  <c:v>1.0189999999999999</c:v>
                </c:pt>
                <c:pt idx="16">
                  <c:v>1.0209999999999999</c:v>
                </c:pt>
                <c:pt idx="17">
                  <c:v>1.0209999999999999</c:v>
                </c:pt>
                <c:pt idx="18">
                  <c:v>1.0209999999999999</c:v>
                </c:pt>
                <c:pt idx="19">
                  <c:v>1.02</c:v>
                </c:pt>
                <c:pt idx="20">
                  <c:v>1.0189999999999999</c:v>
                </c:pt>
                <c:pt idx="21">
                  <c:v>1.024</c:v>
                </c:pt>
                <c:pt idx="22">
                  <c:v>1.0249999999999999</c:v>
                </c:pt>
                <c:pt idx="23">
                  <c:v>1.028</c:v>
                </c:pt>
                <c:pt idx="24">
                  <c:v>1.028</c:v>
                </c:pt>
                <c:pt idx="25">
                  <c:v>1.032</c:v>
                </c:pt>
                <c:pt idx="26">
                  <c:v>1.0329999999999999</c:v>
                </c:pt>
                <c:pt idx="27">
                  <c:v>1.0349999999999999</c:v>
                </c:pt>
                <c:pt idx="28">
                  <c:v>1.0309999999999999</c:v>
                </c:pt>
                <c:pt idx="29">
                  <c:v>1.0289999999999999</c:v>
                </c:pt>
                <c:pt idx="30">
                  <c:v>1.0269999999999999</c:v>
                </c:pt>
                <c:pt idx="31">
                  <c:v>1.0329999999999999</c:v>
                </c:pt>
                <c:pt idx="32">
                  <c:v>1.0289999999999999</c:v>
                </c:pt>
                <c:pt idx="33">
                  <c:v>1.0289999999999999</c:v>
                </c:pt>
                <c:pt idx="34">
                  <c:v>1.026</c:v>
                </c:pt>
                <c:pt idx="35">
                  <c:v>1.0289999999999999</c:v>
                </c:pt>
                <c:pt idx="36">
                  <c:v>1.032</c:v>
                </c:pt>
                <c:pt idx="37">
                  <c:v>1.0269999999999999</c:v>
                </c:pt>
                <c:pt idx="38">
                  <c:v>1.0329999999999999</c:v>
                </c:pt>
                <c:pt idx="39">
                  <c:v>1.0289999999999999</c:v>
                </c:pt>
                <c:pt idx="40">
                  <c:v>1.0269999999999999</c:v>
                </c:pt>
                <c:pt idx="41">
                  <c:v>1.0269999999999999</c:v>
                </c:pt>
                <c:pt idx="42">
                  <c:v>1.028</c:v>
                </c:pt>
                <c:pt idx="43">
                  <c:v>1.03</c:v>
                </c:pt>
                <c:pt idx="44">
                  <c:v>1.03</c:v>
                </c:pt>
                <c:pt idx="45">
                  <c:v>1.032</c:v>
                </c:pt>
                <c:pt idx="46">
                  <c:v>1.034</c:v>
                </c:pt>
                <c:pt idx="47">
                  <c:v>1.034</c:v>
                </c:pt>
                <c:pt idx="48">
                  <c:v>1.042</c:v>
                </c:pt>
                <c:pt idx="49">
                  <c:v>1.0449999999999999</c:v>
                </c:pt>
                <c:pt idx="50">
                  <c:v>1.0449999999999999</c:v>
                </c:pt>
                <c:pt idx="51">
                  <c:v>1.052</c:v>
                </c:pt>
                <c:pt idx="52">
                  <c:v>1.048</c:v>
                </c:pt>
                <c:pt idx="53">
                  <c:v>1.0509999999999999</c:v>
                </c:pt>
                <c:pt idx="54">
                  <c:v>1.0409999999999999</c:v>
                </c:pt>
                <c:pt idx="55">
                  <c:v>1.034</c:v>
                </c:pt>
                <c:pt idx="56">
                  <c:v>1.038</c:v>
                </c:pt>
                <c:pt idx="57">
                  <c:v>1.0429999999999999</c:v>
                </c:pt>
                <c:pt idx="58">
                  <c:v>1.0449999999999999</c:v>
                </c:pt>
                <c:pt idx="59">
                  <c:v>1.048</c:v>
                </c:pt>
                <c:pt idx="60">
                  <c:v>1.0309999999999999</c:v>
                </c:pt>
                <c:pt idx="61">
                  <c:v>1.032</c:v>
                </c:pt>
                <c:pt idx="62">
                  <c:v>1.0269999999999999</c:v>
                </c:pt>
                <c:pt idx="63">
                  <c:v>1.0209999999999999</c:v>
                </c:pt>
                <c:pt idx="64">
                  <c:v>1.0249999999999999</c:v>
                </c:pt>
                <c:pt idx="65">
                  <c:v>1.022</c:v>
                </c:pt>
                <c:pt idx="66">
                  <c:v>1.0189999999999999</c:v>
                </c:pt>
                <c:pt idx="67">
                  <c:v>1.0229999999999999</c:v>
                </c:pt>
                <c:pt idx="68">
                  <c:v>1.0209999999999999</c:v>
                </c:pt>
                <c:pt idx="69">
                  <c:v>1.0169999999999999</c:v>
                </c:pt>
                <c:pt idx="70">
                  <c:v>1.018</c:v>
                </c:pt>
                <c:pt idx="71">
                  <c:v>1.018</c:v>
                </c:pt>
                <c:pt idx="72">
                  <c:v>1.022</c:v>
                </c:pt>
                <c:pt idx="73">
                  <c:v>1.024</c:v>
                </c:pt>
                <c:pt idx="74">
                  <c:v>1.03</c:v>
                </c:pt>
                <c:pt idx="75">
                  <c:v>1.03</c:v>
                </c:pt>
                <c:pt idx="76">
                  <c:v>1.036</c:v>
                </c:pt>
                <c:pt idx="77">
                  <c:v>1.042</c:v>
                </c:pt>
                <c:pt idx="78">
                  <c:v>1.044</c:v>
                </c:pt>
                <c:pt idx="79">
                  <c:v>1.0369999999999999</c:v>
                </c:pt>
                <c:pt idx="80">
                  <c:v>1.0409999999999999</c:v>
                </c:pt>
                <c:pt idx="81">
                  <c:v>1.044</c:v>
                </c:pt>
                <c:pt idx="82">
                  <c:v>1.0409999999999999</c:v>
                </c:pt>
                <c:pt idx="83">
                  <c:v>1.0369999999999999</c:v>
                </c:pt>
                <c:pt idx="84">
                  <c:v>1.0389999999999999</c:v>
                </c:pt>
                <c:pt idx="85">
                  <c:v>1.036</c:v>
                </c:pt>
                <c:pt idx="86">
                  <c:v>1.046</c:v>
                </c:pt>
                <c:pt idx="87">
                  <c:v>1.0509999999999999</c:v>
                </c:pt>
                <c:pt idx="88">
                  <c:v>1.0509999999999999</c:v>
                </c:pt>
                <c:pt idx="89">
                  <c:v>1.056</c:v>
                </c:pt>
                <c:pt idx="90">
                  <c:v>1.0569999999999999</c:v>
                </c:pt>
                <c:pt idx="91">
                  <c:v>1.0569999999999999</c:v>
                </c:pt>
                <c:pt idx="92">
                  <c:v>1.0649999999999999</c:v>
                </c:pt>
                <c:pt idx="93">
                  <c:v>1.0669999999999999</c:v>
                </c:pt>
                <c:pt idx="94">
                  <c:v>1.071</c:v>
                </c:pt>
                <c:pt idx="95">
                  <c:v>1.075</c:v>
                </c:pt>
                <c:pt idx="96">
                  <c:v>1.0720000000000001</c:v>
                </c:pt>
                <c:pt idx="97">
                  <c:v>1.0780000000000001</c:v>
                </c:pt>
                <c:pt idx="98">
                  <c:v>1.0760000000000001</c:v>
                </c:pt>
                <c:pt idx="99">
                  <c:v>1.0780000000000001</c:v>
                </c:pt>
                <c:pt idx="100">
                  <c:v>1.0940000000000001</c:v>
                </c:pt>
                <c:pt idx="101">
                  <c:v>1.0920000000000001</c:v>
                </c:pt>
                <c:pt idx="102">
                  <c:v>1.089</c:v>
                </c:pt>
                <c:pt idx="103">
                  <c:v>1.093</c:v>
                </c:pt>
                <c:pt idx="104">
                  <c:v>1.0920000000000001</c:v>
                </c:pt>
                <c:pt idx="105">
                  <c:v>1.1060000000000001</c:v>
                </c:pt>
                <c:pt idx="106">
                  <c:v>1.1060000000000001</c:v>
                </c:pt>
                <c:pt idx="107">
                  <c:v>1.111</c:v>
                </c:pt>
                <c:pt idx="108">
                  <c:v>1.109</c:v>
                </c:pt>
                <c:pt idx="109">
                  <c:v>1.103</c:v>
                </c:pt>
                <c:pt idx="110">
                  <c:v>1.0960000000000001</c:v>
                </c:pt>
                <c:pt idx="111">
                  <c:v>1.0960000000000001</c:v>
                </c:pt>
                <c:pt idx="112">
                  <c:v>1.1000000000000001</c:v>
                </c:pt>
                <c:pt idx="113">
                  <c:v>1.0960000000000001</c:v>
                </c:pt>
                <c:pt idx="114">
                  <c:v>1.101</c:v>
                </c:pt>
                <c:pt idx="115">
                  <c:v>1.1080000000000001</c:v>
                </c:pt>
                <c:pt idx="116">
                  <c:v>1.1140000000000001</c:v>
                </c:pt>
                <c:pt idx="117">
                  <c:v>1.117</c:v>
                </c:pt>
                <c:pt idx="118">
                  <c:v>1.1100000000000001</c:v>
                </c:pt>
                <c:pt idx="119">
                  <c:v>1.119</c:v>
                </c:pt>
                <c:pt idx="120">
                  <c:v>1.131</c:v>
                </c:pt>
                <c:pt idx="121">
                  <c:v>1.1299999999999999</c:v>
                </c:pt>
                <c:pt idx="122">
                  <c:v>1.1319999999999999</c:v>
                </c:pt>
                <c:pt idx="123">
                  <c:v>1.1379999999999999</c:v>
                </c:pt>
                <c:pt idx="124">
                  <c:v>1.1279999999999999</c:v>
                </c:pt>
                <c:pt idx="125">
                  <c:v>1.1359999999999999</c:v>
                </c:pt>
                <c:pt idx="126">
                  <c:v>1.147</c:v>
                </c:pt>
                <c:pt idx="127">
                  <c:v>1.151</c:v>
                </c:pt>
                <c:pt idx="128">
                  <c:v>1.153</c:v>
                </c:pt>
                <c:pt idx="129">
                  <c:v>1.165</c:v>
                </c:pt>
                <c:pt idx="130">
                  <c:v>1.155</c:v>
                </c:pt>
                <c:pt idx="131">
                  <c:v>1.1559999999999999</c:v>
                </c:pt>
                <c:pt idx="132">
                  <c:v>1.151</c:v>
                </c:pt>
                <c:pt idx="133">
                  <c:v>1.141</c:v>
                </c:pt>
                <c:pt idx="134">
                  <c:v>1.149</c:v>
                </c:pt>
                <c:pt idx="135">
                  <c:v>1.1559999999999999</c:v>
                </c:pt>
                <c:pt idx="136">
                  <c:v>1.1579999999999999</c:v>
                </c:pt>
                <c:pt idx="137">
                  <c:v>1.157</c:v>
                </c:pt>
                <c:pt idx="138">
                  <c:v>1.147</c:v>
                </c:pt>
                <c:pt idx="139">
                  <c:v>1.1419999999999999</c:v>
                </c:pt>
                <c:pt idx="140">
                  <c:v>1.1459999999999999</c:v>
                </c:pt>
                <c:pt idx="141">
                  <c:v>1.1499999999999999</c:v>
                </c:pt>
                <c:pt idx="142">
                  <c:v>1.145</c:v>
                </c:pt>
                <c:pt idx="143">
                  <c:v>1.1499999999999999</c:v>
                </c:pt>
                <c:pt idx="144">
                  <c:v>1.159</c:v>
                </c:pt>
                <c:pt idx="145">
                  <c:v>1.163</c:v>
                </c:pt>
                <c:pt idx="146">
                  <c:v>1.1819999999999999</c:v>
                </c:pt>
                <c:pt idx="147">
                  <c:v>1.181</c:v>
                </c:pt>
                <c:pt idx="148">
                  <c:v>1.1719999999999999</c:v>
                </c:pt>
                <c:pt idx="149">
                  <c:v>1.1879999999999999</c:v>
                </c:pt>
                <c:pt idx="150">
                  <c:v>1.1859999999999999</c:v>
                </c:pt>
                <c:pt idx="151">
                  <c:v>1.181</c:v>
                </c:pt>
                <c:pt idx="152">
                  <c:v>1.1739999999999999</c:v>
                </c:pt>
                <c:pt idx="153">
                  <c:v>1.1759999999999999</c:v>
                </c:pt>
                <c:pt idx="154">
                  <c:v>1.1759999999999999</c:v>
                </c:pt>
                <c:pt idx="155">
                  <c:v>1.177</c:v>
                </c:pt>
                <c:pt idx="156">
                  <c:v>1.173</c:v>
                </c:pt>
                <c:pt idx="157">
                  <c:v>1.1679999999999999</c:v>
                </c:pt>
                <c:pt idx="158">
                  <c:v>1.173</c:v>
                </c:pt>
                <c:pt idx="159">
                  <c:v>1.1859999999999999</c:v>
                </c:pt>
                <c:pt idx="160">
                  <c:v>1.1930000000000001</c:v>
                </c:pt>
                <c:pt idx="161">
                  <c:v>1.1970000000000001</c:v>
                </c:pt>
                <c:pt idx="162">
                  <c:v>1.206</c:v>
                </c:pt>
                <c:pt idx="163">
                  <c:v>1.218</c:v>
                </c:pt>
                <c:pt idx="164">
                  <c:v>1.2030000000000001</c:v>
                </c:pt>
                <c:pt idx="165">
                  <c:v>1.204</c:v>
                </c:pt>
                <c:pt idx="166">
                  <c:v>1.21</c:v>
                </c:pt>
                <c:pt idx="167">
                  <c:v>1.226</c:v>
                </c:pt>
                <c:pt idx="168">
                  <c:v>1.23</c:v>
                </c:pt>
                <c:pt idx="169">
                  <c:v>1.2250000000000001</c:v>
                </c:pt>
                <c:pt idx="170">
                  <c:v>1.2310000000000001</c:v>
                </c:pt>
                <c:pt idx="171">
                  <c:v>1.228</c:v>
                </c:pt>
                <c:pt idx="172">
                  <c:v>1.238</c:v>
                </c:pt>
                <c:pt idx="173">
                  <c:v>1.25</c:v>
                </c:pt>
                <c:pt idx="174">
                  <c:v>1.2490000000000001</c:v>
                </c:pt>
                <c:pt idx="175">
                  <c:v>1.252</c:v>
                </c:pt>
                <c:pt idx="176">
                  <c:v>1.2589999999999999</c:v>
                </c:pt>
                <c:pt idx="177">
                  <c:v>1.27</c:v>
                </c:pt>
                <c:pt idx="178">
                  <c:v>1.2989999999999999</c:v>
                </c:pt>
                <c:pt idx="179">
                  <c:v>1.3109999999999999</c:v>
                </c:pt>
                <c:pt idx="180">
                  <c:v>1.3029999999999999</c:v>
                </c:pt>
                <c:pt idx="181">
                  <c:v>1.3049999999999999</c:v>
                </c:pt>
                <c:pt idx="182">
                  <c:v>1.2849999999999999</c:v>
                </c:pt>
                <c:pt idx="183">
                  <c:v>1.2829999999999999</c:v>
                </c:pt>
                <c:pt idx="184">
                  <c:v>1.2789999999999999</c:v>
                </c:pt>
                <c:pt idx="185">
                  <c:v>1.29</c:v>
                </c:pt>
                <c:pt idx="186">
                  <c:v>1.2889999999999999</c:v>
                </c:pt>
                <c:pt idx="187">
                  <c:v>1.3140000000000001</c:v>
                </c:pt>
                <c:pt idx="188">
                  <c:v>1.302</c:v>
                </c:pt>
                <c:pt idx="189">
                  <c:v>1.3180000000000001</c:v>
                </c:pt>
                <c:pt idx="190">
                  <c:v>1.329</c:v>
                </c:pt>
                <c:pt idx="191">
                  <c:v>1.335</c:v>
                </c:pt>
                <c:pt idx="192">
                  <c:v>1.323</c:v>
                </c:pt>
                <c:pt idx="193">
                  <c:v>1.339</c:v>
                </c:pt>
                <c:pt idx="194">
                  <c:v>1.3460000000000001</c:v>
                </c:pt>
                <c:pt idx="195">
                  <c:v>1.343</c:v>
                </c:pt>
                <c:pt idx="196">
                  <c:v>1.323</c:v>
                </c:pt>
                <c:pt idx="197">
                  <c:v>1.3380000000000001</c:v>
                </c:pt>
                <c:pt idx="198">
                  <c:v>1.34</c:v>
                </c:pt>
                <c:pt idx="199">
                  <c:v>1.33</c:v>
                </c:pt>
                <c:pt idx="200">
                  <c:v>1.3240000000000001</c:v>
                </c:pt>
                <c:pt idx="201">
                  <c:v>1.343</c:v>
                </c:pt>
                <c:pt idx="202">
                  <c:v>1.3420000000000001</c:v>
                </c:pt>
                <c:pt idx="203">
                  <c:v>1.3460000000000001</c:v>
                </c:pt>
                <c:pt idx="204">
                  <c:v>1.353</c:v>
                </c:pt>
                <c:pt idx="205">
                  <c:v>1.3440000000000001</c:v>
                </c:pt>
                <c:pt idx="206">
                  <c:v>1.3340000000000001</c:v>
                </c:pt>
                <c:pt idx="207">
                  <c:v>1.355</c:v>
                </c:pt>
                <c:pt idx="208">
                  <c:v>1.361</c:v>
                </c:pt>
                <c:pt idx="209">
                  <c:v>1.357</c:v>
                </c:pt>
                <c:pt idx="210">
                  <c:v>1.37</c:v>
                </c:pt>
                <c:pt idx="211">
                  <c:v>1.365</c:v>
                </c:pt>
                <c:pt idx="212">
                  <c:v>1.3540000000000001</c:v>
                </c:pt>
                <c:pt idx="213">
                  <c:v>1.357</c:v>
                </c:pt>
                <c:pt idx="214">
                  <c:v>1.3580000000000001</c:v>
                </c:pt>
                <c:pt idx="215">
                  <c:v>1.3640000000000001</c:v>
                </c:pt>
                <c:pt idx="216">
                  <c:v>1.3640000000000001</c:v>
                </c:pt>
                <c:pt idx="217">
                  <c:v>1.3620000000000001</c:v>
                </c:pt>
                <c:pt idx="218">
                  <c:v>1.3520000000000001</c:v>
                </c:pt>
                <c:pt idx="219">
                  <c:v>1.3420000000000001</c:v>
                </c:pt>
                <c:pt idx="220">
                  <c:v>1.3540000000000001</c:v>
                </c:pt>
                <c:pt idx="221">
                  <c:v>1.357</c:v>
                </c:pt>
                <c:pt idx="222">
                  <c:v>1.3740000000000001</c:v>
                </c:pt>
                <c:pt idx="223">
                  <c:v>1.37</c:v>
                </c:pt>
                <c:pt idx="224">
                  <c:v>1.345</c:v>
                </c:pt>
                <c:pt idx="225">
                  <c:v>1.369</c:v>
                </c:pt>
                <c:pt idx="226">
                  <c:v>1.375</c:v>
                </c:pt>
                <c:pt idx="227">
                  <c:v>1.3759999999999999</c:v>
                </c:pt>
                <c:pt idx="228">
                  <c:v>1.377</c:v>
                </c:pt>
                <c:pt idx="229">
                  <c:v>1.3779999999999999</c:v>
                </c:pt>
                <c:pt idx="230">
                  <c:v>1.38</c:v>
                </c:pt>
                <c:pt idx="231">
                  <c:v>1.385</c:v>
                </c:pt>
                <c:pt idx="232">
                  <c:v>1.383</c:v>
                </c:pt>
                <c:pt idx="233">
                  <c:v>1.3819999999999999</c:v>
                </c:pt>
                <c:pt idx="234">
                  <c:v>1.387</c:v>
                </c:pt>
                <c:pt idx="235">
                  <c:v>1.3919999999999999</c:v>
                </c:pt>
                <c:pt idx="236">
                  <c:v>1.389</c:v>
                </c:pt>
                <c:pt idx="237">
                  <c:v>1.391</c:v>
                </c:pt>
                <c:pt idx="238">
                  <c:v>1.395</c:v>
                </c:pt>
                <c:pt idx="239">
                  <c:v>1.397</c:v>
                </c:pt>
                <c:pt idx="240">
                  <c:v>1.41</c:v>
                </c:pt>
                <c:pt idx="241">
                  <c:v>1.4179999999999999</c:v>
                </c:pt>
                <c:pt idx="242">
                  <c:v>1.415</c:v>
                </c:pt>
                <c:pt idx="243">
                  <c:v>1.41</c:v>
                </c:pt>
                <c:pt idx="244">
                  <c:v>1.415</c:v>
                </c:pt>
                <c:pt idx="245">
                  <c:v>1.4139999999999999</c:v>
                </c:pt>
                <c:pt idx="246">
                  <c:v>1.4219999999999999</c:v>
                </c:pt>
                <c:pt idx="247">
                  <c:v>1.4370000000000001</c:v>
                </c:pt>
                <c:pt idx="248">
                  <c:v>1.4379999999999999</c:v>
                </c:pt>
                <c:pt idx="249">
                  <c:v>1.4490000000000001</c:v>
                </c:pt>
                <c:pt idx="250">
                  <c:v>1.46</c:v>
                </c:pt>
                <c:pt idx="251">
                  <c:v>1.4610000000000001</c:v>
                </c:pt>
                <c:pt idx="252">
                  <c:v>1.478</c:v>
                </c:pt>
                <c:pt idx="253">
                  <c:v>1.4810000000000001</c:v>
                </c:pt>
                <c:pt idx="254">
                  <c:v>1.4810000000000001</c:v>
                </c:pt>
                <c:pt idx="255">
                  <c:v>1.4730000000000001</c:v>
                </c:pt>
                <c:pt idx="256">
                  <c:v>1.4690000000000001</c:v>
                </c:pt>
                <c:pt idx="257">
                  <c:v>1.478</c:v>
                </c:pt>
                <c:pt idx="258">
                  <c:v>1.486</c:v>
                </c:pt>
                <c:pt idx="259">
                  <c:v>1.5</c:v>
                </c:pt>
              </c:numCache>
            </c:numRef>
          </c:val>
        </c:ser>
        <c:marker val="1"/>
        <c:axId val="79044992"/>
        <c:axId val="79046528"/>
      </c:lineChart>
      <c:dateAx>
        <c:axId val="79044992"/>
        <c:scaling>
          <c:orientation val="minMax"/>
        </c:scaling>
        <c:axPos val="b"/>
        <c:numFmt formatCode="yyyy/m/d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046528"/>
        <c:crosses val="autoZero"/>
        <c:auto val="1"/>
        <c:lblOffset val="100"/>
        <c:baseTimeUnit val="days"/>
      </c:dateAx>
      <c:valAx>
        <c:axId val="79046528"/>
        <c:scaling>
          <c:orientation val="minMax"/>
          <c:min val="0.9"/>
        </c:scaling>
        <c:axPos val="l"/>
        <c:majorGridlines/>
        <c:numFmt formatCode="General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0449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7500000000000004"/>
          <c:y val="8.2416356483643718E-2"/>
          <c:w val="0.30555555555555602"/>
          <c:h val="8.3862802029042782E-2"/>
        </c:manualLayout>
      </c:layout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</c:chart>
  <c:spPr>
    <a:ln w="9525" cap="flat" cmpd="sng" algn="ctr">
      <a:noFill/>
      <a:prstDash val="solid"/>
      <a:round/>
    </a:ln>
  </c:spPr>
  <c:txPr>
    <a:bodyPr/>
    <a:lstStyle/>
    <a:p>
      <a:pPr>
        <a:defRPr lang="zh-CN"/>
      </a:pPr>
      <a:endParaRPr lang="zh-CN"/>
    </a:p>
  </c:tx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0.10473228346456812"/>
          <c:y val="5.1489955766738447E-2"/>
          <c:w val="0.84703193350832251"/>
          <c:h val="0.70720706738918093"/>
        </c:manualLayout>
      </c:layout>
      <c:lineChart>
        <c:grouping val="standard"/>
        <c:ser>
          <c:idx val="0"/>
          <c:order val="0"/>
          <c:tx>
            <c:strRef>
              <c:f>'10月汇总表'!$C$33</c:f>
              <c:strCache>
                <c:ptCount val="1"/>
                <c:pt idx="0">
                  <c:v>嘉实沪港深回报混合</c:v>
                </c:pt>
              </c:strCache>
            </c:strRef>
          </c:tx>
          <c:marker>
            <c:symbol val="none"/>
          </c:marker>
          <c:cat>
            <c:numRef>
              <c:f>东方红睿华沪港深混合!$A$3:$A$188</c:f>
              <c:numCache>
                <c:formatCode>yyyy/m/d</c:formatCode>
                <c:ptCount val="186"/>
                <c:pt idx="0">
                  <c:v>42586</c:v>
                </c:pt>
                <c:pt idx="1">
                  <c:v>42587</c:v>
                </c:pt>
                <c:pt idx="2">
                  <c:v>42594</c:v>
                </c:pt>
                <c:pt idx="3">
                  <c:v>42601</c:v>
                </c:pt>
                <c:pt idx="4">
                  <c:v>42608</c:v>
                </c:pt>
                <c:pt idx="5">
                  <c:v>42615</c:v>
                </c:pt>
                <c:pt idx="6">
                  <c:v>42622</c:v>
                </c:pt>
                <c:pt idx="7">
                  <c:v>42627</c:v>
                </c:pt>
                <c:pt idx="8">
                  <c:v>42636</c:v>
                </c:pt>
                <c:pt idx="9">
                  <c:v>42643</c:v>
                </c:pt>
                <c:pt idx="10">
                  <c:v>42657</c:v>
                </c:pt>
                <c:pt idx="11">
                  <c:v>42664</c:v>
                </c:pt>
                <c:pt idx="12">
                  <c:v>42671</c:v>
                </c:pt>
                <c:pt idx="13">
                  <c:v>42678</c:v>
                </c:pt>
                <c:pt idx="14">
                  <c:v>42685</c:v>
                </c:pt>
                <c:pt idx="15">
                  <c:v>42692</c:v>
                </c:pt>
                <c:pt idx="16">
                  <c:v>42699</c:v>
                </c:pt>
                <c:pt idx="17">
                  <c:v>42706</c:v>
                </c:pt>
                <c:pt idx="18">
                  <c:v>42713</c:v>
                </c:pt>
                <c:pt idx="19">
                  <c:v>42720</c:v>
                </c:pt>
                <c:pt idx="20">
                  <c:v>42727</c:v>
                </c:pt>
                <c:pt idx="21">
                  <c:v>42734</c:v>
                </c:pt>
                <c:pt idx="22">
                  <c:v>42735</c:v>
                </c:pt>
                <c:pt idx="23">
                  <c:v>42741</c:v>
                </c:pt>
                <c:pt idx="24">
                  <c:v>42748</c:v>
                </c:pt>
                <c:pt idx="25">
                  <c:v>42755</c:v>
                </c:pt>
                <c:pt idx="26">
                  <c:v>42761</c:v>
                </c:pt>
                <c:pt idx="27">
                  <c:v>42769</c:v>
                </c:pt>
                <c:pt idx="28">
                  <c:v>42776</c:v>
                </c:pt>
                <c:pt idx="29">
                  <c:v>42780</c:v>
                </c:pt>
                <c:pt idx="30">
                  <c:v>42783</c:v>
                </c:pt>
                <c:pt idx="31">
                  <c:v>42786</c:v>
                </c:pt>
                <c:pt idx="32">
                  <c:v>42787</c:v>
                </c:pt>
                <c:pt idx="33">
                  <c:v>42788</c:v>
                </c:pt>
                <c:pt idx="34">
                  <c:v>42789</c:v>
                </c:pt>
                <c:pt idx="35">
                  <c:v>42790</c:v>
                </c:pt>
                <c:pt idx="36">
                  <c:v>42793</c:v>
                </c:pt>
                <c:pt idx="37">
                  <c:v>42794</c:v>
                </c:pt>
                <c:pt idx="38">
                  <c:v>42795</c:v>
                </c:pt>
                <c:pt idx="39">
                  <c:v>42796</c:v>
                </c:pt>
                <c:pt idx="40">
                  <c:v>42797</c:v>
                </c:pt>
                <c:pt idx="41">
                  <c:v>42800</c:v>
                </c:pt>
                <c:pt idx="42">
                  <c:v>42801</c:v>
                </c:pt>
                <c:pt idx="43">
                  <c:v>42802</c:v>
                </c:pt>
                <c:pt idx="44">
                  <c:v>42803</c:v>
                </c:pt>
                <c:pt idx="45">
                  <c:v>42804</c:v>
                </c:pt>
                <c:pt idx="46">
                  <c:v>42807</c:v>
                </c:pt>
                <c:pt idx="47">
                  <c:v>42808</c:v>
                </c:pt>
                <c:pt idx="48">
                  <c:v>42809</c:v>
                </c:pt>
                <c:pt idx="49">
                  <c:v>42810</c:v>
                </c:pt>
                <c:pt idx="50">
                  <c:v>42811</c:v>
                </c:pt>
                <c:pt idx="51">
                  <c:v>42814</c:v>
                </c:pt>
                <c:pt idx="52">
                  <c:v>42815</c:v>
                </c:pt>
                <c:pt idx="53">
                  <c:v>42816</c:v>
                </c:pt>
                <c:pt idx="54">
                  <c:v>42817</c:v>
                </c:pt>
                <c:pt idx="55">
                  <c:v>42818</c:v>
                </c:pt>
                <c:pt idx="56">
                  <c:v>42821</c:v>
                </c:pt>
                <c:pt idx="57">
                  <c:v>42822</c:v>
                </c:pt>
                <c:pt idx="58">
                  <c:v>42823</c:v>
                </c:pt>
                <c:pt idx="59">
                  <c:v>42824</c:v>
                </c:pt>
                <c:pt idx="60">
                  <c:v>42825</c:v>
                </c:pt>
                <c:pt idx="61">
                  <c:v>42830</c:v>
                </c:pt>
                <c:pt idx="62">
                  <c:v>42831</c:v>
                </c:pt>
                <c:pt idx="63">
                  <c:v>42832</c:v>
                </c:pt>
                <c:pt idx="64">
                  <c:v>42835</c:v>
                </c:pt>
                <c:pt idx="65">
                  <c:v>42836</c:v>
                </c:pt>
                <c:pt idx="66">
                  <c:v>42837</c:v>
                </c:pt>
                <c:pt idx="67">
                  <c:v>42838</c:v>
                </c:pt>
                <c:pt idx="68">
                  <c:v>42839</c:v>
                </c:pt>
                <c:pt idx="69">
                  <c:v>42842</c:v>
                </c:pt>
                <c:pt idx="70">
                  <c:v>42843</c:v>
                </c:pt>
                <c:pt idx="71">
                  <c:v>42844</c:v>
                </c:pt>
                <c:pt idx="72">
                  <c:v>42845</c:v>
                </c:pt>
                <c:pt idx="73">
                  <c:v>42846</c:v>
                </c:pt>
                <c:pt idx="74">
                  <c:v>42849</c:v>
                </c:pt>
                <c:pt idx="75">
                  <c:v>42850</c:v>
                </c:pt>
                <c:pt idx="76">
                  <c:v>42851</c:v>
                </c:pt>
                <c:pt idx="77">
                  <c:v>42852</c:v>
                </c:pt>
                <c:pt idx="78">
                  <c:v>42853</c:v>
                </c:pt>
                <c:pt idx="79">
                  <c:v>42857</c:v>
                </c:pt>
                <c:pt idx="80">
                  <c:v>42858</c:v>
                </c:pt>
                <c:pt idx="81">
                  <c:v>42859</c:v>
                </c:pt>
                <c:pt idx="82">
                  <c:v>42860</c:v>
                </c:pt>
                <c:pt idx="83">
                  <c:v>42863</c:v>
                </c:pt>
                <c:pt idx="84">
                  <c:v>42864</c:v>
                </c:pt>
                <c:pt idx="85">
                  <c:v>42865</c:v>
                </c:pt>
                <c:pt idx="86">
                  <c:v>42866</c:v>
                </c:pt>
                <c:pt idx="87">
                  <c:v>42867</c:v>
                </c:pt>
                <c:pt idx="88">
                  <c:v>42870</c:v>
                </c:pt>
                <c:pt idx="89">
                  <c:v>42871</c:v>
                </c:pt>
                <c:pt idx="90">
                  <c:v>42872</c:v>
                </c:pt>
                <c:pt idx="91">
                  <c:v>42873</c:v>
                </c:pt>
                <c:pt idx="92">
                  <c:v>42874</c:v>
                </c:pt>
                <c:pt idx="93">
                  <c:v>42877</c:v>
                </c:pt>
                <c:pt idx="94">
                  <c:v>42878</c:v>
                </c:pt>
                <c:pt idx="95">
                  <c:v>42879</c:v>
                </c:pt>
                <c:pt idx="96">
                  <c:v>42880</c:v>
                </c:pt>
                <c:pt idx="97">
                  <c:v>42881</c:v>
                </c:pt>
                <c:pt idx="98">
                  <c:v>42886</c:v>
                </c:pt>
                <c:pt idx="99">
                  <c:v>42887</c:v>
                </c:pt>
                <c:pt idx="100">
                  <c:v>42888</c:v>
                </c:pt>
                <c:pt idx="101">
                  <c:v>42891</c:v>
                </c:pt>
                <c:pt idx="102">
                  <c:v>42892</c:v>
                </c:pt>
                <c:pt idx="103">
                  <c:v>42893</c:v>
                </c:pt>
                <c:pt idx="104">
                  <c:v>42894</c:v>
                </c:pt>
                <c:pt idx="105">
                  <c:v>42895</c:v>
                </c:pt>
                <c:pt idx="106">
                  <c:v>42898</c:v>
                </c:pt>
                <c:pt idx="107">
                  <c:v>42899</c:v>
                </c:pt>
                <c:pt idx="108">
                  <c:v>42900</c:v>
                </c:pt>
                <c:pt idx="109">
                  <c:v>42901</c:v>
                </c:pt>
                <c:pt idx="110">
                  <c:v>42902</c:v>
                </c:pt>
                <c:pt idx="111">
                  <c:v>42905</c:v>
                </c:pt>
                <c:pt idx="112">
                  <c:v>42906</c:v>
                </c:pt>
                <c:pt idx="113">
                  <c:v>42907</c:v>
                </c:pt>
                <c:pt idx="114">
                  <c:v>42908</c:v>
                </c:pt>
                <c:pt idx="115">
                  <c:v>42909</c:v>
                </c:pt>
                <c:pt idx="116">
                  <c:v>42912</c:v>
                </c:pt>
                <c:pt idx="117">
                  <c:v>42913</c:v>
                </c:pt>
                <c:pt idx="118">
                  <c:v>42914</c:v>
                </c:pt>
                <c:pt idx="119">
                  <c:v>42915</c:v>
                </c:pt>
                <c:pt idx="120">
                  <c:v>42916</c:v>
                </c:pt>
                <c:pt idx="121">
                  <c:v>42919</c:v>
                </c:pt>
                <c:pt idx="122">
                  <c:v>42920</c:v>
                </c:pt>
                <c:pt idx="123">
                  <c:v>42921</c:v>
                </c:pt>
                <c:pt idx="124">
                  <c:v>42922</c:v>
                </c:pt>
                <c:pt idx="125">
                  <c:v>42923</c:v>
                </c:pt>
                <c:pt idx="126">
                  <c:v>42926</c:v>
                </c:pt>
                <c:pt idx="127">
                  <c:v>42927</c:v>
                </c:pt>
                <c:pt idx="128">
                  <c:v>42928</c:v>
                </c:pt>
                <c:pt idx="129">
                  <c:v>42929</c:v>
                </c:pt>
                <c:pt idx="130">
                  <c:v>42930</c:v>
                </c:pt>
                <c:pt idx="131">
                  <c:v>42933</c:v>
                </c:pt>
                <c:pt idx="132">
                  <c:v>42934</c:v>
                </c:pt>
                <c:pt idx="133">
                  <c:v>42935</c:v>
                </c:pt>
                <c:pt idx="134">
                  <c:v>42936</c:v>
                </c:pt>
                <c:pt idx="135">
                  <c:v>42937</c:v>
                </c:pt>
                <c:pt idx="136">
                  <c:v>42940</c:v>
                </c:pt>
                <c:pt idx="137">
                  <c:v>42941</c:v>
                </c:pt>
                <c:pt idx="138">
                  <c:v>42942</c:v>
                </c:pt>
                <c:pt idx="139">
                  <c:v>42943</c:v>
                </c:pt>
                <c:pt idx="140">
                  <c:v>42944</c:v>
                </c:pt>
                <c:pt idx="141">
                  <c:v>42947</c:v>
                </c:pt>
                <c:pt idx="142">
                  <c:v>42948</c:v>
                </c:pt>
                <c:pt idx="143">
                  <c:v>42949</c:v>
                </c:pt>
                <c:pt idx="144">
                  <c:v>42950</c:v>
                </c:pt>
                <c:pt idx="145">
                  <c:v>42951</c:v>
                </c:pt>
                <c:pt idx="146">
                  <c:v>42954</c:v>
                </c:pt>
                <c:pt idx="147">
                  <c:v>42955</c:v>
                </c:pt>
                <c:pt idx="148">
                  <c:v>42956</c:v>
                </c:pt>
                <c:pt idx="149">
                  <c:v>42957</c:v>
                </c:pt>
                <c:pt idx="150">
                  <c:v>42958</c:v>
                </c:pt>
                <c:pt idx="151">
                  <c:v>42961</c:v>
                </c:pt>
                <c:pt idx="152">
                  <c:v>42962</c:v>
                </c:pt>
                <c:pt idx="153">
                  <c:v>42963</c:v>
                </c:pt>
                <c:pt idx="154">
                  <c:v>42964</c:v>
                </c:pt>
                <c:pt idx="155">
                  <c:v>42965</c:v>
                </c:pt>
                <c:pt idx="156">
                  <c:v>42968</c:v>
                </c:pt>
                <c:pt idx="157">
                  <c:v>42969</c:v>
                </c:pt>
                <c:pt idx="158">
                  <c:v>42970</c:v>
                </c:pt>
                <c:pt idx="159">
                  <c:v>42971</c:v>
                </c:pt>
                <c:pt idx="160">
                  <c:v>42972</c:v>
                </c:pt>
                <c:pt idx="161">
                  <c:v>42975</c:v>
                </c:pt>
                <c:pt idx="162">
                  <c:v>42976</c:v>
                </c:pt>
                <c:pt idx="163">
                  <c:v>42977</c:v>
                </c:pt>
                <c:pt idx="164">
                  <c:v>42978</c:v>
                </c:pt>
                <c:pt idx="165">
                  <c:v>42979</c:v>
                </c:pt>
                <c:pt idx="166">
                  <c:v>42982</c:v>
                </c:pt>
                <c:pt idx="167">
                  <c:v>42983</c:v>
                </c:pt>
                <c:pt idx="168">
                  <c:v>42984</c:v>
                </c:pt>
                <c:pt idx="169">
                  <c:v>42985</c:v>
                </c:pt>
                <c:pt idx="170">
                  <c:v>42986</c:v>
                </c:pt>
                <c:pt idx="171">
                  <c:v>42989</c:v>
                </c:pt>
                <c:pt idx="172">
                  <c:v>42990</c:v>
                </c:pt>
                <c:pt idx="173">
                  <c:v>42991</c:v>
                </c:pt>
                <c:pt idx="174">
                  <c:v>42992</c:v>
                </c:pt>
                <c:pt idx="175">
                  <c:v>42993</c:v>
                </c:pt>
                <c:pt idx="176">
                  <c:v>42996</c:v>
                </c:pt>
                <c:pt idx="177">
                  <c:v>42997</c:v>
                </c:pt>
                <c:pt idx="178">
                  <c:v>42998</c:v>
                </c:pt>
                <c:pt idx="179">
                  <c:v>42999</c:v>
                </c:pt>
                <c:pt idx="180">
                  <c:v>43000</c:v>
                </c:pt>
                <c:pt idx="181">
                  <c:v>43003</c:v>
                </c:pt>
                <c:pt idx="182">
                  <c:v>43004</c:v>
                </c:pt>
                <c:pt idx="183">
                  <c:v>43005</c:v>
                </c:pt>
                <c:pt idx="184">
                  <c:v>43006</c:v>
                </c:pt>
                <c:pt idx="185">
                  <c:v>43007</c:v>
                </c:pt>
              </c:numCache>
            </c:numRef>
          </c:cat>
          <c:val>
            <c:numRef>
              <c:f>东方红睿华沪港深混合!$C$3:$C$188</c:f>
              <c:numCache>
                <c:formatCode>General</c:formatCode>
                <c:ptCount val="186"/>
                <c:pt idx="0">
                  <c:v>1</c:v>
                </c:pt>
                <c:pt idx="1">
                  <c:v>0.99970000000000003</c:v>
                </c:pt>
                <c:pt idx="2">
                  <c:v>1.0012000000000001</c:v>
                </c:pt>
                <c:pt idx="3">
                  <c:v>1.0017</c:v>
                </c:pt>
                <c:pt idx="4">
                  <c:v>1.002</c:v>
                </c:pt>
                <c:pt idx="5">
                  <c:v>0.99860000000000004</c:v>
                </c:pt>
                <c:pt idx="6">
                  <c:v>1.0038</c:v>
                </c:pt>
                <c:pt idx="7">
                  <c:v>0.99739999999999995</c:v>
                </c:pt>
                <c:pt idx="8">
                  <c:v>1.0007999999999999</c:v>
                </c:pt>
                <c:pt idx="9">
                  <c:v>1.0007999999999999</c:v>
                </c:pt>
                <c:pt idx="10">
                  <c:v>1.0097</c:v>
                </c:pt>
                <c:pt idx="11">
                  <c:v>1.0158</c:v>
                </c:pt>
                <c:pt idx="12">
                  <c:v>1.0170999999999999</c:v>
                </c:pt>
                <c:pt idx="13">
                  <c:v>1.0125999999999999</c:v>
                </c:pt>
                <c:pt idx="14">
                  <c:v>1.0143</c:v>
                </c:pt>
                <c:pt idx="15">
                  <c:v>1.0141</c:v>
                </c:pt>
                <c:pt idx="16">
                  <c:v>1.0286999999999999</c:v>
                </c:pt>
                <c:pt idx="17">
                  <c:v>1.0253000000000001</c:v>
                </c:pt>
                <c:pt idx="18">
                  <c:v>1.0305</c:v>
                </c:pt>
                <c:pt idx="19">
                  <c:v>1.0076000000000001</c:v>
                </c:pt>
                <c:pt idx="20">
                  <c:v>0.99950000000000006</c:v>
                </c:pt>
                <c:pt idx="21">
                  <c:v>1.0117</c:v>
                </c:pt>
                <c:pt idx="22">
                  <c:v>1.0117</c:v>
                </c:pt>
                <c:pt idx="23">
                  <c:v>1.0184</c:v>
                </c:pt>
                <c:pt idx="24">
                  <c:v>1.0202</c:v>
                </c:pt>
                <c:pt idx="25">
                  <c:v>1.0388999999999999</c:v>
                </c:pt>
                <c:pt idx="26">
                  <c:v>1.0496000000000001</c:v>
                </c:pt>
                <c:pt idx="27">
                  <c:v>1.0536000000000001</c:v>
                </c:pt>
                <c:pt idx="28">
                  <c:v>1.0603</c:v>
                </c:pt>
                <c:pt idx="29">
                  <c:v>1.0744</c:v>
                </c:pt>
                <c:pt idx="30">
                  <c:v>1.0755999999999999</c:v>
                </c:pt>
                <c:pt idx="31">
                  <c:v>1.0904</c:v>
                </c:pt>
                <c:pt idx="32">
                  <c:v>1.0905</c:v>
                </c:pt>
                <c:pt idx="33">
                  <c:v>1.0948</c:v>
                </c:pt>
                <c:pt idx="34">
                  <c:v>1.093</c:v>
                </c:pt>
                <c:pt idx="35">
                  <c:v>1.0857000000000001</c:v>
                </c:pt>
                <c:pt idx="36">
                  <c:v>1.0789</c:v>
                </c:pt>
                <c:pt idx="37">
                  <c:v>1.0791999999999999</c:v>
                </c:pt>
                <c:pt idx="38">
                  <c:v>1.0834999999999999</c:v>
                </c:pt>
                <c:pt idx="39">
                  <c:v>1.08</c:v>
                </c:pt>
                <c:pt idx="40">
                  <c:v>1.0853999999999999</c:v>
                </c:pt>
                <c:pt idx="41">
                  <c:v>1.0911999999999999</c:v>
                </c:pt>
                <c:pt idx="42">
                  <c:v>1.0967</c:v>
                </c:pt>
                <c:pt idx="43">
                  <c:v>1.1020000000000001</c:v>
                </c:pt>
                <c:pt idx="44">
                  <c:v>1.0949</c:v>
                </c:pt>
                <c:pt idx="45">
                  <c:v>1.1061000000000001</c:v>
                </c:pt>
                <c:pt idx="46">
                  <c:v>1.1173999999999999</c:v>
                </c:pt>
                <c:pt idx="47">
                  <c:v>1.1163000000000001</c:v>
                </c:pt>
                <c:pt idx="48">
                  <c:v>1.1180000000000001</c:v>
                </c:pt>
                <c:pt idx="49">
                  <c:v>1.1234999999999999</c:v>
                </c:pt>
                <c:pt idx="50">
                  <c:v>1.111</c:v>
                </c:pt>
                <c:pt idx="51">
                  <c:v>1.1175999999999999</c:v>
                </c:pt>
                <c:pt idx="52">
                  <c:v>1.1288</c:v>
                </c:pt>
                <c:pt idx="53">
                  <c:v>1.1351</c:v>
                </c:pt>
                <c:pt idx="54">
                  <c:v>1.1364000000000001</c:v>
                </c:pt>
                <c:pt idx="55">
                  <c:v>1.1493</c:v>
                </c:pt>
                <c:pt idx="56">
                  <c:v>1.1398999999999999</c:v>
                </c:pt>
                <c:pt idx="57">
                  <c:v>1.1412</c:v>
                </c:pt>
                <c:pt idx="58">
                  <c:v>1.1355999999999999</c:v>
                </c:pt>
                <c:pt idx="59">
                  <c:v>1.1261000000000001</c:v>
                </c:pt>
                <c:pt idx="60">
                  <c:v>1.1335999999999999</c:v>
                </c:pt>
                <c:pt idx="61">
                  <c:v>1.141</c:v>
                </c:pt>
                <c:pt idx="62">
                  <c:v>1.1429</c:v>
                </c:pt>
                <c:pt idx="63">
                  <c:v>1.1406000000000001</c:v>
                </c:pt>
                <c:pt idx="64">
                  <c:v>1.1306</c:v>
                </c:pt>
                <c:pt idx="65">
                  <c:v>1.1247</c:v>
                </c:pt>
                <c:pt idx="66">
                  <c:v>1.1293</c:v>
                </c:pt>
                <c:pt idx="67">
                  <c:v>1.1325000000000001</c:v>
                </c:pt>
                <c:pt idx="68">
                  <c:v>1.1278999999999999</c:v>
                </c:pt>
                <c:pt idx="69">
                  <c:v>1.1327</c:v>
                </c:pt>
                <c:pt idx="70">
                  <c:v>1.1432</c:v>
                </c:pt>
                <c:pt idx="71">
                  <c:v>1.1475</c:v>
                </c:pt>
                <c:pt idx="72">
                  <c:v>1.1671</c:v>
                </c:pt>
                <c:pt idx="73">
                  <c:v>1.1661999999999999</c:v>
                </c:pt>
                <c:pt idx="74">
                  <c:v>1.1565000000000001</c:v>
                </c:pt>
                <c:pt idx="75">
                  <c:v>1.1720999999999999</c:v>
                </c:pt>
                <c:pt idx="76">
                  <c:v>1.1698999999999999</c:v>
                </c:pt>
                <c:pt idx="77">
                  <c:v>1.1648000000000001</c:v>
                </c:pt>
                <c:pt idx="78">
                  <c:v>1.1575</c:v>
                </c:pt>
                <c:pt idx="79">
                  <c:v>1.1592</c:v>
                </c:pt>
                <c:pt idx="80">
                  <c:v>1.1595</c:v>
                </c:pt>
                <c:pt idx="81">
                  <c:v>1.1606000000000001</c:v>
                </c:pt>
                <c:pt idx="82">
                  <c:v>1.1574</c:v>
                </c:pt>
                <c:pt idx="83">
                  <c:v>1.1518999999999999</c:v>
                </c:pt>
                <c:pt idx="84">
                  <c:v>1.1556999999999999</c:v>
                </c:pt>
                <c:pt idx="85">
                  <c:v>1.1682999999999999</c:v>
                </c:pt>
                <c:pt idx="86">
                  <c:v>1.1754</c:v>
                </c:pt>
                <c:pt idx="87">
                  <c:v>1.1796</c:v>
                </c:pt>
                <c:pt idx="88">
                  <c:v>1.1884999999999999</c:v>
                </c:pt>
                <c:pt idx="89">
                  <c:v>1.1999</c:v>
                </c:pt>
                <c:pt idx="90">
                  <c:v>1.1846000000000001</c:v>
                </c:pt>
                <c:pt idx="91">
                  <c:v>1.1853</c:v>
                </c:pt>
                <c:pt idx="92">
                  <c:v>1.1914</c:v>
                </c:pt>
                <c:pt idx="93">
                  <c:v>1.2082999999999999</c:v>
                </c:pt>
                <c:pt idx="94">
                  <c:v>1.2125999999999999</c:v>
                </c:pt>
                <c:pt idx="95">
                  <c:v>1.2076</c:v>
                </c:pt>
                <c:pt idx="96">
                  <c:v>1.2141</c:v>
                </c:pt>
                <c:pt idx="97">
                  <c:v>1.2107000000000001</c:v>
                </c:pt>
                <c:pt idx="98">
                  <c:v>1.2208000000000001</c:v>
                </c:pt>
                <c:pt idx="99">
                  <c:v>1.2326999999999999</c:v>
                </c:pt>
                <c:pt idx="100">
                  <c:v>1.2323999999999999</c:v>
                </c:pt>
                <c:pt idx="101">
                  <c:v>1.2344999999999999</c:v>
                </c:pt>
                <c:pt idx="102">
                  <c:v>1.2427999999999999</c:v>
                </c:pt>
                <c:pt idx="103">
                  <c:v>1.254</c:v>
                </c:pt>
                <c:pt idx="104">
                  <c:v>1.2833000000000001</c:v>
                </c:pt>
                <c:pt idx="105">
                  <c:v>1.2958000000000001</c:v>
                </c:pt>
                <c:pt idx="106">
                  <c:v>1.2878000000000001</c:v>
                </c:pt>
                <c:pt idx="107">
                  <c:v>1.2888999999999999</c:v>
                </c:pt>
                <c:pt idx="108">
                  <c:v>1.2676000000000001</c:v>
                </c:pt>
                <c:pt idx="109">
                  <c:v>1.2654000000000001</c:v>
                </c:pt>
                <c:pt idx="110">
                  <c:v>1.2617</c:v>
                </c:pt>
                <c:pt idx="111">
                  <c:v>1.2730999999999999</c:v>
                </c:pt>
                <c:pt idx="112">
                  <c:v>1.2715000000000001</c:v>
                </c:pt>
                <c:pt idx="113">
                  <c:v>1.2994000000000001</c:v>
                </c:pt>
                <c:pt idx="114">
                  <c:v>1.2861</c:v>
                </c:pt>
                <c:pt idx="115">
                  <c:v>1.3035000000000001</c:v>
                </c:pt>
                <c:pt idx="116">
                  <c:v>1.3147</c:v>
                </c:pt>
                <c:pt idx="117">
                  <c:v>1.321</c:v>
                </c:pt>
                <c:pt idx="118">
                  <c:v>1.3080000000000001</c:v>
                </c:pt>
                <c:pt idx="119">
                  <c:v>1.3249</c:v>
                </c:pt>
                <c:pt idx="120">
                  <c:v>1.3302</c:v>
                </c:pt>
                <c:pt idx="121">
                  <c:v>1.3261000000000001</c:v>
                </c:pt>
                <c:pt idx="122">
                  <c:v>1.3064</c:v>
                </c:pt>
                <c:pt idx="123">
                  <c:v>1.3227</c:v>
                </c:pt>
                <c:pt idx="124">
                  <c:v>1.3231999999999999</c:v>
                </c:pt>
                <c:pt idx="125">
                  <c:v>1.3116000000000001</c:v>
                </c:pt>
                <c:pt idx="126">
                  <c:v>1.3053999999999999</c:v>
                </c:pt>
                <c:pt idx="127">
                  <c:v>1.3260000000000001</c:v>
                </c:pt>
                <c:pt idx="128">
                  <c:v>1.3237000000000001</c:v>
                </c:pt>
                <c:pt idx="129">
                  <c:v>1.3288</c:v>
                </c:pt>
                <c:pt idx="130">
                  <c:v>1.3358000000000001</c:v>
                </c:pt>
                <c:pt idx="131">
                  <c:v>1.3280000000000001</c:v>
                </c:pt>
                <c:pt idx="132">
                  <c:v>1.3171999999999999</c:v>
                </c:pt>
                <c:pt idx="133">
                  <c:v>1.3384</c:v>
                </c:pt>
                <c:pt idx="134">
                  <c:v>1.3436999999999999</c:v>
                </c:pt>
                <c:pt idx="135">
                  <c:v>1.3399000000000001</c:v>
                </c:pt>
                <c:pt idx="136">
                  <c:v>1.3537999999999999</c:v>
                </c:pt>
                <c:pt idx="137">
                  <c:v>1.3492</c:v>
                </c:pt>
                <c:pt idx="138">
                  <c:v>1.3372999999999999</c:v>
                </c:pt>
                <c:pt idx="139">
                  <c:v>1.3385</c:v>
                </c:pt>
                <c:pt idx="140">
                  <c:v>1.3384</c:v>
                </c:pt>
                <c:pt idx="141">
                  <c:v>1.3448</c:v>
                </c:pt>
                <c:pt idx="142">
                  <c:v>1.3439000000000001</c:v>
                </c:pt>
                <c:pt idx="143">
                  <c:v>1.3432999999999999</c:v>
                </c:pt>
                <c:pt idx="144">
                  <c:v>1.3321000000000001</c:v>
                </c:pt>
                <c:pt idx="145">
                  <c:v>1.3233999999999999</c:v>
                </c:pt>
                <c:pt idx="146">
                  <c:v>1.3360000000000001</c:v>
                </c:pt>
                <c:pt idx="147">
                  <c:v>1.3389</c:v>
                </c:pt>
                <c:pt idx="148">
                  <c:v>1.3544</c:v>
                </c:pt>
                <c:pt idx="149">
                  <c:v>1.3506</c:v>
                </c:pt>
                <c:pt idx="150">
                  <c:v>1.3249</c:v>
                </c:pt>
                <c:pt idx="151">
                  <c:v>1.3478000000000001</c:v>
                </c:pt>
                <c:pt idx="152">
                  <c:v>1.3522000000000001</c:v>
                </c:pt>
                <c:pt idx="153">
                  <c:v>1.3537999999999999</c:v>
                </c:pt>
                <c:pt idx="154">
                  <c:v>1.3551</c:v>
                </c:pt>
                <c:pt idx="155">
                  <c:v>1.3547</c:v>
                </c:pt>
                <c:pt idx="156">
                  <c:v>1.3573999999999999</c:v>
                </c:pt>
                <c:pt idx="157">
                  <c:v>1.3641000000000001</c:v>
                </c:pt>
                <c:pt idx="158">
                  <c:v>1.3634999999999999</c:v>
                </c:pt>
                <c:pt idx="159">
                  <c:v>1.3640000000000001</c:v>
                </c:pt>
                <c:pt idx="160">
                  <c:v>1.3692</c:v>
                </c:pt>
                <c:pt idx="161">
                  <c:v>1.3721000000000001</c:v>
                </c:pt>
                <c:pt idx="162">
                  <c:v>1.3689</c:v>
                </c:pt>
                <c:pt idx="163">
                  <c:v>1.3717999999999999</c:v>
                </c:pt>
                <c:pt idx="164">
                  <c:v>1.3742000000000001</c:v>
                </c:pt>
                <c:pt idx="165">
                  <c:v>1.3755999999999999</c:v>
                </c:pt>
                <c:pt idx="166">
                  <c:v>1.3864000000000001</c:v>
                </c:pt>
                <c:pt idx="167">
                  <c:v>1.3938999999999999</c:v>
                </c:pt>
                <c:pt idx="168">
                  <c:v>1.3900999999999999</c:v>
                </c:pt>
                <c:pt idx="169">
                  <c:v>1.3864000000000001</c:v>
                </c:pt>
                <c:pt idx="170">
                  <c:v>1.3917999999999999</c:v>
                </c:pt>
                <c:pt idx="171">
                  <c:v>1.389</c:v>
                </c:pt>
                <c:pt idx="172">
                  <c:v>1.3976</c:v>
                </c:pt>
                <c:pt idx="173">
                  <c:v>1.4119999999999999</c:v>
                </c:pt>
                <c:pt idx="174">
                  <c:v>1.4129</c:v>
                </c:pt>
                <c:pt idx="175">
                  <c:v>1.4235</c:v>
                </c:pt>
                <c:pt idx="176">
                  <c:v>1.4338</c:v>
                </c:pt>
                <c:pt idx="177">
                  <c:v>1.4354</c:v>
                </c:pt>
                <c:pt idx="178">
                  <c:v>1.4535</c:v>
                </c:pt>
                <c:pt idx="179">
                  <c:v>1.4584999999999999</c:v>
                </c:pt>
                <c:pt idx="180">
                  <c:v>1.4588000000000001</c:v>
                </c:pt>
                <c:pt idx="181">
                  <c:v>1.4527000000000001</c:v>
                </c:pt>
                <c:pt idx="182">
                  <c:v>1.4480999999999999</c:v>
                </c:pt>
                <c:pt idx="183">
                  <c:v>1.4583999999999999</c:v>
                </c:pt>
                <c:pt idx="184">
                  <c:v>1.4666999999999999</c:v>
                </c:pt>
                <c:pt idx="185">
                  <c:v>1.4798</c:v>
                </c:pt>
              </c:numCache>
            </c:numRef>
          </c:val>
        </c:ser>
        <c:marker val="1"/>
        <c:axId val="100086144"/>
        <c:axId val="100087680"/>
      </c:lineChart>
      <c:dateAx>
        <c:axId val="100086144"/>
        <c:scaling>
          <c:orientation val="minMax"/>
        </c:scaling>
        <c:axPos val="b"/>
        <c:numFmt formatCode="yyyy/m/d" sourceLinked="1"/>
        <c:tickLblPos val="nextTo"/>
        <c:crossAx val="100087680"/>
        <c:crosses val="autoZero"/>
        <c:auto val="1"/>
        <c:lblOffset val="100"/>
      </c:dateAx>
      <c:valAx>
        <c:axId val="100087680"/>
        <c:scaling>
          <c:orientation val="minMax"/>
          <c:min val="0.9"/>
        </c:scaling>
        <c:axPos val="l"/>
        <c:majorGridlines/>
        <c:numFmt formatCode="General" sourceLinked="1"/>
        <c:tickLblPos val="nextTo"/>
        <c:crossAx val="1000861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2777777777777777"/>
          <c:y val="6.3673182914195187E-2"/>
          <c:w val="0.41111111111111109"/>
          <c:h val="0.13989951202090828"/>
        </c:manualLayout>
      </c:layout>
    </c:legend>
    <c:plotVisOnly val="1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0.11473775153106019"/>
          <c:y val="5.1489936964064877E-2"/>
          <c:w val="0.84516951006124197"/>
          <c:h val="0.64884178498838885"/>
        </c:manualLayout>
      </c:layout>
      <c:lineChart>
        <c:grouping val="standard"/>
        <c:ser>
          <c:idx val="0"/>
          <c:order val="0"/>
          <c:tx>
            <c:strRef>
              <c:f>'10月汇总表'!$C$30</c:f>
              <c:strCache>
                <c:ptCount val="1"/>
                <c:pt idx="0">
                  <c:v>嘉实沪港深精选</c:v>
                </c:pt>
              </c:strCache>
            </c:strRef>
          </c:tx>
          <c:marker>
            <c:symbol val="none"/>
          </c:marker>
          <c:cat>
            <c:numRef>
              <c:f>嘉实沪港深精选!$A$3:$A$320</c:f>
              <c:numCache>
                <c:formatCode>yyyy/m/d</c:formatCode>
                <c:ptCount val="318"/>
                <c:pt idx="0">
                  <c:v>42517</c:v>
                </c:pt>
                <c:pt idx="1">
                  <c:v>42524</c:v>
                </c:pt>
                <c:pt idx="2">
                  <c:v>42529</c:v>
                </c:pt>
                <c:pt idx="3">
                  <c:v>42538</c:v>
                </c:pt>
                <c:pt idx="4">
                  <c:v>42545</c:v>
                </c:pt>
                <c:pt idx="5">
                  <c:v>42548</c:v>
                </c:pt>
                <c:pt idx="6">
                  <c:v>42549</c:v>
                </c:pt>
                <c:pt idx="7">
                  <c:v>42550</c:v>
                </c:pt>
                <c:pt idx="8">
                  <c:v>42551</c:v>
                </c:pt>
                <c:pt idx="9">
                  <c:v>42552</c:v>
                </c:pt>
                <c:pt idx="10">
                  <c:v>42555</c:v>
                </c:pt>
                <c:pt idx="11">
                  <c:v>42556</c:v>
                </c:pt>
                <c:pt idx="12">
                  <c:v>42557</c:v>
                </c:pt>
                <c:pt idx="13">
                  <c:v>42558</c:v>
                </c:pt>
                <c:pt idx="14">
                  <c:v>42559</c:v>
                </c:pt>
                <c:pt idx="15">
                  <c:v>42562</c:v>
                </c:pt>
                <c:pt idx="16">
                  <c:v>42563</c:v>
                </c:pt>
                <c:pt idx="17">
                  <c:v>42564</c:v>
                </c:pt>
                <c:pt idx="18">
                  <c:v>42565</c:v>
                </c:pt>
                <c:pt idx="19">
                  <c:v>42566</c:v>
                </c:pt>
                <c:pt idx="20">
                  <c:v>42569</c:v>
                </c:pt>
                <c:pt idx="21">
                  <c:v>42570</c:v>
                </c:pt>
                <c:pt idx="22">
                  <c:v>42571</c:v>
                </c:pt>
                <c:pt idx="23">
                  <c:v>42572</c:v>
                </c:pt>
                <c:pt idx="24">
                  <c:v>42573</c:v>
                </c:pt>
                <c:pt idx="25">
                  <c:v>42576</c:v>
                </c:pt>
                <c:pt idx="26">
                  <c:v>42577</c:v>
                </c:pt>
                <c:pt idx="27">
                  <c:v>42578</c:v>
                </c:pt>
                <c:pt idx="28">
                  <c:v>42579</c:v>
                </c:pt>
                <c:pt idx="29">
                  <c:v>42580</c:v>
                </c:pt>
                <c:pt idx="30">
                  <c:v>42583</c:v>
                </c:pt>
                <c:pt idx="31">
                  <c:v>42584</c:v>
                </c:pt>
                <c:pt idx="32">
                  <c:v>42585</c:v>
                </c:pt>
                <c:pt idx="33">
                  <c:v>42586</c:v>
                </c:pt>
                <c:pt idx="34">
                  <c:v>42587</c:v>
                </c:pt>
                <c:pt idx="35">
                  <c:v>42590</c:v>
                </c:pt>
                <c:pt idx="36">
                  <c:v>42591</c:v>
                </c:pt>
                <c:pt idx="37">
                  <c:v>42592</c:v>
                </c:pt>
                <c:pt idx="38">
                  <c:v>42593</c:v>
                </c:pt>
                <c:pt idx="39">
                  <c:v>42594</c:v>
                </c:pt>
                <c:pt idx="40">
                  <c:v>42597</c:v>
                </c:pt>
                <c:pt idx="41">
                  <c:v>42598</c:v>
                </c:pt>
                <c:pt idx="42">
                  <c:v>42599</c:v>
                </c:pt>
                <c:pt idx="43">
                  <c:v>42600</c:v>
                </c:pt>
                <c:pt idx="44">
                  <c:v>42601</c:v>
                </c:pt>
                <c:pt idx="45">
                  <c:v>42604</c:v>
                </c:pt>
                <c:pt idx="46">
                  <c:v>42605</c:v>
                </c:pt>
                <c:pt idx="47">
                  <c:v>42606</c:v>
                </c:pt>
                <c:pt idx="48">
                  <c:v>42607</c:v>
                </c:pt>
                <c:pt idx="49">
                  <c:v>42608</c:v>
                </c:pt>
                <c:pt idx="50">
                  <c:v>42611</c:v>
                </c:pt>
                <c:pt idx="51">
                  <c:v>42612</c:v>
                </c:pt>
                <c:pt idx="52">
                  <c:v>42613</c:v>
                </c:pt>
                <c:pt idx="53">
                  <c:v>42614</c:v>
                </c:pt>
                <c:pt idx="54">
                  <c:v>42615</c:v>
                </c:pt>
                <c:pt idx="55">
                  <c:v>42618</c:v>
                </c:pt>
                <c:pt idx="56">
                  <c:v>42619</c:v>
                </c:pt>
                <c:pt idx="57">
                  <c:v>42620</c:v>
                </c:pt>
                <c:pt idx="58">
                  <c:v>42621</c:v>
                </c:pt>
                <c:pt idx="59">
                  <c:v>42622</c:v>
                </c:pt>
                <c:pt idx="60">
                  <c:v>42625</c:v>
                </c:pt>
                <c:pt idx="61">
                  <c:v>42626</c:v>
                </c:pt>
                <c:pt idx="62">
                  <c:v>42627</c:v>
                </c:pt>
                <c:pt idx="63">
                  <c:v>42632</c:v>
                </c:pt>
                <c:pt idx="64">
                  <c:v>42633</c:v>
                </c:pt>
                <c:pt idx="65">
                  <c:v>42634</c:v>
                </c:pt>
                <c:pt idx="66">
                  <c:v>42635</c:v>
                </c:pt>
                <c:pt idx="67">
                  <c:v>42636</c:v>
                </c:pt>
                <c:pt idx="68">
                  <c:v>42639</c:v>
                </c:pt>
                <c:pt idx="69">
                  <c:v>42640</c:v>
                </c:pt>
                <c:pt idx="70">
                  <c:v>42641</c:v>
                </c:pt>
                <c:pt idx="71">
                  <c:v>42642</c:v>
                </c:pt>
                <c:pt idx="72">
                  <c:v>42643</c:v>
                </c:pt>
                <c:pt idx="73">
                  <c:v>42653</c:v>
                </c:pt>
                <c:pt idx="74">
                  <c:v>42654</c:v>
                </c:pt>
                <c:pt idx="75">
                  <c:v>42655</c:v>
                </c:pt>
                <c:pt idx="76">
                  <c:v>42656</c:v>
                </c:pt>
                <c:pt idx="77">
                  <c:v>42657</c:v>
                </c:pt>
                <c:pt idx="78">
                  <c:v>42660</c:v>
                </c:pt>
                <c:pt idx="79">
                  <c:v>42661</c:v>
                </c:pt>
                <c:pt idx="80">
                  <c:v>42662</c:v>
                </c:pt>
                <c:pt idx="81">
                  <c:v>42663</c:v>
                </c:pt>
                <c:pt idx="82">
                  <c:v>42664</c:v>
                </c:pt>
                <c:pt idx="83">
                  <c:v>42667</c:v>
                </c:pt>
                <c:pt idx="84">
                  <c:v>42668</c:v>
                </c:pt>
                <c:pt idx="85">
                  <c:v>42669</c:v>
                </c:pt>
                <c:pt idx="86">
                  <c:v>42670</c:v>
                </c:pt>
                <c:pt idx="87">
                  <c:v>42671</c:v>
                </c:pt>
                <c:pt idx="88">
                  <c:v>42674</c:v>
                </c:pt>
                <c:pt idx="89">
                  <c:v>42675</c:v>
                </c:pt>
                <c:pt idx="90">
                  <c:v>42676</c:v>
                </c:pt>
                <c:pt idx="91">
                  <c:v>42677</c:v>
                </c:pt>
                <c:pt idx="92">
                  <c:v>42678</c:v>
                </c:pt>
                <c:pt idx="93">
                  <c:v>42681</c:v>
                </c:pt>
                <c:pt idx="94">
                  <c:v>42682</c:v>
                </c:pt>
                <c:pt idx="95">
                  <c:v>42683</c:v>
                </c:pt>
                <c:pt idx="96">
                  <c:v>42684</c:v>
                </c:pt>
                <c:pt idx="97">
                  <c:v>42685</c:v>
                </c:pt>
                <c:pt idx="98">
                  <c:v>42688</c:v>
                </c:pt>
                <c:pt idx="99">
                  <c:v>42689</c:v>
                </c:pt>
                <c:pt idx="100">
                  <c:v>42690</c:v>
                </c:pt>
                <c:pt idx="101">
                  <c:v>42691</c:v>
                </c:pt>
                <c:pt idx="102">
                  <c:v>42692</c:v>
                </c:pt>
                <c:pt idx="103">
                  <c:v>42695</c:v>
                </c:pt>
                <c:pt idx="104">
                  <c:v>42696</c:v>
                </c:pt>
                <c:pt idx="105">
                  <c:v>42697</c:v>
                </c:pt>
                <c:pt idx="106">
                  <c:v>42698</c:v>
                </c:pt>
                <c:pt idx="107">
                  <c:v>42699</c:v>
                </c:pt>
                <c:pt idx="108">
                  <c:v>42702</c:v>
                </c:pt>
                <c:pt idx="109">
                  <c:v>42703</c:v>
                </c:pt>
                <c:pt idx="110">
                  <c:v>42704</c:v>
                </c:pt>
                <c:pt idx="111">
                  <c:v>42705</c:v>
                </c:pt>
                <c:pt idx="112">
                  <c:v>42706</c:v>
                </c:pt>
                <c:pt idx="113">
                  <c:v>42709</c:v>
                </c:pt>
                <c:pt idx="114">
                  <c:v>42710</c:v>
                </c:pt>
                <c:pt idx="115">
                  <c:v>42711</c:v>
                </c:pt>
                <c:pt idx="116">
                  <c:v>42712</c:v>
                </c:pt>
                <c:pt idx="117">
                  <c:v>42713</c:v>
                </c:pt>
                <c:pt idx="118">
                  <c:v>42716</c:v>
                </c:pt>
                <c:pt idx="119">
                  <c:v>42717</c:v>
                </c:pt>
                <c:pt idx="120">
                  <c:v>42718</c:v>
                </c:pt>
                <c:pt idx="121">
                  <c:v>42719</c:v>
                </c:pt>
                <c:pt idx="122">
                  <c:v>42720</c:v>
                </c:pt>
                <c:pt idx="123">
                  <c:v>42723</c:v>
                </c:pt>
                <c:pt idx="124">
                  <c:v>42724</c:v>
                </c:pt>
                <c:pt idx="125">
                  <c:v>42725</c:v>
                </c:pt>
                <c:pt idx="126">
                  <c:v>42726</c:v>
                </c:pt>
                <c:pt idx="127">
                  <c:v>42727</c:v>
                </c:pt>
                <c:pt idx="128">
                  <c:v>42730</c:v>
                </c:pt>
                <c:pt idx="129">
                  <c:v>42731</c:v>
                </c:pt>
                <c:pt idx="130">
                  <c:v>42732</c:v>
                </c:pt>
                <c:pt idx="131">
                  <c:v>42733</c:v>
                </c:pt>
                <c:pt idx="132">
                  <c:v>42734</c:v>
                </c:pt>
                <c:pt idx="133">
                  <c:v>42735</c:v>
                </c:pt>
                <c:pt idx="134">
                  <c:v>42738</c:v>
                </c:pt>
                <c:pt idx="135">
                  <c:v>42739</c:v>
                </c:pt>
                <c:pt idx="136">
                  <c:v>42740</c:v>
                </c:pt>
                <c:pt idx="137">
                  <c:v>42741</c:v>
                </c:pt>
                <c:pt idx="138">
                  <c:v>42744</c:v>
                </c:pt>
                <c:pt idx="139">
                  <c:v>42745</c:v>
                </c:pt>
                <c:pt idx="140">
                  <c:v>42746</c:v>
                </c:pt>
                <c:pt idx="141">
                  <c:v>42747</c:v>
                </c:pt>
                <c:pt idx="142">
                  <c:v>42748</c:v>
                </c:pt>
                <c:pt idx="143">
                  <c:v>42751</c:v>
                </c:pt>
                <c:pt idx="144">
                  <c:v>42752</c:v>
                </c:pt>
                <c:pt idx="145">
                  <c:v>42753</c:v>
                </c:pt>
                <c:pt idx="146">
                  <c:v>42754</c:v>
                </c:pt>
                <c:pt idx="147">
                  <c:v>42755</c:v>
                </c:pt>
                <c:pt idx="148">
                  <c:v>42758</c:v>
                </c:pt>
                <c:pt idx="149">
                  <c:v>42759</c:v>
                </c:pt>
                <c:pt idx="150">
                  <c:v>42760</c:v>
                </c:pt>
                <c:pt idx="151">
                  <c:v>42761</c:v>
                </c:pt>
                <c:pt idx="152">
                  <c:v>42769</c:v>
                </c:pt>
                <c:pt idx="153">
                  <c:v>42772</c:v>
                </c:pt>
                <c:pt idx="154">
                  <c:v>42773</c:v>
                </c:pt>
                <c:pt idx="155">
                  <c:v>42774</c:v>
                </c:pt>
                <c:pt idx="156">
                  <c:v>42775</c:v>
                </c:pt>
                <c:pt idx="157">
                  <c:v>42776</c:v>
                </c:pt>
                <c:pt idx="158">
                  <c:v>42779</c:v>
                </c:pt>
                <c:pt idx="159">
                  <c:v>42780</c:v>
                </c:pt>
                <c:pt idx="160">
                  <c:v>42781</c:v>
                </c:pt>
                <c:pt idx="161">
                  <c:v>42782</c:v>
                </c:pt>
                <c:pt idx="162">
                  <c:v>42783</c:v>
                </c:pt>
                <c:pt idx="163">
                  <c:v>42786</c:v>
                </c:pt>
                <c:pt idx="164">
                  <c:v>42787</c:v>
                </c:pt>
                <c:pt idx="165">
                  <c:v>42788</c:v>
                </c:pt>
                <c:pt idx="166">
                  <c:v>42789</c:v>
                </c:pt>
                <c:pt idx="167">
                  <c:v>42790</c:v>
                </c:pt>
                <c:pt idx="168">
                  <c:v>42793</c:v>
                </c:pt>
                <c:pt idx="169">
                  <c:v>42794</c:v>
                </c:pt>
                <c:pt idx="170">
                  <c:v>42795</c:v>
                </c:pt>
                <c:pt idx="171">
                  <c:v>42796</c:v>
                </c:pt>
                <c:pt idx="172">
                  <c:v>42797</c:v>
                </c:pt>
                <c:pt idx="173">
                  <c:v>42800</c:v>
                </c:pt>
                <c:pt idx="174">
                  <c:v>42801</c:v>
                </c:pt>
                <c:pt idx="175">
                  <c:v>42802</c:v>
                </c:pt>
                <c:pt idx="176">
                  <c:v>42803</c:v>
                </c:pt>
                <c:pt idx="177">
                  <c:v>42804</c:v>
                </c:pt>
                <c:pt idx="178">
                  <c:v>42807</c:v>
                </c:pt>
                <c:pt idx="179">
                  <c:v>42808</c:v>
                </c:pt>
                <c:pt idx="180">
                  <c:v>42809</c:v>
                </c:pt>
                <c:pt idx="181">
                  <c:v>42810</c:v>
                </c:pt>
                <c:pt idx="182">
                  <c:v>42811</c:v>
                </c:pt>
                <c:pt idx="183">
                  <c:v>42814</c:v>
                </c:pt>
                <c:pt idx="184">
                  <c:v>42815</c:v>
                </c:pt>
                <c:pt idx="185">
                  <c:v>42816</c:v>
                </c:pt>
                <c:pt idx="186">
                  <c:v>42817</c:v>
                </c:pt>
                <c:pt idx="187">
                  <c:v>42818</c:v>
                </c:pt>
                <c:pt idx="188">
                  <c:v>42821</c:v>
                </c:pt>
                <c:pt idx="189">
                  <c:v>42822</c:v>
                </c:pt>
                <c:pt idx="190">
                  <c:v>42823</c:v>
                </c:pt>
                <c:pt idx="191">
                  <c:v>42824</c:v>
                </c:pt>
                <c:pt idx="192">
                  <c:v>42825</c:v>
                </c:pt>
                <c:pt idx="193">
                  <c:v>42830</c:v>
                </c:pt>
                <c:pt idx="194">
                  <c:v>42831</c:v>
                </c:pt>
                <c:pt idx="195">
                  <c:v>42832</c:v>
                </c:pt>
                <c:pt idx="196">
                  <c:v>42835</c:v>
                </c:pt>
                <c:pt idx="197">
                  <c:v>42836</c:v>
                </c:pt>
                <c:pt idx="198">
                  <c:v>42837</c:v>
                </c:pt>
                <c:pt idx="199">
                  <c:v>42838</c:v>
                </c:pt>
                <c:pt idx="200">
                  <c:v>42839</c:v>
                </c:pt>
                <c:pt idx="201">
                  <c:v>42842</c:v>
                </c:pt>
                <c:pt idx="202">
                  <c:v>42843</c:v>
                </c:pt>
                <c:pt idx="203">
                  <c:v>42844</c:v>
                </c:pt>
                <c:pt idx="204">
                  <c:v>42845</c:v>
                </c:pt>
                <c:pt idx="205">
                  <c:v>42846</c:v>
                </c:pt>
                <c:pt idx="206">
                  <c:v>42849</c:v>
                </c:pt>
                <c:pt idx="207">
                  <c:v>42850</c:v>
                </c:pt>
                <c:pt idx="208">
                  <c:v>42851</c:v>
                </c:pt>
                <c:pt idx="209">
                  <c:v>42852</c:v>
                </c:pt>
                <c:pt idx="210">
                  <c:v>42853</c:v>
                </c:pt>
                <c:pt idx="211">
                  <c:v>42857</c:v>
                </c:pt>
                <c:pt idx="212">
                  <c:v>42858</c:v>
                </c:pt>
                <c:pt idx="213">
                  <c:v>42859</c:v>
                </c:pt>
                <c:pt idx="214">
                  <c:v>42860</c:v>
                </c:pt>
                <c:pt idx="215">
                  <c:v>42863</c:v>
                </c:pt>
                <c:pt idx="216">
                  <c:v>42864</c:v>
                </c:pt>
                <c:pt idx="217">
                  <c:v>42865</c:v>
                </c:pt>
                <c:pt idx="218">
                  <c:v>42866</c:v>
                </c:pt>
                <c:pt idx="219">
                  <c:v>42867</c:v>
                </c:pt>
                <c:pt idx="220">
                  <c:v>42870</c:v>
                </c:pt>
                <c:pt idx="221">
                  <c:v>42871</c:v>
                </c:pt>
                <c:pt idx="222">
                  <c:v>42872</c:v>
                </c:pt>
                <c:pt idx="223">
                  <c:v>42873</c:v>
                </c:pt>
                <c:pt idx="224">
                  <c:v>42874</c:v>
                </c:pt>
                <c:pt idx="225">
                  <c:v>42877</c:v>
                </c:pt>
                <c:pt idx="226">
                  <c:v>42878</c:v>
                </c:pt>
                <c:pt idx="227">
                  <c:v>42879</c:v>
                </c:pt>
                <c:pt idx="228">
                  <c:v>42880</c:v>
                </c:pt>
                <c:pt idx="229">
                  <c:v>42881</c:v>
                </c:pt>
                <c:pt idx="230">
                  <c:v>42886</c:v>
                </c:pt>
                <c:pt idx="231">
                  <c:v>42887</c:v>
                </c:pt>
                <c:pt idx="232">
                  <c:v>42888</c:v>
                </c:pt>
                <c:pt idx="233">
                  <c:v>42891</c:v>
                </c:pt>
                <c:pt idx="234">
                  <c:v>42892</c:v>
                </c:pt>
                <c:pt idx="235">
                  <c:v>42893</c:v>
                </c:pt>
                <c:pt idx="236">
                  <c:v>42894</c:v>
                </c:pt>
                <c:pt idx="237">
                  <c:v>42895</c:v>
                </c:pt>
                <c:pt idx="238">
                  <c:v>42898</c:v>
                </c:pt>
                <c:pt idx="239">
                  <c:v>42899</c:v>
                </c:pt>
                <c:pt idx="240">
                  <c:v>42900</c:v>
                </c:pt>
                <c:pt idx="241">
                  <c:v>42901</c:v>
                </c:pt>
                <c:pt idx="242">
                  <c:v>42902</c:v>
                </c:pt>
                <c:pt idx="243">
                  <c:v>42905</c:v>
                </c:pt>
                <c:pt idx="244">
                  <c:v>42906</c:v>
                </c:pt>
                <c:pt idx="245">
                  <c:v>42907</c:v>
                </c:pt>
                <c:pt idx="246">
                  <c:v>42908</c:v>
                </c:pt>
                <c:pt idx="247">
                  <c:v>42909</c:v>
                </c:pt>
                <c:pt idx="248">
                  <c:v>42912</c:v>
                </c:pt>
                <c:pt idx="249">
                  <c:v>42913</c:v>
                </c:pt>
                <c:pt idx="250">
                  <c:v>42914</c:v>
                </c:pt>
                <c:pt idx="251">
                  <c:v>42915</c:v>
                </c:pt>
                <c:pt idx="252">
                  <c:v>42916</c:v>
                </c:pt>
                <c:pt idx="253">
                  <c:v>42919</c:v>
                </c:pt>
                <c:pt idx="254">
                  <c:v>42920</c:v>
                </c:pt>
                <c:pt idx="255">
                  <c:v>42921</c:v>
                </c:pt>
                <c:pt idx="256">
                  <c:v>42922</c:v>
                </c:pt>
                <c:pt idx="257">
                  <c:v>42923</c:v>
                </c:pt>
                <c:pt idx="258">
                  <c:v>42926</c:v>
                </c:pt>
                <c:pt idx="259">
                  <c:v>42927</c:v>
                </c:pt>
                <c:pt idx="260">
                  <c:v>42928</c:v>
                </c:pt>
                <c:pt idx="261">
                  <c:v>42929</c:v>
                </c:pt>
                <c:pt idx="262">
                  <c:v>42930</c:v>
                </c:pt>
                <c:pt idx="263">
                  <c:v>42933</c:v>
                </c:pt>
                <c:pt idx="264">
                  <c:v>42934</c:v>
                </c:pt>
                <c:pt idx="265">
                  <c:v>42935</c:v>
                </c:pt>
                <c:pt idx="266">
                  <c:v>42936</c:v>
                </c:pt>
                <c:pt idx="267">
                  <c:v>42937</c:v>
                </c:pt>
                <c:pt idx="268">
                  <c:v>42940</c:v>
                </c:pt>
                <c:pt idx="269">
                  <c:v>42941</c:v>
                </c:pt>
                <c:pt idx="270">
                  <c:v>42942</c:v>
                </c:pt>
                <c:pt idx="271">
                  <c:v>42943</c:v>
                </c:pt>
                <c:pt idx="272">
                  <c:v>42944</c:v>
                </c:pt>
                <c:pt idx="273">
                  <c:v>42947</c:v>
                </c:pt>
                <c:pt idx="274">
                  <c:v>42948</c:v>
                </c:pt>
                <c:pt idx="275">
                  <c:v>42949</c:v>
                </c:pt>
                <c:pt idx="276">
                  <c:v>42950</c:v>
                </c:pt>
                <c:pt idx="277">
                  <c:v>42951</c:v>
                </c:pt>
                <c:pt idx="278">
                  <c:v>42954</c:v>
                </c:pt>
                <c:pt idx="279">
                  <c:v>42955</c:v>
                </c:pt>
                <c:pt idx="280">
                  <c:v>42956</c:v>
                </c:pt>
                <c:pt idx="281">
                  <c:v>42957</c:v>
                </c:pt>
                <c:pt idx="282">
                  <c:v>42958</c:v>
                </c:pt>
                <c:pt idx="283">
                  <c:v>42961</c:v>
                </c:pt>
                <c:pt idx="284">
                  <c:v>42962</c:v>
                </c:pt>
                <c:pt idx="285">
                  <c:v>42963</c:v>
                </c:pt>
                <c:pt idx="286">
                  <c:v>42964</c:v>
                </c:pt>
                <c:pt idx="287">
                  <c:v>42965</c:v>
                </c:pt>
                <c:pt idx="288">
                  <c:v>42968</c:v>
                </c:pt>
                <c:pt idx="289">
                  <c:v>42969</c:v>
                </c:pt>
                <c:pt idx="290">
                  <c:v>42970</c:v>
                </c:pt>
                <c:pt idx="291">
                  <c:v>42971</c:v>
                </c:pt>
                <c:pt idx="292">
                  <c:v>42972</c:v>
                </c:pt>
                <c:pt idx="293">
                  <c:v>42975</c:v>
                </c:pt>
                <c:pt idx="294">
                  <c:v>42976</c:v>
                </c:pt>
                <c:pt idx="295">
                  <c:v>42977</c:v>
                </c:pt>
                <c:pt idx="296">
                  <c:v>42978</c:v>
                </c:pt>
                <c:pt idx="297">
                  <c:v>42979</c:v>
                </c:pt>
                <c:pt idx="298">
                  <c:v>42982</c:v>
                </c:pt>
                <c:pt idx="299">
                  <c:v>42983</c:v>
                </c:pt>
                <c:pt idx="300">
                  <c:v>42984</c:v>
                </c:pt>
                <c:pt idx="301">
                  <c:v>42985</c:v>
                </c:pt>
                <c:pt idx="302">
                  <c:v>42986</c:v>
                </c:pt>
                <c:pt idx="303">
                  <c:v>42989</c:v>
                </c:pt>
                <c:pt idx="304">
                  <c:v>42990</c:v>
                </c:pt>
                <c:pt idx="305">
                  <c:v>42991</c:v>
                </c:pt>
                <c:pt idx="306">
                  <c:v>42992</c:v>
                </c:pt>
                <c:pt idx="307">
                  <c:v>42993</c:v>
                </c:pt>
                <c:pt idx="308">
                  <c:v>42996</c:v>
                </c:pt>
                <c:pt idx="309">
                  <c:v>42997</c:v>
                </c:pt>
                <c:pt idx="310">
                  <c:v>42998</c:v>
                </c:pt>
                <c:pt idx="311">
                  <c:v>42999</c:v>
                </c:pt>
                <c:pt idx="312">
                  <c:v>43000</c:v>
                </c:pt>
                <c:pt idx="313">
                  <c:v>43003</c:v>
                </c:pt>
                <c:pt idx="314">
                  <c:v>43004</c:v>
                </c:pt>
                <c:pt idx="315">
                  <c:v>43005</c:v>
                </c:pt>
                <c:pt idx="316">
                  <c:v>43006</c:v>
                </c:pt>
                <c:pt idx="317">
                  <c:v>43007</c:v>
                </c:pt>
              </c:numCache>
            </c:numRef>
          </c:cat>
          <c:val>
            <c:numRef>
              <c:f>嘉实沪港深精选!$C$3:$C$320</c:f>
              <c:numCache>
                <c:formatCode>General</c:formatCode>
                <c:ptCount val="31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1.0009999999999999</c:v>
                </c:pt>
                <c:pt idx="4">
                  <c:v>1.0009999999999999</c:v>
                </c:pt>
                <c:pt idx="5">
                  <c:v>1.0009999999999999</c:v>
                </c:pt>
                <c:pt idx="6">
                  <c:v>1.002</c:v>
                </c:pt>
                <c:pt idx="7">
                  <c:v>1.0029999999999999</c:v>
                </c:pt>
                <c:pt idx="8">
                  <c:v>1.0049999999999999</c:v>
                </c:pt>
                <c:pt idx="9">
                  <c:v>1.0069999999999999</c:v>
                </c:pt>
                <c:pt idx="10">
                  <c:v>1.016</c:v>
                </c:pt>
                <c:pt idx="11">
                  <c:v>1.014</c:v>
                </c:pt>
                <c:pt idx="12">
                  <c:v>1.0149999999999999</c:v>
                </c:pt>
                <c:pt idx="13">
                  <c:v>1.0229999999999999</c:v>
                </c:pt>
                <c:pt idx="14">
                  <c:v>1.0249999999999999</c:v>
                </c:pt>
                <c:pt idx="15">
                  <c:v>1.0329999999999999</c:v>
                </c:pt>
                <c:pt idx="16">
                  <c:v>1.0629999999999999</c:v>
                </c:pt>
                <c:pt idx="17">
                  <c:v>1.0660000000000001</c:v>
                </c:pt>
                <c:pt idx="18">
                  <c:v>1.0649999999999999</c:v>
                </c:pt>
                <c:pt idx="19">
                  <c:v>1.07</c:v>
                </c:pt>
                <c:pt idx="20">
                  <c:v>1.069</c:v>
                </c:pt>
                <c:pt idx="21">
                  <c:v>1.06</c:v>
                </c:pt>
                <c:pt idx="22">
                  <c:v>1.073</c:v>
                </c:pt>
                <c:pt idx="23">
                  <c:v>1.0820000000000001</c:v>
                </c:pt>
                <c:pt idx="24">
                  <c:v>1.075</c:v>
                </c:pt>
                <c:pt idx="25">
                  <c:v>1.077</c:v>
                </c:pt>
                <c:pt idx="26">
                  <c:v>1.089</c:v>
                </c:pt>
                <c:pt idx="27">
                  <c:v>1.0640000000000001</c:v>
                </c:pt>
                <c:pt idx="28">
                  <c:v>1.071</c:v>
                </c:pt>
                <c:pt idx="29">
                  <c:v>1.0580000000000001</c:v>
                </c:pt>
                <c:pt idx="30">
                  <c:v>1.0609999999999999</c:v>
                </c:pt>
                <c:pt idx="31">
                  <c:v>1.0649999999999999</c:v>
                </c:pt>
                <c:pt idx="32">
                  <c:v>1.0660000000000001</c:v>
                </c:pt>
                <c:pt idx="33">
                  <c:v>1.073</c:v>
                </c:pt>
                <c:pt idx="34">
                  <c:v>1.08</c:v>
                </c:pt>
                <c:pt idx="35">
                  <c:v>1.095</c:v>
                </c:pt>
                <c:pt idx="36">
                  <c:v>1.1040000000000001</c:v>
                </c:pt>
                <c:pt idx="37">
                  <c:v>1.095</c:v>
                </c:pt>
                <c:pt idx="38">
                  <c:v>1.089</c:v>
                </c:pt>
                <c:pt idx="39">
                  <c:v>1.101</c:v>
                </c:pt>
                <c:pt idx="40">
                  <c:v>1.115</c:v>
                </c:pt>
                <c:pt idx="41">
                  <c:v>1.119</c:v>
                </c:pt>
                <c:pt idx="42">
                  <c:v>1.113</c:v>
                </c:pt>
                <c:pt idx="43">
                  <c:v>1.1140000000000001</c:v>
                </c:pt>
                <c:pt idx="44">
                  <c:v>1.121</c:v>
                </c:pt>
                <c:pt idx="45">
                  <c:v>1.1180000000000001</c:v>
                </c:pt>
                <c:pt idx="46">
                  <c:v>1.115</c:v>
                </c:pt>
                <c:pt idx="47">
                  <c:v>1.117</c:v>
                </c:pt>
                <c:pt idx="48">
                  <c:v>1.1140000000000001</c:v>
                </c:pt>
                <c:pt idx="49">
                  <c:v>1.119</c:v>
                </c:pt>
                <c:pt idx="50">
                  <c:v>1.1200000000000001</c:v>
                </c:pt>
                <c:pt idx="51">
                  <c:v>1.1259999999999999</c:v>
                </c:pt>
                <c:pt idx="52">
                  <c:v>1.1240000000000001</c:v>
                </c:pt>
                <c:pt idx="53">
                  <c:v>1.121</c:v>
                </c:pt>
                <c:pt idx="54">
                  <c:v>1.1220000000000001</c:v>
                </c:pt>
                <c:pt idx="55">
                  <c:v>1.1379999999999999</c:v>
                </c:pt>
                <c:pt idx="56">
                  <c:v>1.1579999999999999</c:v>
                </c:pt>
                <c:pt idx="57">
                  <c:v>1.155</c:v>
                </c:pt>
                <c:pt idx="58">
                  <c:v>1.165</c:v>
                </c:pt>
                <c:pt idx="59">
                  <c:v>1.167</c:v>
                </c:pt>
                <c:pt idx="60">
                  <c:v>1.135</c:v>
                </c:pt>
                <c:pt idx="61">
                  <c:v>1.131</c:v>
                </c:pt>
                <c:pt idx="62">
                  <c:v>1.1319999999999999</c:v>
                </c:pt>
                <c:pt idx="63">
                  <c:v>1.149</c:v>
                </c:pt>
                <c:pt idx="64">
                  <c:v>1.1519999999999999</c:v>
                </c:pt>
                <c:pt idx="65">
                  <c:v>1.1519999999999999</c:v>
                </c:pt>
                <c:pt idx="66">
                  <c:v>1.1539999999999999</c:v>
                </c:pt>
                <c:pt idx="67">
                  <c:v>1.1499999999999999</c:v>
                </c:pt>
                <c:pt idx="68">
                  <c:v>1.1220000000000001</c:v>
                </c:pt>
                <c:pt idx="69">
                  <c:v>1.135</c:v>
                </c:pt>
                <c:pt idx="70">
                  <c:v>1.135</c:v>
                </c:pt>
                <c:pt idx="71">
                  <c:v>1.143</c:v>
                </c:pt>
                <c:pt idx="72">
                  <c:v>1.1339999999999999</c:v>
                </c:pt>
                <c:pt idx="73">
                  <c:v>1.137</c:v>
                </c:pt>
                <c:pt idx="74">
                  <c:v>1.163</c:v>
                </c:pt>
                <c:pt idx="75">
                  <c:v>1.161</c:v>
                </c:pt>
                <c:pt idx="76">
                  <c:v>1.1579999999999999</c:v>
                </c:pt>
                <c:pt idx="77">
                  <c:v>1.159</c:v>
                </c:pt>
                <c:pt idx="78">
                  <c:v>1.1619999999999999</c:v>
                </c:pt>
                <c:pt idx="79">
                  <c:v>1.1779999999999999</c:v>
                </c:pt>
                <c:pt idx="80">
                  <c:v>1.181</c:v>
                </c:pt>
                <c:pt idx="81">
                  <c:v>1.1890000000000001</c:v>
                </c:pt>
                <c:pt idx="82">
                  <c:v>1.1910000000000001</c:v>
                </c:pt>
                <c:pt idx="83">
                  <c:v>1.204</c:v>
                </c:pt>
                <c:pt idx="84">
                  <c:v>1.208</c:v>
                </c:pt>
                <c:pt idx="85">
                  <c:v>1.1919999999999999</c:v>
                </c:pt>
                <c:pt idx="86">
                  <c:v>1.18</c:v>
                </c:pt>
                <c:pt idx="87">
                  <c:v>1.1779999999999999</c:v>
                </c:pt>
                <c:pt idx="88">
                  <c:v>1.1719999999999999</c:v>
                </c:pt>
                <c:pt idx="89">
                  <c:v>1.1819999999999999</c:v>
                </c:pt>
                <c:pt idx="90">
                  <c:v>1.175</c:v>
                </c:pt>
                <c:pt idx="91">
                  <c:v>1.1759999999999999</c:v>
                </c:pt>
                <c:pt idx="92">
                  <c:v>1.173</c:v>
                </c:pt>
                <c:pt idx="93">
                  <c:v>1.1819999999999999</c:v>
                </c:pt>
                <c:pt idx="94">
                  <c:v>1.1890000000000001</c:v>
                </c:pt>
                <c:pt idx="95">
                  <c:v>1.1839999999999999</c:v>
                </c:pt>
                <c:pt idx="96">
                  <c:v>1.2010000000000001</c:v>
                </c:pt>
                <c:pt idx="97">
                  <c:v>1.1950000000000001</c:v>
                </c:pt>
                <c:pt idx="98">
                  <c:v>1.1859999999999999</c:v>
                </c:pt>
                <c:pt idx="99">
                  <c:v>1.1859999999999999</c:v>
                </c:pt>
                <c:pt idx="100">
                  <c:v>1.1890000000000001</c:v>
                </c:pt>
                <c:pt idx="101">
                  <c:v>1.194</c:v>
                </c:pt>
                <c:pt idx="102">
                  <c:v>1.204</c:v>
                </c:pt>
                <c:pt idx="103">
                  <c:v>1.208</c:v>
                </c:pt>
                <c:pt idx="104">
                  <c:v>1.2130000000000001</c:v>
                </c:pt>
                <c:pt idx="105">
                  <c:v>1.208</c:v>
                </c:pt>
                <c:pt idx="106">
                  <c:v>1.2150000000000001</c:v>
                </c:pt>
                <c:pt idx="107">
                  <c:v>1.222</c:v>
                </c:pt>
                <c:pt idx="108">
                  <c:v>1.222</c:v>
                </c:pt>
                <c:pt idx="109">
                  <c:v>1.216</c:v>
                </c:pt>
                <c:pt idx="110">
                  <c:v>1.2110000000000001</c:v>
                </c:pt>
                <c:pt idx="111">
                  <c:v>1.2130000000000001</c:v>
                </c:pt>
                <c:pt idx="112">
                  <c:v>1.1919999999999999</c:v>
                </c:pt>
                <c:pt idx="113">
                  <c:v>1.1890000000000001</c:v>
                </c:pt>
                <c:pt idx="114">
                  <c:v>1.1930000000000001</c:v>
                </c:pt>
                <c:pt idx="115">
                  <c:v>1.2030000000000001</c:v>
                </c:pt>
                <c:pt idx="116">
                  <c:v>1.2010000000000001</c:v>
                </c:pt>
                <c:pt idx="117">
                  <c:v>1.1890000000000001</c:v>
                </c:pt>
                <c:pt idx="118">
                  <c:v>1.1539999999999999</c:v>
                </c:pt>
                <c:pt idx="119">
                  <c:v>1.153</c:v>
                </c:pt>
                <c:pt idx="120">
                  <c:v>1.1419999999999999</c:v>
                </c:pt>
                <c:pt idx="121">
                  <c:v>1.1319999999999999</c:v>
                </c:pt>
                <c:pt idx="122">
                  <c:v>1.1399999999999999</c:v>
                </c:pt>
                <c:pt idx="123">
                  <c:v>1.131</c:v>
                </c:pt>
                <c:pt idx="124">
                  <c:v>1.1259999999999999</c:v>
                </c:pt>
                <c:pt idx="125">
                  <c:v>1.1359999999999999</c:v>
                </c:pt>
                <c:pt idx="126">
                  <c:v>1.1319999999999999</c:v>
                </c:pt>
                <c:pt idx="127">
                  <c:v>1.125</c:v>
                </c:pt>
                <c:pt idx="128">
                  <c:v>1.131</c:v>
                </c:pt>
                <c:pt idx="129">
                  <c:v>1.133</c:v>
                </c:pt>
                <c:pt idx="130">
                  <c:v>1.1419999999999999</c:v>
                </c:pt>
                <c:pt idx="131">
                  <c:v>1.1459999999999999</c:v>
                </c:pt>
                <c:pt idx="132">
                  <c:v>1.153</c:v>
                </c:pt>
                <c:pt idx="133">
                  <c:v>1.153</c:v>
                </c:pt>
                <c:pt idx="134">
                  <c:v>1.151</c:v>
                </c:pt>
                <c:pt idx="135">
                  <c:v>1.1639999999999999</c:v>
                </c:pt>
                <c:pt idx="136">
                  <c:v>1.1719999999999999</c:v>
                </c:pt>
                <c:pt idx="137">
                  <c:v>1.161</c:v>
                </c:pt>
                <c:pt idx="138">
                  <c:v>1.173</c:v>
                </c:pt>
                <c:pt idx="139">
                  <c:v>1.18</c:v>
                </c:pt>
                <c:pt idx="140">
                  <c:v>1.1839999999999999</c:v>
                </c:pt>
                <c:pt idx="141">
                  <c:v>1.1759999999999999</c:v>
                </c:pt>
                <c:pt idx="142">
                  <c:v>1.173</c:v>
                </c:pt>
                <c:pt idx="143">
                  <c:v>1.1639999999999999</c:v>
                </c:pt>
                <c:pt idx="144">
                  <c:v>1.1759999999999999</c:v>
                </c:pt>
                <c:pt idx="145">
                  <c:v>1.1850000000000001</c:v>
                </c:pt>
                <c:pt idx="146">
                  <c:v>1.1850000000000001</c:v>
                </c:pt>
                <c:pt idx="147">
                  <c:v>1.1910000000000001</c:v>
                </c:pt>
                <c:pt idx="148">
                  <c:v>1.1990000000000001</c:v>
                </c:pt>
                <c:pt idx="149">
                  <c:v>1.2010000000000001</c:v>
                </c:pt>
                <c:pt idx="150">
                  <c:v>1.21</c:v>
                </c:pt>
                <c:pt idx="151">
                  <c:v>1.22</c:v>
                </c:pt>
                <c:pt idx="152">
                  <c:v>1.22</c:v>
                </c:pt>
                <c:pt idx="153">
                  <c:v>1.2390000000000001</c:v>
                </c:pt>
                <c:pt idx="154">
                  <c:v>1.246</c:v>
                </c:pt>
                <c:pt idx="155">
                  <c:v>1.2589999999999999</c:v>
                </c:pt>
                <c:pt idx="156">
                  <c:v>1.2609999999999999</c:v>
                </c:pt>
                <c:pt idx="157">
                  <c:v>1.2629999999999999</c:v>
                </c:pt>
                <c:pt idx="158">
                  <c:v>1.2849999999999999</c:v>
                </c:pt>
                <c:pt idx="159">
                  <c:v>1.2909999999999999</c:v>
                </c:pt>
                <c:pt idx="160">
                  <c:v>1.292</c:v>
                </c:pt>
                <c:pt idx="161">
                  <c:v>1.294</c:v>
                </c:pt>
                <c:pt idx="162">
                  <c:v>1.284</c:v>
                </c:pt>
                <c:pt idx="163">
                  <c:v>1.302</c:v>
                </c:pt>
                <c:pt idx="164">
                  <c:v>1.2989999999999999</c:v>
                </c:pt>
                <c:pt idx="165">
                  <c:v>1.3109999999999999</c:v>
                </c:pt>
                <c:pt idx="166">
                  <c:v>1.3080000000000001</c:v>
                </c:pt>
                <c:pt idx="167">
                  <c:v>1.2949999999999999</c:v>
                </c:pt>
                <c:pt idx="168">
                  <c:v>1.292</c:v>
                </c:pt>
                <c:pt idx="169">
                  <c:v>1.2849999999999999</c:v>
                </c:pt>
                <c:pt idx="170">
                  <c:v>1.2869999999999999</c:v>
                </c:pt>
                <c:pt idx="171">
                  <c:v>1.2849999999999999</c:v>
                </c:pt>
                <c:pt idx="172">
                  <c:v>1.2869999999999999</c:v>
                </c:pt>
                <c:pt idx="173">
                  <c:v>1.3049999999999999</c:v>
                </c:pt>
                <c:pt idx="174">
                  <c:v>1.3049999999999999</c:v>
                </c:pt>
                <c:pt idx="175">
                  <c:v>1.3069999999999999</c:v>
                </c:pt>
                <c:pt idx="176">
                  <c:v>1.298</c:v>
                </c:pt>
                <c:pt idx="177">
                  <c:v>1.3049999999999999</c:v>
                </c:pt>
                <c:pt idx="178">
                  <c:v>1.3240000000000001</c:v>
                </c:pt>
                <c:pt idx="179">
                  <c:v>1.3180000000000001</c:v>
                </c:pt>
                <c:pt idx="180">
                  <c:v>1.319</c:v>
                </c:pt>
                <c:pt idx="181">
                  <c:v>1.337</c:v>
                </c:pt>
                <c:pt idx="182">
                  <c:v>1.337</c:v>
                </c:pt>
                <c:pt idx="183">
                  <c:v>1.343</c:v>
                </c:pt>
                <c:pt idx="184">
                  <c:v>1.353</c:v>
                </c:pt>
                <c:pt idx="185">
                  <c:v>1.3480000000000001</c:v>
                </c:pt>
                <c:pt idx="186">
                  <c:v>1.3560000000000001</c:v>
                </c:pt>
                <c:pt idx="187">
                  <c:v>1.3680000000000001</c:v>
                </c:pt>
                <c:pt idx="188">
                  <c:v>1.345</c:v>
                </c:pt>
                <c:pt idx="189">
                  <c:v>1.349</c:v>
                </c:pt>
                <c:pt idx="190">
                  <c:v>1.351</c:v>
                </c:pt>
                <c:pt idx="191">
                  <c:v>1.341</c:v>
                </c:pt>
                <c:pt idx="192">
                  <c:v>1.3480000000000001</c:v>
                </c:pt>
                <c:pt idx="193">
                  <c:v>1.3779999999999999</c:v>
                </c:pt>
                <c:pt idx="194">
                  <c:v>1.37</c:v>
                </c:pt>
                <c:pt idx="195">
                  <c:v>1.377</c:v>
                </c:pt>
                <c:pt idx="196">
                  <c:v>1.369</c:v>
                </c:pt>
                <c:pt idx="197">
                  <c:v>1.365</c:v>
                </c:pt>
                <c:pt idx="198">
                  <c:v>1.37</c:v>
                </c:pt>
                <c:pt idx="199">
                  <c:v>1.3660000000000001</c:v>
                </c:pt>
                <c:pt idx="200">
                  <c:v>1.36</c:v>
                </c:pt>
                <c:pt idx="201">
                  <c:v>1.359</c:v>
                </c:pt>
                <c:pt idx="202">
                  <c:v>1.357</c:v>
                </c:pt>
                <c:pt idx="203">
                  <c:v>1.3620000000000001</c:v>
                </c:pt>
                <c:pt idx="204">
                  <c:v>1.381</c:v>
                </c:pt>
                <c:pt idx="205">
                  <c:v>1.381</c:v>
                </c:pt>
                <c:pt idx="206">
                  <c:v>1.3759999999999999</c:v>
                </c:pt>
                <c:pt idx="207">
                  <c:v>1.4</c:v>
                </c:pt>
                <c:pt idx="208">
                  <c:v>1.4039999999999999</c:v>
                </c:pt>
                <c:pt idx="209">
                  <c:v>1.405</c:v>
                </c:pt>
                <c:pt idx="210">
                  <c:v>1.4079999999999999</c:v>
                </c:pt>
                <c:pt idx="211">
                  <c:v>1.4079999999999999</c:v>
                </c:pt>
                <c:pt idx="212">
                  <c:v>1.4019999999999999</c:v>
                </c:pt>
                <c:pt idx="213">
                  <c:v>1.391</c:v>
                </c:pt>
                <c:pt idx="214">
                  <c:v>1.3740000000000001</c:v>
                </c:pt>
                <c:pt idx="215">
                  <c:v>1.3640000000000001</c:v>
                </c:pt>
                <c:pt idx="216">
                  <c:v>1.381</c:v>
                </c:pt>
                <c:pt idx="217">
                  <c:v>1.389</c:v>
                </c:pt>
                <c:pt idx="218">
                  <c:v>1.3859999999999999</c:v>
                </c:pt>
                <c:pt idx="219">
                  <c:v>1.379</c:v>
                </c:pt>
                <c:pt idx="220">
                  <c:v>1.3859999999999999</c:v>
                </c:pt>
                <c:pt idx="221">
                  <c:v>1.403</c:v>
                </c:pt>
                <c:pt idx="222">
                  <c:v>1.391</c:v>
                </c:pt>
                <c:pt idx="223">
                  <c:v>1.369</c:v>
                </c:pt>
                <c:pt idx="224">
                  <c:v>1.3759999999999999</c:v>
                </c:pt>
                <c:pt idx="225">
                  <c:v>1.389</c:v>
                </c:pt>
                <c:pt idx="226">
                  <c:v>1.381</c:v>
                </c:pt>
                <c:pt idx="227">
                  <c:v>1.383</c:v>
                </c:pt>
                <c:pt idx="228">
                  <c:v>1.387</c:v>
                </c:pt>
                <c:pt idx="229">
                  <c:v>1.383</c:v>
                </c:pt>
                <c:pt idx="230">
                  <c:v>1.379</c:v>
                </c:pt>
                <c:pt idx="231">
                  <c:v>1.3819999999999999</c:v>
                </c:pt>
                <c:pt idx="232">
                  <c:v>1.38</c:v>
                </c:pt>
                <c:pt idx="233">
                  <c:v>1.379</c:v>
                </c:pt>
                <c:pt idx="234">
                  <c:v>1.381</c:v>
                </c:pt>
                <c:pt idx="235">
                  <c:v>1.4039999999999999</c:v>
                </c:pt>
                <c:pt idx="236">
                  <c:v>1.4239999999999999</c:v>
                </c:pt>
                <c:pt idx="237">
                  <c:v>1.427</c:v>
                </c:pt>
                <c:pt idx="238">
                  <c:v>1.4079999999999999</c:v>
                </c:pt>
                <c:pt idx="239">
                  <c:v>1.417</c:v>
                </c:pt>
                <c:pt idx="240">
                  <c:v>1.41</c:v>
                </c:pt>
                <c:pt idx="241">
                  <c:v>1.4019999999999999</c:v>
                </c:pt>
                <c:pt idx="242">
                  <c:v>1.405</c:v>
                </c:pt>
                <c:pt idx="243">
                  <c:v>1.4259999999999999</c:v>
                </c:pt>
                <c:pt idx="244">
                  <c:v>1.423</c:v>
                </c:pt>
                <c:pt idx="245">
                  <c:v>1.4330000000000001</c:v>
                </c:pt>
                <c:pt idx="246">
                  <c:v>1.429</c:v>
                </c:pt>
                <c:pt idx="247">
                  <c:v>1.44</c:v>
                </c:pt>
                <c:pt idx="248">
                  <c:v>1.4550000000000001</c:v>
                </c:pt>
                <c:pt idx="249">
                  <c:v>1.456</c:v>
                </c:pt>
                <c:pt idx="250">
                  <c:v>1.431</c:v>
                </c:pt>
                <c:pt idx="251">
                  <c:v>1.4390000000000001</c:v>
                </c:pt>
                <c:pt idx="252">
                  <c:v>1.4350000000000001</c:v>
                </c:pt>
                <c:pt idx="253">
                  <c:v>1.4339999999999999</c:v>
                </c:pt>
                <c:pt idx="254">
                  <c:v>1.411</c:v>
                </c:pt>
                <c:pt idx="255">
                  <c:v>1.4330000000000001</c:v>
                </c:pt>
                <c:pt idx="256">
                  <c:v>1.4370000000000001</c:v>
                </c:pt>
                <c:pt idx="257">
                  <c:v>1.429</c:v>
                </c:pt>
                <c:pt idx="258">
                  <c:v>1.4330000000000001</c:v>
                </c:pt>
                <c:pt idx="259">
                  <c:v>1.4550000000000001</c:v>
                </c:pt>
                <c:pt idx="260">
                  <c:v>1.4550000000000001</c:v>
                </c:pt>
                <c:pt idx="261">
                  <c:v>1.4710000000000001</c:v>
                </c:pt>
                <c:pt idx="262">
                  <c:v>1.4730000000000001</c:v>
                </c:pt>
                <c:pt idx="263">
                  <c:v>1.476</c:v>
                </c:pt>
                <c:pt idx="264">
                  <c:v>1.4910000000000001</c:v>
                </c:pt>
                <c:pt idx="265">
                  <c:v>1.5289999999999999</c:v>
                </c:pt>
                <c:pt idx="266">
                  <c:v>1.5369999999999999</c:v>
                </c:pt>
                <c:pt idx="267">
                  <c:v>1.52</c:v>
                </c:pt>
                <c:pt idx="268">
                  <c:v>1.5329999999999999</c:v>
                </c:pt>
                <c:pt idx="269">
                  <c:v>1.5249999999999999</c:v>
                </c:pt>
                <c:pt idx="270">
                  <c:v>1.5109999999999999</c:v>
                </c:pt>
                <c:pt idx="271">
                  <c:v>1.512</c:v>
                </c:pt>
                <c:pt idx="272">
                  <c:v>1.5109999999999999</c:v>
                </c:pt>
                <c:pt idx="273">
                  <c:v>1.526</c:v>
                </c:pt>
                <c:pt idx="274">
                  <c:v>1.5249999999999999</c:v>
                </c:pt>
                <c:pt idx="275">
                  <c:v>1.5329999999999999</c:v>
                </c:pt>
                <c:pt idx="276">
                  <c:v>1.5149999999999999</c:v>
                </c:pt>
                <c:pt idx="277">
                  <c:v>1.5229999999999999</c:v>
                </c:pt>
                <c:pt idx="278">
                  <c:v>1.542</c:v>
                </c:pt>
                <c:pt idx="279">
                  <c:v>1.5589999999999999</c:v>
                </c:pt>
                <c:pt idx="280">
                  <c:v>1.5589999999999999</c:v>
                </c:pt>
                <c:pt idx="281">
                  <c:v>1.5429999999999999</c:v>
                </c:pt>
                <c:pt idx="282">
                  <c:v>1.496</c:v>
                </c:pt>
                <c:pt idx="283">
                  <c:v>1.534</c:v>
                </c:pt>
                <c:pt idx="284">
                  <c:v>1.536</c:v>
                </c:pt>
                <c:pt idx="285">
                  <c:v>1.5429999999999999</c:v>
                </c:pt>
                <c:pt idx="286">
                  <c:v>1.538</c:v>
                </c:pt>
                <c:pt idx="287">
                  <c:v>1.5229999999999999</c:v>
                </c:pt>
                <c:pt idx="288">
                  <c:v>1.5369999999999999</c:v>
                </c:pt>
                <c:pt idx="289">
                  <c:v>1.542</c:v>
                </c:pt>
                <c:pt idx="290">
                  <c:v>1.5389999999999999</c:v>
                </c:pt>
                <c:pt idx="291">
                  <c:v>1.5369999999999999</c:v>
                </c:pt>
                <c:pt idx="292">
                  <c:v>1.55</c:v>
                </c:pt>
                <c:pt idx="293">
                  <c:v>1.5549999999999999</c:v>
                </c:pt>
                <c:pt idx="294">
                  <c:v>1.554</c:v>
                </c:pt>
                <c:pt idx="295">
                  <c:v>1.5640000000000001</c:v>
                </c:pt>
                <c:pt idx="296">
                  <c:v>1.5660000000000001</c:v>
                </c:pt>
                <c:pt idx="297">
                  <c:v>1.5720000000000001</c:v>
                </c:pt>
                <c:pt idx="298">
                  <c:v>1.5640000000000001</c:v>
                </c:pt>
                <c:pt idx="299">
                  <c:v>1.5660000000000001</c:v>
                </c:pt>
                <c:pt idx="300">
                  <c:v>1.5569999999999999</c:v>
                </c:pt>
                <c:pt idx="301">
                  <c:v>1.554</c:v>
                </c:pt>
                <c:pt idx="302">
                  <c:v>1.546</c:v>
                </c:pt>
                <c:pt idx="303">
                  <c:v>1.554</c:v>
                </c:pt>
                <c:pt idx="304">
                  <c:v>1.569</c:v>
                </c:pt>
                <c:pt idx="305">
                  <c:v>1.587</c:v>
                </c:pt>
                <c:pt idx="306">
                  <c:v>1.5880000000000001</c:v>
                </c:pt>
                <c:pt idx="307">
                  <c:v>1.577</c:v>
                </c:pt>
                <c:pt idx="308">
                  <c:v>1.593</c:v>
                </c:pt>
                <c:pt idx="309">
                  <c:v>1.5940000000000001</c:v>
                </c:pt>
                <c:pt idx="310">
                  <c:v>1.6180000000000001</c:v>
                </c:pt>
                <c:pt idx="311">
                  <c:v>1.629</c:v>
                </c:pt>
                <c:pt idx="312">
                  <c:v>1.6140000000000001</c:v>
                </c:pt>
                <c:pt idx="313">
                  <c:v>1.5680000000000001</c:v>
                </c:pt>
                <c:pt idx="314">
                  <c:v>1.5640000000000001</c:v>
                </c:pt>
                <c:pt idx="315">
                  <c:v>1.5920000000000001</c:v>
                </c:pt>
                <c:pt idx="316">
                  <c:v>1.5780000000000001</c:v>
                </c:pt>
                <c:pt idx="317">
                  <c:v>1.5920000000000001</c:v>
                </c:pt>
              </c:numCache>
            </c:numRef>
          </c:val>
        </c:ser>
        <c:marker val="1"/>
        <c:axId val="100326016"/>
        <c:axId val="88736128"/>
      </c:lineChart>
      <c:dateAx>
        <c:axId val="100326016"/>
        <c:scaling>
          <c:orientation val="minMax"/>
        </c:scaling>
        <c:axPos val="b"/>
        <c:numFmt formatCode="yyyy/m/d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736128"/>
        <c:crosses val="autoZero"/>
        <c:auto val="1"/>
        <c:lblOffset val="100"/>
        <c:baseTimeUnit val="days"/>
      </c:dateAx>
      <c:valAx>
        <c:axId val="88736128"/>
        <c:scaling>
          <c:orientation val="minMax"/>
          <c:min val="0.9"/>
        </c:scaling>
        <c:axPos val="l"/>
        <c:majorGridlines/>
        <c:numFmt formatCode="General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3260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4722222222222411"/>
          <c:y val="5.9227924824298839E-2"/>
          <c:w val="0.27777777777778234"/>
          <c:h val="8.386277140472051E-2"/>
        </c:manualLayout>
      </c:layout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</c:chart>
  <c:txPr>
    <a:bodyPr/>
    <a:lstStyle/>
    <a:p>
      <a:pPr>
        <a:defRPr lang="zh-CN"/>
      </a:pPr>
      <a:endParaRPr lang="zh-CN"/>
    </a:p>
  </c:tx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0.11374628171478569"/>
          <c:y val="5.1489955766738447E-2"/>
          <c:w val="0.83062904636921753"/>
          <c:h val="0.70720706738918104"/>
        </c:manualLayout>
      </c:layout>
      <c:lineChart>
        <c:grouping val="standard"/>
        <c:ser>
          <c:idx val="0"/>
          <c:order val="0"/>
          <c:tx>
            <c:strRef>
              <c:f>'10月汇总表'!$C$28</c:f>
              <c:strCache>
                <c:ptCount val="1"/>
                <c:pt idx="0">
                  <c:v>东方红睿华沪港深混合</c:v>
                </c:pt>
              </c:strCache>
            </c:strRef>
          </c:tx>
          <c:marker>
            <c:symbol val="none"/>
          </c:marker>
          <c:cat>
            <c:numRef>
              <c:f>嘉实沪港深回报混合!$A$3:$A$108</c:f>
              <c:numCache>
                <c:formatCode>yyyy/m/d</c:formatCode>
                <c:ptCount val="106"/>
                <c:pt idx="0">
                  <c:v>42823</c:v>
                </c:pt>
                <c:pt idx="1">
                  <c:v>42825</c:v>
                </c:pt>
                <c:pt idx="2">
                  <c:v>42832</c:v>
                </c:pt>
                <c:pt idx="3">
                  <c:v>42839</c:v>
                </c:pt>
                <c:pt idx="4">
                  <c:v>42846</c:v>
                </c:pt>
                <c:pt idx="5">
                  <c:v>42853</c:v>
                </c:pt>
                <c:pt idx="6">
                  <c:v>42860</c:v>
                </c:pt>
                <c:pt idx="7">
                  <c:v>42867</c:v>
                </c:pt>
                <c:pt idx="8">
                  <c:v>42870</c:v>
                </c:pt>
                <c:pt idx="9">
                  <c:v>42871</c:v>
                </c:pt>
                <c:pt idx="10">
                  <c:v>42872</c:v>
                </c:pt>
                <c:pt idx="11">
                  <c:v>42873</c:v>
                </c:pt>
                <c:pt idx="12">
                  <c:v>42874</c:v>
                </c:pt>
                <c:pt idx="13">
                  <c:v>42877</c:v>
                </c:pt>
                <c:pt idx="14">
                  <c:v>42878</c:v>
                </c:pt>
                <c:pt idx="15">
                  <c:v>42879</c:v>
                </c:pt>
                <c:pt idx="16">
                  <c:v>42880</c:v>
                </c:pt>
                <c:pt idx="17">
                  <c:v>42881</c:v>
                </c:pt>
                <c:pt idx="18">
                  <c:v>42886</c:v>
                </c:pt>
                <c:pt idx="19">
                  <c:v>42887</c:v>
                </c:pt>
                <c:pt idx="20">
                  <c:v>42888</c:v>
                </c:pt>
                <c:pt idx="21">
                  <c:v>42891</c:v>
                </c:pt>
                <c:pt idx="22">
                  <c:v>42892</c:v>
                </c:pt>
                <c:pt idx="23">
                  <c:v>42893</c:v>
                </c:pt>
                <c:pt idx="24">
                  <c:v>42894</c:v>
                </c:pt>
                <c:pt idx="25">
                  <c:v>42895</c:v>
                </c:pt>
                <c:pt idx="26">
                  <c:v>42898</c:v>
                </c:pt>
                <c:pt idx="27">
                  <c:v>42899</c:v>
                </c:pt>
                <c:pt idx="28">
                  <c:v>42900</c:v>
                </c:pt>
                <c:pt idx="29">
                  <c:v>42901</c:v>
                </c:pt>
                <c:pt idx="30">
                  <c:v>42902</c:v>
                </c:pt>
                <c:pt idx="31">
                  <c:v>42905</c:v>
                </c:pt>
                <c:pt idx="32">
                  <c:v>42906</c:v>
                </c:pt>
                <c:pt idx="33">
                  <c:v>42907</c:v>
                </c:pt>
                <c:pt idx="34">
                  <c:v>42908</c:v>
                </c:pt>
                <c:pt idx="35">
                  <c:v>42909</c:v>
                </c:pt>
                <c:pt idx="36">
                  <c:v>42912</c:v>
                </c:pt>
                <c:pt idx="37">
                  <c:v>42913</c:v>
                </c:pt>
                <c:pt idx="38">
                  <c:v>42914</c:v>
                </c:pt>
                <c:pt idx="39">
                  <c:v>42915</c:v>
                </c:pt>
                <c:pt idx="40">
                  <c:v>42916</c:v>
                </c:pt>
                <c:pt idx="41">
                  <c:v>42919</c:v>
                </c:pt>
                <c:pt idx="42">
                  <c:v>42920</c:v>
                </c:pt>
                <c:pt idx="43">
                  <c:v>42921</c:v>
                </c:pt>
                <c:pt idx="44">
                  <c:v>42922</c:v>
                </c:pt>
                <c:pt idx="45">
                  <c:v>42923</c:v>
                </c:pt>
                <c:pt idx="46">
                  <c:v>42926</c:v>
                </c:pt>
                <c:pt idx="47">
                  <c:v>42927</c:v>
                </c:pt>
                <c:pt idx="48">
                  <c:v>42928</c:v>
                </c:pt>
                <c:pt idx="49">
                  <c:v>42929</c:v>
                </c:pt>
                <c:pt idx="50">
                  <c:v>42930</c:v>
                </c:pt>
                <c:pt idx="51">
                  <c:v>42933</c:v>
                </c:pt>
                <c:pt idx="52">
                  <c:v>42934</c:v>
                </c:pt>
                <c:pt idx="53">
                  <c:v>42935</c:v>
                </c:pt>
                <c:pt idx="54">
                  <c:v>42936</c:v>
                </c:pt>
                <c:pt idx="55">
                  <c:v>42937</c:v>
                </c:pt>
                <c:pt idx="56">
                  <c:v>42940</c:v>
                </c:pt>
                <c:pt idx="57">
                  <c:v>42941</c:v>
                </c:pt>
                <c:pt idx="58">
                  <c:v>42942</c:v>
                </c:pt>
                <c:pt idx="59">
                  <c:v>42943</c:v>
                </c:pt>
                <c:pt idx="60">
                  <c:v>42944</c:v>
                </c:pt>
                <c:pt idx="61">
                  <c:v>42947</c:v>
                </c:pt>
                <c:pt idx="62">
                  <c:v>42948</c:v>
                </c:pt>
                <c:pt idx="63">
                  <c:v>42949</c:v>
                </c:pt>
                <c:pt idx="64">
                  <c:v>42950</c:v>
                </c:pt>
                <c:pt idx="65">
                  <c:v>42951</c:v>
                </c:pt>
                <c:pt idx="66">
                  <c:v>42954</c:v>
                </c:pt>
                <c:pt idx="67">
                  <c:v>42955</c:v>
                </c:pt>
                <c:pt idx="68">
                  <c:v>42956</c:v>
                </c:pt>
                <c:pt idx="69">
                  <c:v>42957</c:v>
                </c:pt>
                <c:pt idx="70">
                  <c:v>42958</c:v>
                </c:pt>
                <c:pt idx="71">
                  <c:v>42961</c:v>
                </c:pt>
                <c:pt idx="72">
                  <c:v>42962</c:v>
                </c:pt>
                <c:pt idx="73">
                  <c:v>42963</c:v>
                </c:pt>
                <c:pt idx="74">
                  <c:v>42964</c:v>
                </c:pt>
                <c:pt idx="75">
                  <c:v>42965</c:v>
                </c:pt>
                <c:pt idx="76">
                  <c:v>42968</c:v>
                </c:pt>
                <c:pt idx="77">
                  <c:v>42969</c:v>
                </c:pt>
                <c:pt idx="78">
                  <c:v>42970</c:v>
                </c:pt>
                <c:pt idx="79">
                  <c:v>42971</c:v>
                </c:pt>
                <c:pt idx="80">
                  <c:v>42972</c:v>
                </c:pt>
                <c:pt idx="81">
                  <c:v>42975</c:v>
                </c:pt>
                <c:pt idx="82">
                  <c:v>42976</c:v>
                </c:pt>
                <c:pt idx="83">
                  <c:v>42977</c:v>
                </c:pt>
                <c:pt idx="84">
                  <c:v>42978</c:v>
                </c:pt>
                <c:pt idx="85">
                  <c:v>42979</c:v>
                </c:pt>
                <c:pt idx="86">
                  <c:v>42982</c:v>
                </c:pt>
                <c:pt idx="87">
                  <c:v>42983</c:v>
                </c:pt>
                <c:pt idx="88">
                  <c:v>42984</c:v>
                </c:pt>
                <c:pt idx="89">
                  <c:v>42985</c:v>
                </c:pt>
                <c:pt idx="90">
                  <c:v>42986</c:v>
                </c:pt>
                <c:pt idx="91">
                  <c:v>42989</c:v>
                </c:pt>
                <c:pt idx="92">
                  <c:v>42990</c:v>
                </c:pt>
                <c:pt idx="93">
                  <c:v>42991</c:v>
                </c:pt>
                <c:pt idx="94">
                  <c:v>42992</c:v>
                </c:pt>
                <c:pt idx="95">
                  <c:v>42993</c:v>
                </c:pt>
                <c:pt idx="96">
                  <c:v>42996</c:v>
                </c:pt>
                <c:pt idx="97">
                  <c:v>42997</c:v>
                </c:pt>
                <c:pt idx="98">
                  <c:v>42998</c:v>
                </c:pt>
                <c:pt idx="99">
                  <c:v>42999</c:v>
                </c:pt>
                <c:pt idx="100">
                  <c:v>43000</c:v>
                </c:pt>
                <c:pt idx="101">
                  <c:v>43003</c:v>
                </c:pt>
                <c:pt idx="102">
                  <c:v>43004</c:v>
                </c:pt>
                <c:pt idx="103">
                  <c:v>43005</c:v>
                </c:pt>
                <c:pt idx="104">
                  <c:v>43006</c:v>
                </c:pt>
                <c:pt idx="105">
                  <c:v>43007</c:v>
                </c:pt>
              </c:numCache>
            </c:numRef>
          </c:cat>
          <c:val>
            <c:numRef>
              <c:f>嘉实沪港深回报混合!$C$3:$C$108</c:f>
              <c:numCache>
                <c:formatCode>General</c:formatCode>
                <c:ptCount val="106"/>
                <c:pt idx="0">
                  <c:v>1</c:v>
                </c:pt>
                <c:pt idx="1">
                  <c:v>1</c:v>
                </c:pt>
                <c:pt idx="2">
                  <c:v>1.0007999999999999</c:v>
                </c:pt>
                <c:pt idx="3">
                  <c:v>1.0007999999999999</c:v>
                </c:pt>
                <c:pt idx="4">
                  <c:v>1.0018</c:v>
                </c:pt>
                <c:pt idx="5">
                  <c:v>1.0051000000000001</c:v>
                </c:pt>
                <c:pt idx="6">
                  <c:v>0.98619999999999997</c:v>
                </c:pt>
                <c:pt idx="7">
                  <c:v>0.99019999999999997</c:v>
                </c:pt>
                <c:pt idx="8">
                  <c:v>0.99470000000000003</c:v>
                </c:pt>
                <c:pt idx="9">
                  <c:v>1.0039</c:v>
                </c:pt>
                <c:pt idx="10">
                  <c:v>0.99670000000000003</c:v>
                </c:pt>
                <c:pt idx="11">
                  <c:v>0.98950000000000005</c:v>
                </c:pt>
                <c:pt idx="12">
                  <c:v>0.99299999999999999</c:v>
                </c:pt>
                <c:pt idx="13">
                  <c:v>0.99909999999999999</c:v>
                </c:pt>
                <c:pt idx="14">
                  <c:v>0.99490000000000001</c:v>
                </c:pt>
                <c:pt idx="15">
                  <c:v>0.99350000000000005</c:v>
                </c:pt>
                <c:pt idx="16">
                  <c:v>0.99829999999999997</c:v>
                </c:pt>
                <c:pt idx="17">
                  <c:v>0.99750000000000005</c:v>
                </c:pt>
                <c:pt idx="18">
                  <c:v>0.995</c:v>
                </c:pt>
                <c:pt idx="19">
                  <c:v>0.99409999999999998</c:v>
                </c:pt>
                <c:pt idx="20">
                  <c:v>0.99470000000000003</c:v>
                </c:pt>
                <c:pt idx="21">
                  <c:v>0.99460000000000004</c:v>
                </c:pt>
                <c:pt idx="22">
                  <c:v>0.99939999999999996</c:v>
                </c:pt>
                <c:pt idx="23">
                  <c:v>1.0092000000000001</c:v>
                </c:pt>
                <c:pt idx="24">
                  <c:v>1.0209999999999999</c:v>
                </c:pt>
                <c:pt idx="25">
                  <c:v>1.022</c:v>
                </c:pt>
                <c:pt idx="26">
                  <c:v>1.0161</c:v>
                </c:pt>
                <c:pt idx="27">
                  <c:v>1.0193000000000001</c:v>
                </c:pt>
                <c:pt idx="28">
                  <c:v>1.0130999999999999</c:v>
                </c:pt>
                <c:pt idx="29">
                  <c:v>1.0066999999999999</c:v>
                </c:pt>
                <c:pt idx="30">
                  <c:v>1.0077</c:v>
                </c:pt>
                <c:pt idx="31">
                  <c:v>1.0222</c:v>
                </c:pt>
                <c:pt idx="32">
                  <c:v>1.0199</c:v>
                </c:pt>
                <c:pt idx="33">
                  <c:v>1.0288999999999999</c:v>
                </c:pt>
                <c:pt idx="34">
                  <c:v>1.0258</c:v>
                </c:pt>
                <c:pt idx="35">
                  <c:v>1.0331999999999999</c:v>
                </c:pt>
                <c:pt idx="36">
                  <c:v>1.0464</c:v>
                </c:pt>
                <c:pt idx="37">
                  <c:v>1.0457000000000001</c:v>
                </c:pt>
                <c:pt idx="38">
                  <c:v>1.0295000000000001</c:v>
                </c:pt>
                <c:pt idx="39">
                  <c:v>1.0344</c:v>
                </c:pt>
                <c:pt idx="40">
                  <c:v>1.0309999999999999</c:v>
                </c:pt>
                <c:pt idx="41">
                  <c:v>1.0282</c:v>
                </c:pt>
                <c:pt idx="42">
                  <c:v>1.0145999999999999</c:v>
                </c:pt>
                <c:pt idx="43">
                  <c:v>1.0353000000000001</c:v>
                </c:pt>
                <c:pt idx="44">
                  <c:v>1.0374000000000001</c:v>
                </c:pt>
                <c:pt idx="45">
                  <c:v>1.0308999999999999</c:v>
                </c:pt>
                <c:pt idx="46">
                  <c:v>1.0319</c:v>
                </c:pt>
                <c:pt idx="47">
                  <c:v>1.0498000000000001</c:v>
                </c:pt>
                <c:pt idx="48">
                  <c:v>1.0488999999999999</c:v>
                </c:pt>
                <c:pt idx="49">
                  <c:v>1.0588</c:v>
                </c:pt>
                <c:pt idx="50">
                  <c:v>1.0615000000000001</c:v>
                </c:pt>
                <c:pt idx="51">
                  <c:v>1.0636000000000001</c:v>
                </c:pt>
                <c:pt idx="52">
                  <c:v>1.0663</c:v>
                </c:pt>
                <c:pt idx="53">
                  <c:v>1.0902000000000001</c:v>
                </c:pt>
                <c:pt idx="54">
                  <c:v>1.0967</c:v>
                </c:pt>
                <c:pt idx="55">
                  <c:v>1.0860000000000001</c:v>
                </c:pt>
                <c:pt idx="56">
                  <c:v>1.0952999999999999</c:v>
                </c:pt>
                <c:pt idx="57">
                  <c:v>1.0893999999999999</c:v>
                </c:pt>
                <c:pt idx="58">
                  <c:v>1.0779000000000001</c:v>
                </c:pt>
                <c:pt idx="59">
                  <c:v>1.0786</c:v>
                </c:pt>
                <c:pt idx="60">
                  <c:v>1.0746</c:v>
                </c:pt>
                <c:pt idx="61">
                  <c:v>1.0823</c:v>
                </c:pt>
                <c:pt idx="62">
                  <c:v>1.0871999999999999</c:v>
                </c:pt>
                <c:pt idx="63">
                  <c:v>1.0926</c:v>
                </c:pt>
                <c:pt idx="64">
                  <c:v>1.0766</c:v>
                </c:pt>
                <c:pt idx="65">
                  <c:v>1.0765</c:v>
                </c:pt>
                <c:pt idx="66">
                  <c:v>1.0872999999999999</c:v>
                </c:pt>
                <c:pt idx="67">
                  <c:v>1.1005</c:v>
                </c:pt>
                <c:pt idx="68">
                  <c:v>1.0969</c:v>
                </c:pt>
                <c:pt idx="69">
                  <c:v>1.0831</c:v>
                </c:pt>
                <c:pt idx="70">
                  <c:v>1.0550999999999999</c:v>
                </c:pt>
                <c:pt idx="71">
                  <c:v>1.0789</c:v>
                </c:pt>
                <c:pt idx="72">
                  <c:v>1.08</c:v>
                </c:pt>
                <c:pt idx="73">
                  <c:v>1.0851</c:v>
                </c:pt>
                <c:pt idx="74">
                  <c:v>1.0837000000000001</c:v>
                </c:pt>
                <c:pt idx="75">
                  <c:v>1.0751999999999999</c:v>
                </c:pt>
                <c:pt idx="76">
                  <c:v>1.0812999999999999</c:v>
                </c:pt>
                <c:pt idx="77">
                  <c:v>1.0912999999999999</c:v>
                </c:pt>
                <c:pt idx="78">
                  <c:v>1.0888</c:v>
                </c:pt>
                <c:pt idx="79">
                  <c:v>1.0914999999999999</c:v>
                </c:pt>
                <c:pt idx="80">
                  <c:v>1.1016999999999999</c:v>
                </c:pt>
                <c:pt idx="81">
                  <c:v>1.1024</c:v>
                </c:pt>
                <c:pt idx="82">
                  <c:v>1.1002000000000001</c:v>
                </c:pt>
                <c:pt idx="83">
                  <c:v>1.1043000000000001</c:v>
                </c:pt>
                <c:pt idx="84">
                  <c:v>1.1100000000000001</c:v>
                </c:pt>
                <c:pt idx="85">
                  <c:v>1.1092</c:v>
                </c:pt>
                <c:pt idx="86">
                  <c:v>1.1020000000000001</c:v>
                </c:pt>
                <c:pt idx="87">
                  <c:v>1.1035999999999999</c:v>
                </c:pt>
                <c:pt idx="88">
                  <c:v>1.101</c:v>
                </c:pt>
                <c:pt idx="89">
                  <c:v>1.0996999999999999</c:v>
                </c:pt>
                <c:pt idx="90">
                  <c:v>1.0973999999999999</c:v>
                </c:pt>
                <c:pt idx="91">
                  <c:v>1.1053999999999999</c:v>
                </c:pt>
                <c:pt idx="92">
                  <c:v>1.1097999999999999</c:v>
                </c:pt>
                <c:pt idx="93">
                  <c:v>1.1192</c:v>
                </c:pt>
                <c:pt idx="94">
                  <c:v>1.1208</c:v>
                </c:pt>
                <c:pt idx="95">
                  <c:v>1.1156999999999999</c:v>
                </c:pt>
                <c:pt idx="96">
                  <c:v>1.1246</c:v>
                </c:pt>
                <c:pt idx="97">
                  <c:v>1.1217999999999999</c:v>
                </c:pt>
                <c:pt idx="98">
                  <c:v>1.1355999999999999</c:v>
                </c:pt>
                <c:pt idx="99">
                  <c:v>1.1406000000000001</c:v>
                </c:pt>
                <c:pt idx="100">
                  <c:v>1.1365000000000001</c:v>
                </c:pt>
                <c:pt idx="101">
                  <c:v>1.1106</c:v>
                </c:pt>
                <c:pt idx="102">
                  <c:v>1.1091</c:v>
                </c:pt>
                <c:pt idx="103">
                  <c:v>1.1245000000000001</c:v>
                </c:pt>
                <c:pt idx="104">
                  <c:v>1.1165</c:v>
                </c:pt>
                <c:pt idx="105">
                  <c:v>1.1242000000000001</c:v>
                </c:pt>
              </c:numCache>
            </c:numRef>
          </c:val>
        </c:ser>
        <c:marker val="1"/>
        <c:axId val="88742528"/>
        <c:axId val="88785280"/>
      </c:lineChart>
      <c:dateAx>
        <c:axId val="88742528"/>
        <c:scaling>
          <c:orientation val="minMax"/>
        </c:scaling>
        <c:axPos val="b"/>
        <c:numFmt formatCode="yyyy/m/d" sourceLinked="1"/>
        <c:tickLblPos val="nextTo"/>
        <c:crossAx val="88785280"/>
        <c:crosses val="autoZero"/>
        <c:auto val="1"/>
        <c:lblOffset val="100"/>
      </c:dateAx>
      <c:valAx>
        <c:axId val="88785280"/>
        <c:scaling>
          <c:orientation val="minMax"/>
        </c:scaling>
        <c:axPos val="l"/>
        <c:majorGridlines/>
        <c:numFmt formatCode="General" sourceLinked="1"/>
        <c:tickLblPos val="nextTo"/>
        <c:crossAx val="887425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4166666666666666"/>
          <c:y val="7.3140992471252705E-2"/>
          <c:w val="0.33333333333333331"/>
          <c:h val="8.3862802029042754E-2"/>
        </c:manualLayout>
      </c:layout>
    </c:legend>
    <c:plotVisOnly val="1"/>
  </c:chart>
  <c:spPr>
    <a:ln>
      <a:noFill/>
    </a:ln>
  </c:spPr>
  <c:printSettings>
    <c:headerFooter/>
    <c:pageMargins b="0.75000000000000788" l="0.70000000000000062" r="0.70000000000000062" t="0.75000000000000788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9.7562792293867565E-2"/>
          <c:y val="6.5864558397141684E-2"/>
          <c:w val="0.90135870516185457"/>
          <c:h val="0.68853740709119604"/>
        </c:manualLayout>
      </c:layout>
      <c:lineChart>
        <c:grouping val="standard"/>
        <c:ser>
          <c:idx val="0"/>
          <c:order val="0"/>
          <c:tx>
            <c:strRef>
              <c:f>'10月汇总表'!$C$3</c:f>
              <c:strCache>
                <c:ptCount val="1"/>
                <c:pt idx="0">
                  <c:v>东方红沪港深混合</c:v>
                </c:pt>
              </c:strCache>
            </c:strRef>
          </c:tx>
          <c:marker>
            <c:symbol val="none"/>
          </c:marker>
          <c:cat>
            <c:numRef>
              <c:f>广发沪港深新起点!$A$3:$A$208</c:f>
              <c:numCache>
                <c:formatCode>yyyy/m/d</c:formatCode>
                <c:ptCount val="206"/>
                <c:pt idx="0">
                  <c:v>42676</c:v>
                </c:pt>
                <c:pt idx="1">
                  <c:v>42678</c:v>
                </c:pt>
                <c:pt idx="2">
                  <c:v>42685</c:v>
                </c:pt>
                <c:pt idx="3">
                  <c:v>42691</c:v>
                </c:pt>
                <c:pt idx="4">
                  <c:v>42692</c:v>
                </c:pt>
                <c:pt idx="5">
                  <c:v>42695</c:v>
                </c:pt>
                <c:pt idx="6">
                  <c:v>42696</c:v>
                </c:pt>
                <c:pt idx="7">
                  <c:v>42697</c:v>
                </c:pt>
                <c:pt idx="8">
                  <c:v>42698</c:v>
                </c:pt>
                <c:pt idx="9">
                  <c:v>42699</c:v>
                </c:pt>
                <c:pt idx="10">
                  <c:v>42702</c:v>
                </c:pt>
                <c:pt idx="11">
                  <c:v>42703</c:v>
                </c:pt>
                <c:pt idx="12">
                  <c:v>42704</c:v>
                </c:pt>
                <c:pt idx="13">
                  <c:v>42705</c:v>
                </c:pt>
                <c:pt idx="14">
                  <c:v>42706</c:v>
                </c:pt>
                <c:pt idx="15">
                  <c:v>42709</c:v>
                </c:pt>
                <c:pt idx="16">
                  <c:v>42710</c:v>
                </c:pt>
                <c:pt idx="17">
                  <c:v>42711</c:v>
                </c:pt>
                <c:pt idx="18">
                  <c:v>42712</c:v>
                </c:pt>
                <c:pt idx="19">
                  <c:v>42713</c:v>
                </c:pt>
                <c:pt idx="20">
                  <c:v>42716</c:v>
                </c:pt>
                <c:pt idx="21">
                  <c:v>42717</c:v>
                </c:pt>
                <c:pt idx="22">
                  <c:v>42718</c:v>
                </c:pt>
                <c:pt idx="23">
                  <c:v>42719</c:v>
                </c:pt>
                <c:pt idx="24">
                  <c:v>42720</c:v>
                </c:pt>
                <c:pt idx="25">
                  <c:v>42723</c:v>
                </c:pt>
                <c:pt idx="26">
                  <c:v>42724</c:v>
                </c:pt>
                <c:pt idx="27">
                  <c:v>42725</c:v>
                </c:pt>
                <c:pt idx="28">
                  <c:v>42726</c:v>
                </c:pt>
                <c:pt idx="29">
                  <c:v>42727</c:v>
                </c:pt>
                <c:pt idx="30">
                  <c:v>42732</c:v>
                </c:pt>
                <c:pt idx="31">
                  <c:v>42733</c:v>
                </c:pt>
                <c:pt idx="32">
                  <c:v>42734</c:v>
                </c:pt>
                <c:pt idx="33">
                  <c:v>42735</c:v>
                </c:pt>
                <c:pt idx="34">
                  <c:v>42738</c:v>
                </c:pt>
                <c:pt idx="35">
                  <c:v>42739</c:v>
                </c:pt>
                <c:pt idx="36">
                  <c:v>42740</c:v>
                </c:pt>
                <c:pt idx="37">
                  <c:v>42741</c:v>
                </c:pt>
                <c:pt idx="38">
                  <c:v>42744</c:v>
                </c:pt>
                <c:pt idx="39">
                  <c:v>42745</c:v>
                </c:pt>
                <c:pt idx="40">
                  <c:v>42746</c:v>
                </c:pt>
                <c:pt idx="41">
                  <c:v>42747</c:v>
                </c:pt>
                <c:pt idx="42">
                  <c:v>42748</c:v>
                </c:pt>
                <c:pt idx="43">
                  <c:v>42751</c:v>
                </c:pt>
                <c:pt idx="44">
                  <c:v>42752</c:v>
                </c:pt>
                <c:pt idx="45">
                  <c:v>42753</c:v>
                </c:pt>
                <c:pt idx="46">
                  <c:v>42754</c:v>
                </c:pt>
                <c:pt idx="47">
                  <c:v>42755</c:v>
                </c:pt>
                <c:pt idx="48">
                  <c:v>42758</c:v>
                </c:pt>
                <c:pt idx="49">
                  <c:v>42759</c:v>
                </c:pt>
                <c:pt idx="50">
                  <c:v>42769</c:v>
                </c:pt>
                <c:pt idx="51">
                  <c:v>42772</c:v>
                </c:pt>
                <c:pt idx="52">
                  <c:v>42773</c:v>
                </c:pt>
                <c:pt idx="53">
                  <c:v>42774</c:v>
                </c:pt>
                <c:pt idx="54">
                  <c:v>42775</c:v>
                </c:pt>
                <c:pt idx="55">
                  <c:v>42776</c:v>
                </c:pt>
                <c:pt idx="56">
                  <c:v>42779</c:v>
                </c:pt>
                <c:pt idx="57">
                  <c:v>42780</c:v>
                </c:pt>
                <c:pt idx="58">
                  <c:v>42781</c:v>
                </c:pt>
                <c:pt idx="59">
                  <c:v>42782</c:v>
                </c:pt>
                <c:pt idx="60">
                  <c:v>42783</c:v>
                </c:pt>
                <c:pt idx="61">
                  <c:v>42786</c:v>
                </c:pt>
                <c:pt idx="62">
                  <c:v>42787</c:v>
                </c:pt>
                <c:pt idx="63">
                  <c:v>42788</c:v>
                </c:pt>
                <c:pt idx="64">
                  <c:v>42789</c:v>
                </c:pt>
                <c:pt idx="65">
                  <c:v>42790</c:v>
                </c:pt>
                <c:pt idx="66">
                  <c:v>42793</c:v>
                </c:pt>
                <c:pt idx="67">
                  <c:v>42794</c:v>
                </c:pt>
                <c:pt idx="68">
                  <c:v>42795</c:v>
                </c:pt>
                <c:pt idx="69">
                  <c:v>42796</c:v>
                </c:pt>
                <c:pt idx="70">
                  <c:v>42797</c:v>
                </c:pt>
                <c:pt idx="71">
                  <c:v>42800</c:v>
                </c:pt>
                <c:pt idx="72">
                  <c:v>42801</c:v>
                </c:pt>
                <c:pt idx="73">
                  <c:v>42802</c:v>
                </c:pt>
                <c:pt idx="74">
                  <c:v>42803</c:v>
                </c:pt>
                <c:pt idx="75">
                  <c:v>42804</c:v>
                </c:pt>
                <c:pt idx="76">
                  <c:v>42807</c:v>
                </c:pt>
                <c:pt idx="77">
                  <c:v>42808</c:v>
                </c:pt>
                <c:pt idx="78">
                  <c:v>42809</c:v>
                </c:pt>
                <c:pt idx="79">
                  <c:v>42810</c:v>
                </c:pt>
                <c:pt idx="80">
                  <c:v>42811</c:v>
                </c:pt>
                <c:pt idx="81">
                  <c:v>42814</c:v>
                </c:pt>
                <c:pt idx="82">
                  <c:v>42815</c:v>
                </c:pt>
                <c:pt idx="83">
                  <c:v>42816</c:v>
                </c:pt>
                <c:pt idx="84">
                  <c:v>42817</c:v>
                </c:pt>
                <c:pt idx="85">
                  <c:v>42818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42830</c:v>
                </c:pt>
                <c:pt idx="90">
                  <c:v>42831</c:v>
                </c:pt>
                <c:pt idx="91">
                  <c:v>42832</c:v>
                </c:pt>
                <c:pt idx="92">
                  <c:v>42835</c:v>
                </c:pt>
                <c:pt idx="93">
                  <c:v>42836</c:v>
                </c:pt>
                <c:pt idx="94">
                  <c:v>42837</c:v>
                </c:pt>
                <c:pt idx="95">
                  <c:v>42838</c:v>
                </c:pt>
                <c:pt idx="96">
                  <c:v>42843</c:v>
                </c:pt>
                <c:pt idx="97">
                  <c:v>42844</c:v>
                </c:pt>
                <c:pt idx="98">
                  <c:v>42845</c:v>
                </c:pt>
                <c:pt idx="99">
                  <c:v>42846</c:v>
                </c:pt>
                <c:pt idx="100">
                  <c:v>42849</c:v>
                </c:pt>
                <c:pt idx="101">
                  <c:v>42850</c:v>
                </c:pt>
                <c:pt idx="102">
                  <c:v>42851</c:v>
                </c:pt>
                <c:pt idx="103">
                  <c:v>42852</c:v>
                </c:pt>
                <c:pt idx="104">
                  <c:v>42853</c:v>
                </c:pt>
                <c:pt idx="105">
                  <c:v>42857</c:v>
                </c:pt>
                <c:pt idx="106">
                  <c:v>42859</c:v>
                </c:pt>
                <c:pt idx="107">
                  <c:v>42860</c:v>
                </c:pt>
                <c:pt idx="108">
                  <c:v>42863</c:v>
                </c:pt>
                <c:pt idx="109">
                  <c:v>42864</c:v>
                </c:pt>
                <c:pt idx="110">
                  <c:v>42865</c:v>
                </c:pt>
                <c:pt idx="111">
                  <c:v>42866</c:v>
                </c:pt>
                <c:pt idx="112">
                  <c:v>42867</c:v>
                </c:pt>
                <c:pt idx="113">
                  <c:v>42870</c:v>
                </c:pt>
                <c:pt idx="114">
                  <c:v>42871</c:v>
                </c:pt>
                <c:pt idx="115">
                  <c:v>42872</c:v>
                </c:pt>
                <c:pt idx="116">
                  <c:v>42873</c:v>
                </c:pt>
                <c:pt idx="117">
                  <c:v>42874</c:v>
                </c:pt>
                <c:pt idx="118">
                  <c:v>42877</c:v>
                </c:pt>
                <c:pt idx="119">
                  <c:v>42878</c:v>
                </c:pt>
                <c:pt idx="120">
                  <c:v>42879</c:v>
                </c:pt>
                <c:pt idx="121">
                  <c:v>42886</c:v>
                </c:pt>
                <c:pt idx="122">
                  <c:v>42887</c:v>
                </c:pt>
                <c:pt idx="123">
                  <c:v>42888</c:v>
                </c:pt>
                <c:pt idx="124">
                  <c:v>42891</c:v>
                </c:pt>
                <c:pt idx="125">
                  <c:v>42892</c:v>
                </c:pt>
                <c:pt idx="126">
                  <c:v>42893</c:v>
                </c:pt>
                <c:pt idx="127">
                  <c:v>42894</c:v>
                </c:pt>
                <c:pt idx="128">
                  <c:v>42895</c:v>
                </c:pt>
                <c:pt idx="129">
                  <c:v>42898</c:v>
                </c:pt>
                <c:pt idx="130">
                  <c:v>42899</c:v>
                </c:pt>
                <c:pt idx="131">
                  <c:v>42900</c:v>
                </c:pt>
                <c:pt idx="132">
                  <c:v>42901</c:v>
                </c:pt>
                <c:pt idx="133">
                  <c:v>42902</c:v>
                </c:pt>
                <c:pt idx="134">
                  <c:v>42905</c:v>
                </c:pt>
                <c:pt idx="135">
                  <c:v>42906</c:v>
                </c:pt>
                <c:pt idx="136">
                  <c:v>42907</c:v>
                </c:pt>
                <c:pt idx="137">
                  <c:v>42908</c:v>
                </c:pt>
                <c:pt idx="138">
                  <c:v>42909</c:v>
                </c:pt>
                <c:pt idx="139">
                  <c:v>42912</c:v>
                </c:pt>
                <c:pt idx="140">
                  <c:v>42913</c:v>
                </c:pt>
                <c:pt idx="141">
                  <c:v>42914</c:v>
                </c:pt>
                <c:pt idx="142">
                  <c:v>42915</c:v>
                </c:pt>
                <c:pt idx="143">
                  <c:v>42916</c:v>
                </c:pt>
                <c:pt idx="144">
                  <c:v>42919</c:v>
                </c:pt>
                <c:pt idx="145">
                  <c:v>42920</c:v>
                </c:pt>
                <c:pt idx="146">
                  <c:v>42921</c:v>
                </c:pt>
                <c:pt idx="147">
                  <c:v>42922</c:v>
                </c:pt>
                <c:pt idx="148">
                  <c:v>42923</c:v>
                </c:pt>
                <c:pt idx="149">
                  <c:v>42926</c:v>
                </c:pt>
                <c:pt idx="150">
                  <c:v>42927</c:v>
                </c:pt>
                <c:pt idx="151">
                  <c:v>42928</c:v>
                </c:pt>
                <c:pt idx="152">
                  <c:v>42929</c:v>
                </c:pt>
                <c:pt idx="153">
                  <c:v>42930</c:v>
                </c:pt>
                <c:pt idx="154">
                  <c:v>42933</c:v>
                </c:pt>
                <c:pt idx="155">
                  <c:v>42934</c:v>
                </c:pt>
                <c:pt idx="156">
                  <c:v>42935</c:v>
                </c:pt>
                <c:pt idx="157">
                  <c:v>42936</c:v>
                </c:pt>
                <c:pt idx="158">
                  <c:v>42937</c:v>
                </c:pt>
                <c:pt idx="159">
                  <c:v>42940</c:v>
                </c:pt>
                <c:pt idx="160">
                  <c:v>42941</c:v>
                </c:pt>
                <c:pt idx="161">
                  <c:v>42942</c:v>
                </c:pt>
                <c:pt idx="162">
                  <c:v>42943</c:v>
                </c:pt>
                <c:pt idx="163">
                  <c:v>42944</c:v>
                </c:pt>
                <c:pt idx="164">
                  <c:v>42947</c:v>
                </c:pt>
                <c:pt idx="165">
                  <c:v>42948</c:v>
                </c:pt>
                <c:pt idx="166">
                  <c:v>42949</c:v>
                </c:pt>
                <c:pt idx="167">
                  <c:v>42950</c:v>
                </c:pt>
                <c:pt idx="168">
                  <c:v>42951</c:v>
                </c:pt>
                <c:pt idx="169">
                  <c:v>42954</c:v>
                </c:pt>
                <c:pt idx="170">
                  <c:v>42955</c:v>
                </c:pt>
                <c:pt idx="171">
                  <c:v>42956</c:v>
                </c:pt>
                <c:pt idx="172">
                  <c:v>42957</c:v>
                </c:pt>
                <c:pt idx="173">
                  <c:v>42958</c:v>
                </c:pt>
                <c:pt idx="174">
                  <c:v>42961</c:v>
                </c:pt>
                <c:pt idx="175">
                  <c:v>42962</c:v>
                </c:pt>
                <c:pt idx="176">
                  <c:v>42963</c:v>
                </c:pt>
                <c:pt idx="177">
                  <c:v>42964</c:v>
                </c:pt>
                <c:pt idx="178">
                  <c:v>42965</c:v>
                </c:pt>
                <c:pt idx="179">
                  <c:v>42968</c:v>
                </c:pt>
                <c:pt idx="180">
                  <c:v>42969</c:v>
                </c:pt>
                <c:pt idx="181">
                  <c:v>42971</c:v>
                </c:pt>
                <c:pt idx="182">
                  <c:v>42972</c:v>
                </c:pt>
                <c:pt idx="183">
                  <c:v>42975</c:v>
                </c:pt>
                <c:pt idx="184">
                  <c:v>42976</c:v>
                </c:pt>
                <c:pt idx="185">
                  <c:v>42977</c:v>
                </c:pt>
                <c:pt idx="186">
                  <c:v>42978</c:v>
                </c:pt>
                <c:pt idx="187">
                  <c:v>42979</c:v>
                </c:pt>
                <c:pt idx="188">
                  <c:v>42982</c:v>
                </c:pt>
                <c:pt idx="189">
                  <c:v>42983</c:v>
                </c:pt>
                <c:pt idx="190">
                  <c:v>42984</c:v>
                </c:pt>
                <c:pt idx="191">
                  <c:v>42985</c:v>
                </c:pt>
                <c:pt idx="192">
                  <c:v>42986</c:v>
                </c:pt>
                <c:pt idx="193">
                  <c:v>42989</c:v>
                </c:pt>
                <c:pt idx="194">
                  <c:v>42990</c:v>
                </c:pt>
                <c:pt idx="195">
                  <c:v>42991</c:v>
                </c:pt>
                <c:pt idx="196">
                  <c:v>42992</c:v>
                </c:pt>
                <c:pt idx="197">
                  <c:v>42993</c:v>
                </c:pt>
                <c:pt idx="198">
                  <c:v>42996</c:v>
                </c:pt>
                <c:pt idx="199">
                  <c:v>42997</c:v>
                </c:pt>
                <c:pt idx="200">
                  <c:v>42998</c:v>
                </c:pt>
                <c:pt idx="201">
                  <c:v>42999</c:v>
                </c:pt>
                <c:pt idx="202">
                  <c:v>43000</c:v>
                </c:pt>
                <c:pt idx="203">
                  <c:v>43003</c:v>
                </c:pt>
                <c:pt idx="204">
                  <c:v>43004</c:v>
                </c:pt>
                <c:pt idx="205">
                  <c:v>43005</c:v>
                </c:pt>
              </c:numCache>
            </c:numRef>
          </c:cat>
          <c:val>
            <c:numRef>
              <c:f>广发沪港深新起点!$C$3:$C$208</c:f>
              <c:numCache>
                <c:formatCode>General</c:formatCode>
                <c:ptCount val="206"/>
                <c:pt idx="0">
                  <c:v>1</c:v>
                </c:pt>
                <c:pt idx="1">
                  <c:v>0.999</c:v>
                </c:pt>
                <c:pt idx="2">
                  <c:v>1.0069999999999999</c:v>
                </c:pt>
                <c:pt idx="3">
                  <c:v>0.996</c:v>
                </c:pt>
                <c:pt idx="4">
                  <c:v>1</c:v>
                </c:pt>
                <c:pt idx="5">
                  <c:v>1.002</c:v>
                </c:pt>
                <c:pt idx="6">
                  <c:v>1.006</c:v>
                </c:pt>
                <c:pt idx="7">
                  <c:v>1.006</c:v>
                </c:pt>
                <c:pt idx="8">
                  <c:v>1.0069999999999999</c:v>
                </c:pt>
                <c:pt idx="9">
                  <c:v>1.0109999999999999</c:v>
                </c:pt>
                <c:pt idx="10">
                  <c:v>1.014</c:v>
                </c:pt>
                <c:pt idx="11">
                  <c:v>1.01</c:v>
                </c:pt>
                <c:pt idx="12">
                  <c:v>1.008</c:v>
                </c:pt>
                <c:pt idx="13">
                  <c:v>1.0089999999999999</c:v>
                </c:pt>
                <c:pt idx="14">
                  <c:v>0.995</c:v>
                </c:pt>
                <c:pt idx="15">
                  <c:v>0.99099999999999999</c:v>
                </c:pt>
                <c:pt idx="16">
                  <c:v>0.99199999999999999</c:v>
                </c:pt>
                <c:pt idx="17">
                  <c:v>0.997</c:v>
                </c:pt>
                <c:pt idx="18">
                  <c:v>1</c:v>
                </c:pt>
                <c:pt idx="19">
                  <c:v>0.99399999999999999</c:v>
                </c:pt>
                <c:pt idx="20">
                  <c:v>0.98099999999999998</c:v>
                </c:pt>
                <c:pt idx="21">
                  <c:v>0.98199999999999998</c:v>
                </c:pt>
                <c:pt idx="22">
                  <c:v>0.98299999999999998</c:v>
                </c:pt>
                <c:pt idx="23">
                  <c:v>0.97199999999999998</c:v>
                </c:pt>
                <c:pt idx="24">
                  <c:v>0.97299999999999998</c:v>
                </c:pt>
                <c:pt idx="25">
                  <c:v>0.96799999999999997</c:v>
                </c:pt>
                <c:pt idx="26">
                  <c:v>0.96699999999999997</c:v>
                </c:pt>
                <c:pt idx="27">
                  <c:v>0.96899999999999997</c:v>
                </c:pt>
                <c:pt idx="28">
                  <c:v>0.96599999999999997</c:v>
                </c:pt>
                <c:pt idx="29">
                  <c:v>0.96299999999999997</c:v>
                </c:pt>
                <c:pt idx="30">
                  <c:v>0.96699999999999997</c:v>
                </c:pt>
                <c:pt idx="31">
                  <c:v>0.96799999999999997</c:v>
                </c:pt>
                <c:pt idx="32">
                  <c:v>0.97</c:v>
                </c:pt>
                <c:pt idx="33">
                  <c:v>0.97</c:v>
                </c:pt>
                <c:pt idx="34">
                  <c:v>0.98</c:v>
                </c:pt>
                <c:pt idx="35">
                  <c:v>0.98099999999999998</c:v>
                </c:pt>
                <c:pt idx="36">
                  <c:v>0.99</c:v>
                </c:pt>
                <c:pt idx="37">
                  <c:v>0.98399999999999999</c:v>
                </c:pt>
                <c:pt idx="38">
                  <c:v>0.99</c:v>
                </c:pt>
                <c:pt idx="39">
                  <c:v>0.997</c:v>
                </c:pt>
                <c:pt idx="40">
                  <c:v>1.002</c:v>
                </c:pt>
                <c:pt idx="41">
                  <c:v>0.998</c:v>
                </c:pt>
                <c:pt idx="42">
                  <c:v>0.997</c:v>
                </c:pt>
                <c:pt idx="43">
                  <c:v>0.99299999999999999</c:v>
                </c:pt>
                <c:pt idx="44">
                  <c:v>1.0009999999999999</c:v>
                </c:pt>
                <c:pt idx="45">
                  <c:v>1.0049999999999999</c:v>
                </c:pt>
                <c:pt idx="46">
                  <c:v>1.0069999999999999</c:v>
                </c:pt>
                <c:pt idx="47">
                  <c:v>1.0049999999999999</c:v>
                </c:pt>
                <c:pt idx="48">
                  <c:v>1.0089999999999999</c:v>
                </c:pt>
                <c:pt idx="49">
                  <c:v>1.0169999999999999</c:v>
                </c:pt>
                <c:pt idx="50">
                  <c:v>1.024</c:v>
                </c:pt>
                <c:pt idx="51">
                  <c:v>1.032</c:v>
                </c:pt>
                <c:pt idx="52">
                  <c:v>1.034</c:v>
                </c:pt>
                <c:pt idx="53">
                  <c:v>1.042</c:v>
                </c:pt>
                <c:pt idx="54">
                  <c:v>1.0449999999999999</c:v>
                </c:pt>
                <c:pt idx="55">
                  <c:v>1.048</c:v>
                </c:pt>
                <c:pt idx="56">
                  <c:v>1.0649999999999999</c:v>
                </c:pt>
                <c:pt idx="57">
                  <c:v>1.0629999999999999</c:v>
                </c:pt>
                <c:pt idx="58">
                  <c:v>1.0629999999999999</c:v>
                </c:pt>
                <c:pt idx="59">
                  <c:v>1.0660000000000001</c:v>
                </c:pt>
                <c:pt idx="60">
                  <c:v>1.06</c:v>
                </c:pt>
                <c:pt idx="61">
                  <c:v>1.069</c:v>
                </c:pt>
                <c:pt idx="62">
                  <c:v>1.0720000000000001</c:v>
                </c:pt>
                <c:pt idx="63">
                  <c:v>1.085</c:v>
                </c:pt>
                <c:pt idx="64">
                  <c:v>1.085</c:v>
                </c:pt>
                <c:pt idx="65">
                  <c:v>1.0680000000000001</c:v>
                </c:pt>
                <c:pt idx="66">
                  <c:v>1.071</c:v>
                </c:pt>
                <c:pt idx="67">
                  <c:v>1.0660000000000001</c:v>
                </c:pt>
                <c:pt idx="68">
                  <c:v>1.0740000000000001</c:v>
                </c:pt>
                <c:pt idx="69">
                  <c:v>1.0720000000000001</c:v>
                </c:pt>
                <c:pt idx="70">
                  <c:v>1.0669999999999999</c:v>
                </c:pt>
                <c:pt idx="71">
                  <c:v>1.069</c:v>
                </c:pt>
                <c:pt idx="72">
                  <c:v>1.0720000000000001</c:v>
                </c:pt>
                <c:pt idx="73">
                  <c:v>1.0780000000000001</c:v>
                </c:pt>
                <c:pt idx="74">
                  <c:v>1.0669999999999999</c:v>
                </c:pt>
                <c:pt idx="75">
                  <c:v>1.0740000000000001</c:v>
                </c:pt>
                <c:pt idx="76">
                  <c:v>1.087</c:v>
                </c:pt>
                <c:pt idx="77">
                  <c:v>1.0900000000000001</c:v>
                </c:pt>
                <c:pt idx="78">
                  <c:v>1.0900000000000001</c:v>
                </c:pt>
                <c:pt idx="79">
                  <c:v>1.1060000000000001</c:v>
                </c:pt>
                <c:pt idx="80">
                  <c:v>1.099</c:v>
                </c:pt>
                <c:pt idx="81">
                  <c:v>1.109</c:v>
                </c:pt>
                <c:pt idx="82">
                  <c:v>1.111</c:v>
                </c:pt>
                <c:pt idx="83">
                  <c:v>1.097</c:v>
                </c:pt>
                <c:pt idx="84">
                  <c:v>1.1040000000000001</c:v>
                </c:pt>
                <c:pt idx="85">
                  <c:v>1.105</c:v>
                </c:pt>
                <c:pt idx="86">
                  <c:v>1.091</c:v>
                </c:pt>
                <c:pt idx="87">
                  <c:v>1.1000000000000001</c:v>
                </c:pt>
                <c:pt idx="88">
                  <c:v>1.101</c:v>
                </c:pt>
                <c:pt idx="89">
                  <c:v>1.1200000000000001</c:v>
                </c:pt>
                <c:pt idx="90">
                  <c:v>1.1120000000000001</c:v>
                </c:pt>
                <c:pt idx="91">
                  <c:v>1.119</c:v>
                </c:pt>
                <c:pt idx="92">
                  <c:v>1.1100000000000001</c:v>
                </c:pt>
                <c:pt idx="93">
                  <c:v>1.1020000000000001</c:v>
                </c:pt>
                <c:pt idx="94">
                  <c:v>1.1100000000000001</c:v>
                </c:pt>
                <c:pt idx="95">
                  <c:v>1.105</c:v>
                </c:pt>
                <c:pt idx="96">
                  <c:v>1.0900000000000001</c:v>
                </c:pt>
                <c:pt idx="97">
                  <c:v>1.087</c:v>
                </c:pt>
                <c:pt idx="98">
                  <c:v>1.097</c:v>
                </c:pt>
                <c:pt idx="99">
                  <c:v>1.0980000000000001</c:v>
                </c:pt>
                <c:pt idx="100">
                  <c:v>1.0900000000000001</c:v>
                </c:pt>
                <c:pt idx="101">
                  <c:v>1.103</c:v>
                </c:pt>
                <c:pt idx="102">
                  <c:v>1.109</c:v>
                </c:pt>
                <c:pt idx="103">
                  <c:v>1.1020000000000001</c:v>
                </c:pt>
                <c:pt idx="104">
                  <c:v>1.1020000000000001</c:v>
                </c:pt>
                <c:pt idx="105">
                  <c:v>1.1160000000000001</c:v>
                </c:pt>
                <c:pt idx="106">
                  <c:v>1.1100000000000001</c:v>
                </c:pt>
                <c:pt idx="107">
                  <c:v>1.0940000000000001</c:v>
                </c:pt>
                <c:pt idx="108">
                  <c:v>1.1000000000000001</c:v>
                </c:pt>
                <c:pt idx="109">
                  <c:v>1.1200000000000001</c:v>
                </c:pt>
                <c:pt idx="110">
                  <c:v>1.125</c:v>
                </c:pt>
                <c:pt idx="111">
                  <c:v>1.1259999999999999</c:v>
                </c:pt>
                <c:pt idx="112">
                  <c:v>1.1220000000000001</c:v>
                </c:pt>
                <c:pt idx="113">
                  <c:v>1.1140000000000001</c:v>
                </c:pt>
                <c:pt idx="114">
                  <c:v>1.127</c:v>
                </c:pt>
                <c:pt idx="115">
                  <c:v>1.1240000000000001</c:v>
                </c:pt>
                <c:pt idx="116">
                  <c:v>1.113</c:v>
                </c:pt>
                <c:pt idx="117">
                  <c:v>1.123</c:v>
                </c:pt>
                <c:pt idx="118">
                  <c:v>1.1379999999999999</c:v>
                </c:pt>
                <c:pt idx="119">
                  <c:v>1.1339999999999999</c:v>
                </c:pt>
                <c:pt idx="120">
                  <c:v>1.1319999999999999</c:v>
                </c:pt>
                <c:pt idx="121">
                  <c:v>1.1379999999999999</c:v>
                </c:pt>
                <c:pt idx="122">
                  <c:v>1.1379999999999999</c:v>
                </c:pt>
                <c:pt idx="123">
                  <c:v>1.145</c:v>
                </c:pt>
                <c:pt idx="124">
                  <c:v>1.1439999999999999</c:v>
                </c:pt>
                <c:pt idx="125">
                  <c:v>1.1399999999999999</c:v>
                </c:pt>
                <c:pt idx="126">
                  <c:v>1.147</c:v>
                </c:pt>
                <c:pt idx="127">
                  <c:v>1.161</c:v>
                </c:pt>
                <c:pt idx="128">
                  <c:v>1.1679999999999999</c:v>
                </c:pt>
                <c:pt idx="129">
                  <c:v>1.1539999999999999</c:v>
                </c:pt>
                <c:pt idx="130">
                  <c:v>1.165</c:v>
                </c:pt>
                <c:pt idx="131">
                  <c:v>1.1599999999999999</c:v>
                </c:pt>
                <c:pt idx="132">
                  <c:v>1.147</c:v>
                </c:pt>
                <c:pt idx="133">
                  <c:v>1.153</c:v>
                </c:pt>
                <c:pt idx="134">
                  <c:v>1.169</c:v>
                </c:pt>
                <c:pt idx="135">
                  <c:v>1.1739999999999999</c:v>
                </c:pt>
                <c:pt idx="136">
                  <c:v>1.179</c:v>
                </c:pt>
                <c:pt idx="137">
                  <c:v>1.1779999999999999</c:v>
                </c:pt>
                <c:pt idx="138">
                  <c:v>1.1890000000000001</c:v>
                </c:pt>
                <c:pt idx="139">
                  <c:v>1.198</c:v>
                </c:pt>
                <c:pt idx="140">
                  <c:v>1.2</c:v>
                </c:pt>
                <c:pt idx="141">
                  <c:v>1.1779999999999999</c:v>
                </c:pt>
                <c:pt idx="142">
                  <c:v>1.1890000000000001</c:v>
                </c:pt>
                <c:pt idx="143">
                  <c:v>1.1759999999999999</c:v>
                </c:pt>
                <c:pt idx="144">
                  <c:v>1.1890000000000001</c:v>
                </c:pt>
                <c:pt idx="145">
                  <c:v>1.171</c:v>
                </c:pt>
                <c:pt idx="146">
                  <c:v>1.196</c:v>
                </c:pt>
                <c:pt idx="147">
                  <c:v>1.2010000000000001</c:v>
                </c:pt>
                <c:pt idx="148">
                  <c:v>1.2030000000000001</c:v>
                </c:pt>
                <c:pt idx="149">
                  <c:v>1.2050000000000001</c:v>
                </c:pt>
                <c:pt idx="150">
                  <c:v>1.216</c:v>
                </c:pt>
                <c:pt idx="151">
                  <c:v>1.2190000000000001</c:v>
                </c:pt>
                <c:pt idx="152">
                  <c:v>1.236</c:v>
                </c:pt>
                <c:pt idx="153">
                  <c:v>1.2390000000000001</c:v>
                </c:pt>
                <c:pt idx="154">
                  <c:v>1.2410000000000001</c:v>
                </c:pt>
                <c:pt idx="155">
                  <c:v>1.248</c:v>
                </c:pt>
                <c:pt idx="156">
                  <c:v>1.266</c:v>
                </c:pt>
                <c:pt idx="157">
                  <c:v>1.2689999999999999</c:v>
                </c:pt>
                <c:pt idx="158">
                  <c:v>1.262</c:v>
                </c:pt>
                <c:pt idx="159">
                  <c:v>1.2729999999999999</c:v>
                </c:pt>
                <c:pt idx="160">
                  <c:v>1.27</c:v>
                </c:pt>
                <c:pt idx="161">
                  <c:v>1.264</c:v>
                </c:pt>
                <c:pt idx="162">
                  <c:v>1.266</c:v>
                </c:pt>
                <c:pt idx="163">
                  <c:v>1.2669999999999999</c:v>
                </c:pt>
                <c:pt idx="164">
                  <c:v>1.2769999999999999</c:v>
                </c:pt>
                <c:pt idx="165">
                  <c:v>1.2709999999999999</c:v>
                </c:pt>
                <c:pt idx="166">
                  <c:v>1.2789999999999999</c:v>
                </c:pt>
                <c:pt idx="167">
                  <c:v>1.268</c:v>
                </c:pt>
                <c:pt idx="168">
                  <c:v>1.2689999999999999</c:v>
                </c:pt>
                <c:pt idx="169">
                  <c:v>1.284</c:v>
                </c:pt>
                <c:pt idx="170">
                  <c:v>1.2909999999999999</c:v>
                </c:pt>
                <c:pt idx="171">
                  <c:v>1.286</c:v>
                </c:pt>
                <c:pt idx="172">
                  <c:v>1.262</c:v>
                </c:pt>
                <c:pt idx="173">
                  <c:v>1.2190000000000001</c:v>
                </c:pt>
                <c:pt idx="174">
                  <c:v>1.2450000000000001</c:v>
                </c:pt>
                <c:pt idx="175">
                  <c:v>1.2490000000000001</c:v>
                </c:pt>
                <c:pt idx="176">
                  <c:v>1.264</c:v>
                </c:pt>
                <c:pt idx="177">
                  <c:v>1.2669999999999999</c:v>
                </c:pt>
                <c:pt idx="178">
                  <c:v>1.258</c:v>
                </c:pt>
                <c:pt idx="179">
                  <c:v>1.262</c:v>
                </c:pt>
                <c:pt idx="180">
                  <c:v>1.272</c:v>
                </c:pt>
                <c:pt idx="181">
                  <c:v>1.274</c:v>
                </c:pt>
                <c:pt idx="182">
                  <c:v>1.2909999999999999</c:v>
                </c:pt>
                <c:pt idx="183">
                  <c:v>1.2809999999999999</c:v>
                </c:pt>
                <c:pt idx="184">
                  <c:v>1.2769999999999999</c:v>
                </c:pt>
                <c:pt idx="185">
                  <c:v>1.28</c:v>
                </c:pt>
                <c:pt idx="186">
                  <c:v>1.278</c:v>
                </c:pt>
                <c:pt idx="187">
                  <c:v>1.282</c:v>
                </c:pt>
                <c:pt idx="188">
                  <c:v>1.2729999999999999</c:v>
                </c:pt>
                <c:pt idx="189">
                  <c:v>1.2729999999999999</c:v>
                </c:pt>
                <c:pt idx="190">
                  <c:v>1.2689999999999999</c:v>
                </c:pt>
                <c:pt idx="191">
                  <c:v>1.2649999999999999</c:v>
                </c:pt>
                <c:pt idx="192">
                  <c:v>1.2629999999999999</c:v>
                </c:pt>
                <c:pt idx="193">
                  <c:v>1.2709999999999999</c:v>
                </c:pt>
                <c:pt idx="194">
                  <c:v>1.2869999999999999</c:v>
                </c:pt>
                <c:pt idx="195">
                  <c:v>1.2969999999999999</c:v>
                </c:pt>
                <c:pt idx="196">
                  <c:v>1.294</c:v>
                </c:pt>
                <c:pt idx="197">
                  <c:v>1.294</c:v>
                </c:pt>
                <c:pt idx="198">
                  <c:v>1.3089999999999999</c:v>
                </c:pt>
                <c:pt idx="199">
                  <c:v>1.31</c:v>
                </c:pt>
                <c:pt idx="200">
                  <c:v>1.329</c:v>
                </c:pt>
                <c:pt idx="201">
                  <c:v>1.3480000000000001</c:v>
                </c:pt>
                <c:pt idx="202">
                  <c:v>1.337</c:v>
                </c:pt>
                <c:pt idx="203">
                  <c:v>1.298</c:v>
                </c:pt>
                <c:pt idx="204">
                  <c:v>1.294</c:v>
                </c:pt>
                <c:pt idx="205">
                  <c:v>1.3129999999999999</c:v>
                </c:pt>
              </c:numCache>
            </c:numRef>
          </c:val>
        </c:ser>
        <c:marker val="1"/>
        <c:axId val="100238464"/>
        <c:axId val="100240000"/>
      </c:lineChart>
      <c:dateAx>
        <c:axId val="100238464"/>
        <c:scaling>
          <c:orientation val="minMax"/>
        </c:scaling>
        <c:axPos val="b"/>
        <c:numFmt formatCode="yyyy/m/d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240000"/>
        <c:crosses val="autoZero"/>
        <c:auto val="1"/>
        <c:lblOffset val="100"/>
        <c:baseTimeUnit val="days"/>
      </c:dateAx>
      <c:valAx>
        <c:axId val="100240000"/>
        <c:scaling>
          <c:orientation val="minMax"/>
          <c:min val="0.9"/>
        </c:scaling>
        <c:axPos val="l"/>
        <c:majorGridlines/>
        <c:numFmt formatCode="General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2384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13888888888889"/>
          <c:y val="5.4590244511652224E-2"/>
          <c:w val="0.30555555555555602"/>
          <c:h val="8.386277140472051E-2"/>
        </c:manualLayout>
      </c:layout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</c:chart>
  <c:spPr>
    <a:ln w="9525" cap="flat" cmpd="sng" algn="ctr">
      <a:noFill/>
      <a:prstDash val="solid"/>
      <a:round/>
    </a:ln>
  </c:spPr>
  <c:txPr>
    <a:bodyPr/>
    <a:lstStyle/>
    <a:p>
      <a:pPr>
        <a:defRPr lang="zh-CN"/>
      </a:pPr>
      <a:endParaRPr lang="zh-CN"/>
    </a:p>
  </c:tx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0.11477624671916133"/>
          <c:y val="5.1489955766738475E-2"/>
          <c:w val="0.83968022747157911"/>
          <c:h val="0.64884165675531236"/>
        </c:manualLayout>
      </c:layout>
      <c:lineChart>
        <c:grouping val="standard"/>
        <c:ser>
          <c:idx val="0"/>
          <c:order val="0"/>
          <c:tx>
            <c:strRef>
              <c:f>'10月汇总表'!$C$31</c:f>
              <c:strCache>
                <c:ptCount val="1"/>
                <c:pt idx="0">
                  <c:v>广发沪港深新起点</c:v>
                </c:pt>
              </c:strCache>
            </c:strRef>
          </c:tx>
          <c:marker>
            <c:symbol val="none"/>
          </c:marker>
          <c:cat>
            <c:numRef>
              <c:f>中海沪港深价值!$A$3:$A$346</c:f>
              <c:numCache>
                <c:formatCode>yyyy/m/d</c:formatCode>
                <c:ptCount val="344"/>
                <c:pt idx="0">
                  <c:v>42488</c:v>
                </c:pt>
                <c:pt idx="1">
                  <c:v>42489</c:v>
                </c:pt>
                <c:pt idx="2">
                  <c:v>42496</c:v>
                </c:pt>
                <c:pt idx="3">
                  <c:v>42502</c:v>
                </c:pt>
                <c:pt idx="4">
                  <c:v>42503</c:v>
                </c:pt>
                <c:pt idx="5">
                  <c:v>42506</c:v>
                </c:pt>
                <c:pt idx="6">
                  <c:v>42507</c:v>
                </c:pt>
                <c:pt idx="7">
                  <c:v>42508</c:v>
                </c:pt>
                <c:pt idx="8">
                  <c:v>42509</c:v>
                </c:pt>
                <c:pt idx="9">
                  <c:v>42510</c:v>
                </c:pt>
                <c:pt idx="10">
                  <c:v>42513</c:v>
                </c:pt>
                <c:pt idx="11">
                  <c:v>42514</c:v>
                </c:pt>
                <c:pt idx="12">
                  <c:v>42515</c:v>
                </c:pt>
                <c:pt idx="13">
                  <c:v>42516</c:v>
                </c:pt>
                <c:pt idx="14">
                  <c:v>42517</c:v>
                </c:pt>
                <c:pt idx="15">
                  <c:v>42520</c:v>
                </c:pt>
                <c:pt idx="16">
                  <c:v>42521</c:v>
                </c:pt>
                <c:pt idx="17">
                  <c:v>42522</c:v>
                </c:pt>
                <c:pt idx="18">
                  <c:v>42523</c:v>
                </c:pt>
                <c:pt idx="19">
                  <c:v>42524</c:v>
                </c:pt>
                <c:pt idx="20">
                  <c:v>42527</c:v>
                </c:pt>
                <c:pt idx="21">
                  <c:v>42528</c:v>
                </c:pt>
                <c:pt idx="22">
                  <c:v>42529</c:v>
                </c:pt>
                <c:pt idx="23">
                  <c:v>42534</c:v>
                </c:pt>
                <c:pt idx="24">
                  <c:v>42535</c:v>
                </c:pt>
                <c:pt idx="25">
                  <c:v>42536</c:v>
                </c:pt>
                <c:pt idx="26">
                  <c:v>42537</c:v>
                </c:pt>
                <c:pt idx="27">
                  <c:v>42538</c:v>
                </c:pt>
                <c:pt idx="28">
                  <c:v>42541</c:v>
                </c:pt>
                <c:pt idx="29">
                  <c:v>42542</c:v>
                </c:pt>
                <c:pt idx="30">
                  <c:v>42543</c:v>
                </c:pt>
                <c:pt idx="31">
                  <c:v>42544</c:v>
                </c:pt>
                <c:pt idx="32">
                  <c:v>42545</c:v>
                </c:pt>
                <c:pt idx="33">
                  <c:v>42548</c:v>
                </c:pt>
                <c:pt idx="34">
                  <c:v>42549</c:v>
                </c:pt>
                <c:pt idx="35">
                  <c:v>42550</c:v>
                </c:pt>
                <c:pt idx="36">
                  <c:v>42551</c:v>
                </c:pt>
                <c:pt idx="37">
                  <c:v>42552</c:v>
                </c:pt>
                <c:pt idx="38">
                  <c:v>42555</c:v>
                </c:pt>
                <c:pt idx="39">
                  <c:v>42556</c:v>
                </c:pt>
                <c:pt idx="40">
                  <c:v>42557</c:v>
                </c:pt>
                <c:pt idx="41">
                  <c:v>42558</c:v>
                </c:pt>
                <c:pt idx="42">
                  <c:v>42559</c:v>
                </c:pt>
                <c:pt idx="43">
                  <c:v>42562</c:v>
                </c:pt>
                <c:pt idx="44">
                  <c:v>42563</c:v>
                </c:pt>
                <c:pt idx="45">
                  <c:v>42564</c:v>
                </c:pt>
                <c:pt idx="46">
                  <c:v>42565</c:v>
                </c:pt>
                <c:pt idx="47">
                  <c:v>42566</c:v>
                </c:pt>
                <c:pt idx="48">
                  <c:v>42569</c:v>
                </c:pt>
                <c:pt idx="49">
                  <c:v>42570</c:v>
                </c:pt>
                <c:pt idx="50">
                  <c:v>42571</c:v>
                </c:pt>
                <c:pt idx="51">
                  <c:v>42572</c:v>
                </c:pt>
                <c:pt idx="52">
                  <c:v>42573</c:v>
                </c:pt>
                <c:pt idx="53">
                  <c:v>42576</c:v>
                </c:pt>
                <c:pt idx="54">
                  <c:v>42577</c:v>
                </c:pt>
                <c:pt idx="55">
                  <c:v>42578</c:v>
                </c:pt>
                <c:pt idx="56">
                  <c:v>42579</c:v>
                </c:pt>
                <c:pt idx="57">
                  <c:v>42580</c:v>
                </c:pt>
                <c:pt idx="58">
                  <c:v>42583</c:v>
                </c:pt>
                <c:pt idx="59">
                  <c:v>42584</c:v>
                </c:pt>
                <c:pt idx="60">
                  <c:v>42585</c:v>
                </c:pt>
                <c:pt idx="61">
                  <c:v>42586</c:v>
                </c:pt>
                <c:pt idx="62">
                  <c:v>42587</c:v>
                </c:pt>
                <c:pt idx="63">
                  <c:v>42590</c:v>
                </c:pt>
                <c:pt idx="64">
                  <c:v>42591</c:v>
                </c:pt>
                <c:pt idx="65">
                  <c:v>42592</c:v>
                </c:pt>
                <c:pt idx="66">
                  <c:v>42597</c:v>
                </c:pt>
                <c:pt idx="67">
                  <c:v>42598</c:v>
                </c:pt>
                <c:pt idx="68">
                  <c:v>42599</c:v>
                </c:pt>
                <c:pt idx="69">
                  <c:v>42600</c:v>
                </c:pt>
                <c:pt idx="70">
                  <c:v>42601</c:v>
                </c:pt>
                <c:pt idx="71">
                  <c:v>42604</c:v>
                </c:pt>
                <c:pt idx="72">
                  <c:v>42605</c:v>
                </c:pt>
                <c:pt idx="73">
                  <c:v>42606</c:v>
                </c:pt>
                <c:pt idx="74">
                  <c:v>42607</c:v>
                </c:pt>
                <c:pt idx="75">
                  <c:v>42608</c:v>
                </c:pt>
                <c:pt idx="76">
                  <c:v>42611</c:v>
                </c:pt>
                <c:pt idx="77">
                  <c:v>42612</c:v>
                </c:pt>
                <c:pt idx="78">
                  <c:v>42613</c:v>
                </c:pt>
                <c:pt idx="79">
                  <c:v>42614</c:v>
                </c:pt>
                <c:pt idx="80">
                  <c:v>42615</c:v>
                </c:pt>
                <c:pt idx="81">
                  <c:v>42618</c:v>
                </c:pt>
                <c:pt idx="82">
                  <c:v>42619</c:v>
                </c:pt>
                <c:pt idx="83">
                  <c:v>42620</c:v>
                </c:pt>
                <c:pt idx="84">
                  <c:v>42621</c:v>
                </c:pt>
                <c:pt idx="85">
                  <c:v>42622</c:v>
                </c:pt>
                <c:pt idx="86">
                  <c:v>42625</c:v>
                </c:pt>
                <c:pt idx="87">
                  <c:v>42626</c:v>
                </c:pt>
                <c:pt idx="88">
                  <c:v>42627</c:v>
                </c:pt>
                <c:pt idx="89">
                  <c:v>42632</c:v>
                </c:pt>
                <c:pt idx="90">
                  <c:v>42633</c:v>
                </c:pt>
                <c:pt idx="91">
                  <c:v>42634</c:v>
                </c:pt>
                <c:pt idx="92">
                  <c:v>42635</c:v>
                </c:pt>
                <c:pt idx="93">
                  <c:v>42636</c:v>
                </c:pt>
                <c:pt idx="94">
                  <c:v>42639</c:v>
                </c:pt>
                <c:pt idx="95">
                  <c:v>42640</c:v>
                </c:pt>
                <c:pt idx="96">
                  <c:v>42641</c:v>
                </c:pt>
                <c:pt idx="97">
                  <c:v>42642</c:v>
                </c:pt>
                <c:pt idx="98">
                  <c:v>42643</c:v>
                </c:pt>
                <c:pt idx="99">
                  <c:v>42653</c:v>
                </c:pt>
                <c:pt idx="100">
                  <c:v>42654</c:v>
                </c:pt>
                <c:pt idx="101">
                  <c:v>42655</c:v>
                </c:pt>
                <c:pt idx="102">
                  <c:v>42656</c:v>
                </c:pt>
                <c:pt idx="103">
                  <c:v>42657</c:v>
                </c:pt>
                <c:pt idx="104">
                  <c:v>42660</c:v>
                </c:pt>
                <c:pt idx="105">
                  <c:v>42661</c:v>
                </c:pt>
                <c:pt idx="106">
                  <c:v>42662</c:v>
                </c:pt>
                <c:pt idx="107">
                  <c:v>42663</c:v>
                </c:pt>
                <c:pt idx="108">
                  <c:v>42664</c:v>
                </c:pt>
                <c:pt idx="109">
                  <c:v>42667</c:v>
                </c:pt>
                <c:pt idx="110">
                  <c:v>42668</c:v>
                </c:pt>
                <c:pt idx="111">
                  <c:v>42669</c:v>
                </c:pt>
                <c:pt idx="112">
                  <c:v>42670</c:v>
                </c:pt>
                <c:pt idx="113">
                  <c:v>42671</c:v>
                </c:pt>
                <c:pt idx="114">
                  <c:v>42674</c:v>
                </c:pt>
                <c:pt idx="115">
                  <c:v>42675</c:v>
                </c:pt>
                <c:pt idx="116">
                  <c:v>42676</c:v>
                </c:pt>
                <c:pt idx="117">
                  <c:v>42677</c:v>
                </c:pt>
                <c:pt idx="118">
                  <c:v>42678</c:v>
                </c:pt>
                <c:pt idx="119">
                  <c:v>42681</c:v>
                </c:pt>
                <c:pt idx="120">
                  <c:v>42682</c:v>
                </c:pt>
                <c:pt idx="121">
                  <c:v>42683</c:v>
                </c:pt>
                <c:pt idx="122">
                  <c:v>42684</c:v>
                </c:pt>
                <c:pt idx="123">
                  <c:v>42685</c:v>
                </c:pt>
                <c:pt idx="124">
                  <c:v>42688</c:v>
                </c:pt>
                <c:pt idx="125">
                  <c:v>42689</c:v>
                </c:pt>
                <c:pt idx="126">
                  <c:v>42690</c:v>
                </c:pt>
                <c:pt idx="127">
                  <c:v>42691</c:v>
                </c:pt>
                <c:pt idx="128">
                  <c:v>42692</c:v>
                </c:pt>
                <c:pt idx="129">
                  <c:v>42695</c:v>
                </c:pt>
                <c:pt idx="130">
                  <c:v>42696</c:v>
                </c:pt>
                <c:pt idx="131">
                  <c:v>42697</c:v>
                </c:pt>
                <c:pt idx="132">
                  <c:v>42698</c:v>
                </c:pt>
                <c:pt idx="133">
                  <c:v>42699</c:v>
                </c:pt>
                <c:pt idx="134">
                  <c:v>42702</c:v>
                </c:pt>
                <c:pt idx="135">
                  <c:v>42703</c:v>
                </c:pt>
                <c:pt idx="136">
                  <c:v>42704</c:v>
                </c:pt>
                <c:pt idx="137">
                  <c:v>42705</c:v>
                </c:pt>
                <c:pt idx="138">
                  <c:v>42706</c:v>
                </c:pt>
                <c:pt idx="139">
                  <c:v>42709</c:v>
                </c:pt>
                <c:pt idx="140">
                  <c:v>42710</c:v>
                </c:pt>
                <c:pt idx="141">
                  <c:v>42711</c:v>
                </c:pt>
                <c:pt idx="142">
                  <c:v>42712</c:v>
                </c:pt>
                <c:pt idx="143">
                  <c:v>42713</c:v>
                </c:pt>
                <c:pt idx="144">
                  <c:v>42716</c:v>
                </c:pt>
                <c:pt idx="145">
                  <c:v>42717</c:v>
                </c:pt>
                <c:pt idx="146">
                  <c:v>42718</c:v>
                </c:pt>
                <c:pt idx="147">
                  <c:v>42719</c:v>
                </c:pt>
                <c:pt idx="148">
                  <c:v>42720</c:v>
                </c:pt>
                <c:pt idx="149">
                  <c:v>42723</c:v>
                </c:pt>
                <c:pt idx="150">
                  <c:v>42724</c:v>
                </c:pt>
                <c:pt idx="151">
                  <c:v>42725</c:v>
                </c:pt>
                <c:pt idx="152">
                  <c:v>42726</c:v>
                </c:pt>
                <c:pt idx="153">
                  <c:v>42727</c:v>
                </c:pt>
                <c:pt idx="154">
                  <c:v>42730</c:v>
                </c:pt>
                <c:pt idx="155">
                  <c:v>42731</c:v>
                </c:pt>
                <c:pt idx="156">
                  <c:v>42732</c:v>
                </c:pt>
                <c:pt idx="157">
                  <c:v>42733</c:v>
                </c:pt>
                <c:pt idx="158">
                  <c:v>42734</c:v>
                </c:pt>
                <c:pt idx="159">
                  <c:v>42735</c:v>
                </c:pt>
                <c:pt idx="160">
                  <c:v>42738</c:v>
                </c:pt>
                <c:pt idx="161">
                  <c:v>42739</c:v>
                </c:pt>
                <c:pt idx="162">
                  <c:v>42740</c:v>
                </c:pt>
                <c:pt idx="163">
                  <c:v>42741</c:v>
                </c:pt>
                <c:pt idx="164">
                  <c:v>42744</c:v>
                </c:pt>
                <c:pt idx="165">
                  <c:v>42745</c:v>
                </c:pt>
                <c:pt idx="166">
                  <c:v>42746</c:v>
                </c:pt>
                <c:pt idx="167">
                  <c:v>42747</c:v>
                </c:pt>
                <c:pt idx="168">
                  <c:v>42748</c:v>
                </c:pt>
                <c:pt idx="169">
                  <c:v>42751</c:v>
                </c:pt>
                <c:pt idx="170">
                  <c:v>42752</c:v>
                </c:pt>
                <c:pt idx="171">
                  <c:v>42753</c:v>
                </c:pt>
                <c:pt idx="172">
                  <c:v>42754</c:v>
                </c:pt>
                <c:pt idx="173">
                  <c:v>42755</c:v>
                </c:pt>
                <c:pt idx="174">
                  <c:v>42758</c:v>
                </c:pt>
                <c:pt idx="175">
                  <c:v>42759</c:v>
                </c:pt>
                <c:pt idx="176">
                  <c:v>42760</c:v>
                </c:pt>
                <c:pt idx="177">
                  <c:v>42761</c:v>
                </c:pt>
                <c:pt idx="178">
                  <c:v>42769</c:v>
                </c:pt>
                <c:pt idx="179">
                  <c:v>42772</c:v>
                </c:pt>
                <c:pt idx="180">
                  <c:v>42773</c:v>
                </c:pt>
                <c:pt idx="181">
                  <c:v>42774</c:v>
                </c:pt>
                <c:pt idx="182">
                  <c:v>42775</c:v>
                </c:pt>
                <c:pt idx="183">
                  <c:v>42776</c:v>
                </c:pt>
                <c:pt idx="184">
                  <c:v>42779</c:v>
                </c:pt>
                <c:pt idx="185">
                  <c:v>42780</c:v>
                </c:pt>
                <c:pt idx="186">
                  <c:v>42781</c:v>
                </c:pt>
                <c:pt idx="187">
                  <c:v>42782</c:v>
                </c:pt>
                <c:pt idx="188">
                  <c:v>42783</c:v>
                </c:pt>
                <c:pt idx="189">
                  <c:v>42786</c:v>
                </c:pt>
                <c:pt idx="190">
                  <c:v>42787</c:v>
                </c:pt>
                <c:pt idx="191">
                  <c:v>42788</c:v>
                </c:pt>
                <c:pt idx="192">
                  <c:v>42789</c:v>
                </c:pt>
                <c:pt idx="193">
                  <c:v>42790</c:v>
                </c:pt>
                <c:pt idx="194">
                  <c:v>42793</c:v>
                </c:pt>
                <c:pt idx="195">
                  <c:v>42794</c:v>
                </c:pt>
                <c:pt idx="196">
                  <c:v>42795</c:v>
                </c:pt>
                <c:pt idx="197">
                  <c:v>42796</c:v>
                </c:pt>
                <c:pt idx="198">
                  <c:v>42797</c:v>
                </c:pt>
                <c:pt idx="199">
                  <c:v>42800</c:v>
                </c:pt>
                <c:pt idx="200">
                  <c:v>42801</c:v>
                </c:pt>
                <c:pt idx="201">
                  <c:v>42802</c:v>
                </c:pt>
                <c:pt idx="202">
                  <c:v>42803</c:v>
                </c:pt>
                <c:pt idx="203">
                  <c:v>42804</c:v>
                </c:pt>
                <c:pt idx="204">
                  <c:v>42807</c:v>
                </c:pt>
                <c:pt idx="205">
                  <c:v>42808</c:v>
                </c:pt>
                <c:pt idx="206">
                  <c:v>42809</c:v>
                </c:pt>
                <c:pt idx="207">
                  <c:v>42810</c:v>
                </c:pt>
                <c:pt idx="208">
                  <c:v>42811</c:v>
                </c:pt>
                <c:pt idx="209">
                  <c:v>42814</c:v>
                </c:pt>
                <c:pt idx="210">
                  <c:v>42815</c:v>
                </c:pt>
                <c:pt idx="211">
                  <c:v>42816</c:v>
                </c:pt>
                <c:pt idx="212">
                  <c:v>42817</c:v>
                </c:pt>
                <c:pt idx="213">
                  <c:v>42818</c:v>
                </c:pt>
                <c:pt idx="214">
                  <c:v>42821</c:v>
                </c:pt>
                <c:pt idx="215">
                  <c:v>42822</c:v>
                </c:pt>
                <c:pt idx="216">
                  <c:v>42823</c:v>
                </c:pt>
                <c:pt idx="217">
                  <c:v>42824</c:v>
                </c:pt>
                <c:pt idx="218">
                  <c:v>42825</c:v>
                </c:pt>
                <c:pt idx="219">
                  <c:v>42830</c:v>
                </c:pt>
                <c:pt idx="220">
                  <c:v>42831</c:v>
                </c:pt>
                <c:pt idx="221">
                  <c:v>42832</c:v>
                </c:pt>
                <c:pt idx="222">
                  <c:v>42835</c:v>
                </c:pt>
                <c:pt idx="223">
                  <c:v>42836</c:v>
                </c:pt>
                <c:pt idx="224">
                  <c:v>42837</c:v>
                </c:pt>
                <c:pt idx="225">
                  <c:v>42838</c:v>
                </c:pt>
                <c:pt idx="226">
                  <c:v>42839</c:v>
                </c:pt>
                <c:pt idx="227">
                  <c:v>42842</c:v>
                </c:pt>
                <c:pt idx="228">
                  <c:v>42843</c:v>
                </c:pt>
                <c:pt idx="229">
                  <c:v>42844</c:v>
                </c:pt>
                <c:pt idx="230">
                  <c:v>42845</c:v>
                </c:pt>
                <c:pt idx="231">
                  <c:v>42846</c:v>
                </c:pt>
                <c:pt idx="232">
                  <c:v>42849</c:v>
                </c:pt>
                <c:pt idx="233">
                  <c:v>42850</c:v>
                </c:pt>
                <c:pt idx="234">
                  <c:v>42851</c:v>
                </c:pt>
                <c:pt idx="235">
                  <c:v>42852</c:v>
                </c:pt>
                <c:pt idx="236">
                  <c:v>42853</c:v>
                </c:pt>
                <c:pt idx="237">
                  <c:v>42857</c:v>
                </c:pt>
                <c:pt idx="238">
                  <c:v>42858</c:v>
                </c:pt>
                <c:pt idx="239">
                  <c:v>42859</c:v>
                </c:pt>
                <c:pt idx="240">
                  <c:v>42860</c:v>
                </c:pt>
                <c:pt idx="241">
                  <c:v>42863</c:v>
                </c:pt>
                <c:pt idx="242">
                  <c:v>42864</c:v>
                </c:pt>
                <c:pt idx="243">
                  <c:v>42865</c:v>
                </c:pt>
                <c:pt idx="244">
                  <c:v>42866</c:v>
                </c:pt>
                <c:pt idx="245">
                  <c:v>42867</c:v>
                </c:pt>
                <c:pt idx="246">
                  <c:v>42870</c:v>
                </c:pt>
                <c:pt idx="247">
                  <c:v>42871</c:v>
                </c:pt>
                <c:pt idx="248">
                  <c:v>42872</c:v>
                </c:pt>
                <c:pt idx="249">
                  <c:v>42873</c:v>
                </c:pt>
                <c:pt idx="250">
                  <c:v>42874</c:v>
                </c:pt>
                <c:pt idx="251">
                  <c:v>42877</c:v>
                </c:pt>
                <c:pt idx="252">
                  <c:v>42878</c:v>
                </c:pt>
                <c:pt idx="253">
                  <c:v>42879</c:v>
                </c:pt>
                <c:pt idx="254">
                  <c:v>42880</c:v>
                </c:pt>
                <c:pt idx="255">
                  <c:v>42881</c:v>
                </c:pt>
                <c:pt idx="256">
                  <c:v>42886</c:v>
                </c:pt>
                <c:pt idx="257">
                  <c:v>42887</c:v>
                </c:pt>
                <c:pt idx="258">
                  <c:v>42888</c:v>
                </c:pt>
                <c:pt idx="259">
                  <c:v>42891</c:v>
                </c:pt>
                <c:pt idx="260">
                  <c:v>42892</c:v>
                </c:pt>
                <c:pt idx="261">
                  <c:v>42893</c:v>
                </c:pt>
                <c:pt idx="262">
                  <c:v>42894</c:v>
                </c:pt>
                <c:pt idx="263">
                  <c:v>42895</c:v>
                </c:pt>
                <c:pt idx="264">
                  <c:v>42898</c:v>
                </c:pt>
                <c:pt idx="265">
                  <c:v>42899</c:v>
                </c:pt>
                <c:pt idx="266">
                  <c:v>42900</c:v>
                </c:pt>
                <c:pt idx="267">
                  <c:v>42901</c:v>
                </c:pt>
                <c:pt idx="268">
                  <c:v>42902</c:v>
                </c:pt>
                <c:pt idx="269">
                  <c:v>42905</c:v>
                </c:pt>
                <c:pt idx="270">
                  <c:v>42906</c:v>
                </c:pt>
                <c:pt idx="271">
                  <c:v>42907</c:v>
                </c:pt>
                <c:pt idx="272">
                  <c:v>42908</c:v>
                </c:pt>
                <c:pt idx="273">
                  <c:v>42909</c:v>
                </c:pt>
                <c:pt idx="274">
                  <c:v>42912</c:v>
                </c:pt>
                <c:pt idx="275">
                  <c:v>42913</c:v>
                </c:pt>
                <c:pt idx="276">
                  <c:v>42914</c:v>
                </c:pt>
                <c:pt idx="277">
                  <c:v>42915</c:v>
                </c:pt>
                <c:pt idx="278">
                  <c:v>42916</c:v>
                </c:pt>
                <c:pt idx="279">
                  <c:v>42919</c:v>
                </c:pt>
                <c:pt idx="280">
                  <c:v>42920</c:v>
                </c:pt>
                <c:pt idx="281">
                  <c:v>42921</c:v>
                </c:pt>
                <c:pt idx="282">
                  <c:v>42922</c:v>
                </c:pt>
                <c:pt idx="283">
                  <c:v>42923</c:v>
                </c:pt>
                <c:pt idx="284">
                  <c:v>42926</c:v>
                </c:pt>
                <c:pt idx="285">
                  <c:v>42927</c:v>
                </c:pt>
                <c:pt idx="286">
                  <c:v>42928</c:v>
                </c:pt>
                <c:pt idx="287">
                  <c:v>42929</c:v>
                </c:pt>
                <c:pt idx="288">
                  <c:v>42930</c:v>
                </c:pt>
                <c:pt idx="289">
                  <c:v>42933</c:v>
                </c:pt>
                <c:pt idx="290">
                  <c:v>42934</c:v>
                </c:pt>
                <c:pt idx="291">
                  <c:v>42935</c:v>
                </c:pt>
                <c:pt idx="292">
                  <c:v>42936</c:v>
                </c:pt>
                <c:pt idx="293">
                  <c:v>42937</c:v>
                </c:pt>
                <c:pt idx="294">
                  <c:v>42940</c:v>
                </c:pt>
                <c:pt idx="295">
                  <c:v>42941</c:v>
                </c:pt>
                <c:pt idx="296">
                  <c:v>42942</c:v>
                </c:pt>
                <c:pt idx="297">
                  <c:v>42943</c:v>
                </c:pt>
                <c:pt idx="298">
                  <c:v>42944</c:v>
                </c:pt>
                <c:pt idx="299">
                  <c:v>42947</c:v>
                </c:pt>
                <c:pt idx="300">
                  <c:v>42948</c:v>
                </c:pt>
                <c:pt idx="301">
                  <c:v>42949</c:v>
                </c:pt>
                <c:pt idx="302">
                  <c:v>42950</c:v>
                </c:pt>
                <c:pt idx="303">
                  <c:v>42951</c:v>
                </c:pt>
                <c:pt idx="304">
                  <c:v>42954</c:v>
                </c:pt>
                <c:pt idx="305">
                  <c:v>42955</c:v>
                </c:pt>
                <c:pt idx="306">
                  <c:v>42956</c:v>
                </c:pt>
                <c:pt idx="307">
                  <c:v>42957</c:v>
                </c:pt>
                <c:pt idx="308">
                  <c:v>42958</c:v>
                </c:pt>
                <c:pt idx="309">
                  <c:v>42961</c:v>
                </c:pt>
                <c:pt idx="310">
                  <c:v>42962</c:v>
                </c:pt>
                <c:pt idx="311">
                  <c:v>42963</c:v>
                </c:pt>
                <c:pt idx="312">
                  <c:v>42964</c:v>
                </c:pt>
                <c:pt idx="313">
                  <c:v>42965</c:v>
                </c:pt>
                <c:pt idx="314">
                  <c:v>42968</c:v>
                </c:pt>
                <c:pt idx="315">
                  <c:v>42969</c:v>
                </c:pt>
                <c:pt idx="316">
                  <c:v>42970</c:v>
                </c:pt>
                <c:pt idx="317">
                  <c:v>42971</c:v>
                </c:pt>
                <c:pt idx="318">
                  <c:v>42972</c:v>
                </c:pt>
                <c:pt idx="319">
                  <c:v>42975</c:v>
                </c:pt>
                <c:pt idx="320">
                  <c:v>42976</c:v>
                </c:pt>
                <c:pt idx="321">
                  <c:v>42977</c:v>
                </c:pt>
                <c:pt idx="322">
                  <c:v>42978</c:v>
                </c:pt>
                <c:pt idx="323">
                  <c:v>42979</c:v>
                </c:pt>
                <c:pt idx="324">
                  <c:v>42982</c:v>
                </c:pt>
                <c:pt idx="325">
                  <c:v>42983</c:v>
                </c:pt>
                <c:pt idx="326">
                  <c:v>42984</c:v>
                </c:pt>
                <c:pt idx="327">
                  <c:v>42985</c:v>
                </c:pt>
                <c:pt idx="328">
                  <c:v>42986</c:v>
                </c:pt>
                <c:pt idx="329">
                  <c:v>42989</c:v>
                </c:pt>
                <c:pt idx="330">
                  <c:v>42990</c:v>
                </c:pt>
                <c:pt idx="331">
                  <c:v>42991</c:v>
                </c:pt>
                <c:pt idx="332">
                  <c:v>42992</c:v>
                </c:pt>
                <c:pt idx="333">
                  <c:v>42993</c:v>
                </c:pt>
                <c:pt idx="334">
                  <c:v>42996</c:v>
                </c:pt>
                <c:pt idx="335">
                  <c:v>42997</c:v>
                </c:pt>
                <c:pt idx="336">
                  <c:v>42998</c:v>
                </c:pt>
                <c:pt idx="337">
                  <c:v>42999</c:v>
                </c:pt>
                <c:pt idx="338">
                  <c:v>43000</c:v>
                </c:pt>
                <c:pt idx="339">
                  <c:v>43003</c:v>
                </c:pt>
                <c:pt idx="340">
                  <c:v>43004</c:v>
                </c:pt>
                <c:pt idx="341">
                  <c:v>43005</c:v>
                </c:pt>
                <c:pt idx="342">
                  <c:v>43006</c:v>
                </c:pt>
                <c:pt idx="343">
                  <c:v>43007</c:v>
                </c:pt>
              </c:numCache>
            </c:numRef>
          </c:cat>
          <c:val>
            <c:numRef>
              <c:f>中海沪港深价值!$C$3:$C$346</c:f>
              <c:numCache>
                <c:formatCode>General</c:formatCode>
                <c:ptCount val="3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1.0009999999999999</c:v>
                </c:pt>
                <c:pt idx="6">
                  <c:v>1.0049999999999999</c:v>
                </c:pt>
                <c:pt idx="7">
                  <c:v>1.006</c:v>
                </c:pt>
                <c:pt idx="8">
                  <c:v>1.006</c:v>
                </c:pt>
                <c:pt idx="9">
                  <c:v>1.0069999999999999</c:v>
                </c:pt>
                <c:pt idx="10">
                  <c:v>1.0069999999999999</c:v>
                </c:pt>
                <c:pt idx="11">
                  <c:v>1.008</c:v>
                </c:pt>
                <c:pt idx="12">
                  <c:v>1.0069999999999999</c:v>
                </c:pt>
                <c:pt idx="13">
                  <c:v>1.0069999999999999</c:v>
                </c:pt>
                <c:pt idx="14">
                  <c:v>1.0069999999999999</c:v>
                </c:pt>
                <c:pt idx="15">
                  <c:v>1.0069999999999999</c:v>
                </c:pt>
                <c:pt idx="16">
                  <c:v>1.01</c:v>
                </c:pt>
                <c:pt idx="17">
                  <c:v>1.0069999999999999</c:v>
                </c:pt>
                <c:pt idx="18">
                  <c:v>1.0089999999999999</c:v>
                </c:pt>
                <c:pt idx="19">
                  <c:v>1.01</c:v>
                </c:pt>
                <c:pt idx="20">
                  <c:v>1.0089999999999999</c:v>
                </c:pt>
                <c:pt idx="21">
                  <c:v>1.0189999999999999</c:v>
                </c:pt>
                <c:pt idx="22">
                  <c:v>1.0149999999999999</c:v>
                </c:pt>
                <c:pt idx="23">
                  <c:v>0.998</c:v>
                </c:pt>
                <c:pt idx="24">
                  <c:v>0.996</c:v>
                </c:pt>
                <c:pt idx="25">
                  <c:v>1.0029999999999999</c:v>
                </c:pt>
                <c:pt idx="26">
                  <c:v>0.99199999999999999</c:v>
                </c:pt>
                <c:pt idx="27">
                  <c:v>0.996</c:v>
                </c:pt>
                <c:pt idx="28">
                  <c:v>0.998</c:v>
                </c:pt>
                <c:pt idx="29">
                  <c:v>1.0009999999999999</c:v>
                </c:pt>
                <c:pt idx="30">
                  <c:v>1.012</c:v>
                </c:pt>
                <c:pt idx="31">
                  <c:v>1.0069999999999999</c:v>
                </c:pt>
                <c:pt idx="32">
                  <c:v>0.996</c:v>
                </c:pt>
                <c:pt idx="33">
                  <c:v>1.0009999999999999</c:v>
                </c:pt>
                <c:pt idx="34">
                  <c:v>1.0029999999999999</c:v>
                </c:pt>
                <c:pt idx="35">
                  <c:v>1.0089999999999999</c:v>
                </c:pt>
                <c:pt idx="36">
                  <c:v>1.0169999999999999</c:v>
                </c:pt>
                <c:pt idx="37">
                  <c:v>1.02</c:v>
                </c:pt>
                <c:pt idx="38">
                  <c:v>1.0269999999999999</c:v>
                </c:pt>
                <c:pt idx="39">
                  <c:v>1.0229999999999999</c:v>
                </c:pt>
                <c:pt idx="40">
                  <c:v>1.02</c:v>
                </c:pt>
                <c:pt idx="41">
                  <c:v>1.0289999999999999</c:v>
                </c:pt>
                <c:pt idx="42">
                  <c:v>1.0269999999999999</c:v>
                </c:pt>
                <c:pt idx="43">
                  <c:v>1.0449999999999999</c:v>
                </c:pt>
                <c:pt idx="44">
                  <c:v>1.06</c:v>
                </c:pt>
                <c:pt idx="45">
                  <c:v>1.0620000000000001</c:v>
                </c:pt>
                <c:pt idx="46">
                  <c:v>1.0660000000000001</c:v>
                </c:pt>
                <c:pt idx="47">
                  <c:v>1.0680000000000001</c:v>
                </c:pt>
                <c:pt idx="48">
                  <c:v>1.07</c:v>
                </c:pt>
                <c:pt idx="49">
                  <c:v>1.0660000000000001</c:v>
                </c:pt>
                <c:pt idx="50">
                  <c:v>1.0740000000000001</c:v>
                </c:pt>
                <c:pt idx="51">
                  <c:v>1.079</c:v>
                </c:pt>
                <c:pt idx="52">
                  <c:v>1.0740000000000001</c:v>
                </c:pt>
                <c:pt idx="53">
                  <c:v>1.071</c:v>
                </c:pt>
                <c:pt idx="54">
                  <c:v>1.081</c:v>
                </c:pt>
                <c:pt idx="55">
                  <c:v>1.079</c:v>
                </c:pt>
                <c:pt idx="56">
                  <c:v>1.081</c:v>
                </c:pt>
                <c:pt idx="57">
                  <c:v>1.0609999999999999</c:v>
                </c:pt>
                <c:pt idx="58">
                  <c:v>1.0660000000000001</c:v>
                </c:pt>
                <c:pt idx="59">
                  <c:v>1.0669999999999999</c:v>
                </c:pt>
                <c:pt idx="60">
                  <c:v>1.054</c:v>
                </c:pt>
                <c:pt idx="61">
                  <c:v>1.0589999999999999</c:v>
                </c:pt>
                <c:pt idx="62">
                  <c:v>1.0760000000000001</c:v>
                </c:pt>
                <c:pt idx="63">
                  <c:v>1.089</c:v>
                </c:pt>
                <c:pt idx="64">
                  <c:v>1.0900000000000001</c:v>
                </c:pt>
                <c:pt idx="65">
                  <c:v>1.0900000000000001</c:v>
                </c:pt>
                <c:pt idx="66">
                  <c:v>1.1080000000000001</c:v>
                </c:pt>
                <c:pt idx="67">
                  <c:v>1.1160000000000001</c:v>
                </c:pt>
                <c:pt idx="68">
                  <c:v>1.101</c:v>
                </c:pt>
                <c:pt idx="69">
                  <c:v>1.1100000000000001</c:v>
                </c:pt>
                <c:pt idx="70">
                  <c:v>1.111</c:v>
                </c:pt>
                <c:pt idx="71">
                  <c:v>1.117</c:v>
                </c:pt>
                <c:pt idx="72">
                  <c:v>1.1120000000000001</c:v>
                </c:pt>
                <c:pt idx="73">
                  <c:v>1.105</c:v>
                </c:pt>
                <c:pt idx="74">
                  <c:v>1.101</c:v>
                </c:pt>
                <c:pt idx="75">
                  <c:v>1.1140000000000001</c:v>
                </c:pt>
                <c:pt idx="76">
                  <c:v>1.1180000000000001</c:v>
                </c:pt>
                <c:pt idx="77">
                  <c:v>1.1339999999999999</c:v>
                </c:pt>
                <c:pt idx="78">
                  <c:v>1.129</c:v>
                </c:pt>
                <c:pt idx="79">
                  <c:v>1.1259999999999999</c:v>
                </c:pt>
                <c:pt idx="80">
                  <c:v>1.1279999999999999</c:v>
                </c:pt>
                <c:pt idx="81">
                  <c:v>1.1439999999999999</c:v>
                </c:pt>
                <c:pt idx="82">
                  <c:v>1.157</c:v>
                </c:pt>
                <c:pt idx="83">
                  <c:v>1.1539999999999999</c:v>
                </c:pt>
                <c:pt idx="84">
                  <c:v>1.1659999999999999</c:v>
                </c:pt>
                <c:pt idx="85">
                  <c:v>1.1639999999999999</c:v>
                </c:pt>
                <c:pt idx="86">
                  <c:v>1.129</c:v>
                </c:pt>
                <c:pt idx="87">
                  <c:v>1.125</c:v>
                </c:pt>
                <c:pt idx="88">
                  <c:v>1.129</c:v>
                </c:pt>
                <c:pt idx="89">
                  <c:v>1.143</c:v>
                </c:pt>
                <c:pt idx="90">
                  <c:v>1.1419999999999999</c:v>
                </c:pt>
                <c:pt idx="91">
                  <c:v>1.1479999999999999</c:v>
                </c:pt>
                <c:pt idx="92">
                  <c:v>1.145</c:v>
                </c:pt>
                <c:pt idx="93">
                  <c:v>1.1399999999999999</c:v>
                </c:pt>
                <c:pt idx="94">
                  <c:v>1.117</c:v>
                </c:pt>
                <c:pt idx="95">
                  <c:v>1.1299999999999999</c:v>
                </c:pt>
                <c:pt idx="96">
                  <c:v>1.1299999999999999</c:v>
                </c:pt>
                <c:pt idx="97">
                  <c:v>1.139</c:v>
                </c:pt>
                <c:pt idx="98">
                  <c:v>1.125</c:v>
                </c:pt>
                <c:pt idx="99">
                  <c:v>1.145</c:v>
                </c:pt>
                <c:pt idx="100">
                  <c:v>1.147</c:v>
                </c:pt>
                <c:pt idx="101">
                  <c:v>1.1419999999999999</c:v>
                </c:pt>
                <c:pt idx="102">
                  <c:v>1.1359999999999999</c:v>
                </c:pt>
                <c:pt idx="103">
                  <c:v>1.137</c:v>
                </c:pt>
                <c:pt idx="104">
                  <c:v>1.1379999999999999</c:v>
                </c:pt>
                <c:pt idx="105">
                  <c:v>1.147</c:v>
                </c:pt>
                <c:pt idx="106">
                  <c:v>1.147</c:v>
                </c:pt>
                <c:pt idx="107">
                  <c:v>1.151</c:v>
                </c:pt>
                <c:pt idx="108">
                  <c:v>1.153</c:v>
                </c:pt>
                <c:pt idx="109">
                  <c:v>1.1599999999999999</c:v>
                </c:pt>
                <c:pt idx="110">
                  <c:v>1.1599999999999999</c:v>
                </c:pt>
                <c:pt idx="111">
                  <c:v>1.1499999999999999</c:v>
                </c:pt>
                <c:pt idx="112">
                  <c:v>1.141</c:v>
                </c:pt>
                <c:pt idx="113">
                  <c:v>1.1399999999999999</c:v>
                </c:pt>
                <c:pt idx="114">
                  <c:v>1.129</c:v>
                </c:pt>
                <c:pt idx="115">
                  <c:v>1.141</c:v>
                </c:pt>
                <c:pt idx="116">
                  <c:v>1.133</c:v>
                </c:pt>
                <c:pt idx="117">
                  <c:v>1.1240000000000001</c:v>
                </c:pt>
                <c:pt idx="118">
                  <c:v>1.121</c:v>
                </c:pt>
                <c:pt idx="119">
                  <c:v>1.135</c:v>
                </c:pt>
                <c:pt idx="120">
                  <c:v>1.1379999999999999</c:v>
                </c:pt>
                <c:pt idx="121">
                  <c:v>1.129</c:v>
                </c:pt>
                <c:pt idx="122">
                  <c:v>1.145</c:v>
                </c:pt>
                <c:pt idx="123">
                  <c:v>1.133</c:v>
                </c:pt>
                <c:pt idx="124">
                  <c:v>1.121</c:v>
                </c:pt>
                <c:pt idx="125">
                  <c:v>1.121</c:v>
                </c:pt>
                <c:pt idx="126">
                  <c:v>1.1279999999999999</c:v>
                </c:pt>
                <c:pt idx="127">
                  <c:v>1.129</c:v>
                </c:pt>
                <c:pt idx="128">
                  <c:v>1.1399999999999999</c:v>
                </c:pt>
                <c:pt idx="129">
                  <c:v>1.147</c:v>
                </c:pt>
                <c:pt idx="130">
                  <c:v>1.149</c:v>
                </c:pt>
                <c:pt idx="131">
                  <c:v>1.149</c:v>
                </c:pt>
                <c:pt idx="132">
                  <c:v>1.149</c:v>
                </c:pt>
                <c:pt idx="133">
                  <c:v>1.1519999999999999</c:v>
                </c:pt>
                <c:pt idx="134">
                  <c:v>1.155</c:v>
                </c:pt>
                <c:pt idx="135">
                  <c:v>1.1479999999999999</c:v>
                </c:pt>
                <c:pt idx="136">
                  <c:v>1.145</c:v>
                </c:pt>
                <c:pt idx="137">
                  <c:v>1.1439999999999999</c:v>
                </c:pt>
                <c:pt idx="138">
                  <c:v>1.1259999999999999</c:v>
                </c:pt>
                <c:pt idx="139">
                  <c:v>1.1220000000000001</c:v>
                </c:pt>
                <c:pt idx="140">
                  <c:v>1.1200000000000001</c:v>
                </c:pt>
                <c:pt idx="141">
                  <c:v>1.1259999999999999</c:v>
                </c:pt>
                <c:pt idx="142">
                  <c:v>1.1279999999999999</c:v>
                </c:pt>
                <c:pt idx="143">
                  <c:v>1.1180000000000001</c:v>
                </c:pt>
                <c:pt idx="144">
                  <c:v>1.095</c:v>
                </c:pt>
                <c:pt idx="145">
                  <c:v>1.099</c:v>
                </c:pt>
                <c:pt idx="146">
                  <c:v>1.0980000000000001</c:v>
                </c:pt>
                <c:pt idx="147">
                  <c:v>1.0900000000000001</c:v>
                </c:pt>
                <c:pt idx="148">
                  <c:v>1.091</c:v>
                </c:pt>
                <c:pt idx="149">
                  <c:v>1.08</c:v>
                </c:pt>
                <c:pt idx="150">
                  <c:v>1.077</c:v>
                </c:pt>
                <c:pt idx="151">
                  <c:v>1.0820000000000001</c:v>
                </c:pt>
                <c:pt idx="152">
                  <c:v>1.0760000000000001</c:v>
                </c:pt>
                <c:pt idx="153">
                  <c:v>1.073</c:v>
                </c:pt>
                <c:pt idx="154">
                  <c:v>1.0720000000000001</c:v>
                </c:pt>
                <c:pt idx="155">
                  <c:v>1.0720000000000001</c:v>
                </c:pt>
                <c:pt idx="156">
                  <c:v>1.0840000000000001</c:v>
                </c:pt>
                <c:pt idx="157">
                  <c:v>1.0900000000000001</c:v>
                </c:pt>
                <c:pt idx="158">
                  <c:v>1.0980000000000001</c:v>
                </c:pt>
                <c:pt idx="159">
                  <c:v>1.0980000000000001</c:v>
                </c:pt>
                <c:pt idx="160">
                  <c:v>1.097</c:v>
                </c:pt>
                <c:pt idx="161">
                  <c:v>1.1000000000000001</c:v>
                </c:pt>
                <c:pt idx="162">
                  <c:v>1.1120000000000001</c:v>
                </c:pt>
                <c:pt idx="163">
                  <c:v>1.101</c:v>
                </c:pt>
                <c:pt idx="164">
                  <c:v>1.1120000000000001</c:v>
                </c:pt>
                <c:pt idx="165">
                  <c:v>1.1240000000000001</c:v>
                </c:pt>
                <c:pt idx="166">
                  <c:v>1.1259999999999999</c:v>
                </c:pt>
                <c:pt idx="167">
                  <c:v>1.1180000000000001</c:v>
                </c:pt>
                <c:pt idx="168">
                  <c:v>1.1160000000000001</c:v>
                </c:pt>
                <c:pt idx="169">
                  <c:v>1.105</c:v>
                </c:pt>
                <c:pt idx="170">
                  <c:v>1.117</c:v>
                </c:pt>
                <c:pt idx="171">
                  <c:v>1.127</c:v>
                </c:pt>
                <c:pt idx="172">
                  <c:v>1.1259999999999999</c:v>
                </c:pt>
                <c:pt idx="173">
                  <c:v>1.1240000000000001</c:v>
                </c:pt>
                <c:pt idx="174">
                  <c:v>1.125</c:v>
                </c:pt>
                <c:pt idx="175">
                  <c:v>1.125</c:v>
                </c:pt>
                <c:pt idx="176">
                  <c:v>1.1359999999999999</c:v>
                </c:pt>
                <c:pt idx="177">
                  <c:v>1.1439999999999999</c:v>
                </c:pt>
                <c:pt idx="178">
                  <c:v>1.135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1.1599999999999999</c:v>
                </c:pt>
                <c:pt idx="182">
                  <c:v>1.161</c:v>
                </c:pt>
                <c:pt idx="183">
                  <c:v>1.1639999999999999</c:v>
                </c:pt>
                <c:pt idx="184">
                  <c:v>1.18</c:v>
                </c:pt>
                <c:pt idx="185">
                  <c:v>1.181</c:v>
                </c:pt>
                <c:pt idx="186">
                  <c:v>1.1839999999999999</c:v>
                </c:pt>
                <c:pt idx="187">
                  <c:v>1.1819999999999999</c:v>
                </c:pt>
                <c:pt idx="188">
                  <c:v>1.173</c:v>
                </c:pt>
                <c:pt idx="189">
                  <c:v>1.1870000000000001</c:v>
                </c:pt>
                <c:pt idx="190">
                  <c:v>1.18</c:v>
                </c:pt>
                <c:pt idx="191">
                  <c:v>1.1890000000000001</c:v>
                </c:pt>
                <c:pt idx="192">
                  <c:v>1.1870000000000001</c:v>
                </c:pt>
                <c:pt idx="193">
                  <c:v>1.173</c:v>
                </c:pt>
                <c:pt idx="194">
                  <c:v>1.1739999999999999</c:v>
                </c:pt>
                <c:pt idx="195">
                  <c:v>1.1659999999999999</c:v>
                </c:pt>
                <c:pt idx="196">
                  <c:v>1.1739999999999999</c:v>
                </c:pt>
                <c:pt idx="197">
                  <c:v>1.171</c:v>
                </c:pt>
                <c:pt idx="198">
                  <c:v>1.169</c:v>
                </c:pt>
                <c:pt idx="199">
                  <c:v>1.1739999999999999</c:v>
                </c:pt>
                <c:pt idx="200">
                  <c:v>1.1779999999999999</c:v>
                </c:pt>
                <c:pt idx="201">
                  <c:v>1.1870000000000001</c:v>
                </c:pt>
                <c:pt idx="202">
                  <c:v>1.177</c:v>
                </c:pt>
                <c:pt idx="203">
                  <c:v>1.1830000000000001</c:v>
                </c:pt>
                <c:pt idx="204">
                  <c:v>1.1970000000000001</c:v>
                </c:pt>
                <c:pt idx="205">
                  <c:v>1.1990000000000001</c:v>
                </c:pt>
                <c:pt idx="206">
                  <c:v>1.202</c:v>
                </c:pt>
                <c:pt idx="207">
                  <c:v>1.2190000000000001</c:v>
                </c:pt>
                <c:pt idx="208">
                  <c:v>1.2130000000000001</c:v>
                </c:pt>
                <c:pt idx="209">
                  <c:v>1.2210000000000001</c:v>
                </c:pt>
                <c:pt idx="210">
                  <c:v>1.2270000000000001</c:v>
                </c:pt>
                <c:pt idx="211">
                  <c:v>1.214</c:v>
                </c:pt>
                <c:pt idx="212">
                  <c:v>1.2210000000000001</c:v>
                </c:pt>
                <c:pt idx="213">
                  <c:v>1.228</c:v>
                </c:pt>
                <c:pt idx="214">
                  <c:v>1.2150000000000001</c:v>
                </c:pt>
                <c:pt idx="215">
                  <c:v>1.222</c:v>
                </c:pt>
                <c:pt idx="216">
                  <c:v>1.2190000000000001</c:v>
                </c:pt>
                <c:pt idx="217">
                  <c:v>1.214</c:v>
                </c:pt>
                <c:pt idx="218">
                  <c:v>1.208</c:v>
                </c:pt>
                <c:pt idx="219">
                  <c:v>1.222</c:v>
                </c:pt>
                <c:pt idx="220">
                  <c:v>1.212</c:v>
                </c:pt>
                <c:pt idx="221">
                  <c:v>1.2130000000000001</c:v>
                </c:pt>
                <c:pt idx="222">
                  <c:v>1.2070000000000001</c:v>
                </c:pt>
                <c:pt idx="223">
                  <c:v>1.2</c:v>
                </c:pt>
                <c:pt idx="224">
                  <c:v>1.2090000000000001</c:v>
                </c:pt>
                <c:pt idx="225">
                  <c:v>1.2010000000000001</c:v>
                </c:pt>
                <c:pt idx="226">
                  <c:v>1.202</c:v>
                </c:pt>
                <c:pt idx="227">
                  <c:v>1.2010000000000001</c:v>
                </c:pt>
                <c:pt idx="228">
                  <c:v>1.1950000000000001</c:v>
                </c:pt>
                <c:pt idx="229">
                  <c:v>1.196</c:v>
                </c:pt>
                <c:pt idx="230">
                  <c:v>1.21</c:v>
                </c:pt>
                <c:pt idx="231">
                  <c:v>1.2130000000000001</c:v>
                </c:pt>
                <c:pt idx="232">
                  <c:v>1.2070000000000001</c:v>
                </c:pt>
                <c:pt idx="233">
                  <c:v>1.2210000000000001</c:v>
                </c:pt>
                <c:pt idx="234">
                  <c:v>1.2270000000000001</c:v>
                </c:pt>
                <c:pt idx="235">
                  <c:v>1.2250000000000001</c:v>
                </c:pt>
                <c:pt idx="236">
                  <c:v>1.2310000000000001</c:v>
                </c:pt>
                <c:pt idx="237">
                  <c:v>1.2410000000000001</c:v>
                </c:pt>
                <c:pt idx="238">
                  <c:v>1.2390000000000001</c:v>
                </c:pt>
                <c:pt idx="239">
                  <c:v>1.226</c:v>
                </c:pt>
                <c:pt idx="240">
                  <c:v>1.2130000000000001</c:v>
                </c:pt>
                <c:pt idx="241">
                  <c:v>1.222</c:v>
                </c:pt>
                <c:pt idx="242">
                  <c:v>1.2390000000000001</c:v>
                </c:pt>
                <c:pt idx="243">
                  <c:v>1.2430000000000001</c:v>
                </c:pt>
                <c:pt idx="244">
                  <c:v>1.2390000000000001</c:v>
                </c:pt>
                <c:pt idx="245">
                  <c:v>1.2270000000000001</c:v>
                </c:pt>
                <c:pt idx="246">
                  <c:v>1.228</c:v>
                </c:pt>
                <c:pt idx="247">
                  <c:v>1.234</c:v>
                </c:pt>
                <c:pt idx="248">
                  <c:v>1.232</c:v>
                </c:pt>
                <c:pt idx="249">
                  <c:v>1.216</c:v>
                </c:pt>
                <c:pt idx="250">
                  <c:v>1.216</c:v>
                </c:pt>
                <c:pt idx="251">
                  <c:v>1.228</c:v>
                </c:pt>
                <c:pt idx="252">
                  <c:v>1.226</c:v>
                </c:pt>
                <c:pt idx="253">
                  <c:v>1.224</c:v>
                </c:pt>
                <c:pt idx="254">
                  <c:v>1.2330000000000001</c:v>
                </c:pt>
                <c:pt idx="255">
                  <c:v>1.232</c:v>
                </c:pt>
                <c:pt idx="256">
                  <c:v>1.2370000000000001</c:v>
                </c:pt>
                <c:pt idx="257">
                  <c:v>1.2330000000000001</c:v>
                </c:pt>
                <c:pt idx="258">
                  <c:v>1.242</c:v>
                </c:pt>
                <c:pt idx="259">
                  <c:v>1.2410000000000001</c:v>
                </c:pt>
                <c:pt idx="260">
                  <c:v>1.2350000000000001</c:v>
                </c:pt>
                <c:pt idx="261">
                  <c:v>1.246</c:v>
                </c:pt>
                <c:pt idx="262">
                  <c:v>1.2669999999999999</c:v>
                </c:pt>
                <c:pt idx="263">
                  <c:v>1.2709999999999999</c:v>
                </c:pt>
                <c:pt idx="264">
                  <c:v>1.2529999999999999</c:v>
                </c:pt>
                <c:pt idx="265">
                  <c:v>1.264</c:v>
                </c:pt>
                <c:pt idx="266">
                  <c:v>1.2649999999999999</c:v>
                </c:pt>
                <c:pt idx="267">
                  <c:v>1.252</c:v>
                </c:pt>
                <c:pt idx="268">
                  <c:v>1.2529999999999999</c:v>
                </c:pt>
                <c:pt idx="269">
                  <c:v>1.266</c:v>
                </c:pt>
                <c:pt idx="270">
                  <c:v>1.2689999999999999</c:v>
                </c:pt>
                <c:pt idx="271">
                  <c:v>1.274</c:v>
                </c:pt>
                <c:pt idx="272">
                  <c:v>1.2769999999999999</c:v>
                </c:pt>
                <c:pt idx="273">
                  <c:v>1.2809999999999999</c:v>
                </c:pt>
                <c:pt idx="274">
                  <c:v>1.294</c:v>
                </c:pt>
                <c:pt idx="275">
                  <c:v>1.3009999999999999</c:v>
                </c:pt>
                <c:pt idx="276">
                  <c:v>1.2829999999999999</c:v>
                </c:pt>
                <c:pt idx="277">
                  <c:v>1.2929999999999999</c:v>
                </c:pt>
                <c:pt idx="278">
                  <c:v>1.2809999999999999</c:v>
                </c:pt>
                <c:pt idx="279">
                  <c:v>1.288</c:v>
                </c:pt>
                <c:pt idx="280">
                  <c:v>1.2629999999999999</c:v>
                </c:pt>
                <c:pt idx="281">
                  <c:v>1.2809999999999999</c:v>
                </c:pt>
                <c:pt idx="282">
                  <c:v>1.286</c:v>
                </c:pt>
                <c:pt idx="283">
                  <c:v>1.2829999999999999</c:v>
                </c:pt>
                <c:pt idx="284">
                  <c:v>1.2849999999999999</c:v>
                </c:pt>
                <c:pt idx="285">
                  <c:v>1.3080000000000001</c:v>
                </c:pt>
                <c:pt idx="286">
                  <c:v>1.3169999999999999</c:v>
                </c:pt>
                <c:pt idx="287">
                  <c:v>1.3320000000000001</c:v>
                </c:pt>
                <c:pt idx="288">
                  <c:v>1.3320000000000001</c:v>
                </c:pt>
                <c:pt idx="289">
                  <c:v>1.34</c:v>
                </c:pt>
                <c:pt idx="290">
                  <c:v>1.3560000000000001</c:v>
                </c:pt>
                <c:pt idx="291">
                  <c:v>1.3759999999999999</c:v>
                </c:pt>
                <c:pt idx="292">
                  <c:v>1.381</c:v>
                </c:pt>
                <c:pt idx="293">
                  <c:v>1.3580000000000001</c:v>
                </c:pt>
                <c:pt idx="294">
                  <c:v>1.37</c:v>
                </c:pt>
                <c:pt idx="295">
                  <c:v>1.37</c:v>
                </c:pt>
                <c:pt idx="296">
                  <c:v>1.361</c:v>
                </c:pt>
                <c:pt idx="297">
                  <c:v>1.369</c:v>
                </c:pt>
                <c:pt idx="298">
                  <c:v>1.3620000000000001</c:v>
                </c:pt>
                <c:pt idx="299">
                  <c:v>1.37</c:v>
                </c:pt>
                <c:pt idx="300">
                  <c:v>1.367</c:v>
                </c:pt>
                <c:pt idx="301">
                  <c:v>1.3759999999999999</c:v>
                </c:pt>
                <c:pt idx="302">
                  <c:v>1.36</c:v>
                </c:pt>
                <c:pt idx="303">
                  <c:v>1.3620000000000001</c:v>
                </c:pt>
                <c:pt idx="304">
                  <c:v>1.3759999999999999</c:v>
                </c:pt>
                <c:pt idx="305">
                  <c:v>1.3919999999999999</c:v>
                </c:pt>
                <c:pt idx="306">
                  <c:v>1.3819999999999999</c:v>
                </c:pt>
                <c:pt idx="307">
                  <c:v>1.3680000000000001</c:v>
                </c:pt>
                <c:pt idx="308">
                  <c:v>1.3340000000000001</c:v>
                </c:pt>
                <c:pt idx="309">
                  <c:v>1.3620000000000001</c:v>
                </c:pt>
                <c:pt idx="310">
                  <c:v>1.367</c:v>
                </c:pt>
                <c:pt idx="311">
                  <c:v>1.3819999999999999</c:v>
                </c:pt>
                <c:pt idx="312">
                  <c:v>1.383</c:v>
                </c:pt>
                <c:pt idx="313">
                  <c:v>1.377</c:v>
                </c:pt>
                <c:pt idx="314">
                  <c:v>1.3819999999999999</c:v>
                </c:pt>
                <c:pt idx="315">
                  <c:v>1.3919999999999999</c:v>
                </c:pt>
                <c:pt idx="316">
                  <c:v>1.3919999999999999</c:v>
                </c:pt>
                <c:pt idx="317">
                  <c:v>1.4059999999999999</c:v>
                </c:pt>
                <c:pt idx="318">
                  <c:v>1.415</c:v>
                </c:pt>
                <c:pt idx="319">
                  <c:v>1.41</c:v>
                </c:pt>
                <c:pt idx="320">
                  <c:v>1.41</c:v>
                </c:pt>
                <c:pt idx="321">
                  <c:v>1.419</c:v>
                </c:pt>
                <c:pt idx="322">
                  <c:v>1.4179999999999999</c:v>
                </c:pt>
                <c:pt idx="323">
                  <c:v>1.425</c:v>
                </c:pt>
                <c:pt idx="324">
                  <c:v>1.419</c:v>
                </c:pt>
                <c:pt idx="325">
                  <c:v>1.421</c:v>
                </c:pt>
                <c:pt idx="326">
                  <c:v>1.417</c:v>
                </c:pt>
                <c:pt idx="327">
                  <c:v>1.411</c:v>
                </c:pt>
                <c:pt idx="328">
                  <c:v>1.41</c:v>
                </c:pt>
                <c:pt idx="329">
                  <c:v>1.42</c:v>
                </c:pt>
                <c:pt idx="330">
                  <c:v>1.4390000000000001</c:v>
                </c:pt>
                <c:pt idx="331">
                  <c:v>1.446</c:v>
                </c:pt>
                <c:pt idx="332">
                  <c:v>1.4470000000000001</c:v>
                </c:pt>
                <c:pt idx="333">
                  <c:v>1.4450000000000001</c:v>
                </c:pt>
                <c:pt idx="334">
                  <c:v>1.4750000000000001</c:v>
                </c:pt>
                <c:pt idx="335">
                  <c:v>1.4770000000000001</c:v>
                </c:pt>
                <c:pt idx="336">
                  <c:v>1.498</c:v>
                </c:pt>
                <c:pt idx="337">
                  <c:v>1.504</c:v>
                </c:pt>
                <c:pt idx="338">
                  <c:v>1.4910000000000001</c:v>
                </c:pt>
                <c:pt idx="339">
                  <c:v>1.454</c:v>
                </c:pt>
                <c:pt idx="340">
                  <c:v>1.4510000000000001</c:v>
                </c:pt>
                <c:pt idx="341">
                  <c:v>1.4790000000000001</c:v>
                </c:pt>
                <c:pt idx="342">
                  <c:v>1.4670000000000001</c:v>
                </c:pt>
                <c:pt idx="343">
                  <c:v>1.478</c:v>
                </c:pt>
              </c:numCache>
            </c:numRef>
          </c:val>
        </c:ser>
        <c:marker val="1"/>
        <c:axId val="100575488"/>
        <c:axId val="95629312"/>
      </c:lineChart>
      <c:dateAx>
        <c:axId val="100575488"/>
        <c:scaling>
          <c:orientation val="minMax"/>
        </c:scaling>
        <c:axPos val="b"/>
        <c:numFmt formatCode="yyyy/m/d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29312"/>
        <c:crosses val="autoZero"/>
        <c:auto val="1"/>
        <c:lblOffset val="100"/>
        <c:baseTimeUnit val="days"/>
      </c:dateAx>
      <c:valAx>
        <c:axId val="95629312"/>
        <c:scaling>
          <c:orientation val="minMax"/>
          <c:min val="0.9"/>
        </c:scaling>
        <c:axPos val="l"/>
        <c:majorGridlines/>
        <c:numFmt formatCode="General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575488"/>
        <c:crosses val="autoZero"/>
        <c:crossBetween val="between"/>
      </c:valAx>
      <c:spPr>
        <a:ln>
          <a:noFill/>
        </a:ln>
      </c:spPr>
    </c:plotArea>
    <c:legend>
      <c:legendPos val="r"/>
      <c:layout>
        <c:manualLayout>
          <c:xMode val="edge"/>
          <c:yMode val="edge"/>
          <c:x val="0.16111111111111101"/>
          <c:y val="7.3140992471252705E-2"/>
          <c:w val="0.27777777777778234"/>
          <c:h val="8.3862802029042782E-2"/>
        </c:manualLayout>
      </c:layout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</c:chart>
  <c:spPr>
    <a:ln w="9525" cap="flat" cmpd="sng" algn="ctr">
      <a:noFill/>
      <a:prstDash val="solid"/>
      <a:round/>
    </a:ln>
  </c:spPr>
  <c:txPr>
    <a:bodyPr/>
    <a:lstStyle/>
    <a:p>
      <a:pPr>
        <a:defRPr lang="zh-CN"/>
      </a:pPr>
      <a:endParaRPr lang="zh-CN"/>
    </a:p>
  </c:tx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7.9002187226597534E-2"/>
          <c:y val="5.1489936964064877E-2"/>
          <c:w val="0.915442257217848"/>
          <c:h val="0.83232850259892865"/>
        </c:manualLayout>
      </c:layout>
      <c:lineChart>
        <c:grouping val="standard"/>
        <c:ser>
          <c:idx val="0"/>
          <c:order val="0"/>
          <c:tx>
            <c:strRef>
              <c:f>'10月汇总表'!$C$32</c:f>
              <c:strCache>
                <c:ptCount val="1"/>
                <c:pt idx="0">
                  <c:v>中海沪港深价值</c:v>
                </c:pt>
              </c:strCache>
            </c:strRef>
          </c:tx>
          <c:marker>
            <c:symbol val="none"/>
          </c:marker>
          <c:cat>
            <c:numRef>
              <c:f>富国沪港深价值混合!$A$3:$A$531</c:f>
              <c:numCache>
                <c:formatCode>yyyy/m/d</c:formatCode>
                <c:ptCount val="529"/>
                <c:pt idx="0">
                  <c:v>42179</c:v>
                </c:pt>
                <c:pt idx="1">
                  <c:v>42181</c:v>
                </c:pt>
                <c:pt idx="2">
                  <c:v>42185</c:v>
                </c:pt>
                <c:pt idx="3">
                  <c:v>42188</c:v>
                </c:pt>
                <c:pt idx="4">
                  <c:v>42195</c:v>
                </c:pt>
                <c:pt idx="5">
                  <c:v>42202</c:v>
                </c:pt>
                <c:pt idx="6">
                  <c:v>42209</c:v>
                </c:pt>
                <c:pt idx="7">
                  <c:v>42216</c:v>
                </c:pt>
                <c:pt idx="8">
                  <c:v>42223</c:v>
                </c:pt>
                <c:pt idx="9">
                  <c:v>42230</c:v>
                </c:pt>
                <c:pt idx="10">
                  <c:v>42235</c:v>
                </c:pt>
                <c:pt idx="11">
                  <c:v>42236</c:v>
                </c:pt>
                <c:pt idx="12">
                  <c:v>42237</c:v>
                </c:pt>
                <c:pt idx="13">
                  <c:v>42240</c:v>
                </c:pt>
                <c:pt idx="14">
                  <c:v>42241</c:v>
                </c:pt>
                <c:pt idx="15">
                  <c:v>42242</c:v>
                </c:pt>
                <c:pt idx="16">
                  <c:v>42243</c:v>
                </c:pt>
                <c:pt idx="17">
                  <c:v>42244</c:v>
                </c:pt>
                <c:pt idx="18">
                  <c:v>42247</c:v>
                </c:pt>
                <c:pt idx="19">
                  <c:v>42248</c:v>
                </c:pt>
                <c:pt idx="20">
                  <c:v>42249</c:v>
                </c:pt>
                <c:pt idx="21">
                  <c:v>42254</c:v>
                </c:pt>
                <c:pt idx="22">
                  <c:v>42255</c:v>
                </c:pt>
                <c:pt idx="23">
                  <c:v>42256</c:v>
                </c:pt>
                <c:pt idx="24">
                  <c:v>42257</c:v>
                </c:pt>
                <c:pt idx="25">
                  <c:v>42258</c:v>
                </c:pt>
                <c:pt idx="26">
                  <c:v>42261</c:v>
                </c:pt>
                <c:pt idx="27">
                  <c:v>42262</c:v>
                </c:pt>
                <c:pt idx="28">
                  <c:v>42263</c:v>
                </c:pt>
                <c:pt idx="29">
                  <c:v>42264</c:v>
                </c:pt>
                <c:pt idx="30">
                  <c:v>42265</c:v>
                </c:pt>
                <c:pt idx="31">
                  <c:v>42268</c:v>
                </c:pt>
                <c:pt idx="32">
                  <c:v>42269</c:v>
                </c:pt>
                <c:pt idx="33">
                  <c:v>42270</c:v>
                </c:pt>
                <c:pt idx="34">
                  <c:v>42271</c:v>
                </c:pt>
                <c:pt idx="35">
                  <c:v>42272</c:v>
                </c:pt>
                <c:pt idx="36">
                  <c:v>42275</c:v>
                </c:pt>
                <c:pt idx="37">
                  <c:v>42276</c:v>
                </c:pt>
                <c:pt idx="38">
                  <c:v>42277</c:v>
                </c:pt>
                <c:pt idx="39">
                  <c:v>42285</c:v>
                </c:pt>
                <c:pt idx="40">
                  <c:v>42286</c:v>
                </c:pt>
                <c:pt idx="41">
                  <c:v>42289</c:v>
                </c:pt>
                <c:pt idx="42">
                  <c:v>42290</c:v>
                </c:pt>
                <c:pt idx="43">
                  <c:v>42291</c:v>
                </c:pt>
                <c:pt idx="44">
                  <c:v>42292</c:v>
                </c:pt>
                <c:pt idx="45">
                  <c:v>42293</c:v>
                </c:pt>
                <c:pt idx="46">
                  <c:v>42296</c:v>
                </c:pt>
                <c:pt idx="47">
                  <c:v>42297</c:v>
                </c:pt>
                <c:pt idx="48">
                  <c:v>42298</c:v>
                </c:pt>
                <c:pt idx="49">
                  <c:v>42299</c:v>
                </c:pt>
                <c:pt idx="50">
                  <c:v>42300</c:v>
                </c:pt>
                <c:pt idx="51">
                  <c:v>42303</c:v>
                </c:pt>
                <c:pt idx="52">
                  <c:v>42304</c:v>
                </c:pt>
                <c:pt idx="53">
                  <c:v>42305</c:v>
                </c:pt>
                <c:pt idx="54">
                  <c:v>42306</c:v>
                </c:pt>
                <c:pt idx="55">
                  <c:v>42307</c:v>
                </c:pt>
                <c:pt idx="56">
                  <c:v>42310</c:v>
                </c:pt>
                <c:pt idx="57">
                  <c:v>42311</c:v>
                </c:pt>
                <c:pt idx="58">
                  <c:v>42312</c:v>
                </c:pt>
                <c:pt idx="59">
                  <c:v>42313</c:v>
                </c:pt>
                <c:pt idx="60">
                  <c:v>42314</c:v>
                </c:pt>
                <c:pt idx="61">
                  <c:v>42317</c:v>
                </c:pt>
                <c:pt idx="62">
                  <c:v>42318</c:v>
                </c:pt>
                <c:pt idx="63">
                  <c:v>42319</c:v>
                </c:pt>
                <c:pt idx="64">
                  <c:v>42320</c:v>
                </c:pt>
                <c:pt idx="65">
                  <c:v>42321</c:v>
                </c:pt>
                <c:pt idx="66">
                  <c:v>42324</c:v>
                </c:pt>
                <c:pt idx="67">
                  <c:v>42325</c:v>
                </c:pt>
                <c:pt idx="68">
                  <c:v>42326</c:v>
                </c:pt>
                <c:pt idx="69">
                  <c:v>42327</c:v>
                </c:pt>
                <c:pt idx="70">
                  <c:v>42328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42338</c:v>
                </c:pt>
                <c:pt idx="77">
                  <c:v>42339</c:v>
                </c:pt>
                <c:pt idx="78">
                  <c:v>42340</c:v>
                </c:pt>
                <c:pt idx="79">
                  <c:v>42341</c:v>
                </c:pt>
                <c:pt idx="80">
                  <c:v>42342</c:v>
                </c:pt>
                <c:pt idx="81">
                  <c:v>42345</c:v>
                </c:pt>
                <c:pt idx="82">
                  <c:v>42346</c:v>
                </c:pt>
                <c:pt idx="83">
                  <c:v>42347</c:v>
                </c:pt>
                <c:pt idx="84">
                  <c:v>42348</c:v>
                </c:pt>
                <c:pt idx="85">
                  <c:v>42349</c:v>
                </c:pt>
                <c:pt idx="86">
                  <c:v>42352</c:v>
                </c:pt>
                <c:pt idx="87">
                  <c:v>42353</c:v>
                </c:pt>
                <c:pt idx="88">
                  <c:v>42354</c:v>
                </c:pt>
                <c:pt idx="89">
                  <c:v>42355</c:v>
                </c:pt>
                <c:pt idx="90">
                  <c:v>42356</c:v>
                </c:pt>
                <c:pt idx="91">
                  <c:v>42359</c:v>
                </c:pt>
                <c:pt idx="92">
                  <c:v>42360</c:v>
                </c:pt>
                <c:pt idx="93">
                  <c:v>42361</c:v>
                </c:pt>
                <c:pt idx="94">
                  <c:v>42362</c:v>
                </c:pt>
                <c:pt idx="95">
                  <c:v>42363</c:v>
                </c:pt>
                <c:pt idx="96">
                  <c:v>42366</c:v>
                </c:pt>
                <c:pt idx="97">
                  <c:v>42367</c:v>
                </c:pt>
                <c:pt idx="98">
                  <c:v>42368</c:v>
                </c:pt>
                <c:pt idx="99">
                  <c:v>42369</c:v>
                </c:pt>
                <c:pt idx="100">
                  <c:v>42373</c:v>
                </c:pt>
                <c:pt idx="101">
                  <c:v>42374</c:v>
                </c:pt>
                <c:pt idx="102">
                  <c:v>42375</c:v>
                </c:pt>
                <c:pt idx="103">
                  <c:v>42376</c:v>
                </c:pt>
                <c:pt idx="104">
                  <c:v>42377</c:v>
                </c:pt>
                <c:pt idx="105">
                  <c:v>42380</c:v>
                </c:pt>
                <c:pt idx="106">
                  <c:v>42381</c:v>
                </c:pt>
                <c:pt idx="107">
                  <c:v>42382</c:v>
                </c:pt>
                <c:pt idx="108">
                  <c:v>42383</c:v>
                </c:pt>
                <c:pt idx="109">
                  <c:v>42384</c:v>
                </c:pt>
                <c:pt idx="110">
                  <c:v>42387</c:v>
                </c:pt>
                <c:pt idx="111">
                  <c:v>42388</c:v>
                </c:pt>
                <c:pt idx="112">
                  <c:v>42389</c:v>
                </c:pt>
                <c:pt idx="113">
                  <c:v>42390</c:v>
                </c:pt>
                <c:pt idx="114">
                  <c:v>42391</c:v>
                </c:pt>
                <c:pt idx="115">
                  <c:v>42394</c:v>
                </c:pt>
                <c:pt idx="116">
                  <c:v>42395</c:v>
                </c:pt>
                <c:pt idx="117">
                  <c:v>42396</c:v>
                </c:pt>
                <c:pt idx="118">
                  <c:v>42397</c:v>
                </c:pt>
                <c:pt idx="119">
                  <c:v>42398</c:v>
                </c:pt>
                <c:pt idx="120">
                  <c:v>42401</c:v>
                </c:pt>
                <c:pt idx="121">
                  <c:v>42402</c:v>
                </c:pt>
                <c:pt idx="122">
                  <c:v>42403</c:v>
                </c:pt>
                <c:pt idx="123">
                  <c:v>42404</c:v>
                </c:pt>
                <c:pt idx="124">
                  <c:v>42405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42454</c:v>
                </c:pt>
                <c:pt idx="155">
                  <c:v>42457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42465</c:v>
                </c:pt>
                <c:pt idx="161">
                  <c:v>42466</c:v>
                </c:pt>
                <c:pt idx="162">
                  <c:v>42467</c:v>
                </c:pt>
                <c:pt idx="163">
                  <c:v>42468</c:v>
                </c:pt>
                <c:pt idx="164">
                  <c:v>42471</c:v>
                </c:pt>
                <c:pt idx="165">
                  <c:v>42472</c:v>
                </c:pt>
                <c:pt idx="166">
                  <c:v>42473</c:v>
                </c:pt>
                <c:pt idx="167">
                  <c:v>42474</c:v>
                </c:pt>
                <c:pt idx="168">
                  <c:v>42475</c:v>
                </c:pt>
                <c:pt idx="169">
                  <c:v>42478</c:v>
                </c:pt>
                <c:pt idx="170">
                  <c:v>42479</c:v>
                </c:pt>
                <c:pt idx="171">
                  <c:v>42480</c:v>
                </c:pt>
                <c:pt idx="172">
                  <c:v>42481</c:v>
                </c:pt>
                <c:pt idx="173">
                  <c:v>42482</c:v>
                </c:pt>
                <c:pt idx="174">
                  <c:v>42485</c:v>
                </c:pt>
                <c:pt idx="175">
                  <c:v>42486</c:v>
                </c:pt>
                <c:pt idx="176">
                  <c:v>42487</c:v>
                </c:pt>
                <c:pt idx="177">
                  <c:v>42488</c:v>
                </c:pt>
                <c:pt idx="178">
                  <c:v>42489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42534</c:v>
                </c:pt>
                <c:pt idx="207">
                  <c:v>42535</c:v>
                </c:pt>
                <c:pt idx="208">
                  <c:v>42536</c:v>
                </c:pt>
                <c:pt idx="209">
                  <c:v>42537</c:v>
                </c:pt>
                <c:pt idx="210">
                  <c:v>42538</c:v>
                </c:pt>
                <c:pt idx="211">
                  <c:v>42541</c:v>
                </c:pt>
                <c:pt idx="212">
                  <c:v>42542</c:v>
                </c:pt>
                <c:pt idx="213">
                  <c:v>42543</c:v>
                </c:pt>
                <c:pt idx="214">
                  <c:v>42544</c:v>
                </c:pt>
                <c:pt idx="215">
                  <c:v>42545</c:v>
                </c:pt>
                <c:pt idx="216">
                  <c:v>42548</c:v>
                </c:pt>
                <c:pt idx="217">
                  <c:v>42549</c:v>
                </c:pt>
                <c:pt idx="218">
                  <c:v>42550</c:v>
                </c:pt>
                <c:pt idx="219">
                  <c:v>42551</c:v>
                </c:pt>
                <c:pt idx="220">
                  <c:v>42552</c:v>
                </c:pt>
                <c:pt idx="221">
                  <c:v>42555</c:v>
                </c:pt>
                <c:pt idx="222">
                  <c:v>42556</c:v>
                </c:pt>
                <c:pt idx="223">
                  <c:v>42557</c:v>
                </c:pt>
                <c:pt idx="224">
                  <c:v>42558</c:v>
                </c:pt>
                <c:pt idx="225">
                  <c:v>42559</c:v>
                </c:pt>
                <c:pt idx="226">
                  <c:v>42562</c:v>
                </c:pt>
                <c:pt idx="227">
                  <c:v>42563</c:v>
                </c:pt>
                <c:pt idx="228">
                  <c:v>42564</c:v>
                </c:pt>
                <c:pt idx="229">
                  <c:v>42565</c:v>
                </c:pt>
                <c:pt idx="230">
                  <c:v>42566</c:v>
                </c:pt>
                <c:pt idx="231">
                  <c:v>42569</c:v>
                </c:pt>
                <c:pt idx="232">
                  <c:v>42570</c:v>
                </c:pt>
                <c:pt idx="233">
                  <c:v>42571</c:v>
                </c:pt>
                <c:pt idx="234">
                  <c:v>42572</c:v>
                </c:pt>
                <c:pt idx="235">
                  <c:v>42573</c:v>
                </c:pt>
                <c:pt idx="236">
                  <c:v>42576</c:v>
                </c:pt>
                <c:pt idx="237">
                  <c:v>42577</c:v>
                </c:pt>
                <c:pt idx="238">
                  <c:v>42578</c:v>
                </c:pt>
                <c:pt idx="239">
                  <c:v>42579</c:v>
                </c:pt>
                <c:pt idx="240">
                  <c:v>42580</c:v>
                </c:pt>
                <c:pt idx="241">
                  <c:v>42583</c:v>
                </c:pt>
                <c:pt idx="242">
                  <c:v>42584</c:v>
                </c:pt>
                <c:pt idx="243">
                  <c:v>42585</c:v>
                </c:pt>
                <c:pt idx="244">
                  <c:v>42586</c:v>
                </c:pt>
                <c:pt idx="245">
                  <c:v>42587</c:v>
                </c:pt>
                <c:pt idx="246">
                  <c:v>42590</c:v>
                </c:pt>
                <c:pt idx="247">
                  <c:v>42591</c:v>
                </c:pt>
                <c:pt idx="248">
                  <c:v>42592</c:v>
                </c:pt>
                <c:pt idx="249">
                  <c:v>42593</c:v>
                </c:pt>
                <c:pt idx="250">
                  <c:v>42594</c:v>
                </c:pt>
                <c:pt idx="251">
                  <c:v>42597</c:v>
                </c:pt>
                <c:pt idx="252">
                  <c:v>42598</c:v>
                </c:pt>
                <c:pt idx="253">
                  <c:v>42599</c:v>
                </c:pt>
                <c:pt idx="254">
                  <c:v>42600</c:v>
                </c:pt>
                <c:pt idx="255">
                  <c:v>42601</c:v>
                </c:pt>
                <c:pt idx="256">
                  <c:v>42604</c:v>
                </c:pt>
                <c:pt idx="257">
                  <c:v>42605</c:v>
                </c:pt>
                <c:pt idx="258">
                  <c:v>42606</c:v>
                </c:pt>
                <c:pt idx="259">
                  <c:v>42607</c:v>
                </c:pt>
                <c:pt idx="260">
                  <c:v>42608</c:v>
                </c:pt>
                <c:pt idx="261">
                  <c:v>42611</c:v>
                </c:pt>
                <c:pt idx="262">
                  <c:v>42612</c:v>
                </c:pt>
                <c:pt idx="263">
                  <c:v>42613</c:v>
                </c:pt>
                <c:pt idx="264">
                  <c:v>42614</c:v>
                </c:pt>
                <c:pt idx="265">
                  <c:v>42615</c:v>
                </c:pt>
                <c:pt idx="266">
                  <c:v>42618</c:v>
                </c:pt>
                <c:pt idx="267">
                  <c:v>42619</c:v>
                </c:pt>
                <c:pt idx="268">
                  <c:v>42620</c:v>
                </c:pt>
                <c:pt idx="269">
                  <c:v>42621</c:v>
                </c:pt>
                <c:pt idx="270">
                  <c:v>42622</c:v>
                </c:pt>
                <c:pt idx="271">
                  <c:v>42625</c:v>
                </c:pt>
                <c:pt idx="272">
                  <c:v>42626</c:v>
                </c:pt>
                <c:pt idx="273">
                  <c:v>42627</c:v>
                </c:pt>
                <c:pt idx="274">
                  <c:v>42632</c:v>
                </c:pt>
                <c:pt idx="275">
                  <c:v>42633</c:v>
                </c:pt>
                <c:pt idx="276">
                  <c:v>42634</c:v>
                </c:pt>
                <c:pt idx="277">
                  <c:v>42635</c:v>
                </c:pt>
                <c:pt idx="278">
                  <c:v>42636</c:v>
                </c:pt>
                <c:pt idx="279">
                  <c:v>42639</c:v>
                </c:pt>
                <c:pt idx="280">
                  <c:v>42640</c:v>
                </c:pt>
                <c:pt idx="281">
                  <c:v>42641</c:v>
                </c:pt>
                <c:pt idx="282">
                  <c:v>42642</c:v>
                </c:pt>
                <c:pt idx="283">
                  <c:v>42643</c:v>
                </c:pt>
                <c:pt idx="284">
                  <c:v>42653</c:v>
                </c:pt>
                <c:pt idx="285">
                  <c:v>42654</c:v>
                </c:pt>
                <c:pt idx="286">
                  <c:v>42655</c:v>
                </c:pt>
                <c:pt idx="287">
                  <c:v>42656</c:v>
                </c:pt>
                <c:pt idx="288">
                  <c:v>42657</c:v>
                </c:pt>
                <c:pt idx="289">
                  <c:v>42660</c:v>
                </c:pt>
                <c:pt idx="290">
                  <c:v>42661</c:v>
                </c:pt>
                <c:pt idx="291">
                  <c:v>42662</c:v>
                </c:pt>
                <c:pt idx="292">
                  <c:v>42663</c:v>
                </c:pt>
                <c:pt idx="293">
                  <c:v>42664</c:v>
                </c:pt>
                <c:pt idx="294">
                  <c:v>42667</c:v>
                </c:pt>
                <c:pt idx="295">
                  <c:v>42668</c:v>
                </c:pt>
                <c:pt idx="296">
                  <c:v>42669</c:v>
                </c:pt>
                <c:pt idx="297">
                  <c:v>42670</c:v>
                </c:pt>
                <c:pt idx="298">
                  <c:v>42671</c:v>
                </c:pt>
                <c:pt idx="299">
                  <c:v>42674</c:v>
                </c:pt>
                <c:pt idx="300">
                  <c:v>42675</c:v>
                </c:pt>
                <c:pt idx="301">
                  <c:v>42676</c:v>
                </c:pt>
                <c:pt idx="302">
                  <c:v>42677</c:v>
                </c:pt>
                <c:pt idx="303">
                  <c:v>42678</c:v>
                </c:pt>
                <c:pt idx="304">
                  <c:v>42681</c:v>
                </c:pt>
                <c:pt idx="305">
                  <c:v>42682</c:v>
                </c:pt>
                <c:pt idx="306">
                  <c:v>42683</c:v>
                </c:pt>
                <c:pt idx="307">
                  <c:v>42684</c:v>
                </c:pt>
                <c:pt idx="308">
                  <c:v>42685</c:v>
                </c:pt>
                <c:pt idx="309">
                  <c:v>42688</c:v>
                </c:pt>
                <c:pt idx="310">
                  <c:v>42689</c:v>
                </c:pt>
                <c:pt idx="311">
                  <c:v>42690</c:v>
                </c:pt>
                <c:pt idx="312">
                  <c:v>42691</c:v>
                </c:pt>
                <c:pt idx="313">
                  <c:v>42692</c:v>
                </c:pt>
                <c:pt idx="314">
                  <c:v>42695</c:v>
                </c:pt>
                <c:pt idx="315">
                  <c:v>42696</c:v>
                </c:pt>
                <c:pt idx="316">
                  <c:v>42697</c:v>
                </c:pt>
                <c:pt idx="317">
                  <c:v>42698</c:v>
                </c:pt>
                <c:pt idx="318">
                  <c:v>42699</c:v>
                </c:pt>
                <c:pt idx="319">
                  <c:v>42702</c:v>
                </c:pt>
                <c:pt idx="320">
                  <c:v>42703</c:v>
                </c:pt>
                <c:pt idx="321">
                  <c:v>42704</c:v>
                </c:pt>
                <c:pt idx="322">
                  <c:v>42705</c:v>
                </c:pt>
                <c:pt idx="323">
                  <c:v>42706</c:v>
                </c:pt>
                <c:pt idx="324">
                  <c:v>42709</c:v>
                </c:pt>
                <c:pt idx="325">
                  <c:v>42710</c:v>
                </c:pt>
                <c:pt idx="326">
                  <c:v>42711</c:v>
                </c:pt>
                <c:pt idx="327">
                  <c:v>42712</c:v>
                </c:pt>
                <c:pt idx="328">
                  <c:v>42713</c:v>
                </c:pt>
                <c:pt idx="329">
                  <c:v>42716</c:v>
                </c:pt>
                <c:pt idx="330">
                  <c:v>42717</c:v>
                </c:pt>
                <c:pt idx="331">
                  <c:v>42718</c:v>
                </c:pt>
                <c:pt idx="332">
                  <c:v>42719</c:v>
                </c:pt>
                <c:pt idx="333">
                  <c:v>42720</c:v>
                </c:pt>
                <c:pt idx="334">
                  <c:v>42723</c:v>
                </c:pt>
                <c:pt idx="335">
                  <c:v>42724</c:v>
                </c:pt>
                <c:pt idx="336">
                  <c:v>42725</c:v>
                </c:pt>
                <c:pt idx="337">
                  <c:v>42726</c:v>
                </c:pt>
                <c:pt idx="338">
                  <c:v>42727</c:v>
                </c:pt>
                <c:pt idx="339">
                  <c:v>42730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42735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42769</c:v>
                </c:pt>
                <c:pt idx="364">
                  <c:v>42772</c:v>
                </c:pt>
                <c:pt idx="365">
                  <c:v>42773</c:v>
                </c:pt>
                <c:pt idx="366">
                  <c:v>42774</c:v>
                </c:pt>
                <c:pt idx="367">
                  <c:v>42775</c:v>
                </c:pt>
                <c:pt idx="368">
                  <c:v>42776</c:v>
                </c:pt>
                <c:pt idx="369">
                  <c:v>42779</c:v>
                </c:pt>
                <c:pt idx="370">
                  <c:v>42780</c:v>
                </c:pt>
                <c:pt idx="371">
                  <c:v>42781</c:v>
                </c:pt>
                <c:pt idx="372">
                  <c:v>42782</c:v>
                </c:pt>
                <c:pt idx="373">
                  <c:v>42783</c:v>
                </c:pt>
                <c:pt idx="374">
                  <c:v>42786</c:v>
                </c:pt>
                <c:pt idx="375">
                  <c:v>42787</c:v>
                </c:pt>
                <c:pt idx="376">
                  <c:v>42788</c:v>
                </c:pt>
                <c:pt idx="377">
                  <c:v>42789</c:v>
                </c:pt>
                <c:pt idx="378">
                  <c:v>42790</c:v>
                </c:pt>
                <c:pt idx="379">
                  <c:v>42793</c:v>
                </c:pt>
                <c:pt idx="380">
                  <c:v>42794</c:v>
                </c:pt>
                <c:pt idx="381">
                  <c:v>42795</c:v>
                </c:pt>
                <c:pt idx="382">
                  <c:v>42796</c:v>
                </c:pt>
                <c:pt idx="383">
                  <c:v>42797</c:v>
                </c:pt>
                <c:pt idx="384">
                  <c:v>42800</c:v>
                </c:pt>
                <c:pt idx="385">
                  <c:v>42801</c:v>
                </c:pt>
                <c:pt idx="386">
                  <c:v>42802</c:v>
                </c:pt>
                <c:pt idx="387">
                  <c:v>42803</c:v>
                </c:pt>
                <c:pt idx="388">
                  <c:v>42804</c:v>
                </c:pt>
                <c:pt idx="389">
                  <c:v>42807</c:v>
                </c:pt>
                <c:pt idx="390">
                  <c:v>42808</c:v>
                </c:pt>
                <c:pt idx="391">
                  <c:v>42809</c:v>
                </c:pt>
                <c:pt idx="392">
                  <c:v>42810</c:v>
                </c:pt>
                <c:pt idx="393">
                  <c:v>42811</c:v>
                </c:pt>
                <c:pt idx="394">
                  <c:v>42814</c:v>
                </c:pt>
                <c:pt idx="395">
                  <c:v>42815</c:v>
                </c:pt>
                <c:pt idx="396">
                  <c:v>42816</c:v>
                </c:pt>
                <c:pt idx="397">
                  <c:v>42817</c:v>
                </c:pt>
                <c:pt idx="398">
                  <c:v>42818</c:v>
                </c:pt>
                <c:pt idx="399">
                  <c:v>42821</c:v>
                </c:pt>
                <c:pt idx="400">
                  <c:v>42822</c:v>
                </c:pt>
                <c:pt idx="401">
                  <c:v>42823</c:v>
                </c:pt>
                <c:pt idx="402">
                  <c:v>42824</c:v>
                </c:pt>
                <c:pt idx="403">
                  <c:v>42825</c:v>
                </c:pt>
                <c:pt idx="404">
                  <c:v>42830</c:v>
                </c:pt>
                <c:pt idx="405">
                  <c:v>42831</c:v>
                </c:pt>
                <c:pt idx="406">
                  <c:v>42832</c:v>
                </c:pt>
                <c:pt idx="407">
                  <c:v>42835</c:v>
                </c:pt>
                <c:pt idx="408">
                  <c:v>42836</c:v>
                </c:pt>
                <c:pt idx="409">
                  <c:v>42837</c:v>
                </c:pt>
                <c:pt idx="410">
                  <c:v>42838</c:v>
                </c:pt>
                <c:pt idx="411">
                  <c:v>42839</c:v>
                </c:pt>
                <c:pt idx="412">
                  <c:v>42842</c:v>
                </c:pt>
                <c:pt idx="413">
                  <c:v>42843</c:v>
                </c:pt>
                <c:pt idx="414">
                  <c:v>42844</c:v>
                </c:pt>
                <c:pt idx="415">
                  <c:v>42845</c:v>
                </c:pt>
                <c:pt idx="416">
                  <c:v>42846</c:v>
                </c:pt>
                <c:pt idx="417">
                  <c:v>42849</c:v>
                </c:pt>
                <c:pt idx="418">
                  <c:v>42850</c:v>
                </c:pt>
                <c:pt idx="419">
                  <c:v>42851</c:v>
                </c:pt>
                <c:pt idx="420">
                  <c:v>42852</c:v>
                </c:pt>
                <c:pt idx="421">
                  <c:v>42853</c:v>
                </c:pt>
                <c:pt idx="422">
                  <c:v>42857</c:v>
                </c:pt>
                <c:pt idx="423">
                  <c:v>42858</c:v>
                </c:pt>
                <c:pt idx="424">
                  <c:v>42859</c:v>
                </c:pt>
                <c:pt idx="425">
                  <c:v>42860</c:v>
                </c:pt>
                <c:pt idx="426">
                  <c:v>42863</c:v>
                </c:pt>
                <c:pt idx="427">
                  <c:v>42864</c:v>
                </c:pt>
                <c:pt idx="428">
                  <c:v>42865</c:v>
                </c:pt>
                <c:pt idx="429">
                  <c:v>42866</c:v>
                </c:pt>
                <c:pt idx="430">
                  <c:v>42867</c:v>
                </c:pt>
                <c:pt idx="431">
                  <c:v>42870</c:v>
                </c:pt>
                <c:pt idx="432">
                  <c:v>42871</c:v>
                </c:pt>
                <c:pt idx="433">
                  <c:v>42872</c:v>
                </c:pt>
                <c:pt idx="434">
                  <c:v>42873</c:v>
                </c:pt>
                <c:pt idx="435">
                  <c:v>42874</c:v>
                </c:pt>
                <c:pt idx="436">
                  <c:v>42877</c:v>
                </c:pt>
                <c:pt idx="437">
                  <c:v>42878</c:v>
                </c:pt>
                <c:pt idx="438">
                  <c:v>42879</c:v>
                </c:pt>
                <c:pt idx="439">
                  <c:v>42880</c:v>
                </c:pt>
                <c:pt idx="440">
                  <c:v>42881</c:v>
                </c:pt>
                <c:pt idx="441">
                  <c:v>42886</c:v>
                </c:pt>
                <c:pt idx="442">
                  <c:v>42887</c:v>
                </c:pt>
                <c:pt idx="443">
                  <c:v>42888</c:v>
                </c:pt>
                <c:pt idx="444">
                  <c:v>42891</c:v>
                </c:pt>
                <c:pt idx="445">
                  <c:v>42892</c:v>
                </c:pt>
                <c:pt idx="446">
                  <c:v>42893</c:v>
                </c:pt>
                <c:pt idx="447">
                  <c:v>42894</c:v>
                </c:pt>
                <c:pt idx="448">
                  <c:v>42895</c:v>
                </c:pt>
                <c:pt idx="449">
                  <c:v>42898</c:v>
                </c:pt>
                <c:pt idx="450">
                  <c:v>42899</c:v>
                </c:pt>
                <c:pt idx="451">
                  <c:v>42900</c:v>
                </c:pt>
                <c:pt idx="452">
                  <c:v>42901</c:v>
                </c:pt>
                <c:pt idx="453">
                  <c:v>42902</c:v>
                </c:pt>
                <c:pt idx="454">
                  <c:v>42905</c:v>
                </c:pt>
                <c:pt idx="455">
                  <c:v>42906</c:v>
                </c:pt>
                <c:pt idx="456">
                  <c:v>42907</c:v>
                </c:pt>
                <c:pt idx="457">
                  <c:v>42908</c:v>
                </c:pt>
                <c:pt idx="458">
                  <c:v>42909</c:v>
                </c:pt>
                <c:pt idx="459">
                  <c:v>42912</c:v>
                </c:pt>
                <c:pt idx="460">
                  <c:v>42913</c:v>
                </c:pt>
                <c:pt idx="461">
                  <c:v>42914</c:v>
                </c:pt>
                <c:pt idx="462">
                  <c:v>42915</c:v>
                </c:pt>
                <c:pt idx="463">
                  <c:v>42916</c:v>
                </c:pt>
                <c:pt idx="464">
                  <c:v>42919</c:v>
                </c:pt>
                <c:pt idx="465">
                  <c:v>42920</c:v>
                </c:pt>
                <c:pt idx="466">
                  <c:v>42921</c:v>
                </c:pt>
                <c:pt idx="467">
                  <c:v>42922</c:v>
                </c:pt>
                <c:pt idx="468">
                  <c:v>42923</c:v>
                </c:pt>
                <c:pt idx="469">
                  <c:v>42926</c:v>
                </c:pt>
                <c:pt idx="470">
                  <c:v>42927</c:v>
                </c:pt>
                <c:pt idx="471">
                  <c:v>42928</c:v>
                </c:pt>
                <c:pt idx="472">
                  <c:v>42929</c:v>
                </c:pt>
                <c:pt idx="473">
                  <c:v>42930</c:v>
                </c:pt>
                <c:pt idx="474">
                  <c:v>42933</c:v>
                </c:pt>
                <c:pt idx="475">
                  <c:v>42934</c:v>
                </c:pt>
                <c:pt idx="476">
                  <c:v>42935</c:v>
                </c:pt>
                <c:pt idx="477">
                  <c:v>42936</c:v>
                </c:pt>
                <c:pt idx="478">
                  <c:v>42937</c:v>
                </c:pt>
                <c:pt idx="479">
                  <c:v>42940</c:v>
                </c:pt>
                <c:pt idx="480">
                  <c:v>42941</c:v>
                </c:pt>
                <c:pt idx="481">
                  <c:v>42942</c:v>
                </c:pt>
                <c:pt idx="482">
                  <c:v>42943</c:v>
                </c:pt>
                <c:pt idx="483">
                  <c:v>42944</c:v>
                </c:pt>
                <c:pt idx="484">
                  <c:v>42947</c:v>
                </c:pt>
                <c:pt idx="485">
                  <c:v>42948</c:v>
                </c:pt>
                <c:pt idx="486">
                  <c:v>42949</c:v>
                </c:pt>
                <c:pt idx="487">
                  <c:v>42950</c:v>
                </c:pt>
                <c:pt idx="488">
                  <c:v>42951</c:v>
                </c:pt>
                <c:pt idx="489">
                  <c:v>42954</c:v>
                </c:pt>
                <c:pt idx="490">
                  <c:v>42955</c:v>
                </c:pt>
                <c:pt idx="491">
                  <c:v>42956</c:v>
                </c:pt>
                <c:pt idx="492">
                  <c:v>42957</c:v>
                </c:pt>
                <c:pt idx="493">
                  <c:v>42958</c:v>
                </c:pt>
                <c:pt idx="494">
                  <c:v>42961</c:v>
                </c:pt>
                <c:pt idx="495">
                  <c:v>42962</c:v>
                </c:pt>
                <c:pt idx="496">
                  <c:v>42963</c:v>
                </c:pt>
                <c:pt idx="497">
                  <c:v>42964</c:v>
                </c:pt>
                <c:pt idx="498">
                  <c:v>42965</c:v>
                </c:pt>
                <c:pt idx="499">
                  <c:v>42968</c:v>
                </c:pt>
                <c:pt idx="500">
                  <c:v>42969</c:v>
                </c:pt>
                <c:pt idx="501">
                  <c:v>42970</c:v>
                </c:pt>
                <c:pt idx="502">
                  <c:v>42971</c:v>
                </c:pt>
                <c:pt idx="503">
                  <c:v>42972</c:v>
                </c:pt>
                <c:pt idx="504">
                  <c:v>42975</c:v>
                </c:pt>
                <c:pt idx="505">
                  <c:v>42976</c:v>
                </c:pt>
                <c:pt idx="506">
                  <c:v>42977</c:v>
                </c:pt>
                <c:pt idx="507">
                  <c:v>42978</c:v>
                </c:pt>
                <c:pt idx="508">
                  <c:v>42979</c:v>
                </c:pt>
                <c:pt idx="509">
                  <c:v>42982</c:v>
                </c:pt>
                <c:pt idx="510">
                  <c:v>42983</c:v>
                </c:pt>
                <c:pt idx="511">
                  <c:v>42984</c:v>
                </c:pt>
                <c:pt idx="512">
                  <c:v>42985</c:v>
                </c:pt>
                <c:pt idx="513">
                  <c:v>42986</c:v>
                </c:pt>
                <c:pt idx="514">
                  <c:v>42989</c:v>
                </c:pt>
                <c:pt idx="515">
                  <c:v>42990</c:v>
                </c:pt>
                <c:pt idx="516">
                  <c:v>42991</c:v>
                </c:pt>
                <c:pt idx="517">
                  <c:v>42992</c:v>
                </c:pt>
                <c:pt idx="518">
                  <c:v>42993</c:v>
                </c:pt>
                <c:pt idx="519">
                  <c:v>42996</c:v>
                </c:pt>
                <c:pt idx="520">
                  <c:v>42997</c:v>
                </c:pt>
                <c:pt idx="521">
                  <c:v>42998</c:v>
                </c:pt>
                <c:pt idx="522">
                  <c:v>42999</c:v>
                </c:pt>
                <c:pt idx="523">
                  <c:v>43000</c:v>
                </c:pt>
                <c:pt idx="524">
                  <c:v>43003</c:v>
                </c:pt>
                <c:pt idx="525">
                  <c:v>43004</c:v>
                </c:pt>
                <c:pt idx="526">
                  <c:v>43005</c:v>
                </c:pt>
                <c:pt idx="527">
                  <c:v>43006</c:v>
                </c:pt>
                <c:pt idx="528">
                  <c:v>43007</c:v>
                </c:pt>
              </c:numCache>
            </c:numRef>
          </c:cat>
          <c:val>
            <c:numRef>
              <c:f>富国沪港深价值混合!$C$3:$C$531</c:f>
              <c:numCache>
                <c:formatCode>General</c:formatCode>
                <c:ptCount val="529"/>
                <c:pt idx="0">
                  <c:v>1</c:v>
                </c:pt>
                <c:pt idx="1">
                  <c:v>1</c:v>
                </c:pt>
                <c:pt idx="2">
                  <c:v>0.998</c:v>
                </c:pt>
                <c:pt idx="3">
                  <c:v>0.99199999999999999</c:v>
                </c:pt>
                <c:pt idx="4">
                  <c:v>0.98899999999999999</c:v>
                </c:pt>
                <c:pt idx="5">
                  <c:v>0.99199999999999999</c:v>
                </c:pt>
                <c:pt idx="6">
                  <c:v>0.99</c:v>
                </c:pt>
                <c:pt idx="7">
                  <c:v>0.97699999999999998</c:v>
                </c:pt>
                <c:pt idx="8">
                  <c:v>0.97799999999999998</c:v>
                </c:pt>
                <c:pt idx="9">
                  <c:v>0.98199999999999998</c:v>
                </c:pt>
                <c:pt idx="10">
                  <c:v>0.96899999999999997</c:v>
                </c:pt>
                <c:pt idx="11">
                  <c:v>0.96099999999999997</c:v>
                </c:pt>
                <c:pt idx="12">
                  <c:v>0.95099999999999996</c:v>
                </c:pt>
                <c:pt idx="13">
                  <c:v>0.92800000000000005</c:v>
                </c:pt>
                <c:pt idx="14">
                  <c:v>0.92400000000000004</c:v>
                </c:pt>
                <c:pt idx="15">
                  <c:v>0.92900000000000005</c:v>
                </c:pt>
                <c:pt idx="16">
                  <c:v>0.94899999999999995</c:v>
                </c:pt>
                <c:pt idx="17">
                  <c:v>0.95499999999999996</c:v>
                </c:pt>
                <c:pt idx="18">
                  <c:v>0.95099999999999996</c:v>
                </c:pt>
                <c:pt idx="19">
                  <c:v>0.93600000000000005</c:v>
                </c:pt>
                <c:pt idx="20">
                  <c:v>0.93300000000000005</c:v>
                </c:pt>
                <c:pt idx="21">
                  <c:v>0.93300000000000005</c:v>
                </c:pt>
                <c:pt idx="22">
                  <c:v>0.94799999999999995</c:v>
                </c:pt>
                <c:pt idx="23">
                  <c:v>0.95899999999999996</c:v>
                </c:pt>
                <c:pt idx="24">
                  <c:v>0.95799999999999996</c:v>
                </c:pt>
                <c:pt idx="25">
                  <c:v>0.95699999999999996</c:v>
                </c:pt>
                <c:pt idx="26">
                  <c:v>0.95399999999999996</c:v>
                </c:pt>
                <c:pt idx="27">
                  <c:v>0.94899999999999995</c:v>
                </c:pt>
                <c:pt idx="28">
                  <c:v>0.96099999999999997</c:v>
                </c:pt>
                <c:pt idx="29">
                  <c:v>0.96199999999999997</c:v>
                </c:pt>
                <c:pt idx="30">
                  <c:v>0.96599999999999997</c:v>
                </c:pt>
                <c:pt idx="31">
                  <c:v>0.96899999999999997</c:v>
                </c:pt>
                <c:pt idx="32">
                  <c:v>0.97</c:v>
                </c:pt>
                <c:pt idx="33">
                  <c:v>0.95799999999999996</c:v>
                </c:pt>
                <c:pt idx="34">
                  <c:v>0.96</c:v>
                </c:pt>
                <c:pt idx="35">
                  <c:v>0.95799999999999996</c:v>
                </c:pt>
                <c:pt idx="36">
                  <c:v>0.96</c:v>
                </c:pt>
                <c:pt idx="37">
                  <c:v>0.94899999999999995</c:v>
                </c:pt>
                <c:pt idx="38">
                  <c:v>0.95699999999999996</c:v>
                </c:pt>
                <c:pt idx="39">
                  <c:v>0.97599999999999998</c:v>
                </c:pt>
                <c:pt idx="40">
                  <c:v>0.98099999999999998</c:v>
                </c:pt>
                <c:pt idx="41">
                  <c:v>0.98899999999999999</c:v>
                </c:pt>
                <c:pt idx="42">
                  <c:v>0.98399999999999999</c:v>
                </c:pt>
                <c:pt idx="43">
                  <c:v>0.97899999999999998</c:v>
                </c:pt>
                <c:pt idx="44">
                  <c:v>0.99099999999999999</c:v>
                </c:pt>
                <c:pt idx="45">
                  <c:v>0.996</c:v>
                </c:pt>
                <c:pt idx="46">
                  <c:v>0.997</c:v>
                </c:pt>
                <c:pt idx="47">
                  <c:v>1.0009999999999999</c:v>
                </c:pt>
                <c:pt idx="48">
                  <c:v>0.99299999999999999</c:v>
                </c:pt>
                <c:pt idx="49">
                  <c:v>0.995</c:v>
                </c:pt>
                <c:pt idx="50">
                  <c:v>1.0029999999999999</c:v>
                </c:pt>
                <c:pt idx="51">
                  <c:v>1.006</c:v>
                </c:pt>
                <c:pt idx="52">
                  <c:v>1.002</c:v>
                </c:pt>
                <c:pt idx="53">
                  <c:v>0.99199999999999999</c:v>
                </c:pt>
                <c:pt idx="54">
                  <c:v>0.98799999999999999</c:v>
                </c:pt>
                <c:pt idx="55">
                  <c:v>0.99</c:v>
                </c:pt>
                <c:pt idx="56">
                  <c:v>0.97599999999999998</c:v>
                </c:pt>
                <c:pt idx="57">
                  <c:v>0.98</c:v>
                </c:pt>
                <c:pt idx="58">
                  <c:v>1.0009999999999999</c:v>
                </c:pt>
                <c:pt idx="59">
                  <c:v>1.0089999999999999</c:v>
                </c:pt>
                <c:pt idx="60">
                  <c:v>1.016</c:v>
                </c:pt>
                <c:pt idx="61">
                  <c:v>1.0189999999999999</c:v>
                </c:pt>
                <c:pt idx="62">
                  <c:v>1.0069999999999999</c:v>
                </c:pt>
                <c:pt idx="63">
                  <c:v>1.0029999999999999</c:v>
                </c:pt>
                <c:pt idx="64">
                  <c:v>1.01</c:v>
                </c:pt>
                <c:pt idx="65">
                  <c:v>0.999</c:v>
                </c:pt>
                <c:pt idx="66">
                  <c:v>0.98799999999999999</c:v>
                </c:pt>
                <c:pt idx="67">
                  <c:v>0.99099999999999999</c:v>
                </c:pt>
                <c:pt idx="68">
                  <c:v>0.98899999999999999</c:v>
                </c:pt>
                <c:pt idx="69">
                  <c:v>1</c:v>
                </c:pt>
                <c:pt idx="70">
                  <c:v>1.004</c:v>
                </c:pt>
                <c:pt idx="71">
                  <c:v>0.998</c:v>
                </c:pt>
                <c:pt idx="72">
                  <c:v>0.996</c:v>
                </c:pt>
                <c:pt idx="73">
                  <c:v>0.997</c:v>
                </c:pt>
                <c:pt idx="74">
                  <c:v>0.99299999999999999</c:v>
                </c:pt>
                <c:pt idx="75">
                  <c:v>0.96799999999999997</c:v>
                </c:pt>
                <c:pt idx="76">
                  <c:v>0.96899999999999997</c:v>
                </c:pt>
                <c:pt idx="77">
                  <c:v>0.98</c:v>
                </c:pt>
                <c:pt idx="78">
                  <c:v>0.997</c:v>
                </c:pt>
                <c:pt idx="79">
                  <c:v>0.995</c:v>
                </c:pt>
                <c:pt idx="80">
                  <c:v>0.98299999999999998</c:v>
                </c:pt>
                <c:pt idx="81">
                  <c:v>0.98399999999999999</c:v>
                </c:pt>
                <c:pt idx="82">
                  <c:v>0.97299999999999998</c:v>
                </c:pt>
                <c:pt idx="83">
                  <c:v>0.97199999999999998</c:v>
                </c:pt>
                <c:pt idx="84">
                  <c:v>0.96699999999999997</c:v>
                </c:pt>
                <c:pt idx="85">
                  <c:v>0.95299999999999996</c:v>
                </c:pt>
                <c:pt idx="86">
                  <c:v>0.96399999999999997</c:v>
                </c:pt>
                <c:pt idx="87">
                  <c:v>0.96399999999999997</c:v>
                </c:pt>
                <c:pt idx="88">
                  <c:v>0.97199999999999998</c:v>
                </c:pt>
                <c:pt idx="89">
                  <c:v>0.98599999999999999</c:v>
                </c:pt>
                <c:pt idx="90">
                  <c:v>0.98399999999999999</c:v>
                </c:pt>
                <c:pt idx="91">
                  <c:v>0.99099999999999999</c:v>
                </c:pt>
                <c:pt idx="92">
                  <c:v>0.99199999999999999</c:v>
                </c:pt>
                <c:pt idx="93">
                  <c:v>1.002</c:v>
                </c:pt>
                <c:pt idx="94">
                  <c:v>1.002</c:v>
                </c:pt>
                <c:pt idx="95">
                  <c:v>1.0009999999999999</c:v>
                </c:pt>
                <c:pt idx="96">
                  <c:v>0.98799999999999999</c:v>
                </c:pt>
                <c:pt idx="97">
                  <c:v>0.99099999999999999</c:v>
                </c:pt>
                <c:pt idx="98">
                  <c:v>0.98599999999999999</c:v>
                </c:pt>
                <c:pt idx="99">
                  <c:v>0.99</c:v>
                </c:pt>
                <c:pt idx="100">
                  <c:v>0.95699999999999996</c:v>
                </c:pt>
                <c:pt idx="101">
                  <c:v>0.95099999999999996</c:v>
                </c:pt>
                <c:pt idx="102">
                  <c:v>0.94899999999999995</c:v>
                </c:pt>
                <c:pt idx="103">
                  <c:v>0.92300000000000004</c:v>
                </c:pt>
                <c:pt idx="104">
                  <c:v>0.92900000000000005</c:v>
                </c:pt>
                <c:pt idx="105">
                  <c:v>0.90600000000000003</c:v>
                </c:pt>
                <c:pt idx="106">
                  <c:v>0.90500000000000003</c:v>
                </c:pt>
                <c:pt idx="107">
                  <c:v>0.90600000000000003</c:v>
                </c:pt>
                <c:pt idx="108">
                  <c:v>0.90300000000000002</c:v>
                </c:pt>
                <c:pt idx="109">
                  <c:v>0.89</c:v>
                </c:pt>
                <c:pt idx="110">
                  <c:v>0.88400000000000001</c:v>
                </c:pt>
                <c:pt idx="111">
                  <c:v>0.89900000000000002</c:v>
                </c:pt>
                <c:pt idx="112">
                  <c:v>0.876</c:v>
                </c:pt>
                <c:pt idx="113">
                  <c:v>0.86199999999999999</c:v>
                </c:pt>
                <c:pt idx="114">
                  <c:v>0.876</c:v>
                </c:pt>
                <c:pt idx="115">
                  <c:v>0.88400000000000001</c:v>
                </c:pt>
                <c:pt idx="116">
                  <c:v>0.86599999999999999</c:v>
                </c:pt>
                <c:pt idx="117">
                  <c:v>0.87</c:v>
                </c:pt>
                <c:pt idx="118">
                  <c:v>0.86899999999999999</c:v>
                </c:pt>
                <c:pt idx="119">
                  <c:v>0.88200000000000001</c:v>
                </c:pt>
                <c:pt idx="120">
                  <c:v>0.879</c:v>
                </c:pt>
                <c:pt idx="121">
                  <c:v>0.879</c:v>
                </c:pt>
                <c:pt idx="122">
                  <c:v>0.86599999999999999</c:v>
                </c:pt>
                <c:pt idx="123">
                  <c:v>0.87</c:v>
                </c:pt>
                <c:pt idx="124">
                  <c:v>0.872</c:v>
                </c:pt>
                <c:pt idx="125">
                  <c:v>0.86399999999999999</c:v>
                </c:pt>
                <c:pt idx="126">
                  <c:v>0.874</c:v>
                </c:pt>
                <c:pt idx="127">
                  <c:v>0.871</c:v>
                </c:pt>
                <c:pt idx="128">
                  <c:v>0.88400000000000001</c:v>
                </c:pt>
                <c:pt idx="129">
                  <c:v>0.88500000000000001</c:v>
                </c:pt>
                <c:pt idx="130">
                  <c:v>0.89100000000000001</c:v>
                </c:pt>
                <c:pt idx="131">
                  <c:v>0.88800000000000001</c:v>
                </c:pt>
                <c:pt idx="132">
                  <c:v>0.88200000000000001</c:v>
                </c:pt>
                <c:pt idx="133">
                  <c:v>0.87</c:v>
                </c:pt>
                <c:pt idx="134">
                  <c:v>0.88100000000000001</c:v>
                </c:pt>
                <c:pt idx="135">
                  <c:v>0.871</c:v>
                </c:pt>
                <c:pt idx="136">
                  <c:v>0.879</c:v>
                </c:pt>
                <c:pt idx="137">
                  <c:v>0.9</c:v>
                </c:pt>
                <c:pt idx="138">
                  <c:v>0.9</c:v>
                </c:pt>
                <c:pt idx="139">
                  <c:v>0.90500000000000003</c:v>
                </c:pt>
                <c:pt idx="140">
                  <c:v>0.90400000000000003</c:v>
                </c:pt>
                <c:pt idx="141">
                  <c:v>0.89600000000000002</c:v>
                </c:pt>
                <c:pt idx="142">
                  <c:v>0.89300000000000002</c:v>
                </c:pt>
                <c:pt idx="143">
                  <c:v>0.88900000000000001</c:v>
                </c:pt>
                <c:pt idx="144">
                  <c:v>0.89800000000000002</c:v>
                </c:pt>
                <c:pt idx="145">
                  <c:v>0.90700000000000003</c:v>
                </c:pt>
                <c:pt idx="146">
                  <c:v>0.90200000000000002</c:v>
                </c:pt>
                <c:pt idx="147">
                  <c:v>0.89800000000000002</c:v>
                </c:pt>
                <c:pt idx="148">
                  <c:v>0.90900000000000003</c:v>
                </c:pt>
                <c:pt idx="149">
                  <c:v>0.91500000000000004</c:v>
                </c:pt>
                <c:pt idx="150">
                  <c:v>0.93100000000000005</c:v>
                </c:pt>
                <c:pt idx="151">
                  <c:v>0.93100000000000005</c:v>
                </c:pt>
                <c:pt idx="152">
                  <c:v>0.92800000000000005</c:v>
                </c:pt>
                <c:pt idx="153">
                  <c:v>0.92400000000000004</c:v>
                </c:pt>
                <c:pt idx="154">
                  <c:v>0.92500000000000004</c:v>
                </c:pt>
                <c:pt idx="155">
                  <c:v>0.92500000000000004</c:v>
                </c:pt>
                <c:pt idx="156">
                  <c:v>0.92300000000000004</c:v>
                </c:pt>
                <c:pt idx="157">
                  <c:v>0.93600000000000005</c:v>
                </c:pt>
                <c:pt idx="158">
                  <c:v>0.94</c:v>
                </c:pt>
                <c:pt idx="159">
                  <c:v>0.92800000000000005</c:v>
                </c:pt>
                <c:pt idx="160">
                  <c:v>0.92300000000000004</c:v>
                </c:pt>
                <c:pt idx="161">
                  <c:v>0.92700000000000005</c:v>
                </c:pt>
                <c:pt idx="162">
                  <c:v>0.92600000000000005</c:v>
                </c:pt>
                <c:pt idx="163">
                  <c:v>0.92700000000000005</c:v>
                </c:pt>
                <c:pt idx="164">
                  <c:v>0.93200000000000005</c:v>
                </c:pt>
                <c:pt idx="165">
                  <c:v>0.93200000000000005</c:v>
                </c:pt>
                <c:pt idx="166">
                  <c:v>0.94899999999999995</c:v>
                </c:pt>
                <c:pt idx="167">
                  <c:v>0.95399999999999996</c:v>
                </c:pt>
                <c:pt idx="168">
                  <c:v>0.95399999999999996</c:v>
                </c:pt>
                <c:pt idx="169">
                  <c:v>0.94499999999999995</c:v>
                </c:pt>
                <c:pt idx="170">
                  <c:v>0.95199999999999996</c:v>
                </c:pt>
                <c:pt idx="171">
                  <c:v>0.94</c:v>
                </c:pt>
                <c:pt idx="172">
                  <c:v>0.95099999999999996</c:v>
                </c:pt>
                <c:pt idx="173">
                  <c:v>0.94599999999999995</c:v>
                </c:pt>
                <c:pt idx="174">
                  <c:v>0.93899999999999995</c:v>
                </c:pt>
                <c:pt idx="175">
                  <c:v>0.93700000000000006</c:v>
                </c:pt>
                <c:pt idx="176">
                  <c:v>0.93300000000000005</c:v>
                </c:pt>
                <c:pt idx="177">
                  <c:v>0.93300000000000005</c:v>
                </c:pt>
                <c:pt idx="178">
                  <c:v>0.92200000000000004</c:v>
                </c:pt>
                <c:pt idx="179">
                  <c:v>0.91200000000000003</c:v>
                </c:pt>
                <c:pt idx="180">
                  <c:v>0.91500000000000004</c:v>
                </c:pt>
                <c:pt idx="181">
                  <c:v>0.91300000000000003</c:v>
                </c:pt>
                <c:pt idx="182">
                  <c:v>0.89900000000000002</c:v>
                </c:pt>
                <c:pt idx="183">
                  <c:v>0.89500000000000002</c:v>
                </c:pt>
                <c:pt idx="184">
                  <c:v>0.89700000000000002</c:v>
                </c:pt>
                <c:pt idx="185">
                  <c:v>0.89800000000000002</c:v>
                </c:pt>
                <c:pt idx="186">
                  <c:v>0.88900000000000001</c:v>
                </c:pt>
                <c:pt idx="187">
                  <c:v>0.88400000000000001</c:v>
                </c:pt>
                <c:pt idx="188">
                  <c:v>0.89</c:v>
                </c:pt>
                <c:pt idx="189">
                  <c:v>0.89800000000000002</c:v>
                </c:pt>
                <c:pt idx="190">
                  <c:v>0.89100000000000001</c:v>
                </c:pt>
                <c:pt idx="191">
                  <c:v>0.88800000000000001</c:v>
                </c:pt>
                <c:pt idx="192">
                  <c:v>0.88900000000000001</c:v>
                </c:pt>
                <c:pt idx="193">
                  <c:v>0.88900000000000001</c:v>
                </c:pt>
                <c:pt idx="194">
                  <c:v>0.88900000000000001</c:v>
                </c:pt>
                <c:pt idx="195">
                  <c:v>0.90200000000000002</c:v>
                </c:pt>
                <c:pt idx="196">
                  <c:v>0.90200000000000002</c:v>
                </c:pt>
                <c:pt idx="197">
                  <c:v>0.91100000000000003</c:v>
                </c:pt>
                <c:pt idx="198">
                  <c:v>0.91800000000000004</c:v>
                </c:pt>
                <c:pt idx="199">
                  <c:v>0.92400000000000004</c:v>
                </c:pt>
                <c:pt idx="200">
                  <c:v>0.92300000000000004</c:v>
                </c:pt>
                <c:pt idx="201">
                  <c:v>0.92400000000000004</c:v>
                </c:pt>
                <c:pt idx="202">
                  <c:v>0.92900000000000005</c:v>
                </c:pt>
                <c:pt idx="203">
                  <c:v>0.93100000000000005</c:v>
                </c:pt>
                <c:pt idx="204">
                  <c:v>0.94199999999999995</c:v>
                </c:pt>
                <c:pt idx="205">
                  <c:v>0.93799999999999994</c:v>
                </c:pt>
                <c:pt idx="206">
                  <c:v>0.91300000000000003</c:v>
                </c:pt>
                <c:pt idx="207">
                  <c:v>0.91</c:v>
                </c:pt>
                <c:pt idx="208">
                  <c:v>0.91700000000000004</c:v>
                </c:pt>
                <c:pt idx="209">
                  <c:v>0.90300000000000002</c:v>
                </c:pt>
                <c:pt idx="210">
                  <c:v>0.90900000000000003</c:v>
                </c:pt>
                <c:pt idx="211">
                  <c:v>0.91500000000000004</c:v>
                </c:pt>
                <c:pt idx="212">
                  <c:v>0.91900000000000004</c:v>
                </c:pt>
                <c:pt idx="213">
                  <c:v>0.92900000000000005</c:v>
                </c:pt>
                <c:pt idx="214">
                  <c:v>0.92700000000000005</c:v>
                </c:pt>
                <c:pt idx="215">
                  <c:v>0.90900000000000003</c:v>
                </c:pt>
                <c:pt idx="216">
                  <c:v>0.91700000000000004</c:v>
                </c:pt>
                <c:pt idx="217">
                  <c:v>0.91500000000000004</c:v>
                </c:pt>
                <c:pt idx="218">
                  <c:v>0.92300000000000004</c:v>
                </c:pt>
                <c:pt idx="219">
                  <c:v>0.93700000000000006</c:v>
                </c:pt>
                <c:pt idx="220">
                  <c:v>0.94</c:v>
                </c:pt>
                <c:pt idx="221">
                  <c:v>0.94599999999999995</c:v>
                </c:pt>
                <c:pt idx="222">
                  <c:v>0.93700000000000006</c:v>
                </c:pt>
                <c:pt idx="223">
                  <c:v>0.93300000000000005</c:v>
                </c:pt>
                <c:pt idx="224">
                  <c:v>0.94199999999999995</c:v>
                </c:pt>
                <c:pt idx="225">
                  <c:v>0.93799999999999994</c:v>
                </c:pt>
                <c:pt idx="226">
                  <c:v>0.95</c:v>
                </c:pt>
                <c:pt idx="227">
                  <c:v>0.96399999999999997</c:v>
                </c:pt>
                <c:pt idx="228">
                  <c:v>0.96599999999999997</c:v>
                </c:pt>
                <c:pt idx="229">
                  <c:v>0.97399999999999998</c:v>
                </c:pt>
                <c:pt idx="230">
                  <c:v>0.97599999999999998</c:v>
                </c:pt>
                <c:pt idx="231">
                  <c:v>0.98099999999999998</c:v>
                </c:pt>
                <c:pt idx="232">
                  <c:v>0.97499999999999998</c:v>
                </c:pt>
                <c:pt idx="233">
                  <c:v>0.98299999999999998</c:v>
                </c:pt>
                <c:pt idx="234">
                  <c:v>0.98499999999999999</c:v>
                </c:pt>
                <c:pt idx="235">
                  <c:v>0.98099999999999998</c:v>
                </c:pt>
                <c:pt idx="236">
                  <c:v>0.98399999999999999</c:v>
                </c:pt>
                <c:pt idx="237">
                  <c:v>0.99</c:v>
                </c:pt>
                <c:pt idx="238">
                  <c:v>0.98799999999999999</c:v>
                </c:pt>
                <c:pt idx="239">
                  <c:v>0.98799999999999999</c:v>
                </c:pt>
                <c:pt idx="240">
                  <c:v>0.97499999999999998</c:v>
                </c:pt>
                <c:pt idx="241">
                  <c:v>0.98199999999999998</c:v>
                </c:pt>
                <c:pt idx="242">
                  <c:v>0.98299999999999998</c:v>
                </c:pt>
                <c:pt idx="243">
                  <c:v>0.97399999999999998</c:v>
                </c:pt>
                <c:pt idx="244">
                  <c:v>0.98</c:v>
                </c:pt>
                <c:pt idx="245">
                  <c:v>0.98799999999999999</c:v>
                </c:pt>
                <c:pt idx="246">
                  <c:v>1.002</c:v>
                </c:pt>
                <c:pt idx="247">
                  <c:v>1.0029999999999999</c:v>
                </c:pt>
                <c:pt idx="248">
                  <c:v>1.0009999999999999</c:v>
                </c:pt>
                <c:pt idx="249">
                  <c:v>1.0069999999999999</c:v>
                </c:pt>
                <c:pt idx="250">
                  <c:v>1.0149999999999999</c:v>
                </c:pt>
                <c:pt idx="251">
                  <c:v>1.022</c:v>
                </c:pt>
                <c:pt idx="252">
                  <c:v>1.018</c:v>
                </c:pt>
                <c:pt idx="253">
                  <c:v>1.01</c:v>
                </c:pt>
                <c:pt idx="254">
                  <c:v>1.0209999999999999</c:v>
                </c:pt>
                <c:pt idx="255">
                  <c:v>1.0169999999999999</c:v>
                </c:pt>
                <c:pt idx="256">
                  <c:v>1.0229999999999999</c:v>
                </c:pt>
                <c:pt idx="257">
                  <c:v>1.0209999999999999</c:v>
                </c:pt>
                <c:pt idx="258">
                  <c:v>1.0149999999999999</c:v>
                </c:pt>
                <c:pt idx="259">
                  <c:v>1.016</c:v>
                </c:pt>
                <c:pt idx="260">
                  <c:v>1.0189999999999999</c:v>
                </c:pt>
                <c:pt idx="261">
                  <c:v>1.022</c:v>
                </c:pt>
                <c:pt idx="262">
                  <c:v>1.03</c:v>
                </c:pt>
                <c:pt idx="263">
                  <c:v>1.026</c:v>
                </c:pt>
                <c:pt idx="264">
                  <c:v>1.03</c:v>
                </c:pt>
                <c:pt idx="265">
                  <c:v>1.032</c:v>
                </c:pt>
                <c:pt idx="266">
                  <c:v>1.0469999999999999</c:v>
                </c:pt>
                <c:pt idx="267">
                  <c:v>1.056</c:v>
                </c:pt>
                <c:pt idx="268">
                  <c:v>1.0489999999999999</c:v>
                </c:pt>
                <c:pt idx="269">
                  <c:v>1.0569999999999999</c:v>
                </c:pt>
                <c:pt idx="270">
                  <c:v>1.0589999999999999</c:v>
                </c:pt>
                <c:pt idx="271">
                  <c:v>1.0289999999999999</c:v>
                </c:pt>
                <c:pt idx="272">
                  <c:v>1.026</c:v>
                </c:pt>
                <c:pt idx="273">
                  <c:v>1.0289999999999999</c:v>
                </c:pt>
                <c:pt idx="274">
                  <c:v>1.0429999999999999</c:v>
                </c:pt>
                <c:pt idx="275">
                  <c:v>1.042</c:v>
                </c:pt>
                <c:pt idx="276">
                  <c:v>1.052</c:v>
                </c:pt>
                <c:pt idx="277">
                  <c:v>1.052</c:v>
                </c:pt>
                <c:pt idx="278">
                  <c:v>1.0489999999999999</c:v>
                </c:pt>
                <c:pt idx="279">
                  <c:v>1.032</c:v>
                </c:pt>
                <c:pt idx="280">
                  <c:v>1.0409999999999999</c:v>
                </c:pt>
                <c:pt idx="281">
                  <c:v>1.0429999999999999</c:v>
                </c:pt>
                <c:pt idx="282">
                  <c:v>1.0489999999999999</c:v>
                </c:pt>
                <c:pt idx="283">
                  <c:v>1.0329999999999999</c:v>
                </c:pt>
                <c:pt idx="284">
                  <c:v>1.0580000000000001</c:v>
                </c:pt>
                <c:pt idx="285">
                  <c:v>1.054</c:v>
                </c:pt>
                <c:pt idx="286">
                  <c:v>1.05</c:v>
                </c:pt>
                <c:pt idx="287">
                  <c:v>1.036</c:v>
                </c:pt>
                <c:pt idx="288">
                  <c:v>1.0389999999999999</c:v>
                </c:pt>
                <c:pt idx="289">
                  <c:v>1.036</c:v>
                </c:pt>
                <c:pt idx="290">
                  <c:v>1.048</c:v>
                </c:pt>
                <c:pt idx="291">
                  <c:v>1.0449999999999999</c:v>
                </c:pt>
                <c:pt idx="292">
                  <c:v>1.05</c:v>
                </c:pt>
                <c:pt idx="293">
                  <c:v>1.0529999999999999</c:v>
                </c:pt>
                <c:pt idx="294">
                  <c:v>1.0649999999999999</c:v>
                </c:pt>
                <c:pt idx="295">
                  <c:v>1.0640000000000001</c:v>
                </c:pt>
                <c:pt idx="296">
                  <c:v>1.0529999999999999</c:v>
                </c:pt>
                <c:pt idx="297">
                  <c:v>1.046</c:v>
                </c:pt>
                <c:pt idx="298">
                  <c:v>1.042</c:v>
                </c:pt>
                <c:pt idx="299">
                  <c:v>1.034</c:v>
                </c:pt>
                <c:pt idx="300">
                  <c:v>1.0429999999999999</c:v>
                </c:pt>
                <c:pt idx="301">
                  <c:v>1.0289999999999999</c:v>
                </c:pt>
                <c:pt idx="302">
                  <c:v>1.022</c:v>
                </c:pt>
                <c:pt idx="303">
                  <c:v>1.018</c:v>
                </c:pt>
                <c:pt idx="304">
                  <c:v>1.034</c:v>
                </c:pt>
                <c:pt idx="305">
                  <c:v>1.04</c:v>
                </c:pt>
                <c:pt idx="306">
                  <c:v>1.0249999999999999</c:v>
                </c:pt>
                <c:pt idx="307">
                  <c:v>1.04</c:v>
                </c:pt>
                <c:pt idx="308">
                  <c:v>1.0309999999999999</c:v>
                </c:pt>
                <c:pt idx="309">
                  <c:v>1.0229999999999999</c:v>
                </c:pt>
                <c:pt idx="310">
                  <c:v>1.026</c:v>
                </c:pt>
                <c:pt idx="311">
                  <c:v>1.03</c:v>
                </c:pt>
                <c:pt idx="312">
                  <c:v>1.0309999999999999</c:v>
                </c:pt>
                <c:pt idx="313">
                  <c:v>1.038</c:v>
                </c:pt>
                <c:pt idx="314">
                  <c:v>1.044</c:v>
                </c:pt>
                <c:pt idx="315">
                  <c:v>1.0489999999999999</c:v>
                </c:pt>
                <c:pt idx="316">
                  <c:v>1.0509999999999999</c:v>
                </c:pt>
                <c:pt idx="317">
                  <c:v>1.0549999999999999</c:v>
                </c:pt>
                <c:pt idx="318">
                  <c:v>1.0620000000000001</c:v>
                </c:pt>
                <c:pt idx="319">
                  <c:v>1.0649999999999999</c:v>
                </c:pt>
                <c:pt idx="320">
                  <c:v>1.06</c:v>
                </c:pt>
                <c:pt idx="321">
                  <c:v>1.0580000000000001</c:v>
                </c:pt>
                <c:pt idx="322">
                  <c:v>1.0609999999999999</c:v>
                </c:pt>
                <c:pt idx="323">
                  <c:v>1.044</c:v>
                </c:pt>
                <c:pt idx="324">
                  <c:v>1.0389999999999999</c:v>
                </c:pt>
                <c:pt idx="325">
                  <c:v>1.04</c:v>
                </c:pt>
                <c:pt idx="326">
                  <c:v>1.0449999999999999</c:v>
                </c:pt>
                <c:pt idx="327">
                  <c:v>1.048</c:v>
                </c:pt>
                <c:pt idx="328">
                  <c:v>1.0429999999999999</c:v>
                </c:pt>
                <c:pt idx="329">
                  <c:v>1.0249999999999999</c:v>
                </c:pt>
                <c:pt idx="330">
                  <c:v>1.024</c:v>
                </c:pt>
                <c:pt idx="331">
                  <c:v>1.0229999999999999</c:v>
                </c:pt>
                <c:pt idx="332">
                  <c:v>1.012</c:v>
                </c:pt>
                <c:pt idx="333">
                  <c:v>1.014</c:v>
                </c:pt>
                <c:pt idx="334">
                  <c:v>1.004</c:v>
                </c:pt>
                <c:pt idx="335">
                  <c:v>0.999</c:v>
                </c:pt>
                <c:pt idx="336">
                  <c:v>1.004</c:v>
                </c:pt>
                <c:pt idx="337">
                  <c:v>0.997</c:v>
                </c:pt>
                <c:pt idx="338">
                  <c:v>0.99399999999999999</c:v>
                </c:pt>
                <c:pt idx="339">
                  <c:v>0.99399999999999999</c:v>
                </c:pt>
                <c:pt idx="340">
                  <c:v>0.995</c:v>
                </c:pt>
                <c:pt idx="341">
                  <c:v>1.0049999999999999</c:v>
                </c:pt>
                <c:pt idx="342">
                  <c:v>1.008</c:v>
                </c:pt>
                <c:pt idx="343">
                  <c:v>1.016</c:v>
                </c:pt>
                <c:pt idx="344">
                  <c:v>1.016</c:v>
                </c:pt>
                <c:pt idx="345">
                  <c:v>1.0169999999999999</c:v>
                </c:pt>
                <c:pt idx="346">
                  <c:v>1.0209999999999999</c:v>
                </c:pt>
                <c:pt idx="347">
                  <c:v>1.0309999999999999</c:v>
                </c:pt>
                <c:pt idx="348">
                  <c:v>1.0209999999999999</c:v>
                </c:pt>
                <c:pt idx="349">
                  <c:v>1.032</c:v>
                </c:pt>
                <c:pt idx="350">
                  <c:v>1.0389999999999999</c:v>
                </c:pt>
                <c:pt idx="351">
                  <c:v>1.046</c:v>
                </c:pt>
                <c:pt idx="352">
                  <c:v>1.0409999999999999</c:v>
                </c:pt>
                <c:pt idx="353">
                  <c:v>1.042</c:v>
                </c:pt>
                <c:pt idx="354">
                  <c:v>1.0329999999999999</c:v>
                </c:pt>
                <c:pt idx="355">
                  <c:v>1.042</c:v>
                </c:pt>
                <c:pt idx="356">
                  <c:v>1.0509999999999999</c:v>
                </c:pt>
                <c:pt idx="357">
                  <c:v>1.0489999999999999</c:v>
                </c:pt>
                <c:pt idx="358">
                  <c:v>1.048</c:v>
                </c:pt>
                <c:pt idx="359">
                  <c:v>1.048</c:v>
                </c:pt>
                <c:pt idx="360">
                  <c:v>1.046</c:v>
                </c:pt>
                <c:pt idx="361">
                  <c:v>1.056</c:v>
                </c:pt>
                <c:pt idx="362">
                  <c:v>1.0660000000000001</c:v>
                </c:pt>
                <c:pt idx="363">
                  <c:v>1.056</c:v>
                </c:pt>
                <c:pt idx="364">
                  <c:v>1.0680000000000001</c:v>
                </c:pt>
                <c:pt idx="365">
                  <c:v>1.069</c:v>
                </c:pt>
                <c:pt idx="366">
                  <c:v>1.0780000000000001</c:v>
                </c:pt>
                <c:pt idx="367">
                  <c:v>1.081</c:v>
                </c:pt>
                <c:pt idx="368">
                  <c:v>1.085</c:v>
                </c:pt>
                <c:pt idx="369">
                  <c:v>1.0980000000000001</c:v>
                </c:pt>
                <c:pt idx="370">
                  <c:v>1.097</c:v>
                </c:pt>
                <c:pt idx="371">
                  <c:v>1.1020000000000001</c:v>
                </c:pt>
                <c:pt idx="372">
                  <c:v>1.1040000000000001</c:v>
                </c:pt>
                <c:pt idx="373">
                  <c:v>1.0940000000000001</c:v>
                </c:pt>
                <c:pt idx="374">
                  <c:v>1.107</c:v>
                </c:pt>
                <c:pt idx="375">
                  <c:v>1.101</c:v>
                </c:pt>
                <c:pt idx="376">
                  <c:v>1.113</c:v>
                </c:pt>
                <c:pt idx="377">
                  <c:v>1.109</c:v>
                </c:pt>
                <c:pt idx="378">
                  <c:v>1.0940000000000001</c:v>
                </c:pt>
                <c:pt idx="379">
                  <c:v>1.0920000000000001</c:v>
                </c:pt>
                <c:pt idx="380">
                  <c:v>1.085</c:v>
                </c:pt>
                <c:pt idx="381">
                  <c:v>1.0920000000000001</c:v>
                </c:pt>
                <c:pt idx="382">
                  <c:v>1.0900000000000001</c:v>
                </c:pt>
                <c:pt idx="383">
                  <c:v>1.087</c:v>
                </c:pt>
                <c:pt idx="384">
                  <c:v>1.091</c:v>
                </c:pt>
                <c:pt idx="385">
                  <c:v>1.0960000000000001</c:v>
                </c:pt>
                <c:pt idx="386">
                  <c:v>1.103</c:v>
                </c:pt>
                <c:pt idx="387">
                  <c:v>1.0920000000000001</c:v>
                </c:pt>
                <c:pt idx="388">
                  <c:v>1.097</c:v>
                </c:pt>
                <c:pt idx="389">
                  <c:v>1.1100000000000001</c:v>
                </c:pt>
                <c:pt idx="390">
                  <c:v>1.113</c:v>
                </c:pt>
                <c:pt idx="391">
                  <c:v>1.113</c:v>
                </c:pt>
                <c:pt idx="392">
                  <c:v>1.129</c:v>
                </c:pt>
                <c:pt idx="393">
                  <c:v>1.127</c:v>
                </c:pt>
                <c:pt idx="394">
                  <c:v>1.135</c:v>
                </c:pt>
                <c:pt idx="395">
                  <c:v>1.139</c:v>
                </c:pt>
                <c:pt idx="396">
                  <c:v>1.1299999999999999</c:v>
                </c:pt>
                <c:pt idx="397">
                  <c:v>1.1319999999999999</c:v>
                </c:pt>
                <c:pt idx="398">
                  <c:v>1.137</c:v>
                </c:pt>
                <c:pt idx="399">
                  <c:v>1.125</c:v>
                </c:pt>
                <c:pt idx="400">
                  <c:v>1.1319999999999999</c:v>
                </c:pt>
                <c:pt idx="401">
                  <c:v>1.1339999999999999</c:v>
                </c:pt>
                <c:pt idx="402">
                  <c:v>1.129</c:v>
                </c:pt>
                <c:pt idx="403">
                  <c:v>1.127</c:v>
                </c:pt>
                <c:pt idx="404">
                  <c:v>1.139</c:v>
                </c:pt>
                <c:pt idx="405">
                  <c:v>1.133</c:v>
                </c:pt>
                <c:pt idx="406">
                  <c:v>1.133</c:v>
                </c:pt>
                <c:pt idx="407">
                  <c:v>1.1279999999999999</c:v>
                </c:pt>
                <c:pt idx="408">
                  <c:v>1.123</c:v>
                </c:pt>
                <c:pt idx="409">
                  <c:v>1.1319999999999999</c:v>
                </c:pt>
                <c:pt idx="410">
                  <c:v>1.129</c:v>
                </c:pt>
                <c:pt idx="411">
                  <c:v>1.1299999999999999</c:v>
                </c:pt>
                <c:pt idx="412">
                  <c:v>1.1299999999999999</c:v>
                </c:pt>
                <c:pt idx="413">
                  <c:v>1.121</c:v>
                </c:pt>
                <c:pt idx="414">
                  <c:v>1.121</c:v>
                </c:pt>
                <c:pt idx="415">
                  <c:v>1.1359999999999999</c:v>
                </c:pt>
                <c:pt idx="416">
                  <c:v>1.1359999999999999</c:v>
                </c:pt>
                <c:pt idx="417">
                  <c:v>1.133</c:v>
                </c:pt>
                <c:pt idx="418">
                  <c:v>1.1479999999999999</c:v>
                </c:pt>
                <c:pt idx="419">
                  <c:v>1.1519999999999999</c:v>
                </c:pt>
                <c:pt idx="420">
                  <c:v>1.153</c:v>
                </c:pt>
                <c:pt idx="421">
                  <c:v>1.1519999999999999</c:v>
                </c:pt>
                <c:pt idx="422">
                  <c:v>1.157</c:v>
                </c:pt>
                <c:pt idx="423">
                  <c:v>1.1559999999999999</c:v>
                </c:pt>
                <c:pt idx="424">
                  <c:v>1.1479999999999999</c:v>
                </c:pt>
                <c:pt idx="425">
                  <c:v>1.1359999999999999</c:v>
                </c:pt>
                <c:pt idx="426">
                  <c:v>1.143</c:v>
                </c:pt>
                <c:pt idx="427">
                  <c:v>1.1559999999999999</c:v>
                </c:pt>
                <c:pt idx="428">
                  <c:v>1.163</c:v>
                </c:pt>
                <c:pt idx="429">
                  <c:v>1.161</c:v>
                </c:pt>
                <c:pt idx="430">
                  <c:v>1.1579999999999999</c:v>
                </c:pt>
                <c:pt idx="431">
                  <c:v>1.1619999999999999</c:v>
                </c:pt>
                <c:pt idx="432">
                  <c:v>1.1659999999999999</c:v>
                </c:pt>
                <c:pt idx="433">
                  <c:v>1.163</c:v>
                </c:pt>
                <c:pt idx="434">
                  <c:v>1.151</c:v>
                </c:pt>
                <c:pt idx="435">
                  <c:v>1.159</c:v>
                </c:pt>
                <c:pt idx="436">
                  <c:v>1.17</c:v>
                </c:pt>
                <c:pt idx="437">
                  <c:v>1.17</c:v>
                </c:pt>
                <c:pt idx="438">
                  <c:v>1.1679999999999999</c:v>
                </c:pt>
                <c:pt idx="439">
                  <c:v>1.1759999999999999</c:v>
                </c:pt>
                <c:pt idx="440">
                  <c:v>1.1739999999999999</c:v>
                </c:pt>
                <c:pt idx="441">
                  <c:v>1.1759999999999999</c:v>
                </c:pt>
                <c:pt idx="442">
                  <c:v>1.1759999999999999</c:v>
                </c:pt>
                <c:pt idx="443">
                  <c:v>1.179</c:v>
                </c:pt>
                <c:pt idx="444">
                  <c:v>1.175</c:v>
                </c:pt>
                <c:pt idx="445">
                  <c:v>1.1739999999999999</c:v>
                </c:pt>
                <c:pt idx="446">
                  <c:v>1.1779999999999999</c:v>
                </c:pt>
                <c:pt idx="447">
                  <c:v>1.1930000000000001</c:v>
                </c:pt>
                <c:pt idx="448">
                  <c:v>1.196</c:v>
                </c:pt>
                <c:pt idx="449">
                  <c:v>1.1819999999999999</c:v>
                </c:pt>
                <c:pt idx="450">
                  <c:v>1.1859999999999999</c:v>
                </c:pt>
                <c:pt idx="451">
                  <c:v>1.1870000000000001</c:v>
                </c:pt>
                <c:pt idx="452">
                  <c:v>1.173</c:v>
                </c:pt>
                <c:pt idx="453">
                  <c:v>1.177</c:v>
                </c:pt>
                <c:pt idx="454">
                  <c:v>1.19</c:v>
                </c:pt>
                <c:pt idx="455">
                  <c:v>1.19</c:v>
                </c:pt>
                <c:pt idx="456">
                  <c:v>1.1950000000000001</c:v>
                </c:pt>
                <c:pt idx="457">
                  <c:v>1.1950000000000001</c:v>
                </c:pt>
                <c:pt idx="458">
                  <c:v>1.202</c:v>
                </c:pt>
                <c:pt idx="459">
                  <c:v>1.212</c:v>
                </c:pt>
                <c:pt idx="460">
                  <c:v>1.216</c:v>
                </c:pt>
                <c:pt idx="461">
                  <c:v>1.2</c:v>
                </c:pt>
                <c:pt idx="462">
                  <c:v>1.2110000000000001</c:v>
                </c:pt>
                <c:pt idx="463">
                  <c:v>1.1990000000000001</c:v>
                </c:pt>
                <c:pt idx="464">
                  <c:v>1.2010000000000001</c:v>
                </c:pt>
                <c:pt idx="465">
                  <c:v>1.179</c:v>
                </c:pt>
                <c:pt idx="466">
                  <c:v>1.1919999999999999</c:v>
                </c:pt>
                <c:pt idx="467">
                  <c:v>1.1950000000000001</c:v>
                </c:pt>
                <c:pt idx="468">
                  <c:v>1.1879999999999999</c:v>
                </c:pt>
                <c:pt idx="469">
                  <c:v>1.1930000000000001</c:v>
                </c:pt>
                <c:pt idx="470">
                  <c:v>1.2150000000000001</c:v>
                </c:pt>
                <c:pt idx="471">
                  <c:v>1.2170000000000001</c:v>
                </c:pt>
                <c:pt idx="472">
                  <c:v>1.2310000000000001</c:v>
                </c:pt>
                <c:pt idx="473">
                  <c:v>1.232</c:v>
                </c:pt>
                <c:pt idx="474">
                  <c:v>1.24</c:v>
                </c:pt>
                <c:pt idx="475">
                  <c:v>1.25</c:v>
                </c:pt>
                <c:pt idx="476">
                  <c:v>1.268</c:v>
                </c:pt>
                <c:pt idx="477">
                  <c:v>1.2689999999999999</c:v>
                </c:pt>
                <c:pt idx="478">
                  <c:v>1.254</c:v>
                </c:pt>
                <c:pt idx="479">
                  <c:v>1.27</c:v>
                </c:pt>
                <c:pt idx="480">
                  <c:v>1.268</c:v>
                </c:pt>
                <c:pt idx="481">
                  <c:v>1.2629999999999999</c:v>
                </c:pt>
                <c:pt idx="482">
                  <c:v>1.2729999999999999</c:v>
                </c:pt>
                <c:pt idx="483">
                  <c:v>1.264</c:v>
                </c:pt>
                <c:pt idx="484">
                  <c:v>1.278</c:v>
                </c:pt>
                <c:pt idx="485">
                  <c:v>1.278</c:v>
                </c:pt>
                <c:pt idx="486">
                  <c:v>1.284</c:v>
                </c:pt>
                <c:pt idx="487">
                  <c:v>1.2729999999999999</c:v>
                </c:pt>
                <c:pt idx="488">
                  <c:v>1.28</c:v>
                </c:pt>
                <c:pt idx="489">
                  <c:v>1.2949999999999999</c:v>
                </c:pt>
                <c:pt idx="490">
                  <c:v>1.3029999999999999</c:v>
                </c:pt>
                <c:pt idx="491">
                  <c:v>1.3009999999999999</c:v>
                </c:pt>
                <c:pt idx="492">
                  <c:v>1.29</c:v>
                </c:pt>
                <c:pt idx="493">
                  <c:v>1.2529999999999999</c:v>
                </c:pt>
                <c:pt idx="494">
                  <c:v>1.2809999999999999</c:v>
                </c:pt>
                <c:pt idx="495">
                  <c:v>1.2809999999999999</c:v>
                </c:pt>
                <c:pt idx="496">
                  <c:v>1.294</c:v>
                </c:pt>
                <c:pt idx="497">
                  <c:v>1.2889999999999999</c:v>
                </c:pt>
                <c:pt idx="498">
                  <c:v>1.2829999999999999</c:v>
                </c:pt>
                <c:pt idx="499">
                  <c:v>1.2849999999999999</c:v>
                </c:pt>
                <c:pt idx="500">
                  <c:v>1.2949999999999999</c:v>
                </c:pt>
                <c:pt idx="501">
                  <c:v>1.296</c:v>
                </c:pt>
                <c:pt idx="502">
                  <c:v>1.306</c:v>
                </c:pt>
                <c:pt idx="503">
                  <c:v>1.3140000000000001</c:v>
                </c:pt>
                <c:pt idx="504">
                  <c:v>1.3049999999999999</c:v>
                </c:pt>
                <c:pt idx="505">
                  <c:v>1.302</c:v>
                </c:pt>
                <c:pt idx="506">
                  <c:v>1.31</c:v>
                </c:pt>
                <c:pt idx="507">
                  <c:v>1.3069999999999999</c:v>
                </c:pt>
                <c:pt idx="508">
                  <c:v>1.3089999999999999</c:v>
                </c:pt>
                <c:pt idx="509">
                  <c:v>1.3009999999999999</c:v>
                </c:pt>
                <c:pt idx="510">
                  <c:v>1.3029999999999999</c:v>
                </c:pt>
                <c:pt idx="511">
                  <c:v>1.2969999999999999</c:v>
                </c:pt>
                <c:pt idx="512">
                  <c:v>1.2929999999999999</c:v>
                </c:pt>
                <c:pt idx="513">
                  <c:v>1.2889999999999999</c:v>
                </c:pt>
                <c:pt idx="514">
                  <c:v>1.294</c:v>
                </c:pt>
                <c:pt idx="515">
                  <c:v>1.3149999999999999</c:v>
                </c:pt>
                <c:pt idx="516">
                  <c:v>1.325</c:v>
                </c:pt>
                <c:pt idx="517">
                  <c:v>1.3240000000000001</c:v>
                </c:pt>
                <c:pt idx="518">
                  <c:v>1.321</c:v>
                </c:pt>
                <c:pt idx="519">
                  <c:v>1.347</c:v>
                </c:pt>
                <c:pt idx="520">
                  <c:v>1.343</c:v>
                </c:pt>
                <c:pt idx="521">
                  <c:v>1.3620000000000001</c:v>
                </c:pt>
                <c:pt idx="522">
                  <c:v>1.373</c:v>
                </c:pt>
                <c:pt idx="523">
                  <c:v>1.357</c:v>
                </c:pt>
                <c:pt idx="524">
                  <c:v>1.319</c:v>
                </c:pt>
                <c:pt idx="525">
                  <c:v>1.3149999999999999</c:v>
                </c:pt>
                <c:pt idx="526">
                  <c:v>1.3340000000000001</c:v>
                </c:pt>
                <c:pt idx="527">
                  <c:v>1.32</c:v>
                </c:pt>
                <c:pt idx="528">
                  <c:v>1.329</c:v>
                </c:pt>
              </c:numCache>
            </c:numRef>
          </c:val>
        </c:ser>
        <c:marker val="1"/>
        <c:axId val="100793728"/>
        <c:axId val="100615296"/>
      </c:lineChart>
      <c:dateAx>
        <c:axId val="100793728"/>
        <c:scaling>
          <c:orientation val="minMax"/>
        </c:scaling>
        <c:axPos val="b"/>
        <c:numFmt formatCode="yyyy/m/d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615296"/>
        <c:crosses val="autoZero"/>
        <c:auto val="1"/>
        <c:lblOffset val="100"/>
        <c:baseTimeUnit val="days"/>
      </c:dateAx>
      <c:valAx>
        <c:axId val="100615296"/>
        <c:scaling>
          <c:orientation val="minMax"/>
          <c:min val="0.8"/>
        </c:scaling>
        <c:axPos val="l"/>
        <c:majorGridlines/>
        <c:numFmt formatCode="General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7937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3055555555555587"/>
          <c:y val="6.8503285449588419E-2"/>
          <c:w val="0.33333333333333331"/>
          <c:h val="8.386277140472051E-2"/>
        </c:manualLayout>
      </c:layout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</c:chart>
  <c:spPr>
    <a:ln w="9525" cap="flat" cmpd="sng" algn="ctr">
      <a:noFill/>
      <a:prstDash val="solid"/>
      <a:round/>
    </a:ln>
  </c:spPr>
  <c:txPr>
    <a:bodyPr/>
    <a:lstStyle/>
    <a:p>
      <a:pPr>
        <a:defRPr lang="zh-CN"/>
      </a:pPr>
      <a:endParaRPr lang="zh-CN"/>
    </a:p>
  </c:tx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7.6415201716516834E-2"/>
          <c:y val="4.4521389224461028E-2"/>
          <c:w val="0.89671662454498668"/>
          <c:h val="0.73069014752474992"/>
        </c:manualLayout>
      </c:layout>
      <c:lineChart>
        <c:grouping val="standard"/>
        <c:ser>
          <c:idx val="0"/>
          <c:order val="0"/>
          <c:tx>
            <c:strRef>
              <c:f>'10月汇总表'!$C$60</c:f>
              <c:strCache>
                <c:ptCount val="1"/>
                <c:pt idx="0">
                  <c:v>万家品质</c:v>
                </c:pt>
              </c:strCache>
            </c:strRef>
          </c:tx>
          <c:marker>
            <c:symbol val="none"/>
          </c:marker>
          <c:cat>
            <c:numRef>
              <c:f>万家品质!$A$3:$A$523</c:f>
              <c:numCache>
                <c:formatCode>yyyy/m/d</c:formatCode>
                <c:ptCount val="521"/>
                <c:pt idx="0">
                  <c:v>42222</c:v>
                </c:pt>
                <c:pt idx="1">
                  <c:v>42223</c:v>
                </c:pt>
                <c:pt idx="2">
                  <c:v>42226</c:v>
                </c:pt>
                <c:pt idx="3">
                  <c:v>42227</c:v>
                </c:pt>
                <c:pt idx="4">
                  <c:v>42228</c:v>
                </c:pt>
                <c:pt idx="5">
                  <c:v>42229</c:v>
                </c:pt>
                <c:pt idx="6">
                  <c:v>42230</c:v>
                </c:pt>
                <c:pt idx="7">
                  <c:v>42233</c:v>
                </c:pt>
                <c:pt idx="8">
                  <c:v>42234</c:v>
                </c:pt>
                <c:pt idx="9">
                  <c:v>42235</c:v>
                </c:pt>
                <c:pt idx="10">
                  <c:v>42236</c:v>
                </c:pt>
                <c:pt idx="11">
                  <c:v>42237</c:v>
                </c:pt>
                <c:pt idx="12">
                  <c:v>42240</c:v>
                </c:pt>
                <c:pt idx="13">
                  <c:v>42241</c:v>
                </c:pt>
                <c:pt idx="14">
                  <c:v>42242</c:v>
                </c:pt>
                <c:pt idx="15">
                  <c:v>42244</c:v>
                </c:pt>
                <c:pt idx="16">
                  <c:v>42247</c:v>
                </c:pt>
                <c:pt idx="17">
                  <c:v>42248</c:v>
                </c:pt>
                <c:pt idx="18">
                  <c:v>42249</c:v>
                </c:pt>
                <c:pt idx="19">
                  <c:v>42258</c:v>
                </c:pt>
                <c:pt idx="20">
                  <c:v>42261</c:v>
                </c:pt>
                <c:pt idx="21">
                  <c:v>42262</c:v>
                </c:pt>
                <c:pt idx="22">
                  <c:v>42263</c:v>
                </c:pt>
                <c:pt idx="23">
                  <c:v>42264</c:v>
                </c:pt>
                <c:pt idx="24">
                  <c:v>42265</c:v>
                </c:pt>
                <c:pt idx="25">
                  <c:v>42268</c:v>
                </c:pt>
                <c:pt idx="26">
                  <c:v>42271</c:v>
                </c:pt>
                <c:pt idx="27">
                  <c:v>42272</c:v>
                </c:pt>
                <c:pt idx="28">
                  <c:v>42275</c:v>
                </c:pt>
                <c:pt idx="29">
                  <c:v>42276</c:v>
                </c:pt>
                <c:pt idx="30">
                  <c:v>42277</c:v>
                </c:pt>
                <c:pt idx="31">
                  <c:v>42285</c:v>
                </c:pt>
                <c:pt idx="32">
                  <c:v>42286</c:v>
                </c:pt>
                <c:pt idx="33">
                  <c:v>42289</c:v>
                </c:pt>
                <c:pt idx="34">
                  <c:v>42290</c:v>
                </c:pt>
                <c:pt idx="35">
                  <c:v>42291</c:v>
                </c:pt>
                <c:pt idx="36">
                  <c:v>42292</c:v>
                </c:pt>
                <c:pt idx="37">
                  <c:v>42293</c:v>
                </c:pt>
                <c:pt idx="38">
                  <c:v>42296</c:v>
                </c:pt>
                <c:pt idx="39">
                  <c:v>42297</c:v>
                </c:pt>
                <c:pt idx="40">
                  <c:v>42298</c:v>
                </c:pt>
                <c:pt idx="41">
                  <c:v>42299</c:v>
                </c:pt>
                <c:pt idx="42">
                  <c:v>42300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42310</c:v>
                </c:pt>
                <c:pt idx="49">
                  <c:v>42311</c:v>
                </c:pt>
                <c:pt idx="50">
                  <c:v>42312</c:v>
                </c:pt>
                <c:pt idx="51">
                  <c:v>42313</c:v>
                </c:pt>
                <c:pt idx="52">
                  <c:v>42314</c:v>
                </c:pt>
                <c:pt idx="53">
                  <c:v>42317</c:v>
                </c:pt>
                <c:pt idx="54">
                  <c:v>42318</c:v>
                </c:pt>
                <c:pt idx="55">
                  <c:v>42319</c:v>
                </c:pt>
                <c:pt idx="56">
                  <c:v>42320</c:v>
                </c:pt>
                <c:pt idx="57">
                  <c:v>42321</c:v>
                </c:pt>
                <c:pt idx="58">
                  <c:v>42324</c:v>
                </c:pt>
                <c:pt idx="59">
                  <c:v>42325</c:v>
                </c:pt>
                <c:pt idx="60">
                  <c:v>42326</c:v>
                </c:pt>
                <c:pt idx="61">
                  <c:v>42327</c:v>
                </c:pt>
                <c:pt idx="62">
                  <c:v>42328</c:v>
                </c:pt>
                <c:pt idx="63">
                  <c:v>42331</c:v>
                </c:pt>
                <c:pt idx="64">
                  <c:v>42332</c:v>
                </c:pt>
                <c:pt idx="65">
                  <c:v>42333</c:v>
                </c:pt>
                <c:pt idx="66">
                  <c:v>42334</c:v>
                </c:pt>
                <c:pt idx="67">
                  <c:v>42335</c:v>
                </c:pt>
                <c:pt idx="68">
                  <c:v>42338</c:v>
                </c:pt>
                <c:pt idx="69">
                  <c:v>42339</c:v>
                </c:pt>
                <c:pt idx="70">
                  <c:v>42340</c:v>
                </c:pt>
                <c:pt idx="71">
                  <c:v>42341</c:v>
                </c:pt>
                <c:pt idx="72">
                  <c:v>42342</c:v>
                </c:pt>
                <c:pt idx="73">
                  <c:v>42345</c:v>
                </c:pt>
                <c:pt idx="74">
                  <c:v>42346</c:v>
                </c:pt>
                <c:pt idx="75">
                  <c:v>42347</c:v>
                </c:pt>
                <c:pt idx="76">
                  <c:v>42348</c:v>
                </c:pt>
                <c:pt idx="77">
                  <c:v>42349</c:v>
                </c:pt>
                <c:pt idx="78">
                  <c:v>42352</c:v>
                </c:pt>
                <c:pt idx="79">
                  <c:v>42353</c:v>
                </c:pt>
                <c:pt idx="80">
                  <c:v>42354</c:v>
                </c:pt>
                <c:pt idx="81">
                  <c:v>42355</c:v>
                </c:pt>
                <c:pt idx="82">
                  <c:v>42356</c:v>
                </c:pt>
                <c:pt idx="83">
                  <c:v>42359</c:v>
                </c:pt>
                <c:pt idx="84">
                  <c:v>42360</c:v>
                </c:pt>
                <c:pt idx="85">
                  <c:v>42361</c:v>
                </c:pt>
                <c:pt idx="86">
                  <c:v>42362</c:v>
                </c:pt>
                <c:pt idx="87">
                  <c:v>42363</c:v>
                </c:pt>
                <c:pt idx="88">
                  <c:v>42366</c:v>
                </c:pt>
                <c:pt idx="89">
                  <c:v>42367</c:v>
                </c:pt>
                <c:pt idx="90">
                  <c:v>42368</c:v>
                </c:pt>
                <c:pt idx="91">
                  <c:v>42369</c:v>
                </c:pt>
                <c:pt idx="92">
                  <c:v>42373</c:v>
                </c:pt>
                <c:pt idx="93">
                  <c:v>42374</c:v>
                </c:pt>
                <c:pt idx="94">
                  <c:v>42375</c:v>
                </c:pt>
                <c:pt idx="95">
                  <c:v>42376</c:v>
                </c:pt>
                <c:pt idx="96">
                  <c:v>42377</c:v>
                </c:pt>
                <c:pt idx="97">
                  <c:v>42380</c:v>
                </c:pt>
                <c:pt idx="98">
                  <c:v>42381</c:v>
                </c:pt>
                <c:pt idx="99">
                  <c:v>42382</c:v>
                </c:pt>
                <c:pt idx="100">
                  <c:v>42383</c:v>
                </c:pt>
                <c:pt idx="101">
                  <c:v>42384</c:v>
                </c:pt>
                <c:pt idx="102">
                  <c:v>42387</c:v>
                </c:pt>
                <c:pt idx="103">
                  <c:v>42388</c:v>
                </c:pt>
                <c:pt idx="104">
                  <c:v>42389</c:v>
                </c:pt>
                <c:pt idx="105">
                  <c:v>42390</c:v>
                </c:pt>
                <c:pt idx="106">
                  <c:v>42391</c:v>
                </c:pt>
                <c:pt idx="107">
                  <c:v>42394</c:v>
                </c:pt>
                <c:pt idx="108">
                  <c:v>42395</c:v>
                </c:pt>
                <c:pt idx="109">
                  <c:v>42396</c:v>
                </c:pt>
                <c:pt idx="110">
                  <c:v>42397</c:v>
                </c:pt>
                <c:pt idx="111">
                  <c:v>42398</c:v>
                </c:pt>
                <c:pt idx="112">
                  <c:v>42401</c:v>
                </c:pt>
                <c:pt idx="113">
                  <c:v>42402</c:v>
                </c:pt>
                <c:pt idx="114">
                  <c:v>42403</c:v>
                </c:pt>
                <c:pt idx="115">
                  <c:v>42404</c:v>
                </c:pt>
                <c:pt idx="116">
                  <c:v>42405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42454</c:v>
                </c:pt>
                <c:pt idx="147">
                  <c:v>42457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42465</c:v>
                </c:pt>
                <c:pt idx="153">
                  <c:v>42466</c:v>
                </c:pt>
                <c:pt idx="154">
                  <c:v>42467</c:v>
                </c:pt>
                <c:pt idx="155">
                  <c:v>42468</c:v>
                </c:pt>
                <c:pt idx="156">
                  <c:v>42471</c:v>
                </c:pt>
                <c:pt idx="157">
                  <c:v>42472</c:v>
                </c:pt>
                <c:pt idx="158">
                  <c:v>42473</c:v>
                </c:pt>
                <c:pt idx="159">
                  <c:v>42474</c:v>
                </c:pt>
                <c:pt idx="160">
                  <c:v>42475</c:v>
                </c:pt>
                <c:pt idx="161">
                  <c:v>42478</c:v>
                </c:pt>
                <c:pt idx="162">
                  <c:v>42479</c:v>
                </c:pt>
                <c:pt idx="163">
                  <c:v>42480</c:v>
                </c:pt>
                <c:pt idx="164">
                  <c:v>42481</c:v>
                </c:pt>
                <c:pt idx="165">
                  <c:v>42482</c:v>
                </c:pt>
                <c:pt idx="166">
                  <c:v>42485</c:v>
                </c:pt>
                <c:pt idx="167">
                  <c:v>42486</c:v>
                </c:pt>
                <c:pt idx="168">
                  <c:v>42487</c:v>
                </c:pt>
                <c:pt idx="169">
                  <c:v>42488</c:v>
                </c:pt>
                <c:pt idx="170">
                  <c:v>42489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42534</c:v>
                </c:pt>
                <c:pt idx="199">
                  <c:v>42535</c:v>
                </c:pt>
                <c:pt idx="200">
                  <c:v>42536</c:v>
                </c:pt>
                <c:pt idx="201">
                  <c:v>42537</c:v>
                </c:pt>
                <c:pt idx="202">
                  <c:v>42538</c:v>
                </c:pt>
                <c:pt idx="203">
                  <c:v>42541</c:v>
                </c:pt>
                <c:pt idx="204">
                  <c:v>42542</c:v>
                </c:pt>
                <c:pt idx="205">
                  <c:v>42543</c:v>
                </c:pt>
                <c:pt idx="206">
                  <c:v>42544</c:v>
                </c:pt>
                <c:pt idx="207">
                  <c:v>42545</c:v>
                </c:pt>
                <c:pt idx="208">
                  <c:v>42548</c:v>
                </c:pt>
                <c:pt idx="209">
                  <c:v>42549</c:v>
                </c:pt>
                <c:pt idx="210">
                  <c:v>42550</c:v>
                </c:pt>
                <c:pt idx="211">
                  <c:v>42551</c:v>
                </c:pt>
                <c:pt idx="212">
                  <c:v>42552</c:v>
                </c:pt>
                <c:pt idx="213">
                  <c:v>42555</c:v>
                </c:pt>
                <c:pt idx="214">
                  <c:v>42556</c:v>
                </c:pt>
                <c:pt idx="215">
                  <c:v>42557</c:v>
                </c:pt>
                <c:pt idx="216">
                  <c:v>42558</c:v>
                </c:pt>
                <c:pt idx="217">
                  <c:v>42559</c:v>
                </c:pt>
                <c:pt idx="218">
                  <c:v>42562</c:v>
                </c:pt>
                <c:pt idx="219">
                  <c:v>42563</c:v>
                </c:pt>
                <c:pt idx="220">
                  <c:v>42564</c:v>
                </c:pt>
                <c:pt idx="221">
                  <c:v>42565</c:v>
                </c:pt>
                <c:pt idx="222">
                  <c:v>42566</c:v>
                </c:pt>
                <c:pt idx="223">
                  <c:v>42569</c:v>
                </c:pt>
                <c:pt idx="224">
                  <c:v>42570</c:v>
                </c:pt>
                <c:pt idx="225">
                  <c:v>42571</c:v>
                </c:pt>
                <c:pt idx="226">
                  <c:v>42572</c:v>
                </c:pt>
                <c:pt idx="227">
                  <c:v>42573</c:v>
                </c:pt>
                <c:pt idx="228">
                  <c:v>42576</c:v>
                </c:pt>
                <c:pt idx="229">
                  <c:v>42577</c:v>
                </c:pt>
                <c:pt idx="230">
                  <c:v>42578</c:v>
                </c:pt>
                <c:pt idx="231">
                  <c:v>42579</c:v>
                </c:pt>
                <c:pt idx="232">
                  <c:v>42580</c:v>
                </c:pt>
                <c:pt idx="233">
                  <c:v>42583</c:v>
                </c:pt>
                <c:pt idx="234">
                  <c:v>42584</c:v>
                </c:pt>
                <c:pt idx="235">
                  <c:v>42585</c:v>
                </c:pt>
                <c:pt idx="236">
                  <c:v>42586</c:v>
                </c:pt>
                <c:pt idx="237">
                  <c:v>42587</c:v>
                </c:pt>
                <c:pt idx="238">
                  <c:v>42590</c:v>
                </c:pt>
                <c:pt idx="239">
                  <c:v>42591</c:v>
                </c:pt>
                <c:pt idx="240">
                  <c:v>42592</c:v>
                </c:pt>
                <c:pt idx="241">
                  <c:v>42593</c:v>
                </c:pt>
                <c:pt idx="242">
                  <c:v>42594</c:v>
                </c:pt>
                <c:pt idx="243">
                  <c:v>42597</c:v>
                </c:pt>
                <c:pt idx="244">
                  <c:v>42598</c:v>
                </c:pt>
                <c:pt idx="245">
                  <c:v>42599</c:v>
                </c:pt>
                <c:pt idx="246">
                  <c:v>42600</c:v>
                </c:pt>
                <c:pt idx="247">
                  <c:v>42601</c:v>
                </c:pt>
                <c:pt idx="248">
                  <c:v>42604</c:v>
                </c:pt>
                <c:pt idx="249">
                  <c:v>42605</c:v>
                </c:pt>
                <c:pt idx="250">
                  <c:v>42606</c:v>
                </c:pt>
                <c:pt idx="251">
                  <c:v>42607</c:v>
                </c:pt>
                <c:pt idx="252">
                  <c:v>42608</c:v>
                </c:pt>
                <c:pt idx="253">
                  <c:v>42611</c:v>
                </c:pt>
                <c:pt idx="254">
                  <c:v>42612</c:v>
                </c:pt>
                <c:pt idx="255">
                  <c:v>42613</c:v>
                </c:pt>
                <c:pt idx="256">
                  <c:v>42614</c:v>
                </c:pt>
                <c:pt idx="257">
                  <c:v>42615</c:v>
                </c:pt>
                <c:pt idx="258">
                  <c:v>42618</c:v>
                </c:pt>
                <c:pt idx="259">
                  <c:v>42619</c:v>
                </c:pt>
                <c:pt idx="260">
                  <c:v>42620</c:v>
                </c:pt>
                <c:pt idx="261">
                  <c:v>42621</c:v>
                </c:pt>
                <c:pt idx="262">
                  <c:v>42622</c:v>
                </c:pt>
                <c:pt idx="263">
                  <c:v>42625</c:v>
                </c:pt>
                <c:pt idx="264">
                  <c:v>42626</c:v>
                </c:pt>
                <c:pt idx="265">
                  <c:v>42627</c:v>
                </c:pt>
                <c:pt idx="266">
                  <c:v>42632</c:v>
                </c:pt>
                <c:pt idx="267">
                  <c:v>42633</c:v>
                </c:pt>
                <c:pt idx="268">
                  <c:v>42634</c:v>
                </c:pt>
                <c:pt idx="269">
                  <c:v>42635</c:v>
                </c:pt>
                <c:pt idx="270">
                  <c:v>42636</c:v>
                </c:pt>
                <c:pt idx="271">
                  <c:v>42639</c:v>
                </c:pt>
                <c:pt idx="272">
                  <c:v>42640</c:v>
                </c:pt>
                <c:pt idx="273">
                  <c:v>42641</c:v>
                </c:pt>
                <c:pt idx="274">
                  <c:v>42642</c:v>
                </c:pt>
                <c:pt idx="275">
                  <c:v>42643</c:v>
                </c:pt>
                <c:pt idx="276">
                  <c:v>42653</c:v>
                </c:pt>
                <c:pt idx="277">
                  <c:v>42654</c:v>
                </c:pt>
                <c:pt idx="278">
                  <c:v>42655</c:v>
                </c:pt>
                <c:pt idx="279">
                  <c:v>42656</c:v>
                </c:pt>
                <c:pt idx="280">
                  <c:v>42657</c:v>
                </c:pt>
                <c:pt idx="281">
                  <c:v>42660</c:v>
                </c:pt>
                <c:pt idx="282">
                  <c:v>42661</c:v>
                </c:pt>
                <c:pt idx="283">
                  <c:v>42662</c:v>
                </c:pt>
                <c:pt idx="284">
                  <c:v>42663</c:v>
                </c:pt>
                <c:pt idx="285">
                  <c:v>42664</c:v>
                </c:pt>
                <c:pt idx="286">
                  <c:v>42667</c:v>
                </c:pt>
                <c:pt idx="287">
                  <c:v>42668</c:v>
                </c:pt>
                <c:pt idx="288">
                  <c:v>42669</c:v>
                </c:pt>
                <c:pt idx="289">
                  <c:v>42670</c:v>
                </c:pt>
                <c:pt idx="290">
                  <c:v>42671</c:v>
                </c:pt>
                <c:pt idx="291">
                  <c:v>42674</c:v>
                </c:pt>
                <c:pt idx="292">
                  <c:v>42675</c:v>
                </c:pt>
                <c:pt idx="293">
                  <c:v>42676</c:v>
                </c:pt>
                <c:pt idx="294">
                  <c:v>42677</c:v>
                </c:pt>
                <c:pt idx="295">
                  <c:v>42678</c:v>
                </c:pt>
                <c:pt idx="296">
                  <c:v>42681</c:v>
                </c:pt>
                <c:pt idx="297">
                  <c:v>42682</c:v>
                </c:pt>
                <c:pt idx="298">
                  <c:v>42683</c:v>
                </c:pt>
                <c:pt idx="299">
                  <c:v>42684</c:v>
                </c:pt>
                <c:pt idx="300">
                  <c:v>42685</c:v>
                </c:pt>
                <c:pt idx="301">
                  <c:v>42688</c:v>
                </c:pt>
                <c:pt idx="302">
                  <c:v>42689</c:v>
                </c:pt>
                <c:pt idx="303">
                  <c:v>42690</c:v>
                </c:pt>
                <c:pt idx="304">
                  <c:v>42691</c:v>
                </c:pt>
                <c:pt idx="305">
                  <c:v>42692</c:v>
                </c:pt>
                <c:pt idx="306">
                  <c:v>42695</c:v>
                </c:pt>
                <c:pt idx="307">
                  <c:v>42696</c:v>
                </c:pt>
                <c:pt idx="308">
                  <c:v>42697</c:v>
                </c:pt>
                <c:pt idx="309">
                  <c:v>42698</c:v>
                </c:pt>
                <c:pt idx="310">
                  <c:v>42699</c:v>
                </c:pt>
                <c:pt idx="311">
                  <c:v>42702</c:v>
                </c:pt>
                <c:pt idx="312">
                  <c:v>42703</c:v>
                </c:pt>
                <c:pt idx="313">
                  <c:v>42704</c:v>
                </c:pt>
                <c:pt idx="314">
                  <c:v>42705</c:v>
                </c:pt>
                <c:pt idx="315">
                  <c:v>42706</c:v>
                </c:pt>
                <c:pt idx="316">
                  <c:v>42709</c:v>
                </c:pt>
                <c:pt idx="317">
                  <c:v>42710</c:v>
                </c:pt>
                <c:pt idx="318">
                  <c:v>42711</c:v>
                </c:pt>
                <c:pt idx="319">
                  <c:v>42712</c:v>
                </c:pt>
                <c:pt idx="320">
                  <c:v>42713</c:v>
                </c:pt>
                <c:pt idx="321">
                  <c:v>42716</c:v>
                </c:pt>
                <c:pt idx="322">
                  <c:v>42717</c:v>
                </c:pt>
                <c:pt idx="323">
                  <c:v>42718</c:v>
                </c:pt>
                <c:pt idx="324">
                  <c:v>42719</c:v>
                </c:pt>
                <c:pt idx="325">
                  <c:v>42720</c:v>
                </c:pt>
                <c:pt idx="326">
                  <c:v>42723</c:v>
                </c:pt>
                <c:pt idx="327">
                  <c:v>42724</c:v>
                </c:pt>
                <c:pt idx="328">
                  <c:v>42725</c:v>
                </c:pt>
                <c:pt idx="329">
                  <c:v>42726</c:v>
                </c:pt>
                <c:pt idx="330">
                  <c:v>42727</c:v>
                </c:pt>
                <c:pt idx="331">
                  <c:v>42730</c:v>
                </c:pt>
                <c:pt idx="332">
                  <c:v>42731</c:v>
                </c:pt>
                <c:pt idx="333">
                  <c:v>42732</c:v>
                </c:pt>
                <c:pt idx="334">
                  <c:v>42733</c:v>
                </c:pt>
                <c:pt idx="335">
                  <c:v>42734</c:v>
                </c:pt>
                <c:pt idx="336">
                  <c:v>42735</c:v>
                </c:pt>
                <c:pt idx="337">
                  <c:v>42738</c:v>
                </c:pt>
                <c:pt idx="338">
                  <c:v>42739</c:v>
                </c:pt>
                <c:pt idx="339">
                  <c:v>42740</c:v>
                </c:pt>
                <c:pt idx="340">
                  <c:v>42741</c:v>
                </c:pt>
                <c:pt idx="341">
                  <c:v>42744</c:v>
                </c:pt>
                <c:pt idx="342">
                  <c:v>42745</c:v>
                </c:pt>
                <c:pt idx="343">
                  <c:v>42746</c:v>
                </c:pt>
                <c:pt idx="344">
                  <c:v>42747</c:v>
                </c:pt>
                <c:pt idx="345">
                  <c:v>42748</c:v>
                </c:pt>
                <c:pt idx="346">
                  <c:v>42751</c:v>
                </c:pt>
                <c:pt idx="347">
                  <c:v>42752</c:v>
                </c:pt>
                <c:pt idx="348">
                  <c:v>42753</c:v>
                </c:pt>
                <c:pt idx="349">
                  <c:v>42754</c:v>
                </c:pt>
                <c:pt idx="350">
                  <c:v>42755</c:v>
                </c:pt>
                <c:pt idx="351">
                  <c:v>42758</c:v>
                </c:pt>
                <c:pt idx="352">
                  <c:v>42759</c:v>
                </c:pt>
                <c:pt idx="353">
                  <c:v>42760</c:v>
                </c:pt>
                <c:pt idx="354">
                  <c:v>42761</c:v>
                </c:pt>
                <c:pt idx="355">
                  <c:v>42769</c:v>
                </c:pt>
                <c:pt idx="356">
                  <c:v>42772</c:v>
                </c:pt>
                <c:pt idx="357">
                  <c:v>42773</c:v>
                </c:pt>
                <c:pt idx="358">
                  <c:v>42774</c:v>
                </c:pt>
                <c:pt idx="359">
                  <c:v>42775</c:v>
                </c:pt>
                <c:pt idx="360">
                  <c:v>42776</c:v>
                </c:pt>
                <c:pt idx="361">
                  <c:v>42779</c:v>
                </c:pt>
                <c:pt idx="362">
                  <c:v>42780</c:v>
                </c:pt>
                <c:pt idx="363">
                  <c:v>42781</c:v>
                </c:pt>
                <c:pt idx="364">
                  <c:v>42782</c:v>
                </c:pt>
                <c:pt idx="365">
                  <c:v>42783</c:v>
                </c:pt>
                <c:pt idx="366">
                  <c:v>42786</c:v>
                </c:pt>
                <c:pt idx="367">
                  <c:v>42787</c:v>
                </c:pt>
                <c:pt idx="368">
                  <c:v>42788</c:v>
                </c:pt>
                <c:pt idx="369">
                  <c:v>42789</c:v>
                </c:pt>
                <c:pt idx="370">
                  <c:v>42790</c:v>
                </c:pt>
                <c:pt idx="371">
                  <c:v>42793</c:v>
                </c:pt>
                <c:pt idx="372">
                  <c:v>42794</c:v>
                </c:pt>
                <c:pt idx="373">
                  <c:v>42795</c:v>
                </c:pt>
                <c:pt idx="374">
                  <c:v>42796</c:v>
                </c:pt>
                <c:pt idx="375">
                  <c:v>42797</c:v>
                </c:pt>
                <c:pt idx="376">
                  <c:v>42800</c:v>
                </c:pt>
                <c:pt idx="377">
                  <c:v>42801</c:v>
                </c:pt>
                <c:pt idx="378">
                  <c:v>42802</c:v>
                </c:pt>
                <c:pt idx="379">
                  <c:v>42803</c:v>
                </c:pt>
                <c:pt idx="380">
                  <c:v>42804</c:v>
                </c:pt>
                <c:pt idx="381">
                  <c:v>42807</c:v>
                </c:pt>
                <c:pt idx="382">
                  <c:v>42808</c:v>
                </c:pt>
                <c:pt idx="383">
                  <c:v>42809</c:v>
                </c:pt>
                <c:pt idx="384">
                  <c:v>42810</c:v>
                </c:pt>
                <c:pt idx="385">
                  <c:v>42811</c:v>
                </c:pt>
                <c:pt idx="386">
                  <c:v>42814</c:v>
                </c:pt>
                <c:pt idx="387">
                  <c:v>42815</c:v>
                </c:pt>
                <c:pt idx="388">
                  <c:v>42816</c:v>
                </c:pt>
                <c:pt idx="389">
                  <c:v>42817</c:v>
                </c:pt>
                <c:pt idx="390">
                  <c:v>42818</c:v>
                </c:pt>
                <c:pt idx="391">
                  <c:v>42821</c:v>
                </c:pt>
                <c:pt idx="392">
                  <c:v>42822</c:v>
                </c:pt>
                <c:pt idx="393">
                  <c:v>42823</c:v>
                </c:pt>
                <c:pt idx="394">
                  <c:v>42824</c:v>
                </c:pt>
                <c:pt idx="395">
                  <c:v>42825</c:v>
                </c:pt>
                <c:pt idx="396">
                  <c:v>42830</c:v>
                </c:pt>
                <c:pt idx="397">
                  <c:v>42831</c:v>
                </c:pt>
                <c:pt idx="398">
                  <c:v>42832</c:v>
                </c:pt>
                <c:pt idx="399">
                  <c:v>42835</c:v>
                </c:pt>
                <c:pt idx="400">
                  <c:v>42836</c:v>
                </c:pt>
                <c:pt idx="401">
                  <c:v>42837</c:v>
                </c:pt>
                <c:pt idx="402">
                  <c:v>42838</c:v>
                </c:pt>
                <c:pt idx="403">
                  <c:v>42839</c:v>
                </c:pt>
                <c:pt idx="404">
                  <c:v>42842</c:v>
                </c:pt>
                <c:pt idx="405">
                  <c:v>42843</c:v>
                </c:pt>
                <c:pt idx="406">
                  <c:v>42844</c:v>
                </c:pt>
                <c:pt idx="407">
                  <c:v>42845</c:v>
                </c:pt>
                <c:pt idx="408">
                  <c:v>42846</c:v>
                </c:pt>
                <c:pt idx="409">
                  <c:v>42849</c:v>
                </c:pt>
                <c:pt idx="410">
                  <c:v>42850</c:v>
                </c:pt>
                <c:pt idx="411">
                  <c:v>42851</c:v>
                </c:pt>
                <c:pt idx="412">
                  <c:v>42852</c:v>
                </c:pt>
                <c:pt idx="413">
                  <c:v>42853</c:v>
                </c:pt>
                <c:pt idx="414">
                  <c:v>42857</c:v>
                </c:pt>
                <c:pt idx="415">
                  <c:v>42858</c:v>
                </c:pt>
                <c:pt idx="416">
                  <c:v>42859</c:v>
                </c:pt>
                <c:pt idx="417">
                  <c:v>42860</c:v>
                </c:pt>
                <c:pt idx="418">
                  <c:v>42863</c:v>
                </c:pt>
                <c:pt idx="419">
                  <c:v>42864</c:v>
                </c:pt>
                <c:pt idx="420">
                  <c:v>42865</c:v>
                </c:pt>
                <c:pt idx="421">
                  <c:v>42866</c:v>
                </c:pt>
                <c:pt idx="422">
                  <c:v>42867</c:v>
                </c:pt>
                <c:pt idx="423">
                  <c:v>42870</c:v>
                </c:pt>
                <c:pt idx="424">
                  <c:v>42871</c:v>
                </c:pt>
                <c:pt idx="425">
                  <c:v>42872</c:v>
                </c:pt>
                <c:pt idx="426">
                  <c:v>42873</c:v>
                </c:pt>
                <c:pt idx="427">
                  <c:v>42874</c:v>
                </c:pt>
                <c:pt idx="428">
                  <c:v>42877</c:v>
                </c:pt>
                <c:pt idx="429">
                  <c:v>42878</c:v>
                </c:pt>
                <c:pt idx="430">
                  <c:v>42879</c:v>
                </c:pt>
                <c:pt idx="431">
                  <c:v>42880</c:v>
                </c:pt>
                <c:pt idx="432">
                  <c:v>42881</c:v>
                </c:pt>
                <c:pt idx="433">
                  <c:v>42886</c:v>
                </c:pt>
                <c:pt idx="434">
                  <c:v>42887</c:v>
                </c:pt>
                <c:pt idx="435">
                  <c:v>42888</c:v>
                </c:pt>
                <c:pt idx="436">
                  <c:v>42891</c:v>
                </c:pt>
                <c:pt idx="437">
                  <c:v>42892</c:v>
                </c:pt>
                <c:pt idx="438">
                  <c:v>42893</c:v>
                </c:pt>
                <c:pt idx="439">
                  <c:v>42894</c:v>
                </c:pt>
                <c:pt idx="440">
                  <c:v>42895</c:v>
                </c:pt>
                <c:pt idx="441">
                  <c:v>42898</c:v>
                </c:pt>
                <c:pt idx="442">
                  <c:v>42899</c:v>
                </c:pt>
                <c:pt idx="443">
                  <c:v>42900</c:v>
                </c:pt>
                <c:pt idx="444">
                  <c:v>42901</c:v>
                </c:pt>
                <c:pt idx="445">
                  <c:v>42902</c:v>
                </c:pt>
                <c:pt idx="446">
                  <c:v>42905</c:v>
                </c:pt>
                <c:pt idx="447">
                  <c:v>42906</c:v>
                </c:pt>
                <c:pt idx="448">
                  <c:v>42907</c:v>
                </c:pt>
                <c:pt idx="449">
                  <c:v>42908</c:v>
                </c:pt>
                <c:pt idx="450">
                  <c:v>42909</c:v>
                </c:pt>
                <c:pt idx="451">
                  <c:v>42912</c:v>
                </c:pt>
                <c:pt idx="452">
                  <c:v>42913</c:v>
                </c:pt>
                <c:pt idx="453">
                  <c:v>42914</c:v>
                </c:pt>
                <c:pt idx="454">
                  <c:v>42915</c:v>
                </c:pt>
                <c:pt idx="455">
                  <c:v>42916</c:v>
                </c:pt>
                <c:pt idx="456">
                  <c:v>42919</c:v>
                </c:pt>
                <c:pt idx="457">
                  <c:v>42920</c:v>
                </c:pt>
                <c:pt idx="458">
                  <c:v>42921</c:v>
                </c:pt>
                <c:pt idx="459">
                  <c:v>42922</c:v>
                </c:pt>
                <c:pt idx="460">
                  <c:v>42923</c:v>
                </c:pt>
                <c:pt idx="461">
                  <c:v>42926</c:v>
                </c:pt>
                <c:pt idx="462">
                  <c:v>42927</c:v>
                </c:pt>
                <c:pt idx="463">
                  <c:v>42928</c:v>
                </c:pt>
                <c:pt idx="464">
                  <c:v>42929</c:v>
                </c:pt>
                <c:pt idx="465">
                  <c:v>42930</c:v>
                </c:pt>
                <c:pt idx="466">
                  <c:v>42933</c:v>
                </c:pt>
                <c:pt idx="467">
                  <c:v>42934</c:v>
                </c:pt>
                <c:pt idx="468">
                  <c:v>42935</c:v>
                </c:pt>
                <c:pt idx="469">
                  <c:v>42936</c:v>
                </c:pt>
                <c:pt idx="470">
                  <c:v>42937</c:v>
                </c:pt>
                <c:pt idx="471">
                  <c:v>42940</c:v>
                </c:pt>
                <c:pt idx="472">
                  <c:v>42941</c:v>
                </c:pt>
                <c:pt idx="473">
                  <c:v>42942</c:v>
                </c:pt>
                <c:pt idx="474">
                  <c:v>42943</c:v>
                </c:pt>
                <c:pt idx="475">
                  <c:v>42944</c:v>
                </c:pt>
                <c:pt idx="476">
                  <c:v>42947</c:v>
                </c:pt>
                <c:pt idx="477">
                  <c:v>42948</c:v>
                </c:pt>
                <c:pt idx="478">
                  <c:v>42949</c:v>
                </c:pt>
                <c:pt idx="479">
                  <c:v>42950</c:v>
                </c:pt>
                <c:pt idx="480">
                  <c:v>42951</c:v>
                </c:pt>
                <c:pt idx="481">
                  <c:v>42954</c:v>
                </c:pt>
                <c:pt idx="482">
                  <c:v>42955</c:v>
                </c:pt>
                <c:pt idx="483">
                  <c:v>42956</c:v>
                </c:pt>
                <c:pt idx="484">
                  <c:v>42957</c:v>
                </c:pt>
                <c:pt idx="485">
                  <c:v>42958</c:v>
                </c:pt>
                <c:pt idx="486">
                  <c:v>42961</c:v>
                </c:pt>
                <c:pt idx="487">
                  <c:v>42962</c:v>
                </c:pt>
                <c:pt idx="488">
                  <c:v>42963</c:v>
                </c:pt>
                <c:pt idx="489">
                  <c:v>42964</c:v>
                </c:pt>
                <c:pt idx="490">
                  <c:v>42965</c:v>
                </c:pt>
                <c:pt idx="491">
                  <c:v>42968</c:v>
                </c:pt>
                <c:pt idx="492">
                  <c:v>42969</c:v>
                </c:pt>
                <c:pt idx="493">
                  <c:v>42970</c:v>
                </c:pt>
                <c:pt idx="494">
                  <c:v>42971</c:v>
                </c:pt>
                <c:pt idx="495">
                  <c:v>42972</c:v>
                </c:pt>
                <c:pt idx="496">
                  <c:v>42975</c:v>
                </c:pt>
                <c:pt idx="497">
                  <c:v>42976</c:v>
                </c:pt>
                <c:pt idx="498">
                  <c:v>42977</c:v>
                </c:pt>
                <c:pt idx="499">
                  <c:v>42978</c:v>
                </c:pt>
                <c:pt idx="500">
                  <c:v>42979</c:v>
                </c:pt>
                <c:pt idx="501">
                  <c:v>42982</c:v>
                </c:pt>
                <c:pt idx="502">
                  <c:v>42983</c:v>
                </c:pt>
                <c:pt idx="503">
                  <c:v>42984</c:v>
                </c:pt>
                <c:pt idx="504">
                  <c:v>42985</c:v>
                </c:pt>
                <c:pt idx="505">
                  <c:v>42986</c:v>
                </c:pt>
                <c:pt idx="506">
                  <c:v>42989</c:v>
                </c:pt>
                <c:pt idx="507">
                  <c:v>42990</c:v>
                </c:pt>
                <c:pt idx="508">
                  <c:v>42991</c:v>
                </c:pt>
                <c:pt idx="509">
                  <c:v>42992</c:v>
                </c:pt>
                <c:pt idx="510">
                  <c:v>42993</c:v>
                </c:pt>
                <c:pt idx="511">
                  <c:v>42996</c:v>
                </c:pt>
                <c:pt idx="512">
                  <c:v>42997</c:v>
                </c:pt>
                <c:pt idx="513">
                  <c:v>42998</c:v>
                </c:pt>
                <c:pt idx="514">
                  <c:v>42999</c:v>
                </c:pt>
                <c:pt idx="515">
                  <c:v>43000</c:v>
                </c:pt>
                <c:pt idx="516">
                  <c:v>43003</c:v>
                </c:pt>
                <c:pt idx="517">
                  <c:v>43004</c:v>
                </c:pt>
                <c:pt idx="518">
                  <c:v>43005</c:v>
                </c:pt>
                <c:pt idx="519">
                  <c:v>43006</c:v>
                </c:pt>
                <c:pt idx="520">
                  <c:v>43007</c:v>
                </c:pt>
              </c:numCache>
            </c:numRef>
          </c:cat>
          <c:val>
            <c:numRef>
              <c:f>万家品质!$C$3:$C$523</c:f>
              <c:numCache>
                <c:formatCode>General</c:formatCode>
                <c:ptCount val="521"/>
                <c:pt idx="0">
                  <c:v>1</c:v>
                </c:pt>
                <c:pt idx="1">
                  <c:v>1</c:v>
                </c:pt>
                <c:pt idx="2">
                  <c:v>1.0001</c:v>
                </c:pt>
                <c:pt idx="3">
                  <c:v>1.0007999999999999</c:v>
                </c:pt>
                <c:pt idx="4">
                  <c:v>0.99690000000000001</c:v>
                </c:pt>
                <c:pt idx="5">
                  <c:v>0.99770000000000003</c:v>
                </c:pt>
                <c:pt idx="6">
                  <c:v>1.0005999999999999</c:v>
                </c:pt>
                <c:pt idx="7">
                  <c:v>1.0046999999999999</c:v>
                </c:pt>
                <c:pt idx="8">
                  <c:v>0.999</c:v>
                </c:pt>
                <c:pt idx="9">
                  <c:v>1.0001</c:v>
                </c:pt>
                <c:pt idx="10">
                  <c:v>0.99919999999999998</c:v>
                </c:pt>
                <c:pt idx="11">
                  <c:v>0.99680000000000002</c:v>
                </c:pt>
                <c:pt idx="12">
                  <c:v>0.99239999999999995</c:v>
                </c:pt>
                <c:pt idx="13">
                  <c:v>0.98229999999999995</c:v>
                </c:pt>
                <c:pt idx="14">
                  <c:v>0.98180000000000001</c:v>
                </c:pt>
                <c:pt idx="15">
                  <c:v>1.0170999999999999</c:v>
                </c:pt>
                <c:pt idx="16">
                  <c:v>1.0148999999999999</c:v>
                </c:pt>
                <c:pt idx="17">
                  <c:v>1.0021</c:v>
                </c:pt>
                <c:pt idx="18">
                  <c:v>1.0035000000000001</c:v>
                </c:pt>
                <c:pt idx="19">
                  <c:v>1.0261</c:v>
                </c:pt>
                <c:pt idx="20">
                  <c:v>0.98519999999999996</c:v>
                </c:pt>
                <c:pt idx="21">
                  <c:v>0.95189999999999997</c:v>
                </c:pt>
                <c:pt idx="22">
                  <c:v>0.99439999999999995</c:v>
                </c:pt>
                <c:pt idx="23">
                  <c:v>0.98070000000000002</c:v>
                </c:pt>
                <c:pt idx="24">
                  <c:v>0.99099999999999999</c:v>
                </c:pt>
                <c:pt idx="25">
                  <c:v>1.0185</c:v>
                </c:pt>
                <c:pt idx="26">
                  <c:v>1.0205</c:v>
                </c:pt>
                <c:pt idx="27">
                  <c:v>0.99039999999999995</c:v>
                </c:pt>
                <c:pt idx="28">
                  <c:v>1.0163</c:v>
                </c:pt>
                <c:pt idx="29">
                  <c:v>1.0034000000000001</c:v>
                </c:pt>
                <c:pt idx="30">
                  <c:v>1.0029999999999999</c:v>
                </c:pt>
                <c:pt idx="31">
                  <c:v>1.0477000000000001</c:v>
                </c:pt>
                <c:pt idx="32">
                  <c:v>1.0694999999999999</c:v>
                </c:pt>
                <c:pt idx="33">
                  <c:v>1.1247</c:v>
                </c:pt>
                <c:pt idx="34">
                  <c:v>1.1468</c:v>
                </c:pt>
                <c:pt idx="35">
                  <c:v>1.1195999999999999</c:v>
                </c:pt>
                <c:pt idx="36">
                  <c:v>1.1645000000000001</c:v>
                </c:pt>
                <c:pt idx="37">
                  <c:v>1.177</c:v>
                </c:pt>
                <c:pt idx="38">
                  <c:v>1.1718</c:v>
                </c:pt>
                <c:pt idx="39">
                  <c:v>1.1909000000000001</c:v>
                </c:pt>
                <c:pt idx="40">
                  <c:v>1.1301000000000001</c:v>
                </c:pt>
                <c:pt idx="41">
                  <c:v>1.1685000000000001</c:v>
                </c:pt>
                <c:pt idx="42">
                  <c:v>1.2027000000000001</c:v>
                </c:pt>
                <c:pt idx="43">
                  <c:v>1.2203999999999999</c:v>
                </c:pt>
                <c:pt idx="44">
                  <c:v>1.2274</c:v>
                </c:pt>
                <c:pt idx="45">
                  <c:v>1.1923999999999999</c:v>
                </c:pt>
                <c:pt idx="46">
                  <c:v>1.1981999999999999</c:v>
                </c:pt>
                <c:pt idx="47">
                  <c:v>1.1981999999999999</c:v>
                </c:pt>
                <c:pt idx="48">
                  <c:v>1.1678999999999999</c:v>
                </c:pt>
                <c:pt idx="49">
                  <c:v>1.1676</c:v>
                </c:pt>
                <c:pt idx="50">
                  <c:v>1.2321</c:v>
                </c:pt>
                <c:pt idx="51">
                  <c:v>1.236</c:v>
                </c:pt>
                <c:pt idx="52">
                  <c:v>1.2629999999999999</c:v>
                </c:pt>
                <c:pt idx="53">
                  <c:v>1.2723</c:v>
                </c:pt>
                <c:pt idx="54">
                  <c:v>1.2830999999999999</c:v>
                </c:pt>
                <c:pt idx="55">
                  <c:v>1.2967</c:v>
                </c:pt>
                <c:pt idx="56">
                  <c:v>1.2848999999999999</c:v>
                </c:pt>
                <c:pt idx="57">
                  <c:v>1.2542</c:v>
                </c:pt>
                <c:pt idx="58">
                  <c:v>1.2703</c:v>
                </c:pt>
                <c:pt idx="59">
                  <c:v>1.2630999999999999</c:v>
                </c:pt>
                <c:pt idx="60">
                  <c:v>1.2509999999999999</c:v>
                </c:pt>
                <c:pt idx="61">
                  <c:v>1.2862</c:v>
                </c:pt>
                <c:pt idx="62">
                  <c:v>1.3063</c:v>
                </c:pt>
                <c:pt idx="63">
                  <c:v>1.3102</c:v>
                </c:pt>
                <c:pt idx="64">
                  <c:v>1.3052999999999999</c:v>
                </c:pt>
                <c:pt idx="65">
                  <c:v>1.325</c:v>
                </c:pt>
                <c:pt idx="66">
                  <c:v>1.3121</c:v>
                </c:pt>
                <c:pt idx="67">
                  <c:v>1.256</c:v>
                </c:pt>
                <c:pt idx="68">
                  <c:v>1.2746999999999999</c:v>
                </c:pt>
                <c:pt idx="69">
                  <c:v>1.2621</c:v>
                </c:pt>
                <c:pt idx="70">
                  <c:v>1.2484999999999999</c:v>
                </c:pt>
                <c:pt idx="71">
                  <c:v>1.2714000000000001</c:v>
                </c:pt>
                <c:pt idx="72">
                  <c:v>1.2587999999999999</c:v>
                </c:pt>
                <c:pt idx="73">
                  <c:v>1.2787999999999999</c:v>
                </c:pt>
                <c:pt idx="74">
                  <c:v>1.2497</c:v>
                </c:pt>
                <c:pt idx="75">
                  <c:v>1.2527999999999999</c:v>
                </c:pt>
                <c:pt idx="76">
                  <c:v>1.2518</c:v>
                </c:pt>
                <c:pt idx="77">
                  <c:v>1.2374000000000001</c:v>
                </c:pt>
                <c:pt idx="78">
                  <c:v>1.2557</c:v>
                </c:pt>
                <c:pt idx="79">
                  <c:v>1.2634000000000001</c:v>
                </c:pt>
                <c:pt idx="80">
                  <c:v>1.2675000000000001</c:v>
                </c:pt>
                <c:pt idx="81">
                  <c:v>1.2894000000000001</c:v>
                </c:pt>
                <c:pt idx="82">
                  <c:v>1.2759</c:v>
                </c:pt>
                <c:pt idx="83">
                  <c:v>1.2810999999999999</c:v>
                </c:pt>
                <c:pt idx="84">
                  <c:v>1.2912999999999999</c:v>
                </c:pt>
                <c:pt idx="85">
                  <c:v>1.2730999999999999</c:v>
                </c:pt>
                <c:pt idx="86">
                  <c:v>1.2674000000000001</c:v>
                </c:pt>
                <c:pt idx="87">
                  <c:v>1.2771999999999999</c:v>
                </c:pt>
                <c:pt idx="88">
                  <c:v>1.2558</c:v>
                </c:pt>
                <c:pt idx="89">
                  <c:v>1.2732000000000001</c:v>
                </c:pt>
                <c:pt idx="90">
                  <c:v>1.2804</c:v>
                </c:pt>
                <c:pt idx="91">
                  <c:v>1.2699</c:v>
                </c:pt>
                <c:pt idx="92">
                  <c:v>1.2041999999999999</c:v>
                </c:pt>
                <c:pt idx="93">
                  <c:v>1.1891</c:v>
                </c:pt>
                <c:pt idx="94">
                  <c:v>1.2163999999999999</c:v>
                </c:pt>
                <c:pt idx="95">
                  <c:v>1.115</c:v>
                </c:pt>
                <c:pt idx="96">
                  <c:v>1.1299999999999999</c:v>
                </c:pt>
                <c:pt idx="97">
                  <c:v>1.0581</c:v>
                </c:pt>
                <c:pt idx="98">
                  <c:v>1.0609</c:v>
                </c:pt>
                <c:pt idx="99">
                  <c:v>1.0226</c:v>
                </c:pt>
                <c:pt idx="100">
                  <c:v>1.0626</c:v>
                </c:pt>
                <c:pt idx="101">
                  <c:v>1.0217000000000001</c:v>
                </c:pt>
                <c:pt idx="102">
                  <c:v>1.0417000000000001</c:v>
                </c:pt>
                <c:pt idx="103">
                  <c:v>1.0719000000000001</c:v>
                </c:pt>
                <c:pt idx="104">
                  <c:v>1.0562</c:v>
                </c:pt>
                <c:pt idx="105">
                  <c:v>1.0228999999999999</c:v>
                </c:pt>
                <c:pt idx="106">
                  <c:v>1.0438000000000001</c:v>
                </c:pt>
                <c:pt idx="107">
                  <c:v>1.0587</c:v>
                </c:pt>
                <c:pt idx="108">
                  <c:v>0.98050000000000004</c:v>
                </c:pt>
                <c:pt idx="109">
                  <c:v>0.9798</c:v>
                </c:pt>
                <c:pt idx="110">
                  <c:v>0.92549999999999999</c:v>
                </c:pt>
                <c:pt idx="111">
                  <c:v>0.95620000000000005</c:v>
                </c:pt>
                <c:pt idx="112">
                  <c:v>0.94310000000000005</c:v>
                </c:pt>
                <c:pt idx="113">
                  <c:v>0.97529999999999994</c:v>
                </c:pt>
                <c:pt idx="114">
                  <c:v>0.97799999999999998</c:v>
                </c:pt>
                <c:pt idx="115">
                  <c:v>0.996</c:v>
                </c:pt>
                <c:pt idx="116">
                  <c:v>0.98750000000000004</c:v>
                </c:pt>
                <c:pt idx="117">
                  <c:v>0.99439999999999995</c:v>
                </c:pt>
                <c:pt idx="118">
                  <c:v>1.0383</c:v>
                </c:pt>
                <c:pt idx="119">
                  <c:v>1.0583</c:v>
                </c:pt>
                <c:pt idx="120">
                  <c:v>1.0506</c:v>
                </c:pt>
                <c:pt idx="121">
                  <c:v>1.0571999999999999</c:v>
                </c:pt>
                <c:pt idx="122">
                  <c:v>1.0809</c:v>
                </c:pt>
                <c:pt idx="123">
                  <c:v>1.083</c:v>
                </c:pt>
                <c:pt idx="124">
                  <c:v>1.0934999999999999</c:v>
                </c:pt>
                <c:pt idx="125">
                  <c:v>1.0128999999999999</c:v>
                </c:pt>
                <c:pt idx="126">
                  <c:v>1.0242</c:v>
                </c:pt>
                <c:pt idx="127">
                  <c:v>0.98929999999999996</c:v>
                </c:pt>
                <c:pt idx="128">
                  <c:v>1.0057</c:v>
                </c:pt>
                <c:pt idx="129">
                  <c:v>1.0511999999999999</c:v>
                </c:pt>
                <c:pt idx="130">
                  <c:v>1.0483</c:v>
                </c:pt>
                <c:pt idx="131">
                  <c:v>1.0431999999999999</c:v>
                </c:pt>
                <c:pt idx="132">
                  <c:v>1.0549999999999999</c:v>
                </c:pt>
                <c:pt idx="133">
                  <c:v>1.0450999999999999</c:v>
                </c:pt>
                <c:pt idx="134">
                  <c:v>1.0197000000000001</c:v>
                </c:pt>
                <c:pt idx="135">
                  <c:v>1.002</c:v>
                </c:pt>
                <c:pt idx="136">
                  <c:v>1.0007999999999999</c:v>
                </c:pt>
                <c:pt idx="137">
                  <c:v>1.0266999999999999</c:v>
                </c:pt>
                <c:pt idx="138">
                  <c:v>1.0153000000000001</c:v>
                </c:pt>
                <c:pt idx="139">
                  <c:v>1.0058</c:v>
                </c:pt>
                <c:pt idx="140">
                  <c:v>1.0322</c:v>
                </c:pt>
                <c:pt idx="141">
                  <c:v>1.0622</c:v>
                </c:pt>
                <c:pt idx="142">
                  <c:v>1.0853999999999999</c:v>
                </c:pt>
                <c:pt idx="143">
                  <c:v>1.0854999999999999</c:v>
                </c:pt>
                <c:pt idx="144">
                  <c:v>1.0834999999999999</c:v>
                </c:pt>
                <c:pt idx="145">
                  <c:v>1.0701000000000001</c:v>
                </c:pt>
                <c:pt idx="146">
                  <c:v>1.0898000000000001</c:v>
                </c:pt>
                <c:pt idx="147">
                  <c:v>1.0839000000000001</c:v>
                </c:pt>
                <c:pt idx="148">
                  <c:v>1.0666</c:v>
                </c:pt>
                <c:pt idx="149">
                  <c:v>1.0978000000000001</c:v>
                </c:pt>
                <c:pt idx="150">
                  <c:v>1.1073</c:v>
                </c:pt>
                <c:pt idx="151">
                  <c:v>1.1032999999999999</c:v>
                </c:pt>
                <c:pt idx="152">
                  <c:v>1.1288</c:v>
                </c:pt>
                <c:pt idx="153">
                  <c:v>1.1295999999999999</c:v>
                </c:pt>
                <c:pt idx="154">
                  <c:v>1.111</c:v>
                </c:pt>
                <c:pt idx="155">
                  <c:v>1.0969</c:v>
                </c:pt>
                <c:pt idx="156">
                  <c:v>1.1166</c:v>
                </c:pt>
                <c:pt idx="157">
                  <c:v>1.1043000000000001</c:v>
                </c:pt>
                <c:pt idx="158">
                  <c:v>1.1216999999999999</c:v>
                </c:pt>
                <c:pt idx="159">
                  <c:v>1.1302000000000001</c:v>
                </c:pt>
                <c:pt idx="160">
                  <c:v>1.1307</c:v>
                </c:pt>
                <c:pt idx="161">
                  <c:v>1.1176999999999999</c:v>
                </c:pt>
                <c:pt idx="162">
                  <c:v>1.1215999999999999</c:v>
                </c:pt>
                <c:pt idx="163">
                  <c:v>1.0773999999999999</c:v>
                </c:pt>
                <c:pt idx="164">
                  <c:v>1.0588</c:v>
                </c:pt>
                <c:pt idx="165">
                  <c:v>1.0638000000000001</c:v>
                </c:pt>
                <c:pt idx="166">
                  <c:v>1.0531999999999999</c:v>
                </c:pt>
                <c:pt idx="167">
                  <c:v>1.06</c:v>
                </c:pt>
                <c:pt idx="168">
                  <c:v>1.0528</c:v>
                </c:pt>
                <c:pt idx="169">
                  <c:v>1.0468</c:v>
                </c:pt>
                <c:pt idx="170">
                  <c:v>1.0528</c:v>
                </c:pt>
                <c:pt idx="171">
                  <c:v>1.0833999999999999</c:v>
                </c:pt>
                <c:pt idx="172">
                  <c:v>1.0799000000000001</c:v>
                </c:pt>
                <c:pt idx="173">
                  <c:v>1.0861000000000001</c:v>
                </c:pt>
                <c:pt idx="174">
                  <c:v>1.0537000000000001</c:v>
                </c:pt>
                <c:pt idx="175">
                  <c:v>1.0319</c:v>
                </c:pt>
                <c:pt idx="176">
                  <c:v>1.0402</c:v>
                </c:pt>
                <c:pt idx="177">
                  <c:v>1.0556000000000001</c:v>
                </c:pt>
                <c:pt idx="178">
                  <c:v>1.0498000000000001</c:v>
                </c:pt>
                <c:pt idx="179">
                  <c:v>1.0494000000000001</c:v>
                </c:pt>
                <c:pt idx="180">
                  <c:v>1.0713999999999999</c:v>
                </c:pt>
                <c:pt idx="181">
                  <c:v>1.0602</c:v>
                </c:pt>
                <c:pt idx="182">
                  <c:v>1.0397000000000001</c:v>
                </c:pt>
                <c:pt idx="183">
                  <c:v>1.0377000000000001</c:v>
                </c:pt>
                <c:pt idx="184">
                  <c:v>1.0436000000000001</c:v>
                </c:pt>
                <c:pt idx="185">
                  <c:v>1.0528999999999999</c:v>
                </c:pt>
                <c:pt idx="186">
                  <c:v>1.0479000000000001</c:v>
                </c:pt>
                <c:pt idx="187">
                  <c:v>1.0342</c:v>
                </c:pt>
                <c:pt idx="188">
                  <c:v>1.0346</c:v>
                </c:pt>
                <c:pt idx="189">
                  <c:v>1.0331999999999999</c:v>
                </c:pt>
                <c:pt idx="190">
                  <c:v>1.0308999999999999</c:v>
                </c:pt>
                <c:pt idx="191">
                  <c:v>1.0664</c:v>
                </c:pt>
                <c:pt idx="192">
                  <c:v>1.0667</c:v>
                </c:pt>
                <c:pt idx="193">
                  <c:v>1.0658000000000001</c:v>
                </c:pt>
                <c:pt idx="194">
                  <c:v>1.0721000000000001</c:v>
                </c:pt>
                <c:pt idx="195">
                  <c:v>1.0728</c:v>
                </c:pt>
                <c:pt idx="196">
                  <c:v>1.0750999999999999</c:v>
                </c:pt>
                <c:pt idx="197">
                  <c:v>1.0663</c:v>
                </c:pt>
                <c:pt idx="198">
                  <c:v>1.0290999999999999</c:v>
                </c:pt>
                <c:pt idx="199">
                  <c:v>1.0334000000000001</c:v>
                </c:pt>
                <c:pt idx="200">
                  <c:v>1.0575000000000001</c:v>
                </c:pt>
                <c:pt idx="201">
                  <c:v>1.0486</c:v>
                </c:pt>
                <c:pt idx="202">
                  <c:v>1.0596000000000001</c:v>
                </c:pt>
                <c:pt idx="203">
                  <c:v>1.0627</c:v>
                </c:pt>
                <c:pt idx="204">
                  <c:v>1.0569999999999999</c:v>
                </c:pt>
                <c:pt idx="205">
                  <c:v>1.0645</c:v>
                </c:pt>
                <c:pt idx="206">
                  <c:v>1.0550999999999999</c:v>
                </c:pt>
                <c:pt idx="207">
                  <c:v>1.0367999999999999</c:v>
                </c:pt>
                <c:pt idx="208">
                  <c:v>1.0504</c:v>
                </c:pt>
                <c:pt idx="209">
                  <c:v>1.0587</c:v>
                </c:pt>
                <c:pt idx="210">
                  <c:v>1.0717000000000001</c:v>
                </c:pt>
                <c:pt idx="211">
                  <c:v>1.0759000000000001</c:v>
                </c:pt>
                <c:pt idx="212">
                  <c:v>1.0805</c:v>
                </c:pt>
                <c:pt idx="213">
                  <c:v>1.1068</c:v>
                </c:pt>
                <c:pt idx="214">
                  <c:v>1.1220000000000001</c:v>
                </c:pt>
                <c:pt idx="215">
                  <c:v>1.1326000000000001</c:v>
                </c:pt>
                <c:pt idx="216">
                  <c:v>1.1314</c:v>
                </c:pt>
                <c:pt idx="217">
                  <c:v>1.1265000000000001</c:v>
                </c:pt>
                <c:pt idx="218">
                  <c:v>1.1295999999999999</c:v>
                </c:pt>
                <c:pt idx="219">
                  <c:v>1.1489</c:v>
                </c:pt>
                <c:pt idx="220">
                  <c:v>1.1597</c:v>
                </c:pt>
                <c:pt idx="221">
                  <c:v>1.1494</c:v>
                </c:pt>
                <c:pt idx="222">
                  <c:v>1.1539999999999999</c:v>
                </c:pt>
                <c:pt idx="223">
                  <c:v>1.1521999999999999</c:v>
                </c:pt>
                <c:pt idx="224">
                  <c:v>1.1517999999999999</c:v>
                </c:pt>
                <c:pt idx="225">
                  <c:v>1.1476</c:v>
                </c:pt>
                <c:pt idx="226">
                  <c:v>1.1503000000000001</c:v>
                </c:pt>
                <c:pt idx="227">
                  <c:v>1.1288</c:v>
                </c:pt>
                <c:pt idx="228">
                  <c:v>1.1282000000000001</c:v>
                </c:pt>
                <c:pt idx="229">
                  <c:v>1.1460999999999999</c:v>
                </c:pt>
                <c:pt idx="230">
                  <c:v>1.1022000000000001</c:v>
                </c:pt>
                <c:pt idx="231">
                  <c:v>1.111</c:v>
                </c:pt>
                <c:pt idx="232">
                  <c:v>1.1113999999999999</c:v>
                </c:pt>
                <c:pt idx="233">
                  <c:v>1.0975999999999999</c:v>
                </c:pt>
                <c:pt idx="234">
                  <c:v>1.1141000000000001</c:v>
                </c:pt>
                <c:pt idx="235">
                  <c:v>1.1213</c:v>
                </c:pt>
                <c:pt idx="236">
                  <c:v>1.129</c:v>
                </c:pt>
                <c:pt idx="237">
                  <c:v>1.1273</c:v>
                </c:pt>
                <c:pt idx="238">
                  <c:v>1.1458999999999999</c:v>
                </c:pt>
                <c:pt idx="239">
                  <c:v>1.1612</c:v>
                </c:pt>
                <c:pt idx="240">
                  <c:v>1.1551</c:v>
                </c:pt>
                <c:pt idx="241">
                  <c:v>1.1337999999999999</c:v>
                </c:pt>
                <c:pt idx="242">
                  <c:v>1.1591</c:v>
                </c:pt>
                <c:pt idx="243">
                  <c:v>1.2073</c:v>
                </c:pt>
                <c:pt idx="244">
                  <c:v>1.2115</c:v>
                </c:pt>
                <c:pt idx="245">
                  <c:v>1.2082999999999999</c:v>
                </c:pt>
                <c:pt idx="246">
                  <c:v>1.2204999999999999</c:v>
                </c:pt>
                <c:pt idx="247">
                  <c:v>1.224</c:v>
                </c:pt>
                <c:pt idx="248">
                  <c:v>1.2053</c:v>
                </c:pt>
                <c:pt idx="249">
                  <c:v>1.2005999999999999</c:v>
                </c:pt>
                <c:pt idx="250">
                  <c:v>1.1988000000000001</c:v>
                </c:pt>
                <c:pt idx="251">
                  <c:v>1.1870000000000001</c:v>
                </c:pt>
                <c:pt idx="252">
                  <c:v>1.1977</c:v>
                </c:pt>
                <c:pt idx="253">
                  <c:v>1.2018</c:v>
                </c:pt>
                <c:pt idx="254">
                  <c:v>1.1934</c:v>
                </c:pt>
                <c:pt idx="255">
                  <c:v>1.2000999999999999</c:v>
                </c:pt>
                <c:pt idx="256">
                  <c:v>1.1809000000000001</c:v>
                </c:pt>
                <c:pt idx="257">
                  <c:v>1.1817</c:v>
                </c:pt>
                <c:pt idx="258">
                  <c:v>1.1897</c:v>
                </c:pt>
                <c:pt idx="259">
                  <c:v>1.2091000000000001</c:v>
                </c:pt>
                <c:pt idx="260">
                  <c:v>1.2045999999999999</c:v>
                </c:pt>
                <c:pt idx="261">
                  <c:v>1.2084999999999999</c:v>
                </c:pt>
                <c:pt idx="262">
                  <c:v>1.1907000000000001</c:v>
                </c:pt>
                <c:pt idx="263">
                  <c:v>1.1586000000000001</c:v>
                </c:pt>
                <c:pt idx="264">
                  <c:v>1.1533</c:v>
                </c:pt>
                <c:pt idx="265">
                  <c:v>1.1482000000000001</c:v>
                </c:pt>
                <c:pt idx="266">
                  <c:v>1.1603000000000001</c:v>
                </c:pt>
                <c:pt idx="267">
                  <c:v>1.1660999999999999</c:v>
                </c:pt>
                <c:pt idx="268">
                  <c:v>1.1766000000000001</c:v>
                </c:pt>
                <c:pt idx="269">
                  <c:v>1.1881999999999999</c:v>
                </c:pt>
                <c:pt idx="270">
                  <c:v>1.1825000000000001</c:v>
                </c:pt>
                <c:pt idx="271">
                  <c:v>1.143</c:v>
                </c:pt>
                <c:pt idx="272">
                  <c:v>1.1436999999999999</c:v>
                </c:pt>
                <c:pt idx="273">
                  <c:v>1.1347</c:v>
                </c:pt>
                <c:pt idx="274">
                  <c:v>1.1400999999999999</c:v>
                </c:pt>
                <c:pt idx="275">
                  <c:v>1.1496</c:v>
                </c:pt>
                <c:pt idx="276">
                  <c:v>1.1657</c:v>
                </c:pt>
                <c:pt idx="277">
                  <c:v>1.1695</c:v>
                </c:pt>
                <c:pt idx="278">
                  <c:v>1.1674</c:v>
                </c:pt>
                <c:pt idx="279">
                  <c:v>1.1766000000000001</c:v>
                </c:pt>
                <c:pt idx="280">
                  <c:v>1.1786000000000001</c:v>
                </c:pt>
                <c:pt idx="281">
                  <c:v>1.1625000000000001</c:v>
                </c:pt>
                <c:pt idx="282">
                  <c:v>1.1971000000000001</c:v>
                </c:pt>
                <c:pt idx="283">
                  <c:v>1.202</c:v>
                </c:pt>
                <c:pt idx="284">
                  <c:v>1.2032</c:v>
                </c:pt>
                <c:pt idx="285">
                  <c:v>1.2103999999999999</c:v>
                </c:pt>
                <c:pt idx="286">
                  <c:v>1.2206999999999999</c:v>
                </c:pt>
                <c:pt idx="287">
                  <c:v>1.2182999999999999</c:v>
                </c:pt>
                <c:pt idx="288">
                  <c:v>1.2151000000000001</c:v>
                </c:pt>
                <c:pt idx="289">
                  <c:v>1.2105999999999999</c:v>
                </c:pt>
                <c:pt idx="290">
                  <c:v>1.2047000000000001</c:v>
                </c:pt>
                <c:pt idx="291">
                  <c:v>1.2069000000000001</c:v>
                </c:pt>
                <c:pt idx="292">
                  <c:v>1.2248000000000001</c:v>
                </c:pt>
                <c:pt idx="293">
                  <c:v>1.2044999999999999</c:v>
                </c:pt>
                <c:pt idx="294">
                  <c:v>1.2190000000000001</c:v>
                </c:pt>
                <c:pt idx="295">
                  <c:v>1.2155</c:v>
                </c:pt>
                <c:pt idx="296">
                  <c:v>1.2211000000000001</c:v>
                </c:pt>
                <c:pt idx="297">
                  <c:v>1.2198</c:v>
                </c:pt>
                <c:pt idx="298">
                  <c:v>1.2141999999999999</c:v>
                </c:pt>
                <c:pt idx="299">
                  <c:v>1.2381</c:v>
                </c:pt>
                <c:pt idx="300">
                  <c:v>1.2617</c:v>
                </c:pt>
                <c:pt idx="301">
                  <c:v>1.2726</c:v>
                </c:pt>
                <c:pt idx="302">
                  <c:v>1.2745</c:v>
                </c:pt>
                <c:pt idx="303">
                  <c:v>1.2663</c:v>
                </c:pt>
                <c:pt idx="304">
                  <c:v>1.2625999999999999</c:v>
                </c:pt>
                <c:pt idx="305">
                  <c:v>1.2594000000000001</c:v>
                </c:pt>
                <c:pt idx="306">
                  <c:v>1.264</c:v>
                </c:pt>
                <c:pt idx="307">
                  <c:v>1.2732000000000001</c:v>
                </c:pt>
                <c:pt idx="308">
                  <c:v>1.2743</c:v>
                </c:pt>
                <c:pt idx="309">
                  <c:v>1.2989999999999999</c:v>
                </c:pt>
                <c:pt idx="310">
                  <c:v>1.3075000000000001</c:v>
                </c:pt>
                <c:pt idx="311">
                  <c:v>1.329</c:v>
                </c:pt>
                <c:pt idx="312">
                  <c:v>1.3140000000000001</c:v>
                </c:pt>
                <c:pt idx="313">
                  <c:v>1.2895000000000001</c:v>
                </c:pt>
                <c:pt idx="314">
                  <c:v>1.3088</c:v>
                </c:pt>
                <c:pt idx="315">
                  <c:v>1.2949999999999999</c:v>
                </c:pt>
                <c:pt idx="316">
                  <c:v>1.2559</c:v>
                </c:pt>
                <c:pt idx="317">
                  <c:v>1.2527999999999999</c:v>
                </c:pt>
                <c:pt idx="318">
                  <c:v>1.2689999999999999</c:v>
                </c:pt>
                <c:pt idx="319">
                  <c:v>1.2599</c:v>
                </c:pt>
                <c:pt idx="320">
                  <c:v>1.2668999999999999</c:v>
                </c:pt>
                <c:pt idx="321">
                  <c:v>1.2176</c:v>
                </c:pt>
                <c:pt idx="322">
                  <c:v>1.2179</c:v>
                </c:pt>
                <c:pt idx="323">
                  <c:v>1.204</c:v>
                </c:pt>
                <c:pt idx="324">
                  <c:v>1.1988000000000001</c:v>
                </c:pt>
                <c:pt idx="325">
                  <c:v>1.2076</c:v>
                </c:pt>
                <c:pt idx="326">
                  <c:v>1.2002999999999999</c:v>
                </c:pt>
                <c:pt idx="327">
                  <c:v>1.1954</c:v>
                </c:pt>
                <c:pt idx="328">
                  <c:v>1.2082999999999999</c:v>
                </c:pt>
                <c:pt idx="329">
                  <c:v>1.2099</c:v>
                </c:pt>
                <c:pt idx="330">
                  <c:v>1.1933</c:v>
                </c:pt>
                <c:pt idx="331">
                  <c:v>1.2022999999999999</c:v>
                </c:pt>
                <c:pt idx="332">
                  <c:v>1.2065999999999999</c:v>
                </c:pt>
                <c:pt idx="333">
                  <c:v>1.1982999999999999</c:v>
                </c:pt>
                <c:pt idx="334">
                  <c:v>1.1943999999999999</c:v>
                </c:pt>
                <c:pt idx="335">
                  <c:v>1.1982999999999999</c:v>
                </c:pt>
                <c:pt idx="336">
                  <c:v>1.1982999999999999</c:v>
                </c:pt>
                <c:pt idx="337">
                  <c:v>1.2225999999999999</c:v>
                </c:pt>
                <c:pt idx="338">
                  <c:v>1.2342</c:v>
                </c:pt>
                <c:pt idx="339">
                  <c:v>1.2313000000000001</c:v>
                </c:pt>
                <c:pt idx="340">
                  <c:v>1.2289000000000001</c:v>
                </c:pt>
                <c:pt idx="341">
                  <c:v>1.2338</c:v>
                </c:pt>
                <c:pt idx="342">
                  <c:v>1.2257</c:v>
                </c:pt>
                <c:pt idx="343">
                  <c:v>1.2048000000000001</c:v>
                </c:pt>
                <c:pt idx="344">
                  <c:v>1.1932</c:v>
                </c:pt>
                <c:pt idx="345">
                  <c:v>1.1832</c:v>
                </c:pt>
                <c:pt idx="346">
                  <c:v>1.1692</c:v>
                </c:pt>
                <c:pt idx="347">
                  <c:v>1.1724000000000001</c:v>
                </c:pt>
                <c:pt idx="348">
                  <c:v>1.1737</c:v>
                </c:pt>
                <c:pt idx="349">
                  <c:v>1.1693</c:v>
                </c:pt>
                <c:pt idx="350">
                  <c:v>1.1814</c:v>
                </c:pt>
                <c:pt idx="351">
                  <c:v>1.1952</c:v>
                </c:pt>
                <c:pt idx="352">
                  <c:v>1.1917</c:v>
                </c:pt>
                <c:pt idx="353">
                  <c:v>1.1947000000000001</c:v>
                </c:pt>
                <c:pt idx="354">
                  <c:v>1.2037</c:v>
                </c:pt>
                <c:pt idx="355">
                  <c:v>1.1992</c:v>
                </c:pt>
                <c:pt idx="356">
                  <c:v>1.2111000000000001</c:v>
                </c:pt>
                <c:pt idx="357">
                  <c:v>1.2069000000000001</c:v>
                </c:pt>
                <c:pt idx="358">
                  <c:v>1.2156</c:v>
                </c:pt>
                <c:pt idx="359">
                  <c:v>1.2346999999999999</c:v>
                </c:pt>
                <c:pt idx="360">
                  <c:v>1.2472000000000001</c:v>
                </c:pt>
                <c:pt idx="361">
                  <c:v>1.2547999999999999</c:v>
                </c:pt>
                <c:pt idx="362">
                  <c:v>1.2625999999999999</c:v>
                </c:pt>
                <c:pt idx="363">
                  <c:v>1.2524</c:v>
                </c:pt>
                <c:pt idx="364">
                  <c:v>1.2611000000000001</c:v>
                </c:pt>
                <c:pt idx="365">
                  <c:v>1.2427999999999999</c:v>
                </c:pt>
                <c:pt idx="366">
                  <c:v>1.2661</c:v>
                </c:pt>
                <c:pt idx="367">
                  <c:v>1.2682</c:v>
                </c:pt>
                <c:pt idx="368">
                  <c:v>1.2789999999999999</c:v>
                </c:pt>
                <c:pt idx="369">
                  <c:v>1.2726</c:v>
                </c:pt>
                <c:pt idx="370">
                  <c:v>1.2754000000000001</c:v>
                </c:pt>
                <c:pt idx="371">
                  <c:v>1.2721</c:v>
                </c:pt>
                <c:pt idx="372">
                  <c:v>1.2786999999999999</c:v>
                </c:pt>
                <c:pt idx="373">
                  <c:v>1.2794000000000001</c:v>
                </c:pt>
                <c:pt idx="374">
                  <c:v>1.2696000000000001</c:v>
                </c:pt>
                <c:pt idx="375">
                  <c:v>1.2699</c:v>
                </c:pt>
                <c:pt idx="376">
                  <c:v>1.2793000000000001</c:v>
                </c:pt>
                <c:pt idx="377">
                  <c:v>1.2799</c:v>
                </c:pt>
                <c:pt idx="378">
                  <c:v>1.2724</c:v>
                </c:pt>
                <c:pt idx="379">
                  <c:v>1.2646999999999999</c:v>
                </c:pt>
                <c:pt idx="380">
                  <c:v>1.2634000000000001</c:v>
                </c:pt>
                <c:pt idx="381">
                  <c:v>1.2846</c:v>
                </c:pt>
                <c:pt idx="382">
                  <c:v>1.2849999999999999</c:v>
                </c:pt>
                <c:pt idx="383">
                  <c:v>1.2877000000000001</c:v>
                </c:pt>
                <c:pt idx="384">
                  <c:v>1.3027</c:v>
                </c:pt>
                <c:pt idx="385">
                  <c:v>1.2897000000000001</c:v>
                </c:pt>
                <c:pt idx="386">
                  <c:v>1.2908999999999999</c:v>
                </c:pt>
                <c:pt idx="387">
                  <c:v>1.2956000000000001</c:v>
                </c:pt>
                <c:pt idx="388">
                  <c:v>1.296</c:v>
                </c:pt>
                <c:pt idx="389">
                  <c:v>1.3018000000000001</c:v>
                </c:pt>
                <c:pt idx="390">
                  <c:v>1.3061</c:v>
                </c:pt>
                <c:pt idx="391">
                  <c:v>1.2992999999999999</c:v>
                </c:pt>
                <c:pt idx="392">
                  <c:v>1.2987</c:v>
                </c:pt>
                <c:pt idx="393">
                  <c:v>1.2939000000000001</c:v>
                </c:pt>
                <c:pt idx="394">
                  <c:v>1.2779</c:v>
                </c:pt>
                <c:pt idx="395">
                  <c:v>1.3046</c:v>
                </c:pt>
                <c:pt idx="396">
                  <c:v>1.3517999999999999</c:v>
                </c:pt>
                <c:pt idx="397">
                  <c:v>1.3623000000000001</c:v>
                </c:pt>
                <c:pt idx="398">
                  <c:v>1.357</c:v>
                </c:pt>
                <c:pt idx="399">
                  <c:v>1.3584000000000001</c:v>
                </c:pt>
                <c:pt idx="400">
                  <c:v>1.365</c:v>
                </c:pt>
                <c:pt idx="401">
                  <c:v>1.3487</c:v>
                </c:pt>
                <c:pt idx="402">
                  <c:v>1.3613999999999999</c:v>
                </c:pt>
                <c:pt idx="403">
                  <c:v>1.3391</c:v>
                </c:pt>
                <c:pt idx="404">
                  <c:v>1.3308</c:v>
                </c:pt>
                <c:pt idx="405">
                  <c:v>1.3236000000000001</c:v>
                </c:pt>
                <c:pt idx="406">
                  <c:v>1.3127</c:v>
                </c:pt>
                <c:pt idx="407">
                  <c:v>1.3055000000000001</c:v>
                </c:pt>
                <c:pt idx="408">
                  <c:v>1.3062</c:v>
                </c:pt>
                <c:pt idx="409">
                  <c:v>1.2582</c:v>
                </c:pt>
                <c:pt idx="410">
                  <c:v>1.2630999999999999</c:v>
                </c:pt>
                <c:pt idx="411">
                  <c:v>1.2789999999999999</c:v>
                </c:pt>
                <c:pt idx="412">
                  <c:v>1.2873000000000001</c:v>
                </c:pt>
                <c:pt idx="413">
                  <c:v>1.2885</c:v>
                </c:pt>
                <c:pt idx="414">
                  <c:v>1.2914000000000001</c:v>
                </c:pt>
                <c:pt idx="415">
                  <c:v>1.2883</c:v>
                </c:pt>
                <c:pt idx="416">
                  <c:v>1.2834000000000001</c:v>
                </c:pt>
                <c:pt idx="417">
                  <c:v>1.2606999999999999</c:v>
                </c:pt>
                <c:pt idx="418">
                  <c:v>1.2399</c:v>
                </c:pt>
                <c:pt idx="419">
                  <c:v>1.2583</c:v>
                </c:pt>
                <c:pt idx="420">
                  <c:v>1.2399</c:v>
                </c:pt>
                <c:pt idx="421">
                  <c:v>1.2423999999999999</c:v>
                </c:pt>
                <c:pt idx="422">
                  <c:v>1.2432000000000001</c:v>
                </c:pt>
                <c:pt idx="423">
                  <c:v>1.2331000000000001</c:v>
                </c:pt>
                <c:pt idx="424">
                  <c:v>1.2696000000000001</c:v>
                </c:pt>
                <c:pt idx="425">
                  <c:v>1.2650999999999999</c:v>
                </c:pt>
                <c:pt idx="426">
                  <c:v>1.2615000000000001</c:v>
                </c:pt>
                <c:pt idx="427">
                  <c:v>1.2454000000000001</c:v>
                </c:pt>
                <c:pt idx="428">
                  <c:v>1.2266999999999999</c:v>
                </c:pt>
                <c:pt idx="429">
                  <c:v>1.204</c:v>
                </c:pt>
                <c:pt idx="430">
                  <c:v>1.2099</c:v>
                </c:pt>
                <c:pt idx="431">
                  <c:v>1.2216</c:v>
                </c:pt>
                <c:pt idx="432">
                  <c:v>1.2158</c:v>
                </c:pt>
                <c:pt idx="433">
                  <c:v>1.2122999999999999</c:v>
                </c:pt>
                <c:pt idx="434">
                  <c:v>1.1833</c:v>
                </c:pt>
                <c:pt idx="435">
                  <c:v>1.1859</c:v>
                </c:pt>
                <c:pt idx="436">
                  <c:v>1.1988000000000001</c:v>
                </c:pt>
                <c:pt idx="437">
                  <c:v>1.1975</c:v>
                </c:pt>
                <c:pt idx="438">
                  <c:v>1.23</c:v>
                </c:pt>
                <c:pt idx="439">
                  <c:v>1.2303999999999999</c:v>
                </c:pt>
                <c:pt idx="440">
                  <c:v>1.2397</c:v>
                </c:pt>
                <c:pt idx="441">
                  <c:v>1.2363</c:v>
                </c:pt>
                <c:pt idx="442">
                  <c:v>1.2816000000000001</c:v>
                </c:pt>
                <c:pt idx="443">
                  <c:v>1.2831999999999999</c:v>
                </c:pt>
                <c:pt idx="444">
                  <c:v>1.2921</c:v>
                </c:pt>
                <c:pt idx="445">
                  <c:v>1.2887999999999999</c:v>
                </c:pt>
                <c:pt idx="446">
                  <c:v>1.2935000000000001</c:v>
                </c:pt>
                <c:pt idx="447">
                  <c:v>1.3232999999999999</c:v>
                </c:pt>
                <c:pt idx="448">
                  <c:v>1.3241000000000001</c:v>
                </c:pt>
                <c:pt idx="449">
                  <c:v>1.2987</c:v>
                </c:pt>
                <c:pt idx="450">
                  <c:v>1.3162</c:v>
                </c:pt>
                <c:pt idx="451">
                  <c:v>1.3446</c:v>
                </c:pt>
                <c:pt idx="452">
                  <c:v>1.3406</c:v>
                </c:pt>
                <c:pt idx="453">
                  <c:v>1.3345</c:v>
                </c:pt>
                <c:pt idx="454">
                  <c:v>1.3343</c:v>
                </c:pt>
                <c:pt idx="455">
                  <c:v>1.3414999999999999</c:v>
                </c:pt>
                <c:pt idx="456">
                  <c:v>1.3585</c:v>
                </c:pt>
                <c:pt idx="457">
                  <c:v>1.3504</c:v>
                </c:pt>
                <c:pt idx="458">
                  <c:v>1.3832</c:v>
                </c:pt>
                <c:pt idx="459">
                  <c:v>1.3993</c:v>
                </c:pt>
                <c:pt idx="460">
                  <c:v>1.4233</c:v>
                </c:pt>
                <c:pt idx="461">
                  <c:v>1.4313</c:v>
                </c:pt>
                <c:pt idx="462">
                  <c:v>1.3993</c:v>
                </c:pt>
                <c:pt idx="463">
                  <c:v>1.4306000000000001</c:v>
                </c:pt>
                <c:pt idx="464">
                  <c:v>1.4302999999999999</c:v>
                </c:pt>
                <c:pt idx="465">
                  <c:v>1.4447000000000001</c:v>
                </c:pt>
                <c:pt idx="466">
                  <c:v>1.3994</c:v>
                </c:pt>
                <c:pt idx="467">
                  <c:v>1.4212</c:v>
                </c:pt>
                <c:pt idx="468">
                  <c:v>1.4603999999999999</c:v>
                </c:pt>
                <c:pt idx="469">
                  <c:v>1.4762999999999999</c:v>
                </c:pt>
                <c:pt idx="470">
                  <c:v>1.5018</c:v>
                </c:pt>
                <c:pt idx="471">
                  <c:v>1.4662999999999999</c:v>
                </c:pt>
                <c:pt idx="472">
                  <c:v>1.4535</c:v>
                </c:pt>
                <c:pt idx="473">
                  <c:v>1.4596</c:v>
                </c:pt>
                <c:pt idx="474">
                  <c:v>1.4501999999999999</c:v>
                </c:pt>
                <c:pt idx="475">
                  <c:v>1.4906999999999999</c:v>
                </c:pt>
                <c:pt idx="476">
                  <c:v>1.5287999999999999</c:v>
                </c:pt>
                <c:pt idx="477">
                  <c:v>1.5376000000000001</c:v>
                </c:pt>
                <c:pt idx="478">
                  <c:v>1.5349999999999999</c:v>
                </c:pt>
                <c:pt idx="479">
                  <c:v>1.5303</c:v>
                </c:pt>
                <c:pt idx="480">
                  <c:v>1.4843999999999999</c:v>
                </c:pt>
                <c:pt idx="481">
                  <c:v>1.4977</c:v>
                </c:pt>
                <c:pt idx="482">
                  <c:v>1.4970000000000001</c:v>
                </c:pt>
                <c:pt idx="483">
                  <c:v>1.5091000000000001</c:v>
                </c:pt>
                <c:pt idx="484">
                  <c:v>1.4757</c:v>
                </c:pt>
                <c:pt idx="485">
                  <c:v>1.4397</c:v>
                </c:pt>
                <c:pt idx="486">
                  <c:v>1.4933000000000001</c:v>
                </c:pt>
                <c:pt idx="487">
                  <c:v>1.5103</c:v>
                </c:pt>
                <c:pt idx="488">
                  <c:v>1.494</c:v>
                </c:pt>
                <c:pt idx="489">
                  <c:v>1.5063</c:v>
                </c:pt>
                <c:pt idx="490">
                  <c:v>1.4917</c:v>
                </c:pt>
                <c:pt idx="491">
                  <c:v>1.5031000000000001</c:v>
                </c:pt>
                <c:pt idx="492">
                  <c:v>1.5092000000000001</c:v>
                </c:pt>
                <c:pt idx="493">
                  <c:v>1.4922</c:v>
                </c:pt>
                <c:pt idx="494">
                  <c:v>1.4757</c:v>
                </c:pt>
                <c:pt idx="495">
                  <c:v>1.4971000000000001</c:v>
                </c:pt>
                <c:pt idx="496">
                  <c:v>1.5210999999999999</c:v>
                </c:pt>
                <c:pt idx="497">
                  <c:v>1.5163</c:v>
                </c:pt>
                <c:pt idx="498">
                  <c:v>1.5246</c:v>
                </c:pt>
                <c:pt idx="499">
                  <c:v>1.5382</c:v>
                </c:pt>
                <c:pt idx="500">
                  <c:v>1.5596000000000001</c:v>
                </c:pt>
                <c:pt idx="501">
                  <c:v>1.5547</c:v>
                </c:pt>
                <c:pt idx="502">
                  <c:v>1.5949</c:v>
                </c:pt>
                <c:pt idx="503">
                  <c:v>1.6180000000000001</c:v>
                </c:pt>
                <c:pt idx="504">
                  <c:v>1.6136999999999999</c:v>
                </c:pt>
                <c:pt idx="505">
                  <c:v>1.6334</c:v>
                </c:pt>
                <c:pt idx="506">
                  <c:v>1.6996</c:v>
                </c:pt>
                <c:pt idx="507">
                  <c:v>1.6742999999999999</c:v>
                </c:pt>
                <c:pt idx="508">
                  <c:v>1.6975</c:v>
                </c:pt>
                <c:pt idx="509">
                  <c:v>1.6882999999999999</c:v>
                </c:pt>
                <c:pt idx="510">
                  <c:v>1.6819999999999999</c:v>
                </c:pt>
                <c:pt idx="511">
                  <c:v>1.6816</c:v>
                </c:pt>
                <c:pt idx="512">
                  <c:v>1.6640999999999999</c:v>
                </c:pt>
                <c:pt idx="513">
                  <c:v>1.6720999999999999</c:v>
                </c:pt>
                <c:pt idx="514">
                  <c:v>1.6609</c:v>
                </c:pt>
                <c:pt idx="515">
                  <c:v>1.6533</c:v>
                </c:pt>
                <c:pt idx="516">
                  <c:v>1.6171</c:v>
                </c:pt>
                <c:pt idx="517">
                  <c:v>1.621</c:v>
                </c:pt>
                <c:pt idx="518">
                  <c:v>1.6333</c:v>
                </c:pt>
                <c:pt idx="519">
                  <c:v>1.6208</c:v>
                </c:pt>
                <c:pt idx="520">
                  <c:v>1.6284000000000001</c:v>
                </c:pt>
              </c:numCache>
            </c:numRef>
          </c:val>
        </c:ser>
        <c:marker val="1"/>
        <c:axId val="100621696"/>
        <c:axId val="100832384"/>
      </c:lineChart>
      <c:dateAx>
        <c:axId val="100621696"/>
        <c:scaling>
          <c:orientation val="minMax"/>
        </c:scaling>
        <c:axPos val="b"/>
        <c:numFmt formatCode="yyyy/m/d" sourceLinked="1"/>
        <c:tickLblPos val="nextTo"/>
        <c:crossAx val="100832384"/>
        <c:crosses val="autoZero"/>
        <c:auto val="1"/>
        <c:lblOffset val="100"/>
      </c:dateAx>
      <c:valAx>
        <c:axId val="100832384"/>
        <c:scaling>
          <c:orientation val="minMax"/>
          <c:min val="0.9"/>
        </c:scaling>
        <c:axPos val="l"/>
        <c:majorGridlines/>
        <c:numFmt formatCode="General" sourceLinked="1"/>
        <c:tickLblPos val="nextTo"/>
        <c:crossAx val="1006216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4021844036810158"/>
          <c:y val="6.2740798885528914E-2"/>
          <c:w val="0.22300584202952453"/>
          <c:h val="8.8553050113955228E-2"/>
        </c:manualLayout>
      </c:layout>
    </c:legend>
    <c:plotVisOnly val="1"/>
  </c:chart>
  <c:spPr>
    <a:ln>
      <a:noFill/>
    </a:ln>
  </c:spPr>
  <c:printSettings>
    <c:headerFooter/>
    <c:pageMargins b="0.75000000000000766" l="0.70000000000000062" r="0.70000000000000062" t="0.75000000000000766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7.9002187226597534E-2"/>
          <c:y val="5.1489936964064897E-2"/>
          <c:w val="0.90155336832894828"/>
          <c:h val="0.83232850259892865"/>
        </c:manualLayout>
      </c:layout>
      <c:lineChart>
        <c:grouping val="standard"/>
        <c:ser>
          <c:idx val="0"/>
          <c:order val="0"/>
          <c:tx>
            <c:strRef>
              <c:f>'10月汇总表'!$C$61</c:f>
              <c:strCache>
                <c:ptCount val="1"/>
                <c:pt idx="0">
                  <c:v>东方红优势精选混合</c:v>
                </c:pt>
              </c:strCache>
            </c:strRef>
          </c:tx>
          <c:marker>
            <c:symbol val="none"/>
          </c:marker>
          <c:cat>
            <c:numRef>
              <c:f>东方红优势精选混合!$A$3:$A$464</c:f>
              <c:numCache>
                <c:formatCode>yyyy/m/d</c:formatCode>
                <c:ptCount val="462"/>
                <c:pt idx="0">
                  <c:v>42255</c:v>
                </c:pt>
                <c:pt idx="1">
                  <c:v>42258</c:v>
                </c:pt>
                <c:pt idx="2">
                  <c:v>42265</c:v>
                </c:pt>
                <c:pt idx="3">
                  <c:v>42272</c:v>
                </c:pt>
                <c:pt idx="4">
                  <c:v>42277</c:v>
                </c:pt>
                <c:pt idx="5">
                  <c:v>42286</c:v>
                </c:pt>
                <c:pt idx="6">
                  <c:v>42293</c:v>
                </c:pt>
                <c:pt idx="7">
                  <c:v>42300</c:v>
                </c:pt>
                <c:pt idx="8">
                  <c:v>42307</c:v>
                </c:pt>
                <c:pt idx="9">
                  <c:v>42314</c:v>
                </c:pt>
                <c:pt idx="10">
                  <c:v>42321</c:v>
                </c:pt>
                <c:pt idx="11">
                  <c:v>42328</c:v>
                </c:pt>
                <c:pt idx="12">
                  <c:v>42335</c:v>
                </c:pt>
                <c:pt idx="13">
                  <c:v>42342</c:v>
                </c:pt>
                <c:pt idx="14">
                  <c:v>42345</c:v>
                </c:pt>
                <c:pt idx="15">
                  <c:v>42346</c:v>
                </c:pt>
                <c:pt idx="16">
                  <c:v>42347</c:v>
                </c:pt>
                <c:pt idx="17">
                  <c:v>42348</c:v>
                </c:pt>
                <c:pt idx="18">
                  <c:v>42349</c:v>
                </c:pt>
                <c:pt idx="19">
                  <c:v>42352</c:v>
                </c:pt>
                <c:pt idx="20">
                  <c:v>42353</c:v>
                </c:pt>
                <c:pt idx="21">
                  <c:v>42354</c:v>
                </c:pt>
                <c:pt idx="22">
                  <c:v>42355</c:v>
                </c:pt>
                <c:pt idx="23">
                  <c:v>42356</c:v>
                </c:pt>
                <c:pt idx="24">
                  <c:v>42359</c:v>
                </c:pt>
                <c:pt idx="25">
                  <c:v>42360</c:v>
                </c:pt>
                <c:pt idx="26">
                  <c:v>42361</c:v>
                </c:pt>
                <c:pt idx="27">
                  <c:v>42362</c:v>
                </c:pt>
                <c:pt idx="28">
                  <c:v>42363</c:v>
                </c:pt>
                <c:pt idx="29">
                  <c:v>42366</c:v>
                </c:pt>
                <c:pt idx="30">
                  <c:v>42367</c:v>
                </c:pt>
                <c:pt idx="31">
                  <c:v>42368</c:v>
                </c:pt>
                <c:pt idx="32">
                  <c:v>42369</c:v>
                </c:pt>
                <c:pt idx="33">
                  <c:v>42373</c:v>
                </c:pt>
                <c:pt idx="34">
                  <c:v>42374</c:v>
                </c:pt>
                <c:pt idx="35">
                  <c:v>42375</c:v>
                </c:pt>
                <c:pt idx="36">
                  <c:v>42376</c:v>
                </c:pt>
                <c:pt idx="37">
                  <c:v>42377</c:v>
                </c:pt>
                <c:pt idx="38">
                  <c:v>42380</c:v>
                </c:pt>
                <c:pt idx="39">
                  <c:v>42381</c:v>
                </c:pt>
                <c:pt idx="40">
                  <c:v>42382</c:v>
                </c:pt>
                <c:pt idx="41">
                  <c:v>42383</c:v>
                </c:pt>
                <c:pt idx="42">
                  <c:v>42384</c:v>
                </c:pt>
                <c:pt idx="43">
                  <c:v>42387</c:v>
                </c:pt>
                <c:pt idx="44">
                  <c:v>42388</c:v>
                </c:pt>
                <c:pt idx="45">
                  <c:v>42389</c:v>
                </c:pt>
                <c:pt idx="46">
                  <c:v>42390</c:v>
                </c:pt>
                <c:pt idx="47">
                  <c:v>42391</c:v>
                </c:pt>
                <c:pt idx="48">
                  <c:v>42394</c:v>
                </c:pt>
                <c:pt idx="49">
                  <c:v>42395</c:v>
                </c:pt>
                <c:pt idx="50">
                  <c:v>42396</c:v>
                </c:pt>
                <c:pt idx="51">
                  <c:v>42397</c:v>
                </c:pt>
                <c:pt idx="52">
                  <c:v>42398</c:v>
                </c:pt>
                <c:pt idx="53">
                  <c:v>42401</c:v>
                </c:pt>
                <c:pt idx="54">
                  <c:v>42402</c:v>
                </c:pt>
                <c:pt idx="55">
                  <c:v>42403</c:v>
                </c:pt>
                <c:pt idx="56">
                  <c:v>42404</c:v>
                </c:pt>
                <c:pt idx="57">
                  <c:v>42405</c:v>
                </c:pt>
                <c:pt idx="58">
                  <c:v>42415</c:v>
                </c:pt>
                <c:pt idx="59">
                  <c:v>42416</c:v>
                </c:pt>
                <c:pt idx="60">
                  <c:v>42417</c:v>
                </c:pt>
                <c:pt idx="61">
                  <c:v>42418</c:v>
                </c:pt>
                <c:pt idx="62">
                  <c:v>42419</c:v>
                </c:pt>
                <c:pt idx="63">
                  <c:v>42422</c:v>
                </c:pt>
                <c:pt idx="64">
                  <c:v>42423</c:v>
                </c:pt>
                <c:pt idx="65">
                  <c:v>42424</c:v>
                </c:pt>
                <c:pt idx="66">
                  <c:v>42425</c:v>
                </c:pt>
                <c:pt idx="67">
                  <c:v>42426</c:v>
                </c:pt>
                <c:pt idx="68">
                  <c:v>42429</c:v>
                </c:pt>
                <c:pt idx="69">
                  <c:v>42430</c:v>
                </c:pt>
                <c:pt idx="70">
                  <c:v>42431</c:v>
                </c:pt>
                <c:pt idx="71">
                  <c:v>42432</c:v>
                </c:pt>
                <c:pt idx="72">
                  <c:v>42433</c:v>
                </c:pt>
                <c:pt idx="73">
                  <c:v>42436</c:v>
                </c:pt>
                <c:pt idx="74">
                  <c:v>42437</c:v>
                </c:pt>
                <c:pt idx="75">
                  <c:v>42438</c:v>
                </c:pt>
                <c:pt idx="76">
                  <c:v>42439</c:v>
                </c:pt>
                <c:pt idx="77">
                  <c:v>42440</c:v>
                </c:pt>
                <c:pt idx="78">
                  <c:v>42443</c:v>
                </c:pt>
                <c:pt idx="79">
                  <c:v>42444</c:v>
                </c:pt>
                <c:pt idx="80">
                  <c:v>42445</c:v>
                </c:pt>
                <c:pt idx="81">
                  <c:v>42446</c:v>
                </c:pt>
                <c:pt idx="82">
                  <c:v>42447</c:v>
                </c:pt>
                <c:pt idx="83">
                  <c:v>42450</c:v>
                </c:pt>
                <c:pt idx="84">
                  <c:v>42451</c:v>
                </c:pt>
                <c:pt idx="85">
                  <c:v>42452</c:v>
                </c:pt>
                <c:pt idx="86">
                  <c:v>42453</c:v>
                </c:pt>
                <c:pt idx="87">
                  <c:v>42454</c:v>
                </c:pt>
                <c:pt idx="88">
                  <c:v>42457</c:v>
                </c:pt>
                <c:pt idx="89">
                  <c:v>42458</c:v>
                </c:pt>
                <c:pt idx="90">
                  <c:v>42459</c:v>
                </c:pt>
                <c:pt idx="91">
                  <c:v>42460</c:v>
                </c:pt>
                <c:pt idx="92">
                  <c:v>42461</c:v>
                </c:pt>
                <c:pt idx="93">
                  <c:v>42465</c:v>
                </c:pt>
                <c:pt idx="94">
                  <c:v>42466</c:v>
                </c:pt>
                <c:pt idx="95">
                  <c:v>42467</c:v>
                </c:pt>
                <c:pt idx="96">
                  <c:v>42468</c:v>
                </c:pt>
                <c:pt idx="97">
                  <c:v>42471</c:v>
                </c:pt>
                <c:pt idx="98">
                  <c:v>42472</c:v>
                </c:pt>
                <c:pt idx="99">
                  <c:v>42473</c:v>
                </c:pt>
                <c:pt idx="100">
                  <c:v>42474</c:v>
                </c:pt>
                <c:pt idx="101">
                  <c:v>42475</c:v>
                </c:pt>
                <c:pt idx="102">
                  <c:v>42478</c:v>
                </c:pt>
                <c:pt idx="103">
                  <c:v>42479</c:v>
                </c:pt>
                <c:pt idx="104">
                  <c:v>42480</c:v>
                </c:pt>
                <c:pt idx="105">
                  <c:v>42481</c:v>
                </c:pt>
                <c:pt idx="106">
                  <c:v>42482</c:v>
                </c:pt>
                <c:pt idx="107">
                  <c:v>42485</c:v>
                </c:pt>
                <c:pt idx="108">
                  <c:v>42486</c:v>
                </c:pt>
                <c:pt idx="109">
                  <c:v>42487</c:v>
                </c:pt>
                <c:pt idx="110">
                  <c:v>42488</c:v>
                </c:pt>
                <c:pt idx="111">
                  <c:v>42489</c:v>
                </c:pt>
                <c:pt idx="112">
                  <c:v>42493</c:v>
                </c:pt>
                <c:pt idx="113">
                  <c:v>42494</c:v>
                </c:pt>
                <c:pt idx="114">
                  <c:v>42495</c:v>
                </c:pt>
                <c:pt idx="115">
                  <c:v>42496</c:v>
                </c:pt>
                <c:pt idx="116">
                  <c:v>42499</c:v>
                </c:pt>
                <c:pt idx="117">
                  <c:v>42500</c:v>
                </c:pt>
                <c:pt idx="118">
                  <c:v>42501</c:v>
                </c:pt>
                <c:pt idx="119">
                  <c:v>42502</c:v>
                </c:pt>
                <c:pt idx="120">
                  <c:v>42503</c:v>
                </c:pt>
                <c:pt idx="121">
                  <c:v>42506</c:v>
                </c:pt>
                <c:pt idx="122">
                  <c:v>42507</c:v>
                </c:pt>
                <c:pt idx="123">
                  <c:v>42508</c:v>
                </c:pt>
                <c:pt idx="124">
                  <c:v>42509</c:v>
                </c:pt>
                <c:pt idx="125">
                  <c:v>42510</c:v>
                </c:pt>
                <c:pt idx="126">
                  <c:v>42513</c:v>
                </c:pt>
                <c:pt idx="127">
                  <c:v>42514</c:v>
                </c:pt>
                <c:pt idx="128">
                  <c:v>42515</c:v>
                </c:pt>
                <c:pt idx="129">
                  <c:v>42516</c:v>
                </c:pt>
                <c:pt idx="130">
                  <c:v>42517</c:v>
                </c:pt>
                <c:pt idx="131">
                  <c:v>42520</c:v>
                </c:pt>
                <c:pt idx="132">
                  <c:v>42521</c:v>
                </c:pt>
                <c:pt idx="133">
                  <c:v>42522</c:v>
                </c:pt>
                <c:pt idx="134">
                  <c:v>42523</c:v>
                </c:pt>
                <c:pt idx="135">
                  <c:v>42524</c:v>
                </c:pt>
                <c:pt idx="136">
                  <c:v>42527</c:v>
                </c:pt>
                <c:pt idx="137">
                  <c:v>42528</c:v>
                </c:pt>
                <c:pt idx="138">
                  <c:v>42529</c:v>
                </c:pt>
                <c:pt idx="139">
                  <c:v>42534</c:v>
                </c:pt>
                <c:pt idx="140">
                  <c:v>42535</c:v>
                </c:pt>
                <c:pt idx="141">
                  <c:v>42536</c:v>
                </c:pt>
                <c:pt idx="142">
                  <c:v>42537</c:v>
                </c:pt>
                <c:pt idx="143">
                  <c:v>42538</c:v>
                </c:pt>
                <c:pt idx="144">
                  <c:v>42541</c:v>
                </c:pt>
                <c:pt idx="145">
                  <c:v>42542</c:v>
                </c:pt>
                <c:pt idx="146">
                  <c:v>42543</c:v>
                </c:pt>
                <c:pt idx="147">
                  <c:v>42544</c:v>
                </c:pt>
                <c:pt idx="148">
                  <c:v>42545</c:v>
                </c:pt>
                <c:pt idx="149">
                  <c:v>42548</c:v>
                </c:pt>
                <c:pt idx="150">
                  <c:v>42549</c:v>
                </c:pt>
                <c:pt idx="151">
                  <c:v>42550</c:v>
                </c:pt>
                <c:pt idx="152">
                  <c:v>42551</c:v>
                </c:pt>
                <c:pt idx="153">
                  <c:v>42552</c:v>
                </c:pt>
                <c:pt idx="154">
                  <c:v>42555</c:v>
                </c:pt>
                <c:pt idx="155">
                  <c:v>42556</c:v>
                </c:pt>
                <c:pt idx="156">
                  <c:v>42557</c:v>
                </c:pt>
                <c:pt idx="157">
                  <c:v>42558</c:v>
                </c:pt>
                <c:pt idx="158">
                  <c:v>42559</c:v>
                </c:pt>
                <c:pt idx="159">
                  <c:v>42562</c:v>
                </c:pt>
                <c:pt idx="160">
                  <c:v>42563</c:v>
                </c:pt>
                <c:pt idx="161">
                  <c:v>42564</c:v>
                </c:pt>
                <c:pt idx="162">
                  <c:v>42565</c:v>
                </c:pt>
                <c:pt idx="163">
                  <c:v>42566</c:v>
                </c:pt>
                <c:pt idx="164">
                  <c:v>42569</c:v>
                </c:pt>
                <c:pt idx="165">
                  <c:v>42570</c:v>
                </c:pt>
                <c:pt idx="166">
                  <c:v>42571</c:v>
                </c:pt>
                <c:pt idx="167">
                  <c:v>42572</c:v>
                </c:pt>
                <c:pt idx="168">
                  <c:v>42573</c:v>
                </c:pt>
                <c:pt idx="169">
                  <c:v>42576</c:v>
                </c:pt>
                <c:pt idx="170">
                  <c:v>42577</c:v>
                </c:pt>
                <c:pt idx="171">
                  <c:v>42578</c:v>
                </c:pt>
                <c:pt idx="172">
                  <c:v>42579</c:v>
                </c:pt>
                <c:pt idx="173">
                  <c:v>42580</c:v>
                </c:pt>
                <c:pt idx="174">
                  <c:v>42583</c:v>
                </c:pt>
                <c:pt idx="175">
                  <c:v>42584</c:v>
                </c:pt>
                <c:pt idx="176">
                  <c:v>42585</c:v>
                </c:pt>
                <c:pt idx="177">
                  <c:v>42586</c:v>
                </c:pt>
                <c:pt idx="178">
                  <c:v>42587</c:v>
                </c:pt>
                <c:pt idx="179">
                  <c:v>42590</c:v>
                </c:pt>
                <c:pt idx="180">
                  <c:v>42591</c:v>
                </c:pt>
                <c:pt idx="181">
                  <c:v>42592</c:v>
                </c:pt>
                <c:pt idx="182">
                  <c:v>42593</c:v>
                </c:pt>
                <c:pt idx="183">
                  <c:v>42594</c:v>
                </c:pt>
                <c:pt idx="184">
                  <c:v>42597</c:v>
                </c:pt>
                <c:pt idx="185">
                  <c:v>42598</c:v>
                </c:pt>
                <c:pt idx="186">
                  <c:v>42599</c:v>
                </c:pt>
                <c:pt idx="187">
                  <c:v>42600</c:v>
                </c:pt>
                <c:pt idx="188">
                  <c:v>42601</c:v>
                </c:pt>
                <c:pt idx="189">
                  <c:v>42604</c:v>
                </c:pt>
                <c:pt idx="190">
                  <c:v>42605</c:v>
                </c:pt>
                <c:pt idx="191">
                  <c:v>42606</c:v>
                </c:pt>
                <c:pt idx="192">
                  <c:v>42607</c:v>
                </c:pt>
                <c:pt idx="193">
                  <c:v>42608</c:v>
                </c:pt>
                <c:pt idx="194">
                  <c:v>42611</c:v>
                </c:pt>
                <c:pt idx="195">
                  <c:v>42612</c:v>
                </c:pt>
                <c:pt idx="196">
                  <c:v>42613</c:v>
                </c:pt>
                <c:pt idx="197">
                  <c:v>42614</c:v>
                </c:pt>
                <c:pt idx="198">
                  <c:v>42615</c:v>
                </c:pt>
                <c:pt idx="199">
                  <c:v>42618</c:v>
                </c:pt>
                <c:pt idx="200">
                  <c:v>42619</c:v>
                </c:pt>
                <c:pt idx="201">
                  <c:v>42620</c:v>
                </c:pt>
                <c:pt idx="202">
                  <c:v>42621</c:v>
                </c:pt>
                <c:pt idx="203">
                  <c:v>42622</c:v>
                </c:pt>
                <c:pt idx="204">
                  <c:v>42625</c:v>
                </c:pt>
                <c:pt idx="205">
                  <c:v>42626</c:v>
                </c:pt>
                <c:pt idx="206">
                  <c:v>42627</c:v>
                </c:pt>
                <c:pt idx="207">
                  <c:v>42632</c:v>
                </c:pt>
                <c:pt idx="208">
                  <c:v>42633</c:v>
                </c:pt>
                <c:pt idx="209">
                  <c:v>42634</c:v>
                </c:pt>
                <c:pt idx="210">
                  <c:v>42635</c:v>
                </c:pt>
                <c:pt idx="211">
                  <c:v>42636</c:v>
                </c:pt>
                <c:pt idx="212">
                  <c:v>42639</c:v>
                </c:pt>
                <c:pt idx="213">
                  <c:v>42640</c:v>
                </c:pt>
                <c:pt idx="214">
                  <c:v>42641</c:v>
                </c:pt>
                <c:pt idx="215">
                  <c:v>42642</c:v>
                </c:pt>
                <c:pt idx="216">
                  <c:v>42643</c:v>
                </c:pt>
                <c:pt idx="217">
                  <c:v>42653</c:v>
                </c:pt>
                <c:pt idx="218">
                  <c:v>42654</c:v>
                </c:pt>
                <c:pt idx="219">
                  <c:v>42655</c:v>
                </c:pt>
                <c:pt idx="220">
                  <c:v>42656</c:v>
                </c:pt>
                <c:pt idx="221">
                  <c:v>42657</c:v>
                </c:pt>
                <c:pt idx="222">
                  <c:v>42660</c:v>
                </c:pt>
                <c:pt idx="223">
                  <c:v>42661</c:v>
                </c:pt>
                <c:pt idx="224">
                  <c:v>42662</c:v>
                </c:pt>
                <c:pt idx="225">
                  <c:v>42663</c:v>
                </c:pt>
                <c:pt idx="226">
                  <c:v>42664</c:v>
                </c:pt>
                <c:pt idx="227">
                  <c:v>42667</c:v>
                </c:pt>
                <c:pt idx="228">
                  <c:v>42668</c:v>
                </c:pt>
                <c:pt idx="229">
                  <c:v>42669</c:v>
                </c:pt>
                <c:pt idx="230">
                  <c:v>42670</c:v>
                </c:pt>
                <c:pt idx="231">
                  <c:v>42671</c:v>
                </c:pt>
                <c:pt idx="232">
                  <c:v>42674</c:v>
                </c:pt>
                <c:pt idx="233">
                  <c:v>42675</c:v>
                </c:pt>
                <c:pt idx="234">
                  <c:v>42676</c:v>
                </c:pt>
                <c:pt idx="235">
                  <c:v>42677</c:v>
                </c:pt>
                <c:pt idx="236">
                  <c:v>42678</c:v>
                </c:pt>
                <c:pt idx="237">
                  <c:v>42681</c:v>
                </c:pt>
                <c:pt idx="238">
                  <c:v>42682</c:v>
                </c:pt>
                <c:pt idx="239">
                  <c:v>42683</c:v>
                </c:pt>
                <c:pt idx="240">
                  <c:v>42684</c:v>
                </c:pt>
                <c:pt idx="241">
                  <c:v>42685</c:v>
                </c:pt>
                <c:pt idx="242">
                  <c:v>42688</c:v>
                </c:pt>
                <c:pt idx="243">
                  <c:v>42689</c:v>
                </c:pt>
                <c:pt idx="244">
                  <c:v>42690</c:v>
                </c:pt>
                <c:pt idx="245">
                  <c:v>42691</c:v>
                </c:pt>
                <c:pt idx="246">
                  <c:v>42692</c:v>
                </c:pt>
                <c:pt idx="247">
                  <c:v>42695</c:v>
                </c:pt>
                <c:pt idx="248">
                  <c:v>42696</c:v>
                </c:pt>
                <c:pt idx="249">
                  <c:v>42697</c:v>
                </c:pt>
                <c:pt idx="250">
                  <c:v>42698</c:v>
                </c:pt>
                <c:pt idx="251">
                  <c:v>42699</c:v>
                </c:pt>
                <c:pt idx="252">
                  <c:v>42702</c:v>
                </c:pt>
                <c:pt idx="253">
                  <c:v>42703</c:v>
                </c:pt>
                <c:pt idx="254">
                  <c:v>42704</c:v>
                </c:pt>
                <c:pt idx="255">
                  <c:v>42705</c:v>
                </c:pt>
                <c:pt idx="256">
                  <c:v>42706</c:v>
                </c:pt>
                <c:pt idx="257">
                  <c:v>42709</c:v>
                </c:pt>
                <c:pt idx="258">
                  <c:v>42710</c:v>
                </c:pt>
                <c:pt idx="259">
                  <c:v>42711</c:v>
                </c:pt>
                <c:pt idx="260">
                  <c:v>42712</c:v>
                </c:pt>
                <c:pt idx="261">
                  <c:v>42713</c:v>
                </c:pt>
                <c:pt idx="262">
                  <c:v>42716</c:v>
                </c:pt>
                <c:pt idx="263">
                  <c:v>42717</c:v>
                </c:pt>
                <c:pt idx="264">
                  <c:v>42718</c:v>
                </c:pt>
                <c:pt idx="265">
                  <c:v>42719</c:v>
                </c:pt>
                <c:pt idx="266">
                  <c:v>42720</c:v>
                </c:pt>
                <c:pt idx="267">
                  <c:v>42723</c:v>
                </c:pt>
                <c:pt idx="268">
                  <c:v>42724</c:v>
                </c:pt>
                <c:pt idx="269">
                  <c:v>42725</c:v>
                </c:pt>
                <c:pt idx="270">
                  <c:v>42726</c:v>
                </c:pt>
                <c:pt idx="271">
                  <c:v>42727</c:v>
                </c:pt>
                <c:pt idx="272">
                  <c:v>42730</c:v>
                </c:pt>
                <c:pt idx="273">
                  <c:v>42731</c:v>
                </c:pt>
                <c:pt idx="274">
                  <c:v>42732</c:v>
                </c:pt>
                <c:pt idx="275">
                  <c:v>42733</c:v>
                </c:pt>
                <c:pt idx="276">
                  <c:v>42734</c:v>
                </c:pt>
                <c:pt idx="277">
                  <c:v>42735</c:v>
                </c:pt>
                <c:pt idx="278">
                  <c:v>42738</c:v>
                </c:pt>
                <c:pt idx="279">
                  <c:v>42739</c:v>
                </c:pt>
                <c:pt idx="280">
                  <c:v>42740</c:v>
                </c:pt>
                <c:pt idx="281">
                  <c:v>42741</c:v>
                </c:pt>
                <c:pt idx="282">
                  <c:v>42744</c:v>
                </c:pt>
                <c:pt idx="283">
                  <c:v>42745</c:v>
                </c:pt>
                <c:pt idx="284">
                  <c:v>42746</c:v>
                </c:pt>
                <c:pt idx="285">
                  <c:v>42747</c:v>
                </c:pt>
                <c:pt idx="286">
                  <c:v>42748</c:v>
                </c:pt>
                <c:pt idx="287">
                  <c:v>42751</c:v>
                </c:pt>
                <c:pt idx="288">
                  <c:v>42752</c:v>
                </c:pt>
                <c:pt idx="289">
                  <c:v>42753</c:v>
                </c:pt>
                <c:pt idx="290">
                  <c:v>42754</c:v>
                </c:pt>
                <c:pt idx="291">
                  <c:v>42755</c:v>
                </c:pt>
                <c:pt idx="292">
                  <c:v>42758</c:v>
                </c:pt>
                <c:pt idx="293">
                  <c:v>42759</c:v>
                </c:pt>
                <c:pt idx="294">
                  <c:v>42760</c:v>
                </c:pt>
                <c:pt idx="295">
                  <c:v>42761</c:v>
                </c:pt>
                <c:pt idx="296">
                  <c:v>42769</c:v>
                </c:pt>
                <c:pt idx="297">
                  <c:v>42772</c:v>
                </c:pt>
                <c:pt idx="298">
                  <c:v>42773</c:v>
                </c:pt>
                <c:pt idx="299">
                  <c:v>42774</c:v>
                </c:pt>
                <c:pt idx="300">
                  <c:v>42775</c:v>
                </c:pt>
                <c:pt idx="301">
                  <c:v>42776</c:v>
                </c:pt>
                <c:pt idx="302">
                  <c:v>42779</c:v>
                </c:pt>
                <c:pt idx="303">
                  <c:v>42780</c:v>
                </c:pt>
                <c:pt idx="304">
                  <c:v>42781</c:v>
                </c:pt>
                <c:pt idx="305">
                  <c:v>42782</c:v>
                </c:pt>
                <c:pt idx="306">
                  <c:v>42783</c:v>
                </c:pt>
                <c:pt idx="307">
                  <c:v>42786</c:v>
                </c:pt>
                <c:pt idx="308">
                  <c:v>42787</c:v>
                </c:pt>
                <c:pt idx="309">
                  <c:v>42788</c:v>
                </c:pt>
                <c:pt idx="310">
                  <c:v>42789</c:v>
                </c:pt>
                <c:pt idx="311">
                  <c:v>42790</c:v>
                </c:pt>
                <c:pt idx="312">
                  <c:v>42793</c:v>
                </c:pt>
                <c:pt idx="313">
                  <c:v>42794</c:v>
                </c:pt>
                <c:pt idx="314">
                  <c:v>42795</c:v>
                </c:pt>
                <c:pt idx="315">
                  <c:v>42796</c:v>
                </c:pt>
                <c:pt idx="316">
                  <c:v>42797</c:v>
                </c:pt>
                <c:pt idx="317">
                  <c:v>42800</c:v>
                </c:pt>
                <c:pt idx="318">
                  <c:v>42801</c:v>
                </c:pt>
                <c:pt idx="319">
                  <c:v>42802</c:v>
                </c:pt>
                <c:pt idx="320">
                  <c:v>42803</c:v>
                </c:pt>
                <c:pt idx="321">
                  <c:v>42804</c:v>
                </c:pt>
                <c:pt idx="322">
                  <c:v>42807</c:v>
                </c:pt>
                <c:pt idx="323">
                  <c:v>42808</c:v>
                </c:pt>
                <c:pt idx="324">
                  <c:v>42809</c:v>
                </c:pt>
                <c:pt idx="325">
                  <c:v>42810</c:v>
                </c:pt>
                <c:pt idx="326">
                  <c:v>42811</c:v>
                </c:pt>
                <c:pt idx="327">
                  <c:v>42814</c:v>
                </c:pt>
                <c:pt idx="328">
                  <c:v>42815</c:v>
                </c:pt>
                <c:pt idx="329">
                  <c:v>42816</c:v>
                </c:pt>
                <c:pt idx="330">
                  <c:v>42817</c:v>
                </c:pt>
                <c:pt idx="331">
                  <c:v>42818</c:v>
                </c:pt>
                <c:pt idx="332">
                  <c:v>42821</c:v>
                </c:pt>
                <c:pt idx="333">
                  <c:v>42822</c:v>
                </c:pt>
                <c:pt idx="334">
                  <c:v>42823</c:v>
                </c:pt>
                <c:pt idx="335">
                  <c:v>42824</c:v>
                </c:pt>
                <c:pt idx="336">
                  <c:v>42825</c:v>
                </c:pt>
                <c:pt idx="337">
                  <c:v>42830</c:v>
                </c:pt>
                <c:pt idx="338">
                  <c:v>42831</c:v>
                </c:pt>
                <c:pt idx="339">
                  <c:v>42832</c:v>
                </c:pt>
                <c:pt idx="340">
                  <c:v>42835</c:v>
                </c:pt>
                <c:pt idx="341">
                  <c:v>42836</c:v>
                </c:pt>
                <c:pt idx="342">
                  <c:v>42837</c:v>
                </c:pt>
                <c:pt idx="343">
                  <c:v>42838</c:v>
                </c:pt>
                <c:pt idx="344">
                  <c:v>42839</c:v>
                </c:pt>
                <c:pt idx="345">
                  <c:v>42842</c:v>
                </c:pt>
                <c:pt idx="346">
                  <c:v>42843</c:v>
                </c:pt>
                <c:pt idx="347">
                  <c:v>42844</c:v>
                </c:pt>
                <c:pt idx="348">
                  <c:v>42845</c:v>
                </c:pt>
                <c:pt idx="349">
                  <c:v>42846</c:v>
                </c:pt>
                <c:pt idx="350">
                  <c:v>42849</c:v>
                </c:pt>
                <c:pt idx="351">
                  <c:v>42850</c:v>
                </c:pt>
                <c:pt idx="352">
                  <c:v>42851</c:v>
                </c:pt>
                <c:pt idx="353">
                  <c:v>42852</c:v>
                </c:pt>
                <c:pt idx="354">
                  <c:v>42853</c:v>
                </c:pt>
                <c:pt idx="355">
                  <c:v>42857</c:v>
                </c:pt>
                <c:pt idx="356">
                  <c:v>42858</c:v>
                </c:pt>
                <c:pt idx="357">
                  <c:v>42859</c:v>
                </c:pt>
                <c:pt idx="358">
                  <c:v>42860</c:v>
                </c:pt>
                <c:pt idx="359">
                  <c:v>42863</c:v>
                </c:pt>
                <c:pt idx="360">
                  <c:v>42864</c:v>
                </c:pt>
                <c:pt idx="361">
                  <c:v>42865</c:v>
                </c:pt>
                <c:pt idx="362">
                  <c:v>42866</c:v>
                </c:pt>
                <c:pt idx="363">
                  <c:v>42867</c:v>
                </c:pt>
                <c:pt idx="364">
                  <c:v>42870</c:v>
                </c:pt>
                <c:pt idx="365">
                  <c:v>42871</c:v>
                </c:pt>
                <c:pt idx="366">
                  <c:v>42872</c:v>
                </c:pt>
                <c:pt idx="367">
                  <c:v>42873</c:v>
                </c:pt>
                <c:pt idx="368">
                  <c:v>42874</c:v>
                </c:pt>
                <c:pt idx="369">
                  <c:v>42877</c:v>
                </c:pt>
                <c:pt idx="370">
                  <c:v>42878</c:v>
                </c:pt>
                <c:pt idx="371">
                  <c:v>42879</c:v>
                </c:pt>
                <c:pt idx="372">
                  <c:v>42880</c:v>
                </c:pt>
                <c:pt idx="373">
                  <c:v>42881</c:v>
                </c:pt>
                <c:pt idx="374">
                  <c:v>42886</c:v>
                </c:pt>
                <c:pt idx="375">
                  <c:v>42887</c:v>
                </c:pt>
                <c:pt idx="376">
                  <c:v>42888</c:v>
                </c:pt>
                <c:pt idx="377">
                  <c:v>42891</c:v>
                </c:pt>
                <c:pt idx="378">
                  <c:v>42892</c:v>
                </c:pt>
                <c:pt idx="379">
                  <c:v>42893</c:v>
                </c:pt>
                <c:pt idx="380">
                  <c:v>42894</c:v>
                </c:pt>
                <c:pt idx="381">
                  <c:v>42895</c:v>
                </c:pt>
                <c:pt idx="382">
                  <c:v>42898</c:v>
                </c:pt>
                <c:pt idx="383">
                  <c:v>42899</c:v>
                </c:pt>
                <c:pt idx="384">
                  <c:v>42900</c:v>
                </c:pt>
                <c:pt idx="385">
                  <c:v>42901</c:v>
                </c:pt>
                <c:pt idx="386">
                  <c:v>42902</c:v>
                </c:pt>
                <c:pt idx="387">
                  <c:v>42905</c:v>
                </c:pt>
                <c:pt idx="388">
                  <c:v>42906</c:v>
                </c:pt>
                <c:pt idx="389">
                  <c:v>42907</c:v>
                </c:pt>
                <c:pt idx="390">
                  <c:v>42908</c:v>
                </c:pt>
                <c:pt idx="391">
                  <c:v>42909</c:v>
                </c:pt>
                <c:pt idx="392">
                  <c:v>42912</c:v>
                </c:pt>
                <c:pt idx="393">
                  <c:v>42913</c:v>
                </c:pt>
                <c:pt idx="394">
                  <c:v>42914</c:v>
                </c:pt>
                <c:pt idx="395">
                  <c:v>42915</c:v>
                </c:pt>
                <c:pt idx="396">
                  <c:v>42916</c:v>
                </c:pt>
                <c:pt idx="397">
                  <c:v>42919</c:v>
                </c:pt>
                <c:pt idx="398">
                  <c:v>42920</c:v>
                </c:pt>
                <c:pt idx="399">
                  <c:v>42921</c:v>
                </c:pt>
                <c:pt idx="400">
                  <c:v>42922</c:v>
                </c:pt>
                <c:pt idx="401">
                  <c:v>42923</c:v>
                </c:pt>
                <c:pt idx="402">
                  <c:v>42926</c:v>
                </c:pt>
                <c:pt idx="403">
                  <c:v>42927</c:v>
                </c:pt>
                <c:pt idx="404">
                  <c:v>42928</c:v>
                </c:pt>
                <c:pt idx="405">
                  <c:v>42929</c:v>
                </c:pt>
                <c:pt idx="406">
                  <c:v>42930</c:v>
                </c:pt>
                <c:pt idx="407">
                  <c:v>42933</c:v>
                </c:pt>
                <c:pt idx="408">
                  <c:v>42934</c:v>
                </c:pt>
                <c:pt idx="409">
                  <c:v>42935</c:v>
                </c:pt>
                <c:pt idx="410">
                  <c:v>42936</c:v>
                </c:pt>
                <c:pt idx="411">
                  <c:v>42937</c:v>
                </c:pt>
                <c:pt idx="412">
                  <c:v>42940</c:v>
                </c:pt>
                <c:pt idx="413">
                  <c:v>42941</c:v>
                </c:pt>
                <c:pt idx="414">
                  <c:v>42942</c:v>
                </c:pt>
                <c:pt idx="415">
                  <c:v>42943</c:v>
                </c:pt>
                <c:pt idx="416">
                  <c:v>42944</c:v>
                </c:pt>
                <c:pt idx="417">
                  <c:v>42947</c:v>
                </c:pt>
                <c:pt idx="418">
                  <c:v>42948</c:v>
                </c:pt>
                <c:pt idx="419">
                  <c:v>42949</c:v>
                </c:pt>
                <c:pt idx="420">
                  <c:v>42950</c:v>
                </c:pt>
                <c:pt idx="421">
                  <c:v>42951</c:v>
                </c:pt>
                <c:pt idx="422">
                  <c:v>42954</c:v>
                </c:pt>
                <c:pt idx="423">
                  <c:v>42955</c:v>
                </c:pt>
                <c:pt idx="424">
                  <c:v>42956</c:v>
                </c:pt>
                <c:pt idx="425">
                  <c:v>42957</c:v>
                </c:pt>
                <c:pt idx="426">
                  <c:v>42958</c:v>
                </c:pt>
                <c:pt idx="427">
                  <c:v>42961</c:v>
                </c:pt>
                <c:pt idx="428">
                  <c:v>42962</c:v>
                </c:pt>
                <c:pt idx="429">
                  <c:v>42963</c:v>
                </c:pt>
                <c:pt idx="430">
                  <c:v>42964</c:v>
                </c:pt>
                <c:pt idx="431">
                  <c:v>42965</c:v>
                </c:pt>
                <c:pt idx="432">
                  <c:v>42968</c:v>
                </c:pt>
                <c:pt idx="433">
                  <c:v>42969</c:v>
                </c:pt>
                <c:pt idx="434">
                  <c:v>42970</c:v>
                </c:pt>
                <c:pt idx="435">
                  <c:v>42971</c:v>
                </c:pt>
                <c:pt idx="436">
                  <c:v>42972</c:v>
                </c:pt>
                <c:pt idx="437">
                  <c:v>42975</c:v>
                </c:pt>
                <c:pt idx="438">
                  <c:v>42976</c:v>
                </c:pt>
                <c:pt idx="439">
                  <c:v>42977</c:v>
                </c:pt>
                <c:pt idx="440">
                  <c:v>42978</c:v>
                </c:pt>
                <c:pt idx="441">
                  <c:v>42979</c:v>
                </c:pt>
                <c:pt idx="442">
                  <c:v>42982</c:v>
                </c:pt>
                <c:pt idx="443">
                  <c:v>42983</c:v>
                </c:pt>
                <c:pt idx="444">
                  <c:v>42984</c:v>
                </c:pt>
                <c:pt idx="445">
                  <c:v>42985</c:v>
                </c:pt>
                <c:pt idx="446">
                  <c:v>42986</c:v>
                </c:pt>
                <c:pt idx="447">
                  <c:v>42989</c:v>
                </c:pt>
                <c:pt idx="448">
                  <c:v>42990</c:v>
                </c:pt>
                <c:pt idx="449">
                  <c:v>42991</c:v>
                </c:pt>
                <c:pt idx="450">
                  <c:v>42992</c:v>
                </c:pt>
                <c:pt idx="451">
                  <c:v>42993</c:v>
                </c:pt>
                <c:pt idx="452">
                  <c:v>42996</c:v>
                </c:pt>
                <c:pt idx="453">
                  <c:v>42997</c:v>
                </c:pt>
                <c:pt idx="454">
                  <c:v>42998</c:v>
                </c:pt>
                <c:pt idx="455">
                  <c:v>42999</c:v>
                </c:pt>
                <c:pt idx="456">
                  <c:v>43000</c:v>
                </c:pt>
                <c:pt idx="457">
                  <c:v>43003</c:v>
                </c:pt>
                <c:pt idx="458">
                  <c:v>43004</c:v>
                </c:pt>
                <c:pt idx="459">
                  <c:v>43005</c:v>
                </c:pt>
                <c:pt idx="460">
                  <c:v>43006</c:v>
                </c:pt>
                <c:pt idx="461">
                  <c:v>43007</c:v>
                </c:pt>
              </c:numCache>
            </c:numRef>
          </c:cat>
          <c:val>
            <c:numRef>
              <c:f>东方红优势精选混合!$C$3:$C$464</c:f>
              <c:numCache>
                <c:formatCode>General</c:formatCode>
                <c:ptCount val="462"/>
                <c:pt idx="0">
                  <c:v>1</c:v>
                </c:pt>
                <c:pt idx="1">
                  <c:v>0.998</c:v>
                </c:pt>
                <c:pt idx="2">
                  <c:v>0.996</c:v>
                </c:pt>
                <c:pt idx="3">
                  <c:v>0.996</c:v>
                </c:pt>
                <c:pt idx="4">
                  <c:v>0.997</c:v>
                </c:pt>
                <c:pt idx="5">
                  <c:v>1.0029999999999999</c:v>
                </c:pt>
                <c:pt idx="6">
                  <c:v>1.014</c:v>
                </c:pt>
                <c:pt idx="7">
                  <c:v>1.012</c:v>
                </c:pt>
                <c:pt idx="8">
                  <c:v>1.012</c:v>
                </c:pt>
                <c:pt idx="9">
                  <c:v>1.0149999999999999</c:v>
                </c:pt>
                <c:pt idx="10">
                  <c:v>1.01</c:v>
                </c:pt>
                <c:pt idx="11">
                  <c:v>1.0189999999999999</c:v>
                </c:pt>
                <c:pt idx="12">
                  <c:v>0.998</c:v>
                </c:pt>
                <c:pt idx="13">
                  <c:v>1.0229999999999999</c:v>
                </c:pt>
                <c:pt idx="14">
                  <c:v>1.022</c:v>
                </c:pt>
                <c:pt idx="15">
                  <c:v>1.01</c:v>
                </c:pt>
                <c:pt idx="16">
                  <c:v>1.0209999999999999</c:v>
                </c:pt>
                <c:pt idx="17">
                  <c:v>1.014</c:v>
                </c:pt>
                <c:pt idx="18">
                  <c:v>1.01</c:v>
                </c:pt>
                <c:pt idx="19">
                  <c:v>1.02</c:v>
                </c:pt>
                <c:pt idx="20">
                  <c:v>1.024</c:v>
                </c:pt>
                <c:pt idx="21">
                  <c:v>1.0249999999999999</c:v>
                </c:pt>
                <c:pt idx="22">
                  <c:v>1.044</c:v>
                </c:pt>
                <c:pt idx="23">
                  <c:v>1.0449999999999999</c:v>
                </c:pt>
                <c:pt idx="24">
                  <c:v>1.083</c:v>
                </c:pt>
                <c:pt idx="25">
                  <c:v>1.0880000000000001</c:v>
                </c:pt>
                <c:pt idx="26">
                  <c:v>1.083</c:v>
                </c:pt>
                <c:pt idx="27">
                  <c:v>1.0680000000000001</c:v>
                </c:pt>
                <c:pt idx="28">
                  <c:v>1.069</c:v>
                </c:pt>
                <c:pt idx="29">
                  <c:v>1.042</c:v>
                </c:pt>
                <c:pt idx="30">
                  <c:v>1.0529999999999999</c:v>
                </c:pt>
                <c:pt idx="31">
                  <c:v>1.0549999999999999</c:v>
                </c:pt>
                <c:pt idx="32">
                  <c:v>1.046</c:v>
                </c:pt>
                <c:pt idx="33">
                  <c:v>0.96699999999999997</c:v>
                </c:pt>
                <c:pt idx="34">
                  <c:v>0.97499999999999998</c:v>
                </c:pt>
                <c:pt idx="35">
                  <c:v>0.99099999999999999</c:v>
                </c:pt>
                <c:pt idx="36">
                  <c:v>0.92300000000000004</c:v>
                </c:pt>
                <c:pt idx="37">
                  <c:v>0.94199999999999995</c:v>
                </c:pt>
                <c:pt idx="38">
                  <c:v>0.89700000000000002</c:v>
                </c:pt>
                <c:pt idx="39">
                  <c:v>0.90500000000000003</c:v>
                </c:pt>
                <c:pt idx="40">
                  <c:v>0.88500000000000001</c:v>
                </c:pt>
                <c:pt idx="41">
                  <c:v>0.90300000000000002</c:v>
                </c:pt>
                <c:pt idx="42">
                  <c:v>0.875</c:v>
                </c:pt>
                <c:pt idx="43">
                  <c:v>0.878</c:v>
                </c:pt>
                <c:pt idx="44">
                  <c:v>0.90700000000000003</c:v>
                </c:pt>
                <c:pt idx="45">
                  <c:v>0.88900000000000001</c:v>
                </c:pt>
                <c:pt idx="46">
                  <c:v>0.86499999999999999</c:v>
                </c:pt>
                <c:pt idx="47">
                  <c:v>0.874</c:v>
                </c:pt>
                <c:pt idx="48">
                  <c:v>0.879</c:v>
                </c:pt>
                <c:pt idx="49">
                  <c:v>0.83699999999999997</c:v>
                </c:pt>
                <c:pt idx="50">
                  <c:v>0.83799999999999997</c:v>
                </c:pt>
                <c:pt idx="51">
                  <c:v>0.82499999999999996</c:v>
                </c:pt>
                <c:pt idx="52">
                  <c:v>0.85099999999999998</c:v>
                </c:pt>
                <c:pt idx="53">
                  <c:v>0.84399999999999997</c:v>
                </c:pt>
                <c:pt idx="54">
                  <c:v>0.86599999999999999</c:v>
                </c:pt>
                <c:pt idx="55">
                  <c:v>0.86699999999999999</c:v>
                </c:pt>
                <c:pt idx="56">
                  <c:v>0.872</c:v>
                </c:pt>
                <c:pt idx="57">
                  <c:v>0.86499999999999999</c:v>
                </c:pt>
                <c:pt idx="58">
                  <c:v>0.86399999999999999</c:v>
                </c:pt>
                <c:pt idx="59">
                  <c:v>0.88700000000000001</c:v>
                </c:pt>
                <c:pt idx="60">
                  <c:v>0.89100000000000001</c:v>
                </c:pt>
                <c:pt idx="61">
                  <c:v>0.88700000000000001</c:v>
                </c:pt>
                <c:pt idx="62">
                  <c:v>0.88500000000000001</c:v>
                </c:pt>
                <c:pt idx="63">
                  <c:v>0.90100000000000002</c:v>
                </c:pt>
                <c:pt idx="64">
                  <c:v>0.89500000000000002</c:v>
                </c:pt>
                <c:pt idx="65">
                  <c:v>0.90300000000000002</c:v>
                </c:pt>
                <c:pt idx="66">
                  <c:v>0.85099999999999998</c:v>
                </c:pt>
                <c:pt idx="67">
                  <c:v>0.86099999999999999</c:v>
                </c:pt>
                <c:pt idx="68">
                  <c:v>0.84499999999999997</c:v>
                </c:pt>
                <c:pt idx="69">
                  <c:v>0.85899999999999999</c:v>
                </c:pt>
                <c:pt idx="70">
                  <c:v>0.89100000000000001</c:v>
                </c:pt>
                <c:pt idx="71">
                  <c:v>0.88900000000000001</c:v>
                </c:pt>
                <c:pt idx="72">
                  <c:v>0.88900000000000001</c:v>
                </c:pt>
                <c:pt idx="73">
                  <c:v>0.89300000000000002</c:v>
                </c:pt>
                <c:pt idx="74">
                  <c:v>0.88600000000000001</c:v>
                </c:pt>
                <c:pt idx="75">
                  <c:v>0.874</c:v>
                </c:pt>
                <c:pt idx="76">
                  <c:v>0.86399999999999999</c:v>
                </c:pt>
                <c:pt idx="77">
                  <c:v>0.86199999999999999</c:v>
                </c:pt>
                <c:pt idx="78">
                  <c:v>0.88100000000000001</c:v>
                </c:pt>
                <c:pt idx="79">
                  <c:v>0.88</c:v>
                </c:pt>
                <c:pt idx="80">
                  <c:v>0.876</c:v>
                </c:pt>
                <c:pt idx="81">
                  <c:v>0.89100000000000001</c:v>
                </c:pt>
                <c:pt idx="82">
                  <c:v>0.90800000000000003</c:v>
                </c:pt>
                <c:pt idx="83">
                  <c:v>0.92300000000000004</c:v>
                </c:pt>
                <c:pt idx="84">
                  <c:v>0.92200000000000004</c:v>
                </c:pt>
                <c:pt idx="85">
                  <c:v>0.92200000000000004</c:v>
                </c:pt>
                <c:pt idx="86">
                  <c:v>0.91100000000000003</c:v>
                </c:pt>
                <c:pt idx="87">
                  <c:v>0.91300000000000003</c:v>
                </c:pt>
                <c:pt idx="88">
                  <c:v>0.90600000000000003</c:v>
                </c:pt>
                <c:pt idx="89">
                  <c:v>0.89400000000000002</c:v>
                </c:pt>
                <c:pt idx="90">
                  <c:v>0.91100000000000003</c:v>
                </c:pt>
                <c:pt idx="91">
                  <c:v>0.91200000000000003</c:v>
                </c:pt>
                <c:pt idx="92">
                  <c:v>0.90700000000000003</c:v>
                </c:pt>
                <c:pt idx="93">
                  <c:v>0.92400000000000004</c:v>
                </c:pt>
                <c:pt idx="94">
                  <c:v>0.92700000000000005</c:v>
                </c:pt>
                <c:pt idx="95">
                  <c:v>0.91600000000000004</c:v>
                </c:pt>
                <c:pt idx="96">
                  <c:v>0.91300000000000003</c:v>
                </c:pt>
                <c:pt idx="97">
                  <c:v>0.92200000000000004</c:v>
                </c:pt>
                <c:pt idx="98">
                  <c:v>0.91200000000000003</c:v>
                </c:pt>
                <c:pt idx="99">
                  <c:v>0.91700000000000004</c:v>
                </c:pt>
                <c:pt idx="100">
                  <c:v>0.92</c:v>
                </c:pt>
                <c:pt idx="101">
                  <c:v>0.91800000000000004</c:v>
                </c:pt>
                <c:pt idx="102">
                  <c:v>0.91</c:v>
                </c:pt>
                <c:pt idx="103">
                  <c:v>0.91100000000000003</c:v>
                </c:pt>
                <c:pt idx="104">
                  <c:v>0.89300000000000002</c:v>
                </c:pt>
                <c:pt idx="105">
                  <c:v>0.89100000000000001</c:v>
                </c:pt>
                <c:pt idx="106">
                  <c:v>0.89800000000000002</c:v>
                </c:pt>
                <c:pt idx="107">
                  <c:v>0.89700000000000002</c:v>
                </c:pt>
                <c:pt idx="108">
                  <c:v>0.9</c:v>
                </c:pt>
                <c:pt idx="109">
                  <c:v>0.9</c:v>
                </c:pt>
                <c:pt idx="110">
                  <c:v>0.89900000000000002</c:v>
                </c:pt>
                <c:pt idx="111">
                  <c:v>0.90300000000000002</c:v>
                </c:pt>
                <c:pt idx="112">
                  <c:v>0.91800000000000004</c:v>
                </c:pt>
                <c:pt idx="113">
                  <c:v>0.91600000000000004</c:v>
                </c:pt>
                <c:pt idx="114">
                  <c:v>0.92100000000000004</c:v>
                </c:pt>
                <c:pt idx="115">
                  <c:v>0.90400000000000003</c:v>
                </c:pt>
                <c:pt idx="116">
                  <c:v>0.89300000000000002</c:v>
                </c:pt>
                <c:pt idx="117">
                  <c:v>0.89500000000000002</c:v>
                </c:pt>
                <c:pt idx="118">
                  <c:v>0.90300000000000002</c:v>
                </c:pt>
                <c:pt idx="119">
                  <c:v>0.90700000000000003</c:v>
                </c:pt>
                <c:pt idx="120">
                  <c:v>0.90400000000000003</c:v>
                </c:pt>
                <c:pt idx="121">
                  <c:v>0.91400000000000003</c:v>
                </c:pt>
                <c:pt idx="122">
                  <c:v>0.91</c:v>
                </c:pt>
                <c:pt idx="123">
                  <c:v>0.9</c:v>
                </c:pt>
                <c:pt idx="124">
                  <c:v>0.90100000000000002</c:v>
                </c:pt>
                <c:pt idx="125">
                  <c:v>0.90300000000000002</c:v>
                </c:pt>
                <c:pt idx="126">
                  <c:v>0.90800000000000003</c:v>
                </c:pt>
                <c:pt idx="127">
                  <c:v>0.90500000000000003</c:v>
                </c:pt>
                <c:pt idx="128">
                  <c:v>0.90100000000000002</c:v>
                </c:pt>
                <c:pt idx="129">
                  <c:v>0.89800000000000002</c:v>
                </c:pt>
                <c:pt idx="130">
                  <c:v>0.89900000000000002</c:v>
                </c:pt>
                <c:pt idx="131">
                  <c:v>0.89800000000000002</c:v>
                </c:pt>
                <c:pt idx="132">
                  <c:v>0.91900000000000004</c:v>
                </c:pt>
                <c:pt idx="133">
                  <c:v>0.91900000000000004</c:v>
                </c:pt>
                <c:pt idx="134">
                  <c:v>0.92200000000000004</c:v>
                </c:pt>
                <c:pt idx="135">
                  <c:v>0.93200000000000005</c:v>
                </c:pt>
                <c:pt idx="136">
                  <c:v>0.93300000000000005</c:v>
                </c:pt>
                <c:pt idx="137">
                  <c:v>0.93400000000000005</c:v>
                </c:pt>
                <c:pt idx="138">
                  <c:v>0.93100000000000005</c:v>
                </c:pt>
                <c:pt idx="139">
                  <c:v>0.90900000000000003</c:v>
                </c:pt>
                <c:pt idx="140">
                  <c:v>0.91200000000000003</c:v>
                </c:pt>
                <c:pt idx="141">
                  <c:v>0.92800000000000005</c:v>
                </c:pt>
                <c:pt idx="142">
                  <c:v>0.92500000000000004</c:v>
                </c:pt>
                <c:pt idx="143">
                  <c:v>0.93300000000000005</c:v>
                </c:pt>
                <c:pt idx="144">
                  <c:v>0.93600000000000005</c:v>
                </c:pt>
                <c:pt idx="145">
                  <c:v>0.93400000000000005</c:v>
                </c:pt>
                <c:pt idx="146">
                  <c:v>0.93700000000000006</c:v>
                </c:pt>
                <c:pt idx="147">
                  <c:v>0.93200000000000005</c:v>
                </c:pt>
                <c:pt idx="148">
                  <c:v>0.92300000000000004</c:v>
                </c:pt>
                <c:pt idx="149">
                  <c:v>0.93899999999999995</c:v>
                </c:pt>
                <c:pt idx="150">
                  <c:v>0.94199999999999995</c:v>
                </c:pt>
                <c:pt idx="151">
                  <c:v>0.94099999999999995</c:v>
                </c:pt>
                <c:pt idx="152">
                  <c:v>0.94199999999999995</c:v>
                </c:pt>
                <c:pt idx="153">
                  <c:v>0.94499999999999995</c:v>
                </c:pt>
                <c:pt idx="154">
                  <c:v>0.96199999999999997</c:v>
                </c:pt>
                <c:pt idx="155">
                  <c:v>0.96699999999999997</c:v>
                </c:pt>
                <c:pt idx="156">
                  <c:v>0.97399999999999998</c:v>
                </c:pt>
                <c:pt idx="157">
                  <c:v>0.97399999999999998</c:v>
                </c:pt>
                <c:pt idx="158">
                  <c:v>0.97199999999999998</c:v>
                </c:pt>
                <c:pt idx="159">
                  <c:v>0.96599999999999997</c:v>
                </c:pt>
                <c:pt idx="160">
                  <c:v>0.97699999999999998</c:v>
                </c:pt>
                <c:pt idx="161">
                  <c:v>0.98299999999999998</c:v>
                </c:pt>
                <c:pt idx="162">
                  <c:v>0.98399999999999999</c:v>
                </c:pt>
                <c:pt idx="163">
                  <c:v>0.99199999999999999</c:v>
                </c:pt>
                <c:pt idx="164">
                  <c:v>0.98899999999999999</c:v>
                </c:pt>
                <c:pt idx="165">
                  <c:v>0.98399999999999999</c:v>
                </c:pt>
                <c:pt idx="166">
                  <c:v>0.98299999999999998</c:v>
                </c:pt>
                <c:pt idx="167">
                  <c:v>0.99</c:v>
                </c:pt>
                <c:pt idx="168">
                  <c:v>0.97899999999999998</c:v>
                </c:pt>
                <c:pt idx="169">
                  <c:v>0.98099999999999998</c:v>
                </c:pt>
                <c:pt idx="170">
                  <c:v>0.99199999999999999</c:v>
                </c:pt>
                <c:pt idx="171">
                  <c:v>0.97499999999999998</c:v>
                </c:pt>
                <c:pt idx="172">
                  <c:v>0.98399999999999999</c:v>
                </c:pt>
                <c:pt idx="173">
                  <c:v>0.98199999999999998</c:v>
                </c:pt>
                <c:pt idx="174">
                  <c:v>0.97099999999999997</c:v>
                </c:pt>
                <c:pt idx="175">
                  <c:v>0.97399999999999998</c:v>
                </c:pt>
                <c:pt idx="176">
                  <c:v>0.97699999999999998</c:v>
                </c:pt>
                <c:pt idx="177">
                  <c:v>0.97799999999999998</c:v>
                </c:pt>
                <c:pt idx="178">
                  <c:v>0.97299999999999998</c:v>
                </c:pt>
                <c:pt idx="179">
                  <c:v>0.98</c:v>
                </c:pt>
                <c:pt idx="180">
                  <c:v>0.98499999999999999</c:v>
                </c:pt>
                <c:pt idx="181">
                  <c:v>0.97699999999999998</c:v>
                </c:pt>
                <c:pt idx="182">
                  <c:v>0.96899999999999997</c:v>
                </c:pt>
                <c:pt idx="183">
                  <c:v>0.98</c:v>
                </c:pt>
                <c:pt idx="184">
                  <c:v>1</c:v>
                </c:pt>
                <c:pt idx="185">
                  <c:v>1.0009999999999999</c:v>
                </c:pt>
                <c:pt idx="186">
                  <c:v>1.0029999999999999</c:v>
                </c:pt>
                <c:pt idx="187">
                  <c:v>1.0009999999999999</c:v>
                </c:pt>
                <c:pt idx="188">
                  <c:v>1.0009999999999999</c:v>
                </c:pt>
                <c:pt idx="189">
                  <c:v>0.99399999999999999</c:v>
                </c:pt>
                <c:pt idx="190">
                  <c:v>0.996</c:v>
                </c:pt>
                <c:pt idx="191">
                  <c:v>0.995</c:v>
                </c:pt>
                <c:pt idx="192">
                  <c:v>0.99199999999999999</c:v>
                </c:pt>
                <c:pt idx="193">
                  <c:v>0.99299999999999999</c:v>
                </c:pt>
                <c:pt idx="194">
                  <c:v>0.99099999999999999</c:v>
                </c:pt>
                <c:pt idx="195">
                  <c:v>0.98899999999999999</c:v>
                </c:pt>
                <c:pt idx="196">
                  <c:v>0.98899999999999999</c:v>
                </c:pt>
                <c:pt idx="197">
                  <c:v>0.98399999999999999</c:v>
                </c:pt>
                <c:pt idx="198">
                  <c:v>0.98299999999999998</c:v>
                </c:pt>
                <c:pt idx="199">
                  <c:v>0.98699999999999999</c:v>
                </c:pt>
                <c:pt idx="200">
                  <c:v>1.008</c:v>
                </c:pt>
                <c:pt idx="201">
                  <c:v>1.0029999999999999</c:v>
                </c:pt>
                <c:pt idx="202">
                  <c:v>0.998</c:v>
                </c:pt>
                <c:pt idx="203">
                  <c:v>0.99299999999999999</c:v>
                </c:pt>
                <c:pt idx="204">
                  <c:v>0.98</c:v>
                </c:pt>
                <c:pt idx="205">
                  <c:v>0.98099999999999998</c:v>
                </c:pt>
                <c:pt idx="206">
                  <c:v>0.97899999999999998</c:v>
                </c:pt>
                <c:pt idx="207">
                  <c:v>0.99</c:v>
                </c:pt>
                <c:pt idx="208">
                  <c:v>0.98899999999999999</c:v>
                </c:pt>
                <c:pt idx="209">
                  <c:v>0.98799999999999999</c:v>
                </c:pt>
                <c:pt idx="210">
                  <c:v>0.99199999999999999</c:v>
                </c:pt>
                <c:pt idx="211">
                  <c:v>0.98499999999999999</c:v>
                </c:pt>
                <c:pt idx="212">
                  <c:v>0.97199999999999998</c:v>
                </c:pt>
                <c:pt idx="213">
                  <c:v>0.97899999999999998</c:v>
                </c:pt>
                <c:pt idx="214">
                  <c:v>0.97799999999999998</c:v>
                </c:pt>
                <c:pt idx="215">
                  <c:v>0.98</c:v>
                </c:pt>
                <c:pt idx="216">
                  <c:v>0.98399999999999999</c:v>
                </c:pt>
                <c:pt idx="217">
                  <c:v>0.99</c:v>
                </c:pt>
                <c:pt idx="218">
                  <c:v>0.99299999999999999</c:v>
                </c:pt>
                <c:pt idx="219">
                  <c:v>0.99199999999999999</c:v>
                </c:pt>
                <c:pt idx="220">
                  <c:v>0.997</c:v>
                </c:pt>
                <c:pt idx="221">
                  <c:v>0.997</c:v>
                </c:pt>
                <c:pt idx="222">
                  <c:v>0.99</c:v>
                </c:pt>
                <c:pt idx="223">
                  <c:v>0.998</c:v>
                </c:pt>
                <c:pt idx="224">
                  <c:v>0.997</c:v>
                </c:pt>
                <c:pt idx="225">
                  <c:v>1.0009999999999999</c:v>
                </c:pt>
                <c:pt idx="226">
                  <c:v>0.999</c:v>
                </c:pt>
                <c:pt idx="227">
                  <c:v>1.0049999999999999</c:v>
                </c:pt>
                <c:pt idx="228">
                  <c:v>1.006</c:v>
                </c:pt>
                <c:pt idx="229">
                  <c:v>1.0089999999999999</c:v>
                </c:pt>
                <c:pt idx="230">
                  <c:v>1.002</c:v>
                </c:pt>
                <c:pt idx="231">
                  <c:v>0.996</c:v>
                </c:pt>
                <c:pt idx="232">
                  <c:v>0.996</c:v>
                </c:pt>
                <c:pt idx="233">
                  <c:v>1.0009999999999999</c:v>
                </c:pt>
                <c:pt idx="234">
                  <c:v>0.997</c:v>
                </c:pt>
                <c:pt idx="235">
                  <c:v>0.996</c:v>
                </c:pt>
                <c:pt idx="236">
                  <c:v>0.99299999999999999</c:v>
                </c:pt>
                <c:pt idx="237">
                  <c:v>0.99</c:v>
                </c:pt>
                <c:pt idx="238">
                  <c:v>0.99199999999999999</c:v>
                </c:pt>
                <c:pt idx="239">
                  <c:v>0.98399999999999999</c:v>
                </c:pt>
                <c:pt idx="240">
                  <c:v>0.99</c:v>
                </c:pt>
                <c:pt idx="241">
                  <c:v>0.98799999999999999</c:v>
                </c:pt>
                <c:pt idx="242">
                  <c:v>0.98899999999999999</c:v>
                </c:pt>
                <c:pt idx="243">
                  <c:v>0.99299999999999999</c:v>
                </c:pt>
                <c:pt idx="244">
                  <c:v>0.99299999999999999</c:v>
                </c:pt>
                <c:pt idx="245">
                  <c:v>0.99399999999999999</c:v>
                </c:pt>
                <c:pt idx="246">
                  <c:v>0.99</c:v>
                </c:pt>
                <c:pt idx="247">
                  <c:v>0.99</c:v>
                </c:pt>
                <c:pt idx="248">
                  <c:v>0.99299999999999999</c:v>
                </c:pt>
                <c:pt idx="249">
                  <c:v>1.004</c:v>
                </c:pt>
                <c:pt idx="250">
                  <c:v>1.0189999999999999</c:v>
                </c:pt>
                <c:pt idx="251">
                  <c:v>1.0269999999999999</c:v>
                </c:pt>
                <c:pt idx="252">
                  <c:v>1.0309999999999999</c:v>
                </c:pt>
                <c:pt idx="253">
                  <c:v>1.046</c:v>
                </c:pt>
                <c:pt idx="254">
                  <c:v>1.036</c:v>
                </c:pt>
                <c:pt idx="255">
                  <c:v>1.0529999999999999</c:v>
                </c:pt>
                <c:pt idx="256">
                  <c:v>1.0349999999999999</c:v>
                </c:pt>
                <c:pt idx="257">
                  <c:v>1.0149999999999999</c:v>
                </c:pt>
                <c:pt idx="258">
                  <c:v>1.018</c:v>
                </c:pt>
                <c:pt idx="259">
                  <c:v>1.022</c:v>
                </c:pt>
                <c:pt idx="260">
                  <c:v>1.0169999999999999</c:v>
                </c:pt>
                <c:pt idx="261">
                  <c:v>1.0189999999999999</c:v>
                </c:pt>
                <c:pt idx="262">
                  <c:v>0.997</c:v>
                </c:pt>
                <c:pt idx="263">
                  <c:v>0.999</c:v>
                </c:pt>
                <c:pt idx="264">
                  <c:v>0.98799999999999999</c:v>
                </c:pt>
                <c:pt idx="265">
                  <c:v>0.98399999999999999</c:v>
                </c:pt>
                <c:pt idx="266">
                  <c:v>0.99</c:v>
                </c:pt>
                <c:pt idx="267">
                  <c:v>0.98499999999999999</c:v>
                </c:pt>
                <c:pt idx="268">
                  <c:v>0.98</c:v>
                </c:pt>
                <c:pt idx="269">
                  <c:v>0.98499999999999999</c:v>
                </c:pt>
                <c:pt idx="270">
                  <c:v>0.98799999999999999</c:v>
                </c:pt>
                <c:pt idx="271">
                  <c:v>0.98099999999999998</c:v>
                </c:pt>
                <c:pt idx="272">
                  <c:v>0.98099999999999998</c:v>
                </c:pt>
                <c:pt idx="273">
                  <c:v>0.98099999999999998</c:v>
                </c:pt>
                <c:pt idx="274">
                  <c:v>0.98</c:v>
                </c:pt>
                <c:pt idx="275">
                  <c:v>0.98</c:v>
                </c:pt>
                <c:pt idx="276">
                  <c:v>0.98799999999999999</c:v>
                </c:pt>
                <c:pt idx="277">
                  <c:v>0.98799999999999999</c:v>
                </c:pt>
                <c:pt idx="278">
                  <c:v>0.99299999999999999</c:v>
                </c:pt>
                <c:pt idx="279">
                  <c:v>0.998</c:v>
                </c:pt>
                <c:pt idx="280">
                  <c:v>1</c:v>
                </c:pt>
                <c:pt idx="281">
                  <c:v>0.99399999999999999</c:v>
                </c:pt>
                <c:pt idx="282">
                  <c:v>0.995</c:v>
                </c:pt>
                <c:pt idx="283">
                  <c:v>0.999</c:v>
                </c:pt>
                <c:pt idx="284">
                  <c:v>0.99099999999999999</c:v>
                </c:pt>
                <c:pt idx="285">
                  <c:v>0.98399999999999999</c:v>
                </c:pt>
                <c:pt idx="286">
                  <c:v>0.98499999999999999</c:v>
                </c:pt>
                <c:pt idx="287">
                  <c:v>0.98499999999999999</c:v>
                </c:pt>
                <c:pt idx="288">
                  <c:v>0.99099999999999999</c:v>
                </c:pt>
                <c:pt idx="289">
                  <c:v>0.997</c:v>
                </c:pt>
                <c:pt idx="290">
                  <c:v>0.999</c:v>
                </c:pt>
                <c:pt idx="291">
                  <c:v>1.006</c:v>
                </c:pt>
                <c:pt idx="292">
                  <c:v>1.008</c:v>
                </c:pt>
                <c:pt idx="293">
                  <c:v>1.012</c:v>
                </c:pt>
                <c:pt idx="294">
                  <c:v>1.018</c:v>
                </c:pt>
                <c:pt idx="295">
                  <c:v>1.0189999999999999</c:v>
                </c:pt>
                <c:pt idx="296">
                  <c:v>1.016</c:v>
                </c:pt>
                <c:pt idx="297">
                  <c:v>1.0189999999999999</c:v>
                </c:pt>
                <c:pt idx="298">
                  <c:v>1.014</c:v>
                </c:pt>
                <c:pt idx="299">
                  <c:v>1.0189999999999999</c:v>
                </c:pt>
                <c:pt idx="300">
                  <c:v>1.0229999999999999</c:v>
                </c:pt>
                <c:pt idx="301">
                  <c:v>1.0249999999999999</c:v>
                </c:pt>
                <c:pt idx="302">
                  <c:v>1.036</c:v>
                </c:pt>
                <c:pt idx="303">
                  <c:v>1.032</c:v>
                </c:pt>
                <c:pt idx="304">
                  <c:v>1.024</c:v>
                </c:pt>
                <c:pt idx="305">
                  <c:v>1.0309999999999999</c:v>
                </c:pt>
                <c:pt idx="306">
                  <c:v>1.0309999999999999</c:v>
                </c:pt>
                <c:pt idx="307">
                  <c:v>1.054</c:v>
                </c:pt>
                <c:pt idx="308">
                  <c:v>1.0549999999999999</c:v>
                </c:pt>
                <c:pt idx="309">
                  <c:v>1.0589999999999999</c:v>
                </c:pt>
                <c:pt idx="310">
                  <c:v>1.0529999999999999</c:v>
                </c:pt>
                <c:pt idx="311">
                  <c:v>1.0489999999999999</c:v>
                </c:pt>
                <c:pt idx="312">
                  <c:v>1.04</c:v>
                </c:pt>
                <c:pt idx="313">
                  <c:v>1.044</c:v>
                </c:pt>
                <c:pt idx="314">
                  <c:v>1.0449999999999999</c:v>
                </c:pt>
                <c:pt idx="315">
                  <c:v>1.042</c:v>
                </c:pt>
                <c:pt idx="316">
                  <c:v>1.0489999999999999</c:v>
                </c:pt>
                <c:pt idx="317">
                  <c:v>1.0589999999999999</c:v>
                </c:pt>
                <c:pt idx="318">
                  <c:v>1.0629999999999999</c:v>
                </c:pt>
                <c:pt idx="319">
                  <c:v>1.0589999999999999</c:v>
                </c:pt>
                <c:pt idx="320">
                  <c:v>1.0569999999999999</c:v>
                </c:pt>
                <c:pt idx="321">
                  <c:v>1.0649999999999999</c:v>
                </c:pt>
                <c:pt idx="322">
                  <c:v>1.0760000000000001</c:v>
                </c:pt>
                <c:pt idx="323">
                  <c:v>1.075</c:v>
                </c:pt>
                <c:pt idx="324">
                  <c:v>1.0760000000000001</c:v>
                </c:pt>
                <c:pt idx="325">
                  <c:v>1.0760000000000001</c:v>
                </c:pt>
                <c:pt idx="326">
                  <c:v>1.0640000000000001</c:v>
                </c:pt>
                <c:pt idx="327">
                  <c:v>1.0720000000000001</c:v>
                </c:pt>
                <c:pt idx="328">
                  <c:v>1.0840000000000001</c:v>
                </c:pt>
                <c:pt idx="329">
                  <c:v>1.0920000000000001</c:v>
                </c:pt>
                <c:pt idx="330">
                  <c:v>1.1040000000000001</c:v>
                </c:pt>
                <c:pt idx="331">
                  <c:v>1.115</c:v>
                </c:pt>
                <c:pt idx="332">
                  <c:v>1.103</c:v>
                </c:pt>
                <c:pt idx="333">
                  <c:v>1.099</c:v>
                </c:pt>
                <c:pt idx="334">
                  <c:v>1.1020000000000001</c:v>
                </c:pt>
                <c:pt idx="335">
                  <c:v>1.0920000000000001</c:v>
                </c:pt>
                <c:pt idx="336">
                  <c:v>1.105</c:v>
                </c:pt>
                <c:pt idx="337">
                  <c:v>1.109</c:v>
                </c:pt>
                <c:pt idx="338">
                  <c:v>1.1140000000000001</c:v>
                </c:pt>
                <c:pt idx="339">
                  <c:v>1.1140000000000001</c:v>
                </c:pt>
                <c:pt idx="340">
                  <c:v>1.1120000000000001</c:v>
                </c:pt>
                <c:pt idx="341">
                  <c:v>1.109</c:v>
                </c:pt>
                <c:pt idx="342">
                  <c:v>1.1100000000000001</c:v>
                </c:pt>
                <c:pt idx="343">
                  <c:v>1.1100000000000001</c:v>
                </c:pt>
                <c:pt idx="344">
                  <c:v>1.1020000000000001</c:v>
                </c:pt>
                <c:pt idx="345">
                  <c:v>1.1040000000000001</c:v>
                </c:pt>
                <c:pt idx="346">
                  <c:v>1.111</c:v>
                </c:pt>
                <c:pt idx="347">
                  <c:v>1.1140000000000001</c:v>
                </c:pt>
                <c:pt idx="348">
                  <c:v>1.1240000000000001</c:v>
                </c:pt>
                <c:pt idx="349">
                  <c:v>1.125</c:v>
                </c:pt>
                <c:pt idx="350">
                  <c:v>1.119</c:v>
                </c:pt>
                <c:pt idx="351">
                  <c:v>1.1299999999999999</c:v>
                </c:pt>
                <c:pt idx="352">
                  <c:v>1.133</c:v>
                </c:pt>
                <c:pt idx="353">
                  <c:v>1.1299999999999999</c:v>
                </c:pt>
                <c:pt idx="354">
                  <c:v>1.1240000000000001</c:v>
                </c:pt>
                <c:pt idx="355">
                  <c:v>1.121</c:v>
                </c:pt>
                <c:pt idx="356">
                  <c:v>1.1180000000000001</c:v>
                </c:pt>
                <c:pt idx="357">
                  <c:v>1.121</c:v>
                </c:pt>
                <c:pt idx="358">
                  <c:v>1.1160000000000001</c:v>
                </c:pt>
                <c:pt idx="359">
                  <c:v>1.1060000000000001</c:v>
                </c:pt>
                <c:pt idx="360">
                  <c:v>1.1040000000000001</c:v>
                </c:pt>
                <c:pt idx="361">
                  <c:v>1.1120000000000001</c:v>
                </c:pt>
                <c:pt idx="362">
                  <c:v>1.1180000000000001</c:v>
                </c:pt>
                <c:pt idx="363">
                  <c:v>1.125</c:v>
                </c:pt>
                <c:pt idx="364">
                  <c:v>1.137</c:v>
                </c:pt>
                <c:pt idx="365">
                  <c:v>1.147</c:v>
                </c:pt>
                <c:pt idx="366">
                  <c:v>1.1359999999999999</c:v>
                </c:pt>
                <c:pt idx="367">
                  <c:v>1.137</c:v>
                </c:pt>
                <c:pt idx="368">
                  <c:v>1.143</c:v>
                </c:pt>
                <c:pt idx="369">
                  <c:v>1.159</c:v>
                </c:pt>
                <c:pt idx="370">
                  <c:v>1.165</c:v>
                </c:pt>
                <c:pt idx="371">
                  <c:v>1.159</c:v>
                </c:pt>
                <c:pt idx="372">
                  <c:v>1.167</c:v>
                </c:pt>
                <c:pt idx="373">
                  <c:v>1.1639999999999999</c:v>
                </c:pt>
                <c:pt idx="374">
                  <c:v>1.1659999999999999</c:v>
                </c:pt>
                <c:pt idx="375">
                  <c:v>1.177</c:v>
                </c:pt>
                <c:pt idx="376">
                  <c:v>1.171</c:v>
                </c:pt>
                <c:pt idx="377">
                  <c:v>1.169</c:v>
                </c:pt>
                <c:pt idx="378">
                  <c:v>1.1819999999999999</c:v>
                </c:pt>
                <c:pt idx="379">
                  <c:v>1.1930000000000001</c:v>
                </c:pt>
                <c:pt idx="380">
                  <c:v>1.2130000000000001</c:v>
                </c:pt>
                <c:pt idx="381">
                  <c:v>1.22</c:v>
                </c:pt>
                <c:pt idx="382">
                  <c:v>1.2250000000000001</c:v>
                </c:pt>
                <c:pt idx="383">
                  <c:v>1.226</c:v>
                </c:pt>
                <c:pt idx="384">
                  <c:v>1.21</c:v>
                </c:pt>
                <c:pt idx="385">
                  <c:v>1.2070000000000001</c:v>
                </c:pt>
                <c:pt idx="386">
                  <c:v>1.204</c:v>
                </c:pt>
                <c:pt idx="387">
                  <c:v>1.212</c:v>
                </c:pt>
                <c:pt idx="388">
                  <c:v>1.208</c:v>
                </c:pt>
                <c:pt idx="389">
                  <c:v>1.2310000000000001</c:v>
                </c:pt>
                <c:pt idx="390">
                  <c:v>1.2270000000000001</c:v>
                </c:pt>
                <c:pt idx="391">
                  <c:v>1.2410000000000001</c:v>
                </c:pt>
                <c:pt idx="392">
                  <c:v>1.2490000000000001</c:v>
                </c:pt>
                <c:pt idx="393">
                  <c:v>1.2509999999999999</c:v>
                </c:pt>
                <c:pt idx="394">
                  <c:v>1.2370000000000001</c:v>
                </c:pt>
                <c:pt idx="395">
                  <c:v>1.2490000000000001</c:v>
                </c:pt>
                <c:pt idx="396">
                  <c:v>1.2529999999999999</c:v>
                </c:pt>
                <c:pt idx="397">
                  <c:v>1.2450000000000001</c:v>
                </c:pt>
                <c:pt idx="398">
                  <c:v>1.2370000000000001</c:v>
                </c:pt>
                <c:pt idx="399">
                  <c:v>1.2470000000000001</c:v>
                </c:pt>
                <c:pt idx="400">
                  <c:v>1.2490000000000001</c:v>
                </c:pt>
                <c:pt idx="401">
                  <c:v>1.2410000000000001</c:v>
                </c:pt>
                <c:pt idx="402">
                  <c:v>1.2370000000000001</c:v>
                </c:pt>
                <c:pt idx="403">
                  <c:v>1.2450000000000001</c:v>
                </c:pt>
                <c:pt idx="404">
                  <c:v>1.2410000000000001</c:v>
                </c:pt>
                <c:pt idx="405">
                  <c:v>1.2370000000000001</c:v>
                </c:pt>
                <c:pt idx="406">
                  <c:v>1.2430000000000001</c:v>
                </c:pt>
                <c:pt idx="407">
                  <c:v>1.2310000000000001</c:v>
                </c:pt>
                <c:pt idx="408">
                  <c:v>1.226</c:v>
                </c:pt>
                <c:pt idx="409">
                  <c:v>1.2390000000000001</c:v>
                </c:pt>
                <c:pt idx="410">
                  <c:v>1.248</c:v>
                </c:pt>
                <c:pt idx="411">
                  <c:v>1.2509999999999999</c:v>
                </c:pt>
                <c:pt idx="412">
                  <c:v>1.258</c:v>
                </c:pt>
                <c:pt idx="413">
                  <c:v>1.252</c:v>
                </c:pt>
                <c:pt idx="414">
                  <c:v>1.242</c:v>
                </c:pt>
                <c:pt idx="415">
                  <c:v>1.242</c:v>
                </c:pt>
                <c:pt idx="416">
                  <c:v>1.2430000000000001</c:v>
                </c:pt>
                <c:pt idx="417">
                  <c:v>1.2430000000000001</c:v>
                </c:pt>
                <c:pt idx="418">
                  <c:v>1.246</c:v>
                </c:pt>
                <c:pt idx="419">
                  <c:v>1.2390000000000001</c:v>
                </c:pt>
                <c:pt idx="420">
                  <c:v>1.228</c:v>
                </c:pt>
                <c:pt idx="421">
                  <c:v>1.2210000000000001</c:v>
                </c:pt>
                <c:pt idx="422">
                  <c:v>1.2310000000000001</c:v>
                </c:pt>
                <c:pt idx="423">
                  <c:v>1.232</c:v>
                </c:pt>
                <c:pt idx="424">
                  <c:v>1.2450000000000001</c:v>
                </c:pt>
                <c:pt idx="425">
                  <c:v>1.2470000000000001</c:v>
                </c:pt>
                <c:pt idx="426">
                  <c:v>1.234</c:v>
                </c:pt>
                <c:pt idx="427">
                  <c:v>1.2529999999999999</c:v>
                </c:pt>
                <c:pt idx="428">
                  <c:v>1.2569999999999999</c:v>
                </c:pt>
                <c:pt idx="429">
                  <c:v>1.256</c:v>
                </c:pt>
                <c:pt idx="430">
                  <c:v>1.258</c:v>
                </c:pt>
                <c:pt idx="431">
                  <c:v>1.2569999999999999</c:v>
                </c:pt>
                <c:pt idx="432">
                  <c:v>1.2589999999999999</c:v>
                </c:pt>
                <c:pt idx="433">
                  <c:v>1.26</c:v>
                </c:pt>
                <c:pt idx="434">
                  <c:v>1.26</c:v>
                </c:pt>
                <c:pt idx="435">
                  <c:v>1.2549999999999999</c:v>
                </c:pt>
                <c:pt idx="436">
                  <c:v>1.26</c:v>
                </c:pt>
                <c:pt idx="437">
                  <c:v>1.268</c:v>
                </c:pt>
                <c:pt idx="438">
                  <c:v>1.2629999999999999</c:v>
                </c:pt>
                <c:pt idx="439">
                  <c:v>1.2649999999999999</c:v>
                </c:pt>
                <c:pt idx="440">
                  <c:v>1.264</c:v>
                </c:pt>
                <c:pt idx="441">
                  <c:v>1.268</c:v>
                </c:pt>
                <c:pt idx="442">
                  <c:v>1.28</c:v>
                </c:pt>
                <c:pt idx="443">
                  <c:v>1.284</c:v>
                </c:pt>
                <c:pt idx="444">
                  <c:v>1.278</c:v>
                </c:pt>
                <c:pt idx="445">
                  <c:v>1.278</c:v>
                </c:pt>
                <c:pt idx="446">
                  <c:v>1.2769999999999999</c:v>
                </c:pt>
                <c:pt idx="447">
                  <c:v>1.276</c:v>
                </c:pt>
                <c:pt idx="448">
                  <c:v>1.2809999999999999</c:v>
                </c:pt>
                <c:pt idx="449">
                  <c:v>1.29</c:v>
                </c:pt>
                <c:pt idx="450">
                  <c:v>1.2849999999999999</c:v>
                </c:pt>
                <c:pt idx="451">
                  <c:v>1.2929999999999999</c:v>
                </c:pt>
                <c:pt idx="452">
                  <c:v>1.302</c:v>
                </c:pt>
                <c:pt idx="453">
                  <c:v>1.296</c:v>
                </c:pt>
                <c:pt idx="454">
                  <c:v>1.3049999999999999</c:v>
                </c:pt>
                <c:pt idx="455">
                  <c:v>1.3089999999999999</c:v>
                </c:pt>
                <c:pt idx="456">
                  <c:v>1.3149999999999999</c:v>
                </c:pt>
                <c:pt idx="457">
                  <c:v>1.3089999999999999</c:v>
                </c:pt>
                <c:pt idx="458">
                  <c:v>1.306</c:v>
                </c:pt>
                <c:pt idx="459">
                  <c:v>1.3140000000000001</c:v>
                </c:pt>
                <c:pt idx="460">
                  <c:v>1.3240000000000001</c:v>
                </c:pt>
                <c:pt idx="461">
                  <c:v>1.3340000000000001</c:v>
                </c:pt>
              </c:numCache>
            </c:numRef>
          </c:val>
        </c:ser>
        <c:marker val="1"/>
        <c:axId val="110641920"/>
        <c:axId val="110643456"/>
      </c:lineChart>
      <c:dateAx>
        <c:axId val="110641920"/>
        <c:scaling>
          <c:orientation val="minMax"/>
        </c:scaling>
        <c:axPos val="b"/>
        <c:numFmt formatCode="yyyy/m/d" sourceLinked="1"/>
        <c:tickLblPos val="nextTo"/>
        <c:crossAx val="110643456"/>
        <c:crosses val="autoZero"/>
        <c:auto val="1"/>
        <c:lblOffset val="100"/>
      </c:dateAx>
      <c:valAx>
        <c:axId val="110643456"/>
        <c:scaling>
          <c:orientation val="minMax"/>
          <c:min val="0.8"/>
        </c:scaling>
        <c:axPos val="l"/>
        <c:majorGridlines/>
        <c:numFmt formatCode="General" sourceLinked="1"/>
        <c:tickLblPos val="nextTo"/>
        <c:crossAx val="110641920"/>
        <c:crosses val="autoZero"/>
        <c:crossBetween val="between"/>
      </c:valAx>
      <c:spPr>
        <a:ln>
          <a:noFill/>
        </a:ln>
      </c:spPr>
    </c:plotArea>
    <c:legend>
      <c:legendPos val="r"/>
      <c:layout>
        <c:manualLayout>
          <c:xMode val="edge"/>
          <c:yMode val="edge"/>
          <c:x val="0.12777777777777777"/>
          <c:y val="6.3865605136943532E-2"/>
          <c:w val="0.33333333333333331"/>
          <c:h val="8.3862771404720496E-2"/>
        </c:manualLayout>
      </c:layout>
    </c:legend>
    <c:plotVisOnly val="1"/>
  </c:chart>
  <c:spPr>
    <a:ln>
      <a:noFill/>
    </a:ln>
  </c:spPr>
  <c:printSettings>
    <c:headerFooter/>
    <c:pageMargins b="0.75000000000000744" l="0.70000000000000062" r="0.70000000000000062" t="0.75000000000000744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7.9002187226597534E-2"/>
          <c:y val="5.1489955766738447E-2"/>
          <c:w val="0.90988670166229157"/>
          <c:h val="0.66502424558243345"/>
        </c:manualLayout>
      </c:layout>
      <c:lineChart>
        <c:grouping val="standard"/>
        <c:ser>
          <c:idx val="0"/>
          <c:order val="0"/>
          <c:tx>
            <c:strRef>
              <c:f>'10月汇总表'!$C$6</c:f>
              <c:strCache>
                <c:ptCount val="1"/>
                <c:pt idx="0">
                  <c:v>银华富裕主题混合</c:v>
                </c:pt>
              </c:strCache>
            </c:strRef>
          </c:tx>
          <c:marker>
            <c:symbol val="none"/>
          </c:marker>
          <c:cat>
            <c:numRef>
              <c:f>易方达消费行业!$A$1280:$A$1709</c:f>
              <c:numCache>
                <c:formatCode>yyyy/m/d</c:formatCode>
                <c:ptCount val="430"/>
                <c:pt idx="0">
                  <c:v>42369</c:v>
                </c:pt>
                <c:pt idx="1">
                  <c:v>42373</c:v>
                </c:pt>
                <c:pt idx="2">
                  <c:v>42374</c:v>
                </c:pt>
                <c:pt idx="3">
                  <c:v>42375</c:v>
                </c:pt>
                <c:pt idx="4">
                  <c:v>42376</c:v>
                </c:pt>
                <c:pt idx="5">
                  <c:v>42377</c:v>
                </c:pt>
                <c:pt idx="6">
                  <c:v>42380</c:v>
                </c:pt>
                <c:pt idx="7">
                  <c:v>42381</c:v>
                </c:pt>
                <c:pt idx="8">
                  <c:v>42382</c:v>
                </c:pt>
                <c:pt idx="9">
                  <c:v>42383</c:v>
                </c:pt>
                <c:pt idx="10">
                  <c:v>42384</c:v>
                </c:pt>
                <c:pt idx="11">
                  <c:v>42387</c:v>
                </c:pt>
                <c:pt idx="12">
                  <c:v>42388</c:v>
                </c:pt>
                <c:pt idx="13">
                  <c:v>42389</c:v>
                </c:pt>
                <c:pt idx="14">
                  <c:v>42390</c:v>
                </c:pt>
                <c:pt idx="15">
                  <c:v>42391</c:v>
                </c:pt>
                <c:pt idx="16">
                  <c:v>42394</c:v>
                </c:pt>
                <c:pt idx="17">
                  <c:v>42395</c:v>
                </c:pt>
                <c:pt idx="18">
                  <c:v>42396</c:v>
                </c:pt>
                <c:pt idx="19">
                  <c:v>42397</c:v>
                </c:pt>
                <c:pt idx="20">
                  <c:v>42398</c:v>
                </c:pt>
                <c:pt idx="21">
                  <c:v>42401</c:v>
                </c:pt>
                <c:pt idx="22">
                  <c:v>42402</c:v>
                </c:pt>
                <c:pt idx="23">
                  <c:v>42403</c:v>
                </c:pt>
                <c:pt idx="24">
                  <c:v>42404</c:v>
                </c:pt>
                <c:pt idx="25">
                  <c:v>42405</c:v>
                </c:pt>
                <c:pt idx="26">
                  <c:v>42415</c:v>
                </c:pt>
                <c:pt idx="27">
                  <c:v>42416</c:v>
                </c:pt>
                <c:pt idx="28">
                  <c:v>42417</c:v>
                </c:pt>
                <c:pt idx="29">
                  <c:v>42418</c:v>
                </c:pt>
                <c:pt idx="30">
                  <c:v>42419</c:v>
                </c:pt>
                <c:pt idx="31">
                  <c:v>42422</c:v>
                </c:pt>
                <c:pt idx="32">
                  <c:v>42423</c:v>
                </c:pt>
                <c:pt idx="33">
                  <c:v>42424</c:v>
                </c:pt>
                <c:pt idx="34">
                  <c:v>42425</c:v>
                </c:pt>
                <c:pt idx="35">
                  <c:v>42426</c:v>
                </c:pt>
                <c:pt idx="36">
                  <c:v>42429</c:v>
                </c:pt>
                <c:pt idx="37">
                  <c:v>42430</c:v>
                </c:pt>
                <c:pt idx="38">
                  <c:v>42431</c:v>
                </c:pt>
                <c:pt idx="39">
                  <c:v>42432</c:v>
                </c:pt>
                <c:pt idx="40">
                  <c:v>42433</c:v>
                </c:pt>
                <c:pt idx="41">
                  <c:v>42436</c:v>
                </c:pt>
                <c:pt idx="42">
                  <c:v>42437</c:v>
                </c:pt>
                <c:pt idx="43">
                  <c:v>42438</c:v>
                </c:pt>
                <c:pt idx="44">
                  <c:v>42439</c:v>
                </c:pt>
                <c:pt idx="45">
                  <c:v>42440</c:v>
                </c:pt>
                <c:pt idx="46">
                  <c:v>42443</c:v>
                </c:pt>
                <c:pt idx="47">
                  <c:v>42444</c:v>
                </c:pt>
                <c:pt idx="48">
                  <c:v>42445</c:v>
                </c:pt>
                <c:pt idx="49">
                  <c:v>42446</c:v>
                </c:pt>
                <c:pt idx="50">
                  <c:v>42447</c:v>
                </c:pt>
                <c:pt idx="51">
                  <c:v>42450</c:v>
                </c:pt>
                <c:pt idx="52">
                  <c:v>42451</c:v>
                </c:pt>
                <c:pt idx="53">
                  <c:v>42452</c:v>
                </c:pt>
                <c:pt idx="54">
                  <c:v>42453</c:v>
                </c:pt>
                <c:pt idx="55">
                  <c:v>42454</c:v>
                </c:pt>
                <c:pt idx="56">
                  <c:v>42457</c:v>
                </c:pt>
                <c:pt idx="57">
                  <c:v>42458</c:v>
                </c:pt>
                <c:pt idx="58">
                  <c:v>42459</c:v>
                </c:pt>
                <c:pt idx="59">
                  <c:v>42460</c:v>
                </c:pt>
                <c:pt idx="60">
                  <c:v>42461</c:v>
                </c:pt>
                <c:pt idx="61">
                  <c:v>42465</c:v>
                </c:pt>
                <c:pt idx="62">
                  <c:v>42466</c:v>
                </c:pt>
                <c:pt idx="63">
                  <c:v>42467</c:v>
                </c:pt>
                <c:pt idx="64">
                  <c:v>42468</c:v>
                </c:pt>
                <c:pt idx="65">
                  <c:v>42471</c:v>
                </c:pt>
                <c:pt idx="66">
                  <c:v>42472</c:v>
                </c:pt>
                <c:pt idx="67">
                  <c:v>42473</c:v>
                </c:pt>
                <c:pt idx="68">
                  <c:v>42474</c:v>
                </c:pt>
                <c:pt idx="69">
                  <c:v>42475</c:v>
                </c:pt>
                <c:pt idx="70">
                  <c:v>42478</c:v>
                </c:pt>
                <c:pt idx="71">
                  <c:v>42479</c:v>
                </c:pt>
                <c:pt idx="72">
                  <c:v>42480</c:v>
                </c:pt>
                <c:pt idx="73">
                  <c:v>42481</c:v>
                </c:pt>
                <c:pt idx="74">
                  <c:v>42482</c:v>
                </c:pt>
                <c:pt idx="75">
                  <c:v>42485</c:v>
                </c:pt>
                <c:pt idx="76">
                  <c:v>42486</c:v>
                </c:pt>
                <c:pt idx="77">
                  <c:v>42487</c:v>
                </c:pt>
                <c:pt idx="78">
                  <c:v>42488</c:v>
                </c:pt>
                <c:pt idx="79">
                  <c:v>42489</c:v>
                </c:pt>
                <c:pt idx="80">
                  <c:v>42493</c:v>
                </c:pt>
                <c:pt idx="81">
                  <c:v>42494</c:v>
                </c:pt>
                <c:pt idx="82">
                  <c:v>42495</c:v>
                </c:pt>
                <c:pt idx="83">
                  <c:v>42496</c:v>
                </c:pt>
                <c:pt idx="84">
                  <c:v>42499</c:v>
                </c:pt>
                <c:pt idx="85">
                  <c:v>42500</c:v>
                </c:pt>
                <c:pt idx="86">
                  <c:v>42501</c:v>
                </c:pt>
                <c:pt idx="87">
                  <c:v>42502</c:v>
                </c:pt>
                <c:pt idx="88">
                  <c:v>42503</c:v>
                </c:pt>
                <c:pt idx="89">
                  <c:v>42506</c:v>
                </c:pt>
                <c:pt idx="90">
                  <c:v>42507</c:v>
                </c:pt>
                <c:pt idx="91">
                  <c:v>42508</c:v>
                </c:pt>
                <c:pt idx="92">
                  <c:v>42509</c:v>
                </c:pt>
                <c:pt idx="93">
                  <c:v>42510</c:v>
                </c:pt>
                <c:pt idx="94">
                  <c:v>42513</c:v>
                </c:pt>
                <c:pt idx="95">
                  <c:v>42514</c:v>
                </c:pt>
                <c:pt idx="96">
                  <c:v>42515</c:v>
                </c:pt>
                <c:pt idx="97">
                  <c:v>42516</c:v>
                </c:pt>
                <c:pt idx="98">
                  <c:v>42517</c:v>
                </c:pt>
                <c:pt idx="99">
                  <c:v>42520</c:v>
                </c:pt>
                <c:pt idx="100">
                  <c:v>42521</c:v>
                </c:pt>
                <c:pt idx="101">
                  <c:v>42522</c:v>
                </c:pt>
                <c:pt idx="102">
                  <c:v>42523</c:v>
                </c:pt>
                <c:pt idx="103">
                  <c:v>42524</c:v>
                </c:pt>
                <c:pt idx="104">
                  <c:v>42527</c:v>
                </c:pt>
                <c:pt idx="105">
                  <c:v>42528</c:v>
                </c:pt>
                <c:pt idx="106">
                  <c:v>42529</c:v>
                </c:pt>
                <c:pt idx="107">
                  <c:v>42534</c:v>
                </c:pt>
                <c:pt idx="108">
                  <c:v>42535</c:v>
                </c:pt>
                <c:pt idx="109">
                  <c:v>42536</c:v>
                </c:pt>
                <c:pt idx="110">
                  <c:v>42537</c:v>
                </c:pt>
                <c:pt idx="111">
                  <c:v>42538</c:v>
                </c:pt>
                <c:pt idx="112">
                  <c:v>42541</c:v>
                </c:pt>
                <c:pt idx="113">
                  <c:v>42542</c:v>
                </c:pt>
                <c:pt idx="114">
                  <c:v>42543</c:v>
                </c:pt>
                <c:pt idx="115">
                  <c:v>42544</c:v>
                </c:pt>
                <c:pt idx="116">
                  <c:v>42545</c:v>
                </c:pt>
                <c:pt idx="117">
                  <c:v>42548</c:v>
                </c:pt>
                <c:pt idx="118">
                  <c:v>42549</c:v>
                </c:pt>
                <c:pt idx="119">
                  <c:v>42550</c:v>
                </c:pt>
                <c:pt idx="120">
                  <c:v>42551</c:v>
                </c:pt>
                <c:pt idx="121">
                  <c:v>42552</c:v>
                </c:pt>
                <c:pt idx="122">
                  <c:v>42555</c:v>
                </c:pt>
                <c:pt idx="123">
                  <c:v>42556</c:v>
                </c:pt>
                <c:pt idx="124">
                  <c:v>42557</c:v>
                </c:pt>
                <c:pt idx="125">
                  <c:v>42558</c:v>
                </c:pt>
                <c:pt idx="126">
                  <c:v>42559</c:v>
                </c:pt>
                <c:pt idx="127">
                  <c:v>42562</c:v>
                </c:pt>
                <c:pt idx="128">
                  <c:v>42563</c:v>
                </c:pt>
                <c:pt idx="129">
                  <c:v>42564</c:v>
                </c:pt>
                <c:pt idx="130">
                  <c:v>42565</c:v>
                </c:pt>
                <c:pt idx="131">
                  <c:v>42566</c:v>
                </c:pt>
                <c:pt idx="132">
                  <c:v>42569</c:v>
                </c:pt>
                <c:pt idx="133">
                  <c:v>42570</c:v>
                </c:pt>
                <c:pt idx="134">
                  <c:v>42571</c:v>
                </c:pt>
                <c:pt idx="135">
                  <c:v>42572</c:v>
                </c:pt>
                <c:pt idx="136">
                  <c:v>42573</c:v>
                </c:pt>
                <c:pt idx="137">
                  <c:v>42576</c:v>
                </c:pt>
                <c:pt idx="138">
                  <c:v>42577</c:v>
                </c:pt>
                <c:pt idx="139">
                  <c:v>42578</c:v>
                </c:pt>
                <c:pt idx="140">
                  <c:v>42579</c:v>
                </c:pt>
                <c:pt idx="141">
                  <c:v>42580</c:v>
                </c:pt>
                <c:pt idx="142">
                  <c:v>42583</c:v>
                </c:pt>
                <c:pt idx="143">
                  <c:v>42584</c:v>
                </c:pt>
                <c:pt idx="144">
                  <c:v>42585</c:v>
                </c:pt>
                <c:pt idx="145">
                  <c:v>42586</c:v>
                </c:pt>
                <c:pt idx="146">
                  <c:v>42587</c:v>
                </c:pt>
                <c:pt idx="147">
                  <c:v>42590</c:v>
                </c:pt>
                <c:pt idx="148">
                  <c:v>42591</c:v>
                </c:pt>
                <c:pt idx="149">
                  <c:v>42592</c:v>
                </c:pt>
                <c:pt idx="150">
                  <c:v>42593</c:v>
                </c:pt>
                <c:pt idx="151">
                  <c:v>42594</c:v>
                </c:pt>
                <c:pt idx="152">
                  <c:v>42597</c:v>
                </c:pt>
                <c:pt idx="153">
                  <c:v>42598</c:v>
                </c:pt>
                <c:pt idx="154">
                  <c:v>42599</c:v>
                </c:pt>
                <c:pt idx="155">
                  <c:v>42600</c:v>
                </c:pt>
                <c:pt idx="156">
                  <c:v>42601</c:v>
                </c:pt>
                <c:pt idx="157">
                  <c:v>42604</c:v>
                </c:pt>
                <c:pt idx="158">
                  <c:v>42605</c:v>
                </c:pt>
                <c:pt idx="159">
                  <c:v>42606</c:v>
                </c:pt>
                <c:pt idx="160">
                  <c:v>42607</c:v>
                </c:pt>
                <c:pt idx="161">
                  <c:v>42608</c:v>
                </c:pt>
                <c:pt idx="162">
                  <c:v>42611</c:v>
                </c:pt>
                <c:pt idx="163">
                  <c:v>42612</c:v>
                </c:pt>
                <c:pt idx="164">
                  <c:v>42613</c:v>
                </c:pt>
                <c:pt idx="165">
                  <c:v>42614</c:v>
                </c:pt>
                <c:pt idx="166">
                  <c:v>42615</c:v>
                </c:pt>
                <c:pt idx="167">
                  <c:v>42618</c:v>
                </c:pt>
                <c:pt idx="168">
                  <c:v>42619</c:v>
                </c:pt>
                <c:pt idx="169">
                  <c:v>42620</c:v>
                </c:pt>
                <c:pt idx="170">
                  <c:v>42621</c:v>
                </c:pt>
                <c:pt idx="171">
                  <c:v>42622</c:v>
                </c:pt>
                <c:pt idx="172">
                  <c:v>42625</c:v>
                </c:pt>
                <c:pt idx="173">
                  <c:v>42626</c:v>
                </c:pt>
                <c:pt idx="174">
                  <c:v>42627</c:v>
                </c:pt>
                <c:pt idx="175">
                  <c:v>42632</c:v>
                </c:pt>
                <c:pt idx="176">
                  <c:v>42633</c:v>
                </c:pt>
                <c:pt idx="177">
                  <c:v>42634</c:v>
                </c:pt>
                <c:pt idx="178">
                  <c:v>42635</c:v>
                </c:pt>
                <c:pt idx="179">
                  <c:v>42636</c:v>
                </c:pt>
                <c:pt idx="180">
                  <c:v>42639</c:v>
                </c:pt>
                <c:pt idx="181">
                  <c:v>42640</c:v>
                </c:pt>
                <c:pt idx="182">
                  <c:v>42641</c:v>
                </c:pt>
                <c:pt idx="183">
                  <c:v>42642</c:v>
                </c:pt>
                <c:pt idx="184">
                  <c:v>42643</c:v>
                </c:pt>
                <c:pt idx="185">
                  <c:v>42653</c:v>
                </c:pt>
                <c:pt idx="186">
                  <c:v>42654</c:v>
                </c:pt>
                <c:pt idx="187">
                  <c:v>42655</c:v>
                </c:pt>
                <c:pt idx="188">
                  <c:v>42656</c:v>
                </c:pt>
                <c:pt idx="189">
                  <c:v>42657</c:v>
                </c:pt>
                <c:pt idx="190">
                  <c:v>42660</c:v>
                </c:pt>
                <c:pt idx="191">
                  <c:v>42661</c:v>
                </c:pt>
                <c:pt idx="192">
                  <c:v>42662</c:v>
                </c:pt>
                <c:pt idx="193">
                  <c:v>42663</c:v>
                </c:pt>
                <c:pt idx="194">
                  <c:v>42664</c:v>
                </c:pt>
                <c:pt idx="195">
                  <c:v>42667</c:v>
                </c:pt>
                <c:pt idx="196">
                  <c:v>42668</c:v>
                </c:pt>
                <c:pt idx="197">
                  <c:v>42669</c:v>
                </c:pt>
                <c:pt idx="198">
                  <c:v>42670</c:v>
                </c:pt>
                <c:pt idx="199">
                  <c:v>42671</c:v>
                </c:pt>
                <c:pt idx="200">
                  <c:v>42674</c:v>
                </c:pt>
                <c:pt idx="201">
                  <c:v>42675</c:v>
                </c:pt>
                <c:pt idx="202">
                  <c:v>42676</c:v>
                </c:pt>
                <c:pt idx="203">
                  <c:v>42677</c:v>
                </c:pt>
                <c:pt idx="204">
                  <c:v>42678</c:v>
                </c:pt>
                <c:pt idx="205">
                  <c:v>42681</c:v>
                </c:pt>
                <c:pt idx="206">
                  <c:v>42682</c:v>
                </c:pt>
                <c:pt idx="207">
                  <c:v>42683</c:v>
                </c:pt>
                <c:pt idx="208">
                  <c:v>42684</c:v>
                </c:pt>
                <c:pt idx="209">
                  <c:v>42685</c:v>
                </c:pt>
                <c:pt idx="210">
                  <c:v>42688</c:v>
                </c:pt>
                <c:pt idx="211">
                  <c:v>42689</c:v>
                </c:pt>
                <c:pt idx="212">
                  <c:v>42690</c:v>
                </c:pt>
                <c:pt idx="213">
                  <c:v>42691</c:v>
                </c:pt>
                <c:pt idx="214">
                  <c:v>42692</c:v>
                </c:pt>
                <c:pt idx="215">
                  <c:v>42695</c:v>
                </c:pt>
                <c:pt idx="216">
                  <c:v>42696</c:v>
                </c:pt>
                <c:pt idx="217">
                  <c:v>42697</c:v>
                </c:pt>
                <c:pt idx="218">
                  <c:v>42698</c:v>
                </c:pt>
                <c:pt idx="219">
                  <c:v>42699</c:v>
                </c:pt>
                <c:pt idx="220">
                  <c:v>42702</c:v>
                </c:pt>
                <c:pt idx="221">
                  <c:v>42703</c:v>
                </c:pt>
                <c:pt idx="222">
                  <c:v>42704</c:v>
                </c:pt>
                <c:pt idx="223">
                  <c:v>42705</c:v>
                </c:pt>
                <c:pt idx="224">
                  <c:v>42706</c:v>
                </c:pt>
                <c:pt idx="225">
                  <c:v>42709</c:v>
                </c:pt>
                <c:pt idx="226">
                  <c:v>42710</c:v>
                </c:pt>
                <c:pt idx="227">
                  <c:v>42711</c:v>
                </c:pt>
                <c:pt idx="228">
                  <c:v>42712</c:v>
                </c:pt>
                <c:pt idx="229">
                  <c:v>42713</c:v>
                </c:pt>
                <c:pt idx="230">
                  <c:v>42716</c:v>
                </c:pt>
                <c:pt idx="231">
                  <c:v>42717</c:v>
                </c:pt>
                <c:pt idx="232">
                  <c:v>42718</c:v>
                </c:pt>
                <c:pt idx="233">
                  <c:v>42719</c:v>
                </c:pt>
                <c:pt idx="234">
                  <c:v>42720</c:v>
                </c:pt>
                <c:pt idx="235">
                  <c:v>42723</c:v>
                </c:pt>
                <c:pt idx="236">
                  <c:v>42724</c:v>
                </c:pt>
                <c:pt idx="237">
                  <c:v>42725</c:v>
                </c:pt>
                <c:pt idx="238">
                  <c:v>42726</c:v>
                </c:pt>
                <c:pt idx="239">
                  <c:v>42727</c:v>
                </c:pt>
                <c:pt idx="240">
                  <c:v>42730</c:v>
                </c:pt>
                <c:pt idx="241">
                  <c:v>42731</c:v>
                </c:pt>
                <c:pt idx="242">
                  <c:v>42732</c:v>
                </c:pt>
                <c:pt idx="243">
                  <c:v>42733</c:v>
                </c:pt>
                <c:pt idx="244">
                  <c:v>42734</c:v>
                </c:pt>
                <c:pt idx="245">
                  <c:v>42735</c:v>
                </c:pt>
                <c:pt idx="246">
                  <c:v>42738</c:v>
                </c:pt>
                <c:pt idx="247">
                  <c:v>42739</c:v>
                </c:pt>
                <c:pt idx="248">
                  <c:v>42740</c:v>
                </c:pt>
                <c:pt idx="249">
                  <c:v>42741</c:v>
                </c:pt>
                <c:pt idx="250">
                  <c:v>42744</c:v>
                </c:pt>
                <c:pt idx="251">
                  <c:v>42745</c:v>
                </c:pt>
                <c:pt idx="252">
                  <c:v>42746</c:v>
                </c:pt>
                <c:pt idx="253">
                  <c:v>42747</c:v>
                </c:pt>
                <c:pt idx="254">
                  <c:v>42748</c:v>
                </c:pt>
                <c:pt idx="255">
                  <c:v>42751</c:v>
                </c:pt>
                <c:pt idx="256">
                  <c:v>42752</c:v>
                </c:pt>
                <c:pt idx="257">
                  <c:v>42753</c:v>
                </c:pt>
                <c:pt idx="258">
                  <c:v>42754</c:v>
                </c:pt>
                <c:pt idx="259">
                  <c:v>42755</c:v>
                </c:pt>
                <c:pt idx="260">
                  <c:v>42758</c:v>
                </c:pt>
                <c:pt idx="261">
                  <c:v>42759</c:v>
                </c:pt>
                <c:pt idx="262">
                  <c:v>42760</c:v>
                </c:pt>
                <c:pt idx="263">
                  <c:v>42761</c:v>
                </c:pt>
                <c:pt idx="264">
                  <c:v>42769</c:v>
                </c:pt>
                <c:pt idx="265">
                  <c:v>42772</c:v>
                </c:pt>
                <c:pt idx="266">
                  <c:v>42773</c:v>
                </c:pt>
                <c:pt idx="267">
                  <c:v>42774</c:v>
                </c:pt>
                <c:pt idx="268">
                  <c:v>42775</c:v>
                </c:pt>
                <c:pt idx="269">
                  <c:v>42776</c:v>
                </c:pt>
                <c:pt idx="270">
                  <c:v>42779</c:v>
                </c:pt>
                <c:pt idx="271">
                  <c:v>42780</c:v>
                </c:pt>
                <c:pt idx="272">
                  <c:v>42781</c:v>
                </c:pt>
                <c:pt idx="273">
                  <c:v>42782</c:v>
                </c:pt>
                <c:pt idx="274">
                  <c:v>42783</c:v>
                </c:pt>
                <c:pt idx="275">
                  <c:v>42786</c:v>
                </c:pt>
                <c:pt idx="276">
                  <c:v>42787</c:v>
                </c:pt>
                <c:pt idx="277">
                  <c:v>42788</c:v>
                </c:pt>
                <c:pt idx="278">
                  <c:v>42789</c:v>
                </c:pt>
                <c:pt idx="279">
                  <c:v>42790</c:v>
                </c:pt>
                <c:pt idx="280">
                  <c:v>42793</c:v>
                </c:pt>
                <c:pt idx="281">
                  <c:v>42794</c:v>
                </c:pt>
                <c:pt idx="282">
                  <c:v>42795</c:v>
                </c:pt>
                <c:pt idx="283">
                  <c:v>42796</c:v>
                </c:pt>
                <c:pt idx="284">
                  <c:v>42797</c:v>
                </c:pt>
                <c:pt idx="285">
                  <c:v>42800</c:v>
                </c:pt>
                <c:pt idx="286">
                  <c:v>42801</c:v>
                </c:pt>
                <c:pt idx="287">
                  <c:v>42802</c:v>
                </c:pt>
                <c:pt idx="288">
                  <c:v>42803</c:v>
                </c:pt>
                <c:pt idx="289">
                  <c:v>42804</c:v>
                </c:pt>
                <c:pt idx="290">
                  <c:v>42807</c:v>
                </c:pt>
                <c:pt idx="291">
                  <c:v>42808</c:v>
                </c:pt>
                <c:pt idx="292">
                  <c:v>42809</c:v>
                </c:pt>
                <c:pt idx="293">
                  <c:v>42810</c:v>
                </c:pt>
                <c:pt idx="294">
                  <c:v>42811</c:v>
                </c:pt>
                <c:pt idx="295">
                  <c:v>42814</c:v>
                </c:pt>
                <c:pt idx="296">
                  <c:v>42815</c:v>
                </c:pt>
                <c:pt idx="297">
                  <c:v>42816</c:v>
                </c:pt>
                <c:pt idx="298">
                  <c:v>42817</c:v>
                </c:pt>
                <c:pt idx="299">
                  <c:v>42818</c:v>
                </c:pt>
                <c:pt idx="300">
                  <c:v>42821</c:v>
                </c:pt>
                <c:pt idx="301">
                  <c:v>42822</c:v>
                </c:pt>
                <c:pt idx="302">
                  <c:v>42823</c:v>
                </c:pt>
                <c:pt idx="303">
                  <c:v>42824</c:v>
                </c:pt>
                <c:pt idx="304">
                  <c:v>42825</c:v>
                </c:pt>
                <c:pt idx="305">
                  <c:v>42830</c:v>
                </c:pt>
                <c:pt idx="306">
                  <c:v>42831</c:v>
                </c:pt>
                <c:pt idx="307">
                  <c:v>42832</c:v>
                </c:pt>
                <c:pt idx="308">
                  <c:v>42835</c:v>
                </c:pt>
                <c:pt idx="309">
                  <c:v>42836</c:v>
                </c:pt>
                <c:pt idx="310">
                  <c:v>42837</c:v>
                </c:pt>
                <c:pt idx="311">
                  <c:v>42838</c:v>
                </c:pt>
                <c:pt idx="312">
                  <c:v>42839</c:v>
                </c:pt>
                <c:pt idx="313">
                  <c:v>42842</c:v>
                </c:pt>
                <c:pt idx="314">
                  <c:v>42843</c:v>
                </c:pt>
                <c:pt idx="315">
                  <c:v>42844</c:v>
                </c:pt>
                <c:pt idx="316">
                  <c:v>42845</c:v>
                </c:pt>
                <c:pt idx="317">
                  <c:v>42846</c:v>
                </c:pt>
                <c:pt idx="318">
                  <c:v>42849</c:v>
                </c:pt>
                <c:pt idx="319">
                  <c:v>42850</c:v>
                </c:pt>
                <c:pt idx="320">
                  <c:v>42851</c:v>
                </c:pt>
                <c:pt idx="321">
                  <c:v>42852</c:v>
                </c:pt>
                <c:pt idx="322">
                  <c:v>42853</c:v>
                </c:pt>
                <c:pt idx="323">
                  <c:v>42857</c:v>
                </c:pt>
                <c:pt idx="324">
                  <c:v>42858</c:v>
                </c:pt>
                <c:pt idx="325">
                  <c:v>42859</c:v>
                </c:pt>
                <c:pt idx="326">
                  <c:v>42860</c:v>
                </c:pt>
                <c:pt idx="327">
                  <c:v>42863</c:v>
                </c:pt>
                <c:pt idx="328">
                  <c:v>42864</c:v>
                </c:pt>
                <c:pt idx="329">
                  <c:v>42865</c:v>
                </c:pt>
                <c:pt idx="330">
                  <c:v>42866</c:v>
                </c:pt>
                <c:pt idx="331">
                  <c:v>42867</c:v>
                </c:pt>
                <c:pt idx="332">
                  <c:v>42870</c:v>
                </c:pt>
                <c:pt idx="333">
                  <c:v>42871</c:v>
                </c:pt>
                <c:pt idx="334">
                  <c:v>42872</c:v>
                </c:pt>
                <c:pt idx="335">
                  <c:v>42873</c:v>
                </c:pt>
                <c:pt idx="336">
                  <c:v>42874</c:v>
                </c:pt>
                <c:pt idx="337">
                  <c:v>42877</c:v>
                </c:pt>
                <c:pt idx="338">
                  <c:v>42878</c:v>
                </c:pt>
                <c:pt idx="339">
                  <c:v>42879</c:v>
                </c:pt>
                <c:pt idx="340">
                  <c:v>42880</c:v>
                </c:pt>
                <c:pt idx="341">
                  <c:v>42881</c:v>
                </c:pt>
                <c:pt idx="342">
                  <c:v>42886</c:v>
                </c:pt>
                <c:pt idx="343">
                  <c:v>42887</c:v>
                </c:pt>
                <c:pt idx="344">
                  <c:v>42888</c:v>
                </c:pt>
                <c:pt idx="345">
                  <c:v>42891</c:v>
                </c:pt>
                <c:pt idx="346">
                  <c:v>42892</c:v>
                </c:pt>
                <c:pt idx="347">
                  <c:v>42893</c:v>
                </c:pt>
                <c:pt idx="348">
                  <c:v>42894</c:v>
                </c:pt>
                <c:pt idx="349">
                  <c:v>42895</c:v>
                </c:pt>
                <c:pt idx="350">
                  <c:v>42898</c:v>
                </c:pt>
                <c:pt idx="351">
                  <c:v>42899</c:v>
                </c:pt>
                <c:pt idx="352">
                  <c:v>42900</c:v>
                </c:pt>
                <c:pt idx="353">
                  <c:v>42901</c:v>
                </c:pt>
                <c:pt idx="354">
                  <c:v>42902</c:v>
                </c:pt>
                <c:pt idx="355">
                  <c:v>42905</c:v>
                </c:pt>
                <c:pt idx="356">
                  <c:v>42906</c:v>
                </c:pt>
                <c:pt idx="357">
                  <c:v>42907</c:v>
                </c:pt>
                <c:pt idx="358">
                  <c:v>42908</c:v>
                </c:pt>
                <c:pt idx="359">
                  <c:v>42909</c:v>
                </c:pt>
                <c:pt idx="360">
                  <c:v>42912</c:v>
                </c:pt>
                <c:pt idx="361">
                  <c:v>42913</c:v>
                </c:pt>
                <c:pt idx="362">
                  <c:v>42914</c:v>
                </c:pt>
                <c:pt idx="363">
                  <c:v>42915</c:v>
                </c:pt>
                <c:pt idx="364">
                  <c:v>42916</c:v>
                </c:pt>
                <c:pt idx="365">
                  <c:v>42919</c:v>
                </c:pt>
                <c:pt idx="366">
                  <c:v>42920</c:v>
                </c:pt>
                <c:pt idx="367">
                  <c:v>42921</c:v>
                </c:pt>
                <c:pt idx="368">
                  <c:v>42922</c:v>
                </c:pt>
                <c:pt idx="369">
                  <c:v>42923</c:v>
                </c:pt>
                <c:pt idx="370">
                  <c:v>42926</c:v>
                </c:pt>
                <c:pt idx="371">
                  <c:v>42927</c:v>
                </c:pt>
                <c:pt idx="372">
                  <c:v>42928</c:v>
                </c:pt>
                <c:pt idx="373">
                  <c:v>42929</c:v>
                </c:pt>
                <c:pt idx="374">
                  <c:v>42930</c:v>
                </c:pt>
                <c:pt idx="375">
                  <c:v>42933</c:v>
                </c:pt>
                <c:pt idx="376">
                  <c:v>42934</c:v>
                </c:pt>
                <c:pt idx="377">
                  <c:v>42935</c:v>
                </c:pt>
                <c:pt idx="378">
                  <c:v>42936</c:v>
                </c:pt>
                <c:pt idx="379">
                  <c:v>42937</c:v>
                </c:pt>
                <c:pt idx="380">
                  <c:v>42940</c:v>
                </c:pt>
                <c:pt idx="381">
                  <c:v>42941</c:v>
                </c:pt>
                <c:pt idx="382">
                  <c:v>42942</c:v>
                </c:pt>
                <c:pt idx="383">
                  <c:v>42943</c:v>
                </c:pt>
                <c:pt idx="384">
                  <c:v>42944</c:v>
                </c:pt>
                <c:pt idx="385">
                  <c:v>42947</c:v>
                </c:pt>
                <c:pt idx="386">
                  <c:v>42948</c:v>
                </c:pt>
                <c:pt idx="387">
                  <c:v>42949</c:v>
                </c:pt>
                <c:pt idx="388">
                  <c:v>42950</c:v>
                </c:pt>
                <c:pt idx="389">
                  <c:v>42951</c:v>
                </c:pt>
                <c:pt idx="390">
                  <c:v>42954</c:v>
                </c:pt>
                <c:pt idx="391">
                  <c:v>42955</c:v>
                </c:pt>
                <c:pt idx="392">
                  <c:v>42956</c:v>
                </c:pt>
                <c:pt idx="393">
                  <c:v>42957</c:v>
                </c:pt>
                <c:pt idx="394">
                  <c:v>42958</c:v>
                </c:pt>
                <c:pt idx="395">
                  <c:v>42961</c:v>
                </c:pt>
                <c:pt idx="396">
                  <c:v>42962</c:v>
                </c:pt>
                <c:pt idx="397">
                  <c:v>42963</c:v>
                </c:pt>
                <c:pt idx="398">
                  <c:v>42964</c:v>
                </c:pt>
                <c:pt idx="399">
                  <c:v>42965</c:v>
                </c:pt>
                <c:pt idx="400">
                  <c:v>42968</c:v>
                </c:pt>
                <c:pt idx="401">
                  <c:v>42969</c:v>
                </c:pt>
                <c:pt idx="402">
                  <c:v>42970</c:v>
                </c:pt>
                <c:pt idx="403">
                  <c:v>42971</c:v>
                </c:pt>
                <c:pt idx="404">
                  <c:v>42972</c:v>
                </c:pt>
                <c:pt idx="405">
                  <c:v>42975</c:v>
                </c:pt>
                <c:pt idx="406">
                  <c:v>42976</c:v>
                </c:pt>
                <c:pt idx="407">
                  <c:v>42977</c:v>
                </c:pt>
                <c:pt idx="408">
                  <c:v>42978</c:v>
                </c:pt>
                <c:pt idx="409">
                  <c:v>42979</c:v>
                </c:pt>
                <c:pt idx="410">
                  <c:v>42982</c:v>
                </c:pt>
                <c:pt idx="411">
                  <c:v>42983</c:v>
                </c:pt>
                <c:pt idx="412">
                  <c:v>42984</c:v>
                </c:pt>
                <c:pt idx="413">
                  <c:v>42985</c:v>
                </c:pt>
                <c:pt idx="414">
                  <c:v>42986</c:v>
                </c:pt>
                <c:pt idx="415">
                  <c:v>42989</c:v>
                </c:pt>
                <c:pt idx="416">
                  <c:v>42990</c:v>
                </c:pt>
                <c:pt idx="417">
                  <c:v>42991</c:v>
                </c:pt>
                <c:pt idx="418">
                  <c:v>42992</c:v>
                </c:pt>
                <c:pt idx="419">
                  <c:v>42993</c:v>
                </c:pt>
                <c:pt idx="420">
                  <c:v>42996</c:v>
                </c:pt>
                <c:pt idx="421">
                  <c:v>42997</c:v>
                </c:pt>
                <c:pt idx="422">
                  <c:v>42998</c:v>
                </c:pt>
                <c:pt idx="423">
                  <c:v>42999</c:v>
                </c:pt>
                <c:pt idx="424">
                  <c:v>43000</c:v>
                </c:pt>
                <c:pt idx="425">
                  <c:v>43003</c:v>
                </c:pt>
                <c:pt idx="426">
                  <c:v>43004</c:v>
                </c:pt>
                <c:pt idx="427">
                  <c:v>43005</c:v>
                </c:pt>
                <c:pt idx="428">
                  <c:v>43006</c:v>
                </c:pt>
                <c:pt idx="429">
                  <c:v>43007</c:v>
                </c:pt>
              </c:numCache>
            </c:numRef>
          </c:cat>
          <c:val>
            <c:numRef>
              <c:f>易方达消费行业!$C$1280:$C$1709</c:f>
              <c:numCache>
                <c:formatCode>General</c:formatCode>
                <c:ptCount val="430"/>
                <c:pt idx="0">
                  <c:v>1.3180000000000001</c:v>
                </c:pt>
                <c:pt idx="1">
                  <c:v>1.2330000000000001</c:v>
                </c:pt>
                <c:pt idx="2">
                  <c:v>1.2410000000000001</c:v>
                </c:pt>
                <c:pt idx="3">
                  <c:v>1.256</c:v>
                </c:pt>
                <c:pt idx="4">
                  <c:v>1.1779999999999999</c:v>
                </c:pt>
                <c:pt idx="5">
                  <c:v>1.1970000000000001</c:v>
                </c:pt>
                <c:pt idx="6">
                  <c:v>1.1379999999999999</c:v>
                </c:pt>
                <c:pt idx="7">
                  <c:v>1.1459999999999999</c:v>
                </c:pt>
                <c:pt idx="8">
                  <c:v>1.129</c:v>
                </c:pt>
                <c:pt idx="9">
                  <c:v>1.155</c:v>
                </c:pt>
                <c:pt idx="10">
                  <c:v>1.125</c:v>
                </c:pt>
                <c:pt idx="11">
                  <c:v>1.1319999999999999</c:v>
                </c:pt>
                <c:pt idx="12">
                  <c:v>1.167</c:v>
                </c:pt>
                <c:pt idx="13">
                  <c:v>1.1439999999999999</c:v>
                </c:pt>
                <c:pt idx="14">
                  <c:v>1.1100000000000001</c:v>
                </c:pt>
                <c:pt idx="15">
                  <c:v>1.121</c:v>
                </c:pt>
                <c:pt idx="16">
                  <c:v>1.1299999999999999</c:v>
                </c:pt>
                <c:pt idx="17">
                  <c:v>1.081</c:v>
                </c:pt>
                <c:pt idx="18">
                  <c:v>1.0720000000000001</c:v>
                </c:pt>
                <c:pt idx="19">
                  <c:v>1.0489999999999999</c:v>
                </c:pt>
                <c:pt idx="20">
                  <c:v>1.0780000000000001</c:v>
                </c:pt>
                <c:pt idx="21">
                  <c:v>1.079</c:v>
                </c:pt>
                <c:pt idx="22">
                  <c:v>1.103</c:v>
                </c:pt>
                <c:pt idx="23">
                  <c:v>1.103</c:v>
                </c:pt>
                <c:pt idx="24">
                  <c:v>1.1140000000000001</c:v>
                </c:pt>
                <c:pt idx="25">
                  <c:v>1.1060000000000001</c:v>
                </c:pt>
                <c:pt idx="26">
                  <c:v>1.0960000000000001</c:v>
                </c:pt>
                <c:pt idx="27">
                  <c:v>1.123</c:v>
                </c:pt>
                <c:pt idx="28">
                  <c:v>1.1279999999999999</c:v>
                </c:pt>
                <c:pt idx="29">
                  <c:v>1.1220000000000001</c:v>
                </c:pt>
                <c:pt idx="30">
                  <c:v>1.121</c:v>
                </c:pt>
                <c:pt idx="31">
                  <c:v>1.1439999999999999</c:v>
                </c:pt>
                <c:pt idx="32">
                  <c:v>1.143</c:v>
                </c:pt>
                <c:pt idx="33">
                  <c:v>1.143</c:v>
                </c:pt>
                <c:pt idx="34">
                  <c:v>1.0760000000000001</c:v>
                </c:pt>
                <c:pt idx="35">
                  <c:v>1.0840000000000001</c:v>
                </c:pt>
                <c:pt idx="36">
                  <c:v>1.0469999999999999</c:v>
                </c:pt>
                <c:pt idx="37">
                  <c:v>1.0680000000000001</c:v>
                </c:pt>
                <c:pt idx="38">
                  <c:v>1.113</c:v>
                </c:pt>
                <c:pt idx="39">
                  <c:v>1.117</c:v>
                </c:pt>
                <c:pt idx="40">
                  <c:v>1.115</c:v>
                </c:pt>
                <c:pt idx="41">
                  <c:v>1.1240000000000001</c:v>
                </c:pt>
                <c:pt idx="42">
                  <c:v>1.123</c:v>
                </c:pt>
                <c:pt idx="43">
                  <c:v>1.111</c:v>
                </c:pt>
                <c:pt idx="44">
                  <c:v>1.107</c:v>
                </c:pt>
                <c:pt idx="45">
                  <c:v>1.105</c:v>
                </c:pt>
                <c:pt idx="46">
                  <c:v>1.119</c:v>
                </c:pt>
                <c:pt idx="47">
                  <c:v>1.119</c:v>
                </c:pt>
                <c:pt idx="48">
                  <c:v>1.1080000000000001</c:v>
                </c:pt>
                <c:pt idx="49">
                  <c:v>1.1299999999999999</c:v>
                </c:pt>
                <c:pt idx="50">
                  <c:v>1.1499999999999999</c:v>
                </c:pt>
                <c:pt idx="51">
                  <c:v>1.1659999999999999</c:v>
                </c:pt>
                <c:pt idx="52">
                  <c:v>1.1659999999999999</c:v>
                </c:pt>
                <c:pt idx="53">
                  <c:v>1.167</c:v>
                </c:pt>
                <c:pt idx="54">
                  <c:v>1.165</c:v>
                </c:pt>
                <c:pt idx="55">
                  <c:v>1.1719999999999999</c:v>
                </c:pt>
                <c:pt idx="56">
                  <c:v>1.181</c:v>
                </c:pt>
                <c:pt idx="57">
                  <c:v>1.1639999999999999</c:v>
                </c:pt>
                <c:pt idx="58">
                  <c:v>1.1879999999999999</c:v>
                </c:pt>
                <c:pt idx="59">
                  <c:v>1.194</c:v>
                </c:pt>
                <c:pt idx="60">
                  <c:v>1.1870000000000001</c:v>
                </c:pt>
                <c:pt idx="61">
                  <c:v>1.2050000000000001</c:v>
                </c:pt>
                <c:pt idx="62">
                  <c:v>1.2190000000000001</c:v>
                </c:pt>
                <c:pt idx="63">
                  <c:v>1.2010000000000001</c:v>
                </c:pt>
                <c:pt idx="64">
                  <c:v>1.194</c:v>
                </c:pt>
                <c:pt idx="65">
                  <c:v>1.2090000000000001</c:v>
                </c:pt>
                <c:pt idx="66">
                  <c:v>1.2050000000000001</c:v>
                </c:pt>
                <c:pt idx="67">
                  <c:v>1.21</c:v>
                </c:pt>
                <c:pt idx="68">
                  <c:v>1.22</c:v>
                </c:pt>
                <c:pt idx="69">
                  <c:v>1.2150000000000001</c:v>
                </c:pt>
                <c:pt idx="70">
                  <c:v>1.206</c:v>
                </c:pt>
                <c:pt idx="71">
                  <c:v>1.2110000000000001</c:v>
                </c:pt>
                <c:pt idx="72">
                  <c:v>1.1759999999999999</c:v>
                </c:pt>
                <c:pt idx="73">
                  <c:v>1.173</c:v>
                </c:pt>
                <c:pt idx="74">
                  <c:v>1.194</c:v>
                </c:pt>
                <c:pt idx="75">
                  <c:v>1.19</c:v>
                </c:pt>
                <c:pt idx="76">
                  <c:v>1.2010000000000001</c:v>
                </c:pt>
                <c:pt idx="77">
                  <c:v>1.206</c:v>
                </c:pt>
                <c:pt idx="78">
                  <c:v>1.204</c:v>
                </c:pt>
                <c:pt idx="79">
                  <c:v>1.2130000000000001</c:v>
                </c:pt>
                <c:pt idx="80">
                  <c:v>1.2589999999999999</c:v>
                </c:pt>
                <c:pt idx="81">
                  <c:v>1.25</c:v>
                </c:pt>
                <c:pt idx="82">
                  <c:v>1.252</c:v>
                </c:pt>
                <c:pt idx="83">
                  <c:v>1.212</c:v>
                </c:pt>
                <c:pt idx="84">
                  <c:v>1.202</c:v>
                </c:pt>
                <c:pt idx="85">
                  <c:v>1.218</c:v>
                </c:pt>
                <c:pt idx="86">
                  <c:v>1.2350000000000001</c:v>
                </c:pt>
                <c:pt idx="87">
                  <c:v>1.2330000000000001</c:v>
                </c:pt>
                <c:pt idx="88">
                  <c:v>1.2210000000000001</c:v>
                </c:pt>
                <c:pt idx="89">
                  <c:v>1.238</c:v>
                </c:pt>
                <c:pt idx="90">
                  <c:v>1.2250000000000001</c:v>
                </c:pt>
                <c:pt idx="91">
                  <c:v>1.2</c:v>
                </c:pt>
                <c:pt idx="92">
                  <c:v>1.1990000000000001</c:v>
                </c:pt>
                <c:pt idx="93">
                  <c:v>1.21</c:v>
                </c:pt>
                <c:pt idx="94">
                  <c:v>1.224</c:v>
                </c:pt>
                <c:pt idx="95">
                  <c:v>1.2090000000000001</c:v>
                </c:pt>
                <c:pt idx="96">
                  <c:v>1.2</c:v>
                </c:pt>
                <c:pt idx="97">
                  <c:v>1.208</c:v>
                </c:pt>
                <c:pt idx="98">
                  <c:v>1.2070000000000001</c:v>
                </c:pt>
                <c:pt idx="99">
                  <c:v>1.2030000000000001</c:v>
                </c:pt>
                <c:pt idx="100">
                  <c:v>1.2430000000000001</c:v>
                </c:pt>
                <c:pt idx="101">
                  <c:v>1.246</c:v>
                </c:pt>
                <c:pt idx="102">
                  <c:v>1.252</c:v>
                </c:pt>
                <c:pt idx="103">
                  <c:v>1.2789999999999999</c:v>
                </c:pt>
                <c:pt idx="104">
                  <c:v>1.284</c:v>
                </c:pt>
                <c:pt idx="105">
                  <c:v>1.288</c:v>
                </c:pt>
                <c:pt idx="106">
                  <c:v>1.274</c:v>
                </c:pt>
                <c:pt idx="107">
                  <c:v>1.2390000000000001</c:v>
                </c:pt>
                <c:pt idx="108">
                  <c:v>1.262</c:v>
                </c:pt>
                <c:pt idx="109">
                  <c:v>1.2909999999999999</c:v>
                </c:pt>
                <c:pt idx="110">
                  <c:v>1.284</c:v>
                </c:pt>
                <c:pt idx="111">
                  <c:v>1.306</c:v>
                </c:pt>
                <c:pt idx="112">
                  <c:v>1.3009999999999999</c:v>
                </c:pt>
                <c:pt idx="113">
                  <c:v>1.2869999999999999</c:v>
                </c:pt>
                <c:pt idx="114">
                  <c:v>1.298</c:v>
                </c:pt>
                <c:pt idx="115">
                  <c:v>1.29</c:v>
                </c:pt>
                <c:pt idx="116">
                  <c:v>1.2789999999999999</c:v>
                </c:pt>
                <c:pt idx="117">
                  <c:v>1.3120000000000001</c:v>
                </c:pt>
                <c:pt idx="118">
                  <c:v>1.3109999999999999</c:v>
                </c:pt>
                <c:pt idx="119">
                  <c:v>1.3109999999999999</c:v>
                </c:pt>
                <c:pt idx="120">
                  <c:v>1.3160000000000001</c:v>
                </c:pt>
                <c:pt idx="121">
                  <c:v>1.3160000000000001</c:v>
                </c:pt>
                <c:pt idx="122">
                  <c:v>1.3340000000000001</c:v>
                </c:pt>
                <c:pt idx="123">
                  <c:v>1.341</c:v>
                </c:pt>
                <c:pt idx="124">
                  <c:v>1.3720000000000001</c:v>
                </c:pt>
                <c:pt idx="125">
                  <c:v>1.3640000000000001</c:v>
                </c:pt>
                <c:pt idx="126">
                  <c:v>1.3620000000000001</c:v>
                </c:pt>
                <c:pt idx="127">
                  <c:v>1.3819999999999999</c:v>
                </c:pt>
                <c:pt idx="128">
                  <c:v>1.4259999999999999</c:v>
                </c:pt>
                <c:pt idx="129">
                  <c:v>1.4119999999999999</c:v>
                </c:pt>
                <c:pt idx="130">
                  <c:v>1.409</c:v>
                </c:pt>
                <c:pt idx="131">
                  <c:v>1.4219999999999999</c:v>
                </c:pt>
                <c:pt idx="132">
                  <c:v>1.4179999999999999</c:v>
                </c:pt>
                <c:pt idx="133">
                  <c:v>1.3939999999999999</c:v>
                </c:pt>
                <c:pt idx="134">
                  <c:v>1.391</c:v>
                </c:pt>
                <c:pt idx="135">
                  <c:v>1.4</c:v>
                </c:pt>
                <c:pt idx="136">
                  <c:v>1.3740000000000001</c:v>
                </c:pt>
                <c:pt idx="137">
                  <c:v>1.375</c:v>
                </c:pt>
                <c:pt idx="138">
                  <c:v>1.4139999999999999</c:v>
                </c:pt>
                <c:pt idx="139">
                  <c:v>1.387</c:v>
                </c:pt>
                <c:pt idx="140">
                  <c:v>1.41</c:v>
                </c:pt>
                <c:pt idx="141">
                  <c:v>1.4079999999999999</c:v>
                </c:pt>
                <c:pt idx="142">
                  <c:v>1.3819999999999999</c:v>
                </c:pt>
                <c:pt idx="143">
                  <c:v>1.381</c:v>
                </c:pt>
                <c:pt idx="144">
                  <c:v>1.385</c:v>
                </c:pt>
                <c:pt idx="145">
                  <c:v>1.3839999999999999</c:v>
                </c:pt>
                <c:pt idx="146">
                  <c:v>1.377</c:v>
                </c:pt>
                <c:pt idx="147">
                  <c:v>1.3879999999999999</c:v>
                </c:pt>
                <c:pt idx="148">
                  <c:v>1.4059999999999999</c:v>
                </c:pt>
                <c:pt idx="149">
                  <c:v>1.397</c:v>
                </c:pt>
                <c:pt idx="150">
                  <c:v>1.3959999999999999</c:v>
                </c:pt>
                <c:pt idx="151">
                  <c:v>1.403</c:v>
                </c:pt>
                <c:pt idx="152">
                  <c:v>1.4319999999999999</c:v>
                </c:pt>
                <c:pt idx="153">
                  <c:v>1.4319999999999999</c:v>
                </c:pt>
                <c:pt idx="154">
                  <c:v>1.4370000000000001</c:v>
                </c:pt>
                <c:pt idx="155">
                  <c:v>1.4239999999999999</c:v>
                </c:pt>
                <c:pt idx="156">
                  <c:v>1.417</c:v>
                </c:pt>
                <c:pt idx="157">
                  <c:v>1.413</c:v>
                </c:pt>
                <c:pt idx="158">
                  <c:v>1.4119999999999999</c:v>
                </c:pt>
                <c:pt idx="159">
                  <c:v>1.403</c:v>
                </c:pt>
                <c:pt idx="160">
                  <c:v>1.3919999999999999</c:v>
                </c:pt>
                <c:pt idx="161">
                  <c:v>1.389</c:v>
                </c:pt>
                <c:pt idx="162">
                  <c:v>1.381</c:v>
                </c:pt>
                <c:pt idx="163">
                  <c:v>1.3819999999999999</c:v>
                </c:pt>
                <c:pt idx="164">
                  <c:v>1.3859999999999999</c:v>
                </c:pt>
                <c:pt idx="165">
                  <c:v>1.379</c:v>
                </c:pt>
                <c:pt idx="166">
                  <c:v>1.371</c:v>
                </c:pt>
                <c:pt idx="167">
                  <c:v>1.3759999999999999</c:v>
                </c:pt>
                <c:pt idx="168">
                  <c:v>1.3879999999999999</c:v>
                </c:pt>
                <c:pt idx="169">
                  <c:v>1.38</c:v>
                </c:pt>
                <c:pt idx="170">
                  <c:v>1.377</c:v>
                </c:pt>
                <c:pt idx="171">
                  <c:v>1.367</c:v>
                </c:pt>
                <c:pt idx="172">
                  <c:v>1.337</c:v>
                </c:pt>
                <c:pt idx="173">
                  <c:v>1.3420000000000001</c:v>
                </c:pt>
                <c:pt idx="174">
                  <c:v>1.3280000000000001</c:v>
                </c:pt>
                <c:pt idx="175">
                  <c:v>1.3440000000000001</c:v>
                </c:pt>
                <c:pt idx="176">
                  <c:v>1.3420000000000001</c:v>
                </c:pt>
                <c:pt idx="177">
                  <c:v>1.343</c:v>
                </c:pt>
                <c:pt idx="178">
                  <c:v>1.3540000000000001</c:v>
                </c:pt>
                <c:pt idx="179">
                  <c:v>1.351</c:v>
                </c:pt>
                <c:pt idx="180">
                  <c:v>1.3320000000000001</c:v>
                </c:pt>
                <c:pt idx="181">
                  <c:v>1.341</c:v>
                </c:pt>
                <c:pt idx="182">
                  <c:v>1.3420000000000001</c:v>
                </c:pt>
                <c:pt idx="183">
                  <c:v>1.3480000000000001</c:v>
                </c:pt>
                <c:pt idx="184">
                  <c:v>1.365</c:v>
                </c:pt>
                <c:pt idx="185">
                  <c:v>1.377</c:v>
                </c:pt>
                <c:pt idx="186">
                  <c:v>1.377</c:v>
                </c:pt>
                <c:pt idx="187">
                  <c:v>1.375</c:v>
                </c:pt>
                <c:pt idx="188">
                  <c:v>1.369</c:v>
                </c:pt>
                <c:pt idx="189">
                  <c:v>1.3680000000000001</c:v>
                </c:pt>
                <c:pt idx="190">
                  <c:v>1.359</c:v>
                </c:pt>
                <c:pt idx="191">
                  <c:v>1.375</c:v>
                </c:pt>
                <c:pt idx="192">
                  <c:v>1.37</c:v>
                </c:pt>
                <c:pt idx="193">
                  <c:v>1.37</c:v>
                </c:pt>
                <c:pt idx="194">
                  <c:v>1.369</c:v>
                </c:pt>
                <c:pt idx="195">
                  <c:v>1.3759999999999999</c:v>
                </c:pt>
                <c:pt idx="196">
                  <c:v>1.397</c:v>
                </c:pt>
                <c:pt idx="197">
                  <c:v>1.4039999999999999</c:v>
                </c:pt>
                <c:pt idx="198">
                  <c:v>1.401</c:v>
                </c:pt>
                <c:pt idx="199">
                  <c:v>1.399</c:v>
                </c:pt>
                <c:pt idx="200">
                  <c:v>1.4039999999999999</c:v>
                </c:pt>
                <c:pt idx="201">
                  <c:v>1.415</c:v>
                </c:pt>
                <c:pt idx="202">
                  <c:v>1.403</c:v>
                </c:pt>
                <c:pt idx="203">
                  <c:v>1.405</c:v>
                </c:pt>
                <c:pt idx="204">
                  <c:v>1.3939999999999999</c:v>
                </c:pt>
                <c:pt idx="205">
                  <c:v>1.3919999999999999</c:v>
                </c:pt>
                <c:pt idx="206">
                  <c:v>1.4059999999999999</c:v>
                </c:pt>
                <c:pt idx="207">
                  <c:v>1.397</c:v>
                </c:pt>
                <c:pt idx="208">
                  <c:v>1.41</c:v>
                </c:pt>
                <c:pt idx="209">
                  <c:v>1.4039999999999999</c:v>
                </c:pt>
                <c:pt idx="210">
                  <c:v>1.3939999999999999</c:v>
                </c:pt>
                <c:pt idx="211">
                  <c:v>1.4039999999999999</c:v>
                </c:pt>
                <c:pt idx="212">
                  <c:v>1.4</c:v>
                </c:pt>
                <c:pt idx="213">
                  <c:v>1.4039999999999999</c:v>
                </c:pt>
                <c:pt idx="214">
                  <c:v>1.4</c:v>
                </c:pt>
                <c:pt idx="215">
                  <c:v>1.4019999999999999</c:v>
                </c:pt>
                <c:pt idx="216">
                  <c:v>1.407</c:v>
                </c:pt>
                <c:pt idx="217">
                  <c:v>1.427</c:v>
                </c:pt>
                <c:pt idx="218">
                  <c:v>1.446</c:v>
                </c:pt>
                <c:pt idx="219">
                  <c:v>1.4550000000000001</c:v>
                </c:pt>
                <c:pt idx="220">
                  <c:v>1.466</c:v>
                </c:pt>
                <c:pt idx="221">
                  <c:v>1.496</c:v>
                </c:pt>
                <c:pt idx="222">
                  <c:v>1.4750000000000001</c:v>
                </c:pt>
                <c:pt idx="223">
                  <c:v>1.4950000000000001</c:v>
                </c:pt>
                <c:pt idx="224">
                  <c:v>1.4690000000000001</c:v>
                </c:pt>
                <c:pt idx="225">
                  <c:v>1.4379999999999999</c:v>
                </c:pt>
                <c:pt idx="226">
                  <c:v>1.452</c:v>
                </c:pt>
                <c:pt idx="227">
                  <c:v>1.4550000000000001</c:v>
                </c:pt>
                <c:pt idx="228">
                  <c:v>1.4690000000000001</c:v>
                </c:pt>
                <c:pt idx="229">
                  <c:v>1.4750000000000001</c:v>
                </c:pt>
                <c:pt idx="230">
                  <c:v>1.4350000000000001</c:v>
                </c:pt>
                <c:pt idx="231">
                  <c:v>1.446</c:v>
                </c:pt>
                <c:pt idx="232">
                  <c:v>1.43</c:v>
                </c:pt>
                <c:pt idx="233">
                  <c:v>1.409</c:v>
                </c:pt>
                <c:pt idx="234">
                  <c:v>1.42</c:v>
                </c:pt>
                <c:pt idx="235">
                  <c:v>1.4179999999999999</c:v>
                </c:pt>
                <c:pt idx="236">
                  <c:v>1.411</c:v>
                </c:pt>
                <c:pt idx="237">
                  <c:v>1.417</c:v>
                </c:pt>
                <c:pt idx="238">
                  <c:v>1.4179999999999999</c:v>
                </c:pt>
                <c:pt idx="239">
                  <c:v>1.4</c:v>
                </c:pt>
                <c:pt idx="240">
                  <c:v>1.4039999999999999</c:v>
                </c:pt>
                <c:pt idx="241">
                  <c:v>1.407</c:v>
                </c:pt>
                <c:pt idx="242">
                  <c:v>1.401</c:v>
                </c:pt>
                <c:pt idx="243">
                  <c:v>1.401</c:v>
                </c:pt>
                <c:pt idx="244">
                  <c:v>1.413</c:v>
                </c:pt>
                <c:pt idx="245">
                  <c:v>1.413</c:v>
                </c:pt>
                <c:pt idx="246">
                  <c:v>1.4259999999999999</c:v>
                </c:pt>
                <c:pt idx="247">
                  <c:v>1.4550000000000001</c:v>
                </c:pt>
                <c:pt idx="248">
                  <c:v>1.45</c:v>
                </c:pt>
                <c:pt idx="249">
                  <c:v>1.446</c:v>
                </c:pt>
                <c:pt idx="250">
                  <c:v>1.4490000000000001</c:v>
                </c:pt>
                <c:pt idx="251">
                  <c:v>1.4530000000000001</c:v>
                </c:pt>
                <c:pt idx="252">
                  <c:v>1.4370000000000001</c:v>
                </c:pt>
                <c:pt idx="253">
                  <c:v>1.425</c:v>
                </c:pt>
                <c:pt idx="254">
                  <c:v>1.4219999999999999</c:v>
                </c:pt>
                <c:pt idx="255">
                  <c:v>1.421</c:v>
                </c:pt>
                <c:pt idx="256">
                  <c:v>1.4350000000000001</c:v>
                </c:pt>
                <c:pt idx="257">
                  <c:v>1.4490000000000001</c:v>
                </c:pt>
                <c:pt idx="258">
                  <c:v>1.45</c:v>
                </c:pt>
                <c:pt idx="259">
                  <c:v>1.4610000000000001</c:v>
                </c:pt>
                <c:pt idx="260">
                  <c:v>1.4590000000000001</c:v>
                </c:pt>
                <c:pt idx="261">
                  <c:v>1.46</c:v>
                </c:pt>
                <c:pt idx="262">
                  <c:v>1.464</c:v>
                </c:pt>
                <c:pt idx="263">
                  <c:v>1.466</c:v>
                </c:pt>
                <c:pt idx="264">
                  <c:v>1.456</c:v>
                </c:pt>
                <c:pt idx="265">
                  <c:v>1.46</c:v>
                </c:pt>
                <c:pt idx="266">
                  <c:v>1.4570000000000001</c:v>
                </c:pt>
                <c:pt idx="267">
                  <c:v>1.462</c:v>
                </c:pt>
                <c:pt idx="268">
                  <c:v>1.47</c:v>
                </c:pt>
                <c:pt idx="269">
                  <c:v>1.4730000000000001</c:v>
                </c:pt>
                <c:pt idx="270">
                  <c:v>1.4990000000000001</c:v>
                </c:pt>
                <c:pt idx="271">
                  <c:v>1.496</c:v>
                </c:pt>
                <c:pt idx="272">
                  <c:v>1.4910000000000001</c:v>
                </c:pt>
                <c:pt idx="273">
                  <c:v>1.502</c:v>
                </c:pt>
                <c:pt idx="274">
                  <c:v>1.51</c:v>
                </c:pt>
                <c:pt idx="275">
                  <c:v>1.5549999999999999</c:v>
                </c:pt>
                <c:pt idx="276">
                  <c:v>1.5529999999999999</c:v>
                </c:pt>
                <c:pt idx="277">
                  <c:v>1.5669999999999999</c:v>
                </c:pt>
                <c:pt idx="278">
                  <c:v>1.5620000000000001</c:v>
                </c:pt>
                <c:pt idx="279">
                  <c:v>1.5549999999999999</c:v>
                </c:pt>
                <c:pt idx="280">
                  <c:v>1.5329999999999999</c:v>
                </c:pt>
                <c:pt idx="281">
                  <c:v>1.538</c:v>
                </c:pt>
                <c:pt idx="282">
                  <c:v>1.5429999999999999</c:v>
                </c:pt>
                <c:pt idx="283">
                  <c:v>1.5369999999999999</c:v>
                </c:pt>
                <c:pt idx="284">
                  <c:v>1.542</c:v>
                </c:pt>
                <c:pt idx="285">
                  <c:v>1.5640000000000001</c:v>
                </c:pt>
                <c:pt idx="286">
                  <c:v>1.58</c:v>
                </c:pt>
                <c:pt idx="287">
                  <c:v>1.5760000000000001</c:v>
                </c:pt>
                <c:pt idx="288">
                  <c:v>1.569</c:v>
                </c:pt>
                <c:pt idx="289">
                  <c:v>1.587</c:v>
                </c:pt>
                <c:pt idx="290">
                  <c:v>1.597</c:v>
                </c:pt>
                <c:pt idx="291">
                  <c:v>1.595</c:v>
                </c:pt>
                <c:pt idx="292">
                  <c:v>1.6080000000000001</c:v>
                </c:pt>
                <c:pt idx="293">
                  <c:v>1.6</c:v>
                </c:pt>
                <c:pt idx="294">
                  <c:v>1.591</c:v>
                </c:pt>
                <c:pt idx="295">
                  <c:v>1.5960000000000001</c:v>
                </c:pt>
                <c:pt idx="296">
                  <c:v>1.635</c:v>
                </c:pt>
                <c:pt idx="297">
                  <c:v>1.651</c:v>
                </c:pt>
                <c:pt idx="298">
                  <c:v>1.649</c:v>
                </c:pt>
                <c:pt idx="299">
                  <c:v>1.65</c:v>
                </c:pt>
                <c:pt idx="300">
                  <c:v>1.6259999999999999</c:v>
                </c:pt>
                <c:pt idx="301">
                  <c:v>1.625</c:v>
                </c:pt>
                <c:pt idx="302">
                  <c:v>1.631</c:v>
                </c:pt>
                <c:pt idx="303">
                  <c:v>1.621</c:v>
                </c:pt>
                <c:pt idx="304">
                  <c:v>1.637</c:v>
                </c:pt>
                <c:pt idx="305">
                  <c:v>1.637</c:v>
                </c:pt>
                <c:pt idx="306">
                  <c:v>1.641</c:v>
                </c:pt>
                <c:pt idx="307">
                  <c:v>1.6379999999999999</c:v>
                </c:pt>
                <c:pt idx="308">
                  <c:v>1.6160000000000001</c:v>
                </c:pt>
                <c:pt idx="309">
                  <c:v>1.605</c:v>
                </c:pt>
                <c:pt idx="310">
                  <c:v>1.6140000000000001</c:v>
                </c:pt>
                <c:pt idx="311">
                  <c:v>1.631</c:v>
                </c:pt>
                <c:pt idx="312">
                  <c:v>1.617</c:v>
                </c:pt>
                <c:pt idx="313">
                  <c:v>1.633</c:v>
                </c:pt>
                <c:pt idx="314">
                  <c:v>1.665</c:v>
                </c:pt>
                <c:pt idx="315">
                  <c:v>1.673</c:v>
                </c:pt>
                <c:pt idx="316">
                  <c:v>1.7030000000000001</c:v>
                </c:pt>
                <c:pt idx="317">
                  <c:v>1.6910000000000001</c:v>
                </c:pt>
                <c:pt idx="318">
                  <c:v>1.6759999999999999</c:v>
                </c:pt>
                <c:pt idx="319">
                  <c:v>1.714</c:v>
                </c:pt>
                <c:pt idx="320">
                  <c:v>1.702</c:v>
                </c:pt>
                <c:pt idx="321">
                  <c:v>1.7050000000000001</c:v>
                </c:pt>
                <c:pt idx="322">
                  <c:v>1.681</c:v>
                </c:pt>
                <c:pt idx="323">
                  <c:v>1.6850000000000001</c:v>
                </c:pt>
                <c:pt idx="324">
                  <c:v>1.6930000000000001</c:v>
                </c:pt>
                <c:pt idx="325">
                  <c:v>1.6870000000000001</c:v>
                </c:pt>
                <c:pt idx="326">
                  <c:v>1.6890000000000001</c:v>
                </c:pt>
                <c:pt idx="327">
                  <c:v>1.661</c:v>
                </c:pt>
                <c:pt idx="328">
                  <c:v>1.6579999999999999</c:v>
                </c:pt>
                <c:pt idx="329">
                  <c:v>1.661</c:v>
                </c:pt>
                <c:pt idx="330">
                  <c:v>1.6879999999999999</c:v>
                </c:pt>
                <c:pt idx="331">
                  <c:v>1.6970000000000001</c:v>
                </c:pt>
                <c:pt idx="332">
                  <c:v>1.704</c:v>
                </c:pt>
                <c:pt idx="333">
                  <c:v>1.736</c:v>
                </c:pt>
                <c:pt idx="334">
                  <c:v>1.7130000000000001</c:v>
                </c:pt>
                <c:pt idx="335">
                  <c:v>1.7090000000000001</c:v>
                </c:pt>
                <c:pt idx="336">
                  <c:v>1.7250000000000001</c:v>
                </c:pt>
                <c:pt idx="337">
                  <c:v>1.7310000000000001</c:v>
                </c:pt>
                <c:pt idx="338">
                  <c:v>1.7529999999999999</c:v>
                </c:pt>
                <c:pt idx="339">
                  <c:v>1.746</c:v>
                </c:pt>
                <c:pt idx="340">
                  <c:v>1.7410000000000001</c:v>
                </c:pt>
                <c:pt idx="341">
                  <c:v>1.748</c:v>
                </c:pt>
                <c:pt idx="342">
                  <c:v>1.75</c:v>
                </c:pt>
                <c:pt idx="343">
                  <c:v>1.758</c:v>
                </c:pt>
                <c:pt idx="344">
                  <c:v>1.7509999999999999</c:v>
                </c:pt>
                <c:pt idx="345">
                  <c:v>1.7390000000000001</c:v>
                </c:pt>
                <c:pt idx="346">
                  <c:v>1.7729999999999999</c:v>
                </c:pt>
                <c:pt idx="347">
                  <c:v>1.8009999999999999</c:v>
                </c:pt>
                <c:pt idx="348">
                  <c:v>1.835</c:v>
                </c:pt>
                <c:pt idx="349">
                  <c:v>1.84</c:v>
                </c:pt>
                <c:pt idx="350">
                  <c:v>1.865</c:v>
                </c:pt>
                <c:pt idx="351">
                  <c:v>1.869</c:v>
                </c:pt>
                <c:pt idx="352">
                  <c:v>1.845</c:v>
                </c:pt>
                <c:pt idx="353">
                  <c:v>1.8340000000000001</c:v>
                </c:pt>
                <c:pt idx="354">
                  <c:v>1.82</c:v>
                </c:pt>
                <c:pt idx="355">
                  <c:v>1.841</c:v>
                </c:pt>
                <c:pt idx="356">
                  <c:v>1.837</c:v>
                </c:pt>
                <c:pt idx="357">
                  <c:v>1.879</c:v>
                </c:pt>
                <c:pt idx="358">
                  <c:v>1.8720000000000001</c:v>
                </c:pt>
                <c:pt idx="359">
                  <c:v>1.8979999999999999</c:v>
                </c:pt>
                <c:pt idx="360">
                  <c:v>1.927</c:v>
                </c:pt>
                <c:pt idx="361">
                  <c:v>1.9279999999999999</c:v>
                </c:pt>
                <c:pt idx="362">
                  <c:v>1.893</c:v>
                </c:pt>
                <c:pt idx="363">
                  <c:v>1.8939999999999999</c:v>
                </c:pt>
                <c:pt idx="364">
                  <c:v>1.9039999999999999</c:v>
                </c:pt>
                <c:pt idx="365">
                  <c:v>1.8740000000000001</c:v>
                </c:pt>
                <c:pt idx="366">
                  <c:v>1.8520000000000001</c:v>
                </c:pt>
                <c:pt idx="367">
                  <c:v>1.88</c:v>
                </c:pt>
                <c:pt idx="368">
                  <c:v>1.881</c:v>
                </c:pt>
                <c:pt idx="369">
                  <c:v>1.8580000000000001</c:v>
                </c:pt>
                <c:pt idx="370">
                  <c:v>1.861</c:v>
                </c:pt>
                <c:pt idx="371">
                  <c:v>1.895</c:v>
                </c:pt>
                <c:pt idx="372">
                  <c:v>1.87</c:v>
                </c:pt>
                <c:pt idx="373">
                  <c:v>1.865</c:v>
                </c:pt>
                <c:pt idx="374">
                  <c:v>1.877</c:v>
                </c:pt>
                <c:pt idx="375">
                  <c:v>1.8580000000000001</c:v>
                </c:pt>
                <c:pt idx="376">
                  <c:v>1.855</c:v>
                </c:pt>
                <c:pt idx="377">
                  <c:v>1.867</c:v>
                </c:pt>
                <c:pt idx="378">
                  <c:v>1.895</c:v>
                </c:pt>
                <c:pt idx="379">
                  <c:v>1.8939999999999999</c:v>
                </c:pt>
                <c:pt idx="380">
                  <c:v>1.921</c:v>
                </c:pt>
                <c:pt idx="381">
                  <c:v>1.9159999999999999</c:v>
                </c:pt>
                <c:pt idx="382">
                  <c:v>1.879</c:v>
                </c:pt>
                <c:pt idx="383">
                  <c:v>1.8720000000000001</c:v>
                </c:pt>
                <c:pt idx="384">
                  <c:v>1.9039999999999999</c:v>
                </c:pt>
                <c:pt idx="385">
                  <c:v>1.9</c:v>
                </c:pt>
                <c:pt idx="386">
                  <c:v>1.905</c:v>
                </c:pt>
                <c:pt idx="387">
                  <c:v>1.895</c:v>
                </c:pt>
                <c:pt idx="388">
                  <c:v>1.865</c:v>
                </c:pt>
                <c:pt idx="389">
                  <c:v>1.851</c:v>
                </c:pt>
                <c:pt idx="390">
                  <c:v>1.89</c:v>
                </c:pt>
                <c:pt idx="391">
                  <c:v>1.891</c:v>
                </c:pt>
                <c:pt idx="392">
                  <c:v>1.931</c:v>
                </c:pt>
                <c:pt idx="393">
                  <c:v>1.929</c:v>
                </c:pt>
                <c:pt idx="394">
                  <c:v>1.901</c:v>
                </c:pt>
                <c:pt idx="395">
                  <c:v>1.929</c:v>
                </c:pt>
                <c:pt idx="396">
                  <c:v>1.9239999999999999</c:v>
                </c:pt>
                <c:pt idx="397">
                  <c:v>1.911</c:v>
                </c:pt>
                <c:pt idx="398">
                  <c:v>1.903</c:v>
                </c:pt>
                <c:pt idx="399">
                  <c:v>1.903</c:v>
                </c:pt>
                <c:pt idx="400">
                  <c:v>1.911</c:v>
                </c:pt>
                <c:pt idx="401">
                  <c:v>1.909</c:v>
                </c:pt>
                <c:pt idx="402">
                  <c:v>1.917</c:v>
                </c:pt>
                <c:pt idx="403">
                  <c:v>1.915</c:v>
                </c:pt>
                <c:pt idx="404">
                  <c:v>1.925</c:v>
                </c:pt>
                <c:pt idx="405">
                  <c:v>1.9410000000000001</c:v>
                </c:pt>
                <c:pt idx="406">
                  <c:v>1.9259999999999999</c:v>
                </c:pt>
                <c:pt idx="407">
                  <c:v>1.944</c:v>
                </c:pt>
                <c:pt idx="408">
                  <c:v>1.9390000000000001</c:v>
                </c:pt>
                <c:pt idx="409">
                  <c:v>1.9370000000000001</c:v>
                </c:pt>
                <c:pt idx="410">
                  <c:v>1.921</c:v>
                </c:pt>
                <c:pt idx="411">
                  <c:v>1.925</c:v>
                </c:pt>
                <c:pt idx="412">
                  <c:v>1.9139999999999999</c:v>
                </c:pt>
                <c:pt idx="413">
                  <c:v>1.9019999999999999</c:v>
                </c:pt>
                <c:pt idx="414">
                  <c:v>1.889</c:v>
                </c:pt>
                <c:pt idx="415">
                  <c:v>1.895</c:v>
                </c:pt>
                <c:pt idx="416">
                  <c:v>1.9019999999999999</c:v>
                </c:pt>
                <c:pt idx="417">
                  <c:v>1.93</c:v>
                </c:pt>
                <c:pt idx="418">
                  <c:v>1.9279999999999999</c:v>
                </c:pt>
                <c:pt idx="419">
                  <c:v>1.944</c:v>
                </c:pt>
                <c:pt idx="420">
                  <c:v>1.966</c:v>
                </c:pt>
                <c:pt idx="421">
                  <c:v>1.95</c:v>
                </c:pt>
                <c:pt idx="422">
                  <c:v>1.9650000000000001</c:v>
                </c:pt>
                <c:pt idx="423">
                  <c:v>1.962</c:v>
                </c:pt>
                <c:pt idx="424">
                  <c:v>1.978</c:v>
                </c:pt>
                <c:pt idx="425">
                  <c:v>1.9930000000000001</c:v>
                </c:pt>
                <c:pt idx="426">
                  <c:v>1.9810000000000001</c:v>
                </c:pt>
                <c:pt idx="427">
                  <c:v>1.98</c:v>
                </c:pt>
                <c:pt idx="428">
                  <c:v>1.9910000000000001</c:v>
                </c:pt>
                <c:pt idx="429">
                  <c:v>2.004</c:v>
                </c:pt>
              </c:numCache>
            </c:numRef>
          </c:val>
        </c:ser>
        <c:marker val="1"/>
        <c:axId val="111196032"/>
        <c:axId val="111197568"/>
      </c:lineChart>
      <c:dateAx>
        <c:axId val="111196032"/>
        <c:scaling>
          <c:orientation val="minMax"/>
        </c:scaling>
        <c:axPos val="b"/>
        <c:numFmt formatCode="yyyy/m/d" sourceLinked="1"/>
        <c:tickLblPos val="nextTo"/>
        <c:crossAx val="111197568"/>
        <c:crosses val="autoZero"/>
        <c:auto val="1"/>
        <c:lblOffset val="100"/>
      </c:dateAx>
      <c:valAx>
        <c:axId val="111197568"/>
        <c:scaling>
          <c:orientation val="minMax"/>
        </c:scaling>
        <c:axPos val="l"/>
        <c:majorGridlines/>
        <c:numFmt formatCode="General" sourceLinked="1"/>
        <c:tickLblPos val="nextTo"/>
        <c:crossAx val="1111960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8.8888888888889767E-2"/>
          <c:y val="8.7054038489841098E-2"/>
          <c:w val="0.2777777777777819"/>
          <c:h val="8.3862802029042643E-2"/>
        </c:manualLayout>
      </c:layout>
    </c:legend>
    <c:plotVisOnly val="1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银华富裕主题混合!$C$2214:$C$2643</c:f>
              <c:numCache>
                <c:formatCode>General</c:formatCode>
                <c:ptCount val="430"/>
                <c:pt idx="0">
                  <c:v>2.6783000000000001</c:v>
                </c:pt>
                <c:pt idx="1">
                  <c:v>2.5526</c:v>
                </c:pt>
                <c:pt idx="2">
                  <c:v>2.5562999999999998</c:v>
                </c:pt>
                <c:pt idx="3">
                  <c:v>2.5849000000000002</c:v>
                </c:pt>
                <c:pt idx="4">
                  <c:v>2.4672000000000001</c:v>
                </c:pt>
                <c:pt idx="5">
                  <c:v>2.5024999999999999</c:v>
                </c:pt>
                <c:pt idx="6">
                  <c:v>2.4176000000000002</c:v>
                </c:pt>
                <c:pt idx="7">
                  <c:v>2.4211</c:v>
                </c:pt>
                <c:pt idx="8">
                  <c:v>2.3942999999999999</c:v>
                </c:pt>
                <c:pt idx="9">
                  <c:v>2.4258999999999999</c:v>
                </c:pt>
                <c:pt idx="10">
                  <c:v>2.3753000000000002</c:v>
                </c:pt>
                <c:pt idx="11">
                  <c:v>2.3801000000000001</c:v>
                </c:pt>
                <c:pt idx="12">
                  <c:v>2.4287999999999998</c:v>
                </c:pt>
                <c:pt idx="13">
                  <c:v>2.4087999999999998</c:v>
                </c:pt>
                <c:pt idx="14">
                  <c:v>2.37</c:v>
                </c:pt>
                <c:pt idx="15">
                  <c:v>2.3835999999999999</c:v>
                </c:pt>
                <c:pt idx="16">
                  <c:v>2.4039000000000001</c:v>
                </c:pt>
                <c:pt idx="17">
                  <c:v>2.3247</c:v>
                </c:pt>
                <c:pt idx="18">
                  <c:v>2.3252000000000002</c:v>
                </c:pt>
                <c:pt idx="19">
                  <c:v>2.2808000000000002</c:v>
                </c:pt>
                <c:pt idx="20">
                  <c:v>2.3247</c:v>
                </c:pt>
                <c:pt idx="21">
                  <c:v>2.3107000000000002</c:v>
                </c:pt>
                <c:pt idx="22">
                  <c:v>2.343</c:v>
                </c:pt>
                <c:pt idx="23">
                  <c:v>2.3382000000000001</c:v>
                </c:pt>
                <c:pt idx="24">
                  <c:v>2.3517999999999999</c:v>
                </c:pt>
                <c:pt idx="25">
                  <c:v>2.3393999999999999</c:v>
                </c:pt>
                <c:pt idx="26">
                  <c:v>2.3332999999999999</c:v>
                </c:pt>
                <c:pt idx="27">
                  <c:v>2.3730000000000002</c:v>
                </c:pt>
                <c:pt idx="28">
                  <c:v>2.3782999999999999</c:v>
                </c:pt>
                <c:pt idx="29">
                  <c:v>2.3748999999999998</c:v>
                </c:pt>
                <c:pt idx="30">
                  <c:v>2.3761000000000001</c:v>
                </c:pt>
                <c:pt idx="31">
                  <c:v>2.4133</c:v>
                </c:pt>
                <c:pt idx="32">
                  <c:v>2.4258000000000002</c:v>
                </c:pt>
                <c:pt idx="33">
                  <c:v>2.4302000000000001</c:v>
                </c:pt>
                <c:pt idx="34">
                  <c:v>2.3306</c:v>
                </c:pt>
                <c:pt idx="35">
                  <c:v>2.3592</c:v>
                </c:pt>
                <c:pt idx="36">
                  <c:v>2.3264999999999998</c:v>
                </c:pt>
                <c:pt idx="37">
                  <c:v>2.3553000000000002</c:v>
                </c:pt>
                <c:pt idx="38">
                  <c:v>2.4258999999999999</c:v>
                </c:pt>
                <c:pt idx="39">
                  <c:v>2.4274</c:v>
                </c:pt>
                <c:pt idx="40">
                  <c:v>2.4196</c:v>
                </c:pt>
                <c:pt idx="41">
                  <c:v>2.4441000000000002</c:v>
                </c:pt>
                <c:pt idx="42">
                  <c:v>2.4315000000000002</c:v>
                </c:pt>
                <c:pt idx="43">
                  <c:v>2.3925999999999998</c:v>
                </c:pt>
                <c:pt idx="44">
                  <c:v>2.3780999999999999</c:v>
                </c:pt>
                <c:pt idx="45">
                  <c:v>2.3767</c:v>
                </c:pt>
                <c:pt idx="46">
                  <c:v>2.4083999999999999</c:v>
                </c:pt>
                <c:pt idx="47">
                  <c:v>2.3992</c:v>
                </c:pt>
                <c:pt idx="48">
                  <c:v>2.383</c:v>
                </c:pt>
                <c:pt idx="49">
                  <c:v>2.4159000000000002</c:v>
                </c:pt>
                <c:pt idx="50">
                  <c:v>2.4472999999999998</c:v>
                </c:pt>
                <c:pt idx="51">
                  <c:v>2.4691999999999998</c:v>
                </c:pt>
                <c:pt idx="52">
                  <c:v>2.4695</c:v>
                </c:pt>
                <c:pt idx="53">
                  <c:v>2.4712999999999998</c:v>
                </c:pt>
                <c:pt idx="54">
                  <c:v>2.4678</c:v>
                </c:pt>
                <c:pt idx="55">
                  <c:v>2.4773999999999998</c:v>
                </c:pt>
                <c:pt idx="56">
                  <c:v>2.4853000000000001</c:v>
                </c:pt>
                <c:pt idx="57">
                  <c:v>2.4584000000000001</c:v>
                </c:pt>
                <c:pt idx="58">
                  <c:v>2.4948999999999999</c:v>
                </c:pt>
                <c:pt idx="59">
                  <c:v>2.4944000000000002</c:v>
                </c:pt>
                <c:pt idx="60">
                  <c:v>2.4912000000000001</c:v>
                </c:pt>
                <c:pt idx="61">
                  <c:v>2.5182000000000002</c:v>
                </c:pt>
                <c:pt idx="62">
                  <c:v>2.5316000000000001</c:v>
                </c:pt>
                <c:pt idx="63">
                  <c:v>2.5038</c:v>
                </c:pt>
                <c:pt idx="64">
                  <c:v>2.4885000000000002</c:v>
                </c:pt>
                <c:pt idx="65">
                  <c:v>2.5181</c:v>
                </c:pt>
                <c:pt idx="66">
                  <c:v>2.5122</c:v>
                </c:pt>
                <c:pt idx="67">
                  <c:v>2.5446</c:v>
                </c:pt>
                <c:pt idx="68">
                  <c:v>2.5577000000000001</c:v>
                </c:pt>
                <c:pt idx="69">
                  <c:v>2.5541</c:v>
                </c:pt>
                <c:pt idx="70">
                  <c:v>2.5350999999999999</c:v>
                </c:pt>
                <c:pt idx="71">
                  <c:v>2.5392000000000001</c:v>
                </c:pt>
                <c:pt idx="72">
                  <c:v>2.4918</c:v>
                </c:pt>
                <c:pt idx="73">
                  <c:v>2.5011000000000001</c:v>
                </c:pt>
                <c:pt idx="74">
                  <c:v>2.5148000000000001</c:v>
                </c:pt>
                <c:pt idx="75">
                  <c:v>2.5223</c:v>
                </c:pt>
                <c:pt idx="76">
                  <c:v>2.5304000000000002</c:v>
                </c:pt>
                <c:pt idx="77">
                  <c:v>2.5183</c:v>
                </c:pt>
                <c:pt idx="78">
                  <c:v>2.5246</c:v>
                </c:pt>
                <c:pt idx="79">
                  <c:v>2.5329999999999999</c:v>
                </c:pt>
                <c:pt idx="80">
                  <c:v>2.5991</c:v>
                </c:pt>
                <c:pt idx="81">
                  <c:v>2.5895999999999999</c:v>
                </c:pt>
                <c:pt idx="82">
                  <c:v>2.5964999999999998</c:v>
                </c:pt>
                <c:pt idx="83">
                  <c:v>2.544</c:v>
                </c:pt>
                <c:pt idx="84">
                  <c:v>2.4950999999999999</c:v>
                </c:pt>
                <c:pt idx="85">
                  <c:v>2.5042</c:v>
                </c:pt>
                <c:pt idx="86">
                  <c:v>2.5297999999999998</c:v>
                </c:pt>
                <c:pt idx="87">
                  <c:v>2.5306000000000002</c:v>
                </c:pt>
                <c:pt idx="88">
                  <c:v>2.5240999999999998</c:v>
                </c:pt>
                <c:pt idx="89">
                  <c:v>2.5424000000000002</c:v>
                </c:pt>
                <c:pt idx="90">
                  <c:v>2.5293000000000001</c:v>
                </c:pt>
                <c:pt idx="91">
                  <c:v>2.4948000000000001</c:v>
                </c:pt>
                <c:pt idx="92">
                  <c:v>2.4943</c:v>
                </c:pt>
                <c:pt idx="93">
                  <c:v>2.5019</c:v>
                </c:pt>
                <c:pt idx="94">
                  <c:v>2.5164</c:v>
                </c:pt>
                <c:pt idx="95">
                  <c:v>2.4927000000000001</c:v>
                </c:pt>
                <c:pt idx="96">
                  <c:v>2.4874000000000001</c:v>
                </c:pt>
                <c:pt idx="97">
                  <c:v>2.4958999999999998</c:v>
                </c:pt>
                <c:pt idx="98">
                  <c:v>2.4956</c:v>
                </c:pt>
                <c:pt idx="99">
                  <c:v>2.4891999999999999</c:v>
                </c:pt>
                <c:pt idx="100">
                  <c:v>2.5468000000000002</c:v>
                </c:pt>
                <c:pt idx="101">
                  <c:v>2.5558999999999998</c:v>
                </c:pt>
                <c:pt idx="102">
                  <c:v>2.5632000000000001</c:v>
                </c:pt>
                <c:pt idx="103">
                  <c:v>2.5931000000000002</c:v>
                </c:pt>
                <c:pt idx="104">
                  <c:v>2.5882999999999998</c:v>
                </c:pt>
                <c:pt idx="105">
                  <c:v>2.5985999999999998</c:v>
                </c:pt>
                <c:pt idx="106">
                  <c:v>2.5808</c:v>
                </c:pt>
                <c:pt idx="107">
                  <c:v>2.5253000000000001</c:v>
                </c:pt>
                <c:pt idx="108">
                  <c:v>2.5457999999999998</c:v>
                </c:pt>
                <c:pt idx="109">
                  <c:v>2.5897000000000001</c:v>
                </c:pt>
                <c:pt idx="110">
                  <c:v>2.5920000000000001</c:v>
                </c:pt>
                <c:pt idx="111">
                  <c:v>2.617</c:v>
                </c:pt>
                <c:pt idx="112">
                  <c:v>2.6202000000000001</c:v>
                </c:pt>
                <c:pt idx="113">
                  <c:v>2.6070000000000002</c:v>
                </c:pt>
                <c:pt idx="114">
                  <c:v>2.6349999999999998</c:v>
                </c:pt>
                <c:pt idx="115">
                  <c:v>2.6254</c:v>
                </c:pt>
                <c:pt idx="116">
                  <c:v>2.6172</c:v>
                </c:pt>
                <c:pt idx="117">
                  <c:v>2.6598000000000002</c:v>
                </c:pt>
                <c:pt idx="118">
                  <c:v>2.6665000000000001</c:v>
                </c:pt>
                <c:pt idx="119">
                  <c:v>2.6615000000000002</c:v>
                </c:pt>
                <c:pt idx="120">
                  <c:v>2.6715</c:v>
                </c:pt>
                <c:pt idx="121">
                  <c:v>2.6766999999999999</c:v>
                </c:pt>
                <c:pt idx="122">
                  <c:v>2.7134999999999998</c:v>
                </c:pt>
                <c:pt idx="123">
                  <c:v>2.7178</c:v>
                </c:pt>
                <c:pt idx="124">
                  <c:v>2.7707999999999999</c:v>
                </c:pt>
                <c:pt idx="125">
                  <c:v>2.7732999999999999</c:v>
                </c:pt>
                <c:pt idx="126">
                  <c:v>2.7627000000000002</c:v>
                </c:pt>
                <c:pt idx="127">
                  <c:v>2.7963</c:v>
                </c:pt>
                <c:pt idx="128">
                  <c:v>2.8418000000000001</c:v>
                </c:pt>
                <c:pt idx="129">
                  <c:v>2.8266</c:v>
                </c:pt>
                <c:pt idx="130">
                  <c:v>2.8176000000000001</c:v>
                </c:pt>
                <c:pt idx="131">
                  <c:v>2.8195000000000001</c:v>
                </c:pt>
                <c:pt idx="132">
                  <c:v>2.8087</c:v>
                </c:pt>
                <c:pt idx="133">
                  <c:v>2.7816999999999998</c:v>
                </c:pt>
                <c:pt idx="134">
                  <c:v>2.7742</c:v>
                </c:pt>
                <c:pt idx="135">
                  <c:v>2.7820999999999998</c:v>
                </c:pt>
                <c:pt idx="136">
                  <c:v>2.7572999999999999</c:v>
                </c:pt>
                <c:pt idx="137">
                  <c:v>2.7709000000000001</c:v>
                </c:pt>
                <c:pt idx="138">
                  <c:v>2.8123999999999998</c:v>
                </c:pt>
                <c:pt idx="139">
                  <c:v>2.7584</c:v>
                </c:pt>
                <c:pt idx="140">
                  <c:v>2.7858999999999998</c:v>
                </c:pt>
                <c:pt idx="141">
                  <c:v>2.7823000000000002</c:v>
                </c:pt>
                <c:pt idx="142">
                  <c:v>2.7465000000000002</c:v>
                </c:pt>
                <c:pt idx="143">
                  <c:v>2.7532999999999999</c:v>
                </c:pt>
                <c:pt idx="144">
                  <c:v>2.7589999999999999</c:v>
                </c:pt>
                <c:pt idx="145">
                  <c:v>2.7565</c:v>
                </c:pt>
                <c:pt idx="146">
                  <c:v>2.7461000000000002</c:v>
                </c:pt>
                <c:pt idx="147">
                  <c:v>2.7829999999999999</c:v>
                </c:pt>
                <c:pt idx="148">
                  <c:v>2.8068</c:v>
                </c:pt>
                <c:pt idx="149">
                  <c:v>2.8113000000000001</c:v>
                </c:pt>
                <c:pt idx="150">
                  <c:v>2.7938000000000001</c:v>
                </c:pt>
                <c:pt idx="151">
                  <c:v>2.8031000000000001</c:v>
                </c:pt>
                <c:pt idx="152">
                  <c:v>2.8382000000000001</c:v>
                </c:pt>
                <c:pt idx="153">
                  <c:v>2.8351000000000002</c:v>
                </c:pt>
                <c:pt idx="154">
                  <c:v>2.8376000000000001</c:v>
                </c:pt>
                <c:pt idx="155">
                  <c:v>2.8201999999999998</c:v>
                </c:pt>
                <c:pt idx="156">
                  <c:v>2.8134000000000001</c:v>
                </c:pt>
                <c:pt idx="157">
                  <c:v>2.8069999999999999</c:v>
                </c:pt>
                <c:pt idx="158">
                  <c:v>2.8077000000000001</c:v>
                </c:pt>
                <c:pt idx="159">
                  <c:v>2.7978000000000001</c:v>
                </c:pt>
                <c:pt idx="160">
                  <c:v>2.7831999999999999</c:v>
                </c:pt>
                <c:pt idx="161">
                  <c:v>2.7841999999999998</c:v>
                </c:pt>
                <c:pt idx="162">
                  <c:v>2.7854999999999999</c:v>
                </c:pt>
                <c:pt idx="163">
                  <c:v>2.7862</c:v>
                </c:pt>
                <c:pt idx="164">
                  <c:v>2.7964000000000002</c:v>
                </c:pt>
                <c:pt idx="165">
                  <c:v>2.7826</c:v>
                </c:pt>
                <c:pt idx="166">
                  <c:v>2.7643</c:v>
                </c:pt>
                <c:pt idx="167">
                  <c:v>2.7723</c:v>
                </c:pt>
                <c:pt idx="168">
                  <c:v>2.7875000000000001</c:v>
                </c:pt>
                <c:pt idx="169">
                  <c:v>2.7747000000000002</c:v>
                </c:pt>
                <c:pt idx="170">
                  <c:v>2.7782</c:v>
                </c:pt>
                <c:pt idx="171">
                  <c:v>2.7633999999999999</c:v>
                </c:pt>
                <c:pt idx="172">
                  <c:v>2.7118000000000002</c:v>
                </c:pt>
                <c:pt idx="173">
                  <c:v>2.7187999999999999</c:v>
                </c:pt>
                <c:pt idx="174">
                  <c:v>2.7067999999999999</c:v>
                </c:pt>
                <c:pt idx="175">
                  <c:v>2.7208000000000001</c:v>
                </c:pt>
                <c:pt idx="176">
                  <c:v>2.7240000000000002</c:v>
                </c:pt>
                <c:pt idx="177">
                  <c:v>2.7237</c:v>
                </c:pt>
                <c:pt idx="178">
                  <c:v>2.7410000000000001</c:v>
                </c:pt>
                <c:pt idx="179">
                  <c:v>2.7360000000000002</c:v>
                </c:pt>
                <c:pt idx="180">
                  <c:v>2.7046999999999999</c:v>
                </c:pt>
                <c:pt idx="181">
                  <c:v>2.7126999999999999</c:v>
                </c:pt>
                <c:pt idx="182">
                  <c:v>2.7128000000000001</c:v>
                </c:pt>
                <c:pt idx="183">
                  <c:v>2.7298</c:v>
                </c:pt>
                <c:pt idx="184">
                  <c:v>2.7511999999999999</c:v>
                </c:pt>
                <c:pt idx="185">
                  <c:v>2.7705000000000002</c:v>
                </c:pt>
                <c:pt idx="186">
                  <c:v>2.7744</c:v>
                </c:pt>
                <c:pt idx="187">
                  <c:v>2.7709000000000001</c:v>
                </c:pt>
                <c:pt idx="188">
                  <c:v>2.7633999999999999</c:v>
                </c:pt>
                <c:pt idx="189">
                  <c:v>2.7652000000000001</c:v>
                </c:pt>
                <c:pt idx="190">
                  <c:v>2.7551999999999999</c:v>
                </c:pt>
                <c:pt idx="191">
                  <c:v>2.7852999999999999</c:v>
                </c:pt>
                <c:pt idx="192">
                  <c:v>2.7835000000000001</c:v>
                </c:pt>
                <c:pt idx="193">
                  <c:v>2.7776999999999998</c:v>
                </c:pt>
                <c:pt idx="194">
                  <c:v>2.7719</c:v>
                </c:pt>
                <c:pt idx="195">
                  <c:v>2.794</c:v>
                </c:pt>
                <c:pt idx="196">
                  <c:v>2.8268</c:v>
                </c:pt>
                <c:pt idx="197">
                  <c:v>2.8374999999999999</c:v>
                </c:pt>
                <c:pt idx="198">
                  <c:v>2.8292000000000002</c:v>
                </c:pt>
                <c:pt idx="199">
                  <c:v>2.8212000000000002</c:v>
                </c:pt>
                <c:pt idx="200">
                  <c:v>2.8146</c:v>
                </c:pt>
                <c:pt idx="201">
                  <c:v>2.8283</c:v>
                </c:pt>
                <c:pt idx="202">
                  <c:v>2.8039999999999998</c:v>
                </c:pt>
                <c:pt idx="203">
                  <c:v>2.8102</c:v>
                </c:pt>
                <c:pt idx="204">
                  <c:v>2.8043999999999998</c:v>
                </c:pt>
                <c:pt idx="205">
                  <c:v>2.8073999999999999</c:v>
                </c:pt>
                <c:pt idx="206">
                  <c:v>2.8178999999999998</c:v>
                </c:pt>
                <c:pt idx="207">
                  <c:v>2.8048000000000002</c:v>
                </c:pt>
                <c:pt idx="208">
                  <c:v>2.8252999999999999</c:v>
                </c:pt>
                <c:pt idx="209">
                  <c:v>2.8304</c:v>
                </c:pt>
                <c:pt idx="210">
                  <c:v>2.8319000000000001</c:v>
                </c:pt>
                <c:pt idx="211">
                  <c:v>2.8452000000000002</c:v>
                </c:pt>
                <c:pt idx="212">
                  <c:v>2.8346</c:v>
                </c:pt>
                <c:pt idx="213">
                  <c:v>2.8288000000000002</c:v>
                </c:pt>
                <c:pt idx="214">
                  <c:v>2.8151000000000002</c:v>
                </c:pt>
                <c:pt idx="215">
                  <c:v>2.8113999999999999</c:v>
                </c:pt>
                <c:pt idx="216">
                  <c:v>2.8199000000000001</c:v>
                </c:pt>
                <c:pt idx="217">
                  <c:v>2.8264</c:v>
                </c:pt>
                <c:pt idx="218">
                  <c:v>2.8325999999999998</c:v>
                </c:pt>
                <c:pt idx="219">
                  <c:v>2.8355000000000001</c:v>
                </c:pt>
                <c:pt idx="220">
                  <c:v>2.8376999999999999</c:v>
                </c:pt>
                <c:pt idx="221">
                  <c:v>2.8500999999999999</c:v>
                </c:pt>
                <c:pt idx="222">
                  <c:v>2.8256000000000001</c:v>
                </c:pt>
                <c:pt idx="223">
                  <c:v>2.8302</c:v>
                </c:pt>
                <c:pt idx="224">
                  <c:v>2.8140999999999998</c:v>
                </c:pt>
                <c:pt idx="225">
                  <c:v>2.8081999999999998</c:v>
                </c:pt>
                <c:pt idx="226">
                  <c:v>2.8157999999999999</c:v>
                </c:pt>
                <c:pt idx="227">
                  <c:v>2.8235000000000001</c:v>
                </c:pt>
                <c:pt idx="228">
                  <c:v>2.8357000000000001</c:v>
                </c:pt>
                <c:pt idx="229">
                  <c:v>2.8384</c:v>
                </c:pt>
                <c:pt idx="230">
                  <c:v>2.7881</c:v>
                </c:pt>
                <c:pt idx="231">
                  <c:v>2.8140999999999998</c:v>
                </c:pt>
                <c:pt idx="232">
                  <c:v>2.8083</c:v>
                </c:pt>
                <c:pt idx="233">
                  <c:v>2.7953999999999999</c:v>
                </c:pt>
                <c:pt idx="234">
                  <c:v>2.8025000000000002</c:v>
                </c:pt>
                <c:pt idx="235">
                  <c:v>2.8081999999999998</c:v>
                </c:pt>
                <c:pt idx="236">
                  <c:v>2.7972000000000001</c:v>
                </c:pt>
                <c:pt idx="237">
                  <c:v>2.8041999999999998</c:v>
                </c:pt>
                <c:pt idx="238">
                  <c:v>2.7945000000000002</c:v>
                </c:pt>
                <c:pt idx="239">
                  <c:v>2.7787000000000002</c:v>
                </c:pt>
                <c:pt idx="240">
                  <c:v>2.7835999999999999</c:v>
                </c:pt>
                <c:pt idx="241">
                  <c:v>2.7862</c:v>
                </c:pt>
                <c:pt idx="242">
                  <c:v>2.7791999999999999</c:v>
                </c:pt>
                <c:pt idx="243">
                  <c:v>2.7854999999999999</c:v>
                </c:pt>
                <c:pt idx="244">
                  <c:v>2.8069999999999999</c:v>
                </c:pt>
                <c:pt idx="245">
                  <c:v>2.8069000000000002</c:v>
                </c:pt>
                <c:pt idx="246">
                  <c:v>2.8136000000000001</c:v>
                </c:pt>
                <c:pt idx="247">
                  <c:v>2.8492000000000002</c:v>
                </c:pt>
                <c:pt idx="248">
                  <c:v>2.8472</c:v>
                </c:pt>
                <c:pt idx="249">
                  <c:v>2.8411</c:v>
                </c:pt>
                <c:pt idx="250">
                  <c:v>2.8374000000000001</c:v>
                </c:pt>
                <c:pt idx="251">
                  <c:v>2.8384</c:v>
                </c:pt>
                <c:pt idx="252">
                  <c:v>2.8206000000000002</c:v>
                </c:pt>
                <c:pt idx="253">
                  <c:v>2.8090000000000002</c:v>
                </c:pt>
                <c:pt idx="254">
                  <c:v>2.7997000000000001</c:v>
                </c:pt>
                <c:pt idx="255">
                  <c:v>2.7949999999999999</c:v>
                </c:pt>
                <c:pt idx="256">
                  <c:v>2.8090000000000002</c:v>
                </c:pt>
                <c:pt idx="257">
                  <c:v>2.8292000000000002</c:v>
                </c:pt>
                <c:pt idx="258">
                  <c:v>2.8161999999999998</c:v>
                </c:pt>
                <c:pt idx="259">
                  <c:v>2.8285999999999998</c:v>
                </c:pt>
                <c:pt idx="260">
                  <c:v>2.8313000000000001</c:v>
                </c:pt>
                <c:pt idx="261">
                  <c:v>2.8395999999999999</c:v>
                </c:pt>
                <c:pt idx="262">
                  <c:v>2.8393000000000002</c:v>
                </c:pt>
                <c:pt idx="263">
                  <c:v>2.8389000000000002</c:v>
                </c:pt>
                <c:pt idx="264">
                  <c:v>2.83</c:v>
                </c:pt>
                <c:pt idx="265">
                  <c:v>2.8332000000000002</c:v>
                </c:pt>
                <c:pt idx="266">
                  <c:v>2.8325</c:v>
                </c:pt>
                <c:pt idx="267">
                  <c:v>2.8445999999999998</c:v>
                </c:pt>
                <c:pt idx="268">
                  <c:v>2.8561000000000001</c:v>
                </c:pt>
                <c:pt idx="269">
                  <c:v>2.863</c:v>
                </c:pt>
                <c:pt idx="270">
                  <c:v>2.9035000000000002</c:v>
                </c:pt>
                <c:pt idx="271">
                  <c:v>2.9087000000000001</c:v>
                </c:pt>
                <c:pt idx="272">
                  <c:v>2.8940000000000001</c:v>
                </c:pt>
                <c:pt idx="273">
                  <c:v>2.9030999999999998</c:v>
                </c:pt>
                <c:pt idx="274">
                  <c:v>2.9106000000000001</c:v>
                </c:pt>
                <c:pt idx="275">
                  <c:v>2.9792000000000001</c:v>
                </c:pt>
                <c:pt idx="276">
                  <c:v>2.9769999999999999</c:v>
                </c:pt>
                <c:pt idx="277">
                  <c:v>2.9967999999999999</c:v>
                </c:pt>
                <c:pt idx="278">
                  <c:v>2.9925000000000002</c:v>
                </c:pt>
                <c:pt idx="279">
                  <c:v>2.9853999999999998</c:v>
                </c:pt>
                <c:pt idx="280">
                  <c:v>2.9546000000000001</c:v>
                </c:pt>
                <c:pt idx="281">
                  <c:v>2.9584999999999999</c:v>
                </c:pt>
                <c:pt idx="282">
                  <c:v>2.9699</c:v>
                </c:pt>
                <c:pt idx="283">
                  <c:v>2.9691999999999998</c:v>
                </c:pt>
                <c:pt idx="284">
                  <c:v>2.9742999999999999</c:v>
                </c:pt>
                <c:pt idx="285">
                  <c:v>2.9881000000000002</c:v>
                </c:pt>
                <c:pt idx="286">
                  <c:v>3.0112000000000001</c:v>
                </c:pt>
                <c:pt idx="287">
                  <c:v>3.0015000000000001</c:v>
                </c:pt>
                <c:pt idx="288">
                  <c:v>2.9893999999999998</c:v>
                </c:pt>
                <c:pt idx="289">
                  <c:v>3.0036999999999998</c:v>
                </c:pt>
                <c:pt idx="290">
                  <c:v>3.0335999999999999</c:v>
                </c:pt>
                <c:pt idx="291">
                  <c:v>3.0230000000000001</c:v>
                </c:pt>
                <c:pt idx="292">
                  <c:v>3.0341</c:v>
                </c:pt>
                <c:pt idx="293">
                  <c:v>3.0346000000000002</c:v>
                </c:pt>
                <c:pt idx="294">
                  <c:v>3.0301999999999998</c:v>
                </c:pt>
                <c:pt idx="295">
                  <c:v>3.0396000000000001</c:v>
                </c:pt>
                <c:pt idx="296">
                  <c:v>3.0819999999999999</c:v>
                </c:pt>
                <c:pt idx="297">
                  <c:v>3.0931000000000002</c:v>
                </c:pt>
                <c:pt idx="298">
                  <c:v>3.0766</c:v>
                </c:pt>
                <c:pt idx="299">
                  <c:v>3.0796000000000001</c:v>
                </c:pt>
                <c:pt idx="300">
                  <c:v>3.0510000000000002</c:v>
                </c:pt>
                <c:pt idx="301">
                  <c:v>3.0516999999999999</c:v>
                </c:pt>
                <c:pt idx="302">
                  <c:v>3.0592999999999999</c:v>
                </c:pt>
                <c:pt idx="303">
                  <c:v>3.0427</c:v>
                </c:pt>
                <c:pt idx="304">
                  <c:v>3.0558000000000001</c:v>
                </c:pt>
                <c:pt idx="305">
                  <c:v>3.0823999999999998</c:v>
                </c:pt>
                <c:pt idx="306">
                  <c:v>3.0819000000000001</c:v>
                </c:pt>
                <c:pt idx="307">
                  <c:v>3.0825</c:v>
                </c:pt>
                <c:pt idx="308">
                  <c:v>3.0619999999999998</c:v>
                </c:pt>
                <c:pt idx="309">
                  <c:v>3.0565000000000002</c:v>
                </c:pt>
                <c:pt idx="310">
                  <c:v>3.0626000000000002</c:v>
                </c:pt>
                <c:pt idx="311">
                  <c:v>3.0889000000000002</c:v>
                </c:pt>
                <c:pt idx="312">
                  <c:v>3.0663</c:v>
                </c:pt>
                <c:pt idx="313">
                  <c:v>3.069</c:v>
                </c:pt>
                <c:pt idx="314">
                  <c:v>3.1057000000000001</c:v>
                </c:pt>
                <c:pt idx="315">
                  <c:v>3.0994000000000002</c:v>
                </c:pt>
                <c:pt idx="316">
                  <c:v>3.1410999999999998</c:v>
                </c:pt>
                <c:pt idx="317">
                  <c:v>3.1189</c:v>
                </c:pt>
                <c:pt idx="318">
                  <c:v>3.0788000000000002</c:v>
                </c:pt>
                <c:pt idx="319">
                  <c:v>3.1183000000000001</c:v>
                </c:pt>
                <c:pt idx="320">
                  <c:v>3.1088</c:v>
                </c:pt>
                <c:pt idx="321">
                  <c:v>3.1179000000000001</c:v>
                </c:pt>
                <c:pt idx="322">
                  <c:v>3.0771999999999999</c:v>
                </c:pt>
                <c:pt idx="323">
                  <c:v>3.0657000000000001</c:v>
                </c:pt>
                <c:pt idx="324">
                  <c:v>3.0746000000000002</c:v>
                </c:pt>
                <c:pt idx="325">
                  <c:v>3.0653000000000001</c:v>
                </c:pt>
                <c:pt idx="326">
                  <c:v>3.0388999999999999</c:v>
                </c:pt>
                <c:pt idx="327">
                  <c:v>3.0019999999999998</c:v>
                </c:pt>
                <c:pt idx="328">
                  <c:v>3.0206</c:v>
                </c:pt>
                <c:pt idx="329">
                  <c:v>3.0066000000000002</c:v>
                </c:pt>
                <c:pt idx="330">
                  <c:v>3.0211000000000001</c:v>
                </c:pt>
                <c:pt idx="331">
                  <c:v>3.0316000000000001</c:v>
                </c:pt>
                <c:pt idx="332">
                  <c:v>3.05</c:v>
                </c:pt>
                <c:pt idx="333">
                  <c:v>3.0958999999999999</c:v>
                </c:pt>
                <c:pt idx="334">
                  <c:v>3.0749</c:v>
                </c:pt>
                <c:pt idx="335">
                  <c:v>3.0672000000000001</c:v>
                </c:pt>
                <c:pt idx="336">
                  <c:v>3.0760000000000001</c:v>
                </c:pt>
                <c:pt idx="337">
                  <c:v>3.0684999999999998</c:v>
                </c:pt>
                <c:pt idx="338">
                  <c:v>3.0929000000000002</c:v>
                </c:pt>
                <c:pt idx="339">
                  <c:v>3.081</c:v>
                </c:pt>
                <c:pt idx="340">
                  <c:v>3.097</c:v>
                </c:pt>
                <c:pt idx="341">
                  <c:v>3.0952000000000002</c:v>
                </c:pt>
                <c:pt idx="342">
                  <c:v>3.0911</c:v>
                </c:pt>
                <c:pt idx="343">
                  <c:v>3.0868000000000002</c:v>
                </c:pt>
                <c:pt idx="344">
                  <c:v>3.0775999999999999</c:v>
                </c:pt>
                <c:pt idx="345">
                  <c:v>3.0727000000000002</c:v>
                </c:pt>
                <c:pt idx="346">
                  <c:v>3.1038999999999999</c:v>
                </c:pt>
                <c:pt idx="347">
                  <c:v>3.1536</c:v>
                </c:pt>
                <c:pt idx="348">
                  <c:v>3.1787000000000001</c:v>
                </c:pt>
                <c:pt idx="349">
                  <c:v>3.1947000000000001</c:v>
                </c:pt>
                <c:pt idx="350">
                  <c:v>3.2172000000000001</c:v>
                </c:pt>
                <c:pt idx="351">
                  <c:v>3.2256999999999998</c:v>
                </c:pt>
                <c:pt idx="352">
                  <c:v>3.2044999999999999</c:v>
                </c:pt>
                <c:pt idx="353">
                  <c:v>3.1827000000000001</c:v>
                </c:pt>
                <c:pt idx="354">
                  <c:v>3.1709999999999998</c:v>
                </c:pt>
                <c:pt idx="355">
                  <c:v>3.1972999999999998</c:v>
                </c:pt>
                <c:pt idx="356">
                  <c:v>3.1831</c:v>
                </c:pt>
                <c:pt idx="357">
                  <c:v>3.2244000000000002</c:v>
                </c:pt>
                <c:pt idx="358">
                  <c:v>3.2050999999999998</c:v>
                </c:pt>
                <c:pt idx="359">
                  <c:v>3.2248999999999999</c:v>
                </c:pt>
                <c:pt idx="360">
                  <c:v>3.2766999999999999</c:v>
                </c:pt>
                <c:pt idx="361">
                  <c:v>3.2770000000000001</c:v>
                </c:pt>
                <c:pt idx="362">
                  <c:v>3.2440000000000002</c:v>
                </c:pt>
                <c:pt idx="363">
                  <c:v>3.2559</c:v>
                </c:pt>
                <c:pt idx="364">
                  <c:v>3.2635000000000001</c:v>
                </c:pt>
                <c:pt idx="365">
                  <c:v>3.2357999999999998</c:v>
                </c:pt>
                <c:pt idx="366">
                  <c:v>3.21</c:v>
                </c:pt>
                <c:pt idx="367">
                  <c:v>3.2320000000000002</c:v>
                </c:pt>
                <c:pt idx="368">
                  <c:v>3.2320000000000002</c:v>
                </c:pt>
                <c:pt idx="369">
                  <c:v>3.2227000000000001</c:v>
                </c:pt>
                <c:pt idx="370">
                  <c:v>3.2345999999999999</c:v>
                </c:pt>
                <c:pt idx="371">
                  <c:v>3.2422</c:v>
                </c:pt>
                <c:pt idx="372">
                  <c:v>3.2172000000000001</c:v>
                </c:pt>
                <c:pt idx="373">
                  <c:v>3.2248000000000001</c:v>
                </c:pt>
                <c:pt idx="374">
                  <c:v>3.2366000000000001</c:v>
                </c:pt>
                <c:pt idx="375">
                  <c:v>3.1968000000000001</c:v>
                </c:pt>
                <c:pt idx="376">
                  <c:v>3.2210999999999999</c:v>
                </c:pt>
                <c:pt idx="377">
                  <c:v>3.2625999999999999</c:v>
                </c:pt>
                <c:pt idx="378">
                  <c:v>3.2879999999999998</c:v>
                </c:pt>
                <c:pt idx="379">
                  <c:v>3.3014000000000001</c:v>
                </c:pt>
                <c:pt idx="380">
                  <c:v>3.3247</c:v>
                </c:pt>
                <c:pt idx="381">
                  <c:v>3.3127</c:v>
                </c:pt>
                <c:pt idx="382">
                  <c:v>3.2869000000000002</c:v>
                </c:pt>
                <c:pt idx="383">
                  <c:v>3.2968000000000002</c:v>
                </c:pt>
                <c:pt idx="384">
                  <c:v>3.3536000000000001</c:v>
                </c:pt>
                <c:pt idx="385">
                  <c:v>3.3811</c:v>
                </c:pt>
                <c:pt idx="386">
                  <c:v>3.3944000000000001</c:v>
                </c:pt>
                <c:pt idx="387">
                  <c:v>3.3744999999999998</c:v>
                </c:pt>
                <c:pt idx="388">
                  <c:v>3.3561000000000001</c:v>
                </c:pt>
                <c:pt idx="389">
                  <c:v>3.3376999999999999</c:v>
                </c:pt>
                <c:pt idx="390">
                  <c:v>3.3976999999999999</c:v>
                </c:pt>
                <c:pt idx="391">
                  <c:v>3.3847999999999998</c:v>
                </c:pt>
                <c:pt idx="392">
                  <c:v>3.4516</c:v>
                </c:pt>
                <c:pt idx="393">
                  <c:v>3.4478</c:v>
                </c:pt>
                <c:pt idx="394">
                  <c:v>3.3946999999999998</c:v>
                </c:pt>
                <c:pt idx="395">
                  <c:v>3.4217</c:v>
                </c:pt>
                <c:pt idx="396">
                  <c:v>3.4156</c:v>
                </c:pt>
                <c:pt idx="397">
                  <c:v>3.4037999999999999</c:v>
                </c:pt>
                <c:pt idx="398">
                  <c:v>3.4005999999999998</c:v>
                </c:pt>
                <c:pt idx="399">
                  <c:v>3.3944000000000001</c:v>
                </c:pt>
                <c:pt idx="400">
                  <c:v>3.4009</c:v>
                </c:pt>
                <c:pt idx="401">
                  <c:v>3.3780999999999999</c:v>
                </c:pt>
                <c:pt idx="402">
                  <c:v>3.3881999999999999</c:v>
                </c:pt>
                <c:pt idx="403">
                  <c:v>3.3654000000000002</c:v>
                </c:pt>
                <c:pt idx="404">
                  <c:v>3.3971</c:v>
                </c:pt>
                <c:pt idx="405">
                  <c:v>3.4285000000000001</c:v>
                </c:pt>
                <c:pt idx="406">
                  <c:v>3.4350999999999998</c:v>
                </c:pt>
                <c:pt idx="407">
                  <c:v>3.4398</c:v>
                </c:pt>
                <c:pt idx="408">
                  <c:v>3.4296000000000002</c:v>
                </c:pt>
                <c:pt idx="409">
                  <c:v>3.4407999999999999</c:v>
                </c:pt>
                <c:pt idx="410">
                  <c:v>3.4213</c:v>
                </c:pt>
                <c:pt idx="411">
                  <c:v>3.4264999999999999</c:v>
                </c:pt>
                <c:pt idx="412">
                  <c:v>3.4121000000000001</c:v>
                </c:pt>
                <c:pt idx="413">
                  <c:v>3.3988999999999998</c:v>
                </c:pt>
                <c:pt idx="414">
                  <c:v>3.3824999999999998</c:v>
                </c:pt>
                <c:pt idx="415">
                  <c:v>3.3892000000000002</c:v>
                </c:pt>
                <c:pt idx="416">
                  <c:v>3.4228999999999998</c:v>
                </c:pt>
                <c:pt idx="417">
                  <c:v>3.4586999999999999</c:v>
                </c:pt>
                <c:pt idx="418">
                  <c:v>3.4531999999999998</c:v>
                </c:pt>
                <c:pt idx="419">
                  <c:v>3.4411999999999998</c:v>
                </c:pt>
                <c:pt idx="420">
                  <c:v>3.5001000000000002</c:v>
                </c:pt>
                <c:pt idx="421">
                  <c:v>3.4845999999999999</c:v>
                </c:pt>
                <c:pt idx="422">
                  <c:v>3.4998999999999998</c:v>
                </c:pt>
                <c:pt idx="423">
                  <c:v>3.4897999999999998</c:v>
                </c:pt>
                <c:pt idx="424">
                  <c:v>3.4847999999999999</c:v>
                </c:pt>
                <c:pt idx="425">
                  <c:v>3.5103</c:v>
                </c:pt>
                <c:pt idx="426">
                  <c:v>3.5093999999999999</c:v>
                </c:pt>
                <c:pt idx="427">
                  <c:v>3.5057999999999998</c:v>
                </c:pt>
                <c:pt idx="428">
                  <c:v>3.5379</c:v>
                </c:pt>
                <c:pt idx="429">
                  <c:v>3.5381999999999998</c:v>
                </c:pt>
              </c:numCache>
            </c:numRef>
          </c:val>
        </c:ser>
        <c:marker val="1"/>
        <c:axId val="111381504"/>
        <c:axId val="110842624"/>
      </c:lineChart>
      <c:catAx>
        <c:axId val="111381504"/>
        <c:scaling>
          <c:orientation val="minMax"/>
        </c:scaling>
        <c:axPos val="b"/>
        <c:tickLblPos val="nextTo"/>
        <c:crossAx val="110842624"/>
        <c:crosses val="autoZero"/>
        <c:auto val="1"/>
        <c:lblAlgn val="ctr"/>
        <c:lblOffset val="100"/>
      </c:catAx>
      <c:valAx>
        <c:axId val="110842624"/>
        <c:scaling>
          <c:orientation val="minMax"/>
        </c:scaling>
        <c:axPos val="l"/>
        <c:majorGridlines/>
        <c:numFmt formatCode="General" sourceLinked="1"/>
        <c:tickLblPos val="nextTo"/>
        <c:crossAx val="11138150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722" l="0.70000000000000062" r="0.70000000000000062" t="0.75000000000000722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0.12753018372703631"/>
          <c:y val="5.1400554097404495E-2"/>
          <c:w val="0.84474759405074462"/>
          <c:h val="0.83261956838728501"/>
        </c:manualLayout>
      </c:layout>
      <c:lineChart>
        <c:grouping val="standard"/>
        <c:ser>
          <c:idx val="0"/>
          <c:order val="0"/>
          <c:tx>
            <c:strRef>
              <c:f>'国泰互联网+'!$B$2:$F$2</c:f>
              <c:strCache>
                <c:ptCount val="1"/>
                <c:pt idx="0">
                  <c:v>国泰互联网+股票型证券投资基金</c:v>
                </c:pt>
              </c:strCache>
            </c:strRef>
          </c:tx>
          <c:marker>
            <c:symbol val="none"/>
          </c:marker>
          <c:cat>
            <c:numRef>
              <c:f>'国泰互联网+'!$I$3:$I$516</c:f>
              <c:numCache>
                <c:formatCode>yyyy/m/d</c:formatCode>
                <c:ptCount val="514"/>
                <c:pt idx="0">
                  <c:v>42220</c:v>
                </c:pt>
                <c:pt idx="1">
                  <c:v>42223</c:v>
                </c:pt>
                <c:pt idx="2">
                  <c:v>42230</c:v>
                </c:pt>
                <c:pt idx="3">
                  <c:v>42237</c:v>
                </c:pt>
                <c:pt idx="4">
                  <c:v>42244</c:v>
                </c:pt>
                <c:pt idx="5">
                  <c:v>42249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42285</c:v>
                </c:pt>
                <c:pt idx="25">
                  <c:v>42286</c:v>
                </c:pt>
                <c:pt idx="26">
                  <c:v>42289</c:v>
                </c:pt>
                <c:pt idx="27">
                  <c:v>42290</c:v>
                </c:pt>
                <c:pt idx="28">
                  <c:v>42291</c:v>
                </c:pt>
                <c:pt idx="29">
                  <c:v>42292</c:v>
                </c:pt>
                <c:pt idx="30">
                  <c:v>42293</c:v>
                </c:pt>
                <c:pt idx="31">
                  <c:v>42296</c:v>
                </c:pt>
                <c:pt idx="32">
                  <c:v>42297</c:v>
                </c:pt>
                <c:pt idx="33">
                  <c:v>42298</c:v>
                </c:pt>
                <c:pt idx="34">
                  <c:v>42299</c:v>
                </c:pt>
                <c:pt idx="35">
                  <c:v>42300</c:v>
                </c:pt>
                <c:pt idx="36">
                  <c:v>42303</c:v>
                </c:pt>
                <c:pt idx="37">
                  <c:v>42304</c:v>
                </c:pt>
                <c:pt idx="38">
                  <c:v>42305</c:v>
                </c:pt>
                <c:pt idx="39">
                  <c:v>42306</c:v>
                </c:pt>
                <c:pt idx="40">
                  <c:v>42307</c:v>
                </c:pt>
                <c:pt idx="41">
                  <c:v>42310</c:v>
                </c:pt>
                <c:pt idx="42">
                  <c:v>42311</c:v>
                </c:pt>
                <c:pt idx="43">
                  <c:v>42312</c:v>
                </c:pt>
                <c:pt idx="44">
                  <c:v>42313</c:v>
                </c:pt>
                <c:pt idx="45">
                  <c:v>42314</c:v>
                </c:pt>
                <c:pt idx="46">
                  <c:v>42317</c:v>
                </c:pt>
                <c:pt idx="47">
                  <c:v>42318</c:v>
                </c:pt>
                <c:pt idx="48">
                  <c:v>42319</c:v>
                </c:pt>
                <c:pt idx="49">
                  <c:v>42320</c:v>
                </c:pt>
                <c:pt idx="50">
                  <c:v>42321</c:v>
                </c:pt>
                <c:pt idx="51">
                  <c:v>42324</c:v>
                </c:pt>
                <c:pt idx="52">
                  <c:v>42325</c:v>
                </c:pt>
                <c:pt idx="53">
                  <c:v>42326</c:v>
                </c:pt>
                <c:pt idx="54">
                  <c:v>42327</c:v>
                </c:pt>
                <c:pt idx="55">
                  <c:v>42328</c:v>
                </c:pt>
                <c:pt idx="56">
                  <c:v>42331</c:v>
                </c:pt>
                <c:pt idx="57">
                  <c:v>42332</c:v>
                </c:pt>
                <c:pt idx="58">
                  <c:v>42333</c:v>
                </c:pt>
                <c:pt idx="59">
                  <c:v>42334</c:v>
                </c:pt>
                <c:pt idx="60">
                  <c:v>42335</c:v>
                </c:pt>
                <c:pt idx="61">
                  <c:v>42338</c:v>
                </c:pt>
                <c:pt idx="62">
                  <c:v>42339</c:v>
                </c:pt>
                <c:pt idx="63">
                  <c:v>42340</c:v>
                </c:pt>
                <c:pt idx="64">
                  <c:v>42341</c:v>
                </c:pt>
                <c:pt idx="65">
                  <c:v>42342</c:v>
                </c:pt>
                <c:pt idx="66">
                  <c:v>42345</c:v>
                </c:pt>
                <c:pt idx="67">
                  <c:v>42346</c:v>
                </c:pt>
                <c:pt idx="68">
                  <c:v>42347</c:v>
                </c:pt>
                <c:pt idx="69">
                  <c:v>42348</c:v>
                </c:pt>
                <c:pt idx="70">
                  <c:v>42349</c:v>
                </c:pt>
                <c:pt idx="71">
                  <c:v>42352</c:v>
                </c:pt>
                <c:pt idx="72">
                  <c:v>42353</c:v>
                </c:pt>
                <c:pt idx="73">
                  <c:v>42354</c:v>
                </c:pt>
                <c:pt idx="74">
                  <c:v>42355</c:v>
                </c:pt>
                <c:pt idx="75">
                  <c:v>42356</c:v>
                </c:pt>
                <c:pt idx="76">
                  <c:v>42359</c:v>
                </c:pt>
                <c:pt idx="77">
                  <c:v>42360</c:v>
                </c:pt>
                <c:pt idx="78">
                  <c:v>42361</c:v>
                </c:pt>
                <c:pt idx="79">
                  <c:v>42362</c:v>
                </c:pt>
                <c:pt idx="80">
                  <c:v>42363</c:v>
                </c:pt>
                <c:pt idx="81">
                  <c:v>42366</c:v>
                </c:pt>
                <c:pt idx="82">
                  <c:v>42367</c:v>
                </c:pt>
                <c:pt idx="83">
                  <c:v>42368</c:v>
                </c:pt>
                <c:pt idx="84">
                  <c:v>42369</c:v>
                </c:pt>
                <c:pt idx="85">
                  <c:v>42373</c:v>
                </c:pt>
                <c:pt idx="86">
                  <c:v>42374</c:v>
                </c:pt>
                <c:pt idx="87">
                  <c:v>42375</c:v>
                </c:pt>
                <c:pt idx="88">
                  <c:v>42376</c:v>
                </c:pt>
                <c:pt idx="89">
                  <c:v>42377</c:v>
                </c:pt>
                <c:pt idx="90">
                  <c:v>42380</c:v>
                </c:pt>
                <c:pt idx="91">
                  <c:v>42381</c:v>
                </c:pt>
                <c:pt idx="92">
                  <c:v>42382</c:v>
                </c:pt>
                <c:pt idx="93">
                  <c:v>42383</c:v>
                </c:pt>
                <c:pt idx="94">
                  <c:v>42384</c:v>
                </c:pt>
                <c:pt idx="95">
                  <c:v>42387</c:v>
                </c:pt>
                <c:pt idx="96">
                  <c:v>42388</c:v>
                </c:pt>
                <c:pt idx="97">
                  <c:v>42389</c:v>
                </c:pt>
                <c:pt idx="98">
                  <c:v>42390</c:v>
                </c:pt>
                <c:pt idx="99">
                  <c:v>42391</c:v>
                </c:pt>
                <c:pt idx="100">
                  <c:v>42394</c:v>
                </c:pt>
                <c:pt idx="101">
                  <c:v>42395</c:v>
                </c:pt>
                <c:pt idx="102">
                  <c:v>42396</c:v>
                </c:pt>
                <c:pt idx="103">
                  <c:v>42397</c:v>
                </c:pt>
                <c:pt idx="104">
                  <c:v>42398</c:v>
                </c:pt>
                <c:pt idx="105">
                  <c:v>42401</c:v>
                </c:pt>
                <c:pt idx="106">
                  <c:v>42402</c:v>
                </c:pt>
                <c:pt idx="107">
                  <c:v>42403</c:v>
                </c:pt>
                <c:pt idx="108">
                  <c:v>42404</c:v>
                </c:pt>
                <c:pt idx="109">
                  <c:v>42405</c:v>
                </c:pt>
                <c:pt idx="110">
                  <c:v>42415</c:v>
                </c:pt>
                <c:pt idx="111">
                  <c:v>42416</c:v>
                </c:pt>
                <c:pt idx="112">
                  <c:v>42417</c:v>
                </c:pt>
                <c:pt idx="113">
                  <c:v>42418</c:v>
                </c:pt>
                <c:pt idx="114">
                  <c:v>42419</c:v>
                </c:pt>
                <c:pt idx="115">
                  <c:v>42422</c:v>
                </c:pt>
                <c:pt idx="116">
                  <c:v>42423</c:v>
                </c:pt>
                <c:pt idx="117">
                  <c:v>42424</c:v>
                </c:pt>
                <c:pt idx="118">
                  <c:v>42425</c:v>
                </c:pt>
                <c:pt idx="119">
                  <c:v>42426</c:v>
                </c:pt>
                <c:pt idx="120">
                  <c:v>42429</c:v>
                </c:pt>
                <c:pt idx="121">
                  <c:v>42430</c:v>
                </c:pt>
                <c:pt idx="122">
                  <c:v>42431</c:v>
                </c:pt>
                <c:pt idx="123">
                  <c:v>42432</c:v>
                </c:pt>
                <c:pt idx="124">
                  <c:v>42433</c:v>
                </c:pt>
                <c:pt idx="125">
                  <c:v>42436</c:v>
                </c:pt>
                <c:pt idx="126">
                  <c:v>42437</c:v>
                </c:pt>
                <c:pt idx="127">
                  <c:v>42438</c:v>
                </c:pt>
                <c:pt idx="128">
                  <c:v>42439</c:v>
                </c:pt>
                <c:pt idx="129">
                  <c:v>42440</c:v>
                </c:pt>
                <c:pt idx="130">
                  <c:v>42443</c:v>
                </c:pt>
                <c:pt idx="131">
                  <c:v>42444</c:v>
                </c:pt>
                <c:pt idx="132">
                  <c:v>42445</c:v>
                </c:pt>
                <c:pt idx="133">
                  <c:v>42446</c:v>
                </c:pt>
                <c:pt idx="134">
                  <c:v>42447</c:v>
                </c:pt>
                <c:pt idx="135">
                  <c:v>42450</c:v>
                </c:pt>
                <c:pt idx="136">
                  <c:v>42451</c:v>
                </c:pt>
                <c:pt idx="137">
                  <c:v>42452</c:v>
                </c:pt>
                <c:pt idx="138">
                  <c:v>42453</c:v>
                </c:pt>
                <c:pt idx="139">
                  <c:v>42454</c:v>
                </c:pt>
                <c:pt idx="140">
                  <c:v>42457</c:v>
                </c:pt>
                <c:pt idx="141">
                  <c:v>42458</c:v>
                </c:pt>
                <c:pt idx="142">
                  <c:v>42459</c:v>
                </c:pt>
                <c:pt idx="143">
                  <c:v>42460</c:v>
                </c:pt>
                <c:pt idx="144">
                  <c:v>42461</c:v>
                </c:pt>
                <c:pt idx="145">
                  <c:v>42465</c:v>
                </c:pt>
                <c:pt idx="146">
                  <c:v>42466</c:v>
                </c:pt>
                <c:pt idx="147">
                  <c:v>42467</c:v>
                </c:pt>
                <c:pt idx="148">
                  <c:v>42468</c:v>
                </c:pt>
                <c:pt idx="149">
                  <c:v>42471</c:v>
                </c:pt>
                <c:pt idx="150">
                  <c:v>42472</c:v>
                </c:pt>
                <c:pt idx="151">
                  <c:v>42473</c:v>
                </c:pt>
                <c:pt idx="152">
                  <c:v>42474</c:v>
                </c:pt>
                <c:pt idx="153">
                  <c:v>42475</c:v>
                </c:pt>
                <c:pt idx="154">
                  <c:v>42478</c:v>
                </c:pt>
                <c:pt idx="155">
                  <c:v>42479</c:v>
                </c:pt>
                <c:pt idx="156">
                  <c:v>42480</c:v>
                </c:pt>
                <c:pt idx="157">
                  <c:v>42481</c:v>
                </c:pt>
                <c:pt idx="158">
                  <c:v>42482</c:v>
                </c:pt>
                <c:pt idx="159">
                  <c:v>42485</c:v>
                </c:pt>
                <c:pt idx="160">
                  <c:v>42486</c:v>
                </c:pt>
                <c:pt idx="161">
                  <c:v>42487</c:v>
                </c:pt>
                <c:pt idx="162">
                  <c:v>42488</c:v>
                </c:pt>
                <c:pt idx="163">
                  <c:v>42489</c:v>
                </c:pt>
                <c:pt idx="164">
                  <c:v>42493</c:v>
                </c:pt>
                <c:pt idx="165">
                  <c:v>42494</c:v>
                </c:pt>
                <c:pt idx="166">
                  <c:v>42495</c:v>
                </c:pt>
                <c:pt idx="167">
                  <c:v>42496</c:v>
                </c:pt>
                <c:pt idx="168">
                  <c:v>42499</c:v>
                </c:pt>
                <c:pt idx="169">
                  <c:v>42500</c:v>
                </c:pt>
                <c:pt idx="170">
                  <c:v>42501</c:v>
                </c:pt>
                <c:pt idx="171">
                  <c:v>42502</c:v>
                </c:pt>
                <c:pt idx="172">
                  <c:v>42503</c:v>
                </c:pt>
                <c:pt idx="173">
                  <c:v>42506</c:v>
                </c:pt>
                <c:pt idx="174">
                  <c:v>42507</c:v>
                </c:pt>
                <c:pt idx="175">
                  <c:v>42508</c:v>
                </c:pt>
                <c:pt idx="176">
                  <c:v>42509</c:v>
                </c:pt>
                <c:pt idx="177">
                  <c:v>42510</c:v>
                </c:pt>
                <c:pt idx="178">
                  <c:v>42513</c:v>
                </c:pt>
                <c:pt idx="179">
                  <c:v>42514</c:v>
                </c:pt>
                <c:pt idx="180">
                  <c:v>42515</c:v>
                </c:pt>
                <c:pt idx="181">
                  <c:v>42516</c:v>
                </c:pt>
                <c:pt idx="182">
                  <c:v>42517</c:v>
                </c:pt>
                <c:pt idx="183">
                  <c:v>42520</c:v>
                </c:pt>
                <c:pt idx="184">
                  <c:v>42521</c:v>
                </c:pt>
                <c:pt idx="185">
                  <c:v>42522</c:v>
                </c:pt>
                <c:pt idx="186">
                  <c:v>42523</c:v>
                </c:pt>
                <c:pt idx="187">
                  <c:v>42524</c:v>
                </c:pt>
                <c:pt idx="188">
                  <c:v>42527</c:v>
                </c:pt>
                <c:pt idx="189">
                  <c:v>42528</c:v>
                </c:pt>
                <c:pt idx="190">
                  <c:v>42529</c:v>
                </c:pt>
                <c:pt idx="191">
                  <c:v>42534</c:v>
                </c:pt>
                <c:pt idx="192">
                  <c:v>42535</c:v>
                </c:pt>
                <c:pt idx="193">
                  <c:v>42536</c:v>
                </c:pt>
                <c:pt idx="194">
                  <c:v>42537</c:v>
                </c:pt>
                <c:pt idx="195">
                  <c:v>42538</c:v>
                </c:pt>
                <c:pt idx="196">
                  <c:v>42541</c:v>
                </c:pt>
                <c:pt idx="197">
                  <c:v>42542</c:v>
                </c:pt>
                <c:pt idx="198">
                  <c:v>42543</c:v>
                </c:pt>
                <c:pt idx="199">
                  <c:v>42544</c:v>
                </c:pt>
                <c:pt idx="200">
                  <c:v>42545</c:v>
                </c:pt>
                <c:pt idx="201">
                  <c:v>42548</c:v>
                </c:pt>
                <c:pt idx="202">
                  <c:v>42549</c:v>
                </c:pt>
                <c:pt idx="203">
                  <c:v>42550</c:v>
                </c:pt>
                <c:pt idx="204">
                  <c:v>42551</c:v>
                </c:pt>
                <c:pt idx="205">
                  <c:v>42552</c:v>
                </c:pt>
                <c:pt idx="206">
                  <c:v>42555</c:v>
                </c:pt>
                <c:pt idx="207">
                  <c:v>42556</c:v>
                </c:pt>
                <c:pt idx="208">
                  <c:v>42557</c:v>
                </c:pt>
                <c:pt idx="209">
                  <c:v>42558</c:v>
                </c:pt>
                <c:pt idx="210">
                  <c:v>42559</c:v>
                </c:pt>
                <c:pt idx="211">
                  <c:v>42562</c:v>
                </c:pt>
                <c:pt idx="212">
                  <c:v>42563</c:v>
                </c:pt>
                <c:pt idx="213">
                  <c:v>42564</c:v>
                </c:pt>
                <c:pt idx="214">
                  <c:v>42565</c:v>
                </c:pt>
                <c:pt idx="215">
                  <c:v>42566</c:v>
                </c:pt>
                <c:pt idx="216">
                  <c:v>42569</c:v>
                </c:pt>
                <c:pt idx="217">
                  <c:v>42570</c:v>
                </c:pt>
                <c:pt idx="218">
                  <c:v>42571</c:v>
                </c:pt>
                <c:pt idx="219">
                  <c:v>42572</c:v>
                </c:pt>
                <c:pt idx="220">
                  <c:v>42573</c:v>
                </c:pt>
                <c:pt idx="221">
                  <c:v>42576</c:v>
                </c:pt>
                <c:pt idx="222">
                  <c:v>42577</c:v>
                </c:pt>
                <c:pt idx="223">
                  <c:v>42578</c:v>
                </c:pt>
                <c:pt idx="224">
                  <c:v>42579</c:v>
                </c:pt>
                <c:pt idx="225">
                  <c:v>42580</c:v>
                </c:pt>
                <c:pt idx="226">
                  <c:v>42583</c:v>
                </c:pt>
                <c:pt idx="227">
                  <c:v>42584</c:v>
                </c:pt>
                <c:pt idx="228">
                  <c:v>42585</c:v>
                </c:pt>
                <c:pt idx="229">
                  <c:v>42586</c:v>
                </c:pt>
                <c:pt idx="230">
                  <c:v>42587</c:v>
                </c:pt>
                <c:pt idx="231">
                  <c:v>42590</c:v>
                </c:pt>
                <c:pt idx="232">
                  <c:v>42591</c:v>
                </c:pt>
                <c:pt idx="233">
                  <c:v>42592</c:v>
                </c:pt>
                <c:pt idx="234">
                  <c:v>42593</c:v>
                </c:pt>
                <c:pt idx="235">
                  <c:v>42594</c:v>
                </c:pt>
                <c:pt idx="236">
                  <c:v>42597</c:v>
                </c:pt>
                <c:pt idx="237">
                  <c:v>42598</c:v>
                </c:pt>
                <c:pt idx="238">
                  <c:v>42599</c:v>
                </c:pt>
                <c:pt idx="239">
                  <c:v>42600</c:v>
                </c:pt>
                <c:pt idx="240">
                  <c:v>42601</c:v>
                </c:pt>
                <c:pt idx="241">
                  <c:v>42604</c:v>
                </c:pt>
                <c:pt idx="242">
                  <c:v>42605</c:v>
                </c:pt>
                <c:pt idx="243">
                  <c:v>42606</c:v>
                </c:pt>
                <c:pt idx="244">
                  <c:v>42607</c:v>
                </c:pt>
                <c:pt idx="245">
                  <c:v>42608</c:v>
                </c:pt>
                <c:pt idx="246">
                  <c:v>42611</c:v>
                </c:pt>
                <c:pt idx="247">
                  <c:v>42612</c:v>
                </c:pt>
                <c:pt idx="248">
                  <c:v>42613</c:v>
                </c:pt>
                <c:pt idx="249">
                  <c:v>42614</c:v>
                </c:pt>
                <c:pt idx="250">
                  <c:v>42615</c:v>
                </c:pt>
                <c:pt idx="251">
                  <c:v>42618</c:v>
                </c:pt>
                <c:pt idx="252">
                  <c:v>42619</c:v>
                </c:pt>
                <c:pt idx="253">
                  <c:v>42620</c:v>
                </c:pt>
                <c:pt idx="254">
                  <c:v>42621</c:v>
                </c:pt>
                <c:pt idx="255">
                  <c:v>42622</c:v>
                </c:pt>
                <c:pt idx="256">
                  <c:v>42625</c:v>
                </c:pt>
                <c:pt idx="257">
                  <c:v>42626</c:v>
                </c:pt>
                <c:pt idx="258">
                  <c:v>42627</c:v>
                </c:pt>
                <c:pt idx="259">
                  <c:v>42632</c:v>
                </c:pt>
                <c:pt idx="260">
                  <c:v>42633</c:v>
                </c:pt>
                <c:pt idx="261">
                  <c:v>42634</c:v>
                </c:pt>
                <c:pt idx="262">
                  <c:v>42635</c:v>
                </c:pt>
                <c:pt idx="263">
                  <c:v>42636</c:v>
                </c:pt>
                <c:pt idx="264">
                  <c:v>42639</c:v>
                </c:pt>
                <c:pt idx="265">
                  <c:v>42640</c:v>
                </c:pt>
                <c:pt idx="266">
                  <c:v>42641</c:v>
                </c:pt>
                <c:pt idx="267">
                  <c:v>42642</c:v>
                </c:pt>
                <c:pt idx="268">
                  <c:v>42643</c:v>
                </c:pt>
                <c:pt idx="269">
                  <c:v>42653</c:v>
                </c:pt>
                <c:pt idx="270">
                  <c:v>42654</c:v>
                </c:pt>
                <c:pt idx="271">
                  <c:v>42655</c:v>
                </c:pt>
                <c:pt idx="272">
                  <c:v>42656</c:v>
                </c:pt>
                <c:pt idx="273">
                  <c:v>42657</c:v>
                </c:pt>
                <c:pt idx="274">
                  <c:v>42660</c:v>
                </c:pt>
                <c:pt idx="275">
                  <c:v>42661</c:v>
                </c:pt>
                <c:pt idx="276">
                  <c:v>42662</c:v>
                </c:pt>
                <c:pt idx="277">
                  <c:v>42663</c:v>
                </c:pt>
                <c:pt idx="278">
                  <c:v>42664</c:v>
                </c:pt>
                <c:pt idx="279">
                  <c:v>42667</c:v>
                </c:pt>
                <c:pt idx="280">
                  <c:v>42668</c:v>
                </c:pt>
                <c:pt idx="281">
                  <c:v>42669</c:v>
                </c:pt>
                <c:pt idx="282">
                  <c:v>42670</c:v>
                </c:pt>
                <c:pt idx="283">
                  <c:v>42671</c:v>
                </c:pt>
                <c:pt idx="284">
                  <c:v>42674</c:v>
                </c:pt>
                <c:pt idx="285">
                  <c:v>42675</c:v>
                </c:pt>
                <c:pt idx="286">
                  <c:v>42676</c:v>
                </c:pt>
                <c:pt idx="287">
                  <c:v>42677</c:v>
                </c:pt>
                <c:pt idx="288">
                  <c:v>42678</c:v>
                </c:pt>
                <c:pt idx="289">
                  <c:v>42681</c:v>
                </c:pt>
                <c:pt idx="290">
                  <c:v>42682</c:v>
                </c:pt>
                <c:pt idx="291">
                  <c:v>42683</c:v>
                </c:pt>
                <c:pt idx="292">
                  <c:v>42684</c:v>
                </c:pt>
                <c:pt idx="293">
                  <c:v>42685</c:v>
                </c:pt>
                <c:pt idx="294">
                  <c:v>42688</c:v>
                </c:pt>
                <c:pt idx="295">
                  <c:v>42689</c:v>
                </c:pt>
                <c:pt idx="296">
                  <c:v>42690</c:v>
                </c:pt>
                <c:pt idx="297">
                  <c:v>42691</c:v>
                </c:pt>
                <c:pt idx="298">
                  <c:v>42692</c:v>
                </c:pt>
                <c:pt idx="299">
                  <c:v>42695</c:v>
                </c:pt>
                <c:pt idx="300">
                  <c:v>42696</c:v>
                </c:pt>
                <c:pt idx="301">
                  <c:v>42697</c:v>
                </c:pt>
                <c:pt idx="302">
                  <c:v>42698</c:v>
                </c:pt>
                <c:pt idx="303">
                  <c:v>42699</c:v>
                </c:pt>
                <c:pt idx="304">
                  <c:v>42702</c:v>
                </c:pt>
                <c:pt idx="305">
                  <c:v>42703</c:v>
                </c:pt>
                <c:pt idx="306">
                  <c:v>42704</c:v>
                </c:pt>
                <c:pt idx="307">
                  <c:v>42705</c:v>
                </c:pt>
                <c:pt idx="308">
                  <c:v>42706</c:v>
                </c:pt>
                <c:pt idx="309">
                  <c:v>42709</c:v>
                </c:pt>
                <c:pt idx="310">
                  <c:v>42710</c:v>
                </c:pt>
                <c:pt idx="311">
                  <c:v>42711</c:v>
                </c:pt>
                <c:pt idx="312">
                  <c:v>42712</c:v>
                </c:pt>
                <c:pt idx="313">
                  <c:v>42713</c:v>
                </c:pt>
                <c:pt idx="314">
                  <c:v>42716</c:v>
                </c:pt>
                <c:pt idx="315">
                  <c:v>42717</c:v>
                </c:pt>
                <c:pt idx="316">
                  <c:v>42718</c:v>
                </c:pt>
                <c:pt idx="317">
                  <c:v>42719</c:v>
                </c:pt>
                <c:pt idx="318">
                  <c:v>42720</c:v>
                </c:pt>
                <c:pt idx="319">
                  <c:v>42723</c:v>
                </c:pt>
                <c:pt idx="320">
                  <c:v>42724</c:v>
                </c:pt>
                <c:pt idx="321">
                  <c:v>42725</c:v>
                </c:pt>
                <c:pt idx="322">
                  <c:v>42726</c:v>
                </c:pt>
                <c:pt idx="323">
                  <c:v>42727</c:v>
                </c:pt>
                <c:pt idx="324">
                  <c:v>42730</c:v>
                </c:pt>
                <c:pt idx="325">
                  <c:v>42731</c:v>
                </c:pt>
                <c:pt idx="326">
                  <c:v>42732</c:v>
                </c:pt>
                <c:pt idx="327">
                  <c:v>42733</c:v>
                </c:pt>
                <c:pt idx="328">
                  <c:v>42734</c:v>
                </c:pt>
                <c:pt idx="329">
                  <c:v>42735</c:v>
                </c:pt>
                <c:pt idx="330">
                  <c:v>42738</c:v>
                </c:pt>
                <c:pt idx="331">
                  <c:v>42739</c:v>
                </c:pt>
                <c:pt idx="332">
                  <c:v>42740</c:v>
                </c:pt>
                <c:pt idx="333">
                  <c:v>42741</c:v>
                </c:pt>
                <c:pt idx="334">
                  <c:v>42744</c:v>
                </c:pt>
                <c:pt idx="335">
                  <c:v>42745</c:v>
                </c:pt>
                <c:pt idx="336">
                  <c:v>42746</c:v>
                </c:pt>
                <c:pt idx="337">
                  <c:v>42747</c:v>
                </c:pt>
                <c:pt idx="338">
                  <c:v>42748</c:v>
                </c:pt>
                <c:pt idx="339">
                  <c:v>42751</c:v>
                </c:pt>
                <c:pt idx="340">
                  <c:v>42752</c:v>
                </c:pt>
                <c:pt idx="341">
                  <c:v>42753</c:v>
                </c:pt>
                <c:pt idx="342">
                  <c:v>42754</c:v>
                </c:pt>
                <c:pt idx="343">
                  <c:v>42755</c:v>
                </c:pt>
                <c:pt idx="344">
                  <c:v>42758</c:v>
                </c:pt>
                <c:pt idx="345">
                  <c:v>42759</c:v>
                </c:pt>
                <c:pt idx="346">
                  <c:v>42760</c:v>
                </c:pt>
                <c:pt idx="347">
                  <c:v>42761</c:v>
                </c:pt>
                <c:pt idx="348">
                  <c:v>42769</c:v>
                </c:pt>
                <c:pt idx="349">
                  <c:v>42772</c:v>
                </c:pt>
                <c:pt idx="350">
                  <c:v>42773</c:v>
                </c:pt>
                <c:pt idx="351">
                  <c:v>42774</c:v>
                </c:pt>
                <c:pt idx="352">
                  <c:v>42775</c:v>
                </c:pt>
                <c:pt idx="353">
                  <c:v>42776</c:v>
                </c:pt>
                <c:pt idx="354">
                  <c:v>42779</c:v>
                </c:pt>
                <c:pt idx="355">
                  <c:v>42780</c:v>
                </c:pt>
                <c:pt idx="356">
                  <c:v>42781</c:v>
                </c:pt>
                <c:pt idx="357">
                  <c:v>42782</c:v>
                </c:pt>
                <c:pt idx="358">
                  <c:v>42783</c:v>
                </c:pt>
                <c:pt idx="359">
                  <c:v>42786</c:v>
                </c:pt>
                <c:pt idx="360">
                  <c:v>42787</c:v>
                </c:pt>
                <c:pt idx="361">
                  <c:v>42788</c:v>
                </c:pt>
                <c:pt idx="362">
                  <c:v>42789</c:v>
                </c:pt>
                <c:pt idx="363">
                  <c:v>42790</c:v>
                </c:pt>
                <c:pt idx="364">
                  <c:v>42793</c:v>
                </c:pt>
                <c:pt idx="365">
                  <c:v>42794</c:v>
                </c:pt>
                <c:pt idx="366">
                  <c:v>42795</c:v>
                </c:pt>
                <c:pt idx="367">
                  <c:v>42796</c:v>
                </c:pt>
                <c:pt idx="368">
                  <c:v>42797</c:v>
                </c:pt>
                <c:pt idx="369">
                  <c:v>42800</c:v>
                </c:pt>
                <c:pt idx="370">
                  <c:v>42801</c:v>
                </c:pt>
                <c:pt idx="371">
                  <c:v>42802</c:v>
                </c:pt>
                <c:pt idx="372">
                  <c:v>42803</c:v>
                </c:pt>
                <c:pt idx="373">
                  <c:v>42804</c:v>
                </c:pt>
                <c:pt idx="374">
                  <c:v>42807</c:v>
                </c:pt>
                <c:pt idx="375">
                  <c:v>42808</c:v>
                </c:pt>
                <c:pt idx="376">
                  <c:v>42809</c:v>
                </c:pt>
                <c:pt idx="377">
                  <c:v>42810</c:v>
                </c:pt>
                <c:pt idx="378">
                  <c:v>42811</c:v>
                </c:pt>
                <c:pt idx="379">
                  <c:v>42814</c:v>
                </c:pt>
                <c:pt idx="380">
                  <c:v>42815</c:v>
                </c:pt>
                <c:pt idx="381">
                  <c:v>42816</c:v>
                </c:pt>
                <c:pt idx="382">
                  <c:v>42817</c:v>
                </c:pt>
                <c:pt idx="383">
                  <c:v>42818</c:v>
                </c:pt>
                <c:pt idx="384">
                  <c:v>42821</c:v>
                </c:pt>
                <c:pt idx="385">
                  <c:v>42822</c:v>
                </c:pt>
                <c:pt idx="386">
                  <c:v>42823</c:v>
                </c:pt>
                <c:pt idx="387">
                  <c:v>42824</c:v>
                </c:pt>
                <c:pt idx="388">
                  <c:v>42825</c:v>
                </c:pt>
                <c:pt idx="389">
                  <c:v>42830</c:v>
                </c:pt>
                <c:pt idx="390">
                  <c:v>42831</c:v>
                </c:pt>
                <c:pt idx="391">
                  <c:v>42832</c:v>
                </c:pt>
                <c:pt idx="392">
                  <c:v>42835</c:v>
                </c:pt>
                <c:pt idx="393">
                  <c:v>42836</c:v>
                </c:pt>
                <c:pt idx="394">
                  <c:v>42837</c:v>
                </c:pt>
                <c:pt idx="395">
                  <c:v>42838</c:v>
                </c:pt>
                <c:pt idx="396">
                  <c:v>42839</c:v>
                </c:pt>
                <c:pt idx="397">
                  <c:v>42842</c:v>
                </c:pt>
                <c:pt idx="398">
                  <c:v>42843</c:v>
                </c:pt>
                <c:pt idx="399">
                  <c:v>42844</c:v>
                </c:pt>
                <c:pt idx="400">
                  <c:v>42845</c:v>
                </c:pt>
                <c:pt idx="401">
                  <c:v>42846</c:v>
                </c:pt>
                <c:pt idx="402">
                  <c:v>42849</c:v>
                </c:pt>
                <c:pt idx="403">
                  <c:v>42850</c:v>
                </c:pt>
                <c:pt idx="404">
                  <c:v>42851</c:v>
                </c:pt>
                <c:pt idx="405">
                  <c:v>42852</c:v>
                </c:pt>
                <c:pt idx="406">
                  <c:v>42853</c:v>
                </c:pt>
                <c:pt idx="407">
                  <c:v>42857</c:v>
                </c:pt>
                <c:pt idx="408">
                  <c:v>42858</c:v>
                </c:pt>
                <c:pt idx="409">
                  <c:v>42859</c:v>
                </c:pt>
                <c:pt idx="410">
                  <c:v>42860</c:v>
                </c:pt>
                <c:pt idx="411">
                  <c:v>42863</c:v>
                </c:pt>
                <c:pt idx="412">
                  <c:v>42864</c:v>
                </c:pt>
                <c:pt idx="413">
                  <c:v>42865</c:v>
                </c:pt>
                <c:pt idx="414">
                  <c:v>42866</c:v>
                </c:pt>
                <c:pt idx="415">
                  <c:v>42867</c:v>
                </c:pt>
                <c:pt idx="416">
                  <c:v>42870</c:v>
                </c:pt>
                <c:pt idx="417">
                  <c:v>42871</c:v>
                </c:pt>
                <c:pt idx="418">
                  <c:v>42872</c:v>
                </c:pt>
                <c:pt idx="419">
                  <c:v>42873</c:v>
                </c:pt>
                <c:pt idx="420">
                  <c:v>42874</c:v>
                </c:pt>
                <c:pt idx="421">
                  <c:v>42877</c:v>
                </c:pt>
                <c:pt idx="422">
                  <c:v>42878</c:v>
                </c:pt>
                <c:pt idx="423">
                  <c:v>42879</c:v>
                </c:pt>
                <c:pt idx="424">
                  <c:v>42880</c:v>
                </c:pt>
                <c:pt idx="425">
                  <c:v>42881</c:v>
                </c:pt>
                <c:pt idx="426">
                  <c:v>42886</c:v>
                </c:pt>
                <c:pt idx="427">
                  <c:v>42887</c:v>
                </c:pt>
                <c:pt idx="428">
                  <c:v>42888</c:v>
                </c:pt>
                <c:pt idx="429">
                  <c:v>42891</c:v>
                </c:pt>
                <c:pt idx="430">
                  <c:v>42892</c:v>
                </c:pt>
                <c:pt idx="431">
                  <c:v>42893</c:v>
                </c:pt>
                <c:pt idx="432">
                  <c:v>42894</c:v>
                </c:pt>
                <c:pt idx="433">
                  <c:v>42895</c:v>
                </c:pt>
                <c:pt idx="434">
                  <c:v>42898</c:v>
                </c:pt>
                <c:pt idx="435">
                  <c:v>42899</c:v>
                </c:pt>
                <c:pt idx="436">
                  <c:v>42900</c:v>
                </c:pt>
                <c:pt idx="437">
                  <c:v>42901</c:v>
                </c:pt>
                <c:pt idx="438">
                  <c:v>42902</c:v>
                </c:pt>
                <c:pt idx="439">
                  <c:v>42905</c:v>
                </c:pt>
                <c:pt idx="440">
                  <c:v>42906</c:v>
                </c:pt>
                <c:pt idx="441">
                  <c:v>42907</c:v>
                </c:pt>
                <c:pt idx="442">
                  <c:v>42908</c:v>
                </c:pt>
                <c:pt idx="443">
                  <c:v>42909</c:v>
                </c:pt>
                <c:pt idx="444">
                  <c:v>42912</c:v>
                </c:pt>
                <c:pt idx="445">
                  <c:v>42913</c:v>
                </c:pt>
                <c:pt idx="446">
                  <c:v>42914</c:v>
                </c:pt>
                <c:pt idx="447">
                  <c:v>42915</c:v>
                </c:pt>
                <c:pt idx="448">
                  <c:v>42916</c:v>
                </c:pt>
                <c:pt idx="449">
                  <c:v>42919</c:v>
                </c:pt>
                <c:pt idx="450">
                  <c:v>42920</c:v>
                </c:pt>
                <c:pt idx="451">
                  <c:v>42921</c:v>
                </c:pt>
                <c:pt idx="452">
                  <c:v>42922</c:v>
                </c:pt>
                <c:pt idx="453">
                  <c:v>42923</c:v>
                </c:pt>
                <c:pt idx="454">
                  <c:v>42926</c:v>
                </c:pt>
                <c:pt idx="455">
                  <c:v>42927</c:v>
                </c:pt>
                <c:pt idx="456">
                  <c:v>42928</c:v>
                </c:pt>
                <c:pt idx="457">
                  <c:v>42929</c:v>
                </c:pt>
                <c:pt idx="458">
                  <c:v>42930</c:v>
                </c:pt>
                <c:pt idx="459">
                  <c:v>42933</c:v>
                </c:pt>
                <c:pt idx="460">
                  <c:v>42934</c:v>
                </c:pt>
                <c:pt idx="461">
                  <c:v>42935</c:v>
                </c:pt>
                <c:pt idx="462">
                  <c:v>42936</c:v>
                </c:pt>
                <c:pt idx="463">
                  <c:v>42937</c:v>
                </c:pt>
                <c:pt idx="464">
                  <c:v>42940</c:v>
                </c:pt>
                <c:pt idx="465">
                  <c:v>42941</c:v>
                </c:pt>
                <c:pt idx="466">
                  <c:v>42942</c:v>
                </c:pt>
                <c:pt idx="467">
                  <c:v>42943</c:v>
                </c:pt>
                <c:pt idx="468">
                  <c:v>42944</c:v>
                </c:pt>
                <c:pt idx="469">
                  <c:v>42947</c:v>
                </c:pt>
                <c:pt idx="470">
                  <c:v>42948</c:v>
                </c:pt>
                <c:pt idx="471">
                  <c:v>42949</c:v>
                </c:pt>
                <c:pt idx="472">
                  <c:v>42950</c:v>
                </c:pt>
                <c:pt idx="473">
                  <c:v>42951</c:v>
                </c:pt>
                <c:pt idx="474">
                  <c:v>42954</c:v>
                </c:pt>
                <c:pt idx="475">
                  <c:v>42955</c:v>
                </c:pt>
                <c:pt idx="476">
                  <c:v>42956</c:v>
                </c:pt>
                <c:pt idx="477">
                  <c:v>42957</c:v>
                </c:pt>
                <c:pt idx="478">
                  <c:v>42958</c:v>
                </c:pt>
                <c:pt idx="479">
                  <c:v>42961</c:v>
                </c:pt>
                <c:pt idx="480">
                  <c:v>42962</c:v>
                </c:pt>
                <c:pt idx="481">
                  <c:v>42963</c:v>
                </c:pt>
                <c:pt idx="482">
                  <c:v>42964</c:v>
                </c:pt>
                <c:pt idx="483">
                  <c:v>42965</c:v>
                </c:pt>
                <c:pt idx="484">
                  <c:v>42968</c:v>
                </c:pt>
                <c:pt idx="485">
                  <c:v>42969</c:v>
                </c:pt>
                <c:pt idx="486">
                  <c:v>42970</c:v>
                </c:pt>
                <c:pt idx="487">
                  <c:v>42971</c:v>
                </c:pt>
                <c:pt idx="488">
                  <c:v>42972</c:v>
                </c:pt>
                <c:pt idx="489">
                  <c:v>42975</c:v>
                </c:pt>
                <c:pt idx="490">
                  <c:v>42976</c:v>
                </c:pt>
                <c:pt idx="491">
                  <c:v>42977</c:v>
                </c:pt>
                <c:pt idx="492">
                  <c:v>42978</c:v>
                </c:pt>
                <c:pt idx="493">
                  <c:v>42979</c:v>
                </c:pt>
                <c:pt idx="494">
                  <c:v>42982</c:v>
                </c:pt>
                <c:pt idx="495">
                  <c:v>42983</c:v>
                </c:pt>
                <c:pt idx="496">
                  <c:v>42984</c:v>
                </c:pt>
                <c:pt idx="497">
                  <c:v>42985</c:v>
                </c:pt>
                <c:pt idx="498">
                  <c:v>42986</c:v>
                </c:pt>
                <c:pt idx="499">
                  <c:v>42989</c:v>
                </c:pt>
                <c:pt idx="500">
                  <c:v>42990</c:v>
                </c:pt>
                <c:pt idx="501">
                  <c:v>42991</c:v>
                </c:pt>
                <c:pt idx="502">
                  <c:v>42992</c:v>
                </c:pt>
                <c:pt idx="503">
                  <c:v>42993</c:v>
                </c:pt>
                <c:pt idx="504">
                  <c:v>42996</c:v>
                </c:pt>
                <c:pt idx="505">
                  <c:v>42997</c:v>
                </c:pt>
                <c:pt idx="506">
                  <c:v>42998</c:v>
                </c:pt>
                <c:pt idx="507">
                  <c:v>42999</c:v>
                </c:pt>
                <c:pt idx="508">
                  <c:v>43000</c:v>
                </c:pt>
                <c:pt idx="509">
                  <c:v>43003</c:v>
                </c:pt>
                <c:pt idx="510">
                  <c:v>43004</c:v>
                </c:pt>
                <c:pt idx="511">
                  <c:v>43005</c:v>
                </c:pt>
                <c:pt idx="512">
                  <c:v>43006</c:v>
                </c:pt>
                <c:pt idx="513">
                  <c:v>43007</c:v>
                </c:pt>
              </c:numCache>
            </c:numRef>
          </c:cat>
          <c:val>
            <c:numRef>
              <c:f>'国泰互联网+'!$K$3:$K$516</c:f>
              <c:numCache>
                <c:formatCode>0.0000_);[Red]\(0.0000\)</c:formatCode>
                <c:ptCount val="514"/>
                <c:pt idx="0">
                  <c:v>1</c:v>
                </c:pt>
                <c:pt idx="1">
                  <c:v>1</c:v>
                </c:pt>
                <c:pt idx="2">
                  <c:v>1.006</c:v>
                </c:pt>
                <c:pt idx="3">
                  <c:v>0.96399999999999997</c:v>
                </c:pt>
                <c:pt idx="4">
                  <c:v>0.95399999999999996</c:v>
                </c:pt>
                <c:pt idx="5">
                  <c:v>0.92500000000000004</c:v>
                </c:pt>
                <c:pt idx="6">
                  <c:v>0.93200000000000005</c:v>
                </c:pt>
                <c:pt idx="7">
                  <c:v>0.94499999999999995</c:v>
                </c:pt>
                <c:pt idx="8">
                  <c:v>0.95499999999999996</c:v>
                </c:pt>
                <c:pt idx="9">
                  <c:v>0.95099999999999996</c:v>
                </c:pt>
                <c:pt idx="10">
                  <c:v>0.95399999999999996</c:v>
                </c:pt>
                <c:pt idx="11">
                  <c:v>0.93799999999999994</c:v>
                </c:pt>
                <c:pt idx="12">
                  <c:v>0.92</c:v>
                </c:pt>
                <c:pt idx="13">
                  <c:v>0.93700000000000006</c:v>
                </c:pt>
                <c:pt idx="14">
                  <c:v>0.94</c:v>
                </c:pt>
                <c:pt idx="15">
                  <c:v>0.94699999999999995</c:v>
                </c:pt>
                <c:pt idx="16">
                  <c:v>0.96399999999999997</c:v>
                </c:pt>
                <c:pt idx="17">
                  <c:v>0.96599999999999997</c:v>
                </c:pt>
                <c:pt idx="18">
                  <c:v>0.96599999999999997</c:v>
                </c:pt>
                <c:pt idx="19">
                  <c:v>0.97199999999999998</c:v>
                </c:pt>
                <c:pt idx="20">
                  <c:v>0.95899999999999996</c:v>
                </c:pt>
                <c:pt idx="21">
                  <c:v>0.97099999999999997</c:v>
                </c:pt>
                <c:pt idx="22">
                  <c:v>0.97</c:v>
                </c:pt>
                <c:pt idx="23">
                  <c:v>0.97199999999999998</c:v>
                </c:pt>
                <c:pt idx="24">
                  <c:v>0.98899999999999999</c:v>
                </c:pt>
                <c:pt idx="25">
                  <c:v>1.0029999999999999</c:v>
                </c:pt>
                <c:pt idx="26">
                  <c:v>1.0249999999999999</c:v>
                </c:pt>
                <c:pt idx="27">
                  <c:v>1.0349999999999999</c:v>
                </c:pt>
                <c:pt idx="28">
                  <c:v>1.026</c:v>
                </c:pt>
                <c:pt idx="29">
                  <c:v>1.0529999999999999</c:v>
                </c:pt>
                <c:pt idx="30">
                  <c:v>1.0569999999999999</c:v>
                </c:pt>
                <c:pt idx="31">
                  <c:v>1.0720000000000001</c:v>
                </c:pt>
                <c:pt idx="32">
                  <c:v>1.0920000000000001</c:v>
                </c:pt>
                <c:pt idx="33">
                  <c:v>1.0369999999999999</c:v>
                </c:pt>
                <c:pt idx="34">
                  <c:v>1.0640000000000001</c:v>
                </c:pt>
                <c:pt idx="35">
                  <c:v>1.0820000000000001</c:v>
                </c:pt>
                <c:pt idx="36">
                  <c:v>1.097</c:v>
                </c:pt>
                <c:pt idx="37">
                  <c:v>1.101</c:v>
                </c:pt>
                <c:pt idx="38">
                  <c:v>1.08</c:v>
                </c:pt>
                <c:pt idx="39">
                  <c:v>1.0880000000000001</c:v>
                </c:pt>
                <c:pt idx="40">
                  <c:v>1.0960000000000001</c:v>
                </c:pt>
                <c:pt idx="41">
                  <c:v>1.091</c:v>
                </c:pt>
                <c:pt idx="42">
                  <c:v>1.103</c:v>
                </c:pt>
                <c:pt idx="43">
                  <c:v>1.1459999999999999</c:v>
                </c:pt>
                <c:pt idx="44">
                  <c:v>1.137</c:v>
                </c:pt>
                <c:pt idx="45">
                  <c:v>1.1679999999999999</c:v>
                </c:pt>
                <c:pt idx="46">
                  <c:v>1.19</c:v>
                </c:pt>
                <c:pt idx="47">
                  <c:v>1.1970000000000001</c:v>
                </c:pt>
                <c:pt idx="48">
                  <c:v>1.222</c:v>
                </c:pt>
                <c:pt idx="49">
                  <c:v>1.2270000000000001</c:v>
                </c:pt>
                <c:pt idx="50">
                  <c:v>1.2030000000000001</c:v>
                </c:pt>
                <c:pt idx="51">
                  <c:v>1.2210000000000001</c:v>
                </c:pt>
                <c:pt idx="52">
                  <c:v>1.2090000000000001</c:v>
                </c:pt>
                <c:pt idx="53">
                  <c:v>1.1950000000000001</c:v>
                </c:pt>
                <c:pt idx="54">
                  <c:v>1.2170000000000001</c:v>
                </c:pt>
                <c:pt idx="55">
                  <c:v>1.2390000000000001</c:v>
                </c:pt>
                <c:pt idx="56">
                  <c:v>1.252</c:v>
                </c:pt>
                <c:pt idx="57">
                  <c:v>1.2649999999999999</c:v>
                </c:pt>
                <c:pt idx="58">
                  <c:v>1.2869999999999999</c:v>
                </c:pt>
                <c:pt idx="59">
                  <c:v>1.28</c:v>
                </c:pt>
                <c:pt idx="60">
                  <c:v>1.2150000000000001</c:v>
                </c:pt>
                <c:pt idx="61">
                  <c:v>1.228</c:v>
                </c:pt>
                <c:pt idx="62">
                  <c:v>1.22</c:v>
                </c:pt>
                <c:pt idx="63">
                  <c:v>1.2030000000000001</c:v>
                </c:pt>
                <c:pt idx="64">
                  <c:v>1.224</c:v>
                </c:pt>
                <c:pt idx="65">
                  <c:v>1.2270000000000001</c:v>
                </c:pt>
                <c:pt idx="66">
                  <c:v>1.2390000000000001</c:v>
                </c:pt>
                <c:pt idx="67">
                  <c:v>1.226</c:v>
                </c:pt>
                <c:pt idx="68">
                  <c:v>1.2290000000000001</c:v>
                </c:pt>
                <c:pt idx="69">
                  <c:v>1.224</c:v>
                </c:pt>
                <c:pt idx="70">
                  <c:v>1.2150000000000001</c:v>
                </c:pt>
                <c:pt idx="71">
                  <c:v>1.224</c:v>
                </c:pt>
                <c:pt idx="72">
                  <c:v>1.246</c:v>
                </c:pt>
                <c:pt idx="73">
                  <c:v>1.2589999999999999</c:v>
                </c:pt>
                <c:pt idx="74">
                  <c:v>1.2949999999999999</c:v>
                </c:pt>
                <c:pt idx="75">
                  <c:v>1.29</c:v>
                </c:pt>
                <c:pt idx="76">
                  <c:v>1.2829999999999999</c:v>
                </c:pt>
                <c:pt idx="77">
                  <c:v>1.294</c:v>
                </c:pt>
                <c:pt idx="78">
                  <c:v>1.274</c:v>
                </c:pt>
                <c:pt idx="79">
                  <c:v>1.28</c:v>
                </c:pt>
                <c:pt idx="80">
                  <c:v>1.29</c:v>
                </c:pt>
                <c:pt idx="81">
                  <c:v>1.28</c:v>
                </c:pt>
                <c:pt idx="82">
                  <c:v>1.2929999999999999</c:v>
                </c:pt>
                <c:pt idx="83">
                  <c:v>1.3089999999999999</c:v>
                </c:pt>
                <c:pt idx="84">
                  <c:v>1.278</c:v>
                </c:pt>
                <c:pt idx="85">
                  <c:v>1.1819999999999999</c:v>
                </c:pt>
                <c:pt idx="86">
                  <c:v>1.1419999999999999</c:v>
                </c:pt>
                <c:pt idx="87">
                  <c:v>1.1679999999999999</c:v>
                </c:pt>
                <c:pt idx="88">
                  <c:v>1.071</c:v>
                </c:pt>
                <c:pt idx="89">
                  <c:v>1.0660000000000001</c:v>
                </c:pt>
                <c:pt idx="90">
                  <c:v>0.999</c:v>
                </c:pt>
                <c:pt idx="91">
                  <c:v>1.018</c:v>
                </c:pt>
                <c:pt idx="92">
                  <c:v>0.98499999999999999</c:v>
                </c:pt>
                <c:pt idx="93">
                  <c:v>1.0329999999999999</c:v>
                </c:pt>
                <c:pt idx="94">
                  <c:v>1.014</c:v>
                </c:pt>
                <c:pt idx="95">
                  <c:v>1.0369999999999999</c:v>
                </c:pt>
                <c:pt idx="96">
                  <c:v>1.073</c:v>
                </c:pt>
                <c:pt idx="97">
                  <c:v>1.06</c:v>
                </c:pt>
                <c:pt idx="98">
                  <c:v>1.012</c:v>
                </c:pt>
                <c:pt idx="99">
                  <c:v>1.0289999999999999</c:v>
                </c:pt>
                <c:pt idx="100">
                  <c:v>1.036</c:v>
                </c:pt>
                <c:pt idx="101">
                  <c:v>0.97399999999999998</c:v>
                </c:pt>
                <c:pt idx="102">
                  <c:v>0.98199999999999998</c:v>
                </c:pt>
                <c:pt idx="103">
                  <c:v>0.93600000000000005</c:v>
                </c:pt>
                <c:pt idx="104">
                  <c:v>0.97499999999999998</c:v>
                </c:pt>
                <c:pt idx="105">
                  <c:v>0.97499999999999998</c:v>
                </c:pt>
                <c:pt idx="106">
                  <c:v>1.0169999999999999</c:v>
                </c:pt>
                <c:pt idx="107">
                  <c:v>1.0309999999999999</c:v>
                </c:pt>
                <c:pt idx="108">
                  <c:v>1.056</c:v>
                </c:pt>
                <c:pt idx="109">
                  <c:v>1.038</c:v>
                </c:pt>
                <c:pt idx="110">
                  <c:v>1.0489999999999999</c:v>
                </c:pt>
                <c:pt idx="111">
                  <c:v>1.091</c:v>
                </c:pt>
                <c:pt idx="112">
                  <c:v>1.093</c:v>
                </c:pt>
                <c:pt idx="113">
                  <c:v>1.087</c:v>
                </c:pt>
                <c:pt idx="114">
                  <c:v>1.091</c:v>
                </c:pt>
                <c:pt idx="115">
                  <c:v>1.1040000000000001</c:v>
                </c:pt>
                <c:pt idx="116">
                  <c:v>1.093</c:v>
                </c:pt>
                <c:pt idx="117">
                  <c:v>1.0880000000000001</c:v>
                </c:pt>
                <c:pt idx="118">
                  <c:v>1.0109999999999999</c:v>
                </c:pt>
                <c:pt idx="119">
                  <c:v>1.0029999999999999</c:v>
                </c:pt>
                <c:pt idx="120">
                  <c:v>0.95699999999999996</c:v>
                </c:pt>
                <c:pt idx="121">
                  <c:v>0.97499999999999998</c:v>
                </c:pt>
                <c:pt idx="122">
                  <c:v>1.0109999999999999</c:v>
                </c:pt>
                <c:pt idx="123">
                  <c:v>1.008</c:v>
                </c:pt>
                <c:pt idx="124">
                  <c:v>0.997</c:v>
                </c:pt>
                <c:pt idx="125">
                  <c:v>1.0029999999999999</c:v>
                </c:pt>
                <c:pt idx="126">
                  <c:v>1.0149999999999999</c:v>
                </c:pt>
                <c:pt idx="127">
                  <c:v>1</c:v>
                </c:pt>
                <c:pt idx="128">
                  <c:v>0.98499999999999999</c:v>
                </c:pt>
                <c:pt idx="129">
                  <c:v>0.98199999999999998</c:v>
                </c:pt>
                <c:pt idx="130">
                  <c:v>1.01</c:v>
                </c:pt>
                <c:pt idx="131">
                  <c:v>1.0149999999999999</c:v>
                </c:pt>
                <c:pt idx="132">
                  <c:v>1.008</c:v>
                </c:pt>
                <c:pt idx="133">
                  <c:v>1.0449999999999999</c:v>
                </c:pt>
                <c:pt idx="134">
                  <c:v>1.0680000000000001</c:v>
                </c:pt>
                <c:pt idx="135">
                  <c:v>1.08</c:v>
                </c:pt>
                <c:pt idx="136">
                  <c:v>1.077</c:v>
                </c:pt>
                <c:pt idx="137">
                  <c:v>1.0760000000000001</c:v>
                </c:pt>
                <c:pt idx="138">
                  <c:v>1.0720000000000001</c:v>
                </c:pt>
                <c:pt idx="139">
                  <c:v>1.07</c:v>
                </c:pt>
                <c:pt idx="140">
                  <c:v>1.08</c:v>
                </c:pt>
                <c:pt idx="141">
                  <c:v>1.0580000000000001</c:v>
                </c:pt>
                <c:pt idx="142">
                  <c:v>1.099</c:v>
                </c:pt>
                <c:pt idx="143">
                  <c:v>1.097</c:v>
                </c:pt>
                <c:pt idx="144">
                  <c:v>1.0900000000000001</c:v>
                </c:pt>
                <c:pt idx="145">
                  <c:v>1.1180000000000001</c:v>
                </c:pt>
                <c:pt idx="146">
                  <c:v>1.127</c:v>
                </c:pt>
                <c:pt idx="147">
                  <c:v>1.117</c:v>
                </c:pt>
                <c:pt idx="148">
                  <c:v>1.1140000000000001</c:v>
                </c:pt>
                <c:pt idx="149">
                  <c:v>1.137</c:v>
                </c:pt>
                <c:pt idx="150">
                  <c:v>1.1220000000000001</c:v>
                </c:pt>
                <c:pt idx="151">
                  <c:v>1.129</c:v>
                </c:pt>
                <c:pt idx="152">
                  <c:v>1.139</c:v>
                </c:pt>
                <c:pt idx="153">
                  <c:v>1.1379999999999999</c:v>
                </c:pt>
                <c:pt idx="154">
                  <c:v>1.1439999999999999</c:v>
                </c:pt>
                <c:pt idx="155">
                  <c:v>1.145</c:v>
                </c:pt>
                <c:pt idx="156">
                  <c:v>1.1100000000000001</c:v>
                </c:pt>
                <c:pt idx="157">
                  <c:v>1.0980000000000001</c:v>
                </c:pt>
                <c:pt idx="158">
                  <c:v>1.1100000000000001</c:v>
                </c:pt>
                <c:pt idx="159">
                  <c:v>1.107</c:v>
                </c:pt>
                <c:pt idx="160">
                  <c:v>1.1160000000000001</c:v>
                </c:pt>
                <c:pt idx="161">
                  <c:v>1.1279999999999999</c:v>
                </c:pt>
                <c:pt idx="162">
                  <c:v>1.127</c:v>
                </c:pt>
                <c:pt idx="163">
                  <c:v>1.135</c:v>
                </c:pt>
                <c:pt idx="164">
                  <c:v>1.173</c:v>
                </c:pt>
                <c:pt idx="165">
                  <c:v>1.1759999999999999</c:v>
                </c:pt>
                <c:pt idx="166">
                  <c:v>1.1830000000000001</c:v>
                </c:pt>
                <c:pt idx="167">
                  <c:v>1.147</c:v>
                </c:pt>
                <c:pt idx="168">
                  <c:v>1.1359999999999999</c:v>
                </c:pt>
                <c:pt idx="169">
                  <c:v>1.1559999999999999</c:v>
                </c:pt>
                <c:pt idx="170">
                  <c:v>1.17</c:v>
                </c:pt>
                <c:pt idx="171">
                  <c:v>1.1779999999999999</c:v>
                </c:pt>
                <c:pt idx="172">
                  <c:v>1.181</c:v>
                </c:pt>
                <c:pt idx="173">
                  <c:v>1.214</c:v>
                </c:pt>
                <c:pt idx="174">
                  <c:v>1.1890000000000001</c:v>
                </c:pt>
                <c:pt idx="175">
                  <c:v>1.1659999999999999</c:v>
                </c:pt>
                <c:pt idx="176">
                  <c:v>1.17</c:v>
                </c:pt>
                <c:pt idx="177">
                  <c:v>1.1839999999999999</c:v>
                </c:pt>
                <c:pt idx="178">
                  <c:v>1.198</c:v>
                </c:pt>
                <c:pt idx="179">
                  <c:v>1.1819999999999999</c:v>
                </c:pt>
                <c:pt idx="180">
                  <c:v>1.1679999999999999</c:v>
                </c:pt>
                <c:pt idx="181">
                  <c:v>1.1739999999999999</c:v>
                </c:pt>
                <c:pt idx="182">
                  <c:v>1.1739999999999999</c:v>
                </c:pt>
                <c:pt idx="183">
                  <c:v>1.1599999999999999</c:v>
                </c:pt>
                <c:pt idx="184">
                  <c:v>1.198</c:v>
                </c:pt>
                <c:pt idx="185">
                  <c:v>1.202</c:v>
                </c:pt>
                <c:pt idx="186">
                  <c:v>1.2230000000000001</c:v>
                </c:pt>
                <c:pt idx="187">
                  <c:v>1.2430000000000001</c:v>
                </c:pt>
                <c:pt idx="188">
                  <c:v>1.254</c:v>
                </c:pt>
                <c:pt idx="189">
                  <c:v>1.26</c:v>
                </c:pt>
                <c:pt idx="190">
                  <c:v>1.2430000000000001</c:v>
                </c:pt>
                <c:pt idx="191">
                  <c:v>1.1879999999999999</c:v>
                </c:pt>
                <c:pt idx="192">
                  <c:v>1.216</c:v>
                </c:pt>
                <c:pt idx="193">
                  <c:v>1.2569999999999999</c:v>
                </c:pt>
                <c:pt idx="194">
                  <c:v>1.2689999999999999</c:v>
                </c:pt>
                <c:pt idx="195">
                  <c:v>1.268</c:v>
                </c:pt>
                <c:pt idx="196">
                  <c:v>1.2809999999999999</c:v>
                </c:pt>
                <c:pt idx="197">
                  <c:v>1.2609999999999999</c:v>
                </c:pt>
                <c:pt idx="198">
                  <c:v>1.2789999999999999</c:v>
                </c:pt>
                <c:pt idx="199">
                  <c:v>1.2609999999999999</c:v>
                </c:pt>
                <c:pt idx="200">
                  <c:v>1.2529999999999999</c:v>
                </c:pt>
                <c:pt idx="201">
                  <c:v>1.2789999999999999</c:v>
                </c:pt>
                <c:pt idx="202">
                  <c:v>1.2709999999999999</c:v>
                </c:pt>
                <c:pt idx="203">
                  <c:v>1.2689999999999999</c:v>
                </c:pt>
                <c:pt idx="204">
                  <c:v>1.268</c:v>
                </c:pt>
                <c:pt idx="205">
                  <c:v>1.2649999999999999</c:v>
                </c:pt>
                <c:pt idx="206">
                  <c:v>1.2849999999999999</c:v>
                </c:pt>
                <c:pt idx="207">
                  <c:v>1.2929999999999999</c:v>
                </c:pt>
                <c:pt idx="208">
                  <c:v>1.319</c:v>
                </c:pt>
                <c:pt idx="209">
                  <c:v>1.329</c:v>
                </c:pt>
                <c:pt idx="210">
                  <c:v>1.3160000000000001</c:v>
                </c:pt>
                <c:pt idx="211">
                  <c:v>1.321</c:v>
                </c:pt>
                <c:pt idx="212">
                  <c:v>1.3320000000000001</c:v>
                </c:pt>
                <c:pt idx="213">
                  <c:v>1.3240000000000001</c:v>
                </c:pt>
                <c:pt idx="214">
                  <c:v>1.325</c:v>
                </c:pt>
                <c:pt idx="215">
                  <c:v>1.3280000000000001</c:v>
                </c:pt>
                <c:pt idx="216">
                  <c:v>1.3260000000000001</c:v>
                </c:pt>
                <c:pt idx="217">
                  <c:v>1.3180000000000001</c:v>
                </c:pt>
                <c:pt idx="218">
                  <c:v>1.3120000000000001</c:v>
                </c:pt>
                <c:pt idx="219">
                  <c:v>1.3129999999999999</c:v>
                </c:pt>
                <c:pt idx="220">
                  <c:v>1.296</c:v>
                </c:pt>
                <c:pt idx="221">
                  <c:v>1.302</c:v>
                </c:pt>
                <c:pt idx="222">
                  <c:v>1.319</c:v>
                </c:pt>
                <c:pt idx="223">
                  <c:v>1.2749999999999999</c:v>
                </c:pt>
                <c:pt idx="224">
                  <c:v>1.2729999999999999</c:v>
                </c:pt>
                <c:pt idx="225">
                  <c:v>1.266</c:v>
                </c:pt>
                <c:pt idx="226">
                  <c:v>1.252</c:v>
                </c:pt>
                <c:pt idx="227">
                  <c:v>1.262</c:v>
                </c:pt>
                <c:pt idx="228">
                  <c:v>1.2649999999999999</c:v>
                </c:pt>
                <c:pt idx="229">
                  <c:v>1.27</c:v>
                </c:pt>
                <c:pt idx="230">
                  <c:v>1.262</c:v>
                </c:pt>
                <c:pt idx="231">
                  <c:v>1.2849999999999999</c:v>
                </c:pt>
                <c:pt idx="232">
                  <c:v>1.2889999999999999</c:v>
                </c:pt>
                <c:pt idx="233">
                  <c:v>1.294</c:v>
                </c:pt>
                <c:pt idx="234">
                  <c:v>1.274</c:v>
                </c:pt>
                <c:pt idx="235">
                  <c:v>1.282</c:v>
                </c:pt>
                <c:pt idx="236">
                  <c:v>1.3009999999999999</c:v>
                </c:pt>
                <c:pt idx="237">
                  <c:v>1.3080000000000001</c:v>
                </c:pt>
                <c:pt idx="238">
                  <c:v>1.3080000000000001</c:v>
                </c:pt>
                <c:pt idx="239">
                  <c:v>1.2889999999999999</c:v>
                </c:pt>
                <c:pt idx="240">
                  <c:v>1.284</c:v>
                </c:pt>
                <c:pt idx="241">
                  <c:v>1.274</c:v>
                </c:pt>
                <c:pt idx="242">
                  <c:v>1.264</c:v>
                </c:pt>
                <c:pt idx="243">
                  <c:v>1.2629999999999999</c:v>
                </c:pt>
                <c:pt idx="244">
                  <c:v>1.2609999999999999</c:v>
                </c:pt>
                <c:pt idx="245">
                  <c:v>1.266</c:v>
                </c:pt>
                <c:pt idx="246">
                  <c:v>1.2609999999999999</c:v>
                </c:pt>
                <c:pt idx="247">
                  <c:v>1.2689999999999999</c:v>
                </c:pt>
                <c:pt idx="248">
                  <c:v>1.272</c:v>
                </c:pt>
                <c:pt idx="249">
                  <c:v>1.254</c:v>
                </c:pt>
                <c:pt idx="250">
                  <c:v>1.2609999999999999</c:v>
                </c:pt>
                <c:pt idx="251">
                  <c:v>1.278</c:v>
                </c:pt>
                <c:pt idx="252">
                  <c:v>1.2989999999999999</c:v>
                </c:pt>
                <c:pt idx="253">
                  <c:v>1.2869999999999999</c:v>
                </c:pt>
                <c:pt idx="254">
                  <c:v>1.306</c:v>
                </c:pt>
                <c:pt idx="255">
                  <c:v>1.2929999999999999</c:v>
                </c:pt>
                <c:pt idx="256">
                  <c:v>1.256</c:v>
                </c:pt>
                <c:pt idx="257">
                  <c:v>1.254</c:v>
                </c:pt>
                <c:pt idx="258">
                  <c:v>1.2390000000000001</c:v>
                </c:pt>
                <c:pt idx="259">
                  <c:v>1.2509999999999999</c:v>
                </c:pt>
                <c:pt idx="260">
                  <c:v>1.2689999999999999</c:v>
                </c:pt>
                <c:pt idx="261">
                  <c:v>1.268</c:v>
                </c:pt>
                <c:pt idx="262">
                  <c:v>1.278</c:v>
                </c:pt>
                <c:pt idx="263">
                  <c:v>1.2689999999999999</c:v>
                </c:pt>
                <c:pt idx="264">
                  <c:v>1.2470000000000001</c:v>
                </c:pt>
                <c:pt idx="265">
                  <c:v>1.2470000000000001</c:v>
                </c:pt>
                <c:pt idx="266">
                  <c:v>1.246</c:v>
                </c:pt>
                <c:pt idx="267">
                  <c:v>1.262</c:v>
                </c:pt>
                <c:pt idx="268">
                  <c:v>1.2689999999999999</c:v>
                </c:pt>
                <c:pt idx="269">
                  <c:v>1.2789999999999999</c:v>
                </c:pt>
                <c:pt idx="270">
                  <c:v>1.288</c:v>
                </c:pt>
                <c:pt idx="271">
                  <c:v>1.284</c:v>
                </c:pt>
                <c:pt idx="272">
                  <c:v>1.284</c:v>
                </c:pt>
                <c:pt idx="273">
                  <c:v>1.28</c:v>
                </c:pt>
                <c:pt idx="274">
                  <c:v>1.272</c:v>
                </c:pt>
                <c:pt idx="275">
                  <c:v>1.292</c:v>
                </c:pt>
                <c:pt idx="276">
                  <c:v>1.2889999999999999</c:v>
                </c:pt>
                <c:pt idx="277">
                  <c:v>1.286</c:v>
                </c:pt>
                <c:pt idx="278">
                  <c:v>1.2909999999999999</c:v>
                </c:pt>
                <c:pt idx="279">
                  <c:v>1.3029999999999999</c:v>
                </c:pt>
                <c:pt idx="280">
                  <c:v>1.3120000000000001</c:v>
                </c:pt>
                <c:pt idx="281">
                  <c:v>1.3</c:v>
                </c:pt>
                <c:pt idx="282">
                  <c:v>1.298</c:v>
                </c:pt>
                <c:pt idx="283">
                  <c:v>1.2909999999999999</c:v>
                </c:pt>
                <c:pt idx="284">
                  <c:v>1.2909999999999999</c:v>
                </c:pt>
                <c:pt idx="285">
                  <c:v>1.3009999999999999</c:v>
                </c:pt>
                <c:pt idx="286">
                  <c:v>1.2849999999999999</c:v>
                </c:pt>
                <c:pt idx="287">
                  <c:v>1.2889999999999999</c:v>
                </c:pt>
                <c:pt idx="288">
                  <c:v>1.2809999999999999</c:v>
                </c:pt>
                <c:pt idx="289">
                  <c:v>1.2929999999999999</c:v>
                </c:pt>
                <c:pt idx="290">
                  <c:v>1.294</c:v>
                </c:pt>
                <c:pt idx="291">
                  <c:v>1.29</c:v>
                </c:pt>
                <c:pt idx="292">
                  <c:v>1.3049999999999999</c:v>
                </c:pt>
                <c:pt idx="293">
                  <c:v>1.3140000000000001</c:v>
                </c:pt>
                <c:pt idx="294">
                  <c:v>1.325</c:v>
                </c:pt>
                <c:pt idx="295">
                  <c:v>1.319</c:v>
                </c:pt>
                <c:pt idx="296">
                  <c:v>1.3180000000000001</c:v>
                </c:pt>
                <c:pt idx="297">
                  <c:v>1.3169999999999999</c:v>
                </c:pt>
                <c:pt idx="298">
                  <c:v>1.304</c:v>
                </c:pt>
                <c:pt idx="299">
                  <c:v>1.3009999999999999</c:v>
                </c:pt>
                <c:pt idx="300">
                  <c:v>1.3160000000000001</c:v>
                </c:pt>
                <c:pt idx="301">
                  <c:v>1.3080000000000001</c:v>
                </c:pt>
                <c:pt idx="302">
                  <c:v>1.3089999999999999</c:v>
                </c:pt>
                <c:pt idx="303">
                  <c:v>1.3149999999999999</c:v>
                </c:pt>
                <c:pt idx="304">
                  <c:v>1.331</c:v>
                </c:pt>
                <c:pt idx="305">
                  <c:v>1.3129999999999999</c:v>
                </c:pt>
                <c:pt idx="306">
                  <c:v>1.2929999999999999</c:v>
                </c:pt>
                <c:pt idx="307">
                  <c:v>1.3009999999999999</c:v>
                </c:pt>
                <c:pt idx="308">
                  <c:v>1.294</c:v>
                </c:pt>
                <c:pt idx="309">
                  <c:v>1.2949999999999999</c:v>
                </c:pt>
                <c:pt idx="310">
                  <c:v>1.3</c:v>
                </c:pt>
                <c:pt idx="311">
                  <c:v>1.3069999999999999</c:v>
                </c:pt>
                <c:pt idx="312">
                  <c:v>1.3140000000000001</c:v>
                </c:pt>
                <c:pt idx="313">
                  <c:v>1.32</c:v>
                </c:pt>
                <c:pt idx="314">
                  <c:v>1.29</c:v>
                </c:pt>
                <c:pt idx="315">
                  <c:v>1.2929999999999999</c:v>
                </c:pt>
                <c:pt idx="316">
                  <c:v>1.29</c:v>
                </c:pt>
                <c:pt idx="317">
                  <c:v>1.2789999999999999</c:v>
                </c:pt>
                <c:pt idx="318">
                  <c:v>1.278</c:v>
                </c:pt>
                <c:pt idx="319">
                  <c:v>1.2769999999999999</c:v>
                </c:pt>
                <c:pt idx="320">
                  <c:v>1.272</c:v>
                </c:pt>
                <c:pt idx="321">
                  <c:v>1.28</c:v>
                </c:pt>
                <c:pt idx="322">
                  <c:v>1.278</c:v>
                </c:pt>
                <c:pt idx="323">
                  <c:v>1.2629999999999999</c:v>
                </c:pt>
                <c:pt idx="324">
                  <c:v>1.2589999999999999</c:v>
                </c:pt>
                <c:pt idx="325">
                  <c:v>1.2549999999999999</c:v>
                </c:pt>
                <c:pt idx="326">
                  <c:v>1.252</c:v>
                </c:pt>
                <c:pt idx="327">
                  <c:v>1.25</c:v>
                </c:pt>
                <c:pt idx="328">
                  <c:v>1.2589999999999999</c:v>
                </c:pt>
                <c:pt idx="329">
                  <c:v>1.2589999999999999</c:v>
                </c:pt>
                <c:pt idx="330">
                  <c:v>1.2689999999999999</c:v>
                </c:pt>
                <c:pt idx="331">
                  <c:v>1.292</c:v>
                </c:pt>
                <c:pt idx="332">
                  <c:v>1.286</c:v>
                </c:pt>
                <c:pt idx="333">
                  <c:v>1.2789999999999999</c:v>
                </c:pt>
                <c:pt idx="334">
                  <c:v>1.2869999999999999</c:v>
                </c:pt>
                <c:pt idx="335">
                  <c:v>1.2849999999999999</c:v>
                </c:pt>
                <c:pt idx="336">
                  <c:v>1.27</c:v>
                </c:pt>
                <c:pt idx="337">
                  <c:v>1.258</c:v>
                </c:pt>
                <c:pt idx="338">
                  <c:v>1.2529999999999999</c:v>
                </c:pt>
                <c:pt idx="339">
                  <c:v>1.2350000000000001</c:v>
                </c:pt>
                <c:pt idx="340">
                  <c:v>1.2450000000000001</c:v>
                </c:pt>
                <c:pt idx="341">
                  <c:v>1.2529999999999999</c:v>
                </c:pt>
                <c:pt idx="342">
                  <c:v>1.248</c:v>
                </c:pt>
                <c:pt idx="343">
                  <c:v>1.2589999999999999</c:v>
                </c:pt>
                <c:pt idx="344">
                  <c:v>1.264</c:v>
                </c:pt>
                <c:pt idx="345">
                  <c:v>1.2629999999999999</c:v>
                </c:pt>
                <c:pt idx="346">
                  <c:v>1.26</c:v>
                </c:pt>
                <c:pt idx="347">
                  <c:v>1.26</c:v>
                </c:pt>
                <c:pt idx="348">
                  <c:v>1.2529999999999999</c:v>
                </c:pt>
                <c:pt idx="349">
                  <c:v>1.27</c:v>
                </c:pt>
                <c:pt idx="350">
                  <c:v>1.274</c:v>
                </c:pt>
                <c:pt idx="351">
                  <c:v>1.2809999999999999</c:v>
                </c:pt>
                <c:pt idx="352">
                  <c:v>1.2889999999999999</c:v>
                </c:pt>
                <c:pt idx="353">
                  <c:v>1.29</c:v>
                </c:pt>
                <c:pt idx="354">
                  <c:v>1.3069999999999999</c:v>
                </c:pt>
                <c:pt idx="355">
                  <c:v>1.3080000000000001</c:v>
                </c:pt>
                <c:pt idx="356">
                  <c:v>1.2989999999999999</c:v>
                </c:pt>
                <c:pt idx="357">
                  <c:v>1.3089999999999999</c:v>
                </c:pt>
                <c:pt idx="358">
                  <c:v>1.302</c:v>
                </c:pt>
                <c:pt idx="359">
                  <c:v>1.3280000000000001</c:v>
                </c:pt>
                <c:pt idx="360">
                  <c:v>1.3340000000000001</c:v>
                </c:pt>
                <c:pt idx="361">
                  <c:v>1.339</c:v>
                </c:pt>
                <c:pt idx="362">
                  <c:v>1.3380000000000001</c:v>
                </c:pt>
                <c:pt idx="363">
                  <c:v>1.337</c:v>
                </c:pt>
                <c:pt idx="364">
                  <c:v>1.323</c:v>
                </c:pt>
                <c:pt idx="365">
                  <c:v>1.339</c:v>
                </c:pt>
                <c:pt idx="366">
                  <c:v>1.341</c:v>
                </c:pt>
                <c:pt idx="367">
                  <c:v>1.35</c:v>
                </c:pt>
                <c:pt idx="368">
                  <c:v>1.3759999999999999</c:v>
                </c:pt>
                <c:pt idx="369">
                  <c:v>1.3919999999999999</c:v>
                </c:pt>
                <c:pt idx="370">
                  <c:v>1.3919999999999999</c:v>
                </c:pt>
                <c:pt idx="371">
                  <c:v>1.39</c:v>
                </c:pt>
                <c:pt idx="372">
                  <c:v>1.3859999999999999</c:v>
                </c:pt>
                <c:pt idx="373">
                  <c:v>1.397</c:v>
                </c:pt>
                <c:pt idx="374">
                  <c:v>1.425</c:v>
                </c:pt>
                <c:pt idx="375">
                  <c:v>1.409</c:v>
                </c:pt>
                <c:pt idx="376">
                  <c:v>1.409</c:v>
                </c:pt>
                <c:pt idx="377">
                  <c:v>1.423</c:v>
                </c:pt>
                <c:pt idx="378">
                  <c:v>1.407</c:v>
                </c:pt>
                <c:pt idx="379">
                  <c:v>1.399</c:v>
                </c:pt>
                <c:pt idx="380">
                  <c:v>1.42</c:v>
                </c:pt>
                <c:pt idx="381">
                  <c:v>1.43</c:v>
                </c:pt>
                <c:pt idx="382">
                  <c:v>1.423</c:v>
                </c:pt>
                <c:pt idx="383">
                  <c:v>1.4239999999999999</c:v>
                </c:pt>
                <c:pt idx="384">
                  <c:v>1.42</c:v>
                </c:pt>
                <c:pt idx="385">
                  <c:v>1.413</c:v>
                </c:pt>
                <c:pt idx="386">
                  <c:v>1.4079999999999999</c:v>
                </c:pt>
                <c:pt idx="387">
                  <c:v>1.4039999999999999</c:v>
                </c:pt>
                <c:pt idx="388">
                  <c:v>1.4330000000000001</c:v>
                </c:pt>
                <c:pt idx="389">
                  <c:v>1.4850000000000001</c:v>
                </c:pt>
                <c:pt idx="390">
                  <c:v>1.4890000000000001</c:v>
                </c:pt>
                <c:pt idx="391">
                  <c:v>1.488</c:v>
                </c:pt>
                <c:pt idx="392">
                  <c:v>1.4710000000000001</c:v>
                </c:pt>
                <c:pt idx="393">
                  <c:v>1.4590000000000001</c:v>
                </c:pt>
                <c:pt idx="394">
                  <c:v>1.446</c:v>
                </c:pt>
                <c:pt idx="395">
                  <c:v>1.47</c:v>
                </c:pt>
                <c:pt idx="396">
                  <c:v>1.4419999999999999</c:v>
                </c:pt>
                <c:pt idx="397">
                  <c:v>1.4430000000000001</c:v>
                </c:pt>
                <c:pt idx="398">
                  <c:v>1.448</c:v>
                </c:pt>
                <c:pt idx="399">
                  <c:v>1.4370000000000001</c:v>
                </c:pt>
                <c:pt idx="400">
                  <c:v>1.4410000000000001</c:v>
                </c:pt>
                <c:pt idx="401">
                  <c:v>1.4339999999999999</c:v>
                </c:pt>
                <c:pt idx="402">
                  <c:v>1.385</c:v>
                </c:pt>
                <c:pt idx="403">
                  <c:v>1.409</c:v>
                </c:pt>
                <c:pt idx="404">
                  <c:v>1.4239999999999999</c:v>
                </c:pt>
                <c:pt idx="405">
                  <c:v>1.4450000000000001</c:v>
                </c:pt>
                <c:pt idx="406">
                  <c:v>1.4370000000000001</c:v>
                </c:pt>
                <c:pt idx="407">
                  <c:v>1.4419999999999999</c:v>
                </c:pt>
                <c:pt idx="408">
                  <c:v>1.44</c:v>
                </c:pt>
                <c:pt idx="409">
                  <c:v>1.43</c:v>
                </c:pt>
                <c:pt idx="410">
                  <c:v>1.4059999999999999</c:v>
                </c:pt>
                <c:pt idx="411">
                  <c:v>1.38</c:v>
                </c:pt>
                <c:pt idx="412">
                  <c:v>1.4</c:v>
                </c:pt>
                <c:pt idx="413">
                  <c:v>1.3939999999999999</c:v>
                </c:pt>
                <c:pt idx="414">
                  <c:v>1.4039999999999999</c:v>
                </c:pt>
                <c:pt idx="415">
                  <c:v>1.407</c:v>
                </c:pt>
                <c:pt idx="416">
                  <c:v>1.409</c:v>
                </c:pt>
                <c:pt idx="417">
                  <c:v>1.4530000000000001</c:v>
                </c:pt>
                <c:pt idx="418">
                  <c:v>1.4350000000000001</c:v>
                </c:pt>
                <c:pt idx="419">
                  <c:v>1.4279999999999999</c:v>
                </c:pt>
                <c:pt idx="420">
                  <c:v>1.4259999999999999</c:v>
                </c:pt>
                <c:pt idx="421">
                  <c:v>1.4359999999999999</c:v>
                </c:pt>
                <c:pt idx="422">
                  <c:v>1.4430000000000001</c:v>
                </c:pt>
                <c:pt idx="423">
                  <c:v>1.4430000000000001</c:v>
                </c:pt>
                <c:pt idx="424">
                  <c:v>1.45</c:v>
                </c:pt>
                <c:pt idx="425">
                  <c:v>1.4430000000000001</c:v>
                </c:pt>
                <c:pt idx="426">
                  <c:v>1.4370000000000001</c:v>
                </c:pt>
                <c:pt idx="427">
                  <c:v>1.4279999999999999</c:v>
                </c:pt>
                <c:pt idx="428">
                  <c:v>1.4159999999999999</c:v>
                </c:pt>
                <c:pt idx="429">
                  <c:v>1.4079999999999999</c:v>
                </c:pt>
                <c:pt idx="430">
                  <c:v>1.415</c:v>
                </c:pt>
                <c:pt idx="431">
                  <c:v>1.4390000000000001</c:v>
                </c:pt>
                <c:pt idx="432">
                  <c:v>1.454</c:v>
                </c:pt>
                <c:pt idx="433">
                  <c:v>1.4630000000000001</c:v>
                </c:pt>
                <c:pt idx="434">
                  <c:v>1.474</c:v>
                </c:pt>
                <c:pt idx="435">
                  <c:v>1.504</c:v>
                </c:pt>
                <c:pt idx="436">
                  <c:v>1.498</c:v>
                </c:pt>
                <c:pt idx="437">
                  <c:v>1.49</c:v>
                </c:pt>
                <c:pt idx="438">
                  <c:v>1.4950000000000001</c:v>
                </c:pt>
                <c:pt idx="439">
                  <c:v>1.498</c:v>
                </c:pt>
                <c:pt idx="440">
                  <c:v>1.5229999999999999</c:v>
                </c:pt>
                <c:pt idx="441">
                  <c:v>1.528</c:v>
                </c:pt>
                <c:pt idx="442">
                  <c:v>1.516</c:v>
                </c:pt>
                <c:pt idx="443">
                  <c:v>1.5269999999999999</c:v>
                </c:pt>
                <c:pt idx="444">
                  <c:v>1.56</c:v>
                </c:pt>
                <c:pt idx="445">
                  <c:v>1.554</c:v>
                </c:pt>
                <c:pt idx="446">
                  <c:v>1.54</c:v>
                </c:pt>
                <c:pt idx="447">
                  <c:v>1.542</c:v>
                </c:pt>
                <c:pt idx="448">
                  <c:v>1.5569999999999999</c:v>
                </c:pt>
                <c:pt idx="449">
                  <c:v>1.5549999999999999</c:v>
                </c:pt>
                <c:pt idx="450">
                  <c:v>1.5409999999999999</c:v>
                </c:pt>
                <c:pt idx="451">
                  <c:v>1.5840000000000001</c:v>
                </c:pt>
                <c:pt idx="452">
                  <c:v>1.6020000000000001</c:v>
                </c:pt>
                <c:pt idx="453">
                  <c:v>1.619</c:v>
                </c:pt>
                <c:pt idx="454">
                  <c:v>1.619</c:v>
                </c:pt>
                <c:pt idx="455">
                  <c:v>1.6040000000000001</c:v>
                </c:pt>
                <c:pt idx="456">
                  <c:v>1.627</c:v>
                </c:pt>
                <c:pt idx="457">
                  <c:v>1.627</c:v>
                </c:pt>
                <c:pt idx="458">
                  <c:v>1.6439999999999999</c:v>
                </c:pt>
                <c:pt idx="459">
                  <c:v>1.6279999999999999</c:v>
                </c:pt>
                <c:pt idx="460">
                  <c:v>1.6319999999999999</c:v>
                </c:pt>
                <c:pt idx="461">
                  <c:v>1.67</c:v>
                </c:pt>
                <c:pt idx="462">
                  <c:v>1.694</c:v>
                </c:pt>
                <c:pt idx="463">
                  <c:v>1.7210000000000001</c:v>
                </c:pt>
                <c:pt idx="464">
                  <c:v>1.698</c:v>
                </c:pt>
                <c:pt idx="465">
                  <c:v>1.6930000000000001</c:v>
                </c:pt>
                <c:pt idx="466">
                  <c:v>1.6819999999999999</c:v>
                </c:pt>
                <c:pt idx="467">
                  <c:v>1.673</c:v>
                </c:pt>
                <c:pt idx="468">
                  <c:v>1.7110000000000001</c:v>
                </c:pt>
                <c:pt idx="469">
                  <c:v>1.728</c:v>
                </c:pt>
                <c:pt idx="470">
                  <c:v>1.744</c:v>
                </c:pt>
                <c:pt idx="471">
                  <c:v>1.754</c:v>
                </c:pt>
                <c:pt idx="472">
                  <c:v>1.7410000000000001</c:v>
                </c:pt>
                <c:pt idx="473">
                  <c:v>1.706</c:v>
                </c:pt>
                <c:pt idx="474">
                  <c:v>1.7310000000000001</c:v>
                </c:pt>
                <c:pt idx="475">
                  <c:v>1.7210000000000001</c:v>
                </c:pt>
                <c:pt idx="476">
                  <c:v>1.7310000000000001</c:v>
                </c:pt>
                <c:pt idx="477">
                  <c:v>1.7190000000000001</c:v>
                </c:pt>
                <c:pt idx="478">
                  <c:v>1.6919999999999999</c:v>
                </c:pt>
                <c:pt idx="479">
                  <c:v>1.7210000000000001</c:v>
                </c:pt>
                <c:pt idx="480">
                  <c:v>1.7370000000000001</c:v>
                </c:pt>
                <c:pt idx="481">
                  <c:v>1.73</c:v>
                </c:pt>
                <c:pt idx="482">
                  <c:v>1.72</c:v>
                </c:pt>
                <c:pt idx="483">
                  <c:v>1.718</c:v>
                </c:pt>
                <c:pt idx="484">
                  <c:v>1.718</c:v>
                </c:pt>
                <c:pt idx="485">
                  <c:v>1.74</c:v>
                </c:pt>
                <c:pt idx="486">
                  <c:v>1.752</c:v>
                </c:pt>
                <c:pt idx="487">
                  <c:v>1.7450000000000001</c:v>
                </c:pt>
                <c:pt idx="488">
                  <c:v>1.7789999999999999</c:v>
                </c:pt>
                <c:pt idx="489">
                  <c:v>1.802</c:v>
                </c:pt>
                <c:pt idx="490">
                  <c:v>1.798</c:v>
                </c:pt>
                <c:pt idx="491">
                  <c:v>1.8069999999999999</c:v>
                </c:pt>
                <c:pt idx="492">
                  <c:v>1.8129999999999999</c:v>
                </c:pt>
                <c:pt idx="493">
                  <c:v>1.83</c:v>
                </c:pt>
                <c:pt idx="494">
                  <c:v>1.819</c:v>
                </c:pt>
                <c:pt idx="495">
                  <c:v>1.85</c:v>
                </c:pt>
                <c:pt idx="496">
                  <c:v>1.855</c:v>
                </c:pt>
                <c:pt idx="497">
                  <c:v>1.8340000000000001</c:v>
                </c:pt>
                <c:pt idx="498">
                  <c:v>1.825</c:v>
                </c:pt>
                <c:pt idx="499">
                  <c:v>1.863</c:v>
                </c:pt>
                <c:pt idx="500">
                  <c:v>1.845</c:v>
                </c:pt>
                <c:pt idx="501">
                  <c:v>1.8580000000000001</c:v>
                </c:pt>
                <c:pt idx="502">
                  <c:v>1.841</c:v>
                </c:pt>
                <c:pt idx="503">
                  <c:v>1.8320000000000001</c:v>
                </c:pt>
                <c:pt idx="504">
                  <c:v>1.8460000000000001</c:v>
                </c:pt>
                <c:pt idx="505">
                  <c:v>1.839</c:v>
                </c:pt>
                <c:pt idx="506">
                  <c:v>1.8360000000000001</c:v>
                </c:pt>
                <c:pt idx="507">
                  <c:v>1.8420000000000001</c:v>
                </c:pt>
                <c:pt idx="508">
                  <c:v>1.8460000000000001</c:v>
                </c:pt>
                <c:pt idx="509">
                  <c:v>1.8660000000000001</c:v>
                </c:pt>
                <c:pt idx="510">
                  <c:v>1.863</c:v>
                </c:pt>
                <c:pt idx="511">
                  <c:v>1.855</c:v>
                </c:pt>
                <c:pt idx="512">
                  <c:v>1.861</c:v>
                </c:pt>
                <c:pt idx="513">
                  <c:v>1.859</c:v>
                </c:pt>
              </c:numCache>
            </c:numRef>
          </c:val>
        </c:ser>
        <c:marker val="1"/>
        <c:axId val="118376320"/>
        <c:axId val="118377856"/>
      </c:lineChart>
      <c:dateAx>
        <c:axId val="118376320"/>
        <c:scaling>
          <c:orientation val="minMax"/>
        </c:scaling>
        <c:axPos val="b"/>
        <c:numFmt formatCode="yyyy/m/d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8377856"/>
        <c:crosses val="autoZero"/>
        <c:auto val="1"/>
        <c:lblOffset val="100"/>
        <c:baseTimeUnit val="days"/>
      </c:dateAx>
      <c:valAx>
        <c:axId val="118377856"/>
        <c:scaling>
          <c:orientation val="minMax"/>
        </c:scaling>
        <c:axPos val="l"/>
        <c:majorGridlines/>
        <c:numFmt formatCode="0.0000_);[Red]\(0.0000\)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8376320"/>
        <c:crosses val="autoZero"/>
        <c:crossBetween val="between"/>
      </c:valAx>
      <c:spPr>
        <a:ln>
          <a:noFill/>
        </a:ln>
      </c:spPr>
    </c:plotArea>
    <c:legend>
      <c:legendPos val="r"/>
      <c:layout>
        <c:manualLayout>
          <c:xMode val="edge"/>
          <c:yMode val="edge"/>
          <c:x val="0.17783333333333545"/>
          <c:y val="0.51813466025080201"/>
          <c:w val="0.57494444444445492"/>
          <c:h val="0.13965660542432201"/>
        </c:manualLayout>
      </c:layout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</c:chart>
  <c:spPr>
    <a:ln w="9525" cap="flat" cmpd="sng" algn="ctr">
      <a:noFill/>
      <a:prstDash val="solid"/>
      <a:round/>
    </a:ln>
  </c:spPr>
  <c:txPr>
    <a:bodyPr/>
    <a:lstStyle/>
    <a:p>
      <a:pPr>
        <a:defRPr lang="zh-CN"/>
      </a:pPr>
      <a:endParaRPr lang="zh-CN"/>
    </a:p>
  </c:tx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0.12753018372703631"/>
          <c:y val="5.1400554097404495E-2"/>
          <c:w val="0.84474759405074462"/>
          <c:h val="0.83261956838728501"/>
        </c:manualLayout>
      </c:layout>
      <c:lineChart>
        <c:grouping val="standard"/>
        <c:ser>
          <c:idx val="0"/>
          <c:order val="0"/>
          <c:tx>
            <c:strRef>
              <c:f>中融新经济混合!$B$2</c:f>
              <c:strCache>
                <c:ptCount val="1"/>
                <c:pt idx="0">
                  <c:v>中融新经济灵活配置混合型证券投资基金</c:v>
                </c:pt>
              </c:strCache>
            </c:strRef>
          </c:tx>
          <c:marker>
            <c:symbol val="none"/>
          </c:marker>
          <c:cat>
            <c:numRef>
              <c:f>中融新经济混合!$J$3:$J$442</c:f>
              <c:numCache>
                <c:formatCode>yyyy/m/d</c:formatCode>
                <c:ptCount val="440"/>
                <c:pt idx="0">
                  <c:v>42325</c:v>
                </c:pt>
                <c:pt idx="1">
                  <c:v>42328</c:v>
                </c:pt>
                <c:pt idx="2">
                  <c:v>42335</c:v>
                </c:pt>
                <c:pt idx="3">
                  <c:v>42342</c:v>
                </c:pt>
                <c:pt idx="4">
                  <c:v>42349</c:v>
                </c:pt>
                <c:pt idx="5">
                  <c:v>42356</c:v>
                </c:pt>
                <c:pt idx="6">
                  <c:v>42363</c:v>
                </c:pt>
                <c:pt idx="7">
                  <c:v>42366</c:v>
                </c:pt>
                <c:pt idx="8">
                  <c:v>42367</c:v>
                </c:pt>
                <c:pt idx="9">
                  <c:v>42368</c:v>
                </c:pt>
                <c:pt idx="10">
                  <c:v>42369</c:v>
                </c:pt>
                <c:pt idx="11">
                  <c:v>42373</c:v>
                </c:pt>
                <c:pt idx="12">
                  <c:v>42374</c:v>
                </c:pt>
                <c:pt idx="13">
                  <c:v>42375</c:v>
                </c:pt>
                <c:pt idx="14">
                  <c:v>42376</c:v>
                </c:pt>
                <c:pt idx="15">
                  <c:v>42377</c:v>
                </c:pt>
                <c:pt idx="16">
                  <c:v>42380</c:v>
                </c:pt>
                <c:pt idx="17">
                  <c:v>42381</c:v>
                </c:pt>
                <c:pt idx="18">
                  <c:v>42382</c:v>
                </c:pt>
                <c:pt idx="19">
                  <c:v>42383</c:v>
                </c:pt>
                <c:pt idx="20">
                  <c:v>42384</c:v>
                </c:pt>
                <c:pt idx="21">
                  <c:v>42387</c:v>
                </c:pt>
                <c:pt idx="22">
                  <c:v>42388</c:v>
                </c:pt>
                <c:pt idx="23">
                  <c:v>42389</c:v>
                </c:pt>
                <c:pt idx="24">
                  <c:v>42390</c:v>
                </c:pt>
                <c:pt idx="25">
                  <c:v>42391</c:v>
                </c:pt>
                <c:pt idx="26">
                  <c:v>42394</c:v>
                </c:pt>
                <c:pt idx="27">
                  <c:v>42395</c:v>
                </c:pt>
                <c:pt idx="28">
                  <c:v>42396</c:v>
                </c:pt>
                <c:pt idx="29">
                  <c:v>42397</c:v>
                </c:pt>
                <c:pt idx="30">
                  <c:v>42398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42415</c:v>
                </c:pt>
                <c:pt idx="37">
                  <c:v>42416</c:v>
                </c:pt>
                <c:pt idx="38">
                  <c:v>42417</c:v>
                </c:pt>
                <c:pt idx="39">
                  <c:v>42418</c:v>
                </c:pt>
                <c:pt idx="40">
                  <c:v>42419</c:v>
                </c:pt>
                <c:pt idx="41">
                  <c:v>42422</c:v>
                </c:pt>
                <c:pt idx="42">
                  <c:v>42423</c:v>
                </c:pt>
                <c:pt idx="43">
                  <c:v>42424</c:v>
                </c:pt>
                <c:pt idx="44">
                  <c:v>42425</c:v>
                </c:pt>
                <c:pt idx="45">
                  <c:v>42426</c:v>
                </c:pt>
                <c:pt idx="46">
                  <c:v>42429</c:v>
                </c:pt>
                <c:pt idx="47">
                  <c:v>42430</c:v>
                </c:pt>
                <c:pt idx="48">
                  <c:v>42431</c:v>
                </c:pt>
                <c:pt idx="49">
                  <c:v>42432</c:v>
                </c:pt>
                <c:pt idx="50">
                  <c:v>42433</c:v>
                </c:pt>
                <c:pt idx="51">
                  <c:v>42436</c:v>
                </c:pt>
                <c:pt idx="52">
                  <c:v>42437</c:v>
                </c:pt>
                <c:pt idx="53">
                  <c:v>42438</c:v>
                </c:pt>
                <c:pt idx="54">
                  <c:v>42439</c:v>
                </c:pt>
                <c:pt idx="55">
                  <c:v>42440</c:v>
                </c:pt>
                <c:pt idx="56">
                  <c:v>42443</c:v>
                </c:pt>
                <c:pt idx="57">
                  <c:v>42444</c:v>
                </c:pt>
                <c:pt idx="58">
                  <c:v>42445</c:v>
                </c:pt>
                <c:pt idx="59">
                  <c:v>42446</c:v>
                </c:pt>
                <c:pt idx="60">
                  <c:v>42447</c:v>
                </c:pt>
                <c:pt idx="61">
                  <c:v>42450</c:v>
                </c:pt>
                <c:pt idx="62">
                  <c:v>42451</c:v>
                </c:pt>
                <c:pt idx="63">
                  <c:v>42452</c:v>
                </c:pt>
                <c:pt idx="64">
                  <c:v>42453</c:v>
                </c:pt>
                <c:pt idx="65">
                  <c:v>42454</c:v>
                </c:pt>
                <c:pt idx="66">
                  <c:v>42457</c:v>
                </c:pt>
                <c:pt idx="67">
                  <c:v>42458</c:v>
                </c:pt>
                <c:pt idx="68">
                  <c:v>42459</c:v>
                </c:pt>
                <c:pt idx="69">
                  <c:v>42460</c:v>
                </c:pt>
                <c:pt idx="70">
                  <c:v>42461</c:v>
                </c:pt>
                <c:pt idx="71">
                  <c:v>42465</c:v>
                </c:pt>
                <c:pt idx="72">
                  <c:v>42466</c:v>
                </c:pt>
                <c:pt idx="73">
                  <c:v>42467</c:v>
                </c:pt>
                <c:pt idx="74">
                  <c:v>42468</c:v>
                </c:pt>
                <c:pt idx="75">
                  <c:v>42471</c:v>
                </c:pt>
                <c:pt idx="76">
                  <c:v>42472</c:v>
                </c:pt>
                <c:pt idx="77">
                  <c:v>42473</c:v>
                </c:pt>
                <c:pt idx="78">
                  <c:v>42474</c:v>
                </c:pt>
                <c:pt idx="79">
                  <c:v>42475</c:v>
                </c:pt>
                <c:pt idx="80">
                  <c:v>42478</c:v>
                </c:pt>
                <c:pt idx="81">
                  <c:v>42479</c:v>
                </c:pt>
                <c:pt idx="82">
                  <c:v>42480</c:v>
                </c:pt>
                <c:pt idx="83">
                  <c:v>42481</c:v>
                </c:pt>
                <c:pt idx="84">
                  <c:v>42482</c:v>
                </c:pt>
                <c:pt idx="85">
                  <c:v>42485</c:v>
                </c:pt>
                <c:pt idx="86">
                  <c:v>42486</c:v>
                </c:pt>
                <c:pt idx="87">
                  <c:v>42487</c:v>
                </c:pt>
                <c:pt idx="88">
                  <c:v>42488</c:v>
                </c:pt>
                <c:pt idx="89">
                  <c:v>42489</c:v>
                </c:pt>
                <c:pt idx="90">
                  <c:v>42493</c:v>
                </c:pt>
                <c:pt idx="91">
                  <c:v>42494</c:v>
                </c:pt>
                <c:pt idx="92">
                  <c:v>42495</c:v>
                </c:pt>
                <c:pt idx="93">
                  <c:v>42496</c:v>
                </c:pt>
                <c:pt idx="94">
                  <c:v>42499</c:v>
                </c:pt>
                <c:pt idx="95">
                  <c:v>42500</c:v>
                </c:pt>
                <c:pt idx="96">
                  <c:v>42501</c:v>
                </c:pt>
                <c:pt idx="97">
                  <c:v>42502</c:v>
                </c:pt>
                <c:pt idx="98">
                  <c:v>42503</c:v>
                </c:pt>
                <c:pt idx="99">
                  <c:v>42506</c:v>
                </c:pt>
                <c:pt idx="100">
                  <c:v>42507</c:v>
                </c:pt>
                <c:pt idx="101">
                  <c:v>42508</c:v>
                </c:pt>
                <c:pt idx="102">
                  <c:v>42509</c:v>
                </c:pt>
                <c:pt idx="103">
                  <c:v>42510</c:v>
                </c:pt>
                <c:pt idx="104">
                  <c:v>42513</c:v>
                </c:pt>
                <c:pt idx="105">
                  <c:v>42514</c:v>
                </c:pt>
                <c:pt idx="106">
                  <c:v>42515</c:v>
                </c:pt>
                <c:pt idx="107">
                  <c:v>42516</c:v>
                </c:pt>
                <c:pt idx="108">
                  <c:v>42517</c:v>
                </c:pt>
                <c:pt idx="109">
                  <c:v>42520</c:v>
                </c:pt>
                <c:pt idx="110">
                  <c:v>42521</c:v>
                </c:pt>
                <c:pt idx="111">
                  <c:v>42522</c:v>
                </c:pt>
                <c:pt idx="112">
                  <c:v>42523</c:v>
                </c:pt>
                <c:pt idx="113">
                  <c:v>42524</c:v>
                </c:pt>
                <c:pt idx="114">
                  <c:v>42527</c:v>
                </c:pt>
                <c:pt idx="115">
                  <c:v>42528</c:v>
                </c:pt>
                <c:pt idx="116">
                  <c:v>42529</c:v>
                </c:pt>
                <c:pt idx="117">
                  <c:v>42534</c:v>
                </c:pt>
                <c:pt idx="118">
                  <c:v>42535</c:v>
                </c:pt>
                <c:pt idx="119">
                  <c:v>42536</c:v>
                </c:pt>
                <c:pt idx="120">
                  <c:v>42537</c:v>
                </c:pt>
                <c:pt idx="121">
                  <c:v>42538</c:v>
                </c:pt>
                <c:pt idx="122">
                  <c:v>42541</c:v>
                </c:pt>
                <c:pt idx="123">
                  <c:v>42542</c:v>
                </c:pt>
                <c:pt idx="124">
                  <c:v>42543</c:v>
                </c:pt>
                <c:pt idx="125">
                  <c:v>42544</c:v>
                </c:pt>
                <c:pt idx="126">
                  <c:v>42545</c:v>
                </c:pt>
                <c:pt idx="127">
                  <c:v>42548</c:v>
                </c:pt>
                <c:pt idx="128">
                  <c:v>42549</c:v>
                </c:pt>
                <c:pt idx="129">
                  <c:v>42550</c:v>
                </c:pt>
                <c:pt idx="130">
                  <c:v>42551</c:v>
                </c:pt>
                <c:pt idx="131">
                  <c:v>42552</c:v>
                </c:pt>
                <c:pt idx="132">
                  <c:v>42555</c:v>
                </c:pt>
                <c:pt idx="133">
                  <c:v>42556</c:v>
                </c:pt>
                <c:pt idx="134">
                  <c:v>42557</c:v>
                </c:pt>
                <c:pt idx="135">
                  <c:v>42558</c:v>
                </c:pt>
                <c:pt idx="136">
                  <c:v>42559</c:v>
                </c:pt>
                <c:pt idx="137">
                  <c:v>42562</c:v>
                </c:pt>
                <c:pt idx="138">
                  <c:v>42563</c:v>
                </c:pt>
                <c:pt idx="139">
                  <c:v>42564</c:v>
                </c:pt>
                <c:pt idx="140">
                  <c:v>42565</c:v>
                </c:pt>
                <c:pt idx="141">
                  <c:v>42566</c:v>
                </c:pt>
                <c:pt idx="142">
                  <c:v>42569</c:v>
                </c:pt>
                <c:pt idx="143">
                  <c:v>42570</c:v>
                </c:pt>
                <c:pt idx="144">
                  <c:v>42571</c:v>
                </c:pt>
                <c:pt idx="145">
                  <c:v>42572</c:v>
                </c:pt>
                <c:pt idx="146">
                  <c:v>42573</c:v>
                </c:pt>
                <c:pt idx="147">
                  <c:v>42576</c:v>
                </c:pt>
                <c:pt idx="148">
                  <c:v>42577</c:v>
                </c:pt>
                <c:pt idx="149">
                  <c:v>42578</c:v>
                </c:pt>
                <c:pt idx="150">
                  <c:v>42579</c:v>
                </c:pt>
                <c:pt idx="151">
                  <c:v>42580</c:v>
                </c:pt>
                <c:pt idx="152">
                  <c:v>42583</c:v>
                </c:pt>
                <c:pt idx="153">
                  <c:v>42584</c:v>
                </c:pt>
                <c:pt idx="154">
                  <c:v>42585</c:v>
                </c:pt>
                <c:pt idx="155">
                  <c:v>42586</c:v>
                </c:pt>
                <c:pt idx="156">
                  <c:v>42587</c:v>
                </c:pt>
                <c:pt idx="157">
                  <c:v>42590</c:v>
                </c:pt>
                <c:pt idx="158">
                  <c:v>42591</c:v>
                </c:pt>
                <c:pt idx="159">
                  <c:v>42592</c:v>
                </c:pt>
                <c:pt idx="160">
                  <c:v>42593</c:v>
                </c:pt>
                <c:pt idx="161">
                  <c:v>42594</c:v>
                </c:pt>
                <c:pt idx="162">
                  <c:v>42597</c:v>
                </c:pt>
                <c:pt idx="163">
                  <c:v>42598</c:v>
                </c:pt>
                <c:pt idx="164">
                  <c:v>42599</c:v>
                </c:pt>
                <c:pt idx="165">
                  <c:v>42600</c:v>
                </c:pt>
                <c:pt idx="166">
                  <c:v>42601</c:v>
                </c:pt>
                <c:pt idx="167">
                  <c:v>42604</c:v>
                </c:pt>
                <c:pt idx="168">
                  <c:v>42605</c:v>
                </c:pt>
                <c:pt idx="169">
                  <c:v>42606</c:v>
                </c:pt>
                <c:pt idx="170">
                  <c:v>42607</c:v>
                </c:pt>
                <c:pt idx="171">
                  <c:v>42608</c:v>
                </c:pt>
                <c:pt idx="172">
                  <c:v>42611</c:v>
                </c:pt>
                <c:pt idx="173">
                  <c:v>42612</c:v>
                </c:pt>
                <c:pt idx="174">
                  <c:v>42613</c:v>
                </c:pt>
                <c:pt idx="175">
                  <c:v>42614</c:v>
                </c:pt>
                <c:pt idx="176">
                  <c:v>42615</c:v>
                </c:pt>
                <c:pt idx="177">
                  <c:v>42618</c:v>
                </c:pt>
                <c:pt idx="178">
                  <c:v>42619</c:v>
                </c:pt>
                <c:pt idx="179">
                  <c:v>42620</c:v>
                </c:pt>
                <c:pt idx="180">
                  <c:v>42621</c:v>
                </c:pt>
                <c:pt idx="181">
                  <c:v>42622</c:v>
                </c:pt>
                <c:pt idx="182">
                  <c:v>42625</c:v>
                </c:pt>
                <c:pt idx="183">
                  <c:v>42626</c:v>
                </c:pt>
                <c:pt idx="184">
                  <c:v>42627</c:v>
                </c:pt>
                <c:pt idx="185">
                  <c:v>42632</c:v>
                </c:pt>
                <c:pt idx="186">
                  <c:v>42633</c:v>
                </c:pt>
                <c:pt idx="187">
                  <c:v>42634</c:v>
                </c:pt>
                <c:pt idx="188">
                  <c:v>42635</c:v>
                </c:pt>
                <c:pt idx="189">
                  <c:v>42636</c:v>
                </c:pt>
                <c:pt idx="190">
                  <c:v>42639</c:v>
                </c:pt>
                <c:pt idx="191">
                  <c:v>42640</c:v>
                </c:pt>
                <c:pt idx="192">
                  <c:v>42641</c:v>
                </c:pt>
                <c:pt idx="193">
                  <c:v>42642</c:v>
                </c:pt>
                <c:pt idx="194">
                  <c:v>42643</c:v>
                </c:pt>
                <c:pt idx="195">
                  <c:v>42653</c:v>
                </c:pt>
                <c:pt idx="196">
                  <c:v>42654</c:v>
                </c:pt>
                <c:pt idx="197">
                  <c:v>42655</c:v>
                </c:pt>
                <c:pt idx="198">
                  <c:v>42656</c:v>
                </c:pt>
                <c:pt idx="199">
                  <c:v>42657</c:v>
                </c:pt>
                <c:pt idx="200">
                  <c:v>42660</c:v>
                </c:pt>
                <c:pt idx="201">
                  <c:v>42661</c:v>
                </c:pt>
                <c:pt idx="202">
                  <c:v>42662</c:v>
                </c:pt>
                <c:pt idx="203">
                  <c:v>42663</c:v>
                </c:pt>
                <c:pt idx="204">
                  <c:v>42664</c:v>
                </c:pt>
                <c:pt idx="205">
                  <c:v>42667</c:v>
                </c:pt>
                <c:pt idx="206">
                  <c:v>42668</c:v>
                </c:pt>
                <c:pt idx="207">
                  <c:v>42669</c:v>
                </c:pt>
                <c:pt idx="208">
                  <c:v>42670</c:v>
                </c:pt>
                <c:pt idx="209">
                  <c:v>42671</c:v>
                </c:pt>
                <c:pt idx="210">
                  <c:v>42674</c:v>
                </c:pt>
                <c:pt idx="211">
                  <c:v>42675</c:v>
                </c:pt>
                <c:pt idx="212">
                  <c:v>42676</c:v>
                </c:pt>
                <c:pt idx="213">
                  <c:v>42677</c:v>
                </c:pt>
                <c:pt idx="214">
                  <c:v>42678</c:v>
                </c:pt>
                <c:pt idx="215">
                  <c:v>42681</c:v>
                </c:pt>
                <c:pt idx="216">
                  <c:v>42682</c:v>
                </c:pt>
                <c:pt idx="217">
                  <c:v>42683</c:v>
                </c:pt>
                <c:pt idx="218">
                  <c:v>42684</c:v>
                </c:pt>
                <c:pt idx="219">
                  <c:v>42685</c:v>
                </c:pt>
                <c:pt idx="220">
                  <c:v>42688</c:v>
                </c:pt>
                <c:pt idx="221">
                  <c:v>42689</c:v>
                </c:pt>
                <c:pt idx="222">
                  <c:v>42690</c:v>
                </c:pt>
                <c:pt idx="223">
                  <c:v>42691</c:v>
                </c:pt>
                <c:pt idx="224">
                  <c:v>42692</c:v>
                </c:pt>
                <c:pt idx="225">
                  <c:v>42695</c:v>
                </c:pt>
                <c:pt idx="226">
                  <c:v>42696</c:v>
                </c:pt>
                <c:pt idx="227">
                  <c:v>42697</c:v>
                </c:pt>
                <c:pt idx="228">
                  <c:v>42698</c:v>
                </c:pt>
                <c:pt idx="229">
                  <c:v>42699</c:v>
                </c:pt>
                <c:pt idx="230">
                  <c:v>42702</c:v>
                </c:pt>
                <c:pt idx="231">
                  <c:v>42703</c:v>
                </c:pt>
                <c:pt idx="232">
                  <c:v>42704</c:v>
                </c:pt>
                <c:pt idx="233">
                  <c:v>42705</c:v>
                </c:pt>
                <c:pt idx="234">
                  <c:v>42706</c:v>
                </c:pt>
                <c:pt idx="235">
                  <c:v>42709</c:v>
                </c:pt>
                <c:pt idx="236">
                  <c:v>42710</c:v>
                </c:pt>
                <c:pt idx="237">
                  <c:v>42711</c:v>
                </c:pt>
                <c:pt idx="238">
                  <c:v>42712</c:v>
                </c:pt>
                <c:pt idx="239">
                  <c:v>42713</c:v>
                </c:pt>
                <c:pt idx="240">
                  <c:v>42716</c:v>
                </c:pt>
                <c:pt idx="241">
                  <c:v>42717</c:v>
                </c:pt>
                <c:pt idx="242">
                  <c:v>42718</c:v>
                </c:pt>
                <c:pt idx="243">
                  <c:v>42719</c:v>
                </c:pt>
                <c:pt idx="244">
                  <c:v>42720</c:v>
                </c:pt>
                <c:pt idx="245">
                  <c:v>42723</c:v>
                </c:pt>
                <c:pt idx="246">
                  <c:v>42724</c:v>
                </c:pt>
                <c:pt idx="247">
                  <c:v>42725</c:v>
                </c:pt>
                <c:pt idx="248">
                  <c:v>42726</c:v>
                </c:pt>
                <c:pt idx="249">
                  <c:v>42727</c:v>
                </c:pt>
                <c:pt idx="250">
                  <c:v>42730</c:v>
                </c:pt>
                <c:pt idx="251">
                  <c:v>42731</c:v>
                </c:pt>
                <c:pt idx="252">
                  <c:v>42732</c:v>
                </c:pt>
                <c:pt idx="253">
                  <c:v>42733</c:v>
                </c:pt>
                <c:pt idx="254">
                  <c:v>42734</c:v>
                </c:pt>
                <c:pt idx="255">
                  <c:v>42735</c:v>
                </c:pt>
                <c:pt idx="256">
                  <c:v>42738</c:v>
                </c:pt>
                <c:pt idx="257">
                  <c:v>42739</c:v>
                </c:pt>
                <c:pt idx="258">
                  <c:v>42740</c:v>
                </c:pt>
                <c:pt idx="259">
                  <c:v>42741</c:v>
                </c:pt>
                <c:pt idx="260">
                  <c:v>42744</c:v>
                </c:pt>
                <c:pt idx="261">
                  <c:v>42745</c:v>
                </c:pt>
                <c:pt idx="262">
                  <c:v>42746</c:v>
                </c:pt>
                <c:pt idx="263">
                  <c:v>42747</c:v>
                </c:pt>
                <c:pt idx="264">
                  <c:v>42748</c:v>
                </c:pt>
                <c:pt idx="265">
                  <c:v>42751</c:v>
                </c:pt>
                <c:pt idx="266">
                  <c:v>42752</c:v>
                </c:pt>
                <c:pt idx="267">
                  <c:v>42753</c:v>
                </c:pt>
                <c:pt idx="268">
                  <c:v>42754</c:v>
                </c:pt>
                <c:pt idx="269">
                  <c:v>42755</c:v>
                </c:pt>
                <c:pt idx="270">
                  <c:v>42758</c:v>
                </c:pt>
                <c:pt idx="271">
                  <c:v>42759</c:v>
                </c:pt>
                <c:pt idx="272">
                  <c:v>42760</c:v>
                </c:pt>
                <c:pt idx="273">
                  <c:v>42761</c:v>
                </c:pt>
                <c:pt idx="274">
                  <c:v>42769</c:v>
                </c:pt>
                <c:pt idx="275">
                  <c:v>42772</c:v>
                </c:pt>
                <c:pt idx="276">
                  <c:v>42773</c:v>
                </c:pt>
                <c:pt idx="277">
                  <c:v>42774</c:v>
                </c:pt>
                <c:pt idx="278">
                  <c:v>42775</c:v>
                </c:pt>
                <c:pt idx="279">
                  <c:v>42776</c:v>
                </c:pt>
                <c:pt idx="280">
                  <c:v>42779</c:v>
                </c:pt>
                <c:pt idx="281">
                  <c:v>42780</c:v>
                </c:pt>
                <c:pt idx="282">
                  <c:v>42781</c:v>
                </c:pt>
                <c:pt idx="283">
                  <c:v>42782</c:v>
                </c:pt>
                <c:pt idx="284">
                  <c:v>42783</c:v>
                </c:pt>
                <c:pt idx="285">
                  <c:v>42786</c:v>
                </c:pt>
                <c:pt idx="286">
                  <c:v>42787</c:v>
                </c:pt>
                <c:pt idx="287">
                  <c:v>42788</c:v>
                </c:pt>
                <c:pt idx="288">
                  <c:v>42789</c:v>
                </c:pt>
                <c:pt idx="289">
                  <c:v>42790</c:v>
                </c:pt>
                <c:pt idx="290">
                  <c:v>42793</c:v>
                </c:pt>
                <c:pt idx="291">
                  <c:v>42794</c:v>
                </c:pt>
                <c:pt idx="292">
                  <c:v>42795</c:v>
                </c:pt>
                <c:pt idx="293">
                  <c:v>42796</c:v>
                </c:pt>
                <c:pt idx="294">
                  <c:v>42797</c:v>
                </c:pt>
                <c:pt idx="295">
                  <c:v>42800</c:v>
                </c:pt>
                <c:pt idx="296">
                  <c:v>42801</c:v>
                </c:pt>
                <c:pt idx="297">
                  <c:v>42802</c:v>
                </c:pt>
                <c:pt idx="298">
                  <c:v>42803</c:v>
                </c:pt>
                <c:pt idx="299">
                  <c:v>42804</c:v>
                </c:pt>
                <c:pt idx="300">
                  <c:v>42807</c:v>
                </c:pt>
                <c:pt idx="301">
                  <c:v>42808</c:v>
                </c:pt>
                <c:pt idx="302">
                  <c:v>42809</c:v>
                </c:pt>
                <c:pt idx="303">
                  <c:v>42810</c:v>
                </c:pt>
                <c:pt idx="304">
                  <c:v>42811</c:v>
                </c:pt>
                <c:pt idx="305">
                  <c:v>42814</c:v>
                </c:pt>
                <c:pt idx="306">
                  <c:v>42815</c:v>
                </c:pt>
                <c:pt idx="307">
                  <c:v>42816</c:v>
                </c:pt>
                <c:pt idx="308">
                  <c:v>42817</c:v>
                </c:pt>
                <c:pt idx="309">
                  <c:v>42818</c:v>
                </c:pt>
                <c:pt idx="310">
                  <c:v>42821</c:v>
                </c:pt>
                <c:pt idx="311">
                  <c:v>42822</c:v>
                </c:pt>
                <c:pt idx="312">
                  <c:v>42823</c:v>
                </c:pt>
                <c:pt idx="313">
                  <c:v>42824</c:v>
                </c:pt>
                <c:pt idx="314">
                  <c:v>42825</c:v>
                </c:pt>
                <c:pt idx="315">
                  <c:v>42830</c:v>
                </c:pt>
                <c:pt idx="316">
                  <c:v>42831</c:v>
                </c:pt>
                <c:pt idx="317">
                  <c:v>42832</c:v>
                </c:pt>
                <c:pt idx="318">
                  <c:v>42835</c:v>
                </c:pt>
                <c:pt idx="319">
                  <c:v>42836</c:v>
                </c:pt>
                <c:pt idx="320">
                  <c:v>42837</c:v>
                </c:pt>
                <c:pt idx="321">
                  <c:v>42838</c:v>
                </c:pt>
                <c:pt idx="322">
                  <c:v>42839</c:v>
                </c:pt>
                <c:pt idx="323">
                  <c:v>42842</c:v>
                </c:pt>
                <c:pt idx="324">
                  <c:v>42843</c:v>
                </c:pt>
                <c:pt idx="325">
                  <c:v>42844</c:v>
                </c:pt>
                <c:pt idx="326">
                  <c:v>42845</c:v>
                </c:pt>
                <c:pt idx="327">
                  <c:v>42846</c:v>
                </c:pt>
                <c:pt idx="328">
                  <c:v>42849</c:v>
                </c:pt>
                <c:pt idx="329">
                  <c:v>42850</c:v>
                </c:pt>
                <c:pt idx="330">
                  <c:v>42851</c:v>
                </c:pt>
                <c:pt idx="331">
                  <c:v>42852</c:v>
                </c:pt>
                <c:pt idx="332">
                  <c:v>42853</c:v>
                </c:pt>
                <c:pt idx="333">
                  <c:v>42857</c:v>
                </c:pt>
                <c:pt idx="334">
                  <c:v>42858</c:v>
                </c:pt>
                <c:pt idx="335">
                  <c:v>42859</c:v>
                </c:pt>
                <c:pt idx="336">
                  <c:v>42860</c:v>
                </c:pt>
                <c:pt idx="337">
                  <c:v>42863</c:v>
                </c:pt>
                <c:pt idx="338">
                  <c:v>42864</c:v>
                </c:pt>
                <c:pt idx="339">
                  <c:v>42865</c:v>
                </c:pt>
                <c:pt idx="340">
                  <c:v>42866</c:v>
                </c:pt>
                <c:pt idx="341">
                  <c:v>42867</c:v>
                </c:pt>
                <c:pt idx="342">
                  <c:v>42870</c:v>
                </c:pt>
                <c:pt idx="343">
                  <c:v>42871</c:v>
                </c:pt>
                <c:pt idx="344">
                  <c:v>42872</c:v>
                </c:pt>
                <c:pt idx="345">
                  <c:v>42873</c:v>
                </c:pt>
                <c:pt idx="346">
                  <c:v>42874</c:v>
                </c:pt>
                <c:pt idx="347">
                  <c:v>42877</c:v>
                </c:pt>
                <c:pt idx="348">
                  <c:v>42878</c:v>
                </c:pt>
                <c:pt idx="349">
                  <c:v>42879</c:v>
                </c:pt>
                <c:pt idx="350">
                  <c:v>42880</c:v>
                </c:pt>
                <c:pt idx="351">
                  <c:v>42881</c:v>
                </c:pt>
                <c:pt idx="352">
                  <c:v>42886</c:v>
                </c:pt>
                <c:pt idx="353">
                  <c:v>42887</c:v>
                </c:pt>
                <c:pt idx="354">
                  <c:v>42888</c:v>
                </c:pt>
                <c:pt idx="355">
                  <c:v>42891</c:v>
                </c:pt>
                <c:pt idx="356">
                  <c:v>42892</c:v>
                </c:pt>
                <c:pt idx="357">
                  <c:v>42893</c:v>
                </c:pt>
                <c:pt idx="358">
                  <c:v>42894</c:v>
                </c:pt>
                <c:pt idx="359">
                  <c:v>42895</c:v>
                </c:pt>
                <c:pt idx="360">
                  <c:v>42898</c:v>
                </c:pt>
                <c:pt idx="361">
                  <c:v>42899</c:v>
                </c:pt>
                <c:pt idx="362">
                  <c:v>42900</c:v>
                </c:pt>
                <c:pt idx="363">
                  <c:v>42901</c:v>
                </c:pt>
                <c:pt idx="364">
                  <c:v>42902</c:v>
                </c:pt>
                <c:pt idx="365">
                  <c:v>42905</c:v>
                </c:pt>
                <c:pt idx="366">
                  <c:v>42906</c:v>
                </c:pt>
                <c:pt idx="367">
                  <c:v>42907</c:v>
                </c:pt>
                <c:pt idx="368">
                  <c:v>42908</c:v>
                </c:pt>
                <c:pt idx="369">
                  <c:v>42909</c:v>
                </c:pt>
                <c:pt idx="370">
                  <c:v>42912</c:v>
                </c:pt>
                <c:pt idx="371">
                  <c:v>42913</c:v>
                </c:pt>
                <c:pt idx="372">
                  <c:v>42914</c:v>
                </c:pt>
                <c:pt idx="373">
                  <c:v>42915</c:v>
                </c:pt>
                <c:pt idx="374">
                  <c:v>42916</c:v>
                </c:pt>
                <c:pt idx="375">
                  <c:v>42919</c:v>
                </c:pt>
                <c:pt idx="376">
                  <c:v>42920</c:v>
                </c:pt>
                <c:pt idx="377">
                  <c:v>42921</c:v>
                </c:pt>
                <c:pt idx="378">
                  <c:v>42922</c:v>
                </c:pt>
                <c:pt idx="379">
                  <c:v>42923</c:v>
                </c:pt>
                <c:pt idx="380">
                  <c:v>42926</c:v>
                </c:pt>
                <c:pt idx="381">
                  <c:v>42927</c:v>
                </c:pt>
                <c:pt idx="382">
                  <c:v>42928</c:v>
                </c:pt>
                <c:pt idx="383">
                  <c:v>42929</c:v>
                </c:pt>
                <c:pt idx="384">
                  <c:v>42930</c:v>
                </c:pt>
                <c:pt idx="385">
                  <c:v>42933</c:v>
                </c:pt>
                <c:pt idx="386">
                  <c:v>42934</c:v>
                </c:pt>
                <c:pt idx="387">
                  <c:v>42935</c:v>
                </c:pt>
                <c:pt idx="388">
                  <c:v>42936</c:v>
                </c:pt>
                <c:pt idx="389">
                  <c:v>42937</c:v>
                </c:pt>
                <c:pt idx="390">
                  <c:v>42940</c:v>
                </c:pt>
                <c:pt idx="391">
                  <c:v>42941</c:v>
                </c:pt>
                <c:pt idx="392">
                  <c:v>42942</c:v>
                </c:pt>
                <c:pt idx="393">
                  <c:v>42943</c:v>
                </c:pt>
                <c:pt idx="394">
                  <c:v>42944</c:v>
                </c:pt>
                <c:pt idx="395">
                  <c:v>42947</c:v>
                </c:pt>
                <c:pt idx="396">
                  <c:v>42948</c:v>
                </c:pt>
                <c:pt idx="397">
                  <c:v>42949</c:v>
                </c:pt>
                <c:pt idx="398">
                  <c:v>42950</c:v>
                </c:pt>
                <c:pt idx="399">
                  <c:v>42951</c:v>
                </c:pt>
                <c:pt idx="400">
                  <c:v>42954</c:v>
                </c:pt>
                <c:pt idx="401">
                  <c:v>42955</c:v>
                </c:pt>
                <c:pt idx="402">
                  <c:v>42956</c:v>
                </c:pt>
                <c:pt idx="403">
                  <c:v>42957</c:v>
                </c:pt>
                <c:pt idx="404">
                  <c:v>42958</c:v>
                </c:pt>
                <c:pt idx="405">
                  <c:v>42961</c:v>
                </c:pt>
                <c:pt idx="406">
                  <c:v>42962</c:v>
                </c:pt>
                <c:pt idx="407">
                  <c:v>42963</c:v>
                </c:pt>
                <c:pt idx="408">
                  <c:v>42964</c:v>
                </c:pt>
                <c:pt idx="409">
                  <c:v>42965</c:v>
                </c:pt>
                <c:pt idx="410">
                  <c:v>42968</c:v>
                </c:pt>
                <c:pt idx="411">
                  <c:v>42969</c:v>
                </c:pt>
                <c:pt idx="412">
                  <c:v>42970</c:v>
                </c:pt>
                <c:pt idx="413">
                  <c:v>42971</c:v>
                </c:pt>
                <c:pt idx="414">
                  <c:v>42972</c:v>
                </c:pt>
                <c:pt idx="415">
                  <c:v>42975</c:v>
                </c:pt>
                <c:pt idx="416">
                  <c:v>42976</c:v>
                </c:pt>
                <c:pt idx="417">
                  <c:v>42977</c:v>
                </c:pt>
                <c:pt idx="418">
                  <c:v>42978</c:v>
                </c:pt>
                <c:pt idx="419">
                  <c:v>42979</c:v>
                </c:pt>
                <c:pt idx="420">
                  <c:v>42982</c:v>
                </c:pt>
                <c:pt idx="421">
                  <c:v>42983</c:v>
                </c:pt>
                <c:pt idx="422">
                  <c:v>42984</c:v>
                </c:pt>
                <c:pt idx="423">
                  <c:v>42985</c:v>
                </c:pt>
                <c:pt idx="424">
                  <c:v>42986</c:v>
                </c:pt>
                <c:pt idx="425">
                  <c:v>42989</c:v>
                </c:pt>
                <c:pt idx="426">
                  <c:v>42990</c:v>
                </c:pt>
                <c:pt idx="427">
                  <c:v>42991</c:v>
                </c:pt>
                <c:pt idx="428">
                  <c:v>42992</c:v>
                </c:pt>
                <c:pt idx="429">
                  <c:v>42993</c:v>
                </c:pt>
                <c:pt idx="430">
                  <c:v>42996</c:v>
                </c:pt>
                <c:pt idx="431">
                  <c:v>42997</c:v>
                </c:pt>
                <c:pt idx="432">
                  <c:v>42998</c:v>
                </c:pt>
                <c:pt idx="433">
                  <c:v>42999</c:v>
                </c:pt>
                <c:pt idx="434">
                  <c:v>43000</c:v>
                </c:pt>
                <c:pt idx="435">
                  <c:v>43003</c:v>
                </c:pt>
                <c:pt idx="436">
                  <c:v>43004</c:v>
                </c:pt>
                <c:pt idx="437">
                  <c:v>43005</c:v>
                </c:pt>
                <c:pt idx="438">
                  <c:v>43006</c:v>
                </c:pt>
                <c:pt idx="439">
                  <c:v>43007</c:v>
                </c:pt>
              </c:numCache>
            </c:numRef>
          </c:cat>
          <c:val>
            <c:numRef>
              <c:f>中融新经济混合!$L$3:$L$442</c:f>
              <c:numCache>
                <c:formatCode>0.0000_);[Red]\(0.0000\)</c:formatCode>
                <c:ptCount val="440"/>
                <c:pt idx="0">
                  <c:v>1</c:v>
                </c:pt>
                <c:pt idx="1">
                  <c:v>0.998</c:v>
                </c:pt>
                <c:pt idx="2">
                  <c:v>0.997</c:v>
                </c:pt>
                <c:pt idx="3">
                  <c:v>0.997</c:v>
                </c:pt>
                <c:pt idx="4">
                  <c:v>0.997</c:v>
                </c:pt>
                <c:pt idx="5">
                  <c:v>0.998</c:v>
                </c:pt>
                <c:pt idx="6">
                  <c:v>0.998</c:v>
                </c:pt>
                <c:pt idx="7">
                  <c:v>0.998</c:v>
                </c:pt>
                <c:pt idx="8">
                  <c:v>0.998</c:v>
                </c:pt>
                <c:pt idx="9">
                  <c:v>0.998</c:v>
                </c:pt>
                <c:pt idx="10">
                  <c:v>0.998</c:v>
                </c:pt>
                <c:pt idx="11">
                  <c:v>0.995</c:v>
                </c:pt>
                <c:pt idx="12">
                  <c:v>0.996</c:v>
                </c:pt>
                <c:pt idx="13">
                  <c:v>0.998</c:v>
                </c:pt>
                <c:pt idx="14">
                  <c:v>0.99299999999999999</c:v>
                </c:pt>
                <c:pt idx="15">
                  <c:v>0.995</c:v>
                </c:pt>
                <c:pt idx="16">
                  <c:v>0.99099999999999999</c:v>
                </c:pt>
                <c:pt idx="17">
                  <c:v>0.99099999999999999</c:v>
                </c:pt>
                <c:pt idx="18">
                  <c:v>0.98899999999999999</c:v>
                </c:pt>
                <c:pt idx="19">
                  <c:v>0.99199999999999999</c:v>
                </c:pt>
                <c:pt idx="20">
                  <c:v>0.98899999999999999</c:v>
                </c:pt>
                <c:pt idx="21">
                  <c:v>0.98899999999999999</c:v>
                </c:pt>
                <c:pt idx="22">
                  <c:v>0.99199999999999999</c:v>
                </c:pt>
                <c:pt idx="23">
                  <c:v>0.99</c:v>
                </c:pt>
                <c:pt idx="24">
                  <c:v>0.98699999999999999</c:v>
                </c:pt>
                <c:pt idx="25">
                  <c:v>0.98899999999999999</c:v>
                </c:pt>
                <c:pt idx="26">
                  <c:v>0.98899999999999999</c:v>
                </c:pt>
                <c:pt idx="27">
                  <c:v>0.98299999999999998</c:v>
                </c:pt>
                <c:pt idx="28">
                  <c:v>0.98</c:v>
                </c:pt>
                <c:pt idx="29">
                  <c:v>0.97599999999999998</c:v>
                </c:pt>
                <c:pt idx="30">
                  <c:v>0.98099999999999998</c:v>
                </c:pt>
                <c:pt idx="31">
                  <c:v>0.98</c:v>
                </c:pt>
                <c:pt idx="32">
                  <c:v>0.98299999999999998</c:v>
                </c:pt>
                <c:pt idx="33">
                  <c:v>0.98199999999999998</c:v>
                </c:pt>
                <c:pt idx="34">
                  <c:v>0.98499999999999999</c:v>
                </c:pt>
                <c:pt idx="35">
                  <c:v>0.98399999999999999</c:v>
                </c:pt>
                <c:pt idx="36">
                  <c:v>0.98699999999999999</c:v>
                </c:pt>
                <c:pt idx="37">
                  <c:v>0.98899999999999999</c:v>
                </c:pt>
                <c:pt idx="38">
                  <c:v>0.98899999999999999</c:v>
                </c:pt>
                <c:pt idx="39">
                  <c:v>0.98799999999999999</c:v>
                </c:pt>
                <c:pt idx="40">
                  <c:v>0.98899999999999999</c:v>
                </c:pt>
                <c:pt idx="41">
                  <c:v>0.98899999999999999</c:v>
                </c:pt>
                <c:pt idx="42">
                  <c:v>0.98899999999999999</c:v>
                </c:pt>
                <c:pt idx="43">
                  <c:v>0.98799999999999999</c:v>
                </c:pt>
                <c:pt idx="44">
                  <c:v>0.98199999999999998</c:v>
                </c:pt>
                <c:pt idx="45">
                  <c:v>0.98099999999999998</c:v>
                </c:pt>
                <c:pt idx="46">
                  <c:v>0.97599999999999998</c:v>
                </c:pt>
                <c:pt idx="47">
                  <c:v>0.97699999999999998</c:v>
                </c:pt>
                <c:pt idx="48">
                  <c:v>0.97899999999999998</c:v>
                </c:pt>
                <c:pt idx="49">
                  <c:v>0.97699999999999998</c:v>
                </c:pt>
                <c:pt idx="50">
                  <c:v>0.97399999999999998</c:v>
                </c:pt>
                <c:pt idx="51">
                  <c:v>0.97599999999999998</c:v>
                </c:pt>
                <c:pt idx="52">
                  <c:v>0.97699999999999998</c:v>
                </c:pt>
                <c:pt idx="53">
                  <c:v>0.97699999999999998</c:v>
                </c:pt>
                <c:pt idx="54">
                  <c:v>0.97599999999999998</c:v>
                </c:pt>
                <c:pt idx="55">
                  <c:v>0.97599999999999998</c:v>
                </c:pt>
                <c:pt idx="56">
                  <c:v>0.98199999999999998</c:v>
                </c:pt>
                <c:pt idx="57">
                  <c:v>0.98099999999999998</c:v>
                </c:pt>
                <c:pt idx="58">
                  <c:v>0.98099999999999998</c:v>
                </c:pt>
                <c:pt idx="59">
                  <c:v>0.98499999999999999</c:v>
                </c:pt>
                <c:pt idx="60">
                  <c:v>0.99</c:v>
                </c:pt>
                <c:pt idx="61">
                  <c:v>0.99099999999999999</c:v>
                </c:pt>
                <c:pt idx="62">
                  <c:v>0.99</c:v>
                </c:pt>
                <c:pt idx="63">
                  <c:v>0.99</c:v>
                </c:pt>
                <c:pt idx="64">
                  <c:v>0.98899999999999999</c:v>
                </c:pt>
                <c:pt idx="65">
                  <c:v>0.98899999999999999</c:v>
                </c:pt>
                <c:pt idx="66">
                  <c:v>0.98799999999999999</c:v>
                </c:pt>
                <c:pt idx="67">
                  <c:v>0.98599999999999999</c:v>
                </c:pt>
                <c:pt idx="68">
                  <c:v>0.99</c:v>
                </c:pt>
                <c:pt idx="69">
                  <c:v>0.99</c:v>
                </c:pt>
                <c:pt idx="70">
                  <c:v>0.98899999999999999</c:v>
                </c:pt>
                <c:pt idx="71">
                  <c:v>0.99199999999999999</c:v>
                </c:pt>
                <c:pt idx="72">
                  <c:v>0.99299999999999999</c:v>
                </c:pt>
                <c:pt idx="73">
                  <c:v>0.99199999999999999</c:v>
                </c:pt>
                <c:pt idx="74">
                  <c:v>0.99099999999999999</c:v>
                </c:pt>
                <c:pt idx="75">
                  <c:v>0.99099999999999999</c:v>
                </c:pt>
                <c:pt idx="76">
                  <c:v>0.99099999999999999</c:v>
                </c:pt>
                <c:pt idx="77">
                  <c:v>0.99</c:v>
                </c:pt>
                <c:pt idx="78">
                  <c:v>0.98899999999999999</c:v>
                </c:pt>
                <c:pt idx="79">
                  <c:v>0.98899999999999999</c:v>
                </c:pt>
                <c:pt idx="80">
                  <c:v>0.99</c:v>
                </c:pt>
                <c:pt idx="81">
                  <c:v>0.98899999999999999</c:v>
                </c:pt>
                <c:pt idx="82">
                  <c:v>0.98699999999999999</c:v>
                </c:pt>
                <c:pt idx="83">
                  <c:v>0.98499999999999999</c:v>
                </c:pt>
                <c:pt idx="84">
                  <c:v>0.98499999999999999</c:v>
                </c:pt>
                <c:pt idx="85">
                  <c:v>0.98299999999999998</c:v>
                </c:pt>
                <c:pt idx="86">
                  <c:v>0.98599999999999999</c:v>
                </c:pt>
                <c:pt idx="87">
                  <c:v>0.98599999999999999</c:v>
                </c:pt>
                <c:pt idx="88">
                  <c:v>0.98699999999999999</c:v>
                </c:pt>
                <c:pt idx="89">
                  <c:v>0.98699999999999999</c:v>
                </c:pt>
                <c:pt idx="90">
                  <c:v>0.98899999999999999</c:v>
                </c:pt>
                <c:pt idx="91">
                  <c:v>0.98899999999999999</c:v>
                </c:pt>
                <c:pt idx="92">
                  <c:v>0.98899999999999999</c:v>
                </c:pt>
                <c:pt idx="93">
                  <c:v>0.98799999999999999</c:v>
                </c:pt>
                <c:pt idx="94">
                  <c:v>0.98899999999999999</c:v>
                </c:pt>
                <c:pt idx="95">
                  <c:v>0.99</c:v>
                </c:pt>
                <c:pt idx="96">
                  <c:v>0.98799999999999999</c:v>
                </c:pt>
                <c:pt idx="97">
                  <c:v>0.99</c:v>
                </c:pt>
                <c:pt idx="98">
                  <c:v>0.99099999999999999</c:v>
                </c:pt>
                <c:pt idx="99">
                  <c:v>0.99299999999999999</c:v>
                </c:pt>
                <c:pt idx="100">
                  <c:v>0.99199999999999999</c:v>
                </c:pt>
                <c:pt idx="101">
                  <c:v>0.98899999999999999</c:v>
                </c:pt>
                <c:pt idx="102">
                  <c:v>0.98799999999999999</c:v>
                </c:pt>
                <c:pt idx="103">
                  <c:v>0.98899999999999999</c:v>
                </c:pt>
                <c:pt idx="104">
                  <c:v>0.99199999999999999</c:v>
                </c:pt>
                <c:pt idx="105">
                  <c:v>0.99199999999999999</c:v>
                </c:pt>
                <c:pt idx="106">
                  <c:v>0.99199999999999999</c:v>
                </c:pt>
                <c:pt idx="107">
                  <c:v>0.99399999999999999</c:v>
                </c:pt>
                <c:pt idx="108">
                  <c:v>0.99299999999999999</c:v>
                </c:pt>
                <c:pt idx="109">
                  <c:v>0.99199999999999999</c:v>
                </c:pt>
                <c:pt idx="110">
                  <c:v>1.0009999999999999</c:v>
                </c:pt>
                <c:pt idx="111">
                  <c:v>1.002</c:v>
                </c:pt>
                <c:pt idx="112">
                  <c:v>1.0049999999999999</c:v>
                </c:pt>
                <c:pt idx="113">
                  <c:v>1.004</c:v>
                </c:pt>
                <c:pt idx="114">
                  <c:v>1.0049999999999999</c:v>
                </c:pt>
                <c:pt idx="115">
                  <c:v>1.004</c:v>
                </c:pt>
                <c:pt idx="116">
                  <c:v>1.0009999999999999</c:v>
                </c:pt>
                <c:pt idx="117">
                  <c:v>0.98399999999999999</c:v>
                </c:pt>
                <c:pt idx="118">
                  <c:v>0.98499999999999999</c:v>
                </c:pt>
                <c:pt idx="119">
                  <c:v>0.996</c:v>
                </c:pt>
                <c:pt idx="120">
                  <c:v>0.995</c:v>
                </c:pt>
                <c:pt idx="121">
                  <c:v>0.997</c:v>
                </c:pt>
                <c:pt idx="122">
                  <c:v>0.997</c:v>
                </c:pt>
                <c:pt idx="123">
                  <c:v>0.99399999999999999</c:v>
                </c:pt>
                <c:pt idx="124">
                  <c:v>1</c:v>
                </c:pt>
                <c:pt idx="125">
                  <c:v>1.0029999999999999</c:v>
                </c:pt>
                <c:pt idx="126">
                  <c:v>1.002</c:v>
                </c:pt>
                <c:pt idx="127">
                  <c:v>1.012</c:v>
                </c:pt>
                <c:pt idx="128">
                  <c:v>1.012</c:v>
                </c:pt>
                <c:pt idx="129">
                  <c:v>1.01</c:v>
                </c:pt>
                <c:pt idx="130">
                  <c:v>1.0129999999999999</c:v>
                </c:pt>
                <c:pt idx="131">
                  <c:v>1.012</c:v>
                </c:pt>
                <c:pt idx="132">
                  <c:v>1.0149999999999999</c:v>
                </c:pt>
                <c:pt idx="133">
                  <c:v>1.0169999999999999</c:v>
                </c:pt>
                <c:pt idx="134">
                  <c:v>1.018</c:v>
                </c:pt>
                <c:pt idx="135">
                  <c:v>1.018</c:v>
                </c:pt>
                <c:pt idx="136">
                  <c:v>1.02</c:v>
                </c:pt>
                <c:pt idx="137">
                  <c:v>1.0169999999999999</c:v>
                </c:pt>
                <c:pt idx="138">
                  <c:v>1.024</c:v>
                </c:pt>
                <c:pt idx="139">
                  <c:v>1.024</c:v>
                </c:pt>
                <c:pt idx="140">
                  <c:v>1.028</c:v>
                </c:pt>
                <c:pt idx="141">
                  <c:v>1.024</c:v>
                </c:pt>
                <c:pt idx="142">
                  <c:v>1.0229999999999999</c:v>
                </c:pt>
                <c:pt idx="143">
                  <c:v>1.028</c:v>
                </c:pt>
                <c:pt idx="144">
                  <c:v>1.026</c:v>
                </c:pt>
                <c:pt idx="145">
                  <c:v>1.026</c:v>
                </c:pt>
                <c:pt idx="146">
                  <c:v>1.022</c:v>
                </c:pt>
                <c:pt idx="147">
                  <c:v>1.018</c:v>
                </c:pt>
                <c:pt idx="148">
                  <c:v>1.0229999999999999</c:v>
                </c:pt>
                <c:pt idx="149">
                  <c:v>1</c:v>
                </c:pt>
                <c:pt idx="150">
                  <c:v>0.996</c:v>
                </c:pt>
                <c:pt idx="151">
                  <c:v>0.99299999999999999</c:v>
                </c:pt>
                <c:pt idx="152">
                  <c:v>0.99</c:v>
                </c:pt>
                <c:pt idx="153">
                  <c:v>0.99199999999999999</c:v>
                </c:pt>
                <c:pt idx="154">
                  <c:v>0.99199999999999999</c:v>
                </c:pt>
                <c:pt idx="155">
                  <c:v>0.99399999999999999</c:v>
                </c:pt>
                <c:pt idx="156">
                  <c:v>0.99099999999999999</c:v>
                </c:pt>
                <c:pt idx="157">
                  <c:v>0.99399999999999999</c:v>
                </c:pt>
                <c:pt idx="158">
                  <c:v>0.998</c:v>
                </c:pt>
                <c:pt idx="159">
                  <c:v>0.998</c:v>
                </c:pt>
                <c:pt idx="160">
                  <c:v>0.99</c:v>
                </c:pt>
                <c:pt idx="161">
                  <c:v>0.995</c:v>
                </c:pt>
                <c:pt idx="162">
                  <c:v>1.006</c:v>
                </c:pt>
                <c:pt idx="163">
                  <c:v>1.0069999999999999</c:v>
                </c:pt>
                <c:pt idx="164">
                  <c:v>1.0069999999999999</c:v>
                </c:pt>
                <c:pt idx="165">
                  <c:v>1.0049999999999999</c:v>
                </c:pt>
                <c:pt idx="166">
                  <c:v>1.004</c:v>
                </c:pt>
                <c:pt idx="167">
                  <c:v>1.0009999999999999</c:v>
                </c:pt>
                <c:pt idx="168">
                  <c:v>0.999</c:v>
                </c:pt>
                <c:pt idx="169">
                  <c:v>1.004</c:v>
                </c:pt>
                <c:pt idx="170">
                  <c:v>0.999</c:v>
                </c:pt>
                <c:pt idx="171">
                  <c:v>1.002</c:v>
                </c:pt>
                <c:pt idx="172">
                  <c:v>1.0009999999999999</c:v>
                </c:pt>
                <c:pt idx="173">
                  <c:v>1.0029999999999999</c:v>
                </c:pt>
                <c:pt idx="174">
                  <c:v>1.002</c:v>
                </c:pt>
                <c:pt idx="175">
                  <c:v>1</c:v>
                </c:pt>
                <c:pt idx="176">
                  <c:v>0.997</c:v>
                </c:pt>
                <c:pt idx="177">
                  <c:v>0.998</c:v>
                </c:pt>
                <c:pt idx="178">
                  <c:v>1.0049999999999999</c:v>
                </c:pt>
                <c:pt idx="179">
                  <c:v>1.004</c:v>
                </c:pt>
                <c:pt idx="180">
                  <c:v>1.006</c:v>
                </c:pt>
                <c:pt idx="181">
                  <c:v>1.002</c:v>
                </c:pt>
                <c:pt idx="182">
                  <c:v>0.98599999999999999</c:v>
                </c:pt>
                <c:pt idx="183">
                  <c:v>0.98799999999999999</c:v>
                </c:pt>
                <c:pt idx="184">
                  <c:v>0.98799999999999999</c:v>
                </c:pt>
                <c:pt idx="185">
                  <c:v>0.99099999999999999</c:v>
                </c:pt>
                <c:pt idx="186">
                  <c:v>0.98899999999999999</c:v>
                </c:pt>
                <c:pt idx="187">
                  <c:v>0.99099999999999999</c:v>
                </c:pt>
                <c:pt idx="188">
                  <c:v>0.99299999999999999</c:v>
                </c:pt>
                <c:pt idx="189">
                  <c:v>0.99099999999999999</c:v>
                </c:pt>
                <c:pt idx="190">
                  <c:v>0.98299999999999998</c:v>
                </c:pt>
                <c:pt idx="191">
                  <c:v>0.98599999999999999</c:v>
                </c:pt>
                <c:pt idx="192">
                  <c:v>0.98499999999999999</c:v>
                </c:pt>
                <c:pt idx="193">
                  <c:v>0.98599999999999999</c:v>
                </c:pt>
                <c:pt idx="194">
                  <c:v>0.98599999999999999</c:v>
                </c:pt>
                <c:pt idx="195">
                  <c:v>0.997</c:v>
                </c:pt>
                <c:pt idx="196">
                  <c:v>0.998</c:v>
                </c:pt>
                <c:pt idx="197">
                  <c:v>0.997</c:v>
                </c:pt>
                <c:pt idx="198">
                  <c:v>0.998</c:v>
                </c:pt>
                <c:pt idx="199">
                  <c:v>0.997</c:v>
                </c:pt>
                <c:pt idx="200">
                  <c:v>0.995</c:v>
                </c:pt>
                <c:pt idx="201">
                  <c:v>0.999</c:v>
                </c:pt>
                <c:pt idx="202">
                  <c:v>0.998</c:v>
                </c:pt>
                <c:pt idx="203">
                  <c:v>1</c:v>
                </c:pt>
                <c:pt idx="204">
                  <c:v>0.999</c:v>
                </c:pt>
                <c:pt idx="205">
                  <c:v>0.999</c:v>
                </c:pt>
                <c:pt idx="206">
                  <c:v>1</c:v>
                </c:pt>
                <c:pt idx="207">
                  <c:v>1.0009999999999999</c:v>
                </c:pt>
                <c:pt idx="208">
                  <c:v>1</c:v>
                </c:pt>
                <c:pt idx="209">
                  <c:v>0.997</c:v>
                </c:pt>
                <c:pt idx="210">
                  <c:v>0.998</c:v>
                </c:pt>
                <c:pt idx="211">
                  <c:v>0.999</c:v>
                </c:pt>
                <c:pt idx="212">
                  <c:v>0.996</c:v>
                </c:pt>
                <c:pt idx="213">
                  <c:v>0.996</c:v>
                </c:pt>
                <c:pt idx="214">
                  <c:v>0.996</c:v>
                </c:pt>
                <c:pt idx="215">
                  <c:v>0.996</c:v>
                </c:pt>
                <c:pt idx="216">
                  <c:v>0.997</c:v>
                </c:pt>
                <c:pt idx="217">
                  <c:v>0.995</c:v>
                </c:pt>
                <c:pt idx="218">
                  <c:v>0.997</c:v>
                </c:pt>
                <c:pt idx="219">
                  <c:v>0.996</c:v>
                </c:pt>
                <c:pt idx="220">
                  <c:v>0.999</c:v>
                </c:pt>
                <c:pt idx="221">
                  <c:v>1.0029999999999999</c:v>
                </c:pt>
                <c:pt idx="222">
                  <c:v>1.002</c:v>
                </c:pt>
                <c:pt idx="223">
                  <c:v>1</c:v>
                </c:pt>
                <c:pt idx="224">
                  <c:v>0.999</c:v>
                </c:pt>
                <c:pt idx="225">
                  <c:v>1</c:v>
                </c:pt>
                <c:pt idx="226">
                  <c:v>1.002</c:v>
                </c:pt>
                <c:pt idx="227">
                  <c:v>1</c:v>
                </c:pt>
                <c:pt idx="228">
                  <c:v>0.997</c:v>
                </c:pt>
                <c:pt idx="229">
                  <c:v>0.998</c:v>
                </c:pt>
                <c:pt idx="230">
                  <c:v>0.997</c:v>
                </c:pt>
                <c:pt idx="231">
                  <c:v>0.996</c:v>
                </c:pt>
                <c:pt idx="232">
                  <c:v>0.996</c:v>
                </c:pt>
                <c:pt idx="233">
                  <c:v>0.997</c:v>
                </c:pt>
                <c:pt idx="234">
                  <c:v>0.99199999999999999</c:v>
                </c:pt>
                <c:pt idx="235">
                  <c:v>0.99299999999999999</c:v>
                </c:pt>
                <c:pt idx="236">
                  <c:v>0.99299999999999999</c:v>
                </c:pt>
                <c:pt idx="237">
                  <c:v>0.99399999999999999</c:v>
                </c:pt>
                <c:pt idx="238">
                  <c:v>0.99199999999999999</c:v>
                </c:pt>
                <c:pt idx="239">
                  <c:v>0.99</c:v>
                </c:pt>
                <c:pt idx="240">
                  <c:v>0.97599999999999998</c:v>
                </c:pt>
                <c:pt idx="241">
                  <c:v>0.97599999999999998</c:v>
                </c:pt>
                <c:pt idx="242">
                  <c:v>0.97499999999999998</c:v>
                </c:pt>
                <c:pt idx="243">
                  <c:v>0.97799999999999998</c:v>
                </c:pt>
                <c:pt idx="244">
                  <c:v>0.98</c:v>
                </c:pt>
                <c:pt idx="245">
                  <c:v>0.97899999999999998</c:v>
                </c:pt>
                <c:pt idx="246">
                  <c:v>0.97799999999999998</c:v>
                </c:pt>
                <c:pt idx="247">
                  <c:v>0.98</c:v>
                </c:pt>
                <c:pt idx="248">
                  <c:v>0.98</c:v>
                </c:pt>
                <c:pt idx="249">
                  <c:v>0.97899999999999998</c:v>
                </c:pt>
                <c:pt idx="250">
                  <c:v>0.97899999999999998</c:v>
                </c:pt>
                <c:pt idx="251">
                  <c:v>0.97699999999999998</c:v>
                </c:pt>
                <c:pt idx="252">
                  <c:v>0.97599999999999998</c:v>
                </c:pt>
                <c:pt idx="253">
                  <c:v>0.97499999999999998</c:v>
                </c:pt>
                <c:pt idx="254">
                  <c:v>0.97299999999999998</c:v>
                </c:pt>
                <c:pt idx="255">
                  <c:v>0.97399999999999998</c:v>
                </c:pt>
                <c:pt idx="256">
                  <c:v>0.97599999999999998</c:v>
                </c:pt>
                <c:pt idx="257">
                  <c:v>0.98</c:v>
                </c:pt>
                <c:pt idx="258">
                  <c:v>0.97899999999999998</c:v>
                </c:pt>
                <c:pt idx="259">
                  <c:v>0.97699999999999998</c:v>
                </c:pt>
                <c:pt idx="260">
                  <c:v>0.97699999999999998</c:v>
                </c:pt>
                <c:pt idx="261">
                  <c:v>0.97799999999999998</c:v>
                </c:pt>
                <c:pt idx="262">
                  <c:v>0.97599999999999998</c:v>
                </c:pt>
                <c:pt idx="263">
                  <c:v>0.97399999999999998</c:v>
                </c:pt>
                <c:pt idx="264">
                  <c:v>0.97</c:v>
                </c:pt>
                <c:pt idx="265">
                  <c:v>0.96</c:v>
                </c:pt>
                <c:pt idx="266">
                  <c:v>0.96599999999999997</c:v>
                </c:pt>
                <c:pt idx="267">
                  <c:v>0.96599999999999997</c:v>
                </c:pt>
                <c:pt idx="268">
                  <c:v>0.96599999999999997</c:v>
                </c:pt>
                <c:pt idx="269">
                  <c:v>0.97099999999999997</c:v>
                </c:pt>
                <c:pt idx="270">
                  <c:v>0.97299999999999998</c:v>
                </c:pt>
                <c:pt idx="271">
                  <c:v>0.97</c:v>
                </c:pt>
                <c:pt idx="272">
                  <c:v>0.97199999999999998</c:v>
                </c:pt>
                <c:pt idx="273">
                  <c:v>0.97299999999999998</c:v>
                </c:pt>
                <c:pt idx="274">
                  <c:v>0.97199999999999998</c:v>
                </c:pt>
                <c:pt idx="275">
                  <c:v>0.97499999999999998</c:v>
                </c:pt>
                <c:pt idx="276">
                  <c:v>0.97399999999999998</c:v>
                </c:pt>
                <c:pt idx="277">
                  <c:v>0.97599999999999998</c:v>
                </c:pt>
                <c:pt idx="278">
                  <c:v>0.97799999999999998</c:v>
                </c:pt>
                <c:pt idx="279">
                  <c:v>0.97599999999999998</c:v>
                </c:pt>
                <c:pt idx="280">
                  <c:v>0.97799999999999998</c:v>
                </c:pt>
                <c:pt idx="281">
                  <c:v>0.97699999999999998</c:v>
                </c:pt>
                <c:pt idx="282">
                  <c:v>0.97399999999999998</c:v>
                </c:pt>
                <c:pt idx="283">
                  <c:v>0.97499999999999998</c:v>
                </c:pt>
                <c:pt idx="284">
                  <c:v>0.97299999999999998</c:v>
                </c:pt>
                <c:pt idx="285">
                  <c:v>0.97399999999999998</c:v>
                </c:pt>
                <c:pt idx="286">
                  <c:v>0.97899999999999998</c:v>
                </c:pt>
                <c:pt idx="287">
                  <c:v>0.97799999999999998</c:v>
                </c:pt>
                <c:pt idx="288">
                  <c:v>0.98</c:v>
                </c:pt>
                <c:pt idx="289">
                  <c:v>0.98299999999999998</c:v>
                </c:pt>
                <c:pt idx="290">
                  <c:v>0.98299999999999998</c:v>
                </c:pt>
                <c:pt idx="291">
                  <c:v>0.98599999999999999</c:v>
                </c:pt>
                <c:pt idx="292">
                  <c:v>0.98599999999999999</c:v>
                </c:pt>
                <c:pt idx="293">
                  <c:v>0.98499999999999999</c:v>
                </c:pt>
                <c:pt idx="294">
                  <c:v>0.98599999999999999</c:v>
                </c:pt>
                <c:pt idx="295">
                  <c:v>0.98799999999999999</c:v>
                </c:pt>
                <c:pt idx="296">
                  <c:v>0.99099999999999999</c:v>
                </c:pt>
                <c:pt idx="297">
                  <c:v>0.98899999999999999</c:v>
                </c:pt>
                <c:pt idx="298">
                  <c:v>0.98799999999999999</c:v>
                </c:pt>
                <c:pt idx="299">
                  <c:v>0.98699999999999999</c:v>
                </c:pt>
                <c:pt idx="300">
                  <c:v>0.99199999999999999</c:v>
                </c:pt>
                <c:pt idx="301">
                  <c:v>0.99099999999999999</c:v>
                </c:pt>
                <c:pt idx="302">
                  <c:v>0.98899999999999999</c:v>
                </c:pt>
                <c:pt idx="303">
                  <c:v>0.99099999999999999</c:v>
                </c:pt>
                <c:pt idx="304">
                  <c:v>0.98899999999999999</c:v>
                </c:pt>
                <c:pt idx="305">
                  <c:v>0.99099999999999999</c:v>
                </c:pt>
                <c:pt idx="306">
                  <c:v>0.99</c:v>
                </c:pt>
                <c:pt idx="307">
                  <c:v>0.98799999999999999</c:v>
                </c:pt>
                <c:pt idx="308">
                  <c:v>0.98799999999999999</c:v>
                </c:pt>
                <c:pt idx="309">
                  <c:v>0.98799999999999999</c:v>
                </c:pt>
                <c:pt idx="310">
                  <c:v>0.98799999999999999</c:v>
                </c:pt>
                <c:pt idx="311">
                  <c:v>0.98699999999999999</c:v>
                </c:pt>
                <c:pt idx="312">
                  <c:v>0.98599999999999999</c:v>
                </c:pt>
                <c:pt idx="313">
                  <c:v>0.98099999999999998</c:v>
                </c:pt>
                <c:pt idx="314">
                  <c:v>0.98099999999999998</c:v>
                </c:pt>
                <c:pt idx="315">
                  <c:v>0.98799999999999999</c:v>
                </c:pt>
                <c:pt idx="316">
                  <c:v>0.98899999999999999</c:v>
                </c:pt>
                <c:pt idx="317">
                  <c:v>0.98899999999999999</c:v>
                </c:pt>
                <c:pt idx="318">
                  <c:v>0.98599999999999999</c:v>
                </c:pt>
                <c:pt idx="319">
                  <c:v>0.98699999999999999</c:v>
                </c:pt>
                <c:pt idx="320">
                  <c:v>0.995</c:v>
                </c:pt>
                <c:pt idx="321">
                  <c:v>1.012</c:v>
                </c:pt>
                <c:pt idx="322">
                  <c:v>1.01</c:v>
                </c:pt>
                <c:pt idx="323">
                  <c:v>1.0069999999999999</c:v>
                </c:pt>
                <c:pt idx="324">
                  <c:v>1.0069999999999999</c:v>
                </c:pt>
                <c:pt idx="325">
                  <c:v>2.1520000000000001</c:v>
                </c:pt>
                <c:pt idx="326">
                  <c:v>2.1789999999999998</c:v>
                </c:pt>
                <c:pt idx="327">
                  <c:v>2.1760000000000002</c:v>
                </c:pt>
                <c:pt idx="328">
                  <c:v>2.1739999999999999</c:v>
                </c:pt>
                <c:pt idx="329">
                  <c:v>2.1739999999999999</c:v>
                </c:pt>
                <c:pt idx="330">
                  <c:v>2.1739999999999999</c:v>
                </c:pt>
                <c:pt idx="331">
                  <c:v>2.1749999999999998</c:v>
                </c:pt>
                <c:pt idx="332">
                  <c:v>2.1749999999999998</c:v>
                </c:pt>
                <c:pt idx="333">
                  <c:v>2.1760000000000002</c:v>
                </c:pt>
                <c:pt idx="334">
                  <c:v>2.1739999999999999</c:v>
                </c:pt>
                <c:pt idx="335">
                  <c:v>2.1709999999999998</c:v>
                </c:pt>
                <c:pt idx="336">
                  <c:v>2.161</c:v>
                </c:pt>
                <c:pt idx="337">
                  <c:v>2.153</c:v>
                </c:pt>
                <c:pt idx="338">
                  <c:v>2.1739999999999999</c:v>
                </c:pt>
                <c:pt idx="339">
                  <c:v>2.161</c:v>
                </c:pt>
                <c:pt idx="340">
                  <c:v>2.161</c:v>
                </c:pt>
                <c:pt idx="341">
                  <c:v>2.1579999999999999</c:v>
                </c:pt>
                <c:pt idx="342">
                  <c:v>2.1619999999999999</c:v>
                </c:pt>
                <c:pt idx="343">
                  <c:v>2.177</c:v>
                </c:pt>
                <c:pt idx="344">
                  <c:v>2.1850000000000001</c:v>
                </c:pt>
                <c:pt idx="345">
                  <c:v>2.1829999999999998</c:v>
                </c:pt>
                <c:pt idx="346">
                  <c:v>2.1779999999999999</c:v>
                </c:pt>
                <c:pt idx="347">
                  <c:v>2.1629999999999998</c:v>
                </c:pt>
                <c:pt idx="348">
                  <c:v>2.157</c:v>
                </c:pt>
                <c:pt idx="349">
                  <c:v>2.1579999999999999</c:v>
                </c:pt>
                <c:pt idx="350">
                  <c:v>2.157</c:v>
                </c:pt>
                <c:pt idx="351">
                  <c:v>2.157</c:v>
                </c:pt>
                <c:pt idx="352">
                  <c:v>2.1579999999999999</c:v>
                </c:pt>
                <c:pt idx="353">
                  <c:v>2.1579999999999999</c:v>
                </c:pt>
                <c:pt idx="354">
                  <c:v>2.1589999999999998</c:v>
                </c:pt>
                <c:pt idx="355">
                  <c:v>2.1589999999999998</c:v>
                </c:pt>
                <c:pt idx="356">
                  <c:v>2.1589999999999998</c:v>
                </c:pt>
                <c:pt idx="357">
                  <c:v>2.161</c:v>
                </c:pt>
                <c:pt idx="358">
                  <c:v>2.161</c:v>
                </c:pt>
                <c:pt idx="359">
                  <c:v>2.1629999999999998</c:v>
                </c:pt>
                <c:pt idx="360">
                  <c:v>2.1629999999999998</c:v>
                </c:pt>
                <c:pt idx="361">
                  <c:v>2.1659999999999999</c:v>
                </c:pt>
                <c:pt idx="362">
                  <c:v>2.1640000000000001</c:v>
                </c:pt>
                <c:pt idx="363">
                  <c:v>2.1659999999999999</c:v>
                </c:pt>
                <c:pt idx="364">
                  <c:v>2.1659999999999999</c:v>
                </c:pt>
                <c:pt idx="365">
                  <c:v>2.17</c:v>
                </c:pt>
                <c:pt idx="366">
                  <c:v>2.17</c:v>
                </c:pt>
                <c:pt idx="367">
                  <c:v>2.17</c:v>
                </c:pt>
                <c:pt idx="368">
                  <c:v>2.17</c:v>
                </c:pt>
                <c:pt idx="369">
                  <c:v>2.17</c:v>
                </c:pt>
                <c:pt idx="370">
                  <c:v>2.17</c:v>
                </c:pt>
                <c:pt idx="371">
                  <c:v>2.17</c:v>
                </c:pt>
                <c:pt idx="372">
                  <c:v>2.1739999999999999</c:v>
                </c:pt>
                <c:pt idx="373">
                  <c:v>2.1749999999999998</c:v>
                </c:pt>
                <c:pt idx="374">
                  <c:v>2.1749999999999998</c:v>
                </c:pt>
                <c:pt idx="375">
                  <c:v>2.1749999999999998</c:v>
                </c:pt>
                <c:pt idx="376">
                  <c:v>2.1779999999999999</c:v>
                </c:pt>
                <c:pt idx="377">
                  <c:v>2.1789999999999998</c:v>
                </c:pt>
                <c:pt idx="378">
                  <c:v>2.1789999999999998</c:v>
                </c:pt>
                <c:pt idx="379">
                  <c:v>2.1789999999999998</c:v>
                </c:pt>
                <c:pt idx="380">
                  <c:v>2.1789999999999998</c:v>
                </c:pt>
                <c:pt idx="381">
                  <c:v>2.1800000000000002</c:v>
                </c:pt>
                <c:pt idx="382">
                  <c:v>2.1800000000000002</c:v>
                </c:pt>
                <c:pt idx="383">
                  <c:v>2.1800000000000002</c:v>
                </c:pt>
                <c:pt idx="384">
                  <c:v>2.1800000000000002</c:v>
                </c:pt>
                <c:pt idx="385">
                  <c:v>2.1800000000000002</c:v>
                </c:pt>
                <c:pt idx="386">
                  <c:v>2.1800000000000002</c:v>
                </c:pt>
                <c:pt idx="387">
                  <c:v>2.181</c:v>
                </c:pt>
                <c:pt idx="388">
                  <c:v>2.1829999999999998</c:v>
                </c:pt>
                <c:pt idx="389">
                  <c:v>2.1829999999999998</c:v>
                </c:pt>
                <c:pt idx="390">
                  <c:v>2.1840000000000002</c:v>
                </c:pt>
                <c:pt idx="391">
                  <c:v>2.1840000000000002</c:v>
                </c:pt>
                <c:pt idx="392">
                  <c:v>2.1840000000000002</c:v>
                </c:pt>
                <c:pt idx="393">
                  <c:v>2.1850000000000001</c:v>
                </c:pt>
                <c:pt idx="394">
                  <c:v>2.1859999999999999</c:v>
                </c:pt>
                <c:pt idx="395">
                  <c:v>2.1869999999999998</c:v>
                </c:pt>
                <c:pt idx="396">
                  <c:v>2.1869999999999998</c:v>
                </c:pt>
                <c:pt idx="397">
                  <c:v>2.1880000000000002</c:v>
                </c:pt>
                <c:pt idx="398">
                  <c:v>2.1880000000000002</c:v>
                </c:pt>
                <c:pt idx="399">
                  <c:v>2.1880000000000002</c:v>
                </c:pt>
                <c:pt idx="400">
                  <c:v>2.1880000000000002</c:v>
                </c:pt>
                <c:pt idx="401">
                  <c:v>2.1880000000000002</c:v>
                </c:pt>
                <c:pt idx="402">
                  <c:v>2.1890000000000001</c:v>
                </c:pt>
                <c:pt idx="403">
                  <c:v>2.1890000000000001</c:v>
                </c:pt>
                <c:pt idx="404">
                  <c:v>2.1949999999999998</c:v>
                </c:pt>
                <c:pt idx="405">
                  <c:v>2.1960000000000002</c:v>
                </c:pt>
                <c:pt idx="406">
                  <c:v>2.1960000000000002</c:v>
                </c:pt>
                <c:pt idx="407">
                  <c:v>2.1960000000000002</c:v>
                </c:pt>
                <c:pt idx="408">
                  <c:v>2.1960000000000002</c:v>
                </c:pt>
                <c:pt idx="409">
                  <c:v>2.198</c:v>
                </c:pt>
                <c:pt idx="410">
                  <c:v>2.198</c:v>
                </c:pt>
                <c:pt idx="411">
                  <c:v>2.198</c:v>
                </c:pt>
                <c:pt idx="412">
                  <c:v>2.1970000000000001</c:v>
                </c:pt>
                <c:pt idx="413">
                  <c:v>2.1970000000000001</c:v>
                </c:pt>
                <c:pt idx="414">
                  <c:v>2.1970000000000001</c:v>
                </c:pt>
                <c:pt idx="415">
                  <c:v>2.198</c:v>
                </c:pt>
                <c:pt idx="416">
                  <c:v>2.198</c:v>
                </c:pt>
                <c:pt idx="417">
                  <c:v>2.198</c:v>
                </c:pt>
                <c:pt idx="418">
                  <c:v>2.198</c:v>
                </c:pt>
                <c:pt idx="419">
                  <c:v>2.198</c:v>
                </c:pt>
                <c:pt idx="420">
                  <c:v>2.198</c:v>
                </c:pt>
                <c:pt idx="421">
                  <c:v>2.198</c:v>
                </c:pt>
                <c:pt idx="422">
                  <c:v>2.198</c:v>
                </c:pt>
                <c:pt idx="423">
                  <c:v>2.1989999999999998</c:v>
                </c:pt>
                <c:pt idx="424">
                  <c:v>2.1989999999999998</c:v>
                </c:pt>
                <c:pt idx="425">
                  <c:v>2.1989999999999998</c:v>
                </c:pt>
                <c:pt idx="426">
                  <c:v>2.1989999999999998</c:v>
                </c:pt>
                <c:pt idx="427">
                  <c:v>2.2000000000000002</c:v>
                </c:pt>
                <c:pt idx="428">
                  <c:v>2.2000000000000002</c:v>
                </c:pt>
                <c:pt idx="429">
                  <c:v>2.2090000000000001</c:v>
                </c:pt>
                <c:pt idx="430">
                  <c:v>2.21</c:v>
                </c:pt>
                <c:pt idx="431">
                  <c:v>2.21</c:v>
                </c:pt>
                <c:pt idx="432">
                  <c:v>2.2130000000000001</c:v>
                </c:pt>
                <c:pt idx="433">
                  <c:v>2.21</c:v>
                </c:pt>
                <c:pt idx="434">
                  <c:v>2.2090000000000001</c:v>
                </c:pt>
                <c:pt idx="435">
                  <c:v>2.2080000000000002</c:v>
                </c:pt>
                <c:pt idx="436">
                  <c:v>2.2090000000000001</c:v>
                </c:pt>
                <c:pt idx="437">
                  <c:v>2.2109999999999999</c:v>
                </c:pt>
                <c:pt idx="438">
                  <c:v>2.2080000000000002</c:v>
                </c:pt>
                <c:pt idx="439">
                  <c:v>2.2090000000000001</c:v>
                </c:pt>
              </c:numCache>
            </c:numRef>
          </c:val>
        </c:ser>
        <c:marker val="1"/>
        <c:axId val="118389760"/>
        <c:axId val="118805248"/>
      </c:lineChart>
      <c:dateAx>
        <c:axId val="118389760"/>
        <c:scaling>
          <c:orientation val="minMax"/>
        </c:scaling>
        <c:axPos val="b"/>
        <c:numFmt formatCode="yyyy/m/d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8805248"/>
        <c:crosses val="autoZero"/>
        <c:auto val="1"/>
        <c:lblOffset val="100"/>
        <c:baseTimeUnit val="days"/>
      </c:dateAx>
      <c:valAx>
        <c:axId val="118805248"/>
        <c:scaling>
          <c:orientation val="minMax"/>
        </c:scaling>
        <c:axPos val="l"/>
        <c:majorGridlines/>
        <c:numFmt formatCode="0.0000_);[Red]\(0.0000\)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8389760"/>
        <c:crosses val="autoZero"/>
        <c:crossBetween val="between"/>
      </c:valAx>
      <c:spPr>
        <a:ln>
          <a:noFill/>
        </a:ln>
      </c:spPr>
    </c:plotArea>
    <c:legend>
      <c:legendPos val="r"/>
      <c:layout>
        <c:manualLayout>
          <c:xMode val="edge"/>
          <c:yMode val="edge"/>
          <c:x val="0.17783333333333631"/>
          <c:y val="0.51813466025080201"/>
          <c:w val="0.57494444444445492"/>
          <c:h val="0.13965660542432201"/>
        </c:manualLayout>
      </c:layout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</c:chart>
  <c:spPr>
    <a:ln w="9525" cap="flat" cmpd="sng" algn="ctr">
      <a:noFill/>
      <a:prstDash val="solid"/>
      <a:round/>
    </a:ln>
  </c:spPr>
  <c:txPr>
    <a:bodyPr/>
    <a:lstStyle/>
    <a:p>
      <a:pPr>
        <a:defRPr lang="zh-CN"/>
      </a:pPr>
      <a:endParaRPr lang="zh-CN"/>
    </a:p>
  </c:tx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333375</xdr:colOff>
      <xdr:row>18</xdr:row>
      <xdr:rowOff>35718</xdr:rowOff>
    </xdr:from>
    <xdr:to>
      <xdr:col>10</xdr:col>
      <xdr:colOff>488157</xdr:colOff>
      <xdr:row>34</xdr:row>
      <xdr:rowOff>74025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57978</xdr:colOff>
      <xdr:row>19</xdr:row>
      <xdr:rowOff>57978</xdr:rowOff>
    </xdr:from>
    <xdr:to>
      <xdr:col>11</xdr:col>
      <xdr:colOff>486603</xdr:colOff>
      <xdr:row>35</xdr:row>
      <xdr:rowOff>63154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659424</xdr:colOff>
      <xdr:row>17</xdr:row>
      <xdr:rowOff>153865</xdr:rowOff>
    </xdr:from>
    <xdr:to>
      <xdr:col>11</xdr:col>
      <xdr:colOff>125474</xdr:colOff>
      <xdr:row>33</xdr:row>
      <xdr:rowOff>181341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619125</xdr:colOff>
      <xdr:row>8</xdr:row>
      <xdr:rowOff>154782</xdr:rowOff>
    </xdr:from>
    <xdr:to>
      <xdr:col>11</xdr:col>
      <xdr:colOff>357187</xdr:colOff>
      <xdr:row>25</xdr:row>
      <xdr:rowOff>59531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659423</xdr:colOff>
      <xdr:row>16</xdr:row>
      <xdr:rowOff>7327</xdr:rowOff>
    </xdr:from>
    <xdr:to>
      <xdr:col>11</xdr:col>
      <xdr:colOff>399317</xdr:colOff>
      <xdr:row>32</xdr:row>
      <xdr:rowOff>56784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16</xdr:row>
      <xdr:rowOff>87923</xdr:rowOff>
    </xdr:from>
    <xdr:to>
      <xdr:col>11</xdr:col>
      <xdr:colOff>345281</xdr:colOff>
      <xdr:row>32</xdr:row>
      <xdr:rowOff>159360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676275</xdr:colOff>
      <xdr:row>24</xdr:row>
      <xdr:rowOff>133350</xdr:rowOff>
    </xdr:from>
    <xdr:to>
      <xdr:col>11</xdr:col>
      <xdr:colOff>419100</xdr:colOff>
      <xdr:row>40</xdr:row>
      <xdr:rowOff>166688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654843</xdr:colOff>
      <xdr:row>20</xdr:row>
      <xdr:rowOff>47626</xdr:rowOff>
    </xdr:from>
    <xdr:to>
      <xdr:col>11</xdr:col>
      <xdr:colOff>464344</xdr:colOff>
      <xdr:row>39</xdr:row>
      <xdr:rowOff>47625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607219</xdr:colOff>
      <xdr:row>20</xdr:row>
      <xdr:rowOff>23812</xdr:rowOff>
    </xdr:from>
    <xdr:to>
      <xdr:col>11</xdr:col>
      <xdr:colOff>107157</xdr:colOff>
      <xdr:row>36</xdr:row>
      <xdr:rowOff>95250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3104</xdr:colOff>
      <xdr:row>20</xdr:row>
      <xdr:rowOff>41413</xdr:rowOff>
    </xdr:from>
    <xdr:to>
      <xdr:col>11</xdr:col>
      <xdr:colOff>142874</xdr:colOff>
      <xdr:row>37</xdr:row>
      <xdr:rowOff>100944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17</xdr:row>
      <xdr:rowOff>142873</xdr:rowOff>
    </xdr:from>
    <xdr:to>
      <xdr:col>12</xdr:col>
      <xdr:colOff>661256</xdr:colOff>
      <xdr:row>34</xdr:row>
      <xdr:rowOff>47624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212</xdr:row>
      <xdr:rowOff>66675</xdr:rowOff>
    </xdr:from>
    <xdr:to>
      <xdr:col>7</xdr:col>
      <xdr:colOff>657225</xdr:colOff>
      <xdr:row>230</xdr:row>
      <xdr:rowOff>47625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723900</xdr:colOff>
      <xdr:row>204</xdr:row>
      <xdr:rowOff>52386</xdr:rowOff>
    </xdr:from>
    <xdr:to>
      <xdr:col>8</xdr:col>
      <xdr:colOff>928687</xdr:colOff>
      <xdr:row>222</xdr:row>
      <xdr:rowOff>33336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fund.eastmoney.com/manager/30060263.html" TargetMode="External"/><Relationship Id="rId1" Type="http://schemas.openxmlformats.org/officeDocument/2006/relationships/hyperlink" Target="http://fund.eastmoney.com/manager/30358212.html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://quote.eastmoney.com/sz000423.html" TargetMode="External"/><Relationship Id="rId117" Type="http://schemas.openxmlformats.org/officeDocument/2006/relationships/hyperlink" Target="http://quote.eastmoney.com/sh600703.html" TargetMode="External"/><Relationship Id="rId21" Type="http://schemas.openxmlformats.org/officeDocument/2006/relationships/hyperlink" Target="http://quote.eastmoney.com/hk/02196.html" TargetMode="External"/><Relationship Id="rId42" Type="http://schemas.openxmlformats.org/officeDocument/2006/relationships/hyperlink" Target="http://quote.eastmoney.com/sz000999.html" TargetMode="External"/><Relationship Id="rId47" Type="http://schemas.openxmlformats.org/officeDocument/2006/relationships/hyperlink" Target="http://quote.eastmoney.com/sz000538.html" TargetMode="External"/><Relationship Id="rId63" Type="http://schemas.openxmlformats.org/officeDocument/2006/relationships/hyperlink" Target="http://quote.eastmoney.com/sz000858.html" TargetMode="External"/><Relationship Id="rId68" Type="http://schemas.openxmlformats.org/officeDocument/2006/relationships/hyperlink" Target="http://quote.eastmoney.com/sh600285.html" TargetMode="External"/><Relationship Id="rId84" Type="http://schemas.openxmlformats.org/officeDocument/2006/relationships/hyperlink" Target="http://quote.eastmoney.com/sh600519.html" TargetMode="External"/><Relationship Id="rId89" Type="http://schemas.openxmlformats.org/officeDocument/2006/relationships/hyperlink" Target="http://quote.eastmoney.com/sz002304.html" TargetMode="External"/><Relationship Id="rId112" Type="http://schemas.openxmlformats.org/officeDocument/2006/relationships/hyperlink" Target="http://quote.eastmoney.com/sz002475.html" TargetMode="External"/><Relationship Id="rId133" Type="http://schemas.openxmlformats.org/officeDocument/2006/relationships/hyperlink" Target="http://quote.eastmoney.com/sh600036.html" TargetMode="External"/><Relationship Id="rId138" Type="http://schemas.openxmlformats.org/officeDocument/2006/relationships/hyperlink" Target="http://quote.eastmoney.com/sh601688.html" TargetMode="External"/><Relationship Id="rId154" Type="http://schemas.openxmlformats.org/officeDocument/2006/relationships/hyperlink" Target="http://quote.eastmoney.com/sh601398.html" TargetMode="External"/><Relationship Id="rId159" Type="http://schemas.openxmlformats.org/officeDocument/2006/relationships/hyperlink" Target="http://quote.eastmoney.com/sh600809.html" TargetMode="External"/><Relationship Id="rId16" Type="http://schemas.openxmlformats.org/officeDocument/2006/relationships/hyperlink" Target="http://quote.eastmoney.com/sz300408.html" TargetMode="External"/><Relationship Id="rId107" Type="http://schemas.openxmlformats.org/officeDocument/2006/relationships/hyperlink" Target="http://quote.eastmoney.com/sz002271.html" TargetMode="External"/><Relationship Id="rId11" Type="http://schemas.openxmlformats.org/officeDocument/2006/relationships/hyperlink" Target="http://quote.eastmoney.com/sh600196.html" TargetMode="External"/><Relationship Id="rId32" Type="http://schemas.openxmlformats.org/officeDocument/2006/relationships/hyperlink" Target="http://quote.eastmoney.com/sh600566.html" TargetMode="External"/><Relationship Id="rId37" Type="http://schemas.openxmlformats.org/officeDocument/2006/relationships/hyperlink" Target="http://quote.eastmoney.com/sh600196.html" TargetMode="External"/><Relationship Id="rId53" Type="http://schemas.openxmlformats.org/officeDocument/2006/relationships/hyperlink" Target="http://quote.eastmoney.com/sh600690.html" TargetMode="External"/><Relationship Id="rId58" Type="http://schemas.openxmlformats.org/officeDocument/2006/relationships/hyperlink" Target="http://quote.eastmoney.com/sz000661.html" TargetMode="External"/><Relationship Id="rId74" Type="http://schemas.openxmlformats.org/officeDocument/2006/relationships/hyperlink" Target="http://quote.eastmoney.com/sz002262.html" TargetMode="External"/><Relationship Id="rId79" Type="http://schemas.openxmlformats.org/officeDocument/2006/relationships/hyperlink" Target="http://quote.eastmoney.com/sh600031.html" TargetMode="External"/><Relationship Id="rId102" Type="http://schemas.openxmlformats.org/officeDocument/2006/relationships/hyperlink" Target="http://quote.eastmoney.com/sh600867.html" TargetMode="External"/><Relationship Id="rId123" Type="http://schemas.openxmlformats.org/officeDocument/2006/relationships/hyperlink" Target="http://quote.eastmoney.com/sz000568.html" TargetMode="External"/><Relationship Id="rId128" Type="http://schemas.openxmlformats.org/officeDocument/2006/relationships/hyperlink" Target="http://quote.eastmoney.com/sz000858.html" TargetMode="External"/><Relationship Id="rId144" Type="http://schemas.openxmlformats.org/officeDocument/2006/relationships/hyperlink" Target="http://quote.eastmoney.com/sh601318.html" TargetMode="External"/><Relationship Id="rId149" Type="http://schemas.openxmlformats.org/officeDocument/2006/relationships/hyperlink" Target="http://quote.eastmoney.com/sz000568.html" TargetMode="External"/><Relationship Id="rId5" Type="http://schemas.openxmlformats.org/officeDocument/2006/relationships/hyperlink" Target="http://quote.eastmoney.com/sz002415.html" TargetMode="External"/><Relationship Id="rId90" Type="http://schemas.openxmlformats.org/officeDocument/2006/relationships/hyperlink" Target="http://quote.eastmoney.com/sz002304.html" TargetMode="External"/><Relationship Id="rId95" Type="http://schemas.openxmlformats.org/officeDocument/2006/relationships/hyperlink" Target="http://quote.eastmoney.com/sh600559.html" TargetMode="External"/><Relationship Id="rId160" Type="http://schemas.openxmlformats.org/officeDocument/2006/relationships/hyperlink" Target="http://quote.eastmoney.com/sh600809.html" TargetMode="External"/><Relationship Id="rId22" Type="http://schemas.openxmlformats.org/officeDocument/2006/relationships/hyperlink" Target="http://quote.eastmoney.com/hk/02196.html" TargetMode="External"/><Relationship Id="rId27" Type="http://schemas.openxmlformats.org/officeDocument/2006/relationships/hyperlink" Target="http://quote.eastmoney.com/sz000858.html" TargetMode="External"/><Relationship Id="rId43" Type="http://schemas.openxmlformats.org/officeDocument/2006/relationships/hyperlink" Target="http://quote.eastmoney.com/sz002008.html" TargetMode="External"/><Relationship Id="rId48" Type="http://schemas.openxmlformats.org/officeDocument/2006/relationships/hyperlink" Target="http://quote.eastmoney.com/sz000538.html" TargetMode="External"/><Relationship Id="rId64" Type="http://schemas.openxmlformats.org/officeDocument/2006/relationships/hyperlink" Target="http://quote.eastmoney.com/sz000858.html" TargetMode="External"/><Relationship Id="rId69" Type="http://schemas.openxmlformats.org/officeDocument/2006/relationships/hyperlink" Target="http://quote.eastmoney.com/sz000963.html" TargetMode="External"/><Relationship Id="rId113" Type="http://schemas.openxmlformats.org/officeDocument/2006/relationships/hyperlink" Target="http://quote.eastmoney.com/sz002008.html" TargetMode="External"/><Relationship Id="rId118" Type="http://schemas.openxmlformats.org/officeDocument/2006/relationships/hyperlink" Target="http://quote.eastmoney.com/sh600703.html" TargetMode="External"/><Relationship Id="rId134" Type="http://schemas.openxmlformats.org/officeDocument/2006/relationships/hyperlink" Target="http://quote.eastmoney.com/sh600036.html" TargetMode="External"/><Relationship Id="rId139" Type="http://schemas.openxmlformats.org/officeDocument/2006/relationships/hyperlink" Target="http://quote.eastmoney.com/sh600809.html" TargetMode="External"/><Relationship Id="rId80" Type="http://schemas.openxmlformats.org/officeDocument/2006/relationships/hyperlink" Target="http://quote.eastmoney.com/sh600031.html" TargetMode="External"/><Relationship Id="rId85" Type="http://schemas.openxmlformats.org/officeDocument/2006/relationships/hyperlink" Target="http://quote.eastmoney.com/sz000568.html" TargetMode="External"/><Relationship Id="rId150" Type="http://schemas.openxmlformats.org/officeDocument/2006/relationships/hyperlink" Target="http://quote.eastmoney.com/sz000568.html" TargetMode="External"/><Relationship Id="rId155" Type="http://schemas.openxmlformats.org/officeDocument/2006/relationships/hyperlink" Target="http://quote.eastmoney.com/sh601939.html" TargetMode="External"/><Relationship Id="rId12" Type="http://schemas.openxmlformats.org/officeDocument/2006/relationships/hyperlink" Target="http://quote.eastmoney.com/sh600196.html" TargetMode="External"/><Relationship Id="rId17" Type="http://schemas.openxmlformats.org/officeDocument/2006/relationships/hyperlink" Target="http://quote.eastmoney.com/sh601012.html" TargetMode="External"/><Relationship Id="rId33" Type="http://schemas.openxmlformats.org/officeDocument/2006/relationships/hyperlink" Target="http://quote.eastmoney.com/sz000963.html" TargetMode="External"/><Relationship Id="rId38" Type="http://schemas.openxmlformats.org/officeDocument/2006/relationships/hyperlink" Target="http://quote.eastmoney.com/sh600196.html" TargetMode="External"/><Relationship Id="rId59" Type="http://schemas.openxmlformats.org/officeDocument/2006/relationships/hyperlink" Target="http://quote.eastmoney.com/sz300630.html" TargetMode="External"/><Relationship Id="rId103" Type="http://schemas.openxmlformats.org/officeDocument/2006/relationships/hyperlink" Target="http://quote.eastmoney.com/sz002456.html" TargetMode="External"/><Relationship Id="rId108" Type="http://schemas.openxmlformats.org/officeDocument/2006/relationships/hyperlink" Target="http://quote.eastmoney.com/sz002271.html" TargetMode="External"/><Relationship Id="rId124" Type="http://schemas.openxmlformats.org/officeDocument/2006/relationships/hyperlink" Target="http://quote.eastmoney.com/sz000568.html" TargetMode="External"/><Relationship Id="rId129" Type="http://schemas.openxmlformats.org/officeDocument/2006/relationships/hyperlink" Target="http://quote.eastmoney.com/sh601398.html" TargetMode="External"/><Relationship Id="rId20" Type="http://schemas.openxmlformats.org/officeDocument/2006/relationships/hyperlink" Target="http://quote.eastmoney.com/sz002027.html" TargetMode="External"/><Relationship Id="rId41" Type="http://schemas.openxmlformats.org/officeDocument/2006/relationships/hyperlink" Target="http://quote.eastmoney.com/sz000999.html" TargetMode="External"/><Relationship Id="rId54" Type="http://schemas.openxmlformats.org/officeDocument/2006/relationships/hyperlink" Target="http://quote.eastmoney.com/sh600690.html" TargetMode="External"/><Relationship Id="rId62" Type="http://schemas.openxmlformats.org/officeDocument/2006/relationships/hyperlink" Target="http://quote.eastmoney.com/sh600196.html" TargetMode="External"/><Relationship Id="rId70" Type="http://schemas.openxmlformats.org/officeDocument/2006/relationships/hyperlink" Target="http://quote.eastmoney.com/sz000963.html" TargetMode="External"/><Relationship Id="rId75" Type="http://schemas.openxmlformats.org/officeDocument/2006/relationships/hyperlink" Target="http://quote.eastmoney.com/sh600276.html" TargetMode="External"/><Relationship Id="rId83" Type="http://schemas.openxmlformats.org/officeDocument/2006/relationships/hyperlink" Target="http://quote.eastmoney.com/sh600519.html" TargetMode="External"/><Relationship Id="rId88" Type="http://schemas.openxmlformats.org/officeDocument/2006/relationships/hyperlink" Target="http://quote.eastmoney.com/sz002572.html" TargetMode="External"/><Relationship Id="rId91" Type="http://schemas.openxmlformats.org/officeDocument/2006/relationships/hyperlink" Target="http://quote.eastmoney.com/sh600582.html" TargetMode="External"/><Relationship Id="rId96" Type="http://schemas.openxmlformats.org/officeDocument/2006/relationships/hyperlink" Target="http://quote.eastmoney.com/sh600559.html" TargetMode="External"/><Relationship Id="rId111" Type="http://schemas.openxmlformats.org/officeDocument/2006/relationships/hyperlink" Target="http://quote.eastmoney.com/sz002475.html" TargetMode="External"/><Relationship Id="rId132" Type="http://schemas.openxmlformats.org/officeDocument/2006/relationships/hyperlink" Target="http://quote.eastmoney.com/sh601601.html" TargetMode="External"/><Relationship Id="rId140" Type="http://schemas.openxmlformats.org/officeDocument/2006/relationships/hyperlink" Target="http://quote.eastmoney.com/sh600809.html" TargetMode="External"/><Relationship Id="rId145" Type="http://schemas.openxmlformats.org/officeDocument/2006/relationships/hyperlink" Target="http://quote.eastmoney.com/sh601601.html" TargetMode="External"/><Relationship Id="rId153" Type="http://schemas.openxmlformats.org/officeDocument/2006/relationships/hyperlink" Target="http://quote.eastmoney.com/sh601398.html" TargetMode="External"/><Relationship Id="rId161" Type="http://schemas.openxmlformats.org/officeDocument/2006/relationships/printerSettings" Target="../printerSettings/printerSettings2.bin"/><Relationship Id="rId1" Type="http://schemas.openxmlformats.org/officeDocument/2006/relationships/hyperlink" Target="http://quote.eastmoney.com/sz000333.html" TargetMode="External"/><Relationship Id="rId6" Type="http://schemas.openxmlformats.org/officeDocument/2006/relationships/hyperlink" Target="http://quote.eastmoney.com/sz002415.html" TargetMode="External"/><Relationship Id="rId15" Type="http://schemas.openxmlformats.org/officeDocument/2006/relationships/hyperlink" Target="http://quote.eastmoney.com/sz300408.html" TargetMode="External"/><Relationship Id="rId23" Type="http://schemas.openxmlformats.org/officeDocument/2006/relationships/hyperlink" Target="http://quote.eastmoney.com/sh601607.html" TargetMode="External"/><Relationship Id="rId28" Type="http://schemas.openxmlformats.org/officeDocument/2006/relationships/hyperlink" Target="http://quote.eastmoney.com/sz000858.html" TargetMode="External"/><Relationship Id="rId36" Type="http://schemas.openxmlformats.org/officeDocument/2006/relationships/hyperlink" Target="http://quote.eastmoney.com/sz002294.html" TargetMode="External"/><Relationship Id="rId49" Type="http://schemas.openxmlformats.org/officeDocument/2006/relationships/hyperlink" Target="http://quote.eastmoney.com/sz000028.html" TargetMode="External"/><Relationship Id="rId57" Type="http://schemas.openxmlformats.org/officeDocument/2006/relationships/hyperlink" Target="http://quote.eastmoney.com/sz000661.html" TargetMode="External"/><Relationship Id="rId106" Type="http://schemas.openxmlformats.org/officeDocument/2006/relationships/hyperlink" Target="http://quote.eastmoney.com/sz002450.html" TargetMode="External"/><Relationship Id="rId114" Type="http://schemas.openxmlformats.org/officeDocument/2006/relationships/hyperlink" Target="http://quote.eastmoney.com/sz002008.html" TargetMode="External"/><Relationship Id="rId119" Type="http://schemas.openxmlformats.org/officeDocument/2006/relationships/hyperlink" Target="http://quote.eastmoney.com/sh601012.html" TargetMode="External"/><Relationship Id="rId127" Type="http://schemas.openxmlformats.org/officeDocument/2006/relationships/hyperlink" Target="http://quote.eastmoney.com/sz000858.html" TargetMode="External"/><Relationship Id="rId10" Type="http://schemas.openxmlformats.org/officeDocument/2006/relationships/hyperlink" Target="http://quote.eastmoney.com/hk/00175.html" TargetMode="External"/><Relationship Id="rId31" Type="http://schemas.openxmlformats.org/officeDocument/2006/relationships/hyperlink" Target="http://quote.eastmoney.com/sh600566.html" TargetMode="External"/><Relationship Id="rId44" Type="http://schemas.openxmlformats.org/officeDocument/2006/relationships/hyperlink" Target="http://quote.eastmoney.com/sz002008.html" TargetMode="External"/><Relationship Id="rId52" Type="http://schemas.openxmlformats.org/officeDocument/2006/relationships/hyperlink" Target="http://quote.eastmoney.com/sz002635.html" TargetMode="External"/><Relationship Id="rId60" Type="http://schemas.openxmlformats.org/officeDocument/2006/relationships/hyperlink" Target="http://quote.eastmoney.com/sz300630.html" TargetMode="External"/><Relationship Id="rId65" Type="http://schemas.openxmlformats.org/officeDocument/2006/relationships/hyperlink" Target="http://quote.eastmoney.com/sh600521.html" TargetMode="External"/><Relationship Id="rId73" Type="http://schemas.openxmlformats.org/officeDocument/2006/relationships/hyperlink" Target="http://quote.eastmoney.com/sz002262.html" TargetMode="External"/><Relationship Id="rId78" Type="http://schemas.openxmlformats.org/officeDocument/2006/relationships/hyperlink" Target="http://quote.eastmoney.com/sh600809.html" TargetMode="External"/><Relationship Id="rId81" Type="http://schemas.openxmlformats.org/officeDocument/2006/relationships/hyperlink" Target="http://quote.eastmoney.com/sz000596.html" TargetMode="External"/><Relationship Id="rId86" Type="http://schemas.openxmlformats.org/officeDocument/2006/relationships/hyperlink" Target="http://quote.eastmoney.com/sz000568.html" TargetMode="External"/><Relationship Id="rId94" Type="http://schemas.openxmlformats.org/officeDocument/2006/relationships/hyperlink" Target="http://quote.eastmoney.com/sz000858.html" TargetMode="External"/><Relationship Id="rId99" Type="http://schemas.openxmlformats.org/officeDocument/2006/relationships/hyperlink" Target="http://quote.eastmoney.com/sz002536.html" TargetMode="External"/><Relationship Id="rId101" Type="http://schemas.openxmlformats.org/officeDocument/2006/relationships/hyperlink" Target="http://quote.eastmoney.com/sh600867.html" TargetMode="External"/><Relationship Id="rId122" Type="http://schemas.openxmlformats.org/officeDocument/2006/relationships/hyperlink" Target="http://quote.eastmoney.com/sh600519.html" TargetMode="External"/><Relationship Id="rId130" Type="http://schemas.openxmlformats.org/officeDocument/2006/relationships/hyperlink" Target="http://quote.eastmoney.com/sh601398.html" TargetMode="External"/><Relationship Id="rId135" Type="http://schemas.openxmlformats.org/officeDocument/2006/relationships/hyperlink" Target="http://quote.eastmoney.com/sh601288.html" TargetMode="External"/><Relationship Id="rId143" Type="http://schemas.openxmlformats.org/officeDocument/2006/relationships/hyperlink" Target="http://quote.eastmoney.com/sh601318.html" TargetMode="External"/><Relationship Id="rId148" Type="http://schemas.openxmlformats.org/officeDocument/2006/relationships/hyperlink" Target="http://quote.eastmoney.com/sz000858.html" TargetMode="External"/><Relationship Id="rId151" Type="http://schemas.openxmlformats.org/officeDocument/2006/relationships/hyperlink" Target="http://quote.eastmoney.com/sh601288.html" TargetMode="External"/><Relationship Id="rId156" Type="http://schemas.openxmlformats.org/officeDocument/2006/relationships/hyperlink" Target="http://quote.eastmoney.com/sh601939.html" TargetMode="External"/><Relationship Id="rId4" Type="http://schemas.openxmlformats.org/officeDocument/2006/relationships/hyperlink" Target="http://quote.eastmoney.com/sh600887.html" TargetMode="External"/><Relationship Id="rId9" Type="http://schemas.openxmlformats.org/officeDocument/2006/relationships/hyperlink" Target="http://quote.eastmoney.com/hk/00175.html" TargetMode="External"/><Relationship Id="rId13" Type="http://schemas.openxmlformats.org/officeDocument/2006/relationships/hyperlink" Target="http://quote.eastmoney.com/sh600660.html" TargetMode="External"/><Relationship Id="rId18" Type="http://schemas.openxmlformats.org/officeDocument/2006/relationships/hyperlink" Target="http://quote.eastmoney.com/sh601012.html" TargetMode="External"/><Relationship Id="rId39" Type="http://schemas.openxmlformats.org/officeDocument/2006/relationships/hyperlink" Target="http://quote.eastmoney.com/sh600529.html" TargetMode="External"/><Relationship Id="rId109" Type="http://schemas.openxmlformats.org/officeDocument/2006/relationships/hyperlink" Target="http://quote.eastmoney.com/sz300136.html" TargetMode="External"/><Relationship Id="rId34" Type="http://schemas.openxmlformats.org/officeDocument/2006/relationships/hyperlink" Target="http://quote.eastmoney.com/sz000963.html" TargetMode="External"/><Relationship Id="rId50" Type="http://schemas.openxmlformats.org/officeDocument/2006/relationships/hyperlink" Target="http://quote.eastmoney.com/sz000028.html" TargetMode="External"/><Relationship Id="rId55" Type="http://schemas.openxmlformats.org/officeDocument/2006/relationships/hyperlink" Target="http://quote.eastmoney.com/sz000661.html" TargetMode="External"/><Relationship Id="rId76" Type="http://schemas.openxmlformats.org/officeDocument/2006/relationships/hyperlink" Target="http://quote.eastmoney.com/sh600276.html" TargetMode="External"/><Relationship Id="rId97" Type="http://schemas.openxmlformats.org/officeDocument/2006/relationships/hyperlink" Target="http://quote.eastmoney.com/sh600298.html" TargetMode="External"/><Relationship Id="rId104" Type="http://schemas.openxmlformats.org/officeDocument/2006/relationships/hyperlink" Target="http://quote.eastmoney.com/sz002456.html" TargetMode="External"/><Relationship Id="rId120" Type="http://schemas.openxmlformats.org/officeDocument/2006/relationships/hyperlink" Target="http://quote.eastmoney.com/sh601012.html" TargetMode="External"/><Relationship Id="rId125" Type="http://schemas.openxmlformats.org/officeDocument/2006/relationships/hyperlink" Target="http://quote.eastmoney.com/sh601318.html" TargetMode="External"/><Relationship Id="rId141" Type="http://schemas.openxmlformats.org/officeDocument/2006/relationships/hyperlink" Target="http://quote.eastmoney.com/sh600519.html" TargetMode="External"/><Relationship Id="rId146" Type="http://schemas.openxmlformats.org/officeDocument/2006/relationships/hyperlink" Target="http://quote.eastmoney.com/sh601601.html" TargetMode="External"/><Relationship Id="rId7" Type="http://schemas.openxmlformats.org/officeDocument/2006/relationships/hyperlink" Target="http://quote.eastmoney.com/hk/02020.html" TargetMode="External"/><Relationship Id="rId71" Type="http://schemas.openxmlformats.org/officeDocument/2006/relationships/hyperlink" Target="http://quote.eastmoney.com/sz000513.html" TargetMode="External"/><Relationship Id="rId92" Type="http://schemas.openxmlformats.org/officeDocument/2006/relationships/hyperlink" Target="http://quote.eastmoney.com/sh600582.html" TargetMode="External"/><Relationship Id="rId2" Type="http://schemas.openxmlformats.org/officeDocument/2006/relationships/hyperlink" Target="http://quote.eastmoney.com/sz000333.html" TargetMode="External"/><Relationship Id="rId29" Type="http://schemas.openxmlformats.org/officeDocument/2006/relationships/hyperlink" Target="http://quote.eastmoney.com/sh600056.html" TargetMode="External"/><Relationship Id="rId24" Type="http://schemas.openxmlformats.org/officeDocument/2006/relationships/hyperlink" Target="http://quote.eastmoney.com/sh601607.html" TargetMode="External"/><Relationship Id="rId40" Type="http://schemas.openxmlformats.org/officeDocument/2006/relationships/hyperlink" Target="http://quote.eastmoney.com/sh600529.html" TargetMode="External"/><Relationship Id="rId45" Type="http://schemas.openxmlformats.org/officeDocument/2006/relationships/hyperlink" Target="http://quote.eastmoney.com/sh600518.html" TargetMode="External"/><Relationship Id="rId66" Type="http://schemas.openxmlformats.org/officeDocument/2006/relationships/hyperlink" Target="http://quote.eastmoney.com/sh600521.html" TargetMode="External"/><Relationship Id="rId87" Type="http://schemas.openxmlformats.org/officeDocument/2006/relationships/hyperlink" Target="http://quote.eastmoney.com/sz002572.html" TargetMode="External"/><Relationship Id="rId110" Type="http://schemas.openxmlformats.org/officeDocument/2006/relationships/hyperlink" Target="http://quote.eastmoney.com/sz300136.html" TargetMode="External"/><Relationship Id="rId115" Type="http://schemas.openxmlformats.org/officeDocument/2006/relationships/hyperlink" Target="http://quote.eastmoney.com/sh600309.html" TargetMode="External"/><Relationship Id="rId131" Type="http://schemas.openxmlformats.org/officeDocument/2006/relationships/hyperlink" Target="http://quote.eastmoney.com/sh601601.html" TargetMode="External"/><Relationship Id="rId136" Type="http://schemas.openxmlformats.org/officeDocument/2006/relationships/hyperlink" Target="http://quote.eastmoney.com/sh601288.html" TargetMode="External"/><Relationship Id="rId157" Type="http://schemas.openxmlformats.org/officeDocument/2006/relationships/hyperlink" Target="http://quote.eastmoney.com/sh601688.html" TargetMode="External"/><Relationship Id="rId61" Type="http://schemas.openxmlformats.org/officeDocument/2006/relationships/hyperlink" Target="http://quote.eastmoney.com/sh600196.html" TargetMode="External"/><Relationship Id="rId82" Type="http://schemas.openxmlformats.org/officeDocument/2006/relationships/hyperlink" Target="http://quote.eastmoney.com/sz000596.html" TargetMode="External"/><Relationship Id="rId152" Type="http://schemas.openxmlformats.org/officeDocument/2006/relationships/hyperlink" Target="http://quote.eastmoney.com/sh601288.html" TargetMode="External"/><Relationship Id="rId19" Type="http://schemas.openxmlformats.org/officeDocument/2006/relationships/hyperlink" Target="http://quote.eastmoney.com/sz002027.html" TargetMode="External"/><Relationship Id="rId14" Type="http://schemas.openxmlformats.org/officeDocument/2006/relationships/hyperlink" Target="http://quote.eastmoney.com/sh600660.html" TargetMode="External"/><Relationship Id="rId30" Type="http://schemas.openxmlformats.org/officeDocument/2006/relationships/hyperlink" Target="http://quote.eastmoney.com/sh600056.html" TargetMode="External"/><Relationship Id="rId35" Type="http://schemas.openxmlformats.org/officeDocument/2006/relationships/hyperlink" Target="http://quote.eastmoney.com/sz002294.html" TargetMode="External"/><Relationship Id="rId56" Type="http://schemas.openxmlformats.org/officeDocument/2006/relationships/hyperlink" Target="http://quote.eastmoney.com/sz000661.html" TargetMode="External"/><Relationship Id="rId77" Type="http://schemas.openxmlformats.org/officeDocument/2006/relationships/hyperlink" Target="http://quote.eastmoney.com/sh600809.html" TargetMode="External"/><Relationship Id="rId100" Type="http://schemas.openxmlformats.org/officeDocument/2006/relationships/hyperlink" Target="http://quote.eastmoney.com/sz002536.html" TargetMode="External"/><Relationship Id="rId105" Type="http://schemas.openxmlformats.org/officeDocument/2006/relationships/hyperlink" Target="http://quote.eastmoney.com/sz002450.html" TargetMode="External"/><Relationship Id="rId126" Type="http://schemas.openxmlformats.org/officeDocument/2006/relationships/hyperlink" Target="http://quote.eastmoney.com/sh601318.html" TargetMode="External"/><Relationship Id="rId147" Type="http://schemas.openxmlformats.org/officeDocument/2006/relationships/hyperlink" Target="http://quote.eastmoney.com/sz000858.html" TargetMode="External"/><Relationship Id="rId8" Type="http://schemas.openxmlformats.org/officeDocument/2006/relationships/hyperlink" Target="http://quote.eastmoney.com/hk/02020.html" TargetMode="External"/><Relationship Id="rId51" Type="http://schemas.openxmlformats.org/officeDocument/2006/relationships/hyperlink" Target="http://quote.eastmoney.com/sz002635.html" TargetMode="External"/><Relationship Id="rId72" Type="http://schemas.openxmlformats.org/officeDocument/2006/relationships/hyperlink" Target="http://quote.eastmoney.com/sz000513.html" TargetMode="External"/><Relationship Id="rId93" Type="http://schemas.openxmlformats.org/officeDocument/2006/relationships/hyperlink" Target="http://quote.eastmoney.com/sz000858.html" TargetMode="External"/><Relationship Id="rId98" Type="http://schemas.openxmlformats.org/officeDocument/2006/relationships/hyperlink" Target="http://quote.eastmoney.com/sh600298.html" TargetMode="External"/><Relationship Id="rId121" Type="http://schemas.openxmlformats.org/officeDocument/2006/relationships/hyperlink" Target="http://quote.eastmoney.com/sh600519.html" TargetMode="External"/><Relationship Id="rId142" Type="http://schemas.openxmlformats.org/officeDocument/2006/relationships/hyperlink" Target="http://quote.eastmoney.com/sh600519.html" TargetMode="External"/><Relationship Id="rId3" Type="http://schemas.openxmlformats.org/officeDocument/2006/relationships/hyperlink" Target="http://quote.eastmoney.com/sh600887.html" TargetMode="External"/><Relationship Id="rId25" Type="http://schemas.openxmlformats.org/officeDocument/2006/relationships/hyperlink" Target="http://quote.eastmoney.com/sz000423.html" TargetMode="External"/><Relationship Id="rId46" Type="http://schemas.openxmlformats.org/officeDocument/2006/relationships/hyperlink" Target="http://quote.eastmoney.com/sh600518.html" TargetMode="External"/><Relationship Id="rId67" Type="http://schemas.openxmlformats.org/officeDocument/2006/relationships/hyperlink" Target="http://quote.eastmoney.com/sh600285.html" TargetMode="External"/><Relationship Id="rId116" Type="http://schemas.openxmlformats.org/officeDocument/2006/relationships/hyperlink" Target="http://quote.eastmoney.com/sh600309.html" TargetMode="External"/><Relationship Id="rId137" Type="http://schemas.openxmlformats.org/officeDocument/2006/relationships/hyperlink" Target="http://quote.eastmoney.com/sh601688.html" TargetMode="External"/><Relationship Id="rId158" Type="http://schemas.openxmlformats.org/officeDocument/2006/relationships/hyperlink" Target="http://quote.eastmoney.com/sh601688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://quote.eastmoney.com/sh601318.html" TargetMode="External"/><Relationship Id="rId21" Type="http://schemas.openxmlformats.org/officeDocument/2006/relationships/hyperlink" Target="http://quote.eastmoney.com/sh600519.html" TargetMode="External"/><Relationship Id="rId34" Type="http://schemas.openxmlformats.org/officeDocument/2006/relationships/hyperlink" Target="http://quote.eastmoney.com/sh600036.html" TargetMode="External"/><Relationship Id="rId42" Type="http://schemas.openxmlformats.org/officeDocument/2006/relationships/hyperlink" Target="http://quote.eastmoney.com/sh600519.html" TargetMode="External"/><Relationship Id="rId47" Type="http://schemas.openxmlformats.org/officeDocument/2006/relationships/hyperlink" Target="http://quote.eastmoney.com/sz000858.html" TargetMode="External"/><Relationship Id="rId50" Type="http://schemas.openxmlformats.org/officeDocument/2006/relationships/hyperlink" Target="http://quote.eastmoney.com/sz000568.html" TargetMode="External"/><Relationship Id="rId55" Type="http://schemas.openxmlformats.org/officeDocument/2006/relationships/hyperlink" Target="http://quote.eastmoney.com/sh601939.html" TargetMode="External"/><Relationship Id="rId63" Type="http://schemas.openxmlformats.org/officeDocument/2006/relationships/hyperlink" Target="http://quote.eastmoney.com/sz002456.html" TargetMode="External"/><Relationship Id="rId68" Type="http://schemas.openxmlformats.org/officeDocument/2006/relationships/hyperlink" Target="http://quote.eastmoney.com/sz300136.html" TargetMode="External"/><Relationship Id="rId76" Type="http://schemas.openxmlformats.org/officeDocument/2006/relationships/hyperlink" Target="http://quote.eastmoney.com/sz300450.html" TargetMode="External"/><Relationship Id="rId84" Type="http://schemas.openxmlformats.org/officeDocument/2006/relationships/hyperlink" Target="http://quote.eastmoney.com/sz002460.html" TargetMode="External"/><Relationship Id="rId89" Type="http://schemas.openxmlformats.org/officeDocument/2006/relationships/hyperlink" Target="http://quote.eastmoney.com/sz002241.html" TargetMode="External"/><Relationship Id="rId97" Type="http://schemas.openxmlformats.org/officeDocument/2006/relationships/hyperlink" Target="http://quote.eastmoney.com/sh601600.html" TargetMode="External"/><Relationship Id="rId7" Type="http://schemas.openxmlformats.org/officeDocument/2006/relationships/hyperlink" Target="http://quote.eastmoney.com/sz300136.html" TargetMode="External"/><Relationship Id="rId71" Type="http://schemas.openxmlformats.org/officeDocument/2006/relationships/hyperlink" Target="http://quote.eastmoney.com/sz300115.html" TargetMode="External"/><Relationship Id="rId92" Type="http://schemas.openxmlformats.org/officeDocument/2006/relationships/hyperlink" Target="http://quote.eastmoney.com/sz002466.html" TargetMode="External"/><Relationship Id="rId2" Type="http://schemas.openxmlformats.org/officeDocument/2006/relationships/hyperlink" Target="http://quote.eastmoney.com/sz002466.html" TargetMode="External"/><Relationship Id="rId16" Type="http://schemas.openxmlformats.org/officeDocument/2006/relationships/hyperlink" Target="http://quote.eastmoney.com/sz300450.html" TargetMode="External"/><Relationship Id="rId29" Type="http://schemas.openxmlformats.org/officeDocument/2006/relationships/hyperlink" Target="http://quote.eastmoney.com/sh601398.html" TargetMode="External"/><Relationship Id="rId11" Type="http://schemas.openxmlformats.org/officeDocument/2006/relationships/hyperlink" Target="http://quote.eastmoney.com/sz300115.html" TargetMode="External"/><Relationship Id="rId24" Type="http://schemas.openxmlformats.org/officeDocument/2006/relationships/hyperlink" Target="http://quote.eastmoney.com/sz000568.html" TargetMode="External"/><Relationship Id="rId32" Type="http://schemas.openxmlformats.org/officeDocument/2006/relationships/hyperlink" Target="http://quote.eastmoney.com/sh601601.html" TargetMode="External"/><Relationship Id="rId37" Type="http://schemas.openxmlformats.org/officeDocument/2006/relationships/hyperlink" Target="http://quote.eastmoney.com/sh601688.html" TargetMode="External"/><Relationship Id="rId40" Type="http://schemas.openxmlformats.org/officeDocument/2006/relationships/hyperlink" Target="http://quote.eastmoney.com/sh600809.html" TargetMode="External"/><Relationship Id="rId45" Type="http://schemas.openxmlformats.org/officeDocument/2006/relationships/hyperlink" Target="http://quote.eastmoney.com/sh601601.html" TargetMode="External"/><Relationship Id="rId53" Type="http://schemas.openxmlformats.org/officeDocument/2006/relationships/hyperlink" Target="http://quote.eastmoney.com/sh601398.html" TargetMode="External"/><Relationship Id="rId58" Type="http://schemas.openxmlformats.org/officeDocument/2006/relationships/hyperlink" Target="http://quote.eastmoney.com/sh601688.html" TargetMode="External"/><Relationship Id="rId66" Type="http://schemas.openxmlformats.org/officeDocument/2006/relationships/hyperlink" Target="http://quote.eastmoney.com/sz002236.html" TargetMode="External"/><Relationship Id="rId74" Type="http://schemas.openxmlformats.org/officeDocument/2006/relationships/hyperlink" Target="http://quote.eastmoney.com/sh603799.html" TargetMode="External"/><Relationship Id="rId79" Type="http://schemas.openxmlformats.org/officeDocument/2006/relationships/hyperlink" Target="http://quote.eastmoney.com/sh600196.html" TargetMode="External"/><Relationship Id="rId87" Type="http://schemas.openxmlformats.org/officeDocument/2006/relationships/hyperlink" Target="http://quote.eastmoney.com/sz300450.html" TargetMode="External"/><Relationship Id="rId5" Type="http://schemas.openxmlformats.org/officeDocument/2006/relationships/hyperlink" Target="http://quote.eastmoney.com/sz002236.html" TargetMode="External"/><Relationship Id="rId61" Type="http://schemas.openxmlformats.org/officeDocument/2006/relationships/hyperlink" Target="http://quote.eastmoney.com/sz002466.html" TargetMode="External"/><Relationship Id="rId82" Type="http://schemas.openxmlformats.org/officeDocument/2006/relationships/hyperlink" Target="http://quote.eastmoney.com/sh603799.html" TargetMode="External"/><Relationship Id="rId90" Type="http://schemas.openxmlformats.org/officeDocument/2006/relationships/hyperlink" Target="http://quote.eastmoney.com/sz002241.html" TargetMode="External"/><Relationship Id="rId95" Type="http://schemas.openxmlformats.org/officeDocument/2006/relationships/hyperlink" Target="http://quote.eastmoney.com/sz002456.html" TargetMode="External"/><Relationship Id="rId19" Type="http://schemas.openxmlformats.org/officeDocument/2006/relationships/hyperlink" Target="http://quote.eastmoney.com/sh600196.html" TargetMode="External"/><Relationship Id="rId14" Type="http://schemas.openxmlformats.org/officeDocument/2006/relationships/hyperlink" Target="http://quote.eastmoney.com/sh603799.html" TargetMode="External"/><Relationship Id="rId22" Type="http://schemas.openxmlformats.org/officeDocument/2006/relationships/hyperlink" Target="http://quote.eastmoney.com/sh600519.html" TargetMode="External"/><Relationship Id="rId27" Type="http://schemas.openxmlformats.org/officeDocument/2006/relationships/hyperlink" Target="http://quote.eastmoney.com/sz000858.html" TargetMode="External"/><Relationship Id="rId30" Type="http://schemas.openxmlformats.org/officeDocument/2006/relationships/hyperlink" Target="http://quote.eastmoney.com/sh601398.html" TargetMode="External"/><Relationship Id="rId35" Type="http://schemas.openxmlformats.org/officeDocument/2006/relationships/hyperlink" Target="http://quote.eastmoney.com/sh601288.html" TargetMode="External"/><Relationship Id="rId43" Type="http://schemas.openxmlformats.org/officeDocument/2006/relationships/hyperlink" Target="http://quote.eastmoney.com/sh601318.html" TargetMode="External"/><Relationship Id="rId48" Type="http://schemas.openxmlformats.org/officeDocument/2006/relationships/hyperlink" Target="http://quote.eastmoney.com/sz000858.html" TargetMode="External"/><Relationship Id="rId56" Type="http://schemas.openxmlformats.org/officeDocument/2006/relationships/hyperlink" Target="http://quote.eastmoney.com/sh601939.html" TargetMode="External"/><Relationship Id="rId64" Type="http://schemas.openxmlformats.org/officeDocument/2006/relationships/hyperlink" Target="http://quote.eastmoney.com/sz002456.html" TargetMode="External"/><Relationship Id="rId69" Type="http://schemas.openxmlformats.org/officeDocument/2006/relationships/hyperlink" Target="http://quote.eastmoney.com/sz002460.html" TargetMode="External"/><Relationship Id="rId77" Type="http://schemas.openxmlformats.org/officeDocument/2006/relationships/hyperlink" Target="http://quote.eastmoney.com/sh601933.html" TargetMode="External"/><Relationship Id="rId100" Type="http://schemas.openxmlformats.org/officeDocument/2006/relationships/hyperlink" Target="http://quote.eastmoney.com/sh600999.html" TargetMode="External"/><Relationship Id="rId8" Type="http://schemas.openxmlformats.org/officeDocument/2006/relationships/hyperlink" Target="http://quote.eastmoney.com/sz300136.html" TargetMode="External"/><Relationship Id="rId51" Type="http://schemas.openxmlformats.org/officeDocument/2006/relationships/hyperlink" Target="http://quote.eastmoney.com/sh601288.html" TargetMode="External"/><Relationship Id="rId72" Type="http://schemas.openxmlformats.org/officeDocument/2006/relationships/hyperlink" Target="http://quote.eastmoney.com/sz300115.html" TargetMode="External"/><Relationship Id="rId80" Type="http://schemas.openxmlformats.org/officeDocument/2006/relationships/hyperlink" Target="http://quote.eastmoney.com/sh600196.html" TargetMode="External"/><Relationship Id="rId85" Type="http://schemas.openxmlformats.org/officeDocument/2006/relationships/hyperlink" Target="http://quote.eastmoney.com/sz002635.html" TargetMode="External"/><Relationship Id="rId93" Type="http://schemas.openxmlformats.org/officeDocument/2006/relationships/hyperlink" Target="http://quote.eastmoney.com/sz002384.html" TargetMode="External"/><Relationship Id="rId98" Type="http://schemas.openxmlformats.org/officeDocument/2006/relationships/hyperlink" Target="http://quote.eastmoney.com/sh601600.html" TargetMode="External"/><Relationship Id="rId3" Type="http://schemas.openxmlformats.org/officeDocument/2006/relationships/hyperlink" Target="http://quote.eastmoney.com/sz002456.html" TargetMode="External"/><Relationship Id="rId12" Type="http://schemas.openxmlformats.org/officeDocument/2006/relationships/hyperlink" Target="http://quote.eastmoney.com/sz300115.html" TargetMode="External"/><Relationship Id="rId17" Type="http://schemas.openxmlformats.org/officeDocument/2006/relationships/hyperlink" Target="http://quote.eastmoney.com/sh601933.html" TargetMode="External"/><Relationship Id="rId25" Type="http://schemas.openxmlformats.org/officeDocument/2006/relationships/hyperlink" Target="http://quote.eastmoney.com/sh601318.html" TargetMode="External"/><Relationship Id="rId33" Type="http://schemas.openxmlformats.org/officeDocument/2006/relationships/hyperlink" Target="http://quote.eastmoney.com/sh600036.html" TargetMode="External"/><Relationship Id="rId38" Type="http://schemas.openxmlformats.org/officeDocument/2006/relationships/hyperlink" Target="http://quote.eastmoney.com/sh601688.html" TargetMode="External"/><Relationship Id="rId46" Type="http://schemas.openxmlformats.org/officeDocument/2006/relationships/hyperlink" Target="http://quote.eastmoney.com/sh601601.html" TargetMode="External"/><Relationship Id="rId59" Type="http://schemas.openxmlformats.org/officeDocument/2006/relationships/hyperlink" Target="http://quote.eastmoney.com/sh600809.html" TargetMode="External"/><Relationship Id="rId67" Type="http://schemas.openxmlformats.org/officeDocument/2006/relationships/hyperlink" Target="http://quote.eastmoney.com/sz300136.html" TargetMode="External"/><Relationship Id="rId20" Type="http://schemas.openxmlformats.org/officeDocument/2006/relationships/hyperlink" Target="http://quote.eastmoney.com/sh600196.html" TargetMode="External"/><Relationship Id="rId41" Type="http://schemas.openxmlformats.org/officeDocument/2006/relationships/hyperlink" Target="http://quote.eastmoney.com/sh600519.html" TargetMode="External"/><Relationship Id="rId54" Type="http://schemas.openxmlformats.org/officeDocument/2006/relationships/hyperlink" Target="http://quote.eastmoney.com/sh601398.html" TargetMode="External"/><Relationship Id="rId62" Type="http://schemas.openxmlformats.org/officeDocument/2006/relationships/hyperlink" Target="http://quote.eastmoney.com/sz002466.html" TargetMode="External"/><Relationship Id="rId70" Type="http://schemas.openxmlformats.org/officeDocument/2006/relationships/hyperlink" Target="http://quote.eastmoney.com/sz002460.html" TargetMode="External"/><Relationship Id="rId75" Type="http://schemas.openxmlformats.org/officeDocument/2006/relationships/hyperlink" Target="http://quote.eastmoney.com/sz300450.html" TargetMode="External"/><Relationship Id="rId83" Type="http://schemas.openxmlformats.org/officeDocument/2006/relationships/hyperlink" Target="http://quote.eastmoney.com/sz002460.html" TargetMode="External"/><Relationship Id="rId88" Type="http://schemas.openxmlformats.org/officeDocument/2006/relationships/hyperlink" Target="http://quote.eastmoney.com/sz300450.html" TargetMode="External"/><Relationship Id="rId91" Type="http://schemas.openxmlformats.org/officeDocument/2006/relationships/hyperlink" Target="http://quote.eastmoney.com/sz002466.html" TargetMode="External"/><Relationship Id="rId96" Type="http://schemas.openxmlformats.org/officeDocument/2006/relationships/hyperlink" Target="http://quote.eastmoney.com/sz002456.html" TargetMode="External"/><Relationship Id="rId1" Type="http://schemas.openxmlformats.org/officeDocument/2006/relationships/hyperlink" Target="http://quote.eastmoney.com/sz002466.html" TargetMode="External"/><Relationship Id="rId6" Type="http://schemas.openxmlformats.org/officeDocument/2006/relationships/hyperlink" Target="http://quote.eastmoney.com/sz002236.html" TargetMode="External"/><Relationship Id="rId15" Type="http://schemas.openxmlformats.org/officeDocument/2006/relationships/hyperlink" Target="http://quote.eastmoney.com/sz300450.html" TargetMode="External"/><Relationship Id="rId23" Type="http://schemas.openxmlformats.org/officeDocument/2006/relationships/hyperlink" Target="http://quote.eastmoney.com/sz000568.html" TargetMode="External"/><Relationship Id="rId28" Type="http://schemas.openxmlformats.org/officeDocument/2006/relationships/hyperlink" Target="http://quote.eastmoney.com/sz000858.html" TargetMode="External"/><Relationship Id="rId36" Type="http://schemas.openxmlformats.org/officeDocument/2006/relationships/hyperlink" Target="http://quote.eastmoney.com/sh601288.html" TargetMode="External"/><Relationship Id="rId49" Type="http://schemas.openxmlformats.org/officeDocument/2006/relationships/hyperlink" Target="http://quote.eastmoney.com/sz000568.html" TargetMode="External"/><Relationship Id="rId57" Type="http://schemas.openxmlformats.org/officeDocument/2006/relationships/hyperlink" Target="http://quote.eastmoney.com/sh601688.html" TargetMode="External"/><Relationship Id="rId10" Type="http://schemas.openxmlformats.org/officeDocument/2006/relationships/hyperlink" Target="http://quote.eastmoney.com/sz002460.html" TargetMode="External"/><Relationship Id="rId31" Type="http://schemas.openxmlformats.org/officeDocument/2006/relationships/hyperlink" Target="http://quote.eastmoney.com/sh601601.html" TargetMode="External"/><Relationship Id="rId44" Type="http://schemas.openxmlformats.org/officeDocument/2006/relationships/hyperlink" Target="http://quote.eastmoney.com/sh601318.html" TargetMode="External"/><Relationship Id="rId52" Type="http://schemas.openxmlformats.org/officeDocument/2006/relationships/hyperlink" Target="http://quote.eastmoney.com/sh601288.html" TargetMode="External"/><Relationship Id="rId60" Type="http://schemas.openxmlformats.org/officeDocument/2006/relationships/hyperlink" Target="http://quote.eastmoney.com/sh600809.html" TargetMode="External"/><Relationship Id="rId65" Type="http://schemas.openxmlformats.org/officeDocument/2006/relationships/hyperlink" Target="http://quote.eastmoney.com/sz002236.html" TargetMode="External"/><Relationship Id="rId73" Type="http://schemas.openxmlformats.org/officeDocument/2006/relationships/hyperlink" Target="http://quote.eastmoney.com/sh603799.html" TargetMode="External"/><Relationship Id="rId78" Type="http://schemas.openxmlformats.org/officeDocument/2006/relationships/hyperlink" Target="http://quote.eastmoney.com/sh601933.html" TargetMode="External"/><Relationship Id="rId81" Type="http://schemas.openxmlformats.org/officeDocument/2006/relationships/hyperlink" Target="http://quote.eastmoney.com/sh603799.html" TargetMode="External"/><Relationship Id="rId86" Type="http://schemas.openxmlformats.org/officeDocument/2006/relationships/hyperlink" Target="http://quote.eastmoney.com/sz002635.html" TargetMode="External"/><Relationship Id="rId94" Type="http://schemas.openxmlformats.org/officeDocument/2006/relationships/hyperlink" Target="http://quote.eastmoney.com/sz002384.html" TargetMode="External"/><Relationship Id="rId99" Type="http://schemas.openxmlformats.org/officeDocument/2006/relationships/hyperlink" Target="http://quote.eastmoney.com/sh600999.html" TargetMode="External"/><Relationship Id="rId4" Type="http://schemas.openxmlformats.org/officeDocument/2006/relationships/hyperlink" Target="http://quote.eastmoney.com/sz002456.html" TargetMode="External"/><Relationship Id="rId9" Type="http://schemas.openxmlformats.org/officeDocument/2006/relationships/hyperlink" Target="http://quote.eastmoney.com/sz002460.html" TargetMode="External"/><Relationship Id="rId13" Type="http://schemas.openxmlformats.org/officeDocument/2006/relationships/hyperlink" Target="http://quote.eastmoney.com/sh603799.html" TargetMode="External"/><Relationship Id="rId18" Type="http://schemas.openxmlformats.org/officeDocument/2006/relationships/hyperlink" Target="http://quote.eastmoney.com/sh601933.html" TargetMode="External"/><Relationship Id="rId39" Type="http://schemas.openxmlformats.org/officeDocument/2006/relationships/hyperlink" Target="http://quote.eastmoney.com/sh600809.html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://quote.eastmoney.com/sh600779.html" TargetMode="External"/><Relationship Id="rId18" Type="http://schemas.openxmlformats.org/officeDocument/2006/relationships/hyperlink" Target="http://quote.eastmoney.com/sz002508.html" TargetMode="External"/><Relationship Id="rId26" Type="http://schemas.openxmlformats.org/officeDocument/2006/relationships/hyperlink" Target="http://quote.eastmoney.com/sz000333.html" TargetMode="External"/><Relationship Id="rId39" Type="http://schemas.openxmlformats.org/officeDocument/2006/relationships/hyperlink" Target="http://quote.eastmoney.com/sz000568.html" TargetMode="External"/><Relationship Id="rId21" Type="http://schemas.openxmlformats.org/officeDocument/2006/relationships/hyperlink" Target="http://quote.eastmoney.com/sh603818.html" TargetMode="External"/><Relationship Id="rId34" Type="http://schemas.openxmlformats.org/officeDocument/2006/relationships/hyperlink" Target="http://quote.eastmoney.com/sz002236.html" TargetMode="External"/><Relationship Id="rId42" Type="http://schemas.openxmlformats.org/officeDocument/2006/relationships/hyperlink" Target="http://quote.eastmoney.com/sz002456.html" TargetMode="External"/><Relationship Id="rId47" Type="http://schemas.openxmlformats.org/officeDocument/2006/relationships/hyperlink" Target="http://quote.eastmoney.com/sh601633.html" TargetMode="External"/><Relationship Id="rId50" Type="http://schemas.openxmlformats.org/officeDocument/2006/relationships/hyperlink" Target="http://quote.eastmoney.com/sh601688.html" TargetMode="External"/><Relationship Id="rId55" Type="http://schemas.openxmlformats.org/officeDocument/2006/relationships/hyperlink" Target="http://quote.eastmoney.com/sh600030.html" TargetMode="External"/><Relationship Id="rId63" Type="http://schemas.openxmlformats.org/officeDocument/2006/relationships/hyperlink" Target="http://quote.eastmoney.com/sz002292.html" TargetMode="External"/><Relationship Id="rId68" Type="http://schemas.openxmlformats.org/officeDocument/2006/relationships/hyperlink" Target="http://quote.eastmoney.com/sz000417.html" TargetMode="External"/><Relationship Id="rId76" Type="http://schemas.openxmlformats.org/officeDocument/2006/relationships/hyperlink" Target="http://quote.eastmoney.com/sz002008.html" TargetMode="External"/><Relationship Id="rId84" Type="http://schemas.openxmlformats.org/officeDocument/2006/relationships/hyperlink" Target="http://quote.eastmoney.com/sh600054.html" TargetMode="External"/><Relationship Id="rId7" Type="http://schemas.openxmlformats.org/officeDocument/2006/relationships/hyperlink" Target="http://quote.eastmoney.com/sz000651.html" TargetMode="External"/><Relationship Id="rId71" Type="http://schemas.openxmlformats.org/officeDocument/2006/relationships/hyperlink" Target="http://quote.eastmoney.com/sz000063.html" TargetMode="External"/><Relationship Id="rId2" Type="http://schemas.openxmlformats.org/officeDocument/2006/relationships/hyperlink" Target="http://quote.eastmoney.com/sz000333.html" TargetMode="External"/><Relationship Id="rId16" Type="http://schemas.openxmlformats.org/officeDocument/2006/relationships/hyperlink" Target="http://quote.eastmoney.com/sh601012.html" TargetMode="External"/><Relationship Id="rId29" Type="http://schemas.openxmlformats.org/officeDocument/2006/relationships/hyperlink" Target="http://quote.eastmoney.com/sz000858.html" TargetMode="External"/><Relationship Id="rId11" Type="http://schemas.openxmlformats.org/officeDocument/2006/relationships/hyperlink" Target="http://quote.eastmoney.com/sh601601.html" TargetMode="External"/><Relationship Id="rId24" Type="http://schemas.openxmlformats.org/officeDocument/2006/relationships/hyperlink" Target="http://quote.eastmoney.com/sz002241.html" TargetMode="External"/><Relationship Id="rId32" Type="http://schemas.openxmlformats.org/officeDocument/2006/relationships/hyperlink" Target="http://quote.eastmoney.com/sh600519.html" TargetMode="External"/><Relationship Id="rId37" Type="http://schemas.openxmlformats.org/officeDocument/2006/relationships/hyperlink" Target="http://quote.eastmoney.com/sz300136.html" TargetMode="External"/><Relationship Id="rId40" Type="http://schemas.openxmlformats.org/officeDocument/2006/relationships/hyperlink" Target="http://quote.eastmoney.com/sz000568.html" TargetMode="External"/><Relationship Id="rId45" Type="http://schemas.openxmlformats.org/officeDocument/2006/relationships/hyperlink" Target="http://quote.eastmoney.com/sz300124.html" TargetMode="External"/><Relationship Id="rId53" Type="http://schemas.openxmlformats.org/officeDocument/2006/relationships/hyperlink" Target="http://quote.eastmoney.com/sz000538.html" TargetMode="External"/><Relationship Id="rId58" Type="http://schemas.openxmlformats.org/officeDocument/2006/relationships/hyperlink" Target="http://quote.eastmoney.com/sz002202.html" TargetMode="External"/><Relationship Id="rId66" Type="http://schemas.openxmlformats.org/officeDocument/2006/relationships/hyperlink" Target="http://quote.eastmoney.com/sz002456.html" TargetMode="External"/><Relationship Id="rId74" Type="http://schemas.openxmlformats.org/officeDocument/2006/relationships/hyperlink" Target="http://quote.eastmoney.com/sz300124.html" TargetMode="External"/><Relationship Id="rId79" Type="http://schemas.openxmlformats.org/officeDocument/2006/relationships/hyperlink" Target="http://quote.eastmoney.com/sz002241.html" TargetMode="External"/><Relationship Id="rId5" Type="http://schemas.openxmlformats.org/officeDocument/2006/relationships/hyperlink" Target="http://quote.eastmoney.com/sz002035.html" TargetMode="External"/><Relationship Id="rId61" Type="http://schemas.openxmlformats.org/officeDocument/2006/relationships/hyperlink" Target="http://quote.eastmoney.com/sh600036.html" TargetMode="External"/><Relationship Id="rId82" Type="http://schemas.openxmlformats.org/officeDocument/2006/relationships/hyperlink" Target="http://quote.eastmoney.com/sh601318.html" TargetMode="External"/><Relationship Id="rId10" Type="http://schemas.openxmlformats.org/officeDocument/2006/relationships/hyperlink" Target="http://quote.eastmoney.com/sz002572.html" TargetMode="External"/><Relationship Id="rId19" Type="http://schemas.openxmlformats.org/officeDocument/2006/relationships/hyperlink" Target="http://quote.eastmoney.com/sz002127.html" TargetMode="External"/><Relationship Id="rId31" Type="http://schemas.openxmlformats.org/officeDocument/2006/relationships/hyperlink" Target="http://quote.eastmoney.com/sh600519.html" TargetMode="External"/><Relationship Id="rId44" Type="http://schemas.openxmlformats.org/officeDocument/2006/relationships/hyperlink" Target="http://quote.eastmoney.com/sh600887.html" TargetMode="External"/><Relationship Id="rId52" Type="http://schemas.openxmlformats.org/officeDocument/2006/relationships/hyperlink" Target="http://quote.eastmoney.com/sz300058.html" TargetMode="External"/><Relationship Id="rId60" Type="http://schemas.openxmlformats.org/officeDocument/2006/relationships/hyperlink" Target="http://quote.eastmoney.com/sz000625.html" TargetMode="External"/><Relationship Id="rId65" Type="http://schemas.openxmlformats.org/officeDocument/2006/relationships/hyperlink" Target="http://quote.eastmoney.com/sz002456.html" TargetMode="External"/><Relationship Id="rId73" Type="http://schemas.openxmlformats.org/officeDocument/2006/relationships/hyperlink" Target="http://quote.eastmoney.com/sz300124.html" TargetMode="External"/><Relationship Id="rId78" Type="http://schemas.openxmlformats.org/officeDocument/2006/relationships/hyperlink" Target="http://quote.eastmoney.com/sz000671.html" TargetMode="External"/><Relationship Id="rId81" Type="http://schemas.openxmlformats.org/officeDocument/2006/relationships/hyperlink" Target="http://quote.eastmoney.com/sh601318.html" TargetMode="External"/><Relationship Id="rId4" Type="http://schemas.openxmlformats.org/officeDocument/2006/relationships/hyperlink" Target="http://quote.eastmoney.com/sh601318.html" TargetMode="External"/><Relationship Id="rId9" Type="http://schemas.openxmlformats.org/officeDocument/2006/relationships/hyperlink" Target="http://quote.eastmoney.com/sz002572.html" TargetMode="External"/><Relationship Id="rId14" Type="http://schemas.openxmlformats.org/officeDocument/2006/relationships/hyperlink" Target="http://quote.eastmoney.com/sh600779.html" TargetMode="External"/><Relationship Id="rId22" Type="http://schemas.openxmlformats.org/officeDocument/2006/relationships/hyperlink" Target="http://quote.eastmoney.com/sh603818.html" TargetMode="External"/><Relationship Id="rId27" Type="http://schemas.openxmlformats.org/officeDocument/2006/relationships/hyperlink" Target="http://quote.eastmoney.com/sh601933.html" TargetMode="External"/><Relationship Id="rId30" Type="http://schemas.openxmlformats.org/officeDocument/2006/relationships/hyperlink" Target="http://quote.eastmoney.com/sz000858.html" TargetMode="External"/><Relationship Id="rId35" Type="http://schemas.openxmlformats.org/officeDocument/2006/relationships/hyperlink" Target="http://quote.eastmoney.com/sz300115.html" TargetMode="External"/><Relationship Id="rId43" Type="http://schemas.openxmlformats.org/officeDocument/2006/relationships/hyperlink" Target="http://quote.eastmoney.com/sh600887.html" TargetMode="External"/><Relationship Id="rId48" Type="http://schemas.openxmlformats.org/officeDocument/2006/relationships/hyperlink" Target="http://quote.eastmoney.com/sh601633.html" TargetMode="External"/><Relationship Id="rId56" Type="http://schemas.openxmlformats.org/officeDocument/2006/relationships/hyperlink" Target="http://quote.eastmoney.com/sh600030.html" TargetMode="External"/><Relationship Id="rId64" Type="http://schemas.openxmlformats.org/officeDocument/2006/relationships/hyperlink" Target="http://quote.eastmoney.com/sz002292.html" TargetMode="External"/><Relationship Id="rId69" Type="http://schemas.openxmlformats.org/officeDocument/2006/relationships/hyperlink" Target="http://quote.eastmoney.com/sz002466.html" TargetMode="External"/><Relationship Id="rId77" Type="http://schemas.openxmlformats.org/officeDocument/2006/relationships/hyperlink" Target="http://quote.eastmoney.com/sz000671.html" TargetMode="External"/><Relationship Id="rId8" Type="http://schemas.openxmlformats.org/officeDocument/2006/relationships/hyperlink" Target="http://quote.eastmoney.com/sz000651.html" TargetMode="External"/><Relationship Id="rId51" Type="http://schemas.openxmlformats.org/officeDocument/2006/relationships/hyperlink" Target="http://quote.eastmoney.com/sz300058.html" TargetMode="External"/><Relationship Id="rId72" Type="http://schemas.openxmlformats.org/officeDocument/2006/relationships/hyperlink" Target="http://quote.eastmoney.com/sz000063.html" TargetMode="External"/><Relationship Id="rId80" Type="http://schemas.openxmlformats.org/officeDocument/2006/relationships/hyperlink" Target="http://quote.eastmoney.com/sz002241.html" TargetMode="External"/><Relationship Id="rId3" Type="http://schemas.openxmlformats.org/officeDocument/2006/relationships/hyperlink" Target="http://quote.eastmoney.com/sh601318.html" TargetMode="External"/><Relationship Id="rId12" Type="http://schemas.openxmlformats.org/officeDocument/2006/relationships/hyperlink" Target="http://quote.eastmoney.com/sh601601.html" TargetMode="External"/><Relationship Id="rId17" Type="http://schemas.openxmlformats.org/officeDocument/2006/relationships/hyperlink" Target="http://quote.eastmoney.com/sz002508.html" TargetMode="External"/><Relationship Id="rId25" Type="http://schemas.openxmlformats.org/officeDocument/2006/relationships/hyperlink" Target="http://quote.eastmoney.com/sz000333.html" TargetMode="External"/><Relationship Id="rId33" Type="http://schemas.openxmlformats.org/officeDocument/2006/relationships/hyperlink" Target="http://quote.eastmoney.com/sz002236.html" TargetMode="External"/><Relationship Id="rId38" Type="http://schemas.openxmlformats.org/officeDocument/2006/relationships/hyperlink" Target="http://quote.eastmoney.com/sz300136.html" TargetMode="External"/><Relationship Id="rId46" Type="http://schemas.openxmlformats.org/officeDocument/2006/relationships/hyperlink" Target="http://quote.eastmoney.com/sz300124.html" TargetMode="External"/><Relationship Id="rId59" Type="http://schemas.openxmlformats.org/officeDocument/2006/relationships/hyperlink" Target="http://quote.eastmoney.com/sz000625.html" TargetMode="External"/><Relationship Id="rId67" Type="http://schemas.openxmlformats.org/officeDocument/2006/relationships/hyperlink" Target="http://quote.eastmoney.com/sz000417.html" TargetMode="External"/><Relationship Id="rId20" Type="http://schemas.openxmlformats.org/officeDocument/2006/relationships/hyperlink" Target="http://quote.eastmoney.com/sz002127.html" TargetMode="External"/><Relationship Id="rId41" Type="http://schemas.openxmlformats.org/officeDocument/2006/relationships/hyperlink" Target="http://quote.eastmoney.com/sz002456.html" TargetMode="External"/><Relationship Id="rId54" Type="http://schemas.openxmlformats.org/officeDocument/2006/relationships/hyperlink" Target="http://quote.eastmoney.com/sz000538.html" TargetMode="External"/><Relationship Id="rId62" Type="http://schemas.openxmlformats.org/officeDocument/2006/relationships/hyperlink" Target="http://quote.eastmoney.com/sh600036.html" TargetMode="External"/><Relationship Id="rId70" Type="http://schemas.openxmlformats.org/officeDocument/2006/relationships/hyperlink" Target="http://quote.eastmoney.com/sz002466.html" TargetMode="External"/><Relationship Id="rId75" Type="http://schemas.openxmlformats.org/officeDocument/2006/relationships/hyperlink" Target="http://quote.eastmoney.com/sz002008.html" TargetMode="External"/><Relationship Id="rId83" Type="http://schemas.openxmlformats.org/officeDocument/2006/relationships/hyperlink" Target="http://quote.eastmoney.com/sh600054.html" TargetMode="External"/><Relationship Id="rId1" Type="http://schemas.openxmlformats.org/officeDocument/2006/relationships/hyperlink" Target="http://quote.eastmoney.com/sz000333.html" TargetMode="External"/><Relationship Id="rId6" Type="http://schemas.openxmlformats.org/officeDocument/2006/relationships/hyperlink" Target="http://quote.eastmoney.com/sz002035.html" TargetMode="External"/><Relationship Id="rId15" Type="http://schemas.openxmlformats.org/officeDocument/2006/relationships/hyperlink" Target="http://quote.eastmoney.com/sh601012.html" TargetMode="External"/><Relationship Id="rId23" Type="http://schemas.openxmlformats.org/officeDocument/2006/relationships/hyperlink" Target="http://quote.eastmoney.com/sz002241.html" TargetMode="External"/><Relationship Id="rId28" Type="http://schemas.openxmlformats.org/officeDocument/2006/relationships/hyperlink" Target="http://quote.eastmoney.com/sh601933.html" TargetMode="External"/><Relationship Id="rId36" Type="http://schemas.openxmlformats.org/officeDocument/2006/relationships/hyperlink" Target="http://quote.eastmoney.com/sz300115.html" TargetMode="External"/><Relationship Id="rId49" Type="http://schemas.openxmlformats.org/officeDocument/2006/relationships/hyperlink" Target="http://quote.eastmoney.com/sh601688.html" TargetMode="External"/><Relationship Id="rId57" Type="http://schemas.openxmlformats.org/officeDocument/2006/relationships/hyperlink" Target="http://quote.eastmoney.com/sz002202.html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quote.eastmoney.com/sh600104.html" TargetMode="External"/><Relationship Id="rId18" Type="http://schemas.openxmlformats.org/officeDocument/2006/relationships/hyperlink" Target="http://quote.eastmoney.com/sh603589.html" TargetMode="External"/><Relationship Id="rId26" Type="http://schemas.openxmlformats.org/officeDocument/2006/relationships/hyperlink" Target="http://quote.eastmoney.com/sh600031.html" TargetMode="External"/><Relationship Id="rId39" Type="http://schemas.openxmlformats.org/officeDocument/2006/relationships/hyperlink" Target="http://quote.eastmoney.com/sz000858.html" TargetMode="External"/><Relationship Id="rId21" Type="http://schemas.openxmlformats.org/officeDocument/2006/relationships/hyperlink" Target="http://quote.eastmoney.com/sh603766.html" TargetMode="External"/><Relationship Id="rId34" Type="http://schemas.openxmlformats.org/officeDocument/2006/relationships/hyperlink" Target="http://quote.eastmoney.com/sz002572.html" TargetMode="External"/><Relationship Id="rId42" Type="http://schemas.openxmlformats.org/officeDocument/2006/relationships/hyperlink" Target="http://quote.eastmoney.com/sh600559.html" TargetMode="External"/><Relationship Id="rId47" Type="http://schemas.openxmlformats.org/officeDocument/2006/relationships/hyperlink" Target="http://quote.eastmoney.com/sh600779.html" TargetMode="External"/><Relationship Id="rId50" Type="http://schemas.openxmlformats.org/officeDocument/2006/relationships/hyperlink" Target="http://quote.eastmoney.com/sz000568.html" TargetMode="External"/><Relationship Id="rId55" Type="http://schemas.openxmlformats.org/officeDocument/2006/relationships/hyperlink" Target="http://quote.eastmoney.com/sz000858.html" TargetMode="External"/><Relationship Id="rId63" Type="http://schemas.openxmlformats.org/officeDocument/2006/relationships/hyperlink" Target="http://quote.eastmoney.com/sz002475.html" TargetMode="External"/><Relationship Id="rId68" Type="http://schemas.openxmlformats.org/officeDocument/2006/relationships/hyperlink" Target="http://quote.eastmoney.com/sh600779.html" TargetMode="External"/><Relationship Id="rId76" Type="http://schemas.openxmlformats.org/officeDocument/2006/relationships/hyperlink" Target="http://quote.eastmoney.com/sz000651.html" TargetMode="External"/><Relationship Id="rId84" Type="http://schemas.openxmlformats.org/officeDocument/2006/relationships/hyperlink" Target="http://quote.eastmoney.com/sh603816.html" TargetMode="External"/><Relationship Id="rId7" Type="http://schemas.openxmlformats.org/officeDocument/2006/relationships/hyperlink" Target="http://quote.eastmoney.com/sz000333.html" TargetMode="External"/><Relationship Id="rId71" Type="http://schemas.openxmlformats.org/officeDocument/2006/relationships/hyperlink" Target="http://quote.eastmoney.com/sz000568.html" TargetMode="External"/><Relationship Id="rId2" Type="http://schemas.openxmlformats.org/officeDocument/2006/relationships/hyperlink" Target="http://quote.eastmoney.com/sh600519.html" TargetMode="External"/><Relationship Id="rId16" Type="http://schemas.openxmlformats.org/officeDocument/2006/relationships/hyperlink" Target="http://quote.eastmoney.com/sz002572.html" TargetMode="External"/><Relationship Id="rId29" Type="http://schemas.openxmlformats.org/officeDocument/2006/relationships/hyperlink" Target="http://quote.eastmoney.com/sh600519.html" TargetMode="External"/><Relationship Id="rId11" Type="http://schemas.openxmlformats.org/officeDocument/2006/relationships/hyperlink" Target="http://quote.eastmoney.com/sh600887.html" TargetMode="External"/><Relationship Id="rId24" Type="http://schemas.openxmlformats.org/officeDocument/2006/relationships/hyperlink" Target="http://quote.eastmoney.com/sh600809.html" TargetMode="External"/><Relationship Id="rId32" Type="http://schemas.openxmlformats.org/officeDocument/2006/relationships/hyperlink" Target="http://quote.eastmoney.com/sz000568.html" TargetMode="External"/><Relationship Id="rId37" Type="http://schemas.openxmlformats.org/officeDocument/2006/relationships/hyperlink" Target="http://quote.eastmoney.com/sh600582.html" TargetMode="External"/><Relationship Id="rId40" Type="http://schemas.openxmlformats.org/officeDocument/2006/relationships/hyperlink" Target="http://quote.eastmoney.com/sz000858.html" TargetMode="External"/><Relationship Id="rId45" Type="http://schemas.openxmlformats.org/officeDocument/2006/relationships/hyperlink" Target="http://quote.eastmoney.com/sz002536.html" TargetMode="External"/><Relationship Id="rId53" Type="http://schemas.openxmlformats.org/officeDocument/2006/relationships/hyperlink" Target="http://quote.eastmoney.com/sz002304.html" TargetMode="External"/><Relationship Id="rId58" Type="http://schemas.openxmlformats.org/officeDocument/2006/relationships/hyperlink" Target="http://quote.eastmoney.com/sh603589.html" TargetMode="External"/><Relationship Id="rId66" Type="http://schemas.openxmlformats.org/officeDocument/2006/relationships/hyperlink" Target="http://quote.eastmoney.com/sh600036.html" TargetMode="External"/><Relationship Id="rId74" Type="http://schemas.openxmlformats.org/officeDocument/2006/relationships/hyperlink" Target="http://quote.eastmoney.com/sh600519.html" TargetMode="External"/><Relationship Id="rId79" Type="http://schemas.openxmlformats.org/officeDocument/2006/relationships/hyperlink" Target="http://quote.eastmoney.com/sz000063.html" TargetMode="External"/><Relationship Id="rId87" Type="http://schemas.openxmlformats.org/officeDocument/2006/relationships/printerSettings" Target="../printerSettings/printerSettings4.bin"/><Relationship Id="rId5" Type="http://schemas.openxmlformats.org/officeDocument/2006/relationships/hyperlink" Target="http://quote.eastmoney.com/sz000568.html" TargetMode="External"/><Relationship Id="rId61" Type="http://schemas.openxmlformats.org/officeDocument/2006/relationships/hyperlink" Target="http://quote.eastmoney.com/sz002008.html" TargetMode="External"/><Relationship Id="rId82" Type="http://schemas.openxmlformats.org/officeDocument/2006/relationships/hyperlink" Target="http://quote.eastmoney.com/sh600702.html" TargetMode="External"/><Relationship Id="rId19" Type="http://schemas.openxmlformats.org/officeDocument/2006/relationships/hyperlink" Target="http://quote.eastmoney.com/sz002714.html" TargetMode="External"/><Relationship Id="rId4" Type="http://schemas.openxmlformats.org/officeDocument/2006/relationships/hyperlink" Target="http://quote.eastmoney.com/sz000858.html" TargetMode="External"/><Relationship Id="rId9" Type="http://schemas.openxmlformats.org/officeDocument/2006/relationships/hyperlink" Target="http://quote.eastmoney.com/sz000651.html" TargetMode="External"/><Relationship Id="rId14" Type="http://schemas.openxmlformats.org/officeDocument/2006/relationships/hyperlink" Target="http://quote.eastmoney.com/sh600104.html" TargetMode="External"/><Relationship Id="rId22" Type="http://schemas.openxmlformats.org/officeDocument/2006/relationships/hyperlink" Target="http://quote.eastmoney.com/sh603766.html" TargetMode="External"/><Relationship Id="rId27" Type="http://schemas.openxmlformats.org/officeDocument/2006/relationships/hyperlink" Target="http://quote.eastmoney.com/sz000596.html" TargetMode="External"/><Relationship Id="rId30" Type="http://schemas.openxmlformats.org/officeDocument/2006/relationships/hyperlink" Target="http://quote.eastmoney.com/sh600519.html" TargetMode="External"/><Relationship Id="rId35" Type="http://schemas.openxmlformats.org/officeDocument/2006/relationships/hyperlink" Target="http://quote.eastmoney.com/sz002304.html" TargetMode="External"/><Relationship Id="rId43" Type="http://schemas.openxmlformats.org/officeDocument/2006/relationships/hyperlink" Target="http://quote.eastmoney.com/sh600298.html" TargetMode="External"/><Relationship Id="rId48" Type="http://schemas.openxmlformats.org/officeDocument/2006/relationships/hyperlink" Target="http://quote.eastmoney.com/sh600779.html" TargetMode="External"/><Relationship Id="rId56" Type="http://schemas.openxmlformats.org/officeDocument/2006/relationships/hyperlink" Target="http://quote.eastmoney.com/sz000858.html" TargetMode="External"/><Relationship Id="rId64" Type="http://schemas.openxmlformats.org/officeDocument/2006/relationships/hyperlink" Target="http://quote.eastmoney.com/sz002475.html" TargetMode="External"/><Relationship Id="rId69" Type="http://schemas.openxmlformats.org/officeDocument/2006/relationships/hyperlink" Target="http://quote.eastmoney.com/sz000858.html" TargetMode="External"/><Relationship Id="rId77" Type="http://schemas.openxmlformats.org/officeDocument/2006/relationships/hyperlink" Target="http://quote.eastmoney.com/sz002036.html" TargetMode="External"/><Relationship Id="rId8" Type="http://schemas.openxmlformats.org/officeDocument/2006/relationships/hyperlink" Target="http://quote.eastmoney.com/sz000333.html" TargetMode="External"/><Relationship Id="rId51" Type="http://schemas.openxmlformats.org/officeDocument/2006/relationships/hyperlink" Target="http://quote.eastmoney.com/sh600519.html" TargetMode="External"/><Relationship Id="rId72" Type="http://schemas.openxmlformats.org/officeDocument/2006/relationships/hyperlink" Target="http://quote.eastmoney.com/sz000568.html" TargetMode="External"/><Relationship Id="rId80" Type="http://schemas.openxmlformats.org/officeDocument/2006/relationships/hyperlink" Target="http://quote.eastmoney.com/sz000063.html" TargetMode="External"/><Relationship Id="rId85" Type="http://schemas.openxmlformats.org/officeDocument/2006/relationships/hyperlink" Target="http://quote.eastmoney.com/sh603833.html" TargetMode="External"/><Relationship Id="rId3" Type="http://schemas.openxmlformats.org/officeDocument/2006/relationships/hyperlink" Target="http://quote.eastmoney.com/sz000858.html" TargetMode="External"/><Relationship Id="rId12" Type="http://schemas.openxmlformats.org/officeDocument/2006/relationships/hyperlink" Target="http://quote.eastmoney.com/sh600887.html" TargetMode="External"/><Relationship Id="rId17" Type="http://schemas.openxmlformats.org/officeDocument/2006/relationships/hyperlink" Target="http://quote.eastmoney.com/sh603589.html" TargetMode="External"/><Relationship Id="rId25" Type="http://schemas.openxmlformats.org/officeDocument/2006/relationships/hyperlink" Target="http://quote.eastmoney.com/sh600031.html" TargetMode="External"/><Relationship Id="rId33" Type="http://schemas.openxmlformats.org/officeDocument/2006/relationships/hyperlink" Target="http://quote.eastmoney.com/sz002572.html" TargetMode="External"/><Relationship Id="rId38" Type="http://schemas.openxmlformats.org/officeDocument/2006/relationships/hyperlink" Target="http://quote.eastmoney.com/sh600582.html" TargetMode="External"/><Relationship Id="rId46" Type="http://schemas.openxmlformats.org/officeDocument/2006/relationships/hyperlink" Target="http://quote.eastmoney.com/sz002536.html" TargetMode="External"/><Relationship Id="rId59" Type="http://schemas.openxmlformats.org/officeDocument/2006/relationships/hyperlink" Target="http://quote.eastmoney.com/sz002247.html" TargetMode="External"/><Relationship Id="rId67" Type="http://schemas.openxmlformats.org/officeDocument/2006/relationships/hyperlink" Target="http://quote.eastmoney.com/sh600779.html" TargetMode="External"/><Relationship Id="rId20" Type="http://schemas.openxmlformats.org/officeDocument/2006/relationships/hyperlink" Target="http://quote.eastmoney.com/sz002714.html" TargetMode="External"/><Relationship Id="rId41" Type="http://schemas.openxmlformats.org/officeDocument/2006/relationships/hyperlink" Target="http://quote.eastmoney.com/sh600559.html" TargetMode="External"/><Relationship Id="rId54" Type="http://schemas.openxmlformats.org/officeDocument/2006/relationships/hyperlink" Target="http://quote.eastmoney.com/sz002304.html" TargetMode="External"/><Relationship Id="rId62" Type="http://schemas.openxmlformats.org/officeDocument/2006/relationships/hyperlink" Target="http://quote.eastmoney.com/sz002008.html" TargetMode="External"/><Relationship Id="rId70" Type="http://schemas.openxmlformats.org/officeDocument/2006/relationships/hyperlink" Target="http://quote.eastmoney.com/sz000858.html" TargetMode="External"/><Relationship Id="rId75" Type="http://schemas.openxmlformats.org/officeDocument/2006/relationships/hyperlink" Target="http://quote.eastmoney.com/sz000651.html" TargetMode="External"/><Relationship Id="rId83" Type="http://schemas.openxmlformats.org/officeDocument/2006/relationships/hyperlink" Target="http://quote.eastmoney.com/sh603816.html" TargetMode="External"/><Relationship Id="rId1" Type="http://schemas.openxmlformats.org/officeDocument/2006/relationships/hyperlink" Target="http://quote.eastmoney.com/sh600519.html" TargetMode="External"/><Relationship Id="rId6" Type="http://schemas.openxmlformats.org/officeDocument/2006/relationships/hyperlink" Target="http://quote.eastmoney.com/sz000568.html" TargetMode="External"/><Relationship Id="rId15" Type="http://schemas.openxmlformats.org/officeDocument/2006/relationships/hyperlink" Target="http://quote.eastmoney.com/sz002572.html" TargetMode="External"/><Relationship Id="rId23" Type="http://schemas.openxmlformats.org/officeDocument/2006/relationships/hyperlink" Target="http://quote.eastmoney.com/sh600809.html" TargetMode="External"/><Relationship Id="rId28" Type="http://schemas.openxmlformats.org/officeDocument/2006/relationships/hyperlink" Target="http://quote.eastmoney.com/sz000596.html" TargetMode="External"/><Relationship Id="rId36" Type="http://schemas.openxmlformats.org/officeDocument/2006/relationships/hyperlink" Target="http://quote.eastmoney.com/sz002304.html" TargetMode="External"/><Relationship Id="rId49" Type="http://schemas.openxmlformats.org/officeDocument/2006/relationships/hyperlink" Target="http://quote.eastmoney.com/sz000568.html" TargetMode="External"/><Relationship Id="rId57" Type="http://schemas.openxmlformats.org/officeDocument/2006/relationships/hyperlink" Target="http://quote.eastmoney.com/sh603589.html" TargetMode="External"/><Relationship Id="rId10" Type="http://schemas.openxmlformats.org/officeDocument/2006/relationships/hyperlink" Target="http://quote.eastmoney.com/sz000651.html" TargetMode="External"/><Relationship Id="rId31" Type="http://schemas.openxmlformats.org/officeDocument/2006/relationships/hyperlink" Target="http://quote.eastmoney.com/sz000568.html" TargetMode="External"/><Relationship Id="rId44" Type="http://schemas.openxmlformats.org/officeDocument/2006/relationships/hyperlink" Target="http://quote.eastmoney.com/sh600298.html" TargetMode="External"/><Relationship Id="rId52" Type="http://schemas.openxmlformats.org/officeDocument/2006/relationships/hyperlink" Target="http://quote.eastmoney.com/sh600519.html" TargetMode="External"/><Relationship Id="rId60" Type="http://schemas.openxmlformats.org/officeDocument/2006/relationships/hyperlink" Target="http://quote.eastmoney.com/sz002247.html" TargetMode="External"/><Relationship Id="rId65" Type="http://schemas.openxmlformats.org/officeDocument/2006/relationships/hyperlink" Target="http://quote.eastmoney.com/sh600036.html" TargetMode="External"/><Relationship Id="rId73" Type="http://schemas.openxmlformats.org/officeDocument/2006/relationships/hyperlink" Target="http://quote.eastmoney.com/sh600519.html" TargetMode="External"/><Relationship Id="rId78" Type="http://schemas.openxmlformats.org/officeDocument/2006/relationships/hyperlink" Target="http://quote.eastmoney.com/sz002036.html" TargetMode="External"/><Relationship Id="rId81" Type="http://schemas.openxmlformats.org/officeDocument/2006/relationships/hyperlink" Target="http://quote.eastmoney.com/sh600702.html" TargetMode="External"/><Relationship Id="rId86" Type="http://schemas.openxmlformats.org/officeDocument/2006/relationships/hyperlink" Target="http://quote.eastmoney.com/sh603833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://quote.eastmoney.com/sh600872.html" TargetMode="External"/><Relationship Id="rId671" Type="http://schemas.openxmlformats.org/officeDocument/2006/relationships/hyperlink" Target="http://quote.eastmoney.com/sh601933.html" TargetMode="External"/><Relationship Id="rId769" Type="http://schemas.openxmlformats.org/officeDocument/2006/relationships/hyperlink" Target="http://quote.eastmoney.com/sh600308.html" TargetMode="External"/><Relationship Id="rId21" Type="http://schemas.openxmlformats.org/officeDocument/2006/relationships/hyperlink" Target="http://quote.eastmoney.com/sz002230.html" TargetMode="External"/><Relationship Id="rId324" Type="http://schemas.openxmlformats.org/officeDocument/2006/relationships/hyperlink" Target="http://quote.eastmoney.com/sh600614.html" TargetMode="External"/><Relationship Id="rId531" Type="http://schemas.openxmlformats.org/officeDocument/2006/relationships/hyperlink" Target="http://quote.eastmoney.com/sh600809.html" TargetMode="External"/><Relationship Id="rId629" Type="http://schemas.openxmlformats.org/officeDocument/2006/relationships/hyperlink" Target="http://quote.eastmoney.com/sh600887.html" TargetMode="External"/><Relationship Id="rId170" Type="http://schemas.openxmlformats.org/officeDocument/2006/relationships/hyperlink" Target="http://quote.eastmoney.com/sh601336.html" TargetMode="External"/><Relationship Id="rId836" Type="http://schemas.openxmlformats.org/officeDocument/2006/relationships/hyperlink" Target="http://quote.eastmoney.com/sz000423.html" TargetMode="External"/><Relationship Id="rId268" Type="http://schemas.openxmlformats.org/officeDocument/2006/relationships/hyperlink" Target="http://quote.eastmoney.com/sh600508.html" TargetMode="External"/><Relationship Id="rId475" Type="http://schemas.openxmlformats.org/officeDocument/2006/relationships/hyperlink" Target="http://quote.eastmoney.com/sh601933.html" TargetMode="External"/><Relationship Id="rId682" Type="http://schemas.openxmlformats.org/officeDocument/2006/relationships/hyperlink" Target="http://quote.eastmoney.com/sz300207.html" TargetMode="External"/><Relationship Id="rId32" Type="http://schemas.openxmlformats.org/officeDocument/2006/relationships/hyperlink" Target="http://quote.eastmoney.com/sz002241.html" TargetMode="External"/><Relationship Id="rId128" Type="http://schemas.openxmlformats.org/officeDocument/2006/relationships/hyperlink" Target="http://quote.eastmoney.com/sh600809.html" TargetMode="External"/><Relationship Id="rId335" Type="http://schemas.openxmlformats.org/officeDocument/2006/relationships/hyperlink" Target="http://quote.eastmoney.com/sz000697.html" TargetMode="External"/><Relationship Id="rId542" Type="http://schemas.openxmlformats.org/officeDocument/2006/relationships/hyperlink" Target="http://quote.eastmoney.com/sz002027.html" TargetMode="External"/><Relationship Id="rId181" Type="http://schemas.openxmlformats.org/officeDocument/2006/relationships/hyperlink" Target="http://quote.eastmoney.com/sz300545.html" TargetMode="External"/><Relationship Id="rId402" Type="http://schemas.openxmlformats.org/officeDocument/2006/relationships/hyperlink" Target="http://quote.eastmoney.com/sh600409.html" TargetMode="External"/><Relationship Id="rId847" Type="http://schemas.openxmlformats.org/officeDocument/2006/relationships/hyperlink" Target="http://quote.eastmoney.com/sz002405.html" TargetMode="External"/><Relationship Id="rId279" Type="http://schemas.openxmlformats.org/officeDocument/2006/relationships/hyperlink" Target="http://quote.eastmoney.com/sz000878.html" TargetMode="External"/><Relationship Id="rId486" Type="http://schemas.openxmlformats.org/officeDocument/2006/relationships/hyperlink" Target="http://quote.eastmoney.com/sz002456.html" TargetMode="External"/><Relationship Id="rId693" Type="http://schemas.openxmlformats.org/officeDocument/2006/relationships/hyperlink" Target="http://quote.eastmoney.com/sz300476.html" TargetMode="External"/><Relationship Id="rId707" Type="http://schemas.openxmlformats.org/officeDocument/2006/relationships/hyperlink" Target="http://quote.eastmoney.com/sz002304.html" TargetMode="External"/><Relationship Id="rId43" Type="http://schemas.openxmlformats.org/officeDocument/2006/relationships/hyperlink" Target="http://quote.eastmoney.com/sh601727.html" TargetMode="External"/><Relationship Id="rId139" Type="http://schemas.openxmlformats.org/officeDocument/2006/relationships/hyperlink" Target="http://quote.eastmoney.com/sz002572.html" TargetMode="External"/><Relationship Id="rId346" Type="http://schemas.openxmlformats.org/officeDocument/2006/relationships/hyperlink" Target="http://quote.eastmoney.com/sz000612.html" TargetMode="External"/><Relationship Id="rId553" Type="http://schemas.openxmlformats.org/officeDocument/2006/relationships/hyperlink" Target="http://quote.eastmoney.com/sz300013.html" TargetMode="External"/><Relationship Id="rId760" Type="http://schemas.openxmlformats.org/officeDocument/2006/relationships/hyperlink" Target="http://quote.eastmoney.com/sz000488.html" TargetMode="External"/><Relationship Id="rId192" Type="http://schemas.openxmlformats.org/officeDocument/2006/relationships/hyperlink" Target="http://quote.eastmoney.com/sh601958.html" TargetMode="External"/><Relationship Id="rId206" Type="http://schemas.openxmlformats.org/officeDocument/2006/relationships/hyperlink" Target="http://quote.eastmoney.com/sh600498.html" TargetMode="External"/><Relationship Id="rId413" Type="http://schemas.openxmlformats.org/officeDocument/2006/relationships/hyperlink" Target="http://quote.eastmoney.com/sz002311.html" TargetMode="External"/><Relationship Id="rId858" Type="http://schemas.openxmlformats.org/officeDocument/2006/relationships/hyperlink" Target="http://quote.eastmoney.com/sz002859.html" TargetMode="External"/><Relationship Id="rId497" Type="http://schemas.openxmlformats.org/officeDocument/2006/relationships/hyperlink" Target="http://quote.eastmoney.com/sz002008.html" TargetMode="External"/><Relationship Id="rId620" Type="http://schemas.openxmlformats.org/officeDocument/2006/relationships/hyperlink" Target="http://quote.eastmoney.com/sz000596.html" TargetMode="External"/><Relationship Id="rId718" Type="http://schemas.openxmlformats.org/officeDocument/2006/relationships/hyperlink" Target="http://quote.eastmoney.com/sh600779.html" TargetMode="External"/><Relationship Id="rId357" Type="http://schemas.openxmlformats.org/officeDocument/2006/relationships/hyperlink" Target="http://quote.eastmoney.com/sz002450.html" TargetMode="External"/><Relationship Id="rId54" Type="http://schemas.openxmlformats.org/officeDocument/2006/relationships/hyperlink" Target="http://quote.eastmoney.com/sz000596.html" TargetMode="External"/><Relationship Id="rId217" Type="http://schemas.openxmlformats.org/officeDocument/2006/relationships/hyperlink" Target="http://quote.eastmoney.com/sz002745.html" TargetMode="External"/><Relationship Id="rId564" Type="http://schemas.openxmlformats.org/officeDocument/2006/relationships/hyperlink" Target="http://quote.eastmoney.com/sz300115.html" TargetMode="External"/><Relationship Id="rId771" Type="http://schemas.openxmlformats.org/officeDocument/2006/relationships/hyperlink" Target="http://quote.eastmoney.com/sh601288.html" TargetMode="External"/><Relationship Id="rId424" Type="http://schemas.openxmlformats.org/officeDocument/2006/relationships/hyperlink" Target="http://quote.eastmoney.com/sh601989.html" TargetMode="External"/><Relationship Id="rId631" Type="http://schemas.openxmlformats.org/officeDocument/2006/relationships/hyperlink" Target="http://quote.eastmoney.com/sh600519.html" TargetMode="External"/><Relationship Id="rId729" Type="http://schemas.openxmlformats.org/officeDocument/2006/relationships/hyperlink" Target="http://quote.eastmoney.com/sh603367.html" TargetMode="External"/><Relationship Id="rId270" Type="http://schemas.openxmlformats.org/officeDocument/2006/relationships/hyperlink" Target="http://quote.eastmoney.com/sh601988.html" TargetMode="External"/><Relationship Id="rId65" Type="http://schemas.openxmlformats.org/officeDocument/2006/relationships/hyperlink" Target="http://quote.eastmoney.com/sh600559.html" TargetMode="External"/><Relationship Id="rId130" Type="http://schemas.openxmlformats.org/officeDocument/2006/relationships/hyperlink" Target="http://quote.eastmoney.com/sz000860.html" TargetMode="External"/><Relationship Id="rId368" Type="http://schemas.openxmlformats.org/officeDocument/2006/relationships/hyperlink" Target="http://quote.eastmoney.com/sz002597.html" TargetMode="External"/><Relationship Id="rId575" Type="http://schemas.openxmlformats.org/officeDocument/2006/relationships/hyperlink" Target="http://quote.eastmoney.com/sh600056.html" TargetMode="External"/><Relationship Id="rId782" Type="http://schemas.openxmlformats.org/officeDocument/2006/relationships/hyperlink" Target="http://quote.eastmoney.com/sz000063.html" TargetMode="External"/><Relationship Id="rId228" Type="http://schemas.openxmlformats.org/officeDocument/2006/relationships/hyperlink" Target="http://quote.eastmoney.com/sh600703.html" TargetMode="External"/><Relationship Id="rId435" Type="http://schemas.openxmlformats.org/officeDocument/2006/relationships/hyperlink" Target="http://quote.eastmoney.com/sz002860.html" TargetMode="External"/><Relationship Id="rId642" Type="http://schemas.openxmlformats.org/officeDocument/2006/relationships/hyperlink" Target="http://quote.eastmoney.com/sz000333.html" TargetMode="External"/><Relationship Id="rId281" Type="http://schemas.openxmlformats.org/officeDocument/2006/relationships/hyperlink" Target="http://quote.eastmoney.com/sh600549.html" TargetMode="External"/><Relationship Id="rId337" Type="http://schemas.openxmlformats.org/officeDocument/2006/relationships/hyperlink" Target="http://quote.eastmoney.com/sz000758.html" TargetMode="External"/><Relationship Id="rId502" Type="http://schemas.openxmlformats.org/officeDocument/2006/relationships/hyperlink" Target="http://quote.eastmoney.com/sh601012.html" TargetMode="External"/><Relationship Id="rId34" Type="http://schemas.openxmlformats.org/officeDocument/2006/relationships/hyperlink" Target="http://quote.eastmoney.com/sh600406.html" TargetMode="External"/><Relationship Id="rId76" Type="http://schemas.openxmlformats.org/officeDocument/2006/relationships/hyperlink" Target="http://quote.eastmoney.com/hk/01898.html" TargetMode="External"/><Relationship Id="rId141" Type="http://schemas.openxmlformats.org/officeDocument/2006/relationships/hyperlink" Target="http://quote.eastmoney.com/sz002450.html" TargetMode="External"/><Relationship Id="rId379" Type="http://schemas.openxmlformats.org/officeDocument/2006/relationships/hyperlink" Target="http://quote.eastmoney.com/sh601318.html" TargetMode="External"/><Relationship Id="rId544" Type="http://schemas.openxmlformats.org/officeDocument/2006/relationships/hyperlink" Target="http://quote.eastmoney.com/sz300274.html" TargetMode="External"/><Relationship Id="rId586" Type="http://schemas.openxmlformats.org/officeDocument/2006/relationships/hyperlink" Target="http://quote.eastmoney.com/sz300145.html" TargetMode="External"/><Relationship Id="rId751" Type="http://schemas.openxmlformats.org/officeDocument/2006/relationships/hyperlink" Target="http://quote.eastmoney.com/sz002078.html" TargetMode="External"/><Relationship Id="rId793" Type="http://schemas.openxmlformats.org/officeDocument/2006/relationships/hyperlink" Target="http://quote.eastmoney.com/sz002466.html" TargetMode="External"/><Relationship Id="rId807" Type="http://schemas.openxmlformats.org/officeDocument/2006/relationships/hyperlink" Target="http://quote.eastmoney.com/sz002128.html" TargetMode="External"/><Relationship Id="rId849" Type="http://schemas.openxmlformats.org/officeDocument/2006/relationships/hyperlink" Target="http://quote.eastmoney.com/sh601333.html" TargetMode="External"/><Relationship Id="rId7" Type="http://schemas.openxmlformats.org/officeDocument/2006/relationships/hyperlink" Target="http://quote.eastmoney.com/sh600887.html" TargetMode="External"/><Relationship Id="rId183" Type="http://schemas.openxmlformats.org/officeDocument/2006/relationships/hyperlink" Target="http://quote.eastmoney.com/sh603993.html" TargetMode="External"/><Relationship Id="rId239" Type="http://schemas.openxmlformats.org/officeDocument/2006/relationships/hyperlink" Target="http://quote.eastmoney.com/sz002466.html" TargetMode="External"/><Relationship Id="rId390" Type="http://schemas.openxmlformats.org/officeDocument/2006/relationships/hyperlink" Target="http://quote.eastmoney.com/sz000858.html" TargetMode="External"/><Relationship Id="rId404" Type="http://schemas.openxmlformats.org/officeDocument/2006/relationships/hyperlink" Target="http://quote.eastmoney.com/sz002831.html" TargetMode="External"/><Relationship Id="rId446" Type="http://schemas.openxmlformats.org/officeDocument/2006/relationships/hyperlink" Target="http://quote.eastmoney.com/sh603938.html" TargetMode="External"/><Relationship Id="rId611" Type="http://schemas.openxmlformats.org/officeDocument/2006/relationships/hyperlink" Target="http://quote.eastmoney.com/sh600031.html" TargetMode="External"/><Relationship Id="rId653" Type="http://schemas.openxmlformats.org/officeDocument/2006/relationships/hyperlink" Target="http://quote.eastmoney.com/sz002900.html" TargetMode="External"/><Relationship Id="rId250" Type="http://schemas.openxmlformats.org/officeDocument/2006/relationships/hyperlink" Target="http://quote.eastmoney.com/sh601225.html" TargetMode="External"/><Relationship Id="rId292" Type="http://schemas.openxmlformats.org/officeDocument/2006/relationships/hyperlink" Target="http://quote.eastmoney.com/sh601600.html" TargetMode="External"/><Relationship Id="rId306" Type="http://schemas.openxmlformats.org/officeDocument/2006/relationships/hyperlink" Target="http://quote.eastmoney.com/sz000630.html" TargetMode="External"/><Relationship Id="rId488" Type="http://schemas.openxmlformats.org/officeDocument/2006/relationships/hyperlink" Target="http://quote.eastmoney.com/sz002450.html" TargetMode="External"/><Relationship Id="rId695" Type="http://schemas.openxmlformats.org/officeDocument/2006/relationships/hyperlink" Target="http://quote.eastmoney.com/sz300050.html" TargetMode="External"/><Relationship Id="rId709" Type="http://schemas.openxmlformats.org/officeDocument/2006/relationships/hyperlink" Target="http://quote.eastmoney.com/sz000568.html" TargetMode="External"/><Relationship Id="rId860" Type="http://schemas.openxmlformats.org/officeDocument/2006/relationships/hyperlink" Target="http://quote.eastmoney.com/sz002860.html" TargetMode="External"/><Relationship Id="rId45" Type="http://schemas.openxmlformats.org/officeDocument/2006/relationships/hyperlink" Target="http://quote.eastmoney.com/sh600690.html" TargetMode="External"/><Relationship Id="rId87" Type="http://schemas.openxmlformats.org/officeDocument/2006/relationships/hyperlink" Target="http://quote.eastmoney.com/sz000581.html" TargetMode="External"/><Relationship Id="rId110" Type="http://schemas.openxmlformats.org/officeDocument/2006/relationships/hyperlink" Target="http://quote.eastmoney.com/sz000895.html" TargetMode="External"/><Relationship Id="rId348" Type="http://schemas.openxmlformats.org/officeDocument/2006/relationships/hyperlink" Target="http://quote.eastmoney.com/sz000762.html" TargetMode="External"/><Relationship Id="rId513" Type="http://schemas.openxmlformats.org/officeDocument/2006/relationships/hyperlink" Target="http://quote.eastmoney.com/sh601601.html" TargetMode="External"/><Relationship Id="rId555" Type="http://schemas.openxmlformats.org/officeDocument/2006/relationships/hyperlink" Target="http://quote.eastmoney.com/sz002831.html" TargetMode="External"/><Relationship Id="rId597" Type="http://schemas.openxmlformats.org/officeDocument/2006/relationships/hyperlink" Target="http://quote.eastmoney.com/sz002236.html" TargetMode="External"/><Relationship Id="rId720" Type="http://schemas.openxmlformats.org/officeDocument/2006/relationships/hyperlink" Target="http://quote.eastmoney.com/sh603882.html" TargetMode="External"/><Relationship Id="rId762" Type="http://schemas.openxmlformats.org/officeDocument/2006/relationships/hyperlink" Target="http://quote.eastmoney.com/sh600340.html" TargetMode="External"/><Relationship Id="rId818" Type="http://schemas.openxmlformats.org/officeDocument/2006/relationships/hyperlink" Target="http://quote.eastmoney.com/sh600111.html" TargetMode="External"/><Relationship Id="rId152" Type="http://schemas.openxmlformats.org/officeDocument/2006/relationships/hyperlink" Target="http://quote.eastmoney.com/sh600884.html" TargetMode="External"/><Relationship Id="rId194" Type="http://schemas.openxmlformats.org/officeDocument/2006/relationships/hyperlink" Target="http://quote.eastmoney.com/sz002179.html" TargetMode="External"/><Relationship Id="rId208" Type="http://schemas.openxmlformats.org/officeDocument/2006/relationships/hyperlink" Target="http://quote.eastmoney.com/sz002594.html" TargetMode="External"/><Relationship Id="rId415" Type="http://schemas.openxmlformats.org/officeDocument/2006/relationships/hyperlink" Target="http://quote.eastmoney.com/sh600196.html" TargetMode="External"/><Relationship Id="rId457" Type="http://schemas.openxmlformats.org/officeDocument/2006/relationships/hyperlink" Target="http://quote.eastmoney.com/sz300670.html" TargetMode="External"/><Relationship Id="rId622" Type="http://schemas.openxmlformats.org/officeDocument/2006/relationships/hyperlink" Target="http://quote.eastmoney.com/sz000858.html" TargetMode="External"/><Relationship Id="rId261" Type="http://schemas.openxmlformats.org/officeDocument/2006/relationships/hyperlink" Target="http://quote.eastmoney.com/sh600219.html" TargetMode="External"/><Relationship Id="rId499" Type="http://schemas.openxmlformats.org/officeDocument/2006/relationships/hyperlink" Target="http://quote.eastmoney.com/sh600309.html" TargetMode="External"/><Relationship Id="rId664" Type="http://schemas.openxmlformats.org/officeDocument/2006/relationships/hyperlink" Target="http://quote.eastmoney.com/sz002583.html" TargetMode="External"/><Relationship Id="rId14" Type="http://schemas.openxmlformats.org/officeDocument/2006/relationships/hyperlink" Target="http://quote.eastmoney.com/sh601166.html" TargetMode="External"/><Relationship Id="rId56" Type="http://schemas.openxmlformats.org/officeDocument/2006/relationships/hyperlink" Target="http://quote.eastmoney.com/sh600519.html" TargetMode="External"/><Relationship Id="rId317" Type="http://schemas.openxmlformats.org/officeDocument/2006/relationships/hyperlink" Target="http://quote.eastmoney.com/sz002340.html" TargetMode="External"/><Relationship Id="rId359" Type="http://schemas.openxmlformats.org/officeDocument/2006/relationships/hyperlink" Target="http://quote.eastmoney.com/sz000998.html" TargetMode="External"/><Relationship Id="rId524" Type="http://schemas.openxmlformats.org/officeDocument/2006/relationships/hyperlink" Target="http://quote.eastmoney.com/sz000858.html" TargetMode="External"/><Relationship Id="rId566" Type="http://schemas.openxmlformats.org/officeDocument/2006/relationships/hyperlink" Target="http://quote.eastmoney.com/sz000967.html" TargetMode="External"/><Relationship Id="rId731" Type="http://schemas.openxmlformats.org/officeDocument/2006/relationships/hyperlink" Target="http://quote.eastmoney.com/sz300274.html" TargetMode="External"/><Relationship Id="rId773" Type="http://schemas.openxmlformats.org/officeDocument/2006/relationships/hyperlink" Target="http://quote.eastmoney.com/sh601988.html" TargetMode="External"/><Relationship Id="rId98" Type="http://schemas.openxmlformats.org/officeDocument/2006/relationships/hyperlink" Target="http://quote.eastmoney.com/sh600197.html" TargetMode="External"/><Relationship Id="rId121" Type="http://schemas.openxmlformats.org/officeDocument/2006/relationships/hyperlink" Target="http://quote.eastmoney.com/sh600298.html" TargetMode="External"/><Relationship Id="rId163" Type="http://schemas.openxmlformats.org/officeDocument/2006/relationships/hyperlink" Target="http://quote.eastmoney.com/sz300296.html" TargetMode="External"/><Relationship Id="rId219" Type="http://schemas.openxmlformats.org/officeDocument/2006/relationships/hyperlink" Target="http://quote.eastmoney.com/sh600110.html" TargetMode="External"/><Relationship Id="rId370" Type="http://schemas.openxmlformats.org/officeDocument/2006/relationships/hyperlink" Target="http://quote.eastmoney.com/sz300296.html" TargetMode="External"/><Relationship Id="rId426" Type="http://schemas.openxmlformats.org/officeDocument/2006/relationships/hyperlink" Target="http://quote.eastmoney.com/sh601088.html" TargetMode="External"/><Relationship Id="rId633" Type="http://schemas.openxmlformats.org/officeDocument/2006/relationships/hyperlink" Target="http://quote.eastmoney.com/sz002415.html" TargetMode="External"/><Relationship Id="rId829" Type="http://schemas.openxmlformats.org/officeDocument/2006/relationships/hyperlink" Target="http://quote.eastmoney.com/sh600219.html" TargetMode="External"/><Relationship Id="rId230" Type="http://schemas.openxmlformats.org/officeDocument/2006/relationships/hyperlink" Target="http://quote.eastmoney.com/sz000009.html" TargetMode="External"/><Relationship Id="rId468" Type="http://schemas.openxmlformats.org/officeDocument/2006/relationships/hyperlink" Target="http://quote.eastmoney.com/sh600258.html" TargetMode="External"/><Relationship Id="rId675" Type="http://schemas.openxmlformats.org/officeDocument/2006/relationships/hyperlink" Target="http://quote.eastmoney.com/sz002410.html" TargetMode="External"/><Relationship Id="rId840" Type="http://schemas.openxmlformats.org/officeDocument/2006/relationships/hyperlink" Target="http://quote.eastmoney.com/sh601336.html" TargetMode="External"/><Relationship Id="rId25" Type="http://schemas.openxmlformats.org/officeDocument/2006/relationships/hyperlink" Target="http://quote.eastmoney.com/sh601988.html" TargetMode="External"/><Relationship Id="rId67" Type="http://schemas.openxmlformats.org/officeDocument/2006/relationships/hyperlink" Target="http://quote.eastmoney.com/sh600582.html" TargetMode="External"/><Relationship Id="rId272" Type="http://schemas.openxmlformats.org/officeDocument/2006/relationships/hyperlink" Target="http://quote.eastmoney.com/sh601288.html" TargetMode="External"/><Relationship Id="rId328" Type="http://schemas.openxmlformats.org/officeDocument/2006/relationships/hyperlink" Target="http://quote.eastmoney.com/sh600392.html" TargetMode="External"/><Relationship Id="rId535" Type="http://schemas.openxmlformats.org/officeDocument/2006/relationships/hyperlink" Target="http://quote.eastmoney.com/sz000725.html" TargetMode="External"/><Relationship Id="rId577" Type="http://schemas.openxmlformats.org/officeDocument/2006/relationships/hyperlink" Target="http://quote.eastmoney.com/sz002138.html" TargetMode="External"/><Relationship Id="rId700" Type="http://schemas.openxmlformats.org/officeDocument/2006/relationships/hyperlink" Target="http://quote.eastmoney.com/sh600887.html" TargetMode="External"/><Relationship Id="rId742" Type="http://schemas.openxmlformats.org/officeDocument/2006/relationships/hyperlink" Target="http://quote.eastmoney.com/sz002008.html" TargetMode="External"/><Relationship Id="rId132" Type="http://schemas.openxmlformats.org/officeDocument/2006/relationships/hyperlink" Target="http://quote.eastmoney.com/sz002475.html" TargetMode="External"/><Relationship Id="rId174" Type="http://schemas.openxmlformats.org/officeDocument/2006/relationships/hyperlink" Target="http://quote.eastmoney.com/sz000050.html" TargetMode="External"/><Relationship Id="rId381" Type="http://schemas.openxmlformats.org/officeDocument/2006/relationships/hyperlink" Target="http://quote.eastmoney.com/sh600340.html" TargetMode="External"/><Relationship Id="rId602" Type="http://schemas.openxmlformats.org/officeDocument/2006/relationships/hyperlink" Target="http://quote.eastmoney.com/sh603337.html" TargetMode="External"/><Relationship Id="rId784" Type="http://schemas.openxmlformats.org/officeDocument/2006/relationships/hyperlink" Target="http://quote.eastmoney.com/sh600584.html" TargetMode="External"/><Relationship Id="rId241" Type="http://schemas.openxmlformats.org/officeDocument/2006/relationships/hyperlink" Target="http://quote.eastmoney.com/sh601857.html" TargetMode="External"/><Relationship Id="rId437" Type="http://schemas.openxmlformats.org/officeDocument/2006/relationships/hyperlink" Target="http://quote.eastmoney.com/sh601878.html" TargetMode="External"/><Relationship Id="rId479" Type="http://schemas.openxmlformats.org/officeDocument/2006/relationships/hyperlink" Target="http://quote.eastmoney.com/sz000333.html" TargetMode="External"/><Relationship Id="rId644" Type="http://schemas.openxmlformats.org/officeDocument/2006/relationships/hyperlink" Target="http://quote.eastmoney.com/sz000651.html" TargetMode="External"/><Relationship Id="rId686" Type="http://schemas.openxmlformats.org/officeDocument/2006/relationships/hyperlink" Target="http://quote.eastmoney.com/sh600183.html" TargetMode="External"/><Relationship Id="rId851" Type="http://schemas.openxmlformats.org/officeDocument/2006/relationships/hyperlink" Target="http://quote.eastmoney.com/sh600050.html" TargetMode="External"/><Relationship Id="rId36" Type="http://schemas.openxmlformats.org/officeDocument/2006/relationships/hyperlink" Target="http://quote.eastmoney.com/sz002008.html" TargetMode="External"/><Relationship Id="rId283" Type="http://schemas.openxmlformats.org/officeDocument/2006/relationships/hyperlink" Target="http://quote.eastmoney.com/sz000983.html" TargetMode="External"/><Relationship Id="rId339" Type="http://schemas.openxmlformats.org/officeDocument/2006/relationships/hyperlink" Target="http://quote.eastmoney.com/sz000975.html" TargetMode="External"/><Relationship Id="rId490" Type="http://schemas.openxmlformats.org/officeDocument/2006/relationships/hyperlink" Target="http://quote.eastmoney.com/sz002271.html" TargetMode="External"/><Relationship Id="rId504" Type="http://schemas.openxmlformats.org/officeDocument/2006/relationships/hyperlink" Target="http://quote.eastmoney.com/sh601318.html" TargetMode="External"/><Relationship Id="rId546" Type="http://schemas.openxmlformats.org/officeDocument/2006/relationships/hyperlink" Target="http://quote.eastmoney.com/sz000568.html" TargetMode="External"/><Relationship Id="rId711" Type="http://schemas.openxmlformats.org/officeDocument/2006/relationships/hyperlink" Target="http://quote.eastmoney.com/sh603288.html" TargetMode="External"/><Relationship Id="rId753" Type="http://schemas.openxmlformats.org/officeDocument/2006/relationships/hyperlink" Target="http://quote.eastmoney.com/sz000776.html" TargetMode="External"/><Relationship Id="rId78" Type="http://schemas.openxmlformats.org/officeDocument/2006/relationships/hyperlink" Target="http://quote.eastmoney.com/sh601601.html" TargetMode="External"/><Relationship Id="rId101" Type="http://schemas.openxmlformats.org/officeDocument/2006/relationships/hyperlink" Target="http://quote.eastmoney.com/sh600519.html" TargetMode="External"/><Relationship Id="rId143" Type="http://schemas.openxmlformats.org/officeDocument/2006/relationships/hyperlink" Target="http://quote.eastmoney.com/sz300274.html" TargetMode="External"/><Relationship Id="rId185" Type="http://schemas.openxmlformats.org/officeDocument/2006/relationships/hyperlink" Target="http://quote.eastmoney.com/sz300050.html" TargetMode="External"/><Relationship Id="rId350" Type="http://schemas.openxmlformats.org/officeDocument/2006/relationships/hyperlink" Target="http://quote.eastmoney.com/sh600259.html" TargetMode="External"/><Relationship Id="rId406" Type="http://schemas.openxmlformats.org/officeDocument/2006/relationships/hyperlink" Target="http://quote.eastmoney.com/sh600519.html" TargetMode="External"/><Relationship Id="rId588" Type="http://schemas.openxmlformats.org/officeDocument/2006/relationships/hyperlink" Target="http://quote.eastmoney.com/sh600703.html" TargetMode="External"/><Relationship Id="rId795" Type="http://schemas.openxmlformats.org/officeDocument/2006/relationships/hyperlink" Target="http://quote.eastmoney.com/sh601600.html" TargetMode="External"/><Relationship Id="rId809" Type="http://schemas.openxmlformats.org/officeDocument/2006/relationships/hyperlink" Target="http://quote.eastmoney.com/sh600997.html" TargetMode="External"/><Relationship Id="rId9" Type="http://schemas.openxmlformats.org/officeDocument/2006/relationships/hyperlink" Target="http://quote.eastmoney.com/sz000651.html" TargetMode="External"/><Relationship Id="rId210" Type="http://schemas.openxmlformats.org/officeDocument/2006/relationships/hyperlink" Target="http://quote.eastmoney.com/sz002273.html" TargetMode="External"/><Relationship Id="rId392" Type="http://schemas.openxmlformats.org/officeDocument/2006/relationships/hyperlink" Target="http://quote.eastmoney.com/sz002640.html" TargetMode="External"/><Relationship Id="rId448" Type="http://schemas.openxmlformats.org/officeDocument/2006/relationships/hyperlink" Target="http://quote.eastmoney.com/sz002882.html" TargetMode="External"/><Relationship Id="rId613" Type="http://schemas.openxmlformats.org/officeDocument/2006/relationships/hyperlink" Target="http://quote.eastmoney.com/sh600519.html" TargetMode="External"/><Relationship Id="rId655" Type="http://schemas.openxmlformats.org/officeDocument/2006/relationships/hyperlink" Target="http://quote.eastmoney.com/sh603055.html" TargetMode="External"/><Relationship Id="rId697" Type="http://schemas.openxmlformats.org/officeDocument/2006/relationships/hyperlink" Target="http://quote.eastmoney.com/sh600563.html" TargetMode="External"/><Relationship Id="rId820" Type="http://schemas.openxmlformats.org/officeDocument/2006/relationships/hyperlink" Target="http://quote.eastmoney.com/sh600516.html" TargetMode="External"/><Relationship Id="rId862" Type="http://schemas.openxmlformats.org/officeDocument/2006/relationships/hyperlink" Target="http://quote.eastmoney.com/sh600100.html" TargetMode="External"/><Relationship Id="rId252" Type="http://schemas.openxmlformats.org/officeDocument/2006/relationships/hyperlink" Target="http://quote.eastmoney.com/sz000933.html" TargetMode="External"/><Relationship Id="rId294" Type="http://schemas.openxmlformats.org/officeDocument/2006/relationships/hyperlink" Target="http://quote.eastmoney.com/sh600111.html" TargetMode="External"/><Relationship Id="rId308" Type="http://schemas.openxmlformats.org/officeDocument/2006/relationships/hyperlink" Target="http://quote.eastmoney.com/sh603799.html" TargetMode="External"/><Relationship Id="rId515" Type="http://schemas.openxmlformats.org/officeDocument/2006/relationships/hyperlink" Target="http://quote.eastmoney.com/sh600507.html" TargetMode="External"/><Relationship Id="rId722" Type="http://schemas.openxmlformats.org/officeDocument/2006/relationships/hyperlink" Target="http://quote.eastmoney.com/sh603106.html" TargetMode="External"/><Relationship Id="rId47" Type="http://schemas.openxmlformats.org/officeDocument/2006/relationships/hyperlink" Target="http://quote.eastmoney.com/sh601088.html" TargetMode="External"/><Relationship Id="rId89" Type="http://schemas.openxmlformats.org/officeDocument/2006/relationships/hyperlink" Target="http://quote.eastmoney.com/sh600305.html" TargetMode="External"/><Relationship Id="rId112" Type="http://schemas.openxmlformats.org/officeDocument/2006/relationships/hyperlink" Target="http://quote.eastmoney.com/sh600559.html" TargetMode="External"/><Relationship Id="rId154" Type="http://schemas.openxmlformats.org/officeDocument/2006/relationships/hyperlink" Target="http://quote.eastmoney.com/sh603833.html" TargetMode="External"/><Relationship Id="rId361" Type="http://schemas.openxmlformats.org/officeDocument/2006/relationships/hyperlink" Target="http://quote.eastmoney.com/sh601333.html" TargetMode="External"/><Relationship Id="rId557" Type="http://schemas.openxmlformats.org/officeDocument/2006/relationships/hyperlink" Target="http://quote.eastmoney.com/sz300021.html" TargetMode="External"/><Relationship Id="rId599" Type="http://schemas.openxmlformats.org/officeDocument/2006/relationships/hyperlink" Target="http://quote.eastmoney.com/sh600197.html" TargetMode="External"/><Relationship Id="rId764" Type="http://schemas.openxmlformats.org/officeDocument/2006/relationships/hyperlink" Target="http://quote.eastmoney.com/sz000069.html" TargetMode="External"/><Relationship Id="rId196" Type="http://schemas.openxmlformats.org/officeDocument/2006/relationships/hyperlink" Target="http://quote.eastmoney.com/sz300476.html" TargetMode="External"/><Relationship Id="rId417" Type="http://schemas.openxmlformats.org/officeDocument/2006/relationships/hyperlink" Target="http://quote.eastmoney.com/sz000429.html" TargetMode="External"/><Relationship Id="rId459" Type="http://schemas.openxmlformats.org/officeDocument/2006/relationships/hyperlink" Target="http://quote.eastmoney.com/sh603286.html" TargetMode="External"/><Relationship Id="rId624" Type="http://schemas.openxmlformats.org/officeDocument/2006/relationships/hyperlink" Target="http://quote.eastmoney.com/sh601601.html" TargetMode="External"/><Relationship Id="rId666" Type="http://schemas.openxmlformats.org/officeDocument/2006/relationships/hyperlink" Target="http://quote.eastmoney.com/sz002008.html" TargetMode="External"/><Relationship Id="rId831" Type="http://schemas.openxmlformats.org/officeDocument/2006/relationships/hyperlink" Target="http://quote.eastmoney.com/sz002829.html" TargetMode="External"/><Relationship Id="rId16" Type="http://schemas.openxmlformats.org/officeDocument/2006/relationships/hyperlink" Target="http://quote.eastmoney.com/sh600016.html" TargetMode="External"/><Relationship Id="rId221" Type="http://schemas.openxmlformats.org/officeDocument/2006/relationships/hyperlink" Target="http://quote.eastmoney.com/sz300322.html" TargetMode="External"/><Relationship Id="rId263" Type="http://schemas.openxmlformats.org/officeDocument/2006/relationships/hyperlink" Target="http://quote.eastmoney.com/sz002340.html" TargetMode="External"/><Relationship Id="rId319" Type="http://schemas.openxmlformats.org/officeDocument/2006/relationships/hyperlink" Target="http://quote.eastmoney.com/sh600516.html" TargetMode="External"/><Relationship Id="rId470" Type="http://schemas.openxmlformats.org/officeDocument/2006/relationships/hyperlink" Target="http://quote.eastmoney.com/sh600056.html" TargetMode="External"/><Relationship Id="rId526" Type="http://schemas.openxmlformats.org/officeDocument/2006/relationships/hyperlink" Target="http://quote.eastmoney.com/sz300274.html" TargetMode="External"/><Relationship Id="rId58" Type="http://schemas.openxmlformats.org/officeDocument/2006/relationships/hyperlink" Target="http://quote.eastmoney.com/sz002304.html" TargetMode="External"/><Relationship Id="rId123" Type="http://schemas.openxmlformats.org/officeDocument/2006/relationships/hyperlink" Target="http://quote.eastmoney.com/sh600873.html" TargetMode="External"/><Relationship Id="rId330" Type="http://schemas.openxmlformats.org/officeDocument/2006/relationships/hyperlink" Target="http://quote.eastmoney.com/sz000960.html" TargetMode="External"/><Relationship Id="rId568" Type="http://schemas.openxmlformats.org/officeDocument/2006/relationships/hyperlink" Target="http://quote.eastmoney.com/sh603368.html" TargetMode="External"/><Relationship Id="rId733" Type="http://schemas.openxmlformats.org/officeDocument/2006/relationships/hyperlink" Target="http://quote.eastmoney.com/sz002456.html" TargetMode="External"/><Relationship Id="rId775" Type="http://schemas.openxmlformats.org/officeDocument/2006/relationships/hyperlink" Target="http://quote.eastmoney.com/sz000651.html" TargetMode="External"/><Relationship Id="rId165" Type="http://schemas.openxmlformats.org/officeDocument/2006/relationships/hyperlink" Target="http://quote.eastmoney.com/sz300145.html" TargetMode="External"/><Relationship Id="rId372" Type="http://schemas.openxmlformats.org/officeDocument/2006/relationships/hyperlink" Target="http://quote.eastmoney.com/sz002773.html" TargetMode="External"/><Relationship Id="rId428" Type="http://schemas.openxmlformats.org/officeDocument/2006/relationships/hyperlink" Target="http://quote.eastmoney.com/sh600795.html" TargetMode="External"/><Relationship Id="rId635" Type="http://schemas.openxmlformats.org/officeDocument/2006/relationships/hyperlink" Target="http://quote.eastmoney.com/sh601318.html" TargetMode="External"/><Relationship Id="rId677" Type="http://schemas.openxmlformats.org/officeDocument/2006/relationships/hyperlink" Target="http://quote.eastmoney.com/sh600885.html" TargetMode="External"/><Relationship Id="rId800" Type="http://schemas.openxmlformats.org/officeDocument/2006/relationships/hyperlink" Target="http://quote.eastmoney.com/sz000807.html" TargetMode="External"/><Relationship Id="rId842" Type="http://schemas.openxmlformats.org/officeDocument/2006/relationships/hyperlink" Target="http://quote.eastmoney.com/sz000661.html" TargetMode="External"/><Relationship Id="rId232" Type="http://schemas.openxmlformats.org/officeDocument/2006/relationships/hyperlink" Target="http://quote.eastmoney.com/sz002475.html" TargetMode="External"/><Relationship Id="rId274" Type="http://schemas.openxmlformats.org/officeDocument/2006/relationships/hyperlink" Target="http://quote.eastmoney.com/sz000960.html" TargetMode="External"/><Relationship Id="rId481" Type="http://schemas.openxmlformats.org/officeDocument/2006/relationships/hyperlink" Target="http://quote.eastmoney.com/sz000538.html" TargetMode="External"/><Relationship Id="rId702" Type="http://schemas.openxmlformats.org/officeDocument/2006/relationships/hyperlink" Target="http://quote.eastmoney.com/sz000858.html" TargetMode="External"/><Relationship Id="rId27" Type="http://schemas.openxmlformats.org/officeDocument/2006/relationships/hyperlink" Target="http://quote.eastmoney.com/sh600104.html" TargetMode="External"/><Relationship Id="rId69" Type="http://schemas.openxmlformats.org/officeDocument/2006/relationships/hyperlink" Target="http://quote.eastmoney.com/sh600031.html" TargetMode="External"/><Relationship Id="rId134" Type="http://schemas.openxmlformats.org/officeDocument/2006/relationships/hyperlink" Target="http://quote.eastmoney.com/sh600110.html" TargetMode="External"/><Relationship Id="rId537" Type="http://schemas.openxmlformats.org/officeDocument/2006/relationships/hyperlink" Target="http://quote.eastmoney.com/sz300013.html" TargetMode="External"/><Relationship Id="rId579" Type="http://schemas.openxmlformats.org/officeDocument/2006/relationships/hyperlink" Target="http://quote.eastmoney.com/sh603027.html" TargetMode="External"/><Relationship Id="rId744" Type="http://schemas.openxmlformats.org/officeDocument/2006/relationships/hyperlink" Target="http://quote.eastmoney.com/sh600703.html" TargetMode="External"/><Relationship Id="rId786" Type="http://schemas.openxmlformats.org/officeDocument/2006/relationships/hyperlink" Target="http://quote.eastmoney.com/sh603369.html" TargetMode="External"/><Relationship Id="rId80" Type="http://schemas.openxmlformats.org/officeDocument/2006/relationships/hyperlink" Target="http://quote.eastmoney.com/sh601699.html" TargetMode="External"/><Relationship Id="rId176" Type="http://schemas.openxmlformats.org/officeDocument/2006/relationships/hyperlink" Target="http://quote.eastmoney.com/sz002456.html" TargetMode="External"/><Relationship Id="rId341" Type="http://schemas.openxmlformats.org/officeDocument/2006/relationships/hyperlink" Target="http://quote.eastmoney.com/sh601958.html" TargetMode="External"/><Relationship Id="rId383" Type="http://schemas.openxmlformats.org/officeDocument/2006/relationships/hyperlink" Target="http://quote.eastmoney.com/sh600309.html" TargetMode="External"/><Relationship Id="rId439" Type="http://schemas.openxmlformats.org/officeDocument/2006/relationships/hyperlink" Target="http://quote.eastmoney.com/sh600100.html" TargetMode="External"/><Relationship Id="rId590" Type="http://schemas.openxmlformats.org/officeDocument/2006/relationships/hyperlink" Target="http://quote.eastmoney.com/sz002425.html" TargetMode="External"/><Relationship Id="rId604" Type="http://schemas.openxmlformats.org/officeDocument/2006/relationships/hyperlink" Target="http://quote.eastmoney.com/sz300170.html" TargetMode="External"/><Relationship Id="rId646" Type="http://schemas.openxmlformats.org/officeDocument/2006/relationships/hyperlink" Target="http://quote.eastmoney.com/sz000423.html" TargetMode="External"/><Relationship Id="rId811" Type="http://schemas.openxmlformats.org/officeDocument/2006/relationships/hyperlink" Target="http://quote.eastmoney.com/sz002460.html" TargetMode="External"/><Relationship Id="rId201" Type="http://schemas.openxmlformats.org/officeDocument/2006/relationships/hyperlink" Target="http://quote.eastmoney.com/sz002008.html" TargetMode="External"/><Relationship Id="rId243" Type="http://schemas.openxmlformats.org/officeDocument/2006/relationships/hyperlink" Target="http://quote.eastmoney.com/sh601899.html" TargetMode="External"/><Relationship Id="rId285" Type="http://schemas.openxmlformats.org/officeDocument/2006/relationships/hyperlink" Target="http://quote.eastmoney.com/sh603993.html" TargetMode="External"/><Relationship Id="rId450" Type="http://schemas.openxmlformats.org/officeDocument/2006/relationships/hyperlink" Target="http://quote.eastmoney.com/sh603933.html" TargetMode="External"/><Relationship Id="rId506" Type="http://schemas.openxmlformats.org/officeDocument/2006/relationships/hyperlink" Target="http://quote.eastmoney.com/sh600036.html" TargetMode="External"/><Relationship Id="rId688" Type="http://schemas.openxmlformats.org/officeDocument/2006/relationships/hyperlink" Target="http://quote.eastmoney.com/sh601137.html" TargetMode="External"/><Relationship Id="rId853" Type="http://schemas.openxmlformats.org/officeDocument/2006/relationships/hyperlink" Target="http://quote.eastmoney.com/sh601989.html" TargetMode="External"/><Relationship Id="rId38" Type="http://schemas.openxmlformats.org/officeDocument/2006/relationships/hyperlink" Target="http://quote.eastmoney.com/sz300070.html" TargetMode="External"/><Relationship Id="rId103" Type="http://schemas.openxmlformats.org/officeDocument/2006/relationships/hyperlink" Target="http://quote.eastmoney.com/sh600887.html" TargetMode="External"/><Relationship Id="rId310" Type="http://schemas.openxmlformats.org/officeDocument/2006/relationships/hyperlink" Target="http://quote.eastmoney.com/sh600362.html" TargetMode="External"/><Relationship Id="rId492" Type="http://schemas.openxmlformats.org/officeDocument/2006/relationships/hyperlink" Target="http://quote.eastmoney.com/sz300136.html" TargetMode="External"/><Relationship Id="rId548" Type="http://schemas.openxmlformats.org/officeDocument/2006/relationships/hyperlink" Target="http://quote.eastmoney.com/sz000858.html" TargetMode="External"/><Relationship Id="rId713" Type="http://schemas.openxmlformats.org/officeDocument/2006/relationships/hyperlink" Target="http://quote.eastmoney.com/sz000895.html" TargetMode="External"/><Relationship Id="rId755" Type="http://schemas.openxmlformats.org/officeDocument/2006/relationships/hyperlink" Target="http://quote.eastmoney.com/sh600383.html" TargetMode="External"/><Relationship Id="rId797" Type="http://schemas.openxmlformats.org/officeDocument/2006/relationships/hyperlink" Target="http://quote.eastmoney.com/sz000933.html" TargetMode="External"/><Relationship Id="rId91" Type="http://schemas.openxmlformats.org/officeDocument/2006/relationships/hyperlink" Target="http://quote.eastmoney.com/sh603368.html" TargetMode="External"/><Relationship Id="rId145" Type="http://schemas.openxmlformats.org/officeDocument/2006/relationships/hyperlink" Target="http://quote.eastmoney.com/sh600056.html" TargetMode="External"/><Relationship Id="rId187" Type="http://schemas.openxmlformats.org/officeDocument/2006/relationships/hyperlink" Target="http://quote.eastmoney.com/sh603228.html" TargetMode="External"/><Relationship Id="rId352" Type="http://schemas.openxmlformats.org/officeDocument/2006/relationships/hyperlink" Target="http://quote.eastmoney.com/sz002428.html" TargetMode="External"/><Relationship Id="rId394" Type="http://schemas.openxmlformats.org/officeDocument/2006/relationships/hyperlink" Target="http://quote.eastmoney.com/sz000333.html" TargetMode="External"/><Relationship Id="rId408" Type="http://schemas.openxmlformats.org/officeDocument/2006/relationships/hyperlink" Target="http://quote.eastmoney.com/sh600516.html" TargetMode="External"/><Relationship Id="rId615" Type="http://schemas.openxmlformats.org/officeDocument/2006/relationships/hyperlink" Target="http://quote.eastmoney.com/sz002304.html" TargetMode="External"/><Relationship Id="rId822" Type="http://schemas.openxmlformats.org/officeDocument/2006/relationships/hyperlink" Target="http://quote.eastmoney.com/sh603799.html" TargetMode="External"/><Relationship Id="rId212" Type="http://schemas.openxmlformats.org/officeDocument/2006/relationships/hyperlink" Target="http://quote.eastmoney.com/sh600198.html" TargetMode="External"/><Relationship Id="rId254" Type="http://schemas.openxmlformats.org/officeDocument/2006/relationships/hyperlink" Target="http://quote.eastmoney.com/sz002460.html" TargetMode="External"/><Relationship Id="rId657" Type="http://schemas.openxmlformats.org/officeDocument/2006/relationships/hyperlink" Target="http://quote.eastmoney.com/sh603367.html" TargetMode="External"/><Relationship Id="rId699" Type="http://schemas.openxmlformats.org/officeDocument/2006/relationships/hyperlink" Target="http://quote.eastmoney.com/sz300671.html" TargetMode="External"/><Relationship Id="rId49" Type="http://schemas.openxmlformats.org/officeDocument/2006/relationships/hyperlink" Target="http://quote.eastmoney.com/sz000538.html" TargetMode="External"/><Relationship Id="rId114" Type="http://schemas.openxmlformats.org/officeDocument/2006/relationships/hyperlink" Target="http://quote.eastmoney.com/sh603288.html" TargetMode="External"/><Relationship Id="rId296" Type="http://schemas.openxmlformats.org/officeDocument/2006/relationships/hyperlink" Target="http://quote.eastmoney.com/sz002460.html" TargetMode="External"/><Relationship Id="rId461" Type="http://schemas.openxmlformats.org/officeDocument/2006/relationships/hyperlink" Target="http://quote.eastmoney.com/sh603331.html" TargetMode="External"/><Relationship Id="rId517" Type="http://schemas.openxmlformats.org/officeDocument/2006/relationships/hyperlink" Target="http://quote.eastmoney.com/sh600585.html" TargetMode="External"/><Relationship Id="rId559" Type="http://schemas.openxmlformats.org/officeDocument/2006/relationships/hyperlink" Target="http://quote.eastmoney.com/sz000651.html" TargetMode="External"/><Relationship Id="rId724" Type="http://schemas.openxmlformats.org/officeDocument/2006/relationships/hyperlink" Target="http://quote.eastmoney.com/sz002900.html" TargetMode="External"/><Relationship Id="rId766" Type="http://schemas.openxmlformats.org/officeDocument/2006/relationships/hyperlink" Target="http://quote.eastmoney.com/sh601688.html" TargetMode="External"/><Relationship Id="rId60" Type="http://schemas.openxmlformats.org/officeDocument/2006/relationships/hyperlink" Target="http://quote.eastmoney.com/sz000858.html" TargetMode="External"/><Relationship Id="rId156" Type="http://schemas.openxmlformats.org/officeDocument/2006/relationships/hyperlink" Target="http://quote.eastmoney.com/sz002456.html" TargetMode="External"/><Relationship Id="rId198" Type="http://schemas.openxmlformats.org/officeDocument/2006/relationships/hyperlink" Target="http://quote.eastmoney.com/sz002831.html" TargetMode="External"/><Relationship Id="rId321" Type="http://schemas.openxmlformats.org/officeDocument/2006/relationships/hyperlink" Target="http://quote.eastmoney.com/sh601168.html" TargetMode="External"/><Relationship Id="rId363" Type="http://schemas.openxmlformats.org/officeDocument/2006/relationships/hyperlink" Target="http://quote.eastmoney.com/sz002035.html" TargetMode="External"/><Relationship Id="rId419" Type="http://schemas.openxmlformats.org/officeDocument/2006/relationships/hyperlink" Target="http://quote.eastmoney.com/sz002120.html" TargetMode="External"/><Relationship Id="rId570" Type="http://schemas.openxmlformats.org/officeDocument/2006/relationships/hyperlink" Target="http://quote.eastmoney.com/sz002343.html" TargetMode="External"/><Relationship Id="rId626" Type="http://schemas.openxmlformats.org/officeDocument/2006/relationships/hyperlink" Target="http://quote.eastmoney.com/sz000568.html" TargetMode="External"/><Relationship Id="rId223" Type="http://schemas.openxmlformats.org/officeDocument/2006/relationships/hyperlink" Target="http://quote.eastmoney.com/sz000049.html" TargetMode="External"/><Relationship Id="rId430" Type="http://schemas.openxmlformats.org/officeDocument/2006/relationships/hyperlink" Target="http://quote.eastmoney.com/sh601919.html" TargetMode="External"/><Relationship Id="rId668" Type="http://schemas.openxmlformats.org/officeDocument/2006/relationships/hyperlink" Target="http://quote.eastmoney.com/sh600703.html" TargetMode="External"/><Relationship Id="rId833" Type="http://schemas.openxmlformats.org/officeDocument/2006/relationships/hyperlink" Target="http://quote.eastmoney.com/sh600340.html" TargetMode="External"/><Relationship Id="rId18" Type="http://schemas.openxmlformats.org/officeDocument/2006/relationships/hyperlink" Target="http://quote.eastmoney.com/sh601398.html" TargetMode="External"/><Relationship Id="rId265" Type="http://schemas.openxmlformats.org/officeDocument/2006/relationships/hyperlink" Target="http://quote.eastmoney.com/sh601168.html" TargetMode="External"/><Relationship Id="rId472" Type="http://schemas.openxmlformats.org/officeDocument/2006/relationships/hyperlink" Target="http://quote.eastmoney.com/sh600519.html" TargetMode="External"/><Relationship Id="rId528" Type="http://schemas.openxmlformats.org/officeDocument/2006/relationships/hyperlink" Target="http://quote.eastmoney.com/sh600519.html" TargetMode="External"/><Relationship Id="rId735" Type="http://schemas.openxmlformats.org/officeDocument/2006/relationships/hyperlink" Target="http://quote.eastmoney.com/sh601222.html" TargetMode="External"/><Relationship Id="rId125" Type="http://schemas.openxmlformats.org/officeDocument/2006/relationships/hyperlink" Target="http://quote.eastmoney.com/sz300146.html" TargetMode="External"/><Relationship Id="rId167" Type="http://schemas.openxmlformats.org/officeDocument/2006/relationships/hyperlink" Target="http://quote.eastmoney.com/sz000049.html" TargetMode="External"/><Relationship Id="rId332" Type="http://schemas.openxmlformats.org/officeDocument/2006/relationships/hyperlink" Target="http://quote.eastmoney.com/sh600549.html" TargetMode="External"/><Relationship Id="rId374" Type="http://schemas.openxmlformats.org/officeDocument/2006/relationships/hyperlink" Target="http://quote.eastmoney.com/sh600036.html" TargetMode="External"/><Relationship Id="rId581" Type="http://schemas.openxmlformats.org/officeDocument/2006/relationships/hyperlink" Target="http://quote.eastmoney.com/sh600702.html" TargetMode="External"/><Relationship Id="rId777" Type="http://schemas.openxmlformats.org/officeDocument/2006/relationships/hyperlink" Target="http://quote.eastmoney.com/sh600104.html" TargetMode="External"/><Relationship Id="rId71" Type="http://schemas.openxmlformats.org/officeDocument/2006/relationships/hyperlink" Target="http://quote.eastmoney.com/sh600702.html" TargetMode="External"/><Relationship Id="rId234" Type="http://schemas.openxmlformats.org/officeDocument/2006/relationships/hyperlink" Target="http://quote.eastmoney.com/sh600028.html" TargetMode="External"/><Relationship Id="rId637" Type="http://schemas.openxmlformats.org/officeDocument/2006/relationships/hyperlink" Target="http://quote.eastmoney.com/sh601166.html" TargetMode="External"/><Relationship Id="rId679" Type="http://schemas.openxmlformats.org/officeDocument/2006/relationships/hyperlink" Target="http://quote.eastmoney.com/sh603328.html" TargetMode="External"/><Relationship Id="rId802" Type="http://schemas.openxmlformats.org/officeDocument/2006/relationships/hyperlink" Target="http://quote.eastmoney.com/sh601088.html" TargetMode="External"/><Relationship Id="rId844" Type="http://schemas.openxmlformats.org/officeDocument/2006/relationships/hyperlink" Target="http://quote.eastmoney.com/sh600019.html" TargetMode="External"/><Relationship Id="rId2" Type="http://schemas.openxmlformats.org/officeDocument/2006/relationships/hyperlink" Target="http://quote.eastmoney.com/sz002415.html" TargetMode="External"/><Relationship Id="rId29" Type="http://schemas.openxmlformats.org/officeDocument/2006/relationships/hyperlink" Target="http://quote.eastmoney.com/sz000002.html" TargetMode="External"/><Relationship Id="rId276" Type="http://schemas.openxmlformats.org/officeDocument/2006/relationships/hyperlink" Target="http://quote.eastmoney.com/sh600362.html" TargetMode="External"/><Relationship Id="rId441" Type="http://schemas.openxmlformats.org/officeDocument/2006/relationships/hyperlink" Target="http://quote.eastmoney.com/sh603801.html" TargetMode="External"/><Relationship Id="rId483" Type="http://schemas.openxmlformats.org/officeDocument/2006/relationships/hyperlink" Target="http://quote.eastmoney.com/sh601012.html" TargetMode="External"/><Relationship Id="rId539" Type="http://schemas.openxmlformats.org/officeDocument/2006/relationships/hyperlink" Target="http://quote.eastmoney.com/sh600196.html" TargetMode="External"/><Relationship Id="rId690" Type="http://schemas.openxmlformats.org/officeDocument/2006/relationships/hyperlink" Target="http://quote.eastmoney.com/sh603111.html" TargetMode="External"/><Relationship Id="rId704" Type="http://schemas.openxmlformats.org/officeDocument/2006/relationships/hyperlink" Target="http://quote.eastmoney.com/sh600519.html" TargetMode="External"/><Relationship Id="rId746" Type="http://schemas.openxmlformats.org/officeDocument/2006/relationships/hyperlink" Target="http://quote.eastmoney.com/sz000921.html" TargetMode="External"/><Relationship Id="rId40" Type="http://schemas.openxmlformats.org/officeDocument/2006/relationships/hyperlink" Target="http://quote.eastmoney.com/sz000895.html" TargetMode="External"/><Relationship Id="rId136" Type="http://schemas.openxmlformats.org/officeDocument/2006/relationships/hyperlink" Target="http://quote.eastmoney.com/sh603626.html" TargetMode="External"/><Relationship Id="rId178" Type="http://schemas.openxmlformats.org/officeDocument/2006/relationships/hyperlink" Target="http://quote.eastmoney.com/sh603626.html" TargetMode="External"/><Relationship Id="rId301" Type="http://schemas.openxmlformats.org/officeDocument/2006/relationships/hyperlink" Target="http://quote.eastmoney.com/sh600673.html" TargetMode="External"/><Relationship Id="rId343" Type="http://schemas.openxmlformats.org/officeDocument/2006/relationships/hyperlink" Target="http://quote.eastmoney.com/sz002155.html" TargetMode="External"/><Relationship Id="rId550" Type="http://schemas.openxmlformats.org/officeDocument/2006/relationships/hyperlink" Target="http://quote.eastmoney.com/sh603898.html" TargetMode="External"/><Relationship Id="rId788" Type="http://schemas.openxmlformats.org/officeDocument/2006/relationships/hyperlink" Target="http://quote.eastmoney.com/sz002027.html" TargetMode="External"/><Relationship Id="rId82" Type="http://schemas.openxmlformats.org/officeDocument/2006/relationships/hyperlink" Target="http://quote.eastmoney.com/sz000568.html" TargetMode="External"/><Relationship Id="rId203" Type="http://schemas.openxmlformats.org/officeDocument/2006/relationships/hyperlink" Target="http://quote.eastmoney.com/sz002396.html" TargetMode="External"/><Relationship Id="rId385" Type="http://schemas.openxmlformats.org/officeDocument/2006/relationships/hyperlink" Target="http://quote.eastmoney.com/sz000651.html" TargetMode="External"/><Relationship Id="rId592" Type="http://schemas.openxmlformats.org/officeDocument/2006/relationships/hyperlink" Target="http://quote.eastmoney.com/sz000739.html" TargetMode="External"/><Relationship Id="rId606" Type="http://schemas.openxmlformats.org/officeDocument/2006/relationships/hyperlink" Target="http://quote.eastmoney.com/sz300232.html" TargetMode="External"/><Relationship Id="rId648" Type="http://schemas.openxmlformats.org/officeDocument/2006/relationships/hyperlink" Target="http://quote.eastmoney.com/sh603882.html" TargetMode="External"/><Relationship Id="rId813" Type="http://schemas.openxmlformats.org/officeDocument/2006/relationships/hyperlink" Target="http://quote.eastmoney.com/sz002466.html" TargetMode="External"/><Relationship Id="rId855" Type="http://schemas.openxmlformats.org/officeDocument/2006/relationships/hyperlink" Target="http://quote.eastmoney.com/sh601088.html" TargetMode="External"/><Relationship Id="rId245" Type="http://schemas.openxmlformats.org/officeDocument/2006/relationships/hyperlink" Target="http://quote.eastmoney.com/sh601088.html" TargetMode="External"/><Relationship Id="rId287" Type="http://schemas.openxmlformats.org/officeDocument/2006/relationships/hyperlink" Target="http://quote.eastmoney.com/sz000807.html" TargetMode="External"/><Relationship Id="rId410" Type="http://schemas.openxmlformats.org/officeDocument/2006/relationships/hyperlink" Target="http://quote.eastmoney.com/sh601166.html" TargetMode="External"/><Relationship Id="rId452" Type="http://schemas.openxmlformats.org/officeDocument/2006/relationships/hyperlink" Target="http://quote.eastmoney.com/sh603305.html" TargetMode="External"/><Relationship Id="rId494" Type="http://schemas.openxmlformats.org/officeDocument/2006/relationships/hyperlink" Target="http://quote.eastmoney.com/sz002475.html" TargetMode="External"/><Relationship Id="rId508" Type="http://schemas.openxmlformats.org/officeDocument/2006/relationships/hyperlink" Target="http://quote.eastmoney.com/sz002142.html" TargetMode="External"/><Relationship Id="rId715" Type="http://schemas.openxmlformats.org/officeDocument/2006/relationships/hyperlink" Target="http://quote.eastmoney.com/sh600559.html" TargetMode="External"/><Relationship Id="rId105" Type="http://schemas.openxmlformats.org/officeDocument/2006/relationships/hyperlink" Target="http://quote.eastmoney.com/sz000858.html" TargetMode="External"/><Relationship Id="rId147" Type="http://schemas.openxmlformats.org/officeDocument/2006/relationships/hyperlink" Target="http://quote.eastmoney.com/sz002008.html" TargetMode="External"/><Relationship Id="rId312" Type="http://schemas.openxmlformats.org/officeDocument/2006/relationships/hyperlink" Target="http://quote.eastmoney.com/sz000060.html" TargetMode="External"/><Relationship Id="rId354" Type="http://schemas.openxmlformats.org/officeDocument/2006/relationships/hyperlink" Target="http://quote.eastmoney.com/sz000661.html" TargetMode="External"/><Relationship Id="rId757" Type="http://schemas.openxmlformats.org/officeDocument/2006/relationships/hyperlink" Target="http://quote.eastmoney.com/sh600048.html" TargetMode="External"/><Relationship Id="rId799" Type="http://schemas.openxmlformats.org/officeDocument/2006/relationships/hyperlink" Target="http://quote.eastmoney.com/sz002460.html" TargetMode="External"/><Relationship Id="rId51" Type="http://schemas.openxmlformats.org/officeDocument/2006/relationships/hyperlink" Target="http://fund.eastmoney.com/165312.html" TargetMode="External"/><Relationship Id="rId93" Type="http://schemas.openxmlformats.org/officeDocument/2006/relationships/hyperlink" Target="http://quote.eastmoney.com/sh601336.html" TargetMode="External"/><Relationship Id="rId189" Type="http://schemas.openxmlformats.org/officeDocument/2006/relationships/hyperlink" Target="http://quote.eastmoney.com/sh603799.html" TargetMode="External"/><Relationship Id="rId396" Type="http://schemas.openxmlformats.org/officeDocument/2006/relationships/hyperlink" Target="http://quote.eastmoney.com/sh600507.html" TargetMode="External"/><Relationship Id="rId561" Type="http://schemas.openxmlformats.org/officeDocument/2006/relationships/hyperlink" Target="http://quote.eastmoney.com/sz000997.html" TargetMode="External"/><Relationship Id="rId617" Type="http://schemas.openxmlformats.org/officeDocument/2006/relationships/hyperlink" Target="http://quote.eastmoney.com/sh600582.html" TargetMode="External"/><Relationship Id="rId659" Type="http://schemas.openxmlformats.org/officeDocument/2006/relationships/hyperlink" Target="http://quote.eastmoney.com/sz300308.html" TargetMode="External"/><Relationship Id="rId824" Type="http://schemas.openxmlformats.org/officeDocument/2006/relationships/hyperlink" Target="http://quote.eastmoney.com/sh600547.html" TargetMode="External"/><Relationship Id="rId214" Type="http://schemas.openxmlformats.org/officeDocument/2006/relationships/hyperlink" Target="http://quote.eastmoney.com/sz002600.html" TargetMode="External"/><Relationship Id="rId256" Type="http://schemas.openxmlformats.org/officeDocument/2006/relationships/hyperlink" Target="http://quote.eastmoney.com/sh600111.html" TargetMode="External"/><Relationship Id="rId298" Type="http://schemas.openxmlformats.org/officeDocument/2006/relationships/hyperlink" Target="http://quote.eastmoney.com/sh600547.html" TargetMode="External"/><Relationship Id="rId421" Type="http://schemas.openxmlformats.org/officeDocument/2006/relationships/hyperlink" Target="http://quote.eastmoney.com/sh600801.html" TargetMode="External"/><Relationship Id="rId463" Type="http://schemas.openxmlformats.org/officeDocument/2006/relationships/hyperlink" Target="http://quote.eastmoney.com/sz300671.html" TargetMode="External"/><Relationship Id="rId519" Type="http://schemas.openxmlformats.org/officeDocument/2006/relationships/hyperlink" Target="http://quote.eastmoney.com/sh600340.html" TargetMode="External"/><Relationship Id="rId670" Type="http://schemas.openxmlformats.org/officeDocument/2006/relationships/hyperlink" Target="http://quote.eastmoney.com/sh601933.html" TargetMode="External"/><Relationship Id="rId116" Type="http://schemas.openxmlformats.org/officeDocument/2006/relationships/hyperlink" Target="http://quote.eastmoney.com/sh600872.html" TargetMode="External"/><Relationship Id="rId158" Type="http://schemas.openxmlformats.org/officeDocument/2006/relationships/hyperlink" Target="http://quote.eastmoney.com/sz002460.html" TargetMode="External"/><Relationship Id="rId323" Type="http://schemas.openxmlformats.org/officeDocument/2006/relationships/hyperlink" Target="http://quote.eastmoney.com/sz000693.html" TargetMode="External"/><Relationship Id="rId530" Type="http://schemas.openxmlformats.org/officeDocument/2006/relationships/hyperlink" Target="http://quote.eastmoney.com/sh600809.html" TargetMode="External"/><Relationship Id="rId726" Type="http://schemas.openxmlformats.org/officeDocument/2006/relationships/hyperlink" Target="http://quote.eastmoney.com/sh603055.html" TargetMode="External"/><Relationship Id="rId768" Type="http://schemas.openxmlformats.org/officeDocument/2006/relationships/hyperlink" Target="http://quote.eastmoney.com/sh600308.html" TargetMode="External"/><Relationship Id="rId20" Type="http://schemas.openxmlformats.org/officeDocument/2006/relationships/hyperlink" Target="http://quote.eastmoney.com/sz000423.html" TargetMode="External"/><Relationship Id="rId62" Type="http://schemas.openxmlformats.org/officeDocument/2006/relationships/hyperlink" Target="http://quote.eastmoney.com/sz000425.html" TargetMode="External"/><Relationship Id="rId365" Type="http://schemas.openxmlformats.org/officeDocument/2006/relationships/hyperlink" Target="http://quote.eastmoney.com/sz300357.html" TargetMode="External"/><Relationship Id="rId572" Type="http://schemas.openxmlformats.org/officeDocument/2006/relationships/hyperlink" Target="http://quote.eastmoney.com/sz300113.html" TargetMode="External"/><Relationship Id="rId628" Type="http://schemas.openxmlformats.org/officeDocument/2006/relationships/hyperlink" Target="http://quote.eastmoney.com/sh600887.html" TargetMode="External"/><Relationship Id="rId835" Type="http://schemas.openxmlformats.org/officeDocument/2006/relationships/hyperlink" Target="http://quote.eastmoney.com/sh601015.html" TargetMode="External"/><Relationship Id="rId225" Type="http://schemas.openxmlformats.org/officeDocument/2006/relationships/hyperlink" Target="http://quote.eastmoney.com/sz300532.html" TargetMode="External"/><Relationship Id="rId267" Type="http://schemas.openxmlformats.org/officeDocument/2006/relationships/hyperlink" Target="http://quote.eastmoney.com/sh601898.html" TargetMode="External"/><Relationship Id="rId432" Type="http://schemas.openxmlformats.org/officeDocument/2006/relationships/hyperlink" Target="http://quote.eastmoney.com/sz002859.html" TargetMode="External"/><Relationship Id="rId474" Type="http://schemas.openxmlformats.org/officeDocument/2006/relationships/hyperlink" Target="http://quote.eastmoney.com/sh601933.html" TargetMode="External"/><Relationship Id="rId127" Type="http://schemas.openxmlformats.org/officeDocument/2006/relationships/hyperlink" Target="http://quote.eastmoney.com/sh600737.html" TargetMode="External"/><Relationship Id="rId681" Type="http://schemas.openxmlformats.org/officeDocument/2006/relationships/hyperlink" Target="http://quote.eastmoney.com/sz000823.html" TargetMode="External"/><Relationship Id="rId737" Type="http://schemas.openxmlformats.org/officeDocument/2006/relationships/hyperlink" Target="http://quote.eastmoney.com/sh600056.html" TargetMode="External"/><Relationship Id="rId779" Type="http://schemas.openxmlformats.org/officeDocument/2006/relationships/hyperlink" Target="http://quote.eastmoney.com/sh601601.html" TargetMode="External"/><Relationship Id="rId31" Type="http://schemas.openxmlformats.org/officeDocument/2006/relationships/hyperlink" Target="http://quote.eastmoney.com/sz002241.html" TargetMode="External"/><Relationship Id="rId73" Type="http://schemas.openxmlformats.org/officeDocument/2006/relationships/hyperlink" Target="http://quote.eastmoney.com/hk/01171.html" TargetMode="External"/><Relationship Id="rId169" Type="http://schemas.openxmlformats.org/officeDocument/2006/relationships/hyperlink" Target="http://quote.eastmoney.com/sz002426.html" TargetMode="External"/><Relationship Id="rId334" Type="http://schemas.openxmlformats.org/officeDocument/2006/relationships/hyperlink" Target="http://quote.eastmoney.com/sz000697.html" TargetMode="External"/><Relationship Id="rId376" Type="http://schemas.openxmlformats.org/officeDocument/2006/relationships/hyperlink" Target="http://quote.eastmoney.com/sz002142.html" TargetMode="External"/><Relationship Id="rId541" Type="http://schemas.openxmlformats.org/officeDocument/2006/relationships/hyperlink" Target="http://quote.eastmoney.com/sz002334.html" TargetMode="External"/><Relationship Id="rId583" Type="http://schemas.openxmlformats.org/officeDocument/2006/relationships/hyperlink" Target="http://quote.eastmoney.com/sz002436.html" TargetMode="External"/><Relationship Id="rId639" Type="http://schemas.openxmlformats.org/officeDocument/2006/relationships/hyperlink" Target="http://quote.eastmoney.com/sh600016.html" TargetMode="External"/><Relationship Id="rId790" Type="http://schemas.openxmlformats.org/officeDocument/2006/relationships/hyperlink" Target="http://quote.eastmoney.com/sh600028.html" TargetMode="External"/><Relationship Id="rId804" Type="http://schemas.openxmlformats.org/officeDocument/2006/relationships/hyperlink" Target="http://quote.eastmoney.com/sh601857.html" TargetMode="External"/><Relationship Id="rId4" Type="http://schemas.openxmlformats.org/officeDocument/2006/relationships/hyperlink" Target="http://quote.eastmoney.com/sh601318.html" TargetMode="External"/><Relationship Id="rId180" Type="http://schemas.openxmlformats.org/officeDocument/2006/relationships/hyperlink" Target="http://quote.eastmoney.com/sz300545.html" TargetMode="External"/><Relationship Id="rId236" Type="http://schemas.openxmlformats.org/officeDocument/2006/relationships/hyperlink" Target="http://quote.eastmoney.com/sh601600.html" TargetMode="External"/><Relationship Id="rId278" Type="http://schemas.openxmlformats.org/officeDocument/2006/relationships/hyperlink" Target="http://quote.eastmoney.com/sz000878.html" TargetMode="External"/><Relationship Id="rId401" Type="http://schemas.openxmlformats.org/officeDocument/2006/relationships/hyperlink" Target="http://quote.eastmoney.com/sz002508.html" TargetMode="External"/><Relationship Id="rId443" Type="http://schemas.openxmlformats.org/officeDocument/2006/relationships/hyperlink" Target="http://quote.eastmoney.com/sh603043.html" TargetMode="External"/><Relationship Id="rId650" Type="http://schemas.openxmlformats.org/officeDocument/2006/relationships/hyperlink" Target="http://quote.eastmoney.com/sh603106.html" TargetMode="External"/><Relationship Id="rId846" Type="http://schemas.openxmlformats.org/officeDocument/2006/relationships/hyperlink" Target="http://quote.eastmoney.com/sz002405.html" TargetMode="External"/><Relationship Id="rId303" Type="http://schemas.openxmlformats.org/officeDocument/2006/relationships/hyperlink" Target="http://quote.eastmoney.com/sh603993.html" TargetMode="External"/><Relationship Id="rId485" Type="http://schemas.openxmlformats.org/officeDocument/2006/relationships/hyperlink" Target="http://quote.eastmoney.com/sh600867.html" TargetMode="External"/><Relationship Id="rId692" Type="http://schemas.openxmlformats.org/officeDocument/2006/relationships/hyperlink" Target="http://quote.eastmoney.com/sz300476.html" TargetMode="External"/><Relationship Id="rId706" Type="http://schemas.openxmlformats.org/officeDocument/2006/relationships/hyperlink" Target="http://quote.eastmoney.com/sz002304.html" TargetMode="External"/><Relationship Id="rId748" Type="http://schemas.openxmlformats.org/officeDocument/2006/relationships/hyperlink" Target="http://quote.eastmoney.com/sh603833.html" TargetMode="External"/><Relationship Id="rId42" Type="http://schemas.openxmlformats.org/officeDocument/2006/relationships/hyperlink" Target="http://quote.eastmoney.com/sz300017.html" TargetMode="External"/><Relationship Id="rId84" Type="http://schemas.openxmlformats.org/officeDocument/2006/relationships/hyperlink" Target="http://quote.eastmoney.com/sh601100.html" TargetMode="External"/><Relationship Id="rId138" Type="http://schemas.openxmlformats.org/officeDocument/2006/relationships/hyperlink" Target="http://quote.eastmoney.com/sz002572.html" TargetMode="External"/><Relationship Id="rId345" Type="http://schemas.openxmlformats.org/officeDocument/2006/relationships/hyperlink" Target="http://quote.eastmoney.com/sh600366.html" TargetMode="External"/><Relationship Id="rId387" Type="http://schemas.openxmlformats.org/officeDocument/2006/relationships/hyperlink" Target="http://quote.eastmoney.com/sh600585.html" TargetMode="External"/><Relationship Id="rId510" Type="http://schemas.openxmlformats.org/officeDocument/2006/relationships/hyperlink" Target="http://quote.eastmoney.com/sh600309.html" TargetMode="External"/><Relationship Id="rId552" Type="http://schemas.openxmlformats.org/officeDocument/2006/relationships/hyperlink" Target="http://quote.eastmoney.com/sz300013.html" TargetMode="External"/><Relationship Id="rId594" Type="http://schemas.openxmlformats.org/officeDocument/2006/relationships/hyperlink" Target="http://quote.eastmoney.com/sz002517.html" TargetMode="External"/><Relationship Id="rId608" Type="http://schemas.openxmlformats.org/officeDocument/2006/relationships/hyperlink" Target="http://quote.eastmoney.com/sh600809.html" TargetMode="External"/><Relationship Id="rId815" Type="http://schemas.openxmlformats.org/officeDocument/2006/relationships/hyperlink" Target="http://quote.eastmoney.com/sh601899.html" TargetMode="External"/><Relationship Id="rId191" Type="http://schemas.openxmlformats.org/officeDocument/2006/relationships/hyperlink" Target="http://quote.eastmoney.com/sz300457.html" TargetMode="External"/><Relationship Id="rId205" Type="http://schemas.openxmlformats.org/officeDocument/2006/relationships/hyperlink" Target="http://quote.eastmoney.com/sh601225.html" TargetMode="External"/><Relationship Id="rId247" Type="http://schemas.openxmlformats.org/officeDocument/2006/relationships/hyperlink" Target="http://quote.eastmoney.com/sh600188.html" TargetMode="External"/><Relationship Id="rId412" Type="http://schemas.openxmlformats.org/officeDocument/2006/relationships/hyperlink" Target="http://quote.eastmoney.com/sz002311.html" TargetMode="External"/><Relationship Id="rId857" Type="http://schemas.openxmlformats.org/officeDocument/2006/relationships/hyperlink" Target="http://quote.eastmoney.com/sh600795.html" TargetMode="External"/><Relationship Id="rId107" Type="http://schemas.openxmlformats.org/officeDocument/2006/relationships/hyperlink" Target="http://quote.eastmoney.com/sz002304.html" TargetMode="External"/><Relationship Id="rId289" Type="http://schemas.openxmlformats.org/officeDocument/2006/relationships/hyperlink" Target="http://quote.eastmoney.com/sh601899.html" TargetMode="External"/><Relationship Id="rId454" Type="http://schemas.openxmlformats.org/officeDocument/2006/relationships/hyperlink" Target="http://quote.eastmoney.com/sz300669.html" TargetMode="External"/><Relationship Id="rId496" Type="http://schemas.openxmlformats.org/officeDocument/2006/relationships/hyperlink" Target="http://quote.eastmoney.com/sz002008.html" TargetMode="External"/><Relationship Id="rId661" Type="http://schemas.openxmlformats.org/officeDocument/2006/relationships/hyperlink" Target="http://quote.eastmoney.com/sh603096.html" TargetMode="External"/><Relationship Id="rId717" Type="http://schemas.openxmlformats.org/officeDocument/2006/relationships/hyperlink" Target="http://quote.eastmoney.com/sh600809.html" TargetMode="External"/><Relationship Id="rId759" Type="http://schemas.openxmlformats.org/officeDocument/2006/relationships/hyperlink" Target="http://quote.eastmoney.com/sh601211.html" TargetMode="External"/><Relationship Id="rId11" Type="http://schemas.openxmlformats.org/officeDocument/2006/relationships/hyperlink" Target="http://quote.eastmoney.com/sz000333.html" TargetMode="External"/><Relationship Id="rId53" Type="http://schemas.openxmlformats.org/officeDocument/2006/relationships/hyperlink" Target="http://quote.eastmoney.com/sh600809.html" TargetMode="External"/><Relationship Id="rId149" Type="http://schemas.openxmlformats.org/officeDocument/2006/relationships/hyperlink" Target="http://quote.eastmoney.com/sz002035.html" TargetMode="External"/><Relationship Id="rId314" Type="http://schemas.openxmlformats.org/officeDocument/2006/relationships/hyperlink" Target="http://quote.eastmoney.com/sh600489.html" TargetMode="External"/><Relationship Id="rId356" Type="http://schemas.openxmlformats.org/officeDocument/2006/relationships/hyperlink" Target="http://quote.eastmoney.com/sz002450.html" TargetMode="External"/><Relationship Id="rId398" Type="http://schemas.openxmlformats.org/officeDocument/2006/relationships/hyperlink" Target="http://quote.eastmoney.com/sh600019.html" TargetMode="External"/><Relationship Id="rId521" Type="http://schemas.openxmlformats.org/officeDocument/2006/relationships/hyperlink" Target="http://quote.eastmoney.com/sh600019.html" TargetMode="External"/><Relationship Id="rId563" Type="http://schemas.openxmlformats.org/officeDocument/2006/relationships/hyperlink" Target="http://quote.eastmoney.com/sz002640.html" TargetMode="External"/><Relationship Id="rId619" Type="http://schemas.openxmlformats.org/officeDocument/2006/relationships/hyperlink" Target="http://quote.eastmoney.com/sz000425.html" TargetMode="External"/><Relationship Id="rId770" Type="http://schemas.openxmlformats.org/officeDocument/2006/relationships/hyperlink" Target="http://quote.eastmoney.com/sh601288.html" TargetMode="External"/><Relationship Id="rId95" Type="http://schemas.openxmlformats.org/officeDocument/2006/relationships/hyperlink" Target="http://quote.eastmoney.com/sz000983.html" TargetMode="External"/><Relationship Id="rId160" Type="http://schemas.openxmlformats.org/officeDocument/2006/relationships/hyperlink" Target="http://quote.eastmoney.com/sz300136.html" TargetMode="External"/><Relationship Id="rId216" Type="http://schemas.openxmlformats.org/officeDocument/2006/relationships/hyperlink" Target="http://quote.eastmoney.com/sz002745.html" TargetMode="External"/><Relationship Id="rId423" Type="http://schemas.openxmlformats.org/officeDocument/2006/relationships/hyperlink" Target="http://quote.eastmoney.com/sh600050.html" TargetMode="External"/><Relationship Id="rId826" Type="http://schemas.openxmlformats.org/officeDocument/2006/relationships/hyperlink" Target="http://quote.eastmoney.com/sz002340.html" TargetMode="External"/><Relationship Id="rId258" Type="http://schemas.openxmlformats.org/officeDocument/2006/relationships/hyperlink" Target="http://quote.eastmoney.com/sh600110.html" TargetMode="External"/><Relationship Id="rId465" Type="http://schemas.openxmlformats.org/officeDocument/2006/relationships/hyperlink" Target="http://quote.eastmoney.com/sh600622.html" TargetMode="External"/><Relationship Id="rId630" Type="http://schemas.openxmlformats.org/officeDocument/2006/relationships/hyperlink" Target="http://quote.eastmoney.com/sh600519.html" TargetMode="External"/><Relationship Id="rId672" Type="http://schemas.openxmlformats.org/officeDocument/2006/relationships/hyperlink" Target="http://quote.eastmoney.com/sz300251.html" TargetMode="External"/><Relationship Id="rId728" Type="http://schemas.openxmlformats.org/officeDocument/2006/relationships/hyperlink" Target="http://quote.eastmoney.com/sh603367.html" TargetMode="External"/><Relationship Id="rId22" Type="http://schemas.openxmlformats.org/officeDocument/2006/relationships/hyperlink" Target="http://quote.eastmoney.com/sz002230.html" TargetMode="External"/><Relationship Id="rId64" Type="http://schemas.openxmlformats.org/officeDocument/2006/relationships/hyperlink" Target="http://quote.eastmoney.com/sh600559.html" TargetMode="External"/><Relationship Id="rId118" Type="http://schemas.openxmlformats.org/officeDocument/2006/relationships/hyperlink" Target="http://quote.eastmoney.com/sh603589.html" TargetMode="External"/><Relationship Id="rId325" Type="http://schemas.openxmlformats.org/officeDocument/2006/relationships/hyperlink" Target="http://quote.eastmoney.com/sh600614.html" TargetMode="External"/><Relationship Id="rId367" Type="http://schemas.openxmlformats.org/officeDocument/2006/relationships/hyperlink" Target="http://quote.eastmoney.com/sh600185.html" TargetMode="External"/><Relationship Id="rId532" Type="http://schemas.openxmlformats.org/officeDocument/2006/relationships/hyperlink" Target="http://quote.eastmoney.com/sz300214.html" TargetMode="External"/><Relationship Id="rId574" Type="http://schemas.openxmlformats.org/officeDocument/2006/relationships/hyperlink" Target="http://quote.eastmoney.com/sh600056.html" TargetMode="External"/><Relationship Id="rId171" Type="http://schemas.openxmlformats.org/officeDocument/2006/relationships/hyperlink" Target="http://quote.eastmoney.com/sh601336.html" TargetMode="External"/><Relationship Id="rId227" Type="http://schemas.openxmlformats.org/officeDocument/2006/relationships/hyperlink" Target="http://quote.eastmoney.com/sz002185.html" TargetMode="External"/><Relationship Id="rId781" Type="http://schemas.openxmlformats.org/officeDocument/2006/relationships/hyperlink" Target="http://quote.eastmoney.com/sz002714.html" TargetMode="External"/><Relationship Id="rId837" Type="http://schemas.openxmlformats.org/officeDocument/2006/relationships/hyperlink" Target="http://quote.eastmoney.com/sz000423.html" TargetMode="External"/><Relationship Id="rId269" Type="http://schemas.openxmlformats.org/officeDocument/2006/relationships/hyperlink" Target="http://quote.eastmoney.com/sh600508.html" TargetMode="External"/><Relationship Id="rId434" Type="http://schemas.openxmlformats.org/officeDocument/2006/relationships/hyperlink" Target="http://quote.eastmoney.com/sz002860.html" TargetMode="External"/><Relationship Id="rId476" Type="http://schemas.openxmlformats.org/officeDocument/2006/relationships/hyperlink" Target="http://quote.eastmoney.com/sz000002.html" TargetMode="External"/><Relationship Id="rId641" Type="http://schemas.openxmlformats.org/officeDocument/2006/relationships/hyperlink" Target="http://quote.eastmoney.com/sh601398.html" TargetMode="External"/><Relationship Id="rId683" Type="http://schemas.openxmlformats.org/officeDocument/2006/relationships/hyperlink" Target="http://quote.eastmoney.com/sz300207.html" TargetMode="External"/><Relationship Id="rId739" Type="http://schemas.openxmlformats.org/officeDocument/2006/relationships/hyperlink" Target="http://quote.eastmoney.com/sz002035.html" TargetMode="External"/><Relationship Id="rId33" Type="http://schemas.openxmlformats.org/officeDocument/2006/relationships/hyperlink" Target="http://quote.eastmoney.com/sh600406.html" TargetMode="External"/><Relationship Id="rId129" Type="http://schemas.openxmlformats.org/officeDocument/2006/relationships/hyperlink" Target="http://quote.eastmoney.com/sh600809.html" TargetMode="External"/><Relationship Id="rId280" Type="http://schemas.openxmlformats.org/officeDocument/2006/relationships/hyperlink" Target="http://quote.eastmoney.com/sh600549.html" TargetMode="External"/><Relationship Id="rId336" Type="http://schemas.openxmlformats.org/officeDocument/2006/relationships/hyperlink" Target="http://quote.eastmoney.com/sz000758.html" TargetMode="External"/><Relationship Id="rId501" Type="http://schemas.openxmlformats.org/officeDocument/2006/relationships/hyperlink" Target="http://quote.eastmoney.com/sh600703.html" TargetMode="External"/><Relationship Id="rId543" Type="http://schemas.openxmlformats.org/officeDocument/2006/relationships/hyperlink" Target="http://quote.eastmoney.com/sz002027.html" TargetMode="External"/><Relationship Id="rId75" Type="http://schemas.openxmlformats.org/officeDocument/2006/relationships/hyperlink" Target="http://quote.eastmoney.com/sh603589.html" TargetMode="External"/><Relationship Id="rId140" Type="http://schemas.openxmlformats.org/officeDocument/2006/relationships/hyperlink" Target="http://quote.eastmoney.com/sz002450.html" TargetMode="External"/><Relationship Id="rId182" Type="http://schemas.openxmlformats.org/officeDocument/2006/relationships/hyperlink" Target="http://quote.eastmoney.com/sh603993.html" TargetMode="External"/><Relationship Id="rId378" Type="http://schemas.openxmlformats.org/officeDocument/2006/relationships/hyperlink" Target="http://quote.eastmoney.com/sh601318.html" TargetMode="External"/><Relationship Id="rId403" Type="http://schemas.openxmlformats.org/officeDocument/2006/relationships/hyperlink" Target="http://quote.eastmoney.com/sh600409.html" TargetMode="External"/><Relationship Id="rId585" Type="http://schemas.openxmlformats.org/officeDocument/2006/relationships/hyperlink" Target="http://quote.eastmoney.com/sz002334.html" TargetMode="External"/><Relationship Id="rId750" Type="http://schemas.openxmlformats.org/officeDocument/2006/relationships/hyperlink" Target="http://quote.eastmoney.com/sz002078.html" TargetMode="External"/><Relationship Id="rId792" Type="http://schemas.openxmlformats.org/officeDocument/2006/relationships/hyperlink" Target="http://quote.eastmoney.com/sz002466.html" TargetMode="External"/><Relationship Id="rId806" Type="http://schemas.openxmlformats.org/officeDocument/2006/relationships/hyperlink" Target="http://quote.eastmoney.com/sz002128.html" TargetMode="External"/><Relationship Id="rId848" Type="http://schemas.openxmlformats.org/officeDocument/2006/relationships/hyperlink" Target="http://quote.eastmoney.com/sh601333.html" TargetMode="External"/><Relationship Id="rId6" Type="http://schemas.openxmlformats.org/officeDocument/2006/relationships/hyperlink" Target="http://quote.eastmoney.com/sh600519.html" TargetMode="External"/><Relationship Id="rId238" Type="http://schemas.openxmlformats.org/officeDocument/2006/relationships/hyperlink" Target="http://quote.eastmoney.com/sz002466.html" TargetMode="External"/><Relationship Id="rId445" Type="http://schemas.openxmlformats.org/officeDocument/2006/relationships/hyperlink" Target="http://quote.eastmoney.com/sz002879.html" TargetMode="External"/><Relationship Id="rId487" Type="http://schemas.openxmlformats.org/officeDocument/2006/relationships/hyperlink" Target="http://quote.eastmoney.com/sz002456.html" TargetMode="External"/><Relationship Id="rId610" Type="http://schemas.openxmlformats.org/officeDocument/2006/relationships/hyperlink" Target="http://quote.eastmoney.com/sh600031.html" TargetMode="External"/><Relationship Id="rId652" Type="http://schemas.openxmlformats.org/officeDocument/2006/relationships/hyperlink" Target="http://quote.eastmoney.com/sz002900.html" TargetMode="External"/><Relationship Id="rId694" Type="http://schemas.openxmlformats.org/officeDocument/2006/relationships/hyperlink" Target="http://quote.eastmoney.com/sz300050.html" TargetMode="External"/><Relationship Id="rId708" Type="http://schemas.openxmlformats.org/officeDocument/2006/relationships/hyperlink" Target="http://quote.eastmoney.com/sz000568.html" TargetMode="External"/><Relationship Id="rId291" Type="http://schemas.openxmlformats.org/officeDocument/2006/relationships/hyperlink" Target="http://quote.eastmoney.com/sz002466.html" TargetMode="External"/><Relationship Id="rId305" Type="http://schemas.openxmlformats.org/officeDocument/2006/relationships/hyperlink" Target="http://quote.eastmoney.com/sh600219.html" TargetMode="External"/><Relationship Id="rId347" Type="http://schemas.openxmlformats.org/officeDocument/2006/relationships/hyperlink" Target="http://quote.eastmoney.com/sz000612.html" TargetMode="External"/><Relationship Id="rId512" Type="http://schemas.openxmlformats.org/officeDocument/2006/relationships/hyperlink" Target="http://quote.eastmoney.com/sh601601.html" TargetMode="External"/><Relationship Id="rId44" Type="http://schemas.openxmlformats.org/officeDocument/2006/relationships/hyperlink" Target="http://quote.eastmoney.com/sh601727.html" TargetMode="External"/><Relationship Id="rId86" Type="http://schemas.openxmlformats.org/officeDocument/2006/relationships/hyperlink" Target="http://quote.eastmoney.com/sz000581.html" TargetMode="External"/><Relationship Id="rId151" Type="http://schemas.openxmlformats.org/officeDocument/2006/relationships/hyperlink" Target="http://quote.eastmoney.com/sz002466.html" TargetMode="External"/><Relationship Id="rId389" Type="http://schemas.openxmlformats.org/officeDocument/2006/relationships/hyperlink" Target="http://quote.eastmoney.com/sz002410.html" TargetMode="External"/><Relationship Id="rId554" Type="http://schemas.openxmlformats.org/officeDocument/2006/relationships/hyperlink" Target="http://quote.eastmoney.com/sz002831.html" TargetMode="External"/><Relationship Id="rId596" Type="http://schemas.openxmlformats.org/officeDocument/2006/relationships/hyperlink" Target="http://quote.eastmoney.com/sz002236.html" TargetMode="External"/><Relationship Id="rId761" Type="http://schemas.openxmlformats.org/officeDocument/2006/relationships/hyperlink" Target="http://quote.eastmoney.com/sz000488.html" TargetMode="External"/><Relationship Id="rId817" Type="http://schemas.openxmlformats.org/officeDocument/2006/relationships/hyperlink" Target="http://quote.eastmoney.com/sh601600.html" TargetMode="External"/><Relationship Id="rId859" Type="http://schemas.openxmlformats.org/officeDocument/2006/relationships/hyperlink" Target="http://quote.eastmoney.com/sz002859.html" TargetMode="External"/><Relationship Id="rId193" Type="http://schemas.openxmlformats.org/officeDocument/2006/relationships/hyperlink" Target="http://quote.eastmoney.com/sh601958.html" TargetMode="External"/><Relationship Id="rId207" Type="http://schemas.openxmlformats.org/officeDocument/2006/relationships/hyperlink" Target="http://quote.eastmoney.com/sh600498.html" TargetMode="External"/><Relationship Id="rId249" Type="http://schemas.openxmlformats.org/officeDocument/2006/relationships/hyperlink" Target="http://quote.eastmoney.com/sh600516.html" TargetMode="External"/><Relationship Id="rId414" Type="http://schemas.openxmlformats.org/officeDocument/2006/relationships/hyperlink" Target="http://quote.eastmoney.com/sh600196.html" TargetMode="External"/><Relationship Id="rId456" Type="http://schemas.openxmlformats.org/officeDocument/2006/relationships/hyperlink" Target="http://quote.eastmoney.com/sz300670.html" TargetMode="External"/><Relationship Id="rId498" Type="http://schemas.openxmlformats.org/officeDocument/2006/relationships/hyperlink" Target="http://quote.eastmoney.com/sh600309.html" TargetMode="External"/><Relationship Id="rId621" Type="http://schemas.openxmlformats.org/officeDocument/2006/relationships/hyperlink" Target="http://quote.eastmoney.com/sz000596.html" TargetMode="External"/><Relationship Id="rId663" Type="http://schemas.openxmlformats.org/officeDocument/2006/relationships/hyperlink" Target="http://quote.eastmoney.com/sh603986.html" TargetMode="External"/><Relationship Id="rId13" Type="http://schemas.openxmlformats.org/officeDocument/2006/relationships/hyperlink" Target="http://quote.eastmoney.com/sh601166.html" TargetMode="External"/><Relationship Id="rId109" Type="http://schemas.openxmlformats.org/officeDocument/2006/relationships/hyperlink" Target="http://quote.eastmoney.com/sz000568.html" TargetMode="External"/><Relationship Id="rId260" Type="http://schemas.openxmlformats.org/officeDocument/2006/relationships/hyperlink" Target="http://quote.eastmoney.com/sh600219.html" TargetMode="External"/><Relationship Id="rId316" Type="http://schemas.openxmlformats.org/officeDocument/2006/relationships/hyperlink" Target="http://quote.eastmoney.com/sz002340.html" TargetMode="External"/><Relationship Id="rId523" Type="http://schemas.openxmlformats.org/officeDocument/2006/relationships/hyperlink" Target="http://quote.eastmoney.com/sz002410.html" TargetMode="External"/><Relationship Id="rId719" Type="http://schemas.openxmlformats.org/officeDocument/2006/relationships/hyperlink" Target="http://quote.eastmoney.com/sh600779.html" TargetMode="External"/><Relationship Id="rId55" Type="http://schemas.openxmlformats.org/officeDocument/2006/relationships/hyperlink" Target="http://quote.eastmoney.com/sz000596.html" TargetMode="External"/><Relationship Id="rId97" Type="http://schemas.openxmlformats.org/officeDocument/2006/relationships/hyperlink" Target="http://quote.eastmoney.com/hk/02628.html" TargetMode="External"/><Relationship Id="rId120" Type="http://schemas.openxmlformats.org/officeDocument/2006/relationships/hyperlink" Target="http://quote.eastmoney.com/sh600298.html" TargetMode="External"/><Relationship Id="rId358" Type="http://schemas.openxmlformats.org/officeDocument/2006/relationships/hyperlink" Target="http://quote.eastmoney.com/sz000998.html" TargetMode="External"/><Relationship Id="rId565" Type="http://schemas.openxmlformats.org/officeDocument/2006/relationships/hyperlink" Target="http://quote.eastmoney.com/sz300115.html" TargetMode="External"/><Relationship Id="rId730" Type="http://schemas.openxmlformats.org/officeDocument/2006/relationships/hyperlink" Target="http://quote.eastmoney.com/sz300274.html" TargetMode="External"/><Relationship Id="rId772" Type="http://schemas.openxmlformats.org/officeDocument/2006/relationships/hyperlink" Target="http://quote.eastmoney.com/sh601988.html" TargetMode="External"/><Relationship Id="rId828" Type="http://schemas.openxmlformats.org/officeDocument/2006/relationships/hyperlink" Target="http://quote.eastmoney.com/sh600219.html" TargetMode="External"/><Relationship Id="rId162" Type="http://schemas.openxmlformats.org/officeDocument/2006/relationships/hyperlink" Target="http://quote.eastmoney.com/sz300296.html" TargetMode="External"/><Relationship Id="rId218" Type="http://schemas.openxmlformats.org/officeDocument/2006/relationships/hyperlink" Target="http://quote.eastmoney.com/sh600110.html" TargetMode="External"/><Relationship Id="rId425" Type="http://schemas.openxmlformats.org/officeDocument/2006/relationships/hyperlink" Target="http://quote.eastmoney.com/sh601989.html" TargetMode="External"/><Relationship Id="rId467" Type="http://schemas.openxmlformats.org/officeDocument/2006/relationships/hyperlink" Target="http://quote.eastmoney.com/sz002271.html" TargetMode="External"/><Relationship Id="rId632" Type="http://schemas.openxmlformats.org/officeDocument/2006/relationships/hyperlink" Target="http://quote.eastmoney.com/sz002415.html" TargetMode="External"/><Relationship Id="rId271" Type="http://schemas.openxmlformats.org/officeDocument/2006/relationships/hyperlink" Target="http://quote.eastmoney.com/sh601988.html" TargetMode="External"/><Relationship Id="rId674" Type="http://schemas.openxmlformats.org/officeDocument/2006/relationships/hyperlink" Target="http://quote.eastmoney.com/sz002410.html" TargetMode="External"/><Relationship Id="rId24" Type="http://schemas.openxmlformats.org/officeDocument/2006/relationships/hyperlink" Target="http://quote.eastmoney.com/sh601601.html" TargetMode="External"/><Relationship Id="rId66" Type="http://schemas.openxmlformats.org/officeDocument/2006/relationships/hyperlink" Target="http://quote.eastmoney.com/sh600582.html" TargetMode="External"/><Relationship Id="rId131" Type="http://schemas.openxmlformats.org/officeDocument/2006/relationships/hyperlink" Target="http://quote.eastmoney.com/sz000860.html" TargetMode="External"/><Relationship Id="rId327" Type="http://schemas.openxmlformats.org/officeDocument/2006/relationships/hyperlink" Target="http://quote.eastmoney.com/sz000878.html" TargetMode="External"/><Relationship Id="rId369" Type="http://schemas.openxmlformats.org/officeDocument/2006/relationships/hyperlink" Target="http://quote.eastmoney.com/sz002597.html" TargetMode="External"/><Relationship Id="rId534" Type="http://schemas.openxmlformats.org/officeDocument/2006/relationships/hyperlink" Target="http://quote.eastmoney.com/sz000725.html" TargetMode="External"/><Relationship Id="rId576" Type="http://schemas.openxmlformats.org/officeDocument/2006/relationships/hyperlink" Target="http://quote.eastmoney.com/sz002138.html" TargetMode="External"/><Relationship Id="rId741" Type="http://schemas.openxmlformats.org/officeDocument/2006/relationships/hyperlink" Target="http://quote.eastmoney.com/sz300296.html" TargetMode="External"/><Relationship Id="rId783" Type="http://schemas.openxmlformats.org/officeDocument/2006/relationships/hyperlink" Target="http://quote.eastmoney.com/sz000063.html" TargetMode="External"/><Relationship Id="rId839" Type="http://schemas.openxmlformats.org/officeDocument/2006/relationships/hyperlink" Target="http://quote.eastmoney.com/sz002271.html" TargetMode="External"/><Relationship Id="rId173" Type="http://schemas.openxmlformats.org/officeDocument/2006/relationships/hyperlink" Target="http://quote.eastmoney.com/sh600406.html" TargetMode="External"/><Relationship Id="rId229" Type="http://schemas.openxmlformats.org/officeDocument/2006/relationships/hyperlink" Target="http://quote.eastmoney.com/sh600703.html" TargetMode="External"/><Relationship Id="rId380" Type="http://schemas.openxmlformats.org/officeDocument/2006/relationships/hyperlink" Target="http://quote.eastmoney.com/sh600340.html" TargetMode="External"/><Relationship Id="rId436" Type="http://schemas.openxmlformats.org/officeDocument/2006/relationships/hyperlink" Target="http://quote.eastmoney.com/sh601878.html" TargetMode="External"/><Relationship Id="rId601" Type="http://schemas.openxmlformats.org/officeDocument/2006/relationships/hyperlink" Target="http://quote.eastmoney.com/sh600373.html" TargetMode="External"/><Relationship Id="rId643" Type="http://schemas.openxmlformats.org/officeDocument/2006/relationships/hyperlink" Target="http://quote.eastmoney.com/sz000333.html" TargetMode="External"/><Relationship Id="rId240" Type="http://schemas.openxmlformats.org/officeDocument/2006/relationships/hyperlink" Target="http://quote.eastmoney.com/sh601857.html" TargetMode="External"/><Relationship Id="rId478" Type="http://schemas.openxmlformats.org/officeDocument/2006/relationships/hyperlink" Target="http://quote.eastmoney.com/sz000333.html" TargetMode="External"/><Relationship Id="rId685" Type="http://schemas.openxmlformats.org/officeDocument/2006/relationships/hyperlink" Target="http://quote.eastmoney.com/sh603186.html" TargetMode="External"/><Relationship Id="rId850" Type="http://schemas.openxmlformats.org/officeDocument/2006/relationships/hyperlink" Target="http://quote.eastmoney.com/sh600050.html" TargetMode="External"/><Relationship Id="rId35" Type="http://schemas.openxmlformats.org/officeDocument/2006/relationships/hyperlink" Target="http://quote.eastmoney.com/sz002008.html" TargetMode="External"/><Relationship Id="rId77" Type="http://schemas.openxmlformats.org/officeDocument/2006/relationships/hyperlink" Target="http://quote.eastmoney.com/hk/01898.html" TargetMode="External"/><Relationship Id="rId100" Type="http://schemas.openxmlformats.org/officeDocument/2006/relationships/hyperlink" Target="http://quote.eastmoney.com/sh600519.html" TargetMode="External"/><Relationship Id="rId282" Type="http://schemas.openxmlformats.org/officeDocument/2006/relationships/hyperlink" Target="http://quote.eastmoney.com/sz000983.html" TargetMode="External"/><Relationship Id="rId338" Type="http://schemas.openxmlformats.org/officeDocument/2006/relationships/hyperlink" Target="http://quote.eastmoney.com/sz000975.html" TargetMode="External"/><Relationship Id="rId503" Type="http://schemas.openxmlformats.org/officeDocument/2006/relationships/hyperlink" Target="http://quote.eastmoney.com/sh601012.html" TargetMode="External"/><Relationship Id="rId545" Type="http://schemas.openxmlformats.org/officeDocument/2006/relationships/hyperlink" Target="http://quote.eastmoney.com/sz300274.html" TargetMode="External"/><Relationship Id="rId587" Type="http://schemas.openxmlformats.org/officeDocument/2006/relationships/hyperlink" Target="http://quote.eastmoney.com/sz300145.html" TargetMode="External"/><Relationship Id="rId710" Type="http://schemas.openxmlformats.org/officeDocument/2006/relationships/hyperlink" Target="http://quote.eastmoney.com/sh603288.html" TargetMode="External"/><Relationship Id="rId752" Type="http://schemas.openxmlformats.org/officeDocument/2006/relationships/hyperlink" Target="http://quote.eastmoney.com/sz000776.html" TargetMode="External"/><Relationship Id="rId808" Type="http://schemas.openxmlformats.org/officeDocument/2006/relationships/hyperlink" Target="http://quote.eastmoney.com/sh600997.html" TargetMode="External"/><Relationship Id="rId8" Type="http://schemas.openxmlformats.org/officeDocument/2006/relationships/hyperlink" Target="http://quote.eastmoney.com/sh600887.html" TargetMode="External"/><Relationship Id="rId142" Type="http://schemas.openxmlformats.org/officeDocument/2006/relationships/hyperlink" Target="http://quote.eastmoney.com/sz300274.html" TargetMode="External"/><Relationship Id="rId184" Type="http://schemas.openxmlformats.org/officeDocument/2006/relationships/hyperlink" Target="http://quote.eastmoney.com/sz300050.html" TargetMode="External"/><Relationship Id="rId391" Type="http://schemas.openxmlformats.org/officeDocument/2006/relationships/hyperlink" Target="http://quote.eastmoney.com/sz000858.html" TargetMode="External"/><Relationship Id="rId405" Type="http://schemas.openxmlformats.org/officeDocument/2006/relationships/hyperlink" Target="http://quote.eastmoney.com/sz002831.html" TargetMode="External"/><Relationship Id="rId447" Type="http://schemas.openxmlformats.org/officeDocument/2006/relationships/hyperlink" Target="http://quote.eastmoney.com/sh603938.html" TargetMode="External"/><Relationship Id="rId612" Type="http://schemas.openxmlformats.org/officeDocument/2006/relationships/hyperlink" Target="http://quote.eastmoney.com/sh600519.html" TargetMode="External"/><Relationship Id="rId794" Type="http://schemas.openxmlformats.org/officeDocument/2006/relationships/hyperlink" Target="http://quote.eastmoney.com/sh601600.html" TargetMode="External"/><Relationship Id="rId251" Type="http://schemas.openxmlformats.org/officeDocument/2006/relationships/hyperlink" Target="http://quote.eastmoney.com/sh601225.html" TargetMode="External"/><Relationship Id="rId489" Type="http://schemas.openxmlformats.org/officeDocument/2006/relationships/hyperlink" Target="http://quote.eastmoney.com/sz002450.html" TargetMode="External"/><Relationship Id="rId654" Type="http://schemas.openxmlformats.org/officeDocument/2006/relationships/hyperlink" Target="http://quote.eastmoney.com/sh603055.html" TargetMode="External"/><Relationship Id="rId696" Type="http://schemas.openxmlformats.org/officeDocument/2006/relationships/hyperlink" Target="http://quote.eastmoney.com/sh600563.html" TargetMode="External"/><Relationship Id="rId861" Type="http://schemas.openxmlformats.org/officeDocument/2006/relationships/hyperlink" Target="http://quote.eastmoney.com/sz002860.html" TargetMode="External"/><Relationship Id="rId46" Type="http://schemas.openxmlformats.org/officeDocument/2006/relationships/hyperlink" Target="http://quote.eastmoney.com/sh600690.html" TargetMode="External"/><Relationship Id="rId293" Type="http://schemas.openxmlformats.org/officeDocument/2006/relationships/hyperlink" Target="http://quote.eastmoney.com/sh601600.html" TargetMode="External"/><Relationship Id="rId307" Type="http://schemas.openxmlformats.org/officeDocument/2006/relationships/hyperlink" Target="http://quote.eastmoney.com/sz000630.html" TargetMode="External"/><Relationship Id="rId349" Type="http://schemas.openxmlformats.org/officeDocument/2006/relationships/hyperlink" Target="http://quote.eastmoney.com/sz000762.html" TargetMode="External"/><Relationship Id="rId514" Type="http://schemas.openxmlformats.org/officeDocument/2006/relationships/hyperlink" Target="http://quote.eastmoney.com/sh600507.html" TargetMode="External"/><Relationship Id="rId556" Type="http://schemas.openxmlformats.org/officeDocument/2006/relationships/hyperlink" Target="http://quote.eastmoney.com/sz300021.html" TargetMode="External"/><Relationship Id="rId721" Type="http://schemas.openxmlformats.org/officeDocument/2006/relationships/hyperlink" Target="http://quote.eastmoney.com/sh603882.html" TargetMode="External"/><Relationship Id="rId763" Type="http://schemas.openxmlformats.org/officeDocument/2006/relationships/hyperlink" Target="http://quote.eastmoney.com/sh600340.html" TargetMode="External"/><Relationship Id="rId88" Type="http://schemas.openxmlformats.org/officeDocument/2006/relationships/hyperlink" Target="http://quote.eastmoney.com/sh600305.html" TargetMode="External"/><Relationship Id="rId111" Type="http://schemas.openxmlformats.org/officeDocument/2006/relationships/hyperlink" Target="http://quote.eastmoney.com/sz000895.html" TargetMode="External"/><Relationship Id="rId153" Type="http://schemas.openxmlformats.org/officeDocument/2006/relationships/hyperlink" Target="http://quote.eastmoney.com/sh600884.html" TargetMode="External"/><Relationship Id="rId195" Type="http://schemas.openxmlformats.org/officeDocument/2006/relationships/hyperlink" Target="http://quote.eastmoney.com/sz002179.html" TargetMode="External"/><Relationship Id="rId209" Type="http://schemas.openxmlformats.org/officeDocument/2006/relationships/hyperlink" Target="http://quote.eastmoney.com/sz002594.html" TargetMode="External"/><Relationship Id="rId360" Type="http://schemas.openxmlformats.org/officeDocument/2006/relationships/hyperlink" Target="http://quote.eastmoney.com/sh601333.html" TargetMode="External"/><Relationship Id="rId416" Type="http://schemas.openxmlformats.org/officeDocument/2006/relationships/hyperlink" Target="http://quote.eastmoney.com/sz000429.html" TargetMode="External"/><Relationship Id="rId598" Type="http://schemas.openxmlformats.org/officeDocument/2006/relationships/hyperlink" Target="http://quote.eastmoney.com/sh600197.html" TargetMode="External"/><Relationship Id="rId819" Type="http://schemas.openxmlformats.org/officeDocument/2006/relationships/hyperlink" Target="http://quote.eastmoney.com/sh600111.html" TargetMode="External"/><Relationship Id="rId220" Type="http://schemas.openxmlformats.org/officeDocument/2006/relationships/hyperlink" Target="http://quote.eastmoney.com/sz300322.html" TargetMode="External"/><Relationship Id="rId458" Type="http://schemas.openxmlformats.org/officeDocument/2006/relationships/hyperlink" Target="http://quote.eastmoney.com/sh603286.html" TargetMode="External"/><Relationship Id="rId623" Type="http://schemas.openxmlformats.org/officeDocument/2006/relationships/hyperlink" Target="http://quote.eastmoney.com/sz000858.html" TargetMode="External"/><Relationship Id="rId665" Type="http://schemas.openxmlformats.org/officeDocument/2006/relationships/hyperlink" Target="http://quote.eastmoney.com/sz002583.html" TargetMode="External"/><Relationship Id="rId830" Type="http://schemas.openxmlformats.org/officeDocument/2006/relationships/hyperlink" Target="http://quote.eastmoney.com/sz002829.html" TargetMode="External"/><Relationship Id="rId15" Type="http://schemas.openxmlformats.org/officeDocument/2006/relationships/hyperlink" Target="http://quote.eastmoney.com/sh600016.html" TargetMode="External"/><Relationship Id="rId57" Type="http://schemas.openxmlformats.org/officeDocument/2006/relationships/hyperlink" Target="http://quote.eastmoney.com/sh600519.html" TargetMode="External"/><Relationship Id="rId262" Type="http://schemas.openxmlformats.org/officeDocument/2006/relationships/hyperlink" Target="http://quote.eastmoney.com/sz002340.html" TargetMode="External"/><Relationship Id="rId318" Type="http://schemas.openxmlformats.org/officeDocument/2006/relationships/hyperlink" Target="http://quote.eastmoney.com/sh600516.html" TargetMode="External"/><Relationship Id="rId525" Type="http://schemas.openxmlformats.org/officeDocument/2006/relationships/hyperlink" Target="http://quote.eastmoney.com/sz000858.html" TargetMode="External"/><Relationship Id="rId567" Type="http://schemas.openxmlformats.org/officeDocument/2006/relationships/hyperlink" Target="http://quote.eastmoney.com/sz000967.html" TargetMode="External"/><Relationship Id="rId732" Type="http://schemas.openxmlformats.org/officeDocument/2006/relationships/hyperlink" Target="http://quote.eastmoney.com/sz002456.html" TargetMode="External"/><Relationship Id="rId99" Type="http://schemas.openxmlformats.org/officeDocument/2006/relationships/hyperlink" Target="http://quote.eastmoney.com/sh600197.html" TargetMode="External"/><Relationship Id="rId122" Type="http://schemas.openxmlformats.org/officeDocument/2006/relationships/hyperlink" Target="http://quote.eastmoney.com/sh600873.html" TargetMode="External"/><Relationship Id="rId164" Type="http://schemas.openxmlformats.org/officeDocument/2006/relationships/hyperlink" Target="http://quote.eastmoney.com/sz300145.html" TargetMode="External"/><Relationship Id="rId371" Type="http://schemas.openxmlformats.org/officeDocument/2006/relationships/hyperlink" Target="http://quote.eastmoney.com/sz300296.html" TargetMode="External"/><Relationship Id="rId774" Type="http://schemas.openxmlformats.org/officeDocument/2006/relationships/hyperlink" Target="http://quote.eastmoney.com/sz000651.html" TargetMode="External"/><Relationship Id="rId427" Type="http://schemas.openxmlformats.org/officeDocument/2006/relationships/hyperlink" Target="http://quote.eastmoney.com/sh601088.html" TargetMode="External"/><Relationship Id="rId469" Type="http://schemas.openxmlformats.org/officeDocument/2006/relationships/hyperlink" Target="http://quote.eastmoney.com/sh600258.html" TargetMode="External"/><Relationship Id="rId634" Type="http://schemas.openxmlformats.org/officeDocument/2006/relationships/hyperlink" Target="http://quote.eastmoney.com/sh601318.html" TargetMode="External"/><Relationship Id="rId676" Type="http://schemas.openxmlformats.org/officeDocument/2006/relationships/hyperlink" Target="http://quote.eastmoney.com/sh600885.html" TargetMode="External"/><Relationship Id="rId841" Type="http://schemas.openxmlformats.org/officeDocument/2006/relationships/hyperlink" Target="http://quote.eastmoney.com/sh601336.html" TargetMode="External"/><Relationship Id="rId26" Type="http://schemas.openxmlformats.org/officeDocument/2006/relationships/hyperlink" Target="http://quote.eastmoney.com/sh601988.html" TargetMode="External"/><Relationship Id="rId231" Type="http://schemas.openxmlformats.org/officeDocument/2006/relationships/hyperlink" Target="http://quote.eastmoney.com/sz000009.html" TargetMode="External"/><Relationship Id="rId273" Type="http://schemas.openxmlformats.org/officeDocument/2006/relationships/hyperlink" Target="http://quote.eastmoney.com/sh601288.html" TargetMode="External"/><Relationship Id="rId329" Type="http://schemas.openxmlformats.org/officeDocument/2006/relationships/hyperlink" Target="http://quote.eastmoney.com/sh600392.html" TargetMode="External"/><Relationship Id="rId480" Type="http://schemas.openxmlformats.org/officeDocument/2006/relationships/hyperlink" Target="http://quote.eastmoney.com/sz000538.html" TargetMode="External"/><Relationship Id="rId536" Type="http://schemas.openxmlformats.org/officeDocument/2006/relationships/hyperlink" Target="http://quote.eastmoney.com/sz300013.html" TargetMode="External"/><Relationship Id="rId701" Type="http://schemas.openxmlformats.org/officeDocument/2006/relationships/hyperlink" Target="http://quote.eastmoney.com/sh600887.html" TargetMode="External"/><Relationship Id="rId68" Type="http://schemas.openxmlformats.org/officeDocument/2006/relationships/hyperlink" Target="http://quote.eastmoney.com/sh600031.html" TargetMode="External"/><Relationship Id="rId133" Type="http://schemas.openxmlformats.org/officeDocument/2006/relationships/hyperlink" Target="http://quote.eastmoney.com/sz002475.html" TargetMode="External"/><Relationship Id="rId175" Type="http://schemas.openxmlformats.org/officeDocument/2006/relationships/hyperlink" Target="http://quote.eastmoney.com/sz000050.html" TargetMode="External"/><Relationship Id="rId340" Type="http://schemas.openxmlformats.org/officeDocument/2006/relationships/hyperlink" Target="http://quote.eastmoney.com/sh601958.html" TargetMode="External"/><Relationship Id="rId578" Type="http://schemas.openxmlformats.org/officeDocument/2006/relationships/hyperlink" Target="http://quote.eastmoney.com/sh603027.html" TargetMode="External"/><Relationship Id="rId743" Type="http://schemas.openxmlformats.org/officeDocument/2006/relationships/hyperlink" Target="http://quote.eastmoney.com/sz002008.html" TargetMode="External"/><Relationship Id="rId785" Type="http://schemas.openxmlformats.org/officeDocument/2006/relationships/hyperlink" Target="http://quote.eastmoney.com/sh600584.html" TargetMode="External"/><Relationship Id="rId200" Type="http://schemas.openxmlformats.org/officeDocument/2006/relationships/hyperlink" Target="http://quote.eastmoney.com/sz002008.html" TargetMode="External"/><Relationship Id="rId382" Type="http://schemas.openxmlformats.org/officeDocument/2006/relationships/hyperlink" Target="http://quote.eastmoney.com/sh600309.html" TargetMode="External"/><Relationship Id="rId438" Type="http://schemas.openxmlformats.org/officeDocument/2006/relationships/hyperlink" Target="http://quote.eastmoney.com/sh600100.html" TargetMode="External"/><Relationship Id="rId603" Type="http://schemas.openxmlformats.org/officeDocument/2006/relationships/hyperlink" Target="http://quote.eastmoney.com/sh603337.html" TargetMode="External"/><Relationship Id="rId645" Type="http://schemas.openxmlformats.org/officeDocument/2006/relationships/hyperlink" Target="http://quote.eastmoney.com/sz000651.html" TargetMode="External"/><Relationship Id="rId687" Type="http://schemas.openxmlformats.org/officeDocument/2006/relationships/hyperlink" Target="http://quote.eastmoney.com/sh600183.html" TargetMode="External"/><Relationship Id="rId810" Type="http://schemas.openxmlformats.org/officeDocument/2006/relationships/hyperlink" Target="http://quote.eastmoney.com/sz002460.html" TargetMode="External"/><Relationship Id="rId852" Type="http://schemas.openxmlformats.org/officeDocument/2006/relationships/hyperlink" Target="http://quote.eastmoney.com/sh601989.html" TargetMode="External"/><Relationship Id="rId242" Type="http://schemas.openxmlformats.org/officeDocument/2006/relationships/hyperlink" Target="http://quote.eastmoney.com/sh601899.html" TargetMode="External"/><Relationship Id="rId284" Type="http://schemas.openxmlformats.org/officeDocument/2006/relationships/hyperlink" Target="http://quote.eastmoney.com/sh603993.html" TargetMode="External"/><Relationship Id="rId491" Type="http://schemas.openxmlformats.org/officeDocument/2006/relationships/hyperlink" Target="http://quote.eastmoney.com/sz002271.html" TargetMode="External"/><Relationship Id="rId505" Type="http://schemas.openxmlformats.org/officeDocument/2006/relationships/hyperlink" Target="http://quote.eastmoney.com/sh601318.html" TargetMode="External"/><Relationship Id="rId712" Type="http://schemas.openxmlformats.org/officeDocument/2006/relationships/hyperlink" Target="http://quote.eastmoney.com/sz000895.html" TargetMode="External"/><Relationship Id="rId37" Type="http://schemas.openxmlformats.org/officeDocument/2006/relationships/hyperlink" Target="http://quote.eastmoney.com/sz300070.html" TargetMode="External"/><Relationship Id="rId79" Type="http://schemas.openxmlformats.org/officeDocument/2006/relationships/hyperlink" Target="http://quote.eastmoney.com/sh601601.html" TargetMode="External"/><Relationship Id="rId102" Type="http://schemas.openxmlformats.org/officeDocument/2006/relationships/hyperlink" Target="http://quote.eastmoney.com/sh600887.html" TargetMode="External"/><Relationship Id="rId144" Type="http://schemas.openxmlformats.org/officeDocument/2006/relationships/hyperlink" Target="http://quote.eastmoney.com/sh600056.html" TargetMode="External"/><Relationship Id="rId547" Type="http://schemas.openxmlformats.org/officeDocument/2006/relationships/hyperlink" Target="http://quote.eastmoney.com/sz000568.html" TargetMode="External"/><Relationship Id="rId589" Type="http://schemas.openxmlformats.org/officeDocument/2006/relationships/hyperlink" Target="http://quote.eastmoney.com/sh600703.html" TargetMode="External"/><Relationship Id="rId754" Type="http://schemas.openxmlformats.org/officeDocument/2006/relationships/hyperlink" Target="http://quote.eastmoney.com/sh600383.html" TargetMode="External"/><Relationship Id="rId796" Type="http://schemas.openxmlformats.org/officeDocument/2006/relationships/hyperlink" Target="http://quote.eastmoney.com/sz000933.html" TargetMode="External"/><Relationship Id="rId90" Type="http://schemas.openxmlformats.org/officeDocument/2006/relationships/hyperlink" Target="http://quote.eastmoney.com/sh603368.html" TargetMode="External"/><Relationship Id="rId186" Type="http://schemas.openxmlformats.org/officeDocument/2006/relationships/hyperlink" Target="http://quote.eastmoney.com/sh603228.html" TargetMode="External"/><Relationship Id="rId351" Type="http://schemas.openxmlformats.org/officeDocument/2006/relationships/hyperlink" Target="http://quote.eastmoney.com/sh600259.html" TargetMode="External"/><Relationship Id="rId393" Type="http://schemas.openxmlformats.org/officeDocument/2006/relationships/hyperlink" Target="http://quote.eastmoney.com/sz002640.html" TargetMode="External"/><Relationship Id="rId407" Type="http://schemas.openxmlformats.org/officeDocument/2006/relationships/hyperlink" Target="http://quote.eastmoney.com/sh600519.html" TargetMode="External"/><Relationship Id="rId449" Type="http://schemas.openxmlformats.org/officeDocument/2006/relationships/hyperlink" Target="http://quote.eastmoney.com/sz002882.html" TargetMode="External"/><Relationship Id="rId614" Type="http://schemas.openxmlformats.org/officeDocument/2006/relationships/hyperlink" Target="http://quote.eastmoney.com/sz002304.html" TargetMode="External"/><Relationship Id="rId656" Type="http://schemas.openxmlformats.org/officeDocument/2006/relationships/hyperlink" Target="http://quote.eastmoney.com/sh603367.html" TargetMode="External"/><Relationship Id="rId821" Type="http://schemas.openxmlformats.org/officeDocument/2006/relationships/hyperlink" Target="http://quote.eastmoney.com/sh600516.html" TargetMode="External"/><Relationship Id="rId863" Type="http://schemas.openxmlformats.org/officeDocument/2006/relationships/hyperlink" Target="http://quote.eastmoney.com/sh600100.html" TargetMode="External"/><Relationship Id="rId211" Type="http://schemas.openxmlformats.org/officeDocument/2006/relationships/hyperlink" Target="http://quote.eastmoney.com/sz002273.html" TargetMode="External"/><Relationship Id="rId253" Type="http://schemas.openxmlformats.org/officeDocument/2006/relationships/hyperlink" Target="http://quote.eastmoney.com/sz000933.html" TargetMode="External"/><Relationship Id="rId295" Type="http://schemas.openxmlformats.org/officeDocument/2006/relationships/hyperlink" Target="http://quote.eastmoney.com/sh600111.html" TargetMode="External"/><Relationship Id="rId309" Type="http://schemas.openxmlformats.org/officeDocument/2006/relationships/hyperlink" Target="http://quote.eastmoney.com/sh603799.html" TargetMode="External"/><Relationship Id="rId460" Type="http://schemas.openxmlformats.org/officeDocument/2006/relationships/hyperlink" Target="http://quote.eastmoney.com/sh603331.html" TargetMode="External"/><Relationship Id="rId516" Type="http://schemas.openxmlformats.org/officeDocument/2006/relationships/hyperlink" Target="http://quote.eastmoney.com/sh600585.html" TargetMode="External"/><Relationship Id="rId698" Type="http://schemas.openxmlformats.org/officeDocument/2006/relationships/hyperlink" Target="http://quote.eastmoney.com/sz300671.html" TargetMode="External"/><Relationship Id="rId48" Type="http://schemas.openxmlformats.org/officeDocument/2006/relationships/hyperlink" Target="http://quote.eastmoney.com/sh601088.html" TargetMode="External"/><Relationship Id="rId113" Type="http://schemas.openxmlformats.org/officeDocument/2006/relationships/hyperlink" Target="http://quote.eastmoney.com/sh600559.html" TargetMode="External"/><Relationship Id="rId320" Type="http://schemas.openxmlformats.org/officeDocument/2006/relationships/hyperlink" Target="http://quote.eastmoney.com/sh601168.html" TargetMode="External"/><Relationship Id="rId558" Type="http://schemas.openxmlformats.org/officeDocument/2006/relationships/hyperlink" Target="http://quote.eastmoney.com/sz000651.html" TargetMode="External"/><Relationship Id="rId723" Type="http://schemas.openxmlformats.org/officeDocument/2006/relationships/hyperlink" Target="http://quote.eastmoney.com/sh603106.html" TargetMode="External"/><Relationship Id="rId765" Type="http://schemas.openxmlformats.org/officeDocument/2006/relationships/hyperlink" Target="http://quote.eastmoney.com/sz000069.html" TargetMode="External"/><Relationship Id="rId155" Type="http://schemas.openxmlformats.org/officeDocument/2006/relationships/hyperlink" Target="http://quote.eastmoney.com/sh603833.html" TargetMode="External"/><Relationship Id="rId197" Type="http://schemas.openxmlformats.org/officeDocument/2006/relationships/hyperlink" Target="http://quote.eastmoney.com/sz300476.html" TargetMode="External"/><Relationship Id="rId362" Type="http://schemas.openxmlformats.org/officeDocument/2006/relationships/hyperlink" Target="http://quote.eastmoney.com/sz002035.html" TargetMode="External"/><Relationship Id="rId418" Type="http://schemas.openxmlformats.org/officeDocument/2006/relationships/hyperlink" Target="http://quote.eastmoney.com/sz002120.html" TargetMode="External"/><Relationship Id="rId625" Type="http://schemas.openxmlformats.org/officeDocument/2006/relationships/hyperlink" Target="http://quote.eastmoney.com/sh601601.html" TargetMode="External"/><Relationship Id="rId832" Type="http://schemas.openxmlformats.org/officeDocument/2006/relationships/hyperlink" Target="http://quote.eastmoney.com/sh600340.html" TargetMode="External"/><Relationship Id="rId222" Type="http://schemas.openxmlformats.org/officeDocument/2006/relationships/hyperlink" Target="http://quote.eastmoney.com/sz000049.html" TargetMode="External"/><Relationship Id="rId264" Type="http://schemas.openxmlformats.org/officeDocument/2006/relationships/hyperlink" Target="http://quote.eastmoney.com/sh601168.html" TargetMode="External"/><Relationship Id="rId471" Type="http://schemas.openxmlformats.org/officeDocument/2006/relationships/hyperlink" Target="http://quote.eastmoney.com/sh600056.html" TargetMode="External"/><Relationship Id="rId667" Type="http://schemas.openxmlformats.org/officeDocument/2006/relationships/hyperlink" Target="http://quote.eastmoney.com/sz002008.html" TargetMode="External"/><Relationship Id="rId17" Type="http://schemas.openxmlformats.org/officeDocument/2006/relationships/hyperlink" Target="http://quote.eastmoney.com/sh601398.html" TargetMode="External"/><Relationship Id="rId59" Type="http://schemas.openxmlformats.org/officeDocument/2006/relationships/hyperlink" Target="http://quote.eastmoney.com/sz002304.html" TargetMode="External"/><Relationship Id="rId124" Type="http://schemas.openxmlformats.org/officeDocument/2006/relationships/hyperlink" Target="http://quote.eastmoney.com/sz300146.html" TargetMode="External"/><Relationship Id="rId527" Type="http://schemas.openxmlformats.org/officeDocument/2006/relationships/hyperlink" Target="http://quote.eastmoney.com/sz300274.html" TargetMode="External"/><Relationship Id="rId569" Type="http://schemas.openxmlformats.org/officeDocument/2006/relationships/hyperlink" Target="http://quote.eastmoney.com/sh603368.html" TargetMode="External"/><Relationship Id="rId734" Type="http://schemas.openxmlformats.org/officeDocument/2006/relationships/hyperlink" Target="http://quote.eastmoney.com/sh601222.html" TargetMode="External"/><Relationship Id="rId776" Type="http://schemas.openxmlformats.org/officeDocument/2006/relationships/hyperlink" Target="http://quote.eastmoney.com/sh600104.html" TargetMode="External"/><Relationship Id="rId70" Type="http://schemas.openxmlformats.org/officeDocument/2006/relationships/hyperlink" Target="http://quote.eastmoney.com/sh600702.html" TargetMode="External"/><Relationship Id="rId166" Type="http://schemas.openxmlformats.org/officeDocument/2006/relationships/hyperlink" Target="http://quote.eastmoney.com/sz000049.html" TargetMode="External"/><Relationship Id="rId331" Type="http://schemas.openxmlformats.org/officeDocument/2006/relationships/hyperlink" Target="http://quote.eastmoney.com/sz000960.html" TargetMode="External"/><Relationship Id="rId373" Type="http://schemas.openxmlformats.org/officeDocument/2006/relationships/hyperlink" Target="http://quote.eastmoney.com/sz002773.html" TargetMode="External"/><Relationship Id="rId429" Type="http://schemas.openxmlformats.org/officeDocument/2006/relationships/hyperlink" Target="http://quote.eastmoney.com/sh600795.html" TargetMode="External"/><Relationship Id="rId580" Type="http://schemas.openxmlformats.org/officeDocument/2006/relationships/hyperlink" Target="http://quote.eastmoney.com/sh600702.html" TargetMode="External"/><Relationship Id="rId636" Type="http://schemas.openxmlformats.org/officeDocument/2006/relationships/hyperlink" Target="http://quote.eastmoney.com/sh601166.html" TargetMode="External"/><Relationship Id="rId801" Type="http://schemas.openxmlformats.org/officeDocument/2006/relationships/hyperlink" Target="http://quote.eastmoney.com/sz000807.html" TargetMode="External"/><Relationship Id="rId1" Type="http://schemas.openxmlformats.org/officeDocument/2006/relationships/hyperlink" Target="http://quote.eastmoney.com/sz002415.html" TargetMode="External"/><Relationship Id="rId233" Type="http://schemas.openxmlformats.org/officeDocument/2006/relationships/hyperlink" Target="http://quote.eastmoney.com/sz002475.html" TargetMode="External"/><Relationship Id="rId440" Type="http://schemas.openxmlformats.org/officeDocument/2006/relationships/hyperlink" Target="http://quote.eastmoney.com/sh603801.html" TargetMode="External"/><Relationship Id="rId678" Type="http://schemas.openxmlformats.org/officeDocument/2006/relationships/hyperlink" Target="http://quote.eastmoney.com/sh603328.html" TargetMode="External"/><Relationship Id="rId843" Type="http://schemas.openxmlformats.org/officeDocument/2006/relationships/hyperlink" Target="http://quote.eastmoney.com/sz000661.html" TargetMode="External"/><Relationship Id="rId28" Type="http://schemas.openxmlformats.org/officeDocument/2006/relationships/hyperlink" Target="http://quote.eastmoney.com/sh600104.html" TargetMode="External"/><Relationship Id="rId275" Type="http://schemas.openxmlformats.org/officeDocument/2006/relationships/hyperlink" Target="http://quote.eastmoney.com/sz000960.html" TargetMode="External"/><Relationship Id="rId300" Type="http://schemas.openxmlformats.org/officeDocument/2006/relationships/hyperlink" Target="http://quote.eastmoney.com/sh600673.html" TargetMode="External"/><Relationship Id="rId482" Type="http://schemas.openxmlformats.org/officeDocument/2006/relationships/hyperlink" Target="http://quote.eastmoney.com/sh601012.html" TargetMode="External"/><Relationship Id="rId538" Type="http://schemas.openxmlformats.org/officeDocument/2006/relationships/hyperlink" Target="http://quote.eastmoney.com/sh600196.html" TargetMode="External"/><Relationship Id="rId703" Type="http://schemas.openxmlformats.org/officeDocument/2006/relationships/hyperlink" Target="http://quote.eastmoney.com/sz000858.html" TargetMode="External"/><Relationship Id="rId745" Type="http://schemas.openxmlformats.org/officeDocument/2006/relationships/hyperlink" Target="http://quote.eastmoney.com/sh600703.html" TargetMode="External"/><Relationship Id="rId81" Type="http://schemas.openxmlformats.org/officeDocument/2006/relationships/hyperlink" Target="http://quote.eastmoney.com/sh601699.html" TargetMode="External"/><Relationship Id="rId135" Type="http://schemas.openxmlformats.org/officeDocument/2006/relationships/hyperlink" Target="http://quote.eastmoney.com/sh600110.html" TargetMode="External"/><Relationship Id="rId177" Type="http://schemas.openxmlformats.org/officeDocument/2006/relationships/hyperlink" Target="http://quote.eastmoney.com/sz002456.html" TargetMode="External"/><Relationship Id="rId342" Type="http://schemas.openxmlformats.org/officeDocument/2006/relationships/hyperlink" Target="http://quote.eastmoney.com/sz002155.html" TargetMode="External"/><Relationship Id="rId384" Type="http://schemas.openxmlformats.org/officeDocument/2006/relationships/hyperlink" Target="http://quote.eastmoney.com/sz000651.html" TargetMode="External"/><Relationship Id="rId591" Type="http://schemas.openxmlformats.org/officeDocument/2006/relationships/hyperlink" Target="http://quote.eastmoney.com/sz002425.html" TargetMode="External"/><Relationship Id="rId605" Type="http://schemas.openxmlformats.org/officeDocument/2006/relationships/hyperlink" Target="http://quote.eastmoney.com/sz300170.html" TargetMode="External"/><Relationship Id="rId787" Type="http://schemas.openxmlformats.org/officeDocument/2006/relationships/hyperlink" Target="http://quote.eastmoney.com/sh603369.html" TargetMode="External"/><Relationship Id="rId812" Type="http://schemas.openxmlformats.org/officeDocument/2006/relationships/hyperlink" Target="http://quote.eastmoney.com/sz002466.html" TargetMode="External"/><Relationship Id="rId202" Type="http://schemas.openxmlformats.org/officeDocument/2006/relationships/hyperlink" Target="http://quote.eastmoney.com/sz002396.html" TargetMode="External"/><Relationship Id="rId244" Type="http://schemas.openxmlformats.org/officeDocument/2006/relationships/hyperlink" Target="http://quote.eastmoney.com/sh601088.html" TargetMode="External"/><Relationship Id="rId647" Type="http://schemas.openxmlformats.org/officeDocument/2006/relationships/hyperlink" Target="http://quote.eastmoney.com/sz000423.html" TargetMode="External"/><Relationship Id="rId689" Type="http://schemas.openxmlformats.org/officeDocument/2006/relationships/hyperlink" Target="http://quote.eastmoney.com/sh601137.html" TargetMode="External"/><Relationship Id="rId854" Type="http://schemas.openxmlformats.org/officeDocument/2006/relationships/hyperlink" Target="http://quote.eastmoney.com/sh601088.html" TargetMode="External"/><Relationship Id="rId39" Type="http://schemas.openxmlformats.org/officeDocument/2006/relationships/hyperlink" Target="http://quote.eastmoney.com/sz000895.html" TargetMode="External"/><Relationship Id="rId286" Type="http://schemas.openxmlformats.org/officeDocument/2006/relationships/hyperlink" Target="http://quote.eastmoney.com/sz000807.html" TargetMode="External"/><Relationship Id="rId451" Type="http://schemas.openxmlformats.org/officeDocument/2006/relationships/hyperlink" Target="http://quote.eastmoney.com/sh603933.html" TargetMode="External"/><Relationship Id="rId493" Type="http://schemas.openxmlformats.org/officeDocument/2006/relationships/hyperlink" Target="http://quote.eastmoney.com/sz300136.html" TargetMode="External"/><Relationship Id="rId507" Type="http://schemas.openxmlformats.org/officeDocument/2006/relationships/hyperlink" Target="http://quote.eastmoney.com/sh600036.html" TargetMode="External"/><Relationship Id="rId549" Type="http://schemas.openxmlformats.org/officeDocument/2006/relationships/hyperlink" Target="http://quote.eastmoney.com/sz000858.html" TargetMode="External"/><Relationship Id="rId714" Type="http://schemas.openxmlformats.org/officeDocument/2006/relationships/hyperlink" Target="http://quote.eastmoney.com/sh600559.html" TargetMode="External"/><Relationship Id="rId756" Type="http://schemas.openxmlformats.org/officeDocument/2006/relationships/hyperlink" Target="http://quote.eastmoney.com/sh600048.html" TargetMode="External"/><Relationship Id="rId50" Type="http://schemas.openxmlformats.org/officeDocument/2006/relationships/hyperlink" Target="http://quote.eastmoney.com/sz000538.html" TargetMode="External"/><Relationship Id="rId104" Type="http://schemas.openxmlformats.org/officeDocument/2006/relationships/hyperlink" Target="http://quote.eastmoney.com/sz000858.html" TargetMode="External"/><Relationship Id="rId146" Type="http://schemas.openxmlformats.org/officeDocument/2006/relationships/hyperlink" Target="http://quote.eastmoney.com/sz002008.html" TargetMode="External"/><Relationship Id="rId188" Type="http://schemas.openxmlformats.org/officeDocument/2006/relationships/hyperlink" Target="http://quote.eastmoney.com/sh603799.html" TargetMode="External"/><Relationship Id="rId311" Type="http://schemas.openxmlformats.org/officeDocument/2006/relationships/hyperlink" Target="http://quote.eastmoney.com/sh600362.html" TargetMode="External"/><Relationship Id="rId353" Type="http://schemas.openxmlformats.org/officeDocument/2006/relationships/hyperlink" Target="http://quote.eastmoney.com/sz002428.html" TargetMode="External"/><Relationship Id="rId395" Type="http://schemas.openxmlformats.org/officeDocument/2006/relationships/hyperlink" Target="http://quote.eastmoney.com/sz000333.html" TargetMode="External"/><Relationship Id="rId409" Type="http://schemas.openxmlformats.org/officeDocument/2006/relationships/hyperlink" Target="http://quote.eastmoney.com/sh600516.html" TargetMode="External"/><Relationship Id="rId560" Type="http://schemas.openxmlformats.org/officeDocument/2006/relationships/hyperlink" Target="http://quote.eastmoney.com/sz000997.html" TargetMode="External"/><Relationship Id="rId798" Type="http://schemas.openxmlformats.org/officeDocument/2006/relationships/hyperlink" Target="http://quote.eastmoney.com/sz002460.html" TargetMode="External"/><Relationship Id="rId92" Type="http://schemas.openxmlformats.org/officeDocument/2006/relationships/hyperlink" Target="http://quote.eastmoney.com/sh601336.html" TargetMode="External"/><Relationship Id="rId213" Type="http://schemas.openxmlformats.org/officeDocument/2006/relationships/hyperlink" Target="http://quote.eastmoney.com/sh600198.html" TargetMode="External"/><Relationship Id="rId420" Type="http://schemas.openxmlformats.org/officeDocument/2006/relationships/hyperlink" Target="http://quote.eastmoney.com/sh600801.html" TargetMode="External"/><Relationship Id="rId616" Type="http://schemas.openxmlformats.org/officeDocument/2006/relationships/hyperlink" Target="http://quote.eastmoney.com/sh600582.html" TargetMode="External"/><Relationship Id="rId658" Type="http://schemas.openxmlformats.org/officeDocument/2006/relationships/hyperlink" Target="http://quote.eastmoney.com/sz300308.html" TargetMode="External"/><Relationship Id="rId823" Type="http://schemas.openxmlformats.org/officeDocument/2006/relationships/hyperlink" Target="http://quote.eastmoney.com/sh603799.html" TargetMode="External"/><Relationship Id="rId255" Type="http://schemas.openxmlformats.org/officeDocument/2006/relationships/hyperlink" Target="http://quote.eastmoney.com/sz002460.html" TargetMode="External"/><Relationship Id="rId297" Type="http://schemas.openxmlformats.org/officeDocument/2006/relationships/hyperlink" Target="http://quote.eastmoney.com/sz002460.html" TargetMode="External"/><Relationship Id="rId462" Type="http://schemas.openxmlformats.org/officeDocument/2006/relationships/hyperlink" Target="http://quote.eastmoney.com/sz300671.html" TargetMode="External"/><Relationship Id="rId518" Type="http://schemas.openxmlformats.org/officeDocument/2006/relationships/hyperlink" Target="http://quote.eastmoney.com/sh600340.html" TargetMode="External"/><Relationship Id="rId725" Type="http://schemas.openxmlformats.org/officeDocument/2006/relationships/hyperlink" Target="http://quote.eastmoney.com/sz002900.html" TargetMode="External"/><Relationship Id="rId115" Type="http://schemas.openxmlformats.org/officeDocument/2006/relationships/hyperlink" Target="http://quote.eastmoney.com/sh603288.html" TargetMode="External"/><Relationship Id="rId157" Type="http://schemas.openxmlformats.org/officeDocument/2006/relationships/hyperlink" Target="http://quote.eastmoney.com/sz002456.html" TargetMode="External"/><Relationship Id="rId322" Type="http://schemas.openxmlformats.org/officeDocument/2006/relationships/hyperlink" Target="http://quote.eastmoney.com/sz000693.html" TargetMode="External"/><Relationship Id="rId364" Type="http://schemas.openxmlformats.org/officeDocument/2006/relationships/hyperlink" Target="http://quote.eastmoney.com/sz300357.html" TargetMode="External"/><Relationship Id="rId767" Type="http://schemas.openxmlformats.org/officeDocument/2006/relationships/hyperlink" Target="http://quote.eastmoney.com/sh601688.html" TargetMode="External"/><Relationship Id="rId61" Type="http://schemas.openxmlformats.org/officeDocument/2006/relationships/hyperlink" Target="http://quote.eastmoney.com/sz000858.html" TargetMode="External"/><Relationship Id="rId199" Type="http://schemas.openxmlformats.org/officeDocument/2006/relationships/hyperlink" Target="http://quote.eastmoney.com/sz002831.html" TargetMode="External"/><Relationship Id="rId571" Type="http://schemas.openxmlformats.org/officeDocument/2006/relationships/hyperlink" Target="http://quote.eastmoney.com/sz002343.html" TargetMode="External"/><Relationship Id="rId627" Type="http://schemas.openxmlformats.org/officeDocument/2006/relationships/hyperlink" Target="http://quote.eastmoney.com/sz000568.html" TargetMode="External"/><Relationship Id="rId669" Type="http://schemas.openxmlformats.org/officeDocument/2006/relationships/hyperlink" Target="http://quote.eastmoney.com/sh600703.html" TargetMode="External"/><Relationship Id="rId834" Type="http://schemas.openxmlformats.org/officeDocument/2006/relationships/hyperlink" Target="http://quote.eastmoney.com/sh601015.html" TargetMode="External"/><Relationship Id="rId19" Type="http://schemas.openxmlformats.org/officeDocument/2006/relationships/hyperlink" Target="http://quote.eastmoney.com/sz000423.html" TargetMode="External"/><Relationship Id="rId224" Type="http://schemas.openxmlformats.org/officeDocument/2006/relationships/hyperlink" Target="http://quote.eastmoney.com/sz300532.html" TargetMode="External"/><Relationship Id="rId266" Type="http://schemas.openxmlformats.org/officeDocument/2006/relationships/hyperlink" Target="http://quote.eastmoney.com/sh601898.html" TargetMode="External"/><Relationship Id="rId431" Type="http://schemas.openxmlformats.org/officeDocument/2006/relationships/hyperlink" Target="http://quote.eastmoney.com/sh601919.html" TargetMode="External"/><Relationship Id="rId473" Type="http://schemas.openxmlformats.org/officeDocument/2006/relationships/hyperlink" Target="http://quote.eastmoney.com/sh600519.html" TargetMode="External"/><Relationship Id="rId529" Type="http://schemas.openxmlformats.org/officeDocument/2006/relationships/hyperlink" Target="http://quote.eastmoney.com/sh600519.html" TargetMode="External"/><Relationship Id="rId680" Type="http://schemas.openxmlformats.org/officeDocument/2006/relationships/hyperlink" Target="http://quote.eastmoney.com/sz000823.html" TargetMode="External"/><Relationship Id="rId736" Type="http://schemas.openxmlformats.org/officeDocument/2006/relationships/hyperlink" Target="http://quote.eastmoney.com/sh600056.html" TargetMode="External"/><Relationship Id="rId30" Type="http://schemas.openxmlformats.org/officeDocument/2006/relationships/hyperlink" Target="http://quote.eastmoney.com/sz000002.html" TargetMode="External"/><Relationship Id="rId126" Type="http://schemas.openxmlformats.org/officeDocument/2006/relationships/hyperlink" Target="http://quote.eastmoney.com/sh600737.html" TargetMode="External"/><Relationship Id="rId168" Type="http://schemas.openxmlformats.org/officeDocument/2006/relationships/hyperlink" Target="http://quote.eastmoney.com/sz002426.html" TargetMode="External"/><Relationship Id="rId333" Type="http://schemas.openxmlformats.org/officeDocument/2006/relationships/hyperlink" Target="http://quote.eastmoney.com/sh600549.html" TargetMode="External"/><Relationship Id="rId540" Type="http://schemas.openxmlformats.org/officeDocument/2006/relationships/hyperlink" Target="http://quote.eastmoney.com/sz002334.html" TargetMode="External"/><Relationship Id="rId778" Type="http://schemas.openxmlformats.org/officeDocument/2006/relationships/hyperlink" Target="http://quote.eastmoney.com/sh601601.html" TargetMode="External"/><Relationship Id="rId72" Type="http://schemas.openxmlformats.org/officeDocument/2006/relationships/hyperlink" Target="http://quote.eastmoney.com/hk/01171.html" TargetMode="External"/><Relationship Id="rId375" Type="http://schemas.openxmlformats.org/officeDocument/2006/relationships/hyperlink" Target="http://quote.eastmoney.com/sh600036.html" TargetMode="External"/><Relationship Id="rId582" Type="http://schemas.openxmlformats.org/officeDocument/2006/relationships/hyperlink" Target="http://quote.eastmoney.com/sz002436.html" TargetMode="External"/><Relationship Id="rId638" Type="http://schemas.openxmlformats.org/officeDocument/2006/relationships/hyperlink" Target="http://quote.eastmoney.com/sh600016.html" TargetMode="External"/><Relationship Id="rId803" Type="http://schemas.openxmlformats.org/officeDocument/2006/relationships/hyperlink" Target="http://quote.eastmoney.com/sh601088.html" TargetMode="External"/><Relationship Id="rId845" Type="http://schemas.openxmlformats.org/officeDocument/2006/relationships/hyperlink" Target="http://quote.eastmoney.com/sh600019.html" TargetMode="External"/><Relationship Id="rId3" Type="http://schemas.openxmlformats.org/officeDocument/2006/relationships/hyperlink" Target="http://quote.eastmoney.com/sh601318.html" TargetMode="External"/><Relationship Id="rId235" Type="http://schemas.openxmlformats.org/officeDocument/2006/relationships/hyperlink" Target="http://quote.eastmoney.com/sh600028.html" TargetMode="External"/><Relationship Id="rId277" Type="http://schemas.openxmlformats.org/officeDocument/2006/relationships/hyperlink" Target="http://quote.eastmoney.com/sh600362.html" TargetMode="External"/><Relationship Id="rId400" Type="http://schemas.openxmlformats.org/officeDocument/2006/relationships/hyperlink" Target="http://quote.eastmoney.com/sz002508.html" TargetMode="External"/><Relationship Id="rId442" Type="http://schemas.openxmlformats.org/officeDocument/2006/relationships/hyperlink" Target="http://quote.eastmoney.com/sh603043.html" TargetMode="External"/><Relationship Id="rId484" Type="http://schemas.openxmlformats.org/officeDocument/2006/relationships/hyperlink" Target="http://quote.eastmoney.com/sh600867.html" TargetMode="External"/><Relationship Id="rId705" Type="http://schemas.openxmlformats.org/officeDocument/2006/relationships/hyperlink" Target="http://quote.eastmoney.com/sh600519.html" TargetMode="External"/><Relationship Id="rId137" Type="http://schemas.openxmlformats.org/officeDocument/2006/relationships/hyperlink" Target="http://quote.eastmoney.com/sh603626.html" TargetMode="External"/><Relationship Id="rId302" Type="http://schemas.openxmlformats.org/officeDocument/2006/relationships/hyperlink" Target="http://quote.eastmoney.com/sh603993.html" TargetMode="External"/><Relationship Id="rId344" Type="http://schemas.openxmlformats.org/officeDocument/2006/relationships/hyperlink" Target="http://quote.eastmoney.com/sh600366.html" TargetMode="External"/><Relationship Id="rId691" Type="http://schemas.openxmlformats.org/officeDocument/2006/relationships/hyperlink" Target="http://quote.eastmoney.com/sh603111.html" TargetMode="External"/><Relationship Id="rId747" Type="http://schemas.openxmlformats.org/officeDocument/2006/relationships/hyperlink" Target="http://quote.eastmoney.com/sz000921.html" TargetMode="External"/><Relationship Id="rId789" Type="http://schemas.openxmlformats.org/officeDocument/2006/relationships/hyperlink" Target="http://quote.eastmoney.com/sz002027.html" TargetMode="External"/><Relationship Id="rId41" Type="http://schemas.openxmlformats.org/officeDocument/2006/relationships/hyperlink" Target="http://quote.eastmoney.com/sz300017.html" TargetMode="External"/><Relationship Id="rId83" Type="http://schemas.openxmlformats.org/officeDocument/2006/relationships/hyperlink" Target="http://quote.eastmoney.com/sz000568.html" TargetMode="External"/><Relationship Id="rId179" Type="http://schemas.openxmlformats.org/officeDocument/2006/relationships/hyperlink" Target="http://quote.eastmoney.com/sh603626.html" TargetMode="External"/><Relationship Id="rId386" Type="http://schemas.openxmlformats.org/officeDocument/2006/relationships/hyperlink" Target="http://quote.eastmoney.com/sh600585.html" TargetMode="External"/><Relationship Id="rId551" Type="http://schemas.openxmlformats.org/officeDocument/2006/relationships/hyperlink" Target="http://quote.eastmoney.com/sh603898.html" TargetMode="External"/><Relationship Id="rId593" Type="http://schemas.openxmlformats.org/officeDocument/2006/relationships/hyperlink" Target="http://quote.eastmoney.com/sz000739.html" TargetMode="External"/><Relationship Id="rId607" Type="http://schemas.openxmlformats.org/officeDocument/2006/relationships/hyperlink" Target="http://quote.eastmoney.com/sz300232.html" TargetMode="External"/><Relationship Id="rId649" Type="http://schemas.openxmlformats.org/officeDocument/2006/relationships/hyperlink" Target="http://quote.eastmoney.com/sh603882.html" TargetMode="External"/><Relationship Id="rId814" Type="http://schemas.openxmlformats.org/officeDocument/2006/relationships/hyperlink" Target="http://quote.eastmoney.com/sh601899.html" TargetMode="External"/><Relationship Id="rId856" Type="http://schemas.openxmlformats.org/officeDocument/2006/relationships/hyperlink" Target="http://quote.eastmoney.com/sh600795.html" TargetMode="External"/><Relationship Id="rId190" Type="http://schemas.openxmlformats.org/officeDocument/2006/relationships/hyperlink" Target="http://quote.eastmoney.com/sz300457.html" TargetMode="External"/><Relationship Id="rId204" Type="http://schemas.openxmlformats.org/officeDocument/2006/relationships/hyperlink" Target="http://quote.eastmoney.com/sh601225.html" TargetMode="External"/><Relationship Id="rId246" Type="http://schemas.openxmlformats.org/officeDocument/2006/relationships/hyperlink" Target="http://quote.eastmoney.com/sh600188.html" TargetMode="External"/><Relationship Id="rId288" Type="http://schemas.openxmlformats.org/officeDocument/2006/relationships/hyperlink" Target="http://quote.eastmoney.com/sh601899.html" TargetMode="External"/><Relationship Id="rId411" Type="http://schemas.openxmlformats.org/officeDocument/2006/relationships/hyperlink" Target="http://quote.eastmoney.com/sh601166.html" TargetMode="External"/><Relationship Id="rId453" Type="http://schemas.openxmlformats.org/officeDocument/2006/relationships/hyperlink" Target="http://quote.eastmoney.com/sh603305.html" TargetMode="External"/><Relationship Id="rId509" Type="http://schemas.openxmlformats.org/officeDocument/2006/relationships/hyperlink" Target="http://quote.eastmoney.com/sz002142.html" TargetMode="External"/><Relationship Id="rId660" Type="http://schemas.openxmlformats.org/officeDocument/2006/relationships/hyperlink" Target="http://quote.eastmoney.com/sh603096.html" TargetMode="External"/><Relationship Id="rId106" Type="http://schemas.openxmlformats.org/officeDocument/2006/relationships/hyperlink" Target="http://quote.eastmoney.com/sz002304.html" TargetMode="External"/><Relationship Id="rId313" Type="http://schemas.openxmlformats.org/officeDocument/2006/relationships/hyperlink" Target="http://quote.eastmoney.com/sz000060.html" TargetMode="External"/><Relationship Id="rId495" Type="http://schemas.openxmlformats.org/officeDocument/2006/relationships/hyperlink" Target="http://quote.eastmoney.com/sz002475.html" TargetMode="External"/><Relationship Id="rId716" Type="http://schemas.openxmlformats.org/officeDocument/2006/relationships/hyperlink" Target="http://quote.eastmoney.com/sh600809.html" TargetMode="External"/><Relationship Id="rId758" Type="http://schemas.openxmlformats.org/officeDocument/2006/relationships/hyperlink" Target="http://quote.eastmoney.com/sh601211.html" TargetMode="External"/><Relationship Id="rId10" Type="http://schemas.openxmlformats.org/officeDocument/2006/relationships/hyperlink" Target="http://quote.eastmoney.com/sz000651.html" TargetMode="External"/><Relationship Id="rId52" Type="http://schemas.openxmlformats.org/officeDocument/2006/relationships/hyperlink" Target="http://quote.eastmoney.com/sh600809.html" TargetMode="External"/><Relationship Id="rId94" Type="http://schemas.openxmlformats.org/officeDocument/2006/relationships/hyperlink" Target="http://quote.eastmoney.com/sz000983.html" TargetMode="External"/><Relationship Id="rId148" Type="http://schemas.openxmlformats.org/officeDocument/2006/relationships/hyperlink" Target="http://quote.eastmoney.com/sz002035.html" TargetMode="External"/><Relationship Id="rId355" Type="http://schemas.openxmlformats.org/officeDocument/2006/relationships/hyperlink" Target="http://quote.eastmoney.com/sz000661.html" TargetMode="External"/><Relationship Id="rId397" Type="http://schemas.openxmlformats.org/officeDocument/2006/relationships/hyperlink" Target="http://quote.eastmoney.com/sh600507.html" TargetMode="External"/><Relationship Id="rId520" Type="http://schemas.openxmlformats.org/officeDocument/2006/relationships/hyperlink" Target="http://quote.eastmoney.com/sh600019.html" TargetMode="External"/><Relationship Id="rId562" Type="http://schemas.openxmlformats.org/officeDocument/2006/relationships/hyperlink" Target="http://quote.eastmoney.com/sz002640.html" TargetMode="External"/><Relationship Id="rId618" Type="http://schemas.openxmlformats.org/officeDocument/2006/relationships/hyperlink" Target="http://quote.eastmoney.com/sz000425.html" TargetMode="External"/><Relationship Id="rId825" Type="http://schemas.openxmlformats.org/officeDocument/2006/relationships/hyperlink" Target="http://quote.eastmoney.com/sh600547.html" TargetMode="External"/><Relationship Id="rId215" Type="http://schemas.openxmlformats.org/officeDocument/2006/relationships/hyperlink" Target="http://quote.eastmoney.com/sz002600.html" TargetMode="External"/><Relationship Id="rId257" Type="http://schemas.openxmlformats.org/officeDocument/2006/relationships/hyperlink" Target="http://quote.eastmoney.com/sh600111.html" TargetMode="External"/><Relationship Id="rId422" Type="http://schemas.openxmlformats.org/officeDocument/2006/relationships/hyperlink" Target="http://quote.eastmoney.com/sh600050.html" TargetMode="External"/><Relationship Id="rId464" Type="http://schemas.openxmlformats.org/officeDocument/2006/relationships/hyperlink" Target="http://quote.eastmoney.com/sh600622.html" TargetMode="External"/><Relationship Id="rId299" Type="http://schemas.openxmlformats.org/officeDocument/2006/relationships/hyperlink" Target="http://quote.eastmoney.com/sh600547.html" TargetMode="External"/><Relationship Id="rId727" Type="http://schemas.openxmlformats.org/officeDocument/2006/relationships/hyperlink" Target="http://quote.eastmoney.com/sh603055.html" TargetMode="External"/><Relationship Id="rId63" Type="http://schemas.openxmlformats.org/officeDocument/2006/relationships/hyperlink" Target="http://quote.eastmoney.com/sz000425.html" TargetMode="External"/><Relationship Id="rId159" Type="http://schemas.openxmlformats.org/officeDocument/2006/relationships/hyperlink" Target="http://quote.eastmoney.com/sz002460.html" TargetMode="External"/><Relationship Id="rId366" Type="http://schemas.openxmlformats.org/officeDocument/2006/relationships/hyperlink" Target="http://quote.eastmoney.com/sh600185.html" TargetMode="External"/><Relationship Id="rId573" Type="http://schemas.openxmlformats.org/officeDocument/2006/relationships/hyperlink" Target="http://quote.eastmoney.com/sz300113.html" TargetMode="External"/><Relationship Id="rId780" Type="http://schemas.openxmlformats.org/officeDocument/2006/relationships/hyperlink" Target="http://quote.eastmoney.com/sz002714.html" TargetMode="External"/><Relationship Id="rId226" Type="http://schemas.openxmlformats.org/officeDocument/2006/relationships/hyperlink" Target="http://quote.eastmoney.com/sz002185.html" TargetMode="External"/><Relationship Id="rId433" Type="http://schemas.openxmlformats.org/officeDocument/2006/relationships/hyperlink" Target="http://quote.eastmoney.com/sz002859.html" TargetMode="External"/><Relationship Id="rId640" Type="http://schemas.openxmlformats.org/officeDocument/2006/relationships/hyperlink" Target="http://quote.eastmoney.com/sh601398.html" TargetMode="External"/><Relationship Id="rId738" Type="http://schemas.openxmlformats.org/officeDocument/2006/relationships/hyperlink" Target="http://quote.eastmoney.com/sz002035.html" TargetMode="External"/><Relationship Id="rId74" Type="http://schemas.openxmlformats.org/officeDocument/2006/relationships/hyperlink" Target="http://quote.eastmoney.com/sh603589.html" TargetMode="External"/><Relationship Id="rId377" Type="http://schemas.openxmlformats.org/officeDocument/2006/relationships/hyperlink" Target="http://quote.eastmoney.com/sz002142.html" TargetMode="External"/><Relationship Id="rId500" Type="http://schemas.openxmlformats.org/officeDocument/2006/relationships/hyperlink" Target="http://quote.eastmoney.com/sh600703.html" TargetMode="External"/><Relationship Id="rId584" Type="http://schemas.openxmlformats.org/officeDocument/2006/relationships/hyperlink" Target="http://quote.eastmoney.com/sz002334.html" TargetMode="External"/><Relationship Id="rId805" Type="http://schemas.openxmlformats.org/officeDocument/2006/relationships/hyperlink" Target="http://quote.eastmoney.com/sh601857.html" TargetMode="External"/><Relationship Id="rId5" Type="http://schemas.openxmlformats.org/officeDocument/2006/relationships/hyperlink" Target="http://quote.eastmoney.com/sh600519.html" TargetMode="External"/><Relationship Id="rId237" Type="http://schemas.openxmlformats.org/officeDocument/2006/relationships/hyperlink" Target="http://quote.eastmoney.com/sh601600.html" TargetMode="External"/><Relationship Id="rId791" Type="http://schemas.openxmlformats.org/officeDocument/2006/relationships/hyperlink" Target="http://quote.eastmoney.com/sh600028.html" TargetMode="External"/><Relationship Id="rId444" Type="http://schemas.openxmlformats.org/officeDocument/2006/relationships/hyperlink" Target="http://quote.eastmoney.com/sz002879.html" TargetMode="External"/><Relationship Id="rId651" Type="http://schemas.openxmlformats.org/officeDocument/2006/relationships/hyperlink" Target="http://quote.eastmoney.com/sh603106.html" TargetMode="External"/><Relationship Id="rId749" Type="http://schemas.openxmlformats.org/officeDocument/2006/relationships/hyperlink" Target="http://quote.eastmoney.com/sh603833.html" TargetMode="External"/><Relationship Id="rId290" Type="http://schemas.openxmlformats.org/officeDocument/2006/relationships/hyperlink" Target="http://quote.eastmoney.com/sz002466.html" TargetMode="External"/><Relationship Id="rId304" Type="http://schemas.openxmlformats.org/officeDocument/2006/relationships/hyperlink" Target="http://quote.eastmoney.com/sh600219.html" TargetMode="External"/><Relationship Id="rId388" Type="http://schemas.openxmlformats.org/officeDocument/2006/relationships/hyperlink" Target="http://quote.eastmoney.com/sz002410.html" TargetMode="External"/><Relationship Id="rId511" Type="http://schemas.openxmlformats.org/officeDocument/2006/relationships/hyperlink" Target="http://quote.eastmoney.com/sh600309.html" TargetMode="External"/><Relationship Id="rId609" Type="http://schemas.openxmlformats.org/officeDocument/2006/relationships/hyperlink" Target="http://quote.eastmoney.com/sh600809.html" TargetMode="External"/><Relationship Id="rId85" Type="http://schemas.openxmlformats.org/officeDocument/2006/relationships/hyperlink" Target="http://quote.eastmoney.com/sh601100.html" TargetMode="External"/><Relationship Id="rId150" Type="http://schemas.openxmlformats.org/officeDocument/2006/relationships/hyperlink" Target="http://quote.eastmoney.com/sz002466.html" TargetMode="External"/><Relationship Id="rId595" Type="http://schemas.openxmlformats.org/officeDocument/2006/relationships/hyperlink" Target="http://quote.eastmoney.com/sz002517.html" TargetMode="External"/><Relationship Id="rId816" Type="http://schemas.openxmlformats.org/officeDocument/2006/relationships/hyperlink" Target="http://quote.eastmoney.com/sh601600.html" TargetMode="External"/><Relationship Id="rId248" Type="http://schemas.openxmlformats.org/officeDocument/2006/relationships/hyperlink" Target="http://quote.eastmoney.com/sh600516.html" TargetMode="External"/><Relationship Id="rId455" Type="http://schemas.openxmlformats.org/officeDocument/2006/relationships/hyperlink" Target="http://quote.eastmoney.com/sz300669.html" TargetMode="External"/><Relationship Id="rId662" Type="http://schemas.openxmlformats.org/officeDocument/2006/relationships/hyperlink" Target="http://quote.eastmoney.com/sh603986.html" TargetMode="External"/><Relationship Id="rId12" Type="http://schemas.openxmlformats.org/officeDocument/2006/relationships/hyperlink" Target="http://quote.eastmoney.com/sz000333.html" TargetMode="External"/><Relationship Id="rId108" Type="http://schemas.openxmlformats.org/officeDocument/2006/relationships/hyperlink" Target="http://quote.eastmoney.com/sz000568.html" TargetMode="External"/><Relationship Id="rId315" Type="http://schemas.openxmlformats.org/officeDocument/2006/relationships/hyperlink" Target="http://quote.eastmoney.com/sh600489.html" TargetMode="External"/><Relationship Id="rId522" Type="http://schemas.openxmlformats.org/officeDocument/2006/relationships/hyperlink" Target="http://quote.eastmoney.com/sz002410.html" TargetMode="External"/><Relationship Id="rId96" Type="http://schemas.openxmlformats.org/officeDocument/2006/relationships/hyperlink" Target="http://quote.eastmoney.com/hk/02628.html" TargetMode="External"/><Relationship Id="rId161" Type="http://schemas.openxmlformats.org/officeDocument/2006/relationships/hyperlink" Target="http://quote.eastmoney.com/sz300136.html" TargetMode="External"/><Relationship Id="rId399" Type="http://schemas.openxmlformats.org/officeDocument/2006/relationships/hyperlink" Target="http://quote.eastmoney.com/sh600019.html" TargetMode="External"/><Relationship Id="rId827" Type="http://schemas.openxmlformats.org/officeDocument/2006/relationships/hyperlink" Target="http://quote.eastmoney.com/sz002340.html" TargetMode="External"/><Relationship Id="rId259" Type="http://schemas.openxmlformats.org/officeDocument/2006/relationships/hyperlink" Target="http://quote.eastmoney.com/sh600110.html" TargetMode="External"/><Relationship Id="rId466" Type="http://schemas.openxmlformats.org/officeDocument/2006/relationships/hyperlink" Target="http://quote.eastmoney.com/sz002271.html" TargetMode="External"/><Relationship Id="rId673" Type="http://schemas.openxmlformats.org/officeDocument/2006/relationships/hyperlink" Target="http://quote.eastmoney.com/sz300251.html" TargetMode="External"/><Relationship Id="rId23" Type="http://schemas.openxmlformats.org/officeDocument/2006/relationships/hyperlink" Target="http://quote.eastmoney.com/sh601601.html" TargetMode="External"/><Relationship Id="rId119" Type="http://schemas.openxmlformats.org/officeDocument/2006/relationships/hyperlink" Target="http://quote.eastmoney.com/sh603589.html" TargetMode="External"/><Relationship Id="rId326" Type="http://schemas.openxmlformats.org/officeDocument/2006/relationships/hyperlink" Target="http://quote.eastmoney.com/sz000878.html" TargetMode="External"/><Relationship Id="rId533" Type="http://schemas.openxmlformats.org/officeDocument/2006/relationships/hyperlink" Target="http://quote.eastmoney.com/sz300214.html" TargetMode="External"/><Relationship Id="rId740" Type="http://schemas.openxmlformats.org/officeDocument/2006/relationships/hyperlink" Target="http://quote.eastmoney.com/sz300296.html" TargetMode="External"/><Relationship Id="rId838" Type="http://schemas.openxmlformats.org/officeDocument/2006/relationships/hyperlink" Target="http://quote.eastmoney.com/sz002271.html" TargetMode="External"/><Relationship Id="rId172" Type="http://schemas.openxmlformats.org/officeDocument/2006/relationships/hyperlink" Target="http://quote.eastmoney.com/sh600406.html" TargetMode="External"/><Relationship Id="rId477" Type="http://schemas.openxmlformats.org/officeDocument/2006/relationships/hyperlink" Target="http://quote.eastmoney.com/sz000002.html" TargetMode="External"/><Relationship Id="rId600" Type="http://schemas.openxmlformats.org/officeDocument/2006/relationships/hyperlink" Target="http://quote.eastmoney.com/sh600373.html" TargetMode="External"/><Relationship Id="rId684" Type="http://schemas.openxmlformats.org/officeDocument/2006/relationships/hyperlink" Target="http://quote.eastmoney.com/sh603186.html" TargetMode="External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://quote.eastmoney.com/sh600068.html" TargetMode="External"/><Relationship Id="rId117" Type="http://schemas.openxmlformats.org/officeDocument/2006/relationships/hyperlink" Target="http://quote.eastmoney.com/sh600887.html" TargetMode="External"/><Relationship Id="rId21" Type="http://schemas.openxmlformats.org/officeDocument/2006/relationships/hyperlink" Target="http://quote.eastmoney.com/sz002108.html" TargetMode="External"/><Relationship Id="rId42" Type="http://schemas.openxmlformats.org/officeDocument/2006/relationships/hyperlink" Target="http://quote.eastmoney.com/sz002299.html" TargetMode="External"/><Relationship Id="rId47" Type="http://schemas.openxmlformats.org/officeDocument/2006/relationships/hyperlink" Target="http://quote.eastmoney.com/sh600338.html" TargetMode="External"/><Relationship Id="rId63" Type="http://schemas.openxmlformats.org/officeDocument/2006/relationships/hyperlink" Target="http://quote.eastmoney.com/sh601211.html" TargetMode="External"/><Relationship Id="rId68" Type="http://schemas.openxmlformats.org/officeDocument/2006/relationships/hyperlink" Target="http://quote.eastmoney.com/sz300568.html" TargetMode="External"/><Relationship Id="rId84" Type="http://schemas.openxmlformats.org/officeDocument/2006/relationships/hyperlink" Target="http://quote.eastmoney.com/sz002475.html" TargetMode="External"/><Relationship Id="rId89" Type="http://schemas.openxmlformats.org/officeDocument/2006/relationships/hyperlink" Target="http://quote.eastmoney.com/sz300166.html" TargetMode="External"/><Relationship Id="rId112" Type="http://schemas.openxmlformats.org/officeDocument/2006/relationships/hyperlink" Target="http://quote.eastmoney.com/sh600600.html" TargetMode="External"/><Relationship Id="rId133" Type="http://schemas.openxmlformats.org/officeDocument/2006/relationships/hyperlink" Target="http://quote.eastmoney.com/sh600104.html" TargetMode="External"/><Relationship Id="rId16" Type="http://schemas.openxmlformats.org/officeDocument/2006/relationships/hyperlink" Target="http://quote.eastmoney.com/sz002024.html" TargetMode="External"/><Relationship Id="rId107" Type="http://schemas.openxmlformats.org/officeDocument/2006/relationships/hyperlink" Target="http://quote.eastmoney.com/sz002439.html" TargetMode="External"/><Relationship Id="rId11" Type="http://schemas.openxmlformats.org/officeDocument/2006/relationships/hyperlink" Target="http://quote.eastmoney.com/sz300073.html" TargetMode="External"/><Relationship Id="rId32" Type="http://schemas.openxmlformats.org/officeDocument/2006/relationships/hyperlink" Target="http://quote.eastmoney.com/sz002636.html" TargetMode="External"/><Relationship Id="rId37" Type="http://schemas.openxmlformats.org/officeDocument/2006/relationships/hyperlink" Target="http://quote.eastmoney.com/sh601800.html" TargetMode="External"/><Relationship Id="rId53" Type="http://schemas.openxmlformats.org/officeDocument/2006/relationships/hyperlink" Target="http://quote.eastmoney.com/sh600048.html" TargetMode="External"/><Relationship Id="rId58" Type="http://schemas.openxmlformats.org/officeDocument/2006/relationships/hyperlink" Target="http://quote.eastmoney.com/sh600340.html" TargetMode="External"/><Relationship Id="rId74" Type="http://schemas.openxmlformats.org/officeDocument/2006/relationships/hyperlink" Target="http://quote.eastmoney.com/sz000651.html" TargetMode="External"/><Relationship Id="rId79" Type="http://schemas.openxmlformats.org/officeDocument/2006/relationships/hyperlink" Target="http://quote.eastmoney.com/sh600703.html" TargetMode="External"/><Relationship Id="rId102" Type="http://schemas.openxmlformats.org/officeDocument/2006/relationships/hyperlink" Target="http://quote.eastmoney.com/sh601398.html" TargetMode="External"/><Relationship Id="rId123" Type="http://schemas.openxmlformats.org/officeDocument/2006/relationships/hyperlink" Target="http://quote.eastmoney.com/sz002415.html" TargetMode="External"/><Relationship Id="rId128" Type="http://schemas.openxmlformats.org/officeDocument/2006/relationships/hyperlink" Target="http://quote.eastmoney.com/sz000651.html" TargetMode="External"/><Relationship Id="rId5" Type="http://schemas.openxmlformats.org/officeDocument/2006/relationships/hyperlink" Target="http://quote.eastmoney.com/sh600884.html" TargetMode="External"/><Relationship Id="rId90" Type="http://schemas.openxmlformats.org/officeDocument/2006/relationships/hyperlink" Target="http://quote.eastmoney.com/sz300166.html" TargetMode="External"/><Relationship Id="rId95" Type="http://schemas.openxmlformats.org/officeDocument/2006/relationships/hyperlink" Target="http://quote.eastmoney.com/sz002311.html" TargetMode="External"/><Relationship Id="rId14" Type="http://schemas.openxmlformats.org/officeDocument/2006/relationships/hyperlink" Target="http://quote.eastmoney.com/sh600338.html" TargetMode="External"/><Relationship Id="rId22" Type="http://schemas.openxmlformats.org/officeDocument/2006/relationships/hyperlink" Target="http://quote.eastmoney.com/sz002108.html" TargetMode="External"/><Relationship Id="rId27" Type="http://schemas.openxmlformats.org/officeDocument/2006/relationships/hyperlink" Target="http://quote.eastmoney.com/sz002709.html" TargetMode="External"/><Relationship Id="rId30" Type="http://schemas.openxmlformats.org/officeDocument/2006/relationships/hyperlink" Target="http://quote.eastmoney.com/sz002222.html" TargetMode="External"/><Relationship Id="rId35" Type="http://schemas.openxmlformats.org/officeDocument/2006/relationships/hyperlink" Target="http://quote.eastmoney.com/sz002458.html" TargetMode="External"/><Relationship Id="rId43" Type="http://schemas.openxmlformats.org/officeDocument/2006/relationships/hyperlink" Target="http://quote.eastmoney.com/sh603993.html" TargetMode="External"/><Relationship Id="rId48" Type="http://schemas.openxmlformats.org/officeDocument/2006/relationships/hyperlink" Target="http://quote.eastmoney.com/sh600338.html" TargetMode="External"/><Relationship Id="rId56" Type="http://schemas.openxmlformats.org/officeDocument/2006/relationships/hyperlink" Target="http://quote.eastmoney.com/sz000002.html" TargetMode="External"/><Relationship Id="rId64" Type="http://schemas.openxmlformats.org/officeDocument/2006/relationships/hyperlink" Target="http://quote.eastmoney.com/sh601211.html" TargetMode="External"/><Relationship Id="rId69" Type="http://schemas.openxmlformats.org/officeDocument/2006/relationships/hyperlink" Target="http://quote.eastmoney.com/sh600887.html" TargetMode="External"/><Relationship Id="rId77" Type="http://schemas.openxmlformats.org/officeDocument/2006/relationships/hyperlink" Target="http://quote.eastmoney.com/sh601318.html" TargetMode="External"/><Relationship Id="rId100" Type="http://schemas.openxmlformats.org/officeDocument/2006/relationships/hyperlink" Target="http://quote.eastmoney.com/sz300408.html" TargetMode="External"/><Relationship Id="rId105" Type="http://schemas.openxmlformats.org/officeDocument/2006/relationships/hyperlink" Target="http://quote.eastmoney.com/sz002202.html" TargetMode="External"/><Relationship Id="rId113" Type="http://schemas.openxmlformats.org/officeDocument/2006/relationships/hyperlink" Target="http://quote.eastmoney.com/sh600297.html" TargetMode="External"/><Relationship Id="rId118" Type="http://schemas.openxmlformats.org/officeDocument/2006/relationships/hyperlink" Target="http://quote.eastmoney.com/sh600887.html" TargetMode="External"/><Relationship Id="rId126" Type="http://schemas.openxmlformats.org/officeDocument/2006/relationships/hyperlink" Target="http://quote.eastmoney.com/sh600066.html" TargetMode="External"/><Relationship Id="rId134" Type="http://schemas.openxmlformats.org/officeDocument/2006/relationships/hyperlink" Target="http://quote.eastmoney.com/sh600104.html" TargetMode="External"/><Relationship Id="rId8" Type="http://schemas.openxmlformats.org/officeDocument/2006/relationships/hyperlink" Target="http://quote.eastmoney.com/sz002460.html" TargetMode="External"/><Relationship Id="rId51" Type="http://schemas.openxmlformats.org/officeDocument/2006/relationships/hyperlink" Target="http://quote.eastmoney.com/sh603799.html" TargetMode="External"/><Relationship Id="rId72" Type="http://schemas.openxmlformats.org/officeDocument/2006/relationships/hyperlink" Target="http://quote.eastmoney.com/sh600066.html" TargetMode="External"/><Relationship Id="rId80" Type="http://schemas.openxmlformats.org/officeDocument/2006/relationships/hyperlink" Target="http://quote.eastmoney.com/sh600703.html" TargetMode="External"/><Relationship Id="rId85" Type="http://schemas.openxmlformats.org/officeDocument/2006/relationships/hyperlink" Target="http://quote.eastmoney.com/sh600104.html" TargetMode="External"/><Relationship Id="rId93" Type="http://schemas.openxmlformats.org/officeDocument/2006/relationships/hyperlink" Target="http://quote.eastmoney.com/sz300058.html" TargetMode="External"/><Relationship Id="rId98" Type="http://schemas.openxmlformats.org/officeDocument/2006/relationships/hyperlink" Target="http://quote.eastmoney.com/sh600271.html" TargetMode="External"/><Relationship Id="rId121" Type="http://schemas.openxmlformats.org/officeDocument/2006/relationships/hyperlink" Target="http://quote.eastmoney.com/sh600703.html" TargetMode="External"/><Relationship Id="rId3" Type="http://schemas.openxmlformats.org/officeDocument/2006/relationships/hyperlink" Target="http://quote.eastmoney.com/sh600110.html" TargetMode="External"/><Relationship Id="rId12" Type="http://schemas.openxmlformats.org/officeDocument/2006/relationships/hyperlink" Target="http://quote.eastmoney.com/sz300073.html" TargetMode="External"/><Relationship Id="rId17" Type="http://schemas.openxmlformats.org/officeDocument/2006/relationships/hyperlink" Target="http://quote.eastmoney.com/sh600340.html" TargetMode="External"/><Relationship Id="rId25" Type="http://schemas.openxmlformats.org/officeDocument/2006/relationships/hyperlink" Target="http://quote.eastmoney.com/sh600068.html" TargetMode="External"/><Relationship Id="rId33" Type="http://schemas.openxmlformats.org/officeDocument/2006/relationships/hyperlink" Target="http://quote.eastmoney.com/sh601997.html" TargetMode="External"/><Relationship Id="rId38" Type="http://schemas.openxmlformats.org/officeDocument/2006/relationships/hyperlink" Target="http://quote.eastmoney.com/sh601800.html" TargetMode="External"/><Relationship Id="rId46" Type="http://schemas.openxmlformats.org/officeDocument/2006/relationships/hyperlink" Target="http://quote.eastmoney.com/sz002340.html" TargetMode="External"/><Relationship Id="rId59" Type="http://schemas.openxmlformats.org/officeDocument/2006/relationships/hyperlink" Target="http://quote.eastmoney.com/sh600110.html" TargetMode="External"/><Relationship Id="rId67" Type="http://schemas.openxmlformats.org/officeDocument/2006/relationships/hyperlink" Target="http://quote.eastmoney.com/sz300568.html" TargetMode="External"/><Relationship Id="rId103" Type="http://schemas.openxmlformats.org/officeDocument/2006/relationships/hyperlink" Target="http://quote.eastmoney.com/sh600030.html" TargetMode="External"/><Relationship Id="rId108" Type="http://schemas.openxmlformats.org/officeDocument/2006/relationships/hyperlink" Target="http://quote.eastmoney.com/sz002439.html" TargetMode="External"/><Relationship Id="rId116" Type="http://schemas.openxmlformats.org/officeDocument/2006/relationships/hyperlink" Target="http://quote.eastmoney.com/sh600693.html" TargetMode="External"/><Relationship Id="rId124" Type="http://schemas.openxmlformats.org/officeDocument/2006/relationships/hyperlink" Target="http://quote.eastmoney.com/sz002415.html" TargetMode="External"/><Relationship Id="rId129" Type="http://schemas.openxmlformats.org/officeDocument/2006/relationships/hyperlink" Target="http://quote.eastmoney.com/sz002027.html" TargetMode="External"/><Relationship Id="rId20" Type="http://schemas.openxmlformats.org/officeDocument/2006/relationships/hyperlink" Target="http://quote.eastmoney.com/sh600183.html" TargetMode="External"/><Relationship Id="rId41" Type="http://schemas.openxmlformats.org/officeDocument/2006/relationships/hyperlink" Target="http://quote.eastmoney.com/sz002299.html" TargetMode="External"/><Relationship Id="rId54" Type="http://schemas.openxmlformats.org/officeDocument/2006/relationships/hyperlink" Target="http://quote.eastmoney.com/sh600048.html" TargetMode="External"/><Relationship Id="rId62" Type="http://schemas.openxmlformats.org/officeDocument/2006/relationships/hyperlink" Target="http://quote.eastmoney.com/sz001979.html" TargetMode="External"/><Relationship Id="rId70" Type="http://schemas.openxmlformats.org/officeDocument/2006/relationships/hyperlink" Target="http://quote.eastmoney.com/sh600887.html" TargetMode="External"/><Relationship Id="rId75" Type="http://schemas.openxmlformats.org/officeDocument/2006/relationships/hyperlink" Target="http://quote.eastmoney.com/sz002415.html" TargetMode="External"/><Relationship Id="rId83" Type="http://schemas.openxmlformats.org/officeDocument/2006/relationships/hyperlink" Target="http://quote.eastmoney.com/sz002475.html" TargetMode="External"/><Relationship Id="rId88" Type="http://schemas.openxmlformats.org/officeDocument/2006/relationships/hyperlink" Target="http://quote.eastmoney.com/sz002041.html" TargetMode="External"/><Relationship Id="rId91" Type="http://schemas.openxmlformats.org/officeDocument/2006/relationships/hyperlink" Target="http://quote.eastmoney.com/sz000895.html" TargetMode="External"/><Relationship Id="rId96" Type="http://schemas.openxmlformats.org/officeDocument/2006/relationships/hyperlink" Target="http://quote.eastmoney.com/sz002311.html" TargetMode="External"/><Relationship Id="rId111" Type="http://schemas.openxmlformats.org/officeDocument/2006/relationships/hyperlink" Target="http://quote.eastmoney.com/sh600600.html" TargetMode="External"/><Relationship Id="rId132" Type="http://schemas.openxmlformats.org/officeDocument/2006/relationships/hyperlink" Target="http://quote.eastmoney.com/sz002475.html" TargetMode="External"/><Relationship Id="rId1" Type="http://schemas.openxmlformats.org/officeDocument/2006/relationships/hyperlink" Target="http://quote.eastmoney.com/sz002466.html" TargetMode="External"/><Relationship Id="rId6" Type="http://schemas.openxmlformats.org/officeDocument/2006/relationships/hyperlink" Target="http://quote.eastmoney.com/sh600884.html" TargetMode="External"/><Relationship Id="rId15" Type="http://schemas.openxmlformats.org/officeDocument/2006/relationships/hyperlink" Target="http://quote.eastmoney.com/sz002024.html" TargetMode="External"/><Relationship Id="rId23" Type="http://schemas.openxmlformats.org/officeDocument/2006/relationships/hyperlink" Target="http://quote.eastmoney.com/sz300568.html" TargetMode="External"/><Relationship Id="rId28" Type="http://schemas.openxmlformats.org/officeDocument/2006/relationships/hyperlink" Target="http://quote.eastmoney.com/sz002709.html" TargetMode="External"/><Relationship Id="rId36" Type="http://schemas.openxmlformats.org/officeDocument/2006/relationships/hyperlink" Target="http://quote.eastmoney.com/sz002458.html" TargetMode="External"/><Relationship Id="rId49" Type="http://schemas.openxmlformats.org/officeDocument/2006/relationships/hyperlink" Target="http://quote.eastmoney.com/sz002024.html" TargetMode="External"/><Relationship Id="rId57" Type="http://schemas.openxmlformats.org/officeDocument/2006/relationships/hyperlink" Target="http://quote.eastmoney.com/sh600340.html" TargetMode="External"/><Relationship Id="rId106" Type="http://schemas.openxmlformats.org/officeDocument/2006/relationships/hyperlink" Target="http://quote.eastmoney.com/sz002202.html" TargetMode="External"/><Relationship Id="rId114" Type="http://schemas.openxmlformats.org/officeDocument/2006/relationships/hyperlink" Target="http://quote.eastmoney.com/sh600297.html" TargetMode="External"/><Relationship Id="rId119" Type="http://schemas.openxmlformats.org/officeDocument/2006/relationships/hyperlink" Target="http://quote.eastmoney.com/sz000333.html" TargetMode="External"/><Relationship Id="rId127" Type="http://schemas.openxmlformats.org/officeDocument/2006/relationships/hyperlink" Target="http://quote.eastmoney.com/sz000651.html" TargetMode="External"/><Relationship Id="rId10" Type="http://schemas.openxmlformats.org/officeDocument/2006/relationships/hyperlink" Target="http://quote.eastmoney.com/sz001979.html" TargetMode="External"/><Relationship Id="rId31" Type="http://schemas.openxmlformats.org/officeDocument/2006/relationships/hyperlink" Target="http://quote.eastmoney.com/sz002636.html" TargetMode="External"/><Relationship Id="rId44" Type="http://schemas.openxmlformats.org/officeDocument/2006/relationships/hyperlink" Target="http://quote.eastmoney.com/sh603993.html" TargetMode="External"/><Relationship Id="rId52" Type="http://schemas.openxmlformats.org/officeDocument/2006/relationships/hyperlink" Target="http://quote.eastmoney.com/sh603799.html" TargetMode="External"/><Relationship Id="rId60" Type="http://schemas.openxmlformats.org/officeDocument/2006/relationships/hyperlink" Target="http://quote.eastmoney.com/sh600110.html" TargetMode="External"/><Relationship Id="rId65" Type="http://schemas.openxmlformats.org/officeDocument/2006/relationships/hyperlink" Target="http://quote.eastmoney.com/sh601688.html" TargetMode="External"/><Relationship Id="rId73" Type="http://schemas.openxmlformats.org/officeDocument/2006/relationships/hyperlink" Target="http://quote.eastmoney.com/sz000651.html" TargetMode="External"/><Relationship Id="rId78" Type="http://schemas.openxmlformats.org/officeDocument/2006/relationships/hyperlink" Target="http://quote.eastmoney.com/sh601318.html" TargetMode="External"/><Relationship Id="rId81" Type="http://schemas.openxmlformats.org/officeDocument/2006/relationships/hyperlink" Target="http://quote.eastmoney.com/sz000333.html" TargetMode="External"/><Relationship Id="rId86" Type="http://schemas.openxmlformats.org/officeDocument/2006/relationships/hyperlink" Target="http://quote.eastmoney.com/sh600104.html" TargetMode="External"/><Relationship Id="rId94" Type="http://schemas.openxmlformats.org/officeDocument/2006/relationships/hyperlink" Target="http://quote.eastmoney.com/sz300058.html" TargetMode="External"/><Relationship Id="rId99" Type="http://schemas.openxmlformats.org/officeDocument/2006/relationships/hyperlink" Target="http://quote.eastmoney.com/sz300408.html" TargetMode="External"/><Relationship Id="rId101" Type="http://schemas.openxmlformats.org/officeDocument/2006/relationships/hyperlink" Target="http://quote.eastmoney.com/sh601398.html" TargetMode="External"/><Relationship Id="rId122" Type="http://schemas.openxmlformats.org/officeDocument/2006/relationships/hyperlink" Target="http://quote.eastmoney.com/sh600703.html" TargetMode="External"/><Relationship Id="rId130" Type="http://schemas.openxmlformats.org/officeDocument/2006/relationships/hyperlink" Target="http://quote.eastmoney.com/sz002027.html" TargetMode="External"/><Relationship Id="rId135" Type="http://schemas.openxmlformats.org/officeDocument/2006/relationships/hyperlink" Target="http://quote.eastmoney.com/sz300408.html" TargetMode="External"/><Relationship Id="rId4" Type="http://schemas.openxmlformats.org/officeDocument/2006/relationships/hyperlink" Target="http://quote.eastmoney.com/sh600110.html" TargetMode="External"/><Relationship Id="rId9" Type="http://schemas.openxmlformats.org/officeDocument/2006/relationships/hyperlink" Target="http://quote.eastmoney.com/sz001979.html" TargetMode="External"/><Relationship Id="rId13" Type="http://schemas.openxmlformats.org/officeDocument/2006/relationships/hyperlink" Target="http://quote.eastmoney.com/sh600338.html" TargetMode="External"/><Relationship Id="rId18" Type="http://schemas.openxmlformats.org/officeDocument/2006/relationships/hyperlink" Target="http://quote.eastmoney.com/sh600340.html" TargetMode="External"/><Relationship Id="rId39" Type="http://schemas.openxmlformats.org/officeDocument/2006/relationships/hyperlink" Target="http://quote.eastmoney.com/sz300351.html" TargetMode="External"/><Relationship Id="rId109" Type="http://schemas.openxmlformats.org/officeDocument/2006/relationships/hyperlink" Target="http://quote.eastmoney.com/sz002470.html" TargetMode="External"/><Relationship Id="rId34" Type="http://schemas.openxmlformats.org/officeDocument/2006/relationships/hyperlink" Target="http://quote.eastmoney.com/sh601997.html" TargetMode="External"/><Relationship Id="rId50" Type="http://schemas.openxmlformats.org/officeDocument/2006/relationships/hyperlink" Target="http://quote.eastmoney.com/sz002024.html" TargetMode="External"/><Relationship Id="rId55" Type="http://schemas.openxmlformats.org/officeDocument/2006/relationships/hyperlink" Target="http://quote.eastmoney.com/sz000002.html" TargetMode="External"/><Relationship Id="rId76" Type="http://schemas.openxmlformats.org/officeDocument/2006/relationships/hyperlink" Target="http://quote.eastmoney.com/sz002415.html" TargetMode="External"/><Relationship Id="rId97" Type="http://schemas.openxmlformats.org/officeDocument/2006/relationships/hyperlink" Target="http://quote.eastmoney.com/sh600271.html" TargetMode="External"/><Relationship Id="rId104" Type="http://schemas.openxmlformats.org/officeDocument/2006/relationships/hyperlink" Target="http://quote.eastmoney.com/sh600030.html" TargetMode="External"/><Relationship Id="rId120" Type="http://schemas.openxmlformats.org/officeDocument/2006/relationships/hyperlink" Target="http://quote.eastmoney.com/sz000333.html" TargetMode="External"/><Relationship Id="rId125" Type="http://schemas.openxmlformats.org/officeDocument/2006/relationships/hyperlink" Target="http://quote.eastmoney.com/sh600066.html" TargetMode="External"/><Relationship Id="rId7" Type="http://schemas.openxmlformats.org/officeDocument/2006/relationships/hyperlink" Target="http://quote.eastmoney.com/sz002460.html" TargetMode="External"/><Relationship Id="rId71" Type="http://schemas.openxmlformats.org/officeDocument/2006/relationships/hyperlink" Target="http://quote.eastmoney.com/sh600066.html" TargetMode="External"/><Relationship Id="rId92" Type="http://schemas.openxmlformats.org/officeDocument/2006/relationships/hyperlink" Target="http://quote.eastmoney.com/sz000895.html" TargetMode="External"/><Relationship Id="rId2" Type="http://schemas.openxmlformats.org/officeDocument/2006/relationships/hyperlink" Target="http://quote.eastmoney.com/sz002466.html" TargetMode="External"/><Relationship Id="rId29" Type="http://schemas.openxmlformats.org/officeDocument/2006/relationships/hyperlink" Target="http://quote.eastmoney.com/sz002222.html" TargetMode="External"/><Relationship Id="rId24" Type="http://schemas.openxmlformats.org/officeDocument/2006/relationships/hyperlink" Target="http://quote.eastmoney.com/sz300568.html" TargetMode="External"/><Relationship Id="rId40" Type="http://schemas.openxmlformats.org/officeDocument/2006/relationships/hyperlink" Target="http://quote.eastmoney.com/sz300351.html" TargetMode="External"/><Relationship Id="rId45" Type="http://schemas.openxmlformats.org/officeDocument/2006/relationships/hyperlink" Target="http://quote.eastmoney.com/sz002340.html" TargetMode="External"/><Relationship Id="rId66" Type="http://schemas.openxmlformats.org/officeDocument/2006/relationships/hyperlink" Target="http://quote.eastmoney.com/sh601688.html" TargetMode="External"/><Relationship Id="rId87" Type="http://schemas.openxmlformats.org/officeDocument/2006/relationships/hyperlink" Target="http://quote.eastmoney.com/sz002041.html" TargetMode="External"/><Relationship Id="rId110" Type="http://schemas.openxmlformats.org/officeDocument/2006/relationships/hyperlink" Target="http://quote.eastmoney.com/sz002470.html" TargetMode="External"/><Relationship Id="rId115" Type="http://schemas.openxmlformats.org/officeDocument/2006/relationships/hyperlink" Target="http://quote.eastmoney.com/sh600693.html" TargetMode="External"/><Relationship Id="rId131" Type="http://schemas.openxmlformats.org/officeDocument/2006/relationships/hyperlink" Target="http://quote.eastmoney.com/sz002475.html" TargetMode="External"/><Relationship Id="rId136" Type="http://schemas.openxmlformats.org/officeDocument/2006/relationships/hyperlink" Target="http://quote.eastmoney.com/sz300408.html" TargetMode="External"/><Relationship Id="rId61" Type="http://schemas.openxmlformats.org/officeDocument/2006/relationships/hyperlink" Target="http://quote.eastmoney.com/sz001979.html" TargetMode="External"/><Relationship Id="rId82" Type="http://schemas.openxmlformats.org/officeDocument/2006/relationships/hyperlink" Target="http://quote.eastmoney.com/sz000333.html" TargetMode="External"/><Relationship Id="rId19" Type="http://schemas.openxmlformats.org/officeDocument/2006/relationships/hyperlink" Target="http://quote.eastmoney.com/sh600183.html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://quote.eastmoney.com/sz002311.html" TargetMode="External"/><Relationship Id="rId21" Type="http://schemas.openxmlformats.org/officeDocument/2006/relationships/hyperlink" Target="http://quote.eastmoney.com/sz300115.html" TargetMode="External"/><Relationship Id="rId42" Type="http://schemas.openxmlformats.org/officeDocument/2006/relationships/hyperlink" Target="http://quote.eastmoney.com/sz002334.html" TargetMode="External"/><Relationship Id="rId63" Type="http://schemas.openxmlformats.org/officeDocument/2006/relationships/hyperlink" Target="http://quote.eastmoney.com/sz300232.html" TargetMode="External"/><Relationship Id="rId84" Type="http://schemas.openxmlformats.org/officeDocument/2006/relationships/hyperlink" Target="http://quote.eastmoney.com/sh601012.html" TargetMode="External"/><Relationship Id="rId138" Type="http://schemas.openxmlformats.org/officeDocument/2006/relationships/hyperlink" Target="http://quote.eastmoney.com/sh601012.html" TargetMode="External"/><Relationship Id="rId159" Type="http://schemas.openxmlformats.org/officeDocument/2006/relationships/hyperlink" Target="http://quote.eastmoney.com/sz300274.html" TargetMode="External"/><Relationship Id="rId170" Type="http://schemas.openxmlformats.org/officeDocument/2006/relationships/hyperlink" Target="http://quote.eastmoney.com/sz300013.html" TargetMode="External"/><Relationship Id="rId191" Type="http://schemas.openxmlformats.org/officeDocument/2006/relationships/hyperlink" Target="http://quote.eastmoney.com/sz002027.html" TargetMode="External"/><Relationship Id="rId205" Type="http://schemas.openxmlformats.org/officeDocument/2006/relationships/hyperlink" Target="http://quote.eastmoney.com/sh600196.html" TargetMode="External"/><Relationship Id="rId107" Type="http://schemas.openxmlformats.org/officeDocument/2006/relationships/hyperlink" Target="http://quote.eastmoney.com/sz300408.html" TargetMode="External"/><Relationship Id="rId11" Type="http://schemas.openxmlformats.org/officeDocument/2006/relationships/hyperlink" Target="http://quote.eastmoney.com/sz002831.html" TargetMode="External"/><Relationship Id="rId32" Type="http://schemas.openxmlformats.org/officeDocument/2006/relationships/hyperlink" Target="http://quote.eastmoney.com/sh600056.html" TargetMode="External"/><Relationship Id="rId53" Type="http://schemas.openxmlformats.org/officeDocument/2006/relationships/hyperlink" Target="http://quote.eastmoney.com/sz002236.html" TargetMode="External"/><Relationship Id="rId74" Type="http://schemas.openxmlformats.org/officeDocument/2006/relationships/hyperlink" Target="http://quote.eastmoney.com/sz000333.html" TargetMode="External"/><Relationship Id="rId128" Type="http://schemas.openxmlformats.org/officeDocument/2006/relationships/hyperlink" Target="http://quote.eastmoney.com/sz002415.html" TargetMode="External"/><Relationship Id="rId149" Type="http://schemas.openxmlformats.org/officeDocument/2006/relationships/hyperlink" Target="http://quote.eastmoney.com/sh600486.html" TargetMode="External"/><Relationship Id="rId5" Type="http://schemas.openxmlformats.org/officeDocument/2006/relationships/hyperlink" Target="http://quote.eastmoney.com/sz000858.html" TargetMode="External"/><Relationship Id="rId90" Type="http://schemas.openxmlformats.org/officeDocument/2006/relationships/hyperlink" Target="http://quote.eastmoney.com/sh600600.html" TargetMode="External"/><Relationship Id="rId95" Type="http://schemas.openxmlformats.org/officeDocument/2006/relationships/hyperlink" Target="http://quote.eastmoney.com/sz002841.html" TargetMode="External"/><Relationship Id="rId160" Type="http://schemas.openxmlformats.org/officeDocument/2006/relationships/hyperlink" Target="http://quote.eastmoney.com/sz300274.html" TargetMode="External"/><Relationship Id="rId165" Type="http://schemas.openxmlformats.org/officeDocument/2006/relationships/hyperlink" Target="http://quote.eastmoney.com/sz300214.html" TargetMode="External"/><Relationship Id="rId181" Type="http://schemas.openxmlformats.org/officeDocument/2006/relationships/hyperlink" Target="http://quote.eastmoney.com/sh600196.html" TargetMode="External"/><Relationship Id="rId186" Type="http://schemas.openxmlformats.org/officeDocument/2006/relationships/hyperlink" Target="http://quote.eastmoney.com/sz002415.html" TargetMode="External"/><Relationship Id="rId216" Type="http://schemas.openxmlformats.org/officeDocument/2006/relationships/hyperlink" Target="http://quote.eastmoney.com/sh600426.html" TargetMode="External"/><Relationship Id="rId211" Type="http://schemas.openxmlformats.org/officeDocument/2006/relationships/hyperlink" Target="http://quote.eastmoney.com/sh600066.html" TargetMode="External"/><Relationship Id="rId22" Type="http://schemas.openxmlformats.org/officeDocument/2006/relationships/hyperlink" Target="http://quote.eastmoney.com/sz300115.html" TargetMode="External"/><Relationship Id="rId27" Type="http://schemas.openxmlformats.org/officeDocument/2006/relationships/hyperlink" Target="http://quote.eastmoney.com/sz002343.html" TargetMode="External"/><Relationship Id="rId43" Type="http://schemas.openxmlformats.org/officeDocument/2006/relationships/hyperlink" Target="http://quote.eastmoney.com/sz300145.html" TargetMode="External"/><Relationship Id="rId48" Type="http://schemas.openxmlformats.org/officeDocument/2006/relationships/hyperlink" Target="http://quote.eastmoney.com/sz002425.html" TargetMode="External"/><Relationship Id="rId64" Type="http://schemas.openxmlformats.org/officeDocument/2006/relationships/hyperlink" Target="http://quote.eastmoney.com/sz300232.html" TargetMode="External"/><Relationship Id="rId69" Type="http://schemas.openxmlformats.org/officeDocument/2006/relationships/hyperlink" Target="http://quote.eastmoney.com/sz002475.html" TargetMode="External"/><Relationship Id="rId113" Type="http://schemas.openxmlformats.org/officeDocument/2006/relationships/hyperlink" Target="http://quote.eastmoney.com/sh600297.html" TargetMode="External"/><Relationship Id="rId118" Type="http://schemas.openxmlformats.org/officeDocument/2006/relationships/hyperlink" Target="http://quote.eastmoney.com/sz002311.html" TargetMode="External"/><Relationship Id="rId134" Type="http://schemas.openxmlformats.org/officeDocument/2006/relationships/hyperlink" Target="http://quote.eastmoney.com/sh603001.html" TargetMode="External"/><Relationship Id="rId139" Type="http://schemas.openxmlformats.org/officeDocument/2006/relationships/hyperlink" Target="http://quote.eastmoney.com/sh600271.html" TargetMode="External"/><Relationship Id="rId80" Type="http://schemas.openxmlformats.org/officeDocument/2006/relationships/hyperlink" Target="http://quote.eastmoney.com/sz002311.html" TargetMode="External"/><Relationship Id="rId85" Type="http://schemas.openxmlformats.org/officeDocument/2006/relationships/hyperlink" Target="http://quote.eastmoney.com/sh600486.html" TargetMode="External"/><Relationship Id="rId150" Type="http://schemas.openxmlformats.org/officeDocument/2006/relationships/hyperlink" Target="http://quote.eastmoney.com/sh600486.html" TargetMode="External"/><Relationship Id="rId155" Type="http://schemas.openxmlformats.org/officeDocument/2006/relationships/hyperlink" Target="http://quote.eastmoney.com/sz000651.html" TargetMode="External"/><Relationship Id="rId171" Type="http://schemas.openxmlformats.org/officeDocument/2006/relationships/hyperlink" Target="http://quote.eastmoney.com/sh600196.html" TargetMode="External"/><Relationship Id="rId176" Type="http://schemas.openxmlformats.org/officeDocument/2006/relationships/hyperlink" Target="http://quote.eastmoney.com/sz002027.html" TargetMode="External"/><Relationship Id="rId192" Type="http://schemas.openxmlformats.org/officeDocument/2006/relationships/hyperlink" Target="http://quote.eastmoney.com/sz002027.html" TargetMode="External"/><Relationship Id="rId197" Type="http://schemas.openxmlformats.org/officeDocument/2006/relationships/hyperlink" Target="http://quote.eastmoney.com/sh600486.html" TargetMode="External"/><Relationship Id="rId206" Type="http://schemas.openxmlformats.org/officeDocument/2006/relationships/hyperlink" Target="http://quote.eastmoney.com/sh600196.html" TargetMode="External"/><Relationship Id="rId201" Type="http://schemas.openxmlformats.org/officeDocument/2006/relationships/hyperlink" Target="http://quote.eastmoney.com/sh600887.html" TargetMode="External"/><Relationship Id="rId12" Type="http://schemas.openxmlformats.org/officeDocument/2006/relationships/hyperlink" Target="http://quote.eastmoney.com/sz002831.html" TargetMode="External"/><Relationship Id="rId17" Type="http://schemas.openxmlformats.org/officeDocument/2006/relationships/hyperlink" Target="http://quote.eastmoney.com/sz000997.html" TargetMode="External"/><Relationship Id="rId33" Type="http://schemas.openxmlformats.org/officeDocument/2006/relationships/hyperlink" Target="http://quote.eastmoney.com/sz002138.html" TargetMode="External"/><Relationship Id="rId38" Type="http://schemas.openxmlformats.org/officeDocument/2006/relationships/hyperlink" Target="http://quote.eastmoney.com/sh600702.html" TargetMode="External"/><Relationship Id="rId59" Type="http://schemas.openxmlformats.org/officeDocument/2006/relationships/hyperlink" Target="http://quote.eastmoney.com/sh603337.html" TargetMode="External"/><Relationship Id="rId103" Type="http://schemas.openxmlformats.org/officeDocument/2006/relationships/hyperlink" Target="http://quote.eastmoney.com/sh601318.html" TargetMode="External"/><Relationship Id="rId108" Type="http://schemas.openxmlformats.org/officeDocument/2006/relationships/hyperlink" Target="http://quote.eastmoney.com/sz300408.html" TargetMode="External"/><Relationship Id="rId124" Type="http://schemas.openxmlformats.org/officeDocument/2006/relationships/hyperlink" Target="http://quote.eastmoney.com/sz000001.html" TargetMode="External"/><Relationship Id="rId129" Type="http://schemas.openxmlformats.org/officeDocument/2006/relationships/hyperlink" Target="http://quote.eastmoney.com/sh601601.html" TargetMode="External"/><Relationship Id="rId54" Type="http://schemas.openxmlformats.org/officeDocument/2006/relationships/hyperlink" Target="http://quote.eastmoney.com/sz002236.html" TargetMode="External"/><Relationship Id="rId70" Type="http://schemas.openxmlformats.org/officeDocument/2006/relationships/hyperlink" Target="http://quote.eastmoney.com/sz002475.html" TargetMode="External"/><Relationship Id="rId75" Type="http://schemas.openxmlformats.org/officeDocument/2006/relationships/hyperlink" Target="http://quote.eastmoney.com/sh601318.html" TargetMode="External"/><Relationship Id="rId91" Type="http://schemas.openxmlformats.org/officeDocument/2006/relationships/hyperlink" Target="http://quote.eastmoney.com/sz300408.html" TargetMode="External"/><Relationship Id="rId96" Type="http://schemas.openxmlformats.org/officeDocument/2006/relationships/hyperlink" Target="http://quote.eastmoney.com/sz002841.html" TargetMode="External"/><Relationship Id="rId140" Type="http://schemas.openxmlformats.org/officeDocument/2006/relationships/hyperlink" Target="http://quote.eastmoney.com/sh600271.html" TargetMode="External"/><Relationship Id="rId145" Type="http://schemas.openxmlformats.org/officeDocument/2006/relationships/hyperlink" Target="http://quote.eastmoney.com/sh600875.html" TargetMode="External"/><Relationship Id="rId161" Type="http://schemas.openxmlformats.org/officeDocument/2006/relationships/hyperlink" Target="http://quote.eastmoney.com/sh600519.html" TargetMode="External"/><Relationship Id="rId166" Type="http://schemas.openxmlformats.org/officeDocument/2006/relationships/hyperlink" Target="http://quote.eastmoney.com/sz300214.html" TargetMode="External"/><Relationship Id="rId182" Type="http://schemas.openxmlformats.org/officeDocument/2006/relationships/hyperlink" Target="http://quote.eastmoney.com/sh600196.html" TargetMode="External"/><Relationship Id="rId187" Type="http://schemas.openxmlformats.org/officeDocument/2006/relationships/hyperlink" Target="http://quote.eastmoney.com/sh600660.html" TargetMode="External"/><Relationship Id="rId217" Type="http://schemas.openxmlformats.org/officeDocument/2006/relationships/hyperlink" Target="http://quote.eastmoney.com/sh600660.html" TargetMode="External"/><Relationship Id="rId1" Type="http://schemas.openxmlformats.org/officeDocument/2006/relationships/hyperlink" Target="http://quote.eastmoney.com/sz300274.html" TargetMode="External"/><Relationship Id="rId6" Type="http://schemas.openxmlformats.org/officeDocument/2006/relationships/hyperlink" Target="http://quote.eastmoney.com/sz000858.html" TargetMode="External"/><Relationship Id="rId212" Type="http://schemas.openxmlformats.org/officeDocument/2006/relationships/hyperlink" Target="http://quote.eastmoney.com/sh600066.html" TargetMode="External"/><Relationship Id="rId23" Type="http://schemas.openxmlformats.org/officeDocument/2006/relationships/hyperlink" Target="http://quote.eastmoney.com/sz000967.html" TargetMode="External"/><Relationship Id="rId28" Type="http://schemas.openxmlformats.org/officeDocument/2006/relationships/hyperlink" Target="http://quote.eastmoney.com/sz002343.html" TargetMode="External"/><Relationship Id="rId49" Type="http://schemas.openxmlformats.org/officeDocument/2006/relationships/hyperlink" Target="http://quote.eastmoney.com/sz000739.html" TargetMode="External"/><Relationship Id="rId114" Type="http://schemas.openxmlformats.org/officeDocument/2006/relationships/hyperlink" Target="http://quote.eastmoney.com/sh600297.html" TargetMode="External"/><Relationship Id="rId119" Type="http://schemas.openxmlformats.org/officeDocument/2006/relationships/hyperlink" Target="http://quote.eastmoney.com/sh600660.html" TargetMode="External"/><Relationship Id="rId44" Type="http://schemas.openxmlformats.org/officeDocument/2006/relationships/hyperlink" Target="http://quote.eastmoney.com/sz300145.html" TargetMode="External"/><Relationship Id="rId60" Type="http://schemas.openxmlformats.org/officeDocument/2006/relationships/hyperlink" Target="http://quote.eastmoney.com/sh603337.html" TargetMode="External"/><Relationship Id="rId65" Type="http://schemas.openxmlformats.org/officeDocument/2006/relationships/hyperlink" Target="http://quote.eastmoney.com/sh600887.html" TargetMode="External"/><Relationship Id="rId81" Type="http://schemas.openxmlformats.org/officeDocument/2006/relationships/hyperlink" Target="http://quote.eastmoney.com/sh600426.html" TargetMode="External"/><Relationship Id="rId86" Type="http://schemas.openxmlformats.org/officeDocument/2006/relationships/hyperlink" Target="http://quote.eastmoney.com/sh600486.html" TargetMode="External"/><Relationship Id="rId130" Type="http://schemas.openxmlformats.org/officeDocument/2006/relationships/hyperlink" Target="http://quote.eastmoney.com/sh601601.html" TargetMode="External"/><Relationship Id="rId135" Type="http://schemas.openxmlformats.org/officeDocument/2006/relationships/hyperlink" Target="http://quote.eastmoney.com/sz002714.html" TargetMode="External"/><Relationship Id="rId151" Type="http://schemas.openxmlformats.org/officeDocument/2006/relationships/hyperlink" Target="http://quote.eastmoney.com/sz002841.html" TargetMode="External"/><Relationship Id="rId156" Type="http://schemas.openxmlformats.org/officeDocument/2006/relationships/hyperlink" Target="http://quote.eastmoney.com/sz000651.html" TargetMode="External"/><Relationship Id="rId177" Type="http://schemas.openxmlformats.org/officeDocument/2006/relationships/hyperlink" Target="http://quote.eastmoney.com/sh600887.html" TargetMode="External"/><Relationship Id="rId198" Type="http://schemas.openxmlformats.org/officeDocument/2006/relationships/hyperlink" Target="http://quote.eastmoney.com/sh600486.html" TargetMode="External"/><Relationship Id="rId172" Type="http://schemas.openxmlformats.org/officeDocument/2006/relationships/hyperlink" Target="http://quote.eastmoney.com/sh600196.html" TargetMode="External"/><Relationship Id="rId193" Type="http://schemas.openxmlformats.org/officeDocument/2006/relationships/hyperlink" Target="http://quote.eastmoney.com/sh601012.html" TargetMode="External"/><Relationship Id="rId202" Type="http://schemas.openxmlformats.org/officeDocument/2006/relationships/hyperlink" Target="http://quote.eastmoney.com/sh600887.html" TargetMode="External"/><Relationship Id="rId207" Type="http://schemas.openxmlformats.org/officeDocument/2006/relationships/hyperlink" Target="http://quote.eastmoney.com/sz002078.html" TargetMode="External"/><Relationship Id="rId13" Type="http://schemas.openxmlformats.org/officeDocument/2006/relationships/hyperlink" Target="http://quote.eastmoney.com/sz300021.html" TargetMode="External"/><Relationship Id="rId18" Type="http://schemas.openxmlformats.org/officeDocument/2006/relationships/hyperlink" Target="http://quote.eastmoney.com/sz000997.html" TargetMode="External"/><Relationship Id="rId39" Type="http://schemas.openxmlformats.org/officeDocument/2006/relationships/hyperlink" Target="http://quote.eastmoney.com/sz002436.html" TargetMode="External"/><Relationship Id="rId109" Type="http://schemas.openxmlformats.org/officeDocument/2006/relationships/hyperlink" Target="http://quote.eastmoney.com/sh600426.html" TargetMode="External"/><Relationship Id="rId34" Type="http://schemas.openxmlformats.org/officeDocument/2006/relationships/hyperlink" Target="http://quote.eastmoney.com/sz002138.html" TargetMode="External"/><Relationship Id="rId50" Type="http://schemas.openxmlformats.org/officeDocument/2006/relationships/hyperlink" Target="http://quote.eastmoney.com/sz000739.html" TargetMode="External"/><Relationship Id="rId55" Type="http://schemas.openxmlformats.org/officeDocument/2006/relationships/hyperlink" Target="http://quote.eastmoney.com/sh600197.html" TargetMode="External"/><Relationship Id="rId76" Type="http://schemas.openxmlformats.org/officeDocument/2006/relationships/hyperlink" Target="http://quote.eastmoney.com/sh601318.html" TargetMode="External"/><Relationship Id="rId97" Type="http://schemas.openxmlformats.org/officeDocument/2006/relationships/hyperlink" Target="http://quote.eastmoney.com/sz300166.html" TargetMode="External"/><Relationship Id="rId104" Type="http://schemas.openxmlformats.org/officeDocument/2006/relationships/hyperlink" Target="http://quote.eastmoney.com/sh601318.html" TargetMode="External"/><Relationship Id="rId120" Type="http://schemas.openxmlformats.org/officeDocument/2006/relationships/hyperlink" Target="http://quote.eastmoney.com/sh600660.html" TargetMode="External"/><Relationship Id="rId125" Type="http://schemas.openxmlformats.org/officeDocument/2006/relationships/hyperlink" Target="http://quote.eastmoney.com/sz002041.html" TargetMode="External"/><Relationship Id="rId141" Type="http://schemas.openxmlformats.org/officeDocument/2006/relationships/hyperlink" Target="http://quote.eastmoney.com/sz002439.html" TargetMode="External"/><Relationship Id="rId146" Type="http://schemas.openxmlformats.org/officeDocument/2006/relationships/hyperlink" Target="http://quote.eastmoney.com/sh600875.html" TargetMode="External"/><Relationship Id="rId167" Type="http://schemas.openxmlformats.org/officeDocument/2006/relationships/hyperlink" Target="http://quote.eastmoney.com/sz000725.html" TargetMode="External"/><Relationship Id="rId188" Type="http://schemas.openxmlformats.org/officeDocument/2006/relationships/hyperlink" Target="http://quote.eastmoney.com/sh600660.html" TargetMode="External"/><Relationship Id="rId7" Type="http://schemas.openxmlformats.org/officeDocument/2006/relationships/hyperlink" Target="http://quote.eastmoney.com/sh603898.html" TargetMode="External"/><Relationship Id="rId71" Type="http://schemas.openxmlformats.org/officeDocument/2006/relationships/hyperlink" Target="http://quote.eastmoney.com/sz002415.html" TargetMode="External"/><Relationship Id="rId92" Type="http://schemas.openxmlformats.org/officeDocument/2006/relationships/hyperlink" Target="http://quote.eastmoney.com/sz300408.html" TargetMode="External"/><Relationship Id="rId162" Type="http://schemas.openxmlformats.org/officeDocument/2006/relationships/hyperlink" Target="http://quote.eastmoney.com/sh600519.html" TargetMode="External"/><Relationship Id="rId183" Type="http://schemas.openxmlformats.org/officeDocument/2006/relationships/hyperlink" Target="http://quote.eastmoney.com/sz002475.html" TargetMode="External"/><Relationship Id="rId213" Type="http://schemas.openxmlformats.org/officeDocument/2006/relationships/hyperlink" Target="http://quote.eastmoney.com/sh600297.html" TargetMode="External"/><Relationship Id="rId218" Type="http://schemas.openxmlformats.org/officeDocument/2006/relationships/hyperlink" Target="http://quote.eastmoney.com/sh600660.html" TargetMode="External"/><Relationship Id="rId2" Type="http://schemas.openxmlformats.org/officeDocument/2006/relationships/hyperlink" Target="http://quote.eastmoney.com/sz300274.html" TargetMode="External"/><Relationship Id="rId29" Type="http://schemas.openxmlformats.org/officeDocument/2006/relationships/hyperlink" Target="http://quote.eastmoney.com/sz300113.html" TargetMode="External"/><Relationship Id="rId24" Type="http://schemas.openxmlformats.org/officeDocument/2006/relationships/hyperlink" Target="http://quote.eastmoney.com/sz000967.html" TargetMode="External"/><Relationship Id="rId40" Type="http://schemas.openxmlformats.org/officeDocument/2006/relationships/hyperlink" Target="http://quote.eastmoney.com/sz002436.html" TargetMode="External"/><Relationship Id="rId45" Type="http://schemas.openxmlformats.org/officeDocument/2006/relationships/hyperlink" Target="http://quote.eastmoney.com/sh600703.html" TargetMode="External"/><Relationship Id="rId66" Type="http://schemas.openxmlformats.org/officeDocument/2006/relationships/hyperlink" Target="http://quote.eastmoney.com/sh600887.html" TargetMode="External"/><Relationship Id="rId87" Type="http://schemas.openxmlformats.org/officeDocument/2006/relationships/hyperlink" Target="http://quote.eastmoney.com/sh600557.html" TargetMode="External"/><Relationship Id="rId110" Type="http://schemas.openxmlformats.org/officeDocument/2006/relationships/hyperlink" Target="http://quote.eastmoney.com/sh600426.html" TargetMode="External"/><Relationship Id="rId115" Type="http://schemas.openxmlformats.org/officeDocument/2006/relationships/hyperlink" Target="http://quote.eastmoney.com/sz002470.html" TargetMode="External"/><Relationship Id="rId131" Type="http://schemas.openxmlformats.org/officeDocument/2006/relationships/hyperlink" Target="http://quote.eastmoney.com/sz300058.html" TargetMode="External"/><Relationship Id="rId136" Type="http://schemas.openxmlformats.org/officeDocument/2006/relationships/hyperlink" Target="http://quote.eastmoney.com/sz002714.html" TargetMode="External"/><Relationship Id="rId157" Type="http://schemas.openxmlformats.org/officeDocument/2006/relationships/hyperlink" Target="http://quote.eastmoney.com/sz000858.html" TargetMode="External"/><Relationship Id="rId178" Type="http://schemas.openxmlformats.org/officeDocument/2006/relationships/hyperlink" Target="http://quote.eastmoney.com/sh600887.html" TargetMode="External"/><Relationship Id="rId61" Type="http://schemas.openxmlformats.org/officeDocument/2006/relationships/hyperlink" Target="http://quote.eastmoney.com/sz300170.html" TargetMode="External"/><Relationship Id="rId82" Type="http://schemas.openxmlformats.org/officeDocument/2006/relationships/hyperlink" Target="http://quote.eastmoney.com/sh600426.html" TargetMode="External"/><Relationship Id="rId152" Type="http://schemas.openxmlformats.org/officeDocument/2006/relationships/hyperlink" Target="http://quote.eastmoney.com/sz002841.html" TargetMode="External"/><Relationship Id="rId173" Type="http://schemas.openxmlformats.org/officeDocument/2006/relationships/hyperlink" Target="http://quote.eastmoney.com/sz002334.html" TargetMode="External"/><Relationship Id="rId194" Type="http://schemas.openxmlformats.org/officeDocument/2006/relationships/hyperlink" Target="http://quote.eastmoney.com/sh601012.html" TargetMode="External"/><Relationship Id="rId199" Type="http://schemas.openxmlformats.org/officeDocument/2006/relationships/hyperlink" Target="http://quote.eastmoney.com/sz000333.html" TargetMode="External"/><Relationship Id="rId203" Type="http://schemas.openxmlformats.org/officeDocument/2006/relationships/hyperlink" Target="http://quote.eastmoney.com/sz300408.html" TargetMode="External"/><Relationship Id="rId208" Type="http://schemas.openxmlformats.org/officeDocument/2006/relationships/hyperlink" Target="http://quote.eastmoney.com/sz002078.html" TargetMode="External"/><Relationship Id="rId19" Type="http://schemas.openxmlformats.org/officeDocument/2006/relationships/hyperlink" Target="http://quote.eastmoney.com/sz002640.html" TargetMode="External"/><Relationship Id="rId14" Type="http://schemas.openxmlformats.org/officeDocument/2006/relationships/hyperlink" Target="http://quote.eastmoney.com/sz300021.html" TargetMode="External"/><Relationship Id="rId30" Type="http://schemas.openxmlformats.org/officeDocument/2006/relationships/hyperlink" Target="http://quote.eastmoney.com/sz300113.html" TargetMode="External"/><Relationship Id="rId35" Type="http://schemas.openxmlformats.org/officeDocument/2006/relationships/hyperlink" Target="http://quote.eastmoney.com/sh603027.html" TargetMode="External"/><Relationship Id="rId56" Type="http://schemas.openxmlformats.org/officeDocument/2006/relationships/hyperlink" Target="http://quote.eastmoney.com/sh600197.html" TargetMode="External"/><Relationship Id="rId77" Type="http://schemas.openxmlformats.org/officeDocument/2006/relationships/hyperlink" Target="http://quote.eastmoney.com/sh600660.html" TargetMode="External"/><Relationship Id="rId100" Type="http://schemas.openxmlformats.org/officeDocument/2006/relationships/hyperlink" Target="http://quote.eastmoney.com/sz000333.html" TargetMode="External"/><Relationship Id="rId105" Type="http://schemas.openxmlformats.org/officeDocument/2006/relationships/hyperlink" Target="http://quote.eastmoney.com/sh600066.html" TargetMode="External"/><Relationship Id="rId126" Type="http://schemas.openxmlformats.org/officeDocument/2006/relationships/hyperlink" Target="http://quote.eastmoney.com/sz002041.html" TargetMode="External"/><Relationship Id="rId147" Type="http://schemas.openxmlformats.org/officeDocument/2006/relationships/hyperlink" Target="http://quote.eastmoney.com/sz002027.html" TargetMode="External"/><Relationship Id="rId168" Type="http://schemas.openxmlformats.org/officeDocument/2006/relationships/hyperlink" Target="http://quote.eastmoney.com/sz000725.html" TargetMode="External"/><Relationship Id="rId8" Type="http://schemas.openxmlformats.org/officeDocument/2006/relationships/hyperlink" Target="http://quote.eastmoney.com/sh603898.html" TargetMode="External"/><Relationship Id="rId51" Type="http://schemas.openxmlformats.org/officeDocument/2006/relationships/hyperlink" Target="http://quote.eastmoney.com/sz002517.html" TargetMode="External"/><Relationship Id="rId72" Type="http://schemas.openxmlformats.org/officeDocument/2006/relationships/hyperlink" Target="http://quote.eastmoney.com/sz002415.html" TargetMode="External"/><Relationship Id="rId93" Type="http://schemas.openxmlformats.org/officeDocument/2006/relationships/hyperlink" Target="http://quote.eastmoney.com/sh600066.html" TargetMode="External"/><Relationship Id="rId98" Type="http://schemas.openxmlformats.org/officeDocument/2006/relationships/hyperlink" Target="http://quote.eastmoney.com/sz300166.html" TargetMode="External"/><Relationship Id="rId121" Type="http://schemas.openxmlformats.org/officeDocument/2006/relationships/hyperlink" Target="http://quote.eastmoney.com/sh600196.html" TargetMode="External"/><Relationship Id="rId142" Type="http://schemas.openxmlformats.org/officeDocument/2006/relationships/hyperlink" Target="http://quote.eastmoney.com/sz002439.html" TargetMode="External"/><Relationship Id="rId163" Type="http://schemas.openxmlformats.org/officeDocument/2006/relationships/hyperlink" Target="http://quote.eastmoney.com/sh600809.html" TargetMode="External"/><Relationship Id="rId184" Type="http://schemas.openxmlformats.org/officeDocument/2006/relationships/hyperlink" Target="http://quote.eastmoney.com/sz002475.html" TargetMode="External"/><Relationship Id="rId189" Type="http://schemas.openxmlformats.org/officeDocument/2006/relationships/hyperlink" Target="http://quote.eastmoney.com/sz002311.html" TargetMode="External"/><Relationship Id="rId219" Type="http://schemas.openxmlformats.org/officeDocument/2006/relationships/printerSettings" Target="../printerSettings/printerSettings5.bin"/><Relationship Id="rId3" Type="http://schemas.openxmlformats.org/officeDocument/2006/relationships/hyperlink" Target="http://quote.eastmoney.com/sz000568.html" TargetMode="External"/><Relationship Id="rId214" Type="http://schemas.openxmlformats.org/officeDocument/2006/relationships/hyperlink" Target="http://quote.eastmoney.com/sh600297.html" TargetMode="External"/><Relationship Id="rId25" Type="http://schemas.openxmlformats.org/officeDocument/2006/relationships/hyperlink" Target="http://quote.eastmoney.com/sh603368.html" TargetMode="External"/><Relationship Id="rId46" Type="http://schemas.openxmlformats.org/officeDocument/2006/relationships/hyperlink" Target="http://quote.eastmoney.com/sh600703.html" TargetMode="External"/><Relationship Id="rId67" Type="http://schemas.openxmlformats.org/officeDocument/2006/relationships/hyperlink" Target="http://quote.eastmoney.com/sh600196.html" TargetMode="External"/><Relationship Id="rId116" Type="http://schemas.openxmlformats.org/officeDocument/2006/relationships/hyperlink" Target="http://quote.eastmoney.com/sz002470.html" TargetMode="External"/><Relationship Id="rId137" Type="http://schemas.openxmlformats.org/officeDocument/2006/relationships/hyperlink" Target="http://quote.eastmoney.com/sh601012.html" TargetMode="External"/><Relationship Id="rId158" Type="http://schemas.openxmlformats.org/officeDocument/2006/relationships/hyperlink" Target="http://quote.eastmoney.com/sz000858.html" TargetMode="External"/><Relationship Id="rId20" Type="http://schemas.openxmlformats.org/officeDocument/2006/relationships/hyperlink" Target="http://quote.eastmoney.com/sz002640.html" TargetMode="External"/><Relationship Id="rId41" Type="http://schemas.openxmlformats.org/officeDocument/2006/relationships/hyperlink" Target="http://quote.eastmoney.com/sz002334.html" TargetMode="External"/><Relationship Id="rId62" Type="http://schemas.openxmlformats.org/officeDocument/2006/relationships/hyperlink" Target="http://quote.eastmoney.com/sz300170.html" TargetMode="External"/><Relationship Id="rId83" Type="http://schemas.openxmlformats.org/officeDocument/2006/relationships/hyperlink" Target="http://quote.eastmoney.com/sh601012.html" TargetMode="External"/><Relationship Id="rId88" Type="http://schemas.openxmlformats.org/officeDocument/2006/relationships/hyperlink" Target="http://quote.eastmoney.com/sh600557.html" TargetMode="External"/><Relationship Id="rId111" Type="http://schemas.openxmlformats.org/officeDocument/2006/relationships/hyperlink" Target="http://quote.eastmoney.com/sz300166.html" TargetMode="External"/><Relationship Id="rId132" Type="http://schemas.openxmlformats.org/officeDocument/2006/relationships/hyperlink" Target="http://quote.eastmoney.com/sz300058.html" TargetMode="External"/><Relationship Id="rId153" Type="http://schemas.openxmlformats.org/officeDocument/2006/relationships/hyperlink" Target="http://quote.eastmoney.com/sz300257.html" TargetMode="External"/><Relationship Id="rId174" Type="http://schemas.openxmlformats.org/officeDocument/2006/relationships/hyperlink" Target="http://quote.eastmoney.com/sz002334.html" TargetMode="External"/><Relationship Id="rId179" Type="http://schemas.openxmlformats.org/officeDocument/2006/relationships/hyperlink" Target="http://quote.eastmoney.com/sz000333.html" TargetMode="External"/><Relationship Id="rId195" Type="http://schemas.openxmlformats.org/officeDocument/2006/relationships/hyperlink" Target="http://quote.eastmoney.com/sz300408.html" TargetMode="External"/><Relationship Id="rId209" Type="http://schemas.openxmlformats.org/officeDocument/2006/relationships/hyperlink" Target="http://quote.eastmoney.com/sz002027.html" TargetMode="External"/><Relationship Id="rId190" Type="http://schemas.openxmlformats.org/officeDocument/2006/relationships/hyperlink" Target="http://quote.eastmoney.com/sz002311.html" TargetMode="External"/><Relationship Id="rId204" Type="http://schemas.openxmlformats.org/officeDocument/2006/relationships/hyperlink" Target="http://quote.eastmoney.com/sz300408.html" TargetMode="External"/><Relationship Id="rId15" Type="http://schemas.openxmlformats.org/officeDocument/2006/relationships/hyperlink" Target="http://quote.eastmoney.com/sz000651.html" TargetMode="External"/><Relationship Id="rId36" Type="http://schemas.openxmlformats.org/officeDocument/2006/relationships/hyperlink" Target="http://quote.eastmoney.com/sh603027.html" TargetMode="External"/><Relationship Id="rId57" Type="http://schemas.openxmlformats.org/officeDocument/2006/relationships/hyperlink" Target="http://quote.eastmoney.com/sh600373.html" TargetMode="External"/><Relationship Id="rId106" Type="http://schemas.openxmlformats.org/officeDocument/2006/relationships/hyperlink" Target="http://quote.eastmoney.com/sh600066.html" TargetMode="External"/><Relationship Id="rId127" Type="http://schemas.openxmlformats.org/officeDocument/2006/relationships/hyperlink" Target="http://quote.eastmoney.com/sz002415.html" TargetMode="External"/><Relationship Id="rId10" Type="http://schemas.openxmlformats.org/officeDocument/2006/relationships/hyperlink" Target="http://quote.eastmoney.com/sz300013.html" TargetMode="External"/><Relationship Id="rId31" Type="http://schemas.openxmlformats.org/officeDocument/2006/relationships/hyperlink" Target="http://quote.eastmoney.com/sh600056.html" TargetMode="External"/><Relationship Id="rId52" Type="http://schemas.openxmlformats.org/officeDocument/2006/relationships/hyperlink" Target="http://quote.eastmoney.com/sz002517.html" TargetMode="External"/><Relationship Id="rId73" Type="http://schemas.openxmlformats.org/officeDocument/2006/relationships/hyperlink" Target="http://quote.eastmoney.com/sz000333.html" TargetMode="External"/><Relationship Id="rId78" Type="http://schemas.openxmlformats.org/officeDocument/2006/relationships/hyperlink" Target="http://quote.eastmoney.com/sh600660.html" TargetMode="External"/><Relationship Id="rId94" Type="http://schemas.openxmlformats.org/officeDocument/2006/relationships/hyperlink" Target="http://quote.eastmoney.com/sh600066.html" TargetMode="External"/><Relationship Id="rId99" Type="http://schemas.openxmlformats.org/officeDocument/2006/relationships/hyperlink" Target="http://quote.eastmoney.com/sz000333.html" TargetMode="External"/><Relationship Id="rId101" Type="http://schemas.openxmlformats.org/officeDocument/2006/relationships/hyperlink" Target="http://quote.eastmoney.com/sh600887.html" TargetMode="External"/><Relationship Id="rId122" Type="http://schemas.openxmlformats.org/officeDocument/2006/relationships/hyperlink" Target="http://quote.eastmoney.com/sh600196.html" TargetMode="External"/><Relationship Id="rId143" Type="http://schemas.openxmlformats.org/officeDocument/2006/relationships/hyperlink" Target="http://quote.eastmoney.com/sz002202.html" TargetMode="External"/><Relationship Id="rId148" Type="http://schemas.openxmlformats.org/officeDocument/2006/relationships/hyperlink" Target="http://quote.eastmoney.com/sz002027.html" TargetMode="External"/><Relationship Id="rId164" Type="http://schemas.openxmlformats.org/officeDocument/2006/relationships/hyperlink" Target="http://quote.eastmoney.com/sh600809.html" TargetMode="External"/><Relationship Id="rId169" Type="http://schemas.openxmlformats.org/officeDocument/2006/relationships/hyperlink" Target="http://quote.eastmoney.com/sz300013.html" TargetMode="External"/><Relationship Id="rId185" Type="http://schemas.openxmlformats.org/officeDocument/2006/relationships/hyperlink" Target="http://quote.eastmoney.com/sz002415.html" TargetMode="External"/><Relationship Id="rId4" Type="http://schemas.openxmlformats.org/officeDocument/2006/relationships/hyperlink" Target="http://quote.eastmoney.com/sz000568.html" TargetMode="External"/><Relationship Id="rId9" Type="http://schemas.openxmlformats.org/officeDocument/2006/relationships/hyperlink" Target="http://quote.eastmoney.com/sz300013.html" TargetMode="External"/><Relationship Id="rId180" Type="http://schemas.openxmlformats.org/officeDocument/2006/relationships/hyperlink" Target="http://quote.eastmoney.com/sz000333.html" TargetMode="External"/><Relationship Id="rId210" Type="http://schemas.openxmlformats.org/officeDocument/2006/relationships/hyperlink" Target="http://quote.eastmoney.com/sz002027.html" TargetMode="External"/><Relationship Id="rId215" Type="http://schemas.openxmlformats.org/officeDocument/2006/relationships/hyperlink" Target="http://quote.eastmoney.com/sh600426.html" TargetMode="External"/><Relationship Id="rId26" Type="http://schemas.openxmlformats.org/officeDocument/2006/relationships/hyperlink" Target="http://quote.eastmoney.com/sh603368.html" TargetMode="External"/><Relationship Id="rId47" Type="http://schemas.openxmlformats.org/officeDocument/2006/relationships/hyperlink" Target="http://quote.eastmoney.com/sz002425.html" TargetMode="External"/><Relationship Id="rId68" Type="http://schemas.openxmlformats.org/officeDocument/2006/relationships/hyperlink" Target="http://quote.eastmoney.com/sh600196.html" TargetMode="External"/><Relationship Id="rId89" Type="http://schemas.openxmlformats.org/officeDocument/2006/relationships/hyperlink" Target="http://quote.eastmoney.com/sh600600.html" TargetMode="External"/><Relationship Id="rId112" Type="http://schemas.openxmlformats.org/officeDocument/2006/relationships/hyperlink" Target="http://quote.eastmoney.com/sz300166.html" TargetMode="External"/><Relationship Id="rId133" Type="http://schemas.openxmlformats.org/officeDocument/2006/relationships/hyperlink" Target="http://quote.eastmoney.com/sh603001.html" TargetMode="External"/><Relationship Id="rId154" Type="http://schemas.openxmlformats.org/officeDocument/2006/relationships/hyperlink" Target="http://quote.eastmoney.com/sz300257.html" TargetMode="External"/><Relationship Id="rId175" Type="http://schemas.openxmlformats.org/officeDocument/2006/relationships/hyperlink" Target="http://quote.eastmoney.com/sz002027.html" TargetMode="External"/><Relationship Id="rId196" Type="http://schemas.openxmlformats.org/officeDocument/2006/relationships/hyperlink" Target="http://quote.eastmoney.com/sz300408.html" TargetMode="External"/><Relationship Id="rId200" Type="http://schemas.openxmlformats.org/officeDocument/2006/relationships/hyperlink" Target="http://quote.eastmoney.com/sz000333.html" TargetMode="External"/><Relationship Id="rId16" Type="http://schemas.openxmlformats.org/officeDocument/2006/relationships/hyperlink" Target="http://quote.eastmoney.com/sz000651.html" TargetMode="External"/><Relationship Id="rId37" Type="http://schemas.openxmlformats.org/officeDocument/2006/relationships/hyperlink" Target="http://quote.eastmoney.com/sh600702.html" TargetMode="External"/><Relationship Id="rId58" Type="http://schemas.openxmlformats.org/officeDocument/2006/relationships/hyperlink" Target="http://quote.eastmoney.com/sh600373.html" TargetMode="External"/><Relationship Id="rId79" Type="http://schemas.openxmlformats.org/officeDocument/2006/relationships/hyperlink" Target="http://quote.eastmoney.com/sz002311.html" TargetMode="External"/><Relationship Id="rId102" Type="http://schemas.openxmlformats.org/officeDocument/2006/relationships/hyperlink" Target="http://quote.eastmoney.com/sh600887.html" TargetMode="External"/><Relationship Id="rId123" Type="http://schemas.openxmlformats.org/officeDocument/2006/relationships/hyperlink" Target="http://quote.eastmoney.com/sz000001.html" TargetMode="External"/><Relationship Id="rId144" Type="http://schemas.openxmlformats.org/officeDocument/2006/relationships/hyperlink" Target="http://quote.eastmoney.com/sz002202.html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://quote.eastmoney.com/sh600332.html" TargetMode="External"/><Relationship Id="rId299" Type="http://schemas.openxmlformats.org/officeDocument/2006/relationships/hyperlink" Target="http://quote.eastmoney.com/sz002223.html" TargetMode="External"/><Relationship Id="rId303" Type="http://schemas.openxmlformats.org/officeDocument/2006/relationships/hyperlink" Target="http://quote.eastmoney.com/sh601988.html" TargetMode="External"/><Relationship Id="rId21" Type="http://schemas.openxmlformats.org/officeDocument/2006/relationships/hyperlink" Target="http://quote.eastmoney.com/sz002008.html" TargetMode="External"/><Relationship Id="rId42" Type="http://schemas.openxmlformats.org/officeDocument/2006/relationships/hyperlink" Target="http://quote.eastmoney.com/sh600196.html" TargetMode="External"/><Relationship Id="rId63" Type="http://schemas.openxmlformats.org/officeDocument/2006/relationships/hyperlink" Target="http://quote.eastmoney.com/sh600479.html" TargetMode="External"/><Relationship Id="rId84" Type="http://schemas.openxmlformats.org/officeDocument/2006/relationships/hyperlink" Target="http://quote.eastmoney.com/sz000423.html" TargetMode="External"/><Relationship Id="rId138" Type="http://schemas.openxmlformats.org/officeDocument/2006/relationships/hyperlink" Target="http://quote.eastmoney.com/sz000858.html" TargetMode="External"/><Relationship Id="rId159" Type="http://schemas.openxmlformats.org/officeDocument/2006/relationships/hyperlink" Target="http://quote.eastmoney.com/sh603658.html" TargetMode="External"/><Relationship Id="rId324" Type="http://schemas.openxmlformats.org/officeDocument/2006/relationships/hyperlink" Target="http://quote.eastmoney.com/sh603939.html" TargetMode="External"/><Relationship Id="rId170" Type="http://schemas.openxmlformats.org/officeDocument/2006/relationships/hyperlink" Target="http://quote.eastmoney.com/sz002635.html" TargetMode="External"/><Relationship Id="rId191" Type="http://schemas.openxmlformats.org/officeDocument/2006/relationships/hyperlink" Target="http://quote.eastmoney.com/sh600056.html" TargetMode="External"/><Relationship Id="rId205" Type="http://schemas.openxmlformats.org/officeDocument/2006/relationships/hyperlink" Target="http://quote.eastmoney.com/sz002475.html" TargetMode="External"/><Relationship Id="rId226" Type="http://schemas.openxmlformats.org/officeDocument/2006/relationships/hyperlink" Target="http://quote.eastmoney.com/sh600660.html" TargetMode="External"/><Relationship Id="rId247" Type="http://schemas.openxmlformats.org/officeDocument/2006/relationships/hyperlink" Target="http://quote.eastmoney.com/sh600196.html" TargetMode="External"/><Relationship Id="rId107" Type="http://schemas.openxmlformats.org/officeDocument/2006/relationships/hyperlink" Target="http://quote.eastmoney.com/sz000915.html" TargetMode="External"/><Relationship Id="rId268" Type="http://schemas.openxmlformats.org/officeDocument/2006/relationships/hyperlink" Target="http://quote.eastmoney.com/sh600196.html" TargetMode="External"/><Relationship Id="rId289" Type="http://schemas.openxmlformats.org/officeDocument/2006/relationships/hyperlink" Target="http://quote.eastmoney.com/sh600535.html" TargetMode="External"/><Relationship Id="rId11" Type="http://schemas.openxmlformats.org/officeDocument/2006/relationships/hyperlink" Target="http://quote.eastmoney.com/sz000963.html" TargetMode="External"/><Relationship Id="rId32" Type="http://schemas.openxmlformats.org/officeDocument/2006/relationships/hyperlink" Target="http://quote.eastmoney.com/sh600690.html" TargetMode="External"/><Relationship Id="rId53" Type="http://schemas.openxmlformats.org/officeDocument/2006/relationships/hyperlink" Target="http://quote.eastmoney.com/sh600518.html" TargetMode="External"/><Relationship Id="rId74" Type="http://schemas.openxmlformats.org/officeDocument/2006/relationships/hyperlink" Target="http://quote.eastmoney.com/sh600511.html" TargetMode="External"/><Relationship Id="rId128" Type="http://schemas.openxmlformats.org/officeDocument/2006/relationships/hyperlink" Target="http://quote.eastmoney.com/sh600487.html" TargetMode="External"/><Relationship Id="rId149" Type="http://schemas.openxmlformats.org/officeDocument/2006/relationships/hyperlink" Target="http://quote.eastmoney.com/sz000418.html" TargetMode="External"/><Relationship Id="rId314" Type="http://schemas.openxmlformats.org/officeDocument/2006/relationships/hyperlink" Target="http://quote.eastmoney.com/sh600276.html" TargetMode="External"/><Relationship Id="rId5" Type="http://schemas.openxmlformats.org/officeDocument/2006/relationships/hyperlink" Target="http://quote.eastmoney.com/sz000858.html" TargetMode="External"/><Relationship Id="rId95" Type="http://schemas.openxmlformats.org/officeDocument/2006/relationships/hyperlink" Target="http://quote.eastmoney.com/sh600566.html" TargetMode="External"/><Relationship Id="rId160" Type="http://schemas.openxmlformats.org/officeDocument/2006/relationships/hyperlink" Target="http://quote.eastmoney.com/sh603658.html" TargetMode="External"/><Relationship Id="rId181" Type="http://schemas.openxmlformats.org/officeDocument/2006/relationships/hyperlink" Target="http://quote.eastmoney.com/sh600529.html" TargetMode="External"/><Relationship Id="rId216" Type="http://schemas.openxmlformats.org/officeDocument/2006/relationships/hyperlink" Target="http://quote.eastmoney.com/sz002415.html" TargetMode="External"/><Relationship Id="rId237" Type="http://schemas.openxmlformats.org/officeDocument/2006/relationships/hyperlink" Target="http://quote.eastmoney.com/sh600285.html" TargetMode="External"/><Relationship Id="rId258" Type="http://schemas.openxmlformats.org/officeDocument/2006/relationships/hyperlink" Target="http://quote.eastmoney.com/sz000513.html" TargetMode="External"/><Relationship Id="rId279" Type="http://schemas.openxmlformats.org/officeDocument/2006/relationships/hyperlink" Target="http://quote.eastmoney.com/sz002332.html" TargetMode="External"/><Relationship Id="rId22" Type="http://schemas.openxmlformats.org/officeDocument/2006/relationships/hyperlink" Target="http://quote.eastmoney.com/sz002008.html" TargetMode="External"/><Relationship Id="rId43" Type="http://schemas.openxmlformats.org/officeDocument/2006/relationships/hyperlink" Target="http://quote.eastmoney.com/sh600276.html" TargetMode="External"/><Relationship Id="rId64" Type="http://schemas.openxmlformats.org/officeDocument/2006/relationships/hyperlink" Target="http://quote.eastmoney.com/sh600479.html" TargetMode="External"/><Relationship Id="rId118" Type="http://schemas.openxmlformats.org/officeDocument/2006/relationships/hyperlink" Target="http://quote.eastmoney.com/sh600332.html" TargetMode="External"/><Relationship Id="rId139" Type="http://schemas.openxmlformats.org/officeDocument/2006/relationships/hyperlink" Target="http://quote.eastmoney.com/sh600566.html" TargetMode="External"/><Relationship Id="rId290" Type="http://schemas.openxmlformats.org/officeDocument/2006/relationships/hyperlink" Target="http://quote.eastmoney.com/sh600535.html" TargetMode="External"/><Relationship Id="rId304" Type="http://schemas.openxmlformats.org/officeDocument/2006/relationships/hyperlink" Target="http://quote.eastmoney.com/sh601988.html" TargetMode="External"/><Relationship Id="rId325" Type="http://schemas.openxmlformats.org/officeDocument/2006/relationships/hyperlink" Target="http://quote.eastmoney.com/sz300015.html" TargetMode="External"/><Relationship Id="rId85" Type="http://schemas.openxmlformats.org/officeDocument/2006/relationships/hyperlink" Target="http://quote.eastmoney.com/sh600518.html" TargetMode="External"/><Relationship Id="rId150" Type="http://schemas.openxmlformats.org/officeDocument/2006/relationships/hyperlink" Target="http://quote.eastmoney.com/sz000418.html" TargetMode="External"/><Relationship Id="rId171" Type="http://schemas.openxmlformats.org/officeDocument/2006/relationships/hyperlink" Target="http://quote.eastmoney.com/sh600309.html" TargetMode="External"/><Relationship Id="rId192" Type="http://schemas.openxmlformats.org/officeDocument/2006/relationships/hyperlink" Target="http://quote.eastmoney.com/sh600056.html" TargetMode="External"/><Relationship Id="rId206" Type="http://schemas.openxmlformats.org/officeDocument/2006/relationships/hyperlink" Target="http://quote.eastmoney.com/sz002475.html" TargetMode="External"/><Relationship Id="rId227" Type="http://schemas.openxmlformats.org/officeDocument/2006/relationships/hyperlink" Target="http://quote.eastmoney.com/sz000661.html" TargetMode="External"/><Relationship Id="rId248" Type="http://schemas.openxmlformats.org/officeDocument/2006/relationships/hyperlink" Target="http://quote.eastmoney.com/sh600196.html" TargetMode="External"/><Relationship Id="rId269" Type="http://schemas.openxmlformats.org/officeDocument/2006/relationships/hyperlink" Target="http://quote.eastmoney.com/sz000963.html" TargetMode="External"/><Relationship Id="rId12" Type="http://schemas.openxmlformats.org/officeDocument/2006/relationships/hyperlink" Target="http://quote.eastmoney.com/sz000963.html" TargetMode="External"/><Relationship Id="rId33" Type="http://schemas.openxmlformats.org/officeDocument/2006/relationships/hyperlink" Target="http://quote.eastmoney.com/sz000661.html" TargetMode="External"/><Relationship Id="rId108" Type="http://schemas.openxmlformats.org/officeDocument/2006/relationships/hyperlink" Target="http://quote.eastmoney.com/sz000915.html" TargetMode="External"/><Relationship Id="rId129" Type="http://schemas.openxmlformats.org/officeDocument/2006/relationships/hyperlink" Target="http://quote.eastmoney.com/sh600201.html" TargetMode="External"/><Relationship Id="rId280" Type="http://schemas.openxmlformats.org/officeDocument/2006/relationships/hyperlink" Target="http://quote.eastmoney.com/sz002332.html" TargetMode="External"/><Relationship Id="rId315" Type="http://schemas.openxmlformats.org/officeDocument/2006/relationships/hyperlink" Target="http://quote.eastmoney.com/sz000538.html" TargetMode="External"/><Relationship Id="rId54" Type="http://schemas.openxmlformats.org/officeDocument/2006/relationships/hyperlink" Target="http://quote.eastmoney.com/sh600518.html" TargetMode="External"/><Relationship Id="rId75" Type="http://schemas.openxmlformats.org/officeDocument/2006/relationships/hyperlink" Target="http://quote.eastmoney.com/sh600436.html" TargetMode="External"/><Relationship Id="rId96" Type="http://schemas.openxmlformats.org/officeDocument/2006/relationships/hyperlink" Target="http://quote.eastmoney.com/sh600566.html" TargetMode="External"/><Relationship Id="rId140" Type="http://schemas.openxmlformats.org/officeDocument/2006/relationships/hyperlink" Target="http://quote.eastmoney.com/sh600566.html" TargetMode="External"/><Relationship Id="rId161" Type="http://schemas.openxmlformats.org/officeDocument/2006/relationships/hyperlink" Target="http://quote.eastmoney.com/sh601398.html" TargetMode="External"/><Relationship Id="rId182" Type="http://schemas.openxmlformats.org/officeDocument/2006/relationships/hyperlink" Target="http://quote.eastmoney.com/sh600529.html" TargetMode="External"/><Relationship Id="rId217" Type="http://schemas.openxmlformats.org/officeDocument/2006/relationships/hyperlink" Target="http://quote.eastmoney.com/sz000858.html" TargetMode="External"/><Relationship Id="rId6" Type="http://schemas.openxmlformats.org/officeDocument/2006/relationships/hyperlink" Target="http://quote.eastmoney.com/sz000858.html" TargetMode="External"/><Relationship Id="rId238" Type="http://schemas.openxmlformats.org/officeDocument/2006/relationships/hyperlink" Target="http://quote.eastmoney.com/sh600285.html" TargetMode="External"/><Relationship Id="rId259" Type="http://schemas.openxmlformats.org/officeDocument/2006/relationships/hyperlink" Target="http://quote.eastmoney.com/sh600056.html" TargetMode="External"/><Relationship Id="rId23" Type="http://schemas.openxmlformats.org/officeDocument/2006/relationships/hyperlink" Target="http://quote.eastmoney.com/sh600518.html" TargetMode="External"/><Relationship Id="rId119" Type="http://schemas.openxmlformats.org/officeDocument/2006/relationships/hyperlink" Target="http://quote.eastmoney.com/sh600276.html" TargetMode="External"/><Relationship Id="rId270" Type="http://schemas.openxmlformats.org/officeDocument/2006/relationships/hyperlink" Target="http://quote.eastmoney.com/sz000963.html" TargetMode="External"/><Relationship Id="rId291" Type="http://schemas.openxmlformats.org/officeDocument/2006/relationships/hyperlink" Target="http://quote.eastmoney.com/sh600566.html" TargetMode="External"/><Relationship Id="rId305" Type="http://schemas.openxmlformats.org/officeDocument/2006/relationships/hyperlink" Target="http://quote.eastmoney.com/sh603899.html" TargetMode="External"/><Relationship Id="rId326" Type="http://schemas.openxmlformats.org/officeDocument/2006/relationships/hyperlink" Target="http://quote.eastmoney.com/sz300015.html" TargetMode="External"/><Relationship Id="rId44" Type="http://schemas.openxmlformats.org/officeDocument/2006/relationships/hyperlink" Target="http://quote.eastmoney.com/sh600276.html" TargetMode="External"/><Relationship Id="rId65" Type="http://schemas.openxmlformats.org/officeDocument/2006/relationships/hyperlink" Target="http://quote.eastmoney.com/sz000915.html" TargetMode="External"/><Relationship Id="rId86" Type="http://schemas.openxmlformats.org/officeDocument/2006/relationships/hyperlink" Target="http://quote.eastmoney.com/sh600518.html" TargetMode="External"/><Relationship Id="rId130" Type="http://schemas.openxmlformats.org/officeDocument/2006/relationships/hyperlink" Target="http://quote.eastmoney.com/sh600201.html" TargetMode="External"/><Relationship Id="rId151" Type="http://schemas.openxmlformats.org/officeDocument/2006/relationships/hyperlink" Target="http://quote.eastmoney.com/sh600104.html" TargetMode="External"/><Relationship Id="rId172" Type="http://schemas.openxmlformats.org/officeDocument/2006/relationships/hyperlink" Target="http://quote.eastmoney.com/sh600309.html" TargetMode="External"/><Relationship Id="rId193" Type="http://schemas.openxmlformats.org/officeDocument/2006/relationships/hyperlink" Target="http://quote.eastmoney.com/sh600566.html" TargetMode="External"/><Relationship Id="rId207" Type="http://schemas.openxmlformats.org/officeDocument/2006/relationships/hyperlink" Target="http://quote.eastmoney.com/sz002223.html" TargetMode="External"/><Relationship Id="rId228" Type="http://schemas.openxmlformats.org/officeDocument/2006/relationships/hyperlink" Target="http://quote.eastmoney.com/sz000661.html" TargetMode="External"/><Relationship Id="rId249" Type="http://schemas.openxmlformats.org/officeDocument/2006/relationships/hyperlink" Target="http://quote.eastmoney.com/sz002262.html" TargetMode="External"/><Relationship Id="rId13" Type="http://schemas.openxmlformats.org/officeDocument/2006/relationships/hyperlink" Target="http://quote.eastmoney.com/sz002294.html" TargetMode="External"/><Relationship Id="rId109" Type="http://schemas.openxmlformats.org/officeDocument/2006/relationships/hyperlink" Target="http://quote.eastmoney.com/sz000513.html" TargetMode="External"/><Relationship Id="rId260" Type="http://schemas.openxmlformats.org/officeDocument/2006/relationships/hyperlink" Target="http://quote.eastmoney.com/sh600056.html" TargetMode="External"/><Relationship Id="rId281" Type="http://schemas.openxmlformats.org/officeDocument/2006/relationships/hyperlink" Target="http://quote.eastmoney.com/sh600285.html" TargetMode="External"/><Relationship Id="rId316" Type="http://schemas.openxmlformats.org/officeDocument/2006/relationships/hyperlink" Target="http://quote.eastmoney.com/sz000538.html" TargetMode="External"/><Relationship Id="rId34" Type="http://schemas.openxmlformats.org/officeDocument/2006/relationships/hyperlink" Target="http://quote.eastmoney.com/sz000661.html" TargetMode="External"/><Relationship Id="rId55" Type="http://schemas.openxmlformats.org/officeDocument/2006/relationships/hyperlink" Target="http://quote.eastmoney.com/sz000423.html" TargetMode="External"/><Relationship Id="rId76" Type="http://schemas.openxmlformats.org/officeDocument/2006/relationships/hyperlink" Target="http://quote.eastmoney.com/sh600436.html" TargetMode="External"/><Relationship Id="rId97" Type="http://schemas.openxmlformats.org/officeDocument/2006/relationships/hyperlink" Target="http://quote.eastmoney.com/sh600436.html" TargetMode="External"/><Relationship Id="rId120" Type="http://schemas.openxmlformats.org/officeDocument/2006/relationships/hyperlink" Target="http://quote.eastmoney.com/sh600276.html" TargetMode="External"/><Relationship Id="rId141" Type="http://schemas.openxmlformats.org/officeDocument/2006/relationships/hyperlink" Target="http://quote.eastmoney.com/sz002223.html" TargetMode="External"/><Relationship Id="rId7" Type="http://schemas.openxmlformats.org/officeDocument/2006/relationships/hyperlink" Target="http://quote.eastmoney.com/sh600056.html" TargetMode="External"/><Relationship Id="rId162" Type="http://schemas.openxmlformats.org/officeDocument/2006/relationships/hyperlink" Target="http://quote.eastmoney.com/sh601398.html" TargetMode="External"/><Relationship Id="rId183" Type="http://schemas.openxmlformats.org/officeDocument/2006/relationships/hyperlink" Target="http://quote.eastmoney.com/sz002332.html" TargetMode="External"/><Relationship Id="rId218" Type="http://schemas.openxmlformats.org/officeDocument/2006/relationships/hyperlink" Target="http://quote.eastmoney.com/sz000858.html" TargetMode="External"/><Relationship Id="rId239" Type="http://schemas.openxmlformats.org/officeDocument/2006/relationships/hyperlink" Target="http://quote.eastmoney.com/sz000963.html" TargetMode="External"/><Relationship Id="rId250" Type="http://schemas.openxmlformats.org/officeDocument/2006/relationships/hyperlink" Target="http://quote.eastmoney.com/sz002262.html" TargetMode="External"/><Relationship Id="rId271" Type="http://schemas.openxmlformats.org/officeDocument/2006/relationships/hyperlink" Target="http://quote.eastmoney.com/sz000538.html" TargetMode="External"/><Relationship Id="rId292" Type="http://schemas.openxmlformats.org/officeDocument/2006/relationships/hyperlink" Target="http://quote.eastmoney.com/sh600566.html" TargetMode="External"/><Relationship Id="rId306" Type="http://schemas.openxmlformats.org/officeDocument/2006/relationships/hyperlink" Target="http://quote.eastmoney.com/sh603899.html" TargetMode="External"/><Relationship Id="rId24" Type="http://schemas.openxmlformats.org/officeDocument/2006/relationships/hyperlink" Target="http://quote.eastmoney.com/sh600518.html" TargetMode="External"/><Relationship Id="rId45" Type="http://schemas.openxmlformats.org/officeDocument/2006/relationships/hyperlink" Target="http://quote.eastmoney.com/sz000661.html" TargetMode="External"/><Relationship Id="rId66" Type="http://schemas.openxmlformats.org/officeDocument/2006/relationships/hyperlink" Target="http://quote.eastmoney.com/sz000915.html" TargetMode="External"/><Relationship Id="rId87" Type="http://schemas.openxmlformats.org/officeDocument/2006/relationships/hyperlink" Target="http://quote.eastmoney.com/sz000963.html" TargetMode="External"/><Relationship Id="rId110" Type="http://schemas.openxmlformats.org/officeDocument/2006/relationships/hyperlink" Target="http://quote.eastmoney.com/sz000513.html" TargetMode="External"/><Relationship Id="rId131" Type="http://schemas.openxmlformats.org/officeDocument/2006/relationships/hyperlink" Target="http://quote.eastmoney.com/sh600519.html" TargetMode="External"/><Relationship Id="rId152" Type="http://schemas.openxmlformats.org/officeDocument/2006/relationships/hyperlink" Target="http://quote.eastmoney.com/sh600104.html" TargetMode="External"/><Relationship Id="rId173" Type="http://schemas.openxmlformats.org/officeDocument/2006/relationships/hyperlink" Target="http://quote.eastmoney.com/sz002821.html" TargetMode="External"/><Relationship Id="rId194" Type="http://schemas.openxmlformats.org/officeDocument/2006/relationships/hyperlink" Target="http://quote.eastmoney.com/sh600566.html" TargetMode="External"/><Relationship Id="rId208" Type="http://schemas.openxmlformats.org/officeDocument/2006/relationships/hyperlink" Target="http://quote.eastmoney.com/sz002223.html" TargetMode="External"/><Relationship Id="rId229" Type="http://schemas.openxmlformats.org/officeDocument/2006/relationships/hyperlink" Target="http://quote.eastmoney.com/sz300630.html" TargetMode="External"/><Relationship Id="rId240" Type="http://schemas.openxmlformats.org/officeDocument/2006/relationships/hyperlink" Target="http://quote.eastmoney.com/sz000963.html" TargetMode="External"/><Relationship Id="rId261" Type="http://schemas.openxmlformats.org/officeDocument/2006/relationships/hyperlink" Target="http://quote.eastmoney.com/sz002019.html" TargetMode="External"/><Relationship Id="rId14" Type="http://schemas.openxmlformats.org/officeDocument/2006/relationships/hyperlink" Target="http://quote.eastmoney.com/sz002294.html" TargetMode="External"/><Relationship Id="rId30" Type="http://schemas.openxmlformats.org/officeDocument/2006/relationships/hyperlink" Target="http://quote.eastmoney.com/sz002635.html" TargetMode="External"/><Relationship Id="rId35" Type="http://schemas.openxmlformats.org/officeDocument/2006/relationships/hyperlink" Target="http://quote.eastmoney.com/sz002019.html" TargetMode="External"/><Relationship Id="rId56" Type="http://schemas.openxmlformats.org/officeDocument/2006/relationships/hyperlink" Target="http://quote.eastmoney.com/sz000423.html" TargetMode="External"/><Relationship Id="rId77" Type="http://schemas.openxmlformats.org/officeDocument/2006/relationships/hyperlink" Target="http://quote.eastmoney.com/sh601607.html" TargetMode="External"/><Relationship Id="rId100" Type="http://schemas.openxmlformats.org/officeDocument/2006/relationships/hyperlink" Target="http://quote.eastmoney.com/sz000739.html" TargetMode="External"/><Relationship Id="rId105" Type="http://schemas.openxmlformats.org/officeDocument/2006/relationships/hyperlink" Target="http://quote.eastmoney.com/sz002019.html" TargetMode="External"/><Relationship Id="rId126" Type="http://schemas.openxmlformats.org/officeDocument/2006/relationships/hyperlink" Target="http://quote.eastmoney.com/sz300003.html" TargetMode="External"/><Relationship Id="rId147" Type="http://schemas.openxmlformats.org/officeDocument/2006/relationships/hyperlink" Target="http://quote.eastmoney.com/sh601818.html" TargetMode="External"/><Relationship Id="rId168" Type="http://schemas.openxmlformats.org/officeDocument/2006/relationships/hyperlink" Target="http://quote.eastmoney.com/sh601336.html" TargetMode="External"/><Relationship Id="rId282" Type="http://schemas.openxmlformats.org/officeDocument/2006/relationships/hyperlink" Target="http://quote.eastmoney.com/sh600285.html" TargetMode="External"/><Relationship Id="rId312" Type="http://schemas.openxmlformats.org/officeDocument/2006/relationships/hyperlink" Target="http://quote.eastmoney.com/sh600566.html" TargetMode="External"/><Relationship Id="rId317" Type="http://schemas.openxmlformats.org/officeDocument/2006/relationships/hyperlink" Target="http://quote.eastmoney.com/sz000513.html" TargetMode="External"/><Relationship Id="rId8" Type="http://schemas.openxmlformats.org/officeDocument/2006/relationships/hyperlink" Target="http://quote.eastmoney.com/sh600056.html" TargetMode="External"/><Relationship Id="rId51" Type="http://schemas.openxmlformats.org/officeDocument/2006/relationships/hyperlink" Target="http://quote.eastmoney.com/sh600056.html" TargetMode="External"/><Relationship Id="rId72" Type="http://schemas.openxmlformats.org/officeDocument/2006/relationships/hyperlink" Target="http://quote.eastmoney.com/sh600976.html" TargetMode="External"/><Relationship Id="rId93" Type="http://schemas.openxmlformats.org/officeDocument/2006/relationships/hyperlink" Target="http://quote.eastmoney.com/sh600750.html" TargetMode="External"/><Relationship Id="rId98" Type="http://schemas.openxmlformats.org/officeDocument/2006/relationships/hyperlink" Target="http://quote.eastmoney.com/sh600436.html" TargetMode="External"/><Relationship Id="rId121" Type="http://schemas.openxmlformats.org/officeDocument/2006/relationships/hyperlink" Target="http://quote.eastmoney.com/sz002271.html" TargetMode="External"/><Relationship Id="rId142" Type="http://schemas.openxmlformats.org/officeDocument/2006/relationships/hyperlink" Target="http://quote.eastmoney.com/sz002223.html" TargetMode="External"/><Relationship Id="rId163" Type="http://schemas.openxmlformats.org/officeDocument/2006/relationships/hyperlink" Target="http://quote.eastmoney.com/sz002262.html" TargetMode="External"/><Relationship Id="rId184" Type="http://schemas.openxmlformats.org/officeDocument/2006/relationships/hyperlink" Target="http://quote.eastmoney.com/sz002332.html" TargetMode="External"/><Relationship Id="rId189" Type="http://schemas.openxmlformats.org/officeDocument/2006/relationships/hyperlink" Target="http://quote.eastmoney.com/sz000513.html" TargetMode="External"/><Relationship Id="rId219" Type="http://schemas.openxmlformats.org/officeDocument/2006/relationships/hyperlink" Target="http://quote.eastmoney.com/sz002572.html" TargetMode="External"/><Relationship Id="rId3" Type="http://schemas.openxmlformats.org/officeDocument/2006/relationships/hyperlink" Target="http://quote.eastmoney.com/sz000423.html" TargetMode="External"/><Relationship Id="rId214" Type="http://schemas.openxmlformats.org/officeDocument/2006/relationships/hyperlink" Target="http://quote.eastmoney.com/sh600285.html" TargetMode="External"/><Relationship Id="rId230" Type="http://schemas.openxmlformats.org/officeDocument/2006/relationships/hyperlink" Target="http://quote.eastmoney.com/sz300630.html" TargetMode="External"/><Relationship Id="rId235" Type="http://schemas.openxmlformats.org/officeDocument/2006/relationships/hyperlink" Target="http://quote.eastmoney.com/sh600521.html" TargetMode="External"/><Relationship Id="rId251" Type="http://schemas.openxmlformats.org/officeDocument/2006/relationships/hyperlink" Target="http://quote.eastmoney.com/sh600062.html" TargetMode="External"/><Relationship Id="rId256" Type="http://schemas.openxmlformats.org/officeDocument/2006/relationships/hyperlink" Target="http://quote.eastmoney.com/sz000661.html" TargetMode="External"/><Relationship Id="rId277" Type="http://schemas.openxmlformats.org/officeDocument/2006/relationships/hyperlink" Target="http://quote.eastmoney.com/sh600566.html" TargetMode="External"/><Relationship Id="rId298" Type="http://schemas.openxmlformats.org/officeDocument/2006/relationships/hyperlink" Target="http://quote.eastmoney.com/sz002007.html" TargetMode="External"/><Relationship Id="rId25" Type="http://schemas.openxmlformats.org/officeDocument/2006/relationships/hyperlink" Target="http://quote.eastmoney.com/sz000538.html" TargetMode="External"/><Relationship Id="rId46" Type="http://schemas.openxmlformats.org/officeDocument/2006/relationships/hyperlink" Target="http://quote.eastmoney.com/sz000661.html" TargetMode="External"/><Relationship Id="rId67" Type="http://schemas.openxmlformats.org/officeDocument/2006/relationships/hyperlink" Target="http://quote.eastmoney.com/sz300463.html" TargetMode="External"/><Relationship Id="rId116" Type="http://schemas.openxmlformats.org/officeDocument/2006/relationships/hyperlink" Target="http://quote.eastmoney.com/sz000651.html" TargetMode="External"/><Relationship Id="rId137" Type="http://schemas.openxmlformats.org/officeDocument/2006/relationships/hyperlink" Target="http://quote.eastmoney.com/sz000858.html" TargetMode="External"/><Relationship Id="rId158" Type="http://schemas.openxmlformats.org/officeDocument/2006/relationships/hyperlink" Target="http://quote.eastmoney.com/sh601288.html" TargetMode="External"/><Relationship Id="rId272" Type="http://schemas.openxmlformats.org/officeDocument/2006/relationships/hyperlink" Target="http://quote.eastmoney.com/sz000538.html" TargetMode="External"/><Relationship Id="rId293" Type="http://schemas.openxmlformats.org/officeDocument/2006/relationships/hyperlink" Target="http://quote.eastmoney.com/sz000418.html" TargetMode="External"/><Relationship Id="rId302" Type="http://schemas.openxmlformats.org/officeDocument/2006/relationships/hyperlink" Target="http://quote.eastmoney.com/sh600867.html" TargetMode="External"/><Relationship Id="rId307" Type="http://schemas.openxmlformats.org/officeDocument/2006/relationships/hyperlink" Target="http://quote.eastmoney.com/sz000661.html" TargetMode="External"/><Relationship Id="rId323" Type="http://schemas.openxmlformats.org/officeDocument/2006/relationships/hyperlink" Target="http://quote.eastmoney.com/sh603939.html" TargetMode="External"/><Relationship Id="rId20" Type="http://schemas.openxmlformats.org/officeDocument/2006/relationships/hyperlink" Target="http://quote.eastmoney.com/sz000999.html" TargetMode="External"/><Relationship Id="rId41" Type="http://schemas.openxmlformats.org/officeDocument/2006/relationships/hyperlink" Target="http://quote.eastmoney.com/sh600196.html" TargetMode="External"/><Relationship Id="rId62" Type="http://schemas.openxmlformats.org/officeDocument/2006/relationships/hyperlink" Target="http://quote.eastmoney.com/sz300015.html" TargetMode="External"/><Relationship Id="rId83" Type="http://schemas.openxmlformats.org/officeDocument/2006/relationships/hyperlink" Target="http://quote.eastmoney.com/sz000423.html" TargetMode="External"/><Relationship Id="rId88" Type="http://schemas.openxmlformats.org/officeDocument/2006/relationships/hyperlink" Target="http://quote.eastmoney.com/sz000963.html" TargetMode="External"/><Relationship Id="rId111" Type="http://schemas.openxmlformats.org/officeDocument/2006/relationships/hyperlink" Target="http://quote.eastmoney.com/sz000661.html" TargetMode="External"/><Relationship Id="rId132" Type="http://schemas.openxmlformats.org/officeDocument/2006/relationships/hyperlink" Target="http://quote.eastmoney.com/sh600519.html" TargetMode="External"/><Relationship Id="rId153" Type="http://schemas.openxmlformats.org/officeDocument/2006/relationships/hyperlink" Target="http://quote.eastmoney.com/sz300015.html" TargetMode="External"/><Relationship Id="rId174" Type="http://schemas.openxmlformats.org/officeDocument/2006/relationships/hyperlink" Target="http://quote.eastmoney.com/sz002821.html" TargetMode="External"/><Relationship Id="rId179" Type="http://schemas.openxmlformats.org/officeDocument/2006/relationships/hyperlink" Target="http://quote.eastmoney.com/sz000423.html" TargetMode="External"/><Relationship Id="rId195" Type="http://schemas.openxmlformats.org/officeDocument/2006/relationships/hyperlink" Target="http://quote.eastmoney.com/sz300463.html" TargetMode="External"/><Relationship Id="rId209" Type="http://schemas.openxmlformats.org/officeDocument/2006/relationships/hyperlink" Target="http://quote.eastmoney.com/sh600519.html" TargetMode="External"/><Relationship Id="rId190" Type="http://schemas.openxmlformats.org/officeDocument/2006/relationships/hyperlink" Target="http://quote.eastmoney.com/sz000513.html" TargetMode="External"/><Relationship Id="rId204" Type="http://schemas.openxmlformats.org/officeDocument/2006/relationships/hyperlink" Target="http://quote.eastmoney.com/sh603883.html" TargetMode="External"/><Relationship Id="rId220" Type="http://schemas.openxmlformats.org/officeDocument/2006/relationships/hyperlink" Target="http://quote.eastmoney.com/sz002572.html" TargetMode="External"/><Relationship Id="rId225" Type="http://schemas.openxmlformats.org/officeDocument/2006/relationships/hyperlink" Target="http://quote.eastmoney.com/sh600660.html" TargetMode="External"/><Relationship Id="rId241" Type="http://schemas.openxmlformats.org/officeDocument/2006/relationships/hyperlink" Target="http://quote.eastmoney.com/sz000513.html" TargetMode="External"/><Relationship Id="rId246" Type="http://schemas.openxmlformats.org/officeDocument/2006/relationships/hyperlink" Target="http://quote.eastmoney.com/sh600276.html" TargetMode="External"/><Relationship Id="rId267" Type="http://schemas.openxmlformats.org/officeDocument/2006/relationships/hyperlink" Target="http://quote.eastmoney.com/sh600196.html" TargetMode="External"/><Relationship Id="rId288" Type="http://schemas.openxmlformats.org/officeDocument/2006/relationships/hyperlink" Target="http://quote.eastmoney.com/sh601607.html" TargetMode="External"/><Relationship Id="rId15" Type="http://schemas.openxmlformats.org/officeDocument/2006/relationships/hyperlink" Target="http://quote.eastmoney.com/sh600196.html" TargetMode="External"/><Relationship Id="rId36" Type="http://schemas.openxmlformats.org/officeDocument/2006/relationships/hyperlink" Target="http://quote.eastmoney.com/sz002019.html" TargetMode="External"/><Relationship Id="rId57" Type="http://schemas.openxmlformats.org/officeDocument/2006/relationships/hyperlink" Target="http://quote.eastmoney.com/sz000538.html" TargetMode="External"/><Relationship Id="rId106" Type="http://schemas.openxmlformats.org/officeDocument/2006/relationships/hyperlink" Target="http://quote.eastmoney.com/sz002019.html" TargetMode="External"/><Relationship Id="rId127" Type="http://schemas.openxmlformats.org/officeDocument/2006/relationships/hyperlink" Target="http://quote.eastmoney.com/sh600487.html" TargetMode="External"/><Relationship Id="rId262" Type="http://schemas.openxmlformats.org/officeDocument/2006/relationships/hyperlink" Target="http://quote.eastmoney.com/sz002019.html" TargetMode="External"/><Relationship Id="rId283" Type="http://schemas.openxmlformats.org/officeDocument/2006/relationships/hyperlink" Target="http://quote.eastmoney.com/sh600062.html" TargetMode="External"/><Relationship Id="rId313" Type="http://schemas.openxmlformats.org/officeDocument/2006/relationships/hyperlink" Target="http://quote.eastmoney.com/sh600276.html" TargetMode="External"/><Relationship Id="rId318" Type="http://schemas.openxmlformats.org/officeDocument/2006/relationships/hyperlink" Target="http://quote.eastmoney.com/sz000513.html" TargetMode="External"/><Relationship Id="rId10" Type="http://schemas.openxmlformats.org/officeDocument/2006/relationships/hyperlink" Target="http://quote.eastmoney.com/sh600566.html" TargetMode="External"/><Relationship Id="rId31" Type="http://schemas.openxmlformats.org/officeDocument/2006/relationships/hyperlink" Target="http://quote.eastmoney.com/sh600690.html" TargetMode="External"/><Relationship Id="rId52" Type="http://schemas.openxmlformats.org/officeDocument/2006/relationships/hyperlink" Target="http://quote.eastmoney.com/sh600056.html" TargetMode="External"/><Relationship Id="rId73" Type="http://schemas.openxmlformats.org/officeDocument/2006/relationships/hyperlink" Target="http://quote.eastmoney.com/sh600511.html" TargetMode="External"/><Relationship Id="rId78" Type="http://schemas.openxmlformats.org/officeDocument/2006/relationships/hyperlink" Target="http://quote.eastmoney.com/sh601607.html" TargetMode="External"/><Relationship Id="rId94" Type="http://schemas.openxmlformats.org/officeDocument/2006/relationships/hyperlink" Target="http://quote.eastmoney.com/sh600750.html" TargetMode="External"/><Relationship Id="rId99" Type="http://schemas.openxmlformats.org/officeDocument/2006/relationships/hyperlink" Target="http://quote.eastmoney.com/sz000739.html" TargetMode="External"/><Relationship Id="rId101" Type="http://schemas.openxmlformats.org/officeDocument/2006/relationships/hyperlink" Target="http://quote.eastmoney.com/sh600048.html" TargetMode="External"/><Relationship Id="rId122" Type="http://schemas.openxmlformats.org/officeDocument/2006/relationships/hyperlink" Target="http://quote.eastmoney.com/sz002271.html" TargetMode="External"/><Relationship Id="rId143" Type="http://schemas.openxmlformats.org/officeDocument/2006/relationships/hyperlink" Target="http://quote.eastmoney.com/sz002007.html" TargetMode="External"/><Relationship Id="rId148" Type="http://schemas.openxmlformats.org/officeDocument/2006/relationships/hyperlink" Target="http://quote.eastmoney.com/sh601818.html" TargetMode="External"/><Relationship Id="rId164" Type="http://schemas.openxmlformats.org/officeDocument/2006/relationships/hyperlink" Target="http://quote.eastmoney.com/sz002262.html" TargetMode="External"/><Relationship Id="rId169" Type="http://schemas.openxmlformats.org/officeDocument/2006/relationships/hyperlink" Target="http://quote.eastmoney.com/sz002635.html" TargetMode="External"/><Relationship Id="rId185" Type="http://schemas.openxmlformats.org/officeDocument/2006/relationships/hyperlink" Target="http://quote.eastmoney.com/sz000963.html" TargetMode="External"/><Relationship Id="rId4" Type="http://schemas.openxmlformats.org/officeDocument/2006/relationships/hyperlink" Target="http://quote.eastmoney.com/sz000423.html" TargetMode="External"/><Relationship Id="rId9" Type="http://schemas.openxmlformats.org/officeDocument/2006/relationships/hyperlink" Target="http://quote.eastmoney.com/sh600566.html" TargetMode="External"/><Relationship Id="rId180" Type="http://schemas.openxmlformats.org/officeDocument/2006/relationships/hyperlink" Target="http://quote.eastmoney.com/sz000423.html" TargetMode="External"/><Relationship Id="rId210" Type="http://schemas.openxmlformats.org/officeDocument/2006/relationships/hyperlink" Target="http://quote.eastmoney.com/sh600519.html" TargetMode="External"/><Relationship Id="rId215" Type="http://schemas.openxmlformats.org/officeDocument/2006/relationships/hyperlink" Target="http://quote.eastmoney.com/sz002415.html" TargetMode="External"/><Relationship Id="rId236" Type="http://schemas.openxmlformats.org/officeDocument/2006/relationships/hyperlink" Target="http://quote.eastmoney.com/sh600521.html" TargetMode="External"/><Relationship Id="rId257" Type="http://schemas.openxmlformats.org/officeDocument/2006/relationships/hyperlink" Target="http://quote.eastmoney.com/sz000513.html" TargetMode="External"/><Relationship Id="rId278" Type="http://schemas.openxmlformats.org/officeDocument/2006/relationships/hyperlink" Target="http://quote.eastmoney.com/sh600566.html" TargetMode="External"/><Relationship Id="rId26" Type="http://schemas.openxmlformats.org/officeDocument/2006/relationships/hyperlink" Target="http://quote.eastmoney.com/sz000538.html" TargetMode="External"/><Relationship Id="rId231" Type="http://schemas.openxmlformats.org/officeDocument/2006/relationships/hyperlink" Target="http://quote.eastmoney.com/sh600196.html" TargetMode="External"/><Relationship Id="rId252" Type="http://schemas.openxmlformats.org/officeDocument/2006/relationships/hyperlink" Target="http://quote.eastmoney.com/sh600062.html" TargetMode="External"/><Relationship Id="rId273" Type="http://schemas.openxmlformats.org/officeDocument/2006/relationships/hyperlink" Target="http://quote.eastmoney.com/sh600056.html" TargetMode="External"/><Relationship Id="rId294" Type="http://schemas.openxmlformats.org/officeDocument/2006/relationships/hyperlink" Target="http://quote.eastmoney.com/sz000418.html" TargetMode="External"/><Relationship Id="rId308" Type="http://schemas.openxmlformats.org/officeDocument/2006/relationships/hyperlink" Target="http://quote.eastmoney.com/sz000661.html" TargetMode="External"/><Relationship Id="rId47" Type="http://schemas.openxmlformats.org/officeDocument/2006/relationships/hyperlink" Target="http://quote.eastmoney.com/sz000513.html" TargetMode="External"/><Relationship Id="rId68" Type="http://schemas.openxmlformats.org/officeDocument/2006/relationships/hyperlink" Target="http://quote.eastmoney.com/sz300463.html" TargetMode="External"/><Relationship Id="rId89" Type="http://schemas.openxmlformats.org/officeDocument/2006/relationships/hyperlink" Target="http://quote.eastmoney.com/sz000999.html" TargetMode="External"/><Relationship Id="rId112" Type="http://schemas.openxmlformats.org/officeDocument/2006/relationships/hyperlink" Target="http://quote.eastmoney.com/sz000661.html" TargetMode="External"/><Relationship Id="rId133" Type="http://schemas.openxmlformats.org/officeDocument/2006/relationships/hyperlink" Target="http://quote.eastmoney.com/sh601607.html" TargetMode="External"/><Relationship Id="rId154" Type="http://schemas.openxmlformats.org/officeDocument/2006/relationships/hyperlink" Target="http://quote.eastmoney.com/sz300015.html" TargetMode="External"/><Relationship Id="rId175" Type="http://schemas.openxmlformats.org/officeDocument/2006/relationships/hyperlink" Target="http://quote.eastmoney.com/sh601607.html" TargetMode="External"/><Relationship Id="rId196" Type="http://schemas.openxmlformats.org/officeDocument/2006/relationships/hyperlink" Target="http://quote.eastmoney.com/sz300463.html" TargetMode="External"/><Relationship Id="rId200" Type="http://schemas.openxmlformats.org/officeDocument/2006/relationships/hyperlink" Target="http://quote.eastmoney.com/sz002773.html" TargetMode="External"/><Relationship Id="rId16" Type="http://schemas.openxmlformats.org/officeDocument/2006/relationships/hyperlink" Target="http://quote.eastmoney.com/sh600196.html" TargetMode="External"/><Relationship Id="rId221" Type="http://schemas.openxmlformats.org/officeDocument/2006/relationships/hyperlink" Target="http://quote.eastmoney.com/sh601318.html" TargetMode="External"/><Relationship Id="rId242" Type="http://schemas.openxmlformats.org/officeDocument/2006/relationships/hyperlink" Target="http://quote.eastmoney.com/sz000513.html" TargetMode="External"/><Relationship Id="rId263" Type="http://schemas.openxmlformats.org/officeDocument/2006/relationships/hyperlink" Target="http://quote.eastmoney.com/sz300015.html" TargetMode="External"/><Relationship Id="rId284" Type="http://schemas.openxmlformats.org/officeDocument/2006/relationships/hyperlink" Target="http://quote.eastmoney.com/sh600062.html" TargetMode="External"/><Relationship Id="rId319" Type="http://schemas.openxmlformats.org/officeDocument/2006/relationships/hyperlink" Target="http://quote.eastmoney.com/sh600867.html" TargetMode="External"/><Relationship Id="rId37" Type="http://schemas.openxmlformats.org/officeDocument/2006/relationships/hyperlink" Target="http://quote.eastmoney.com/sz002262.html" TargetMode="External"/><Relationship Id="rId58" Type="http://schemas.openxmlformats.org/officeDocument/2006/relationships/hyperlink" Target="http://quote.eastmoney.com/sz000538.html" TargetMode="External"/><Relationship Id="rId79" Type="http://schemas.openxmlformats.org/officeDocument/2006/relationships/hyperlink" Target="http://quote.eastmoney.com/sh600056.html" TargetMode="External"/><Relationship Id="rId102" Type="http://schemas.openxmlformats.org/officeDocument/2006/relationships/hyperlink" Target="http://quote.eastmoney.com/sh600048.html" TargetMode="External"/><Relationship Id="rId123" Type="http://schemas.openxmlformats.org/officeDocument/2006/relationships/hyperlink" Target="http://quote.eastmoney.com/sz002020.html" TargetMode="External"/><Relationship Id="rId144" Type="http://schemas.openxmlformats.org/officeDocument/2006/relationships/hyperlink" Target="http://quote.eastmoney.com/sz002007.html" TargetMode="External"/><Relationship Id="rId90" Type="http://schemas.openxmlformats.org/officeDocument/2006/relationships/hyperlink" Target="http://quote.eastmoney.com/sz000999.html" TargetMode="External"/><Relationship Id="rId165" Type="http://schemas.openxmlformats.org/officeDocument/2006/relationships/hyperlink" Target="http://quote.eastmoney.com/sh603899.html" TargetMode="External"/><Relationship Id="rId186" Type="http://schemas.openxmlformats.org/officeDocument/2006/relationships/hyperlink" Target="http://quote.eastmoney.com/sz000963.html" TargetMode="External"/><Relationship Id="rId211" Type="http://schemas.openxmlformats.org/officeDocument/2006/relationships/hyperlink" Target="http://quote.eastmoney.com/sz002008.html" TargetMode="External"/><Relationship Id="rId232" Type="http://schemas.openxmlformats.org/officeDocument/2006/relationships/hyperlink" Target="http://quote.eastmoney.com/sh600196.html" TargetMode="External"/><Relationship Id="rId253" Type="http://schemas.openxmlformats.org/officeDocument/2006/relationships/hyperlink" Target="http://quote.eastmoney.com/sh600276.html" TargetMode="External"/><Relationship Id="rId274" Type="http://schemas.openxmlformats.org/officeDocument/2006/relationships/hyperlink" Target="http://quote.eastmoney.com/sh600056.html" TargetMode="External"/><Relationship Id="rId295" Type="http://schemas.openxmlformats.org/officeDocument/2006/relationships/hyperlink" Target="http://quote.eastmoney.com/sz000963.html" TargetMode="External"/><Relationship Id="rId309" Type="http://schemas.openxmlformats.org/officeDocument/2006/relationships/hyperlink" Target="http://quote.eastmoney.com/sz002332.html" TargetMode="External"/><Relationship Id="rId27" Type="http://schemas.openxmlformats.org/officeDocument/2006/relationships/hyperlink" Target="http://quote.eastmoney.com/sz000028.html" TargetMode="External"/><Relationship Id="rId48" Type="http://schemas.openxmlformats.org/officeDocument/2006/relationships/hyperlink" Target="http://quote.eastmoney.com/sz000513.html" TargetMode="External"/><Relationship Id="rId69" Type="http://schemas.openxmlformats.org/officeDocument/2006/relationships/hyperlink" Target="http://quote.eastmoney.com/sh601607.html" TargetMode="External"/><Relationship Id="rId113" Type="http://schemas.openxmlformats.org/officeDocument/2006/relationships/hyperlink" Target="http://quote.eastmoney.com/sz002001.html" TargetMode="External"/><Relationship Id="rId134" Type="http://schemas.openxmlformats.org/officeDocument/2006/relationships/hyperlink" Target="http://quote.eastmoney.com/sh601607.html" TargetMode="External"/><Relationship Id="rId320" Type="http://schemas.openxmlformats.org/officeDocument/2006/relationships/hyperlink" Target="http://quote.eastmoney.com/sh600867.html" TargetMode="External"/><Relationship Id="rId80" Type="http://schemas.openxmlformats.org/officeDocument/2006/relationships/hyperlink" Target="http://quote.eastmoney.com/sh600056.html" TargetMode="External"/><Relationship Id="rId155" Type="http://schemas.openxmlformats.org/officeDocument/2006/relationships/hyperlink" Target="http://quote.eastmoney.com/sh601311.html" TargetMode="External"/><Relationship Id="rId176" Type="http://schemas.openxmlformats.org/officeDocument/2006/relationships/hyperlink" Target="http://quote.eastmoney.com/sh601607.html" TargetMode="External"/><Relationship Id="rId197" Type="http://schemas.openxmlformats.org/officeDocument/2006/relationships/hyperlink" Target="http://quote.eastmoney.com/sh603368.html" TargetMode="External"/><Relationship Id="rId201" Type="http://schemas.openxmlformats.org/officeDocument/2006/relationships/hyperlink" Target="http://quote.eastmoney.com/sh600196.html" TargetMode="External"/><Relationship Id="rId222" Type="http://schemas.openxmlformats.org/officeDocument/2006/relationships/hyperlink" Target="http://quote.eastmoney.com/sh601318.html" TargetMode="External"/><Relationship Id="rId243" Type="http://schemas.openxmlformats.org/officeDocument/2006/relationships/hyperlink" Target="http://quote.eastmoney.com/sz002262.html" TargetMode="External"/><Relationship Id="rId264" Type="http://schemas.openxmlformats.org/officeDocument/2006/relationships/hyperlink" Target="http://quote.eastmoney.com/sz300015.html" TargetMode="External"/><Relationship Id="rId285" Type="http://schemas.openxmlformats.org/officeDocument/2006/relationships/hyperlink" Target="http://quote.eastmoney.com/sh600998.html" TargetMode="External"/><Relationship Id="rId17" Type="http://schemas.openxmlformats.org/officeDocument/2006/relationships/hyperlink" Target="http://quote.eastmoney.com/sh600529.html" TargetMode="External"/><Relationship Id="rId38" Type="http://schemas.openxmlformats.org/officeDocument/2006/relationships/hyperlink" Target="http://quote.eastmoney.com/sz002262.html" TargetMode="External"/><Relationship Id="rId59" Type="http://schemas.openxmlformats.org/officeDocument/2006/relationships/hyperlink" Target="http://quote.eastmoney.com/sh603108.html" TargetMode="External"/><Relationship Id="rId103" Type="http://schemas.openxmlformats.org/officeDocument/2006/relationships/hyperlink" Target="http://quote.eastmoney.com/sh600529.html" TargetMode="External"/><Relationship Id="rId124" Type="http://schemas.openxmlformats.org/officeDocument/2006/relationships/hyperlink" Target="http://quote.eastmoney.com/sz002020.html" TargetMode="External"/><Relationship Id="rId310" Type="http://schemas.openxmlformats.org/officeDocument/2006/relationships/hyperlink" Target="http://quote.eastmoney.com/sz002332.html" TargetMode="External"/><Relationship Id="rId70" Type="http://schemas.openxmlformats.org/officeDocument/2006/relationships/hyperlink" Target="http://quote.eastmoney.com/sh601607.html" TargetMode="External"/><Relationship Id="rId91" Type="http://schemas.openxmlformats.org/officeDocument/2006/relationships/hyperlink" Target="http://quote.eastmoney.com/sh600062.html" TargetMode="External"/><Relationship Id="rId145" Type="http://schemas.openxmlformats.org/officeDocument/2006/relationships/hyperlink" Target="http://quote.eastmoney.com/sz000963.html" TargetMode="External"/><Relationship Id="rId166" Type="http://schemas.openxmlformats.org/officeDocument/2006/relationships/hyperlink" Target="http://quote.eastmoney.com/sh603899.html" TargetMode="External"/><Relationship Id="rId187" Type="http://schemas.openxmlformats.org/officeDocument/2006/relationships/hyperlink" Target="http://quote.eastmoney.com/sh600867.html" TargetMode="External"/><Relationship Id="rId1" Type="http://schemas.openxmlformats.org/officeDocument/2006/relationships/hyperlink" Target="http://quote.eastmoney.com/sh601607.html" TargetMode="External"/><Relationship Id="rId212" Type="http://schemas.openxmlformats.org/officeDocument/2006/relationships/hyperlink" Target="http://quote.eastmoney.com/sz002008.html" TargetMode="External"/><Relationship Id="rId233" Type="http://schemas.openxmlformats.org/officeDocument/2006/relationships/hyperlink" Target="http://quote.eastmoney.com/sz000858.html" TargetMode="External"/><Relationship Id="rId254" Type="http://schemas.openxmlformats.org/officeDocument/2006/relationships/hyperlink" Target="http://quote.eastmoney.com/sh600276.html" TargetMode="External"/><Relationship Id="rId28" Type="http://schemas.openxmlformats.org/officeDocument/2006/relationships/hyperlink" Target="http://quote.eastmoney.com/sz000028.html" TargetMode="External"/><Relationship Id="rId49" Type="http://schemas.openxmlformats.org/officeDocument/2006/relationships/hyperlink" Target="http://quote.eastmoney.com/sz000999.html" TargetMode="External"/><Relationship Id="rId114" Type="http://schemas.openxmlformats.org/officeDocument/2006/relationships/hyperlink" Target="http://quote.eastmoney.com/sz002001.html" TargetMode="External"/><Relationship Id="rId275" Type="http://schemas.openxmlformats.org/officeDocument/2006/relationships/hyperlink" Target="http://quote.eastmoney.com/sz000661.html" TargetMode="External"/><Relationship Id="rId296" Type="http://schemas.openxmlformats.org/officeDocument/2006/relationships/hyperlink" Target="http://quote.eastmoney.com/sz000963.html" TargetMode="External"/><Relationship Id="rId300" Type="http://schemas.openxmlformats.org/officeDocument/2006/relationships/hyperlink" Target="http://quote.eastmoney.com/sz002223.html" TargetMode="External"/><Relationship Id="rId60" Type="http://schemas.openxmlformats.org/officeDocument/2006/relationships/hyperlink" Target="http://quote.eastmoney.com/sh603108.html" TargetMode="External"/><Relationship Id="rId81" Type="http://schemas.openxmlformats.org/officeDocument/2006/relationships/hyperlink" Target="http://quote.eastmoney.com/sz000538.html" TargetMode="External"/><Relationship Id="rId135" Type="http://schemas.openxmlformats.org/officeDocument/2006/relationships/hyperlink" Target="http://quote.eastmoney.com/sh600535.html" TargetMode="External"/><Relationship Id="rId156" Type="http://schemas.openxmlformats.org/officeDocument/2006/relationships/hyperlink" Target="http://quote.eastmoney.com/sh601311.html" TargetMode="External"/><Relationship Id="rId177" Type="http://schemas.openxmlformats.org/officeDocument/2006/relationships/hyperlink" Target="http://quote.eastmoney.com/sz000661.html" TargetMode="External"/><Relationship Id="rId198" Type="http://schemas.openxmlformats.org/officeDocument/2006/relationships/hyperlink" Target="http://quote.eastmoney.com/sh603368.html" TargetMode="External"/><Relationship Id="rId321" Type="http://schemas.openxmlformats.org/officeDocument/2006/relationships/hyperlink" Target="http://quote.eastmoney.com/sh603658.html" TargetMode="External"/><Relationship Id="rId202" Type="http://schemas.openxmlformats.org/officeDocument/2006/relationships/hyperlink" Target="http://quote.eastmoney.com/sh600196.html" TargetMode="External"/><Relationship Id="rId223" Type="http://schemas.openxmlformats.org/officeDocument/2006/relationships/hyperlink" Target="http://quote.eastmoney.com/sh600887.html" TargetMode="External"/><Relationship Id="rId244" Type="http://schemas.openxmlformats.org/officeDocument/2006/relationships/hyperlink" Target="http://quote.eastmoney.com/sz002262.html" TargetMode="External"/><Relationship Id="rId18" Type="http://schemas.openxmlformats.org/officeDocument/2006/relationships/hyperlink" Target="http://quote.eastmoney.com/sh600529.html" TargetMode="External"/><Relationship Id="rId39" Type="http://schemas.openxmlformats.org/officeDocument/2006/relationships/hyperlink" Target="http://quote.eastmoney.com/sh600062.html" TargetMode="External"/><Relationship Id="rId265" Type="http://schemas.openxmlformats.org/officeDocument/2006/relationships/hyperlink" Target="http://quote.eastmoney.com/sz000538.html" TargetMode="External"/><Relationship Id="rId286" Type="http://schemas.openxmlformats.org/officeDocument/2006/relationships/hyperlink" Target="http://quote.eastmoney.com/sh600998.html" TargetMode="External"/><Relationship Id="rId50" Type="http://schemas.openxmlformats.org/officeDocument/2006/relationships/hyperlink" Target="http://quote.eastmoney.com/sz000999.html" TargetMode="External"/><Relationship Id="rId104" Type="http://schemas.openxmlformats.org/officeDocument/2006/relationships/hyperlink" Target="http://quote.eastmoney.com/sh600529.html" TargetMode="External"/><Relationship Id="rId125" Type="http://schemas.openxmlformats.org/officeDocument/2006/relationships/hyperlink" Target="http://quote.eastmoney.com/sz300003.html" TargetMode="External"/><Relationship Id="rId146" Type="http://schemas.openxmlformats.org/officeDocument/2006/relationships/hyperlink" Target="http://quote.eastmoney.com/sz000963.html" TargetMode="External"/><Relationship Id="rId167" Type="http://schemas.openxmlformats.org/officeDocument/2006/relationships/hyperlink" Target="http://quote.eastmoney.com/sh601336.html" TargetMode="External"/><Relationship Id="rId188" Type="http://schemas.openxmlformats.org/officeDocument/2006/relationships/hyperlink" Target="http://quote.eastmoney.com/sh600867.html" TargetMode="External"/><Relationship Id="rId311" Type="http://schemas.openxmlformats.org/officeDocument/2006/relationships/hyperlink" Target="http://quote.eastmoney.com/sh600566.html" TargetMode="External"/><Relationship Id="rId71" Type="http://schemas.openxmlformats.org/officeDocument/2006/relationships/hyperlink" Target="http://quote.eastmoney.com/sh600976.html" TargetMode="External"/><Relationship Id="rId92" Type="http://schemas.openxmlformats.org/officeDocument/2006/relationships/hyperlink" Target="http://quote.eastmoney.com/sh600062.html" TargetMode="External"/><Relationship Id="rId213" Type="http://schemas.openxmlformats.org/officeDocument/2006/relationships/hyperlink" Target="http://quote.eastmoney.com/sh600285.html" TargetMode="External"/><Relationship Id="rId234" Type="http://schemas.openxmlformats.org/officeDocument/2006/relationships/hyperlink" Target="http://quote.eastmoney.com/sz000858.html" TargetMode="External"/><Relationship Id="rId2" Type="http://schemas.openxmlformats.org/officeDocument/2006/relationships/hyperlink" Target="http://quote.eastmoney.com/sh601607.html" TargetMode="External"/><Relationship Id="rId29" Type="http://schemas.openxmlformats.org/officeDocument/2006/relationships/hyperlink" Target="http://quote.eastmoney.com/sz002635.html" TargetMode="External"/><Relationship Id="rId255" Type="http://schemas.openxmlformats.org/officeDocument/2006/relationships/hyperlink" Target="http://quote.eastmoney.com/sz000661.html" TargetMode="External"/><Relationship Id="rId276" Type="http://schemas.openxmlformats.org/officeDocument/2006/relationships/hyperlink" Target="http://quote.eastmoney.com/sz000661.html" TargetMode="External"/><Relationship Id="rId297" Type="http://schemas.openxmlformats.org/officeDocument/2006/relationships/hyperlink" Target="http://quote.eastmoney.com/sz002007.html" TargetMode="External"/><Relationship Id="rId40" Type="http://schemas.openxmlformats.org/officeDocument/2006/relationships/hyperlink" Target="http://quote.eastmoney.com/sh600062.html" TargetMode="External"/><Relationship Id="rId115" Type="http://schemas.openxmlformats.org/officeDocument/2006/relationships/hyperlink" Target="http://quote.eastmoney.com/sz000651.html" TargetMode="External"/><Relationship Id="rId136" Type="http://schemas.openxmlformats.org/officeDocument/2006/relationships/hyperlink" Target="http://quote.eastmoney.com/sh600535.html" TargetMode="External"/><Relationship Id="rId157" Type="http://schemas.openxmlformats.org/officeDocument/2006/relationships/hyperlink" Target="http://quote.eastmoney.com/sh601288.html" TargetMode="External"/><Relationship Id="rId178" Type="http://schemas.openxmlformats.org/officeDocument/2006/relationships/hyperlink" Target="http://quote.eastmoney.com/sz000661.html" TargetMode="External"/><Relationship Id="rId301" Type="http://schemas.openxmlformats.org/officeDocument/2006/relationships/hyperlink" Target="http://quote.eastmoney.com/sh600867.html" TargetMode="External"/><Relationship Id="rId322" Type="http://schemas.openxmlformats.org/officeDocument/2006/relationships/hyperlink" Target="http://quote.eastmoney.com/sh603658.html" TargetMode="External"/><Relationship Id="rId61" Type="http://schemas.openxmlformats.org/officeDocument/2006/relationships/hyperlink" Target="http://quote.eastmoney.com/sz300015.html" TargetMode="External"/><Relationship Id="rId82" Type="http://schemas.openxmlformats.org/officeDocument/2006/relationships/hyperlink" Target="http://quote.eastmoney.com/sz000538.html" TargetMode="External"/><Relationship Id="rId199" Type="http://schemas.openxmlformats.org/officeDocument/2006/relationships/hyperlink" Target="http://quote.eastmoney.com/sz002773.html" TargetMode="External"/><Relationship Id="rId203" Type="http://schemas.openxmlformats.org/officeDocument/2006/relationships/hyperlink" Target="http://quote.eastmoney.com/sh603883.html" TargetMode="External"/><Relationship Id="rId19" Type="http://schemas.openxmlformats.org/officeDocument/2006/relationships/hyperlink" Target="http://quote.eastmoney.com/sz000999.html" TargetMode="External"/><Relationship Id="rId224" Type="http://schemas.openxmlformats.org/officeDocument/2006/relationships/hyperlink" Target="http://quote.eastmoney.com/sh600887.html" TargetMode="External"/><Relationship Id="rId245" Type="http://schemas.openxmlformats.org/officeDocument/2006/relationships/hyperlink" Target="http://quote.eastmoney.com/sh600276.html" TargetMode="External"/><Relationship Id="rId266" Type="http://schemas.openxmlformats.org/officeDocument/2006/relationships/hyperlink" Target="http://quote.eastmoney.com/sz000538.html" TargetMode="External"/><Relationship Id="rId287" Type="http://schemas.openxmlformats.org/officeDocument/2006/relationships/hyperlink" Target="http://quote.eastmoney.com/sh601607.html" TargetMode="External"/></Relationships>
</file>

<file path=xl/worksheets/_rels/sheet13.xml.rels><?xml version="1.0" encoding="UTF-8" standalone="yes"?>
<Relationships xmlns="http://schemas.openxmlformats.org/package/2006/relationships"><Relationship Id="rId26" Type="http://schemas.openxmlformats.org/officeDocument/2006/relationships/hyperlink" Target="http://quote.eastmoney.com/sh601601.html" TargetMode="External"/><Relationship Id="rId117" Type="http://schemas.openxmlformats.org/officeDocument/2006/relationships/hyperlink" Target="http://quote.eastmoney.com/sz002192.html" TargetMode="External"/><Relationship Id="rId21" Type="http://schemas.openxmlformats.org/officeDocument/2006/relationships/hyperlink" Target="http://quote.eastmoney.com/sz002841.html" TargetMode="External"/><Relationship Id="rId42" Type="http://schemas.openxmlformats.org/officeDocument/2006/relationships/hyperlink" Target="http://quote.eastmoney.com/sz002664.html" TargetMode="External"/><Relationship Id="rId47" Type="http://schemas.openxmlformats.org/officeDocument/2006/relationships/hyperlink" Target="http://quote.eastmoney.com/sz000968.html" TargetMode="External"/><Relationship Id="rId63" Type="http://schemas.openxmlformats.org/officeDocument/2006/relationships/hyperlink" Target="http://quote.eastmoney.com/sz002241.html" TargetMode="External"/><Relationship Id="rId68" Type="http://schemas.openxmlformats.org/officeDocument/2006/relationships/hyperlink" Target="http://quote.eastmoney.com/sh601155.html" TargetMode="External"/><Relationship Id="rId84" Type="http://schemas.openxmlformats.org/officeDocument/2006/relationships/hyperlink" Target="http://quote.eastmoney.com/sz002217.html" TargetMode="External"/><Relationship Id="rId89" Type="http://schemas.openxmlformats.org/officeDocument/2006/relationships/hyperlink" Target="http://quote.eastmoney.com/sz002001.html" TargetMode="External"/><Relationship Id="rId112" Type="http://schemas.openxmlformats.org/officeDocument/2006/relationships/hyperlink" Target="http://quote.eastmoney.com/sz300616.html" TargetMode="External"/><Relationship Id="rId133" Type="http://schemas.openxmlformats.org/officeDocument/2006/relationships/hyperlink" Target="http://quote.eastmoney.com/sz002508.html" TargetMode="External"/><Relationship Id="rId138" Type="http://schemas.openxmlformats.org/officeDocument/2006/relationships/hyperlink" Target="http://quote.eastmoney.com/sz002048.html" TargetMode="External"/><Relationship Id="rId16" Type="http://schemas.openxmlformats.org/officeDocument/2006/relationships/hyperlink" Target="http://quote.eastmoney.com/sh600886.html" TargetMode="External"/><Relationship Id="rId107" Type="http://schemas.openxmlformats.org/officeDocument/2006/relationships/hyperlink" Target="http://quote.eastmoney.com/sh601688.html" TargetMode="External"/><Relationship Id="rId11" Type="http://schemas.openxmlformats.org/officeDocument/2006/relationships/hyperlink" Target="http://quote.eastmoney.com/sh603788.html" TargetMode="External"/><Relationship Id="rId32" Type="http://schemas.openxmlformats.org/officeDocument/2006/relationships/hyperlink" Target="http://quote.eastmoney.com/sz300015.html" TargetMode="External"/><Relationship Id="rId37" Type="http://schemas.openxmlformats.org/officeDocument/2006/relationships/hyperlink" Target="http://quote.eastmoney.com/sz300355.html" TargetMode="External"/><Relationship Id="rId53" Type="http://schemas.openxmlformats.org/officeDocument/2006/relationships/hyperlink" Target="http://quote.eastmoney.com/sz002050.html" TargetMode="External"/><Relationship Id="rId58" Type="http://schemas.openxmlformats.org/officeDocument/2006/relationships/hyperlink" Target="http://quote.eastmoney.com/sz002185.html" TargetMode="External"/><Relationship Id="rId74" Type="http://schemas.openxmlformats.org/officeDocument/2006/relationships/hyperlink" Target="http://quote.eastmoney.com/sh603626.html" TargetMode="External"/><Relationship Id="rId79" Type="http://schemas.openxmlformats.org/officeDocument/2006/relationships/hyperlink" Target="http://quote.eastmoney.com/sz000568.html" TargetMode="External"/><Relationship Id="rId102" Type="http://schemas.openxmlformats.org/officeDocument/2006/relationships/hyperlink" Target="http://quote.eastmoney.com/sh600373.html" TargetMode="External"/><Relationship Id="rId123" Type="http://schemas.openxmlformats.org/officeDocument/2006/relationships/hyperlink" Target="http://quote.eastmoney.com/sh600977.html" TargetMode="External"/><Relationship Id="rId128" Type="http://schemas.openxmlformats.org/officeDocument/2006/relationships/hyperlink" Target="http://quote.eastmoney.com/sz300335.html" TargetMode="External"/><Relationship Id="rId144" Type="http://schemas.openxmlformats.org/officeDocument/2006/relationships/hyperlink" Target="http://quote.eastmoney.com/sz300156.html" TargetMode="External"/><Relationship Id="rId149" Type="http://schemas.openxmlformats.org/officeDocument/2006/relationships/hyperlink" Target="http://quote.eastmoney.com/sz002241.html" TargetMode="External"/><Relationship Id="rId5" Type="http://schemas.openxmlformats.org/officeDocument/2006/relationships/hyperlink" Target="http://quote.eastmoney.com/sh600884.html" TargetMode="External"/><Relationship Id="rId90" Type="http://schemas.openxmlformats.org/officeDocument/2006/relationships/hyperlink" Target="http://quote.eastmoney.com/sz002001.html" TargetMode="External"/><Relationship Id="rId95" Type="http://schemas.openxmlformats.org/officeDocument/2006/relationships/hyperlink" Target="http://quote.eastmoney.com/sh600529.html" TargetMode="External"/><Relationship Id="rId22" Type="http://schemas.openxmlformats.org/officeDocument/2006/relationships/hyperlink" Target="http://quote.eastmoney.com/sz002841.html" TargetMode="External"/><Relationship Id="rId27" Type="http://schemas.openxmlformats.org/officeDocument/2006/relationships/hyperlink" Target="http://quote.eastmoney.com/sh601336.html" TargetMode="External"/><Relationship Id="rId43" Type="http://schemas.openxmlformats.org/officeDocument/2006/relationships/hyperlink" Target="http://quote.eastmoney.com/sz002850.html" TargetMode="External"/><Relationship Id="rId48" Type="http://schemas.openxmlformats.org/officeDocument/2006/relationships/hyperlink" Target="http://quote.eastmoney.com/sz000968.html" TargetMode="External"/><Relationship Id="rId64" Type="http://schemas.openxmlformats.org/officeDocument/2006/relationships/hyperlink" Target="http://quote.eastmoney.com/sz002241.html" TargetMode="External"/><Relationship Id="rId69" Type="http://schemas.openxmlformats.org/officeDocument/2006/relationships/hyperlink" Target="http://quote.eastmoney.com/sz000651.html" TargetMode="External"/><Relationship Id="rId113" Type="http://schemas.openxmlformats.org/officeDocument/2006/relationships/hyperlink" Target="http://quote.eastmoney.com/sz002841.html" TargetMode="External"/><Relationship Id="rId118" Type="http://schemas.openxmlformats.org/officeDocument/2006/relationships/hyperlink" Target="http://quote.eastmoney.com/sz002192.html" TargetMode="External"/><Relationship Id="rId134" Type="http://schemas.openxmlformats.org/officeDocument/2006/relationships/hyperlink" Target="http://quote.eastmoney.com/sz002508.html" TargetMode="External"/><Relationship Id="rId139" Type="http://schemas.openxmlformats.org/officeDocument/2006/relationships/hyperlink" Target="http://quote.eastmoney.com/sz002185.html" TargetMode="External"/><Relationship Id="rId80" Type="http://schemas.openxmlformats.org/officeDocument/2006/relationships/hyperlink" Target="http://quote.eastmoney.com/sz000568.html" TargetMode="External"/><Relationship Id="rId85" Type="http://schemas.openxmlformats.org/officeDocument/2006/relationships/hyperlink" Target="http://quote.eastmoney.com/sh600197.html" TargetMode="External"/><Relationship Id="rId150" Type="http://schemas.openxmlformats.org/officeDocument/2006/relationships/hyperlink" Target="http://quote.eastmoney.com/sz002241.html" TargetMode="External"/><Relationship Id="rId3" Type="http://schemas.openxmlformats.org/officeDocument/2006/relationships/hyperlink" Target="http://quote.eastmoney.com/sz000400.html" TargetMode="External"/><Relationship Id="rId12" Type="http://schemas.openxmlformats.org/officeDocument/2006/relationships/hyperlink" Target="http://quote.eastmoney.com/sh603788.html" TargetMode="External"/><Relationship Id="rId17" Type="http://schemas.openxmlformats.org/officeDocument/2006/relationships/hyperlink" Target="http://quote.eastmoney.com/sh600674.html" TargetMode="External"/><Relationship Id="rId25" Type="http://schemas.openxmlformats.org/officeDocument/2006/relationships/hyperlink" Target="http://quote.eastmoney.com/sh601601.html" TargetMode="External"/><Relationship Id="rId33" Type="http://schemas.openxmlformats.org/officeDocument/2006/relationships/hyperlink" Target="http://quote.eastmoney.com/sz300232.html" TargetMode="External"/><Relationship Id="rId38" Type="http://schemas.openxmlformats.org/officeDocument/2006/relationships/hyperlink" Target="http://quote.eastmoney.com/sz300355.html" TargetMode="External"/><Relationship Id="rId46" Type="http://schemas.openxmlformats.org/officeDocument/2006/relationships/hyperlink" Target="http://quote.eastmoney.com/sz300156.html" TargetMode="External"/><Relationship Id="rId59" Type="http://schemas.openxmlformats.org/officeDocument/2006/relationships/hyperlink" Target="http://quote.eastmoney.com/sz002450.html" TargetMode="External"/><Relationship Id="rId67" Type="http://schemas.openxmlformats.org/officeDocument/2006/relationships/hyperlink" Target="http://quote.eastmoney.com/sh601155.html" TargetMode="External"/><Relationship Id="rId103" Type="http://schemas.openxmlformats.org/officeDocument/2006/relationships/hyperlink" Target="http://quote.eastmoney.com/sh600030.html" TargetMode="External"/><Relationship Id="rId108" Type="http://schemas.openxmlformats.org/officeDocument/2006/relationships/hyperlink" Target="http://quote.eastmoney.com/sh601688.html" TargetMode="External"/><Relationship Id="rId116" Type="http://schemas.openxmlformats.org/officeDocument/2006/relationships/hyperlink" Target="http://quote.eastmoney.com/sz300323.html" TargetMode="External"/><Relationship Id="rId124" Type="http://schemas.openxmlformats.org/officeDocument/2006/relationships/hyperlink" Target="http://quote.eastmoney.com/sh600977.html" TargetMode="External"/><Relationship Id="rId129" Type="http://schemas.openxmlformats.org/officeDocument/2006/relationships/hyperlink" Target="http://quote.eastmoney.com/sh601689.html" TargetMode="External"/><Relationship Id="rId137" Type="http://schemas.openxmlformats.org/officeDocument/2006/relationships/hyperlink" Target="http://quote.eastmoney.com/sz002048.html" TargetMode="External"/><Relationship Id="rId20" Type="http://schemas.openxmlformats.org/officeDocument/2006/relationships/hyperlink" Target="http://quote.eastmoney.com/sz002714.html" TargetMode="External"/><Relationship Id="rId41" Type="http://schemas.openxmlformats.org/officeDocument/2006/relationships/hyperlink" Target="http://quote.eastmoney.com/sz002664.html" TargetMode="External"/><Relationship Id="rId54" Type="http://schemas.openxmlformats.org/officeDocument/2006/relationships/hyperlink" Target="http://quote.eastmoney.com/sz002050.html" TargetMode="External"/><Relationship Id="rId62" Type="http://schemas.openxmlformats.org/officeDocument/2006/relationships/hyperlink" Target="http://quote.eastmoney.com/sz000963.html" TargetMode="External"/><Relationship Id="rId70" Type="http://schemas.openxmlformats.org/officeDocument/2006/relationships/hyperlink" Target="http://quote.eastmoney.com/sz000651.html" TargetMode="External"/><Relationship Id="rId75" Type="http://schemas.openxmlformats.org/officeDocument/2006/relationships/hyperlink" Target="http://quote.eastmoney.com/sz300133.html" TargetMode="External"/><Relationship Id="rId83" Type="http://schemas.openxmlformats.org/officeDocument/2006/relationships/hyperlink" Target="http://quote.eastmoney.com/sz002217.html" TargetMode="External"/><Relationship Id="rId88" Type="http://schemas.openxmlformats.org/officeDocument/2006/relationships/hyperlink" Target="http://quote.eastmoney.com/sz002831.html" TargetMode="External"/><Relationship Id="rId91" Type="http://schemas.openxmlformats.org/officeDocument/2006/relationships/hyperlink" Target="http://quote.eastmoney.com/sz002008.html" TargetMode="External"/><Relationship Id="rId96" Type="http://schemas.openxmlformats.org/officeDocument/2006/relationships/hyperlink" Target="http://quote.eastmoney.com/sh600529.html" TargetMode="External"/><Relationship Id="rId111" Type="http://schemas.openxmlformats.org/officeDocument/2006/relationships/hyperlink" Target="http://quote.eastmoney.com/sz300616.html" TargetMode="External"/><Relationship Id="rId132" Type="http://schemas.openxmlformats.org/officeDocument/2006/relationships/hyperlink" Target="http://quote.eastmoney.com/sz002507.html" TargetMode="External"/><Relationship Id="rId140" Type="http://schemas.openxmlformats.org/officeDocument/2006/relationships/hyperlink" Target="http://quote.eastmoney.com/sz002185.html" TargetMode="External"/><Relationship Id="rId145" Type="http://schemas.openxmlformats.org/officeDocument/2006/relationships/hyperlink" Target="http://quote.eastmoney.com/sh600702.html" TargetMode="External"/><Relationship Id="rId1" Type="http://schemas.openxmlformats.org/officeDocument/2006/relationships/hyperlink" Target="http://quote.eastmoney.com/sz300616.html" TargetMode="External"/><Relationship Id="rId6" Type="http://schemas.openxmlformats.org/officeDocument/2006/relationships/hyperlink" Target="http://quote.eastmoney.com/sh600884.html" TargetMode="External"/><Relationship Id="rId15" Type="http://schemas.openxmlformats.org/officeDocument/2006/relationships/hyperlink" Target="http://quote.eastmoney.com/sh600886.html" TargetMode="External"/><Relationship Id="rId23" Type="http://schemas.openxmlformats.org/officeDocument/2006/relationships/hyperlink" Target="http://quote.eastmoney.com/sz000065.html" TargetMode="External"/><Relationship Id="rId28" Type="http://schemas.openxmlformats.org/officeDocument/2006/relationships/hyperlink" Target="http://quote.eastmoney.com/sh601336.html" TargetMode="External"/><Relationship Id="rId36" Type="http://schemas.openxmlformats.org/officeDocument/2006/relationships/hyperlink" Target="http://quote.eastmoney.com/sz002460.html" TargetMode="External"/><Relationship Id="rId49" Type="http://schemas.openxmlformats.org/officeDocument/2006/relationships/hyperlink" Target="http://quote.eastmoney.com/sz002508.html" TargetMode="External"/><Relationship Id="rId57" Type="http://schemas.openxmlformats.org/officeDocument/2006/relationships/hyperlink" Target="http://quote.eastmoney.com/sz002185.html" TargetMode="External"/><Relationship Id="rId106" Type="http://schemas.openxmlformats.org/officeDocument/2006/relationships/hyperlink" Target="http://quote.eastmoney.com/sz002027.html" TargetMode="External"/><Relationship Id="rId114" Type="http://schemas.openxmlformats.org/officeDocument/2006/relationships/hyperlink" Target="http://quote.eastmoney.com/sz002841.html" TargetMode="External"/><Relationship Id="rId119" Type="http://schemas.openxmlformats.org/officeDocument/2006/relationships/hyperlink" Target="http://quote.eastmoney.com/sz000967.html" TargetMode="External"/><Relationship Id="rId127" Type="http://schemas.openxmlformats.org/officeDocument/2006/relationships/hyperlink" Target="http://quote.eastmoney.com/sz300335.html" TargetMode="External"/><Relationship Id="rId10" Type="http://schemas.openxmlformats.org/officeDocument/2006/relationships/hyperlink" Target="http://quote.eastmoney.com/sz002192.html" TargetMode="External"/><Relationship Id="rId31" Type="http://schemas.openxmlformats.org/officeDocument/2006/relationships/hyperlink" Target="http://quote.eastmoney.com/sz300015.html" TargetMode="External"/><Relationship Id="rId44" Type="http://schemas.openxmlformats.org/officeDocument/2006/relationships/hyperlink" Target="http://quote.eastmoney.com/sz002850.html" TargetMode="External"/><Relationship Id="rId52" Type="http://schemas.openxmlformats.org/officeDocument/2006/relationships/hyperlink" Target="http://quote.eastmoney.com/sh600885.html" TargetMode="External"/><Relationship Id="rId60" Type="http://schemas.openxmlformats.org/officeDocument/2006/relationships/hyperlink" Target="http://quote.eastmoney.com/sz002450.html" TargetMode="External"/><Relationship Id="rId65" Type="http://schemas.openxmlformats.org/officeDocument/2006/relationships/hyperlink" Target="http://quote.eastmoney.com/sz002507.html" TargetMode="External"/><Relationship Id="rId73" Type="http://schemas.openxmlformats.org/officeDocument/2006/relationships/hyperlink" Target="http://quote.eastmoney.com/sh603626.html" TargetMode="External"/><Relationship Id="rId78" Type="http://schemas.openxmlformats.org/officeDocument/2006/relationships/hyperlink" Target="http://quote.eastmoney.com/sh603898.html" TargetMode="External"/><Relationship Id="rId81" Type="http://schemas.openxmlformats.org/officeDocument/2006/relationships/hyperlink" Target="http://quote.eastmoney.com/sz000661.html" TargetMode="External"/><Relationship Id="rId86" Type="http://schemas.openxmlformats.org/officeDocument/2006/relationships/hyperlink" Target="http://quote.eastmoney.com/sh600197.html" TargetMode="External"/><Relationship Id="rId94" Type="http://schemas.openxmlformats.org/officeDocument/2006/relationships/hyperlink" Target="http://quote.eastmoney.com/sz002007.html" TargetMode="External"/><Relationship Id="rId99" Type="http://schemas.openxmlformats.org/officeDocument/2006/relationships/hyperlink" Target="http://quote.eastmoney.com/sz002624.html" TargetMode="External"/><Relationship Id="rId101" Type="http://schemas.openxmlformats.org/officeDocument/2006/relationships/hyperlink" Target="http://quote.eastmoney.com/sh600373.html" TargetMode="External"/><Relationship Id="rId122" Type="http://schemas.openxmlformats.org/officeDocument/2006/relationships/hyperlink" Target="http://quote.eastmoney.com/sh603788.html" TargetMode="External"/><Relationship Id="rId130" Type="http://schemas.openxmlformats.org/officeDocument/2006/relationships/hyperlink" Target="http://quote.eastmoney.com/sh601689.html" TargetMode="External"/><Relationship Id="rId135" Type="http://schemas.openxmlformats.org/officeDocument/2006/relationships/hyperlink" Target="http://quote.eastmoney.com/sh600885.html" TargetMode="External"/><Relationship Id="rId143" Type="http://schemas.openxmlformats.org/officeDocument/2006/relationships/hyperlink" Target="http://quote.eastmoney.com/sz300156.html" TargetMode="External"/><Relationship Id="rId148" Type="http://schemas.openxmlformats.org/officeDocument/2006/relationships/hyperlink" Target="http://quote.eastmoney.com/sz300545.html" TargetMode="External"/><Relationship Id="rId4" Type="http://schemas.openxmlformats.org/officeDocument/2006/relationships/hyperlink" Target="http://quote.eastmoney.com/sz000400.html" TargetMode="External"/><Relationship Id="rId9" Type="http://schemas.openxmlformats.org/officeDocument/2006/relationships/hyperlink" Target="http://quote.eastmoney.com/sz002192.html" TargetMode="External"/><Relationship Id="rId13" Type="http://schemas.openxmlformats.org/officeDocument/2006/relationships/hyperlink" Target="http://quote.eastmoney.com/sz300335.html" TargetMode="External"/><Relationship Id="rId18" Type="http://schemas.openxmlformats.org/officeDocument/2006/relationships/hyperlink" Target="http://quote.eastmoney.com/sh600674.html" TargetMode="External"/><Relationship Id="rId39" Type="http://schemas.openxmlformats.org/officeDocument/2006/relationships/hyperlink" Target="http://quote.eastmoney.com/sh601788.html" TargetMode="External"/><Relationship Id="rId109" Type="http://schemas.openxmlformats.org/officeDocument/2006/relationships/hyperlink" Target="http://quote.eastmoney.com/sz002635.html" TargetMode="External"/><Relationship Id="rId34" Type="http://schemas.openxmlformats.org/officeDocument/2006/relationships/hyperlink" Target="http://quote.eastmoney.com/sz300232.html" TargetMode="External"/><Relationship Id="rId50" Type="http://schemas.openxmlformats.org/officeDocument/2006/relationships/hyperlink" Target="http://quote.eastmoney.com/sz002508.html" TargetMode="External"/><Relationship Id="rId55" Type="http://schemas.openxmlformats.org/officeDocument/2006/relationships/hyperlink" Target="http://quote.eastmoney.com/sz002705.html" TargetMode="External"/><Relationship Id="rId76" Type="http://schemas.openxmlformats.org/officeDocument/2006/relationships/hyperlink" Target="http://quote.eastmoney.com/sz300133.html" TargetMode="External"/><Relationship Id="rId97" Type="http://schemas.openxmlformats.org/officeDocument/2006/relationships/hyperlink" Target="http://quote.eastmoney.com/sz000596.html" TargetMode="External"/><Relationship Id="rId104" Type="http://schemas.openxmlformats.org/officeDocument/2006/relationships/hyperlink" Target="http://quote.eastmoney.com/sh600030.html" TargetMode="External"/><Relationship Id="rId120" Type="http://schemas.openxmlformats.org/officeDocument/2006/relationships/hyperlink" Target="http://quote.eastmoney.com/sz000967.html" TargetMode="External"/><Relationship Id="rId125" Type="http://schemas.openxmlformats.org/officeDocument/2006/relationships/hyperlink" Target="http://quote.eastmoney.com/sz300232.html" TargetMode="External"/><Relationship Id="rId141" Type="http://schemas.openxmlformats.org/officeDocument/2006/relationships/hyperlink" Target="http://quote.eastmoney.com/sz002050.html" TargetMode="External"/><Relationship Id="rId146" Type="http://schemas.openxmlformats.org/officeDocument/2006/relationships/hyperlink" Target="http://quote.eastmoney.com/sh600702.html" TargetMode="External"/><Relationship Id="rId7" Type="http://schemas.openxmlformats.org/officeDocument/2006/relationships/hyperlink" Target="http://quote.eastmoney.com/sz000967.html" TargetMode="External"/><Relationship Id="rId71" Type="http://schemas.openxmlformats.org/officeDocument/2006/relationships/hyperlink" Target="http://quote.eastmoney.com/sz000028.html" TargetMode="External"/><Relationship Id="rId92" Type="http://schemas.openxmlformats.org/officeDocument/2006/relationships/hyperlink" Target="http://quote.eastmoney.com/sz002008.html" TargetMode="External"/><Relationship Id="rId2" Type="http://schemas.openxmlformats.org/officeDocument/2006/relationships/hyperlink" Target="http://quote.eastmoney.com/sz300616.html" TargetMode="External"/><Relationship Id="rId29" Type="http://schemas.openxmlformats.org/officeDocument/2006/relationships/hyperlink" Target="http://quote.eastmoney.com/sz002466.html" TargetMode="External"/><Relationship Id="rId24" Type="http://schemas.openxmlformats.org/officeDocument/2006/relationships/hyperlink" Target="http://quote.eastmoney.com/sz000065.html" TargetMode="External"/><Relationship Id="rId40" Type="http://schemas.openxmlformats.org/officeDocument/2006/relationships/hyperlink" Target="http://quote.eastmoney.com/sh601788.html" TargetMode="External"/><Relationship Id="rId45" Type="http://schemas.openxmlformats.org/officeDocument/2006/relationships/hyperlink" Target="http://quote.eastmoney.com/sz300156.html" TargetMode="External"/><Relationship Id="rId66" Type="http://schemas.openxmlformats.org/officeDocument/2006/relationships/hyperlink" Target="http://quote.eastmoney.com/sz002507.html" TargetMode="External"/><Relationship Id="rId87" Type="http://schemas.openxmlformats.org/officeDocument/2006/relationships/hyperlink" Target="http://quote.eastmoney.com/sz002831.html" TargetMode="External"/><Relationship Id="rId110" Type="http://schemas.openxmlformats.org/officeDocument/2006/relationships/hyperlink" Target="http://quote.eastmoney.com/sz002635.html" TargetMode="External"/><Relationship Id="rId115" Type="http://schemas.openxmlformats.org/officeDocument/2006/relationships/hyperlink" Target="http://quote.eastmoney.com/sz300323.html" TargetMode="External"/><Relationship Id="rId131" Type="http://schemas.openxmlformats.org/officeDocument/2006/relationships/hyperlink" Target="http://quote.eastmoney.com/sz002507.html" TargetMode="External"/><Relationship Id="rId136" Type="http://schemas.openxmlformats.org/officeDocument/2006/relationships/hyperlink" Target="http://quote.eastmoney.com/sh600885.html" TargetMode="External"/><Relationship Id="rId61" Type="http://schemas.openxmlformats.org/officeDocument/2006/relationships/hyperlink" Target="http://quote.eastmoney.com/sz000963.html" TargetMode="External"/><Relationship Id="rId82" Type="http://schemas.openxmlformats.org/officeDocument/2006/relationships/hyperlink" Target="http://quote.eastmoney.com/sz000661.html" TargetMode="External"/><Relationship Id="rId19" Type="http://schemas.openxmlformats.org/officeDocument/2006/relationships/hyperlink" Target="http://quote.eastmoney.com/sz002714.html" TargetMode="External"/><Relationship Id="rId14" Type="http://schemas.openxmlformats.org/officeDocument/2006/relationships/hyperlink" Target="http://quote.eastmoney.com/sz300335.html" TargetMode="External"/><Relationship Id="rId30" Type="http://schemas.openxmlformats.org/officeDocument/2006/relationships/hyperlink" Target="http://quote.eastmoney.com/sz002466.html" TargetMode="External"/><Relationship Id="rId35" Type="http://schemas.openxmlformats.org/officeDocument/2006/relationships/hyperlink" Target="http://quote.eastmoney.com/sz002460.html" TargetMode="External"/><Relationship Id="rId56" Type="http://schemas.openxmlformats.org/officeDocument/2006/relationships/hyperlink" Target="http://quote.eastmoney.com/sz002705.html" TargetMode="External"/><Relationship Id="rId77" Type="http://schemas.openxmlformats.org/officeDocument/2006/relationships/hyperlink" Target="http://quote.eastmoney.com/sh603898.html" TargetMode="External"/><Relationship Id="rId100" Type="http://schemas.openxmlformats.org/officeDocument/2006/relationships/hyperlink" Target="http://quote.eastmoney.com/sz002624.html" TargetMode="External"/><Relationship Id="rId105" Type="http://schemas.openxmlformats.org/officeDocument/2006/relationships/hyperlink" Target="http://quote.eastmoney.com/sz002027.html" TargetMode="External"/><Relationship Id="rId126" Type="http://schemas.openxmlformats.org/officeDocument/2006/relationships/hyperlink" Target="http://quote.eastmoney.com/sz300232.html" TargetMode="External"/><Relationship Id="rId147" Type="http://schemas.openxmlformats.org/officeDocument/2006/relationships/hyperlink" Target="http://quote.eastmoney.com/sz300545.html" TargetMode="External"/><Relationship Id="rId8" Type="http://schemas.openxmlformats.org/officeDocument/2006/relationships/hyperlink" Target="http://quote.eastmoney.com/sz000967.html" TargetMode="External"/><Relationship Id="rId51" Type="http://schemas.openxmlformats.org/officeDocument/2006/relationships/hyperlink" Target="http://quote.eastmoney.com/sh600885.html" TargetMode="External"/><Relationship Id="rId72" Type="http://schemas.openxmlformats.org/officeDocument/2006/relationships/hyperlink" Target="http://quote.eastmoney.com/sz000028.html" TargetMode="External"/><Relationship Id="rId93" Type="http://schemas.openxmlformats.org/officeDocument/2006/relationships/hyperlink" Target="http://quote.eastmoney.com/sz002007.html" TargetMode="External"/><Relationship Id="rId98" Type="http://schemas.openxmlformats.org/officeDocument/2006/relationships/hyperlink" Target="http://quote.eastmoney.com/sz000596.html" TargetMode="External"/><Relationship Id="rId121" Type="http://schemas.openxmlformats.org/officeDocument/2006/relationships/hyperlink" Target="http://quote.eastmoney.com/sh603788.html" TargetMode="External"/><Relationship Id="rId142" Type="http://schemas.openxmlformats.org/officeDocument/2006/relationships/hyperlink" Target="http://quote.eastmoney.com/sz002050.html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hyperlink" Target="http://fund.eastmoney.com/manager/30200415.html" TargetMode="External"/><Relationship Id="rId1" Type="http://schemas.openxmlformats.org/officeDocument/2006/relationships/hyperlink" Target="http://fund.eastmoney.com/manager/30398818.html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http://fund.eastmoney.com/manager/30301268.html" TargetMode="External"/><Relationship Id="rId2" Type="http://schemas.openxmlformats.org/officeDocument/2006/relationships/hyperlink" Target="http://fund.eastmoney.com/manager/30358233.html" TargetMode="External"/><Relationship Id="rId1" Type="http://schemas.openxmlformats.org/officeDocument/2006/relationships/hyperlink" Target="http://fund.eastmoney.com/manager/30066552.html" TargetMode="External"/><Relationship Id="rId4" Type="http://schemas.openxmlformats.org/officeDocument/2006/relationships/drawing" Target="../drawings/drawing1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Z293"/>
  <sheetViews>
    <sheetView tabSelected="1" zoomScale="80" zoomScaleNormal="80" workbookViewId="0">
      <pane xSplit="3" ySplit="2" topLeftCell="T3" activePane="bottomRight" state="frozen"/>
      <selection pane="topRight" activeCell="D1" sqref="D1"/>
      <selection pane="bottomLeft" activeCell="A5" sqref="A5"/>
      <selection pane="bottomRight" activeCell="AE18" sqref="AE18"/>
    </sheetView>
  </sheetViews>
  <sheetFormatPr defaultColWidth="9" defaultRowHeight="11.25"/>
  <cols>
    <col min="1" max="1" width="11.125" style="72" customWidth="1"/>
    <col min="2" max="2" width="8.875" style="72" customWidth="1"/>
    <col min="3" max="3" width="10.25" style="72" customWidth="1"/>
    <col min="4" max="4" width="9.875" style="213" bestFit="1" customWidth="1"/>
    <col min="5" max="5" width="10.125" style="72" customWidth="1"/>
    <col min="6" max="6" width="8.125" style="72" customWidth="1"/>
    <col min="7" max="7" width="7.25" style="72" customWidth="1"/>
    <col min="8" max="9" width="5.875" style="72" customWidth="1"/>
    <col min="10" max="10" width="6.5" style="72" customWidth="1"/>
    <col min="11" max="11" width="8.125" style="313" customWidth="1"/>
    <col min="12" max="12" width="7.625" style="313" customWidth="1"/>
    <col min="13" max="13" width="7.5" style="326" customWidth="1"/>
    <col min="14" max="14" width="7.625" style="302" customWidth="1"/>
    <col min="15" max="15" width="7.25" style="311" customWidth="1"/>
    <col min="16" max="16" width="8.125" style="311" customWidth="1"/>
    <col min="17" max="17" width="21.875" style="424" customWidth="1"/>
    <col min="18" max="19" width="7.5" style="72" customWidth="1"/>
    <col min="20" max="21" width="6.75" style="72" customWidth="1"/>
    <col min="22" max="23" width="7.5" style="72" customWidth="1"/>
    <col min="24" max="26" width="7.625" style="72" customWidth="1"/>
    <col min="27" max="27" width="8" style="302" customWidth="1"/>
    <col min="28" max="28" width="7.75" style="72" customWidth="1"/>
    <col min="29" max="29" width="9" style="72"/>
    <col min="30" max="30" width="7.125" style="72" customWidth="1"/>
    <col min="31" max="31" width="9.125" style="72" customWidth="1"/>
    <col min="32" max="32" width="7.5" style="72" customWidth="1"/>
    <col min="33" max="33" width="8.375" style="72" customWidth="1"/>
    <col min="34" max="34" width="8.25" style="72" customWidth="1"/>
    <col min="35" max="36" width="9.875" style="302" customWidth="1"/>
    <col min="37" max="37" width="10.125" style="302" customWidth="1"/>
    <col min="38" max="38" width="7.75" style="72" customWidth="1"/>
    <col min="39" max="39" width="8.25" style="72" customWidth="1"/>
    <col min="40" max="40" width="8.5" style="72" customWidth="1"/>
    <col min="41" max="41" width="8.125" style="72" customWidth="1"/>
    <col min="42" max="42" width="7.875" style="72" customWidth="1"/>
    <col min="43" max="43" width="11.25" style="72" customWidth="1"/>
    <col min="44" max="44" width="9.75" style="72" customWidth="1"/>
    <col min="45" max="45" width="7" style="72" customWidth="1"/>
    <col min="46" max="46" width="8.75" style="72" customWidth="1"/>
    <col min="47" max="47" width="7.125" style="72" customWidth="1"/>
    <col min="48" max="48" width="23.125" style="72" customWidth="1"/>
    <col min="49" max="49" width="41.875" style="72" customWidth="1"/>
    <col min="50" max="16384" width="9" style="72"/>
  </cols>
  <sheetData>
    <row r="1" spans="1:52">
      <c r="A1" s="205" t="s">
        <v>548</v>
      </c>
      <c r="B1" s="213">
        <v>43039</v>
      </c>
      <c r="M1" s="325"/>
    </row>
    <row r="2" spans="1:52" ht="46.5" customHeight="1">
      <c r="A2" s="319" t="s">
        <v>1913</v>
      </c>
      <c r="B2" s="309" t="s">
        <v>1914</v>
      </c>
      <c r="C2" s="319" t="s">
        <v>1915</v>
      </c>
      <c r="D2" s="353" t="s">
        <v>1916</v>
      </c>
      <c r="E2" s="324" t="s">
        <v>1917</v>
      </c>
      <c r="F2" s="324" t="s">
        <v>1918</v>
      </c>
      <c r="G2" s="319" t="s">
        <v>1919</v>
      </c>
      <c r="H2" s="319" t="s">
        <v>0</v>
      </c>
      <c r="I2" s="319" t="s">
        <v>5</v>
      </c>
      <c r="J2" s="319" t="s">
        <v>6</v>
      </c>
      <c r="K2" s="324" t="s">
        <v>1920</v>
      </c>
      <c r="L2" s="322" t="s">
        <v>1921</v>
      </c>
      <c r="M2" s="320" t="s">
        <v>1922</v>
      </c>
      <c r="N2" s="304" t="s">
        <v>1923</v>
      </c>
      <c r="O2" s="211" t="s">
        <v>1492</v>
      </c>
      <c r="P2" s="352" t="s">
        <v>1924</v>
      </c>
      <c r="Q2" s="425" t="s">
        <v>1925</v>
      </c>
      <c r="R2" s="322" t="s">
        <v>1926</v>
      </c>
      <c r="S2" s="322" t="s">
        <v>1927</v>
      </c>
      <c r="T2" s="319" t="s">
        <v>1928</v>
      </c>
      <c r="U2" s="319" t="s">
        <v>1929</v>
      </c>
      <c r="V2" s="211" t="s">
        <v>1930</v>
      </c>
      <c r="W2" s="211" t="s">
        <v>1931</v>
      </c>
      <c r="X2" s="319" t="s">
        <v>1932</v>
      </c>
      <c r="Y2" s="319" t="s">
        <v>1933</v>
      </c>
      <c r="Z2" s="309" t="s">
        <v>1934</v>
      </c>
      <c r="AA2" s="309" t="s">
        <v>1935</v>
      </c>
      <c r="AB2" s="319" t="s">
        <v>1936</v>
      </c>
      <c r="AC2" s="319" t="s">
        <v>1937</v>
      </c>
      <c r="AD2" s="319" t="s">
        <v>1938</v>
      </c>
      <c r="AE2" s="324" t="s">
        <v>3772</v>
      </c>
      <c r="AF2" s="322" t="s">
        <v>3778</v>
      </c>
      <c r="AG2" s="322" t="s">
        <v>3773</v>
      </c>
      <c r="AH2" s="322" t="s">
        <v>3774</v>
      </c>
      <c r="AI2" s="533" t="s">
        <v>3770</v>
      </c>
      <c r="AJ2" s="533" t="s">
        <v>3771</v>
      </c>
      <c r="AK2" s="533" t="s">
        <v>3771</v>
      </c>
      <c r="AL2" s="320" t="s">
        <v>3767</v>
      </c>
      <c r="AM2" s="320" t="s">
        <v>3768</v>
      </c>
      <c r="AN2" s="320" t="s">
        <v>3769</v>
      </c>
      <c r="AO2" s="322" t="s">
        <v>3775</v>
      </c>
      <c r="AP2" s="322" t="s">
        <v>3776</v>
      </c>
      <c r="AQ2" s="322" t="s">
        <v>3777</v>
      </c>
      <c r="AR2" s="320" t="s">
        <v>13</v>
      </c>
      <c r="AS2" s="320" t="s">
        <v>14</v>
      </c>
      <c r="AT2" s="320" t="s">
        <v>15</v>
      </c>
      <c r="AU2" s="320" t="s">
        <v>1939</v>
      </c>
      <c r="AV2" s="322" t="s">
        <v>1940</v>
      </c>
      <c r="AW2" s="322" t="s">
        <v>1941</v>
      </c>
    </row>
    <row r="3" spans="1:52" ht="44.25" customHeight="1">
      <c r="A3" s="215" t="s">
        <v>1942</v>
      </c>
      <c r="B3" s="527" t="s">
        <v>1943</v>
      </c>
      <c r="C3" s="215" t="s">
        <v>16</v>
      </c>
      <c r="D3" s="206" t="s">
        <v>1944</v>
      </c>
      <c r="E3" s="507" t="s">
        <v>1945</v>
      </c>
      <c r="F3" s="315" t="s">
        <v>1946</v>
      </c>
      <c r="G3" s="181" t="s">
        <v>17</v>
      </c>
      <c r="H3" s="181" t="s">
        <v>18</v>
      </c>
      <c r="I3" s="73" t="s">
        <v>1947</v>
      </c>
      <c r="J3" s="73" t="s">
        <v>1948</v>
      </c>
      <c r="K3" s="314" t="s">
        <v>1949</v>
      </c>
      <c r="L3" s="315" t="s">
        <v>1949</v>
      </c>
      <c r="M3" s="524" t="s">
        <v>1950</v>
      </c>
      <c r="N3" s="74" t="s">
        <v>1951</v>
      </c>
      <c r="O3" s="207" t="s">
        <v>1952</v>
      </c>
      <c r="P3" s="422" t="s">
        <v>1953</v>
      </c>
      <c r="Q3" s="426" t="s">
        <v>1954</v>
      </c>
      <c r="R3" s="207" t="s">
        <v>1955</v>
      </c>
      <c r="S3" s="207" t="s">
        <v>1956</v>
      </c>
      <c r="T3" s="74" t="s">
        <v>1957</v>
      </c>
      <c r="U3" s="74" t="s">
        <v>1958</v>
      </c>
      <c r="V3" s="207" t="s">
        <v>1959</v>
      </c>
      <c r="W3" s="207" t="s">
        <v>1960</v>
      </c>
      <c r="X3" s="208"/>
      <c r="Y3" s="208" t="s">
        <v>229</v>
      </c>
      <c r="Z3" s="209" t="s">
        <v>1951</v>
      </c>
      <c r="AA3" s="209" t="s">
        <v>1961</v>
      </c>
      <c r="AB3" s="228" t="s">
        <v>1962</v>
      </c>
      <c r="AC3" s="228" t="s">
        <v>1963</v>
      </c>
      <c r="AD3" s="228" t="s">
        <v>1964</v>
      </c>
      <c r="AE3" s="228" t="s">
        <v>1965</v>
      </c>
      <c r="AF3" s="229" t="s">
        <v>1966</v>
      </c>
      <c r="AG3" s="229" t="s">
        <v>1967</v>
      </c>
      <c r="AH3" s="230" t="s">
        <v>1968</v>
      </c>
      <c r="AI3" s="229" t="s">
        <v>1969</v>
      </c>
      <c r="AJ3" s="229" t="s">
        <v>1970</v>
      </c>
      <c r="AK3" s="229" t="s">
        <v>1971</v>
      </c>
      <c r="AL3" s="231">
        <v>0.49492798353909467</v>
      </c>
      <c r="AM3" s="231">
        <v>-0.3984327908378541</v>
      </c>
      <c r="AN3" s="232">
        <v>1.242186875478605</v>
      </c>
      <c r="AO3" s="229"/>
      <c r="AP3" s="229"/>
      <c r="AQ3" s="230"/>
      <c r="AR3" s="180" t="s">
        <v>250</v>
      </c>
      <c r="AS3" s="180" t="s">
        <v>1972</v>
      </c>
      <c r="AT3" s="321" t="s">
        <v>252</v>
      </c>
      <c r="AU3" s="321" t="s">
        <v>1973</v>
      </c>
      <c r="AV3" s="130" t="s">
        <v>1974</v>
      </c>
      <c r="AW3" s="95" t="s">
        <v>1975</v>
      </c>
    </row>
    <row r="4" spans="1:52" ht="27" customHeight="1">
      <c r="A4" s="215" t="s">
        <v>1976</v>
      </c>
      <c r="B4" s="527" t="s">
        <v>1977</v>
      </c>
      <c r="C4" s="215" t="s">
        <v>1978</v>
      </c>
      <c r="D4" s="206" t="s">
        <v>1979</v>
      </c>
      <c r="E4" s="315" t="s">
        <v>1980</v>
      </c>
      <c r="F4" s="315" t="s">
        <v>1981</v>
      </c>
      <c r="G4" s="181" t="s">
        <v>17</v>
      </c>
      <c r="H4" s="319" t="s">
        <v>1982</v>
      </c>
      <c r="I4" s="73" t="s">
        <v>1983</v>
      </c>
      <c r="J4" s="73" t="s">
        <v>1984</v>
      </c>
      <c r="K4" s="314" t="s">
        <v>1985</v>
      </c>
      <c r="L4" s="315" t="s">
        <v>1986</v>
      </c>
      <c r="M4" s="524" t="s">
        <v>1987</v>
      </c>
      <c r="N4" s="74" t="s">
        <v>1988</v>
      </c>
      <c r="O4" s="207" t="s">
        <v>1989</v>
      </c>
      <c r="P4" s="317" t="s">
        <v>1990</v>
      </c>
      <c r="Q4" s="426"/>
      <c r="R4" s="207" t="s">
        <v>1991</v>
      </c>
      <c r="S4" s="207" t="s">
        <v>1992</v>
      </c>
      <c r="T4" s="74" t="s">
        <v>1993</v>
      </c>
      <c r="U4" s="74" t="s">
        <v>1994</v>
      </c>
      <c r="V4" s="207" t="s">
        <v>1995</v>
      </c>
      <c r="W4" s="207" t="s">
        <v>1996</v>
      </c>
      <c r="X4" s="209" t="s">
        <v>1997</v>
      </c>
      <c r="Y4" s="209" t="s">
        <v>1998</v>
      </c>
      <c r="Z4" s="209" t="s">
        <v>1988</v>
      </c>
      <c r="AA4" s="209" t="s">
        <v>1999</v>
      </c>
      <c r="AB4" s="228" t="s">
        <v>2000</v>
      </c>
      <c r="AC4" s="228" t="s">
        <v>2001</v>
      </c>
      <c r="AD4" s="228" t="s">
        <v>2002</v>
      </c>
      <c r="AE4" s="228" t="s">
        <v>2003</v>
      </c>
      <c r="AF4" s="229" t="s">
        <v>2004</v>
      </c>
      <c r="AG4" s="229" t="s">
        <v>2005</v>
      </c>
      <c r="AH4" s="230" t="s">
        <v>2006</v>
      </c>
      <c r="AI4" s="229" t="s">
        <v>2007</v>
      </c>
      <c r="AJ4" s="229" t="s">
        <v>2008</v>
      </c>
      <c r="AK4" s="229" t="s">
        <v>2009</v>
      </c>
      <c r="AL4" s="487">
        <v>0.25291600671946252</v>
      </c>
      <c r="AM4" s="231">
        <v>-0.79223256203890013</v>
      </c>
      <c r="AN4" s="232">
        <v>0.3192446496626628</v>
      </c>
      <c r="AO4" s="229" t="s">
        <v>2010</v>
      </c>
      <c r="AP4" s="229" t="s">
        <v>2011</v>
      </c>
      <c r="AQ4" s="310" t="s">
        <v>2012</v>
      </c>
      <c r="AR4" s="321" t="s">
        <v>2013</v>
      </c>
      <c r="AS4" s="180" t="s">
        <v>2014</v>
      </c>
      <c r="AT4" s="121" t="s">
        <v>2015</v>
      </c>
      <c r="AU4" s="180" t="s">
        <v>2016</v>
      </c>
      <c r="AV4" s="130" t="s">
        <v>1290</v>
      </c>
      <c r="AW4" s="95" t="s">
        <v>2017</v>
      </c>
    </row>
    <row r="5" spans="1:52" ht="30" customHeight="1">
      <c r="A5" s="215" t="s">
        <v>2018</v>
      </c>
      <c r="B5" s="527" t="s">
        <v>2019</v>
      </c>
      <c r="C5" s="215" t="s">
        <v>30</v>
      </c>
      <c r="D5" s="206" t="s">
        <v>2020</v>
      </c>
      <c r="E5" s="421" t="s">
        <v>2021</v>
      </c>
      <c r="F5" s="315" t="s">
        <v>2022</v>
      </c>
      <c r="G5" s="181" t="s">
        <v>20</v>
      </c>
      <c r="H5" s="319" t="s">
        <v>2023</v>
      </c>
      <c r="I5" s="73"/>
      <c r="J5" s="73" t="s">
        <v>2024</v>
      </c>
      <c r="K5" s="314" t="s">
        <v>2025</v>
      </c>
      <c r="L5" s="315" t="s">
        <v>2025</v>
      </c>
      <c r="M5" s="524" t="s">
        <v>2026</v>
      </c>
      <c r="N5" s="74" t="s">
        <v>2027</v>
      </c>
      <c r="O5" s="207" t="s">
        <v>2028</v>
      </c>
      <c r="P5" s="422" t="s">
        <v>1952</v>
      </c>
      <c r="Q5" s="426" t="s">
        <v>2029</v>
      </c>
      <c r="R5" s="207" t="s">
        <v>2030</v>
      </c>
      <c r="S5" s="207" t="s">
        <v>2031</v>
      </c>
      <c r="T5" s="74" t="s">
        <v>2032</v>
      </c>
      <c r="U5" s="74" t="s">
        <v>2033</v>
      </c>
      <c r="V5" s="207" t="s">
        <v>2034</v>
      </c>
      <c r="W5" s="207" t="s">
        <v>2035</v>
      </c>
      <c r="X5" s="209" t="s">
        <v>2036</v>
      </c>
      <c r="Y5" s="209" t="s">
        <v>2037</v>
      </c>
      <c r="Z5" s="209" t="s">
        <v>2027</v>
      </c>
      <c r="AA5" s="209" t="s">
        <v>2038</v>
      </c>
      <c r="AB5" s="228" t="s">
        <v>2039</v>
      </c>
      <c r="AC5" s="228" t="s">
        <v>2040</v>
      </c>
      <c r="AD5" s="228" t="s">
        <v>2041</v>
      </c>
      <c r="AE5" s="228" t="s">
        <v>2042</v>
      </c>
      <c r="AF5" s="229" t="s">
        <v>2043</v>
      </c>
      <c r="AG5" s="229" t="s">
        <v>2044</v>
      </c>
      <c r="AH5" s="230" t="s">
        <v>2045</v>
      </c>
      <c r="AI5" s="229" t="s">
        <v>2046</v>
      </c>
      <c r="AJ5" s="229" t="s">
        <v>2047</v>
      </c>
      <c r="AK5" s="229" t="s">
        <v>2048</v>
      </c>
      <c r="AL5" s="487">
        <v>0.18063281546040169</v>
      </c>
      <c r="AM5" s="231">
        <v>-0.68386816999132694</v>
      </c>
      <c r="AN5" s="232">
        <v>0.2641339711171124</v>
      </c>
      <c r="AO5" s="229" t="s">
        <v>2049</v>
      </c>
      <c r="AP5" s="229" t="s">
        <v>2050</v>
      </c>
      <c r="AQ5" s="230" t="s">
        <v>2051</v>
      </c>
      <c r="AR5" s="180" t="s">
        <v>2052</v>
      </c>
      <c r="AS5" s="180" t="s">
        <v>2053</v>
      </c>
      <c r="AT5" s="321" t="s">
        <v>2054</v>
      </c>
      <c r="AU5" s="321" t="s">
        <v>2055</v>
      </c>
      <c r="AV5" s="130" t="s">
        <v>1288</v>
      </c>
      <c r="AW5" s="95" t="s">
        <v>2056</v>
      </c>
    </row>
    <row r="6" spans="1:52" ht="28.5" customHeight="1">
      <c r="A6" s="215" t="s">
        <v>2057</v>
      </c>
      <c r="B6" s="527" t="s">
        <v>2058</v>
      </c>
      <c r="C6" s="215" t="s">
        <v>769</v>
      </c>
      <c r="D6" s="206" t="s">
        <v>2059</v>
      </c>
      <c r="E6" s="507" t="s">
        <v>2060</v>
      </c>
      <c r="F6" s="315" t="s">
        <v>2061</v>
      </c>
      <c r="G6" s="181" t="s">
        <v>17</v>
      </c>
      <c r="H6" s="181" t="s">
        <v>2062</v>
      </c>
      <c r="I6" s="73"/>
      <c r="J6" s="73"/>
      <c r="K6" s="314" t="s">
        <v>2063</v>
      </c>
      <c r="L6" s="315" t="s">
        <v>2064</v>
      </c>
      <c r="M6" s="524" t="s">
        <v>2065</v>
      </c>
      <c r="N6" s="74" t="s">
        <v>2066</v>
      </c>
      <c r="O6" s="207" t="s">
        <v>2067</v>
      </c>
      <c r="P6" s="317" t="s">
        <v>1952</v>
      </c>
      <c r="Q6" s="426" t="s">
        <v>2068</v>
      </c>
      <c r="R6" s="207" t="s">
        <v>2069</v>
      </c>
      <c r="S6" s="207" t="s">
        <v>2070</v>
      </c>
      <c r="T6" s="74" t="s">
        <v>2071</v>
      </c>
      <c r="U6" s="74" t="s">
        <v>2072</v>
      </c>
      <c r="V6" s="207" t="s">
        <v>2073</v>
      </c>
      <c r="W6" s="207" t="s">
        <v>2074</v>
      </c>
      <c r="X6" s="208"/>
      <c r="Y6" s="208" t="s">
        <v>229</v>
      </c>
      <c r="Z6" s="209" t="s">
        <v>2066</v>
      </c>
      <c r="AA6" s="209" t="s">
        <v>2075</v>
      </c>
      <c r="AB6" s="228" t="s">
        <v>2076</v>
      </c>
      <c r="AC6" s="228" t="s">
        <v>2077</v>
      </c>
      <c r="AD6" s="228" t="s">
        <v>2078</v>
      </c>
      <c r="AE6" s="228" t="s">
        <v>2079</v>
      </c>
      <c r="AF6" s="229" t="s">
        <v>2080</v>
      </c>
      <c r="AG6" s="229" t="s">
        <v>2081</v>
      </c>
      <c r="AH6" s="230" t="s">
        <v>2082</v>
      </c>
      <c r="AI6" s="229" t="s">
        <v>2083</v>
      </c>
      <c r="AJ6" s="229" t="s">
        <v>2084</v>
      </c>
      <c r="AK6" s="229" t="s">
        <v>2085</v>
      </c>
      <c r="AL6" s="487">
        <v>0.25954847956131599</v>
      </c>
      <c r="AM6" s="231">
        <v>-0.74045524150639785</v>
      </c>
      <c r="AN6" s="232">
        <v>0.35052554835493521</v>
      </c>
      <c r="AO6" s="229" t="s">
        <v>2086</v>
      </c>
      <c r="AP6" s="229" t="s">
        <v>2087</v>
      </c>
      <c r="AQ6" s="230" t="s">
        <v>2088</v>
      </c>
      <c r="AR6" s="321" t="s">
        <v>2089</v>
      </c>
      <c r="AS6" s="180" t="s">
        <v>2090</v>
      </c>
      <c r="AT6" s="180" t="s">
        <v>2091</v>
      </c>
      <c r="AU6" s="321" t="s">
        <v>2092</v>
      </c>
      <c r="AV6" s="130" t="s">
        <v>2093</v>
      </c>
      <c r="AW6" s="95" t="s">
        <v>2094</v>
      </c>
      <c r="AX6" s="347"/>
      <c r="AY6" s="347"/>
      <c r="AZ6" s="347"/>
    </row>
    <row r="7" spans="1:52" ht="33.75">
      <c r="A7" s="215" t="s">
        <v>2095</v>
      </c>
      <c r="B7" s="527" t="s">
        <v>2096</v>
      </c>
      <c r="C7" s="215" t="s">
        <v>2097</v>
      </c>
      <c r="D7" s="206" t="s">
        <v>2098</v>
      </c>
      <c r="E7" s="507" t="s">
        <v>2099</v>
      </c>
      <c r="F7" s="315" t="s">
        <v>2100</v>
      </c>
      <c r="G7" s="181" t="s">
        <v>20</v>
      </c>
      <c r="H7" s="181" t="s">
        <v>2101</v>
      </c>
      <c r="I7" s="73" t="s">
        <v>1984</v>
      </c>
      <c r="J7" s="73" t="s">
        <v>2102</v>
      </c>
      <c r="K7" s="314" t="s">
        <v>2103</v>
      </c>
      <c r="L7" s="315" t="s">
        <v>2103</v>
      </c>
      <c r="M7" s="524" t="s">
        <v>2104</v>
      </c>
      <c r="N7" s="74" t="s">
        <v>2105</v>
      </c>
      <c r="O7" s="207" t="s">
        <v>2106</v>
      </c>
      <c r="P7" s="423" t="s">
        <v>2107</v>
      </c>
      <c r="Q7" s="426" t="s">
        <v>2108</v>
      </c>
      <c r="R7" s="207" t="s">
        <v>2109</v>
      </c>
      <c r="S7" s="207" t="s">
        <v>2110</v>
      </c>
      <c r="T7" s="74" t="s">
        <v>2111</v>
      </c>
      <c r="U7" s="74" t="s">
        <v>2112</v>
      </c>
      <c r="V7" s="207"/>
      <c r="W7" s="207" t="s">
        <v>2113</v>
      </c>
      <c r="X7" s="209" t="s">
        <v>2114</v>
      </c>
      <c r="Y7" s="208" t="s">
        <v>229</v>
      </c>
      <c r="Z7" s="209" t="s">
        <v>2105</v>
      </c>
      <c r="AA7" s="209" t="s">
        <v>2115</v>
      </c>
      <c r="AB7" s="228" t="s">
        <v>2116</v>
      </c>
      <c r="AC7" s="228" t="s">
        <v>2117</v>
      </c>
      <c r="AD7" s="228" t="s">
        <v>2118</v>
      </c>
      <c r="AE7" s="228" t="s">
        <v>2119</v>
      </c>
      <c r="AF7" s="229" t="s">
        <v>2120</v>
      </c>
      <c r="AG7" s="229" t="s">
        <v>2121</v>
      </c>
      <c r="AH7" s="230" t="s">
        <v>2122</v>
      </c>
      <c r="AI7" s="229" t="s">
        <v>2123</v>
      </c>
      <c r="AJ7" s="229" t="s">
        <v>2124</v>
      </c>
      <c r="AK7" s="229" t="s">
        <v>2125</v>
      </c>
      <c r="AL7" s="231">
        <v>0.46098311218335342</v>
      </c>
      <c r="AM7" s="231">
        <v>-0.55056179775280889</v>
      </c>
      <c r="AN7" s="232">
        <v>0.83729585682282559</v>
      </c>
      <c r="AO7" s="229" t="s">
        <v>2126</v>
      </c>
      <c r="AP7" s="229" t="s">
        <v>2127</v>
      </c>
      <c r="AQ7" s="230" t="s">
        <v>2128</v>
      </c>
      <c r="AR7" s="180" t="s">
        <v>2129</v>
      </c>
      <c r="AS7" s="180" t="s">
        <v>2130</v>
      </c>
      <c r="AT7" s="180" t="s">
        <v>2131</v>
      </c>
      <c r="AU7" s="184" t="s">
        <v>2132</v>
      </c>
      <c r="AV7" s="130" t="s">
        <v>2133</v>
      </c>
      <c r="AW7" s="95" t="s">
        <v>2134</v>
      </c>
    </row>
    <row r="8" spans="1:52" ht="30" customHeight="1">
      <c r="A8" s="215" t="s">
        <v>2095</v>
      </c>
      <c r="B8" s="528" t="s">
        <v>2135</v>
      </c>
      <c r="C8" s="344" t="s">
        <v>714</v>
      </c>
      <c r="D8" s="206" t="s">
        <v>2136</v>
      </c>
      <c r="E8" s="507" t="s">
        <v>2137</v>
      </c>
      <c r="F8" s="315" t="s">
        <v>2138</v>
      </c>
      <c r="G8" s="181" t="s">
        <v>17</v>
      </c>
      <c r="H8" s="181" t="s">
        <v>2101</v>
      </c>
      <c r="I8" s="73" t="s">
        <v>1984</v>
      </c>
      <c r="J8" s="73" t="s">
        <v>2102</v>
      </c>
      <c r="K8" s="314" t="s">
        <v>2139</v>
      </c>
      <c r="L8" s="315" t="s">
        <v>2140</v>
      </c>
      <c r="M8" s="524" t="s">
        <v>2141</v>
      </c>
      <c r="N8" s="74" t="s">
        <v>2142</v>
      </c>
      <c r="O8" s="207" t="s">
        <v>2143</v>
      </c>
      <c r="P8" s="423" t="s">
        <v>2144</v>
      </c>
      <c r="Q8" s="426" t="s">
        <v>2145</v>
      </c>
      <c r="R8" s="207" t="s">
        <v>2146</v>
      </c>
      <c r="S8" s="207" t="s">
        <v>2147</v>
      </c>
      <c r="T8" s="74" t="s">
        <v>2148</v>
      </c>
      <c r="U8" s="74" t="s">
        <v>2149</v>
      </c>
      <c r="V8" s="207"/>
      <c r="W8" s="207" t="s">
        <v>2150</v>
      </c>
      <c r="X8" s="209" t="s">
        <v>2151</v>
      </c>
      <c r="Y8" s="208" t="s">
        <v>229</v>
      </c>
      <c r="Z8" s="209" t="s">
        <v>2142</v>
      </c>
      <c r="AA8" s="209" t="s">
        <v>2152</v>
      </c>
      <c r="AB8" s="228" t="s">
        <v>2153</v>
      </c>
      <c r="AC8" s="228" t="s">
        <v>2154</v>
      </c>
      <c r="AD8" s="228" t="s">
        <v>2155</v>
      </c>
      <c r="AE8" s="228" t="s">
        <v>2156</v>
      </c>
      <c r="AF8" s="229" t="s">
        <v>2157</v>
      </c>
      <c r="AG8" s="229" t="s">
        <v>2158</v>
      </c>
      <c r="AH8" s="230" t="s">
        <v>2159</v>
      </c>
      <c r="AI8" s="229" t="s">
        <v>2160</v>
      </c>
      <c r="AJ8" s="229" t="s">
        <v>2161</v>
      </c>
      <c r="AK8" s="229" t="s">
        <v>2162</v>
      </c>
      <c r="AL8" s="231">
        <v>0.57175933970460469</v>
      </c>
      <c r="AM8" s="231">
        <v>-0.64537995005351401</v>
      </c>
      <c r="AN8" s="232">
        <v>0.88592671597125883</v>
      </c>
      <c r="AO8" s="229" t="s">
        <v>2163</v>
      </c>
      <c r="AP8" s="229" t="s">
        <v>2164</v>
      </c>
      <c r="AQ8" s="230" t="s">
        <v>2165</v>
      </c>
      <c r="AR8" s="180"/>
      <c r="AS8" s="180"/>
      <c r="AT8" s="321"/>
      <c r="AU8" s="321"/>
      <c r="AV8" s="130" t="s">
        <v>2166</v>
      </c>
      <c r="AW8" s="95" t="s">
        <v>2134</v>
      </c>
    </row>
    <row r="9" spans="1:52" ht="33" customHeight="1">
      <c r="A9" s="215" t="s">
        <v>2167</v>
      </c>
      <c r="B9" s="527" t="s">
        <v>2168</v>
      </c>
      <c r="C9" s="215" t="s">
        <v>2169</v>
      </c>
      <c r="D9" s="206" t="s">
        <v>2170</v>
      </c>
      <c r="E9" s="507" t="s">
        <v>2171</v>
      </c>
      <c r="F9" s="315" t="s">
        <v>2172</v>
      </c>
      <c r="G9" s="181" t="s">
        <v>17</v>
      </c>
      <c r="H9" s="181" t="s">
        <v>2173</v>
      </c>
      <c r="I9" s="73" t="s">
        <v>1984</v>
      </c>
      <c r="J9" s="73" t="s">
        <v>1948</v>
      </c>
      <c r="K9" s="314" t="s">
        <v>2174</v>
      </c>
      <c r="L9" s="315" t="s">
        <v>2175</v>
      </c>
      <c r="M9" s="524" t="s">
        <v>2176</v>
      </c>
      <c r="N9" s="74" t="s">
        <v>2177</v>
      </c>
      <c r="O9" s="207" t="s">
        <v>2178</v>
      </c>
      <c r="P9" s="423" t="s">
        <v>2179</v>
      </c>
      <c r="Q9" s="426" t="s">
        <v>2180</v>
      </c>
      <c r="R9" s="207" t="s">
        <v>2181</v>
      </c>
      <c r="S9" s="207" t="s">
        <v>2182</v>
      </c>
      <c r="T9" s="74" t="s">
        <v>2183</v>
      </c>
      <c r="U9" s="74" t="s">
        <v>2184</v>
      </c>
      <c r="V9" s="207" t="s">
        <v>2185</v>
      </c>
      <c r="W9" s="207" t="s">
        <v>2186</v>
      </c>
      <c r="X9" s="209" t="s">
        <v>2187</v>
      </c>
      <c r="Y9" s="209" t="s">
        <v>2188</v>
      </c>
      <c r="Z9" s="209" t="s">
        <v>2177</v>
      </c>
      <c r="AA9" s="209" t="s">
        <v>2189</v>
      </c>
      <c r="AB9" s="228" t="s">
        <v>2190</v>
      </c>
      <c r="AC9" s="228" t="s">
        <v>2191</v>
      </c>
      <c r="AD9" s="228" t="s">
        <v>2192</v>
      </c>
      <c r="AE9" s="228" t="s">
        <v>2193</v>
      </c>
      <c r="AF9" s="229" t="s">
        <v>2194</v>
      </c>
      <c r="AG9" s="229" t="s">
        <v>2195</v>
      </c>
      <c r="AH9" s="230" t="s">
        <v>2196</v>
      </c>
      <c r="AI9" s="229" t="s">
        <v>2197</v>
      </c>
      <c r="AJ9" s="229" t="s">
        <v>2198</v>
      </c>
      <c r="AK9" s="229" t="s">
        <v>2199</v>
      </c>
      <c r="AL9" s="231">
        <v>0.26487104337631889</v>
      </c>
      <c r="AM9" s="231">
        <v>-0.71375143843498279</v>
      </c>
      <c r="AN9" s="232">
        <v>0.37109703618544321</v>
      </c>
      <c r="AO9" s="229" t="s">
        <v>2200</v>
      </c>
      <c r="AP9" s="229" t="s">
        <v>2195</v>
      </c>
      <c r="AQ9" s="230" t="s">
        <v>2201</v>
      </c>
      <c r="AR9" s="180" t="s">
        <v>2202</v>
      </c>
      <c r="AS9" s="180" t="s">
        <v>2203</v>
      </c>
      <c r="AT9" s="321" t="s">
        <v>2204</v>
      </c>
      <c r="AU9" s="320" t="s">
        <v>2205</v>
      </c>
      <c r="AV9" s="130" t="s">
        <v>2206</v>
      </c>
      <c r="AW9" s="95" t="s">
        <v>2207</v>
      </c>
    </row>
    <row r="10" spans="1:52" ht="27" customHeight="1">
      <c r="A10" s="215" t="s">
        <v>2208</v>
      </c>
      <c r="B10" s="527" t="s">
        <v>2209</v>
      </c>
      <c r="C10" s="215" t="s">
        <v>1080</v>
      </c>
      <c r="D10" s="206" t="s">
        <v>2210</v>
      </c>
      <c r="E10" s="507" t="s">
        <v>2211</v>
      </c>
      <c r="F10" s="315" t="s">
        <v>2212</v>
      </c>
      <c r="G10" s="181" t="s">
        <v>17</v>
      </c>
      <c r="H10" s="319" t="s">
        <v>2213</v>
      </c>
      <c r="I10" s="73"/>
      <c r="J10" s="73" t="s">
        <v>2214</v>
      </c>
      <c r="K10" s="314" t="s">
        <v>2215</v>
      </c>
      <c r="L10" s="315" t="s">
        <v>2216</v>
      </c>
      <c r="M10" s="524" t="s">
        <v>2217</v>
      </c>
      <c r="N10" s="74" t="s">
        <v>2218</v>
      </c>
      <c r="O10" s="207" t="s">
        <v>2219</v>
      </c>
      <c r="P10" s="423" t="s">
        <v>2220</v>
      </c>
      <c r="Q10" s="426" t="s">
        <v>2221</v>
      </c>
      <c r="R10" s="207" t="s">
        <v>2222</v>
      </c>
      <c r="S10" s="207" t="s">
        <v>2223</v>
      </c>
      <c r="T10" s="74" t="s">
        <v>2224</v>
      </c>
      <c r="U10" s="74" t="s">
        <v>2225</v>
      </c>
      <c r="V10" s="207" t="s">
        <v>2226</v>
      </c>
      <c r="W10" s="207"/>
      <c r="X10" s="209" t="s">
        <v>2227</v>
      </c>
      <c r="Y10" s="209" t="s">
        <v>2228</v>
      </c>
      <c r="Z10" s="209" t="s">
        <v>2218</v>
      </c>
      <c r="AA10" s="209" t="s">
        <v>2229</v>
      </c>
      <c r="AB10" s="228" t="s">
        <v>2230</v>
      </c>
      <c r="AC10" s="228" t="s">
        <v>2231</v>
      </c>
      <c r="AD10" s="228" t="s">
        <v>2232</v>
      </c>
      <c r="AE10" s="228" t="s">
        <v>2233</v>
      </c>
      <c r="AF10" s="229" t="s">
        <v>2234</v>
      </c>
      <c r="AG10" s="229" t="s">
        <v>2235</v>
      </c>
      <c r="AH10" s="230" t="s">
        <v>2236</v>
      </c>
      <c r="AI10" s="229" t="s">
        <v>2237</v>
      </c>
      <c r="AJ10" s="229" t="s">
        <v>2238</v>
      </c>
      <c r="AK10" s="229" t="s">
        <v>2239</v>
      </c>
      <c r="AL10" s="231">
        <v>0.32902442528735631</v>
      </c>
      <c r="AM10" s="231">
        <v>-0.8315204254290548</v>
      </c>
      <c r="AN10" s="232">
        <v>0.3956901300621492</v>
      </c>
      <c r="AO10" s="229" t="s">
        <v>2240</v>
      </c>
      <c r="AP10" s="229" t="s">
        <v>2241</v>
      </c>
      <c r="AQ10" s="230" t="s">
        <v>2242</v>
      </c>
      <c r="AR10" s="180" t="s">
        <v>2202</v>
      </c>
      <c r="AS10" s="180" t="s">
        <v>2203</v>
      </c>
      <c r="AT10" s="180" t="s">
        <v>2204</v>
      </c>
      <c r="AU10" s="320" t="s">
        <v>2205</v>
      </c>
      <c r="AV10" s="130" t="s">
        <v>2243</v>
      </c>
      <c r="AW10" s="95" t="s">
        <v>2244</v>
      </c>
    </row>
    <row r="11" spans="1:52" ht="33.75" customHeight="1">
      <c r="A11" s="344" t="s">
        <v>2245</v>
      </c>
      <c r="B11" s="528" t="s">
        <v>2246</v>
      </c>
      <c r="C11" s="344" t="s">
        <v>2247</v>
      </c>
      <c r="D11" s="206" t="s">
        <v>2248</v>
      </c>
      <c r="E11" s="421" t="s">
        <v>2249</v>
      </c>
      <c r="F11" s="315" t="s">
        <v>2250</v>
      </c>
      <c r="G11" s="217" t="s">
        <v>17</v>
      </c>
      <c r="H11" s="319" t="s">
        <v>2251</v>
      </c>
      <c r="I11" s="219"/>
      <c r="J11" s="219"/>
      <c r="K11" s="314" t="s">
        <v>2252</v>
      </c>
      <c r="L11" s="315" t="s">
        <v>2252</v>
      </c>
      <c r="M11" s="524" t="s">
        <v>2253</v>
      </c>
      <c r="N11" s="74" t="s">
        <v>2254</v>
      </c>
      <c r="O11" s="207" t="s">
        <v>2255</v>
      </c>
      <c r="P11" s="317" t="s">
        <v>1952</v>
      </c>
      <c r="Q11" s="426" t="s">
        <v>2256</v>
      </c>
      <c r="R11" s="207" t="s">
        <v>2257</v>
      </c>
      <c r="S11" s="207" t="s">
        <v>2258</v>
      </c>
      <c r="T11" s="74" t="s">
        <v>2259</v>
      </c>
      <c r="U11" s="74" t="s">
        <v>2260</v>
      </c>
      <c r="V11" s="207" t="s">
        <v>2261</v>
      </c>
      <c r="W11" s="207" t="s">
        <v>2262</v>
      </c>
      <c r="X11" s="323"/>
      <c r="Y11" s="323"/>
      <c r="Z11" s="74" t="s">
        <v>2254</v>
      </c>
      <c r="AA11" s="74" t="s">
        <v>2263</v>
      </c>
      <c r="AB11" s="228" t="s">
        <v>2264</v>
      </c>
      <c r="AC11" s="228" t="s">
        <v>2265</v>
      </c>
      <c r="AD11" s="228" t="s">
        <v>2266</v>
      </c>
      <c r="AE11" s="228" t="s">
        <v>2267</v>
      </c>
      <c r="AF11" s="229" t="s">
        <v>2268</v>
      </c>
      <c r="AG11" s="229" t="s">
        <v>2269</v>
      </c>
      <c r="AH11" s="230" t="s">
        <v>2270</v>
      </c>
      <c r="AI11" s="229" t="s">
        <v>2271</v>
      </c>
      <c r="AJ11" s="229" t="s">
        <v>2272</v>
      </c>
      <c r="AK11" s="229" t="s">
        <v>2273</v>
      </c>
      <c r="AL11" s="231">
        <v>0.2179238329238328</v>
      </c>
      <c r="AM11" s="231">
        <v>-0.2680577849117175</v>
      </c>
      <c r="AN11" s="232">
        <v>0.81297334078771155</v>
      </c>
      <c r="AO11" s="229"/>
      <c r="AP11" s="229"/>
      <c r="AQ11" s="230"/>
      <c r="AR11" s="236" t="s">
        <v>2274</v>
      </c>
      <c r="AS11" s="218" t="s">
        <v>2275</v>
      </c>
      <c r="AT11" s="321" t="s">
        <v>2276</v>
      </c>
      <c r="AU11" s="321" t="s">
        <v>2277</v>
      </c>
      <c r="AV11" s="130" t="s">
        <v>1295</v>
      </c>
      <c r="AW11" s="130" t="s">
        <v>2278</v>
      </c>
    </row>
    <row r="12" spans="1:52" ht="33.75" customHeight="1">
      <c r="A12" s="344" t="s">
        <v>2279</v>
      </c>
      <c r="B12" s="528" t="s">
        <v>2280</v>
      </c>
      <c r="C12" s="344" t="s">
        <v>2281</v>
      </c>
      <c r="D12" s="206" t="s">
        <v>2282</v>
      </c>
      <c r="E12" s="507" t="s">
        <v>2283</v>
      </c>
      <c r="F12" s="315" t="s">
        <v>2284</v>
      </c>
      <c r="G12" s="319" t="s">
        <v>20</v>
      </c>
      <c r="H12" s="319" t="s">
        <v>2285</v>
      </c>
      <c r="I12" s="323" t="s">
        <v>2214</v>
      </c>
      <c r="J12" s="323" t="s">
        <v>1948</v>
      </c>
      <c r="K12" s="314" t="s">
        <v>2286</v>
      </c>
      <c r="L12" s="315" t="s">
        <v>2287</v>
      </c>
      <c r="M12" s="524" t="s">
        <v>2288</v>
      </c>
      <c r="N12" s="74" t="s">
        <v>2289</v>
      </c>
      <c r="O12" s="207" t="s">
        <v>2290</v>
      </c>
      <c r="P12" s="317" t="s">
        <v>2291</v>
      </c>
      <c r="Q12" s="426"/>
      <c r="R12" s="207" t="s">
        <v>2292</v>
      </c>
      <c r="S12" s="207" t="s">
        <v>2293</v>
      </c>
      <c r="T12" s="74" t="s">
        <v>2294</v>
      </c>
      <c r="U12" s="74" t="s">
        <v>2295</v>
      </c>
      <c r="V12" s="207"/>
      <c r="W12" s="207"/>
      <c r="X12" s="208" t="s">
        <v>583</v>
      </c>
      <c r="Y12" s="208" t="s">
        <v>583</v>
      </c>
      <c r="Z12" s="209" t="s">
        <v>2289</v>
      </c>
      <c r="AA12" s="74" t="s">
        <v>1993</v>
      </c>
      <c r="AB12" s="228" t="s">
        <v>2296</v>
      </c>
      <c r="AC12" s="228" t="s">
        <v>2297</v>
      </c>
      <c r="AD12" s="228" t="s">
        <v>2298</v>
      </c>
      <c r="AE12" s="238" t="s">
        <v>2299</v>
      </c>
      <c r="AF12" s="229"/>
      <c r="AG12" s="229"/>
      <c r="AH12" s="230"/>
      <c r="AI12" s="229"/>
      <c r="AJ12" s="229"/>
      <c r="AK12" s="229"/>
      <c r="AL12" s="231">
        <v>0.41676169590643269</v>
      </c>
      <c r="AM12" s="231">
        <v>-0.63973458235753311</v>
      </c>
      <c r="AN12" s="232">
        <v>0.65146032026374667</v>
      </c>
      <c r="AO12" s="229"/>
      <c r="AP12" s="229"/>
      <c r="AQ12" s="230"/>
      <c r="AR12" s="321"/>
      <c r="AS12" s="321"/>
      <c r="AT12" s="321"/>
      <c r="AU12" s="321"/>
      <c r="AV12" s="130"/>
      <c r="AW12" s="130"/>
    </row>
    <row r="13" spans="1:52" ht="12" customHeight="1">
      <c r="A13" s="324"/>
      <c r="B13" s="529"/>
      <c r="C13" s="324"/>
      <c r="D13" s="206"/>
      <c r="E13" s="315"/>
      <c r="F13" s="315"/>
      <c r="G13" s="319"/>
      <c r="H13" s="319"/>
      <c r="I13" s="323"/>
      <c r="J13" s="323"/>
      <c r="K13" s="314"/>
      <c r="L13" s="315"/>
      <c r="M13" s="524"/>
      <c r="N13" s="74"/>
      <c r="O13" s="207"/>
      <c r="P13" s="317"/>
      <c r="Q13" s="426"/>
      <c r="R13" s="207"/>
      <c r="S13" s="207"/>
      <c r="T13" s="74"/>
      <c r="U13" s="74"/>
      <c r="V13" s="207"/>
      <c r="W13" s="207"/>
      <c r="X13" s="208"/>
      <c r="Y13" s="208"/>
      <c r="Z13" s="209"/>
      <c r="AA13" s="209"/>
      <c r="AB13" s="228"/>
      <c r="AC13" s="228"/>
      <c r="AD13" s="228"/>
      <c r="AE13" s="238"/>
      <c r="AF13" s="229"/>
      <c r="AG13" s="229"/>
      <c r="AH13" s="230"/>
      <c r="AI13" s="229"/>
      <c r="AJ13" s="229"/>
      <c r="AK13" s="229"/>
      <c r="AL13" s="231"/>
      <c r="AM13" s="231"/>
      <c r="AN13" s="232"/>
      <c r="AO13" s="229"/>
      <c r="AP13" s="229"/>
      <c r="AQ13" s="230"/>
      <c r="AR13" s="321"/>
      <c r="AS13" s="321"/>
      <c r="AT13" s="321"/>
      <c r="AU13" s="321"/>
      <c r="AV13" s="130"/>
      <c r="AW13" s="95"/>
    </row>
    <row r="14" spans="1:52" ht="33.75">
      <c r="A14" s="319" t="s">
        <v>2300</v>
      </c>
      <c r="B14" s="530" t="s">
        <v>2301</v>
      </c>
      <c r="C14" s="319" t="s">
        <v>2302</v>
      </c>
      <c r="D14" s="206" t="s">
        <v>2303</v>
      </c>
      <c r="E14" s="315" t="s">
        <v>2304</v>
      </c>
      <c r="F14" s="315"/>
      <c r="G14" s="319" t="s">
        <v>17</v>
      </c>
      <c r="H14" s="237"/>
      <c r="I14" s="323"/>
      <c r="J14" s="323"/>
      <c r="K14" s="314" t="s">
        <v>2305</v>
      </c>
      <c r="L14" s="315" t="s">
        <v>2306</v>
      </c>
      <c r="M14" s="524" t="s">
        <v>2307</v>
      </c>
      <c r="N14" s="74" t="s">
        <v>2308</v>
      </c>
      <c r="O14" s="207" t="s">
        <v>2309</v>
      </c>
      <c r="P14" s="317" t="s">
        <v>2310</v>
      </c>
      <c r="Q14" s="426" t="s">
        <v>2311</v>
      </c>
      <c r="R14" s="207"/>
      <c r="S14" s="207"/>
      <c r="T14" s="74"/>
      <c r="U14" s="74"/>
      <c r="V14" s="207"/>
      <c r="W14" s="207"/>
      <c r="X14" s="323"/>
      <c r="Y14" s="323"/>
      <c r="Z14" s="74" t="s">
        <v>2308</v>
      </c>
      <c r="AA14" s="74" t="s">
        <v>2312</v>
      </c>
      <c r="AB14" s="228" t="s">
        <v>2313</v>
      </c>
      <c r="AC14" s="228" t="s">
        <v>2314</v>
      </c>
      <c r="AD14" s="228" t="s">
        <v>2315</v>
      </c>
      <c r="AE14" s="228" t="s">
        <v>2316</v>
      </c>
      <c r="AF14" s="229"/>
      <c r="AG14" s="229"/>
      <c r="AH14" s="230"/>
      <c r="AI14" s="229"/>
      <c r="AJ14" s="229"/>
      <c r="AK14" s="229"/>
      <c r="AL14" s="231">
        <v>0.42273651405258378</v>
      </c>
      <c r="AM14" s="231">
        <v>-0.88235721200387218</v>
      </c>
      <c r="AN14" s="232">
        <v>0.47909906362359822</v>
      </c>
      <c r="AO14" s="229"/>
      <c r="AP14" s="229"/>
      <c r="AQ14" s="230"/>
      <c r="AR14" s="321"/>
      <c r="AS14" s="321"/>
      <c r="AT14" s="321"/>
      <c r="AU14" s="321"/>
      <c r="AV14" s="130"/>
      <c r="AW14" s="130"/>
    </row>
    <row r="15" spans="1:52" ht="33.75">
      <c r="A15" s="319" t="s">
        <v>2317</v>
      </c>
      <c r="B15" s="530" t="s">
        <v>2318</v>
      </c>
      <c r="C15" s="319" t="s">
        <v>2319</v>
      </c>
      <c r="D15" s="206" t="s">
        <v>2320</v>
      </c>
      <c r="E15" s="315" t="s">
        <v>2321</v>
      </c>
      <c r="F15" s="315"/>
      <c r="G15" s="319" t="s">
        <v>17</v>
      </c>
      <c r="H15" s="237"/>
      <c r="I15" s="323"/>
      <c r="J15" s="323"/>
      <c r="K15" s="314" t="s">
        <v>2322</v>
      </c>
      <c r="L15" s="315" t="s">
        <v>2323</v>
      </c>
      <c r="M15" s="524" t="s">
        <v>2324</v>
      </c>
      <c r="N15" s="74" t="s">
        <v>2325</v>
      </c>
      <c r="O15" s="207" t="s">
        <v>2326</v>
      </c>
      <c r="P15" s="317" t="s">
        <v>2327</v>
      </c>
      <c r="Q15" s="426" t="s">
        <v>2328</v>
      </c>
      <c r="R15" s="207"/>
      <c r="S15" s="207"/>
      <c r="T15" s="74"/>
      <c r="U15" s="74"/>
      <c r="V15" s="207"/>
      <c r="W15" s="207"/>
      <c r="X15" s="323"/>
      <c r="Y15" s="323"/>
      <c r="Z15" s="74" t="s">
        <v>2325</v>
      </c>
      <c r="AA15" s="74" t="s">
        <v>2329</v>
      </c>
      <c r="AB15" s="228" t="s">
        <v>2330</v>
      </c>
      <c r="AC15" s="228" t="s">
        <v>2331</v>
      </c>
      <c r="AD15" s="228" t="s">
        <v>2332</v>
      </c>
      <c r="AE15" s="228" t="s">
        <v>2333</v>
      </c>
      <c r="AF15" s="229"/>
      <c r="AG15" s="229"/>
      <c r="AH15" s="230"/>
      <c r="AI15" s="229"/>
      <c r="AJ15" s="229"/>
      <c r="AK15" s="229"/>
      <c r="AL15" s="231">
        <v>0.26092918696140882</v>
      </c>
      <c r="AM15" s="231">
        <v>-0.77432001960303853</v>
      </c>
      <c r="AN15" s="232">
        <v>0.3369784848068067</v>
      </c>
      <c r="AO15" s="229"/>
      <c r="AP15" s="229"/>
      <c r="AQ15" s="230"/>
      <c r="AR15" s="321"/>
      <c r="AS15" s="321"/>
      <c r="AT15" s="321"/>
      <c r="AU15" s="321"/>
      <c r="AV15" s="130"/>
      <c r="AW15" s="130"/>
    </row>
    <row r="16" spans="1:52" ht="22.5">
      <c r="A16" s="319" t="s">
        <v>2334</v>
      </c>
      <c r="B16" s="530" t="s">
        <v>2335</v>
      </c>
      <c r="C16" s="319" t="s">
        <v>2336</v>
      </c>
      <c r="D16" s="206" t="s">
        <v>2337</v>
      </c>
      <c r="E16" s="315" t="s">
        <v>2338</v>
      </c>
      <c r="F16" s="315"/>
      <c r="G16" s="319" t="s">
        <v>2339</v>
      </c>
      <c r="H16" s="237"/>
      <c r="I16" s="323"/>
      <c r="J16" s="323"/>
      <c r="K16" s="314" t="s">
        <v>2340</v>
      </c>
      <c r="L16" s="315" t="s">
        <v>2341</v>
      </c>
      <c r="M16" s="524" t="s">
        <v>2342</v>
      </c>
      <c r="N16" s="74" t="s">
        <v>2343</v>
      </c>
      <c r="O16" s="207" t="s">
        <v>1952</v>
      </c>
      <c r="P16" s="317" t="s">
        <v>2344</v>
      </c>
      <c r="Q16" s="426" t="s">
        <v>2345</v>
      </c>
      <c r="R16" s="207"/>
      <c r="S16" s="207"/>
      <c r="T16" s="74"/>
      <c r="U16" s="74"/>
      <c r="V16" s="207"/>
      <c r="W16" s="207"/>
      <c r="X16" s="323"/>
      <c r="Y16" s="323"/>
      <c r="Z16" s="74" t="s">
        <v>2343</v>
      </c>
      <c r="AA16" s="74" t="s">
        <v>2346</v>
      </c>
      <c r="AB16" s="228" t="s">
        <v>2347</v>
      </c>
      <c r="AC16" s="228" t="s">
        <v>2348</v>
      </c>
      <c r="AD16" s="228" t="s">
        <v>2349</v>
      </c>
      <c r="AE16" s="228" t="s">
        <v>2350</v>
      </c>
      <c r="AF16" s="229"/>
      <c r="AG16" s="229"/>
      <c r="AH16" s="230"/>
      <c r="AI16" s="229"/>
      <c r="AJ16" s="229"/>
      <c r="AK16" s="229"/>
      <c r="AL16" s="231">
        <v>-5.4228571428571418E-2</v>
      </c>
      <c r="AM16" s="231">
        <v>-0.38586956521739119</v>
      </c>
      <c r="AN16" s="232">
        <v>-0.14053601609657951</v>
      </c>
      <c r="AO16" s="229"/>
      <c r="AP16" s="229"/>
      <c r="AQ16" s="230"/>
      <c r="AR16" s="321"/>
      <c r="AS16" s="321"/>
      <c r="AT16" s="321"/>
      <c r="AU16" s="321"/>
      <c r="AV16" s="130"/>
      <c r="AW16" s="130"/>
    </row>
    <row r="17" spans="1:49" ht="33.75">
      <c r="A17" s="319" t="s">
        <v>2351</v>
      </c>
      <c r="B17" s="530" t="s">
        <v>2352</v>
      </c>
      <c r="C17" s="319" t="s">
        <v>1815</v>
      </c>
      <c r="D17" s="206" t="s">
        <v>2353</v>
      </c>
      <c r="E17" s="315" t="s">
        <v>2354</v>
      </c>
      <c r="F17" s="315" t="s">
        <v>2355</v>
      </c>
      <c r="G17" s="319" t="s">
        <v>17</v>
      </c>
      <c r="H17" s="237" t="s">
        <v>2356</v>
      </c>
      <c r="I17" s="323"/>
      <c r="J17" s="323"/>
      <c r="K17" s="522" t="s">
        <v>2357</v>
      </c>
      <c r="L17" s="521" t="s">
        <v>2358</v>
      </c>
      <c r="M17" s="524" t="s">
        <v>2359</v>
      </c>
      <c r="N17" s="74" t="s">
        <v>2360</v>
      </c>
      <c r="O17" s="207" t="s">
        <v>2361</v>
      </c>
      <c r="P17" s="317" t="s">
        <v>2362</v>
      </c>
      <c r="Q17" s="426" t="s">
        <v>2363</v>
      </c>
      <c r="R17" s="207" t="s">
        <v>2364</v>
      </c>
      <c r="S17" s="207" t="s">
        <v>2365</v>
      </c>
      <c r="T17" s="74" t="s">
        <v>2366</v>
      </c>
      <c r="U17" s="74" t="s">
        <v>2367</v>
      </c>
      <c r="V17" s="207"/>
      <c r="W17" s="207"/>
      <c r="X17" s="323"/>
      <c r="Y17" s="323"/>
      <c r="Z17" s="74" t="s">
        <v>2360</v>
      </c>
      <c r="AA17" s="74" t="s">
        <v>2368</v>
      </c>
      <c r="AB17" s="228" t="s">
        <v>2349</v>
      </c>
      <c r="AC17" s="228" t="s">
        <v>2369</v>
      </c>
      <c r="AD17" s="228" t="s">
        <v>2370</v>
      </c>
      <c r="AE17" s="228" t="s">
        <v>2371</v>
      </c>
      <c r="AF17" s="229"/>
      <c r="AG17" s="229"/>
      <c r="AH17" s="230"/>
      <c r="AI17" s="229"/>
      <c r="AJ17" s="229"/>
      <c r="AK17" s="229"/>
      <c r="AL17" s="231">
        <v>0.14420746680030069</v>
      </c>
      <c r="AM17" s="231">
        <v>-0.66981320215382567</v>
      </c>
      <c r="AN17" s="232">
        <v>0.2152950499282377</v>
      </c>
      <c r="AO17" s="229"/>
      <c r="AP17" s="229"/>
      <c r="AQ17" s="230"/>
      <c r="AR17" s="321"/>
      <c r="AS17" s="321"/>
      <c r="AT17" s="321"/>
      <c r="AU17" s="321"/>
      <c r="AV17" s="130"/>
      <c r="AW17" s="130"/>
    </row>
    <row r="18" spans="1:49" ht="33.75">
      <c r="A18" s="319" t="s">
        <v>2372</v>
      </c>
      <c r="B18" s="530" t="s">
        <v>2373</v>
      </c>
      <c r="C18" s="319" t="s">
        <v>2374</v>
      </c>
      <c r="D18" s="206" t="s">
        <v>2375</v>
      </c>
      <c r="E18" s="315" t="s">
        <v>2376</v>
      </c>
      <c r="F18" s="315" t="s">
        <v>2377</v>
      </c>
      <c r="G18" s="319" t="s">
        <v>17</v>
      </c>
      <c r="H18" s="237" t="s">
        <v>2378</v>
      </c>
      <c r="I18" s="323"/>
      <c r="J18" s="323"/>
      <c r="K18" s="314" t="s">
        <v>2379</v>
      </c>
      <c r="L18" s="315" t="s">
        <v>2380</v>
      </c>
      <c r="M18" s="524" t="s">
        <v>2381</v>
      </c>
      <c r="N18" s="74" t="s">
        <v>2382</v>
      </c>
      <c r="O18" s="207"/>
      <c r="P18" s="317" t="s">
        <v>1952</v>
      </c>
      <c r="Q18" s="426"/>
      <c r="R18" s="207" t="s">
        <v>2383</v>
      </c>
      <c r="S18" s="207" t="s">
        <v>2384</v>
      </c>
      <c r="T18" s="74" t="s">
        <v>2385</v>
      </c>
      <c r="U18" s="74" t="s">
        <v>2386</v>
      </c>
      <c r="V18" s="207"/>
      <c r="W18" s="207"/>
      <c r="X18" s="323"/>
      <c r="Y18" s="323"/>
      <c r="Z18" s="74" t="s">
        <v>2382</v>
      </c>
      <c r="AA18" s="74" t="s">
        <v>2387</v>
      </c>
      <c r="AB18" s="228" t="s">
        <v>2388</v>
      </c>
      <c r="AC18" s="228" t="s">
        <v>2389</v>
      </c>
      <c r="AD18" s="228" t="s">
        <v>2390</v>
      </c>
      <c r="AE18" s="228" t="s">
        <v>2391</v>
      </c>
      <c r="AF18" s="229"/>
      <c r="AG18" s="229"/>
      <c r="AH18" s="230"/>
      <c r="AI18" s="229"/>
      <c r="AJ18" s="229"/>
      <c r="AK18" s="229"/>
      <c r="AL18" s="231">
        <v>0.50391262135922332</v>
      </c>
      <c r="AM18" s="231">
        <v>-0.77939646201873047</v>
      </c>
      <c r="AN18" s="232">
        <v>0.64654209496156689</v>
      </c>
      <c r="AO18" s="229"/>
      <c r="AP18" s="229"/>
      <c r="AQ18" s="230"/>
      <c r="AR18" s="321"/>
      <c r="AS18" s="321"/>
      <c r="AT18" s="321"/>
      <c r="AU18" s="321"/>
      <c r="AV18" s="130"/>
      <c r="AW18" s="130"/>
    </row>
    <row r="19" spans="1:49" ht="25.5" customHeight="1">
      <c r="A19" s="319" t="s">
        <v>2392</v>
      </c>
      <c r="B19" s="530" t="s">
        <v>2393</v>
      </c>
      <c r="C19" s="319" t="s">
        <v>29</v>
      </c>
      <c r="D19" s="206" t="s">
        <v>2394</v>
      </c>
      <c r="E19" s="315" t="s">
        <v>2395</v>
      </c>
      <c r="F19" s="315" t="s">
        <v>2396</v>
      </c>
      <c r="G19" s="181" t="s">
        <v>20</v>
      </c>
      <c r="H19" s="319" t="s">
        <v>2397</v>
      </c>
      <c r="I19" s="73"/>
      <c r="J19" s="73"/>
      <c r="K19" s="314" t="s">
        <v>2398</v>
      </c>
      <c r="L19" s="315" t="s">
        <v>2398</v>
      </c>
      <c r="M19" s="524" t="s">
        <v>2399</v>
      </c>
      <c r="N19" s="74" t="s">
        <v>2400</v>
      </c>
      <c r="O19" s="207" t="s">
        <v>1952</v>
      </c>
      <c r="P19" s="317" t="s">
        <v>2401</v>
      </c>
      <c r="Q19" s="426" t="s">
        <v>2402</v>
      </c>
      <c r="R19" s="207" t="s">
        <v>2401</v>
      </c>
      <c r="S19" s="207" t="s">
        <v>2403</v>
      </c>
      <c r="T19" s="74" t="s">
        <v>2404</v>
      </c>
      <c r="U19" s="74" t="s">
        <v>2405</v>
      </c>
      <c r="V19" s="207" t="s">
        <v>2406</v>
      </c>
      <c r="W19" s="207" t="s">
        <v>2407</v>
      </c>
      <c r="X19" s="208"/>
      <c r="Y19" s="208"/>
      <c r="Z19" s="209" t="s">
        <v>2400</v>
      </c>
      <c r="AA19" s="209" t="s">
        <v>2408</v>
      </c>
      <c r="AB19" s="228" t="s">
        <v>2409</v>
      </c>
      <c r="AC19" s="228" t="s">
        <v>2410</v>
      </c>
      <c r="AD19" s="228" t="s">
        <v>2411</v>
      </c>
      <c r="AE19" s="228" t="s">
        <v>2412</v>
      </c>
      <c r="AF19" s="229" t="s">
        <v>2413</v>
      </c>
      <c r="AG19" s="229" t="s">
        <v>2414</v>
      </c>
      <c r="AH19" s="230" t="s">
        <v>2415</v>
      </c>
      <c r="AI19" s="229" t="s">
        <v>2416</v>
      </c>
      <c r="AJ19" s="229" t="s">
        <v>2417</v>
      </c>
      <c r="AK19" s="229" t="s">
        <v>2418</v>
      </c>
      <c r="AL19" s="231">
        <v>0.26716947115384609</v>
      </c>
      <c r="AM19" s="231">
        <v>-0.50714729645742707</v>
      </c>
      <c r="AN19" s="232">
        <v>0.52680843025311075</v>
      </c>
      <c r="AO19" s="229" t="s">
        <v>2419</v>
      </c>
      <c r="AP19" s="229" t="s">
        <v>2414</v>
      </c>
      <c r="AQ19" s="230" t="s">
        <v>2420</v>
      </c>
      <c r="AR19" s="180" t="s">
        <v>2421</v>
      </c>
      <c r="AS19" s="180" t="s">
        <v>2422</v>
      </c>
      <c r="AT19" s="180" t="s">
        <v>2423</v>
      </c>
      <c r="AU19" s="180" t="s">
        <v>2424</v>
      </c>
      <c r="AV19" s="130" t="s">
        <v>2425</v>
      </c>
      <c r="AW19" s="95" t="s">
        <v>2426</v>
      </c>
    </row>
    <row r="20" spans="1:49" ht="18.75" customHeight="1">
      <c r="A20" s="319"/>
      <c r="B20" s="530"/>
      <c r="C20" s="319"/>
      <c r="D20" s="206"/>
      <c r="E20" s="315"/>
      <c r="F20" s="315"/>
      <c r="G20" s="319"/>
      <c r="H20" s="319"/>
      <c r="I20" s="323"/>
      <c r="J20" s="323"/>
      <c r="K20" s="314"/>
      <c r="L20" s="315"/>
      <c r="M20" s="524"/>
      <c r="N20" s="74"/>
      <c r="O20" s="207"/>
      <c r="P20" s="317"/>
      <c r="Q20" s="426"/>
      <c r="R20" s="207"/>
      <c r="S20" s="207"/>
      <c r="T20" s="74"/>
      <c r="U20" s="74"/>
      <c r="V20" s="207"/>
      <c r="W20" s="207"/>
      <c r="X20" s="208"/>
      <c r="Y20" s="208"/>
      <c r="Z20" s="209"/>
      <c r="AA20" s="209"/>
      <c r="AB20" s="228"/>
      <c r="AC20" s="228"/>
      <c r="AD20" s="228"/>
      <c r="AE20" s="228"/>
      <c r="AF20" s="229"/>
      <c r="AG20" s="229"/>
      <c r="AH20" s="230"/>
      <c r="AI20" s="229"/>
      <c r="AJ20" s="229"/>
      <c r="AK20" s="229"/>
      <c r="AL20" s="231"/>
      <c r="AM20" s="231"/>
      <c r="AN20" s="232"/>
      <c r="AO20" s="229"/>
      <c r="AP20" s="229"/>
      <c r="AQ20" s="230"/>
      <c r="AR20" s="321"/>
      <c r="AS20" s="321"/>
      <c r="AT20" s="321"/>
      <c r="AU20" s="321"/>
      <c r="AV20" s="130"/>
      <c r="AW20" s="95"/>
    </row>
    <row r="21" spans="1:49" ht="33.75">
      <c r="A21" s="319" t="s">
        <v>2427</v>
      </c>
      <c r="B21" s="530" t="s">
        <v>2428</v>
      </c>
      <c r="C21" s="319" t="s">
        <v>2429</v>
      </c>
      <c r="D21" s="206" t="s">
        <v>2430</v>
      </c>
      <c r="E21" s="315" t="s">
        <v>2431</v>
      </c>
      <c r="F21" s="315" t="s">
        <v>2432</v>
      </c>
      <c r="G21" s="319" t="s">
        <v>17</v>
      </c>
      <c r="H21" s="319" t="s">
        <v>2433</v>
      </c>
      <c r="I21" s="323"/>
      <c r="J21" s="323"/>
      <c r="K21" s="314" t="s">
        <v>2434</v>
      </c>
      <c r="L21" s="315" t="s">
        <v>2434</v>
      </c>
      <c r="M21" s="524" t="s">
        <v>2435</v>
      </c>
      <c r="N21" s="74" t="s">
        <v>2436</v>
      </c>
      <c r="O21" s="207"/>
      <c r="P21" s="317" t="s">
        <v>2437</v>
      </c>
      <c r="Q21" s="426"/>
      <c r="R21" s="207" t="s">
        <v>2438</v>
      </c>
      <c r="S21" s="207" t="s">
        <v>2439</v>
      </c>
      <c r="T21" s="74" t="s">
        <v>2440</v>
      </c>
      <c r="U21" s="74" t="s">
        <v>2441</v>
      </c>
      <c r="V21" s="207"/>
      <c r="W21" s="207"/>
      <c r="X21" s="208"/>
      <c r="Y21" s="208"/>
      <c r="Z21" s="209" t="s">
        <v>2442</v>
      </c>
      <c r="AA21" s="209" t="s">
        <v>2443</v>
      </c>
      <c r="AB21" s="228" t="s">
        <v>2444</v>
      </c>
      <c r="AC21" s="228" t="s">
        <v>2445</v>
      </c>
      <c r="AD21" s="228" t="s">
        <v>2446</v>
      </c>
      <c r="AE21" s="228" t="s">
        <v>2447</v>
      </c>
      <c r="AF21" s="229"/>
      <c r="AG21" s="229"/>
      <c r="AH21" s="230"/>
      <c r="AI21" s="229"/>
      <c r="AJ21" s="229"/>
      <c r="AK21" s="229"/>
      <c r="AL21" s="231">
        <v>3.6138613861386171E-2</v>
      </c>
      <c r="AM21" s="231">
        <v>-0.46368243243243251</v>
      </c>
      <c r="AN21" s="232">
        <v>7.7938285631841936E-2</v>
      </c>
      <c r="AO21" s="229"/>
      <c r="AP21" s="229"/>
      <c r="AQ21" s="230"/>
      <c r="AR21" s="321"/>
      <c r="AS21" s="321"/>
      <c r="AT21" s="321"/>
      <c r="AU21" s="321"/>
      <c r="AV21" s="130"/>
      <c r="AW21" s="95"/>
    </row>
    <row r="22" spans="1:49" ht="45">
      <c r="A22" s="319" t="s">
        <v>2448</v>
      </c>
      <c r="B22" s="530" t="s">
        <v>2449</v>
      </c>
      <c r="C22" s="319" t="s">
        <v>2450</v>
      </c>
      <c r="D22" s="206" t="s">
        <v>2451</v>
      </c>
      <c r="E22" s="315" t="s">
        <v>2452</v>
      </c>
      <c r="F22" s="315" t="s">
        <v>2453</v>
      </c>
      <c r="G22" s="319" t="s">
        <v>17</v>
      </c>
      <c r="H22" s="319" t="s">
        <v>2454</v>
      </c>
      <c r="I22" s="323"/>
      <c r="J22" s="323"/>
      <c r="K22" s="314" t="s">
        <v>2455</v>
      </c>
      <c r="L22" s="315" t="s">
        <v>2455</v>
      </c>
      <c r="M22" s="524" t="s">
        <v>2456</v>
      </c>
      <c r="N22" s="74" t="s">
        <v>2457</v>
      </c>
      <c r="O22" s="207"/>
      <c r="P22" s="317" t="s">
        <v>2458</v>
      </c>
      <c r="Q22" s="426"/>
      <c r="R22" s="207" t="s">
        <v>2459</v>
      </c>
      <c r="S22" s="207" t="s">
        <v>2460</v>
      </c>
      <c r="T22" s="74" t="s">
        <v>2461</v>
      </c>
      <c r="U22" s="74" t="s">
        <v>2462</v>
      </c>
      <c r="V22" s="207"/>
      <c r="W22" s="207"/>
      <c r="X22" s="209" t="s">
        <v>2463</v>
      </c>
      <c r="Y22" s="209" t="s">
        <v>2464</v>
      </c>
      <c r="Z22" s="209" t="s">
        <v>2465</v>
      </c>
      <c r="AA22" s="209" t="s">
        <v>2466</v>
      </c>
      <c r="AB22" s="228" t="s">
        <v>2467</v>
      </c>
      <c r="AC22" s="228" t="s">
        <v>2468</v>
      </c>
      <c r="AD22" s="228" t="s">
        <v>2469</v>
      </c>
      <c r="AE22" s="228" t="s">
        <v>2470</v>
      </c>
      <c r="AF22" s="229"/>
      <c r="AG22" s="229"/>
      <c r="AH22" s="230"/>
      <c r="AI22" s="229"/>
      <c r="AJ22" s="229"/>
      <c r="AK22" s="229"/>
      <c r="AL22" s="231">
        <v>0.22369076305220889</v>
      </c>
      <c r="AM22" s="231">
        <v>-0.79148830401281445</v>
      </c>
      <c r="AN22" s="232">
        <v>0.28262042776640611</v>
      </c>
      <c r="AO22" s="229"/>
      <c r="AP22" s="229"/>
      <c r="AQ22" s="230"/>
      <c r="AR22" s="321"/>
      <c r="AS22" s="321"/>
      <c r="AT22" s="321"/>
      <c r="AU22" s="321"/>
      <c r="AV22" s="130"/>
      <c r="AW22" s="95"/>
    </row>
    <row r="23" spans="1:49" ht="33.75">
      <c r="A23" s="319" t="s">
        <v>2471</v>
      </c>
      <c r="B23" s="530" t="s">
        <v>184</v>
      </c>
      <c r="C23" s="319" t="s">
        <v>1885</v>
      </c>
      <c r="D23" s="206" t="s">
        <v>2472</v>
      </c>
      <c r="E23" s="315" t="s">
        <v>2473</v>
      </c>
      <c r="F23" s="315" t="s">
        <v>2474</v>
      </c>
      <c r="G23" s="319" t="s">
        <v>17</v>
      </c>
      <c r="H23" s="319" t="s">
        <v>2475</v>
      </c>
      <c r="I23" s="323"/>
      <c r="J23" s="323"/>
      <c r="K23" s="314" t="s">
        <v>2476</v>
      </c>
      <c r="L23" s="315" t="s">
        <v>2476</v>
      </c>
      <c r="M23" s="524" t="s">
        <v>2477</v>
      </c>
      <c r="N23" s="74" t="s">
        <v>2478</v>
      </c>
      <c r="O23" s="207"/>
      <c r="P23" s="317" t="s">
        <v>2479</v>
      </c>
      <c r="Q23" s="426"/>
      <c r="R23" s="207" t="s">
        <v>2480</v>
      </c>
      <c r="S23" s="207" t="s">
        <v>2481</v>
      </c>
      <c r="T23" s="74" t="s">
        <v>2482</v>
      </c>
      <c r="U23" s="74" t="s">
        <v>2483</v>
      </c>
      <c r="V23" s="207"/>
      <c r="W23" s="207"/>
      <c r="X23" s="208"/>
      <c r="Y23" s="208"/>
      <c r="Z23" s="209" t="s">
        <v>2484</v>
      </c>
      <c r="AA23" s="209" t="s">
        <v>2485</v>
      </c>
      <c r="AB23" s="228" t="s">
        <v>2486</v>
      </c>
      <c r="AC23" s="228" t="s">
        <v>2487</v>
      </c>
      <c r="AD23" s="228" t="s">
        <v>2488</v>
      </c>
      <c r="AE23" s="228" t="s">
        <v>2489</v>
      </c>
      <c r="AF23" s="229"/>
      <c r="AG23" s="229"/>
      <c r="AH23" s="230"/>
      <c r="AI23" s="229"/>
      <c r="AJ23" s="229"/>
      <c r="AK23" s="229"/>
      <c r="AL23" s="231">
        <v>0.22201946472019471</v>
      </c>
      <c r="AM23" s="231">
        <v>-0.685681904042312</v>
      </c>
      <c r="AN23" s="232">
        <v>0.32379367664702768</v>
      </c>
      <c r="AO23" s="229"/>
      <c r="AP23" s="229"/>
      <c r="AQ23" s="230"/>
      <c r="AR23" s="321"/>
      <c r="AS23" s="321"/>
      <c r="AT23" s="321"/>
      <c r="AU23" s="321"/>
      <c r="AV23" s="130"/>
      <c r="AW23" s="95"/>
    </row>
    <row r="24" spans="1:49" ht="18.75" customHeight="1">
      <c r="A24" s="319"/>
      <c r="B24" s="530"/>
      <c r="C24" s="319"/>
      <c r="D24" s="206"/>
      <c r="E24" s="315"/>
      <c r="F24" s="315"/>
      <c r="G24" s="319"/>
      <c r="H24" s="319"/>
      <c r="I24" s="323"/>
      <c r="J24" s="323"/>
      <c r="K24" s="314"/>
      <c r="L24" s="315"/>
      <c r="M24" s="524"/>
      <c r="N24" s="74"/>
      <c r="O24" s="207"/>
      <c r="P24" s="317"/>
      <c r="Q24" s="426"/>
      <c r="R24" s="207"/>
      <c r="S24" s="207"/>
      <c r="T24" s="74"/>
      <c r="U24" s="74"/>
      <c r="V24" s="207"/>
      <c r="W24" s="207"/>
      <c r="X24" s="208"/>
      <c r="Y24" s="208"/>
      <c r="Z24" s="209"/>
      <c r="AA24" s="209"/>
      <c r="AB24" s="228"/>
      <c r="AC24" s="228"/>
      <c r="AD24" s="228"/>
      <c r="AE24" s="228"/>
      <c r="AF24" s="229"/>
      <c r="AG24" s="229"/>
      <c r="AH24" s="230"/>
      <c r="AI24" s="229"/>
      <c r="AJ24" s="229"/>
      <c r="AK24" s="229"/>
      <c r="AL24" s="231"/>
      <c r="AM24" s="231"/>
      <c r="AN24" s="232"/>
      <c r="AO24" s="229"/>
      <c r="AP24" s="229"/>
      <c r="AQ24" s="230"/>
      <c r="AR24" s="321"/>
      <c r="AS24" s="321"/>
      <c r="AT24" s="321"/>
      <c r="AU24" s="321"/>
      <c r="AV24" s="130"/>
      <c r="AW24" s="95"/>
    </row>
    <row r="25" spans="1:49" ht="33.75">
      <c r="A25" s="319" t="s">
        <v>2490</v>
      </c>
      <c r="B25" s="530" t="s">
        <v>2491</v>
      </c>
      <c r="C25" s="319" t="s">
        <v>2492</v>
      </c>
      <c r="D25" s="206" t="s">
        <v>2493</v>
      </c>
      <c r="E25" s="315" t="s">
        <v>2494</v>
      </c>
      <c r="F25" s="315" t="s">
        <v>2495</v>
      </c>
      <c r="G25" s="217" t="s">
        <v>17</v>
      </c>
      <c r="H25" s="237" t="s">
        <v>1101</v>
      </c>
      <c r="I25" s="219"/>
      <c r="J25" s="219"/>
      <c r="K25" s="314" t="s">
        <v>2496</v>
      </c>
      <c r="L25" s="315" t="s">
        <v>2496</v>
      </c>
      <c r="M25" s="524" t="s">
        <v>2497</v>
      </c>
      <c r="N25" s="74" t="s">
        <v>2498</v>
      </c>
      <c r="O25" s="207" t="s">
        <v>1952</v>
      </c>
      <c r="P25" s="317" t="s">
        <v>1952</v>
      </c>
      <c r="Q25" s="426"/>
      <c r="R25" s="207" t="s">
        <v>2499</v>
      </c>
      <c r="S25" s="207" t="s">
        <v>2500</v>
      </c>
      <c r="T25" s="74" t="s">
        <v>2501</v>
      </c>
      <c r="U25" s="74" t="s">
        <v>2502</v>
      </c>
      <c r="V25" s="207" t="s">
        <v>2503</v>
      </c>
      <c r="W25" s="207" t="s">
        <v>2504</v>
      </c>
      <c r="X25" s="323"/>
      <c r="Y25" s="323"/>
      <c r="Z25" s="74" t="s">
        <v>2498</v>
      </c>
      <c r="AA25" s="74" t="s">
        <v>2505</v>
      </c>
      <c r="AB25" s="228" t="s">
        <v>2506</v>
      </c>
      <c r="AC25" s="228" t="s">
        <v>2507</v>
      </c>
      <c r="AD25" s="228" t="s">
        <v>2508</v>
      </c>
      <c r="AE25" s="228" t="s">
        <v>2509</v>
      </c>
      <c r="AF25" s="229" t="s">
        <v>2510</v>
      </c>
      <c r="AG25" s="229" t="s">
        <v>2511</v>
      </c>
      <c r="AH25" s="230" t="s">
        <v>2512</v>
      </c>
      <c r="AI25" s="229" t="s">
        <v>2513</v>
      </c>
      <c r="AJ25" s="229" t="s">
        <v>2514</v>
      </c>
      <c r="AK25" s="229" t="s">
        <v>2515</v>
      </c>
      <c r="AL25" s="231">
        <v>0.39697520661157032</v>
      </c>
      <c r="AM25" s="231">
        <v>-0.41556091676718943</v>
      </c>
      <c r="AN25" s="232">
        <v>0.95527560604061468</v>
      </c>
      <c r="AO25" s="229"/>
      <c r="AP25" s="229"/>
      <c r="AQ25" s="230"/>
      <c r="AR25" s="236" t="s">
        <v>2516</v>
      </c>
      <c r="AS25" s="218" t="s">
        <v>2517</v>
      </c>
      <c r="AT25" s="321" t="s">
        <v>2518</v>
      </c>
      <c r="AU25" s="218" t="s">
        <v>2519</v>
      </c>
      <c r="AV25" s="130" t="s">
        <v>1480</v>
      </c>
      <c r="AW25" s="130" t="s">
        <v>2520</v>
      </c>
    </row>
    <row r="26" spans="1:49" ht="29.25" customHeight="1">
      <c r="A26" s="217" t="s">
        <v>2490</v>
      </c>
      <c r="B26" s="530" t="s">
        <v>1096</v>
      </c>
      <c r="C26" s="217" t="s">
        <v>2521</v>
      </c>
      <c r="D26" s="206" t="s">
        <v>2522</v>
      </c>
      <c r="E26" s="315" t="s">
        <v>2523</v>
      </c>
      <c r="F26" s="315" t="s">
        <v>2524</v>
      </c>
      <c r="G26" s="217" t="s">
        <v>17</v>
      </c>
      <c r="H26" s="237" t="s">
        <v>1102</v>
      </c>
      <c r="I26" s="219"/>
      <c r="J26" s="219"/>
      <c r="K26" s="314" t="s">
        <v>2525</v>
      </c>
      <c r="L26" s="315" t="s">
        <v>2525</v>
      </c>
      <c r="M26" s="524" t="s">
        <v>2526</v>
      </c>
      <c r="N26" s="74" t="s">
        <v>2527</v>
      </c>
      <c r="O26" s="207" t="s">
        <v>1952</v>
      </c>
      <c r="P26" s="317" t="s">
        <v>1952</v>
      </c>
      <c r="Q26" s="426" t="s">
        <v>2528</v>
      </c>
      <c r="R26" s="207" t="s">
        <v>2529</v>
      </c>
      <c r="S26" s="207" t="s">
        <v>2530</v>
      </c>
      <c r="T26" s="74" t="s">
        <v>2531</v>
      </c>
      <c r="U26" s="74" t="s">
        <v>2532</v>
      </c>
      <c r="V26" s="207" t="s">
        <v>2533</v>
      </c>
      <c r="W26" s="207" t="s">
        <v>2504</v>
      </c>
      <c r="X26" s="323"/>
      <c r="Y26" s="323"/>
      <c r="Z26" s="74" t="s">
        <v>2527</v>
      </c>
      <c r="AA26" s="74" t="s">
        <v>2534</v>
      </c>
      <c r="AB26" s="228" t="s">
        <v>2535</v>
      </c>
      <c r="AC26" s="228" t="s">
        <v>2536</v>
      </c>
      <c r="AD26" s="228" t="s">
        <v>2537</v>
      </c>
      <c r="AE26" s="228" t="s">
        <v>2538</v>
      </c>
      <c r="AF26" s="229" t="s">
        <v>2539</v>
      </c>
      <c r="AG26" s="229" t="s">
        <v>2540</v>
      </c>
      <c r="AH26" s="230" t="s">
        <v>2541</v>
      </c>
      <c r="AI26" s="229" t="s">
        <v>2542</v>
      </c>
      <c r="AJ26" s="229" t="s">
        <v>2543</v>
      </c>
      <c r="AK26" s="229" t="s">
        <v>2544</v>
      </c>
      <c r="AL26" s="231">
        <v>0.18997723823975729</v>
      </c>
      <c r="AM26" s="231">
        <v>-0.2591213700670143</v>
      </c>
      <c r="AN26" s="232">
        <v>0.7331592843563044</v>
      </c>
      <c r="AO26" s="229"/>
      <c r="AP26" s="229"/>
      <c r="AQ26" s="230"/>
      <c r="AR26" s="236" t="s">
        <v>2545</v>
      </c>
      <c r="AS26" s="218" t="s">
        <v>2546</v>
      </c>
      <c r="AT26" s="321" t="s">
        <v>2547</v>
      </c>
      <c r="AU26" s="321" t="s">
        <v>2275</v>
      </c>
      <c r="AV26" s="130" t="s">
        <v>2548</v>
      </c>
      <c r="AW26" s="130" t="s">
        <v>2549</v>
      </c>
    </row>
    <row r="27" spans="1:49" ht="10.5" customHeight="1">
      <c r="A27" s="319"/>
      <c r="B27" s="530"/>
      <c r="C27" s="319"/>
      <c r="D27" s="206"/>
      <c r="E27" s="315"/>
      <c r="F27" s="315"/>
      <c r="G27" s="319"/>
      <c r="H27" s="237"/>
      <c r="I27" s="323"/>
      <c r="J27" s="323"/>
      <c r="K27" s="314"/>
      <c r="L27" s="315"/>
      <c r="M27" s="524"/>
      <c r="N27" s="74"/>
      <c r="O27" s="207"/>
      <c r="P27" s="317"/>
      <c r="Q27" s="426"/>
      <c r="R27" s="207"/>
      <c r="S27" s="207"/>
      <c r="T27" s="74"/>
      <c r="U27" s="74"/>
      <c r="V27" s="207"/>
      <c r="W27" s="207"/>
      <c r="X27" s="323"/>
      <c r="Y27" s="323"/>
      <c r="Z27" s="74"/>
      <c r="AA27" s="74"/>
      <c r="AB27" s="228"/>
      <c r="AC27" s="228"/>
      <c r="AD27" s="228"/>
      <c r="AE27" s="228"/>
      <c r="AF27" s="229"/>
      <c r="AG27" s="229"/>
      <c r="AH27" s="230"/>
      <c r="AI27" s="229"/>
      <c r="AJ27" s="229"/>
      <c r="AK27" s="229"/>
      <c r="AL27" s="231"/>
      <c r="AM27" s="231"/>
      <c r="AN27" s="232"/>
      <c r="AO27" s="229"/>
      <c r="AP27" s="229"/>
      <c r="AQ27" s="230"/>
      <c r="AR27" s="321"/>
      <c r="AS27" s="321"/>
      <c r="AT27" s="321"/>
      <c r="AU27" s="321"/>
      <c r="AV27" s="130"/>
      <c r="AW27" s="130"/>
    </row>
    <row r="28" spans="1:49" ht="40.5" customHeight="1">
      <c r="A28" s="181" t="s">
        <v>1942</v>
      </c>
      <c r="B28" s="530" t="s">
        <v>2550</v>
      </c>
      <c r="C28" s="319" t="s">
        <v>2551</v>
      </c>
      <c r="D28" s="206" t="s">
        <v>2552</v>
      </c>
      <c r="E28" s="315" t="s">
        <v>2553</v>
      </c>
      <c r="F28" s="315" t="s">
        <v>2554</v>
      </c>
      <c r="G28" s="181" t="s">
        <v>2555</v>
      </c>
      <c r="H28" s="319" t="s">
        <v>18</v>
      </c>
      <c r="I28" s="73" t="s">
        <v>1947</v>
      </c>
      <c r="J28" s="73" t="s">
        <v>1948</v>
      </c>
      <c r="K28" s="314" t="s">
        <v>2556</v>
      </c>
      <c r="L28" s="315" t="s">
        <v>2556</v>
      </c>
      <c r="M28" s="524" t="s">
        <v>2557</v>
      </c>
      <c r="N28" s="74" t="s">
        <v>2558</v>
      </c>
      <c r="O28" s="207" t="s">
        <v>1952</v>
      </c>
      <c r="P28" s="422" t="s">
        <v>2559</v>
      </c>
      <c r="Q28" s="426" t="s">
        <v>2560</v>
      </c>
      <c r="R28" s="207" t="s">
        <v>2559</v>
      </c>
      <c r="S28" s="207" t="s">
        <v>2561</v>
      </c>
      <c r="T28" s="74" t="s">
        <v>2562</v>
      </c>
      <c r="U28" s="74" t="s">
        <v>2563</v>
      </c>
      <c r="V28" s="207"/>
      <c r="W28" s="207" t="s">
        <v>2564</v>
      </c>
      <c r="X28" s="323"/>
      <c r="Y28" s="323"/>
      <c r="Z28" s="74" t="s">
        <v>2558</v>
      </c>
      <c r="AA28" s="74" t="s">
        <v>2565</v>
      </c>
      <c r="AB28" s="228" t="s">
        <v>2566</v>
      </c>
      <c r="AC28" s="228" t="s">
        <v>2567</v>
      </c>
      <c r="AD28" s="228" t="s">
        <v>2568</v>
      </c>
      <c r="AE28" s="228" t="s">
        <v>2569</v>
      </c>
      <c r="AF28" s="229" t="s">
        <v>2570</v>
      </c>
      <c r="AG28" s="229" t="s">
        <v>2571</v>
      </c>
      <c r="AH28" s="230" t="s">
        <v>2572</v>
      </c>
      <c r="AI28" s="229" t="s">
        <v>2573</v>
      </c>
      <c r="AJ28" s="229" t="s">
        <v>2574</v>
      </c>
      <c r="AK28" s="229" t="s">
        <v>2575</v>
      </c>
      <c r="AL28" s="231">
        <v>0.50831385281385277</v>
      </c>
      <c r="AM28" s="231">
        <v>-0.3930875015212365</v>
      </c>
      <c r="AN28" s="232">
        <v>1.2931315568332591</v>
      </c>
      <c r="AO28" s="229"/>
      <c r="AP28" s="229"/>
      <c r="AQ28" s="230"/>
      <c r="AR28" s="180" t="s">
        <v>2576</v>
      </c>
      <c r="AS28" s="180" t="s">
        <v>2577</v>
      </c>
      <c r="AT28" s="180" t="s">
        <v>2578</v>
      </c>
      <c r="AU28" s="180" t="s">
        <v>2579</v>
      </c>
      <c r="AV28" s="130" t="s">
        <v>2580</v>
      </c>
      <c r="AW28" s="95" t="s">
        <v>1975</v>
      </c>
    </row>
    <row r="29" spans="1:49" ht="24.75" customHeight="1">
      <c r="A29" s="181" t="s">
        <v>1942</v>
      </c>
      <c r="B29" s="529" t="s">
        <v>27</v>
      </c>
      <c r="C29" s="181" t="s">
        <v>28</v>
      </c>
      <c r="D29" s="206" t="s">
        <v>2581</v>
      </c>
      <c r="E29" s="315" t="s">
        <v>2582</v>
      </c>
      <c r="F29" s="315" t="s">
        <v>2583</v>
      </c>
      <c r="G29" s="181" t="s">
        <v>17</v>
      </c>
      <c r="H29" s="323" t="s">
        <v>2584</v>
      </c>
      <c r="I29" s="73" t="s">
        <v>2585</v>
      </c>
      <c r="J29" s="73" t="s">
        <v>2586</v>
      </c>
      <c r="K29" s="314" t="s">
        <v>2587</v>
      </c>
      <c r="L29" s="315" t="s">
        <v>2587</v>
      </c>
      <c r="M29" s="524" t="s">
        <v>2588</v>
      </c>
      <c r="N29" s="74" t="s">
        <v>2589</v>
      </c>
      <c r="O29" s="207" t="s">
        <v>2590</v>
      </c>
      <c r="P29" s="422" t="s">
        <v>2591</v>
      </c>
      <c r="Q29" s="426" t="s">
        <v>2592</v>
      </c>
      <c r="R29" s="207" t="s">
        <v>2591</v>
      </c>
      <c r="S29" s="207" t="s">
        <v>2593</v>
      </c>
      <c r="T29" s="74" t="s">
        <v>2594</v>
      </c>
      <c r="U29" s="74" t="s">
        <v>2441</v>
      </c>
      <c r="V29" s="207"/>
      <c r="W29" s="207" t="s">
        <v>2595</v>
      </c>
      <c r="X29" s="323"/>
      <c r="Y29" s="323"/>
      <c r="Z29" s="74" t="s">
        <v>2589</v>
      </c>
      <c r="AA29" s="74" t="s">
        <v>2596</v>
      </c>
      <c r="AB29" s="228" t="s">
        <v>2597</v>
      </c>
      <c r="AC29" s="228" t="s">
        <v>2598</v>
      </c>
      <c r="AD29" s="228" t="s">
        <v>2599</v>
      </c>
      <c r="AE29" s="228" t="s">
        <v>2600</v>
      </c>
      <c r="AF29" s="229" t="s">
        <v>2601</v>
      </c>
      <c r="AG29" s="229" t="s">
        <v>2602</v>
      </c>
      <c r="AH29" s="230" t="s">
        <v>2603</v>
      </c>
      <c r="AI29" s="229" t="s">
        <v>2604</v>
      </c>
      <c r="AJ29" s="229" t="s">
        <v>2605</v>
      </c>
      <c r="AK29" s="229" t="s">
        <v>2606</v>
      </c>
      <c r="AL29" s="231">
        <v>0.1927905638665133</v>
      </c>
      <c r="AM29" s="231">
        <v>-0.40918437285812198</v>
      </c>
      <c r="AN29" s="232">
        <v>0.47115817869554921</v>
      </c>
      <c r="AO29" s="229" t="s">
        <v>2607</v>
      </c>
      <c r="AP29" s="229" t="s">
        <v>2608</v>
      </c>
      <c r="AQ29" s="230" t="s">
        <v>2609</v>
      </c>
      <c r="AR29" s="180" t="s">
        <v>275</v>
      </c>
      <c r="AS29" s="180" t="s">
        <v>2610</v>
      </c>
      <c r="AT29" s="180" t="s">
        <v>276</v>
      </c>
      <c r="AU29" s="321" t="s">
        <v>2611</v>
      </c>
      <c r="AV29" s="130" t="s">
        <v>2612</v>
      </c>
      <c r="AW29" s="95" t="s">
        <v>2613</v>
      </c>
    </row>
    <row r="30" spans="1:49" ht="21.95" customHeight="1">
      <c r="A30" s="181" t="s">
        <v>1942</v>
      </c>
      <c r="B30" s="530" t="s">
        <v>2614</v>
      </c>
      <c r="C30" s="181" t="s">
        <v>19</v>
      </c>
      <c r="D30" s="206" t="s">
        <v>2615</v>
      </c>
      <c r="E30" s="315" t="s">
        <v>2616</v>
      </c>
      <c r="F30" s="315" t="s">
        <v>2617</v>
      </c>
      <c r="G30" s="181" t="s">
        <v>20</v>
      </c>
      <c r="H30" s="319" t="s">
        <v>21</v>
      </c>
      <c r="I30" s="73"/>
      <c r="J30" s="73" t="s">
        <v>2024</v>
      </c>
      <c r="K30" s="314" t="s">
        <v>2618</v>
      </c>
      <c r="L30" s="315" t="s">
        <v>2618</v>
      </c>
      <c r="M30" s="524" t="s">
        <v>2619</v>
      </c>
      <c r="N30" s="74" t="s">
        <v>2620</v>
      </c>
      <c r="O30" s="207" t="s">
        <v>2621</v>
      </c>
      <c r="P30" s="317" t="s">
        <v>2622</v>
      </c>
      <c r="Q30" s="426" t="s">
        <v>2623</v>
      </c>
      <c r="R30" s="207" t="s">
        <v>2624</v>
      </c>
      <c r="S30" s="207" t="s">
        <v>2625</v>
      </c>
      <c r="T30" s="74" t="s">
        <v>2626</v>
      </c>
      <c r="U30" s="74" t="s">
        <v>2627</v>
      </c>
      <c r="V30" s="207"/>
      <c r="W30" s="207" t="s">
        <v>2628</v>
      </c>
      <c r="X30" s="323"/>
      <c r="Y30" s="323"/>
      <c r="Z30" s="74" t="s">
        <v>2620</v>
      </c>
      <c r="AA30" s="74" t="s">
        <v>2629</v>
      </c>
      <c r="AB30" s="228" t="s">
        <v>2630</v>
      </c>
      <c r="AC30" s="228" t="s">
        <v>2631</v>
      </c>
      <c r="AD30" s="228" t="s">
        <v>2632</v>
      </c>
      <c r="AE30" s="228" t="s">
        <v>2633</v>
      </c>
      <c r="AF30" s="229" t="s">
        <v>2634</v>
      </c>
      <c r="AG30" s="229" t="s">
        <v>2635</v>
      </c>
      <c r="AH30" s="230" t="s">
        <v>2636</v>
      </c>
      <c r="AI30" s="229" t="s">
        <v>2637</v>
      </c>
      <c r="AJ30" s="229" t="s">
        <v>2638</v>
      </c>
      <c r="AK30" s="229" t="s">
        <v>2639</v>
      </c>
      <c r="AL30" s="231">
        <v>0.51966101694915257</v>
      </c>
      <c r="AM30" s="231">
        <v>-0.43052391799544421</v>
      </c>
      <c r="AN30" s="232">
        <v>1.207043314500942</v>
      </c>
      <c r="AO30" s="229"/>
      <c r="AP30" s="229"/>
      <c r="AQ30" s="230"/>
      <c r="AR30" s="180" t="s">
        <v>250</v>
      </c>
      <c r="AS30" s="180" t="s">
        <v>1972</v>
      </c>
      <c r="AT30" s="321" t="s">
        <v>263</v>
      </c>
      <c r="AU30" s="321" t="s">
        <v>2277</v>
      </c>
      <c r="AV30" s="130" t="s">
        <v>2640</v>
      </c>
      <c r="AW30" s="95" t="s">
        <v>2641</v>
      </c>
    </row>
    <row r="31" spans="1:49" ht="33.75">
      <c r="A31" s="319" t="s">
        <v>1942</v>
      </c>
      <c r="B31" s="530" t="s">
        <v>22</v>
      </c>
      <c r="C31" s="319" t="s">
        <v>23</v>
      </c>
      <c r="D31" s="206" t="s">
        <v>2642</v>
      </c>
      <c r="E31" s="315" t="s">
        <v>2643</v>
      </c>
      <c r="F31" s="315" t="s">
        <v>2644</v>
      </c>
      <c r="G31" s="181" t="s">
        <v>20</v>
      </c>
      <c r="H31" s="181" t="s">
        <v>24</v>
      </c>
      <c r="I31" s="73"/>
      <c r="J31" s="73" t="s">
        <v>2645</v>
      </c>
      <c r="K31" s="314" t="s">
        <v>2646</v>
      </c>
      <c r="L31" s="315" t="s">
        <v>2646</v>
      </c>
      <c r="M31" s="524" t="s">
        <v>2647</v>
      </c>
      <c r="N31" s="74" t="s">
        <v>2648</v>
      </c>
      <c r="O31" s="207" t="s">
        <v>2649</v>
      </c>
      <c r="P31" s="422" t="s">
        <v>2650</v>
      </c>
      <c r="Q31" s="426"/>
      <c r="R31" s="207" t="s">
        <v>2650</v>
      </c>
      <c r="S31" s="207" t="s">
        <v>2651</v>
      </c>
      <c r="T31" s="74" t="s">
        <v>2652</v>
      </c>
      <c r="U31" s="74" t="s">
        <v>2653</v>
      </c>
      <c r="V31" s="207"/>
      <c r="W31" s="207" t="s">
        <v>2654</v>
      </c>
      <c r="X31" s="323"/>
      <c r="Y31" s="323"/>
      <c r="Z31" s="74" t="s">
        <v>2648</v>
      </c>
      <c r="AA31" s="74" t="s">
        <v>2655</v>
      </c>
      <c r="AB31" s="228" t="s">
        <v>2656</v>
      </c>
      <c r="AC31" s="228" t="s">
        <v>2657</v>
      </c>
      <c r="AD31" s="228" t="s">
        <v>2658</v>
      </c>
      <c r="AE31" s="228" t="s">
        <v>2659</v>
      </c>
      <c r="AF31" s="229" t="s">
        <v>2660</v>
      </c>
      <c r="AG31" s="229" t="s">
        <v>2661</v>
      </c>
      <c r="AH31" s="230" t="s">
        <v>2662</v>
      </c>
      <c r="AI31" s="229"/>
      <c r="AJ31" s="229"/>
      <c r="AK31" s="229" t="s">
        <v>2663</v>
      </c>
      <c r="AL31" s="231">
        <v>0.43956989247311851</v>
      </c>
      <c r="AM31" s="231">
        <v>-0.3349447513812156</v>
      </c>
      <c r="AN31" s="232">
        <v>1.3123653696929389</v>
      </c>
      <c r="AO31" s="229"/>
      <c r="AP31" s="229"/>
      <c r="AQ31" s="230"/>
      <c r="AR31" s="180" t="s">
        <v>265</v>
      </c>
      <c r="AS31" s="180" t="s">
        <v>2664</v>
      </c>
      <c r="AT31" s="321" t="s">
        <v>266</v>
      </c>
      <c r="AU31" s="321" t="s">
        <v>2130</v>
      </c>
      <c r="AV31" s="96" t="s">
        <v>2665</v>
      </c>
      <c r="AW31" s="95" t="s">
        <v>2666</v>
      </c>
    </row>
    <row r="32" spans="1:49" ht="25.5" customHeight="1">
      <c r="A32" s="319" t="s">
        <v>1942</v>
      </c>
      <c r="B32" s="530" t="s">
        <v>25</v>
      </c>
      <c r="C32" s="319" t="s">
        <v>26</v>
      </c>
      <c r="D32" s="206" t="s">
        <v>2667</v>
      </c>
      <c r="E32" s="315" t="s">
        <v>2668</v>
      </c>
      <c r="F32" s="315" t="s">
        <v>2669</v>
      </c>
      <c r="G32" s="181" t="s">
        <v>17</v>
      </c>
      <c r="H32" s="323" t="s">
        <v>2670</v>
      </c>
      <c r="I32" s="73"/>
      <c r="J32" s="73" t="s">
        <v>2671</v>
      </c>
      <c r="K32" s="314" t="s">
        <v>2672</v>
      </c>
      <c r="L32" s="315" t="s">
        <v>2672</v>
      </c>
      <c r="M32" s="524" t="s">
        <v>2673</v>
      </c>
      <c r="N32" s="74" t="s">
        <v>2674</v>
      </c>
      <c r="O32" s="207" t="s">
        <v>1952</v>
      </c>
      <c r="P32" s="422" t="s">
        <v>2675</v>
      </c>
      <c r="Q32" s="426" t="s">
        <v>2676</v>
      </c>
      <c r="R32" s="207" t="s">
        <v>2675</v>
      </c>
      <c r="S32" s="207" t="s">
        <v>2677</v>
      </c>
      <c r="T32" s="74" t="s">
        <v>2678</v>
      </c>
      <c r="U32" s="74" t="s">
        <v>2679</v>
      </c>
      <c r="V32" s="207"/>
      <c r="W32" s="207" t="s">
        <v>2680</v>
      </c>
      <c r="X32" s="323"/>
      <c r="Y32" s="323"/>
      <c r="Z32" s="74" t="s">
        <v>2674</v>
      </c>
      <c r="AA32" s="74" t="s">
        <v>2681</v>
      </c>
      <c r="AB32" s="228" t="s">
        <v>2682</v>
      </c>
      <c r="AC32" s="228" t="s">
        <v>2683</v>
      </c>
      <c r="AD32" s="228" t="s">
        <v>2684</v>
      </c>
      <c r="AE32" s="228" t="s">
        <v>2685</v>
      </c>
      <c r="AF32" s="229" t="s">
        <v>2686</v>
      </c>
      <c r="AG32" s="229" t="s">
        <v>2687</v>
      </c>
      <c r="AH32" s="230" t="s">
        <v>2688</v>
      </c>
      <c r="AI32" s="229" t="s">
        <v>2689</v>
      </c>
      <c r="AJ32" s="229" t="s">
        <v>2690</v>
      </c>
      <c r="AK32" s="229" t="s">
        <v>2691</v>
      </c>
      <c r="AL32" s="231">
        <v>0.41062499999999991</v>
      </c>
      <c r="AM32" s="231">
        <v>-0.39141104294478518</v>
      </c>
      <c r="AN32" s="232">
        <v>1.0490889498432601</v>
      </c>
      <c r="AO32" s="229"/>
      <c r="AP32" s="229"/>
      <c r="AQ32" s="230"/>
      <c r="AR32" s="180" t="s">
        <v>268</v>
      </c>
      <c r="AS32" s="180" t="s">
        <v>2692</v>
      </c>
      <c r="AT32" s="321" t="s">
        <v>269</v>
      </c>
      <c r="AU32" s="321" t="s">
        <v>2693</v>
      </c>
      <c r="AV32" s="96" t="s">
        <v>2694</v>
      </c>
      <c r="AW32" s="95" t="s">
        <v>2695</v>
      </c>
    </row>
    <row r="33" spans="1:49" ht="39" customHeight="1">
      <c r="A33" s="181" t="s">
        <v>1942</v>
      </c>
      <c r="B33" s="530" t="s">
        <v>2696</v>
      </c>
      <c r="C33" s="181" t="s">
        <v>2697</v>
      </c>
      <c r="D33" s="206" t="s">
        <v>2698</v>
      </c>
      <c r="E33" s="315" t="s">
        <v>2699</v>
      </c>
      <c r="F33" s="315" t="s">
        <v>2700</v>
      </c>
      <c r="G33" s="181" t="s">
        <v>17</v>
      </c>
      <c r="H33" s="319" t="s">
        <v>2701</v>
      </c>
      <c r="I33" s="73"/>
      <c r="J33" s="73" t="s">
        <v>2702</v>
      </c>
      <c r="K33" s="314" t="s">
        <v>2703</v>
      </c>
      <c r="L33" s="315" t="s">
        <v>2703</v>
      </c>
      <c r="M33" s="524" t="s">
        <v>2704</v>
      </c>
      <c r="N33" s="74" t="s">
        <v>2705</v>
      </c>
      <c r="O33" s="207" t="s">
        <v>1952</v>
      </c>
      <c r="P33" s="422" t="s">
        <v>2706</v>
      </c>
      <c r="Q33" s="426" t="s">
        <v>2707</v>
      </c>
      <c r="R33" s="207" t="s">
        <v>2708</v>
      </c>
      <c r="S33" s="207" t="s">
        <v>2709</v>
      </c>
      <c r="T33" s="74" t="s">
        <v>2710</v>
      </c>
      <c r="U33" s="74" t="s">
        <v>2711</v>
      </c>
      <c r="V33" s="207"/>
      <c r="W33" s="207" t="s">
        <v>2712</v>
      </c>
      <c r="X33" s="323"/>
      <c r="Y33" s="323"/>
      <c r="Z33" s="74" t="s">
        <v>2705</v>
      </c>
      <c r="AA33" s="74" t="s">
        <v>2713</v>
      </c>
      <c r="AB33" s="228" t="s">
        <v>2714</v>
      </c>
      <c r="AC33" s="228" t="s">
        <v>2715</v>
      </c>
      <c r="AD33" s="228" t="s">
        <v>2715</v>
      </c>
      <c r="AE33" s="228" t="s">
        <v>2716</v>
      </c>
      <c r="AF33" s="229" t="s">
        <v>2717</v>
      </c>
      <c r="AG33" s="229" t="s">
        <v>2718</v>
      </c>
      <c r="AH33" s="230" t="s">
        <v>2719</v>
      </c>
      <c r="AI33" s="229"/>
      <c r="AJ33" s="229"/>
      <c r="AK33" s="229"/>
      <c r="AL33" s="231">
        <v>0.41853333333333342</v>
      </c>
      <c r="AM33" s="231">
        <v>-0.2160572337042925</v>
      </c>
      <c r="AN33" s="232">
        <v>1.9371410350748099</v>
      </c>
      <c r="AO33" s="229"/>
      <c r="AP33" s="229"/>
      <c r="AQ33" s="230"/>
      <c r="AR33" s="180" t="s">
        <v>2720</v>
      </c>
      <c r="AS33" s="180" t="s">
        <v>2579</v>
      </c>
      <c r="AT33" s="180" t="s">
        <v>2721</v>
      </c>
      <c r="AU33" s="321" t="s">
        <v>2722</v>
      </c>
      <c r="AV33" s="96" t="s">
        <v>2723</v>
      </c>
      <c r="AW33" s="95" t="s">
        <v>2641</v>
      </c>
    </row>
    <row r="34" spans="1:49" ht="14.25" customHeight="1">
      <c r="A34" s="214"/>
      <c r="B34" s="531"/>
      <c r="C34" s="214"/>
      <c r="D34" s="206"/>
      <c r="E34" s="315"/>
      <c r="F34" s="315"/>
      <c r="G34" s="214"/>
      <c r="H34" s="214"/>
      <c r="I34" s="214"/>
      <c r="J34" s="214"/>
      <c r="K34" s="214"/>
      <c r="L34" s="316"/>
      <c r="M34" s="524"/>
      <c r="N34" s="74"/>
      <c r="O34" s="95"/>
      <c r="P34" s="318"/>
      <c r="Q34" s="427"/>
      <c r="R34" s="322"/>
      <c r="S34" s="322" t="s">
        <v>7</v>
      </c>
      <c r="T34" s="319"/>
      <c r="U34" s="319" t="s">
        <v>8</v>
      </c>
      <c r="V34" s="211"/>
      <c r="W34" s="211" t="s">
        <v>1286</v>
      </c>
      <c r="X34" s="319"/>
      <c r="Y34" s="319" t="s">
        <v>1287</v>
      </c>
      <c r="Z34" s="304"/>
      <c r="AA34" s="304"/>
      <c r="AB34" s="233"/>
      <c r="AC34" s="233"/>
      <c r="AD34" s="233"/>
      <c r="AE34" s="228"/>
      <c r="AF34" s="233"/>
      <c r="AG34" s="233"/>
      <c r="AH34" s="233"/>
      <c r="AI34" s="303"/>
      <c r="AJ34" s="303"/>
      <c r="AK34" s="303"/>
      <c r="AL34" s="233"/>
      <c r="AM34" s="233"/>
      <c r="AN34" s="233"/>
      <c r="AO34" s="233"/>
      <c r="AP34" s="233"/>
      <c r="AQ34" s="233"/>
      <c r="AR34" s="214"/>
      <c r="AS34" s="214"/>
      <c r="AT34" s="214"/>
      <c r="AU34" s="214"/>
      <c r="AV34" s="214"/>
      <c r="AW34" s="214"/>
    </row>
    <row r="35" spans="1:49" ht="25.5" customHeight="1">
      <c r="A35" s="319" t="s">
        <v>2724</v>
      </c>
      <c r="B35" s="530" t="s">
        <v>2725</v>
      </c>
      <c r="C35" s="319" t="s">
        <v>713</v>
      </c>
      <c r="D35" s="206" t="s">
        <v>2726</v>
      </c>
      <c r="E35" s="315" t="s">
        <v>2727</v>
      </c>
      <c r="F35" s="315" t="s">
        <v>2728</v>
      </c>
      <c r="G35" s="181" t="s">
        <v>17</v>
      </c>
      <c r="H35" s="319" t="s">
        <v>2729</v>
      </c>
      <c r="I35" s="73"/>
      <c r="J35" s="73" t="s">
        <v>1984</v>
      </c>
      <c r="K35" s="314" t="s">
        <v>2730</v>
      </c>
      <c r="L35" s="315" t="s">
        <v>2730</v>
      </c>
      <c r="M35" s="524" t="s">
        <v>2731</v>
      </c>
      <c r="N35" s="74" t="s">
        <v>2732</v>
      </c>
      <c r="O35" s="207" t="s">
        <v>2733</v>
      </c>
      <c r="P35" s="317" t="s">
        <v>2734</v>
      </c>
      <c r="Q35" s="426" t="s">
        <v>2735</v>
      </c>
      <c r="R35" s="207" t="s">
        <v>2734</v>
      </c>
      <c r="S35" s="207" t="s">
        <v>2736</v>
      </c>
      <c r="T35" s="74" t="s">
        <v>2737</v>
      </c>
      <c r="U35" s="74" t="s">
        <v>2738</v>
      </c>
      <c r="V35" s="207" t="s">
        <v>2739</v>
      </c>
      <c r="W35" s="207" t="s">
        <v>2740</v>
      </c>
      <c r="X35" s="208"/>
      <c r="Y35" s="208" t="s">
        <v>229</v>
      </c>
      <c r="Z35" s="209" t="s">
        <v>2732</v>
      </c>
      <c r="AA35" s="209" t="s">
        <v>2741</v>
      </c>
      <c r="AB35" s="228" t="s">
        <v>2742</v>
      </c>
      <c r="AC35" s="228" t="s">
        <v>2743</v>
      </c>
      <c r="AD35" s="228" t="s">
        <v>2744</v>
      </c>
      <c r="AE35" s="228" t="s">
        <v>2745</v>
      </c>
      <c r="AF35" s="229" t="s">
        <v>2746</v>
      </c>
      <c r="AG35" s="229" t="s">
        <v>2747</v>
      </c>
      <c r="AH35" s="230" t="s">
        <v>2748</v>
      </c>
      <c r="AI35" s="229" t="s">
        <v>2749</v>
      </c>
      <c r="AJ35" s="229" t="s">
        <v>2750</v>
      </c>
      <c r="AK35" s="229" t="s">
        <v>2751</v>
      </c>
      <c r="AL35" s="231">
        <v>0.37384083044982708</v>
      </c>
      <c r="AM35" s="231">
        <v>-0.78925512587594082</v>
      </c>
      <c r="AN35" s="232">
        <v>0.47366284765642352</v>
      </c>
      <c r="AO35" s="229" t="s">
        <v>2752</v>
      </c>
      <c r="AP35" s="229" t="s">
        <v>2747</v>
      </c>
      <c r="AQ35" s="230" t="s">
        <v>2753</v>
      </c>
      <c r="AR35" s="180" t="s">
        <v>2754</v>
      </c>
      <c r="AS35" s="180" t="s">
        <v>2755</v>
      </c>
      <c r="AT35" s="121" t="s">
        <v>2756</v>
      </c>
      <c r="AU35" s="320" t="s">
        <v>2205</v>
      </c>
      <c r="AV35" s="130" t="s">
        <v>2757</v>
      </c>
      <c r="AW35" s="95" t="s">
        <v>2758</v>
      </c>
    </row>
    <row r="36" spans="1:49" ht="25.5" customHeight="1">
      <c r="A36" s="319" t="s">
        <v>2724</v>
      </c>
      <c r="B36" s="530" t="s">
        <v>2759</v>
      </c>
      <c r="C36" s="319" t="s">
        <v>715</v>
      </c>
      <c r="D36" s="206" t="s">
        <v>2760</v>
      </c>
      <c r="E36" s="315" t="s">
        <v>2761</v>
      </c>
      <c r="F36" s="315" t="s">
        <v>2762</v>
      </c>
      <c r="G36" s="181" t="s">
        <v>17</v>
      </c>
      <c r="H36" s="181" t="s">
        <v>2763</v>
      </c>
      <c r="I36" s="73" t="s">
        <v>2764</v>
      </c>
      <c r="J36" s="73" t="s">
        <v>2765</v>
      </c>
      <c r="K36" s="314" t="s">
        <v>2766</v>
      </c>
      <c r="L36" s="315" t="s">
        <v>2766</v>
      </c>
      <c r="M36" s="524" t="s">
        <v>2767</v>
      </c>
      <c r="N36" s="74" t="s">
        <v>2768</v>
      </c>
      <c r="O36" s="207" t="s">
        <v>2769</v>
      </c>
      <c r="P36" s="317" t="s">
        <v>2770</v>
      </c>
      <c r="Q36" s="426"/>
      <c r="R36" s="207" t="s">
        <v>2770</v>
      </c>
      <c r="S36" s="207" t="s">
        <v>2771</v>
      </c>
      <c r="T36" s="74" t="s">
        <v>2772</v>
      </c>
      <c r="U36" s="74" t="s">
        <v>2773</v>
      </c>
      <c r="V36" s="207" t="s">
        <v>2774</v>
      </c>
      <c r="W36" s="207" t="s">
        <v>2775</v>
      </c>
      <c r="X36" s="208"/>
      <c r="Y36" s="208" t="s">
        <v>229</v>
      </c>
      <c r="Z36" s="209" t="s">
        <v>2768</v>
      </c>
      <c r="AA36" s="209" t="s">
        <v>2776</v>
      </c>
      <c r="AB36" s="228" t="s">
        <v>2777</v>
      </c>
      <c r="AC36" s="228" t="s">
        <v>2778</v>
      </c>
      <c r="AD36" s="228" t="s">
        <v>2779</v>
      </c>
      <c r="AE36" s="228" t="s">
        <v>2780</v>
      </c>
      <c r="AF36" s="229"/>
      <c r="AG36" s="229"/>
      <c r="AH36" s="230"/>
      <c r="AI36" s="229"/>
      <c r="AJ36" s="229"/>
      <c r="AK36" s="229"/>
      <c r="AL36" s="231">
        <v>0.4657383849557522</v>
      </c>
      <c r="AM36" s="231">
        <v>-0.77563383441776979</v>
      </c>
      <c r="AN36" s="232">
        <v>0.60046166669013235</v>
      </c>
      <c r="AO36" s="229"/>
      <c r="AP36" s="229"/>
      <c r="AQ36" s="230"/>
      <c r="AR36" s="180"/>
      <c r="AS36" s="180"/>
      <c r="AT36" s="321"/>
      <c r="AU36" s="321"/>
      <c r="AV36" s="130" t="s">
        <v>2781</v>
      </c>
      <c r="AW36" s="95" t="s">
        <v>2782</v>
      </c>
    </row>
    <row r="37" spans="1:49" ht="21.95" customHeight="1">
      <c r="A37" s="319" t="s">
        <v>2724</v>
      </c>
      <c r="B37" s="530" t="s">
        <v>2783</v>
      </c>
      <c r="C37" s="319" t="s">
        <v>2784</v>
      </c>
      <c r="D37" s="206" t="s">
        <v>2785</v>
      </c>
      <c r="E37" s="315" t="s">
        <v>2786</v>
      </c>
      <c r="F37" s="315" t="s">
        <v>2495</v>
      </c>
      <c r="G37" s="181" t="s">
        <v>17</v>
      </c>
      <c r="H37" s="319" t="s">
        <v>2787</v>
      </c>
      <c r="I37" s="73"/>
      <c r="J37" s="73"/>
      <c r="K37" s="314" t="s">
        <v>2788</v>
      </c>
      <c r="L37" s="315" t="s">
        <v>2788</v>
      </c>
      <c r="M37" s="524" t="s">
        <v>2789</v>
      </c>
      <c r="N37" s="74" t="s">
        <v>2790</v>
      </c>
      <c r="O37" s="207" t="s">
        <v>2791</v>
      </c>
      <c r="P37" s="317" t="s">
        <v>2792</v>
      </c>
      <c r="Q37" s="426"/>
      <c r="R37" s="207" t="s">
        <v>2792</v>
      </c>
      <c r="S37" s="207" t="s">
        <v>2793</v>
      </c>
      <c r="T37" s="74" t="s">
        <v>2794</v>
      </c>
      <c r="U37" s="74" t="s">
        <v>2795</v>
      </c>
      <c r="V37" s="207"/>
      <c r="W37" s="207" t="s">
        <v>2796</v>
      </c>
      <c r="X37" s="208"/>
      <c r="Y37" s="208" t="s">
        <v>229</v>
      </c>
      <c r="Z37" s="209" t="s">
        <v>2790</v>
      </c>
      <c r="AA37" s="209" t="s">
        <v>2797</v>
      </c>
      <c r="AB37" s="228" t="s">
        <v>2798</v>
      </c>
      <c r="AC37" s="228" t="s">
        <v>2799</v>
      </c>
      <c r="AD37" s="228" t="s">
        <v>2800</v>
      </c>
      <c r="AE37" s="228" t="s">
        <v>2801</v>
      </c>
      <c r="AF37" s="229"/>
      <c r="AG37" s="229"/>
      <c r="AH37" s="230"/>
      <c r="AI37" s="229"/>
      <c r="AJ37" s="229"/>
      <c r="AK37" s="229"/>
      <c r="AL37" s="231">
        <v>0.15844031141868509</v>
      </c>
      <c r="AM37" s="231">
        <v>-0.38610291707636851</v>
      </c>
      <c r="AN37" s="232">
        <v>0.41035771658608522</v>
      </c>
      <c r="AO37" s="229"/>
      <c r="AP37" s="229"/>
      <c r="AQ37" s="230"/>
      <c r="AR37" s="180"/>
      <c r="AS37" s="180"/>
      <c r="AT37" s="180"/>
      <c r="AU37" s="180"/>
      <c r="AV37" s="130" t="s">
        <v>2802</v>
      </c>
      <c r="AW37" s="95" t="s">
        <v>2803</v>
      </c>
    </row>
    <row r="38" spans="1:49" ht="25.5" customHeight="1">
      <c r="A38" s="319" t="s">
        <v>2804</v>
      </c>
      <c r="B38" s="530" t="s">
        <v>2805</v>
      </c>
      <c r="C38" s="319" t="s">
        <v>34</v>
      </c>
      <c r="D38" s="206" t="s">
        <v>2642</v>
      </c>
      <c r="E38" s="315" t="s">
        <v>2806</v>
      </c>
      <c r="F38" s="315" t="s">
        <v>2807</v>
      </c>
      <c r="G38" s="181" t="s">
        <v>20</v>
      </c>
      <c r="H38" s="319" t="s">
        <v>2808</v>
      </c>
      <c r="I38" s="73"/>
      <c r="J38" s="73"/>
      <c r="K38" s="314" t="s">
        <v>2809</v>
      </c>
      <c r="L38" s="315" t="s">
        <v>2809</v>
      </c>
      <c r="M38" s="524" t="s">
        <v>2810</v>
      </c>
      <c r="N38" s="74" t="s">
        <v>2811</v>
      </c>
      <c r="O38" s="207" t="s">
        <v>2812</v>
      </c>
      <c r="P38" s="317" t="s">
        <v>2813</v>
      </c>
      <c r="Q38" s="426" t="s">
        <v>2814</v>
      </c>
      <c r="R38" s="207" t="s">
        <v>2813</v>
      </c>
      <c r="S38" s="207" t="s">
        <v>2460</v>
      </c>
      <c r="T38" s="74" t="s">
        <v>2815</v>
      </c>
      <c r="U38" s="74" t="s">
        <v>2816</v>
      </c>
      <c r="V38" s="207"/>
      <c r="W38" s="207" t="s">
        <v>2817</v>
      </c>
      <c r="X38" s="323"/>
      <c r="Y38" s="323"/>
      <c r="Z38" s="74" t="s">
        <v>2811</v>
      </c>
      <c r="AA38" s="74" t="s">
        <v>2818</v>
      </c>
      <c r="AB38" s="228" t="s">
        <v>2819</v>
      </c>
      <c r="AC38" s="228" t="s">
        <v>2820</v>
      </c>
      <c r="AD38" s="228" t="s">
        <v>2821</v>
      </c>
      <c r="AE38" s="228" t="s">
        <v>2822</v>
      </c>
      <c r="AF38" s="229" t="s">
        <v>2823</v>
      </c>
      <c r="AG38" s="229" t="s">
        <v>2824</v>
      </c>
      <c r="AH38" s="230" t="s">
        <v>2825</v>
      </c>
      <c r="AI38" s="229"/>
      <c r="AJ38" s="229"/>
      <c r="AK38" s="229" t="s">
        <v>2826</v>
      </c>
      <c r="AL38" s="231">
        <v>0.25706568364611249</v>
      </c>
      <c r="AM38" s="231">
        <v>-0.32136253733466069</v>
      </c>
      <c r="AN38" s="232">
        <v>0.79992424063545819</v>
      </c>
      <c r="AO38" s="229"/>
      <c r="AP38" s="229"/>
      <c r="AQ38" s="230"/>
      <c r="AR38" s="121" t="s">
        <v>2827</v>
      </c>
      <c r="AS38" s="180" t="s">
        <v>2828</v>
      </c>
      <c r="AT38" s="321" t="s">
        <v>2829</v>
      </c>
      <c r="AU38" s="321" t="s">
        <v>2830</v>
      </c>
      <c r="AV38" s="130" t="s">
        <v>991</v>
      </c>
      <c r="AW38" s="95" t="s">
        <v>2831</v>
      </c>
    </row>
    <row r="39" spans="1:49">
      <c r="B39" s="526"/>
      <c r="M39" s="524"/>
      <c r="Z39" s="302"/>
    </row>
    <row r="40" spans="1:49" ht="25.5" customHeight="1">
      <c r="A40" s="181" t="s">
        <v>2832</v>
      </c>
      <c r="B40" s="530" t="s">
        <v>2833</v>
      </c>
      <c r="C40" s="319" t="s">
        <v>751</v>
      </c>
      <c r="D40" s="206" t="s">
        <v>2834</v>
      </c>
      <c r="E40" s="315" t="s">
        <v>2835</v>
      </c>
      <c r="F40" s="315" t="s">
        <v>2836</v>
      </c>
      <c r="G40" s="181" t="s">
        <v>17</v>
      </c>
      <c r="H40" s="319" t="s">
        <v>2837</v>
      </c>
      <c r="I40" s="73"/>
      <c r="J40" s="73" t="s">
        <v>2214</v>
      </c>
      <c r="K40" s="314" t="s">
        <v>2838</v>
      </c>
      <c r="L40" s="315" t="s">
        <v>2839</v>
      </c>
      <c r="M40" s="524" t="s">
        <v>2840</v>
      </c>
      <c r="N40" s="74" t="s">
        <v>2841</v>
      </c>
      <c r="O40" s="207" t="s">
        <v>2842</v>
      </c>
      <c r="P40" s="317" t="s">
        <v>2843</v>
      </c>
      <c r="Q40" s="426" t="s">
        <v>2844</v>
      </c>
      <c r="R40" s="207" t="s">
        <v>2843</v>
      </c>
      <c r="S40" s="207" t="s">
        <v>2845</v>
      </c>
      <c r="T40" s="74" t="s">
        <v>2846</v>
      </c>
      <c r="U40" s="74" t="s">
        <v>2847</v>
      </c>
      <c r="V40" s="207" t="s">
        <v>2848</v>
      </c>
      <c r="W40" s="207" t="s">
        <v>2849</v>
      </c>
      <c r="X40" s="208"/>
      <c r="Y40" s="208" t="s">
        <v>229</v>
      </c>
      <c r="Z40" s="209" t="s">
        <v>2841</v>
      </c>
      <c r="AA40" s="209" t="s">
        <v>2850</v>
      </c>
      <c r="AB40" s="228" t="s">
        <v>2851</v>
      </c>
      <c r="AC40" s="228" t="s">
        <v>2852</v>
      </c>
      <c r="AD40" s="228" t="s">
        <v>2853</v>
      </c>
      <c r="AE40" s="228" t="s">
        <v>2854</v>
      </c>
      <c r="AF40" s="229" t="s">
        <v>2855</v>
      </c>
      <c r="AG40" s="229" t="s">
        <v>2856</v>
      </c>
      <c r="AH40" s="230" t="s">
        <v>2857</v>
      </c>
      <c r="AI40" s="229" t="s">
        <v>2858</v>
      </c>
      <c r="AJ40" s="229" t="s">
        <v>2859</v>
      </c>
      <c r="AK40" s="229" t="s">
        <v>2860</v>
      </c>
      <c r="AL40" s="231">
        <v>9.469563802083332E-2</v>
      </c>
      <c r="AM40" s="231">
        <v>-0.6956347617140568</v>
      </c>
      <c r="AN40" s="232">
        <v>0.13612838695337989</v>
      </c>
      <c r="AO40" s="229" t="s">
        <v>2861</v>
      </c>
      <c r="AP40" s="229" t="s">
        <v>2862</v>
      </c>
      <c r="AQ40" s="230" t="s">
        <v>2863</v>
      </c>
      <c r="AR40" s="180" t="s">
        <v>2864</v>
      </c>
      <c r="AS40" s="180" t="s">
        <v>2865</v>
      </c>
      <c r="AT40" s="180" t="s">
        <v>2866</v>
      </c>
      <c r="AU40" s="320" t="s">
        <v>2867</v>
      </c>
      <c r="AV40" s="130" t="s">
        <v>2868</v>
      </c>
      <c r="AW40" s="95" t="s">
        <v>2869</v>
      </c>
    </row>
    <row r="41" spans="1:49" ht="25.5" customHeight="1">
      <c r="A41" s="181" t="s">
        <v>2832</v>
      </c>
      <c r="B41" s="532" t="s">
        <v>2870</v>
      </c>
      <c r="C41" s="181" t="s">
        <v>2871</v>
      </c>
      <c r="D41" s="206" t="s">
        <v>2872</v>
      </c>
      <c r="E41" s="315" t="s">
        <v>2873</v>
      </c>
      <c r="F41" s="315" t="s">
        <v>2874</v>
      </c>
      <c r="G41" s="181" t="s">
        <v>2339</v>
      </c>
      <c r="H41" s="319" t="s">
        <v>2875</v>
      </c>
      <c r="I41" s="73"/>
      <c r="J41" s="73"/>
      <c r="K41" s="314" t="s">
        <v>2876</v>
      </c>
      <c r="L41" s="315" t="s">
        <v>2877</v>
      </c>
      <c r="M41" s="524" t="s">
        <v>2878</v>
      </c>
      <c r="N41" s="74" t="s">
        <v>2879</v>
      </c>
      <c r="O41" s="207" t="s">
        <v>1952</v>
      </c>
      <c r="P41" s="317" t="s">
        <v>2880</v>
      </c>
      <c r="Q41" s="426" t="s">
        <v>2881</v>
      </c>
      <c r="R41" s="207" t="s">
        <v>2880</v>
      </c>
      <c r="S41" s="207" t="s">
        <v>2882</v>
      </c>
      <c r="T41" s="74" t="s">
        <v>2883</v>
      </c>
      <c r="U41" s="74" t="s">
        <v>2405</v>
      </c>
      <c r="V41" s="207"/>
      <c r="W41" s="207" t="s">
        <v>2884</v>
      </c>
      <c r="X41" s="73"/>
      <c r="Y41" s="323"/>
      <c r="Z41" s="74" t="s">
        <v>2879</v>
      </c>
      <c r="AA41" s="74" t="s">
        <v>2885</v>
      </c>
      <c r="AB41" s="228" t="s">
        <v>2886</v>
      </c>
      <c r="AC41" s="228" t="s">
        <v>2887</v>
      </c>
      <c r="AD41" s="228" t="s">
        <v>2888</v>
      </c>
      <c r="AE41" s="228" t="s">
        <v>2889</v>
      </c>
      <c r="AF41" s="229" t="s">
        <v>2890</v>
      </c>
      <c r="AG41" s="229" t="s">
        <v>2891</v>
      </c>
      <c r="AH41" s="230" t="s">
        <v>2892</v>
      </c>
      <c r="AI41" s="229" t="s">
        <v>2893</v>
      </c>
      <c r="AJ41" s="229" t="s">
        <v>2894</v>
      </c>
      <c r="AK41" s="229" t="s">
        <v>2895</v>
      </c>
      <c r="AL41" s="231">
        <v>8.1428571428571406E-2</v>
      </c>
      <c r="AM41" s="231">
        <v>-0.53998832457676604</v>
      </c>
      <c r="AN41" s="232">
        <v>0.1507969111969111</v>
      </c>
      <c r="AO41" s="229" t="s">
        <v>2896</v>
      </c>
      <c r="AP41" s="229" t="s">
        <v>2891</v>
      </c>
      <c r="AQ41" s="230" t="s">
        <v>2897</v>
      </c>
      <c r="AR41" s="180" t="s">
        <v>2898</v>
      </c>
      <c r="AS41" s="180" t="s">
        <v>2899</v>
      </c>
      <c r="AT41" s="180" t="s">
        <v>2204</v>
      </c>
      <c r="AU41" s="320" t="s">
        <v>2205</v>
      </c>
      <c r="AV41" s="130" t="s">
        <v>1011</v>
      </c>
      <c r="AW41" s="95" t="s">
        <v>2900</v>
      </c>
    </row>
    <row r="42" spans="1:49" ht="35.25" customHeight="1">
      <c r="A42" s="181" t="s">
        <v>2832</v>
      </c>
      <c r="B42" s="530" t="s">
        <v>2901</v>
      </c>
      <c r="C42" s="181" t="s">
        <v>763</v>
      </c>
      <c r="D42" s="206" t="s">
        <v>2902</v>
      </c>
      <c r="E42" s="315" t="s">
        <v>2903</v>
      </c>
      <c r="F42" s="315" t="s">
        <v>2904</v>
      </c>
      <c r="G42" s="181" t="s">
        <v>17</v>
      </c>
      <c r="H42" s="319" t="s">
        <v>2905</v>
      </c>
      <c r="I42" s="73" t="s">
        <v>1984</v>
      </c>
      <c r="J42" s="73" t="s">
        <v>2645</v>
      </c>
      <c r="K42" s="314" t="s">
        <v>2906</v>
      </c>
      <c r="L42" s="315" t="s">
        <v>2906</v>
      </c>
      <c r="M42" s="524" t="s">
        <v>2907</v>
      </c>
      <c r="N42" s="74" t="s">
        <v>2908</v>
      </c>
      <c r="O42" s="207" t="s">
        <v>2909</v>
      </c>
      <c r="P42" s="317" t="s">
        <v>2910</v>
      </c>
      <c r="Q42" s="426" t="s">
        <v>2911</v>
      </c>
      <c r="R42" s="207" t="s">
        <v>2912</v>
      </c>
      <c r="S42" s="207" t="s">
        <v>2909</v>
      </c>
      <c r="T42" s="74" t="s">
        <v>2913</v>
      </c>
      <c r="U42" s="74" t="s">
        <v>2914</v>
      </c>
      <c r="V42" s="207" t="s">
        <v>2915</v>
      </c>
      <c r="W42" s="207" t="s">
        <v>2916</v>
      </c>
      <c r="X42" s="208"/>
      <c r="Y42" s="208" t="s">
        <v>229</v>
      </c>
      <c r="Z42" s="209" t="s">
        <v>2908</v>
      </c>
      <c r="AA42" s="209" t="s">
        <v>2917</v>
      </c>
      <c r="AB42" s="228" t="s">
        <v>2918</v>
      </c>
      <c r="AC42" s="228" t="s">
        <v>2919</v>
      </c>
      <c r="AD42" s="228" t="s">
        <v>2920</v>
      </c>
      <c r="AE42" s="228" t="s">
        <v>2042</v>
      </c>
      <c r="AF42" s="229" t="s">
        <v>2921</v>
      </c>
      <c r="AG42" s="229" t="s">
        <v>2922</v>
      </c>
      <c r="AH42" s="230" t="s">
        <v>2923</v>
      </c>
      <c r="AI42" s="229" t="s">
        <v>2924</v>
      </c>
      <c r="AJ42" s="229" t="s">
        <v>2925</v>
      </c>
      <c r="AK42" s="229" t="s">
        <v>2926</v>
      </c>
      <c r="AL42" s="231">
        <v>0.19326953748006381</v>
      </c>
      <c r="AM42" s="231">
        <v>-0.74826388888888884</v>
      </c>
      <c r="AN42" s="232">
        <v>0.25829061157428479</v>
      </c>
      <c r="AO42" s="229" t="s">
        <v>2927</v>
      </c>
      <c r="AP42" s="229" t="s">
        <v>2922</v>
      </c>
      <c r="AQ42" s="230" t="s">
        <v>2928</v>
      </c>
      <c r="AR42" s="180" t="s">
        <v>2929</v>
      </c>
      <c r="AS42" s="180" t="s">
        <v>2930</v>
      </c>
      <c r="AT42" s="121" t="s">
        <v>2866</v>
      </c>
      <c r="AU42" s="320" t="s">
        <v>2867</v>
      </c>
      <c r="AV42" s="130" t="s">
        <v>2931</v>
      </c>
      <c r="AW42" s="95" t="s">
        <v>2932</v>
      </c>
    </row>
    <row r="43" spans="1:49" ht="25.5" customHeight="1">
      <c r="A43" s="319" t="s">
        <v>2933</v>
      </c>
      <c r="B43" s="532" t="s">
        <v>2934</v>
      </c>
      <c r="C43" s="181" t="s">
        <v>32</v>
      </c>
      <c r="D43" s="206" t="s">
        <v>2935</v>
      </c>
      <c r="E43" s="315" t="s">
        <v>2936</v>
      </c>
      <c r="F43" s="315" t="s">
        <v>2937</v>
      </c>
      <c r="G43" s="181" t="s">
        <v>2339</v>
      </c>
      <c r="H43" s="319" t="s">
        <v>2938</v>
      </c>
      <c r="I43" s="73"/>
      <c r="J43" s="73"/>
      <c r="K43" s="314" t="s">
        <v>2939</v>
      </c>
      <c r="L43" s="315" t="s">
        <v>2940</v>
      </c>
      <c r="M43" s="524" t="s">
        <v>2941</v>
      </c>
      <c r="N43" s="74" t="s">
        <v>2942</v>
      </c>
      <c r="O43" s="207" t="s">
        <v>2943</v>
      </c>
      <c r="P43" s="317" t="s">
        <v>2944</v>
      </c>
      <c r="Q43" s="426" t="s">
        <v>2945</v>
      </c>
      <c r="R43" s="207" t="s">
        <v>2944</v>
      </c>
      <c r="S43" s="207" t="s">
        <v>2946</v>
      </c>
      <c r="T43" s="74" t="s">
        <v>2071</v>
      </c>
      <c r="U43" s="74" t="s">
        <v>2260</v>
      </c>
      <c r="V43" s="207"/>
      <c r="W43" s="207" t="s">
        <v>2947</v>
      </c>
      <c r="X43" s="208"/>
      <c r="Y43" s="208"/>
      <c r="Z43" s="209" t="s">
        <v>2942</v>
      </c>
      <c r="AA43" s="209" t="s">
        <v>2948</v>
      </c>
      <c r="AB43" s="228" t="s">
        <v>2949</v>
      </c>
      <c r="AC43" s="228" t="s">
        <v>2950</v>
      </c>
      <c r="AD43" s="228" t="s">
        <v>2951</v>
      </c>
      <c r="AE43" s="228" t="s">
        <v>2952</v>
      </c>
      <c r="AF43" s="229" t="s">
        <v>2953</v>
      </c>
      <c r="AG43" s="229" t="s">
        <v>2954</v>
      </c>
      <c r="AH43" s="230" t="s">
        <v>2955</v>
      </c>
      <c r="AI43" s="229" t="s">
        <v>2956</v>
      </c>
      <c r="AJ43" s="229" t="s">
        <v>2957</v>
      </c>
      <c r="AK43" s="229" t="s">
        <v>2958</v>
      </c>
      <c r="AL43" s="231">
        <v>0.31588554757630161</v>
      </c>
      <c r="AM43" s="231">
        <v>-0.49223562955043021</v>
      </c>
      <c r="AN43" s="232">
        <v>0.64173645427659698</v>
      </c>
      <c r="AO43" s="229" t="s">
        <v>2959</v>
      </c>
      <c r="AP43" s="229" t="s">
        <v>2960</v>
      </c>
      <c r="AQ43" s="230" t="s">
        <v>2961</v>
      </c>
      <c r="AR43" s="180" t="s">
        <v>2962</v>
      </c>
      <c r="AS43" s="180" t="s">
        <v>2963</v>
      </c>
      <c r="AT43" s="321" t="s">
        <v>2964</v>
      </c>
      <c r="AU43" s="180" t="s">
        <v>2965</v>
      </c>
      <c r="AV43" s="130" t="s">
        <v>2966</v>
      </c>
      <c r="AW43" s="95" t="s">
        <v>2967</v>
      </c>
    </row>
    <row r="44" spans="1:49" ht="15.75" customHeight="1">
      <c r="A44" s="181"/>
      <c r="B44" s="530"/>
      <c r="C44" s="181"/>
      <c r="D44" s="206"/>
      <c r="E44" s="315"/>
      <c r="F44" s="315"/>
      <c r="G44" s="181"/>
      <c r="H44" s="319"/>
      <c r="I44" s="73"/>
      <c r="J44" s="73"/>
      <c r="K44" s="314"/>
      <c r="L44" s="315"/>
      <c r="M44" s="524"/>
      <c r="N44" s="74"/>
      <c r="O44" s="207"/>
      <c r="P44" s="317"/>
      <c r="Q44" s="427"/>
      <c r="R44" s="322"/>
      <c r="S44" s="322" t="s">
        <v>7</v>
      </c>
      <c r="T44" s="319"/>
      <c r="U44" s="319" t="s">
        <v>8</v>
      </c>
      <c r="V44" s="211"/>
      <c r="W44" s="211" t="s">
        <v>1083</v>
      </c>
      <c r="X44" s="319"/>
      <c r="Y44" s="319" t="s">
        <v>1287</v>
      </c>
      <c r="Z44" s="304"/>
      <c r="AA44" s="304"/>
      <c r="AB44" s="228"/>
      <c r="AC44" s="228"/>
      <c r="AD44" s="228"/>
      <c r="AE44" s="228"/>
      <c r="AF44" s="229"/>
      <c r="AG44" s="229"/>
      <c r="AH44" s="230"/>
      <c r="AI44" s="229"/>
      <c r="AJ44" s="229"/>
      <c r="AK44" s="229"/>
      <c r="AL44" s="231"/>
      <c r="AM44" s="231"/>
      <c r="AN44" s="232"/>
      <c r="AO44" s="229"/>
      <c r="AP44" s="229"/>
      <c r="AQ44" s="230"/>
      <c r="AR44" s="180"/>
      <c r="AS44" s="180"/>
      <c r="AT44" s="121"/>
      <c r="AU44" s="320"/>
      <c r="AV44" s="130"/>
      <c r="AW44" s="95"/>
    </row>
    <row r="45" spans="1:49" ht="25.5" customHeight="1">
      <c r="A45" s="319" t="s">
        <v>2968</v>
      </c>
      <c r="B45" s="530" t="s">
        <v>2969</v>
      </c>
      <c r="C45" s="319" t="s">
        <v>2970</v>
      </c>
      <c r="D45" s="206" t="s">
        <v>2971</v>
      </c>
      <c r="E45" s="315" t="s">
        <v>2972</v>
      </c>
      <c r="F45" s="315" t="s">
        <v>2973</v>
      </c>
      <c r="G45" s="181" t="s">
        <v>20</v>
      </c>
      <c r="H45" s="319" t="s">
        <v>2974</v>
      </c>
      <c r="I45" s="73" t="s">
        <v>2975</v>
      </c>
      <c r="J45" s="73" t="s">
        <v>2976</v>
      </c>
      <c r="K45" s="314" t="s">
        <v>2977</v>
      </c>
      <c r="L45" s="315" t="s">
        <v>2977</v>
      </c>
      <c r="M45" s="524" t="s">
        <v>2978</v>
      </c>
      <c r="N45" s="74" t="s">
        <v>2979</v>
      </c>
      <c r="O45" s="207" t="s">
        <v>2980</v>
      </c>
      <c r="P45" s="317" t="s">
        <v>2981</v>
      </c>
      <c r="Q45" s="426" t="s">
        <v>2982</v>
      </c>
      <c r="R45" s="207" t="s">
        <v>2981</v>
      </c>
      <c r="S45" s="207" t="s">
        <v>2983</v>
      </c>
      <c r="T45" s="74" t="s">
        <v>2984</v>
      </c>
      <c r="U45" s="74" t="s">
        <v>2985</v>
      </c>
      <c r="V45" s="207" t="s">
        <v>2986</v>
      </c>
      <c r="W45" s="207" t="s">
        <v>2987</v>
      </c>
      <c r="X45" s="323"/>
      <c r="Y45" s="323"/>
      <c r="Z45" s="74" t="s">
        <v>2979</v>
      </c>
      <c r="AA45" s="74" t="s">
        <v>2988</v>
      </c>
      <c r="AB45" s="228" t="s">
        <v>2989</v>
      </c>
      <c r="AC45" s="228" t="s">
        <v>2990</v>
      </c>
      <c r="AD45" s="228" t="s">
        <v>2991</v>
      </c>
      <c r="AE45" s="228" t="s">
        <v>2992</v>
      </c>
      <c r="AF45" s="229" t="s">
        <v>2993</v>
      </c>
      <c r="AG45" s="229" t="s">
        <v>2994</v>
      </c>
      <c r="AH45" s="230" t="s">
        <v>2995</v>
      </c>
      <c r="AI45" s="229" t="s">
        <v>2996</v>
      </c>
      <c r="AJ45" s="229" t="s">
        <v>2997</v>
      </c>
      <c r="AK45" s="229" t="s">
        <v>2998</v>
      </c>
      <c r="AL45" s="231">
        <v>0.12896860095389509</v>
      </c>
      <c r="AM45" s="231">
        <v>-0.67053903345724897</v>
      </c>
      <c r="AN45" s="232">
        <v>0.19233570980788789</v>
      </c>
      <c r="AO45" s="229" t="s">
        <v>2999</v>
      </c>
      <c r="AP45" s="229" t="s">
        <v>2994</v>
      </c>
      <c r="AQ45" s="230" t="s">
        <v>3000</v>
      </c>
      <c r="AR45" s="180" t="s">
        <v>2962</v>
      </c>
      <c r="AS45" s="180" t="s">
        <v>2963</v>
      </c>
      <c r="AT45" s="121" t="s">
        <v>3001</v>
      </c>
      <c r="AU45" s="320" t="s">
        <v>2205</v>
      </c>
      <c r="AV45" s="130" t="s">
        <v>3002</v>
      </c>
      <c r="AW45" s="95" t="s">
        <v>3003</v>
      </c>
    </row>
    <row r="46" spans="1:49" ht="25.5" customHeight="1">
      <c r="A46" s="319" t="s">
        <v>2968</v>
      </c>
      <c r="B46" s="530" t="s">
        <v>3004</v>
      </c>
      <c r="C46" s="319" t="s">
        <v>3005</v>
      </c>
      <c r="D46" s="206" t="s">
        <v>3006</v>
      </c>
      <c r="E46" s="315" t="s">
        <v>3007</v>
      </c>
      <c r="F46" s="315" t="s">
        <v>3008</v>
      </c>
      <c r="G46" s="181" t="s">
        <v>17</v>
      </c>
      <c r="H46" s="181" t="s">
        <v>3009</v>
      </c>
      <c r="I46" s="73" t="s">
        <v>2645</v>
      </c>
      <c r="J46" s="73" t="s">
        <v>2102</v>
      </c>
      <c r="K46" s="314" t="s">
        <v>3010</v>
      </c>
      <c r="L46" s="315" t="s">
        <v>3011</v>
      </c>
      <c r="M46" s="524" t="s">
        <v>3012</v>
      </c>
      <c r="N46" s="74" t="s">
        <v>3013</v>
      </c>
      <c r="O46" s="207" t="s">
        <v>1952</v>
      </c>
      <c r="P46" s="317" t="s">
        <v>3014</v>
      </c>
      <c r="Q46" s="427"/>
      <c r="R46" s="207" t="s">
        <v>3014</v>
      </c>
      <c r="S46" s="207" t="s">
        <v>3015</v>
      </c>
      <c r="T46" s="74" t="s">
        <v>3016</v>
      </c>
      <c r="U46" s="74" t="s">
        <v>3017</v>
      </c>
      <c r="V46" s="207"/>
      <c r="W46" s="207" t="s">
        <v>3018</v>
      </c>
      <c r="X46" s="323"/>
      <c r="Y46" s="323" t="s">
        <v>229</v>
      </c>
      <c r="Z46" s="74" t="s">
        <v>3013</v>
      </c>
      <c r="AA46" s="74" t="s">
        <v>3019</v>
      </c>
      <c r="AB46" s="228" t="s">
        <v>3020</v>
      </c>
      <c r="AC46" s="228" t="s">
        <v>3021</v>
      </c>
      <c r="AD46" s="228" t="s">
        <v>3022</v>
      </c>
      <c r="AE46" s="228" t="s">
        <v>3023</v>
      </c>
      <c r="AF46" s="229"/>
      <c r="AG46" s="229"/>
      <c r="AH46" s="230"/>
      <c r="AI46" s="229"/>
      <c r="AJ46" s="229"/>
      <c r="AK46" s="229"/>
      <c r="AL46" s="231">
        <v>0.1860696821515892</v>
      </c>
      <c r="AM46" s="231">
        <v>-0.77557883844263353</v>
      </c>
      <c r="AN46" s="232">
        <v>0.23991072593628021</v>
      </c>
      <c r="AO46" s="229"/>
      <c r="AP46" s="229"/>
      <c r="AQ46" s="230"/>
      <c r="AR46" s="180"/>
      <c r="AS46" s="180"/>
      <c r="AT46" s="180"/>
      <c r="AU46" s="180"/>
      <c r="AV46" s="130" t="s">
        <v>3024</v>
      </c>
      <c r="AW46" s="95" t="s">
        <v>3025</v>
      </c>
    </row>
    <row r="47" spans="1:49" ht="25.5" customHeight="1">
      <c r="A47" s="319" t="s">
        <v>2968</v>
      </c>
      <c r="B47" s="532" t="s">
        <v>3026</v>
      </c>
      <c r="C47" s="319" t="s">
        <v>3027</v>
      </c>
      <c r="D47" s="206" t="s">
        <v>3028</v>
      </c>
      <c r="E47" s="315" t="s">
        <v>3029</v>
      </c>
      <c r="F47" s="315" t="s">
        <v>3030</v>
      </c>
      <c r="G47" s="181" t="s">
        <v>17</v>
      </c>
      <c r="H47" s="181" t="s">
        <v>3031</v>
      </c>
      <c r="I47" s="73" t="s">
        <v>2214</v>
      </c>
      <c r="J47" s="73" t="s">
        <v>3032</v>
      </c>
      <c r="K47" s="314" t="s">
        <v>3033</v>
      </c>
      <c r="L47" s="315" t="s">
        <v>3034</v>
      </c>
      <c r="M47" s="524" t="s">
        <v>3035</v>
      </c>
      <c r="N47" s="74" t="s">
        <v>3036</v>
      </c>
      <c r="O47" s="207" t="s">
        <v>3037</v>
      </c>
      <c r="P47" s="317" t="s">
        <v>3038</v>
      </c>
      <c r="Q47" s="427"/>
      <c r="R47" s="207" t="s">
        <v>3038</v>
      </c>
      <c r="S47" s="207" t="s">
        <v>3039</v>
      </c>
      <c r="T47" s="74" t="s">
        <v>3040</v>
      </c>
      <c r="U47" s="74" t="s">
        <v>3041</v>
      </c>
      <c r="V47" s="207"/>
      <c r="W47" s="207" t="s">
        <v>3042</v>
      </c>
      <c r="X47" s="74" t="s">
        <v>3043</v>
      </c>
      <c r="Y47" s="74" t="s">
        <v>2775</v>
      </c>
      <c r="Z47" s="74" t="s">
        <v>3036</v>
      </c>
      <c r="AA47" s="74" t="s">
        <v>3044</v>
      </c>
      <c r="AB47" s="228" t="s">
        <v>3045</v>
      </c>
      <c r="AC47" s="228" t="s">
        <v>3046</v>
      </c>
      <c r="AD47" s="228" t="s">
        <v>3047</v>
      </c>
      <c r="AE47" s="228" t="s">
        <v>3048</v>
      </c>
      <c r="AF47" s="229"/>
      <c r="AG47" s="229"/>
      <c r="AH47" s="230"/>
      <c r="AI47" s="229"/>
      <c r="AJ47" s="229"/>
      <c r="AK47" s="229"/>
      <c r="AL47" s="231">
        <v>0.117386147716825</v>
      </c>
      <c r="AM47" s="231">
        <v>-0.6330275229357798</v>
      </c>
      <c r="AN47" s="232">
        <v>0.1854360884222308</v>
      </c>
      <c r="AO47" s="229"/>
      <c r="AP47" s="229"/>
      <c r="AQ47" s="230"/>
      <c r="AR47" s="180"/>
      <c r="AS47" s="180"/>
      <c r="AT47" s="180"/>
      <c r="AU47" s="321"/>
      <c r="AV47" s="130" t="s">
        <v>3049</v>
      </c>
      <c r="AW47" s="95" t="s">
        <v>3050</v>
      </c>
    </row>
    <row r="48" spans="1:49" ht="13.5" customHeight="1">
      <c r="A48" s="319"/>
      <c r="B48" s="532"/>
      <c r="C48" s="319"/>
      <c r="D48" s="206"/>
      <c r="E48" s="315"/>
      <c r="F48" s="315"/>
      <c r="G48" s="319"/>
      <c r="H48" s="319"/>
      <c r="I48" s="323"/>
      <c r="J48" s="323"/>
      <c r="K48" s="314"/>
      <c r="L48" s="315"/>
      <c r="M48" s="524"/>
      <c r="N48" s="74"/>
      <c r="O48" s="207"/>
      <c r="P48" s="317"/>
      <c r="Q48" s="426"/>
      <c r="R48" s="207"/>
      <c r="S48" s="207"/>
      <c r="T48" s="74"/>
      <c r="U48" s="74"/>
      <c r="V48" s="207"/>
      <c r="W48" s="207"/>
      <c r="X48" s="74"/>
      <c r="Y48" s="74"/>
      <c r="Z48" s="74"/>
      <c r="AA48" s="74"/>
      <c r="AB48" s="228"/>
      <c r="AC48" s="228"/>
      <c r="AD48" s="228"/>
      <c r="AE48" s="228"/>
      <c r="AF48" s="229"/>
      <c r="AG48" s="229"/>
      <c r="AH48" s="230"/>
      <c r="AI48" s="229"/>
      <c r="AJ48" s="229"/>
      <c r="AK48" s="229"/>
      <c r="AL48" s="231"/>
      <c r="AM48" s="231"/>
      <c r="AN48" s="232"/>
      <c r="AO48" s="229"/>
      <c r="AP48" s="229"/>
      <c r="AQ48" s="230"/>
      <c r="AR48" s="321"/>
      <c r="AS48" s="321"/>
      <c r="AT48" s="321"/>
      <c r="AU48" s="321"/>
      <c r="AV48" s="130"/>
      <c r="AW48" s="95"/>
    </row>
    <row r="49" spans="1:49" ht="32.25" customHeight="1">
      <c r="A49" s="217" t="s">
        <v>3051</v>
      </c>
      <c r="B49" s="530" t="s">
        <v>3052</v>
      </c>
      <c r="C49" s="217" t="s">
        <v>3053</v>
      </c>
      <c r="D49" s="206" t="s">
        <v>3054</v>
      </c>
      <c r="E49" s="315" t="s">
        <v>3055</v>
      </c>
      <c r="F49" s="315" t="s">
        <v>3056</v>
      </c>
      <c r="G49" s="217" t="s">
        <v>17</v>
      </c>
      <c r="H49" s="319" t="s">
        <v>3057</v>
      </c>
      <c r="I49" s="219"/>
      <c r="J49" s="219"/>
      <c r="K49" s="314" t="s">
        <v>3058</v>
      </c>
      <c r="L49" s="315" t="s">
        <v>3059</v>
      </c>
      <c r="M49" s="524" t="s">
        <v>3060</v>
      </c>
      <c r="N49" s="74" t="s">
        <v>3061</v>
      </c>
      <c r="O49" s="207" t="s">
        <v>1952</v>
      </c>
      <c r="P49" s="317" t="s">
        <v>3062</v>
      </c>
      <c r="Q49" s="426" t="s">
        <v>3063</v>
      </c>
      <c r="R49" s="207" t="s">
        <v>3062</v>
      </c>
      <c r="S49" s="207" t="s">
        <v>3064</v>
      </c>
      <c r="T49" s="74" t="s">
        <v>3065</v>
      </c>
      <c r="U49" s="74" t="s">
        <v>3066</v>
      </c>
      <c r="V49" s="207" t="s">
        <v>3067</v>
      </c>
      <c r="W49" s="207" t="s">
        <v>3068</v>
      </c>
      <c r="X49" s="323"/>
      <c r="Y49" s="323"/>
      <c r="Z49" s="74" t="s">
        <v>3061</v>
      </c>
      <c r="AA49" s="74" t="s">
        <v>3069</v>
      </c>
      <c r="AB49" s="228" t="s">
        <v>3070</v>
      </c>
      <c r="AC49" s="228" t="s">
        <v>3071</v>
      </c>
      <c r="AD49" s="228" t="s">
        <v>3072</v>
      </c>
      <c r="AE49" s="228" t="s">
        <v>3073</v>
      </c>
      <c r="AF49" s="229" t="s">
        <v>3074</v>
      </c>
      <c r="AG49" s="229" t="s">
        <v>3075</v>
      </c>
      <c r="AH49" s="230" t="s">
        <v>3076</v>
      </c>
      <c r="AI49" s="229"/>
      <c r="AJ49" s="229"/>
      <c r="AK49" s="229"/>
      <c r="AL49" s="231">
        <v>0.59428328173374623</v>
      </c>
      <c r="AM49" s="231">
        <v>-0.34622190182842921</v>
      </c>
      <c r="AN49" s="232">
        <v>1.7164809002413839</v>
      </c>
      <c r="AO49" s="229"/>
      <c r="AP49" s="229"/>
      <c r="AQ49" s="230"/>
      <c r="AR49" s="236" t="s">
        <v>3077</v>
      </c>
      <c r="AS49" s="218" t="s">
        <v>3078</v>
      </c>
      <c r="AT49" s="236" t="s">
        <v>3079</v>
      </c>
      <c r="AU49" s="321" t="s">
        <v>3080</v>
      </c>
      <c r="AV49" s="130" t="s">
        <v>3081</v>
      </c>
      <c r="AW49" s="130" t="s">
        <v>3082</v>
      </c>
    </row>
    <row r="50" spans="1:49" ht="33.75">
      <c r="A50" s="217" t="s">
        <v>3051</v>
      </c>
      <c r="B50" s="530" t="s">
        <v>3083</v>
      </c>
      <c r="C50" s="319" t="s">
        <v>3084</v>
      </c>
      <c r="D50" s="206" t="s">
        <v>3085</v>
      </c>
      <c r="E50" s="315" t="s">
        <v>3086</v>
      </c>
      <c r="F50" s="315" t="s">
        <v>3087</v>
      </c>
      <c r="G50" s="217" t="s">
        <v>17</v>
      </c>
      <c r="H50" s="234" t="s">
        <v>3088</v>
      </c>
      <c r="I50" s="219"/>
      <c r="J50" s="219"/>
      <c r="K50" s="314" t="s">
        <v>3089</v>
      </c>
      <c r="L50" s="315" t="s">
        <v>3090</v>
      </c>
      <c r="M50" s="524" t="s">
        <v>3091</v>
      </c>
      <c r="N50" s="74" t="s">
        <v>3092</v>
      </c>
      <c r="O50" s="207" t="s">
        <v>1952</v>
      </c>
      <c r="P50" s="317" t="s">
        <v>3093</v>
      </c>
      <c r="Q50" s="427"/>
      <c r="R50" s="207" t="s">
        <v>3093</v>
      </c>
      <c r="S50" s="207" t="s">
        <v>3094</v>
      </c>
      <c r="T50" s="74" t="s">
        <v>3095</v>
      </c>
      <c r="U50" s="74" t="s">
        <v>2296</v>
      </c>
      <c r="V50" s="207" t="s">
        <v>3096</v>
      </c>
      <c r="W50" s="207" t="s">
        <v>3097</v>
      </c>
      <c r="X50" s="323"/>
      <c r="Y50" s="323"/>
      <c r="Z50" s="74" t="s">
        <v>3092</v>
      </c>
      <c r="AA50" s="74" t="s">
        <v>3098</v>
      </c>
      <c r="AB50" s="228" t="s">
        <v>3099</v>
      </c>
      <c r="AC50" s="228" t="s">
        <v>3100</v>
      </c>
      <c r="AD50" s="228" t="s">
        <v>3101</v>
      </c>
      <c r="AE50" s="228" t="s">
        <v>3102</v>
      </c>
      <c r="AF50" s="229" t="s">
        <v>3103</v>
      </c>
      <c r="AG50" s="229" t="s">
        <v>3104</v>
      </c>
      <c r="AH50" s="230" t="s">
        <v>3105</v>
      </c>
      <c r="AI50" s="229" t="s">
        <v>3106</v>
      </c>
      <c r="AJ50" s="229" t="s">
        <v>3107</v>
      </c>
      <c r="AK50" s="229" t="s">
        <v>3108</v>
      </c>
      <c r="AL50" s="231">
        <v>0.23279831045406549</v>
      </c>
      <c r="AM50" s="231">
        <v>-0.48067331670822938</v>
      </c>
      <c r="AN50" s="232">
        <v>0.48431710761131141</v>
      </c>
      <c r="AO50" s="229" t="s">
        <v>3109</v>
      </c>
      <c r="AP50" s="229" t="s">
        <v>3110</v>
      </c>
      <c r="AQ50" s="230" t="s">
        <v>3111</v>
      </c>
      <c r="AR50" s="236" t="s">
        <v>2962</v>
      </c>
      <c r="AS50" s="218" t="s">
        <v>2963</v>
      </c>
      <c r="AT50" s="321" t="s">
        <v>3112</v>
      </c>
      <c r="AU50" s="321" t="s">
        <v>3113</v>
      </c>
      <c r="AV50" s="130" t="s">
        <v>3114</v>
      </c>
      <c r="AW50" s="130" t="s">
        <v>3115</v>
      </c>
    </row>
    <row r="51" spans="1:49" ht="33.75" customHeight="1">
      <c r="A51" s="319" t="s">
        <v>3051</v>
      </c>
      <c r="B51" s="530" t="s">
        <v>3116</v>
      </c>
      <c r="C51" s="319" t="s">
        <v>3117</v>
      </c>
      <c r="D51" s="206" t="s">
        <v>3118</v>
      </c>
      <c r="E51" s="315" t="s">
        <v>3119</v>
      </c>
      <c r="F51" s="315" t="s">
        <v>3120</v>
      </c>
      <c r="G51" s="217" t="s">
        <v>17</v>
      </c>
      <c r="H51" s="319" t="s">
        <v>3121</v>
      </c>
      <c r="I51" s="219"/>
      <c r="J51" s="219"/>
      <c r="K51" s="314" t="s">
        <v>3122</v>
      </c>
      <c r="L51" s="315" t="s">
        <v>3122</v>
      </c>
      <c r="M51" s="524" t="s">
        <v>3123</v>
      </c>
      <c r="N51" s="74" t="s">
        <v>3124</v>
      </c>
      <c r="O51" s="207" t="s">
        <v>3125</v>
      </c>
      <c r="P51" s="317" t="s">
        <v>3126</v>
      </c>
      <c r="Q51" s="426" t="s">
        <v>3127</v>
      </c>
      <c r="R51" s="207" t="s">
        <v>3126</v>
      </c>
      <c r="S51" s="207" t="s">
        <v>3012</v>
      </c>
      <c r="T51" s="74" t="s">
        <v>3128</v>
      </c>
      <c r="U51" s="74" t="s">
        <v>3129</v>
      </c>
      <c r="V51" s="207" t="s">
        <v>3130</v>
      </c>
      <c r="W51" s="207" t="s">
        <v>3131</v>
      </c>
      <c r="X51" s="323"/>
      <c r="Y51" s="323"/>
      <c r="Z51" s="74" t="s">
        <v>3124</v>
      </c>
      <c r="AA51" s="74" t="s">
        <v>3132</v>
      </c>
      <c r="AB51" s="228" t="s">
        <v>3133</v>
      </c>
      <c r="AC51" s="228" t="s">
        <v>3134</v>
      </c>
      <c r="AD51" s="228" t="s">
        <v>3135</v>
      </c>
      <c r="AE51" s="228" t="s">
        <v>3136</v>
      </c>
      <c r="AF51" s="229" t="s">
        <v>3137</v>
      </c>
      <c r="AG51" s="229" t="s">
        <v>3138</v>
      </c>
      <c r="AH51" s="230" t="s">
        <v>3139</v>
      </c>
      <c r="AI51" s="229" t="s">
        <v>3140</v>
      </c>
      <c r="AJ51" s="229" t="s">
        <v>3141</v>
      </c>
      <c r="AK51" s="229" t="s">
        <v>3142</v>
      </c>
      <c r="AL51" s="231">
        <v>0.65222266560255382</v>
      </c>
      <c r="AM51" s="231">
        <v>-0.69126273541216432</v>
      </c>
      <c r="AN51" s="232">
        <v>0.94352354349561041</v>
      </c>
      <c r="AO51" s="229" t="s">
        <v>3143</v>
      </c>
      <c r="AP51" s="229" t="s">
        <v>3138</v>
      </c>
      <c r="AQ51" s="230" t="s">
        <v>3144</v>
      </c>
      <c r="AR51" s="236" t="s">
        <v>2962</v>
      </c>
      <c r="AS51" s="218" t="s">
        <v>2963</v>
      </c>
      <c r="AT51" s="236" t="s">
        <v>3145</v>
      </c>
      <c r="AU51" s="218" t="s">
        <v>3146</v>
      </c>
      <c r="AV51" s="130" t="s">
        <v>3147</v>
      </c>
      <c r="AW51" s="130" t="s">
        <v>3115</v>
      </c>
    </row>
    <row r="52" spans="1:49" ht="25.5" customHeight="1">
      <c r="A52" s="319" t="s">
        <v>3148</v>
      </c>
      <c r="B52" s="530" t="s">
        <v>3052</v>
      </c>
      <c r="C52" s="319" t="s">
        <v>38</v>
      </c>
      <c r="D52" s="206" t="s">
        <v>3054</v>
      </c>
      <c r="E52" s="315" t="s">
        <v>3055</v>
      </c>
      <c r="F52" s="315" t="s">
        <v>3056</v>
      </c>
      <c r="G52" s="181" t="s">
        <v>17</v>
      </c>
      <c r="H52" s="319" t="s">
        <v>3057</v>
      </c>
      <c r="I52" s="73"/>
      <c r="J52" s="73"/>
      <c r="K52" s="314" t="s">
        <v>3058</v>
      </c>
      <c r="L52" s="315" t="s">
        <v>3149</v>
      </c>
      <c r="M52" s="524" t="s">
        <v>3060</v>
      </c>
      <c r="N52" s="74" t="s">
        <v>3150</v>
      </c>
      <c r="O52" s="207" t="s">
        <v>1952</v>
      </c>
      <c r="P52" s="317" t="s">
        <v>3062</v>
      </c>
      <c r="Q52" s="426" t="s">
        <v>3063</v>
      </c>
      <c r="R52" s="207" t="s">
        <v>3062</v>
      </c>
      <c r="S52" s="207" t="s">
        <v>3064</v>
      </c>
      <c r="T52" s="74" t="s">
        <v>3065</v>
      </c>
      <c r="U52" s="74" t="s">
        <v>3151</v>
      </c>
      <c r="V52" s="207" t="s">
        <v>3067</v>
      </c>
      <c r="W52" s="207" t="s">
        <v>3152</v>
      </c>
      <c r="X52" s="323"/>
      <c r="Y52" s="323"/>
      <c r="Z52" s="74" t="s">
        <v>3150</v>
      </c>
      <c r="AA52" s="74" t="s">
        <v>3069</v>
      </c>
      <c r="AB52" s="228" t="s">
        <v>3153</v>
      </c>
      <c r="AC52" s="228" t="s">
        <v>3154</v>
      </c>
      <c r="AD52" s="228" t="s">
        <v>3155</v>
      </c>
      <c r="AE52" s="228" t="s">
        <v>3073</v>
      </c>
      <c r="AF52" s="229" t="s">
        <v>3074</v>
      </c>
      <c r="AG52" s="229" t="s">
        <v>3075</v>
      </c>
      <c r="AH52" s="230" t="s">
        <v>3076</v>
      </c>
      <c r="AI52" s="229"/>
      <c r="AJ52" s="229"/>
      <c r="AK52" s="229"/>
      <c r="AL52" s="231">
        <v>0.59428328173374623</v>
      </c>
      <c r="AM52" s="231">
        <v>-0.34622190182842921</v>
      </c>
      <c r="AN52" s="232">
        <v>1.7164809002413839</v>
      </c>
      <c r="AO52" s="229"/>
      <c r="AP52" s="229"/>
      <c r="AQ52" s="230"/>
      <c r="AR52" s="180" t="s">
        <v>3077</v>
      </c>
      <c r="AS52" s="180" t="s">
        <v>3078</v>
      </c>
      <c r="AT52" s="180" t="s">
        <v>3079</v>
      </c>
      <c r="AU52" s="321" t="s">
        <v>3080</v>
      </c>
      <c r="AV52" s="130" t="s">
        <v>3081</v>
      </c>
      <c r="AW52" s="95" t="s">
        <v>3082</v>
      </c>
    </row>
    <row r="53" spans="1:49" ht="25.5" customHeight="1">
      <c r="A53" s="319" t="s">
        <v>3156</v>
      </c>
      <c r="B53" s="532" t="s">
        <v>3157</v>
      </c>
      <c r="C53" s="94" t="s">
        <v>3158</v>
      </c>
      <c r="D53" s="206" t="s">
        <v>3159</v>
      </c>
      <c r="E53" s="315" t="s">
        <v>3160</v>
      </c>
      <c r="F53" s="315" t="s">
        <v>3161</v>
      </c>
      <c r="G53" s="181" t="s">
        <v>2339</v>
      </c>
      <c r="H53" s="181" t="s">
        <v>3162</v>
      </c>
      <c r="I53" s="73" t="s">
        <v>1984</v>
      </c>
      <c r="J53" s="73"/>
      <c r="K53" s="314" t="s">
        <v>3163</v>
      </c>
      <c r="L53" s="315" t="s">
        <v>3164</v>
      </c>
      <c r="M53" s="524" t="s">
        <v>3165</v>
      </c>
      <c r="N53" s="74" t="s">
        <v>3166</v>
      </c>
      <c r="O53" s="207" t="s">
        <v>3167</v>
      </c>
      <c r="P53" s="317" t="s">
        <v>3168</v>
      </c>
      <c r="Q53" s="426" t="s">
        <v>3169</v>
      </c>
      <c r="R53" s="207" t="s">
        <v>3170</v>
      </c>
      <c r="S53" s="207" t="s">
        <v>3171</v>
      </c>
      <c r="T53" s="74" t="s">
        <v>3172</v>
      </c>
      <c r="U53" s="74" t="s">
        <v>3173</v>
      </c>
      <c r="V53" s="207" t="s">
        <v>3174</v>
      </c>
      <c r="W53" s="207" t="s">
        <v>3175</v>
      </c>
      <c r="X53" s="74" t="s">
        <v>3176</v>
      </c>
      <c r="Y53" s="74" t="s">
        <v>3177</v>
      </c>
      <c r="Z53" s="74" t="s">
        <v>3166</v>
      </c>
      <c r="AA53" s="74" t="s">
        <v>3178</v>
      </c>
      <c r="AB53" s="228" t="s">
        <v>3179</v>
      </c>
      <c r="AC53" s="228" t="s">
        <v>3180</v>
      </c>
      <c r="AD53" s="228" t="s">
        <v>3181</v>
      </c>
      <c r="AE53" s="228" t="s">
        <v>3182</v>
      </c>
      <c r="AF53" s="229" t="s">
        <v>3183</v>
      </c>
      <c r="AG53" s="229" t="s">
        <v>3184</v>
      </c>
      <c r="AH53" s="230" t="s">
        <v>3185</v>
      </c>
      <c r="AI53" s="229" t="s">
        <v>3186</v>
      </c>
      <c r="AJ53" s="229" t="s">
        <v>3187</v>
      </c>
      <c r="AK53" s="229" t="s">
        <v>3188</v>
      </c>
      <c r="AL53" s="231">
        <v>0.22603171310017789</v>
      </c>
      <c r="AM53" s="231">
        <v>-0.56326111409986801</v>
      </c>
      <c r="AN53" s="232">
        <v>0.40129117285398419</v>
      </c>
      <c r="AO53" s="229" t="s">
        <v>3189</v>
      </c>
      <c r="AP53" s="229" t="s">
        <v>3190</v>
      </c>
      <c r="AQ53" s="230" t="s">
        <v>3191</v>
      </c>
      <c r="AR53" s="180" t="s">
        <v>3192</v>
      </c>
      <c r="AS53" s="180" t="s">
        <v>3193</v>
      </c>
      <c r="AT53" s="321" t="s">
        <v>3194</v>
      </c>
      <c r="AU53" s="180" t="s">
        <v>3195</v>
      </c>
      <c r="AV53" s="130" t="s">
        <v>3196</v>
      </c>
      <c r="AW53" s="95" t="s">
        <v>3197</v>
      </c>
    </row>
    <row r="54" spans="1:49" ht="13.5" customHeight="1">
      <c r="A54" s="181"/>
      <c r="B54" s="532"/>
      <c r="C54" s="181"/>
      <c r="D54" s="206"/>
      <c r="E54" s="315"/>
      <c r="F54" s="315"/>
      <c r="G54" s="181"/>
      <c r="H54" s="319"/>
      <c r="I54" s="73"/>
      <c r="J54" s="73"/>
      <c r="K54" s="314"/>
      <c r="L54" s="315"/>
      <c r="M54" s="524"/>
      <c r="N54" s="74"/>
      <c r="O54" s="207"/>
      <c r="P54" s="317"/>
      <c r="Q54" s="427"/>
      <c r="R54" s="322"/>
      <c r="S54" s="322" t="s">
        <v>7</v>
      </c>
      <c r="T54" s="319"/>
      <c r="U54" s="319" t="s">
        <v>8</v>
      </c>
      <c r="V54" s="211"/>
      <c r="W54" s="211" t="s">
        <v>1083</v>
      </c>
      <c r="X54" s="319"/>
      <c r="Y54" s="319" t="s">
        <v>1287</v>
      </c>
      <c r="Z54" s="304"/>
      <c r="AA54" s="304"/>
      <c r="AB54" s="228"/>
      <c r="AC54" s="228"/>
      <c r="AD54" s="228"/>
      <c r="AE54" s="228"/>
      <c r="AF54" s="229"/>
      <c r="AG54" s="229"/>
      <c r="AH54" s="230"/>
      <c r="AI54" s="229"/>
      <c r="AJ54" s="229"/>
      <c r="AK54" s="229"/>
      <c r="AL54" s="231"/>
      <c r="AM54" s="231"/>
      <c r="AN54" s="232"/>
      <c r="AO54" s="229"/>
      <c r="AP54" s="229"/>
      <c r="AQ54" s="230"/>
      <c r="AR54" s="321"/>
      <c r="AS54" s="180"/>
      <c r="AT54" s="180"/>
      <c r="AU54" s="180"/>
      <c r="AV54" s="130"/>
      <c r="AW54" s="95"/>
    </row>
    <row r="55" spans="1:49" ht="27" customHeight="1">
      <c r="A55" s="217" t="s">
        <v>2245</v>
      </c>
      <c r="B55" s="530" t="s">
        <v>3198</v>
      </c>
      <c r="C55" s="217" t="s">
        <v>3199</v>
      </c>
      <c r="D55" s="206" t="s">
        <v>3200</v>
      </c>
      <c r="E55" s="315" t="s">
        <v>3201</v>
      </c>
      <c r="F55" s="315" t="s">
        <v>3202</v>
      </c>
      <c r="G55" s="217" t="s">
        <v>17</v>
      </c>
      <c r="H55" s="319" t="s">
        <v>3203</v>
      </c>
      <c r="I55" s="219"/>
      <c r="J55" s="219"/>
      <c r="K55" s="314" t="s">
        <v>2672</v>
      </c>
      <c r="L55" s="315" t="s">
        <v>2672</v>
      </c>
      <c r="M55" s="524" t="s">
        <v>3204</v>
      </c>
      <c r="N55" s="74" t="s">
        <v>3205</v>
      </c>
      <c r="O55" s="207" t="s">
        <v>3206</v>
      </c>
      <c r="P55" s="317" t="s">
        <v>3039</v>
      </c>
      <c r="Q55" s="426" t="s">
        <v>3207</v>
      </c>
      <c r="R55" s="207" t="s">
        <v>3039</v>
      </c>
      <c r="S55" s="207" t="s">
        <v>3208</v>
      </c>
      <c r="T55" s="74" t="s">
        <v>3209</v>
      </c>
      <c r="U55" s="74" t="s">
        <v>3210</v>
      </c>
      <c r="V55" s="207" t="s">
        <v>3211</v>
      </c>
      <c r="W55" s="207" t="s">
        <v>3212</v>
      </c>
      <c r="X55" s="74" t="s">
        <v>3213</v>
      </c>
      <c r="Y55" s="74" t="s">
        <v>3214</v>
      </c>
      <c r="Z55" s="74" t="s">
        <v>3205</v>
      </c>
      <c r="AA55" s="74" t="s">
        <v>3215</v>
      </c>
      <c r="AB55" s="228" t="s">
        <v>3216</v>
      </c>
      <c r="AC55" s="228" t="s">
        <v>3217</v>
      </c>
      <c r="AD55" s="228" t="s">
        <v>3218</v>
      </c>
      <c r="AE55" s="228" t="s">
        <v>3219</v>
      </c>
      <c r="AF55" s="229" t="s">
        <v>3220</v>
      </c>
      <c r="AG55" s="229" t="s">
        <v>3221</v>
      </c>
      <c r="AH55" s="230" t="s">
        <v>3222</v>
      </c>
      <c r="AI55" s="229" t="s">
        <v>3223</v>
      </c>
      <c r="AJ55" s="229" t="s">
        <v>3224</v>
      </c>
      <c r="AK55" s="229" t="s">
        <v>3225</v>
      </c>
      <c r="AL55" s="231">
        <v>9.6037126715092805E-2</v>
      </c>
      <c r="AM55" s="231">
        <v>-0.73098591549295766</v>
      </c>
      <c r="AN55" s="232">
        <v>0.13138026968731389</v>
      </c>
      <c r="AO55" s="229" t="s">
        <v>3226</v>
      </c>
      <c r="AP55" s="229" t="s">
        <v>3227</v>
      </c>
      <c r="AQ55" s="230" t="s">
        <v>3228</v>
      </c>
      <c r="AR55" s="236" t="s">
        <v>3229</v>
      </c>
      <c r="AS55" s="218" t="s">
        <v>3230</v>
      </c>
      <c r="AT55" s="236" t="s">
        <v>3231</v>
      </c>
      <c r="AU55" s="218"/>
      <c r="AV55" s="130" t="s">
        <v>3232</v>
      </c>
      <c r="AW55" s="130" t="s">
        <v>3233</v>
      </c>
    </row>
    <row r="56" spans="1:49" ht="22.5" customHeight="1">
      <c r="A56" s="217" t="s">
        <v>2245</v>
      </c>
      <c r="B56" s="530" t="s">
        <v>3234</v>
      </c>
      <c r="C56" s="217" t="s">
        <v>3235</v>
      </c>
      <c r="D56" s="206" t="s">
        <v>3236</v>
      </c>
      <c r="E56" s="315" t="s">
        <v>3237</v>
      </c>
      <c r="F56" s="315" t="s">
        <v>3238</v>
      </c>
      <c r="G56" s="217" t="s">
        <v>17</v>
      </c>
      <c r="H56" s="319" t="s">
        <v>3239</v>
      </c>
      <c r="I56" s="219"/>
      <c r="J56" s="219"/>
      <c r="K56" s="314" t="s">
        <v>3240</v>
      </c>
      <c r="L56" s="315" t="s">
        <v>3241</v>
      </c>
      <c r="M56" s="524" t="s">
        <v>3204</v>
      </c>
      <c r="N56" s="74" t="s">
        <v>3242</v>
      </c>
      <c r="O56" s="207" t="s">
        <v>1952</v>
      </c>
      <c r="P56" s="317" t="s">
        <v>1952</v>
      </c>
      <c r="Q56" s="427"/>
      <c r="R56" s="207" t="s">
        <v>3243</v>
      </c>
      <c r="S56" s="207" t="s">
        <v>3244</v>
      </c>
      <c r="T56" s="74" t="s">
        <v>3245</v>
      </c>
      <c r="U56" s="74" t="s">
        <v>3246</v>
      </c>
      <c r="V56" s="207" t="s">
        <v>2951</v>
      </c>
      <c r="W56" s="207" t="s">
        <v>3247</v>
      </c>
      <c r="X56" s="323"/>
      <c r="Y56" s="323"/>
      <c r="Z56" s="74" t="s">
        <v>3242</v>
      </c>
      <c r="AA56" s="74" t="s">
        <v>3248</v>
      </c>
      <c r="AB56" s="228" t="s">
        <v>3249</v>
      </c>
      <c r="AC56" s="228" t="s">
        <v>3250</v>
      </c>
      <c r="AD56" s="228" t="s">
        <v>3251</v>
      </c>
      <c r="AE56" s="228" t="s">
        <v>3252</v>
      </c>
      <c r="AF56" s="229" t="s">
        <v>3253</v>
      </c>
      <c r="AG56" s="229" t="s">
        <v>3254</v>
      </c>
      <c r="AH56" s="230" t="s">
        <v>3255</v>
      </c>
      <c r="AI56" s="229" t="s">
        <v>3256</v>
      </c>
      <c r="AJ56" s="229" t="s">
        <v>3257</v>
      </c>
      <c r="AK56" s="229" t="s">
        <v>3258</v>
      </c>
      <c r="AL56" s="231">
        <v>0.1891618635926994</v>
      </c>
      <c r="AM56" s="231">
        <v>-0.65387323943661968</v>
      </c>
      <c r="AN56" s="232">
        <v>0.28929439558603459</v>
      </c>
      <c r="AO56" s="229" t="s">
        <v>3259</v>
      </c>
      <c r="AP56" s="229" t="s">
        <v>3260</v>
      </c>
      <c r="AQ56" s="230" t="s">
        <v>3261</v>
      </c>
      <c r="AR56" s="236" t="s">
        <v>2052</v>
      </c>
      <c r="AS56" s="218" t="s">
        <v>2053</v>
      </c>
      <c r="AT56" s="236" t="s">
        <v>3231</v>
      </c>
      <c r="AU56" s="218"/>
      <c r="AV56" s="130" t="s">
        <v>3262</v>
      </c>
      <c r="AW56" s="130" t="s">
        <v>3263</v>
      </c>
    </row>
    <row r="57" spans="1:49" ht="33.75">
      <c r="A57" s="319" t="s">
        <v>3264</v>
      </c>
      <c r="B57" s="530" t="s">
        <v>3265</v>
      </c>
      <c r="C57" s="319" t="s">
        <v>3266</v>
      </c>
      <c r="D57" s="206" t="s">
        <v>3267</v>
      </c>
      <c r="E57" s="315" t="s">
        <v>3268</v>
      </c>
      <c r="F57" s="315" t="s">
        <v>3269</v>
      </c>
      <c r="G57" s="217" t="s">
        <v>17</v>
      </c>
      <c r="H57" s="319" t="s">
        <v>3270</v>
      </c>
      <c r="I57" s="219"/>
      <c r="J57" s="219"/>
      <c r="K57" s="314" t="s">
        <v>3271</v>
      </c>
      <c r="L57" s="315" t="s">
        <v>3271</v>
      </c>
      <c r="M57" s="524" t="s">
        <v>3272</v>
      </c>
      <c r="N57" s="74" t="s">
        <v>3273</v>
      </c>
      <c r="O57" s="207" t="s">
        <v>3274</v>
      </c>
      <c r="P57" s="317" t="s">
        <v>3275</v>
      </c>
      <c r="Q57" s="427"/>
      <c r="R57" s="207" t="s">
        <v>3275</v>
      </c>
      <c r="S57" s="207" t="s">
        <v>3276</v>
      </c>
      <c r="T57" s="74" t="s">
        <v>3277</v>
      </c>
      <c r="U57" s="74" t="s">
        <v>3278</v>
      </c>
      <c r="V57" s="207" t="s">
        <v>3279</v>
      </c>
      <c r="W57" s="207" t="s">
        <v>3280</v>
      </c>
      <c r="X57" s="323"/>
      <c r="Y57" s="323"/>
      <c r="Z57" s="74" t="s">
        <v>3273</v>
      </c>
      <c r="AA57" s="74" t="s">
        <v>3281</v>
      </c>
      <c r="AB57" s="228" t="s">
        <v>3282</v>
      </c>
      <c r="AC57" s="228" t="s">
        <v>3283</v>
      </c>
      <c r="AD57" s="228" t="s">
        <v>3284</v>
      </c>
      <c r="AE57" s="228" t="s">
        <v>3285</v>
      </c>
      <c r="AF57" s="229" t="s">
        <v>3286</v>
      </c>
      <c r="AG57" s="229" t="s">
        <v>3287</v>
      </c>
      <c r="AH57" s="230" t="s">
        <v>3288</v>
      </c>
      <c r="AI57" s="229" t="s">
        <v>3289</v>
      </c>
      <c r="AJ57" s="229" t="s">
        <v>3290</v>
      </c>
      <c r="AK57" s="229" t="s">
        <v>3291</v>
      </c>
      <c r="AL57" s="231">
        <v>0.10842951750236519</v>
      </c>
      <c r="AM57" s="231">
        <v>-0.48406931246506429</v>
      </c>
      <c r="AN57" s="232">
        <v>0.2239958508218606</v>
      </c>
      <c r="AO57" s="229" t="s">
        <v>3292</v>
      </c>
      <c r="AP57" s="229" t="s">
        <v>3293</v>
      </c>
      <c r="AQ57" s="230" t="s">
        <v>3294</v>
      </c>
      <c r="AR57" s="236" t="s">
        <v>2202</v>
      </c>
      <c r="AS57" s="218" t="s">
        <v>2203</v>
      </c>
      <c r="AT57" s="236" t="s">
        <v>2204</v>
      </c>
      <c r="AU57" s="218"/>
      <c r="AV57" s="130" t="s">
        <v>3295</v>
      </c>
      <c r="AW57" s="130" t="s">
        <v>3296</v>
      </c>
    </row>
    <row r="58" spans="1:49" ht="22.5" customHeight="1">
      <c r="A58" s="217" t="s">
        <v>3264</v>
      </c>
      <c r="B58" s="530" t="s">
        <v>3297</v>
      </c>
      <c r="C58" s="217" t="s">
        <v>3298</v>
      </c>
      <c r="D58" s="206" t="s">
        <v>3299</v>
      </c>
      <c r="E58" s="315" t="s">
        <v>3300</v>
      </c>
      <c r="F58" s="315" t="s">
        <v>3301</v>
      </c>
      <c r="G58" s="217" t="s">
        <v>17</v>
      </c>
      <c r="H58" s="237" t="s">
        <v>1100</v>
      </c>
      <c r="I58" s="219"/>
      <c r="J58" s="219"/>
      <c r="K58" s="314" t="s">
        <v>3302</v>
      </c>
      <c r="L58" s="315" t="s">
        <v>3302</v>
      </c>
      <c r="M58" s="524" t="s">
        <v>3272</v>
      </c>
      <c r="N58" s="74" t="s">
        <v>3303</v>
      </c>
      <c r="O58" s="207" t="s">
        <v>3304</v>
      </c>
      <c r="P58" s="317" t="s">
        <v>3305</v>
      </c>
      <c r="Q58" s="426" t="s">
        <v>3306</v>
      </c>
      <c r="R58" s="207" t="s">
        <v>3305</v>
      </c>
      <c r="S58" s="207" t="s">
        <v>3307</v>
      </c>
      <c r="T58" s="74" t="s">
        <v>3308</v>
      </c>
      <c r="U58" s="74" t="s">
        <v>2846</v>
      </c>
      <c r="V58" s="207" t="s">
        <v>3309</v>
      </c>
      <c r="W58" s="207" t="s">
        <v>3310</v>
      </c>
      <c r="X58" s="323"/>
      <c r="Y58" s="323"/>
      <c r="Z58" s="74" t="s">
        <v>3303</v>
      </c>
      <c r="AA58" s="74" t="s">
        <v>3311</v>
      </c>
      <c r="AB58" s="228" t="s">
        <v>3312</v>
      </c>
      <c r="AC58" s="228" t="s">
        <v>3313</v>
      </c>
      <c r="AD58" s="228" t="s">
        <v>3314</v>
      </c>
      <c r="AE58" s="228" t="s">
        <v>3315</v>
      </c>
      <c r="AF58" s="229" t="s">
        <v>3316</v>
      </c>
      <c r="AG58" s="229" t="s">
        <v>3317</v>
      </c>
      <c r="AH58" s="230" t="s">
        <v>3318</v>
      </c>
      <c r="AI58" s="229" t="s">
        <v>3319</v>
      </c>
      <c r="AJ58" s="229" t="s">
        <v>3320</v>
      </c>
      <c r="AK58" s="229" t="s">
        <v>3321</v>
      </c>
      <c r="AL58" s="231">
        <v>0.16612842304060441</v>
      </c>
      <c r="AM58" s="231">
        <v>-0.54607353608715392</v>
      </c>
      <c r="AN58" s="232">
        <v>0.30422353778757388</v>
      </c>
      <c r="AO58" s="229" t="s">
        <v>3322</v>
      </c>
      <c r="AP58" s="229" t="s">
        <v>3317</v>
      </c>
      <c r="AQ58" s="230" t="s">
        <v>3323</v>
      </c>
      <c r="AR58" s="236" t="s">
        <v>2962</v>
      </c>
      <c r="AS58" s="218" t="s">
        <v>2963</v>
      </c>
      <c r="AT58" s="321" t="s">
        <v>3324</v>
      </c>
      <c r="AU58" s="321"/>
      <c r="AV58" s="130" t="s">
        <v>3325</v>
      </c>
      <c r="AW58" s="130" t="s">
        <v>3326</v>
      </c>
    </row>
    <row r="59" spans="1:49" ht="11.25" customHeight="1">
      <c r="A59" s="319"/>
      <c r="B59" s="530"/>
      <c r="C59" s="319"/>
      <c r="D59" s="206"/>
      <c r="E59" s="315"/>
      <c r="F59" s="315"/>
      <c r="G59" s="319"/>
      <c r="H59" s="237"/>
      <c r="I59" s="323"/>
      <c r="J59" s="323"/>
      <c r="K59" s="314"/>
      <c r="L59" s="315"/>
      <c r="M59" s="524"/>
      <c r="N59" s="74"/>
      <c r="O59" s="207"/>
      <c r="P59" s="317"/>
      <c r="Q59" s="426"/>
      <c r="R59" s="207"/>
      <c r="S59" s="207"/>
      <c r="T59" s="74"/>
      <c r="U59" s="74"/>
      <c r="V59" s="207"/>
      <c r="W59" s="207"/>
      <c r="X59" s="323"/>
      <c r="Y59" s="323"/>
      <c r="Z59" s="74"/>
      <c r="AA59" s="74"/>
      <c r="AB59" s="228"/>
      <c r="AC59" s="228"/>
      <c r="AD59" s="228"/>
      <c r="AE59" s="228"/>
      <c r="AF59" s="229"/>
      <c r="AG59" s="229"/>
      <c r="AH59" s="230"/>
      <c r="AI59" s="229"/>
      <c r="AJ59" s="229"/>
      <c r="AK59" s="229"/>
      <c r="AL59" s="231"/>
      <c r="AM59" s="231"/>
      <c r="AN59" s="232"/>
      <c r="AO59" s="229"/>
      <c r="AP59" s="229"/>
      <c r="AQ59" s="230"/>
      <c r="AR59" s="321"/>
      <c r="AS59" s="321"/>
      <c r="AT59" s="321"/>
      <c r="AU59" s="321"/>
      <c r="AV59" s="130"/>
      <c r="AW59" s="130"/>
    </row>
    <row r="60" spans="1:49" ht="25.5" customHeight="1">
      <c r="A60" s="319" t="s">
        <v>3327</v>
      </c>
      <c r="B60" s="530" t="s">
        <v>3328</v>
      </c>
      <c r="C60" s="319" t="s">
        <v>3329</v>
      </c>
      <c r="D60" s="206" t="s">
        <v>3330</v>
      </c>
      <c r="E60" s="315" t="s">
        <v>3331</v>
      </c>
      <c r="F60" s="315" t="s">
        <v>3332</v>
      </c>
      <c r="G60" s="181" t="s">
        <v>17</v>
      </c>
      <c r="H60" s="181" t="s">
        <v>3333</v>
      </c>
      <c r="I60" s="73" t="s">
        <v>2645</v>
      </c>
      <c r="J60" s="73" t="s">
        <v>2765</v>
      </c>
      <c r="K60" s="314" t="s">
        <v>3334</v>
      </c>
      <c r="L60" s="315" t="s">
        <v>3334</v>
      </c>
      <c r="M60" s="524" t="s">
        <v>3335</v>
      </c>
      <c r="N60" s="74" t="s">
        <v>3336</v>
      </c>
      <c r="O60" s="207" t="s">
        <v>3337</v>
      </c>
      <c r="P60" s="317" t="s">
        <v>3338</v>
      </c>
      <c r="Q60" s="426"/>
      <c r="R60" s="207" t="s">
        <v>3338</v>
      </c>
      <c r="S60" s="207" t="s">
        <v>3339</v>
      </c>
      <c r="T60" s="74" t="s">
        <v>3340</v>
      </c>
      <c r="U60" s="74" t="s">
        <v>3341</v>
      </c>
      <c r="V60" s="207" t="s">
        <v>3342</v>
      </c>
      <c r="W60" s="207" t="s">
        <v>3343</v>
      </c>
      <c r="X60" s="73"/>
      <c r="Y60" s="323"/>
      <c r="Z60" s="74" t="s">
        <v>3336</v>
      </c>
      <c r="AA60" s="74" t="s">
        <v>3344</v>
      </c>
      <c r="AB60" s="228" t="s">
        <v>3345</v>
      </c>
      <c r="AC60" s="228" t="s">
        <v>3346</v>
      </c>
      <c r="AD60" s="228" t="s">
        <v>3347</v>
      </c>
      <c r="AE60" s="228" t="s">
        <v>3348</v>
      </c>
      <c r="AF60" s="229" t="s">
        <v>3349</v>
      </c>
      <c r="AG60" s="229" t="s">
        <v>3350</v>
      </c>
      <c r="AH60" s="230" t="s">
        <v>3351</v>
      </c>
      <c r="AI60" s="229" t="s">
        <v>3352</v>
      </c>
      <c r="AJ60" s="229" t="s">
        <v>3353</v>
      </c>
      <c r="AK60" s="229" t="s">
        <v>3354</v>
      </c>
      <c r="AL60" s="231">
        <v>0.26260580411124551</v>
      </c>
      <c r="AM60" s="231">
        <v>-0.45546010826076722</v>
      </c>
      <c r="AN60" s="232">
        <v>0.57657256771408449</v>
      </c>
      <c r="AO60" s="229" t="s">
        <v>3355</v>
      </c>
      <c r="AP60" s="229" t="s">
        <v>3356</v>
      </c>
      <c r="AQ60" s="230" t="s">
        <v>3357</v>
      </c>
      <c r="AR60" s="180" t="s">
        <v>3358</v>
      </c>
      <c r="AS60" s="180" t="s">
        <v>2203</v>
      </c>
      <c r="AT60" s="180" t="s">
        <v>3359</v>
      </c>
      <c r="AU60" s="180" t="s">
        <v>3360</v>
      </c>
      <c r="AV60" s="130" t="s">
        <v>3361</v>
      </c>
      <c r="AW60" s="95" t="s">
        <v>3362</v>
      </c>
    </row>
    <row r="61" spans="1:49" ht="25.5" customHeight="1">
      <c r="A61" s="319" t="s">
        <v>3327</v>
      </c>
      <c r="B61" s="530" t="s">
        <v>3363</v>
      </c>
      <c r="C61" s="319" t="s">
        <v>3364</v>
      </c>
      <c r="D61" s="206" t="s">
        <v>3365</v>
      </c>
      <c r="E61" s="315" t="s">
        <v>3366</v>
      </c>
      <c r="F61" s="315" t="s">
        <v>3367</v>
      </c>
      <c r="G61" s="181" t="s">
        <v>17</v>
      </c>
      <c r="H61" s="319" t="s">
        <v>3368</v>
      </c>
      <c r="I61" s="73" t="s">
        <v>2214</v>
      </c>
      <c r="J61" s="73" t="s">
        <v>2102</v>
      </c>
      <c r="K61" s="314" t="s">
        <v>3369</v>
      </c>
      <c r="L61" s="315" t="s">
        <v>3369</v>
      </c>
      <c r="M61" s="524" t="s">
        <v>3370</v>
      </c>
      <c r="N61" s="74" t="s">
        <v>3371</v>
      </c>
      <c r="O61" s="207" t="s">
        <v>3372</v>
      </c>
      <c r="P61" s="317" t="s">
        <v>3373</v>
      </c>
      <c r="Q61" s="426" t="s">
        <v>3374</v>
      </c>
      <c r="R61" s="207" t="s">
        <v>3373</v>
      </c>
      <c r="S61" s="207" t="s">
        <v>3375</v>
      </c>
      <c r="T61" s="74" t="s">
        <v>3376</v>
      </c>
      <c r="U61" s="74" t="s">
        <v>3377</v>
      </c>
      <c r="V61" s="207" t="s">
        <v>3378</v>
      </c>
      <c r="W61" s="207" t="s">
        <v>3379</v>
      </c>
      <c r="X61" s="73"/>
      <c r="Y61" s="323"/>
      <c r="Z61" s="74" t="s">
        <v>3371</v>
      </c>
      <c r="AA61" s="74" t="s">
        <v>3380</v>
      </c>
      <c r="AB61" s="228" t="s">
        <v>3381</v>
      </c>
      <c r="AC61" s="228" t="s">
        <v>3382</v>
      </c>
      <c r="AD61" s="228" t="s">
        <v>3383</v>
      </c>
      <c r="AE61" s="228" t="s">
        <v>3384</v>
      </c>
      <c r="AF61" s="229" t="s">
        <v>3385</v>
      </c>
      <c r="AG61" s="229" t="s">
        <v>3386</v>
      </c>
      <c r="AH61" s="230" t="s">
        <v>3387</v>
      </c>
      <c r="AI61" s="229" t="s">
        <v>3388</v>
      </c>
      <c r="AJ61" s="229" t="s">
        <v>3389</v>
      </c>
      <c r="AK61" s="229" t="s">
        <v>3390</v>
      </c>
      <c r="AL61" s="231">
        <v>0.2011412358133669</v>
      </c>
      <c r="AM61" s="231">
        <v>-0.4258872651356993</v>
      </c>
      <c r="AN61" s="232">
        <v>0.47228750958138599</v>
      </c>
      <c r="AO61" s="229" t="s">
        <v>3391</v>
      </c>
      <c r="AP61" s="229" t="s">
        <v>3392</v>
      </c>
      <c r="AQ61" s="230" t="s">
        <v>3393</v>
      </c>
      <c r="AR61" s="180" t="s">
        <v>3394</v>
      </c>
      <c r="AS61" s="180" t="s">
        <v>3395</v>
      </c>
      <c r="AT61" s="180" t="s">
        <v>3396</v>
      </c>
      <c r="AU61" s="180" t="s">
        <v>3397</v>
      </c>
      <c r="AV61" s="130" t="s">
        <v>3398</v>
      </c>
      <c r="AW61" s="95" t="s">
        <v>3399</v>
      </c>
    </row>
    <row r="62" spans="1:49" ht="25.5" customHeight="1">
      <c r="A62" s="319" t="s">
        <v>3327</v>
      </c>
      <c r="B62" s="530" t="s">
        <v>3400</v>
      </c>
      <c r="C62" s="319" t="s">
        <v>3401</v>
      </c>
      <c r="D62" s="206" t="s">
        <v>3402</v>
      </c>
      <c r="E62" s="315"/>
      <c r="F62" s="315"/>
      <c r="G62" s="181"/>
      <c r="H62" s="319"/>
      <c r="I62" s="73"/>
      <c r="J62" s="73"/>
      <c r="K62" s="314" t="s">
        <v>2587</v>
      </c>
      <c r="L62" s="315" t="s">
        <v>2587</v>
      </c>
      <c r="M62" s="524" t="s">
        <v>3403</v>
      </c>
      <c r="N62" s="74" t="s">
        <v>3404</v>
      </c>
      <c r="O62" s="207"/>
      <c r="P62" s="317" t="s">
        <v>1952</v>
      </c>
      <c r="Q62" s="427"/>
      <c r="R62" s="207"/>
      <c r="S62" s="207"/>
      <c r="T62" s="74"/>
      <c r="U62" s="74"/>
      <c r="V62" s="74"/>
      <c r="W62" s="74"/>
      <c r="X62" s="312"/>
      <c r="Y62" s="312"/>
      <c r="Z62" s="312" t="s">
        <v>3404</v>
      </c>
      <c r="AA62" s="312" t="s">
        <v>2484</v>
      </c>
      <c r="AB62" s="228" t="s">
        <v>3405</v>
      </c>
      <c r="AC62" s="228" t="s">
        <v>3406</v>
      </c>
      <c r="AD62" s="228" t="s">
        <v>3407</v>
      </c>
      <c r="AE62" s="228" t="s">
        <v>3408</v>
      </c>
      <c r="AF62" s="229"/>
      <c r="AG62" s="229"/>
      <c r="AH62" s="230"/>
      <c r="AI62" s="229"/>
      <c r="AJ62" s="229"/>
      <c r="AK62" s="229"/>
      <c r="AL62" s="231">
        <v>0.38069892473118289</v>
      </c>
      <c r="AM62" s="231">
        <v>-0.33736559139784961</v>
      </c>
      <c r="AN62" s="232">
        <v>1.1284462151394421</v>
      </c>
      <c r="AO62" s="229"/>
      <c r="AP62" s="229"/>
      <c r="AQ62" s="230"/>
      <c r="AR62" s="180"/>
      <c r="AS62" s="180"/>
      <c r="AT62" s="180"/>
      <c r="AU62" s="180"/>
      <c r="AV62" s="96"/>
      <c r="AW62" s="95"/>
    </row>
    <row r="63" spans="1:49" ht="25.5" customHeight="1">
      <c r="A63" s="181" t="s">
        <v>3327</v>
      </c>
      <c r="B63" s="530" t="s">
        <v>3409</v>
      </c>
      <c r="C63" s="181" t="s">
        <v>3410</v>
      </c>
      <c r="D63" s="206" t="s">
        <v>3411</v>
      </c>
      <c r="E63" s="315"/>
      <c r="F63" s="315"/>
      <c r="G63" s="181"/>
      <c r="H63" s="323"/>
      <c r="I63" s="73"/>
      <c r="J63" s="73"/>
      <c r="K63" s="314" t="s">
        <v>3412</v>
      </c>
      <c r="L63" s="315" t="s">
        <v>3413</v>
      </c>
      <c r="M63" s="524" t="s">
        <v>3414</v>
      </c>
      <c r="N63" s="74" t="s">
        <v>3415</v>
      </c>
      <c r="O63" s="207"/>
      <c r="P63" s="317" t="s">
        <v>1952</v>
      </c>
      <c r="Q63" s="427"/>
      <c r="R63" s="207"/>
      <c r="S63" s="207"/>
      <c r="T63" s="74"/>
      <c r="U63" s="74"/>
      <c r="V63" s="74"/>
      <c r="W63" s="74"/>
      <c r="X63" s="312"/>
      <c r="Y63" s="312"/>
      <c r="Z63" s="312" t="s">
        <v>3415</v>
      </c>
      <c r="AA63" s="312" t="s">
        <v>3416</v>
      </c>
      <c r="AB63" s="227" t="s">
        <v>3417</v>
      </c>
      <c r="AC63" s="228" t="s">
        <v>3418</v>
      </c>
      <c r="AD63" s="228" t="s">
        <v>3419</v>
      </c>
      <c r="AE63" s="228" t="s">
        <v>3420</v>
      </c>
      <c r="AF63" s="229"/>
      <c r="AG63" s="229"/>
      <c r="AH63" s="230"/>
      <c r="AI63" s="229"/>
      <c r="AJ63" s="229"/>
      <c r="AK63" s="229"/>
      <c r="AL63" s="231">
        <v>0.17690548072457041</v>
      </c>
      <c r="AM63" s="231">
        <v>-0.72637362637362646</v>
      </c>
      <c r="AN63" s="232">
        <v>0.2435461232365492</v>
      </c>
      <c r="AO63" s="229"/>
      <c r="AP63" s="229"/>
      <c r="AQ63" s="230"/>
      <c r="AR63" s="180"/>
      <c r="AS63" s="180"/>
      <c r="AT63" s="180"/>
      <c r="AU63" s="180"/>
      <c r="AV63" s="96"/>
      <c r="AW63" s="95"/>
    </row>
    <row r="64" spans="1:49" ht="25.5" customHeight="1">
      <c r="A64" s="319" t="s">
        <v>3327</v>
      </c>
      <c r="B64" s="530" t="s">
        <v>3421</v>
      </c>
      <c r="C64" s="319" t="s">
        <v>3422</v>
      </c>
      <c r="D64" s="206" t="s">
        <v>3423</v>
      </c>
      <c r="E64" s="315"/>
      <c r="F64" s="315"/>
      <c r="G64" s="319"/>
      <c r="H64" s="323"/>
      <c r="I64" s="323"/>
      <c r="J64" s="323"/>
      <c r="K64" s="314" t="s">
        <v>3424</v>
      </c>
      <c r="L64" s="315" t="s">
        <v>3424</v>
      </c>
      <c r="M64" s="524" t="s">
        <v>3425</v>
      </c>
      <c r="N64" s="74" t="s">
        <v>3426</v>
      </c>
      <c r="O64" s="207"/>
      <c r="P64" s="317" t="s">
        <v>1952</v>
      </c>
      <c r="Q64" s="427"/>
      <c r="R64" s="207"/>
      <c r="S64" s="207"/>
      <c r="T64" s="74"/>
      <c r="U64" s="74"/>
      <c r="V64" s="74"/>
      <c r="W64" s="74"/>
      <c r="X64" s="312"/>
      <c r="Y64" s="312"/>
      <c r="Z64" s="312" t="s">
        <v>3426</v>
      </c>
      <c r="AA64" s="312" t="s">
        <v>3427</v>
      </c>
      <c r="AB64" s="228" t="s">
        <v>3428</v>
      </c>
      <c r="AC64" s="228" t="s">
        <v>3429</v>
      </c>
      <c r="AD64" s="228" t="s">
        <v>3430</v>
      </c>
      <c r="AE64" s="228" t="s">
        <v>3431</v>
      </c>
      <c r="AF64" s="229"/>
      <c r="AG64" s="229"/>
      <c r="AH64" s="230"/>
      <c r="AI64" s="229"/>
      <c r="AJ64" s="229"/>
      <c r="AK64" s="229"/>
      <c r="AL64" s="231">
        <v>5.9282937365010828E-2</v>
      </c>
      <c r="AM64" s="231">
        <v>-0.43619610570236439</v>
      </c>
      <c r="AN64" s="232">
        <v>0.13590891021265139</v>
      </c>
      <c r="AO64" s="229"/>
      <c r="AP64" s="229"/>
      <c r="AQ64" s="230"/>
      <c r="AR64" s="321"/>
      <c r="AS64" s="321"/>
      <c r="AT64" s="321"/>
      <c r="AU64" s="321"/>
      <c r="AV64" s="96"/>
      <c r="AW64" s="95"/>
    </row>
    <row r="65" spans="1:49" ht="13.5" customHeight="1">
      <c r="A65" s="181"/>
      <c r="B65" s="530"/>
      <c r="C65" s="181"/>
      <c r="D65" s="206"/>
      <c r="E65" s="315"/>
      <c r="F65" s="315"/>
      <c r="G65" s="181"/>
      <c r="H65" s="323"/>
      <c r="I65" s="73"/>
      <c r="J65" s="73"/>
      <c r="K65" s="314"/>
      <c r="L65" s="315"/>
      <c r="M65" s="524"/>
      <c r="N65" s="74"/>
      <c r="O65" s="207"/>
      <c r="P65" s="317"/>
      <c r="Q65" s="427"/>
      <c r="R65" s="207"/>
      <c r="S65" s="207"/>
      <c r="T65" s="74"/>
      <c r="U65" s="74"/>
      <c r="V65" s="74"/>
      <c r="W65" s="74"/>
      <c r="X65" s="312"/>
      <c r="Y65" s="312"/>
      <c r="Z65" s="312"/>
      <c r="AA65" s="312"/>
      <c r="AB65" s="228"/>
      <c r="AC65" s="228"/>
      <c r="AD65" s="228"/>
      <c r="AE65" s="228"/>
      <c r="AF65" s="229"/>
      <c r="AG65" s="229"/>
      <c r="AH65" s="230"/>
      <c r="AI65" s="229"/>
      <c r="AJ65" s="229"/>
      <c r="AK65" s="229"/>
      <c r="AL65" s="231"/>
      <c r="AM65" s="231"/>
      <c r="AN65" s="232"/>
      <c r="AO65" s="229"/>
      <c r="AP65" s="229"/>
      <c r="AQ65" s="230"/>
      <c r="AR65" s="180"/>
      <c r="AS65" s="180"/>
      <c r="AT65" s="180"/>
      <c r="AU65" s="180"/>
      <c r="AV65" s="96"/>
      <c r="AW65" s="95"/>
    </row>
    <row r="66" spans="1:49" ht="21.95" customHeight="1">
      <c r="A66" s="181" t="s">
        <v>3432</v>
      </c>
      <c r="B66" s="530" t="s">
        <v>3433</v>
      </c>
      <c r="C66" s="181" t="s">
        <v>3434</v>
      </c>
      <c r="D66" s="206" t="s">
        <v>3435</v>
      </c>
      <c r="E66" s="315"/>
      <c r="F66" s="315"/>
      <c r="G66" s="181" t="s">
        <v>17</v>
      </c>
      <c r="H66" s="181"/>
      <c r="I66" s="73"/>
      <c r="J66" s="73"/>
      <c r="K66" s="522" t="s">
        <v>3436</v>
      </c>
      <c r="L66" s="521" t="s">
        <v>3437</v>
      </c>
      <c r="M66" s="524" t="s">
        <v>3438</v>
      </c>
      <c r="N66" s="74"/>
      <c r="O66" s="207"/>
      <c r="P66" s="317" t="s">
        <v>2770</v>
      </c>
      <c r="Q66" s="427"/>
      <c r="R66" s="207"/>
      <c r="S66" s="207"/>
      <c r="T66" s="74"/>
      <c r="U66" s="74"/>
      <c r="V66" s="207"/>
      <c r="W66" s="207"/>
      <c r="X66" s="323"/>
      <c r="Y66" s="323"/>
      <c r="Z66" s="74" t="s">
        <v>3439</v>
      </c>
      <c r="AA66" s="74" t="s">
        <v>3440</v>
      </c>
      <c r="AB66" s="228" t="s">
        <v>1994</v>
      </c>
      <c r="AC66" s="228" t="s">
        <v>3441</v>
      </c>
      <c r="AD66" s="228" t="s">
        <v>3094</v>
      </c>
      <c r="AE66" s="228" t="s">
        <v>3442</v>
      </c>
      <c r="AF66" s="229"/>
      <c r="AG66" s="229"/>
      <c r="AH66" s="230"/>
      <c r="AI66" s="229"/>
      <c r="AJ66" s="229"/>
      <c r="AK66" s="229"/>
      <c r="AL66" s="231">
        <v>0.46450227716330522</v>
      </c>
      <c r="AM66" s="231">
        <v>-0.70238095238095233</v>
      </c>
      <c r="AN66" s="232">
        <v>0.66132527596131596</v>
      </c>
      <c r="AO66" s="229"/>
      <c r="AP66" s="229"/>
      <c r="AQ66" s="230"/>
      <c r="AR66" s="321"/>
      <c r="AS66" s="180"/>
      <c r="AT66" s="180"/>
      <c r="AU66" s="180"/>
      <c r="AV66" s="130"/>
      <c r="AW66" s="95"/>
    </row>
    <row r="67" spans="1:49" ht="25.5" customHeight="1">
      <c r="A67" s="319" t="s">
        <v>3443</v>
      </c>
      <c r="B67" s="530" t="s">
        <v>3444</v>
      </c>
      <c r="C67" s="319" t="s">
        <v>3445</v>
      </c>
      <c r="D67" s="206" t="s">
        <v>3446</v>
      </c>
      <c r="E67" s="315" t="s">
        <v>3447</v>
      </c>
      <c r="F67" s="315" t="s">
        <v>3448</v>
      </c>
      <c r="G67" s="181" t="s">
        <v>17</v>
      </c>
      <c r="H67" s="181" t="s">
        <v>3449</v>
      </c>
      <c r="I67" s="73" t="s">
        <v>2024</v>
      </c>
      <c r="J67" s="73" t="s">
        <v>2102</v>
      </c>
      <c r="K67" s="314" t="s">
        <v>3450</v>
      </c>
      <c r="L67" s="315" t="s">
        <v>3450</v>
      </c>
      <c r="M67" s="524" t="s">
        <v>3451</v>
      </c>
      <c r="N67" s="74" t="s">
        <v>3452</v>
      </c>
      <c r="O67" s="207" t="s">
        <v>3453</v>
      </c>
      <c r="P67" s="317" t="s">
        <v>3454</v>
      </c>
      <c r="Q67" s="427"/>
      <c r="R67" s="207" t="s">
        <v>3454</v>
      </c>
      <c r="S67" s="207" t="s">
        <v>3455</v>
      </c>
      <c r="T67" s="74" t="s">
        <v>3456</v>
      </c>
      <c r="U67" s="74" t="s">
        <v>3016</v>
      </c>
      <c r="V67" s="207"/>
      <c r="W67" s="207" t="s">
        <v>3457</v>
      </c>
      <c r="X67" s="208"/>
      <c r="Y67" s="208" t="s">
        <v>229</v>
      </c>
      <c r="Z67" s="209" t="s">
        <v>3452</v>
      </c>
      <c r="AA67" s="209" t="s">
        <v>3458</v>
      </c>
      <c r="AB67" s="228" t="s">
        <v>3459</v>
      </c>
      <c r="AC67" s="228" t="s">
        <v>3460</v>
      </c>
      <c r="AD67" s="228" t="s">
        <v>3461</v>
      </c>
      <c r="AE67" s="228" t="s">
        <v>3462</v>
      </c>
      <c r="AF67" s="229" t="s">
        <v>3463</v>
      </c>
      <c r="AG67" s="229" t="s">
        <v>3464</v>
      </c>
      <c r="AH67" s="230" t="s">
        <v>3465</v>
      </c>
      <c r="AI67" s="229" t="s">
        <v>3466</v>
      </c>
      <c r="AJ67" s="229" t="s">
        <v>3467</v>
      </c>
      <c r="AK67" s="229" t="s">
        <v>3468</v>
      </c>
      <c r="AL67" s="231">
        <v>0.21092430858806391</v>
      </c>
      <c r="AM67" s="231">
        <v>-0.42041638683680332</v>
      </c>
      <c r="AN67" s="232">
        <v>0.50170334742432454</v>
      </c>
      <c r="AO67" s="229" t="s">
        <v>3469</v>
      </c>
      <c r="AP67" s="229" t="s">
        <v>3470</v>
      </c>
      <c r="AQ67" s="230" t="s">
        <v>3471</v>
      </c>
      <c r="AR67" s="180" t="s">
        <v>3472</v>
      </c>
      <c r="AS67" s="180" t="s">
        <v>3473</v>
      </c>
      <c r="AT67" s="321" t="s">
        <v>3474</v>
      </c>
      <c r="AU67" s="321" t="s">
        <v>3475</v>
      </c>
      <c r="AV67" s="130" t="s">
        <v>3476</v>
      </c>
      <c r="AW67" s="95" t="s">
        <v>3477</v>
      </c>
    </row>
    <row r="68" spans="1:49" ht="21.95" customHeight="1">
      <c r="A68" s="319" t="s">
        <v>3478</v>
      </c>
      <c r="B68" s="530" t="s">
        <v>3479</v>
      </c>
      <c r="C68" s="319" t="s">
        <v>3480</v>
      </c>
      <c r="D68" s="206" t="s">
        <v>3481</v>
      </c>
      <c r="E68" s="315" t="s">
        <v>3482</v>
      </c>
      <c r="F68" s="315" t="s">
        <v>3483</v>
      </c>
      <c r="G68" s="181" t="s">
        <v>17</v>
      </c>
      <c r="H68" s="181" t="s">
        <v>3484</v>
      </c>
      <c r="I68" s="73" t="s">
        <v>1983</v>
      </c>
      <c r="J68" s="73"/>
      <c r="K68" s="314" t="s">
        <v>3485</v>
      </c>
      <c r="L68" s="315" t="s">
        <v>3485</v>
      </c>
      <c r="M68" s="524" t="s">
        <v>3486</v>
      </c>
      <c r="N68" s="74" t="s">
        <v>3487</v>
      </c>
      <c r="O68" s="207" t="s">
        <v>1952</v>
      </c>
      <c r="P68" s="317" t="s">
        <v>3488</v>
      </c>
      <c r="Q68" s="426"/>
      <c r="R68" s="207"/>
      <c r="S68" s="207" t="s">
        <v>3489</v>
      </c>
      <c r="T68" s="74"/>
      <c r="U68" s="74" t="s">
        <v>3490</v>
      </c>
      <c r="V68" s="207"/>
      <c r="W68" s="207" t="s">
        <v>3491</v>
      </c>
      <c r="X68" s="208"/>
      <c r="Y68" s="208" t="s">
        <v>229</v>
      </c>
      <c r="Z68" s="209" t="s">
        <v>3487</v>
      </c>
      <c r="AA68" s="209" t="s">
        <v>3492</v>
      </c>
      <c r="AB68" s="228" t="s">
        <v>3493</v>
      </c>
      <c r="AC68" s="228" t="s">
        <v>3494</v>
      </c>
      <c r="AD68" s="228" t="s">
        <v>3495</v>
      </c>
      <c r="AE68" s="228" t="s">
        <v>3496</v>
      </c>
      <c r="AF68" s="229" t="s">
        <v>3497</v>
      </c>
      <c r="AG68" s="229" t="s">
        <v>3498</v>
      </c>
      <c r="AH68" s="230" t="s">
        <v>3499</v>
      </c>
      <c r="AI68" s="229"/>
      <c r="AJ68" s="229"/>
      <c r="AK68" s="229"/>
      <c r="AL68" s="231">
        <v>0.35042159763313607</v>
      </c>
      <c r="AM68" s="231">
        <v>-0.24499811249528131</v>
      </c>
      <c r="AN68" s="232">
        <v>1.43030325443787</v>
      </c>
      <c r="AO68" s="229"/>
      <c r="AP68" s="229"/>
      <c r="AQ68" s="230"/>
      <c r="AR68" s="180" t="s">
        <v>3500</v>
      </c>
      <c r="AS68" s="180" t="s">
        <v>3501</v>
      </c>
      <c r="AT68" s="180" t="s">
        <v>3502</v>
      </c>
      <c r="AU68" s="180" t="s">
        <v>3078</v>
      </c>
      <c r="AV68" s="130" t="s">
        <v>3503</v>
      </c>
      <c r="AW68" s="95" t="s">
        <v>3504</v>
      </c>
    </row>
    <row r="69" spans="1:49" ht="25.5" customHeight="1">
      <c r="A69" s="319" t="s">
        <v>3505</v>
      </c>
      <c r="B69" s="530" t="s">
        <v>3506</v>
      </c>
      <c r="C69" s="181" t="s">
        <v>39</v>
      </c>
      <c r="D69" s="206" t="s">
        <v>3507</v>
      </c>
      <c r="E69" s="315" t="s">
        <v>3508</v>
      </c>
      <c r="F69" s="315" t="s">
        <v>3509</v>
      </c>
      <c r="G69" s="181" t="s">
        <v>17</v>
      </c>
      <c r="H69" s="212" t="s">
        <v>3510</v>
      </c>
      <c r="I69" s="73"/>
      <c r="J69" s="73"/>
      <c r="K69" s="314" t="s">
        <v>3511</v>
      </c>
      <c r="L69" s="315" t="s">
        <v>3512</v>
      </c>
      <c r="M69" s="524" t="s">
        <v>3513</v>
      </c>
      <c r="N69" s="74" t="s">
        <v>3514</v>
      </c>
      <c r="O69" s="207" t="s">
        <v>3515</v>
      </c>
      <c r="P69" s="317" t="s">
        <v>3516</v>
      </c>
      <c r="Q69" s="426" t="s">
        <v>3517</v>
      </c>
      <c r="R69" s="207" t="s">
        <v>3518</v>
      </c>
      <c r="S69" s="207" t="s">
        <v>3519</v>
      </c>
      <c r="T69" s="74" t="s">
        <v>3520</v>
      </c>
      <c r="U69" s="74" t="s">
        <v>2385</v>
      </c>
      <c r="V69" s="207" t="s">
        <v>3521</v>
      </c>
      <c r="W69" s="207" t="s">
        <v>3522</v>
      </c>
      <c r="X69" s="323"/>
      <c r="Y69" s="323"/>
      <c r="Z69" s="74" t="s">
        <v>3514</v>
      </c>
      <c r="AA69" s="74" t="s">
        <v>3523</v>
      </c>
      <c r="AB69" s="228" t="s">
        <v>3524</v>
      </c>
      <c r="AC69" s="228" t="s">
        <v>3525</v>
      </c>
      <c r="AD69" s="228" t="s">
        <v>3526</v>
      </c>
      <c r="AE69" s="228" t="s">
        <v>3527</v>
      </c>
      <c r="AF69" s="229" t="s">
        <v>3528</v>
      </c>
      <c r="AG69" s="229" t="s">
        <v>3529</v>
      </c>
      <c r="AH69" s="230" t="s">
        <v>3530</v>
      </c>
      <c r="AI69" s="229" t="s">
        <v>3531</v>
      </c>
      <c r="AJ69" s="229" t="s">
        <v>3532</v>
      </c>
      <c r="AK69" s="229" t="s">
        <v>3533</v>
      </c>
      <c r="AL69" s="231">
        <v>2.2781320211778321E-2</v>
      </c>
      <c r="AM69" s="231">
        <v>-0.81674873697000705</v>
      </c>
      <c r="AN69" s="232">
        <v>2.7892691081828881E-2</v>
      </c>
      <c r="AO69" s="229" t="s">
        <v>3534</v>
      </c>
      <c r="AP69" s="229" t="s">
        <v>3535</v>
      </c>
      <c r="AQ69" s="230" t="s">
        <v>3536</v>
      </c>
      <c r="AR69" s="180" t="s">
        <v>3537</v>
      </c>
      <c r="AS69" s="180" t="s">
        <v>3538</v>
      </c>
      <c r="AT69" s="121" t="s">
        <v>3539</v>
      </c>
      <c r="AU69" s="321" t="s">
        <v>3540</v>
      </c>
      <c r="AV69" s="130" t="s">
        <v>3541</v>
      </c>
      <c r="AW69" s="95" t="s">
        <v>3542</v>
      </c>
    </row>
    <row r="70" spans="1:49">
      <c r="A70" s="319"/>
      <c r="B70" s="530"/>
      <c r="C70" s="319"/>
      <c r="D70" s="206"/>
      <c r="E70" s="315"/>
      <c r="F70" s="315"/>
      <c r="G70" s="319"/>
      <c r="H70" s="237"/>
      <c r="I70" s="323"/>
      <c r="J70" s="323"/>
      <c r="K70" s="314"/>
      <c r="L70" s="315"/>
      <c r="M70" s="524"/>
      <c r="N70" s="74"/>
      <c r="O70" s="207"/>
      <c r="P70" s="317"/>
      <c r="Q70" s="426"/>
      <c r="R70" s="207"/>
      <c r="S70" s="207"/>
      <c r="T70" s="74"/>
      <c r="U70" s="74"/>
      <c r="V70" s="207"/>
      <c r="W70" s="207"/>
      <c r="X70" s="323"/>
      <c r="Y70" s="323"/>
      <c r="Z70" s="74"/>
      <c r="AA70" s="74"/>
      <c r="AB70" s="228"/>
      <c r="AC70" s="228"/>
      <c r="AD70" s="228"/>
      <c r="AE70" s="228"/>
      <c r="AF70" s="229"/>
      <c r="AG70" s="229"/>
      <c r="AH70" s="230"/>
      <c r="AI70" s="229"/>
      <c r="AJ70" s="229"/>
      <c r="AK70" s="229"/>
      <c r="AL70" s="231"/>
      <c r="AM70" s="231"/>
      <c r="AN70" s="232"/>
      <c r="AO70" s="229"/>
      <c r="AP70" s="229"/>
      <c r="AQ70" s="230"/>
      <c r="AR70" s="321"/>
      <c r="AS70" s="321"/>
      <c r="AT70" s="321"/>
      <c r="AU70" s="321"/>
      <c r="AV70" s="130"/>
      <c r="AW70" s="130"/>
    </row>
    <row r="71" spans="1:49" ht="22.5">
      <c r="A71" s="319" t="s">
        <v>3543</v>
      </c>
      <c r="B71" s="530" t="s">
        <v>3544</v>
      </c>
      <c r="C71" s="319" t="s">
        <v>3545</v>
      </c>
      <c r="D71" s="206" t="s">
        <v>3546</v>
      </c>
      <c r="E71" s="315" t="s">
        <v>3547</v>
      </c>
      <c r="F71" s="315"/>
      <c r="G71" s="319" t="s">
        <v>17</v>
      </c>
      <c r="H71" s="237"/>
      <c r="I71" s="323"/>
      <c r="J71" s="323"/>
      <c r="K71" s="314" t="s">
        <v>3548</v>
      </c>
      <c r="L71" s="315" t="s">
        <v>3549</v>
      </c>
      <c r="M71" s="524" t="s">
        <v>3550</v>
      </c>
      <c r="N71" s="74" t="s">
        <v>3551</v>
      </c>
      <c r="O71" s="207" t="s">
        <v>1952</v>
      </c>
      <c r="P71" s="317" t="s">
        <v>3552</v>
      </c>
      <c r="Q71" s="426" t="s">
        <v>3553</v>
      </c>
      <c r="R71" s="207"/>
      <c r="S71" s="207"/>
      <c r="T71" s="74"/>
      <c r="U71" s="74"/>
      <c r="V71" s="207"/>
      <c r="W71" s="207"/>
      <c r="X71" s="323"/>
      <c r="Y71" s="323"/>
      <c r="Z71" s="74" t="s">
        <v>3551</v>
      </c>
      <c r="AA71" s="74" t="s">
        <v>3554</v>
      </c>
      <c r="AB71" s="228" t="s">
        <v>3555</v>
      </c>
      <c r="AC71" s="228" t="s">
        <v>2776</v>
      </c>
      <c r="AD71" s="228" t="s">
        <v>2190</v>
      </c>
      <c r="AE71" s="228" t="s">
        <v>3556</v>
      </c>
      <c r="AF71" s="229"/>
      <c r="AG71" s="229"/>
      <c r="AH71" s="230"/>
      <c r="AI71" s="229"/>
      <c r="AJ71" s="229"/>
      <c r="AK71" s="229"/>
      <c r="AL71" s="231">
        <v>0.17692310568295119</v>
      </c>
      <c r="AM71" s="231">
        <v>-0.73331199829319682</v>
      </c>
      <c r="AN71" s="232">
        <v>0.24126579967973311</v>
      </c>
      <c r="AO71" s="229"/>
      <c r="AP71" s="229"/>
      <c r="AQ71" s="230"/>
      <c r="AR71" s="321"/>
      <c r="AS71" s="321"/>
      <c r="AT71" s="321"/>
      <c r="AU71" s="321"/>
      <c r="AV71" s="130"/>
      <c r="AW71" s="130"/>
    </row>
    <row r="72" spans="1:49" ht="33.75">
      <c r="A72" s="319" t="s">
        <v>3543</v>
      </c>
      <c r="B72" s="530" t="s">
        <v>3557</v>
      </c>
      <c r="C72" s="319" t="s">
        <v>3558</v>
      </c>
      <c r="D72" s="206" t="s">
        <v>3559</v>
      </c>
      <c r="E72" s="315" t="s">
        <v>3560</v>
      </c>
      <c r="F72" s="315"/>
      <c r="G72" s="319" t="s">
        <v>17</v>
      </c>
      <c r="H72" s="237"/>
      <c r="I72" s="323"/>
      <c r="J72" s="323"/>
      <c r="K72" s="314" t="s">
        <v>3561</v>
      </c>
      <c r="L72" s="315" t="s">
        <v>3562</v>
      </c>
      <c r="M72" s="524" t="s">
        <v>3563</v>
      </c>
      <c r="N72" s="74" t="s">
        <v>3564</v>
      </c>
      <c r="O72" s="207" t="s">
        <v>1952</v>
      </c>
      <c r="P72" s="317" t="s">
        <v>2403</v>
      </c>
      <c r="Q72" s="426" t="s">
        <v>3565</v>
      </c>
      <c r="R72" s="207"/>
      <c r="S72" s="207"/>
      <c r="T72" s="74"/>
      <c r="U72" s="74"/>
      <c r="V72" s="207"/>
      <c r="W72" s="207"/>
      <c r="X72" s="323"/>
      <c r="Y72" s="323"/>
      <c r="Z72" s="74" t="s">
        <v>3564</v>
      </c>
      <c r="AA72" s="74" t="s">
        <v>3566</v>
      </c>
      <c r="AB72" s="228" t="s">
        <v>2678</v>
      </c>
      <c r="AC72" s="228" t="s">
        <v>3567</v>
      </c>
      <c r="AD72" s="228" t="s">
        <v>3568</v>
      </c>
      <c r="AE72" s="228" t="s">
        <v>3569</v>
      </c>
      <c r="AF72" s="229"/>
      <c r="AG72" s="229"/>
      <c r="AH72" s="230"/>
      <c r="AI72" s="229"/>
      <c r="AJ72" s="229"/>
      <c r="AK72" s="229"/>
      <c r="AL72" s="231">
        <v>-5.0229357798165066E-3</v>
      </c>
      <c r="AM72" s="231">
        <v>-0.59776211581777239</v>
      </c>
      <c r="AN72" s="232">
        <v>-8.4029008311188244E-3</v>
      </c>
      <c r="AO72" s="229"/>
      <c r="AP72" s="229"/>
      <c r="AQ72" s="230"/>
      <c r="AR72" s="321"/>
      <c r="AS72" s="321"/>
      <c r="AT72" s="321"/>
      <c r="AU72" s="321"/>
      <c r="AV72" s="130"/>
      <c r="AW72" s="130"/>
    </row>
    <row r="73" spans="1:49">
      <c r="A73" s="319"/>
      <c r="B73" s="530"/>
      <c r="C73" s="319"/>
      <c r="D73" s="206"/>
      <c r="E73" s="315"/>
      <c r="F73" s="315"/>
      <c r="G73" s="319"/>
      <c r="H73" s="237"/>
      <c r="I73" s="323"/>
      <c r="J73" s="323"/>
      <c r="K73" s="314"/>
      <c r="L73" s="315"/>
      <c r="M73" s="524"/>
      <c r="N73" s="74"/>
      <c r="O73" s="207"/>
      <c r="P73" s="317"/>
      <c r="Q73" s="426"/>
      <c r="R73" s="207"/>
      <c r="S73" s="207"/>
      <c r="T73" s="74"/>
      <c r="U73" s="74"/>
      <c r="V73" s="207"/>
      <c r="W73" s="207"/>
      <c r="X73" s="323"/>
      <c r="Y73" s="323"/>
      <c r="Z73" s="74"/>
      <c r="AA73" s="74"/>
      <c r="AB73" s="228"/>
      <c r="AC73" s="228"/>
      <c r="AD73" s="228"/>
      <c r="AE73" s="228"/>
      <c r="AF73" s="229"/>
      <c r="AG73" s="229"/>
      <c r="AH73" s="230"/>
      <c r="AI73" s="229"/>
      <c r="AJ73" s="229"/>
      <c r="AK73" s="229"/>
      <c r="AL73" s="231"/>
      <c r="AM73" s="231"/>
      <c r="AN73" s="232"/>
      <c r="AO73" s="229"/>
      <c r="AP73" s="229"/>
      <c r="AQ73" s="230"/>
      <c r="AR73" s="321"/>
      <c r="AS73" s="321"/>
      <c r="AT73" s="321"/>
      <c r="AU73" s="321"/>
      <c r="AV73" s="130"/>
      <c r="AW73" s="130"/>
    </row>
    <row r="74" spans="1:49" ht="22.5">
      <c r="A74" s="319" t="s">
        <v>3570</v>
      </c>
      <c r="B74" s="530" t="s">
        <v>3571</v>
      </c>
      <c r="C74" s="319" t="s">
        <v>3572</v>
      </c>
      <c r="D74" s="206" t="s">
        <v>3573</v>
      </c>
      <c r="E74" s="315" t="s">
        <v>3574</v>
      </c>
      <c r="F74" s="315"/>
      <c r="G74" s="319" t="s">
        <v>17</v>
      </c>
      <c r="H74" s="237"/>
      <c r="I74" s="323"/>
      <c r="J74" s="323"/>
      <c r="K74" s="314" t="s">
        <v>3575</v>
      </c>
      <c r="L74" s="315" t="s">
        <v>3576</v>
      </c>
      <c r="M74" s="524" t="s">
        <v>3577</v>
      </c>
      <c r="N74" s="74" t="s">
        <v>3578</v>
      </c>
      <c r="O74" s="207" t="s">
        <v>3579</v>
      </c>
      <c r="P74" s="317" t="s">
        <v>3580</v>
      </c>
      <c r="Q74" s="426" t="s">
        <v>3581</v>
      </c>
      <c r="R74" s="207"/>
      <c r="S74" s="207"/>
      <c r="T74" s="74"/>
      <c r="U74" s="74"/>
      <c r="V74" s="207"/>
      <c r="W74" s="207"/>
      <c r="X74" s="323"/>
      <c r="Y74" s="323"/>
      <c r="Z74" s="74" t="s">
        <v>3578</v>
      </c>
      <c r="AA74" s="74" t="s">
        <v>3582</v>
      </c>
      <c r="AB74" s="228" t="s">
        <v>3555</v>
      </c>
      <c r="AC74" s="228" t="s">
        <v>3583</v>
      </c>
      <c r="AD74" s="228" t="s">
        <v>3584</v>
      </c>
      <c r="AE74" s="228" t="s">
        <v>3585</v>
      </c>
      <c r="AF74" s="229"/>
      <c r="AG74" s="229"/>
      <c r="AH74" s="230"/>
      <c r="AI74" s="229"/>
      <c r="AJ74" s="229"/>
      <c r="AK74" s="229"/>
      <c r="AL74" s="231">
        <v>0.1677578323454699</v>
      </c>
      <c r="AM74" s="231">
        <v>-0.78658536585365857</v>
      </c>
      <c r="AN74" s="232">
        <v>0.21327352329191521</v>
      </c>
      <c r="AO74" s="229"/>
      <c r="AP74" s="229"/>
      <c r="AQ74" s="230"/>
      <c r="AR74" s="321"/>
      <c r="AS74" s="321"/>
      <c r="AT74" s="321"/>
      <c r="AU74" s="321"/>
      <c r="AV74" s="130"/>
      <c r="AW74" s="130"/>
    </row>
    <row r="75" spans="1:49" ht="22.5">
      <c r="A75" s="319" t="s">
        <v>3570</v>
      </c>
      <c r="B75" s="530" t="s">
        <v>3586</v>
      </c>
      <c r="C75" s="319" t="s">
        <v>3587</v>
      </c>
      <c r="D75" s="206" t="s">
        <v>3588</v>
      </c>
      <c r="E75" s="315" t="s">
        <v>3589</v>
      </c>
      <c r="F75" s="315"/>
      <c r="G75" s="319" t="s">
        <v>20</v>
      </c>
      <c r="H75" s="237"/>
      <c r="I75" s="323"/>
      <c r="J75" s="323"/>
      <c r="K75" s="314" t="s">
        <v>3590</v>
      </c>
      <c r="L75" s="315" t="s">
        <v>3590</v>
      </c>
      <c r="M75" s="524" t="s">
        <v>3591</v>
      </c>
      <c r="N75" s="74" t="s">
        <v>3592</v>
      </c>
      <c r="O75" s="207" t="s">
        <v>3593</v>
      </c>
      <c r="P75" s="317" t="s">
        <v>3594</v>
      </c>
      <c r="Q75" s="426" t="s">
        <v>3595</v>
      </c>
      <c r="R75" s="207"/>
      <c r="S75" s="207"/>
      <c r="T75" s="74"/>
      <c r="U75" s="74"/>
      <c r="V75" s="207"/>
      <c r="W75" s="207"/>
      <c r="X75" s="323"/>
      <c r="Y75" s="323"/>
      <c r="Z75" s="74" t="s">
        <v>3592</v>
      </c>
      <c r="AA75" s="74" t="s">
        <v>3596</v>
      </c>
      <c r="AB75" s="228" t="s">
        <v>3597</v>
      </c>
      <c r="AC75" s="228" t="s">
        <v>3598</v>
      </c>
      <c r="AD75" s="228" t="s">
        <v>3599</v>
      </c>
      <c r="AE75" s="228" t="s">
        <v>3600</v>
      </c>
      <c r="AF75" s="229"/>
      <c r="AG75" s="229"/>
      <c r="AH75" s="230"/>
      <c r="AI75" s="229"/>
      <c r="AJ75" s="229"/>
      <c r="AK75" s="229"/>
      <c r="AL75" s="231">
        <v>0.12559800918836131</v>
      </c>
      <c r="AM75" s="231">
        <v>-0.29043847472850481</v>
      </c>
      <c r="AN75" s="232">
        <v>0.4324427378492724</v>
      </c>
      <c r="AO75" s="229"/>
      <c r="AP75" s="229"/>
      <c r="AQ75" s="230"/>
      <c r="AR75" s="321"/>
      <c r="AS75" s="321"/>
      <c r="AT75" s="321"/>
      <c r="AU75" s="321"/>
      <c r="AV75" s="130"/>
      <c r="AW75" s="130"/>
    </row>
    <row r="76" spans="1:49" ht="33.75">
      <c r="A76" s="319" t="s">
        <v>3570</v>
      </c>
      <c r="B76" s="530" t="s">
        <v>3601</v>
      </c>
      <c r="C76" s="319" t="s">
        <v>3602</v>
      </c>
      <c r="D76" s="206" t="s">
        <v>3603</v>
      </c>
      <c r="E76" s="315" t="s">
        <v>3604</v>
      </c>
      <c r="F76" s="315"/>
      <c r="G76" s="319" t="s">
        <v>2339</v>
      </c>
      <c r="H76" s="237"/>
      <c r="I76" s="323"/>
      <c r="J76" s="323"/>
      <c r="K76" s="314" t="s">
        <v>3605</v>
      </c>
      <c r="L76" s="315" t="s">
        <v>3606</v>
      </c>
      <c r="M76" s="524" t="s">
        <v>3607</v>
      </c>
      <c r="N76" s="74" t="s">
        <v>3608</v>
      </c>
      <c r="O76" s="207" t="s">
        <v>1952</v>
      </c>
      <c r="P76" s="317" t="s">
        <v>3609</v>
      </c>
      <c r="Q76" s="426" t="s">
        <v>3610</v>
      </c>
      <c r="R76" s="207"/>
      <c r="S76" s="207"/>
      <c r="T76" s="74"/>
      <c r="U76" s="74"/>
      <c r="V76" s="207"/>
      <c r="W76" s="207"/>
      <c r="X76" s="323"/>
      <c r="Y76" s="323"/>
      <c r="Z76" s="74" t="s">
        <v>3608</v>
      </c>
      <c r="AA76" s="74" t="s">
        <v>3611</v>
      </c>
      <c r="AB76" s="228" t="s">
        <v>3612</v>
      </c>
      <c r="AC76" s="228" t="s">
        <v>3613</v>
      </c>
      <c r="AD76" s="228" t="s">
        <v>3614</v>
      </c>
      <c r="AE76" s="228" t="s">
        <v>3615</v>
      </c>
      <c r="AF76" s="229"/>
      <c r="AG76" s="229"/>
      <c r="AH76" s="230"/>
      <c r="AI76" s="229"/>
      <c r="AJ76" s="229"/>
      <c r="AK76" s="229"/>
      <c r="AL76" s="231">
        <v>-0.18649942329873129</v>
      </c>
      <c r="AM76" s="231">
        <v>-0.38844847112117781</v>
      </c>
      <c r="AN76" s="232">
        <v>-0.48011367572238989</v>
      </c>
      <c r="AO76" s="229"/>
      <c r="AP76" s="229"/>
      <c r="AQ76" s="230"/>
      <c r="AR76" s="321"/>
      <c r="AS76" s="321"/>
      <c r="AT76" s="321"/>
      <c r="AU76" s="321"/>
      <c r="AV76" s="130"/>
      <c r="AW76" s="130"/>
    </row>
    <row r="77" spans="1:49">
      <c r="A77" s="319"/>
      <c r="B77" s="530"/>
      <c r="C77" s="319"/>
      <c r="D77" s="206"/>
      <c r="E77" s="315"/>
      <c r="F77" s="315"/>
      <c r="G77" s="319"/>
      <c r="H77" s="237"/>
      <c r="I77" s="323"/>
      <c r="J77" s="323"/>
      <c r="K77" s="314"/>
      <c r="L77" s="315"/>
      <c r="M77" s="524"/>
      <c r="N77" s="74"/>
      <c r="O77" s="207"/>
      <c r="P77" s="317"/>
      <c r="Q77" s="426"/>
      <c r="R77" s="207"/>
      <c r="S77" s="207"/>
      <c r="T77" s="74"/>
      <c r="U77" s="74"/>
      <c r="V77" s="207"/>
      <c r="W77" s="207"/>
      <c r="X77" s="323"/>
      <c r="Y77" s="323"/>
      <c r="Z77" s="74"/>
      <c r="AA77" s="74"/>
      <c r="AB77" s="228"/>
      <c r="AC77" s="228"/>
      <c r="AD77" s="228"/>
      <c r="AE77" s="228"/>
      <c r="AF77" s="229"/>
      <c r="AG77" s="229"/>
      <c r="AH77" s="230"/>
      <c r="AI77" s="229"/>
      <c r="AJ77" s="229"/>
      <c r="AK77" s="229"/>
      <c r="AL77" s="231"/>
      <c r="AM77" s="231"/>
      <c r="AN77" s="232"/>
      <c r="AO77" s="229"/>
      <c r="AP77" s="229"/>
      <c r="AQ77" s="230"/>
      <c r="AR77" s="321"/>
      <c r="AS77" s="321"/>
      <c r="AT77" s="321"/>
      <c r="AU77" s="321"/>
      <c r="AV77" s="130"/>
      <c r="AW77" s="130"/>
    </row>
    <row r="78" spans="1:49" ht="22.5">
      <c r="A78" s="319" t="s">
        <v>3616</v>
      </c>
      <c r="B78" s="530" t="s">
        <v>3617</v>
      </c>
      <c r="C78" s="319" t="s">
        <v>3618</v>
      </c>
      <c r="D78" s="206" t="s">
        <v>3619</v>
      </c>
      <c r="E78" s="315" t="s">
        <v>3620</v>
      </c>
      <c r="F78" s="315"/>
      <c r="G78" s="319" t="s">
        <v>17</v>
      </c>
      <c r="H78" s="237"/>
      <c r="I78" s="323"/>
      <c r="J78" s="323"/>
      <c r="K78" s="314" t="s">
        <v>3621</v>
      </c>
      <c r="L78" s="315" t="s">
        <v>3622</v>
      </c>
      <c r="M78" s="524" t="s">
        <v>3623</v>
      </c>
      <c r="N78" s="74" t="s">
        <v>3624</v>
      </c>
      <c r="O78" s="207" t="s">
        <v>3625</v>
      </c>
      <c r="P78" s="317" t="s">
        <v>3626</v>
      </c>
      <c r="Q78" s="426" t="s">
        <v>3627</v>
      </c>
      <c r="R78" s="207"/>
      <c r="S78" s="207"/>
      <c r="T78" s="74"/>
      <c r="U78" s="74"/>
      <c r="V78" s="207"/>
      <c r="W78" s="207"/>
      <c r="X78" s="323"/>
      <c r="Y78" s="323"/>
      <c r="Z78" s="74" t="s">
        <v>3624</v>
      </c>
      <c r="AA78" s="74" t="s">
        <v>3628</v>
      </c>
      <c r="AB78" s="228" t="s">
        <v>3629</v>
      </c>
      <c r="AC78" s="228" t="s">
        <v>3630</v>
      </c>
      <c r="AD78" s="228" t="s">
        <v>3631</v>
      </c>
      <c r="AE78" s="228" t="s">
        <v>3632</v>
      </c>
      <c r="AF78" s="229"/>
      <c r="AG78" s="229"/>
      <c r="AH78" s="230"/>
      <c r="AI78" s="229"/>
      <c r="AJ78" s="229"/>
      <c r="AK78" s="229"/>
      <c r="AL78" s="231">
        <v>0.34164699146366861</v>
      </c>
      <c r="AM78" s="231">
        <v>-0.87098546315077752</v>
      </c>
      <c r="AN78" s="232">
        <v>0.39225337955442502</v>
      </c>
      <c r="AO78" s="229"/>
      <c r="AP78" s="229"/>
      <c r="AQ78" s="230"/>
      <c r="AR78" s="321"/>
      <c r="AS78" s="321"/>
      <c r="AT78" s="321"/>
      <c r="AU78" s="321"/>
      <c r="AV78" s="130"/>
      <c r="AW78" s="130"/>
    </row>
    <row r="79" spans="1:49">
      <c r="A79" s="319"/>
      <c r="B79" s="530"/>
      <c r="C79" s="319"/>
      <c r="D79" s="206"/>
      <c r="E79" s="315"/>
      <c r="F79" s="315"/>
      <c r="G79" s="319"/>
      <c r="H79" s="237"/>
      <c r="I79" s="323"/>
      <c r="J79" s="323"/>
      <c r="K79" s="314"/>
      <c r="L79" s="315"/>
      <c r="M79" s="524"/>
      <c r="N79" s="74"/>
      <c r="O79" s="207"/>
      <c r="P79" s="317"/>
      <c r="Q79" s="426"/>
      <c r="R79" s="207"/>
      <c r="S79" s="207"/>
      <c r="T79" s="74"/>
      <c r="U79" s="74"/>
      <c r="V79" s="207"/>
      <c r="W79" s="207"/>
      <c r="X79" s="323"/>
      <c r="Y79" s="323"/>
      <c r="Z79" s="74"/>
      <c r="AA79" s="74"/>
      <c r="AB79" s="228"/>
      <c r="AC79" s="228"/>
      <c r="AD79" s="228"/>
      <c r="AE79" s="228"/>
      <c r="AF79" s="229"/>
      <c r="AG79" s="229"/>
      <c r="AH79" s="230"/>
      <c r="AI79" s="229"/>
      <c r="AJ79" s="229"/>
      <c r="AK79" s="229"/>
      <c r="AL79" s="231"/>
      <c r="AM79" s="231"/>
      <c r="AN79" s="232"/>
      <c r="AO79" s="229"/>
      <c r="AP79" s="229"/>
      <c r="AQ79" s="230"/>
      <c r="AR79" s="321"/>
      <c r="AS79" s="321"/>
      <c r="AT79" s="321"/>
      <c r="AU79" s="321"/>
      <c r="AV79" s="130"/>
      <c r="AW79" s="130"/>
    </row>
    <row r="80" spans="1:49" ht="22.5">
      <c r="A80" s="319" t="s">
        <v>3633</v>
      </c>
      <c r="B80" s="530" t="s">
        <v>3634</v>
      </c>
      <c r="C80" s="319" t="s">
        <v>3635</v>
      </c>
      <c r="D80" s="206" t="s">
        <v>3636</v>
      </c>
      <c r="E80" s="315" t="s">
        <v>3637</v>
      </c>
      <c r="F80" s="315"/>
      <c r="G80" s="319" t="s">
        <v>17</v>
      </c>
      <c r="H80" s="237"/>
      <c r="I80" s="323"/>
      <c r="J80" s="323"/>
      <c r="K80" s="314" t="s">
        <v>3638</v>
      </c>
      <c r="L80" s="315" t="s">
        <v>3638</v>
      </c>
      <c r="M80" s="524" t="s">
        <v>3639</v>
      </c>
      <c r="N80" s="74" t="s">
        <v>3640</v>
      </c>
      <c r="O80" s="207" t="s">
        <v>3641</v>
      </c>
      <c r="P80" s="317" t="s">
        <v>3642</v>
      </c>
      <c r="Q80" s="426" t="s">
        <v>3643</v>
      </c>
      <c r="R80" s="207"/>
      <c r="S80" s="207"/>
      <c r="T80" s="74"/>
      <c r="U80" s="74"/>
      <c r="V80" s="207"/>
      <c r="W80" s="207"/>
      <c r="X80" s="323"/>
      <c r="Y80" s="323"/>
      <c r="Z80" s="74" t="s">
        <v>3640</v>
      </c>
      <c r="AA80" s="74" t="s">
        <v>3644</v>
      </c>
      <c r="AB80" s="228" t="s">
        <v>3645</v>
      </c>
      <c r="AC80" s="228" t="s">
        <v>3646</v>
      </c>
      <c r="AD80" s="228" t="s">
        <v>3647</v>
      </c>
      <c r="AE80" s="228" t="s">
        <v>3648</v>
      </c>
      <c r="AF80" s="229"/>
      <c r="AG80" s="229"/>
      <c r="AH80" s="230"/>
      <c r="AI80" s="229"/>
      <c r="AJ80" s="229"/>
      <c r="AK80" s="229"/>
      <c r="AL80" s="231">
        <v>0.14524843330349149</v>
      </c>
      <c r="AM80" s="231">
        <v>-0.80114672921553298</v>
      </c>
      <c r="AN80" s="232">
        <v>0.18130066317029819</v>
      </c>
      <c r="AO80" s="229"/>
      <c r="AP80" s="229"/>
      <c r="AQ80" s="230"/>
      <c r="AR80" s="321"/>
      <c r="AS80" s="321"/>
      <c r="AT80" s="321"/>
      <c r="AU80" s="321"/>
      <c r="AV80" s="130"/>
      <c r="AW80" s="130"/>
    </row>
    <row r="81" spans="1:49" ht="22.5">
      <c r="A81" s="319" t="s">
        <v>3633</v>
      </c>
      <c r="B81" s="530" t="s">
        <v>3649</v>
      </c>
      <c r="C81" s="319" t="s">
        <v>3650</v>
      </c>
      <c r="D81" s="206" t="s">
        <v>3651</v>
      </c>
      <c r="E81" s="315" t="s">
        <v>3652</v>
      </c>
      <c r="F81" s="315"/>
      <c r="G81" s="319" t="s">
        <v>17</v>
      </c>
      <c r="H81" s="237"/>
      <c r="I81" s="323"/>
      <c r="J81" s="323"/>
      <c r="K81" s="314" t="s">
        <v>3653</v>
      </c>
      <c r="L81" s="315" t="s">
        <v>3653</v>
      </c>
      <c r="M81" s="524" t="s">
        <v>3654</v>
      </c>
      <c r="N81" s="74" t="s">
        <v>3655</v>
      </c>
      <c r="O81" s="207" t="s">
        <v>3656</v>
      </c>
      <c r="P81" s="317" t="s">
        <v>3657</v>
      </c>
      <c r="Q81" s="426" t="s">
        <v>3658</v>
      </c>
      <c r="R81" s="207"/>
      <c r="S81" s="207"/>
      <c r="T81" s="74"/>
      <c r="U81" s="74"/>
      <c r="V81" s="207"/>
      <c r="W81" s="207"/>
      <c r="X81" s="323"/>
      <c r="Y81" s="323"/>
      <c r="Z81" s="74" t="s">
        <v>3655</v>
      </c>
      <c r="AA81" s="74" t="s">
        <v>3659</v>
      </c>
      <c r="AB81" s="228" t="s">
        <v>3660</v>
      </c>
      <c r="AC81" s="228" t="s">
        <v>1962</v>
      </c>
      <c r="AD81" s="228" t="s">
        <v>3661</v>
      </c>
      <c r="AE81" s="228" t="s">
        <v>3662</v>
      </c>
      <c r="AF81" s="229"/>
      <c r="AG81" s="229"/>
      <c r="AH81" s="230"/>
      <c r="AI81" s="229"/>
      <c r="AJ81" s="229"/>
      <c r="AK81" s="229"/>
      <c r="AL81" s="231">
        <v>0.22414708112206219</v>
      </c>
      <c r="AM81" s="231">
        <v>-0.64777327935222673</v>
      </c>
      <c r="AN81" s="232">
        <v>0.34602705648218351</v>
      </c>
      <c r="AO81" s="229"/>
      <c r="AP81" s="229"/>
      <c r="AQ81" s="230"/>
      <c r="AR81" s="321"/>
      <c r="AS81" s="321"/>
      <c r="AT81" s="321"/>
      <c r="AU81" s="321"/>
      <c r="AV81" s="130"/>
      <c r="AW81" s="130"/>
    </row>
    <row r="82" spans="1:49" ht="33.75">
      <c r="A82" s="319" t="s">
        <v>3633</v>
      </c>
      <c r="B82" s="530" t="s">
        <v>3663</v>
      </c>
      <c r="C82" s="319" t="s">
        <v>3664</v>
      </c>
      <c r="D82" s="206" t="s">
        <v>3665</v>
      </c>
      <c r="E82" s="315" t="s">
        <v>3666</v>
      </c>
      <c r="F82" s="315"/>
      <c r="G82" s="319" t="s">
        <v>17</v>
      </c>
      <c r="H82" s="237"/>
      <c r="I82" s="323"/>
      <c r="J82" s="323"/>
      <c r="K82" s="314" t="s">
        <v>3667</v>
      </c>
      <c r="L82" s="315" t="s">
        <v>3667</v>
      </c>
      <c r="M82" s="524" t="s">
        <v>3668</v>
      </c>
      <c r="N82" s="74" t="s">
        <v>3669</v>
      </c>
      <c r="O82" s="207" t="s">
        <v>1952</v>
      </c>
      <c r="P82" s="317" t="s">
        <v>3670</v>
      </c>
      <c r="Q82" s="426" t="s">
        <v>3671</v>
      </c>
      <c r="R82" s="207"/>
      <c r="S82" s="207"/>
      <c r="T82" s="74"/>
      <c r="U82" s="74"/>
      <c r="V82" s="207"/>
      <c r="W82" s="207"/>
      <c r="X82" s="323"/>
      <c r="Y82" s="323"/>
      <c r="Z82" s="74" t="s">
        <v>3669</v>
      </c>
      <c r="AA82" s="74" t="s">
        <v>3672</v>
      </c>
      <c r="AB82" s="228" t="s">
        <v>3673</v>
      </c>
      <c r="AC82" s="228" t="s">
        <v>3674</v>
      </c>
      <c r="AD82" s="525" t="s">
        <v>583</v>
      </c>
      <c r="AE82" s="228" t="s">
        <v>3675</v>
      </c>
      <c r="AF82" s="229"/>
      <c r="AG82" s="229"/>
      <c r="AH82" s="230"/>
      <c r="AI82" s="229"/>
      <c r="AJ82" s="229"/>
      <c r="AK82" s="229"/>
      <c r="AL82" s="231">
        <v>0.23814024390243921</v>
      </c>
      <c r="AM82" s="231">
        <v>-0.15657044377423529</v>
      </c>
      <c r="AN82" s="232">
        <v>1.5209782776487639</v>
      </c>
      <c r="AO82" s="229"/>
      <c r="AP82" s="229"/>
      <c r="AQ82" s="230"/>
      <c r="AR82" s="321"/>
      <c r="AS82" s="321"/>
      <c r="AT82" s="321"/>
      <c r="AU82" s="321"/>
      <c r="AV82" s="130"/>
      <c r="AW82" s="130"/>
    </row>
    <row r="83" spans="1:49">
      <c r="B83" s="526"/>
      <c r="M83" s="523"/>
      <c r="Z83" s="302"/>
    </row>
    <row r="84" spans="1:49" ht="25.5" customHeight="1">
      <c r="A84" s="319" t="s">
        <v>3676</v>
      </c>
      <c r="B84" s="532" t="s">
        <v>3677</v>
      </c>
      <c r="C84" s="319" t="s">
        <v>31</v>
      </c>
      <c r="D84" s="206" t="s">
        <v>3678</v>
      </c>
      <c r="E84" s="315" t="s">
        <v>3679</v>
      </c>
      <c r="F84" s="315" t="s">
        <v>3680</v>
      </c>
      <c r="G84" s="181" t="s">
        <v>20</v>
      </c>
      <c r="H84" s="319" t="s">
        <v>2378</v>
      </c>
      <c r="I84" s="73"/>
      <c r="J84" s="73"/>
      <c r="K84" s="314" t="s">
        <v>3681</v>
      </c>
      <c r="L84" s="315" t="s">
        <v>3682</v>
      </c>
      <c r="M84" s="524" t="s">
        <v>3683</v>
      </c>
      <c r="N84" s="74" t="s">
        <v>3684</v>
      </c>
      <c r="O84" s="207" t="s">
        <v>1952</v>
      </c>
      <c r="P84" s="317" t="s">
        <v>3685</v>
      </c>
      <c r="Q84" s="426" t="s">
        <v>3686</v>
      </c>
      <c r="R84" s="207" t="s">
        <v>3685</v>
      </c>
      <c r="S84" s="207" t="s">
        <v>3687</v>
      </c>
      <c r="T84" s="74" t="s">
        <v>3688</v>
      </c>
      <c r="U84" s="74" t="s">
        <v>3689</v>
      </c>
      <c r="V84" s="207"/>
      <c r="W84" s="207" t="s">
        <v>3690</v>
      </c>
      <c r="X84" s="208"/>
      <c r="Y84" s="208"/>
      <c r="Z84" s="209" t="s">
        <v>3684</v>
      </c>
      <c r="AA84" s="209" t="s">
        <v>3691</v>
      </c>
      <c r="AB84" s="228" t="s">
        <v>3692</v>
      </c>
      <c r="AC84" s="228" t="s">
        <v>3693</v>
      </c>
      <c r="AD84" s="228" t="s">
        <v>3694</v>
      </c>
      <c r="AE84" s="228" t="s">
        <v>3695</v>
      </c>
      <c r="AF84" s="229" t="s">
        <v>3696</v>
      </c>
      <c r="AG84" s="229" t="s">
        <v>3697</v>
      </c>
      <c r="AH84" s="230" t="s">
        <v>3698</v>
      </c>
      <c r="AI84" s="229" t="s">
        <v>3699</v>
      </c>
      <c r="AJ84" s="229" t="s">
        <v>3700</v>
      </c>
      <c r="AK84" s="229" t="s">
        <v>3701</v>
      </c>
      <c r="AL84" s="231">
        <v>0.35287803121728739</v>
      </c>
      <c r="AM84" s="231">
        <v>-0.53193389906208122</v>
      </c>
      <c r="AN84" s="232">
        <v>0.66338699571411142</v>
      </c>
      <c r="AO84" s="229" t="s">
        <v>3702</v>
      </c>
      <c r="AP84" s="229" t="s">
        <v>3697</v>
      </c>
      <c r="AQ84" s="230" t="s">
        <v>3703</v>
      </c>
      <c r="AR84" s="321" t="s">
        <v>2962</v>
      </c>
      <c r="AS84" s="180" t="s">
        <v>2963</v>
      </c>
      <c r="AT84" s="180" t="s">
        <v>3324</v>
      </c>
      <c r="AU84" s="320" t="s">
        <v>2205</v>
      </c>
      <c r="AV84" s="130" t="s">
        <v>3704</v>
      </c>
      <c r="AW84" s="95" t="s">
        <v>3705</v>
      </c>
    </row>
    <row r="85" spans="1:49">
      <c r="B85" s="526"/>
      <c r="M85" s="523"/>
      <c r="Z85" s="302"/>
    </row>
    <row r="86" spans="1:49" ht="25.5" customHeight="1">
      <c r="A86" s="319" t="s">
        <v>3706</v>
      </c>
      <c r="B86" s="530" t="s">
        <v>3707</v>
      </c>
      <c r="C86" s="94" t="s">
        <v>33</v>
      </c>
      <c r="D86" s="206" t="s">
        <v>3708</v>
      </c>
      <c r="E86" s="315" t="s">
        <v>3709</v>
      </c>
      <c r="F86" s="315" t="s">
        <v>2396</v>
      </c>
      <c r="G86" s="181" t="s">
        <v>20</v>
      </c>
      <c r="H86" s="319" t="s">
        <v>2062</v>
      </c>
      <c r="I86" s="73"/>
      <c r="J86" s="73"/>
      <c r="K86" s="314" t="s">
        <v>3710</v>
      </c>
      <c r="L86" s="315" t="s">
        <v>3711</v>
      </c>
      <c r="M86" s="524" t="s">
        <v>3712</v>
      </c>
      <c r="N86" s="74" t="s">
        <v>3713</v>
      </c>
      <c r="O86" s="207" t="s">
        <v>1952</v>
      </c>
      <c r="P86" s="317" t="s">
        <v>3714</v>
      </c>
      <c r="Q86" s="426" t="s">
        <v>3715</v>
      </c>
      <c r="R86" s="207" t="s">
        <v>3714</v>
      </c>
      <c r="S86" s="207" t="s">
        <v>3716</v>
      </c>
      <c r="T86" s="74" t="s">
        <v>3717</v>
      </c>
      <c r="U86" s="74" t="s">
        <v>3718</v>
      </c>
      <c r="V86" s="207" t="s">
        <v>3719</v>
      </c>
      <c r="W86" s="207" t="s">
        <v>3456</v>
      </c>
      <c r="X86" s="73"/>
      <c r="Y86" s="323"/>
      <c r="Z86" s="74" t="s">
        <v>3713</v>
      </c>
      <c r="AA86" s="74" t="s">
        <v>3720</v>
      </c>
      <c r="AB86" s="228" t="s">
        <v>3721</v>
      </c>
      <c r="AC86" s="228" t="s">
        <v>2532</v>
      </c>
      <c r="AD86" s="228" t="s">
        <v>3722</v>
      </c>
      <c r="AE86" s="228" t="s">
        <v>3723</v>
      </c>
      <c r="AF86" s="229" t="s">
        <v>3724</v>
      </c>
      <c r="AG86" s="229" t="s">
        <v>3725</v>
      </c>
      <c r="AH86" s="230" t="s">
        <v>3726</v>
      </c>
      <c r="AI86" s="229" t="s">
        <v>3727</v>
      </c>
      <c r="AJ86" s="229" t="s">
        <v>3728</v>
      </c>
      <c r="AK86" s="229" t="s">
        <v>3729</v>
      </c>
      <c r="AL86" s="231">
        <v>0.40493435448577669</v>
      </c>
      <c r="AM86" s="231">
        <v>-0.34372926343729249</v>
      </c>
      <c r="AN86" s="232">
        <v>1.1780619154634471</v>
      </c>
      <c r="AO86" s="229"/>
      <c r="AP86" s="229"/>
      <c r="AQ86" s="230"/>
      <c r="AR86" s="180" t="s">
        <v>3730</v>
      </c>
      <c r="AS86" s="180" t="s">
        <v>3731</v>
      </c>
      <c r="AT86" s="180" t="s">
        <v>3732</v>
      </c>
      <c r="AU86" s="321" t="s">
        <v>3733</v>
      </c>
      <c r="AV86" s="130" t="s">
        <v>3734</v>
      </c>
      <c r="AW86" s="95" t="s">
        <v>3735</v>
      </c>
    </row>
    <row r="87" spans="1:49" ht="25.5" customHeight="1">
      <c r="A87" s="319" t="s">
        <v>3736</v>
      </c>
      <c r="B87" s="530" t="s">
        <v>3737</v>
      </c>
      <c r="C87" s="181" t="s">
        <v>3738</v>
      </c>
      <c r="D87" s="206" t="s">
        <v>3739</v>
      </c>
      <c r="E87" s="315" t="s">
        <v>3740</v>
      </c>
      <c r="F87" s="315" t="s">
        <v>2396</v>
      </c>
      <c r="G87" s="181" t="s">
        <v>17</v>
      </c>
      <c r="H87" s="181" t="s">
        <v>3741</v>
      </c>
      <c r="I87" s="73"/>
      <c r="J87" s="73" t="s">
        <v>2102</v>
      </c>
      <c r="K87" s="314" t="s">
        <v>3742</v>
      </c>
      <c r="L87" s="315" t="s">
        <v>3742</v>
      </c>
      <c r="M87" s="524" t="s">
        <v>3743</v>
      </c>
      <c r="N87" s="74" t="s">
        <v>3744</v>
      </c>
      <c r="O87" s="207" t="s">
        <v>3745</v>
      </c>
      <c r="P87" s="317" t="s">
        <v>3745</v>
      </c>
      <c r="Q87" s="426"/>
      <c r="R87" s="207" t="s">
        <v>3746</v>
      </c>
      <c r="S87" s="207" t="s">
        <v>3747</v>
      </c>
      <c r="T87" s="74" t="s">
        <v>3748</v>
      </c>
      <c r="U87" s="74" t="s">
        <v>3749</v>
      </c>
      <c r="V87" s="207" t="s">
        <v>3750</v>
      </c>
      <c r="W87" s="207" t="s">
        <v>3751</v>
      </c>
      <c r="X87" s="208"/>
      <c r="Y87" s="208" t="s">
        <v>229</v>
      </c>
      <c r="Z87" s="209" t="s">
        <v>3744</v>
      </c>
      <c r="AA87" s="209" t="s">
        <v>3752</v>
      </c>
      <c r="AB87" s="228" t="s">
        <v>3753</v>
      </c>
      <c r="AC87" s="228" t="s">
        <v>3754</v>
      </c>
      <c r="AD87" s="228" t="s">
        <v>3755</v>
      </c>
      <c r="AE87" s="228" t="s">
        <v>3756</v>
      </c>
      <c r="AF87" s="229" t="s">
        <v>3757</v>
      </c>
      <c r="AG87" s="229" t="s">
        <v>3758</v>
      </c>
      <c r="AH87" s="230" t="s">
        <v>3759</v>
      </c>
      <c r="AI87" s="229"/>
      <c r="AJ87" s="229"/>
      <c r="AK87" s="229" t="s">
        <v>3760</v>
      </c>
      <c r="AL87" s="231">
        <v>0.4625344352617079</v>
      </c>
      <c r="AM87" s="231">
        <v>-0.34863013698630141</v>
      </c>
      <c r="AN87" s="232">
        <v>1.3267195981966471</v>
      </c>
      <c r="AO87" s="229"/>
      <c r="AP87" s="229"/>
      <c r="AQ87" s="230"/>
      <c r="AR87" s="180" t="s">
        <v>3761</v>
      </c>
      <c r="AS87" s="180" t="s">
        <v>3762</v>
      </c>
      <c r="AT87" s="121" t="s">
        <v>3763</v>
      </c>
      <c r="AU87" s="210" t="s">
        <v>3764</v>
      </c>
      <c r="AV87" s="130" t="s">
        <v>3765</v>
      </c>
      <c r="AW87" s="95" t="s">
        <v>3766</v>
      </c>
    </row>
    <row r="88" spans="1:49">
      <c r="M88" s="325"/>
    </row>
    <row r="89" spans="1:49">
      <c r="M89" s="325"/>
    </row>
    <row r="90" spans="1:49">
      <c r="M90" s="325"/>
    </row>
    <row r="91" spans="1:49">
      <c r="M91" s="325"/>
    </row>
    <row r="92" spans="1:49">
      <c r="M92" s="325"/>
    </row>
    <row r="93" spans="1:49">
      <c r="M93" s="325"/>
    </row>
    <row r="94" spans="1:49">
      <c r="M94" s="325"/>
    </row>
    <row r="95" spans="1:49">
      <c r="M95" s="325"/>
    </row>
    <row r="96" spans="1:49">
      <c r="M96" s="325"/>
    </row>
    <row r="97" spans="13:13">
      <c r="M97" s="325"/>
    </row>
    <row r="98" spans="13:13">
      <c r="M98" s="325"/>
    </row>
    <row r="99" spans="13:13">
      <c r="M99" s="325"/>
    </row>
    <row r="100" spans="13:13">
      <c r="M100" s="325"/>
    </row>
    <row r="101" spans="13:13">
      <c r="M101" s="325"/>
    </row>
    <row r="102" spans="13:13">
      <c r="M102" s="72"/>
    </row>
    <row r="103" spans="13:13">
      <c r="M103" s="72"/>
    </row>
    <row r="104" spans="13:13">
      <c r="M104" s="72"/>
    </row>
    <row r="105" spans="13:13">
      <c r="M105" s="72"/>
    </row>
    <row r="106" spans="13:13">
      <c r="M106" s="72"/>
    </row>
    <row r="107" spans="13:13">
      <c r="M107" s="72"/>
    </row>
    <row r="108" spans="13:13">
      <c r="M108" s="72"/>
    </row>
    <row r="109" spans="13:13">
      <c r="M109" s="72"/>
    </row>
    <row r="110" spans="13:13">
      <c r="M110" s="72"/>
    </row>
    <row r="111" spans="13:13">
      <c r="M111" s="72"/>
    </row>
    <row r="112" spans="13:13">
      <c r="M112" s="72"/>
    </row>
    <row r="113" spans="13:13">
      <c r="M113" s="72"/>
    </row>
    <row r="114" spans="13:13">
      <c r="M114" s="72"/>
    </row>
    <row r="115" spans="13:13">
      <c r="M115" s="72"/>
    </row>
    <row r="116" spans="13:13">
      <c r="M116" s="72"/>
    </row>
    <row r="117" spans="13:13">
      <c r="M117" s="72"/>
    </row>
    <row r="118" spans="13:13">
      <c r="M118" s="72"/>
    </row>
    <row r="119" spans="13:13">
      <c r="M119" s="72"/>
    </row>
    <row r="120" spans="13:13">
      <c r="M120" s="72"/>
    </row>
    <row r="121" spans="13:13">
      <c r="M121" s="72"/>
    </row>
    <row r="122" spans="13:13">
      <c r="M122" s="72"/>
    </row>
    <row r="123" spans="13:13">
      <c r="M123" s="72"/>
    </row>
    <row r="124" spans="13:13">
      <c r="M124" s="72"/>
    </row>
    <row r="125" spans="13:13">
      <c r="M125" s="72"/>
    </row>
    <row r="126" spans="13:13">
      <c r="M126" s="72"/>
    </row>
    <row r="127" spans="13:13">
      <c r="M127" s="72"/>
    </row>
    <row r="128" spans="13:13">
      <c r="M128" s="72"/>
    </row>
    <row r="129" spans="13:13">
      <c r="M129" s="72"/>
    </row>
    <row r="130" spans="13:13">
      <c r="M130" s="72"/>
    </row>
    <row r="131" spans="13:13">
      <c r="M131" s="72"/>
    </row>
    <row r="132" spans="13:13">
      <c r="M132" s="72"/>
    </row>
    <row r="133" spans="13:13">
      <c r="M133" s="72"/>
    </row>
    <row r="134" spans="13:13">
      <c r="M134" s="72"/>
    </row>
    <row r="135" spans="13:13">
      <c r="M135" s="72"/>
    </row>
    <row r="136" spans="13:13">
      <c r="M136" s="72"/>
    </row>
    <row r="137" spans="13:13">
      <c r="M137" s="72"/>
    </row>
    <row r="138" spans="13:13">
      <c r="M138" s="72"/>
    </row>
    <row r="139" spans="13:13">
      <c r="M139" s="72"/>
    </row>
    <row r="140" spans="13:13">
      <c r="M140" s="72"/>
    </row>
    <row r="141" spans="13:13">
      <c r="M141" s="72"/>
    </row>
    <row r="142" spans="13:13">
      <c r="M142" s="72"/>
    </row>
    <row r="143" spans="13:13">
      <c r="M143" s="72"/>
    </row>
    <row r="144" spans="13:13">
      <c r="M144" s="72"/>
    </row>
    <row r="145" spans="13:13">
      <c r="M145" s="72"/>
    </row>
    <row r="146" spans="13:13">
      <c r="M146" s="72"/>
    </row>
    <row r="147" spans="13:13">
      <c r="M147" s="72"/>
    </row>
    <row r="148" spans="13:13">
      <c r="M148" s="72"/>
    </row>
    <row r="149" spans="13:13">
      <c r="M149" s="72"/>
    </row>
    <row r="150" spans="13:13">
      <c r="M150" s="72"/>
    </row>
    <row r="151" spans="13:13">
      <c r="M151" s="72"/>
    </row>
    <row r="152" spans="13:13">
      <c r="M152" s="72"/>
    </row>
    <row r="153" spans="13:13">
      <c r="M153" s="72"/>
    </row>
    <row r="154" spans="13:13">
      <c r="M154" s="72"/>
    </row>
    <row r="155" spans="13:13">
      <c r="M155" s="72"/>
    </row>
    <row r="156" spans="13:13">
      <c r="M156" s="72"/>
    </row>
    <row r="157" spans="13:13">
      <c r="M157" s="72"/>
    </row>
    <row r="158" spans="13:13">
      <c r="M158" s="72"/>
    </row>
    <row r="159" spans="13:13">
      <c r="M159" s="72"/>
    </row>
    <row r="160" spans="13:13">
      <c r="M160" s="72"/>
    </row>
    <row r="161" spans="13:13">
      <c r="M161" s="72"/>
    </row>
    <row r="162" spans="13:13">
      <c r="M162" s="72"/>
    </row>
    <row r="163" spans="13:13">
      <c r="M163" s="72"/>
    </row>
    <row r="164" spans="13:13">
      <c r="M164" s="72"/>
    </row>
    <row r="165" spans="13:13">
      <c r="M165" s="72"/>
    </row>
    <row r="166" spans="13:13">
      <c r="M166" s="72"/>
    </row>
    <row r="167" spans="13:13">
      <c r="M167" s="72"/>
    </row>
    <row r="168" spans="13:13">
      <c r="M168" s="72"/>
    </row>
    <row r="169" spans="13:13">
      <c r="M169" s="72"/>
    </row>
    <row r="170" spans="13:13">
      <c r="M170" s="72"/>
    </row>
    <row r="171" spans="13:13">
      <c r="M171" s="72"/>
    </row>
    <row r="172" spans="13:13">
      <c r="M172" s="72"/>
    </row>
    <row r="173" spans="13:13">
      <c r="M173" s="72"/>
    </row>
    <row r="174" spans="13:13">
      <c r="M174" s="72"/>
    </row>
    <row r="175" spans="13:13">
      <c r="M175" s="72"/>
    </row>
    <row r="176" spans="13:13">
      <c r="M176" s="72"/>
    </row>
    <row r="177" spans="13:13">
      <c r="M177" s="72"/>
    </row>
    <row r="178" spans="13:13">
      <c r="M178" s="72"/>
    </row>
    <row r="179" spans="13:13">
      <c r="M179" s="72"/>
    </row>
    <row r="180" spans="13:13">
      <c r="M180" s="72"/>
    </row>
    <row r="181" spans="13:13">
      <c r="M181" s="72"/>
    </row>
    <row r="182" spans="13:13">
      <c r="M182" s="72"/>
    </row>
    <row r="183" spans="13:13">
      <c r="M183" s="72"/>
    </row>
    <row r="184" spans="13:13">
      <c r="M184" s="72"/>
    </row>
    <row r="185" spans="13:13">
      <c r="M185" s="72"/>
    </row>
    <row r="186" spans="13:13">
      <c r="M186" s="72"/>
    </row>
    <row r="187" spans="13:13">
      <c r="M187" s="72"/>
    </row>
    <row r="188" spans="13:13">
      <c r="M188" s="72"/>
    </row>
    <row r="189" spans="13:13">
      <c r="M189" s="72"/>
    </row>
    <row r="190" spans="13:13">
      <c r="M190" s="72"/>
    </row>
    <row r="191" spans="13:13">
      <c r="M191" s="72"/>
    </row>
    <row r="192" spans="13:13">
      <c r="M192" s="72"/>
    </row>
    <row r="193" spans="13:13">
      <c r="M193" s="72"/>
    </row>
    <row r="194" spans="13:13">
      <c r="M194" s="72"/>
    </row>
    <row r="195" spans="13:13">
      <c r="M195" s="72"/>
    </row>
    <row r="196" spans="13:13">
      <c r="M196" s="72"/>
    </row>
    <row r="197" spans="13:13">
      <c r="M197" s="72"/>
    </row>
    <row r="198" spans="13:13">
      <c r="M198" s="72"/>
    </row>
    <row r="199" spans="13:13">
      <c r="M199" s="72"/>
    </row>
    <row r="200" spans="13:13">
      <c r="M200" s="72"/>
    </row>
    <row r="201" spans="13:13">
      <c r="M201" s="72"/>
    </row>
    <row r="202" spans="13:13">
      <c r="M202" s="72"/>
    </row>
    <row r="203" spans="13:13">
      <c r="M203" s="72"/>
    </row>
    <row r="204" spans="13:13">
      <c r="M204" s="72"/>
    </row>
    <row r="205" spans="13:13">
      <c r="M205" s="72"/>
    </row>
    <row r="206" spans="13:13">
      <c r="M206" s="72"/>
    </row>
    <row r="207" spans="13:13">
      <c r="M207" s="72"/>
    </row>
    <row r="208" spans="13:13">
      <c r="M208" s="72"/>
    </row>
    <row r="209" spans="13:13">
      <c r="M209" s="72"/>
    </row>
    <row r="210" spans="13:13">
      <c r="M210" s="72"/>
    </row>
    <row r="211" spans="13:13">
      <c r="M211" s="72"/>
    </row>
    <row r="212" spans="13:13">
      <c r="M212" s="72"/>
    </row>
    <row r="213" spans="13:13">
      <c r="M213" s="72"/>
    </row>
    <row r="214" spans="13:13">
      <c r="M214" s="72"/>
    </row>
    <row r="215" spans="13:13">
      <c r="M215" s="72"/>
    </row>
    <row r="216" spans="13:13">
      <c r="M216" s="72"/>
    </row>
    <row r="217" spans="13:13">
      <c r="M217" s="72"/>
    </row>
    <row r="218" spans="13:13">
      <c r="M218" s="72"/>
    </row>
    <row r="219" spans="13:13">
      <c r="M219" s="72"/>
    </row>
    <row r="220" spans="13:13">
      <c r="M220" s="72"/>
    </row>
    <row r="221" spans="13:13">
      <c r="M221" s="72"/>
    </row>
    <row r="222" spans="13:13">
      <c r="M222" s="72"/>
    </row>
    <row r="223" spans="13:13">
      <c r="M223" s="72"/>
    </row>
    <row r="224" spans="13:13">
      <c r="M224" s="72"/>
    </row>
    <row r="225" spans="13:13">
      <c r="M225" s="72"/>
    </row>
    <row r="226" spans="13:13">
      <c r="M226" s="72"/>
    </row>
    <row r="227" spans="13:13">
      <c r="M227" s="72"/>
    </row>
    <row r="228" spans="13:13">
      <c r="M228" s="72"/>
    </row>
    <row r="229" spans="13:13">
      <c r="M229" s="72"/>
    </row>
    <row r="230" spans="13:13">
      <c r="M230" s="72"/>
    </row>
    <row r="231" spans="13:13">
      <c r="M231" s="72"/>
    </row>
    <row r="232" spans="13:13">
      <c r="M232" s="72"/>
    </row>
    <row r="233" spans="13:13">
      <c r="M233" s="72"/>
    </row>
    <row r="234" spans="13:13">
      <c r="M234" s="72"/>
    </row>
    <row r="235" spans="13:13">
      <c r="M235" s="72"/>
    </row>
    <row r="236" spans="13:13">
      <c r="M236" s="72"/>
    </row>
    <row r="237" spans="13:13">
      <c r="M237" s="72"/>
    </row>
    <row r="238" spans="13:13">
      <c r="M238" s="72"/>
    </row>
    <row r="239" spans="13:13">
      <c r="M239" s="72"/>
    </row>
    <row r="240" spans="13:13">
      <c r="M240" s="72"/>
    </row>
    <row r="241" spans="13:13">
      <c r="M241" s="72"/>
    </row>
    <row r="242" spans="13:13">
      <c r="M242" s="72"/>
    </row>
    <row r="243" spans="13:13">
      <c r="M243" s="72"/>
    </row>
    <row r="244" spans="13:13">
      <c r="M244" s="72"/>
    </row>
    <row r="245" spans="13:13">
      <c r="M245" s="72"/>
    </row>
    <row r="246" spans="13:13">
      <c r="M246" s="72"/>
    </row>
    <row r="247" spans="13:13">
      <c r="M247" s="72"/>
    </row>
    <row r="248" spans="13:13">
      <c r="M248" s="72"/>
    </row>
    <row r="249" spans="13:13">
      <c r="M249" s="72"/>
    </row>
    <row r="250" spans="13:13">
      <c r="M250" s="72"/>
    </row>
    <row r="251" spans="13:13">
      <c r="M251" s="72"/>
    </row>
    <row r="252" spans="13:13">
      <c r="M252" s="72"/>
    </row>
    <row r="253" spans="13:13">
      <c r="M253" s="72"/>
    </row>
    <row r="254" spans="13:13">
      <c r="M254" s="72"/>
    </row>
    <row r="255" spans="13:13">
      <c r="M255" s="72"/>
    </row>
    <row r="256" spans="13:13">
      <c r="M256" s="72"/>
    </row>
    <row r="257" spans="13:13">
      <c r="M257" s="72"/>
    </row>
    <row r="258" spans="13:13">
      <c r="M258" s="72"/>
    </row>
    <row r="259" spans="13:13">
      <c r="M259" s="72"/>
    </row>
    <row r="260" spans="13:13">
      <c r="M260" s="72"/>
    </row>
    <row r="261" spans="13:13">
      <c r="M261" s="72"/>
    </row>
    <row r="262" spans="13:13">
      <c r="M262" s="72"/>
    </row>
    <row r="263" spans="13:13">
      <c r="M263" s="72"/>
    </row>
    <row r="264" spans="13:13">
      <c r="M264" s="72"/>
    </row>
    <row r="265" spans="13:13">
      <c r="M265" s="72"/>
    </row>
    <row r="266" spans="13:13">
      <c r="M266" s="72"/>
    </row>
    <row r="267" spans="13:13">
      <c r="M267" s="72"/>
    </row>
    <row r="268" spans="13:13">
      <c r="M268" s="72"/>
    </row>
    <row r="269" spans="13:13">
      <c r="M269" s="72"/>
    </row>
    <row r="270" spans="13:13">
      <c r="M270" s="72"/>
    </row>
    <row r="271" spans="13:13">
      <c r="M271" s="72"/>
    </row>
    <row r="272" spans="13:13">
      <c r="M272" s="72"/>
    </row>
    <row r="273" spans="13:13">
      <c r="M273" s="72"/>
    </row>
    <row r="274" spans="13:13">
      <c r="M274" s="72"/>
    </row>
    <row r="275" spans="13:13">
      <c r="M275" s="72"/>
    </row>
    <row r="276" spans="13:13">
      <c r="M276" s="72"/>
    </row>
    <row r="277" spans="13:13">
      <c r="M277" s="72"/>
    </row>
    <row r="278" spans="13:13">
      <c r="M278" s="72"/>
    </row>
    <row r="279" spans="13:13">
      <c r="M279" s="72"/>
    </row>
    <row r="280" spans="13:13">
      <c r="M280" s="72"/>
    </row>
    <row r="281" spans="13:13">
      <c r="M281" s="72"/>
    </row>
    <row r="282" spans="13:13">
      <c r="M282" s="72"/>
    </row>
    <row r="283" spans="13:13">
      <c r="M283" s="72"/>
    </row>
    <row r="284" spans="13:13">
      <c r="M284" s="72"/>
    </row>
    <row r="285" spans="13:13">
      <c r="M285" s="72"/>
    </row>
    <row r="286" spans="13:13">
      <c r="M286" s="72"/>
    </row>
    <row r="287" spans="13:13">
      <c r="M287" s="72"/>
    </row>
    <row r="288" spans="13:13">
      <c r="M288" s="72"/>
    </row>
    <row r="289" spans="13:13">
      <c r="M289" s="72"/>
    </row>
    <row r="290" spans="13:13">
      <c r="M290" s="72"/>
    </row>
    <row r="291" spans="13:13">
      <c r="M291" s="72"/>
    </row>
    <row r="292" spans="13:13">
      <c r="M292" s="72"/>
    </row>
    <row r="293" spans="13:13">
      <c r="M293" s="72"/>
    </row>
  </sheetData>
  <sortState ref="A3:AW67">
    <sortCondition descending="1" ref="AH5:AH11"/>
  </sortState>
  <phoneticPr fontId="21" type="noConversion"/>
  <hyperlinks>
    <hyperlink ref="H52" r:id="rId1" display="http://fund.eastmoney.com/manager/30358212.html"/>
    <hyperlink ref="H69" r:id="rId2" display="http://fund.eastmoney.com/manager/30060263.html"/>
  </hyperlinks>
  <pageMargins left="0.69930555555555596" right="0.69930555555555596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R64"/>
  <sheetViews>
    <sheetView zoomScale="80" zoomScaleNormal="80" workbookViewId="0">
      <selection activeCell="J56" sqref="J56:J61"/>
    </sheetView>
  </sheetViews>
  <sheetFormatPr defaultRowHeight="12.75"/>
  <cols>
    <col min="1" max="1" width="4.125" style="1" customWidth="1"/>
    <col min="2" max="5" width="9" style="1"/>
    <col min="6" max="6" width="10.75" style="1" customWidth="1"/>
    <col min="7" max="7" width="9" style="1"/>
    <col min="8" max="8" width="4.75" style="1" customWidth="1"/>
    <col min="9" max="9" width="6.625" style="1" customWidth="1"/>
    <col min="10" max="13" width="9" style="1"/>
    <col min="14" max="14" width="8.875" style="1" customWidth="1"/>
    <col min="15" max="15" width="7.625" style="1" customWidth="1"/>
    <col min="16" max="16" width="3.375" style="1" customWidth="1"/>
    <col min="17" max="17" width="7.125" style="1" customWidth="1"/>
    <col min="18" max="18" width="7.875" style="1" customWidth="1"/>
    <col min="19" max="19" width="7.25" style="1" customWidth="1"/>
    <col min="20" max="20" width="7.625" style="1" customWidth="1"/>
    <col min="21" max="21" width="9" style="1"/>
    <col min="22" max="22" width="7.125" style="1" customWidth="1"/>
    <col min="23" max="23" width="4.125" style="1" customWidth="1"/>
    <col min="24" max="24" width="6.125" style="1" customWidth="1"/>
    <col min="25" max="25" width="7.5" style="1" customWidth="1"/>
    <col min="26" max="26" width="7" style="1" customWidth="1"/>
    <col min="27" max="27" width="7.375" style="1" customWidth="1"/>
    <col min="28" max="28" width="9" style="1"/>
    <col min="29" max="29" width="6.125" style="1" customWidth="1"/>
    <col min="30" max="30" width="4.375" style="1" customWidth="1"/>
    <col min="31" max="31" width="3.75" style="440" customWidth="1"/>
    <col min="32" max="32" width="6.25" style="440" customWidth="1"/>
    <col min="33" max="33" width="7.25" style="440" customWidth="1"/>
    <col min="34" max="34" width="6.875" style="440" customWidth="1"/>
    <col min="35" max="36" width="9" style="440"/>
    <col min="37" max="37" width="6.25" style="440" customWidth="1"/>
    <col min="38" max="38" width="4.625" style="440" customWidth="1"/>
    <col min="39" max="39" width="6.125" style="440" customWidth="1"/>
    <col min="40" max="40" width="9" style="440"/>
    <col min="41" max="41" width="6.875" style="440" customWidth="1"/>
    <col min="42" max="42" width="7.875" style="440" customWidth="1"/>
    <col min="43" max="43" width="9" style="440"/>
    <col min="44" max="44" width="6.375" style="440" customWidth="1"/>
    <col min="45" max="45" width="5.125" style="440" customWidth="1"/>
    <col min="46" max="46" width="4.75" style="1" customWidth="1"/>
    <col min="47" max="47" width="6.375" style="1" customWidth="1"/>
    <col min="48" max="48" width="8" style="1" customWidth="1"/>
    <col min="49" max="49" width="8.625" style="1" customWidth="1"/>
    <col min="50" max="50" width="9" style="1"/>
    <col min="51" max="51" width="9.375" style="1" customWidth="1"/>
    <col min="52" max="52" width="7.375" style="1" customWidth="1"/>
    <col min="53" max="53" width="4.125" style="1" customWidth="1"/>
    <col min="54" max="54" width="6.75" style="1" customWidth="1"/>
    <col min="55" max="55" width="6.875" style="1" customWidth="1"/>
    <col min="56" max="56" width="6.75" style="1" customWidth="1"/>
    <col min="57" max="57" width="8.375" style="1" customWidth="1"/>
    <col min="58" max="58" width="10.125" style="1" customWidth="1"/>
    <col min="59" max="59" width="7.875" style="1" customWidth="1"/>
    <col min="60" max="60" width="5" style="1" customWidth="1"/>
    <col min="61" max="61" width="4" style="1" customWidth="1"/>
    <col min="62" max="62" width="6.625" style="1" customWidth="1"/>
    <col min="63" max="63" width="7.375" style="1" customWidth="1"/>
    <col min="64" max="64" width="7.25" style="1" customWidth="1"/>
    <col min="65" max="65" width="6.875" style="1" customWidth="1"/>
    <col min="66" max="66" width="9" style="1"/>
    <col min="67" max="67" width="7" style="1" customWidth="1"/>
    <col min="68" max="68" width="3.625" style="1" customWidth="1"/>
    <col min="69" max="69" width="5.875" style="1" customWidth="1"/>
    <col min="70" max="70" width="7.625" style="1" customWidth="1"/>
    <col min="71" max="71" width="7.875" style="1" customWidth="1"/>
    <col min="72" max="72" width="7" style="1" customWidth="1"/>
    <col min="73" max="73" width="9.375" style="1" customWidth="1"/>
    <col min="74" max="74" width="5.625" style="1" customWidth="1"/>
    <col min="75" max="76" width="3.25" style="1" customWidth="1"/>
    <col min="77" max="77" width="6.375" style="1" customWidth="1"/>
    <col min="78" max="78" width="8.875" style="1" customWidth="1"/>
    <col min="79" max="79" width="7.5" style="1" customWidth="1"/>
    <col min="80" max="80" width="7.625" style="1" customWidth="1"/>
    <col min="81" max="81" width="9.375" style="1" customWidth="1"/>
    <col min="82" max="82" width="7.25" style="1" customWidth="1"/>
    <col min="83" max="83" width="4.375" style="1" customWidth="1"/>
    <col min="84" max="84" width="7.375" style="1" customWidth="1"/>
    <col min="85" max="85" width="7.5" style="1" customWidth="1"/>
    <col min="86" max="86" width="8" style="1" customWidth="1"/>
    <col min="87" max="87" width="7.25" style="1" customWidth="1"/>
    <col min="88" max="88" width="9" style="1"/>
    <col min="89" max="89" width="6.375" style="1" customWidth="1"/>
    <col min="90" max="90" width="4.5" style="1" customWidth="1"/>
    <col min="91" max="91" width="3.5" style="1" customWidth="1"/>
    <col min="92" max="92" width="6.375" style="1" customWidth="1"/>
    <col min="93" max="93" width="7.75" style="1" customWidth="1"/>
    <col min="94" max="94" width="8" style="1" customWidth="1"/>
    <col min="95" max="95" width="7.25" style="1" customWidth="1"/>
    <col min="96" max="96" width="9" style="1"/>
    <col min="97" max="97" width="7" style="3" customWidth="1"/>
    <col min="98" max="98" width="3.75" style="1" customWidth="1"/>
    <col min="99" max="99" width="6.625" style="1" customWidth="1"/>
    <col min="100" max="100" width="9" style="1"/>
    <col min="101" max="101" width="6.625" style="1" customWidth="1"/>
    <col min="102" max="102" width="7.875" style="1" customWidth="1"/>
    <col min="103" max="103" width="8.25" style="1" customWidth="1"/>
    <col min="104" max="104" width="9" style="1"/>
    <col min="105" max="105" width="3.125" style="1" customWidth="1"/>
    <col min="106" max="106" width="5.375" style="1" customWidth="1"/>
    <col min="107" max="107" width="6.375" style="1" customWidth="1"/>
    <col min="108" max="108" width="8.125" style="1" customWidth="1"/>
    <col min="109" max="109" width="7.125" style="1" customWidth="1"/>
    <col min="110" max="112" width="9" style="1"/>
    <col min="113" max="113" width="4.5" style="1" customWidth="1"/>
    <col min="114" max="114" width="3.75" style="1" customWidth="1"/>
    <col min="115" max="115" width="7.375" style="1" customWidth="1"/>
    <col min="116" max="116" width="7.625" style="1" customWidth="1"/>
    <col min="117" max="117" width="6.625" style="1" customWidth="1"/>
    <col min="118" max="118" width="6" style="1" customWidth="1"/>
    <col min="119" max="119" width="8.5" style="1" customWidth="1"/>
    <col min="120" max="120" width="6.75" style="1" customWidth="1"/>
    <col min="121" max="121" width="4.125" style="1" customWidth="1"/>
    <col min="122" max="122" width="3.625" style="1" customWidth="1"/>
    <col min="123" max="123" width="6.375" style="1" customWidth="1"/>
    <col min="124" max="124" width="8.375" style="1" customWidth="1"/>
    <col min="125" max="125" width="7.625" style="1" customWidth="1"/>
    <col min="126" max="127" width="9" style="1"/>
    <col min="128" max="128" width="8" style="1" customWidth="1"/>
    <col min="129" max="129" width="4.25" style="1" customWidth="1"/>
    <col min="130" max="130" width="7" style="1" customWidth="1"/>
    <col min="131" max="131" width="7.625" style="1" customWidth="1"/>
    <col min="132" max="132" width="7.875" style="1" customWidth="1"/>
    <col min="133" max="133" width="7.75" style="1" customWidth="1"/>
    <col min="134" max="134" width="9.125" style="1" customWidth="1"/>
    <col min="135" max="135" width="6.75" style="1" customWidth="1"/>
    <col min="136" max="136" width="9" style="1"/>
    <col min="137" max="137" width="5.5" style="1" customWidth="1"/>
    <col min="138" max="138" width="8.125" style="1" customWidth="1"/>
    <col min="139" max="142" width="9" style="1"/>
    <col min="143" max="143" width="6.875" style="1" customWidth="1"/>
    <col min="144" max="16384" width="9" style="1"/>
  </cols>
  <sheetData>
    <row r="1" spans="1:148">
      <c r="A1" s="355" t="s">
        <v>16</v>
      </c>
      <c r="P1" s="356" t="s">
        <v>1493</v>
      </c>
      <c r="AE1" s="436" t="s">
        <v>1086</v>
      </c>
      <c r="AF1" s="437"/>
      <c r="AT1" s="357" t="s">
        <v>30</v>
      </c>
      <c r="BI1" s="357" t="s">
        <v>769</v>
      </c>
      <c r="BX1" s="356" t="s">
        <v>1494</v>
      </c>
      <c r="CM1" s="429" t="s">
        <v>1656</v>
      </c>
      <c r="DB1" s="357" t="s">
        <v>674</v>
      </c>
      <c r="DR1" s="429" t="s">
        <v>1080</v>
      </c>
      <c r="EG1" s="4" t="s">
        <v>1775</v>
      </c>
    </row>
    <row r="2" spans="1:148">
      <c r="A2" s="1" t="s">
        <v>1089</v>
      </c>
      <c r="B2" s="191"/>
      <c r="C2" s="191"/>
      <c r="D2" s="191"/>
      <c r="E2" s="191"/>
      <c r="F2" s="191"/>
      <c r="G2" s="191"/>
      <c r="H2" s="1" t="s">
        <v>1289</v>
      </c>
      <c r="P2" s="186" t="s">
        <v>1289</v>
      </c>
      <c r="Q2" s="186"/>
      <c r="R2" s="186"/>
      <c r="S2" s="186"/>
      <c r="T2" s="186"/>
      <c r="U2" s="186"/>
      <c r="V2" s="186"/>
      <c r="W2" s="1" t="s">
        <v>1089</v>
      </c>
      <c r="X2" s="186"/>
      <c r="Y2" s="186"/>
      <c r="Z2" s="186"/>
      <c r="AA2" s="186"/>
      <c r="AB2" s="186"/>
      <c r="AC2" s="186"/>
      <c r="AD2" s="186"/>
      <c r="AE2" s="438" t="s">
        <v>1289</v>
      </c>
      <c r="AF2" s="437"/>
      <c r="AL2" s="438" t="s">
        <v>1089</v>
      </c>
      <c r="AM2" s="437"/>
      <c r="AT2" s="454" t="s">
        <v>1712</v>
      </c>
      <c r="AU2" s="455"/>
      <c r="AV2" s="456"/>
      <c r="AW2" s="456"/>
      <c r="AX2" s="456"/>
      <c r="AY2" s="456"/>
      <c r="AZ2" s="456"/>
      <c r="BA2" s="457" t="s">
        <v>1713</v>
      </c>
      <c r="BB2" s="456"/>
      <c r="BC2" s="456"/>
      <c r="BD2" s="456"/>
      <c r="BE2" s="456"/>
      <c r="BF2" s="456"/>
      <c r="BG2" s="456"/>
      <c r="BH2" s="186"/>
      <c r="BI2" s="430" t="s">
        <v>1289</v>
      </c>
      <c r="BJ2" s="186"/>
      <c r="BK2" s="186"/>
      <c r="BL2" s="186"/>
      <c r="BM2" s="186"/>
      <c r="BN2" s="186"/>
      <c r="BO2" s="186"/>
      <c r="BP2" s="1" t="s">
        <v>1089</v>
      </c>
      <c r="BQ2" s="186"/>
      <c r="BR2" s="186"/>
      <c r="BS2" s="186"/>
      <c r="BT2" s="186"/>
      <c r="BU2" s="186"/>
      <c r="BV2" s="186"/>
      <c r="BW2" s="186"/>
      <c r="BX2" s="25" t="s">
        <v>1289</v>
      </c>
      <c r="BY2" s="186"/>
      <c r="BZ2" s="186"/>
      <c r="CA2" s="186"/>
      <c r="CB2" s="186"/>
      <c r="CC2" s="186"/>
      <c r="CD2" s="186"/>
      <c r="CE2" s="25" t="s">
        <v>1089</v>
      </c>
      <c r="CF2" s="186"/>
      <c r="CG2" s="186"/>
      <c r="CH2" s="186"/>
      <c r="CI2" s="186"/>
      <c r="CJ2" s="186"/>
      <c r="CK2" s="186"/>
      <c r="CL2" s="186"/>
      <c r="CN2" s="25" t="s">
        <v>1289</v>
      </c>
      <c r="CS2" s="1"/>
      <c r="CT2" s="430" t="s">
        <v>1089</v>
      </c>
      <c r="CZ2" s="3"/>
      <c r="DB2" s="430" t="s">
        <v>1289</v>
      </c>
      <c r="DD2" s="186"/>
      <c r="DE2" s="186"/>
      <c r="DF2" s="186"/>
      <c r="DG2" s="186"/>
      <c r="DH2" s="186"/>
      <c r="DI2" s="186"/>
      <c r="DJ2" s="25" t="s">
        <v>1089</v>
      </c>
      <c r="DK2" s="186"/>
      <c r="DL2" s="186"/>
      <c r="DM2" s="186"/>
      <c r="DN2" s="186"/>
      <c r="DO2" s="186"/>
      <c r="DP2" s="186"/>
      <c r="DQ2" s="186"/>
      <c r="DS2" s="430" t="s">
        <v>1289</v>
      </c>
      <c r="DY2" s="188"/>
      <c r="DZ2" s="25" t="s">
        <v>1089</v>
      </c>
      <c r="EA2" s="186"/>
      <c r="EB2" s="186"/>
      <c r="EC2" s="186"/>
      <c r="ED2" s="186"/>
      <c r="EE2" s="186"/>
      <c r="EF2" s="186"/>
      <c r="EG2" s="1" t="s">
        <v>1779</v>
      </c>
      <c r="EM2" s="1" t="s">
        <v>1780</v>
      </c>
    </row>
    <row r="3" spans="1:148" ht="36">
      <c r="A3" s="200" t="s">
        <v>43</v>
      </c>
      <c r="B3" s="201" t="s">
        <v>44</v>
      </c>
      <c r="C3" s="201" t="s">
        <v>45</v>
      </c>
      <c r="D3" s="201" t="s">
        <v>49</v>
      </c>
      <c r="E3" s="201" t="s">
        <v>48</v>
      </c>
      <c r="F3" s="201" t="s">
        <v>50</v>
      </c>
      <c r="G3" s="201" t="s">
        <v>46</v>
      </c>
      <c r="H3" s="199" t="s">
        <v>43</v>
      </c>
      <c r="I3" s="199" t="s">
        <v>44</v>
      </c>
      <c r="J3" s="199" t="s">
        <v>45</v>
      </c>
      <c r="K3" s="199" t="s">
        <v>1280</v>
      </c>
      <c r="L3" s="199" t="s">
        <v>324</v>
      </c>
      <c r="M3" s="199" t="s">
        <v>1281</v>
      </c>
      <c r="N3" s="199" t="s">
        <v>46</v>
      </c>
      <c r="O3" s="199"/>
      <c r="P3" s="439" t="s">
        <v>43</v>
      </c>
      <c r="Q3" s="439" t="s">
        <v>44</v>
      </c>
      <c r="R3" s="439" t="s">
        <v>45</v>
      </c>
      <c r="S3" s="428" t="s">
        <v>48</v>
      </c>
      <c r="T3" s="428" t="s">
        <v>49</v>
      </c>
      <c r="U3" s="428" t="s">
        <v>50</v>
      </c>
      <c r="V3" s="428" t="s">
        <v>46</v>
      </c>
      <c r="W3" s="450" t="s">
        <v>43</v>
      </c>
      <c r="X3" s="428" t="s">
        <v>44</v>
      </c>
      <c r="Y3" s="428" t="s">
        <v>45</v>
      </c>
      <c r="Z3" s="428" t="s">
        <v>49</v>
      </c>
      <c r="AA3" s="428" t="s">
        <v>48</v>
      </c>
      <c r="AB3" s="428" t="s">
        <v>50</v>
      </c>
      <c r="AC3" s="428" t="s">
        <v>46</v>
      </c>
      <c r="AE3" s="441" t="s">
        <v>1657</v>
      </c>
      <c r="AF3" s="441" t="s">
        <v>1658</v>
      </c>
      <c r="AG3" s="441" t="s">
        <v>1659</v>
      </c>
      <c r="AH3" s="428" t="s">
        <v>48</v>
      </c>
      <c r="AI3" s="428" t="s">
        <v>49</v>
      </c>
      <c r="AJ3" s="428" t="s">
        <v>50</v>
      </c>
      <c r="AK3" s="441" t="s">
        <v>1660</v>
      </c>
      <c r="AL3" s="441" t="s">
        <v>43</v>
      </c>
      <c r="AM3" s="442" t="s">
        <v>44</v>
      </c>
      <c r="AN3" s="442" t="s">
        <v>45</v>
      </c>
      <c r="AO3" s="442" t="s">
        <v>48</v>
      </c>
      <c r="AP3" s="442" t="s">
        <v>49</v>
      </c>
      <c r="AQ3" s="442" t="s">
        <v>50</v>
      </c>
      <c r="AR3" s="442" t="s">
        <v>46</v>
      </c>
      <c r="AS3" s="442"/>
      <c r="AT3" s="458" t="s">
        <v>43</v>
      </c>
      <c r="AU3" s="459" t="s">
        <v>44</v>
      </c>
      <c r="AV3" s="459" t="s">
        <v>45</v>
      </c>
      <c r="AW3" s="459" t="s">
        <v>49</v>
      </c>
      <c r="AX3" s="459" t="s">
        <v>48</v>
      </c>
      <c r="AY3" s="459" t="s">
        <v>50</v>
      </c>
      <c r="AZ3" s="459" t="s">
        <v>46</v>
      </c>
      <c r="BA3" s="458" t="s">
        <v>43</v>
      </c>
      <c r="BB3" s="459" t="s">
        <v>44</v>
      </c>
      <c r="BC3" s="459" t="s">
        <v>45</v>
      </c>
      <c r="BD3" s="459" t="s">
        <v>48</v>
      </c>
      <c r="BE3" s="459" t="s">
        <v>49</v>
      </c>
      <c r="BF3" s="459" t="s">
        <v>50</v>
      </c>
      <c r="BG3" s="459" t="s">
        <v>46</v>
      </c>
      <c r="BH3" s="189"/>
      <c r="BI3" s="475" t="s">
        <v>43</v>
      </c>
      <c r="BJ3" s="475" t="s">
        <v>44</v>
      </c>
      <c r="BK3" s="475" t="s">
        <v>45</v>
      </c>
      <c r="BL3" s="474" t="s">
        <v>48</v>
      </c>
      <c r="BM3" s="474" t="s">
        <v>49</v>
      </c>
      <c r="BN3" s="474" t="s">
        <v>50</v>
      </c>
      <c r="BO3" s="475" t="s">
        <v>46</v>
      </c>
      <c r="BP3" s="474" t="s">
        <v>43</v>
      </c>
      <c r="BQ3" s="474" t="s">
        <v>44</v>
      </c>
      <c r="BR3" s="474" t="s">
        <v>45</v>
      </c>
      <c r="BS3" s="474" t="s">
        <v>49</v>
      </c>
      <c r="BT3" s="474" t="s">
        <v>48</v>
      </c>
      <c r="BU3" s="474" t="s">
        <v>50</v>
      </c>
      <c r="BV3" s="474" t="s">
        <v>46</v>
      </c>
      <c r="BW3" s="476"/>
      <c r="BX3" s="441" t="s">
        <v>43</v>
      </c>
      <c r="BY3" s="441" t="s">
        <v>44</v>
      </c>
      <c r="BZ3" s="428" t="s">
        <v>45</v>
      </c>
      <c r="CA3" s="428" t="s">
        <v>48</v>
      </c>
      <c r="CB3" s="428" t="s">
        <v>49</v>
      </c>
      <c r="CC3" s="428" t="s">
        <v>50</v>
      </c>
      <c r="CD3" s="428" t="s">
        <v>46</v>
      </c>
      <c r="CE3" s="453" t="s">
        <v>43</v>
      </c>
      <c r="CF3" s="428" t="s">
        <v>44</v>
      </c>
      <c r="CG3" s="428" t="s">
        <v>45</v>
      </c>
      <c r="CH3" s="428" t="s">
        <v>49</v>
      </c>
      <c r="CI3" s="428" t="s">
        <v>48</v>
      </c>
      <c r="CJ3" s="428" t="s">
        <v>50</v>
      </c>
      <c r="CK3" s="428" t="s">
        <v>46</v>
      </c>
      <c r="CL3" s="428"/>
      <c r="CM3" s="439" t="s">
        <v>43</v>
      </c>
      <c r="CN3" s="439" t="s">
        <v>44</v>
      </c>
      <c r="CO3" s="439" t="s">
        <v>45</v>
      </c>
      <c r="CP3" s="439" t="s">
        <v>1280</v>
      </c>
      <c r="CQ3" s="439" t="s">
        <v>324</v>
      </c>
      <c r="CR3" s="439" t="s">
        <v>1281</v>
      </c>
      <c r="CS3" s="439" t="s">
        <v>46</v>
      </c>
      <c r="CT3" s="441" t="s">
        <v>43</v>
      </c>
      <c r="CU3" s="442" t="s">
        <v>44</v>
      </c>
      <c r="CV3" s="442" t="s">
        <v>45</v>
      </c>
      <c r="CW3" s="451" t="s">
        <v>48</v>
      </c>
      <c r="CX3" s="442" t="s">
        <v>49</v>
      </c>
      <c r="CY3" s="442" t="s">
        <v>50</v>
      </c>
      <c r="CZ3" s="442" t="s">
        <v>46</v>
      </c>
      <c r="DA3" s="22"/>
      <c r="DB3" s="453" t="s">
        <v>43</v>
      </c>
      <c r="DC3" s="428" t="s">
        <v>44</v>
      </c>
      <c r="DD3" s="428" t="s">
        <v>45</v>
      </c>
      <c r="DE3" s="428" t="s">
        <v>49</v>
      </c>
      <c r="DF3" s="428" t="s">
        <v>48</v>
      </c>
      <c r="DG3" s="428" t="s">
        <v>50</v>
      </c>
      <c r="DH3" s="428" t="s">
        <v>46</v>
      </c>
      <c r="DI3" s="189"/>
      <c r="DJ3" s="453" t="s">
        <v>43</v>
      </c>
      <c r="DK3" s="428" t="s">
        <v>44</v>
      </c>
      <c r="DL3" s="428" t="s">
        <v>45</v>
      </c>
      <c r="DM3" s="428" t="s">
        <v>49</v>
      </c>
      <c r="DN3" s="428" t="s">
        <v>48</v>
      </c>
      <c r="DO3" s="428" t="s">
        <v>50</v>
      </c>
      <c r="DP3" s="428" t="s">
        <v>46</v>
      </c>
      <c r="DQ3" s="428"/>
      <c r="DR3" s="440" t="s">
        <v>43</v>
      </c>
      <c r="DS3" s="440" t="s">
        <v>44</v>
      </c>
      <c r="DT3" s="428" t="s">
        <v>45</v>
      </c>
      <c r="DU3" s="428" t="s">
        <v>48</v>
      </c>
      <c r="DV3" s="428" t="s">
        <v>49</v>
      </c>
      <c r="DW3" s="428" t="s">
        <v>50</v>
      </c>
      <c r="DX3" s="428" t="s">
        <v>46</v>
      </c>
      <c r="DY3" s="453" t="s">
        <v>43</v>
      </c>
      <c r="DZ3" s="428" t="s">
        <v>44</v>
      </c>
      <c r="EA3" s="428" t="s">
        <v>45</v>
      </c>
      <c r="EB3" s="428" t="s">
        <v>48</v>
      </c>
      <c r="EC3" s="428" t="s">
        <v>49</v>
      </c>
      <c r="ED3" s="428" t="s">
        <v>50</v>
      </c>
      <c r="EE3" s="428" t="s">
        <v>46</v>
      </c>
      <c r="EF3" s="440"/>
      <c r="EG3" s="453" t="s">
        <v>43</v>
      </c>
      <c r="EH3" s="428" t="s">
        <v>44</v>
      </c>
      <c r="EI3" s="428" t="s">
        <v>45</v>
      </c>
      <c r="EJ3" s="428" t="s">
        <v>48</v>
      </c>
      <c r="EK3" s="428" t="s">
        <v>49</v>
      </c>
      <c r="EL3" s="428" t="s">
        <v>50</v>
      </c>
      <c r="EM3" s="453" t="s">
        <v>43</v>
      </c>
      <c r="EN3" s="428" t="s">
        <v>44</v>
      </c>
      <c r="EO3" s="428" t="s">
        <v>45</v>
      </c>
      <c r="EP3" s="428" t="s">
        <v>48</v>
      </c>
      <c r="EQ3" s="428" t="s">
        <v>49</v>
      </c>
      <c r="ER3" s="428" t="s">
        <v>50</v>
      </c>
    </row>
    <row r="4" spans="1:148">
      <c r="A4" s="191">
        <v>1</v>
      </c>
      <c r="B4" s="192">
        <v>600887</v>
      </c>
      <c r="C4" s="193" t="s">
        <v>51</v>
      </c>
      <c r="D4" s="195">
        <v>1744.6</v>
      </c>
      <c r="E4" s="194">
        <v>8.9200000000000002E-2</v>
      </c>
      <c r="F4" s="195">
        <v>37665.86</v>
      </c>
      <c r="G4" s="192">
        <v>27.5</v>
      </c>
      <c r="H4" s="199">
        <v>1</v>
      </c>
      <c r="I4" s="358" t="s">
        <v>1661</v>
      </c>
      <c r="J4" s="359" t="s">
        <v>63</v>
      </c>
      <c r="K4" s="199">
        <v>1039.3699999999999</v>
      </c>
      <c r="L4" s="354">
        <v>8.8800000000000004E-2</v>
      </c>
      <c r="M4" s="199">
        <v>45929.65</v>
      </c>
      <c r="N4" s="199">
        <v>49.96</v>
      </c>
      <c r="O4" s="199"/>
      <c r="P4" s="22">
        <v>1</v>
      </c>
      <c r="Q4" s="22">
        <v>600519</v>
      </c>
      <c r="R4" s="433" t="s">
        <v>160</v>
      </c>
      <c r="S4" s="24">
        <v>8.5699999999999998E-2</v>
      </c>
      <c r="T4" s="22">
        <v>64.41</v>
      </c>
      <c r="U4" s="22">
        <v>33338.97</v>
      </c>
      <c r="V4" s="1">
        <v>22.51</v>
      </c>
      <c r="W4" s="186">
        <v>1</v>
      </c>
      <c r="X4" s="186">
        <v>2466</v>
      </c>
      <c r="Y4" s="188" t="s">
        <v>213</v>
      </c>
      <c r="Z4" s="186">
        <v>238.23</v>
      </c>
      <c r="AA4" s="187">
        <v>9.7600000000000006E-2</v>
      </c>
      <c r="AB4" s="190">
        <v>12947.78</v>
      </c>
      <c r="AC4" s="186">
        <v>70.290000000000006</v>
      </c>
      <c r="AE4" s="441">
        <v>1</v>
      </c>
      <c r="AF4" s="441">
        <v>600519</v>
      </c>
      <c r="AG4" s="445" t="s">
        <v>1664</v>
      </c>
      <c r="AH4" s="446">
        <v>9.0800000000000006E-2</v>
      </c>
      <c r="AI4" s="441">
        <v>42.91</v>
      </c>
      <c r="AJ4" s="441">
        <v>22212.92</v>
      </c>
      <c r="AK4" s="441">
        <v>615.79999999999995</v>
      </c>
      <c r="AL4" s="440">
        <v>1</v>
      </c>
      <c r="AM4" s="440">
        <v>2466</v>
      </c>
      <c r="AN4" s="441" t="s">
        <v>213</v>
      </c>
      <c r="AO4" s="443">
        <v>9.6500000000000002E-2</v>
      </c>
      <c r="AP4" s="440">
        <v>295.91000000000003</v>
      </c>
      <c r="AQ4" s="444">
        <v>16082.67</v>
      </c>
      <c r="AR4" s="440">
        <v>70.290000000000006</v>
      </c>
      <c r="AS4" s="443"/>
      <c r="AT4" s="455">
        <v>1</v>
      </c>
      <c r="AU4" s="460">
        <v>600519</v>
      </c>
      <c r="AV4" s="460" t="s">
        <v>160</v>
      </c>
      <c r="AW4" s="455">
        <v>112.01</v>
      </c>
      <c r="AX4" s="461">
        <v>9.6199999999999994E-2</v>
      </c>
      <c r="AY4" s="462">
        <v>57978.32</v>
      </c>
      <c r="AZ4" s="456">
        <v>605.09</v>
      </c>
      <c r="BA4" s="456">
        <v>1</v>
      </c>
      <c r="BB4" s="456">
        <v>651</v>
      </c>
      <c r="BC4" s="456" t="s">
        <v>71</v>
      </c>
      <c r="BD4" s="464">
        <v>9.9500000000000005E-2</v>
      </c>
      <c r="BE4" s="463">
        <v>1563.97</v>
      </c>
      <c r="BF4" s="463">
        <v>64388.61</v>
      </c>
      <c r="BG4" s="456">
        <v>37.9</v>
      </c>
      <c r="BH4" s="190"/>
      <c r="BI4" s="476">
        <v>1</v>
      </c>
      <c r="BJ4" s="476">
        <v>600809</v>
      </c>
      <c r="BK4" s="476" t="s">
        <v>770</v>
      </c>
      <c r="BL4" s="481">
        <v>8.4199999999999997E-2</v>
      </c>
      <c r="BM4" s="476">
        <v>958.81</v>
      </c>
      <c r="BN4" s="476">
        <v>52782.53</v>
      </c>
      <c r="BO4" s="476">
        <v>56.74</v>
      </c>
      <c r="BP4" s="477">
        <v>1</v>
      </c>
      <c r="BQ4" s="477">
        <v>600809</v>
      </c>
      <c r="BR4" s="478" t="s">
        <v>770</v>
      </c>
      <c r="BS4" s="477">
        <v>992.59</v>
      </c>
      <c r="BT4" s="479">
        <v>7.2300000000000003E-2</v>
      </c>
      <c r="BU4" s="480">
        <v>34433.08</v>
      </c>
      <c r="BV4" s="477">
        <v>55.05</v>
      </c>
      <c r="BW4" s="476"/>
      <c r="BX4" s="1">
        <v>1</v>
      </c>
      <c r="BY4" s="1">
        <v>601012</v>
      </c>
      <c r="BZ4" s="360" t="s">
        <v>121</v>
      </c>
      <c r="CA4" s="187">
        <v>9.6000000000000002E-2</v>
      </c>
      <c r="CB4" s="431">
        <v>1162.82</v>
      </c>
      <c r="CC4" s="190">
        <v>34268.43</v>
      </c>
      <c r="CD4" s="186">
        <v>31.93</v>
      </c>
      <c r="CE4" s="186">
        <v>1</v>
      </c>
      <c r="CF4" s="186">
        <v>600622</v>
      </c>
      <c r="CG4" s="188" t="s">
        <v>758</v>
      </c>
      <c r="CH4" s="190">
        <v>1637.54</v>
      </c>
      <c r="CI4" s="187">
        <v>8.8300000000000003E-2</v>
      </c>
      <c r="CJ4" s="190">
        <v>26659.11</v>
      </c>
      <c r="CK4" s="186">
        <v>19.78</v>
      </c>
      <c r="CL4" s="186"/>
      <c r="CM4" s="22">
        <v>1</v>
      </c>
      <c r="CN4" s="22">
        <v>600276</v>
      </c>
      <c r="CO4" s="339" t="s">
        <v>155</v>
      </c>
      <c r="CP4" s="22">
        <v>23.73</v>
      </c>
      <c r="CQ4" s="24">
        <v>9.1300000000000006E-2</v>
      </c>
      <c r="CR4" s="22">
        <v>1422.17</v>
      </c>
      <c r="CS4" s="22">
        <v>67.53</v>
      </c>
      <c r="CT4" s="186">
        <v>1</v>
      </c>
      <c r="CU4" s="186">
        <v>601607</v>
      </c>
      <c r="CV4" s="188" t="s">
        <v>1662</v>
      </c>
      <c r="CW4" s="187">
        <v>8.2199999999999995E-2</v>
      </c>
      <c r="CX4" s="186">
        <v>60.31</v>
      </c>
      <c r="CY4" s="186">
        <v>1741.65</v>
      </c>
      <c r="CZ4" s="190">
        <v>25</v>
      </c>
      <c r="DA4" s="22"/>
      <c r="DB4" s="496">
        <v>1</v>
      </c>
      <c r="DC4" s="497">
        <v>333</v>
      </c>
      <c r="DD4" s="498" t="s">
        <v>63</v>
      </c>
      <c r="DE4" s="496">
        <v>435.01</v>
      </c>
      <c r="DF4" s="499">
        <v>9.11E-2</v>
      </c>
      <c r="DG4" s="500">
        <v>19222.95</v>
      </c>
      <c r="DH4" s="496">
        <v>49.96</v>
      </c>
      <c r="DI4" s="190"/>
      <c r="DJ4" s="496">
        <v>1</v>
      </c>
      <c r="DK4" s="496">
        <v>601318</v>
      </c>
      <c r="DL4" s="453" t="s">
        <v>67</v>
      </c>
      <c r="DM4" s="496">
        <v>205</v>
      </c>
      <c r="DN4" s="499">
        <v>9.7000000000000003E-2</v>
      </c>
      <c r="DO4" s="500">
        <v>10170.049999999999</v>
      </c>
      <c r="DP4" s="496">
        <v>54.16</v>
      </c>
      <c r="DQ4" s="496"/>
      <c r="DR4" s="1">
        <v>1</v>
      </c>
      <c r="DS4" s="1">
        <v>600867</v>
      </c>
      <c r="DT4" s="1" t="s">
        <v>1081</v>
      </c>
      <c r="DU4" s="3">
        <v>9.7900000000000001E-2</v>
      </c>
      <c r="DV4" s="1">
        <v>3897.18</v>
      </c>
      <c r="DW4" s="1">
        <v>75215.5</v>
      </c>
      <c r="DX4" s="1">
        <v>22.51</v>
      </c>
      <c r="DY4" s="186">
        <v>1</v>
      </c>
      <c r="DZ4" s="186">
        <v>2271</v>
      </c>
      <c r="EA4" s="188" t="s">
        <v>757</v>
      </c>
      <c r="EB4" s="187">
        <v>9.8699999999999996E-2</v>
      </c>
      <c r="EC4" s="190">
        <v>1749.25</v>
      </c>
      <c r="ED4" s="190">
        <v>64897</v>
      </c>
      <c r="EE4" s="186">
        <v>38.57</v>
      </c>
      <c r="EG4" s="1">
        <v>1</v>
      </c>
      <c r="EH4" s="1">
        <v>2450</v>
      </c>
      <c r="EI4" s="366" t="s">
        <v>424</v>
      </c>
      <c r="EJ4" s="3">
        <v>8.9599999999999999E-2</v>
      </c>
      <c r="EK4" s="54">
        <v>2450.4</v>
      </c>
      <c r="EL4" s="54">
        <v>51972.97</v>
      </c>
      <c r="EM4" s="1">
        <v>1</v>
      </c>
      <c r="EN4" s="1">
        <v>2450</v>
      </c>
      <c r="EO4" s="22" t="s">
        <v>424</v>
      </c>
      <c r="EP4" s="3">
        <v>8.9200000000000002E-2</v>
      </c>
      <c r="EQ4" s="54">
        <v>1524.59</v>
      </c>
      <c r="ER4" s="54">
        <v>34333.67</v>
      </c>
    </row>
    <row r="5" spans="1:148">
      <c r="A5" s="191">
        <v>2</v>
      </c>
      <c r="B5" s="198" t="s">
        <v>54</v>
      </c>
      <c r="C5" s="193" t="s">
        <v>55</v>
      </c>
      <c r="D5" s="195">
        <v>2219.5</v>
      </c>
      <c r="E5" s="194">
        <v>7.6799999999999993E-2</v>
      </c>
      <c r="F5" s="195">
        <v>32439.71</v>
      </c>
      <c r="G5" s="192">
        <v>27.35</v>
      </c>
      <c r="H5" s="199">
        <v>2</v>
      </c>
      <c r="I5" s="364">
        <v>600887</v>
      </c>
      <c r="J5" s="364" t="s">
        <v>51</v>
      </c>
      <c r="K5" s="199">
        <v>1653.46</v>
      </c>
      <c r="L5" s="354">
        <v>8.7900000000000006E-2</v>
      </c>
      <c r="M5" s="199">
        <v>45470.04</v>
      </c>
      <c r="N5" s="199">
        <v>29.74</v>
      </c>
      <c r="O5" s="199"/>
      <c r="P5" s="22">
        <v>2</v>
      </c>
      <c r="Q5" s="22">
        <v>568</v>
      </c>
      <c r="R5" s="433" t="s">
        <v>346</v>
      </c>
      <c r="S5" s="24">
        <v>8.1900000000000001E-2</v>
      </c>
      <c r="T5" s="22">
        <v>567.95000000000005</v>
      </c>
      <c r="U5" s="22">
        <v>31861.85</v>
      </c>
      <c r="V5" s="1">
        <v>23.23</v>
      </c>
      <c r="W5" s="186">
        <v>2</v>
      </c>
      <c r="X5" s="186">
        <v>2460</v>
      </c>
      <c r="Y5" s="188" t="s">
        <v>208</v>
      </c>
      <c r="Z5" s="186">
        <v>272.25</v>
      </c>
      <c r="AA5" s="187">
        <v>9.5000000000000001E-2</v>
      </c>
      <c r="AB5" s="190">
        <v>12591.47</v>
      </c>
      <c r="AC5" s="186">
        <v>87.3</v>
      </c>
      <c r="AE5" s="441">
        <v>2</v>
      </c>
      <c r="AF5" s="441">
        <v>601318</v>
      </c>
      <c r="AG5" s="445" t="s">
        <v>1667</v>
      </c>
      <c r="AH5" s="446">
        <v>8.3699999999999997E-2</v>
      </c>
      <c r="AI5" s="441">
        <v>378.2</v>
      </c>
      <c r="AJ5" s="441">
        <v>20483.55</v>
      </c>
      <c r="AK5" s="441">
        <v>62.64</v>
      </c>
      <c r="AL5" s="440">
        <v>2</v>
      </c>
      <c r="AM5" s="440">
        <v>2460</v>
      </c>
      <c r="AN5" s="441" t="s">
        <v>208</v>
      </c>
      <c r="AO5" s="443">
        <v>9.5899999999999999E-2</v>
      </c>
      <c r="AP5" s="440">
        <v>345.82</v>
      </c>
      <c r="AQ5" s="444">
        <v>15994.34</v>
      </c>
      <c r="AR5" s="440">
        <v>87.3</v>
      </c>
      <c r="AS5" s="443"/>
      <c r="AT5" s="455">
        <v>2</v>
      </c>
      <c r="AU5" s="460">
        <v>858</v>
      </c>
      <c r="AV5" s="460" t="s">
        <v>91</v>
      </c>
      <c r="AW5" s="455">
        <v>999.62</v>
      </c>
      <c r="AX5" s="461">
        <v>9.5000000000000001E-2</v>
      </c>
      <c r="AY5" s="462">
        <v>57258.17</v>
      </c>
      <c r="AZ5" s="456">
        <v>65.06</v>
      </c>
      <c r="BA5" s="456">
        <v>2</v>
      </c>
      <c r="BB5" s="456">
        <v>333</v>
      </c>
      <c r="BC5" s="456" t="s">
        <v>63</v>
      </c>
      <c r="BD5" s="464">
        <v>9.74E-2</v>
      </c>
      <c r="BE5" s="463">
        <v>1465.47</v>
      </c>
      <c r="BF5" s="463">
        <v>63073.98</v>
      </c>
      <c r="BG5" s="456">
        <v>44.19</v>
      </c>
      <c r="BH5" s="190"/>
      <c r="BI5" s="476">
        <v>2</v>
      </c>
      <c r="BJ5" s="476">
        <v>600031</v>
      </c>
      <c r="BK5" s="482" t="s">
        <v>933</v>
      </c>
      <c r="BL5" s="481">
        <v>7.0000000000000007E-2</v>
      </c>
      <c r="BM5" s="476">
        <v>5735.09</v>
      </c>
      <c r="BN5" s="476">
        <v>43873.440000000002</v>
      </c>
      <c r="BO5" s="476">
        <v>8.27</v>
      </c>
      <c r="BP5" s="477">
        <v>2</v>
      </c>
      <c r="BQ5" s="477">
        <v>2572</v>
      </c>
      <c r="BR5" s="478" t="s">
        <v>357</v>
      </c>
      <c r="BS5" s="477">
        <v>771.81</v>
      </c>
      <c r="BT5" s="479">
        <v>6.6400000000000001E-2</v>
      </c>
      <c r="BU5" s="480">
        <v>31644.34</v>
      </c>
      <c r="BV5" s="477">
        <v>37.799999999999997</v>
      </c>
      <c r="BW5" s="476"/>
      <c r="BX5" s="22">
        <v>2</v>
      </c>
      <c r="BY5" s="22">
        <v>600622</v>
      </c>
      <c r="BZ5" s="360" t="s">
        <v>758</v>
      </c>
      <c r="CA5" s="187">
        <v>8.09E-2</v>
      </c>
      <c r="CB5" s="431">
        <v>1460.86</v>
      </c>
      <c r="CC5" s="190">
        <v>28895.71</v>
      </c>
      <c r="CD5" s="186">
        <v>20.9</v>
      </c>
      <c r="CE5" s="186">
        <v>2</v>
      </c>
      <c r="CF5" s="186">
        <v>601012</v>
      </c>
      <c r="CG5" s="188" t="s">
        <v>121</v>
      </c>
      <c r="CH5" s="190">
        <v>1430.65</v>
      </c>
      <c r="CI5" s="187">
        <v>8.1000000000000003E-2</v>
      </c>
      <c r="CJ5" s="190">
        <v>24464.04</v>
      </c>
      <c r="CK5" s="186">
        <v>29.47</v>
      </c>
      <c r="CL5" s="186"/>
      <c r="CM5" s="22">
        <v>2</v>
      </c>
      <c r="CN5" s="22">
        <v>661</v>
      </c>
      <c r="CO5" s="365" t="s">
        <v>422</v>
      </c>
      <c r="CP5" s="22">
        <v>8.57</v>
      </c>
      <c r="CQ5" s="24">
        <v>8.1699999999999995E-2</v>
      </c>
      <c r="CR5" s="22">
        <v>1273.27</v>
      </c>
      <c r="CS5" s="22">
        <v>170.81</v>
      </c>
      <c r="CT5" s="186">
        <v>2</v>
      </c>
      <c r="CU5" s="186">
        <v>423</v>
      </c>
      <c r="CV5" s="188" t="s">
        <v>1663</v>
      </c>
      <c r="CW5" s="187">
        <v>7.0300000000000001E-2</v>
      </c>
      <c r="CX5" s="186">
        <v>20.72</v>
      </c>
      <c r="CY5" s="186">
        <v>1489.21</v>
      </c>
      <c r="CZ5" s="190">
        <v>66.84</v>
      </c>
      <c r="DA5" s="22"/>
      <c r="DB5" s="496">
        <v>2</v>
      </c>
      <c r="DC5" s="497">
        <v>601318</v>
      </c>
      <c r="DD5" s="498" t="s">
        <v>67</v>
      </c>
      <c r="DE5" s="496">
        <v>350.09</v>
      </c>
      <c r="DF5" s="499">
        <v>8.9899999999999994E-2</v>
      </c>
      <c r="DG5" s="500">
        <v>18960.87</v>
      </c>
      <c r="DH5" s="496">
        <v>61.39</v>
      </c>
      <c r="DI5" s="190"/>
      <c r="DJ5" s="496">
        <v>2</v>
      </c>
      <c r="DK5" s="496">
        <v>333</v>
      </c>
      <c r="DL5" s="453" t="s">
        <v>63</v>
      </c>
      <c r="DM5" s="496">
        <v>236</v>
      </c>
      <c r="DN5" s="499">
        <v>9.6799999999999997E-2</v>
      </c>
      <c r="DO5" s="500">
        <v>10157.44</v>
      </c>
      <c r="DP5" s="496">
        <v>44.19</v>
      </c>
      <c r="DQ5" s="496"/>
      <c r="DR5" s="1">
        <v>2</v>
      </c>
      <c r="DS5" s="1">
        <v>2456</v>
      </c>
      <c r="DT5" s="1" t="s">
        <v>659</v>
      </c>
      <c r="DU5" s="3">
        <v>9.7699999999999995E-2</v>
      </c>
      <c r="DV5" s="1">
        <v>3543.75</v>
      </c>
      <c r="DW5" s="1">
        <v>75092.06</v>
      </c>
      <c r="DX5" s="1">
        <v>23.23</v>
      </c>
      <c r="DY5" s="186">
        <v>2</v>
      </c>
      <c r="DZ5" s="186">
        <v>2475</v>
      </c>
      <c r="EA5" s="188" t="s">
        <v>109</v>
      </c>
      <c r="EB5" s="187">
        <v>9.7500000000000003E-2</v>
      </c>
      <c r="EC5" s="190">
        <v>2190.58</v>
      </c>
      <c r="ED5" s="190">
        <v>64052.56</v>
      </c>
      <c r="EE5" s="186">
        <v>20.66</v>
      </c>
      <c r="EG5" s="1">
        <v>2</v>
      </c>
      <c r="EH5" s="1">
        <v>2456</v>
      </c>
      <c r="EI5" s="366" t="s">
        <v>659</v>
      </c>
      <c r="EJ5" s="3">
        <v>8.6099999999999996E-2</v>
      </c>
      <c r="EK5" s="54">
        <v>2358.65</v>
      </c>
      <c r="EL5" s="54">
        <v>49979.76</v>
      </c>
      <c r="EM5" s="1">
        <v>2</v>
      </c>
      <c r="EN5" s="1">
        <v>2475</v>
      </c>
      <c r="EO5" s="22" t="s">
        <v>109</v>
      </c>
      <c r="EP5" s="3">
        <v>6.8900000000000003E-2</v>
      </c>
      <c r="EQ5" s="1">
        <v>906.62</v>
      </c>
      <c r="ER5" s="54">
        <v>26509.56</v>
      </c>
    </row>
    <row r="6" spans="1:148">
      <c r="A6" s="191">
        <v>3</v>
      </c>
      <c r="B6" s="198" t="s">
        <v>62</v>
      </c>
      <c r="C6" s="193" t="s">
        <v>63</v>
      </c>
      <c r="D6" s="192">
        <v>689.33</v>
      </c>
      <c r="E6" s="194">
        <v>7.0199999999999999E-2</v>
      </c>
      <c r="F6" s="195">
        <v>29668.67</v>
      </c>
      <c r="G6" s="192">
        <v>44.19</v>
      </c>
      <c r="H6" s="199">
        <v>3</v>
      </c>
      <c r="I6" s="358" t="s">
        <v>1665</v>
      </c>
      <c r="J6" s="359" t="s">
        <v>77</v>
      </c>
      <c r="K6" s="199">
        <v>858.47</v>
      </c>
      <c r="L6" s="354">
        <v>5.3100000000000001E-2</v>
      </c>
      <c r="M6" s="199">
        <v>27471</v>
      </c>
      <c r="N6" s="199">
        <v>36.18</v>
      </c>
      <c r="O6" s="199"/>
      <c r="P6" s="22">
        <v>3</v>
      </c>
      <c r="Q6" s="22">
        <v>601318</v>
      </c>
      <c r="R6" s="433" t="s">
        <v>67</v>
      </c>
      <c r="S6" s="24">
        <v>8.1000000000000003E-2</v>
      </c>
      <c r="T6" s="22">
        <v>582.04999999999995</v>
      </c>
      <c r="U6" s="22">
        <v>31523.82</v>
      </c>
      <c r="V6" s="1">
        <v>23.89</v>
      </c>
      <c r="W6" s="186">
        <v>3</v>
      </c>
      <c r="X6" s="186">
        <v>600110</v>
      </c>
      <c r="Y6" s="188" t="s">
        <v>328</v>
      </c>
      <c r="Z6" s="186">
        <v>885.3</v>
      </c>
      <c r="AA6" s="187">
        <v>9.4100000000000003E-2</v>
      </c>
      <c r="AB6" s="190">
        <v>12473.81</v>
      </c>
      <c r="AC6" s="186">
        <v>13.59</v>
      </c>
      <c r="AE6" s="441">
        <v>3</v>
      </c>
      <c r="AF6" s="441">
        <v>601601</v>
      </c>
      <c r="AG6" s="447" t="s">
        <v>1670</v>
      </c>
      <c r="AH6" s="446">
        <v>8.1600000000000006E-2</v>
      </c>
      <c r="AI6" s="441">
        <v>540.32000000000005</v>
      </c>
      <c r="AJ6" s="441">
        <v>19953.88</v>
      </c>
      <c r="AK6" s="441">
        <v>41.09</v>
      </c>
      <c r="AL6" s="440">
        <v>3</v>
      </c>
      <c r="AM6" s="440">
        <v>600110</v>
      </c>
      <c r="AN6" s="441" t="s">
        <v>328</v>
      </c>
      <c r="AO6" s="443">
        <v>9.3200000000000005E-2</v>
      </c>
      <c r="AP6" s="444">
        <v>1102.55</v>
      </c>
      <c r="AQ6" s="444">
        <v>15534.89</v>
      </c>
      <c r="AR6" s="440">
        <v>13.59</v>
      </c>
      <c r="AS6" s="443"/>
      <c r="AT6" s="455">
        <v>3</v>
      </c>
      <c r="AU6" s="465">
        <v>568</v>
      </c>
      <c r="AV6" s="465" t="s">
        <v>346</v>
      </c>
      <c r="AW6" s="466">
        <v>1011.01</v>
      </c>
      <c r="AX6" s="467">
        <v>9.2799999999999994E-2</v>
      </c>
      <c r="AY6" s="462">
        <v>55949.4</v>
      </c>
      <c r="AZ6" s="456">
        <v>58.85</v>
      </c>
      <c r="BA6" s="456">
        <v>3</v>
      </c>
      <c r="BB6" s="456">
        <v>858</v>
      </c>
      <c r="BC6" s="456" t="s">
        <v>91</v>
      </c>
      <c r="BD6" s="464">
        <v>9.6100000000000005E-2</v>
      </c>
      <c r="BE6" s="463">
        <v>1117.77</v>
      </c>
      <c r="BF6" s="463">
        <v>62214.98</v>
      </c>
      <c r="BG6" s="456">
        <v>57.28</v>
      </c>
      <c r="BH6" s="190"/>
      <c r="BI6" s="476">
        <v>3</v>
      </c>
      <c r="BJ6" s="476">
        <v>596</v>
      </c>
      <c r="BK6" s="483" t="s">
        <v>650</v>
      </c>
      <c r="BL6" s="481">
        <v>6.2399999999999997E-2</v>
      </c>
      <c r="BM6" s="476">
        <v>632.44000000000005</v>
      </c>
      <c r="BN6" s="476">
        <v>39135.269999999997</v>
      </c>
      <c r="BO6" s="476">
        <v>68.78</v>
      </c>
      <c r="BP6" s="477">
        <v>3</v>
      </c>
      <c r="BQ6" s="477">
        <v>600519</v>
      </c>
      <c r="BR6" s="478" t="s">
        <v>160</v>
      </c>
      <c r="BS6" s="477">
        <v>65.709999999999994</v>
      </c>
      <c r="BT6" s="479">
        <v>6.5100000000000005E-2</v>
      </c>
      <c r="BU6" s="480">
        <v>31006.400000000001</v>
      </c>
      <c r="BV6" s="477">
        <v>517.64</v>
      </c>
      <c r="BW6" s="476"/>
      <c r="BX6" s="22">
        <v>3</v>
      </c>
      <c r="BY6" s="22">
        <v>2271</v>
      </c>
      <c r="BZ6" s="366" t="s">
        <v>757</v>
      </c>
      <c r="CA6" s="187">
        <v>8.0199999999999994E-2</v>
      </c>
      <c r="CB6" s="432">
        <v>742.72</v>
      </c>
      <c r="CC6" s="190">
        <v>28646.62</v>
      </c>
      <c r="CD6" s="186">
        <v>39.450000000000003</v>
      </c>
      <c r="CE6" s="186">
        <v>3</v>
      </c>
      <c r="CF6" s="186">
        <v>600056</v>
      </c>
      <c r="CG6" s="188" t="s">
        <v>735</v>
      </c>
      <c r="CH6" s="186">
        <v>932.55</v>
      </c>
      <c r="CI6" s="187">
        <v>8.0100000000000005E-2</v>
      </c>
      <c r="CJ6" s="190">
        <v>24199.68</v>
      </c>
      <c r="CK6" s="186">
        <v>24.46</v>
      </c>
      <c r="CL6" s="186"/>
      <c r="CM6" s="22">
        <v>3</v>
      </c>
      <c r="CN6" s="22">
        <v>300630</v>
      </c>
      <c r="CO6" s="339" t="s">
        <v>1291</v>
      </c>
      <c r="CP6" s="22">
        <v>19.920000000000002</v>
      </c>
      <c r="CQ6" s="24">
        <v>7.3400000000000007E-2</v>
      </c>
      <c r="CR6" s="22">
        <v>1143.4100000000001</v>
      </c>
      <c r="CS6" s="22">
        <v>66.39</v>
      </c>
      <c r="CT6" s="186">
        <v>3</v>
      </c>
      <c r="CU6" s="186">
        <v>858</v>
      </c>
      <c r="CV6" s="188" t="s">
        <v>1666</v>
      </c>
      <c r="CW6" s="187">
        <v>7.0000000000000007E-2</v>
      </c>
      <c r="CX6" s="186">
        <v>26.63</v>
      </c>
      <c r="CY6" s="186">
        <v>1482.2</v>
      </c>
      <c r="CZ6" s="190">
        <v>61.4</v>
      </c>
      <c r="DA6" s="22"/>
      <c r="DB6" s="496">
        <v>3</v>
      </c>
      <c r="DC6" s="497">
        <v>2035</v>
      </c>
      <c r="DD6" s="498" t="s">
        <v>204</v>
      </c>
      <c r="DE6" s="496">
        <v>700.01</v>
      </c>
      <c r="DF6" s="499">
        <v>8.9399999999999993E-2</v>
      </c>
      <c r="DG6" s="500">
        <v>18865.25</v>
      </c>
      <c r="DH6" s="496">
        <v>29.49</v>
      </c>
      <c r="DI6" s="190"/>
      <c r="DJ6" s="496">
        <v>3</v>
      </c>
      <c r="DK6" s="496">
        <v>2508</v>
      </c>
      <c r="DL6" s="453" t="s">
        <v>675</v>
      </c>
      <c r="DM6" s="496">
        <v>229.96</v>
      </c>
      <c r="DN6" s="499">
        <v>9.5299999999999996E-2</v>
      </c>
      <c r="DO6" s="500">
        <v>9998.7999999999993</v>
      </c>
      <c r="DP6" s="496">
        <v>42.25</v>
      </c>
      <c r="DQ6" s="496"/>
      <c r="DR6" s="1">
        <v>3</v>
      </c>
      <c r="DS6" s="1">
        <v>2450</v>
      </c>
      <c r="DT6" s="385" t="s">
        <v>424</v>
      </c>
      <c r="DU6" s="3">
        <v>9.5200000000000007E-2</v>
      </c>
      <c r="DV6" s="1">
        <v>3448.58</v>
      </c>
      <c r="DW6" s="1">
        <v>73144.41</v>
      </c>
      <c r="DX6" s="1">
        <v>23.89</v>
      </c>
      <c r="DY6" s="186">
        <v>3</v>
      </c>
      <c r="DZ6" s="186">
        <v>2450</v>
      </c>
      <c r="EA6" s="188" t="s">
        <v>424</v>
      </c>
      <c r="EB6" s="187">
        <v>9.6000000000000002E-2</v>
      </c>
      <c r="EC6" s="190">
        <v>2801.48</v>
      </c>
      <c r="ED6" s="190">
        <v>63089.39</v>
      </c>
      <c r="EE6" s="186">
        <v>21.21</v>
      </c>
      <c r="EG6" s="1">
        <v>3</v>
      </c>
      <c r="EH6" s="1">
        <v>601222</v>
      </c>
      <c r="EI6" s="366" t="s">
        <v>1741</v>
      </c>
      <c r="EJ6" s="3">
        <v>7.6300000000000007E-2</v>
      </c>
      <c r="EK6" s="54">
        <v>4992.83</v>
      </c>
      <c r="EL6" s="54">
        <v>44286.42</v>
      </c>
      <c r="EM6" s="1">
        <v>3</v>
      </c>
      <c r="EN6" s="1">
        <v>2456</v>
      </c>
      <c r="EO6" s="22" t="s">
        <v>659</v>
      </c>
      <c r="EP6" s="3">
        <v>6.2700000000000006E-2</v>
      </c>
      <c r="EQ6" s="54">
        <v>1327.22</v>
      </c>
      <c r="ER6" s="54">
        <v>24115.56</v>
      </c>
    </row>
    <row r="7" spans="1:148">
      <c r="A7" s="191">
        <v>4</v>
      </c>
      <c r="B7" s="192">
        <v>601318</v>
      </c>
      <c r="C7" s="193" t="s">
        <v>67</v>
      </c>
      <c r="D7" s="192">
        <v>561.9</v>
      </c>
      <c r="E7" s="194">
        <v>6.6000000000000003E-2</v>
      </c>
      <c r="F7" s="195">
        <v>27875.89</v>
      </c>
      <c r="G7" s="192">
        <v>54.16</v>
      </c>
      <c r="H7" s="199">
        <v>4</v>
      </c>
      <c r="I7" s="358" t="s">
        <v>1668</v>
      </c>
      <c r="J7" s="359" t="s">
        <v>107</v>
      </c>
      <c r="K7" s="199">
        <v>872.8</v>
      </c>
      <c r="L7" s="354">
        <v>4.7100000000000003E-2</v>
      </c>
      <c r="M7" s="199">
        <v>24361.01</v>
      </c>
      <c r="N7" s="199">
        <v>33.85</v>
      </c>
      <c r="O7" s="199"/>
      <c r="P7" s="22">
        <v>4</v>
      </c>
      <c r="Q7" s="22">
        <v>858</v>
      </c>
      <c r="R7" s="339" t="s">
        <v>91</v>
      </c>
      <c r="S7" s="24">
        <v>7.8200000000000006E-2</v>
      </c>
      <c r="T7" s="22">
        <v>531.29999999999995</v>
      </c>
      <c r="U7" s="22">
        <v>30432.81</v>
      </c>
      <c r="V7" s="1">
        <v>39.729999999999997</v>
      </c>
      <c r="W7" s="186">
        <v>4</v>
      </c>
      <c r="X7" s="186">
        <v>601318</v>
      </c>
      <c r="Y7" s="188" t="s">
        <v>67</v>
      </c>
      <c r="Z7" s="186">
        <v>221.53</v>
      </c>
      <c r="AA7" s="187">
        <v>8.2900000000000001E-2</v>
      </c>
      <c r="AB7" s="190">
        <v>10990.1</v>
      </c>
      <c r="AC7" s="186">
        <v>54.16</v>
      </c>
      <c r="AE7" s="441">
        <v>4</v>
      </c>
      <c r="AF7" s="441">
        <v>858</v>
      </c>
      <c r="AG7" s="447" t="s">
        <v>1673</v>
      </c>
      <c r="AH7" s="446">
        <v>8.0699999999999994E-2</v>
      </c>
      <c r="AI7" s="441">
        <v>344.49</v>
      </c>
      <c r="AJ7" s="441">
        <v>19732.169999999998</v>
      </c>
      <c r="AK7" s="441">
        <v>65.75</v>
      </c>
      <c r="AL7" s="440">
        <v>4</v>
      </c>
      <c r="AM7" s="440">
        <v>601318</v>
      </c>
      <c r="AN7" s="441" t="s">
        <v>67</v>
      </c>
      <c r="AO7" s="443">
        <v>8.1500000000000003E-2</v>
      </c>
      <c r="AP7" s="440">
        <v>273.72000000000003</v>
      </c>
      <c r="AQ7" s="444">
        <v>13579.25</v>
      </c>
      <c r="AR7" s="440">
        <v>54.16</v>
      </c>
      <c r="AS7" s="443"/>
      <c r="AT7" s="455">
        <v>4</v>
      </c>
      <c r="AU7" s="468">
        <v>333</v>
      </c>
      <c r="AV7" s="468" t="s">
        <v>63</v>
      </c>
      <c r="AW7" s="462">
        <v>1250.71</v>
      </c>
      <c r="AX7" s="461">
        <v>9.1700000000000004E-2</v>
      </c>
      <c r="AY7" s="462">
        <v>55268.77</v>
      </c>
      <c r="AZ7" s="456">
        <v>49.96</v>
      </c>
      <c r="BA7" s="456">
        <v>4</v>
      </c>
      <c r="BB7" s="456">
        <v>600519</v>
      </c>
      <c r="BC7" s="456" t="s">
        <v>160</v>
      </c>
      <c r="BD7" s="464">
        <v>9.5299999999999996E-2</v>
      </c>
      <c r="BE7" s="456">
        <v>130.78</v>
      </c>
      <c r="BF7" s="463">
        <v>61706.7</v>
      </c>
      <c r="BG7" s="456">
        <v>517.64</v>
      </c>
      <c r="BH7" s="190"/>
      <c r="BI7" s="476">
        <v>4</v>
      </c>
      <c r="BJ7" s="476">
        <v>600519</v>
      </c>
      <c r="BK7" s="476" t="s">
        <v>160</v>
      </c>
      <c r="BL7" s="481">
        <v>5.5199999999999999E-2</v>
      </c>
      <c r="BM7" s="476">
        <v>66.83</v>
      </c>
      <c r="BN7" s="476">
        <v>34595.120000000003</v>
      </c>
      <c r="BO7" s="476">
        <v>597.96</v>
      </c>
      <c r="BP7" s="477">
        <v>4</v>
      </c>
      <c r="BQ7" s="477">
        <v>568</v>
      </c>
      <c r="BR7" s="478" t="s">
        <v>346</v>
      </c>
      <c r="BS7" s="477">
        <v>517.35</v>
      </c>
      <c r="BT7" s="479">
        <v>5.4899999999999997E-2</v>
      </c>
      <c r="BU7" s="480">
        <v>26167.49</v>
      </c>
      <c r="BV7" s="477">
        <v>56.1</v>
      </c>
      <c r="BW7" s="476"/>
      <c r="BX7" s="22">
        <v>4</v>
      </c>
      <c r="BY7" s="22">
        <v>600258</v>
      </c>
      <c r="BZ7" s="366" t="s">
        <v>791</v>
      </c>
      <c r="CA7" s="187">
        <v>7.5200000000000003E-2</v>
      </c>
      <c r="CB7" s="432">
        <v>902.98</v>
      </c>
      <c r="CC7" s="190">
        <v>26845.48</v>
      </c>
      <c r="CD7" s="186">
        <v>28.74</v>
      </c>
      <c r="CE7" s="186">
        <v>4</v>
      </c>
      <c r="CF7" s="186">
        <v>600519</v>
      </c>
      <c r="CG7" s="188" t="s">
        <v>160</v>
      </c>
      <c r="CH7" s="186">
        <v>50.56</v>
      </c>
      <c r="CI7" s="187">
        <v>7.9000000000000001E-2</v>
      </c>
      <c r="CJ7" s="190">
        <v>23855.18</v>
      </c>
      <c r="CK7" s="186">
        <v>517.64</v>
      </c>
      <c r="CL7" s="186"/>
      <c r="CM7" s="22">
        <v>4</v>
      </c>
      <c r="CN7" s="22">
        <v>600196</v>
      </c>
      <c r="CO7" s="360" t="s">
        <v>89</v>
      </c>
      <c r="CP7" s="22">
        <v>32.14</v>
      </c>
      <c r="CQ7" s="24">
        <v>7.0499999999999993E-2</v>
      </c>
      <c r="CR7" s="22">
        <v>1098.7</v>
      </c>
      <c r="CS7" s="22">
        <v>41.71</v>
      </c>
      <c r="CT7" s="186">
        <v>4</v>
      </c>
      <c r="CU7" s="186">
        <v>600056</v>
      </c>
      <c r="CV7" s="188" t="s">
        <v>1669</v>
      </c>
      <c r="CW7" s="187">
        <v>6.9900000000000004E-2</v>
      </c>
      <c r="CX7" s="186">
        <v>57.05</v>
      </c>
      <c r="CY7" s="186">
        <v>1480.46</v>
      </c>
      <c r="CZ7" s="190">
        <v>24.96</v>
      </c>
      <c r="DA7" s="22"/>
      <c r="DB7" s="440">
        <v>4</v>
      </c>
      <c r="DC7" s="501">
        <v>651</v>
      </c>
      <c r="DD7" s="502" t="s">
        <v>71</v>
      </c>
      <c r="DE7" s="440">
        <v>400.01</v>
      </c>
      <c r="DF7" s="443">
        <v>7.1900000000000006E-2</v>
      </c>
      <c r="DG7" s="444">
        <v>15160.19</v>
      </c>
      <c r="DH7" s="440">
        <v>42.88</v>
      </c>
      <c r="DI7" s="190"/>
      <c r="DJ7" s="496">
        <v>4</v>
      </c>
      <c r="DK7" s="496">
        <v>2035</v>
      </c>
      <c r="DL7" s="453" t="s">
        <v>204</v>
      </c>
      <c r="DM7" s="496">
        <v>372.87</v>
      </c>
      <c r="DN7" s="499">
        <v>8.5999999999999993E-2</v>
      </c>
      <c r="DO7" s="500">
        <v>9023.5499999999993</v>
      </c>
      <c r="DP7" s="496">
        <v>26.95</v>
      </c>
      <c r="DQ7" s="496"/>
      <c r="DR7" s="1">
        <v>4</v>
      </c>
      <c r="DS7" s="1">
        <v>2271</v>
      </c>
      <c r="DT7" s="1" t="s">
        <v>757</v>
      </c>
      <c r="DU7" s="3">
        <v>9.4200000000000006E-2</v>
      </c>
      <c r="DV7" s="1">
        <v>1877.19</v>
      </c>
      <c r="DW7" s="1">
        <v>72403.259999999995</v>
      </c>
      <c r="DX7" s="1">
        <v>39.729999999999997</v>
      </c>
      <c r="DY7" s="186">
        <v>4</v>
      </c>
      <c r="DZ7" s="186">
        <v>600867</v>
      </c>
      <c r="EA7" s="188" t="s">
        <v>1081</v>
      </c>
      <c r="EB7" s="187">
        <v>9.5600000000000004E-2</v>
      </c>
      <c r="EC7" s="190">
        <v>3445.4</v>
      </c>
      <c r="ED7" s="190">
        <v>62844.07</v>
      </c>
      <c r="EE7" s="186">
        <v>19.3</v>
      </c>
      <c r="EG7" s="1">
        <v>4</v>
      </c>
      <c r="EH7" s="1">
        <v>300274</v>
      </c>
      <c r="EI7" s="339" t="s">
        <v>901</v>
      </c>
      <c r="EJ7" s="3">
        <v>7.3400000000000007E-2</v>
      </c>
      <c r="EK7" s="54">
        <v>2529.7399999999998</v>
      </c>
      <c r="EL7" s="54">
        <v>42575.45</v>
      </c>
      <c r="EM7" s="1">
        <v>4</v>
      </c>
      <c r="EN7" s="1">
        <v>300115</v>
      </c>
      <c r="EO7" s="22" t="s">
        <v>727</v>
      </c>
      <c r="EP7" s="3">
        <v>6.1100000000000002E-2</v>
      </c>
      <c r="EQ7" s="1">
        <v>805.29</v>
      </c>
      <c r="ER7" s="54">
        <v>23498.45</v>
      </c>
    </row>
    <row r="8" spans="1:148">
      <c r="A8" s="191">
        <v>5</v>
      </c>
      <c r="B8" s="198" t="s">
        <v>76</v>
      </c>
      <c r="C8" s="193" t="s">
        <v>77</v>
      </c>
      <c r="D8" s="192">
        <v>825.13</v>
      </c>
      <c r="E8" s="194">
        <v>6.3100000000000003E-2</v>
      </c>
      <c r="F8" s="195">
        <v>26651.79</v>
      </c>
      <c r="G8" s="192">
        <v>32</v>
      </c>
      <c r="H8" s="199">
        <v>5</v>
      </c>
      <c r="I8" s="373" t="s">
        <v>1671</v>
      </c>
      <c r="J8" s="374" t="s">
        <v>55</v>
      </c>
      <c r="K8" s="199">
        <v>1302.2</v>
      </c>
      <c r="L8" s="354">
        <v>4.7100000000000003E-2</v>
      </c>
      <c r="M8" s="199">
        <v>24341.4</v>
      </c>
      <c r="N8" s="199">
        <v>25.15</v>
      </c>
      <c r="O8" s="199"/>
      <c r="P8" s="22">
        <v>5</v>
      </c>
      <c r="Q8" s="22">
        <v>601398</v>
      </c>
      <c r="R8" s="433" t="s">
        <v>113</v>
      </c>
      <c r="S8" s="24">
        <v>7.8E-2</v>
      </c>
      <c r="T8" s="22">
        <v>5053.38</v>
      </c>
      <c r="U8" s="22">
        <v>30320.27</v>
      </c>
      <c r="V8" s="1">
        <v>50.38</v>
      </c>
      <c r="W8" s="186">
        <v>5</v>
      </c>
      <c r="X8" s="186">
        <v>600519</v>
      </c>
      <c r="Y8" s="188" t="s">
        <v>160</v>
      </c>
      <c r="Z8" s="186">
        <v>22.97</v>
      </c>
      <c r="AA8" s="187">
        <v>8.1699999999999995E-2</v>
      </c>
      <c r="AB8" s="190">
        <v>10838.68</v>
      </c>
      <c r="AC8" s="186">
        <v>517.64</v>
      </c>
      <c r="AE8" s="441">
        <v>5</v>
      </c>
      <c r="AF8" s="441">
        <v>568</v>
      </c>
      <c r="AG8" s="447" t="s">
        <v>1675</v>
      </c>
      <c r="AH8" s="446">
        <v>7.7899999999999997E-2</v>
      </c>
      <c r="AI8" s="441">
        <v>339.91</v>
      </c>
      <c r="AJ8" s="441">
        <v>19068.98</v>
      </c>
      <c r="AK8" s="441">
        <v>58</v>
      </c>
      <c r="AL8" s="440">
        <v>5</v>
      </c>
      <c r="AM8" s="440">
        <v>603799</v>
      </c>
      <c r="AN8" s="441" t="s">
        <v>329</v>
      </c>
      <c r="AO8" s="443">
        <v>6.1800000000000001E-2</v>
      </c>
      <c r="AP8" s="440">
        <v>169.37</v>
      </c>
      <c r="AQ8" s="444">
        <v>10294.31</v>
      </c>
      <c r="AR8" s="440">
        <v>91.47</v>
      </c>
      <c r="AS8" s="443"/>
      <c r="AT8" s="455">
        <v>5</v>
      </c>
      <c r="AU8" s="468">
        <v>651</v>
      </c>
      <c r="AV8" s="468" t="s">
        <v>71</v>
      </c>
      <c r="AW8" s="462">
        <v>1451.41</v>
      </c>
      <c r="AX8" s="461">
        <v>9.1300000000000006E-2</v>
      </c>
      <c r="AY8" s="462">
        <v>55008.55</v>
      </c>
      <c r="AZ8" s="456">
        <v>42.88</v>
      </c>
      <c r="BA8" s="456">
        <v>5</v>
      </c>
      <c r="BB8" s="456">
        <v>600104</v>
      </c>
      <c r="BC8" s="456" t="s">
        <v>627</v>
      </c>
      <c r="BD8" s="464">
        <v>7.4800000000000005E-2</v>
      </c>
      <c r="BE8" s="463">
        <v>1560.23</v>
      </c>
      <c r="BF8" s="463">
        <v>48445.2</v>
      </c>
      <c r="BG8" s="456">
        <v>30.19</v>
      </c>
      <c r="BH8" s="190"/>
      <c r="BI8" s="476">
        <v>5</v>
      </c>
      <c r="BJ8" s="476">
        <v>568</v>
      </c>
      <c r="BK8" s="483" t="s">
        <v>346</v>
      </c>
      <c r="BL8" s="481">
        <v>5.5199999999999999E-2</v>
      </c>
      <c r="BM8" s="476">
        <v>616.59</v>
      </c>
      <c r="BN8" s="476">
        <v>34590.86</v>
      </c>
      <c r="BO8" s="476">
        <v>59.3</v>
      </c>
      <c r="BP8" s="477">
        <v>5</v>
      </c>
      <c r="BQ8" s="477">
        <v>596</v>
      </c>
      <c r="BR8" s="478" t="s">
        <v>650</v>
      </c>
      <c r="BS8" s="477">
        <v>480.55</v>
      </c>
      <c r="BT8" s="479">
        <v>5.1400000000000001E-2</v>
      </c>
      <c r="BU8" s="480">
        <v>24484.2</v>
      </c>
      <c r="BV8" s="477">
        <v>61.88</v>
      </c>
      <c r="BW8" s="476"/>
      <c r="BX8" s="22">
        <v>5</v>
      </c>
      <c r="BY8" s="22">
        <v>600056</v>
      </c>
      <c r="BZ8" s="366" t="s">
        <v>735</v>
      </c>
      <c r="CA8" s="187">
        <v>7.22E-2</v>
      </c>
      <c r="CB8" s="434">
        <v>1053.92</v>
      </c>
      <c r="CC8" s="190">
        <v>25778.92</v>
      </c>
      <c r="CD8" s="186">
        <v>27.17</v>
      </c>
      <c r="CE8" s="186">
        <v>5</v>
      </c>
      <c r="CF8" s="186">
        <v>538</v>
      </c>
      <c r="CG8" s="188" t="s">
        <v>768</v>
      </c>
      <c r="CH8" s="186">
        <v>252.7</v>
      </c>
      <c r="CI8" s="187">
        <v>7.85E-2</v>
      </c>
      <c r="CJ8" s="190">
        <v>23716.33</v>
      </c>
      <c r="CK8" s="186">
        <v>90.7</v>
      </c>
      <c r="CL8" s="186"/>
      <c r="CM8" s="22">
        <v>5</v>
      </c>
      <c r="CN8" s="22">
        <v>858</v>
      </c>
      <c r="CO8" s="360" t="s">
        <v>91</v>
      </c>
      <c r="CP8" s="22">
        <v>16.36</v>
      </c>
      <c r="CQ8" s="24">
        <v>6.0100000000000001E-2</v>
      </c>
      <c r="CR8" s="22">
        <v>936.97</v>
      </c>
      <c r="CS8" s="22">
        <v>66.69</v>
      </c>
      <c r="CT8" s="186">
        <v>5</v>
      </c>
      <c r="CU8" s="186">
        <v>600566</v>
      </c>
      <c r="CV8" s="188" t="s">
        <v>1672</v>
      </c>
      <c r="CW8" s="187">
        <v>6.9699999999999998E-2</v>
      </c>
      <c r="CX8" s="186">
        <v>38.840000000000003</v>
      </c>
      <c r="CY8" s="186">
        <v>1477.25</v>
      </c>
      <c r="CZ8" s="190">
        <v>38.83</v>
      </c>
      <c r="DA8" s="22"/>
      <c r="DB8" s="440">
        <v>5</v>
      </c>
      <c r="DC8" s="501">
        <v>2572</v>
      </c>
      <c r="DD8" s="502" t="s">
        <v>357</v>
      </c>
      <c r="DE8" s="440">
        <v>324.64</v>
      </c>
      <c r="DF8" s="443">
        <v>5.8200000000000002E-2</v>
      </c>
      <c r="DG8" s="444">
        <v>12271.47</v>
      </c>
      <c r="DH8" s="440">
        <v>40.39</v>
      </c>
      <c r="DI8" s="190"/>
      <c r="DJ8" s="496">
        <v>5</v>
      </c>
      <c r="DK8" s="496">
        <v>601601</v>
      </c>
      <c r="DL8" s="453" t="s">
        <v>676</v>
      </c>
      <c r="DM8" s="496">
        <v>250</v>
      </c>
      <c r="DN8" s="499">
        <v>8.0699999999999994E-2</v>
      </c>
      <c r="DO8" s="500">
        <v>8467.5</v>
      </c>
      <c r="DP8" s="496">
        <v>36.93</v>
      </c>
      <c r="DQ8" s="496"/>
      <c r="DR8" s="1">
        <v>5</v>
      </c>
      <c r="DS8" s="1">
        <v>300136</v>
      </c>
      <c r="DT8" s="385" t="s">
        <v>660</v>
      </c>
      <c r="DU8" s="3">
        <v>9.0999999999999998E-2</v>
      </c>
      <c r="DV8" s="1">
        <v>1663.63</v>
      </c>
      <c r="DW8" s="1">
        <v>69872.479999999996</v>
      </c>
      <c r="DX8" s="1">
        <v>50.38</v>
      </c>
      <c r="DY8" s="186">
        <v>5</v>
      </c>
      <c r="DZ8" s="186">
        <v>2456</v>
      </c>
      <c r="EA8" s="188" t="s">
        <v>659</v>
      </c>
      <c r="EB8" s="187">
        <v>9.4600000000000004E-2</v>
      </c>
      <c r="EC8" s="190">
        <v>3420.29</v>
      </c>
      <c r="ED8" s="190">
        <v>62146.67</v>
      </c>
      <c r="EE8" s="186">
        <v>21.19</v>
      </c>
      <c r="EG8" s="1">
        <v>5</v>
      </c>
      <c r="EH8" s="1">
        <v>2236</v>
      </c>
      <c r="EI8" s="366" t="s">
        <v>194</v>
      </c>
      <c r="EJ8" s="3">
        <v>6.9400000000000003E-2</v>
      </c>
      <c r="EK8" s="54">
        <v>1674.17</v>
      </c>
      <c r="EL8" s="54">
        <v>40297.31</v>
      </c>
      <c r="EM8" s="1">
        <v>5</v>
      </c>
      <c r="EN8" s="1">
        <v>300136</v>
      </c>
      <c r="EO8" s="22" t="s">
        <v>660</v>
      </c>
      <c r="EP8" s="3">
        <v>4.9799999999999997E-2</v>
      </c>
      <c r="EQ8" s="1">
        <v>478.51</v>
      </c>
      <c r="ER8" s="54">
        <v>19150.05</v>
      </c>
    </row>
    <row r="9" spans="1:148">
      <c r="A9" s="191">
        <v>6</v>
      </c>
      <c r="B9" s="192">
        <v>600660</v>
      </c>
      <c r="C9" s="193" t="s">
        <v>82</v>
      </c>
      <c r="D9" s="192">
        <v>752.51</v>
      </c>
      <c r="E9" s="194">
        <v>4.6399999999999997E-2</v>
      </c>
      <c r="F9" s="195">
        <v>19595.46</v>
      </c>
      <c r="G9" s="192">
        <v>25.49</v>
      </c>
      <c r="H9" s="199">
        <v>6</v>
      </c>
      <c r="I9" s="359">
        <v>600196</v>
      </c>
      <c r="J9" s="359" t="s">
        <v>89</v>
      </c>
      <c r="K9" s="199">
        <v>695.72</v>
      </c>
      <c r="L9" s="354">
        <v>4.5999999999999999E-2</v>
      </c>
      <c r="M9" s="199">
        <v>23786.639999999999</v>
      </c>
      <c r="N9" s="199">
        <v>40.98</v>
      </c>
      <c r="O9" s="199"/>
      <c r="P9" s="22">
        <v>6</v>
      </c>
      <c r="Q9" s="22">
        <v>601601</v>
      </c>
      <c r="R9" s="433" t="s">
        <v>676</v>
      </c>
      <c r="S9" s="24">
        <v>7.7799999999999994E-2</v>
      </c>
      <c r="T9" s="22">
        <v>819.09</v>
      </c>
      <c r="U9" s="22">
        <v>30248.91</v>
      </c>
      <c r="V9" s="1">
        <v>24.06</v>
      </c>
      <c r="W9" s="186">
        <v>6</v>
      </c>
      <c r="X9" s="186">
        <v>603799</v>
      </c>
      <c r="Y9" s="188" t="s">
        <v>329</v>
      </c>
      <c r="Z9" s="186">
        <v>134.51</v>
      </c>
      <c r="AA9" s="187">
        <v>6.1699999999999998E-2</v>
      </c>
      <c r="AB9" s="190">
        <v>8175.65</v>
      </c>
      <c r="AC9" s="186">
        <v>91.47</v>
      </c>
      <c r="AE9" s="441">
        <v>6</v>
      </c>
      <c r="AF9" s="441">
        <v>601288</v>
      </c>
      <c r="AG9" s="447" t="s">
        <v>1677</v>
      </c>
      <c r="AH9" s="446">
        <v>7.2599999999999998E-2</v>
      </c>
      <c r="AI9" s="441">
        <v>4649.12</v>
      </c>
      <c r="AJ9" s="441">
        <v>17759.66</v>
      </c>
      <c r="AK9" s="441">
        <v>3.73</v>
      </c>
      <c r="AL9" s="440">
        <v>6</v>
      </c>
      <c r="AM9" s="440">
        <v>600519</v>
      </c>
      <c r="AN9" s="441" t="s">
        <v>160</v>
      </c>
      <c r="AO9" s="443">
        <v>6.0199999999999997E-2</v>
      </c>
      <c r="AP9" s="440">
        <v>21.27</v>
      </c>
      <c r="AQ9" s="444">
        <v>10034.5</v>
      </c>
      <c r="AR9" s="440">
        <v>517.64</v>
      </c>
      <c r="AS9" s="443"/>
      <c r="AT9" s="455">
        <v>6</v>
      </c>
      <c r="AU9" s="469">
        <v>600887</v>
      </c>
      <c r="AV9" s="469" t="s">
        <v>51</v>
      </c>
      <c r="AW9" s="462">
        <v>1890.79</v>
      </c>
      <c r="AX9" s="461">
        <v>8.6300000000000002E-2</v>
      </c>
      <c r="AY9" s="462">
        <v>51996.72</v>
      </c>
      <c r="AZ9" s="456">
        <v>29.74</v>
      </c>
      <c r="BA9" s="456">
        <v>6</v>
      </c>
      <c r="BB9" s="456">
        <v>568</v>
      </c>
      <c r="BC9" s="456" t="s">
        <v>346</v>
      </c>
      <c r="BD9" s="464">
        <v>6.4299999999999996E-2</v>
      </c>
      <c r="BE9" s="456">
        <v>823.31</v>
      </c>
      <c r="BF9" s="463">
        <v>41643.050000000003</v>
      </c>
      <c r="BG9" s="456">
        <v>56.1</v>
      </c>
      <c r="BH9" s="190"/>
      <c r="BI9" s="476">
        <v>6</v>
      </c>
      <c r="BJ9" s="476">
        <v>2572</v>
      </c>
      <c r="BK9" s="483" t="s">
        <v>357</v>
      </c>
      <c r="BL9" s="481">
        <v>5.2299999999999999E-2</v>
      </c>
      <c r="BM9" s="476">
        <v>867.92</v>
      </c>
      <c r="BN9" s="476">
        <v>32807.480000000003</v>
      </c>
      <c r="BO9" s="476">
        <v>40.81</v>
      </c>
      <c r="BP9" s="477">
        <v>6</v>
      </c>
      <c r="BQ9" s="477">
        <v>600559</v>
      </c>
      <c r="BR9" s="478" t="s">
        <v>771</v>
      </c>
      <c r="BS9" s="477">
        <v>839.97</v>
      </c>
      <c r="BT9" s="479">
        <v>5.0200000000000002E-2</v>
      </c>
      <c r="BU9" s="480">
        <v>23888.78</v>
      </c>
      <c r="BV9" s="477" t="s">
        <v>663</v>
      </c>
      <c r="BW9" s="476"/>
      <c r="BX9" s="22">
        <v>6</v>
      </c>
      <c r="BY9" s="22">
        <v>600519</v>
      </c>
      <c r="BZ9" s="375" t="s">
        <v>160</v>
      </c>
      <c r="CA9" s="187">
        <v>6.93E-2</v>
      </c>
      <c r="CB9" s="186">
        <v>47.79</v>
      </c>
      <c r="CC9" s="190">
        <v>24739.1</v>
      </c>
      <c r="CD9" s="186">
        <v>605.09</v>
      </c>
      <c r="CE9" s="186">
        <v>6</v>
      </c>
      <c r="CF9" s="186">
        <v>2271</v>
      </c>
      <c r="CG9" s="188" t="s">
        <v>757</v>
      </c>
      <c r="CH9" s="186">
        <v>637.32000000000005</v>
      </c>
      <c r="CI9" s="187">
        <v>7.8299999999999995E-2</v>
      </c>
      <c r="CJ9" s="190">
        <v>23644.47</v>
      </c>
      <c r="CK9" s="186">
        <v>38.57</v>
      </c>
      <c r="CL9" s="186"/>
      <c r="CM9" s="22">
        <v>6</v>
      </c>
      <c r="CN9" s="22">
        <v>600521</v>
      </c>
      <c r="CO9" s="339" t="s">
        <v>799</v>
      </c>
      <c r="CP9" s="22">
        <v>40.82</v>
      </c>
      <c r="CQ9" s="24">
        <v>5.8700000000000002E-2</v>
      </c>
      <c r="CR9" s="22">
        <v>915.18</v>
      </c>
      <c r="CS9" s="22">
        <v>25.66</v>
      </c>
      <c r="CT9" s="186">
        <v>6</v>
      </c>
      <c r="CU9" s="186">
        <v>963</v>
      </c>
      <c r="CV9" s="188" t="s">
        <v>1674</v>
      </c>
      <c r="CW9" s="187">
        <v>6.93E-2</v>
      </c>
      <c r="CX9" s="186">
        <v>29.55</v>
      </c>
      <c r="CY9" s="186">
        <v>1468.41</v>
      </c>
      <c r="CZ9" s="190">
        <v>53.44</v>
      </c>
      <c r="DA9" s="22"/>
      <c r="DB9" s="440">
        <v>6</v>
      </c>
      <c r="DC9" s="501">
        <v>601601</v>
      </c>
      <c r="DD9" s="502" t="s">
        <v>676</v>
      </c>
      <c r="DE9" s="440">
        <v>285</v>
      </c>
      <c r="DF9" s="443">
        <v>4.99E-2</v>
      </c>
      <c r="DG9" s="444">
        <v>10525.05</v>
      </c>
      <c r="DH9" s="440">
        <v>40.549999999999997</v>
      </c>
      <c r="DI9" s="190"/>
      <c r="DJ9" s="496">
        <v>6</v>
      </c>
      <c r="DK9" s="496">
        <v>2127</v>
      </c>
      <c r="DL9" s="453" t="s">
        <v>648</v>
      </c>
      <c r="DM9" s="496">
        <v>670.86</v>
      </c>
      <c r="DN9" s="499">
        <v>7.7299999999999994E-2</v>
      </c>
      <c r="DO9" s="500">
        <v>8104.01</v>
      </c>
      <c r="DP9" s="496">
        <v>15.71</v>
      </c>
      <c r="DQ9" s="496"/>
      <c r="DR9" s="1">
        <v>6</v>
      </c>
      <c r="DS9" s="1">
        <v>2475</v>
      </c>
      <c r="DT9" s="385" t="s">
        <v>109</v>
      </c>
      <c r="DU9" s="3">
        <v>8.8599999999999998E-2</v>
      </c>
      <c r="DV9" s="1">
        <v>3295.15</v>
      </c>
      <c r="DW9" s="1">
        <v>68077.75</v>
      </c>
      <c r="DX9" s="1">
        <v>24.06</v>
      </c>
      <c r="DY9" s="186">
        <v>6</v>
      </c>
      <c r="DZ9" s="186">
        <v>300136</v>
      </c>
      <c r="EA9" s="188" t="s">
        <v>660</v>
      </c>
      <c r="EB9" s="187">
        <v>8.7999999999999995E-2</v>
      </c>
      <c r="EC9" s="190">
        <v>1444.43</v>
      </c>
      <c r="ED9" s="190">
        <v>57806.19</v>
      </c>
      <c r="EE9" s="186">
        <v>42</v>
      </c>
      <c r="EG9" s="1">
        <v>6</v>
      </c>
      <c r="EH9" s="1">
        <v>591</v>
      </c>
      <c r="EI9" s="339" t="s">
        <v>1749</v>
      </c>
      <c r="EJ9" s="3">
        <v>5.1700000000000003E-2</v>
      </c>
      <c r="EK9" s="54">
        <v>4923.07</v>
      </c>
      <c r="EL9" s="54">
        <v>30030.74</v>
      </c>
      <c r="EM9" s="1">
        <v>6</v>
      </c>
      <c r="EN9" s="1">
        <v>2241</v>
      </c>
      <c r="EO9" s="22" t="s">
        <v>84</v>
      </c>
      <c r="EP9" s="3">
        <v>4.9299999999999997E-2</v>
      </c>
      <c r="EQ9" s="1">
        <v>984.08</v>
      </c>
      <c r="ER9" s="54">
        <v>18973.02</v>
      </c>
    </row>
    <row r="10" spans="1:148">
      <c r="A10" s="191">
        <v>7</v>
      </c>
      <c r="B10" s="192">
        <v>600196</v>
      </c>
      <c r="C10" s="193" t="s">
        <v>89</v>
      </c>
      <c r="D10" s="192">
        <v>595.72</v>
      </c>
      <c r="E10" s="194">
        <v>4.3700000000000003E-2</v>
      </c>
      <c r="F10" s="195">
        <v>18461.47</v>
      </c>
      <c r="G10" s="192">
        <v>34.19</v>
      </c>
      <c r="H10" s="199">
        <v>7</v>
      </c>
      <c r="I10" s="359">
        <v>600660</v>
      </c>
      <c r="J10" s="359" t="s">
        <v>82</v>
      </c>
      <c r="K10" s="199">
        <v>902.5</v>
      </c>
      <c r="L10" s="354">
        <v>4.4499999999999998E-2</v>
      </c>
      <c r="M10" s="199">
        <v>23004.82</v>
      </c>
      <c r="N10" s="199">
        <v>27.51</v>
      </c>
      <c r="O10" s="199"/>
      <c r="P10" s="22">
        <v>7</v>
      </c>
      <c r="Q10" s="22">
        <v>600036</v>
      </c>
      <c r="R10" s="339" t="s">
        <v>86</v>
      </c>
      <c r="S10" s="24">
        <v>7.3400000000000007E-2</v>
      </c>
      <c r="T10" s="22">
        <v>1117.17</v>
      </c>
      <c r="U10" s="22">
        <v>28543.68</v>
      </c>
      <c r="V10" s="1">
        <v>47.73</v>
      </c>
      <c r="W10" s="186">
        <v>7</v>
      </c>
      <c r="X10" s="186">
        <v>600885</v>
      </c>
      <c r="Y10" s="188" t="s">
        <v>330</v>
      </c>
      <c r="Z10" s="186">
        <v>178.26</v>
      </c>
      <c r="AA10" s="187">
        <v>5.3600000000000002E-2</v>
      </c>
      <c r="AB10" s="190">
        <v>7110.62</v>
      </c>
      <c r="AC10" s="186">
        <v>41.52</v>
      </c>
      <c r="AE10" s="441">
        <v>7</v>
      </c>
      <c r="AF10" s="441">
        <v>601398</v>
      </c>
      <c r="AG10" s="447" t="s">
        <v>1679</v>
      </c>
      <c r="AH10" s="446">
        <v>7.0300000000000001E-2</v>
      </c>
      <c r="AI10" s="441">
        <v>2867.7</v>
      </c>
      <c r="AJ10" s="441">
        <v>17206.189999999999</v>
      </c>
      <c r="AK10" s="441">
        <v>6.17</v>
      </c>
      <c r="AL10" s="440">
        <v>7</v>
      </c>
      <c r="AM10" s="440">
        <v>600030</v>
      </c>
      <c r="AN10" s="441" t="s">
        <v>331</v>
      </c>
      <c r="AO10" s="443">
        <v>5.4399999999999997E-2</v>
      </c>
      <c r="AP10" s="440">
        <v>532.44000000000005</v>
      </c>
      <c r="AQ10" s="444">
        <v>9062.1299999999992</v>
      </c>
      <c r="AR10" s="440">
        <v>18.190000000000001</v>
      </c>
      <c r="AS10" s="443"/>
      <c r="AT10" s="455">
        <v>7</v>
      </c>
      <c r="AU10" s="468">
        <v>600104</v>
      </c>
      <c r="AV10" s="468" t="s">
        <v>627</v>
      </c>
      <c r="AW10" s="462">
        <v>1265.76</v>
      </c>
      <c r="AX10" s="461">
        <v>6.3399999999999998E-2</v>
      </c>
      <c r="AY10" s="462">
        <v>38213.18</v>
      </c>
      <c r="AZ10" s="456">
        <v>32.29</v>
      </c>
      <c r="BA10" s="456">
        <v>7</v>
      </c>
      <c r="BB10" s="456">
        <v>2572</v>
      </c>
      <c r="BC10" s="456" t="s">
        <v>357</v>
      </c>
      <c r="BD10" s="464">
        <v>4.24E-2</v>
      </c>
      <c r="BE10" s="456">
        <v>669.98</v>
      </c>
      <c r="BF10" s="463">
        <v>27469.360000000001</v>
      </c>
      <c r="BG10" s="456">
        <v>37.799999999999997</v>
      </c>
      <c r="BH10" s="190"/>
      <c r="BI10" s="476">
        <v>7</v>
      </c>
      <c r="BJ10" s="476">
        <v>2304</v>
      </c>
      <c r="BK10" s="483" t="s">
        <v>644</v>
      </c>
      <c r="BL10" s="481">
        <v>5.21E-2</v>
      </c>
      <c r="BM10" s="476">
        <v>321.89999999999998</v>
      </c>
      <c r="BN10" s="476">
        <v>32672.6</v>
      </c>
      <c r="BO10" s="476">
        <v>117.8</v>
      </c>
      <c r="BP10" s="477">
        <v>7</v>
      </c>
      <c r="BQ10" s="477">
        <v>858</v>
      </c>
      <c r="BR10" s="478" t="s">
        <v>91</v>
      </c>
      <c r="BS10" s="477">
        <v>428.41</v>
      </c>
      <c r="BT10" s="479">
        <v>5.0099999999999999E-2</v>
      </c>
      <c r="BU10" s="480">
        <v>23845.37</v>
      </c>
      <c r="BV10" s="477">
        <v>57.28</v>
      </c>
      <c r="BW10" s="476"/>
      <c r="BX10" s="22">
        <v>7</v>
      </c>
      <c r="BY10" s="22">
        <v>601933</v>
      </c>
      <c r="BZ10" s="375" t="s">
        <v>790</v>
      </c>
      <c r="CA10" s="187">
        <v>6.6500000000000004E-2</v>
      </c>
      <c r="CB10" s="190">
        <v>2973.15</v>
      </c>
      <c r="CC10" s="190">
        <v>23755.45</v>
      </c>
      <c r="CD10" s="186">
        <v>9.4499999999999993</v>
      </c>
      <c r="CE10" s="186">
        <v>7</v>
      </c>
      <c r="CF10" s="186">
        <v>601933</v>
      </c>
      <c r="CG10" s="188" t="s">
        <v>790</v>
      </c>
      <c r="CH10" s="190">
        <v>2973.15</v>
      </c>
      <c r="CI10" s="187">
        <v>6.9699999999999998E-2</v>
      </c>
      <c r="CJ10" s="190">
        <v>21049.89</v>
      </c>
      <c r="CK10" s="186">
        <v>7.99</v>
      </c>
      <c r="CL10" s="186"/>
      <c r="CM10" s="22">
        <v>7</v>
      </c>
      <c r="CN10" s="22">
        <v>600285</v>
      </c>
      <c r="CO10" s="339" t="s">
        <v>1292</v>
      </c>
      <c r="CP10" s="22">
        <v>77.56</v>
      </c>
      <c r="CQ10" s="24">
        <v>5.8400000000000001E-2</v>
      </c>
      <c r="CR10" s="22">
        <v>909.72</v>
      </c>
      <c r="CS10" s="22">
        <v>12.43</v>
      </c>
      <c r="CT10" s="186">
        <v>7</v>
      </c>
      <c r="CU10" s="186">
        <v>2294</v>
      </c>
      <c r="CV10" s="188" t="s">
        <v>1676</v>
      </c>
      <c r="CW10" s="187">
        <v>6.9000000000000006E-2</v>
      </c>
      <c r="CX10" s="186">
        <v>40.96</v>
      </c>
      <c r="CY10" s="186">
        <v>1460.69</v>
      </c>
      <c r="CZ10" s="190">
        <v>32.479999999999997</v>
      </c>
      <c r="DA10" s="22"/>
      <c r="DB10" s="440">
        <v>7</v>
      </c>
      <c r="DC10" s="503">
        <v>600779</v>
      </c>
      <c r="DD10" s="447" t="s">
        <v>358</v>
      </c>
      <c r="DE10" s="440">
        <v>249.99</v>
      </c>
      <c r="DF10" s="443">
        <v>4.9599999999999998E-2</v>
      </c>
      <c r="DG10" s="444">
        <v>10454.68</v>
      </c>
      <c r="DH10" s="440">
        <v>41.98</v>
      </c>
      <c r="DI10" s="190"/>
      <c r="DJ10" s="496">
        <v>7</v>
      </c>
      <c r="DK10" s="496">
        <v>2572</v>
      </c>
      <c r="DL10" s="453" t="s">
        <v>357</v>
      </c>
      <c r="DM10" s="496">
        <v>192.89</v>
      </c>
      <c r="DN10" s="499">
        <v>7.5399999999999995E-2</v>
      </c>
      <c r="DO10" s="500">
        <v>7908.49</v>
      </c>
      <c r="DP10" s="496">
        <v>37.799999999999997</v>
      </c>
      <c r="DQ10" s="496"/>
      <c r="DR10" s="1">
        <v>7</v>
      </c>
      <c r="DS10" s="1">
        <v>2008</v>
      </c>
      <c r="DT10" s="385" t="s">
        <v>514</v>
      </c>
      <c r="DU10" s="3">
        <v>7.8E-2</v>
      </c>
      <c r="DV10" s="1">
        <v>1374.39</v>
      </c>
      <c r="DW10" s="1">
        <v>59923.58</v>
      </c>
      <c r="DX10" s="1">
        <v>47.73</v>
      </c>
      <c r="DY10" s="186">
        <v>7</v>
      </c>
      <c r="DZ10" s="186">
        <v>2008</v>
      </c>
      <c r="EA10" s="188" t="s">
        <v>514</v>
      </c>
      <c r="EB10" s="187">
        <v>6.7900000000000002E-2</v>
      </c>
      <c r="EC10" s="190">
        <v>1287.76</v>
      </c>
      <c r="ED10" s="190">
        <v>44608.09</v>
      </c>
      <c r="EE10" s="186">
        <v>43.6</v>
      </c>
      <c r="EG10" s="1">
        <v>7</v>
      </c>
      <c r="EH10" s="1">
        <v>300115</v>
      </c>
      <c r="EI10" s="366" t="s">
        <v>727</v>
      </c>
      <c r="EJ10" s="3">
        <v>5.1400000000000001E-2</v>
      </c>
      <c r="EK10" s="1">
        <v>862.58</v>
      </c>
      <c r="EL10" s="54">
        <v>29819.5</v>
      </c>
      <c r="EM10" s="1">
        <v>7</v>
      </c>
      <c r="EN10" s="1">
        <v>601222</v>
      </c>
      <c r="EO10" s="22" t="s">
        <v>1741</v>
      </c>
      <c r="EP10" s="3">
        <v>4.2799999999999998E-2</v>
      </c>
      <c r="EQ10" s="54">
        <v>2218.79</v>
      </c>
      <c r="ER10" s="54">
        <v>16485.61</v>
      </c>
    </row>
    <row r="11" spans="1:148">
      <c r="A11" s="191">
        <v>8</v>
      </c>
      <c r="B11" s="198" t="s">
        <v>96</v>
      </c>
      <c r="C11" s="193" t="s">
        <v>97</v>
      </c>
      <c r="D11" s="192">
        <v>982.02</v>
      </c>
      <c r="E11" s="194">
        <v>4.2500000000000003E-2</v>
      </c>
      <c r="F11" s="195">
        <v>17941.47</v>
      </c>
      <c r="G11" s="192">
        <v>18.47</v>
      </c>
      <c r="H11" s="199">
        <v>8</v>
      </c>
      <c r="I11" s="359">
        <v>300408</v>
      </c>
      <c r="J11" s="359" t="s">
        <v>114</v>
      </c>
      <c r="K11" s="199">
        <v>876.99</v>
      </c>
      <c r="L11" s="354">
        <v>4.1700000000000001E-2</v>
      </c>
      <c r="M11" s="199">
        <v>21565.13</v>
      </c>
      <c r="N11" s="199">
        <v>25.01</v>
      </c>
      <c r="O11" s="199"/>
      <c r="P11" s="22">
        <v>8</v>
      </c>
      <c r="Q11" s="22">
        <v>601288</v>
      </c>
      <c r="R11" s="433" t="s">
        <v>332</v>
      </c>
      <c r="S11" s="24">
        <v>7.1999999999999995E-2</v>
      </c>
      <c r="T11" s="22">
        <v>7327.66</v>
      </c>
      <c r="U11" s="22">
        <v>27991.67</v>
      </c>
      <c r="V11" s="1">
        <v>39.32</v>
      </c>
      <c r="W11" s="186">
        <v>8</v>
      </c>
      <c r="X11" s="186">
        <v>600030</v>
      </c>
      <c r="Y11" s="188" t="s">
        <v>331</v>
      </c>
      <c r="Z11" s="186">
        <v>395.34</v>
      </c>
      <c r="AA11" s="187">
        <v>5.0700000000000002E-2</v>
      </c>
      <c r="AB11" s="190">
        <v>6728.69</v>
      </c>
      <c r="AC11" s="186">
        <v>18.190000000000001</v>
      </c>
      <c r="AE11" s="441">
        <v>8</v>
      </c>
      <c r="AF11" s="441">
        <v>601939</v>
      </c>
      <c r="AG11" s="447" t="s">
        <v>1681</v>
      </c>
      <c r="AH11" s="446">
        <v>6.6799999999999998E-2</v>
      </c>
      <c r="AI11" s="441">
        <v>2343.3000000000002</v>
      </c>
      <c r="AJ11" s="441">
        <v>16332.8</v>
      </c>
      <c r="AK11" s="441">
        <v>7.18</v>
      </c>
      <c r="AL11" s="440">
        <v>8</v>
      </c>
      <c r="AM11" s="440">
        <v>600885</v>
      </c>
      <c r="AN11" s="441" t="s">
        <v>330</v>
      </c>
      <c r="AO11" s="443">
        <v>4.7100000000000003E-2</v>
      </c>
      <c r="AP11" s="440">
        <v>196.77</v>
      </c>
      <c r="AQ11" s="444">
        <v>7849.09</v>
      </c>
      <c r="AR11" s="440">
        <v>41.52</v>
      </c>
      <c r="AS11" s="443"/>
      <c r="AT11" s="455">
        <v>8</v>
      </c>
      <c r="AU11" s="468">
        <v>2572</v>
      </c>
      <c r="AV11" s="468" t="s">
        <v>357</v>
      </c>
      <c r="AW11" s="455">
        <v>683.61</v>
      </c>
      <c r="AX11" s="461">
        <v>4.2900000000000001E-2</v>
      </c>
      <c r="AY11" s="462">
        <v>25840.3</v>
      </c>
      <c r="AZ11" s="456">
        <v>40.39</v>
      </c>
      <c r="BA11" s="456">
        <v>8</v>
      </c>
      <c r="BB11" s="456">
        <v>418</v>
      </c>
      <c r="BC11" s="456" t="s">
        <v>1439</v>
      </c>
      <c r="BD11" s="464">
        <v>3.3300000000000003E-2</v>
      </c>
      <c r="BE11" s="456">
        <v>460.97</v>
      </c>
      <c r="BF11" s="463">
        <v>21568.89</v>
      </c>
      <c r="BG11" s="456">
        <v>45.48</v>
      </c>
      <c r="BH11" s="190"/>
      <c r="BI11" s="476">
        <v>8</v>
      </c>
      <c r="BJ11" s="476">
        <v>600582</v>
      </c>
      <c r="BK11" s="483" t="s">
        <v>775</v>
      </c>
      <c r="BL11" s="481">
        <v>4.6699999999999998E-2</v>
      </c>
      <c r="BM11" s="476">
        <v>5641.48</v>
      </c>
      <c r="BN11" s="476">
        <v>29279.3</v>
      </c>
      <c r="BO11" s="476">
        <v>5.03</v>
      </c>
      <c r="BP11" s="477">
        <v>8</v>
      </c>
      <c r="BQ11" s="477">
        <v>600298</v>
      </c>
      <c r="BR11" s="478" t="s">
        <v>772</v>
      </c>
      <c r="BS11" s="477">
        <v>905.92</v>
      </c>
      <c r="BT11" s="479">
        <v>4.9200000000000001E-2</v>
      </c>
      <c r="BU11" s="480">
        <v>23436.25</v>
      </c>
      <c r="BV11" s="477">
        <v>25.48</v>
      </c>
      <c r="BW11" s="476"/>
      <c r="BX11" s="22">
        <v>8</v>
      </c>
      <c r="BY11" s="22">
        <v>2</v>
      </c>
      <c r="BZ11" s="377" t="s">
        <v>958</v>
      </c>
      <c r="CA11" s="187">
        <v>5.7700000000000001E-2</v>
      </c>
      <c r="CB11" s="186">
        <v>784.9</v>
      </c>
      <c r="CC11" s="190">
        <v>20603.75</v>
      </c>
      <c r="CD11" s="186">
        <v>27.53</v>
      </c>
      <c r="CE11" s="186">
        <v>8</v>
      </c>
      <c r="CF11" s="186">
        <v>333</v>
      </c>
      <c r="CG11" s="188" t="s">
        <v>63</v>
      </c>
      <c r="CH11" s="186">
        <v>466.71</v>
      </c>
      <c r="CI11" s="187">
        <v>6.6500000000000004E-2</v>
      </c>
      <c r="CJ11" s="190">
        <v>20087.330000000002</v>
      </c>
      <c r="CK11" s="186">
        <v>44.19</v>
      </c>
      <c r="CL11" s="186"/>
      <c r="CM11" s="22">
        <v>8</v>
      </c>
      <c r="CN11" s="22">
        <v>963</v>
      </c>
      <c r="CO11" s="360" t="s">
        <v>191</v>
      </c>
      <c r="CP11" s="22">
        <v>15.98</v>
      </c>
      <c r="CQ11" s="24">
        <v>5.0299999999999997E-2</v>
      </c>
      <c r="CR11" s="22">
        <v>784.3</v>
      </c>
      <c r="CS11" s="22">
        <v>54.8</v>
      </c>
      <c r="CT11" s="186">
        <v>8</v>
      </c>
      <c r="CU11" s="186">
        <v>600196</v>
      </c>
      <c r="CV11" s="188" t="s">
        <v>1678</v>
      </c>
      <c r="CW11" s="187">
        <v>6.2199999999999998E-2</v>
      </c>
      <c r="CX11" s="186">
        <v>42.49</v>
      </c>
      <c r="CY11" s="186">
        <v>1316.66</v>
      </c>
      <c r="CZ11" s="190">
        <v>37.43</v>
      </c>
      <c r="DA11" s="22"/>
      <c r="DB11" s="440">
        <v>8</v>
      </c>
      <c r="DC11" s="503">
        <v>601012</v>
      </c>
      <c r="DD11" s="447" t="s">
        <v>121</v>
      </c>
      <c r="DE11" s="440">
        <v>350.01</v>
      </c>
      <c r="DF11" s="443">
        <v>4.8899999999999999E-2</v>
      </c>
      <c r="DG11" s="444">
        <v>10314.76</v>
      </c>
      <c r="DH11" s="440">
        <v>31.93</v>
      </c>
      <c r="DI11" s="190"/>
      <c r="DJ11" s="496">
        <v>8</v>
      </c>
      <c r="DK11" s="496">
        <v>651</v>
      </c>
      <c r="DL11" s="453" t="s">
        <v>71</v>
      </c>
      <c r="DM11" s="496">
        <v>190.01</v>
      </c>
      <c r="DN11" s="499">
        <v>7.46E-2</v>
      </c>
      <c r="DO11" s="500">
        <v>7822.63</v>
      </c>
      <c r="DP11" s="496">
        <v>37.9</v>
      </c>
      <c r="DQ11" s="496"/>
      <c r="DR11" s="1">
        <v>8</v>
      </c>
      <c r="DS11" s="1">
        <v>600309</v>
      </c>
      <c r="DT11" s="1" t="s">
        <v>741</v>
      </c>
      <c r="DU11" s="3">
        <v>6.5799999999999997E-2</v>
      </c>
      <c r="DV11" s="1">
        <v>1199.75</v>
      </c>
      <c r="DW11" s="1">
        <v>50569.27</v>
      </c>
      <c r="DX11" s="1">
        <v>39.32</v>
      </c>
      <c r="DY11" s="186">
        <v>8</v>
      </c>
      <c r="DZ11" s="186">
        <v>600309</v>
      </c>
      <c r="EA11" s="188" t="s">
        <v>741</v>
      </c>
      <c r="EB11" s="187">
        <v>5.0799999999999998E-2</v>
      </c>
      <c r="EC11" s="190">
        <v>1165.79</v>
      </c>
      <c r="ED11" s="190">
        <v>33388.29</v>
      </c>
      <c r="EE11" s="186">
        <v>42.15</v>
      </c>
      <c r="EG11" s="1">
        <v>8</v>
      </c>
      <c r="EH11" s="1">
        <v>2572</v>
      </c>
      <c r="EI11" s="366" t="s">
        <v>357</v>
      </c>
      <c r="EJ11" s="3">
        <v>3.2599999999999997E-2</v>
      </c>
      <c r="EK11" s="1">
        <v>500.64</v>
      </c>
      <c r="EL11" s="54">
        <v>18924.259999999998</v>
      </c>
      <c r="EM11" s="1">
        <v>8</v>
      </c>
      <c r="EN11" s="1">
        <v>2572</v>
      </c>
      <c r="EO11" s="22" t="s">
        <v>357</v>
      </c>
      <c r="EP11" s="3">
        <v>4.1799999999999997E-2</v>
      </c>
      <c r="EQ11" s="1">
        <v>392.54</v>
      </c>
      <c r="ER11" s="54">
        <v>16094.16</v>
      </c>
    </row>
    <row r="12" spans="1:148">
      <c r="A12" s="191">
        <v>9</v>
      </c>
      <c r="B12" s="198" t="s">
        <v>106</v>
      </c>
      <c r="C12" s="193" t="s">
        <v>107</v>
      </c>
      <c r="D12" s="192">
        <v>792.8</v>
      </c>
      <c r="E12" s="194">
        <v>4.2000000000000003E-2</v>
      </c>
      <c r="F12" s="195">
        <v>17752.64</v>
      </c>
      <c r="G12" s="192">
        <v>33.35</v>
      </c>
      <c r="H12" s="199">
        <v>9</v>
      </c>
      <c r="I12" s="374">
        <v>601012</v>
      </c>
      <c r="J12" s="374" t="s">
        <v>121</v>
      </c>
      <c r="K12" s="199">
        <v>720.81</v>
      </c>
      <c r="L12" s="354">
        <v>4.1099999999999998E-2</v>
      </c>
      <c r="M12" s="199">
        <v>21242.21</v>
      </c>
      <c r="N12" s="199">
        <v>31.93</v>
      </c>
      <c r="O12" s="199"/>
      <c r="P12" s="22">
        <v>9</v>
      </c>
      <c r="Q12" s="22">
        <v>601688</v>
      </c>
      <c r="R12" s="339" t="s">
        <v>144</v>
      </c>
      <c r="S12" s="24">
        <v>4.2099999999999999E-2</v>
      </c>
      <c r="T12" s="22">
        <v>724.44</v>
      </c>
      <c r="U12" s="22">
        <v>16386.919999999998</v>
      </c>
      <c r="V12" s="1">
        <v>25.53</v>
      </c>
      <c r="W12" s="186">
        <v>9</v>
      </c>
      <c r="X12" s="186">
        <v>601398</v>
      </c>
      <c r="Y12" s="188" t="s">
        <v>113</v>
      </c>
      <c r="Z12" s="190">
        <v>1113.01</v>
      </c>
      <c r="AA12" s="187">
        <v>4.41E-2</v>
      </c>
      <c r="AB12" s="190">
        <v>5843.3</v>
      </c>
      <c r="AC12" s="186">
        <v>6</v>
      </c>
      <c r="AE12" s="441">
        <v>9</v>
      </c>
      <c r="AF12" s="441">
        <v>601688</v>
      </c>
      <c r="AG12" s="447" t="s">
        <v>1684</v>
      </c>
      <c r="AH12" s="446">
        <v>4.0500000000000001E-2</v>
      </c>
      <c r="AI12" s="441">
        <v>438.01</v>
      </c>
      <c r="AJ12" s="441">
        <v>9907.7900000000009</v>
      </c>
      <c r="AK12" s="441">
        <v>20.39</v>
      </c>
      <c r="AL12" s="440">
        <v>9</v>
      </c>
      <c r="AM12" s="440">
        <v>600068</v>
      </c>
      <c r="AN12" s="441" t="s">
        <v>592</v>
      </c>
      <c r="AO12" s="443">
        <v>3.0499999999999999E-2</v>
      </c>
      <c r="AP12" s="440">
        <v>451.74</v>
      </c>
      <c r="AQ12" s="444">
        <v>5077.5600000000004</v>
      </c>
      <c r="AR12" s="440">
        <v>10.38</v>
      </c>
      <c r="AS12" s="443"/>
      <c r="AT12" s="455">
        <v>9</v>
      </c>
      <c r="AU12" s="470">
        <v>603589</v>
      </c>
      <c r="AV12" s="470" t="s">
        <v>646</v>
      </c>
      <c r="AW12" s="455">
        <v>491.29</v>
      </c>
      <c r="AX12" s="461">
        <v>3.9800000000000002E-2</v>
      </c>
      <c r="AY12" s="462">
        <v>24014.48</v>
      </c>
      <c r="AZ12" s="456">
        <v>49.81</v>
      </c>
      <c r="BA12" s="456">
        <v>9</v>
      </c>
      <c r="BB12" s="456">
        <v>2304</v>
      </c>
      <c r="BC12" s="456" t="s">
        <v>644</v>
      </c>
      <c r="BD12" s="464">
        <v>2.75E-2</v>
      </c>
      <c r="BE12" s="456">
        <v>204.98</v>
      </c>
      <c r="BF12" s="463">
        <v>17794.23</v>
      </c>
      <c r="BG12" s="456">
        <v>101.5</v>
      </c>
      <c r="BH12" s="190"/>
      <c r="BI12" s="476">
        <v>9</v>
      </c>
      <c r="BJ12" s="476">
        <v>858</v>
      </c>
      <c r="BK12" s="476" t="s">
        <v>91</v>
      </c>
      <c r="BL12" s="481">
        <v>4.3499999999999997E-2</v>
      </c>
      <c r="BM12" s="476">
        <v>475.95</v>
      </c>
      <c r="BN12" s="476">
        <v>27262.32</v>
      </c>
      <c r="BO12" s="476">
        <v>65.510000000000005</v>
      </c>
      <c r="BP12" s="477">
        <v>9</v>
      </c>
      <c r="BQ12" s="477">
        <v>2304</v>
      </c>
      <c r="BR12" s="478" t="s">
        <v>644</v>
      </c>
      <c r="BS12" s="477">
        <v>243.06</v>
      </c>
      <c r="BT12" s="479">
        <v>4.4299999999999999E-2</v>
      </c>
      <c r="BU12" s="480">
        <v>21099.73</v>
      </c>
      <c r="BV12" s="477">
        <v>101.5</v>
      </c>
      <c r="BW12" s="476"/>
      <c r="BX12" s="22">
        <v>9</v>
      </c>
      <c r="BY12" s="22">
        <v>333</v>
      </c>
      <c r="BZ12" s="375" t="s">
        <v>63</v>
      </c>
      <c r="CA12" s="187">
        <v>5.7500000000000002E-2</v>
      </c>
      <c r="CB12" s="186">
        <v>464.67</v>
      </c>
      <c r="CC12" s="190">
        <v>20533.82</v>
      </c>
      <c r="CD12" s="186">
        <v>49.96</v>
      </c>
      <c r="CE12" s="186">
        <v>9</v>
      </c>
      <c r="CF12" s="186">
        <v>600258</v>
      </c>
      <c r="CG12" s="188" t="s">
        <v>791</v>
      </c>
      <c r="CH12" s="186">
        <v>795.32</v>
      </c>
      <c r="CI12" s="187">
        <v>6.1499999999999999E-2</v>
      </c>
      <c r="CJ12" s="190">
        <v>18578.759999999998</v>
      </c>
      <c r="CK12" s="186">
        <v>29.73</v>
      </c>
      <c r="CL12" s="186"/>
      <c r="CM12" s="22">
        <v>9</v>
      </c>
      <c r="CN12" s="22">
        <v>513</v>
      </c>
      <c r="CO12" s="339" t="s">
        <v>1293</v>
      </c>
      <c r="CP12" s="22">
        <v>15.39</v>
      </c>
      <c r="CQ12" s="24">
        <v>5.0099999999999999E-2</v>
      </c>
      <c r="CR12" s="22">
        <v>780.17</v>
      </c>
      <c r="CS12" s="22">
        <v>64.489999999999995</v>
      </c>
      <c r="CT12" s="186">
        <v>9</v>
      </c>
      <c r="CU12" s="186">
        <v>600529</v>
      </c>
      <c r="CV12" s="188" t="s">
        <v>1680</v>
      </c>
      <c r="CW12" s="187">
        <v>5.96E-2</v>
      </c>
      <c r="CX12" s="186">
        <v>51.43</v>
      </c>
      <c r="CY12" s="186">
        <v>1263.55</v>
      </c>
      <c r="CZ12" s="190">
        <v>22.04</v>
      </c>
      <c r="DA12" s="22"/>
      <c r="DB12" s="440">
        <v>9</v>
      </c>
      <c r="DC12" s="504">
        <v>2508</v>
      </c>
      <c r="DD12" s="505" t="s">
        <v>675</v>
      </c>
      <c r="DE12" s="440">
        <v>200</v>
      </c>
      <c r="DF12" s="443">
        <v>4.0099999999999997E-2</v>
      </c>
      <c r="DG12" s="444">
        <v>8450.19</v>
      </c>
      <c r="DH12" s="440">
        <v>46.69</v>
      </c>
      <c r="DI12" s="190"/>
      <c r="DJ12" s="496">
        <v>9</v>
      </c>
      <c r="DK12" s="496">
        <v>600036</v>
      </c>
      <c r="DL12" s="453" t="s">
        <v>86</v>
      </c>
      <c r="DM12" s="496">
        <v>160.01</v>
      </c>
      <c r="DN12" s="499">
        <v>3.6499999999999998E-2</v>
      </c>
      <c r="DO12" s="500">
        <v>3825.82</v>
      </c>
      <c r="DP12" s="496">
        <v>25.55</v>
      </c>
      <c r="DQ12" s="496"/>
      <c r="DR12" s="1">
        <v>9</v>
      </c>
      <c r="DS12" s="1">
        <v>600703</v>
      </c>
      <c r="DT12" s="385" t="s">
        <v>626</v>
      </c>
      <c r="DU12" s="3">
        <v>6.1199999999999997E-2</v>
      </c>
      <c r="DV12" s="1">
        <v>2030.52</v>
      </c>
      <c r="DW12" s="1">
        <v>46986.23</v>
      </c>
      <c r="DX12" s="1">
        <v>25.53</v>
      </c>
      <c r="DY12" s="186">
        <v>9</v>
      </c>
      <c r="DZ12" s="186">
        <v>300049</v>
      </c>
      <c r="EA12" s="188" t="s">
        <v>778</v>
      </c>
      <c r="EB12" s="187">
        <v>3.1800000000000002E-2</v>
      </c>
      <c r="EC12" s="190">
        <v>1237.8</v>
      </c>
      <c r="ED12" s="190">
        <v>20881.72</v>
      </c>
      <c r="EE12" s="186">
        <v>16.260000000000002</v>
      </c>
      <c r="EG12" s="1">
        <v>9</v>
      </c>
      <c r="EH12" s="1">
        <v>300136</v>
      </c>
      <c r="EI12" s="360" t="s">
        <v>660</v>
      </c>
      <c r="EJ12" s="3">
        <v>3.2399999999999998E-2</v>
      </c>
      <c r="EK12" s="1">
        <v>447.46</v>
      </c>
      <c r="EL12" s="54">
        <v>18793.37</v>
      </c>
      <c r="EM12" s="1">
        <v>9</v>
      </c>
      <c r="EN12" s="1">
        <v>600406</v>
      </c>
      <c r="EO12" s="22" t="s">
        <v>661</v>
      </c>
      <c r="EP12" s="3">
        <v>3.9100000000000003E-2</v>
      </c>
      <c r="EQ12" s="1">
        <v>852.73</v>
      </c>
      <c r="ER12" s="54">
        <v>15050.7</v>
      </c>
    </row>
    <row r="13" spans="1:148">
      <c r="A13" s="191">
        <v>10</v>
      </c>
      <c r="B13" s="192">
        <v>300408</v>
      </c>
      <c r="C13" s="193" t="s">
        <v>114</v>
      </c>
      <c r="D13" s="192">
        <v>836.89</v>
      </c>
      <c r="E13" s="194">
        <v>4.1599999999999998E-2</v>
      </c>
      <c r="F13" s="195">
        <v>17566.34</v>
      </c>
      <c r="G13" s="192">
        <v>24.59</v>
      </c>
      <c r="H13" s="199">
        <v>10</v>
      </c>
      <c r="I13" s="381" t="s">
        <v>1682</v>
      </c>
      <c r="J13" s="382" t="s">
        <v>811</v>
      </c>
      <c r="K13" s="199">
        <v>2200</v>
      </c>
      <c r="L13" s="354">
        <v>3.78E-2</v>
      </c>
      <c r="M13" s="199">
        <v>19580</v>
      </c>
      <c r="N13" s="199">
        <v>12.25</v>
      </c>
      <c r="O13" s="199"/>
      <c r="P13" s="22">
        <v>10</v>
      </c>
      <c r="Q13" s="22">
        <v>600809</v>
      </c>
      <c r="R13" s="339" t="s">
        <v>770</v>
      </c>
      <c r="S13" s="24">
        <v>3.56E-2</v>
      </c>
      <c r="T13" s="22">
        <v>251.26</v>
      </c>
      <c r="U13" s="22">
        <v>13832.07</v>
      </c>
      <c r="V13" s="1">
        <v>32.200000000000003</v>
      </c>
      <c r="W13" s="186">
        <v>10</v>
      </c>
      <c r="X13" s="186">
        <v>601288</v>
      </c>
      <c r="Y13" s="188" t="s">
        <v>332</v>
      </c>
      <c r="Z13" s="190">
        <v>1583.62</v>
      </c>
      <c r="AA13" s="187">
        <v>4.2000000000000003E-2</v>
      </c>
      <c r="AB13" s="190">
        <v>5574.34</v>
      </c>
      <c r="AC13" s="186">
        <v>3.82</v>
      </c>
      <c r="AE13" s="441">
        <v>10</v>
      </c>
      <c r="AF13" s="441">
        <v>600809</v>
      </c>
      <c r="AG13" s="447" t="s">
        <v>1687</v>
      </c>
      <c r="AH13" s="446">
        <v>3.5099999999999999E-2</v>
      </c>
      <c r="AI13" s="441">
        <v>156.01</v>
      </c>
      <c r="AJ13" s="441">
        <v>8588.5499999999993</v>
      </c>
      <c r="AK13" s="441">
        <v>56.84</v>
      </c>
      <c r="AL13" s="440">
        <v>10</v>
      </c>
      <c r="AM13" s="440">
        <v>600884</v>
      </c>
      <c r="AN13" s="441" t="s">
        <v>720</v>
      </c>
      <c r="AO13" s="443">
        <v>2.6499999999999999E-2</v>
      </c>
      <c r="AP13" s="440">
        <v>268.05</v>
      </c>
      <c r="AQ13" s="444">
        <v>4414.84</v>
      </c>
      <c r="AR13" s="440">
        <v>24.12</v>
      </c>
      <c r="AS13" s="443"/>
      <c r="AT13" s="455">
        <v>10</v>
      </c>
      <c r="AU13" s="469">
        <v>2714</v>
      </c>
      <c r="AV13" s="469" t="s">
        <v>781</v>
      </c>
      <c r="AW13" s="455">
        <v>622.38</v>
      </c>
      <c r="AX13" s="461">
        <v>3.8300000000000001E-2</v>
      </c>
      <c r="AY13" s="462">
        <v>23071.62</v>
      </c>
      <c r="AZ13" s="456">
        <v>43.25</v>
      </c>
      <c r="BA13" s="456"/>
      <c r="BB13" s="456"/>
      <c r="BC13" s="456"/>
      <c r="BD13" s="464"/>
      <c r="BE13" s="456"/>
      <c r="BF13" s="463"/>
      <c r="BG13" s="456"/>
      <c r="BH13" s="190"/>
      <c r="BI13" s="476">
        <v>10</v>
      </c>
      <c r="BJ13" s="476">
        <v>600559</v>
      </c>
      <c r="BK13" s="476" t="s">
        <v>771</v>
      </c>
      <c r="BL13" s="481">
        <v>4.2200000000000001E-2</v>
      </c>
      <c r="BM13" s="476">
        <v>839.97</v>
      </c>
      <c r="BN13" s="476">
        <v>26442.3</v>
      </c>
      <c r="BO13" s="476" t="s">
        <v>663</v>
      </c>
      <c r="BP13" s="477">
        <v>10</v>
      </c>
      <c r="BQ13" s="477">
        <v>423</v>
      </c>
      <c r="BR13" s="478" t="s">
        <v>738</v>
      </c>
      <c r="BS13" s="477">
        <v>263.37</v>
      </c>
      <c r="BT13" s="479">
        <v>3.9800000000000002E-2</v>
      </c>
      <c r="BU13" s="480">
        <v>18934.009999999998</v>
      </c>
      <c r="BV13" s="477">
        <v>64.930000000000007</v>
      </c>
      <c r="BW13" s="476"/>
      <c r="BX13" s="22">
        <v>10</v>
      </c>
      <c r="BY13" s="22">
        <v>538</v>
      </c>
      <c r="BZ13" s="360" t="s">
        <v>768</v>
      </c>
      <c r="CA13" s="187">
        <v>5.0999999999999997E-2</v>
      </c>
      <c r="CB13" s="435">
        <v>200.93</v>
      </c>
      <c r="CC13" s="190">
        <v>18224.419999999998</v>
      </c>
      <c r="CD13" s="186">
        <v>101</v>
      </c>
      <c r="CE13" s="186">
        <v>10</v>
      </c>
      <c r="CF13" s="186">
        <v>601607</v>
      </c>
      <c r="CG13" s="188" t="s">
        <v>189</v>
      </c>
      <c r="CH13" s="186">
        <v>366.94</v>
      </c>
      <c r="CI13" s="187">
        <v>3.5099999999999999E-2</v>
      </c>
      <c r="CJ13" s="190">
        <v>10597.12</v>
      </c>
      <c r="CK13" s="186">
        <v>23.74</v>
      </c>
      <c r="CL13" s="186"/>
      <c r="CM13" s="22">
        <v>10</v>
      </c>
      <c r="CN13" s="22">
        <v>2262</v>
      </c>
      <c r="CO13" s="339" t="s">
        <v>1294</v>
      </c>
      <c r="CP13" s="22">
        <v>54.36</v>
      </c>
      <c r="CQ13" s="24">
        <v>4.9399999999999999E-2</v>
      </c>
      <c r="CR13" s="22">
        <v>770.29</v>
      </c>
      <c r="CS13" s="22">
        <v>15.76</v>
      </c>
      <c r="CT13" s="186">
        <v>10</v>
      </c>
      <c r="CU13" s="186">
        <v>999</v>
      </c>
      <c r="CV13" s="188" t="s">
        <v>1683</v>
      </c>
      <c r="CW13" s="187">
        <v>5.9499999999999997E-2</v>
      </c>
      <c r="CX13" s="186">
        <v>39.71</v>
      </c>
      <c r="CY13" s="186">
        <v>1260.68</v>
      </c>
      <c r="CZ13" s="190">
        <v>28.79</v>
      </c>
      <c r="DA13" s="22"/>
      <c r="DB13" s="440">
        <v>10</v>
      </c>
      <c r="DC13" s="504">
        <v>2127</v>
      </c>
      <c r="DD13" s="505" t="s">
        <v>648</v>
      </c>
      <c r="DE13" s="440">
        <v>520</v>
      </c>
      <c r="DF13" s="443">
        <v>3.8699999999999998E-2</v>
      </c>
      <c r="DG13" s="444">
        <v>8169.2</v>
      </c>
      <c r="DH13" s="440">
        <v>15.06</v>
      </c>
      <c r="DI13" s="190"/>
      <c r="DJ13" s="496">
        <v>10</v>
      </c>
      <c r="DK13" s="496">
        <v>418</v>
      </c>
      <c r="DL13" s="453" t="s">
        <v>643</v>
      </c>
      <c r="DM13" s="496">
        <v>80</v>
      </c>
      <c r="DN13" s="499">
        <v>3.5700000000000003E-2</v>
      </c>
      <c r="DO13" s="500">
        <v>3743.2</v>
      </c>
      <c r="DP13" s="496">
        <v>45.48</v>
      </c>
      <c r="DQ13" s="496"/>
      <c r="DR13" s="1">
        <v>10</v>
      </c>
      <c r="DS13" s="1">
        <v>601012</v>
      </c>
      <c r="DT13" s="278" t="s">
        <v>121</v>
      </c>
      <c r="DU13" s="3">
        <v>4.3099999999999999E-2</v>
      </c>
      <c r="DV13" s="1">
        <v>1123.3399999999999</v>
      </c>
      <c r="DW13" s="1">
        <v>33104.94</v>
      </c>
      <c r="DX13" s="1">
        <v>32.200000000000003</v>
      </c>
      <c r="DY13" s="186">
        <v>10</v>
      </c>
      <c r="DZ13" s="186">
        <v>2236</v>
      </c>
      <c r="EA13" s="188" t="s">
        <v>194</v>
      </c>
      <c r="EB13" s="187">
        <v>3.1199999999999999E-2</v>
      </c>
      <c r="EC13" s="186">
        <v>900.1</v>
      </c>
      <c r="ED13" s="190">
        <v>20531.310000000001</v>
      </c>
      <c r="EE13" s="186">
        <v>24.07</v>
      </c>
      <c r="EG13" s="1">
        <v>10</v>
      </c>
      <c r="EH13" s="1">
        <v>2241</v>
      </c>
      <c r="EI13" s="360" t="s">
        <v>84</v>
      </c>
      <c r="EJ13" s="3">
        <v>3.0499999999999999E-2</v>
      </c>
      <c r="EK13" s="1">
        <v>875.13</v>
      </c>
      <c r="EL13" s="54">
        <v>17712.560000000001</v>
      </c>
      <c r="EM13" s="1">
        <v>10</v>
      </c>
      <c r="EN13" s="1">
        <v>2236</v>
      </c>
      <c r="EO13" s="22" t="s">
        <v>194</v>
      </c>
      <c r="EP13" s="3">
        <v>3.9100000000000003E-2</v>
      </c>
      <c r="EQ13" s="1">
        <v>659.4</v>
      </c>
      <c r="ER13" s="54">
        <v>15040.97</v>
      </c>
    </row>
    <row r="14" spans="1:148">
      <c r="A14" s="191">
        <v>11</v>
      </c>
      <c r="B14" s="192">
        <v>601012</v>
      </c>
      <c r="C14" s="193" t="s">
        <v>121</v>
      </c>
      <c r="D14" s="192">
        <v>970.33</v>
      </c>
      <c r="E14" s="194">
        <v>3.9300000000000002E-2</v>
      </c>
      <c r="F14" s="195">
        <v>16592.57</v>
      </c>
      <c r="G14" s="192">
        <v>29.47</v>
      </c>
      <c r="H14" s="199">
        <v>11</v>
      </c>
      <c r="I14" s="383" t="s">
        <v>1685</v>
      </c>
      <c r="J14" s="199" t="s">
        <v>89</v>
      </c>
      <c r="K14" s="199">
        <v>480.65</v>
      </c>
      <c r="L14" s="354">
        <v>2.5600000000000001E-2</v>
      </c>
      <c r="M14" s="199">
        <v>13231.81</v>
      </c>
      <c r="N14" s="199">
        <v>38.35</v>
      </c>
      <c r="O14" s="199"/>
      <c r="P14" s="186"/>
      <c r="Q14" s="186"/>
      <c r="R14" s="186"/>
      <c r="S14" s="186"/>
      <c r="T14" s="186"/>
      <c r="U14" s="186"/>
      <c r="V14" s="187"/>
      <c r="W14" s="186">
        <v>11</v>
      </c>
      <c r="X14" s="186">
        <v>600884</v>
      </c>
      <c r="Y14" s="188" t="s">
        <v>720</v>
      </c>
      <c r="Z14" s="186">
        <v>217.79</v>
      </c>
      <c r="AA14" s="187">
        <v>2.7E-2</v>
      </c>
      <c r="AB14" s="190">
        <v>3587.02</v>
      </c>
      <c r="AC14" s="186">
        <v>24.12</v>
      </c>
      <c r="AE14" s="441"/>
      <c r="AF14" s="441"/>
      <c r="AG14" s="447"/>
      <c r="AH14" s="446"/>
      <c r="AI14" s="441"/>
      <c r="AJ14" s="441"/>
      <c r="AK14" s="441"/>
      <c r="AL14" s="440">
        <v>11</v>
      </c>
      <c r="AM14" s="440">
        <v>300450</v>
      </c>
      <c r="AN14" s="441" t="s">
        <v>723</v>
      </c>
      <c r="AO14" s="443">
        <v>2.2800000000000001E-2</v>
      </c>
      <c r="AP14" s="440">
        <v>73.56</v>
      </c>
      <c r="AQ14" s="444">
        <v>3808.2</v>
      </c>
      <c r="AR14" s="440">
        <v>74.599999999999994</v>
      </c>
      <c r="AS14" s="443"/>
      <c r="AT14" s="471">
        <v>11</v>
      </c>
      <c r="AU14" s="471">
        <v>603766</v>
      </c>
      <c r="AV14" s="471" t="s">
        <v>651</v>
      </c>
      <c r="AW14" s="455">
        <v>900</v>
      </c>
      <c r="AX14" s="461">
        <v>1.21E-2</v>
      </c>
      <c r="AY14" s="462">
        <v>7299</v>
      </c>
      <c r="AZ14" s="456">
        <v>7.76</v>
      </c>
      <c r="BA14" s="456">
        <v>10</v>
      </c>
      <c r="BB14" s="456">
        <v>600660</v>
      </c>
      <c r="BC14" s="456" t="s">
        <v>82</v>
      </c>
      <c r="BD14" s="464">
        <v>2.53E-2</v>
      </c>
      <c r="BE14" s="456">
        <v>629.99</v>
      </c>
      <c r="BF14" s="463">
        <v>16404.89</v>
      </c>
      <c r="BG14" s="456">
        <v>25.49</v>
      </c>
      <c r="BH14" s="190"/>
      <c r="BI14" s="476"/>
      <c r="BJ14" s="476"/>
      <c r="BK14" s="476"/>
      <c r="BL14" s="481"/>
      <c r="BM14" s="476"/>
      <c r="BN14" s="476"/>
      <c r="BO14" s="476"/>
      <c r="BP14" s="477"/>
      <c r="BQ14" s="477"/>
      <c r="BR14" s="478"/>
      <c r="BS14" s="477"/>
      <c r="BT14" s="479"/>
      <c r="BU14" s="480"/>
      <c r="BV14" s="477"/>
      <c r="BW14" s="476"/>
      <c r="BX14" s="375"/>
      <c r="BY14" s="375"/>
      <c r="BZ14" s="375"/>
      <c r="CA14" s="196"/>
      <c r="CB14" s="191"/>
      <c r="CC14" s="197"/>
      <c r="CD14" s="191"/>
      <c r="CE14" s="186"/>
      <c r="CF14" s="186"/>
      <c r="CG14" s="188"/>
      <c r="CH14" s="186"/>
      <c r="CI14" s="187"/>
      <c r="CJ14" s="190"/>
      <c r="CK14" s="186"/>
      <c r="CL14" s="186"/>
      <c r="CM14" s="22"/>
      <c r="CN14" s="22"/>
      <c r="CO14" s="339"/>
      <c r="CP14" s="22"/>
      <c r="CQ14" s="24"/>
      <c r="CR14" s="22"/>
      <c r="CS14" s="22"/>
      <c r="CT14" s="186">
        <v>11</v>
      </c>
      <c r="CU14" s="186">
        <v>2008</v>
      </c>
      <c r="CV14" s="188" t="s">
        <v>1686</v>
      </c>
      <c r="CW14" s="187">
        <v>5.1700000000000003E-2</v>
      </c>
      <c r="CX14" s="186">
        <v>31.65</v>
      </c>
      <c r="CY14" s="186">
        <v>1096.2</v>
      </c>
      <c r="CZ14" s="190">
        <v>45.6</v>
      </c>
      <c r="DB14" s="440">
        <v>11</v>
      </c>
      <c r="DC14" s="501">
        <v>603818</v>
      </c>
      <c r="DD14" s="502" t="s">
        <v>677</v>
      </c>
      <c r="DE14" s="440">
        <v>277.14</v>
      </c>
      <c r="DF14" s="443">
        <v>0.02</v>
      </c>
      <c r="DG14" s="444">
        <v>4223.55</v>
      </c>
      <c r="DH14" s="440">
        <v>14.78</v>
      </c>
      <c r="DI14" s="190"/>
      <c r="DJ14" s="496">
        <v>11</v>
      </c>
      <c r="DK14" s="496">
        <v>603818</v>
      </c>
      <c r="DL14" s="453" t="s">
        <v>677</v>
      </c>
      <c r="DM14" s="496">
        <v>212.18</v>
      </c>
      <c r="DN14" s="499">
        <v>3.2199999999999999E-2</v>
      </c>
      <c r="DO14" s="500">
        <v>3379.96</v>
      </c>
      <c r="DP14" s="496">
        <v>15.24</v>
      </c>
      <c r="DQ14" s="496"/>
      <c r="DY14" s="186"/>
      <c r="DZ14" s="186"/>
      <c r="EA14" s="188"/>
      <c r="EB14" s="187"/>
      <c r="EC14" s="186"/>
      <c r="ED14" s="190"/>
      <c r="EE14" s="186"/>
    </row>
    <row r="15" spans="1:148">
      <c r="A15" s="191">
        <v>12</v>
      </c>
      <c r="B15" s="192">
        <v>600600</v>
      </c>
      <c r="C15" s="193" t="s">
        <v>128</v>
      </c>
      <c r="D15" s="192">
        <v>277.82</v>
      </c>
      <c r="E15" s="194">
        <v>2.3099999999999999E-2</v>
      </c>
      <c r="F15" s="195">
        <v>9751.32</v>
      </c>
      <c r="G15" s="192">
        <v>30.81</v>
      </c>
      <c r="H15" s="199"/>
      <c r="I15" s="383"/>
      <c r="J15" s="199"/>
      <c r="K15" s="199"/>
      <c r="L15" s="354"/>
      <c r="M15" s="199"/>
      <c r="N15" s="199"/>
      <c r="P15" s="186"/>
      <c r="Q15" s="186"/>
      <c r="R15" s="186"/>
      <c r="S15" s="186"/>
      <c r="T15" s="186"/>
      <c r="U15" s="186"/>
      <c r="V15" s="187"/>
      <c r="W15" s="186">
        <v>12</v>
      </c>
      <c r="X15" s="186">
        <v>601601</v>
      </c>
      <c r="Y15" s="188" t="s">
        <v>676</v>
      </c>
      <c r="Z15" s="186">
        <v>101.16</v>
      </c>
      <c r="AA15" s="187">
        <v>2.58E-2</v>
      </c>
      <c r="AB15" s="190">
        <v>3426.36</v>
      </c>
      <c r="AC15" s="186">
        <v>36.93</v>
      </c>
      <c r="AD15" s="190"/>
      <c r="AE15" s="441"/>
      <c r="AF15" s="441"/>
      <c r="AG15" s="447"/>
      <c r="AH15" s="446"/>
      <c r="AI15" s="441"/>
      <c r="AJ15" s="441"/>
      <c r="AK15" s="441"/>
      <c r="AL15" s="440">
        <v>12</v>
      </c>
      <c r="AM15" s="440">
        <v>601211</v>
      </c>
      <c r="AN15" s="441" t="s">
        <v>721</v>
      </c>
      <c r="AO15" s="443">
        <v>2.2599999999999999E-2</v>
      </c>
      <c r="AP15" s="440">
        <v>183.66</v>
      </c>
      <c r="AQ15" s="444">
        <v>3766.87</v>
      </c>
      <c r="AR15" s="440">
        <v>21.63</v>
      </c>
      <c r="AS15" s="443"/>
      <c r="AT15" s="471"/>
      <c r="AU15" s="471"/>
      <c r="AV15" s="471"/>
      <c r="AW15" s="455"/>
      <c r="AX15" s="461"/>
      <c r="AY15" s="462"/>
      <c r="AZ15" s="456"/>
      <c r="BA15" s="456">
        <v>11</v>
      </c>
      <c r="BB15" s="456">
        <v>600612</v>
      </c>
      <c r="BC15" s="456" t="s">
        <v>645</v>
      </c>
      <c r="BD15" s="464">
        <v>2.1899999999999999E-2</v>
      </c>
      <c r="BE15" s="456">
        <v>289.97000000000003</v>
      </c>
      <c r="BF15" s="463">
        <v>14200</v>
      </c>
      <c r="BG15" s="456">
        <v>41.29</v>
      </c>
      <c r="BH15" s="190"/>
      <c r="BI15" s="476">
        <v>11</v>
      </c>
      <c r="BJ15" s="476">
        <v>600298</v>
      </c>
      <c r="BK15" s="484" t="s">
        <v>1757</v>
      </c>
      <c r="BL15" s="481">
        <v>3.6799999999999999E-2</v>
      </c>
      <c r="BM15" s="476">
        <v>905.92</v>
      </c>
      <c r="BN15" s="476">
        <v>23082.94</v>
      </c>
      <c r="BO15" s="476">
        <v>28.98</v>
      </c>
      <c r="BP15" s="477">
        <v>11</v>
      </c>
      <c r="BQ15" s="477">
        <v>601601</v>
      </c>
      <c r="BR15" s="478" t="s">
        <v>676</v>
      </c>
      <c r="BS15" s="477">
        <v>420.47</v>
      </c>
      <c r="BT15" s="479">
        <v>2.9899999999999999E-2</v>
      </c>
      <c r="BU15" s="480">
        <v>14241.43</v>
      </c>
      <c r="BV15" s="477">
        <v>36.93</v>
      </c>
      <c r="BW15" s="476"/>
      <c r="BX15" s="375"/>
      <c r="BY15" s="375"/>
      <c r="BZ15" s="375"/>
      <c r="CA15" s="196"/>
      <c r="CB15" s="191"/>
      <c r="CC15" s="197"/>
      <c r="CD15" s="191"/>
      <c r="CE15" s="186">
        <v>11</v>
      </c>
      <c r="CF15" s="186">
        <v>423</v>
      </c>
      <c r="CG15" s="188" t="s">
        <v>738</v>
      </c>
      <c r="CH15" s="186">
        <v>134.02000000000001</v>
      </c>
      <c r="CI15" s="187">
        <v>3.1899999999999998E-2</v>
      </c>
      <c r="CJ15" s="190">
        <v>9635.0300000000007</v>
      </c>
      <c r="CK15" s="186">
        <v>64.930000000000007</v>
      </c>
      <c r="CL15" s="186"/>
      <c r="CM15" s="22"/>
      <c r="CN15" s="22"/>
      <c r="CO15" s="339"/>
      <c r="CP15" s="22"/>
      <c r="CQ15" s="24"/>
      <c r="CR15" s="22"/>
      <c r="CS15" s="22"/>
      <c r="CT15" s="186">
        <v>12</v>
      </c>
      <c r="CU15" s="186">
        <v>600518</v>
      </c>
      <c r="CV15" s="188" t="s">
        <v>1688</v>
      </c>
      <c r="CW15" s="187">
        <v>4.1099999999999998E-2</v>
      </c>
      <c r="CX15" s="186">
        <v>40.01</v>
      </c>
      <c r="CY15" s="186">
        <v>869.89</v>
      </c>
      <c r="CZ15" s="190">
        <v>20.43</v>
      </c>
      <c r="DB15" s="500"/>
      <c r="DC15" s="500"/>
      <c r="DD15" s="500"/>
      <c r="DE15" s="500"/>
      <c r="DF15" s="500"/>
      <c r="DG15" s="500"/>
      <c r="DH15" s="500"/>
      <c r="DI15" s="190"/>
      <c r="DJ15" s="186"/>
      <c r="DK15" s="186"/>
      <c r="DL15" s="186"/>
      <c r="DM15" s="186"/>
      <c r="DN15" s="188"/>
      <c r="DO15" s="187"/>
      <c r="DP15" s="186"/>
      <c r="DQ15" s="186"/>
      <c r="DU15" s="3"/>
      <c r="DY15" s="186">
        <v>11</v>
      </c>
      <c r="DZ15" s="186">
        <v>423</v>
      </c>
      <c r="EA15" s="188" t="s">
        <v>738</v>
      </c>
      <c r="EB15" s="187">
        <v>3.0499999999999999E-2</v>
      </c>
      <c r="EC15" s="186">
        <v>278.54000000000002</v>
      </c>
      <c r="ED15" s="190">
        <v>20024.48</v>
      </c>
      <c r="EE15" s="186">
        <v>64.930000000000007</v>
      </c>
      <c r="EI15" s="22" t="s">
        <v>1781</v>
      </c>
      <c r="EJ15" s="3">
        <f>SUM(EJ4:EJ13)</f>
        <v>0.59340000000000004</v>
      </c>
      <c r="EO15" s="22" t="s">
        <v>1781</v>
      </c>
      <c r="EP15" s="3">
        <f>SUM(EP4:EP13)</f>
        <v>0.54380000000000006</v>
      </c>
    </row>
    <row r="16" spans="1:148">
      <c r="A16" s="191">
        <v>13</v>
      </c>
      <c r="B16" s="198" t="s">
        <v>135</v>
      </c>
      <c r="C16" s="193" t="s">
        <v>89</v>
      </c>
      <c r="D16" s="192">
        <v>350.65</v>
      </c>
      <c r="E16" s="194">
        <v>2.18E-2</v>
      </c>
      <c r="F16" s="195">
        <v>9206.17</v>
      </c>
      <c r="G16" s="192">
        <v>35.049999999999997</v>
      </c>
      <c r="H16" s="199"/>
      <c r="I16" s="383"/>
      <c r="J16" s="199"/>
      <c r="K16" s="199"/>
      <c r="L16" s="354"/>
      <c r="M16" s="199"/>
      <c r="N16" s="199"/>
      <c r="P16" s="186"/>
      <c r="Q16" s="186"/>
      <c r="R16" s="186"/>
      <c r="S16" s="186"/>
      <c r="T16" s="186"/>
      <c r="U16" s="186"/>
      <c r="V16" s="187"/>
      <c r="W16" s="186">
        <v>13</v>
      </c>
      <c r="X16" s="186">
        <v>601211</v>
      </c>
      <c r="Y16" s="188" t="s">
        <v>721</v>
      </c>
      <c r="Z16" s="186">
        <v>140.29</v>
      </c>
      <c r="AA16" s="187">
        <v>2.1700000000000001E-2</v>
      </c>
      <c r="AB16" s="190">
        <v>2877.45</v>
      </c>
      <c r="AC16" s="186">
        <v>21.63</v>
      </c>
      <c r="AD16" s="190"/>
      <c r="AL16" s="440">
        <v>13</v>
      </c>
      <c r="AM16" s="440">
        <v>601601</v>
      </c>
      <c r="AN16" s="441" t="s">
        <v>676</v>
      </c>
      <c r="AO16" s="443">
        <v>2.1299999999999999E-2</v>
      </c>
      <c r="AP16" s="440">
        <v>104.93</v>
      </c>
      <c r="AQ16" s="444">
        <v>3553.81</v>
      </c>
      <c r="AR16" s="440">
        <v>36.93</v>
      </c>
      <c r="AS16" s="443"/>
      <c r="AT16" s="471"/>
      <c r="AU16" s="471"/>
      <c r="AV16" s="471"/>
      <c r="AW16" s="455"/>
      <c r="AX16" s="461"/>
      <c r="AY16" s="462"/>
      <c r="AZ16" s="456"/>
      <c r="BA16" s="456">
        <v>12</v>
      </c>
      <c r="BB16" s="456">
        <v>603589</v>
      </c>
      <c r="BC16" s="456" t="s">
        <v>646</v>
      </c>
      <c r="BD16" s="464">
        <v>1.9199999999999998E-2</v>
      </c>
      <c r="BE16" s="456">
        <v>319.99</v>
      </c>
      <c r="BF16" s="463">
        <v>12412.54</v>
      </c>
      <c r="BG16" s="456">
        <v>48.88</v>
      </c>
      <c r="BH16" s="190"/>
      <c r="BI16" s="476">
        <v>12</v>
      </c>
      <c r="BJ16" s="476">
        <v>2536</v>
      </c>
      <c r="BK16" s="482" t="s">
        <v>1299</v>
      </c>
      <c r="BL16" s="481">
        <v>1.03E-2</v>
      </c>
      <c r="BM16" s="476">
        <v>411.31</v>
      </c>
      <c r="BN16" s="476">
        <v>6490.41</v>
      </c>
      <c r="BO16" s="476">
        <v>16.59</v>
      </c>
      <c r="BP16" s="477">
        <v>12</v>
      </c>
      <c r="BQ16" s="477">
        <v>895</v>
      </c>
      <c r="BR16" s="478" t="s">
        <v>629</v>
      </c>
      <c r="BS16" s="477">
        <v>457.33</v>
      </c>
      <c r="BT16" s="479">
        <v>2.2800000000000001E-2</v>
      </c>
      <c r="BU16" s="480">
        <v>10861.54</v>
      </c>
      <c r="BV16" s="477">
        <v>24.9</v>
      </c>
      <c r="BW16" s="476"/>
      <c r="BX16" s="375"/>
      <c r="BY16" s="375"/>
      <c r="BZ16" s="375"/>
      <c r="CA16" s="196"/>
      <c r="CB16" s="191"/>
      <c r="CC16" s="197"/>
      <c r="CD16" s="191"/>
      <c r="CE16" s="186">
        <v>12</v>
      </c>
      <c r="CF16" s="186">
        <v>600104</v>
      </c>
      <c r="CG16" s="188" t="s">
        <v>627</v>
      </c>
      <c r="CH16" s="186">
        <v>258.69</v>
      </c>
      <c r="CI16" s="187">
        <v>2.6599999999999999E-2</v>
      </c>
      <c r="CJ16" s="190">
        <v>8032.32</v>
      </c>
      <c r="CK16" s="186">
        <v>30.19</v>
      </c>
      <c r="CL16" s="186"/>
      <c r="CM16" s="22"/>
      <c r="CN16" s="22"/>
      <c r="CO16" s="339"/>
      <c r="CP16" s="22"/>
      <c r="CQ16" s="24"/>
      <c r="CR16" s="22"/>
      <c r="CS16" s="22"/>
      <c r="CT16" s="186">
        <v>13</v>
      </c>
      <c r="CU16" s="186">
        <v>538</v>
      </c>
      <c r="CV16" s="188" t="s">
        <v>1690</v>
      </c>
      <c r="CW16" s="187">
        <v>4.0399999999999998E-2</v>
      </c>
      <c r="CX16" s="186">
        <v>9.11</v>
      </c>
      <c r="CY16" s="186">
        <v>855.34</v>
      </c>
      <c r="CZ16" s="190">
        <v>91.85</v>
      </c>
      <c r="DB16" s="496"/>
      <c r="DC16" s="500"/>
      <c r="DD16" s="500"/>
      <c r="DE16" s="500"/>
      <c r="DF16" s="500"/>
      <c r="DG16" s="500"/>
      <c r="DH16" s="500"/>
      <c r="DI16" s="186"/>
      <c r="DJ16" s="186"/>
      <c r="DK16" s="186"/>
      <c r="DL16" s="186"/>
      <c r="DM16" s="186"/>
      <c r="DN16" s="186"/>
      <c r="DO16" s="186"/>
      <c r="DP16" s="186"/>
      <c r="DQ16" s="186"/>
      <c r="DU16" s="3"/>
      <c r="DY16" s="186">
        <v>12</v>
      </c>
      <c r="DZ16" s="186">
        <v>600703</v>
      </c>
      <c r="EA16" s="188" t="s">
        <v>626</v>
      </c>
      <c r="EB16" s="187">
        <v>2.5399999999999999E-2</v>
      </c>
      <c r="EC16" s="186">
        <v>848.99</v>
      </c>
      <c r="ED16" s="190">
        <v>16725.02</v>
      </c>
      <c r="EE16" s="186">
        <v>23.14</v>
      </c>
    </row>
    <row r="17" spans="1:146">
      <c r="A17" s="191">
        <v>14</v>
      </c>
      <c r="B17" s="192">
        <v>600426</v>
      </c>
      <c r="C17" s="193" t="s">
        <v>138</v>
      </c>
      <c r="D17" s="192">
        <v>771.61</v>
      </c>
      <c r="E17" s="194">
        <v>2.1399999999999999E-2</v>
      </c>
      <c r="F17" s="195">
        <v>9058.7099999999991</v>
      </c>
      <c r="G17" s="192">
        <v>12.77</v>
      </c>
      <c r="H17" s="199"/>
      <c r="I17" s="383"/>
      <c r="J17" s="199"/>
      <c r="K17" s="199"/>
      <c r="L17" s="354"/>
      <c r="M17" s="199"/>
      <c r="N17" s="199"/>
      <c r="P17" s="186"/>
      <c r="Q17" s="186"/>
      <c r="R17" s="186"/>
      <c r="S17" s="186"/>
      <c r="T17" s="186"/>
      <c r="U17" s="186"/>
      <c r="V17" s="187"/>
      <c r="W17" s="186">
        <v>14</v>
      </c>
      <c r="X17" s="186">
        <v>600068</v>
      </c>
      <c r="Y17" s="188" t="s">
        <v>592</v>
      </c>
      <c r="Z17" s="186">
        <v>233.14</v>
      </c>
      <c r="AA17" s="187">
        <v>1.9800000000000002E-2</v>
      </c>
      <c r="AB17" s="190">
        <v>2620.52</v>
      </c>
      <c r="AC17" s="186">
        <v>10.38</v>
      </c>
      <c r="AD17" s="190"/>
      <c r="AL17" s="440">
        <v>14</v>
      </c>
      <c r="AM17" s="440">
        <v>776</v>
      </c>
      <c r="AN17" s="441" t="s">
        <v>722</v>
      </c>
      <c r="AO17" s="443">
        <v>1.9300000000000001E-2</v>
      </c>
      <c r="AP17" s="440">
        <v>186.75</v>
      </c>
      <c r="AQ17" s="444">
        <v>3221.44</v>
      </c>
      <c r="AR17" s="440">
        <v>18.98</v>
      </c>
      <c r="AS17" s="443"/>
      <c r="AT17" s="455"/>
      <c r="AU17" s="455"/>
      <c r="AV17" s="455"/>
      <c r="AW17" s="455"/>
      <c r="AX17" s="461"/>
      <c r="AY17" s="462"/>
      <c r="AZ17" s="456"/>
      <c r="BA17" s="456">
        <v>13</v>
      </c>
      <c r="BB17" s="456">
        <v>600741</v>
      </c>
      <c r="BC17" s="456" t="s">
        <v>647</v>
      </c>
      <c r="BD17" s="464">
        <v>1.72E-2</v>
      </c>
      <c r="BE17" s="456">
        <v>459.98</v>
      </c>
      <c r="BF17" s="463">
        <v>11149.98</v>
      </c>
      <c r="BG17" s="456">
        <v>22.55</v>
      </c>
      <c r="BH17" s="190"/>
      <c r="BI17" s="476"/>
      <c r="BJ17" s="476"/>
      <c r="BK17" s="482"/>
      <c r="BL17" s="481"/>
      <c r="BM17" s="476"/>
      <c r="BN17" s="476"/>
      <c r="BO17" s="476"/>
      <c r="BP17" s="477">
        <v>13</v>
      </c>
      <c r="BQ17" s="477">
        <v>601699</v>
      </c>
      <c r="BR17" s="478" t="s">
        <v>350</v>
      </c>
      <c r="BS17" s="480">
        <v>1230.01</v>
      </c>
      <c r="BT17" s="479">
        <v>2.0199999999999999E-2</v>
      </c>
      <c r="BU17" s="480">
        <v>9618.67</v>
      </c>
      <c r="BV17" s="477">
        <v>10.25</v>
      </c>
      <c r="BW17" s="476"/>
      <c r="BX17" s="375"/>
      <c r="BY17" s="375"/>
      <c r="BZ17" s="375"/>
      <c r="CA17" s="196"/>
      <c r="CB17" s="191"/>
      <c r="CC17" s="197"/>
      <c r="CD17" s="191"/>
      <c r="CE17" s="186">
        <v>13</v>
      </c>
      <c r="CF17" s="186">
        <v>2460</v>
      </c>
      <c r="CG17" s="188" t="s">
        <v>208</v>
      </c>
      <c r="CH17" s="186">
        <v>160.13</v>
      </c>
      <c r="CI17" s="187">
        <v>2.4500000000000001E-2</v>
      </c>
      <c r="CJ17" s="190">
        <v>7405.82</v>
      </c>
      <c r="CK17" s="186">
        <v>87.3</v>
      </c>
      <c r="CL17" s="186"/>
      <c r="CM17" s="22"/>
      <c r="CN17" s="22"/>
      <c r="CO17" s="339"/>
      <c r="CP17" s="22"/>
      <c r="CQ17" s="24"/>
      <c r="CR17" s="22"/>
      <c r="CS17" s="22"/>
      <c r="CT17" s="186">
        <v>14</v>
      </c>
      <c r="CU17" s="186">
        <v>28</v>
      </c>
      <c r="CV17" s="188" t="s">
        <v>1691</v>
      </c>
      <c r="CW17" s="187">
        <v>3.9899999999999998E-2</v>
      </c>
      <c r="CX17" s="186">
        <v>10.46</v>
      </c>
      <c r="CY17" s="186">
        <v>846.21</v>
      </c>
      <c r="CZ17" s="190">
        <v>68.88</v>
      </c>
      <c r="DB17" s="496"/>
      <c r="DC17" s="500"/>
      <c r="DD17" s="500"/>
      <c r="DE17" s="500"/>
      <c r="DF17" s="500"/>
      <c r="DG17" s="500"/>
      <c r="DH17" s="500"/>
      <c r="DI17" s="186"/>
      <c r="DJ17" s="186"/>
      <c r="DK17" s="186"/>
      <c r="DL17" s="186"/>
      <c r="DM17" s="186"/>
      <c r="DN17" s="186"/>
      <c r="DO17" s="186"/>
      <c r="DP17" s="186"/>
      <c r="DQ17" s="186"/>
      <c r="DU17" s="3"/>
      <c r="DY17" s="186">
        <v>13</v>
      </c>
      <c r="DZ17" s="186">
        <v>300408</v>
      </c>
      <c r="EA17" s="188" t="s">
        <v>114</v>
      </c>
      <c r="EB17" s="187">
        <v>1.7100000000000001E-2</v>
      </c>
      <c r="EC17" s="186">
        <v>534.30999999999995</v>
      </c>
      <c r="ED17" s="190">
        <v>11215.19</v>
      </c>
      <c r="EE17" s="186">
        <v>24.59</v>
      </c>
      <c r="EI17" s="22" t="s">
        <v>1782</v>
      </c>
      <c r="EJ17" s="3">
        <f>SUM(EJ5,EJ10,EJ4,EJ12,EJ13)</f>
        <v>0.29000000000000004</v>
      </c>
      <c r="EO17" s="22" t="s">
        <v>1782</v>
      </c>
      <c r="EP17" s="3">
        <f>SUM(EP4,EP5,EP6,EP7,EP8,EP9)</f>
        <v>0.38100000000000006</v>
      </c>
    </row>
    <row r="18" spans="1:146">
      <c r="A18" s="191">
        <v>15</v>
      </c>
      <c r="B18" s="192">
        <v>601688</v>
      </c>
      <c r="C18" s="193" t="s">
        <v>144</v>
      </c>
      <c r="D18" s="192">
        <v>500</v>
      </c>
      <c r="E18" s="194">
        <v>2.12E-2</v>
      </c>
      <c r="F18" s="195">
        <v>8950</v>
      </c>
      <c r="G18" s="192">
        <v>22.62</v>
      </c>
      <c r="H18" s="199"/>
      <c r="I18" s="383"/>
      <c r="J18" s="199"/>
      <c r="K18" s="199"/>
      <c r="L18" s="354"/>
      <c r="M18" s="199"/>
      <c r="N18" s="199"/>
      <c r="P18" s="186"/>
      <c r="Q18" s="441" t="s">
        <v>1705</v>
      </c>
      <c r="R18" s="187">
        <f>S4+S5+S7+S13</f>
        <v>0.28140000000000004</v>
      </c>
      <c r="S18" s="186"/>
      <c r="T18" s="186"/>
      <c r="U18" s="186"/>
      <c r="V18" s="187"/>
      <c r="W18" s="186">
        <v>15</v>
      </c>
      <c r="X18" s="186">
        <v>776</v>
      </c>
      <c r="Y18" s="188" t="s">
        <v>722</v>
      </c>
      <c r="Z18" s="186">
        <v>150.56</v>
      </c>
      <c r="AA18" s="187">
        <v>1.9599999999999999E-2</v>
      </c>
      <c r="AB18" s="190">
        <v>2597.16</v>
      </c>
      <c r="AC18" s="186">
        <v>18.98</v>
      </c>
      <c r="AD18" s="190"/>
      <c r="AF18" s="441" t="s">
        <v>1705</v>
      </c>
      <c r="AG18" s="443">
        <f>AH4+AH7+AH8+AH13</f>
        <v>0.28449999999999998</v>
      </c>
      <c r="AL18" s="440">
        <v>15</v>
      </c>
      <c r="AM18" s="440">
        <v>601901</v>
      </c>
      <c r="AN18" s="441" t="s">
        <v>724</v>
      </c>
      <c r="AO18" s="443">
        <v>1.18E-2</v>
      </c>
      <c r="AP18" s="440">
        <v>197.64</v>
      </c>
      <c r="AQ18" s="444">
        <v>1962.57</v>
      </c>
      <c r="AR18" s="440">
        <v>8.6</v>
      </c>
      <c r="AS18" s="443"/>
      <c r="AT18" s="455"/>
      <c r="AU18" s="455" t="s">
        <v>1714</v>
      </c>
      <c r="AV18" s="461">
        <f>AX4+AX5+AX6+AX12</f>
        <v>0.32379999999999998</v>
      </c>
      <c r="AW18" s="455"/>
      <c r="AX18" s="461"/>
      <c r="AY18" s="462"/>
      <c r="AZ18" s="456"/>
      <c r="BA18" s="456">
        <v>14</v>
      </c>
      <c r="BB18" s="456">
        <v>2127</v>
      </c>
      <c r="BC18" s="456" t="s">
        <v>648</v>
      </c>
      <c r="BD18" s="464">
        <v>1.5599999999999999E-2</v>
      </c>
      <c r="BE18" s="456">
        <v>834.09</v>
      </c>
      <c r="BF18" s="463">
        <v>10075.790000000001</v>
      </c>
      <c r="BG18" s="456">
        <v>15.71</v>
      </c>
      <c r="BH18" s="190"/>
      <c r="BI18" s="476"/>
      <c r="BJ18" s="476"/>
      <c r="BK18" s="482"/>
      <c r="BL18" s="481"/>
      <c r="BM18" s="476"/>
      <c r="BN18" s="476"/>
      <c r="BO18" s="476"/>
      <c r="BP18" s="477">
        <v>14</v>
      </c>
      <c r="BQ18" s="477">
        <v>425</v>
      </c>
      <c r="BR18" s="478" t="s">
        <v>773</v>
      </c>
      <c r="BS18" s="480">
        <v>2529.84</v>
      </c>
      <c r="BT18" s="479">
        <v>1.9900000000000001E-2</v>
      </c>
      <c r="BU18" s="480">
        <v>9486.92</v>
      </c>
      <c r="BV18" s="477">
        <v>3.68</v>
      </c>
      <c r="BW18" s="476"/>
      <c r="BX18" s="375"/>
      <c r="BY18" s="375"/>
      <c r="BZ18" s="375"/>
      <c r="CA18" s="196"/>
      <c r="CB18" s="191"/>
      <c r="CC18" s="197"/>
      <c r="CD18" s="191"/>
      <c r="CE18" s="186">
        <v>14</v>
      </c>
      <c r="CF18" s="186">
        <v>600887</v>
      </c>
      <c r="CG18" s="188" t="s">
        <v>51</v>
      </c>
      <c r="CH18" s="186">
        <v>236.54</v>
      </c>
      <c r="CI18" s="187">
        <v>1.6899999999999998E-2</v>
      </c>
      <c r="CJ18" s="190">
        <v>5106.88</v>
      </c>
      <c r="CK18" s="186">
        <v>27.5</v>
      </c>
      <c r="CL18" s="186"/>
      <c r="CM18" s="22"/>
      <c r="CN18" s="22"/>
      <c r="CO18" s="339"/>
      <c r="CP18" s="22"/>
      <c r="CQ18" s="24"/>
      <c r="CR18" s="22"/>
      <c r="CS18" s="22"/>
      <c r="CT18" s="186">
        <v>15</v>
      </c>
      <c r="CU18" s="186">
        <v>2635</v>
      </c>
      <c r="CV18" s="188" t="s">
        <v>1692</v>
      </c>
      <c r="CW18" s="187">
        <v>3.1600000000000003E-2</v>
      </c>
      <c r="CX18" s="186">
        <v>18.489999999999998</v>
      </c>
      <c r="CY18" s="186">
        <v>669.53</v>
      </c>
      <c r="CZ18" s="190">
        <v>41.25</v>
      </c>
      <c r="DB18" s="496"/>
      <c r="DC18" s="500"/>
      <c r="DD18" s="500"/>
      <c r="DE18" s="500"/>
      <c r="DF18" s="500"/>
      <c r="DG18" s="500"/>
      <c r="DH18" s="500"/>
      <c r="DI18" s="186"/>
      <c r="DJ18" s="186"/>
      <c r="DK18" s="186"/>
      <c r="DL18" s="186"/>
      <c r="DM18" s="186"/>
      <c r="DN18" s="186"/>
      <c r="DO18" s="186"/>
      <c r="DP18" s="186"/>
      <c r="DQ18" s="186"/>
      <c r="DU18" s="3"/>
      <c r="DY18" s="186">
        <v>14</v>
      </c>
      <c r="DZ18" s="186">
        <v>2572</v>
      </c>
      <c r="EA18" s="188" t="s">
        <v>357</v>
      </c>
      <c r="EB18" s="187">
        <v>1.7000000000000001E-2</v>
      </c>
      <c r="EC18" s="186">
        <v>273.17</v>
      </c>
      <c r="ED18" s="190">
        <v>11199.97</v>
      </c>
      <c r="EE18" s="186">
        <v>37.799999999999997</v>
      </c>
      <c r="EI18" s="22" t="s">
        <v>1783</v>
      </c>
      <c r="EJ18" s="3">
        <f>SUM(EJ6,EJ7,EJ9)</f>
        <v>0.2014</v>
      </c>
      <c r="EO18" s="22" t="s">
        <v>1783</v>
      </c>
      <c r="EP18" s="3">
        <f>SUM(EP10)</f>
        <v>4.2799999999999998E-2</v>
      </c>
    </row>
    <row r="19" spans="1:146">
      <c r="A19" s="191">
        <v>16</v>
      </c>
      <c r="B19" s="198" t="s">
        <v>149</v>
      </c>
      <c r="C19" s="193" t="s">
        <v>150</v>
      </c>
      <c r="D19" s="192">
        <v>916.3</v>
      </c>
      <c r="E19" s="194">
        <v>2.0400000000000001E-2</v>
      </c>
      <c r="F19" s="195">
        <v>8604.0499999999993</v>
      </c>
      <c r="G19" s="192">
        <v>11.11</v>
      </c>
      <c r="H19" s="199"/>
      <c r="I19" s="383"/>
      <c r="J19" s="199"/>
      <c r="K19" s="199"/>
      <c r="L19" s="354"/>
      <c r="M19" s="199"/>
      <c r="N19" s="199"/>
      <c r="P19" s="186"/>
      <c r="Q19" s="441" t="s">
        <v>1706</v>
      </c>
      <c r="R19" s="187">
        <f>S6+S9</f>
        <v>0.1588</v>
      </c>
      <c r="S19" s="186"/>
      <c r="T19" s="186"/>
      <c r="U19" s="186"/>
      <c r="V19" s="187"/>
      <c r="W19" s="186">
        <v>16</v>
      </c>
      <c r="X19" s="186">
        <v>300450</v>
      </c>
      <c r="Y19" s="188" t="s">
        <v>723</v>
      </c>
      <c r="Z19" s="186">
        <v>44.42</v>
      </c>
      <c r="AA19" s="187">
        <v>1.7299999999999999E-2</v>
      </c>
      <c r="AB19" s="190">
        <v>2299.8000000000002</v>
      </c>
      <c r="AC19" s="186">
        <v>74.599999999999994</v>
      </c>
      <c r="AD19" s="190"/>
      <c r="AF19" s="441" t="s">
        <v>1706</v>
      </c>
      <c r="AG19" s="443">
        <f>AH5+AH6</f>
        <v>0.1653</v>
      </c>
      <c r="AN19" s="441" t="s">
        <v>1695</v>
      </c>
      <c r="AO19" s="443">
        <f>SUM(AO4:AO18)</f>
        <v>0.74539999999999995</v>
      </c>
      <c r="AQ19" s="444">
        <f>SUM(AQ4:AQ18)</f>
        <v>124236.47</v>
      </c>
      <c r="AS19" s="1"/>
      <c r="AT19" s="455"/>
      <c r="AU19" s="455" t="s">
        <v>1715</v>
      </c>
      <c r="AV19" s="461">
        <v>0.183</v>
      </c>
      <c r="AW19" s="455"/>
      <c r="AX19" s="461"/>
      <c r="AY19" s="462"/>
      <c r="AZ19" s="456"/>
      <c r="BA19" s="456">
        <v>15</v>
      </c>
      <c r="BB19" s="456">
        <v>501</v>
      </c>
      <c r="BC19" s="456" t="s">
        <v>1717</v>
      </c>
      <c r="BD19" s="464">
        <v>1.43E-2</v>
      </c>
      <c r="BE19" s="456">
        <v>499.99</v>
      </c>
      <c r="BF19" s="463">
        <v>9229.7199999999993</v>
      </c>
      <c r="BG19" s="456">
        <v>18.25</v>
      </c>
      <c r="BH19" s="190"/>
      <c r="BI19" s="476"/>
      <c r="BJ19" s="476"/>
      <c r="BK19" s="482"/>
      <c r="BL19" s="481"/>
      <c r="BM19" s="476"/>
      <c r="BN19" s="476"/>
      <c r="BO19" s="476"/>
      <c r="BP19" s="477">
        <v>15</v>
      </c>
      <c r="BQ19" s="477">
        <v>600305</v>
      </c>
      <c r="BR19" s="478" t="s">
        <v>774</v>
      </c>
      <c r="BS19" s="477">
        <v>911.25</v>
      </c>
      <c r="BT19" s="479">
        <v>1.9599999999999999E-2</v>
      </c>
      <c r="BU19" s="480">
        <v>9349.39</v>
      </c>
      <c r="BV19" s="477">
        <v>11</v>
      </c>
      <c r="BW19" s="476"/>
      <c r="BX19" s="375"/>
      <c r="BY19" s="375"/>
      <c r="BZ19" s="375"/>
      <c r="CA19" s="196"/>
      <c r="CB19" s="191"/>
      <c r="CC19" s="197"/>
      <c r="CD19" s="191"/>
      <c r="CE19" s="186">
        <v>15</v>
      </c>
      <c r="CF19" s="186">
        <v>600066</v>
      </c>
      <c r="CG19" s="188" t="s">
        <v>792</v>
      </c>
      <c r="CH19" s="186">
        <v>227.6</v>
      </c>
      <c r="CI19" s="187">
        <v>1.66E-2</v>
      </c>
      <c r="CJ19" s="190">
        <v>5000.3900000000003</v>
      </c>
      <c r="CK19" s="186">
        <v>24.6</v>
      </c>
      <c r="CL19" s="187"/>
      <c r="CM19" s="22"/>
      <c r="CN19" s="22"/>
      <c r="CO19" s="339"/>
      <c r="CP19" s="22"/>
      <c r="CQ19" s="24"/>
      <c r="CR19" s="22"/>
      <c r="CS19" s="22"/>
      <c r="CT19" s="186">
        <v>16</v>
      </c>
      <c r="CU19" s="186">
        <v>600690</v>
      </c>
      <c r="CV19" s="188" t="s">
        <v>1694</v>
      </c>
      <c r="CW19" s="187">
        <v>3.0099999999999998E-2</v>
      </c>
      <c r="CX19" s="186">
        <v>42.31</v>
      </c>
      <c r="CY19" s="186">
        <v>636.75</v>
      </c>
      <c r="CZ19" s="190">
        <v>16.149999999999999</v>
      </c>
      <c r="DB19" s="496"/>
      <c r="DC19" s="500" t="s">
        <v>1709</v>
      </c>
      <c r="DD19" s="3">
        <f>DF4+DF6+DF7+DF12+DF13</f>
        <v>0.33119999999999999</v>
      </c>
      <c r="DE19" s="506">
        <v>5</v>
      </c>
      <c r="DF19" s="500" t="s">
        <v>1729</v>
      </c>
      <c r="DG19" s="500"/>
      <c r="DH19" s="500"/>
      <c r="DI19" s="186"/>
      <c r="DJ19" s="186"/>
      <c r="DK19" s="500" t="s">
        <v>1709</v>
      </c>
      <c r="DL19" s="3">
        <f>DN5+DN6+DN7+DN9+DN11+DN13</f>
        <v>0.4657</v>
      </c>
      <c r="DM19" s="506">
        <v>6</v>
      </c>
      <c r="DN19" s="186"/>
      <c r="DO19" s="186"/>
      <c r="DP19" s="186"/>
      <c r="DQ19" s="186"/>
      <c r="DT19" s="1" t="s">
        <v>1732</v>
      </c>
      <c r="DU19" s="3">
        <f>DU5+DU8+DU9+DU10</f>
        <v>0.3553</v>
      </c>
      <c r="DV19" s="1">
        <v>4</v>
      </c>
      <c r="DY19" s="186"/>
      <c r="DZ19" s="186"/>
      <c r="EA19" s="188" t="s">
        <v>192</v>
      </c>
      <c r="EB19" s="187">
        <v>0.84209999999999996</v>
      </c>
      <c r="EC19" s="187"/>
      <c r="ED19" s="190">
        <v>553409.94999999984</v>
      </c>
      <c r="EI19" s="22" t="s">
        <v>1784</v>
      </c>
      <c r="EJ19" s="3">
        <f>EJ11</f>
        <v>3.2599999999999997E-2</v>
      </c>
      <c r="EO19" s="22" t="s">
        <v>1785</v>
      </c>
      <c r="EP19" s="3">
        <f>EP13</f>
        <v>3.9100000000000003E-2</v>
      </c>
    </row>
    <row r="20" spans="1:146">
      <c r="A20" s="191">
        <v>17</v>
      </c>
      <c r="B20" s="198" t="s">
        <v>108</v>
      </c>
      <c r="C20" s="193" t="s">
        <v>109</v>
      </c>
      <c r="D20" s="192">
        <v>251.6</v>
      </c>
      <c r="E20" s="194">
        <v>1.7399999999999999E-2</v>
      </c>
      <c r="F20" s="195">
        <v>7356.75</v>
      </c>
      <c r="G20" s="192">
        <v>20.66</v>
      </c>
      <c r="H20" s="199"/>
      <c r="I20" s="383"/>
      <c r="J20" s="199"/>
      <c r="K20" s="199"/>
      <c r="L20" s="354"/>
      <c r="M20" s="199"/>
      <c r="N20" s="199"/>
      <c r="P20" s="186"/>
      <c r="Q20" s="441" t="s">
        <v>1707</v>
      </c>
      <c r="R20" s="187">
        <f>S8+S10+S11</f>
        <v>0.22339999999999999</v>
      </c>
      <c r="S20" s="186"/>
      <c r="T20" s="186"/>
      <c r="U20" s="186"/>
      <c r="V20" s="187"/>
      <c r="W20" s="186">
        <v>17</v>
      </c>
      <c r="X20" s="186">
        <v>601901</v>
      </c>
      <c r="Y20" s="188" t="s">
        <v>724</v>
      </c>
      <c r="Z20" s="186">
        <v>161.94</v>
      </c>
      <c r="AA20" s="187">
        <v>1.21E-2</v>
      </c>
      <c r="AB20" s="190">
        <v>1608.03</v>
      </c>
      <c r="AC20" s="186">
        <v>8.6</v>
      </c>
      <c r="AD20" s="190"/>
      <c r="AF20" s="441" t="s">
        <v>1707</v>
      </c>
      <c r="AG20" s="443">
        <f>AH9+AH10+AH11</f>
        <v>0.2097</v>
      </c>
      <c r="AN20" s="441"/>
      <c r="AO20" s="443"/>
      <c r="AQ20" s="444"/>
      <c r="AS20" s="1"/>
      <c r="AT20" s="455"/>
      <c r="AU20" s="455" t="s">
        <v>1716</v>
      </c>
      <c r="AV20" s="461">
        <f>AX11</f>
        <v>4.2900000000000001E-2</v>
      </c>
      <c r="AW20" s="455"/>
      <c r="AX20" s="461"/>
      <c r="AY20" s="462"/>
      <c r="AZ20" s="456"/>
      <c r="BA20" s="456">
        <v>16</v>
      </c>
      <c r="BB20" s="456">
        <v>596</v>
      </c>
      <c r="BC20" s="456" t="s">
        <v>650</v>
      </c>
      <c r="BD20" s="464">
        <v>1.0999999999999999E-2</v>
      </c>
      <c r="BE20" s="456">
        <v>139.99</v>
      </c>
      <c r="BF20" s="463">
        <v>7132.7</v>
      </c>
      <c r="BG20" s="456">
        <v>61.88</v>
      </c>
      <c r="BH20" s="190"/>
      <c r="BI20" s="476"/>
      <c r="BJ20" s="476"/>
      <c r="BK20" s="482"/>
      <c r="BL20" s="481"/>
      <c r="BM20" s="476"/>
      <c r="BN20" s="476"/>
      <c r="BO20" s="476"/>
      <c r="BP20" s="477">
        <v>16</v>
      </c>
      <c r="BQ20" s="477">
        <v>2007</v>
      </c>
      <c r="BR20" s="478" t="s">
        <v>696</v>
      </c>
      <c r="BS20" s="477">
        <v>251.61</v>
      </c>
      <c r="BT20" s="479">
        <v>1.9300000000000001E-2</v>
      </c>
      <c r="BU20" s="480">
        <v>9183.83</v>
      </c>
      <c r="BV20" s="477">
        <v>27.21</v>
      </c>
      <c r="BW20" s="476"/>
      <c r="BX20" s="375"/>
      <c r="BY20" s="375"/>
      <c r="BZ20" s="375"/>
      <c r="CA20" s="196"/>
      <c r="CB20" s="191"/>
      <c r="CC20" s="197"/>
      <c r="CD20" s="191"/>
      <c r="CE20" s="186"/>
      <c r="CF20" s="186"/>
      <c r="CG20" s="188"/>
      <c r="CH20" s="186"/>
      <c r="CI20" s="187"/>
      <c r="CJ20" s="190"/>
      <c r="CK20" s="186"/>
      <c r="CL20" s="186"/>
      <c r="CM20" s="22"/>
      <c r="CN20" s="22"/>
      <c r="CO20" s="339"/>
      <c r="CP20" s="22"/>
      <c r="CQ20" s="24"/>
      <c r="CR20" s="22"/>
      <c r="CS20" s="22"/>
      <c r="CT20" s="186">
        <v>17</v>
      </c>
      <c r="CU20" s="186">
        <v>661</v>
      </c>
      <c r="CV20" s="188" t="s">
        <v>1696</v>
      </c>
      <c r="CW20" s="187">
        <v>2.4199999999999999E-2</v>
      </c>
      <c r="CX20" s="186">
        <v>3.97</v>
      </c>
      <c r="CY20" s="186">
        <v>512.37</v>
      </c>
      <c r="CZ20" s="190">
        <v>159.81</v>
      </c>
      <c r="DB20" s="496"/>
      <c r="DC20" s="500" t="s">
        <v>1706</v>
      </c>
      <c r="DD20" s="3">
        <f>DF5+DF9</f>
        <v>0.13979999999999998</v>
      </c>
      <c r="DE20" s="506">
        <v>2</v>
      </c>
      <c r="DF20" s="500" t="s">
        <v>1728</v>
      </c>
      <c r="DG20" s="500"/>
      <c r="DH20" s="500"/>
      <c r="DI20" s="186"/>
      <c r="DJ20" s="186"/>
      <c r="DK20" s="500" t="s">
        <v>1706</v>
      </c>
      <c r="DL20" s="3">
        <f>DN4+DN8</f>
        <v>0.1777</v>
      </c>
      <c r="DM20" s="506">
        <v>2</v>
      </c>
      <c r="DN20" s="186"/>
      <c r="DO20" s="186"/>
      <c r="DP20" s="186"/>
      <c r="DQ20" s="186"/>
      <c r="DT20" s="22" t="s">
        <v>1731</v>
      </c>
      <c r="DU20" s="3">
        <f>DU13+DU12</f>
        <v>0.1043</v>
      </c>
      <c r="DV20" s="1">
        <v>2</v>
      </c>
      <c r="DY20" s="186"/>
      <c r="DZ20" s="186"/>
      <c r="EA20" s="186"/>
      <c r="EB20" s="186"/>
      <c r="EC20" s="186"/>
      <c r="ED20" s="186"/>
      <c r="EE20" s="186"/>
      <c r="EF20" s="186"/>
      <c r="EI20" s="22" t="s">
        <v>1785</v>
      </c>
      <c r="EJ20" s="3">
        <f>EJ8</f>
        <v>6.9400000000000003E-2</v>
      </c>
      <c r="EO20" s="22" t="s">
        <v>1784</v>
      </c>
      <c r="EP20" s="3">
        <f>EP11</f>
        <v>4.1799999999999997E-2</v>
      </c>
    </row>
    <row r="21" spans="1:146">
      <c r="A21" s="191">
        <v>18</v>
      </c>
      <c r="B21" s="192">
        <v>300166</v>
      </c>
      <c r="C21" s="193" t="s">
        <v>161</v>
      </c>
      <c r="D21" s="192">
        <v>484.83</v>
      </c>
      <c r="E21" s="194">
        <v>1.54E-2</v>
      </c>
      <c r="F21" s="195">
        <v>6511.25</v>
      </c>
      <c r="G21" s="192">
        <v>15.04</v>
      </c>
      <c r="H21" s="199"/>
      <c r="I21" s="383"/>
      <c r="J21" s="199"/>
      <c r="K21" s="199"/>
      <c r="L21" s="354"/>
      <c r="M21" s="199"/>
      <c r="N21" s="199"/>
      <c r="P21" s="186"/>
      <c r="Q21" s="441" t="s">
        <v>1708</v>
      </c>
      <c r="R21" s="187">
        <f>S12</f>
        <v>4.2099999999999999E-2</v>
      </c>
      <c r="S21" s="186"/>
      <c r="T21" s="186"/>
      <c r="U21" s="186"/>
      <c r="V21" s="190"/>
      <c r="W21" s="186">
        <v>18</v>
      </c>
      <c r="X21" s="186">
        <v>568</v>
      </c>
      <c r="Y21" s="188" t="s">
        <v>346</v>
      </c>
      <c r="Z21" s="186">
        <v>26.44</v>
      </c>
      <c r="AA21" s="187">
        <v>1.01E-2</v>
      </c>
      <c r="AB21" s="190">
        <v>1337.49</v>
      </c>
      <c r="AC21" s="186">
        <v>56.1</v>
      </c>
      <c r="AD21" s="190"/>
      <c r="AF21" s="441" t="s">
        <v>1708</v>
      </c>
      <c r="AG21" s="443">
        <f>AH12</f>
        <v>4.0500000000000001E-2</v>
      </c>
      <c r="AN21" s="441"/>
      <c r="AO21" s="443"/>
      <c r="AQ21" s="444"/>
      <c r="AT21" s="455"/>
      <c r="AU21" s="455" t="s">
        <v>1718</v>
      </c>
      <c r="AV21" s="461">
        <f>AX10</f>
        <v>6.3399999999999998E-2</v>
      </c>
      <c r="AW21" s="455"/>
      <c r="AX21" s="461"/>
      <c r="AY21" s="462"/>
      <c r="AZ21" s="456"/>
      <c r="BA21" s="456">
        <v>17</v>
      </c>
      <c r="BB21" s="456">
        <v>603766</v>
      </c>
      <c r="BC21" s="456" t="s">
        <v>651</v>
      </c>
      <c r="BD21" s="464">
        <v>1.01E-2</v>
      </c>
      <c r="BE21" s="456">
        <v>900</v>
      </c>
      <c r="BF21" s="463">
        <v>6552</v>
      </c>
      <c r="BG21" s="456">
        <v>8.11</v>
      </c>
      <c r="BH21" s="190"/>
      <c r="BI21" s="476"/>
      <c r="BJ21" s="476"/>
      <c r="BK21" s="482"/>
      <c r="BL21" s="481"/>
      <c r="BM21" s="476"/>
      <c r="BN21" s="476"/>
      <c r="BO21" s="476"/>
      <c r="BP21" s="477">
        <v>17</v>
      </c>
      <c r="BQ21" s="477">
        <v>600582</v>
      </c>
      <c r="BR21" s="478" t="s">
        <v>775</v>
      </c>
      <c r="BS21" s="480">
        <v>1993.87</v>
      </c>
      <c r="BT21" s="479">
        <v>1.9199999999999998E-2</v>
      </c>
      <c r="BU21" s="480">
        <v>9151.8700000000008</v>
      </c>
      <c r="BV21" s="477">
        <v>5.19</v>
      </c>
      <c r="BW21" s="476"/>
      <c r="BX21" s="375"/>
      <c r="BY21" s="375"/>
      <c r="BZ21" s="375"/>
      <c r="CA21" s="196"/>
      <c r="CB21" s="191"/>
      <c r="CC21" s="197"/>
      <c r="CD21" s="191"/>
      <c r="CE21" s="186"/>
      <c r="CF21" s="186"/>
      <c r="CG21" s="188"/>
      <c r="CH21" s="186"/>
      <c r="CI21" s="187"/>
      <c r="CJ21" s="190"/>
      <c r="CK21" s="186"/>
      <c r="CL21" s="186"/>
      <c r="CM21" s="22"/>
      <c r="CN21" s="22"/>
      <c r="CO21" s="339"/>
      <c r="CP21" s="22"/>
      <c r="CQ21" s="24"/>
      <c r="CR21" s="22"/>
      <c r="CS21" s="22"/>
      <c r="CT21" s="186"/>
      <c r="CU21" s="186"/>
      <c r="CV21" s="188"/>
      <c r="CW21" s="187"/>
      <c r="CX21" s="186"/>
      <c r="CY21" s="186"/>
      <c r="CZ21" s="190"/>
      <c r="DB21" s="496"/>
      <c r="DC21" s="500" t="s">
        <v>1705</v>
      </c>
      <c r="DD21" s="3">
        <f>DF10</f>
        <v>4.9599999999999998E-2</v>
      </c>
      <c r="DE21" s="506">
        <v>1</v>
      </c>
      <c r="DF21" s="500" t="s">
        <v>1728</v>
      </c>
      <c r="DG21" s="500"/>
      <c r="DH21" s="500"/>
      <c r="DI21" s="186"/>
      <c r="DJ21" s="186"/>
      <c r="DK21" s="500" t="s">
        <v>1705</v>
      </c>
      <c r="DL21" s="3"/>
      <c r="DM21" s="506"/>
      <c r="DN21" s="186"/>
      <c r="DO21" s="186"/>
      <c r="DP21" s="186"/>
      <c r="DQ21" s="186"/>
      <c r="DT21" s="22" t="s">
        <v>1724</v>
      </c>
      <c r="DU21" s="3">
        <f>DU4+DU6</f>
        <v>0.19309999999999999</v>
      </c>
      <c r="DV21" s="1">
        <v>2</v>
      </c>
      <c r="DW21" s="22" t="s">
        <v>1728</v>
      </c>
      <c r="DY21" s="186"/>
      <c r="DZ21" s="186"/>
      <c r="EA21" s="186"/>
      <c r="EB21" s="186"/>
      <c r="EC21" s="186"/>
      <c r="ED21" s="186"/>
      <c r="EE21" s="186"/>
      <c r="EF21" s="186"/>
      <c r="EO21" s="22" t="s">
        <v>1786</v>
      </c>
      <c r="EP21" s="3">
        <f>EP12</f>
        <v>3.9100000000000003E-2</v>
      </c>
    </row>
    <row r="22" spans="1:146">
      <c r="A22" s="191">
        <v>19</v>
      </c>
      <c r="B22" s="192">
        <v>300058</v>
      </c>
      <c r="C22" s="193" t="s">
        <v>166</v>
      </c>
      <c r="D22" s="192">
        <v>784.86</v>
      </c>
      <c r="E22" s="194">
        <v>1.4500000000000001E-2</v>
      </c>
      <c r="F22" s="195">
        <v>6137.57</v>
      </c>
      <c r="G22" s="192">
        <v>7.38</v>
      </c>
      <c r="H22" s="199"/>
      <c r="I22" s="383"/>
      <c r="J22" s="199"/>
      <c r="K22" s="199"/>
      <c r="L22" s="354"/>
      <c r="M22" s="199"/>
      <c r="N22" s="199"/>
      <c r="P22" s="186"/>
      <c r="Q22" s="441"/>
      <c r="R22" s="186"/>
      <c r="S22" s="186"/>
      <c r="T22" s="186"/>
      <c r="U22" s="186"/>
      <c r="V22" s="186"/>
      <c r="W22" s="186"/>
      <c r="X22" s="186"/>
      <c r="Y22" s="186"/>
      <c r="Z22" s="186"/>
      <c r="AA22" s="188"/>
      <c r="AB22" s="187"/>
      <c r="AC22" s="186"/>
      <c r="AD22" s="190"/>
      <c r="AN22" s="441"/>
      <c r="AO22" s="443"/>
      <c r="AQ22" s="444"/>
      <c r="AT22" s="455"/>
      <c r="AU22" s="463" t="s">
        <v>1756</v>
      </c>
      <c r="AV22" s="461">
        <f>AX14</f>
        <v>1.21E-2</v>
      </c>
      <c r="AW22" s="455"/>
      <c r="AX22" s="461"/>
      <c r="AY22" s="462"/>
      <c r="AZ22" s="456"/>
      <c r="BA22" s="456"/>
      <c r="BB22" s="456"/>
      <c r="BC22" s="456"/>
      <c r="BD22" s="464">
        <v>0.76519999999999999</v>
      </c>
      <c r="BE22" s="456"/>
      <c r="BF22" s="463">
        <v>495462.61999999994</v>
      </c>
      <c r="BG22" s="456"/>
      <c r="BH22" s="190"/>
      <c r="BI22" s="476"/>
      <c r="BJ22" s="476"/>
      <c r="BK22" s="482"/>
      <c r="BL22" s="481"/>
      <c r="BM22" s="476"/>
      <c r="BN22" s="476"/>
      <c r="BO22" s="476"/>
      <c r="BP22" s="477">
        <v>18</v>
      </c>
      <c r="BQ22" s="477">
        <v>600702</v>
      </c>
      <c r="BR22" s="478" t="s">
        <v>743</v>
      </c>
      <c r="BS22" s="477">
        <v>335.04</v>
      </c>
      <c r="BT22" s="479">
        <v>1.8700000000000001E-2</v>
      </c>
      <c r="BU22" s="480">
        <v>8915.36</v>
      </c>
      <c r="BV22" s="477">
        <v>39.090000000000003</v>
      </c>
      <c r="BW22" s="476"/>
      <c r="BX22" s="375"/>
      <c r="BY22" s="375"/>
      <c r="BZ22" s="375"/>
      <c r="CA22" s="196"/>
      <c r="CB22" s="191"/>
      <c r="CC22" s="197"/>
      <c r="CD22" s="191"/>
      <c r="CE22" s="186"/>
      <c r="CF22" s="186"/>
      <c r="CG22" s="188"/>
      <c r="CH22" s="186"/>
      <c r="CI22" s="187"/>
      <c r="CJ22" s="190"/>
      <c r="CK22" s="186"/>
      <c r="CL22" s="186"/>
      <c r="CM22" s="22"/>
      <c r="CN22" s="22"/>
      <c r="CO22" s="339"/>
      <c r="CP22" s="22"/>
      <c r="CQ22" s="24"/>
      <c r="CR22" s="22"/>
      <c r="CS22" s="22"/>
      <c r="CT22" s="186"/>
      <c r="CU22" s="186"/>
      <c r="CV22" s="188"/>
      <c r="CW22" s="187"/>
      <c r="CX22" s="186"/>
      <c r="CY22" s="186"/>
      <c r="CZ22" s="190"/>
      <c r="DB22" s="496"/>
      <c r="DC22" s="500" t="s">
        <v>1711</v>
      </c>
      <c r="DD22" s="3">
        <f>DF8</f>
        <v>5.8200000000000002E-2</v>
      </c>
      <c r="DE22" s="506">
        <v>1</v>
      </c>
      <c r="DF22" s="500" t="s">
        <v>1728</v>
      </c>
      <c r="DG22" s="500"/>
      <c r="DH22" s="500"/>
      <c r="DI22" s="186"/>
      <c r="DJ22" s="186"/>
      <c r="DK22" s="500" t="s">
        <v>1711</v>
      </c>
      <c r="DL22" s="3">
        <f>DN10</f>
        <v>7.5399999999999995E-2</v>
      </c>
      <c r="DM22" s="506">
        <v>1</v>
      </c>
      <c r="DN22" s="186"/>
      <c r="DO22" s="186"/>
      <c r="DP22" s="186"/>
      <c r="DQ22" s="186"/>
      <c r="DT22" s="22" t="s">
        <v>1730</v>
      </c>
      <c r="DU22" s="3">
        <f>DU11</f>
        <v>6.5799999999999997E-2</v>
      </c>
      <c r="DV22" s="1">
        <v>1</v>
      </c>
      <c r="DY22" s="186"/>
      <c r="DZ22" s="1" t="s">
        <v>1732</v>
      </c>
      <c r="EA22" s="3">
        <f>EB5+EB8+EB9+EB10+EB13</f>
        <v>0.37920000000000004</v>
      </c>
      <c r="EB22" s="1">
        <v>5</v>
      </c>
      <c r="EC22" s="186"/>
      <c r="ED22" s="186"/>
      <c r="EE22" s="186"/>
      <c r="EF22" s="186"/>
    </row>
    <row r="23" spans="1:146">
      <c r="A23" s="191">
        <v>20</v>
      </c>
      <c r="B23" s="192">
        <v>600143</v>
      </c>
      <c r="C23" s="193" t="s">
        <v>173</v>
      </c>
      <c r="D23" s="195">
        <v>1000</v>
      </c>
      <c r="E23" s="194">
        <v>1.43E-2</v>
      </c>
      <c r="F23" s="195">
        <v>6029.98</v>
      </c>
      <c r="G23" s="192">
        <v>6.15</v>
      </c>
      <c r="H23" s="199"/>
      <c r="I23" s="383"/>
      <c r="J23" s="199"/>
      <c r="K23" s="199"/>
      <c r="L23" s="354"/>
      <c r="M23" s="199"/>
      <c r="N23" s="199"/>
      <c r="P23" s="186"/>
      <c r="Q23" s="441"/>
      <c r="R23" s="186"/>
      <c r="S23" s="186"/>
      <c r="T23" s="186"/>
      <c r="U23" s="186"/>
      <c r="V23" s="186"/>
      <c r="W23" s="186"/>
      <c r="X23" s="186"/>
      <c r="Y23" s="186"/>
      <c r="Z23" s="186"/>
      <c r="AA23" s="186"/>
      <c r="AB23" s="186"/>
      <c r="AC23" s="186"/>
      <c r="AD23" s="186"/>
      <c r="AN23" s="441"/>
      <c r="AO23" s="443"/>
      <c r="AQ23" s="444"/>
      <c r="AT23" s="464"/>
      <c r="AU23" s="455" t="s">
        <v>1719</v>
      </c>
      <c r="AV23" s="461">
        <f>AX13</f>
        <v>3.8300000000000001E-2</v>
      </c>
      <c r="AW23" s="455"/>
      <c r="AX23" s="461"/>
      <c r="AY23" s="462"/>
      <c r="AZ23" s="456"/>
      <c r="BA23" s="456"/>
      <c r="BB23" s="456"/>
      <c r="BC23" s="456"/>
      <c r="BD23" s="464"/>
      <c r="BE23" s="456"/>
      <c r="BF23" s="463"/>
      <c r="BG23" s="456"/>
      <c r="BH23" s="190"/>
      <c r="BI23" s="476"/>
      <c r="BJ23" s="476"/>
      <c r="BK23" s="482"/>
      <c r="BL23" s="481"/>
      <c r="BM23" s="476"/>
      <c r="BN23" s="476"/>
      <c r="BO23" s="476"/>
      <c r="BP23" s="477">
        <v>19</v>
      </c>
      <c r="BQ23" s="477">
        <v>603589</v>
      </c>
      <c r="BR23" s="478" t="s">
        <v>646</v>
      </c>
      <c r="BS23" s="477">
        <v>195.76</v>
      </c>
      <c r="BT23" s="479">
        <v>1.5900000000000001E-2</v>
      </c>
      <c r="BU23" s="480">
        <v>7593.67</v>
      </c>
      <c r="BV23" s="477">
        <v>48.88</v>
      </c>
      <c r="BW23" s="476"/>
      <c r="BX23" s="375"/>
      <c r="BY23" s="375"/>
      <c r="BZ23" s="375"/>
      <c r="CA23" s="196"/>
      <c r="CB23" s="191"/>
      <c r="CC23" s="197"/>
      <c r="CD23" s="191"/>
      <c r="CE23" s="186"/>
      <c r="CF23" s="186"/>
      <c r="CG23" s="188"/>
      <c r="CH23" s="186"/>
      <c r="CI23" s="187"/>
      <c r="CJ23" s="190"/>
      <c r="CK23" s="186"/>
      <c r="CL23" s="186"/>
      <c r="CM23" s="22"/>
      <c r="CN23" s="22"/>
      <c r="CO23" s="339"/>
      <c r="CP23" s="22"/>
      <c r="CQ23" s="24"/>
      <c r="CR23" s="22"/>
      <c r="CS23" s="22"/>
      <c r="CT23" s="186"/>
      <c r="CU23" s="186"/>
      <c r="CV23" s="188"/>
      <c r="CW23" s="187"/>
      <c r="CX23" s="186"/>
      <c r="CY23" s="186"/>
      <c r="CZ23" s="190"/>
      <c r="DB23" s="496"/>
      <c r="DC23" s="500" t="s">
        <v>1727</v>
      </c>
      <c r="DD23" s="3">
        <f>DF11</f>
        <v>4.8899999999999999E-2</v>
      </c>
      <c r="DE23" s="506">
        <v>1</v>
      </c>
      <c r="DF23" s="500" t="s">
        <v>1728</v>
      </c>
      <c r="DG23" s="500"/>
      <c r="DH23" s="500"/>
      <c r="DI23" s="186"/>
      <c r="DJ23" s="186"/>
      <c r="DK23" s="500" t="s">
        <v>1707</v>
      </c>
      <c r="DL23" s="3">
        <f>DN12</f>
        <v>3.6499999999999998E-2</v>
      </c>
      <c r="DM23" s="506">
        <v>1</v>
      </c>
      <c r="DN23" s="186"/>
      <c r="DO23" s="186"/>
      <c r="DP23" s="186"/>
      <c r="DQ23" s="186"/>
      <c r="DT23" s="22" t="s">
        <v>1726</v>
      </c>
      <c r="DU23" s="3">
        <f>DU7</f>
        <v>9.4200000000000006E-2</v>
      </c>
      <c r="DV23" s="1">
        <v>1</v>
      </c>
      <c r="DY23" s="186"/>
      <c r="DZ23" s="22" t="s">
        <v>1724</v>
      </c>
      <c r="EA23" s="3">
        <f>EB7+EB12+EB6</f>
        <v>0.22340000000000002</v>
      </c>
      <c r="EB23" s="1">
        <v>3</v>
      </c>
      <c r="EC23" s="186"/>
      <c r="ED23" s="186"/>
      <c r="EE23" s="186"/>
      <c r="EF23" s="186"/>
    </row>
    <row r="24" spans="1:146" ht="24.75">
      <c r="A24" s="191">
        <v>21</v>
      </c>
      <c r="B24" s="198" t="s">
        <v>176</v>
      </c>
      <c r="C24" s="193" t="s">
        <v>177</v>
      </c>
      <c r="D24" s="192">
        <v>769.01</v>
      </c>
      <c r="E24" s="194">
        <v>1.37E-2</v>
      </c>
      <c r="F24" s="195">
        <v>5790.61</v>
      </c>
      <c r="G24" s="192">
        <v>8.0500000000000007</v>
      </c>
      <c r="H24" s="199"/>
      <c r="I24" s="383"/>
      <c r="J24" s="199"/>
      <c r="K24" s="199"/>
      <c r="L24" s="354"/>
      <c r="M24" s="199"/>
      <c r="N24" s="199"/>
      <c r="P24" s="186"/>
      <c r="Q24" s="186"/>
      <c r="R24" s="448" t="s">
        <v>1700</v>
      </c>
      <c r="S24" s="449">
        <f>SUM(S4:S13)</f>
        <v>0.70569999999999988</v>
      </c>
      <c r="T24" s="186"/>
      <c r="U24" s="186"/>
      <c r="V24" s="186"/>
      <c r="W24" s="186"/>
      <c r="X24" s="186"/>
      <c r="Y24" s="186"/>
      <c r="Z24" s="186" t="s">
        <v>199</v>
      </c>
      <c r="AA24" s="186"/>
      <c r="AB24" s="187">
        <v>0.85680000000000012</v>
      </c>
      <c r="AC24" s="186"/>
      <c r="AD24" s="186"/>
      <c r="AN24" s="441"/>
      <c r="AO24" s="443"/>
      <c r="AQ24" s="444"/>
      <c r="AT24" s="464"/>
      <c r="AU24" s="455" t="s">
        <v>1720</v>
      </c>
      <c r="AV24" s="461">
        <f>AX9</f>
        <v>8.6300000000000002E-2</v>
      </c>
      <c r="AW24" s="455"/>
      <c r="AX24" s="461"/>
      <c r="AY24" s="462"/>
      <c r="AZ24" s="456"/>
      <c r="BA24" s="456"/>
      <c r="BB24" s="456"/>
      <c r="BC24" s="456"/>
      <c r="BD24" s="464"/>
      <c r="BE24" s="456"/>
      <c r="BF24" s="463"/>
      <c r="BG24" s="456"/>
      <c r="BH24" s="190"/>
      <c r="BI24" s="476"/>
      <c r="BJ24" s="476"/>
      <c r="BK24" s="482"/>
      <c r="BL24" s="481"/>
      <c r="BM24" s="476"/>
      <c r="BN24" s="476"/>
      <c r="BO24" s="476"/>
      <c r="BP24" s="477">
        <v>20</v>
      </c>
      <c r="BQ24" s="477">
        <v>601336</v>
      </c>
      <c r="BR24" s="478" t="s">
        <v>99</v>
      </c>
      <c r="BS24" s="477">
        <v>144.32</v>
      </c>
      <c r="BT24" s="479">
        <v>1.5599999999999999E-2</v>
      </c>
      <c r="BU24" s="480">
        <v>7418.05</v>
      </c>
      <c r="BV24" s="477">
        <v>56.67</v>
      </c>
      <c r="BW24" s="476"/>
      <c r="BX24" s="375"/>
      <c r="BY24" s="375"/>
      <c r="BZ24" s="375"/>
      <c r="CA24" s="196"/>
      <c r="CB24" s="191"/>
      <c r="CC24" s="197"/>
      <c r="CD24" s="191"/>
      <c r="CE24" s="186"/>
      <c r="CF24" s="186"/>
      <c r="CG24" s="188"/>
      <c r="CH24" s="186"/>
      <c r="CI24" s="187"/>
      <c r="CJ24" s="190"/>
      <c r="CK24" s="186"/>
      <c r="CL24" s="186"/>
      <c r="CM24" s="22"/>
      <c r="CN24" s="22"/>
      <c r="CO24" s="339"/>
      <c r="CP24" s="22"/>
      <c r="CQ24" s="24"/>
      <c r="CR24" s="22"/>
      <c r="CS24" s="22"/>
      <c r="CZ24" s="3"/>
      <c r="DB24" s="496"/>
      <c r="DC24" s="500"/>
      <c r="DD24" s="500"/>
      <c r="DE24" s="500"/>
      <c r="DF24" s="500"/>
      <c r="DG24" s="500"/>
      <c r="DH24" s="500"/>
      <c r="DI24" s="186"/>
      <c r="DJ24" s="186"/>
      <c r="DK24" s="186"/>
      <c r="DL24" s="186"/>
      <c r="DM24" s="186"/>
      <c r="DN24" s="186"/>
      <c r="DO24" s="186"/>
      <c r="DP24" s="186"/>
      <c r="DQ24" s="186"/>
      <c r="DU24" s="3"/>
      <c r="DY24" s="186"/>
      <c r="DZ24" s="22" t="s">
        <v>1730</v>
      </c>
      <c r="EA24" s="3">
        <f>EB11</f>
        <v>5.0799999999999998E-2</v>
      </c>
      <c r="EB24" s="1">
        <v>1</v>
      </c>
      <c r="EC24" s="186"/>
      <c r="ED24" s="186"/>
      <c r="EE24" s="186"/>
      <c r="EF24" s="186"/>
    </row>
    <row r="25" spans="1:146">
      <c r="A25" s="191">
        <v>22</v>
      </c>
      <c r="B25" s="198" t="s">
        <v>182</v>
      </c>
      <c r="C25" s="193" t="s">
        <v>183</v>
      </c>
      <c r="D25" s="192">
        <v>71.16</v>
      </c>
      <c r="E25" s="194">
        <v>1.2500000000000001E-2</v>
      </c>
      <c r="F25" s="195">
        <v>5281.63</v>
      </c>
      <c r="G25" s="192">
        <v>74.95</v>
      </c>
      <c r="P25" s="186"/>
      <c r="Q25" s="186"/>
      <c r="R25" s="22"/>
      <c r="S25" s="186"/>
      <c r="T25" s="186"/>
      <c r="U25" s="186"/>
      <c r="V25" s="186"/>
      <c r="W25" s="186"/>
      <c r="X25" s="186"/>
      <c r="Y25" s="186"/>
      <c r="Z25" s="188" t="s">
        <v>202</v>
      </c>
      <c r="AA25" s="186"/>
      <c r="AB25" s="187">
        <v>0.70340000000000003</v>
      </c>
      <c r="AC25" s="186"/>
      <c r="AD25" s="186"/>
      <c r="AG25" s="452" t="s">
        <v>1710</v>
      </c>
      <c r="AH25" s="443">
        <f>SUM(AH4:AH13)</f>
        <v>0.7</v>
      </c>
      <c r="AT25" s="464"/>
      <c r="AU25" s="455"/>
      <c r="AV25" s="455"/>
      <c r="AW25" s="463"/>
      <c r="AX25" s="463"/>
      <c r="AY25" s="463"/>
      <c r="AZ25" s="463"/>
      <c r="BA25" s="456"/>
      <c r="BB25" s="456"/>
      <c r="BC25" s="456"/>
      <c r="BD25" s="464"/>
      <c r="BE25" s="456"/>
      <c r="BF25" s="463"/>
      <c r="BG25" s="456"/>
      <c r="BH25" s="190"/>
      <c r="BI25" s="476"/>
      <c r="BJ25" s="484" t="s">
        <v>1714</v>
      </c>
      <c r="BK25" s="486">
        <f>BL4+BL6+BL7+BL8+BL10+BL12+BL13</f>
        <v>0.39479999999999998</v>
      </c>
      <c r="BL25" s="481"/>
      <c r="BM25" s="476"/>
      <c r="BN25" s="476"/>
      <c r="BO25" s="476"/>
      <c r="BP25" s="477">
        <v>21</v>
      </c>
      <c r="BQ25" s="477">
        <v>937</v>
      </c>
      <c r="BR25" s="478" t="s">
        <v>355</v>
      </c>
      <c r="BS25" s="480">
        <v>1207.6199999999999</v>
      </c>
      <c r="BT25" s="479">
        <v>1.55E-2</v>
      </c>
      <c r="BU25" s="480">
        <v>7390.62</v>
      </c>
      <c r="BV25" s="477">
        <v>6.84</v>
      </c>
      <c r="BW25" s="476"/>
      <c r="BX25" s="375"/>
      <c r="BY25" s="375"/>
      <c r="BZ25" s="375"/>
      <c r="CA25" s="196"/>
      <c r="CB25" s="191"/>
      <c r="CC25" s="197"/>
      <c r="CD25" s="191"/>
      <c r="CE25" s="186"/>
      <c r="CF25" s="490" t="s">
        <v>1724</v>
      </c>
      <c r="CG25" s="491">
        <f>CI6+CI13+CI8</f>
        <v>0.19369999999999998</v>
      </c>
      <c r="CH25" s="492">
        <v>3</v>
      </c>
      <c r="CI25" s="493"/>
      <c r="CJ25" s="494"/>
      <c r="CK25" s="186"/>
      <c r="CL25" s="186"/>
      <c r="CM25" s="22"/>
      <c r="CN25" s="22"/>
      <c r="CO25" s="339"/>
      <c r="CP25" s="22"/>
      <c r="CQ25" s="24"/>
      <c r="CR25" s="22"/>
      <c r="CS25" s="22"/>
      <c r="CW25" s="22" t="s">
        <v>1698</v>
      </c>
      <c r="CY25" s="3">
        <f>SUM(CW4:CW13)</f>
        <v>0.68169999999999997</v>
      </c>
      <c r="CZ25" s="3"/>
      <c r="DB25" s="496"/>
      <c r="DC25" s="500"/>
      <c r="DD25" s="500"/>
      <c r="DE25" s="500"/>
      <c r="DF25" s="500"/>
      <c r="DG25" s="500"/>
      <c r="DH25" s="500"/>
      <c r="DI25" s="186"/>
      <c r="DJ25" s="186"/>
      <c r="DK25" s="186"/>
      <c r="DL25" s="186"/>
      <c r="DM25" s="186"/>
      <c r="DN25" s="186"/>
      <c r="DO25" s="186"/>
      <c r="DP25" s="186"/>
      <c r="DQ25" s="186"/>
      <c r="DU25" s="3"/>
      <c r="DY25" s="186"/>
      <c r="DZ25" s="22" t="s">
        <v>1731</v>
      </c>
      <c r="EA25" s="3"/>
      <c r="EC25" s="186"/>
      <c r="ED25" s="186"/>
      <c r="EE25" s="186"/>
      <c r="EF25" s="186"/>
    </row>
    <row r="26" spans="1:146">
      <c r="A26" s="191">
        <v>23</v>
      </c>
      <c r="B26" s="192">
        <v>600297</v>
      </c>
      <c r="C26" s="193" t="s">
        <v>185</v>
      </c>
      <c r="D26" s="192">
        <v>640.41999999999996</v>
      </c>
      <c r="E26" s="194">
        <v>1.14E-2</v>
      </c>
      <c r="F26" s="195">
        <v>4822.34</v>
      </c>
      <c r="G26" s="192">
        <v>8.43</v>
      </c>
      <c r="P26" s="186"/>
      <c r="Q26" s="186"/>
      <c r="R26" s="22"/>
      <c r="S26" s="186"/>
      <c r="T26" s="186"/>
      <c r="U26" s="186"/>
      <c r="V26" s="186"/>
      <c r="W26" s="186"/>
      <c r="X26" s="186"/>
      <c r="Y26" s="186"/>
      <c r="Z26" s="188" t="s">
        <v>1084</v>
      </c>
      <c r="AA26" s="186"/>
      <c r="AB26" s="187">
        <v>0.28670000000000001</v>
      </c>
      <c r="AC26" s="186"/>
      <c r="AD26" s="186"/>
      <c r="AO26" s="437" t="s">
        <v>199</v>
      </c>
      <c r="AQ26" s="443">
        <f>AO19</f>
        <v>0.74539999999999995</v>
      </c>
      <c r="AT26" s="464"/>
      <c r="AU26" s="463"/>
      <c r="AV26" s="463"/>
      <c r="AW26" s="463"/>
      <c r="AX26" s="463"/>
      <c r="AY26" s="463"/>
      <c r="AZ26" s="463"/>
      <c r="BA26" s="456"/>
      <c r="BB26" s="455" t="s">
        <v>1714</v>
      </c>
      <c r="BC26" s="464">
        <f>BD6+BD7+BD9+BD12</f>
        <v>0.28320000000000006</v>
      </c>
      <c r="BD26" s="456"/>
      <c r="BE26" s="464"/>
      <c r="BF26" s="463"/>
      <c r="BG26" s="456"/>
      <c r="BH26" s="186"/>
      <c r="BI26" s="476"/>
      <c r="BJ26" s="484" t="s">
        <v>1721</v>
      </c>
      <c r="BK26" s="486">
        <f>BL5+BL16+BL11</f>
        <v>0.127</v>
      </c>
      <c r="BL26" s="481">
        <v>1.03E-2</v>
      </c>
      <c r="BM26" s="476"/>
      <c r="BN26" s="476"/>
      <c r="BO26" s="476"/>
      <c r="BP26" s="477">
        <v>22</v>
      </c>
      <c r="BQ26" s="477">
        <v>600779</v>
      </c>
      <c r="BR26" s="478" t="s">
        <v>358</v>
      </c>
      <c r="BS26" s="477">
        <v>250.35</v>
      </c>
      <c r="BT26" s="479">
        <v>1.29E-2</v>
      </c>
      <c r="BU26" s="480">
        <v>6153.65</v>
      </c>
      <c r="BV26" s="477">
        <v>41.82</v>
      </c>
      <c r="BW26" s="477"/>
      <c r="BX26" s="375"/>
      <c r="BY26" s="375" t="s">
        <v>1725</v>
      </c>
      <c r="BZ26" s="488">
        <f>CA5+CA7+CA11</f>
        <v>0.21380000000000002</v>
      </c>
      <c r="CA26" s="489">
        <v>3</v>
      </c>
      <c r="CB26" s="191"/>
      <c r="CC26" s="197"/>
      <c r="CD26" s="191"/>
      <c r="CE26" s="186"/>
      <c r="CF26" s="490" t="s">
        <v>1726</v>
      </c>
      <c r="CG26" s="491">
        <f>CI9+CI10</f>
        <v>0.14799999999999999</v>
      </c>
      <c r="CH26" s="492">
        <v>2</v>
      </c>
      <c r="CI26" s="493"/>
      <c r="CJ26" s="494"/>
      <c r="CK26" s="186"/>
      <c r="CL26" s="186"/>
      <c r="CM26" s="22"/>
      <c r="CN26" s="22"/>
      <c r="CO26" s="339"/>
      <c r="CP26" s="22"/>
      <c r="CQ26" s="24"/>
      <c r="CR26" s="22"/>
      <c r="CS26" s="22"/>
      <c r="CZ26" s="3"/>
      <c r="DB26" s="496"/>
      <c r="DC26" s="500"/>
      <c r="DD26" s="500"/>
      <c r="DE26" s="500"/>
      <c r="DF26" s="500"/>
      <c r="DG26" s="500"/>
      <c r="DH26" s="500"/>
      <c r="DI26" s="186"/>
      <c r="DJ26" s="186"/>
      <c r="DK26" s="186"/>
      <c r="DL26" s="186"/>
      <c r="DM26" s="186"/>
      <c r="DN26" s="186"/>
      <c r="DO26" s="186"/>
      <c r="DP26" s="186"/>
      <c r="DQ26" s="186"/>
      <c r="DU26" s="3"/>
      <c r="DY26" s="186"/>
      <c r="DZ26" s="22" t="s">
        <v>1726</v>
      </c>
      <c r="EA26" s="3">
        <f>EB4</f>
        <v>9.8699999999999996E-2</v>
      </c>
      <c r="EB26" s="1">
        <v>1</v>
      </c>
      <c r="EC26" s="186"/>
      <c r="ED26" s="186"/>
      <c r="EE26" s="186"/>
      <c r="EF26" s="186"/>
    </row>
    <row r="27" spans="1:146">
      <c r="A27" s="191">
        <v>24</v>
      </c>
      <c r="B27" s="198" t="s">
        <v>92</v>
      </c>
      <c r="C27" s="193" t="s">
        <v>93</v>
      </c>
      <c r="D27" s="192">
        <v>912.8</v>
      </c>
      <c r="E27" s="194">
        <v>1.14E-2</v>
      </c>
      <c r="F27" s="195">
        <v>4800.96</v>
      </c>
      <c r="G27" s="192">
        <v>6.38</v>
      </c>
      <c r="J27" s="191" t="s">
        <v>199</v>
      </c>
      <c r="L27" s="3">
        <f>SUM(L4:L14)</f>
        <v>0.56070000000000009</v>
      </c>
      <c r="P27" s="186"/>
      <c r="Q27" s="186"/>
      <c r="R27" s="22"/>
      <c r="S27" s="186"/>
      <c r="T27" s="186"/>
      <c r="U27" s="186"/>
      <c r="V27" s="186"/>
      <c r="W27" s="186"/>
      <c r="X27" s="186"/>
      <c r="Y27" s="186"/>
      <c r="Z27" s="204" t="s">
        <v>1083</v>
      </c>
      <c r="AA27" s="202"/>
      <c r="AB27" s="203">
        <v>0.64690000000000014</v>
      </c>
      <c r="AC27" s="186"/>
      <c r="AD27" s="186"/>
      <c r="AO27" s="439" t="s">
        <v>202</v>
      </c>
      <c r="AQ27" s="443">
        <f>SUM(AO4:AO13)</f>
        <v>0.64759999999999995</v>
      </c>
      <c r="AT27" s="464"/>
      <c r="AU27" s="463"/>
      <c r="AV27" s="463"/>
      <c r="AW27" s="463"/>
      <c r="AX27" s="463"/>
      <c r="AY27" s="463"/>
      <c r="AZ27" s="463"/>
      <c r="BA27" s="456"/>
      <c r="BB27" s="455" t="s">
        <v>1715</v>
      </c>
      <c r="BC27" s="464">
        <f>BD4+BD5+BD11</f>
        <v>0.23020000000000002</v>
      </c>
      <c r="BD27" s="456"/>
      <c r="BE27" s="464"/>
      <c r="BF27" s="463"/>
      <c r="BG27" s="456"/>
      <c r="BH27" s="186"/>
      <c r="BI27" s="476"/>
      <c r="BJ27" s="484" t="s">
        <v>1711</v>
      </c>
      <c r="BK27" s="486">
        <f>BL9</f>
        <v>5.2299999999999999E-2</v>
      </c>
      <c r="BL27" s="481"/>
      <c r="BM27" s="476"/>
      <c r="BN27" s="476"/>
      <c r="BO27" s="476"/>
      <c r="BP27" s="477">
        <v>23</v>
      </c>
      <c r="BQ27" s="477">
        <v>601318</v>
      </c>
      <c r="BR27" s="478" t="s">
        <v>67</v>
      </c>
      <c r="BS27" s="477">
        <v>123.57</v>
      </c>
      <c r="BT27" s="479">
        <v>1.29E-2</v>
      </c>
      <c r="BU27" s="480">
        <v>6130.45</v>
      </c>
      <c r="BV27" s="477">
        <v>54.16</v>
      </c>
      <c r="BW27" s="477"/>
      <c r="BX27" s="375"/>
      <c r="BY27" s="375" t="s">
        <v>1726</v>
      </c>
      <c r="BZ27" s="488">
        <f>CA6+CA10</f>
        <v>0.1467</v>
      </c>
      <c r="CA27" s="489">
        <v>2</v>
      </c>
      <c r="CB27" s="191"/>
      <c r="CC27" s="197"/>
      <c r="CD27" s="191"/>
      <c r="CE27" s="186"/>
      <c r="CF27" s="490" t="s">
        <v>1725</v>
      </c>
      <c r="CG27" s="491">
        <f>CI4+CI12</f>
        <v>0.14979999999999999</v>
      </c>
      <c r="CH27" s="492">
        <v>2</v>
      </c>
      <c r="CI27" s="493"/>
      <c r="CJ27" s="494"/>
      <c r="CK27" s="186"/>
      <c r="CL27" s="186"/>
      <c r="CS27" s="1"/>
      <c r="CZ27" s="3"/>
      <c r="DB27" s="440"/>
      <c r="DC27" s="500"/>
      <c r="DD27" s="500"/>
      <c r="DE27" s="500"/>
      <c r="DF27" s="500"/>
      <c r="DG27" s="500"/>
      <c r="DH27" s="500"/>
      <c r="DJ27" s="186"/>
      <c r="DK27" s="186"/>
      <c r="DL27" s="186"/>
      <c r="DM27" s="186" t="s">
        <v>199</v>
      </c>
      <c r="DN27" s="186"/>
      <c r="DO27" s="187">
        <v>0.78749999999999998</v>
      </c>
      <c r="DP27" s="186"/>
      <c r="DQ27" s="186"/>
      <c r="DU27" s="3"/>
      <c r="DY27" s="186"/>
      <c r="DZ27" s="186"/>
      <c r="EA27" s="186"/>
      <c r="EB27" s="186"/>
      <c r="EC27" s="186"/>
      <c r="ED27" s="186"/>
      <c r="EE27" s="186"/>
      <c r="EF27" s="186"/>
    </row>
    <row r="28" spans="1:146">
      <c r="A28" s="191"/>
      <c r="B28" s="191"/>
      <c r="C28" s="191"/>
      <c r="D28" s="191"/>
      <c r="E28" s="196"/>
      <c r="F28" s="197"/>
      <c r="G28" s="191"/>
      <c r="J28" s="199" t="s">
        <v>202</v>
      </c>
      <c r="L28" s="3">
        <f>SUM(L4:L13)</f>
        <v>0.53510000000000013</v>
      </c>
      <c r="P28" s="186"/>
      <c r="Q28" s="186"/>
      <c r="R28" s="186"/>
      <c r="S28" s="186"/>
      <c r="T28" s="186"/>
      <c r="U28" s="186"/>
      <c r="V28" s="186"/>
      <c r="W28" s="186"/>
      <c r="X28" s="186"/>
      <c r="Y28" s="186"/>
      <c r="Z28" s="186"/>
      <c r="AA28" s="186"/>
      <c r="AB28" s="186"/>
      <c r="AC28" s="186"/>
      <c r="AD28" s="186"/>
      <c r="AO28" s="439" t="s">
        <v>1701</v>
      </c>
      <c r="AQ28" s="443">
        <v>0.31209999999999999</v>
      </c>
      <c r="AT28" s="464"/>
      <c r="AU28" s="463"/>
      <c r="AV28" s="472" t="s">
        <v>202</v>
      </c>
      <c r="AW28" s="472"/>
      <c r="AX28" s="473">
        <v>0.74980000000000002</v>
      </c>
      <c r="AY28" s="463"/>
      <c r="AZ28" s="463"/>
      <c r="BA28" s="456"/>
      <c r="BB28" s="455" t="s">
        <v>1716</v>
      </c>
      <c r="BC28" s="464">
        <f>BD10</f>
        <v>4.24E-2</v>
      </c>
      <c r="BD28" s="456"/>
      <c r="BE28" s="464"/>
      <c r="BF28" s="463"/>
      <c r="BG28" s="456"/>
      <c r="BH28" s="186"/>
      <c r="BI28" s="476"/>
      <c r="BJ28" s="484" t="s">
        <v>1758</v>
      </c>
      <c r="BK28" s="486">
        <f>BL15</f>
        <v>3.6799999999999999E-2</v>
      </c>
      <c r="BL28" s="481">
        <v>3.6799999999999999E-2</v>
      </c>
      <c r="BM28" s="476"/>
      <c r="BN28" s="476"/>
      <c r="BO28" s="476"/>
      <c r="BP28" s="477">
        <v>24</v>
      </c>
      <c r="BQ28" s="477">
        <v>601225</v>
      </c>
      <c r="BR28" s="478" t="s">
        <v>776</v>
      </c>
      <c r="BS28" s="477">
        <v>746.57</v>
      </c>
      <c r="BT28" s="479">
        <v>1.11E-2</v>
      </c>
      <c r="BU28" s="480">
        <v>5278.25</v>
      </c>
      <c r="BV28" s="477">
        <v>8.8000000000000007</v>
      </c>
      <c r="BW28" s="477"/>
      <c r="BX28" s="375"/>
      <c r="BY28" s="375" t="s">
        <v>1724</v>
      </c>
      <c r="BZ28" s="488">
        <f>CA8+CA13</f>
        <v>0.1232</v>
      </c>
      <c r="CA28" s="489">
        <v>2</v>
      </c>
      <c r="CB28" s="191"/>
      <c r="CC28" s="197"/>
      <c r="CD28" s="191"/>
      <c r="CE28" s="186"/>
      <c r="CF28" s="439" t="s">
        <v>1085</v>
      </c>
      <c r="CG28" s="491">
        <f>CI5</f>
        <v>8.1000000000000003E-2</v>
      </c>
      <c r="CH28" s="492">
        <v>1</v>
      </c>
      <c r="CI28" s="493"/>
      <c r="CJ28" s="494"/>
      <c r="CK28" s="186"/>
      <c r="CL28" s="186"/>
      <c r="CP28" s="22" t="s">
        <v>1689</v>
      </c>
      <c r="CR28" s="3">
        <f>SUM(CQ4:CQ13)</f>
        <v>0.64390000000000003</v>
      </c>
      <c r="CS28" s="1"/>
      <c r="CZ28" s="3"/>
      <c r="DB28" s="496"/>
      <c r="DC28" s="496"/>
      <c r="DD28" s="450" t="s">
        <v>202</v>
      </c>
      <c r="DE28" s="496"/>
      <c r="DF28" s="499">
        <f>SUM(DF4:DF13)</f>
        <v>0.62769999999999992</v>
      </c>
      <c r="DG28" s="496"/>
      <c r="DH28" s="496"/>
      <c r="DI28" s="186"/>
      <c r="DJ28" s="186"/>
      <c r="DK28" s="186"/>
      <c r="DL28" s="186"/>
      <c r="DM28" s="188" t="s">
        <v>202</v>
      </c>
      <c r="DN28" s="186"/>
      <c r="DO28" s="187">
        <v>0.75529999999999997</v>
      </c>
      <c r="DP28" s="186"/>
      <c r="DQ28" s="186"/>
      <c r="DT28" s="22" t="s">
        <v>202</v>
      </c>
      <c r="DU28" s="3">
        <f>SUM(DU4:DU13)</f>
        <v>0.81269999999999998</v>
      </c>
      <c r="DY28" s="186"/>
      <c r="DZ28" s="186"/>
      <c r="EA28" s="186"/>
      <c r="EB28" s="186"/>
      <c r="EC28" s="186"/>
      <c r="ED28" s="186"/>
      <c r="EE28" s="186"/>
      <c r="EF28" s="186"/>
    </row>
    <row r="29" spans="1:146">
      <c r="A29" s="191"/>
      <c r="B29" s="191"/>
      <c r="C29" s="191" t="s">
        <v>199</v>
      </c>
      <c r="D29" s="191"/>
      <c r="E29" s="196">
        <v>0.83929999999999971</v>
      </c>
      <c r="F29" s="191"/>
      <c r="G29" s="191"/>
      <c r="J29" s="199" t="s">
        <v>205</v>
      </c>
      <c r="L29" s="3">
        <f>L6+L7</f>
        <v>0.10020000000000001</v>
      </c>
      <c r="P29" s="186"/>
      <c r="Q29" s="186"/>
      <c r="R29" s="186"/>
      <c r="S29" s="186"/>
      <c r="T29" s="186"/>
      <c r="U29" s="186"/>
      <c r="V29" s="186"/>
      <c r="W29" s="186"/>
      <c r="X29" s="186"/>
      <c r="Y29" s="186"/>
      <c r="Z29" s="186"/>
      <c r="AA29" s="186"/>
      <c r="AB29" s="186"/>
      <c r="AC29" s="186"/>
      <c r="AD29" s="186"/>
      <c r="AT29" s="464"/>
      <c r="AU29" s="463"/>
      <c r="AV29" s="456" t="s">
        <v>1083</v>
      </c>
      <c r="AW29" s="456"/>
      <c r="AX29" s="463"/>
      <c r="AY29" s="463"/>
      <c r="AZ29" s="463"/>
      <c r="BA29" s="456"/>
      <c r="BB29" s="455" t="s">
        <v>1718</v>
      </c>
      <c r="BC29" s="464">
        <f>BD8</f>
        <v>7.4800000000000005E-2</v>
      </c>
      <c r="BD29" s="456"/>
      <c r="BE29" s="464"/>
      <c r="BF29" s="463"/>
      <c r="BG29" s="456"/>
      <c r="BH29" s="186"/>
      <c r="BI29" s="476"/>
      <c r="BJ29" s="484"/>
      <c r="BK29" s="486"/>
      <c r="BL29" s="481"/>
      <c r="BM29" s="476"/>
      <c r="BN29" s="476"/>
      <c r="BO29" s="476"/>
      <c r="BP29" s="477">
        <v>25</v>
      </c>
      <c r="BQ29" s="477">
        <v>983</v>
      </c>
      <c r="BR29" s="478" t="s">
        <v>353</v>
      </c>
      <c r="BS29" s="477">
        <v>581.25</v>
      </c>
      <c r="BT29" s="479">
        <v>1.0699999999999999E-2</v>
      </c>
      <c r="BU29" s="480">
        <v>5097.6000000000004</v>
      </c>
      <c r="BV29" s="477">
        <v>10.31</v>
      </c>
      <c r="BW29" s="477"/>
      <c r="BX29" s="375"/>
      <c r="BY29" s="22" t="s">
        <v>1773</v>
      </c>
      <c r="BZ29" s="488">
        <f>CA4</f>
        <v>9.6000000000000002E-2</v>
      </c>
      <c r="CA29" s="489">
        <v>1</v>
      </c>
      <c r="CB29" s="191"/>
      <c r="CC29" s="197"/>
      <c r="CD29" s="191"/>
      <c r="CE29" s="186"/>
      <c r="CF29" s="439" t="s">
        <v>1705</v>
      </c>
      <c r="CG29" s="491">
        <f>CI7</f>
        <v>7.9000000000000001E-2</v>
      </c>
      <c r="CH29" s="492">
        <v>1</v>
      </c>
      <c r="CI29" s="493"/>
      <c r="CJ29" s="494"/>
      <c r="CK29" s="186"/>
      <c r="CL29" s="186"/>
      <c r="CS29" s="1"/>
      <c r="CZ29" s="3"/>
      <c r="DB29" s="496"/>
      <c r="DC29" s="496"/>
      <c r="DD29" s="495"/>
      <c r="DE29" s="496"/>
      <c r="DF29" s="496"/>
      <c r="DG29" s="496"/>
      <c r="DH29" s="496"/>
      <c r="DI29" s="186"/>
      <c r="DJ29" s="186"/>
      <c r="DK29" s="186"/>
      <c r="DL29" s="186"/>
      <c r="DM29" s="188" t="s">
        <v>1082</v>
      </c>
      <c r="DN29" s="186"/>
      <c r="DO29" s="187">
        <v>0.54879999999999995</v>
      </c>
      <c r="DP29" s="186"/>
      <c r="DQ29" s="186"/>
      <c r="DT29" s="22"/>
      <c r="DU29" s="3"/>
      <c r="DY29" s="186"/>
      <c r="DZ29" s="186"/>
      <c r="EA29" s="186"/>
      <c r="EB29" s="186"/>
      <c r="EC29" s="186"/>
      <c r="ED29" s="186"/>
      <c r="EE29" s="186"/>
      <c r="EF29" s="186"/>
    </row>
    <row r="30" spans="1:146">
      <c r="A30" s="191"/>
      <c r="B30" s="191"/>
      <c r="C30" s="199" t="s">
        <v>202</v>
      </c>
      <c r="D30" s="191"/>
      <c r="E30" s="196">
        <f>SUM(E4:E13)</f>
        <v>0.58149999999999991</v>
      </c>
      <c r="F30" s="191"/>
      <c r="G30" s="191"/>
      <c r="P30" s="186"/>
      <c r="Q30" s="186"/>
      <c r="R30" s="186"/>
      <c r="S30" s="186"/>
      <c r="T30" s="186"/>
      <c r="U30" s="186"/>
      <c r="V30" s="186"/>
      <c r="W30" s="186"/>
      <c r="X30" s="186"/>
      <c r="Y30" s="186"/>
      <c r="Z30" s="186"/>
      <c r="AA30" s="186"/>
      <c r="AB30" s="186"/>
      <c r="AC30" s="186"/>
      <c r="AD30" s="186"/>
      <c r="AT30" s="456"/>
      <c r="AU30" s="463"/>
      <c r="AV30" s="463"/>
      <c r="AW30" s="463"/>
      <c r="AX30" s="463"/>
      <c r="AY30" s="463"/>
      <c r="AZ30" s="463"/>
      <c r="BA30" s="456"/>
      <c r="BB30" s="463" t="s">
        <v>1756</v>
      </c>
      <c r="BC30" s="464"/>
      <c r="BD30" s="456"/>
      <c r="BE30" s="464"/>
      <c r="BF30" s="463"/>
      <c r="BG30" s="456"/>
      <c r="BH30" s="186"/>
      <c r="BI30" s="476"/>
      <c r="BJ30" s="484"/>
      <c r="BK30" s="486"/>
      <c r="BL30" s="481"/>
      <c r="BM30" s="476"/>
      <c r="BN30" s="476"/>
      <c r="BO30" s="476"/>
      <c r="BP30" s="477"/>
      <c r="BQ30" s="477"/>
      <c r="BR30" s="477"/>
      <c r="BS30" s="477"/>
      <c r="BT30" s="478"/>
      <c r="BU30" s="479"/>
      <c r="BV30" s="479"/>
      <c r="BW30" s="477"/>
      <c r="BX30" s="375"/>
      <c r="BY30" s="22" t="s">
        <v>1705</v>
      </c>
      <c r="BZ30" s="488">
        <f>CA9</f>
        <v>6.93E-2</v>
      </c>
      <c r="CA30" s="489">
        <v>1</v>
      </c>
      <c r="CB30" s="191"/>
      <c r="CC30" s="197"/>
      <c r="CD30" s="191"/>
      <c r="CE30" s="186"/>
      <c r="CF30" s="439" t="s">
        <v>1709</v>
      </c>
      <c r="CG30" s="491">
        <f>CI11</f>
        <v>6.6500000000000004E-2</v>
      </c>
      <c r="CH30" s="492">
        <v>1</v>
      </c>
      <c r="CI30" s="493"/>
      <c r="CJ30" s="494"/>
      <c r="CK30" s="186"/>
      <c r="CL30" s="186"/>
      <c r="CS30" s="1"/>
      <c r="CZ30" s="3"/>
      <c r="DB30" s="440"/>
      <c r="DC30" s="496"/>
      <c r="DD30" s="495" t="s">
        <v>1693</v>
      </c>
      <c r="DE30" s="496"/>
      <c r="DF30" s="499">
        <f>SUM(DF4,DF6,DF7,DF12)</f>
        <v>0.29249999999999998</v>
      </c>
      <c r="DG30" s="496"/>
      <c r="DH30" s="496"/>
      <c r="DJ30" s="186"/>
      <c r="DK30" s="186"/>
      <c r="DL30" s="186"/>
      <c r="DM30" s="186"/>
      <c r="DN30" s="186"/>
      <c r="DO30" s="186"/>
      <c r="DP30" s="186"/>
      <c r="DQ30" s="186"/>
      <c r="DR30" s="186"/>
      <c r="DS30" s="186"/>
      <c r="DT30" s="186"/>
      <c r="DU30" s="186"/>
      <c r="DV30" s="186"/>
      <c r="DW30" s="186"/>
      <c r="DZ30" s="186"/>
      <c r="EA30" s="186"/>
      <c r="EB30" s="186"/>
      <c r="ED30" s="186"/>
    </row>
    <row r="31" spans="1:146">
      <c r="A31" s="191"/>
      <c r="B31" s="191"/>
      <c r="C31" s="199" t="s">
        <v>1704</v>
      </c>
      <c r="D31" s="191"/>
      <c r="E31" s="196">
        <f>E5+E12</f>
        <v>0.11879999999999999</v>
      </c>
      <c r="F31" s="191"/>
      <c r="G31" s="191"/>
      <c r="P31" s="186"/>
      <c r="Q31" s="186"/>
      <c r="R31" s="186"/>
      <c r="S31" s="186"/>
      <c r="T31" s="186"/>
      <c r="U31" s="186"/>
      <c r="V31" s="186"/>
      <c r="W31" s="186"/>
      <c r="X31" s="186"/>
      <c r="Y31" s="186"/>
      <c r="Z31" s="186"/>
      <c r="AA31" s="186"/>
      <c r="AB31" s="186"/>
      <c r="AC31" s="186"/>
      <c r="AD31" s="186"/>
      <c r="AT31" s="456"/>
      <c r="AU31" s="463"/>
      <c r="AV31" s="463"/>
      <c r="AW31" s="463"/>
      <c r="AX31" s="464"/>
      <c r="AY31" s="463"/>
      <c r="AZ31" s="463"/>
      <c r="BA31" s="456"/>
      <c r="BB31" s="455" t="s">
        <v>1719</v>
      </c>
      <c r="BC31" s="464"/>
      <c r="BD31" s="456"/>
      <c r="BE31" s="464"/>
      <c r="BF31" s="463"/>
      <c r="BG31" s="456"/>
      <c r="BH31" s="186"/>
      <c r="BI31" s="477"/>
      <c r="BJ31" s="484"/>
      <c r="BK31" s="486"/>
      <c r="BL31" s="481"/>
      <c r="BM31" s="476"/>
      <c r="BN31" s="476"/>
      <c r="BO31" s="476"/>
      <c r="BP31" s="477"/>
      <c r="BQ31" s="484" t="s">
        <v>1714</v>
      </c>
      <c r="BR31" s="479">
        <f>BT4+BT6+BT7+BT8+BT9+BT10+BT12</f>
        <v>0.38830000000000003</v>
      </c>
      <c r="BS31" s="477"/>
      <c r="BT31" s="478"/>
      <c r="BU31" s="479"/>
      <c r="BV31" s="479"/>
      <c r="BW31" s="477"/>
      <c r="BX31" s="375"/>
      <c r="BY31" s="22" t="s">
        <v>1709</v>
      </c>
      <c r="BZ31" s="488">
        <f>CA12</f>
        <v>5.7500000000000002E-2</v>
      </c>
      <c r="CA31" s="489">
        <v>1</v>
      </c>
      <c r="CB31" s="191"/>
      <c r="CC31" s="197"/>
      <c r="CD31" s="191"/>
      <c r="CE31" s="186"/>
      <c r="CF31" s="186"/>
      <c r="CG31" s="188"/>
      <c r="CH31" s="186"/>
      <c r="CI31" s="187"/>
      <c r="CJ31" s="190"/>
      <c r="CK31" s="186"/>
      <c r="CL31" s="186"/>
      <c r="CS31" s="1"/>
      <c r="CZ31" s="3"/>
      <c r="DB31" s="440"/>
      <c r="DC31" s="496"/>
      <c r="DD31" s="496"/>
      <c r="DE31" s="496"/>
      <c r="DF31" s="496"/>
      <c r="DG31" s="496"/>
      <c r="DH31" s="496"/>
      <c r="DJ31" s="186"/>
      <c r="DK31" s="186"/>
      <c r="DL31" s="186"/>
      <c r="DM31" s="188" t="s">
        <v>1693</v>
      </c>
      <c r="DN31" s="186"/>
      <c r="DO31" s="187">
        <f>SUM(DN5,DN6,DN7,DN13,DN11)</f>
        <v>0.38840000000000002</v>
      </c>
      <c r="DP31" s="186"/>
      <c r="DZ31" s="186"/>
      <c r="EA31" s="186"/>
      <c r="EB31" s="186"/>
      <c r="ED31" s="186"/>
    </row>
    <row r="32" spans="1:146">
      <c r="A32" s="186"/>
      <c r="B32" s="186"/>
      <c r="C32" s="186"/>
      <c r="D32" s="186"/>
      <c r="E32" s="186"/>
      <c r="F32" s="186"/>
      <c r="G32" s="186"/>
      <c r="I32" s="378"/>
      <c r="K32" s="22" t="s">
        <v>1697</v>
      </c>
      <c r="P32" s="186"/>
      <c r="Q32" s="186"/>
      <c r="R32" s="186"/>
      <c r="S32" s="186"/>
      <c r="T32" s="186"/>
      <c r="U32" s="186"/>
      <c r="V32" s="186"/>
      <c r="W32" s="186"/>
      <c r="X32" s="186"/>
      <c r="Y32" s="186"/>
      <c r="Z32" s="186"/>
      <c r="AA32" s="186"/>
      <c r="AB32" s="186"/>
      <c r="AC32" s="186"/>
      <c r="AD32" s="186"/>
      <c r="AT32" s="455"/>
      <c r="AU32" s="463"/>
      <c r="AV32" s="456"/>
      <c r="AW32" s="456"/>
      <c r="AX32" s="464"/>
      <c r="AY32" s="463"/>
      <c r="AZ32" s="463"/>
      <c r="BA32" s="456"/>
      <c r="BB32" s="455" t="s">
        <v>1720</v>
      </c>
      <c r="BC32" s="456"/>
      <c r="BD32" s="456"/>
      <c r="BE32" s="464"/>
      <c r="BF32" s="463"/>
      <c r="BG32" s="456"/>
      <c r="BH32" s="186"/>
      <c r="BI32" s="477"/>
      <c r="BJ32" s="476"/>
      <c r="BK32" s="476"/>
      <c r="BL32" s="476"/>
      <c r="BM32" s="476"/>
      <c r="BN32" s="476"/>
      <c r="BO32" s="476"/>
      <c r="BP32" s="477"/>
      <c r="BQ32" s="484" t="s">
        <v>1721</v>
      </c>
      <c r="BR32" s="477"/>
      <c r="BS32" s="477"/>
      <c r="BT32" s="478"/>
      <c r="BU32" s="479"/>
      <c r="BV32" s="479"/>
      <c r="BW32" s="476"/>
      <c r="CE32" s="186"/>
      <c r="CF32" s="186"/>
      <c r="CG32" s="186"/>
      <c r="CH32" s="186"/>
      <c r="CI32" s="188"/>
      <c r="CJ32" s="187"/>
      <c r="CK32" s="187"/>
      <c r="CL32" s="186"/>
      <c r="CS32" s="1"/>
      <c r="DA32" s="3"/>
      <c r="DB32" s="440"/>
      <c r="DC32" s="496"/>
      <c r="DD32" s="496"/>
      <c r="DE32" s="496"/>
      <c r="DF32" s="496"/>
      <c r="DG32" s="496"/>
      <c r="DH32" s="496"/>
      <c r="DI32" s="188"/>
      <c r="DJ32" s="186"/>
      <c r="DK32" s="186"/>
      <c r="DL32" s="186"/>
      <c r="DM32" s="186"/>
      <c r="DN32" s="186"/>
      <c r="DO32" s="186"/>
      <c r="DP32" s="186"/>
      <c r="DZ32" s="186"/>
      <c r="EA32" s="186"/>
      <c r="EB32" s="186" t="s">
        <v>199</v>
      </c>
      <c r="ED32" s="187">
        <v>0.84209999999999996</v>
      </c>
    </row>
    <row r="33" spans="1:134">
      <c r="A33" s="186"/>
      <c r="B33" s="186"/>
      <c r="C33" s="186"/>
      <c r="D33" s="186"/>
      <c r="E33" s="186"/>
      <c r="F33" s="186"/>
      <c r="G33" s="186"/>
      <c r="I33" s="369"/>
      <c r="J33" s="3"/>
      <c r="K33" s="22" t="s">
        <v>1699</v>
      </c>
      <c r="Q33" s="186"/>
      <c r="R33" s="186"/>
      <c r="S33" s="186"/>
      <c r="T33" s="186"/>
      <c r="U33" s="186"/>
      <c r="W33" s="186"/>
      <c r="X33" s="186"/>
      <c r="Y33" s="186"/>
      <c r="Z33" s="186"/>
      <c r="AA33" s="186"/>
      <c r="AB33" s="186"/>
      <c r="AC33" s="186"/>
      <c r="AD33" s="186"/>
      <c r="AT33" s="455"/>
      <c r="AU33" s="456"/>
      <c r="AV33" s="456"/>
      <c r="AW33" s="456"/>
      <c r="AX33" s="456"/>
      <c r="AY33" s="456"/>
      <c r="AZ33" s="456"/>
      <c r="BA33" s="456"/>
      <c r="BB33" s="456"/>
      <c r="BC33" s="456"/>
      <c r="BD33" s="456"/>
      <c r="BE33" s="456"/>
      <c r="BF33" s="456"/>
      <c r="BG33" s="456"/>
      <c r="BH33" s="186"/>
      <c r="BI33" s="477"/>
      <c r="BJ33" s="476"/>
      <c r="BK33" s="476"/>
      <c r="BL33" s="476"/>
      <c r="BM33" s="476"/>
      <c r="BN33" s="476"/>
      <c r="BO33" s="476"/>
      <c r="BP33" s="477"/>
      <c r="BQ33" s="484" t="s">
        <v>1711</v>
      </c>
      <c r="BR33" s="479">
        <f>BT5</f>
        <v>6.6400000000000001E-2</v>
      </c>
      <c r="BS33" s="477"/>
      <c r="BT33" s="478"/>
      <c r="BU33" s="479"/>
      <c r="BV33" s="479"/>
      <c r="BW33" s="476"/>
      <c r="CA33" s="3"/>
      <c r="CE33" s="186"/>
      <c r="CF33" s="186"/>
      <c r="CG33" s="186"/>
      <c r="CH33" s="186"/>
      <c r="CI33" s="186"/>
      <c r="CJ33" s="186"/>
      <c r="CK33" s="186"/>
      <c r="CL33" s="186"/>
      <c r="CS33" s="1"/>
      <c r="DA33" s="3"/>
      <c r="DB33" s="440"/>
      <c r="DC33" s="496"/>
      <c r="DD33" s="496"/>
      <c r="DE33" s="496"/>
      <c r="DF33" s="496"/>
      <c r="DG33" s="496"/>
      <c r="DH33" s="496"/>
      <c r="DI33" s="188"/>
      <c r="DJ33" s="186"/>
      <c r="DK33" s="186"/>
      <c r="DL33" s="186"/>
      <c r="DM33" s="186"/>
      <c r="DN33" s="186"/>
      <c r="DO33" s="186"/>
      <c r="DP33" s="186"/>
      <c r="DQ33" s="186"/>
      <c r="DZ33" s="186"/>
      <c r="EA33" s="186"/>
      <c r="EB33" s="188" t="s">
        <v>202</v>
      </c>
      <c r="ED33" s="187">
        <v>0.75209999999999999</v>
      </c>
    </row>
    <row r="34" spans="1:134" ht="14.25" customHeight="1">
      <c r="I34" s="339" t="s">
        <v>1702</v>
      </c>
      <c r="K34" s="22" t="s">
        <v>1703</v>
      </c>
      <c r="P34" s="22"/>
      <c r="Q34" s="186"/>
      <c r="R34" s="186"/>
      <c r="S34" s="186"/>
      <c r="T34" s="186"/>
      <c r="U34" s="186"/>
      <c r="V34" s="22"/>
      <c r="AT34" s="455"/>
      <c r="AU34" s="456"/>
      <c r="AV34" s="456"/>
      <c r="AW34" s="456"/>
      <c r="AX34" s="456"/>
      <c r="AY34" s="456"/>
      <c r="AZ34" s="456"/>
      <c r="BA34" s="456"/>
      <c r="BB34" s="456"/>
      <c r="BC34" s="472" t="s">
        <v>202</v>
      </c>
      <c r="BD34" s="472"/>
      <c r="BE34" s="473">
        <v>0.63060000000000005</v>
      </c>
      <c r="BF34" s="456"/>
      <c r="BG34" s="455"/>
      <c r="BH34" s="186"/>
      <c r="BI34" s="477"/>
      <c r="BJ34" s="484" t="s">
        <v>202</v>
      </c>
      <c r="BK34" s="476"/>
      <c r="BL34" s="481">
        <f>SUM(BL4:BL13)</f>
        <v>0.56380000000000008</v>
      </c>
      <c r="BM34" s="476"/>
      <c r="BN34" s="476"/>
      <c r="BO34" s="476"/>
      <c r="BP34" s="477"/>
      <c r="BQ34" s="484" t="s">
        <v>1723</v>
      </c>
      <c r="BR34" s="479">
        <f>BT13+BT11</f>
        <v>8.8999999999999996E-2</v>
      </c>
      <c r="BS34" s="477"/>
      <c r="BT34" s="477"/>
      <c r="BU34" s="477"/>
      <c r="BV34" s="477"/>
      <c r="BW34" s="476"/>
      <c r="BZ34" s="22" t="s">
        <v>202</v>
      </c>
      <c r="CA34" s="3">
        <f>SUM(CA4:CA13)</f>
        <v>0.70650000000000002</v>
      </c>
      <c r="CE34" s="186"/>
      <c r="CF34" s="186"/>
      <c r="CG34" s="186"/>
      <c r="CH34" s="186" t="s">
        <v>199</v>
      </c>
      <c r="CI34" s="186"/>
      <c r="CJ34" s="187">
        <v>0.83450000000000002</v>
      </c>
      <c r="CK34" s="186"/>
      <c r="CS34" s="1"/>
      <c r="CT34" s="3"/>
      <c r="DB34" s="440"/>
      <c r="DC34" s="496"/>
      <c r="DD34" s="496"/>
      <c r="DE34" s="496"/>
      <c r="DF34" s="496"/>
      <c r="DG34" s="496"/>
      <c r="DH34" s="496"/>
      <c r="DI34" s="22"/>
      <c r="DJ34" s="186"/>
      <c r="DK34" s="186"/>
      <c r="DL34" s="186"/>
      <c r="DM34" s="186"/>
      <c r="DN34" s="186"/>
      <c r="DO34" s="186"/>
      <c r="DP34" s="186"/>
      <c r="DQ34" s="186"/>
      <c r="DZ34" s="186"/>
      <c r="EA34" s="186"/>
      <c r="EB34" s="188" t="s">
        <v>1082</v>
      </c>
      <c r="ED34" s="187">
        <v>0.17180000000000001</v>
      </c>
    </row>
    <row r="35" spans="1:134">
      <c r="P35" s="22"/>
      <c r="V35" s="22"/>
      <c r="Y35" s="22"/>
      <c r="Z35" s="22"/>
      <c r="AA35" s="22"/>
      <c r="AB35" s="22"/>
      <c r="AC35" s="22"/>
      <c r="AD35" s="22"/>
      <c r="AU35" s="186"/>
      <c r="AV35" s="186"/>
      <c r="AW35" s="186"/>
      <c r="AX35" s="186"/>
      <c r="AY35" s="186"/>
      <c r="AZ35" s="186"/>
      <c r="BA35" s="456"/>
      <c r="BB35" s="456"/>
      <c r="BC35" s="456" t="s">
        <v>1052</v>
      </c>
      <c r="BD35" s="456"/>
      <c r="BE35" s="464">
        <v>0.76519999999999999</v>
      </c>
      <c r="BF35" s="456"/>
      <c r="BG35" s="455"/>
      <c r="BH35" s="186"/>
      <c r="BI35" s="476"/>
      <c r="BJ35" s="476" t="s">
        <v>199</v>
      </c>
      <c r="BK35" s="476"/>
      <c r="BL35" s="481">
        <f>SUM(BL4:BL16)</f>
        <v>0.6109</v>
      </c>
      <c r="BM35" s="476"/>
      <c r="BN35" s="476"/>
      <c r="BO35" s="476"/>
      <c r="BP35" s="477"/>
      <c r="BQ35" s="484"/>
      <c r="BR35" s="477"/>
      <c r="BS35" s="477"/>
      <c r="BT35" s="477"/>
      <c r="BU35" s="477"/>
      <c r="BV35" s="477"/>
      <c r="BW35" s="477"/>
      <c r="BZ35" s="22"/>
      <c r="CA35" s="3"/>
      <c r="CE35" s="186"/>
      <c r="CF35" s="186"/>
      <c r="CG35" s="186"/>
      <c r="CH35" s="188" t="s">
        <v>202</v>
      </c>
      <c r="CI35" s="186"/>
      <c r="CJ35" s="187">
        <v>0.71800000000000008</v>
      </c>
      <c r="CK35" s="186"/>
      <c r="CS35" s="1"/>
      <c r="DB35" s="440"/>
      <c r="DC35" s="496"/>
      <c r="DD35" s="496"/>
      <c r="DE35" s="496"/>
      <c r="DF35" s="496"/>
      <c r="DG35" s="496"/>
      <c r="DH35" s="496"/>
      <c r="DJ35" s="186"/>
      <c r="DK35" s="186"/>
      <c r="DL35" s="186"/>
      <c r="DM35" s="186"/>
      <c r="DN35" s="186"/>
      <c r="DO35" s="186"/>
      <c r="DP35" s="186"/>
    </row>
    <row r="36" spans="1:134">
      <c r="P36" s="22"/>
      <c r="Q36" s="22"/>
      <c r="R36" s="22"/>
      <c r="S36" s="22"/>
      <c r="T36" s="22"/>
      <c r="U36" s="22"/>
      <c r="V36" s="22"/>
      <c r="W36" s="22"/>
      <c r="X36" s="22"/>
      <c r="Y36" s="375"/>
      <c r="Z36" s="22"/>
      <c r="AA36" s="24"/>
      <c r="AB36" s="24"/>
      <c r="AC36" s="22"/>
      <c r="AU36" s="186"/>
      <c r="AV36" s="186"/>
      <c r="AW36" s="186"/>
      <c r="AX36" s="186"/>
      <c r="AY36" s="186"/>
      <c r="AZ36" s="186"/>
      <c r="BA36" s="456"/>
      <c r="BB36" s="456"/>
      <c r="BC36" s="456" t="s">
        <v>1083</v>
      </c>
      <c r="BD36" s="456"/>
      <c r="BE36" s="464">
        <v>0.67970000000000008</v>
      </c>
      <c r="BF36" s="456"/>
      <c r="BG36" s="455"/>
      <c r="BH36" s="186"/>
      <c r="BI36" s="476"/>
      <c r="BJ36" s="484" t="s">
        <v>1722</v>
      </c>
      <c r="BK36" s="476"/>
      <c r="BL36" s="481">
        <f>BL35-BL9-BL10-BL16</f>
        <v>0.49619999999999997</v>
      </c>
      <c r="BM36" s="476"/>
      <c r="BN36" s="476"/>
      <c r="BO36" s="476"/>
      <c r="BP36" s="477"/>
      <c r="BQ36" s="477"/>
      <c r="BR36" s="477"/>
      <c r="BS36" s="477" t="s">
        <v>199</v>
      </c>
      <c r="BT36" s="477"/>
      <c r="BU36" s="479">
        <v>0.80790000000000017</v>
      </c>
      <c r="BV36" s="477"/>
      <c r="BW36" s="477"/>
      <c r="CE36" s="186"/>
      <c r="CF36" s="186"/>
      <c r="CG36" s="186"/>
      <c r="CH36" s="188" t="s">
        <v>1082</v>
      </c>
      <c r="CI36" s="186"/>
      <c r="CJ36" s="187">
        <v>0.73170000000000002</v>
      </c>
      <c r="CK36" s="186"/>
      <c r="CM36" s="186"/>
      <c r="CS36" s="1"/>
      <c r="DB36" s="440"/>
      <c r="DC36" s="496"/>
      <c r="DD36" s="496"/>
      <c r="DE36" s="496"/>
      <c r="DF36" s="496"/>
      <c r="DG36" s="496"/>
      <c r="DH36" s="496"/>
      <c r="DJ36" s="186"/>
      <c r="DK36" s="186"/>
      <c r="DL36" s="186"/>
      <c r="DM36" s="186"/>
      <c r="DN36" s="186"/>
      <c r="DO36" s="186"/>
      <c r="DP36" s="186"/>
    </row>
    <row r="37" spans="1:134"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U37" s="186"/>
      <c r="AV37" s="186"/>
      <c r="AW37" s="186"/>
      <c r="AX37" s="186"/>
      <c r="AY37" s="186"/>
      <c r="AZ37" s="186"/>
      <c r="BA37" s="456"/>
      <c r="BB37" s="456"/>
      <c r="BC37" s="456"/>
      <c r="BD37" s="456"/>
      <c r="BE37" s="456"/>
      <c r="BF37" s="456"/>
      <c r="BG37" s="455"/>
      <c r="BH37" s="186"/>
      <c r="BI37" s="476"/>
      <c r="BJ37" s="477"/>
      <c r="BK37" s="477"/>
      <c r="BL37" s="477"/>
      <c r="BM37" s="477"/>
      <c r="BN37" s="477"/>
      <c r="BO37" s="477"/>
      <c r="BP37" s="477"/>
      <c r="BQ37" s="477"/>
      <c r="BR37" s="477"/>
      <c r="BS37" s="478" t="s">
        <v>202</v>
      </c>
      <c r="BT37" s="477"/>
      <c r="BU37" s="479">
        <v>0.54370000000000007</v>
      </c>
      <c r="BV37" s="477"/>
      <c r="BW37" s="477"/>
      <c r="BX37" s="190"/>
      <c r="BY37" s="190"/>
      <c r="BZ37" s="190"/>
      <c r="CA37" s="190"/>
      <c r="CB37" s="190"/>
      <c r="CC37" s="190"/>
      <c r="CD37" s="190"/>
      <c r="CE37" s="186"/>
      <c r="CF37" s="186"/>
      <c r="CG37" s="186"/>
      <c r="CH37" s="186"/>
      <c r="CI37" s="186"/>
      <c r="CJ37" s="186"/>
      <c r="CK37" s="186"/>
      <c r="CM37" s="186"/>
      <c r="CS37" s="1"/>
      <c r="DB37" s="441"/>
      <c r="DC37" s="496"/>
      <c r="DD37" s="496"/>
      <c r="DE37" s="496"/>
      <c r="DF37" s="496"/>
      <c r="DG37" s="496"/>
      <c r="DH37" s="496"/>
      <c r="DJ37" s="186"/>
      <c r="DK37" s="186"/>
      <c r="DL37" s="186"/>
      <c r="DM37" s="186"/>
      <c r="DN37" s="186"/>
    </row>
    <row r="38" spans="1:134">
      <c r="P38" s="22"/>
      <c r="Q38" s="22"/>
      <c r="R38" s="375"/>
      <c r="S38" s="22"/>
      <c r="T38" s="24"/>
      <c r="U38" s="24"/>
      <c r="V38" s="22"/>
      <c r="W38" s="22"/>
      <c r="X38" s="22"/>
      <c r="Y38" s="22"/>
      <c r="Z38" s="22"/>
      <c r="AA38" s="22"/>
      <c r="AB38" s="22"/>
      <c r="AC38" s="22"/>
      <c r="AT38" s="186"/>
      <c r="AU38" s="186"/>
      <c r="AV38" s="186"/>
      <c r="AW38" s="186"/>
      <c r="AX38" s="186"/>
      <c r="AY38" s="186"/>
      <c r="AZ38" s="186"/>
      <c r="BA38" s="456"/>
      <c r="BB38" s="456"/>
      <c r="BC38" s="463"/>
      <c r="BD38" s="456"/>
      <c r="BE38" s="464"/>
      <c r="BF38" s="456"/>
      <c r="BG38" s="455"/>
      <c r="BI38" s="476"/>
      <c r="BJ38" s="477"/>
      <c r="BK38" s="477"/>
      <c r="BL38" s="477"/>
      <c r="BM38" s="477"/>
      <c r="BN38" s="477"/>
      <c r="BO38" s="477"/>
      <c r="BP38" s="476"/>
      <c r="BQ38" s="477"/>
      <c r="BR38" s="477"/>
      <c r="BS38" s="478" t="s">
        <v>1083</v>
      </c>
      <c r="BT38" s="477"/>
      <c r="BU38" s="479">
        <v>0.67790000000000006</v>
      </c>
      <c r="BV38" s="476"/>
      <c r="BW38" s="476"/>
      <c r="BX38" s="186"/>
      <c r="BY38" s="186"/>
      <c r="BZ38" s="186"/>
      <c r="CA38" s="186"/>
      <c r="CB38" s="186"/>
      <c r="CC38" s="186"/>
      <c r="CD38" s="186"/>
      <c r="CE38" s="186"/>
      <c r="CF38" s="186"/>
      <c r="CG38" s="186"/>
      <c r="CH38" s="186"/>
      <c r="CI38" s="186"/>
      <c r="CJ38" s="186"/>
      <c r="CK38" s="186"/>
      <c r="CS38" s="1"/>
      <c r="DB38" s="22"/>
      <c r="DC38" s="496"/>
      <c r="DD38" s="496"/>
      <c r="DE38" s="496"/>
      <c r="DF38" s="496"/>
      <c r="DG38" s="496"/>
      <c r="DH38" s="496"/>
      <c r="DJ38" s="186"/>
      <c r="DK38" s="186"/>
      <c r="DL38" s="186"/>
      <c r="DM38" s="186"/>
      <c r="DN38" s="186"/>
      <c r="DO38" s="188"/>
      <c r="DP38" s="188"/>
    </row>
    <row r="39" spans="1:134">
      <c r="P39" s="22"/>
      <c r="Q39" s="22"/>
      <c r="R39" s="375"/>
      <c r="S39" s="22"/>
      <c r="T39" s="24"/>
      <c r="U39" s="24"/>
      <c r="V39" s="22"/>
      <c r="W39" s="22"/>
      <c r="X39" s="22"/>
      <c r="Y39" s="22"/>
      <c r="Z39" s="22"/>
      <c r="AA39" s="22"/>
      <c r="AB39" s="22"/>
      <c r="AC39" s="22"/>
      <c r="AT39" s="186"/>
      <c r="AU39" s="186"/>
      <c r="AV39" s="186"/>
      <c r="AW39" s="186"/>
      <c r="AX39" s="186"/>
      <c r="AY39" s="186"/>
      <c r="AZ39" s="186"/>
      <c r="BA39" s="186"/>
      <c r="BB39" s="186"/>
      <c r="BC39" s="186"/>
      <c r="BD39" s="186"/>
      <c r="BE39" s="187"/>
      <c r="BF39" s="186"/>
      <c r="BI39" s="476"/>
      <c r="BJ39" s="477"/>
      <c r="BK39" s="477"/>
      <c r="BL39" s="477"/>
      <c r="BM39" s="477"/>
      <c r="BN39" s="477"/>
      <c r="BO39" s="477"/>
      <c r="BP39" s="476"/>
      <c r="BQ39" s="476"/>
      <c r="BR39" s="476"/>
      <c r="BS39" s="476"/>
      <c r="BT39" s="476"/>
      <c r="BU39" s="476"/>
      <c r="BV39" s="484"/>
      <c r="BW39" s="484"/>
      <c r="BX39" s="186"/>
      <c r="BY39" s="186"/>
      <c r="BZ39" s="186"/>
      <c r="CA39" s="186"/>
      <c r="CB39" s="186"/>
      <c r="CC39" s="186"/>
      <c r="CD39" s="186"/>
      <c r="CE39" s="186"/>
      <c r="CF39" s="186"/>
      <c r="CG39" s="186"/>
      <c r="CH39" s="186"/>
      <c r="CI39" s="186"/>
      <c r="CJ39" s="186"/>
      <c r="CK39" s="186"/>
      <c r="DB39" s="22"/>
      <c r="DC39" s="440"/>
      <c r="DD39" s="440"/>
      <c r="DE39" s="440"/>
      <c r="DF39" s="440"/>
      <c r="DG39" s="440"/>
      <c r="DH39" s="440"/>
      <c r="DJ39" s="186"/>
      <c r="DK39" s="186"/>
      <c r="DL39" s="186"/>
      <c r="DM39" s="186"/>
      <c r="DN39" s="186"/>
      <c r="DO39" s="188"/>
      <c r="DP39" s="188"/>
    </row>
    <row r="40" spans="1:134">
      <c r="P40" s="22"/>
      <c r="Q40" s="22"/>
      <c r="R40" s="375"/>
      <c r="S40" s="22"/>
      <c r="T40" s="24"/>
      <c r="U40" s="24"/>
      <c r="V40" s="22"/>
      <c r="W40" s="22"/>
      <c r="X40" s="22"/>
      <c r="Y40" s="22"/>
      <c r="Z40" s="22"/>
      <c r="AA40" s="22"/>
      <c r="AB40" s="22"/>
      <c r="AC40" s="22"/>
      <c r="AT40" s="186"/>
      <c r="AU40" s="186"/>
      <c r="AV40" s="186"/>
      <c r="AW40" s="186"/>
      <c r="AX40" s="186"/>
      <c r="AY40" s="186"/>
      <c r="AZ40" s="186"/>
      <c r="BA40" s="186"/>
      <c r="BB40" s="186"/>
      <c r="BC40" s="186"/>
      <c r="BD40" s="186"/>
      <c r="BE40" s="186"/>
      <c r="BF40" s="186"/>
      <c r="BG40" s="186"/>
      <c r="BJ40" s="477"/>
      <c r="BK40" s="477"/>
      <c r="BL40" s="477"/>
      <c r="BM40" s="477"/>
      <c r="BN40" s="477"/>
      <c r="BO40" s="477"/>
      <c r="BP40" s="476"/>
      <c r="BQ40" s="476"/>
      <c r="BR40" s="484"/>
      <c r="BS40" s="484"/>
      <c r="BT40" s="484"/>
      <c r="BU40" s="484"/>
      <c r="BV40" s="484"/>
      <c r="BW40" s="484"/>
      <c r="BX40" s="186"/>
      <c r="BY40" s="186"/>
      <c r="BZ40" s="186"/>
      <c r="CA40" s="188"/>
      <c r="CB40" s="186"/>
      <c r="CC40" s="187"/>
      <c r="CD40" s="188"/>
      <c r="CI40" s="186"/>
      <c r="CJ40" s="186"/>
      <c r="CK40" s="186"/>
      <c r="DB40" s="22"/>
      <c r="DC40" s="496"/>
      <c r="DD40" s="496"/>
      <c r="DE40" s="496"/>
      <c r="DF40" s="496"/>
      <c r="DG40" s="496"/>
      <c r="DH40" s="496"/>
      <c r="DJ40" s="186"/>
      <c r="DK40" s="186"/>
      <c r="DL40" s="186"/>
      <c r="DM40" s="186"/>
      <c r="DN40" s="186"/>
    </row>
    <row r="41" spans="1:134">
      <c r="P41" s="22"/>
      <c r="Q41" s="22"/>
      <c r="R41" s="351"/>
      <c r="S41" s="22"/>
      <c r="T41" s="24"/>
      <c r="U41" s="24"/>
      <c r="V41" s="22"/>
      <c r="W41" s="22"/>
      <c r="X41" s="22"/>
      <c r="Y41" s="22"/>
      <c r="Z41" s="22"/>
      <c r="AA41" s="22"/>
      <c r="AB41" s="22"/>
      <c r="AC41" s="22"/>
      <c r="AT41" s="186"/>
      <c r="AU41" s="186"/>
      <c r="AV41" s="186"/>
      <c r="AW41" s="186"/>
      <c r="AX41" s="186"/>
      <c r="AY41" s="186"/>
      <c r="AZ41" s="186"/>
      <c r="BA41" s="186"/>
      <c r="BB41" s="186"/>
      <c r="BC41" s="186"/>
      <c r="BD41" s="186"/>
      <c r="BE41" s="186"/>
      <c r="BF41" s="186"/>
      <c r="BG41" s="186"/>
      <c r="BJ41" s="476"/>
      <c r="BK41" s="484"/>
      <c r="BL41" s="484"/>
      <c r="BM41" s="484"/>
      <c r="BN41" s="484"/>
      <c r="BO41" s="485"/>
      <c r="BP41" s="485"/>
      <c r="BQ41" s="476"/>
      <c r="BR41" s="484"/>
      <c r="BS41" s="484"/>
      <c r="BT41" s="484"/>
      <c r="BU41" s="484"/>
      <c r="BV41" s="477"/>
      <c r="BW41" s="484"/>
      <c r="BX41" s="186"/>
      <c r="BY41" s="186"/>
      <c r="BZ41" s="186"/>
      <c r="CA41" s="188"/>
      <c r="CB41" s="186"/>
      <c r="CC41" s="187"/>
      <c r="CD41" s="188"/>
      <c r="CE41" s="186"/>
      <c r="CF41" s="186"/>
      <c r="CG41" s="186"/>
      <c r="CH41" s="186"/>
      <c r="CI41" s="186"/>
      <c r="CJ41" s="186"/>
      <c r="CK41" s="186"/>
      <c r="DB41" s="22"/>
      <c r="DC41" s="496"/>
      <c r="DD41" s="496"/>
      <c r="DE41" s="496"/>
      <c r="DF41" s="496"/>
      <c r="DG41" s="496"/>
      <c r="DH41" s="496"/>
      <c r="DJ41" s="186"/>
      <c r="DK41" s="186"/>
      <c r="DL41" s="186"/>
      <c r="DM41" s="186"/>
      <c r="DN41" s="186"/>
      <c r="DR41" s="186"/>
      <c r="DS41" s="186"/>
      <c r="DT41" s="186"/>
      <c r="DU41" s="186"/>
      <c r="DV41" s="186"/>
      <c r="DW41" s="186"/>
      <c r="DX41" s="186"/>
    </row>
    <row r="42" spans="1:134">
      <c r="B42" s="509" t="s">
        <v>1734</v>
      </c>
      <c r="C42" s="508"/>
      <c r="D42" s="508"/>
      <c r="E42" s="508"/>
      <c r="F42" s="509" t="s">
        <v>1776</v>
      </c>
      <c r="G42" s="508"/>
      <c r="H42" s="508"/>
      <c r="I42" s="508"/>
      <c r="J42" s="510" t="s">
        <v>1777</v>
      </c>
      <c r="K42" s="508"/>
      <c r="L42" s="508"/>
      <c r="N42" s="1" t="s">
        <v>1759</v>
      </c>
      <c r="P42" s="22"/>
      <c r="Q42" s="22"/>
      <c r="R42" s="351"/>
      <c r="S42" s="22"/>
      <c r="T42" s="24" t="s">
        <v>1775</v>
      </c>
      <c r="U42" s="24"/>
      <c r="V42" s="22"/>
      <c r="W42" s="22"/>
      <c r="X42" s="22"/>
      <c r="Y42" s="22"/>
      <c r="Z42" s="22"/>
      <c r="AA42" s="22"/>
      <c r="AB42" s="22"/>
      <c r="AC42" s="22"/>
      <c r="AT42" s="189"/>
      <c r="AU42" s="186"/>
      <c r="AV42" s="186"/>
      <c r="AW42" s="186"/>
      <c r="AX42" s="186"/>
      <c r="AY42" s="186"/>
      <c r="AZ42" s="186"/>
      <c r="BA42" s="186"/>
      <c r="BB42" s="186"/>
      <c r="BC42" s="186"/>
      <c r="BD42" s="186"/>
      <c r="BE42" s="186"/>
      <c r="BF42" s="186"/>
      <c r="BG42" s="186"/>
      <c r="BJ42" s="476"/>
      <c r="BK42" s="484"/>
      <c r="BL42" s="484"/>
      <c r="BM42" s="484"/>
      <c r="BN42" s="484"/>
      <c r="BO42" s="485"/>
      <c r="BP42" s="485"/>
      <c r="BQ42" s="477"/>
      <c r="BR42" s="477"/>
      <c r="BS42" s="477"/>
      <c r="BT42" s="477"/>
      <c r="BU42" s="477"/>
      <c r="BV42" s="477"/>
      <c r="BW42" s="484"/>
      <c r="BX42" s="186"/>
      <c r="BY42" s="186"/>
      <c r="BZ42" s="186"/>
      <c r="CA42" s="188"/>
      <c r="CB42" s="186"/>
      <c r="CC42" s="187"/>
      <c r="CD42" s="188"/>
      <c r="CE42" s="186"/>
      <c r="CF42" s="186"/>
      <c r="CG42" s="186"/>
      <c r="CH42" s="186"/>
      <c r="CI42" s="186"/>
      <c r="CJ42" s="186"/>
      <c r="CK42" s="186"/>
      <c r="DB42" s="22"/>
      <c r="DC42" s="440"/>
      <c r="DD42" s="440"/>
      <c r="DE42" s="440"/>
      <c r="DF42" s="428"/>
      <c r="DG42" s="428"/>
      <c r="DH42" s="428"/>
      <c r="DJ42" s="186"/>
      <c r="DK42" s="186"/>
      <c r="DL42" s="186"/>
      <c r="DM42" s="186"/>
      <c r="DN42" s="186"/>
      <c r="DO42" s="186"/>
      <c r="DR42" s="186"/>
      <c r="DS42" s="186"/>
      <c r="DT42" s="186"/>
      <c r="DU42" s="186"/>
      <c r="DV42" s="186"/>
      <c r="DW42" s="186"/>
      <c r="DX42" s="186"/>
    </row>
    <row r="43" spans="1:134">
      <c r="B43" s="510" t="s">
        <v>45</v>
      </c>
      <c r="C43" s="510" t="s">
        <v>1735</v>
      </c>
      <c r="D43" s="508"/>
      <c r="E43" s="508"/>
      <c r="F43" s="510" t="s">
        <v>45</v>
      </c>
      <c r="G43" s="510" t="s">
        <v>1735</v>
      </c>
      <c r="H43" s="510"/>
      <c r="I43" s="508"/>
      <c r="J43" s="510" t="s">
        <v>45</v>
      </c>
      <c r="K43" s="510" t="s">
        <v>1735</v>
      </c>
      <c r="L43" s="508"/>
      <c r="N43" s="22" t="s">
        <v>45</v>
      </c>
      <c r="O43" s="22" t="s">
        <v>1735</v>
      </c>
      <c r="P43" s="375"/>
      <c r="Q43" s="22"/>
      <c r="R43" s="24"/>
      <c r="S43" s="24"/>
      <c r="T43" s="22" t="s">
        <v>45</v>
      </c>
      <c r="U43" s="22" t="s">
        <v>1735</v>
      </c>
      <c r="V43" s="22"/>
      <c r="W43" s="22"/>
      <c r="X43" s="22"/>
      <c r="Y43" s="22"/>
      <c r="Z43" s="22"/>
      <c r="AA43" s="22"/>
      <c r="AC43" s="440"/>
      <c r="AD43" s="440"/>
      <c r="AR43" s="24"/>
      <c r="AS43" s="186"/>
      <c r="AT43" s="186"/>
      <c r="AU43" s="186"/>
      <c r="AV43" s="186"/>
      <c r="AW43" s="186"/>
      <c r="AX43" s="186"/>
      <c r="AY43" s="186"/>
      <c r="AZ43" s="186"/>
      <c r="BA43" s="186"/>
      <c r="BB43" s="186"/>
      <c r="BC43" s="186"/>
      <c r="BD43" s="186"/>
      <c r="BE43" s="186"/>
      <c r="BH43" s="476"/>
      <c r="BI43" s="484"/>
      <c r="BJ43" s="484"/>
      <c r="BK43" s="484"/>
      <c r="BL43" s="484"/>
      <c r="BM43" s="485"/>
      <c r="BN43" s="485"/>
      <c r="BO43" s="477"/>
      <c r="BP43" s="477"/>
      <c r="BQ43" s="477"/>
      <c r="BR43" s="477"/>
      <c r="BS43" s="477"/>
      <c r="BT43" s="477"/>
      <c r="BU43" s="484"/>
      <c r="BV43" s="186"/>
      <c r="BW43" s="186"/>
      <c r="BX43" s="186"/>
      <c r="BY43" s="188"/>
      <c r="BZ43" s="186"/>
      <c r="CA43" s="187"/>
      <c r="CB43" s="188"/>
      <c r="CF43" s="189"/>
      <c r="CG43" s="186"/>
      <c r="CH43" s="186"/>
      <c r="CI43" s="186"/>
      <c r="CQ43" s="3"/>
      <c r="CS43" s="1"/>
      <c r="CZ43" s="22"/>
      <c r="DA43" s="440"/>
      <c r="DB43" s="440"/>
      <c r="DC43" s="440"/>
      <c r="DD43" s="453"/>
      <c r="DE43" s="453"/>
      <c r="DF43" s="453"/>
      <c r="DH43" s="186"/>
      <c r="DI43" s="186"/>
      <c r="DJ43" s="186"/>
      <c r="DK43" s="186"/>
      <c r="DL43" s="186"/>
      <c r="DM43" s="186"/>
      <c r="DP43" s="186"/>
      <c r="DQ43" s="186"/>
      <c r="DR43" s="186"/>
      <c r="DS43" s="186"/>
      <c r="DT43" s="186"/>
      <c r="DU43" s="186"/>
      <c r="DV43" s="186"/>
    </row>
    <row r="44" spans="1:134">
      <c r="B44" s="510" t="s">
        <v>424</v>
      </c>
      <c r="C44" s="511">
        <v>8.9599999999999999E-2</v>
      </c>
      <c r="D44" s="510" t="s">
        <v>1736</v>
      </c>
      <c r="E44" s="508"/>
      <c r="F44" s="512" t="s">
        <v>626</v>
      </c>
      <c r="G44" s="513">
        <v>5.33E-2</v>
      </c>
      <c r="H44" s="511" t="s">
        <v>1737</v>
      </c>
      <c r="I44" s="508"/>
      <c r="J44" s="512" t="s">
        <v>901</v>
      </c>
      <c r="K44" s="513">
        <v>8.5000000000000006E-2</v>
      </c>
      <c r="L44" s="510" t="s">
        <v>1738</v>
      </c>
      <c r="N44" s="22" t="s">
        <v>1081</v>
      </c>
      <c r="O44" s="3">
        <v>9.7900000000000001E-2</v>
      </c>
      <c r="P44" s="375"/>
      <c r="Q44" s="22" t="s">
        <v>1760</v>
      </c>
      <c r="R44" s="24"/>
      <c r="S44" s="24"/>
      <c r="T44" s="22" t="s">
        <v>659</v>
      </c>
      <c r="U44" s="24">
        <v>9.5399999999999999E-2</v>
      </c>
      <c r="V44" s="24"/>
      <c r="W44" s="22"/>
      <c r="X44" s="22"/>
      <c r="Y44" s="22"/>
      <c r="Z44" s="22"/>
      <c r="AA44" s="22"/>
      <c r="AC44" s="440"/>
      <c r="AD44" s="440"/>
      <c r="AR44" s="3"/>
      <c r="AS44" s="186"/>
      <c r="AT44" s="22"/>
      <c r="AU44" s="22"/>
      <c r="AV44" s="22"/>
      <c r="AW44" s="186"/>
      <c r="AX44" s="186"/>
      <c r="AY44" s="188"/>
      <c r="AZ44" s="189"/>
      <c r="BA44" s="189"/>
      <c r="BB44" s="189"/>
      <c r="BC44" s="189"/>
      <c r="BD44" s="189"/>
      <c r="BE44" s="189"/>
      <c r="BH44" s="476"/>
      <c r="BI44" s="484"/>
      <c r="BJ44" s="484"/>
      <c r="BK44" s="484"/>
      <c r="BL44" s="484"/>
      <c r="BM44" s="485"/>
      <c r="BN44" s="485"/>
      <c r="BO44" s="477"/>
      <c r="BP44" s="477"/>
      <c r="BQ44" s="477"/>
      <c r="BR44" s="477"/>
      <c r="BS44" s="477"/>
      <c r="BT44" s="477"/>
      <c r="BU44" s="484"/>
      <c r="BV44" s="186"/>
      <c r="BW44" s="186"/>
      <c r="BX44" s="186"/>
      <c r="BY44" s="188"/>
      <c r="BZ44" s="186"/>
      <c r="CA44" s="187"/>
      <c r="CB44" s="188"/>
      <c r="CF44" s="187"/>
      <c r="CH44" s="186"/>
      <c r="CI44" s="186"/>
      <c r="CQ44" s="3"/>
      <c r="CS44" s="1"/>
      <c r="CZ44" s="22"/>
      <c r="DA44" s="440"/>
      <c r="DB44" s="440"/>
      <c r="DC44" s="440"/>
      <c r="DD44" s="440"/>
      <c r="DE44" s="453"/>
      <c r="DF44" s="453"/>
      <c r="DP44" s="186"/>
      <c r="DQ44" s="186"/>
      <c r="DR44" s="186"/>
      <c r="DS44" s="186"/>
      <c r="DT44" s="186"/>
      <c r="DU44" s="186"/>
      <c r="DV44" s="186"/>
    </row>
    <row r="45" spans="1:134">
      <c r="B45" s="512" t="s">
        <v>659</v>
      </c>
      <c r="C45" s="513">
        <v>8.6099999999999996E-2</v>
      </c>
      <c r="D45" s="519" t="s">
        <v>1761</v>
      </c>
      <c r="E45" s="508"/>
      <c r="F45" s="510" t="s">
        <v>346</v>
      </c>
      <c r="G45" s="511">
        <v>5.2999999999999999E-2</v>
      </c>
      <c r="H45" s="514" t="s">
        <v>1740</v>
      </c>
      <c r="I45" s="508"/>
      <c r="J45" s="512" t="s">
        <v>659</v>
      </c>
      <c r="K45" s="513">
        <v>6.2600000000000003E-2</v>
      </c>
      <c r="L45" s="510" t="s">
        <v>1739</v>
      </c>
      <c r="N45" s="366" t="s">
        <v>659</v>
      </c>
      <c r="O45" s="516">
        <v>9.7699999999999995E-2</v>
      </c>
      <c r="P45" s="375"/>
      <c r="Q45" s="22" t="s">
        <v>1761</v>
      </c>
      <c r="R45" s="24"/>
      <c r="S45" s="24"/>
      <c r="T45" s="366" t="s">
        <v>660</v>
      </c>
      <c r="U45" s="520">
        <v>9.1999999999999998E-2</v>
      </c>
      <c r="V45" s="24"/>
      <c r="W45" s="22"/>
      <c r="X45" s="22"/>
      <c r="Y45" s="22"/>
      <c r="Z45" s="22"/>
      <c r="AA45" s="22"/>
      <c r="AC45" s="440"/>
      <c r="AD45" s="440"/>
      <c r="AR45" s="368"/>
      <c r="AS45" s="1"/>
      <c r="AW45" s="22"/>
      <c r="AX45" s="22"/>
      <c r="AY45" s="22"/>
      <c r="AZ45" s="22"/>
      <c r="BA45" s="22"/>
      <c r="BB45" s="22"/>
      <c r="BC45" s="24"/>
      <c r="BD45" s="384"/>
      <c r="BE45" s="22"/>
      <c r="BH45" s="476"/>
      <c r="BI45" s="484"/>
      <c r="BJ45" s="484"/>
      <c r="BK45" s="484"/>
      <c r="BL45" s="484"/>
      <c r="BM45" s="485"/>
      <c r="BN45" s="24"/>
      <c r="BO45" s="477"/>
      <c r="BP45" s="477"/>
      <c r="BQ45" s="477"/>
      <c r="BR45" s="477"/>
      <c r="BS45" s="477"/>
      <c r="BT45" s="477"/>
      <c r="BU45" s="484"/>
      <c r="BV45" s="186"/>
      <c r="BW45" s="186"/>
      <c r="BX45" s="186"/>
      <c r="BY45" s="188"/>
      <c r="BZ45" s="186"/>
      <c r="CA45" s="187"/>
      <c r="CB45" s="188"/>
      <c r="CC45" s="186"/>
      <c r="CG45" s="187"/>
      <c r="CI45" s="186"/>
      <c r="CQ45" s="3"/>
      <c r="CS45" s="1"/>
      <c r="CZ45" s="22"/>
      <c r="DA45" s="440"/>
      <c r="DB45" s="440"/>
      <c r="DC45" s="440"/>
      <c r="DD45" s="440"/>
      <c r="DE45" s="453"/>
      <c r="DF45" s="453"/>
      <c r="DH45" s="22"/>
      <c r="DP45" s="186"/>
      <c r="DQ45" s="186"/>
      <c r="DR45" s="186"/>
      <c r="DS45" s="186"/>
      <c r="DT45" s="186"/>
      <c r="DU45" s="186"/>
      <c r="DV45" s="186"/>
    </row>
    <row r="46" spans="1:134">
      <c r="B46" s="512" t="s">
        <v>1741</v>
      </c>
      <c r="C46" s="513">
        <v>7.6300000000000007E-2</v>
      </c>
      <c r="D46" s="510" t="s">
        <v>1742</v>
      </c>
      <c r="E46" s="508"/>
      <c r="F46" s="512" t="s">
        <v>514</v>
      </c>
      <c r="G46" s="513">
        <v>5.2600000000000001E-2</v>
      </c>
      <c r="H46" s="514" t="s">
        <v>1743</v>
      </c>
      <c r="I46" s="508"/>
      <c r="J46" s="512" t="s">
        <v>1741</v>
      </c>
      <c r="K46" s="513">
        <v>6.0900000000000003E-2</v>
      </c>
      <c r="L46" s="510" t="s">
        <v>1744</v>
      </c>
      <c r="N46" s="22" t="s">
        <v>424</v>
      </c>
      <c r="O46" s="3">
        <v>9.5200000000000007E-2</v>
      </c>
      <c r="P46" s="351"/>
      <c r="Q46" s="22" t="s">
        <v>1762</v>
      </c>
      <c r="R46" s="24"/>
      <c r="S46" s="24"/>
      <c r="T46" s="366" t="s">
        <v>208</v>
      </c>
      <c r="U46" s="520">
        <v>9.0300000000000005E-2</v>
      </c>
      <c r="V46" s="24"/>
      <c r="W46" s="22"/>
      <c r="X46" s="22"/>
      <c r="Y46" s="22"/>
      <c r="Z46" s="22"/>
      <c r="AA46" s="22"/>
      <c r="AC46" s="440"/>
      <c r="AD46" s="440"/>
      <c r="AR46" s="3"/>
      <c r="AS46" s="1"/>
      <c r="AY46" s="22"/>
      <c r="BA46" s="22"/>
      <c r="BC46" s="3"/>
      <c r="BD46" s="54"/>
      <c r="BI46" s="22"/>
      <c r="BJ46" s="22"/>
      <c r="BK46" s="22"/>
      <c r="BL46" s="22"/>
      <c r="BM46" s="24"/>
      <c r="BN46" s="24"/>
      <c r="BO46" s="477"/>
      <c r="BP46" s="477"/>
      <c r="BQ46" s="477"/>
      <c r="BR46" s="477"/>
      <c r="BS46" s="477"/>
      <c r="BT46" s="477"/>
      <c r="BU46" s="22"/>
      <c r="BV46" s="186"/>
      <c r="BW46" s="186"/>
      <c r="BX46" s="186"/>
      <c r="BY46" s="188"/>
      <c r="BZ46" s="186"/>
      <c r="CA46" s="187"/>
      <c r="CB46" s="188"/>
      <c r="CC46" s="186"/>
      <c r="CD46" s="186"/>
      <c r="CE46" s="186"/>
      <c r="CF46" s="186"/>
      <c r="CG46" s="186"/>
      <c r="CH46" s="186"/>
      <c r="CI46" s="186"/>
      <c r="CQ46" s="3"/>
      <c r="CS46" s="1"/>
      <c r="CZ46" s="22"/>
      <c r="DA46" s="440"/>
      <c r="DB46" s="440"/>
      <c r="DC46" s="440"/>
      <c r="DD46" s="440"/>
      <c r="DE46" s="441"/>
      <c r="DF46" s="441"/>
      <c r="DH46" s="22"/>
      <c r="DP46" s="186"/>
      <c r="DQ46" s="186"/>
      <c r="DR46" s="186"/>
      <c r="DS46" s="186"/>
      <c r="DT46" s="186"/>
      <c r="DU46" s="186"/>
      <c r="DV46" s="186"/>
    </row>
    <row r="47" spans="1:134">
      <c r="B47" s="512" t="s">
        <v>901</v>
      </c>
      <c r="C47" s="513">
        <v>7.3400000000000007E-2</v>
      </c>
      <c r="D47" s="510" t="s">
        <v>1738</v>
      </c>
      <c r="E47" s="508"/>
      <c r="F47" s="510" t="s">
        <v>71</v>
      </c>
      <c r="G47" s="511">
        <v>4.8399999999999999E-2</v>
      </c>
      <c r="H47" s="514" t="s">
        <v>1745</v>
      </c>
      <c r="I47" s="508"/>
      <c r="J47" s="510" t="s">
        <v>735</v>
      </c>
      <c r="K47" s="511">
        <v>5.45E-2</v>
      </c>
      <c r="L47" s="510" t="s">
        <v>1746</v>
      </c>
      <c r="N47" s="22" t="s">
        <v>757</v>
      </c>
      <c r="O47" s="3">
        <v>9.4200000000000006E-2</v>
      </c>
      <c r="P47" s="375"/>
      <c r="Q47" s="22" t="s">
        <v>1762</v>
      </c>
      <c r="R47" s="24"/>
      <c r="S47" s="24"/>
      <c r="T47" s="366" t="s">
        <v>723</v>
      </c>
      <c r="U47" s="516">
        <v>8.8999999999999996E-2</v>
      </c>
      <c r="V47" s="24"/>
      <c r="W47" s="22"/>
      <c r="AC47" s="440"/>
      <c r="AD47" s="440"/>
      <c r="AR47" s="3"/>
      <c r="AS47" s="1"/>
      <c r="AT47" s="3"/>
      <c r="AU47" s="3"/>
      <c r="AV47" s="3"/>
      <c r="AZ47" s="189"/>
      <c r="BA47" s="189"/>
      <c r="BB47" s="367"/>
      <c r="BC47" s="368"/>
      <c r="BD47" s="54"/>
      <c r="BE47" s="189"/>
      <c r="BI47" s="22"/>
      <c r="BJ47" s="22"/>
      <c r="BK47" s="22"/>
      <c r="BL47" s="22"/>
      <c r="BM47" s="24"/>
      <c r="BN47" s="24"/>
      <c r="BO47" s="477"/>
      <c r="BP47" s="477"/>
      <c r="BQ47" s="477"/>
      <c r="BR47" s="477"/>
      <c r="BS47" s="477"/>
      <c r="BT47" s="477"/>
      <c r="BU47" s="22"/>
      <c r="BV47" s="186"/>
      <c r="BW47" s="186"/>
      <c r="BX47" s="186"/>
      <c r="BY47" s="188"/>
      <c r="BZ47" s="186"/>
      <c r="CA47" s="187"/>
      <c r="CB47" s="188"/>
      <c r="CQ47" s="3"/>
      <c r="CS47" s="1"/>
      <c r="CZ47" s="22"/>
      <c r="DA47" s="440"/>
      <c r="DB47" s="440"/>
      <c r="DC47" s="440"/>
      <c r="DD47" s="441"/>
      <c r="DE47" s="441"/>
      <c r="DF47" s="441"/>
      <c r="DK47" s="22"/>
      <c r="DL47" s="22"/>
      <c r="DM47" s="22"/>
      <c r="DP47" s="186"/>
      <c r="DQ47" s="186"/>
      <c r="DR47" s="186"/>
      <c r="DS47" s="186"/>
      <c r="DT47" s="186"/>
      <c r="DU47" s="186"/>
      <c r="DV47" s="186"/>
    </row>
    <row r="48" spans="1:134">
      <c r="B48" s="510" t="s">
        <v>194</v>
      </c>
      <c r="C48" s="511">
        <v>6.9400000000000003E-2</v>
      </c>
      <c r="D48" s="510" t="s">
        <v>1747</v>
      </c>
      <c r="E48" s="508"/>
      <c r="F48" s="512" t="s">
        <v>727</v>
      </c>
      <c r="G48" s="513">
        <v>4.8300000000000003E-2</v>
      </c>
      <c r="H48" s="514" t="s">
        <v>1748</v>
      </c>
      <c r="I48" s="508"/>
      <c r="J48" s="510" t="s">
        <v>430</v>
      </c>
      <c r="K48" s="511">
        <v>4.9299999999999997E-2</v>
      </c>
      <c r="L48" s="508" t="s">
        <v>1737</v>
      </c>
      <c r="N48" s="366" t="s">
        <v>660</v>
      </c>
      <c r="O48" s="516">
        <v>9.0999999999999998E-2</v>
      </c>
      <c r="T48" s="22" t="s">
        <v>213</v>
      </c>
      <c r="U48" s="3">
        <v>8.8800000000000004E-2</v>
      </c>
      <c r="V48" s="24"/>
      <c r="W48" s="22"/>
      <c r="AC48" s="440"/>
      <c r="AD48" s="440"/>
      <c r="AR48" s="3"/>
      <c r="AS48" s="1"/>
      <c r="AT48" s="3"/>
      <c r="AU48" s="3"/>
      <c r="AV48" s="3"/>
      <c r="AW48" s="3"/>
      <c r="AX48" s="3"/>
      <c r="BA48" s="22"/>
      <c r="BB48" s="54"/>
      <c r="BC48" s="3"/>
      <c r="BD48" s="3"/>
      <c r="BE48" s="3"/>
      <c r="BI48" s="22"/>
      <c r="BJ48" s="22"/>
      <c r="BK48" s="22"/>
      <c r="BL48" s="22"/>
      <c r="BM48" s="24"/>
      <c r="BN48" s="24"/>
      <c r="BO48" s="477"/>
      <c r="BP48" s="477"/>
      <c r="BQ48" s="477"/>
      <c r="BR48" s="477"/>
      <c r="BS48" s="477"/>
      <c r="BT48" s="477"/>
      <c r="BU48" s="22"/>
      <c r="BV48" s="186"/>
      <c r="BW48" s="186"/>
      <c r="BX48" s="186"/>
      <c r="BY48" s="188"/>
      <c r="BZ48" s="186"/>
      <c r="CA48" s="187"/>
      <c r="CB48" s="188"/>
      <c r="CQ48" s="3"/>
      <c r="CS48" s="1"/>
      <c r="DA48" s="440"/>
      <c r="DB48" s="440"/>
      <c r="DC48" s="440"/>
      <c r="DD48" s="441"/>
      <c r="DE48" s="441"/>
      <c r="DF48" s="441"/>
      <c r="DK48" s="22"/>
      <c r="DL48" s="22"/>
      <c r="DM48" s="22"/>
      <c r="DP48" s="186"/>
      <c r="DQ48" s="186"/>
      <c r="DR48" s="186"/>
      <c r="DS48" s="186"/>
      <c r="DT48" s="186"/>
      <c r="DU48" s="186"/>
      <c r="DV48" s="186"/>
    </row>
    <row r="49" spans="2:126">
      <c r="B49" s="510" t="s">
        <v>1749</v>
      </c>
      <c r="C49" s="511">
        <v>5.1700000000000003E-2</v>
      </c>
      <c r="D49" s="510" t="s">
        <v>1750</v>
      </c>
      <c r="E49" s="508"/>
      <c r="F49" s="510" t="s">
        <v>676</v>
      </c>
      <c r="G49" s="511">
        <v>4.5199999999999997E-2</v>
      </c>
      <c r="H49" s="514" t="s">
        <v>1751</v>
      </c>
      <c r="I49" s="508"/>
      <c r="J49" s="510" t="s">
        <v>204</v>
      </c>
      <c r="K49" s="511">
        <v>4.5499999999999999E-2</v>
      </c>
      <c r="L49" s="510" t="s">
        <v>1745</v>
      </c>
      <c r="N49" s="366" t="s">
        <v>109</v>
      </c>
      <c r="O49" s="516">
        <v>8.8599999999999998E-2</v>
      </c>
      <c r="Q49" s="22" t="s">
        <v>1763</v>
      </c>
      <c r="T49" s="366" t="s">
        <v>727</v>
      </c>
      <c r="U49" s="516">
        <v>8.8800000000000004E-2</v>
      </c>
      <c r="V49" s="24"/>
      <c r="W49" s="22"/>
      <c r="AC49" s="440"/>
      <c r="AD49" s="440"/>
      <c r="AR49" s="3"/>
      <c r="AS49" s="1"/>
      <c r="AT49" s="3"/>
      <c r="AU49" s="3"/>
      <c r="AV49" s="3"/>
      <c r="AW49" s="3"/>
      <c r="AX49" s="3"/>
      <c r="BA49" s="22"/>
      <c r="BB49" s="54"/>
      <c r="BC49" s="3"/>
      <c r="BD49" s="3"/>
      <c r="BE49" s="3"/>
      <c r="BI49" s="22"/>
      <c r="BJ49" s="22"/>
      <c r="BK49" s="22"/>
      <c r="BL49" s="22"/>
      <c r="BM49" s="24"/>
      <c r="BN49" s="24"/>
      <c r="BO49" s="477"/>
      <c r="BP49" s="477"/>
      <c r="BQ49" s="477"/>
      <c r="BR49" s="477"/>
      <c r="BS49" s="477"/>
      <c r="BT49" s="476"/>
      <c r="BU49" s="22"/>
      <c r="BV49" s="186"/>
      <c r="BW49" s="186"/>
      <c r="BX49" s="186"/>
      <c r="BY49" s="188"/>
      <c r="BZ49" s="186"/>
      <c r="CA49" s="187"/>
      <c r="CB49" s="188"/>
      <c r="CJ49" s="22"/>
      <c r="CQ49" s="3"/>
      <c r="CS49" s="1"/>
      <c r="DA49" s="440"/>
      <c r="DB49" s="440"/>
      <c r="DC49" s="440"/>
      <c r="DD49" s="440"/>
      <c r="DE49" s="440"/>
      <c r="DF49" s="440"/>
      <c r="DK49" s="22"/>
      <c r="DL49" s="22"/>
      <c r="DM49" s="22"/>
      <c r="DP49" s="186"/>
      <c r="DQ49" s="186"/>
      <c r="DR49" s="186"/>
      <c r="DS49" s="186"/>
      <c r="DT49" s="186"/>
      <c r="DU49" s="186"/>
      <c r="DV49" s="186"/>
    </row>
    <row r="50" spans="2:126">
      <c r="B50" s="512" t="s">
        <v>727</v>
      </c>
      <c r="C50" s="513">
        <v>5.1400000000000001E-2</v>
      </c>
      <c r="D50" s="519" t="s">
        <v>1772</v>
      </c>
      <c r="E50" s="508"/>
      <c r="F50" s="517" t="s">
        <v>109</v>
      </c>
      <c r="G50" s="518">
        <v>4.4600000000000001E-2</v>
      </c>
      <c r="H50" s="514" t="s">
        <v>1752</v>
      </c>
      <c r="I50" s="508"/>
      <c r="J50" s="510" t="s">
        <v>91</v>
      </c>
      <c r="K50" s="511">
        <v>4.1799999999999997E-2</v>
      </c>
      <c r="L50" s="510" t="s">
        <v>1740</v>
      </c>
      <c r="N50" s="366" t="s">
        <v>514</v>
      </c>
      <c r="O50" s="516">
        <v>7.8E-2</v>
      </c>
      <c r="Q50" s="24" t="s">
        <v>1764</v>
      </c>
      <c r="T50" s="22" t="s">
        <v>194</v>
      </c>
      <c r="U50" s="3">
        <v>8.5999999999999993E-2</v>
      </c>
      <c r="V50" s="24"/>
      <c r="W50" s="22"/>
      <c r="AC50" s="440"/>
      <c r="AD50" s="440"/>
      <c r="AR50" s="3"/>
      <c r="AS50" s="1"/>
      <c r="AT50" s="3"/>
      <c r="AU50" s="3"/>
      <c r="AV50" s="3"/>
      <c r="AW50" s="3"/>
      <c r="AX50" s="3"/>
      <c r="BA50" s="22"/>
      <c r="BB50" s="54"/>
      <c r="BC50" s="3"/>
      <c r="BD50" s="3"/>
      <c r="BE50" s="3"/>
      <c r="BI50" s="22"/>
      <c r="BJ50" s="22"/>
      <c r="BK50" s="22"/>
      <c r="BL50" s="22"/>
      <c r="BM50" s="24"/>
      <c r="BN50" s="24"/>
      <c r="BO50" s="476"/>
      <c r="BP50" s="476"/>
      <c r="BQ50" s="476"/>
      <c r="BR50" s="476"/>
      <c r="BS50" s="476"/>
      <c r="BT50" s="484"/>
      <c r="BU50" s="22"/>
      <c r="BV50" s="477"/>
      <c r="BW50" s="186"/>
      <c r="BX50" s="186"/>
      <c r="BY50" s="186"/>
      <c r="BZ50" s="186"/>
      <c r="CA50" s="186"/>
      <c r="CB50" s="186"/>
      <c r="CJ50" s="22"/>
      <c r="CQ50" s="3"/>
      <c r="CS50" s="1"/>
      <c r="DK50" s="22"/>
      <c r="DL50" s="22"/>
      <c r="DM50" s="22"/>
      <c r="DP50" s="186"/>
      <c r="DQ50" s="186"/>
      <c r="DR50" s="186"/>
      <c r="DS50" s="186"/>
      <c r="DT50" s="186"/>
      <c r="DU50" s="186"/>
      <c r="DV50" s="186"/>
    </row>
    <row r="51" spans="2:126">
      <c r="B51" s="510" t="s">
        <v>357</v>
      </c>
      <c r="C51" s="511">
        <v>3.2599999999999997E-2</v>
      </c>
      <c r="D51" s="510" t="s">
        <v>1753</v>
      </c>
      <c r="E51" s="508"/>
      <c r="F51" s="512" t="s">
        <v>659</v>
      </c>
      <c r="G51" s="513">
        <v>4.4299999999999999E-2</v>
      </c>
      <c r="H51" s="515" t="s">
        <v>1739</v>
      </c>
      <c r="I51" s="508"/>
      <c r="J51" s="512" t="s">
        <v>514</v>
      </c>
      <c r="K51" s="513">
        <v>4.1399999999999999E-2</v>
      </c>
      <c r="L51" s="510" t="s">
        <v>1743</v>
      </c>
      <c r="N51" s="22" t="s">
        <v>741</v>
      </c>
      <c r="O51" s="3">
        <v>6.5799999999999997E-2</v>
      </c>
      <c r="P51" s="22"/>
      <c r="Q51" s="24" t="s">
        <v>1765</v>
      </c>
      <c r="T51" s="22" t="s">
        <v>329</v>
      </c>
      <c r="U51" s="3">
        <v>6.4100000000000004E-2</v>
      </c>
      <c r="V51" s="24"/>
      <c r="W51" s="22"/>
      <c r="AC51" s="440"/>
      <c r="AD51" s="440"/>
      <c r="AR51" s="1"/>
      <c r="AS51" s="1"/>
      <c r="AT51" s="3"/>
      <c r="AU51" s="3"/>
      <c r="AV51" s="3"/>
      <c r="AW51" s="3"/>
      <c r="AX51" s="3"/>
      <c r="BA51" s="22"/>
      <c r="BB51" s="54"/>
      <c r="BC51" s="3"/>
      <c r="BD51" s="3"/>
      <c r="BE51" s="3"/>
      <c r="BI51" s="22"/>
      <c r="BJ51" s="22"/>
      <c r="BK51" s="22"/>
      <c r="BL51" s="22"/>
      <c r="BM51" s="24"/>
      <c r="BO51" s="484"/>
      <c r="BP51" s="484"/>
      <c r="BQ51" s="484"/>
      <c r="BR51" s="484"/>
      <c r="BS51" s="484"/>
      <c r="BT51" s="484"/>
      <c r="BU51" s="22"/>
      <c r="BV51" s="477"/>
      <c r="BZ51" s="187"/>
      <c r="CB51" s="186"/>
      <c r="CQ51" s="3"/>
      <c r="CS51" s="1"/>
      <c r="DK51" s="22"/>
      <c r="DL51" s="22"/>
      <c r="DM51" s="22"/>
    </row>
    <row r="52" spans="2:126">
      <c r="B52" s="517" t="s">
        <v>660</v>
      </c>
      <c r="C52" s="518">
        <v>3.2399999999999998E-2</v>
      </c>
      <c r="D52" s="519" t="s">
        <v>1771</v>
      </c>
      <c r="E52" s="508"/>
      <c r="F52" s="512" t="s">
        <v>84</v>
      </c>
      <c r="G52" s="513">
        <v>4.36E-2</v>
      </c>
      <c r="H52" s="515" t="s">
        <v>1754</v>
      </c>
      <c r="I52" s="508"/>
      <c r="J52" s="512" t="s">
        <v>626</v>
      </c>
      <c r="K52" s="513">
        <v>4.1200000000000001E-2</v>
      </c>
      <c r="L52" s="508" t="s">
        <v>1737</v>
      </c>
      <c r="N52" s="366" t="s">
        <v>626</v>
      </c>
      <c r="O52" s="516">
        <v>6.1199999999999997E-2</v>
      </c>
      <c r="P52" s="22"/>
      <c r="Q52" s="3" t="s">
        <v>1766</v>
      </c>
      <c r="T52" s="22" t="s">
        <v>430</v>
      </c>
      <c r="U52" s="3">
        <v>5.7299999999999997E-2</v>
      </c>
      <c r="V52" s="24"/>
      <c r="W52" s="22"/>
      <c r="AC52" s="440"/>
      <c r="AD52" s="440"/>
      <c r="AR52" s="1"/>
      <c r="AS52" s="1"/>
      <c r="AT52" s="22"/>
      <c r="AV52" s="3"/>
      <c r="AW52" s="3"/>
      <c r="AX52" s="3"/>
      <c r="BA52" s="22"/>
      <c r="BC52" s="3"/>
      <c r="BD52" s="3"/>
      <c r="BE52" s="3"/>
      <c r="BO52" s="484"/>
      <c r="BP52" s="484"/>
      <c r="BQ52" s="484"/>
      <c r="BR52" s="484"/>
      <c r="BS52" s="484"/>
      <c r="BT52" s="484"/>
      <c r="BV52" s="477"/>
      <c r="BZ52" s="3"/>
      <c r="CQ52" s="3"/>
      <c r="CS52" s="1"/>
    </row>
    <row r="53" spans="2:126">
      <c r="B53" s="512" t="s">
        <v>84</v>
      </c>
      <c r="C53" s="513">
        <v>3.0499999999999999E-2</v>
      </c>
      <c r="D53" s="510" t="s">
        <v>1754</v>
      </c>
      <c r="E53" s="508"/>
      <c r="F53" s="510" t="s">
        <v>63</v>
      </c>
      <c r="G53" s="511">
        <v>4.2099999999999999E-2</v>
      </c>
      <c r="H53" s="514" t="s">
        <v>1745</v>
      </c>
      <c r="I53" s="508"/>
      <c r="J53" s="510" t="s">
        <v>767</v>
      </c>
      <c r="K53" s="511">
        <v>4.02E-2</v>
      </c>
      <c r="L53" s="510" t="s">
        <v>1745</v>
      </c>
      <c r="N53" s="22" t="s">
        <v>121</v>
      </c>
      <c r="O53" s="3">
        <v>4.3099999999999999E-2</v>
      </c>
      <c r="Q53" s="22" t="s">
        <v>1767</v>
      </c>
      <c r="T53" s="22" t="s">
        <v>626</v>
      </c>
      <c r="U53" s="3">
        <v>5.1499999999999997E-2</v>
      </c>
      <c r="V53" s="24"/>
      <c r="W53" s="22"/>
      <c r="AC53" s="440"/>
      <c r="AD53" s="440"/>
      <c r="AR53" s="1"/>
      <c r="AS53" s="1"/>
      <c r="AT53" s="22"/>
      <c r="AV53" s="3"/>
      <c r="AW53" s="3"/>
      <c r="AX53" s="3"/>
      <c r="AY53" s="3"/>
      <c r="BA53" s="3"/>
      <c r="BB53" s="3"/>
      <c r="BC53" s="3"/>
      <c r="BD53" s="3"/>
      <c r="BE53" s="3"/>
      <c r="BK53" s="3"/>
      <c r="BO53" s="484"/>
      <c r="BP53" s="484"/>
      <c r="BQ53" s="484"/>
      <c r="BR53" s="484"/>
      <c r="BS53" s="484"/>
      <c r="BT53" s="484"/>
      <c r="BY53" s="3"/>
      <c r="CQ53" s="3"/>
      <c r="CS53" s="1"/>
    </row>
    <row r="54" spans="2:126">
      <c r="B54" s="508"/>
      <c r="C54" s="508"/>
      <c r="D54" s="508"/>
      <c r="E54" s="508"/>
      <c r="F54" s="508"/>
      <c r="G54" s="508"/>
      <c r="H54" s="508"/>
      <c r="I54" s="508"/>
      <c r="J54" s="508"/>
      <c r="K54" s="508"/>
      <c r="L54" s="508"/>
      <c r="AV54" s="22"/>
      <c r="AX54" s="3"/>
      <c r="AY54" s="3"/>
      <c r="AZ54" s="3"/>
      <c r="BA54" s="3"/>
      <c r="BC54" s="3"/>
      <c r="BD54" s="3"/>
      <c r="BE54" s="3"/>
      <c r="BF54" s="3"/>
      <c r="BG54" s="3"/>
      <c r="BL54" s="22"/>
      <c r="BM54" s="3"/>
      <c r="BQ54" s="484"/>
      <c r="BR54" s="484"/>
      <c r="BS54" s="484"/>
      <c r="BT54" s="484"/>
      <c r="BU54" s="484"/>
      <c r="BV54" s="484"/>
      <c r="CA54" s="3"/>
    </row>
    <row r="55" spans="2:126">
      <c r="B55" s="508"/>
      <c r="C55" s="508"/>
      <c r="D55" s="508"/>
      <c r="E55" s="508"/>
      <c r="F55" s="508"/>
      <c r="G55" s="508"/>
      <c r="H55" s="508"/>
      <c r="I55" s="508"/>
      <c r="J55" s="508"/>
      <c r="K55" s="508"/>
      <c r="L55" s="508"/>
      <c r="T55" s="22" t="s">
        <v>1769</v>
      </c>
      <c r="U55" s="3">
        <f>U46+U48+U51+U47</f>
        <v>0.33220000000000005</v>
      </c>
      <c r="AW55" s="3"/>
      <c r="AX55" s="3"/>
      <c r="AY55" s="3"/>
      <c r="AZ55" s="3"/>
      <c r="BA55" s="3"/>
      <c r="BC55" s="3"/>
      <c r="BD55" s="3"/>
      <c r="BE55" s="3"/>
      <c r="BF55" s="3"/>
      <c r="BG55" s="3"/>
      <c r="BL55" s="22"/>
      <c r="BM55" s="3"/>
      <c r="BQ55" s="484"/>
      <c r="BR55" s="484"/>
      <c r="BS55" s="484"/>
      <c r="BT55" s="484"/>
      <c r="BU55" s="484"/>
      <c r="BV55" s="484"/>
      <c r="CA55" s="3"/>
    </row>
    <row r="56" spans="2:126">
      <c r="B56" s="510" t="s">
        <v>1755</v>
      </c>
      <c r="C56" s="511">
        <f>C44+C45+C50+C52+C53</f>
        <v>0.29000000000000004</v>
      </c>
      <c r="D56" s="508"/>
      <c r="E56" s="508"/>
      <c r="F56" s="508" t="s">
        <v>1737</v>
      </c>
      <c r="G56" s="511">
        <f>G44</f>
        <v>5.33E-2</v>
      </c>
      <c r="H56" s="508"/>
      <c r="I56" s="508"/>
      <c r="J56" s="510" t="s">
        <v>1738</v>
      </c>
      <c r="K56" s="511">
        <f>K44+K46</f>
        <v>0.1459</v>
      </c>
      <c r="L56" s="508"/>
      <c r="N56" s="22" t="s">
        <v>1760</v>
      </c>
      <c r="O56" s="3">
        <f>O44</f>
        <v>9.7900000000000001E-2</v>
      </c>
      <c r="T56" s="22" t="s">
        <v>1768</v>
      </c>
      <c r="U56" s="3">
        <f>U44+U49+U45</f>
        <v>0.2762</v>
      </c>
      <c r="AW56" s="3"/>
      <c r="AX56" s="3"/>
      <c r="BB56" s="3"/>
      <c r="BC56" s="3"/>
      <c r="BD56" s="3"/>
      <c r="BE56" s="3"/>
      <c r="BF56" s="3"/>
      <c r="BG56" s="3"/>
      <c r="BQ56" s="484"/>
      <c r="BR56" s="484"/>
      <c r="BS56" s="484"/>
      <c r="BT56" s="484"/>
      <c r="BU56" s="484"/>
      <c r="BV56" s="484"/>
      <c r="CA56" s="3"/>
    </row>
    <row r="57" spans="2:126">
      <c r="B57" s="510" t="s">
        <v>1738</v>
      </c>
      <c r="C57" s="511">
        <f>C46+C49</f>
        <v>0.128</v>
      </c>
      <c r="D57" s="508"/>
      <c r="E57" s="508"/>
      <c r="F57" s="510" t="s">
        <v>1755</v>
      </c>
      <c r="G57" s="511">
        <f>G46+G48+G50+G51+G52</f>
        <v>0.23340000000000002</v>
      </c>
      <c r="H57" s="508"/>
      <c r="I57" s="508"/>
      <c r="J57" s="510" t="s">
        <v>1746</v>
      </c>
      <c r="K57" s="511">
        <f>K47</f>
        <v>5.45E-2</v>
      </c>
      <c r="L57" s="508"/>
      <c r="N57" s="22" t="s">
        <v>1768</v>
      </c>
      <c r="O57" s="3">
        <f>O45+O46+O49+O50+O48</f>
        <v>0.45050000000000001</v>
      </c>
      <c r="T57" s="22" t="s">
        <v>1770</v>
      </c>
      <c r="U57" s="3">
        <f>U50</f>
        <v>8.5999999999999993E-2</v>
      </c>
      <c r="AW57" s="3"/>
      <c r="AX57" s="3"/>
      <c r="BB57" s="3"/>
      <c r="BC57" s="3"/>
      <c r="BD57" s="3"/>
      <c r="BE57" s="3"/>
      <c r="BF57" s="3"/>
      <c r="BG57" s="3"/>
      <c r="BQ57" s="484"/>
      <c r="BR57" s="484"/>
      <c r="BS57" s="484"/>
      <c r="BT57" s="484"/>
      <c r="BU57" s="484"/>
      <c r="BV57" s="22"/>
      <c r="CA57" s="3"/>
    </row>
    <row r="58" spans="2:126">
      <c r="B58" s="510" t="s">
        <v>1753</v>
      </c>
      <c r="C58" s="511">
        <f>C51</f>
        <v>3.2599999999999997E-2</v>
      </c>
      <c r="D58" s="508"/>
      <c r="E58" s="508"/>
      <c r="F58" s="510" t="s">
        <v>1740</v>
      </c>
      <c r="G58" s="511">
        <f>G45</f>
        <v>5.2999999999999999E-2</v>
      </c>
      <c r="H58" s="508"/>
      <c r="I58" s="508"/>
      <c r="J58" s="508" t="s">
        <v>1737</v>
      </c>
      <c r="K58" s="511">
        <f>K48+K52</f>
        <v>9.0499999999999997E-2</v>
      </c>
      <c r="L58" s="508"/>
      <c r="N58" s="22" t="s">
        <v>1765</v>
      </c>
      <c r="O58" s="3">
        <f>O51</f>
        <v>6.5799999999999997E-2</v>
      </c>
      <c r="T58" s="22" t="s">
        <v>1774</v>
      </c>
      <c r="U58" s="3">
        <f>U52+U53</f>
        <v>0.10879999999999999</v>
      </c>
      <c r="AW58" s="3"/>
      <c r="AX58" s="3"/>
      <c r="BB58" s="3"/>
      <c r="BC58" s="3"/>
      <c r="BD58" s="3"/>
      <c r="BE58" s="3"/>
      <c r="BF58" s="3"/>
      <c r="BG58" s="3"/>
      <c r="BQ58" s="22"/>
      <c r="BR58" s="22"/>
      <c r="BS58" s="22"/>
      <c r="BT58" s="22"/>
      <c r="BU58" s="22"/>
      <c r="BV58" s="22"/>
      <c r="CA58" s="3"/>
    </row>
    <row r="59" spans="2:126">
      <c r="B59" s="510" t="s">
        <v>1747</v>
      </c>
      <c r="C59" s="511">
        <f>C48</f>
        <v>6.9400000000000003E-2</v>
      </c>
      <c r="D59" s="508"/>
      <c r="E59" s="508"/>
      <c r="F59" s="510" t="s">
        <v>1751</v>
      </c>
      <c r="G59" s="511">
        <f>G49</f>
        <v>4.5199999999999997E-2</v>
      </c>
      <c r="H59" s="508"/>
      <c r="I59" s="508"/>
      <c r="J59" s="510" t="s">
        <v>1740</v>
      </c>
      <c r="K59" s="511">
        <f>K50</f>
        <v>4.1799999999999997E-2</v>
      </c>
      <c r="L59" s="508"/>
      <c r="N59" s="1" t="s">
        <v>1766</v>
      </c>
      <c r="O59" s="3">
        <f>O52</f>
        <v>6.1199999999999997E-2</v>
      </c>
      <c r="T59" s="22"/>
      <c r="U59" s="3"/>
      <c r="BB59" s="3"/>
      <c r="BC59" s="3"/>
      <c r="BD59" s="3"/>
      <c r="BE59" s="3"/>
      <c r="BF59" s="3"/>
      <c r="BG59" s="3"/>
      <c r="BQ59" s="22"/>
      <c r="BR59" s="22"/>
      <c r="BS59" s="22"/>
      <c r="BT59" s="22"/>
      <c r="BU59" s="22"/>
      <c r="BV59" s="22"/>
      <c r="CA59" s="3"/>
    </row>
    <row r="60" spans="2:126">
      <c r="B60" s="508"/>
      <c r="C60" s="508"/>
      <c r="D60" s="508"/>
      <c r="E60" s="508"/>
      <c r="F60" s="510" t="s">
        <v>1745</v>
      </c>
      <c r="G60" s="511">
        <f>G47+G53</f>
        <v>9.0499999999999997E-2</v>
      </c>
      <c r="H60" s="508"/>
      <c r="I60" s="508"/>
      <c r="J60" s="510" t="s">
        <v>1745</v>
      </c>
      <c r="K60" s="511">
        <f>K53+K49</f>
        <v>8.5699999999999998E-2</v>
      </c>
      <c r="L60" s="508"/>
      <c r="N60" s="22" t="s">
        <v>1767</v>
      </c>
      <c r="O60" s="3">
        <f>O53</f>
        <v>4.3099999999999999E-2</v>
      </c>
      <c r="BQ60" s="22"/>
      <c r="BR60" s="22"/>
      <c r="BS60" s="22"/>
      <c r="BT60" s="22"/>
      <c r="BU60" s="22"/>
      <c r="BV60" s="22"/>
    </row>
    <row r="61" spans="2:126">
      <c r="B61" s="508"/>
      <c r="C61" s="508"/>
      <c r="D61" s="508"/>
      <c r="E61" s="508"/>
      <c r="F61" s="508"/>
      <c r="G61" s="508"/>
      <c r="H61" s="508"/>
      <c r="I61" s="508"/>
      <c r="J61" s="510" t="s">
        <v>1755</v>
      </c>
      <c r="K61" s="511">
        <f>K45+K51</f>
        <v>0.10400000000000001</v>
      </c>
      <c r="L61" s="508"/>
      <c r="BQ61" s="22"/>
      <c r="BR61" s="22"/>
      <c r="BS61" s="22"/>
      <c r="BT61" s="22"/>
      <c r="BU61" s="22"/>
      <c r="BV61" s="22"/>
    </row>
    <row r="62" spans="2:126">
      <c r="BA62" s="3"/>
      <c r="BQ62" s="22"/>
      <c r="BR62" s="22"/>
      <c r="BS62" s="22"/>
      <c r="BT62" s="22"/>
      <c r="BU62" s="22"/>
      <c r="BV62" s="22"/>
      <c r="CE62" s="22"/>
      <c r="CF62" s="22"/>
      <c r="CG62" s="22"/>
      <c r="CH62" s="22"/>
      <c r="CI62" s="22"/>
      <c r="CJ62" s="22"/>
      <c r="CK62" s="22"/>
    </row>
    <row r="63" spans="2:126">
      <c r="AZ63" s="22"/>
      <c r="BA63" s="3"/>
      <c r="BQ63" s="22"/>
      <c r="BR63" s="22"/>
      <c r="BS63" s="22"/>
      <c r="BT63" s="22"/>
      <c r="BU63" s="22"/>
      <c r="CE63" s="22"/>
      <c r="CF63" s="22"/>
      <c r="CG63" s="22"/>
      <c r="CH63" s="22"/>
      <c r="CI63" s="22"/>
      <c r="CJ63" s="22"/>
      <c r="CK63" s="22"/>
    </row>
    <row r="64" spans="2:126">
      <c r="AZ64" s="22"/>
      <c r="BA64" s="3"/>
    </row>
  </sheetData>
  <phoneticPr fontId="21" type="noConversion"/>
  <hyperlinks>
    <hyperlink ref="I4" r:id="rId1" display="http://quote.eastmoney.com/sz000333.html"/>
    <hyperlink ref="J4" r:id="rId2" display="http://quote.eastmoney.com/sz000333.html"/>
    <hyperlink ref="I5" r:id="rId3" display="http://quote.eastmoney.com/sh600887.html"/>
    <hyperlink ref="J5" r:id="rId4" display="http://quote.eastmoney.com/sh600887.html"/>
    <hyperlink ref="I6" r:id="rId5" display="http://quote.eastmoney.com/sz002415.html"/>
    <hyperlink ref="J6" r:id="rId6" display="http://quote.eastmoney.com/sz002415.html"/>
    <hyperlink ref="I7" r:id="rId7" display="http://quote.eastmoney.com/hk/02020.html"/>
    <hyperlink ref="J7" r:id="rId8" display="http://quote.eastmoney.com/hk/02020.html"/>
    <hyperlink ref="I8" r:id="rId9" display="http://quote.eastmoney.com/hk/00175.html"/>
    <hyperlink ref="J8" r:id="rId10" display="http://quote.eastmoney.com/hk/00175.html"/>
    <hyperlink ref="I9" r:id="rId11" display="http://quote.eastmoney.com/sh600196.html"/>
    <hyperlink ref="J9" r:id="rId12" display="http://quote.eastmoney.com/sh600196.html"/>
    <hyperlink ref="I10" r:id="rId13" display="http://quote.eastmoney.com/sh600660.html"/>
    <hyperlink ref="J10" r:id="rId14" display="http://quote.eastmoney.com/sh600660.html"/>
    <hyperlink ref="I11" r:id="rId15" display="http://quote.eastmoney.com/sz300408.html"/>
    <hyperlink ref="J11" r:id="rId16" display="http://quote.eastmoney.com/sz300408.html"/>
    <hyperlink ref="I12" r:id="rId17" display="http://quote.eastmoney.com/sh601012.html"/>
    <hyperlink ref="J12" r:id="rId18" display="http://quote.eastmoney.com/sh601012.html"/>
    <hyperlink ref="I13" r:id="rId19" display="http://quote.eastmoney.com/sz002027.html"/>
    <hyperlink ref="J13" r:id="rId20" display="http://quote.eastmoney.com/sz002027.html"/>
    <hyperlink ref="I14" r:id="rId21" display="http://quote.eastmoney.com/hk/02196.html"/>
    <hyperlink ref="J14" r:id="rId22" display="http://quote.eastmoney.com/hk/02196.html"/>
    <hyperlink ref="CU4" r:id="rId23" display="http://quote.eastmoney.com/sh601607.html"/>
    <hyperlink ref="CV4" r:id="rId24" display="http://quote.eastmoney.com/sh601607.html"/>
    <hyperlink ref="CU5" r:id="rId25" display="http://quote.eastmoney.com/sz000423.html"/>
    <hyperlink ref="CV5" r:id="rId26" display="http://quote.eastmoney.com/sz000423.html"/>
    <hyperlink ref="CU6" r:id="rId27" display="http://quote.eastmoney.com/sz000858.html"/>
    <hyperlink ref="CV6" r:id="rId28" display="http://quote.eastmoney.com/sz000858.html"/>
    <hyperlink ref="CU7" r:id="rId29" display="http://quote.eastmoney.com/sh600056.html"/>
    <hyperlink ref="CV7" r:id="rId30" display="http://quote.eastmoney.com/sh600056.html"/>
    <hyperlink ref="CU8" r:id="rId31" display="http://quote.eastmoney.com/sh600566.html"/>
    <hyperlink ref="CV8" r:id="rId32" display="http://quote.eastmoney.com/sh600566.html"/>
    <hyperlink ref="CU9" r:id="rId33" display="http://quote.eastmoney.com/sz000963.html"/>
    <hyperlink ref="CV9" r:id="rId34" display="http://quote.eastmoney.com/sz000963.html"/>
    <hyperlink ref="CU10" r:id="rId35" display="http://quote.eastmoney.com/sz002294.html"/>
    <hyperlink ref="CV10" r:id="rId36" display="http://quote.eastmoney.com/sz002294.html"/>
    <hyperlink ref="CU11" r:id="rId37" display="http://quote.eastmoney.com/sh600196.html"/>
    <hyperlink ref="CV11" r:id="rId38" display="http://quote.eastmoney.com/sh600196.html"/>
    <hyperlink ref="CU12" r:id="rId39" display="http://quote.eastmoney.com/sh600529.html"/>
    <hyperlink ref="CV12" r:id="rId40" display="http://quote.eastmoney.com/sh600529.html"/>
    <hyperlink ref="CU13" r:id="rId41" display="http://quote.eastmoney.com/sz000999.html"/>
    <hyperlink ref="CV13" r:id="rId42" display="http://quote.eastmoney.com/sz000999.html"/>
    <hyperlink ref="CU14" r:id="rId43" display="http://quote.eastmoney.com/sz002008.html"/>
    <hyperlink ref="CV14" r:id="rId44" display="http://quote.eastmoney.com/sz002008.html"/>
    <hyperlink ref="CU15" r:id="rId45" display="http://quote.eastmoney.com/sh600518.html"/>
    <hyperlink ref="CV15" r:id="rId46" display="http://quote.eastmoney.com/sh600518.html"/>
    <hyperlink ref="CU16" r:id="rId47" display="http://quote.eastmoney.com/sz000538.html"/>
    <hyperlink ref="CV16" r:id="rId48" display="http://quote.eastmoney.com/sz000538.html"/>
    <hyperlink ref="CU17" r:id="rId49" display="http://quote.eastmoney.com/sz000028.html"/>
    <hyperlink ref="CV17" r:id="rId50" display="http://quote.eastmoney.com/sz000028.html"/>
    <hyperlink ref="CU18" r:id="rId51" display="http://quote.eastmoney.com/sz002635.html"/>
    <hyperlink ref="CV18" r:id="rId52" display="http://quote.eastmoney.com/sz002635.html"/>
    <hyperlink ref="CU19" r:id="rId53" display="http://quote.eastmoney.com/sh600690.html"/>
    <hyperlink ref="CV19" r:id="rId54" display="http://quote.eastmoney.com/sh600690.html"/>
    <hyperlink ref="CU20" r:id="rId55" display="http://quote.eastmoney.com/sz000661.html"/>
    <hyperlink ref="CV20" r:id="rId56" display="http://quote.eastmoney.com/sz000661.html"/>
    <hyperlink ref="CN5" r:id="rId57" display="http://quote.eastmoney.com/sz000661.html"/>
    <hyperlink ref="CO5" r:id="rId58" display="http://quote.eastmoney.com/sz000661.html"/>
    <hyperlink ref="CN6" r:id="rId59" display="http://quote.eastmoney.com/sz300630.html"/>
    <hyperlink ref="CO6" r:id="rId60" display="http://quote.eastmoney.com/sz300630.html"/>
    <hyperlink ref="CN7" r:id="rId61" display="http://quote.eastmoney.com/sh600196.html"/>
    <hyperlink ref="CO7" r:id="rId62" display="http://quote.eastmoney.com/sh600196.html"/>
    <hyperlink ref="CN8" r:id="rId63" display="http://quote.eastmoney.com/sz000858.html"/>
    <hyperlink ref="CO8" r:id="rId64" display="http://quote.eastmoney.com/sz000858.html"/>
    <hyperlink ref="CN9" r:id="rId65" display="http://quote.eastmoney.com/sh600521.html"/>
    <hyperlink ref="CO9" r:id="rId66" display="http://quote.eastmoney.com/sh600521.html"/>
    <hyperlink ref="CN10" r:id="rId67" display="http://quote.eastmoney.com/sh600285.html"/>
    <hyperlink ref="CO10" r:id="rId68" display="http://quote.eastmoney.com/sh600285.html"/>
    <hyperlink ref="CN11" r:id="rId69" display="http://quote.eastmoney.com/sz000963.html"/>
    <hyperlink ref="CO11" r:id="rId70" display="http://quote.eastmoney.com/sz000963.html"/>
    <hyperlink ref="CN12" r:id="rId71" display="http://quote.eastmoney.com/sz000513.html"/>
    <hyperlink ref="CO12" r:id="rId72" display="http://quote.eastmoney.com/sz000513.html"/>
    <hyperlink ref="CN13" r:id="rId73" display="http://quote.eastmoney.com/sz002262.html"/>
    <hyperlink ref="CO13" r:id="rId74" display="http://quote.eastmoney.com/sz002262.html"/>
    <hyperlink ref="CN4" r:id="rId75" display="http://quote.eastmoney.com/sh600276.html"/>
    <hyperlink ref="CO4" r:id="rId76" display="http://quote.eastmoney.com/sh600276.html"/>
    <hyperlink ref="BJ4" r:id="rId77" display="http://quote.eastmoney.com/sh600809.html"/>
    <hyperlink ref="BK4" r:id="rId78" display="http://quote.eastmoney.com/sh600809.html"/>
    <hyperlink ref="BJ5" r:id="rId79" display="http://quote.eastmoney.com/sh600031.html"/>
    <hyperlink ref="BK5" r:id="rId80" display="http://quote.eastmoney.com/sh600031.html"/>
    <hyperlink ref="BJ6" r:id="rId81" display="http://quote.eastmoney.com/sz000596.html"/>
    <hyperlink ref="BK6" r:id="rId82" display="http://quote.eastmoney.com/sz000596.html"/>
    <hyperlink ref="BJ7" r:id="rId83" display="http://quote.eastmoney.com/sh600519.html"/>
    <hyperlink ref="BK7" r:id="rId84" display="http://quote.eastmoney.com/sh600519.html"/>
    <hyperlink ref="BJ8" r:id="rId85" display="http://quote.eastmoney.com/sz000568.html"/>
    <hyperlink ref="BK8" r:id="rId86" display="http://quote.eastmoney.com/sz000568.html"/>
    <hyperlink ref="BJ9" r:id="rId87" display="http://quote.eastmoney.com/sz002572.html"/>
    <hyperlink ref="BK9" r:id="rId88" display="http://quote.eastmoney.com/sz002572.html"/>
    <hyperlink ref="BJ10" r:id="rId89" display="http://quote.eastmoney.com/sz002304.html"/>
    <hyperlink ref="BK10" r:id="rId90" display="http://quote.eastmoney.com/sz002304.html"/>
    <hyperlink ref="BJ11" r:id="rId91" display="http://quote.eastmoney.com/sh600582.html"/>
    <hyperlink ref="BK11" r:id="rId92" display="http://quote.eastmoney.com/sh600582.html"/>
    <hyperlink ref="BJ12" r:id="rId93" display="http://quote.eastmoney.com/sz000858.html"/>
    <hyperlink ref="BK12" r:id="rId94" display="http://quote.eastmoney.com/sz000858.html"/>
    <hyperlink ref="BJ13" r:id="rId95" display="http://quote.eastmoney.com/sh600559.html"/>
    <hyperlink ref="BK13" r:id="rId96" display="http://quote.eastmoney.com/sh600559.html"/>
    <hyperlink ref="BJ15" r:id="rId97" display="http://quote.eastmoney.com/sh600298.html"/>
    <hyperlink ref="BK15" r:id="rId98" display="http://quote.eastmoney.com/sh600298.html"/>
    <hyperlink ref="BJ16" r:id="rId99" display="http://quote.eastmoney.com/sz002536.html"/>
    <hyperlink ref="BK16" r:id="rId100" display="http://quote.eastmoney.com/sz002536.html"/>
    <hyperlink ref="DS4" r:id="rId101" display="http://quote.eastmoney.com/sh600867.html"/>
    <hyperlink ref="DT4" r:id="rId102" display="http://quote.eastmoney.com/sh600867.html"/>
    <hyperlink ref="DS5" r:id="rId103" display="http://quote.eastmoney.com/sz002456.html"/>
    <hyperlink ref="DT5" r:id="rId104" display="http://quote.eastmoney.com/sz002456.html"/>
    <hyperlink ref="DS6" r:id="rId105" display="http://quote.eastmoney.com/sz002450.html"/>
    <hyperlink ref="DT6" r:id="rId106" display="http://quote.eastmoney.com/sz002450.html"/>
    <hyperlink ref="DS7" r:id="rId107" display="http://quote.eastmoney.com/sz002271.html"/>
    <hyperlink ref="DT7" r:id="rId108" display="http://quote.eastmoney.com/sz002271.html"/>
    <hyperlink ref="DS8" r:id="rId109" display="http://quote.eastmoney.com/sz300136.html"/>
    <hyperlink ref="DT8" r:id="rId110" display="http://quote.eastmoney.com/sz300136.html"/>
    <hyperlink ref="DS9" r:id="rId111" display="http://quote.eastmoney.com/sz002475.html"/>
    <hyperlink ref="DT9" r:id="rId112" display="http://quote.eastmoney.com/sz002475.html"/>
    <hyperlink ref="DS10" r:id="rId113" display="http://quote.eastmoney.com/sz002008.html"/>
    <hyperlink ref="DT10" r:id="rId114" display="http://quote.eastmoney.com/sz002008.html"/>
    <hyperlink ref="DS11" r:id="rId115" display="http://quote.eastmoney.com/sh600309.html"/>
    <hyperlink ref="DT11" r:id="rId116" display="http://quote.eastmoney.com/sh600309.html"/>
    <hyperlink ref="DS12" r:id="rId117" display="http://quote.eastmoney.com/sh600703.html"/>
    <hyperlink ref="DT12" r:id="rId118" display="http://quote.eastmoney.com/sh600703.html"/>
    <hyperlink ref="DS13" r:id="rId119" display="http://quote.eastmoney.com/sh601012.html"/>
    <hyperlink ref="DT13" r:id="rId120" display="http://quote.eastmoney.com/sh601012.html"/>
    <hyperlink ref="Q4" r:id="rId121" display="http://quote.eastmoney.com/sh600519.html"/>
    <hyperlink ref="R4" r:id="rId122" display="http://quote.eastmoney.com/sh600519.html"/>
    <hyperlink ref="Q5" r:id="rId123" display="http://quote.eastmoney.com/sz000568.html"/>
    <hyperlink ref="R5" r:id="rId124" display="http://quote.eastmoney.com/sz000568.html"/>
    <hyperlink ref="Q6" r:id="rId125" display="http://quote.eastmoney.com/sh601318.html"/>
    <hyperlink ref="R6" r:id="rId126" display="http://quote.eastmoney.com/sh601318.html"/>
    <hyperlink ref="Q7" r:id="rId127" display="http://quote.eastmoney.com/sz000858.html"/>
    <hyperlink ref="R7" r:id="rId128" display="http://quote.eastmoney.com/sz000858.html"/>
    <hyperlink ref="Q8" r:id="rId129" display="http://quote.eastmoney.com/sh601398.html"/>
    <hyperlink ref="R8" r:id="rId130" display="http://quote.eastmoney.com/sh601398.html"/>
    <hyperlink ref="Q9" r:id="rId131" display="http://quote.eastmoney.com/sh601601.html"/>
    <hyperlink ref="R9" r:id="rId132" display="http://quote.eastmoney.com/sh601601.html"/>
    <hyperlink ref="Q10" r:id="rId133" display="http://quote.eastmoney.com/sh600036.html"/>
    <hyperlink ref="R10" r:id="rId134" display="http://quote.eastmoney.com/sh600036.html"/>
    <hyperlink ref="Q11" r:id="rId135" display="http://quote.eastmoney.com/sh601288.html"/>
    <hyperlink ref="R11" r:id="rId136" display="http://quote.eastmoney.com/sh601288.html"/>
    <hyperlink ref="Q12" r:id="rId137" display="http://quote.eastmoney.com/sh601688.html"/>
    <hyperlink ref="R12" r:id="rId138" display="http://quote.eastmoney.com/sh601688.html"/>
    <hyperlink ref="Q13" r:id="rId139" display="http://quote.eastmoney.com/sh600809.html"/>
    <hyperlink ref="R13" r:id="rId140" display="http://quote.eastmoney.com/sh600809.html"/>
    <hyperlink ref="AF4" r:id="rId141" display="http://quote.eastmoney.com/sh600519.html"/>
    <hyperlink ref="AG4" r:id="rId142" display="http://quote.eastmoney.com/sh600519.html"/>
    <hyperlink ref="AF5" r:id="rId143" display="http://quote.eastmoney.com/sh601318.html"/>
    <hyperlink ref="AG5" r:id="rId144" display="http://quote.eastmoney.com/sh601318.html"/>
    <hyperlink ref="AF6" r:id="rId145" display="http://quote.eastmoney.com/sh601601.html"/>
    <hyperlink ref="AG6" r:id="rId146" display="http://quote.eastmoney.com/sh601601.html"/>
    <hyperlink ref="AF7" r:id="rId147" display="http://quote.eastmoney.com/sz000858.html"/>
    <hyperlink ref="AG7" r:id="rId148" display="http://quote.eastmoney.com/sz000858.html"/>
    <hyperlink ref="AF8" r:id="rId149" display="http://quote.eastmoney.com/sz000568.html"/>
    <hyperlink ref="AG8" r:id="rId150" display="http://quote.eastmoney.com/sz000568.html"/>
    <hyperlink ref="AF9" r:id="rId151" display="http://quote.eastmoney.com/sh601288.html"/>
    <hyperlink ref="AG9" r:id="rId152" display="http://quote.eastmoney.com/sh601288.html"/>
    <hyperlink ref="AF10" r:id="rId153" display="http://quote.eastmoney.com/sh601398.html"/>
    <hyperlink ref="AG10" r:id="rId154" display="http://quote.eastmoney.com/sh601398.html"/>
    <hyperlink ref="AF11" r:id="rId155" display="http://quote.eastmoney.com/sh601939.html"/>
    <hyperlink ref="AG11" r:id="rId156" display="http://quote.eastmoney.com/sh601939.html"/>
    <hyperlink ref="AF12" r:id="rId157" display="http://quote.eastmoney.com/sh601688.html"/>
    <hyperlink ref="AG12" r:id="rId158" display="http://quote.eastmoney.com/sh601688.html"/>
    <hyperlink ref="AF13" r:id="rId159" display="http://quote.eastmoney.com/sh600809.html"/>
    <hyperlink ref="AG13" r:id="rId160" display="http://quote.eastmoney.com/sh600809.html"/>
  </hyperlinks>
  <pageMargins left="0.7" right="0.7" top="0.75" bottom="0.75" header="0.3" footer="0.3"/>
  <pageSetup paperSize="9" orientation="portrait" r:id="rId16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R24"/>
  <sheetViews>
    <sheetView zoomScale="80" zoomScaleNormal="80" workbookViewId="0">
      <selection activeCell="AQ21" sqref="AQ21"/>
    </sheetView>
  </sheetViews>
  <sheetFormatPr defaultRowHeight="12.75"/>
  <cols>
    <col min="1" max="1" width="4.25" style="1" customWidth="1"/>
    <col min="2" max="6" width="9" style="1"/>
    <col min="7" max="7" width="6.5" style="1" customWidth="1"/>
    <col min="8" max="8" width="4.375" style="1" customWidth="1"/>
    <col min="9" max="14" width="9" style="1"/>
    <col min="15" max="15" width="5" style="1" customWidth="1"/>
    <col min="16" max="16" width="4.375" style="1" customWidth="1"/>
    <col min="17" max="21" width="9" style="1"/>
    <col min="22" max="22" width="6.25" style="1" customWidth="1"/>
    <col min="23" max="23" width="4.5" style="1" customWidth="1"/>
    <col min="24" max="29" width="9" style="1"/>
    <col min="30" max="30" width="7.25" style="1" customWidth="1"/>
    <col min="31" max="31" width="4.5" style="1" customWidth="1"/>
    <col min="32" max="32" width="9.125" style="1" bestFit="1" customWidth="1"/>
    <col min="33" max="33" width="9" style="1"/>
    <col min="34" max="35" width="9.125" style="1" bestFit="1" customWidth="1"/>
    <col min="36" max="36" width="9.625" style="1" bestFit="1" customWidth="1"/>
    <col min="37" max="37" width="6.875" style="1" customWidth="1"/>
    <col min="38" max="38" width="4.375" style="1" customWidth="1"/>
    <col min="39" max="39" width="9.125" style="1" bestFit="1" customWidth="1"/>
    <col min="40" max="40" width="9" style="1"/>
    <col min="41" max="42" width="9.125" style="1" bestFit="1" customWidth="1"/>
    <col min="43" max="43" width="9.625" style="1" bestFit="1" customWidth="1"/>
    <col min="44" max="16384" width="9" style="1"/>
  </cols>
  <sheetData>
    <row r="1" spans="1:44">
      <c r="A1" s="22" t="s">
        <v>1839</v>
      </c>
      <c r="P1" s="22" t="s">
        <v>1866</v>
      </c>
      <c r="AE1" s="22" t="s">
        <v>1885</v>
      </c>
    </row>
    <row r="2" spans="1:44">
      <c r="A2" s="1" t="s">
        <v>1787</v>
      </c>
      <c r="H2" s="1" t="s">
        <v>1788</v>
      </c>
      <c r="P2" s="22" t="s">
        <v>1867</v>
      </c>
      <c r="W2" s="1" t="s">
        <v>1788</v>
      </c>
      <c r="AE2" s="1" t="s">
        <v>1787</v>
      </c>
      <c r="AL2" s="1" t="s">
        <v>1788</v>
      </c>
    </row>
    <row r="3" spans="1:44" ht="24">
      <c r="A3" s="453" t="s">
        <v>43</v>
      </c>
      <c r="B3" s="428" t="s">
        <v>44</v>
      </c>
      <c r="C3" s="428" t="s">
        <v>45</v>
      </c>
      <c r="D3" s="428" t="s">
        <v>48</v>
      </c>
      <c r="E3" s="428" t="s">
        <v>49</v>
      </c>
      <c r="F3" s="428" t="s">
        <v>50</v>
      </c>
      <c r="H3" s="453" t="s">
        <v>43</v>
      </c>
      <c r="I3" s="428" t="s">
        <v>44</v>
      </c>
      <c r="J3" s="428" t="s">
        <v>45</v>
      </c>
      <c r="K3" s="428" t="s">
        <v>48</v>
      </c>
      <c r="L3" s="428" t="s">
        <v>49</v>
      </c>
      <c r="M3" s="428" t="s">
        <v>50</v>
      </c>
      <c r="P3" s="453" t="s">
        <v>43</v>
      </c>
      <c r="Q3" s="428" t="s">
        <v>44</v>
      </c>
      <c r="R3" s="428" t="s">
        <v>45</v>
      </c>
      <c r="S3" s="428" t="s">
        <v>48</v>
      </c>
      <c r="T3" s="428" t="s">
        <v>49</v>
      </c>
      <c r="U3" s="428" t="s">
        <v>50</v>
      </c>
      <c r="W3" s="453" t="s">
        <v>43</v>
      </c>
      <c r="X3" s="428" t="s">
        <v>44</v>
      </c>
      <c r="Y3" s="428" t="s">
        <v>45</v>
      </c>
      <c r="Z3" s="428" t="s">
        <v>48</v>
      </c>
      <c r="AA3" s="428" t="s">
        <v>49</v>
      </c>
      <c r="AB3" s="428" t="s">
        <v>50</v>
      </c>
      <c r="AE3" s="453" t="s">
        <v>43</v>
      </c>
      <c r="AF3" s="428" t="s">
        <v>44</v>
      </c>
      <c r="AG3" s="428" t="s">
        <v>45</v>
      </c>
      <c r="AH3" s="428" t="s">
        <v>48</v>
      </c>
      <c r="AI3" s="428" t="s">
        <v>49</v>
      </c>
      <c r="AJ3" s="428" t="s">
        <v>50</v>
      </c>
      <c r="AL3" s="453" t="s">
        <v>43</v>
      </c>
      <c r="AM3" s="428" t="s">
        <v>44</v>
      </c>
      <c r="AN3" s="428" t="s">
        <v>45</v>
      </c>
      <c r="AO3" s="428" t="s">
        <v>48</v>
      </c>
      <c r="AP3" s="428" t="s">
        <v>49</v>
      </c>
      <c r="AQ3" s="428" t="s">
        <v>50</v>
      </c>
    </row>
    <row r="4" spans="1:44">
      <c r="A4" s="1">
        <v>1</v>
      </c>
      <c r="B4" s="1">
        <v>300365</v>
      </c>
      <c r="C4" s="366" t="s">
        <v>1840</v>
      </c>
      <c r="D4" s="3">
        <v>9.4100000000000003E-2</v>
      </c>
      <c r="E4" s="1">
        <v>245.63</v>
      </c>
      <c r="F4" s="54">
        <v>9203.8700000000008</v>
      </c>
      <c r="G4" s="22" t="s">
        <v>1831</v>
      </c>
      <c r="H4" s="1">
        <v>1</v>
      </c>
      <c r="I4" s="1">
        <v>300365</v>
      </c>
      <c r="J4" s="22" t="s">
        <v>1840</v>
      </c>
      <c r="K4" s="3">
        <v>9.3299999999999994E-2</v>
      </c>
      <c r="L4" s="1">
        <v>228.57</v>
      </c>
      <c r="M4" s="54">
        <v>8159.95</v>
      </c>
      <c r="N4" s="22" t="s">
        <v>1831</v>
      </c>
      <c r="P4" s="1">
        <v>1</v>
      </c>
      <c r="Q4" s="1">
        <v>601012</v>
      </c>
      <c r="R4" s="339" t="s">
        <v>121</v>
      </c>
      <c r="S4" s="3">
        <v>6.7900000000000002E-2</v>
      </c>
      <c r="T4" s="1">
        <v>372.14</v>
      </c>
      <c r="U4" s="54">
        <v>10966.93</v>
      </c>
      <c r="V4" s="22" t="s">
        <v>1881</v>
      </c>
      <c r="W4" s="1">
        <v>1</v>
      </c>
      <c r="X4" s="1">
        <v>600703</v>
      </c>
      <c r="Y4" s="22" t="s">
        <v>626</v>
      </c>
      <c r="Z4" s="3">
        <v>0.08</v>
      </c>
      <c r="AA4" s="1">
        <v>641.62</v>
      </c>
      <c r="AB4" s="54">
        <v>12639.98</v>
      </c>
      <c r="AC4" s="1" t="s">
        <v>1875</v>
      </c>
      <c r="AE4" s="1">
        <v>1</v>
      </c>
      <c r="AF4" s="1">
        <v>63</v>
      </c>
      <c r="AG4" s="366" t="s">
        <v>81</v>
      </c>
      <c r="AH4" s="3">
        <v>7.5700000000000003E-2</v>
      </c>
      <c r="AI4" s="1">
        <v>400.12</v>
      </c>
      <c r="AJ4" s="54">
        <v>11323.53</v>
      </c>
      <c r="AK4" s="1" t="s">
        <v>1896</v>
      </c>
      <c r="AL4" s="1">
        <v>1</v>
      </c>
      <c r="AM4" s="1">
        <v>600487</v>
      </c>
      <c r="AN4" s="22" t="s">
        <v>744</v>
      </c>
      <c r="AO4" s="3">
        <v>7.0499999999999993E-2</v>
      </c>
      <c r="AP4" s="1">
        <v>388.09</v>
      </c>
      <c r="AQ4" s="54">
        <v>10885.92</v>
      </c>
      <c r="AR4" s="22" t="s">
        <v>1895</v>
      </c>
    </row>
    <row r="5" spans="1:44">
      <c r="A5" s="1">
        <v>2</v>
      </c>
      <c r="B5" s="1">
        <v>300458</v>
      </c>
      <c r="C5" s="339" t="s">
        <v>1841</v>
      </c>
      <c r="D5" s="3">
        <v>9.2799999999999994E-2</v>
      </c>
      <c r="E5" s="1">
        <v>278.41000000000003</v>
      </c>
      <c r="F5" s="54">
        <v>9081.65</v>
      </c>
      <c r="G5" s="22" t="s">
        <v>1852</v>
      </c>
      <c r="H5" s="1">
        <v>2</v>
      </c>
      <c r="I5" s="1">
        <v>662</v>
      </c>
      <c r="J5" s="22" t="s">
        <v>1842</v>
      </c>
      <c r="K5" s="3">
        <v>8.9700000000000002E-2</v>
      </c>
      <c r="L5" s="1">
        <v>452.51</v>
      </c>
      <c r="M5" s="54">
        <v>7851.1</v>
      </c>
      <c r="N5" s="22" t="s">
        <v>1859</v>
      </c>
      <c r="P5" s="1">
        <v>2</v>
      </c>
      <c r="Q5" s="1">
        <v>600438</v>
      </c>
      <c r="R5" s="339" t="s">
        <v>1868</v>
      </c>
      <c r="S5" s="3">
        <v>6.5299999999999997E-2</v>
      </c>
      <c r="T5" s="54">
        <v>1117.94</v>
      </c>
      <c r="U5" s="54">
        <v>10542.14</v>
      </c>
      <c r="V5" s="22" t="s">
        <v>1872</v>
      </c>
      <c r="W5" s="1">
        <v>2</v>
      </c>
      <c r="X5" s="1">
        <v>2185</v>
      </c>
      <c r="Y5" s="22" t="s">
        <v>894</v>
      </c>
      <c r="Z5" s="3">
        <v>6.83E-2</v>
      </c>
      <c r="AA5" s="54">
        <v>1489.19</v>
      </c>
      <c r="AB5" s="54">
        <v>10781.73</v>
      </c>
      <c r="AC5" s="22" t="s">
        <v>1863</v>
      </c>
      <c r="AE5" s="1">
        <v>2</v>
      </c>
      <c r="AF5" s="1">
        <v>2049</v>
      </c>
      <c r="AG5" s="366" t="s">
        <v>1886</v>
      </c>
      <c r="AH5" s="3">
        <v>7.0900000000000005E-2</v>
      </c>
      <c r="AI5" s="1">
        <v>285.01</v>
      </c>
      <c r="AJ5" s="54">
        <v>10596.51</v>
      </c>
      <c r="AK5" s="22" t="s">
        <v>1852</v>
      </c>
      <c r="AL5" s="1">
        <v>2</v>
      </c>
      <c r="AM5" s="1">
        <v>300383</v>
      </c>
      <c r="AN5" s="22" t="s">
        <v>1888</v>
      </c>
      <c r="AO5" s="3">
        <v>6.83E-2</v>
      </c>
      <c r="AP5" s="1">
        <v>776.91</v>
      </c>
      <c r="AQ5" s="54">
        <v>10534.87</v>
      </c>
      <c r="AR5" s="22" t="s">
        <v>1830</v>
      </c>
    </row>
    <row r="6" spans="1:44">
      <c r="A6" s="1">
        <v>3</v>
      </c>
      <c r="B6" s="1">
        <v>662</v>
      </c>
      <c r="C6" s="22" t="s">
        <v>1842</v>
      </c>
      <c r="D6" s="3">
        <v>8.8700000000000001E-2</v>
      </c>
      <c r="E6" s="1">
        <v>452.51</v>
      </c>
      <c r="F6" s="54">
        <v>8674.67</v>
      </c>
      <c r="G6" s="22" t="s">
        <v>1853</v>
      </c>
      <c r="H6" s="1">
        <v>3</v>
      </c>
      <c r="I6" s="1">
        <v>600030</v>
      </c>
      <c r="J6" s="22" t="s">
        <v>331</v>
      </c>
      <c r="K6" s="3">
        <v>7.0499999999999993E-2</v>
      </c>
      <c r="L6" s="1">
        <v>362.15</v>
      </c>
      <c r="M6" s="54">
        <v>6163.79</v>
      </c>
      <c r="N6" s="22" t="s">
        <v>1860</v>
      </c>
      <c r="P6" s="1">
        <v>3</v>
      </c>
      <c r="Q6" s="1">
        <v>2185</v>
      </c>
      <c r="R6" s="360" t="s">
        <v>894</v>
      </c>
      <c r="S6" s="3">
        <v>5.8400000000000001E-2</v>
      </c>
      <c r="T6" s="54">
        <v>1123.8900000000001</v>
      </c>
      <c r="U6" s="54">
        <v>9429.4599999999991</v>
      </c>
      <c r="V6" s="22" t="s">
        <v>1873</v>
      </c>
      <c r="W6" s="1">
        <v>3</v>
      </c>
      <c r="X6" s="1">
        <v>2399</v>
      </c>
      <c r="Y6" s="22" t="s">
        <v>1871</v>
      </c>
      <c r="Z6" s="3">
        <v>5.5800000000000002E-2</v>
      </c>
      <c r="AA6" s="1">
        <v>435.96</v>
      </c>
      <c r="AB6" s="54">
        <v>8819.5400000000009</v>
      </c>
      <c r="AC6" s="22" t="s">
        <v>1724</v>
      </c>
      <c r="AE6" s="1">
        <v>3</v>
      </c>
      <c r="AF6" s="1">
        <v>600845</v>
      </c>
      <c r="AG6" s="366" t="s">
        <v>1887</v>
      </c>
      <c r="AH6" s="3">
        <v>5.2499999999999998E-2</v>
      </c>
      <c r="AI6" s="1">
        <v>460.8</v>
      </c>
      <c r="AJ6" s="54">
        <v>7847.5</v>
      </c>
      <c r="AK6" s="22" t="s">
        <v>1831</v>
      </c>
      <c r="AL6" s="1">
        <v>3</v>
      </c>
      <c r="AM6" s="1">
        <v>63</v>
      </c>
      <c r="AN6" s="22" t="s">
        <v>81</v>
      </c>
      <c r="AO6" s="3">
        <v>5.9700000000000003E-2</v>
      </c>
      <c r="AP6" s="1">
        <v>388.17</v>
      </c>
      <c r="AQ6" s="54">
        <v>9215.1</v>
      </c>
      <c r="AR6" s="1" t="s">
        <v>1653</v>
      </c>
    </row>
    <row r="7" spans="1:44">
      <c r="A7" s="1">
        <v>4</v>
      </c>
      <c r="B7" s="1">
        <v>300007</v>
      </c>
      <c r="C7" s="366" t="s">
        <v>1843</v>
      </c>
      <c r="D7" s="3">
        <v>7.2599999999999998E-2</v>
      </c>
      <c r="E7" s="1">
        <v>389.14</v>
      </c>
      <c r="F7" s="54">
        <v>7101.76</v>
      </c>
      <c r="G7" s="22" t="s">
        <v>1854</v>
      </c>
      <c r="H7" s="1">
        <v>4</v>
      </c>
      <c r="I7" s="1">
        <v>300619</v>
      </c>
      <c r="J7" s="22" t="s">
        <v>1850</v>
      </c>
      <c r="K7" s="3">
        <v>7.0300000000000001E-2</v>
      </c>
      <c r="L7" s="1">
        <v>148.16</v>
      </c>
      <c r="M7" s="54">
        <v>6147.36</v>
      </c>
      <c r="N7" s="22" t="s">
        <v>1861</v>
      </c>
      <c r="P7" s="1">
        <v>4</v>
      </c>
      <c r="Q7" s="1">
        <v>2273</v>
      </c>
      <c r="R7" s="339" t="s">
        <v>886</v>
      </c>
      <c r="S7" s="3">
        <v>5.8099999999999999E-2</v>
      </c>
      <c r="T7" s="1">
        <v>367.16</v>
      </c>
      <c r="U7" s="54">
        <v>9377.26</v>
      </c>
      <c r="V7" s="22" t="s">
        <v>1874</v>
      </c>
      <c r="W7" s="1">
        <v>4</v>
      </c>
      <c r="X7" s="1">
        <v>2415</v>
      </c>
      <c r="Y7" s="22" t="s">
        <v>77</v>
      </c>
      <c r="Z7" s="3">
        <v>5.4800000000000001E-2</v>
      </c>
      <c r="AA7" s="1">
        <v>268.19</v>
      </c>
      <c r="AB7" s="54">
        <v>8662.56</v>
      </c>
      <c r="AC7" s="22" t="s">
        <v>1770</v>
      </c>
      <c r="AE7" s="1">
        <v>4</v>
      </c>
      <c r="AF7" s="1">
        <v>300383</v>
      </c>
      <c r="AG7" s="360" t="s">
        <v>1888</v>
      </c>
      <c r="AH7" s="3">
        <v>4.8300000000000003E-2</v>
      </c>
      <c r="AI7" s="1">
        <v>518.55999999999995</v>
      </c>
      <c r="AJ7" s="54">
        <v>7228.67</v>
      </c>
      <c r="AK7" s="22" t="s">
        <v>1831</v>
      </c>
      <c r="AL7" s="1">
        <v>4</v>
      </c>
      <c r="AM7" s="1">
        <v>2049</v>
      </c>
      <c r="AN7" s="22" t="s">
        <v>1897</v>
      </c>
      <c r="AO7" s="3">
        <v>4.7199999999999999E-2</v>
      </c>
      <c r="AP7" s="1">
        <v>230.93</v>
      </c>
      <c r="AQ7" s="54">
        <v>7276.55</v>
      </c>
      <c r="AR7" s="22" t="s">
        <v>1852</v>
      </c>
    </row>
    <row r="8" spans="1:44">
      <c r="A8" s="1">
        <v>5</v>
      </c>
      <c r="B8" s="1">
        <v>2371</v>
      </c>
      <c r="C8" s="339" t="s">
        <v>1844</v>
      </c>
      <c r="D8" s="3">
        <v>7.17E-2</v>
      </c>
      <c r="E8" s="1">
        <v>235.23</v>
      </c>
      <c r="F8" s="54">
        <v>7016.94</v>
      </c>
      <c r="G8" s="22" t="s">
        <v>1855</v>
      </c>
      <c r="H8" s="1">
        <v>5</v>
      </c>
      <c r="I8" s="1">
        <v>300007</v>
      </c>
      <c r="J8" s="22" t="s">
        <v>1843</v>
      </c>
      <c r="K8" s="3">
        <v>6.7599999999999993E-2</v>
      </c>
      <c r="L8" s="1">
        <v>306.86</v>
      </c>
      <c r="M8" s="54">
        <v>5910.08</v>
      </c>
      <c r="N8" s="22" t="s">
        <v>1854</v>
      </c>
      <c r="P8" s="1">
        <v>5</v>
      </c>
      <c r="Q8" s="1">
        <v>600703</v>
      </c>
      <c r="R8" s="360" t="s">
        <v>626</v>
      </c>
      <c r="S8" s="3">
        <v>5.62E-2</v>
      </c>
      <c r="T8" s="1">
        <v>392.06</v>
      </c>
      <c r="U8" s="54">
        <v>9072.23</v>
      </c>
      <c r="V8" s="1" t="s">
        <v>1875</v>
      </c>
      <c r="W8" s="1">
        <v>5</v>
      </c>
      <c r="X8" s="1">
        <v>333</v>
      </c>
      <c r="Y8" s="22" t="s">
        <v>63</v>
      </c>
      <c r="Z8" s="3">
        <v>5.16E-2</v>
      </c>
      <c r="AA8" s="1">
        <v>189.29</v>
      </c>
      <c r="AB8" s="54">
        <v>8146.99</v>
      </c>
      <c r="AC8" s="22" t="s">
        <v>1709</v>
      </c>
      <c r="AE8" s="1">
        <v>5</v>
      </c>
      <c r="AF8" s="1">
        <v>600487</v>
      </c>
      <c r="AG8" s="360" t="s">
        <v>744</v>
      </c>
      <c r="AH8" s="3">
        <v>3.4700000000000002E-2</v>
      </c>
      <c r="AI8" s="1">
        <v>150.82</v>
      </c>
      <c r="AJ8" s="54">
        <v>5188.1499999999996</v>
      </c>
      <c r="AK8" s="22" t="s">
        <v>1895</v>
      </c>
      <c r="AL8" s="1">
        <v>5</v>
      </c>
      <c r="AM8" s="1">
        <v>600845</v>
      </c>
      <c r="AN8" s="22" t="s">
        <v>1887</v>
      </c>
      <c r="AO8" s="3">
        <v>4.2599999999999999E-2</v>
      </c>
      <c r="AP8" s="1">
        <v>390.14</v>
      </c>
      <c r="AQ8" s="54">
        <v>6573.83</v>
      </c>
      <c r="AR8" s="22" t="s">
        <v>1831</v>
      </c>
    </row>
    <row r="9" spans="1:44">
      <c r="A9" s="1">
        <v>6</v>
      </c>
      <c r="B9" s="1">
        <v>300523</v>
      </c>
      <c r="C9" s="339" t="s">
        <v>1845</v>
      </c>
      <c r="D9" s="3">
        <v>7.0099999999999996E-2</v>
      </c>
      <c r="E9" s="1">
        <v>142.54</v>
      </c>
      <c r="F9" s="54">
        <v>6856.05</v>
      </c>
      <c r="G9" s="22" t="s">
        <v>1831</v>
      </c>
      <c r="H9" s="1">
        <v>6</v>
      </c>
      <c r="I9" s="1">
        <v>600603</v>
      </c>
      <c r="J9" s="22" t="s">
        <v>1846</v>
      </c>
      <c r="K9" s="3">
        <v>6.5799999999999997E-2</v>
      </c>
      <c r="L9" s="1">
        <v>487.76</v>
      </c>
      <c r="M9" s="54">
        <v>5760.42</v>
      </c>
      <c r="N9" s="22" t="s">
        <v>1856</v>
      </c>
      <c r="P9" s="1">
        <v>6</v>
      </c>
      <c r="Q9" s="1">
        <v>300274</v>
      </c>
      <c r="R9" s="339" t="s">
        <v>901</v>
      </c>
      <c r="S9" s="3">
        <v>5.6000000000000001E-2</v>
      </c>
      <c r="T9" s="1">
        <v>537.20000000000005</v>
      </c>
      <c r="U9" s="54">
        <v>9041.0400000000009</v>
      </c>
      <c r="V9" s="22" t="s">
        <v>1876</v>
      </c>
      <c r="W9" s="1">
        <v>6</v>
      </c>
      <c r="X9" s="1">
        <v>651</v>
      </c>
      <c r="Y9" s="22" t="s">
        <v>71</v>
      </c>
      <c r="Z9" s="3">
        <v>5.0900000000000001E-2</v>
      </c>
      <c r="AA9" s="1">
        <v>195.26</v>
      </c>
      <c r="AB9" s="54">
        <v>8038.87</v>
      </c>
      <c r="AC9" s="22" t="s">
        <v>1709</v>
      </c>
      <c r="AE9" s="1">
        <v>6</v>
      </c>
      <c r="AF9" s="1">
        <v>300017</v>
      </c>
      <c r="AG9" s="360" t="s">
        <v>963</v>
      </c>
      <c r="AH9" s="3">
        <v>3.39E-2</v>
      </c>
      <c r="AI9" s="1">
        <v>420.01</v>
      </c>
      <c r="AJ9" s="54">
        <v>5069.46</v>
      </c>
      <c r="AK9" s="22" t="s">
        <v>1831</v>
      </c>
      <c r="AL9" s="1">
        <v>6</v>
      </c>
      <c r="AM9" s="1">
        <v>300017</v>
      </c>
      <c r="AN9" s="22" t="s">
        <v>963</v>
      </c>
      <c r="AO9" s="3">
        <v>4.2500000000000003E-2</v>
      </c>
      <c r="AP9" s="1">
        <v>543.37</v>
      </c>
      <c r="AQ9" s="54">
        <v>6558.47</v>
      </c>
      <c r="AR9" s="22" t="s">
        <v>1831</v>
      </c>
    </row>
    <row r="10" spans="1:44">
      <c r="A10" s="1">
        <v>7</v>
      </c>
      <c r="B10" s="1">
        <v>600603</v>
      </c>
      <c r="C10" s="366" t="s">
        <v>1846</v>
      </c>
      <c r="D10" s="3">
        <v>6.5000000000000002E-2</v>
      </c>
      <c r="E10" s="1">
        <v>751.72</v>
      </c>
      <c r="F10" s="54">
        <v>6359.58</v>
      </c>
      <c r="G10" s="22" t="s">
        <v>1856</v>
      </c>
      <c r="H10" s="1">
        <v>7</v>
      </c>
      <c r="I10" s="1">
        <v>600360</v>
      </c>
      <c r="J10" s="22" t="s">
        <v>1851</v>
      </c>
      <c r="K10" s="3">
        <v>6.4600000000000005E-2</v>
      </c>
      <c r="L10" s="1">
        <v>778.25</v>
      </c>
      <c r="M10" s="54">
        <v>5650.11</v>
      </c>
      <c r="N10" s="22" t="s">
        <v>1862</v>
      </c>
      <c r="P10" s="1">
        <v>7</v>
      </c>
      <c r="Q10" s="1">
        <v>603005</v>
      </c>
      <c r="R10" s="360" t="s">
        <v>1869</v>
      </c>
      <c r="S10" s="3">
        <v>5.0999999999999997E-2</v>
      </c>
      <c r="T10" s="1">
        <v>249.12</v>
      </c>
      <c r="U10" s="54">
        <v>8230.8700000000008</v>
      </c>
      <c r="V10" s="22" t="s">
        <v>1877</v>
      </c>
      <c r="W10" s="1">
        <v>7</v>
      </c>
      <c r="X10" s="1">
        <v>600196</v>
      </c>
      <c r="Y10" s="22" t="s">
        <v>89</v>
      </c>
      <c r="Z10" s="3">
        <v>4.87E-2</v>
      </c>
      <c r="AA10" s="1">
        <v>248.08</v>
      </c>
      <c r="AB10" s="54">
        <v>7688.04</v>
      </c>
      <c r="AC10" s="22" t="s">
        <v>1724</v>
      </c>
      <c r="AE10" s="1">
        <v>7</v>
      </c>
      <c r="AF10" s="1">
        <v>938</v>
      </c>
      <c r="AG10" s="360" t="s">
        <v>1889</v>
      </c>
      <c r="AH10" s="3">
        <v>3.1E-2</v>
      </c>
      <c r="AI10" s="1">
        <v>75.39</v>
      </c>
      <c r="AJ10" s="54">
        <v>4636.71</v>
      </c>
      <c r="AK10" s="22" t="s">
        <v>1892</v>
      </c>
      <c r="AL10" s="1">
        <v>7</v>
      </c>
      <c r="AM10" s="1">
        <v>938</v>
      </c>
      <c r="AN10" s="22" t="s">
        <v>1889</v>
      </c>
      <c r="AO10" s="3">
        <v>3.9100000000000003E-2</v>
      </c>
      <c r="AP10" s="1">
        <v>98.8</v>
      </c>
      <c r="AQ10" s="54">
        <v>6038.92</v>
      </c>
      <c r="AR10" s="22" t="s">
        <v>1892</v>
      </c>
    </row>
    <row r="11" spans="1:44">
      <c r="A11" s="1">
        <v>8</v>
      </c>
      <c r="B11" s="1">
        <v>300346</v>
      </c>
      <c r="C11" s="339" t="s">
        <v>1847</v>
      </c>
      <c r="D11" s="3">
        <v>6.4600000000000005E-2</v>
      </c>
      <c r="E11" s="1">
        <v>209.34</v>
      </c>
      <c r="F11" s="54">
        <v>6317.89</v>
      </c>
      <c r="G11" s="22" t="s">
        <v>1763</v>
      </c>
      <c r="H11" s="1">
        <v>8</v>
      </c>
      <c r="I11" s="1">
        <v>600549</v>
      </c>
      <c r="J11" s="22" t="s">
        <v>988</v>
      </c>
      <c r="K11" s="3">
        <v>6.3500000000000001E-2</v>
      </c>
      <c r="L11" s="1">
        <v>258.39999999999998</v>
      </c>
      <c r="M11" s="54">
        <v>5553.01</v>
      </c>
      <c r="N11" s="22" t="s">
        <v>1828</v>
      </c>
      <c r="P11" s="1">
        <v>8</v>
      </c>
      <c r="Q11" s="1">
        <v>725</v>
      </c>
      <c r="R11" s="339" t="s">
        <v>1810</v>
      </c>
      <c r="S11" s="3">
        <v>4.87E-2</v>
      </c>
      <c r="T11" s="54">
        <v>1786.75</v>
      </c>
      <c r="U11" s="54">
        <v>7861.69</v>
      </c>
      <c r="V11" s="22" t="s">
        <v>1878</v>
      </c>
      <c r="W11" s="1">
        <v>8</v>
      </c>
      <c r="X11" s="1">
        <v>603005</v>
      </c>
      <c r="Y11" s="22" t="s">
        <v>1869</v>
      </c>
      <c r="Z11" s="3">
        <v>4.7E-2</v>
      </c>
      <c r="AA11" s="1">
        <v>265.49</v>
      </c>
      <c r="AB11" s="54">
        <v>7431.01</v>
      </c>
      <c r="AC11" s="22" t="s">
        <v>1877</v>
      </c>
      <c r="AE11" s="1">
        <v>8</v>
      </c>
      <c r="AF11" s="1">
        <v>600703</v>
      </c>
      <c r="AG11" s="339" t="s">
        <v>626</v>
      </c>
      <c r="AH11" s="3">
        <v>2.4199999999999999E-2</v>
      </c>
      <c r="AI11" s="1">
        <v>156.49</v>
      </c>
      <c r="AJ11" s="54">
        <v>3621.18</v>
      </c>
      <c r="AK11" s="1" t="s">
        <v>1893</v>
      </c>
      <c r="AL11" s="1">
        <v>8</v>
      </c>
      <c r="AM11" s="1">
        <v>2354</v>
      </c>
      <c r="AN11" s="22" t="s">
        <v>1890</v>
      </c>
      <c r="AO11" s="3">
        <v>2.7300000000000001E-2</v>
      </c>
      <c r="AP11" s="1">
        <v>195.94</v>
      </c>
      <c r="AQ11" s="54">
        <v>4212.75</v>
      </c>
      <c r="AR11" s="22" t="s">
        <v>1894</v>
      </c>
    </row>
    <row r="12" spans="1:44">
      <c r="A12" s="1">
        <v>9</v>
      </c>
      <c r="B12" s="1">
        <v>603986</v>
      </c>
      <c r="C12" s="339" t="s">
        <v>1848</v>
      </c>
      <c r="D12" s="3">
        <v>4.2999999999999997E-2</v>
      </c>
      <c r="E12" s="1">
        <v>32.270000000000003</v>
      </c>
      <c r="F12" s="54">
        <v>4203.49</v>
      </c>
      <c r="G12" s="22" t="s">
        <v>1857</v>
      </c>
      <c r="H12" s="1">
        <v>9</v>
      </c>
      <c r="I12" s="1">
        <v>601688</v>
      </c>
      <c r="J12" s="22" t="s">
        <v>144</v>
      </c>
      <c r="K12" s="3">
        <v>6.3E-2</v>
      </c>
      <c r="L12" s="1">
        <v>307.73</v>
      </c>
      <c r="M12" s="54">
        <v>5508.35</v>
      </c>
      <c r="N12" s="22" t="s">
        <v>1860</v>
      </c>
      <c r="P12" s="1">
        <v>9</v>
      </c>
      <c r="Q12" s="1">
        <v>603306</v>
      </c>
      <c r="R12" s="366" t="s">
        <v>1870</v>
      </c>
      <c r="S12" s="3">
        <v>4.1099999999999998E-2</v>
      </c>
      <c r="T12" s="1">
        <v>218.3</v>
      </c>
      <c r="U12" s="54">
        <v>6634.18</v>
      </c>
      <c r="V12" s="22" t="s">
        <v>1879</v>
      </c>
      <c r="W12" s="1">
        <v>9</v>
      </c>
      <c r="X12" s="1">
        <v>600104</v>
      </c>
      <c r="Y12" s="22" t="s">
        <v>627</v>
      </c>
      <c r="Z12" s="3">
        <v>4.7E-2</v>
      </c>
      <c r="AA12" s="1">
        <v>239.05</v>
      </c>
      <c r="AB12" s="54">
        <v>7422.51</v>
      </c>
      <c r="AC12" s="22" t="s">
        <v>1880</v>
      </c>
      <c r="AE12" s="1">
        <v>9</v>
      </c>
      <c r="AF12" s="1">
        <v>725</v>
      </c>
      <c r="AG12" s="339" t="s">
        <v>1810</v>
      </c>
      <c r="AH12" s="3">
        <v>1.77E-2</v>
      </c>
      <c r="AI12" s="1">
        <v>600.25</v>
      </c>
      <c r="AJ12" s="54">
        <v>2641.1</v>
      </c>
      <c r="AK12" s="22" t="s">
        <v>1878</v>
      </c>
      <c r="AL12" s="1">
        <v>9</v>
      </c>
      <c r="AM12" s="1">
        <v>997</v>
      </c>
      <c r="AN12" s="22" t="s">
        <v>467</v>
      </c>
      <c r="AO12" s="3">
        <v>2.58E-2</v>
      </c>
      <c r="AP12" s="1">
        <v>175.39</v>
      </c>
      <c r="AQ12" s="54">
        <v>3979.6</v>
      </c>
      <c r="AR12" s="22" t="s">
        <v>1899</v>
      </c>
    </row>
    <row r="13" spans="1:44">
      <c r="A13" s="1">
        <v>10</v>
      </c>
      <c r="B13" s="1">
        <v>300236</v>
      </c>
      <c r="C13" s="339" t="s">
        <v>1849</v>
      </c>
      <c r="D13" s="3">
        <v>4.2500000000000003E-2</v>
      </c>
      <c r="E13" s="1">
        <v>118.62</v>
      </c>
      <c r="F13" s="54">
        <v>4161.0600000000004</v>
      </c>
      <c r="G13" s="22" t="s">
        <v>1858</v>
      </c>
      <c r="H13" s="1">
        <v>10</v>
      </c>
      <c r="I13" s="1">
        <v>2185</v>
      </c>
      <c r="J13" s="22" t="s">
        <v>894</v>
      </c>
      <c r="K13" s="3">
        <v>5.2600000000000001E-2</v>
      </c>
      <c r="L13" s="1">
        <v>635.82000000000005</v>
      </c>
      <c r="M13" s="54">
        <v>4603.34</v>
      </c>
      <c r="N13" s="22" t="s">
        <v>1863</v>
      </c>
      <c r="P13" s="1">
        <v>10</v>
      </c>
      <c r="Q13" s="1">
        <v>63</v>
      </c>
      <c r="R13" s="339" t="s">
        <v>81</v>
      </c>
      <c r="S13" s="3">
        <v>4.0300000000000002E-2</v>
      </c>
      <c r="T13" s="1">
        <v>229.99</v>
      </c>
      <c r="U13" s="54">
        <v>6508.82</v>
      </c>
      <c r="V13" s="1" t="s">
        <v>1653</v>
      </c>
      <c r="W13" s="1">
        <v>10</v>
      </c>
      <c r="X13" s="1">
        <v>603306</v>
      </c>
      <c r="Y13" s="22" t="s">
        <v>1870</v>
      </c>
      <c r="Z13" s="3">
        <v>4.1700000000000001E-2</v>
      </c>
      <c r="AA13" s="1">
        <v>208.3</v>
      </c>
      <c r="AB13" s="54">
        <v>6590.65</v>
      </c>
      <c r="AC13" s="22" t="s">
        <v>1880</v>
      </c>
      <c r="AE13" s="1">
        <v>10</v>
      </c>
      <c r="AF13" s="1">
        <v>2354</v>
      </c>
      <c r="AG13" s="360" t="s">
        <v>1890</v>
      </c>
      <c r="AH13" s="3">
        <v>1.6899999999999998E-2</v>
      </c>
      <c r="AI13" s="1">
        <v>125.73</v>
      </c>
      <c r="AJ13" s="54">
        <v>2524.61</v>
      </c>
      <c r="AK13" s="22" t="s">
        <v>1898</v>
      </c>
      <c r="AL13" s="1">
        <v>10</v>
      </c>
      <c r="AM13" s="1">
        <v>603888</v>
      </c>
      <c r="AN13" s="22" t="s">
        <v>1891</v>
      </c>
      <c r="AO13" s="3">
        <v>2.58E-2</v>
      </c>
      <c r="AP13" s="1">
        <v>122.82</v>
      </c>
      <c r="AQ13" s="54">
        <v>3977.99</v>
      </c>
      <c r="AR13" s="22" t="s">
        <v>1900</v>
      </c>
    </row>
    <row r="15" spans="1:44">
      <c r="C15" s="22" t="s">
        <v>1816</v>
      </c>
      <c r="D15" s="3">
        <f>SUM(D4:D13)</f>
        <v>0.70509999999999995</v>
      </c>
      <c r="J15" s="22" t="s">
        <v>1816</v>
      </c>
      <c r="K15" s="3">
        <f>SUM(K4:K13)</f>
        <v>0.70089999999999986</v>
      </c>
      <c r="R15" s="22" t="s">
        <v>1816</v>
      </c>
      <c r="S15" s="3">
        <f>SUM(S4:S13)</f>
        <v>0.54299999999999993</v>
      </c>
      <c r="Y15" s="22" t="s">
        <v>1816</v>
      </c>
      <c r="Z15" s="3">
        <f>SUM(Z4:Z13)</f>
        <v>0.54579999999999995</v>
      </c>
      <c r="AG15" s="22" t="s">
        <v>1816</v>
      </c>
      <c r="AH15" s="3">
        <f>SUM(AH4:AH13)</f>
        <v>0.40579999999999994</v>
      </c>
      <c r="AN15" s="22" t="s">
        <v>1816</v>
      </c>
      <c r="AO15" s="3">
        <f>SUM(AO4:AO13)</f>
        <v>0.44879999999999998</v>
      </c>
    </row>
    <row r="17" spans="3:41">
      <c r="C17" s="22" t="s">
        <v>1864</v>
      </c>
      <c r="D17" s="3">
        <f>D5+D8+D12</f>
        <v>0.20749999999999996</v>
      </c>
      <c r="J17" s="22" t="s">
        <v>1864</v>
      </c>
      <c r="K17" s="3">
        <f>K10+K13</f>
        <v>0.1172</v>
      </c>
      <c r="R17" s="22" t="s">
        <v>1882</v>
      </c>
      <c r="S17" s="3">
        <f>S6+S8+S10</f>
        <v>0.1656</v>
      </c>
      <c r="Y17" s="22" t="s">
        <v>1882</v>
      </c>
      <c r="Z17" s="3">
        <f>Z4+Z5+Z11</f>
        <v>0.19529999999999997</v>
      </c>
      <c r="AG17" s="22" t="s">
        <v>1901</v>
      </c>
      <c r="AH17" s="3">
        <f>AH5+AH11</f>
        <v>9.5100000000000004E-2</v>
      </c>
      <c r="AN17" s="22" t="s">
        <v>1831</v>
      </c>
      <c r="AO17" s="3">
        <f>AO5+AO8+AO9</f>
        <v>0.15340000000000001</v>
      </c>
    </row>
    <row r="18" spans="3:41">
      <c r="C18" s="22" t="s">
        <v>1831</v>
      </c>
      <c r="D18" s="3">
        <f>D4+D9</f>
        <v>0.16420000000000001</v>
      </c>
      <c r="J18" s="22" t="s">
        <v>1831</v>
      </c>
      <c r="K18" s="3">
        <f>K4</f>
        <v>9.3299999999999994E-2</v>
      </c>
      <c r="R18" s="22" t="s">
        <v>1883</v>
      </c>
      <c r="S18" s="3">
        <f>S4+S9</f>
        <v>0.12390000000000001</v>
      </c>
      <c r="Y18" s="22" t="s">
        <v>1724</v>
      </c>
      <c r="Z18" s="3">
        <f>Z6+Z10</f>
        <v>0.10450000000000001</v>
      </c>
      <c r="AG18" s="22" t="s">
        <v>1831</v>
      </c>
      <c r="AH18" s="3">
        <f>AH6+AH7+AH9</f>
        <v>0.13469999999999999</v>
      </c>
      <c r="AN18" s="22" t="s">
        <v>1852</v>
      </c>
      <c r="AO18" s="3">
        <f>AO7</f>
        <v>4.7199999999999999E-2</v>
      </c>
    </row>
    <row r="19" spans="3:41">
      <c r="C19" s="22" t="s">
        <v>1859</v>
      </c>
      <c r="D19" s="3">
        <f>D6</f>
        <v>8.8700000000000001E-2</v>
      </c>
      <c r="J19" s="22" t="s">
        <v>1853</v>
      </c>
      <c r="K19" s="3">
        <f>K5</f>
        <v>8.9700000000000002E-2</v>
      </c>
      <c r="R19" s="22" t="s">
        <v>1884</v>
      </c>
      <c r="S19" s="3">
        <f>S5</f>
        <v>6.5299999999999997E-2</v>
      </c>
      <c r="Y19" s="22" t="s">
        <v>1709</v>
      </c>
      <c r="Z19" s="3">
        <f>Z8+Z9</f>
        <v>0.10250000000000001</v>
      </c>
      <c r="AG19" s="1" t="s">
        <v>1653</v>
      </c>
      <c r="AH19" s="3">
        <f>AH4</f>
        <v>7.5700000000000003E-2</v>
      </c>
      <c r="AN19" s="22" t="s">
        <v>1895</v>
      </c>
      <c r="AO19" s="3">
        <f>AO4</f>
        <v>7.0499999999999993E-2</v>
      </c>
    </row>
    <row r="20" spans="3:41">
      <c r="C20" s="22" t="s">
        <v>1854</v>
      </c>
      <c r="D20" s="3">
        <f>D7</f>
        <v>7.2599999999999998E-2</v>
      </c>
      <c r="J20" s="22" t="s">
        <v>1860</v>
      </c>
      <c r="K20" s="3">
        <f>K6+K12</f>
        <v>0.13350000000000001</v>
      </c>
      <c r="R20" s="22" t="s">
        <v>1652</v>
      </c>
      <c r="S20" s="3">
        <f>S7+S11</f>
        <v>0.10680000000000001</v>
      </c>
      <c r="Y20" s="22" t="s">
        <v>1770</v>
      </c>
      <c r="Z20" s="3">
        <f>Z7</f>
        <v>5.4800000000000001E-2</v>
      </c>
      <c r="AG20" s="22" t="s">
        <v>1892</v>
      </c>
      <c r="AH20" s="3">
        <f>AH10</f>
        <v>3.1E-2</v>
      </c>
      <c r="AN20" s="1" t="s">
        <v>1653</v>
      </c>
      <c r="AO20" s="3">
        <f>AO6</f>
        <v>5.9700000000000003E-2</v>
      </c>
    </row>
    <row r="21" spans="3:41">
      <c r="C21" s="22" t="s">
        <v>1763</v>
      </c>
      <c r="D21" s="3">
        <f>D11</f>
        <v>6.4600000000000005E-2</v>
      </c>
      <c r="J21" s="22" t="s">
        <v>1861</v>
      </c>
      <c r="K21" s="3">
        <f>K7</f>
        <v>7.0300000000000001E-2</v>
      </c>
      <c r="R21" s="22" t="s">
        <v>1880</v>
      </c>
      <c r="S21" s="3">
        <f>S12</f>
        <v>4.1099999999999998E-2</v>
      </c>
      <c r="Y21" s="22" t="s">
        <v>1880</v>
      </c>
      <c r="Z21" s="3">
        <f>Z12+Z13</f>
        <v>8.8700000000000001E-2</v>
      </c>
      <c r="AG21" s="22" t="s">
        <v>1895</v>
      </c>
      <c r="AH21" s="3">
        <f>AH8</f>
        <v>3.4700000000000002E-2</v>
      </c>
      <c r="AN21" s="22" t="s">
        <v>1892</v>
      </c>
      <c r="AO21" s="3">
        <f>AO10+AO12</f>
        <v>6.4899999999999999E-2</v>
      </c>
    </row>
    <row r="22" spans="3:41">
      <c r="C22" s="22" t="s">
        <v>1856</v>
      </c>
      <c r="D22" s="3">
        <f>D10</f>
        <v>6.5000000000000002E-2</v>
      </c>
      <c r="J22" s="22" t="s">
        <v>1854</v>
      </c>
      <c r="K22" s="3">
        <f>K8</f>
        <v>6.7599999999999993E-2</v>
      </c>
      <c r="R22" s="1" t="s">
        <v>1653</v>
      </c>
      <c r="S22" s="3">
        <f>S13</f>
        <v>4.0300000000000002E-2</v>
      </c>
      <c r="AG22" s="22" t="s">
        <v>1652</v>
      </c>
      <c r="AH22" s="3">
        <f>AH12</f>
        <v>1.77E-2</v>
      </c>
      <c r="AN22" s="22" t="s">
        <v>1900</v>
      </c>
      <c r="AO22" s="3">
        <f>AO11+AO13</f>
        <v>5.3100000000000001E-2</v>
      </c>
    </row>
    <row r="23" spans="3:41">
      <c r="C23" s="22" t="s">
        <v>1865</v>
      </c>
      <c r="D23" s="3">
        <f>D13</f>
        <v>4.2500000000000003E-2</v>
      </c>
      <c r="J23" s="22" t="s">
        <v>1856</v>
      </c>
      <c r="K23" s="3">
        <f>K9</f>
        <v>6.5799999999999997E-2</v>
      </c>
      <c r="AG23" s="22" t="s">
        <v>1894</v>
      </c>
      <c r="AH23" s="3">
        <f>AH13</f>
        <v>1.6899999999999998E-2</v>
      </c>
    </row>
    <row r="24" spans="3:41">
      <c r="J24" s="22" t="s">
        <v>1828</v>
      </c>
      <c r="K24" s="3">
        <f>K11</f>
        <v>6.3500000000000001E-2</v>
      </c>
    </row>
  </sheetData>
  <phoneticPr fontId="2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R24"/>
  <sheetViews>
    <sheetView zoomScale="80" zoomScaleNormal="80" workbookViewId="0">
      <selection activeCell="A3" sqref="A3:F3"/>
    </sheetView>
  </sheetViews>
  <sheetFormatPr defaultRowHeight="12.75"/>
  <cols>
    <col min="1" max="1" width="4.375" style="1" customWidth="1"/>
    <col min="2" max="6" width="9" style="1"/>
    <col min="7" max="7" width="4" style="1" customWidth="1"/>
    <col min="8" max="8" width="3.625" style="1" customWidth="1"/>
    <col min="9" max="13" width="9" style="1"/>
    <col min="14" max="14" width="6.375" style="1" customWidth="1"/>
    <col min="15" max="15" width="4.625" style="1" customWidth="1"/>
    <col min="16" max="20" width="9" style="1"/>
    <col min="21" max="21" width="3.875" style="1" customWidth="1"/>
    <col min="22" max="22" width="5" style="1" customWidth="1"/>
    <col min="23" max="27" width="9" style="1"/>
    <col min="28" max="28" width="6" style="1" customWidth="1"/>
    <col min="29" max="29" width="5" style="1" customWidth="1"/>
    <col min="30" max="30" width="8.625" style="1" customWidth="1"/>
    <col min="31" max="31" width="8.375" style="1" customWidth="1"/>
    <col min="32" max="34" width="9" style="1"/>
    <col min="35" max="35" width="4.875" style="1" customWidth="1"/>
    <col min="36" max="36" width="4.5" style="1" customWidth="1"/>
    <col min="37" max="41" width="9" style="1"/>
    <col min="42" max="42" width="6.5" style="1" customWidth="1"/>
    <col min="43" max="43" width="5.125" style="1" customWidth="1"/>
    <col min="44" max="48" width="9" style="1"/>
    <col min="49" max="49" width="5.875" style="1" customWidth="1"/>
    <col min="50" max="50" width="4.5" style="1" customWidth="1"/>
    <col min="51" max="56" width="9" style="1"/>
    <col min="57" max="57" width="5.25" style="1" customWidth="1"/>
    <col min="58" max="62" width="9" style="1"/>
    <col min="63" max="63" width="6.5" style="1" customWidth="1"/>
    <col min="64" max="64" width="4.625" style="1" customWidth="1"/>
    <col min="65" max="16384" width="9" style="1"/>
  </cols>
  <sheetData>
    <row r="1" spans="1:70">
      <c r="A1" s="22" t="s">
        <v>1654</v>
      </c>
      <c r="O1" s="22" t="s">
        <v>1655</v>
      </c>
      <c r="AC1" s="22" t="s">
        <v>1815</v>
      </c>
      <c r="AQ1" s="22" t="s">
        <v>1778</v>
      </c>
      <c r="BE1" s="22" t="s">
        <v>1733</v>
      </c>
    </row>
    <row r="2" spans="1:70">
      <c r="A2" s="1" t="s">
        <v>1787</v>
      </c>
      <c r="H2" s="1" t="s">
        <v>1788</v>
      </c>
      <c r="O2" s="1" t="s">
        <v>1787</v>
      </c>
      <c r="V2" s="1" t="s">
        <v>1788</v>
      </c>
      <c r="AC2" s="1" t="s">
        <v>1787</v>
      </c>
      <c r="AJ2" s="1" t="s">
        <v>1788</v>
      </c>
      <c r="AQ2" s="1" t="s">
        <v>1787</v>
      </c>
      <c r="AY2" s="1" t="s">
        <v>1788</v>
      </c>
      <c r="BE2" s="1" t="s">
        <v>1787</v>
      </c>
      <c r="BL2" s="1" t="s">
        <v>1788</v>
      </c>
    </row>
    <row r="3" spans="1:70" ht="24">
      <c r="A3" s="453" t="s">
        <v>43</v>
      </c>
      <c r="B3" s="428" t="s">
        <v>44</v>
      </c>
      <c r="C3" s="428" t="s">
        <v>45</v>
      </c>
      <c r="D3" s="428" t="s">
        <v>48</v>
      </c>
      <c r="E3" s="428" t="s">
        <v>49</v>
      </c>
      <c r="F3" s="428" t="s">
        <v>50</v>
      </c>
      <c r="H3" s="453" t="s">
        <v>43</v>
      </c>
      <c r="I3" s="428" t="s">
        <v>44</v>
      </c>
      <c r="J3" s="428" t="s">
        <v>45</v>
      </c>
      <c r="K3" s="428" t="s">
        <v>48</v>
      </c>
      <c r="L3" s="428" t="s">
        <v>49</v>
      </c>
      <c r="M3" s="428" t="s">
        <v>50</v>
      </c>
      <c r="O3" s="453" t="s">
        <v>43</v>
      </c>
      <c r="P3" s="428" t="s">
        <v>44</v>
      </c>
      <c r="Q3" s="428" t="s">
        <v>45</v>
      </c>
      <c r="R3" s="428" t="s">
        <v>48</v>
      </c>
      <c r="S3" s="428" t="s">
        <v>49</v>
      </c>
      <c r="T3" s="428" t="s">
        <v>50</v>
      </c>
      <c r="V3" s="453" t="s">
        <v>43</v>
      </c>
      <c r="W3" s="428" t="s">
        <v>44</v>
      </c>
      <c r="X3" s="428" t="s">
        <v>45</v>
      </c>
      <c r="Y3" s="428" t="s">
        <v>48</v>
      </c>
      <c r="Z3" s="428" t="s">
        <v>49</v>
      </c>
      <c r="AA3" s="428" t="s">
        <v>50</v>
      </c>
      <c r="AC3" s="453" t="s">
        <v>43</v>
      </c>
      <c r="AD3" s="428" t="s">
        <v>44</v>
      </c>
      <c r="AE3" s="428" t="s">
        <v>45</v>
      </c>
      <c r="AF3" s="428" t="s">
        <v>48</v>
      </c>
      <c r="AG3" s="428" t="s">
        <v>49</v>
      </c>
      <c r="AH3" s="428" t="s">
        <v>50</v>
      </c>
      <c r="AJ3" s="453" t="s">
        <v>43</v>
      </c>
      <c r="AK3" s="428" t="s">
        <v>44</v>
      </c>
      <c r="AL3" s="428" t="s">
        <v>45</v>
      </c>
      <c r="AM3" s="428" t="s">
        <v>48</v>
      </c>
      <c r="AN3" s="428" t="s">
        <v>49</v>
      </c>
      <c r="AO3" s="428" t="s">
        <v>50</v>
      </c>
      <c r="AQ3" s="453" t="s">
        <v>43</v>
      </c>
      <c r="AR3" s="428" t="s">
        <v>44</v>
      </c>
      <c r="AS3" s="428" t="s">
        <v>45</v>
      </c>
      <c r="AT3" s="428" t="s">
        <v>48</v>
      </c>
      <c r="AU3" s="428" t="s">
        <v>49</v>
      </c>
      <c r="AV3" s="428" t="s">
        <v>50</v>
      </c>
      <c r="AX3" s="453" t="s">
        <v>43</v>
      </c>
      <c r="AY3" s="428" t="s">
        <v>44</v>
      </c>
      <c r="AZ3" s="428" t="s">
        <v>45</v>
      </c>
      <c r="BA3" s="428" t="s">
        <v>48</v>
      </c>
      <c r="BB3" s="428" t="s">
        <v>49</v>
      </c>
      <c r="BC3" s="428" t="s">
        <v>50</v>
      </c>
      <c r="BE3" s="453" t="s">
        <v>43</v>
      </c>
      <c r="BF3" s="428" t="s">
        <v>44</v>
      </c>
      <c r="BG3" s="428" t="s">
        <v>45</v>
      </c>
      <c r="BH3" s="428" t="s">
        <v>48</v>
      </c>
      <c r="BI3" s="428" t="s">
        <v>49</v>
      </c>
      <c r="BJ3" s="428" t="s">
        <v>50</v>
      </c>
      <c r="BL3" s="453" t="s">
        <v>43</v>
      </c>
      <c r="BM3" s="428" t="s">
        <v>44</v>
      </c>
      <c r="BN3" s="428" t="s">
        <v>45</v>
      </c>
      <c r="BO3" s="428" t="s">
        <v>48</v>
      </c>
      <c r="BP3" s="428" t="s">
        <v>49</v>
      </c>
      <c r="BQ3" s="428" t="s">
        <v>50</v>
      </c>
    </row>
    <row r="4" spans="1:70">
      <c r="A4" s="1">
        <v>1</v>
      </c>
      <c r="B4" s="1">
        <v>300115</v>
      </c>
      <c r="C4" s="360" t="s">
        <v>727</v>
      </c>
      <c r="D4" s="3">
        <v>9.6500000000000002E-2</v>
      </c>
      <c r="E4" s="1">
        <v>670.8</v>
      </c>
      <c r="F4" s="54">
        <v>23189.53</v>
      </c>
      <c r="H4" s="1">
        <v>1</v>
      </c>
      <c r="I4" s="1">
        <v>2456</v>
      </c>
      <c r="J4" s="22" t="s">
        <v>659</v>
      </c>
      <c r="K4" s="3">
        <v>8.0699999999999994E-2</v>
      </c>
      <c r="L4" s="54">
        <v>1267.49</v>
      </c>
      <c r="M4" s="54">
        <v>23030.33</v>
      </c>
      <c r="O4" s="1">
        <v>1</v>
      </c>
      <c r="P4" s="1">
        <v>50</v>
      </c>
      <c r="Q4" s="339" t="s">
        <v>1809</v>
      </c>
      <c r="R4" s="3">
        <v>9.4100000000000003E-2</v>
      </c>
      <c r="S4" s="1">
        <v>53.3</v>
      </c>
      <c r="T4" s="54">
        <v>1199.67</v>
      </c>
      <c r="V4" s="1">
        <v>1</v>
      </c>
      <c r="W4" s="1">
        <v>600760</v>
      </c>
      <c r="X4" s="22" t="s">
        <v>1794</v>
      </c>
      <c r="Y4" s="3">
        <v>7.8799999999999995E-2</v>
      </c>
      <c r="Z4" s="1">
        <v>32.28</v>
      </c>
      <c r="AA4" s="54">
        <v>1069.0999999999999</v>
      </c>
      <c r="AB4" s="22"/>
      <c r="AC4" s="1">
        <v>1</v>
      </c>
      <c r="AD4" s="1">
        <v>600703</v>
      </c>
      <c r="AE4" s="366" t="s">
        <v>626</v>
      </c>
      <c r="AF4" s="3">
        <v>5.33E-2</v>
      </c>
      <c r="AG4" s="1">
        <v>420.46</v>
      </c>
      <c r="AH4" s="54">
        <v>9729.5499999999993</v>
      </c>
      <c r="AJ4" s="1">
        <v>1</v>
      </c>
      <c r="AK4" s="1">
        <v>2241</v>
      </c>
      <c r="AL4" s="22" t="s">
        <v>84</v>
      </c>
      <c r="AM4" s="3">
        <v>5.2699999999999997E-2</v>
      </c>
      <c r="AN4" s="1">
        <v>386.96</v>
      </c>
      <c r="AO4" s="54">
        <v>7460.62</v>
      </c>
      <c r="AP4" s="22"/>
      <c r="AQ4" s="1">
        <v>1</v>
      </c>
      <c r="AR4" s="1">
        <v>300274</v>
      </c>
      <c r="AS4" s="366" t="s">
        <v>901</v>
      </c>
      <c r="AT4" s="3">
        <v>8.5000000000000006E-2</v>
      </c>
      <c r="AU4" s="54">
        <v>2257.61</v>
      </c>
      <c r="AV4" s="54">
        <v>37995.519999999997</v>
      </c>
      <c r="AW4" s="22" t="s">
        <v>1773</v>
      </c>
      <c r="AX4" s="1">
        <v>1</v>
      </c>
      <c r="AY4" s="1">
        <v>2475</v>
      </c>
      <c r="AZ4" s="22" t="s">
        <v>109</v>
      </c>
      <c r="BA4" s="3">
        <v>7.3300000000000004E-2</v>
      </c>
      <c r="BB4" s="1">
        <v>537.26</v>
      </c>
      <c r="BC4" s="54">
        <v>15709.47</v>
      </c>
      <c r="BD4" s="22" t="s">
        <v>1817</v>
      </c>
      <c r="BE4" s="1">
        <v>1</v>
      </c>
      <c r="BF4" s="1">
        <v>603328</v>
      </c>
      <c r="BG4" s="339" t="s">
        <v>1821</v>
      </c>
      <c r="BH4" s="3">
        <v>4.9500000000000002E-2</v>
      </c>
      <c r="BI4" s="1">
        <v>167.15</v>
      </c>
      <c r="BJ4" s="54">
        <v>2689.5</v>
      </c>
      <c r="BK4" s="22" t="s">
        <v>1763</v>
      </c>
      <c r="BL4" s="1">
        <v>1</v>
      </c>
      <c r="BM4" s="1">
        <v>600563</v>
      </c>
      <c r="BN4" s="22" t="s">
        <v>1827</v>
      </c>
      <c r="BO4" s="3">
        <v>6.3799999999999996E-2</v>
      </c>
      <c r="BP4" s="1">
        <v>11.32</v>
      </c>
      <c r="BQ4" s="1">
        <v>559.32000000000005</v>
      </c>
      <c r="BR4" s="22" t="s">
        <v>1832</v>
      </c>
    </row>
    <row r="5" spans="1:70">
      <c r="A5" s="1">
        <v>2</v>
      </c>
      <c r="B5" s="1">
        <v>2456</v>
      </c>
      <c r="C5" s="360" t="s">
        <v>659</v>
      </c>
      <c r="D5" s="3">
        <v>9.6299999999999997E-2</v>
      </c>
      <c r="E5" s="54">
        <v>1091.45</v>
      </c>
      <c r="F5" s="54">
        <v>23127.79</v>
      </c>
      <c r="H5" s="1">
        <v>2</v>
      </c>
      <c r="I5" s="1">
        <v>2475</v>
      </c>
      <c r="J5" s="22" t="s">
        <v>109</v>
      </c>
      <c r="K5" s="3">
        <v>7.7499999999999999E-2</v>
      </c>
      <c r="L5" s="1">
        <v>756.48</v>
      </c>
      <c r="M5" s="54">
        <v>22119.47</v>
      </c>
      <c r="O5" s="1">
        <v>2</v>
      </c>
      <c r="P5" s="1">
        <v>600760</v>
      </c>
      <c r="Q5" s="360" t="s">
        <v>1794</v>
      </c>
      <c r="R5" s="3">
        <v>7.9899999999999999E-2</v>
      </c>
      <c r="S5" s="1">
        <v>30.28</v>
      </c>
      <c r="T5" s="54">
        <v>1018.91</v>
      </c>
      <c r="V5" s="1">
        <v>2</v>
      </c>
      <c r="W5" s="1">
        <v>600801</v>
      </c>
      <c r="X5" s="22" t="s">
        <v>1800</v>
      </c>
      <c r="Y5" s="3">
        <v>5.2699999999999997E-2</v>
      </c>
      <c r="Z5" s="1">
        <v>75</v>
      </c>
      <c r="AA5" s="1">
        <v>714.75</v>
      </c>
      <c r="AB5" s="22"/>
      <c r="AC5" s="1">
        <v>2</v>
      </c>
      <c r="AD5" s="1">
        <v>568</v>
      </c>
      <c r="AE5" s="366" t="s">
        <v>346</v>
      </c>
      <c r="AF5" s="3">
        <v>5.2999999999999999E-2</v>
      </c>
      <c r="AG5" s="1">
        <v>172.72</v>
      </c>
      <c r="AH5" s="54">
        <v>9689.7800000000007</v>
      </c>
      <c r="AJ5" s="1">
        <v>2</v>
      </c>
      <c r="AK5" s="1">
        <v>2635</v>
      </c>
      <c r="AL5" s="22" t="s">
        <v>370</v>
      </c>
      <c r="AM5" s="3">
        <v>5.1799999999999999E-2</v>
      </c>
      <c r="AN5" s="1">
        <v>202.82</v>
      </c>
      <c r="AO5" s="54">
        <v>7346.03</v>
      </c>
      <c r="AP5" s="22"/>
      <c r="AQ5" s="1">
        <v>2</v>
      </c>
      <c r="AR5" s="1">
        <v>2456</v>
      </c>
      <c r="AS5" s="366" t="s">
        <v>659</v>
      </c>
      <c r="AT5" s="3">
        <v>6.2600000000000003E-2</v>
      </c>
      <c r="AU5" s="54">
        <v>1321.26</v>
      </c>
      <c r="AV5" s="54">
        <v>27997.43</v>
      </c>
      <c r="AW5" s="22" t="s">
        <v>1817</v>
      </c>
      <c r="AX5" s="1">
        <v>2</v>
      </c>
      <c r="AY5" s="1">
        <v>600110</v>
      </c>
      <c r="AZ5" s="22" t="s">
        <v>328</v>
      </c>
      <c r="BA5" s="3">
        <v>7.1900000000000006E-2</v>
      </c>
      <c r="BB5" s="54">
        <v>1092.83</v>
      </c>
      <c r="BC5" s="54">
        <v>15397.91</v>
      </c>
      <c r="BD5" s="22" t="s">
        <v>1085</v>
      </c>
      <c r="BE5" s="1">
        <v>2</v>
      </c>
      <c r="BF5" s="1">
        <v>823</v>
      </c>
      <c r="BG5" s="339" t="s">
        <v>1822</v>
      </c>
      <c r="BH5" s="3">
        <v>4.9000000000000002E-2</v>
      </c>
      <c r="BI5" s="1">
        <v>173.82</v>
      </c>
      <c r="BJ5" s="54">
        <v>2664.58</v>
      </c>
      <c r="BK5" s="22" t="s">
        <v>1763</v>
      </c>
      <c r="BL5" s="1">
        <v>2</v>
      </c>
      <c r="BM5" s="1">
        <v>50</v>
      </c>
      <c r="BN5" s="22" t="s">
        <v>1793</v>
      </c>
      <c r="BO5" s="3">
        <v>6.25E-2</v>
      </c>
      <c r="BP5" s="1">
        <v>26.61</v>
      </c>
      <c r="BQ5" s="1">
        <v>547.37</v>
      </c>
      <c r="BR5" s="22" t="s">
        <v>1836</v>
      </c>
    </row>
    <row r="6" spans="1:70">
      <c r="A6" s="1">
        <v>3</v>
      </c>
      <c r="B6" s="1">
        <v>2572</v>
      </c>
      <c r="C6" s="22" t="s">
        <v>357</v>
      </c>
      <c r="D6" s="3">
        <v>8.2900000000000001E-2</v>
      </c>
      <c r="E6" s="1">
        <v>526.65</v>
      </c>
      <c r="F6" s="54">
        <v>19907.39</v>
      </c>
      <c r="H6" s="1">
        <v>3</v>
      </c>
      <c r="I6" s="1">
        <v>2572</v>
      </c>
      <c r="J6" s="22" t="s">
        <v>357</v>
      </c>
      <c r="K6" s="3">
        <v>7.5700000000000003E-2</v>
      </c>
      <c r="L6" s="1">
        <v>526.65</v>
      </c>
      <c r="M6" s="54">
        <v>21592.67</v>
      </c>
      <c r="O6" s="1">
        <v>3</v>
      </c>
      <c r="P6" s="1">
        <v>2045</v>
      </c>
      <c r="Q6" s="339" t="s">
        <v>706</v>
      </c>
      <c r="R6" s="3">
        <v>7.6999999999999999E-2</v>
      </c>
      <c r="S6" s="1">
        <v>57</v>
      </c>
      <c r="T6" s="1">
        <v>982.68</v>
      </c>
      <c r="V6" s="1">
        <v>3</v>
      </c>
      <c r="W6" s="1">
        <v>300398</v>
      </c>
      <c r="X6" s="22" t="s">
        <v>1795</v>
      </c>
      <c r="Y6" s="3">
        <v>0.05</v>
      </c>
      <c r="Z6" s="1">
        <v>39</v>
      </c>
      <c r="AA6" s="1">
        <v>678.51</v>
      </c>
      <c r="AB6" s="22"/>
      <c r="AC6" s="1">
        <v>3</v>
      </c>
      <c r="AD6" s="1">
        <v>2008</v>
      </c>
      <c r="AE6" s="366" t="s">
        <v>514</v>
      </c>
      <c r="AF6" s="3">
        <v>5.2600000000000001E-2</v>
      </c>
      <c r="AG6" s="1">
        <v>220.37</v>
      </c>
      <c r="AH6" s="54">
        <v>9608.11</v>
      </c>
      <c r="AJ6" s="1">
        <v>3</v>
      </c>
      <c r="AK6" s="1">
        <v>2008</v>
      </c>
      <c r="AL6" s="22" t="s">
        <v>514</v>
      </c>
      <c r="AM6" s="3">
        <v>5.0900000000000001E-2</v>
      </c>
      <c r="AN6" s="1">
        <v>208.12</v>
      </c>
      <c r="AO6" s="54">
        <v>7209.18</v>
      </c>
      <c r="AP6" s="22"/>
      <c r="AQ6" s="1">
        <v>3</v>
      </c>
      <c r="AR6" s="1">
        <v>601222</v>
      </c>
      <c r="AS6" s="339" t="s">
        <v>1741</v>
      </c>
      <c r="AT6" s="3">
        <v>6.0900000000000003E-2</v>
      </c>
      <c r="AU6" s="54">
        <v>3068.22</v>
      </c>
      <c r="AV6" s="54">
        <v>27215.09</v>
      </c>
      <c r="AW6" s="22" t="s">
        <v>1773</v>
      </c>
      <c r="AX6" s="1">
        <v>3</v>
      </c>
      <c r="AY6" s="1">
        <v>603626</v>
      </c>
      <c r="AZ6" s="22" t="s">
        <v>665</v>
      </c>
      <c r="BA6" s="3">
        <v>6.7699999999999996E-2</v>
      </c>
      <c r="BB6" s="1">
        <v>222.52</v>
      </c>
      <c r="BC6" s="54">
        <v>14503.65</v>
      </c>
      <c r="BD6" s="22" t="s">
        <v>1817</v>
      </c>
      <c r="BE6" s="1">
        <v>3</v>
      </c>
      <c r="BF6" s="1">
        <v>300207</v>
      </c>
      <c r="BG6" s="339" t="s">
        <v>1823</v>
      </c>
      <c r="BH6" s="3">
        <v>3.9300000000000002E-2</v>
      </c>
      <c r="BI6" s="1">
        <v>172.25</v>
      </c>
      <c r="BJ6" s="54">
        <v>2134.16</v>
      </c>
      <c r="BK6" s="22" t="s">
        <v>1085</v>
      </c>
      <c r="BL6" s="1">
        <v>3</v>
      </c>
      <c r="BM6" s="1">
        <v>2456</v>
      </c>
      <c r="BN6" s="22" t="s">
        <v>659</v>
      </c>
      <c r="BO6" s="3">
        <v>4.6399999999999997E-2</v>
      </c>
      <c r="BP6" s="1">
        <v>22.36</v>
      </c>
      <c r="BQ6" s="1">
        <v>406.3</v>
      </c>
      <c r="BR6" s="22" t="s">
        <v>1817</v>
      </c>
    </row>
    <row r="7" spans="1:70">
      <c r="A7" s="1">
        <v>4</v>
      </c>
      <c r="B7" s="1">
        <v>2241</v>
      </c>
      <c r="C7" s="360" t="s">
        <v>84</v>
      </c>
      <c r="D7" s="3">
        <v>8.1500000000000003E-2</v>
      </c>
      <c r="E7" s="1">
        <v>967.54</v>
      </c>
      <c r="F7" s="54">
        <v>19583.009999999998</v>
      </c>
      <c r="H7" s="1">
        <v>4</v>
      </c>
      <c r="I7" s="1">
        <v>2241</v>
      </c>
      <c r="J7" s="22" t="s">
        <v>84</v>
      </c>
      <c r="K7" s="3">
        <v>7.3800000000000004E-2</v>
      </c>
      <c r="L7" s="54">
        <v>1091.58</v>
      </c>
      <c r="M7" s="54">
        <v>21045.66</v>
      </c>
      <c r="O7" s="1">
        <v>4</v>
      </c>
      <c r="P7" s="1">
        <v>300398</v>
      </c>
      <c r="Q7" s="22" t="s">
        <v>1795</v>
      </c>
      <c r="R7" s="3">
        <v>6.7900000000000002E-2</v>
      </c>
      <c r="S7" s="1">
        <v>40</v>
      </c>
      <c r="T7" s="1">
        <v>865.49</v>
      </c>
      <c r="V7" s="1">
        <v>4</v>
      </c>
      <c r="W7" s="1">
        <v>600990</v>
      </c>
      <c r="X7" s="22" t="s">
        <v>1801</v>
      </c>
      <c r="Y7" s="3">
        <v>4.1099999999999998E-2</v>
      </c>
      <c r="Z7" s="1">
        <v>9</v>
      </c>
      <c r="AA7" s="1">
        <v>557.66999999999996</v>
      </c>
      <c r="AB7" s="22"/>
      <c r="AC7" s="1">
        <v>4</v>
      </c>
      <c r="AD7" s="1">
        <v>651</v>
      </c>
      <c r="AE7" s="339" t="s">
        <v>71</v>
      </c>
      <c r="AF7" s="3">
        <v>4.8399999999999999E-2</v>
      </c>
      <c r="AG7" s="1">
        <v>233.43</v>
      </c>
      <c r="AH7" s="54">
        <v>8846.82</v>
      </c>
      <c r="AJ7" s="1">
        <v>4</v>
      </c>
      <c r="AK7" s="1">
        <v>2475</v>
      </c>
      <c r="AL7" s="22" t="s">
        <v>109</v>
      </c>
      <c r="AM7" s="3">
        <v>4.99E-2</v>
      </c>
      <c r="AN7" s="1">
        <v>241.89</v>
      </c>
      <c r="AO7" s="54">
        <v>7072.98</v>
      </c>
      <c r="AP7" s="22"/>
      <c r="AQ7" s="1">
        <v>4</v>
      </c>
      <c r="AR7" s="1">
        <v>600056</v>
      </c>
      <c r="AS7" s="339" t="s">
        <v>735</v>
      </c>
      <c r="AT7" s="3">
        <v>5.45E-2</v>
      </c>
      <c r="AU7" s="1">
        <v>995.8</v>
      </c>
      <c r="AV7" s="54">
        <v>24357.19</v>
      </c>
      <c r="AW7" s="22" t="s">
        <v>1724</v>
      </c>
      <c r="AX7" s="1">
        <v>4</v>
      </c>
      <c r="AY7" s="1">
        <v>2572</v>
      </c>
      <c r="AZ7" s="22" t="s">
        <v>357</v>
      </c>
      <c r="BA7" s="3">
        <v>5.6000000000000001E-2</v>
      </c>
      <c r="BB7" s="1">
        <v>292.72000000000003</v>
      </c>
      <c r="BC7" s="54">
        <v>12001.37</v>
      </c>
      <c r="BD7" s="22" t="s">
        <v>1820</v>
      </c>
      <c r="BE7" s="1">
        <v>4</v>
      </c>
      <c r="BF7" s="1">
        <v>603186</v>
      </c>
      <c r="BG7" s="339" t="s">
        <v>1824</v>
      </c>
      <c r="BH7" s="3">
        <v>2.93E-2</v>
      </c>
      <c r="BI7" s="1">
        <v>43.19</v>
      </c>
      <c r="BJ7" s="54">
        <v>1591.55</v>
      </c>
      <c r="BK7" s="22" t="s">
        <v>1832</v>
      </c>
      <c r="BL7" s="1">
        <v>4</v>
      </c>
      <c r="BM7" s="1">
        <v>603626</v>
      </c>
      <c r="BN7" s="22" t="s">
        <v>665</v>
      </c>
      <c r="BO7" s="3">
        <v>4.3700000000000003E-2</v>
      </c>
      <c r="BP7" s="1">
        <v>5.87</v>
      </c>
      <c r="BQ7" s="1">
        <v>382.74</v>
      </c>
      <c r="BR7" s="22" t="s">
        <v>1817</v>
      </c>
    </row>
    <row r="8" spans="1:70">
      <c r="A8" s="1">
        <v>5</v>
      </c>
      <c r="B8" s="1">
        <v>2475</v>
      </c>
      <c r="C8" s="366" t="s">
        <v>109</v>
      </c>
      <c r="D8" s="3">
        <v>8.1299999999999997E-2</v>
      </c>
      <c r="E8" s="1">
        <v>945.54</v>
      </c>
      <c r="F8" s="54">
        <v>19534.89</v>
      </c>
      <c r="H8" s="1">
        <v>5</v>
      </c>
      <c r="I8" s="1">
        <v>300115</v>
      </c>
      <c r="J8" s="22" t="s">
        <v>727</v>
      </c>
      <c r="K8" s="3">
        <v>7.1499999999999994E-2</v>
      </c>
      <c r="L8" s="1">
        <v>698.5</v>
      </c>
      <c r="M8" s="54">
        <v>20382.2</v>
      </c>
      <c r="O8" s="1">
        <v>5</v>
      </c>
      <c r="P8" s="1">
        <v>725</v>
      </c>
      <c r="Q8" s="339" t="s">
        <v>1810</v>
      </c>
      <c r="R8" s="3">
        <v>5.6599999999999998E-2</v>
      </c>
      <c r="S8" s="1">
        <v>164</v>
      </c>
      <c r="T8" s="1">
        <v>721.6</v>
      </c>
      <c r="V8" s="1">
        <v>5</v>
      </c>
      <c r="W8" s="1">
        <v>600992</v>
      </c>
      <c r="X8" s="22" t="s">
        <v>1802</v>
      </c>
      <c r="Y8" s="3">
        <v>4.0899999999999999E-2</v>
      </c>
      <c r="Z8" s="1">
        <v>35</v>
      </c>
      <c r="AA8" s="1">
        <v>555.1</v>
      </c>
      <c r="AB8" s="22"/>
      <c r="AC8" s="1">
        <v>5</v>
      </c>
      <c r="AD8" s="1">
        <v>300115</v>
      </c>
      <c r="AE8" s="366" t="s">
        <v>727</v>
      </c>
      <c r="AF8" s="3">
        <v>4.8300000000000003E-2</v>
      </c>
      <c r="AG8" s="1">
        <v>255.43</v>
      </c>
      <c r="AH8" s="54">
        <v>8830.3799999999992</v>
      </c>
      <c r="AJ8" s="1">
        <v>5</v>
      </c>
      <c r="AK8" s="1">
        <v>300115</v>
      </c>
      <c r="AL8" s="22" t="s">
        <v>727</v>
      </c>
      <c r="AM8" s="3">
        <v>4.9799999999999997E-2</v>
      </c>
      <c r="AN8" s="1">
        <v>242.05</v>
      </c>
      <c r="AO8" s="54">
        <v>7063.16</v>
      </c>
      <c r="AP8" s="22"/>
      <c r="AQ8" s="1">
        <v>5</v>
      </c>
      <c r="AR8" s="1">
        <v>300296</v>
      </c>
      <c r="AS8" s="339" t="s">
        <v>430</v>
      </c>
      <c r="AT8" s="3">
        <v>4.9299999999999997E-2</v>
      </c>
      <c r="AU8" s="54">
        <v>1093.3399999999999</v>
      </c>
      <c r="AV8" s="54">
        <v>22030.73</v>
      </c>
      <c r="AW8" s="1" t="s">
        <v>1766</v>
      </c>
      <c r="AX8" s="1">
        <v>5</v>
      </c>
      <c r="AY8" s="1">
        <v>2450</v>
      </c>
      <c r="AZ8" s="22" t="s">
        <v>424</v>
      </c>
      <c r="BA8" s="3">
        <v>5.4800000000000001E-2</v>
      </c>
      <c r="BB8" s="1">
        <v>521.77</v>
      </c>
      <c r="BC8" s="54">
        <v>11750.23</v>
      </c>
      <c r="BD8" s="22" t="s">
        <v>1817</v>
      </c>
      <c r="BE8" s="1">
        <v>5</v>
      </c>
      <c r="BF8" s="1">
        <v>600183</v>
      </c>
      <c r="BG8" s="339" t="s">
        <v>335</v>
      </c>
      <c r="BH8" s="3">
        <v>2.8299999999999999E-2</v>
      </c>
      <c r="BI8" s="1">
        <v>100.43</v>
      </c>
      <c r="BJ8" s="54">
        <v>1539.59</v>
      </c>
      <c r="BK8" s="22" t="s">
        <v>1763</v>
      </c>
      <c r="BL8" s="1">
        <v>5</v>
      </c>
      <c r="BM8" s="1">
        <v>300545</v>
      </c>
      <c r="BN8" s="22" t="s">
        <v>871</v>
      </c>
      <c r="BO8" s="3">
        <v>4.3299999999999998E-2</v>
      </c>
      <c r="BP8" s="1">
        <v>5.24</v>
      </c>
      <c r="BQ8" s="1">
        <v>379.04</v>
      </c>
      <c r="BR8" s="22" t="s">
        <v>1837</v>
      </c>
    </row>
    <row r="9" spans="1:70">
      <c r="A9" s="1">
        <v>6</v>
      </c>
      <c r="B9" s="1">
        <v>300136</v>
      </c>
      <c r="C9" s="22" t="s">
        <v>660</v>
      </c>
      <c r="D9" s="3">
        <v>7.7700000000000005E-2</v>
      </c>
      <c r="E9" s="1">
        <v>444.63</v>
      </c>
      <c r="F9" s="54">
        <v>18674.39</v>
      </c>
      <c r="H9" s="1">
        <v>6</v>
      </c>
      <c r="I9" s="1">
        <v>2450</v>
      </c>
      <c r="J9" s="22" t="s">
        <v>424</v>
      </c>
      <c r="K9" s="3">
        <v>6.2700000000000006E-2</v>
      </c>
      <c r="L9" s="1">
        <v>794.01</v>
      </c>
      <c r="M9" s="54">
        <v>17881.060000000001</v>
      </c>
      <c r="O9" s="1">
        <v>6</v>
      </c>
      <c r="P9" s="1">
        <v>600703</v>
      </c>
      <c r="Q9" s="339" t="s">
        <v>626</v>
      </c>
      <c r="R9" s="3">
        <v>5.4399999999999997E-2</v>
      </c>
      <c r="S9" s="1">
        <v>30</v>
      </c>
      <c r="T9" s="1">
        <v>694.2</v>
      </c>
      <c r="V9" s="1">
        <v>6</v>
      </c>
      <c r="W9" s="1">
        <v>600011</v>
      </c>
      <c r="X9" s="22" t="s">
        <v>1797</v>
      </c>
      <c r="Y9" s="3">
        <v>4.0599999999999997E-2</v>
      </c>
      <c r="Z9" s="1">
        <v>75</v>
      </c>
      <c r="AA9" s="1">
        <v>550.5</v>
      </c>
      <c r="AB9" s="22"/>
      <c r="AC9" s="1">
        <v>6</v>
      </c>
      <c r="AD9" s="1">
        <v>601601</v>
      </c>
      <c r="AE9" s="339" t="s">
        <v>676</v>
      </c>
      <c r="AF9" s="3">
        <v>4.5199999999999997E-2</v>
      </c>
      <c r="AG9" s="1">
        <v>223.79</v>
      </c>
      <c r="AH9" s="54">
        <v>8264.49</v>
      </c>
      <c r="AJ9" s="1">
        <v>6</v>
      </c>
      <c r="AK9" s="1">
        <v>600703</v>
      </c>
      <c r="AL9" s="22" t="s">
        <v>626</v>
      </c>
      <c r="AM9" s="3">
        <v>4.9399999999999999E-2</v>
      </c>
      <c r="AN9" s="1">
        <v>355.63</v>
      </c>
      <c r="AO9" s="54">
        <v>7005.85</v>
      </c>
      <c r="AQ9" s="1">
        <v>6</v>
      </c>
      <c r="AR9" s="1">
        <v>2035</v>
      </c>
      <c r="AS9" s="366" t="s">
        <v>204</v>
      </c>
      <c r="AT9" s="3">
        <v>4.5499999999999999E-2</v>
      </c>
      <c r="AU9" s="1">
        <v>754.4</v>
      </c>
      <c r="AV9" s="54">
        <v>20331.099999999999</v>
      </c>
      <c r="AW9" s="22" t="s">
        <v>1709</v>
      </c>
      <c r="AX9" s="1">
        <v>6</v>
      </c>
      <c r="AY9" s="1">
        <v>300274</v>
      </c>
      <c r="AZ9" s="22" t="s">
        <v>901</v>
      </c>
      <c r="BA9" s="3">
        <v>5.2299999999999999E-2</v>
      </c>
      <c r="BB9" s="54">
        <v>1009.46</v>
      </c>
      <c r="BC9" s="54">
        <v>11194.87</v>
      </c>
      <c r="BD9" s="22" t="s">
        <v>1773</v>
      </c>
      <c r="BE9" s="1">
        <v>6</v>
      </c>
      <c r="BF9" s="1">
        <v>601137</v>
      </c>
      <c r="BG9" s="339" t="s">
        <v>1825</v>
      </c>
      <c r="BH9" s="3">
        <v>2.6700000000000002E-2</v>
      </c>
      <c r="BI9" s="1">
        <v>111.89</v>
      </c>
      <c r="BJ9" s="54">
        <v>1453.48</v>
      </c>
      <c r="BK9" s="22" t="s">
        <v>1828</v>
      </c>
      <c r="BL9" s="1">
        <v>6</v>
      </c>
      <c r="BM9" s="1">
        <v>603993</v>
      </c>
      <c r="BN9" s="22" t="s">
        <v>141</v>
      </c>
      <c r="BO9" s="3">
        <v>4.1200000000000001E-2</v>
      </c>
      <c r="BP9" s="1">
        <v>71.31</v>
      </c>
      <c r="BQ9" s="1">
        <v>360.82</v>
      </c>
      <c r="BR9" s="22" t="s">
        <v>1838</v>
      </c>
    </row>
    <row r="10" spans="1:70">
      <c r="A10" s="1">
        <v>7</v>
      </c>
      <c r="B10" s="1">
        <v>2450</v>
      </c>
      <c r="C10" s="22" t="s">
        <v>424</v>
      </c>
      <c r="D10" s="3">
        <v>7.0099999999999996E-2</v>
      </c>
      <c r="E10" s="1">
        <v>794.01</v>
      </c>
      <c r="F10" s="54">
        <v>16840.91</v>
      </c>
      <c r="H10" s="1">
        <v>7</v>
      </c>
      <c r="I10" s="1">
        <v>300136</v>
      </c>
      <c r="J10" s="22" t="s">
        <v>660</v>
      </c>
      <c r="K10" s="3">
        <v>6.2399999999999997E-2</v>
      </c>
      <c r="L10" s="1">
        <v>444.63</v>
      </c>
      <c r="M10" s="54">
        <v>17794.02</v>
      </c>
      <c r="O10" s="1">
        <v>7</v>
      </c>
      <c r="P10" s="1">
        <v>601991</v>
      </c>
      <c r="Q10" s="339" t="s">
        <v>1796</v>
      </c>
      <c r="R10" s="3">
        <v>4.6100000000000002E-2</v>
      </c>
      <c r="S10" s="1">
        <v>130</v>
      </c>
      <c r="T10" s="1">
        <v>587.6</v>
      </c>
      <c r="V10" s="1">
        <v>7</v>
      </c>
      <c r="W10" s="1">
        <v>2643</v>
      </c>
      <c r="X10" s="22" t="s">
        <v>1803</v>
      </c>
      <c r="Y10" s="3">
        <v>3.8100000000000002E-2</v>
      </c>
      <c r="Z10" s="1">
        <v>35</v>
      </c>
      <c r="AA10" s="1">
        <v>516.6</v>
      </c>
      <c r="AB10" s="22"/>
      <c r="AC10" s="1">
        <v>7</v>
      </c>
      <c r="AD10" s="1">
        <v>2475</v>
      </c>
      <c r="AE10" s="366" t="s">
        <v>109</v>
      </c>
      <c r="AF10" s="3">
        <v>4.4600000000000001E-2</v>
      </c>
      <c r="AG10" s="1">
        <v>394.14</v>
      </c>
      <c r="AH10" s="54">
        <v>8142.96</v>
      </c>
      <c r="AJ10" s="1">
        <v>7</v>
      </c>
      <c r="AK10" s="1">
        <v>568</v>
      </c>
      <c r="AL10" s="22" t="s">
        <v>346</v>
      </c>
      <c r="AM10" s="3">
        <v>4.9399999999999999E-2</v>
      </c>
      <c r="AN10" s="1">
        <v>138.33000000000001</v>
      </c>
      <c r="AO10" s="54">
        <v>6996.98</v>
      </c>
      <c r="AP10" s="22"/>
      <c r="AQ10" s="1">
        <v>7</v>
      </c>
      <c r="AR10" s="1">
        <v>858</v>
      </c>
      <c r="AS10" s="339" t="s">
        <v>91</v>
      </c>
      <c r="AT10" s="3">
        <v>4.1799999999999997E-2</v>
      </c>
      <c r="AU10" s="1">
        <v>326.06</v>
      </c>
      <c r="AV10" s="54">
        <v>18676.55</v>
      </c>
      <c r="AW10" s="22" t="s">
        <v>1705</v>
      </c>
      <c r="AX10" s="1">
        <v>7</v>
      </c>
      <c r="AY10" s="1">
        <v>603833</v>
      </c>
      <c r="AZ10" s="22" t="s">
        <v>764</v>
      </c>
      <c r="BA10" s="3">
        <v>4.48E-2</v>
      </c>
      <c r="BB10" s="1">
        <v>87.45</v>
      </c>
      <c r="BC10" s="54">
        <v>9607.33</v>
      </c>
      <c r="BD10" s="22" t="s">
        <v>1820</v>
      </c>
      <c r="BE10" s="1">
        <v>7</v>
      </c>
      <c r="BF10" s="1">
        <v>603111</v>
      </c>
      <c r="BG10" s="339" t="s">
        <v>1826</v>
      </c>
      <c r="BH10" s="3">
        <v>2.3099999999999999E-2</v>
      </c>
      <c r="BI10" s="1">
        <v>84.68</v>
      </c>
      <c r="BJ10" s="54">
        <v>1256.5999999999999</v>
      </c>
      <c r="BK10" s="22" t="s">
        <v>1829</v>
      </c>
      <c r="BL10" s="1">
        <v>7</v>
      </c>
      <c r="BM10" s="1">
        <v>300050</v>
      </c>
      <c r="BN10" s="22" t="s">
        <v>873</v>
      </c>
      <c r="BO10" s="3">
        <v>4.02E-2</v>
      </c>
      <c r="BP10" s="1">
        <v>35.01</v>
      </c>
      <c r="BQ10" s="1">
        <v>352.52</v>
      </c>
      <c r="BR10" s="22" t="s">
        <v>1831</v>
      </c>
    </row>
    <row r="11" spans="1:70">
      <c r="A11" s="1">
        <v>8</v>
      </c>
      <c r="B11" s="1">
        <v>2236</v>
      </c>
      <c r="C11" s="366" t="s">
        <v>194</v>
      </c>
      <c r="D11" s="3">
        <v>4.1599999999999998E-2</v>
      </c>
      <c r="E11" s="1">
        <v>414.75</v>
      </c>
      <c r="F11" s="54">
        <v>9982.9599999999991</v>
      </c>
      <c r="H11" s="1">
        <v>8</v>
      </c>
      <c r="I11" s="1">
        <v>2411</v>
      </c>
      <c r="J11" s="22" t="s">
        <v>728</v>
      </c>
      <c r="K11" s="3">
        <v>4.1500000000000002E-2</v>
      </c>
      <c r="L11" s="1">
        <v>409.76</v>
      </c>
      <c r="M11" s="54">
        <v>11850.23</v>
      </c>
      <c r="O11" s="1">
        <v>8</v>
      </c>
      <c r="P11" s="1">
        <v>600011</v>
      </c>
      <c r="Q11" s="366" t="s">
        <v>1797</v>
      </c>
      <c r="R11" s="3">
        <v>4.41E-2</v>
      </c>
      <c r="S11" s="1">
        <v>81</v>
      </c>
      <c r="T11" s="1">
        <v>562.14</v>
      </c>
      <c r="V11" s="1">
        <v>8</v>
      </c>
      <c r="W11" s="1">
        <v>603799</v>
      </c>
      <c r="X11" s="22" t="s">
        <v>329</v>
      </c>
      <c r="Y11" s="3">
        <v>3.5799999999999998E-2</v>
      </c>
      <c r="Z11" s="1">
        <v>8</v>
      </c>
      <c r="AA11" s="1">
        <v>486.24</v>
      </c>
      <c r="AB11" s="22"/>
      <c r="AC11" s="1">
        <v>8</v>
      </c>
      <c r="AD11" s="1">
        <v>2456</v>
      </c>
      <c r="AE11" s="339" t="s">
        <v>659</v>
      </c>
      <c r="AF11" s="3">
        <v>4.4299999999999999E-2</v>
      </c>
      <c r="AG11" s="1">
        <v>381.66</v>
      </c>
      <c r="AH11" s="54">
        <v>8087.4</v>
      </c>
      <c r="AJ11" s="1">
        <v>8</v>
      </c>
      <c r="AK11" s="1">
        <v>2236</v>
      </c>
      <c r="AL11" s="22" t="s">
        <v>194</v>
      </c>
      <c r="AM11" s="3">
        <v>4.9299999999999997E-2</v>
      </c>
      <c r="AN11" s="1">
        <v>306.05</v>
      </c>
      <c r="AO11" s="54">
        <v>6980.9</v>
      </c>
      <c r="AP11" s="22"/>
      <c r="AQ11" s="1">
        <v>8</v>
      </c>
      <c r="AR11" s="1">
        <v>2008</v>
      </c>
      <c r="AS11" s="366" t="s">
        <v>514</v>
      </c>
      <c r="AT11" s="3">
        <v>4.1399999999999999E-2</v>
      </c>
      <c r="AU11" s="1">
        <v>424.27</v>
      </c>
      <c r="AV11" s="54">
        <v>18498.16</v>
      </c>
      <c r="AW11" s="22" t="s">
        <v>1817</v>
      </c>
      <c r="AX11" s="1">
        <v>8</v>
      </c>
      <c r="AY11" s="1">
        <v>2035</v>
      </c>
      <c r="AZ11" s="22" t="s">
        <v>204</v>
      </c>
      <c r="BA11" s="3">
        <v>0.04</v>
      </c>
      <c r="BB11" s="1">
        <v>354.33</v>
      </c>
      <c r="BC11" s="54">
        <v>8574.7800000000007</v>
      </c>
      <c r="BD11" s="22" t="s">
        <v>1709</v>
      </c>
      <c r="BE11" s="1">
        <v>8</v>
      </c>
      <c r="BF11" s="1">
        <v>300476</v>
      </c>
      <c r="BG11" s="339" t="s">
        <v>879</v>
      </c>
      <c r="BH11" s="3">
        <v>2.07E-2</v>
      </c>
      <c r="BI11" s="1">
        <v>44.51</v>
      </c>
      <c r="BJ11" s="54">
        <v>1126.1500000000001</v>
      </c>
      <c r="BK11" s="22" t="s">
        <v>1763</v>
      </c>
      <c r="BL11" s="1">
        <v>8</v>
      </c>
      <c r="BM11" s="1">
        <v>603228</v>
      </c>
      <c r="BN11" s="22" t="s">
        <v>874</v>
      </c>
      <c r="BO11" s="3">
        <v>3.8800000000000001E-2</v>
      </c>
      <c r="BP11" s="1">
        <v>7.05</v>
      </c>
      <c r="BQ11" s="1">
        <v>340.14</v>
      </c>
      <c r="BR11" s="22" t="s">
        <v>1836</v>
      </c>
    </row>
    <row r="12" spans="1:70">
      <c r="A12" s="1">
        <v>9</v>
      </c>
      <c r="B12" s="1">
        <v>2426</v>
      </c>
      <c r="C12" s="339" t="s">
        <v>911</v>
      </c>
      <c r="D12" s="3">
        <v>0.03</v>
      </c>
      <c r="E12" s="1">
        <v>814.12</v>
      </c>
      <c r="F12" s="54">
        <v>7196.78</v>
      </c>
      <c r="H12" s="1">
        <v>9</v>
      </c>
      <c r="I12" s="1">
        <v>2236</v>
      </c>
      <c r="J12" s="22" t="s">
        <v>194</v>
      </c>
      <c r="K12" s="3">
        <v>3.2399999999999998E-2</v>
      </c>
      <c r="L12" s="1">
        <v>404.98</v>
      </c>
      <c r="M12" s="54">
        <v>9237.52</v>
      </c>
      <c r="O12" s="1">
        <v>9</v>
      </c>
      <c r="P12" s="1">
        <v>2075</v>
      </c>
      <c r="Q12" s="22" t="s">
        <v>1798</v>
      </c>
      <c r="R12" s="3">
        <v>3.6200000000000003E-2</v>
      </c>
      <c r="S12" s="1">
        <v>20</v>
      </c>
      <c r="T12" s="1">
        <v>461.11</v>
      </c>
      <c r="V12" s="1">
        <v>9</v>
      </c>
      <c r="W12" s="1">
        <v>601069</v>
      </c>
      <c r="X12" s="22" t="s">
        <v>1804</v>
      </c>
      <c r="Y12" s="3">
        <v>3.2500000000000001E-2</v>
      </c>
      <c r="Z12" s="1">
        <v>18</v>
      </c>
      <c r="AA12" s="1">
        <v>440.46</v>
      </c>
      <c r="AB12" s="22"/>
      <c r="AC12" s="1">
        <v>9</v>
      </c>
      <c r="AD12" s="1">
        <v>2241</v>
      </c>
      <c r="AE12" s="366" t="s">
        <v>84</v>
      </c>
      <c r="AF12" s="3">
        <v>4.36E-2</v>
      </c>
      <c r="AG12" s="1">
        <v>393.98</v>
      </c>
      <c r="AH12" s="54">
        <v>7974.19</v>
      </c>
      <c r="AJ12" s="1">
        <v>9</v>
      </c>
      <c r="AK12" s="1">
        <v>963</v>
      </c>
      <c r="AL12" s="22" t="s">
        <v>191</v>
      </c>
      <c r="AM12" s="3">
        <v>4.8500000000000001E-2</v>
      </c>
      <c r="AN12" s="1">
        <v>138.19999999999999</v>
      </c>
      <c r="AO12" s="54">
        <v>6868.48</v>
      </c>
      <c r="AP12" s="22"/>
      <c r="AQ12" s="1">
        <v>9</v>
      </c>
      <c r="AR12" s="1">
        <v>600703</v>
      </c>
      <c r="AS12" s="339" t="s">
        <v>626</v>
      </c>
      <c r="AT12" s="3">
        <v>4.1200000000000001E-2</v>
      </c>
      <c r="AU12" s="1">
        <v>794.81</v>
      </c>
      <c r="AV12" s="54">
        <v>18391.88</v>
      </c>
      <c r="AW12" s="1" t="s">
        <v>1819</v>
      </c>
      <c r="AX12" s="1">
        <v>9</v>
      </c>
      <c r="AY12" s="1">
        <v>2008</v>
      </c>
      <c r="AZ12" s="22" t="s">
        <v>514</v>
      </c>
      <c r="BA12" s="3">
        <v>3.9699999999999999E-2</v>
      </c>
      <c r="BB12" s="1">
        <v>245.56</v>
      </c>
      <c r="BC12" s="54">
        <v>8506.26</v>
      </c>
      <c r="BD12" s="22" t="s">
        <v>1817</v>
      </c>
      <c r="BE12" s="1">
        <v>9</v>
      </c>
      <c r="BF12" s="1">
        <v>300050</v>
      </c>
      <c r="BG12" s="366" t="s">
        <v>873</v>
      </c>
      <c r="BH12" s="3">
        <v>2.07E-2</v>
      </c>
      <c r="BI12" s="1">
        <v>97.11</v>
      </c>
      <c r="BJ12" s="54">
        <v>1125.54</v>
      </c>
      <c r="BK12" s="22" t="s">
        <v>1831</v>
      </c>
      <c r="BL12" s="1">
        <v>9</v>
      </c>
      <c r="BM12" s="1">
        <v>603799</v>
      </c>
      <c r="BN12" s="22" t="s">
        <v>329</v>
      </c>
      <c r="BO12" s="3">
        <v>3.8600000000000002E-2</v>
      </c>
      <c r="BP12" s="1">
        <v>5.57</v>
      </c>
      <c r="BQ12" s="1">
        <v>338.59</v>
      </c>
      <c r="BR12" s="22" t="s">
        <v>1817</v>
      </c>
    </row>
    <row r="13" spans="1:70">
      <c r="A13" s="1">
        <v>10</v>
      </c>
      <c r="B13" s="1">
        <v>2508</v>
      </c>
      <c r="C13" s="339" t="s">
        <v>675</v>
      </c>
      <c r="D13" s="3">
        <v>2.9899999999999999E-2</v>
      </c>
      <c r="E13" s="1">
        <v>169.75</v>
      </c>
      <c r="F13" s="54">
        <v>7172.1</v>
      </c>
      <c r="H13" s="1">
        <v>10</v>
      </c>
      <c r="I13" s="1">
        <v>2400</v>
      </c>
      <c r="J13" s="22" t="s">
        <v>1789</v>
      </c>
      <c r="K13" s="3">
        <v>2.7199999999999998E-2</v>
      </c>
      <c r="L13" s="1">
        <v>965.69</v>
      </c>
      <c r="M13" s="54">
        <v>7754.47</v>
      </c>
      <c r="O13" s="1">
        <v>10</v>
      </c>
      <c r="P13" s="1">
        <v>768</v>
      </c>
      <c r="Q13" s="339" t="s">
        <v>1799</v>
      </c>
      <c r="R13" s="3">
        <v>3.0200000000000001E-2</v>
      </c>
      <c r="S13" s="1">
        <v>20</v>
      </c>
      <c r="T13" s="1">
        <v>384.6</v>
      </c>
      <c r="V13" s="1">
        <v>10</v>
      </c>
      <c r="W13" s="1">
        <v>2831</v>
      </c>
      <c r="X13" s="22" t="s">
        <v>880</v>
      </c>
      <c r="Y13" s="3">
        <v>3.09E-2</v>
      </c>
      <c r="Z13" s="1">
        <v>5.58</v>
      </c>
      <c r="AA13" s="1">
        <v>418.72</v>
      </c>
      <c r="AB13" s="22"/>
      <c r="AC13" s="1">
        <v>10</v>
      </c>
      <c r="AD13" s="1">
        <v>333</v>
      </c>
      <c r="AE13" s="339" t="s">
        <v>63</v>
      </c>
      <c r="AF13" s="3">
        <v>4.2099999999999999E-2</v>
      </c>
      <c r="AG13" s="1">
        <v>174.23</v>
      </c>
      <c r="AH13" s="54">
        <v>7699.43</v>
      </c>
      <c r="AJ13" s="1">
        <v>10</v>
      </c>
      <c r="AK13" s="1">
        <v>601939</v>
      </c>
      <c r="AL13" s="22" t="s">
        <v>148</v>
      </c>
      <c r="AM13" s="3">
        <v>4.8099999999999997E-2</v>
      </c>
      <c r="AN13" s="54">
        <v>1108.93</v>
      </c>
      <c r="AO13" s="54">
        <v>6819.93</v>
      </c>
      <c r="AP13" s="22"/>
      <c r="AQ13" s="1">
        <v>10</v>
      </c>
      <c r="AR13" s="1">
        <v>921</v>
      </c>
      <c r="AS13" s="339" t="s">
        <v>767</v>
      </c>
      <c r="AT13" s="3">
        <v>4.02E-2</v>
      </c>
      <c r="AU13" s="54">
        <v>1355.66</v>
      </c>
      <c r="AV13" s="54">
        <v>17962.54</v>
      </c>
      <c r="AW13" s="22" t="s">
        <v>1709</v>
      </c>
      <c r="AX13" s="1">
        <v>10</v>
      </c>
      <c r="AY13" s="1">
        <v>2456</v>
      </c>
      <c r="AZ13" s="22" t="s">
        <v>659</v>
      </c>
      <c r="BA13" s="3">
        <v>3.9E-2</v>
      </c>
      <c r="BB13" s="1">
        <v>459.6</v>
      </c>
      <c r="BC13" s="54">
        <v>8350.93</v>
      </c>
      <c r="BD13" s="22" t="s">
        <v>1817</v>
      </c>
      <c r="BE13" s="1">
        <v>10</v>
      </c>
      <c r="BF13" s="1">
        <v>600563</v>
      </c>
      <c r="BG13" s="366" t="s">
        <v>1827</v>
      </c>
      <c r="BH13" s="3">
        <v>1.9099999999999999E-2</v>
      </c>
      <c r="BI13" s="1">
        <v>17.940000000000001</v>
      </c>
      <c r="BJ13" s="54">
        <v>1036.8599999999999</v>
      </c>
      <c r="BK13" s="22" t="s">
        <v>1763</v>
      </c>
      <c r="BL13" s="1">
        <v>10</v>
      </c>
      <c r="BM13" s="1">
        <v>300457</v>
      </c>
      <c r="BN13" s="22" t="s">
        <v>876</v>
      </c>
      <c r="BO13" s="3">
        <v>3.73E-2</v>
      </c>
      <c r="BP13" s="1">
        <v>4.78</v>
      </c>
      <c r="BQ13" s="1">
        <v>326.95</v>
      </c>
      <c r="BR13" s="22" t="s">
        <v>1085</v>
      </c>
    </row>
    <row r="15" spans="1:70">
      <c r="B15" s="22" t="s">
        <v>1790</v>
      </c>
      <c r="C15" s="3">
        <f>SUM(D4:D13)</f>
        <v>0.68780000000000008</v>
      </c>
      <c r="J15" s="22" t="s">
        <v>1790</v>
      </c>
      <c r="K15" s="3">
        <f>SUM(K4:K13)</f>
        <v>0.60539999999999994</v>
      </c>
      <c r="Q15" s="22" t="s">
        <v>1805</v>
      </c>
      <c r="R15" s="3">
        <f>SUM(R4:R13)</f>
        <v>0.58650000000000002</v>
      </c>
      <c r="X15" s="22" t="s">
        <v>1805</v>
      </c>
      <c r="Y15" s="3">
        <f>SUM(Y4:Y13)</f>
        <v>0.44140000000000007</v>
      </c>
      <c r="AE15" s="22" t="s">
        <v>1816</v>
      </c>
      <c r="AF15" s="3">
        <f>SUM(AF4:AF13)</f>
        <v>0.47540000000000004</v>
      </c>
      <c r="AL15" s="22" t="s">
        <v>1816</v>
      </c>
      <c r="AM15" s="3">
        <f>SUM(AM4:AM13)</f>
        <v>0.49979999999999997</v>
      </c>
      <c r="AS15" s="22" t="s">
        <v>1818</v>
      </c>
      <c r="AT15" s="3">
        <f>SUM(AT4:AT13)</f>
        <v>0.52239999999999998</v>
      </c>
      <c r="AZ15" s="22" t="s">
        <v>1818</v>
      </c>
      <c r="BA15" s="3">
        <f>SUM(BA4:BA13)</f>
        <v>0.53949999999999998</v>
      </c>
      <c r="BG15" s="22" t="s">
        <v>1833</v>
      </c>
      <c r="BH15" s="3">
        <f>SUM(BH4:BH13)</f>
        <v>0.30570000000000003</v>
      </c>
      <c r="BN15" s="22" t="s">
        <v>1833</v>
      </c>
      <c r="BO15" s="3">
        <f>SUM(BO4:BO13)</f>
        <v>0.45580000000000004</v>
      </c>
    </row>
    <row r="17" spans="2:67">
      <c r="B17" s="22" t="s">
        <v>1768</v>
      </c>
      <c r="C17" s="3">
        <f>D4+D5+D7+D8+D9+D12+D10</f>
        <v>0.53339999999999987</v>
      </c>
      <c r="J17" s="22" t="s">
        <v>1768</v>
      </c>
      <c r="K17" s="3">
        <f>K4+K5+K7+K8+K9+K10</f>
        <v>0.42859999999999998</v>
      </c>
      <c r="Q17" s="22" t="s">
        <v>1652</v>
      </c>
      <c r="R17" s="3">
        <f>R4+R6+R8+R9</f>
        <v>0.28210000000000002</v>
      </c>
      <c r="X17" s="22" t="s">
        <v>1806</v>
      </c>
      <c r="Y17" s="3">
        <f>Y4</f>
        <v>7.8799999999999995E-2</v>
      </c>
      <c r="AE17" s="508" t="s">
        <v>1737</v>
      </c>
      <c r="AF17" s="3">
        <f>AF4</f>
        <v>5.33E-2</v>
      </c>
      <c r="AL17" s="22" t="s">
        <v>1768</v>
      </c>
      <c r="AM17" s="3">
        <f>AM4+AM5+AM6+AM7+AM8</f>
        <v>0.25509999999999999</v>
      </c>
      <c r="AS17" s="510" t="s">
        <v>1738</v>
      </c>
      <c r="AT17" s="3">
        <f>AT4+AT6</f>
        <v>0.1459</v>
      </c>
      <c r="AY17" s="22" t="s">
        <v>1768</v>
      </c>
      <c r="AZ17" s="3">
        <f>BA4+BA6+BA8+BA12+BA13</f>
        <v>0.27450000000000002</v>
      </c>
      <c r="BG17" s="22" t="s">
        <v>1763</v>
      </c>
      <c r="BH17" s="3">
        <f>BH4+BH5+BH7+BH8+BH11+BH13</f>
        <v>0.19589999999999999</v>
      </c>
      <c r="BN17" s="22" t="s">
        <v>1836</v>
      </c>
      <c r="BO17" s="3">
        <f>BO4+BO5+BO11+BO8</f>
        <v>0.2084</v>
      </c>
    </row>
    <row r="18" spans="2:67">
      <c r="B18" s="22" t="s">
        <v>1770</v>
      </c>
      <c r="C18" s="3">
        <f>D11</f>
        <v>4.1599999999999998E-2</v>
      </c>
      <c r="J18" s="22" t="s">
        <v>1792</v>
      </c>
      <c r="K18" s="3">
        <f>K12</f>
        <v>3.2399999999999998E-2</v>
      </c>
      <c r="Q18" s="22" t="s">
        <v>1806</v>
      </c>
      <c r="R18" s="3">
        <f>R5+R13</f>
        <v>0.1101</v>
      </c>
      <c r="X18" s="22" t="s">
        <v>1811</v>
      </c>
      <c r="Y18" s="3">
        <f>Y5+Y8</f>
        <v>9.3599999999999989E-2</v>
      </c>
      <c r="AE18" s="510" t="s">
        <v>1755</v>
      </c>
      <c r="AF18" s="3">
        <f>AF6+AF8+AF10+AF11+AF12</f>
        <v>0.23340000000000002</v>
      </c>
      <c r="AL18" s="1" t="s">
        <v>1766</v>
      </c>
      <c r="AM18" s="3">
        <f>AM9</f>
        <v>4.9399999999999999E-2</v>
      </c>
      <c r="AS18" s="510" t="s">
        <v>1746</v>
      </c>
      <c r="AT18" s="3">
        <f>AT7</f>
        <v>5.45E-2</v>
      </c>
      <c r="AY18" s="22" t="s">
        <v>1820</v>
      </c>
      <c r="AZ18" s="3">
        <f>BA7+BA10</f>
        <v>0.1008</v>
      </c>
      <c r="BG18" s="22" t="s">
        <v>1085</v>
      </c>
      <c r="BH18" s="3">
        <f>BH6</f>
        <v>3.9300000000000002E-2</v>
      </c>
      <c r="BN18" s="22" t="s">
        <v>1768</v>
      </c>
      <c r="BO18" s="3">
        <f>BO6+BO7+BO12</f>
        <v>0.12870000000000001</v>
      </c>
    </row>
    <row r="19" spans="2:67">
      <c r="B19" s="22" t="s">
        <v>1709</v>
      </c>
      <c r="C19" s="3">
        <f>D13</f>
        <v>2.9899999999999999E-2</v>
      </c>
      <c r="J19" s="22" t="s">
        <v>1711</v>
      </c>
      <c r="K19" s="3">
        <f>K6</f>
        <v>7.5700000000000003E-2</v>
      </c>
      <c r="Q19" s="22" t="s">
        <v>1730</v>
      </c>
      <c r="R19" s="3">
        <f>R7</f>
        <v>6.7900000000000002E-2</v>
      </c>
      <c r="X19" s="22" t="s">
        <v>1652</v>
      </c>
      <c r="Y19" s="3">
        <f>Y7</f>
        <v>4.1099999999999998E-2</v>
      </c>
      <c r="AE19" s="510" t="s">
        <v>1740</v>
      </c>
      <c r="AF19" s="3">
        <f>AF5</f>
        <v>5.2999999999999999E-2</v>
      </c>
      <c r="AL19" s="22" t="s">
        <v>1705</v>
      </c>
      <c r="AM19" s="3">
        <f>AM10</f>
        <v>4.9399999999999999E-2</v>
      </c>
      <c r="AS19" s="508" t="s">
        <v>1737</v>
      </c>
      <c r="AT19" s="3">
        <f>AT8+AT12</f>
        <v>9.0499999999999997E-2</v>
      </c>
      <c r="AY19" s="22" t="s">
        <v>1085</v>
      </c>
      <c r="AZ19" s="3">
        <f>BA5</f>
        <v>7.1900000000000006E-2</v>
      </c>
      <c r="BG19" s="22" t="s">
        <v>1834</v>
      </c>
      <c r="BH19" s="3">
        <f>BH9</f>
        <v>2.6700000000000002E-2</v>
      </c>
      <c r="BN19" s="22" t="s">
        <v>1831</v>
      </c>
      <c r="BO19" s="3">
        <f>BO10</f>
        <v>4.02E-2</v>
      </c>
    </row>
    <row r="20" spans="2:67">
      <c r="B20" s="22" t="s">
        <v>1711</v>
      </c>
      <c r="C20" s="3">
        <f>D6</f>
        <v>8.2900000000000001E-2</v>
      </c>
      <c r="J20" s="22" t="s">
        <v>1724</v>
      </c>
      <c r="K20" s="3">
        <f>K11</f>
        <v>4.1500000000000002E-2</v>
      </c>
      <c r="Q20" s="22" t="s">
        <v>1807</v>
      </c>
      <c r="R20" s="3">
        <f>R10+R11</f>
        <v>9.0200000000000002E-2</v>
      </c>
      <c r="X20" s="22" t="s">
        <v>1807</v>
      </c>
      <c r="Y20" s="3">
        <f>Y9</f>
        <v>4.0599999999999997E-2</v>
      </c>
      <c r="AE20" s="510" t="s">
        <v>1751</v>
      </c>
      <c r="AF20" s="3">
        <f>AF9</f>
        <v>4.5199999999999997E-2</v>
      </c>
      <c r="AL20" s="22" t="s">
        <v>1792</v>
      </c>
      <c r="AM20" s="3">
        <f>AM11</f>
        <v>4.9299999999999997E-2</v>
      </c>
      <c r="AS20" s="510" t="s">
        <v>1740</v>
      </c>
      <c r="AT20" s="3">
        <f>AT10</f>
        <v>4.1799999999999997E-2</v>
      </c>
      <c r="AY20" s="22" t="s">
        <v>1773</v>
      </c>
      <c r="AZ20" s="3">
        <f>BA9</f>
        <v>5.2299999999999999E-2</v>
      </c>
      <c r="BG20" s="22" t="s">
        <v>1835</v>
      </c>
      <c r="BH20" s="3">
        <f>BH10</f>
        <v>2.3099999999999999E-2</v>
      </c>
      <c r="BN20" s="22" t="s">
        <v>1085</v>
      </c>
      <c r="BO20" s="3">
        <f>BO13</f>
        <v>3.73E-2</v>
      </c>
    </row>
    <row r="21" spans="2:67">
      <c r="J21" s="22" t="s">
        <v>1791</v>
      </c>
      <c r="K21" s="3">
        <f>K13</f>
        <v>2.7199999999999998E-2</v>
      </c>
      <c r="Q21" s="22" t="s">
        <v>1808</v>
      </c>
      <c r="R21" s="3">
        <f>R12</f>
        <v>3.6200000000000003E-2</v>
      </c>
      <c r="X21" s="22" t="s">
        <v>1812</v>
      </c>
      <c r="Y21" s="3">
        <f>Y6+Y10</f>
        <v>8.8100000000000012E-2</v>
      </c>
      <c r="AE21" s="510" t="s">
        <v>1745</v>
      </c>
      <c r="AF21" s="3">
        <f>AF7+AF13</f>
        <v>9.0499999999999997E-2</v>
      </c>
      <c r="AL21" s="22" t="s">
        <v>1724</v>
      </c>
      <c r="AM21" s="3">
        <f>AM12</f>
        <v>4.8500000000000001E-2</v>
      </c>
      <c r="AS21" s="510" t="s">
        <v>1745</v>
      </c>
      <c r="AT21" s="3">
        <f>AT13+AT9</f>
        <v>8.5699999999999998E-2</v>
      </c>
      <c r="AY21" s="22" t="s">
        <v>1709</v>
      </c>
      <c r="AZ21" s="3">
        <f>BA11</f>
        <v>0.04</v>
      </c>
      <c r="BG21" s="22" t="s">
        <v>1831</v>
      </c>
      <c r="BH21" s="3">
        <f>BH12</f>
        <v>2.07E-2</v>
      </c>
    </row>
    <row r="22" spans="2:67">
      <c r="X22" s="22" t="s">
        <v>1085</v>
      </c>
      <c r="Y22" s="3">
        <f>Y11</f>
        <v>3.5799999999999998E-2</v>
      </c>
      <c r="AL22" s="22" t="s">
        <v>1707</v>
      </c>
      <c r="AM22" s="3">
        <f>AM13</f>
        <v>4.8099999999999997E-2</v>
      </c>
      <c r="AS22" s="510" t="s">
        <v>1755</v>
      </c>
      <c r="AT22" s="3">
        <f>AT5+AT11</f>
        <v>0.10400000000000001</v>
      </c>
    </row>
    <row r="23" spans="2:67">
      <c r="X23" s="22" t="s">
        <v>1813</v>
      </c>
      <c r="Y23" s="3">
        <f>Y12</f>
        <v>3.2500000000000001E-2</v>
      </c>
    </row>
    <row r="24" spans="2:67">
      <c r="X24" s="22" t="s">
        <v>1814</v>
      </c>
      <c r="Y24" s="3">
        <f>Y13</f>
        <v>3.09E-2</v>
      </c>
    </row>
  </sheetData>
  <phoneticPr fontId="2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67"/>
  <sheetViews>
    <sheetView zoomScale="80" zoomScaleNormal="80" workbookViewId="0">
      <selection activeCell="F21" sqref="F21"/>
    </sheetView>
  </sheetViews>
  <sheetFormatPr defaultColWidth="9" defaultRowHeight="12.75"/>
  <cols>
    <col min="1" max="1" width="4.875" style="65" customWidth="1"/>
    <col min="2" max="7" width="9.625" style="65" customWidth="1"/>
    <col min="8" max="8" width="4.25" style="65" customWidth="1"/>
    <col min="9" max="15" width="9.625" style="65" customWidth="1"/>
    <col min="16" max="16" width="4.75" style="65" customWidth="1"/>
    <col min="17" max="17" width="4.25" style="65" customWidth="1"/>
    <col min="18" max="18" width="7.125" style="65" customWidth="1"/>
    <col min="19" max="22" width="9" style="65"/>
    <col min="23" max="23" width="10" style="65" customWidth="1"/>
    <col min="24" max="24" width="9" style="65"/>
    <col min="25" max="25" width="4.5" style="65" customWidth="1"/>
    <col min="26" max="26" width="5" style="65" customWidth="1"/>
    <col min="27" max="27" width="9.125" style="65" bestFit="1" customWidth="1"/>
    <col min="28" max="28" width="9" style="65"/>
    <col min="29" max="31" width="9.125" style="65" bestFit="1" customWidth="1"/>
    <col min="32" max="32" width="9" style="65"/>
    <col min="33" max="33" width="9.625" style="65" customWidth="1"/>
    <col min="34" max="34" width="3.5" style="65" customWidth="1"/>
    <col min="35" max="35" width="5.125" style="65" customWidth="1"/>
    <col min="36" max="36" width="7.25" style="65" customWidth="1"/>
    <col min="37" max="37" width="9.875" style="65" customWidth="1"/>
    <col min="38" max="41" width="9" style="65"/>
    <col min="42" max="42" width="9.375" style="65" customWidth="1"/>
    <col min="43" max="43" width="6.75" style="65" customWidth="1"/>
    <col min="44" max="49" width="9" style="65"/>
    <col min="50" max="50" width="10.125" style="65" customWidth="1"/>
    <col min="51" max="51" width="9" style="65"/>
    <col min="52" max="52" width="4.625" style="65" customWidth="1"/>
    <col min="53" max="54" width="9" style="65"/>
    <col min="55" max="55" width="7" style="65" customWidth="1"/>
    <col min="56" max="16384" width="9" style="65"/>
  </cols>
  <sheetData>
    <row r="1" spans="1:60" ht="18" customHeight="1">
      <c r="A1" s="90" t="s">
        <v>547</v>
      </c>
    </row>
    <row r="2" spans="1:60" s="92" customFormat="1" ht="18" customHeight="1">
      <c r="A2" s="1" t="s">
        <v>1089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90" t="s">
        <v>42</v>
      </c>
      <c r="R2" s="65"/>
      <c r="S2" s="65"/>
      <c r="T2" s="65"/>
      <c r="U2" s="65"/>
      <c r="V2" s="65"/>
      <c r="W2" s="65"/>
      <c r="X2" s="65"/>
      <c r="Y2" s="65"/>
      <c r="Z2" s="90" t="s">
        <v>546</v>
      </c>
      <c r="AA2" s="65"/>
      <c r="AB2" s="65"/>
      <c r="AC2" s="65"/>
      <c r="AD2" s="65"/>
      <c r="AE2" s="65"/>
      <c r="AF2" s="65"/>
      <c r="AG2" s="65"/>
      <c r="AH2" s="65"/>
      <c r="AI2" s="90" t="s">
        <v>40</v>
      </c>
      <c r="AJ2" s="65"/>
      <c r="AK2" s="65"/>
      <c r="AL2" s="65"/>
      <c r="AM2" s="65"/>
      <c r="AN2" s="65"/>
      <c r="AO2" s="65"/>
      <c r="AP2" s="65"/>
      <c r="AQ2" s="90" t="s">
        <v>506</v>
      </c>
      <c r="AR2" s="65"/>
      <c r="AS2" s="65"/>
      <c r="AT2" s="65"/>
      <c r="AU2" s="65"/>
      <c r="AV2" s="65"/>
      <c r="AW2" s="65"/>
      <c r="AX2" s="65"/>
      <c r="AY2" s="65"/>
      <c r="AZ2" s="90" t="s">
        <v>41</v>
      </c>
      <c r="BA2" s="65"/>
      <c r="BB2" s="65"/>
      <c r="BC2" s="65"/>
      <c r="BD2" s="65"/>
      <c r="BE2" s="65"/>
      <c r="BF2" s="65"/>
      <c r="BG2" s="65"/>
      <c r="BH2" s="65"/>
    </row>
    <row r="3" spans="1:60" ht="18" customHeight="1">
      <c r="A3" s="22" t="s">
        <v>43</v>
      </c>
      <c r="B3" s="22" t="s">
        <v>44</v>
      </c>
      <c r="C3" s="22" t="s">
        <v>45</v>
      </c>
      <c r="D3" s="22" t="s">
        <v>324</v>
      </c>
      <c r="E3" s="22" t="s">
        <v>1280</v>
      </c>
      <c r="F3" s="22" t="s">
        <v>1281</v>
      </c>
      <c r="G3" s="22"/>
      <c r="H3" s="22" t="s">
        <v>43</v>
      </c>
      <c r="I3" s="46" t="s">
        <v>44</v>
      </c>
      <c r="J3" s="46" t="s">
        <v>45</v>
      </c>
      <c r="K3" s="46" t="s">
        <v>48</v>
      </c>
      <c r="L3" s="46" t="s">
        <v>49</v>
      </c>
      <c r="M3" s="46" t="s">
        <v>50</v>
      </c>
      <c r="N3" s="46"/>
      <c r="O3" s="90" t="s">
        <v>43</v>
      </c>
      <c r="P3" s="93" t="s">
        <v>44</v>
      </c>
      <c r="Q3" s="93" t="s">
        <v>45</v>
      </c>
      <c r="R3" s="93" t="s">
        <v>46</v>
      </c>
      <c r="S3" s="93" t="s">
        <v>47</v>
      </c>
      <c r="T3" s="93" t="s">
        <v>48</v>
      </c>
      <c r="U3" s="93" t="s">
        <v>49</v>
      </c>
      <c r="V3" s="93" t="s">
        <v>50</v>
      </c>
      <c r="W3" s="93"/>
      <c r="X3" s="91" t="s">
        <v>43</v>
      </c>
      <c r="Y3" s="91" t="s">
        <v>44</v>
      </c>
      <c r="Z3" s="91" t="s">
        <v>45</v>
      </c>
      <c r="AA3" s="91" t="s">
        <v>46</v>
      </c>
      <c r="AB3" s="91" t="s">
        <v>47</v>
      </c>
      <c r="AC3" s="91" t="s">
        <v>48</v>
      </c>
      <c r="AD3" s="91" t="s">
        <v>49</v>
      </c>
      <c r="AE3" s="91" t="s">
        <v>50</v>
      </c>
      <c r="AF3" s="91"/>
      <c r="AG3" s="90" t="s">
        <v>43</v>
      </c>
      <c r="AH3" s="93" t="s">
        <v>44</v>
      </c>
      <c r="AI3" s="93" t="s">
        <v>45</v>
      </c>
      <c r="AJ3" s="93" t="s">
        <v>46</v>
      </c>
      <c r="AK3" s="93" t="s">
        <v>48</v>
      </c>
      <c r="AL3" s="93" t="s">
        <v>49</v>
      </c>
      <c r="AM3" s="93" t="s">
        <v>50</v>
      </c>
      <c r="AN3" s="93"/>
      <c r="AO3" s="91" t="s">
        <v>43</v>
      </c>
      <c r="AP3" s="91" t="s">
        <v>44</v>
      </c>
      <c r="AQ3" s="91" t="s">
        <v>45</v>
      </c>
      <c r="AR3" s="91" t="s">
        <v>46</v>
      </c>
      <c r="AS3" s="91" t="s">
        <v>47</v>
      </c>
      <c r="AT3" s="91" t="s">
        <v>48</v>
      </c>
      <c r="AU3" s="91" t="s">
        <v>49</v>
      </c>
      <c r="AV3" s="91" t="s">
        <v>50</v>
      </c>
      <c r="AW3" s="91"/>
      <c r="AX3" s="90" t="s">
        <v>43</v>
      </c>
      <c r="AY3" s="93" t="s">
        <v>44</v>
      </c>
      <c r="AZ3" s="93" t="s">
        <v>45</v>
      </c>
      <c r="BA3" s="93" t="s">
        <v>46</v>
      </c>
      <c r="BB3" s="93" t="s">
        <v>47</v>
      </c>
      <c r="BC3" s="93" t="s">
        <v>48</v>
      </c>
      <c r="BD3" s="93" t="s">
        <v>49</v>
      </c>
      <c r="BE3" s="93" t="s">
        <v>50</v>
      </c>
      <c r="BF3" s="92"/>
    </row>
    <row r="4" spans="1:60" ht="18" customHeight="1">
      <c r="A4" s="22">
        <v>1</v>
      </c>
      <c r="B4" s="22">
        <v>600887</v>
      </c>
      <c r="C4" s="22" t="s">
        <v>1902</v>
      </c>
      <c r="D4" s="24">
        <v>9.4200000000000006E-2</v>
      </c>
      <c r="E4" s="22">
        <v>3228.08</v>
      </c>
      <c r="F4" s="22">
        <v>88772.07</v>
      </c>
      <c r="G4" s="22"/>
      <c r="H4" s="1">
        <v>1</v>
      </c>
      <c r="I4" s="49">
        <v>600887</v>
      </c>
      <c r="J4" s="82" t="s">
        <v>560</v>
      </c>
      <c r="K4" s="3">
        <v>8.7400000000000005E-2</v>
      </c>
      <c r="L4" s="54">
        <v>3426.81</v>
      </c>
      <c r="M4" s="54">
        <v>73984.92</v>
      </c>
      <c r="N4" s="54"/>
      <c r="O4" s="66">
        <v>1</v>
      </c>
      <c r="P4" s="75" t="s">
        <v>52</v>
      </c>
      <c r="Q4" s="93" t="s">
        <v>566</v>
      </c>
      <c r="R4" s="66">
        <v>352</v>
      </c>
      <c r="S4" s="68">
        <v>7.4000000000000003E-3</v>
      </c>
      <c r="T4" s="68">
        <v>9.6600000000000005E-2</v>
      </c>
      <c r="U4" s="66">
        <v>118</v>
      </c>
      <c r="V4" s="69">
        <v>28593.759999999998</v>
      </c>
      <c r="W4" s="69"/>
      <c r="X4" s="66">
        <v>1</v>
      </c>
      <c r="Y4" s="75" t="s">
        <v>52</v>
      </c>
      <c r="Z4" s="93" t="s">
        <v>566</v>
      </c>
      <c r="AA4" s="66">
        <v>352</v>
      </c>
      <c r="AB4" s="68">
        <v>7.4000000000000003E-3</v>
      </c>
      <c r="AC4" s="68">
        <v>7.0000000000000007E-2</v>
      </c>
      <c r="AD4" s="66">
        <v>168.86</v>
      </c>
      <c r="AE4" s="69">
        <v>40918.71</v>
      </c>
      <c r="AF4" s="69"/>
      <c r="AG4" s="65">
        <v>1</v>
      </c>
      <c r="AH4" s="76" t="s">
        <v>52</v>
      </c>
      <c r="AI4" s="90" t="s">
        <v>566</v>
      </c>
      <c r="AJ4" s="65">
        <v>352</v>
      </c>
      <c r="AK4" s="70">
        <v>8.3099999999999993E-2</v>
      </c>
      <c r="AL4" s="65">
        <v>31.31</v>
      </c>
      <c r="AM4" s="71">
        <v>7587.14</v>
      </c>
      <c r="AN4" s="71"/>
      <c r="AO4" s="61">
        <v>1</v>
      </c>
      <c r="AP4" s="79" t="s">
        <v>518</v>
      </c>
      <c r="AQ4" s="85" t="s">
        <v>567</v>
      </c>
      <c r="AR4" s="61">
        <v>22.5</v>
      </c>
      <c r="AS4" s="63">
        <v>2.0400000000000001E-2</v>
      </c>
      <c r="AT4" s="63">
        <v>7.3099999999999998E-2</v>
      </c>
      <c r="AU4" s="64">
        <v>1290.6600000000001</v>
      </c>
      <c r="AV4" s="64">
        <v>22157.35</v>
      </c>
      <c r="AW4" s="71"/>
      <c r="AX4" s="65">
        <v>1</v>
      </c>
      <c r="AY4" s="76" t="s">
        <v>52</v>
      </c>
      <c r="AZ4" s="90" t="s">
        <v>566</v>
      </c>
      <c r="BA4" s="65">
        <v>352</v>
      </c>
      <c r="BB4" s="70">
        <v>7.4000000000000003E-3</v>
      </c>
      <c r="BC4" s="70">
        <v>9.2600000000000002E-2</v>
      </c>
      <c r="BD4" s="65">
        <v>8.17</v>
      </c>
      <c r="BE4" s="71">
        <v>1979.75</v>
      </c>
    </row>
    <row r="5" spans="1:60" ht="18" customHeight="1">
      <c r="A5" s="22">
        <v>2</v>
      </c>
      <c r="B5" s="22">
        <v>333</v>
      </c>
      <c r="C5" s="22" t="s">
        <v>1903</v>
      </c>
      <c r="D5" s="24">
        <v>9.3600000000000003E-2</v>
      </c>
      <c r="E5" s="22">
        <v>1994.93</v>
      </c>
      <c r="F5" s="22">
        <v>88156.09</v>
      </c>
      <c r="G5" s="22"/>
      <c r="H5" s="61">
        <v>2</v>
      </c>
      <c r="I5" s="77" t="s">
        <v>552</v>
      </c>
      <c r="J5" s="85" t="s">
        <v>561</v>
      </c>
      <c r="K5" s="63">
        <v>8.1199999999999994E-2</v>
      </c>
      <c r="L5" s="64">
        <v>4704.5</v>
      </c>
      <c r="M5" s="64">
        <v>68759.899999999994</v>
      </c>
      <c r="N5" s="64"/>
      <c r="O5" s="66">
        <v>2</v>
      </c>
      <c r="P5" s="75" t="s">
        <v>60</v>
      </c>
      <c r="Q5" s="93" t="s">
        <v>578</v>
      </c>
      <c r="R5" s="66">
        <v>13.44</v>
      </c>
      <c r="S5" s="68">
        <v>6.0000000000000001E-3</v>
      </c>
      <c r="T5" s="68">
        <v>4.3400000000000001E-2</v>
      </c>
      <c r="U5" s="69">
        <v>1300</v>
      </c>
      <c r="V5" s="69">
        <v>12857</v>
      </c>
      <c r="W5" s="69"/>
      <c r="X5" s="66">
        <v>2</v>
      </c>
      <c r="Y5" s="75" t="s">
        <v>56</v>
      </c>
      <c r="Z5" s="93" t="s">
        <v>567</v>
      </c>
      <c r="AA5" s="66">
        <v>22.5</v>
      </c>
      <c r="AB5" s="68">
        <v>2.0400000000000001E-2</v>
      </c>
      <c r="AC5" s="68">
        <v>5.7700000000000001E-2</v>
      </c>
      <c r="AD5" s="69">
        <v>1962.14</v>
      </c>
      <c r="AE5" s="69">
        <v>33684.959999999999</v>
      </c>
      <c r="AF5" s="69"/>
      <c r="AG5" s="65">
        <v>2</v>
      </c>
      <c r="AH5" s="76" t="s">
        <v>58</v>
      </c>
      <c r="AI5" s="90" t="s">
        <v>575</v>
      </c>
      <c r="AJ5" s="65">
        <v>24.45</v>
      </c>
      <c r="AK5" s="70">
        <v>6.4500000000000002E-2</v>
      </c>
      <c r="AL5" s="65">
        <v>438.2</v>
      </c>
      <c r="AM5" s="71">
        <v>5887.39</v>
      </c>
      <c r="AN5" s="71"/>
      <c r="AO5" s="1">
        <v>2</v>
      </c>
      <c r="AP5" s="80" t="s">
        <v>519</v>
      </c>
      <c r="AQ5" s="82" t="s">
        <v>569</v>
      </c>
      <c r="AR5" s="1">
        <v>37.9</v>
      </c>
      <c r="AS5" s="3">
        <v>0</v>
      </c>
      <c r="AT5" s="3">
        <v>6.7900000000000002E-2</v>
      </c>
      <c r="AU5" s="1">
        <v>500</v>
      </c>
      <c r="AV5" s="54">
        <v>20584.91</v>
      </c>
      <c r="AW5" s="71"/>
      <c r="AX5" s="65">
        <v>2</v>
      </c>
      <c r="AY5" s="76" t="s">
        <v>54</v>
      </c>
      <c r="AZ5" s="90" t="s">
        <v>573</v>
      </c>
      <c r="BA5" s="65">
        <v>27.35</v>
      </c>
      <c r="BB5" s="70">
        <v>5.6000000000000001E-2</v>
      </c>
      <c r="BC5" s="70">
        <v>7.1499999999999994E-2</v>
      </c>
      <c r="BD5" s="65">
        <v>104.5</v>
      </c>
      <c r="BE5" s="71">
        <v>1527.79</v>
      </c>
    </row>
    <row r="6" spans="1:60" ht="18" customHeight="1">
      <c r="A6" s="22">
        <v>3</v>
      </c>
      <c r="B6" s="22">
        <v>2415</v>
      </c>
      <c r="C6" s="22" t="s">
        <v>1904</v>
      </c>
      <c r="D6" s="24">
        <v>5.7299999999999997E-2</v>
      </c>
      <c r="E6" s="22">
        <v>1685.78</v>
      </c>
      <c r="F6" s="22">
        <v>53944.93</v>
      </c>
      <c r="G6" s="22"/>
      <c r="H6" s="1">
        <v>3</v>
      </c>
      <c r="I6" s="78" t="s">
        <v>553</v>
      </c>
      <c r="J6" s="82" t="s">
        <v>562</v>
      </c>
      <c r="K6" s="3">
        <v>7.8E-2</v>
      </c>
      <c r="L6" s="54">
        <v>1535.23</v>
      </c>
      <c r="M6" s="54">
        <v>66076.42</v>
      </c>
      <c r="N6" s="54"/>
      <c r="O6" s="66">
        <v>3</v>
      </c>
      <c r="P6" s="75" t="s">
        <v>68</v>
      </c>
      <c r="Q6" s="93" t="s">
        <v>574</v>
      </c>
      <c r="R6" s="66">
        <v>131.80000000000001</v>
      </c>
      <c r="S6" s="68">
        <v>2.3300000000000001E-2</v>
      </c>
      <c r="T6" s="68">
        <v>4.2299999999999997E-2</v>
      </c>
      <c r="U6" s="66">
        <v>206</v>
      </c>
      <c r="V6" s="69">
        <v>12514.5</v>
      </c>
      <c r="W6" s="69"/>
      <c r="X6" s="66">
        <v>3</v>
      </c>
      <c r="Y6" s="75" t="s">
        <v>64</v>
      </c>
      <c r="Z6" s="93" t="s">
        <v>568</v>
      </c>
      <c r="AA6" s="66">
        <v>11.02</v>
      </c>
      <c r="AB6" s="68">
        <v>1.8E-3</v>
      </c>
      <c r="AC6" s="68">
        <v>4.9299999999999997E-2</v>
      </c>
      <c r="AD6" s="69">
        <v>2860</v>
      </c>
      <c r="AE6" s="69">
        <v>28794.11</v>
      </c>
      <c r="AF6" s="69"/>
      <c r="AG6" s="65">
        <v>3</v>
      </c>
      <c r="AH6" s="76" t="s">
        <v>66</v>
      </c>
      <c r="AI6" s="90" t="s">
        <v>563</v>
      </c>
      <c r="AJ6" s="65">
        <v>63.8</v>
      </c>
      <c r="AK6" s="70">
        <v>4.53E-2</v>
      </c>
      <c r="AL6" s="65">
        <v>92.6</v>
      </c>
      <c r="AM6" s="71">
        <v>4135.01</v>
      </c>
      <c r="AN6" s="71"/>
      <c r="AO6" s="61">
        <v>3</v>
      </c>
      <c r="AP6" s="79" t="s">
        <v>520</v>
      </c>
      <c r="AQ6" s="85" t="s">
        <v>566</v>
      </c>
      <c r="AR6" s="61">
        <v>352</v>
      </c>
      <c r="AS6" s="63">
        <v>7.4000000000000003E-3</v>
      </c>
      <c r="AT6" s="63">
        <v>5.1999999999999998E-2</v>
      </c>
      <c r="AU6" s="61">
        <v>65</v>
      </c>
      <c r="AV6" s="64">
        <v>15751.01</v>
      </c>
      <c r="AW6" s="71"/>
      <c r="AX6" s="65">
        <v>3</v>
      </c>
      <c r="AY6" s="76" t="s">
        <v>68</v>
      </c>
      <c r="AZ6" s="90" t="s">
        <v>574</v>
      </c>
      <c r="BA6" s="65">
        <v>131.80000000000001</v>
      </c>
      <c r="BB6" s="70">
        <v>2.3300000000000001E-2</v>
      </c>
      <c r="BC6" s="70">
        <v>4.9500000000000002E-2</v>
      </c>
      <c r="BD6" s="65">
        <v>17.399999999999999</v>
      </c>
      <c r="BE6" s="71">
        <v>1057.05</v>
      </c>
    </row>
    <row r="7" spans="1:60" ht="18" customHeight="1">
      <c r="A7" s="22">
        <v>4</v>
      </c>
      <c r="B7" s="22">
        <v>175</v>
      </c>
      <c r="C7" s="22" t="s">
        <v>1905</v>
      </c>
      <c r="D7" s="24">
        <v>5.6300000000000003E-2</v>
      </c>
      <c r="E7" s="22">
        <v>2839.1</v>
      </c>
      <c r="F7" s="22">
        <v>53069.93</v>
      </c>
      <c r="G7" s="22"/>
      <c r="H7" s="1">
        <v>4</v>
      </c>
      <c r="I7" s="78" t="s">
        <v>554</v>
      </c>
      <c r="J7" s="82" t="s">
        <v>564</v>
      </c>
      <c r="K7" s="3">
        <v>7.17E-2</v>
      </c>
      <c r="L7" s="54">
        <v>1879.59</v>
      </c>
      <c r="M7" s="54">
        <v>60710.86</v>
      </c>
      <c r="N7" s="54"/>
      <c r="O7" s="66">
        <v>4</v>
      </c>
      <c r="P7" s="75" t="s">
        <v>74</v>
      </c>
      <c r="Q7" s="93" t="s">
        <v>579</v>
      </c>
      <c r="R7" s="66">
        <v>59.6</v>
      </c>
      <c r="S7" s="68">
        <v>1.6199999999999999E-2</v>
      </c>
      <c r="T7" s="68">
        <v>3.09E-2</v>
      </c>
      <c r="U7" s="66">
        <v>185</v>
      </c>
      <c r="V7" s="69">
        <v>9159.35</v>
      </c>
      <c r="W7" s="69"/>
      <c r="X7" s="66">
        <v>4</v>
      </c>
      <c r="Y7" s="75" t="s">
        <v>70</v>
      </c>
      <c r="Z7" s="93" t="s">
        <v>569</v>
      </c>
      <c r="AA7" s="66">
        <v>37.9</v>
      </c>
      <c r="AB7" s="68">
        <v>0</v>
      </c>
      <c r="AC7" s="68">
        <v>4.1599999999999998E-2</v>
      </c>
      <c r="AD7" s="66">
        <v>590</v>
      </c>
      <c r="AE7" s="69">
        <v>24290.3</v>
      </c>
      <c r="AF7" s="69"/>
      <c r="AG7" s="65">
        <v>4</v>
      </c>
      <c r="AH7" s="76" t="s">
        <v>72</v>
      </c>
      <c r="AI7" s="90" t="s">
        <v>576</v>
      </c>
      <c r="AJ7" s="65">
        <v>77.349999999999994</v>
      </c>
      <c r="AK7" s="70">
        <v>4.3700000000000003E-2</v>
      </c>
      <c r="AL7" s="65">
        <v>63.24</v>
      </c>
      <c r="AM7" s="71">
        <v>3987.56</v>
      </c>
      <c r="AN7" s="71"/>
      <c r="AO7" s="61">
        <v>4</v>
      </c>
      <c r="AP7" s="79" t="s">
        <v>521</v>
      </c>
      <c r="AQ7" s="85" t="s">
        <v>571</v>
      </c>
      <c r="AR7" s="61">
        <v>47.45</v>
      </c>
      <c r="AS7" s="63">
        <v>1.61E-2</v>
      </c>
      <c r="AT7" s="63">
        <v>3.85E-2</v>
      </c>
      <c r="AU7" s="61">
        <v>338.16</v>
      </c>
      <c r="AV7" s="64">
        <v>11651.78</v>
      </c>
      <c r="AW7" s="71"/>
      <c r="AX7" s="65">
        <v>4</v>
      </c>
      <c r="AY7" s="76" t="s">
        <v>66</v>
      </c>
      <c r="AZ7" s="90" t="s">
        <v>563</v>
      </c>
      <c r="BA7" s="65">
        <v>63.8</v>
      </c>
      <c r="BB7" s="70">
        <v>1.11E-2</v>
      </c>
      <c r="BC7" s="70">
        <v>4.5999999999999999E-2</v>
      </c>
      <c r="BD7" s="65">
        <v>22</v>
      </c>
      <c r="BE7" s="65">
        <v>982.3</v>
      </c>
    </row>
    <row r="8" spans="1:60" ht="18" customHeight="1">
      <c r="A8" s="22">
        <v>5</v>
      </c>
      <c r="B8" s="22">
        <v>2020</v>
      </c>
      <c r="C8" s="22" t="s">
        <v>1906</v>
      </c>
      <c r="D8" s="24">
        <v>4.9799999999999997E-2</v>
      </c>
      <c r="E8" s="22">
        <v>1681.9</v>
      </c>
      <c r="F8" s="22">
        <v>46944.07</v>
      </c>
      <c r="G8" s="22"/>
      <c r="H8" s="1">
        <v>5</v>
      </c>
      <c r="I8" s="49">
        <v>601318</v>
      </c>
      <c r="J8" s="82" t="s">
        <v>565</v>
      </c>
      <c r="K8" s="3">
        <v>6.54E-2</v>
      </c>
      <c r="L8" s="54">
        <v>1116.1300000000001</v>
      </c>
      <c r="M8" s="54">
        <v>55371.12</v>
      </c>
      <c r="N8" s="54"/>
      <c r="O8" s="66">
        <v>5</v>
      </c>
      <c r="P8" s="75" t="s">
        <v>72</v>
      </c>
      <c r="Q8" s="93" t="s">
        <v>576</v>
      </c>
      <c r="R8" s="66">
        <v>77.349999999999994</v>
      </c>
      <c r="S8" s="68">
        <v>-6.4000000000000003E-3</v>
      </c>
      <c r="T8" s="68">
        <v>2.7699999999999999E-2</v>
      </c>
      <c r="U8" s="66">
        <v>130</v>
      </c>
      <c r="V8" s="69">
        <v>8196.5</v>
      </c>
      <c r="W8" s="69"/>
      <c r="X8" s="66">
        <v>5</v>
      </c>
      <c r="Y8" s="75" t="s">
        <v>78</v>
      </c>
      <c r="Z8" s="93" t="s">
        <v>570</v>
      </c>
      <c r="AA8" s="66">
        <v>134.6</v>
      </c>
      <c r="AB8" s="68">
        <v>-1.46E-2</v>
      </c>
      <c r="AC8" s="68">
        <v>3.7699999999999997E-2</v>
      </c>
      <c r="AD8" s="66">
        <v>260.3</v>
      </c>
      <c r="AE8" s="69">
        <v>22049.75</v>
      </c>
      <c r="AF8" s="69"/>
      <c r="AG8" s="65">
        <v>5</v>
      </c>
      <c r="AH8" s="76" t="s">
        <v>80</v>
      </c>
      <c r="AI8" s="90" t="s">
        <v>577</v>
      </c>
      <c r="AJ8" s="65">
        <v>30.1</v>
      </c>
      <c r="AK8" s="70">
        <v>4.07E-2</v>
      </c>
      <c r="AL8" s="65">
        <v>230.04</v>
      </c>
      <c r="AM8" s="71">
        <v>3721.59</v>
      </c>
      <c r="AN8" s="71"/>
      <c r="AO8" s="1">
        <v>5</v>
      </c>
      <c r="AP8" s="80" t="s">
        <v>522</v>
      </c>
      <c r="AQ8" s="82" t="s">
        <v>572</v>
      </c>
      <c r="AR8" s="1">
        <v>57.28</v>
      </c>
      <c r="AS8" s="3">
        <v>-3.0000000000000001E-3</v>
      </c>
      <c r="AT8" s="3">
        <v>3.8100000000000002E-2</v>
      </c>
      <c r="AU8" s="1">
        <v>207.58</v>
      </c>
      <c r="AV8" s="54">
        <v>11553.99</v>
      </c>
      <c r="AW8" s="71"/>
      <c r="AX8" s="65">
        <v>5</v>
      </c>
      <c r="AY8" s="76" t="s">
        <v>78</v>
      </c>
      <c r="AZ8" s="90" t="s">
        <v>570</v>
      </c>
      <c r="BA8" s="65">
        <v>134.6</v>
      </c>
      <c r="BB8" s="70">
        <v>-1.46E-2</v>
      </c>
      <c r="BC8" s="70">
        <v>4.5400000000000003E-2</v>
      </c>
      <c r="BD8" s="65">
        <v>11.45</v>
      </c>
      <c r="BE8" s="65">
        <v>969.93</v>
      </c>
    </row>
    <row r="9" spans="1:60" ht="18" customHeight="1">
      <c r="A9" s="22">
        <v>6</v>
      </c>
      <c r="B9" s="22">
        <v>600196</v>
      </c>
      <c r="C9" s="22" t="s">
        <v>1907</v>
      </c>
      <c r="D9" s="24">
        <v>4.8599999999999997E-2</v>
      </c>
      <c r="E9" s="22">
        <v>1338.82</v>
      </c>
      <c r="F9" s="22">
        <v>45774.239999999998</v>
      </c>
      <c r="G9" s="22"/>
      <c r="H9" s="1">
        <v>6</v>
      </c>
      <c r="I9" s="49">
        <v>600196</v>
      </c>
      <c r="J9" s="82" t="s">
        <v>89</v>
      </c>
      <c r="K9" s="3">
        <v>5.1299999999999998E-2</v>
      </c>
      <c r="L9" s="54">
        <v>1402.38</v>
      </c>
      <c r="M9" s="54">
        <v>43459.74</v>
      </c>
      <c r="N9" s="54"/>
      <c r="O9" s="66">
        <v>6</v>
      </c>
      <c r="P9" s="75" t="s">
        <v>87</v>
      </c>
      <c r="Q9" s="66" t="s">
        <v>88</v>
      </c>
      <c r="R9" s="66">
        <v>22.6</v>
      </c>
      <c r="S9" s="68">
        <v>2.2599999999999999E-2</v>
      </c>
      <c r="T9" s="68">
        <v>2.7400000000000001E-2</v>
      </c>
      <c r="U9" s="66">
        <v>657</v>
      </c>
      <c r="V9" s="69">
        <v>8107.38</v>
      </c>
      <c r="W9" s="69"/>
      <c r="X9" s="66">
        <v>6</v>
      </c>
      <c r="Y9" s="75" t="s">
        <v>83</v>
      </c>
      <c r="Z9" s="93" t="s">
        <v>84</v>
      </c>
      <c r="AA9" s="66">
        <v>20.239999999999998</v>
      </c>
      <c r="AB9" s="68">
        <v>6.4999999999999997E-3</v>
      </c>
      <c r="AC9" s="68">
        <v>3.6999999999999998E-2</v>
      </c>
      <c r="AD9" s="69">
        <v>1119.98</v>
      </c>
      <c r="AE9" s="69">
        <v>21593.15</v>
      </c>
      <c r="AF9" s="69"/>
      <c r="AG9" s="65">
        <v>6</v>
      </c>
      <c r="AH9" s="76" t="s">
        <v>85</v>
      </c>
      <c r="AI9" s="90" t="s">
        <v>86</v>
      </c>
      <c r="AJ9" s="65">
        <v>29.65</v>
      </c>
      <c r="AK9" s="70">
        <v>3.8600000000000002E-2</v>
      </c>
      <c r="AL9" s="65">
        <v>172.45</v>
      </c>
      <c r="AM9" s="71">
        <v>3524.79</v>
      </c>
      <c r="AN9" s="71"/>
      <c r="AO9" s="1">
        <v>6</v>
      </c>
      <c r="AP9" s="80" t="s">
        <v>523</v>
      </c>
      <c r="AQ9" s="82" t="s">
        <v>84</v>
      </c>
      <c r="AR9" s="1">
        <v>20.239999999999998</v>
      </c>
      <c r="AS9" s="3">
        <v>6.4999999999999997E-3</v>
      </c>
      <c r="AT9" s="3">
        <v>3.73E-2</v>
      </c>
      <c r="AU9" s="1">
        <v>586.84</v>
      </c>
      <c r="AV9" s="54">
        <v>11314.33</v>
      </c>
      <c r="AW9" s="71"/>
      <c r="AX9" s="65">
        <v>6</v>
      </c>
      <c r="AY9" s="76" t="s">
        <v>74</v>
      </c>
      <c r="AZ9" s="90" t="s">
        <v>75</v>
      </c>
      <c r="BA9" s="65">
        <v>59.6</v>
      </c>
      <c r="BB9" s="70">
        <v>1.6199999999999999E-2</v>
      </c>
      <c r="BC9" s="70">
        <v>3.95E-2</v>
      </c>
      <c r="BD9" s="65">
        <v>17.04</v>
      </c>
      <c r="BE9" s="65">
        <v>843.65</v>
      </c>
    </row>
    <row r="10" spans="1:60" ht="18" customHeight="1">
      <c r="A10" s="22">
        <v>7</v>
      </c>
      <c r="B10" s="22">
        <v>601398</v>
      </c>
      <c r="C10" s="22" t="s">
        <v>1908</v>
      </c>
      <c r="D10" s="24">
        <v>4.82E-2</v>
      </c>
      <c r="E10" s="22">
        <v>7574.75</v>
      </c>
      <c r="F10" s="22">
        <v>45448.49</v>
      </c>
      <c r="G10" s="22"/>
      <c r="H10" s="1">
        <v>7</v>
      </c>
      <c r="I10" s="49">
        <v>600660</v>
      </c>
      <c r="J10" s="82" t="s">
        <v>82</v>
      </c>
      <c r="K10" s="3">
        <v>4.41E-2</v>
      </c>
      <c r="L10" s="54">
        <v>1434.61</v>
      </c>
      <c r="M10" s="54">
        <v>37357.269999999997</v>
      </c>
      <c r="N10" s="54"/>
      <c r="O10" s="66">
        <v>7</v>
      </c>
      <c r="P10" s="75" t="s">
        <v>54</v>
      </c>
      <c r="Q10" s="93" t="s">
        <v>55</v>
      </c>
      <c r="R10" s="66">
        <v>27.35</v>
      </c>
      <c r="S10" s="68">
        <v>5.6000000000000001E-2</v>
      </c>
      <c r="T10" s="68">
        <v>2.47E-2</v>
      </c>
      <c r="U10" s="66">
        <v>500</v>
      </c>
      <c r="V10" s="69">
        <v>7310</v>
      </c>
      <c r="W10" s="69"/>
      <c r="X10" s="66">
        <v>7</v>
      </c>
      <c r="Y10" s="75" t="s">
        <v>90</v>
      </c>
      <c r="Z10" s="93" t="s">
        <v>91</v>
      </c>
      <c r="AA10" s="66">
        <v>57.28</v>
      </c>
      <c r="AB10" s="68">
        <v>-3.0000000000000001E-3</v>
      </c>
      <c r="AC10" s="68">
        <v>3.5099999999999999E-2</v>
      </c>
      <c r="AD10" s="66">
        <v>368.71</v>
      </c>
      <c r="AE10" s="69">
        <v>20522.52</v>
      </c>
      <c r="AF10" s="69"/>
      <c r="AG10" s="65">
        <v>7</v>
      </c>
      <c r="AH10" s="76" t="s">
        <v>92</v>
      </c>
      <c r="AI10" s="90" t="s">
        <v>93</v>
      </c>
      <c r="AJ10" s="65">
        <v>6.38</v>
      </c>
      <c r="AK10" s="70">
        <v>3.4799999999999998E-2</v>
      </c>
      <c r="AL10" s="65">
        <v>605</v>
      </c>
      <c r="AM10" s="71">
        <v>3182.06</v>
      </c>
      <c r="AN10" s="71"/>
      <c r="AO10" s="61">
        <v>7</v>
      </c>
      <c r="AP10" s="79" t="s">
        <v>524</v>
      </c>
      <c r="AQ10" s="85" t="s">
        <v>118</v>
      </c>
      <c r="AR10" s="61">
        <v>19.66</v>
      </c>
      <c r="AS10" s="63">
        <v>3.9100000000000003E-2</v>
      </c>
      <c r="AT10" s="63">
        <v>3.6700000000000003E-2</v>
      </c>
      <c r="AU10" s="61">
        <v>935.8</v>
      </c>
      <c r="AV10" s="64">
        <v>11127.13</v>
      </c>
      <c r="AW10" s="71"/>
      <c r="AX10" s="65">
        <v>7</v>
      </c>
      <c r="AY10" s="76" t="s">
        <v>94</v>
      </c>
      <c r="AZ10" s="90" t="s">
        <v>95</v>
      </c>
      <c r="BA10" s="65">
        <v>217.2</v>
      </c>
      <c r="BB10" s="70">
        <v>8.3999999999999995E-3</v>
      </c>
      <c r="BC10" s="70">
        <v>3.5200000000000002E-2</v>
      </c>
      <c r="BD10" s="65">
        <v>4.3</v>
      </c>
      <c r="BE10" s="65">
        <v>753.15</v>
      </c>
    </row>
    <row r="11" spans="1:60" ht="18" customHeight="1">
      <c r="A11" s="22">
        <v>8</v>
      </c>
      <c r="B11" s="22">
        <v>600660</v>
      </c>
      <c r="C11" s="22" t="s">
        <v>1909</v>
      </c>
      <c r="D11" s="24">
        <v>4.1500000000000002E-2</v>
      </c>
      <c r="E11" s="22">
        <v>1534.61</v>
      </c>
      <c r="F11" s="22">
        <v>39117.14</v>
      </c>
      <c r="G11" s="22"/>
      <c r="H11" s="1">
        <v>8</v>
      </c>
      <c r="I11" s="78" t="s">
        <v>555</v>
      </c>
      <c r="J11" s="82" t="s">
        <v>97</v>
      </c>
      <c r="K11" s="3">
        <v>4.0899999999999999E-2</v>
      </c>
      <c r="L11" s="54">
        <v>1895.23</v>
      </c>
      <c r="M11" s="54">
        <v>34625.82</v>
      </c>
      <c r="N11" s="54"/>
      <c r="O11" s="66">
        <v>8</v>
      </c>
      <c r="P11" s="75" t="s">
        <v>104</v>
      </c>
      <c r="Q11" s="93" t="s">
        <v>105</v>
      </c>
      <c r="R11" s="66">
        <v>38.4</v>
      </c>
      <c r="S11" s="68">
        <v>-7.7999999999999996E-3</v>
      </c>
      <c r="T11" s="68">
        <v>2.4199999999999999E-2</v>
      </c>
      <c r="U11" s="66">
        <v>221</v>
      </c>
      <c r="V11" s="69">
        <v>7164.82</v>
      </c>
      <c r="W11" s="69"/>
      <c r="X11" s="66">
        <v>8</v>
      </c>
      <c r="Y11" s="75" t="s">
        <v>98</v>
      </c>
      <c r="Z11" s="93" t="s">
        <v>99</v>
      </c>
      <c r="AA11" s="66">
        <v>47.45</v>
      </c>
      <c r="AB11" s="68">
        <v>1.61E-2</v>
      </c>
      <c r="AC11" s="68">
        <v>3.2599999999999997E-2</v>
      </c>
      <c r="AD11" s="66">
        <v>552.71</v>
      </c>
      <c r="AE11" s="69">
        <v>19044.41</v>
      </c>
      <c r="AF11" s="69"/>
      <c r="AG11" s="65">
        <v>8</v>
      </c>
      <c r="AH11" s="76" t="s">
        <v>100</v>
      </c>
      <c r="AI11" s="90" t="s">
        <v>101</v>
      </c>
      <c r="AJ11" s="65">
        <v>9.35</v>
      </c>
      <c r="AK11" s="70">
        <v>2.8899999999999999E-2</v>
      </c>
      <c r="AL11" s="65">
        <v>486.65</v>
      </c>
      <c r="AM11" s="71">
        <v>2639.83</v>
      </c>
      <c r="AN11" s="71"/>
      <c r="AO11" s="61">
        <v>8</v>
      </c>
      <c r="AP11" s="79" t="s">
        <v>525</v>
      </c>
      <c r="AQ11" s="85" t="s">
        <v>93</v>
      </c>
      <c r="AR11" s="61">
        <v>6.38</v>
      </c>
      <c r="AS11" s="63">
        <v>3.0999999999999999E-3</v>
      </c>
      <c r="AT11" s="63">
        <v>3.4700000000000002E-2</v>
      </c>
      <c r="AU11" s="64">
        <v>2000</v>
      </c>
      <c r="AV11" s="64">
        <v>10519.19</v>
      </c>
      <c r="AW11" s="71"/>
      <c r="AX11" s="65">
        <v>8</v>
      </c>
      <c r="AY11" s="76" t="s">
        <v>102</v>
      </c>
      <c r="AZ11" s="90" t="s">
        <v>103</v>
      </c>
      <c r="BA11" s="65">
        <v>55.4</v>
      </c>
      <c r="BB11" s="70">
        <v>-1.8599999999999998E-2</v>
      </c>
      <c r="BC11" s="70">
        <v>2.6800000000000001E-2</v>
      </c>
      <c r="BD11" s="65">
        <v>13.9</v>
      </c>
      <c r="BE11" s="65">
        <v>571.85</v>
      </c>
    </row>
    <row r="12" spans="1:60" ht="18" customHeight="1">
      <c r="A12" s="22">
        <v>9</v>
      </c>
      <c r="B12" s="22">
        <v>300408</v>
      </c>
      <c r="C12" s="22" t="s">
        <v>1910</v>
      </c>
      <c r="D12" s="24">
        <v>4.0800000000000003E-2</v>
      </c>
      <c r="E12" s="22">
        <v>1563.79</v>
      </c>
      <c r="F12" s="22">
        <v>38453.5</v>
      </c>
      <c r="G12" s="22"/>
      <c r="H12" s="61">
        <v>9</v>
      </c>
      <c r="I12" s="77" t="s">
        <v>556</v>
      </c>
      <c r="J12" s="85" t="s">
        <v>107</v>
      </c>
      <c r="K12" s="63">
        <v>3.8399999999999997E-2</v>
      </c>
      <c r="L12" s="64">
        <v>1452.6</v>
      </c>
      <c r="M12" s="64">
        <v>32527.11</v>
      </c>
      <c r="N12" s="64"/>
      <c r="O12" s="66">
        <v>9</v>
      </c>
      <c r="P12" s="75" t="s">
        <v>112</v>
      </c>
      <c r="Q12" s="93" t="s">
        <v>113</v>
      </c>
      <c r="R12" s="66">
        <v>6.38</v>
      </c>
      <c r="S12" s="68">
        <v>1.6000000000000001E-3</v>
      </c>
      <c r="T12" s="68">
        <v>2.3199999999999998E-2</v>
      </c>
      <c r="U12" s="69">
        <v>1500</v>
      </c>
      <c r="V12" s="69">
        <v>6855</v>
      </c>
      <c r="W12" s="69"/>
      <c r="X12" s="66">
        <v>9</v>
      </c>
      <c r="Y12" s="75" t="s">
        <v>108</v>
      </c>
      <c r="Z12" s="93" t="s">
        <v>109</v>
      </c>
      <c r="AA12" s="66">
        <v>20.66</v>
      </c>
      <c r="AB12" s="68">
        <v>-1.9E-3</v>
      </c>
      <c r="AC12" s="68">
        <v>3.0200000000000001E-2</v>
      </c>
      <c r="AD12" s="66">
        <v>602.74</v>
      </c>
      <c r="AE12" s="69">
        <v>17624.12</v>
      </c>
      <c r="AF12" s="69"/>
      <c r="AG12" s="65">
        <v>9</v>
      </c>
      <c r="AH12" s="76" t="s">
        <v>76</v>
      </c>
      <c r="AI12" s="90" t="s">
        <v>77</v>
      </c>
      <c r="AJ12" s="65">
        <v>32</v>
      </c>
      <c r="AK12" s="70">
        <v>2.87E-2</v>
      </c>
      <c r="AL12" s="65">
        <v>81.13</v>
      </c>
      <c r="AM12" s="71">
        <v>2620.42</v>
      </c>
      <c r="AN12" s="71"/>
      <c r="AO12" s="1">
        <v>9</v>
      </c>
      <c r="AP12" s="80" t="s">
        <v>526</v>
      </c>
      <c r="AQ12" s="82" t="s">
        <v>514</v>
      </c>
      <c r="AR12" s="1">
        <v>43.6</v>
      </c>
      <c r="AS12" s="3">
        <v>2.76E-2</v>
      </c>
      <c r="AT12" s="3">
        <v>3.4299999999999997E-2</v>
      </c>
      <c r="AU12" s="1">
        <v>300</v>
      </c>
      <c r="AV12" s="54">
        <v>10391.83</v>
      </c>
      <c r="AW12" s="71"/>
      <c r="AX12" s="65">
        <v>9</v>
      </c>
      <c r="AY12" s="76" t="s">
        <v>110</v>
      </c>
      <c r="AZ12" s="90" t="s">
        <v>111</v>
      </c>
      <c r="BA12" s="65">
        <v>9.9600000000000009</v>
      </c>
      <c r="BB12" s="70">
        <v>3.0000000000000001E-3</v>
      </c>
      <c r="BC12" s="70">
        <v>2.2800000000000001E-2</v>
      </c>
      <c r="BD12" s="65">
        <v>55.2</v>
      </c>
      <c r="BE12" s="65">
        <v>487.97</v>
      </c>
    </row>
    <row r="13" spans="1:60" ht="18" customHeight="1">
      <c r="A13" s="22">
        <v>10</v>
      </c>
      <c r="B13" s="22">
        <v>2311</v>
      </c>
      <c r="C13" s="22" t="s">
        <v>1911</v>
      </c>
      <c r="D13" s="24">
        <v>3.8800000000000001E-2</v>
      </c>
      <c r="E13" s="22">
        <v>1978.16</v>
      </c>
      <c r="F13" s="22">
        <v>36536.519999999997</v>
      </c>
      <c r="G13" s="22"/>
      <c r="H13" s="1">
        <v>10</v>
      </c>
      <c r="I13" s="49">
        <v>300408</v>
      </c>
      <c r="J13" s="82" t="s">
        <v>114</v>
      </c>
      <c r="K13" s="3">
        <v>3.5400000000000001E-2</v>
      </c>
      <c r="L13" s="54">
        <v>1427.69</v>
      </c>
      <c r="M13" s="54">
        <v>29967.27</v>
      </c>
      <c r="N13" s="54"/>
      <c r="O13" s="66">
        <v>10</v>
      </c>
      <c r="P13" s="75" t="s">
        <v>78</v>
      </c>
      <c r="Q13" s="93" t="s">
        <v>79</v>
      </c>
      <c r="R13" s="66">
        <v>134.6</v>
      </c>
      <c r="S13" s="68">
        <v>-1.46E-2</v>
      </c>
      <c r="T13" s="68">
        <v>2.1299999999999999E-2</v>
      </c>
      <c r="U13" s="66">
        <v>74.5</v>
      </c>
      <c r="V13" s="69">
        <v>6310.9</v>
      </c>
      <c r="W13" s="69"/>
      <c r="X13" s="66">
        <v>10</v>
      </c>
      <c r="Y13" s="75" t="s">
        <v>115</v>
      </c>
      <c r="Z13" s="93" t="s">
        <v>116</v>
      </c>
      <c r="AA13" s="66">
        <v>3.62</v>
      </c>
      <c r="AB13" s="68">
        <v>-1.09E-2</v>
      </c>
      <c r="AC13" s="68">
        <v>2.9899999999999999E-2</v>
      </c>
      <c r="AD13" s="69">
        <v>6211.7</v>
      </c>
      <c r="AE13" s="69">
        <v>17467.68</v>
      </c>
      <c r="AF13" s="69"/>
      <c r="AG13" s="65">
        <v>10</v>
      </c>
      <c r="AH13" s="76" t="s">
        <v>117</v>
      </c>
      <c r="AI13" s="90" t="s">
        <v>118</v>
      </c>
      <c r="AJ13" s="65">
        <v>19.66</v>
      </c>
      <c r="AK13" s="70">
        <v>2.7799999999999998E-2</v>
      </c>
      <c r="AL13" s="65">
        <v>213.4</v>
      </c>
      <c r="AM13" s="71">
        <v>2537.4299999999998</v>
      </c>
      <c r="AN13" s="71"/>
      <c r="AO13" s="61">
        <v>10</v>
      </c>
      <c r="AP13" s="79" t="s">
        <v>527</v>
      </c>
      <c r="AQ13" s="85" t="s">
        <v>86</v>
      </c>
      <c r="AR13" s="61">
        <v>29.65</v>
      </c>
      <c r="AS13" s="63">
        <v>-5.0000000000000001E-3</v>
      </c>
      <c r="AT13" s="63">
        <v>3.3700000000000001E-2</v>
      </c>
      <c r="AU13" s="61">
        <v>500</v>
      </c>
      <c r="AV13" s="64">
        <v>10219.76</v>
      </c>
      <c r="AW13" s="71"/>
      <c r="AX13" s="65">
        <v>10</v>
      </c>
      <c r="AY13" s="76" t="s">
        <v>119</v>
      </c>
      <c r="AZ13" s="90" t="s">
        <v>120</v>
      </c>
      <c r="BA13" s="65">
        <v>45.2</v>
      </c>
      <c r="BB13" s="70">
        <v>-5.4999999999999997E-3</v>
      </c>
      <c r="BC13" s="70">
        <v>2.12E-2</v>
      </c>
      <c r="BD13" s="65">
        <v>11.9</v>
      </c>
      <c r="BE13" s="65">
        <v>453.99</v>
      </c>
    </row>
    <row r="14" spans="1:60" ht="18" customHeight="1">
      <c r="A14" s="22">
        <v>11</v>
      </c>
      <c r="B14" s="22">
        <v>2196</v>
      </c>
      <c r="C14" s="22" t="s">
        <v>1907</v>
      </c>
      <c r="D14" s="24">
        <v>2.5399999999999999E-2</v>
      </c>
      <c r="E14" s="22">
        <v>869.95</v>
      </c>
      <c r="F14" s="22">
        <v>23948.84</v>
      </c>
      <c r="G14" s="22"/>
      <c r="H14" s="1">
        <v>11</v>
      </c>
      <c r="I14" s="49">
        <v>601012</v>
      </c>
      <c r="J14" s="82" t="s">
        <v>121</v>
      </c>
      <c r="K14" s="3">
        <v>3.3799999999999997E-2</v>
      </c>
      <c r="L14" s="54">
        <v>1673.51</v>
      </c>
      <c r="M14" s="54">
        <v>28616.99</v>
      </c>
      <c r="N14" s="54"/>
      <c r="O14" s="66">
        <v>11</v>
      </c>
      <c r="P14" s="75" t="s">
        <v>126</v>
      </c>
      <c r="Q14" s="93" t="s">
        <v>127</v>
      </c>
      <c r="R14" s="66">
        <v>4.0599999999999996</v>
      </c>
      <c r="S14" s="68">
        <v>5.0000000000000001E-3</v>
      </c>
      <c r="T14" s="68">
        <v>2.1299999999999999E-2</v>
      </c>
      <c r="U14" s="69">
        <v>1900</v>
      </c>
      <c r="V14" s="69">
        <v>6308</v>
      </c>
      <c r="W14" s="69"/>
      <c r="X14" s="66">
        <v>11</v>
      </c>
      <c r="Y14" s="75" t="s">
        <v>122</v>
      </c>
      <c r="Z14" s="93" t="s">
        <v>123</v>
      </c>
      <c r="AA14" s="66">
        <v>4.4400000000000004</v>
      </c>
      <c r="AB14" s="68">
        <v>6.7999999999999996E-3</v>
      </c>
      <c r="AC14" s="68">
        <v>2.53E-2</v>
      </c>
      <c r="AD14" s="69">
        <v>4117.3999999999996</v>
      </c>
      <c r="AE14" s="69">
        <v>14794.6</v>
      </c>
      <c r="AF14" s="69"/>
      <c r="AG14" s="65">
        <v>11</v>
      </c>
      <c r="AH14" s="76" t="s">
        <v>94</v>
      </c>
      <c r="AI14" s="90" t="s">
        <v>95</v>
      </c>
      <c r="AJ14" s="65">
        <v>217.2</v>
      </c>
      <c r="AK14" s="70">
        <v>2.6599999999999999E-2</v>
      </c>
      <c r="AL14" s="65">
        <v>13.89</v>
      </c>
      <c r="AM14" s="71">
        <v>2432.7800000000002</v>
      </c>
      <c r="AN14" s="71"/>
      <c r="AO14" s="1">
        <v>11</v>
      </c>
      <c r="AP14" s="80" t="s">
        <v>528</v>
      </c>
      <c r="AQ14" s="82" t="s">
        <v>157</v>
      </c>
      <c r="AR14" s="1">
        <v>26</v>
      </c>
      <c r="AS14" s="3">
        <v>2.1600000000000001E-2</v>
      </c>
      <c r="AT14" s="3">
        <v>3.1099999999999999E-2</v>
      </c>
      <c r="AU14" s="1">
        <v>427.88</v>
      </c>
      <c r="AV14" s="54">
        <v>9421.92</v>
      </c>
      <c r="AW14" s="71"/>
      <c r="AX14" s="65">
        <v>11</v>
      </c>
      <c r="AY14" s="76" t="s">
        <v>124</v>
      </c>
      <c r="AZ14" s="90" t="s">
        <v>125</v>
      </c>
      <c r="BA14" s="65">
        <v>43.35</v>
      </c>
      <c r="BB14" s="70">
        <v>8.0999999999999996E-3</v>
      </c>
      <c r="BC14" s="70">
        <v>1.95E-2</v>
      </c>
      <c r="BD14" s="65">
        <v>13.35</v>
      </c>
      <c r="BE14" s="65">
        <v>415.99</v>
      </c>
    </row>
    <row r="15" spans="1:60" ht="18" customHeight="1">
      <c r="H15" s="1">
        <v>12</v>
      </c>
      <c r="I15" s="49">
        <v>600426</v>
      </c>
      <c r="J15" s="82" t="s">
        <v>138</v>
      </c>
      <c r="K15" s="3">
        <v>2.8199999999999999E-2</v>
      </c>
      <c r="L15" s="54">
        <v>2033.22</v>
      </c>
      <c r="M15" s="54">
        <v>23869.96</v>
      </c>
      <c r="N15" s="54"/>
      <c r="O15" s="66">
        <v>12</v>
      </c>
      <c r="P15" s="75" t="s">
        <v>133</v>
      </c>
      <c r="Q15" s="93" t="s">
        <v>134</v>
      </c>
      <c r="R15" s="66">
        <v>39.6</v>
      </c>
      <c r="S15" s="68">
        <v>-2.7E-2</v>
      </c>
      <c r="T15" s="68">
        <v>1.95E-2</v>
      </c>
      <c r="U15" s="66">
        <v>186</v>
      </c>
      <c r="V15" s="69">
        <v>5771.58</v>
      </c>
      <c r="W15" s="69"/>
      <c r="X15" s="66">
        <v>12</v>
      </c>
      <c r="Y15" s="75" t="s">
        <v>129</v>
      </c>
      <c r="Z15" s="93" t="s">
        <v>130</v>
      </c>
      <c r="AA15" s="66">
        <v>37.86</v>
      </c>
      <c r="AB15" s="68">
        <v>-2.8999999999999998E-3</v>
      </c>
      <c r="AC15" s="68">
        <v>2.4199999999999999E-2</v>
      </c>
      <c r="AD15" s="66">
        <v>343.82</v>
      </c>
      <c r="AE15" s="69">
        <v>14113.89</v>
      </c>
      <c r="AF15" s="69"/>
      <c r="AG15" s="65">
        <v>12</v>
      </c>
      <c r="AH15" s="76" t="s">
        <v>131</v>
      </c>
      <c r="AI15" s="90" t="s">
        <v>132</v>
      </c>
      <c r="AJ15" s="65">
        <v>57.9</v>
      </c>
      <c r="AK15" s="70">
        <v>2.6100000000000002E-2</v>
      </c>
      <c r="AL15" s="65">
        <v>58.3</v>
      </c>
      <c r="AM15" s="71">
        <v>2383.25</v>
      </c>
      <c r="AN15" s="71"/>
      <c r="AO15" s="1">
        <v>12</v>
      </c>
      <c r="AP15" s="80" t="s">
        <v>529</v>
      </c>
      <c r="AQ15" s="82" t="s">
        <v>204</v>
      </c>
      <c r="AR15" s="1">
        <v>26.95</v>
      </c>
      <c r="AS15" s="3">
        <v>5.0299999999999997E-2</v>
      </c>
      <c r="AT15" s="3">
        <v>2.7699999999999999E-2</v>
      </c>
      <c r="AU15" s="1">
        <v>346.57</v>
      </c>
      <c r="AV15" s="54">
        <v>8387.1</v>
      </c>
      <c r="AW15" s="71"/>
      <c r="AX15" s="65">
        <v>12</v>
      </c>
      <c r="AY15" s="76" t="s">
        <v>133</v>
      </c>
      <c r="AZ15" s="90" t="s">
        <v>134</v>
      </c>
      <c r="BA15" s="65">
        <v>39.6</v>
      </c>
      <c r="BB15" s="70">
        <v>-2.7E-2</v>
      </c>
      <c r="BC15" s="70">
        <v>1.95E-2</v>
      </c>
      <c r="BD15" s="65">
        <v>13.4</v>
      </c>
      <c r="BE15" s="65">
        <v>415.8</v>
      </c>
    </row>
    <row r="16" spans="1:60" ht="18" customHeight="1">
      <c r="C16" s="375" t="s">
        <v>1912</v>
      </c>
      <c r="D16" s="70">
        <f>SUM(D4:D14)</f>
        <v>0.59449999999999992</v>
      </c>
      <c r="H16" s="61">
        <v>13</v>
      </c>
      <c r="I16" s="77" t="s">
        <v>539</v>
      </c>
      <c r="J16" s="85" t="s">
        <v>89</v>
      </c>
      <c r="K16" s="63">
        <v>2.4500000000000001E-2</v>
      </c>
      <c r="L16" s="61">
        <v>789.95</v>
      </c>
      <c r="M16" s="64">
        <v>20739.810000000001</v>
      </c>
      <c r="N16" s="64"/>
      <c r="O16" s="66">
        <v>13</v>
      </c>
      <c r="P16" s="75" t="s">
        <v>136</v>
      </c>
      <c r="Q16" s="93" t="s">
        <v>137</v>
      </c>
      <c r="R16" s="66">
        <v>18.62</v>
      </c>
      <c r="S16" s="68">
        <v>0</v>
      </c>
      <c r="T16" s="68">
        <v>1.61E-2</v>
      </c>
      <c r="U16" s="66">
        <v>270</v>
      </c>
      <c r="V16" s="69">
        <v>4768.2</v>
      </c>
      <c r="W16" s="69"/>
      <c r="X16" s="66">
        <v>13</v>
      </c>
      <c r="Y16" s="75" t="s">
        <v>117</v>
      </c>
      <c r="Z16" s="93" t="s">
        <v>118</v>
      </c>
      <c r="AA16" s="66">
        <v>19.66</v>
      </c>
      <c r="AB16" s="68">
        <v>3.9100000000000003E-2</v>
      </c>
      <c r="AC16" s="68">
        <v>2.3900000000000001E-2</v>
      </c>
      <c r="AD16" s="69">
        <v>1175.4000000000001</v>
      </c>
      <c r="AE16" s="69">
        <v>13976.1</v>
      </c>
      <c r="AF16" s="69"/>
      <c r="AG16" s="65">
        <v>13</v>
      </c>
      <c r="AH16" s="76" t="s">
        <v>98</v>
      </c>
      <c r="AI16" s="90" t="s">
        <v>99</v>
      </c>
      <c r="AJ16" s="65">
        <v>47.45</v>
      </c>
      <c r="AK16" s="70">
        <v>2.1899999999999999E-2</v>
      </c>
      <c r="AL16" s="65">
        <v>58.1</v>
      </c>
      <c r="AM16" s="71">
        <v>2001.92</v>
      </c>
      <c r="AN16" s="71"/>
      <c r="AO16" s="61">
        <v>13</v>
      </c>
      <c r="AP16" s="79" t="s">
        <v>530</v>
      </c>
      <c r="AQ16" s="85" t="s">
        <v>116</v>
      </c>
      <c r="AR16" s="61">
        <v>3.62</v>
      </c>
      <c r="AS16" s="63">
        <v>-1.09E-2</v>
      </c>
      <c r="AT16" s="63">
        <v>2.5399999999999999E-2</v>
      </c>
      <c r="AU16" s="64">
        <v>2733.7</v>
      </c>
      <c r="AV16" s="64">
        <v>7687.33</v>
      </c>
      <c r="AW16" s="71"/>
      <c r="AX16" s="65">
        <v>13</v>
      </c>
      <c r="AY16" s="76" t="s">
        <v>112</v>
      </c>
      <c r="AZ16" s="90" t="s">
        <v>113</v>
      </c>
      <c r="BA16" s="65">
        <v>6.38</v>
      </c>
      <c r="BB16" s="70">
        <v>1.6000000000000001E-3</v>
      </c>
      <c r="BC16" s="70">
        <v>1.9199999999999998E-2</v>
      </c>
      <c r="BD16" s="65">
        <v>90</v>
      </c>
      <c r="BE16" s="65">
        <v>411.3</v>
      </c>
    </row>
    <row r="17" spans="1:59" ht="18" customHeight="1">
      <c r="H17" s="1">
        <v>14</v>
      </c>
      <c r="I17" s="78" t="s">
        <v>557</v>
      </c>
      <c r="J17" s="82" t="s">
        <v>109</v>
      </c>
      <c r="K17" s="3">
        <v>2.3699999999999999E-2</v>
      </c>
      <c r="L17" s="1">
        <v>684.92</v>
      </c>
      <c r="M17" s="54">
        <v>20027.04</v>
      </c>
      <c r="N17" s="54"/>
      <c r="O17" s="66">
        <v>14</v>
      </c>
      <c r="P17" s="75" t="s">
        <v>66</v>
      </c>
      <c r="Q17" s="93" t="s">
        <v>67</v>
      </c>
      <c r="R17" s="66">
        <v>63.8</v>
      </c>
      <c r="S17" s="68">
        <v>1.11E-2</v>
      </c>
      <c r="T17" s="68">
        <v>1.5800000000000002E-2</v>
      </c>
      <c r="U17" s="66">
        <v>105</v>
      </c>
      <c r="V17" s="69">
        <v>4688.25</v>
      </c>
      <c r="W17" s="69"/>
      <c r="X17" s="66">
        <v>14</v>
      </c>
      <c r="Y17" s="66">
        <v>300433</v>
      </c>
      <c r="Z17" s="93" t="s">
        <v>139</v>
      </c>
      <c r="AA17" s="66">
        <v>28.79</v>
      </c>
      <c r="AB17" s="68">
        <v>2.9999999999999997E-4</v>
      </c>
      <c r="AC17" s="68">
        <v>2.3300000000000001E-2</v>
      </c>
      <c r="AD17" s="66">
        <v>467.51</v>
      </c>
      <c r="AE17" s="69">
        <v>13599.98</v>
      </c>
      <c r="AF17" s="69"/>
      <c r="AG17" s="65">
        <v>14</v>
      </c>
      <c r="AH17" s="76" t="s">
        <v>140</v>
      </c>
      <c r="AI17" s="90" t="s">
        <v>141</v>
      </c>
      <c r="AJ17" s="65">
        <v>4.9000000000000004</v>
      </c>
      <c r="AK17" s="70">
        <v>2.18E-2</v>
      </c>
      <c r="AL17" s="65">
        <v>768.6</v>
      </c>
      <c r="AM17" s="71">
        <v>1994.58</v>
      </c>
      <c r="AN17" s="71"/>
      <c r="AO17" s="61">
        <v>14</v>
      </c>
      <c r="AP17" s="79" t="s">
        <v>531</v>
      </c>
      <c r="AQ17" s="85" t="s">
        <v>515</v>
      </c>
      <c r="AR17" s="61">
        <v>18.420000000000002</v>
      </c>
      <c r="AS17" s="63">
        <v>-6.4999999999999997E-3</v>
      </c>
      <c r="AT17" s="63">
        <v>2.3300000000000001E-2</v>
      </c>
      <c r="AU17" s="61">
        <v>478.2</v>
      </c>
      <c r="AV17" s="64">
        <v>7055.67</v>
      </c>
      <c r="AW17" s="71"/>
      <c r="AX17" s="65">
        <v>14</v>
      </c>
      <c r="AY17" s="76" t="s">
        <v>142</v>
      </c>
      <c r="AZ17" s="90" t="s">
        <v>143</v>
      </c>
      <c r="BA17" s="65">
        <v>63.9</v>
      </c>
      <c r="BB17" s="70">
        <v>1.5100000000000001E-2</v>
      </c>
      <c r="BC17" s="70">
        <v>1.9E-2</v>
      </c>
      <c r="BD17" s="65">
        <v>9.1</v>
      </c>
      <c r="BE17" s="65">
        <v>405.13</v>
      </c>
    </row>
    <row r="18" spans="1:59" ht="18" customHeight="1">
      <c r="H18" s="1">
        <v>15</v>
      </c>
      <c r="I18" s="49">
        <v>600600</v>
      </c>
      <c r="J18" s="82" t="s">
        <v>128</v>
      </c>
      <c r="K18" s="3">
        <v>2.0799999999999999E-2</v>
      </c>
      <c r="L18" s="1">
        <v>502.16</v>
      </c>
      <c r="M18" s="54">
        <v>17625.7</v>
      </c>
      <c r="N18" s="54"/>
      <c r="O18" s="66">
        <v>15</v>
      </c>
      <c r="P18" s="75" t="s">
        <v>147</v>
      </c>
      <c r="Q18" s="93" t="s">
        <v>148</v>
      </c>
      <c r="R18" s="66">
        <v>6.88</v>
      </c>
      <c r="S18" s="68">
        <v>0</v>
      </c>
      <c r="T18" s="68">
        <v>1.5100000000000001E-2</v>
      </c>
      <c r="U18" s="66">
        <v>850</v>
      </c>
      <c r="V18" s="69">
        <v>4462.5</v>
      </c>
      <c r="W18" s="69"/>
      <c r="X18" s="66">
        <v>15</v>
      </c>
      <c r="Y18" s="75" t="s">
        <v>92</v>
      </c>
      <c r="Z18" s="93" t="s">
        <v>93</v>
      </c>
      <c r="AA18" s="66">
        <v>6.38</v>
      </c>
      <c r="AB18" s="68">
        <v>3.0999999999999999E-3</v>
      </c>
      <c r="AC18" s="68">
        <v>2.2200000000000001E-2</v>
      </c>
      <c r="AD18" s="69">
        <v>2463.6</v>
      </c>
      <c r="AE18" s="69">
        <v>12957.54</v>
      </c>
      <c r="AF18" s="69"/>
      <c r="AG18" s="65">
        <v>15</v>
      </c>
      <c r="AH18" s="76" t="s">
        <v>145</v>
      </c>
      <c r="AI18" s="90" t="s">
        <v>146</v>
      </c>
      <c r="AJ18" s="65">
        <v>7.58</v>
      </c>
      <c r="AK18" s="70">
        <v>2.1299999999999999E-2</v>
      </c>
      <c r="AL18" s="65">
        <v>354.8</v>
      </c>
      <c r="AM18" s="71">
        <v>1943.09</v>
      </c>
      <c r="AN18" s="71"/>
      <c r="AO18" s="61">
        <v>15</v>
      </c>
      <c r="AP18" s="79" t="s">
        <v>532</v>
      </c>
      <c r="AQ18" s="85" t="s">
        <v>79</v>
      </c>
      <c r="AR18" s="61">
        <v>134.6</v>
      </c>
      <c r="AS18" s="63">
        <v>-1.46E-2</v>
      </c>
      <c r="AT18" s="63">
        <v>2.24E-2</v>
      </c>
      <c r="AU18" s="61">
        <v>80</v>
      </c>
      <c r="AV18" s="64">
        <v>6776.72</v>
      </c>
      <c r="AW18" s="71"/>
      <c r="AX18" s="65">
        <v>15</v>
      </c>
      <c r="AY18" s="76" t="s">
        <v>85</v>
      </c>
      <c r="AZ18" s="90" t="s">
        <v>86</v>
      </c>
      <c r="BA18" s="65">
        <v>29.65</v>
      </c>
      <c r="BB18" s="70">
        <v>-5.0000000000000001E-3</v>
      </c>
      <c r="BC18" s="70">
        <v>1.8700000000000001E-2</v>
      </c>
      <c r="BD18" s="65">
        <v>19.55</v>
      </c>
      <c r="BE18" s="65">
        <v>399.6</v>
      </c>
    </row>
    <row r="19" spans="1:59" ht="18" customHeight="1">
      <c r="H19" s="1">
        <v>16</v>
      </c>
      <c r="I19" s="78" t="s">
        <v>558</v>
      </c>
      <c r="J19" s="82" t="s">
        <v>150</v>
      </c>
      <c r="K19" s="3">
        <v>1.9099999999999999E-2</v>
      </c>
      <c r="L19" s="54">
        <v>1723.99</v>
      </c>
      <c r="M19" s="54">
        <v>16188.22</v>
      </c>
      <c r="N19" s="54"/>
      <c r="O19" s="66">
        <v>16</v>
      </c>
      <c r="P19" s="66">
        <v>600276</v>
      </c>
      <c r="Q19" s="93" t="s">
        <v>155</v>
      </c>
      <c r="R19" s="66">
        <v>59.93</v>
      </c>
      <c r="S19" s="68">
        <v>-2.5000000000000001E-3</v>
      </c>
      <c r="T19" s="68">
        <v>1.4999999999999999E-2</v>
      </c>
      <c r="U19" s="66">
        <v>88.01</v>
      </c>
      <c r="V19" s="69">
        <v>4452.3500000000004</v>
      </c>
      <c r="W19" s="69"/>
      <c r="X19" s="66">
        <v>16</v>
      </c>
      <c r="Y19" s="75" t="s">
        <v>151</v>
      </c>
      <c r="Z19" s="93" t="s">
        <v>152</v>
      </c>
      <c r="AA19" s="66">
        <v>9.33</v>
      </c>
      <c r="AB19" s="68">
        <v>5.6599999999999998E-2</v>
      </c>
      <c r="AC19" s="68">
        <v>2.2100000000000002E-2</v>
      </c>
      <c r="AD19" s="69">
        <v>1647.03</v>
      </c>
      <c r="AE19" s="69">
        <v>12936.89</v>
      </c>
      <c r="AF19" s="69"/>
      <c r="AG19" s="65">
        <v>16</v>
      </c>
      <c r="AH19" s="76" t="s">
        <v>153</v>
      </c>
      <c r="AI19" s="90" t="s">
        <v>154</v>
      </c>
      <c r="AJ19" s="65">
        <v>13.68</v>
      </c>
      <c r="AK19" s="70">
        <v>1.7899999999999999E-2</v>
      </c>
      <c r="AL19" s="65">
        <v>181.7</v>
      </c>
      <c r="AM19" s="71">
        <v>1633.78</v>
      </c>
      <c r="AN19" s="71"/>
      <c r="AO19" s="61">
        <v>16</v>
      </c>
      <c r="AP19" s="79" t="s">
        <v>533</v>
      </c>
      <c r="AQ19" s="85" t="s">
        <v>516</v>
      </c>
      <c r="AR19" s="61">
        <v>20.5</v>
      </c>
      <c r="AS19" s="63">
        <v>-2.8400000000000002E-2</v>
      </c>
      <c r="AT19" s="63">
        <v>2.2100000000000002E-2</v>
      </c>
      <c r="AU19" s="61">
        <v>423.16</v>
      </c>
      <c r="AV19" s="64">
        <v>6698.99</v>
      </c>
      <c r="AW19" s="71"/>
      <c r="AX19" s="65">
        <v>16</v>
      </c>
      <c r="AY19" s="76" t="s">
        <v>151</v>
      </c>
      <c r="AZ19" s="90" t="s">
        <v>152</v>
      </c>
      <c r="BA19" s="65">
        <v>9.33</v>
      </c>
      <c r="BB19" s="70">
        <v>5.6599999999999998E-2</v>
      </c>
      <c r="BC19" s="70">
        <v>1.84E-2</v>
      </c>
      <c r="BD19" s="65">
        <v>50.15</v>
      </c>
      <c r="BE19" s="65">
        <v>393.68</v>
      </c>
    </row>
    <row r="20" spans="1:59" ht="18" customHeight="1">
      <c r="H20" s="1">
        <v>17</v>
      </c>
      <c r="I20" s="49">
        <v>300166</v>
      </c>
      <c r="J20" s="82" t="s">
        <v>161</v>
      </c>
      <c r="K20" s="3">
        <v>1.29E-2</v>
      </c>
      <c r="L20" s="1">
        <v>813.69</v>
      </c>
      <c r="M20" s="54">
        <v>10927.89</v>
      </c>
      <c r="N20" s="54"/>
      <c r="O20" s="66">
        <v>17</v>
      </c>
      <c r="P20" s="66">
        <v>600519</v>
      </c>
      <c r="Q20" s="93" t="s">
        <v>160</v>
      </c>
      <c r="R20" s="66">
        <v>517.64</v>
      </c>
      <c r="S20" s="68">
        <v>-1.6000000000000001E-3</v>
      </c>
      <c r="T20" s="68">
        <v>1.4999999999999999E-2</v>
      </c>
      <c r="U20" s="66">
        <v>9.4</v>
      </c>
      <c r="V20" s="69">
        <v>4435.3900000000003</v>
      </c>
      <c r="W20" s="69"/>
      <c r="X20" s="66">
        <v>17</v>
      </c>
      <c r="Y20" s="75" t="s">
        <v>156</v>
      </c>
      <c r="Z20" s="93" t="s">
        <v>157</v>
      </c>
      <c r="AA20" s="66">
        <v>26</v>
      </c>
      <c r="AB20" s="68">
        <v>2.1600000000000001E-2</v>
      </c>
      <c r="AC20" s="68">
        <v>2.1000000000000001E-2</v>
      </c>
      <c r="AD20" s="66">
        <v>557.12</v>
      </c>
      <c r="AE20" s="69">
        <v>12267.79</v>
      </c>
      <c r="AF20" s="69"/>
      <c r="AG20" s="65">
        <v>17</v>
      </c>
      <c r="AH20" s="76" t="s">
        <v>158</v>
      </c>
      <c r="AI20" s="90" t="s">
        <v>159</v>
      </c>
      <c r="AJ20" s="65">
        <v>14.96</v>
      </c>
      <c r="AK20" s="70">
        <v>1.5800000000000002E-2</v>
      </c>
      <c r="AL20" s="65">
        <v>135.5</v>
      </c>
      <c r="AM20" s="71">
        <v>1439.46</v>
      </c>
      <c r="AN20" s="71"/>
      <c r="AO20" s="61">
        <v>17</v>
      </c>
      <c r="AP20" s="79" t="s">
        <v>534</v>
      </c>
      <c r="AQ20" s="85" t="s">
        <v>179</v>
      </c>
      <c r="AR20" s="61">
        <v>2.57</v>
      </c>
      <c r="AS20" s="63">
        <v>3.8999999999999998E-3</v>
      </c>
      <c r="AT20" s="63">
        <v>2.1000000000000001E-2</v>
      </c>
      <c r="AU20" s="64">
        <v>2712.4</v>
      </c>
      <c r="AV20" s="64">
        <v>6356.19</v>
      </c>
      <c r="AW20" s="71"/>
      <c r="AX20" s="65">
        <v>17</v>
      </c>
      <c r="AY20" s="76" t="s">
        <v>117</v>
      </c>
      <c r="AZ20" s="90" t="s">
        <v>118</v>
      </c>
      <c r="BA20" s="65">
        <v>19.66</v>
      </c>
      <c r="BB20" s="70">
        <v>3.9100000000000003E-2</v>
      </c>
      <c r="BC20" s="70">
        <v>1.84E-2</v>
      </c>
      <c r="BD20" s="65">
        <v>33</v>
      </c>
      <c r="BE20" s="65">
        <v>392.37</v>
      </c>
    </row>
    <row r="21" spans="1:59" ht="18" customHeight="1">
      <c r="H21" s="1">
        <v>18</v>
      </c>
      <c r="I21" s="78" t="s">
        <v>559</v>
      </c>
      <c r="J21" s="82" t="s">
        <v>177</v>
      </c>
      <c r="K21" s="3">
        <v>1.2500000000000001E-2</v>
      </c>
      <c r="L21" s="54">
        <v>1407.76</v>
      </c>
      <c r="M21" s="54">
        <v>10600.44</v>
      </c>
      <c r="N21" s="54"/>
      <c r="O21" s="66">
        <v>18</v>
      </c>
      <c r="P21" s="75" t="s">
        <v>94</v>
      </c>
      <c r="Q21" s="93" t="s">
        <v>95</v>
      </c>
      <c r="R21" s="66">
        <v>217.2</v>
      </c>
      <c r="S21" s="68">
        <v>8.3999999999999995E-3</v>
      </c>
      <c r="T21" s="68">
        <v>1.4800000000000001E-2</v>
      </c>
      <c r="U21" s="66">
        <v>25</v>
      </c>
      <c r="V21" s="69">
        <v>4378.75</v>
      </c>
      <c r="W21" s="69"/>
      <c r="X21" s="66">
        <v>18</v>
      </c>
      <c r="Y21" s="75" t="s">
        <v>58</v>
      </c>
      <c r="Z21" s="93" t="s">
        <v>59</v>
      </c>
      <c r="AA21" s="66">
        <v>24.45</v>
      </c>
      <c r="AB21" s="68">
        <v>1.8800000000000001E-2</v>
      </c>
      <c r="AC21" s="68">
        <v>1.9599999999999999E-2</v>
      </c>
      <c r="AD21" s="66">
        <v>850.25</v>
      </c>
      <c r="AE21" s="69">
        <v>11423.45</v>
      </c>
      <c r="AF21" s="69"/>
      <c r="AG21" s="65">
        <v>18</v>
      </c>
      <c r="AH21" s="76" t="s">
        <v>162</v>
      </c>
      <c r="AI21" s="90" t="s">
        <v>163</v>
      </c>
      <c r="AJ21" s="65">
        <v>27.3</v>
      </c>
      <c r="AK21" s="70">
        <v>1.46E-2</v>
      </c>
      <c r="AL21" s="65">
        <v>57.8</v>
      </c>
      <c r="AM21" s="71">
        <v>1336.92</v>
      </c>
      <c r="AN21" s="71"/>
      <c r="AO21" s="61">
        <v>18</v>
      </c>
      <c r="AP21" s="79" t="s">
        <v>535</v>
      </c>
      <c r="AQ21" s="85" t="s">
        <v>123</v>
      </c>
      <c r="AR21" s="61">
        <v>4.4400000000000004</v>
      </c>
      <c r="AS21" s="63">
        <v>6.7999999999999996E-3</v>
      </c>
      <c r="AT21" s="63">
        <v>2.0299999999999999E-2</v>
      </c>
      <c r="AU21" s="64">
        <v>1710.4</v>
      </c>
      <c r="AV21" s="64">
        <v>6145.79</v>
      </c>
      <c r="AW21" s="71"/>
      <c r="AX21" s="65">
        <v>18</v>
      </c>
      <c r="AY21" s="76" t="s">
        <v>164</v>
      </c>
      <c r="AZ21" s="90" t="s">
        <v>165</v>
      </c>
      <c r="BA21" s="65">
        <v>44.5</v>
      </c>
      <c r="BB21" s="70">
        <v>6.7999999999999996E-3</v>
      </c>
      <c r="BC21" s="70">
        <v>1.77E-2</v>
      </c>
      <c r="BD21" s="65">
        <v>13.2</v>
      </c>
      <c r="BE21" s="65">
        <v>379.24</v>
      </c>
    </row>
    <row r="22" spans="1:59" ht="18" customHeight="1">
      <c r="H22" s="1">
        <v>19</v>
      </c>
      <c r="I22" s="49">
        <v>600143</v>
      </c>
      <c r="J22" s="82" t="s">
        <v>173</v>
      </c>
      <c r="K22" s="3">
        <v>1.0500000000000001E-2</v>
      </c>
      <c r="L22" s="54">
        <v>1470</v>
      </c>
      <c r="M22" s="54">
        <v>8864.1</v>
      </c>
      <c r="N22" s="54"/>
      <c r="O22" s="66">
        <v>19</v>
      </c>
      <c r="P22" s="66">
        <v>601318</v>
      </c>
      <c r="Q22" s="93" t="s">
        <v>67</v>
      </c>
      <c r="R22" s="66">
        <v>54.16</v>
      </c>
      <c r="S22" s="68">
        <v>7.7999999999999996E-3</v>
      </c>
      <c r="T22" s="68">
        <v>1.4200000000000001E-2</v>
      </c>
      <c r="U22" s="66">
        <v>85</v>
      </c>
      <c r="V22" s="69">
        <v>4216.8500000000004</v>
      </c>
      <c r="W22" s="69"/>
      <c r="X22" s="66">
        <v>19</v>
      </c>
      <c r="Y22" s="75" t="s">
        <v>167</v>
      </c>
      <c r="Z22" s="93" t="s">
        <v>168</v>
      </c>
      <c r="AA22" s="66">
        <v>13.87</v>
      </c>
      <c r="AB22" s="68">
        <v>-3.0099999999999998E-2</v>
      </c>
      <c r="AC22" s="68">
        <v>1.89E-2</v>
      </c>
      <c r="AD22" s="69">
        <v>1531.81</v>
      </c>
      <c r="AE22" s="69">
        <v>11059.68</v>
      </c>
      <c r="AF22" s="69"/>
      <c r="AG22" s="65">
        <v>19</v>
      </c>
      <c r="AH22" s="76" t="s">
        <v>169</v>
      </c>
      <c r="AI22" s="90" t="s">
        <v>170</v>
      </c>
      <c r="AJ22" s="65">
        <v>24.55</v>
      </c>
      <c r="AK22" s="70">
        <v>1.43E-2</v>
      </c>
      <c r="AL22" s="65">
        <v>95.8</v>
      </c>
      <c r="AM22" s="71">
        <v>1310.3900000000001</v>
      </c>
      <c r="AN22" s="71"/>
      <c r="AO22" s="61">
        <v>19</v>
      </c>
      <c r="AP22" s="79" t="s">
        <v>536</v>
      </c>
      <c r="AQ22" s="85" t="s">
        <v>152</v>
      </c>
      <c r="AR22" s="61">
        <v>9.33</v>
      </c>
      <c r="AS22" s="63">
        <v>5.6599999999999998E-2</v>
      </c>
      <c r="AT22" s="63">
        <v>1.6899999999999998E-2</v>
      </c>
      <c r="AU22" s="61">
        <v>653.25</v>
      </c>
      <c r="AV22" s="64">
        <v>5131.07</v>
      </c>
      <c r="AW22" s="71"/>
      <c r="AX22" s="65">
        <v>19</v>
      </c>
      <c r="AY22" s="76" t="s">
        <v>171</v>
      </c>
      <c r="AZ22" s="90" t="s">
        <v>172</v>
      </c>
      <c r="BA22" s="65">
        <v>5.75</v>
      </c>
      <c r="BB22" s="70">
        <v>-1.2E-2</v>
      </c>
      <c r="BC22" s="70">
        <v>1.77E-2</v>
      </c>
      <c r="BD22" s="65">
        <v>72.599999999999994</v>
      </c>
      <c r="BE22" s="65">
        <v>378.97</v>
      </c>
    </row>
    <row r="23" spans="1:59" ht="18" customHeight="1">
      <c r="H23" s="1"/>
      <c r="I23" s="1"/>
      <c r="J23" s="1"/>
      <c r="K23" s="1"/>
      <c r="L23" s="82" t="s">
        <v>542</v>
      </c>
      <c r="M23" s="3">
        <f>SUM(K4:K22)</f>
        <v>0.77979999999999994</v>
      </c>
      <c r="N23" s="1"/>
      <c r="O23" s="54">
        <f>SUM(M4:M22)</f>
        <v>660300.57999999996</v>
      </c>
      <c r="P23" s="54"/>
      <c r="Q23" s="66">
        <v>20</v>
      </c>
      <c r="R23" s="75" t="s">
        <v>98</v>
      </c>
      <c r="S23" s="93" t="s">
        <v>99</v>
      </c>
      <c r="T23" s="66">
        <v>47.45</v>
      </c>
      <c r="U23" s="68">
        <v>1.61E-2</v>
      </c>
      <c r="V23" s="68">
        <v>1.4E-2</v>
      </c>
      <c r="W23" s="66">
        <v>120</v>
      </c>
      <c r="X23" s="69">
        <v>4135.2</v>
      </c>
      <c r="Y23" s="69"/>
      <c r="Z23" s="66">
        <v>20</v>
      </c>
      <c r="AA23" s="75" t="s">
        <v>102</v>
      </c>
      <c r="AB23" s="93" t="s">
        <v>103</v>
      </c>
      <c r="AC23" s="66">
        <v>55.4</v>
      </c>
      <c r="AD23" s="68">
        <v>-1.8599999999999998E-2</v>
      </c>
      <c r="AE23" s="68">
        <v>1.6899999999999998E-2</v>
      </c>
      <c r="AF23" s="66">
        <v>239.8</v>
      </c>
      <c r="AG23" s="69">
        <v>9865.23</v>
      </c>
      <c r="AH23" s="69"/>
      <c r="AI23" s="65">
        <v>20</v>
      </c>
      <c r="AJ23" s="76" t="s">
        <v>54</v>
      </c>
      <c r="AK23" s="90" t="s">
        <v>55</v>
      </c>
      <c r="AL23" s="65">
        <v>27.35</v>
      </c>
      <c r="AM23" s="70">
        <v>1.38E-2</v>
      </c>
      <c r="AN23" s="65">
        <v>86.5</v>
      </c>
      <c r="AO23" s="71">
        <v>1264.26</v>
      </c>
      <c r="AP23" s="71"/>
      <c r="AQ23" s="1">
        <v>20</v>
      </c>
      <c r="AR23" s="80" t="s">
        <v>537</v>
      </c>
      <c r="AS23" s="82" t="s">
        <v>168</v>
      </c>
      <c r="AT23" s="1">
        <v>13.87</v>
      </c>
      <c r="AU23" s="3">
        <v>-3.0099999999999998E-2</v>
      </c>
      <c r="AV23" s="3">
        <v>1.67E-2</v>
      </c>
      <c r="AW23" s="1">
        <v>700.8</v>
      </c>
      <c r="AX23" s="54">
        <v>5059.75</v>
      </c>
      <c r="AY23" s="71"/>
      <c r="AZ23" s="65">
        <v>20</v>
      </c>
      <c r="BA23" s="76" t="s">
        <v>174</v>
      </c>
      <c r="BB23" s="90" t="s">
        <v>175</v>
      </c>
      <c r="BC23" s="65">
        <v>6</v>
      </c>
      <c r="BD23" s="70">
        <v>1.18E-2</v>
      </c>
      <c r="BE23" s="70">
        <v>1.66E-2</v>
      </c>
      <c r="BF23" s="65">
        <v>74</v>
      </c>
      <c r="BG23" s="65">
        <v>353.72</v>
      </c>
    </row>
    <row r="24" spans="1:59" ht="18" customHeight="1">
      <c r="H24" s="1"/>
      <c r="I24" s="1"/>
      <c r="J24" s="1"/>
      <c r="K24" s="1"/>
      <c r="L24" s="1"/>
      <c r="M24" s="1"/>
      <c r="N24" s="1"/>
      <c r="O24" s="1"/>
      <c r="P24" s="1"/>
      <c r="Q24" s="66">
        <v>21</v>
      </c>
      <c r="R24" s="75" t="s">
        <v>83</v>
      </c>
      <c r="S24" s="93" t="s">
        <v>84</v>
      </c>
      <c r="T24" s="66">
        <v>20.239999999999998</v>
      </c>
      <c r="U24" s="68">
        <v>6.4999999999999997E-3</v>
      </c>
      <c r="V24" s="68">
        <v>1.37E-2</v>
      </c>
      <c r="W24" s="66">
        <v>210</v>
      </c>
      <c r="X24" s="69">
        <v>4048.8</v>
      </c>
      <c r="Y24" s="69"/>
      <c r="Z24" s="66">
        <v>21</v>
      </c>
      <c r="AA24" s="75" t="s">
        <v>178</v>
      </c>
      <c r="AB24" s="93" t="s">
        <v>179</v>
      </c>
      <c r="AC24" s="66">
        <v>2.57</v>
      </c>
      <c r="AD24" s="68">
        <v>3.8999999999999998E-3</v>
      </c>
      <c r="AE24" s="68">
        <v>1.6199999999999999E-2</v>
      </c>
      <c r="AF24" s="69">
        <v>4029.6</v>
      </c>
      <c r="AG24" s="69">
        <v>9442.9</v>
      </c>
      <c r="AH24" s="69"/>
      <c r="AI24" s="65">
        <v>21</v>
      </c>
      <c r="AJ24" s="76" t="s">
        <v>102</v>
      </c>
      <c r="AK24" s="90" t="s">
        <v>103</v>
      </c>
      <c r="AL24" s="65">
        <v>55.4</v>
      </c>
      <c r="AM24" s="70">
        <v>1.24E-2</v>
      </c>
      <c r="AN24" s="65">
        <v>27.6</v>
      </c>
      <c r="AO24" s="71">
        <v>1135.45</v>
      </c>
      <c r="AP24" s="71"/>
      <c r="AQ24" s="1">
        <v>21</v>
      </c>
      <c r="AR24" s="80" t="s">
        <v>538</v>
      </c>
      <c r="AS24" s="82" t="s">
        <v>346</v>
      </c>
      <c r="AT24" s="1">
        <v>56.1</v>
      </c>
      <c r="AU24" s="3">
        <v>-1.23E-2</v>
      </c>
      <c r="AV24" s="3">
        <v>1.67E-2</v>
      </c>
      <c r="AW24" s="1">
        <v>100</v>
      </c>
      <c r="AX24" s="54">
        <v>5057.88</v>
      </c>
      <c r="AY24" s="71"/>
      <c r="AZ24" s="65">
        <v>21</v>
      </c>
      <c r="BA24" s="76" t="s">
        <v>180</v>
      </c>
      <c r="BB24" s="90" t="s">
        <v>181</v>
      </c>
      <c r="BC24" s="65">
        <v>14.4</v>
      </c>
      <c r="BD24" s="70">
        <v>2.7099999999999999E-2</v>
      </c>
      <c r="BE24" s="70">
        <v>1.61E-2</v>
      </c>
      <c r="BF24" s="65">
        <v>29.3</v>
      </c>
      <c r="BG24" s="65">
        <v>343.4</v>
      </c>
    </row>
    <row r="25" spans="1:59" ht="18" customHeight="1">
      <c r="H25" s="1"/>
      <c r="I25" s="1"/>
      <c r="J25" s="1"/>
      <c r="K25" s="1" t="s">
        <v>199</v>
      </c>
      <c r="L25" s="1"/>
      <c r="M25" s="3">
        <f>M23</f>
        <v>0.77979999999999994</v>
      </c>
      <c r="N25" s="1"/>
      <c r="O25" s="1"/>
      <c r="P25" s="1"/>
      <c r="Q25" s="66">
        <v>22</v>
      </c>
      <c r="R25" s="75" t="s">
        <v>117</v>
      </c>
      <c r="S25" s="93" t="s">
        <v>118</v>
      </c>
      <c r="T25" s="66">
        <v>19.66</v>
      </c>
      <c r="U25" s="68">
        <v>3.9100000000000003E-2</v>
      </c>
      <c r="V25" s="68">
        <v>1.37E-2</v>
      </c>
      <c r="W25" s="66">
        <v>340</v>
      </c>
      <c r="X25" s="69">
        <v>4042.6</v>
      </c>
      <c r="Y25" s="69"/>
      <c r="Z25" s="66">
        <v>22</v>
      </c>
      <c r="AA25" s="75" t="s">
        <v>60</v>
      </c>
      <c r="AB25" s="93" t="s">
        <v>61</v>
      </c>
      <c r="AC25" s="66">
        <v>13.44</v>
      </c>
      <c r="AD25" s="68">
        <v>6.0000000000000001E-3</v>
      </c>
      <c r="AE25" s="68">
        <v>1.3100000000000001E-2</v>
      </c>
      <c r="AF25" s="66">
        <v>773</v>
      </c>
      <c r="AG25" s="69">
        <v>7648.28</v>
      </c>
      <c r="AH25" s="69"/>
      <c r="AI25" s="65">
        <v>22</v>
      </c>
      <c r="AJ25" s="76" t="s">
        <v>60</v>
      </c>
      <c r="AK25" s="90" t="s">
        <v>61</v>
      </c>
      <c r="AL25" s="65">
        <v>13.44</v>
      </c>
      <c r="AM25" s="70">
        <v>1.09E-2</v>
      </c>
      <c r="AN25" s="65">
        <v>100.8</v>
      </c>
      <c r="AO25" s="65">
        <v>997.34</v>
      </c>
      <c r="AQ25" s="61">
        <v>22</v>
      </c>
      <c r="AR25" s="79" t="s">
        <v>539</v>
      </c>
      <c r="AS25" s="85" t="s">
        <v>89</v>
      </c>
      <c r="AT25" s="61">
        <v>35.049999999999997</v>
      </c>
      <c r="AU25" s="63">
        <v>5.2600000000000001E-2</v>
      </c>
      <c r="AV25" s="63">
        <v>1.4999999999999999E-2</v>
      </c>
      <c r="AW25" s="61">
        <v>173.4</v>
      </c>
      <c r="AX25" s="64">
        <v>4552.54</v>
      </c>
      <c r="AY25" s="71"/>
      <c r="AZ25" s="65">
        <v>22</v>
      </c>
      <c r="BA25" s="76" t="s">
        <v>184</v>
      </c>
      <c r="BB25" s="90" t="s">
        <v>81</v>
      </c>
      <c r="BC25" s="65">
        <v>28.3</v>
      </c>
      <c r="BD25" s="70">
        <v>5.3E-3</v>
      </c>
      <c r="BE25" s="70">
        <v>1.44E-2</v>
      </c>
      <c r="BF25" s="65">
        <v>12.93</v>
      </c>
      <c r="BG25" s="65">
        <v>306.95999999999998</v>
      </c>
    </row>
    <row r="26" spans="1:59" ht="18" customHeight="1">
      <c r="H26" s="1"/>
      <c r="I26" s="1"/>
      <c r="J26" s="1"/>
      <c r="K26" s="22" t="s">
        <v>202</v>
      </c>
      <c r="L26" s="1"/>
      <c r="M26" s="3">
        <f>SUM(K4:K13)</f>
        <v>0.59379999999999999</v>
      </c>
      <c r="N26" s="1"/>
      <c r="O26" s="1"/>
      <c r="P26" s="1"/>
      <c r="Q26" s="66">
        <v>23</v>
      </c>
      <c r="R26" s="75" t="s">
        <v>190</v>
      </c>
      <c r="S26" s="93" t="s">
        <v>191</v>
      </c>
      <c r="T26" s="66">
        <v>49.07</v>
      </c>
      <c r="U26" s="68">
        <v>7.1999999999999998E-3</v>
      </c>
      <c r="V26" s="68">
        <v>1.3100000000000001E-2</v>
      </c>
      <c r="W26" s="66">
        <v>78</v>
      </c>
      <c r="X26" s="69">
        <v>3876.67</v>
      </c>
      <c r="Y26" s="69"/>
      <c r="Z26" s="66">
        <v>23</v>
      </c>
      <c r="AA26" s="75" t="s">
        <v>186</v>
      </c>
      <c r="AB26" s="93" t="s">
        <v>187</v>
      </c>
      <c r="AC26" s="66">
        <v>46.08</v>
      </c>
      <c r="AD26" s="68">
        <v>9.4000000000000004E-3</v>
      </c>
      <c r="AE26" s="68">
        <v>1.3100000000000001E-2</v>
      </c>
      <c r="AF26" s="66">
        <v>148.13999999999999</v>
      </c>
      <c r="AG26" s="69">
        <v>7644.23</v>
      </c>
      <c r="AH26" s="69"/>
      <c r="AI26" s="65">
        <v>23</v>
      </c>
      <c r="AJ26" s="76" t="s">
        <v>188</v>
      </c>
      <c r="AK26" s="90" t="s">
        <v>189</v>
      </c>
      <c r="AL26" s="65">
        <v>19.84</v>
      </c>
      <c r="AM26" s="70">
        <v>1.0500000000000001E-2</v>
      </c>
      <c r="AN26" s="65">
        <v>47.72</v>
      </c>
      <c r="AO26" s="65">
        <v>962.95</v>
      </c>
      <c r="AQ26" s="61">
        <v>23</v>
      </c>
      <c r="AR26" s="79" t="s">
        <v>540</v>
      </c>
      <c r="AS26" s="61" t="s">
        <v>517</v>
      </c>
      <c r="AT26" s="61">
        <v>113.7</v>
      </c>
      <c r="AU26" s="63">
        <v>2.5999999999999999E-3</v>
      </c>
      <c r="AV26" s="63">
        <v>1.49E-2</v>
      </c>
      <c r="AW26" s="61">
        <v>49.15</v>
      </c>
      <c r="AX26" s="64">
        <v>4500.45</v>
      </c>
      <c r="AY26" s="71"/>
      <c r="AZ26" s="65">
        <v>23</v>
      </c>
      <c r="BA26" s="76" t="s">
        <v>153</v>
      </c>
      <c r="BB26" s="90" t="s">
        <v>154</v>
      </c>
      <c r="BC26" s="65">
        <v>13.68</v>
      </c>
      <c r="BD26" s="70">
        <v>4.5900000000000003E-2</v>
      </c>
      <c r="BE26" s="70">
        <v>1.41E-2</v>
      </c>
      <c r="BF26" s="65">
        <v>33.450000000000003</v>
      </c>
      <c r="BG26" s="65">
        <v>300.72000000000003</v>
      </c>
    </row>
    <row r="27" spans="1:59" ht="18" customHeight="1">
      <c r="H27" s="1"/>
      <c r="I27" s="1"/>
      <c r="J27" s="1"/>
      <c r="K27" s="22" t="s">
        <v>205</v>
      </c>
      <c r="L27" s="1"/>
      <c r="M27" s="3">
        <f>SUM(K5,K12,K16)</f>
        <v>0.14409999999999998</v>
      </c>
      <c r="N27" s="1"/>
      <c r="O27" s="1"/>
      <c r="P27" s="1"/>
      <c r="Q27" s="66">
        <v>24</v>
      </c>
      <c r="R27" s="75" t="s">
        <v>195</v>
      </c>
      <c r="S27" s="93" t="s">
        <v>196</v>
      </c>
      <c r="T27" s="66">
        <v>7.58</v>
      </c>
      <c r="U27" s="68">
        <v>-6.6E-3</v>
      </c>
      <c r="V27" s="68">
        <v>1.2500000000000001E-2</v>
      </c>
      <c r="W27" s="66">
        <v>607</v>
      </c>
      <c r="X27" s="69">
        <v>3690.56</v>
      </c>
      <c r="Y27" s="69"/>
      <c r="Z27" s="66">
        <v>24</v>
      </c>
      <c r="AA27" s="75" t="s">
        <v>153</v>
      </c>
      <c r="AB27" s="93" t="s">
        <v>154</v>
      </c>
      <c r="AC27" s="66">
        <v>13.68</v>
      </c>
      <c r="AD27" s="68">
        <v>4.5900000000000003E-2</v>
      </c>
      <c r="AE27" s="68">
        <v>1.2800000000000001E-2</v>
      </c>
      <c r="AF27" s="66">
        <v>830.75</v>
      </c>
      <c r="AG27" s="69">
        <v>7469.81</v>
      </c>
      <c r="AH27" s="69"/>
      <c r="AL27" s="90" t="s">
        <v>192</v>
      </c>
      <c r="AM27" s="70">
        <f>SUM(AM4:AM26)</f>
        <v>56299.43759999999</v>
      </c>
      <c r="AO27" s="71">
        <f>SUM(AO4:AO26)</f>
        <v>4550</v>
      </c>
      <c r="AP27" s="71"/>
      <c r="AQ27" s="61">
        <v>24</v>
      </c>
      <c r="AR27" s="79" t="s">
        <v>541</v>
      </c>
      <c r="AS27" s="85" t="s">
        <v>154</v>
      </c>
      <c r="AT27" s="61">
        <v>13.68</v>
      </c>
      <c r="AU27" s="63">
        <v>4.5900000000000003E-2</v>
      </c>
      <c r="AV27" s="63">
        <v>1.44E-2</v>
      </c>
      <c r="AW27" s="61">
        <v>485.5</v>
      </c>
      <c r="AX27" s="64">
        <v>4365.45</v>
      </c>
      <c r="AY27" s="71"/>
      <c r="AZ27" s="65">
        <v>24</v>
      </c>
      <c r="BA27" s="76" t="s">
        <v>193</v>
      </c>
      <c r="BB27" s="90" t="s">
        <v>194</v>
      </c>
      <c r="BC27" s="65">
        <v>24.07</v>
      </c>
      <c r="BD27" s="70">
        <v>3.7100000000000001E-2</v>
      </c>
      <c r="BE27" s="70">
        <v>1.37E-2</v>
      </c>
      <c r="BF27" s="65">
        <v>12.86</v>
      </c>
      <c r="BG27" s="65">
        <v>293.33999999999997</v>
      </c>
    </row>
    <row r="28" spans="1:59" ht="18" customHeight="1">
      <c r="A28" s="71"/>
      <c r="B28" s="71"/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66">
        <v>25</v>
      </c>
      <c r="R28" s="75" t="s">
        <v>142</v>
      </c>
      <c r="S28" s="93" t="s">
        <v>143</v>
      </c>
      <c r="T28" s="66">
        <v>63.9</v>
      </c>
      <c r="U28" s="68">
        <v>1.5100000000000001E-2</v>
      </c>
      <c r="V28" s="68">
        <v>1.2500000000000001E-2</v>
      </c>
      <c r="W28" s="66">
        <v>82.8</v>
      </c>
      <c r="X28" s="69">
        <v>3686.26</v>
      </c>
      <c r="Y28" s="69"/>
      <c r="Z28" s="66">
        <v>25</v>
      </c>
      <c r="AA28" s="75" t="s">
        <v>197</v>
      </c>
      <c r="AB28" s="93" t="s">
        <v>198</v>
      </c>
      <c r="AC28" s="66">
        <v>4.84</v>
      </c>
      <c r="AD28" s="68">
        <v>3.6400000000000002E-2</v>
      </c>
      <c r="AE28" s="68">
        <v>1.2699999999999999E-2</v>
      </c>
      <c r="AF28" s="69">
        <v>2472.4</v>
      </c>
      <c r="AG28" s="69">
        <v>7446.08</v>
      </c>
      <c r="AH28" s="69"/>
      <c r="AQ28" s="1"/>
      <c r="AR28" s="1"/>
      <c r="AS28" s="1"/>
      <c r="AT28" s="1"/>
      <c r="AU28" s="82" t="s">
        <v>542</v>
      </c>
      <c r="AV28" s="3">
        <f>SUM(AV4:AV27)</f>
        <v>198932.13770000008</v>
      </c>
      <c r="AW28" s="1"/>
      <c r="AX28" s="54">
        <f>SUM(AX4:AX27)</f>
        <v>23726.070000000003</v>
      </c>
      <c r="AZ28" s="65">
        <v>25</v>
      </c>
      <c r="BA28" s="76" t="s">
        <v>195</v>
      </c>
      <c r="BB28" s="90" t="s">
        <v>196</v>
      </c>
      <c r="BC28" s="65">
        <v>7.58</v>
      </c>
      <c r="BD28" s="70">
        <v>-6.6E-3</v>
      </c>
      <c r="BE28" s="70">
        <v>1.2500000000000001E-2</v>
      </c>
      <c r="BF28" s="65">
        <v>44</v>
      </c>
      <c r="BG28" s="65">
        <v>267.52</v>
      </c>
    </row>
    <row r="29" spans="1:59" ht="18" customHeight="1">
      <c r="Q29" s="66">
        <v>26</v>
      </c>
      <c r="R29" s="75" t="s">
        <v>64</v>
      </c>
      <c r="S29" s="93" t="s">
        <v>65</v>
      </c>
      <c r="T29" s="66">
        <v>11.02</v>
      </c>
      <c r="U29" s="68">
        <v>1.8E-3</v>
      </c>
      <c r="V29" s="68">
        <v>1.21E-2</v>
      </c>
      <c r="W29" s="66">
        <v>355</v>
      </c>
      <c r="X29" s="69">
        <v>3574.85</v>
      </c>
      <c r="Y29" s="69"/>
      <c r="Z29" s="66">
        <v>26</v>
      </c>
      <c r="AA29" s="75" t="s">
        <v>68</v>
      </c>
      <c r="AB29" s="93" t="s">
        <v>69</v>
      </c>
      <c r="AC29" s="66">
        <v>131.80000000000001</v>
      </c>
      <c r="AD29" s="68">
        <v>2.3300000000000001E-2</v>
      </c>
      <c r="AE29" s="68">
        <v>1.2500000000000001E-2</v>
      </c>
      <c r="AF29" s="66">
        <v>120</v>
      </c>
      <c r="AG29" s="69">
        <v>7290.53</v>
      </c>
      <c r="AH29" s="69"/>
      <c r="AI29" s="1"/>
      <c r="AJ29" s="1" t="s">
        <v>544</v>
      </c>
      <c r="AK29" s="1"/>
      <c r="AL29" s="3">
        <f>AM27</f>
        <v>56299.43759999999</v>
      </c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Z29" s="65">
        <v>26</v>
      </c>
      <c r="BA29" s="76" t="s">
        <v>200</v>
      </c>
      <c r="BB29" s="65" t="s">
        <v>545</v>
      </c>
      <c r="BC29" s="65">
        <v>38.9</v>
      </c>
      <c r="BD29" s="70">
        <v>1.17E-2</v>
      </c>
      <c r="BE29" s="70">
        <v>1.17E-2</v>
      </c>
      <c r="BF29" s="65">
        <v>14.6</v>
      </c>
      <c r="BG29" s="65">
        <v>250.39</v>
      </c>
    </row>
    <row r="30" spans="1:59" ht="18" customHeight="1">
      <c r="Q30" s="66">
        <v>27</v>
      </c>
      <c r="R30" s="66">
        <v>600887</v>
      </c>
      <c r="S30" s="93" t="s">
        <v>51</v>
      </c>
      <c r="T30" s="66">
        <v>27.5</v>
      </c>
      <c r="U30" s="68">
        <v>4.1700000000000001E-2</v>
      </c>
      <c r="V30" s="68">
        <v>1.17E-2</v>
      </c>
      <c r="W30" s="66">
        <v>160</v>
      </c>
      <c r="X30" s="69">
        <v>3454.4</v>
      </c>
      <c r="Y30" s="69"/>
      <c r="Z30" s="66">
        <v>27</v>
      </c>
      <c r="AA30" s="75" t="s">
        <v>203</v>
      </c>
      <c r="AB30" s="93" t="s">
        <v>204</v>
      </c>
      <c r="AC30" s="66">
        <v>26.95</v>
      </c>
      <c r="AD30" s="68">
        <v>5.0299999999999997E-2</v>
      </c>
      <c r="AE30" s="68">
        <v>1.23E-2</v>
      </c>
      <c r="AF30" s="66">
        <v>296.05</v>
      </c>
      <c r="AG30" s="69">
        <v>7164.41</v>
      </c>
      <c r="AH30" s="69"/>
      <c r="AI30" s="1"/>
      <c r="AJ30" s="82" t="s">
        <v>202</v>
      </c>
      <c r="AK30" s="1"/>
      <c r="AL30" s="3">
        <f>SUM(AK4:AK13)</f>
        <v>0.43610000000000004</v>
      </c>
      <c r="AM30" s="1"/>
      <c r="AN30" s="1"/>
      <c r="AO30" s="1"/>
      <c r="AP30" s="1"/>
      <c r="AQ30" s="1"/>
      <c r="AR30" s="1"/>
      <c r="AS30" s="1"/>
      <c r="AT30" s="1" t="s">
        <v>199</v>
      </c>
      <c r="AU30" s="1"/>
      <c r="AV30" s="3">
        <f>AV28</f>
        <v>198932.13770000008</v>
      </c>
      <c r="AW30" s="1"/>
      <c r="AX30" s="1"/>
      <c r="AZ30" s="65">
        <v>27</v>
      </c>
      <c r="BA30" s="76" t="s">
        <v>92</v>
      </c>
      <c r="BB30" s="90" t="s">
        <v>93</v>
      </c>
      <c r="BC30" s="65">
        <v>6.38</v>
      </c>
      <c r="BD30" s="70">
        <v>3.0999999999999999E-3</v>
      </c>
      <c r="BE30" s="70">
        <v>1.1599999999999999E-2</v>
      </c>
      <c r="BF30" s="65">
        <v>47</v>
      </c>
      <c r="BG30" s="65">
        <v>247.22</v>
      </c>
    </row>
    <row r="31" spans="1:59" ht="20.100000000000001" customHeight="1">
      <c r="Q31" s="66">
        <v>28</v>
      </c>
      <c r="R31" s="75" t="s">
        <v>92</v>
      </c>
      <c r="S31" s="93" t="s">
        <v>93</v>
      </c>
      <c r="T31" s="66">
        <v>6.38</v>
      </c>
      <c r="U31" s="68">
        <v>3.0999999999999999E-3</v>
      </c>
      <c r="V31" s="68">
        <v>1.0699999999999999E-2</v>
      </c>
      <c r="W31" s="66">
        <v>600</v>
      </c>
      <c r="X31" s="69">
        <v>3156</v>
      </c>
      <c r="Y31" s="69"/>
      <c r="Z31" s="66">
        <v>28</v>
      </c>
      <c r="AA31" s="66">
        <v>601058</v>
      </c>
      <c r="AB31" s="93" t="s">
        <v>206</v>
      </c>
      <c r="AC31" s="66">
        <v>3.73</v>
      </c>
      <c r="AD31" s="68">
        <v>3.04E-2</v>
      </c>
      <c r="AE31" s="68">
        <v>1.17E-2</v>
      </c>
      <c r="AF31" s="69">
        <v>2000</v>
      </c>
      <c r="AG31" s="69">
        <v>6840</v>
      </c>
      <c r="AH31" s="69"/>
      <c r="AI31" s="1"/>
      <c r="AJ31" s="82" t="s">
        <v>205</v>
      </c>
      <c r="AK31" s="1"/>
      <c r="AL31" s="3">
        <f>SUM(AK4:AK11,AM13:AM26)</f>
        <v>19014.0272</v>
      </c>
      <c r="AM31" s="1"/>
      <c r="AN31" s="1"/>
      <c r="AO31" s="1"/>
      <c r="AP31" s="1"/>
      <c r="AQ31" s="1"/>
      <c r="AR31" s="1"/>
      <c r="AS31" s="1"/>
      <c r="AT31" s="22" t="s">
        <v>202</v>
      </c>
      <c r="AU31" s="1"/>
      <c r="AV31" s="3">
        <f>SUM(AT4:AT13)</f>
        <v>0.44630000000000003</v>
      </c>
      <c r="AW31" s="1"/>
      <c r="AX31" s="1"/>
      <c r="AZ31" s="65">
        <v>28</v>
      </c>
      <c r="BA31" s="76" t="s">
        <v>207</v>
      </c>
      <c r="BB31" s="90" t="s">
        <v>208</v>
      </c>
      <c r="BC31" s="65">
        <v>87.3</v>
      </c>
      <c r="BD31" s="70">
        <v>-4.5400000000000003E-2</v>
      </c>
      <c r="BE31" s="70">
        <v>1.14E-2</v>
      </c>
      <c r="BF31" s="65">
        <v>5.25</v>
      </c>
      <c r="BG31" s="65">
        <v>242.81</v>
      </c>
    </row>
    <row r="32" spans="1:59" ht="20.100000000000001" customHeight="1">
      <c r="U32" s="90" t="s">
        <v>192</v>
      </c>
      <c r="V32" s="70">
        <f>SUM(V4:V31)</f>
        <v>150551.19400000008</v>
      </c>
      <c r="X32" s="71">
        <f>SUM(X4:X31)</f>
        <v>33855.340000000004</v>
      </c>
      <c r="Y32" s="71"/>
      <c r="Z32" s="66">
        <v>29</v>
      </c>
      <c r="AA32" s="75" t="s">
        <v>209</v>
      </c>
      <c r="AB32" s="93" t="s">
        <v>210</v>
      </c>
      <c r="AC32" s="66">
        <v>2.09</v>
      </c>
      <c r="AD32" s="68">
        <v>-1.4200000000000001E-2</v>
      </c>
      <c r="AE32" s="68">
        <v>1.15E-2</v>
      </c>
      <c r="AF32" s="69">
        <v>3316</v>
      </c>
      <c r="AG32" s="69">
        <v>6705.79</v>
      </c>
      <c r="AH32" s="69"/>
      <c r="AQ32" s="1"/>
      <c r="AR32" s="1"/>
      <c r="AS32" s="1"/>
      <c r="AT32" s="22" t="s">
        <v>205</v>
      </c>
      <c r="AU32" s="1"/>
      <c r="AV32" s="3">
        <f>SUM(AT4,AT6,AT7,AT10,AT11,AT13,AT16,AT17,AT18,AT19,AT20,AT21,AT22,AV25,AV26,AV27)</f>
        <v>0.46439999999999998</v>
      </c>
      <c r="AW32" s="1"/>
      <c r="AX32" s="1"/>
      <c r="AZ32" s="65">
        <v>29</v>
      </c>
      <c r="BA32" s="76" t="s">
        <v>64</v>
      </c>
      <c r="BB32" s="90" t="s">
        <v>65</v>
      </c>
      <c r="BC32" s="65">
        <v>11.02</v>
      </c>
      <c r="BD32" s="70">
        <v>1.8E-3</v>
      </c>
      <c r="BE32" s="70">
        <v>1.12E-2</v>
      </c>
      <c r="BF32" s="65">
        <v>23.8</v>
      </c>
      <c r="BG32" s="65">
        <v>239.67</v>
      </c>
    </row>
    <row r="33" spans="10:59" ht="20.100000000000001" customHeight="1">
      <c r="Z33" s="66">
        <v>30</v>
      </c>
      <c r="AA33" s="66">
        <v>300463</v>
      </c>
      <c r="AB33" s="93" t="s">
        <v>211</v>
      </c>
      <c r="AC33" s="66">
        <v>25.6</v>
      </c>
      <c r="AD33" s="68">
        <v>2.1999999999999999E-2</v>
      </c>
      <c r="AE33" s="68">
        <v>1.14E-2</v>
      </c>
      <c r="AF33" s="66">
        <v>260.87</v>
      </c>
      <c r="AG33" s="69">
        <v>6652.19</v>
      </c>
      <c r="AH33" s="69"/>
      <c r="AQ33" s="49"/>
      <c r="AR33" s="49"/>
      <c r="AS33" s="46"/>
      <c r="AT33" s="49"/>
      <c r="AU33" s="52"/>
      <c r="AV33" s="52"/>
      <c r="AW33" s="49"/>
      <c r="AX33" s="53"/>
      <c r="AZ33" s="65">
        <v>30</v>
      </c>
      <c r="BA33" s="76" t="s">
        <v>212</v>
      </c>
      <c r="BB33" s="90" t="s">
        <v>213</v>
      </c>
      <c r="BC33" s="65">
        <v>70.290000000000006</v>
      </c>
      <c r="BD33" s="70">
        <v>-3.1199999999999999E-2</v>
      </c>
      <c r="BE33" s="70">
        <v>1.0999999999999999E-2</v>
      </c>
      <c r="BF33" s="65">
        <v>4.34</v>
      </c>
      <c r="BG33" s="65">
        <v>235.88</v>
      </c>
    </row>
    <row r="34" spans="10:59" ht="20.100000000000001" customHeight="1">
      <c r="S34" s="65" t="s">
        <v>544</v>
      </c>
      <c r="U34" s="70">
        <f>V32</f>
        <v>150551.19400000008</v>
      </c>
      <c r="Z34" s="66">
        <v>31</v>
      </c>
      <c r="AA34" s="75" t="s">
        <v>214</v>
      </c>
      <c r="AB34" s="93" t="s">
        <v>215</v>
      </c>
      <c r="AC34" s="66">
        <v>6.24</v>
      </c>
      <c r="AD34" s="68">
        <v>5.4100000000000002E-2</v>
      </c>
      <c r="AE34" s="68">
        <v>0.01</v>
      </c>
      <c r="AF34" s="69">
        <v>1310.4000000000001</v>
      </c>
      <c r="AG34" s="69">
        <v>5857.21</v>
      </c>
      <c r="AH34" s="69"/>
      <c r="AQ34" s="66"/>
      <c r="AR34" s="75"/>
      <c r="AS34" s="67"/>
      <c r="AT34" s="66"/>
      <c r="AU34" s="68"/>
      <c r="AV34" s="68"/>
      <c r="AW34" s="69"/>
      <c r="AX34" s="69"/>
      <c r="AZ34" s="65">
        <v>31</v>
      </c>
      <c r="BA34" s="76" t="s">
        <v>216</v>
      </c>
      <c r="BB34" s="90" t="s">
        <v>217</v>
      </c>
      <c r="BE34" s="70">
        <v>1.0800000000000001E-2</v>
      </c>
      <c r="BF34" s="65">
        <v>43</v>
      </c>
      <c r="BG34" s="65">
        <v>230.05</v>
      </c>
    </row>
    <row r="35" spans="10:59" ht="20.100000000000001" customHeight="1">
      <c r="S35" s="90" t="s">
        <v>202</v>
      </c>
      <c r="U35" s="70">
        <f>SUM(T4:T13)</f>
        <v>0.36170000000000002</v>
      </c>
      <c r="AD35" s="90" t="s">
        <v>192</v>
      </c>
      <c r="AE35" s="70">
        <f>SUM(AE4:AE34)</f>
        <v>363119.78419999999</v>
      </c>
      <c r="AG35" s="71">
        <f>SUM(AG4:AG34)</f>
        <v>90216.66</v>
      </c>
      <c r="AH35" s="71"/>
      <c r="AQ35" s="1"/>
      <c r="AR35" s="1"/>
      <c r="AS35" s="1"/>
      <c r="AT35" s="1"/>
      <c r="AU35" s="22"/>
      <c r="AV35" s="3"/>
      <c r="AW35" s="1"/>
      <c r="AX35" s="54"/>
      <c r="AZ35" s="65">
        <v>32</v>
      </c>
      <c r="BA35" s="76" t="s">
        <v>90</v>
      </c>
      <c r="BB35" s="90" t="s">
        <v>91</v>
      </c>
      <c r="BC35" s="65">
        <v>57.28</v>
      </c>
      <c r="BD35" s="70">
        <v>-3.0000000000000001E-3</v>
      </c>
      <c r="BE35" s="70">
        <v>1.03E-2</v>
      </c>
      <c r="BF35" s="65">
        <v>3.94</v>
      </c>
      <c r="BG35" s="65">
        <v>219.3</v>
      </c>
    </row>
    <row r="36" spans="10:59" ht="20.100000000000001" customHeight="1">
      <c r="J36" s="22"/>
      <c r="K36" s="22"/>
      <c r="L36" s="22"/>
      <c r="M36" s="22"/>
      <c r="S36" s="90" t="s">
        <v>205</v>
      </c>
      <c r="U36" s="70">
        <f>SUM(T4:T18,T21,V23,V25,V27:V29,V31)</f>
        <v>0.53979999999999995</v>
      </c>
      <c r="AZ36" s="65">
        <v>33</v>
      </c>
      <c r="BA36" s="76" t="s">
        <v>218</v>
      </c>
      <c r="BB36" s="65" t="s">
        <v>219</v>
      </c>
      <c r="BC36" s="65">
        <v>24.7</v>
      </c>
      <c r="BD36" s="70">
        <v>7.8600000000000003E-2</v>
      </c>
      <c r="BE36" s="70">
        <v>1.01E-2</v>
      </c>
      <c r="BF36" s="65">
        <v>10.4</v>
      </c>
      <c r="BG36" s="65">
        <v>216.22</v>
      </c>
    </row>
    <row r="37" spans="10:59">
      <c r="J37" s="24"/>
      <c r="K37" s="24"/>
      <c r="L37" s="24"/>
      <c r="M37" s="24"/>
      <c r="Q37" s="90"/>
      <c r="R37" s="90"/>
      <c r="S37" s="90"/>
      <c r="T37" s="90"/>
      <c r="U37" s="90" t="s">
        <v>1282</v>
      </c>
      <c r="V37" s="90" t="s">
        <v>1283</v>
      </c>
      <c r="W37" s="90" t="s">
        <v>1284</v>
      </c>
      <c r="AA37" s="90" t="s">
        <v>202</v>
      </c>
      <c r="AC37" s="70">
        <f>SUM(AC4:AC13)</f>
        <v>0.42109999999999997</v>
      </c>
      <c r="AS37" s="22"/>
      <c r="AT37" s="1"/>
      <c r="AU37" s="3"/>
      <c r="BD37" s="90" t="s">
        <v>192</v>
      </c>
      <c r="BE37" s="70">
        <f>SUM(BE4:BE36)</f>
        <v>13219.685499999998</v>
      </c>
      <c r="BG37" s="71">
        <f>SUM(BG4:BG35)</f>
        <v>3530.98</v>
      </c>
    </row>
    <row r="38" spans="10:59">
      <c r="J38" s="24"/>
      <c r="K38" s="24"/>
      <c r="L38" s="24"/>
      <c r="M38" s="24"/>
      <c r="Q38" s="90">
        <v>1</v>
      </c>
      <c r="R38" s="90">
        <v>700</v>
      </c>
      <c r="S38" s="90" t="s">
        <v>53</v>
      </c>
      <c r="T38" s="90">
        <v>347.4</v>
      </c>
      <c r="U38" s="386">
        <v>9.6799999999999997E-2</v>
      </c>
      <c r="V38" s="90">
        <v>109</v>
      </c>
      <c r="W38" s="90">
        <v>31136.94</v>
      </c>
      <c r="AA38" s="90" t="s">
        <v>205</v>
      </c>
      <c r="AC38" s="70">
        <f>SUM(AC4,AC5,AC6,AC8,AC11,AC13,AC14,AC16,AC18,AC19,AC21,AE23,AE24,AE25,AE27,AE28,AE29,AE32,AE34)</f>
        <v>0.496</v>
      </c>
      <c r="AS38" s="22"/>
      <c r="AT38" s="1"/>
      <c r="AU38" s="3"/>
    </row>
    <row r="39" spans="10:59">
      <c r="J39" s="24"/>
      <c r="K39" s="24"/>
      <c r="L39" s="24"/>
      <c r="M39" s="24"/>
      <c r="Q39" s="90">
        <v>2</v>
      </c>
      <c r="R39" s="90">
        <v>2382</v>
      </c>
      <c r="S39" s="90" t="s">
        <v>69</v>
      </c>
      <c r="T39" s="90">
        <v>110.3</v>
      </c>
      <c r="U39" s="386">
        <v>6.4000000000000001E-2</v>
      </c>
      <c r="V39" s="90">
        <v>195</v>
      </c>
      <c r="W39" s="90">
        <v>20578.349999999999</v>
      </c>
      <c r="BA39" s="65" t="s">
        <v>544</v>
      </c>
      <c r="BC39" s="70">
        <f>BE37</f>
        <v>13219.685499999998</v>
      </c>
    </row>
    <row r="40" spans="10:59">
      <c r="J40" s="24"/>
      <c r="K40" s="24"/>
      <c r="L40" s="24"/>
      <c r="M40" s="24"/>
      <c r="Q40" s="90">
        <v>3</v>
      </c>
      <c r="R40" s="90">
        <v>1114</v>
      </c>
      <c r="S40" s="90" t="s">
        <v>88</v>
      </c>
      <c r="T40" s="90">
        <v>20.350000000000001</v>
      </c>
      <c r="U40" s="386">
        <v>5.2200000000000003E-2</v>
      </c>
      <c r="V40" s="90">
        <v>950</v>
      </c>
      <c r="W40" s="90">
        <v>16786.5</v>
      </c>
      <c r="BA40" s="90" t="s">
        <v>202</v>
      </c>
      <c r="BC40" s="70">
        <f>SUM(BC4:BC13)</f>
        <v>0.45049999999999996</v>
      </c>
    </row>
    <row r="41" spans="10:59">
      <c r="J41" s="24"/>
      <c r="K41" s="24"/>
      <c r="L41" s="24"/>
      <c r="M41" s="24"/>
      <c r="Q41" s="90">
        <v>4</v>
      </c>
      <c r="R41" s="90">
        <v>1093</v>
      </c>
      <c r="S41" s="90" t="s">
        <v>61</v>
      </c>
      <c r="T41" s="90">
        <v>13.4</v>
      </c>
      <c r="U41" s="386">
        <v>4.8300000000000003E-2</v>
      </c>
      <c r="V41" s="90">
        <v>1400</v>
      </c>
      <c r="W41" s="90">
        <v>15554</v>
      </c>
      <c r="BA41" s="90" t="s">
        <v>205</v>
      </c>
      <c r="BC41" s="70">
        <f>SUM(BE4:BE24,BE26:BE28,BE32:BE34,BE36:BE36)</f>
        <v>13219.626099999999</v>
      </c>
    </row>
    <row r="42" spans="10:59">
      <c r="J42" s="24"/>
      <c r="K42" s="24"/>
      <c r="L42" s="24"/>
      <c r="M42" s="24"/>
      <c r="Q42" s="90">
        <v>5</v>
      </c>
      <c r="R42" s="90">
        <v>2318</v>
      </c>
      <c r="S42" s="90" t="s">
        <v>67</v>
      </c>
      <c r="T42" s="90">
        <v>68.400000000000006</v>
      </c>
      <c r="U42" s="386">
        <v>3.8800000000000001E-2</v>
      </c>
      <c r="V42" s="90">
        <v>245.25</v>
      </c>
      <c r="W42" s="90">
        <v>12493.04</v>
      </c>
    </row>
    <row r="43" spans="10:59">
      <c r="J43" s="24"/>
      <c r="K43" s="24"/>
      <c r="L43" s="24"/>
      <c r="M43" s="24"/>
      <c r="Q43" s="90">
        <v>6</v>
      </c>
      <c r="R43" s="90">
        <v>2018</v>
      </c>
      <c r="S43" s="90" t="s">
        <v>79</v>
      </c>
      <c r="T43" s="90">
        <v>139.6</v>
      </c>
      <c r="U43" s="386">
        <v>3.8100000000000002E-2</v>
      </c>
      <c r="V43" s="90">
        <v>110</v>
      </c>
      <c r="W43" s="90">
        <v>12262.8</v>
      </c>
    </row>
    <row r="44" spans="10:59">
      <c r="J44" s="24"/>
      <c r="K44" s="24"/>
      <c r="L44" s="24"/>
      <c r="M44" s="24"/>
      <c r="Q44" s="90">
        <v>7</v>
      </c>
      <c r="R44" s="90">
        <v>939</v>
      </c>
      <c r="S44" s="90" t="s">
        <v>148</v>
      </c>
      <c r="T44" s="90">
        <v>7</v>
      </c>
      <c r="U44" s="386">
        <v>3.4200000000000001E-2</v>
      </c>
      <c r="V44" s="90">
        <v>2000</v>
      </c>
      <c r="W44" s="90">
        <v>11020</v>
      </c>
    </row>
    <row r="45" spans="10:59" ht="29.25" customHeight="1">
      <c r="J45" s="24"/>
      <c r="K45" s="24"/>
      <c r="L45" s="24"/>
      <c r="M45" s="24"/>
      <c r="Q45" s="90">
        <v>8</v>
      </c>
      <c r="R45" s="90">
        <v>1299</v>
      </c>
      <c r="S45" s="90" t="s">
        <v>75</v>
      </c>
      <c r="T45" s="90">
        <v>59.95</v>
      </c>
      <c r="U45" s="386">
        <v>2.9700000000000001E-2</v>
      </c>
      <c r="V45" s="90">
        <v>195</v>
      </c>
      <c r="W45" s="90">
        <v>9543.2999999999993</v>
      </c>
      <c r="Z45" s="66" t="s">
        <v>43</v>
      </c>
      <c r="AA45" s="66" t="s">
        <v>44</v>
      </c>
      <c r="AB45" s="66" t="s">
        <v>45</v>
      </c>
      <c r="AC45" s="66" t="s">
        <v>46</v>
      </c>
      <c r="AD45" s="66" t="s">
        <v>47</v>
      </c>
      <c r="AE45" s="66" t="s">
        <v>324</v>
      </c>
      <c r="AF45" s="66" t="s">
        <v>1280</v>
      </c>
      <c r="AG45" s="66" t="s">
        <v>1281</v>
      </c>
      <c r="AI45" s="66" t="s">
        <v>43</v>
      </c>
      <c r="AJ45" s="66" t="s">
        <v>44</v>
      </c>
      <c r="AK45" s="66" t="s">
        <v>45</v>
      </c>
      <c r="AL45" s="66" t="s">
        <v>46</v>
      </c>
      <c r="AM45" s="66" t="s">
        <v>47</v>
      </c>
      <c r="AN45" s="66" t="s">
        <v>324</v>
      </c>
      <c r="AO45" s="66" t="s">
        <v>1280</v>
      </c>
      <c r="AP45" s="66" t="s">
        <v>1281</v>
      </c>
      <c r="AQ45" s="66" t="s">
        <v>43</v>
      </c>
      <c r="AR45" s="66" t="s">
        <v>44</v>
      </c>
      <c r="AS45" s="66" t="s">
        <v>45</v>
      </c>
      <c r="AT45" s="66" t="s">
        <v>46</v>
      </c>
      <c r="AU45" s="66" t="s">
        <v>47</v>
      </c>
      <c r="AV45" s="66" t="s">
        <v>324</v>
      </c>
      <c r="AW45" s="66" t="s">
        <v>1280</v>
      </c>
      <c r="AX45" s="66" t="s">
        <v>1281</v>
      </c>
      <c r="AZ45" s="66" t="s">
        <v>43</v>
      </c>
      <c r="BA45" s="66" t="s">
        <v>44</v>
      </c>
      <c r="BB45" s="66" t="s">
        <v>45</v>
      </c>
      <c r="BC45" s="66" t="s">
        <v>46</v>
      </c>
      <c r="BD45" s="66" t="s">
        <v>47</v>
      </c>
      <c r="BE45" s="66" t="s">
        <v>324</v>
      </c>
      <c r="BF45" s="66" t="s">
        <v>1280</v>
      </c>
      <c r="BG45" s="66" t="s">
        <v>1281</v>
      </c>
    </row>
    <row r="46" spans="10:59" ht="29.25" customHeight="1">
      <c r="J46" s="24"/>
      <c r="K46" s="24"/>
      <c r="L46" s="24"/>
      <c r="M46" s="24"/>
      <c r="Q46" s="90">
        <v>9</v>
      </c>
      <c r="R46" s="90">
        <v>175</v>
      </c>
      <c r="S46" s="90" t="s">
        <v>55</v>
      </c>
      <c r="T46" s="90">
        <v>24.35</v>
      </c>
      <c r="U46" s="386">
        <v>2.9000000000000001E-2</v>
      </c>
      <c r="V46" s="90">
        <v>500</v>
      </c>
      <c r="W46" s="90">
        <v>9345</v>
      </c>
      <c r="Z46" s="66"/>
      <c r="AA46" s="66"/>
      <c r="AB46" s="66"/>
      <c r="AC46" s="66"/>
      <c r="AD46" s="66"/>
      <c r="AE46" s="66" t="s">
        <v>1282</v>
      </c>
      <c r="AF46" s="66" t="s">
        <v>1283</v>
      </c>
      <c r="AG46" s="66" t="s">
        <v>1284</v>
      </c>
      <c r="AI46" s="66"/>
      <c r="AJ46" s="66"/>
      <c r="AK46" s="66"/>
      <c r="AL46" s="66"/>
      <c r="AM46" s="66"/>
      <c r="AN46" s="66" t="s">
        <v>1282</v>
      </c>
      <c r="AO46" s="66" t="s">
        <v>1283</v>
      </c>
      <c r="AP46" s="66" t="s">
        <v>1284</v>
      </c>
      <c r="AQ46" s="66"/>
      <c r="AR46" s="66"/>
      <c r="AS46" s="66"/>
      <c r="AT46" s="66"/>
      <c r="AU46" s="66"/>
      <c r="AV46" s="66" t="s">
        <v>1282</v>
      </c>
      <c r="AW46" s="66" t="s">
        <v>1283</v>
      </c>
      <c r="AX46" s="66" t="s">
        <v>1284</v>
      </c>
      <c r="AZ46" s="66"/>
      <c r="BA46" s="66"/>
      <c r="BB46" s="66"/>
      <c r="BC46" s="66"/>
      <c r="BD46" s="66"/>
      <c r="BE46" s="66" t="s">
        <v>1282</v>
      </c>
      <c r="BF46" s="66" t="s">
        <v>1283</v>
      </c>
      <c r="BG46" s="66" t="s">
        <v>1284</v>
      </c>
    </row>
    <row r="47" spans="10:59" ht="14.25">
      <c r="J47" s="24"/>
      <c r="K47" s="24"/>
      <c r="L47" s="24"/>
      <c r="M47" s="24"/>
      <c r="Q47" s="90">
        <v>10</v>
      </c>
      <c r="R47" s="90">
        <v>5</v>
      </c>
      <c r="S47" s="90" t="s">
        <v>73</v>
      </c>
      <c r="T47" s="90">
        <v>77.150000000000006</v>
      </c>
      <c r="U47" s="386">
        <v>2.63E-2</v>
      </c>
      <c r="V47" s="90">
        <v>130</v>
      </c>
      <c r="W47" s="90">
        <v>8455.2000000000007</v>
      </c>
      <c r="Z47" s="66">
        <v>1</v>
      </c>
      <c r="AA47" s="66">
        <v>2018</v>
      </c>
      <c r="AB47" s="66" t="s">
        <v>1588</v>
      </c>
      <c r="AC47" s="66">
        <v>140.1</v>
      </c>
      <c r="AD47" s="66">
        <v>2.7900000000000001E-2</v>
      </c>
      <c r="AE47" s="66">
        <v>6.3100000000000003E-2</v>
      </c>
      <c r="AF47" s="66">
        <v>381.65</v>
      </c>
      <c r="AG47" s="66">
        <v>42544.58</v>
      </c>
      <c r="AI47" s="66">
        <v>1</v>
      </c>
      <c r="AJ47" s="66">
        <v>700</v>
      </c>
      <c r="AK47" s="66" t="s">
        <v>1590</v>
      </c>
      <c r="AL47" s="66">
        <v>347.6</v>
      </c>
      <c r="AM47" s="66">
        <v>1.6999999999999999E-3</v>
      </c>
      <c r="AN47" s="66">
        <v>9.0999999999999998E-2</v>
      </c>
      <c r="AO47" s="66">
        <v>35.200000000000003</v>
      </c>
      <c r="AP47" s="66">
        <v>10055.08</v>
      </c>
      <c r="AQ47" s="66">
        <v>1</v>
      </c>
      <c r="AR47" s="66">
        <v>966</v>
      </c>
      <c r="AS47" s="66" t="s">
        <v>1589</v>
      </c>
      <c r="AT47" s="66">
        <v>25.95</v>
      </c>
      <c r="AU47" s="66">
        <v>7.7999999999999996E-3</v>
      </c>
      <c r="AV47" s="66">
        <v>6.8699999999999997E-2</v>
      </c>
      <c r="AW47" s="66">
        <v>990.66</v>
      </c>
      <c r="AX47" s="66">
        <v>17592.04</v>
      </c>
      <c r="AZ47" s="66">
        <v>1</v>
      </c>
      <c r="BA47" s="66">
        <v>2382</v>
      </c>
      <c r="BB47" s="66" t="s">
        <v>1598</v>
      </c>
      <c r="BC47" s="66">
        <v>111.5</v>
      </c>
      <c r="BD47" s="66">
        <v>-8.0000000000000002E-3</v>
      </c>
      <c r="BE47" s="66">
        <v>6.8199999999999997E-2</v>
      </c>
      <c r="BF47" s="66">
        <v>15.3</v>
      </c>
      <c r="BG47" s="66">
        <v>1614.61</v>
      </c>
    </row>
    <row r="48" spans="10:59" ht="14.25">
      <c r="Q48" s="90">
        <v>11</v>
      </c>
      <c r="R48" s="90">
        <v>601318</v>
      </c>
      <c r="S48" s="90" t="s">
        <v>67</v>
      </c>
      <c r="T48" s="90">
        <v>63.12</v>
      </c>
      <c r="U48" s="386">
        <v>1.5100000000000001E-2</v>
      </c>
      <c r="V48" s="90">
        <v>90</v>
      </c>
      <c r="W48" s="90">
        <v>4874.3999999999996</v>
      </c>
      <c r="Z48" s="66">
        <v>2</v>
      </c>
      <c r="AA48" s="66">
        <v>966</v>
      </c>
      <c r="AB48" s="66" t="s">
        <v>1589</v>
      </c>
      <c r="AC48" s="66">
        <v>26</v>
      </c>
      <c r="AD48" s="66">
        <v>9.7000000000000003E-3</v>
      </c>
      <c r="AE48" s="66">
        <v>5.9200000000000003E-2</v>
      </c>
      <c r="AF48" s="66">
        <v>2246.92</v>
      </c>
      <c r="AG48" s="66">
        <v>39900.57</v>
      </c>
      <c r="AI48" s="66">
        <v>2</v>
      </c>
      <c r="AJ48" s="66">
        <v>2318</v>
      </c>
      <c r="AK48" s="66" t="s">
        <v>1115</v>
      </c>
      <c r="AL48" s="66">
        <v>68.099999999999994</v>
      </c>
      <c r="AM48" s="66">
        <v>1.26E-2</v>
      </c>
      <c r="AN48" s="66">
        <v>7.9200000000000007E-2</v>
      </c>
      <c r="AO48" s="66">
        <v>171.8</v>
      </c>
      <c r="AP48" s="66">
        <v>8751</v>
      </c>
      <c r="AQ48" s="66">
        <v>2</v>
      </c>
      <c r="AR48" s="66">
        <v>700</v>
      </c>
      <c r="AS48" s="66" t="s">
        <v>1590</v>
      </c>
      <c r="AT48" s="66">
        <v>347.4</v>
      </c>
      <c r="AU48" s="66">
        <v>1.1999999999999999E-3</v>
      </c>
      <c r="AV48" s="66">
        <v>5.1900000000000002E-2</v>
      </c>
      <c r="AW48" s="66">
        <v>46.5</v>
      </c>
      <c r="AX48" s="66">
        <v>13282.99</v>
      </c>
      <c r="AZ48" s="66">
        <v>2</v>
      </c>
      <c r="BA48" s="66">
        <v>700</v>
      </c>
      <c r="BB48" s="66" t="s">
        <v>1590</v>
      </c>
      <c r="BC48" s="66">
        <v>347.4</v>
      </c>
      <c r="BD48" s="66">
        <v>1.1999999999999999E-3</v>
      </c>
      <c r="BE48" s="66">
        <v>6.7699999999999996E-2</v>
      </c>
      <c r="BF48" s="66">
        <v>5.61</v>
      </c>
      <c r="BG48" s="66">
        <v>1602.55</v>
      </c>
    </row>
    <row r="49" spans="26:59" ht="14.25">
      <c r="Z49" s="66">
        <v>3</v>
      </c>
      <c r="AA49" s="66">
        <v>700</v>
      </c>
      <c r="AB49" s="66" t="s">
        <v>1590</v>
      </c>
      <c r="AC49" s="66">
        <v>347.6</v>
      </c>
      <c r="AD49" s="66">
        <v>1.6999999999999999E-3</v>
      </c>
      <c r="AE49" s="66">
        <v>4.24E-2</v>
      </c>
      <c r="AF49" s="66">
        <v>100</v>
      </c>
      <c r="AG49" s="66">
        <v>28565.57</v>
      </c>
      <c r="AI49" s="66">
        <v>3</v>
      </c>
      <c r="AJ49" s="66">
        <v>285</v>
      </c>
      <c r="AK49" s="66" t="s">
        <v>1591</v>
      </c>
      <c r="AL49" s="66">
        <v>20.5</v>
      </c>
      <c r="AM49" s="66">
        <v>-5.3100000000000001E-2</v>
      </c>
      <c r="AN49" s="66">
        <v>6.4799999999999996E-2</v>
      </c>
      <c r="AO49" s="66">
        <v>364.75</v>
      </c>
      <c r="AP49" s="66">
        <v>7159</v>
      </c>
      <c r="AQ49" s="66">
        <v>3</v>
      </c>
      <c r="AR49" s="66">
        <v>2018</v>
      </c>
      <c r="AS49" s="66" t="s">
        <v>1588</v>
      </c>
      <c r="AT49" s="66">
        <v>139.9</v>
      </c>
      <c r="AU49" s="66">
        <v>2.64E-2</v>
      </c>
      <c r="AV49" s="66">
        <v>5.1700000000000003E-2</v>
      </c>
      <c r="AW49" s="66">
        <v>118.85</v>
      </c>
      <c r="AX49" s="66">
        <v>13248.85</v>
      </c>
      <c r="AZ49" s="66">
        <v>3</v>
      </c>
      <c r="BA49" s="66">
        <v>175</v>
      </c>
      <c r="BB49" s="66" t="s">
        <v>1587</v>
      </c>
      <c r="BC49" s="66">
        <v>24.85</v>
      </c>
      <c r="BD49" s="66">
        <v>-1.1900000000000001E-2</v>
      </c>
      <c r="BE49" s="66">
        <v>6.2399999999999997E-2</v>
      </c>
      <c r="BF49" s="66">
        <v>79.099999999999994</v>
      </c>
      <c r="BG49" s="66">
        <v>1478.38</v>
      </c>
    </row>
    <row r="50" spans="26:59" ht="14.25" customHeight="1">
      <c r="Z50" s="66">
        <v>4</v>
      </c>
      <c r="AA50" s="66">
        <v>858</v>
      </c>
      <c r="AB50" s="66" t="s">
        <v>1104</v>
      </c>
      <c r="AC50" s="66">
        <v>66.39</v>
      </c>
      <c r="AD50" s="66">
        <v>2.0400000000000001E-2</v>
      </c>
      <c r="AE50" s="66">
        <v>3.6400000000000002E-2</v>
      </c>
      <c r="AF50" s="66">
        <v>428.71</v>
      </c>
      <c r="AG50" s="66">
        <v>24556.63</v>
      </c>
      <c r="AI50" s="66">
        <v>4</v>
      </c>
      <c r="AJ50" s="66">
        <v>763</v>
      </c>
      <c r="AK50" s="66" t="s">
        <v>1595</v>
      </c>
      <c r="AL50" s="66">
        <v>25.3</v>
      </c>
      <c r="AM50" s="66">
        <v>-1.5599999999999999E-2</v>
      </c>
      <c r="AN50" s="66">
        <v>4.8300000000000003E-2</v>
      </c>
      <c r="AO50" s="66">
        <v>245.94</v>
      </c>
      <c r="AP50" s="66">
        <v>5339.07</v>
      </c>
      <c r="AQ50" s="66">
        <v>4</v>
      </c>
      <c r="AR50" s="66">
        <v>651</v>
      </c>
      <c r="AS50" s="66" t="s">
        <v>1107</v>
      </c>
      <c r="AT50" s="66">
        <v>42.89</v>
      </c>
      <c r="AU50" s="66">
        <v>2.0000000000000001E-4</v>
      </c>
      <c r="AV50" s="66">
        <v>4.8800000000000003E-2</v>
      </c>
      <c r="AW50" s="66">
        <v>330</v>
      </c>
      <c r="AX50" s="66">
        <v>12506.91</v>
      </c>
      <c r="AZ50" s="66">
        <v>4</v>
      </c>
      <c r="BA50" s="66">
        <v>2318</v>
      </c>
      <c r="BB50" s="66" t="s">
        <v>1115</v>
      </c>
      <c r="BC50" s="66">
        <v>68.150000000000006</v>
      </c>
      <c r="BD50" s="66">
        <v>1.34E-2</v>
      </c>
      <c r="BE50" s="66">
        <v>4.7300000000000002E-2</v>
      </c>
      <c r="BF50" s="66">
        <v>22</v>
      </c>
      <c r="BG50" s="66">
        <v>1120.68</v>
      </c>
    </row>
    <row r="51" spans="26:59" ht="14.25">
      <c r="Z51" s="66">
        <v>5</v>
      </c>
      <c r="AA51" s="66">
        <v>285</v>
      </c>
      <c r="AB51" s="66" t="s">
        <v>1591</v>
      </c>
      <c r="AC51" s="66">
        <v>20.6</v>
      </c>
      <c r="AD51" s="66">
        <v>-4.8500000000000001E-2</v>
      </c>
      <c r="AE51" s="66">
        <v>3.5000000000000003E-2</v>
      </c>
      <c r="AF51" s="66">
        <v>1203.25</v>
      </c>
      <c r="AG51" s="66">
        <v>23616.36</v>
      </c>
      <c r="AI51" s="66">
        <v>5</v>
      </c>
      <c r="AJ51" s="66">
        <v>1336</v>
      </c>
      <c r="AK51" s="66" t="s">
        <v>1169</v>
      </c>
      <c r="AL51" s="66">
        <v>51</v>
      </c>
      <c r="AM51" s="66">
        <v>2.41E-2</v>
      </c>
      <c r="AN51" s="66">
        <v>0.04</v>
      </c>
      <c r="AO51" s="66">
        <v>117.78</v>
      </c>
      <c r="AP51" s="66">
        <v>4418.22</v>
      </c>
      <c r="AQ51" s="66">
        <v>5</v>
      </c>
      <c r="AR51" s="66">
        <v>1336</v>
      </c>
      <c r="AS51" s="66" t="s">
        <v>1169</v>
      </c>
      <c r="AT51" s="66">
        <v>50.9</v>
      </c>
      <c r="AU51" s="66">
        <v>2.2100000000000002E-2</v>
      </c>
      <c r="AV51" s="66">
        <v>4.2200000000000001E-2</v>
      </c>
      <c r="AW51" s="66">
        <v>288.16000000000003</v>
      </c>
      <c r="AX51" s="66">
        <v>10809.6</v>
      </c>
      <c r="AZ51" s="66">
        <v>5</v>
      </c>
      <c r="BA51" s="66">
        <v>2018</v>
      </c>
      <c r="BB51" s="66" t="s">
        <v>1588</v>
      </c>
      <c r="BC51" s="66">
        <v>139.9</v>
      </c>
      <c r="BD51" s="66">
        <v>2.64E-2</v>
      </c>
      <c r="BE51" s="66">
        <v>4.4999999999999998E-2</v>
      </c>
      <c r="BF51" s="66">
        <v>9.5500000000000007</v>
      </c>
      <c r="BG51" s="66">
        <v>1064.6300000000001</v>
      </c>
    </row>
    <row r="52" spans="26:59" ht="14.25">
      <c r="Z52" s="66">
        <v>6</v>
      </c>
      <c r="AA52" s="66">
        <v>2241</v>
      </c>
      <c r="AB52" s="66" t="s">
        <v>1201</v>
      </c>
      <c r="AC52" s="66">
        <v>21.4</v>
      </c>
      <c r="AD52" s="66">
        <v>-6.0000000000000001E-3</v>
      </c>
      <c r="AE52" s="66">
        <v>3.3599999999999998E-2</v>
      </c>
      <c r="AF52" s="66">
        <v>1119.98</v>
      </c>
      <c r="AG52" s="66">
        <v>22668.33</v>
      </c>
      <c r="AI52" s="66">
        <v>6</v>
      </c>
      <c r="AJ52" s="66">
        <v>1114</v>
      </c>
      <c r="AK52" s="66" t="s">
        <v>88</v>
      </c>
      <c r="AL52" s="66">
        <v>20.9</v>
      </c>
      <c r="AM52" s="66">
        <v>-7.1000000000000004E-3</v>
      </c>
      <c r="AN52" s="66">
        <v>3.9300000000000002E-2</v>
      </c>
      <c r="AO52" s="66">
        <v>246</v>
      </c>
      <c r="AP52" s="66">
        <v>4347.54</v>
      </c>
      <c r="AQ52" s="66">
        <v>6</v>
      </c>
      <c r="AR52" s="66">
        <v>2035</v>
      </c>
      <c r="AS52" s="66" t="s">
        <v>1604</v>
      </c>
      <c r="AT52" s="66">
        <v>29.18</v>
      </c>
      <c r="AU52" s="66">
        <v>-1.0500000000000001E-2</v>
      </c>
      <c r="AV52" s="66">
        <v>3.6499999999999998E-2</v>
      </c>
      <c r="AW52" s="66">
        <v>346.57</v>
      </c>
      <c r="AX52" s="66">
        <v>9340.17</v>
      </c>
      <c r="AZ52" s="66">
        <v>6</v>
      </c>
      <c r="BA52" s="66">
        <v>1299</v>
      </c>
      <c r="BB52" s="66" t="s">
        <v>1599</v>
      </c>
      <c r="BC52" s="66">
        <v>60.15</v>
      </c>
      <c r="BD52" s="66">
        <v>1.26E-2</v>
      </c>
      <c r="BE52" s="66">
        <v>3.5200000000000002E-2</v>
      </c>
      <c r="BF52" s="66">
        <v>17.04</v>
      </c>
      <c r="BG52" s="66">
        <v>833.94</v>
      </c>
    </row>
    <row r="53" spans="26:59" ht="14.25">
      <c r="Z53" s="66">
        <v>7</v>
      </c>
      <c r="AA53" s="66">
        <v>651</v>
      </c>
      <c r="AB53" s="66" t="s">
        <v>1107</v>
      </c>
      <c r="AC53" s="66">
        <v>42.9</v>
      </c>
      <c r="AD53" s="66">
        <v>5.0000000000000001E-4</v>
      </c>
      <c r="AE53" s="66">
        <v>3.32E-2</v>
      </c>
      <c r="AF53" s="66">
        <v>590</v>
      </c>
      <c r="AG53" s="66">
        <v>22361</v>
      </c>
      <c r="AI53" s="66">
        <v>7</v>
      </c>
      <c r="AJ53" s="66">
        <v>3968</v>
      </c>
      <c r="AK53" s="66" t="s">
        <v>1542</v>
      </c>
      <c r="AL53" s="66">
        <v>31.6</v>
      </c>
      <c r="AM53" s="66">
        <v>2.5999999999999999E-2</v>
      </c>
      <c r="AN53" s="66">
        <v>3.73E-2</v>
      </c>
      <c r="AO53" s="66">
        <v>176.55</v>
      </c>
      <c r="AP53" s="66">
        <v>4117.71</v>
      </c>
      <c r="AQ53" s="66">
        <v>7</v>
      </c>
      <c r="AR53" s="66">
        <v>2008</v>
      </c>
      <c r="AS53" s="66" t="s">
        <v>1128</v>
      </c>
      <c r="AT53" s="66">
        <v>47.46</v>
      </c>
      <c r="AU53" s="66">
        <v>1.2999999999999999E-3</v>
      </c>
      <c r="AV53" s="66">
        <v>3.4200000000000001E-2</v>
      </c>
      <c r="AW53" s="66">
        <v>200.73</v>
      </c>
      <c r="AX53" s="66">
        <v>8751.61</v>
      </c>
      <c r="AZ53" s="66">
        <v>7</v>
      </c>
      <c r="BA53" s="66">
        <v>425</v>
      </c>
      <c r="BB53" s="66" t="s">
        <v>1600</v>
      </c>
      <c r="BC53" s="66">
        <v>42.95</v>
      </c>
      <c r="BD53" s="66">
        <v>2.3E-3</v>
      </c>
      <c r="BE53" s="66">
        <v>2.9899999999999999E-2</v>
      </c>
      <c r="BF53" s="66">
        <v>20.399999999999999</v>
      </c>
      <c r="BG53" s="66">
        <v>708.9</v>
      </c>
    </row>
    <row r="54" spans="26:59" ht="14.25">
      <c r="Z54" s="66">
        <v>8</v>
      </c>
      <c r="AA54" s="66">
        <v>1336</v>
      </c>
      <c r="AB54" s="66" t="s">
        <v>1169</v>
      </c>
      <c r="AC54" s="66">
        <v>51</v>
      </c>
      <c r="AD54" s="66">
        <v>2.41E-2</v>
      </c>
      <c r="AE54" s="66">
        <v>3.0700000000000002E-2</v>
      </c>
      <c r="AF54" s="66">
        <v>552.71</v>
      </c>
      <c r="AG54" s="66">
        <v>20733.53</v>
      </c>
      <c r="AI54" s="66">
        <v>8</v>
      </c>
      <c r="AJ54" s="66">
        <v>600048</v>
      </c>
      <c r="AK54" s="66" t="s">
        <v>1149</v>
      </c>
      <c r="AL54" s="66">
        <v>10.69</v>
      </c>
      <c r="AM54" s="66">
        <v>4.7000000000000002E-3</v>
      </c>
      <c r="AN54" s="66">
        <v>3.7199999999999997E-2</v>
      </c>
      <c r="AO54" s="66">
        <v>395.51</v>
      </c>
      <c r="AP54" s="66">
        <v>4113.3500000000004</v>
      </c>
      <c r="AQ54" s="66">
        <v>8</v>
      </c>
      <c r="AR54" s="66">
        <v>606</v>
      </c>
      <c r="AS54" s="66" t="s">
        <v>1592</v>
      </c>
      <c r="AT54" s="66">
        <v>3.83</v>
      </c>
      <c r="AU54" s="66">
        <v>-2.5999999999999999E-3</v>
      </c>
      <c r="AV54" s="66">
        <v>3.3000000000000002E-2</v>
      </c>
      <c r="AW54" s="66">
        <v>2733.7</v>
      </c>
      <c r="AX54" s="66">
        <v>8454.68</v>
      </c>
      <c r="AZ54" s="66">
        <v>8</v>
      </c>
      <c r="BA54" s="66">
        <v>27</v>
      </c>
      <c r="BB54" s="66" t="s">
        <v>1601</v>
      </c>
      <c r="BC54" s="66">
        <v>51.8</v>
      </c>
      <c r="BD54" s="66">
        <v>-1.52E-2</v>
      </c>
      <c r="BE54" s="66">
        <v>2.7400000000000001E-2</v>
      </c>
      <c r="BF54" s="66">
        <v>13.9</v>
      </c>
      <c r="BG54" s="66">
        <v>649.54999999999995</v>
      </c>
    </row>
    <row r="55" spans="26:59" ht="14.25">
      <c r="Z55" s="66">
        <v>9</v>
      </c>
      <c r="AA55" s="66">
        <v>606</v>
      </c>
      <c r="AB55" s="66" t="s">
        <v>1592</v>
      </c>
      <c r="AC55" s="66">
        <v>3.82</v>
      </c>
      <c r="AD55" s="66">
        <v>-5.1999999999999998E-3</v>
      </c>
      <c r="AE55" s="66">
        <v>2.87E-2</v>
      </c>
      <c r="AF55" s="66">
        <v>6266.3</v>
      </c>
      <c r="AG55" s="66">
        <v>19380.18</v>
      </c>
      <c r="AI55" s="66">
        <v>9</v>
      </c>
      <c r="AJ55" s="66">
        <v>2202</v>
      </c>
      <c r="AK55" s="66" t="s">
        <v>1596</v>
      </c>
      <c r="AL55" s="66">
        <v>27.8</v>
      </c>
      <c r="AM55" s="66">
        <v>3.5999999999999999E-3</v>
      </c>
      <c r="AN55" s="66">
        <v>3.2300000000000002E-2</v>
      </c>
      <c r="AO55" s="66">
        <v>163.47999999999999</v>
      </c>
      <c r="AP55" s="66">
        <v>3569.79</v>
      </c>
      <c r="AQ55" s="66">
        <v>9</v>
      </c>
      <c r="AR55" s="66">
        <v>3968</v>
      </c>
      <c r="AS55" s="66" t="s">
        <v>1542</v>
      </c>
      <c r="AT55" s="66">
        <v>31.65</v>
      </c>
      <c r="AU55" s="66">
        <v>2.76E-2</v>
      </c>
      <c r="AV55" s="66">
        <v>2.8899999999999999E-2</v>
      </c>
      <c r="AW55" s="66">
        <v>317.39999999999998</v>
      </c>
      <c r="AX55" s="66">
        <v>7402.77</v>
      </c>
      <c r="AZ55" s="66">
        <v>9</v>
      </c>
      <c r="BA55" s="66">
        <v>388</v>
      </c>
      <c r="BB55" s="66" t="s">
        <v>1602</v>
      </c>
      <c r="BC55" s="66">
        <v>219.4</v>
      </c>
      <c r="BD55" s="66">
        <v>5.4999999999999997E-3</v>
      </c>
      <c r="BE55" s="66">
        <v>2.5499999999999998E-2</v>
      </c>
      <c r="BF55" s="66">
        <v>3.38</v>
      </c>
      <c r="BG55" s="66">
        <v>603.09</v>
      </c>
    </row>
    <row r="56" spans="26:59" ht="14.25">
      <c r="Z56" s="66">
        <v>10</v>
      </c>
      <c r="AA56" s="66">
        <v>2238</v>
      </c>
      <c r="AB56" s="66" t="s">
        <v>1593</v>
      </c>
      <c r="AC56" s="66">
        <v>20.6</v>
      </c>
      <c r="AD56" s="66">
        <v>-4.7999999999999996E-3</v>
      </c>
      <c r="AE56" s="66">
        <v>2.86E-2</v>
      </c>
      <c r="AF56" s="66">
        <v>1257.8</v>
      </c>
      <c r="AG56" s="66">
        <v>19322.14</v>
      </c>
      <c r="AI56" s="66">
        <v>10</v>
      </c>
      <c r="AJ56" s="66">
        <v>546</v>
      </c>
      <c r="AK56" s="66" t="s">
        <v>1597</v>
      </c>
      <c r="AL56" s="66">
        <v>16.5</v>
      </c>
      <c r="AM56" s="66">
        <v>-3.2300000000000002E-2</v>
      </c>
      <c r="AN56" s="66">
        <v>3.1699999999999999E-2</v>
      </c>
      <c r="AO56" s="66">
        <v>250.76</v>
      </c>
      <c r="AP56" s="66">
        <v>3500.6</v>
      </c>
      <c r="AQ56" s="66">
        <v>10</v>
      </c>
      <c r="AR56" s="66">
        <v>371</v>
      </c>
      <c r="AS56" s="66" t="s">
        <v>1605</v>
      </c>
      <c r="AT56" s="66">
        <v>6.6</v>
      </c>
      <c r="AU56" s="66">
        <v>-1.0500000000000001E-2</v>
      </c>
      <c r="AV56" s="66">
        <v>2.7099999999999999E-2</v>
      </c>
      <c r="AW56" s="66">
        <v>1300</v>
      </c>
      <c r="AX56" s="66">
        <v>6947.67</v>
      </c>
      <c r="AZ56" s="66">
        <v>10</v>
      </c>
      <c r="BA56" s="66">
        <v>3988</v>
      </c>
      <c r="BB56" s="66" t="s">
        <v>1603</v>
      </c>
      <c r="BC56" s="66">
        <v>4.05</v>
      </c>
      <c r="BD56" s="66">
        <v>2.7900000000000001E-2</v>
      </c>
      <c r="BE56" s="66">
        <v>2.47E-2</v>
      </c>
      <c r="BF56" s="66">
        <v>179.1</v>
      </c>
      <c r="BG56" s="66">
        <v>585.66</v>
      </c>
    </row>
    <row r="57" spans="26:59" ht="14.25">
      <c r="Z57" s="66" t="s">
        <v>1285</v>
      </c>
      <c r="AA57" s="66">
        <v>2032</v>
      </c>
      <c r="AB57" s="66" t="s">
        <v>1594</v>
      </c>
      <c r="AC57" s="66">
        <v>41.9</v>
      </c>
      <c r="AD57" s="66">
        <v>2.0000000000000001E-4</v>
      </c>
      <c r="AE57" s="66">
        <v>2.7699999999999999E-2</v>
      </c>
      <c r="AF57" s="66">
        <v>493.82</v>
      </c>
      <c r="AG57" s="66">
        <v>18696.099999999999</v>
      </c>
      <c r="AQ57" s="66" t="s">
        <v>1285</v>
      </c>
      <c r="AR57" s="66">
        <v>603096</v>
      </c>
      <c r="AS57" s="66" t="s">
        <v>1606</v>
      </c>
      <c r="AT57" s="66">
        <v>66.78</v>
      </c>
      <c r="AU57" s="66">
        <v>-1.23E-2</v>
      </c>
      <c r="AV57" s="66">
        <v>2.35E-2</v>
      </c>
      <c r="AW57" s="66">
        <v>100.13</v>
      </c>
      <c r="AX57" s="66">
        <v>6015.61</v>
      </c>
      <c r="BG57" s="66"/>
    </row>
    <row r="60" spans="26:59">
      <c r="AM60" s="65">
        <f>SUM(AN47:AN56)</f>
        <v>0.50109999999999999</v>
      </c>
      <c r="BC60" s="65">
        <f>SUM(BE47:BE56)</f>
        <v>0.43329999999999996</v>
      </c>
    </row>
    <row r="61" spans="26:59">
      <c r="AC61" s="375" t="s">
        <v>1651</v>
      </c>
      <c r="AD61" s="65">
        <f>SUM(AE47:AE56)</f>
        <v>0.39090000000000003</v>
      </c>
      <c r="AU61" s="65">
        <f>SUM(AV47:AV56)</f>
        <v>0.42299999999999999</v>
      </c>
    </row>
    <row r="67" spans="56:56">
      <c r="BD67" s="66"/>
    </row>
  </sheetData>
  <phoneticPr fontId="21" type="noConversion"/>
  <pageMargins left="0.75" right="0.75" top="1" bottom="1" header="0.51180555555555596" footer="0.51180555555555596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R60"/>
  <sheetViews>
    <sheetView topLeftCell="F1" workbookViewId="0">
      <selection activeCell="N18" sqref="N18"/>
    </sheetView>
  </sheetViews>
  <sheetFormatPr defaultRowHeight="12.75"/>
  <cols>
    <col min="1" max="1" width="4.375" style="1" customWidth="1"/>
    <col min="2" max="5" width="9" style="1"/>
    <col min="6" max="6" width="10.75" style="1" bestFit="1" customWidth="1"/>
    <col min="7" max="7" width="9" style="1"/>
    <col min="8" max="8" width="10.625" style="1" bestFit="1" customWidth="1"/>
    <col min="9" max="9" width="9" style="1"/>
    <col min="10" max="10" width="4.5" style="1" customWidth="1"/>
    <col min="11" max="18" width="9" style="1"/>
    <col min="19" max="19" width="4.875" style="1" customWidth="1"/>
    <col min="20" max="27" width="9" style="1"/>
    <col min="28" max="28" width="4.625" style="1" customWidth="1"/>
    <col min="29" max="16384" width="9" style="1"/>
  </cols>
  <sheetData>
    <row r="1" spans="1:43">
      <c r="AB1" s="1" t="s">
        <v>1089</v>
      </c>
    </row>
    <row r="2" spans="1:43">
      <c r="A2" s="1" t="s">
        <v>719</v>
      </c>
      <c r="J2" s="82" t="s">
        <v>713</v>
      </c>
      <c r="S2" s="82" t="s">
        <v>714</v>
      </c>
      <c r="AB2" s="82" t="s">
        <v>715</v>
      </c>
      <c r="AK2" s="82" t="s">
        <v>750</v>
      </c>
    </row>
    <row r="3" spans="1:43">
      <c r="A3" s="22" t="s">
        <v>43</v>
      </c>
      <c r="B3" s="46" t="s">
        <v>44</v>
      </c>
      <c r="C3" s="46" t="s">
        <v>45</v>
      </c>
      <c r="D3" s="46" t="s">
        <v>46</v>
      </c>
      <c r="E3" s="46" t="s">
        <v>47</v>
      </c>
      <c r="F3" s="46" t="s">
        <v>48</v>
      </c>
      <c r="G3" s="46" t="s">
        <v>49</v>
      </c>
      <c r="H3" s="46" t="s">
        <v>50</v>
      </c>
      <c r="J3" s="22" t="s">
        <v>43</v>
      </c>
      <c r="K3" s="46" t="s">
        <v>44</v>
      </c>
      <c r="L3" s="46" t="s">
        <v>45</v>
      </c>
      <c r="M3" s="46" t="s">
        <v>46</v>
      </c>
      <c r="N3" s="46" t="s">
        <v>47</v>
      </c>
      <c r="O3" s="46" t="s">
        <v>48</v>
      </c>
      <c r="P3" s="46" t="s">
        <v>49</v>
      </c>
      <c r="Q3" s="46" t="s">
        <v>50</v>
      </c>
      <c r="S3" s="22" t="s">
        <v>43</v>
      </c>
      <c r="T3" s="46" t="s">
        <v>44</v>
      </c>
      <c r="U3" s="46" t="s">
        <v>45</v>
      </c>
      <c r="V3" s="46" t="s">
        <v>46</v>
      </c>
      <c r="W3" s="46" t="s">
        <v>47</v>
      </c>
      <c r="X3" s="46" t="s">
        <v>48</v>
      </c>
      <c r="Y3" s="46" t="s">
        <v>49</v>
      </c>
      <c r="Z3" s="46" t="s">
        <v>50</v>
      </c>
      <c r="AB3" s="22" t="s">
        <v>43</v>
      </c>
      <c r="AC3" s="46" t="s">
        <v>44</v>
      </c>
      <c r="AD3" s="46" t="s">
        <v>45</v>
      </c>
      <c r="AE3" s="46" t="s">
        <v>46</v>
      </c>
      <c r="AF3" s="46" t="s">
        <v>47</v>
      </c>
      <c r="AG3" s="46" t="s">
        <v>48</v>
      </c>
      <c r="AH3" s="46" t="s">
        <v>49</v>
      </c>
      <c r="AI3" s="46" t="s">
        <v>50</v>
      </c>
      <c r="AJ3" s="46"/>
      <c r="AK3" s="46" t="s">
        <v>44</v>
      </c>
      <c r="AL3" s="46" t="s">
        <v>45</v>
      </c>
      <c r="AM3" s="46" t="s">
        <v>46</v>
      </c>
      <c r="AN3" s="46" t="s">
        <v>47</v>
      </c>
      <c r="AO3" s="46" t="s">
        <v>48</v>
      </c>
      <c r="AP3" s="46" t="s">
        <v>49</v>
      </c>
      <c r="AQ3" s="46" t="s">
        <v>50</v>
      </c>
    </row>
    <row r="4" spans="1:43">
      <c r="A4" s="1">
        <v>1</v>
      </c>
      <c r="B4" s="1">
        <v>2466</v>
      </c>
      <c r="C4" s="82" t="s">
        <v>213</v>
      </c>
      <c r="D4" s="1">
        <v>70.290000000000006</v>
      </c>
      <c r="E4" s="3">
        <v>-3.1199999999999999E-2</v>
      </c>
      <c r="F4" s="3">
        <v>9.7600000000000006E-2</v>
      </c>
      <c r="G4" s="1">
        <v>238.23</v>
      </c>
      <c r="H4" s="54">
        <v>12947.78</v>
      </c>
      <c r="J4" s="1">
        <v>1</v>
      </c>
      <c r="K4" s="1">
        <v>2466</v>
      </c>
      <c r="L4" s="82" t="s">
        <v>213</v>
      </c>
      <c r="M4" s="1">
        <v>70.290000000000006</v>
      </c>
      <c r="N4" s="3">
        <v>-3.1199999999999999E-2</v>
      </c>
      <c r="O4" s="3">
        <v>9.69E-2</v>
      </c>
      <c r="P4" s="1">
        <v>257.52</v>
      </c>
      <c r="Q4" s="54">
        <v>13996.08</v>
      </c>
      <c r="S4" s="1">
        <v>1</v>
      </c>
      <c r="T4" s="1">
        <v>2466</v>
      </c>
      <c r="U4" s="82" t="s">
        <v>213</v>
      </c>
      <c r="V4" s="1">
        <v>70.290000000000006</v>
      </c>
      <c r="W4" s="3">
        <v>-3.1199999999999999E-2</v>
      </c>
      <c r="X4" s="3">
        <v>9.6500000000000002E-2</v>
      </c>
      <c r="Y4" s="1">
        <v>295.91000000000003</v>
      </c>
      <c r="Z4" s="54">
        <v>16082.67</v>
      </c>
      <c r="AB4" s="1">
        <v>1</v>
      </c>
      <c r="AC4" s="1">
        <v>2460</v>
      </c>
      <c r="AD4" s="82" t="s">
        <v>208</v>
      </c>
      <c r="AE4" s="1">
        <v>87.3</v>
      </c>
      <c r="AF4" s="3">
        <v>-4.5400000000000003E-2</v>
      </c>
      <c r="AG4" s="3">
        <v>8.8800000000000004E-2</v>
      </c>
      <c r="AH4" s="1">
        <v>166.85</v>
      </c>
      <c r="AI4" s="54">
        <v>7716.88</v>
      </c>
      <c r="AJ4" s="54"/>
      <c r="AK4" s="1">
        <v>300450</v>
      </c>
      <c r="AL4" s="82" t="s">
        <v>723</v>
      </c>
      <c r="AM4" s="1">
        <v>74.599999999999994</v>
      </c>
      <c r="AN4" s="3">
        <v>-2.7E-2</v>
      </c>
      <c r="AO4" s="3">
        <v>9.8500000000000004E-2</v>
      </c>
      <c r="AP4" s="1">
        <v>11.24</v>
      </c>
      <c r="AQ4" s="1">
        <v>581.89</v>
      </c>
    </row>
    <row r="5" spans="1:43">
      <c r="A5" s="1">
        <v>2</v>
      </c>
      <c r="B5" s="1">
        <v>2460</v>
      </c>
      <c r="C5" s="82" t="s">
        <v>208</v>
      </c>
      <c r="D5" s="1">
        <v>87.3</v>
      </c>
      <c r="E5" s="3">
        <v>-4.5400000000000003E-2</v>
      </c>
      <c r="F5" s="3">
        <v>9.5000000000000001E-2</v>
      </c>
      <c r="G5" s="1">
        <v>272.25</v>
      </c>
      <c r="H5" s="54">
        <v>12591.47</v>
      </c>
      <c r="J5" s="1">
        <v>2</v>
      </c>
      <c r="K5" s="1">
        <v>2456</v>
      </c>
      <c r="L5" s="82" t="s">
        <v>659</v>
      </c>
      <c r="M5" s="1">
        <v>21.19</v>
      </c>
      <c r="N5" s="3">
        <v>-5.1999999999999998E-3</v>
      </c>
      <c r="O5" s="3">
        <v>9.1600000000000001E-2</v>
      </c>
      <c r="P5" s="1">
        <v>728.22</v>
      </c>
      <c r="Q5" s="54">
        <v>13231.74</v>
      </c>
      <c r="S5" s="1">
        <v>2</v>
      </c>
      <c r="T5" s="1">
        <v>2460</v>
      </c>
      <c r="U5" s="82" t="s">
        <v>208</v>
      </c>
      <c r="V5" s="1">
        <v>87.3</v>
      </c>
      <c r="W5" s="3">
        <v>-4.5400000000000003E-2</v>
      </c>
      <c r="X5" s="3">
        <v>9.5899999999999999E-2</v>
      </c>
      <c r="Y5" s="1">
        <v>345.82</v>
      </c>
      <c r="Z5" s="54">
        <v>15994.34</v>
      </c>
      <c r="AB5" s="1">
        <v>2</v>
      </c>
      <c r="AC5" s="1">
        <v>2466</v>
      </c>
      <c r="AD5" s="82" t="s">
        <v>213</v>
      </c>
      <c r="AE5" s="1">
        <v>70.290000000000006</v>
      </c>
      <c r="AF5" s="3">
        <v>-3.1199999999999999E-2</v>
      </c>
      <c r="AG5" s="3">
        <v>7.9899999999999999E-2</v>
      </c>
      <c r="AH5" s="1">
        <v>127.71</v>
      </c>
      <c r="AI5" s="54">
        <v>6940.77</v>
      </c>
      <c r="AJ5" s="54"/>
      <c r="AK5" s="1">
        <v>2460</v>
      </c>
      <c r="AL5" s="82" t="s">
        <v>208</v>
      </c>
      <c r="AM5" s="1">
        <v>87.3</v>
      </c>
      <c r="AN5" s="3">
        <v>-4.5400000000000003E-2</v>
      </c>
      <c r="AO5" s="3">
        <v>9.7000000000000003E-2</v>
      </c>
      <c r="AP5" s="1">
        <v>12.4</v>
      </c>
      <c r="AQ5" s="1">
        <v>573.5</v>
      </c>
    </row>
    <row r="6" spans="1:43">
      <c r="A6" s="1">
        <v>3</v>
      </c>
      <c r="B6" s="1">
        <v>600110</v>
      </c>
      <c r="C6" s="82" t="s">
        <v>328</v>
      </c>
      <c r="D6" s="1">
        <v>13.59</v>
      </c>
      <c r="E6" s="3">
        <v>3.6600000000000001E-2</v>
      </c>
      <c r="F6" s="3">
        <v>9.4100000000000003E-2</v>
      </c>
      <c r="G6" s="1">
        <v>885.3</v>
      </c>
      <c r="H6" s="54">
        <v>12473.81</v>
      </c>
      <c r="J6" s="1">
        <v>3</v>
      </c>
      <c r="K6" s="1">
        <v>300136</v>
      </c>
      <c r="L6" s="82" t="s">
        <v>660</v>
      </c>
      <c r="M6" s="1">
        <v>42</v>
      </c>
      <c r="N6" s="3">
        <v>-4.7000000000000002E-3</v>
      </c>
      <c r="O6" s="3">
        <v>8.8300000000000003E-2</v>
      </c>
      <c r="P6" s="1">
        <v>318.75</v>
      </c>
      <c r="Q6" s="54">
        <v>12756.21</v>
      </c>
      <c r="S6" s="1">
        <v>3</v>
      </c>
      <c r="T6" s="1">
        <v>600110</v>
      </c>
      <c r="U6" s="82" t="s">
        <v>328</v>
      </c>
      <c r="V6" s="1">
        <v>13.59</v>
      </c>
      <c r="W6" s="3">
        <v>3.6600000000000001E-2</v>
      </c>
      <c r="X6" s="3">
        <v>9.3200000000000005E-2</v>
      </c>
      <c r="Y6" s="54">
        <v>1102.55</v>
      </c>
      <c r="Z6" s="54">
        <v>15534.89</v>
      </c>
      <c r="AB6" s="1">
        <v>3</v>
      </c>
      <c r="AC6" s="1">
        <v>603799</v>
      </c>
      <c r="AD6" s="82" t="s">
        <v>329</v>
      </c>
      <c r="AE6" s="1">
        <v>91.47</v>
      </c>
      <c r="AF6" s="3">
        <v>7.7999999999999996E-3</v>
      </c>
      <c r="AG6" s="3">
        <v>7.5200000000000003E-2</v>
      </c>
      <c r="AH6" s="1">
        <v>107.52</v>
      </c>
      <c r="AI6" s="54">
        <v>6535.33</v>
      </c>
      <c r="AJ6" s="54"/>
      <c r="AK6" s="1">
        <v>2466</v>
      </c>
      <c r="AL6" s="82" t="s">
        <v>213</v>
      </c>
      <c r="AM6" s="1">
        <v>70.290000000000006</v>
      </c>
      <c r="AN6" s="3">
        <v>-3.1199999999999999E-2</v>
      </c>
      <c r="AO6" s="3">
        <v>9.6600000000000005E-2</v>
      </c>
      <c r="AP6" s="1">
        <v>10.5</v>
      </c>
      <c r="AQ6" s="1">
        <v>570.67999999999995</v>
      </c>
    </row>
    <row r="7" spans="1:43">
      <c r="A7" s="1">
        <v>4</v>
      </c>
      <c r="B7" s="1">
        <v>601318</v>
      </c>
      <c r="C7" s="82" t="s">
        <v>67</v>
      </c>
      <c r="D7" s="1">
        <v>54.16</v>
      </c>
      <c r="E7" s="3">
        <v>7.7999999999999996E-3</v>
      </c>
      <c r="F7" s="3">
        <v>8.2900000000000001E-2</v>
      </c>
      <c r="G7" s="1">
        <v>221.53</v>
      </c>
      <c r="H7" s="54">
        <v>10990.1</v>
      </c>
      <c r="J7" s="1">
        <v>4</v>
      </c>
      <c r="K7" s="1">
        <v>300115</v>
      </c>
      <c r="L7" s="82" t="s">
        <v>727</v>
      </c>
      <c r="M7" s="1">
        <v>34.57</v>
      </c>
      <c r="N7" s="3">
        <v>-6.8999999999999999E-3</v>
      </c>
      <c r="O7" s="3">
        <v>8.0199999999999994E-2</v>
      </c>
      <c r="P7" s="1">
        <v>396.99</v>
      </c>
      <c r="Q7" s="54">
        <v>11584.06</v>
      </c>
      <c r="S7" s="1">
        <v>4</v>
      </c>
      <c r="T7" s="1">
        <v>601318</v>
      </c>
      <c r="U7" s="82" t="s">
        <v>67</v>
      </c>
      <c r="V7" s="1">
        <v>54.16</v>
      </c>
      <c r="W7" s="3">
        <v>7.7999999999999996E-3</v>
      </c>
      <c r="X7" s="3">
        <v>8.1500000000000003E-2</v>
      </c>
      <c r="Y7" s="1">
        <v>273.72000000000003</v>
      </c>
      <c r="Z7" s="54">
        <v>13579.25</v>
      </c>
      <c r="AB7" s="1">
        <v>4</v>
      </c>
      <c r="AC7" s="1">
        <v>600703</v>
      </c>
      <c r="AD7" s="82" t="s">
        <v>626</v>
      </c>
      <c r="AE7" s="1">
        <v>23.14</v>
      </c>
      <c r="AF7" s="3">
        <v>4.0000000000000002E-4</v>
      </c>
      <c r="AG7" s="3">
        <v>5.3600000000000002E-2</v>
      </c>
      <c r="AH7" s="1">
        <v>236.27</v>
      </c>
      <c r="AI7" s="54">
        <v>4654.53</v>
      </c>
      <c r="AJ7" s="54"/>
      <c r="AK7" s="1">
        <v>2635</v>
      </c>
      <c r="AL7" s="82" t="s">
        <v>370</v>
      </c>
      <c r="AM7" s="1">
        <v>40.659999999999997</v>
      </c>
      <c r="AN7" s="3">
        <v>-2.5000000000000001E-3</v>
      </c>
      <c r="AO7" s="3">
        <v>8.5500000000000007E-2</v>
      </c>
      <c r="AP7" s="1">
        <v>13.95</v>
      </c>
      <c r="AQ7" s="1">
        <v>505.27</v>
      </c>
    </row>
    <row r="8" spans="1:43">
      <c r="A8" s="1">
        <v>5</v>
      </c>
      <c r="B8" s="1">
        <v>600519</v>
      </c>
      <c r="C8" s="82" t="s">
        <v>160</v>
      </c>
      <c r="D8" s="1">
        <v>517.64</v>
      </c>
      <c r="E8" s="3">
        <v>-1.6000000000000001E-3</v>
      </c>
      <c r="F8" s="3">
        <v>8.1699999999999995E-2</v>
      </c>
      <c r="G8" s="1">
        <v>22.97</v>
      </c>
      <c r="H8" s="54">
        <v>10838.68</v>
      </c>
      <c r="J8" s="1">
        <v>5</v>
      </c>
      <c r="K8" s="1">
        <v>2236</v>
      </c>
      <c r="L8" s="82" t="s">
        <v>194</v>
      </c>
      <c r="M8" s="1">
        <v>24.07</v>
      </c>
      <c r="N8" s="3">
        <v>3.7100000000000001E-2</v>
      </c>
      <c r="O8" s="3">
        <v>7.7799999999999994E-2</v>
      </c>
      <c r="P8" s="1">
        <v>492.65</v>
      </c>
      <c r="Q8" s="54">
        <v>11237.39</v>
      </c>
      <c r="S8" s="1">
        <v>5</v>
      </c>
      <c r="T8" s="1">
        <v>603799</v>
      </c>
      <c r="U8" s="82" t="s">
        <v>329</v>
      </c>
      <c r="V8" s="1">
        <v>91.47</v>
      </c>
      <c r="W8" s="3">
        <v>7.7999999999999996E-3</v>
      </c>
      <c r="X8" s="3">
        <v>6.1800000000000001E-2</v>
      </c>
      <c r="Y8" s="1">
        <v>169.37</v>
      </c>
      <c r="Z8" s="54">
        <v>10294.31</v>
      </c>
      <c r="AB8" s="1">
        <v>5</v>
      </c>
      <c r="AC8" s="1">
        <v>2475</v>
      </c>
      <c r="AD8" s="82" t="s">
        <v>109</v>
      </c>
      <c r="AE8" s="1">
        <v>20.66</v>
      </c>
      <c r="AF8" s="3">
        <v>-1.9E-3</v>
      </c>
      <c r="AG8" s="3">
        <v>5.0299999999999997E-2</v>
      </c>
      <c r="AH8" s="1">
        <v>149.35</v>
      </c>
      <c r="AI8" s="54">
        <v>4366.92</v>
      </c>
      <c r="AJ8" s="54"/>
      <c r="AK8" s="1">
        <v>603799</v>
      </c>
      <c r="AL8" s="82" t="s">
        <v>329</v>
      </c>
      <c r="AM8" s="1">
        <v>91.47</v>
      </c>
      <c r="AN8" s="3">
        <v>7.7999999999999996E-3</v>
      </c>
      <c r="AO8" s="3">
        <v>7.3999999999999996E-2</v>
      </c>
      <c r="AP8" s="1">
        <v>7.2</v>
      </c>
      <c r="AQ8" s="1">
        <v>437.62</v>
      </c>
    </row>
    <row r="9" spans="1:43">
      <c r="A9" s="1">
        <v>6</v>
      </c>
      <c r="B9" s="1">
        <v>603799</v>
      </c>
      <c r="C9" s="82" t="s">
        <v>329</v>
      </c>
      <c r="D9" s="1">
        <v>91.47</v>
      </c>
      <c r="E9" s="3">
        <v>7.7999999999999996E-3</v>
      </c>
      <c r="F9" s="3">
        <v>6.1699999999999998E-2</v>
      </c>
      <c r="G9" s="1">
        <v>134.51</v>
      </c>
      <c r="H9" s="54">
        <v>8175.65</v>
      </c>
      <c r="J9" s="1">
        <v>6</v>
      </c>
      <c r="K9" s="1">
        <v>2008</v>
      </c>
      <c r="L9" s="82" t="s">
        <v>514</v>
      </c>
      <c r="M9" s="1">
        <v>43.6</v>
      </c>
      <c r="N9" s="3">
        <v>2.76E-2</v>
      </c>
      <c r="O9" s="3">
        <v>6.0299999999999999E-2</v>
      </c>
      <c r="P9" s="1">
        <v>251.45</v>
      </c>
      <c r="Q9" s="54">
        <v>8710.11</v>
      </c>
      <c r="S9" s="1">
        <v>6</v>
      </c>
      <c r="T9" s="1">
        <v>600519</v>
      </c>
      <c r="U9" s="82" t="s">
        <v>160</v>
      </c>
      <c r="V9" s="1">
        <v>517.64</v>
      </c>
      <c r="W9" s="3">
        <v>-1.6000000000000001E-3</v>
      </c>
      <c r="X9" s="3">
        <v>6.0199999999999997E-2</v>
      </c>
      <c r="Y9" s="1">
        <v>21.27</v>
      </c>
      <c r="Z9" s="54">
        <v>10034.5</v>
      </c>
      <c r="AB9" s="1">
        <v>6</v>
      </c>
      <c r="AC9" s="1">
        <v>2456</v>
      </c>
      <c r="AD9" s="82" t="s">
        <v>659</v>
      </c>
      <c r="AE9" s="1">
        <v>21.19</v>
      </c>
      <c r="AF9" s="3">
        <v>-5.1999999999999998E-3</v>
      </c>
      <c r="AG9" s="3">
        <v>4.4400000000000002E-2</v>
      </c>
      <c r="AH9" s="1">
        <v>212.51</v>
      </c>
      <c r="AI9" s="54">
        <v>3861.22</v>
      </c>
      <c r="AJ9" s="54"/>
      <c r="AK9" s="1">
        <v>2384</v>
      </c>
      <c r="AL9" s="82" t="s">
        <v>731</v>
      </c>
      <c r="AM9" s="1">
        <v>28.72</v>
      </c>
      <c r="AN9" s="3">
        <v>1E-3</v>
      </c>
      <c r="AO9" s="3">
        <v>6.3100000000000003E-2</v>
      </c>
      <c r="AP9" s="1">
        <v>15.1</v>
      </c>
      <c r="AQ9" s="1">
        <v>372.97</v>
      </c>
    </row>
    <row r="10" spans="1:43">
      <c r="A10" s="1">
        <v>7</v>
      </c>
      <c r="B10" s="1">
        <v>600885</v>
      </c>
      <c r="C10" s="82" t="s">
        <v>330</v>
      </c>
      <c r="D10" s="1">
        <v>41.52</v>
      </c>
      <c r="E10" s="3">
        <v>-5.3E-3</v>
      </c>
      <c r="F10" s="3">
        <v>5.3600000000000002E-2</v>
      </c>
      <c r="G10" s="1">
        <v>178.26</v>
      </c>
      <c r="H10" s="54">
        <v>7110.62</v>
      </c>
      <c r="J10" s="1">
        <v>7</v>
      </c>
      <c r="K10" s="1">
        <v>600406</v>
      </c>
      <c r="L10" s="82" t="s">
        <v>661</v>
      </c>
      <c r="M10" s="1">
        <v>16.52</v>
      </c>
      <c r="N10" s="3">
        <v>3.5999999999999999E-3</v>
      </c>
      <c r="O10" s="3">
        <v>5.9299999999999999E-2</v>
      </c>
      <c r="P10" s="1">
        <v>485.51</v>
      </c>
      <c r="Q10" s="54">
        <v>8569.2000000000007</v>
      </c>
      <c r="S10" s="1">
        <v>7</v>
      </c>
      <c r="T10" s="1">
        <v>600030</v>
      </c>
      <c r="U10" s="82" t="s">
        <v>331</v>
      </c>
      <c r="V10" s="1">
        <v>18.190000000000001</v>
      </c>
      <c r="W10" s="3">
        <v>8.8999999999999999E-3</v>
      </c>
      <c r="X10" s="3">
        <v>5.4399999999999997E-2</v>
      </c>
      <c r="Y10" s="1">
        <v>532.44000000000005</v>
      </c>
      <c r="Z10" s="54">
        <v>9062.1299999999992</v>
      </c>
      <c r="AB10" s="1">
        <v>7</v>
      </c>
      <c r="AC10" s="1">
        <v>651</v>
      </c>
      <c r="AD10" s="82" t="s">
        <v>71</v>
      </c>
      <c r="AE10" s="1">
        <v>37.9</v>
      </c>
      <c r="AF10" s="3">
        <v>0</v>
      </c>
      <c r="AG10" s="3">
        <v>3.4599999999999999E-2</v>
      </c>
      <c r="AH10" s="1">
        <v>73.02</v>
      </c>
      <c r="AI10" s="54">
        <v>3006.31</v>
      </c>
      <c r="AJ10" s="54"/>
      <c r="AK10" s="1">
        <v>300073</v>
      </c>
      <c r="AL10" s="82" t="s">
        <v>588</v>
      </c>
      <c r="AM10" s="1">
        <v>32.520000000000003</v>
      </c>
      <c r="AN10" s="3">
        <v>3.0999999999999999E-3</v>
      </c>
      <c r="AO10" s="3">
        <v>5.8500000000000003E-2</v>
      </c>
      <c r="AP10" s="1">
        <v>13.86</v>
      </c>
      <c r="AQ10" s="1">
        <v>345.67</v>
      </c>
    </row>
    <row r="11" spans="1:43">
      <c r="A11" s="1">
        <v>8</v>
      </c>
      <c r="B11" s="1">
        <v>600030</v>
      </c>
      <c r="C11" s="82" t="s">
        <v>331</v>
      </c>
      <c r="D11" s="1">
        <v>18.190000000000001</v>
      </c>
      <c r="E11" s="3">
        <v>8.8999999999999999E-3</v>
      </c>
      <c r="F11" s="3">
        <v>5.0700000000000002E-2</v>
      </c>
      <c r="G11" s="1">
        <v>395.34</v>
      </c>
      <c r="H11" s="54">
        <v>6728.69</v>
      </c>
      <c r="J11" s="1">
        <v>8</v>
      </c>
      <c r="K11" s="1">
        <v>2460</v>
      </c>
      <c r="L11" s="82" t="s">
        <v>208</v>
      </c>
      <c r="M11" s="1">
        <v>87.3</v>
      </c>
      <c r="N11" s="3">
        <v>-4.5400000000000003E-2</v>
      </c>
      <c r="O11" s="3">
        <v>5.8999999999999997E-2</v>
      </c>
      <c r="P11" s="1">
        <v>184.28</v>
      </c>
      <c r="Q11" s="54">
        <v>8523.15</v>
      </c>
      <c r="S11" s="1">
        <v>8</v>
      </c>
      <c r="T11" s="1">
        <v>600885</v>
      </c>
      <c r="U11" s="82" t="s">
        <v>330</v>
      </c>
      <c r="V11" s="1">
        <v>41.52</v>
      </c>
      <c r="W11" s="3">
        <v>-5.3E-3</v>
      </c>
      <c r="X11" s="3">
        <v>4.7100000000000003E-2</v>
      </c>
      <c r="Y11" s="1">
        <v>196.77</v>
      </c>
      <c r="Z11" s="54">
        <v>7849.09</v>
      </c>
      <c r="AB11" s="1">
        <v>8</v>
      </c>
      <c r="AC11" s="1">
        <v>600056</v>
      </c>
      <c r="AD11" s="82" t="s">
        <v>735</v>
      </c>
      <c r="AE11" s="1">
        <v>24.46</v>
      </c>
      <c r="AF11" s="3">
        <v>1.9599999999999999E-2</v>
      </c>
      <c r="AG11" s="3">
        <v>3.1199999999999999E-2</v>
      </c>
      <c r="AH11" s="1">
        <v>104.56</v>
      </c>
      <c r="AI11" s="54">
        <v>2713.41</v>
      </c>
      <c r="AJ11" s="54"/>
      <c r="AK11" s="1">
        <v>2241</v>
      </c>
      <c r="AL11" s="82" t="s">
        <v>84</v>
      </c>
      <c r="AM11" s="1">
        <v>20.239999999999998</v>
      </c>
      <c r="AN11" s="3">
        <v>6.4999999999999997E-3</v>
      </c>
      <c r="AO11" s="3">
        <v>5.2400000000000002E-2</v>
      </c>
      <c r="AP11" s="1">
        <v>16.05</v>
      </c>
      <c r="AQ11" s="1">
        <v>309.52</v>
      </c>
    </row>
    <row r="12" spans="1:43">
      <c r="A12" s="1">
        <v>9</v>
      </c>
      <c r="B12" s="1">
        <v>601398</v>
      </c>
      <c r="C12" s="82" t="s">
        <v>113</v>
      </c>
      <c r="D12" s="1">
        <v>6</v>
      </c>
      <c r="E12" s="3">
        <v>-8.3000000000000001E-3</v>
      </c>
      <c r="F12" s="3">
        <v>4.41E-2</v>
      </c>
      <c r="G12" s="54">
        <v>1113.01</v>
      </c>
      <c r="H12" s="54">
        <v>5843.3</v>
      </c>
      <c r="J12" s="1">
        <v>9</v>
      </c>
      <c r="K12" s="1">
        <v>2411</v>
      </c>
      <c r="L12" s="82" t="s">
        <v>728</v>
      </c>
      <c r="M12" s="1">
        <v>26.92</v>
      </c>
      <c r="N12" s="3">
        <v>1.09E-2</v>
      </c>
      <c r="O12" s="3">
        <v>4.8099999999999997E-2</v>
      </c>
      <c r="P12" s="1">
        <v>240.22</v>
      </c>
      <c r="Q12" s="54">
        <v>6947.17</v>
      </c>
      <c r="S12" s="1">
        <v>9</v>
      </c>
      <c r="T12" s="1">
        <v>600068</v>
      </c>
      <c r="U12" s="82" t="s">
        <v>592</v>
      </c>
      <c r="V12" s="1">
        <v>10.38</v>
      </c>
      <c r="W12" s="3">
        <v>1E-3</v>
      </c>
      <c r="X12" s="3">
        <v>3.0499999999999999E-2</v>
      </c>
      <c r="Y12" s="1">
        <v>451.74</v>
      </c>
      <c r="Z12" s="54">
        <v>5077.5600000000004</v>
      </c>
      <c r="AB12" s="1">
        <v>9</v>
      </c>
      <c r="AC12" s="1">
        <v>2635</v>
      </c>
      <c r="AD12" s="82" t="s">
        <v>370</v>
      </c>
      <c r="AE12" s="1">
        <v>40.659999999999997</v>
      </c>
      <c r="AF12" s="3">
        <v>-2.5000000000000001E-3</v>
      </c>
      <c r="AG12" s="3">
        <v>2.98E-2</v>
      </c>
      <c r="AH12" s="1">
        <v>71.5</v>
      </c>
      <c r="AI12" s="54">
        <v>2589.9</v>
      </c>
      <c r="AJ12" s="54"/>
      <c r="AK12" s="1">
        <v>600487</v>
      </c>
      <c r="AL12" s="82" t="s">
        <v>744</v>
      </c>
      <c r="AM12" s="1">
        <v>34.4</v>
      </c>
      <c r="AN12" s="3">
        <v>5.9999999999999995E-4</v>
      </c>
      <c r="AO12" s="3">
        <v>4.7500000000000001E-2</v>
      </c>
      <c r="AP12" s="1">
        <v>10</v>
      </c>
      <c r="AQ12" s="1">
        <v>280.5</v>
      </c>
    </row>
    <row r="13" spans="1:43">
      <c r="A13" s="1">
        <v>10</v>
      </c>
      <c r="B13" s="1">
        <v>601288</v>
      </c>
      <c r="C13" s="82" t="s">
        <v>332</v>
      </c>
      <c r="D13" s="1">
        <v>3.82</v>
      </c>
      <c r="E13" s="3">
        <v>-5.1999999999999998E-3</v>
      </c>
      <c r="F13" s="3">
        <v>4.2000000000000003E-2</v>
      </c>
      <c r="G13" s="54">
        <v>1583.62</v>
      </c>
      <c r="H13" s="54">
        <v>5574.34</v>
      </c>
      <c r="J13" s="1">
        <v>10</v>
      </c>
      <c r="K13" s="1">
        <v>300340</v>
      </c>
      <c r="L13" s="82" t="s">
        <v>729</v>
      </c>
      <c r="M13" s="1" t="s">
        <v>663</v>
      </c>
      <c r="N13" s="1" t="s">
        <v>663</v>
      </c>
      <c r="O13" s="3">
        <v>3.8399999999999997E-2</v>
      </c>
      <c r="P13" s="1">
        <v>127.53</v>
      </c>
      <c r="Q13" s="54">
        <v>5553.8</v>
      </c>
      <c r="S13" s="1">
        <v>10</v>
      </c>
      <c r="T13" s="1">
        <v>600884</v>
      </c>
      <c r="U13" s="82" t="s">
        <v>720</v>
      </c>
      <c r="V13" s="1">
        <v>24.12</v>
      </c>
      <c r="W13" s="3">
        <v>-6.1999999999999998E-3</v>
      </c>
      <c r="X13" s="3">
        <v>2.6499999999999999E-2</v>
      </c>
      <c r="Y13" s="1">
        <v>268.05</v>
      </c>
      <c r="Z13" s="54">
        <v>4414.84</v>
      </c>
      <c r="AB13" s="1">
        <v>10</v>
      </c>
      <c r="AC13" s="1">
        <v>600388</v>
      </c>
      <c r="AD13" s="82" t="s">
        <v>736</v>
      </c>
      <c r="AE13" s="1">
        <v>16.920000000000002</v>
      </c>
      <c r="AF13" s="3">
        <v>1.6199999999999999E-2</v>
      </c>
      <c r="AG13" s="3">
        <v>2.9100000000000001E-2</v>
      </c>
      <c r="AH13" s="1">
        <v>162.66999999999999</v>
      </c>
      <c r="AI13" s="54">
        <v>2526.27</v>
      </c>
      <c r="AJ13" s="54"/>
      <c r="AK13" s="1">
        <v>300335</v>
      </c>
      <c r="AL13" s="82" t="s">
        <v>745</v>
      </c>
      <c r="AM13" s="1">
        <v>19.04</v>
      </c>
      <c r="AN13" s="3">
        <v>1.49E-2</v>
      </c>
      <c r="AO13" s="3">
        <v>4.5699999999999998E-2</v>
      </c>
      <c r="AP13" s="1">
        <v>14.08</v>
      </c>
      <c r="AQ13" s="1">
        <v>269.91000000000003</v>
      </c>
    </row>
    <row r="14" spans="1:43">
      <c r="A14" s="1">
        <v>11</v>
      </c>
      <c r="B14" s="1">
        <v>600884</v>
      </c>
      <c r="C14" s="82" t="s">
        <v>720</v>
      </c>
      <c r="D14" s="1">
        <v>24.12</v>
      </c>
      <c r="E14" s="3">
        <v>-6.1999999999999998E-3</v>
      </c>
      <c r="F14" s="3">
        <v>2.7E-2</v>
      </c>
      <c r="G14" s="1">
        <v>217.79</v>
      </c>
      <c r="H14" s="54">
        <v>3587.02</v>
      </c>
      <c r="J14" s="1">
        <v>11</v>
      </c>
      <c r="K14" s="1">
        <v>2640</v>
      </c>
      <c r="L14" s="82" t="s">
        <v>730</v>
      </c>
      <c r="M14" s="1">
        <v>23.27</v>
      </c>
      <c r="N14" s="3">
        <v>7.6300000000000007E-2</v>
      </c>
      <c r="O14" s="3">
        <v>3.5200000000000002E-2</v>
      </c>
      <c r="P14" s="1">
        <v>239.4</v>
      </c>
      <c r="Q14" s="54">
        <v>5087.28</v>
      </c>
      <c r="S14" s="1">
        <v>11</v>
      </c>
      <c r="T14" s="1">
        <v>300450</v>
      </c>
      <c r="U14" s="82" t="s">
        <v>723</v>
      </c>
      <c r="V14" s="1">
        <v>74.599999999999994</v>
      </c>
      <c r="W14" s="3">
        <v>-2.7E-2</v>
      </c>
      <c r="X14" s="3">
        <v>2.2800000000000001E-2</v>
      </c>
      <c r="Y14" s="1">
        <v>73.56</v>
      </c>
      <c r="Z14" s="54">
        <v>3808.2</v>
      </c>
      <c r="AB14" s="1">
        <v>11</v>
      </c>
      <c r="AC14" s="1">
        <v>600406</v>
      </c>
      <c r="AD14" s="82" t="s">
        <v>661</v>
      </c>
      <c r="AE14" s="1">
        <v>16.52</v>
      </c>
      <c r="AF14" s="3">
        <v>3.5999999999999999E-3</v>
      </c>
      <c r="AG14" s="3">
        <v>2.9000000000000001E-2</v>
      </c>
      <c r="AH14" s="1">
        <v>142.58000000000001</v>
      </c>
      <c r="AI14" s="54">
        <v>2516.54</v>
      </c>
      <c r="AJ14" s="54"/>
      <c r="AK14" s="1">
        <v>2456</v>
      </c>
      <c r="AL14" s="82" t="s">
        <v>659</v>
      </c>
      <c r="AM14" s="1">
        <v>21.19</v>
      </c>
      <c r="AN14" s="3">
        <v>-5.1999999999999998E-3</v>
      </c>
      <c r="AO14" s="3">
        <v>4.5400000000000003E-2</v>
      </c>
      <c r="AP14" s="1">
        <v>14.76</v>
      </c>
      <c r="AQ14" s="1">
        <v>268.19</v>
      </c>
    </row>
    <row r="15" spans="1:43">
      <c r="A15" s="1">
        <v>12</v>
      </c>
      <c r="B15" s="1">
        <v>601601</v>
      </c>
      <c r="C15" s="82" t="s">
        <v>676</v>
      </c>
      <c r="D15" s="1">
        <v>36.93</v>
      </c>
      <c r="E15" s="3">
        <v>6.0000000000000001E-3</v>
      </c>
      <c r="F15" s="3">
        <v>2.58E-2</v>
      </c>
      <c r="G15" s="1">
        <v>101.16</v>
      </c>
      <c r="H15" s="54">
        <v>3426.36</v>
      </c>
      <c r="J15" s="1">
        <v>12</v>
      </c>
      <c r="K15" s="1">
        <v>300450</v>
      </c>
      <c r="L15" s="82" t="s">
        <v>723</v>
      </c>
      <c r="M15" s="1">
        <v>74.599999999999994</v>
      </c>
      <c r="N15" s="3">
        <v>-2.7E-2</v>
      </c>
      <c r="O15" s="3">
        <v>3.32E-2</v>
      </c>
      <c r="P15" s="1">
        <v>92.65</v>
      </c>
      <c r="Q15" s="54">
        <v>4796.6000000000004</v>
      </c>
      <c r="S15" s="1">
        <v>12</v>
      </c>
      <c r="T15" s="1">
        <v>601211</v>
      </c>
      <c r="U15" s="82" t="s">
        <v>721</v>
      </c>
      <c r="V15" s="1">
        <v>21.63</v>
      </c>
      <c r="W15" s="3">
        <v>9.2999999999999992E-3</v>
      </c>
      <c r="X15" s="3">
        <v>2.2599999999999999E-2</v>
      </c>
      <c r="Y15" s="1">
        <v>183.66</v>
      </c>
      <c r="Z15" s="54">
        <v>3766.87</v>
      </c>
      <c r="AB15" s="1">
        <v>12</v>
      </c>
      <c r="AC15" s="1">
        <v>2241</v>
      </c>
      <c r="AD15" s="82" t="s">
        <v>84</v>
      </c>
      <c r="AE15" s="1">
        <v>20.239999999999998</v>
      </c>
      <c r="AF15" s="3">
        <v>6.4999999999999997E-3</v>
      </c>
      <c r="AG15" s="3">
        <v>2.5100000000000001E-2</v>
      </c>
      <c r="AH15" s="1">
        <v>113.32</v>
      </c>
      <c r="AI15" s="54">
        <v>2184.85</v>
      </c>
      <c r="AJ15" s="54"/>
      <c r="AK15" s="1">
        <v>300146</v>
      </c>
      <c r="AL15" s="82" t="s">
        <v>746</v>
      </c>
      <c r="AM15" s="1">
        <v>13.64</v>
      </c>
      <c r="AN15" s="3">
        <v>2.63E-2</v>
      </c>
      <c r="AO15" s="3">
        <v>3.95E-2</v>
      </c>
      <c r="AP15" s="1">
        <v>17</v>
      </c>
      <c r="AQ15" s="1">
        <v>233.58</v>
      </c>
    </row>
    <row r="16" spans="1:43">
      <c r="A16" s="1">
        <v>13</v>
      </c>
      <c r="B16" s="1">
        <v>601211</v>
      </c>
      <c r="C16" s="82" t="s">
        <v>721</v>
      </c>
      <c r="D16" s="1">
        <v>21.63</v>
      </c>
      <c r="E16" s="3">
        <v>9.2999999999999992E-3</v>
      </c>
      <c r="F16" s="3">
        <v>2.1700000000000001E-2</v>
      </c>
      <c r="G16" s="1">
        <v>140.29</v>
      </c>
      <c r="H16" s="54">
        <v>2877.45</v>
      </c>
      <c r="J16" s="1">
        <v>13</v>
      </c>
      <c r="K16" s="1">
        <v>603626</v>
      </c>
      <c r="L16" s="82" t="s">
        <v>665</v>
      </c>
      <c r="M16" s="1">
        <v>43.09</v>
      </c>
      <c r="N16" s="3">
        <v>-9.4000000000000004E-3</v>
      </c>
      <c r="O16" s="3">
        <v>3.2500000000000001E-2</v>
      </c>
      <c r="P16" s="1">
        <v>72.11</v>
      </c>
      <c r="Q16" s="54">
        <v>4699.88</v>
      </c>
      <c r="S16" s="1">
        <v>13</v>
      </c>
      <c r="T16" s="1">
        <v>601601</v>
      </c>
      <c r="U16" s="82" t="s">
        <v>676</v>
      </c>
      <c r="V16" s="1">
        <v>36.93</v>
      </c>
      <c r="W16" s="3">
        <v>6.0000000000000001E-3</v>
      </c>
      <c r="X16" s="3">
        <v>2.1299999999999999E-2</v>
      </c>
      <c r="Y16" s="1">
        <v>104.93</v>
      </c>
      <c r="Z16" s="54">
        <v>3553.81</v>
      </c>
      <c r="AB16" s="1">
        <v>13</v>
      </c>
      <c r="AC16" s="1">
        <v>603626</v>
      </c>
      <c r="AD16" s="82" t="s">
        <v>665</v>
      </c>
      <c r="AE16" s="1">
        <v>43.09</v>
      </c>
      <c r="AF16" s="3">
        <v>-9.4000000000000004E-3</v>
      </c>
      <c r="AG16" s="3">
        <v>2.5000000000000001E-2</v>
      </c>
      <c r="AH16" s="1">
        <v>33.35</v>
      </c>
      <c r="AI16" s="54">
        <v>2173.6999999999998</v>
      </c>
      <c r="AJ16" s="54"/>
      <c r="AK16" s="1">
        <v>300136</v>
      </c>
      <c r="AL16" s="82" t="s">
        <v>660</v>
      </c>
      <c r="AM16" s="1">
        <v>42</v>
      </c>
      <c r="AN16" s="3">
        <v>-4.7000000000000002E-3</v>
      </c>
      <c r="AO16" s="3">
        <v>3.7900000000000003E-2</v>
      </c>
      <c r="AP16" s="1">
        <v>5.6</v>
      </c>
      <c r="AQ16" s="1">
        <v>224.11</v>
      </c>
    </row>
    <row r="17" spans="1:43">
      <c r="A17" s="1">
        <v>14</v>
      </c>
      <c r="B17" s="1">
        <v>600068</v>
      </c>
      <c r="C17" s="82" t="s">
        <v>592</v>
      </c>
      <c r="D17" s="1">
        <v>10.38</v>
      </c>
      <c r="E17" s="3">
        <v>1E-3</v>
      </c>
      <c r="F17" s="3">
        <v>1.9800000000000002E-2</v>
      </c>
      <c r="G17" s="1">
        <v>233.14</v>
      </c>
      <c r="H17" s="54">
        <v>2620.52</v>
      </c>
      <c r="J17" s="1">
        <v>14</v>
      </c>
      <c r="K17" s="1">
        <v>2241</v>
      </c>
      <c r="L17" s="82" t="s">
        <v>84</v>
      </c>
      <c r="M17" s="1">
        <v>20.239999999999998</v>
      </c>
      <c r="N17" s="3">
        <v>6.4999999999999997E-3</v>
      </c>
      <c r="O17" s="3">
        <v>3.0099999999999998E-2</v>
      </c>
      <c r="P17" s="1">
        <v>225.85</v>
      </c>
      <c r="Q17" s="54">
        <v>4354.41</v>
      </c>
      <c r="S17" s="1">
        <v>14</v>
      </c>
      <c r="T17" s="1">
        <v>776</v>
      </c>
      <c r="U17" s="82" t="s">
        <v>722</v>
      </c>
      <c r="V17" s="1">
        <v>18.98</v>
      </c>
      <c r="W17" s="3">
        <v>1.2800000000000001E-2</v>
      </c>
      <c r="X17" s="3">
        <v>1.9300000000000001E-2</v>
      </c>
      <c r="Y17" s="1">
        <v>186.75</v>
      </c>
      <c r="Z17" s="54">
        <v>3221.44</v>
      </c>
      <c r="AB17" s="1">
        <v>14</v>
      </c>
      <c r="AC17" s="1">
        <v>2589</v>
      </c>
      <c r="AD17" s="82" t="s">
        <v>664</v>
      </c>
      <c r="AE17" s="1">
        <v>14.34</v>
      </c>
      <c r="AF17" s="3">
        <v>1.5599999999999999E-2</v>
      </c>
      <c r="AG17" s="3">
        <v>2.29E-2</v>
      </c>
      <c r="AH17" s="1">
        <v>129.16999999999999</v>
      </c>
      <c r="AI17" s="54">
        <v>1989.15</v>
      </c>
      <c r="AJ17" s="54"/>
      <c r="AK17" s="1">
        <v>2008</v>
      </c>
      <c r="AL17" s="82" t="s">
        <v>514</v>
      </c>
      <c r="AM17" s="1">
        <v>43.6</v>
      </c>
      <c r="AN17" s="3">
        <v>2.76E-2</v>
      </c>
      <c r="AO17" s="3">
        <v>3.4000000000000002E-2</v>
      </c>
      <c r="AP17" s="1">
        <v>5.8</v>
      </c>
      <c r="AQ17" s="1">
        <v>200.91</v>
      </c>
    </row>
    <row r="18" spans="1:43">
      <c r="A18" s="1">
        <v>15</v>
      </c>
      <c r="B18" s="1">
        <v>776</v>
      </c>
      <c r="C18" s="82" t="s">
        <v>722</v>
      </c>
      <c r="D18" s="1">
        <v>18.98</v>
      </c>
      <c r="E18" s="3">
        <v>1.2800000000000001E-2</v>
      </c>
      <c r="F18" s="3">
        <v>1.9599999999999999E-2</v>
      </c>
      <c r="G18" s="1">
        <v>150.56</v>
      </c>
      <c r="H18" s="54">
        <v>2597.16</v>
      </c>
      <c r="J18" s="1">
        <v>15</v>
      </c>
      <c r="K18" s="1">
        <v>2384</v>
      </c>
      <c r="L18" s="82" t="s">
        <v>731</v>
      </c>
      <c r="M18" s="1">
        <v>28.72</v>
      </c>
      <c r="N18" s="3">
        <v>1E-3</v>
      </c>
      <c r="O18" s="3">
        <v>1.7999999999999999E-2</v>
      </c>
      <c r="P18" s="1">
        <v>105.13</v>
      </c>
      <c r="Q18" s="54">
        <v>2596.7600000000002</v>
      </c>
      <c r="S18" s="1">
        <v>15</v>
      </c>
      <c r="T18" s="1">
        <v>601901</v>
      </c>
      <c r="U18" s="82" t="s">
        <v>724</v>
      </c>
      <c r="V18" s="1">
        <v>8.6</v>
      </c>
      <c r="W18" s="3">
        <v>1.06E-2</v>
      </c>
      <c r="X18" s="3">
        <v>1.18E-2</v>
      </c>
      <c r="Y18" s="1">
        <v>197.64</v>
      </c>
      <c r="Z18" s="54">
        <v>1962.57</v>
      </c>
      <c r="AB18" s="1">
        <v>15</v>
      </c>
      <c r="AC18" s="1">
        <v>2008</v>
      </c>
      <c r="AD18" s="82" t="s">
        <v>514</v>
      </c>
      <c r="AE18" s="1">
        <v>43.6</v>
      </c>
      <c r="AF18" s="3">
        <v>2.76E-2</v>
      </c>
      <c r="AG18" s="3">
        <v>2.1600000000000001E-2</v>
      </c>
      <c r="AH18" s="1">
        <v>54.12</v>
      </c>
      <c r="AI18" s="54">
        <v>1874.56</v>
      </c>
      <c r="AJ18" s="54"/>
      <c r="AK18" s="1">
        <v>2127</v>
      </c>
      <c r="AL18" s="82" t="s">
        <v>648</v>
      </c>
      <c r="AM18" s="1">
        <v>15.71</v>
      </c>
      <c r="AN18" s="3">
        <v>3.49E-2</v>
      </c>
      <c r="AO18" s="3">
        <v>1.84E-2</v>
      </c>
      <c r="AP18" s="1">
        <v>9</v>
      </c>
      <c r="AQ18" s="1">
        <v>108.72</v>
      </c>
    </row>
    <row r="19" spans="1:43">
      <c r="A19" s="1">
        <v>16</v>
      </c>
      <c r="B19" s="1">
        <v>300450</v>
      </c>
      <c r="C19" s="82" t="s">
        <v>723</v>
      </c>
      <c r="D19" s="1">
        <v>74.599999999999994</v>
      </c>
      <c r="E19" s="3">
        <v>-2.7E-2</v>
      </c>
      <c r="F19" s="3">
        <v>1.7299999999999999E-2</v>
      </c>
      <c r="G19" s="1">
        <v>44.42</v>
      </c>
      <c r="H19" s="54">
        <v>2299.8000000000002</v>
      </c>
      <c r="J19" s="1">
        <v>16</v>
      </c>
      <c r="K19" s="1">
        <v>300088</v>
      </c>
      <c r="L19" s="82" t="s">
        <v>732</v>
      </c>
      <c r="M19" s="1">
        <v>8.8800000000000008</v>
      </c>
      <c r="N19" s="3">
        <v>-1.55E-2</v>
      </c>
      <c r="O19" s="3">
        <v>1.7100000000000001E-2</v>
      </c>
      <c r="P19" s="1">
        <v>165.11</v>
      </c>
      <c r="Q19" s="54">
        <v>2473.35</v>
      </c>
      <c r="W19" s="82" t="s">
        <v>542</v>
      </c>
      <c r="X19" s="3">
        <f>SUM(X4:X18)</f>
        <v>0.74539999999999995</v>
      </c>
      <c r="Z19" s="54">
        <f>SUM(Z4:Z18)</f>
        <v>124236.47</v>
      </c>
      <c r="AB19" s="1">
        <v>16</v>
      </c>
      <c r="AC19" s="1">
        <v>600519</v>
      </c>
      <c r="AD19" s="82" t="s">
        <v>160</v>
      </c>
      <c r="AE19" s="1">
        <v>517.64</v>
      </c>
      <c r="AF19" s="3">
        <v>-1.6000000000000001E-3</v>
      </c>
      <c r="AG19" s="3">
        <v>1.95E-2</v>
      </c>
      <c r="AH19" s="1">
        <v>3.6</v>
      </c>
      <c r="AI19" s="54">
        <v>1698.66</v>
      </c>
      <c r="AJ19" s="54"/>
      <c r="AK19" s="1">
        <v>600161</v>
      </c>
      <c r="AL19" s="82" t="s">
        <v>747</v>
      </c>
      <c r="AM19" s="1">
        <v>32.869999999999997</v>
      </c>
      <c r="AN19" s="3">
        <v>-9.9000000000000008E-3</v>
      </c>
      <c r="AO19" s="3">
        <v>1.37E-2</v>
      </c>
      <c r="AP19" s="1">
        <v>2.09</v>
      </c>
      <c r="AQ19" s="1">
        <v>80.959999999999994</v>
      </c>
    </row>
    <row r="20" spans="1:43">
      <c r="A20" s="1">
        <v>17</v>
      </c>
      <c r="B20" s="1">
        <v>601901</v>
      </c>
      <c r="C20" s="82" t="s">
        <v>724</v>
      </c>
      <c r="D20" s="1">
        <v>8.6</v>
      </c>
      <c r="E20" s="3">
        <v>1.06E-2</v>
      </c>
      <c r="F20" s="3">
        <v>1.21E-2</v>
      </c>
      <c r="G20" s="1">
        <v>161.94</v>
      </c>
      <c r="H20" s="54">
        <v>1608.03</v>
      </c>
      <c r="J20" s="1">
        <v>17</v>
      </c>
      <c r="K20" s="1">
        <v>300072</v>
      </c>
      <c r="L20" s="82" t="s">
        <v>366</v>
      </c>
      <c r="M20" s="1">
        <v>30.48</v>
      </c>
      <c r="N20" s="3">
        <v>0</v>
      </c>
      <c r="O20" s="3">
        <v>1.54E-2</v>
      </c>
      <c r="P20" s="1">
        <v>60.16</v>
      </c>
      <c r="Q20" s="54">
        <v>2228.85</v>
      </c>
      <c r="AB20" s="1">
        <v>17</v>
      </c>
      <c r="AC20" s="1">
        <v>300145</v>
      </c>
      <c r="AD20" s="82" t="s">
        <v>662</v>
      </c>
      <c r="AE20" s="1" t="s">
        <v>663</v>
      </c>
      <c r="AF20" s="1" t="s">
        <v>663</v>
      </c>
      <c r="AG20" s="3">
        <v>1.95E-2</v>
      </c>
      <c r="AH20" s="1">
        <v>100.03</v>
      </c>
      <c r="AI20" s="54">
        <v>1692.55</v>
      </c>
      <c r="AJ20" s="54"/>
      <c r="AK20" s="1">
        <v>300100</v>
      </c>
      <c r="AL20" s="82" t="s">
        <v>748</v>
      </c>
      <c r="AM20" s="1" t="s">
        <v>663</v>
      </c>
      <c r="AN20" s="1" t="s">
        <v>663</v>
      </c>
      <c r="AO20" s="3">
        <v>1.35E-2</v>
      </c>
      <c r="AP20" s="1">
        <v>3.08</v>
      </c>
      <c r="AQ20" s="1">
        <v>79.89</v>
      </c>
    </row>
    <row r="21" spans="1:43">
      <c r="A21" s="1">
        <v>18</v>
      </c>
      <c r="B21" s="1">
        <v>568</v>
      </c>
      <c r="C21" s="82" t="s">
        <v>346</v>
      </c>
      <c r="D21" s="1">
        <v>56.1</v>
      </c>
      <c r="E21" s="3">
        <v>-1.23E-2</v>
      </c>
      <c r="F21" s="3">
        <v>1.01E-2</v>
      </c>
      <c r="G21" s="1">
        <v>26.44</v>
      </c>
      <c r="H21" s="54">
        <v>1337.49</v>
      </c>
      <c r="J21" s="1">
        <v>18</v>
      </c>
      <c r="K21" s="1">
        <v>603799</v>
      </c>
      <c r="L21" s="82" t="s">
        <v>329</v>
      </c>
      <c r="M21" s="1">
        <v>91.47</v>
      </c>
      <c r="N21" s="3">
        <v>7.7999999999999996E-3</v>
      </c>
      <c r="O21" s="3">
        <v>1.5100000000000001E-2</v>
      </c>
      <c r="P21" s="1">
        <v>35.86</v>
      </c>
      <c r="Q21" s="54">
        <v>2179.36</v>
      </c>
      <c r="V21" s="1" t="s">
        <v>199</v>
      </c>
      <c r="X21" s="3">
        <f>X19</f>
        <v>0.74539999999999995</v>
      </c>
      <c r="AB21" s="1">
        <v>18</v>
      </c>
      <c r="AC21" s="1">
        <v>2078</v>
      </c>
      <c r="AD21" s="82" t="s">
        <v>737</v>
      </c>
      <c r="AE21" s="1">
        <v>10</v>
      </c>
      <c r="AF21" s="3">
        <v>4.7100000000000003E-2</v>
      </c>
      <c r="AG21" s="3">
        <v>1.9400000000000001E-2</v>
      </c>
      <c r="AH21" s="1">
        <v>228.87</v>
      </c>
      <c r="AI21" s="54">
        <v>1682.2</v>
      </c>
      <c r="AJ21" s="54"/>
      <c r="AK21" s="1">
        <v>600516</v>
      </c>
      <c r="AL21" s="82" t="s">
        <v>749</v>
      </c>
      <c r="AM21" s="1">
        <v>30.55</v>
      </c>
      <c r="AN21" s="3">
        <v>1.23E-2</v>
      </c>
      <c r="AO21" s="3">
        <v>1.2E-2</v>
      </c>
      <c r="AP21" s="1">
        <v>5</v>
      </c>
      <c r="AQ21" s="1">
        <v>71.099999999999994</v>
      </c>
    </row>
    <row r="22" spans="1:43">
      <c r="E22" s="82" t="s">
        <v>542</v>
      </c>
      <c r="F22" s="3">
        <f>SUM(F4:F21)</f>
        <v>0.85680000000000012</v>
      </c>
      <c r="H22" s="54">
        <f>SUM(H4:H21)</f>
        <v>113628.27</v>
      </c>
      <c r="J22" s="1">
        <v>19</v>
      </c>
      <c r="K22" s="1">
        <v>603808</v>
      </c>
      <c r="L22" s="82" t="s">
        <v>733</v>
      </c>
      <c r="M22" s="1">
        <v>24.03</v>
      </c>
      <c r="N22" s="3">
        <v>2.8199999999999999E-2</v>
      </c>
      <c r="O22" s="3">
        <v>1.2E-2</v>
      </c>
      <c r="P22" s="1">
        <v>58.54</v>
      </c>
      <c r="Q22" s="54">
        <v>1728.23</v>
      </c>
      <c r="V22" s="22" t="s">
        <v>202</v>
      </c>
      <c r="X22" s="3">
        <f>SUM(X4:X13)</f>
        <v>0.64759999999999995</v>
      </c>
      <c r="AB22" s="1">
        <v>19</v>
      </c>
      <c r="AC22" s="1">
        <v>963</v>
      </c>
      <c r="AD22" s="82" t="s">
        <v>191</v>
      </c>
      <c r="AE22" s="1">
        <v>49.07</v>
      </c>
      <c r="AF22" s="3">
        <v>7.1999999999999998E-3</v>
      </c>
      <c r="AG22" s="3">
        <v>1.7600000000000001E-2</v>
      </c>
      <c r="AH22" s="1">
        <v>30.74</v>
      </c>
      <c r="AI22" s="54">
        <v>1527.85</v>
      </c>
      <c r="AJ22" s="54"/>
      <c r="AN22" s="82" t="s">
        <v>542</v>
      </c>
      <c r="AO22" s="3">
        <f>SUM(AO4:AO21)</f>
        <v>0.93320000000000003</v>
      </c>
      <c r="AQ22" s="1">
        <f>SUM(AQ4:AQ21)</f>
        <v>5514.99</v>
      </c>
    </row>
    <row r="23" spans="1:43">
      <c r="N23" s="82" t="s">
        <v>542</v>
      </c>
      <c r="O23" s="3">
        <f>SUM(O4:O22)</f>
        <v>0.90849999999999997</v>
      </c>
      <c r="Q23" s="54">
        <f>SUM(Q4:Q22)</f>
        <v>131253.63</v>
      </c>
      <c r="V23" s="82" t="s">
        <v>734</v>
      </c>
      <c r="X23" s="3">
        <v>0.31209999999999999</v>
      </c>
      <c r="AB23" s="1">
        <v>20</v>
      </c>
      <c r="AC23" s="1">
        <v>423</v>
      </c>
      <c r="AD23" s="82" t="s">
        <v>738</v>
      </c>
      <c r="AE23" s="1">
        <v>64.930000000000007</v>
      </c>
      <c r="AF23" s="3">
        <v>-3.2000000000000002E-3</v>
      </c>
      <c r="AG23" s="3">
        <v>1.6899999999999998E-2</v>
      </c>
      <c r="AH23" s="1">
        <v>20.43</v>
      </c>
      <c r="AI23" s="54">
        <v>1468.5</v>
      </c>
      <c r="AJ23" s="54"/>
    </row>
    <row r="24" spans="1:43">
      <c r="D24" s="1" t="s">
        <v>199</v>
      </c>
      <c r="F24" s="3">
        <f>F22</f>
        <v>0.85680000000000012</v>
      </c>
      <c r="AB24" s="1">
        <v>21</v>
      </c>
      <c r="AC24" s="1">
        <v>2511</v>
      </c>
      <c r="AD24" s="82" t="s">
        <v>739</v>
      </c>
      <c r="AE24" s="1">
        <v>13.99</v>
      </c>
      <c r="AF24" s="3">
        <v>-6.9999999999999999E-4</v>
      </c>
      <c r="AG24" s="3">
        <v>1.6299999999999999E-2</v>
      </c>
      <c r="AH24" s="1">
        <v>107.15</v>
      </c>
      <c r="AI24" s="54">
        <v>1417.61</v>
      </c>
      <c r="AJ24" s="54"/>
      <c r="AM24" s="1" t="s">
        <v>199</v>
      </c>
      <c r="AO24" s="3">
        <f>AO22</f>
        <v>0.93320000000000003</v>
      </c>
    </row>
    <row r="25" spans="1:43">
      <c r="D25" s="22" t="s">
        <v>202</v>
      </c>
      <c r="F25" s="3">
        <f>SUM(F4:F13)</f>
        <v>0.70340000000000003</v>
      </c>
      <c r="N25" s="1" t="s">
        <v>199</v>
      </c>
      <c r="P25" s="3">
        <f>O23</f>
        <v>0.90849999999999997</v>
      </c>
      <c r="AB25" s="1">
        <v>22</v>
      </c>
      <c r="AC25" s="1">
        <v>600884</v>
      </c>
      <c r="AD25" s="82" t="s">
        <v>720</v>
      </c>
      <c r="AE25" s="1">
        <v>24.12</v>
      </c>
      <c r="AF25" s="3">
        <v>-6.1999999999999998E-3</v>
      </c>
      <c r="AG25" s="3">
        <v>1.44E-2</v>
      </c>
      <c r="AH25" s="1">
        <v>75.98</v>
      </c>
      <c r="AI25" s="54">
        <v>1251.43</v>
      </c>
      <c r="AJ25" s="54"/>
      <c r="AM25" s="22" t="s">
        <v>202</v>
      </c>
      <c r="AO25" s="3">
        <f>SUM(AO4:AO13)</f>
        <v>0.71879999999999999</v>
      </c>
    </row>
    <row r="26" spans="1:43">
      <c r="D26" s="82" t="s">
        <v>725</v>
      </c>
      <c r="F26" s="3">
        <v>0.28670000000000001</v>
      </c>
      <c r="N26" s="22" t="s">
        <v>202</v>
      </c>
      <c r="P26" s="3">
        <f>SUM(O4:O13)</f>
        <v>0.69989999999999997</v>
      </c>
      <c r="AB26" s="1">
        <v>23</v>
      </c>
      <c r="AC26" s="1">
        <v>2242</v>
      </c>
      <c r="AD26" s="82" t="s">
        <v>740</v>
      </c>
      <c r="AE26" s="1">
        <v>19.329999999999998</v>
      </c>
      <c r="AF26" s="3">
        <v>5.1999999999999998E-3</v>
      </c>
      <c r="AG26" s="3">
        <v>1.29E-2</v>
      </c>
      <c r="AH26" s="1">
        <v>56.77</v>
      </c>
      <c r="AI26" s="54">
        <v>1116.67</v>
      </c>
      <c r="AJ26" s="54"/>
      <c r="AM26" s="82" t="s">
        <v>734</v>
      </c>
      <c r="AO26" s="3">
        <v>0.35060000000000002</v>
      </c>
    </row>
    <row r="27" spans="1:43">
      <c r="N27" s="82" t="s">
        <v>734</v>
      </c>
      <c r="P27" s="3">
        <v>0.2424</v>
      </c>
      <c r="AB27" s="1">
        <v>24</v>
      </c>
      <c r="AC27" s="1">
        <v>300115</v>
      </c>
      <c r="AD27" s="82" t="s">
        <v>727</v>
      </c>
      <c r="AE27" s="1">
        <v>34.57</v>
      </c>
      <c r="AF27" s="3">
        <v>-6.8999999999999999E-3</v>
      </c>
      <c r="AG27" s="3">
        <v>1.2800000000000001E-2</v>
      </c>
      <c r="AH27" s="1">
        <v>38.049999999999997</v>
      </c>
      <c r="AI27" s="54">
        <v>1110.3599999999999</v>
      </c>
      <c r="AJ27" s="54"/>
    </row>
    <row r="28" spans="1:43">
      <c r="AB28" s="1">
        <v>25</v>
      </c>
      <c r="AC28" s="1">
        <v>600309</v>
      </c>
      <c r="AD28" s="82" t="s">
        <v>741</v>
      </c>
      <c r="AE28" s="1">
        <v>42.15</v>
      </c>
      <c r="AF28" s="3">
        <v>1.0500000000000001E-2</v>
      </c>
      <c r="AG28" s="3">
        <v>1.26E-2</v>
      </c>
      <c r="AH28" s="1">
        <v>38.090000000000003</v>
      </c>
      <c r="AI28" s="54">
        <v>1090.78</v>
      </c>
      <c r="AJ28" s="54"/>
    </row>
    <row r="29" spans="1:43">
      <c r="F29" s="3"/>
      <c r="S29" s="82" t="s">
        <v>1495</v>
      </c>
      <c r="T29" s="82" t="s">
        <v>1496</v>
      </c>
      <c r="U29" s="82" t="s">
        <v>1497</v>
      </c>
      <c r="V29" s="82" t="s">
        <v>1498</v>
      </c>
      <c r="W29" s="82" t="s">
        <v>1499</v>
      </c>
      <c r="X29" s="82" t="s">
        <v>1500</v>
      </c>
      <c r="Y29" s="82" t="s">
        <v>1501</v>
      </c>
      <c r="Z29" s="82" t="s">
        <v>1502</v>
      </c>
      <c r="AB29" s="1">
        <v>26</v>
      </c>
      <c r="AC29" s="1">
        <v>600966</v>
      </c>
      <c r="AD29" s="82" t="s">
        <v>742</v>
      </c>
      <c r="AE29" s="1">
        <v>7.23</v>
      </c>
      <c r="AF29" s="3">
        <v>7.9100000000000004E-2</v>
      </c>
      <c r="AG29" s="3">
        <v>1.0999999999999999E-2</v>
      </c>
      <c r="AH29" s="1">
        <v>184.85</v>
      </c>
      <c r="AI29" s="1">
        <v>959.37</v>
      </c>
    </row>
    <row r="30" spans="1:43">
      <c r="S30" s="82"/>
      <c r="T30" s="82"/>
      <c r="U30" s="82"/>
      <c r="V30" s="82"/>
      <c r="W30" s="82"/>
      <c r="X30" s="82" t="s">
        <v>1503</v>
      </c>
      <c r="Y30" s="82" t="s">
        <v>1504</v>
      </c>
      <c r="Z30" s="82" t="s">
        <v>1505</v>
      </c>
      <c r="AB30" s="1">
        <v>27</v>
      </c>
      <c r="AC30" s="1">
        <v>600702</v>
      </c>
      <c r="AD30" s="82" t="s">
        <v>743</v>
      </c>
      <c r="AE30" s="1">
        <v>39.090000000000003</v>
      </c>
      <c r="AF30" s="3">
        <v>-2.0500000000000001E-2</v>
      </c>
      <c r="AG30" s="3">
        <v>1.0500000000000001E-2</v>
      </c>
      <c r="AH30" s="1">
        <v>34.14</v>
      </c>
      <c r="AI30" s="1">
        <v>908.47</v>
      </c>
    </row>
    <row r="31" spans="1:43">
      <c r="A31" s="82" t="s">
        <v>43</v>
      </c>
      <c r="B31" s="82" t="s">
        <v>44</v>
      </c>
      <c r="C31" s="82" t="s">
        <v>45</v>
      </c>
      <c r="D31" s="82" t="s">
        <v>46</v>
      </c>
      <c r="E31" s="82" t="s">
        <v>47</v>
      </c>
      <c r="F31" s="82" t="s">
        <v>324</v>
      </c>
      <c r="G31" s="82" t="s">
        <v>1280</v>
      </c>
      <c r="H31" s="82" t="s">
        <v>1281</v>
      </c>
      <c r="I31" s="82"/>
      <c r="J31" s="82" t="s">
        <v>1495</v>
      </c>
      <c r="K31" s="82" t="s">
        <v>1496</v>
      </c>
      <c r="L31" s="82" t="s">
        <v>1497</v>
      </c>
      <c r="M31" s="82" t="s">
        <v>1498</v>
      </c>
      <c r="N31" s="82" t="s">
        <v>1499</v>
      </c>
      <c r="O31" s="82" t="s">
        <v>1500</v>
      </c>
      <c r="P31" s="82" t="s">
        <v>1501</v>
      </c>
      <c r="Q31" s="82" t="s">
        <v>1502</v>
      </c>
      <c r="S31" s="82">
        <v>1</v>
      </c>
      <c r="T31" s="82">
        <v>600519</v>
      </c>
      <c r="U31" s="82" t="s">
        <v>1508</v>
      </c>
      <c r="V31" s="82">
        <v>615.79999999999995</v>
      </c>
      <c r="W31" s="104">
        <v>1.77E-2</v>
      </c>
      <c r="X31" s="104">
        <v>9.0800000000000006E-2</v>
      </c>
      <c r="Y31" s="82">
        <v>42.91</v>
      </c>
      <c r="Z31" s="82">
        <v>22212.92</v>
      </c>
      <c r="AB31" s="1">
        <v>28</v>
      </c>
      <c r="AC31" s="1">
        <v>300433</v>
      </c>
      <c r="AD31" s="82" t="s">
        <v>139</v>
      </c>
      <c r="AE31" s="1">
        <v>28.79</v>
      </c>
      <c r="AF31" s="3">
        <v>2.9999999999999997E-4</v>
      </c>
      <c r="AG31" s="3">
        <v>1.0200000000000001E-2</v>
      </c>
      <c r="AH31" s="1">
        <v>30.35</v>
      </c>
      <c r="AI31" s="1">
        <v>882.89</v>
      </c>
    </row>
    <row r="32" spans="1:43">
      <c r="A32" s="82"/>
      <c r="B32" s="82"/>
      <c r="C32" s="82"/>
      <c r="D32" s="82"/>
      <c r="E32" s="82"/>
      <c r="F32" s="82" t="s">
        <v>1282</v>
      </c>
      <c r="G32" s="82" t="s">
        <v>1283</v>
      </c>
      <c r="H32" s="82" t="s">
        <v>1284</v>
      </c>
      <c r="I32" s="82"/>
      <c r="J32" s="82"/>
      <c r="K32" s="82"/>
      <c r="L32" s="82"/>
      <c r="M32" s="82"/>
      <c r="N32" s="82"/>
      <c r="O32" s="82" t="s">
        <v>1503</v>
      </c>
      <c r="P32" s="82" t="s">
        <v>1504</v>
      </c>
      <c r="Q32" s="82" t="s">
        <v>1505</v>
      </c>
      <c r="S32" s="82">
        <v>2</v>
      </c>
      <c r="T32" s="82">
        <v>601318</v>
      </c>
      <c r="U32" s="82" t="s">
        <v>1550</v>
      </c>
      <c r="V32" s="82">
        <v>62.64</v>
      </c>
      <c r="W32" s="104">
        <v>2.0400000000000001E-2</v>
      </c>
      <c r="X32" s="104">
        <v>8.3699999999999997E-2</v>
      </c>
      <c r="Y32" s="82">
        <v>378.2</v>
      </c>
      <c r="Z32" s="82">
        <v>20483.55</v>
      </c>
      <c r="AB32" s="1">
        <v>29</v>
      </c>
      <c r="AC32" s="1">
        <v>600110</v>
      </c>
      <c r="AD32" s="82" t="s">
        <v>328</v>
      </c>
      <c r="AE32" s="1">
        <v>13.59</v>
      </c>
      <c r="AF32" s="3">
        <v>3.6600000000000001E-2</v>
      </c>
      <c r="AG32" s="3">
        <v>1.01E-2</v>
      </c>
      <c r="AH32" s="1">
        <v>62.12</v>
      </c>
      <c r="AI32" s="1">
        <v>875.27</v>
      </c>
    </row>
    <row r="33" spans="1:44">
      <c r="A33" s="82">
        <v>1</v>
      </c>
      <c r="B33" s="82">
        <v>600519</v>
      </c>
      <c r="C33" s="82" t="s">
        <v>160</v>
      </c>
      <c r="D33" s="82">
        <v>605.88</v>
      </c>
      <c r="E33" s="104">
        <v>1.2999999999999999E-3</v>
      </c>
      <c r="F33" s="104">
        <v>8.5699999999999998E-2</v>
      </c>
      <c r="G33" s="82">
        <v>64.41</v>
      </c>
      <c r="H33" s="82">
        <v>33338.97</v>
      </c>
      <c r="I33" s="82"/>
      <c r="J33" s="82">
        <v>1</v>
      </c>
      <c r="K33" s="82">
        <v>2466</v>
      </c>
      <c r="L33" s="82" t="s">
        <v>1545</v>
      </c>
      <c r="M33" s="82">
        <v>72.209999999999994</v>
      </c>
      <c r="N33" s="104">
        <v>3.4099999999999998E-2</v>
      </c>
      <c r="O33" s="104">
        <v>8.7300000000000003E-2</v>
      </c>
      <c r="P33" s="82">
        <v>306.05</v>
      </c>
      <c r="Q33" s="82">
        <v>21512.14</v>
      </c>
      <c r="S33" s="82">
        <v>3</v>
      </c>
      <c r="T33" s="82">
        <v>601601</v>
      </c>
      <c r="U33" s="82" t="s">
        <v>1552</v>
      </c>
      <c r="V33" s="82">
        <v>41.09</v>
      </c>
      <c r="W33" s="104">
        <v>1.3299999999999999E-2</v>
      </c>
      <c r="X33" s="104">
        <v>8.1600000000000006E-2</v>
      </c>
      <c r="Y33" s="82">
        <v>540.32000000000005</v>
      </c>
      <c r="Z33" s="82">
        <v>19953.88</v>
      </c>
      <c r="AB33" s="1">
        <v>30</v>
      </c>
      <c r="AC33" s="1">
        <v>600104</v>
      </c>
      <c r="AD33" s="82" t="s">
        <v>627</v>
      </c>
      <c r="AE33" s="1">
        <v>30.19</v>
      </c>
      <c r="AF33" s="3">
        <v>-7.6E-3</v>
      </c>
      <c r="AG33" s="3">
        <v>1.01E-2</v>
      </c>
      <c r="AH33" s="1">
        <v>28.16</v>
      </c>
      <c r="AI33" s="1">
        <v>874.37</v>
      </c>
    </row>
    <row r="34" spans="1:44">
      <c r="A34" s="82">
        <v>2</v>
      </c>
      <c r="B34" s="82">
        <v>568</v>
      </c>
      <c r="C34" s="82" t="s">
        <v>346</v>
      </c>
      <c r="D34" s="82">
        <v>59.2</v>
      </c>
      <c r="E34" s="104">
        <v>5.8999999999999999E-3</v>
      </c>
      <c r="F34" s="104">
        <v>8.1900000000000001E-2</v>
      </c>
      <c r="G34" s="82">
        <v>567.95000000000005</v>
      </c>
      <c r="H34" s="82">
        <v>31861.85</v>
      </c>
      <c r="I34" s="82"/>
      <c r="J34" s="82">
        <v>2</v>
      </c>
      <c r="K34" s="82">
        <v>2456</v>
      </c>
      <c r="L34" s="82" t="s">
        <v>1523</v>
      </c>
      <c r="M34" s="82">
        <v>22.81</v>
      </c>
      <c r="N34" s="104">
        <v>-2.1499999999999998E-2</v>
      </c>
      <c r="O34" s="104">
        <v>8.1900000000000001E-2</v>
      </c>
      <c r="P34" s="82">
        <v>952.8</v>
      </c>
      <c r="Q34" s="82">
        <v>20189.73</v>
      </c>
      <c r="S34" s="82">
        <v>4</v>
      </c>
      <c r="T34" s="82">
        <v>858</v>
      </c>
      <c r="U34" s="82" t="s">
        <v>1507</v>
      </c>
      <c r="V34" s="82">
        <v>65.75</v>
      </c>
      <c r="W34" s="104">
        <v>1.06E-2</v>
      </c>
      <c r="X34" s="104">
        <v>8.0699999999999994E-2</v>
      </c>
      <c r="Y34" s="82">
        <v>344.49</v>
      </c>
      <c r="Z34" s="82">
        <v>19732.169999999998</v>
      </c>
      <c r="AF34" s="82" t="s">
        <v>542</v>
      </c>
      <c r="AG34" s="3">
        <f>SUM(AG4:AG33)</f>
        <v>0.85429999999999995</v>
      </c>
      <c r="AI34" s="54">
        <f>SUM(AI4:AI33)</f>
        <v>74207.319999999978</v>
      </c>
      <c r="AJ34" s="54"/>
    </row>
    <row r="35" spans="1:44">
      <c r="A35" s="82">
        <v>3</v>
      </c>
      <c r="B35" s="82">
        <v>601318</v>
      </c>
      <c r="C35" s="82" t="s">
        <v>67</v>
      </c>
      <c r="D35" s="82">
        <v>61.92</v>
      </c>
      <c r="E35" s="104">
        <v>8.6E-3</v>
      </c>
      <c r="F35" s="104">
        <v>8.1000000000000003E-2</v>
      </c>
      <c r="G35" s="82">
        <v>582.04999999999995</v>
      </c>
      <c r="H35" s="82">
        <v>31523.82</v>
      </c>
      <c r="I35" s="82"/>
      <c r="J35" s="82">
        <v>3</v>
      </c>
      <c r="K35" s="82">
        <v>2236</v>
      </c>
      <c r="L35" s="82" t="s">
        <v>1557</v>
      </c>
      <c r="M35" s="82">
        <v>26.64</v>
      </c>
      <c r="N35" s="104">
        <v>-1.37E-2</v>
      </c>
      <c r="O35" s="104">
        <v>7.8100000000000003E-2</v>
      </c>
      <c r="P35" s="82">
        <v>799.2</v>
      </c>
      <c r="Q35" s="82">
        <v>19236.64</v>
      </c>
      <c r="S35" s="82">
        <v>5</v>
      </c>
      <c r="T35" s="82">
        <v>568</v>
      </c>
      <c r="U35" s="82" t="s">
        <v>1510</v>
      </c>
      <c r="V35" s="82">
        <v>58</v>
      </c>
      <c r="W35" s="104">
        <v>-1.44E-2</v>
      </c>
      <c r="X35" s="104">
        <v>7.7899999999999997E-2</v>
      </c>
      <c r="Y35" s="82">
        <v>339.91</v>
      </c>
      <c r="Z35" s="82">
        <v>19068.98</v>
      </c>
    </row>
    <row r="36" spans="1:44">
      <c r="A36" s="82">
        <v>4</v>
      </c>
      <c r="B36" s="82">
        <v>858</v>
      </c>
      <c r="C36" s="82" t="s">
        <v>91</v>
      </c>
      <c r="D36" s="82">
        <v>65.180000000000007</v>
      </c>
      <c r="E36" s="104">
        <v>1.8E-3</v>
      </c>
      <c r="F36" s="104">
        <v>7.8200000000000006E-2</v>
      </c>
      <c r="G36" s="82">
        <v>531.29999999999995</v>
      </c>
      <c r="H36" s="82">
        <v>30432.81</v>
      </c>
      <c r="I36" s="82"/>
      <c r="J36" s="82">
        <v>4</v>
      </c>
      <c r="K36" s="82">
        <v>300136</v>
      </c>
      <c r="L36" s="82" t="s">
        <v>1558</v>
      </c>
      <c r="M36" s="82">
        <v>49.03</v>
      </c>
      <c r="N36" s="104">
        <v>-1.3899999999999999E-2</v>
      </c>
      <c r="O36" s="104">
        <v>7.7499999999999999E-2</v>
      </c>
      <c r="P36" s="82">
        <v>454.59</v>
      </c>
      <c r="Q36" s="82">
        <v>19092.75</v>
      </c>
      <c r="S36" s="82">
        <v>6</v>
      </c>
      <c r="T36" s="82">
        <v>601288</v>
      </c>
      <c r="U36" s="82" t="s">
        <v>1553</v>
      </c>
      <c r="V36" s="82">
        <v>3.73</v>
      </c>
      <c r="W36" s="104">
        <v>8.0999999999999996E-3</v>
      </c>
      <c r="X36" s="104">
        <v>7.2599999999999998E-2</v>
      </c>
      <c r="Y36" s="82">
        <v>4649.12</v>
      </c>
      <c r="Z36" s="82">
        <v>17759.66</v>
      </c>
      <c r="AE36" s="1" t="s">
        <v>199</v>
      </c>
      <c r="AG36" s="3">
        <f>AG34</f>
        <v>0.85429999999999995</v>
      </c>
    </row>
    <row r="37" spans="1:44">
      <c r="A37" s="82">
        <v>5</v>
      </c>
      <c r="B37" s="82">
        <v>601398</v>
      </c>
      <c r="C37" s="82" t="s">
        <v>113</v>
      </c>
      <c r="D37" s="82">
        <v>6.05</v>
      </c>
      <c r="E37" s="104">
        <v>0</v>
      </c>
      <c r="F37" s="104">
        <v>7.8E-2</v>
      </c>
      <c r="G37" s="82">
        <v>5053.38</v>
      </c>
      <c r="H37" s="82">
        <v>30320.27</v>
      </c>
      <c r="I37" s="82"/>
      <c r="J37" s="82">
        <v>5</v>
      </c>
      <c r="K37" s="82">
        <v>2460</v>
      </c>
      <c r="L37" s="82" t="s">
        <v>1559</v>
      </c>
      <c r="M37" s="82">
        <v>86.95</v>
      </c>
      <c r="N37" s="104">
        <v>-1.2999999999999999E-3</v>
      </c>
      <c r="O37" s="104">
        <v>7.7100000000000002E-2</v>
      </c>
      <c r="P37" s="82">
        <v>217.7</v>
      </c>
      <c r="Q37" s="82">
        <v>19004.78</v>
      </c>
      <c r="S37" s="82">
        <v>7</v>
      </c>
      <c r="T37" s="82">
        <v>601398</v>
      </c>
      <c r="U37" s="82" t="s">
        <v>1554</v>
      </c>
      <c r="V37" s="82">
        <v>6.17</v>
      </c>
      <c r="W37" s="104">
        <v>1.9800000000000002E-2</v>
      </c>
      <c r="X37" s="104">
        <v>7.0300000000000001E-2</v>
      </c>
      <c r="Y37" s="82">
        <v>2867.7</v>
      </c>
      <c r="Z37" s="82">
        <v>17206.189999999999</v>
      </c>
      <c r="AE37" s="22" t="s">
        <v>202</v>
      </c>
      <c r="AG37" s="3">
        <f>SUM(AG4:AG13)</f>
        <v>0.51690000000000003</v>
      </c>
    </row>
    <row r="38" spans="1:44">
      <c r="A38" s="82">
        <v>6</v>
      </c>
      <c r="B38" s="82">
        <v>601601</v>
      </c>
      <c r="C38" s="82" t="s">
        <v>676</v>
      </c>
      <c r="D38" s="82">
        <v>40.97</v>
      </c>
      <c r="E38" s="104">
        <v>1.04E-2</v>
      </c>
      <c r="F38" s="104">
        <v>7.7799999999999994E-2</v>
      </c>
      <c r="G38" s="82">
        <v>819.09</v>
      </c>
      <c r="H38" s="82">
        <v>30248.91</v>
      </c>
      <c r="I38" s="82"/>
      <c r="J38" s="82">
        <v>6</v>
      </c>
      <c r="K38" s="82">
        <v>300115</v>
      </c>
      <c r="L38" s="82" t="s">
        <v>1560</v>
      </c>
      <c r="M38" s="82">
        <v>33.83</v>
      </c>
      <c r="N38" s="104">
        <v>-6.7999999999999996E-3</v>
      </c>
      <c r="O38" s="104">
        <v>7.0300000000000001E-2</v>
      </c>
      <c r="P38" s="82">
        <v>500.85</v>
      </c>
      <c r="Q38" s="82">
        <v>17314.41</v>
      </c>
      <c r="S38" s="82">
        <v>8</v>
      </c>
      <c r="T38" s="82">
        <v>601939</v>
      </c>
      <c r="U38" s="82" t="s">
        <v>1555</v>
      </c>
      <c r="V38" s="82">
        <v>7.18</v>
      </c>
      <c r="W38" s="104">
        <v>2.5700000000000001E-2</v>
      </c>
      <c r="X38" s="104">
        <v>6.6799999999999998E-2</v>
      </c>
      <c r="Y38" s="82">
        <v>2343.3000000000002</v>
      </c>
      <c r="Z38" s="82">
        <v>16332.8</v>
      </c>
      <c r="AE38" s="82" t="s">
        <v>734</v>
      </c>
      <c r="AG38" s="3">
        <v>0.20330000000000001</v>
      </c>
    </row>
    <row r="39" spans="1:44">
      <c r="A39" s="82">
        <v>7</v>
      </c>
      <c r="B39" s="82">
        <v>600036</v>
      </c>
      <c r="C39" s="82" t="s">
        <v>86</v>
      </c>
      <c r="D39" s="82">
        <v>26.86</v>
      </c>
      <c r="E39" s="104">
        <v>1.17E-2</v>
      </c>
      <c r="F39" s="104">
        <v>7.3400000000000007E-2</v>
      </c>
      <c r="G39" s="82">
        <v>1117.17</v>
      </c>
      <c r="H39" s="82">
        <v>28543.68</v>
      </c>
      <c r="I39" s="82"/>
      <c r="J39" s="82">
        <v>7</v>
      </c>
      <c r="K39" s="82">
        <v>603799</v>
      </c>
      <c r="L39" s="82" t="s">
        <v>1561</v>
      </c>
      <c r="M39" s="82">
        <v>89.66</v>
      </c>
      <c r="N39" s="104">
        <v>1E-4</v>
      </c>
      <c r="O39" s="104">
        <v>6.3500000000000001E-2</v>
      </c>
      <c r="P39" s="82">
        <v>171.18</v>
      </c>
      <c r="Q39" s="82">
        <v>15657.79</v>
      </c>
      <c r="S39" s="82">
        <v>9</v>
      </c>
      <c r="T39" s="82">
        <v>601688</v>
      </c>
      <c r="U39" s="82" t="s">
        <v>1556</v>
      </c>
      <c r="V39" s="82">
        <v>20.39</v>
      </c>
      <c r="W39" s="104">
        <v>-6.3E-3</v>
      </c>
      <c r="X39" s="104">
        <v>4.0500000000000001E-2</v>
      </c>
      <c r="Y39" s="82">
        <v>438.01</v>
      </c>
      <c r="Z39" s="82">
        <v>9907.7900000000009</v>
      </c>
    </row>
    <row r="40" spans="1:44">
      <c r="A40" s="82">
        <v>8</v>
      </c>
      <c r="B40" s="82">
        <v>601288</v>
      </c>
      <c r="C40" s="82" t="s">
        <v>332</v>
      </c>
      <c r="D40" s="82">
        <v>3.69</v>
      </c>
      <c r="E40" s="104">
        <v>-2.7000000000000001E-3</v>
      </c>
      <c r="F40" s="104">
        <v>7.1999999999999995E-2</v>
      </c>
      <c r="G40" s="82">
        <v>7327.66</v>
      </c>
      <c r="H40" s="82">
        <v>27991.67</v>
      </c>
      <c r="I40" s="82"/>
      <c r="J40" s="82">
        <v>8</v>
      </c>
      <c r="K40" s="82">
        <v>300450</v>
      </c>
      <c r="L40" s="82" t="s">
        <v>1562</v>
      </c>
      <c r="M40" s="82">
        <v>76.680000000000007</v>
      </c>
      <c r="N40" s="104">
        <v>-6.7000000000000002E-3</v>
      </c>
      <c r="O40" s="104">
        <v>6.0199999999999997E-2</v>
      </c>
      <c r="P40" s="82">
        <v>198.88</v>
      </c>
      <c r="Q40" s="82">
        <v>14836.48</v>
      </c>
      <c r="S40" s="82">
        <v>10</v>
      </c>
      <c r="T40" s="82">
        <v>600809</v>
      </c>
      <c r="U40" s="82" t="s">
        <v>1515</v>
      </c>
      <c r="V40" s="82">
        <v>56.84</v>
      </c>
      <c r="W40" s="104">
        <v>1.4999999999999999E-2</v>
      </c>
      <c r="X40" s="104">
        <v>3.5099999999999999E-2</v>
      </c>
      <c r="Y40" s="82">
        <v>156.01</v>
      </c>
      <c r="Z40" s="82">
        <v>8588.5499999999993</v>
      </c>
    </row>
    <row r="41" spans="1:44">
      <c r="A41" s="82">
        <v>9</v>
      </c>
      <c r="B41" s="82">
        <v>601688</v>
      </c>
      <c r="C41" s="82" t="s">
        <v>144</v>
      </c>
      <c r="D41" s="82">
        <v>20.59</v>
      </c>
      <c r="E41" s="104">
        <v>3.3999999999999998E-3</v>
      </c>
      <c r="F41" s="104">
        <v>4.2099999999999999E-2</v>
      </c>
      <c r="G41" s="82">
        <v>724.44</v>
      </c>
      <c r="H41" s="82">
        <v>16386.919999999998</v>
      </c>
      <c r="I41" s="82"/>
      <c r="J41" s="82">
        <v>9</v>
      </c>
      <c r="K41" s="82">
        <v>601933</v>
      </c>
      <c r="L41" s="82" t="s">
        <v>1563</v>
      </c>
      <c r="M41" s="82">
        <v>9.36</v>
      </c>
      <c r="N41" s="104">
        <v>-9.4999999999999998E-3</v>
      </c>
      <c r="O41" s="104">
        <v>5.7299999999999997E-2</v>
      </c>
      <c r="P41" s="82">
        <v>1768.12</v>
      </c>
      <c r="Q41" s="82">
        <v>14127.26</v>
      </c>
      <c r="S41" s="82"/>
      <c r="T41" s="82"/>
      <c r="U41" s="82"/>
      <c r="V41" s="82"/>
      <c r="W41" s="82"/>
      <c r="X41" s="82"/>
      <c r="Y41" s="82"/>
      <c r="Z41" s="82"/>
    </row>
    <row r="42" spans="1:44">
      <c r="A42" s="82">
        <v>10</v>
      </c>
      <c r="B42" s="82">
        <v>600809</v>
      </c>
      <c r="C42" s="82" t="s">
        <v>770</v>
      </c>
      <c r="D42" s="82">
        <v>55.92</v>
      </c>
      <c r="E42" s="104">
        <v>-1.4E-3</v>
      </c>
      <c r="F42" s="104">
        <v>3.56E-2</v>
      </c>
      <c r="G42" s="82">
        <v>251.26</v>
      </c>
      <c r="H42" s="82">
        <v>13832.07</v>
      </c>
      <c r="I42" s="82"/>
      <c r="J42" s="82">
        <v>10</v>
      </c>
      <c r="K42" s="82">
        <v>600196</v>
      </c>
      <c r="L42" s="82" t="s">
        <v>1564</v>
      </c>
      <c r="M42" s="82">
        <v>40.32</v>
      </c>
      <c r="N42" s="104">
        <v>-1.61E-2</v>
      </c>
      <c r="O42" s="104">
        <v>4.7899999999999998E-2</v>
      </c>
      <c r="P42" s="82">
        <v>344.91</v>
      </c>
      <c r="Q42" s="82">
        <v>11792.49</v>
      </c>
      <c r="AK42" s="82" t="s">
        <v>1565</v>
      </c>
      <c r="AL42" s="82" t="s">
        <v>1566</v>
      </c>
      <c r="AM42" s="82" t="s">
        <v>1567</v>
      </c>
      <c r="AN42" s="82" t="s">
        <v>1568</v>
      </c>
      <c r="AO42" s="82" t="s">
        <v>1569</v>
      </c>
      <c r="AP42" s="82" t="s">
        <v>1570</v>
      </c>
      <c r="AQ42" s="82" t="s">
        <v>1571</v>
      </c>
      <c r="AR42" s="82" t="s">
        <v>1572</v>
      </c>
    </row>
    <row r="43" spans="1:44">
      <c r="AB43" s="22" t="s">
        <v>43</v>
      </c>
      <c r="AC43" s="22" t="s">
        <v>44</v>
      </c>
      <c r="AD43" s="22" t="s">
        <v>45</v>
      </c>
      <c r="AE43" s="22" t="s">
        <v>46</v>
      </c>
      <c r="AF43" s="22" t="s">
        <v>47</v>
      </c>
      <c r="AG43" s="22" t="s">
        <v>324</v>
      </c>
      <c r="AH43" s="22" t="s">
        <v>1280</v>
      </c>
      <c r="AI43" s="22" t="s">
        <v>1281</v>
      </c>
      <c r="AK43" s="82"/>
      <c r="AL43" s="82"/>
      <c r="AM43" s="82"/>
      <c r="AN43" s="82"/>
      <c r="AO43" s="82"/>
      <c r="AP43" s="82" t="s">
        <v>1573</v>
      </c>
      <c r="AQ43" s="82" t="s">
        <v>1574</v>
      </c>
      <c r="AR43" s="82" t="s">
        <v>1575</v>
      </c>
    </row>
    <row r="44" spans="1:44">
      <c r="AB44" s="22"/>
      <c r="AC44" s="22"/>
      <c r="AD44" s="22"/>
      <c r="AE44" s="22"/>
      <c r="AF44" s="22"/>
      <c r="AG44" s="22" t="s">
        <v>1282</v>
      </c>
      <c r="AH44" s="22" t="s">
        <v>1283</v>
      </c>
      <c r="AI44" s="22" t="s">
        <v>1284</v>
      </c>
      <c r="AK44" s="82">
        <v>1</v>
      </c>
      <c r="AL44" s="82">
        <v>603799</v>
      </c>
      <c r="AM44" s="82" t="s">
        <v>1576</v>
      </c>
      <c r="AN44" s="82">
        <v>89.68</v>
      </c>
      <c r="AO44" s="104">
        <v>2.9999999999999997E-4</v>
      </c>
      <c r="AP44" s="104">
        <v>9.5799999999999996E-2</v>
      </c>
      <c r="AQ44" s="82">
        <v>48.4</v>
      </c>
      <c r="AR44" s="82">
        <v>4427.1499999999996</v>
      </c>
    </row>
    <row r="45" spans="1:44">
      <c r="C45" s="1" t="s">
        <v>199</v>
      </c>
      <c r="AB45" s="22">
        <v>1</v>
      </c>
      <c r="AC45" s="22">
        <v>2466</v>
      </c>
      <c r="AD45" s="22" t="s">
        <v>213</v>
      </c>
      <c r="AE45" s="22">
        <v>70</v>
      </c>
      <c r="AF45" s="24">
        <v>-4.7999999999999996E-3</v>
      </c>
      <c r="AG45" s="24">
        <v>8.7300000000000003E-2</v>
      </c>
      <c r="AH45" s="22">
        <v>306.05</v>
      </c>
      <c r="AI45" s="22">
        <v>21512.14</v>
      </c>
      <c r="AK45" s="82">
        <v>2</v>
      </c>
      <c r="AL45" s="82">
        <v>2460</v>
      </c>
      <c r="AM45" s="82" t="s">
        <v>1577</v>
      </c>
      <c r="AN45" s="82">
        <v>86.96</v>
      </c>
      <c r="AO45" s="104">
        <v>-1.1000000000000001E-3</v>
      </c>
      <c r="AP45" s="104">
        <v>9.3399999999999997E-2</v>
      </c>
      <c r="AQ45" s="82">
        <v>49.47</v>
      </c>
      <c r="AR45" s="82">
        <v>4318.84</v>
      </c>
    </row>
    <row r="46" spans="1:44">
      <c r="C46" s="22" t="s">
        <v>202</v>
      </c>
      <c r="AB46" s="22">
        <v>2</v>
      </c>
      <c r="AC46" s="22">
        <v>2456</v>
      </c>
      <c r="AD46" s="22" t="s">
        <v>659</v>
      </c>
      <c r="AE46" s="22">
        <v>23.22</v>
      </c>
      <c r="AF46" s="24">
        <v>4.0000000000000002E-4</v>
      </c>
      <c r="AG46" s="24">
        <v>8.1900000000000001E-2</v>
      </c>
      <c r="AH46" s="22">
        <v>952.8</v>
      </c>
      <c r="AI46" s="22">
        <v>20189.73</v>
      </c>
      <c r="AK46" s="82">
        <v>3</v>
      </c>
      <c r="AL46" s="82">
        <v>2635</v>
      </c>
      <c r="AM46" s="82" t="s">
        <v>1578</v>
      </c>
      <c r="AN46" s="82">
        <v>40.65</v>
      </c>
      <c r="AO46" s="104">
        <v>-2.3099999999999999E-2</v>
      </c>
      <c r="AP46" s="104">
        <v>8.5900000000000004E-2</v>
      </c>
      <c r="AQ46" s="82">
        <v>97.67</v>
      </c>
      <c r="AR46" s="82">
        <v>3971.06</v>
      </c>
    </row>
    <row r="47" spans="1:44">
      <c r="C47" s="82" t="s">
        <v>725</v>
      </c>
      <c r="AB47" s="22">
        <v>3</v>
      </c>
      <c r="AC47" s="22">
        <v>2236</v>
      </c>
      <c r="AD47" s="22" t="s">
        <v>194</v>
      </c>
      <c r="AE47" s="22">
        <v>27.26</v>
      </c>
      <c r="AF47" s="24">
        <v>1.83E-2</v>
      </c>
      <c r="AG47" s="24">
        <v>7.8100000000000003E-2</v>
      </c>
      <c r="AH47" s="22">
        <v>799.2</v>
      </c>
      <c r="AI47" s="22">
        <v>19236.64</v>
      </c>
      <c r="AK47" s="82">
        <v>4</v>
      </c>
      <c r="AL47" s="82">
        <v>300450</v>
      </c>
      <c r="AM47" s="82" t="s">
        <v>1579</v>
      </c>
      <c r="AN47" s="82">
        <v>76.8</v>
      </c>
      <c r="AO47" s="104">
        <v>-5.1999999999999998E-3</v>
      </c>
      <c r="AP47" s="104">
        <v>7.4300000000000005E-2</v>
      </c>
      <c r="AQ47" s="82">
        <v>46.04</v>
      </c>
      <c r="AR47" s="82">
        <v>3434.58</v>
      </c>
    </row>
    <row r="48" spans="1:44">
      <c r="AB48" s="22">
        <v>4</v>
      </c>
      <c r="AC48" s="22">
        <v>300136</v>
      </c>
      <c r="AD48" s="22" t="s">
        <v>660</v>
      </c>
      <c r="AE48" s="22">
        <v>50.33</v>
      </c>
      <c r="AF48" s="24">
        <v>1.3299999999999999E-2</v>
      </c>
      <c r="AG48" s="24">
        <v>7.7499999999999999E-2</v>
      </c>
      <c r="AH48" s="22">
        <v>454.59</v>
      </c>
      <c r="AI48" s="22">
        <v>19092.75</v>
      </c>
      <c r="AK48" s="82">
        <v>5</v>
      </c>
      <c r="AL48" s="82">
        <v>2241</v>
      </c>
      <c r="AM48" s="82" t="s">
        <v>1580</v>
      </c>
      <c r="AN48" s="82">
        <v>21.3</v>
      </c>
      <c r="AO48" s="104">
        <v>-1.0699999999999999E-2</v>
      </c>
      <c r="AP48" s="104">
        <v>7.1199999999999999E-2</v>
      </c>
      <c r="AQ48" s="82">
        <v>162.66</v>
      </c>
      <c r="AR48" s="82">
        <v>3292.32</v>
      </c>
    </row>
    <row r="49" spans="28:44">
      <c r="AB49" s="22">
        <v>5</v>
      </c>
      <c r="AC49" s="22">
        <v>2460</v>
      </c>
      <c r="AD49" s="22" t="s">
        <v>208</v>
      </c>
      <c r="AE49" s="22">
        <v>87.46</v>
      </c>
      <c r="AF49" s="24">
        <v>-5.0000000000000001E-3</v>
      </c>
      <c r="AG49" s="24">
        <v>7.7100000000000002E-2</v>
      </c>
      <c r="AH49" s="22">
        <v>217.7</v>
      </c>
      <c r="AI49" s="22">
        <v>19004.78</v>
      </c>
      <c r="AK49" s="82">
        <v>6</v>
      </c>
      <c r="AL49" s="82">
        <v>2466</v>
      </c>
      <c r="AM49" s="82" t="s">
        <v>1581</v>
      </c>
      <c r="AN49" s="82">
        <v>72.05</v>
      </c>
      <c r="AO49" s="104">
        <v>3.1800000000000002E-2</v>
      </c>
      <c r="AP49" s="104">
        <v>7.0999999999999994E-2</v>
      </c>
      <c r="AQ49" s="82">
        <v>46.7</v>
      </c>
      <c r="AR49" s="82">
        <v>3282.54</v>
      </c>
    </row>
    <row r="50" spans="28:44">
      <c r="AB50" s="22">
        <v>6</v>
      </c>
      <c r="AC50" s="22">
        <v>300115</v>
      </c>
      <c r="AD50" s="22" t="s">
        <v>727</v>
      </c>
      <c r="AE50" s="22">
        <v>34.1</v>
      </c>
      <c r="AF50" s="24">
        <v>0</v>
      </c>
      <c r="AG50" s="24">
        <v>7.0300000000000001E-2</v>
      </c>
      <c r="AH50" s="22">
        <v>500.85</v>
      </c>
      <c r="AI50" s="22">
        <v>17314.41</v>
      </c>
      <c r="AK50" s="82">
        <v>7</v>
      </c>
      <c r="AL50" s="82">
        <v>2384</v>
      </c>
      <c r="AM50" s="82" t="s">
        <v>1582</v>
      </c>
      <c r="AN50" s="82">
        <v>32.81</v>
      </c>
      <c r="AO50" s="104">
        <v>2.9999999999999997E-4</v>
      </c>
      <c r="AP50" s="104">
        <v>6.9000000000000006E-2</v>
      </c>
      <c r="AQ50" s="82">
        <v>111.11</v>
      </c>
      <c r="AR50" s="82">
        <v>3190.95</v>
      </c>
    </row>
    <row r="51" spans="28:44">
      <c r="AB51" s="22">
        <v>7</v>
      </c>
      <c r="AC51" s="22">
        <v>603799</v>
      </c>
      <c r="AD51" s="22" t="s">
        <v>329</v>
      </c>
      <c r="AE51" s="22">
        <v>90.4</v>
      </c>
      <c r="AF51" s="24">
        <v>5.0099999999999999E-2</v>
      </c>
      <c r="AG51" s="24">
        <v>6.3500000000000001E-2</v>
      </c>
      <c r="AH51" s="22">
        <v>171.18</v>
      </c>
      <c r="AI51" s="22">
        <v>15657.79</v>
      </c>
      <c r="AK51" s="82">
        <v>8</v>
      </c>
      <c r="AL51" s="82">
        <v>2456</v>
      </c>
      <c r="AM51" s="82" t="s">
        <v>1583</v>
      </c>
      <c r="AN51" s="82">
        <v>22.7</v>
      </c>
      <c r="AO51" s="104">
        <v>-2.6200000000000001E-2</v>
      </c>
      <c r="AP51" s="104">
        <v>6.2700000000000006E-2</v>
      </c>
      <c r="AQ51" s="82">
        <v>136.76</v>
      </c>
      <c r="AR51" s="82">
        <v>2897.94</v>
      </c>
    </row>
    <row r="52" spans="28:44">
      <c r="AB52" s="22">
        <v>8</v>
      </c>
      <c r="AC52" s="22">
        <v>300450</v>
      </c>
      <c r="AD52" s="22" t="s">
        <v>723</v>
      </c>
      <c r="AE52" s="22">
        <v>76.95</v>
      </c>
      <c r="AF52" s="24">
        <v>-7.7000000000000002E-3</v>
      </c>
      <c r="AG52" s="24">
        <v>6.0199999999999997E-2</v>
      </c>
      <c r="AH52" s="22">
        <v>198.88</v>
      </c>
      <c r="AI52" s="22">
        <v>14836.48</v>
      </c>
      <c r="AK52" s="82">
        <v>9</v>
      </c>
      <c r="AL52" s="82">
        <v>601600</v>
      </c>
      <c r="AM52" s="82" t="s">
        <v>1584</v>
      </c>
      <c r="AN52" s="82" t="s">
        <v>1585</v>
      </c>
      <c r="AO52" s="104" t="s">
        <v>1585</v>
      </c>
      <c r="AP52" s="104">
        <v>5.8500000000000003E-2</v>
      </c>
      <c r="AQ52" s="82">
        <v>357</v>
      </c>
      <c r="AR52" s="82">
        <v>2702.49</v>
      </c>
    </row>
    <row r="53" spans="28:44">
      <c r="AB53" s="22">
        <v>9</v>
      </c>
      <c r="AC53" s="22">
        <v>601933</v>
      </c>
      <c r="AD53" s="22" t="s">
        <v>790</v>
      </c>
      <c r="AE53" s="22">
        <v>9.39</v>
      </c>
      <c r="AF53" s="24">
        <v>2.5100000000000001E-2</v>
      </c>
      <c r="AG53" s="24">
        <v>5.7299999999999997E-2</v>
      </c>
      <c r="AH53" s="22">
        <v>1768.12</v>
      </c>
      <c r="AI53" s="22">
        <v>14127.26</v>
      </c>
      <c r="AK53" s="82">
        <v>10</v>
      </c>
      <c r="AL53" s="82">
        <v>600999</v>
      </c>
      <c r="AM53" s="82" t="s">
        <v>1586</v>
      </c>
      <c r="AN53" s="82">
        <v>19.71</v>
      </c>
      <c r="AO53" s="104">
        <v>-3.0000000000000001E-3</v>
      </c>
      <c r="AP53" s="104">
        <v>4.8599999999999997E-2</v>
      </c>
      <c r="AQ53" s="82">
        <v>105</v>
      </c>
      <c r="AR53" s="82">
        <v>2245.9499999999998</v>
      </c>
    </row>
    <row r="54" spans="28:44">
      <c r="AB54" s="22">
        <v>10</v>
      </c>
      <c r="AC54" s="22">
        <v>600196</v>
      </c>
      <c r="AD54" s="22" t="s">
        <v>89</v>
      </c>
      <c r="AE54" s="22">
        <v>41.5</v>
      </c>
      <c r="AF54" s="24">
        <v>-6.0000000000000001E-3</v>
      </c>
      <c r="AG54" s="24">
        <v>4.7899999999999998E-2</v>
      </c>
      <c r="AH54" s="22">
        <v>344.91</v>
      </c>
      <c r="AI54" s="22">
        <v>11792.49</v>
      </c>
    </row>
    <row r="58" spans="28:44">
      <c r="AD58" s="1" t="s">
        <v>199</v>
      </c>
      <c r="AE58" s="3">
        <f>SUM(AG45:AG54)</f>
        <v>0.70110000000000006</v>
      </c>
    </row>
    <row r="59" spans="28:44">
      <c r="AD59" s="22" t="s">
        <v>202</v>
      </c>
      <c r="AE59" s="3">
        <f>SUM(AG45:AG54)</f>
        <v>0.70110000000000006</v>
      </c>
    </row>
    <row r="60" spans="28:44">
      <c r="AD60" s="82" t="s">
        <v>726</v>
      </c>
      <c r="AE60" s="3">
        <f>AE58-AG45-AG46-AG47-AG49-AG50-AG52</f>
        <v>0.2462</v>
      </c>
    </row>
  </sheetData>
  <phoneticPr fontId="21" type="noConversion"/>
  <hyperlinks>
    <hyperlink ref="AC45" r:id="rId1" display="http://quote.eastmoney.com/sz002466.html"/>
    <hyperlink ref="AD45" r:id="rId2" display="http://quote.eastmoney.com/sz002466.html"/>
    <hyperlink ref="AC46" r:id="rId3" display="http://quote.eastmoney.com/sz002456.html"/>
    <hyperlink ref="AD46" r:id="rId4" display="http://quote.eastmoney.com/sz002456.html"/>
    <hyperlink ref="AC47" r:id="rId5" display="http://quote.eastmoney.com/sz002236.html"/>
    <hyperlink ref="AD47" r:id="rId6" display="http://quote.eastmoney.com/sz002236.html"/>
    <hyperlink ref="AC48" r:id="rId7" display="http://quote.eastmoney.com/sz300136.html"/>
    <hyperlink ref="AD48" r:id="rId8" display="http://quote.eastmoney.com/sz300136.html"/>
    <hyperlink ref="AC49" r:id="rId9" display="http://quote.eastmoney.com/sz002460.html"/>
    <hyperlink ref="AD49" r:id="rId10" display="http://quote.eastmoney.com/sz002460.html"/>
    <hyperlink ref="AC50" r:id="rId11" display="http://quote.eastmoney.com/sz300115.html"/>
    <hyperlink ref="AD50" r:id="rId12" display="http://quote.eastmoney.com/sz300115.html"/>
    <hyperlink ref="AC51" r:id="rId13" display="http://quote.eastmoney.com/sh603799.html"/>
    <hyperlink ref="AD51" r:id="rId14" display="http://quote.eastmoney.com/sh603799.html"/>
    <hyperlink ref="AC52" r:id="rId15" display="http://quote.eastmoney.com/sz300450.html"/>
    <hyperlink ref="AD52" r:id="rId16" display="http://quote.eastmoney.com/sz300450.html"/>
    <hyperlink ref="AC53" r:id="rId17" display="http://quote.eastmoney.com/sh601933.html"/>
    <hyperlink ref="AD53" r:id="rId18" display="http://quote.eastmoney.com/sh601933.html"/>
    <hyperlink ref="AC54" r:id="rId19" display="http://quote.eastmoney.com/sh600196.html"/>
    <hyperlink ref="AD54" r:id="rId20" display="http://quote.eastmoney.com/sh600196.html"/>
    <hyperlink ref="B33" r:id="rId21" display="http://quote.eastmoney.com/sh600519.html"/>
    <hyperlink ref="C33" r:id="rId22" display="http://quote.eastmoney.com/sh600519.html"/>
    <hyperlink ref="B34" r:id="rId23" display="http://quote.eastmoney.com/sz000568.html"/>
    <hyperlink ref="C34" r:id="rId24" display="http://quote.eastmoney.com/sz000568.html"/>
    <hyperlink ref="B35" r:id="rId25" display="http://quote.eastmoney.com/sh601318.html"/>
    <hyperlink ref="C35" r:id="rId26" display="http://quote.eastmoney.com/sh601318.html"/>
    <hyperlink ref="B36" r:id="rId27" display="http://quote.eastmoney.com/sz000858.html"/>
    <hyperlink ref="C36" r:id="rId28" display="http://quote.eastmoney.com/sz000858.html"/>
    <hyperlink ref="B37" r:id="rId29" display="http://quote.eastmoney.com/sh601398.html"/>
    <hyperlink ref="C37" r:id="rId30" display="http://quote.eastmoney.com/sh601398.html"/>
    <hyperlink ref="B38" r:id="rId31" display="http://quote.eastmoney.com/sh601601.html"/>
    <hyperlink ref="C38" r:id="rId32" display="http://quote.eastmoney.com/sh601601.html"/>
    <hyperlink ref="B39" r:id="rId33" display="http://quote.eastmoney.com/sh600036.html"/>
    <hyperlink ref="C39" r:id="rId34" display="http://quote.eastmoney.com/sh600036.html"/>
    <hyperlink ref="B40" r:id="rId35" display="http://quote.eastmoney.com/sh601288.html"/>
    <hyperlink ref="C40" r:id="rId36" display="http://quote.eastmoney.com/sh601288.html"/>
    <hyperlink ref="B41" r:id="rId37" display="http://quote.eastmoney.com/sh601688.html"/>
    <hyperlink ref="C41" r:id="rId38" display="http://quote.eastmoney.com/sh601688.html"/>
    <hyperlink ref="B42" r:id="rId39" display="http://quote.eastmoney.com/sh600809.html"/>
    <hyperlink ref="C42" r:id="rId40" display="http://quote.eastmoney.com/sh600809.html"/>
    <hyperlink ref="T31" r:id="rId41" display="http://quote.eastmoney.com/sh600519.html"/>
    <hyperlink ref="U31" r:id="rId42" display="http://quote.eastmoney.com/sh600519.html"/>
    <hyperlink ref="T32" r:id="rId43" display="http://quote.eastmoney.com/sh601318.html"/>
    <hyperlink ref="U32" r:id="rId44" display="http://quote.eastmoney.com/sh601318.html"/>
    <hyperlink ref="T33" r:id="rId45" display="http://quote.eastmoney.com/sh601601.html"/>
    <hyperlink ref="U33" r:id="rId46" display="http://quote.eastmoney.com/sh601601.html"/>
    <hyperlink ref="T34" r:id="rId47" display="http://quote.eastmoney.com/sz000858.html"/>
    <hyperlink ref="U34" r:id="rId48" display="http://quote.eastmoney.com/sz000858.html"/>
    <hyperlink ref="T35" r:id="rId49" display="http://quote.eastmoney.com/sz000568.html"/>
    <hyperlink ref="U35" r:id="rId50" display="http://quote.eastmoney.com/sz000568.html"/>
    <hyperlink ref="T36" r:id="rId51" display="http://quote.eastmoney.com/sh601288.html"/>
    <hyperlink ref="U36" r:id="rId52" display="http://quote.eastmoney.com/sh601288.html"/>
    <hyperlink ref="T37" r:id="rId53" display="http://quote.eastmoney.com/sh601398.html"/>
    <hyperlink ref="U37" r:id="rId54" display="http://quote.eastmoney.com/sh601398.html"/>
    <hyperlink ref="T38" r:id="rId55" display="http://quote.eastmoney.com/sh601939.html"/>
    <hyperlink ref="U38" r:id="rId56" display="http://quote.eastmoney.com/sh601939.html"/>
    <hyperlink ref="T39" r:id="rId57" display="http://quote.eastmoney.com/sh601688.html"/>
    <hyperlink ref="U39" r:id="rId58" display="http://quote.eastmoney.com/sh601688.html"/>
    <hyperlink ref="T40" r:id="rId59" display="http://quote.eastmoney.com/sh600809.html"/>
    <hyperlink ref="U40" r:id="rId60" display="http://quote.eastmoney.com/sh600809.html"/>
    <hyperlink ref="K33" r:id="rId61" display="http://quote.eastmoney.com/sz002466.html"/>
    <hyperlink ref="L33" r:id="rId62" display="http://quote.eastmoney.com/sz002466.html"/>
    <hyperlink ref="K34" r:id="rId63" display="http://quote.eastmoney.com/sz002456.html"/>
    <hyperlink ref="L34" r:id="rId64" display="http://quote.eastmoney.com/sz002456.html"/>
    <hyperlink ref="K35" r:id="rId65" display="http://quote.eastmoney.com/sz002236.html"/>
    <hyperlink ref="L35" r:id="rId66" display="http://quote.eastmoney.com/sz002236.html"/>
    <hyperlink ref="K36" r:id="rId67" display="http://quote.eastmoney.com/sz300136.html"/>
    <hyperlink ref="L36" r:id="rId68" display="http://quote.eastmoney.com/sz300136.html"/>
    <hyperlink ref="K37" r:id="rId69" display="http://quote.eastmoney.com/sz002460.html"/>
    <hyperlink ref="L37" r:id="rId70" display="http://quote.eastmoney.com/sz002460.html"/>
    <hyperlink ref="K38" r:id="rId71" display="http://quote.eastmoney.com/sz300115.html"/>
    <hyperlink ref="L38" r:id="rId72" display="http://quote.eastmoney.com/sz300115.html"/>
    <hyperlink ref="K39" r:id="rId73" display="http://quote.eastmoney.com/sh603799.html"/>
    <hyperlink ref="L39" r:id="rId74" display="http://quote.eastmoney.com/sh603799.html"/>
    <hyperlink ref="K40" r:id="rId75" display="http://quote.eastmoney.com/sz300450.html"/>
    <hyperlink ref="L40" r:id="rId76" display="http://quote.eastmoney.com/sz300450.html"/>
    <hyperlink ref="K41" r:id="rId77" display="http://quote.eastmoney.com/sh601933.html"/>
    <hyperlink ref="L41" r:id="rId78" display="http://quote.eastmoney.com/sh601933.html"/>
    <hyperlink ref="K42" r:id="rId79" display="http://quote.eastmoney.com/sh600196.html"/>
    <hyperlink ref="L42" r:id="rId80" display="http://quote.eastmoney.com/sh600196.html"/>
    <hyperlink ref="AL44" r:id="rId81" display="http://quote.eastmoney.com/sh603799.html"/>
    <hyperlink ref="AM44" r:id="rId82" display="http://quote.eastmoney.com/sh603799.html"/>
    <hyperlink ref="AL45" r:id="rId83" display="http://quote.eastmoney.com/sz002460.html"/>
    <hyperlink ref="AM45" r:id="rId84" display="http://quote.eastmoney.com/sz002460.html"/>
    <hyperlink ref="AL46" r:id="rId85" display="http://quote.eastmoney.com/sz002635.html"/>
    <hyperlink ref="AM46" r:id="rId86" display="http://quote.eastmoney.com/sz002635.html"/>
    <hyperlink ref="AL47" r:id="rId87" display="http://quote.eastmoney.com/sz300450.html"/>
    <hyperlink ref="AM47" r:id="rId88" display="http://quote.eastmoney.com/sz300450.html"/>
    <hyperlink ref="AL48" r:id="rId89" display="http://quote.eastmoney.com/sz002241.html"/>
    <hyperlink ref="AM48" r:id="rId90" display="http://quote.eastmoney.com/sz002241.html"/>
    <hyperlink ref="AL49" r:id="rId91" display="http://quote.eastmoney.com/sz002466.html"/>
    <hyperlink ref="AM49" r:id="rId92" display="http://quote.eastmoney.com/sz002466.html"/>
    <hyperlink ref="AL50" r:id="rId93" display="http://quote.eastmoney.com/sz002384.html"/>
    <hyperlink ref="AM50" r:id="rId94" display="http://quote.eastmoney.com/sz002384.html"/>
    <hyperlink ref="AL51" r:id="rId95" display="http://quote.eastmoney.com/sz002456.html"/>
    <hyperlink ref="AM51" r:id="rId96" display="http://quote.eastmoney.com/sz002456.html"/>
    <hyperlink ref="AL52" r:id="rId97" display="http://quote.eastmoney.com/sh601600.html"/>
    <hyperlink ref="AM52" r:id="rId98" display="http://quote.eastmoney.com/sh601600.html"/>
    <hyperlink ref="AL53" r:id="rId99" display="http://quote.eastmoney.com/sh600999.html"/>
    <hyperlink ref="AM53" r:id="rId100" display="http://quote.eastmoney.com/sh600999.html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R54"/>
  <sheetViews>
    <sheetView zoomScale="80" zoomScaleNormal="80" workbookViewId="0">
      <selection activeCell="AD40" sqref="AD40:AD44"/>
    </sheetView>
  </sheetViews>
  <sheetFormatPr defaultRowHeight="12.75"/>
  <cols>
    <col min="1" max="1" width="5.375" style="1" customWidth="1"/>
    <col min="2" max="2" width="9.125" style="1" bestFit="1" customWidth="1"/>
    <col min="3" max="3" width="9" style="1"/>
    <col min="4" max="7" width="9.125" style="1" bestFit="1" customWidth="1"/>
    <col min="8" max="8" width="9.625" style="1" bestFit="1" customWidth="1"/>
    <col min="9" max="9" width="9" style="1"/>
    <col min="10" max="10" width="5.375" style="1" customWidth="1"/>
    <col min="11" max="11" width="9.125" style="1" bestFit="1" customWidth="1"/>
    <col min="12" max="12" width="9" style="1"/>
    <col min="13" max="13" width="9.125" style="1" bestFit="1" customWidth="1"/>
    <col min="14" max="18" width="9" style="1"/>
    <col min="19" max="19" width="5.125" style="1" customWidth="1"/>
    <col min="20" max="27" width="9" style="1"/>
    <col min="28" max="28" width="4.75" style="1" customWidth="1"/>
    <col min="29" max="36" width="9" style="1"/>
    <col min="37" max="37" width="5.125" style="1" customWidth="1"/>
    <col min="38" max="16384" width="9" style="1"/>
  </cols>
  <sheetData>
    <row r="1" spans="1:44">
      <c r="A1" s="1" t="s">
        <v>1089</v>
      </c>
    </row>
    <row r="2" spans="1:44">
      <c r="A2" s="82" t="s">
        <v>668</v>
      </c>
      <c r="J2" s="82" t="s">
        <v>716</v>
      </c>
      <c r="S2" s="82" t="s">
        <v>717</v>
      </c>
      <c r="AB2" s="82" t="s">
        <v>718</v>
      </c>
    </row>
    <row r="3" spans="1:44">
      <c r="A3" s="22" t="s">
        <v>43</v>
      </c>
      <c r="B3" s="46" t="s">
        <v>44</v>
      </c>
      <c r="C3" s="46" t="s">
        <v>45</v>
      </c>
      <c r="D3" s="46" t="s">
        <v>46</v>
      </c>
      <c r="E3" s="46" t="s">
        <v>47</v>
      </c>
      <c r="F3" s="46" t="s">
        <v>48</v>
      </c>
      <c r="G3" s="46" t="s">
        <v>49</v>
      </c>
      <c r="H3" s="46" t="s">
        <v>50</v>
      </c>
      <c r="J3" s="22" t="s">
        <v>43</v>
      </c>
      <c r="K3" s="46" t="s">
        <v>44</v>
      </c>
      <c r="L3" s="46" t="s">
        <v>45</v>
      </c>
      <c r="M3" s="46" t="s">
        <v>46</v>
      </c>
      <c r="N3" s="46" t="s">
        <v>47</v>
      </c>
      <c r="O3" s="46" t="s">
        <v>48</v>
      </c>
      <c r="P3" s="46" t="s">
        <v>49</v>
      </c>
      <c r="Q3" s="46" t="s">
        <v>50</v>
      </c>
      <c r="S3" s="22" t="s">
        <v>43</v>
      </c>
      <c r="T3" s="46" t="s">
        <v>44</v>
      </c>
      <c r="U3" s="46" t="s">
        <v>45</v>
      </c>
      <c r="V3" s="46" t="s">
        <v>46</v>
      </c>
      <c r="W3" s="46" t="s">
        <v>47</v>
      </c>
      <c r="X3" s="46" t="s">
        <v>48</v>
      </c>
      <c r="Y3" s="46" t="s">
        <v>49</v>
      </c>
      <c r="Z3" s="46" t="s">
        <v>50</v>
      </c>
      <c r="AB3" s="22" t="s">
        <v>43</v>
      </c>
      <c r="AC3" s="46" t="s">
        <v>44</v>
      </c>
      <c r="AD3" s="46" t="s">
        <v>45</v>
      </c>
      <c r="AE3" s="46" t="s">
        <v>46</v>
      </c>
      <c r="AF3" s="46" t="s">
        <v>47</v>
      </c>
      <c r="AG3" s="46" t="s">
        <v>48</v>
      </c>
      <c r="AH3" s="46" t="s">
        <v>49</v>
      </c>
      <c r="AI3" s="46" t="s">
        <v>50</v>
      </c>
      <c r="AK3" s="22"/>
      <c r="AL3" s="46"/>
      <c r="AM3" s="46"/>
      <c r="AN3" s="46"/>
      <c r="AO3" s="46"/>
      <c r="AP3" s="46"/>
      <c r="AQ3" s="46"/>
      <c r="AR3" s="46"/>
    </row>
    <row r="4" spans="1:44">
      <c r="A4" s="1">
        <v>1</v>
      </c>
      <c r="B4" s="1">
        <v>2456</v>
      </c>
      <c r="C4" s="82" t="s">
        <v>669</v>
      </c>
      <c r="D4" s="1">
        <v>21.19</v>
      </c>
      <c r="E4" s="3">
        <v>-5.1999999999999998E-3</v>
      </c>
      <c r="F4" s="3">
        <v>9.74E-2</v>
      </c>
      <c r="G4" s="1">
        <v>172.2</v>
      </c>
      <c r="H4" s="54">
        <v>3128.9</v>
      </c>
      <c r="J4" s="1">
        <v>1</v>
      </c>
      <c r="K4" s="1">
        <v>601318</v>
      </c>
      <c r="L4" s="82" t="s">
        <v>678</v>
      </c>
      <c r="M4" s="1">
        <v>54.16</v>
      </c>
      <c r="N4" s="3">
        <v>7.7999999999999996E-3</v>
      </c>
      <c r="O4" s="3">
        <v>9.7000000000000003E-2</v>
      </c>
      <c r="P4" s="1">
        <v>205</v>
      </c>
      <c r="Q4" s="54">
        <v>10170.049999999999</v>
      </c>
      <c r="S4" s="1">
        <v>1</v>
      </c>
      <c r="T4" s="1">
        <v>300058</v>
      </c>
      <c r="U4" s="82" t="s">
        <v>700</v>
      </c>
      <c r="V4" s="1">
        <v>7.38</v>
      </c>
      <c r="W4" s="3">
        <v>4.1000000000000003E-3</v>
      </c>
      <c r="X4" s="3">
        <v>6.0699999999999997E-2</v>
      </c>
      <c r="Y4" s="54">
        <v>3062.58</v>
      </c>
      <c r="Z4" s="54">
        <v>23949.39</v>
      </c>
      <c r="AB4" s="1">
        <v>1</v>
      </c>
      <c r="AC4" s="1">
        <v>2456</v>
      </c>
      <c r="AD4" s="82" t="s">
        <v>669</v>
      </c>
      <c r="AE4" s="1">
        <v>21.19</v>
      </c>
      <c r="AF4" s="3">
        <v>-5.1999999999999998E-3</v>
      </c>
      <c r="AG4" s="3">
        <v>7.6200000000000004E-2</v>
      </c>
      <c r="AH4" s="1">
        <v>41.36</v>
      </c>
      <c r="AI4" s="1">
        <v>751.51</v>
      </c>
      <c r="AM4" s="82"/>
      <c r="AO4" s="3"/>
      <c r="AP4" s="3"/>
    </row>
    <row r="5" spans="1:44">
      <c r="A5" s="1">
        <v>2</v>
      </c>
      <c r="B5" s="1">
        <v>300136</v>
      </c>
      <c r="C5" s="82" t="s">
        <v>670</v>
      </c>
      <c r="D5" s="1">
        <v>42</v>
      </c>
      <c r="E5" s="3">
        <v>-4.7000000000000002E-3</v>
      </c>
      <c r="F5" s="3">
        <v>9.3299999999999994E-2</v>
      </c>
      <c r="G5" s="1">
        <v>74.900000000000006</v>
      </c>
      <c r="H5" s="54">
        <v>2997.33</v>
      </c>
      <c r="J5" s="1">
        <v>2</v>
      </c>
      <c r="K5" s="1">
        <v>333</v>
      </c>
      <c r="L5" s="82" t="s">
        <v>679</v>
      </c>
      <c r="M5" s="1">
        <v>44.19</v>
      </c>
      <c r="N5" s="3">
        <v>1.7500000000000002E-2</v>
      </c>
      <c r="O5" s="3">
        <v>9.6799999999999997E-2</v>
      </c>
      <c r="P5" s="1">
        <v>236</v>
      </c>
      <c r="Q5" s="54">
        <v>10157.44</v>
      </c>
      <c r="S5" s="1">
        <v>2</v>
      </c>
      <c r="T5" s="1">
        <v>300124</v>
      </c>
      <c r="U5" s="82" t="s">
        <v>701</v>
      </c>
      <c r="V5" s="1">
        <v>28.9</v>
      </c>
      <c r="W5" s="3">
        <v>5.8999999999999999E-3</v>
      </c>
      <c r="X5" s="3">
        <v>5.8000000000000003E-2</v>
      </c>
      <c r="Y5" s="1">
        <v>896.78</v>
      </c>
      <c r="Z5" s="54">
        <v>22903.8</v>
      </c>
      <c r="AB5" s="1">
        <v>2</v>
      </c>
      <c r="AC5" s="1">
        <v>417</v>
      </c>
      <c r="AD5" s="82" t="s">
        <v>711</v>
      </c>
      <c r="AE5" s="1">
        <v>9.4700000000000006</v>
      </c>
      <c r="AF5" s="3">
        <v>-4.1999999999999997E-3</v>
      </c>
      <c r="AG5" s="3">
        <v>7.4499999999999997E-2</v>
      </c>
      <c r="AH5" s="1">
        <v>89.04</v>
      </c>
      <c r="AI5" s="1">
        <v>734.58</v>
      </c>
      <c r="AM5" s="82"/>
      <c r="AO5" s="3"/>
      <c r="AP5" s="3"/>
    </row>
    <row r="6" spans="1:44">
      <c r="A6" s="1">
        <v>3</v>
      </c>
      <c r="B6" s="1">
        <v>2241</v>
      </c>
      <c r="C6" s="82" t="s">
        <v>671</v>
      </c>
      <c r="D6" s="1">
        <v>20.239999999999998</v>
      </c>
      <c r="E6" s="3">
        <v>6.4999999999999997E-3</v>
      </c>
      <c r="F6" s="3">
        <v>8.14E-2</v>
      </c>
      <c r="G6" s="1">
        <v>135.66999999999999</v>
      </c>
      <c r="H6" s="54">
        <v>2615.75</v>
      </c>
      <c r="J6" s="1">
        <v>3</v>
      </c>
      <c r="K6" s="1">
        <v>2508</v>
      </c>
      <c r="L6" s="82" t="s">
        <v>680</v>
      </c>
      <c r="M6" s="1">
        <v>42.25</v>
      </c>
      <c r="N6" s="3">
        <v>1.6799999999999999E-2</v>
      </c>
      <c r="O6" s="3">
        <v>9.5299999999999996E-2</v>
      </c>
      <c r="P6" s="1">
        <v>229.96</v>
      </c>
      <c r="Q6" s="54">
        <v>9998.7999999999993</v>
      </c>
      <c r="S6" s="1">
        <v>3</v>
      </c>
      <c r="T6" s="1">
        <v>600271</v>
      </c>
      <c r="U6" s="82" t="s">
        <v>702</v>
      </c>
      <c r="V6" s="1">
        <v>18.809999999999999</v>
      </c>
      <c r="W6" s="3">
        <v>-5.7999999999999996E-3</v>
      </c>
      <c r="X6" s="3">
        <v>5.3499999999999999E-2</v>
      </c>
      <c r="Y6" s="54">
        <v>1022.51</v>
      </c>
      <c r="Z6" s="54">
        <v>21104.55</v>
      </c>
      <c r="AB6" s="1">
        <v>3</v>
      </c>
      <c r="AC6" s="1">
        <v>601318</v>
      </c>
      <c r="AD6" s="82" t="s">
        <v>678</v>
      </c>
      <c r="AE6" s="1">
        <v>54.16</v>
      </c>
      <c r="AF6" s="3">
        <v>7.7999999999999996E-3</v>
      </c>
      <c r="AG6" s="3">
        <v>6.5000000000000002E-2</v>
      </c>
      <c r="AH6" s="1">
        <v>12.92</v>
      </c>
      <c r="AI6" s="1">
        <v>640.96</v>
      </c>
      <c r="AM6" s="82"/>
      <c r="AO6" s="3"/>
      <c r="AP6" s="3"/>
    </row>
    <row r="7" spans="1:44">
      <c r="A7" s="1">
        <v>4</v>
      </c>
      <c r="B7" s="1">
        <v>2466</v>
      </c>
      <c r="C7" s="82" t="s">
        <v>672</v>
      </c>
      <c r="D7" s="1">
        <v>70.290000000000006</v>
      </c>
      <c r="E7" s="3">
        <v>-3.1199999999999999E-2</v>
      </c>
      <c r="F7" s="3">
        <v>7.6600000000000001E-2</v>
      </c>
      <c r="G7" s="1">
        <v>45.32</v>
      </c>
      <c r="H7" s="54">
        <v>2462.92</v>
      </c>
      <c r="J7" s="1">
        <v>4</v>
      </c>
      <c r="K7" s="1">
        <v>2035</v>
      </c>
      <c r="L7" s="82" t="s">
        <v>681</v>
      </c>
      <c r="M7" s="1">
        <v>26.95</v>
      </c>
      <c r="N7" s="3">
        <v>5.0299999999999997E-2</v>
      </c>
      <c r="O7" s="3">
        <v>8.5999999999999993E-2</v>
      </c>
      <c r="P7" s="1">
        <v>372.87</v>
      </c>
      <c r="Q7" s="54">
        <v>9023.5499999999993</v>
      </c>
      <c r="S7" s="1">
        <v>4</v>
      </c>
      <c r="T7" s="1">
        <v>600887</v>
      </c>
      <c r="U7" s="82" t="s">
        <v>703</v>
      </c>
      <c r="V7" s="1">
        <v>27.5</v>
      </c>
      <c r="W7" s="3">
        <v>4.1700000000000001E-2</v>
      </c>
      <c r="X7" s="3">
        <v>5.1999999999999998E-2</v>
      </c>
      <c r="Y7" s="1">
        <v>950.76</v>
      </c>
      <c r="Z7" s="54">
        <v>20527</v>
      </c>
      <c r="AB7" s="1">
        <v>4</v>
      </c>
      <c r="AC7" s="1">
        <v>2466</v>
      </c>
      <c r="AD7" s="82" t="s">
        <v>672</v>
      </c>
      <c r="AE7" s="1">
        <v>70.290000000000006</v>
      </c>
      <c r="AF7" s="3">
        <v>-3.1199999999999999E-2</v>
      </c>
      <c r="AG7" s="3">
        <v>6.3500000000000001E-2</v>
      </c>
      <c r="AH7" s="1">
        <v>11.52</v>
      </c>
      <c r="AI7" s="1">
        <v>626.11</v>
      </c>
      <c r="AM7" s="82"/>
      <c r="AO7" s="3"/>
      <c r="AP7" s="3"/>
    </row>
    <row r="8" spans="1:44">
      <c r="A8" s="1">
        <v>5</v>
      </c>
      <c r="B8" s="1">
        <v>600036</v>
      </c>
      <c r="C8" s="82" t="s">
        <v>673</v>
      </c>
      <c r="D8" s="1">
        <v>25.55</v>
      </c>
      <c r="E8" s="3">
        <v>1.3899999999999999E-2</v>
      </c>
      <c r="F8" s="3">
        <v>6.3399999999999998E-2</v>
      </c>
      <c r="G8" s="1">
        <v>85.19</v>
      </c>
      <c r="H8" s="54">
        <v>2036.93</v>
      </c>
      <c r="J8" s="1">
        <v>5</v>
      </c>
      <c r="K8" s="1">
        <v>601601</v>
      </c>
      <c r="L8" s="82" t="s">
        <v>682</v>
      </c>
      <c r="M8" s="1">
        <v>36.93</v>
      </c>
      <c r="N8" s="3">
        <v>6.0000000000000001E-3</v>
      </c>
      <c r="O8" s="3">
        <v>8.0699999999999994E-2</v>
      </c>
      <c r="P8" s="1">
        <v>250</v>
      </c>
      <c r="Q8" s="54">
        <v>8467.5</v>
      </c>
      <c r="S8" s="1">
        <v>5</v>
      </c>
      <c r="T8" s="1">
        <v>600079</v>
      </c>
      <c r="U8" s="82" t="s">
        <v>704</v>
      </c>
      <c r="V8" s="1">
        <v>18.11</v>
      </c>
      <c r="W8" s="3">
        <v>-5.9999999999999995E-4</v>
      </c>
      <c r="X8" s="3">
        <v>5.1799999999999999E-2</v>
      </c>
      <c r="Y8" s="54">
        <v>1042.58</v>
      </c>
      <c r="Z8" s="54">
        <v>20455.45</v>
      </c>
      <c r="AB8" s="1">
        <v>5</v>
      </c>
      <c r="AC8" s="1">
        <v>2008</v>
      </c>
      <c r="AD8" s="82" t="s">
        <v>712</v>
      </c>
      <c r="AE8" s="1">
        <v>43.6</v>
      </c>
      <c r="AF8" s="3">
        <v>2.76E-2</v>
      </c>
      <c r="AG8" s="3">
        <v>6.2100000000000002E-2</v>
      </c>
      <c r="AH8" s="1">
        <v>17.670000000000002</v>
      </c>
      <c r="AI8" s="1">
        <v>611.97</v>
      </c>
      <c r="AM8" s="82"/>
      <c r="AO8" s="3"/>
      <c r="AP8" s="3"/>
    </row>
    <row r="9" spans="1:44">
      <c r="A9" s="1">
        <v>6</v>
      </c>
      <c r="B9" s="1">
        <v>600406</v>
      </c>
      <c r="C9" s="82" t="s">
        <v>661</v>
      </c>
      <c r="D9" s="1">
        <v>16.52</v>
      </c>
      <c r="E9" s="3">
        <v>3.5999999999999999E-3</v>
      </c>
      <c r="F9" s="3">
        <v>5.3999999999999999E-2</v>
      </c>
      <c r="G9" s="1">
        <v>98.4</v>
      </c>
      <c r="H9" s="54">
        <v>1736.77</v>
      </c>
      <c r="J9" s="1">
        <v>6</v>
      </c>
      <c r="K9" s="1">
        <v>2127</v>
      </c>
      <c r="L9" s="82" t="s">
        <v>648</v>
      </c>
      <c r="M9" s="1">
        <v>15.71</v>
      </c>
      <c r="N9" s="3">
        <v>3.49E-2</v>
      </c>
      <c r="O9" s="3">
        <v>7.7299999999999994E-2</v>
      </c>
      <c r="P9" s="1">
        <v>670.86</v>
      </c>
      <c r="Q9" s="54">
        <v>8104.01</v>
      </c>
      <c r="S9" s="1">
        <v>6</v>
      </c>
      <c r="T9" s="1">
        <v>601633</v>
      </c>
      <c r="U9" s="82" t="s">
        <v>684</v>
      </c>
      <c r="V9" s="1" t="s">
        <v>663</v>
      </c>
      <c r="W9" s="1" t="s">
        <v>663</v>
      </c>
      <c r="X9" s="3">
        <v>4.8300000000000003E-2</v>
      </c>
      <c r="Y9" s="54">
        <v>1433.65</v>
      </c>
      <c r="Z9" s="54">
        <v>19053.25</v>
      </c>
      <c r="AB9" s="1">
        <v>6</v>
      </c>
      <c r="AC9" s="1">
        <v>2241</v>
      </c>
      <c r="AD9" s="82" t="s">
        <v>84</v>
      </c>
      <c r="AE9" s="1">
        <v>20.239999999999998</v>
      </c>
      <c r="AF9" s="3">
        <v>6.4999999999999997E-3</v>
      </c>
      <c r="AG9" s="3">
        <v>6.0699999999999997E-2</v>
      </c>
      <c r="AH9" s="1">
        <v>31.02</v>
      </c>
      <c r="AI9" s="1">
        <v>597.98</v>
      </c>
      <c r="AM9" s="82"/>
      <c r="AO9" s="3"/>
      <c r="AP9" s="3"/>
    </row>
    <row r="10" spans="1:44">
      <c r="A10" s="1">
        <v>7</v>
      </c>
      <c r="B10" s="1">
        <v>2475</v>
      </c>
      <c r="C10" s="82" t="s">
        <v>109</v>
      </c>
      <c r="D10" s="1">
        <v>20.66</v>
      </c>
      <c r="E10" s="3">
        <v>-1.9E-3</v>
      </c>
      <c r="F10" s="3">
        <v>5.3499999999999999E-2</v>
      </c>
      <c r="G10" s="1">
        <v>58.77</v>
      </c>
      <c r="H10" s="54">
        <v>1718.39</v>
      </c>
      <c r="J10" s="1">
        <v>7</v>
      </c>
      <c r="K10" s="1">
        <v>2572</v>
      </c>
      <c r="L10" s="82" t="s">
        <v>357</v>
      </c>
      <c r="M10" s="1">
        <v>37.799999999999997</v>
      </c>
      <c r="N10" s="3">
        <v>2.2200000000000001E-2</v>
      </c>
      <c r="O10" s="3">
        <v>7.5399999999999995E-2</v>
      </c>
      <c r="P10" s="1">
        <v>192.89</v>
      </c>
      <c r="Q10" s="54">
        <v>7908.49</v>
      </c>
      <c r="S10" s="1">
        <v>7</v>
      </c>
      <c r="T10" s="1">
        <v>2450</v>
      </c>
      <c r="U10" s="82" t="s">
        <v>424</v>
      </c>
      <c r="V10" s="1">
        <v>21.21</v>
      </c>
      <c r="W10" s="3">
        <v>5.7000000000000002E-3</v>
      </c>
      <c r="X10" s="3">
        <v>4.4999999999999998E-2</v>
      </c>
      <c r="Y10" s="1">
        <v>789.09</v>
      </c>
      <c r="Z10" s="54">
        <v>17770.37</v>
      </c>
      <c r="AB10" s="1">
        <v>7</v>
      </c>
      <c r="AC10" s="1">
        <v>2475</v>
      </c>
      <c r="AD10" s="82" t="s">
        <v>109</v>
      </c>
      <c r="AE10" s="1">
        <v>20.66</v>
      </c>
      <c r="AF10" s="3">
        <v>-1.9E-3</v>
      </c>
      <c r="AG10" s="3">
        <v>6.0199999999999997E-2</v>
      </c>
      <c r="AH10" s="1">
        <v>20.29</v>
      </c>
      <c r="AI10" s="1">
        <v>593.37</v>
      </c>
      <c r="AM10" s="82"/>
      <c r="AO10" s="3"/>
      <c r="AP10" s="3"/>
    </row>
    <row r="11" spans="1:44">
      <c r="A11" s="1">
        <v>8</v>
      </c>
      <c r="B11" s="1">
        <v>600703</v>
      </c>
      <c r="C11" s="82" t="s">
        <v>626</v>
      </c>
      <c r="D11" s="1">
        <v>23.14</v>
      </c>
      <c r="E11" s="3">
        <v>4.0000000000000002E-4</v>
      </c>
      <c r="F11" s="3">
        <v>4.9599999999999998E-2</v>
      </c>
      <c r="G11" s="1">
        <v>80.84</v>
      </c>
      <c r="H11" s="54">
        <v>1592.53</v>
      </c>
      <c r="J11" s="1">
        <v>8</v>
      </c>
      <c r="K11" s="1">
        <v>651</v>
      </c>
      <c r="L11" s="82" t="s">
        <v>71</v>
      </c>
      <c r="M11" s="1">
        <v>37.9</v>
      </c>
      <c r="N11" s="3">
        <v>0</v>
      </c>
      <c r="O11" s="3">
        <v>7.46E-2</v>
      </c>
      <c r="P11" s="1">
        <v>190.01</v>
      </c>
      <c r="Q11" s="54">
        <v>7822.63</v>
      </c>
      <c r="S11" s="1">
        <v>8</v>
      </c>
      <c r="T11" s="1">
        <v>600030</v>
      </c>
      <c r="U11" s="82" t="s">
        <v>331</v>
      </c>
      <c r="V11" s="1">
        <v>18.190000000000001</v>
      </c>
      <c r="W11" s="3">
        <v>8.8999999999999999E-3</v>
      </c>
      <c r="X11" s="3">
        <v>3.73E-2</v>
      </c>
      <c r="Y11" s="1">
        <v>865.89</v>
      </c>
      <c r="Z11" s="54">
        <v>14737.45</v>
      </c>
      <c r="AB11" s="1">
        <v>8</v>
      </c>
      <c r="AC11" s="1">
        <v>63</v>
      </c>
      <c r="AD11" s="82" t="s">
        <v>81</v>
      </c>
      <c r="AE11" s="1">
        <v>28.3</v>
      </c>
      <c r="AF11" s="3">
        <v>5.3E-3</v>
      </c>
      <c r="AG11" s="3">
        <v>5.74E-2</v>
      </c>
      <c r="AH11" s="1">
        <v>23.83</v>
      </c>
      <c r="AI11" s="1">
        <v>565.72</v>
      </c>
      <c r="AM11" s="82"/>
      <c r="AO11" s="3"/>
      <c r="AP11" s="3"/>
    </row>
    <row r="12" spans="1:44">
      <c r="A12" s="1">
        <v>9</v>
      </c>
      <c r="B12" s="1">
        <v>2008</v>
      </c>
      <c r="C12" s="82" t="s">
        <v>514</v>
      </c>
      <c r="D12" s="1">
        <v>43.6</v>
      </c>
      <c r="E12" s="3">
        <v>2.76E-2</v>
      </c>
      <c r="F12" s="3">
        <v>4.7100000000000003E-2</v>
      </c>
      <c r="G12" s="1">
        <v>43.7</v>
      </c>
      <c r="H12" s="54">
        <v>1513.69</v>
      </c>
      <c r="J12" s="1">
        <v>9</v>
      </c>
      <c r="K12" s="1">
        <v>600036</v>
      </c>
      <c r="L12" s="82" t="s">
        <v>86</v>
      </c>
      <c r="M12" s="1">
        <v>25.55</v>
      </c>
      <c r="N12" s="3">
        <v>1.3899999999999999E-2</v>
      </c>
      <c r="O12" s="3">
        <v>3.6499999999999998E-2</v>
      </c>
      <c r="P12" s="1">
        <v>160.01</v>
      </c>
      <c r="Q12" s="54">
        <v>3825.82</v>
      </c>
      <c r="S12" s="1">
        <v>9</v>
      </c>
      <c r="T12" s="1">
        <v>625</v>
      </c>
      <c r="U12" s="82" t="s">
        <v>685</v>
      </c>
      <c r="V12" s="1">
        <v>14.17</v>
      </c>
      <c r="W12" s="3">
        <v>1.4999999999999999E-2</v>
      </c>
      <c r="X12" s="3">
        <v>3.49E-2</v>
      </c>
      <c r="Y12" s="1">
        <v>954.3</v>
      </c>
      <c r="Z12" s="54">
        <v>13760.99</v>
      </c>
      <c r="AB12" s="1">
        <v>9</v>
      </c>
      <c r="AC12" s="1">
        <v>300124</v>
      </c>
      <c r="AD12" s="82" t="s">
        <v>683</v>
      </c>
      <c r="AE12" s="1">
        <v>28.9</v>
      </c>
      <c r="AF12" s="3">
        <v>5.8999999999999999E-3</v>
      </c>
      <c r="AG12" s="3">
        <v>5.16E-2</v>
      </c>
      <c r="AH12" s="1">
        <v>19.91</v>
      </c>
      <c r="AI12" s="1">
        <v>508.49</v>
      </c>
      <c r="AM12" s="82"/>
      <c r="AO12" s="3"/>
      <c r="AP12" s="3"/>
    </row>
    <row r="13" spans="1:44">
      <c r="A13" s="1">
        <v>10</v>
      </c>
      <c r="B13" s="1">
        <v>300145</v>
      </c>
      <c r="C13" s="82" t="s">
        <v>662</v>
      </c>
      <c r="D13" s="1" t="s">
        <v>663</v>
      </c>
      <c r="E13" s="1" t="s">
        <v>663</v>
      </c>
      <c r="F13" s="3">
        <v>4.4200000000000003E-2</v>
      </c>
      <c r="G13" s="1">
        <v>83.86</v>
      </c>
      <c r="H13" s="54">
        <v>1418.96</v>
      </c>
      <c r="J13" s="1">
        <v>10</v>
      </c>
      <c r="K13" s="1">
        <v>418</v>
      </c>
      <c r="L13" s="82" t="s">
        <v>643</v>
      </c>
      <c r="M13" s="1">
        <v>45.48</v>
      </c>
      <c r="N13" s="3">
        <v>2.87E-2</v>
      </c>
      <c r="O13" s="3">
        <v>3.5700000000000003E-2</v>
      </c>
      <c r="P13" s="1">
        <v>80</v>
      </c>
      <c r="Q13" s="54">
        <v>3743.2</v>
      </c>
      <c r="S13" s="1">
        <v>10</v>
      </c>
      <c r="T13" s="1">
        <v>600036</v>
      </c>
      <c r="U13" s="82" t="s">
        <v>86</v>
      </c>
      <c r="V13" s="1">
        <v>25.55</v>
      </c>
      <c r="W13" s="3">
        <v>1.3899999999999999E-2</v>
      </c>
      <c r="X13" s="3">
        <v>3.09E-2</v>
      </c>
      <c r="Y13" s="1">
        <v>510.72</v>
      </c>
      <c r="Z13" s="54">
        <v>12211.32</v>
      </c>
      <c r="AB13" s="1">
        <v>10</v>
      </c>
      <c r="AC13" s="1">
        <v>858</v>
      </c>
      <c r="AD13" s="82" t="s">
        <v>91</v>
      </c>
      <c r="AE13" s="1">
        <v>57.28</v>
      </c>
      <c r="AF13" s="3">
        <v>-3.0000000000000001E-3</v>
      </c>
      <c r="AG13" s="3">
        <v>3.8399999999999997E-2</v>
      </c>
      <c r="AH13" s="1">
        <v>6.81</v>
      </c>
      <c r="AI13" s="1">
        <v>379.04</v>
      </c>
      <c r="AM13" s="82"/>
      <c r="AO13" s="3"/>
      <c r="AP13" s="3"/>
    </row>
    <row r="14" spans="1:44">
      <c r="A14" s="1">
        <v>11</v>
      </c>
      <c r="B14" s="1">
        <v>2589</v>
      </c>
      <c r="C14" s="82" t="s">
        <v>664</v>
      </c>
      <c r="D14" s="1">
        <v>14.34</v>
      </c>
      <c r="E14" s="3">
        <v>1.5599999999999999E-2</v>
      </c>
      <c r="F14" s="3">
        <v>3.8300000000000001E-2</v>
      </c>
      <c r="G14" s="1">
        <v>80</v>
      </c>
      <c r="H14" s="54">
        <v>1231.97</v>
      </c>
      <c r="J14" s="1">
        <v>11</v>
      </c>
      <c r="K14" s="1">
        <v>603818</v>
      </c>
      <c r="L14" s="82" t="s">
        <v>677</v>
      </c>
      <c r="M14" s="1">
        <v>15.24</v>
      </c>
      <c r="N14" s="3">
        <v>7.9000000000000008E-3</v>
      </c>
      <c r="O14" s="3">
        <v>3.2199999999999999E-2</v>
      </c>
      <c r="P14" s="1">
        <v>212.18</v>
      </c>
      <c r="Q14" s="54">
        <v>3379.96</v>
      </c>
      <c r="S14" s="1">
        <v>11</v>
      </c>
      <c r="T14" s="1">
        <v>601318</v>
      </c>
      <c r="U14" s="82" t="s">
        <v>67</v>
      </c>
      <c r="V14" s="1">
        <v>54.16</v>
      </c>
      <c r="W14" s="3">
        <v>7.7999999999999996E-3</v>
      </c>
      <c r="X14" s="3">
        <v>3.0800000000000001E-2</v>
      </c>
      <c r="Y14" s="1">
        <v>244.89</v>
      </c>
      <c r="Z14" s="54">
        <v>12149.21</v>
      </c>
      <c r="AB14" s="1">
        <v>11</v>
      </c>
      <c r="AC14" s="1">
        <v>2036</v>
      </c>
      <c r="AD14" s="82" t="s">
        <v>705</v>
      </c>
      <c r="AE14" s="1">
        <v>20.74</v>
      </c>
      <c r="AF14" s="3">
        <v>-0.01</v>
      </c>
      <c r="AG14" s="3">
        <v>3.0800000000000001E-2</v>
      </c>
      <c r="AH14" s="1">
        <v>18.39</v>
      </c>
      <c r="AI14" s="1">
        <v>303.45</v>
      </c>
      <c r="AM14" s="82"/>
      <c r="AO14" s="3"/>
      <c r="AP14" s="3"/>
    </row>
    <row r="15" spans="1:44">
      <c r="A15" s="1">
        <v>12</v>
      </c>
      <c r="B15" s="1">
        <v>603626</v>
      </c>
      <c r="C15" s="82" t="s">
        <v>665</v>
      </c>
      <c r="D15" s="1">
        <v>43.09</v>
      </c>
      <c r="E15" s="3">
        <v>-9.4000000000000004E-3</v>
      </c>
      <c r="F15" s="3">
        <v>3.3099999999999997E-2</v>
      </c>
      <c r="G15" s="1">
        <v>16.32</v>
      </c>
      <c r="H15" s="54">
        <v>1063.74</v>
      </c>
      <c r="N15" s="82" t="s">
        <v>542</v>
      </c>
      <c r="O15" s="3">
        <f>SUM(O4:O14)</f>
        <v>0.78749999999999998</v>
      </c>
      <c r="Q15" s="54">
        <f>SUM(Q4:Q14)</f>
        <v>82601.450000000012</v>
      </c>
      <c r="S15" s="1">
        <v>12</v>
      </c>
      <c r="T15" s="1">
        <v>600837</v>
      </c>
      <c r="U15" s="82" t="s">
        <v>686</v>
      </c>
      <c r="V15" s="1">
        <v>14.78</v>
      </c>
      <c r="W15" s="3">
        <v>2.7000000000000001E-3</v>
      </c>
      <c r="X15" s="3">
        <v>0.03</v>
      </c>
      <c r="Y15" s="1">
        <v>796.69</v>
      </c>
      <c r="Z15" s="54">
        <v>11830.87</v>
      </c>
      <c r="AB15" s="1">
        <v>12</v>
      </c>
      <c r="AC15" s="1">
        <v>2045</v>
      </c>
      <c r="AD15" s="82" t="s">
        <v>706</v>
      </c>
      <c r="AE15" s="1">
        <v>17.239999999999998</v>
      </c>
      <c r="AF15" s="3">
        <v>2.8999999999999998E-3</v>
      </c>
      <c r="AG15" s="3">
        <v>3.0099999999999998E-2</v>
      </c>
      <c r="AH15" s="1">
        <v>18.68</v>
      </c>
      <c r="AI15" s="1">
        <v>296.75</v>
      </c>
      <c r="AM15" s="82"/>
      <c r="AO15" s="3"/>
      <c r="AP15" s="3"/>
    </row>
    <row r="16" spans="1:44">
      <c r="A16" s="1">
        <v>13</v>
      </c>
      <c r="B16" s="1">
        <v>2460</v>
      </c>
      <c r="C16" s="82" t="s">
        <v>208</v>
      </c>
      <c r="D16" s="1">
        <v>87.3</v>
      </c>
      <c r="E16" s="3">
        <v>-4.5400000000000003E-2</v>
      </c>
      <c r="F16" s="3">
        <v>3.3000000000000002E-2</v>
      </c>
      <c r="G16" s="1">
        <v>22.91</v>
      </c>
      <c r="H16" s="54">
        <v>1059.46</v>
      </c>
      <c r="S16" s="1">
        <v>13</v>
      </c>
      <c r="T16" s="1">
        <v>2292</v>
      </c>
      <c r="U16" s="82" t="s">
        <v>687</v>
      </c>
      <c r="V16" s="1">
        <v>14.84</v>
      </c>
      <c r="W16" s="3">
        <v>4.7000000000000002E-3</v>
      </c>
      <c r="X16" s="3">
        <v>2.9000000000000001E-2</v>
      </c>
      <c r="Y16" s="1">
        <v>676.56</v>
      </c>
      <c r="Z16" s="54">
        <v>11433.93</v>
      </c>
      <c r="AB16" s="1">
        <v>13</v>
      </c>
      <c r="AC16" s="1">
        <v>728</v>
      </c>
      <c r="AD16" s="82" t="s">
        <v>707</v>
      </c>
      <c r="AE16" s="1">
        <v>14.09</v>
      </c>
      <c r="AF16" s="3">
        <v>8.6E-3</v>
      </c>
      <c r="AG16" s="3">
        <v>2.6800000000000001E-2</v>
      </c>
      <c r="AH16" s="1">
        <v>21.62</v>
      </c>
      <c r="AI16" s="1">
        <v>264.2</v>
      </c>
      <c r="AM16" s="82"/>
      <c r="AO16" s="3"/>
      <c r="AP16" s="3"/>
    </row>
    <row r="17" spans="1:43">
      <c r="A17" s="1">
        <v>14</v>
      </c>
      <c r="B17" s="1">
        <v>2142</v>
      </c>
      <c r="C17" s="82" t="s">
        <v>341</v>
      </c>
      <c r="D17" s="1">
        <v>15.78</v>
      </c>
      <c r="E17" s="3">
        <v>5.1000000000000004E-3</v>
      </c>
      <c r="F17" s="3">
        <v>0.03</v>
      </c>
      <c r="G17" s="1">
        <v>49.9</v>
      </c>
      <c r="H17" s="1">
        <v>963.07</v>
      </c>
      <c r="M17" s="1" t="s">
        <v>1300</v>
      </c>
      <c r="O17" s="3">
        <f>O15</f>
        <v>0.78749999999999998</v>
      </c>
      <c r="S17" s="1">
        <v>14</v>
      </c>
      <c r="T17" s="1">
        <v>300298</v>
      </c>
      <c r="U17" s="82" t="s">
        <v>688</v>
      </c>
      <c r="V17" s="1">
        <v>21.76</v>
      </c>
      <c r="W17" s="3">
        <v>1.26E-2</v>
      </c>
      <c r="X17" s="3">
        <v>2.7E-2</v>
      </c>
      <c r="Y17" s="1">
        <v>650.52</v>
      </c>
      <c r="Z17" s="54">
        <v>10649</v>
      </c>
      <c r="AB17" s="1">
        <v>14</v>
      </c>
      <c r="AC17" s="1">
        <v>2450</v>
      </c>
      <c r="AD17" s="82" t="s">
        <v>424</v>
      </c>
      <c r="AE17" s="1">
        <v>21.21</v>
      </c>
      <c r="AF17" s="3">
        <v>5.7000000000000002E-3</v>
      </c>
      <c r="AG17" s="3">
        <v>2.2200000000000001E-2</v>
      </c>
      <c r="AH17" s="1">
        <v>9.7100000000000009</v>
      </c>
      <c r="AI17" s="1">
        <v>218.67</v>
      </c>
      <c r="AM17" s="82"/>
      <c r="AO17" s="3"/>
      <c r="AP17" s="3"/>
    </row>
    <row r="18" spans="1:43">
      <c r="A18" s="1">
        <v>15</v>
      </c>
      <c r="B18" s="1">
        <v>601398</v>
      </c>
      <c r="C18" s="82" t="s">
        <v>113</v>
      </c>
      <c r="D18" s="1">
        <v>6</v>
      </c>
      <c r="E18" s="3">
        <v>-8.3000000000000001E-3</v>
      </c>
      <c r="F18" s="3">
        <v>2.9600000000000001E-2</v>
      </c>
      <c r="G18" s="1">
        <v>181.33</v>
      </c>
      <c r="H18" s="1">
        <v>951.98</v>
      </c>
      <c r="M18" s="22" t="s">
        <v>202</v>
      </c>
      <c r="O18" s="3">
        <f>SUM(O4:O13)</f>
        <v>0.75529999999999997</v>
      </c>
      <c r="S18" s="1">
        <v>15</v>
      </c>
      <c r="T18" s="1">
        <v>600998</v>
      </c>
      <c r="U18" s="82" t="s">
        <v>689</v>
      </c>
      <c r="V18" s="1">
        <v>20.62</v>
      </c>
      <c r="W18" s="3">
        <v>8.8000000000000005E-3</v>
      </c>
      <c r="X18" s="3">
        <v>2.4400000000000002E-2</v>
      </c>
      <c r="Y18" s="1">
        <v>447.27</v>
      </c>
      <c r="Z18" s="54">
        <v>9643.19</v>
      </c>
      <c r="AB18" s="1">
        <v>15</v>
      </c>
      <c r="AC18" s="1">
        <v>600373</v>
      </c>
      <c r="AD18" s="82" t="s">
        <v>708</v>
      </c>
      <c r="AE18" s="1">
        <v>22.12</v>
      </c>
      <c r="AF18" s="3">
        <v>-1.43E-2</v>
      </c>
      <c r="AG18" s="3">
        <v>2.1299999999999999E-2</v>
      </c>
      <c r="AH18" s="1">
        <v>8.92</v>
      </c>
      <c r="AI18" s="1">
        <v>209.71</v>
      </c>
      <c r="AM18" s="82"/>
      <c r="AO18" s="3"/>
      <c r="AP18" s="3"/>
    </row>
    <row r="19" spans="1:43">
      <c r="A19" s="1">
        <v>16</v>
      </c>
      <c r="B19" s="1">
        <v>601288</v>
      </c>
      <c r="C19" s="82" t="s">
        <v>332</v>
      </c>
      <c r="D19" s="1">
        <v>3.82</v>
      </c>
      <c r="E19" s="3">
        <v>-5.1999999999999998E-3</v>
      </c>
      <c r="F19" s="3">
        <v>2.6700000000000002E-2</v>
      </c>
      <c r="G19" s="1">
        <v>243.67</v>
      </c>
      <c r="H19" s="1">
        <v>857.72</v>
      </c>
      <c r="M19" s="82" t="s">
        <v>698</v>
      </c>
      <c r="O19" s="3">
        <f>SUM(O4,O5,O6,O8,O11,O12,O13,O14)</f>
        <v>0.54879999999999995</v>
      </c>
      <c r="S19" s="1">
        <v>16</v>
      </c>
      <c r="T19" s="1">
        <v>601377</v>
      </c>
      <c r="U19" s="82" t="s">
        <v>690</v>
      </c>
      <c r="V19" s="1">
        <v>8.4700000000000006</v>
      </c>
      <c r="W19" s="3">
        <v>8.3000000000000001E-3</v>
      </c>
      <c r="X19" s="3">
        <v>2.3900000000000001E-2</v>
      </c>
      <c r="Y19" s="54">
        <v>1271.56</v>
      </c>
      <c r="Z19" s="54">
        <v>9447.69</v>
      </c>
      <c r="AB19" s="1">
        <v>16</v>
      </c>
      <c r="AC19" s="1">
        <v>2174</v>
      </c>
      <c r="AD19" s="82" t="s">
        <v>709</v>
      </c>
      <c r="AE19" s="1">
        <v>24.18</v>
      </c>
      <c r="AF19" s="3">
        <v>2.3300000000000001E-2</v>
      </c>
      <c r="AG19" s="3">
        <v>0.02</v>
      </c>
      <c r="AH19" s="1">
        <v>6.2</v>
      </c>
      <c r="AI19" s="1">
        <v>196.91</v>
      </c>
      <c r="AM19" s="82"/>
      <c r="AO19" s="3"/>
      <c r="AP19" s="3"/>
    </row>
    <row r="20" spans="1:43">
      <c r="A20" s="1">
        <v>17</v>
      </c>
      <c r="B20" s="1">
        <v>2635</v>
      </c>
      <c r="C20" s="82" t="s">
        <v>370</v>
      </c>
      <c r="D20" s="1">
        <v>40.659999999999997</v>
      </c>
      <c r="E20" s="3">
        <v>-2.5000000000000001E-3</v>
      </c>
      <c r="F20" s="3">
        <v>2.64E-2</v>
      </c>
      <c r="G20" s="1">
        <v>23.42</v>
      </c>
      <c r="H20" s="1">
        <v>848.27</v>
      </c>
      <c r="S20" s="1">
        <v>17</v>
      </c>
      <c r="T20" s="1">
        <v>2405</v>
      </c>
      <c r="U20" s="82" t="s">
        <v>691</v>
      </c>
      <c r="V20" s="1">
        <v>25.62</v>
      </c>
      <c r="W20" s="3">
        <v>1.0999999999999999E-2</v>
      </c>
      <c r="X20" s="3">
        <v>2.12E-2</v>
      </c>
      <c r="Y20" s="1">
        <v>422.63</v>
      </c>
      <c r="Z20" s="54">
        <v>8351.11</v>
      </c>
      <c r="AB20" s="1">
        <v>17</v>
      </c>
      <c r="AC20" s="1">
        <v>2195</v>
      </c>
      <c r="AD20" s="82" t="s">
        <v>710</v>
      </c>
      <c r="AE20" s="1">
        <v>7.13</v>
      </c>
      <c r="AF20" s="3">
        <v>2.8E-3</v>
      </c>
      <c r="AG20" s="3">
        <v>1.7899999999999999E-2</v>
      </c>
      <c r="AH20" s="1">
        <v>24.64</v>
      </c>
      <c r="AI20" s="1">
        <v>176.18</v>
      </c>
      <c r="AM20" s="82"/>
      <c r="AO20" s="3"/>
      <c r="AP20" s="3"/>
    </row>
    <row r="21" spans="1:43">
      <c r="A21" s="1">
        <v>18</v>
      </c>
      <c r="B21" s="1">
        <v>600019</v>
      </c>
      <c r="C21" s="82" t="s">
        <v>666</v>
      </c>
      <c r="D21" s="1">
        <v>7.39</v>
      </c>
      <c r="E21" s="3">
        <v>6.7999999999999996E-3</v>
      </c>
      <c r="F21" s="3">
        <v>1.9800000000000002E-2</v>
      </c>
      <c r="G21" s="1">
        <v>94.99</v>
      </c>
      <c r="H21" s="1">
        <v>637.38</v>
      </c>
      <c r="S21" s="1">
        <v>18</v>
      </c>
      <c r="T21" s="1">
        <v>2050</v>
      </c>
      <c r="U21" s="82" t="s">
        <v>692</v>
      </c>
      <c r="V21" s="1">
        <v>16.079999999999998</v>
      </c>
      <c r="W21" s="3">
        <v>-4.3E-3</v>
      </c>
      <c r="X21" s="3">
        <v>1.8800000000000001E-2</v>
      </c>
      <c r="Y21" s="1">
        <v>455.67</v>
      </c>
      <c r="Z21" s="54">
        <v>7436.5</v>
      </c>
      <c r="AF21" s="82" t="s">
        <v>542</v>
      </c>
      <c r="AG21" s="3">
        <f>SUM(AG4:AG20)</f>
        <v>0.77870000000000006</v>
      </c>
      <c r="AH21" s="3"/>
      <c r="AI21" s="1">
        <f t="shared" ref="AI21" si="0">SUM(AI4:AI20)</f>
        <v>7675.6</v>
      </c>
      <c r="AM21" s="82"/>
      <c r="AO21" s="3"/>
      <c r="AP21" s="3"/>
    </row>
    <row r="22" spans="1:43">
      <c r="E22" s="82" t="s">
        <v>542</v>
      </c>
      <c r="F22" s="3">
        <f>SUM(F4:F21)</f>
        <v>0.8974000000000002</v>
      </c>
      <c r="H22" s="54">
        <f>SUM(H4:H21)</f>
        <v>28835.760000000002</v>
      </c>
      <c r="S22" s="1">
        <v>19</v>
      </c>
      <c r="T22" s="1">
        <v>601766</v>
      </c>
      <c r="U22" s="82" t="s">
        <v>693</v>
      </c>
      <c r="V22" s="1">
        <v>9.73</v>
      </c>
      <c r="W22" s="3">
        <v>1E-3</v>
      </c>
      <c r="X22" s="3">
        <v>1.7899999999999999E-2</v>
      </c>
      <c r="Y22" s="1">
        <v>697.3</v>
      </c>
      <c r="Z22" s="54">
        <v>7056.68</v>
      </c>
      <c r="AM22" s="82"/>
      <c r="AO22" s="3"/>
      <c r="AP22" s="3"/>
    </row>
    <row r="23" spans="1:43">
      <c r="S23" s="1">
        <v>20</v>
      </c>
      <c r="T23" s="1">
        <v>601899</v>
      </c>
      <c r="U23" s="82" t="s">
        <v>694</v>
      </c>
      <c r="V23" s="1">
        <v>3.87</v>
      </c>
      <c r="W23" s="3">
        <v>0</v>
      </c>
      <c r="X23" s="3">
        <v>1.5900000000000001E-2</v>
      </c>
      <c r="Y23" s="54">
        <v>1827.03</v>
      </c>
      <c r="Z23" s="54">
        <v>6266.71</v>
      </c>
      <c r="AF23" s="1" t="s">
        <v>199</v>
      </c>
      <c r="AH23" s="3">
        <f>AG21</f>
        <v>0.77870000000000006</v>
      </c>
      <c r="AM23" s="82"/>
      <c r="AO23" s="3"/>
      <c r="AP23" s="3"/>
    </row>
    <row r="24" spans="1:43">
      <c r="C24" s="1" t="s">
        <v>199</v>
      </c>
      <c r="E24" s="3">
        <f>F22</f>
        <v>0.8974000000000002</v>
      </c>
      <c r="S24" s="1">
        <v>21</v>
      </c>
      <c r="T24" s="1">
        <v>2475</v>
      </c>
      <c r="U24" s="82" t="s">
        <v>109</v>
      </c>
      <c r="V24" s="1">
        <v>20.66</v>
      </c>
      <c r="W24" s="3">
        <v>-1.9E-3</v>
      </c>
      <c r="X24" s="3">
        <v>1.5299999999999999E-2</v>
      </c>
      <c r="Y24" s="1">
        <v>206.54</v>
      </c>
      <c r="Z24" s="54">
        <v>6039.33</v>
      </c>
      <c r="AF24" s="22" t="s">
        <v>202</v>
      </c>
      <c r="AH24" s="3">
        <f>SUM(AG4:AG13)</f>
        <v>0.60959999999999992</v>
      </c>
      <c r="AM24" s="82"/>
      <c r="AO24" s="3"/>
      <c r="AP24" s="3"/>
    </row>
    <row r="25" spans="1:43">
      <c r="C25" s="22" t="s">
        <v>202</v>
      </c>
      <c r="E25" s="3">
        <f>SUM(F4:F13)</f>
        <v>0.66050000000000009</v>
      </c>
      <c r="S25" s="1">
        <v>22</v>
      </c>
      <c r="T25" s="1">
        <v>601398</v>
      </c>
      <c r="U25" s="82" t="s">
        <v>113</v>
      </c>
      <c r="V25" s="1">
        <v>6</v>
      </c>
      <c r="W25" s="3">
        <v>-8.3000000000000001E-3</v>
      </c>
      <c r="X25" s="3">
        <v>1.5100000000000001E-2</v>
      </c>
      <c r="Y25" s="54">
        <v>1137.56</v>
      </c>
      <c r="Z25" s="54">
        <v>5972.19</v>
      </c>
      <c r="AF25" s="82" t="s">
        <v>698</v>
      </c>
      <c r="AH25" s="3">
        <f>SUM(AG5,AG6,AG11,AG13,AG16,AG18)</f>
        <v>0.28339999999999999</v>
      </c>
      <c r="AM25" s="82"/>
      <c r="AO25" s="3"/>
      <c r="AP25" s="3"/>
    </row>
    <row r="26" spans="1:43">
      <c r="C26" s="82" t="s">
        <v>698</v>
      </c>
      <c r="E26" s="3">
        <f>SUM(F8,F9,F11,F15,F18,F19,F21)</f>
        <v>0.2762</v>
      </c>
      <c r="S26" s="1">
        <v>23</v>
      </c>
      <c r="T26" s="1">
        <v>2236</v>
      </c>
      <c r="U26" s="82" t="s">
        <v>194</v>
      </c>
      <c r="V26" s="1">
        <v>24.07</v>
      </c>
      <c r="W26" s="3">
        <v>3.7100000000000001E-2</v>
      </c>
      <c r="X26" s="3">
        <v>1.49E-2</v>
      </c>
      <c r="Y26" s="1">
        <v>257.13</v>
      </c>
      <c r="Z26" s="54">
        <v>5865.18</v>
      </c>
      <c r="AM26" s="82"/>
      <c r="AO26" s="3"/>
      <c r="AP26" s="3"/>
    </row>
    <row r="27" spans="1:43">
      <c r="S27" s="1">
        <v>24</v>
      </c>
      <c r="T27" s="1">
        <v>601857</v>
      </c>
      <c r="U27" s="82" t="s">
        <v>695</v>
      </c>
      <c r="V27" s="1">
        <v>7.99</v>
      </c>
      <c r="W27" s="3">
        <v>-1.2999999999999999E-3</v>
      </c>
      <c r="X27" s="3">
        <v>1.44E-2</v>
      </c>
      <c r="Y27" s="1">
        <v>737.13</v>
      </c>
      <c r="Z27" s="54">
        <v>5668.55</v>
      </c>
      <c r="AM27" s="82"/>
      <c r="AO27" s="3"/>
      <c r="AP27" s="3"/>
    </row>
    <row r="28" spans="1:43">
      <c r="S28" s="1">
        <v>25</v>
      </c>
      <c r="T28" s="1">
        <v>2007</v>
      </c>
      <c r="U28" s="82" t="s">
        <v>696</v>
      </c>
      <c r="V28" s="1">
        <v>27.21</v>
      </c>
      <c r="W28" s="3">
        <v>-3.3E-3</v>
      </c>
      <c r="X28" s="3">
        <v>1.26E-2</v>
      </c>
      <c r="Y28" s="1">
        <v>136.35</v>
      </c>
      <c r="Z28" s="54">
        <v>4976.78</v>
      </c>
      <c r="AO28" s="82"/>
      <c r="AP28" s="3"/>
      <c r="AQ28" s="3"/>
    </row>
    <row r="29" spans="1:43">
      <c r="S29" s="1">
        <v>26</v>
      </c>
      <c r="T29" s="1">
        <v>603866</v>
      </c>
      <c r="U29" s="82" t="s">
        <v>697</v>
      </c>
      <c r="V29" s="1">
        <v>37.42</v>
      </c>
      <c r="W29" s="3">
        <v>7.7999999999999996E-3</v>
      </c>
      <c r="X29" s="3">
        <v>1.0999999999999999E-2</v>
      </c>
      <c r="Y29" s="1">
        <v>122.16</v>
      </c>
      <c r="Z29" s="54">
        <v>4346.49</v>
      </c>
    </row>
    <row r="30" spans="1:43">
      <c r="W30" s="82" t="s">
        <v>542</v>
      </c>
      <c r="X30" s="3">
        <f>SUM(X4:X29)</f>
        <v>0.79460000000000008</v>
      </c>
      <c r="Z30" s="54">
        <f>SUM(Z4:Z29)</f>
        <v>313606.98000000004</v>
      </c>
      <c r="AP30" s="3"/>
    </row>
    <row r="31" spans="1:43">
      <c r="AN31" s="22"/>
      <c r="AP31" s="3"/>
    </row>
    <row r="32" spans="1:43">
      <c r="V32" s="1" t="s">
        <v>199</v>
      </c>
      <c r="X32" s="3">
        <f>X30</f>
        <v>0.79460000000000008</v>
      </c>
      <c r="AN32" s="82"/>
      <c r="AP32" s="3"/>
    </row>
    <row r="33" spans="1:35">
      <c r="V33" s="22" t="s">
        <v>202</v>
      </c>
      <c r="X33" s="3">
        <f>SUM(X4:X13)</f>
        <v>0.47239999999999993</v>
      </c>
    </row>
    <row r="34" spans="1:35">
      <c r="V34" s="82" t="s">
        <v>698</v>
      </c>
      <c r="X34" s="3">
        <f>SUM(X6,X7,X8,X9,X11,X12,X13,X14,X15,X18,X19,X22,X23,X25,X27,X29)</f>
        <v>0.49209999999999993</v>
      </c>
    </row>
    <row r="36" spans="1:35">
      <c r="A36" s="1" t="s">
        <v>1289</v>
      </c>
    </row>
    <row r="37" spans="1:35" ht="13.5" thickBot="1">
      <c r="A37" s="82" t="s">
        <v>43</v>
      </c>
      <c r="B37" s="82" t="s">
        <v>44</v>
      </c>
      <c r="C37" s="82" t="s">
        <v>45</v>
      </c>
      <c r="D37" s="82" t="s">
        <v>46</v>
      </c>
      <c r="E37" s="82" t="s">
        <v>47</v>
      </c>
      <c r="F37" s="82" t="s">
        <v>324</v>
      </c>
      <c r="G37" s="82" t="s">
        <v>1280</v>
      </c>
      <c r="H37" s="82" t="s">
        <v>1281</v>
      </c>
    </row>
    <row r="38" spans="1:35" ht="14.25">
      <c r="A38" s="82"/>
      <c r="B38" s="82"/>
      <c r="C38" s="82"/>
      <c r="D38" s="82"/>
      <c r="E38" s="82"/>
      <c r="F38" s="82" t="s">
        <v>1282</v>
      </c>
      <c r="G38" s="82" t="s">
        <v>1283</v>
      </c>
      <c r="H38" s="82" t="s">
        <v>1284</v>
      </c>
      <c r="J38" s="22" t="s">
        <v>43</v>
      </c>
      <c r="K38" s="22" t="s">
        <v>44</v>
      </c>
      <c r="L38" s="22" t="s">
        <v>45</v>
      </c>
      <c r="M38" s="22" t="s">
        <v>46</v>
      </c>
      <c r="N38" s="22" t="s">
        <v>47</v>
      </c>
      <c r="O38" s="22" t="s">
        <v>324</v>
      </c>
      <c r="P38" s="22" t="s">
        <v>1280</v>
      </c>
      <c r="Q38" s="22" t="s">
        <v>1281</v>
      </c>
      <c r="S38" s="22">
        <v>1</v>
      </c>
      <c r="T38" s="22">
        <v>600887</v>
      </c>
      <c r="U38" s="22" t="s">
        <v>1111</v>
      </c>
      <c r="V38" s="22">
        <v>29.32</v>
      </c>
      <c r="W38" s="24">
        <v>-1.41E-2</v>
      </c>
      <c r="X38" s="24">
        <v>6.2799999999999995E-2</v>
      </c>
      <c r="Y38" s="22">
        <v>914.58</v>
      </c>
      <c r="Z38" s="22">
        <v>25150.94</v>
      </c>
      <c r="AB38" s="82" t="s">
        <v>1495</v>
      </c>
      <c r="AC38" s="82" t="s">
        <v>1496</v>
      </c>
      <c r="AD38" s="82" t="s">
        <v>1497</v>
      </c>
      <c r="AE38" s="82" t="s">
        <v>1498</v>
      </c>
      <c r="AF38" s="82" t="s">
        <v>1499</v>
      </c>
      <c r="AG38" s="82" t="s">
        <v>1500</v>
      </c>
      <c r="AH38" s="82" t="s">
        <v>1501</v>
      </c>
      <c r="AI38" s="328" t="s">
        <v>1281</v>
      </c>
    </row>
    <row r="39" spans="1:35" ht="15" thickBot="1">
      <c r="A39" s="82">
        <v>1</v>
      </c>
      <c r="B39" s="82">
        <v>2456</v>
      </c>
      <c r="C39" s="82" t="s">
        <v>659</v>
      </c>
      <c r="D39" s="82">
        <v>23.36</v>
      </c>
      <c r="E39" s="104">
        <v>6.4999999999999997E-3</v>
      </c>
      <c r="F39" s="104">
        <v>9.1700000000000004E-2</v>
      </c>
      <c r="G39" s="82">
        <v>161.31</v>
      </c>
      <c r="H39" s="82">
        <v>3418.21</v>
      </c>
      <c r="J39" s="22"/>
      <c r="K39" s="22"/>
      <c r="L39" s="22"/>
      <c r="M39" s="22"/>
      <c r="N39" s="22"/>
      <c r="O39" s="22" t="s">
        <v>1282</v>
      </c>
      <c r="P39" s="22" t="s">
        <v>1283</v>
      </c>
      <c r="Q39" s="22" t="s">
        <v>1284</v>
      </c>
      <c r="S39" s="22">
        <v>2</v>
      </c>
      <c r="T39" s="22">
        <v>300124</v>
      </c>
      <c r="U39" s="22" t="s">
        <v>1537</v>
      </c>
      <c r="V39" s="22">
        <v>30.09</v>
      </c>
      <c r="W39" s="24">
        <v>3.0000000000000001E-3</v>
      </c>
      <c r="X39" s="24">
        <v>6.2600000000000003E-2</v>
      </c>
      <c r="Y39" s="22">
        <v>868.24</v>
      </c>
      <c r="Z39" s="22">
        <v>25092.18</v>
      </c>
      <c r="AB39" s="82"/>
      <c r="AC39" s="82"/>
      <c r="AD39" s="82"/>
      <c r="AE39" s="82"/>
      <c r="AF39" s="82"/>
      <c r="AG39" s="82" t="s">
        <v>1503</v>
      </c>
      <c r="AH39" s="82" t="s">
        <v>1504</v>
      </c>
      <c r="AI39" s="330" t="s">
        <v>1284</v>
      </c>
    </row>
    <row r="40" spans="1:35" ht="15" thickBot="1">
      <c r="A40" s="82">
        <v>2</v>
      </c>
      <c r="B40" s="82">
        <v>568</v>
      </c>
      <c r="C40" s="82" t="s">
        <v>346</v>
      </c>
      <c r="D40" s="82">
        <v>58.86</v>
      </c>
      <c r="E40" s="104">
        <v>1.8700000000000001E-2</v>
      </c>
      <c r="F40" s="104">
        <v>8.7400000000000005E-2</v>
      </c>
      <c r="G40" s="82">
        <v>58.07</v>
      </c>
      <c r="H40" s="82">
        <v>3257.65</v>
      </c>
      <c r="J40" s="22">
        <v>1</v>
      </c>
      <c r="K40" s="22">
        <v>333</v>
      </c>
      <c r="L40" s="22" t="s">
        <v>63</v>
      </c>
      <c r="M40" s="22">
        <v>50.9</v>
      </c>
      <c r="N40" s="24">
        <v>9.9000000000000008E-3</v>
      </c>
      <c r="O40" s="24">
        <v>9.11E-2</v>
      </c>
      <c r="P40" s="22">
        <v>435.01</v>
      </c>
      <c r="Q40" s="22">
        <v>19222.95</v>
      </c>
      <c r="S40" s="22">
        <v>3</v>
      </c>
      <c r="T40" s="22">
        <v>601633</v>
      </c>
      <c r="U40" s="22" t="s">
        <v>1538</v>
      </c>
      <c r="V40" s="22">
        <v>12.53</v>
      </c>
      <c r="W40" s="24">
        <v>-1.5699999999999999E-2</v>
      </c>
      <c r="X40" s="24">
        <v>5.3999999999999999E-2</v>
      </c>
      <c r="Y40" s="22">
        <v>1765.16</v>
      </c>
      <c r="Z40" s="22">
        <v>21640.89</v>
      </c>
      <c r="AB40" s="82">
        <v>1</v>
      </c>
      <c r="AC40" s="82">
        <v>2456</v>
      </c>
      <c r="AD40" s="82" t="s">
        <v>1523</v>
      </c>
      <c r="AE40" s="82">
        <v>22.87</v>
      </c>
      <c r="AF40" s="104">
        <v>-1.89E-2</v>
      </c>
      <c r="AG40" s="104">
        <v>8.1500000000000003E-2</v>
      </c>
      <c r="AH40" s="82">
        <v>38.5</v>
      </c>
      <c r="AI40" s="334">
        <v>815.79</v>
      </c>
    </row>
    <row r="41" spans="1:35" ht="15" thickBot="1">
      <c r="A41" s="82">
        <v>3</v>
      </c>
      <c r="B41" s="82">
        <v>300136</v>
      </c>
      <c r="C41" s="82" t="s">
        <v>660</v>
      </c>
      <c r="D41" s="82">
        <v>49.58</v>
      </c>
      <c r="E41" s="104">
        <v>-1.8E-3</v>
      </c>
      <c r="F41" s="104">
        <v>8.5300000000000001E-2</v>
      </c>
      <c r="G41" s="82">
        <v>75.739999999999995</v>
      </c>
      <c r="H41" s="82">
        <v>3180.9</v>
      </c>
      <c r="J41" s="22">
        <v>2</v>
      </c>
      <c r="K41" s="22">
        <v>601318</v>
      </c>
      <c r="L41" s="22" t="s">
        <v>67</v>
      </c>
      <c r="M41" s="22">
        <v>61.9</v>
      </c>
      <c r="N41" s="24">
        <v>3.0300000000000001E-2</v>
      </c>
      <c r="O41" s="24">
        <v>8.9899999999999994E-2</v>
      </c>
      <c r="P41" s="22">
        <v>350.09</v>
      </c>
      <c r="Q41" s="22">
        <v>18960.87</v>
      </c>
      <c r="S41" s="22">
        <v>4</v>
      </c>
      <c r="T41" s="22">
        <v>601688</v>
      </c>
      <c r="U41" s="22" t="s">
        <v>1210</v>
      </c>
      <c r="V41" s="22">
        <v>20.43</v>
      </c>
      <c r="W41" s="24">
        <v>-4.4000000000000003E-3</v>
      </c>
      <c r="X41" s="24">
        <v>5.16E-2</v>
      </c>
      <c r="Y41" s="22">
        <v>914.49</v>
      </c>
      <c r="Z41" s="22">
        <v>20685.72</v>
      </c>
      <c r="AB41" s="82">
        <v>2</v>
      </c>
      <c r="AC41" s="82">
        <v>417</v>
      </c>
      <c r="AD41" s="82" t="s">
        <v>1544</v>
      </c>
      <c r="AE41" s="82">
        <v>8.89</v>
      </c>
      <c r="AF41" s="104">
        <v>-6.7000000000000002E-3</v>
      </c>
      <c r="AG41" s="104">
        <v>7.9000000000000001E-2</v>
      </c>
      <c r="AH41" s="82">
        <v>83.51</v>
      </c>
      <c r="AI41" s="334">
        <v>790.84</v>
      </c>
    </row>
    <row r="42" spans="1:35" ht="15" thickBot="1">
      <c r="A42" s="82">
        <v>4</v>
      </c>
      <c r="B42" s="82">
        <v>300115</v>
      </c>
      <c r="C42" s="82" t="s">
        <v>727</v>
      </c>
      <c r="D42" s="82">
        <v>34.07</v>
      </c>
      <c r="E42" s="104">
        <v>-8.9999999999999998E-4</v>
      </c>
      <c r="F42" s="104">
        <v>8.3900000000000002E-2</v>
      </c>
      <c r="G42" s="82">
        <v>90.54</v>
      </c>
      <c r="H42" s="82">
        <v>3129.95</v>
      </c>
      <c r="J42" s="22">
        <v>3</v>
      </c>
      <c r="K42" s="22">
        <v>2035</v>
      </c>
      <c r="L42" s="22" t="s">
        <v>204</v>
      </c>
      <c r="M42" s="22">
        <v>30.01</v>
      </c>
      <c r="N42" s="24">
        <v>-5.3E-3</v>
      </c>
      <c r="O42" s="24">
        <v>8.9399999999999993E-2</v>
      </c>
      <c r="P42" s="22">
        <v>700.01</v>
      </c>
      <c r="Q42" s="22">
        <v>18865.25</v>
      </c>
      <c r="S42" s="22">
        <v>5</v>
      </c>
      <c r="T42" s="22">
        <v>300058</v>
      </c>
      <c r="U42" s="22" t="s">
        <v>1539</v>
      </c>
      <c r="V42" s="22">
        <v>7.63</v>
      </c>
      <c r="W42" s="24">
        <v>-1.55E-2</v>
      </c>
      <c r="X42" s="24">
        <v>4.9799999999999997E-2</v>
      </c>
      <c r="Y42" s="22">
        <v>2702.58</v>
      </c>
      <c r="Z42" s="22">
        <v>19945.060000000001</v>
      </c>
      <c r="AB42" s="82">
        <v>3</v>
      </c>
      <c r="AC42" s="82">
        <v>2466</v>
      </c>
      <c r="AD42" s="82" t="s">
        <v>1545</v>
      </c>
      <c r="AE42" s="82">
        <v>71.97</v>
      </c>
      <c r="AF42" s="104">
        <v>3.0599999999999999E-2</v>
      </c>
      <c r="AG42" s="104">
        <v>7.7899999999999997E-2</v>
      </c>
      <c r="AH42" s="82">
        <v>11.1</v>
      </c>
      <c r="AI42" s="334">
        <v>780.22</v>
      </c>
    </row>
    <row r="43" spans="1:35" ht="15" thickBot="1">
      <c r="A43" s="82">
        <v>5</v>
      </c>
      <c r="B43" s="82">
        <v>2236</v>
      </c>
      <c r="C43" s="82" t="s">
        <v>194</v>
      </c>
      <c r="D43" s="82">
        <v>27.03</v>
      </c>
      <c r="E43" s="104">
        <v>9.7000000000000003E-3</v>
      </c>
      <c r="F43" s="104">
        <v>7.0699999999999999E-2</v>
      </c>
      <c r="G43" s="82">
        <v>109.5</v>
      </c>
      <c r="H43" s="82">
        <v>2635.67</v>
      </c>
      <c r="J43" s="22">
        <v>4</v>
      </c>
      <c r="K43" s="22">
        <v>651</v>
      </c>
      <c r="L43" s="22" t="s">
        <v>71</v>
      </c>
      <c r="M43" s="22">
        <v>43.06</v>
      </c>
      <c r="N43" s="24">
        <v>2.9899999999999999E-2</v>
      </c>
      <c r="O43" s="24">
        <v>7.1900000000000006E-2</v>
      </c>
      <c r="P43" s="22">
        <v>400.01</v>
      </c>
      <c r="Q43" s="22">
        <v>15160.19</v>
      </c>
      <c r="S43" s="22">
        <v>6</v>
      </c>
      <c r="T43" s="22">
        <v>538</v>
      </c>
      <c r="U43" s="22" t="s">
        <v>1130</v>
      </c>
      <c r="V43" s="22">
        <v>100.46</v>
      </c>
      <c r="W43" s="24">
        <v>-5.3E-3</v>
      </c>
      <c r="X43" s="24">
        <v>3.8699999999999998E-2</v>
      </c>
      <c r="Y43" s="22">
        <v>171.09</v>
      </c>
      <c r="Z43" s="22">
        <v>15517.95</v>
      </c>
      <c r="AB43" s="82">
        <v>4</v>
      </c>
      <c r="AC43" s="82">
        <v>63</v>
      </c>
      <c r="AD43" s="82" t="s">
        <v>1546</v>
      </c>
      <c r="AE43" s="82">
        <v>29.8</v>
      </c>
      <c r="AF43" s="104">
        <v>-6.7000000000000002E-3</v>
      </c>
      <c r="AG43" s="104">
        <v>6.7400000000000002E-2</v>
      </c>
      <c r="AH43" s="82">
        <v>23.83</v>
      </c>
      <c r="AI43" s="334">
        <v>674.39</v>
      </c>
    </row>
    <row r="44" spans="1:35" ht="15" thickBot="1">
      <c r="A44" s="82">
        <v>6</v>
      </c>
      <c r="B44" s="82">
        <v>600519</v>
      </c>
      <c r="C44" s="82" t="s">
        <v>160</v>
      </c>
      <c r="D44" s="82">
        <v>599.99</v>
      </c>
      <c r="E44" s="104">
        <v>6.0699999999999997E-2</v>
      </c>
      <c r="F44" s="104">
        <v>5.9799999999999999E-2</v>
      </c>
      <c r="G44" s="82">
        <v>4.3099999999999996</v>
      </c>
      <c r="H44" s="82">
        <v>2231.0300000000002</v>
      </c>
      <c r="J44" s="22">
        <v>5</v>
      </c>
      <c r="K44" s="22">
        <v>2572</v>
      </c>
      <c r="L44" s="22" t="s">
        <v>357</v>
      </c>
      <c r="M44" s="22">
        <v>40.6</v>
      </c>
      <c r="N44" s="24">
        <v>-4.4699999999999997E-2</v>
      </c>
      <c r="O44" s="24">
        <v>5.8200000000000002E-2</v>
      </c>
      <c r="P44" s="22">
        <v>324.64</v>
      </c>
      <c r="Q44" s="22">
        <v>12271.47</v>
      </c>
      <c r="S44" s="22">
        <v>7</v>
      </c>
      <c r="T44" s="22">
        <v>600030</v>
      </c>
      <c r="U44" s="22" t="s">
        <v>1209</v>
      </c>
      <c r="V44" s="22">
        <v>17.89</v>
      </c>
      <c r="W44" s="24">
        <v>-1.6999999999999999E-3</v>
      </c>
      <c r="X44" s="24">
        <v>3.2300000000000002E-2</v>
      </c>
      <c r="Y44" s="22">
        <v>711.41</v>
      </c>
      <c r="Z44" s="22">
        <v>12940.55</v>
      </c>
      <c r="AB44" s="82">
        <v>5</v>
      </c>
      <c r="AC44" s="82">
        <v>300124</v>
      </c>
      <c r="AD44" s="82" t="s">
        <v>1547</v>
      </c>
      <c r="AE44" s="82">
        <v>30.12</v>
      </c>
      <c r="AF44" s="104">
        <v>4.0000000000000001E-3</v>
      </c>
      <c r="AG44" s="104">
        <v>5.7500000000000002E-2</v>
      </c>
      <c r="AH44" s="82">
        <v>19.91</v>
      </c>
      <c r="AI44" s="334">
        <v>575.39</v>
      </c>
    </row>
    <row r="45" spans="1:35" ht="15" thickBot="1">
      <c r="A45" s="82">
        <v>7</v>
      </c>
      <c r="B45" s="82">
        <v>858</v>
      </c>
      <c r="C45" s="82" t="s">
        <v>91</v>
      </c>
      <c r="D45" s="82">
        <v>64.59</v>
      </c>
      <c r="E45" s="104">
        <v>2.4899999999999999E-2</v>
      </c>
      <c r="F45" s="104">
        <v>5.9499999999999997E-2</v>
      </c>
      <c r="G45" s="82">
        <v>38.76</v>
      </c>
      <c r="H45" s="82">
        <v>2220.17</v>
      </c>
      <c r="J45" s="22">
        <v>6</v>
      </c>
      <c r="K45" s="22">
        <v>601601</v>
      </c>
      <c r="L45" s="22" t="s">
        <v>676</v>
      </c>
      <c r="M45" s="22">
        <v>40.270000000000003</v>
      </c>
      <c r="N45" s="24">
        <v>1.5599999999999999E-2</v>
      </c>
      <c r="O45" s="24">
        <v>4.99E-2</v>
      </c>
      <c r="P45" s="22">
        <v>285</v>
      </c>
      <c r="Q45" s="22">
        <v>10525.05</v>
      </c>
      <c r="S45" s="22">
        <v>8</v>
      </c>
      <c r="T45" s="22">
        <v>2202</v>
      </c>
      <c r="U45" s="22" t="s">
        <v>1540</v>
      </c>
      <c r="V45" s="22">
        <v>14.6</v>
      </c>
      <c r="W45" s="24">
        <v>-9.4999999999999998E-3</v>
      </c>
      <c r="X45" s="24">
        <v>3.15E-2</v>
      </c>
      <c r="Y45" s="22">
        <v>964.82</v>
      </c>
      <c r="Z45" s="22">
        <v>12600.5</v>
      </c>
      <c r="AB45" s="82">
        <v>6</v>
      </c>
      <c r="AC45" s="82">
        <v>2008</v>
      </c>
      <c r="AD45" s="82" t="s">
        <v>1528</v>
      </c>
      <c r="AE45" s="82">
        <v>47.5</v>
      </c>
      <c r="AF45" s="104">
        <v>2.0999999999999999E-3</v>
      </c>
      <c r="AG45" s="104">
        <v>5.2499999999999998E-2</v>
      </c>
      <c r="AH45" s="82">
        <v>12.06</v>
      </c>
      <c r="AI45" s="334">
        <v>525.66999999999996</v>
      </c>
    </row>
    <row r="46" spans="1:35" ht="15" thickBot="1">
      <c r="A46" s="82">
        <v>8</v>
      </c>
      <c r="B46" s="82">
        <v>601933</v>
      </c>
      <c r="C46" s="82" t="s">
        <v>790</v>
      </c>
      <c r="D46" s="82">
        <v>9.42</v>
      </c>
      <c r="E46" s="104">
        <v>2.8400000000000002E-2</v>
      </c>
      <c r="F46" s="104">
        <v>5.8299999999999998E-2</v>
      </c>
      <c r="G46" s="82">
        <v>272.12</v>
      </c>
      <c r="H46" s="82">
        <v>2174.25</v>
      </c>
      <c r="J46" s="22">
        <v>7</v>
      </c>
      <c r="K46" s="22">
        <v>600779</v>
      </c>
      <c r="L46" s="22" t="s">
        <v>358</v>
      </c>
      <c r="M46" s="22">
        <v>42.39</v>
      </c>
      <c r="N46" s="24">
        <v>2.3699999999999999E-2</v>
      </c>
      <c r="O46" s="24">
        <v>4.9599999999999998E-2</v>
      </c>
      <c r="P46" s="22">
        <v>249.99</v>
      </c>
      <c r="Q46" s="22">
        <v>10454.68</v>
      </c>
      <c r="S46" s="22">
        <v>9</v>
      </c>
      <c r="T46" s="22">
        <v>625</v>
      </c>
      <c r="U46" s="22" t="s">
        <v>1541</v>
      </c>
      <c r="V46" s="22">
        <v>13.8</v>
      </c>
      <c r="W46" s="24">
        <v>-3.5999999999999999E-3</v>
      </c>
      <c r="X46" s="24">
        <v>3.04E-2</v>
      </c>
      <c r="Y46" s="22">
        <v>860.36</v>
      </c>
      <c r="Z46" s="22">
        <v>12191.28</v>
      </c>
      <c r="AB46" s="82">
        <v>7</v>
      </c>
      <c r="AC46" s="82">
        <v>671</v>
      </c>
      <c r="AD46" s="82" t="s">
        <v>1548</v>
      </c>
      <c r="AE46" s="82">
        <v>7.19</v>
      </c>
      <c r="AF46" s="104">
        <v>-5.4999999999999997E-3</v>
      </c>
      <c r="AG46" s="104">
        <v>4.9599999999999998E-2</v>
      </c>
      <c r="AH46" s="82">
        <v>70.88</v>
      </c>
      <c r="AI46" s="334">
        <v>496.16</v>
      </c>
    </row>
    <row r="47" spans="1:35" ht="15" thickBot="1">
      <c r="A47" s="82">
        <v>9</v>
      </c>
      <c r="B47" s="82">
        <v>333</v>
      </c>
      <c r="C47" s="82" t="s">
        <v>63</v>
      </c>
      <c r="D47" s="82">
        <v>50.4</v>
      </c>
      <c r="E47" s="104">
        <v>0</v>
      </c>
      <c r="F47" s="104">
        <v>5.0500000000000003E-2</v>
      </c>
      <c r="G47" s="82">
        <v>42.62</v>
      </c>
      <c r="H47" s="82">
        <v>1883.45</v>
      </c>
      <c r="J47" s="22">
        <v>8</v>
      </c>
      <c r="K47" s="22">
        <v>601012</v>
      </c>
      <c r="L47" s="22" t="s">
        <v>121</v>
      </c>
      <c r="M47" s="22">
        <v>32.31</v>
      </c>
      <c r="N47" s="24">
        <v>6.3200000000000006E-2</v>
      </c>
      <c r="O47" s="24">
        <v>4.8899999999999999E-2</v>
      </c>
      <c r="P47" s="22">
        <v>350.01</v>
      </c>
      <c r="Q47" s="22">
        <v>10314.76</v>
      </c>
      <c r="S47" s="22">
        <v>10</v>
      </c>
      <c r="T47" s="22">
        <v>600036</v>
      </c>
      <c r="U47" s="22" t="s">
        <v>1542</v>
      </c>
      <c r="V47" s="22">
        <v>27.71</v>
      </c>
      <c r="W47" s="24">
        <v>4.3700000000000003E-2</v>
      </c>
      <c r="X47" s="24">
        <v>2.76E-2</v>
      </c>
      <c r="Y47" s="22">
        <v>432.59</v>
      </c>
      <c r="Z47" s="22">
        <v>11052.57</v>
      </c>
      <c r="AB47" s="82">
        <v>8</v>
      </c>
      <c r="AC47" s="82">
        <v>2241</v>
      </c>
      <c r="AD47" s="82" t="s">
        <v>1549</v>
      </c>
      <c r="AE47" s="82">
        <v>21.4</v>
      </c>
      <c r="AF47" s="104">
        <v>-6.0000000000000001E-3</v>
      </c>
      <c r="AG47" s="104">
        <v>4.8899999999999999E-2</v>
      </c>
      <c r="AH47" s="82">
        <v>24.2</v>
      </c>
      <c r="AI47" s="334">
        <v>489.72</v>
      </c>
    </row>
    <row r="48" spans="1:35" ht="15" thickBot="1">
      <c r="A48" s="82">
        <v>10</v>
      </c>
      <c r="B48" s="82">
        <v>2241</v>
      </c>
      <c r="C48" s="82" t="s">
        <v>84</v>
      </c>
      <c r="D48" s="82">
        <v>21.69</v>
      </c>
      <c r="E48" s="104">
        <v>1.8E-3</v>
      </c>
      <c r="F48" s="104">
        <v>4.5100000000000001E-2</v>
      </c>
      <c r="G48" s="82">
        <v>83.17</v>
      </c>
      <c r="H48" s="82">
        <v>1683.43</v>
      </c>
      <c r="J48" s="22">
        <v>9</v>
      </c>
      <c r="K48" s="22">
        <v>2508</v>
      </c>
      <c r="L48" s="22" t="s">
        <v>675</v>
      </c>
      <c r="M48" s="22">
        <v>47.18</v>
      </c>
      <c r="N48" s="24">
        <v>-1.8499999999999999E-2</v>
      </c>
      <c r="O48" s="24">
        <v>4.0099999999999997E-2</v>
      </c>
      <c r="P48" s="22">
        <v>200</v>
      </c>
      <c r="Q48" s="22">
        <v>8450.19</v>
      </c>
      <c r="S48" s="22" t="s">
        <v>1285</v>
      </c>
      <c r="T48" s="22">
        <v>2292</v>
      </c>
      <c r="U48" s="22" t="s">
        <v>1543</v>
      </c>
      <c r="V48" s="22">
        <v>15.43</v>
      </c>
      <c r="W48" s="24">
        <v>-1.5900000000000001E-2</v>
      </c>
      <c r="X48" s="24">
        <v>2.5100000000000001E-2</v>
      </c>
      <c r="Y48" s="22">
        <v>676.56</v>
      </c>
      <c r="Z48" s="22">
        <v>10040.209999999999</v>
      </c>
      <c r="AB48" s="82">
        <v>9</v>
      </c>
      <c r="AC48" s="82">
        <v>601318</v>
      </c>
      <c r="AD48" s="82" t="s">
        <v>1550</v>
      </c>
      <c r="AE48" s="82">
        <v>62.75</v>
      </c>
      <c r="AF48" s="104">
        <v>2.2200000000000001E-2</v>
      </c>
      <c r="AG48" s="104">
        <v>4.0599999999999997E-2</v>
      </c>
      <c r="AH48" s="82">
        <v>7.51</v>
      </c>
      <c r="AI48" s="334">
        <v>406.74</v>
      </c>
    </row>
    <row r="49" spans="2:35" ht="15" thickBot="1">
      <c r="J49" s="22">
        <v>10</v>
      </c>
      <c r="K49" s="22">
        <v>2127</v>
      </c>
      <c r="L49" s="22" t="s">
        <v>648</v>
      </c>
      <c r="M49" s="22">
        <v>15.19</v>
      </c>
      <c r="N49" s="24">
        <v>-9.2100000000000001E-2</v>
      </c>
      <c r="O49" s="24">
        <v>3.8699999999999998E-2</v>
      </c>
      <c r="P49" s="22">
        <v>520</v>
      </c>
      <c r="Q49" s="22">
        <v>8169.2</v>
      </c>
      <c r="AB49" s="82">
        <v>10</v>
      </c>
      <c r="AC49" s="82">
        <v>600054</v>
      </c>
      <c r="AD49" s="82" t="s">
        <v>1551</v>
      </c>
      <c r="AE49" s="82">
        <v>16.18</v>
      </c>
      <c r="AF49" s="104">
        <v>-1.1999999999999999E-3</v>
      </c>
      <c r="AG49" s="104">
        <v>3.73E-2</v>
      </c>
      <c r="AH49" s="82">
        <v>22.12</v>
      </c>
      <c r="AI49" s="334">
        <v>373.83</v>
      </c>
    </row>
    <row r="50" spans="2:35">
      <c r="B50" s="1" t="s">
        <v>199</v>
      </c>
      <c r="C50" s="3">
        <f>SUM(F39:F48)</f>
        <v>0.69220000000000004</v>
      </c>
      <c r="J50" s="22" t="s">
        <v>1285</v>
      </c>
      <c r="K50" s="22">
        <v>603818</v>
      </c>
      <c r="L50" s="22" t="s">
        <v>677</v>
      </c>
      <c r="M50" s="22">
        <v>14.78</v>
      </c>
      <c r="N50" s="24">
        <v>-0.01</v>
      </c>
      <c r="O50" s="24">
        <v>0.02</v>
      </c>
      <c r="P50" s="22">
        <v>277.14</v>
      </c>
      <c r="Q50" s="22">
        <v>4223.55</v>
      </c>
    </row>
    <row r="51" spans="2:35">
      <c r="B51" s="22" t="s">
        <v>202</v>
      </c>
      <c r="C51" s="3">
        <f>SUM(F39:F48)</f>
        <v>0.69220000000000004</v>
      </c>
    </row>
    <row r="52" spans="2:35">
      <c r="B52" s="82" t="s">
        <v>698</v>
      </c>
      <c r="C52" s="3">
        <f>C50-F39-F41-F42-F43-F48</f>
        <v>0.3155</v>
      </c>
      <c r="K52" s="1" t="s">
        <v>1300</v>
      </c>
      <c r="L52" s="3">
        <f>SUM(O40:O50)</f>
        <v>0.64769999999999994</v>
      </c>
    </row>
    <row r="53" spans="2:35">
      <c r="K53" s="22" t="s">
        <v>202</v>
      </c>
      <c r="L53" s="3">
        <f>SUM(O40:O49)</f>
        <v>0.62769999999999992</v>
      </c>
    </row>
    <row r="54" spans="2:35">
      <c r="K54" s="82" t="s">
        <v>698</v>
      </c>
      <c r="L54" s="3">
        <f>L52-O42-O44-O48-O49</f>
        <v>0.42129999999999984</v>
      </c>
    </row>
  </sheetData>
  <phoneticPr fontId="21" type="noConversion"/>
  <hyperlinks>
    <hyperlink ref="K40" r:id="rId1" display="http://quote.eastmoney.com/sz000333.html"/>
    <hyperlink ref="L40" r:id="rId2" display="http://quote.eastmoney.com/sz000333.html"/>
    <hyperlink ref="K41" r:id="rId3" display="http://quote.eastmoney.com/sh601318.html"/>
    <hyperlink ref="L41" r:id="rId4" display="http://quote.eastmoney.com/sh601318.html"/>
    <hyperlink ref="K42" r:id="rId5" display="http://quote.eastmoney.com/sz002035.html"/>
    <hyperlink ref="L42" r:id="rId6" display="http://quote.eastmoney.com/sz002035.html"/>
    <hyperlink ref="K43" r:id="rId7" display="http://quote.eastmoney.com/sz000651.html"/>
    <hyperlink ref="L43" r:id="rId8" display="http://quote.eastmoney.com/sz000651.html"/>
    <hyperlink ref="K44" r:id="rId9" display="http://quote.eastmoney.com/sz002572.html"/>
    <hyperlink ref="L44" r:id="rId10" display="http://quote.eastmoney.com/sz002572.html"/>
    <hyperlink ref="K45" r:id="rId11" display="http://quote.eastmoney.com/sh601601.html"/>
    <hyperlink ref="L45" r:id="rId12" display="http://quote.eastmoney.com/sh601601.html"/>
    <hyperlink ref="K46" r:id="rId13" display="http://quote.eastmoney.com/sh600779.html"/>
    <hyperlink ref="L46" r:id="rId14" display="http://quote.eastmoney.com/sh600779.html"/>
    <hyperlink ref="K47" r:id="rId15" display="http://quote.eastmoney.com/sh601012.html"/>
    <hyperlink ref="L47" r:id="rId16" display="http://quote.eastmoney.com/sh601012.html"/>
    <hyperlink ref="K48" r:id="rId17" display="http://quote.eastmoney.com/sz002508.html"/>
    <hyperlink ref="L48" r:id="rId18" display="http://quote.eastmoney.com/sz002508.html"/>
    <hyperlink ref="K49" r:id="rId19" display="http://quote.eastmoney.com/sz002127.html"/>
    <hyperlink ref="L49" r:id="rId20" display="http://quote.eastmoney.com/sz002127.html"/>
    <hyperlink ref="K50" r:id="rId21" display="http://quote.eastmoney.com/sh603818.html"/>
    <hyperlink ref="L50" r:id="rId22" display="http://quote.eastmoney.com/sh603818.html"/>
    <hyperlink ref="C48" r:id="rId23" display="http://quote.eastmoney.com/sz002241.html"/>
    <hyperlink ref="B48" r:id="rId24" display="http://quote.eastmoney.com/sz002241.html"/>
    <hyperlink ref="C47" r:id="rId25" display="http://quote.eastmoney.com/sz000333.html"/>
    <hyperlink ref="B47" r:id="rId26" display="http://quote.eastmoney.com/sz000333.html"/>
    <hyperlink ref="C46" r:id="rId27" display="http://quote.eastmoney.com/sh601933.html"/>
    <hyperlink ref="B46" r:id="rId28" display="http://quote.eastmoney.com/sh601933.html"/>
    <hyperlink ref="C45" r:id="rId29" display="http://quote.eastmoney.com/sz000858.html"/>
    <hyperlink ref="B45" r:id="rId30" display="http://quote.eastmoney.com/sz000858.html"/>
    <hyperlink ref="C44" r:id="rId31" display="http://quote.eastmoney.com/sh600519.html"/>
    <hyperlink ref="B44" r:id="rId32" display="http://quote.eastmoney.com/sh600519.html"/>
    <hyperlink ref="C43" r:id="rId33" display="http://quote.eastmoney.com/sz002236.html"/>
    <hyperlink ref="B43" r:id="rId34" display="http://quote.eastmoney.com/sz002236.html"/>
    <hyperlink ref="C42" r:id="rId35" display="http://quote.eastmoney.com/sz300115.html"/>
    <hyperlink ref="B42" r:id="rId36" display="http://quote.eastmoney.com/sz300115.html"/>
    <hyperlink ref="C41" r:id="rId37" display="http://quote.eastmoney.com/sz300136.html"/>
    <hyperlink ref="B41" r:id="rId38" display="http://quote.eastmoney.com/sz300136.html"/>
    <hyperlink ref="C40" r:id="rId39" display="http://quote.eastmoney.com/sz000568.html"/>
    <hyperlink ref="B40" r:id="rId40" display="http://quote.eastmoney.com/sz000568.html"/>
    <hyperlink ref="C39" r:id="rId41" display="http://quote.eastmoney.com/sz002456.html"/>
    <hyperlink ref="B39" r:id="rId42" display="http://quote.eastmoney.com/sz002456.html"/>
    <hyperlink ref="T38" r:id="rId43" display="http://quote.eastmoney.com/sh600887.html"/>
    <hyperlink ref="U38" r:id="rId44" display="http://quote.eastmoney.com/sh600887.html"/>
    <hyperlink ref="T39" r:id="rId45" display="http://quote.eastmoney.com/sz300124.html"/>
    <hyperlink ref="U39" r:id="rId46" display="http://quote.eastmoney.com/sz300124.html"/>
    <hyperlink ref="T40" r:id="rId47" display="http://quote.eastmoney.com/sh601633.html"/>
    <hyperlink ref="U40" r:id="rId48" display="http://quote.eastmoney.com/sh601633.html"/>
    <hyperlink ref="T41" r:id="rId49" display="http://quote.eastmoney.com/sh601688.html"/>
    <hyperlink ref="U41" r:id="rId50" display="http://quote.eastmoney.com/sh601688.html"/>
    <hyperlink ref="T42" r:id="rId51" display="http://quote.eastmoney.com/sz300058.html"/>
    <hyperlink ref="U42" r:id="rId52" display="http://quote.eastmoney.com/sz300058.html"/>
    <hyperlink ref="T43" r:id="rId53" display="http://quote.eastmoney.com/sz000538.html"/>
    <hyperlink ref="U43" r:id="rId54" display="http://quote.eastmoney.com/sz000538.html"/>
    <hyperlink ref="T44" r:id="rId55" display="http://quote.eastmoney.com/sh600030.html"/>
    <hyperlink ref="U44" r:id="rId56" display="http://quote.eastmoney.com/sh600030.html"/>
    <hyperlink ref="T45" r:id="rId57" display="http://quote.eastmoney.com/sz002202.html"/>
    <hyperlink ref="U45" r:id="rId58" display="http://quote.eastmoney.com/sz002202.html"/>
    <hyperlink ref="T46" r:id="rId59" display="http://quote.eastmoney.com/sz000625.html"/>
    <hyperlink ref="U46" r:id="rId60" display="http://quote.eastmoney.com/sz000625.html"/>
    <hyperlink ref="T47" r:id="rId61" display="http://quote.eastmoney.com/sh600036.html"/>
    <hyperlink ref="U47" r:id="rId62" display="http://quote.eastmoney.com/sh600036.html"/>
    <hyperlink ref="T48" r:id="rId63" display="http://quote.eastmoney.com/sz002292.html"/>
    <hyperlink ref="U48" r:id="rId64" display="http://quote.eastmoney.com/sz002292.html"/>
    <hyperlink ref="AC40" r:id="rId65" display="http://quote.eastmoney.com/sz002456.html"/>
    <hyperlink ref="AD40" r:id="rId66" display="http://quote.eastmoney.com/sz002456.html"/>
    <hyperlink ref="AC41" r:id="rId67" display="http://quote.eastmoney.com/sz000417.html"/>
    <hyperlink ref="AD41" r:id="rId68" display="http://quote.eastmoney.com/sz000417.html"/>
    <hyperlink ref="AC42" r:id="rId69" display="http://quote.eastmoney.com/sz002466.html"/>
    <hyperlink ref="AD42" r:id="rId70" display="http://quote.eastmoney.com/sz002466.html"/>
    <hyperlink ref="AC43" r:id="rId71" display="http://quote.eastmoney.com/sz000063.html"/>
    <hyperlink ref="AD43" r:id="rId72" display="http://quote.eastmoney.com/sz000063.html"/>
    <hyperlink ref="AC44" r:id="rId73" display="http://quote.eastmoney.com/sz300124.html"/>
    <hyperlink ref="AD44" r:id="rId74" display="http://quote.eastmoney.com/sz300124.html"/>
    <hyperlink ref="AC45" r:id="rId75" display="http://quote.eastmoney.com/sz002008.html"/>
    <hyperlink ref="AD45" r:id="rId76" display="http://quote.eastmoney.com/sz002008.html"/>
    <hyperlink ref="AC46" r:id="rId77" display="http://quote.eastmoney.com/sz000671.html"/>
    <hyperlink ref="AD46" r:id="rId78" display="http://quote.eastmoney.com/sz000671.html"/>
    <hyperlink ref="AC47" r:id="rId79" display="http://quote.eastmoney.com/sz002241.html"/>
    <hyperlink ref="AD47" r:id="rId80" display="http://quote.eastmoney.com/sz002241.html"/>
    <hyperlink ref="AC48" r:id="rId81" display="http://quote.eastmoney.com/sh601318.html"/>
    <hyperlink ref="AD48" r:id="rId82" display="http://quote.eastmoney.com/sh601318.html"/>
    <hyperlink ref="AC49" r:id="rId83" display="http://quote.eastmoney.com/sh600054.html"/>
    <hyperlink ref="AD49" r:id="rId84" display="http://quote.eastmoney.com/sh600054.html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Q54"/>
  <sheetViews>
    <sheetView zoomScale="80" zoomScaleNormal="80" workbookViewId="0">
      <selection activeCell="Q1" sqref="Q1:Q1048576"/>
    </sheetView>
  </sheetViews>
  <sheetFormatPr defaultRowHeight="12.75"/>
  <cols>
    <col min="1" max="1" width="5.125" style="1" customWidth="1"/>
    <col min="2" max="2" width="9.125" style="1" bestFit="1" customWidth="1"/>
    <col min="3" max="3" width="9" style="1"/>
    <col min="4" max="7" width="9.125" style="1" bestFit="1" customWidth="1"/>
    <col min="8" max="8" width="10.625" style="1" bestFit="1" customWidth="1"/>
    <col min="9" max="9" width="4.25" style="1" customWidth="1"/>
    <col min="10" max="15" width="10.625" style="1" customWidth="1"/>
    <col min="16" max="16" width="6" style="1" customWidth="1"/>
    <col min="17" max="17" width="4.625" style="1" customWidth="1"/>
    <col min="18" max="18" width="5.75" style="1" customWidth="1"/>
    <col min="19" max="25" width="9" style="1"/>
    <col min="26" max="26" width="5.125" style="1" customWidth="1"/>
    <col min="27" max="27" width="4.25" style="1" customWidth="1"/>
    <col min="28" max="28" width="9.125" style="1" bestFit="1" customWidth="1"/>
    <col min="29" max="29" width="9" style="1"/>
    <col min="30" max="30" width="9.125" style="1" bestFit="1" customWidth="1"/>
    <col min="31" max="33" width="9" style="1"/>
    <col min="34" max="34" width="9.875" style="1" customWidth="1"/>
    <col min="35" max="35" width="7.125" style="1" customWidth="1"/>
    <col min="36" max="36" width="4.625" style="1" customWidth="1"/>
    <col min="37" max="16384" width="9" style="1"/>
  </cols>
  <sheetData>
    <row r="1" spans="1:43">
      <c r="A1" s="22" t="s">
        <v>1278</v>
      </c>
      <c r="I1" s="22" t="s">
        <v>1279</v>
      </c>
      <c r="AA1" s="1" t="s">
        <v>1089</v>
      </c>
    </row>
    <row r="2" spans="1:43">
      <c r="A2" s="82" t="s">
        <v>642</v>
      </c>
      <c r="I2" s="82" t="s">
        <v>43</v>
      </c>
      <c r="J2" s="82" t="s">
        <v>44</v>
      </c>
      <c r="K2" s="82" t="s">
        <v>45</v>
      </c>
      <c r="L2" s="82" t="s">
        <v>46</v>
      </c>
      <c r="M2" s="82" t="s">
        <v>47</v>
      </c>
      <c r="N2" s="82" t="s">
        <v>324</v>
      </c>
      <c r="O2" s="82" t="s">
        <v>1280</v>
      </c>
      <c r="P2" s="82" t="s">
        <v>1281</v>
      </c>
      <c r="Q2" s="82"/>
      <c r="R2" s="82" t="s">
        <v>751</v>
      </c>
      <c r="AA2" s="82" t="s">
        <v>769</v>
      </c>
      <c r="AJ2" s="82" t="s">
        <v>763</v>
      </c>
    </row>
    <row r="3" spans="1:43">
      <c r="A3" s="22" t="s">
        <v>43</v>
      </c>
      <c r="B3" s="46" t="s">
        <v>44</v>
      </c>
      <c r="C3" s="46" t="s">
        <v>45</v>
      </c>
      <c r="D3" s="46" t="s">
        <v>46</v>
      </c>
      <c r="E3" s="46" t="s">
        <v>47</v>
      </c>
      <c r="F3" s="46" t="s">
        <v>48</v>
      </c>
      <c r="G3" s="46" t="s">
        <v>49</v>
      </c>
      <c r="H3" s="46" t="s">
        <v>50</v>
      </c>
      <c r="I3" s="82"/>
      <c r="J3" s="82"/>
      <c r="K3" s="82"/>
      <c r="L3" s="82"/>
      <c r="M3" s="82"/>
      <c r="N3" s="82" t="s">
        <v>1282</v>
      </c>
      <c r="O3" s="82" t="s">
        <v>1283</v>
      </c>
      <c r="P3" s="82" t="s">
        <v>1284</v>
      </c>
      <c r="Q3" s="82"/>
      <c r="R3" s="22" t="s">
        <v>43</v>
      </c>
      <c r="S3" s="46" t="s">
        <v>44</v>
      </c>
      <c r="T3" s="46" t="s">
        <v>45</v>
      </c>
      <c r="U3" s="46" t="s">
        <v>46</v>
      </c>
      <c r="V3" s="46" t="s">
        <v>47</v>
      </c>
      <c r="W3" s="46" t="s">
        <v>48</v>
      </c>
      <c r="X3" s="46" t="s">
        <v>49</v>
      </c>
      <c r="Y3" s="46" t="s">
        <v>50</v>
      </c>
      <c r="Z3" s="46"/>
      <c r="AA3" s="22" t="s">
        <v>43</v>
      </c>
      <c r="AB3" s="46" t="s">
        <v>44</v>
      </c>
      <c r="AC3" s="46" t="s">
        <v>45</v>
      </c>
      <c r="AD3" s="46" t="s">
        <v>46</v>
      </c>
      <c r="AE3" s="46" t="s">
        <v>47</v>
      </c>
      <c r="AF3" s="46" t="s">
        <v>48</v>
      </c>
      <c r="AG3" s="46" t="s">
        <v>49</v>
      </c>
      <c r="AH3" s="46" t="s">
        <v>50</v>
      </c>
      <c r="AJ3" s="22" t="s">
        <v>43</v>
      </c>
      <c r="AK3" s="46" t="s">
        <v>44</v>
      </c>
      <c r="AL3" s="46" t="s">
        <v>45</v>
      </c>
      <c r="AM3" s="46" t="s">
        <v>46</v>
      </c>
      <c r="AN3" s="46" t="s">
        <v>47</v>
      </c>
      <c r="AO3" s="46" t="s">
        <v>48</v>
      </c>
      <c r="AP3" s="46" t="s">
        <v>49</v>
      </c>
      <c r="AQ3" s="46" t="s">
        <v>50</v>
      </c>
    </row>
    <row r="4" spans="1:43">
      <c r="A4" s="1">
        <v>1</v>
      </c>
      <c r="B4" s="1">
        <v>651</v>
      </c>
      <c r="C4" s="82" t="s">
        <v>569</v>
      </c>
      <c r="D4" s="1">
        <v>37.9</v>
      </c>
      <c r="E4" s="3">
        <v>0</v>
      </c>
      <c r="F4" s="3">
        <v>9.9500000000000005E-2</v>
      </c>
      <c r="G4" s="54">
        <v>1563.97</v>
      </c>
      <c r="H4" s="54">
        <v>64388.61</v>
      </c>
      <c r="I4" s="82">
        <v>1</v>
      </c>
      <c r="J4" s="82">
        <v>600519</v>
      </c>
      <c r="K4" s="337" t="s">
        <v>160</v>
      </c>
      <c r="L4" s="82">
        <v>619.99</v>
      </c>
      <c r="M4" s="104">
        <v>9.6000000000000002E-2</v>
      </c>
      <c r="N4" s="104">
        <v>9.6199999999999994E-2</v>
      </c>
      <c r="O4" s="82">
        <v>112.01</v>
      </c>
      <c r="P4" s="82">
        <v>57978.32</v>
      </c>
      <c r="Q4" s="82"/>
      <c r="R4" s="1">
        <v>1</v>
      </c>
      <c r="S4" s="1">
        <v>2271</v>
      </c>
      <c r="T4" s="82" t="s">
        <v>757</v>
      </c>
      <c r="U4" s="1">
        <v>38.57</v>
      </c>
      <c r="V4" s="3">
        <v>-4.5999999999999999E-3</v>
      </c>
      <c r="W4" s="3">
        <v>5.62E-2</v>
      </c>
      <c r="X4" s="1">
        <v>18.55</v>
      </c>
      <c r="Y4" s="1">
        <v>688.25</v>
      </c>
      <c r="AA4" s="1">
        <v>1</v>
      </c>
      <c r="AB4" s="1">
        <v>600809</v>
      </c>
      <c r="AC4" s="82" t="s">
        <v>770</v>
      </c>
      <c r="AD4" s="1">
        <v>55.05</v>
      </c>
      <c r="AE4" s="3">
        <v>-2.4299999999999999E-2</v>
      </c>
      <c r="AF4" s="3">
        <v>7.2300000000000003E-2</v>
      </c>
      <c r="AG4" s="1">
        <v>992.59</v>
      </c>
      <c r="AH4" s="54">
        <v>34433.08</v>
      </c>
      <c r="AJ4" s="1">
        <v>1</v>
      </c>
      <c r="AK4" s="1">
        <v>858</v>
      </c>
      <c r="AL4" s="82" t="s">
        <v>91</v>
      </c>
      <c r="AM4" s="1">
        <v>57.28</v>
      </c>
      <c r="AN4" s="3">
        <v>-3.0000000000000001E-3</v>
      </c>
      <c r="AO4" s="3">
        <v>9.3899999999999997E-2</v>
      </c>
      <c r="AP4" s="1">
        <v>69.63</v>
      </c>
      <c r="AQ4" s="54">
        <v>3875.55</v>
      </c>
    </row>
    <row r="5" spans="1:43">
      <c r="A5" s="1">
        <v>2</v>
      </c>
      <c r="B5" s="1">
        <v>333</v>
      </c>
      <c r="C5" s="82" t="s">
        <v>562</v>
      </c>
      <c r="D5" s="1">
        <v>44.19</v>
      </c>
      <c r="E5" s="3">
        <v>1.7500000000000002E-2</v>
      </c>
      <c r="F5" s="3">
        <v>9.74E-2</v>
      </c>
      <c r="G5" s="54">
        <v>1465.47</v>
      </c>
      <c r="H5" s="54">
        <v>63073.98</v>
      </c>
      <c r="I5" s="82">
        <v>2</v>
      </c>
      <c r="J5" s="82">
        <v>858</v>
      </c>
      <c r="K5" s="337" t="s">
        <v>91</v>
      </c>
      <c r="L5" s="82">
        <v>66.16</v>
      </c>
      <c r="M5" s="104">
        <v>4.9799999999999997E-2</v>
      </c>
      <c r="N5" s="104">
        <v>9.5000000000000001E-2</v>
      </c>
      <c r="O5" s="82">
        <v>999.62</v>
      </c>
      <c r="P5" s="82">
        <v>57258.17</v>
      </c>
      <c r="Q5" s="82"/>
      <c r="R5" s="1">
        <v>2</v>
      </c>
      <c r="S5" s="1">
        <v>651</v>
      </c>
      <c r="T5" s="82" t="s">
        <v>71</v>
      </c>
      <c r="U5" s="1">
        <v>37.9</v>
      </c>
      <c r="V5" s="3">
        <v>0</v>
      </c>
      <c r="W5" s="3">
        <v>5.4699999999999999E-2</v>
      </c>
      <c r="X5" s="1">
        <v>16.27</v>
      </c>
      <c r="Y5" s="1">
        <v>670.03</v>
      </c>
      <c r="AA5" s="1">
        <v>2</v>
      </c>
      <c r="AB5" s="1">
        <v>2572</v>
      </c>
      <c r="AC5" s="82" t="s">
        <v>357</v>
      </c>
      <c r="AD5" s="1">
        <v>37.799999999999997</v>
      </c>
      <c r="AE5" s="3">
        <v>2.2200000000000001E-2</v>
      </c>
      <c r="AF5" s="3">
        <v>6.6400000000000001E-2</v>
      </c>
      <c r="AG5" s="1">
        <v>771.81</v>
      </c>
      <c r="AH5" s="54">
        <v>31644.34</v>
      </c>
      <c r="AJ5" s="1">
        <v>2</v>
      </c>
      <c r="AK5" s="1">
        <v>651</v>
      </c>
      <c r="AL5" s="82" t="s">
        <v>71</v>
      </c>
      <c r="AM5" s="1">
        <v>37.9</v>
      </c>
      <c r="AN5" s="3">
        <v>0</v>
      </c>
      <c r="AO5" s="3">
        <v>9.1899999999999996E-2</v>
      </c>
      <c r="AP5" s="1">
        <v>92.12</v>
      </c>
      <c r="AQ5" s="54">
        <v>3792.52</v>
      </c>
    </row>
    <row r="6" spans="1:43">
      <c r="A6" s="1">
        <v>3</v>
      </c>
      <c r="B6" s="1">
        <v>858</v>
      </c>
      <c r="C6" s="82" t="s">
        <v>572</v>
      </c>
      <c r="D6" s="1">
        <v>57.28</v>
      </c>
      <c r="E6" s="3">
        <v>-3.0000000000000001E-3</v>
      </c>
      <c r="F6" s="3">
        <v>9.6100000000000005E-2</v>
      </c>
      <c r="G6" s="54">
        <v>1117.77</v>
      </c>
      <c r="H6" s="54">
        <v>62214.98</v>
      </c>
      <c r="I6" s="82">
        <v>3</v>
      </c>
      <c r="J6" s="82">
        <v>568</v>
      </c>
      <c r="K6" s="338" t="s">
        <v>346</v>
      </c>
      <c r="L6" s="82">
        <v>58.8</v>
      </c>
      <c r="M6" s="104">
        <v>1.77E-2</v>
      </c>
      <c r="N6" s="104">
        <v>9.2799999999999994E-2</v>
      </c>
      <c r="O6" s="82">
        <v>1011.01</v>
      </c>
      <c r="P6" s="82">
        <v>55949.4</v>
      </c>
      <c r="Q6" s="82"/>
      <c r="R6" s="1">
        <v>3</v>
      </c>
      <c r="S6" s="1">
        <v>2572</v>
      </c>
      <c r="T6" s="82" t="s">
        <v>357</v>
      </c>
      <c r="U6" s="1">
        <v>37.799999999999997</v>
      </c>
      <c r="V6" s="3">
        <v>2.2200000000000001E-2</v>
      </c>
      <c r="W6" s="3">
        <v>5.3600000000000002E-2</v>
      </c>
      <c r="X6" s="1">
        <v>16.02</v>
      </c>
      <c r="Y6" s="1">
        <v>656.64</v>
      </c>
      <c r="AA6" s="1">
        <v>3</v>
      </c>
      <c r="AB6" s="1">
        <v>600519</v>
      </c>
      <c r="AC6" s="82" t="s">
        <v>160</v>
      </c>
      <c r="AD6" s="1">
        <v>517.64</v>
      </c>
      <c r="AE6" s="3">
        <v>-1.6000000000000001E-3</v>
      </c>
      <c r="AF6" s="3">
        <v>6.5100000000000005E-2</v>
      </c>
      <c r="AG6" s="1">
        <v>65.709999999999994</v>
      </c>
      <c r="AH6" s="54">
        <v>31006.400000000001</v>
      </c>
      <c r="AJ6" s="1">
        <v>3</v>
      </c>
      <c r="AK6" s="1">
        <v>568</v>
      </c>
      <c r="AL6" s="82" t="s">
        <v>346</v>
      </c>
      <c r="AM6" s="1">
        <v>56.1</v>
      </c>
      <c r="AN6" s="3">
        <v>-1.23E-2</v>
      </c>
      <c r="AO6" s="3">
        <v>9.0200000000000002E-2</v>
      </c>
      <c r="AP6" s="1">
        <v>73.62</v>
      </c>
      <c r="AQ6" s="54">
        <v>3723.79</v>
      </c>
    </row>
    <row r="7" spans="1:43">
      <c r="A7" s="1">
        <v>4</v>
      </c>
      <c r="B7" s="1">
        <v>600519</v>
      </c>
      <c r="C7" s="82" t="s">
        <v>656</v>
      </c>
      <c r="D7" s="1">
        <v>517.64</v>
      </c>
      <c r="E7" s="3">
        <v>-1.6000000000000001E-3</v>
      </c>
      <c r="F7" s="3">
        <v>9.5299999999999996E-2</v>
      </c>
      <c r="G7" s="1">
        <v>130.78</v>
      </c>
      <c r="H7" s="54">
        <v>61706.7</v>
      </c>
      <c r="I7" s="82">
        <v>4</v>
      </c>
      <c r="J7" s="82">
        <v>333</v>
      </c>
      <c r="K7" s="338" t="s">
        <v>63</v>
      </c>
      <c r="L7" s="82">
        <v>50.55</v>
      </c>
      <c r="M7" s="104">
        <v>3.0000000000000001E-3</v>
      </c>
      <c r="N7" s="104">
        <v>9.1700000000000004E-2</v>
      </c>
      <c r="O7" s="82">
        <v>1250.71</v>
      </c>
      <c r="P7" s="82">
        <v>55268.77</v>
      </c>
      <c r="Q7" s="82"/>
      <c r="R7" s="1">
        <v>4</v>
      </c>
      <c r="S7" s="1">
        <v>2475</v>
      </c>
      <c r="T7" s="82" t="s">
        <v>109</v>
      </c>
      <c r="U7" s="1">
        <v>20.66</v>
      </c>
      <c r="V7" s="3">
        <v>-1.9E-3</v>
      </c>
      <c r="W7" s="3">
        <v>5.3499999999999999E-2</v>
      </c>
      <c r="X7" s="1">
        <v>22.39</v>
      </c>
      <c r="Y7" s="1">
        <v>654.67999999999995</v>
      </c>
      <c r="AA7" s="1">
        <v>4</v>
      </c>
      <c r="AB7" s="1">
        <v>568</v>
      </c>
      <c r="AC7" s="82" t="s">
        <v>346</v>
      </c>
      <c r="AD7" s="1">
        <v>56.1</v>
      </c>
      <c r="AE7" s="3">
        <v>-1.23E-2</v>
      </c>
      <c r="AF7" s="3">
        <v>5.4899999999999997E-2</v>
      </c>
      <c r="AG7" s="1">
        <v>517.35</v>
      </c>
      <c r="AH7" s="54">
        <v>26167.49</v>
      </c>
      <c r="AJ7" s="1">
        <v>4</v>
      </c>
      <c r="AK7" s="1">
        <v>600519</v>
      </c>
      <c r="AL7" s="82" t="s">
        <v>160</v>
      </c>
      <c r="AM7" s="1">
        <v>517.64</v>
      </c>
      <c r="AN7" s="3">
        <v>-1.6000000000000001E-3</v>
      </c>
      <c r="AO7" s="3">
        <v>7.9899999999999999E-2</v>
      </c>
      <c r="AP7" s="1">
        <v>6.99</v>
      </c>
      <c r="AQ7" s="54">
        <v>3297.71</v>
      </c>
    </row>
    <row r="8" spans="1:43">
      <c r="A8" s="1">
        <v>5</v>
      </c>
      <c r="B8" s="1">
        <v>600104</v>
      </c>
      <c r="C8" s="82" t="s">
        <v>657</v>
      </c>
      <c r="D8" s="1">
        <v>30.19</v>
      </c>
      <c r="E8" s="3">
        <v>-7.6E-3</v>
      </c>
      <c r="F8" s="3">
        <v>7.4800000000000005E-2</v>
      </c>
      <c r="G8" s="54">
        <v>1560.23</v>
      </c>
      <c r="H8" s="54">
        <v>48445.2</v>
      </c>
      <c r="I8" s="82">
        <v>5</v>
      </c>
      <c r="J8" s="82">
        <v>651</v>
      </c>
      <c r="K8" s="336" t="s">
        <v>71</v>
      </c>
      <c r="L8" s="82">
        <v>41.9</v>
      </c>
      <c r="M8" s="104">
        <v>2.2000000000000001E-3</v>
      </c>
      <c r="N8" s="104">
        <v>9.1300000000000006E-2</v>
      </c>
      <c r="O8" s="82">
        <v>1451.41</v>
      </c>
      <c r="P8" s="82">
        <v>55008.55</v>
      </c>
      <c r="Q8" s="82"/>
      <c r="R8" s="1">
        <v>5</v>
      </c>
      <c r="S8" s="1">
        <v>601601</v>
      </c>
      <c r="T8" s="82" t="s">
        <v>676</v>
      </c>
      <c r="U8" s="1">
        <v>36.93</v>
      </c>
      <c r="V8" s="3">
        <v>6.0000000000000001E-3</v>
      </c>
      <c r="W8" s="3">
        <v>4.87E-2</v>
      </c>
      <c r="X8" s="1">
        <v>17.600000000000001</v>
      </c>
      <c r="Y8" s="1">
        <v>596.11</v>
      </c>
      <c r="AA8" s="1">
        <v>5</v>
      </c>
      <c r="AB8" s="1">
        <v>596</v>
      </c>
      <c r="AC8" s="82" t="s">
        <v>650</v>
      </c>
      <c r="AD8" s="1">
        <v>61.88</v>
      </c>
      <c r="AE8" s="3">
        <v>0</v>
      </c>
      <c r="AF8" s="3">
        <v>5.1400000000000001E-2</v>
      </c>
      <c r="AG8" s="1">
        <v>480.55</v>
      </c>
      <c r="AH8" s="54">
        <v>24484.2</v>
      </c>
      <c r="AJ8" s="1">
        <v>5</v>
      </c>
      <c r="AK8" s="1">
        <v>600779</v>
      </c>
      <c r="AL8" s="82" t="s">
        <v>358</v>
      </c>
      <c r="AM8" s="1">
        <v>41.82</v>
      </c>
      <c r="AN8" s="3">
        <v>-3.44E-2</v>
      </c>
      <c r="AO8" s="3">
        <v>7.6700000000000004E-2</v>
      </c>
      <c r="AP8" s="1">
        <v>128.75</v>
      </c>
      <c r="AQ8" s="54">
        <v>3164.73</v>
      </c>
    </row>
    <row r="9" spans="1:43">
      <c r="A9" s="1">
        <v>6</v>
      </c>
      <c r="B9" s="1">
        <v>568</v>
      </c>
      <c r="C9" s="82" t="s">
        <v>346</v>
      </c>
      <c r="D9" s="1">
        <v>56.1</v>
      </c>
      <c r="E9" s="3">
        <v>-1.23E-2</v>
      </c>
      <c r="F9" s="3">
        <v>6.4299999999999996E-2</v>
      </c>
      <c r="G9" s="1">
        <v>823.31</v>
      </c>
      <c r="H9" s="54">
        <v>41643.050000000003</v>
      </c>
      <c r="I9" s="82">
        <v>6</v>
      </c>
      <c r="J9" s="82">
        <v>600887</v>
      </c>
      <c r="K9" s="339" t="s">
        <v>51</v>
      </c>
      <c r="L9" s="82">
        <v>29.85</v>
      </c>
      <c r="M9" s="104">
        <v>2E-3</v>
      </c>
      <c r="N9" s="104">
        <v>8.6300000000000002E-2</v>
      </c>
      <c r="O9" s="82">
        <v>1890.79</v>
      </c>
      <c r="P9" s="82">
        <v>51996.72</v>
      </c>
      <c r="Q9" s="82"/>
      <c r="R9" s="1">
        <v>6</v>
      </c>
      <c r="S9" s="1">
        <v>600779</v>
      </c>
      <c r="T9" s="82" t="s">
        <v>358</v>
      </c>
      <c r="U9" s="1">
        <v>41.82</v>
      </c>
      <c r="V9" s="3">
        <v>-3.44E-2</v>
      </c>
      <c r="W9" s="3">
        <v>4.7500000000000001E-2</v>
      </c>
      <c r="X9" s="1">
        <v>23.67</v>
      </c>
      <c r="Y9" s="1">
        <v>581.91999999999996</v>
      </c>
      <c r="AA9" s="1">
        <v>6</v>
      </c>
      <c r="AB9" s="1">
        <v>600559</v>
      </c>
      <c r="AC9" s="82" t="s">
        <v>771</v>
      </c>
      <c r="AD9" s="1" t="s">
        <v>663</v>
      </c>
      <c r="AE9" s="1" t="s">
        <v>663</v>
      </c>
      <c r="AF9" s="3">
        <v>5.0200000000000002E-2</v>
      </c>
      <c r="AG9" s="1">
        <v>839.97</v>
      </c>
      <c r="AH9" s="54">
        <v>23888.78</v>
      </c>
      <c r="AJ9" s="1">
        <v>6</v>
      </c>
      <c r="AK9" s="1">
        <v>2304</v>
      </c>
      <c r="AL9" s="82" t="s">
        <v>644</v>
      </c>
      <c r="AM9" s="1">
        <v>101.5</v>
      </c>
      <c r="AN9" s="3">
        <v>-1.8499999999999999E-2</v>
      </c>
      <c r="AO9" s="3">
        <v>4.8300000000000003E-2</v>
      </c>
      <c r="AP9" s="1">
        <v>22.97</v>
      </c>
      <c r="AQ9" s="54">
        <v>1994.12</v>
      </c>
    </row>
    <row r="10" spans="1:43">
      <c r="A10" s="1">
        <v>7</v>
      </c>
      <c r="B10" s="1">
        <v>2572</v>
      </c>
      <c r="C10" s="82" t="s">
        <v>357</v>
      </c>
      <c r="D10" s="1">
        <v>37.799999999999997</v>
      </c>
      <c r="E10" s="3">
        <v>2.2200000000000001E-2</v>
      </c>
      <c r="F10" s="3">
        <v>4.24E-2</v>
      </c>
      <c r="G10" s="1">
        <v>669.98</v>
      </c>
      <c r="H10" s="54">
        <v>27469.360000000001</v>
      </c>
      <c r="I10" s="82">
        <v>7</v>
      </c>
      <c r="J10" s="82">
        <v>600104</v>
      </c>
      <c r="K10" s="337" t="s">
        <v>627</v>
      </c>
      <c r="L10" s="82">
        <v>32.799999999999997</v>
      </c>
      <c r="M10" s="104">
        <v>-1.8E-3</v>
      </c>
      <c r="N10" s="104">
        <v>6.3399999999999998E-2</v>
      </c>
      <c r="O10" s="82">
        <v>1265.76</v>
      </c>
      <c r="P10" s="82">
        <v>38213.18</v>
      </c>
      <c r="Q10" s="82"/>
      <c r="R10" s="1">
        <v>7</v>
      </c>
      <c r="S10" s="1">
        <v>2508</v>
      </c>
      <c r="T10" s="82" t="s">
        <v>675</v>
      </c>
      <c r="U10" s="1">
        <v>42.25</v>
      </c>
      <c r="V10" s="3">
        <v>1.6799999999999999E-2</v>
      </c>
      <c r="W10" s="3">
        <v>4.7E-2</v>
      </c>
      <c r="X10" s="1">
        <v>13.23</v>
      </c>
      <c r="Y10" s="1">
        <v>575.1</v>
      </c>
      <c r="AA10" s="1">
        <v>7</v>
      </c>
      <c r="AB10" s="1">
        <v>858</v>
      </c>
      <c r="AC10" s="82" t="s">
        <v>91</v>
      </c>
      <c r="AD10" s="1">
        <v>57.28</v>
      </c>
      <c r="AE10" s="3">
        <v>-3.0000000000000001E-3</v>
      </c>
      <c r="AF10" s="3">
        <v>5.0099999999999999E-2</v>
      </c>
      <c r="AG10" s="1">
        <v>428.41</v>
      </c>
      <c r="AH10" s="54">
        <v>23845.37</v>
      </c>
      <c r="AJ10" s="1">
        <v>7</v>
      </c>
      <c r="AK10" s="1">
        <v>333</v>
      </c>
      <c r="AL10" s="82" t="s">
        <v>63</v>
      </c>
      <c r="AM10" s="1">
        <v>44.19</v>
      </c>
      <c r="AN10" s="3">
        <v>1.7500000000000002E-2</v>
      </c>
      <c r="AO10" s="3">
        <v>4.7100000000000003E-2</v>
      </c>
      <c r="AP10" s="1">
        <v>45.19</v>
      </c>
      <c r="AQ10" s="54">
        <v>1945.11</v>
      </c>
    </row>
    <row r="11" spans="1:43">
      <c r="A11" s="1">
        <v>8</v>
      </c>
      <c r="B11" s="1">
        <v>418</v>
      </c>
      <c r="C11" s="82" t="s">
        <v>643</v>
      </c>
      <c r="D11" s="1">
        <v>45.48</v>
      </c>
      <c r="E11" s="3">
        <v>2.87E-2</v>
      </c>
      <c r="F11" s="3">
        <v>3.3300000000000003E-2</v>
      </c>
      <c r="G11" s="1">
        <v>460.97</v>
      </c>
      <c r="H11" s="54">
        <v>21568.89</v>
      </c>
      <c r="I11" s="82">
        <v>8</v>
      </c>
      <c r="J11" s="82">
        <v>2572</v>
      </c>
      <c r="K11" s="338" t="s">
        <v>357</v>
      </c>
      <c r="L11" s="82">
        <v>42.4</v>
      </c>
      <c r="M11" s="104">
        <v>-2.3999999999999998E-3</v>
      </c>
      <c r="N11" s="104">
        <v>4.2900000000000001E-2</v>
      </c>
      <c r="O11" s="82">
        <v>683.61</v>
      </c>
      <c r="P11" s="82">
        <v>25840.3</v>
      </c>
      <c r="Q11" s="82"/>
      <c r="R11" s="1">
        <v>8</v>
      </c>
      <c r="S11" s="1">
        <v>568</v>
      </c>
      <c r="T11" s="82" t="s">
        <v>346</v>
      </c>
      <c r="U11" s="1">
        <v>56.1</v>
      </c>
      <c r="V11" s="3">
        <v>-1.23E-2</v>
      </c>
      <c r="W11" s="3">
        <v>4.6699999999999998E-2</v>
      </c>
      <c r="X11" s="1">
        <v>11.32</v>
      </c>
      <c r="Y11" s="1">
        <v>572.45000000000005</v>
      </c>
      <c r="AA11" s="1">
        <v>8</v>
      </c>
      <c r="AB11" s="1">
        <v>600298</v>
      </c>
      <c r="AC11" s="82" t="s">
        <v>772</v>
      </c>
      <c r="AD11" s="1">
        <v>25.48</v>
      </c>
      <c r="AE11" s="3">
        <v>3.5000000000000001E-3</v>
      </c>
      <c r="AF11" s="3">
        <v>4.9200000000000001E-2</v>
      </c>
      <c r="AG11" s="1">
        <v>905.92</v>
      </c>
      <c r="AH11" s="54">
        <v>23436.25</v>
      </c>
      <c r="AJ11" s="1">
        <v>8</v>
      </c>
      <c r="AK11" s="1">
        <v>2271</v>
      </c>
      <c r="AL11" s="82" t="s">
        <v>757</v>
      </c>
      <c r="AM11" s="1">
        <v>38.57</v>
      </c>
      <c r="AN11" s="3">
        <v>-4.5999999999999999E-3</v>
      </c>
      <c r="AO11" s="3">
        <v>4.5100000000000001E-2</v>
      </c>
      <c r="AP11" s="1">
        <v>50.15</v>
      </c>
      <c r="AQ11" s="54">
        <v>1860.72</v>
      </c>
    </row>
    <row r="12" spans="1:43">
      <c r="A12" s="1">
        <v>9</v>
      </c>
      <c r="B12" s="1">
        <v>2304</v>
      </c>
      <c r="C12" s="82" t="s">
        <v>644</v>
      </c>
      <c r="D12" s="1">
        <v>101.5</v>
      </c>
      <c r="E12" s="3">
        <v>-1.8499999999999999E-2</v>
      </c>
      <c r="F12" s="3">
        <v>2.75E-2</v>
      </c>
      <c r="G12" s="1">
        <v>204.98</v>
      </c>
      <c r="H12" s="54">
        <v>17794.23</v>
      </c>
      <c r="I12" s="82">
        <v>9</v>
      </c>
      <c r="J12" s="82">
        <v>603589</v>
      </c>
      <c r="K12" s="338" t="s">
        <v>646</v>
      </c>
      <c r="L12" s="82">
        <v>50.2</v>
      </c>
      <c r="M12" s="104">
        <v>1.0699999999999999E-2</v>
      </c>
      <c r="N12" s="104">
        <v>3.9800000000000002E-2</v>
      </c>
      <c r="O12" s="82">
        <v>491.29</v>
      </c>
      <c r="P12" s="82">
        <v>24014.48</v>
      </c>
      <c r="Q12" s="82"/>
      <c r="R12" s="1">
        <v>9</v>
      </c>
      <c r="S12" s="1">
        <v>2236</v>
      </c>
      <c r="T12" s="82" t="s">
        <v>194</v>
      </c>
      <c r="U12" s="1">
        <v>24.07</v>
      </c>
      <c r="V12" s="3">
        <v>3.7100000000000001E-2</v>
      </c>
      <c r="W12" s="3">
        <v>4.2799999999999998E-2</v>
      </c>
      <c r="X12" s="1">
        <v>23</v>
      </c>
      <c r="Y12" s="1">
        <v>524.63</v>
      </c>
      <c r="AA12" s="1">
        <v>9</v>
      </c>
      <c r="AB12" s="1">
        <v>2304</v>
      </c>
      <c r="AC12" s="82" t="s">
        <v>644</v>
      </c>
      <c r="AD12" s="1">
        <v>101.5</v>
      </c>
      <c r="AE12" s="3">
        <v>-1.8499999999999999E-2</v>
      </c>
      <c r="AF12" s="3">
        <v>4.4299999999999999E-2</v>
      </c>
      <c r="AG12" s="1">
        <v>243.06</v>
      </c>
      <c r="AH12" s="54">
        <v>21099.73</v>
      </c>
      <c r="AJ12" s="1">
        <v>9</v>
      </c>
      <c r="AK12" s="1">
        <v>603833</v>
      </c>
      <c r="AL12" s="82" t="s">
        <v>764</v>
      </c>
      <c r="AM12" s="1">
        <v>102.11</v>
      </c>
      <c r="AN12" s="3">
        <v>0</v>
      </c>
      <c r="AO12" s="3">
        <v>4.0399999999999998E-2</v>
      </c>
      <c r="AP12" s="1">
        <v>15.18</v>
      </c>
      <c r="AQ12" s="54">
        <v>1667.99</v>
      </c>
    </row>
    <row r="13" spans="1:43">
      <c r="A13" s="1">
        <v>10</v>
      </c>
      <c r="B13" s="1">
        <v>600660</v>
      </c>
      <c r="C13" s="82" t="s">
        <v>82</v>
      </c>
      <c r="D13" s="1">
        <v>25.49</v>
      </c>
      <c r="E13" s="3">
        <v>-7.7999999999999996E-3</v>
      </c>
      <c r="F13" s="3">
        <v>2.53E-2</v>
      </c>
      <c r="G13" s="1">
        <v>629.99</v>
      </c>
      <c r="H13" s="54">
        <v>16404.89</v>
      </c>
      <c r="I13" s="82">
        <v>10</v>
      </c>
      <c r="J13" s="82">
        <v>2714</v>
      </c>
      <c r="K13" s="339" t="s">
        <v>781</v>
      </c>
      <c r="L13" s="82">
        <v>43.75</v>
      </c>
      <c r="M13" s="104">
        <v>0</v>
      </c>
      <c r="N13" s="104">
        <v>3.8300000000000001E-2</v>
      </c>
      <c r="O13" s="82">
        <v>622.38</v>
      </c>
      <c r="P13" s="82">
        <v>23071.62</v>
      </c>
      <c r="Q13" s="82"/>
      <c r="R13" s="1">
        <v>10</v>
      </c>
      <c r="S13" s="1">
        <v>2635</v>
      </c>
      <c r="T13" s="82" t="s">
        <v>370</v>
      </c>
      <c r="U13" s="1">
        <v>40.659999999999997</v>
      </c>
      <c r="V13" s="3">
        <v>-2.5000000000000001E-3</v>
      </c>
      <c r="W13" s="3">
        <v>4.19E-2</v>
      </c>
      <c r="X13" s="1">
        <v>14.17</v>
      </c>
      <c r="Y13" s="1">
        <v>513.19000000000005</v>
      </c>
      <c r="AA13" s="1">
        <v>10</v>
      </c>
      <c r="AB13" s="1">
        <v>423</v>
      </c>
      <c r="AC13" s="82" t="s">
        <v>738</v>
      </c>
      <c r="AD13" s="1">
        <v>64.930000000000007</v>
      </c>
      <c r="AE13" s="3">
        <v>-3.2000000000000002E-3</v>
      </c>
      <c r="AF13" s="3">
        <v>3.9800000000000002E-2</v>
      </c>
      <c r="AG13" s="1">
        <v>263.37</v>
      </c>
      <c r="AH13" s="54">
        <v>18934.009999999998</v>
      </c>
      <c r="AJ13" s="1">
        <v>10</v>
      </c>
      <c r="AK13" s="1">
        <v>2241</v>
      </c>
      <c r="AL13" s="82" t="s">
        <v>84</v>
      </c>
      <c r="AM13" s="1">
        <v>20.239999999999998</v>
      </c>
      <c r="AN13" s="3">
        <v>6.4999999999999997E-3</v>
      </c>
      <c r="AO13" s="3">
        <v>3.5999999999999997E-2</v>
      </c>
      <c r="AP13" s="1">
        <v>77.099999999999994</v>
      </c>
      <c r="AQ13" s="54">
        <v>1486.43</v>
      </c>
    </row>
    <row r="14" spans="1:43">
      <c r="A14" s="1">
        <v>11</v>
      </c>
      <c r="B14" s="1">
        <v>600612</v>
      </c>
      <c r="C14" s="82" t="s">
        <v>645</v>
      </c>
      <c r="D14" s="1">
        <v>41.29</v>
      </c>
      <c r="E14" s="3">
        <v>1.4999999999999999E-2</v>
      </c>
      <c r="F14" s="3">
        <v>2.1899999999999999E-2</v>
      </c>
      <c r="G14" s="1">
        <v>289.97000000000003</v>
      </c>
      <c r="H14" s="54">
        <v>14200</v>
      </c>
      <c r="I14" s="82" t="s">
        <v>1285</v>
      </c>
      <c r="J14" s="82">
        <v>603766</v>
      </c>
      <c r="K14" s="82" t="s">
        <v>651</v>
      </c>
      <c r="L14" s="82">
        <v>7.79</v>
      </c>
      <c r="M14" s="104">
        <v>3.8999999999999998E-3</v>
      </c>
      <c r="N14" s="104">
        <v>1.21E-2</v>
      </c>
      <c r="O14" s="82">
        <v>900</v>
      </c>
      <c r="P14" s="82">
        <v>7299</v>
      </c>
      <c r="Q14" s="82"/>
      <c r="R14" s="1">
        <v>11</v>
      </c>
      <c r="S14" s="1">
        <v>2050</v>
      </c>
      <c r="T14" s="82" t="s">
        <v>692</v>
      </c>
      <c r="U14" s="1">
        <v>16.079999999999998</v>
      </c>
      <c r="V14" s="3">
        <v>-4.3E-3</v>
      </c>
      <c r="W14" s="3">
        <v>0.04</v>
      </c>
      <c r="X14" s="1">
        <v>30</v>
      </c>
      <c r="Y14" s="1">
        <v>489.6</v>
      </c>
      <c r="AA14" s="1">
        <v>11</v>
      </c>
      <c r="AB14" s="1">
        <v>601601</v>
      </c>
      <c r="AC14" s="82" t="s">
        <v>676</v>
      </c>
      <c r="AD14" s="1">
        <v>36.93</v>
      </c>
      <c r="AE14" s="3">
        <v>6.0000000000000001E-3</v>
      </c>
      <c r="AF14" s="3">
        <v>2.9899999999999999E-2</v>
      </c>
      <c r="AG14" s="1">
        <v>420.47</v>
      </c>
      <c r="AH14" s="54">
        <v>14241.43</v>
      </c>
      <c r="AJ14" s="1">
        <v>11</v>
      </c>
      <c r="AK14" s="1">
        <v>603816</v>
      </c>
      <c r="AL14" s="82" t="s">
        <v>765</v>
      </c>
      <c r="AM14" s="1">
        <v>52.29</v>
      </c>
      <c r="AN14" s="3">
        <v>2.2100000000000002E-2</v>
      </c>
      <c r="AO14" s="3">
        <v>3.3799999999999997E-2</v>
      </c>
      <c r="AP14" s="1">
        <v>23.71</v>
      </c>
      <c r="AQ14" s="54">
        <v>1393.67</v>
      </c>
    </row>
    <row r="15" spans="1:43">
      <c r="A15" s="1">
        <v>12</v>
      </c>
      <c r="B15" s="1">
        <v>603589</v>
      </c>
      <c r="C15" s="82" t="s">
        <v>646</v>
      </c>
      <c r="D15" s="1">
        <v>48.88</v>
      </c>
      <c r="E15" s="3">
        <v>8.6999999999999994E-3</v>
      </c>
      <c r="F15" s="3">
        <v>1.9199999999999998E-2</v>
      </c>
      <c r="G15" s="1">
        <v>319.99</v>
      </c>
      <c r="H15" s="54">
        <v>12412.54</v>
      </c>
      <c r="R15" s="1">
        <v>12</v>
      </c>
      <c r="S15" s="1">
        <v>858</v>
      </c>
      <c r="T15" s="82" t="s">
        <v>91</v>
      </c>
      <c r="U15" s="1">
        <v>57.28</v>
      </c>
      <c r="V15" s="3">
        <v>-3.0000000000000001E-3</v>
      </c>
      <c r="W15" s="3">
        <v>3.8600000000000002E-2</v>
      </c>
      <c r="X15" s="1">
        <v>8.5</v>
      </c>
      <c r="Y15" s="1">
        <v>473.11</v>
      </c>
      <c r="AA15" s="1">
        <v>12</v>
      </c>
      <c r="AB15" s="1">
        <v>895</v>
      </c>
      <c r="AC15" s="82" t="s">
        <v>629</v>
      </c>
      <c r="AD15" s="1">
        <v>24.9</v>
      </c>
      <c r="AE15" s="3">
        <v>2.8E-3</v>
      </c>
      <c r="AF15" s="3">
        <v>2.2800000000000001E-2</v>
      </c>
      <c r="AG15" s="1">
        <v>457.33</v>
      </c>
      <c r="AH15" s="54">
        <v>10861.54</v>
      </c>
      <c r="AJ15" s="1">
        <v>12</v>
      </c>
      <c r="AK15" s="1">
        <v>601155</v>
      </c>
      <c r="AL15" s="82" t="s">
        <v>766</v>
      </c>
      <c r="AM15" s="1">
        <v>17.87</v>
      </c>
      <c r="AN15" s="3">
        <v>-1.7100000000000001E-2</v>
      </c>
      <c r="AO15" s="3">
        <v>3.2800000000000003E-2</v>
      </c>
      <c r="AP15" s="1">
        <v>73.099999999999994</v>
      </c>
      <c r="AQ15" s="54">
        <v>1355.2</v>
      </c>
    </row>
    <row r="16" spans="1:43">
      <c r="A16" s="1">
        <v>13</v>
      </c>
      <c r="B16" s="1">
        <v>600741</v>
      </c>
      <c r="C16" s="82" t="s">
        <v>647</v>
      </c>
      <c r="D16" s="1">
        <v>22.55</v>
      </c>
      <c r="E16" s="3">
        <v>1.6199999999999999E-2</v>
      </c>
      <c r="F16" s="3">
        <v>1.72E-2</v>
      </c>
      <c r="G16" s="1">
        <v>459.98</v>
      </c>
      <c r="H16" s="54">
        <v>11149.98</v>
      </c>
      <c r="R16" s="1">
        <v>13</v>
      </c>
      <c r="S16" s="1">
        <v>2008</v>
      </c>
      <c r="T16" s="82" t="s">
        <v>514</v>
      </c>
      <c r="U16" s="1">
        <v>43.6</v>
      </c>
      <c r="V16" s="3">
        <v>2.76E-2</v>
      </c>
      <c r="W16" s="3">
        <v>3.7499999999999999E-2</v>
      </c>
      <c r="X16" s="1">
        <v>13.26</v>
      </c>
      <c r="Y16" s="1">
        <v>459.41</v>
      </c>
      <c r="AA16" s="1">
        <v>13</v>
      </c>
      <c r="AB16" s="1">
        <v>601699</v>
      </c>
      <c r="AC16" s="82" t="s">
        <v>350</v>
      </c>
      <c r="AD16" s="1">
        <v>10.25</v>
      </c>
      <c r="AE16" s="3">
        <v>-9.7000000000000003E-3</v>
      </c>
      <c r="AF16" s="3">
        <v>2.0199999999999999E-2</v>
      </c>
      <c r="AG16" s="54">
        <v>1230.01</v>
      </c>
      <c r="AH16" s="54">
        <v>9618.67</v>
      </c>
      <c r="AJ16" s="1">
        <v>13</v>
      </c>
      <c r="AK16" s="1">
        <v>2508</v>
      </c>
      <c r="AL16" s="82" t="s">
        <v>675</v>
      </c>
      <c r="AM16" s="1">
        <v>42.25</v>
      </c>
      <c r="AN16" s="3">
        <v>1.6799999999999999E-2</v>
      </c>
      <c r="AO16" s="3">
        <v>2.23E-2</v>
      </c>
      <c r="AP16" s="1">
        <v>21.18</v>
      </c>
      <c r="AQ16" s="1">
        <v>920.72</v>
      </c>
    </row>
    <row r="17" spans="1:43">
      <c r="A17" s="1">
        <v>14</v>
      </c>
      <c r="B17" s="1">
        <v>2127</v>
      </c>
      <c r="C17" s="82" t="s">
        <v>648</v>
      </c>
      <c r="D17" s="1">
        <v>15.71</v>
      </c>
      <c r="E17" s="3">
        <v>3.49E-2</v>
      </c>
      <c r="F17" s="3">
        <v>1.5599999999999999E-2</v>
      </c>
      <c r="G17" s="1">
        <v>834.09</v>
      </c>
      <c r="H17" s="54">
        <v>10075.790000000001</v>
      </c>
      <c r="K17" s="1" t="s">
        <v>199</v>
      </c>
      <c r="L17" s="3">
        <f>SUM(N4:N14)</f>
        <v>0.74980000000000002</v>
      </c>
      <c r="R17" s="1">
        <v>14</v>
      </c>
      <c r="S17" s="1">
        <v>300136</v>
      </c>
      <c r="T17" s="82" t="s">
        <v>660</v>
      </c>
      <c r="U17" s="1">
        <v>42</v>
      </c>
      <c r="V17" s="3">
        <v>-4.7000000000000002E-3</v>
      </c>
      <c r="W17" s="3">
        <v>3.6900000000000002E-2</v>
      </c>
      <c r="X17" s="1">
        <v>11.29</v>
      </c>
      <c r="Y17" s="1">
        <v>451.83</v>
      </c>
      <c r="AA17" s="1">
        <v>14</v>
      </c>
      <c r="AB17" s="1">
        <v>425</v>
      </c>
      <c r="AC17" s="82" t="s">
        <v>773</v>
      </c>
      <c r="AD17" s="1">
        <v>3.68</v>
      </c>
      <c r="AE17" s="3">
        <v>0</v>
      </c>
      <c r="AF17" s="3">
        <v>1.9900000000000001E-2</v>
      </c>
      <c r="AG17" s="54">
        <v>2529.84</v>
      </c>
      <c r="AH17" s="54">
        <v>9486.92</v>
      </c>
      <c r="AJ17" s="1">
        <v>14</v>
      </c>
      <c r="AK17" s="1">
        <v>2035</v>
      </c>
      <c r="AL17" s="82" t="s">
        <v>204</v>
      </c>
      <c r="AM17" s="1">
        <v>26.95</v>
      </c>
      <c r="AN17" s="3">
        <v>5.0299999999999997E-2</v>
      </c>
      <c r="AO17" s="3">
        <v>2.0199999999999999E-2</v>
      </c>
      <c r="AP17" s="1">
        <v>34.53</v>
      </c>
      <c r="AQ17" s="1">
        <v>835.55</v>
      </c>
    </row>
    <row r="18" spans="1:43">
      <c r="A18" s="1">
        <v>15</v>
      </c>
      <c r="B18" s="1">
        <v>501</v>
      </c>
      <c r="C18" s="82" t="s">
        <v>649</v>
      </c>
      <c r="D18" s="1">
        <v>18.25</v>
      </c>
      <c r="E18" s="3">
        <v>-5.0000000000000001E-4</v>
      </c>
      <c r="F18" s="3">
        <v>1.43E-2</v>
      </c>
      <c r="G18" s="1">
        <v>499.99</v>
      </c>
      <c r="H18" s="54">
        <v>9229.7199999999993</v>
      </c>
      <c r="K18" s="22" t="s">
        <v>202</v>
      </c>
      <c r="L18" s="3">
        <f>SUM(N4:N13)</f>
        <v>0.73770000000000002</v>
      </c>
      <c r="R18" s="1">
        <v>15</v>
      </c>
      <c r="S18" s="1">
        <v>423</v>
      </c>
      <c r="T18" s="82" t="s">
        <v>738</v>
      </c>
      <c r="U18" s="1">
        <v>64.930000000000007</v>
      </c>
      <c r="V18" s="3">
        <v>-3.2000000000000002E-3</v>
      </c>
      <c r="W18" s="3">
        <v>3.6400000000000002E-2</v>
      </c>
      <c r="X18" s="1">
        <v>6.19</v>
      </c>
      <c r="Y18" s="1">
        <v>445.19</v>
      </c>
      <c r="AA18" s="1">
        <v>15</v>
      </c>
      <c r="AB18" s="1">
        <v>600305</v>
      </c>
      <c r="AC18" s="82" t="s">
        <v>774</v>
      </c>
      <c r="AD18" s="1">
        <v>11</v>
      </c>
      <c r="AE18" s="3">
        <v>2.7000000000000001E-3</v>
      </c>
      <c r="AF18" s="3">
        <v>1.9599999999999999E-2</v>
      </c>
      <c r="AG18" s="1">
        <v>911.25</v>
      </c>
      <c r="AH18" s="54">
        <v>9349.39</v>
      </c>
      <c r="AJ18" s="1">
        <v>15</v>
      </c>
      <c r="AK18" s="1">
        <v>921</v>
      </c>
      <c r="AL18" s="82" t="s">
        <v>767</v>
      </c>
      <c r="AM18" s="1">
        <v>13.25</v>
      </c>
      <c r="AN18" s="3">
        <v>-8.9999999999999993E-3</v>
      </c>
      <c r="AO18" s="3">
        <v>1.83E-2</v>
      </c>
      <c r="AP18" s="1">
        <v>43.82</v>
      </c>
      <c r="AQ18" s="1">
        <v>754.14</v>
      </c>
    </row>
    <row r="19" spans="1:43">
      <c r="A19" s="1">
        <v>16</v>
      </c>
      <c r="B19" s="1">
        <v>596</v>
      </c>
      <c r="C19" s="82" t="s">
        <v>650</v>
      </c>
      <c r="D19" s="1">
        <v>61.88</v>
      </c>
      <c r="E19" s="3">
        <v>0</v>
      </c>
      <c r="F19" s="3">
        <v>1.0999999999999999E-2</v>
      </c>
      <c r="G19" s="1">
        <v>139.99</v>
      </c>
      <c r="H19" s="54">
        <v>7132.7</v>
      </c>
      <c r="K19" s="82" t="s">
        <v>699</v>
      </c>
      <c r="L19" s="3">
        <f>L17-N11-N13</f>
        <v>0.66859999999999997</v>
      </c>
      <c r="R19" s="1">
        <v>16</v>
      </c>
      <c r="S19" s="1">
        <v>603626</v>
      </c>
      <c r="T19" s="82" t="s">
        <v>665</v>
      </c>
      <c r="U19" s="1">
        <v>43.09</v>
      </c>
      <c r="V19" s="3">
        <v>-9.4000000000000004E-3</v>
      </c>
      <c r="W19" s="3">
        <v>3.4099999999999998E-2</v>
      </c>
      <c r="X19" s="1">
        <v>6.4</v>
      </c>
      <c r="Y19" s="1">
        <v>417.15</v>
      </c>
      <c r="AA19" s="1">
        <v>16</v>
      </c>
      <c r="AB19" s="1">
        <v>2007</v>
      </c>
      <c r="AC19" s="82" t="s">
        <v>696</v>
      </c>
      <c r="AD19" s="1">
        <v>27.21</v>
      </c>
      <c r="AE19" s="3">
        <v>-3.3E-3</v>
      </c>
      <c r="AF19" s="3">
        <v>1.9300000000000001E-2</v>
      </c>
      <c r="AG19" s="1">
        <v>251.61</v>
      </c>
      <c r="AH19" s="54">
        <v>9183.83</v>
      </c>
      <c r="AJ19" s="1">
        <v>16</v>
      </c>
      <c r="AK19" s="1">
        <v>2572</v>
      </c>
      <c r="AL19" s="82" t="s">
        <v>357</v>
      </c>
      <c r="AM19" s="1">
        <v>37.799999999999997</v>
      </c>
      <c r="AN19" s="3">
        <v>2.2200000000000001E-2</v>
      </c>
      <c r="AO19" s="3">
        <v>1.66E-2</v>
      </c>
      <c r="AP19" s="1">
        <v>16.72</v>
      </c>
      <c r="AQ19" s="1">
        <v>685.52</v>
      </c>
    </row>
    <row r="20" spans="1:43">
      <c r="A20" s="1">
        <v>17</v>
      </c>
      <c r="B20" s="1">
        <v>603766</v>
      </c>
      <c r="C20" s="82" t="s">
        <v>651</v>
      </c>
      <c r="D20" s="1">
        <v>8.11</v>
      </c>
      <c r="E20" s="3">
        <v>0</v>
      </c>
      <c r="F20" s="3">
        <v>1.01E-2</v>
      </c>
      <c r="G20" s="1">
        <v>900</v>
      </c>
      <c r="H20" s="54">
        <v>6552</v>
      </c>
      <c r="R20" s="1">
        <v>17</v>
      </c>
      <c r="S20" s="1">
        <v>2241</v>
      </c>
      <c r="T20" s="82" t="s">
        <v>84</v>
      </c>
      <c r="U20" s="1">
        <v>20.239999999999998</v>
      </c>
      <c r="V20" s="3">
        <v>6.4999999999999997E-3</v>
      </c>
      <c r="W20" s="3">
        <v>3.3799999999999997E-2</v>
      </c>
      <c r="X20" s="1">
        <v>21.46</v>
      </c>
      <c r="Y20" s="1">
        <v>413.78</v>
      </c>
      <c r="AA20" s="1">
        <v>17</v>
      </c>
      <c r="AB20" s="1">
        <v>600582</v>
      </c>
      <c r="AC20" s="82" t="s">
        <v>775</v>
      </c>
      <c r="AD20" s="1">
        <v>5.19</v>
      </c>
      <c r="AE20" s="3">
        <v>3.1800000000000002E-2</v>
      </c>
      <c r="AF20" s="3">
        <v>1.9199999999999998E-2</v>
      </c>
      <c r="AG20" s="54">
        <v>1993.87</v>
      </c>
      <c r="AH20" s="54">
        <v>9151.8700000000008</v>
      </c>
      <c r="AJ20" s="1">
        <v>17</v>
      </c>
      <c r="AK20" s="1">
        <v>799</v>
      </c>
      <c r="AL20" s="82" t="s">
        <v>361</v>
      </c>
      <c r="AM20" s="1">
        <v>28.36</v>
      </c>
      <c r="AN20" s="3">
        <v>-2.0400000000000001E-2</v>
      </c>
      <c r="AO20" s="3">
        <v>1.54E-2</v>
      </c>
      <c r="AP20" s="1">
        <v>34.659999999999997</v>
      </c>
      <c r="AQ20" s="1">
        <v>637.03</v>
      </c>
    </row>
    <row r="21" spans="1:43">
      <c r="E21" s="82" t="s">
        <v>542</v>
      </c>
      <c r="F21" s="3">
        <f>SUM(F4:F20)</f>
        <v>0.76519999999999999</v>
      </c>
      <c r="H21" s="54">
        <f>SUM(H4:H20)</f>
        <v>495462.61999999994</v>
      </c>
      <c r="I21" s="54"/>
      <c r="J21" s="54"/>
      <c r="K21" s="54"/>
      <c r="L21" s="54"/>
      <c r="M21" s="54"/>
      <c r="N21" s="54"/>
      <c r="O21" s="54"/>
      <c r="R21" s="1">
        <v>18</v>
      </c>
      <c r="S21" s="1">
        <v>600104</v>
      </c>
      <c r="T21" s="82" t="s">
        <v>627</v>
      </c>
      <c r="U21" s="1">
        <v>30.19</v>
      </c>
      <c r="V21" s="3">
        <v>-7.6E-3</v>
      </c>
      <c r="W21" s="3">
        <v>2.7900000000000001E-2</v>
      </c>
      <c r="X21" s="1">
        <v>11</v>
      </c>
      <c r="Y21" s="1">
        <v>341.55</v>
      </c>
      <c r="AA21" s="1">
        <v>18</v>
      </c>
      <c r="AB21" s="1">
        <v>600702</v>
      </c>
      <c r="AC21" s="82" t="s">
        <v>743</v>
      </c>
      <c r="AD21" s="1">
        <v>39.090000000000003</v>
      </c>
      <c r="AE21" s="3">
        <v>-2.0500000000000001E-2</v>
      </c>
      <c r="AF21" s="3">
        <v>1.8700000000000001E-2</v>
      </c>
      <c r="AG21" s="1">
        <v>335.04</v>
      </c>
      <c r="AH21" s="54">
        <v>8915.36</v>
      </c>
      <c r="AJ21" s="1">
        <v>18</v>
      </c>
      <c r="AK21" s="1">
        <v>601601</v>
      </c>
      <c r="AL21" s="82" t="s">
        <v>676</v>
      </c>
      <c r="AM21" s="1">
        <v>36.93</v>
      </c>
      <c r="AN21" s="3">
        <v>6.0000000000000001E-3</v>
      </c>
      <c r="AO21" s="3">
        <v>1.44E-2</v>
      </c>
      <c r="AP21" s="1">
        <v>17.59</v>
      </c>
      <c r="AQ21" s="1">
        <v>595.77</v>
      </c>
    </row>
    <row r="22" spans="1:43">
      <c r="R22" s="1">
        <v>19</v>
      </c>
      <c r="S22" s="1">
        <v>600622</v>
      </c>
      <c r="T22" s="82" t="s">
        <v>758</v>
      </c>
      <c r="U22" s="1">
        <v>19.78</v>
      </c>
      <c r="V22" s="3">
        <v>5.0500000000000003E-2</v>
      </c>
      <c r="W22" s="3">
        <v>2.75E-2</v>
      </c>
      <c r="X22" s="1">
        <v>20.68</v>
      </c>
      <c r="Y22" s="1">
        <v>336.62</v>
      </c>
      <c r="AA22" s="1">
        <v>19</v>
      </c>
      <c r="AB22" s="1">
        <v>603589</v>
      </c>
      <c r="AC22" s="82" t="s">
        <v>646</v>
      </c>
      <c r="AD22" s="1">
        <v>48.88</v>
      </c>
      <c r="AE22" s="3">
        <v>8.6999999999999994E-3</v>
      </c>
      <c r="AF22" s="3">
        <v>1.5900000000000001E-2</v>
      </c>
      <c r="AG22" s="1">
        <v>195.76</v>
      </c>
      <c r="AH22" s="54">
        <v>7593.67</v>
      </c>
      <c r="AJ22" s="1">
        <v>19</v>
      </c>
      <c r="AK22" s="1">
        <v>538</v>
      </c>
      <c r="AL22" s="82" t="s">
        <v>768</v>
      </c>
      <c r="AM22" s="1">
        <v>90.7</v>
      </c>
      <c r="AN22" s="3">
        <v>1.23E-2</v>
      </c>
      <c r="AO22" s="3">
        <v>1.3599999999999999E-2</v>
      </c>
      <c r="AP22" s="1">
        <v>6</v>
      </c>
      <c r="AQ22" s="1">
        <v>563.05999999999995</v>
      </c>
    </row>
    <row r="23" spans="1:43">
      <c r="D23" s="1" t="s">
        <v>199</v>
      </c>
      <c r="F23" s="3">
        <f>F21</f>
        <v>0.76519999999999999</v>
      </c>
      <c r="R23" s="1">
        <v>20</v>
      </c>
      <c r="S23" s="1">
        <v>2035</v>
      </c>
      <c r="T23" s="82" t="s">
        <v>204</v>
      </c>
      <c r="U23" s="1">
        <v>26.95</v>
      </c>
      <c r="V23" s="3">
        <v>5.0299999999999997E-2</v>
      </c>
      <c r="W23" s="3">
        <v>2.5999999999999999E-2</v>
      </c>
      <c r="X23" s="1">
        <v>13.16</v>
      </c>
      <c r="Y23" s="1">
        <v>318.41000000000003</v>
      </c>
      <c r="AA23" s="1">
        <v>20</v>
      </c>
      <c r="AB23" s="1">
        <v>601336</v>
      </c>
      <c r="AC23" s="82" t="s">
        <v>99</v>
      </c>
      <c r="AD23" s="1">
        <v>56.67</v>
      </c>
      <c r="AE23" s="3">
        <v>-1.01E-2</v>
      </c>
      <c r="AF23" s="3">
        <v>1.5599999999999999E-2</v>
      </c>
      <c r="AG23" s="1">
        <v>144.32</v>
      </c>
      <c r="AH23" s="54">
        <v>7418.05</v>
      </c>
      <c r="AJ23" s="1">
        <v>20</v>
      </c>
      <c r="AK23" s="1">
        <v>2050</v>
      </c>
      <c r="AL23" s="82" t="s">
        <v>692</v>
      </c>
      <c r="AM23" s="1">
        <v>16.079999999999998</v>
      </c>
      <c r="AN23" s="3">
        <v>-4.3E-3</v>
      </c>
      <c r="AO23" s="3">
        <v>1.04E-2</v>
      </c>
      <c r="AP23" s="1">
        <v>26.41</v>
      </c>
      <c r="AQ23" s="1">
        <v>431.01</v>
      </c>
    </row>
    <row r="24" spans="1:43">
      <c r="D24" s="22" t="s">
        <v>202</v>
      </c>
      <c r="F24" s="3">
        <f>SUM(F4:F13)</f>
        <v>0.65590000000000004</v>
      </c>
      <c r="R24" s="1">
        <v>21</v>
      </c>
      <c r="S24" s="1">
        <v>600612</v>
      </c>
      <c r="T24" s="82" t="s">
        <v>645</v>
      </c>
      <c r="U24" s="1">
        <v>41.29</v>
      </c>
      <c r="V24" s="3">
        <v>1.4999999999999999E-2</v>
      </c>
      <c r="W24" s="3">
        <v>2.4500000000000001E-2</v>
      </c>
      <c r="X24" s="1">
        <v>6.12</v>
      </c>
      <c r="Y24" s="1">
        <v>299.77</v>
      </c>
      <c r="AA24" s="1">
        <v>21</v>
      </c>
      <c r="AB24" s="1">
        <v>937</v>
      </c>
      <c r="AC24" s="82" t="s">
        <v>355</v>
      </c>
      <c r="AD24" s="1">
        <v>6.84</v>
      </c>
      <c r="AE24" s="3">
        <v>-1.5E-3</v>
      </c>
      <c r="AF24" s="3">
        <v>1.55E-2</v>
      </c>
      <c r="AG24" s="54">
        <v>1207.6199999999999</v>
      </c>
      <c r="AH24" s="54">
        <v>7390.62</v>
      </c>
      <c r="AN24" s="82" t="s">
        <v>542</v>
      </c>
      <c r="AO24" s="3">
        <f>SUM(AO4:AO23)</f>
        <v>0.84729999999999983</v>
      </c>
      <c r="AP24" s="3"/>
      <c r="AQ24" s="1">
        <f t="shared" ref="AQ24" si="0">SUM(AQ4:AQ23)</f>
        <v>34980.340000000004</v>
      </c>
    </row>
    <row r="25" spans="1:43">
      <c r="D25" s="82" t="s">
        <v>762</v>
      </c>
      <c r="F25" s="3">
        <f>SUM(F4,F5,F6,F7,F8,F9,F11,F13,F14,F15,F16,F18,F19,F20)</f>
        <v>0.67970000000000008</v>
      </c>
      <c r="R25" s="1">
        <v>22</v>
      </c>
      <c r="S25" s="1">
        <v>600702</v>
      </c>
      <c r="T25" s="82" t="s">
        <v>743</v>
      </c>
      <c r="U25" s="1">
        <v>39.090000000000003</v>
      </c>
      <c r="V25" s="3">
        <v>-2.0500000000000001E-2</v>
      </c>
      <c r="W25" s="3">
        <v>2.3900000000000001E-2</v>
      </c>
      <c r="X25" s="1">
        <v>11</v>
      </c>
      <c r="Y25" s="1">
        <v>292.70999999999998</v>
      </c>
      <c r="AA25" s="1">
        <v>22</v>
      </c>
      <c r="AB25" s="1">
        <v>600779</v>
      </c>
      <c r="AC25" s="82" t="s">
        <v>358</v>
      </c>
      <c r="AD25" s="1">
        <v>41.82</v>
      </c>
      <c r="AE25" s="3">
        <v>-3.44E-2</v>
      </c>
      <c r="AF25" s="3">
        <v>1.29E-2</v>
      </c>
      <c r="AG25" s="1">
        <v>250.35</v>
      </c>
      <c r="AH25" s="54">
        <v>6153.65</v>
      </c>
    </row>
    <row r="26" spans="1:43">
      <c r="R26" s="1">
        <v>23</v>
      </c>
      <c r="S26" s="1">
        <v>603355</v>
      </c>
      <c r="T26" s="82" t="s">
        <v>759</v>
      </c>
      <c r="U26" s="1">
        <v>51.21</v>
      </c>
      <c r="V26" s="3">
        <v>-6.6E-3</v>
      </c>
      <c r="W26" s="3">
        <v>1.9199999999999998E-2</v>
      </c>
      <c r="X26" s="1">
        <v>3.99</v>
      </c>
      <c r="Y26" s="1">
        <v>234.62</v>
      </c>
      <c r="AA26" s="1">
        <v>23</v>
      </c>
      <c r="AB26" s="1">
        <v>601318</v>
      </c>
      <c r="AC26" s="82" t="s">
        <v>67</v>
      </c>
      <c r="AD26" s="1">
        <v>54.16</v>
      </c>
      <c r="AE26" s="3">
        <v>7.7999999999999996E-3</v>
      </c>
      <c r="AF26" s="3">
        <v>1.29E-2</v>
      </c>
      <c r="AG26" s="1">
        <v>123.57</v>
      </c>
      <c r="AH26" s="54">
        <v>6130.45</v>
      </c>
      <c r="AM26" s="1" t="s">
        <v>199</v>
      </c>
      <c r="AO26" s="3">
        <f>AO24</f>
        <v>0.84729999999999983</v>
      </c>
    </row>
    <row r="27" spans="1:43">
      <c r="R27" s="1">
        <v>24</v>
      </c>
      <c r="S27" s="1">
        <v>300588</v>
      </c>
      <c r="T27" s="82" t="s">
        <v>760</v>
      </c>
      <c r="U27" s="1">
        <v>38.75</v>
      </c>
      <c r="V27" s="3">
        <v>4.7000000000000002E-3</v>
      </c>
      <c r="W27" s="3">
        <v>1.4200000000000001E-2</v>
      </c>
      <c r="X27" s="1">
        <v>5</v>
      </c>
      <c r="Y27" s="1">
        <v>173.95</v>
      </c>
      <c r="AA27" s="1">
        <v>24</v>
      </c>
      <c r="AB27" s="1">
        <v>601225</v>
      </c>
      <c r="AC27" s="82" t="s">
        <v>776</v>
      </c>
      <c r="AD27" s="1">
        <v>8.8000000000000007</v>
      </c>
      <c r="AE27" s="3">
        <v>-1.1000000000000001E-3</v>
      </c>
      <c r="AF27" s="3">
        <v>1.11E-2</v>
      </c>
      <c r="AG27" s="1">
        <v>746.57</v>
      </c>
      <c r="AH27" s="54">
        <v>5278.25</v>
      </c>
      <c r="AM27" s="22" t="s">
        <v>202</v>
      </c>
      <c r="AO27" s="3">
        <f>SUM(AO4:AO13)</f>
        <v>0.64950000000000008</v>
      </c>
    </row>
    <row r="28" spans="1:43">
      <c r="V28" s="82" t="s">
        <v>761</v>
      </c>
      <c r="W28" s="3">
        <f>SUM(W4:W27)</f>
        <v>0.91310000000000002</v>
      </c>
      <c r="X28" s="3"/>
      <c r="Y28" s="1">
        <f t="shared" ref="Y28" si="1">SUM(Y4:Y27)</f>
        <v>11180.7</v>
      </c>
      <c r="AA28" s="1">
        <v>25</v>
      </c>
      <c r="AB28" s="1">
        <v>983</v>
      </c>
      <c r="AC28" s="82" t="s">
        <v>353</v>
      </c>
      <c r="AD28" s="1">
        <v>10.31</v>
      </c>
      <c r="AE28" s="3">
        <v>0</v>
      </c>
      <c r="AF28" s="3">
        <v>1.0699999999999999E-2</v>
      </c>
      <c r="AG28" s="1">
        <v>581.25</v>
      </c>
      <c r="AH28" s="54">
        <v>5097.6000000000004</v>
      </c>
      <c r="AM28" s="82" t="s">
        <v>762</v>
      </c>
      <c r="AO28" s="3">
        <f>SUM(AO4,AO5,AO6,AO7,AO8,AO10,AO12,AO14,AO15,AO18,AO20,AO21,AO22)</f>
        <v>0.64839999999999998</v>
      </c>
    </row>
    <row r="29" spans="1:43">
      <c r="AE29" s="82" t="s">
        <v>542</v>
      </c>
      <c r="AF29" s="3">
        <f>SUM(AF4:AF28)</f>
        <v>0.80790000000000017</v>
      </c>
      <c r="AG29" s="3"/>
      <c r="AH29" s="54">
        <f t="shared" ref="AH29" si="2">SUM(AH4:AH28)</f>
        <v>384810.94999999995</v>
      </c>
    </row>
    <row r="30" spans="1:43">
      <c r="U30" s="1" t="s">
        <v>199</v>
      </c>
      <c r="W30" s="3">
        <f>W28</f>
        <v>0.91310000000000002</v>
      </c>
    </row>
    <row r="31" spans="1:43">
      <c r="U31" s="22" t="s">
        <v>202</v>
      </c>
      <c r="W31" s="3">
        <f>SUM(W4:W13)</f>
        <v>0.49259999999999998</v>
      </c>
      <c r="AD31" s="1" t="s">
        <v>199</v>
      </c>
      <c r="AF31" s="3">
        <f>AF29</f>
        <v>0.80790000000000017</v>
      </c>
    </row>
    <row r="32" spans="1:43">
      <c r="U32" s="82" t="s">
        <v>762</v>
      </c>
      <c r="W32" s="3">
        <f>SUM(W5,W8,W9,W11,W15,W18,W19,W21,W22,W24,W25,W26)</f>
        <v>0.42969999999999997</v>
      </c>
      <c r="AD32" s="22" t="s">
        <v>202</v>
      </c>
      <c r="AF32" s="3">
        <f>SUM(AF4:AF13)</f>
        <v>0.54370000000000007</v>
      </c>
    </row>
    <row r="33" spans="9:43">
      <c r="AD33" s="82" t="s">
        <v>762</v>
      </c>
      <c r="AF33" s="3">
        <f>SUM(AF4,AF6,AF7,AF8,AF9,AF10,AF11,AF13,AF14,AF15,AF16,AF17,AF18,AF20,AF21,AF22,AF23,AF24,AF25,AF26,AF27,AF28)</f>
        <v>0.67790000000000006</v>
      </c>
    </row>
    <row r="35" spans="9:43">
      <c r="I35" s="82"/>
      <c r="J35" s="82"/>
      <c r="K35" s="82"/>
      <c r="L35" s="82"/>
      <c r="M35" s="82"/>
      <c r="N35" s="82"/>
      <c r="O35" s="82"/>
      <c r="R35" s="22" t="s">
        <v>43</v>
      </c>
      <c r="S35" s="22" t="s">
        <v>44</v>
      </c>
      <c r="T35" s="22" t="s">
        <v>45</v>
      </c>
      <c r="U35" s="22" t="s">
        <v>46</v>
      </c>
      <c r="V35" s="22" t="s">
        <v>47</v>
      </c>
      <c r="W35" s="22" t="s">
        <v>324</v>
      </c>
      <c r="X35" s="22" t="s">
        <v>1280</v>
      </c>
      <c r="Y35" s="22" t="s">
        <v>1281</v>
      </c>
    </row>
    <row r="36" spans="9:43" ht="14.25" customHeight="1">
      <c r="I36" s="82"/>
      <c r="J36" s="82"/>
      <c r="K36" s="82"/>
      <c r="L36" s="82"/>
      <c r="M36" s="82"/>
      <c r="N36" s="82"/>
      <c r="O36" s="82"/>
      <c r="R36" s="22"/>
      <c r="S36" s="22"/>
      <c r="T36" s="22"/>
      <c r="U36" s="22"/>
      <c r="V36" s="22"/>
      <c r="W36" s="22" t="s">
        <v>1282</v>
      </c>
      <c r="X36" s="22" t="s">
        <v>1283</v>
      </c>
      <c r="Y36" s="22" t="s">
        <v>1284</v>
      </c>
      <c r="AA36" s="1" t="s">
        <v>43</v>
      </c>
      <c r="AB36" s="1" t="s">
        <v>44</v>
      </c>
      <c r="AC36" s="1" t="s">
        <v>45</v>
      </c>
      <c r="AD36" s="1" t="s">
        <v>46</v>
      </c>
      <c r="AE36" s="1" t="s">
        <v>47</v>
      </c>
      <c r="AF36" s="1" t="s">
        <v>324</v>
      </c>
      <c r="AG36" s="1" t="s">
        <v>1280</v>
      </c>
      <c r="AH36" s="1" t="s">
        <v>1281</v>
      </c>
      <c r="AJ36" s="82" t="s">
        <v>1301</v>
      </c>
      <c r="AK36" s="82" t="s">
        <v>1302</v>
      </c>
      <c r="AL36" s="82" t="s">
        <v>1303</v>
      </c>
      <c r="AM36" s="82" t="s">
        <v>1304</v>
      </c>
      <c r="AN36" s="82" t="s">
        <v>1305</v>
      </c>
      <c r="AO36" s="82" t="s">
        <v>1306</v>
      </c>
      <c r="AP36" s="82" t="s">
        <v>1307</v>
      </c>
      <c r="AQ36" s="82" t="s">
        <v>1308</v>
      </c>
    </row>
    <row r="37" spans="9:43">
      <c r="I37" s="82"/>
      <c r="J37" s="82"/>
      <c r="K37" s="82"/>
      <c r="L37" s="82"/>
      <c r="M37" s="82"/>
      <c r="N37" s="82"/>
      <c r="O37" s="82"/>
      <c r="R37" s="22">
        <v>1</v>
      </c>
      <c r="S37" s="22">
        <v>600779</v>
      </c>
      <c r="T37" s="22" t="s">
        <v>358</v>
      </c>
      <c r="U37" s="22">
        <v>42.3</v>
      </c>
      <c r="V37" s="24">
        <v>2.1499999999999998E-2</v>
      </c>
      <c r="W37" s="24">
        <v>9.7299999999999998E-2</v>
      </c>
      <c r="X37" s="22">
        <v>31.52</v>
      </c>
      <c r="Y37" s="22">
        <v>1318.35</v>
      </c>
      <c r="AF37" s="1" t="s">
        <v>1282</v>
      </c>
      <c r="AG37" s="1" t="s">
        <v>1283</v>
      </c>
      <c r="AH37" s="1" t="s">
        <v>1284</v>
      </c>
      <c r="AJ37" s="82"/>
      <c r="AK37" s="82"/>
      <c r="AL37" s="82"/>
      <c r="AM37" s="82"/>
      <c r="AN37" s="82"/>
      <c r="AO37" s="82" t="s">
        <v>1309</v>
      </c>
      <c r="AP37" s="82" t="s">
        <v>1310</v>
      </c>
      <c r="AQ37" s="82" t="s">
        <v>1311</v>
      </c>
    </row>
    <row r="38" spans="9:43">
      <c r="I38" s="82"/>
      <c r="J38" s="82"/>
      <c r="K38" s="82"/>
      <c r="L38" s="82"/>
      <c r="M38" s="82"/>
      <c r="N38" s="82"/>
      <c r="O38" s="82"/>
      <c r="R38" s="22">
        <v>2</v>
      </c>
      <c r="S38" s="22">
        <v>568</v>
      </c>
      <c r="T38" s="22" t="s">
        <v>346</v>
      </c>
      <c r="U38" s="22">
        <v>58.6</v>
      </c>
      <c r="V38" s="24">
        <v>1.4200000000000001E-2</v>
      </c>
      <c r="W38" s="24">
        <v>6.5100000000000005E-2</v>
      </c>
      <c r="X38" s="22">
        <v>15.72</v>
      </c>
      <c r="Y38" s="22">
        <v>881.77</v>
      </c>
      <c r="AA38" s="1">
        <v>1</v>
      </c>
      <c r="AB38" s="1">
        <v>600809</v>
      </c>
      <c r="AC38" s="1" t="s">
        <v>770</v>
      </c>
      <c r="AD38" s="1">
        <v>56.74</v>
      </c>
      <c r="AE38" s="3">
        <v>3.39E-2</v>
      </c>
      <c r="AF38" s="3">
        <v>8.4199999999999997E-2</v>
      </c>
      <c r="AG38" s="1">
        <v>958.81</v>
      </c>
      <c r="AH38" s="1">
        <v>52782.53</v>
      </c>
      <c r="AJ38" s="82">
        <v>1</v>
      </c>
      <c r="AK38" s="82">
        <v>600779</v>
      </c>
      <c r="AL38" s="82" t="s">
        <v>1365</v>
      </c>
      <c r="AM38" s="82">
        <v>42.3</v>
      </c>
      <c r="AN38" s="104">
        <v>2.1499999999999998E-2</v>
      </c>
      <c r="AO38" s="104">
        <v>0.1004</v>
      </c>
      <c r="AP38" s="82">
        <v>94.5</v>
      </c>
      <c r="AQ38" s="82">
        <v>3952.02</v>
      </c>
    </row>
    <row r="39" spans="9:43">
      <c r="I39" s="82"/>
      <c r="J39" s="82"/>
      <c r="K39" s="82"/>
      <c r="L39" s="82"/>
      <c r="M39" s="82"/>
      <c r="N39" s="82"/>
      <c r="O39" s="82"/>
      <c r="R39" s="22">
        <v>3</v>
      </c>
      <c r="S39" s="22">
        <v>600519</v>
      </c>
      <c r="T39" s="22" t="s">
        <v>160</v>
      </c>
      <c r="U39" s="22">
        <v>596.04</v>
      </c>
      <c r="V39" s="24">
        <v>5.3699999999999998E-2</v>
      </c>
      <c r="W39" s="24">
        <v>4.9599999999999998E-2</v>
      </c>
      <c r="X39" s="22">
        <v>1.3</v>
      </c>
      <c r="Y39" s="22">
        <v>672.93</v>
      </c>
      <c r="AA39" s="1">
        <v>2</v>
      </c>
      <c r="AB39" s="1">
        <v>600031</v>
      </c>
      <c r="AC39" s="1" t="s">
        <v>933</v>
      </c>
      <c r="AD39" s="1">
        <v>8.27</v>
      </c>
      <c r="AE39" s="3">
        <v>1.47E-2</v>
      </c>
      <c r="AF39" s="3">
        <v>7.0000000000000007E-2</v>
      </c>
      <c r="AG39" s="1">
        <v>5735.09</v>
      </c>
      <c r="AH39" s="1">
        <v>43873.440000000002</v>
      </c>
      <c r="AJ39" s="82">
        <v>2</v>
      </c>
      <c r="AK39" s="82">
        <v>858</v>
      </c>
      <c r="AL39" s="82" t="s">
        <v>1366</v>
      </c>
      <c r="AM39" s="82">
        <v>64.45</v>
      </c>
      <c r="AN39" s="104">
        <v>2.2700000000000001E-2</v>
      </c>
      <c r="AO39" s="104">
        <v>9.8299999999999998E-2</v>
      </c>
      <c r="AP39" s="82">
        <v>67.55</v>
      </c>
      <c r="AQ39" s="82">
        <v>3869.21</v>
      </c>
    </row>
    <row r="40" spans="9:43">
      <c r="I40" s="82"/>
      <c r="J40" s="82"/>
      <c r="K40" s="82"/>
      <c r="L40" s="82"/>
      <c r="M40" s="82"/>
      <c r="N40" s="82"/>
      <c r="O40" s="82"/>
      <c r="R40" s="22">
        <v>4</v>
      </c>
      <c r="S40" s="22">
        <v>2304</v>
      </c>
      <c r="T40" s="22" t="s">
        <v>644</v>
      </c>
      <c r="U40" s="22">
        <v>115.88</v>
      </c>
      <c r="V40" s="24">
        <v>0</v>
      </c>
      <c r="W40" s="24">
        <v>4.87E-2</v>
      </c>
      <c r="X40" s="22">
        <v>6.5</v>
      </c>
      <c r="Y40" s="22">
        <v>659.75</v>
      </c>
      <c r="AA40" s="1">
        <v>3</v>
      </c>
      <c r="AB40" s="1">
        <v>596</v>
      </c>
      <c r="AC40" s="1" t="s">
        <v>650</v>
      </c>
      <c r="AD40" s="1">
        <v>68.78</v>
      </c>
      <c r="AE40" s="3">
        <v>3.6499999999999998E-2</v>
      </c>
      <c r="AF40" s="3">
        <v>6.2399999999999997E-2</v>
      </c>
      <c r="AG40" s="1">
        <v>632.44000000000005</v>
      </c>
      <c r="AH40" s="1">
        <v>39135.269999999997</v>
      </c>
      <c r="AJ40" s="82">
        <v>3</v>
      </c>
      <c r="AK40" s="82">
        <v>568</v>
      </c>
      <c r="AL40" s="82" t="s">
        <v>1367</v>
      </c>
      <c r="AM40" s="82">
        <v>58.85</v>
      </c>
      <c r="AN40" s="104">
        <v>1.8499999999999999E-2</v>
      </c>
      <c r="AO40" s="104">
        <v>9.69E-2</v>
      </c>
      <c r="AP40" s="82">
        <v>67.97</v>
      </c>
      <c r="AQ40" s="82">
        <v>3812.9</v>
      </c>
    </row>
    <row r="41" spans="9:43">
      <c r="I41" s="82"/>
      <c r="J41" s="82"/>
      <c r="K41" s="82"/>
      <c r="L41" s="82"/>
      <c r="M41" s="82"/>
      <c r="N41" s="82"/>
      <c r="O41" s="82"/>
      <c r="R41" s="22">
        <v>5</v>
      </c>
      <c r="S41" s="22">
        <v>858</v>
      </c>
      <c r="T41" s="22" t="s">
        <v>91</v>
      </c>
      <c r="U41" s="22">
        <v>64.47</v>
      </c>
      <c r="V41" s="24">
        <v>2.3E-2</v>
      </c>
      <c r="W41" s="24">
        <v>4.8599999999999997E-2</v>
      </c>
      <c r="X41" s="22">
        <v>11.5</v>
      </c>
      <c r="Y41" s="22">
        <v>658.72</v>
      </c>
      <c r="AA41" s="1">
        <v>4</v>
      </c>
      <c r="AB41" s="1">
        <v>600519</v>
      </c>
      <c r="AC41" s="1" t="s">
        <v>160</v>
      </c>
      <c r="AD41" s="1">
        <v>597.96</v>
      </c>
      <c r="AE41" s="3">
        <v>5.7099999999999998E-2</v>
      </c>
      <c r="AF41" s="3">
        <v>5.5199999999999999E-2</v>
      </c>
      <c r="AG41" s="1">
        <v>66.83</v>
      </c>
      <c r="AH41" s="1">
        <v>34595.120000000003</v>
      </c>
      <c r="AJ41" s="82">
        <v>4</v>
      </c>
      <c r="AK41" s="82">
        <v>600519</v>
      </c>
      <c r="AL41" s="82" t="s">
        <v>1330</v>
      </c>
      <c r="AM41" s="82">
        <v>598.23</v>
      </c>
      <c r="AN41" s="104">
        <v>5.7599999999999998E-2</v>
      </c>
      <c r="AO41" s="104">
        <v>9.1899999999999996E-2</v>
      </c>
      <c r="AP41" s="82">
        <v>6.99</v>
      </c>
      <c r="AQ41" s="82">
        <v>3617.73</v>
      </c>
    </row>
    <row r="42" spans="9:43">
      <c r="I42" s="82"/>
      <c r="J42" s="82"/>
      <c r="K42" s="82"/>
      <c r="L42" s="82"/>
      <c r="M42" s="82"/>
      <c r="N42" s="82"/>
      <c r="O42" s="82"/>
      <c r="R42" s="22">
        <v>6</v>
      </c>
      <c r="S42" s="22">
        <v>603589</v>
      </c>
      <c r="T42" s="22" t="s">
        <v>646</v>
      </c>
      <c r="U42" s="22">
        <v>49.81</v>
      </c>
      <c r="V42" s="24">
        <v>2.8E-3</v>
      </c>
      <c r="W42" s="24">
        <v>4.6899999999999997E-2</v>
      </c>
      <c r="X42" s="22">
        <v>13</v>
      </c>
      <c r="Y42" s="22">
        <v>635.44000000000005</v>
      </c>
      <c r="AA42" s="1">
        <v>5</v>
      </c>
      <c r="AB42" s="1">
        <v>568</v>
      </c>
      <c r="AC42" s="1" t="s">
        <v>346</v>
      </c>
      <c r="AD42" s="1">
        <v>59.3</v>
      </c>
      <c r="AE42" s="3">
        <v>2.63E-2</v>
      </c>
      <c r="AF42" s="3">
        <v>5.5199999999999999E-2</v>
      </c>
      <c r="AG42" s="1">
        <v>616.59</v>
      </c>
      <c r="AH42" s="1">
        <v>34590.86</v>
      </c>
      <c r="AJ42" s="82">
        <v>5</v>
      </c>
      <c r="AK42" s="82">
        <v>651</v>
      </c>
      <c r="AL42" s="82" t="s">
        <v>1336</v>
      </c>
      <c r="AM42" s="82">
        <v>42.56</v>
      </c>
      <c r="AN42" s="104">
        <v>1.7899999999999999E-2</v>
      </c>
      <c r="AO42" s="104">
        <v>5.5100000000000003E-2</v>
      </c>
      <c r="AP42" s="82">
        <v>57.18</v>
      </c>
      <c r="AQ42" s="82">
        <v>2167.04</v>
      </c>
    </row>
    <row r="43" spans="9:43">
      <c r="I43" s="82"/>
      <c r="J43" s="82"/>
      <c r="K43" s="82"/>
      <c r="L43" s="82"/>
      <c r="M43" s="82"/>
      <c r="N43" s="82"/>
      <c r="O43" s="82"/>
      <c r="R43" s="22">
        <v>7</v>
      </c>
      <c r="S43" s="22">
        <v>2247</v>
      </c>
      <c r="T43" s="22" t="s">
        <v>1364</v>
      </c>
      <c r="U43" s="22">
        <v>14.93</v>
      </c>
      <c r="V43" s="24">
        <v>-4.7000000000000002E-3</v>
      </c>
      <c r="W43" s="24">
        <v>4.24E-2</v>
      </c>
      <c r="X43" s="22">
        <v>38.83</v>
      </c>
      <c r="Y43" s="22">
        <v>575.07000000000005</v>
      </c>
      <c r="AA43" s="1">
        <v>6</v>
      </c>
      <c r="AB43" s="1">
        <v>2572</v>
      </c>
      <c r="AC43" s="1" t="s">
        <v>357</v>
      </c>
      <c r="AD43" s="1">
        <v>40.81</v>
      </c>
      <c r="AE43" s="3">
        <v>-3.9800000000000002E-2</v>
      </c>
      <c r="AF43" s="3">
        <v>5.2299999999999999E-2</v>
      </c>
      <c r="AG43" s="1">
        <v>867.92</v>
      </c>
      <c r="AH43" s="1">
        <v>32807.480000000003</v>
      </c>
      <c r="AJ43" s="82">
        <v>6</v>
      </c>
      <c r="AK43" s="82">
        <v>2036</v>
      </c>
      <c r="AL43" s="82" t="s">
        <v>1368</v>
      </c>
      <c r="AM43" s="82">
        <v>20.260000000000002</v>
      </c>
      <c r="AN43" s="104">
        <v>1.4999999999999999E-2</v>
      </c>
      <c r="AO43" s="104">
        <v>3.9199999999999999E-2</v>
      </c>
      <c r="AP43" s="82">
        <v>74.349999999999994</v>
      </c>
      <c r="AQ43" s="82">
        <v>1542.02</v>
      </c>
    </row>
    <row r="44" spans="9:43">
      <c r="I44" s="82"/>
      <c r="J44" s="82"/>
      <c r="K44" s="82"/>
      <c r="L44" s="82"/>
      <c r="M44" s="82"/>
      <c r="N44" s="82"/>
      <c r="O44" s="82"/>
      <c r="R44" s="22">
        <v>8</v>
      </c>
      <c r="S44" s="22">
        <v>2008</v>
      </c>
      <c r="T44" s="22" t="s">
        <v>514</v>
      </c>
      <c r="U44" s="22">
        <v>47.93</v>
      </c>
      <c r="V44" s="24">
        <v>-2.64E-2</v>
      </c>
      <c r="W44" s="24">
        <v>4.2000000000000003E-2</v>
      </c>
      <c r="X44" s="22">
        <v>13.06</v>
      </c>
      <c r="Y44" s="22">
        <v>569.52</v>
      </c>
      <c r="AA44" s="1">
        <v>7</v>
      </c>
      <c r="AB44" s="1">
        <v>2304</v>
      </c>
      <c r="AC44" s="1" t="s">
        <v>644</v>
      </c>
      <c r="AD44" s="1">
        <v>117.8</v>
      </c>
      <c r="AE44" s="3">
        <v>1.66E-2</v>
      </c>
      <c r="AF44" s="3">
        <v>5.21E-2</v>
      </c>
      <c r="AG44" s="1">
        <v>321.89999999999998</v>
      </c>
      <c r="AH44" s="1">
        <v>32672.6</v>
      </c>
      <c r="AJ44" s="82">
        <v>7</v>
      </c>
      <c r="AK44" s="82">
        <v>63</v>
      </c>
      <c r="AL44" s="82" t="s">
        <v>1369</v>
      </c>
      <c r="AM44" s="82">
        <v>29.79</v>
      </c>
      <c r="AN44" s="104">
        <v>5.3800000000000001E-2</v>
      </c>
      <c r="AO44" s="104">
        <v>3.49E-2</v>
      </c>
      <c r="AP44" s="82">
        <v>48.55</v>
      </c>
      <c r="AQ44" s="82">
        <v>1373.91</v>
      </c>
    </row>
    <row r="45" spans="9:43">
      <c r="I45" s="82"/>
      <c r="J45" s="82"/>
      <c r="K45" s="82"/>
      <c r="L45" s="82"/>
      <c r="M45" s="82"/>
      <c r="N45" s="82"/>
      <c r="O45" s="82"/>
      <c r="R45" s="22">
        <v>9</v>
      </c>
      <c r="S45" s="22">
        <v>2475</v>
      </c>
      <c r="T45" s="22" t="s">
        <v>109</v>
      </c>
      <c r="U45" s="22">
        <v>23.96</v>
      </c>
      <c r="V45" s="24">
        <v>3.1399999999999997E-2</v>
      </c>
      <c r="W45" s="24">
        <v>4.1300000000000003E-2</v>
      </c>
      <c r="X45" s="22">
        <v>27.09</v>
      </c>
      <c r="Y45" s="22">
        <v>559.58000000000004</v>
      </c>
      <c r="AA45" s="1">
        <v>8</v>
      </c>
      <c r="AB45" s="1">
        <v>600582</v>
      </c>
      <c r="AC45" s="1" t="s">
        <v>775</v>
      </c>
      <c r="AD45" s="1">
        <v>5.03</v>
      </c>
      <c r="AE45" s="3">
        <v>0</v>
      </c>
      <c r="AF45" s="3">
        <v>4.6699999999999998E-2</v>
      </c>
      <c r="AG45" s="1">
        <v>5641.48</v>
      </c>
      <c r="AH45" s="1">
        <v>29279.3</v>
      </c>
      <c r="AJ45" s="82">
        <v>8</v>
      </c>
      <c r="AK45" s="82">
        <v>600702</v>
      </c>
      <c r="AL45" s="82" t="s">
        <v>1370</v>
      </c>
      <c r="AM45" s="82">
        <v>38.35</v>
      </c>
      <c r="AN45" s="104">
        <v>1.37E-2</v>
      </c>
      <c r="AO45" s="104">
        <v>3.27E-2</v>
      </c>
      <c r="AP45" s="82">
        <v>32.97</v>
      </c>
      <c r="AQ45" s="82">
        <v>1288.8</v>
      </c>
    </row>
    <row r="46" spans="9:43">
      <c r="I46" s="82"/>
      <c r="J46" s="82"/>
      <c r="K46" s="82"/>
      <c r="L46" s="82"/>
      <c r="M46" s="82"/>
      <c r="N46" s="82"/>
      <c r="O46" s="82"/>
      <c r="R46" s="22">
        <v>10</v>
      </c>
      <c r="S46" s="22">
        <v>600036</v>
      </c>
      <c r="T46" s="22" t="s">
        <v>86</v>
      </c>
      <c r="U46" s="22">
        <v>26.63</v>
      </c>
      <c r="V46" s="24">
        <v>-6.3E-3</v>
      </c>
      <c r="W46" s="24">
        <v>3.5799999999999998E-2</v>
      </c>
      <c r="X46" s="22">
        <v>19</v>
      </c>
      <c r="Y46" s="22">
        <v>485.45</v>
      </c>
      <c r="AA46" s="1">
        <v>9</v>
      </c>
      <c r="AB46" s="1">
        <v>858</v>
      </c>
      <c r="AC46" s="1" t="s">
        <v>91</v>
      </c>
      <c r="AD46" s="1">
        <v>65.510000000000005</v>
      </c>
      <c r="AE46" s="3">
        <v>3.95E-2</v>
      </c>
      <c r="AF46" s="3">
        <v>4.3499999999999997E-2</v>
      </c>
      <c r="AG46" s="1">
        <v>475.95</v>
      </c>
      <c r="AH46" s="1">
        <v>27262.32</v>
      </c>
      <c r="AJ46" s="82">
        <v>9</v>
      </c>
      <c r="AK46" s="82">
        <v>603816</v>
      </c>
      <c r="AL46" s="82" t="s">
        <v>1371</v>
      </c>
      <c r="AM46" s="82">
        <v>54.89</v>
      </c>
      <c r="AN46" s="104">
        <v>-1.0999999999999999E-2</v>
      </c>
      <c r="AO46" s="104">
        <v>3.04E-2</v>
      </c>
      <c r="AP46" s="82">
        <v>22.86</v>
      </c>
      <c r="AQ46" s="82">
        <v>1195.5</v>
      </c>
    </row>
    <row r="47" spans="9:43">
      <c r="I47" s="82"/>
      <c r="J47" s="82"/>
      <c r="K47" s="82"/>
      <c r="L47" s="82"/>
      <c r="M47" s="82"/>
      <c r="N47" s="82"/>
      <c r="O47" s="82"/>
      <c r="AA47" s="1">
        <v>10</v>
      </c>
      <c r="AB47" s="1">
        <v>600559</v>
      </c>
      <c r="AC47" s="1" t="s">
        <v>771</v>
      </c>
      <c r="AD47" s="1" t="s">
        <v>663</v>
      </c>
      <c r="AE47" s="3" t="s">
        <v>663</v>
      </c>
      <c r="AF47" s="3">
        <v>4.2200000000000001E-2</v>
      </c>
      <c r="AG47" s="1">
        <v>839.97</v>
      </c>
      <c r="AH47" s="1">
        <v>26442.3</v>
      </c>
      <c r="AJ47" s="82">
        <v>10</v>
      </c>
      <c r="AK47" s="82">
        <v>603833</v>
      </c>
      <c r="AL47" s="82" t="s">
        <v>1372</v>
      </c>
      <c r="AM47" s="82">
        <v>119.34</v>
      </c>
      <c r="AN47" s="104">
        <v>-1.9599999999999999E-2</v>
      </c>
      <c r="AO47" s="104">
        <v>2.9600000000000001E-2</v>
      </c>
      <c r="AP47" s="82">
        <v>11.41</v>
      </c>
      <c r="AQ47" s="82">
        <v>1165.3699999999999</v>
      </c>
    </row>
    <row r="48" spans="9:43">
      <c r="U48" s="1" t="s">
        <v>199</v>
      </c>
      <c r="V48" s="3">
        <f>SUM(W37:W46)</f>
        <v>0.51769999999999994</v>
      </c>
      <c r="AA48" s="1" t="s">
        <v>1285</v>
      </c>
      <c r="AB48" s="1">
        <v>600298</v>
      </c>
      <c r="AC48" s="1" t="s">
        <v>772</v>
      </c>
      <c r="AD48" s="1">
        <v>28.98</v>
      </c>
      <c r="AE48" s="3">
        <v>3.1699999999999999E-2</v>
      </c>
      <c r="AF48" s="3">
        <v>3.6799999999999999E-2</v>
      </c>
      <c r="AG48" s="1">
        <v>905.92</v>
      </c>
      <c r="AH48" s="1">
        <v>23082.94</v>
      </c>
    </row>
    <row r="49" spans="21:39">
      <c r="U49" s="22" t="s">
        <v>202</v>
      </c>
      <c r="V49" s="3">
        <f>SUM(W37:W46)</f>
        <v>0.51769999999999994</v>
      </c>
      <c r="AA49" s="1" t="s">
        <v>1298</v>
      </c>
      <c r="AB49" s="1">
        <v>2536</v>
      </c>
      <c r="AC49" s="1" t="s">
        <v>1299</v>
      </c>
      <c r="AD49" s="1">
        <v>16.59</v>
      </c>
      <c r="AE49" s="3">
        <v>5.4999999999999997E-3</v>
      </c>
      <c r="AF49" s="3">
        <v>1.03E-2</v>
      </c>
      <c r="AG49" s="1">
        <v>411.31</v>
      </c>
      <c r="AH49" s="1">
        <v>6490.41</v>
      </c>
    </row>
    <row r="50" spans="21:39">
      <c r="U50" s="82" t="s">
        <v>699</v>
      </c>
      <c r="V50" s="3">
        <f>V48-W40-W43-W44-W45</f>
        <v>0.34329999999999994</v>
      </c>
      <c r="AL50" s="1" t="s">
        <v>199</v>
      </c>
      <c r="AM50" s="3">
        <f>SUM(AO38:AO47)</f>
        <v>0.60939999999999983</v>
      </c>
    </row>
    <row r="51" spans="21:39">
      <c r="AL51" s="22" t="s">
        <v>202</v>
      </c>
      <c r="AM51" s="3">
        <f>SUM(AO38:AO47)</f>
        <v>0.60939999999999983</v>
      </c>
    </row>
    <row r="52" spans="21:39">
      <c r="AB52" s="1" t="s">
        <v>199</v>
      </c>
      <c r="AC52" s="3">
        <f>SUM(AF38:AF49)</f>
        <v>0.6109</v>
      </c>
      <c r="AL52" s="82" t="s">
        <v>699</v>
      </c>
      <c r="AM52" s="3">
        <f>AM50-AO43</f>
        <v>0.57019999999999982</v>
      </c>
    </row>
    <row r="53" spans="21:39">
      <c r="AB53" s="22" t="s">
        <v>202</v>
      </c>
      <c r="AC53" s="3">
        <f>SUM(AF38:AF47)</f>
        <v>0.56380000000000008</v>
      </c>
    </row>
    <row r="54" spans="21:39">
      <c r="AB54" s="82" t="s">
        <v>699</v>
      </c>
      <c r="AC54" s="3">
        <f>AC52-AF43-AF44-AF49</f>
        <v>0.49619999999999997</v>
      </c>
    </row>
  </sheetData>
  <phoneticPr fontId="21" type="noConversion"/>
  <hyperlinks>
    <hyperlink ref="J4" r:id="rId1" display="http://quote.eastmoney.com/sh600519.html"/>
    <hyperlink ref="K4" r:id="rId2" display="http://quote.eastmoney.com/sh600519.html"/>
    <hyperlink ref="J5" r:id="rId3" display="http://quote.eastmoney.com/sz000858.html"/>
    <hyperlink ref="K5" r:id="rId4" display="http://quote.eastmoney.com/sz000858.html"/>
    <hyperlink ref="J6" r:id="rId5" display="http://quote.eastmoney.com/sz000568.html"/>
    <hyperlink ref="K6" r:id="rId6" display="http://quote.eastmoney.com/sz000568.html"/>
    <hyperlink ref="J7" r:id="rId7" display="http://quote.eastmoney.com/sz000333.html"/>
    <hyperlink ref="K7" r:id="rId8" display="http://quote.eastmoney.com/sz000333.html"/>
    <hyperlink ref="J8" r:id="rId9" display="http://quote.eastmoney.com/sz000651.html"/>
    <hyperlink ref="K8" r:id="rId10" display="http://quote.eastmoney.com/sz000651.html"/>
    <hyperlink ref="J9" r:id="rId11" display="http://quote.eastmoney.com/sh600887.html"/>
    <hyperlink ref="K9" r:id="rId12" display="http://quote.eastmoney.com/sh600887.html"/>
    <hyperlink ref="J10" r:id="rId13" display="http://quote.eastmoney.com/sh600104.html"/>
    <hyperlink ref="K10" r:id="rId14" display="http://quote.eastmoney.com/sh600104.html"/>
    <hyperlink ref="J11" r:id="rId15" display="http://quote.eastmoney.com/sz002572.html"/>
    <hyperlink ref="K11" r:id="rId16" display="http://quote.eastmoney.com/sz002572.html"/>
    <hyperlink ref="J12" r:id="rId17" display="http://quote.eastmoney.com/sh603589.html"/>
    <hyperlink ref="K12" r:id="rId18" display="http://quote.eastmoney.com/sh603589.html"/>
    <hyperlink ref="J13" r:id="rId19" display="http://quote.eastmoney.com/sz002714.html"/>
    <hyperlink ref="K13" r:id="rId20" display="http://quote.eastmoney.com/sz002714.html"/>
    <hyperlink ref="J14" r:id="rId21" display="http://quote.eastmoney.com/sh603766.html"/>
    <hyperlink ref="K14" r:id="rId22" display="http://quote.eastmoney.com/sh603766.html"/>
    <hyperlink ref="AB38" r:id="rId23" display="http://quote.eastmoney.com/sh600809.html"/>
    <hyperlink ref="AC38" r:id="rId24" display="http://quote.eastmoney.com/sh600809.html"/>
    <hyperlink ref="AB39" r:id="rId25" display="http://quote.eastmoney.com/sh600031.html"/>
    <hyperlink ref="AC39" r:id="rId26" display="http://quote.eastmoney.com/sh600031.html"/>
    <hyperlink ref="AB40" r:id="rId27" display="http://quote.eastmoney.com/sz000596.html"/>
    <hyperlink ref="AC40" r:id="rId28" display="http://quote.eastmoney.com/sz000596.html"/>
    <hyperlink ref="AB41" r:id="rId29" display="http://quote.eastmoney.com/sh600519.html"/>
    <hyperlink ref="AC41" r:id="rId30" display="http://quote.eastmoney.com/sh600519.html"/>
    <hyperlink ref="AB42" r:id="rId31" display="http://quote.eastmoney.com/sz000568.html"/>
    <hyperlink ref="AC42" r:id="rId32" display="http://quote.eastmoney.com/sz000568.html"/>
    <hyperlink ref="AB43" r:id="rId33" display="http://quote.eastmoney.com/sz002572.html"/>
    <hyperlink ref="AC43" r:id="rId34" display="http://quote.eastmoney.com/sz002572.html"/>
    <hyperlink ref="AB44" r:id="rId35" display="http://quote.eastmoney.com/sz002304.html"/>
    <hyperlink ref="AC44" r:id="rId36" display="http://quote.eastmoney.com/sz002304.html"/>
    <hyperlink ref="AB45" r:id="rId37" display="http://quote.eastmoney.com/sh600582.html"/>
    <hyperlink ref="AC45" r:id="rId38" display="http://quote.eastmoney.com/sh600582.html"/>
    <hyperlink ref="AB46" r:id="rId39" display="http://quote.eastmoney.com/sz000858.html"/>
    <hyperlink ref="AC46" r:id="rId40" display="http://quote.eastmoney.com/sz000858.html"/>
    <hyperlink ref="AB47" r:id="rId41" display="http://quote.eastmoney.com/sh600559.html"/>
    <hyperlink ref="AC47" r:id="rId42" display="http://quote.eastmoney.com/sh600559.html"/>
    <hyperlink ref="AB48" r:id="rId43" display="http://quote.eastmoney.com/sh600298.html"/>
    <hyperlink ref="AC48" r:id="rId44" display="http://quote.eastmoney.com/sh600298.html"/>
    <hyperlink ref="AB49" r:id="rId45" display="http://quote.eastmoney.com/sz002536.html"/>
    <hyperlink ref="AC49" r:id="rId46" display="http://quote.eastmoney.com/sz002536.html"/>
    <hyperlink ref="S37" r:id="rId47" display="http://quote.eastmoney.com/sh600779.html"/>
    <hyperlink ref="T37" r:id="rId48" display="http://quote.eastmoney.com/sh600779.html"/>
    <hyperlink ref="S38" r:id="rId49" display="http://quote.eastmoney.com/sz000568.html"/>
    <hyperlink ref="T38" r:id="rId50" display="http://quote.eastmoney.com/sz000568.html"/>
    <hyperlink ref="S39" r:id="rId51" display="http://quote.eastmoney.com/sh600519.html"/>
    <hyperlink ref="T39" r:id="rId52" display="http://quote.eastmoney.com/sh600519.html"/>
    <hyperlink ref="S40" r:id="rId53" display="http://quote.eastmoney.com/sz002304.html"/>
    <hyperlink ref="T40" r:id="rId54" display="http://quote.eastmoney.com/sz002304.html"/>
    <hyperlink ref="S41" r:id="rId55" display="http://quote.eastmoney.com/sz000858.html"/>
    <hyperlink ref="T41" r:id="rId56" display="http://quote.eastmoney.com/sz000858.html"/>
    <hyperlink ref="S42" r:id="rId57" display="http://quote.eastmoney.com/sh603589.html"/>
    <hyperlink ref="T42" r:id="rId58" display="http://quote.eastmoney.com/sh603589.html"/>
    <hyperlink ref="S43" r:id="rId59" display="http://quote.eastmoney.com/sz002247.html"/>
    <hyperlink ref="T43" r:id="rId60" display="http://quote.eastmoney.com/sz002247.html"/>
    <hyperlink ref="S44" r:id="rId61" display="http://quote.eastmoney.com/sz002008.html"/>
    <hyperlink ref="T44" r:id="rId62" display="http://quote.eastmoney.com/sz002008.html"/>
    <hyperlink ref="S45" r:id="rId63" display="http://quote.eastmoney.com/sz002475.html"/>
    <hyperlink ref="T45" r:id="rId64" display="http://quote.eastmoney.com/sz002475.html"/>
    <hyperlink ref="S46" r:id="rId65" display="http://quote.eastmoney.com/sh600036.html"/>
    <hyperlink ref="T46" r:id="rId66" display="http://quote.eastmoney.com/sh600036.html"/>
    <hyperlink ref="AK38" r:id="rId67" display="http://quote.eastmoney.com/sh600779.html"/>
    <hyperlink ref="AL38" r:id="rId68" display="http://quote.eastmoney.com/sh600779.html"/>
    <hyperlink ref="AK39" r:id="rId69" display="http://quote.eastmoney.com/sz000858.html"/>
    <hyperlink ref="AL39" r:id="rId70" display="http://quote.eastmoney.com/sz000858.html"/>
    <hyperlink ref="AK40" r:id="rId71" display="http://quote.eastmoney.com/sz000568.html"/>
    <hyperlink ref="AL40" r:id="rId72" display="http://quote.eastmoney.com/sz000568.html"/>
    <hyperlink ref="AK41" r:id="rId73" display="http://quote.eastmoney.com/sh600519.html"/>
    <hyperlink ref="AL41" r:id="rId74" display="http://quote.eastmoney.com/sh600519.html"/>
    <hyperlink ref="AK42" r:id="rId75" display="http://quote.eastmoney.com/sz000651.html"/>
    <hyperlink ref="AL42" r:id="rId76" display="http://quote.eastmoney.com/sz000651.html"/>
    <hyperlink ref="AK43" r:id="rId77" display="http://quote.eastmoney.com/sz002036.html"/>
    <hyperlink ref="AL43" r:id="rId78" display="http://quote.eastmoney.com/sz002036.html"/>
    <hyperlink ref="AK44" r:id="rId79" display="http://quote.eastmoney.com/sz000063.html"/>
    <hyperlink ref="AL44" r:id="rId80" display="http://quote.eastmoney.com/sz000063.html"/>
    <hyperlink ref="AK45" r:id="rId81" display="http://quote.eastmoney.com/sh600702.html"/>
    <hyperlink ref="AL45" r:id="rId82" display="http://quote.eastmoney.com/sh600702.html"/>
    <hyperlink ref="AK46" r:id="rId83" display="http://quote.eastmoney.com/sh603816.html"/>
    <hyperlink ref="AL46" r:id="rId84" display="http://quote.eastmoney.com/sh603816.html"/>
    <hyperlink ref="AK47" r:id="rId85" display="http://quote.eastmoney.com/sh603833.html"/>
    <hyperlink ref="AL47" r:id="rId86" display="http://quote.eastmoney.com/sh603833.html"/>
  </hyperlinks>
  <pageMargins left="0.7" right="0.7" top="0.75" bottom="0.75" header="0.3" footer="0.3"/>
  <pageSetup paperSize="9" orientation="portrait" r:id="rId87"/>
</worksheet>
</file>

<file path=xl/worksheets/sheet9.xml><?xml version="1.0" encoding="utf-8"?>
<worksheet xmlns="http://schemas.openxmlformats.org/spreadsheetml/2006/main" xmlns:r="http://schemas.openxmlformats.org/officeDocument/2006/relationships">
  <dimension ref="A1:EU70"/>
  <sheetViews>
    <sheetView topLeftCell="A16" zoomScale="115" zoomScaleNormal="115" workbookViewId="0">
      <selection activeCell="BJ68" sqref="BJ68"/>
    </sheetView>
  </sheetViews>
  <sheetFormatPr defaultRowHeight="14.25"/>
  <cols>
    <col min="1" max="1" width="3.75" style="1" customWidth="1"/>
    <col min="2" max="9" width="9" style="1"/>
    <col min="10" max="10" width="5.5" style="1" customWidth="1"/>
    <col min="11" max="16" width="9" style="1"/>
    <col min="17" max="17" width="9.625" style="1" bestFit="1" customWidth="1"/>
    <col min="18" max="18" width="9" style="1"/>
    <col min="19" max="19" width="4.125" style="1" customWidth="1"/>
    <col min="20" max="27" width="9" style="1"/>
    <col min="28" max="28" width="5.25" style="1" customWidth="1"/>
    <col min="29" max="35" width="9" style="1"/>
    <col min="36" max="36" width="3.5" style="1" customWidth="1"/>
    <col min="37" max="37" width="4.875" style="1" customWidth="1"/>
    <col min="38" max="45" width="9" style="1"/>
    <col min="46" max="46" width="6" style="1" customWidth="1"/>
    <col min="47" max="56" width="9" style="1"/>
    <col min="57" max="57" width="9" style="129"/>
    <col min="58" max="65" width="9" style="1"/>
    <col min="66" max="66" width="9" style="129"/>
    <col min="67" max="74" width="9" style="1"/>
    <col min="75" max="75" width="9" style="129"/>
    <col min="76" max="83" width="9" style="1"/>
    <col min="84" max="84" width="9" style="129"/>
    <col min="85" max="92" width="9" style="1"/>
    <col min="93" max="93" width="9.25" style="129" customWidth="1"/>
    <col min="94" max="101" width="9" style="1"/>
    <col min="102" max="102" width="9" style="129"/>
    <col min="103" max="110" width="9" style="1"/>
    <col min="111" max="111" width="9" style="129"/>
    <col min="112" max="119" width="9" style="1"/>
    <col min="120" max="120" width="9" style="129"/>
    <col min="121" max="128" width="9" style="1"/>
    <col min="129" max="129" width="9" style="129"/>
    <col min="130" max="136" width="9" style="1"/>
    <col min="137" max="137" width="9" style="129"/>
    <col min="138" max="138" width="9" style="1"/>
    <col min="139" max="139" width="10" style="1" customWidth="1"/>
    <col min="140" max="145" width="9" style="1"/>
    <col min="146" max="146" width="9" style="129"/>
    <col min="147" max="147" width="9" style="1"/>
    <col min="148" max="148" width="10.5" style="1" customWidth="1"/>
    <col min="149" max="16384" width="9" style="1"/>
  </cols>
  <sheetData>
    <row r="1" spans="1:151">
      <c r="A1" s="1" t="s">
        <v>1089</v>
      </c>
    </row>
    <row r="2" spans="1:151" ht="23.25" thickBot="1">
      <c r="A2" s="82" t="s">
        <v>777</v>
      </c>
      <c r="J2" s="1" t="s">
        <v>779</v>
      </c>
      <c r="S2" s="1" t="s">
        <v>789</v>
      </c>
      <c r="AB2" s="82" t="s">
        <v>674</v>
      </c>
      <c r="AK2" s="82" t="s">
        <v>793</v>
      </c>
      <c r="AT2" s="82" t="s">
        <v>813</v>
      </c>
      <c r="BC2" s="125" t="s">
        <v>859</v>
      </c>
      <c r="BE2" s="86"/>
      <c r="BL2" s="94" t="s">
        <v>33</v>
      </c>
      <c r="BN2" s="86"/>
      <c r="BU2" s="117" t="s">
        <v>32</v>
      </c>
      <c r="BW2" s="86"/>
      <c r="CD2" s="117" t="s">
        <v>31</v>
      </c>
      <c r="CF2" s="86"/>
      <c r="CM2" s="117" t="s">
        <v>29</v>
      </c>
      <c r="CO2" s="86"/>
      <c r="CV2" s="117" t="s">
        <v>34</v>
      </c>
      <c r="CX2" s="86"/>
      <c r="DE2" s="117" t="s">
        <v>35</v>
      </c>
      <c r="DG2" s="86"/>
      <c r="DN2" s="117" t="s">
        <v>36</v>
      </c>
      <c r="DP2" s="86"/>
      <c r="DW2" s="117" t="s">
        <v>37</v>
      </c>
      <c r="DY2" s="86"/>
      <c r="EF2" s="117" t="s">
        <v>38</v>
      </c>
      <c r="EG2" s="86"/>
      <c r="EO2" s="117" t="s">
        <v>39</v>
      </c>
      <c r="EP2" s="86"/>
    </row>
    <row r="3" spans="1:151" ht="15" thickBot="1">
      <c r="A3" s="22" t="s">
        <v>43</v>
      </c>
      <c r="B3" s="46" t="s">
        <v>44</v>
      </c>
      <c r="C3" s="46" t="s">
        <v>45</v>
      </c>
      <c r="D3" s="46" t="s">
        <v>46</v>
      </c>
      <c r="E3" s="46" t="s">
        <v>47</v>
      </c>
      <c r="F3" s="46" t="s">
        <v>48</v>
      </c>
      <c r="G3" s="46" t="s">
        <v>49</v>
      </c>
      <c r="H3" s="46" t="s">
        <v>50</v>
      </c>
      <c r="J3" s="22" t="s">
        <v>43</v>
      </c>
      <c r="K3" s="46" t="s">
        <v>44</v>
      </c>
      <c r="L3" s="46" t="s">
        <v>45</v>
      </c>
      <c r="M3" s="46" t="s">
        <v>46</v>
      </c>
      <c r="N3" s="46" t="s">
        <v>47</v>
      </c>
      <c r="O3" s="46" t="s">
        <v>48</v>
      </c>
      <c r="P3" s="46" t="s">
        <v>49</v>
      </c>
      <c r="Q3" s="46" t="s">
        <v>50</v>
      </c>
      <c r="S3" s="22" t="s">
        <v>43</v>
      </c>
      <c r="T3" s="46" t="s">
        <v>44</v>
      </c>
      <c r="U3" s="46" t="s">
        <v>45</v>
      </c>
      <c r="V3" s="46" t="s">
        <v>46</v>
      </c>
      <c r="W3" s="46" t="s">
        <v>47</v>
      </c>
      <c r="X3" s="46" t="s">
        <v>48</v>
      </c>
      <c r="Y3" s="46" t="s">
        <v>49</v>
      </c>
      <c r="Z3" s="46" t="s">
        <v>50</v>
      </c>
      <c r="AB3" s="22" t="s">
        <v>43</v>
      </c>
      <c r="AC3" s="46" t="s">
        <v>44</v>
      </c>
      <c r="AD3" s="46" t="s">
        <v>45</v>
      </c>
      <c r="AE3" s="46" t="s">
        <v>46</v>
      </c>
      <c r="AF3" s="46" t="s">
        <v>47</v>
      </c>
      <c r="AG3" s="46" t="s">
        <v>48</v>
      </c>
      <c r="AH3" s="46" t="s">
        <v>49</v>
      </c>
      <c r="AI3" s="46" t="s">
        <v>50</v>
      </c>
      <c r="AK3" s="22" t="s">
        <v>43</v>
      </c>
      <c r="AL3" s="46" t="s">
        <v>44</v>
      </c>
      <c r="AM3" s="46" t="s">
        <v>45</v>
      </c>
      <c r="AN3" s="46" t="s">
        <v>46</v>
      </c>
      <c r="AO3" s="46" t="s">
        <v>47</v>
      </c>
      <c r="AP3" s="46" t="s">
        <v>48</v>
      </c>
      <c r="AQ3" s="46" t="s">
        <v>49</v>
      </c>
      <c r="AR3" s="46" t="s">
        <v>50</v>
      </c>
      <c r="AT3" s="22" t="s">
        <v>43</v>
      </c>
      <c r="AU3" s="46" t="s">
        <v>44</v>
      </c>
      <c r="AV3" s="46" t="s">
        <v>45</v>
      </c>
      <c r="AW3" s="46" t="s">
        <v>46</v>
      </c>
      <c r="AX3" s="46" t="s">
        <v>47</v>
      </c>
      <c r="AY3" s="46" t="s">
        <v>48</v>
      </c>
      <c r="AZ3" s="46" t="s">
        <v>49</v>
      </c>
      <c r="BA3" s="46" t="s">
        <v>50</v>
      </c>
      <c r="BC3" s="22" t="s">
        <v>43</v>
      </c>
      <c r="BD3" s="46" t="s">
        <v>44</v>
      </c>
      <c r="BE3" s="86" t="s">
        <v>897</v>
      </c>
      <c r="BF3" s="46" t="s">
        <v>46</v>
      </c>
      <c r="BG3" s="46" t="s">
        <v>47</v>
      </c>
      <c r="BH3" s="46" t="s">
        <v>48</v>
      </c>
      <c r="BI3" s="46" t="s">
        <v>49</v>
      </c>
      <c r="BJ3" s="46" t="s">
        <v>50</v>
      </c>
      <c r="BL3" s="22" t="s">
        <v>43</v>
      </c>
      <c r="BM3" s="46" t="s">
        <v>44</v>
      </c>
      <c r="BN3" s="86" t="s">
        <v>897</v>
      </c>
      <c r="BO3" s="46" t="s">
        <v>46</v>
      </c>
      <c r="BP3" s="46" t="s">
        <v>47</v>
      </c>
      <c r="BQ3" s="46" t="s">
        <v>48</v>
      </c>
      <c r="BR3" s="46" t="s">
        <v>49</v>
      </c>
      <c r="BS3" s="46" t="s">
        <v>50</v>
      </c>
      <c r="BU3" s="22" t="s">
        <v>43</v>
      </c>
      <c r="BV3" s="46" t="s">
        <v>44</v>
      </c>
      <c r="BW3" s="86" t="s">
        <v>897</v>
      </c>
      <c r="BX3" s="46" t="s">
        <v>46</v>
      </c>
      <c r="BY3" s="46" t="s">
        <v>47</v>
      </c>
      <c r="BZ3" s="46" t="s">
        <v>48</v>
      </c>
      <c r="CA3" s="46" t="s">
        <v>49</v>
      </c>
      <c r="CB3" s="46" t="s">
        <v>50</v>
      </c>
      <c r="CD3" s="22" t="s">
        <v>43</v>
      </c>
      <c r="CE3" s="46" t="s">
        <v>44</v>
      </c>
      <c r="CF3" s="86" t="s">
        <v>897</v>
      </c>
      <c r="CG3" s="46" t="s">
        <v>46</v>
      </c>
      <c r="CH3" s="46" t="s">
        <v>47</v>
      </c>
      <c r="CI3" s="46" t="s">
        <v>48</v>
      </c>
      <c r="CJ3" s="46" t="s">
        <v>49</v>
      </c>
      <c r="CK3" s="46" t="s">
        <v>50</v>
      </c>
      <c r="CM3" s="22" t="s">
        <v>43</v>
      </c>
      <c r="CN3" s="46" t="s">
        <v>44</v>
      </c>
      <c r="CO3" s="86" t="s">
        <v>897</v>
      </c>
      <c r="CP3" s="46" t="s">
        <v>46</v>
      </c>
      <c r="CQ3" s="46" t="s">
        <v>47</v>
      </c>
      <c r="CR3" s="46" t="s">
        <v>48</v>
      </c>
      <c r="CS3" s="46" t="s">
        <v>49</v>
      </c>
      <c r="CT3" s="46" t="s">
        <v>50</v>
      </c>
      <c r="CV3" s="22" t="s">
        <v>43</v>
      </c>
      <c r="CW3" s="46" t="s">
        <v>44</v>
      </c>
      <c r="CX3" s="86" t="s">
        <v>897</v>
      </c>
      <c r="CY3" s="46" t="s">
        <v>46</v>
      </c>
      <c r="CZ3" s="46" t="s">
        <v>47</v>
      </c>
      <c r="DA3" s="46" t="s">
        <v>48</v>
      </c>
      <c r="DB3" s="46" t="s">
        <v>49</v>
      </c>
      <c r="DC3" s="46" t="s">
        <v>50</v>
      </c>
      <c r="DE3" s="22" t="s">
        <v>43</v>
      </c>
      <c r="DF3" s="46" t="s">
        <v>44</v>
      </c>
      <c r="DG3" s="86" t="s">
        <v>897</v>
      </c>
      <c r="DH3" s="46" t="s">
        <v>46</v>
      </c>
      <c r="DI3" s="46" t="s">
        <v>47</v>
      </c>
      <c r="DJ3" s="46" t="s">
        <v>48</v>
      </c>
      <c r="DK3" s="46" t="s">
        <v>49</v>
      </c>
      <c r="DL3" s="46" t="s">
        <v>50</v>
      </c>
      <c r="DN3" s="22" t="s">
        <v>43</v>
      </c>
      <c r="DO3" s="46" t="s">
        <v>44</v>
      </c>
      <c r="DP3" s="86" t="s">
        <v>897</v>
      </c>
      <c r="DQ3" s="46" t="s">
        <v>46</v>
      </c>
      <c r="DR3" s="46" t="s">
        <v>47</v>
      </c>
      <c r="DS3" s="46" t="s">
        <v>48</v>
      </c>
      <c r="DT3" s="46" t="s">
        <v>49</v>
      </c>
      <c r="DU3" s="46" t="s">
        <v>50</v>
      </c>
      <c r="DW3" s="22" t="s">
        <v>43</v>
      </c>
      <c r="DX3" s="46" t="s">
        <v>44</v>
      </c>
      <c r="DY3" s="86" t="s">
        <v>897</v>
      </c>
      <c r="DZ3" s="46" t="s">
        <v>46</v>
      </c>
      <c r="EA3" s="46" t="s">
        <v>47</v>
      </c>
      <c r="EB3" s="46" t="s">
        <v>48</v>
      </c>
      <c r="EC3" s="46" t="s">
        <v>49</v>
      </c>
      <c r="ED3" s="46" t="s">
        <v>50</v>
      </c>
      <c r="EF3" s="534" t="s">
        <v>43</v>
      </c>
      <c r="EG3" s="536" t="s">
        <v>44</v>
      </c>
      <c r="EH3" s="536" t="s">
        <v>45</v>
      </c>
      <c r="EI3" s="327" t="s">
        <v>324</v>
      </c>
      <c r="EJ3" s="327" t="s">
        <v>1280</v>
      </c>
      <c r="EK3" s="328" t="s">
        <v>1281</v>
      </c>
      <c r="EL3" s="46"/>
      <c r="EM3" s="46" t="s">
        <v>50</v>
      </c>
      <c r="EN3" s="22" t="s">
        <v>43</v>
      </c>
      <c r="EO3" s="86" t="s">
        <v>1042</v>
      </c>
      <c r="EP3" s="46" t="s">
        <v>45</v>
      </c>
      <c r="EQ3" s="46" t="s">
        <v>46</v>
      </c>
      <c r="ER3" s="46" t="s">
        <v>47</v>
      </c>
      <c r="ES3" s="46" t="s">
        <v>48</v>
      </c>
      <c r="ET3" s="46" t="s">
        <v>49</v>
      </c>
      <c r="EU3" s="46" t="s">
        <v>50</v>
      </c>
    </row>
    <row r="4" spans="1:151" ht="15" thickBot="1">
      <c r="A4" s="1">
        <v>1</v>
      </c>
      <c r="B4" s="1">
        <v>2271</v>
      </c>
      <c r="C4" s="82" t="s">
        <v>819</v>
      </c>
      <c r="D4" s="1">
        <v>38.57</v>
      </c>
      <c r="E4" s="3">
        <v>-4.5999999999999999E-3</v>
      </c>
      <c r="F4" s="3">
        <v>9.8699999999999996E-2</v>
      </c>
      <c r="G4" s="54">
        <v>1749.25</v>
      </c>
      <c r="H4" s="54">
        <v>64897</v>
      </c>
      <c r="J4" s="1">
        <v>1</v>
      </c>
      <c r="K4" s="1">
        <v>488</v>
      </c>
      <c r="L4" s="82" t="s">
        <v>824</v>
      </c>
      <c r="M4" s="1">
        <v>19.61</v>
      </c>
      <c r="N4" s="3">
        <v>1.34E-2</v>
      </c>
      <c r="O4" s="3">
        <v>8.1299999999999997E-2</v>
      </c>
      <c r="P4" s="1">
        <v>196.78</v>
      </c>
      <c r="Q4" s="54">
        <v>2538.46</v>
      </c>
      <c r="S4" s="1">
        <v>1</v>
      </c>
      <c r="T4" s="1">
        <v>600622</v>
      </c>
      <c r="U4" s="82" t="s">
        <v>829</v>
      </c>
      <c r="V4" s="1">
        <v>19.78</v>
      </c>
      <c r="W4" s="3">
        <v>5.0500000000000003E-2</v>
      </c>
      <c r="X4" s="3">
        <v>8.8300000000000003E-2</v>
      </c>
      <c r="Y4" s="54">
        <v>1637.54</v>
      </c>
      <c r="Z4" s="54">
        <v>26659.11</v>
      </c>
      <c r="AB4" s="1">
        <v>1</v>
      </c>
      <c r="AC4" s="1">
        <v>601318</v>
      </c>
      <c r="AD4" s="82" t="s">
        <v>834</v>
      </c>
      <c r="AE4" s="1">
        <v>54.16</v>
      </c>
      <c r="AF4" s="3">
        <v>7.7999999999999996E-3</v>
      </c>
      <c r="AG4" s="3">
        <v>9.7000000000000003E-2</v>
      </c>
      <c r="AH4" s="1">
        <v>205</v>
      </c>
      <c r="AI4" s="54">
        <v>10170.049999999999</v>
      </c>
      <c r="AK4" s="1">
        <v>1</v>
      </c>
      <c r="AL4" s="1">
        <v>651</v>
      </c>
      <c r="AM4" s="82" t="s">
        <v>839</v>
      </c>
      <c r="AN4" s="1">
        <v>37.9</v>
      </c>
      <c r="AO4" s="3">
        <v>0</v>
      </c>
      <c r="AP4" s="3">
        <v>7.1099999999999997E-2</v>
      </c>
      <c r="AQ4" s="1">
        <v>10.74</v>
      </c>
      <c r="AR4" s="1">
        <v>441.97</v>
      </c>
      <c r="AT4" s="1">
        <v>1</v>
      </c>
      <c r="AU4" s="1">
        <v>2583</v>
      </c>
      <c r="AV4" s="82" t="s">
        <v>843</v>
      </c>
      <c r="AW4" s="1">
        <v>16.59</v>
      </c>
      <c r="AX4" s="3">
        <v>2.6599999999999999E-2</v>
      </c>
      <c r="AY4" s="3">
        <v>9.4600000000000004E-2</v>
      </c>
      <c r="AZ4" s="1">
        <v>185.02</v>
      </c>
      <c r="BA4" s="54">
        <v>2976.96</v>
      </c>
      <c r="BC4" s="98">
        <v>1</v>
      </c>
      <c r="BD4" s="127">
        <v>2415</v>
      </c>
      <c r="BE4" s="129" t="s">
        <v>947</v>
      </c>
      <c r="BF4" s="98">
        <v>32.409999999999997</v>
      </c>
      <c r="BG4" s="99">
        <v>8.6999999999999994E-3</v>
      </c>
      <c r="BH4" s="99">
        <v>6.9699999999999998E-2</v>
      </c>
      <c r="BI4" s="98">
        <v>61.77</v>
      </c>
      <c r="BJ4" s="128">
        <v>1995.05</v>
      </c>
      <c r="BL4" s="98">
        <v>1</v>
      </c>
      <c r="BM4" s="127">
        <v>600809</v>
      </c>
      <c r="BN4" s="129" t="s">
        <v>928</v>
      </c>
      <c r="BO4" s="98">
        <v>54.22</v>
      </c>
      <c r="BP4" s="99">
        <v>4.4000000000000003E-3</v>
      </c>
      <c r="BQ4" s="99">
        <v>7.3400000000000007E-2</v>
      </c>
      <c r="BR4" s="98">
        <v>14.01</v>
      </c>
      <c r="BS4" s="98">
        <v>485.88</v>
      </c>
      <c r="BU4" s="98">
        <v>1</v>
      </c>
      <c r="BV4" s="127">
        <v>600519</v>
      </c>
      <c r="BW4" s="129" t="s">
        <v>914</v>
      </c>
      <c r="BX4" s="98">
        <v>537.25</v>
      </c>
      <c r="BY4" s="99">
        <v>1.7999999999999999E-2</v>
      </c>
      <c r="BZ4" s="99">
        <v>0.16880000000000001</v>
      </c>
      <c r="CA4" s="98">
        <v>21.83</v>
      </c>
      <c r="CB4" s="128">
        <v>10302.469999999999</v>
      </c>
      <c r="CD4" s="98">
        <v>1</v>
      </c>
      <c r="CE4" s="127">
        <v>2475</v>
      </c>
      <c r="CF4" s="129" t="s">
        <v>868</v>
      </c>
      <c r="CG4" s="98">
        <v>20.36</v>
      </c>
      <c r="CH4" s="99">
        <v>-1.78E-2</v>
      </c>
      <c r="CI4" s="99">
        <v>7.0699999999999999E-2</v>
      </c>
      <c r="CJ4" s="98">
        <v>310.31</v>
      </c>
      <c r="CK4" s="128">
        <v>9073.32</v>
      </c>
      <c r="CM4" s="98">
        <v>1</v>
      </c>
      <c r="CN4" s="127">
        <v>2475</v>
      </c>
      <c r="CO4" s="129" t="s">
        <v>868</v>
      </c>
      <c r="CP4" s="98">
        <v>20.36</v>
      </c>
      <c r="CQ4" s="99">
        <v>-1.78E-2</v>
      </c>
      <c r="CR4" s="99">
        <v>7.0699999999999999E-2</v>
      </c>
      <c r="CS4" s="98">
        <v>310.31</v>
      </c>
      <c r="CT4" s="128">
        <v>9073.32</v>
      </c>
      <c r="CV4" s="98">
        <v>1</v>
      </c>
      <c r="CW4" s="127">
        <v>600028</v>
      </c>
      <c r="CX4" s="129" t="s">
        <v>968</v>
      </c>
      <c r="CY4" s="98">
        <v>5.85</v>
      </c>
      <c r="CZ4" s="99">
        <v>-3.3999999999999998E-3</v>
      </c>
      <c r="DA4" s="99">
        <v>8.6699999999999999E-2</v>
      </c>
      <c r="DB4" s="98">
        <v>23.98</v>
      </c>
      <c r="DC4" s="98">
        <v>142.16999999999999</v>
      </c>
      <c r="DE4" s="98">
        <v>1</v>
      </c>
      <c r="DF4" s="127">
        <v>601899</v>
      </c>
      <c r="DG4" s="129" t="s">
        <v>972</v>
      </c>
      <c r="DH4" s="98">
        <v>3.86</v>
      </c>
      <c r="DI4" s="99">
        <v>-1.03E-2</v>
      </c>
      <c r="DJ4" s="99">
        <v>6.4399999999999999E-2</v>
      </c>
      <c r="DK4" s="98">
        <v>241.29</v>
      </c>
      <c r="DL4" s="98">
        <v>827.62</v>
      </c>
      <c r="DN4" s="98">
        <v>1</v>
      </c>
      <c r="DO4" s="127">
        <v>661</v>
      </c>
      <c r="DP4" s="129" t="s">
        <v>1012</v>
      </c>
      <c r="DQ4" s="98">
        <v>149.31</v>
      </c>
      <c r="DR4" s="99">
        <v>3.5000000000000001E-3</v>
      </c>
      <c r="DS4" s="99">
        <v>1E-3</v>
      </c>
      <c r="DT4" s="98">
        <v>1</v>
      </c>
      <c r="DU4" s="98">
        <v>129.11000000000001</v>
      </c>
      <c r="DW4" s="98">
        <v>1</v>
      </c>
      <c r="DX4" s="127">
        <v>600050</v>
      </c>
      <c r="DY4" s="129" t="s">
        <v>1022</v>
      </c>
      <c r="DZ4" s="98">
        <v>7.17</v>
      </c>
      <c r="EA4" s="99">
        <v>-1.6500000000000001E-2</v>
      </c>
      <c r="EB4" s="99">
        <v>6.3E-3</v>
      </c>
      <c r="EC4" s="98">
        <v>13.62</v>
      </c>
      <c r="ED4" s="98">
        <v>101.74</v>
      </c>
      <c r="EE4" s="98">
        <v>1</v>
      </c>
      <c r="EF4" s="535"/>
      <c r="EG4" s="537"/>
      <c r="EH4" s="537"/>
      <c r="EI4" s="329" t="s">
        <v>1282</v>
      </c>
      <c r="EJ4" s="329" t="s">
        <v>1283</v>
      </c>
      <c r="EK4" s="330" t="s">
        <v>1284</v>
      </c>
      <c r="EL4" s="86"/>
      <c r="EN4" s="98">
        <v>1</v>
      </c>
      <c r="EO4" s="127">
        <v>600036</v>
      </c>
      <c r="EP4" s="129" t="s">
        <v>1055</v>
      </c>
      <c r="EQ4" s="98">
        <v>25.71</v>
      </c>
      <c r="ER4" s="99">
        <v>-1.4200000000000001E-2</v>
      </c>
      <c r="ES4" s="99">
        <v>9.5500000000000002E-2</v>
      </c>
      <c r="ET4" s="128">
        <v>2054.94</v>
      </c>
      <c r="EU4" s="128">
        <v>49133.72</v>
      </c>
    </row>
    <row r="5" spans="1:151" ht="15" thickBot="1">
      <c r="A5" s="1">
        <v>2</v>
      </c>
      <c r="B5" s="1">
        <v>2475</v>
      </c>
      <c r="C5" s="82" t="s">
        <v>820</v>
      </c>
      <c r="D5" s="1">
        <v>20.66</v>
      </c>
      <c r="E5" s="3">
        <v>-1.9E-3</v>
      </c>
      <c r="F5" s="3">
        <v>9.7500000000000003E-2</v>
      </c>
      <c r="G5" s="54">
        <v>2190.58</v>
      </c>
      <c r="H5" s="54">
        <v>64052.56</v>
      </c>
      <c r="J5" s="1">
        <v>2</v>
      </c>
      <c r="K5" s="1">
        <v>2078</v>
      </c>
      <c r="L5" s="82" t="s">
        <v>825</v>
      </c>
      <c r="M5" s="1">
        <v>10</v>
      </c>
      <c r="N5" s="3">
        <v>4.7100000000000003E-2</v>
      </c>
      <c r="O5" s="3">
        <v>7.9899999999999999E-2</v>
      </c>
      <c r="P5" s="1">
        <v>339.45</v>
      </c>
      <c r="Q5" s="54">
        <v>2494.9499999999998</v>
      </c>
      <c r="S5" s="1">
        <v>2</v>
      </c>
      <c r="T5" s="1">
        <v>601012</v>
      </c>
      <c r="U5" s="82" t="s">
        <v>830</v>
      </c>
      <c r="V5" s="1">
        <v>29.47</v>
      </c>
      <c r="W5" s="3">
        <v>8.8999999999999999E-3</v>
      </c>
      <c r="X5" s="3">
        <v>8.1000000000000003E-2</v>
      </c>
      <c r="Y5" s="54">
        <v>1430.65</v>
      </c>
      <c r="Z5" s="54">
        <v>24464.04</v>
      </c>
      <c r="AB5" s="1">
        <v>2</v>
      </c>
      <c r="AC5" s="1">
        <v>333</v>
      </c>
      <c r="AD5" s="82" t="s">
        <v>835</v>
      </c>
      <c r="AE5" s="1">
        <v>44.19</v>
      </c>
      <c r="AF5" s="3">
        <v>1.7500000000000002E-2</v>
      </c>
      <c r="AG5" s="3">
        <v>9.6799999999999997E-2</v>
      </c>
      <c r="AH5" s="1">
        <v>236</v>
      </c>
      <c r="AI5" s="54">
        <v>10157.44</v>
      </c>
      <c r="AK5" s="1">
        <v>2</v>
      </c>
      <c r="AL5" s="1">
        <v>601318</v>
      </c>
      <c r="AM5" s="82" t="s">
        <v>834</v>
      </c>
      <c r="AN5" s="1">
        <v>54.16</v>
      </c>
      <c r="AO5" s="3">
        <v>7.7999999999999996E-3</v>
      </c>
      <c r="AP5" s="3">
        <v>6.4299999999999996E-2</v>
      </c>
      <c r="AQ5" s="1">
        <v>8.0500000000000007</v>
      </c>
      <c r="AR5" s="1">
        <v>399.36</v>
      </c>
      <c r="AT5" s="1">
        <v>2</v>
      </c>
      <c r="AU5" s="1">
        <v>300308</v>
      </c>
      <c r="AV5" s="82" t="s">
        <v>844</v>
      </c>
      <c r="AW5" s="1">
        <v>48.59</v>
      </c>
      <c r="AX5" s="3">
        <v>3.3799999999999997E-2</v>
      </c>
      <c r="AY5" s="3">
        <v>9.4200000000000006E-2</v>
      </c>
      <c r="AZ5" s="1">
        <v>72.069999999999993</v>
      </c>
      <c r="BA5" s="54">
        <v>2964.26</v>
      </c>
      <c r="BC5" s="100">
        <v>2</v>
      </c>
      <c r="BD5" s="126">
        <v>601318</v>
      </c>
      <c r="BE5" s="129" t="s">
        <v>948</v>
      </c>
      <c r="BF5" s="98">
        <v>55.2</v>
      </c>
      <c r="BG5" s="99">
        <v>8.0000000000000002E-3</v>
      </c>
      <c r="BH5" s="99">
        <v>6.2199999999999998E-2</v>
      </c>
      <c r="BI5" s="98">
        <v>35.880000000000003</v>
      </c>
      <c r="BJ5" s="128">
        <v>1780.23</v>
      </c>
      <c r="BL5" s="100">
        <v>2</v>
      </c>
      <c r="BM5" s="126">
        <v>596</v>
      </c>
      <c r="BN5" s="129" t="s">
        <v>930</v>
      </c>
      <c r="BO5" s="98">
        <v>66.8</v>
      </c>
      <c r="BP5" s="99">
        <v>2.9899999999999999E-2</v>
      </c>
      <c r="BQ5" s="99">
        <v>6.8000000000000005E-2</v>
      </c>
      <c r="BR5" s="98">
        <v>8.83</v>
      </c>
      <c r="BS5" s="98">
        <v>450.07</v>
      </c>
      <c r="BU5" s="100">
        <v>2</v>
      </c>
      <c r="BV5" s="126">
        <v>600887</v>
      </c>
      <c r="BW5" s="129" t="s">
        <v>915</v>
      </c>
      <c r="BX5" s="98">
        <v>27.78</v>
      </c>
      <c r="BY5" s="99">
        <v>-4.0000000000000002E-4</v>
      </c>
      <c r="BZ5" s="99">
        <v>0.15759999999999999</v>
      </c>
      <c r="CA5" s="98">
        <v>445.44</v>
      </c>
      <c r="CB5" s="128">
        <v>9617.1299999999992</v>
      </c>
      <c r="CD5" s="100">
        <v>2</v>
      </c>
      <c r="CE5" s="126">
        <v>600110</v>
      </c>
      <c r="CF5" s="129" t="s">
        <v>890</v>
      </c>
      <c r="CG5" s="98">
        <v>13.23</v>
      </c>
      <c r="CH5" s="99">
        <v>-2.3E-3</v>
      </c>
      <c r="CI5" s="99">
        <v>7.0199999999999999E-2</v>
      </c>
      <c r="CJ5" s="98">
        <v>639.63</v>
      </c>
      <c r="CK5" s="128">
        <v>9012.41</v>
      </c>
      <c r="CM5" s="100">
        <v>2</v>
      </c>
      <c r="CN5" s="126">
        <v>50</v>
      </c>
      <c r="CO5" s="129" t="s">
        <v>898</v>
      </c>
      <c r="CP5" s="98">
        <v>23.61</v>
      </c>
      <c r="CQ5" s="99">
        <v>4.0000000000000002E-4</v>
      </c>
      <c r="CR5" s="99">
        <v>6.25E-2</v>
      </c>
      <c r="CS5" s="98">
        <v>26.61</v>
      </c>
      <c r="CT5" s="98">
        <v>547.37</v>
      </c>
      <c r="CV5" s="100">
        <v>2</v>
      </c>
      <c r="CW5" s="126">
        <v>601600</v>
      </c>
      <c r="CX5" s="129" t="s">
        <v>969</v>
      </c>
      <c r="CY5" s="98" t="s">
        <v>663</v>
      </c>
      <c r="CZ5" s="98" t="s">
        <v>663</v>
      </c>
      <c r="DA5" s="99">
        <v>8.6300000000000002E-2</v>
      </c>
      <c r="DB5" s="98">
        <v>31.31</v>
      </c>
      <c r="DC5" s="98">
        <v>141.52000000000001</v>
      </c>
      <c r="DE5" s="100">
        <v>2</v>
      </c>
      <c r="DF5" s="126">
        <v>2466</v>
      </c>
      <c r="DG5" s="129" t="s">
        <v>970</v>
      </c>
      <c r="DH5" s="98">
        <v>69.180000000000007</v>
      </c>
      <c r="DI5" s="99">
        <v>-2.18E-2</v>
      </c>
      <c r="DJ5" s="99">
        <v>5.8700000000000002E-2</v>
      </c>
      <c r="DK5" s="98">
        <v>13.88</v>
      </c>
      <c r="DL5" s="98">
        <v>754.23</v>
      </c>
      <c r="DN5" s="100">
        <v>2</v>
      </c>
      <c r="DO5" s="126">
        <v>2450</v>
      </c>
      <c r="DP5" s="129" t="s">
        <v>1013</v>
      </c>
      <c r="DQ5" s="98">
        <v>21.54</v>
      </c>
      <c r="DR5" s="99">
        <v>1.4E-3</v>
      </c>
      <c r="DS5" s="99">
        <v>8.9999999999999998E-4</v>
      </c>
      <c r="DT5" s="98">
        <v>5</v>
      </c>
      <c r="DU5" s="98">
        <v>112.6</v>
      </c>
      <c r="DW5" s="100">
        <v>2</v>
      </c>
      <c r="DX5" s="126">
        <v>601989</v>
      </c>
      <c r="DY5" s="129" t="s">
        <v>1023</v>
      </c>
      <c r="DZ5" s="98" t="s">
        <v>663</v>
      </c>
      <c r="EA5" s="98" t="s">
        <v>663</v>
      </c>
      <c r="EB5" s="99">
        <v>5.4999999999999997E-3</v>
      </c>
      <c r="EC5" s="98">
        <v>14.27</v>
      </c>
      <c r="ED5" s="98">
        <v>88.62</v>
      </c>
      <c r="EE5" s="100">
        <v>2</v>
      </c>
      <c r="EF5" s="100">
        <v>1</v>
      </c>
      <c r="EG5" s="331">
        <v>300274</v>
      </c>
      <c r="EH5" s="332" t="s">
        <v>901</v>
      </c>
      <c r="EI5" s="333">
        <v>6.3399999999999998E-2</v>
      </c>
      <c r="EJ5" s="334">
        <v>250.39</v>
      </c>
      <c r="EK5" s="335">
        <v>2776.84</v>
      </c>
      <c r="EL5" s="86"/>
      <c r="EN5" s="100">
        <v>2</v>
      </c>
      <c r="EO5" s="126">
        <v>2142</v>
      </c>
      <c r="EP5" s="129" t="s">
        <v>1056</v>
      </c>
      <c r="EQ5" s="98">
        <v>16.12</v>
      </c>
      <c r="ER5" s="99">
        <v>1.9E-3</v>
      </c>
      <c r="ES5" s="99">
        <v>8.2199999999999995E-2</v>
      </c>
      <c r="ET5" s="128">
        <v>2189.06</v>
      </c>
      <c r="EU5" s="128">
        <v>42248.88</v>
      </c>
    </row>
    <row r="6" spans="1:151" ht="15" thickBot="1">
      <c r="A6" s="1">
        <v>3</v>
      </c>
      <c r="B6" s="1">
        <v>2450</v>
      </c>
      <c r="C6" s="82" t="s">
        <v>821</v>
      </c>
      <c r="D6" s="1">
        <v>21.21</v>
      </c>
      <c r="E6" s="3">
        <v>5.7000000000000002E-3</v>
      </c>
      <c r="F6" s="3">
        <v>9.6000000000000002E-2</v>
      </c>
      <c r="G6" s="54">
        <v>2801.48</v>
      </c>
      <c r="H6" s="54">
        <v>63089.39</v>
      </c>
      <c r="J6" s="1">
        <v>3</v>
      </c>
      <c r="K6" s="1">
        <v>600681</v>
      </c>
      <c r="L6" s="82" t="s">
        <v>826</v>
      </c>
      <c r="M6" s="1">
        <v>14.95</v>
      </c>
      <c r="N6" s="3">
        <v>1.6299999999999999E-2</v>
      </c>
      <c r="O6" s="3">
        <v>7.0800000000000002E-2</v>
      </c>
      <c r="P6" s="1">
        <v>156.85</v>
      </c>
      <c r="Q6" s="54">
        <v>2213.15</v>
      </c>
      <c r="S6" s="1">
        <v>3</v>
      </c>
      <c r="T6" s="1">
        <v>600056</v>
      </c>
      <c r="U6" s="82" t="s">
        <v>831</v>
      </c>
      <c r="V6" s="1">
        <v>24.46</v>
      </c>
      <c r="W6" s="3">
        <v>1.9599999999999999E-2</v>
      </c>
      <c r="X6" s="3">
        <v>8.0100000000000005E-2</v>
      </c>
      <c r="Y6" s="1">
        <v>932.55</v>
      </c>
      <c r="Z6" s="54">
        <v>24199.68</v>
      </c>
      <c r="AB6" s="1">
        <v>3</v>
      </c>
      <c r="AC6" s="1">
        <v>2508</v>
      </c>
      <c r="AD6" s="82" t="s">
        <v>836</v>
      </c>
      <c r="AE6" s="1">
        <v>42.25</v>
      </c>
      <c r="AF6" s="3">
        <v>1.6799999999999999E-2</v>
      </c>
      <c r="AG6" s="3">
        <v>9.5299999999999996E-2</v>
      </c>
      <c r="AH6" s="1">
        <v>229.96</v>
      </c>
      <c r="AI6" s="54">
        <v>9998.7999999999993</v>
      </c>
      <c r="AK6" s="1">
        <v>3</v>
      </c>
      <c r="AL6" s="1">
        <v>2714</v>
      </c>
      <c r="AM6" s="82" t="s">
        <v>840</v>
      </c>
      <c r="AN6" s="1">
        <v>37.07</v>
      </c>
      <c r="AO6" s="3">
        <v>2.29E-2</v>
      </c>
      <c r="AP6" s="3">
        <v>5.3900000000000003E-2</v>
      </c>
      <c r="AQ6" s="1">
        <v>12.31</v>
      </c>
      <c r="AR6" s="1">
        <v>335.09</v>
      </c>
      <c r="AT6" s="1">
        <v>3</v>
      </c>
      <c r="AU6" s="1">
        <v>600703</v>
      </c>
      <c r="AV6" s="82" t="s">
        <v>845</v>
      </c>
      <c r="AW6" s="1">
        <v>23.14</v>
      </c>
      <c r="AX6" s="3">
        <v>4.0000000000000002E-4</v>
      </c>
      <c r="AY6" s="3">
        <v>7.0999999999999994E-2</v>
      </c>
      <c r="AZ6" s="1">
        <v>113.38</v>
      </c>
      <c r="BA6" s="54">
        <v>2233.5300000000002</v>
      </c>
      <c r="BC6" s="100">
        <v>3</v>
      </c>
      <c r="BD6" s="126">
        <v>600519</v>
      </c>
      <c r="BE6" s="129" t="s">
        <v>914</v>
      </c>
      <c r="BF6" s="98">
        <v>535.20000000000005</v>
      </c>
      <c r="BG6" s="99">
        <v>1.41E-2</v>
      </c>
      <c r="BH6" s="99">
        <v>5.9700000000000003E-2</v>
      </c>
      <c r="BI6" s="98">
        <v>3.62</v>
      </c>
      <c r="BJ6" s="128">
        <v>1709.04</v>
      </c>
      <c r="BL6" s="100">
        <v>3</v>
      </c>
      <c r="BM6" s="126">
        <v>600519</v>
      </c>
      <c r="BN6" s="129" t="s">
        <v>914</v>
      </c>
      <c r="BO6" s="98">
        <v>534.89</v>
      </c>
      <c r="BP6" s="99">
        <v>1.35E-2</v>
      </c>
      <c r="BQ6" s="99">
        <v>6.2799999999999995E-2</v>
      </c>
      <c r="BR6" s="98">
        <v>0.88</v>
      </c>
      <c r="BS6" s="98">
        <v>415.32</v>
      </c>
      <c r="BU6" s="100">
        <v>3</v>
      </c>
      <c r="BV6" s="126">
        <v>858</v>
      </c>
      <c r="BW6" s="129" t="s">
        <v>916</v>
      </c>
      <c r="BX6" s="98">
        <v>58.88</v>
      </c>
      <c r="BY6" s="99">
        <v>5.7999999999999996E-3</v>
      </c>
      <c r="BZ6" s="99">
        <v>0.14130000000000001</v>
      </c>
      <c r="CA6" s="98">
        <v>154.88999999999999</v>
      </c>
      <c r="CB6" s="128">
        <v>8621.0400000000009</v>
      </c>
      <c r="CD6" s="100">
        <v>3</v>
      </c>
      <c r="CE6" s="126">
        <v>603626</v>
      </c>
      <c r="CF6" s="129" t="s">
        <v>870</v>
      </c>
      <c r="CG6" s="98">
        <v>41.95</v>
      </c>
      <c r="CH6" s="99">
        <v>-2.5600000000000001E-2</v>
      </c>
      <c r="CI6" s="99">
        <v>6.83E-2</v>
      </c>
      <c r="CJ6" s="98">
        <v>134.55000000000001</v>
      </c>
      <c r="CK6" s="128">
        <v>8769.7999999999993</v>
      </c>
      <c r="CM6" s="100">
        <v>3</v>
      </c>
      <c r="CN6" s="126">
        <v>2456</v>
      </c>
      <c r="CO6" s="129" t="s">
        <v>869</v>
      </c>
      <c r="CP6" s="98">
        <v>21.48</v>
      </c>
      <c r="CQ6" s="99">
        <v>-3.2000000000000002E-3</v>
      </c>
      <c r="CR6" s="99">
        <v>4.6399999999999997E-2</v>
      </c>
      <c r="CS6" s="98">
        <v>22.36</v>
      </c>
      <c r="CT6" s="98">
        <v>406.3</v>
      </c>
      <c r="CV6" s="100">
        <v>3</v>
      </c>
      <c r="CW6" s="126">
        <v>2466</v>
      </c>
      <c r="CX6" s="129" t="s">
        <v>970</v>
      </c>
      <c r="CY6" s="98">
        <v>69.25</v>
      </c>
      <c r="CZ6" s="99">
        <v>-2.0799999999999999E-2</v>
      </c>
      <c r="DA6" s="99">
        <v>7.0999999999999994E-2</v>
      </c>
      <c r="DB6" s="98">
        <v>2.14</v>
      </c>
      <c r="DC6" s="98">
        <v>116.43</v>
      </c>
      <c r="DE6" s="100">
        <v>3</v>
      </c>
      <c r="DF6" s="126">
        <v>601600</v>
      </c>
      <c r="DG6" s="129" t="s">
        <v>969</v>
      </c>
      <c r="DH6" s="98" t="s">
        <v>663</v>
      </c>
      <c r="DI6" s="98" t="s">
        <v>663</v>
      </c>
      <c r="DJ6" s="99">
        <v>5.3900000000000003E-2</v>
      </c>
      <c r="DK6" s="98">
        <v>153.25</v>
      </c>
      <c r="DL6" s="98">
        <v>692.67</v>
      </c>
      <c r="DN6" s="100">
        <v>3</v>
      </c>
      <c r="DO6" s="126">
        <v>998</v>
      </c>
      <c r="DP6" s="129" t="s">
        <v>1014</v>
      </c>
      <c r="DQ6" s="98">
        <v>25.53</v>
      </c>
      <c r="DR6" s="99">
        <v>-1.43E-2</v>
      </c>
      <c r="DS6" s="99">
        <v>8.9999999999999998E-4</v>
      </c>
      <c r="DT6" s="98">
        <v>5</v>
      </c>
      <c r="DU6" s="98">
        <v>110.1</v>
      </c>
      <c r="DW6" s="100">
        <v>3</v>
      </c>
      <c r="DX6" s="126">
        <v>601088</v>
      </c>
      <c r="DY6" s="129" t="s">
        <v>966</v>
      </c>
      <c r="DZ6" s="98">
        <v>20.399999999999999</v>
      </c>
      <c r="EA6" s="99">
        <v>-1.4E-2</v>
      </c>
      <c r="EB6" s="99">
        <v>4.3E-3</v>
      </c>
      <c r="EC6" s="98">
        <v>3.13</v>
      </c>
      <c r="ED6" s="98">
        <v>69.77</v>
      </c>
      <c r="EE6" s="100">
        <v>3</v>
      </c>
      <c r="EF6" s="100">
        <v>2</v>
      </c>
      <c r="EG6" s="331">
        <v>568</v>
      </c>
      <c r="EH6" s="332" t="s">
        <v>346</v>
      </c>
      <c r="EI6" s="333">
        <v>4.7300000000000002E-2</v>
      </c>
      <c r="EJ6" s="334">
        <v>40.96</v>
      </c>
      <c r="EK6" s="335">
        <v>2071.81</v>
      </c>
      <c r="EL6" s="86"/>
      <c r="EN6" s="100">
        <v>3</v>
      </c>
      <c r="EO6" s="126">
        <v>601318</v>
      </c>
      <c r="EP6" s="129" t="s">
        <v>948</v>
      </c>
      <c r="EQ6" s="98">
        <v>54.1</v>
      </c>
      <c r="ER6" s="99">
        <v>-1.21E-2</v>
      </c>
      <c r="ES6" s="99">
        <v>5.9900000000000002E-2</v>
      </c>
      <c r="ET6" s="98">
        <v>621.12</v>
      </c>
      <c r="EU6" s="128">
        <v>30813.759999999998</v>
      </c>
    </row>
    <row r="7" spans="1:151" ht="15" thickBot="1">
      <c r="A7" s="1">
        <v>4</v>
      </c>
      <c r="B7" s="1">
        <v>600867</v>
      </c>
      <c r="C7" s="82" t="s">
        <v>822</v>
      </c>
      <c r="D7" s="1">
        <v>19.3</v>
      </c>
      <c r="E7" s="3">
        <v>1.21E-2</v>
      </c>
      <c r="F7" s="3">
        <v>9.5600000000000004E-2</v>
      </c>
      <c r="G7" s="54">
        <v>3445.4</v>
      </c>
      <c r="H7" s="54">
        <v>62844.07</v>
      </c>
      <c r="J7" s="1">
        <v>4</v>
      </c>
      <c r="K7" s="1">
        <v>2236</v>
      </c>
      <c r="L7" s="82" t="s">
        <v>827</v>
      </c>
      <c r="M7" s="1">
        <v>24.07</v>
      </c>
      <c r="N7" s="3">
        <v>3.7100000000000001E-2</v>
      </c>
      <c r="O7" s="3">
        <v>6.5699999999999995E-2</v>
      </c>
      <c r="P7" s="1">
        <v>90</v>
      </c>
      <c r="Q7" s="54">
        <v>2052.9</v>
      </c>
      <c r="S7" s="1">
        <v>4</v>
      </c>
      <c r="T7" s="1">
        <v>600519</v>
      </c>
      <c r="U7" s="82" t="s">
        <v>832</v>
      </c>
      <c r="V7" s="1">
        <v>517.64</v>
      </c>
      <c r="W7" s="3">
        <v>-1.6000000000000001E-3</v>
      </c>
      <c r="X7" s="3">
        <v>7.9000000000000001E-2</v>
      </c>
      <c r="Y7" s="1">
        <v>50.56</v>
      </c>
      <c r="Z7" s="54">
        <v>23855.18</v>
      </c>
      <c r="AB7" s="1">
        <v>4</v>
      </c>
      <c r="AC7" s="1">
        <v>2035</v>
      </c>
      <c r="AD7" s="82" t="s">
        <v>837</v>
      </c>
      <c r="AE7" s="1">
        <v>26.95</v>
      </c>
      <c r="AF7" s="3">
        <v>5.0299999999999997E-2</v>
      </c>
      <c r="AG7" s="3">
        <v>8.5999999999999993E-2</v>
      </c>
      <c r="AH7" s="1">
        <v>372.87</v>
      </c>
      <c r="AI7" s="54">
        <v>9023.5499999999993</v>
      </c>
      <c r="AK7" s="1">
        <v>4</v>
      </c>
      <c r="AL7" s="1">
        <v>600054</v>
      </c>
      <c r="AM7" s="82" t="s">
        <v>841</v>
      </c>
      <c r="AN7" s="1">
        <v>16.899999999999999</v>
      </c>
      <c r="AO7" s="3">
        <v>8.3999999999999995E-3</v>
      </c>
      <c r="AP7" s="3">
        <v>4.07E-2</v>
      </c>
      <c r="AQ7" s="1">
        <v>14.8</v>
      </c>
      <c r="AR7" s="1">
        <v>253.12</v>
      </c>
      <c r="AT7" s="1">
        <v>4</v>
      </c>
      <c r="AU7" s="1">
        <v>2045</v>
      </c>
      <c r="AV7" s="82" t="s">
        <v>846</v>
      </c>
      <c r="AW7" s="1">
        <v>17.239999999999998</v>
      </c>
      <c r="AX7" s="3">
        <v>2.8999999999999998E-3</v>
      </c>
      <c r="AY7" s="3">
        <v>5.9900000000000002E-2</v>
      </c>
      <c r="AZ7" s="1">
        <v>118.55</v>
      </c>
      <c r="BA7" s="54">
        <v>1883.71</v>
      </c>
      <c r="BC7" s="100">
        <v>4</v>
      </c>
      <c r="BD7" s="126">
        <v>600887</v>
      </c>
      <c r="BE7" s="129" t="s">
        <v>915</v>
      </c>
      <c r="BF7" s="98">
        <v>28.47</v>
      </c>
      <c r="BG7" s="99">
        <v>2.4500000000000001E-2</v>
      </c>
      <c r="BH7" s="99">
        <v>5.3699999999999998E-2</v>
      </c>
      <c r="BI7" s="98">
        <v>71.180000000000007</v>
      </c>
      <c r="BJ7" s="128">
        <v>1536.8</v>
      </c>
      <c r="BL7" s="100">
        <v>4</v>
      </c>
      <c r="BM7" s="126">
        <v>2304</v>
      </c>
      <c r="BN7" s="129" t="s">
        <v>917</v>
      </c>
      <c r="BO7" s="98">
        <v>101.84</v>
      </c>
      <c r="BP7" s="99">
        <v>1.84E-2</v>
      </c>
      <c r="BQ7" s="99">
        <v>6.0499999999999998E-2</v>
      </c>
      <c r="BR7" s="98">
        <v>4.6100000000000003</v>
      </c>
      <c r="BS7" s="98">
        <v>400.29</v>
      </c>
      <c r="BU7" s="100">
        <v>4</v>
      </c>
      <c r="BV7" s="126">
        <v>2304</v>
      </c>
      <c r="BW7" s="129" t="s">
        <v>917</v>
      </c>
      <c r="BX7" s="98">
        <v>100.46</v>
      </c>
      <c r="BY7" s="99">
        <v>4.5999999999999999E-3</v>
      </c>
      <c r="BZ7" s="99">
        <v>6.3299999999999995E-2</v>
      </c>
      <c r="CA7" s="98">
        <v>44.47</v>
      </c>
      <c r="CB7" s="128">
        <v>3860.03</v>
      </c>
      <c r="CD7" s="100">
        <v>4</v>
      </c>
      <c r="CE7" s="126">
        <v>2572</v>
      </c>
      <c r="CF7" s="129" t="s">
        <v>899</v>
      </c>
      <c r="CG7" s="98">
        <v>38.159999999999997</v>
      </c>
      <c r="CH7" s="99">
        <v>2.0999999999999999E-3</v>
      </c>
      <c r="CI7" s="99">
        <v>5.4199999999999998E-2</v>
      </c>
      <c r="CJ7" s="98">
        <v>169.71</v>
      </c>
      <c r="CK7" s="128">
        <v>6958.16</v>
      </c>
      <c r="CM7" s="100">
        <v>4</v>
      </c>
      <c r="CN7" s="126">
        <v>603626</v>
      </c>
      <c r="CO7" s="129" t="s">
        <v>870</v>
      </c>
      <c r="CP7" s="98">
        <v>41.87</v>
      </c>
      <c r="CQ7" s="99">
        <v>-2.7400000000000001E-2</v>
      </c>
      <c r="CR7" s="99">
        <v>4.3700000000000003E-2</v>
      </c>
      <c r="CS7" s="98">
        <v>5.87</v>
      </c>
      <c r="CT7" s="98">
        <v>382.74</v>
      </c>
      <c r="CV7" s="100">
        <v>4</v>
      </c>
      <c r="CW7" s="126">
        <v>601857</v>
      </c>
      <c r="CX7" s="129" t="s">
        <v>971</v>
      </c>
      <c r="CY7" s="98">
        <v>8</v>
      </c>
      <c r="CZ7" s="99">
        <v>2.5000000000000001E-3</v>
      </c>
      <c r="DA7" s="99">
        <v>7.0699999999999999E-2</v>
      </c>
      <c r="DB7" s="98">
        <v>15.08</v>
      </c>
      <c r="DC7" s="98">
        <v>115.94</v>
      </c>
      <c r="DE7" s="100">
        <v>4</v>
      </c>
      <c r="DF7" s="126">
        <v>600111</v>
      </c>
      <c r="DG7" s="129" t="s">
        <v>978</v>
      </c>
      <c r="DH7" s="98">
        <v>15.34</v>
      </c>
      <c r="DI7" s="99">
        <v>-4.5400000000000003E-2</v>
      </c>
      <c r="DJ7" s="99">
        <v>4.4699999999999997E-2</v>
      </c>
      <c r="DK7" s="98">
        <v>50.69</v>
      </c>
      <c r="DL7" s="98">
        <v>574.27</v>
      </c>
      <c r="DN7" s="100">
        <v>4</v>
      </c>
      <c r="DO7" s="126">
        <v>601333</v>
      </c>
      <c r="DP7" s="129" t="s">
        <v>1015</v>
      </c>
      <c r="DQ7" s="98">
        <v>5.13</v>
      </c>
      <c r="DR7" s="99">
        <v>0</v>
      </c>
      <c r="DS7" s="99">
        <v>6.9999999999999999E-4</v>
      </c>
      <c r="DT7" s="98">
        <v>20</v>
      </c>
      <c r="DU7" s="98">
        <v>90.4</v>
      </c>
      <c r="DW7" s="100">
        <v>4</v>
      </c>
      <c r="DX7" s="126">
        <v>600795</v>
      </c>
      <c r="DY7" s="129" t="s">
        <v>1024</v>
      </c>
      <c r="DZ7" s="98">
        <v>3.34</v>
      </c>
      <c r="EA7" s="99">
        <v>0</v>
      </c>
      <c r="EB7" s="99">
        <v>3.5000000000000001E-3</v>
      </c>
      <c r="EC7" s="98">
        <v>15.53</v>
      </c>
      <c r="ED7" s="98">
        <v>55.91</v>
      </c>
      <c r="EE7" s="100">
        <v>4</v>
      </c>
      <c r="EF7" s="100">
        <v>3</v>
      </c>
      <c r="EG7" s="331">
        <v>858</v>
      </c>
      <c r="EH7" s="332" t="s">
        <v>91</v>
      </c>
      <c r="EI7" s="333">
        <v>4.6600000000000003E-2</v>
      </c>
      <c r="EJ7" s="334">
        <v>36.630000000000003</v>
      </c>
      <c r="EK7" s="335">
        <v>2039.04</v>
      </c>
      <c r="EL7" s="86"/>
      <c r="EN7" s="100">
        <v>4</v>
      </c>
      <c r="EO7" s="126">
        <v>600340</v>
      </c>
      <c r="EP7" s="129" t="s">
        <v>1057</v>
      </c>
      <c r="EQ7" s="98">
        <v>30.36</v>
      </c>
      <c r="ER7" s="99">
        <v>-2.1899999999999999E-2</v>
      </c>
      <c r="ES7" s="99">
        <v>5.5800000000000002E-2</v>
      </c>
      <c r="ET7" s="98">
        <v>854.79</v>
      </c>
      <c r="EU7" s="128">
        <v>28703.73</v>
      </c>
    </row>
    <row r="8" spans="1:151" ht="15" thickBot="1">
      <c r="A8" s="1">
        <v>5</v>
      </c>
      <c r="B8" s="1">
        <v>2456</v>
      </c>
      <c r="C8" s="82" t="s">
        <v>823</v>
      </c>
      <c r="D8" s="1">
        <v>21.19</v>
      </c>
      <c r="E8" s="3">
        <v>-5.1999999999999998E-3</v>
      </c>
      <c r="F8" s="3">
        <v>9.4600000000000004E-2</v>
      </c>
      <c r="G8" s="54">
        <v>3420.29</v>
      </c>
      <c r="H8" s="54">
        <v>62146.67</v>
      </c>
      <c r="J8" s="1">
        <v>5</v>
      </c>
      <c r="K8" s="1">
        <v>600282</v>
      </c>
      <c r="L8" s="82" t="s">
        <v>828</v>
      </c>
      <c r="M8" s="1">
        <v>5.54</v>
      </c>
      <c r="N8" s="3">
        <v>2.0299999999999999E-2</v>
      </c>
      <c r="O8" s="3">
        <v>6.2E-2</v>
      </c>
      <c r="P8" s="1">
        <v>521.99</v>
      </c>
      <c r="Q8" s="54">
        <v>1936.6</v>
      </c>
      <c r="S8" s="1">
        <v>5</v>
      </c>
      <c r="T8" s="1">
        <v>538</v>
      </c>
      <c r="U8" s="82" t="s">
        <v>833</v>
      </c>
      <c r="V8" s="1">
        <v>90.7</v>
      </c>
      <c r="W8" s="3">
        <v>1.23E-2</v>
      </c>
      <c r="X8" s="3">
        <v>7.85E-2</v>
      </c>
      <c r="Y8" s="1">
        <v>252.7</v>
      </c>
      <c r="Z8" s="54">
        <v>23716.33</v>
      </c>
      <c r="AB8" s="1">
        <v>5</v>
      </c>
      <c r="AC8" s="1">
        <v>601601</v>
      </c>
      <c r="AD8" s="82" t="s">
        <v>838</v>
      </c>
      <c r="AE8" s="1">
        <v>36.93</v>
      </c>
      <c r="AF8" s="3">
        <v>6.0000000000000001E-3</v>
      </c>
      <c r="AG8" s="3">
        <v>8.0699999999999994E-2</v>
      </c>
      <c r="AH8" s="1">
        <v>250</v>
      </c>
      <c r="AI8" s="54">
        <v>8467.5</v>
      </c>
      <c r="AK8" s="1">
        <v>5</v>
      </c>
      <c r="AL8" s="1">
        <v>858</v>
      </c>
      <c r="AM8" s="82" t="s">
        <v>842</v>
      </c>
      <c r="AN8" s="1">
        <v>57.28</v>
      </c>
      <c r="AO8" s="3">
        <v>-3.0000000000000001E-3</v>
      </c>
      <c r="AP8" s="3">
        <v>3.8100000000000002E-2</v>
      </c>
      <c r="AQ8" s="1">
        <v>4.25</v>
      </c>
      <c r="AR8" s="1">
        <v>236.69</v>
      </c>
      <c r="AT8" s="1">
        <v>5</v>
      </c>
      <c r="AU8" s="1">
        <v>600258</v>
      </c>
      <c r="AV8" s="82" t="s">
        <v>847</v>
      </c>
      <c r="AW8" s="1">
        <v>29.73</v>
      </c>
      <c r="AX8" s="3">
        <v>-1.52E-2</v>
      </c>
      <c r="AY8" s="3">
        <v>5.1900000000000002E-2</v>
      </c>
      <c r="AZ8" s="1">
        <v>69.959999999999994</v>
      </c>
      <c r="BA8" s="54">
        <v>1634.37</v>
      </c>
      <c r="BC8" s="100">
        <v>5</v>
      </c>
      <c r="BD8" s="126">
        <v>651</v>
      </c>
      <c r="BE8" s="129" t="s">
        <v>949</v>
      </c>
      <c r="BF8" s="98">
        <v>39.17</v>
      </c>
      <c r="BG8" s="99">
        <v>1.8E-3</v>
      </c>
      <c r="BH8" s="99">
        <v>4.9700000000000001E-2</v>
      </c>
      <c r="BI8" s="98">
        <v>34.58</v>
      </c>
      <c r="BJ8" s="128">
        <v>1423.78</v>
      </c>
      <c r="BL8" s="100">
        <v>5</v>
      </c>
      <c r="BM8" s="126">
        <v>858</v>
      </c>
      <c r="BN8" s="129" t="s">
        <v>916</v>
      </c>
      <c r="BO8" s="98">
        <v>58.75</v>
      </c>
      <c r="BP8" s="99">
        <v>3.5999999999999999E-3</v>
      </c>
      <c r="BQ8" s="99">
        <v>4.6300000000000001E-2</v>
      </c>
      <c r="BR8" s="98">
        <v>5.5</v>
      </c>
      <c r="BS8" s="98">
        <v>306.31</v>
      </c>
      <c r="BU8" s="100">
        <v>5</v>
      </c>
      <c r="BV8" s="126">
        <v>568</v>
      </c>
      <c r="BW8" s="129" t="s">
        <v>918</v>
      </c>
      <c r="BX8" s="98">
        <v>56.75</v>
      </c>
      <c r="BY8" s="99">
        <v>6.6E-3</v>
      </c>
      <c r="BZ8" s="99">
        <v>5.8799999999999998E-2</v>
      </c>
      <c r="CA8" s="98">
        <v>70.989999999999995</v>
      </c>
      <c r="CB8" s="128">
        <v>3590.6</v>
      </c>
      <c r="CD8" s="100">
        <v>5</v>
      </c>
      <c r="CE8" s="126">
        <v>2450</v>
      </c>
      <c r="CF8" s="129" t="s">
        <v>900</v>
      </c>
      <c r="CG8" s="98">
        <v>21.62</v>
      </c>
      <c r="CH8" s="99">
        <v>5.1000000000000004E-3</v>
      </c>
      <c r="CI8" s="99">
        <v>5.2600000000000001E-2</v>
      </c>
      <c r="CJ8" s="98">
        <v>299.55</v>
      </c>
      <c r="CK8" s="128">
        <v>6745.83</v>
      </c>
      <c r="CM8" s="100">
        <v>5</v>
      </c>
      <c r="CN8" s="126">
        <v>300545</v>
      </c>
      <c r="CO8" s="129" t="s">
        <v>871</v>
      </c>
      <c r="CP8" s="98">
        <v>67</v>
      </c>
      <c r="CQ8" s="99">
        <v>2.01E-2</v>
      </c>
      <c r="CR8" s="99">
        <v>4.3299999999999998E-2</v>
      </c>
      <c r="CS8" s="98">
        <v>5.24</v>
      </c>
      <c r="CT8" s="98">
        <v>379.04</v>
      </c>
      <c r="CV8" s="100">
        <v>5</v>
      </c>
      <c r="CW8" s="126">
        <v>601899</v>
      </c>
      <c r="CX8" s="129" t="s">
        <v>972</v>
      </c>
      <c r="CY8" s="98">
        <v>3.87</v>
      </c>
      <c r="CZ8" s="99">
        <v>-7.7000000000000002E-3</v>
      </c>
      <c r="DA8" s="99">
        <v>4.87E-2</v>
      </c>
      <c r="DB8" s="98">
        <v>23.27</v>
      </c>
      <c r="DC8" s="98">
        <v>79.819999999999993</v>
      </c>
      <c r="DE8" s="100">
        <v>5</v>
      </c>
      <c r="DF8" s="126">
        <v>2460</v>
      </c>
      <c r="DG8" s="129" t="s">
        <v>977</v>
      </c>
      <c r="DH8" s="98">
        <v>85.77</v>
      </c>
      <c r="DI8" s="99">
        <v>-2.1999999999999999E-2</v>
      </c>
      <c r="DJ8" s="99">
        <v>4.41E-2</v>
      </c>
      <c r="DK8" s="98">
        <v>12.26</v>
      </c>
      <c r="DL8" s="98">
        <v>567.03</v>
      </c>
      <c r="DN8" s="100">
        <v>5</v>
      </c>
      <c r="DO8" s="126">
        <v>2035</v>
      </c>
      <c r="DP8" s="129" t="s">
        <v>1016</v>
      </c>
      <c r="DQ8" s="98">
        <v>28.45</v>
      </c>
      <c r="DR8" s="99">
        <v>3.5000000000000001E-3</v>
      </c>
      <c r="DS8" s="99">
        <v>5.9999999999999995E-4</v>
      </c>
      <c r="DT8" s="98">
        <v>3.2</v>
      </c>
      <c r="DU8" s="98">
        <v>77.44</v>
      </c>
      <c r="DW8" s="100">
        <v>5</v>
      </c>
      <c r="DX8" s="126">
        <v>601919</v>
      </c>
      <c r="DY8" s="129" t="s">
        <v>1025</v>
      </c>
      <c r="DZ8" s="98">
        <v>6.9</v>
      </c>
      <c r="EA8" s="99">
        <v>-5.7999999999999996E-3</v>
      </c>
      <c r="EB8" s="99">
        <v>1.6999999999999999E-3</v>
      </c>
      <c r="EC8" s="98">
        <v>5.07</v>
      </c>
      <c r="ED8" s="98">
        <v>27.12</v>
      </c>
      <c r="EE8" s="100">
        <v>5</v>
      </c>
      <c r="EF8" s="100">
        <v>4</v>
      </c>
      <c r="EG8" s="331">
        <v>603898</v>
      </c>
      <c r="EH8" s="332" t="s">
        <v>371</v>
      </c>
      <c r="EI8" s="333">
        <v>4.1599999999999998E-2</v>
      </c>
      <c r="EJ8" s="334">
        <v>52.08</v>
      </c>
      <c r="EK8" s="335">
        <v>1820.33</v>
      </c>
      <c r="EL8" s="86"/>
      <c r="EN8" s="100">
        <v>5</v>
      </c>
      <c r="EO8" s="126">
        <v>600309</v>
      </c>
      <c r="EP8" s="129" t="s">
        <v>1058</v>
      </c>
      <c r="EQ8" s="98">
        <v>43.29</v>
      </c>
      <c r="ER8" s="99">
        <v>7.7000000000000002E-3</v>
      </c>
      <c r="ES8" s="99">
        <v>5.5399999999999998E-2</v>
      </c>
      <c r="ET8" s="98">
        <v>995.63</v>
      </c>
      <c r="EU8" s="128">
        <v>28514.93</v>
      </c>
    </row>
    <row r="9" spans="1:151" ht="15" thickBot="1">
      <c r="A9" s="1">
        <v>6</v>
      </c>
      <c r="B9" s="1">
        <v>300136</v>
      </c>
      <c r="C9" s="82" t="s">
        <v>660</v>
      </c>
      <c r="D9" s="1">
        <v>42</v>
      </c>
      <c r="E9" s="3">
        <v>-4.7000000000000002E-3</v>
      </c>
      <c r="F9" s="3">
        <v>8.7999999999999995E-2</v>
      </c>
      <c r="G9" s="54">
        <v>1444.43</v>
      </c>
      <c r="H9" s="54">
        <v>57806.19</v>
      </c>
      <c r="J9" s="1">
        <v>6</v>
      </c>
      <c r="K9" s="1">
        <v>2531</v>
      </c>
      <c r="L9" s="82" t="s">
        <v>780</v>
      </c>
      <c r="M9" s="1">
        <v>6.18</v>
      </c>
      <c r="N9" s="3">
        <v>4.8999999999999998E-3</v>
      </c>
      <c r="O9" s="3">
        <v>6.1600000000000002E-2</v>
      </c>
      <c r="P9" s="1">
        <v>289.33</v>
      </c>
      <c r="Q9" s="54">
        <v>1924.03</v>
      </c>
      <c r="S9" s="1">
        <v>6</v>
      </c>
      <c r="T9" s="1">
        <v>2271</v>
      </c>
      <c r="U9" s="82" t="s">
        <v>757</v>
      </c>
      <c r="V9" s="1">
        <v>38.57</v>
      </c>
      <c r="W9" s="3">
        <v>-4.5999999999999999E-3</v>
      </c>
      <c r="X9" s="3">
        <v>7.8299999999999995E-2</v>
      </c>
      <c r="Y9" s="1">
        <v>637.32000000000005</v>
      </c>
      <c r="Z9" s="54">
        <v>23644.47</v>
      </c>
      <c r="AB9" s="1">
        <v>6</v>
      </c>
      <c r="AC9" s="1">
        <v>2127</v>
      </c>
      <c r="AD9" s="82" t="s">
        <v>648</v>
      </c>
      <c r="AE9" s="1">
        <v>15.71</v>
      </c>
      <c r="AF9" s="3">
        <v>3.49E-2</v>
      </c>
      <c r="AG9" s="3">
        <v>7.7299999999999994E-2</v>
      </c>
      <c r="AH9" s="1">
        <v>670.86</v>
      </c>
      <c r="AI9" s="54">
        <v>8104.01</v>
      </c>
      <c r="AK9" s="1">
        <v>6</v>
      </c>
      <c r="AL9" s="1">
        <v>601601</v>
      </c>
      <c r="AM9" s="82" t="s">
        <v>676</v>
      </c>
      <c r="AN9" s="1">
        <v>36.93</v>
      </c>
      <c r="AO9" s="3">
        <v>6.0000000000000001E-3</v>
      </c>
      <c r="AP9" s="3">
        <v>3.7999999999999999E-2</v>
      </c>
      <c r="AQ9" s="1">
        <v>6.98</v>
      </c>
      <c r="AR9" s="1">
        <v>236.32</v>
      </c>
      <c r="AT9" s="1">
        <v>6</v>
      </c>
      <c r="AU9" s="1">
        <v>600885</v>
      </c>
      <c r="AV9" s="82" t="s">
        <v>330</v>
      </c>
      <c r="AW9" s="1">
        <v>41.52</v>
      </c>
      <c r="AX9" s="3">
        <v>-5.3E-3</v>
      </c>
      <c r="AY9" s="3">
        <v>4.6800000000000001E-2</v>
      </c>
      <c r="AZ9" s="1">
        <v>36.950000000000003</v>
      </c>
      <c r="BA9" s="54">
        <v>1473.8</v>
      </c>
      <c r="BC9" s="100">
        <v>6</v>
      </c>
      <c r="BD9" s="126">
        <v>333</v>
      </c>
      <c r="BE9" s="129" t="s">
        <v>950</v>
      </c>
      <c r="BF9" s="98">
        <v>46.52</v>
      </c>
      <c r="BG9" s="99">
        <v>1.1000000000000001E-3</v>
      </c>
      <c r="BH9" s="99">
        <v>4.87E-2</v>
      </c>
      <c r="BI9" s="98">
        <v>32.36</v>
      </c>
      <c r="BJ9" s="128">
        <v>1392.68</v>
      </c>
      <c r="BL9" s="100">
        <v>6</v>
      </c>
      <c r="BM9" s="126">
        <v>425</v>
      </c>
      <c r="BN9" s="129" t="s">
        <v>931</v>
      </c>
      <c r="BO9" s="98">
        <v>3.73</v>
      </c>
      <c r="BP9" s="99">
        <v>-2.7000000000000001E-3</v>
      </c>
      <c r="BQ9" s="99">
        <v>4.5900000000000003E-2</v>
      </c>
      <c r="BR9" s="98">
        <v>80.98</v>
      </c>
      <c r="BS9" s="98">
        <v>303.67</v>
      </c>
      <c r="BU9" s="100">
        <v>6</v>
      </c>
      <c r="BV9" s="126">
        <v>895</v>
      </c>
      <c r="BW9" s="129" t="s">
        <v>919</v>
      </c>
      <c r="BX9" s="98">
        <v>24.86</v>
      </c>
      <c r="BY9" s="99">
        <v>1.18E-2</v>
      </c>
      <c r="BZ9" s="99">
        <v>2.3400000000000001E-2</v>
      </c>
      <c r="CA9" s="98">
        <v>60.07</v>
      </c>
      <c r="CB9" s="128">
        <v>1426.59</v>
      </c>
      <c r="CD9" s="100">
        <v>6</v>
      </c>
      <c r="CE9" s="126">
        <v>300274</v>
      </c>
      <c r="CF9" s="129" t="s">
        <v>901</v>
      </c>
      <c r="CG9" s="98">
        <v>16.059999999999999</v>
      </c>
      <c r="CH9" s="99">
        <v>-3.1399999999999997E-2</v>
      </c>
      <c r="CI9" s="99">
        <v>4.4999999999999998E-2</v>
      </c>
      <c r="CJ9" s="98">
        <v>520.5</v>
      </c>
      <c r="CK9" s="128">
        <v>5772.31</v>
      </c>
      <c r="CM9" s="100">
        <v>6</v>
      </c>
      <c r="CN9" s="126">
        <v>603993</v>
      </c>
      <c r="CO9" s="129" t="s">
        <v>872</v>
      </c>
      <c r="CP9" s="98">
        <v>7.6</v>
      </c>
      <c r="CQ9" s="99">
        <v>-2.69E-2</v>
      </c>
      <c r="CR9" s="99">
        <v>4.1200000000000001E-2</v>
      </c>
      <c r="CS9" s="98">
        <v>71.31</v>
      </c>
      <c r="CT9" s="98">
        <v>360.82</v>
      </c>
      <c r="CV9" s="100">
        <v>6</v>
      </c>
      <c r="CW9" s="126">
        <v>601088</v>
      </c>
      <c r="CX9" s="129" t="s">
        <v>966</v>
      </c>
      <c r="CY9" s="98">
        <v>20.45</v>
      </c>
      <c r="CZ9" s="99">
        <v>-1.1599999999999999E-2</v>
      </c>
      <c r="DA9" s="99">
        <v>4.41E-2</v>
      </c>
      <c r="DB9" s="98">
        <v>3.25</v>
      </c>
      <c r="DC9" s="98">
        <v>72.33</v>
      </c>
      <c r="DE9" s="100">
        <v>6</v>
      </c>
      <c r="DF9" s="126">
        <v>600547</v>
      </c>
      <c r="DG9" s="129" t="s">
        <v>992</v>
      </c>
      <c r="DH9" s="98">
        <v>31.49</v>
      </c>
      <c r="DI9" s="99">
        <v>-2.2000000000000001E-3</v>
      </c>
      <c r="DJ9" s="99">
        <v>3.8899999999999997E-2</v>
      </c>
      <c r="DK9" s="98">
        <v>17.27</v>
      </c>
      <c r="DL9" s="98">
        <v>499.62</v>
      </c>
      <c r="DN9" s="100">
        <v>6</v>
      </c>
      <c r="DO9" s="126">
        <v>300357</v>
      </c>
      <c r="DP9" s="129" t="s">
        <v>1017</v>
      </c>
      <c r="DQ9" s="98">
        <v>43.17</v>
      </c>
      <c r="DR9" s="99">
        <v>4.0000000000000001E-3</v>
      </c>
      <c r="DS9" s="99">
        <v>5.0000000000000001E-4</v>
      </c>
      <c r="DT9" s="98">
        <v>1.65</v>
      </c>
      <c r="DU9" s="98">
        <v>67.98</v>
      </c>
      <c r="DW9" s="100">
        <v>6</v>
      </c>
      <c r="DX9" s="126">
        <v>2859</v>
      </c>
      <c r="DY9" s="129" t="s">
        <v>1026</v>
      </c>
      <c r="DZ9" s="98">
        <v>38.9</v>
      </c>
      <c r="EA9" s="99">
        <v>0</v>
      </c>
      <c r="EB9" s="99">
        <v>1.6000000000000001E-3</v>
      </c>
      <c r="EC9" s="98">
        <v>0.67</v>
      </c>
      <c r="ED9" s="98">
        <v>26.48</v>
      </c>
      <c r="EE9" s="100">
        <v>6</v>
      </c>
      <c r="EF9" s="100">
        <v>5</v>
      </c>
      <c r="EG9" s="331">
        <v>300013</v>
      </c>
      <c r="EH9" s="332" t="s">
        <v>1043</v>
      </c>
      <c r="EI9" s="333">
        <v>0.04</v>
      </c>
      <c r="EJ9" s="334">
        <v>105.25</v>
      </c>
      <c r="EK9" s="335">
        <v>1753.48</v>
      </c>
      <c r="EL9" s="86"/>
      <c r="EN9" s="100">
        <v>6</v>
      </c>
      <c r="EO9" s="126">
        <v>651</v>
      </c>
      <c r="EP9" s="129" t="s">
        <v>949</v>
      </c>
      <c r="EQ9" s="98">
        <v>38.380000000000003</v>
      </c>
      <c r="ER9" s="99">
        <v>-1.84E-2</v>
      </c>
      <c r="ES9" s="99">
        <v>5.5399999999999998E-2</v>
      </c>
      <c r="ET9" s="98">
        <v>691.78</v>
      </c>
      <c r="EU9" s="128">
        <v>28480.43</v>
      </c>
    </row>
    <row r="10" spans="1:151" ht="15" thickBot="1">
      <c r="A10" s="1">
        <v>7</v>
      </c>
      <c r="B10" s="1">
        <v>2008</v>
      </c>
      <c r="C10" s="82" t="s">
        <v>514</v>
      </c>
      <c r="D10" s="1">
        <v>43.6</v>
      </c>
      <c r="E10" s="3">
        <v>2.76E-2</v>
      </c>
      <c r="F10" s="3">
        <v>6.7900000000000002E-2</v>
      </c>
      <c r="G10" s="54">
        <v>1287.76</v>
      </c>
      <c r="H10" s="54">
        <v>44608.09</v>
      </c>
      <c r="J10" s="1">
        <v>7</v>
      </c>
      <c r="K10" s="1">
        <v>600019</v>
      </c>
      <c r="L10" s="82" t="s">
        <v>666</v>
      </c>
      <c r="M10" s="1">
        <v>7.39</v>
      </c>
      <c r="N10" s="3">
        <v>6.7999999999999996E-3</v>
      </c>
      <c r="O10" s="3">
        <v>5.9900000000000002E-2</v>
      </c>
      <c r="P10" s="1">
        <v>278.99</v>
      </c>
      <c r="Q10" s="54">
        <v>1872.02</v>
      </c>
      <c r="S10" s="1">
        <v>7</v>
      </c>
      <c r="T10" s="1">
        <v>601933</v>
      </c>
      <c r="U10" s="82" t="s">
        <v>790</v>
      </c>
      <c r="V10" s="1">
        <v>7.99</v>
      </c>
      <c r="W10" s="3">
        <v>2.5700000000000001E-2</v>
      </c>
      <c r="X10" s="3">
        <v>6.9699999999999998E-2</v>
      </c>
      <c r="Y10" s="54">
        <v>2973.15</v>
      </c>
      <c r="Z10" s="54">
        <v>21049.89</v>
      </c>
      <c r="AB10" s="1">
        <v>7</v>
      </c>
      <c r="AC10" s="1">
        <v>2572</v>
      </c>
      <c r="AD10" s="82" t="s">
        <v>357</v>
      </c>
      <c r="AE10" s="1">
        <v>37.799999999999997</v>
      </c>
      <c r="AF10" s="3">
        <v>2.2200000000000001E-2</v>
      </c>
      <c r="AG10" s="3">
        <v>7.5399999999999995E-2</v>
      </c>
      <c r="AH10" s="1">
        <v>192.89</v>
      </c>
      <c r="AI10" s="54">
        <v>7908.49</v>
      </c>
      <c r="AK10" s="1">
        <v>7</v>
      </c>
      <c r="AL10" s="1">
        <v>601288</v>
      </c>
      <c r="AM10" s="82" t="s">
        <v>332</v>
      </c>
      <c r="AN10" s="1">
        <v>3.82</v>
      </c>
      <c r="AO10" s="3">
        <v>-5.1999999999999998E-3</v>
      </c>
      <c r="AP10" s="3">
        <v>3.7400000000000003E-2</v>
      </c>
      <c r="AQ10" s="1">
        <v>65.989999999999995</v>
      </c>
      <c r="AR10" s="1">
        <v>232.28</v>
      </c>
      <c r="AT10" s="1">
        <v>7</v>
      </c>
      <c r="AU10" s="1">
        <v>2460</v>
      </c>
      <c r="AV10" s="82" t="s">
        <v>208</v>
      </c>
      <c r="AW10" s="1">
        <v>87.3</v>
      </c>
      <c r="AX10" s="3">
        <v>-4.5400000000000003E-2</v>
      </c>
      <c r="AY10" s="3">
        <v>4.5100000000000001E-2</v>
      </c>
      <c r="AZ10" s="1">
        <v>30.7</v>
      </c>
      <c r="BA10" s="54">
        <v>1420.03</v>
      </c>
      <c r="BC10" s="100">
        <v>7</v>
      </c>
      <c r="BD10" s="126">
        <v>601166</v>
      </c>
      <c r="BE10" s="129" t="s">
        <v>951</v>
      </c>
      <c r="BF10" s="98">
        <v>17.55</v>
      </c>
      <c r="BG10" s="99">
        <v>5.1999999999999998E-3</v>
      </c>
      <c r="BH10" s="99">
        <v>4.5699999999999998E-2</v>
      </c>
      <c r="BI10" s="98">
        <v>77.540000000000006</v>
      </c>
      <c r="BJ10" s="128">
        <v>1307.3399999999999</v>
      </c>
      <c r="BL10" s="100">
        <v>7</v>
      </c>
      <c r="BM10" s="126">
        <v>600559</v>
      </c>
      <c r="BN10" s="129" t="s">
        <v>920</v>
      </c>
      <c r="BO10" s="98" t="s">
        <v>663</v>
      </c>
      <c r="BP10" s="98" t="s">
        <v>663</v>
      </c>
      <c r="BQ10" s="99">
        <v>4.5499999999999999E-2</v>
      </c>
      <c r="BR10" s="98">
        <v>10.58</v>
      </c>
      <c r="BS10" s="98">
        <v>300.89999999999998</v>
      </c>
      <c r="BU10" s="100">
        <v>7</v>
      </c>
      <c r="BV10" s="126">
        <v>600559</v>
      </c>
      <c r="BW10" s="129" t="s">
        <v>920</v>
      </c>
      <c r="BX10" s="98" t="s">
        <v>663</v>
      </c>
      <c r="BY10" s="98" t="s">
        <v>663</v>
      </c>
      <c r="BZ10" s="99">
        <v>1.89E-2</v>
      </c>
      <c r="CA10" s="98">
        <v>40.58</v>
      </c>
      <c r="CB10" s="128">
        <v>1153.3900000000001</v>
      </c>
      <c r="CD10" s="100">
        <v>7</v>
      </c>
      <c r="CE10" s="126">
        <v>600056</v>
      </c>
      <c r="CF10" s="129" t="s">
        <v>902</v>
      </c>
      <c r="CG10" s="98">
        <v>24.85</v>
      </c>
      <c r="CH10" s="99">
        <v>4.0000000000000001E-3</v>
      </c>
      <c r="CI10" s="99">
        <v>4.1200000000000001E-2</v>
      </c>
      <c r="CJ10" s="98">
        <v>203.9</v>
      </c>
      <c r="CK10" s="128">
        <v>5291.22</v>
      </c>
      <c r="CM10" s="100">
        <v>7</v>
      </c>
      <c r="CN10" s="126">
        <v>300050</v>
      </c>
      <c r="CO10" s="129" t="s">
        <v>873</v>
      </c>
      <c r="CP10" s="98">
        <v>11.8</v>
      </c>
      <c r="CQ10" s="99">
        <v>-1.9099999999999999E-2</v>
      </c>
      <c r="CR10" s="99">
        <v>4.02E-2</v>
      </c>
      <c r="CS10" s="98">
        <v>35.01</v>
      </c>
      <c r="CT10" s="98">
        <v>352.52</v>
      </c>
      <c r="CV10" s="100">
        <v>7</v>
      </c>
      <c r="CW10" s="126">
        <v>600188</v>
      </c>
      <c r="CX10" s="129" t="s">
        <v>973</v>
      </c>
      <c r="CY10" s="98">
        <v>12.74</v>
      </c>
      <c r="CZ10" s="99">
        <v>-2.4500000000000001E-2</v>
      </c>
      <c r="DA10" s="99">
        <v>3.8899999999999997E-2</v>
      </c>
      <c r="DB10" s="98">
        <v>5.21</v>
      </c>
      <c r="DC10" s="98">
        <v>63.75</v>
      </c>
      <c r="DE10" s="100">
        <v>7</v>
      </c>
      <c r="DF10" s="126">
        <v>600673</v>
      </c>
      <c r="DG10" s="129" t="s">
        <v>993</v>
      </c>
      <c r="DH10" s="98" t="s">
        <v>663</v>
      </c>
      <c r="DI10" s="98" t="s">
        <v>663</v>
      </c>
      <c r="DJ10" s="99">
        <v>3.7699999999999997E-2</v>
      </c>
      <c r="DK10" s="98">
        <v>74.28</v>
      </c>
      <c r="DL10" s="98">
        <v>485.02</v>
      </c>
      <c r="DN10" s="100">
        <v>7</v>
      </c>
      <c r="DO10" s="126">
        <v>600185</v>
      </c>
      <c r="DP10" s="129" t="s">
        <v>1018</v>
      </c>
      <c r="DQ10" s="98">
        <v>6.23</v>
      </c>
      <c r="DR10" s="99">
        <v>0</v>
      </c>
      <c r="DS10" s="99">
        <v>5.0000000000000001E-4</v>
      </c>
      <c r="DT10" s="98">
        <v>10</v>
      </c>
      <c r="DU10" s="98">
        <v>67.900000000000006</v>
      </c>
      <c r="DW10" s="100">
        <v>7</v>
      </c>
      <c r="DX10" s="126">
        <v>2860</v>
      </c>
      <c r="DY10" s="129" t="s">
        <v>1027</v>
      </c>
      <c r="DZ10" s="98">
        <v>44.71</v>
      </c>
      <c r="EA10" s="99">
        <v>5.5999999999999999E-3</v>
      </c>
      <c r="EB10" s="99">
        <v>1.2999999999999999E-3</v>
      </c>
      <c r="EC10" s="98">
        <v>0.8</v>
      </c>
      <c r="ED10" s="98">
        <v>20.85</v>
      </c>
      <c r="EE10" s="100">
        <v>7</v>
      </c>
      <c r="EF10" s="100">
        <v>6</v>
      </c>
      <c r="EG10" s="331">
        <v>2831</v>
      </c>
      <c r="EH10" s="332" t="s">
        <v>880</v>
      </c>
      <c r="EI10" s="333">
        <v>0.04</v>
      </c>
      <c r="EJ10" s="334">
        <v>23.36</v>
      </c>
      <c r="EK10" s="335">
        <v>1751.79</v>
      </c>
      <c r="EL10" s="86"/>
      <c r="EN10" s="100">
        <v>7</v>
      </c>
      <c r="EO10" s="126">
        <v>600585</v>
      </c>
      <c r="EP10" s="129" t="s">
        <v>1059</v>
      </c>
      <c r="EQ10" s="98">
        <v>24.11</v>
      </c>
      <c r="ER10" s="99">
        <v>-2.5499999999999998E-2</v>
      </c>
      <c r="ES10" s="99">
        <v>5.0200000000000002E-2</v>
      </c>
      <c r="ET10" s="128">
        <v>1134.99</v>
      </c>
      <c r="EU10" s="128">
        <v>25798.36</v>
      </c>
    </row>
    <row r="11" spans="1:151" ht="15" thickBot="1">
      <c r="A11" s="1">
        <v>8</v>
      </c>
      <c r="B11" s="1">
        <v>600309</v>
      </c>
      <c r="C11" s="82" t="s">
        <v>741</v>
      </c>
      <c r="D11" s="1">
        <v>42.15</v>
      </c>
      <c r="E11" s="3">
        <v>1.0500000000000001E-2</v>
      </c>
      <c r="F11" s="3">
        <v>5.0799999999999998E-2</v>
      </c>
      <c r="G11" s="54">
        <v>1165.79</v>
      </c>
      <c r="H11" s="54">
        <v>33388.29</v>
      </c>
      <c r="J11" s="1">
        <v>8</v>
      </c>
      <c r="K11" s="1">
        <v>2714</v>
      </c>
      <c r="L11" s="82" t="s">
        <v>781</v>
      </c>
      <c r="M11" s="1">
        <v>37.07</v>
      </c>
      <c r="N11" s="3">
        <v>2.29E-2</v>
      </c>
      <c r="O11" s="3">
        <v>5.96E-2</v>
      </c>
      <c r="P11" s="1">
        <v>68.349999999999994</v>
      </c>
      <c r="Q11" s="54">
        <v>1860.61</v>
      </c>
      <c r="S11" s="1">
        <v>8</v>
      </c>
      <c r="T11" s="1">
        <v>333</v>
      </c>
      <c r="U11" s="82" t="s">
        <v>63</v>
      </c>
      <c r="V11" s="1">
        <v>44.19</v>
      </c>
      <c r="W11" s="3">
        <v>1.7500000000000002E-2</v>
      </c>
      <c r="X11" s="3">
        <v>6.6500000000000004E-2</v>
      </c>
      <c r="Y11" s="1">
        <v>466.71</v>
      </c>
      <c r="Z11" s="54">
        <v>20087.330000000002</v>
      </c>
      <c r="AB11" s="1">
        <v>8</v>
      </c>
      <c r="AC11" s="1">
        <v>651</v>
      </c>
      <c r="AD11" s="82" t="s">
        <v>71</v>
      </c>
      <c r="AE11" s="1">
        <v>37.9</v>
      </c>
      <c r="AF11" s="3">
        <v>0</v>
      </c>
      <c r="AG11" s="3">
        <v>7.46E-2</v>
      </c>
      <c r="AH11" s="1">
        <v>190.01</v>
      </c>
      <c r="AI11" s="54">
        <v>7822.63</v>
      </c>
      <c r="AK11" s="1">
        <v>8</v>
      </c>
      <c r="AL11" s="1">
        <v>601988</v>
      </c>
      <c r="AM11" s="82" t="s">
        <v>127</v>
      </c>
      <c r="AN11" s="1">
        <v>4.12</v>
      </c>
      <c r="AO11" s="3">
        <v>-4.7999999999999996E-3</v>
      </c>
      <c r="AP11" s="3">
        <v>3.6900000000000002E-2</v>
      </c>
      <c r="AQ11" s="1">
        <v>61.96</v>
      </c>
      <c r="AR11" s="1">
        <v>229.25</v>
      </c>
      <c r="AT11" s="1">
        <v>8</v>
      </c>
      <c r="AU11" s="1">
        <v>300347</v>
      </c>
      <c r="AV11" s="82" t="s">
        <v>814</v>
      </c>
      <c r="AW11" s="1">
        <v>28.97</v>
      </c>
      <c r="AX11" s="3">
        <v>2.7300000000000001E-2</v>
      </c>
      <c r="AY11" s="3">
        <v>4.1500000000000002E-2</v>
      </c>
      <c r="AZ11" s="1">
        <v>53.98</v>
      </c>
      <c r="BA11" s="54">
        <v>1306.42</v>
      </c>
      <c r="BC11" s="100">
        <v>8</v>
      </c>
      <c r="BD11" s="126">
        <v>600016</v>
      </c>
      <c r="BE11" s="129" t="s">
        <v>952</v>
      </c>
      <c r="BF11" s="98">
        <v>8.1300000000000008</v>
      </c>
      <c r="BG11" s="99">
        <v>1.1999999999999999E-3</v>
      </c>
      <c r="BH11" s="99">
        <v>4.0500000000000001E-2</v>
      </c>
      <c r="BI11" s="98">
        <v>141.12</v>
      </c>
      <c r="BJ11" s="128">
        <v>1159.99</v>
      </c>
      <c r="BL11" s="100">
        <v>8</v>
      </c>
      <c r="BM11" s="126">
        <v>600582</v>
      </c>
      <c r="BN11" s="129" t="s">
        <v>932</v>
      </c>
      <c r="BO11" s="98">
        <v>5.16</v>
      </c>
      <c r="BP11" s="99">
        <v>-7.7000000000000002E-3</v>
      </c>
      <c r="BQ11" s="99">
        <v>4.2599999999999999E-2</v>
      </c>
      <c r="BR11" s="98">
        <v>61.48</v>
      </c>
      <c r="BS11" s="98">
        <v>282.17</v>
      </c>
      <c r="BU11" s="100">
        <v>8</v>
      </c>
      <c r="BV11" s="126">
        <v>603288</v>
      </c>
      <c r="BW11" s="129" t="s">
        <v>921</v>
      </c>
      <c r="BX11" s="98">
        <v>46.46</v>
      </c>
      <c r="BY11" s="99">
        <v>6.7000000000000002E-3</v>
      </c>
      <c r="BZ11" s="99">
        <v>1.7999999999999999E-2</v>
      </c>
      <c r="CA11" s="98">
        <v>26.91</v>
      </c>
      <c r="CB11" s="128">
        <v>1097.43</v>
      </c>
      <c r="CD11" s="100">
        <v>8</v>
      </c>
      <c r="CE11" s="126">
        <v>2008</v>
      </c>
      <c r="CF11" s="129" t="s">
        <v>881</v>
      </c>
      <c r="CG11" s="98">
        <v>42.99</v>
      </c>
      <c r="CH11" s="99">
        <v>-1.8499999999999999E-2</v>
      </c>
      <c r="CI11" s="99">
        <v>4.0300000000000002E-2</v>
      </c>
      <c r="CJ11" s="98">
        <v>149.33000000000001</v>
      </c>
      <c r="CK11" s="128">
        <v>5172.87</v>
      </c>
      <c r="CM11" s="100">
        <v>8</v>
      </c>
      <c r="CN11" s="126">
        <v>603228</v>
      </c>
      <c r="CO11" s="129" t="s">
        <v>874</v>
      </c>
      <c r="CP11" s="98">
        <v>55</v>
      </c>
      <c r="CQ11" s="99">
        <v>8.8000000000000005E-3</v>
      </c>
      <c r="CR11" s="99">
        <v>3.8800000000000001E-2</v>
      </c>
      <c r="CS11" s="98">
        <v>7.05</v>
      </c>
      <c r="CT11" s="98">
        <v>340.14</v>
      </c>
      <c r="CV11" s="100">
        <v>8</v>
      </c>
      <c r="CW11" s="126">
        <v>600516</v>
      </c>
      <c r="CX11" s="129" t="s">
        <v>974</v>
      </c>
      <c r="CY11" s="98">
        <v>31.45</v>
      </c>
      <c r="CZ11" s="99">
        <v>2.0400000000000001E-2</v>
      </c>
      <c r="DA11" s="99">
        <v>3.7100000000000001E-2</v>
      </c>
      <c r="DB11" s="98">
        <v>4.28</v>
      </c>
      <c r="DC11" s="98">
        <v>60.89</v>
      </c>
      <c r="DE11" s="100">
        <v>8</v>
      </c>
      <c r="DF11" s="126">
        <v>603993</v>
      </c>
      <c r="DG11" s="129" t="s">
        <v>989</v>
      </c>
      <c r="DH11" s="98">
        <v>7.5</v>
      </c>
      <c r="DI11" s="99">
        <v>-3.9699999999999999E-2</v>
      </c>
      <c r="DJ11" s="99">
        <v>3.56E-2</v>
      </c>
      <c r="DK11" s="98">
        <v>90.36</v>
      </c>
      <c r="DL11" s="98">
        <v>457.23</v>
      </c>
      <c r="DN11" s="100">
        <v>8</v>
      </c>
      <c r="DO11" s="126">
        <v>2597</v>
      </c>
      <c r="DP11" s="129" t="s">
        <v>1019</v>
      </c>
      <c r="DQ11" s="98">
        <v>22.2</v>
      </c>
      <c r="DR11" s="99">
        <v>-2.2000000000000001E-3</v>
      </c>
      <c r="DS11" s="99">
        <v>5.0000000000000001E-4</v>
      </c>
      <c r="DT11" s="98">
        <v>3</v>
      </c>
      <c r="DU11" s="98">
        <v>65.58</v>
      </c>
      <c r="DW11" s="100">
        <v>8</v>
      </c>
      <c r="DX11" s="126">
        <v>601878</v>
      </c>
      <c r="DY11" s="129" t="s">
        <v>1028</v>
      </c>
      <c r="DZ11" s="98">
        <v>20.75</v>
      </c>
      <c r="EA11" s="99">
        <v>-1.52E-2</v>
      </c>
      <c r="EB11" s="99">
        <v>1.1999999999999999E-3</v>
      </c>
      <c r="EC11" s="98">
        <v>1.1000000000000001</v>
      </c>
      <c r="ED11" s="98">
        <v>18.79</v>
      </c>
      <c r="EE11" s="100">
        <v>8</v>
      </c>
      <c r="EF11" s="100">
        <v>7</v>
      </c>
      <c r="EG11" s="331">
        <v>300021</v>
      </c>
      <c r="EH11" s="332" t="s">
        <v>1045</v>
      </c>
      <c r="EI11" s="333">
        <v>3.8399999999999997E-2</v>
      </c>
      <c r="EJ11" s="334">
        <v>205.04</v>
      </c>
      <c r="EK11" s="335">
        <v>1683.37</v>
      </c>
      <c r="EL11" s="86"/>
      <c r="EN11" s="100">
        <v>8</v>
      </c>
      <c r="EO11" s="126">
        <v>2410</v>
      </c>
      <c r="EP11" s="129" t="s">
        <v>1060</v>
      </c>
      <c r="EQ11" s="98">
        <v>20.5</v>
      </c>
      <c r="ER11" s="99">
        <v>1.7399999999999999E-2</v>
      </c>
      <c r="ES11" s="99">
        <v>4.8899999999999999E-2</v>
      </c>
      <c r="ET11" s="128">
        <v>1338.08</v>
      </c>
      <c r="EU11" s="128">
        <v>25155.919999999998</v>
      </c>
    </row>
    <row r="12" spans="1:151" ht="15" thickBot="1">
      <c r="A12" s="1">
        <v>9</v>
      </c>
      <c r="B12" s="1">
        <v>300049</v>
      </c>
      <c r="C12" s="82" t="s">
        <v>778</v>
      </c>
      <c r="D12" s="1">
        <v>16.260000000000002</v>
      </c>
      <c r="E12" s="3">
        <v>1.6299999999999999E-2</v>
      </c>
      <c r="F12" s="3">
        <v>3.1800000000000002E-2</v>
      </c>
      <c r="G12" s="54">
        <v>1237.8</v>
      </c>
      <c r="H12" s="54">
        <v>20881.72</v>
      </c>
      <c r="J12" s="1">
        <v>9</v>
      </c>
      <c r="K12" s="1">
        <v>600873</v>
      </c>
      <c r="L12" s="82" t="s">
        <v>782</v>
      </c>
      <c r="M12" s="1">
        <v>6.4</v>
      </c>
      <c r="N12" s="3">
        <v>2.07E-2</v>
      </c>
      <c r="O12" s="3">
        <v>5.8599999999999999E-2</v>
      </c>
      <c r="P12" s="1">
        <v>323</v>
      </c>
      <c r="Q12" s="54">
        <v>1831.41</v>
      </c>
      <c r="S12" s="1">
        <v>9</v>
      </c>
      <c r="T12" s="1">
        <v>600258</v>
      </c>
      <c r="U12" s="82" t="s">
        <v>791</v>
      </c>
      <c r="V12" s="1">
        <v>29.73</v>
      </c>
      <c r="W12" s="3">
        <v>-1.52E-2</v>
      </c>
      <c r="X12" s="3">
        <v>6.1499999999999999E-2</v>
      </c>
      <c r="Y12" s="1">
        <v>795.32</v>
      </c>
      <c r="Z12" s="54">
        <v>18578.759999999998</v>
      </c>
      <c r="AB12" s="1">
        <v>9</v>
      </c>
      <c r="AC12" s="1">
        <v>600036</v>
      </c>
      <c r="AD12" s="82" t="s">
        <v>86</v>
      </c>
      <c r="AE12" s="1">
        <v>25.55</v>
      </c>
      <c r="AF12" s="3">
        <v>1.3899999999999999E-2</v>
      </c>
      <c r="AG12" s="3">
        <v>3.6499999999999998E-2</v>
      </c>
      <c r="AH12" s="1">
        <v>160.01</v>
      </c>
      <c r="AI12" s="54">
        <v>3825.82</v>
      </c>
      <c r="AK12" s="1">
        <v>9</v>
      </c>
      <c r="AL12" s="1">
        <v>600104</v>
      </c>
      <c r="AM12" s="82" t="s">
        <v>627</v>
      </c>
      <c r="AN12" s="1">
        <v>30.19</v>
      </c>
      <c r="AO12" s="3">
        <v>-7.6E-3</v>
      </c>
      <c r="AP12" s="3">
        <v>2.8500000000000001E-2</v>
      </c>
      <c r="AQ12" s="1">
        <v>5.7</v>
      </c>
      <c r="AR12" s="1">
        <v>176.86</v>
      </c>
      <c r="AT12" s="1">
        <v>9</v>
      </c>
      <c r="AU12" s="1">
        <v>2008</v>
      </c>
      <c r="AV12" s="82" t="s">
        <v>514</v>
      </c>
      <c r="AW12" s="1">
        <v>43.6</v>
      </c>
      <c r="AX12" s="3">
        <v>2.76E-2</v>
      </c>
      <c r="AY12" s="3">
        <v>4.1399999999999999E-2</v>
      </c>
      <c r="AZ12" s="1">
        <v>37.57</v>
      </c>
      <c r="BA12" s="54">
        <v>1301.42</v>
      </c>
      <c r="BC12" s="100">
        <v>9</v>
      </c>
      <c r="BD12" s="126">
        <v>601398</v>
      </c>
      <c r="BE12" s="129" t="s">
        <v>953</v>
      </c>
      <c r="BF12" s="98">
        <v>6.04</v>
      </c>
      <c r="BG12" s="99">
        <v>-9.7999999999999997E-3</v>
      </c>
      <c r="BH12" s="99">
        <v>3.6700000000000003E-2</v>
      </c>
      <c r="BI12" s="98">
        <v>200.06</v>
      </c>
      <c r="BJ12" s="128">
        <v>1050.31</v>
      </c>
      <c r="BL12" s="100">
        <v>9</v>
      </c>
      <c r="BM12" s="126">
        <v>600031</v>
      </c>
      <c r="BN12" s="129" t="s">
        <v>933</v>
      </c>
      <c r="BO12" s="98">
        <v>7.72</v>
      </c>
      <c r="BP12" s="99">
        <v>-6.4000000000000003E-3</v>
      </c>
      <c r="BQ12" s="99">
        <v>3.32E-2</v>
      </c>
      <c r="BR12" s="98">
        <v>27.01</v>
      </c>
      <c r="BS12" s="98">
        <v>219.62</v>
      </c>
      <c r="BU12" s="100">
        <v>9</v>
      </c>
      <c r="BV12" s="126">
        <v>600872</v>
      </c>
      <c r="BW12" s="129" t="s">
        <v>922</v>
      </c>
      <c r="BX12" s="98">
        <v>23.51</v>
      </c>
      <c r="BY12" s="99">
        <v>-1.14E-2</v>
      </c>
      <c r="BZ12" s="99">
        <v>1.5599999999999999E-2</v>
      </c>
      <c r="CA12" s="98">
        <v>52.13</v>
      </c>
      <c r="CB12" s="98">
        <v>953.91</v>
      </c>
      <c r="CD12" s="100">
        <v>9</v>
      </c>
      <c r="CE12" s="126">
        <v>2035</v>
      </c>
      <c r="CF12" s="129" t="s">
        <v>903</v>
      </c>
      <c r="CG12" s="98">
        <v>27.87</v>
      </c>
      <c r="CH12" s="99">
        <v>-1.6899999999999998E-2</v>
      </c>
      <c r="CI12" s="99">
        <v>4.02E-2</v>
      </c>
      <c r="CJ12" s="98">
        <v>213.07</v>
      </c>
      <c r="CK12" s="128">
        <v>5156.2299999999996</v>
      </c>
      <c r="CM12" s="100">
        <v>9</v>
      </c>
      <c r="CN12" s="126">
        <v>603799</v>
      </c>
      <c r="CO12" s="129" t="s">
        <v>875</v>
      </c>
      <c r="CP12" s="98">
        <v>89</v>
      </c>
      <c r="CQ12" s="99">
        <v>6.9999999999999999E-4</v>
      </c>
      <c r="CR12" s="99">
        <v>3.8600000000000002E-2</v>
      </c>
      <c r="CS12" s="98">
        <v>5.57</v>
      </c>
      <c r="CT12" s="98">
        <v>338.59</v>
      </c>
      <c r="CV12" s="100">
        <v>9</v>
      </c>
      <c r="CW12" s="126">
        <v>601225</v>
      </c>
      <c r="CX12" s="129" t="s">
        <v>975</v>
      </c>
      <c r="CY12" s="98">
        <v>8.48</v>
      </c>
      <c r="CZ12" s="99">
        <v>-2.53E-2</v>
      </c>
      <c r="DA12" s="99">
        <v>2.98E-2</v>
      </c>
      <c r="DB12" s="98">
        <v>6.91</v>
      </c>
      <c r="DC12" s="98">
        <v>48.85</v>
      </c>
      <c r="DE12" s="100">
        <v>9</v>
      </c>
      <c r="DF12" s="126">
        <v>600219</v>
      </c>
      <c r="DG12" s="129" t="s">
        <v>980</v>
      </c>
      <c r="DH12" s="98">
        <v>3.95</v>
      </c>
      <c r="DI12" s="99">
        <v>-1.2500000000000001E-2</v>
      </c>
      <c r="DJ12" s="99">
        <v>3.4000000000000002E-2</v>
      </c>
      <c r="DK12" s="98">
        <v>129.07</v>
      </c>
      <c r="DL12" s="98">
        <v>437.53</v>
      </c>
      <c r="DN12" s="100">
        <v>9</v>
      </c>
      <c r="DO12" s="126">
        <v>300296</v>
      </c>
      <c r="DP12" s="129" t="s">
        <v>1020</v>
      </c>
      <c r="DQ12" s="98">
        <v>21.25</v>
      </c>
      <c r="DR12" s="99">
        <v>1.38E-2</v>
      </c>
      <c r="DS12" s="99">
        <v>5.0000000000000001E-4</v>
      </c>
      <c r="DT12" s="98">
        <v>3</v>
      </c>
      <c r="DU12" s="98">
        <v>56.4</v>
      </c>
      <c r="DW12" s="100">
        <v>9</v>
      </c>
      <c r="DX12" s="126">
        <v>600100</v>
      </c>
      <c r="DY12" s="129" t="s">
        <v>1029</v>
      </c>
      <c r="DZ12" s="98">
        <v>12.41</v>
      </c>
      <c r="EA12" s="99">
        <v>2.3999999999999998E-3</v>
      </c>
      <c r="EB12" s="99">
        <v>4.0000000000000002E-4</v>
      </c>
      <c r="EC12" s="98">
        <v>0.51</v>
      </c>
      <c r="ED12" s="98">
        <v>7.2</v>
      </c>
      <c r="EE12" s="100">
        <v>9</v>
      </c>
      <c r="EF12" s="100">
        <v>8</v>
      </c>
      <c r="EG12" s="331">
        <v>651</v>
      </c>
      <c r="EH12" s="332" t="s">
        <v>71</v>
      </c>
      <c r="EI12" s="333">
        <v>3.5000000000000003E-2</v>
      </c>
      <c r="EJ12" s="334">
        <v>37.26</v>
      </c>
      <c r="EK12" s="335">
        <v>1533.99</v>
      </c>
      <c r="EL12" s="86"/>
      <c r="EN12" s="100">
        <v>9</v>
      </c>
      <c r="EO12" s="126">
        <v>858</v>
      </c>
      <c r="EP12" s="129" t="s">
        <v>916</v>
      </c>
      <c r="EQ12" s="98">
        <v>58.74</v>
      </c>
      <c r="ER12" s="99">
        <v>3.3999999999999998E-3</v>
      </c>
      <c r="ES12" s="99">
        <v>3.9899999999999998E-2</v>
      </c>
      <c r="ET12" s="98">
        <v>368.29</v>
      </c>
      <c r="EU12" s="128">
        <v>20498.849999999999</v>
      </c>
    </row>
    <row r="13" spans="1:151" ht="15" thickBot="1">
      <c r="A13" s="1">
        <v>10</v>
      </c>
      <c r="B13" s="1">
        <v>2236</v>
      </c>
      <c r="C13" s="82" t="s">
        <v>194</v>
      </c>
      <c r="D13" s="1">
        <v>24.07</v>
      </c>
      <c r="E13" s="3">
        <v>3.7100000000000001E-2</v>
      </c>
      <c r="F13" s="3">
        <v>3.1199999999999999E-2</v>
      </c>
      <c r="G13" s="1">
        <v>900.1</v>
      </c>
      <c r="H13" s="54">
        <v>20531.310000000001</v>
      </c>
      <c r="J13" s="1">
        <v>10</v>
      </c>
      <c r="K13" s="1">
        <v>776</v>
      </c>
      <c r="L13" s="82" t="s">
        <v>722</v>
      </c>
      <c r="M13" s="1">
        <v>18.98</v>
      </c>
      <c r="N13" s="3">
        <v>1.2800000000000001E-2</v>
      </c>
      <c r="O13" s="3">
        <v>4.9700000000000001E-2</v>
      </c>
      <c r="P13" s="1">
        <v>90</v>
      </c>
      <c r="Q13" s="54">
        <v>1552.5</v>
      </c>
      <c r="S13" s="1">
        <v>10</v>
      </c>
      <c r="T13" s="1">
        <v>601607</v>
      </c>
      <c r="U13" s="82" t="s">
        <v>189</v>
      </c>
      <c r="V13" s="1">
        <v>23.74</v>
      </c>
      <c r="W13" s="3">
        <v>4.1999999999999997E-3</v>
      </c>
      <c r="X13" s="3">
        <v>3.5099999999999999E-2</v>
      </c>
      <c r="Y13" s="1">
        <v>366.94</v>
      </c>
      <c r="Z13" s="54">
        <v>10597.12</v>
      </c>
      <c r="AB13" s="1">
        <v>10</v>
      </c>
      <c r="AC13" s="1">
        <v>418</v>
      </c>
      <c r="AD13" s="82" t="s">
        <v>643</v>
      </c>
      <c r="AE13" s="1">
        <v>45.48</v>
      </c>
      <c r="AF13" s="3">
        <v>2.87E-2</v>
      </c>
      <c r="AG13" s="3">
        <v>3.5700000000000003E-2</v>
      </c>
      <c r="AH13" s="1">
        <v>80</v>
      </c>
      <c r="AI13" s="54">
        <v>3743.2</v>
      </c>
      <c r="AK13" s="1">
        <v>10</v>
      </c>
      <c r="AL13" s="1">
        <v>600486</v>
      </c>
      <c r="AM13" s="82" t="s">
        <v>795</v>
      </c>
      <c r="AN13" s="1">
        <v>38.950000000000003</v>
      </c>
      <c r="AO13" s="3">
        <v>-3.3E-3</v>
      </c>
      <c r="AP13" s="3">
        <v>2.2200000000000001E-2</v>
      </c>
      <c r="AQ13" s="1">
        <v>3.26</v>
      </c>
      <c r="AR13" s="1">
        <v>137.65</v>
      </c>
      <c r="AT13" s="1">
        <v>10</v>
      </c>
      <c r="AU13" s="1">
        <v>300115</v>
      </c>
      <c r="AV13" s="82" t="s">
        <v>727</v>
      </c>
      <c r="AW13" s="1">
        <v>34.57</v>
      </c>
      <c r="AX13" s="3">
        <v>-6.8999999999999999E-3</v>
      </c>
      <c r="AY13" s="3">
        <v>3.5799999999999998E-2</v>
      </c>
      <c r="AZ13" s="1">
        <v>38.58</v>
      </c>
      <c r="BA13" s="54">
        <v>1125.68</v>
      </c>
      <c r="BC13" s="100">
        <v>10</v>
      </c>
      <c r="BD13" s="126">
        <v>423</v>
      </c>
      <c r="BE13" s="129" t="s">
        <v>954</v>
      </c>
      <c r="BF13" s="98">
        <v>66.55</v>
      </c>
      <c r="BG13" s="99">
        <v>6.7999999999999996E-3</v>
      </c>
      <c r="BH13" s="99">
        <v>3.1899999999999998E-2</v>
      </c>
      <c r="BI13" s="98">
        <v>12.68</v>
      </c>
      <c r="BJ13" s="98">
        <v>911.86</v>
      </c>
      <c r="BL13" s="100">
        <v>10</v>
      </c>
      <c r="BM13" s="126">
        <v>600702</v>
      </c>
      <c r="BN13" s="129" t="s">
        <v>934</v>
      </c>
      <c r="BO13" s="98">
        <v>39.700000000000003</v>
      </c>
      <c r="BP13" s="99">
        <v>1.15E-2</v>
      </c>
      <c r="BQ13" s="99">
        <v>3.04E-2</v>
      </c>
      <c r="BR13" s="98">
        <v>7.57</v>
      </c>
      <c r="BS13" s="98">
        <v>201.44</v>
      </c>
      <c r="BU13" s="100">
        <v>10</v>
      </c>
      <c r="BV13" s="126">
        <v>603589</v>
      </c>
      <c r="BW13" s="129" t="s">
        <v>923</v>
      </c>
      <c r="BX13" s="98">
        <v>49.71</v>
      </c>
      <c r="BY13" s="99">
        <v>6.8999999999999999E-3</v>
      </c>
      <c r="BZ13" s="99">
        <v>1.3599999999999999E-2</v>
      </c>
      <c r="CA13" s="98">
        <v>21.36</v>
      </c>
      <c r="CB13" s="98">
        <v>828.6</v>
      </c>
      <c r="CD13" s="100">
        <v>10</v>
      </c>
      <c r="CE13" s="126">
        <v>2466</v>
      </c>
      <c r="CF13" s="129" t="s">
        <v>904</v>
      </c>
      <c r="CG13" s="98">
        <v>69.319999999999993</v>
      </c>
      <c r="CH13" s="99">
        <v>-1.9800000000000002E-2</v>
      </c>
      <c r="CI13" s="99">
        <v>3.9300000000000002E-2</v>
      </c>
      <c r="CJ13" s="98">
        <v>92.87</v>
      </c>
      <c r="CK13" s="128">
        <v>5047.75</v>
      </c>
      <c r="CM13" s="100">
        <v>10</v>
      </c>
      <c r="CN13" s="126">
        <v>300457</v>
      </c>
      <c r="CO13" s="129" t="s">
        <v>876</v>
      </c>
      <c r="CP13" s="98">
        <v>35.479999999999997</v>
      </c>
      <c r="CQ13" s="99">
        <v>-1.44E-2</v>
      </c>
      <c r="CR13" s="99">
        <v>3.73E-2</v>
      </c>
      <c r="CS13" s="98">
        <v>4.78</v>
      </c>
      <c r="CT13" s="98">
        <v>326.95</v>
      </c>
      <c r="CV13" s="100">
        <v>10</v>
      </c>
      <c r="CW13" s="126">
        <v>933</v>
      </c>
      <c r="CX13" s="129" t="s">
        <v>976</v>
      </c>
      <c r="CY13" s="98">
        <v>11.36</v>
      </c>
      <c r="CZ13" s="99">
        <v>-1.2999999999999999E-2</v>
      </c>
      <c r="DA13" s="99">
        <v>2.9499999999999998E-2</v>
      </c>
      <c r="DB13" s="98">
        <v>6.63</v>
      </c>
      <c r="DC13" s="98">
        <v>48.33</v>
      </c>
      <c r="DE13" s="100">
        <v>10</v>
      </c>
      <c r="DF13" s="126">
        <v>630</v>
      </c>
      <c r="DG13" s="129" t="s">
        <v>994</v>
      </c>
      <c r="DH13" s="98">
        <v>3.02</v>
      </c>
      <c r="DI13" s="99">
        <v>-6.6E-3</v>
      </c>
      <c r="DJ13" s="99">
        <v>3.2599999999999997E-2</v>
      </c>
      <c r="DK13" s="98">
        <v>147.38999999999999</v>
      </c>
      <c r="DL13" s="98">
        <v>418.59</v>
      </c>
      <c r="DN13" s="100">
        <v>10</v>
      </c>
      <c r="DO13" s="126">
        <v>2773</v>
      </c>
      <c r="DP13" s="129" t="s">
        <v>1021</v>
      </c>
      <c r="DQ13" s="98">
        <v>54.5</v>
      </c>
      <c r="DR13" s="99">
        <v>4.1500000000000002E-2</v>
      </c>
      <c r="DS13" s="99">
        <v>4.0000000000000002E-4</v>
      </c>
      <c r="DT13" s="98">
        <v>1</v>
      </c>
      <c r="DU13" s="98">
        <v>52.3</v>
      </c>
      <c r="DW13" s="100">
        <v>10</v>
      </c>
      <c r="DX13" s="126">
        <v>603801</v>
      </c>
      <c r="DY13" s="129" t="s">
        <v>1030</v>
      </c>
      <c r="DZ13" s="98">
        <v>43.45</v>
      </c>
      <c r="EA13" s="99">
        <v>1.3299999999999999E-2</v>
      </c>
      <c r="EB13" s="99">
        <v>2.9999999999999997E-4</v>
      </c>
      <c r="EC13" s="98">
        <v>0.14000000000000001</v>
      </c>
      <c r="ED13" s="98">
        <v>4.75</v>
      </c>
      <c r="EE13" s="100">
        <v>10</v>
      </c>
      <c r="EF13" s="100">
        <v>9</v>
      </c>
      <c r="EG13" s="331">
        <v>997</v>
      </c>
      <c r="EH13" s="332" t="s">
        <v>467</v>
      </c>
      <c r="EI13" s="333">
        <v>3.2599999999999997E-2</v>
      </c>
      <c r="EJ13" s="334">
        <v>62.95</v>
      </c>
      <c r="EK13" s="335">
        <v>1428.26</v>
      </c>
      <c r="EL13" s="86"/>
      <c r="EN13" s="100">
        <v>10</v>
      </c>
      <c r="EO13" s="126">
        <v>2640</v>
      </c>
      <c r="EP13" s="129" t="s">
        <v>1046</v>
      </c>
      <c r="EQ13" s="98">
        <v>23.75</v>
      </c>
      <c r="ER13" s="99">
        <v>4.0000000000000002E-4</v>
      </c>
      <c r="ES13" s="99">
        <v>3.2399999999999998E-2</v>
      </c>
      <c r="ET13" s="98">
        <v>784.81</v>
      </c>
      <c r="EU13" s="128">
        <v>16677.189999999999</v>
      </c>
    </row>
    <row r="14" spans="1:151" ht="15" thickBot="1">
      <c r="A14" s="1">
        <v>11</v>
      </c>
      <c r="B14" s="1">
        <v>423</v>
      </c>
      <c r="C14" s="82" t="s">
        <v>738</v>
      </c>
      <c r="D14" s="1">
        <v>64.930000000000007</v>
      </c>
      <c r="E14" s="3">
        <v>-3.2000000000000002E-3</v>
      </c>
      <c r="F14" s="3">
        <v>3.0499999999999999E-2</v>
      </c>
      <c r="G14" s="1">
        <v>278.54000000000002</v>
      </c>
      <c r="H14" s="54">
        <v>20024.48</v>
      </c>
      <c r="J14" s="1">
        <v>11</v>
      </c>
      <c r="K14" s="1">
        <v>600030</v>
      </c>
      <c r="L14" s="82" t="s">
        <v>331</v>
      </c>
      <c r="M14" s="1">
        <v>18.190000000000001</v>
      </c>
      <c r="N14" s="3">
        <v>8.8999999999999999E-3</v>
      </c>
      <c r="O14" s="3">
        <v>4.36E-2</v>
      </c>
      <c r="P14" s="1">
        <v>80</v>
      </c>
      <c r="Q14" s="54">
        <v>1361.6</v>
      </c>
      <c r="S14" s="1">
        <v>11</v>
      </c>
      <c r="T14" s="1">
        <v>423</v>
      </c>
      <c r="U14" s="82" t="s">
        <v>738</v>
      </c>
      <c r="V14" s="1">
        <v>64.930000000000007</v>
      </c>
      <c r="W14" s="3">
        <v>-3.2000000000000002E-3</v>
      </c>
      <c r="X14" s="3">
        <v>3.1899999999999998E-2</v>
      </c>
      <c r="Y14" s="1">
        <v>134.02000000000001</v>
      </c>
      <c r="Z14" s="54">
        <v>9635.0300000000007</v>
      </c>
      <c r="AB14" s="1">
        <v>11</v>
      </c>
      <c r="AC14" s="1">
        <v>603818</v>
      </c>
      <c r="AD14" s="82" t="s">
        <v>677</v>
      </c>
      <c r="AE14" s="1">
        <v>15.24</v>
      </c>
      <c r="AF14" s="3">
        <v>7.9000000000000008E-3</v>
      </c>
      <c r="AG14" s="3">
        <v>3.2199999999999999E-2</v>
      </c>
      <c r="AH14" s="1">
        <v>212.18</v>
      </c>
      <c r="AI14" s="54">
        <v>3379.96</v>
      </c>
      <c r="AK14" s="1">
        <v>11</v>
      </c>
      <c r="AL14" s="1">
        <v>2250</v>
      </c>
      <c r="AM14" s="82" t="s">
        <v>796</v>
      </c>
      <c r="AN14" s="1">
        <v>12.89</v>
      </c>
      <c r="AO14" s="3">
        <v>1.26E-2</v>
      </c>
      <c r="AP14" s="3">
        <v>2.1600000000000001E-2</v>
      </c>
      <c r="AQ14" s="1">
        <v>9.3800000000000008</v>
      </c>
      <c r="AR14" s="1">
        <v>134.13</v>
      </c>
      <c r="AT14" s="1">
        <v>11</v>
      </c>
      <c r="AU14" s="1">
        <v>601688</v>
      </c>
      <c r="AV14" s="82" t="s">
        <v>144</v>
      </c>
      <c r="AW14" s="1">
        <v>22.62</v>
      </c>
      <c r="AX14" s="3">
        <v>2.4899999999999999E-2</v>
      </c>
      <c r="AY14" s="3">
        <v>3.3500000000000002E-2</v>
      </c>
      <c r="AZ14" s="1">
        <v>58.82</v>
      </c>
      <c r="BA14" s="54">
        <v>1052.9000000000001</v>
      </c>
      <c r="BC14" s="100">
        <v>11</v>
      </c>
      <c r="BD14" s="126">
        <v>2230</v>
      </c>
      <c r="BE14" s="129" t="s">
        <v>955</v>
      </c>
      <c r="BF14" s="98">
        <v>54.95</v>
      </c>
      <c r="BG14" s="99">
        <v>-6.1000000000000004E-3</v>
      </c>
      <c r="BH14" s="99">
        <v>2.7799999999999998E-2</v>
      </c>
      <c r="BI14" s="98">
        <v>19.920000000000002</v>
      </c>
      <c r="BJ14" s="98">
        <v>794.82</v>
      </c>
      <c r="BL14" s="100">
        <v>11</v>
      </c>
      <c r="BM14" s="126">
        <v>1171</v>
      </c>
      <c r="BN14" s="129" t="s">
        <v>935</v>
      </c>
      <c r="BO14" s="98">
        <v>7.89</v>
      </c>
      <c r="BP14" s="99">
        <v>-1.7399999999999999E-2</v>
      </c>
      <c r="BQ14" s="99">
        <v>2.6100000000000002E-2</v>
      </c>
      <c r="BR14" s="98">
        <v>28.4</v>
      </c>
      <c r="BS14" s="98">
        <v>172.54</v>
      </c>
      <c r="BU14" s="100">
        <v>11</v>
      </c>
      <c r="BV14" s="126">
        <v>600298</v>
      </c>
      <c r="BW14" s="129" t="s">
        <v>924</v>
      </c>
      <c r="BX14" s="98">
        <v>26.12</v>
      </c>
      <c r="BY14" s="99">
        <v>0</v>
      </c>
      <c r="BZ14" s="99">
        <v>1.32E-2</v>
      </c>
      <c r="CA14" s="98">
        <v>31.13</v>
      </c>
      <c r="CB14" s="98">
        <v>805.24</v>
      </c>
      <c r="CD14" s="100">
        <v>11</v>
      </c>
      <c r="CE14" s="126">
        <v>600884</v>
      </c>
      <c r="CF14" s="129" t="s">
        <v>905</v>
      </c>
      <c r="CG14" s="98">
        <v>23.54</v>
      </c>
      <c r="CH14" s="99">
        <v>-2.8899999999999999E-2</v>
      </c>
      <c r="CI14" s="99">
        <v>3.9100000000000003E-2</v>
      </c>
      <c r="CJ14" s="98">
        <v>305.02999999999997</v>
      </c>
      <c r="CK14" s="128">
        <v>5023.84</v>
      </c>
      <c r="CM14" s="100">
        <v>11</v>
      </c>
      <c r="CN14" s="126">
        <v>601958</v>
      </c>
      <c r="CO14" s="129" t="s">
        <v>877</v>
      </c>
      <c r="CP14" s="98">
        <v>8.56</v>
      </c>
      <c r="CQ14" s="99">
        <v>-1.4999999999999999E-2</v>
      </c>
      <c r="CR14" s="99">
        <v>3.6299999999999999E-2</v>
      </c>
      <c r="CS14" s="98">
        <v>44.31</v>
      </c>
      <c r="CT14" s="98">
        <v>317.7</v>
      </c>
      <c r="CV14" s="100">
        <v>11</v>
      </c>
      <c r="CW14" s="126">
        <v>2460</v>
      </c>
      <c r="CX14" s="129" t="s">
        <v>977</v>
      </c>
      <c r="CY14" s="98">
        <v>86.15</v>
      </c>
      <c r="CZ14" s="99">
        <v>-1.77E-2</v>
      </c>
      <c r="DA14" s="99">
        <v>2.93E-2</v>
      </c>
      <c r="DB14" s="98">
        <v>1.04</v>
      </c>
      <c r="DC14" s="98">
        <v>48.1</v>
      </c>
      <c r="DE14" s="100">
        <v>11</v>
      </c>
      <c r="DF14" s="126">
        <v>603799</v>
      </c>
      <c r="DG14" s="129" t="s">
        <v>995</v>
      </c>
      <c r="DH14" s="98">
        <v>88.38</v>
      </c>
      <c r="DI14" s="99">
        <v>-6.3E-3</v>
      </c>
      <c r="DJ14" s="99">
        <v>3.2500000000000001E-2</v>
      </c>
      <c r="DK14" s="98">
        <v>6.88</v>
      </c>
      <c r="DL14" s="98">
        <v>418.17</v>
      </c>
      <c r="DW14" s="100">
        <v>11</v>
      </c>
      <c r="DX14" s="126">
        <v>603043</v>
      </c>
      <c r="DY14" s="129" t="s">
        <v>1031</v>
      </c>
      <c r="DZ14" s="98">
        <v>22.79</v>
      </c>
      <c r="EA14" s="99">
        <v>2.2000000000000001E-3</v>
      </c>
      <c r="EB14" s="99">
        <v>2.9999999999999997E-4</v>
      </c>
      <c r="EC14" s="98">
        <v>0.18</v>
      </c>
      <c r="ED14" s="98">
        <v>4.57</v>
      </c>
      <c r="EE14" s="100">
        <v>11</v>
      </c>
      <c r="EF14" s="100">
        <v>10</v>
      </c>
      <c r="EG14" s="331">
        <v>2640</v>
      </c>
      <c r="EH14" s="332" t="s">
        <v>730</v>
      </c>
      <c r="EI14" s="333">
        <v>3.09E-2</v>
      </c>
      <c r="EJ14" s="334">
        <v>63.76</v>
      </c>
      <c r="EK14" s="335">
        <v>1354.87</v>
      </c>
      <c r="EL14" s="86"/>
      <c r="EN14" s="100">
        <v>11</v>
      </c>
      <c r="EO14" s="126">
        <v>333</v>
      </c>
      <c r="EP14" s="129" t="s">
        <v>950</v>
      </c>
      <c r="EQ14" s="98">
        <v>45.92</v>
      </c>
      <c r="ER14" s="99">
        <v>-1.18E-2</v>
      </c>
      <c r="ES14" s="99">
        <v>3.04E-2</v>
      </c>
      <c r="ET14" s="98">
        <v>363</v>
      </c>
      <c r="EU14" s="128">
        <v>15623.52</v>
      </c>
    </row>
    <row r="15" spans="1:151" ht="15" thickBot="1">
      <c r="A15" s="1">
        <v>12</v>
      </c>
      <c r="B15" s="1">
        <v>600703</v>
      </c>
      <c r="C15" s="82" t="s">
        <v>626</v>
      </c>
      <c r="D15" s="1">
        <v>23.14</v>
      </c>
      <c r="E15" s="3">
        <v>4.0000000000000002E-4</v>
      </c>
      <c r="F15" s="3">
        <v>2.5399999999999999E-2</v>
      </c>
      <c r="G15" s="1">
        <v>848.99</v>
      </c>
      <c r="H15" s="54">
        <v>16725.02</v>
      </c>
      <c r="J15" s="1">
        <v>12</v>
      </c>
      <c r="K15" s="1">
        <v>600507</v>
      </c>
      <c r="L15" s="82" t="s">
        <v>783</v>
      </c>
      <c r="M15" s="1">
        <v>12.92</v>
      </c>
      <c r="N15" s="3">
        <v>-3.8999999999999998E-3</v>
      </c>
      <c r="O15" s="3">
        <v>4.1500000000000002E-2</v>
      </c>
      <c r="P15" s="1">
        <v>151.97999999999999</v>
      </c>
      <c r="Q15" s="54">
        <v>1296.3699999999999</v>
      </c>
      <c r="S15" s="1">
        <v>12</v>
      </c>
      <c r="T15" s="1">
        <v>600104</v>
      </c>
      <c r="U15" s="82" t="s">
        <v>627</v>
      </c>
      <c r="V15" s="1">
        <v>30.19</v>
      </c>
      <c r="W15" s="3">
        <v>-7.6E-3</v>
      </c>
      <c r="X15" s="3">
        <v>2.6599999999999999E-2</v>
      </c>
      <c r="Y15" s="1">
        <v>258.69</v>
      </c>
      <c r="Z15" s="54">
        <v>8032.32</v>
      </c>
      <c r="AF15" s="82" t="s">
        <v>542</v>
      </c>
      <c r="AG15" s="3">
        <f>SUM(AG4:AG14)</f>
        <v>0.78749999999999998</v>
      </c>
      <c r="AH15" s="3"/>
      <c r="AI15" s="54">
        <f t="shared" ref="AI15" si="0">SUM(AI4:AI14)</f>
        <v>82601.450000000012</v>
      </c>
      <c r="AK15" s="1">
        <v>12</v>
      </c>
      <c r="AL15" s="1">
        <v>63</v>
      </c>
      <c r="AM15" s="82" t="s">
        <v>81</v>
      </c>
      <c r="AN15" s="1">
        <v>28.3</v>
      </c>
      <c r="AO15" s="3">
        <v>5.3E-3</v>
      </c>
      <c r="AP15" s="3">
        <v>2.1600000000000001E-2</v>
      </c>
      <c r="AQ15" s="1">
        <v>5.64</v>
      </c>
      <c r="AR15" s="1">
        <v>133.93</v>
      </c>
      <c r="AT15" s="1">
        <v>12</v>
      </c>
      <c r="AU15" s="1">
        <v>821</v>
      </c>
      <c r="AV15" s="82" t="s">
        <v>815</v>
      </c>
      <c r="AW15" s="1">
        <v>12.92</v>
      </c>
      <c r="AX15" s="3">
        <v>1.17E-2</v>
      </c>
      <c r="AY15" s="3">
        <v>3.09E-2</v>
      </c>
      <c r="AZ15" s="1">
        <v>73.22</v>
      </c>
      <c r="BA15" s="1">
        <v>971.63</v>
      </c>
      <c r="BC15" s="100">
        <v>12</v>
      </c>
      <c r="BD15" s="126">
        <v>601601</v>
      </c>
      <c r="BE15" s="129" t="s">
        <v>937</v>
      </c>
      <c r="BF15" s="98">
        <v>37.01</v>
      </c>
      <c r="BG15" s="99">
        <v>8.9999999999999993E-3</v>
      </c>
      <c r="BH15" s="99">
        <v>2.6700000000000002E-2</v>
      </c>
      <c r="BI15" s="98">
        <v>22.53</v>
      </c>
      <c r="BJ15" s="98">
        <v>762.97</v>
      </c>
      <c r="BL15" s="100">
        <v>12</v>
      </c>
      <c r="BM15" s="126">
        <v>603589</v>
      </c>
      <c r="BN15" s="129" t="s">
        <v>923</v>
      </c>
      <c r="BO15" s="98">
        <v>49.94</v>
      </c>
      <c r="BP15" s="99">
        <v>1.15E-2</v>
      </c>
      <c r="BQ15" s="99">
        <v>2.52E-2</v>
      </c>
      <c r="BR15" s="98">
        <v>4.29</v>
      </c>
      <c r="BS15" s="98">
        <v>166.48</v>
      </c>
      <c r="BU15" s="100">
        <v>12</v>
      </c>
      <c r="BV15" s="126">
        <v>600873</v>
      </c>
      <c r="BW15" s="129" t="s">
        <v>925</v>
      </c>
      <c r="BX15" s="98">
        <v>6.36</v>
      </c>
      <c r="BY15" s="99">
        <v>1.6000000000000001E-3</v>
      </c>
      <c r="BZ15" s="99">
        <v>1.3100000000000001E-2</v>
      </c>
      <c r="CA15" s="98">
        <v>141.21</v>
      </c>
      <c r="CB15" s="98">
        <v>800.66</v>
      </c>
      <c r="CD15" s="100">
        <v>12</v>
      </c>
      <c r="CE15" s="126">
        <v>603833</v>
      </c>
      <c r="CF15" s="129" t="s">
        <v>906</v>
      </c>
      <c r="CG15" s="98">
        <v>104.56</v>
      </c>
      <c r="CH15" s="99">
        <v>9.9000000000000008E-3</v>
      </c>
      <c r="CI15" s="99">
        <v>3.7999999999999999E-2</v>
      </c>
      <c r="CJ15" s="98">
        <v>44.4</v>
      </c>
      <c r="CK15" s="128">
        <v>4878.3100000000004</v>
      </c>
      <c r="CM15" s="100">
        <v>12</v>
      </c>
      <c r="CN15" s="126">
        <v>2179</v>
      </c>
      <c r="CO15" s="129" t="s">
        <v>878</v>
      </c>
      <c r="CP15" s="98">
        <v>37.14</v>
      </c>
      <c r="CQ15" s="99">
        <v>2.9999999999999997E-4</v>
      </c>
      <c r="CR15" s="99">
        <v>2.9499999999999998E-2</v>
      </c>
      <c r="CS15" s="98">
        <v>8.3000000000000007</v>
      </c>
      <c r="CT15" s="98">
        <v>258.77999999999997</v>
      </c>
      <c r="CV15" s="100">
        <v>12</v>
      </c>
      <c r="CW15" s="126">
        <v>600111</v>
      </c>
      <c r="CX15" s="129" t="s">
        <v>978</v>
      </c>
      <c r="CY15" s="98">
        <v>15.41</v>
      </c>
      <c r="CZ15" s="99">
        <v>-4.1099999999999998E-2</v>
      </c>
      <c r="DA15" s="99">
        <v>2.8400000000000002E-2</v>
      </c>
      <c r="DB15" s="98">
        <v>4.1100000000000003</v>
      </c>
      <c r="DC15" s="98">
        <v>46.57</v>
      </c>
      <c r="DE15" s="100">
        <v>12</v>
      </c>
      <c r="DF15" s="126">
        <v>600362</v>
      </c>
      <c r="DG15" s="129" t="s">
        <v>986</v>
      </c>
      <c r="DH15" s="98">
        <v>18.16</v>
      </c>
      <c r="DI15" s="99">
        <v>-1.7299999999999999E-2</v>
      </c>
      <c r="DJ15" s="99">
        <v>3.1600000000000003E-2</v>
      </c>
      <c r="DK15" s="98">
        <v>24.12</v>
      </c>
      <c r="DL15" s="98">
        <v>406.72</v>
      </c>
      <c r="DN15" s="22" t="s">
        <v>202</v>
      </c>
      <c r="DQ15" s="3">
        <f>SUM(DS4:DS13)</f>
        <v>6.5000000000000014E-3</v>
      </c>
      <c r="DW15" s="100">
        <v>12</v>
      </c>
      <c r="DX15" s="126">
        <v>2879</v>
      </c>
      <c r="DY15" s="129" t="s">
        <v>1032</v>
      </c>
      <c r="DZ15" s="98">
        <v>40.33</v>
      </c>
      <c r="EA15" s="99">
        <v>1.03E-2</v>
      </c>
      <c r="EB15" s="99">
        <v>1E-4</v>
      </c>
      <c r="EC15" s="98">
        <v>0.13</v>
      </c>
      <c r="ED15" s="98">
        <v>2.37</v>
      </c>
      <c r="EE15" s="100">
        <v>12</v>
      </c>
      <c r="EF15" s="100">
        <v>11</v>
      </c>
      <c r="EG15" s="331">
        <v>300115</v>
      </c>
      <c r="EH15" s="332" t="s">
        <v>727</v>
      </c>
      <c r="EI15" s="333">
        <v>2.93E-2</v>
      </c>
      <c r="EJ15" s="334">
        <v>43.99</v>
      </c>
      <c r="EK15" s="335">
        <v>1283.48</v>
      </c>
      <c r="EL15" s="86"/>
      <c r="EN15" s="100">
        <v>12</v>
      </c>
      <c r="EO15" s="126">
        <v>600507</v>
      </c>
      <c r="EP15" s="129" t="s">
        <v>1061</v>
      </c>
      <c r="EQ15" s="98">
        <v>12.95</v>
      </c>
      <c r="ER15" s="99">
        <v>-6.8999999999999999E-3</v>
      </c>
      <c r="ES15" s="99">
        <v>2.9700000000000001E-2</v>
      </c>
      <c r="ET15" s="128">
        <v>1793.02</v>
      </c>
      <c r="EU15" s="128">
        <v>15294.46</v>
      </c>
    </row>
    <row r="16" spans="1:151" ht="15" thickBot="1">
      <c r="A16" s="1">
        <v>13</v>
      </c>
      <c r="B16" s="1">
        <v>300408</v>
      </c>
      <c r="C16" s="82" t="s">
        <v>114</v>
      </c>
      <c r="D16" s="1">
        <v>24.59</v>
      </c>
      <c r="E16" s="3">
        <v>3.1E-2</v>
      </c>
      <c r="F16" s="3">
        <v>1.7100000000000001E-2</v>
      </c>
      <c r="G16" s="1">
        <v>534.30999999999995</v>
      </c>
      <c r="H16" s="54">
        <v>11215.19</v>
      </c>
      <c r="J16" s="1">
        <v>13</v>
      </c>
      <c r="K16" s="1">
        <v>600308</v>
      </c>
      <c r="L16" s="82" t="s">
        <v>784</v>
      </c>
      <c r="M16" s="1">
        <v>7.55</v>
      </c>
      <c r="N16" s="3">
        <v>2.4400000000000002E-2</v>
      </c>
      <c r="O16" s="3">
        <v>0.04</v>
      </c>
      <c r="P16" s="1">
        <v>219.99</v>
      </c>
      <c r="Q16" s="54">
        <v>1249.54</v>
      </c>
      <c r="S16" s="1">
        <v>13</v>
      </c>
      <c r="T16" s="1">
        <v>2460</v>
      </c>
      <c r="U16" s="82" t="s">
        <v>208</v>
      </c>
      <c r="V16" s="1">
        <v>87.3</v>
      </c>
      <c r="W16" s="3">
        <v>-4.5400000000000003E-2</v>
      </c>
      <c r="X16" s="3">
        <v>2.4500000000000001E-2</v>
      </c>
      <c r="Y16" s="1">
        <v>160.13</v>
      </c>
      <c r="Z16" s="54">
        <v>7405.82</v>
      </c>
      <c r="AK16" s="1">
        <v>13</v>
      </c>
      <c r="AL16" s="1">
        <v>600036</v>
      </c>
      <c r="AM16" s="82" t="s">
        <v>86</v>
      </c>
      <c r="AN16" s="1">
        <v>25.55</v>
      </c>
      <c r="AO16" s="3">
        <v>1.3899999999999999E-2</v>
      </c>
      <c r="AP16" s="3">
        <v>2.1499999999999998E-2</v>
      </c>
      <c r="AQ16" s="1">
        <v>5.6</v>
      </c>
      <c r="AR16" s="1">
        <v>133.87</v>
      </c>
      <c r="AT16" s="1">
        <v>13</v>
      </c>
      <c r="AU16" s="1">
        <v>300036</v>
      </c>
      <c r="AV16" s="82" t="s">
        <v>816</v>
      </c>
      <c r="AW16" s="1">
        <v>17.739999999999998</v>
      </c>
      <c r="AX16" s="3">
        <v>2.9000000000000001E-2</v>
      </c>
      <c r="AY16" s="3">
        <v>2.9399999999999999E-2</v>
      </c>
      <c r="AZ16" s="1">
        <v>56.56</v>
      </c>
      <c r="BA16" s="1">
        <v>924.76</v>
      </c>
      <c r="BC16" s="100">
        <v>13</v>
      </c>
      <c r="BD16" s="126">
        <v>601988</v>
      </c>
      <c r="BE16" s="129" t="s">
        <v>956</v>
      </c>
      <c r="BF16" s="98">
        <v>4.12</v>
      </c>
      <c r="BG16" s="99">
        <v>0</v>
      </c>
      <c r="BH16" s="99">
        <v>2.64E-2</v>
      </c>
      <c r="BI16" s="98">
        <v>204.6</v>
      </c>
      <c r="BJ16" s="98">
        <v>757.03</v>
      </c>
      <c r="BL16" s="100">
        <v>13</v>
      </c>
      <c r="BM16" s="126">
        <v>1898</v>
      </c>
      <c r="BN16" s="129" t="s">
        <v>936</v>
      </c>
      <c r="BO16" s="98">
        <v>3.77</v>
      </c>
      <c r="BP16" s="99">
        <v>-2.5999999999999999E-3</v>
      </c>
      <c r="BQ16" s="99">
        <v>2.4500000000000001E-2</v>
      </c>
      <c r="BR16" s="98">
        <v>49.5</v>
      </c>
      <c r="BS16" s="98">
        <v>162.4</v>
      </c>
      <c r="BU16" s="100">
        <v>13</v>
      </c>
      <c r="BV16" s="126">
        <v>300146</v>
      </c>
      <c r="BW16" s="129" t="s">
        <v>926</v>
      </c>
      <c r="BX16" s="98">
        <v>13.8</v>
      </c>
      <c r="BY16" s="99">
        <v>1.0999999999999999E-2</v>
      </c>
      <c r="BZ16" s="99">
        <v>1.24E-2</v>
      </c>
      <c r="CA16" s="98">
        <v>55.23</v>
      </c>
      <c r="CB16" s="98">
        <v>758.8</v>
      </c>
      <c r="CD16" s="100">
        <v>13</v>
      </c>
      <c r="CE16" s="126">
        <v>2456</v>
      </c>
      <c r="CF16" s="129" t="s">
        <v>869</v>
      </c>
      <c r="CG16" s="98">
        <v>21.44</v>
      </c>
      <c r="CH16" s="99">
        <v>-5.1000000000000004E-3</v>
      </c>
      <c r="CI16" s="99">
        <v>3.4700000000000002E-2</v>
      </c>
      <c r="CJ16" s="98">
        <v>245.35</v>
      </c>
      <c r="CK16" s="128">
        <v>4458.01</v>
      </c>
      <c r="CM16" s="100">
        <v>13</v>
      </c>
      <c r="CN16" s="126">
        <v>300476</v>
      </c>
      <c r="CO16" s="129" t="s">
        <v>879</v>
      </c>
      <c r="CP16" s="98">
        <v>24.94</v>
      </c>
      <c r="CQ16" s="99">
        <v>-8.6999999999999994E-3</v>
      </c>
      <c r="CR16" s="99">
        <v>2.8000000000000001E-2</v>
      </c>
      <c r="CS16" s="98">
        <v>10.38</v>
      </c>
      <c r="CT16" s="98">
        <v>245.32</v>
      </c>
      <c r="CV16" s="100">
        <v>13</v>
      </c>
      <c r="CW16" s="126">
        <v>600110</v>
      </c>
      <c r="CX16" s="129" t="s">
        <v>979</v>
      </c>
      <c r="CY16" s="98">
        <v>13.34</v>
      </c>
      <c r="CZ16" s="99">
        <v>6.0000000000000001E-3</v>
      </c>
      <c r="DA16" s="99">
        <v>2.8199999999999999E-2</v>
      </c>
      <c r="DB16" s="98">
        <v>3.28</v>
      </c>
      <c r="DC16" s="98">
        <v>46.28</v>
      </c>
      <c r="DE16" s="100">
        <v>13</v>
      </c>
      <c r="DF16" s="126">
        <v>60</v>
      </c>
      <c r="DG16" s="129" t="s">
        <v>996</v>
      </c>
      <c r="DH16" s="98">
        <v>12.19</v>
      </c>
      <c r="DI16" s="99">
        <v>-1.5299999999999999E-2</v>
      </c>
      <c r="DJ16" s="99">
        <v>3.1399999999999997E-2</v>
      </c>
      <c r="DK16" s="98">
        <v>36.020000000000003</v>
      </c>
      <c r="DL16" s="98">
        <v>403.38</v>
      </c>
      <c r="DN16" s="82" t="s">
        <v>698</v>
      </c>
      <c r="DQ16" s="3">
        <f>SUM(DS4+DS6+DS7+DS10)</f>
        <v>3.0999999999999999E-3</v>
      </c>
      <c r="DW16" s="100">
        <v>13</v>
      </c>
      <c r="DX16" s="126">
        <v>603938</v>
      </c>
      <c r="DY16" s="129" t="s">
        <v>1033</v>
      </c>
      <c r="DZ16" s="98">
        <v>31.1</v>
      </c>
      <c r="EA16" s="99">
        <v>1.01E-2</v>
      </c>
      <c r="EB16" s="99">
        <v>1E-4</v>
      </c>
      <c r="EC16" s="98">
        <v>0.12</v>
      </c>
      <c r="ED16" s="98">
        <v>2.09</v>
      </c>
      <c r="EE16" s="100">
        <v>13</v>
      </c>
      <c r="EF16" s="100">
        <v>12</v>
      </c>
      <c r="EG16" s="331">
        <v>967</v>
      </c>
      <c r="EH16" s="332" t="s">
        <v>1047</v>
      </c>
      <c r="EI16" s="333">
        <v>2.7699999999999999E-2</v>
      </c>
      <c r="EJ16" s="334">
        <v>111.83</v>
      </c>
      <c r="EK16" s="335">
        <v>1212.25</v>
      </c>
      <c r="EL16" s="86"/>
      <c r="EN16" s="100">
        <v>13</v>
      </c>
      <c r="EO16" s="126">
        <v>600019</v>
      </c>
      <c r="EP16" s="129" t="s">
        <v>1062</v>
      </c>
      <c r="EQ16" s="98">
        <v>7.34</v>
      </c>
      <c r="ER16" s="99">
        <v>-1.61E-2</v>
      </c>
      <c r="ES16" s="99">
        <v>2.9700000000000001E-2</v>
      </c>
      <c r="ET16" s="128">
        <v>2275.0700000000002</v>
      </c>
      <c r="EU16" s="128">
        <v>15265.73</v>
      </c>
    </row>
    <row r="17" spans="1:151" ht="15" thickBot="1">
      <c r="A17" s="1">
        <v>14</v>
      </c>
      <c r="B17" s="1">
        <v>2572</v>
      </c>
      <c r="C17" s="82" t="s">
        <v>357</v>
      </c>
      <c r="D17" s="1">
        <v>37.799999999999997</v>
      </c>
      <c r="E17" s="3">
        <v>2.2200000000000001E-2</v>
      </c>
      <c r="F17" s="3">
        <v>1.7000000000000001E-2</v>
      </c>
      <c r="G17" s="1">
        <v>273.17</v>
      </c>
      <c r="H17" s="54">
        <v>11199.97</v>
      </c>
      <c r="J17" s="1">
        <v>14</v>
      </c>
      <c r="K17" s="1">
        <v>600782</v>
      </c>
      <c r="L17" s="82" t="s">
        <v>785</v>
      </c>
      <c r="M17" s="1">
        <v>6.3</v>
      </c>
      <c r="N17" s="3">
        <v>9.5999999999999992E-3</v>
      </c>
      <c r="O17" s="3">
        <v>3.9699999999999999E-2</v>
      </c>
      <c r="P17" s="1">
        <v>339.99</v>
      </c>
      <c r="Q17" s="54">
        <v>1240.96</v>
      </c>
      <c r="S17" s="1">
        <v>14</v>
      </c>
      <c r="T17" s="1">
        <v>600887</v>
      </c>
      <c r="U17" s="82" t="s">
        <v>51</v>
      </c>
      <c r="V17" s="1">
        <v>27.5</v>
      </c>
      <c r="W17" s="3">
        <v>4.1700000000000001E-2</v>
      </c>
      <c r="X17" s="3">
        <v>1.6899999999999998E-2</v>
      </c>
      <c r="Y17" s="1">
        <v>236.54</v>
      </c>
      <c r="Z17" s="54">
        <v>5106.88</v>
      </c>
      <c r="AE17" s="1" t="s">
        <v>199</v>
      </c>
      <c r="AG17" s="3">
        <f>AG15</f>
        <v>0.78749999999999998</v>
      </c>
      <c r="AK17" s="1">
        <v>14</v>
      </c>
      <c r="AL17" s="1">
        <v>600584</v>
      </c>
      <c r="AM17" s="82" t="s">
        <v>797</v>
      </c>
      <c r="AN17" s="1" t="s">
        <v>663</v>
      </c>
      <c r="AO17" s="1" t="s">
        <v>663</v>
      </c>
      <c r="AP17" s="3">
        <v>2.07E-2</v>
      </c>
      <c r="AQ17" s="1">
        <v>8</v>
      </c>
      <c r="AR17" s="1">
        <v>128.38999999999999</v>
      </c>
      <c r="AT17" s="1">
        <v>14</v>
      </c>
      <c r="AU17" s="1">
        <v>600693</v>
      </c>
      <c r="AV17" s="82" t="s">
        <v>631</v>
      </c>
      <c r="AW17" s="1">
        <v>11.17</v>
      </c>
      <c r="AX17" s="3">
        <v>8.9999999999999993E-3</v>
      </c>
      <c r="AY17" s="3">
        <v>2.8899999999999999E-2</v>
      </c>
      <c r="AZ17" s="1">
        <v>73.84</v>
      </c>
      <c r="BA17" s="1">
        <v>909.67</v>
      </c>
      <c r="BC17" s="100">
        <v>14</v>
      </c>
      <c r="BD17" s="126">
        <v>600104</v>
      </c>
      <c r="BE17" s="129" t="s">
        <v>957</v>
      </c>
      <c r="BF17" s="98">
        <v>31.02</v>
      </c>
      <c r="BG17" s="99">
        <v>-8.0000000000000002E-3</v>
      </c>
      <c r="BH17" s="99">
        <v>2.5600000000000001E-2</v>
      </c>
      <c r="BI17" s="98">
        <v>23.62</v>
      </c>
      <c r="BJ17" s="98">
        <v>733.46</v>
      </c>
      <c r="BL17" s="100">
        <v>14</v>
      </c>
      <c r="BM17" s="126">
        <v>601601</v>
      </c>
      <c r="BN17" s="129" t="s">
        <v>937</v>
      </c>
      <c r="BO17" s="98">
        <v>36.549999999999997</v>
      </c>
      <c r="BP17" s="99">
        <v>-3.5000000000000001E-3</v>
      </c>
      <c r="BQ17" s="99">
        <v>2.3300000000000001E-2</v>
      </c>
      <c r="BR17" s="98">
        <v>4.5599999999999996</v>
      </c>
      <c r="BS17" s="98">
        <v>154.36000000000001</v>
      </c>
      <c r="BU17" s="100">
        <v>14</v>
      </c>
      <c r="BV17" s="126">
        <v>600737</v>
      </c>
      <c r="BW17" s="129" t="s">
        <v>927</v>
      </c>
      <c r="BX17" s="98">
        <v>9.58</v>
      </c>
      <c r="BY17" s="99">
        <v>-3.0999999999999999E-3</v>
      </c>
      <c r="BZ17" s="99">
        <v>1.23E-2</v>
      </c>
      <c r="CA17" s="98">
        <v>79.319999999999993</v>
      </c>
      <c r="CB17" s="98">
        <v>748.82</v>
      </c>
      <c r="CD17" s="100">
        <v>14</v>
      </c>
      <c r="CE17" s="126">
        <v>2460</v>
      </c>
      <c r="CF17" s="129" t="s">
        <v>907</v>
      </c>
      <c r="CG17" s="98">
        <v>86.13</v>
      </c>
      <c r="CH17" s="99">
        <v>-1.7899999999999999E-2</v>
      </c>
      <c r="CI17" s="99">
        <v>3.3099999999999997E-2</v>
      </c>
      <c r="CJ17" s="98">
        <v>91.92</v>
      </c>
      <c r="CK17" s="128">
        <v>4251.3</v>
      </c>
      <c r="CM17" s="100">
        <v>14</v>
      </c>
      <c r="CN17" s="126">
        <v>2831</v>
      </c>
      <c r="CO17" s="129" t="s">
        <v>880</v>
      </c>
      <c r="CP17" s="98">
        <v>64.38</v>
      </c>
      <c r="CQ17" s="99">
        <v>-1.14E-2</v>
      </c>
      <c r="CR17" s="99">
        <v>2.69E-2</v>
      </c>
      <c r="CS17" s="98">
        <v>3.15</v>
      </c>
      <c r="CT17" s="98">
        <v>235.93</v>
      </c>
      <c r="CV17" s="100">
        <v>14</v>
      </c>
      <c r="CW17" s="126">
        <v>600219</v>
      </c>
      <c r="CX17" s="129" t="s">
        <v>980</v>
      </c>
      <c r="CY17" s="98">
        <v>3.95</v>
      </c>
      <c r="CZ17" s="99">
        <v>-1.2500000000000001E-2</v>
      </c>
      <c r="DA17" s="99">
        <v>2.7E-2</v>
      </c>
      <c r="DB17" s="98">
        <v>13.06</v>
      </c>
      <c r="DC17" s="98">
        <v>44.27</v>
      </c>
      <c r="DE17" s="100">
        <v>14</v>
      </c>
      <c r="DF17" s="126">
        <v>600489</v>
      </c>
      <c r="DG17" s="129" t="s">
        <v>997</v>
      </c>
      <c r="DH17" s="98">
        <v>10.78</v>
      </c>
      <c r="DI17" s="99">
        <v>0</v>
      </c>
      <c r="DJ17" s="99">
        <v>3.1300000000000001E-2</v>
      </c>
      <c r="DK17" s="98">
        <v>40.119999999999997</v>
      </c>
      <c r="DL17" s="98">
        <v>402.44</v>
      </c>
      <c r="DW17" s="100">
        <v>14</v>
      </c>
      <c r="DX17" s="126">
        <v>2882</v>
      </c>
      <c r="DY17" s="129" t="s">
        <v>1034</v>
      </c>
      <c r="DZ17" s="98">
        <v>16.11</v>
      </c>
      <c r="EA17" s="99">
        <v>1.6400000000000001E-2</v>
      </c>
      <c r="EB17" s="99">
        <v>1E-4</v>
      </c>
      <c r="EC17" s="98">
        <v>0.3</v>
      </c>
      <c r="ED17" s="98">
        <v>1.84</v>
      </c>
      <c r="EE17" s="100">
        <v>14</v>
      </c>
      <c r="EF17" s="100">
        <v>13</v>
      </c>
      <c r="EG17" s="331">
        <v>603368</v>
      </c>
      <c r="EH17" s="332" t="s">
        <v>942</v>
      </c>
      <c r="EI17" s="333">
        <v>2.0400000000000001E-2</v>
      </c>
      <c r="EJ17" s="334">
        <v>15.64</v>
      </c>
      <c r="EK17" s="334">
        <v>895.22</v>
      </c>
      <c r="EL17" s="86"/>
      <c r="EN17" s="100">
        <v>14</v>
      </c>
      <c r="EO17" s="126">
        <v>2508</v>
      </c>
      <c r="EP17" s="129" t="s">
        <v>1063</v>
      </c>
      <c r="EQ17" s="98">
        <v>44.8</v>
      </c>
      <c r="ER17" s="99">
        <v>1.3299999999999999E-2</v>
      </c>
      <c r="ES17" s="99">
        <v>2.81E-2</v>
      </c>
      <c r="ET17" s="98">
        <v>332.29</v>
      </c>
      <c r="EU17" s="128">
        <v>14448.02</v>
      </c>
    </row>
    <row r="18" spans="1:151" ht="15" thickBot="1">
      <c r="E18" s="82" t="s">
        <v>542</v>
      </c>
      <c r="F18" s="3">
        <f>SUM(F4:F17)</f>
        <v>0.84209999999999996</v>
      </c>
      <c r="G18" s="3"/>
      <c r="H18" s="54">
        <f t="shared" ref="H18" si="1">SUM(H4:H17)</f>
        <v>553409.94999999984</v>
      </c>
      <c r="J18" s="1">
        <v>15</v>
      </c>
      <c r="K18" s="1">
        <v>600808</v>
      </c>
      <c r="L18" s="82" t="s">
        <v>786</v>
      </c>
      <c r="M18" s="1">
        <v>4.5999999999999996</v>
      </c>
      <c r="N18" s="3">
        <v>4.4000000000000003E-3</v>
      </c>
      <c r="O18" s="3">
        <v>3.9199999999999999E-2</v>
      </c>
      <c r="P18" s="1">
        <v>346</v>
      </c>
      <c r="Q18" s="54">
        <v>1224.83</v>
      </c>
      <c r="S18" s="1">
        <v>15</v>
      </c>
      <c r="T18" s="1">
        <v>600066</v>
      </c>
      <c r="U18" s="82" t="s">
        <v>792</v>
      </c>
      <c r="V18" s="1">
        <v>24.6</v>
      </c>
      <c r="W18" s="3">
        <v>2.3999999999999998E-3</v>
      </c>
      <c r="X18" s="3">
        <v>1.66E-2</v>
      </c>
      <c r="Y18" s="1">
        <v>227.6</v>
      </c>
      <c r="Z18" s="54">
        <v>5000.3900000000003</v>
      </c>
      <c r="AE18" s="22" t="s">
        <v>202</v>
      </c>
      <c r="AG18" s="3">
        <f>SUM(AG4:AG13)</f>
        <v>0.75529999999999997</v>
      </c>
      <c r="AK18" s="1">
        <v>15</v>
      </c>
      <c r="AL18" s="1">
        <v>661</v>
      </c>
      <c r="AM18" s="82" t="s">
        <v>422</v>
      </c>
      <c r="AN18" s="1">
        <v>148.55000000000001</v>
      </c>
      <c r="AO18" s="3">
        <v>-1.2999999999999999E-3</v>
      </c>
      <c r="AP18" s="3">
        <v>2.0299999999999999E-2</v>
      </c>
      <c r="AQ18" s="1">
        <v>0.97</v>
      </c>
      <c r="AR18" s="1">
        <v>125.84</v>
      </c>
      <c r="AT18" s="1">
        <v>15</v>
      </c>
      <c r="AU18" s="1">
        <v>601933</v>
      </c>
      <c r="AV18" s="82" t="s">
        <v>790</v>
      </c>
      <c r="AW18" s="1">
        <v>7.99</v>
      </c>
      <c r="AX18" s="3">
        <v>2.5700000000000001E-2</v>
      </c>
      <c r="AY18" s="3">
        <v>2.6599999999999999E-2</v>
      </c>
      <c r="AZ18" s="1">
        <v>118.35</v>
      </c>
      <c r="BA18" s="1">
        <v>837.94</v>
      </c>
      <c r="BC18" s="100">
        <v>15</v>
      </c>
      <c r="BD18" s="126">
        <v>2</v>
      </c>
      <c r="BE18" s="129" t="s">
        <v>958</v>
      </c>
      <c r="BF18" s="98">
        <v>26.49</v>
      </c>
      <c r="BG18" s="99">
        <v>8.0000000000000004E-4</v>
      </c>
      <c r="BH18" s="99">
        <v>2.53E-2</v>
      </c>
      <c r="BI18" s="98">
        <v>29</v>
      </c>
      <c r="BJ18" s="98">
        <v>724.05</v>
      </c>
      <c r="BL18" s="100">
        <v>15</v>
      </c>
      <c r="BM18" s="126">
        <v>601699</v>
      </c>
      <c r="BN18" s="129" t="s">
        <v>938</v>
      </c>
      <c r="BO18" s="98">
        <v>9.74</v>
      </c>
      <c r="BP18" s="99">
        <v>-2.7E-2</v>
      </c>
      <c r="BQ18" s="99">
        <v>2.3E-2</v>
      </c>
      <c r="BR18" s="98">
        <v>19.45</v>
      </c>
      <c r="BS18" s="98">
        <v>152.07</v>
      </c>
      <c r="BU18" s="100">
        <v>15</v>
      </c>
      <c r="BV18" s="126">
        <v>600809</v>
      </c>
      <c r="BW18" s="129" t="s">
        <v>928</v>
      </c>
      <c r="BX18" s="98">
        <v>54.1</v>
      </c>
      <c r="BY18" s="99">
        <v>2.2000000000000001E-3</v>
      </c>
      <c r="BZ18" s="99">
        <v>1.2200000000000001E-2</v>
      </c>
      <c r="CA18" s="98">
        <v>21.41</v>
      </c>
      <c r="CB18" s="98">
        <v>742.57</v>
      </c>
      <c r="CD18" s="100">
        <v>15</v>
      </c>
      <c r="CE18" s="126">
        <v>300136</v>
      </c>
      <c r="CF18" s="129" t="s">
        <v>908</v>
      </c>
      <c r="CG18" s="98">
        <v>41.8</v>
      </c>
      <c r="CH18" s="99">
        <v>-1.8100000000000002E-2</v>
      </c>
      <c r="CI18" s="99">
        <v>3.27E-2</v>
      </c>
      <c r="CJ18" s="98">
        <v>104.82</v>
      </c>
      <c r="CK18" s="128">
        <v>4194.7700000000004</v>
      </c>
      <c r="CM18" s="100">
        <v>15</v>
      </c>
      <c r="CN18" s="126">
        <v>2008</v>
      </c>
      <c r="CO18" s="129" t="s">
        <v>881</v>
      </c>
      <c r="CP18" s="98">
        <v>42.97</v>
      </c>
      <c r="CQ18" s="99">
        <v>-1.89E-2</v>
      </c>
      <c r="CR18" s="99">
        <v>2.5399999999999999E-2</v>
      </c>
      <c r="CS18" s="98">
        <v>6.43</v>
      </c>
      <c r="CT18" s="98">
        <v>222.86</v>
      </c>
      <c r="CV18" s="100">
        <v>15</v>
      </c>
      <c r="CW18" s="126">
        <v>2340</v>
      </c>
      <c r="CX18" s="129" t="s">
        <v>981</v>
      </c>
      <c r="CY18" s="98">
        <v>8.49</v>
      </c>
      <c r="CZ18" s="99">
        <v>-2.64E-2</v>
      </c>
      <c r="DA18" s="99">
        <v>2.5399999999999999E-2</v>
      </c>
      <c r="DB18" s="98">
        <v>6.9</v>
      </c>
      <c r="DC18" s="98">
        <v>41.74</v>
      </c>
      <c r="DE18" s="100">
        <v>15</v>
      </c>
      <c r="DF18" s="126">
        <v>2340</v>
      </c>
      <c r="DG18" s="129" t="s">
        <v>981</v>
      </c>
      <c r="DH18" s="98">
        <v>8.5</v>
      </c>
      <c r="DI18" s="99">
        <v>-2.52E-2</v>
      </c>
      <c r="DJ18" s="99">
        <v>2.93E-2</v>
      </c>
      <c r="DK18" s="98">
        <v>62.22</v>
      </c>
      <c r="DL18" s="98">
        <v>376.45</v>
      </c>
      <c r="DW18" s="100">
        <v>15</v>
      </c>
      <c r="DX18" s="126">
        <v>603933</v>
      </c>
      <c r="DY18" s="129" t="s">
        <v>1035</v>
      </c>
      <c r="DZ18" s="98">
        <v>53.9</v>
      </c>
      <c r="EA18" s="99">
        <v>1.83E-2</v>
      </c>
      <c r="EB18" s="99">
        <v>1E-4</v>
      </c>
      <c r="EC18" s="98">
        <v>0.09</v>
      </c>
      <c r="ED18" s="98">
        <v>1.73</v>
      </c>
      <c r="EE18" s="100">
        <v>15</v>
      </c>
      <c r="EF18" s="100">
        <v>14</v>
      </c>
      <c r="EG18" s="331">
        <v>2343</v>
      </c>
      <c r="EH18" s="332" t="s">
        <v>1048</v>
      </c>
      <c r="EI18" s="333">
        <v>2.0299999999999999E-2</v>
      </c>
      <c r="EJ18" s="334">
        <v>23.43</v>
      </c>
      <c r="EK18" s="334">
        <v>887.11</v>
      </c>
      <c r="EL18" s="86"/>
      <c r="EN18" s="100">
        <v>15</v>
      </c>
      <c r="EO18" s="126">
        <v>600409</v>
      </c>
      <c r="EP18" s="129" t="s">
        <v>1064</v>
      </c>
      <c r="EQ18" s="98">
        <v>11.66</v>
      </c>
      <c r="ER18" s="99">
        <v>-1.0999999999999999E-2</v>
      </c>
      <c r="ES18" s="99">
        <v>2.1499999999999998E-2</v>
      </c>
      <c r="ET18" s="128">
        <v>1100.05</v>
      </c>
      <c r="EU18" s="128">
        <v>11077.49</v>
      </c>
    </row>
    <row r="19" spans="1:151" ht="15" thickBot="1">
      <c r="J19" s="1">
        <v>16</v>
      </c>
      <c r="K19" s="1">
        <v>601211</v>
      </c>
      <c r="L19" s="82" t="s">
        <v>721</v>
      </c>
      <c r="M19" s="1">
        <v>21.63</v>
      </c>
      <c r="N19" s="3">
        <v>9.2999999999999992E-3</v>
      </c>
      <c r="O19" s="3">
        <v>3.2800000000000003E-2</v>
      </c>
      <c r="P19" s="1">
        <v>50</v>
      </c>
      <c r="Q19" s="54">
        <v>1025.5</v>
      </c>
      <c r="W19" s="82" t="s">
        <v>542</v>
      </c>
      <c r="X19" s="3">
        <f>SUM(X4:X18)</f>
        <v>0.83450000000000002</v>
      </c>
      <c r="Y19" s="3"/>
      <c r="Z19" s="54">
        <f t="shared" ref="Z19" si="2">SUM(Z4:Z18)</f>
        <v>252032.35000000006</v>
      </c>
      <c r="AE19" s="82" t="s">
        <v>698</v>
      </c>
      <c r="AG19" s="3">
        <f>SUM(AG4,AG5,AG8,AG11,AG12,AG13,AG14)</f>
        <v>0.45349999999999996</v>
      </c>
      <c r="AK19" s="1">
        <v>16</v>
      </c>
      <c r="AL19" s="1">
        <v>600060</v>
      </c>
      <c r="AM19" s="82" t="s">
        <v>798</v>
      </c>
      <c r="AN19" s="1">
        <v>15.71</v>
      </c>
      <c r="AO19" s="3">
        <v>-3.2000000000000002E-3</v>
      </c>
      <c r="AP19" s="3">
        <v>1.95E-2</v>
      </c>
      <c r="AQ19" s="1">
        <v>7.99</v>
      </c>
      <c r="AR19" s="1">
        <v>121.14</v>
      </c>
      <c r="AT19" s="1">
        <v>16</v>
      </c>
      <c r="AU19" s="1">
        <v>600622</v>
      </c>
      <c r="AV19" s="82" t="s">
        <v>758</v>
      </c>
      <c r="AW19" s="1">
        <v>19.78</v>
      </c>
      <c r="AX19" s="3">
        <v>5.0500000000000003E-2</v>
      </c>
      <c r="AY19" s="3">
        <v>2.24E-2</v>
      </c>
      <c r="AZ19" s="1">
        <v>43.32</v>
      </c>
      <c r="BA19" s="1">
        <v>705.18</v>
      </c>
      <c r="BC19" s="100">
        <v>16</v>
      </c>
      <c r="BD19" s="126">
        <v>2241</v>
      </c>
      <c r="BE19" s="129" t="s">
        <v>959</v>
      </c>
      <c r="BF19" s="98">
        <v>19.72</v>
      </c>
      <c r="BG19" s="99">
        <v>-5.4999999999999997E-3</v>
      </c>
      <c r="BH19" s="99">
        <v>2.47E-2</v>
      </c>
      <c r="BI19" s="98">
        <v>36.68</v>
      </c>
      <c r="BJ19" s="98">
        <v>707.21</v>
      </c>
      <c r="BL19" s="100">
        <v>16</v>
      </c>
      <c r="BM19" s="126">
        <v>568</v>
      </c>
      <c r="BN19" s="129" t="s">
        <v>918</v>
      </c>
      <c r="BO19" s="98">
        <v>56.86</v>
      </c>
      <c r="BP19" s="99">
        <v>8.5000000000000006E-3</v>
      </c>
      <c r="BQ19" s="99">
        <v>1.95E-2</v>
      </c>
      <c r="BR19" s="98">
        <v>2.5499999999999998</v>
      </c>
      <c r="BS19" s="98">
        <v>129.18</v>
      </c>
      <c r="BU19" s="100">
        <v>16</v>
      </c>
      <c r="BV19" s="126">
        <v>860</v>
      </c>
      <c r="BW19" s="129" t="s">
        <v>929</v>
      </c>
      <c r="BX19" s="98">
        <v>19.98</v>
      </c>
      <c r="BY19" s="99">
        <v>1.5E-3</v>
      </c>
      <c r="BZ19" s="99">
        <v>1.0500000000000001E-2</v>
      </c>
      <c r="CA19" s="98">
        <v>31.91</v>
      </c>
      <c r="CB19" s="98">
        <v>638.45000000000005</v>
      </c>
      <c r="CD19" s="100">
        <v>16</v>
      </c>
      <c r="CE19" s="126">
        <v>300296</v>
      </c>
      <c r="CF19" s="129" t="s">
        <v>909</v>
      </c>
      <c r="CG19" s="98">
        <v>21.35</v>
      </c>
      <c r="CH19" s="99">
        <v>1.8599999999999998E-2</v>
      </c>
      <c r="CI19" s="99">
        <v>2.9899999999999999E-2</v>
      </c>
      <c r="CJ19" s="98">
        <v>204.17</v>
      </c>
      <c r="CK19" s="128">
        <v>3838.35</v>
      </c>
      <c r="CM19" s="100">
        <v>16</v>
      </c>
      <c r="CN19" s="126">
        <v>2396</v>
      </c>
      <c r="CO19" s="129" t="s">
        <v>882</v>
      </c>
      <c r="CP19" s="98">
        <v>20.43</v>
      </c>
      <c r="CQ19" s="99">
        <v>-1.54E-2</v>
      </c>
      <c r="CR19" s="99">
        <v>2.4500000000000001E-2</v>
      </c>
      <c r="CS19" s="98">
        <v>11.1</v>
      </c>
      <c r="CT19" s="98">
        <v>214.79</v>
      </c>
      <c r="CV19" s="100">
        <v>16</v>
      </c>
      <c r="CW19" s="126">
        <v>601168</v>
      </c>
      <c r="CX19" s="129" t="s">
        <v>982</v>
      </c>
      <c r="CY19" s="98">
        <v>9.1300000000000008</v>
      </c>
      <c r="CZ19" s="99">
        <v>-1.9300000000000001E-2</v>
      </c>
      <c r="DA19" s="99">
        <v>1.9599999999999999E-2</v>
      </c>
      <c r="DB19" s="98">
        <v>4.18</v>
      </c>
      <c r="DC19" s="98">
        <v>32.14</v>
      </c>
      <c r="DE19" s="100">
        <v>16</v>
      </c>
      <c r="DF19" s="126">
        <v>600516</v>
      </c>
      <c r="DG19" s="129" t="s">
        <v>974</v>
      </c>
      <c r="DH19" s="98">
        <v>31.5</v>
      </c>
      <c r="DI19" s="99">
        <v>2.2100000000000002E-2</v>
      </c>
      <c r="DJ19" s="99">
        <v>2.6499999999999999E-2</v>
      </c>
      <c r="DK19" s="98">
        <v>23.99</v>
      </c>
      <c r="DL19" s="98">
        <v>341.14</v>
      </c>
      <c r="DW19" s="100">
        <v>16</v>
      </c>
      <c r="DX19" s="126">
        <v>603305</v>
      </c>
      <c r="DY19" s="129" t="s">
        <v>1036</v>
      </c>
      <c r="DZ19" s="98">
        <v>46.15</v>
      </c>
      <c r="EA19" s="99">
        <v>-4.7000000000000002E-3</v>
      </c>
      <c r="EB19" s="99">
        <v>1E-4</v>
      </c>
      <c r="EC19" s="98">
        <v>0.14000000000000001</v>
      </c>
      <c r="ED19" s="98">
        <v>1.52</v>
      </c>
      <c r="EE19" s="100">
        <v>16</v>
      </c>
      <c r="EF19" s="100">
        <v>15</v>
      </c>
      <c r="EG19" s="331">
        <v>300113</v>
      </c>
      <c r="EH19" s="332" t="s">
        <v>375</v>
      </c>
      <c r="EI19" s="333">
        <v>1.9900000000000001E-2</v>
      </c>
      <c r="EJ19" s="334">
        <v>32.44</v>
      </c>
      <c r="EK19" s="334">
        <v>872.64</v>
      </c>
      <c r="EL19" s="86"/>
      <c r="EN19" s="100">
        <v>16</v>
      </c>
      <c r="EO19" s="126">
        <v>2831</v>
      </c>
      <c r="EP19" s="129" t="s">
        <v>1044</v>
      </c>
      <c r="EQ19" s="98">
        <v>65.28</v>
      </c>
      <c r="ER19" s="99">
        <v>2.5000000000000001E-3</v>
      </c>
      <c r="ES19" s="99">
        <v>2.12E-2</v>
      </c>
      <c r="ET19" s="98">
        <v>145.47</v>
      </c>
      <c r="EU19" s="128">
        <v>10910.51</v>
      </c>
    </row>
    <row r="20" spans="1:151" ht="15" thickBot="1">
      <c r="D20" s="1" t="s">
        <v>199</v>
      </c>
      <c r="F20" s="3">
        <f>F18</f>
        <v>0.84209999999999996</v>
      </c>
      <c r="J20" s="1">
        <v>17</v>
      </c>
      <c r="K20" s="1">
        <v>600581</v>
      </c>
      <c r="L20" s="82" t="s">
        <v>787</v>
      </c>
      <c r="M20" s="1" t="s">
        <v>663</v>
      </c>
      <c r="N20" s="1" t="s">
        <v>663</v>
      </c>
      <c r="O20" s="3">
        <v>2.06E-2</v>
      </c>
      <c r="P20" s="1">
        <v>64</v>
      </c>
      <c r="Q20" s="1">
        <v>644.48</v>
      </c>
      <c r="AK20" s="1">
        <v>17</v>
      </c>
      <c r="AL20" s="1">
        <v>601225</v>
      </c>
      <c r="AM20" s="82" t="s">
        <v>776</v>
      </c>
      <c r="AN20" s="1">
        <v>8.8000000000000007</v>
      </c>
      <c r="AO20" s="3">
        <v>-1.1000000000000001E-3</v>
      </c>
      <c r="AP20" s="3">
        <v>1.7899999999999999E-2</v>
      </c>
      <c r="AQ20" s="1">
        <v>15.74</v>
      </c>
      <c r="AR20" s="1">
        <v>111.28</v>
      </c>
      <c r="AT20" s="1">
        <v>17</v>
      </c>
      <c r="AU20" s="1">
        <v>2322</v>
      </c>
      <c r="AV20" s="82" t="s">
        <v>817</v>
      </c>
      <c r="AW20" s="1">
        <v>22.47</v>
      </c>
      <c r="AX20" s="3">
        <v>2.2000000000000001E-3</v>
      </c>
      <c r="AY20" s="3">
        <v>2.18E-2</v>
      </c>
      <c r="AZ20" s="1">
        <v>28.65</v>
      </c>
      <c r="BA20" s="1">
        <v>686.45</v>
      </c>
      <c r="BC20" s="100">
        <v>17</v>
      </c>
      <c r="BD20" s="126">
        <v>600406</v>
      </c>
      <c r="BE20" s="129" t="s">
        <v>960</v>
      </c>
      <c r="BF20" s="98">
        <v>16.68</v>
      </c>
      <c r="BG20" s="99">
        <v>-4.7999999999999996E-3</v>
      </c>
      <c r="BH20" s="99">
        <v>2.3699999999999999E-2</v>
      </c>
      <c r="BI20" s="98">
        <v>38.479999999999997</v>
      </c>
      <c r="BJ20" s="98">
        <v>679.16</v>
      </c>
      <c r="BL20" s="100">
        <v>17</v>
      </c>
      <c r="BM20" s="126">
        <v>601100</v>
      </c>
      <c r="BN20" s="129" t="s">
        <v>939</v>
      </c>
      <c r="BO20" s="98">
        <v>18</v>
      </c>
      <c r="BP20" s="99">
        <v>5.9999999999999995E-4</v>
      </c>
      <c r="BQ20" s="99">
        <v>1.9099999999999999E-2</v>
      </c>
      <c r="BR20" s="98">
        <v>7.77</v>
      </c>
      <c r="BS20" s="98">
        <v>126.57</v>
      </c>
      <c r="CD20" s="100">
        <v>17</v>
      </c>
      <c r="CE20" s="126">
        <v>300145</v>
      </c>
      <c r="CF20" s="129" t="s">
        <v>910</v>
      </c>
      <c r="CG20" s="98" t="s">
        <v>663</v>
      </c>
      <c r="CH20" s="98" t="s">
        <v>663</v>
      </c>
      <c r="CI20" s="99">
        <v>2.58E-2</v>
      </c>
      <c r="CJ20" s="98">
        <v>195.77</v>
      </c>
      <c r="CK20" s="128">
        <v>3312.36</v>
      </c>
      <c r="CM20" s="100">
        <v>17</v>
      </c>
      <c r="CN20" s="126">
        <v>601225</v>
      </c>
      <c r="CO20" s="129" t="s">
        <v>883</v>
      </c>
      <c r="CP20" s="98">
        <v>8.49</v>
      </c>
      <c r="CQ20" s="99">
        <v>-2.41E-2</v>
      </c>
      <c r="CR20" s="99">
        <v>2.4400000000000002E-2</v>
      </c>
      <c r="CS20" s="98">
        <v>30.18</v>
      </c>
      <c r="CT20" s="98">
        <v>213.38</v>
      </c>
      <c r="CV20" s="100">
        <v>17</v>
      </c>
      <c r="CW20" s="126">
        <v>601898</v>
      </c>
      <c r="CX20" s="129" t="s">
        <v>936</v>
      </c>
      <c r="CY20" s="98">
        <v>6.2</v>
      </c>
      <c r="CZ20" s="99">
        <v>-4.7999999999999996E-3</v>
      </c>
      <c r="DA20" s="99">
        <v>1.7999999999999999E-2</v>
      </c>
      <c r="DB20" s="98">
        <v>5.0199999999999996</v>
      </c>
      <c r="DC20" s="98">
        <v>29.52</v>
      </c>
      <c r="DE20" s="100">
        <v>17</v>
      </c>
      <c r="DF20" s="126">
        <v>601168</v>
      </c>
      <c r="DG20" s="129" t="s">
        <v>982</v>
      </c>
      <c r="DH20" s="98">
        <v>9.1199999999999992</v>
      </c>
      <c r="DI20" s="99">
        <v>-2.0400000000000001E-2</v>
      </c>
      <c r="DJ20" s="99">
        <v>2.6499999999999999E-2</v>
      </c>
      <c r="DK20" s="98">
        <v>44.33</v>
      </c>
      <c r="DL20" s="98">
        <v>340.86</v>
      </c>
      <c r="DW20" s="100">
        <v>17</v>
      </c>
      <c r="DX20" s="126">
        <v>300669</v>
      </c>
      <c r="DY20" s="129" t="s">
        <v>1037</v>
      </c>
      <c r="DZ20" s="98">
        <v>28.25</v>
      </c>
      <c r="EA20" s="99">
        <v>1.2200000000000001E-2</v>
      </c>
      <c r="EB20" s="99">
        <v>1E-4</v>
      </c>
      <c r="EC20" s="98">
        <v>0.08</v>
      </c>
      <c r="ED20" s="98">
        <v>1.47</v>
      </c>
      <c r="EE20" s="100">
        <v>17</v>
      </c>
      <c r="EF20" s="100">
        <v>16</v>
      </c>
      <c r="EG20" s="331">
        <v>600056</v>
      </c>
      <c r="EH20" s="332" t="s">
        <v>735</v>
      </c>
      <c r="EI20" s="333">
        <v>1.9800000000000002E-2</v>
      </c>
      <c r="EJ20" s="334">
        <v>33.42</v>
      </c>
      <c r="EK20" s="334">
        <v>867.31</v>
      </c>
      <c r="EL20" s="86"/>
      <c r="EN20" s="100">
        <v>17</v>
      </c>
      <c r="EO20" s="126">
        <v>600519</v>
      </c>
      <c r="EP20" s="129" t="s">
        <v>914</v>
      </c>
      <c r="EQ20" s="98">
        <v>536.53</v>
      </c>
      <c r="ER20" s="99">
        <v>1.66E-2</v>
      </c>
      <c r="ES20" s="99">
        <v>2.01E-2</v>
      </c>
      <c r="ET20" s="98">
        <v>21.94</v>
      </c>
      <c r="EU20" s="128">
        <v>10353.950000000001</v>
      </c>
    </row>
    <row r="21" spans="1:151" ht="15" thickBot="1">
      <c r="D21" s="22" t="s">
        <v>202</v>
      </c>
      <c r="F21" s="3">
        <f>SUM(F4:F13)</f>
        <v>0.75209999999999999</v>
      </c>
      <c r="J21" s="1">
        <v>18</v>
      </c>
      <c r="K21" s="1">
        <v>898</v>
      </c>
      <c r="L21" s="82" t="s">
        <v>788</v>
      </c>
      <c r="M21" s="1">
        <v>6.55</v>
      </c>
      <c r="N21" s="3">
        <v>1.5E-3</v>
      </c>
      <c r="O21" s="3">
        <v>1.9599999999999999E-2</v>
      </c>
      <c r="P21" s="1">
        <v>108</v>
      </c>
      <c r="Q21" s="1">
        <v>611.28</v>
      </c>
      <c r="V21" s="1" t="s">
        <v>199</v>
      </c>
      <c r="X21" s="3">
        <f>X19</f>
        <v>0.83450000000000002</v>
      </c>
      <c r="AK21" s="1">
        <v>18</v>
      </c>
      <c r="AL21" s="1">
        <v>600521</v>
      </c>
      <c r="AM21" s="82" t="s">
        <v>799</v>
      </c>
      <c r="AN21" s="1">
        <v>22.42</v>
      </c>
      <c r="AO21" s="3">
        <v>-1.15E-2</v>
      </c>
      <c r="AP21" s="3">
        <v>1.72E-2</v>
      </c>
      <c r="AQ21" s="1">
        <v>5.09</v>
      </c>
      <c r="AR21" s="1">
        <v>107.08</v>
      </c>
      <c r="AT21" s="1">
        <v>18</v>
      </c>
      <c r="AU21" s="1">
        <v>601211</v>
      </c>
      <c r="AV21" s="82" t="s">
        <v>721</v>
      </c>
      <c r="AW21" s="1">
        <v>21.63</v>
      </c>
      <c r="AX21" s="3">
        <v>9.2999999999999992E-3</v>
      </c>
      <c r="AY21" s="3">
        <v>0.02</v>
      </c>
      <c r="AZ21" s="1">
        <v>30.76</v>
      </c>
      <c r="BA21" s="1">
        <v>630.89</v>
      </c>
      <c r="BC21" s="100">
        <v>18</v>
      </c>
      <c r="BD21" s="126">
        <v>2008</v>
      </c>
      <c r="BE21" s="129" t="s">
        <v>961</v>
      </c>
      <c r="BF21" s="98">
        <v>43.53</v>
      </c>
      <c r="BG21" s="99">
        <v>-6.1999999999999998E-3</v>
      </c>
      <c r="BH21" s="99">
        <v>2.18E-2</v>
      </c>
      <c r="BI21" s="98">
        <v>17.989999999999998</v>
      </c>
      <c r="BJ21" s="98">
        <v>623.01</v>
      </c>
      <c r="BL21" s="100">
        <v>18</v>
      </c>
      <c r="BM21" s="126">
        <v>581</v>
      </c>
      <c r="BN21" s="129" t="s">
        <v>940</v>
      </c>
      <c r="BO21" s="98">
        <v>24.97</v>
      </c>
      <c r="BP21" s="99">
        <v>4.0000000000000002E-4</v>
      </c>
      <c r="BQ21" s="99">
        <v>1.8499999999999999E-2</v>
      </c>
      <c r="BR21" s="98">
        <v>4.7300000000000004</v>
      </c>
      <c r="BS21" s="98">
        <v>122.51</v>
      </c>
      <c r="CD21" s="100">
        <v>18</v>
      </c>
      <c r="CE21" s="126">
        <v>49</v>
      </c>
      <c r="CF21" s="129" t="s">
        <v>892</v>
      </c>
      <c r="CG21" s="98">
        <v>51.3</v>
      </c>
      <c r="CH21" s="99">
        <v>-5.1999999999999998E-3</v>
      </c>
      <c r="CI21" s="99">
        <v>2.1299999999999999E-2</v>
      </c>
      <c r="CJ21" s="98">
        <v>52.87</v>
      </c>
      <c r="CK21" s="128">
        <v>2739.19</v>
      </c>
      <c r="CM21" s="100">
        <v>18</v>
      </c>
      <c r="CN21" s="126">
        <v>600498</v>
      </c>
      <c r="CO21" s="129" t="s">
        <v>884</v>
      </c>
      <c r="CP21" s="98">
        <v>32.57</v>
      </c>
      <c r="CQ21" s="99">
        <v>-2.1899999999999999E-2</v>
      </c>
      <c r="CR21" s="99">
        <v>2.4199999999999999E-2</v>
      </c>
      <c r="CS21" s="98">
        <v>8.36</v>
      </c>
      <c r="CT21" s="98">
        <v>212.04</v>
      </c>
      <c r="CV21" s="100">
        <v>18</v>
      </c>
      <c r="CW21" s="126">
        <v>600508</v>
      </c>
      <c r="CX21" s="129" t="s">
        <v>983</v>
      </c>
      <c r="CY21" s="98">
        <v>12.92</v>
      </c>
      <c r="CZ21" s="99">
        <v>-1.0699999999999999E-2</v>
      </c>
      <c r="DA21" s="99">
        <v>1.66E-2</v>
      </c>
      <c r="DB21" s="98">
        <v>2.34</v>
      </c>
      <c r="DC21" s="98">
        <v>27.31</v>
      </c>
      <c r="DE21" s="100">
        <v>18</v>
      </c>
      <c r="DF21" s="126">
        <v>693</v>
      </c>
      <c r="DG21" s="129" t="s">
        <v>998</v>
      </c>
      <c r="DH21" s="98" t="s">
        <v>663</v>
      </c>
      <c r="DI21" s="98" t="s">
        <v>663</v>
      </c>
      <c r="DJ21" s="99">
        <v>2.5399999999999999E-2</v>
      </c>
      <c r="DK21" s="98">
        <v>23.45</v>
      </c>
      <c r="DL21" s="98">
        <v>325.95</v>
      </c>
      <c r="DW21" s="100">
        <v>18</v>
      </c>
      <c r="DX21" s="126">
        <v>300670</v>
      </c>
      <c r="DY21" s="129" t="s">
        <v>1038</v>
      </c>
      <c r="DZ21" s="98">
        <v>29.43</v>
      </c>
      <c r="EA21" s="99">
        <v>4.3999999999999997E-2</v>
      </c>
      <c r="EB21" s="99">
        <v>1E-4</v>
      </c>
      <c r="EC21" s="98">
        <v>0.13</v>
      </c>
      <c r="ED21" s="98">
        <v>1.38</v>
      </c>
      <c r="EE21" s="100">
        <v>18</v>
      </c>
      <c r="EF21" s="100">
        <v>17</v>
      </c>
      <c r="EG21" s="331">
        <v>2138</v>
      </c>
      <c r="EH21" s="332" t="s">
        <v>343</v>
      </c>
      <c r="EI21" s="333">
        <v>1.9599999999999999E-2</v>
      </c>
      <c r="EJ21" s="334">
        <v>46.28</v>
      </c>
      <c r="EK21" s="334">
        <v>859.88</v>
      </c>
      <c r="EL21" s="86"/>
      <c r="EN21" s="100">
        <v>18</v>
      </c>
      <c r="EO21" s="126">
        <v>600516</v>
      </c>
      <c r="EP21" s="129" t="s">
        <v>974</v>
      </c>
      <c r="EQ21" s="98">
        <v>31.89</v>
      </c>
      <c r="ER21" s="99">
        <v>3.4700000000000002E-2</v>
      </c>
      <c r="ES21" s="99">
        <v>2.01E-2</v>
      </c>
      <c r="ET21" s="98">
        <v>725.99</v>
      </c>
      <c r="EU21" s="128">
        <v>10323.59</v>
      </c>
    </row>
    <row r="22" spans="1:151" ht="15" thickBot="1">
      <c r="D22" s="82" t="s">
        <v>698</v>
      </c>
      <c r="F22" s="3">
        <f>SUM(F7,F11,F15)</f>
        <v>0.17180000000000001</v>
      </c>
      <c r="N22" s="82" t="s">
        <v>542</v>
      </c>
      <c r="O22" s="3">
        <f>SUM(O4:O21)</f>
        <v>0.92609999999999992</v>
      </c>
      <c r="Q22" s="54">
        <f>SUM(Q4:Q21)</f>
        <v>28931.19</v>
      </c>
      <c r="V22" s="22" t="s">
        <v>202</v>
      </c>
      <c r="X22" s="3">
        <f>SUM(X4:X13)</f>
        <v>0.71800000000000008</v>
      </c>
      <c r="AK22" s="1">
        <v>19</v>
      </c>
      <c r="AL22" s="1">
        <v>600004</v>
      </c>
      <c r="AM22" s="82" t="s">
        <v>800</v>
      </c>
      <c r="AN22" s="1">
        <v>13.09</v>
      </c>
      <c r="AO22" s="3">
        <v>0.01</v>
      </c>
      <c r="AP22" s="3">
        <v>1.6799999999999999E-2</v>
      </c>
      <c r="AQ22" s="1">
        <v>5.66</v>
      </c>
      <c r="AR22" s="1">
        <v>104.48</v>
      </c>
      <c r="AT22" s="1">
        <v>19</v>
      </c>
      <c r="AU22" s="1">
        <v>603939</v>
      </c>
      <c r="AV22" s="82" t="s">
        <v>818</v>
      </c>
      <c r="AW22" s="1">
        <v>35.58</v>
      </c>
      <c r="AX22" s="3">
        <v>2.24E-2</v>
      </c>
      <c r="AY22" s="3">
        <v>1.78E-2</v>
      </c>
      <c r="AZ22" s="1">
        <v>16.57</v>
      </c>
      <c r="BA22" s="1">
        <v>558.52</v>
      </c>
      <c r="BC22" s="100">
        <v>19</v>
      </c>
      <c r="BD22" s="126">
        <v>300070</v>
      </c>
      <c r="BE22" s="129" t="s">
        <v>962</v>
      </c>
      <c r="BF22" s="98">
        <v>18.23</v>
      </c>
      <c r="BG22" s="99">
        <v>4.4000000000000003E-3</v>
      </c>
      <c r="BH22" s="99">
        <v>2.1399999999999999E-2</v>
      </c>
      <c r="BI22" s="98">
        <v>32.799999999999997</v>
      </c>
      <c r="BJ22" s="98">
        <v>611.79</v>
      </c>
      <c r="BL22" s="100">
        <v>19</v>
      </c>
      <c r="BM22" s="126">
        <v>600305</v>
      </c>
      <c r="BN22" s="129" t="s">
        <v>941</v>
      </c>
      <c r="BO22" s="98">
        <v>11.15</v>
      </c>
      <c r="BP22" s="99">
        <v>1.46E-2</v>
      </c>
      <c r="BQ22" s="99">
        <v>1.7500000000000002E-2</v>
      </c>
      <c r="BR22" s="98">
        <v>11.27</v>
      </c>
      <c r="BS22" s="98">
        <v>115.65</v>
      </c>
      <c r="CD22" s="100">
        <v>19</v>
      </c>
      <c r="CE22" s="126">
        <v>2426</v>
      </c>
      <c r="CF22" s="129" t="s">
        <v>911</v>
      </c>
      <c r="CG22" s="98" t="s">
        <v>663</v>
      </c>
      <c r="CH22" s="98" t="s">
        <v>663</v>
      </c>
      <c r="CI22" s="99">
        <v>2.07E-2</v>
      </c>
      <c r="CJ22" s="98">
        <v>328.42</v>
      </c>
      <c r="CK22" s="128">
        <v>2650.39</v>
      </c>
      <c r="CM22" s="100">
        <v>19</v>
      </c>
      <c r="CN22" s="126">
        <v>2594</v>
      </c>
      <c r="CO22" s="129" t="s">
        <v>885</v>
      </c>
      <c r="CP22" s="98">
        <v>71.5</v>
      </c>
      <c r="CQ22" s="99">
        <v>-8.0000000000000002E-3</v>
      </c>
      <c r="CR22" s="99">
        <v>2.2599999999999999E-2</v>
      </c>
      <c r="CS22" s="98">
        <v>3.96</v>
      </c>
      <c r="CT22" s="98">
        <v>197.8</v>
      </c>
      <c r="CV22" s="100">
        <v>19</v>
      </c>
      <c r="CW22" s="126">
        <v>601988</v>
      </c>
      <c r="CX22" s="129" t="s">
        <v>956</v>
      </c>
      <c r="CY22" s="98">
        <v>4.13</v>
      </c>
      <c r="CZ22" s="99">
        <v>2.3999999999999998E-3</v>
      </c>
      <c r="DA22" s="99">
        <v>1.38E-2</v>
      </c>
      <c r="DB22" s="98">
        <v>6.1</v>
      </c>
      <c r="DC22" s="98">
        <v>22.57</v>
      </c>
      <c r="DE22" s="100">
        <v>19</v>
      </c>
      <c r="DF22" s="126">
        <v>600614</v>
      </c>
      <c r="DG22" s="129" t="s">
        <v>999</v>
      </c>
      <c r="DH22" s="98">
        <v>11.99</v>
      </c>
      <c r="DI22" s="99">
        <v>-4.1999999999999997E-3</v>
      </c>
      <c r="DJ22" s="99">
        <v>2.1100000000000001E-2</v>
      </c>
      <c r="DK22" s="98">
        <v>24.6</v>
      </c>
      <c r="DL22" s="98">
        <v>270.60000000000002</v>
      </c>
      <c r="DW22" s="100">
        <v>19</v>
      </c>
      <c r="DX22" s="126">
        <v>603286</v>
      </c>
      <c r="DY22" s="129" t="s">
        <v>1039</v>
      </c>
      <c r="DZ22" s="98">
        <v>28.01</v>
      </c>
      <c r="EA22" s="99">
        <v>1.9699999999999999E-2</v>
      </c>
      <c r="EB22" s="99">
        <v>1E-4</v>
      </c>
      <c r="EC22" s="98">
        <v>0.09</v>
      </c>
      <c r="ED22" s="98">
        <v>1.35</v>
      </c>
      <c r="EE22" s="100">
        <v>19</v>
      </c>
      <c r="EF22" s="100">
        <v>18</v>
      </c>
      <c r="EG22" s="331">
        <v>603027</v>
      </c>
      <c r="EH22" s="332" t="s">
        <v>1049</v>
      </c>
      <c r="EI22" s="333">
        <v>1.95E-2</v>
      </c>
      <c r="EJ22" s="334">
        <v>46.24</v>
      </c>
      <c r="EK22" s="334">
        <v>854.98</v>
      </c>
      <c r="EL22" s="86"/>
      <c r="EN22" s="100">
        <v>19</v>
      </c>
      <c r="EO22" s="126">
        <v>601166</v>
      </c>
      <c r="EP22" s="129" t="s">
        <v>951</v>
      </c>
      <c r="EQ22" s="98">
        <v>17.55</v>
      </c>
      <c r="ER22" s="99">
        <v>5.1999999999999998E-3</v>
      </c>
      <c r="ES22" s="99">
        <v>1.9900000000000001E-2</v>
      </c>
      <c r="ET22" s="98">
        <v>608</v>
      </c>
      <c r="EU22" s="128">
        <v>10250.879999999999</v>
      </c>
    </row>
    <row r="23" spans="1:151" ht="15" thickBot="1">
      <c r="V23" s="82" t="s">
        <v>698</v>
      </c>
      <c r="X23" s="3">
        <f>SUM(X4,X5,X6,X7,X8,X10,X11,X12,X13,X14,X15,X17,X18)</f>
        <v>0.73170000000000002</v>
      </c>
      <c r="AK23" s="1">
        <v>20</v>
      </c>
      <c r="AL23" s="1">
        <v>426</v>
      </c>
      <c r="AM23" s="82" t="s">
        <v>801</v>
      </c>
      <c r="AN23" s="1">
        <v>10.99</v>
      </c>
      <c r="AO23" s="3">
        <v>4.5999999999999999E-3</v>
      </c>
      <c r="AP23" s="3">
        <v>1.55E-2</v>
      </c>
      <c r="AQ23" s="1">
        <v>10.7</v>
      </c>
      <c r="AR23" s="1">
        <v>96.51</v>
      </c>
      <c r="AT23" s="1">
        <v>20</v>
      </c>
      <c r="AU23" s="1">
        <v>603883</v>
      </c>
      <c r="AV23" s="82" t="s">
        <v>383</v>
      </c>
      <c r="AW23" s="1">
        <v>48.71</v>
      </c>
      <c r="AX23" s="3">
        <v>2.2200000000000001E-2</v>
      </c>
      <c r="AY23" s="3">
        <v>1.7000000000000001E-2</v>
      </c>
      <c r="AZ23" s="1">
        <v>10.99</v>
      </c>
      <c r="BA23" s="1">
        <v>534.66</v>
      </c>
      <c r="BC23" s="100">
        <v>20</v>
      </c>
      <c r="BD23" s="126">
        <v>895</v>
      </c>
      <c r="BE23" s="129" t="s">
        <v>919</v>
      </c>
      <c r="BF23" s="98">
        <v>24.77</v>
      </c>
      <c r="BG23" s="99">
        <v>8.0999999999999996E-3</v>
      </c>
      <c r="BH23" s="99">
        <v>1.9699999999999999E-2</v>
      </c>
      <c r="BI23" s="98">
        <v>23.69</v>
      </c>
      <c r="BJ23" s="98">
        <v>562.71</v>
      </c>
      <c r="BL23" s="100">
        <v>20</v>
      </c>
      <c r="BM23" s="126">
        <v>603368</v>
      </c>
      <c r="BN23" s="129" t="s">
        <v>942</v>
      </c>
      <c r="BO23" s="98">
        <v>55.69</v>
      </c>
      <c r="BP23" s="99">
        <v>1.8499999999999999E-2</v>
      </c>
      <c r="BQ23" s="99">
        <v>1.7399999999999999E-2</v>
      </c>
      <c r="BR23" s="98">
        <v>2.02</v>
      </c>
      <c r="BS23" s="98">
        <v>115.42</v>
      </c>
      <c r="CD23" s="100">
        <v>20</v>
      </c>
      <c r="CE23" s="126">
        <v>601336</v>
      </c>
      <c r="CF23" s="129" t="s">
        <v>912</v>
      </c>
      <c r="CG23" s="98">
        <v>54.35</v>
      </c>
      <c r="CH23" s="99">
        <v>-3.5799999999999998E-2</v>
      </c>
      <c r="CI23" s="99">
        <v>1.5800000000000002E-2</v>
      </c>
      <c r="CJ23" s="98">
        <v>39.51</v>
      </c>
      <c r="CK23" s="128">
        <v>2030.56</v>
      </c>
      <c r="CM23" s="100">
        <v>20</v>
      </c>
      <c r="CN23" s="126">
        <v>2273</v>
      </c>
      <c r="CO23" s="129" t="s">
        <v>886</v>
      </c>
      <c r="CP23" s="98">
        <v>26.24</v>
      </c>
      <c r="CQ23" s="99">
        <v>8.0000000000000004E-4</v>
      </c>
      <c r="CR23" s="99">
        <v>2.1700000000000001E-2</v>
      </c>
      <c r="CS23" s="98">
        <v>9.23</v>
      </c>
      <c r="CT23" s="98">
        <v>190.4</v>
      </c>
      <c r="CV23" s="100">
        <v>20</v>
      </c>
      <c r="CW23" s="126">
        <v>601288</v>
      </c>
      <c r="CX23" s="129" t="s">
        <v>984</v>
      </c>
      <c r="CY23" s="98">
        <v>3.79</v>
      </c>
      <c r="CZ23" s="99">
        <v>0</v>
      </c>
      <c r="DA23" s="99">
        <v>1.35E-2</v>
      </c>
      <c r="DB23" s="98">
        <v>6.27</v>
      </c>
      <c r="DC23" s="98">
        <v>22.07</v>
      </c>
      <c r="DE23" s="100">
        <v>20</v>
      </c>
      <c r="DF23" s="126">
        <v>878</v>
      </c>
      <c r="DG23" s="129" t="s">
        <v>987</v>
      </c>
      <c r="DH23" s="98">
        <v>14.31</v>
      </c>
      <c r="DI23" s="99">
        <v>-2.12E-2</v>
      </c>
      <c r="DJ23" s="99">
        <v>2.0299999999999999E-2</v>
      </c>
      <c r="DK23" s="98">
        <v>19.760000000000002</v>
      </c>
      <c r="DL23" s="98">
        <v>260.63</v>
      </c>
      <c r="DW23" s="100">
        <v>20</v>
      </c>
      <c r="DX23" s="126">
        <v>603331</v>
      </c>
      <c r="DY23" s="129" t="s">
        <v>1040</v>
      </c>
      <c r="DZ23" s="98">
        <v>23.38</v>
      </c>
      <c r="EA23" s="99">
        <v>1.26E-2</v>
      </c>
      <c r="EB23" s="99">
        <v>1E-4</v>
      </c>
      <c r="EC23" s="98">
        <v>0.1</v>
      </c>
      <c r="ED23" s="98">
        <v>0.96</v>
      </c>
      <c r="EE23" s="100">
        <v>20</v>
      </c>
      <c r="EF23" s="100">
        <v>19</v>
      </c>
      <c r="EG23" s="331">
        <v>600702</v>
      </c>
      <c r="EH23" s="332" t="s">
        <v>743</v>
      </c>
      <c r="EI23" s="333">
        <v>1.9300000000000001E-2</v>
      </c>
      <c r="EJ23" s="334">
        <v>31.7</v>
      </c>
      <c r="EK23" s="334">
        <v>843.54</v>
      </c>
      <c r="EL23" s="86"/>
      <c r="EN23" s="100">
        <v>20</v>
      </c>
      <c r="EO23" s="126">
        <v>2311</v>
      </c>
      <c r="EP23" s="129" t="s">
        <v>1065</v>
      </c>
      <c r="EQ23" s="98">
        <v>18.649999999999999</v>
      </c>
      <c r="ER23" s="99">
        <v>5.0000000000000001E-4</v>
      </c>
      <c r="ES23" s="99">
        <v>1.9199999999999998E-2</v>
      </c>
      <c r="ET23" s="98">
        <v>541.30999999999995</v>
      </c>
      <c r="EU23" s="128">
        <v>9889.7999999999993</v>
      </c>
    </row>
    <row r="24" spans="1:151" ht="15" thickBot="1">
      <c r="M24" s="1" t="s">
        <v>199</v>
      </c>
      <c r="O24" s="3">
        <f>O22</f>
        <v>0.92609999999999992</v>
      </c>
      <c r="AK24" s="1">
        <v>21</v>
      </c>
      <c r="AL24" s="1">
        <v>157</v>
      </c>
      <c r="AM24" s="82" t="s">
        <v>802</v>
      </c>
      <c r="AN24" s="1">
        <v>4.4800000000000004</v>
      </c>
      <c r="AO24" s="3">
        <v>2.2000000000000001E-3</v>
      </c>
      <c r="AP24" s="3">
        <v>1.4999999999999999E-2</v>
      </c>
      <c r="AQ24" s="1">
        <v>20.74</v>
      </c>
      <c r="AR24" s="1">
        <v>93.11</v>
      </c>
      <c r="AT24" s="1">
        <v>21</v>
      </c>
      <c r="AU24" s="1">
        <v>600054</v>
      </c>
      <c r="AV24" s="82" t="s">
        <v>794</v>
      </c>
      <c r="AW24" s="1">
        <v>16.899999999999999</v>
      </c>
      <c r="AX24" s="3">
        <v>8.3999999999999995E-3</v>
      </c>
      <c r="AY24" s="3">
        <v>1.61E-2</v>
      </c>
      <c r="AZ24" s="1">
        <v>29.61</v>
      </c>
      <c r="BA24" s="1">
        <v>506.33</v>
      </c>
      <c r="BC24" s="100">
        <v>21</v>
      </c>
      <c r="BD24" s="126">
        <v>300017</v>
      </c>
      <c r="BE24" s="129" t="s">
        <v>963</v>
      </c>
      <c r="BF24" s="98">
        <v>12.67</v>
      </c>
      <c r="BG24" s="99">
        <v>-6.3E-3</v>
      </c>
      <c r="BH24" s="99">
        <v>1.5299999999999999E-2</v>
      </c>
      <c r="BI24" s="98">
        <v>36.270000000000003</v>
      </c>
      <c r="BJ24" s="98">
        <v>437.75</v>
      </c>
      <c r="BL24" s="100">
        <v>21</v>
      </c>
      <c r="BM24" s="126">
        <v>601336</v>
      </c>
      <c r="BN24" s="129" t="s">
        <v>943</v>
      </c>
      <c r="BO24" s="98">
        <v>55.36</v>
      </c>
      <c r="BP24" s="99">
        <v>-1.7899999999999999E-2</v>
      </c>
      <c r="BQ24" s="99">
        <v>1.66E-2</v>
      </c>
      <c r="BR24" s="98">
        <v>2.14</v>
      </c>
      <c r="BS24" s="98">
        <v>109.76</v>
      </c>
      <c r="BV24" s="1" t="s">
        <v>199</v>
      </c>
      <c r="BX24" s="3">
        <f>SUM(BZ4:BZ19)</f>
        <v>0.75299999999999978</v>
      </c>
      <c r="CD24" s="100">
        <v>21</v>
      </c>
      <c r="CE24" s="126">
        <v>600406</v>
      </c>
      <c r="CF24" s="129" t="s">
        <v>913</v>
      </c>
      <c r="CG24" s="98">
        <v>16.670000000000002</v>
      </c>
      <c r="CH24" s="99">
        <v>-5.4000000000000003E-3</v>
      </c>
      <c r="CI24" s="99">
        <v>1.34E-2</v>
      </c>
      <c r="CJ24" s="98">
        <v>97.78</v>
      </c>
      <c r="CK24" s="128">
        <v>1725.8</v>
      </c>
      <c r="CM24" s="100">
        <v>21</v>
      </c>
      <c r="CN24" s="126">
        <v>600198</v>
      </c>
      <c r="CO24" s="129" t="s">
        <v>887</v>
      </c>
      <c r="CP24" s="98">
        <v>15.8</v>
      </c>
      <c r="CQ24" s="99">
        <v>-3.0700000000000002E-2</v>
      </c>
      <c r="CR24" s="99">
        <v>2.12E-2</v>
      </c>
      <c r="CS24" s="98">
        <v>14.57</v>
      </c>
      <c r="CT24" s="98">
        <v>186.04</v>
      </c>
      <c r="CV24" s="100">
        <v>21</v>
      </c>
      <c r="CW24" s="126">
        <v>960</v>
      </c>
      <c r="CX24" s="129" t="s">
        <v>985</v>
      </c>
      <c r="CY24" s="98">
        <v>15.58</v>
      </c>
      <c r="CZ24" s="99">
        <v>-2.75E-2</v>
      </c>
      <c r="DA24" s="99">
        <v>1.15E-2</v>
      </c>
      <c r="DB24" s="98">
        <v>1.39</v>
      </c>
      <c r="DC24" s="98">
        <v>18.920000000000002</v>
      </c>
      <c r="DE24" s="100">
        <v>21</v>
      </c>
      <c r="DF24" s="126">
        <v>600392</v>
      </c>
      <c r="DG24" s="129" t="s">
        <v>1000</v>
      </c>
      <c r="DH24" s="98">
        <v>19.86</v>
      </c>
      <c r="DI24" s="99">
        <v>-2.6499999999999999E-2</v>
      </c>
      <c r="DJ24" s="99">
        <v>1.9300000000000001E-2</v>
      </c>
      <c r="DK24" s="98">
        <v>18.84</v>
      </c>
      <c r="DL24" s="98">
        <v>248.48</v>
      </c>
      <c r="DW24" s="100">
        <v>21</v>
      </c>
      <c r="DX24" s="126">
        <v>300671</v>
      </c>
      <c r="DY24" s="129" t="s">
        <v>1041</v>
      </c>
      <c r="DZ24" s="98">
        <v>38.549999999999997</v>
      </c>
      <c r="EA24" s="99">
        <v>1.3899999999999999E-2</v>
      </c>
      <c r="EB24" s="99">
        <v>0</v>
      </c>
      <c r="EC24" s="98">
        <v>0.09</v>
      </c>
      <c r="ED24" s="98">
        <v>0.76</v>
      </c>
      <c r="EE24" s="100">
        <v>21</v>
      </c>
      <c r="EF24" s="100">
        <v>20</v>
      </c>
      <c r="EG24" s="331">
        <v>2436</v>
      </c>
      <c r="EH24" s="332" t="s">
        <v>1050</v>
      </c>
      <c r="EI24" s="333">
        <v>1.9199999999999998E-2</v>
      </c>
      <c r="EJ24" s="334">
        <v>133.4</v>
      </c>
      <c r="EK24" s="334">
        <v>840.42</v>
      </c>
      <c r="EL24" s="86"/>
      <c r="EN24" s="100">
        <v>21</v>
      </c>
      <c r="EO24" s="126">
        <v>600196</v>
      </c>
      <c r="EP24" s="129" t="s">
        <v>1066</v>
      </c>
      <c r="EQ24" s="98">
        <v>33.770000000000003</v>
      </c>
      <c r="ER24" s="99">
        <v>-3.1800000000000002E-2</v>
      </c>
      <c r="ES24" s="99">
        <v>1.89E-2</v>
      </c>
      <c r="ET24" s="98">
        <v>313.56</v>
      </c>
      <c r="EU24" s="128">
        <v>9717.2000000000007</v>
      </c>
    </row>
    <row r="25" spans="1:151" ht="15" thickBot="1">
      <c r="M25" s="22" t="s">
        <v>202</v>
      </c>
      <c r="O25" s="3">
        <f>SUM(O4:O13)</f>
        <v>0.64910000000000001</v>
      </c>
      <c r="AK25" s="1">
        <v>22</v>
      </c>
      <c r="AL25" s="1">
        <v>28</v>
      </c>
      <c r="AM25" s="82" t="s">
        <v>803</v>
      </c>
      <c r="AN25" s="1">
        <v>67.67</v>
      </c>
      <c r="AO25" s="3">
        <v>1.6799999999999999E-2</v>
      </c>
      <c r="AP25" s="3">
        <v>1.34E-2</v>
      </c>
      <c r="AQ25" s="1">
        <v>1.03</v>
      </c>
      <c r="AR25" s="1">
        <v>83.12</v>
      </c>
      <c r="AX25" s="82" t="s">
        <v>542</v>
      </c>
      <c r="AY25" s="3">
        <f>SUM(AY4:AY24)</f>
        <v>0.84660000000000013</v>
      </c>
      <c r="AZ25" s="3"/>
      <c r="BA25" s="1">
        <f t="shared" ref="BA25" si="3">SUM(BA4:BA24)</f>
        <v>26639.11</v>
      </c>
      <c r="BC25" s="100">
        <v>22</v>
      </c>
      <c r="BD25" s="126">
        <v>601727</v>
      </c>
      <c r="BE25" s="129" t="s">
        <v>964</v>
      </c>
      <c r="BF25" s="98">
        <v>8.01</v>
      </c>
      <c r="BG25" s="99">
        <v>2.5000000000000001E-3</v>
      </c>
      <c r="BH25" s="99">
        <v>1.5299999999999999E-2</v>
      </c>
      <c r="BI25" s="98">
        <v>57.72</v>
      </c>
      <c r="BJ25" s="98">
        <v>436.92</v>
      </c>
      <c r="BL25" s="100">
        <v>22</v>
      </c>
      <c r="BM25" s="126">
        <v>983</v>
      </c>
      <c r="BN25" s="129" t="s">
        <v>944</v>
      </c>
      <c r="BO25" s="98">
        <v>10.01</v>
      </c>
      <c r="BP25" s="99">
        <v>-3.1899999999999998E-2</v>
      </c>
      <c r="BQ25" s="99">
        <v>1.6299999999999999E-2</v>
      </c>
      <c r="BR25" s="98">
        <v>12.31</v>
      </c>
      <c r="BS25" s="98">
        <v>107.94</v>
      </c>
      <c r="BV25" s="22" t="s">
        <v>202</v>
      </c>
      <c r="BX25" s="3">
        <f>SUM(BZ4:BZ13)</f>
        <v>0.6792999999999999</v>
      </c>
      <c r="CM25" s="100">
        <v>22</v>
      </c>
      <c r="CN25" s="126">
        <v>2600</v>
      </c>
      <c r="CO25" s="129" t="s">
        <v>888</v>
      </c>
      <c r="CP25" s="98">
        <v>8.24</v>
      </c>
      <c r="CQ25" s="99">
        <v>-2.3999999999999998E-3</v>
      </c>
      <c r="CR25" s="99">
        <v>2.0799999999999999E-2</v>
      </c>
      <c r="CS25" s="98">
        <v>15.93</v>
      </c>
      <c r="CT25" s="98">
        <v>182.56</v>
      </c>
      <c r="CV25" s="100">
        <v>22</v>
      </c>
      <c r="CW25" s="126">
        <v>600362</v>
      </c>
      <c r="CX25" s="129" t="s">
        <v>986</v>
      </c>
      <c r="CY25" s="98">
        <v>18.190000000000001</v>
      </c>
      <c r="CZ25" s="99">
        <v>-1.5699999999999999E-2</v>
      </c>
      <c r="DA25" s="99">
        <v>1.0800000000000001E-2</v>
      </c>
      <c r="DB25" s="98">
        <v>1.05</v>
      </c>
      <c r="DC25" s="98">
        <v>17.7</v>
      </c>
      <c r="DE25" s="100">
        <v>22</v>
      </c>
      <c r="DF25" s="126">
        <v>960</v>
      </c>
      <c r="DG25" s="129" t="s">
        <v>985</v>
      </c>
      <c r="DH25" s="98">
        <v>15.58</v>
      </c>
      <c r="DI25" s="99">
        <v>-2.75E-2</v>
      </c>
      <c r="DJ25" s="99">
        <v>1.8100000000000002E-2</v>
      </c>
      <c r="DK25" s="98">
        <v>17.11</v>
      </c>
      <c r="DL25" s="98">
        <v>232.87</v>
      </c>
      <c r="EF25" s="100">
        <v>21</v>
      </c>
      <c r="EG25" s="331">
        <v>2334</v>
      </c>
      <c r="EH25" s="332" t="s">
        <v>1051</v>
      </c>
      <c r="EI25" s="333">
        <v>1.9E-2</v>
      </c>
      <c r="EJ25" s="334">
        <v>114.97</v>
      </c>
      <c r="EK25" s="334">
        <v>833.53</v>
      </c>
      <c r="EL25" s="86"/>
      <c r="EM25" s="98"/>
      <c r="EN25" s="100">
        <v>22</v>
      </c>
      <c r="EO25" s="129">
        <v>429</v>
      </c>
      <c r="EP25" s="127" t="s">
        <v>865</v>
      </c>
      <c r="EQ25" s="98">
        <v>8.67</v>
      </c>
      <c r="ER25" s="99">
        <v>1.4E-2</v>
      </c>
      <c r="ES25" s="99">
        <v>1.8599999999999998E-2</v>
      </c>
      <c r="ET25" s="128">
        <v>1122.22</v>
      </c>
      <c r="EU25" s="128">
        <v>9583.73</v>
      </c>
    </row>
    <row r="26" spans="1:151" ht="15" thickBot="1">
      <c r="M26" s="82" t="s">
        <v>698</v>
      </c>
      <c r="O26" s="3">
        <f>SUM(O4,O6,O8,O10,O12,O13,O14,O15,O16,O17,O18,O19,O20,O21)</f>
        <v>0.6593</v>
      </c>
      <c r="AK26" s="1">
        <v>23</v>
      </c>
      <c r="AL26" s="1">
        <v>300113</v>
      </c>
      <c r="AM26" s="82" t="s">
        <v>375</v>
      </c>
      <c r="AN26" s="1">
        <v>19.2</v>
      </c>
      <c r="AO26" s="3">
        <v>1.2699999999999999E-2</v>
      </c>
      <c r="AP26" s="3">
        <v>1.3299999999999999E-2</v>
      </c>
      <c r="AQ26" s="1">
        <v>3.07</v>
      </c>
      <c r="AR26" s="1">
        <v>82.55</v>
      </c>
      <c r="BC26" s="100">
        <v>23</v>
      </c>
      <c r="BD26" s="126">
        <v>600690</v>
      </c>
      <c r="BE26" s="129" t="s">
        <v>965</v>
      </c>
      <c r="BF26" s="98">
        <v>15.24</v>
      </c>
      <c r="BG26" s="99">
        <v>-7.1999999999999998E-3</v>
      </c>
      <c r="BH26" s="99">
        <v>1.2699999999999999E-2</v>
      </c>
      <c r="BI26" s="98">
        <v>24.15</v>
      </c>
      <c r="BJ26" s="98">
        <v>363.48</v>
      </c>
      <c r="BL26" s="100">
        <v>23</v>
      </c>
      <c r="BM26" s="126">
        <v>2628</v>
      </c>
      <c r="BN26" s="129" t="s">
        <v>945</v>
      </c>
      <c r="BO26" s="98">
        <v>23.9</v>
      </c>
      <c r="BP26" s="99">
        <v>-4.1999999999999997E-3</v>
      </c>
      <c r="BQ26" s="99">
        <v>1.6E-2</v>
      </c>
      <c r="BR26" s="98">
        <v>5.0999999999999996</v>
      </c>
      <c r="BS26" s="98">
        <v>105.57</v>
      </c>
      <c r="BV26" s="82" t="s">
        <v>698</v>
      </c>
      <c r="BX26" s="3">
        <v>0.67730000000000001</v>
      </c>
      <c r="BY26" s="3"/>
      <c r="CM26" s="100">
        <v>23</v>
      </c>
      <c r="CN26" s="126">
        <v>2745</v>
      </c>
      <c r="CO26" s="129" t="s">
        <v>889</v>
      </c>
      <c r="CP26" s="98">
        <v>47.78</v>
      </c>
      <c r="CQ26" s="99">
        <v>-3.49E-2</v>
      </c>
      <c r="CR26" s="99">
        <v>1.9699999999999999E-2</v>
      </c>
      <c r="CS26" s="98">
        <v>4.6100000000000003</v>
      </c>
      <c r="CT26" s="98">
        <v>172.37</v>
      </c>
      <c r="CV26" s="100">
        <v>23</v>
      </c>
      <c r="CW26" s="126">
        <v>878</v>
      </c>
      <c r="CX26" s="129" t="s">
        <v>987</v>
      </c>
      <c r="CY26" s="98">
        <v>14.32</v>
      </c>
      <c r="CZ26" s="99">
        <v>-2.0500000000000001E-2</v>
      </c>
      <c r="DA26" s="99">
        <v>1.0800000000000001E-2</v>
      </c>
      <c r="DB26" s="98">
        <v>1.34</v>
      </c>
      <c r="DC26" s="98">
        <v>17.670000000000002</v>
      </c>
      <c r="DE26" s="100">
        <v>23</v>
      </c>
      <c r="DF26" s="126">
        <v>600549</v>
      </c>
      <c r="DG26" s="129" t="s">
        <v>988</v>
      </c>
      <c r="DH26" s="98">
        <v>31.67</v>
      </c>
      <c r="DI26" s="99">
        <v>-2.2499999999999999E-2</v>
      </c>
      <c r="DJ26" s="99">
        <v>1.6799999999999999E-2</v>
      </c>
      <c r="DK26" s="98">
        <v>10.06</v>
      </c>
      <c r="DL26" s="98">
        <v>216.13</v>
      </c>
      <c r="EF26" s="100">
        <v>22</v>
      </c>
      <c r="EG26" s="331">
        <v>300145</v>
      </c>
      <c r="EH26" s="332" t="s">
        <v>662</v>
      </c>
      <c r="EI26" s="333">
        <v>1.8499999999999999E-2</v>
      </c>
      <c r="EJ26" s="334">
        <v>47.81</v>
      </c>
      <c r="EK26" s="334">
        <v>808.95</v>
      </c>
      <c r="EL26" s="86"/>
      <c r="EM26" s="86"/>
      <c r="EN26" s="100">
        <v>23</v>
      </c>
      <c r="EO26" s="129">
        <v>2120</v>
      </c>
      <c r="EP26" s="127" t="s">
        <v>866</v>
      </c>
      <c r="EQ26" s="98">
        <v>48.45</v>
      </c>
      <c r="ER26" s="99">
        <v>1.2800000000000001E-2</v>
      </c>
      <c r="ES26" s="99">
        <v>1.2800000000000001E-2</v>
      </c>
      <c r="ET26" s="98">
        <v>127.93</v>
      </c>
      <c r="EU26" s="128">
        <v>6601.28</v>
      </c>
    </row>
    <row r="27" spans="1:151" ht="15" thickBot="1">
      <c r="AK27" s="1">
        <v>24</v>
      </c>
      <c r="AL27" s="1">
        <v>30</v>
      </c>
      <c r="AM27" s="82" t="s">
        <v>804</v>
      </c>
      <c r="AN27" s="1">
        <v>8.8000000000000007</v>
      </c>
      <c r="AO27" s="3">
        <v>4.5999999999999999E-3</v>
      </c>
      <c r="AP27" s="3">
        <v>1.2999999999999999E-2</v>
      </c>
      <c r="AQ27" s="1">
        <v>9.01</v>
      </c>
      <c r="AR27" s="1">
        <v>80.55</v>
      </c>
      <c r="AW27" s="1" t="s">
        <v>199</v>
      </c>
      <c r="AY27" s="3">
        <f>AY25</f>
        <v>0.84660000000000013</v>
      </c>
      <c r="BC27" s="100">
        <v>24</v>
      </c>
      <c r="BD27" s="126">
        <v>601088</v>
      </c>
      <c r="BE27" s="129" t="s">
        <v>966</v>
      </c>
      <c r="BF27" s="98">
        <v>20.45</v>
      </c>
      <c r="BG27" s="99">
        <v>-1.1599999999999999E-2</v>
      </c>
      <c r="BH27" s="99">
        <v>1.11E-2</v>
      </c>
      <c r="BI27" s="98">
        <v>14.29</v>
      </c>
      <c r="BJ27" s="98">
        <v>318.58</v>
      </c>
      <c r="BL27" s="100">
        <v>24</v>
      </c>
      <c r="BM27" s="126">
        <v>600197</v>
      </c>
      <c r="BN27" s="129" t="s">
        <v>946</v>
      </c>
      <c r="BO27" s="98">
        <v>23.5</v>
      </c>
      <c r="BP27" s="99">
        <v>1.2999999999999999E-3</v>
      </c>
      <c r="BQ27" s="99">
        <v>1.09E-2</v>
      </c>
      <c r="BR27" s="98">
        <v>3.71</v>
      </c>
      <c r="BS27" s="98">
        <v>72.459999999999994</v>
      </c>
      <c r="CD27" s="1" t="s">
        <v>199</v>
      </c>
      <c r="CG27" s="3">
        <f>SUM(CI4:CI24)</f>
        <v>0.82650000000000012</v>
      </c>
      <c r="CM27" s="100">
        <v>24</v>
      </c>
      <c r="CN27" s="126">
        <v>600110</v>
      </c>
      <c r="CO27" s="129" t="s">
        <v>890</v>
      </c>
      <c r="CP27" s="98">
        <v>13.31</v>
      </c>
      <c r="CQ27" s="99">
        <v>3.8E-3</v>
      </c>
      <c r="CR27" s="99">
        <v>1.5599999999999999E-2</v>
      </c>
      <c r="CS27" s="98">
        <v>9.7200000000000006</v>
      </c>
      <c r="CT27" s="98">
        <v>136.94999999999999</v>
      </c>
      <c r="CV27" s="100">
        <v>24</v>
      </c>
      <c r="CW27" s="126">
        <v>600549</v>
      </c>
      <c r="CX27" s="129" t="s">
        <v>988</v>
      </c>
      <c r="CY27" s="98">
        <v>31.69</v>
      </c>
      <c r="CZ27" s="99">
        <v>-2.1899999999999999E-2</v>
      </c>
      <c r="DA27" s="99">
        <v>1.06E-2</v>
      </c>
      <c r="DB27" s="98">
        <v>0.81</v>
      </c>
      <c r="DC27" s="98">
        <v>17.41</v>
      </c>
      <c r="DE27" s="100">
        <v>24</v>
      </c>
      <c r="DF27" s="126">
        <v>697</v>
      </c>
      <c r="DG27" s="129" t="s">
        <v>1001</v>
      </c>
      <c r="DH27" s="98">
        <v>27.03</v>
      </c>
      <c r="DI27" s="99">
        <v>-1.8E-3</v>
      </c>
      <c r="DJ27" s="99">
        <v>1.66E-2</v>
      </c>
      <c r="DK27" s="98">
        <v>10.41</v>
      </c>
      <c r="DL27" s="98">
        <v>213.17</v>
      </c>
      <c r="DW27" s="22" t="s">
        <v>202</v>
      </c>
      <c r="DX27" s="3">
        <f>SUM(EB4:EB13)</f>
        <v>2.6100000000000002E-2</v>
      </c>
      <c r="EF27" s="100">
        <v>23</v>
      </c>
      <c r="EG27" s="331">
        <v>600703</v>
      </c>
      <c r="EH27" s="332" t="s">
        <v>626</v>
      </c>
      <c r="EI27" s="333">
        <v>1.7899999999999999E-2</v>
      </c>
      <c r="EJ27" s="334">
        <v>39.770000000000003</v>
      </c>
      <c r="EK27" s="334">
        <v>783.49</v>
      </c>
      <c r="EL27" s="86"/>
      <c r="EM27" s="86"/>
      <c r="EN27" s="100">
        <v>24</v>
      </c>
      <c r="EO27" s="129">
        <v>600801</v>
      </c>
      <c r="EP27" s="127" t="s">
        <v>867</v>
      </c>
      <c r="EQ27" s="98">
        <v>14.49</v>
      </c>
      <c r="ER27" s="99">
        <v>-1.43E-2</v>
      </c>
      <c r="ES27" s="99">
        <v>1.1299999999999999E-2</v>
      </c>
      <c r="ET27" s="98">
        <v>610.89</v>
      </c>
      <c r="EU27" s="128">
        <v>5821.81</v>
      </c>
    </row>
    <row r="28" spans="1:151" ht="15" thickBot="1">
      <c r="AK28" s="1">
        <v>25</v>
      </c>
      <c r="AL28" s="1">
        <v>2705</v>
      </c>
      <c r="AM28" s="82" t="s">
        <v>805</v>
      </c>
      <c r="AN28" s="1">
        <v>13.58</v>
      </c>
      <c r="AO28" s="3">
        <v>-2.2000000000000001E-3</v>
      </c>
      <c r="AP28" s="3">
        <v>1.23E-2</v>
      </c>
      <c r="AQ28" s="1">
        <v>5.0999999999999996</v>
      </c>
      <c r="AR28" s="1">
        <v>76.59</v>
      </c>
      <c r="AW28" s="22" t="s">
        <v>202</v>
      </c>
      <c r="AY28" s="3">
        <f>SUM(AY4:AY13)</f>
        <v>0.58220000000000005</v>
      </c>
      <c r="BC28" s="100">
        <v>25</v>
      </c>
      <c r="BD28" s="126">
        <v>538</v>
      </c>
      <c r="BE28" s="129" t="s">
        <v>967</v>
      </c>
      <c r="BF28" s="98">
        <v>91.83</v>
      </c>
      <c r="BG28" s="99">
        <v>1.03E-2</v>
      </c>
      <c r="BH28" s="99">
        <v>1.0500000000000001E-2</v>
      </c>
      <c r="BI28" s="98">
        <v>3.19</v>
      </c>
      <c r="BJ28" s="98">
        <v>299.45</v>
      </c>
      <c r="CD28" s="22" t="s">
        <v>202</v>
      </c>
      <c r="CG28" s="3">
        <f>SUM(CI4:CI13)</f>
        <v>0.52200000000000002</v>
      </c>
      <c r="CM28" s="100">
        <v>25</v>
      </c>
      <c r="CN28" s="126">
        <v>300322</v>
      </c>
      <c r="CO28" s="129" t="s">
        <v>891</v>
      </c>
      <c r="CP28" s="98">
        <v>13.97</v>
      </c>
      <c r="CQ28" s="99">
        <v>5.0000000000000001E-3</v>
      </c>
      <c r="CR28" s="99">
        <v>1.55E-2</v>
      </c>
      <c r="CS28" s="98">
        <v>7.98</v>
      </c>
      <c r="CT28" s="98">
        <v>135.81</v>
      </c>
      <c r="CV28" s="100">
        <v>25</v>
      </c>
      <c r="CW28" s="126">
        <v>983</v>
      </c>
      <c r="CX28" s="129" t="s">
        <v>944</v>
      </c>
      <c r="CY28" s="98">
        <v>10.029999999999999</v>
      </c>
      <c r="CZ28" s="99">
        <v>-0.03</v>
      </c>
      <c r="DA28" s="99">
        <v>1.0200000000000001E-2</v>
      </c>
      <c r="DB28" s="98">
        <v>1.91</v>
      </c>
      <c r="DC28" s="98">
        <v>16.75</v>
      </c>
      <c r="DE28" s="100">
        <v>25</v>
      </c>
      <c r="DF28" s="126">
        <v>758</v>
      </c>
      <c r="DG28" s="129" t="s">
        <v>1002</v>
      </c>
      <c r="DH28" s="98">
        <v>7.45</v>
      </c>
      <c r="DI28" s="99">
        <v>-1.1900000000000001E-2</v>
      </c>
      <c r="DJ28" s="99">
        <v>1.4999999999999999E-2</v>
      </c>
      <c r="DK28" s="98">
        <v>27.48</v>
      </c>
      <c r="DL28" s="98">
        <v>192.61</v>
      </c>
      <c r="DW28" s="82" t="s">
        <v>698</v>
      </c>
      <c r="DX28" s="3">
        <f>SUM(EB4+EB5+EB6+EB7+EB8+EB11+EB12+EB13+EB14+EB16+EB18+EB19+EB23+EB22)</f>
        <v>2.4E-2</v>
      </c>
      <c r="EF28" s="100">
        <v>24</v>
      </c>
      <c r="EG28" s="331">
        <v>2425</v>
      </c>
      <c r="EH28" s="332" t="s">
        <v>379</v>
      </c>
      <c r="EI28" s="333">
        <v>1.78E-2</v>
      </c>
      <c r="EJ28" s="334">
        <v>85.18</v>
      </c>
      <c r="EK28" s="334">
        <v>778.52</v>
      </c>
      <c r="EL28" s="86"/>
      <c r="EM28" s="86"/>
    </row>
    <row r="29" spans="1:151" ht="15" thickBot="1">
      <c r="AK29" s="1">
        <v>26</v>
      </c>
      <c r="AL29" s="1">
        <v>603369</v>
      </c>
      <c r="AM29" s="82" t="s">
        <v>806</v>
      </c>
      <c r="AN29" s="1">
        <v>16</v>
      </c>
      <c r="AO29" s="3">
        <v>-8.6999999999999994E-3</v>
      </c>
      <c r="AP29" s="3">
        <v>1.21E-2</v>
      </c>
      <c r="AQ29" s="1">
        <v>5.7</v>
      </c>
      <c r="AR29" s="1">
        <v>75.239999999999995</v>
      </c>
      <c r="AW29" s="82" t="s">
        <v>698</v>
      </c>
      <c r="AY29" s="3">
        <f>SUM(AY6,AY8,AY9,AY14,AY15,AY17,AY18,AY19,AY21,AY22,AY23,AY24)</f>
        <v>0.38290000000000002</v>
      </c>
      <c r="BH29" s="3">
        <f>SUM(BH4:BH28)</f>
        <v>0.80649999999999988</v>
      </c>
      <c r="CD29" s="82" t="s">
        <v>698</v>
      </c>
      <c r="CG29" s="3">
        <f>SUM(CI5+CI6+CI10+CI14+CI15+CI21+CI23+CI24)</f>
        <v>0.30730000000000002</v>
      </c>
      <c r="CM29" s="100">
        <v>26</v>
      </c>
      <c r="CN29" s="126">
        <v>49</v>
      </c>
      <c r="CO29" s="129" t="s">
        <v>892</v>
      </c>
      <c r="CP29" s="98">
        <v>51.27</v>
      </c>
      <c r="CQ29" s="99">
        <v>-5.7999999999999996E-3</v>
      </c>
      <c r="CR29" s="99">
        <v>1.34E-2</v>
      </c>
      <c r="CS29" s="98">
        <v>2.27</v>
      </c>
      <c r="CT29" s="98">
        <v>117.42</v>
      </c>
      <c r="CV29" s="100">
        <v>26</v>
      </c>
      <c r="CW29" s="126">
        <v>603993</v>
      </c>
      <c r="CX29" s="129" t="s">
        <v>989</v>
      </c>
      <c r="CY29" s="98">
        <v>7.51</v>
      </c>
      <c r="CZ29" s="99">
        <v>-3.8399999999999997E-2</v>
      </c>
      <c r="DA29" s="99">
        <v>1.0200000000000001E-2</v>
      </c>
      <c r="DB29" s="98">
        <v>3.31</v>
      </c>
      <c r="DC29" s="98">
        <v>16.75</v>
      </c>
      <c r="DE29" s="100">
        <v>26</v>
      </c>
      <c r="DF29" s="126">
        <v>975</v>
      </c>
      <c r="DG29" s="129" t="s">
        <v>1003</v>
      </c>
      <c r="DH29" s="98">
        <v>13.93</v>
      </c>
      <c r="DI29" s="99">
        <v>-6.4000000000000003E-3</v>
      </c>
      <c r="DJ29" s="99">
        <v>1.4800000000000001E-2</v>
      </c>
      <c r="DK29" s="98">
        <v>15.09</v>
      </c>
      <c r="DL29" s="98">
        <v>190.6</v>
      </c>
      <c r="EF29" s="100">
        <v>25</v>
      </c>
      <c r="EG29" s="331">
        <v>739</v>
      </c>
      <c r="EH29" s="332" t="s">
        <v>1324</v>
      </c>
      <c r="EI29" s="333">
        <v>1.77E-2</v>
      </c>
      <c r="EJ29" s="334">
        <v>105.4</v>
      </c>
      <c r="EK29" s="334">
        <v>773.64</v>
      </c>
      <c r="EL29" s="86"/>
      <c r="EM29" s="86"/>
    </row>
    <row r="30" spans="1:151" ht="15" thickBot="1">
      <c r="AK30" s="1">
        <v>27</v>
      </c>
      <c r="AL30" s="1">
        <v>600426</v>
      </c>
      <c r="AM30" s="82" t="s">
        <v>138</v>
      </c>
      <c r="AN30" s="1">
        <v>12.77</v>
      </c>
      <c r="AO30" s="3">
        <v>-7.7999999999999996E-3</v>
      </c>
      <c r="AP30" s="3">
        <v>1.18E-2</v>
      </c>
      <c r="AQ30" s="1">
        <v>6.25</v>
      </c>
      <c r="AR30" s="1">
        <v>73.41</v>
      </c>
      <c r="BM30" s="1" t="s">
        <v>199</v>
      </c>
      <c r="BO30" s="3">
        <f>SUM(BQ4:BQ27)</f>
        <v>0.78249999999999986</v>
      </c>
      <c r="CM30" s="100">
        <v>27</v>
      </c>
      <c r="CN30" s="126">
        <v>300532</v>
      </c>
      <c r="CO30" s="129" t="s">
        <v>893</v>
      </c>
      <c r="CP30" s="98">
        <v>27.59</v>
      </c>
      <c r="CQ30" s="99">
        <v>1.32E-2</v>
      </c>
      <c r="CR30" s="99">
        <v>1.24E-2</v>
      </c>
      <c r="CS30" s="98">
        <v>4.6100000000000003</v>
      </c>
      <c r="CT30" s="98">
        <v>108.79</v>
      </c>
      <c r="CV30" s="100">
        <v>27</v>
      </c>
      <c r="CW30" s="126">
        <v>807</v>
      </c>
      <c r="CX30" s="129" t="s">
        <v>990</v>
      </c>
      <c r="CY30" s="98">
        <v>14.24</v>
      </c>
      <c r="CZ30" s="99">
        <v>6.9999999999999999E-4</v>
      </c>
      <c r="DA30" s="99">
        <v>0.01</v>
      </c>
      <c r="DB30" s="98">
        <v>2.27</v>
      </c>
      <c r="DC30" s="98">
        <v>16.39</v>
      </c>
      <c r="DE30" s="100">
        <v>27</v>
      </c>
      <c r="DF30" s="126">
        <v>601958</v>
      </c>
      <c r="DG30" s="129" t="s">
        <v>1004</v>
      </c>
      <c r="DH30" s="98">
        <v>8.5399999999999991</v>
      </c>
      <c r="DI30" s="99">
        <v>-1.7299999999999999E-2</v>
      </c>
      <c r="DJ30" s="99">
        <v>1.26E-2</v>
      </c>
      <c r="DK30" s="98">
        <v>22.51</v>
      </c>
      <c r="DL30" s="98">
        <v>161.41999999999999</v>
      </c>
      <c r="EF30" s="100">
        <v>26</v>
      </c>
      <c r="EG30" s="331">
        <v>2517</v>
      </c>
      <c r="EH30" s="332" t="s">
        <v>1325</v>
      </c>
      <c r="EI30" s="333">
        <v>1.4800000000000001E-2</v>
      </c>
      <c r="EJ30" s="334">
        <v>18.47</v>
      </c>
      <c r="EK30" s="334">
        <v>649.96</v>
      </c>
      <c r="EL30" s="86"/>
      <c r="EM30" s="86"/>
    </row>
    <row r="31" spans="1:151" ht="15" thickBot="1">
      <c r="AK31" s="1">
        <v>28</v>
      </c>
      <c r="AL31" s="1">
        <v>600886</v>
      </c>
      <c r="AM31" s="82" t="s">
        <v>807</v>
      </c>
      <c r="AN31" s="1">
        <v>7.34</v>
      </c>
      <c r="AO31" s="3">
        <v>-5.4000000000000003E-3</v>
      </c>
      <c r="AP31" s="3">
        <v>1.1599999999999999E-2</v>
      </c>
      <c r="AQ31" s="1">
        <v>9.14</v>
      </c>
      <c r="AR31" s="1">
        <v>72.17</v>
      </c>
      <c r="BD31" s="1" t="s">
        <v>199</v>
      </c>
      <c r="BF31" s="3">
        <v>0.80649999999999988</v>
      </c>
      <c r="BM31" s="22" t="s">
        <v>202</v>
      </c>
      <c r="BO31" s="3">
        <f>SUM(BQ4:BQ13)</f>
        <v>0.50860000000000005</v>
      </c>
      <c r="CM31" s="100">
        <v>28</v>
      </c>
      <c r="CN31" s="126">
        <v>2185</v>
      </c>
      <c r="CO31" s="129" t="s">
        <v>894</v>
      </c>
      <c r="CP31" s="98">
        <v>8.48</v>
      </c>
      <c r="CQ31" s="99">
        <v>-1.9699999999999999E-2</v>
      </c>
      <c r="CR31" s="99">
        <v>1.21E-2</v>
      </c>
      <c r="CS31" s="98">
        <v>14.62</v>
      </c>
      <c r="CT31" s="98">
        <v>105.85</v>
      </c>
      <c r="DE31" s="100">
        <v>28</v>
      </c>
      <c r="DF31" s="126">
        <v>2155</v>
      </c>
      <c r="DG31" s="129" t="s">
        <v>1005</v>
      </c>
      <c r="DH31" s="98">
        <v>10.19</v>
      </c>
      <c r="DI31" s="99">
        <v>-4.8999999999999998E-3</v>
      </c>
      <c r="DJ31" s="99">
        <v>1.2500000000000001E-2</v>
      </c>
      <c r="DK31" s="98">
        <v>16.79</v>
      </c>
      <c r="DL31" s="98">
        <v>160.68</v>
      </c>
      <c r="EF31" s="100">
        <v>27</v>
      </c>
      <c r="EG31" s="331">
        <v>2236</v>
      </c>
      <c r="EH31" s="332" t="s">
        <v>194</v>
      </c>
      <c r="EI31" s="333">
        <v>1.47E-2</v>
      </c>
      <c r="EJ31" s="334">
        <v>28.14</v>
      </c>
      <c r="EK31" s="334">
        <v>641.96</v>
      </c>
      <c r="EL31" s="86"/>
      <c r="EM31" s="86"/>
      <c r="EP31" s="129" t="s">
        <v>1052</v>
      </c>
      <c r="ER31" s="3">
        <f>SUM(ES4:ES27)</f>
        <v>0.87709999999999999</v>
      </c>
    </row>
    <row r="32" spans="1:151" ht="15" thickBot="1">
      <c r="AK32" s="1">
        <v>29</v>
      </c>
      <c r="AL32" s="1">
        <v>2202</v>
      </c>
      <c r="AM32" s="82" t="s">
        <v>630</v>
      </c>
      <c r="AN32" s="1">
        <v>13.06</v>
      </c>
      <c r="AO32" s="3">
        <v>-5.3E-3</v>
      </c>
      <c r="AP32" s="3">
        <v>1.14E-2</v>
      </c>
      <c r="AQ32" s="1">
        <v>4.59</v>
      </c>
      <c r="AR32" s="1">
        <v>70.959999999999994</v>
      </c>
      <c r="BD32" s="22" t="s">
        <v>202</v>
      </c>
      <c r="BF32" s="3">
        <f>SUM(BH4:BH13)</f>
        <v>0.4985</v>
      </c>
      <c r="BM32" s="22" t="s">
        <v>861</v>
      </c>
      <c r="BO32" s="3">
        <f>BQ26+BQ16+BQ14</f>
        <v>6.6600000000000006E-2</v>
      </c>
      <c r="BP32" s="3"/>
      <c r="CM32" s="100">
        <v>29</v>
      </c>
      <c r="CN32" s="126">
        <v>600703</v>
      </c>
      <c r="CO32" s="129" t="s">
        <v>895</v>
      </c>
      <c r="CP32" s="98">
        <v>22.15</v>
      </c>
      <c r="CQ32" s="99">
        <v>-4.53E-2</v>
      </c>
      <c r="CR32" s="99">
        <v>1.06E-2</v>
      </c>
      <c r="CS32" s="98">
        <v>4.7300000000000004</v>
      </c>
      <c r="CT32" s="98">
        <v>93.24</v>
      </c>
      <c r="DE32" s="100">
        <v>29</v>
      </c>
      <c r="DF32" s="126">
        <v>600366</v>
      </c>
      <c r="DG32" s="129" t="s">
        <v>1006</v>
      </c>
      <c r="DH32" s="98">
        <v>20.83</v>
      </c>
      <c r="DI32" s="99">
        <v>-1.9300000000000001E-2</v>
      </c>
      <c r="DJ32" s="99">
        <v>1.24E-2</v>
      </c>
      <c r="DK32" s="98">
        <v>9.07</v>
      </c>
      <c r="DL32" s="98">
        <v>159.99</v>
      </c>
      <c r="EF32" s="100">
        <v>28</v>
      </c>
      <c r="EG32" s="331">
        <v>600197</v>
      </c>
      <c r="EH32" s="332" t="s">
        <v>809</v>
      </c>
      <c r="EI32" s="333">
        <v>1.24E-2</v>
      </c>
      <c r="EJ32" s="334">
        <v>27.73</v>
      </c>
      <c r="EK32" s="334">
        <v>541.61</v>
      </c>
      <c r="EL32" s="86"/>
      <c r="EM32" s="86"/>
      <c r="EP32" s="129" t="s">
        <v>1053</v>
      </c>
      <c r="ER32" s="3">
        <f>SUM(ES4:ES13)</f>
        <v>0.57560000000000011</v>
      </c>
    </row>
    <row r="33" spans="1:151" ht="15" thickBot="1">
      <c r="AK33" s="1">
        <v>30</v>
      </c>
      <c r="AL33" s="1">
        <v>600507</v>
      </c>
      <c r="AM33" s="82" t="s">
        <v>783</v>
      </c>
      <c r="AN33" s="1">
        <v>12.92</v>
      </c>
      <c r="AO33" s="3">
        <v>-3.8999999999999998E-3</v>
      </c>
      <c r="AP33" s="3">
        <v>1.09E-2</v>
      </c>
      <c r="AQ33" s="1">
        <v>7.96</v>
      </c>
      <c r="AR33" s="1">
        <v>67.900000000000006</v>
      </c>
      <c r="BD33" s="82" t="s">
        <v>698</v>
      </c>
      <c r="BF33" s="3">
        <f>SUM(BH4+BH5+BH6+BH7+BH8+BH9+BH10+BH11+BH12+BH13+BH15+BH16+BH17+BH18+BH20+BH23+BH25+BH26+BH27+BH28)</f>
        <v>0.6954999999999999</v>
      </c>
      <c r="CM33" s="100">
        <v>30</v>
      </c>
      <c r="CN33" s="126">
        <v>9</v>
      </c>
      <c r="CO33" s="129" t="s">
        <v>896</v>
      </c>
      <c r="CP33" s="98">
        <v>9.17</v>
      </c>
      <c r="CQ33" s="99">
        <v>-1.1000000000000001E-3</v>
      </c>
      <c r="CR33" s="99">
        <v>0.01</v>
      </c>
      <c r="CS33" s="98">
        <v>10.85</v>
      </c>
      <c r="CT33" s="98">
        <v>87.78</v>
      </c>
      <c r="CW33" s="1" t="s">
        <v>199</v>
      </c>
      <c r="CY33" s="3">
        <f>SUM(DA4:DA30)</f>
        <v>0.83669999999999989</v>
      </c>
      <c r="DE33" s="100">
        <v>30</v>
      </c>
      <c r="DF33" s="126">
        <v>612</v>
      </c>
      <c r="DG33" s="129" t="s">
        <v>1007</v>
      </c>
      <c r="DH33" s="98">
        <v>10.38</v>
      </c>
      <c r="DI33" s="99">
        <v>-2.2599999999999999E-2</v>
      </c>
      <c r="DJ33" s="99">
        <v>1.2200000000000001E-2</v>
      </c>
      <c r="DK33" s="98">
        <v>19.399999999999999</v>
      </c>
      <c r="DL33" s="98">
        <v>156.19999999999999</v>
      </c>
      <c r="EF33" s="100">
        <v>29</v>
      </c>
      <c r="EG33" s="331">
        <v>600373</v>
      </c>
      <c r="EH33" s="332" t="s">
        <v>708</v>
      </c>
      <c r="EI33" s="333">
        <v>1.14E-2</v>
      </c>
      <c r="EJ33" s="334">
        <v>21.28</v>
      </c>
      <c r="EK33" s="334">
        <v>500.29</v>
      </c>
      <c r="EL33" s="86"/>
      <c r="EM33" s="86"/>
      <c r="EP33" s="129" t="s">
        <v>1067</v>
      </c>
      <c r="ER33" s="3">
        <f>ER31-ES5-ES11-ES13-ES17-ES19-ES23-ES26</f>
        <v>0.63229999999999997</v>
      </c>
    </row>
    <row r="34" spans="1:151" ht="15" thickBot="1">
      <c r="AK34" s="1">
        <v>31</v>
      </c>
      <c r="AL34" s="1">
        <v>600028</v>
      </c>
      <c r="AM34" s="82" t="s">
        <v>808</v>
      </c>
      <c r="AN34" s="1">
        <v>5.9</v>
      </c>
      <c r="AO34" s="3">
        <v>0</v>
      </c>
      <c r="AP34" s="3">
        <v>1.09E-2</v>
      </c>
      <c r="AQ34" s="1">
        <v>11.38</v>
      </c>
      <c r="AR34" s="1">
        <v>67.48</v>
      </c>
      <c r="CW34" s="22" t="s">
        <v>202</v>
      </c>
      <c r="CY34" s="3">
        <f>SUM(DA4:DA13)</f>
        <v>0.54279999999999995</v>
      </c>
      <c r="DE34" s="100">
        <v>31</v>
      </c>
      <c r="DF34" s="126">
        <v>762</v>
      </c>
      <c r="DG34" s="129" t="s">
        <v>1008</v>
      </c>
      <c r="DH34" s="98">
        <v>19.899999999999999</v>
      </c>
      <c r="DI34" s="99">
        <v>-2.4500000000000001E-2</v>
      </c>
      <c r="DJ34" s="99">
        <v>1.0699999999999999E-2</v>
      </c>
      <c r="DK34" s="98">
        <v>9.6999999999999993</v>
      </c>
      <c r="DL34" s="98">
        <v>137.44999999999999</v>
      </c>
      <c r="EF34" s="100">
        <v>30</v>
      </c>
      <c r="EG34" s="331">
        <v>603337</v>
      </c>
      <c r="EH34" s="332" t="s">
        <v>1326</v>
      </c>
      <c r="EI34" s="333">
        <v>1.03E-2</v>
      </c>
      <c r="EJ34" s="334">
        <v>11.6</v>
      </c>
      <c r="EK34" s="334">
        <v>449.05</v>
      </c>
      <c r="EL34" s="86"/>
      <c r="EM34" s="86"/>
    </row>
    <row r="35" spans="1:151" ht="15" thickBot="1">
      <c r="AK35" s="1">
        <v>32</v>
      </c>
      <c r="AL35" s="1">
        <v>600197</v>
      </c>
      <c r="AM35" s="82" t="s">
        <v>809</v>
      </c>
      <c r="AN35" s="1">
        <v>23</v>
      </c>
      <c r="AO35" s="3">
        <v>-5.5999999999999999E-3</v>
      </c>
      <c r="AP35" s="3">
        <v>1.0699999999999999E-2</v>
      </c>
      <c r="AQ35" s="1">
        <v>3.39</v>
      </c>
      <c r="AR35" s="1">
        <v>66.290000000000006</v>
      </c>
      <c r="CW35" s="82" t="s">
        <v>698</v>
      </c>
      <c r="CY35" s="3">
        <f>CY33-DA6-DA14-DA18</f>
        <v>0.71099999999999997</v>
      </c>
      <c r="DE35" s="100">
        <v>32</v>
      </c>
      <c r="DF35" s="126">
        <v>600259</v>
      </c>
      <c r="DG35" s="129" t="s">
        <v>1009</v>
      </c>
      <c r="DH35" s="98">
        <v>42.74</v>
      </c>
      <c r="DI35" s="99">
        <v>-3.15E-2</v>
      </c>
      <c r="DJ35" s="99">
        <v>1.0699999999999999E-2</v>
      </c>
      <c r="DK35" s="98">
        <v>3.51</v>
      </c>
      <c r="DL35" s="98">
        <v>137.03</v>
      </c>
      <c r="EF35" s="100">
        <v>31</v>
      </c>
      <c r="EG35" s="331">
        <v>300170</v>
      </c>
      <c r="EH35" s="332" t="s">
        <v>1327</v>
      </c>
      <c r="EI35" s="333">
        <v>1.01E-2</v>
      </c>
      <c r="EJ35" s="334">
        <v>43.05</v>
      </c>
      <c r="EK35" s="334">
        <v>443.85</v>
      </c>
      <c r="EL35" s="86"/>
      <c r="EM35" s="86"/>
    </row>
    <row r="36" spans="1:151" ht="15" thickBot="1">
      <c r="AK36" s="1">
        <v>33</v>
      </c>
      <c r="AL36" s="1">
        <v>601168</v>
      </c>
      <c r="AM36" s="82" t="s">
        <v>810</v>
      </c>
      <c r="AN36" s="1">
        <v>9.2200000000000006</v>
      </c>
      <c r="AO36" s="3">
        <v>1.6500000000000001E-2</v>
      </c>
      <c r="AP36" s="3">
        <v>1.04E-2</v>
      </c>
      <c r="AQ36" s="1">
        <v>8.41</v>
      </c>
      <c r="AR36" s="1">
        <v>64.67</v>
      </c>
      <c r="CM36" s="1" t="s">
        <v>199</v>
      </c>
      <c r="CO36" s="129">
        <f>SUM(CR4:CR33)</f>
        <v>0.87750000000000006</v>
      </c>
      <c r="DE36" s="100">
        <v>33</v>
      </c>
      <c r="DF36" s="126">
        <v>2428</v>
      </c>
      <c r="DG36" s="129" t="s">
        <v>1010</v>
      </c>
      <c r="DH36" s="98">
        <v>12.13</v>
      </c>
      <c r="DI36" s="99">
        <v>-8.2000000000000007E-3</v>
      </c>
      <c r="DJ36" s="99">
        <v>1.01E-2</v>
      </c>
      <c r="DK36" s="98">
        <v>12.15</v>
      </c>
      <c r="DL36" s="98">
        <v>129.79</v>
      </c>
      <c r="EF36" s="100">
        <v>32</v>
      </c>
      <c r="EG36" s="331">
        <v>300232</v>
      </c>
      <c r="EH36" s="332" t="s">
        <v>1328</v>
      </c>
      <c r="EI36" s="333">
        <v>0.01</v>
      </c>
      <c r="EJ36" s="334">
        <v>27.35</v>
      </c>
      <c r="EK36" s="334">
        <v>437.52</v>
      </c>
    </row>
    <row r="37" spans="1:151">
      <c r="AK37" s="1">
        <v>34</v>
      </c>
      <c r="AL37" s="1">
        <v>2027</v>
      </c>
      <c r="AM37" s="82" t="s">
        <v>811</v>
      </c>
      <c r="AN37" s="1">
        <v>10.050000000000001</v>
      </c>
      <c r="AO37" s="3">
        <v>1.3100000000000001E-2</v>
      </c>
      <c r="AP37" s="3">
        <v>1.04E-2</v>
      </c>
      <c r="AQ37" s="1">
        <v>4.6900000000000004</v>
      </c>
      <c r="AR37" s="1">
        <v>64.540000000000006</v>
      </c>
      <c r="CM37" s="22" t="s">
        <v>202</v>
      </c>
      <c r="CO37" s="129">
        <f>SUM(CR4:CR13)</f>
        <v>0.46270000000000006</v>
      </c>
      <c r="EI37" s="3"/>
    </row>
    <row r="38" spans="1:151">
      <c r="AK38" s="1">
        <v>35</v>
      </c>
      <c r="AL38" s="1">
        <v>600409</v>
      </c>
      <c r="AM38" s="82" t="s">
        <v>344</v>
      </c>
      <c r="AN38" s="1">
        <v>11.7</v>
      </c>
      <c r="AO38" s="3">
        <v>1.6500000000000001E-2</v>
      </c>
      <c r="AP38" s="3">
        <v>1.0200000000000001E-2</v>
      </c>
      <c r="AQ38" s="1">
        <v>6.3</v>
      </c>
      <c r="AR38" s="1">
        <v>63.44</v>
      </c>
      <c r="CM38" s="82" t="s">
        <v>698</v>
      </c>
      <c r="CO38" s="129">
        <f>SUM(CR5+CR7+CR9+CR11+CR12+CR14+CR20+CR21+CR24+CR27+CR29+CR32+CR33)</f>
        <v>0.3805</v>
      </c>
      <c r="EF38" s="129" t="s">
        <v>1052</v>
      </c>
      <c r="EG38" s="348">
        <f>SUM(EI5:EI36)</f>
        <v>0.8054</v>
      </c>
      <c r="EI38" s="3"/>
    </row>
    <row r="39" spans="1:151">
      <c r="AK39" s="1">
        <v>36</v>
      </c>
      <c r="AL39" s="1">
        <v>300083</v>
      </c>
      <c r="AM39" s="82" t="s">
        <v>812</v>
      </c>
      <c r="AN39" s="1">
        <v>8.7899999999999991</v>
      </c>
      <c r="AO39" s="3">
        <v>3.3999999999999998E-3</v>
      </c>
      <c r="AP39" s="3">
        <v>1.01E-2</v>
      </c>
      <c r="AQ39" s="1">
        <v>6.77</v>
      </c>
      <c r="AR39" s="1">
        <v>62.58</v>
      </c>
      <c r="EF39" s="129" t="s">
        <v>1053</v>
      </c>
      <c r="EG39" s="348">
        <f>SUM(EI5:EI14)</f>
        <v>0.41579999999999995</v>
      </c>
      <c r="EI39" s="3"/>
    </row>
    <row r="40" spans="1:151">
      <c r="AO40" s="82" t="s">
        <v>542</v>
      </c>
      <c r="AP40" s="3">
        <f>SUM(AP4:AP39)</f>
        <v>0.81119999999999992</v>
      </c>
      <c r="AQ40" s="3"/>
      <c r="AR40" s="1">
        <f t="shared" ref="AR40" si="4">SUM(AR4:AR39)</f>
        <v>5039.8399999999992</v>
      </c>
      <c r="DF40" s="1" t="s">
        <v>199</v>
      </c>
      <c r="DH40" s="3">
        <f>SUM(DJ4:DJ37)</f>
        <v>0.90229999999999988</v>
      </c>
      <c r="EF40" s="129" t="s">
        <v>1054</v>
      </c>
      <c r="EG40" s="348">
        <f>EG38-EI5-EI9-EI10-EI11-EI14-EI15-EI18-EI19-EI21-EI24-EI25-EI26-EI28-EI30-EI31-EI35-EI36</f>
        <v>0.37949999999999995</v>
      </c>
    </row>
    <row r="41" spans="1:151">
      <c r="DF41" s="22" t="s">
        <v>202</v>
      </c>
      <c r="DH41" s="3">
        <f>SUM(DJ4:DJ13)</f>
        <v>0.44460000000000005</v>
      </c>
    </row>
    <row r="42" spans="1:151">
      <c r="AN42" s="1" t="s">
        <v>199</v>
      </c>
      <c r="AP42" s="3">
        <f>AP40</f>
        <v>0.81119999999999992</v>
      </c>
      <c r="DF42" s="82" t="s">
        <v>698</v>
      </c>
      <c r="DH42" s="3">
        <f>DH40-DJ5-DJ8-DJ18-DJ31-DJ36</f>
        <v>0.74759999999999993</v>
      </c>
    </row>
    <row r="43" spans="1:151">
      <c r="AN43" s="22" t="s">
        <v>202</v>
      </c>
      <c r="AP43" s="3">
        <f>SUM(AP4:AP13)</f>
        <v>0.43109999999999998</v>
      </c>
    </row>
    <row r="44" spans="1:151">
      <c r="AN44" s="82" t="s">
        <v>698</v>
      </c>
      <c r="AP44" s="3">
        <f>SUM(AP4,AP5,AP7,AP8,AP9,AP10,AP11,AP12,AP13,AP15,AP16,AP17,AP18,AP19,AP20,AP21,AP22,AP23,AP24,AP25,AP27,AP29,AP30,AP31,AP33,AP34,AP35,AP36,AP38)</f>
        <v>0.67820000000000003</v>
      </c>
    </row>
    <row r="47" spans="1:151" ht="14.25" customHeight="1">
      <c r="A47" s="1" t="s">
        <v>1289</v>
      </c>
      <c r="J47" s="1" t="s">
        <v>1532</v>
      </c>
      <c r="K47" s="1" t="s">
        <v>44</v>
      </c>
      <c r="L47" s="1" t="s">
        <v>45</v>
      </c>
      <c r="M47" s="1" t="s">
        <v>46</v>
      </c>
      <c r="N47" s="1" t="s">
        <v>47</v>
      </c>
      <c r="O47" s="1" t="s">
        <v>324</v>
      </c>
      <c r="P47" s="1" t="s">
        <v>1280</v>
      </c>
      <c r="Q47" s="1" t="s">
        <v>1281</v>
      </c>
      <c r="S47" s="82" t="s">
        <v>43</v>
      </c>
      <c r="T47" s="82" t="s">
        <v>44</v>
      </c>
      <c r="U47" s="82" t="s">
        <v>45</v>
      </c>
      <c r="V47" s="82" t="s">
        <v>46</v>
      </c>
      <c r="W47" s="82" t="s">
        <v>47</v>
      </c>
      <c r="X47" s="82" t="s">
        <v>324</v>
      </c>
      <c r="Y47" s="82" t="s">
        <v>1280</v>
      </c>
      <c r="Z47" s="82" t="s">
        <v>1281</v>
      </c>
      <c r="AB47" s="188" t="s">
        <v>43</v>
      </c>
      <c r="AC47" s="189" t="s">
        <v>44</v>
      </c>
      <c r="AD47" s="189" t="s">
        <v>45</v>
      </c>
      <c r="AE47" s="189" t="s">
        <v>49</v>
      </c>
      <c r="AF47" s="189" t="s">
        <v>48</v>
      </c>
      <c r="AG47" s="189" t="s">
        <v>50</v>
      </c>
      <c r="AH47" s="189" t="s">
        <v>46</v>
      </c>
      <c r="CD47" s="82" t="s">
        <v>1495</v>
      </c>
      <c r="CE47" s="82" t="s">
        <v>1496</v>
      </c>
      <c r="CF47" s="82" t="s">
        <v>1497</v>
      </c>
      <c r="CG47" s="82" t="s">
        <v>1498</v>
      </c>
      <c r="CH47" s="82" t="s">
        <v>1499</v>
      </c>
      <c r="CI47" s="82" t="s">
        <v>1500</v>
      </c>
      <c r="CJ47" s="82" t="s">
        <v>1501</v>
      </c>
      <c r="CK47" s="82" t="s">
        <v>1502</v>
      </c>
      <c r="EF47" s="129" t="s">
        <v>43</v>
      </c>
      <c r="EG47" s="129" t="s">
        <v>44</v>
      </c>
      <c r="EH47" s="129" t="s">
        <v>45</v>
      </c>
      <c r="EI47" s="129" t="s">
        <v>46</v>
      </c>
      <c r="EJ47" s="129" t="s">
        <v>47</v>
      </c>
      <c r="EK47" s="129" t="s">
        <v>324</v>
      </c>
      <c r="EL47" s="129" t="s">
        <v>1280</v>
      </c>
      <c r="EM47" s="129" t="s">
        <v>1281</v>
      </c>
      <c r="EN47" s="129" t="s">
        <v>1301</v>
      </c>
      <c r="EO47" s="129" t="s">
        <v>1302</v>
      </c>
      <c r="EP47" s="129" t="s">
        <v>1303</v>
      </c>
      <c r="EQ47" s="129" t="s">
        <v>1304</v>
      </c>
      <c r="ER47" s="129" t="s">
        <v>1305</v>
      </c>
      <c r="ES47" s="129" t="s">
        <v>1306</v>
      </c>
      <c r="ET47" s="129" t="s">
        <v>1307</v>
      </c>
      <c r="EU47" s="129" t="s">
        <v>1308</v>
      </c>
    </row>
    <row r="48" spans="1:151" ht="14.25" customHeight="1">
      <c r="A48" s="1" t="s">
        <v>43</v>
      </c>
      <c r="B48" s="1" t="s">
        <v>44</v>
      </c>
      <c r="C48" s="1" t="s">
        <v>45</v>
      </c>
      <c r="D48" s="1" t="s">
        <v>46</v>
      </c>
      <c r="E48" s="1" t="s">
        <v>47</v>
      </c>
      <c r="F48" s="1" t="s">
        <v>324</v>
      </c>
      <c r="G48" s="1" t="s">
        <v>1280</v>
      </c>
      <c r="H48" s="1" t="s">
        <v>1281</v>
      </c>
      <c r="O48" s="1" t="s">
        <v>1282</v>
      </c>
      <c r="P48" s="1" t="s">
        <v>1283</v>
      </c>
      <c r="Q48" s="1" t="s">
        <v>1284</v>
      </c>
      <c r="S48" s="1">
        <v>1</v>
      </c>
      <c r="T48" s="1">
        <v>601012</v>
      </c>
      <c r="U48" s="343" t="s">
        <v>121</v>
      </c>
      <c r="V48" s="1">
        <v>31.12</v>
      </c>
      <c r="W48" s="3">
        <v>2.4E-2</v>
      </c>
      <c r="X48" s="3">
        <v>9.6000000000000002E-2</v>
      </c>
      <c r="Y48" s="1">
        <v>1162.82</v>
      </c>
      <c r="Z48" s="1">
        <v>34268.43</v>
      </c>
      <c r="AB48" s="185">
        <v>1</v>
      </c>
      <c r="AC48" s="362">
        <v>333</v>
      </c>
      <c r="AD48" s="363" t="s">
        <v>63</v>
      </c>
      <c r="AE48" s="185">
        <v>435.01</v>
      </c>
      <c r="AF48" s="216">
        <v>9.11E-2</v>
      </c>
      <c r="AG48" s="361">
        <v>19222.95</v>
      </c>
      <c r="AH48" s="185">
        <v>49.96</v>
      </c>
      <c r="AK48" s="82" t="s">
        <v>1495</v>
      </c>
      <c r="AL48" s="82" t="s">
        <v>1496</v>
      </c>
      <c r="AM48" s="82" t="s">
        <v>1497</v>
      </c>
      <c r="AN48" s="82" t="s">
        <v>1498</v>
      </c>
      <c r="AO48" s="82" t="s">
        <v>1499</v>
      </c>
      <c r="AP48" s="82" t="s">
        <v>1500</v>
      </c>
      <c r="AQ48" s="82" t="s">
        <v>1501</v>
      </c>
      <c r="AR48" s="82" t="s">
        <v>1502</v>
      </c>
      <c r="AS48" s="82" t="s">
        <v>1301</v>
      </c>
      <c r="AT48" s="82" t="s">
        <v>1302</v>
      </c>
      <c r="AU48" s="82" t="s">
        <v>1303</v>
      </c>
      <c r="AV48" s="82" t="s">
        <v>1304</v>
      </c>
      <c r="AW48" s="82" t="s">
        <v>1305</v>
      </c>
      <c r="AX48" s="82" t="s">
        <v>1306</v>
      </c>
      <c r="AY48" s="82" t="s">
        <v>1307</v>
      </c>
      <c r="AZ48" s="82" t="s">
        <v>1308</v>
      </c>
      <c r="BB48" s="82" t="s">
        <v>1301</v>
      </c>
      <c r="BC48" s="82" t="s">
        <v>1302</v>
      </c>
      <c r="BD48" s="82" t="s">
        <v>1303</v>
      </c>
      <c r="BE48" s="82" t="s">
        <v>1304</v>
      </c>
      <c r="BF48" s="82" t="s">
        <v>1305</v>
      </c>
      <c r="BG48" s="82" t="s">
        <v>1306</v>
      </c>
      <c r="BH48" s="82" t="s">
        <v>1307</v>
      </c>
      <c r="BI48" s="82" t="s">
        <v>1308</v>
      </c>
      <c r="BK48" s="22" t="s">
        <v>43</v>
      </c>
      <c r="BL48" s="22" t="s">
        <v>44</v>
      </c>
      <c r="BM48" s="22" t="s">
        <v>45</v>
      </c>
      <c r="BN48" s="22" t="s">
        <v>46</v>
      </c>
      <c r="BO48" s="22" t="s">
        <v>47</v>
      </c>
      <c r="BP48" s="22" t="s">
        <v>324</v>
      </c>
      <c r="BQ48" s="22" t="s">
        <v>1280</v>
      </c>
      <c r="BR48" s="22" t="s">
        <v>1281</v>
      </c>
      <c r="BT48" s="82" t="s">
        <v>1495</v>
      </c>
      <c r="BU48" s="82" t="s">
        <v>1496</v>
      </c>
      <c r="BV48" s="82" t="s">
        <v>1497</v>
      </c>
      <c r="BW48" s="82" t="s">
        <v>1498</v>
      </c>
      <c r="BX48" s="82" t="s">
        <v>1499</v>
      </c>
      <c r="BY48" s="82" t="s">
        <v>1500</v>
      </c>
      <c r="BZ48" s="82" t="s">
        <v>1501</v>
      </c>
      <c r="CA48" s="82" t="s">
        <v>1502</v>
      </c>
      <c r="CC48" s="82"/>
      <c r="CD48" s="82"/>
      <c r="CE48" s="82"/>
      <c r="CF48" s="82"/>
      <c r="CG48" s="82"/>
      <c r="CH48" s="82" t="s">
        <v>1503</v>
      </c>
      <c r="CI48" s="82" t="s">
        <v>1504</v>
      </c>
      <c r="CJ48" s="82" t="s">
        <v>1505</v>
      </c>
      <c r="CL48" s="82" t="s">
        <v>1301</v>
      </c>
      <c r="CM48" s="82" t="s">
        <v>1302</v>
      </c>
      <c r="CN48" s="82" t="s">
        <v>1303</v>
      </c>
      <c r="CO48" s="82" t="s">
        <v>1304</v>
      </c>
      <c r="CP48" s="82" t="s">
        <v>1305</v>
      </c>
      <c r="CQ48" s="82" t="s">
        <v>1306</v>
      </c>
      <c r="CR48" s="82" t="s">
        <v>1307</v>
      </c>
      <c r="CS48" s="82" t="s">
        <v>1308</v>
      </c>
      <c r="CV48" s="82" t="s">
        <v>1495</v>
      </c>
      <c r="CW48" s="82" t="s">
        <v>1496</v>
      </c>
      <c r="CX48" s="82" t="s">
        <v>1497</v>
      </c>
      <c r="CY48" s="82" t="s">
        <v>1498</v>
      </c>
      <c r="CZ48" s="82" t="s">
        <v>1499</v>
      </c>
      <c r="DA48" s="82" t="s">
        <v>1500</v>
      </c>
      <c r="DB48" s="82" t="s">
        <v>1501</v>
      </c>
      <c r="DC48" s="82" t="s">
        <v>1502</v>
      </c>
      <c r="DE48" s="82" t="s">
        <v>1495</v>
      </c>
      <c r="DF48" s="82" t="s">
        <v>1496</v>
      </c>
      <c r="DG48" s="82" t="s">
        <v>1497</v>
      </c>
      <c r="DH48" s="82" t="s">
        <v>1498</v>
      </c>
      <c r="DI48" s="82" t="s">
        <v>1499</v>
      </c>
      <c r="DJ48" s="82" t="s">
        <v>1500</v>
      </c>
      <c r="DK48" s="82" t="s">
        <v>1501</v>
      </c>
      <c r="DL48" s="82" t="s">
        <v>1502</v>
      </c>
      <c r="DM48" s="129"/>
      <c r="DN48" s="82" t="s">
        <v>1495</v>
      </c>
      <c r="DO48" s="82" t="s">
        <v>1496</v>
      </c>
      <c r="DP48" s="82" t="s">
        <v>1497</v>
      </c>
      <c r="DQ48" s="82" t="s">
        <v>1498</v>
      </c>
      <c r="DR48" s="82" t="s">
        <v>1499</v>
      </c>
      <c r="DS48" s="82" t="s">
        <v>1500</v>
      </c>
      <c r="DT48" s="82" t="s">
        <v>1501</v>
      </c>
      <c r="DU48" s="82" t="s">
        <v>1502</v>
      </c>
      <c r="DW48" s="82" t="s">
        <v>43</v>
      </c>
      <c r="DX48" s="82" t="s">
        <v>44</v>
      </c>
      <c r="DY48" s="82" t="s">
        <v>45</v>
      </c>
      <c r="DZ48" s="82" t="s">
        <v>46</v>
      </c>
      <c r="EA48" s="82" t="s">
        <v>47</v>
      </c>
      <c r="EB48" s="82" t="s">
        <v>324</v>
      </c>
      <c r="EC48" s="82" t="s">
        <v>1280</v>
      </c>
      <c r="ED48" s="82" t="s">
        <v>1281</v>
      </c>
      <c r="EF48" s="129"/>
      <c r="EH48" s="129"/>
      <c r="EI48" s="129"/>
      <c r="EJ48" s="129"/>
      <c r="EK48" s="129" t="s">
        <v>1282</v>
      </c>
      <c r="EL48" s="129" t="s">
        <v>1283</v>
      </c>
      <c r="EM48" s="129" t="s">
        <v>1284</v>
      </c>
      <c r="EN48" s="129"/>
      <c r="EO48" s="129"/>
      <c r="EQ48" s="129"/>
      <c r="ER48" s="129"/>
      <c r="ES48" s="129" t="s">
        <v>1309</v>
      </c>
      <c r="ET48" s="129" t="s">
        <v>1310</v>
      </c>
      <c r="EU48" s="129" t="s">
        <v>1311</v>
      </c>
    </row>
    <row r="49" spans="1:151">
      <c r="F49" s="1" t="s">
        <v>1282</v>
      </c>
      <c r="G49" s="1" t="s">
        <v>1283</v>
      </c>
      <c r="H49" s="1" t="s">
        <v>1284</v>
      </c>
      <c r="J49" s="1">
        <v>1</v>
      </c>
      <c r="K49" s="1">
        <v>2078</v>
      </c>
      <c r="L49" s="1" t="s">
        <v>737</v>
      </c>
      <c r="M49" s="1">
        <v>9.1199999999999992</v>
      </c>
      <c r="N49" s="3">
        <v>4.4000000000000003E-3</v>
      </c>
      <c r="O49" s="3">
        <v>8.6900000000000005E-2</v>
      </c>
      <c r="P49" s="1">
        <v>2274.75</v>
      </c>
      <c r="Q49" s="1">
        <v>22747.49</v>
      </c>
      <c r="S49" s="82">
        <v>2</v>
      </c>
      <c r="T49" s="82">
        <v>600622</v>
      </c>
      <c r="U49" s="337" t="s">
        <v>758</v>
      </c>
      <c r="V49" s="82">
        <v>20.64</v>
      </c>
      <c r="W49" s="104">
        <v>-1.0500000000000001E-2</v>
      </c>
      <c r="X49" s="104">
        <v>8.09E-2</v>
      </c>
      <c r="Y49" s="82">
        <v>1460.86</v>
      </c>
      <c r="Z49" s="82">
        <v>28895.71</v>
      </c>
      <c r="AB49" s="185">
        <v>2</v>
      </c>
      <c r="AC49" s="362">
        <v>601318</v>
      </c>
      <c r="AD49" s="363" t="s">
        <v>67</v>
      </c>
      <c r="AE49" s="185">
        <v>350.09</v>
      </c>
      <c r="AF49" s="216">
        <v>8.9899999999999994E-2</v>
      </c>
      <c r="AG49" s="361">
        <v>18960.87</v>
      </c>
      <c r="AH49" s="185">
        <v>61.39</v>
      </c>
      <c r="AK49" s="82"/>
      <c r="AL49" s="82"/>
      <c r="AM49" s="82"/>
      <c r="AN49" s="82"/>
      <c r="AO49" s="82"/>
      <c r="AP49" s="82" t="s">
        <v>1503</v>
      </c>
      <c r="AQ49" s="82" t="s">
        <v>1504</v>
      </c>
      <c r="AR49" s="82" t="s">
        <v>1505</v>
      </c>
      <c r="AS49" s="82"/>
      <c r="AT49" s="82"/>
      <c r="AU49" s="82"/>
      <c r="AV49" s="82"/>
      <c r="AW49" s="82"/>
      <c r="AX49" s="82" t="s">
        <v>1309</v>
      </c>
      <c r="AY49" s="82" t="s">
        <v>1310</v>
      </c>
      <c r="AZ49" s="82" t="s">
        <v>1311</v>
      </c>
      <c r="BB49" s="82"/>
      <c r="BC49" s="82"/>
      <c r="BD49" s="82"/>
      <c r="BE49" s="82"/>
      <c r="BF49" s="82"/>
      <c r="BG49" s="82" t="s">
        <v>1309</v>
      </c>
      <c r="BH49" s="82" t="s">
        <v>1310</v>
      </c>
      <c r="BI49" s="82" t="s">
        <v>1311</v>
      </c>
      <c r="BK49" s="22"/>
      <c r="BL49" s="22"/>
      <c r="BM49" s="22"/>
      <c r="BN49" s="22"/>
      <c r="BO49" s="22"/>
      <c r="BP49" s="22" t="s">
        <v>1282</v>
      </c>
      <c r="BQ49" s="22" t="s">
        <v>1283</v>
      </c>
      <c r="BR49" s="22" t="s">
        <v>1284</v>
      </c>
      <c r="BT49" s="82"/>
      <c r="BU49" s="82"/>
      <c r="BV49" s="82"/>
      <c r="BW49" s="82"/>
      <c r="BX49" s="82"/>
      <c r="BY49" s="82" t="s">
        <v>1503</v>
      </c>
      <c r="BZ49" s="82" t="s">
        <v>1504</v>
      </c>
      <c r="CA49" s="82" t="s">
        <v>1505</v>
      </c>
      <c r="CC49" s="82">
        <v>1</v>
      </c>
      <c r="CD49" s="82">
        <v>300274</v>
      </c>
      <c r="CE49" s="82" t="s">
        <v>1522</v>
      </c>
      <c r="CF49" s="82">
        <v>17.23</v>
      </c>
      <c r="CG49" s="104">
        <v>-1.66E-2</v>
      </c>
      <c r="CH49" s="104">
        <v>8.48E-2</v>
      </c>
      <c r="CI49" s="82">
        <v>1025.6099999999999</v>
      </c>
      <c r="CJ49" s="82">
        <v>17260.990000000002</v>
      </c>
      <c r="CL49" s="82"/>
      <c r="CM49" s="82"/>
      <c r="CN49" s="82"/>
      <c r="CO49" s="82"/>
      <c r="CP49" s="82"/>
      <c r="CQ49" s="82" t="s">
        <v>1309</v>
      </c>
      <c r="CR49" s="82" t="s">
        <v>1310</v>
      </c>
      <c r="CS49" s="82" t="s">
        <v>1311</v>
      </c>
      <c r="CV49" s="82"/>
      <c r="CW49" s="82"/>
      <c r="CX49" s="82"/>
      <c r="CY49" s="82"/>
      <c r="CZ49" s="82"/>
      <c r="DA49" s="82" t="s">
        <v>1503</v>
      </c>
      <c r="DB49" s="82" t="s">
        <v>1504</v>
      </c>
      <c r="DC49" s="82" t="s">
        <v>1505</v>
      </c>
      <c r="DE49" s="82"/>
      <c r="DF49" s="82"/>
      <c r="DG49" s="82"/>
      <c r="DH49" s="82"/>
      <c r="DI49" s="82"/>
      <c r="DJ49" s="82" t="s">
        <v>1503</v>
      </c>
      <c r="DK49" s="82" t="s">
        <v>1504</v>
      </c>
      <c r="DL49" s="82" t="s">
        <v>1505</v>
      </c>
      <c r="DM49" s="129"/>
      <c r="DN49" s="82"/>
      <c r="DO49" s="82"/>
      <c r="DP49" s="82"/>
      <c r="DQ49" s="82"/>
      <c r="DR49" s="82"/>
      <c r="DS49" s="82" t="s">
        <v>1503</v>
      </c>
      <c r="DT49" s="82" t="s">
        <v>1504</v>
      </c>
      <c r="DU49" s="82" t="s">
        <v>1505</v>
      </c>
      <c r="DW49" s="82"/>
      <c r="DX49" s="82"/>
      <c r="DY49" s="82"/>
      <c r="DZ49" s="82"/>
      <c r="EA49" s="82"/>
      <c r="EB49" s="82" t="s">
        <v>1282</v>
      </c>
      <c r="EC49" s="82" t="s">
        <v>1283</v>
      </c>
      <c r="ED49" s="82" t="s">
        <v>1284</v>
      </c>
      <c r="EF49" s="129">
        <v>1</v>
      </c>
      <c r="EG49" s="129">
        <v>858</v>
      </c>
      <c r="EH49" s="129" t="s">
        <v>91</v>
      </c>
      <c r="EI49" s="129">
        <v>65.78</v>
      </c>
      <c r="EJ49" s="129">
        <v>4.3799999999999999E-2</v>
      </c>
      <c r="EK49" s="129">
        <v>6.4899999999999999E-2</v>
      </c>
      <c r="EL49" s="129">
        <v>146.87</v>
      </c>
      <c r="EM49" s="129">
        <v>8412.5400000000009</v>
      </c>
      <c r="EN49" s="129">
        <v>1</v>
      </c>
      <c r="EO49" s="129">
        <v>601318</v>
      </c>
      <c r="EP49" s="129" t="s">
        <v>1312</v>
      </c>
      <c r="EQ49" s="129">
        <v>62.11</v>
      </c>
      <c r="ER49" s="348">
        <v>3.3799999999999997E-2</v>
      </c>
      <c r="ES49" s="348">
        <v>9.3700000000000006E-2</v>
      </c>
      <c r="ET49" s="129">
        <v>1214.55</v>
      </c>
      <c r="EU49" s="129">
        <v>65780.11</v>
      </c>
    </row>
    <row r="50" spans="1:151">
      <c r="A50" s="1">
        <v>1</v>
      </c>
      <c r="B50" s="1">
        <v>600867</v>
      </c>
      <c r="C50" s="1" t="s">
        <v>1081</v>
      </c>
      <c r="D50" s="1">
        <v>22.51</v>
      </c>
      <c r="E50" s="3">
        <v>-1.5299999999999999E-2</v>
      </c>
      <c r="F50" s="3">
        <v>9.7900000000000001E-2</v>
      </c>
      <c r="G50" s="1">
        <v>3897.18</v>
      </c>
      <c r="H50" s="1">
        <v>75215.5</v>
      </c>
      <c r="J50" s="1">
        <v>2</v>
      </c>
      <c r="K50" s="1">
        <v>776</v>
      </c>
      <c r="L50" s="1" t="s">
        <v>722</v>
      </c>
      <c r="M50" s="1">
        <v>18.36</v>
      </c>
      <c r="N50" s="3">
        <v>-1.6000000000000001E-3</v>
      </c>
      <c r="O50" s="3">
        <v>8.2500000000000004E-2</v>
      </c>
      <c r="P50" s="1">
        <v>1137.98</v>
      </c>
      <c r="Q50" s="1">
        <v>21598.84</v>
      </c>
      <c r="S50" s="82">
        <v>3</v>
      </c>
      <c r="T50" s="82">
        <v>2271</v>
      </c>
      <c r="U50" s="338" t="s">
        <v>757</v>
      </c>
      <c r="V50" s="82">
        <v>39.69</v>
      </c>
      <c r="W50" s="104">
        <v>-7.7999999999999996E-3</v>
      </c>
      <c r="X50" s="104">
        <v>8.0199999999999994E-2</v>
      </c>
      <c r="Y50" s="82">
        <v>742.72</v>
      </c>
      <c r="Z50" s="82">
        <v>28646.62</v>
      </c>
      <c r="AB50" s="185">
        <v>3</v>
      </c>
      <c r="AC50" s="362">
        <v>2035</v>
      </c>
      <c r="AD50" s="363" t="s">
        <v>204</v>
      </c>
      <c r="AE50" s="185">
        <v>700.01</v>
      </c>
      <c r="AF50" s="216">
        <v>8.9399999999999993E-2</v>
      </c>
      <c r="AG50" s="361">
        <v>18865.25</v>
      </c>
      <c r="AH50" s="185">
        <v>29.49</v>
      </c>
      <c r="AK50" s="82">
        <v>1</v>
      </c>
      <c r="AL50" s="82">
        <v>601288</v>
      </c>
      <c r="AM50" s="82" t="s">
        <v>1607</v>
      </c>
      <c r="AN50" s="82">
        <v>3.72</v>
      </c>
      <c r="AO50" s="104">
        <v>5.4000000000000003E-3</v>
      </c>
      <c r="AP50" s="104">
        <v>7.7600000000000002E-2</v>
      </c>
      <c r="AQ50" s="82">
        <v>96.36</v>
      </c>
      <c r="AR50" s="82">
        <v>368.1</v>
      </c>
      <c r="AS50" s="82">
        <v>1</v>
      </c>
      <c r="AT50" s="82">
        <v>300308</v>
      </c>
      <c r="AU50" s="82" t="s">
        <v>1343</v>
      </c>
      <c r="AV50" s="82">
        <v>48.7</v>
      </c>
      <c r="AW50" s="104">
        <v>1.3299999999999999E-2</v>
      </c>
      <c r="AX50" s="104">
        <v>8.0500000000000002E-2</v>
      </c>
      <c r="AY50" s="82">
        <v>53.09</v>
      </c>
      <c r="AZ50" s="82">
        <v>2579.8000000000002</v>
      </c>
      <c r="BB50" s="82">
        <v>1</v>
      </c>
      <c r="BC50" s="82">
        <v>600887</v>
      </c>
      <c r="BD50" s="82" t="s">
        <v>1329</v>
      </c>
      <c r="BE50" s="82">
        <v>29.98</v>
      </c>
      <c r="BF50" s="104">
        <v>6.4000000000000003E-3</v>
      </c>
      <c r="BG50" s="104">
        <v>6.7100000000000007E-2</v>
      </c>
      <c r="BH50" s="82">
        <v>113.13</v>
      </c>
      <c r="BI50" s="82">
        <v>3111.11</v>
      </c>
      <c r="BK50" s="22">
        <v>1</v>
      </c>
      <c r="BL50" s="22">
        <v>600809</v>
      </c>
      <c r="BM50" s="22" t="s">
        <v>770</v>
      </c>
      <c r="BN50" s="22">
        <v>56.44</v>
      </c>
      <c r="BO50" s="24">
        <v>2.8400000000000002E-2</v>
      </c>
      <c r="BP50" s="24">
        <v>5.8200000000000002E-2</v>
      </c>
      <c r="BQ50" s="22">
        <v>22.84</v>
      </c>
      <c r="BR50" s="22">
        <v>1257.26</v>
      </c>
      <c r="BT50" s="82">
        <v>1</v>
      </c>
      <c r="BU50" s="82">
        <v>600887</v>
      </c>
      <c r="BV50" s="82" t="s">
        <v>1506</v>
      </c>
      <c r="BW50" s="82">
        <v>29.58</v>
      </c>
      <c r="BX50" s="104">
        <v>-5.4000000000000003E-3</v>
      </c>
      <c r="BY50" s="104">
        <v>0.1789</v>
      </c>
      <c r="BZ50" s="82">
        <v>420.5</v>
      </c>
      <c r="CA50" s="82">
        <v>11563.73</v>
      </c>
      <c r="CC50" s="82">
        <v>2</v>
      </c>
      <c r="CD50" s="82">
        <v>2456</v>
      </c>
      <c r="CE50" s="82" t="s">
        <v>1523</v>
      </c>
      <c r="CF50" s="82">
        <v>23.34</v>
      </c>
      <c r="CG50" s="104">
        <v>1.2999999999999999E-3</v>
      </c>
      <c r="CH50" s="104">
        <v>6.0299999999999999E-2</v>
      </c>
      <c r="CI50" s="82">
        <v>579.01</v>
      </c>
      <c r="CJ50" s="82">
        <v>12269.26</v>
      </c>
      <c r="CL50" s="82">
        <v>1</v>
      </c>
      <c r="CM50" s="82">
        <v>603328</v>
      </c>
      <c r="CN50" s="82" t="s">
        <v>1352</v>
      </c>
      <c r="CO50" s="82">
        <v>15.99</v>
      </c>
      <c r="CP50" s="104">
        <v>7.6E-3</v>
      </c>
      <c r="CQ50" s="104">
        <v>4.9500000000000002E-2</v>
      </c>
      <c r="CR50" s="82">
        <v>167.15</v>
      </c>
      <c r="CS50" s="82">
        <v>2689.5</v>
      </c>
      <c r="CV50" s="82">
        <v>1</v>
      </c>
      <c r="CW50" s="82">
        <v>600028</v>
      </c>
      <c r="CX50" s="82" t="s">
        <v>1618</v>
      </c>
      <c r="CY50" s="82">
        <v>5.87</v>
      </c>
      <c r="CZ50" s="104">
        <v>-3.3999999999999998E-3</v>
      </c>
      <c r="DA50" s="104">
        <v>8.8300000000000003E-2</v>
      </c>
      <c r="DB50" s="82">
        <v>1321.89</v>
      </c>
      <c r="DC50" s="82">
        <v>7799.15</v>
      </c>
      <c r="DE50" s="82">
        <v>1</v>
      </c>
      <c r="DF50" s="82">
        <v>2460</v>
      </c>
      <c r="DG50" s="82" t="s">
        <v>1622</v>
      </c>
      <c r="DH50" s="82">
        <v>86.21</v>
      </c>
      <c r="DI50" s="104">
        <v>-9.7999999999999997E-3</v>
      </c>
      <c r="DJ50" s="104">
        <v>6.8000000000000005E-2</v>
      </c>
      <c r="DK50" s="82">
        <v>30.63</v>
      </c>
      <c r="DL50" s="82">
        <v>2674</v>
      </c>
      <c r="DM50" s="129"/>
      <c r="DN50" s="82">
        <v>1</v>
      </c>
      <c r="DO50" s="82">
        <v>2829</v>
      </c>
      <c r="DP50" s="82" t="s">
        <v>1635</v>
      </c>
      <c r="DQ50" s="82">
        <v>35.36</v>
      </c>
      <c r="DR50" s="104">
        <v>7.7000000000000002E-3</v>
      </c>
      <c r="DS50" s="104">
        <v>2.7799999999999998E-2</v>
      </c>
      <c r="DT50" s="82">
        <v>7</v>
      </c>
      <c r="DU50" s="82">
        <v>269.01</v>
      </c>
      <c r="DW50" s="82">
        <v>1</v>
      </c>
      <c r="DX50" s="82">
        <v>600050</v>
      </c>
      <c r="DY50" s="82" t="s">
        <v>1645</v>
      </c>
      <c r="DZ50" s="82">
        <v>7.43</v>
      </c>
      <c r="EA50" s="104">
        <v>4.2099999999999999E-2</v>
      </c>
      <c r="EB50" s="104">
        <v>1.38E-2</v>
      </c>
      <c r="EC50" s="82">
        <v>13.62</v>
      </c>
      <c r="ED50" s="82">
        <v>101.06</v>
      </c>
      <c r="EF50" s="129">
        <v>2</v>
      </c>
      <c r="EG50" s="129">
        <v>300274</v>
      </c>
      <c r="EH50" s="129" t="s">
        <v>901</v>
      </c>
      <c r="EI50" s="129">
        <v>17.760000000000002</v>
      </c>
      <c r="EJ50" s="129">
        <v>5.3999999999999999E-2</v>
      </c>
      <c r="EK50" s="129">
        <v>6.3700000000000007E-2</v>
      </c>
      <c r="EL50" s="129">
        <v>490.41</v>
      </c>
      <c r="EM50" s="129">
        <v>8253.59</v>
      </c>
      <c r="EN50" s="129">
        <v>2</v>
      </c>
      <c r="EO50" s="129">
        <v>600036</v>
      </c>
      <c r="EP50" s="129" t="s">
        <v>1313</v>
      </c>
      <c r="EQ50" s="129">
        <v>26.76</v>
      </c>
      <c r="ER50" s="348">
        <v>-1.5E-3</v>
      </c>
      <c r="ES50" s="348">
        <v>8.3500000000000005E-2</v>
      </c>
      <c r="ET50" s="129">
        <v>2293.94</v>
      </c>
      <c r="EU50" s="129">
        <v>58610.22</v>
      </c>
    </row>
    <row r="51" spans="1:151">
      <c r="A51" s="1">
        <v>2</v>
      </c>
      <c r="B51" s="1">
        <v>2456</v>
      </c>
      <c r="C51" s="1" t="s">
        <v>659</v>
      </c>
      <c r="D51" s="1">
        <v>23.23</v>
      </c>
      <c r="E51" s="3">
        <v>8.9999999999999998E-4</v>
      </c>
      <c r="F51" s="3">
        <v>9.7699999999999995E-2</v>
      </c>
      <c r="G51" s="1">
        <v>3543.75</v>
      </c>
      <c r="H51" s="1">
        <v>75092.06</v>
      </c>
      <c r="J51" s="1">
        <v>3</v>
      </c>
      <c r="K51" s="1">
        <v>600383</v>
      </c>
      <c r="L51" s="1" t="s">
        <v>1533</v>
      </c>
      <c r="M51" s="1">
        <v>11.81</v>
      </c>
      <c r="N51" s="3">
        <v>1.6999999999999999E-3</v>
      </c>
      <c r="O51" s="3">
        <v>7.9399999999999998E-2</v>
      </c>
      <c r="P51" s="1">
        <v>1810.74</v>
      </c>
      <c r="Q51" s="1">
        <v>20769.16</v>
      </c>
      <c r="S51" s="82">
        <v>4</v>
      </c>
      <c r="T51" s="82">
        <v>600258</v>
      </c>
      <c r="U51" s="338" t="s">
        <v>791</v>
      </c>
      <c r="V51" s="82">
        <v>28.8</v>
      </c>
      <c r="W51" s="104">
        <v>-1.2E-2</v>
      </c>
      <c r="X51" s="104">
        <v>7.5200000000000003E-2</v>
      </c>
      <c r="Y51" s="82">
        <v>902.98</v>
      </c>
      <c r="Z51" s="82">
        <v>26845.48</v>
      </c>
      <c r="AB51">
        <v>4</v>
      </c>
      <c r="AC51" s="370">
        <v>651</v>
      </c>
      <c r="AD51" s="371" t="s">
        <v>71</v>
      </c>
      <c r="AE51">
        <v>400.01</v>
      </c>
      <c r="AF51" s="112">
        <v>7.1900000000000006E-2</v>
      </c>
      <c r="AG51" s="372">
        <v>15160.19</v>
      </c>
      <c r="AH51">
        <v>42.88</v>
      </c>
      <c r="AK51" s="82">
        <v>2</v>
      </c>
      <c r="AL51" s="82">
        <v>601988</v>
      </c>
      <c r="AM51" s="82" t="s">
        <v>1608</v>
      </c>
      <c r="AN51" s="82">
        <v>4.04</v>
      </c>
      <c r="AO51" s="104">
        <v>0.01</v>
      </c>
      <c r="AP51" s="104">
        <v>5.3800000000000001E-2</v>
      </c>
      <c r="AQ51" s="82">
        <v>61.96</v>
      </c>
      <c r="AR51" s="82">
        <v>255.28</v>
      </c>
      <c r="AS51" s="82">
        <v>2</v>
      </c>
      <c r="AT51" s="82">
        <v>603096</v>
      </c>
      <c r="AU51" s="82" t="s">
        <v>1344</v>
      </c>
      <c r="AV51" s="82">
        <v>67.010000000000005</v>
      </c>
      <c r="AW51" s="104">
        <v>-5.8999999999999999E-3</v>
      </c>
      <c r="AX51" s="104">
        <v>7.5200000000000003E-2</v>
      </c>
      <c r="AY51" s="82">
        <v>40.1</v>
      </c>
      <c r="AZ51" s="82">
        <v>2409.21</v>
      </c>
      <c r="BB51" s="82">
        <v>2</v>
      </c>
      <c r="BC51" s="82">
        <v>600519</v>
      </c>
      <c r="BD51" s="82" t="s">
        <v>1330</v>
      </c>
      <c r="BE51" s="82">
        <v>593.5</v>
      </c>
      <c r="BF51" s="104">
        <v>4.9200000000000001E-2</v>
      </c>
      <c r="BG51" s="104">
        <v>5.3900000000000003E-2</v>
      </c>
      <c r="BH51" s="82">
        <v>4.83</v>
      </c>
      <c r="BI51" s="82">
        <v>2499.63</v>
      </c>
      <c r="BK51" s="22">
        <v>2</v>
      </c>
      <c r="BL51" s="22">
        <v>600031</v>
      </c>
      <c r="BM51" s="22" t="s">
        <v>933</v>
      </c>
      <c r="BN51" s="22">
        <v>8.2799999999999994</v>
      </c>
      <c r="BO51" s="24">
        <v>1.6E-2</v>
      </c>
      <c r="BP51" s="24">
        <v>5.6599999999999998E-2</v>
      </c>
      <c r="BQ51" s="22">
        <v>159.97</v>
      </c>
      <c r="BR51" s="22">
        <v>1223.8</v>
      </c>
      <c r="BT51" s="82">
        <v>2</v>
      </c>
      <c r="BU51" s="82">
        <v>858</v>
      </c>
      <c r="BV51" s="82" t="s">
        <v>1507</v>
      </c>
      <c r="BW51" s="82">
        <v>64.34</v>
      </c>
      <c r="BX51" s="104">
        <v>-1.11E-2</v>
      </c>
      <c r="BY51" s="104">
        <v>0.12939999999999999</v>
      </c>
      <c r="BZ51" s="82">
        <v>146.05000000000001</v>
      </c>
      <c r="CA51" s="82">
        <v>8365.81</v>
      </c>
      <c r="CC51" s="82">
        <v>3</v>
      </c>
      <c r="CD51" s="82">
        <v>601222</v>
      </c>
      <c r="CE51" s="82" t="s">
        <v>1524</v>
      </c>
      <c r="CF51" s="82">
        <v>8.84</v>
      </c>
      <c r="CG51" s="104">
        <v>-4.02E-2</v>
      </c>
      <c r="CH51" s="104">
        <v>5.5899999999999998E-2</v>
      </c>
      <c r="CI51" s="82">
        <v>1283.1099999999999</v>
      </c>
      <c r="CJ51" s="82">
        <v>11381.22</v>
      </c>
      <c r="CL51" s="82">
        <v>2</v>
      </c>
      <c r="CM51" s="82">
        <v>823</v>
      </c>
      <c r="CN51" s="82" t="s">
        <v>1353</v>
      </c>
      <c r="CO51" s="82">
        <v>15.39</v>
      </c>
      <c r="CP51" s="104">
        <v>-5.7999999999999996E-3</v>
      </c>
      <c r="CQ51" s="104">
        <v>4.9000000000000002E-2</v>
      </c>
      <c r="CR51" s="82">
        <v>173.82</v>
      </c>
      <c r="CS51" s="82">
        <v>2664.58</v>
      </c>
      <c r="CV51" s="82">
        <v>2</v>
      </c>
      <c r="CW51" s="82">
        <v>2466</v>
      </c>
      <c r="CX51" s="82" t="s">
        <v>1619</v>
      </c>
      <c r="CY51" s="82">
        <v>71.849999999999994</v>
      </c>
      <c r="CZ51" s="104">
        <v>2.8899999999999999E-2</v>
      </c>
      <c r="DA51" s="104">
        <v>7.0300000000000001E-2</v>
      </c>
      <c r="DB51" s="82">
        <v>88.4</v>
      </c>
      <c r="DC51" s="82">
        <v>6213.72</v>
      </c>
      <c r="DE51" s="82">
        <v>2</v>
      </c>
      <c r="DF51" s="82">
        <v>2466</v>
      </c>
      <c r="DG51" s="82" t="s">
        <v>1619</v>
      </c>
      <c r="DH51" s="82">
        <v>71.709999999999994</v>
      </c>
      <c r="DI51" s="104">
        <v>2.69E-2</v>
      </c>
      <c r="DJ51" s="104">
        <v>6.2E-2</v>
      </c>
      <c r="DK51" s="82">
        <v>34.69</v>
      </c>
      <c r="DL51" s="82">
        <v>2438.16</v>
      </c>
      <c r="DM51" s="129"/>
      <c r="DN51" s="82">
        <v>2</v>
      </c>
      <c r="DO51" s="82">
        <v>600340</v>
      </c>
      <c r="DP51" s="82" t="s">
        <v>1636</v>
      </c>
      <c r="DQ51" s="82">
        <v>30.84</v>
      </c>
      <c r="DR51" s="104">
        <v>-8.9999999999999993E-3</v>
      </c>
      <c r="DS51" s="104">
        <v>2.5700000000000001E-2</v>
      </c>
      <c r="DT51" s="82">
        <v>8</v>
      </c>
      <c r="DU51" s="82">
        <v>248.64</v>
      </c>
      <c r="DW51" s="82">
        <v>2</v>
      </c>
      <c r="DX51" s="82">
        <v>601989</v>
      </c>
      <c r="DY51" s="82" t="s">
        <v>1646</v>
      </c>
      <c r="DZ51" s="82" t="s">
        <v>663</v>
      </c>
      <c r="EA51" s="104" t="s">
        <v>663</v>
      </c>
      <c r="EB51" s="104">
        <v>1.21E-2</v>
      </c>
      <c r="EC51" s="82">
        <v>14.27</v>
      </c>
      <c r="ED51" s="82">
        <v>88.62</v>
      </c>
      <c r="EF51" s="129">
        <v>3</v>
      </c>
      <c r="EG51" s="129">
        <v>600519</v>
      </c>
      <c r="EH51" s="129" t="s">
        <v>160</v>
      </c>
      <c r="EI51" s="129">
        <v>600</v>
      </c>
      <c r="EJ51" s="129">
        <v>6.0699999999999997E-2</v>
      </c>
      <c r="EK51" s="129">
        <v>6.08E-2</v>
      </c>
      <c r="EL51" s="129">
        <v>15.22</v>
      </c>
      <c r="EM51" s="129">
        <v>7879.36</v>
      </c>
      <c r="EN51" s="129">
        <v>3</v>
      </c>
      <c r="EO51" s="129">
        <v>2142</v>
      </c>
      <c r="EP51" s="129" t="s">
        <v>1314</v>
      </c>
      <c r="EQ51" s="129">
        <v>16.39</v>
      </c>
      <c r="ER51" s="348">
        <v>-3.5999999999999999E-3</v>
      </c>
      <c r="ES51" s="348">
        <v>8.0799999999999997E-2</v>
      </c>
      <c r="ET51" s="129">
        <v>3592.75</v>
      </c>
      <c r="EU51" s="129">
        <v>56693.56</v>
      </c>
    </row>
    <row r="52" spans="1:151">
      <c r="A52" s="1">
        <v>3</v>
      </c>
      <c r="B52" s="1">
        <v>2450</v>
      </c>
      <c r="C52" s="1" t="s">
        <v>424</v>
      </c>
      <c r="D52" s="1">
        <v>23.89</v>
      </c>
      <c r="E52" s="3">
        <v>1.66E-2</v>
      </c>
      <c r="F52" s="3">
        <v>9.5200000000000007E-2</v>
      </c>
      <c r="G52" s="1">
        <v>3448.58</v>
      </c>
      <c r="H52" s="1">
        <v>73144.41</v>
      </c>
      <c r="J52" s="1">
        <v>4</v>
      </c>
      <c r="K52" s="1">
        <v>600048</v>
      </c>
      <c r="L52" s="1" t="s">
        <v>1534</v>
      </c>
      <c r="M52" s="1">
        <v>10.73</v>
      </c>
      <c r="N52" s="3">
        <v>8.5000000000000006E-3</v>
      </c>
      <c r="O52" s="3">
        <v>7.9200000000000007E-2</v>
      </c>
      <c r="P52" s="1">
        <v>1994.24</v>
      </c>
      <c r="Q52" s="1">
        <v>20740.11</v>
      </c>
      <c r="S52" s="82">
        <v>5</v>
      </c>
      <c r="T52" s="82">
        <v>600056</v>
      </c>
      <c r="U52" s="338" t="s">
        <v>735</v>
      </c>
      <c r="V52" s="82">
        <v>27.51</v>
      </c>
      <c r="W52" s="104">
        <v>1.03E-2</v>
      </c>
      <c r="X52" s="104">
        <v>7.22E-2</v>
      </c>
      <c r="Y52" s="82">
        <v>1053.92</v>
      </c>
      <c r="Z52" s="82">
        <v>25778.92</v>
      </c>
      <c r="AB52">
        <v>5</v>
      </c>
      <c r="AC52" s="370">
        <v>2572</v>
      </c>
      <c r="AD52" s="371" t="s">
        <v>357</v>
      </c>
      <c r="AE52">
        <v>324.64</v>
      </c>
      <c r="AF52" s="112">
        <v>5.8200000000000002E-2</v>
      </c>
      <c r="AG52" s="372">
        <v>12271.47</v>
      </c>
      <c r="AH52">
        <v>40.39</v>
      </c>
      <c r="AK52" s="82">
        <v>3</v>
      </c>
      <c r="AL52" s="82">
        <v>651</v>
      </c>
      <c r="AM52" s="82" t="s">
        <v>1609</v>
      </c>
      <c r="AN52" s="82">
        <v>43.34</v>
      </c>
      <c r="AO52" s="104">
        <v>1.0699999999999999E-2</v>
      </c>
      <c r="AP52" s="104">
        <v>5.3199999999999997E-2</v>
      </c>
      <c r="AQ52" s="82">
        <v>6.67</v>
      </c>
      <c r="AR52" s="82">
        <v>252.63</v>
      </c>
      <c r="AS52" s="82">
        <v>3</v>
      </c>
      <c r="AT52" s="82">
        <v>603986</v>
      </c>
      <c r="AU52" s="82" t="s">
        <v>1345</v>
      </c>
      <c r="AV52" s="82">
        <v>132.83000000000001</v>
      </c>
      <c r="AW52" s="104">
        <v>6.7699999999999996E-2</v>
      </c>
      <c r="AX52" s="104">
        <v>6.5199999999999994E-2</v>
      </c>
      <c r="AY52" s="82">
        <v>16.04</v>
      </c>
      <c r="AZ52" s="82">
        <v>2089.37</v>
      </c>
      <c r="BB52" s="82">
        <v>3</v>
      </c>
      <c r="BC52" s="82">
        <v>2415</v>
      </c>
      <c r="BD52" s="82" t="s">
        <v>1331</v>
      </c>
      <c r="BE52" s="82">
        <v>36.450000000000003</v>
      </c>
      <c r="BF52" s="104">
        <v>-1.2500000000000001E-2</v>
      </c>
      <c r="BG52" s="104">
        <v>5.3800000000000001E-2</v>
      </c>
      <c r="BH52" s="82">
        <v>77.91</v>
      </c>
      <c r="BI52" s="82">
        <v>2493.25</v>
      </c>
      <c r="BK52" s="22">
        <v>3</v>
      </c>
      <c r="BL52" s="22">
        <v>600519</v>
      </c>
      <c r="BM52" s="22" t="s">
        <v>160</v>
      </c>
      <c r="BN52" s="22">
        <v>595.29999999999995</v>
      </c>
      <c r="BO52" s="24">
        <v>5.2400000000000002E-2</v>
      </c>
      <c r="BP52" s="24">
        <v>5.3900000000000003E-2</v>
      </c>
      <c r="BQ52" s="22">
        <v>2.25</v>
      </c>
      <c r="BR52" s="22">
        <v>1164.79</v>
      </c>
      <c r="BT52" s="82">
        <v>3</v>
      </c>
      <c r="BU52" s="82">
        <v>600519</v>
      </c>
      <c r="BV52" s="82" t="s">
        <v>1508</v>
      </c>
      <c r="BW52" s="82">
        <v>600.83000000000004</v>
      </c>
      <c r="BX52" s="104">
        <v>-7.0000000000000001E-3</v>
      </c>
      <c r="BY52" s="104">
        <v>0.12670000000000001</v>
      </c>
      <c r="BZ52" s="82">
        <v>15.82</v>
      </c>
      <c r="CA52" s="82">
        <v>8187.93</v>
      </c>
      <c r="CC52" s="82">
        <v>4</v>
      </c>
      <c r="CD52" s="82">
        <v>600056</v>
      </c>
      <c r="CE52" s="82" t="s">
        <v>1525</v>
      </c>
      <c r="CF52" s="82">
        <v>27.1</v>
      </c>
      <c r="CG52" s="104">
        <v>-2.5999999999999999E-3</v>
      </c>
      <c r="CH52" s="104">
        <v>5.33E-2</v>
      </c>
      <c r="CI52" s="82">
        <v>443.35</v>
      </c>
      <c r="CJ52" s="82">
        <v>10844.24</v>
      </c>
      <c r="CL52" s="82">
        <v>3</v>
      </c>
      <c r="CM52" s="82">
        <v>300207</v>
      </c>
      <c r="CN52" s="82" t="s">
        <v>1354</v>
      </c>
      <c r="CO52" s="82">
        <v>12.15</v>
      </c>
      <c r="CP52" s="104">
        <v>5.0000000000000001E-3</v>
      </c>
      <c r="CQ52" s="104">
        <v>3.9300000000000002E-2</v>
      </c>
      <c r="CR52" s="82">
        <v>172.25</v>
      </c>
      <c r="CS52" s="82">
        <v>2134.16</v>
      </c>
      <c r="CV52" s="82">
        <v>3</v>
      </c>
      <c r="CW52" s="82">
        <v>601600</v>
      </c>
      <c r="CX52" s="82" t="s">
        <v>1620</v>
      </c>
      <c r="CY52" s="82" t="s">
        <v>1514</v>
      </c>
      <c r="CZ52" s="104" t="s">
        <v>1514</v>
      </c>
      <c r="DA52" s="104">
        <v>5.79E-2</v>
      </c>
      <c r="DB52" s="82">
        <v>674.69</v>
      </c>
      <c r="DC52" s="82">
        <v>5114.17</v>
      </c>
      <c r="DE52" s="82">
        <v>3</v>
      </c>
      <c r="DF52" s="82">
        <v>601899</v>
      </c>
      <c r="DG52" s="82" t="s">
        <v>1628</v>
      </c>
      <c r="DH52" s="82">
        <v>3.73</v>
      </c>
      <c r="DI52" s="104">
        <v>-3.6200000000000003E-2</v>
      </c>
      <c r="DJ52" s="104">
        <v>5.9200000000000003E-2</v>
      </c>
      <c r="DK52" s="82">
        <v>601.69000000000005</v>
      </c>
      <c r="DL52" s="82">
        <v>2328.54</v>
      </c>
      <c r="DM52" s="129"/>
      <c r="DN52" s="82">
        <v>3</v>
      </c>
      <c r="DO52" s="82">
        <v>601015</v>
      </c>
      <c r="DP52" s="82" t="s">
        <v>1637</v>
      </c>
      <c r="DQ52" s="82">
        <v>9.59</v>
      </c>
      <c r="DR52" s="104">
        <v>-2.24E-2</v>
      </c>
      <c r="DS52" s="104">
        <v>2.3199999999999998E-2</v>
      </c>
      <c r="DT52" s="82">
        <v>20</v>
      </c>
      <c r="DU52" s="82">
        <v>224.6</v>
      </c>
      <c r="DW52" s="82">
        <v>3</v>
      </c>
      <c r="DX52" s="82">
        <v>601088</v>
      </c>
      <c r="DY52" s="82" t="s">
        <v>1617</v>
      </c>
      <c r="DZ52" s="82">
        <v>20.67</v>
      </c>
      <c r="EA52" s="104">
        <v>1.5E-3</v>
      </c>
      <c r="EB52" s="104">
        <v>8.8999999999999999E-3</v>
      </c>
      <c r="EC52" s="82">
        <v>3.13</v>
      </c>
      <c r="ED52" s="82">
        <v>65.540000000000006</v>
      </c>
      <c r="EF52" s="129">
        <v>4</v>
      </c>
      <c r="EG52" s="129">
        <v>600809</v>
      </c>
      <c r="EH52" s="129" t="s">
        <v>770</v>
      </c>
      <c r="EI52" s="129">
        <v>57.01</v>
      </c>
      <c r="EJ52" s="129">
        <v>3.8800000000000001E-2</v>
      </c>
      <c r="EK52" s="129">
        <v>5.96E-2</v>
      </c>
      <c r="EL52" s="129">
        <v>140.19999999999999</v>
      </c>
      <c r="EM52" s="129">
        <v>7718.2</v>
      </c>
      <c r="EN52" s="129">
        <v>4</v>
      </c>
      <c r="EO52" s="129">
        <v>600309</v>
      </c>
      <c r="EP52" s="129" t="s">
        <v>1315</v>
      </c>
      <c r="EQ52" s="129">
        <v>39.67</v>
      </c>
      <c r="ER52" s="348">
        <v>1.72E-2</v>
      </c>
      <c r="ES52" s="348">
        <v>7.1499999999999994E-2</v>
      </c>
      <c r="ET52" s="129">
        <v>1191.4100000000001</v>
      </c>
      <c r="EU52" s="129">
        <v>50217.8</v>
      </c>
    </row>
    <row r="53" spans="1:151">
      <c r="A53" s="1">
        <v>4</v>
      </c>
      <c r="B53" s="1">
        <v>2271</v>
      </c>
      <c r="C53" s="1" t="s">
        <v>757</v>
      </c>
      <c r="D53" s="1">
        <v>39.729999999999997</v>
      </c>
      <c r="E53" s="3">
        <v>-6.7999999999999996E-3</v>
      </c>
      <c r="F53" s="3">
        <v>9.4200000000000006E-2</v>
      </c>
      <c r="G53" s="1">
        <v>1877.19</v>
      </c>
      <c r="H53" s="1">
        <v>72403.259999999995</v>
      </c>
      <c r="J53" s="1">
        <v>5</v>
      </c>
      <c r="K53" s="1">
        <v>601211</v>
      </c>
      <c r="L53" s="1" t="s">
        <v>721</v>
      </c>
      <c r="M53" s="1">
        <v>20.8</v>
      </c>
      <c r="N53" s="3">
        <v>5.0000000000000001E-4</v>
      </c>
      <c r="O53" s="3">
        <v>7.2400000000000006E-2</v>
      </c>
      <c r="P53" s="1">
        <v>875.95</v>
      </c>
      <c r="Q53" s="1">
        <v>18946.79</v>
      </c>
      <c r="S53" s="82">
        <v>6</v>
      </c>
      <c r="T53" s="82">
        <v>600519</v>
      </c>
      <c r="U53" s="337" t="s">
        <v>160</v>
      </c>
      <c r="V53" s="82">
        <v>610</v>
      </c>
      <c r="W53" s="104">
        <v>7.8399999999999997E-2</v>
      </c>
      <c r="X53" s="104">
        <v>6.93E-2</v>
      </c>
      <c r="Y53" s="82">
        <v>47.79</v>
      </c>
      <c r="Z53" s="82">
        <v>24739.1</v>
      </c>
      <c r="AB53">
        <v>6</v>
      </c>
      <c r="AC53" s="370">
        <v>601601</v>
      </c>
      <c r="AD53" s="371" t="s">
        <v>676</v>
      </c>
      <c r="AE53">
        <v>285</v>
      </c>
      <c r="AF53" s="112">
        <v>4.99E-2</v>
      </c>
      <c r="AG53" s="372">
        <v>10525.05</v>
      </c>
      <c r="AH53">
        <v>40.549999999999997</v>
      </c>
      <c r="AK53" s="82">
        <v>4</v>
      </c>
      <c r="AL53" s="82">
        <v>600104</v>
      </c>
      <c r="AM53" s="82" t="s">
        <v>1610</v>
      </c>
      <c r="AN53" s="82">
        <v>32.07</v>
      </c>
      <c r="AO53" s="104">
        <v>-6.7999999999999996E-3</v>
      </c>
      <c r="AP53" s="104">
        <v>3.2000000000000001E-2</v>
      </c>
      <c r="AQ53" s="82">
        <v>5.04</v>
      </c>
      <c r="AR53" s="82">
        <v>152.04</v>
      </c>
      <c r="AS53" s="82">
        <v>4</v>
      </c>
      <c r="AT53" s="82">
        <v>2583</v>
      </c>
      <c r="AU53" s="82" t="s">
        <v>1346</v>
      </c>
      <c r="AV53" s="82">
        <v>16.989999999999998</v>
      </c>
      <c r="AW53" s="104">
        <v>3.5000000000000001E-3</v>
      </c>
      <c r="AX53" s="104">
        <v>6.4299999999999996E-2</v>
      </c>
      <c r="AY53" s="82">
        <v>124.18</v>
      </c>
      <c r="AZ53" s="82">
        <v>2060.15</v>
      </c>
      <c r="BB53" s="82">
        <v>4</v>
      </c>
      <c r="BC53" s="82">
        <v>601318</v>
      </c>
      <c r="BD53" s="82" t="s">
        <v>1312</v>
      </c>
      <c r="BE53" s="82">
        <v>61.52</v>
      </c>
      <c r="BF53" s="104">
        <v>2.4E-2</v>
      </c>
      <c r="BG53" s="104">
        <v>5.3100000000000001E-2</v>
      </c>
      <c r="BH53" s="82">
        <v>45.46</v>
      </c>
      <c r="BI53" s="82">
        <v>2461.9</v>
      </c>
      <c r="BK53" s="22">
        <v>4</v>
      </c>
      <c r="BL53" s="22">
        <v>2304</v>
      </c>
      <c r="BM53" s="22" t="s">
        <v>644</v>
      </c>
      <c r="BN53" s="22">
        <v>116.58</v>
      </c>
      <c r="BO53" s="24">
        <v>6.0000000000000001E-3</v>
      </c>
      <c r="BP53" s="24">
        <v>4.1799999999999997E-2</v>
      </c>
      <c r="BQ53" s="22">
        <v>8.91</v>
      </c>
      <c r="BR53" s="22">
        <v>903.87</v>
      </c>
      <c r="BT53" s="82">
        <v>4</v>
      </c>
      <c r="BU53" s="82">
        <v>2304</v>
      </c>
      <c r="BV53" s="82" t="s">
        <v>1509</v>
      </c>
      <c r="BW53" s="82">
        <v>114.19</v>
      </c>
      <c r="BX53" s="104">
        <v>-1.5699999999999999E-2</v>
      </c>
      <c r="BY53" s="104">
        <v>6.6900000000000001E-2</v>
      </c>
      <c r="BZ53" s="82">
        <v>42.6</v>
      </c>
      <c r="CA53" s="82">
        <v>4323.6000000000004</v>
      </c>
      <c r="CC53" s="82">
        <v>5</v>
      </c>
      <c r="CD53" s="82">
        <v>2035</v>
      </c>
      <c r="CE53" s="82" t="s">
        <v>1526</v>
      </c>
      <c r="CF53" s="82">
        <v>29.42</v>
      </c>
      <c r="CG53" s="104">
        <v>-2.3999999999999998E-3</v>
      </c>
      <c r="CH53" s="104">
        <v>4.58E-2</v>
      </c>
      <c r="CI53" s="82">
        <v>345.67</v>
      </c>
      <c r="CJ53" s="82">
        <v>9315.7900000000009</v>
      </c>
      <c r="CL53" s="82">
        <v>4</v>
      </c>
      <c r="CM53" s="82">
        <v>603186</v>
      </c>
      <c r="CN53" s="82" t="s">
        <v>1355</v>
      </c>
      <c r="CO53" s="82">
        <v>32.26</v>
      </c>
      <c r="CP53" s="104">
        <v>-5.4800000000000001E-2</v>
      </c>
      <c r="CQ53" s="104">
        <v>2.93E-2</v>
      </c>
      <c r="CR53" s="82">
        <v>43.19</v>
      </c>
      <c r="CS53" s="82">
        <v>1591.55</v>
      </c>
      <c r="CV53" s="82">
        <v>4</v>
      </c>
      <c r="CW53" s="82">
        <v>933</v>
      </c>
      <c r="CX53" s="82" t="s">
        <v>1621</v>
      </c>
      <c r="CY53" s="82">
        <v>10.49</v>
      </c>
      <c r="CZ53" s="104">
        <v>-2.7799999999999998E-2</v>
      </c>
      <c r="DA53" s="104">
        <v>4.8599999999999997E-2</v>
      </c>
      <c r="DB53" s="82">
        <v>377.85</v>
      </c>
      <c r="DC53" s="82">
        <v>4296.13</v>
      </c>
      <c r="DE53" s="82">
        <v>4</v>
      </c>
      <c r="DF53" s="82">
        <v>601600</v>
      </c>
      <c r="DG53" s="82" t="s">
        <v>1620</v>
      </c>
      <c r="DH53" s="82" t="s">
        <v>1514</v>
      </c>
      <c r="DI53" s="104" t="s">
        <v>1514</v>
      </c>
      <c r="DJ53" s="104">
        <v>5.3600000000000002E-2</v>
      </c>
      <c r="DK53" s="82">
        <v>278.58999999999997</v>
      </c>
      <c r="DL53" s="82">
        <v>2108.9</v>
      </c>
      <c r="DM53" s="129"/>
      <c r="DN53" s="82">
        <v>4</v>
      </c>
      <c r="DO53" s="82">
        <v>423</v>
      </c>
      <c r="DP53" s="82" t="s">
        <v>1638</v>
      </c>
      <c r="DQ53" s="82">
        <v>68.599999999999994</v>
      </c>
      <c r="DR53" s="104">
        <v>1.03E-2</v>
      </c>
      <c r="DS53" s="104">
        <v>2.01E-2</v>
      </c>
      <c r="DT53" s="82">
        <v>3</v>
      </c>
      <c r="DU53" s="82">
        <v>194.79</v>
      </c>
      <c r="DW53" s="82">
        <v>4</v>
      </c>
      <c r="DX53" s="82">
        <v>600795</v>
      </c>
      <c r="DY53" s="82" t="s">
        <v>1647</v>
      </c>
      <c r="DZ53" s="82">
        <v>3.41</v>
      </c>
      <c r="EA53" s="104">
        <v>8.8999999999999999E-3</v>
      </c>
      <c r="EB53" s="104">
        <v>7.0000000000000001E-3</v>
      </c>
      <c r="EC53" s="82">
        <v>15.53</v>
      </c>
      <c r="ED53" s="82">
        <v>51.56</v>
      </c>
      <c r="EF53" s="129">
        <v>5</v>
      </c>
      <c r="EG53" s="129">
        <v>300214</v>
      </c>
      <c r="EH53" s="129" t="s">
        <v>1322</v>
      </c>
      <c r="EI53" s="129">
        <v>7.22</v>
      </c>
      <c r="EJ53" s="129">
        <v>0</v>
      </c>
      <c r="EK53" s="129">
        <v>3.3599999999999998E-2</v>
      </c>
      <c r="EL53" s="129">
        <v>611</v>
      </c>
      <c r="EM53" s="129">
        <v>4350.34</v>
      </c>
      <c r="EN53" s="129">
        <v>5</v>
      </c>
      <c r="EO53" s="129">
        <v>601601</v>
      </c>
      <c r="EP53" s="129" t="s">
        <v>1316</v>
      </c>
      <c r="EQ53" s="129">
        <v>40.700000000000003</v>
      </c>
      <c r="ER53" s="348">
        <v>2.6499999999999999E-2</v>
      </c>
      <c r="ES53" s="348">
        <v>7.0199999999999999E-2</v>
      </c>
      <c r="ET53" s="129">
        <v>1335.44</v>
      </c>
      <c r="EU53" s="129">
        <v>49317.98</v>
      </c>
    </row>
    <row r="54" spans="1:151">
      <c r="A54" s="1">
        <v>5</v>
      </c>
      <c r="B54" s="1">
        <v>300136</v>
      </c>
      <c r="C54" s="1" t="s">
        <v>660</v>
      </c>
      <c r="D54" s="1">
        <v>50.38</v>
      </c>
      <c r="E54" s="3">
        <v>1.43E-2</v>
      </c>
      <c r="F54" s="3">
        <v>9.0999999999999998E-2</v>
      </c>
      <c r="G54" s="1">
        <v>1663.63</v>
      </c>
      <c r="H54" s="1">
        <v>69872.479999999996</v>
      </c>
      <c r="J54" s="1">
        <v>6</v>
      </c>
      <c r="K54" s="1">
        <v>488</v>
      </c>
      <c r="L54" s="1" t="s">
        <v>1535</v>
      </c>
      <c r="M54" s="1">
        <v>18.63</v>
      </c>
      <c r="N54" s="3">
        <v>1.6400000000000001E-2</v>
      </c>
      <c r="O54" s="3">
        <v>6.2E-2</v>
      </c>
      <c r="P54" s="1">
        <v>828.06</v>
      </c>
      <c r="Q54" s="1">
        <v>16238.24</v>
      </c>
      <c r="S54" s="82">
        <v>7</v>
      </c>
      <c r="T54" s="82">
        <v>601933</v>
      </c>
      <c r="U54" s="82" t="s">
        <v>790</v>
      </c>
      <c r="V54" s="82">
        <v>9.4</v>
      </c>
      <c r="W54" s="104">
        <v>2.6200000000000001E-2</v>
      </c>
      <c r="X54" s="104">
        <v>6.6500000000000004E-2</v>
      </c>
      <c r="Y54" s="82">
        <v>2973.15</v>
      </c>
      <c r="Z54" s="82">
        <v>23755.45</v>
      </c>
      <c r="AB54">
        <v>7</v>
      </c>
      <c r="AC54" s="282">
        <v>600779</v>
      </c>
      <c r="AD54" s="376" t="s">
        <v>358</v>
      </c>
      <c r="AE54">
        <v>249.99</v>
      </c>
      <c r="AF54" s="112">
        <v>4.9599999999999998E-2</v>
      </c>
      <c r="AG54" s="372">
        <v>10454.68</v>
      </c>
      <c r="AH54">
        <v>41.98</v>
      </c>
      <c r="AK54" s="82">
        <v>5</v>
      </c>
      <c r="AL54" s="82">
        <v>601601</v>
      </c>
      <c r="AM54" s="82" t="s">
        <v>1611</v>
      </c>
      <c r="AN54" s="82">
        <v>40.93</v>
      </c>
      <c r="AO54" s="104">
        <v>9.4000000000000004E-3</v>
      </c>
      <c r="AP54" s="104">
        <v>3.1800000000000002E-2</v>
      </c>
      <c r="AQ54" s="82">
        <v>4.09</v>
      </c>
      <c r="AR54" s="82">
        <v>150.91</v>
      </c>
      <c r="AS54" s="82">
        <v>5</v>
      </c>
      <c r="AT54" s="82">
        <v>2008</v>
      </c>
      <c r="AU54" s="82" t="s">
        <v>1347</v>
      </c>
      <c r="AV54" s="82">
        <v>47.95</v>
      </c>
      <c r="AW54" s="104">
        <v>-2.5999999999999999E-2</v>
      </c>
      <c r="AX54" s="104">
        <v>6.4000000000000001E-2</v>
      </c>
      <c r="AY54" s="82">
        <v>47.07</v>
      </c>
      <c r="AZ54" s="82">
        <v>2052.16</v>
      </c>
      <c r="BB54" s="82">
        <v>5</v>
      </c>
      <c r="BC54" s="82">
        <v>601166</v>
      </c>
      <c r="BD54" s="82" t="s">
        <v>1332</v>
      </c>
      <c r="BE54" s="82">
        <v>17.53</v>
      </c>
      <c r="BF54" s="104">
        <v>-1.0200000000000001E-2</v>
      </c>
      <c r="BG54" s="104">
        <v>4.9399999999999999E-2</v>
      </c>
      <c r="BH54" s="82">
        <v>132.41</v>
      </c>
      <c r="BI54" s="82">
        <v>2289.38</v>
      </c>
      <c r="BK54" s="22">
        <v>5</v>
      </c>
      <c r="BL54" s="22">
        <v>600582</v>
      </c>
      <c r="BM54" s="22" t="s">
        <v>775</v>
      </c>
      <c r="BN54" s="22">
        <v>5.04</v>
      </c>
      <c r="BO54" s="24">
        <v>2E-3</v>
      </c>
      <c r="BP54" s="24">
        <v>4.1700000000000001E-2</v>
      </c>
      <c r="BQ54" s="22">
        <v>173.56</v>
      </c>
      <c r="BR54" s="22">
        <v>900.79</v>
      </c>
      <c r="BT54" s="82">
        <v>5</v>
      </c>
      <c r="BU54" s="82">
        <v>568</v>
      </c>
      <c r="BV54" s="82" t="s">
        <v>1510</v>
      </c>
      <c r="BW54" s="82">
        <v>58.08</v>
      </c>
      <c r="BX54" s="104">
        <v>-1.3100000000000001E-2</v>
      </c>
      <c r="BY54" s="104">
        <v>4.9700000000000001E-2</v>
      </c>
      <c r="BZ54" s="82">
        <v>57.25</v>
      </c>
      <c r="CA54" s="82">
        <v>3211.81</v>
      </c>
      <c r="CC54" s="82">
        <v>6</v>
      </c>
      <c r="CD54" s="82">
        <v>300296</v>
      </c>
      <c r="CE54" s="82" t="s">
        <v>1527</v>
      </c>
      <c r="CF54" s="82">
        <v>21.47</v>
      </c>
      <c r="CG54" s="104">
        <v>8.5000000000000006E-3</v>
      </c>
      <c r="CH54" s="104">
        <v>4.4999999999999998E-2</v>
      </c>
      <c r="CI54" s="82">
        <v>454.66</v>
      </c>
      <c r="CJ54" s="82">
        <v>9161.34</v>
      </c>
      <c r="CL54" s="82">
        <v>5</v>
      </c>
      <c r="CM54" s="82">
        <v>600183</v>
      </c>
      <c r="CN54" s="82" t="s">
        <v>1356</v>
      </c>
      <c r="CO54" s="82">
        <v>14.88</v>
      </c>
      <c r="CP54" s="104">
        <v>1.09E-2</v>
      </c>
      <c r="CQ54" s="104">
        <v>2.8299999999999999E-2</v>
      </c>
      <c r="CR54" s="82">
        <v>100.43</v>
      </c>
      <c r="CS54" s="82">
        <v>1539.59</v>
      </c>
      <c r="CV54" s="82">
        <v>5</v>
      </c>
      <c r="CW54" s="82">
        <v>2460</v>
      </c>
      <c r="CX54" s="82" t="s">
        <v>1622</v>
      </c>
      <c r="CY54" s="82">
        <v>86.6</v>
      </c>
      <c r="CZ54" s="104">
        <v>-5.3E-3</v>
      </c>
      <c r="DA54" s="104">
        <v>3.9300000000000002E-2</v>
      </c>
      <c r="DB54" s="82">
        <v>39.72</v>
      </c>
      <c r="DC54" s="82">
        <v>3467.56</v>
      </c>
      <c r="DE54" s="82">
        <v>5</v>
      </c>
      <c r="DF54" s="82">
        <v>600111</v>
      </c>
      <c r="DG54" s="82" t="s">
        <v>1629</v>
      </c>
      <c r="DH54" s="82">
        <v>15</v>
      </c>
      <c r="DI54" s="104">
        <v>-2.0899999999999998E-2</v>
      </c>
      <c r="DJ54" s="104">
        <v>5.1999999999999998E-2</v>
      </c>
      <c r="DK54" s="82">
        <v>126.81</v>
      </c>
      <c r="DL54" s="82">
        <v>2045.37</v>
      </c>
      <c r="DM54" s="129"/>
      <c r="DN54" s="82">
        <v>5</v>
      </c>
      <c r="DO54" s="82">
        <v>2271</v>
      </c>
      <c r="DP54" s="82" t="s">
        <v>1639</v>
      </c>
      <c r="DQ54" s="82">
        <v>39.44</v>
      </c>
      <c r="DR54" s="104">
        <v>-2.9999999999999997E-4</v>
      </c>
      <c r="DS54" s="104">
        <v>1.7899999999999999E-2</v>
      </c>
      <c r="DT54" s="82">
        <v>4.5</v>
      </c>
      <c r="DU54" s="82">
        <v>173.57</v>
      </c>
      <c r="DW54" s="82">
        <v>5</v>
      </c>
      <c r="DX54" s="82">
        <v>2859</v>
      </c>
      <c r="DY54" s="82" t="s">
        <v>1648</v>
      </c>
      <c r="DZ54" s="82">
        <v>39.22</v>
      </c>
      <c r="EA54" s="104">
        <v>5.9700000000000003E-2</v>
      </c>
      <c r="EB54" s="104">
        <v>5.4999999999999997E-3</v>
      </c>
      <c r="EC54" s="82">
        <v>1.67</v>
      </c>
      <c r="ED54" s="82">
        <v>40.65</v>
      </c>
      <c r="EF54" s="129">
        <v>6</v>
      </c>
      <c r="EG54" s="129">
        <v>725</v>
      </c>
      <c r="EH54" s="129" t="s">
        <v>1323</v>
      </c>
      <c r="EI54" s="129">
        <v>5.72</v>
      </c>
      <c r="EJ54" s="129">
        <v>0</v>
      </c>
      <c r="EK54" s="129">
        <v>3.09E-2</v>
      </c>
      <c r="EL54" s="129">
        <v>911.19</v>
      </c>
      <c r="EM54" s="129">
        <v>4009.22</v>
      </c>
      <c r="EN54" s="129">
        <v>6</v>
      </c>
      <c r="EO54" s="129">
        <v>600507</v>
      </c>
      <c r="EP54" s="129" t="s">
        <v>1317</v>
      </c>
      <c r="EQ54" s="129">
        <v>12.83</v>
      </c>
      <c r="ER54" s="348">
        <v>1.83E-2</v>
      </c>
      <c r="ES54" s="348">
        <v>6.0199999999999997E-2</v>
      </c>
      <c r="ET54" s="129">
        <v>3270.93</v>
      </c>
      <c r="EU54" s="129">
        <v>42260.41</v>
      </c>
    </row>
    <row r="55" spans="1:151">
      <c r="A55" s="1">
        <v>6</v>
      </c>
      <c r="B55" s="1">
        <v>2475</v>
      </c>
      <c r="C55" s="1" t="s">
        <v>109</v>
      </c>
      <c r="D55" s="1">
        <v>24.06</v>
      </c>
      <c r="E55" s="3">
        <v>3.5700000000000003E-2</v>
      </c>
      <c r="F55" s="3">
        <v>8.8599999999999998E-2</v>
      </c>
      <c r="G55" s="1">
        <v>3295.15</v>
      </c>
      <c r="H55" s="1">
        <v>68077.75</v>
      </c>
      <c r="J55" s="1">
        <v>7</v>
      </c>
      <c r="K55" s="1">
        <v>600340</v>
      </c>
      <c r="L55" s="1" t="s">
        <v>590</v>
      </c>
      <c r="M55" s="1">
        <v>30.92</v>
      </c>
      <c r="N55" s="3">
        <v>-6.4000000000000003E-3</v>
      </c>
      <c r="O55" s="3">
        <v>5.8900000000000001E-2</v>
      </c>
      <c r="P55" s="1">
        <v>495.73</v>
      </c>
      <c r="Q55" s="1">
        <v>15407.27</v>
      </c>
      <c r="S55" s="82">
        <v>8</v>
      </c>
      <c r="T55" s="82">
        <v>2</v>
      </c>
      <c r="U55" s="339" t="s">
        <v>958</v>
      </c>
      <c r="V55" s="82">
        <v>27.01</v>
      </c>
      <c r="W55" s="104">
        <v>-1.5299999999999999E-2</v>
      </c>
      <c r="X55" s="104">
        <v>5.7700000000000001E-2</v>
      </c>
      <c r="Y55" s="82">
        <v>784.9</v>
      </c>
      <c r="Z55" s="82">
        <v>20603.75</v>
      </c>
      <c r="AB55">
        <v>8</v>
      </c>
      <c r="AC55" s="282">
        <v>601012</v>
      </c>
      <c r="AD55" s="376" t="s">
        <v>121</v>
      </c>
      <c r="AE55">
        <v>350.01</v>
      </c>
      <c r="AF55" s="112">
        <v>4.8899999999999999E-2</v>
      </c>
      <c r="AG55" s="372">
        <v>10314.76</v>
      </c>
      <c r="AH55">
        <v>31.93</v>
      </c>
      <c r="AK55" s="82">
        <v>6</v>
      </c>
      <c r="AL55" s="82">
        <v>2714</v>
      </c>
      <c r="AM55" s="82" t="s">
        <v>1612</v>
      </c>
      <c r="AN55" s="82">
        <v>42.95</v>
      </c>
      <c r="AO55" s="104">
        <v>-6.8999999999999999E-3</v>
      </c>
      <c r="AP55" s="104">
        <v>2.5600000000000001E-2</v>
      </c>
      <c r="AQ55" s="82">
        <v>3.28</v>
      </c>
      <c r="AR55" s="82">
        <v>121.62</v>
      </c>
      <c r="AS55" s="82">
        <v>6</v>
      </c>
      <c r="AT55" s="82">
        <v>600703</v>
      </c>
      <c r="AU55" s="82" t="s">
        <v>1348</v>
      </c>
      <c r="AV55" s="82">
        <v>25.38</v>
      </c>
      <c r="AW55" s="104">
        <v>-8.0000000000000004E-4</v>
      </c>
      <c r="AX55" s="104">
        <v>5.8799999999999998E-2</v>
      </c>
      <c r="AY55" s="82">
        <v>81.349999999999994</v>
      </c>
      <c r="AZ55" s="82">
        <v>1882.41</v>
      </c>
      <c r="BB55" s="82">
        <v>6</v>
      </c>
      <c r="BC55" s="82">
        <v>600016</v>
      </c>
      <c r="BD55" s="82" t="s">
        <v>1333</v>
      </c>
      <c r="BE55" s="82">
        <v>8.1300000000000008</v>
      </c>
      <c r="BF55" s="104">
        <v>3.7000000000000002E-3</v>
      </c>
      <c r="BG55" s="104">
        <v>4.3400000000000001E-2</v>
      </c>
      <c r="BH55" s="82">
        <v>250.96</v>
      </c>
      <c r="BI55" s="82">
        <v>2012.68</v>
      </c>
      <c r="BK55" s="22">
        <v>6</v>
      </c>
      <c r="BL55" s="22">
        <v>425</v>
      </c>
      <c r="BM55" s="22" t="s">
        <v>773</v>
      </c>
      <c r="BN55" s="22">
        <v>3.79</v>
      </c>
      <c r="BO55" s="24">
        <v>2.5999999999999999E-3</v>
      </c>
      <c r="BP55" s="24">
        <v>4.0500000000000001E-2</v>
      </c>
      <c r="BQ55" s="22">
        <v>237.92</v>
      </c>
      <c r="BR55" s="22">
        <v>875.54</v>
      </c>
      <c r="BT55" s="82">
        <v>6</v>
      </c>
      <c r="BU55" s="82">
        <v>603288</v>
      </c>
      <c r="BV55" s="82" t="s">
        <v>1511</v>
      </c>
      <c r="BW55" s="82">
        <v>49.75</v>
      </c>
      <c r="BX55" s="104">
        <v>-2.98E-2</v>
      </c>
      <c r="BY55" s="104">
        <v>4.3200000000000002E-2</v>
      </c>
      <c r="BZ55" s="82">
        <v>58.96</v>
      </c>
      <c r="CA55" s="82">
        <v>2794.31</v>
      </c>
      <c r="CC55" s="82">
        <v>7</v>
      </c>
      <c r="CD55" s="82">
        <v>2008</v>
      </c>
      <c r="CE55" s="82" t="s">
        <v>1528</v>
      </c>
      <c r="CF55" s="82">
        <v>47.58</v>
      </c>
      <c r="CG55" s="104">
        <v>3.8E-3</v>
      </c>
      <c r="CH55" s="104">
        <v>4.2900000000000001E-2</v>
      </c>
      <c r="CI55" s="82">
        <v>200.47</v>
      </c>
      <c r="CJ55" s="82">
        <v>8740.3700000000008</v>
      </c>
      <c r="CL55" s="82">
        <v>6</v>
      </c>
      <c r="CM55" s="82">
        <v>601137</v>
      </c>
      <c r="CN55" s="82" t="s">
        <v>1357</v>
      </c>
      <c r="CO55" s="82">
        <v>12.66</v>
      </c>
      <c r="CP55" s="104">
        <v>1.04E-2</v>
      </c>
      <c r="CQ55" s="104">
        <v>2.6700000000000002E-2</v>
      </c>
      <c r="CR55" s="82">
        <v>111.89</v>
      </c>
      <c r="CS55" s="82">
        <v>1453.48</v>
      </c>
      <c r="CV55" s="82">
        <v>6</v>
      </c>
      <c r="CW55" s="82">
        <v>807</v>
      </c>
      <c r="CX55" s="82" t="s">
        <v>1623</v>
      </c>
      <c r="CY55" s="82">
        <v>12.27</v>
      </c>
      <c r="CZ55" s="104">
        <v>-2.93E-2</v>
      </c>
      <c r="DA55" s="104">
        <v>3.0800000000000001E-2</v>
      </c>
      <c r="DB55" s="82">
        <v>196.23</v>
      </c>
      <c r="DC55" s="82">
        <v>2721.71</v>
      </c>
      <c r="DE55" s="82">
        <v>6</v>
      </c>
      <c r="DF55" s="82">
        <v>600516</v>
      </c>
      <c r="DG55" s="82" t="s">
        <v>1630</v>
      </c>
      <c r="DH55" s="82">
        <v>26.78</v>
      </c>
      <c r="DI55" s="104">
        <v>-2.8299999999999999E-2</v>
      </c>
      <c r="DJ55" s="104">
        <v>4.6600000000000003E-2</v>
      </c>
      <c r="DK55" s="82">
        <v>59.95</v>
      </c>
      <c r="DL55" s="82">
        <v>1831.47</v>
      </c>
      <c r="DM55" s="129"/>
      <c r="DN55" s="82">
        <v>6</v>
      </c>
      <c r="DO55" s="82">
        <v>601336</v>
      </c>
      <c r="DP55" s="82" t="s">
        <v>1640</v>
      </c>
      <c r="DQ55" s="82">
        <v>61.11</v>
      </c>
      <c r="DR55" s="104">
        <v>1.41E-2</v>
      </c>
      <c r="DS55" s="104">
        <v>1.7600000000000001E-2</v>
      </c>
      <c r="DT55" s="82">
        <v>3</v>
      </c>
      <c r="DU55" s="82">
        <v>170.01</v>
      </c>
      <c r="DW55" s="82">
        <v>6</v>
      </c>
      <c r="DX55" s="82">
        <v>2860</v>
      </c>
      <c r="DY55" s="82" t="s">
        <v>1649</v>
      </c>
      <c r="DZ55" s="82" t="s">
        <v>663</v>
      </c>
      <c r="EA55" s="104" t="s">
        <v>663</v>
      </c>
      <c r="EB55" s="104">
        <v>3.3999999999999998E-3</v>
      </c>
      <c r="EC55" s="82">
        <v>0.8</v>
      </c>
      <c r="ED55" s="82">
        <v>24.96</v>
      </c>
      <c r="EF55" s="129">
        <v>7</v>
      </c>
      <c r="EG55" s="129">
        <v>300013</v>
      </c>
      <c r="EH55" s="129" t="s">
        <v>1043</v>
      </c>
      <c r="EI55" s="129">
        <v>17.79</v>
      </c>
      <c r="EJ55" s="129">
        <v>1.37E-2</v>
      </c>
      <c r="EK55" s="129">
        <v>3.0499999999999999E-2</v>
      </c>
      <c r="EL55" s="129">
        <v>222.13</v>
      </c>
      <c r="EM55" s="129">
        <v>3958.36</v>
      </c>
      <c r="EN55" s="129">
        <v>7</v>
      </c>
      <c r="EO55" s="129">
        <v>600585</v>
      </c>
      <c r="EP55" s="129" t="s">
        <v>1318</v>
      </c>
      <c r="EQ55" s="129">
        <v>26.43</v>
      </c>
      <c r="ER55" s="348">
        <v>-8.9999999999999993E-3</v>
      </c>
      <c r="ES55" s="348">
        <v>5.7799999999999997E-2</v>
      </c>
      <c r="ET55" s="129">
        <v>1624.99</v>
      </c>
      <c r="EU55" s="129">
        <v>40575.910000000003</v>
      </c>
    </row>
    <row r="56" spans="1:151">
      <c r="A56" s="1">
        <v>7</v>
      </c>
      <c r="B56" s="1">
        <v>2008</v>
      </c>
      <c r="C56" s="1" t="s">
        <v>514</v>
      </c>
      <c r="D56" s="1">
        <v>47.73</v>
      </c>
      <c r="E56" s="3">
        <v>-3.0499999999999999E-2</v>
      </c>
      <c r="F56" s="3">
        <v>7.8E-2</v>
      </c>
      <c r="G56" s="1">
        <v>1374.39</v>
      </c>
      <c r="H56" s="1">
        <v>59923.58</v>
      </c>
      <c r="J56" s="1">
        <v>8</v>
      </c>
      <c r="K56" s="1">
        <v>69</v>
      </c>
      <c r="L56" s="1" t="s">
        <v>1536</v>
      </c>
      <c r="M56" s="1">
        <v>8.6</v>
      </c>
      <c r="N56" s="3">
        <v>-5.7999999999999996E-3</v>
      </c>
      <c r="O56" s="3">
        <v>5.6800000000000003E-2</v>
      </c>
      <c r="P56" s="1">
        <v>1819.19</v>
      </c>
      <c r="Q56" s="1">
        <v>14862.8</v>
      </c>
      <c r="S56" s="82">
        <v>9</v>
      </c>
      <c r="T56" s="82">
        <v>333</v>
      </c>
      <c r="U56" s="337" t="s">
        <v>63</v>
      </c>
      <c r="V56" s="82">
        <v>50.93</v>
      </c>
      <c r="W56" s="104">
        <v>1.0500000000000001E-2</v>
      </c>
      <c r="X56" s="104">
        <v>5.7500000000000002E-2</v>
      </c>
      <c r="Y56" s="82">
        <v>464.67</v>
      </c>
      <c r="Z56" s="82">
        <v>20533.82</v>
      </c>
      <c r="AB56">
        <v>9</v>
      </c>
      <c r="AC56" s="379">
        <v>2508</v>
      </c>
      <c r="AD56" s="380" t="s">
        <v>675</v>
      </c>
      <c r="AE56">
        <v>200</v>
      </c>
      <c r="AF56" s="112">
        <v>4.0099999999999997E-2</v>
      </c>
      <c r="AG56" s="372">
        <v>8450.19</v>
      </c>
      <c r="AH56">
        <v>46.69</v>
      </c>
      <c r="AK56" s="82">
        <v>7</v>
      </c>
      <c r="AL56" s="82">
        <v>63</v>
      </c>
      <c r="AM56" s="82" t="s">
        <v>1613</v>
      </c>
      <c r="AN56" s="82">
        <v>29.7</v>
      </c>
      <c r="AO56" s="104">
        <v>-0.01</v>
      </c>
      <c r="AP56" s="104">
        <v>2.5600000000000001E-2</v>
      </c>
      <c r="AQ56" s="82">
        <v>4.29</v>
      </c>
      <c r="AR56" s="82">
        <v>121.45</v>
      </c>
      <c r="AS56" s="82">
        <v>7</v>
      </c>
      <c r="AT56" s="82">
        <v>601933</v>
      </c>
      <c r="AU56" s="82" t="s">
        <v>1349</v>
      </c>
      <c r="AV56" s="82">
        <v>9.35</v>
      </c>
      <c r="AW56" s="104">
        <v>2.07E-2</v>
      </c>
      <c r="AX56" s="104">
        <v>5.6599999999999998E-2</v>
      </c>
      <c r="AY56" s="82">
        <v>226.97</v>
      </c>
      <c r="AZ56" s="82">
        <v>1813.49</v>
      </c>
      <c r="BB56" s="82">
        <v>7</v>
      </c>
      <c r="BC56" s="82">
        <v>601398</v>
      </c>
      <c r="BD56" s="82" t="s">
        <v>1334</v>
      </c>
      <c r="BE56" s="82">
        <v>6.05</v>
      </c>
      <c r="BF56" s="104">
        <v>-1.7899999999999999E-2</v>
      </c>
      <c r="BG56" s="104">
        <v>4.1399999999999999E-2</v>
      </c>
      <c r="BH56" s="82">
        <v>319.42</v>
      </c>
      <c r="BI56" s="82">
        <v>1916.51</v>
      </c>
      <c r="BK56" s="22">
        <v>7</v>
      </c>
      <c r="BL56" s="22">
        <v>596</v>
      </c>
      <c r="BM56" s="22" t="s">
        <v>650</v>
      </c>
      <c r="BN56" s="22">
        <v>68.45</v>
      </c>
      <c r="BO56" s="24">
        <v>3.15E-2</v>
      </c>
      <c r="BP56" s="24">
        <v>3.9199999999999999E-2</v>
      </c>
      <c r="BQ56" s="22">
        <v>13.69</v>
      </c>
      <c r="BR56" s="22">
        <v>847.39</v>
      </c>
      <c r="BT56" s="82">
        <v>7</v>
      </c>
      <c r="BU56" s="82">
        <v>895</v>
      </c>
      <c r="BV56" s="82" t="s">
        <v>1512</v>
      </c>
      <c r="BW56" s="82">
        <v>24.99</v>
      </c>
      <c r="BX56" s="104">
        <v>-1.23E-2</v>
      </c>
      <c r="BY56" s="104">
        <v>2.75E-2</v>
      </c>
      <c r="BZ56" s="82">
        <v>71.430000000000007</v>
      </c>
      <c r="CA56" s="82">
        <v>1778.7</v>
      </c>
      <c r="CC56" s="82">
        <v>8</v>
      </c>
      <c r="CD56" s="82">
        <v>600703</v>
      </c>
      <c r="CE56" s="82" t="s">
        <v>1529</v>
      </c>
      <c r="CF56" s="82">
        <v>25.43</v>
      </c>
      <c r="CG56" s="104">
        <v>6.7000000000000002E-3</v>
      </c>
      <c r="CH56" s="104">
        <v>4.0300000000000002E-2</v>
      </c>
      <c r="CI56" s="82">
        <v>354.52</v>
      </c>
      <c r="CJ56" s="82">
        <v>8203.59</v>
      </c>
      <c r="CL56" s="82">
        <v>7</v>
      </c>
      <c r="CM56" s="82">
        <v>603111</v>
      </c>
      <c r="CN56" s="82" t="s">
        <v>1358</v>
      </c>
      <c r="CO56" s="82">
        <v>14.6</v>
      </c>
      <c r="CP56" s="104">
        <v>3.2500000000000001E-2</v>
      </c>
      <c r="CQ56" s="104">
        <v>2.3099999999999999E-2</v>
      </c>
      <c r="CR56" s="82">
        <v>84.68</v>
      </c>
      <c r="CS56" s="82">
        <v>1256.5999999999999</v>
      </c>
      <c r="CV56" s="82">
        <v>7</v>
      </c>
      <c r="CW56" s="82">
        <v>601088</v>
      </c>
      <c r="CX56" s="82" t="s">
        <v>1624</v>
      </c>
      <c r="CY56" s="82">
        <v>20.67</v>
      </c>
      <c r="CZ56" s="104">
        <v>1.5E-3</v>
      </c>
      <c r="DA56" s="104">
        <v>3.0499999999999999E-2</v>
      </c>
      <c r="DB56" s="82">
        <v>128.62</v>
      </c>
      <c r="DC56" s="82">
        <v>2693.38</v>
      </c>
      <c r="DE56" s="82">
        <v>7</v>
      </c>
      <c r="DF56" s="82">
        <v>603799</v>
      </c>
      <c r="DG56" s="82" t="s">
        <v>1631</v>
      </c>
      <c r="DH56" s="82">
        <v>89.8</v>
      </c>
      <c r="DI56" s="104">
        <v>1.6999999999999999E-3</v>
      </c>
      <c r="DJ56" s="104">
        <v>0.04</v>
      </c>
      <c r="DK56" s="82">
        <v>17.22</v>
      </c>
      <c r="DL56" s="82">
        <v>1575.11</v>
      </c>
      <c r="DM56" s="129"/>
      <c r="DN56" s="82">
        <v>7</v>
      </c>
      <c r="DO56" s="82">
        <v>661</v>
      </c>
      <c r="DP56" s="82" t="s">
        <v>1641</v>
      </c>
      <c r="DQ56" s="82">
        <v>171.3</v>
      </c>
      <c r="DR56" s="104">
        <v>3.0000000000000001E-3</v>
      </c>
      <c r="DS56" s="104">
        <v>1.54E-2</v>
      </c>
      <c r="DT56" s="82">
        <v>1</v>
      </c>
      <c r="DU56" s="82">
        <v>148.55000000000001</v>
      </c>
      <c r="DW56" s="82">
        <v>7</v>
      </c>
      <c r="DX56" s="82">
        <v>600100</v>
      </c>
      <c r="DY56" s="82" t="s">
        <v>1650</v>
      </c>
      <c r="DZ56" s="82">
        <v>11.53</v>
      </c>
      <c r="EA56" s="104">
        <v>0</v>
      </c>
      <c r="EB56" s="104">
        <v>8.0000000000000004E-4</v>
      </c>
      <c r="EC56" s="82">
        <v>0.51</v>
      </c>
      <c r="ED56" s="82">
        <v>6.22</v>
      </c>
      <c r="EF56" s="129">
        <v>8</v>
      </c>
      <c r="EG56" s="129">
        <v>600196</v>
      </c>
      <c r="EH56" s="129" t="s">
        <v>89</v>
      </c>
      <c r="EI56" s="129">
        <v>41.5</v>
      </c>
      <c r="EJ56" s="129">
        <v>-6.0000000000000001E-3</v>
      </c>
      <c r="EK56" s="129">
        <v>3.04E-2</v>
      </c>
      <c r="EL56" s="129">
        <v>115.16</v>
      </c>
      <c r="EM56" s="129">
        <v>3937.22</v>
      </c>
      <c r="EN56" s="129">
        <v>8</v>
      </c>
      <c r="EO56" s="129">
        <v>600340</v>
      </c>
      <c r="EP56" s="129" t="s">
        <v>1319</v>
      </c>
      <c r="EQ56" s="129">
        <v>31.06</v>
      </c>
      <c r="ER56" s="348">
        <v>-3.8E-3</v>
      </c>
      <c r="ES56" s="348">
        <v>5.6800000000000003E-2</v>
      </c>
      <c r="ET56" s="129">
        <v>1282.3399999999999</v>
      </c>
      <c r="EU56" s="129">
        <v>39855.269999999997</v>
      </c>
    </row>
    <row r="57" spans="1:151">
      <c r="A57" s="1">
        <v>8</v>
      </c>
      <c r="B57" s="1">
        <v>600309</v>
      </c>
      <c r="C57" s="1" t="s">
        <v>741</v>
      </c>
      <c r="D57" s="1">
        <v>39.32</v>
      </c>
      <c r="E57" s="3">
        <v>8.2000000000000007E-3</v>
      </c>
      <c r="F57" s="3">
        <v>6.5799999999999997E-2</v>
      </c>
      <c r="G57" s="1">
        <v>1199.75</v>
      </c>
      <c r="H57" s="1">
        <v>50569.27</v>
      </c>
      <c r="J57" s="1">
        <v>9</v>
      </c>
      <c r="K57" s="1">
        <v>601688</v>
      </c>
      <c r="L57" s="1" t="s">
        <v>144</v>
      </c>
      <c r="M57" s="1">
        <v>20.62</v>
      </c>
      <c r="N57" s="3">
        <v>4.8999999999999998E-3</v>
      </c>
      <c r="O57" s="3">
        <v>5.16E-2</v>
      </c>
      <c r="P57" s="1">
        <v>596.70000000000005</v>
      </c>
      <c r="Q57" s="1">
        <v>13497.25</v>
      </c>
      <c r="S57" s="82">
        <v>10</v>
      </c>
      <c r="T57" s="82">
        <v>538</v>
      </c>
      <c r="U57" s="337" t="s">
        <v>768</v>
      </c>
      <c r="V57" s="82">
        <v>103.7</v>
      </c>
      <c r="W57" s="104">
        <v>1.06E-2</v>
      </c>
      <c r="X57" s="104">
        <v>5.0999999999999997E-2</v>
      </c>
      <c r="Y57" s="82">
        <v>200.93</v>
      </c>
      <c r="Z57" s="82">
        <v>18224.419999999998</v>
      </c>
      <c r="AB57">
        <v>10</v>
      </c>
      <c r="AC57" s="379">
        <v>2127</v>
      </c>
      <c r="AD57" s="380" t="s">
        <v>648</v>
      </c>
      <c r="AE57">
        <v>520</v>
      </c>
      <c r="AF57" s="112">
        <v>3.8699999999999998E-2</v>
      </c>
      <c r="AG57" s="372">
        <v>8169.2</v>
      </c>
      <c r="AH57">
        <v>15.06</v>
      </c>
      <c r="AK57" s="82">
        <v>8</v>
      </c>
      <c r="AL57" s="82">
        <v>600584</v>
      </c>
      <c r="AM57" s="82" t="s">
        <v>1614</v>
      </c>
      <c r="AN57" s="82">
        <v>19.68</v>
      </c>
      <c r="AO57" s="104">
        <v>-7.1000000000000004E-3</v>
      </c>
      <c r="AP57" s="104">
        <v>2.5000000000000001E-2</v>
      </c>
      <c r="AQ57" s="82">
        <v>6.86</v>
      </c>
      <c r="AR57" s="82">
        <v>118.63</v>
      </c>
      <c r="AS57" s="82">
        <v>8</v>
      </c>
      <c r="AT57" s="82">
        <v>300251</v>
      </c>
      <c r="AU57" s="82" t="s">
        <v>1350</v>
      </c>
      <c r="AV57" s="82">
        <v>9.81</v>
      </c>
      <c r="AW57" s="104">
        <v>-1.21E-2</v>
      </c>
      <c r="AX57" s="104">
        <v>4.9299999999999997E-2</v>
      </c>
      <c r="AY57" s="82">
        <v>144.52000000000001</v>
      </c>
      <c r="AZ57" s="82">
        <v>1581.07</v>
      </c>
      <c r="BB57" s="82">
        <v>8</v>
      </c>
      <c r="BC57" s="82">
        <v>333</v>
      </c>
      <c r="BD57" s="82" t="s">
        <v>1335</v>
      </c>
      <c r="BE57" s="82">
        <v>50.39</v>
      </c>
      <c r="BF57" s="104">
        <v>-2.0000000000000001E-4</v>
      </c>
      <c r="BG57" s="104">
        <v>4.0500000000000001E-2</v>
      </c>
      <c r="BH57" s="82">
        <v>42.48</v>
      </c>
      <c r="BI57" s="82">
        <v>1877.1</v>
      </c>
      <c r="BK57" s="22">
        <v>8</v>
      </c>
      <c r="BL57" s="22">
        <v>858</v>
      </c>
      <c r="BM57" s="22" t="s">
        <v>91</v>
      </c>
      <c r="BN57" s="22">
        <v>64.8</v>
      </c>
      <c r="BO57" s="24">
        <v>2.8199999999999999E-2</v>
      </c>
      <c r="BP57" s="24">
        <v>3.1300000000000001E-2</v>
      </c>
      <c r="BQ57" s="22">
        <v>11.82</v>
      </c>
      <c r="BR57" s="22">
        <v>677.24</v>
      </c>
      <c r="BT57" s="82">
        <v>8</v>
      </c>
      <c r="BU57" s="82">
        <v>600559</v>
      </c>
      <c r="BV57" s="82" t="s">
        <v>1513</v>
      </c>
      <c r="BW57" s="82" t="s">
        <v>1514</v>
      </c>
      <c r="BX57" s="104" t="s">
        <v>1514</v>
      </c>
      <c r="BY57" s="104">
        <v>1.9699999999999999E-2</v>
      </c>
      <c r="BZ57" s="82">
        <v>40.58</v>
      </c>
      <c r="CA57" s="82">
        <v>1276.3599999999999</v>
      </c>
      <c r="CC57" s="82">
        <v>9</v>
      </c>
      <c r="CD57" s="82">
        <v>921</v>
      </c>
      <c r="CE57" s="82" t="s">
        <v>1530</v>
      </c>
      <c r="CF57" s="82">
        <v>16.190000000000001</v>
      </c>
      <c r="CG57" s="104">
        <v>9.4000000000000004E-3</v>
      </c>
      <c r="CH57" s="104">
        <v>3.9300000000000002E-2</v>
      </c>
      <c r="CI57" s="82">
        <v>602.92999999999995</v>
      </c>
      <c r="CJ57" s="82">
        <v>7988.76</v>
      </c>
      <c r="CL57" s="82">
        <v>8</v>
      </c>
      <c r="CM57" s="82">
        <v>300476</v>
      </c>
      <c r="CN57" s="82" t="s">
        <v>1359</v>
      </c>
      <c r="CO57" s="82">
        <v>23.75</v>
      </c>
      <c r="CP57" s="104">
        <v>-1.04E-2</v>
      </c>
      <c r="CQ57" s="104">
        <v>2.07E-2</v>
      </c>
      <c r="CR57" s="82">
        <v>44.51</v>
      </c>
      <c r="CS57" s="82">
        <v>1126.1500000000001</v>
      </c>
      <c r="CV57" s="82">
        <v>8</v>
      </c>
      <c r="CW57" s="82">
        <v>601857</v>
      </c>
      <c r="CX57" s="82" t="s">
        <v>1625</v>
      </c>
      <c r="CY57" s="82">
        <v>8.14</v>
      </c>
      <c r="CZ57" s="104">
        <v>-3.7000000000000002E-3</v>
      </c>
      <c r="DA57" s="104">
        <v>2.87E-2</v>
      </c>
      <c r="DB57" s="82">
        <v>317.11</v>
      </c>
      <c r="DC57" s="82">
        <v>2533.7399999999998</v>
      </c>
      <c r="DE57" s="82">
        <v>8</v>
      </c>
      <c r="DF57" s="82">
        <v>600547</v>
      </c>
      <c r="DG57" s="82" t="s">
        <v>1632</v>
      </c>
      <c r="DH57" s="82">
        <v>30.02</v>
      </c>
      <c r="DI57" s="104">
        <v>-1.18E-2</v>
      </c>
      <c r="DJ57" s="104">
        <v>3.4500000000000003E-2</v>
      </c>
      <c r="DK57" s="82">
        <v>43.19</v>
      </c>
      <c r="DL57" s="82">
        <v>1357.46</v>
      </c>
      <c r="DM57" s="129"/>
      <c r="DN57" s="82">
        <v>8</v>
      </c>
      <c r="DO57" s="82">
        <v>600019</v>
      </c>
      <c r="DP57" s="82" t="s">
        <v>1642</v>
      </c>
      <c r="DQ57" s="82">
        <v>7.82</v>
      </c>
      <c r="DR57" s="104">
        <v>-5.1000000000000004E-3</v>
      </c>
      <c r="DS57" s="104">
        <v>1.5299999999999999E-2</v>
      </c>
      <c r="DT57" s="82">
        <v>20</v>
      </c>
      <c r="DU57" s="82">
        <v>147.80000000000001</v>
      </c>
      <c r="DY57" s="1"/>
      <c r="EF57" s="129">
        <v>9</v>
      </c>
      <c r="EG57" s="129">
        <v>2334</v>
      </c>
      <c r="EH57" s="129" t="s">
        <v>1051</v>
      </c>
      <c r="EI57" s="129">
        <v>8.75</v>
      </c>
      <c r="EJ57" s="129">
        <v>3.3999999999999998E-3</v>
      </c>
      <c r="EK57" s="129">
        <v>2.9499999999999998E-2</v>
      </c>
      <c r="EL57" s="129">
        <v>421.3</v>
      </c>
      <c r="EM57" s="129">
        <v>3821.23</v>
      </c>
      <c r="EN57" s="129">
        <v>9</v>
      </c>
      <c r="EO57" s="129">
        <v>600019</v>
      </c>
      <c r="EP57" s="129" t="s">
        <v>1320</v>
      </c>
      <c r="EQ57" s="129">
        <v>7.9</v>
      </c>
      <c r="ER57" s="348">
        <v>2.46E-2</v>
      </c>
      <c r="ES57" s="348">
        <v>5.2400000000000002E-2</v>
      </c>
      <c r="ET57" s="129">
        <v>4974.7299999999996</v>
      </c>
      <c r="EU57" s="129">
        <v>36763.230000000003</v>
      </c>
    </row>
    <row r="58" spans="1:151">
      <c r="A58" s="1">
        <v>9</v>
      </c>
      <c r="B58" s="1">
        <v>600703</v>
      </c>
      <c r="C58" s="1" t="s">
        <v>626</v>
      </c>
      <c r="D58" s="1">
        <v>25.53</v>
      </c>
      <c r="E58" s="3">
        <v>5.1000000000000004E-3</v>
      </c>
      <c r="F58" s="3">
        <v>6.1199999999999997E-2</v>
      </c>
      <c r="G58" s="1">
        <v>2030.52</v>
      </c>
      <c r="H58" s="1">
        <v>46986.23</v>
      </c>
      <c r="J58" s="1">
        <v>10</v>
      </c>
      <c r="K58" s="1">
        <v>600308</v>
      </c>
      <c r="L58" s="1" t="s">
        <v>784</v>
      </c>
      <c r="M58" s="1">
        <v>6.86</v>
      </c>
      <c r="N58" s="3">
        <v>0</v>
      </c>
      <c r="O58" s="3">
        <v>5.0799999999999998E-2</v>
      </c>
      <c r="P58" s="1">
        <v>1762.76</v>
      </c>
      <c r="Q58" s="1">
        <v>13308.87</v>
      </c>
      <c r="AB58" t="s">
        <v>1285</v>
      </c>
      <c r="AC58" s="370">
        <v>603818</v>
      </c>
      <c r="AD58" s="371" t="s">
        <v>677</v>
      </c>
      <c r="AE58">
        <v>277.14</v>
      </c>
      <c r="AF58" s="112">
        <v>0.02</v>
      </c>
      <c r="AG58" s="372">
        <v>4223.55</v>
      </c>
      <c r="AH58">
        <v>14.78</v>
      </c>
      <c r="AK58" s="82">
        <v>9</v>
      </c>
      <c r="AL58" s="82">
        <v>603369</v>
      </c>
      <c r="AM58" s="82" t="s">
        <v>1615</v>
      </c>
      <c r="AN58" s="82">
        <v>16.09</v>
      </c>
      <c r="AO58" s="104">
        <v>-2.6599999999999999E-2</v>
      </c>
      <c r="AP58" s="104">
        <v>2.1700000000000001E-2</v>
      </c>
      <c r="AQ58" s="82">
        <v>6.45</v>
      </c>
      <c r="AR58" s="82">
        <v>103.15</v>
      </c>
      <c r="AS58" s="82">
        <v>9</v>
      </c>
      <c r="AT58" s="82">
        <v>2410</v>
      </c>
      <c r="AU58" s="82" t="s">
        <v>1321</v>
      </c>
      <c r="AV58" s="82">
        <v>19.96</v>
      </c>
      <c r="AW58" s="104">
        <v>-7.0000000000000001E-3</v>
      </c>
      <c r="AX58" s="104">
        <v>3.7499999999999999E-2</v>
      </c>
      <c r="AY58" s="82">
        <v>58.83</v>
      </c>
      <c r="AZ58" s="82">
        <v>1203.07</v>
      </c>
      <c r="BB58" s="82">
        <v>9</v>
      </c>
      <c r="BC58" s="82">
        <v>651</v>
      </c>
      <c r="BD58" s="82" t="s">
        <v>1336</v>
      </c>
      <c r="BE58" s="82">
        <v>42.79</v>
      </c>
      <c r="BF58" s="104">
        <v>2.3400000000000001E-2</v>
      </c>
      <c r="BG58" s="104">
        <v>3.7699999999999997E-2</v>
      </c>
      <c r="BH58" s="82">
        <v>46.1</v>
      </c>
      <c r="BI58" s="82">
        <v>1747.3</v>
      </c>
      <c r="BK58" s="22">
        <v>9</v>
      </c>
      <c r="BL58" s="22">
        <v>601601</v>
      </c>
      <c r="BM58" s="22" t="s">
        <v>676</v>
      </c>
      <c r="BN58" s="22">
        <v>40.69</v>
      </c>
      <c r="BO58" s="24">
        <v>2.6200000000000001E-2</v>
      </c>
      <c r="BP58" s="24">
        <v>2.9499999999999998E-2</v>
      </c>
      <c r="BQ58" s="22">
        <v>17.260000000000002</v>
      </c>
      <c r="BR58" s="22">
        <v>637.30999999999995</v>
      </c>
      <c r="BT58" s="82">
        <v>9</v>
      </c>
      <c r="BU58" s="82">
        <v>600809</v>
      </c>
      <c r="BV58" s="82" t="s">
        <v>1515</v>
      </c>
      <c r="BW58" s="82">
        <v>55.14</v>
      </c>
      <c r="BX58" s="104">
        <v>-1.54E-2</v>
      </c>
      <c r="BY58" s="104">
        <v>1.6E-2</v>
      </c>
      <c r="BZ58" s="82">
        <v>18.84</v>
      </c>
      <c r="CA58" s="82">
        <v>1037.02</v>
      </c>
      <c r="CC58" s="82">
        <v>10</v>
      </c>
      <c r="CD58" s="82">
        <v>603833</v>
      </c>
      <c r="CE58" s="82" t="s">
        <v>1531</v>
      </c>
      <c r="CF58" s="82">
        <v>120.85</v>
      </c>
      <c r="CG58" s="104">
        <v>1.04E-2</v>
      </c>
      <c r="CH58" s="104">
        <v>3.6400000000000002E-2</v>
      </c>
      <c r="CI58" s="82">
        <v>72.599999999999994</v>
      </c>
      <c r="CJ58" s="82">
        <v>7413.64</v>
      </c>
      <c r="CL58" s="82">
        <v>9</v>
      </c>
      <c r="CM58" s="82">
        <v>300050</v>
      </c>
      <c r="CN58" s="82" t="s">
        <v>1360</v>
      </c>
      <c r="CO58" s="82">
        <v>10.33</v>
      </c>
      <c r="CP58" s="104">
        <v>-1E-3</v>
      </c>
      <c r="CQ58" s="104">
        <v>2.07E-2</v>
      </c>
      <c r="CR58" s="82">
        <v>97.11</v>
      </c>
      <c r="CS58" s="82">
        <v>1125.54</v>
      </c>
      <c r="CV58" s="82">
        <v>9</v>
      </c>
      <c r="CW58" s="82">
        <v>2128</v>
      </c>
      <c r="CX58" s="82" t="s">
        <v>1626</v>
      </c>
      <c r="CY58" s="82">
        <v>12.1</v>
      </c>
      <c r="CZ58" s="104">
        <v>1.26E-2</v>
      </c>
      <c r="DA58" s="104">
        <v>2.6700000000000002E-2</v>
      </c>
      <c r="DB58" s="82">
        <v>179.43</v>
      </c>
      <c r="DC58" s="82">
        <v>2355.92</v>
      </c>
      <c r="DE58" s="82">
        <v>9</v>
      </c>
      <c r="DF58" s="82">
        <v>2340</v>
      </c>
      <c r="DG58" s="82" t="s">
        <v>1633</v>
      </c>
      <c r="DH58" s="82">
        <v>7.81</v>
      </c>
      <c r="DI58" s="104">
        <v>-1.6400000000000001E-2</v>
      </c>
      <c r="DJ58" s="104">
        <v>3.4200000000000001E-2</v>
      </c>
      <c r="DK58" s="82">
        <v>155.47</v>
      </c>
      <c r="DL58" s="82">
        <v>1346.4</v>
      </c>
      <c r="DM58" s="129"/>
      <c r="DN58" s="82">
        <v>9</v>
      </c>
      <c r="DO58" s="82">
        <v>2405</v>
      </c>
      <c r="DP58" s="82" t="s">
        <v>1643</v>
      </c>
      <c r="DQ58" s="82">
        <v>25.1</v>
      </c>
      <c r="DR58" s="104">
        <v>-2.0299999999999999E-2</v>
      </c>
      <c r="DS58" s="104">
        <v>1.32E-2</v>
      </c>
      <c r="DT58" s="82">
        <v>5</v>
      </c>
      <c r="DU58" s="82">
        <v>128.1</v>
      </c>
      <c r="DY58" s="1"/>
      <c r="EF58" s="129">
        <v>10</v>
      </c>
      <c r="EG58" s="129">
        <v>2027</v>
      </c>
      <c r="EH58" s="129" t="s">
        <v>811</v>
      </c>
      <c r="EI58" s="129">
        <v>12.19</v>
      </c>
      <c r="EJ58" s="129">
        <v>3.3E-3</v>
      </c>
      <c r="EK58" s="129">
        <v>2.9100000000000001E-2</v>
      </c>
      <c r="EL58" s="129">
        <v>400.63</v>
      </c>
      <c r="EM58" s="129">
        <v>3765.05</v>
      </c>
      <c r="EN58" s="129">
        <v>10</v>
      </c>
      <c r="EO58" s="129">
        <v>2410</v>
      </c>
      <c r="EP58" s="129" t="s">
        <v>1321</v>
      </c>
      <c r="EQ58" s="129">
        <v>20.149999999999999</v>
      </c>
      <c r="ER58" s="348">
        <v>2.5000000000000001E-3</v>
      </c>
      <c r="ES58" s="348">
        <v>5.2200000000000003E-2</v>
      </c>
      <c r="ET58" s="129">
        <v>1793.58</v>
      </c>
      <c r="EU58" s="129">
        <v>36678.68</v>
      </c>
    </row>
    <row r="59" spans="1:151">
      <c r="A59" s="1">
        <v>10</v>
      </c>
      <c r="B59" s="1">
        <v>601012</v>
      </c>
      <c r="C59" s="1" t="s">
        <v>121</v>
      </c>
      <c r="D59" s="1">
        <v>32.200000000000003</v>
      </c>
      <c r="E59" s="3">
        <v>5.96E-2</v>
      </c>
      <c r="F59" s="3">
        <v>4.3099999999999999E-2</v>
      </c>
      <c r="G59" s="1">
        <v>1123.3399999999999</v>
      </c>
      <c r="H59" s="1">
        <v>33104.94</v>
      </c>
      <c r="U59" s="1" t="s">
        <v>199</v>
      </c>
      <c r="V59" s="3">
        <f>SUM(X48:X57)</f>
        <v>0.70650000000000002</v>
      </c>
      <c r="AK59" s="82">
        <v>10</v>
      </c>
      <c r="AL59" s="82">
        <v>2027</v>
      </c>
      <c r="AM59" s="82" t="s">
        <v>1616</v>
      </c>
      <c r="AN59" s="82">
        <v>12.03</v>
      </c>
      <c r="AO59" s="104">
        <v>-1.7999999999999999E-2</v>
      </c>
      <c r="AP59" s="104">
        <v>1.9599999999999999E-2</v>
      </c>
      <c r="AQ59" s="82">
        <v>9.26</v>
      </c>
      <c r="AR59" s="82">
        <v>93.03</v>
      </c>
      <c r="AS59" s="82">
        <v>10</v>
      </c>
      <c r="AT59" s="82">
        <v>600885</v>
      </c>
      <c r="AU59" s="82" t="s">
        <v>1351</v>
      </c>
      <c r="AV59" s="82">
        <v>46.1</v>
      </c>
      <c r="AW59" s="104">
        <v>-8.0000000000000002E-3</v>
      </c>
      <c r="AX59" s="104">
        <v>3.1300000000000001E-2</v>
      </c>
      <c r="AY59" s="82">
        <v>24.12</v>
      </c>
      <c r="AZ59" s="82">
        <v>1001.39</v>
      </c>
      <c r="BB59" s="82">
        <v>10</v>
      </c>
      <c r="BC59" s="82">
        <v>423</v>
      </c>
      <c r="BD59" s="82" t="s">
        <v>1337</v>
      </c>
      <c r="BE59" s="82">
        <v>68.14</v>
      </c>
      <c r="BF59" s="104">
        <v>-8.6999999999999994E-3</v>
      </c>
      <c r="BG59" s="104">
        <v>3.2000000000000001E-2</v>
      </c>
      <c r="BH59" s="82">
        <v>22.87</v>
      </c>
      <c r="BI59" s="82">
        <v>1485.22</v>
      </c>
      <c r="BK59" s="22">
        <v>10</v>
      </c>
      <c r="BL59" s="22">
        <v>568</v>
      </c>
      <c r="BM59" s="22" t="s">
        <v>346</v>
      </c>
      <c r="BN59" s="22">
        <v>58.91</v>
      </c>
      <c r="BO59" s="24">
        <v>1.9599999999999999E-2</v>
      </c>
      <c r="BP59" s="24">
        <v>2.92E-2</v>
      </c>
      <c r="BQ59" s="22">
        <v>11.23</v>
      </c>
      <c r="BR59" s="22">
        <v>630</v>
      </c>
      <c r="BT59" s="82">
        <v>10</v>
      </c>
      <c r="BU59" s="82">
        <v>600779</v>
      </c>
      <c r="BV59" s="82" t="s">
        <v>1516</v>
      </c>
      <c r="BW59" s="82">
        <v>41.3</v>
      </c>
      <c r="BX59" s="104">
        <v>-1.6199999999999999E-2</v>
      </c>
      <c r="BY59" s="104">
        <v>1.49E-2</v>
      </c>
      <c r="BZ59" s="82">
        <v>23.05</v>
      </c>
      <c r="CA59" s="82">
        <v>964.14</v>
      </c>
      <c r="CE59" s="129"/>
      <c r="CF59" s="1"/>
      <c r="CL59" s="82">
        <v>10</v>
      </c>
      <c r="CM59" s="82">
        <v>600563</v>
      </c>
      <c r="CN59" s="82" t="s">
        <v>1361</v>
      </c>
      <c r="CO59" s="82">
        <v>55.93</v>
      </c>
      <c r="CP59" s="104">
        <v>-8.6999999999999994E-3</v>
      </c>
      <c r="CQ59" s="104">
        <v>1.9099999999999999E-2</v>
      </c>
      <c r="CR59" s="82">
        <v>17.940000000000001</v>
      </c>
      <c r="CS59" s="82">
        <v>1036.8599999999999</v>
      </c>
      <c r="CV59" s="82">
        <v>10</v>
      </c>
      <c r="CW59" s="82">
        <v>600997</v>
      </c>
      <c r="CX59" s="82" t="s">
        <v>1627</v>
      </c>
      <c r="CY59" s="82">
        <v>6.76</v>
      </c>
      <c r="CZ59" s="104">
        <v>-1.89E-2</v>
      </c>
      <c r="DA59" s="104">
        <v>2.5899999999999999E-2</v>
      </c>
      <c r="DB59" s="82">
        <v>291.98</v>
      </c>
      <c r="DC59" s="82">
        <v>2289.15</v>
      </c>
      <c r="DE59" s="82">
        <v>10</v>
      </c>
      <c r="DF59" s="82">
        <v>600219</v>
      </c>
      <c r="DG59" s="82" t="s">
        <v>1634</v>
      </c>
      <c r="DH59" s="82">
        <v>3.91</v>
      </c>
      <c r="DI59" s="104">
        <v>-5.1000000000000004E-3</v>
      </c>
      <c r="DJ59" s="104">
        <v>3.27E-2</v>
      </c>
      <c r="DK59" s="82">
        <v>322.69</v>
      </c>
      <c r="DL59" s="82">
        <v>1287.52</v>
      </c>
      <c r="DM59" s="129"/>
      <c r="DN59" s="82">
        <v>10</v>
      </c>
      <c r="DO59" s="82">
        <v>601333</v>
      </c>
      <c r="DP59" s="82" t="s">
        <v>1644</v>
      </c>
      <c r="DQ59" s="82">
        <v>4.9400000000000004</v>
      </c>
      <c r="DR59" s="104">
        <v>-6.0000000000000001E-3</v>
      </c>
      <c r="DS59" s="104">
        <v>1.0500000000000001E-2</v>
      </c>
      <c r="DT59" s="82">
        <v>20</v>
      </c>
      <c r="DU59" s="82">
        <v>101.2</v>
      </c>
      <c r="DY59" s="1"/>
      <c r="EP59" s="1"/>
      <c r="ET59" s="129"/>
    </row>
    <row r="60" spans="1:151">
      <c r="U60" s="22" t="s">
        <v>202</v>
      </c>
      <c r="V60" s="3">
        <f>SUM(X48:X57)</f>
        <v>0.70650000000000002</v>
      </c>
      <c r="BB60" s="82">
        <v>11</v>
      </c>
      <c r="BC60" s="82">
        <v>603882</v>
      </c>
      <c r="BD60" s="82" t="s">
        <v>1338</v>
      </c>
      <c r="BE60" s="82">
        <v>37.17</v>
      </c>
      <c r="BF60" s="104">
        <v>-9.1000000000000004E-3</v>
      </c>
      <c r="BG60" s="104">
        <v>2.0000000000000001E-4</v>
      </c>
      <c r="BH60" s="82">
        <v>0.28000000000000003</v>
      </c>
      <c r="BI60" s="82">
        <v>11.53</v>
      </c>
      <c r="BU60" s="82">
        <v>11</v>
      </c>
      <c r="BV60" s="82">
        <v>603882</v>
      </c>
      <c r="BW60" s="82" t="s">
        <v>1517</v>
      </c>
      <c r="BX60" s="82">
        <v>37.590000000000003</v>
      </c>
      <c r="BY60" s="104">
        <v>1.0800000000000001E-2</v>
      </c>
      <c r="BZ60" s="104">
        <v>2.0000000000000001E-4</v>
      </c>
      <c r="CA60" s="82">
        <v>0.28000000000000003</v>
      </c>
      <c r="CB60" s="82">
        <v>11.53</v>
      </c>
      <c r="CM60" s="82" t="s">
        <v>1362</v>
      </c>
      <c r="CN60" s="82">
        <v>300671</v>
      </c>
      <c r="CO60" s="82" t="s">
        <v>1363</v>
      </c>
      <c r="CP60" s="82">
        <v>35.71</v>
      </c>
      <c r="CQ60" s="104">
        <v>2.6100000000000002E-2</v>
      </c>
      <c r="CR60" s="104">
        <v>6.7999999999999996E-3</v>
      </c>
      <c r="CS60" s="82">
        <v>9.68</v>
      </c>
      <c r="CT60" s="82">
        <v>368.39</v>
      </c>
      <c r="EP60" s="1"/>
      <c r="ET60" s="129" t="s">
        <v>1052</v>
      </c>
      <c r="EU60" s="3">
        <f>SUM(ES49:ES58)</f>
        <v>0.67909999999999993</v>
      </c>
    </row>
    <row r="61" spans="1:151">
      <c r="C61" s="1" t="s">
        <v>199</v>
      </c>
      <c r="D61" s="3">
        <f>SUM(F50:F59)</f>
        <v>0.81269999999999998</v>
      </c>
      <c r="M61" s="22" t="s">
        <v>202</v>
      </c>
      <c r="N61" s="3">
        <f>SUM(O49:O58)</f>
        <v>0.68049999999999988</v>
      </c>
      <c r="U61" s="82" t="s">
        <v>698</v>
      </c>
      <c r="V61" s="3">
        <f>V59-X50</f>
        <v>0.62630000000000008</v>
      </c>
      <c r="BB61" s="82">
        <v>12</v>
      </c>
      <c r="BC61" s="82">
        <v>603106</v>
      </c>
      <c r="BD61" s="82" t="s">
        <v>1339</v>
      </c>
      <c r="BE61" s="82">
        <v>32.15</v>
      </c>
      <c r="BF61" s="104">
        <v>-1.7100000000000001E-2</v>
      </c>
      <c r="BG61" s="104">
        <v>2.0000000000000001E-4</v>
      </c>
      <c r="BH61" s="82">
        <v>0.28000000000000003</v>
      </c>
      <c r="BI61" s="82">
        <v>8.4</v>
      </c>
      <c r="BN61" s="1" t="s">
        <v>199</v>
      </c>
      <c r="BO61" s="3">
        <f>SUM(BP50:BP59)</f>
        <v>0.42190000000000005</v>
      </c>
      <c r="BU61" s="82">
        <v>12</v>
      </c>
      <c r="BV61" s="82">
        <v>603106</v>
      </c>
      <c r="BW61" s="82" t="s">
        <v>1518</v>
      </c>
      <c r="BX61" s="82">
        <v>32.32</v>
      </c>
      <c r="BY61" s="104">
        <v>-1.61E-2</v>
      </c>
      <c r="BZ61" s="104">
        <v>1E-4</v>
      </c>
      <c r="CA61" s="82">
        <v>0.28000000000000003</v>
      </c>
      <c r="CB61" s="82">
        <v>8.4</v>
      </c>
      <c r="EP61" s="1"/>
      <c r="ES61" s="129" t="s">
        <v>1053</v>
      </c>
      <c r="ET61" s="3">
        <f>SUM(ES49:ES58)</f>
        <v>0.67909999999999993</v>
      </c>
    </row>
    <row r="62" spans="1:151">
      <c r="C62" s="22" t="s">
        <v>202</v>
      </c>
      <c r="D62" s="3">
        <f>SUM(F50:F59)</f>
        <v>0.81269999999999998</v>
      </c>
      <c r="AU62" s="1" t="s">
        <v>199</v>
      </c>
      <c r="AV62" s="3">
        <f>SUM(AX50:AX59)</f>
        <v>0.5827</v>
      </c>
      <c r="BB62" s="82">
        <v>13</v>
      </c>
      <c r="BC62" s="82">
        <v>2900</v>
      </c>
      <c r="BD62" s="82" t="s">
        <v>1340</v>
      </c>
      <c r="BE62" s="82">
        <v>38.520000000000003</v>
      </c>
      <c r="BF62" s="104">
        <v>-8.5000000000000006E-3</v>
      </c>
      <c r="BG62" s="104">
        <v>2.0000000000000001E-4</v>
      </c>
      <c r="BH62" s="82">
        <v>0.2</v>
      </c>
      <c r="BI62" s="82">
        <v>8.31</v>
      </c>
      <c r="BN62" s="22" t="s">
        <v>202</v>
      </c>
      <c r="BO62" s="3">
        <f>SUM(BP50:BP59)</f>
        <v>0.42190000000000005</v>
      </c>
      <c r="BU62" s="82">
        <v>13</v>
      </c>
      <c r="BV62" s="82">
        <v>2900</v>
      </c>
      <c r="BW62" s="82" t="s">
        <v>1519</v>
      </c>
      <c r="BX62" s="82">
        <v>38.36</v>
      </c>
      <c r="BY62" s="104">
        <v>0</v>
      </c>
      <c r="BZ62" s="104">
        <v>1E-4</v>
      </c>
      <c r="CA62" s="82">
        <v>0.2</v>
      </c>
      <c r="CB62" s="82">
        <v>8.31</v>
      </c>
      <c r="EP62" s="1"/>
      <c r="ES62" s="129" t="s">
        <v>1054</v>
      </c>
      <c r="ET62" s="3">
        <f>EU60-ES51-ES58</f>
        <v>0.54609999999999992</v>
      </c>
    </row>
    <row r="63" spans="1:151">
      <c r="C63" s="82" t="s">
        <v>698</v>
      </c>
      <c r="D63" s="3">
        <f>D61-F51-F52-F53-F55-F56</f>
        <v>0.35899999999999982</v>
      </c>
      <c r="AU63" s="22" t="s">
        <v>202</v>
      </c>
      <c r="AV63" s="3">
        <f>SUM(AX50:AX59)</f>
        <v>0.5827</v>
      </c>
      <c r="BB63" s="82">
        <v>14</v>
      </c>
      <c r="BC63" s="82">
        <v>603055</v>
      </c>
      <c r="BD63" s="82" t="s">
        <v>1341</v>
      </c>
      <c r="BE63" s="82">
        <v>22.79</v>
      </c>
      <c r="BF63" s="104">
        <v>2.5999999999999999E-3</v>
      </c>
      <c r="BG63" s="104">
        <v>1E-4</v>
      </c>
      <c r="BH63" s="82">
        <v>0.27</v>
      </c>
      <c r="BI63" s="82">
        <v>6.25</v>
      </c>
      <c r="BN63" s="22" t="s">
        <v>698</v>
      </c>
      <c r="BO63" s="3">
        <f>BO61-BP53</f>
        <v>0.38010000000000005</v>
      </c>
      <c r="BU63" s="82">
        <v>14</v>
      </c>
      <c r="BV63" s="82">
        <v>603055</v>
      </c>
      <c r="BW63" s="82" t="s">
        <v>1520</v>
      </c>
      <c r="BX63" s="82">
        <v>23.11</v>
      </c>
      <c r="BY63" s="104">
        <v>4.7999999999999996E-3</v>
      </c>
      <c r="BZ63" s="104">
        <v>1E-4</v>
      </c>
      <c r="CA63" s="82">
        <v>0.27</v>
      </c>
      <c r="CB63" s="82">
        <v>6.25</v>
      </c>
      <c r="CE63" s="22" t="s">
        <v>202</v>
      </c>
      <c r="CF63" s="348">
        <f>SUM(CH49:CH58)</f>
        <v>0.504</v>
      </c>
      <c r="CN63" s="1" t="s">
        <v>199</v>
      </c>
      <c r="CO63" s="348">
        <f>SUM(CQ50:CQ60)</f>
        <v>0.33180000000000004</v>
      </c>
      <c r="EH63" s="129" t="s">
        <v>1052</v>
      </c>
      <c r="EI63" s="3">
        <f>SUM(EO49:EO59)</f>
        <v>4809267</v>
      </c>
    </row>
    <row r="64" spans="1:151">
      <c r="AU64" s="22" t="s">
        <v>698</v>
      </c>
      <c r="AV64" s="3">
        <f>AV62-AX50-AX53-AX54-AX57-AX58</f>
        <v>0.28709999999999997</v>
      </c>
      <c r="BB64" s="82">
        <v>15</v>
      </c>
      <c r="BC64" s="82">
        <v>603367</v>
      </c>
      <c r="BD64" s="82" t="s">
        <v>1342</v>
      </c>
      <c r="BE64" s="82">
        <v>26.32</v>
      </c>
      <c r="BF64" s="104">
        <v>2.9700000000000001E-2</v>
      </c>
      <c r="BG64" s="104">
        <v>1E-4</v>
      </c>
      <c r="BH64" s="82">
        <v>0.33</v>
      </c>
      <c r="BI64" s="82">
        <v>5.57</v>
      </c>
      <c r="BU64" s="82">
        <v>15</v>
      </c>
      <c r="BV64" s="82">
        <v>603367</v>
      </c>
      <c r="BW64" s="82" t="s">
        <v>1521</v>
      </c>
      <c r="BX64" s="82">
        <v>25.35</v>
      </c>
      <c r="BY64" s="104">
        <v>-1.9699999999999999E-2</v>
      </c>
      <c r="BZ64" s="104">
        <v>1E-4</v>
      </c>
      <c r="CA64" s="82">
        <v>0.33</v>
      </c>
      <c r="CB64" s="82">
        <v>5.57</v>
      </c>
      <c r="CN64" s="22" t="s">
        <v>202</v>
      </c>
      <c r="CO64" s="348">
        <f>SUM(CQ50:CQ60)</f>
        <v>0.33180000000000004</v>
      </c>
      <c r="EH64" s="129" t="s">
        <v>1053</v>
      </c>
      <c r="EI64" s="3">
        <f>SUM(EK49:EK58)</f>
        <v>0.43299999999999994</v>
      </c>
      <c r="EO64" s="129"/>
      <c r="EP64" s="1"/>
    </row>
    <row r="65" spans="57:146">
      <c r="CN65" s="82" t="s">
        <v>698</v>
      </c>
      <c r="CO65" s="348">
        <f>CO63-CQ52-CQ57-CQ58-CQ60</f>
        <v>0.22500000000000003</v>
      </c>
      <c r="EF65" s="129"/>
      <c r="EG65" s="1"/>
      <c r="EH65" s="129" t="s">
        <v>1054</v>
      </c>
      <c r="EI65" s="3">
        <f>EI63-EK50-EK53-EK55-EK57-EK58</f>
        <v>4809266.8136</v>
      </c>
      <c r="EO65" s="129"/>
      <c r="EP65" s="1"/>
    </row>
    <row r="66" spans="57:146">
      <c r="BE66" s="1" t="s">
        <v>199</v>
      </c>
      <c r="BF66" s="3">
        <f>SUM(BG50:BG64)</f>
        <v>0.47309999999999985</v>
      </c>
      <c r="EF66" s="129"/>
      <c r="EG66" s="1"/>
      <c r="EO66" s="129"/>
      <c r="EP66" s="1"/>
    </row>
    <row r="67" spans="57:146">
      <c r="BE67" s="22" t="s">
        <v>202</v>
      </c>
      <c r="BF67" s="3">
        <f>SUM(BG50:BG59)</f>
        <v>0.47229999999999994</v>
      </c>
      <c r="EF67" s="129"/>
      <c r="EG67" s="1"/>
      <c r="EO67" s="129"/>
      <c r="EP67" s="1"/>
    </row>
    <row r="68" spans="57:146">
      <c r="BE68" s="22" t="s">
        <v>698</v>
      </c>
      <c r="BF68" s="3">
        <f>BF66-BG52-BG62</f>
        <v>0.41909999999999986</v>
      </c>
      <c r="EF68" s="129"/>
      <c r="EG68" s="1"/>
      <c r="EO68" s="129"/>
      <c r="EP68" s="1"/>
    </row>
    <row r="69" spans="57:146">
      <c r="EF69" s="129"/>
      <c r="EG69" s="1"/>
      <c r="EO69" s="129"/>
      <c r="EP69" s="1"/>
    </row>
    <row r="70" spans="57:146">
      <c r="EF70" s="129"/>
      <c r="EG70" s="1"/>
      <c r="EO70" s="129"/>
      <c r="EP70" s="1"/>
    </row>
  </sheetData>
  <mergeCells count="3">
    <mergeCell ref="EF3:EF4"/>
    <mergeCell ref="EG3:EG4"/>
    <mergeCell ref="EH3:EH4"/>
  </mergeCells>
  <phoneticPr fontId="21" type="noConversion"/>
  <hyperlinks>
    <hyperlink ref="BD4" r:id="rId1" display="http://quote.eastmoney.com/sz002415.html"/>
    <hyperlink ref="BE4" r:id="rId2" display="http://quote.eastmoney.com/sz002415.html"/>
    <hyperlink ref="BD5" r:id="rId3" display="http://quote.eastmoney.com/sh601318.html"/>
    <hyperlink ref="BE5" r:id="rId4" display="http://quote.eastmoney.com/sh601318.html"/>
    <hyperlink ref="BD6" r:id="rId5" display="http://quote.eastmoney.com/sh600519.html"/>
    <hyperlink ref="BE6" r:id="rId6" display="http://quote.eastmoney.com/sh600519.html"/>
    <hyperlink ref="BD7" r:id="rId7" display="http://quote.eastmoney.com/sh600887.html"/>
    <hyperlink ref="BE7" r:id="rId8" display="http://quote.eastmoney.com/sh600887.html"/>
    <hyperlink ref="BD8" r:id="rId9" display="http://quote.eastmoney.com/sz000651.html"/>
    <hyperlink ref="BE8" r:id="rId10" display="http://quote.eastmoney.com/sz000651.html"/>
    <hyperlink ref="BD9" r:id="rId11" display="http://quote.eastmoney.com/sz000333.html"/>
    <hyperlink ref="BE9" r:id="rId12" display="http://quote.eastmoney.com/sz000333.html"/>
    <hyperlink ref="BD10" r:id="rId13" display="http://quote.eastmoney.com/sh601166.html"/>
    <hyperlink ref="BE10" r:id="rId14" display="http://quote.eastmoney.com/sh601166.html"/>
    <hyperlink ref="BD11" r:id="rId15" display="http://quote.eastmoney.com/sh600016.html"/>
    <hyperlink ref="BE11" r:id="rId16" display="http://quote.eastmoney.com/sh600016.html"/>
    <hyperlink ref="BD12" r:id="rId17" display="http://quote.eastmoney.com/sh601398.html"/>
    <hyperlink ref="BE12" r:id="rId18" display="http://quote.eastmoney.com/sh601398.html"/>
    <hyperlink ref="BD13" r:id="rId19" display="http://quote.eastmoney.com/sz000423.html"/>
    <hyperlink ref="BE13" r:id="rId20" display="http://quote.eastmoney.com/sz000423.html"/>
    <hyperlink ref="BD14" r:id="rId21" display="http://quote.eastmoney.com/sz002230.html"/>
    <hyperlink ref="BE14" r:id="rId22" display="http://quote.eastmoney.com/sz002230.html"/>
    <hyperlink ref="BD15" r:id="rId23" display="http://quote.eastmoney.com/sh601601.html"/>
    <hyperlink ref="BE15" r:id="rId24" display="http://quote.eastmoney.com/sh601601.html"/>
    <hyperlink ref="BD16" r:id="rId25" display="http://quote.eastmoney.com/sh601988.html"/>
    <hyperlink ref="BE16" r:id="rId26" display="http://quote.eastmoney.com/sh601988.html"/>
    <hyperlink ref="BD17" r:id="rId27" display="http://quote.eastmoney.com/sh600104.html"/>
    <hyperlink ref="BE17" r:id="rId28" display="http://quote.eastmoney.com/sh600104.html"/>
    <hyperlink ref="BD18" r:id="rId29" display="http://quote.eastmoney.com/sz000002.html"/>
    <hyperlink ref="BE18" r:id="rId30" display="http://quote.eastmoney.com/sz000002.html"/>
    <hyperlink ref="BD19" r:id="rId31" display="http://quote.eastmoney.com/sz002241.html"/>
    <hyperlink ref="BE19" r:id="rId32" display="http://quote.eastmoney.com/sz002241.html"/>
    <hyperlink ref="BD20" r:id="rId33" display="http://quote.eastmoney.com/sh600406.html"/>
    <hyperlink ref="BE20" r:id="rId34" display="http://quote.eastmoney.com/sh600406.html"/>
    <hyperlink ref="BD21" r:id="rId35" display="http://quote.eastmoney.com/sz002008.html"/>
    <hyperlink ref="BE21" r:id="rId36" display="http://quote.eastmoney.com/sz002008.html"/>
    <hyperlink ref="BD22" r:id="rId37" display="http://quote.eastmoney.com/sz300070.html"/>
    <hyperlink ref="BE22" r:id="rId38" display="http://quote.eastmoney.com/sz300070.html"/>
    <hyperlink ref="BD23" r:id="rId39" display="http://quote.eastmoney.com/sz000895.html"/>
    <hyperlink ref="BE23" r:id="rId40" display="http://quote.eastmoney.com/sz000895.html"/>
    <hyperlink ref="BD24" r:id="rId41" display="http://quote.eastmoney.com/sz300017.html"/>
    <hyperlink ref="BE24" r:id="rId42" display="http://quote.eastmoney.com/sz300017.html"/>
    <hyperlink ref="BD25" r:id="rId43" display="http://quote.eastmoney.com/sh601727.html"/>
    <hyperlink ref="BE25" r:id="rId44" display="http://quote.eastmoney.com/sh601727.html"/>
    <hyperlink ref="BD26" r:id="rId45" display="http://quote.eastmoney.com/sh600690.html"/>
    <hyperlink ref="BE26" r:id="rId46" display="http://quote.eastmoney.com/sh600690.html"/>
    <hyperlink ref="BD27" r:id="rId47" display="http://quote.eastmoney.com/sh601088.html"/>
    <hyperlink ref="BE27" r:id="rId48" display="http://quote.eastmoney.com/sh601088.html"/>
    <hyperlink ref="BD28" r:id="rId49" display="http://quote.eastmoney.com/sz000538.html"/>
    <hyperlink ref="BE28" r:id="rId50" display="http://quote.eastmoney.com/sz000538.html"/>
    <hyperlink ref="BC2" r:id="rId51" display="http://fund.eastmoney.com/165312.html"/>
    <hyperlink ref="BM4" r:id="rId52" display="http://quote.eastmoney.com/sh600809.html"/>
    <hyperlink ref="BN4" r:id="rId53" display="http://quote.eastmoney.com/sh600809.html"/>
    <hyperlink ref="BM5" r:id="rId54" display="http://quote.eastmoney.com/sz000596.html"/>
    <hyperlink ref="BN5" r:id="rId55" display="http://quote.eastmoney.com/sz000596.html"/>
    <hyperlink ref="BM6" r:id="rId56" display="http://quote.eastmoney.com/sh600519.html"/>
    <hyperlink ref="BN6" r:id="rId57" display="http://quote.eastmoney.com/sh600519.html"/>
    <hyperlink ref="BM7" r:id="rId58" display="http://quote.eastmoney.com/sz002304.html"/>
    <hyperlink ref="BN7" r:id="rId59" display="http://quote.eastmoney.com/sz002304.html"/>
    <hyperlink ref="BM8" r:id="rId60" display="http://quote.eastmoney.com/sz000858.html"/>
    <hyperlink ref="BN8" r:id="rId61" display="http://quote.eastmoney.com/sz000858.html"/>
    <hyperlink ref="BM9" r:id="rId62" display="http://quote.eastmoney.com/sz000425.html"/>
    <hyperlink ref="BN9" r:id="rId63" display="http://quote.eastmoney.com/sz000425.html"/>
    <hyperlink ref="BM10" r:id="rId64" display="http://quote.eastmoney.com/sh600559.html"/>
    <hyperlink ref="BN10" r:id="rId65" display="http://quote.eastmoney.com/sh600559.html"/>
    <hyperlink ref="BM11" r:id="rId66" display="http://quote.eastmoney.com/sh600582.html"/>
    <hyperlink ref="BN11" r:id="rId67" display="http://quote.eastmoney.com/sh600582.html"/>
    <hyperlink ref="BM12" r:id="rId68" display="http://quote.eastmoney.com/sh600031.html"/>
    <hyperlink ref="BN12" r:id="rId69" display="http://quote.eastmoney.com/sh600031.html"/>
    <hyperlink ref="BM13" r:id="rId70" display="http://quote.eastmoney.com/sh600702.html"/>
    <hyperlink ref="BN13" r:id="rId71" display="http://quote.eastmoney.com/sh600702.html"/>
    <hyperlink ref="BM14" r:id="rId72" display="http://quote.eastmoney.com/hk/01171.html"/>
    <hyperlink ref="BN14" r:id="rId73" display="http://quote.eastmoney.com/hk/01171.html"/>
    <hyperlink ref="BM15" r:id="rId74" display="http://quote.eastmoney.com/sh603589.html"/>
    <hyperlink ref="BN15" r:id="rId75" display="http://quote.eastmoney.com/sh603589.html"/>
    <hyperlink ref="BM16" r:id="rId76" display="http://quote.eastmoney.com/hk/01898.html"/>
    <hyperlink ref="BN16" r:id="rId77" display="http://quote.eastmoney.com/hk/01898.html"/>
    <hyperlink ref="BM17" r:id="rId78" display="http://quote.eastmoney.com/sh601601.html"/>
    <hyperlink ref="BN17" r:id="rId79" display="http://quote.eastmoney.com/sh601601.html"/>
    <hyperlink ref="BM18" r:id="rId80" display="http://quote.eastmoney.com/sh601699.html"/>
    <hyperlink ref="BN18" r:id="rId81" display="http://quote.eastmoney.com/sh601699.html"/>
    <hyperlink ref="BM19" r:id="rId82" display="http://quote.eastmoney.com/sz000568.html"/>
    <hyperlink ref="BN19" r:id="rId83" display="http://quote.eastmoney.com/sz000568.html"/>
    <hyperlink ref="BM20" r:id="rId84" display="http://quote.eastmoney.com/sh601100.html"/>
    <hyperlink ref="BN20" r:id="rId85" display="http://quote.eastmoney.com/sh601100.html"/>
    <hyperlink ref="BM21" r:id="rId86" display="http://quote.eastmoney.com/sz000581.html"/>
    <hyperlink ref="BN21" r:id="rId87" display="http://quote.eastmoney.com/sz000581.html"/>
    <hyperlink ref="BM22" r:id="rId88" display="http://quote.eastmoney.com/sh600305.html"/>
    <hyperlink ref="BN22" r:id="rId89" display="http://quote.eastmoney.com/sh600305.html"/>
    <hyperlink ref="BM23" r:id="rId90" display="http://quote.eastmoney.com/sh603368.html"/>
    <hyperlink ref="BN23" r:id="rId91" display="http://quote.eastmoney.com/sh603368.html"/>
    <hyperlink ref="BM24" r:id="rId92" display="http://quote.eastmoney.com/sh601336.html"/>
    <hyperlink ref="BN24" r:id="rId93" display="http://quote.eastmoney.com/sh601336.html"/>
    <hyperlink ref="BM25" r:id="rId94" display="http://quote.eastmoney.com/sz000983.html"/>
    <hyperlink ref="BN25" r:id="rId95" display="http://quote.eastmoney.com/sz000983.html"/>
    <hyperlink ref="BM26" r:id="rId96" display="http://quote.eastmoney.com/hk/02628.html"/>
    <hyperlink ref="BN26" r:id="rId97" display="http://quote.eastmoney.com/hk/02628.html"/>
    <hyperlink ref="BM27" r:id="rId98" display="http://quote.eastmoney.com/sh600197.html"/>
    <hyperlink ref="BN27" r:id="rId99" display="http://quote.eastmoney.com/sh600197.html"/>
    <hyperlink ref="BV4" r:id="rId100" display="http://quote.eastmoney.com/sh600519.html"/>
    <hyperlink ref="BW4" r:id="rId101" display="http://quote.eastmoney.com/sh600519.html"/>
    <hyperlink ref="BV5" r:id="rId102" display="http://quote.eastmoney.com/sh600887.html"/>
    <hyperlink ref="BW5" r:id="rId103" display="http://quote.eastmoney.com/sh600887.html"/>
    <hyperlink ref="BV6" r:id="rId104" display="http://quote.eastmoney.com/sz000858.html"/>
    <hyperlink ref="BW6" r:id="rId105" display="http://quote.eastmoney.com/sz000858.html"/>
    <hyperlink ref="BV7" r:id="rId106" display="http://quote.eastmoney.com/sz002304.html"/>
    <hyperlink ref="BW7" r:id="rId107" display="http://quote.eastmoney.com/sz002304.html"/>
    <hyperlink ref="BV8" r:id="rId108" display="http://quote.eastmoney.com/sz000568.html"/>
    <hyperlink ref="BW8" r:id="rId109" display="http://quote.eastmoney.com/sz000568.html"/>
    <hyperlink ref="BV9" r:id="rId110" display="http://quote.eastmoney.com/sz000895.html"/>
    <hyperlink ref="BW9" r:id="rId111" display="http://quote.eastmoney.com/sz000895.html"/>
    <hyperlink ref="BV10" r:id="rId112" display="http://quote.eastmoney.com/sh600559.html"/>
    <hyperlink ref="BW10" r:id="rId113" display="http://quote.eastmoney.com/sh600559.html"/>
    <hyperlink ref="BV11" r:id="rId114" display="http://quote.eastmoney.com/sh603288.html"/>
    <hyperlink ref="BW11" r:id="rId115" display="http://quote.eastmoney.com/sh603288.html"/>
    <hyperlink ref="BV12" r:id="rId116" display="http://quote.eastmoney.com/sh600872.html"/>
    <hyperlink ref="BW12" r:id="rId117" display="http://quote.eastmoney.com/sh600872.html"/>
    <hyperlink ref="BV13" r:id="rId118" display="http://quote.eastmoney.com/sh603589.html"/>
    <hyperlink ref="BW13" r:id="rId119" display="http://quote.eastmoney.com/sh603589.html"/>
    <hyperlink ref="BV14" r:id="rId120" display="http://quote.eastmoney.com/sh600298.html"/>
    <hyperlink ref="BW14" r:id="rId121" display="http://quote.eastmoney.com/sh600298.html"/>
    <hyperlink ref="BV15" r:id="rId122" display="http://quote.eastmoney.com/sh600873.html"/>
    <hyperlink ref="BW15" r:id="rId123" display="http://quote.eastmoney.com/sh600873.html"/>
    <hyperlink ref="BV16" r:id="rId124" display="http://quote.eastmoney.com/sz300146.html"/>
    <hyperlink ref="BW16" r:id="rId125" display="http://quote.eastmoney.com/sz300146.html"/>
    <hyperlink ref="BV17" r:id="rId126" display="http://quote.eastmoney.com/sh600737.html"/>
    <hyperlink ref="BW17" r:id="rId127" display="http://quote.eastmoney.com/sh600737.html"/>
    <hyperlink ref="BV18" r:id="rId128" display="http://quote.eastmoney.com/sh600809.html"/>
    <hyperlink ref="BW18" r:id="rId129" display="http://quote.eastmoney.com/sh600809.html"/>
    <hyperlink ref="BV19" r:id="rId130" display="http://quote.eastmoney.com/sz000860.html"/>
    <hyperlink ref="BW19" r:id="rId131" display="http://quote.eastmoney.com/sz000860.html"/>
    <hyperlink ref="CE4" r:id="rId132" display="http://quote.eastmoney.com/sz002475.html"/>
    <hyperlink ref="CF4" r:id="rId133" display="http://quote.eastmoney.com/sz002475.html"/>
    <hyperlink ref="CE5" r:id="rId134" display="http://quote.eastmoney.com/sh600110.html"/>
    <hyperlink ref="CF5" r:id="rId135" display="http://quote.eastmoney.com/sh600110.html"/>
    <hyperlink ref="CE6" r:id="rId136" display="http://quote.eastmoney.com/sh603626.html"/>
    <hyperlink ref="CF6" r:id="rId137" display="http://quote.eastmoney.com/sh603626.html"/>
    <hyperlink ref="CE7" r:id="rId138" display="http://quote.eastmoney.com/sz002572.html"/>
    <hyperlink ref="CF7" r:id="rId139" display="http://quote.eastmoney.com/sz002572.html"/>
    <hyperlink ref="CE8" r:id="rId140" display="http://quote.eastmoney.com/sz002450.html"/>
    <hyperlink ref="CF8" r:id="rId141" display="http://quote.eastmoney.com/sz002450.html"/>
    <hyperlink ref="CE9" r:id="rId142" display="http://quote.eastmoney.com/sz300274.html"/>
    <hyperlink ref="CF9" r:id="rId143" display="http://quote.eastmoney.com/sz300274.html"/>
    <hyperlink ref="CE10" r:id="rId144" display="http://quote.eastmoney.com/sh600056.html"/>
    <hyperlink ref="CF10" r:id="rId145" display="http://quote.eastmoney.com/sh600056.html"/>
    <hyperlink ref="CE11" r:id="rId146" display="http://quote.eastmoney.com/sz002008.html"/>
    <hyperlink ref="CF11" r:id="rId147" display="http://quote.eastmoney.com/sz002008.html"/>
    <hyperlink ref="CE12" r:id="rId148" display="http://quote.eastmoney.com/sz002035.html"/>
    <hyperlink ref="CF12" r:id="rId149" display="http://quote.eastmoney.com/sz002035.html"/>
    <hyperlink ref="CE13" r:id="rId150" display="http://quote.eastmoney.com/sz002466.html"/>
    <hyperlink ref="CF13" r:id="rId151" display="http://quote.eastmoney.com/sz002466.html"/>
    <hyperlink ref="CE14" r:id="rId152" display="http://quote.eastmoney.com/sh600884.html"/>
    <hyperlink ref="CF14" r:id="rId153" display="http://quote.eastmoney.com/sh600884.html"/>
    <hyperlink ref="CE15" r:id="rId154" display="http://quote.eastmoney.com/sh603833.html"/>
    <hyperlink ref="CF15" r:id="rId155" display="http://quote.eastmoney.com/sh603833.html"/>
    <hyperlink ref="CE16" r:id="rId156" display="http://quote.eastmoney.com/sz002456.html"/>
    <hyperlink ref="CF16" r:id="rId157" display="http://quote.eastmoney.com/sz002456.html"/>
    <hyperlink ref="CE17" r:id="rId158" display="http://quote.eastmoney.com/sz002460.html"/>
    <hyperlink ref="CF17" r:id="rId159" display="http://quote.eastmoney.com/sz002460.html"/>
    <hyperlink ref="CE18" r:id="rId160" display="http://quote.eastmoney.com/sz300136.html"/>
    <hyperlink ref="CF18" r:id="rId161" display="http://quote.eastmoney.com/sz300136.html"/>
    <hyperlink ref="CE19" r:id="rId162" display="http://quote.eastmoney.com/sz300296.html"/>
    <hyperlink ref="CF19" r:id="rId163" display="http://quote.eastmoney.com/sz300296.html"/>
    <hyperlink ref="CE20" r:id="rId164" display="http://quote.eastmoney.com/sz300145.html"/>
    <hyperlink ref="CF20" r:id="rId165" display="http://quote.eastmoney.com/sz300145.html"/>
    <hyperlink ref="CE21" r:id="rId166" display="http://quote.eastmoney.com/sz000049.html"/>
    <hyperlink ref="CF21" r:id="rId167" display="http://quote.eastmoney.com/sz000049.html"/>
    <hyperlink ref="CE22" r:id="rId168" display="http://quote.eastmoney.com/sz002426.html"/>
    <hyperlink ref="CF22" r:id="rId169" display="http://quote.eastmoney.com/sz002426.html"/>
    <hyperlink ref="CE23" r:id="rId170" display="http://quote.eastmoney.com/sh601336.html"/>
    <hyperlink ref="CF23" r:id="rId171" display="http://quote.eastmoney.com/sh601336.html"/>
    <hyperlink ref="CE24" r:id="rId172" display="http://quote.eastmoney.com/sh600406.html"/>
    <hyperlink ref="CF24" r:id="rId173" display="http://quote.eastmoney.com/sh600406.html"/>
    <hyperlink ref="CN5" r:id="rId174" display="http://quote.eastmoney.com/sz000050.html"/>
    <hyperlink ref="CO5" r:id="rId175" display="http://quote.eastmoney.com/sz000050.html"/>
    <hyperlink ref="CN6" r:id="rId176" display="http://quote.eastmoney.com/sz002456.html"/>
    <hyperlink ref="CO6" r:id="rId177" display="http://quote.eastmoney.com/sz002456.html"/>
    <hyperlink ref="CN7" r:id="rId178" display="http://quote.eastmoney.com/sh603626.html"/>
    <hyperlink ref="CO7" r:id="rId179" display="http://quote.eastmoney.com/sh603626.html"/>
    <hyperlink ref="CN8" r:id="rId180" display="http://quote.eastmoney.com/sz300545.html"/>
    <hyperlink ref="CO8" r:id="rId181" display="http://quote.eastmoney.com/sz300545.html"/>
    <hyperlink ref="CN9" r:id="rId182" display="http://quote.eastmoney.com/sh603993.html"/>
    <hyperlink ref="CO9" r:id="rId183" display="http://quote.eastmoney.com/sh603993.html"/>
    <hyperlink ref="CN10" r:id="rId184" display="http://quote.eastmoney.com/sz300050.html"/>
    <hyperlink ref="CO10" r:id="rId185" display="http://quote.eastmoney.com/sz300050.html"/>
    <hyperlink ref="CN11" r:id="rId186" display="http://quote.eastmoney.com/sh603228.html"/>
    <hyperlink ref="CO11" r:id="rId187" display="http://quote.eastmoney.com/sh603228.html"/>
    <hyperlink ref="CN12" r:id="rId188" display="http://quote.eastmoney.com/sh603799.html"/>
    <hyperlink ref="CO12" r:id="rId189" display="http://quote.eastmoney.com/sh603799.html"/>
    <hyperlink ref="CN13" r:id="rId190" display="http://quote.eastmoney.com/sz300457.html"/>
    <hyperlink ref="CO13" r:id="rId191" display="http://quote.eastmoney.com/sz300457.html"/>
    <hyperlink ref="CN14" r:id="rId192" display="http://quote.eastmoney.com/sh601958.html"/>
    <hyperlink ref="CO14" r:id="rId193" display="http://quote.eastmoney.com/sh601958.html"/>
    <hyperlink ref="CN15" r:id="rId194" display="http://quote.eastmoney.com/sz002179.html"/>
    <hyperlink ref="CO15" r:id="rId195" display="http://quote.eastmoney.com/sz002179.html"/>
    <hyperlink ref="CN16" r:id="rId196" display="http://quote.eastmoney.com/sz300476.html"/>
    <hyperlink ref="CO16" r:id="rId197" display="http://quote.eastmoney.com/sz300476.html"/>
    <hyperlink ref="CN17" r:id="rId198" display="http://quote.eastmoney.com/sz002831.html"/>
    <hyperlink ref="CO17" r:id="rId199" display="http://quote.eastmoney.com/sz002831.html"/>
    <hyperlink ref="CN18" r:id="rId200" display="http://quote.eastmoney.com/sz002008.html"/>
    <hyperlink ref="CO18" r:id="rId201" display="http://quote.eastmoney.com/sz002008.html"/>
    <hyperlink ref="CN19" r:id="rId202" display="http://quote.eastmoney.com/sz002396.html"/>
    <hyperlink ref="CO19" r:id="rId203" display="http://quote.eastmoney.com/sz002396.html"/>
    <hyperlink ref="CN20" r:id="rId204" display="http://quote.eastmoney.com/sh601225.html"/>
    <hyperlink ref="CO20" r:id="rId205" display="http://quote.eastmoney.com/sh601225.html"/>
    <hyperlink ref="CN21" r:id="rId206" display="http://quote.eastmoney.com/sh600498.html"/>
    <hyperlink ref="CO21" r:id="rId207" display="http://quote.eastmoney.com/sh600498.html"/>
    <hyperlink ref="CN22" r:id="rId208" display="http://quote.eastmoney.com/sz002594.html"/>
    <hyperlink ref="CO22" r:id="rId209" display="http://quote.eastmoney.com/sz002594.html"/>
    <hyperlink ref="CN23" r:id="rId210" display="http://quote.eastmoney.com/sz002273.html"/>
    <hyperlink ref="CO23" r:id="rId211" display="http://quote.eastmoney.com/sz002273.html"/>
    <hyperlink ref="CN24" r:id="rId212" display="http://quote.eastmoney.com/sh600198.html"/>
    <hyperlink ref="CO24" r:id="rId213" display="http://quote.eastmoney.com/sh600198.html"/>
    <hyperlink ref="CN25" r:id="rId214" display="http://quote.eastmoney.com/sz002600.html"/>
    <hyperlink ref="CO25" r:id="rId215" display="http://quote.eastmoney.com/sz002600.html"/>
    <hyperlink ref="CN26" r:id="rId216" display="http://quote.eastmoney.com/sz002745.html"/>
    <hyperlink ref="CO26" r:id="rId217" display="http://quote.eastmoney.com/sz002745.html"/>
    <hyperlink ref="CN27" r:id="rId218" display="http://quote.eastmoney.com/sh600110.html"/>
    <hyperlink ref="CO27" r:id="rId219" display="http://quote.eastmoney.com/sh600110.html"/>
    <hyperlink ref="CN28" r:id="rId220" display="http://quote.eastmoney.com/sz300322.html"/>
    <hyperlink ref="CO28" r:id="rId221" display="http://quote.eastmoney.com/sz300322.html"/>
    <hyperlink ref="CN29" r:id="rId222" display="http://quote.eastmoney.com/sz000049.html"/>
    <hyperlink ref="CO29" r:id="rId223" display="http://quote.eastmoney.com/sz000049.html"/>
    <hyperlink ref="CN30" r:id="rId224" display="http://quote.eastmoney.com/sz300532.html"/>
    <hyperlink ref="CO30" r:id="rId225" display="http://quote.eastmoney.com/sz300532.html"/>
    <hyperlink ref="CN31" r:id="rId226" display="http://quote.eastmoney.com/sz002185.html"/>
    <hyperlink ref="CO31" r:id="rId227" display="http://quote.eastmoney.com/sz002185.html"/>
    <hyperlink ref="CN32" r:id="rId228" display="http://quote.eastmoney.com/sh600703.html"/>
    <hyperlink ref="CO32" r:id="rId229" display="http://quote.eastmoney.com/sh600703.html"/>
    <hyperlink ref="CN33" r:id="rId230" display="http://quote.eastmoney.com/sz000009.html"/>
    <hyperlink ref="CO33" r:id="rId231" display="http://quote.eastmoney.com/sz000009.html"/>
    <hyperlink ref="CN4" r:id="rId232" display="http://quote.eastmoney.com/sz002475.html"/>
    <hyperlink ref="CO4" r:id="rId233" display="http://quote.eastmoney.com/sz002475.html"/>
    <hyperlink ref="CW4" r:id="rId234" display="http://quote.eastmoney.com/sh600028.html"/>
    <hyperlink ref="CX4" r:id="rId235" display="http://quote.eastmoney.com/sh600028.html"/>
    <hyperlink ref="CW5" r:id="rId236" display="http://quote.eastmoney.com/sh601600.html"/>
    <hyperlink ref="CX5" r:id="rId237" display="http://quote.eastmoney.com/sh601600.html"/>
    <hyperlink ref="CW6" r:id="rId238" display="http://quote.eastmoney.com/sz002466.html"/>
    <hyperlink ref="CX6" r:id="rId239" display="http://quote.eastmoney.com/sz002466.html"/>
    <hyperlink ref="CW7" r:id="rId240" display="http://quote.eastmoney.com/sh601857.html"/>
    <hyperlink ref="CX7" r:id="rId241" display="http://quote.eastmoney.com/sh601857.html"/>
    <hyperlink ref="CW8" r:id="rId242" display="http://quote.eastmoney.com/sh601899.html"/>
    <hyperlink ref="CX8" r:id="rId243" display="http://quote.eastmoney.com/sh601899.html"/>
    <hyperlink ref="CW9" r:id="rId244" display="http://quote.eastmoney.com/sh601088.html"/>
    <hyperlink ref="CX9" r:id="rId245" display="http://quote.eastmoney.com/sh601088.html"/>
    <hyperlink ref="CW10" r:id="rId246" display="http://quote.eastmoney.com/sh600188.html"/>
    <hyperlink ref="CX10" r:id="rId247" display="http://quote.eastmoney.com/sh600188.html"/>
    <hyperlink ref="CW11" r:id="rId248" display="http://quote.eastmoney.com/sh600516.html"/>
    <hyperlink ref="CX11" r:id="rId249" display="http://quote.eastmoney.com/sh600516.html"/>
    <hyperlink ref="CW12" r:id="rId250" display="http://quote.eastmoney.com/sh601225.html"/>
    <hyperlink ref="CX12" r:id="rId251" display="http://quote.eastmoney.com/sh601225.html"/>
    <hyperlink ref="CW13" r:id="rId252" display="http://quote.eastmoney.com/sz000933.html"/>
    <hyperlink ref="CX13" r:id="rId253" display="http://quote.eastmoney.com/sz000933.html"/>
    <hyperlink ref="CW14" r:id="rId254" display="http://quote.eastmoney.com/sz002460.html"/>
    <hyperlink ref="CX14" r:id="rId255" display="http://quote.eastmoney.com/sz002460.html"/>
    <hyperlink ref="CW15" r:id="rId256" display="http://quote.eastmoney.com/sh600111.html"/>
    <hyperlink ref="CX15" r:id="rId257" display="http://quote.eastmoney.com/sh600111.html"/>
    <hyperlink ref="CW16" r:id="rId258" display="http://quote.eastmoney.com/sh600110.html"/>
    <hyperlink ref="CX16" r:id="rId259" display="http://quote.eastmoney.com/sh600110.html"/>
    <hyperlink ref="CW17" r:id="rId260" display="http://quote.eastmoney.com/sh600219.html"/>
    <hyperlink ref="CX17" r:id="rId261" display="http://quote.eastmoney.com/sh600219.html"/>
    <hyperlink ref="CW18" r:id="rId262" display="http://quote.eastmoney.com/sz002340.html"/>
    <hyperlink ref="CX18" r:id="rId263" display="http://quote.eastmoney.com/sz002340.html"/>
    <hyperlink ref="CW19" r:id="rId264" display="http://quote.eastmoney.com/sh601168.html"/>
    <hyperlink ref="CX19" r:id="rId265" display="http://quote.eastmoney.com/sh601168.html"/>
    <hyperlink ref="CW20" r:id="rId266" display="http://quote.eastmoney.com/sh601898.html"/>
    <hyperlink ref="CX20" r:id="rId267" display="http://quote.eastmoney.com/sh601898.html"/>
    <hyperlink ref="CW21" r:id="rId268" display="http://quote.eastmoney.com/sh600508.html"/>
    <hyperlink ref="CX21" r:id="rId269" display="http://quote.eastmoney.com/sh600508.html"/>
    <hyperlink ref="CW22" r:id="rId270" display="http://quote.eastmoney.com/sh601988.html"/>
    <hyperlink ref="CX22" r:id="rId271" display="http://quote.eastmoney.com/sh601988.html"/>
    <hyperlink ref="CW23" r:id="rId272" display="http://quote.eastmoney.com/sh601288.html"/>
    <hyperlink ref="CX23" r:id="rId273" display="http://quote.eastmoney.com/sh601288.html"/>
    <hyperlink ref="CW24" r:id="rId274" display="http://quote.eastmoney.com/sz000960.html"/>
    <hyperlink ref="CX24" r:id="rId275" display="http://quote.eastmoney.com/sz000960.html"/>
    <hyperlink ref="CW25" r:id="rId276" display="http://quote.eastmoney.com/sh600362.html"/>
    <hyperlink ref="CX25" r:id="rId277" display="http://quote.eastmoney.com/sh600362.html"/>
    <hyperlink ref="CW26" r:id="rId278" display="http://quote.eastmoney.com/sz000878.html"/>
    <hyperlink ref="CX26" r:id="rId279" display="http://quote.eastmoney.com/sz000878.html"/>
    <hyperlink ref="CW27" r:id="rId280" display="http://quote.eastmoney.com/sh600549.html"/>
    <hyperlink ref="CX27" r:id="rId281" display="http://quote.eastmoney.com/sh600549.html"/>
    <hyperlink ref="CW28" r:id="rId282" display="http://quote.eastmoney.com/sz000983.html"/>
    <hyperlink ref="CX28" r:id="rId283" display="http://quote.eastmoney.com/sz000983.html"/>
    <hyperlink ref="CW29" r:id="rId284" display="http://quote.eastmoney.com/sh603993.html"/>
    <hyperlink ref="CX29" r:id="rId285" display="http://quote.eastmoney.com/sh603993.html"/>
    <hyperlink ref="CW30" r:id="rId286" display="http://quote.eastmoney.com/sz000807.html"/>
    <hyperlink ref="CX30" r:id="rId287" display="http://quote.eastmoney.com/sz000807.html"/>
    <hyperlink ref="DF4" r:id="rId288" display="http://quote.eastmoney.com/sh601899.html"/>
    <hyperlink ref="DG4" r:id="rId289" display="http://quote.eastmoney.com/sh601899.html"/>
    <hyperlink ref="DF5" r:id="rId290" display="http://quote.eastmoney.com/sz002466.html"/>
    <hyperlink ref="DG5" r:id="rId291" display="http://quote.eastmoney.com/sz002466.html"/>
    <hyperlink ref="DF6" r:id="rId292" display="http://quote.eastmoney.com/sh601600.html"/>
    <hyperlink ref="DG6" r:id="rId293" display="http://quote.eastmoney.com/sh601600.html"/>
    <hyperlink ref="DF7" r:id="rId294" display="http://quote.eastmoney.com/sh600111.html"/>
    <hyperlink ref="DG7" r:id="rId295" display="http://quote.eastmoney.com/sh600111.html"/>
    <hyperlink ref="DF8" r:id="rId296" display="http://quote.eastmoney.com/sz002460.html"/>
    <hyperlink ref="DG8" r:id="rId297" display="http://quote.eastmoney.com/sz002460.html"/>
    <hyperlink ref="DF9" r:id="rId298" display="http://quote.eastmoney.com/sh600547.html"/>
    <hyperlink ref="DG9" r:id="rId299" display="http://quote.eastmoney.com/sh600547.html"/>
    <hyperlink ref="DF10" r:id="rId300" display="http://quote.eastmoney.com/sh600673.html"/>
    <hyperlink ref="DG10" r:id="rId301" display="http://quote.eastmoney.com/sh600673.html"/>
    <hyperlink ref="DF11" r:id="rId302" display="http://quote.eastmoney.com/sh603993.html"/>
    <hyperlink ref="DG11" r:id="rId303" display="http://quote.eastmoney.com/sh603993.html"/>
    <hyperlink ref="DF12" r:id="rId304" display="http://quote.eastmoney.com/sh600219.html"/>
    <hyperlink ref="DG12" r:id="rId305" display="http://quote.eastmoney.com/sh600219.html"/>
    <hyperlink ref="DF13" r:id="rId306" display="http://quote.eastmoney.com/sz000630.html"/>
    <hyperlink ref="DG13" r:id="rId307" display="http://quote.eastmoney.com/sz000630.html"/>
    <hyperlink ref="DF14" r:id="rId308" display="http://quote.eastmoney.com/sh603799.html"/>
    <hyperlink ref="DG14" r:id="rId309" display="http://quote.eastmoney.com/sh603799.html"/>
    <hyperlink ref="DF15" r:id="rId310" display="http://quote.eastmoney.com/sh600362.html"/>
    <hyperlink ref="DG15" r:id="rId311" display="http://quote.eastmoney.com/sh600362.html"/>
    <hyperlink ref="DF16" r:id="rId312" display="http://quote.eastmoney.com/sz000060.html"/>
    <hyperlink ref="DG16" r:id="rId313" display="http://quote.eastmoney.com/sz000060.html"/>
    <hyperlink ref="DF17" r:id="rId314" display="http://quote.eastmoney.com/sh600489.html"/>
    <hyperlink ref="DG17" r:id="rId315" display="http://quote.eastmoney.com/sh600489.html"/>
    <hyperlink ref="DF18" r:id="rId316" display="http://quote.eastmoney.com/sz002340.html"/>
    <hyperlink ref="DG18" r:id="rId317" display="http://quote.eastmoney.com/sz002340.html"/>
    <hyperlink ref="DF19" r:id="rId318" display="http://quote.eastmoney.com/sh600516.html"/>
    <hyperlink ref="DG19" r:id="rId319" display="http://quote.eastmoney.com/sh600516.html"/>
    <hyperlink ref="DF20" r:id="rId320" display="http://quote.eastmoney.com/sh601168.html"/>
    <hyperlink ref="DG20" r:id="rId321" display="http://quote.eastmoney.com/sh601168.html"/>
    <hyperlink ref="DF21" r:id="rId322" display="http://quote.eastmoney.com/sz000693.html"/>
    <hyperlink ref="DG21" r:id="rId323" display="http://quote.eastmoney.com/sz000693.html"/>
    <hyperlink ref="DF22" r:id="rId324" display="http://quote.eastmoney.com/sh600614.html"/>
    <hyperlink ref="DG22" r:id="rId325" display="http://quote.eastmoney.com/sh600614.html"/>
    <hyperlink ref="DF23" r:id="rId326" display="http://quote.eastmoney.com/sz000878.html"/>
    <hyperlink ref="DG23" r:id="rId327" display="http://quote.eastmoney.com/sz000878.html"/>
    <hyperlink ref="DF24" r:id="rId328" display="http://quote.eastmoney.com/sh600392.html"/>
    <hyperlink ref="DG24" r:id="rId329" display="http://quote.eastmoney.com/sh600392.html"/>
    <hyperlink ref="DF25" r:id="rId330" display="http://quote.eastmoney.com/sz000960.html"/>
    <hyperlink ref="DG25" r:id="rId331" display="http://quote.eastmoney.com/sz000960.html"/>
    <hyperlink ref="DF26" r:id="rId332" display="http://quote.eastmoney.com/sh600549.html"/>
    <hyperlink ref="DG26" r:id="rId333" display="http://quote.eastmoney.com/sh600549.html"/>
    <hyperlink ref="DF27" r:id="rId334" display="http://quote.eastmoney.com/sz000697.html"/>
    <hyperlink ref="DG27" r:id="rId335" display="http://quote.eastmoney.com/sz000697.html"/>
    <hyperlink ref="DF28" r:id="rId336" display="http://quote.eastmoney.com/sz000758.html"/>
    <hyperlink ref="DG28" r:id="rId337" display="http://quote.eastmoney.com/sz000758.html"/>
    <hyperlink ref="DF29" r:id="rId338" display="http://quote.eastmoney.com/sz000975.html"/>
    <hyperlink ref="DG29" r:id="rId339" display="http://quote.eastmoney.com/sz000975.html"/>
    <hyperlink ref="DF30" r:id="rId340" display="http://quote.eastmoney.com/sh601958.html"/>
    <hyperlink ref="DG30" r:id="rId341" display="http://quote.eastmoney.com/sh601958.html"/>
    <hyperlink ref="DF31" r:id="rId342" display="http://quote.eastmoney.com/sz002155.html"/>
    <hyperlink ref="DG31" r:id="rId343" display="http://quote.eastmoney.com/sz002155.html"/>
    <hyperlink ref="DF32" r:id="rId344" display="http://quote.eastmoney.com/sh600366.html"/>
    <hyperlink ref="DG32" r:id="rId345" display="http://quote.eastmoney.com/sh600366.html"/>
    <hyperlink ref="DF33" r:id="rId346" display="http://quote.eastmoney.com/sz000612.html"/>
    <hyperlink ref="DG33" r:id="rId347" display="http://quote.eastmoney.com/sz000612.html"/>
    <hyperlink ref="DF34" r:id="rId348" display="http://quote.eastmoney.com/sz000762.html"/>
    <hyperlink ref="DG34" r:id="rId349" display="http://quote.eastmoney.com/sz000762.html"/>
    <hyperlink ref="DF35" r:id="rId350" display="http://quote.eastmoney.com/sh600259.html"/>
    <hyperlink ref="DG35" r:id="rId351" display="http://quote.eastmoney.com/sh600259.html"/>
    <hyperlink ref="DF36" r:id="rId352" display="http://quote.eastmoney.com/sz002428.html"/>
    <hyperlink ref="DG36" r:id="rId353" display="http://quote.eastmoney.com/sz002428.html"/>
    <hyperlink ref="DO4" r:id="rId354" display="http://quote.eastmoney.com/sz000661.html"/>
    <hyperlink ref="DP4" r:id="rId355" display="http://quote.eastmoney.com/sz000661.html"/>
    <hyperlink ref="DO5" r:id="rId356" display="http://quote.eastmoney.com/sz002450.html"/>
    <hyperlink ref="DP5" r:id="rId357" display="http://quote.eastmoney.com/sz002450.html"/>
    <hyperlink ref="DO6" r:id="rId358" display="http://quote.eastmoney.com/sz000998.html"/>
    <hyperlink ref="DP6" r:id="rId359" display="http://quote.eastmoney.com/sz000998.html"/>
    <hyperlink ref="DO7" r:id="rId360" display="http://quote.eastmoney.com/sh601333.html"/>
    <hyperlink ref="DP7" r:id="rId361" display="http://quote.eastmoney.com/sh601333.html"/>
    <hyperlink ref="DO8" r:id="rId362" display="http://quote.eastmoney.com/sz002035.html"/>
    <hyperlink ref="DP8" r:id="rId363" display="http://quote.eastmoney.com/sz002035.html"/>
    <hyperlink ref="DO9" r:id="rId364" display="http://quote.eastmoney.com/sz300357.html"/>
    <hyperlink ref="DP9" r:id="rId365" display="http://quote.eastmoney.com/sz300357.html"/>
    <hyperlink ref="DO10" r:id="rId366" display="http://quote.eastmoney.com/sh600185.html"/>
    <hyperlink ref="DP10" r:id="rId367" display="http://quote.eastmoney.com/sh600185.html"/>
    <hyperlink ref="DO11" r:id="rId368" display="http://quote.eastmoney.com/sz002597.html"/>
    <hyperlink ref="DP11" r:id="rId369" display="http://quote.eastmoney.com/sz002597.html"/>
    <hyperlink ref="DO12" r:id="rId370" display="http://quote.eastmoney.com/sz300296.html"/>
    <hyperlink ref="DP12" r:id="rId371" display="http://quote.eastmoney.com/sz300296.html"/>
    <hyperlink ref="DO13" r:id="rId372" display="http://quote.eastmoney.com/sz002773.html"/>
    <hyperlink ref="DP13" r:id="rId373" display="http://quote.eastmoney.com/sz002773.html"/>
    <hyperlink ref="EO4" r:id="rId374" display="http://quote.eastmoney.com/sh600036.html"/>
    <hyperlink ref="EP4" r:id="rId375" display="http://quote.eastmoney.com/sh600036.html"/>
    <hyperlink ref="EO5" r:id="rId376" display="http://quote.eastmoney.com/sz002142.html"/>
    <hyperlink ref="EP5" r:id="rId377" display="http://quote.eastmoney.com/sz002142.html"/>
    <hyperlink ref="EO6" r:id="rId378" display="http://quote.eastmoney.com/sh601318.html"/>
    <hyperlink ref="EP6" r:id="rId379" display="http://quote.eastmoney.com/sh601318.html"/>
    <hyperlink ref="EO7" r:id="rId380" display="http://quote.eastmoney.com/sh600340.html"/>
    <hyperlink ref="EP7" r:id="rId381" display="http://quote.eastmoney.com/sh600340.html"/>
    <hyperlink ref="EO8" r:id="rId382" display="http://quote.eastmoney.com/sh600309.html"/>
    <hyperlink ref="EP8" r:id="rId383" display="http://quote.eastmoney.com/sh600309.html"/>
    <hyperlink ref="EO9" r:id="rId384" display="http://quote.eastmoney.com/sz000651.html"/>
    <hyperlink ref="EP9" r:id="rId385" display="http://quote.eastmoney.com/sz000651.html"/>
    <hyperlink ref="EO10" r:id="rId386" display="http://quote.eastmoney.com/sh600585.html"/>
    <hyperlink ref="EP10" r:id="rId387" display="http://quote.eastmoney.com/sh600585.html"/>
    <hyperlink ref="EO11" r:id="rId388" display="http://quote.eastmoney.com/sz002410.html"/>
    <hyperlink ref="EP11" r:id="rId389" display="http://quote.eastmoney.com/sz002410.html"/>
    <hyperlink ref="EO12" r:id="rId390" display="http://quote.eastmoney.com/sz000858.html"/>
    <hyperlink ref="EP12" r:id="rId391" display="http://quote.eastmoney.com/sz000858.html"/>
    <hyperlink ref="EO13" r:id="rId392" display="http://quote.eastmoney.com/sz002640.html"/>
    <hyperlink ref="EP13" r:id="rId393" display="http://quote.eastmoney.com/sz002640.html"/>
    <hyperlink ref="EO14" r:id="rId394" display="http://quote.eastmoney.com/sz000333.html"/>
    <hyperlink ref="EP14" r:id="rId395" display="http://quote.eastmoney.com/sz000333.html"/>
    <hyperlink ref="EO15" r:id="rId396" display="http://quote.eastmoney.com/sh600507.html"/>
    <hyperlink ref="EP15" r:id="rId397" display="http://quote.eastmoney.com/sh600507.html"/>
    <hyperlink ref="EO16" r:id="rId398" display="http://quote.eastmoney.com/sh600019.html"/>
    <hyperlink ref="EP16" r:id="rId399" display="http://quote.eastmoney.com/sh600019.html"/>
    <hyperlink ref="EO17" r:id="rId400" display="http://quote.eastmoney.com/sz002508.html"/>
    <hyperlink ref="EP17" r:id="rId401" display="http://quote.eastmoney.com/sz002508.html"/>
    <hyperlink ref="EO18" r:id="rId402" display="http://quote.eastmoney.com/sh600409.html"/>
    <hyperlink ref="EP18" r:id="rId403" display="http://quote.eastmoney.com/sh600409.html"/>
    <hyperlink ref="EO19" r:id="rId404" display="http://quote.eastmoney.com/sz002831.html"/>
    <hyperlink ref="EP19" r:id="rId405" display="http://quote.eastmoney.com/sz002831.html"/>
    <hyperlink ref="EO20" r:id="rId406" display="http://quote.eastmoney.com/sh600519.html"/>
    <hyperlink ref="EP20" r:id="rId407" display="http://quote.eastmoney.com/sh600519.html"/>
    <hyperlink ref="EO21" r:id="rId408" display="http://quote.eastmoney.com/sh600516.html"/>
    <hyperlink ref="EP21" r:id="rId409" display="http://quote.eastmoney.com/sh600516.html"/>
    <hyperlink ref="EO22" r:id="rId410" display="http://quote.eastmoney.com/sh601166.html"/>
    <hyperlink ref="EP22" r:id="rId411" display="http://quote.eastmoney.com/sh601166.html"/>
    <hyperlink ref="EO23" r:id="rId412" display="http://quote.eastmoney.com/sz002311.html"/>
    <hyperlink ref="EP23" r:id="rId413" display="http://quote.eastmoney.com/sz002311.html"/>
    <hyperlink ref="EO24" r:id="rId414" display="http://quote.eastmoney.com/sh600196.html"/>
    <hyperlink ref="EP24" r:id="rId415" display="http://quote.eastmoney.com/sh600196.html"/>
    <hyperlink ref="EO25" r:id="rId416" display="http://quote.eastmoney.com/sz000429.html"/>
    <hyperlink ref="EP25" r:id="rId417" display="http://quote.eastmoney.com/sz000429.html"/>
    <hyperlink ref="EO26" r:id="rId418" display="http://quote.eastmoney.com/sz002120.html"/>
    <hyperlink ref="EP26" r:id="rId419" display="http://quote.eastmoney.com/sz002120.html"/>
    <hyperlink ref="EO27" r:id="rId420" display="http://quote.eastmoney.com/sh600801.html"/>
    <hyperlink ref="EP27" r:id="rId421" display="http://quote.eastmoney.com/sh600801.html"/>
    <hyperlink ref="DX4" r:id="rId422" display="http://quote.eastmoney.com/sh600050.html"/>
    <hyperlink ref="DY4" r:id="rId423" display="http://quote.eastmoney.com/sh600050.html"/>
    <hyperlink ref="DX5" r:id="rId424" display="http://quote.eastmoney.com/sh601989.html"/>
    <hyperlink ref="DY5" r:id="rId425" display="http://quote.eastmoney.com/sh601989.html"/>
    <hyperlink ref="DX6" r:id="rId426" display="http://quote.eastmoney.com/sh601088.html"/>
    <hyperlink ref="DY6" r:id="rId427" display="http://quote.eastmoney.com/sh601088.html"/>
    <hyperlink ref="DX7" r:id="rId428" display="http://quote.eastmoney.com/sh600795.html"/>
    <hyperlink ref="DY7" r:id="rId429" display="http://quote.eastmoney.com/sh600795.html"/>
    <hyperlink ref="DX8" r:id="rId430" display="http://quote.eastmoney.com/sh601919.html"/>
    <hyperlink ref="DY8" r:id="rId431" display="http://quote.eastmoney.com/sh601919.html"/>
    <hyperlink ref="DX9" r:id="rId432" display="http://quote.eastmoney.com/sz002859.html"/>
    <hyperlink ref="DY9" r:id="rId433" display="http://quote.eastmoney.com/sz002859.html"/>
    <hyperlink ref="DX10" r:id="rId434" display="http://quote.eastmoney.com/sz002860.html"/>
    <hyperlink ref="DY10" r:id="rId435" display="http://quote.eastmoney.com/sz002860.html"/>
    <hyperlink ref="DX11" r:id="rId436" display="http://quote.eastmoney.com/sh601878.html"/>
    <hyperlink ref="DY11" r:id="rId437" display="http://quote.eastmoney.com/sh601878.html"/>
    <hyperlink ref="DX12" r:id="rId438" display="http://quote.eastmoney.com/sh600100.html"/>
    <hyperlink ref="DY12" r:id="rId439" display="http://quote.eastmoney.com/sh600100.html"/>
    <hyperlink ref="DX13" r:id="rId440" display="http://quote.eastmoney.com/sh603801.html"/>
    <hyperlink ref="DY13" r:id="rId441" display="http://quote.eastmoney.com/sh603801.html"/>
    <hyperlink ref="DX14" r:id="rId442" display="http://quote.eastmoney.com/sh603043.html"/>
    <hyperlink ref="DY14" r:id="rId443" display="http://quote.eastmoney.com/sh603043.html"/>
    <hyperlink ref="DX15" r:id="rId444" display="http://quote.eastmoney.com/sz002879.html"/>
    <hyperlink ref="DY15" r:id="rId445" display="http://quote.eastmoney.com/sz002879.html"/>
    <hyperlink ref="DX16" r:id="rId446" display="http://quote.eastmoney.com/sh603938.html"/>
    <hyperlink ref="DY16" r:id="rId447" display="http://quote.eastmoney.com/sh603938.html"/>
    <hyperlink ref="DX17" r:id="rId448" display="http://quote.eastmoney.com/sz002882.html"/>
    <hyperlink ref="DY17" r:id="rId449" display="http://quote.eastmoney.com/sz002882.html"/>
    <hyperlink ref="DX18" r:id="rId450" display="http://quote.eastmoney.com/sh603933.html"/>
    <hyperlink ref="DY18" r:id="rId451" display="http://quote.eastmoney.com/sh603933.html"/>
    <hyperlink ref="DX19" r:id="rId452" display="http://quote.eastmoney.com/sh603305.html"/>
    <hyperlink ref="DY19" r:id="rId453" display="http://quote.eastmoney.com/sh603305.html"/>
    <hyperlink ref="DX20" r:id="rId454" display="http://quote.eastmoney.com/sz300669.html"/>
    <hyperlink ref="DY20" r:id="rId455" display="http://quote.eastmoney.com/sz300669.html"/>
    <hyperlink ref="DX21" r:id="rId456" display="http://quote.eastmoney.com/sz300670.html"/>
    <hyperlink ref="DY21" r:id="rId457" display="http://quote.eastmoney.com/sz300670.html"/>
    <hyperlink ref="DX22" r:id="rId458" display="http://quote.eastmoney.com/sh603286.html"/>
    <hyperlink ref="DY22" r:id="rId459" display="http://quote.eastmoney.com/sh603286.html"/>
    <hyperlink ref="DX23" r:id="rId460" display="http://quote.eastmoney.com/sh603331.html"/>
    <hyperlink ref="DY23" r:id="rId461" display="http://quote.eastmoney.com/sh603331.html"/>
    <hyperlink ref="DX24" r:id="rId462" display="http://quote.eastmoney.com/sz300671.html"/>
    <hyperlink ref="DY24" r:id="rId463" display="http://quote.eastmoney.com/sz300671.html"/>
    <hyperlink ref="T49" r:id="rId464" display="http://quote.eastmoney.com/sh600622.html"/>
    <hyperlink ref="U49" r:id="rId465" display="http://quote.eastmoney.com/sh600622.html"/>
    <hyperlink ref="T50" r:id="rId466" display="http://quote.eastmoney.com/sz002271.html"/>
    <hyperlink ref="U50" r:id="rId467" display="http://quote.eastmoney.com/sz002271.html"/>
    <hyperlink ref="T51" r:id="rId468" display="http://quote.eastmoney.com/sh600258.html"/>
    <hyperlink ref="U51" r:id="rId469" display="http://quote.eastmoney.com/sh600258.html"/>
    <hyperlink ref="T52" r:id="rId470" display="http://quote.eastmoney.com/sh600056.html"/>
    <hyperlink ref="U52" r:id="rId471" display="http://quote.eastmoney.com/sh600056.html"/>
    <hyperlink ref="T53" r:id="rId472" display="http://quote.eastmoney.com/sh600519.html"/>
    <hyperlink ref="U53" r:id="rId473" display="http://quote.eastmoney.com/sh600519.html"/>
    <hyperlink ref="T54" r:id="rId474" display="http://quote.eastmoney.com/sh601933.html"/>
    <hyperlink ref="U54" r:id="rId475" display="http://quote.eastmoney.com/sh601933.html"/>
    <hyperlink ref="T55" r:id="rId476" display="http://quote.eastmoney.com/sz000002.html"/>
    <hyperlink ref="U55" r:id="rId477" display="http://quote.eastmoney.com/sz000002.html"/>
    <hyperlink ref="T56" r:id="rId478" display="http://quote.eastmoney.com/sz000333.html"/>
    <hyperlink ref="U56" r:id="rId479" display="http://quote.eastmoney.com/sz000333.html"/>
    <hyperlink ref="T57" r:id="rId480" display="http://quote.eastmoney.com/sz000538.html"/>
    <hyperlink ref="U57" r:id="rId481" display="http://quote.eastmoney.com/sz000538.html"/>
    <hyperlink ref="T48" r:id="rId482" display="http://quote.eastmoney.com/sh601012.html"/>
    <hyperlink ref="U48" r:id="rId483" display="http://quote.eastmoney.com/sh601012.html"/>
    <hyperlink ref="B50" r:id="rId484" display="http://quote.eastmoney.com/sh600867.html"/>
    <hyperlink ref="C50" r:id="rId485" display="http://quote.eastmoney.com/sh600867.html"/>
    <hyperlink ref="B51" r:id="rId486" display="http://quote.eastmoney.com/sz002456.html"/>
    <hyperlink ref="C51" r:id="rId487" display="http://quote.eastmoney.com/sz002456.html"/>
    <hyperlink ref="B52" r:id="rId488" display="http://quote.eastmoney.com/sz002450.html"/>
    <hyperlink ref="C52" r:id="rId489" display="http://quote.eastmoney.com/sz002450.html"/>
    <hyperlink ref="B53" r:id="rId490" display="http://quote.eastmoney.com/sz002271.html"/>
    <hyperlink ref="C53" r:id="rId491" display="http://quote.eastmoney.com/sz002271.html"/>
    <hyperlink ref="B54" r:id="rId492" display="http://quote.eastmoney.com/sz300136.html"/>
    <hyperlink ref="C54" r:id="rId493" display="http://quote.eastmoney.com/sz300136.html"/>
    <hyperlink ref="B55" r:id="rId494" display="http://quote.eastmoney.com/sz002475.html"/>
    <hyperlink ref="C55" r:id="rId495" display="http://quote.eastmoney.com/sz002475.html"/>
    <hyperlink ref="B56" r:id="rId496" display="http://quote.eastmoney.com/sz002008.html"/>
    <hyperlink ref="C56" r:id="rId497" display="http://quote.eastmoney.com/sz002008.html"/>
    <hyperlink ref="B57" r:id="rId498" display="http://quote.eastmoney.com/sh600309.html"/>
    <hyperlink ref="C57" r:id="rId499" display="http://quote.eastmoney.com/sh600309.html"/>
    <hyperlink ref="B58" r:id="rId500" display="http://quote.eastmoney.com/sh600703.html"/>
    <hyperlink ref="C58" r:id="rId501" display="http://quote.eastmoney.com/sh600703.html"/>
    <hyperlink ref="B59" r:id="rId502" display="http://quote.eastmoney.com/sh601012.html"/>
    <hyperlink ref="C59" r:id="rId503" display="http://quote.eastmoney.com/sh601012.html"/>
    <hyperlink ref="EO49" r:id="rId504" display="http://quote.eastmoney.com/sh601318.html"/>
    <hyperlink ref="EP49" r:id="rId505" display="http://quote.eastmoney.com/sh601318.html"/>
    <hyperlink ref="EO50" r:id="rId506" display="http://quote.eastmoney.com/sh600036.html"/>
    <hyperlink ref="EP50" r:id="rId507" display="http://quote.eastmoney.com/sh600036.html"/>
    <hyperlink ref="EO51" r:id="rId508" display="http://quote.eastmoney.com/sz002142.html"/>
    <hyperlink ref="EP51" r:id="rId509" display="http://quote.eastmoney.com/sz002142.html"/>
    <hyperlink ref="EO52" r:id="rId510" display="http://quote.eastmoney.com/sh600309.html"/>
    <hyperlink ref="EP52" r:id="rId511" display="http://quote.eastmoney.com/sh600309.html"/>
    <hyperlink ref="EO53" r:id="rId512" display="http://quote.eastmoney.com/sh601601.html"/>
    <hyperlink ref="EP53" r:id="rId513" display="http://quote.eastmoney.com/sh601601.html"/>
    <hyperlink ref="EO54" r:id="rId514" display="http://quote.eastmoney.com/sh600507.html"/>
    <hyperlink ref="EP54" r:id="rId515" display="http://quote.eastmoney.com/sh600507.html"/>
    <hyperlink ref="EO55" r:id="rId516" display="http://quote.eastmoney.com/sh600585.html"/>
    <hyperlink ref="EP55" r:id="rId517" display="http://quote.eastmoney.com/sh600585.html"/>
    <hyperlink ref="EO56" r:id="rId518" display="http://quote.eastmoney.com/sh600340.html"/>
    <hyperlink ref="EP56" r:id="rId519" display="http://quote.eastmoney.com/sh600340.html"/>
    <hyperlink ref="EO57" r:id="rId520" display="http://quote.eastmoney.com/sh600019.html"/>
    <hyperlink ref="EP57" r:id="rId521" display="http://quote.eastmoney.com/sh600019.html"/>
    <hyperlink ref="EO58" r:id="rId522" display="http://quote.eastmoney.com/sz002410.html"/>
    <hyperlink ref="EP58" r:id="rId523" display="http://quote.eastmoney.com/sz002410.html"/>
    <hyperlink ref="EG49" r:id="rId524" display="http://quote.eastmoney.com/sz000858.html"/>
    <hyperlink ref="EH49" r:id="rId525" display="http://quote.eastmoney.com/sz000858.html"/>
    <hyperlink ref="EG50" r:id="rId526" display="http://quote.eastmoney.com/sz300274.html"/>
    <hyperlink ref="EH50" r:id="rId527" display="http://quote.eastmoney.com/sz300274.html"/>
    <hyperlink ref="EG51" r:id="rId528" display="http://quote.eastmoney.com/sh600519.html"/>
    <hyperlink ref="EH51" r:id="rId529" display="http://quote.eastmoney.com/sh600519.html"/>
    <hyperlink ref="EG52" r:id="rId530" display="http://quote.eastmoney.com/sh600809.html"/>
    <hyperlink ref="EH52" r:id="rId531" display="http://quote.eastmoney.com/sh600809.html"/>
    <hyperlink ref="EG53" r:id="rId532" display="http://quote.eastmoney.com/sz300214.html"/>
    <hyperlink ref="EH53" r:id="rId533" display="http://quote.eastmoney.com/sz300214.html"/>
    <hyperlink ref="EG54" r:id="rId534" display="http://quote.eastmoney.com/sz000725.html"/>
    <hyperlink ref="EH54" r:id="rId535" display="http://quote.eastmoney.com/sz000725.html"/>
    <hyperlink ref="EG55" r:id="rId536" display="http://quote.eastmoney.com/sz300013.html"/>
    <hyperlink ref="EH55" r:id="rId537" display="http://quote.eastmoney.com/sz300013.html"/>
    <hyperlink ref="EG56" r:id="rId538" display="http://quote.eastmoney.com/sh600196.html"/>
    <hyperlink ref="EH56" r:id="rId539" display="http://quote.eastmoney.com/sh600196.html"/>
    <hyperlink ref="EG57" r:id="rId540" display="http://quote.eastmoney.com/sz002334.html"/>
    <hyperlink ref="EH57" r:id="rId541" display="http://quote.eastmoney.com/sz002334.html"/>
    <hyperlink ref="EG58" r:id="rId542" display="http://quote.eastmoney.com/sz002027.html"/>
    <hyperlink ref="EH58" r:id="rId543" display="http://quote.eastmoney.com/sz002027.html"/>
    <hyperlink ref="EG5" r:id="rId544" display="http://quote.eastmoney.com/sz300274.html"/>
    <hyperlink ref="EH5" r:id="rId545" display="http://quote.eastmoney.com/sz300274.html"/>
    <hyperlink ref="EG6" r:id="rId546" display="http://quote.eastmoney.com/sz000568.html"/>
    <hyperlink ref="EH6" r:id="rId547" display="http://quote.eastmoney.com/sz000568.html"/>
    <hyperlink ref="EG7" r:id="rId548" display="http://quote.eastmoney.com/sz000858.html"/>
    <hyperlink ref="EH7" r:id="rId549" display="http://quote.eastmoney.com/sz000858.html"/>
    <hyperlink ref="EG8" r:id="rId550" display="http://quote.eastmoney.com/sh603898.html"/>
    <hyperlink ref="EH8" r:id="rId551" display="http://quote.eastmoney.com/sh603898.html"/>
    <hyperlink ref="EG9" r:id="rId552" display="http://quote.eastmoney.com/sz300013.html"/>
    <hyperlink ref="EH9" r:id="rId553" display="http://quote.eastmoney.com/sz300013.html"/>
    <hyperlink ref="EG10" r:id="rId554" display="http://quote.eastmoney.com/sz002831.html"/>
    <hyperlink ref="EH10" r:id="rId555" display="http://quote.eastmoney.com/sz002831.html"/>
    <hyperlink ref="EG11" r:id="rId556" display="http://quote.eastmoney.com/sz300021.html"/>
    <hyperlink ref="EH11" r:id="rId557" display="http://quote.eastmoney.com/sz300021.html"/>
    <hyperlink ref="EG12" r:id="rId558" display="http://quote.eastmoney.com/sz000651.html"/>
    <hyperlink ref="EH12" r:id="rId559" display="http://quote.eastmoney.com/sz000651.html"/>
    <hyperlink ref="EG13" r:id="rId560" display="http://quote.eastmoney.com/sz000997.html"/>
    <hyperlink ref="EH13" r:id="rId561" display="http://quote.eastmoney.com/sz000997.html"/>
    <hyperlink ref="EG14" r:id="rId562" display="http://quote.eastmoney.com/sz002640.html"/>
    <hyperlink ref="EH14" r:id="rId563" display="http://quote.eastmoney.com/sz002640.html"/>
    <hyperlink ref="EG15" r:id="rId564" display="http://quote.eastmoney.com/sz300115.html"/>
    <hyperlink ref="EH15" r:id="rId565" display="http://quote.eastmoney.com/sz300115.html"/>
    <hyperlink ref="EG16" r:id="rId566" display="http://quote.eastmoney.com/sz000967.html"/>
    <hyperlink ref="EH16" r:id="rId567" display="http://quote.eastmoney.com/sz000967.html"/>
    <hyperlink ref="EG17" r:id="rId568" display="http://quote.eastmoney.com/sh603368.html"/>
    <hyperlink ref="EH17" r:id="rId569" display="http://quote.eastmoney.com/sh603368.html"/>
    <hyperlink ref="EG18" r:id="rId570" display="http://quote.eastmoney.com/sz002343.html"/>
    <hyperlink ref="EH18" r:id="rId571" display="http://quote.eastmoney.com/sz002343.html"/>
    <hyperlink ref="EG19" r:id="rId572" display="http://quote.eastmoney.com/sz300113.html"/>
    <hyperlink ref="EH19" r:id="rId573" display="http://quote.eastmoney.com/sz300113.html"/>
    <hyperlink ref="EG20" r:id="rId574" display="http://quote.eastmoney.com/sh600056.html"/>
    <hyperlink ref="EH20" r:id="rId575" display="http://quote.eastmoney.com/sh600056.html"/>
    <hyperlink ref="EG21" r:id="rId576" display="http://quote.eastmoney.com/sz002138.html"/>
    <hyperlink ref="EH21" r:id="rId577" display="http://quote.eastmoney.com/sz002138.html"/>
    <hyperlink ref="EG22" r:id="rId578" display="http://quote.eastmoney.com/sh603027.html"/>
    <hyperlink ref="EH22" r:id="rId579" display="http://quote.eastmoney.com/sh603027.html"/>
    <hyperlink ref="EG23" r:id="rId580" display="http://quote.eastmoney.com/sh600702.html"/>
    <hyperlink ref="EH23" r:id="rId581" display="http://quote.eastmoney.com/sh600702.html"/>
    <hyperlink ref="EG24" r:id="rId582" display="http://quote.eastmoney.com/sz002436.html"/>
    <hyperlink ref="EH24" r:id="rId583" display="http://quote.eastmoney.com/sz002436.html"/>
    <hyperlink ref="EG25" r:id="rId584" display="http://quote.eastmoney.com/sz002334.html"/>
    <hyperlink ref="EH25" r:id="rId585" display="http://quote.eastmoney.com/sz002334.html"/>
    <hyperlink ref="EG26" r:id="rId586" display="http://quote.eastmoney.com/sz300145.html"/>
    <hyperlink ref="EH26" r:id="rId587" display="http://quote.eastmoney.com/sz300145.html"/>
    <hyperlink ref="EG27" r:id="rId588" display="http://quote.eastmoney.com/sh600703.html"/>
    <hyperlink ref="EH27" r:id="rId589" display="http://quote.eastmoney.com/sh600703.html"/>
    <hyperlink ref="EG28" r:id="rId590" display="http://quote.eastmoney.com/sz002425.html"/>
    <hyperlink ref="EH28" r:id="rId591" display="http://quote.eastmoney.com/sz002425.html"/>
    <hyperlink ref="EG29" r:id="rId592" display="http://quote.eastmoney.com/sz000739.html"/>
    <hyperlink ref="EH29" r:id="rId593" display="http://quote.eastmoney.com/sz000739.html"/>
    <hyperlink ref="EG30" r:id="rId594" display="http://quote.eastmoney.com/sz002517.html"/>
    <hyperlink ref="EH30" r:id="rId595" display="http://quote.eastmoney.com/sz002517.html"/>
    <hyperlink ref="EG31" r:id="rId596" display="http://quote.eastmoney.com/sz002236.html"/>
    <hyperlink ref="EH31" r:id="rId597" display="http://quote.eastmoney.com/sz002236.html"/>
    <hyperlink ref="EG32" r:id="rId598" display="http://quote.eastmoney.com/sh600197.html"/>
    <hyperlink ref="EH32" r:id="rId599" display="http://quote.eastmoney.com/sh600197.html"/>
    <hyperlink ref="EG33" r:id="rId600" display="http://quote.eastmoney.com/sh600373.html"/>
    <hyperlink ref="EH33" r:id="rId601" display="http://quote.eastmoney.com/sh600373.html"/>
    <hyperlink ref="EG34" r:id="rId602" display="http://quote.eastmoney.com/sh603337.html"/>
    <hyperlink ref="EH34" r:id="rId603" display="http://quote.eastmoney.com/sh603337.html"/>
    <hyperlink ref="EG35" r:id="rId604" display="http://quote.eastmoney.com/sz300170.html"/>
    <hyperlink ref="EH35" r:id="rId605" display="http://quote.eastmoney.com/sz300170.html"/>
    <hyperlink ref="EG36" r:id="rId606" display="http://quote.eastmoney.com/sz300232.html"/>
    <hyperlink ref="EH36" r:id="rId607" display="http://quote.eastmoney.com/sz300232.html"/>
    <hyperlink ref="BL50" r:id="rId608" display="http://quote.eastmoney.com/sh600809.html"/>
    <hyperlink ref="BM50" r:id="rId609" display="http://quote.eastmoney.com/sh600809.html"/>
    <hyperlink ref="BL51" r:id="rId610" display="http://quote.eastmoney.com/sh600031.html"/>
    <hyperlink ref="BM51" r:id="rId611" display="http://quote.eastmoney.com/sh600031.html"/>
    <hyperlink ref="BL52" r:id="rId612" display="http://quote.eastmoney.com/sh600519.html"/>
    <hyperlink ref="BM52" r:id="rId613" display="http://quote.eastmoney.com/sh600519.html"/>
    <hyperlink ref="BL53" r:id="rId614" display="http://quote.eastmoney.com/sz002304.html"/>
    <hyperlink ref="BM53" r:id="rId615" display="http://quote.eastmoney.com/sz002304.html"/>
    <hyperlink ref="BL54" r:id="rId616" display="http://quote.eastmoney.com/sh600582.html"/>
    <hyperlink ref="BM54" r:id="rId617" display="http://quote.eastmoney.com/sh600582.html"/>
    <hyperlink ref="BL55" r:id="rId618" display="http://quote.eastmoney.com/sz000425.html"/>
    <hyperlink ref="BM55" r:id="rId619" display="http://quote.eastmoney.com/sz000425.html"/>
    <hyperlink ref="BL56" r:id="rId620" display="http://quote.eastmoney.com/sz000596.html"/>
    <hyperlink ref="BM56" r:id="rId621" display="http://quote.eastmoney.com/sz000596.html"/>
    <hyperlink ref="BL57" r:id="rId622" display="http://quote.eastmoney.com/sz000858.html"/>
    <hyperlink ref="BM57" r:id="rId623" display="http://quote.eastmoney.com/sz000858.html"/>
    <hyperlink ref="BL58" r:id="rId624" display="http://quote.eastmoney.com/sh601601.html"/>
    <hyperlink ref="BM58" r:id="rId625" display="http://quote.eastmoney.com/sh601601.html"/>
    <hyperlink ref="BL59" r:id="rId626" display="http://quote.eastmoney.com/sz000568.html"/>
    <hyperlink ref="BM59" r:id="rId627" display="http://quote.eastmoney.com/sz000568.html"/>
    <hyperlink ref="BC50" r:id="rId628" display="http://quote.eastmoney.com/sh600887.html"/>
    <hyperlink ref="BD50" r:id="rId629" display="http://quote.eastmoney.com/sh600887.html"/>
    <hyperlink ref="BC51" r:id="rId630" display="http://quote.eastmoney.com/sh600519.html"/>
    <hyperlink ref="BD51" r:id="rId631" display="http://quote.eastmoney.com/sh600519.html"/>
    <hyperlink ref="BC52" r:id="rId632" display="http://quote.eastmoney.com/sz002415.html"/>
    <hyperlink ref="BD52" r:id="rId633" display="http://quote.eastmoney.com/sz002415.html"/>
    <hyperlink ref="BC53" r:id="rId634" display="http://quote.eastmoney.com/sh601318.html"/>
    <hyperlink ref="BD53" r:id="rId635" display="http://quote.eastmoney.com/sh601318.html"/>
    <hyperlink ref="BC54" r:id="rId636" display="http://quote.eastmoney.com/sh601166.html"/>
    <hyperlink ref="BD54" r:id="rId637" display="http://quote.eastmoney.com/sh601166.html"/>
    <hyperlink ref="BC55" r:id="rId638" display="http://quote.eastmoney.com/sh600016.html"/>
    <hyperlink ref="BD55" r:id="rId639" display="http://quote.eastmoney.com/sh600016.html"/>
    <hyperlink ref="BC56" r:id="rId640" display="http://quote.eastmoney.com/sh601398.html"/>
    <hyperlink ref="BD56" r:id="rId641" display="http://quote.eastmoney.com/sh601398.html"/>
    <hyperlink ref="BC57" r:id="rId642" display="http://quote.eastmoney.com/sz000333.html"/>
    <hyperlink ref="BD57" r:id="rId643" display="http://quote.eastmoney.com/sz000333.html"/>
    <hyperlink ref="BC58" r:id="rId644" display="http://quote.eastmoney.com/sz000651.html"/>
    <hyperlink ref="BD58" r:id="rId645" display="http://quote.eastmoney.com/sz000651.html"/>
    <hyperlink ref="BC59" r:id="rId646" display="http://quote.eastmoney.com/sz000423.html"/>
    <hyperlink ref="BD59" r:id="rId647" display="http://quote.eastmoney.com/sz000423.html"/>
    <hyperlink ref="BC60" r:id="rId648" display="http://quote.eastmoney.com/sh603882.html"/>
    <hyperlink ref="BD60" r:id="rId649" display="http://quote.eastmoney.com/sh603882.html"/>
    <hyperlink ref="BC61" r:id="rId650" display="http://quote.eastmoney.com/sh603106.html"/>
    <hyperlink ref="BD61" r:id="rId651" display="http://quote.eastmoney.com/sh603106.html"/>
    <hyperlink ref="BC62" r:id="rId652" display="http://quote.eastmoney.com/sz002900.html"/>
    <hyperlink ref="BD62" r:id="rId653" display="http://quote.eastmoney.com/sz002900.html"/>
    <hyperlink ref="BC63" r:id="rId654" display="http://quote.eastmoney.com/sh603055.html"/>
    <hyperlink ref="BD63" r:id="rId655" display="http://quote.eastmoney.com/sh603055.html"/>
    <hyperlink ref="BC64" r:id="rId656" display="http://quote.eastmoney.com/sh603367.html"/>
    <hyperlink ref="BD64" r:id="rId657" display="http://quote.eastmoney.com/sh603367.html"/>
    <hyperlink ref="AT50" r:id="rId658" display="http://quote.eastmoney.com/sz300308.html"/>
    <hyperlink ref="AU50" r:id="rId659" display="http://quote.eastmoney.com/sz300308.html"/>
    <hyperlink ref="AT51" r:id="rId660" display="http://quote.eastmoney.com/sh603096.html"/>
    <hyperlink ref="AU51" r:id="rId661" display="http://quote.eastmoney.com/sh603096.html"/>
    <hyperlink ref="AT52" r:id="rId662" display="http://quote.eastmoney.com/sh603986.html"/>
    <hyperlink ref="AU52" r:id="rId663" display="http://quote.eastmoney.com/sh603986.html"/>
    <hyperlink ref="AT53" r:id="rId664" display="http://quote.eastmoney.com/sz002583.html"/>
    <hyperlink ref="AU53" r:id="rId665" display="http://quote.eastmoney.com/sz002583.html"/>
    <hyperlink ref="AT54" r:id="rId666" display="http://quote.eastmoney.com/sz002008.html"/>
    <hyperlink ref="AU54" r:id="rId667" display="http://quote.eastmoney.com/sz002008.html"/>
    <hyperlink ref="AT55" r:id="rId668" display="http://quote.eastmoney.com/sh600703.html"/>
    <hyperlink ref="AU55" r:id="rId669" display="http://quote.eastmoney.com/sh600703.html"/>
    <hyperlink ref="AT56" r:id="rId670" display="http://quote.eastmoney.com/sh601933.html"/>
    <hyperlink ref="AU56" r:id="rId671" display="http://quote.eastmoney.com/sh601933.html"/>
    <hyperlink ref="AT57" r:id="rId672" display="http://quote.eastmoney.com/sz300251.html"/>
    <hyperlink ref="AU57" r:id="rId673" display="http://quote.eastmoney.com/sz300251.html"/>
    <hyperlink ref="AT58" r:id="rId674" display="http://quote.eastmoney.com/sz002410.html"/>
    <hyperlink ref="AU58" r:id="rId675" display="http://quote.eastmoney.com/sz002410.html"/>
    <hyperlink ref="AT59" r:id="rId676" display="http://quote.eastmoney.com/sh600885.html"/>
    <hyperlink ref="AU59" r:id="rId677" display="http://quote.eastmoney.com/sh600885.html"/>
    <hyperlink ref="CM50" r:id="rId678" display="http://quote.eastmoney.com/sh603328.html"/>
    <hyperlink ref="CN50" r:id="rId679" display="http://quote.eastmoney.com/sh603328.html"/>
    <hyperlink ref="CM51" r:id="rId680" display="http://quote.eastmoney.com/sz000823.html"/>
    <hyperlink ref="CN51" r:id="rId681" display="http://quote.eastmoney.com/sz000823.html"/>
    <hyperlink ref="CM52" r:id="rId682" display="http://quote.eastmoney.com/sz300207.html"/>
    <hyperlink ref="CN52" r:id="rId683" display="http://quote.eastmoney.com/sz300207.html"/>
    <hyperlink ref="CM53" r:id="rId684" display="http://quote.eastmoney.com/sh603186.html"/>
    <hyperlink ref="CN53" r:id="rId685" display="http://quote.eastmoney.com/sh603186.html"/>
    <hyperlink ref="CM54" r:id="rId686" display="http://quote.eastmoney.com/sh600183.html"/>
    <hyperlink ref="CN54" r:id="rId687" display="http://quote.eastmoney.com/sh600183.html"/>
    <hyperlink ref="CM55" r:id="rId688" display="http://quote.eastmoney.com/sh601137.html"/>
    <hyperlink ref="CN55" r:id="rId689" display="http://quote.eastmoney.com/sh601137.html"/>
    <hyperlink ref="CM56" r:id="rId690" display="http://quote.eastmoney.com/sh603111.html"/>
    <hyperlink ref="CN56" r:id="rId691" display="http://quote.eastmoney.com/sh603111.html"/>
    <hyperlink ref="CM57" r:id="rId692" display="http://quote.eastmoney.com/sz300476.html"/>
    <hyperlink ref="CN57" r:id="rId693" display="http://quote.eastmoney.com/sz300476.html"/>
    <hyperlink ref="CM58" r:id="rId694" display="http://quote.eastmoney.com/sz300050.html"/>
    <hyperlink ref="CN58" r:id="rId695" display="http://quote.eastmoney.com/sz300050.html"/>
    <hyperlink ref="CM59" r:id="rId696" display="http://quote.eastmoney.com/sh600563.html"/>
    <hyperlink ref="CN59" r:id="rId697" display="http://quote.eastmoney.com/sh600563.html"/>
    <hyperlink ref="CN60" r:id="rId698" display="http://quote.eastmoney.com/sz300671.html"/>
    <hyperlink ref="CO60" r:id="rId699" display="http://quote.eastmoney.com/sz300671.html"/>
    <hyperlink ref="BU50" r:id="rId700" display="http://quote.eastmoney.com/sh600887.html"/>
    <hyperlink ref="BV50" r:id="rId701" display="http://quote.eastmoney.com/sh600887.html"/>
    <hyperlink ref="BU51" r:id="rId702" display="http://quote.eastmoney.com/sz000858.html"/>
    <hyperlink ref="BV51" r:id="rId703" display="http://quote.eastmoney.com/sz000858.html"/>
    <hyperlink ref="BU52" r:id="rId704" display="http://quote.eastmoney.com/sh600519.html"/>
    <hyperlink ref="BV52" r:id="rId705" display="http://quote.eastmoney.com/sh600519.html"/>
    <hyperlink ref="BU53" r:id="rId706" display="http://quote.eastmoney.com/sz002304.html"/>
    <hyperlink ref="BV53" r:id="rId707" display="http://quote.eastmoney.com/sz002304.html"/>
    <hyperlink ref="BU54" r:id="rId708" display="http://quote.eastmoney.com/sz000568.html"/>
    <hyperlink ref="BV54" r:id="rId709" display="http://quote.eastmoney.com/sz000568.html"/>
    <hyperlink ref="BU55" r:id="rId710" display="http://quote.eastmoney.com/sh603288.html"/>
    <hyperlink ref="BV55" r:id="rId711" display="http://quote.eastmoney.com/sh603288.html"/>
    <hyperlink ref="BU56" r:id="rId712" display="http://quote.eastmoney.com/sz000895.html"/>
    <hyperlink ref="BV56" r:id="rId713" display="http://quote.eastmoney.com/sz000895.html"/>
    <hyperlink ref="BU57" r:id="rId714" display="http://quote.eastmoney.com/sh600559.html"/>
    <hyperlink ref="BV57" r:id="rId715" display="http://quote.eastmoney.com/sh600559.html"/>
    <hyperlink ref="BU58" r:id="rId716" display="http://quote.eastmoney.com/sh600809.html"/>
    <hyperlink ref="BV58" r:id="rId717" display="http://quote.eastmoney.com/sh600809.html"/>
    <hyperlink ref="BU59" r:id="rId718" display="http://quote.eastmoney.com/sh600779.html"/>
    <hyperlink ref="BV59" r:id="rId719" display="http://quote.eastmoney.com/sh600779.html"/>
    <hyperlink ref="BV60" r:id="rId720" display="http://quote.eastmoney.com/sh603882.html"/>
    <hyperlink ref="BW60" r:id="rId721" display="http://quote.eastmoney.com/sh603882.html"/>
    <hyperlink ref="BV61" r:id="rId722" display="http://quote.eastmoney.com/sh603106.html"/>
    <hyperlink ref="BW61" r:id="rId723" display="http://quote.eastmoney.com/sh603106.html"/>
    <hyperlink ref="BV62" r:id="rId724" display="http://quote.eastmoney.com/sz002900.html"/>
    <hyperlink ref="BW62" r:id="rId725" display="http://quote.eastmoney.com/sz002900.html"/>
    <hyperlink ref="BV63" r:id="rId726" display="http://quote.eastmoney.com/sh603055.html"/>
    <hyperlink ref="BW63" r:id="rId727" display="http://quote.eastmoney.com/sh603055.html"/>
    <hyperlink ref="BV64" r:id="rId728" display="http://quote.eastmoney.com/sh603367.html"/>
    <hyperlink ref="BW64" r:id="rId729" display="http://quote.eastmoney.com/sh603367.html"/>
    <hyperlink ref="CD49" r:id="rId730" display="http://quote.eastmoney.com/sz300274.html"/>
    <hyperlink ref="CE49" r:id="rId731" display="http://quote.eastmoney.com/sz300274.html"/>
    <hyperlink ref="CD50" r:id="rId732" display="http://quote.eastmoney.com/sz002456.html"/>
    <hyperlink ref="CE50" r:id="rId733" display="http://quote.eastmoney.com/sz002456.html"/>
    <hyperlink ref="CD51" r:id="rId734" display="http://quote.eastmoney.com/sh601222.html"/>
    <hyperlink ref="CE51" r:id="rId735" display="http://quote.eastmoney.com/sh601222.html"/>
    <hyperlink ref="CD52" r:id="rId736" display="http://quote.eastmoney.com/sh600056.html"/>
    <hyperlink ref="CE52" r:id="rId737" display="http://quote.eastmoney.com/sh600056.html"/>
    <hyperlink ref="CD53" r:id="rId738" display="http://quote.eastmoney.com/sz002035.html"/>
    <hyperlink ref="CE53" r:id="rId739" display="http://quote.eastmoney.com/sz002035.html"/>
    <hyperlink ref="CD54" r:id="rId740" display="http://quote.eastmoney.com/sz300296.html"/>
    <hyperlink ref="CE54" r:id="rId741" display="http://quote.eastmoney.com/sz300296.html"/>
    <hyperlink ref="CD55" r:id="rId742" display="http://quote.eastmoney.com/sz002008.html"/>
    <hyperlink ref="CE55" r:id="rId743" display="http://quote.eastmoney.com/sz002008.html"/>
    <hyperlink ref="CD56" r:id="rId744" display="http://quote.eastmoney.com/sh600703.html"/>
    <hyperlink ref="CE56" r:id="rId745" display="http://quote.eastmoney.com/sh600703.html"/>
    <hyperlink ref="CD57" r:id="rId746" display="http://quote.eastmoney.com/sz000921.html"/>
    <hyperlink ref="CE57" r:id="rId747" display="http://quote.eastmoney.com/sz000921.html"/>
    <hyperlink ref="CD58" r:id="rId748" display="http://quote.eastmoney.com/sh603833.html"/>
    <hyperlink ref="CE58" r:id="rId749" display="http://quote.eastmoney.com/sh603833.html"/>
    <hyperlink ref="K49" r:id="rId750" display="http://quote.eastmoney.com/sz002078.html"/>
    <hyperlink ref="L49" r:id="rId751" display="http://quote.eastmoney.com/sz002078.html"/>
    <hyperlink ref="K50" r:id="rId752" display="http://quote.eastmoney.com/sz000776.html"/>
    <hyperlink ref="L50" r:id="rId753" display="http://quote.eastmoney.com/sz000776.html"/>
    <hyperlink ref="K51" r:id="rId754" display="http://quote.eastmoney.com/sh600383.html"/>
    <hyperlink ref="L51" r:id="rId755" display="http://quote.eastmoney.com/sh600383.html"/>
    <hyperlink ref="K52" r:id="rId756" display="http://quote.eastmoney.com/sh600048.html"/>
    <hyperlink ref="L52" r:id="rId757" display="http://quote.eastmoney.com/sh600048.html"/>
    <hyperlink ref="K53" r:id="rId758" display="http://quote.eastmoney.com/sh601211.html"/>
    <hyperlink ref="L53" r:id="rId759" display="http://quote.eastmoney.com/sh601211.html"/>
    <hyperlink ref="K54" r:id="rId760" display="http://quote.eastmoney.com/sz000488.html"/>
    <hyperlink ref="L54" r:id="rId761" display="http://quote.eastmoney.com/sz000488.html"/>
    <hyperlink ref="K55" r:id="rId762" display="http://quote.eastmoney.com/sh600340.html"/>
    <hyperlink ref="L55" r:id="rId763" display="http://quote.eastmoney.com/sh600340.html"/>
    <hyperlink ref="K56" r:id="rId764" display="http://quote.eastmoney.com/sz000069.html"/>
    <hyperlink ref="L56" r:id="rId765" display="http://quote.eastmoney.com/sz000069.html"/>
    <hyperlink ref="K57" r:id="rId766" display="http://quote.eastmoney.com/sh601688.html"/>
    <hyperlink ref="L57" r:id="rId767" display="http://quote.eastmoney.com/sh601688.html"/>
    <hyperlink ref="K58" r:id="rId768" display="http://quote.eastmoney.com/sh600308.html"/>
    <hyperlink ref="L58" r:id="rId769" display="http://quote.eastmoney.com/sh600308.html"/>
    <hyperlink ref="AL50" r:id="rId770" display="http://quote.eastmoney.com/sh601288.html"/>
    <hyperlink ref="AM50" r:id="rId771" display="http://quote.eastmoney.com/sh601288.html"/>
    <hyperlink ref="AL51" r:id="rId772" display="http://quote.eastmoney.com/sh601988.html"/>
    <hyperlink ref="AM51" r:id="rId773" display="http://quote.eastmoney.com/sh601988.html"/>
    <hyperlink ref="AL52" r:id="rId774" display="http://quote.eastmoney.com/sz000651.html"/>
    <hyperlink ref="AM52" r:id="rId775" display="http://quote.eastmoney.com/sz000651.html"/>
    <hyperlink ref="AL53" r:id="rId776" display="http://quote.eastmoney.com/sh600104.html"/>
    <hyperlink ref="AM53" r:id="rId777" display="http://quote.eastmoney.com/sh600104.html"/>
    <hyperlink ref="AL54" r:id="rId778" display="http://quote.eastmoney.com/sh601601.html"/>
    <hyperlink ref="AM54" r:id="rId779" display="http://quote.eastmoney.com/sh601601.html"/>
    <hyperlink ref="AL55" r:id="rId780" display="http://quote.eastmoney.com/sz002714.html"/>
    <hyperlink ref="AM55" r:id="rId781" display="http://quote.eastmoney.com/sz002714.html"/>
    <hyperlink ref="AL56" r:id="rId782" display="http://quote.eastmoney.com/sz000063.html"/>
    <hyperlink ref="AM56" r:id="rId783" display="http://quote.eastmoney.com/sz000063.html"/>
    <hyperlink ref="AL57" r:id="rId784" display="http://quote.eastmoney.com/sh600584.html"/>
    <hyperlink ref="AM57" r:id="rId785" display="http://quote.eastmoney.com/sh600584.html"/>
    <hyperlink ref="AL58" r:id="rId786" display="http://quote.eastmoney.com/sh603369.html"/>
    <hyperlink ref="AM58" r:id="rId787" display="http://quote.eastmoney.com/sh603369.html"/>
    <hyperlink ref="AL59" r:id="rId788" display="http://quote.eastmoney.com/sz002027.html"/>
    <hyperlink ref="AM59" r:id="rId789" display="http://quote.eastmoney.com/sz002027.html"/>
    <hyperlink ref="CW50" r:id="rId790" display="http://quote.eastmoney.com/sh600028.html"/>
    <hyperlink ref="CX50" r:id="rId791" display="http://quote.eastmoney.com/sh600028.html"/>
    <hyperlink ref="CW51" r:id="rId792" display="http://quote.eastmoney.com/sz002466.html"/>
    <hyperlink ref="CX51" r:id="rId793" display="http://quote.eastmoney.com/sz002466.html"/>
    <hyperlink ref="CW52" r:id="rId794" display="http://quote.eastmoney.com/sh601600.html"/>
    <hyperlink ref="CX52" r:id="rId795" display="http://quote.eastmoney.com/sh601600.html"/>
    <hyperlink ref="CW53" r:id="rId796" display="http://quote.eastmoney.com/sz000933.html"/>
    <hyperlink ref="CX53" r:id="rId797" display="http://quote.eastmoney.com/sz000933.html"/>
    <hyperlink ref="CW54" r:id="rId798" display="http://quote.eastmoney.com/sz002460.html"/>
    <hyperlink ref="CX54" r:id="rId799" display="http://quote.eastmoney.com/sz002460.html"/>
    <hyperlink ref="CW55" r:id="rId800" display="http://quote.eastmoney.com/sz000807.html"/>
    <hyperlink ref="CX55" r:id="rId801" display="http://quote.eastmoney.com/sz000807.html"/>
    <hyperlink ref="CW56" r:id="rId802" display="http://quote.eastmoney.com/sh601088.html"/>
    <hyperlink ref="CX56" r:id="rId803" display="http://quote.eastmoney.com/sh601088.html"/>
    <hyperlink ref="CW57" r:id="rId804" display="http://quote.eastmoney.com/sh601857.html"/>
    <hyperlink ref="CX57" r:id="rId805" display="http://quote.eastmoney.com/sh601857.html"/>
    <hyperlink ref="CW58" r:id="rId806" display="http://quote.eastmoney.com/sz002128.html"/>
    <hyperlink ref="CX58" r:id="rId807" display="http://quote.eastmoney.com/sz002128.html"/>
    <hyperlink ref="CW59" r:id="rId808" display="http://quote.eastmoney.com/sh600997.html"/>
    <hyperlink ref="CX59" r:id="rId809" display="http://quote.eastmoney.com/sh600997.html"/>
    <hyperlink ref="DF50" r:id="rId810" display="http://quote.eastmoney.com/sz002460.html"/>
    <hyperlink ref="DG50" r:id="rId811" display="http://quote.eastmoney.com/sz002460.html"/>
    <hyperlink ref="DF51" r:id="rId812" display="http://quote.eastmoney.com/sz002466.html"/>
    <hyperlink ref="DG51" r:id="rId813" display="http://quote.eastmoney.com/sz002466.html"/>
    <hyperlink ref="DF52" r:id="rId814" display="http://quote.eastmoney.com/sh601899.html"/>
    <hyperlink ref="DG52" r:id="rId815" display="http://quote.eastmoney.com/sh601899.html"/>
    <hyperlink ref="DF53" r:id="rId816" display="http://quote.eastmoney.com/sh601600.html"/>
    <hyperlink ref="DG53" r:id="rId817" display="http://quote.eastmoney.com/sh601600.html"/>
    <hyperlink ref="DF54" r:id="rId818" display="http://quote.eastmoney.com/sh600111.html"/>
    <hyperlink ref="DG54" r:id="rId819" display="http://quote.eastmoney.com/sh600111.html"/>
    <hyperlink ref="DF55" r:id="rId820" display="http://quote.eastmoney.com/sh600516.html"/>
    <hyperlink ref="DG55" r:id="rId821" display="http://quote.eastmoney.com/sh600516.html"/>
    <hyperlink ref="DF56" r:id="rId822" display="http://quote.eastmoney.com/sh603799.html"/>
    <hyperlink ref="DG56" r:id="rId823" display="http://quote.eastmoney.com/sh603799.html"/>
    <hyperlink ref="DF57" r:id="rId824" display="http://quote.eastmoney.com/sh600547.html"/>
    <hyperlink ref="DG57" r:id="rId825" display="http://quote.eastmoney.com/sh600547.html"/>
    <hyperlink ref="DF58" r:id="rId826" display="http://quote.eastmoney.com/sz002340.html"/>
    <hyperlink ref="DG58" r:id="rId827" display="http://quote.eastmoney.com/sz002340.html"/>
    <hyperlink ref="DF59" r:id="rId828" display="http://quote.eastmoney.com/sh600219.html"/>
    <hyperlink ref="DG59" r:id="rId829" display="http://quote.eastmoney.com/sh600219.html"/>
    <hyperlink ref="DO50" r:id="rId830" display="http://quote.eastmoney.com/sz002829.html"/>
    <hyperlink ref="DP50" r:id="rId831" display="http://quote.eastmoney.com/sz002829.html"/>
    <hyperlink ref="DO51" r:id="rId832" display="http://quote.eastmoney.com/sh600340.html"/>
    <hyperlink ref="DP51" r:id="rId833" display="http://quote.eastmoney.com/sh600340.html"/>
    <hyperlink ref="DO52" r:id="rId834" display="http://quote.eastmoney.com/sh601015.html"/>
    <hyperlink ref="DP52" r:id="rId835" display="http://quote.eastmoney.com/sh601015.html"/>
    <hyperlink ref="DO53" r:id="rId836" display="http://quote.eastmoney.com/sz000423.html"/>
    <hyperlink ref="DP53" r:id="rId837" display="http://quote.eastmoney.com/sz000423.html"/>
    <hyperlink ref="DO54" r:id="rId838" display="http://quote.eastmoney.com/sz002271.html"/>
    <hyperlink ref="DP54" r:id="rId839" display="http://quote.eastmoney.com/sz002271.html"/>
    <hyperlink ref="DO55" r:id="rId840" display="http://quote.eastmoney.com/sh601336.html"/>
    <hyperlink ref="DP55" r:id="rId841" display="http://quote.eastmoney.com/sh601336.html"/>
    <hyperlink ref="DO56" r:id="rId842" display="http://quote.eastmoney.com/sz000661.html"/>
    <hyperlink ref="DP56" r:id="rId843" display="http://quote.eastmoney.com/sz000661.html"/>
    <hyperlink ref="DO57" r:id="rId844" display="http://quote.eastmoney.com/sh600019.html"/>
    <hyperlink ref="DP57" r:id="rId845" display="http://quote.eastmoney.com/sh600019.html"/>
    <hyperlink ref="DO58" r:id="rId846" display="http://quote.eastmoney.com/sz002405.html"/>
    <hyperlink ref="DP58" r:id="rId847" display="http://quote.eastmoney.com/sz002405.html"/>
    <hyperlink ref="DO59" r:id="rId848" display="http://quote.eastmoney.com/sh601333.html"/>
    <hyperlink ref="DP59" r:id="rId849" display="http://quote.eastmoney.com/sh601333.html"/>
    <hyperlink ref="DX50" r:id="rId850" display="http://quote.eastmoney.com/sh600050.html"/>
    <hyperlink ref="DY50" r:id="rId851" display="http://quote.eastmoney.com/sh600050.html"/>
    <hyperlink ref="DX51" r:id="rId852" display="http://quote.eastmoney.com/sh601989.html"/>
    <hyperlink ref="DY51" r:id="rId853" display="http://quote.eastmoney.com/sh601989.html"/>
    <hyperlink ref="DX52" r:id="rId854" display="http://quote.eastmoney.com/sh601088.html"/>
    <hyperlink ref="DY52" r:id="rId855" display="http://quote.eastmoney.com/sh601088.html"/>
    <hyperlink ref="DX53" r:id="rId856" display="http://quote.eastmoney.com/sh600795.html"/>
    <hyperlink ref="DY53" r:id="rId857" display="http://quote.eastmoney.com/sh600795.html"/>
    <hyperlink ref="DX54" r:id="rId858" display="http://quote.eastmoney.com/sz002859.html"/>
    <hyperlink ref="DY54" r:id="rId859" display="http://quote.eastmoney.com/sz002859.html"/>
    <hyperlink ref="DX55" r:id="rId860" display="http://quote.eastmoney.com/sz002860.html"/>
    <hyperlink ref="DY55" r:id="rId861" display="http://quote.eastmoney.com/sz002860.html"/>
    <hyperlink ref="DX56" r:id="rId862" display="http://quote.eastmoney.com/sh600100.html"/>
    <hyperlink ref="DY56" r:id="rId863" display="http://quote.eastmoney.com/sh600100.html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49"/>
  <sheetViews>
    <sheetView topLeftCell="A19" workbookViewId="0">
      <selection activeCell="N49" sqref="N49"/>
    </sheetView>
  </sheetViews>
  <sheetFormatPr defaultRowHeight="14.25"/>
  <sheetData>
    <row r="1" spans="1:17">
      <c r="A1" s="340">
        <v>6.3</v>
      </c>
    </row>
    <row r="2" spans="1:17" ht="23.25" thickBot="1">
      <c r="A2" s="319" t="s">
        <v>1087</v>
      </c>
      <c r="L2" s="319" t="s">
        <v>1088</v>
      </c>
    </row>
    <row r="3" spans="1:17">
      <c r="A3" s="319" t="s">
        <v>1301</v>
      </c>
      <c r="B3" s="319" t="s">
        <v>1302</v>
      </c>
      <c r="C3" s="319" t="s">
        <v>1303</v>
      </c>
      <c r="D3" s="319" t="s">
        <v>1306</v>
      </c>
      <c r="E3" s="319" t="s">
        <v>1307</v>
      </c>
      <c r="F3" s="319" t="s">
        <v>1308</v>
      </c>
      <c r="L3" s="534" t="s">
        <v>43</v>
      </c>
      <c r="M3" s="536" t="s">
        <v>44</v>
      </c>
      <c r="N3" s="536" t="s">
        <v>45</v>
      </c>
      <c r="O3" s="327" t="s">
        <v>324</v>
      </c>
      <c r="P3" s="327" t="s">
        <v>1280</v>
      </c>
      <c r="Q3" s="328" t="s">
        <v>1281</v>
      </c>
    </row>
    <row r="4" spans="1:17" ht="15" thickBot="1">
      <c r="A4" s="319"/>
      <c r="B4" s="319"/>
      <c r="C4" s="319"/>
      <c r="D4" s="319" t="s">
        <v>1309</v>
      </c>
      <c r="E4" s="319" t="s">
        <v>1310</v>
      </c>
      <c r="F4" s="319" t="s">
        <v>1311</v>
      </c>
      <c r="L4" s="535"/>
      <c r="M4" s="537"/>
      <c r="N4" s="537"/>
      <c r="O4" s="329" t="s">
        <v>1282</v>
      </c>
      <c r="P4" s="329" t="s">
        <v>1283</v>
      </c>
      <c r="Q4" s="330" t="s">
        <v>1284</v>
      </c>
    </row>
    <row r="5" spans="1:17" ht="15" thickBot="1">
      <c r="A5" s="319">
        <v>1</v>
      </c>
      <c r="B5" s="319">
        <v>2466</v>
      </c>
      <c r="C5" s="319" t="s">
        <v>1373</v>
      </c>
      <c r="D5" s="319">
        <v>8.6199999999999999E-2</v>
      </c>
      <c r="E5" s="319">
        <v>34.99</v>
      </c>
      <c r="F5" s="319">
        <v>1901.76</v>
      </c>
      <c r="L5" s="100">
        <v>1</v>
      </c>
      <c r="M5" s="331">
        <v>600887</v>
      </c>
      <c r="N5" s="332" t="s">
        <v>51</v>
      </c>
      <c r="O5" s="333">
        <v>9.7000000000000003E-2</v>
      </c>
      <c r="P5" s="334">
        <v>285.98</v>
      </c>
      <c r="Q5" s="335">
        <v>6174.23</v>
      </c>
    </row>
    <row r="6" spans="1:17" ht="15" thickBot="1">
      <c r="A6" s="319">
        <v>2</v>
      </c>
      <c r="B6" s="319">
        <v>600110</v>
      </c>
      <c r="C6" s="319" t="s">
        <v>1374</v>
      </c>
      <c r="D6" s="319">
        <v>8.3500000000000005E-2</v>
      </c>
      <c r="E6" s="319">
        <v>130.77000000000001</v>
      </c>
      <c r="F6" s="319">
        <v>1842.48</v>
      </c>
      <c r="L6" s="100">
        <v>2</v>
      </c>
      <c r="M6" s="331">
        <v>600066</v>
      </c>
      <c r="N6" s="332" t="s">
        <v>792</v>
      </c>
      <c r="O6" s="333">
        <v>5.2299999999999999E-2</v>
      </c>
      <c r="P6" s="334">
        <v>151.63999999999999</v>
      </c>
      <c r="Q6" s="335">
        <v>3331.53</v>
      </c>
    </row>
    <row r="7" spans="1:17" ht="15" thickBot="1">
      <c r="A7" s="319">
        <v>3</v>
      </c>
      <c r="B7" s="319">
        <v>600884</v>
      </c>
      <c r="C7" s="319" t="s">
        <v>1375</v>
      </c>
      <c r="D7" s="319">
        <v>6.0699999999999997E-2</v>
      </c>
      <c r="E7" s="319">
        <v>81.27</v>
      </c>
      <c r="F7" s="319">
        <v>1338.47</v>
      </c>
      <c r="L7" s="100">
        <v>3</v>
      </c>
      <c r="M7" s="331">
        <v>651</v>
      </c>
      <c r="N7" s="332" t="s">
        <v>71</v>
      </c>
      <c r="O7" s="333">
        <v>4.99E-2</v>
      </c>
      <c r="P7" s="334">
        <v>77.11</v>
      </c>
      <c r="Q7" s="335">
        <v>3174.66</v>
      </c>
    </row>
    <row r="8" spans="1:17" ht="15" thickBot="1">
      <c r="A8" s="319">
        <v>4</v>
      </c>
      <c r="B8" s="319">
        <v>2460</v>
      </c>
      <c r="C8" s="319" t="s">
        <v>1376</v>
      </c>
      <c r="D8" s="319">
        <v>5.4399999999999997E-2</v>
      </c>
      <c r="E8" s="319">
        <v>25.95</v>
      </c>
      <c r="F8" s="319">
        <v>1200.3399999999999</v>
      </c>
      <c r="L8" s="100">
        <v>4</v>
      </c>
      <c r="M8" s="331">
        <v>2415</v>
      </c>
      <c r="N8" s="332" t="s">
        <v>77</v>
      </c>
      <c r="O8" s="333">
        <v>4.9500000000000002E-2</v>
      </c>
      <c r="P8" s="334">
        <v>97.55</v>
      </c>
      <c r="Q8" s="335">
        <v>3150.77</v>
      </c>
    </row>
    <row r="9" spans="1:17" ht="15" thickBot="1">
      <c r="A9" s="319">
        <v>5</v>
      </c>
      <c r="B9" s="319">
        <v>1979</v>
      </c>
      <c r="C9" s="319" t="s">
        <v>1377</v>
      </c>
      <c r="D9" s="319">
        <v>5.04E-2</v>
      </c>
      <c r="E9" s="319">
        <v>52.06</v>
      </c>
      <c r="F9" s="319">
        <v>1111.93</v>
      </c>
      <c r="L9" s="100">
        <v>5</v>
      </c>
      <c r="M9" s="331">
        <v>601318</v>
      </c>
      <c r="N9" s="332" t="s">
        <v>67</v>
      </c>
      <c r="O9" s="333">
        <v>4.7100000000000003E-2</v>
      </c>
      <c r="P9" s="334">
        <v>60.4</v>
      </c>
      <c r="Q9" s="335">
        <v>2996.52</v>
      </c>
    </row>
    <row r="10" spans="1:17" ht="15" thickBot="1">
      <c r="A10" s="319">
        <v>6</v>
      </c>
      <c r="B10" s="319">
        <v>300073</v>
      </c>
      <c r="C10" s="319" t="s">
        <v>1378</v>
      </c>
      <c r="D10" s="319">
        <v>4.58E-2</v>
      </c>
      <c r="E10" s="319">
        <v>40.49</v>
      </c>
      <c r="F10" s="319">
        <v>1009.76</v>
      </c>
      <c r="L10" s="100">
        <v>6</v>
      </c>
      <c r="M10" s="331">
        <v>600703</v>
      </c>
      <c r="N10" s="332" t="s">
        <v>626</v>
      </c>
      <c r="O10" s="333">
        <v>4.53E-2</v>
      </c>
      <c r="P10" s="334">
        <v>146.19999999999999</v>
      </c>
      <c r="Q10" s="335">
        <v>2880.07</v>
      </c>
    </row>
    <row r="11" spans="1:17" ht="15" thickBot="1">
      <c r="A11" s="319">
        <v>7</v>
      </c>
      <c r="B11" s="319">
        <v>600338</v>
      </c>
      <c r="C11" s="319" t="s">
        <v>1379</v>
      </c>
      <c r="D11" s="319">
        <v>4.5600000000000002E-2</v>
      </c>
      <c r="E11" s="319">
        <v>26.45</v>
      </c>
      <c r="F11" s="319">
        <v>1004.71</v>
      </c>
      <c r="L11" s="100">
        <v>7</v>
      </c>
      <c r="M11" s="331">
        <v>333</v>
      </c>
      <c r="N11" s="332" t="s">
        <v>63</v>
      </c>
      <c r="O11" s="333">
        <v>4.4999999999999998E-2</v>
      </c>
      <c r="P11" s="334">
        <v>66.56</v>
      </c>
      <c r="Q11" s="335">
        <v>2864.74</v>
      </c>
    </row>
    <row r="12" spans="1:17" ht="15" thickBot="1">
      <c r="A12" s="319">
        <v>8</v>
      </c>
      <c r="B12" s="319">
        <v>2024</v>
      </c>
      <c r="C12" s="319" t="s">
        <v>1380</v>
      </c>
      <c r="D12" s="319">
        <v>3.9699999999999999E-2</v>
      </c>
      <c r="E12" s="319">
        <v>77.8</v>
      </c>
      <c r="F12" s="319">
        <v>875.25</v>
      </c>
      <c r="L12" s="100">
        <v>8</v>
      </c>
      <c r="M12" s="331">
        <v>2475</v>
      </c>
      <c r="N12" s="332" t="s">
        <v>109</v>
      </c>
      <c r="O12" s="333">
        <v>4.4400000000000002E-2</v>
      </c>
      <c r="P12" s="334">
        <v>96.59</v>
      </c>
      <c r="Q12" s="335">
        <v>2824.22</v>
      </c>
    </row>
    <row r="13" spans="1:17" ht="15" thickBot="1">
      <c r="A13" s="319">
        <v>9</v>
      </c>
      <c r="B13" s="319">
        <v>600340</v>
      </c>
      <c r="C13" s="319" t="s">
        <v>1381</v>
      </c>
      <c r="D13" s="319">
        <v>3.9600000000000003E-2</v>
      </c>
      <c r="E13" s="319">
        <v>26.01</v>
      </c>
      <c r="F13" s="319">
        <v>873.42</v>
      </c>
      <c r="L13" s="100">
        <v>9</v>
      </c>
      <c r="M13" s="331">
        <v>600104</v>
      </c>
      <c r="N13" s="332" t="s">
        <v>627</v>
      </c>
      <c r="O13" s="333">
        <v>3.3599999999999998E-2</v>
      </c>
      <c r="P13" s="334">
        <v>68.77</v>
      </c>
      <c r="Q13" s="335">
        <v>2135.46</v>
      </c>
    </row>
    <row r="14" spans="1:17" ht="15" thickBot="1">
      <c r="A14" s="319">
        <v>10</v>
      </c>
      <c r="B14" s="319">
        <v>600183</v>
      </c>
      <c r="C14" s="319" t="s">
        <v>1382</v>
      </c>
      <c r="D14" s="319">
        <v>3.95E-2</v>
      </c>
      <c r="E14" s="319">
        <v>70.58</v>
      </c>
      <c r="F14" s="319">
        <v>870.92</v>
      </c>
      <c r="L14" s="100">
        <v>10</v>
      </c>
      <c r="M14" s="331">
        <v>2041</v>
      </c>
      <c r="N14" s="332" t="s">
        <v>628</v>
      </c>
      <c r="O14" s="333">
        <v>2.9700000000000001E-2</v>
      </c>
      <c r="P14" s="334">
        <v>142.66</v>
      </c>
      <c r="Q14" s="335">
        <v>1890.18</v>
      </c>
    </row>
    <row r="15" spans="1:17" ht="15" thickBot="1">
      <c r="A15" s="319">
        <v>11</v>
      </c>
      <c r="B15" s="319">
        <v>2108</v>
      </c>
      <c r="C15" s="319" t="s">
        <v>1383</v>
      </c>
      <c r="D15" s="319">
        <v>3.9300000000000002E-2</v>
      </c>
      <c r="E15" s="319">
        <v>64.95</v>
      </c>
      <c r="F15" s="319">
        <v>867.04</v>
      </c>
      <c r="L15" s="100">
        <v>11</v>
      </c>
      <c r="M15" s="331">
        <v>300166</v>
      </c>
      <c r="N15" s="332" t="s">
        <v>161</v>
      </c>
      <c r="O15" s="333">
        <v>2.47E-2</v>
      </c>
      <c r="P15" s="334">
        <v>117.2</v>
      </c>
      <c r="Q15" s="335">
        <v>1574.04</v>
      </c>
    </row>
    <row r="16" spans="1:17" ht="15" thickBot="1">
      <c r="A16" s="319">
        <v>12</v>
      </c>
      <c r="B16" s="319">
        <v>300568</v>
      </c>
      <c r="C16" s="319" t="s">
        <v>1384</v>
      </c>
      <c r="D16" s="319">
        <v>3.6299999999999999E-2</v>
      </c>
      <c r="E16" s="319">
        <v>18.850000000000001</v>
      </c>
      <c r="F16" s="319">
        <v>800.18</v>
      </c>
      <c r="L16" s="100">
        <v>12</v>
      </c>
      <c r="M16" s="331">
        <v>895</v>
      </c>
      <c r="N16" s="332" t="s">
        <v>629</v>
      </c>
      <c r="O16" s="333">
        <v>2.47E-2</v>
      </c>
      <c r="P16" s="334">
        <v>66.13</v>
      </c>
      <c r="Q16" s="335">
        <v>1570.55</v>
      </c>
    </row>
    <row r="17" spans="1:17" ht="15" thickBot="1">
      <c r="A17" s="319">
        <v>13</v>
      </c>
      <c r="B17" s="319">
        <v>600068</v>
      </c>
      <c r="C17" s="319" t="s">
        <v>1385</v>
      </c>
      <c r="D17" s="319">
        <v>3.1300000000000001E-2</v>
      </c>
      <c r="E17" s="319">
        <v>61.33</v>
      </c>
      <c r="F17" s="319">
        <v>689.35</v>
      </c>
      <c r="L17" s="100">
        <v>13</v>
      </c>
      <c r="M17" s="331">
        <v>300058</v>
      </c>
      <c r="N17" s="332" t="s">
        <v>166</v>
      </c>
      <c r="O17" s="333">
        <v>2.35E-2</v>
      </c>
      <c r="P17" s="334">
        <v>191</v>
      </c>
      <c r="Q17" s="335">
        <v>1493.62</v>
      </c>
    </row>
    <row r="18" spans="1:17" ht="15" thickBot="1">
      <c r="A18" s="319">
        <v>14</v>
      </c>
      <c r="B18" s="319">
        <v>2709</v>
      </c>
      <c r="C18" s="319" t="s">
        <v>1386</v>
      </c>
      <c r="D18" s="319">
        <v>2.9000000000000001E-2</v>
      </c>
      <c r="E18" s="319">
        <v>15.56</v>
      </c>
      <c r="F18" s="319">
        <v>640.58000000000004</v>
      </c>
      <c r="L18" s="100">
        <v>14</v>
      </c>
      <c r="M18" s="331">
        <v>2311</v>
      </c>
      <c r="N18" s="332" t="s">
        <v>97</v>
      </c>
      <c r="O18" s="333">
        <v>2.1700000000000001E-2</v>
      </c>
      <c r="P18" s="334">
        <v>75.75</v>
      </c>
      <c r="Q18" s="335">
        <v>1384.03</v>
      </c>
    </row>
    <row r="19" spans="1:17" ht="15" thickBot="1">
      <c r="A19" s="319">
        <v>15</v>
      </c>
      <c r="B19" s="319">
        <v>2222</v>
      </c>
      <c r="C19" s="319" t="s">
        <v>1387</v>
      </c>
      <c r="D19" s="319">
        <v>2.86E-2</v>
      </c>
      <c r="E19" s="319">
        <v>44.23</v>
      </c>
      <c r="F19" s="319">
        <v>631.1</v>
      </c>
      <c r="L19" s="100">
        <v>15</v>
      </c>
      <c r="M19" s="331">
        <v>600271</v>
      </c>
      <c r="N19" s="332" t="s">
        <v>373</v>
      </c>
      <c r="O19" s="333">
        <v>2.06E-2</v>
      </c>
      <c r="P19" s="334">
        <v>63.4</v>
      </c>
      <c r="Q19" s="335">
        <v>1308.6400000000001</v>
      </c>
    </row>
    <row r="20" spans="1:17" ht="15" thickBot="1">
      <c r="A20" s="319">
        <v>16</v>
      </c>
      <c r="B20" s="319">
        <v>2636</v>
      </c>
      <c r="C20" s="319" t="s">
        <v>1388</v>
      </c>
      <c r="D20" s="319">
        <v>2.86E-2</v>
      </c>
      <c r="E20" s="319">
        <v>36.479999999999997</v>
      </c>
      <c r="F20" s="319">
        <v>630.04</v>
      </c>
      <c r="L20" s="100">
        <v>16</v>
      </c>
      <c r="M20" s="331">
        <v>300408</v>
      </c>
      <c r="N20" s="332" t="s">
        <v>114</v>
      </c>
      <c r="O20" s="333">
        <v>1.9599999999999999E-2</v>
      </c>
      <c r="P20" s="334">
        <v>59.55</v>
      </c>
      <c r="Q20" s="335">
        <v>1249.95</v>
      </c>
    </row>
    <row r="21" spans="1:17" ht="15" thickBot="1">
      <c r="A21" s="319">
        <v>17</v>
      </c>
      <c r="B21" s="319">
        <v>601997</v>
      </c>
      <c r="C21" s="319" t="s">
        <v>1389</v>
      </c>
      <c r="D21" s="319">
        <v>2.6200000000000001E-2</v>
      </c>
      <c r="E21" s="319">
        <v>36.619999999999997</v>
      </c>
      <c r="F21" s="319">
        <v>578.96</v>
      </c>
      <c r="L21" s="100">
        <v>17</v>
      </c>
      <c r="M21" s="331">
        <v>601398</v>
      </c>
      <c r="N21" s="332" t="s">
        <v>113</v>
      </c>
      <c r="O21" s="333">
        <v>1.89E-2</v>
      </c>
      <c r="P21" s="334">
        <v>229.34</v>
      </c>
      <c r="Q21" s="335">
        <v>1204.06</v>
      </c>
    </row>
    <row r="22" spans="1:17" ht="15" thickBot="1">
      <c r="A22" s="319">
        <v>18</v>
      </c>
      <c r="B22" s="319">
        <v>2458</v>
      </c>
      <c r="C22" s="319" t="s">
        <v>1390</v>
      </c>
      <c r="D22" s="319">
        <v>2.52E-2</v>
      </c>
      <c r="E22" s="319">
        <v>26.88</v>
      </c>
      <c r="F22" s="319">
        <v>555.15</v>
      </c>
      <c r="L22" s="100">
        <v>18</v>
      </c>
      <c r="M22" s="331">
        <v>600030</v>
      </c>
      <c r="N22" s="332" t="s">
        <v>331</v>
      </c>
      <c r="O22" s="333">
        <v>1.89E-2</v>
      </c>
      <c r="P22" s="334">
        <v>70.599999999999994</v>
      </c>
      <c r="Q22" s="335">
        <v>1201.6099999999999</v>
      </c>
    </row>
    <row r="23" spans="1:17" ht="15" thickBot="1">
      <c r="A23" s="319">
        <v>19</v>
      </c>
      <c r="B23" s="319">
        <v>601800</v>
      </c>
      <c r="C23" s="319" t="s">
        <v>1391</v>
      </c>
      <c r="D23" s="319">
        <v>2.4299999999999999E-2</v>
      </c>
      <c r="E23" s="319">
        <v>33.78</v>
      </c>
      <c r="F23" s="319">
        <v>536.76</v>
      </c>
      <c r="L23" s="100">
        <v>19</v>
      </c>
      <c r="M23" s="331">
        <v>2202</v>
      </c>
      <c r="N23" s="332" t="s">
        <v>630</v>
      </c>
      <c r="O23" s="333">
        <v>1.7100000000000001E-2</v>
      </c>
      <c r="P23" s="334">
        <v>70.27</v>
      </c>
      <c r="Q23" s="335">
        <v>1087.08</v>
      </c>
    </row>
    <row r="24" spans="1:17" ht="15" thickBot="1">
      <c r="A24" s="319">
        <v>20</v>
      </c>
      <c r="B24" s="319">
        <v>300351</v>
      </c>
      <c r="C24" s="319" t="s">
        <v>1392</v>
      </c>
      <c r="D24" s="319">
        <v>2.2100000000000002E-2</v>
      </c>
      <c r="E24" s="319">
        <v>26.68</v>
      </c>
      <c r="F24" s="319">
        <v>486.38</v>
      </c>
      <c r="L24" s="100">
        <v>20</v>
      </c>
      <c r="M24" s="331">
        <v>2439</v>
      </c>
      <c r="N24" s="332" t="s">
        <v>446</v>
      </c>
      <c r="O24" s="333">
        <v>1.66E-2</v>
      </c>
      <c r="P24" s="334">
        <v>56.64</v>
      </c>
      <c r="Q24" s="335">
        <v>1053.5</v>
      </c>
    </row>
    <row r="25" spans="1:17" ht="15" thickBot="1">
      <c r="A25" s="319">
        <v>21</v>
      </c>
      <c r="B25" s="319">
        <v>2299</v>
      </c>
      <c r="C25" s="319" t="s">
        <v>1393</v>
      </c>
      <c r="D25" s="319">
        <v>2.1999999999999999E-2</v>
      </c>
      <c r="E25" s="319">
        <v>32.67</v>
      </c>
      <c r="F25" s="319">
        <v>485.84</v>
      </c>
      <c r="L25" s="100">
        <v>21</v>
      </c>
      <c r="M25" s="331">
        <v>2470</v>
      </c>
      <c r="N25" s="332" t="s">
        <v>177</v>
      </c>
      <c r="O25" s="333">
        <v>1.3299999999999999E-2</v>
      </c>
      <c r="P25" s="334">
        <v>112.8</v>
      </c>
      <c r="Q25" s="334">
        <v>849.41</v>
      </c>
    </row>
    <row r="26" spans="1:17" ht="15" thickBot="1">
      <c r="A26" s="319">
        <v>22</v>
      </c>
      <c r="B26" s="319">
        <v>603993</v>
      </c>
      <c r="C26" s="319" t="s">
        <v>1394</v>
      </c>
      <c r="D26" s="319">
        <v>2.0799999999999999E-2</v>
      </c>
      <c r="E26" s="319">
        <v>90.56</v>
      </c>
      <c r="F26" s="319">
        <v>458.23</v>
      </c>
      <c r="L26" s="100">
        <v>22</v>
      </c>
      <c r="M26" s="331">
        <v>600600</v>
      </c>
      <c r="N26" s="332" t="s">
        <v>128</v>
      </c>
      <c r="O26" s="333">
        <v>1.17E-2</v>
      </c>
      <c r="P26" s="334">
        <v>21.27</v>
      </c>
      <c r="Q26" s="334">
        <v>746.58</v>
      </c>
    </row>
    <row r="27" spans="1:17" ht="15" thickBot="1">
      <c r="A27" s="319">
        <v>23</v>
      </c>
      <c r="B27" s="319">
        <v>2340</v>
      </c>
      <c r="C27" s="319" t="s">
        <v>1395</v>
      </c>
      <c r="D27" s="319">
        <v>1.9900000000000001E-2</v>
      </c>
      <c r="E27" s="319">
        <v>72.42</v>
      </c>
      <c r="F27" s="319">
        <v>438.14</v>
      </c>
      <c r="L27" s="100">
        <v>23</v>
      </c>
      <c r="M27" s="331">
        <v>600297</v>
      </c>
      <c r="N27" s="332" t="s">
        <v>185</v>
      </c>
      <c r="O27" s="333">
        <v>1.09E-2</v>
      </c>
      <c r="P27" s="334">
        <v>92.31</v>
      </c>
      <c r="Q27" s="334">
        <v>695.12</v>
      </c>
    </row>
    <row r="28" spans="1:17" ht="15" thickBot="1">
      <c r="B28" s="1" t="s">
        <v>199</v>
      </c>
      <c r="C28" s="112">
        <f>SUM(D5:D27)</f>
        <v>0.89900000000000002</v>
      </c>
      <c r="L28" s="100">
        <v>24</v>
      </c>
      <c r="M28" s="331">
        <v>600693</v>
      </c>
      <c r="N28" s="332" t="s">
        <v>631</v>
      </c>
      <c r="O28" s="333">
        <v>0.01</v>
      </c>
      <c r="P28" s="334">
        <v>51.48</v>
      </c>
      <c r="Q28" s="334">
        <v>634.23</v>
      </c>
    </row>
    <row r="29" spans="1:17">
      <c r="B29" s="22" t="s">
        <v>202</v>
      </c>
      <c r="C29" s="112">
        <f>SUM(D5:D14)</f>
        <v>0.5454</v>
      </c>
    </row>
    <row r="30" spans="1:17">
      <c r="B30" s="82" t="s">
        <v>698</v>
      </c>
      <c r="C30" s="112">
        <f>C28-D5-D8-D12-D15-D16-D18-D19-D20-D22-D24-D25-D27-D10</f>
        <v>0.4219</v>
      </c>
      <c r="M30" s="1" t="s">
        <v>199</v>
      </c>
      <c r="N30" s="112">
        <f>SUM(O5:O28)</f>
        <v>0.74599999999999989</v>
      </c>
    </row>
    <row r="31" spans="1:17">
      <c r="M31" s="22" t="s">
        <v>202</v>
      </c>
      <c r="N31" s="112">
        <f>SUM(O5:O14)</f>
        <v>0.49379999999999996</v>
      </c>
    </row>
    <row r="32" spans="1:17">
      <c r="M32" s="82" t="s">
        <v>698</v>
      </c>
      <c r="N32" s="112">
        <f>N30-O8-O12-O14-O15-O17-O18-O20-O23-O24-O25</f>
        <v>0.48589999999999994</v>
      </c>
    </row>
    <row r="33" spans="1:19">
      <c r="A33" s="340">
        <v>9.3000000000000007</v>
      </c>
    </row>
    <row r="34" spans="1:19">
      <c r="A34" s="82" t="s">
        <v>1301</v>
      </c>
      <c r="B34" s="82" t="s">
        <v>1302</v>
      </c>
      <c r="C34" s="82" t="s">
        <v>1303</v>
      </c>
      <c r="D34" s="82" t="s">
        <v>1304</v>
      </c>
      <c r="E34" s="82" t="s">
        <v>1305</v>
      </c>
      <c r="F34" s="82" t="s">
        <v>1306</v>
      </c>
      <c r="G34" s="82" t="s">
        <v>1307</v>
      </c>
      <c r="H34" s="82" t="s">
        <v>1308</v>
      </c>
      <c r="L34" s="1" t="s">
        <v>43</v>
      </c>
      <c r="M34" s="1" t="s">
        <v>44</v>
      </c>
      <c r="N34" s="1" t="s">
        <v>45</v>
      </c>
      <c r="O34" s="1" t="s">
        <v>46</v>
      </c>
      <c r="P34" s="1" t="s">
        <v>47</v>
      </c>
      <c r="Q34" s="1" t="s">
        <v>324</v>
      </c>
      <c r="R34" s="1" t="s">
        <v>1280</v>
      </c>
      <c r="S34" s="1" t="s">
        <v>1281</v>
      </c>
    </row>
    <row r="35" spans="1:19">
      <c r="A35" s="82"/>
      <c r="B35" s="82"/>
      <c r="C35" s="82"/>
      <c r="D35" s="82"/>
      <c r="E35" s="82"/>
      <c r="F35" s="82" t="s">
        <v>1309</v>
      </c>
      <c r="G35" s="82" t="s">
        <v>1310</v>
      </c>
      <c r="H35" s="82" t="s">
        <v>1311</v>
      </c>
      <c r="L35" s="1"/>
      <c r="M35" s="1"/>
      <c r="N35" s="1"/>
      <c r="O35" s="1"/>
      <c r="P35" s="1"/>
      <c r="Q35" s="1" t="s">
        <v>1282</v>
      </c>
      <c r="R35" s="1" t="s">
        <v>1283</v>
      </c>
      <c r="S35" s="1" t="s">
        <v>1284</v>
      </c>
    </row>
    <row r="36" spans="1:19">
      <c r="A36" s="82">
        <v>1</v>
      </c>
      <c r="B36" s="82">
        <v>600338</v>
      </c>
      <c r="C36" s="82" t="s">
        <v>1396</v>
      </c>
      <c r="D36" s="82">
        <v>44.9</v>
      </c>
      <c r="E36" s="104">
        <v>-9.9000000000000008E-3</v>
      </c>
      <c r="F36" s="104">
        <v>6.4500000000000002E-2</v>
      </c>
      <c r="G36" s="82">
        <v>119.48</v>
      </c>
      <c r="H36" s="82">
        <v>5877.09</v>
      </c>
      <c r="L36" s="1">
        <v>1</v>
      </c>
      <c r="M36" s="1">
        <v>600887</v>
      </c>
      <c r="N36" s="1" t="s">
        <v>51</v>
      </c>
      <c r="O36" s="1">
        <v>29.59</v>
      </c>
      <c r="P36" s="3">
        <v>-6.7000000000000002E-3</v>
      </c>
      <c r="Q36" s="3">
        <v>7.9899999999999999E-2</v>
      </c>
      <c r="R36" s="1">
        <v>236.37</v>
      </c>
      <c r="S36" s="1">
        <v>6500.22</v>
      </c>
    </row>
    <row r="37" spans="1:19">
      <c r="A37" s="82">
        <v>2</v>
      </c>
      <c r="B37" s="82">
        <v>2024</v>
      </c>
      <c r="C37" s="82" t="s">
        <v>1397</v>
      </c>
      <c r="D37" s="82">
        <v>14.3</v>
      </c>
      <c r="E37" s="104">
        <v>3.85E-2</v>
      </c>
      <c r="F37" s="104">
        <v>6.4100000000000004E-2</v>
      </c>
      <c r="G37" s="82">
        <v>445.6</v>
      </c>
      <c r="H37" s="82">
        <v>5837.36</v>
      </c>
      <c r="L37" s="1">
        <v>2</v>
      </c>
      <c r="M37" s="1">
        <v>333</v>
      </c>
      <c r="N37" s="1" t="s">
        <v>63</v>
      </c>
      <c r="O37" s="1">
        <v>50.22</v>
      </c>
      <c r="P37" s="3">
        <v>-3.5999999999999999E-3</v>
      </c>
      <c r="Q37" s="3">
        <v>6.83E-2</v>
      </c>
      <c r="R37" s="1">
        <v>125.7</v>
      </c>
      <c r="S37" s="1">
        <v>5554.68</v>
      </c>
    </row>
    <row r="38" spans="1:19">
      <c r="A38" s="82">
        <v>3</v>
      </c>
      <c r="B38" s="82">
        <v>603799</v>
      </c>
      <c r="C38" s="82" t="s">
        <v>1398</v>
      </c>
      <c r="D38" s="82">
        <v>90.16</v>
      </c>
      <c r="E38" s="104">
        <v>4.7300000000000002E-2</v>
      </c>
      <c r="F38" s="104">
        <v>5.6500000000000002E-2</v>
      </c>
      <c r="G38" s="82">
        <v>56.25</v>
      </c>
      <c r="H38" s="82">
        <v>5145.1899999999996</v>
      </c>
      <c r="L38" s="1">
        <v>3</v>
      </c>
      <c r="M38" s="1">
        <v>600703</v>
      </c>
      <c r="N38" s="1" t="s">
        <v>626</v>
      </c>
      <c r="O38" s="1">
        <v>25.26</v>
      </c>
      <c r="P38" s="3">
        <v>-5.4999999999999997E-3</v>
      </c>
      <c r="Q38" s="3">
        <v>5.7299999999999997E-2</v>
      </c>
      <c r="R38" s="1">
        <v>201.39</v>
      </c>
      <c r="S38" s="1">
        <v>4660.09</v>
      </c>
    </row>
    <row r="39" spans="1:19">
      <c r="A39" s="82">
        <v>4</v>
      </c>
      <c r="B39" s="82">
        <v>600048</v>
      </c>
      <c r="C39" s="82" t="s">
        <v>1399</v>
      </c>
      <c r="D39" s="82">
        <v>10.68</v>
      </c>
      <c r="E39" s="104">
        <v>-1.66E-2</v>
      </c>
      <c r="F39" s="104">
        <v>5.3499999999999999E-2</v>
      </c>
      <c r="G39" s="82">
        <v>468.5</v>
      </c>
      <c r="H39" s="82">
        <v>4872.3500000000004</v>
      </c>
      <c r="L39" s="1">
        <v>4</v>
      </c>
      <c r="M39" s="1">
        <v>2415</v>
      </c>
      <c r="N39" s="1" t="s">
        <v>77</v>
      </c>
      <c r="O39" s="1">
        <v>36.090000000000003</v>
      </c>
      <c r="P39" s="3">
        <v>-2.2200000000000001E-2</v>
      </c>
      <c r="Q39" s="3">
        <v>5.1700000000000003E-2</v>
      </c>
      <c r="R39" s="1">
        <v>131.34</v>
      </c>
      <c r="S39" s="1">
        <v>4202.79</v>
      </c>
    </row>
    <row r="40" spans="1:19">
      <c r="A40" s="82">
        <v>5</v>
      </c>
      <c r="B40" s="82">
        <v>2</v>
      </c>
      <c r="C40" s="82" t="s">
        <v>1400</v>
      </c>
      <c r="D40" s="82">
        <v>27.46</v>
      </c>
      <c r="E40" s="104">
        <v>1.1000000000000001E-3</v>
      </c>
      <c r="F40" s="104">
        <v>4.7E-2</v>
      </c>
      <c r="G40" s="82">
        <v>162.99</v>
      </c>
      <c r="H40" s="82">
        <v>4278.49</v>
      </c>
      <c r="L40" s="1">
        <v>5</v>
      </c>
      <c r="M40" s="1">
        <v>600066</v>
      </c>
      <c r="N40" s="1" t="s">
        <v>792</v>
      </c>
      <c r="O40" s="1">
        <v>25.6</v>
      </c>
      <c r="P40" s="3">
        <v>2.24E-2</v>
      </c>
      <c r="Q40" s="3">
        <v>5.0799999999999998E-2</v>
      </c>
      <c r="R40" s="1">
        <v>167.99</v>
      </c>
      <c r="S40" s="1">
        <v>4132.5600000000004</v>
      </c>
    </row>
    <row r="41" spans="1:19">
      <c r="A41" s="82">
        <v>6</v>
      </c>
      <c r="B41" s="82">
        <v>600340</v>
      </c>
      <c r="C41" s="82" t="s">
        <v>1319</v>
      </c>
      <c r="D41" s="82">
        <v>31.16</v>
      </c>
      <c r="E41" s="104">
        <v>-5.9999999999999995E-4</v>
      </c>
      <c r="F41" s="104">
        <v>4.6300000000000001E-2</v>
      </c>
      <c r="G41" s="82">
        <v>135.68</v>
      </c>
      <c r="H41" s="82">
        <v>4216.93</v>
      </c>
      <c r="L41" s="1">
        <v>6</v>
      </c>
      <c r="M41" s="1">
        <v>651</v>
      </c>
      <c r="N41" s="1" t="s">
        <v>71</v>
      </c>
      <c r="O41" s="1">
        <v>42.63</v>
      </c>
      <c r="P41" s="3">
        <v>1.9599999999999999E-2</v>
      </c>
      <c r="Q41" s="3">
        <v>4.8099999999999997E-2</v>
      </c>
      <c r="R41" s="1">
        <v>103.21</v>
      </c>
      <c r="S41" s="1">
        <v>3911.69</v>
      </c>
    </row>
    <row r="42" spans="1:19">
      <c r="A42" s="82">
        <v>7</v>
      </c>
      <c r="B42" s="82">
        <v>600110</v>
      </c>
      <c r="C42" s="82" t="s">
        <v>1401</v>
      </c>
      <c r="D42" s="82">
        <v>12.64</v>
      </c>
      <c r="E42" s="104">
        <v>4.7999999999999996E-3</v>
      </c>
      <c r="F42" s="104">
        <v>4.4999999999999998E-2</v>
      </c>
      <c r="G42" s="82">
        <v>301.49</v>
      </c>
      <c r="H42" s="82">
        <v>4097.18</v>
      </c>
      <c r="L42" s="1">
        <v>7</v>
      </c>
      <c r="M42" s="1">
        <v>2027</v>
      </c>
      <c r="N42" s="1" t="s">
        <v>811</v>
      </c>
      <c r="O42" s="1">
        <v>12.24</v>
      </c>
      <c r="P42" s="3">
        <v>7.4000000000000003E-3</v>
      </c>
      <c r="Q42" s="3">
        <v>4.4200000000000003E-2</v>
      </c>
      <c r="R42" s="1">
        <v>400</v>
      </c>
      <c r="S42" s="1">
        <v>3592</v>
      </c>
    </row>
    <row r="43" spans="1:19">
      <c r="A43" s="82">
        <v>8</v>
      </c>
      <c r="B43" s="82">
        <v>1979</v>
      </c>
      <c r="C43" s="82" t="s">
        <v>1402</v>
      </c>
      <c r="D43" s="82">
        <v>18.54</v>
      </c>
      <c r="E43" s="104">
        <v>3.2000000000000002E-3</v>
      </c>
      <c r="F43" s="104">
        <v>4.3499999999999997E-2</v>
      </c>
      <c r="G43" s="82">
        <v>216.57</v>
      </c>
      <c r="H43" s="82">
        <v>3958.84</v>
      </c>
      <c r="L43" s="1">
        <v>8</v>
      </c>
      <c r="M43" s="1">
        <v>2475</v>
      </c>
      <c r="N43" s="1" t="s">
        <v>109</v>
      </c>
      <c r="O43" s="1">
        <v>24.08</v>
      </c>
      <c r="P43" s="3">
        <v>3.6600000000000001E-2</v>
      </c>
      <c r="Q43" s="3">
        <v>4.1200000000000001E-2</v>
      </c>
      <c r="R43" s="1">
        <v>162.29</v>
      </c>
      <c r="S43" s="1">
        <v>3352.93</v>
      </c>
    </row>
    <row r="44" spans="1:19">
      <c r="A44" s="82">
        <v>9</v>
      </c>
      <c r="B44" s="82">
        <v>601211</v>
      </c>
      <c r="C44" s="82" t="s">
        <v>1403</v>
      </c>
      <c r="D44" s="82">
        <v>20.83</v>
      </c>
      <c r="E44" s="104">
        <v>-3.3E-3</v>
      </c>
      <c r="F44" s="104">
        <v>4.1599999999999998E-2</v>
      </c>
      <c r="G44" s="82">
        <v>175.07</v>
      </c>
      <c r="H44" s="82">
        <v>3786.72</v>
      </c>
      <c r="L44" s="1">
        <v>9</v>
      </c>
      <c r="M44" s="1">
        <v>600104</v>
      </c>
      <c r="N44" s="1" t="s">
        <v>627</v>
      </c>
      <c r="O44" s="1">
        <v>32.450000000000003</v>
      </c>
      <c r="P44" s="3">
        <v>-1.2500000000000001E-2</v>
      </c>
      <c r="Q44" s="3">
        <v>3.3300000000000003E-2</v>
      </c>
      <c r="R44" s="1">
        <v>89.59</v>
      </c>
      <c r="S44" s="1">
        <v>2704.87</v>
      </c>
    </row>
    <row r="45" spans="1:19">
      <c r="A45" s="82">
        <v>10</v>
      </c>
      <c r="B45" s="82">
        <v>601688</v>
      </c>
      <c r="C45" s="82" t="s">
        <v>1404</v>
      </c>
      <c r="D45" s="82">
        <v>20.57</v>
      </c>
      <c r="E45" s="104">
        <v>-1.2500000000000001E-2</v>
      </c>
      <c r="F45" s="104">
        <v>4.1200000000000001E-2</v>
      </c>
      <c r="G45" s="82">
        <v>165.69</v>
      </c>
      <c r="H45" s="82">
        <v>3747.91</v>
      </c>
      <c r="L45" s="1">
        <v>10</v>
      </c>
      <c r="M45" s="1">
        <v>300408</v>
      </c>
      <c r="N45" s="1" t="s">
        <v>114</v>
      </c>
      <c r="O45" s="1">
        <v>24.95</v>
      </c>
      <c r="P45" s="3">
        <v>-0.02</v>
      </c>
      <c r="Q45" s="3">
        <v>3.2899999999999999E-2</v>
      </c>
      <c r="R45" s="1">
        <v>108.71</v>
      </c>
      <c r="S45" s="1">
        <v>2673.18</v>
      </c>
    </row>
    <row r="46" spans="1:19">
      <c r="A46" s="82" t="s">
        <v>1362</v>
      </c>
      <c r="B46" s="82">
        <v>300568</v>
      </c>
      <c r="C46" s="82" t="s">
        <v>1405</v>
      </c>
      <c r="D46" s="82">
        <v>39.479999999999997</v>
      </c>
      <c r="E46" s="104">
        <v>2E-3</v>
      </c>
      <c r="F46" s="104">
        <v>3.7100000000000001E-2</v>
      </c>
      <c r="G46" s="82">
        <v>74.709999999999994</v>
      </c>
      <c r="H46" s="82">
        <v>3379.25</v>
      </c>
    </row>
    <row r="47" spans="1:19">
      <c r="B47" s="1" t="s">
        <v>199</v>
      </c>
      <c r="C47" s="112">
        <f>SUM(F36:F46)</f>
        <v>0.5403</v>
      </c>
      <c r="M47" s="1" t="s">
        <v>199</v>
      </c>
      <c r="N47" s="112">
        <f>SUM(Q36:Q45)</f>
        <v>0.50770000000000004</v>
      </c>
    </row>
    <row r="48" spans="1:19">
      <c r="B48" s="22" t="s">
        <v>202</v>
      </c>
      <c r="C48" s="112">
        <v>0.5403</v>
      </c>
      <c r="M48" s="22" t="s">
        <v>202</v>
      </c>
      <c r="N48" s="112">
        <f>SUM(Q36:Q45)</f>
        <v>0.50770000000000004</v>
      </c>
    </row>
    <row r="49" spans="2:14">
      <c r="B49" s="82" t="s">
        <v>698</v>
      </c>
      <c r="C49" s="112">
        <f>C47-F37-F46</f>
        <v>0.43909999999999999</v>
      </c>
      <c r="M49" s="82" t="s">
        <v>698</v>
      </c>
      <c r="N49" s="112">
        <f>SUM(N47-Q39-Q42-Q43-Q45)</f>
        <v>0.3377</v>
      </c>
    </row>
  </sheetData>
  <mergeCells count="3">
    <mergeCell ref="L3:L4"/>
    <mergeCell ref="M3:M4"/>
    <mergeCell ref="N3:N4"/>
  </mergeCells>
  <phoneticPr fontId="21" type="noConversion"/>
  <hyperlinks>
    <hyperlink ref="B5" r:id="rId1" display="http://quote.eastmoney.com/sz002466.html"/>
    <hyperlink ref="C5" r:id="rId2" display="http://quote.eastmoney.com/sz002466.html"/>
    <hyperlink ref="B6" r:id="rId3" display="http://quote.eastmoney.com/sh600110.html"/>
    <hyperlink ref="C6" r:id="rId4" display="http://quote.eastmoney.com/sh600110.html"/>
    <hyperlink ref="B7" r:id="rId5" display="http://quote.eastmoney.com/sh600884.html"/>
    <hyperlink ref="C7" r:id="rId6" display="http://quote.eastmoney.com/sh600884.html"/>
    <hyperlink ref="B8" r:id="rId7" display="http://quote.eastmoney.com/sz002460.html"/>
    <hyperlink ref="C8" r:id="rId8" display="http://quote.eastmoney.com/sz002460.html"/>
    <hyperlink ref="B9" r:id="rId9" display="http://quote.eastmoney.com/sz001979.html"/>
    <hyperlink ref="C9" r:id="rId10" display="http://quote.eastmoney.com/sz001979.html"/>
    <hyperlink ref="B10" r:id="rId11" display="http://quote.eastmoney.com/sz300073.html"/>
    <hyperlink ref="C10" r:id="rId12" display="http://quote.eastmoney.com/sz300073.html"/>
    <hyperlink ref="B11" r:id="rId13" display="http://quote.eastmoney.com/sh600338.html"/>
    <hyperlink ref="C11" r:id="rId14" display="http://quote.eastmoney.com/sh600338.html"/>
    <hyperlink ref="B12" r:id="rId15" display="http://quote.eastmoney.com/sz002024.html"/>
    <hyperlink ref="C12" r:id="rId16" display="http://quote.eastmoney.com/sz002024.html"/>
    <hyperlink ref="B13" r:id="rId17" display="http://quote.eastmoney.com/sh600340.html"/>
    <hyperlink ref="C13" r:id="rId18" display="http://quote.eastmoney.com/sh600340.html"/>
    <hyperlink ref="B14" r:id="rId19" display="http://quote.eastmoney.com/sh600183.html"/>
    <hyperlink ref="C14" r:id="rId20" display="http://quote.eastmoney.com/sh600183.html"/>
    <hyperlink ref="B15" r:id="rId21" display="http://quote.eastmoney.com/sz002108.html"/>
    <hyperlink ref="C15" r:id="rId22" display="http://quote.eastmoney.com/sz002108.html"/>
    <hyperlink ref="B16" r:id="rId23" display="http://quote.eastmoney.com/sz300568.html"/>
    <hyperlink ref="C16" r:id="rId24" display="http://quote.eastmoney.com/sz300568.html"/>
    <hyperlink ref="B17" r:id="rId25" display="http://quote.eastmoney.com/sh600068.html"/>
    <hyperlink ref="C17" r:id="rId26" display="http://quote.eastmoney.com/sh600068.html"/>
    <hyperlink ref="B18" r:id="rId27" display="http://quote.eastmoney.com/sz002709.html"/>
    <hyperlink ref="C18" r:id="rId28" display="http://quote.eastmoney.com/sz002709.html"/>
    <hyperlink ref="B19" r:id="rId29" display="http://quote.eastmoney.com/sz002222.html"/>
    <hyperlink ref="C19" r:id="rId30" display="http://quote.eastmoney.com/sz002222.html"/>
    <hyperlink ref="B20" r:id="rId31" display="http://quote.eastmoney.com/sz002636.html"/>
    <hyperlink ref="C20" r:id="rId32" display="http://quote.eastmoney.com/sz002636.html"/>
    <hyperlink ref="B21" r:id="rId33" display="http://quote.eastmoney.com/sh601997.html"/>
    <hyperlink ref="C21" r:id="rId34" display="http://quote.eastmoney.com/sh601997.html"/>
    <hyperlink ref="B22" r:id="rId35" display="http://quote.eastmoney.com/sz002458.html"/>
    <hyperlink ref="C22" r:id="rId36" display="http://quote.eastmoney.com/sz002458.html"/>
    <hyperlink ref="B23" r:id="rId37" display="http://quote.eastmoney.com/sh601800.html"/>
    <hyperlink ref="C23" r:id="rId38" display="http://quote.eastmoney.com/sh601800.html"/>
    <hyperlink ref="B24" r:id="rId39" display="http://quote.eastmoney.com/sz300351.html"/>
    <hyperlink ref="C24" r:id="rId40" display="http://quote.eastmoney.com/sz300351.html"/>
    <hyperlink ref="B25" r:id="rId41" display="http://quote.eastmoney.com/sz002299.html"/>
    <hyperlink ref="C25" r:id="rId42" display="http://quote.eastmoney.com/sz002299.html"/>
    <hyperlink ref="B26" r:id="rId43" display="http://quote.eastmoney.com/sh603993.html"/>
    <hyperlink ref="C26" r:id="rId44" display="http://quote.eastmoney.com/sh603993.html"/>
    <hyperlink ref="B27" r:id="rId45" display="http://quote.eastmoney.com/sz002340.html"/>
    <hyperlink ref="C27" r:id="rId46" display="http://quote.eastmoney.com/sz002340.html"/>
    <hyperlink ref="B36" r:id="rId47" display="http://quote.eastmoney.com/sh600338.html"/>
    <hyperlink ref="C36" r:id="rId48" display="http://quote.eastmoney.com/sh600338.html"/>
    <hyperlink ref="B37" r:id="rId49" display="http://quote.eastmoney.com/sz002024.html"/>
    <hyperlink ref="C37" r:id="rId50" display="http://quote.eastmoney.com/sz002024.html"/>
    <hyperlink ref="B38" r:id="rId51" display="http://quote.eastmoney.com/sh603799.html"/>
    <hyperlink ref="C38" r:id="rId52" display="http://quote.eastmoney.com/sh603799.html"/>
    <hyperlink ref="B39" r:id="rId53" display="http://quote.eastmoney.com/sh600048.html"/>
    <hyperlink ref="C39" r:id="rId54" display="http://quote.eastmoney.com/sh600048.html"/>
    <hyperlink ref="B40" r:id="rId55" display="http://quote.eastmoney.com/sz000002.html"/>
    <hyperlink ref="C40" r:id="rId56" display="http://quote.eastmoney.com/sz000002.html"/>
    <hyperlink ref="B41" r:id="rId57" display="http://quote.eastmoney.com/sh600340.html"/>
    <hyperlink ref="C41" r:id="rId58" display="http://quote.eastmoney.com/sh600340.html"/>
    <hyperlink ref="B42" r:id="rId59" display="http://quote.eastmoney.com/sh600110.html"/>
    <hyperlink ref="C42" r:id="rId60" display="http://quote.eastmoney.com/sh600110.html"/>
    <hyperlink ref="B43" r:id="rId61" display="http://quote.eastmoney.com/sz001979.html"/>
    <hyperlink ref="C43" r:id="rId62" display="http://quote.eastmoney.com/sz001979.html"/>
    <hyperlink ref="B44" r:id="rId63" display="http://quote.eastmoney.com/sh601211.html"/>
    <hyperlink ref="C44" r:id="rId64" display="http://quote.eastmoney.com/sh601211.html"/>
    <hyperlink ref="B45" r:id="rId65" display="http://quote.eastmoney.com/sh601688.html"/>
    <hyperlink ref="C45" r:id="rId66" display="http://quote.eastmoney.com/sh601688.html"/>
    <hyperlink ref="B46" r:id="rId67" display="http://quote.eastmoney.com/sz300568.html"/>
    <hyperlink ref="C46" r:id="rId68" display="http://quote.eastmoney.com/sz300568.html"/>
    <hyperlink ref="M5" r:id="rId69" display="http://quote.eastmoney.com/sh600887.html"/>
    <hyperlink ref="N5" r:id="rId70" display="http://quote.eastmoney.com/sh600887.html"/>
    <hyperlink ref="M6" r:id="rId71" display="http://quote.eastmoney.com/sh600066.html"/>
    <hyperlink ref="N6" r:id="rId72" display="http://quote.eastmoney.com/sh600066.html"/>
    <hyperlink ref="M7" r:id="rId73" display="http://quote.eastmoney.com/sz000651.html"/>
    <hyperlink ref="N7" r:id="rId74" display="http://quote.eastmoney.com/sz000651.html"/>
    <hyperlink ref="M8" r:id="rId75" display="http://quote.eastmoney.com/sz002415.html"/>
    <hyperlink ref="N8" r:id="rId76" display="http://quote.eastmoney.com/sz002415.html"/>
    <hyperlink ref="M9" r:id="rId77" display="http://quote.eastmoney.com/sh601318.html"/>
    <hyperlink ref="N9" r:id="rId78" display="http://quote.eastmoney.com/sh601318.html"/>
    <hyperlink ref="M10" r:id="rId79" display="http://quote.eastmoney.com/sh600703.html"/>
    <hyperlink ref="N10" r:id="rId80" display="http://quote.eastmoney.com/sh600703.html"/>
    <hyperlink ref="M11" r:id="rId81" display="http://quote.eastmoney.com/sz000333.html"/>
    <hyperlink ref="N11" r:id="rId82" display="http://quote.eastmoney.com/sz000333.html"/>
    <hyperlink ref="M12" r:id="rId83" display="http://quote.eastmoney.com/sz002475.html"/>
    <hyperlink ref="N12" r:id="rId84" display="http://quote.eastmoney.com/sz002475.html"/>
    <hyperlink ref="M13" r:id="rId85" display="http://quote.eastmoney.com/sh600104.html"/>
    <hyperlink ref="N13" r:id="rId86" display="http://quote.eastmoney.com/sh600104.html"/>
    <hyperlink ref="M14" r:id="rId87" display="http://quote.eastmoney.com/sz002041.html"/>
    <hyperlink ref="N14" r:id="rId88" display="http://quote.eastmoney.com/sz002041.html"/>
    <hyperlink ref="M15" r:id="rId89" display="http://quote.eastmoney.com/sz300166.html"/>
    <hyperlink ref="N15" r:id="rId90" display="http://quote.eastmoney.com/sz300166.html"/>
    <hyperlink ref="M16" r:id="rId91" display="http://quote.eastmoney.com/sz000895.html"/>
    <hyperlink ref="N16" r:id="rId92" display="http://quote.eastmoney.com/sz000895.html"/>
    <hyperlink ref="M17" r:id="rId93" display="http://quote.eastmoney.com/sz300058.html"/>
    <hyperlink ref="N17" r:id="rId94" display="http://quote.eastmoney.com/sz300058.html"/>
    <hyperlink ref="M18" r:id="rId95" display="http://quote.eastmoney.com/sz002311.html"/>
    <hyperlink ref="N18" r:id="rId96" display="http://quote.eastmoney.com/sz002311.html"/>
    <hyperlink ref="M19" r:id="rId97" display="http://quote.eastmoney.com/sh600271.html"/>
    <hyperlink ref="N19" r:id="rId98" display="http://quote.eastmoney.com/sh600271.html"/>
    <hyperlink ref="M20" r:id="rId99" display="http://quote.eastmoney.com/sz300408.html"/>
    <hyperlink ref="N20" r:id="rId100" display="http://quote.eastmoney.com/sz300408.html"/>
    <hyperlink ref="M21" r:id="rId101" display="http://quote.eastmoney.com/sh601398.html"/>
    <hyperlink ref="N21" r:id="rId102" display="http://quote.eastmoney.com/sh601398.html"/>
    <hyperlink ref="M22" r:id="rId103" display="http://quote.eastmoney.com/sh600030.html"/>
    <hyperlink ref="N22" r:id="rId104" display="http://quote.eastmoney.com/sh600030.html"/>
    <hyperlink ref="M23" r:id="rId105" display="http://quote.eastmoney.com/sz002202.html"/>
    <hyperlink ref="N23" r:id="rId106" display="http://quote.eastmoney.com/sz002202.html"/>
    <hyperlink ref="M24" r:id="rId107" display="http://quote.eastmoney.com/sz002439.html"/>
    <hyperlink ref="N24" r:id="rId108" display="http://quote.eastmoney.com/sz002439.html"/>
    <hyperlink ref="M25" r:id="rId109" display="http://quote.eastmoney.com/sz002470.html"/>
    <hyperlink ref="N25" r:id="rId110" display="http://quote.eastmoney.com/sz002470.html"/>
    <hyperlink ref="M26" r:id="rId111" display="http://quote.eastmoney.com/sh600600.html"/>
    <hyperlink ref="N26" r:id="rId112" display="http://quote.eastmoney.com/sh600600.html"/>
    <hyperlink ref="M27" r:id="rId113" display="http://quote.eastmoney.com/sh600297.html"/>
    <hyperlink ref="N27" r:id="rId114" display="http://quote.eastmoney.com/sh600297.html"/>
    <hyperlink ref="M28" r:id="rId115" display="http://quote.eastmoney.com/sh600693.html"/>
    <hyperlink ref="N28" r:id="rId116" display="http://quote.eastmoney.com/sh600693.html"/>
    <hyperlink ref="M36" r:id="rId117" display="http://quote.eastmoney.com/sh600887.html"/>
    <hyperlink ref="N36" r:id="rId118" display="http://quote.eastmoney.com/sh600887.html"/>
    <hyperlink ref="M37" r:id="rId119" display="http://quote.eastmoney.com/sz000333.html"/>
    <hyperlink ref="N37" r:id="rId120" display="http://quote.eastmoney.com/sz000333.html"/>
    <hyperlink ref="M38" r:id="rId121" display="http://quote.eastmoney.com/sh600703.html"/>
    <hyperlink ref="N38" r:id="rId122" display="http://quote.eastmoney.com/sh600703.html"/>
    <hyperlink ref="M39" r:id="rId123" display="http://quote.eastmoney.com/sz002415.html"/>
    <hyperlink ref="N39" r:id="rId124" display="http://quote.eastmoney.com/sz002415.html"/>
    <hyperlink ref="M40" r:id="rId125" display="http://quote.eastmoney.com/sh600066.html"/>
    <hyperlink ref="N40" r:id="rId126" display="http://quote.eastmoney.com/sh600066.html"/>
    <hyperlink ref="M41" r:id="rId127" display="http://quote.eastmoney.com/sz000651.html"/>
    <hyperlink ref="N41" r:id="rId128" display="http://quote.eastmoney.com/sz000651.html"/>
    <hyperlink ref="M42" r:id="rId129" display="http://quote.eastmoney.com/sz002027.html"/>
    <hyperlink ref="N42" r:id="rId130" display="http://quote.eastmoney.com/sz002027.html"/>
    <hyperlink ref="M43" r:id="rId131" display="http://quote.eastmoney.com/sz002475.html"/>
    <hyperlink ref="N43" r:id="rId132" display="http://quote.eastmoney.com/sz002475.html"/>
    <hyperlink ref="M44" r:id="rId133" display="http://quote.eastmoney.com/sh600104.html"/>
    <hyperlink ref="N44" r:id="rId134" display="http://quote.eastmoney.com/sh600104.html"/>
    <hyperlink ref="M45" r:id="rId135" display="http://quote.eastmoney.com/sz300408.html"/>
    <hyperlink ref="N45" r:id="rId136" display="http://quote.eastmoney.com/sz300408.html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58"/>
  <sheetViews>
    <sheetView topLeftCell="A31" workbookViewId="0">
      <selection activeCell="V43" sqref="V43:V47"/>
    </sheetView>
  </sheetViews>
  <sheetFormatPr defaultRowHeight="12.75"/>
  <cols>
    <col min="1" max="1" width="10.375" style="1" customWidth="1"/>
    <col min="2" max="7" width="9" style="1"/>
    <col min="8" max="8" width="10.375" style="1" customWidth="1"/>
    <col min="9" max="16384" width="9" style="1"/>
  </cols>
  <sheetData>
    <row r="1" spans="1:25" ht="24">
      <c r="A1" s="295" t="s">
        <v>1274</v>
      </c>
      <c r="I1" s="295" t="s">
        <v>1275</v>
      </c>
      <c r="T1" s="295" t="s">
        <v>1276</v>
      </c>
    </row>
    <row r="2" spans="1:25" ht="13.5" thickBot="1">
      <c r="A2" s="22" t="s">
        <v>43</v>
      </c>
      <c r="B2" s="46" t="s">
        <v>44</v>
      </c>
      <c r="C2" s="46" t="s">
        <v>45</v>
      </c>
      <c r="D2" s="46" t="s">
        <v>48</v>
      </c>
      <c r="E2" s="46" t="s">
        <v>49</v>
      </c>
      <c r="F2" s="46" t="s">
        <v>50</v>
      </c>
      <c r="I2" s="22" t="s">
        <v>43</v>
      </c>
      <c r="J2" s="46" t="s">
        <v>44</v>
      </c>
      <c r="K2" s="46" t="s">
        <v>45</v>
      </c>
      <c r="L2" s="46" t="s">
        <v>46</v>
      </c>
      <c r="M2" s="46" t="s">
        <v>47</v>
      </c>
      <c r="N2" s="46" t="s">
        <v>48</v>
      </c>
      <c r="O2" s="46" t="s">
        <v>49</v>
      </c>
      <c r="P2" s="46" t="s">
        <v>50</v>
      </c>
      <c r="T2" s="22" t="s">
        <v>43</v>
      </c>
      <c r="U2" s="46" t="s">
        <v>44</v>
      </c>
      <c r="V2" s="46" t="s">
        <v>45</v>
      </c>
      <c r="W2" s="46" t="s">
        <v>48</v>
      </c>
      <c r="X2" s="46" t="s">
        <v>49</v>
      </c>
      <c r="Y2" s="46" t="s">
        <v>50</v>
      </c>
    </row>
    <row r="3" spans="1:25" ht="13.5" thickBot="1">
      <c r="A3" s="296">
        <v>1</v>
      </c>
      <c r="B3" s="297">
        <v>300274</v>
      </c>
      <c r="C3" s="297" t="s">
        <v>1211</v>
      </c>
      <c r="D3" s="298">
        <v>6.3399999999999998E-2</v>
      </c>
      <c r="E3" s="296">
        <v>250.39</v>
      </c>
      <c r="F3" s="299">
        <v>2776.84</v>
      </c>
      <c r="I3" s="296">
        <v>1</v>
      </c>
      <c r="J3" s="297">
        <v>600887</v>
      </c>
      <c r="K3" s="297" t="s">
        <v>1212</v>
      </c>
      <c r="L3" s="296">
        <v>27.65</v>
      </c>
      <c r="M3" s="298">
        <v>1.8E-3</v>
      </c>
      <c r="N3" s="298">
        <v>9.35E-2</v>
      </c>
      <c r="O3" s="299">
        <v>1901.67</v>
      </c>
      <c r="P3" s="299">
        <v>41057.03</v>
      </c>
      <c r="T3" s="296">
        <v>1</v>
      </c>
      <c r="U3" s="297">
        <v>333</v>
      </c>
      <c r="V3" s="297" t="s">
        <v>1213</v>
      </c>
      <c r="W3" s="298">
        <v>9.5100000000000004E-2</v>
      </c>
      <c r="X3" s="296">
        <v>522.37</v>
      </c>
      <c r="Y3" s="299">
        <v>22482.799999999999</v>
      </c>
    </row>
    <row r="4" spans="1:25" ht="13.5" thickBot="1">
      <c r="A4" s="300">
        <v>2</v>
      </c>
      <c r="B4" s="301">
        <v>568</v>
      </c>
      <c r="C4" s="297" t="s">
        <v>1214</v>
      </c>
      <c r="D4" s="298">
        <v>4.7300000000000002E-2</v>
      </c>
      <c r="E4" s="296">
        <v>40.96</v>
      </c>
      <c r="F4" s="299">
        <v>2071.81</v>
      </c>
      <c r="I4" s="300">
        <v>2</v>
      </c>
      <c r="J4" s="301">
        <v>600196</v>
      </c>
      <c r="K4" s="297" t="s">
        <v>1215</v>
      </c>
      <c r="L4" s="296">
        <v>36.76</v>
      </c>
      <c r="M4" s="298">
        <v>2.5000000000000001E-3</v>
      </c>
      <c r="N4" s="298">
        <v>7.9899999999999999E-2</v>
      </c>
      <c r="O4" s="299">
        <v>1132.49</v>
      </c>
      <c r="P4" s="299">
        <v>35095.870000000003</v>
      </c>
      <c r="T4" s="300">
        <v>2</v>
      </c>
      <c r="U4" s="301">
        <v>600887</v>
      </c>
      <c r="V4" s="297" t="s">
        <v>1212</v>
      </c>
      <c r="W4" s="298">
        <v>9.0200000000000002E-2</v>
      </c>
      <c r="X4" s="296">
        <v>987.49</v>
      </c>
      <c r="Y4" s="299">
        <v>21319.82</v>
      </c>
    </row>
    <row r="5" spans="1:25" ht="13.5" thickBot="1">
      <c r="A5" s="300">
        <v>3</v>
      </c>
      <c r="B5" s="301">
        <v>858</v>
      </c>
      <c r="C5" s="297" t="s">
        <v>1216</v>
      </c>
      <c r="D5" s="298">
        <v>4.6600000000000003E-2</v>
      </c>
      <c r="E5" s="296">
        <v>36.630000000000003</v>
      </c>
      <c r="F5" s="299">
        <v>2039.04</v>
      </c>
      <c r="I5" s="300">
        <v>3</v>
      </c>
      <c r="J5" s="301">
        <v>2475</v>
      </c>
      <c r="K5" s="297" t="s">
        <v>1217</v>
      </c>
      <c r="L5" s="296">
        <v>21.32</v>
      </c>
      <c r="M5" s="298">
        <v>5.0000000000000001E-4</v>
      </c>
      <c r="N5" s="298">
        <v>7.3499999999999996E-2</v>
      </c>
      <c r="O5" s="299">
        <v>1103.96</v>
      </c>
      <c r="P5" s="299">
        <v>32279.73</v>
      </c>
      <c r="T5" s="300">
        <v>3</v>
      </c>
      <c r="U5" s="301">
        <v>601318</v>
      </c>
      <c r="V5" s="297" t="s">
        <v>1218</v>
      </c>
      <c r="W5" s="298">
        <v>8.9899999999999994E-2</v>
      </c>
      <c r="X5" s="296">
        <v>427.99</v>
      </c>
      <c r="Y5" s="299">
        <v>21232.52</v>
      </c>
    </row>
    <row r="6" spans="1:25" ht="13.5" thickBot="1">
      <c r="A6" s="300">
        <v>4</v>
      </c>
      <c r="B6" s="301">
        <v>603898</v>
      </c>
      <c r="C6" s="297" t="s">
        <v>1219</v>
      </c>
      <c r="D6" s="298">
        <v>4.1599999999999998E-2</v>
      </c>
      <c r="E6" s="296">
        <v>52.08</v>
      </c>
      <c r="F6" s="299">
        <v>1820.33</v>
      </c>
      <c r="I6" s="300">
        <v>4</v>
      </c>
      <c r="J6" s="301">
        <v>2415</v>
      </c>
      <c r="K6" s="297" t="s">
        <v>1220</v>
      </c>
      <c r="L6" s="296">
        <v>35.659999999999997</v>
      </c>
      <c r="M6" s="298">
        <v>1.89E-2</v>
      </c>
      <c r="N6" s="298">
        <v>7.0199999999999999E-2</v>
      </c>
      <c r="O6" s="296">
        <v>954.71</v>
      </c>
      <c r="P6" s="299">
        <v>30837.279999999999</v>
      </c>
      <c r="T6" s="300">
        <v>4</v>
      </c>
      <c r="U6" s="301">
        <v>600066</v>
      </c>
      <c r="V6" s="297" t="s">
        <v>1221</v>
      </c>
      <c r="W6" s="298">
        <v>6.8699999999999997E-2</v>
      </c>
      <c r="X6" s="296">
        <v>739.4</v>
      </c>
      <c r="Y6" s="299">
        <v>16244.72</v>
      </c>
    </row>
    <row r="7" spans="1:25" ht="13.5" thickBot="1">
      <c r="A7" s="300">
        <v>5</v>
      </c>
      <c r="B7" s="301">
        <v>300013</v>
      </c>
      <c r="C7" s="297" t="s">
        <v>1222</v>
      </c>
      <c r="D7" s="298">
        <v>0.04</v>
      </c>
      <c r="E7" s="296">
        <v>105.25</v>
      </c>
      <c r="F7" s="299">
        <v>1753.48</v>
      </c>
      <c r="I7" s="300">
        <v>5</v>
      </c>
      <c r="J7" s="301">
        <v>333</v>
      </c>
      <c r="K7" s="297" t="s">
        <v>1213</v>
      </c>
      <c r="L7" s="296">
        <v>47.57</v>
      </c>
      <c r="M7" s="298">
        <v>-2.3E-3</v>
      </c>
      <c r="N7" s="298">
        <v>6.5799999999999997E-2</v>
      </c>
      <c r="O7" s="296">
        <v>671</v>
      </c>
      <c r="P7" s="299">
        <v>28879.98</v>
      </c>
      <c r="T7" s="300">
        <v>5</v>
      </c>
      <c r="U7" s="301">
        <v>300408</v>
      </c>
      <c r="V7" s="297" t="s">
        <v>1223</v>
      </c>
      <c r="W7" s="298">
        <v>4.4900000000000002E-2</v>
      </c>
      <c r="X7" s="296">
        <v>504.95</v>
      </c>
      <c r="Y7" s="299">
        <v>10598.92</v>
      </c>
    </row>
    <row r="8" spans="1:25" ht="13.5" thickBot="1">
      <c r="A8" s="300">
        <v>6</v>
      </c>
      <c r="B8" s="301">
        <v>2831</v>
      </c>
      <c r="C8" s="297" t="s">
        <v>1224</v>
      </c>
      <c r="D8" s="298">
        <v>0.04</v>
      </c>
      <c r="E8" s="296">
        <v>23.36</v>
      </c>
      <c r="F8" s="299">
        <v>1751.79</v>
      </c>
      <c r="I8" s="300">
        <v>6</v>
      </c>
      <c r="J8" s="301">
        <v>601318</v>
      </c>
      <c r="K8" s="297" t="s">
        <v>1218</v>
      </c>
      <c r="L8" s="296">
        <v>57.2</v>
      </c>
      <c r="M8" s="298">
        <v>2.0999999999999999E-3</v>
      </c>
      <c r="N8" s="298">
        <v>6.4299999999999996E-2</v>
      </c>
      <c r="O8" s="296">
        <v>568.74</v>
      </c>
      <c r="P8" s="299">
        <v>28215.19</v>
      </c>
      <c r="T8" s="300">
        <v>6</v>
      </c>
      <c r="U8" s="301">
        <v>600426</v>
      </c>
      <c r="V8" s="297" t="s">
        <v>1225</v>
      </c>
      <c r="W8" s="298">
        <v>4.4699999999999997E-2</v>
      </c>
      <c r="X8" s="296">
        <v>900.61</v>
      </c>
      <c r="Y8" s="299">
        <v>10573.18</v>
      </c>
    </row>
    <row r="9" spans="1:25" ht="13.5" thickBot="1">
      <c r="A9" s="300">
        <v>7</v>
      </c>
      <c r="B9" s="301">
        <v>300021</v>
      </c>
      <c r="C9" s="297" t="s">
        <v>1226</v>
      </c>
      <c r="D9" s="298">
        <v>3.8399999999999997E-2</v>
      </c>
      <c r="E9" s="296">
        <v>205.04</v>
      </c>
      <c r="F9" s="299">
        <v>1683.37</v>
      </c>
      <c r="I9" s="300">
        <v>7</v>
      </c>
      <c r="J9" s="301">
        <v>600660</v>
      </c>
      <c r="K9" s="297" t="s">
        <v>1227</v>
      </c>
      <c r="L9" s="296">
        <v>26.25</v>
      </c>
      <c r="M9" s="298">
        <v>0</v>
      </c>
      <c r="N9" s="298">
        <v>6.2199999999999998E-2</v>
      </c>
      <c r="O9" s="299">
        <v>1049.29</v>
      </c>
      <c r="P9" s="299">
        <v>27323.42</v>
      </c>
      <c r="T9" s="300">
        <v>7</v>
      </c>
      <c r="U9" s="301">
        <v>300166</v>
      </c>
      <c r="V9" s="297" t="s">
        <v>1228</v>
      </c>
      <c r="W9" s="298">
        <v>3.6999999999999998E-2</v>
      </c>
      <c r="X9" s="296">
        <v>651.63</v>
      </c>
      <c r="Y9" s="299">
        <v>8751.33</v>
      </c>
    </row>
    <row r="10" spans="1:25" ht="13.5" thickBot="1">
      <c r="A10" s="300">
        <v>8</v>
      </c>
      <c r="B10" s="301">
        <v>651</v>
      </c>
      <c r="C10" s="297" t="s">
        <v>1229</v>
      </c>
      <c r="D10" s="298">
        <v>3.5000000000000003E-2</v>
      </c>
      <c r="E10" s="296">
        <v>37.26</v>
      </c>
      <c r="F10" s="299">
        <v>1533.99</v>
      </c>
      <c r="I10" s="300">
        <v>8</v>
      </c>
      <c r="J10" s="301">
        <v>2311</v>
      </c>
      <c r="K10" s="297" t="s">
        <v>1230</v>
      </c>
      <c r="L10" s="296">
        <v>19.25</v>
      </c>
      <c r="M10" s="298">
        <v>-5.0000000000000001E-4</v>
      </c>
      <c r="N10" s="298">
        <v>5.0500000000000003E-2</v>
      </c>
      <c r="O10" s="299">
        <v>1213.76</v>
      </c>
      <c r="P10" s="299">
        <v>22175.439999999999</v>
      </c>
      <c r="T10" s="300">
        <v>8</v>
      </c>
      <c r="U10" s="301">
        <v>600297</v>
      </c>
      <c r="V10" s="297" t="s">
        <v>1231</v>
      </c>
      <c r="W10" s="298">
        <v>3.6299999999999999E-2</v>
      </c>
      <c r="X10" s="299">
        <v>1139.17</v>
      </c>
      <c r="Y10" s="299">
        <v>8577.94</v>
      </c>
    </row>
    <row r="11" spans="1:25" ht="13.5" thickBot="1">
      <c r="A11" s="300">
        <v>9</v>
      </c>
      <c r="B11" s="301">
        <v>997</v>
      </c>
      <c r="C11" s="297" t="s">
        <v>1232</v>
      </c>
      <c r="D11" s="298">
        <v>3.2599999999999997E-2</v>
      </c>
      <c r="E11" s="296">
        <v>62.95</v>
      </c>
      <c r="F11" s="299">
        <v>1428.26</v>
      </c>
      <c r="I11" s="300">
        <v>9</v>
      </c>
      <c r="J11" s="301">
        <v>600426</v>
      </c>
      <c r="K11" s="297" t="s">
        <v>1225</v>
      </c>
      <c r="L11" s="296">
        <v>12.89</v>
      </c>
      <c r="M11" s="298">
        <v>-3.8999999999999998E-3</v>
      </c>
      <c r="N11" s="298">
        <v>3.8899999999999997E-2</v>
      </c>
      <c r="O11" s="299">
        <v>1453.65</v>
      </c>
      <c r="P11" s="299">
        <v>17065.82</v>
      </c>
      <c r="T11" s="300">
        <v>9</v>
      </c>
      <c r="U11" s="301">
        <v>2470</v>
      </c>
      <c r="V11" s="297" t="s">
        <v>1233</v>
      </c>
      <c r="W11" s="298">
        <v>3.32E-2</v>
      </c>
      <c r="X11" s="299">
        <v>1041.57</v>
      </c>
      <c r="Y11" s="299">
        <v>7843.04</v>
      </c>
    </row>
    <row r="12" spans="1:25" ht="13.5" thickBot="1">
      <c r="A12" s="300">
        <v>10</v>
      </c>
      <c r="B12" s="301">
        <v>2640</v>
      </c>
      <c r="C12" s="297" t="s">
        <v>1234</v>
      </c>
      <c r="D12" s="298">
        <v>3.09E-2</v>
      </c>
      <c r="E12" s="296">
        <v>63.76</v>
      </c>
      <c r="F12" s="299">
        <v>1354.87</v>
      </c>
      <c r="I12" s="300">
        <v>10</v>
      </c>
      <c r="J12" s="301">
        <v>601012</v>
      </c>
      <c r="K12" s="297" t="s">
        <v>1235</v>
      </c>
      <c r="L12" s="296">
        <v>28.23</v>
      </c>
      <c r="M12" s="298">
        <v>-9.4999999999999998E-3</v>
      </c>
      <c r="N12" s="298">
        <v>3.5799999999999998E-2</v>
      </c>
      <c r="O12" s="296">
        <v>918.92</v>
      </c>
      <c r="P12" s="299">
        <v>15713.61</v>
      </c>
      <c r="T12" s="300">
        <v>10</v>
      </c>
      <c r="U12" s="301">
        <v>2311</v>
      </c>
      <c r="V12" s="297" t="s">
        <v>1230</v>
      </c>
      <c r="W12" s="298">
        <v>3.09E-2</v>
      </c>
      <c r="X12" s="296">
        <v>399.69</v>
      </c>
      <c r="Y12" s="299">
        <v>7302.42</v>
      </c>
    </row>
    <row r="13" spans="1:25" ht="13.5" thickBot="1">
      <c r="A13" s="300">
        <v>11</v>
      </c>
      <c r="B13" s="301">
        <v>300115</v>
      </c>
      <c r="C13" s="297" t="s">
        <v>1236</v>
      </c>
      <c r="D13" s="298">
        <v>2.93E-2</v>
      </c>
      <c r="E13" s="296">
        <v>43.99</v>
      </c>
      <c r="F13" s="299">
        <v>1283.48</v>
      </c>
      <c r="I13" s="300">
        <v>11</v>
      </c>
      <c r="J13" s="301">
        <v>600486</v>
      </c>
      <c r="K13" s="297" t="s">
        <v>1237</v>
      </c>
      <c r="L13" s="296">
        <v>43.2</v>
      </c>
      <c r="M13" s="298">
        <v>1.2200000000000001E-2</v>
      </c>
      <c r="N13" s="298">
        <v>2.9399999999999999E-2</v>
      </c>
      <c r="O13" s="296">
        <v>305.58999999999997</v>
      </c>
      <c r="P13" s="299">
        <v>12899.06</v>
      </c>
      <c r="T13" s="300">
        <v>11</v>
      </c>
      <c r="U13" s="301">
        <v>600660</v>
      </c>
      <c r="V13" s="297" t="s">
        <v>1227</v>
      </c>
      <c r="W13" s="298">
        <v>2.7699999999999999E-2</v>
      </c>
      <c r="X13" s="296">
        <v>251.75</v>
      </c>
      <c r="Y13" s="299">
        <v>6555.46</v>
      </c>
    </row>
    <row r="14" spans="1:25" ht="13.5" thickBot="1">
      <c r="A14" s="300">
        <v>12</v>
      </c>
      <c r="B14" s="301">
        <v>967</v>
      </c>
      <c r="C14" s="297" t="s">
        <v>1238</v>
      </c>
      <c r="D14" s="298">
        <v>2.7699999999999999E-2</v>
      </c>
      <c r="E14" s="296">
        <v>111.83</v>
      </c>
      <c r="F14" s="299">
        <v>1212.25</v>
      </c>
      <c r="I14" s="300">
        <v>12</v>
      </c>
      <c r="J14" s="301">
        <v>600557</v>
      </c>
      <c r="K14" s="297" t="s">
        <v>1239</v>
      </c>
      <c r="L14" s="296">
        <v>15.51</v>
      </c>
      <c r="M14" s="298">
        <v>-5.9999999999999995E-4</v>
      </c>
      <c r="N14" s="298">
        <v>2.6499999999999999E-2</v>
      </c>
      <c r="O14" s="296">
        <v>701</v>
      </c>
      <c r="P14" s="299">
        <v>11643.6</v>
      </c>
      <c r="T14" s="300">
        <v>12</v>
      </c>
      <c r="U14" s="301">
        <v>600196</v>
      </c>
      <c r="V14" s="297" t="s">
        <v>1215</v>
      </c>
      <c r="W14" s="298">
        <v>2.7400000000000001E-2</v>
      </c>
      <c r="X14" s="296">
        <v>208.56</v>
      </c>
      <c r="Y14" s="299">
        <v>6463.37</v>
      </c>
    </row>
    <row r="15" spans="1:25" ht="13.5" thickBot="1">
      <c r="A15" s="300">
        <v>13</v>
      </c>
      <c r="B15" s="301">
        <v>603368</v>
      </c>
      <c r="C15" s="297" t="s">
        <v>1240</v>
      </c>
      <c r="D15" s="298">
        <v>2.0400000000000001E-2</v>
      </c>
      <c r="E15" s="296">
        <v>15.64</v>
      </c>
      <c r="F15" s="296">
        <v>895.22</v>
      </c>
      <c r="I15" s="300">
        <v>13</v>
      </c>
      <c r="J15" s="301">
        <v>600600</v>
      </c>
      <c r="K15" s="297" t="s">
        <v>1241</v>
      </c>
      <c r="L15" s="296">
        <v>32.520000000000003</v>
      </c>
      <c r="M15" s="298">
        <v>-0.01</v>
      </c>
      <c r="N15" s="298">
        <v>2.18E-2</v>
      </c>
      <c r="O15" s="296">
        <v>272.77999999999997</v>
      </c>
      <c r="P15" s="299">
        <v>9574.43</v>
      </c>
      <c r="T15" s="300">
        <v>13</v>
      </c>
      <c r="U15" s="301">
        <v>1</v>
      </c>
      <c r="V15" s="297" t="s">
        <v>1242</v>
      </c>
      <c r="W15" s="298">
        <v>2.47E-2</v>
      </c>
      <c r="X15" s="296">
        <v>622.44000000000005</v>
      </c>
      <c r="Y15" s="299">
        <v>5844.74</v>
      </c>
    </row>
    <row r="16" spans="1:25" ht="13.5" thickBot="1">
      <c r="A16" s="300">
        <v>14</v>
      </c>
      <c r="B16" s="301">
        <v>2343</v>
      </c>
      <c r="C16" s="297" t="s">
        <v>1243</v>
      </c>
      <c r="D16" s="298">
        <v>2.0299999999999999E-2</v>
      </c>
      <c r="E16" s="296">
        <v>23.43</v>
      </c>
      <c r="F16" s="296">
        <v>887.11</v>
      </c>
      <c r="I16" s="300">
        <v>14</v>
      </c>
      <c r="J16" s="301">
        <v>300408</v>
      </c>
      <c r="K16" s="297" t="s">
        <v>1223</v>
      </c>
      <c r="L16" s="296">
        <v>24.73</v>
      </c>
      <c r="M16" s="298">
        <v>1.1999999999999999E-3</v>
      </c>
      <c r="N16" s="298">
        <v>0.02</v>
      </c>
      <c r="O16" s="296">
        <v>419.09</v>
      </c>
      <c r="P16" s="299">
        <v>8796.7000000000007</v>
      </c>
      <c r="T16" s="300">
        <v>14</v>
      </c>
      <c r="U16" s="301">
        <v>2041</v>
      </c>
      <c r="V16" s="297" t="s">
        <v>1244</v>
      </c>
      <c r="W16" s="298">
        <v>2.1299999999999999E-2</v>
      </c>
      <c r="X16" s="296">
        <v>380.59</v>
      </c>
      <c r="Y16" s="299">
        <v>5042.76</v>
      </c>
    </row>
    <row r="17" spans="1:25" ht="13.5" thickBot="1">
      <c r="A17" s="300">
        <v>15</v>
      </c>
      <c r="B17" s="301">
        <v>300113</v>
      </c>
      <c r="C17" s="297" t="s">
        <v>1245</v>
      </c>
      <c r="D17" s="298">
        <v>1.9900000000000001E-2</v>
      </c>
      <c r="E17" s="296">
        <v>32.44</v>
      </c>
      <c r="F17" s="296">
        <v>872.64</v>
      </c>
      <c r="I17" s="300">
        <v>15</v>
      </c>
      <c r="J17" s="301">
        <v>600066</v>
      </c>
      <c r="K17" s="297" t="s">
        <v>1221</v>
      </c>
      <c r="L17" s="296">
        <v>24.71</v>
      </c>
      <c r="M17" s="298">
        <v>-8.3999999999999995E-3</v>
      </c>
      <c r="N17" s="298">
        <v>1.2200000000000001E-2</v>
      </c>
      <c r="O17" s="296">
        <v>243.76</v>
      </c>
      <c r="P17" s="299">
        <v>5355.44</v>
      </c>
      <c r="T17" s="300">
        <v>15</v>
      </c>
      <c r="U17" s="301">
        <v>2415</v>
      </c>
      <c r="V17" s="297" t="s">
        <v>1220</v>
      </c>
      <c r="W17" s="298">
        <v>2.0400000000000001E-2</v>
      </c>
      <c r="X17" s="296">
        <v>148.88</v>
      </c>
      <c r="Y17" s="299">
        <v>4808.87</v>
      </c>
    </row>
    <row r="18" spans="1:25" ht="13.5" thickBot="1">
      <c r="A18" s="300">
        <v>16</v>
      </c>
      <c r="B18" s="301">
        <v>600056</v>
      </c>
      <c r="C18" s="297" t="s">
        <v>1246</v>
      </c>
      <c r="D18" s="298">
        <v>1.9800000000000002E-2</v>
      </c>
      <c r="E18" s="296">
        <v>33.42</v>
      </c>
      <c r="F18" s="296">
        <v>867.31</v>
      </c>
      <c r="I18" s="300">
        <v>16</v>
      </c>
      <c r="J18" s="301">
        <v>2841</v>
      </c>
      <c r="K18" s="297" t="s">
        <v>1247</v>
      </c>
      <c r="L18" s="296">
        <v>77.61</v>
      </c>
      <c r="M18" s="298">
        <v>-3.3E-3</v>
      </c>
      <c r="N18" s="298">
        <v>1.01E-2</v>
      </c>
      <c r="O18" s="296">
        <v>59.98</v>
      </c>
      <c r="P18" s="299">
        <v>4451.75</v>
      </c>
      <c r="T18" s="300">
        <v>16</v>
      </c>
      <c r="U18" s="301">
        <v>601601</v>
      </c>
      <c r="V18" s="297" t="s">
        <v>1248</v>
      </c>
      <c r="W18" s="298">
        <v>1.8499999999999999E-2</v>
      </c>
      <c r="X18" s="296">
        <v>129.26</v>
      </c>
      <c r="Y18" s="299">
        <v>4378.01</v>
      </c>
    </row>
    <row r="19" spans="1:25" ht="13.5" thickBot="1">
      <c r="A19" s="300">
        <v>17</v>
      </c>
      <c r="B19" s="301">
        <v>2138</v>
      </c>
      <c r="C19" s="297" t="s">
        <v>1249</v>
      </c>
      <c r="D19" s="298">
        <v>1.9599999999999999E-2</v>
      </c>
      <c r="E19" s="296">
        <v>46.28</v>
      </c>
      <c r="F19" s="296">
        <v>859.88</v>
      </c>
      <c r="I19" s="300">
        <v>17</v>
      </c>
      <c r="J19" s="301">
        <v>300166</v>
      </c>
      <c r="K19" s="297" t="s">
        <v>1228</v>
      </c>
      <c r="L19" s="296">
        <v>14.35</v>
      </c>
      <c r="M19" s="298">
        <v>-1.5800000000000002E-2</v>
      </c>
      <c r="N19" s="298">
        <v>0.01</v>
      </c>
      <c r="O19" s="296">
        <v>327.72</v>
      </c>
      <c r="P19" s="299">
        <v>4401.25</v>
      </c>
      <c r="T19" s="300">
        <v>17</v>
      </c>
      <c r="U19" s="301">
        <v>300058</v>
      </c>
      <c r="V19" s="297" t="s">
        <v>1250</v>
      </c>
      <c r="W19" s="298">
        <v>1.6799999999999999E-2</v>
      </c>
      <c r="X19" s="296">
        <v>508.64</v>
      </c>
      <c r="Y19" s="299">
        <v>3977.53</v>
      </c>
    </row>
    <row r="20" spans="1:25" ht="13.5" thickBot="1">
      <c r="A20" s="300">
        <v>18</v>
      </c>
      <c r="B20" s="301">
        <v>603027</v>
      </c>
      <c r="C20" s="297" t="s">
        <v>1251</v>
      </c>
      <c r="D20" s="298">
        <v>1.95E-2</v>
      </c>
      <c r="E20" s="296">
        <v>46.24</v>
      </c>
      <c r="F20" s="296">
        <v>854.98</v>
      </c>
      <c r="T20" s="300">
        <v>18</v>
      </c>
      <c r="U20" s="301">
        <v>603001</v>
      </c>
      <c r="V20" s="297" t="s">
        <v>1252</v>
      </c>
      <c r="W20" s="298">
        <v>1.5900000000000001E-2</v>
      </c>
      <c r="X20" s="296">
        <v>199.69</v>
      </c>
      <c r="Y20" s="299">
        <v>3752.12</v>
      </c>
    </row>
    <row r="21" spans="1:25" ht="13.5" thickBot="1">
      <c r="A21" s="300">
        <v>19</v>
      </c>
      <c r="B21" s="301">
        <v>600702</v>
      </c>
      <c r="C21" s="297" t="s">
        <v>1253</v>
      </c>
      <c r="D21" s="298">
        <v>1.9300000000000001E-2</v>
      </c>
      <c r="E21" s="296">
        <v>31.7</v>
      </c>
      <c r="F21" s="296">
        <v>843.54</v>
      </c>
      <c r="T21" s="300">
        <v>19</v>
      </c>
      <c r="U21" s="301">
        <v>2714</v>
      </c>
      <c r="V21" s="297" t="s">
        <v>1254</v>
      </c>
      <c r="W21" s="298">
        <v>1.4500000000000001E-2</v>
      </c>
      <c r="X21" s="296">
        <v>125.68</v>
      </c>
      <c r="Y21" s="299">
        <v>3421.02</v>
      </c>
    </row>
    <row r="22" spans="1:25" ht="13.5" thickBot="1">
      <c r="A22" s="300">
        <v>20</v>
      </c>
      <c r="B22" s="301">
        <v>2436</v>
      </c>
      <c r="C22" s="297" t="s">
        <v>1255</v>
      </c>
      <c r="D22" s="298">
        <v>1.9199999999999998E-2</v>
      </c>
      <c r="E22" s="296">
        <v>133.4</v>
      </c>
      <c r="F22" s="296">
        <v>840.42</v>
      </c>
      <c r="T22" s="300">
        <v>20</v>
      </c>
      <c r="U22" s="301">
        <v>601012</v>
      </c>
      <c r="V22" s="297" t="s">
        <v>1235</v>
      </c>
      <c r="W22" s="298">
        <v>1.4200000000000001E-2</v>
      </c>
      <c r="X22" s="296">
        <v>196.68</v>
      </c>
      <c r="Y22" s="299">
        <v>3363.2</v>
      </c>
    </row>
    <row r="23" spans="1:25" ht="13.5" thickBot="1">
      <c r="A23" s="300">
        <v>21</v>
      </c>
      <c r="B23" s="301">
        <v>2334</v>
      </c>
      <c r="C23" s="297" t="s">
        <v>1256</v>
      </c>
      <c r="D23" s="298">
        <v>1.9E-2</v>
      </c>
      <c r="E23" s="296">
        <v>114.97</v>
      </c>
      <c r="F23" s="296">
        <v>833.53</v>
      </c>
      <c r="T23" s="300">
        <v>21</v>
      </c>
      <c r="U23" s="301">
        <v>600271</v>
      </c>
      <c r="V23" s="297" t="s">
        <v>1257</v>
      </c>
      <c r="W23" s="298">
        <v>1.2699999999999999E-2</v>
      </c>
      <c r="X23" s="296">
        <v>145.24</v>
      </c>
      <c r="Y23" s="299">
        <v>2997.74</v>
      </c>
    </row>
    <row r="24" spans="1:25" ht="13.5" thickBot="1">
      <c r="A24" s="300">
        <v>22</v>
      </c>
      <c r="B24" s="301">
        <v>300145</v>
      </c>
      <c r="C24" s="297" t="s">
        <v>1258</v>
      </c>
      <c r="D24" s="298">
        <v>1.8499999999999999E-2</v>
      </c>
      <c r="E24" s="296">
        <v>47.81</v>
      </c>
      <c r="F24" s="296">
        <v>808.95</v>
      </c>
      <c r="T24" s="300">
        <v>22</v>
      </c>
      <c r="U24" s="301">
        <v>2439</v>
      </c>
      <c r="V24" s="297" t="s">
        <v>1259</v>
      </c>
      <c r="W24" s="298">
        <v>1.2500000000000001E-2</v>
      </c>
      <c r="X24" s="296">
        <v>158.38999999999999</v>
      </c>
      <c r="Y24" s="299">
        <v>2946.05</v>
      </c>
    </row>
    <row r="25" spans="1:25" ht="13.5" thickBot="1">
      <c r="A25" s="300">
        <v>23</v>
      </c>
      <c r="B25" s="301">
        <v>600703</v>
      </c>
      <c r="C25" s="297" t="s">
        <v>1260</v>
      </c>
      <c r="D25" s="298">
        <v>1.7899999999999999E-2</v>
      </c>
      <c r="E25" s="296">
        <v>39.770000000000003</v>
      </c>
      <c r="F25" s="296">
        <v>783.49</v>
      </c>
      <c r="T25" s="300">
        <v>23</v>
      </c>
      <c r="U25" s="301">
        <v>2202</v>
      </c>
      <c r="V25" s="297" t="s">
        <v>1261</v>
      </c>
      <c r="W25" s="298">
        <v>1.23E-2</v>
      </c>
      <c r="X25" s="296">
        <v>188.42</v>
      </c>
      <c r="Y25" s="299">
        <v>2914.86</v>
      </c>
    </row>
    <row r="26" spans="1:25" ht="13.5" thickBot="1">
      <c r="A26" s="300">
        <v>24</v>
      </c>
      <c r="B26" s="301">
        <v>2425</v>
      </c>
      <c r="C26" s="297" t="s">
        <v>1262</v>
      </c>
      <c r="D26" s="298">
        <v>1.78E-2</v>
      </c>
      <c r="E26" s="296">
        <v>85.18</v>
      </c>
      <c r="F26" s="296">
        <v>778.52</v>
      </c>
      <c r="T26" s="300">
        <v>24</v>
      </c>
      <c r="U26" s="301">
        <v>600875</v>
      </c>
      <c r="V26" s="297" t="s">
        <v>1263</v>
      </c>
      <c r="W26" s="298">
        <v>1.2200000000000001E-2</v>
      </c>
      <c r="X26" s="296">
        <v>300.55</v>
      </c>
      <c r="Y26" s="299">
        <v>2879.26</v>
      </c>
    </row>
    <row r="27" spans="1:25" ht="13.5" thickBot="1">
      <c r="A27" s="300">
        <v>25</v>
      </c>
      <c r="B27" s="301">
        <v>739</v>
      </c>
      <c r="C27" s="297" t="s">
        <v>1264</v>
      </c>
      <c r="D27" s="298">
        <v>1.77E-2</v>
      </c>
      <c r="E27" s="296">
        <v>105.4</v>
      </c>
      <c r="F27" s="296">
        <v>773.64</v>
      </c>
      <c r="T27" s="300">
        <v>25</v>
      </c>
      <c r="U27" s="301">
        <v>2027</v>
      </c>
      <c r="V27" s="297" t="s">
        <v>1265</v>
      </c>
      <c r="W27" s="298">
        <v>1.17E-2</v>
      </c>
      <c r="X27" s="296">
        <v>200.56</v>
      </c>
      <c r="Y27" s="299">
        <v>2759.69</v>
      </c>
    </row>
    <row r="28" spans="1:25" ht="13.5" thickBot="1">
      <c r="A28" s="300">
        <v>26</v>
      </c>
      <c r="B28" s="301">
        <v>2517</v>
      </c>
      <c r="C28" s="297" t="s">
        <v>1266</v>
      </c>
      <c r="D28" s="298">
        <v>1.4800000000000001E-2</v>
      </c>
      <c r="E28" s="296">
        <v>18.47</v>
      </c>
      <c r="F28" s="296">
        <v>649.96</v>
      </c>
      <c r="T28" s="300">
        <v>26</v>
      </c>
      <c r="U28" s="301">
        <v>600486</v>
      </c>
      <c r="V28" s="297" t="s">
        <v>1237</v>
      </c>
      <c r="W28" s="298">
        <v>1.11E-2</v>
      </c>
      <c r="X28" s="296">
        <v>62.13</v>
      </c>
      <c r="Y28" s="299">
        <v>2622.39</v>
      </c>
    </row>
    <row r="29" spans="1:25" ht="13.5" thickBot="1">
      <c r="A29" s="300">
        <v>27</v>
      </c>
      <c r="B29" s="301">
        <v>2236</v>
      </c>
      <c r="C29" s="297" t="s">
        <v>1267</v>
      </c>
      <c r="D29" s="298">
        <v>1.47E-2</v>
      </c>
      <c r="E29" s="296">
        <v>28.14</v>
      </c>
      <c r="F29" s="296">
        <v>641.96</v>
      </c>
      <c r="T29" s="300">
        <v>27</v>
      </c>
      <c r="U29" s="301">
        <v>2841</v>
      </c>
      <c r="V29" s="297" t="s">
        <v>1247</v>
      </c>
      <c r="W29" s="298">
        <v>1.0999999999999999E-2</v>
      </c>
      <c r="X29" s="296">
        <v>35</v>
      </c>
      <c r="Y29" s="299">
        <v>2597.6999999999998</v>
      </c>
    </row>
    <row r="30" spans="1:25" ht="13.5" thickBot="1">
      <c r="A30" s="300">
        <v>28</v>
      </c>
      <c r="B30" s="301">
        <v>600197</v>
      </c>
      <c r="C30" s="297" t="s">
        <v>1268</v>
      </c>
      <c r="D30" s="298">
        <v>1.24E-2</v>
      </c>
      <c r="E30" s="296">
        <v>27.73</v>
      </c>
      <c r="F30" s="296">
        <v>541.61</v>
      </c>
      <c r="T30" s="300">
        <v>28</v>
      </c>
      <c r="U30" s="301">
        <v>300257</v>
      </c>
      <c r="V30" s="297" t="s">
        <v>1269</v>
      </c>
      <c r="W30" s="298">
        <v>1.06E-2</v>
      </c>
      <c r="X30" s="296">
        <v>119.25</v>
      </c>
      <c r="Y30" s="299">
        <v>2513.69</v>
      </c>
    </row>
    <row r="31" spans="1:25" ht="13.5" thickBot="1">
      <c r="A31" s="300">
        <v>29</v>
      </c>
      <c r="B31" s="301">
        <v>600373</v>
      </c>
      <c r="C31" s="297" t="s">
        <v>1270</v>
      </c>
      <c r="D31" s="298">
        <v>1.14E-2</v>
      </c>
      <c r="E31" s="296">
        <v>21.28</v>
      </c>
      <c r="F31" s="296">
        <v>500.29</v>
      </c>
      <c r="T31" s="300">
        <v>29</v>
      </c>
      <c r="U31" s="301">
        <v>651</v>
      </c>
      <c r="V31" s="297" t="s">
        <v>1229</v>
      </c>
      <c r="W31" s="298">
        <v>1.04E-2</v>
      </c>
      <c r="X31" s="296">
        <v>59.61</v>
      </c>
      <c r="Y31" s="299">
        <v>2454.14</v>
      </c>
    </row>
    <row r="32" spans="1:25" ht="13.5" thickBot="1">
      <c r="A32" s="300">
        <v>30</v>
      </c>
      <c r="B32" s="301">
        <v>603337</v>
      </c>
      <c r="C32" s="297" t="s">
        <v>1271</v>
      </c>
      <c r="D32" s="298">
        <v>1.03E-2</v>
      </c>
      <c r="E32" s="296">
        <v>11.6</v>
      </c>
      <c r="F32" s="296">
        <v>449.05</v>
      </c>
    </row>
    <row r="33" spans="1:27" ht="13.5" thickBot="1">
      <c r="A33" s="300">
        <v>31</v>
      </c>
      <c r="B33" s="301">
        <v>300170</v>
      </c>
      <c r="C33" s="297" t="s">
        <v>1272</v>
      </c>
      <c r="D33" s="298">
        <v>1.01E-2</v>
      </c>
      <c r="E33" s="296">
        <v>43.05</v>
      </c>
      <c r="F33" s="296">
        <v>443.85</v>
      </c>
    </row>
    <row r="34" spans="1:27" ht="13.5" thickBot="1">
      <c r="A34" s="300">
        <v>32</v>
      </c>
      <c r="B34" s="301">
        <v>300232</v>
      </c>
      <c r="C34" s="297" t="s">
        <v>1273</v>
      </c>
      <c r="D34" s="298">
        <v>0.01</v>
      </c>
      <c r="E34" s="296">
        <v>27.35</v>
      </c>
      <c r="F34" s="296">
        <v>437.52</v>
      </c>
    </row>
    <row r="35" spans="1:27">
      <c r="T35" s="1" t="s">
        <v>199</v>
      </c>
      <c r="U35" s="3">
        <f>SUM(W3:W31)</f>
        <v>0.8767999999999998</v>
      </c>
    </row>
    <row r="36" spans="1:27">
      <c r="A36" s="1" t="s">
        <v>199</v>
      </c>
      <c r="B36" s="3">
        <f>SUM(D3:D34)</f>
        <v>0.8054</v>
      </c>
      <c r="J36" s="1" t="s">
        <v>199</v>
      </c>
      <c r="K36" s="3">
        <f>SUM(N3:N19)</f>
        <v>0.76460000000000006</v>
      </c>
      <c r="T36" s="22" t="s">
        <v>202</v>
      </c>
      <c r="U36" s="3">
        <f>SUM(W3:W12)</f>
        <v>0.57089999999999996</v>
      </c>
    </row>
    <row r="37" spans="1:27">
      <c r="A37" s="22" t="s">
        <v>202</v>
      </c>
      <c r="B37" s="3">
        <f>SUM(D3:D12)</f>
        <v>0.41579999999999995</v>
      </c>
      <c r="J37" s="22" t="s">
        <v>202</v>
      </c>
      <c r="K37" s="3">
        <f>SUM(N3:N12)</f>
        <v>0.63460000000000005</v>
      </c>
      <c r="T37" s="22" t="s">
        <v>1277</v>
      </c>
      <c r="U37" s="3">
        <f>U35-W7-W9-W11-W12-W16-W17-W19-W21-W24-W25-W27-W29-W30</f>
        <v>0.59969999999999968</v>
      </c>
    </row>
    <row r="38" spans="1:27">
      <c r="A38" s="22" t="s">
        <v>1277</v>
      </c>
      <c r="B38" s="3">
        <f>B36-D3-D7-D8-D9-D12-D13-D16-D17-D19-D22-D23-D24-D26-D28-D29-D33-D34</f>
        <v>0.37949999999999995</v>
      </c>
      <c r="J38" s="22" t="s">
        <v>1277</v>
      </c>
      <c r="K38" s="3">
        <f>K36-N5-N6-N10-N19-N18-N16</f>
        <v>0.53029999999999999</v>
      </c>
    </row>
    <row r="41" spans="1:27" ht="13.5" thickBot="1">
      <c r="T41" s="1" t="s">
        <v>43</v>
      </c>
      <c r="U41" s="1" t="s">
        <v>44</v>
      </c>
      <c r="V41" s="1" t="s">
        <v>45</v>
      </c>
      <c r="W41" s="1" t="s">
        <v>46</v>
      </c>
      <c r="X41" s="1" t="s">
        <v>47</v>
      </c>
      <c r="Y41" s="1" t="s">
        <v>324</v>
      </c>
      <c r="Z41" s="1" t="s">
        <v>1280</v>
      </c>
      <c r="AA41" s="1" t="s">
        <v>1281</v>
      </c>
    </row>
    <row r="42" spans="1:27" ht="13.5" thickBot="1">
      <c r="A42" s="3" t="s">
        <v>43</v>
      </c>
      <c r="B42" s="3" t="s">
        <v>44</v>
      </c>
      <c r="C42" s="3" t="s">
        <v>45</v>
      </c>
      <c r="D42" s="3" t="s">
        <v>46</v>
      </c>
      <c r="E42" s="3" t="s">
        <v>47</v>
      </c>
      <c r="F42" s="3" t="s">
        <v>324</v>
      </c>
      <c r="G42" s="3" t="s">
        <v>1280</v>
      </c>
      <c r="H42" s="3" t="s">
        <v>1281</v>
      </c>
      <c r="I42" s="300" t="s">
        <v>43</v>
      </c>
      <c r="J42" s="300" t="s">
        <v>44</v>
      </c>
      <c r="K42" s="300" t="s">
        <v>45</v>
      </c>
      <c r="L42" s="300" t="s">
        <v>46</v>
      </c>
      <c r="M42" s="300" t="s">
        <v>47</v>
      </c>
      <c r="N42" s="300" t="s">
        <v>324</v>
      </c>
      <c r="O42" s="300" t="s">
        <v>1280</v>
      </c>
      <c r="P42" s="300" t="s">
        <v>1281</v>
      </c>
      <c r="Y42" s="1" t="s">
        <v>1282</v>
      </c>
      <c r="Z42" s="1" t="s">
        <v>1283</v>
      </c>
      <c r="AA42" s="1" t="s">
        <v>1284</v>
      </c>
    </row>
    <row r="43" spans="1:27" ht="13.5" thickBot="1">
      <c r="A43" s="3"/>
      <c r="B43" s="3"/>
      <c r="C43" s="3"/>
      <c r="D43" s="3"/>
      <c r="E43" s="3"/>
      <c r="F43" s="3" t="s">
        <v>1282</v>
      </c>
      <c r="G43" s="3" t="s">
        <v>1283</v>
      </c>
      <c r="H43" s="3" t="s">
        <v>1284</v>
      </c>
      <c r="I43" s="300"/>
      <c r="J43" s="300"/>
      <c r="K43" s="300"/>
      <c r="L43" s="300"/>
      <c r="M43" s="300"/>
      <c r="N43" s="300" t="s">
        <v>1282</v>
      </c>
      <c r="O43" s="300" t="s">
        <v>1283</v>
      </c>
      <c r="P43" s="300" t="s">
        <v>1284</v>
      </c>
      <c r="T43" s="1">
        <v>1</v>
      </c>
      <c r="U43" s="1">
        <v>333</v>
      </c>
      <c r="V43" s="1" t="s">
        <v>63</v>
      </c>
      <c r="W43" s="1">
        <v>50.15</v>
      </c>
      <c r="X43" s="3">
        <v>-5.0000000000000001E-3</v>
      </c>
      <c r="Y43" s="3">
        <v>8.8499999999999995E-2</v>
      </c>
      <c r="Z43" s="1">
        <v>694.2</v>
      </c>
      <c r="AA43" s="1">
        <v>30676.83</v>
      </c>
    </row>
    <row r="44" spans="1:27" ht="13.5" thickBot="1">
      <c r="A44" s="349">
        <v>1</v>
      </c>
      <c r="B44" s="349">
        <v>858</v>
      </c>
      <c r="C44" s="3" t="s">
        <v>91</v>
      </c>
      <c r="D44" s="349">
        <v>64.790000000000006</v>
      </c>
      <c r="E44" s="3">
        <v>2.81E-2</v>
      </c>
      <c r="F44" s="3">
        <v>6.4899999999999999E-2</v>
      </c>
      <c r="G44" s="349">
        <v>146.87</v>
      </c>
      <c r="H44" s="349">
        <v>8412.5400000000009</v>
      </c>
      <c r="I44" s="300">
        <v>1</v>
      </c>
      <c r="J44" s="300">
        <v>600887</v>
      </c>
      <c r="K44" s="300" t="s">
        <v>51</v>
      </c>
      <c r="L44" s="300">
        <v>29.64</v>
      </c>
      <c r="M44" s="350">
        <v>-5.0000000000000001E-3</v>
      </c>
      <c r="N44" s="350">
        <v>0.10199999999999999</v>
      </c>
      <c r="O44" s="300">
        <v>1798.35</v>
      </c>
      <c r="P44" s="300">
        <v>49454.7</v>
      </c>
      <c r="T44" s="1">
        <v>2</v>
      </c>
      <c r="U44" s="1">
        <v>600887</v>
      </c>
      <c r="V44" s="1" t="s">
        <v>51</v>
      </c>
      <c r="W44" s="1">
        <v>29.58</v>
      </c>
      <c r="X44" s="3">
        <v>-7.0000000000000001E-3</v>
      </c>
      <c r="Y44" s="3">
        <v>8.8200000000000001E-2</v>
      </c>
      <c r="Z44" s="1">
        <v>1111.01</v>
      </c>
      <c r="AA44" s="1">
        <v>30552.89</v>
      </c>
    </row>
    <row r="45" spans="1:27" ht="13.5" thickBot="1">
      <c r="A45" s="349">
        <v>2</v>
      </c>
      <c r="B45" s="349">
        <v>300274</v>
      </c>
      <c r="C45" s="3" t="s">
        <v>901</v>
      </c>
      <c r="D45" s="349">
        <v>17.47</v>
      </c>
      <c r="E45" s="3">
        <v>3.6799999999999999E-2</v>
      </c>
      <c r="F45" s="3">
        <v>6.3700000000000007E-2</v>
      </c>
      <c r="G45" s="349">
        <v>490.41</v>
      </c>
      <c r="H45" s="349">
        <v>8253.59</v>
      </c>
      <c r="I45" s="300">
        <v>2</v>
      </c>
      <c r="J45" s="300">
        <v>333</v>
      </c>
      <c r="K45" s="300" t="s">
        <v>63</v>
      </c>
      <c r="L45" s="300">
        <v>50.08</v>
      </c>
      <c r="M45" s="350">
        <v>-6.3E-3</v>
      </c>
      <c r="N45" s="350">
        <v>9.8100000000000007E-2</v>
      </c>
      <c r="O45" s="300">
        <v>1075.56</v>
      </c>
      <c r="P45" s="300">
        <v>47529.21</v>
      </c>
      <c r="T45" s="1">
        <v>3</v>
      </c>
      <c r="U45" s="1">
        <v>300408</v>
      </c>
      <c r="V45" s="1" t="s">
        <v>114</v>
      </c>
      <c r="W45" s="1">
        <v>24.86</v>
      </c>
      <c r="X45" s="3">
        <v>-2.3599999999999999E-2</v>
      </c>
      <c r="Y45" s="3">
        <v>5.9799999999999999E-2</v>
      </c>
      <c r="Z45" s="1">
        <v>843.41</v>
      </c>
      <c r="AA45" s="1">
        <v>20739.38</v>
      </c>
    </row>
    <row r="46" spans="1:27" ht="13.5" thickBot="1">
      <c r="A46" s="349">
        <v>3</v>
      </c>
      <c r="B46" s="349">
        <v>600519</v>
      </c>
      <c r="C46" s="3" t="s">
        <v>160</v>
      </c>
      <c r="D46" s="349">
        <v>600.5</v>
      </c>
      <c r="E46" s="3">
        <v>6.1600000000000002E-2</v>
      </c>
      <c r="F46" s="3">
        <v>6.08E-2</v>
      </c>
      <c r="G46" s="349">
        <v>15.22</v>
      </c>
      <c r="H46" s="349">
        <v>7879.36</v>
      </c>
      <c r="I46" s="300">
        <v>3</v>
      </c>
      <c r="J46" s="300">
        <v>600196</v>
      </c>
      <c r="K46" s="300" t="s">
        <v>89</v>
      </c>
      <c r="L46" s="300">
        <v>40.44</v>
      </c>
      <c r="M46" s="350">
        <v>-3.1399999999999997E-2</v>
      </c>
      <c r="N46" s="350">
        <v>7.9899999999999999E-2</v>
      </c>
      <c r="O46" s="300">
        <v>1132.49</v>
      </c>
      <c r="P46" s="300">
        <v>38719.839999999997</v>
      </c>
      <c r="T46" s="1">
        <v>4</v>
      </c>
      <c r="U46" s="1">
        <v>600196</v>
      </c>
      <c r="V46" s="1" t="s">
        <v>89</v>
      </c>
      <c r="W46" s="1">
        <v>40.630000000000003</v>
      </c>
      <c r="X46" s="3">
        <v>-2.6800000000000001E-2</v>
      </c>
      <c r="Y46" s="3">
        <v>4.99E-2</v>
      </c>
      <c r="Z46" s="1">
        <v>505.42</v>
      </c>
      <c r="AA46" s="1">
        <v>17280.169999999998</v>
      </c>
    </row>
    <row r="47" spans="1:27" ht="13.5" thickBot="1">
      <c r="A47" s="349">
        <v>4</v>
      </c>
      <c r="B47" s="349">
        <v>600809</v>
      </c>
      <c r="C47" s="3" t="s">
        <v>770</v>
      </c>
      <c r="D47" s="349">
        <v>55.88</v>
      </c>
      <c r="E47" s="3">
        <v>1.8200000000000001E-2</v>
      </c>
      <c r="F47" s="3">
        <v>5.96E-2</v>
      </c>
      <c r="G47" s="349">
        <v>140.19999999999999</v>
      </c>
      <c r="H47" s="349">
        <v>7718.2</v>
      </c>
      <c r="I47" s="300">
        <v>4</v>
      </c>
      <c r="J47" s="300">
        <v>2475</v>
      </c>
      <c r="K47" s="300" t="s">
        <v>109</v>
      </c>
      <c r="L47" s="300">
        <v>24.1</v>
      </c>
      <c r="M47" s="350">
        <v>3.7499999999999999E-2</v>
      </c>
      <c r="N47" s="350">
        <v>6.7599999999999993E-2</v>
      </c>
      <c r="O47" s="300">
        <v>1586.48</v>
      </c>
      <c r="P47" s="300">
        <v>32776.69</v>
      </c>
      <c r="T47" s="1">
        <v>5</v>
      </c>
      <c r="U47" s="1">
        <v>2078</v>
      </c>
      <c r="V47" s="1" t="s">
        <v>737</v>
      </c>
      <c r="W47" s="1">
        <v>9.11</v>
      </c>
      <c r="X47" s="3">
        <v>-2.2499999999999999E-2</v>
      </c>
      <c r="Y47" s="3">
        <v>4.65E-2</v>
      </c>
      <c r="Z47" s="1">
        <v>1719.97</v>
      </c>
      <c r="AA47" s="1">
        <v>16120.19</v>
      </c>
    </row>
    <row r="48" spans="1:27" ht="13.5" thickBot="1">
      <c r="A48" s="349">
        <v>5</v>
      </c>
      <c r="B48" s="349">
        <v>300214</v>
      </c>
      <c r="C48" s="3" t="s">
        <v>1322</v>
      </c>
      <c r="D48" s="349">
        <v>7.23</v>
      </c>
      <c r="E48" s="3">
        <v>1.4E-3</v>
      </c>
      <c r="F48" s="3">
        <v>3.3599999999999998E-2</v>
      </c>
      <c r="G48" s="349">
        <v>611</v>
      </c>
      <c r="H48" s="349">
        <v>4350.34</v>
      </c>
      <c r="I48" s="300">
        <v>5</v>
      </c>
      <c r="J48" s="300">
        <v>2415</v>
      </c>
      <c r="K48" s="300" t="s">
        <v>77</v>
      </c>
      <c r="L48" s="300">
        <v>36.130000000000003</v>
      </c>
      <c r="M48" s="350">
        <v>-2.1100000000000001E-2</v>
      </c>
      <c r="N48" s="350">
        <v>5.5399999999999998E-2</v>
      </c>
      <c r="O48" s="300">
        <v>839.78</v>
      </c>
      <c r="P48" s="300">
        <v>26872.959999999999</v>
      </c>
      <c r="T48" s="1">
        <v>6</v>
      </c>
      <c r="U48" s="1">
        <v>2027</v>
      </c>
      <c r="V48" s="1" t="s">
        <v>811</v>
      </c>
      <c r="W48" s="1">
        <v>12.15</v>
      </c>
      <c r="X48" s="3">
        <v>0</v>
      </c>
      <c r="Y48" s="3">
        <v>4.5100000000000001E-2</v>
      </c>
      <c r="Z48" s="1">
        <v>1693.34</v>
      </c>
      <c r="AA48" s="1">
        <v>15618.03</v>
      </c>
    </row>
    <row r="49" spans="1:27" ht="13.5" thickBot="1">
      <c r="A49" s="349">
        <v>6</v>
      </c>
      <c r="B49" s="349">
        <v>725</v>
      </c>
      <c r="C49" s="3" t="s">
        <v>1323</v>
      </c>
      <c r="D49" s="349">
        <v>5.74</v>
      </c>
      <c r="E49" s="3">
        <v>3.5000000000000001E-3</v>
      </c>
      <c r="F49" s="3">
        <v>3.09E-2</v>
      </c>
      <c r="G49" s="349">
        <v>911.19</v>
      </c>
      <c r="H49" s="349">
        <v>4009.22</v>
      </c>
      <c r="I49" s="300">
        <v>6</v>
      </c>
      <c r="J49" s="300">
        <v>600660</v>
      </c>
      <c r="K49" s="300" t="s">
        <v>82</v>
      </c>
      <c r="L49" s="300">
        <v>27.64</v>
      </c>
      <c r="M49" s="350">
        <v>4.1099999999999998E-2</v>
      </c>
      <c r="N49" s="350">
        <v>5.5199999999999999E-2</v>
      </c>
      <c r="O49" s="300">
        <v>1049.29</v>
      </c>
      <c r="P49" s="300">
        <v>26746.32</v>
      </c>
      <c r="T49" s="1">
        <v>7</v>
      </c>
      <c r="U49" s="1">
        <v>600066</v>
      </c>
      <c r="V49" s="1" t="s">
        <v>792</v>
      </c>
      <c r="W49" s="1">
        <v>25.44</v>
      </c>
      <c r="X49" s="3">
        <v>1.6E-2</v>
      </c>
      <c r="Y49" s="3">
        <v>4.0500000000000001E-2</v>
      </c>
      <c r="Z49" s="1">
        <v>570.65</v>
      </c>
      <c r="AA49" s="1">
        <v>14037.99</v>
      </c>
    </row>
    <row r="50" spans="1:27" ht="13.5" thickBot="1">
      <c r="A50" s="349">
        <v>7</v>
      </c>
      <c r="B50" s="349">
        <v>300013</v>
      </c>
      <c r="C50" s="3" t="s">
        <v>1043</v>
      </c>
      <c r="D50" s="349">
        <v>17.63</v>
      </c>
      <c r="E50" s="3">
        <v>4.5999999999999999E-3</v>
      </c>
      <c r="F50" s="3">
        <v>3.0499999999999999E-2</v>
      </c>
      <c r="G50" s="349">
        <v>222.13</v>
      </c>
      <c r="H50" s="349">
        <v>3958.36</v>
      </c>
      <c r="I50" s="300">
        <v>7</v>
      </c>
      <c r="J50" s="300">
        <v>2311</v>
      </c>
      <c r="K50" s="300" t="s">
        <v>97</v>
      </c>
      <c r="L50" s="300">
        <v>20.29</v>
      </c>
      <c r="M50" s="350">
        <v>-6.4000000000000003E-3</v>
      </c>
      <c r="N50" s="350">
        <v>4.6300000000000001E-2</v>
      </c>
      <c r="O50" s="300">
        <v>1213.76</v>
      </c>
      <c r="P50" s="300">
        <v>22418.19</v>
      </c>
      <c r="T50" s="1">
        <v>8</v>
      </c>
      <c r="U50" s="1">
        <v>600297</v>
      </c>
      <c r="V50" s="1" t="s">
        <v>185</v>
      </c>
      <c r="W50" s="1">
        <v>8.98</v>
      </c>
      <c r="X50" s="3">
        <v>-2.07E-2</v>
      </c>
      <c r="Y50" s="3">
        <v>3.61E-2</v>
      </c>
      <c r="Z50" s="1">
        <v>1485.69</v>
      </c>
      <c r="AA50" s="1">
        <v>12524.35</v>
      </c>
    </row>
    <row r="51" spans="1:27" ht="13.5" thickBot="1">
      <c r="A51" s="349">
        <v>8</v>
      </c>
      <c r="B51" s="349">
        <v>600196</v>
      </c>
      <c r="C51" s="3" t="s">
        <v>89</v>
      </c>
      <c r="D51" s="349">
        <v>40.590000000000003</v>
      </c>
      <c r="E51" s="3">
        <v>-2.7799999999999998E-2</v>
      </c>
      <c r="F51" s="3">
        <v>3.04E-2</v>
      </c>
      <c r="G51" s="349">
        <v>115.16</v>
      </c>
      <c r="H51" s="349">
        <v>3937.22</v>
      </c>
      <c r="I51" s="300">
        <v>8</v>
      </c>
      <c r="J51" s="300">
        <v>2027</v>
      </c>
      <c r="K51" s="300" t="s">
        <v>811</v>
      </c>
      <c r="L51" s="300">
        <v>12.15</v>
      </c>
      <c r="M51" s="350">
        <v>0</v>
      </c>
      <c r="N51" s="350">
        <v>4.5900000000000003E-2</v>
      </c>
      <c r="O51" s="300">
        <v>2444.5300000000002</v>
      </c>
      <c r="P51" s="300">
        <v>22227.55</v>
      </c>
      <c r="T51" s="1">
        <v>9</v>
      </c>
      <c r="U51" s="1">
        <v>600426</v>
      </c>
      <c r="V51" s="1" t="s">
        <v>138</v>
      </c>
      <c r="W51" s="1">
        <v>12.89</v>
      </c>
      <c r="X51" s="3">
        <v>3.0999999999999999E-3</v>
      </c>
      <c r="Y51" s="3">
        <v>3.44E-2</v>
      </c>
      <c r="Z51" s="1">
        <v>934.75</v>
      </c>
      <c r="AA51" s="1">
        <v>11936.71</v>
      </c>
    </row>
    <row r="52" spans="1:27" ht="13.5" thickBot="1">
      <c r="A52" s="349">
        <v>9</v>
      </c>
      <c r="B52" s="349">
        <v>2334</v>
      </c>
      <c r="C52" s="3" t="s">
        <v>1051</v>
      </c>
      <c r="D52" s="349">
        <v>8.7899999999999991</v>
      </c>
      <c r="E52" s="3">
        <v>8.0000000000000002E-3</v>
      </c>
      <c r="F52" s="3">
        <v>2.9499999999999998E-2</v>
      </c>
      <c r="G52" s="349">
        <v>421.3</v>
      </c>
      <c r="H52" s="349">
        <v>3821.23</v>
      </c>
      <c r="I52" s="300">
        <v>9</v>
      </c>
      <c r="J52" s="300">
        <v>601012</v>
      </c>
      <c r="K52" s="300" t="s">
        <v>121</v>
      </c>
      <c r="L52" s="300">
        <v>31.92</v>
      </c>
      <c r="M52" s="350">
        <v>5.0299999999999997E-2</v>
      </c>
      <c r="N52" s="350">
        <v>4.1599999999999998E-2</v>
      </c>
      <c r="O52" s="300">
        <v>684.42</v>
      </c>
      <c r="P52" s="300">
        <v>20169.89</v>
      </c>
      <c r="T52" s="1">
        <v>10</v>
      </c>
      <c r="U52" s="1">
        <v>600660</v>
      </c>
      <c r="V52" s="1" t="s">
        <v>82</v>
      </c>
      <c r="W52" s="1">
        <v>27.59</v>
      </c>
      <c r="X52" s="3">
        <v>3.9199999999999999E-2</v>
      </c>
      <c r="Y52" s="3">
        <v>2.8400000000000002E-2</v>
      </c>
      <c r="Z52" s="1">
        <v>386.16</v>
      </c>
      <c r="AA52" s="1">
        <v>9843.27</v>
      </c>
    </row>
    <row r="53" spans="1:27" ht="13.5" thickBot="1">
      <c r="A53" s="349">
        <v>10</v>
      </c>
      <c r="B53" s="349">
        <v>2027</v>
      </c>
      <c r="C53" s="3" t="s">
        <v>811</v>
      </c>
      <c r="D53" s="349">
        <v>12.17</v>
      </c>
      <c r="E53" s="3">
        <v>1.6000000000000001E-3</v>
      </c>
      <c r="F53" s="3">
        <v>2.9100000000000001E-2</v>
      </c>
      <c r="G53" s="349">
        <v>400.63</v>
      </c>
      <c r="H53" s="349">
        <v>3765.05</v>
      </c>
      <c r="I53" s="300">
        <v>10</v>
      </c>
      <c r="J53" s="300">
        <v>300408</v>
      </c>
      <c r="K53" s="300" t="s">
        <v>114</v>
      </c>
      <c r="L53" s="300">
        <v>24.88</v>
      </c>
      <c r="M53" s="350">
        <v>-2.2800000000000001E-2</v>
      </c>
      <c r="N53" s="350">
        <v>4.0599999999999997E-2</v>
      </c>
      <c r="O53" s="300">
        <v>800.37</v>
      </c>
      <c r="P53" s="300">
        <v>19680.98</v>
      </c>
    </row>
    <row r="54" spans="1:27" ht="13.5" thickBot="1">
      <c r="I54" s="300" t="s">
        <v>1285</v>
      </c>
      <c r="J54" s="300">
        <v>600486</v>
      </c>
      <c r="K54" s="300" t="s">
        <v>795</v>
      </c>
      <c r="L54" s="300">
        <v>46.82</v>
      </c>
      <c r="M54" s="350">
        <v>2.0000000000000001E-4</v>
      </c>
      <c r="N54" s="350">
        <v>2.5399999999999999E-2</v>
      </c>
      <c r="O54" s="300">
        <v>315.58999999999997</v>
      </c>
      <c r="P54" s="300">
        <v>12292.33</v>
      </c>
    </row>
    <row r="55" spans="1:27">
      <c r="U55" s="1" t="s">
        <v>199</v>
      </c>
      <c r="V55" s="3">
        <f>SUM(Y43:Y52)</f>
        <v>0.51739999999999997</v>
      </c>
    </row>
    <row r="56" spans="1:27">
      <c r="B56" s="1" t="s">
        <v>199</v>
      </c>
      <c r="C56" s="3">
        <f>SUM(F44:F53)</f>
        <v>0.43299999999999994</v>
      </c>
      <c r="J56" s="1" t="s">
        <v>199</v>
      </c>
      <c r="K56" s="3">
        <f>SUM(N44:N54)</f>
        <v>0.65800000000000003</v>
      </c>
      <c r="U56" s="22" t="s">
        <v>202</v>
      </c>
      <c r="V56" s="3">
        <f>SUM(Y43:Y52)</f>
        <v>0.51739999999999997</v>
      </c>
    </row>
    <row r="57" spans="1:27">
      <c r="B57" s="22" t="s">
        <v>202</v>
      </c>
      <c r="C57" s="3">
        <f>SUM(F44:F53)</f>
        <v>0.43299999999999994</v>
      </c>
      <c r="J57" s="22" t="s">
        <v>202</v>
      </c>
      <c r="K57" s="3">
        <f>SUM(N44:N54)</f>
        <v>0.65800000000000003</v>
      </c>
      <c r="U57" s="22" t="s">
        <v>698</v>
      </c>
      <c r="V57" s="3">
        <f>V55-Y45-Y47-Y48</f>
        <v>0.36599999999999999</v>
      </c>
    </row>
    <row r="58" spans="1:27">
      <c r="B58" s="22" t="s">
        <v>698</v>
      </c>
      <c r="C58" s="3">
        <f>C56-F45-F48-F50-F53-F52</f>
        <v>0.2465999999999999</v>
      </c>
      <c r="J58" s="22" t="s">
        <v>698</v>
      </c>
      <c r="K58" s="3">
        <f>K56-N47-N48-N50-N51-N53</f>
        <v>0.4022</v>
      </c>
    </row>
  </sheetData>
  <phoneticPr fontId="21" type="noConversion"/>
  <hyperlinks>
    <hyperlink ref="B3" r:id="rId1" display="http://quote.eastmoney.com/sz300274.html"/>
    <hyperlink ref="C3" r:id="rId2" display="http://quote.eastmoney.com/sz300274.html"/>
    <hyperlink ref="B4" r:id="rId3" display="http://quote.eastmoney.com/sz000568.html"/>
    <hyperlink ref="C4" r:id="rId4" display="http://quote.eastmoney.com/sz000568.html"/>
    <hyperlink ref="B5" r:id="rId5" display="http://quote.eastmoney.com/sz000858.html"/>
    <hyperlink ref="C5" r:id="rId6" display="http://quote.eastmoney.com/sz000858.html"/>
    <hyperlink ref="B6" r:id="rId7" display="http://quote.eastmoney.com/sh603898.html"/>
    <hyperlink ref="C6" r:id="rId8" display="http://quote.eastmoney.com/sh603898.html"/>
    <hyperlink ref="B7" r:id="rId9" display="http://quote.eastmoney.com/sz300013.html"/>
    <hyperlink ref="C7" r:id="rId10" display="http://quote.eastmoney.com/sz300013.html"/>
    <hyperlink ref="B8" r:id="rId11" display="http://quote.eastmoney.com/sz002831.html"/>
    <hyperlink ref="C8" r:id="rId12" display="http://quote.eastmoney.com/sz002831.html"/>
    <hyperlink ref="B9" r:id="rId13" display="http://quote.eastmoney.com/sz300021.html"/>
    <hyperlink ref="C9" r:id="rId14" display="http://quote.eastmoney.com/sz300021.html"/>
    <hyperlink ref="B10" r:id="rId15" display="http://quote.eastmoney.com/sz000651.html"/>
    <hyperlink ref="C10" r:id="rId16" display="http://quote.eastmoney.com/sz000651.html"/>
    <hyperlink ref="B11" r:id="rId17" display="http://quote.eastmoney.com/sz000997.html"/>
    <hyperlink ref="C11" r:id="rId18" display="http://quote.eastmoney.com/sz000997.html"/>
    <hyperlink ref="B12" r:id="rId19" display="http://quote.eastmoney.com/sz002640.html"/>
    <hyperlink ref="C12" r:id="rId20" display="http://quote.eastmoney.com/sz002640.html"/>
    <hyperlink ref="B13" r:id="rId21" display="http://quote.eastmoney.com/sz300115.html"/>
    <hyperlink ref="C13" r:id="rId22" display="http://quote.eastmoney.com/sz300115.html"/>
    <hyperlink ref="B14" r:id="rId23" display="http://quote.eastmoney.com/sz000967.html"/>
    <hyperlink ref="C14" r:id="rId24" display="http://quote.eastmoney.com/sz000967.html"/>
    <hyperlink ref="B15" r:id="rId25" display="http://quote.eastmoney.com/sh603368.html"/>
    <hyperlink ref="C15" r:id="rId26" display="http://quote.eastmoney.com/sh603368.html"/>
    <hyperlink ref="B16" r:id="rId27" display="http://quote.eastmoney.com/sz002343.html"/>
    <hyperlink ref="C16" r:id="rId28" display="http://quote.eastmoney.com/sz002343.html"/>
    <hyperlink ref="B17" r:id="rId29" display="http://quote.eastmoney.com/sz300113.html"/>
    <hyperlink ref="C17" r:id="rId30" display="http://quote.eastmoney.com/sz300113.html"/>
    <hyperlink ref="B18" r:id="rId31" display="http://quote.eastmoney.com/sh600056.html"/>
    <hyperlink ref="C18" r:id="rId32" display="http://quote.eastmoney.com/sh600056.html"/>
    <hyperlink ref="B19" r:id="rId33" display="http://quote.eastmoney.com/sz002138.html"/>
    <hyperlink ref="C19" r:id="rId34" display="http://quote.eastmoney.com/sz002138.html"/>
    <hyperlink ref="B20" r:id="rId35" display="http://quote.eastmoney.com/sh603027.html"/>
    <hyperlink ref="C20" r:id="rId36" display="http://quote.eastmoney.com/sh603027.html"/>
    <hyperlink ref="B21" r:id="rId37" display="http://quote.eastmoney.com/sh600702.html"/>
    <hyperlink ref="C21" r:id="rId38" display="http://quote.eastmoney.com/sh600702.html"/>
    <hyperlink ref="B22" r:id="rId39" display="http://quote.eastmoney.com/sz002436.html"/>
    <hyperlink ref="C22" r:id="rId40" display="http://quote.eastmoney.com/sz002436.html"/>
    <hyperlink ref="B23" r:id="rId41" display="http://quote.eastmoney.com/sz002334.html"/>
    <hyperlink ref="C23" r:id="rId42" display="http://quote.eastmoney.com/sz002334.html"/>
    <hyperlink ref="B24" r:id="rId43" display="http://quote.eastmoney.com/sz300145.html"/>
    <hyperlink ref="C24" r:id="rId44" display="http://quote.eastmoney.com/sz300145.html"/>
    <hyperlink ref="B25" r:id="rId45" display="http://quote.eastmoney.com/sh600703.html"/>
    <hyperlink ref="C25" r:id="rId46" display="http://quote.eastmoney.com/sh600703.html"/>
    <hyperlink ref="B26" r:id="rId47" display="http://quote.eastmoney.com/sz002425.html"/>
    <hyperlink ref="C26" r:id="rId48" display="http://quote.eastmoney.com/sz002425.html"/>
    <hyperlink ref="B27" r:id="rId49" display="http://quote.eastmoney.com/sz000739.html"/>
    <hyperlink ref="C27" r:id="rId50" display="http://quote.eastmoney.com/sz000739.html"/>
    <hyperlink ref="B28" r:id="rId51" display="http://quote.eastmoney.com/sz002517.html"/>
    <hyperlink ref="C28" r:id="rId52" display="http://quote.eastmoney.com/sz002517.html"/>
    <hyperlink ref="B29" r:id="rId53" display="http://quote.eastmoney.com/sz002236.html"/>
    <hyperlink ref="C29" r:id="rId54" display="http://quote.eastmoney.com/sz002236.html"/>
    <hyperlink ref="B30" r:id="rId55" display="http://quote.eastmoney.com/sh600197.html"/>
    <hyperlink ref="C30" r:id="rId56" display="http://quote.eastmoney.com/sh600197.html"/>
    <hyperlink ref="B31" r:id="rId57" display="http://quote.eastmoney.com/sh600373.html"/>
    <hyperlink ref="C31" r:id="rId58" display="http://quote.eastmoney.com/sh600373.html"/>
    <hyperlink ref="B32" r:id="rId59" display="http://quote.eastmoney.com/sh603337.html"/>
    <hyperlink ref="C32" r:id="rId60" display="http://quote.eastmoney.com/sh603337.html"/>
    <hyperlink ref="B33" r:id="rId61" display="http://quote.eastmoney.com/sz300170.html"/>
    <hyperlink ref="C33" r:id="rId62" display="http://quote.eastmoney.com/sz300170.html"/>
    <hyperlink ref="B34" r:id="rId63" display="http://quote.eastmoney.com/sz300232.html"/>
    <hyperlink ref="C34" r:id="rId64" display="http://quote.eastmoney.com/sz300232.html"/>
    <hyperlink ref="J3" r:id="rId65" display="http://quote.eastmoney.com/sh600887.html"/>
    <hyperlink ref="K3" r:id="rId66" display="http://quote.eastmoney.com/sh600887.html"/>
    <hyperlink ref="J4" r:id="rId67" display="http://quote.eastmoney.com/sh600196.html"/>
    <hyperlink ref="K4" r:id="rId68" display="http://quote.eastmoney.com/sh600196.html"/>
    <hyperlink ref="J5" r:id="rId69" display="http://quote.eastmoney.com/sz002475.html"/>
    <hyperlink ref="K5" r:id="rId70" display="http://quote.eastmoney.com/sz002475.html"/>
    <hyperlink ref="J6" r:id="rId71" display="http://quote.eastmoney.com/sz002415.html"/>
    <hyperlink ref="K6" r:id="rId72" display="http://quote.eastmoney.com/sz002415.html"/>
    <hyperlink ref="J7" r:id="rId73" display="http://quote.eastmoney.com/sz000333.html"/>
    <hyperlink ref="K7" r:id="rId74" display="http://quote.eastmoney.com/sz000333.html"/>
    <hyperlink ref="J8" r:id="rId75" display="http://quote.eastmoney.com/sh601318.html"/>
    <hyperlink ref="K8" r:id="rId76" display="http://quote.eastmoney.com/sh601318.html"/>
    <hyperlink ref="J9" r:id="rId77" display="http://quote.eastmoney.com/sh600660.html"/>
    <hyperlink ref="K9" r:id="rId78" display="http://quote.eastmoney.com/sh600660.html"/>
    <hyperlink ref="J10" r:id="rId79" display="http://quote.eastmoney.com/sz002311.html"/>
    <hyperlink ref="K10" r:id="rId80" display="http://quote.eastmoney.com/sz002311.html"/>
    <hyperlink ref="J11" r:id="rId81" display="http://quote.eastmoney.com/sh600426.html"/>
    <hyperlink ref="K11" r:id="rId82" display="http://quote.eastmoney.com/sh600426.html"/>
    <hyperlink ref="J12" r:id="rId83" display="http://quote.eastmoney.com/sh601012.html"/>
    <hyperlink ref="K12" r:id="rId84" display="http://quote.eastmoney.com/sh601012.html"/>
    <hyperlink ref="J13" r:id="rId85" display="http://quote.eastmoney.com/sh600486.html"/>
    <hyperlink ref="K13" r:id="rId86" display="http://quote.eastmoney.com/sh600486.html"/>
    <hyperlink ref="J14" r:id="rId87" display="http://quote.eastmoney.com/sh600557.html"/>
    <hyperlink ref="K14" r:id="rId88" display="http://quote.eastmoney.com/sh600557.html"/>
    <hyperlink ref="J15" r:id="rId89" display="http://quote.eastmoney.com/sh600600.html"/>
    <hyperlink ref="K15" r:id="rId90" display="http://quote.eastmoney.com/sh600600.html"/>
    <hyperlink ref="J16" r:id="rId91" display="http://quote.eastmoney.com/sz300408.html"/>
    <hyperlink ref="K16" r:id="rId92" display="http://quote.eastmoney.com/sz300408.html"/>
    <hyperlink ref="J17" r:id="rId93" display="http://quote.eastmoney.com/sh600066.html"/>
    <hyperlink ref="K17" r:id="rId94" display="http://quote.eastmoney.com/sh600066.html"/>
    <hyperlink ref="J18" r:id="rId95" display="http://quote.eastmoney.com/sz002841.html"/>
    <hyperlink ref="K18" r:id="rId96" display="http://quote.eastmoney.com/sz002841.html"/>
    <hyperlink ref="J19" r:id="rId97" display="http://quote.eastmoney.com/sz300166.html"/>
    <hyperlink ref="K19" r:id="rId98" display="http://quote.eastmoney.com/sz300166.html"/>
    <hyperlink ref="U3" r:id="rId99" display="http://quote.eastmoney.com/sz000333.html"/>
    <hyperlink ref="V3" r:id="rId100" display="http://quote.eastmoney.com/sz000333.html"/>
    <hyperlink ref="U4" r:id="rId101" display="http://quote.eastmoney.com/sh600887.html"/>
    <hyperlink ref="V4" r:id="rId102" display="http://quote.eastmoney.com/sh600887.html"/>
    <hyperlink ref="U5" r:id="rId103" display="http://quote.eastmoney.com/sh601318.html"/>
    <hyperlink ref="V5" r:id="rId104" display="http://quote.eastmoney.com/sh601318.html"/>
    <hyperlink ref="U6" r:id="rId105" display="http://quote.eastmoney.com/sh600066.html"/>
    <hyperlink ref="V6" r:id="rId106" display="http://quote.eastmoney.com/sh600066.html"/>
    <hyperlink ref="U7" r:id="rId107" display="http://quote.eastmoney.com/sz300408.html"/>
    <hyperlink ref="V7" r:id="rId108" display="http://quote.eastmoney.com/sz300408.html"/>
    <hyperlink ref="U8" r:id="rId109" display="http://quote.eastmoney.com/sh600426.html"/>
    <hyperlink ref="V8" r:id="rId110" display="http://quote.eastmoney.com/sh600426.html"/>
    <hyperlink ref="U9" r:id="rId111" display="http://quote.eastmoney.com/sz300166.html"/>
    <hyperlink ref="V9" r:id="rId112" display="http://quote.eastmoney.com/sz300166.html"/>
    <hyperlink ref="U10" r:id="rId113" display="http://quote.eastmoney.com/sh600297.html"/>
    <hyperlink ref="V10" r:id="rId114" display="http://quote.eastmoney.com/sh600297.html"/>
    <hyperlink ref="U11" r:id="rId115" display="http://quote.eastmoney.com/sz002470.html"/>
    <hyperlink ref="V11" r:id="rId116" display="http://quote.eastmoney.com/sz002470.html"/>
    <hyperlink ref="U12" r:id="rId117" display="http://quote.eastmoney.com/sz002311.html"/>
    <hyperlink ref="V12" r:id="rId118" display="http://quote.eastmoney.com/sz002311.html"/>
    <hyperlink ref="U13" r:id="rId119" display="http://quote.eastmoney.com/sh600660.html"/>
    <hyperlink ref="V13" r:id="rId120" display="http://quote.eastmoney.com/sh600660.html"/>
    <hyperlink ref="U14" r:id="rId121" display="http://quote.eastmoney.com/sh600196.html"/>
    <hyperlink ref="V14" r:id="rId122" display="http://quote.eastmoney.com/sh600196.html"/>
    <hyperlink ref="U15" r:id="rId123" display="http://quote.eastmoney.com/sz000001.html"/>
    <hyperlink ref="V15" r:id="rId124" display="http://quote.eastmoney.com/sz000001.html"/>
    <hyperlink ref="U16" r:id="rId125" display="http://quote.eastmoney.com/sz002041.html"/>
    <hyperlink ref="V16" r:id="rId126" display="http://quote.eastmoney.com/sz002041.html"/>
    <hyperlink ref="U17" r:id="rId127" display="http://quote.eastmoney.com/sz002415.html"/>
    <hyperlink ref="V17" r:id="rId128" display="http://quote.eastmoney.com/sz002415.html"/>
    <hyperlink ref="U18" r:id="rId129" display="http://quote.eastmoney.com/sh601601.html"/>
    <hyperlink ref="V18" r:id="rId130" display="http://quote.eastmoney.com/sh601601.html"/>
    <hyperlink ref="U19" r:id="rId131" display="http://quote.eastmoney.com/sz300058.html"/>
    <hyperlink ref="V19" r:id="rId132" display="http://quote.eastmoney.com/sz300058.html"/>
    <hyperlink ref="U20" r:id="rId133" display="http://quote.eastmoney.com/sh603001.html"/>
    <hyperlink ref="V20" r:id="rId134" display="http://quote.eastmoney.com/sh603001.html"/>
    <hyperlink ref="U21" r:id="rId135" display="http://quote.eastmoney.com/sz002714.html"/>
    <hyperlink ref="V21" r:id="rId136" display="http://quote.eastmoney.com/sz002714.html"/>
    <hyperlink ref="U22" r:id="rId137" display="http://quote.eastmoney.com/sh601012.html"/>
    <hyperlink ref="V22" r:id="rId138" display="http://quote.eastmoney.com/sh601012.html"/>
    <hyperlink ref="U23" r:id="rId139" display="http://quote.eastmoney.com/sh600271.html"/>
    <hyperlink ref="V23" r:id="rId140" display="http://quote.eastmoney.com/sh600271.html"/>
    <hyperlink ref="U24" r:id="rId141" display="http://quote.eastmoney.com/sz002439.html"/>
    <hyperlink ref="V24" r:id="rId142" display="http://quote.eastmoney.com/sz002439.html"/>
    <hyperlink ref="U25" r:id="rId143" display="http://quote.eastmoney.com/sz002202.html"/>
    <hyperlink ref="V25" r:id="rId144" display="http://quote.eastmoney.com/sz002202.html"/>
    <hyperlink ref="U26" r:id="rId145" display="http://quote.eastmoney.com/sh600875.html"/>
    <hyperlink ref="V26" r:id="rId146" display="http://quote.eastmoney.com/sh600875.html"/>
    <hyperlink ref="U27" r:id="rId147" display="http://quote.eastmoney.com/sz002027.html"/>
    <hyperlink ref="V27" r:id="rId148" display="http://quote.eastmoney.com/sz002027.html"/>
    <hyperlink ref="U28" r:id="rId149" display="http://quote.eastmoney.com/sh600486.html"/>
    <hyperlink ref="V28" r:id="rId150" display="http://quote.eastmoney.com/sh600486.html"/>
    <hyperlink ref="U29" r:id="rId151" display="http://quote.eastmoney.com/sz002841.html"/>
    <hyperlink ref="V29" r:id="rId152" display="http://quote.eastmoney.com/sz002841.html"/>
    <hyperlink ref="U30" r:id="rId153" display="http://quote.eastmoney.com/sz300257.html"/>
    <hyperlink ref="V30" r:id="rId154" display="http://quote.eastmoney.com/sz300257.html"/>
    <hyperlink ref="U31" r:id="rId155" display="http://quote.eastmoney.com/sz000651.html"/>
    <hyperlink ref="V31" r:id="rId156" display="http://quote.eastmoney.com/sz000651.html"/>
    <hyperlink ref="B44" r:id="rId157" display="http://quote.eastmoney.com/sz000858.html"/>
    <hyperlink ref="C44" r:id="rId158" display="http://quote.eastmoney.com/sz000858.html"/>
    <hyperlink ref="B45" r:id="rId159" display="http://quote.eastmoney.com/sz300274.html"/>
    <hyperlink ref="C45" r:id="rId160" display="http://quote.eastmoney.com/sz300274.html"/>
    <hyperlink ref="B46" r:id="rId161" display="http://quote.eastmoney.com/sh600519.html"/>
    <hyperlink ref="C46" r:id="rId162" display="http://quote.eastmoney.com/sh600519.html"/>
    <hyperlink ref="B47" r:id="rId163" display="http://quote.eastmoney.com/sh600809.html"/>
    <hyperlink ref="C47" r:id="rId164" display="http://quote.eastmoney.com/sh600809.html"/>
    <hyperlink ref="B48" r:id="rId165" display="http://quote.eastmoney.com/sz300214.html"/>
    <hyperlink ref="C48" r:id="rId166" display="http://quote.eastmoney.com/sz300214.html"/>
    <hyperlink ref="B49" r:id="rId167" display="http://quote.eastmoney.com/sz000725.html"/>
    <hyperlink ref="C49" r:id="rId168" display="http://quote.eastmoney.com/sz000725.html"/>
    <hyperlink ref="B50" r:id="rId169" display="http://quote.eastmoney.com/sz300013.html"/>
    <hyperlink ref="C50" r:id="rId170" display="http://quote.eastmoney.com/sz300013.html"/>
    <hyperlink ref="B51" r:id="rId171" display="http://quote.eastmoney.com/sh600196.html"/>
    <hyperlink ref="C51" r:id="rId172" display="http://quote.eastmoney.com/sh600196.html"/>
    <hyperlink ref="B52" r:id="rId173" display="http://quote.eastmoney.com/sz002334.html"/>
    <hyperlink ref="C52" r:id="rId174" display="http://quote.eastmoney.com/sz002334.html"/>
    <hyperlink ref="B53" r:id="rId175" display="http://quote.eastmoney.com/sz002027.html"/>
    <hyperlink ref="C53" r:id="rId176" display="http://quote.eastmoney.com/sz002027.html"/>
    <hyperlink ref="J44" r:id="rId177" display="http://quote.eastmoney.com/sh600887.html"/>
    <hyperlink ref="K44" r:id="rId178" display="http://quote.eastmoney.com/sh600887.html"/>
    <hyperlink ref="J45" r:id="rId179" display="http://quote.eastmoney.com/sz000333.html"/>
    <hyperlink ref="K45" r:id="rId180" display="http://quote.eastmoney.com/sz000333.html"/>
    <hyperlink ref="J46" r:id="rId181" display="http://quote.eastmoney.com/sh600196.html"/>
    <hyperlink ref="K46" r:id="rId182" display="http://quote.eastmoney.com/sh600196.html"/>
    <hyperlink ref="J47" r:id="rId183" display="http://quote.eastmoney.com/sz002475.html"/>
    <hyperlink ref="K47" r:id="rId184" display="http://quote.eastmoney.com/sz002475.html"/>
    <hyperlink ref="J48" r:id="rId185" display="http://quote.eastmoney.com/sz002415.html"/>
    <hyperlink ref="K48" r:id="rId186" display="http://quote.eastmoney.com/sz002415.html"/>
    <hyperlink ref="J49" r:id="rId187" display="http://quote.eastmoney.com/sh600660.html"/>
    <hyperlink ref="K49" r:id="rId188" display="http://quote.eastmoney.com/sh600660.html"/>
    <hyperlink ref="J50" r:id="rId189" display="http://quote.eastmoney.com/sz002311.html"/>
    <hyperlink ref="K50" r:id="rId190" display="http://quote.eastmoney.com/sz002311.html"/>
    <hyperlink ref="J51" r:id="rId191" display="http://quote.eastmoney.com/sz002027.html"/>
    <hyperlink ref="K51" r:id="rId192" display="http://quote.eastmoney.com/sz002027.html"/>
    <hyperlink ref="J52" r:id="rId193" display="http://quote.eastmoney.com/sh601012.html"/>
    <hyperlink ref="K52" r:id="rId194" display="http://quote.eastmoney.com/sh601012.html"/>
    <hyperlink ref="J53" r:id="rId195" display="http://quote.eastmoney.com/sz300408.html"/>
    <hyperlink ref="K53" r:id="rId196" display="http://quote.eastmoney.com/sz300408.html"/>
    <hyperlink ref="J54" r:id="rId197" display="http://quote.eastmoney.com/sh600486.html"/>
    <hyperlink ref="K54" r:id="rId198" display="http://quote.eastmoney.com/sh600486.html"/>
    <hyperlink ref="U43" r:id="rId199" display="http://quote.eastmoney.com/sz000333.html"/>
    <hyperlink ref="V43" r:id="rId200" display="http://quote.eastmoney.com/sz000333.html"/>
    <hyperlink ref="U44" r:id="rId201" display="http://quote.eastmoney.com/sh600887.html"/>
    <hyperlink ref="V44" r:id="rId202" display="http://quote.eastmoney.com/sh600887.html"/>
    <hyperlink ref="U45" r:id="rId203" display="http://quote.eastmoney.com/sz300408.html"/>
    <hyperlink ref="V45" r:id="rId204" display="http://quote.eastmoney.com/sz300408.html"/>
    <hyperlink ref="U46" r:id="rId205" display="http://quote.eastmoney.com/sh600196.html"/>
    <hyperlink ref="V46" r:id="rId206" display="http://quote.eastmoney.com/sh600196.html"/>
    <hyperlink ref="U47" r:id="rId207" display="http://quote.eastmoney.com/sz002078.html"/>
    <hyperlink ref="V47" r:id="rId208" display="http://quote.eastmoney.com/sz002078.html"/>
    <hyperlink ref="U48" r:id="rId209" display="http://quote.eastmoney.com/sz002027.html"/>
    <hyperlink ref="V48" r:id="rId210" display="http://quote.eastmoney.com/sz002027.html"/>
    <hyperlink ref="U49" r:id="rId211" display="http://quote.eastmoney.com/sh600066.html"/>
    <hyperlink ref="V49" r:id="rId212" display="http://quote.eastmoney.com/sh600066.html"/>
    <hyperlink ref="U50" r:id="rId213" display="http://quote.eastmoney.com/sh600297.html"/>
    <hyperlink ref="V50" r:id="rId214" display="http://quote.eastmoney.com/sh600297.html"/>
    <hyperlink ref="U51" r:id="rId215" display="http://quote.eastmoney.com/sh600426.html"/>
    <hyperlink ref="V51" r:id="rId216" display="http://quote.eastmoney.com/sh600426.html"/>
    <hyperlink ref="U52" r:id="rId217" display="http://quote.eastmoney.com/sh600660.html"/>
    <hyperlink ref="V52" r:id="rId218" display="http://quote.eastmoney.com/sh600660.html"/>
  </hyperlinks>
  <pageMargins left="0.7" right="0.7" top="0.75" bottom="0.75" header="0.3" footer="0.3"/>
  <pageSetup paperSize="9" orientation="portrait" r:id="rId219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T52"/>
  <sheetViews>
    <sheetView topLeftCell="B22" zoomScale="115" zoomScaleNormal="115" workbookViewId="0">
      <selection activeCell="A37" sqref="A37:H51"/>
    </sheetView>
  </sheetViews>
  <sheetFormatPr defaultRowHeight="14.25"/>
  <sheetData>
    <row r="1" spans="1:44">
      <c r="A1">
        <v>6.3</v>
      </c>
    </row>
    <row r="2" spans="1:44" ht="22.5">
      <c r="A2" s="235" t="s">
        <v>1092</v>
      </c>
      <c r="K2" s="235" t="s">
        <v>1093</v>
      </c>
      <c r="U2" s="235" t="s">
        <v>1094</v>
      </c>
      <c r="AD2" s="235" t="s">
        <v>1095</v>
      </c>
      <c r="AM2" s="235" t="s">
        <v>1099</v>
      </c>
    </row>
    <row r="3" spans="1:44" ht="15" thickBot="1">
      <c r="A3" s="22" t="s">
        <v>43</v>
      </c>
      <c r="B3" s="46" t="s">
        <v>44</v>
      </c>
      <c r="C3" s="46" t="s">
        <v>45</v>
      </c>
      <c r="D3" s="46" t="s">
        <v>46</v>
      </c>
      <c r="E3" s="46" t="s">
        <v>47</v>
      </c>
      <c r="F3" s="46" t="s">
        <v>48</v>
      </c>
      <c r="G3" s="46" t="s">
        <v>49</v>
      </c>
      <c r="H3" s="46" t="s">
        <v>50</v>
      </c>
      <c r="K3" s="22" t="s">
        <v>43</v>
      </c>
      <c r="L3" s="46" t="s">
        <v>44</v>
      </c>
      <c r="M3" s="46" t="s">
        <v>45</v>
      </c>
      <c r="N3" s="46" t="s">
        <v>46</v>
      </c>
      <c r="O3" s="46" t="s">
        <v>47</v>
      </c>
      <c r="P3" s="46" t="s">
        <v>48</v>
      </c>
      <c r="Q3" s="46" t="s">
        <v>49</v>
      </c>
      <c r="R3" s="46" t="s">
        <v>50</v>
      </c>
      <c r="U3" s="22" t="s">
        <v>43</v>
      </c>
      <c r="V3" s="46" t="s">
        <v>44</v>
      </c>
      <c r="W3" s="46" t="s">
        <v>45</v>
      </c>
      <c r="X3" s="46" t="s">
        <v>46</v>
      </c>
      <c r="Y3" s="46" t="s">
        <v>47</v>
      </c>
      <c r="Z3" s="46" t="s">
        <v>48</v>
      </c>
      <c r="AA3" s="46" t="s">
        <v>49</v>
      </c>
      <c r="AB3" s="46" t="s">
        <v>50</v>
      </c>
      <c r="AD3" s="22" t="s">
        <v>43</v>
      </c>
      <c r="AE3" s="46" t="s">
        <v>44</v>
      </c>
      <c r="AF3" s="46" t="s">
        <v>45</v>
      </c>
      <c r="AG3" s="46" t="s">
        <v>46</v>
      </c>
      <c r="AH3" s="46" t="s">
        <v>47</v>
      </c>
      <c r="AI3" s="46" t="s">
        <v>48</v>
      </c>
      <c r="AJ3" s="46" t="s">
        <v>49</v>
      </c>
      <c r="AK3" s="46" t="s">
        <v>50</v>
      </c>
      <c r="AM3" s="22" t="s">
        <v>43</v>
      </c>
      <c r="AN3" s="46" t="s">
        <v>44</v>
      </c>
      <c r="AO3" s="46" t="s">
        <v>45</v>
      </c>
      <c r="AP3" s="46" t="s">
        <v>48</v>
      </c>
      <c r="AQ3" s="46" t="s">
        <v>49</v>
      </c>
      <c r="AR3" s="46" t="s">
        <v>50</v>
      </c>
    </row>
    <row r="4" spans="1:44" ht="15" thickBot="1">
      <c r="A4" s="98">
        <v>1</v>
      </c>
      <c r="B4" s="127">
        <v>601607</v>
      </c>
      <c r="C4" s="127" t="s">
        <v>1121</v>
      </c>
      <c r="D4" s="98">
        <v>25</v>
      </c>
      <c r="E4" s="99">
        <v>6.0000000000000001E-3</v>
      </c>
      <c r="F4" s="99">
        <v>8.2199999999999995E-2</v>
      </c>
      <c r="G4" s="98">
        <v>60.31</v>
      </c>
      <c r="H4" s="128">
        <v>1741.65</v>
      </c>
      <c r="K4" s="98">
        <v>1</v>
      </c>
      <c r="L4" s="127">
        <v>2019</v>
      </c>
      <c r="M4" s="127" t="s">
        <v>1135</v>
      </c>
      <c r="N4" s="98">
        <v>21.14</v>
      </c>
      <c r="O4" s="99">
        <v>-1.8100000000000002E-2</v>
      </c>
      <c r="P4" s="99">
        <v>9.3700000000000006E-2</v>
      </c>
      <c r="Q4" s="128">
        <v>1073.69</v>
      </c>
      <c r="R4" s="128">
        <v>17909.14</v>
      </c>
      <c r="U4" s="98">
        <v>1</v>
      </c>
      <c r="V4" s="127">
        <v>601607</v>
      </c>
      <c r="W4" s="127" t="s">
        <v>1121</v>
      </c>
      <c r="X4" s="98">
        <v>24.93</v>
      </c>
      <c r="Y4" s="99">
        <v>3.2000000000000002E-3</v>
      </c>
      <c r="Z4" s="99">
        <v>5.1999999999999998E-2</v>
      </c>
      <c r="AA4" s="98">
        <v>86.69</v>
      </c>
      <c r="AB4" s="128">
        <v>2503.73</v>
      </c>
      <c r="AD4" s="98">
        <v>1</v>
      </c>
      <c r="AE4" s="127">
        <v>600519</v>
      </c>
      <c r="AF4" s="127" t="s">
        <v>1157</v>
      </c>
      <c r="AG4" s="98">
        <v>564.59</v>
      </c>
      <c r="AH4" s="99">
        <v>1.52E-2</v>
      </c>
      <c r="AI4" s="99">
        <v>9.2799999999999994E-2</v>
      </c>
      <c r="AJ4" s="98">
        <v>6.03</v>
      </c>
      <c r="AK4" s="128">
        <v>2844.5</v>
      </c>
      <c r="AM4" s="98">
        <v>1</v>
      </c>
      <c r="AN4" s="127">
        <v>601607</v>
      </c>
      <c r="AO4" s="127" t="s">
        <v>1121</v>
      </c>
      <c r="AP4" s="99">
        <v>7.3700000000000002E-2</v>
      </c>
      <c r="AQ4" s="98">
        <v>138.83000000000001</v>
      </c>
      <c r="AR4" s="128">
        <v>4009.52</v>
      </c>
    </row>
    <row r="5" spans="1:44" ht="15" thickBot="1">
      <c r="A5" s="100">
        <v>2</v>
      </c>
      <c r="B5" s="126">
        <v>423</v>
      </c>
      <c r="C5" s="127" t="s">
        <v>1122</v>
      </c>
      <c r="D5" s="98">
        <v>66.84</v>
      </c>
      <c r="E5" s="99">
        <v>1.17E-2</v>
      </c>
      <c r="F5" s="99">
        <v>7.0300000000000001E-2</v>
      </c>
      <c r="G5" s="98">
        <v>20.72</v>
      </c>
      <c r="H5" s="128">
        <v>1489.21</v>
      </c>
      <c r="K5" s="100">
        <v>2</v>
      </c>
      <c r="L5" s="126">
        <v>2262</v>
      </c>
      <c r="M5" s="127" t="s">
        <v>1136</v>
      </c>
      <c r="N5" s="98">
        <v>14.68</v>
      </c>
      <c r="O5" s="99">
        <v>-1.7399999999999999E-2</v>
      </c>
      <c r="P5" s="99">
        <v>7.5600000000000001E-2</v>
      </c>
      <c r="Q5" s="98">
        <v>955.25</v>
      </c>
      <c r="R5" s="128">
        <v>14452.97</v>
      </c>
      <c r="U5" s="100">
        <v>2</v>
      </c>
      <c r="V5" s="126">
        <v>600056</v>
      </c>
      <c r="W5" s="127" t="s">
        <v>1110</v>
      </c>
      <c r="X5" s="98">
        <v>24.92</v>
      </c>
      <c r="Y5" s="99">
        <v>-1.35E-2</v>
      </c>
      <c r="Z5" s="99">
        <v>4.9399999999999999E-2</v>
      </c>
      <c r="AA5" s="98">
        <v>91.68</v>
      </c>
      <c r="AB5" s="128">
        <v>2379.1999999999998</v>
      </c>
      <c r="AD5" s="100">
        <v>2</v>
      </c>
      <c r="AE5" s="126">
        <v>601607</v>
      </c>
      <c r="AF5" s="127" t="s">
        <v>1121</v>
      </c>
      <c r="AG5" s="98">
        <v>24.92</v>
      </c>
      <c r="AH5" s="99">
        <v>2.8E-3</v>
      </c>
      <c r="AI5" s="99">
        <v>8.2900000000000001E-2</v>
      </c>
      <c r="AJ5" s="98">
        <v>87.97</v>
      </c>
      <c r="AK5" s="128">
        <v>2540.5700000000002</v>
      </c>
      <c r="AM5" s="100">
        <v>2</v>
      </c>
      <c r="AN5" s="126">
        <v>661</v>
      </c>
      <c r="AO5" s="127" t="s">
        <v>1134</v>
      </c>
      <c r="AP5" s="99">
        <v>6.1100000000000002E-2</v>
      </c>
      <c r="AQ5" s="98">
        <v>25.72</v>
      </c>
      <c r="AR5" s="128">
        <v>3321.29</v>
      </c>
    </row>
    <row r="6" spans="1:44" ht="15" thickBot="1">
      <c r="A6" s="100">
        <v>3</v>
      </c>
      <c r="B6" s="126">
        <v>858</v>
      </c>
      <c r="C6" s="127" t="s">
        <v>1104</v>
      </c>
      <c r="D6" s="98">
        <v>61.4</v>
      </c>
      <c r="E6" s="99">
        <v>-3.5999999999999999E-3</v>
      </c>
      <c r="F6" s="99">
        <v>7.0000000000000007E-2</v>
      </c>
      <c r="G6" s="98">
        <v>26.63</v>
      </c>
      <c r="H6" s="128">
        <v>1482.2</v>
      </c>
      <c r="K6" s="100">
        <v>3</v>
      </c>
      <c r="L6" s="126">
        <v>600062</v>
      </c>
      <c r="M6" s="127" t="s">
        <v>1137</v>
      </c>
      <c r="N6" s="98">
        <v>22.03</v>
      </c>
      <c r="O6" s="99">
        <v>1.4E-3</v>
      </c>
      <c r="P6" s="99">
        <v>6.9000000000000006E-2</v>
      </c>
      <c r="Q6" s="98">
        <v>480.5</v>
      </c>
      <c r="R6" s="128">
        <v>13180.08</v>
      </c>
      <c r="U6" s="100">
        <v>3</v>
      </c>
      <c r="V6" s="126">
        <v>538</v>
      </c>
      <c r="W6" s="127" t="s">
        <v>1130</v>
      </c>
      <c r="X6" s="98">
        <v>91.91</v>
      </c>
      <c r="Y6" s="99">
        <v>8.3000000000000001E-3</v>
      </c>
      <c r="Z6" s="99">
        <v>4.7899999999999998E-2</v>
      </c>
      <c r="AA6" s="98">
        <v>24.62</v>
      </c>
      <c r="AB6" s="128">
        <v>2310.5300000000002</v>
      </c>
      <c r="AD6" s="100">
        <v>3</v>
      </c>
      <c r="AE6" s="126">
        <v>600535</v>
      </c>
      <c r="AF6" s="127" t="s">
        <v>1158</v>
      </c>
      <c r="AG6" s="98">
        <v>36.22</v>
      </c>
      <c r="AH6" s="99">
        <v>2.2000000000000001E-3</v>
      </c>
      <c r="AI6" s="99">
        <v>6.93E-2</v>
      </c>
      <c r="AJ6" s="98">
        <v>51.13</v>
      </c>
      <c r="AK6" s="128">
        <v>2123.94</v>
      </c>
      <c r="AM6" s="100">
        <v>3</v>
      </c>
      <c r="AN6" s="126">
        <v>423</v>
      </c>
      <c r="AO6" s="127" t="s">
        <v>1122</v>
      </c>
      <c r="AP6" s="99">
        <v>5.79E-2</v>
      </c>
      <c r="AQ6" s="98">
        <v>43.82</v>
      </c>
      <c r="AR6" s="128">
        <v>3150.28</v>
      </c>
    </row>
    <row r="7" spans="1:44" ht="15" thickBot="1">
      <c r="A7" s="100">
        <v>4</v>
      </c>
      <c r="B7" s="126">
        <v>600056</v>
      </c>
      <c r="C7" s="127" t="s">
        <v>1110</v>
      </c>
      <c r="D7" s="98">
        <v>24.96</v>
      </c>
      <c r="E7" s="99">
        <v>-1.1900000000000001E-2</v>
      </c>
      <c r="F7" s="99">
        <v>6.9900000000000004E-2</v>
      </c>
      <c r="G7" s="98">
        <v>57.05</v>
      </c>
      <c r="H7" s="128">
        <v>1480.46</v>
      </c>
      <c r="K7" s="100">
        <v>4</v>
      </c>
      <c r="L7" s="126">
        <v>600196</v>
      </c>
      <c r="M7" s="127" t="s">
        <v>1112</v>
      </c>
      <c r="N7" s="98">
        <v>37.229999999999997</v>
      </c>
      <c r="O7" s="99">
        <v>1.5299999999999999E-2</v>
      </c>
      <c r="P7" s="99">
        <v>6.4000000000000001E-2</v>
      </c>
      <c r="Q7" s="98">
        <v>394.33</v>
      </c>
      <c r="R7" s="128">
        <v>12220.3</v>
      </c>
      <c r="U7" s="100">
        <v>4</v>
      </c>
      <c r="V7" s="126">
        <v>423</v>
      </c>
      <c r="W7" s="127" t="s">
        <v>1122</v>
      </c>
      <c r="X7" s="98">
        <v>66.8</v>
      </c>
      <c r="Y7" s="99">
        <v>1.0999999999999999E-2</v>
      </c>
      <c r="Z7" s="99">
        <v>4.1200000000000001E-2</v>
      </c>
      <c r="AA7" s="98">
        <v>27.64</v>
      </c>
      <c r="AB7" s="128">
        <v>1986.82</v>
      </c>
      <c r="AD7" s="100">
        <v>4</v>
      </c>
      <c r="AE7" s="126">
        <v>858</v>
      </c>
      <c r="AF7" s="127" t="s">
        <v>1104</v>
      </c>
      <c r="AG7" s="98">
        <v>61.46</v>
      </c>
      <c r="AH7" s="99">
        <v>-2.5999999999999999E-3</v>
      </c>
      <c r="AI7" s="99">
        <v>5.6599999999999998E-2</v>
      </c>
      <c r="AJ7" s="98">
        <v>31.17</v>
      </c>
      <c r="AK7" s="128">
        <v>1734.84</v>
      </c>
      <c r="AM7" s="100">
        <v>4</v>
      </c>
      <c r="AN7" s="126">
        <v>600529</v>
      </c>
      <c r="AO7" s="127" t="s">
        <v>1126</v>
      </c>
      <c r="AP7" s="99">
        <v>5.5399999999999998E-2</v>
      </c>
      <c r="AQ7" s="98">
        <v>122.55</v>
      </c>
      <c r="AR7" s="128">
        <v>3011.13</v>
      </c>
    </row>
    <row r="8" spans="1:44" ht="15" thickBot="1">
      <c r="A8" s="100">
        <v>5</v>
      </c>
      <c r="B8" s="126">
        <v>600566</v>
      </c>
      <c r="C8" s="127" t="s">
        <v>1123</v>
      </c>
      <c r="D8" s="98">
        <v>38.83</v>
      </c>
      <c r="E8" s="99">
        <v>1.5E-3</v>
      </c>
      <c r="F8" s="99">
        <v>6.9699999999999998E-2</v>
      </c>
      <c r="G8" s="98">
        <v>38.840000000000003</v>
      </c>
      <c r="H8" s="128">
        <v>1477.25</v>
      </c>
      <c r="K8" s="100">
        <v>5</v>
      </c>
      <c r="L8" s="126">
        <v>600276</v>
      </c>
      <c r="M8" s="127" t="s">
        <v>1138</v>
      </c>
      <c r="N8" s="98">
        <v>62.8</v>
      </c>
      <c r="O8" s="99">
        <v>-1.6999999999999999E-3</v>
      </c>
      <c r="P8" s="99">
        <v>5.3400000000000003E-2</v>
      </c>
      <c r="Q8" s="98">
        <v>201.81</v>
      </c>
      <c r="R8" s="128">
        <v>10209.64</v>
      </c>
      <c r="U8" s="100">
        <v>5</v>
      </c>
      <c r="V8" s="126">
        <v>600518</v>
      </c>
      <c r="W8" s="127" t="s">
        <v>1129</v>
      </c>
      <c r="X8" s="98">
        <v>20.43</v>
      </c>
      <c r="Y8" s="99">
        <v>0</v>
      </c>
      <c r="Z8" s="99">
        <v>3.5999999999999997E-2</v>
      </c>
      <c r="AA8" s="98">
        <v>79.7</v>
      </c>
      <c r="AB8" s="128">
        <v>1732.64</v>
      </c>
      <c r="AD8" s="100">
        <v>5</v>
      </c>
      <c r="AE8" s="126">
        <v>600566</v>
      </c>
      <c r="AF8" s="127" t="s">
        <v>1123</v>
      </c>
      <c r="AG8" s="98">
        <v>38.630000000000003</v>
      </c>
      <c r="AH8" s="99">
        <v>-3.5999999999999999E-3</v>
      </c>
      <c r="AI8" s="99">
        <v>5.3999999999999999E-2</v>
      </c>
      <c r="AJ8" s="98">
        <v>43.51</v>
      </c>
      <c r="AK8" s="128">
        <v>1654.69</v>
      </c>
      <c r="AM8" s="100">
        <v>5</v>
      </c>
      <c r="AN8" s="126">
        <v>2332</v>
      </c>
      <c r="AO8" s="127" t="s">
        <v>1172</v>
      </c>
      <c r="AP8" s="99">
        <v>5.45E-2</v>
      </c>
      <c r="AQ8" s="98">
        <v>344.84</v>
      </c>
      <c r="AR8" s="128">
        <v>2965.67</v>
      </c>
    </row>
    <row r="9" spans="1:44" ht="15" thickBot="1">
      <c r="A9" s="100">
        <v>6</v>
      </c>
      <c r="B9" s="126">
        <v>963</v>
      </c>
      <c r="C9" s="127" t="s">
        <v>1124</v>
      </c>
      <c r="D9" s="98">
        <v>53.44</v>
      </c>
      <c r="E9" s="99">
        <v>-1.1000000000000001E-3</v>
      </c>
      <c r="F9" s="99">
        <v>6.93E-2</v>
      </c>
      <c r="G9" s="98">
        <v>29.55</v>
      </c>
      <c r="H9" s="128">
        <v>1468.41</v>
      </c>
      <c r="K9" s="100">
        <v>6</v>
      </c>
      <c r="L9" s="126">
        <v>661</v>
      </c>
      <c r="M9" s="127" t="s">
        <v>1134</v>
      </c>
      <c r="N9" s="98">
        <v>160</v>
      </c>
      <c r="O9" s="99">
        <v>2.1100000000000001E-2</v>
      </c>
      <c r="P9" s="99">
        <v>5.0299999999999997E-2</v>
      </c>
      <c r="Q9" s="98">
        <v>74.459999999999994</v>
      </c>
      <c r="R9" s="128">
        <v>9614.02</v>
      </c>
      <c r="U9" s="100">
        <v>6</v>
      </c>
      <c r="V9" s="126">
        <v>963</v>
      </c>
      <c r="W9" s="127" t="s">
        <v>1124</v>
      </c>
      <c r="X9" s="98">
        <v>53.09</v>
      </c>
      <c r="Y9" s="99">
        <v>-7.7000000000000002E-3</v>
      </c>
      <c r="Z9" s="99">
        <v>3.0599999999999999E-2</v>
      </c>
      <c r="AA9" s="98">
        <v>29.66</v>
      </c>
      <c r="AB9" s="128">
        <v>1474.09</v>
      </c>
      <c r="AD9" s="100">
        <v>6</v>
      </c>
      <c r="AE9" s="126">
        <v>2223</v>
      </c>
      <c r="AF9" s="127" t="s">
        <v>1159</v>
      </c>
      <c r="AG9" s="98">
        <v>21.75</v>
      </c>
      <c r="AH9" s="99">
        <v>-2.9499999999999998E-2</v>
      </c>
      <c r="AI9" s="99">
        <v>5.1400000000000001E-2</v>
      </c>
      <c r="AJ9" s="98">
        <v>66.45</v>
      </c>
      <c r="AK9" s="128">
        <v>1573.43</v>
      </c>
      <c r="AM9" s="100">
        <v>6</v>
      </c>
      <c r="AN9" s="126">
        <v>963</v>
      </c>
      <c r="AO9" s="127" t="s">
        <v>1124</v>
      </c>
      <c r="AP9" s="99">
        <v>5.4399999999999997E-2</v>
      </c>
      <c r="AQ9" s="98">
        <v>59.5</v>
      </c>
      <c r="AR9" s="128">
        <v>2957.34</v>
      </c>
    </row>
    <row r="10" spans="1:44" ht="15" thickBot="1">
      <c r="A10" s="100">
        <v>7</v>
      </c>
      <c r="B10" s="126">
        <v>2294</v>
      </c>
      <c r="C10" s="127" t="s">
        <v>1125</v>
      </c>
      <c r="D10" s="98">
        <v>32.479999999999997</v>
      </c>
      <c r="E10" s="99">
        <v>-6.1000000000000004E-3</v>
      </c>
      <c r="F10" s="99">
        <v>6.9000000000000006E-2</v>
      </c>
      <c r="G10" s="98">
        <v>40.96</v>
      </c>
      <c r="H10" s="128">
        <v>1460.69</v>
      </c>
      <c r="K10" s="100">
        <v>7</v>
      </c>
      <c r="L10" s="126">
        <v>513</v>
      </c>
      <c r="M10" s="127" t="s">
        <v>1139</v>
      </c>
      <c r="N10" s="98">
        <v>57.9</v>
      </c>
      <c r="O10" s="99">
        <v>-1.6000000000000001E-3</v>
      </c>
      <c r="P10" s="99">
        <v>4.9299999999999997E-2</v>
      </c>
      <c r="Q10" s="98">
        <v>138.24</v>
      </c>
      <c r="R10" s="128">
        <v>9414.42</v>
      </c>
      <c r="U10" s="100">
        <v>7</v>
      </c>
      <c r="V10" s="126">
        <v>999</v>
      </c>
      <c r="W10" s="127" t="s">
        <v>1127</v>
      </c>
      <c r="X10" s="98">
        <v>28.78</v>
      </c>
      <c r="Y10" s="99">
        <v>1.6999999999999999E-3</v>
      </c>
      <c r="Z10" s="99">
        <v>3.0099999999999998E-2</v>
      </c>
      <c r="AA10" s="98">
        <v>45.66</v>
      </c>
      <c r="AB10" s="128">
        <v>1449.59</v>
      </c>
      <c r="AD10" s="100">
        <v>7</v>
      </c>
      <c r="AE10" s="126">
        <v>2007</v>
      </c>
      <c r="AF10" s="127" t="s">
        <v>1160</v>
      </c>
      <c r="AG10" s="98">
        <v>28.41</v>
      </c>
      <c r="AH10" s="99">
        <v>-1.8E-3</v>
      </c>
      <c r="AI10" s="99">
        <v>4.7899999999999998E-2</v>
      </c>
      <c r="AJ10" s="98">
        <v>40.18</v>
      </c>
      <c r="AK10" s="128">
        <v>1466.7</v>
      </c>
      <c r="AM10" s="100">
        <v>7</v>
      </c>
      <c r="AN10" s="126">
        <v>600867</v>
      </c>
      <c r="AO10" s="127" t="s">
        <v>1173</v>
      </c>
      <c r="AP10" s="99">
        <v>4.8500000000000001E-2</v>
      </c>
      <c r="AQ10" s="98">
        <v>144.59</v>
      </c>
      <c r="AR10" s="128">
        <v>2637.24</v>
      </c>
    </row>
    <row r="11" spans="1:44" ht="15" thickBot="1">
      <c r="A11" s="100">
        <v>8</v>
      </c>
      <c r="B11" s="126">
        <v>600196</v>
      </c>
      <c r="C11" s="127" t="s">
        <v>1112</v>
      </c>
      <c r="D11" s="98">
        <v>37.43</v>
      </c>
      <c r="E11" s="99">
        <v>2.07E-2</v>
      </c>
      <c r="F11" s="99">
        <v>6.2199999999999998E-2</v>
      </c>
      <c r="G11" s="98">
        <v>42.49</v>
      </c>
      <c r="H11" s="128">
        <v>1316.66</v>
      </c>
      <c r="K11" s="100">
        <v>8</v>
      </c>
      <c r="L11" s="126">
        <v>999</v>
      </c>
      <c r="M11" s="127" t="s">
        <v>1127</v>
      </c>
      <c r="N11" s="98">
        <v>28.82</v>
      </c>
      <c r="O11" s="99">
        <v>3.0999999999999999E-3</v>
      </c>
      <c r="P11" s="99">
        <v>4.2999999999999997E-2</v>
      </c>
      <c r="Q11" s="98">
        <v>258.94</v>
      </c>
      <c r="R11" s="128">
        <v>8221.4500000000007</v>
      </c>
      <c r="U11" s="100">
        <v>8</v>
      </c>
      <c r="V11" s="126">
        <v>600062</v>
      </c>
      <c r="W11" s="127" t="s">
        <v>1137</v>
      </c>
      <c r="X11" s="98">
        <v>22.04</v>
      </c>
      <c r="Y11" s="99">
        <v>1.8E-3</v>
      </c>
      <c r="Z11" s="99">
        <v>2.9899999999999999E-2</v>
      </c>
      <c r="AA11" s="98">
        <v>52.6</v>
      </c>
      <c r="AB11" s="128">
        <v>1442.75</v>
      </c>
      <c r="AD11" s="100">
        <v>8</v>
      </c>
      <c r="AE11" s="126">
        <v>963</v>
      </c>
      <c r="AF11" s="127" t="s">
        <v>1124</v>
      </c>
      <c r="AG11" s="98">
        <v>52.92</v>
      </c>
      <c r="AH11" s="99">
        <v>-1.0800000000000001E-2</v>
      </c>
      <c r="AI11" s="99">
        <v>4.7399999999999998E-2</v>
      </c>
      <c r="AJ11" s="98">
        <v>29.21</v>
      </c>
      <c r="AK11" s="128">
        <v>1451.6</v>
      </c>
      <c r="AM11" s="100">
        <v>8</v>
      </c>
      <c r="AN11" s="126">
        <v>513</v>
      </c>
      <c r="AO11" s="127" t="s">
        <v>1139</v>
      </c>
      <c r="AP11" s="99">
        <v>4.8300000000000003E-2</v>
      </c>
      <c r="AQ11" s="98">
        <v>38.6</v>
      </c>
      <c r="AR11" s="128">
        <v>2628.42</v>
      </c>
    </row>
    <row r="12" spans="1:44" ht="15" thickBot="1">
      <c r="A12" s="100">
        <v>9</v>
      </c>
      <c r="B12" s="126">
        <v>600529</v>
      </c>
      <c r="C12" s="127" t="s">
        <v>1126</v>
      </c>
      <c r="D12" s="98">
        <v>22.04</v>
      </c>
      <c r="E12" s="99">
        <v>-1.34E-2</v>
      </c>
      <c r="F12" s="99">
        <v>5.96E-2</v>
      </c>
      <c r="G12" s="98">
        <v>51.43</v>
      </c>
      <c r="H12" s="128">
        <v>1263.55</v>
      </c>
      <c r="K12" s="100">
        <v>9</v>
      </c>
      <c r="L12" s="126">
        <v>600056</v>
      </c>
      <c r="M12" s="127" t="s">
        <v>1110</v>
      </c>
      <c r="N12" s="98">
        <v>25.01</v>
      </c>
      <c r="O12" s="99">
        <v>-9.9000000000000008E-3</v>
      </c>
      <c r="P12" s="99">
        <v>4.1399999999999999E-2</v>
      </c>
      <c r="Q12" s="98">
        <v>304.74</v>
      </c>
      <c r="R12" s="128">
        <v>7908.03</v>
      </c>
      <c r="U12" s="100">
        <v>9</v>
      </c>
      <c r="V12" s="126">
        <v>600750</v>
      </c>
      <c r="W12" s="127" t="s">
        <v>1148</v>
      </c>
      <c r="X12" s="98">
        <v>30.67</v>
      </c>
      <c r="Y12" s="99">
        <v>-3.2000000000000002E-3</v>
      </c>
      <c r="Z12" s="99">
        <v>2.9600000000000001E-2</v>
      </c>
      <c r="AA12" s="98">
        <v>41.09</v>
      </c>
      <c r="AB12" s="128">
        <v>1427.98</v>
      </c>
      <c r="AD12" s="100">
        <v>9</v>
      </c>
      <c r="AE12" s="126">
        <v>601818</v>
      </c>
      <c r="AF12" s="127" t="s">
        <v>1161</v>
      </c>
      <c r="AG12" s="98">
        <v>4.12</v>
      </c>
      <c r="AH12" s="99">
        <v>4.8999999999999998E-3</v>
      </c>
      <c r="AI12" s="99">
        <v>3.8100000000000002E-2</v>
      </c>
      <c r="AJ12" s="98">
        <v>288.23</v>
      </c>
      <c r="AK12" s="128">
        <v>1167.33</v>
      </c>
      <c r="AM12" s="100">
        <v>9</v>
      </c>
      <c r="AN12" s="126">
        <v>600056</v>
      </c>
      <c r="AO12" s="127" t="s">
        <v>1110</v>
      </c>
      <c r="AP12" s="99">
        <v>4.3499999999999997E-2</v>
      </c>
      <c r="AQ12" s="98">
        <v>91.23</v>
      </c>
      <c r="AR12" s="128">
        <v>2367.41</v>
      </c>
    </row>
    <row r="13" spans="1:44" ht="15" thickBot="1">
      <c r="A13" s="100">
        <v>10</v>
      </c>
      <c r="B13" s="126">
        <v>999</v>
      </c>
      <c r="C13" s="127" t="s">
        <v>1127</v>
      </c>
      <c r="D13" s="98">
        <v>28.79</v>
      </c>
      <c r="E13" s="99">
        <v>2.0999999999999999E-3</v>
      </c>
      <c r="F13" s="99">
        <v>5.9499999999999997E-2</v>
      </c>
      <c r="G13" s="98">
        <v>39.71</v>
      </c>
      <c r="H13" s="128">
        <v>1260.68</v>
      </c>
      <c r="K13" s="100">
        <v>10</v>
      </c>
      <c r="L13" s="126">
        <v>600518</v>
      </c>
      <c r="M13" s="127" t="s">
        <v>1129</v>
      </c>
      <c r="N13" s="98">
        <v>20.45</v>
      </c>
      <c r="O13" s="99">
        <v>1E-3</v>
      </c>
      <c r="P13" s="99">
        <v>3.9E-2</v>
      </c>
      <c r="Q13" s="98">
        <v>343.01</v>
      </c>
      <c r="R13" s="128">
        <v>7456.96</v>
      </c>
      <c r="U13" s="100">
        <v>10</v>
      </c>
      <c r="V13" s="126">
        <v>600566</v>
      </c>
      <c r="W13" s="127" t="s">
        <v>1123</v>
      </c>
      <c r="X13" s="98">
        <v>38.659999999999997</v>
      </c>
      <c r="Y13" s="99">
        <v>-2.8E-3</v>
      </c>
      <c r="Z13" s="99">
        <v>2.9600000000000001E-2</v>
      </c>
      <c r="AA13" s="98">
        <v>37.49</v>
      </c>
      <c r="AB13" s="128">
        <v>1425.62</v>
      </c>
      <c r="AD13" s="100">
        <v>10</v>
      </c>
      <c r="AE13" s="126">
        <v>418</v>
      </c>
      <c r="AF13" s="127" t="s">
        <v>1162</v>
      </c>
      <c r="AG13" s="98">
        <v>49.22</v>
      </c>
      <c r="AH13" s="99">
        <v>-4.0000000000000002E-4</v>
      </c>
      <c r="AI13" s="99">
        <v>3.7600000000000001E-2</v>
      </c>
      <c r="AJ13" s="98">
        <v>24.65</v>
      </c>
      <c r="AK13" s="128">
        <v>1153.28</v>
      </c>
      <c r="AM13" s="100">
        <v>10</v>
      </c>
      <c r="AN13" s="126">
        <v>600566</v>
      </c>
      <c r="AO13" s="127" t="s">
        <v>1123</v>
      </c>
      <c r="AP13" s="99">
        <v>3.73E-2</v>
      </c>
      <c r="AQ13" s="98">
        <v>53.3</v>
      </c>
      <c r="AR13" s="128">
        <v>2027</v>
      </c>
    </row>
    <row r="14" spans="1:44" ht="15" thickBot="1">
      <c r="A14" s="100">
        <v>11</v>
      </c>
      <c r="B14" s="126">
        <v>2008</v>
      </c>
      <c r="C14" s="127" t="s">
        <v>1128</v>
      </c>
      <c r="D14" s="98">
        <v>45.6</v>
      </c>
      <c r="E14" s="99">
        <v>1.5599999999999999E-2</v>
      </c>
      <c r="F14" s="99">
        <v>5.1700000000000003E-2</v>
      </c>
      <c r="G14" s="98">
        <v>31.65</v>
      </c>
      <c r="H14" s="128">
        <v>1096.2</v>
      </c>
      <c r="K14" s="100">
        <v>11</v>
      </c>
      <c r="L14" s="126">
        <v>423</v>
      </c>
      <c r="M14" s="127" t="s">
        <v>1122</v>
      </c>
      <c r="N14" s="98">
        <v>67.010000000000005</v>
      </c>
      <c r="O14" s="99">
        <v>1.4200000000000001E-2</v>
      </c>
      <c r="P14" s="99">
        <v>3.6600000000000001E-2</v>
      </c>
      <c r="Q14" s="98">
        <v>97.35</v>
      </c>
      <c r="R14" s="128">
        <v>6998.26</v>
      </c>
      <c r="U14" s="100">
        <v>11</v>
      </c>
      <c r="V14" s="126">
        <v>600436</v>
      </c>
      <c r="W14" s="127" t="s">
        <v>1147</v>
      </c>
      <c r="X14" s="98">
        <v>61.25</v>
      </c>
      <c r="Y14" s="99">
        <v>3.3599999999999998E-2</v>
      </c>
      <c r="Z14" s="99">
        <v>2.8199999999999999E-2</v>
      </c>
      <c r="AA14" s="98">
        <v>22.25</v>
      </c>
      <c r="AB14" s="128">
        <v>1358.14</v>
      </c>
      <c r="AD14" s="100">
        <v>11</v>
      </c>
      <c r="AE14" s="126">
        <v>600104</v>
      </c>
      <c r="AF14" s="127" t="s">
        <v>1163</v>
      </c>
      <c r="AG14" s="98">
        <v>31.63</v>
      </c>
      <c r="AH14" s="99">
        <v>-1.06E-2</v>
      </c>
      <c r="AI14" s="99">
        <v>2.9000000000000001E-2</v>
      </c>
      <c r="AJ14" s="98">
        <v>28.64</v>
      </c>
      <c r="AK14" s="98">
        <v>889.27</v>
      </c>
      <c r="AM14" s="100">
        <v>11</v>
      </c>
      <c r="AN14" s="126">
        <v>300463</v>
      </c>
      <c r="AO14" s="127" t="s">
        <v>1144</v>
      </c>
      <c r="AP14" s="99">
        <v>3.2399999999999998E-2</v>
      </c>
      <c r="AQ14" s="98">
        <v>69.180000000000007</v>
      </c>
      <c r="AR14" s="128">
        <v>1764.09</v>
      </c>
    </row>
    <row r="15" spans="1:44" ht="15" thickBot="1">
      <c r="A15" s="100">
        <v>12</v>
      </c>
      <c r="B15" s="126">
        <v>600518</v>
      </c>
      <c r="C15" s="127" t="s">
        <v>1129</v>
      </c>
      <c r="D15" s="98">
        <v>20.43</v>
      </c>
      <c r="E15" s="99">
        <v>0</v>
      </c>
      <c r="F15" s="99">
        <v>4.1099999999999998E-2</v>
      </c>
      <c r="G15" s="98">
        <v>40.01</v>
      </c>
      <c r="H15" s="98">
        <v>869.89</v>
      </c>
      <c r="K15" s="100">
        <v>12</v>
      </c>
      <c r="L15" s="126">
        <v>538</v>
      </c>
      <c r="M15" s="127" t="s">
        <v>1130</v>
      </c>
      <c r="N15" s="98">
        <v>92.36</v>
      </c>
      <c r="O15" s="99">
        <v>1.3299999999999999E-2</v>
      </c>
      <c r="P15" s="99">
        <v>3.0700000000000002E-2</v>
      </c>
      <c r="Q15" s="98">
        <v>62.53</v>
      </c>
      <c r="R15" s="128">
        <v>5868.24</v>
      </c>
      <c r="U15" s="100">
        <v>12</v>
      </c>
      <c r="V15" s="126">
        <v>739</v>
      </c>
      <c r="W15" s="127" t="s">
        <v>862</v>
      </c>
      <c r="X15" s="98">
        <v>7.51</v>
      </c>
      <c r="Y15" s="99">
        <v>-1.5699999999999999E-2</v>
      </c>
      <c r="Z15" s="99">
        <v>2.6700000000000002E-2</v>
      </c>
      <c r="AA15" s="98">
        <v>175.54</v>
      </c>
      <c r="AB15" s="128">
        <v>1288.47</v>
      </c>
      <c r="AD15" s="100">
        <v>12</v>
      </c>
      <c r="AE15" s="126">
        <v>300015</v>
      </c>
      <c r="AF15" s="127" t="s">
        <v>1141</v>
      </c>
      <c r="AG15" s="98">
        <v>26.42</v>
      </c>
      <c r="AH15" s="99">
        <v>-2.5999999999999999E-3</v>
      </c>
      <c r="AI15" s="99">
        <v>1.9699999999999999E-2</v>
      </c>
      <c r="AJ15" s="98">
        <v>25.96</v>
      </c>
      <c r="AK15" s="98">
        <v>603.85</v>
      </c>
      <c r="AM15" s="100">
        <v>12</v>
      </c>
      <c r="AN15" s="126">
        <v>603368</v>
      </c>
      <c r="AO15" s="127" t="s">
        <v>1109</v>
      </c>
      <c r="AP15" s="99">
        <v>3.1699999999999999E-2</v>
      </c>
      <c r="AQ15" s="98">
        <v>30.1</v>
      </c>
      <c r="AR15" s="128">
        <v>1723.21</v>
      </c>
    </row>
    <row r="16" spans="1:44" ht="15" thickBot="1">
      <c r="A16" s="100">
        <v>13</v>
      </c>
      <c r="B16" s="126">
        <v>538</v>
      </c>
      <c r="C16" s="127" t="s">
        <v>1130</v>
      </c>
      <c r="D16" s="98">
        <v>91.85</v>
      </c>
      <c r="E16" s="99">
        <v>7.7000000000000002E-3</v>
      </c>
      <c r="F16" s="99">
        <v>4.0399999999999998E-2</v>
      </c>
      <c r="G16" s="98">
        <v>9.11</v>
      </c>
      <c r="H16" s="98">
        <v>855.34</v>
      </c>
      <c r="K16" s="100">
        <v>13</v>
      </c>
      <c r="L16" s="126">
        <v>603108</v>
      </c>
      <c r="M16" s="127" t="s">
        <v>1140</v>
      </c>
      <c r="N16" s="98">
        <v>14.92</v>
      </c>
      <c r="O16" s="99">
        <v>-1.78E-2</v>
      </c>
      <c r="P16" s="99">
        <v>2.1299999999999999E-2</v>
      </c>
      <c r="Q16" s="98">
        <v>255.43</v>
      </c>
      <c r="R16" s="128">
        <v>4068.96</v>
      </c>
      <c r="U16" s="100">
        <v>13</v>
      </c>
      <c r="V16" s="126">
        <v>600048</v>
      </c>
      <c r="W16" s="127" t="s">
        <v>1149</v>
      </c>
      <c r="X16" s="98">
        <v>10.29</v>
      </c>
      <c r="Y16" s="99">
        <v>1.9E-3</v>
      </c>
      <c r="Z16" s="99">
        <v>2.5600000000000001E-2</v>
      </c>
      <c r="AA16" s="98">
        <v>123.94</v>
      </c>
      <c r="AB16" s="128">
        <v>1235.6600000000001</v>
      </c>
      <c r="AD16" s="100">
        <v>13</v>
      </c>
      <c r="AE16" s="126">
        <v>601311</v>
      </c>
      <c r="AF16" s="127" t="s">
        <v>1164</v>
      </c>
      <c r="AG16" s="98">
        <v>15.1</v>
      </c>
      <c r="AH16" s="99">
        <v>-7.1999999999999998E-3</v>
      </c>
      <c r="AI16" s="99">
        <v>1.7299999999999999E-2</v>
      </c>
      <c r="AJ16" s="98">
        <v>37.42</v>
      </c>
      <c r="AK16" s="98">
        <v>529.87</v>
      </c>
      <c r="AM16" s="100">
        <v>13</v>
      </c>
      <c r="AN16" s="126">
        <v>2773</v>
      </c>
      <c r="AO16" s="127" t="s">
        <v>1174</v>
      </c>
      <c r="AP16" s="99">
        <v>0.03</v>
      </c>
      <c r="AQ16" s="98">
        <v>31.16</v>
      </c>
      <c r="AR16" s="128">
        <v>1629.71</v>
      </c>
    </row>
    <row r="17" spans="1:44" ht="15" thickBot="1">
      <c r="A17" s="100">
        <v>14</v>
      </c>
      <c r="B17" s="126">
        <v>28</v>
      </c>
      <c r="C17" s="127" t="s">
        <v>1131</v>
      </c>
      <c r="D17" s="98">
        <v>68.88</v>
      </c>
      <c r="E17" s="99">
        <v>-2.8999999999999998E-3</v>
      </c>
      <c r="F17" s="99">
        <v>3.9899999999999998E-2</v>
      </c>
      <c r="G17" s="98">
        <v>10.46</v>
      </c>
      <c r="H17" s="98">
        <v>846.21</v>
      </c>
      <c r="K17" s="100">
        <v>14</v>
      </c>
      <c r="L17" s="126">
        <v>300015</v>
      </c>
      <c r="M17" s="127" t="s">
        <v>1141</v>
      </c>
      <c r="N17" s="98">
        <v>26.56</v>
      </c>
      <c r="O17" s="99">
        <v>2.5999999999999999E-3</v>
      </c>
      <c r="P17" s="99">
        <v>2.12E-2</v>
      </c>
      <c r="Q17" s="98">
        <v>174.12</v>
      </c>
      <c r="R17" s="128">
        <v>4050.06</v>
      </c>
      <c r="U17" s="100">
        <v>14</v>
      </c>
      <c r="V17" s="126">
        <v>600529</v>
      </c>
      <c r="W17" s="127" t="s">
        <v>1126</v>
      </c>
      <c r="X17" s="98">
        <v>21.93</v>
      </c>
      <c r="Y17" s="99">
        <v>-1.84E-2</v>
      </c>
      <c r="Z17" s="99">
        <v>2.4899999999999999E-2</v>
      </c>
      <c r="AA17" s="98">
        <v>48.92</v>
      </c>
      <c r="AB17" s="128">
        <v>1201.8800000000001</v>
      </c>
      <c r="AD17" s="100">
        <v>14</v>
      </c>
      <c r="AE17" s="126">
        <v>601288</v>
      </c>
      <c r="AF17" s="127" t="s">
        <v>1165</v>
      </c>
      <c r="AG17" s="98">
        <v>3.78</v>
      </c>
      <c r="AH17" s="99">
        <v>5.3E-3</v>
      </c>
      <c r="AI17" s="99">
        <v>1.6799999999999999E-2</v>
      </c>
      <c r="AJ17" s="98">
        <v>145.85</v>
      </c>
      <c r="AK17" s="98">
        <v>513.39</v>
      </c>
      <c r="AM17" s="100">
        <v>14</v>
      </c>
      <c r="AN17" s="126">
        <v>600196</v>
      </c>
      <c r="AO17" s="127" t="s">
        <v>1112</v>
      </c>
      <c r="AP17" s="99">
        <v>2.9100000000000001E-2</v>
      </c>
      <c r="AQ17" s="98">
        <v>51.11</v>
      </c>
      <c r="AR17" s="128">
        <v>1583.94</v>
      </c>
    </row>
    <row r="18" spans="1:44" ht="15" thickBot="1">
      <c r="A18" s="100">
        <v>15</v>
      </c>
      <c r="B18" s="126">
        <v>2635</v>
      </c>
      <c r="C18" s="127" t="s">
        <v>1132</v>
      </c>
      <c r="D18" s="98">
        <v>41.25</v>
      </c>
      <c r="E18" s="99">
        <v>0</v>
      </c>
      <c r="F18" s="99">
        <v>3.1600000000000003E-2</v>
      </c>
      <c r="G18" s="98">
        <v>18.489999999999998</v>
      </c>
      <c r="H18" s="98">
        <v>669.53</v>
      </c>
      <c r="K18" s="100">
        <v>15</v>
      </c>
      <c r="L18" s="126">
        <v>600479</v>
      </c>
      <c r="M18" s="127" t="s">
        <v>1142</v>
      </c>
      <c r="N18" s="98">
        <v>13.69</v>
      </c>
      <c r="O18" s="99">
        <v>-2.2000000000000001E-3</v>
      </c>
      <c r="P18" s="99">
        <v>2.06E-2</v>
      </c>
      <c r="Q18" s="98">
        <v>272.14</v>
      </c>
      <c r="R18" s="128">
        <v>3937.93</v>
      </c>
      <c r="U18" s="100">
        <v>15</v>
      </c>
      <c r="V18" s="126">
        <v>2019</v>
      </c>
      <c r="W18" s="127" t="s">
        <v>1135</v>
      </c>
      <c r="X18" s="98">
        <v>21.03</v>
      </c>
      <c r="Y18" s="99">
        <v>-2.3199999999999998E-2</v>
      </c>
      <c r="Z18" s="99">
        <v>2.2599999999999999E-2</v>
      </c>
      <c r="AA18" s="98">
        <v>65.19</v>
      </c>
      <c r="AB18" s="128">
        <v>1087.3900000000001</v>
      </c>
      <c r="AD18" s="100">
        <v>15</v>
      </c>
      <c r="AE18" s="126">
        <v>603658</v>
      </c>
      <c r="AF18" s="127" t="s">
        <v>1166</v>
      </c>
      <c r="AG18" s="98">
        <v>50.5</v>
      </c>
      <c r="AH18" s="99">
        <v>2.3999999999999998E-3</v>
      </c>
      <c r="AI18" s="99">
        <v>1.6500000000000001E-2</v>
      </c>
      <c r="AJ18" s="98">
        <v>11.72</v>
      </c>
      <c r="AK18" s="98">
        <v>505.13</v>
      </c>
      <c r="AM18" s="100">
        <v>15</v>
      </c>
      <c r="AN18" s="126">
        <v>603883</v>
      </c>
      <c r="AO18" s="127" t="s">
        <v>1175</v>
      </c>
      <c r="AP18" s="99">
        <v>2.6700000000000002E-2</v>
      </c>
      <c r="AQ18" s="98">
        <v>29.8</v>
      </c>
      <c r="AR18" s="128">
        <v>1449.96</v>
      </c>
    </row>
    <row r="19" spans="1:44" ht="15" thickBot="1">
      <c r="A19" s="100">
        <v>16</v>
      </c>
      <c r="B19" s="126">
        <v>600690</v>
      </c>
      <c r="C19" s="127" t="s">
        <v>1133</v>
      </c>
      <c r="D19" s="98">
        <v>16.149999999999999</v>
      </c>
      <c r="E19" s="99">
        <v>1.38E-2</v>
      </c>
      <c r="F19" s="99">
        <v>3.0099999999999998E-2</v>
      </c>
      <c r="G19" s="98">
        <v>42.31</v>
      </c>
      <c r="H19" s="98">
        <v>636.75</v>
      </c>
      <c r="K19" s="100">
        <v>16</v>
      </c>
      <c r="L19" s="126">
        <v>915</v>
      </c>
      <c r="M19" s="127" t="s">
        <v>1143</v>
      </c>
      <c r="N19" s="98">
        <v>34.72</v>
      </c>
      <c r="O19" s="99">
        <v>-1.0800000000000001E-2</v>
      </c>
      <c r="P19" s="99">
        <v>1.8599999999999998E-2</v>
      </c>
      <c r="Q19" s="98">
        <v>96.23</v>
      </c>
      <c r="R19" s="128">
        <v>3548.12</v>
      </c>
      <c r="U19" s="100">
        <v>16</v>
      </c>
      <c r="V19" s="126">
        <v>915</v>
      </c>
      <c r="W19" s="127" t="s">
        <v>1143</v>
      </c>
      <c r="X19" s="98">
        <v>34.79</v>
      </c>
      <c r="Y19" s="99">
        <v>-8.8000000000000005E-3</v>
      </c>
      <c r="Z19" s="99">
        <v>2.2100000000000002E-2</v>
      </c>
      <c r="AA19" s="98">
        <v>28.91</v>
      </c>
      <c r="AB19" s="128">
        <v>1066.02</v>
      </c>
      <c r="AD19" s="100">
        <v>16</v>
      </c>
      <c r="AE19" s="126">
        <v>601398</v>
      </c>
      <c r="AF19" s="127" t="s">
        <v>1167</v>
      </c>
      <c r="AG19" s="98">
        <v>6.17</v>
      </c>
      <c r="AH19" s="99">
        <v>4.8999999999999998E-3</v>
      </c>
      <c r="AI19" s="99">
        <v>1.6E-2</v>
      </c>
      <c r="AJ19" s="98">
        <v>93.27</v>
      </c>
      <c r="AK19" s="98">
        <v>489.67</v>
      </c>
      <c r="AM19" s="100">
        <v>16</v>
      </c>
      <c r="AN19" s="126">
        <v>2475</v>
      </c>
      <c r="AO19" s="127" t="s">
        <v>1113</v>
      </c>
      <c r="AP19" s="99">
        <v>2.4E-2</v>
      </c>
      <c r="AQ19" s="98">
        <v>44.68</v>
      </c>
      <c r="AR19" s="128">
        <v>1306.44</v>
      </c>
    </row>
    <row r="20" spans="1:44" ht="15" thickBot="1">
      <c r="A20" s="100">
        <v>17</v>
      </c>
      <c r="B20" s="126">
        <v>661</v>
      </c>
      <c r="C20" s="127" t="s">
        <v>1134</v>
      </c>
      <c r="D20" s="98">
        <v>159.81</v>
      </c>
      <c r="E20" s="99">
        <v>1.9900000000000001E-2</v>
      </c>
      <c r="F20" s="99">
        <v>2.4199999999999999E-2</v>
      </c>
      <c r="G20" s="98">
        <v>3.97</v>
      </c>
      <c r="H20" s="98">
        <v>512.37</v>
      </c>
      <c r="K20" s="100">
        <v>17</v>
      </c>
      <c r="L20" s="126">
        <v>300463</v>
      </c>
      <c r="M20" s="127" t="s">
        <v>1144</v>
      </c>
      <c r="N20" s="98">
        <v>26.32</v>
      </c>
      <c r="O20" s="99">
        <v>-2.3699999999999999E-2</v>
      </c>
      <c r="P20" s="99">
        <v>1.6500000000000001E-2</v>
      </c>
      <c r="Q20" s="98">
        <v>123.66</v>
      </c>
      <c r="R20" s="128">
        <v>3153.35</v>
      </c>
      <c r="U20" s="100">
        <v>17</v>
      </c>
      <c r="V20" s="126">
        <v>513</v>
      </c>
      <c r="W20" s="127" t="s">
        <v>1139</v>
      </c>
      <c r="X20" s="98">
        <v>58.42</v>
      </c>
      <c r="Y20" s="99">
        <v>7.4000000000000003E-3</v>
      </c>
      <c r="Z20" s="99">
        <v>1.8100000000000002E-2</v>
      </c>
      <c r="AA20" s="98">
        <v>12.8</v>
      </c>
      <c r="AB20" s="98">
        <v>871.74</v>
      </c>
      <c r="AD20" s="100">
        <v>17</v>
      </c>
      <c r="AE20" s="126">
        <v>2262</v>
      </c>
      <c r="AF20" s="127" t="s">
        <v>1136</v>
      </c>
      <c r="AG20" s="98">
        <v>14.58</v>
      </c>
      <c r="AH20" s="99">
        <v>-2.41E-2</v>
      </c>
      <c r="AI20" s="99">
        <v>1.2800000000000001E-2</v>
      </c>
      <c r="AJ20" s="98">
        <v>25.87</v>
      </c>
      <c r="AK20" s="98">
        <v>391.44</v>
      </c>
      <c r="AM20" s="100">
        <v>17</v>
      </c>
      <c r="AN20" s="126">
        <v>2223</v>
      </c>
      <c r="AO20" s="127" t="s">
        <v>1159</v>
      </c>
      <c r="AP20" s="99">
        <v>2.2599999999999999E-2</v>
      </c>
      <c r="AQ20" s="98">
        <v>51.82</v>
      </c>
      <c r="AR20" s="128">
        <v>1227.18</v>
      </c>
    </row>
    <row r="21" spans="1:44" ht="15" thickBot="1">
      <c r="K21" s="100">
        <v>18</v>
      </c>
      <c r="L21" s="126">
        <v>601607</v>
      </c>
      <c r="M21" s="127" t="s">
        <v>1121</v>
      </c>
      <c r="N21" s="98">
        <v>24.94</v>
      </c>
      <c r="O21" s="99">
        <v>3.5999999999999999E-3</v>
      </c>
      <c r="P21" s="99">
        <v>1.6199999999999999E-2</v>
      </c>
      <c r="Q21" s="98">
        <v>107.17</v>
      </c>
      <c r="R21" s="128">
        <v>3094.94</v>
      </c>
      <c r="U21" s="100">
        <v>18</v>
      </c>
      <c r="V21" s="126">
        <v>661</v>
      </c>
      <c r="W21" s="127" t="s">
        <v>1134</v>
      </c>
      <c r="X21" s="98">
        <v>159.55000000000001</v>
      </c>
      <c r="Y21" s="99">
        <v>1.83E-2</v>
      </c>
      <c r="Z21" s="99">
        <v>1.6500000000000001E-2</v>
      </c>
      <c r="AA21" s="98">
        <v>6.16</v>
      </c>
      <c r="AB21" s="98">
        <v>795.7</v>
      </c>
      <c r="AD21" s="100">
        <v>18</v>
      </c>
      <c r="AE21" s="126">
        <v>603899</v>
      </c>
      <c r="AF21" s="127" t="s">
        <v>1168</v>
      </c>
      <c r="AG21" s="98">
        <v>21.67</v>
      </c>
      <c r="AH21" s="99">
        <v>7.4000000000000003E-3</v>
      </c>
      <c r="AI21" s="99">
        <v>1.2E-2</v>
      </c>
      <c r="AJ21" s="98">
        <v>21.21</v>
      </c>
      <c r="AK21" s="98">
        <v>369.05</v>
      </c>
      <c r="AM21" s="100">
        <v>18</v>
      </c>
      <c r="AN21" s="126">
        <v>600519</v>
      </c>
      <c r="AO21" s="127" t="s">
        <v>1157</v>
      </c>
      <c r="AP21" s="99">
        <v>2.2200000000000001E-2</v>
      </c>
      <c r="AQ21" s="98">
        <v>2.56</v>
      </c>
      <c r="AR21" s="128">
        <v>1207.28</v>
      </c>
    </row>
    <row r="22" spans="1:44" ht="15" thickBot="1">
      <c r="K22" s="100">
        <v>19</v>
      </c>
      <c r="L22" s="126">
        <v>600976</v>
      </c>
      <c r="M22" s="127" t="s">
        <v>1145</v>
      </c>
      <c r="N22" s="98">
        <v>27.61</v>
      </c>
      <c r="O22" s="99">
        <v>1.32E-2</v>
      </c>
      <c r="P22" s="99">
        <v>1.44E-2</v>
      </c>
      <c r="Q22" s="98">
        <v>102.17</v>
      </c>
      <c r="R22" s="128">
        <v>2759.48</v>
      </c>
      <c r="U22" s="100">
        <v>19</v>
      </c>
      <c r="V22" s="126">
        <v>2001</v>
      </c>
      <c r="W22" s="127" t="s">
        <v>1150</v>
      </c>
      <c r="X22" s="98">
        <v>24.84</v>
      </c>
      <c r="Y22" s="99">
        <v>-6.4000000000000003E-3</v>
      </c>
      <c r="Z22" s="99">
        <v>1.6199999999999999E-2</v>
      </c>
      <c r="AA22" s="98">
        <v>40.19</v>
      </c>
      <c r="AB22" s="98">
        <v>779.99</v>
      </c>
      <c r="AD22" s="100">
        <v>19</v>
      </c>
      <c r="AE22" s="126">
        <v>601336</v>
      </c>
      <c r="AF22" s="127" t="s">
        <v>1169</v>
      </c>
      <c r="AG22" s="98">
        <v>58.9</v>
      </c>
      <c r="AH22" s="99">
        <v>1.6199999999999999E-2</v>
      </c>
      <c r="AI22" s="99">
        <v>1.18E-2</v>
      </c>
      <c r="AJ22" s="98">
        <v>7.04</v>
      </c>
      <c r="AK22" s="98">
        <v>361.7</v>
      </c>
      <c r="AM22" s="100">
        <v>19</v>
      </c>
      <c r="AN22" s="126">
        <v>2008</v>
      </c>
      <c r="AO22" s="127" t="s">
        <v>1128</v>
      </c>
      <c r="AP22" s="99">
        <v>2.1299999999999999E-2</v>
      </c>
      <c r="AQ22" s="98">
        <v>33.44</v>
      </c>
      <c r="AR22" s="128">
        <v>1158.3599999999999</v>
      </c>
    </row>
    <row r="23" spans="1:44" ht="15" thickBot="1">
      <c r="A23" s="1" t="s">
        <v>199</v>
      </c>
      <c r="B23" s="112">
        <f>SUM(F4:F20)</f>
        <v>0.94069999999999998</v>
      </c>
      <c r="K23" s="100">
        <v>20</v>
      </c>
      <c r="L23" s="126">
        <v>600511</v>
      </c>
      <c r="M23" s="127" t="s">
        <v>1146</v>
      </c>
      <c r="N23" s="98">
        <v>30.77</v>
      </c>
      <c r="O23" s="99">
        <v>0</v>
      </c>
      <c r="P23" s="99">
        <v>1.09E-2</v>
      </c>
      <c r="Q23" s="98">
        <v>57.3</v>
      </c>
      <c r="R23" s="128">
        <v>2076.5100000000002</v>
      </c>
      <c r="U23" s="100">
        <v>20</v>
      </c>
      <c r="V23" s="126">
        <v>651</v>
      </c>
      <c r="W23" s="127" t="s">
        <v>1107</v>
      </c>
      <c r="X23" s="98">
        <v>40.340000000000003</v>
      </c>
      <c r="Y23" s="99">
        <v>1.6999999999999999E-3</v>
      </c>
      <c r="Z23" s="99">
        <v>1.5699999999999999E-2</v>
      </c>
      <c r="AA23" s="98">
        <v>18.39</v>
      </c>
      <c r="AB23" s="98">
        <v>757.12</v>
      </c>
      <c r="AD23" s="100">
        <v>20</v>
      </c>
      <c r="AE23" s="126">
        <v>2635</v>
      </c>
      <c r="AF23" s="127" t="s">
        <v>1132</v>
      </c>
      <c r="AG23" s="98">
        <v>41.7</v>
      </c>
      <c r="AH23" s="99">
        <v>1.09E-2</v>
      </c>
      <c r="AI23" s="99">
        <v>1.1599999999999999E-2</v>
      </c>
      <c r="AJ23" s="98">
        <v>9.81</v>
      </c>
      <c r="AK23" s="98">
        <v>355.32</v>
      </c>
      <c r="AM23" s="100">
        <v>20</v>
      </c>
      <c r="AN23" s="126">
        <v>600285</v>
      </c>
      <c r="AO23" s="127" t="s">
        <v>1176</v>
      </c>
      <c r="AP23" s="99">
        <v>1.8599999999999998E-2</v>
      </c>
      <c r="AQ23" s="98">
        <v>90.33</v>
      </c>
      <c r="AR23" s="128">
        <v>1014.41</v>
      </c>
    </row>
    <row r="24" spans="1:44" ht="15" thickBot="1">
      <c r="A24" s="22" t="s">
        <v>202</v>
      </c>
      <c r="B24" s="112">
        <f>SUM(F4:F13)</f>
        <v>0.68169999999999997</v>
      </c>
      <c r="K24" s="100">
        <v>21</v>
      </c>
      <c r="L24" s="126">
        <v>600436</v>
      </c>
      <c r="M24" s="127" t="s">
        <v>1147</v>
      </c>
      <c r="N24" s="98">
        <v>61.66</v>
      </c>
      <c r="O24" s="99">
        <v>4.0500000000000001E-2</v>
      </c>
      <c r="P24" s="99">
        <v>0.01</v>
      </c>
      <c r="Q24" s="98">
        <v>31.44</v>
      </c>
      <c r="R24" s="128">
        <v>1919.36</v>
      </c>
      <c r="U24" s="100">
        <v>21</v>
      </c>
      <c r="V24" s="126">
        <v>600332</v>
      </c>
      <c r="W24" s="127" t="s">
        <v>1151</v>
      </c>
      <c r="X24" s="98">
        <v>29.06</v>
      </c>
      <c r="Y24" s="99">
        <v>7.6E-3</v>
      </c>
      <c r="Z24" s="99">
        <v>1.4999999999999999E-2</v>
      </c>
      <c r="AA24" s="98">
        <v>24.87</v>
      </c>
      <c r="AB24" s="98">
        <v>722.22</v>
      </c>
      <c r="AD24" s="100">
        <v>21</v>
      </c>
      <c r="AE24" s="126">
        <v>600309</v>
      </c>
      <c r="AF24" s="127" t="s">
        <v>1170</v>
      </c>
      <c r="AG24" s="98">
        <v>38.99</v>
      </c>
      <c r="AH24" s="99">
        <v>-5.91E-2</v>
      </c>
      <c r="AI24" s="99">
        <v>1.11E-2</v>
      </c>
      <c r="AJ24" s="98">
        <v>11.85</v>
      </c>
      <c r="AK24" s="98">
        <v>339.44</v>
      </c>
      <c r="AM24" s="100">
        <v>21</v>
      </c>
      <c r="AN24" s="126">
        <v>2415</v>
      </c>
      <c r="AO24" s="127" t="s">
        <v>1114</v>
      </c>
      <c r="AP24" s="99">
        <v>1.8599999999999998E-2</v>
      </c>
      <c r="AQ24" s="98">
        <v>31.25</v>
      </c>
      <c r="AR24" s="128">
        <v>1009.37</v>
      </c>
    </row>
    <row r="25" spans="1:44" ht="15" thickBot="1">
      <c r="A25" s="82" t="s">
        <v>698</v>
      </c>
      <c r="B25" s="112">
        <f>B23-F18-F10-F14</f>
        <v>0.7884000000000001</v>
      </c>
      <c r="U25" s="100">
        <v>22</v>
      </c>
      <c r="V25" s="126">
        <v>600276</v>
      </c>
      <c r="W25" s="127" t="s">
        <v>1138</v>
      </c>
      <c r="X25" s="98">
        <v>63.45</v>
      </c>
      <c r="Y25" s="99">
        <v>8.6E-3</v>
      </c>
      <c r="Z25" s="99">
        <v>1.44E-2</v>
      </c>
      <c r="AA25" s="98">
        <v>13.75</v>
      </c>
      <c r="AB25" s="98">
        <v>695.37</v>
      </c>
      <c r="AD25" s="100">
        <v>22</v>
      </c>
      <c r="AE25" s="126">
        <v>2821</v>
      </c>
      <c r="AF25" s="127" t="s">
        <v>1171</v>
      </c>
      <c r="AG25" s="98">
        <v>63.69</v>
      </c>
      <c r="AH25" s="99">
        <v>-3.3E-3</v>
      </c>
      <c r="AI25" s="99">
        <v>1.0200000000000001E-2</v>
      </c>
      <c r="AJ25" s="98">
        <v>4.28</v>
      </c>
      <c r="AK25" s="98">
        <v>312.44</v>
      </c>
      <c r="AM25" s="100">
        <v>22</v>
      </c>
      <c r="AN25" s="126">
        <v>858</v>
      </c>
      <c r="AO25" s="127" t="s">
        <v>1104</v>
      </c>
      <c r="AP25" s="99">
        <v>1.83E-2</v>
      </c>
      <c r="AQ25" s="98">
        <v>17.920000000000002</v>
      </c>
      <c r="AR25" s="98">
        <v>997.43</v>
      </c>
    </row>
    <row r="26" spans="1:44" ht="15" thickBot="1">
      <c r="U26" s="100">
        <v>23</v>
      </c>
      <c r="V26" s="126">
        <v>2271</v>
      </c>
      <c r="W26" s="127" t="s">
        <v>1152</v>
      </c>
      <c r="X26" s="98">
        <v>40.799999999999997</v>
      </c>
      <c r="Y26" s="99">
        <v>1.6199999999999999E-2</v>
      </c>
      <c r="Z26" s="99">
        <v>1.23E-2</v>
      </c>
      <c r="AA26" s="98">
        <v>15.92</v>
      </c>
      <c r="AB26" s="98">
        <v>590.63</v>
      </c>
      <c r="AM26" s="100">
        <v>23</v>
      </c>
      <c r="AN26" s="126">
        <v>2572</v>
      </c>
      <c r="AO26" s="127" t="s">
        <v>1177</v>
      </c>
      <c r="AP26" s="99">
        <v>1.67E-2</v>
      </c>
      <c r="AQ26" s="98">
        <v>22.22</v>
      </c>
      <c r="AR26" s="98">
        <v>911.03</v>
      </c>
    </row>
    <row r="27" spans="1:44" ht="15" thickBot="1">
      <c r="U27" s="100">
        <v>24</v>
      </c>
      <c r="V27" s="126">
        <v>2020</v>
      </c>
      <c r="W27" s="127" t="s">
        <v>1153</v>
      </c>
      <c r="X27" s="98">
        <v>11.75</v>
      </c>
      <c r="Y27" s="99">
        <v>-5.1000000000000004E-3</v>
      </c>
      <c r="Z27" s="99">
        <v>1.1299999999999999E-2</v>
      </c>
      <c r="AA27" s="98">
        <v>45.88</v>
      </c>
      <c r="AB27" s="98">
        <v>543.69000000000005</v>
      </c>
      <c r="AM27" s="100">
        <v>24</v>
      </c>
      <c r="AN27" s="126">
        <v>601318</v>
      </c>
      <c r="AO27" s="127" t="s">
        <v>1115</v>
      </c>
      <c r="AP27" s="99">
        <v>1.4500000000000001E-2</v>
      </c>
      <c r="AQ27" s="98">
        <v>15.91</v>
      </c>
      <c r="AR27" s="98">
        <v>789.25</v>
      </c>
    </row>
    <row r="28" spans="1:44" ht="15" thickBot="1">
      <c r="U28" s="100">
        <v>25</v>
      </c>
      <c r="V28" s="126">
        <v>300003</v>
      </c>
      <c r="W28" s="127" t="s">
        <v>1154</v>
      </c>
      <c r="X28" s="98">
        <v>22.57</v>
      </c>
      <c r="Y28" s="99">
        <v>3.5999999999999999E-3</v>
      </c>
      <c r="Z28" s="99">
        <v>1.11E-2</v>
      </c>
      <c r="AA28" s="98">
        <v>24.19</v>
      </c>
      <c r="AB28" s="98">
        <v>534.85</v>
      </c>
      <c r="AM28" s="100">
        <v>25</v>
      </c>
      <c r="AN28" s="126">
        <v>600887</v>
      </c>
      <c r="AO28" s="127" t="s">
        <v>1111</v>
      </c>
      <c r="AP28" s="99">
        <v>1.2699999999999999E-2</v>
      </c>
      <c r="AQ28" s="98">
        <v>32.020000000000003</v>
      </c>
      <c r="AR28" s="98">
        <v>691.31</v>
      </c>
    </row>
    <row r="29" spans="1:44" ht="15" thickBot="1">
      <c r="K29" s="1" t="s">
        <v>199</v>
      </c>
      <c r="L29" s="112">
        <f>SUM(P4:P24)</f>
        <v>0.79569999999999985</v>
      </c>
      <c r="U29" s="100">
        <v>26</v>
      </c>
      <c r="V29" s="126">
        <v>600487</v>
      </c>
      <c r="W29" s="127" t="s">
        <v>1155</v>
      </c>
      <c r="X29" s="98">
        <v>35.369999999999997</v>
      </c>
      <c r="Y29" s="99">
        <v>5.1000000000000004E-3</v>
      </c>
      <c r="Z29" s="99">
        <v>1.0800000000000001E-2</v>
      </c>
      <c r="AA29" s="98">
        <v>18.5</v>
      </c>
      <c r="AB29" s="98">
        <v>518.92999999999995</v>
      </c>
      <c r="AM29" s="100">
        <v>26</v>
      </c>
      <c r="AN29" s="126">
        <v>600660</v>
      </c>
      <c r="AO29" s="127" t="s">
        <v>1116</v>
      </c>
      <c r="AP29" s="99">
        <v>1.0999999999999999E-2</v>
      </c>
      <c r="AQ29" s="98">
        <v>22.99</v>
      </c>
      <c r="AR29" s="98">
        <v>598.71</v>
      </c>
    </row>
    <row r="30" spans="1:44" ht="15" thickBot="1">
      <c r="K30" s="22" t="s">
        <v>202</v>
      </c>
      <c r="L30" s="112">
        <f>SUM(P4:P13)</f>
        <v>0.5787000000000001</v>
      </c>
      <c r="U30" s="100">
        <v>27</v>
      </c>
      <c r="V30" s="126">
        <v>600201</v>
      </c>
      <c r="W30" s="127" t="s">
        <v>1156</v>
      </c>
      <c r="X30" s="98">
        <v>25.26</v>
      </c>
      <c r="Y30" s="99">
        <v>0</v>
      </c>
      <c r="Z30" s="99">
        <v>1.0500000000000001E-2</v>
      </c>
      <c r="AA30" s="98">
        <v>14.19</v>
      </c>
      <c r="AB30" s="98">
        <v>504.56</v>
      </c>
    </row>
    <row r="31" spans="1:44">
      <c r="K31" s="82" t="s">
        <v>698</v>
      </c>
      <c r="L31" s="112">
        <f>L29-P4-P5-P17-P20</f>
        <v>0.58869999999999989</v>
      </c>
    </row>
    <row r="32" spans="1:44">
      <c r="AE32" s="1" t="s">
        <v>199</v>
      </c>
      <c r="AF32" s="112">
        <f>SUM(AI4:AI25)</f>
        <v>0.76280000000000003</v>
      </c>
    </row>
    <row r="33" spans="1:46">
      <c r="U33" s="1" t="s">
        <v>199</v>
      </c>
      <c r="V33" s="112">
        <f>SUM(Z4:Z30)</f>
        <v>0.6782999999999999</v>
      </c>
      <c r="AE33" s="22" t="s">
        <v>202</v>
      </c>
      <c r="AF33" s="112">
        <f>SUM(AI4:AI13)</f>
        <v>0.57799999999999996</v>
      </c>
      <c r="AM33" s="1" t="s">
        <v>199</v>
      </c>
      <c r="AN33" s="112">
        <f>SUM(AP4:AP29)</f>
        <v>0.88499999999999979</v>
      </c>
    </row>
    <row r="34" spans="1:46">
      <c r="U34" s="22" t="s">
        <v>202</v>
      </c>
      <c r="V34" s="112">
        <f>SUM(Z4:Z13)</f>
        <v>0.37630000000000002</v>
      </c>
      <c r="AE34" s="82" t="s">
        <v>698</v>
      </c>
      <c r="AF34" s="112">
        <f>AF32-AI9-AI10-AI15-AI20-AI23-AI25</f>
        <v>0.60919999999999996</v>
      </c>
      <c r="AM34" s="22" t="s">
        <v>202</v>
      </c>
      <c r="AN34" s="112">
        <f>SUM(AP4:AP13)</f>
        <v>0.53459999999999996</v>
      </c>
    </row>
    <row r="35" spans="1:46">
      <c r="U35" s="82" t="s">
        <v>698</v>
      </c>
      <c r="V35" s="112">
        <f>V33-Z18-Z22-Z26-Z27-Z28</f>
        <v>0.6048</v>
      </c>
      <c r="AM35" s="82" t="s">
        <v>698</v>
      </c>
      <c r="AN35" s="112">
        <f>AN33-AP8-AP14-AP16-AP19-AP20-AP22-AP24-AP26</f>
        <v>0.66489999999999982</v>
      </c>
    </row>
    <row r="36" spans="1:46">
      <c r="A36" s="340">
        <v>9.3000000000000007</v>
      </c>
    </row>
    <row r="37" spans="1:46">
      <c r="A37" s="22" t="s">
        <v>43</v>
      </c>
      <c r="B37" s="22" t="s">
        <v>44</v>
      </c>
      <c r="C37" s="22" t="s">
        <v>45</v>
      </c>
      <c r="D37" s="22" t="s">
        <v>46</v>
      </c>
      <c r="E37" s="22" t="s">
        <v>47</v>
      </c>
      <c r="F37" s="22" t="s">
        <v>324</v>
      </c>
      <c r="G37" s="22" t="s">
        <v>1280</v>
      </c>
      <c r="H37" s="22" t="s">
        <v>1281</v>
      </c>
      <c r="K37" s="82" t="s">
        <v>1301</v>
      </c>
      <c r="L37" s="82" t="s">
        <v>1302</v>
      </c>
      <c r="M37" s="82" t="s">
        <v>1303</v>
      </c>
      <c r="N37" s="82" t="s">
        <v>1304</v>
      </c>
      <c r="O37" s="82" t="s">
        <v>1305</v>
      </c>
      <c r="P37" s="82" t="s">
        <v>1306</v>
      </c>
      <c r="Q37" s="82" t="s">
        <v>1307</v>
      </c>
      <c r="R37" s="82" t="s">
        <v>1308</v>
      </c>
      <c r="U37" s="82" t="s">
        <v>1417</v>
      </c>
      <c r="V37" s="82" t="s">
        <v>1418</v>
      </c>
      <c r="W37" s="82" t="s">
        <v>1419</v>
      </c>
      <c r="X37" s="82" t="s">
        <v>1420</v>
      </c>
      <c r="Y37" s="82" t="s">
        <v>1421</v>
      </c>
      <c r="Z37" s="82" t="s">
        <v>1422</v>
      </c>
      <c r="AA37" s="82" t="s">
        <v>1423</v>
      </c>
      <c r="AB37" s="82" t="s">
        <v>1424</v>
      </c>
      <c r="AD37" s="1" t="s">
        <v>43</v>
      </c>
      <c r="AE37" s="1" t="s">
        <v>44</v>
      </c>
      <c r="AF37" s="1" t="s">
        <v>45</v>
      </c>
      <c r="AG37" s="1" t="s">
        <v>46</v>
      </c>
      <c r="AH37" s="1" t="s">
        <v>47</v>
      </c>
      <c r="AI37" s="1" t="s">
        <v>324</v>
      </c>
      <c r="AJ37" s="1" t="s">
        <v>1280</v>
      </c>
      <c r="AK37" s="1" t="s">
        <v>1281</v>
      </c>
      <c r="AM37" s="82" t="s">
        <v>1442</v>
      </c>
      <c r="AN37" s="82" t="s">
        <v>1443</v>
      </c>
      <c r="AO37" s="82" t="s">
        <v>1444</v>
      </c>
      <c r="AP37" s="82" t="s">
        <v>1445</v>
      </c>
      <c r="AQ37" s="82" t="s">
        <v>1446</v>
      </c>
      <c r="AR37" s="82" t="s">
        <v>1447</v>
      </c>
      <c r="AS37" s="82" t="s">
        <v>1448</v>
      </c>
      <c r="AT37" s="82" t="s">
        <v>1449</v>
      </c>
    </row>
    <row r="38" spans="1:46">
      <c r="A38" s="22">
        <v>1</v>
      </c>
      <c r="B38" s="22">
        <v>600276</v>
      </c>
      <c r="C38" s="339" t="s">
        <v>155</v>
      </c>
      <c r="D38" s="22">
        <v>67.53</v>
      </c>
      <c r="E38" s="24">
        <v>1.0800000000000001E-2</v>
      </c>
      <c r="F38" s="24">
        <v>9.1300000000000006E-2</v>
      </c>
      <c r="G38" s="22">
        <v>23.73</v>
      </c>
      <c r="H38" s="22">
        <v>1422.17</v>
      </c>
      <c r="K38" s="82"/>
      <c r="L38" s="82"/>
      <c r="M38" s="82"/>
      <c r="N38" s="82"/>
      <c r="O38" s="82"/>
      <c r="P38" s="82" t="s">
        <v>1309</v>
      </c>
      <c r="Q38" s="82" t="s">
        <v>1310</v>
      </c>
      <c r="R38" s="82" t="s">
        <v>1311</v>
      </c>
      <c r="U38" s="82"/>
      <c r="V38" s="82"/>
      <c r="W38" s="82"/>
      <c r="X38" s="82"/>
      <c r="Y38" s="82"/>
      <c r="Z38" s="82" t="s">
        <v>1425</v>
      </c>
      <c r="AA38" s="82" t="s">
        <v>1426</v>
      </c>
      <c r="AB38" s="82" t="s">
        <v>1427</v>
      </c>
      <c r="AD38" s="1"/>
      <c r="AE38" s="1"/>
      <c r="AF38" s="1"/>
      <c r="AG38" s="1"/>
      <c r="AH38" s="1"/>
      <c r="AI38" s="1" t="s">
        <v>1282</v>
      </c>
      <c r="AJ38" s="1" t="s">
        <v>1283</v>
      </c>
      <c r="AK38" s="1" t="s">
        <v>1284</v>
      </c>
      <c r="AM38" s="82"/>
      <c r="AN38" s="82"/>
      <c r="AO38" s="82"/>
      <c r="AP38" s="82"/>
      <c r="AQ38" s="82"/>
      <c r="AR38" s="82" t="s">
        <v>1450</v>
      </c>
      <c r="AS38" s="82" t="s">
        <v>1451</v>
      </c>
      <c r="AT38" s="82" t="s">
        <v>1452</v>
      </c>
    </row>
    <row r="39" spans="1:46">
      <c r="A39" s="22">
        <v>2</v>
      </c>
      <c r="B39" s="22">
        <v>661</v>
      </c>
      <c r="C39" s="341" t="s">
        <v>422</v>
      </c>
      <c r="D39" s="22">
        <v>170.81</v>
      </c>
      <c r="E39" s="24">
        <v>-6.3E-3</v>
      </c>
      <c r="F39" s="24">
        <v>8.1699999999999995E-2</v>
      </c>
      <c r="G39" s="22">
        <v>8.57</v>
      </c>
      <c r="H39" s="22">
        <v>1273.27</v>
      </c>
      <c r="K39" s="82">
        <v>1</v>
      </c>
      <c r="L39" s="82">
        <v>600196</v>
      </c>
      <c r="M39" s="82" t="s">
        <v>1406</v>
      </c>
      <c r="N39" s="82">
        <v>40.98</v>
      </c>
      <c r="O39" s="104">
        <v>-1.84E-2</v>
      </c>
      <c r="P39" s="104">
        <v>7.4399999999999994E-2</v>
      </c>
      <c r="Q39" s="82">
        <v>394.33</v>
      </c>
      <c r="R39" s="82">
        <v>13482.16</v>
      </c>
      <c r="U39" s="82">
        <v>1</v>
      </c>
      <c r="V39" s="82">
        <v>600196</v>
      </c>
      <c r="W39" s="82" t="s">
        <v>1428</v>
      </c>
      <c r="X39" s="82">
        <v>40.98</v>
      </c>
      <c r="Y39" s="104">
        <v>-1.84E-2</v>
      </c>
      <c r="Z39" s="104">
        <v>6.2E-2</v>
      </c>
      <c r="AA39" s="82">
        <v>75.540000000000006</v>
      </c>
      <c r="AB39" s="82">
        <v>2582.66</v>
      </c>
      <c r="AD39" s="1">
        <v>1</v>
      </c>
      <c r="AE39" s="1">
        <v>601607</v>
      </c>
      <c r="AF39" s="1" t="s">
        <v>189</v>
      </c>
      <c r="AG39" s="1">
        <v>26.2</v>
      </c>
      <c r="AH39" s="3">
        <v>-1.3599999999999999E-2</v>
      </c>
      <c r="AI39" s="3">
        <v>7.6399999999999996E-2</v>
      </c>
      <c r="AJ39" s="1">
        <v>87.97</v>
      </c>
      <c r="AK39" s="1">
        <v>2088.41</v>
      </c>
      <c r="AM39" s="82">
        <v>1</v>
      </c>
      <c r="AN39" s="82">
        <v>661</v>
      </c>
      <c r="AO39" s="82" t="s">
        <v>1453</v>
      </c>
      <c r="AP39" s="82">
        <v>170.79</v>
      </c>
      <c r="AQ39" s="104">
        <v>-6.4999999999999997E-3</v>
      </c>
      <c r="AR39" s="104">
        <v>8.0699999999999994E-2</v>
      </c>
      <c r="AS39" s="82">
        <v>28.03</v>
      </c>
      <c r="AT39" s="82">
        <v>4164.5200000000004</v>
      </c>
    </row>
    <row r="40" spans="1:46">
      <c r="A40" s="22">
        <v>3</v>
      </c>
      <c r="B40" s="22">
        <v>300630</v>
      </c>
      <c r="C40" s="339" t="s">
        <v>1291</v>
      </c>
      <c r="D40" s="22">
        <v>66.39</v>
      </c>
      <c r="E40" s="24">
        <v>-2.8999999999999998E-3</v>
      </c>
      <c r="F40" s="24">
        <v>7.3400000000000007E-2</v>
      </c>
      <c r="G40" s="22">
        <v>19.920000000000002</v>
      </c>
      <c r="H40" s="22">
        <v>1143.4100000000001</v>
      </c>
      <c r="K40" s="82">
        <v>2</v>
      </c>
      <c r="L40" s="82">
        <v>2262</v>
      </c>
      <c r="M40" s="82" t="s">
        <v>1407</v>
      </c>
      <c r="N40" s="82">
        <v>15.43</v>
      </c>
      <c r="O40" s="104">
        <v>-2.1600000000000001E-2</v>
      </c>
      <c r="P40" s="104">
        <v>7.0900000000000005E-2</v>
      </c>
      <c r="Q40" s="82">
        <v>905.67</v>
      </c>
      <c r="R40" s="82">
        <v>12833.28</v>
      </c>
      <c r="U40" s="82">
        <v>2</v>
      </c>
      <c r="V40" s="82">
        <v>963</v>
      </c>
      <c r="W40" s="82" t="s">
        <v>1429</v>
      </c>
      <c r="X40" s="82">
        <v>53.85</v>
      </c>
      <c r="Y40" s="104">
        <v>-2.8500000000000001E-2</v>
      </c>
      <c r="Z40" s="104">
        <v>4.0599999999999997E-2</v>
      </c>
      <c r="AA40" s="82">
        <v>34.409999999999997</v>
      </c>
      <c r="AB40" s="82">
        <v>1688.32</v>
      </c>
      <c r="AD40" s="1">
        <v>2</v>
      </c>
      <c r="AE40" s="1">
        <v>600535</v>
      </c>
      <c r="AF40" s="1" t="s">
        <v>1438</v>
      </c>
      <c r="AG40" s="1">
        <v>37.090000000000003</v>
      </c>
      <c r="AH40" s="3">
        <v>4.5999999999999999E-3</v>
      </c>
      <c r="AI40" s="3">
        <v>6.8199999999999997E-2</v>
      </c>
      <c r="AJ40" s="1">
        <v>53.02</v>
      </c>
      <c r="AK40" s="1">
        <v>1863.65</v>
      </c>
      <c r="AM40" s="82">
        <v>2</v>
      </c>
      <c r="AN40" s="82">
        <v>2332</v>
      </c>
      <c r="AO40" s="82" t="s">
        <v>1454</v>
      </c>
      <c r="AP40" s="82">
        <v>9.58</v>
      </c>
      <c r="AQ40" s="104">
        <v>-1.14E-2</v>
      </c>
      <c r="AR40" s="104">
        <v>7.5200000000000003E-2</v>
      </c>
      <c r="AS40" s="82">
        <v>444.65</v>
      </c>
      <c r="AT40" s="82">
        <v>3881.81</v>
      </c>
    </row>
    <row r="41" spans="1:46">
      <c r="A41" s="22">
        <v>4</v>
      </c>
      <c r="B41" s="22">
        <v>600196</v>
      </c>
      <c r="C41" s="342" t="s">
        <v>89</v>
      </c>
      <c r="D41" s="22">
        <v>41.71</v>
      </c>
      <c r="E41" s="24">
        <v>-1E-3</v>
      </c>
      <c r="F41" s="24">
        <v>7.0499999999999993E-2</v>
      </c>
      <c r="G41" s="22">
        <v>32.14</v>
      </c>
      <c r="H41" s="22">
        <v>1098.7</v>
      </c>
      <c r="K41" s="82">
        <v>3</v>
      </c>
      <c r="L41" s="82">
        <v>600062</v>
      </c>
      <c r="M41" s="82" t="s">
        <v>1408</v>
      </c>
      <c r="N41" s="82">
        <v>22.72</v>
      </c>
      <c r="O41" s="104">
        <v>-1.5599999999999999E-2</v>
      </c>
      <c r="P41" s="104">
        <v>6.93E-2</v>
      </c>
      <c r="Q41" s="82">
        <v>596.53</v>
      </c>
      <c r="R41" s="82">
        <v>12556.88</v>
      </c>
      <c r="U41" s="82">
        <v>3</v>
      </c>
      <c r="V41" s="82">
        <v>538</v>
      </c>
      <c r="W41" s="82" t="s">
        <v>1430</v>
      </c>
      <c r="X41" s="82">
        <v>101</v>
      </c>
      <c r="Y41" s="104">
        <v>-1.5699999999999999E-2</v>
      </c>
      <c r="Z41" s="104">
        <v>3.9100000000000003E-2</v>
      </c>
      <c r="AA41" s="82">
        <v>17.940000000000001</v>
      </c>
      <c r="AB41" s="82">
        <v>1627.53</v>
      </c>
      <c r="AD41" s="1">
        <v>3</v>
      </c>
      <c r="AE41" s="1">
        <v>600566</v>
      </c>
      <c r="AF41" s="1" t="s">
        <v>1416</v>
      </c>
      <c r="AG41" s="1">
        <v>40.76</v>
      </c>
      <c r="AH41" s="3">
        <v>-1.1900000000000001E-2</v>
      </c>
      <c r="AI41" s="3">
        <v>5.8700000000000002E-2</v>
      </c>
      <c r="AJ41" s="1">
        <v>43.51</v>
      </c>
      <c r="AK41" s="1">
        <v>1603.78</v>
      </c>
      <c r="AM41" s="82">
        <v>3</v>
      </c>
      <c r="AN41" s="82">
        <v>600566</v>
      </c>
      <c r="AO41" s="82" t="s">
        <v>1455</v>
      </c>
      <c r="AP41" s="82">
        <v>40.76</v>
      </c>
      <c r="AQ41" s="104">
        <v>-1.1900000000000001E-2</v>
      </c>
      <c r="AR41" s="104">
        <v>6.8599999999999994E-2</v>
      </c>
      <c r="AS41" s="82">
        <v>95.98</v>
      </c>
      <c r="AT41" s="82">
        <v>3537.82</v>
      </c>
    </row>
    <row r="42" spans="1:46">
      <c r="A42" s="22">
        <v>5</v>
      </c>
      <c r="B42" s="22">
        <v>858</v>
      </c>
      <c r="C42" s="342" t="s">
        <v>91</v>
      </c>
      <c r="D42" s="22">
        <v>66.69</v>
      </c>
      <c r="E42" s="24">
        <v>5.8200000000000002E-2</v>
      </c>
      <c r="F42" s="24">
        <v>6.0100000000000001E-2</v>
      </c>
      <c r="G42" s="22">
        <v>16.36</v>
      </c>
      <c r="H42" s="22">
        <v>936.97</v>
      </c>
      <c r="K42" s="82">
        <v>4</v>
      </c>
      <c r="L42" s="82">
        <v>600276</v>
      </c>
      <c r="M42" s="82" t="s">
        <v>1409</v>
      </c>
      <c r="N42" s="82">
        <v>66.27</v>
      </c>
      <c r="O42" s="104">
        <v>-8.0999999999999996E-3</v>
      </c>
      <c r="P42" s="104">
        <v>6.5799999999999997E-2</v>
      </c>
      <c r="Q42" s="82">
        <v>198.99</v>
      </c>
      <c r="R42" s="82">
        <v>11925.75</v>
      </c>
      <c r="U42" s="82">
        <v>4</v>
      </c>
      <c r="V42" s="82">
        <v>600056</v>
      </c>
      <c r="W42" s="82" t="s">
        <v>1431</v>
      </c>
      <c r="X42" s="82">
        <v>27.17</v>
      </c>
      <c r="Y42" s="104">
        <v>-2.2000000000000001E-3</v>
      </c>
      <c r="Z42" s="104">
        <v>3.73E-2</v>
      </c>
      <c r="AA42" s="82">
        <v>63.54</v>
      </c>
      <c r="AB42" s="82">
        <v>1554.28</v>
      </c>
      <c r="AD42" s="1">
        <v>4</v>
      </c>
      <c r="AE42" s="1">
        <v>418</v>
      </c>
      <c r="AF42" s="1" t="s">
        <v>1439</v>
      </c>
      <c r="AG42" s="1">
        <v>56.29</v>
      </c>
      <c r="AH42" s="3">
        <v>4.4499999999999998E-2</v>
      </c>
      <c r="AI42" s="3">
        <v>5.5500000000000001E-2</v>
      </c>
      <c r="AJ42" s="1">
        <v>33.380000000000003</v>
      </c>
      <c r="AK42" s="1">
        <v>1518.04</v>
      </c>
      <c r="AM42" s="82">
        <v>4</v>
      </c>
      <c r="AN42" s="82">
        <v>600276</v>
      </c>
      <c r="AO42" s="82" t="s">
        <v>1456</v>
      </c>
      <c r="AP42" s="82">
        <v>66.27</v>
      </c>
      <c r="AQ42" s="104">
        <v>-8.0999999999999996E-3</v>
      </c>
      <c r="AR42" s="104">
        <v>6.4199999999999993E-2</v>
      </c>
      <c r="AS42" s="82">
        <v>55.25</v>
      </c>
      <c r="AT42" s="82">
        <v>3311.21</v>
      </c>
    </row>
    <row r="43" spans="1:46">
      <c r="A43" s="22">
        <v>6</v>
      </c>
      <c r="B43" s="22">
        <v>600521</v>
      </c>
      <c r="C43" s="339" t="s">
        <v>799</v>
      </c>
      <c r="D43" s="22">
        <v>25.66</v>
      </c>
      <c r="E43" s="24">
        <v>1.8700000000000001E-2</v>
      </c>
      <c r="F43" s="24">
        <v>5.8700000000000002E-2</v>
      </c>
      <c r="G43" s="22">
        <v>40.82</v>
      </c>
      <c r="H43" s="22">
        <v>915.18</v>
      </c>
      <c r="K43" s="82">
        <v>5</v>
      </c>
      <c r="L43" s="82">
        <v>661</v>
      </c>
      <c r="M43" s="82" t="s">
        <v>1410</v>
      </c>
      <c r="N43" s="82">
        <v>170.79</v>
      </c>
      <c r="O43" s="104">
        <v>-6.4999999999999997E-3</v>
      </c>
      <c r="P43" s="104">
        <v>6.0400000000000002E-2</v>
      </c>
      <c r="Q43" s="82">
        <v>73.69</v>
      </c>
      <c r="R43" s="82">
        <v>10947.33</v>
      </c>
      <c r="U43" s="82">
        <v>5</v>
      </c>
      <c r="V43" s="82">
        <v>661</v>
      </c>
      <c r="W43" s="82" t="s">
        <v>1432</v>
      </c>
      <c r="X43" s="82">
        <v>170.79</v>
      </c>
      <c r="Y43" s="104">
        <v>-6.4999999999999997E-3</v>
      </c>
      <c r="Z43" s="104">
        <v>3.5900000000000001E-2</v>
      </c>
      <c r="AA43" s="82">
        <v>10.06</v>
      </c>
      <c r="AB43" s="82">
        <v>1494.75</v>
      </c>
      <c r="AD43" s="1">
        <v>5</v>
      </c>
      <c r="AE43" s="1">
        <v>963</v>
      </c>
      <c r="AF43" s="1" t="s">
        <v>191</v>
      </c>
      <c r="AG43" s="1">
        <v>53.85</v>
      </c>
      <c r="AH43" s="3">
        <v>-2.8500000000000001E-2</v>
      </c>
      <c r="AI43" s="3">
        <v>5.2400000000000002E-2</v>
      </c>
      <c r="AJ43" s="1">
        <v>29.21</v>
      </c>
      <c r="AK43" s="1">
        <v>1433.2</v>
      </c>
      <c r="AM43" s="82">
        <v>5</v>
      </c>
      <c r="AN43" s="82">
        <v>538</v>
      </c>
      <c r="AO43" s="82" t="s">
        <v>1457</v>
      </c>
      <c r="AP43" s="82">
        <v>101</v>
      </c>
      <c r="AQ43" s="104">
        <v>-1.5699999999999999E-2</v>
      </c>
      <c r="AR43" s="104">
        <v>5.6899999999999999E-2</v>
      </c>
      <c r="AS43" s="82">
        <v>32.35</v>
      </c>
      <c r="AT43" s="82">
        <v>2933.93</v>
      </c>
    </row>
    <row r="44" spans="1:46">
      <c r="A44" s="22">
        <v>7</v>
      </c>
      <c r="B44" s="22">
        <v>600285</v>
      </c>
      <c r="C44" s="339" t="s">
        <v>1292</v>
      </c>
      <c r="D44" s="22">
        <v>12.43</v>
      </c>
      <c r="E44" s="24">
        <v>7.3000000000000001E-3</v>
      </c>
      <c r="F44" s="24">
        <v>5.8400000000000001E-2</v>
      </c>
      <c r="G44" s="22">
        <v>77.56</v>
      </c>
      <c r="H44" s="22">
        <v>909.72</v>
      </c>
      <c r="K44" s="82">
        <v>6</v>
      </c>
      <c r="L44" s="82">
        <v>513</v>
      </c>
      <c r="M44" s="82" t="s">
        <v>1411</v>
      </c>
      <c r="N44" s="82">
        <v>62.04</v>
      </c>
      <c r="O44" s="104">
        <v>-4.3799999999999999E-2</v>
      </c>
      <c r="P44" s="104">
        <v>4.24E-2</v>
      </c>
      <c r="Q44" s="82">
        <v>151.53</v>
      </c>
      <c r="R44" s="82">
        <v>7682.35</v>
      </c>
      <c r="U44" s="82">
        <v>6</v>
      </c>
      <c r="V44" s="82">
        <v>600566</v>
      </c>
      <c r="W44" s="82" t="s">
        <v>1433</v>
      </c>
      <c r="X44" s="82">
        <v>40.76</v>
      </c>
      <c r="Y44" s="104">
        <v>-1.1900000000000001E-2</v>
      </c>
      <c r="Z44" s="104">
        <v>3.0200000000000001E-2</v>
      </c>
      <c r="AA44" s="82">
        <v>34.15</v>
      </c>
      <c r="AB44" s="82">
        <v>1258.6400000000001</v>
      </c>
      <c r="AD44" s="1">
        <v>6</v>
      </c>
      <c r="AE44" s="1">
        <v>2007</v>
      </c>
      <c r="AF44" s="1" t="s">
        <v>696</v>
      </c>
      <c r="AG44" s="1">
        <v>29.23</v>
      </c>
      <c r="AH44" s="3">
        <v>-6.7999999999999996E-3</v>
      </c>
      <c r="AI44" s="3">
        <v>5.0599999999999999E-2</v>
      </c>
      <c r="AJ44" s="1">
        <v>50.89</v>
      </c>
      <c r="AK44" s="1">
        <v>1384.81</v>
      </c>
      <c r="AM44" s="82">
        <v>6</v>
      </c>
      <c r="AN44" s="82">
        <v>513</v>
      </c>
      <c r="AO44" s="82" t="s">
        <v>1458</v>
      </c>
      <c r="AP44" s="82">
        <v>62.04</v>
      </c>
      <c r="AQ44" s="104">
        <v>-4.3799999999999999E-2</v>
      </c>
      <c r="AR44" s="104">
        <v>4.9500000000000002E-2</v>
      </c>
      <c r="AS44" s="82">
        <v>50.37</v>
      </c>
      <c r="AT44" s="82">
        <v>2553.73</v>
      </c>
    </row>
    <row r="45" spans="1:46">
      <c r="A45" s="22">
        <v>8</v>
      </c>
      <c r="B45" s="22">
        <v>963</v>
      </c>
      <c r="C45" s="342" t="s">
        <v>191</v>
      </c>
      <c r="D45" s="22">
        <v>54.8</v>
      </c>
      <c r="E45" s="24">
        <v>-1.14E-2</v>
      </c>
      <c r="F45" s="24">
        <v>5.0299999999999997E-2</v>
      </c>
      <c r="G45" s="22">
        <v>15.98</v>
      </c>
      <c r="H45" s="22">
        <v>784.3</v>
      </c>
      <c r="K45" s="82">
        <v>7</v>
      </c>
      <c r="L45" s="82">
        <v>600056</v>
      </c>
      <c r="M45" s="82" t="s">
        <v>1412</v>
      </c>
      <c r="N45" s="82">
        <v>27.17</v>
      </c>
      <c r="O45" s="104">
        <v>-2.2000000000000001E-3</v>
      </c>
      <c r="P45" s="104">
        <v>3.4700000000000002E-2</v>
      </c>
      <c r="Q45" s="82">
        <v>256.61</v>
      </c>
      <c r="R45" s="82">
        <v>6276.64</v>
      </c>
      <c r="U45" s="82">
        <v>7</v>
      </c>
      <c r="V45" s="82">
        <v>2332</v>
      </c>
      <c r="W45" s="82" t="s">
        <v>1434</v>
      </c>
      <c r="X45" s="82">
        <v>9.58</v>
      </c>
      <c r="Y45" s="104">
        <v>-1.14E-2</v>
      </c>
      <c r="Z45" s="104">
        <v>2.98E-2</v>
      </c>
      <c r="AA45" s="82">
        <v>142.15</v>
      </c>
      <c r="AB45" s="82">
        <v>1240.96</v>
      </c>
      <c r="AD45" s="1">
        <v>7</v>
      </c>
      <c r="AE45" s="1">
        <v>2223</v>
      </c>
      <c r="AF45" s="1" t="s">
        <v>1440</v>
      </c>
      <c r="AG45" s="1">
        <v>22.24</v>
      </c>
      <c r="AH45" s="3">
        <v>-1.6400000000000001E-2</v>
      </c>
      <c r="AI45" s="3">
        <v>4.99E-2</v>
      </c>
      <c r="AJ45" s="1">
        <v>66.45</v>
      </c>
      <c r="AK45" s="1">
        <v>1363.46</v>
      </c>
      <c r="AM45" s="82">
        <v>7</v>
      </c>
      <c r="AN45" s="82">
        <v>600867</v>
      </c>
      <c r="AO45" s="82" t="s">
        <v>1459</v>
      </c>
      <c r="AP45" s="82">
        <v>22.24</v>
      </c>
      <c r="AQ45" s="104">
        <v>-2.7099999999999999E-2</v>
      </c>
      <c r="AR45" s="104">
        <v>4.7100000000000003E-2</v>
      </c>
      <c r="AS45" s="82">
        <v>125.97</v>
      </c>
      <c r="AT45" s="82">
        <v>2431.3000000000002</v>
      </c>
    </row>
    <row r="46" spans="1:46">
      <c r="A46" s="22">
        <v>9</v>
      </c>
      <c r="B46" s="22">
        <v>513</v>
      </c>
      <c r="C46" s="339" t="s">
        <v>1293</v>
      </c>
      <c r="D46" s="22">
        <v>64.489999999999995</v>
      </c>
      <c r="E46" s="24">
        <v>-6.0000000000000001E-3</v>
      </c>
      <c r="F46" s="24">
        <v>5.0099999999999999E-2</v>
      </c>
      <c r="G46" s="22">
        <v>15.39</v>
      </c>
      <c r="H46" s="22">
        <v>780.17</v>
      </c>
      <c r="K46" s="82">
        <v>8</v>
      </c>
      <c r="L46" s="82">
        <v>2019</v>
      </c>
      <c r="M46" s="82" t="s">
        <v>1413</v>
      </c>
      <c r="N46" s="82">
        <v>22.17</v>
      </c>
      <c r="O46" s="104">
        <v>-1.03E-2</v>
      </c>
      <c r="P46" s="104">
        <v>2.87E-2</v>
      </c>
      <c r="Q46" s="82">
        <v>255.54</v>
      </c>
      <c r="R46" s="82">
        <v>5202.8100000000004</v>
      </c>
      <c r="U46" s="82">
        <v>8</v>
      </c>
      <c r="V46" s="82">
        <v>600285</v>
      </c>
      <c r="W46" s="82" t="s">
        <v>1435</v>
      </c>
      <c r="X46" s="82">
        <v>12.41</v>
      </c>
      <c r="Y46" s="104">
        <v>5.7000000000000002E-3</v>
      </c>
      <c r="Z46" s="104">
        <v>2.98E-2</v>
      </c>
      <c r="AA46" s="82">
        <v>105.77</v>
      </c>
      <c r="AB46" s="82">
        <v>1240.6400000000001</v>
      </c>
      <c r="AD46" s="1">
        <v>8</v>
      </c>
      <c r="AE46" s="1">
        <v>600867</v>
      </c>
      <c r="AF46" s="1" t="s">
        <v>1081</v>
      </c>
      <c r="AG46" s="1">
        <v>22.24</v>
      </c>
      <c r="AH46" s="3">
        <v>-2.7099999999999999E-2</v>
      </c>
      <c r="AI46" s="3">
        <v>4.4499999999999998E-2</v>
      </c>
      <c r="AJ46" s="1">
        <v>63.06</v>
      </c>
      <c r="AK46" s="1">
        <v>1217.0999999999999</v>
      </c>
      <c r="AM46" s="82">
        <v>8</v>
      </c>
      <c r="AN46" s="82">
        <v>603658</v>
      </c>
      <c r="AO46" s="82" t="s">
        <v>1460</v>
      </c>
      <c r="AP46" s="82">
        <v>50.6</v>
      </c>
      <c r="AQ46" s="104">
        <v>-5.4999999999999997E-3</v>
      </c>
      <c r="AR46" s="104">
        <v>4.4900000000000002E-2</v>
      </c>
      <c r="AS46" s="82">
        <v>49.28</v>
      </c>
      <c r="AT46" s="82">
        <v>2315.35</v>
      </c>
    </row>
    <row r="47" spans="1:46">
      <c r="A47" s="22">
        <v>10</v>
      </c>
      <c r="B47" s="22">
        <v>2262</v>
      </c>
      <c r="C47" s="339" t="s">
        <v>1294</v>
      </c>
      <c r="D47" s="22">
        <v>15.76</v>
      </c>
      <c r="E47" s="24">
        <v>-5.9999999999999995E-4</v>
      </c>
      <c r="F47" s="24">
        <v>4.9399999999999999E-2</v>
      </c>
      <c r="G47" s="22">
        <v>54.36</v>
      </c>
      <c r="H47" s="22">
        <v>770.29</v>
      </c>
      <c r="K47" s="82">
        <v>9</v>
      </c>
      <c r="L47" s="82">
        <v>300015</v>
      </c>
      <c r="M47" s="82" t="s">
        <v>1414</v>
      </c>
      <c r="N47" s="82">
        <v>28.7</v>
      </c>
      <c r="O47" s="104">
        <v>-0.01</v>
      </c>
      <c r="P47" s="104">
        <v>2.8400000000000002E-2</v>
      </c>
      <c r="Q47" s="82">
        <v>203.26</v>
      </c>
      <c r="R47" s="82">
        <v>5148.6400000000003</v>
      </c>
      <c r="U47" s="82">
        <v>9</v>
      </c>
      <c r="V47" s="82">
        <v>600062</v>
      </c>
      <c r="W47" s="82" t="s">
        <v>1436</v>
      </c>
      <c r="X47" s="82">
        <v>22.72</v>
      </c>
      <c r="Y47" s="104">
        <v>-1.5599999999999999E-2</v>
      </c>
      <c r="Z47" s="104">
        <v>2.86E-2</v>
      </c>
      <c r="AA47" s="82">
        <v>56.48</v>
      </c>
      <c r="AB47" s="82">
        <v>1188.94</v>
      </c>
      <c r="AD47" s="1">
        <v>9</v>
      </c>
      <c r="AE47" s="1">
        <v>601988</v>
      </c>
      <c r="AF47" s="1" t="s">
        <v>127</v>
      </c>
      <c r="AG47" s="1">
        <v>4</v>
      </c>
      <c r="AH47" s="3">
        <v>-1.72E-2</v>
      </c>
      <c r="AI47" s="3">
        <v>4.4400000000000002E-2</v>
      </c>
      <c r="AJ47" s="1">
        <v>294.61</v>
      </c>
      <c r="AK47" s="1">
        <v>1213.79</v>
      </c>
      <c r="AM47" s="82">
        <v>9</v>
      </c>
      <c r="AN47" s="82">
        <v>603939</v>
      </c>
      <c r="AO47" s="82" t="s">
        <v>1461</v>
      </c>
      <c r="AP47" s="82">
        <v>38.82</v>
      </c>
      <c r="AQ47" s="104">
        <v>-8.8999999999999999E-3</v>
      </c>
      <c r="AR47" s="104">
        <v>3.7600000000000001E-2</v>
      </c>
      <c r="AS47" s="82">
        <v>54.49</v>
      </c>
      <c r="AT47" s="82">
        <v>1938.72</v>
      </c>
    </row>
    <row r="48" spans="1:46">
      <c r="K48" s="82">
        <v>10</v>
      </c>
      <c r="L48" s="82">
        <v>538</v>
      </c>
      <c r="M48" s="82" t="s">
        <v>1415</v>
      </c>
      <c r="N48" s="82">
        <v>101</v>
      </c>
      <c r="O48" s="104">
        <v>-1.5699999999999999E-2</v>
      </c>
      <c r="P48" s="104">
        <v>2.81E-2</v>
      </c>
      <c r="Q48" s="82">
        <v>56.02</v>
      </c>
      <c r="R48" s="82">
        <v>5080.72</v>
      </c>
      <c r="U48" s="82">
        <v>10</v>
      </c>
      <c r="V48" s="82">
        <v>600998</v>
      </c>
      <c r="W48" s="82" t="s">
        <v>1437</v>
      </c>
      <c r="X48" s="82">
        <v>21.48</v>
      </c>
      <c r="Y48" s="104">
        <v>-3.2399999999999998E-2</v>
      </c>
      <c r="Z48" s="104">
        <v>2.8299999999999999E-2</v>
      </c>
      <c r="AA48" s="82">
        <v>57.05</v>
      </c>
      <c r="AB48" s="82">
        <v>1176.3699999999999</v>
      </c>
      <c r="AD48" s="1">
        <v>10</v>
      </c>
      <c r="AE48" s="1">
        <v>603899</v>
      </c>
      <c r="AF48" s="1" t="s">
        <v>1441</v>
      </c>
      <c r="AG48" s="1">
        <v>23.28</v>
      </c>
      <c r="AH48" s="3">
        <v>-1.2699999999999999E-2</v>
      </c>
      <c r="AI48" s="3">
        <v>4.4299999999999999E-2</v>
      </c>
      <c r="AJ48" s="1">
        <v>58.19</v>
      </c>
      <c r="AK48" s="1">
        <v>1211.52</v>
      </c>
      <c r="AM48" s="82">
        <v>10</v>
      </c>
      <c r="AN48" s="82">
        <v>300015</v>
      </c>
      <c r="AO48" s="82" t="s">
        <v>1462</v>
      </c>
      <c r="AP48" s="82">
        <v>28.7</v>
      </c>
      <c r="AQ48" s="104">
        <v>-0.01</v>
      </c>
      <c r="AR48" s="104">
        <v>3.6400000000000002E-2</v>
      </c>
      <c r="AS48" s="82">
        <v>74.099999999999994</v>
      </c>
      <c r="AT48" s="82">
        <v>1876.95</v>
      </c>
    </row>
    <row r="49" spans="2:41">
      <c r="B49" s="1" t="s">
        <v>199</v>
      </c>
      <c r="C49" s="112">
        <f>SUM(F38:F47)</f>
        <v>0.64390000000000003</v>
      </c>
    </row>
    <row r="50" spans="2:41">
      <c r="B50" s="22" t="s">
        <v>202</v>
      </c>
      <c r="C50" s="112">
        <f>SUM(F38:F47)</f>
        <v>0.64390000000000003</v>
      </c>
      <c r="L50" s="1" t="s">
        <v>199</v>
      </c>
      <c r="M50" s="112">
        <f>SUM(P39:P48)</f>
        <v>0.50309999999999999</v>
      </c>
      <c r="V50" s="1" t="s">
        <v>199</v>
      </c>
      <c r="W50" s="112">
        <f>SUM(Z39:Z48)</f>
        <v>0.36159999999999998</v>
      </c>
      <c r="AE50" s="1" t="s">
        <v>199</v>
      </c>
      <c r="AF50" s="112">
        <f>SUM(AI39:AI48)</f>
        <v>0.54490000000000005</v>
      </c>
      <c r="AN50" s="1" t="s">
        <v>199</v>
      </c>
      <c r="AO50" s="112">
        <f>SUM(AR39:AR48)</f>
        <v>0.56109999999999993</v>
      </c>
    </row>
    <row r="51" spans="2:41">
      <c r="B51" s="82" t="s">
        <v>698</v>
      </c>
      <c r="C51" s="112">
        <f>C49-F40-F47</f>
        <v>0.52110000000000001</v>
      </c>
      <c r="L51" s="22" t="s">
        <v>202</v>
      </c>
      <c r="M51" s="112">
        <f>SUM(P39:P48)</f>
        <v>0.50309999999999999</v>
      </c>
      <c r="V51" s="22" t="s">
        <v>202</v>
      </c>
      <c r="W51" s="112">
        <f>SUM(Z39:Z48)</f>
        <v>0.36159999999999998</v>
      </c>
      <c r="AE51" s="22" t="s">
        <v>202</v>
      </c>
      <c r="AF51" s="112">
        <f>SUM(AI39:AI48)</f>
        <v>0.54490000000000005</v>
      </c>
      <c r="AN51" s="22" t="s">
        <v>202</v>
      </c>
      <c r="AO51" s="112">
        <f>SUM(AR39:AR48)</f>
        <v>0.56109999999999993</v>
      </c>
    </row>
    <row r="52" spans="2:41">
      <c r="L52" s="82" t="s">
        <v>698</v>
      </c>
      <c r="M52" s="112">
        <f>M50-P40-P46-P47</f>
        <v>0.37509999999999999</v>
      </c>
      <c r="V52" s="82" t="s">
        <v>698</v>
      </c>
      <c r="W52" s="112">
        <f>W50-Z45</f>
        <v>0.33179999999999998</v>
      </c>
      <c r="AE52" s="82" t="s">
        <v>698</v>
      </c>
      <c r="AF52" s="112">
        <f>AF50-AI44-AI45</f>
        <v>0.44440000000000007</v>
      </c>
      <c r="AN52" s="82" t="s">
        <v>698</v>
      </c>
      <c r="AO52" s="112">
        <f>AO50-AR40-AR48</f>
        <v>0.44949999999999996</v>
      </c>
    </row>
  </sheetData>
  <phoneticPr fontId="21" type="noConversion"/>
  <hyperlinks>
    <hyperlink ref="B4" r:id="rId1" display="http://quote.eastmoney.com/sh601607.html"/>
    <hyperlink ref="C4" r:id="rId2" display="http://quote.eastmoney.com/sh601607.html"/>
    <hyperlink ref="B5" r:id="rId3" display="http://quote.eastmoney.com/sz000423.html"/>
    <hyperlink ref="C5" r:id="rId4" display="http://quote.eastmoney.com/sz000423.html"/>
    <hyperlink ref="B6" r:id="rId5" display="http://quote.eastmoney.com/sz000858.html"/>
    <hyperlink ref="C6" r:id="rId6" display="http://quote.eastmoney.com/sz000858.html"/>
    <hyperlink ref="B7" r:id="rId7" display="http://quote.eastmoney.com/sh600056.html"/>
    <hyperlink ref="C7" r:id="rId8" display="http://quote.eastmoney.com/sh600056.html"/>
    <hyperlink ref="B8" r:id="rId9" display="http://quote.eastmoney.com/sh600566.html"/>
    <hyperlink ref="C8" r:id="rId10" display="http://quote.eastmoney.com/sh600566.html"/>
    <hyperlink ref="B9" r:id="rId11" display="http://quote.eastmoney.com/sz000963.html"/>
    <hyperlink ref="C9" r:id="rId12" display="http://quote.eastmoney.com/sz000963.html"/>
    <hyperlink ref="B10" r:id="rId13" display="http://quote.eastmoney.com/sz002294.html"/>
    <hyperlink ref="C10" r:id="rId14" display="http://quote.eastmoney.com/sz002294.html"/>
    <hyperlink ref="B11" r:id="rId15" display="http://quote.eastmoney.com/sh600196.html"/>
    <hyperlink ref="C11" r:id="rId16" display="http://quote.eastmoney.com/sh600196.html"/>
    <hyperlink ref="B12" r:id="rId17" display="http://quote.eastmoney.com/sh600529.html"/>
    <hyperlink ref="C12" r:id="rId18" display="http://quote.eastmoney.com/sh600529.html"/>
    <hyperlink ref="B13" r:id="rId19" display="http://quote.eastmoney.com/sz000999.html"/>
    <hyperlink ref="C13" r:id="rId20" display="http://quote.eastmoney.com/sz000999.html"/>
    <hyperlink ref="B14" r:id="rId21" display="http://quote.eastmoney.com/sz002008.html"/>
    <hyperlink ref="C14" r:id="rId22" display="http://quote.eastmoney.com/sz002008.html"/>
    <hyperlink ref="B15" r:id="rId23" display="http://quote.eastmoney.com/sh600518.html"/>
    <hyperlink ref="C15" r:id="rId24" display="http://quote.eastmoney.com/sh600518.html"/>
    <hyperlink ref="B16" r:id="rId25" display="http://quote.eastmoney.com/sz000538.html"/>
    <hyperlink ref="C16" r:id="rId26" display="http://quote.eastmoney.com/sz000538.html"/>
    <hyperlink ref="B17" r:id="rId27" display="http://quote.eastmoney.com/sz000028.html"/>
    <hyperlink ref="C17" r:id="rId28" display="http://quote.eastmoney.com/sz000028.html"/>
    <hyperlink ref="B18" r:id="rId29" display="http://quote.eastmoney.com/sz002635.html"/>
    <hyperlink ref="C18" r:id="rId30" display="http://quote.eastmoney.com/sz002635.html"/>
    <hyperlink ref="B19" r:id="rId31" display="http://quote.eastmoney.com/sh600690.html"/>
    <hyperlink ref="C19" r:id="rId32" display="http://quote.eastmoney.com/sh600690.html"/>
    <hyperlink ref="B20" r:id="rId33" display="http://quote.eastmoney.com/sz000661.html"/>
    <hyperlink ref="C20" r:id="rId34" display="http://quote.eastmoney.com/sz000661.html"/>
    <hyperlink ref="L4" r:id="rId35" display="http://quote.eastmoney.com/sz002019.html"/>
    <hyperlink ref="M4" r:id="rId36" display="http://quote.eastmoney.com/sz002019.html"/>
    <hyperlink ref="L5" r:id="rId37" display="http://quote.eastmoney.com/sz002262.html"/>
    <hyperlink ref="M5" r:id="rId38" display="http://quote.eastmoney.com/sz002262.html"/>
    <hyperlink ref="L6" r:id="rId39" display="http://quote.eastmoney.com/sh600062.html"/>
    <hyperlink ref="M6" r:id="rId40" display="http://quote.eastmoney.com/sh600062.html"/>
    <hyperlink ref="L7" r:id="rId41" display="http://quote.eastmoney.com/sh600196.html"/>
    <hyperlink ref="M7" r:id="rId42" display="http://quote.eastmoney.com/sh600196.html"/>
    <hyperlink ref="L8" r:id="rId43" display="http://quote.eastmoney.com/sh600276.html"/>
    <hyperlink ref="M8" r:id="rId44" display="http://quote.eastmoney.com/sh600276.html"/>
    <hyperlink ref="L9" r:id="rId45" display="http://quote.eastmoney.com/sz000661.html"/>
    <hyperlink ref="M9" r:id="rId46" display="http://quote.eastmoney.com/sz000661.html"/>
    <hyperlink ref="L10" r:id="rId47" display="http://quote.eastmoney.com/sz000513.html"/>
    <hyperlink ref="M10" r:id="rId48" display="http://quote.eastmoney.com/sz000513.html"/>
    <hyperlink ref="L11" r:id="rId49" display="http://quote.eastmoney.com/sz000999.html"/>
    <hyperlink ref="M11" r:id="rId50" display="http://quote.eastmoney.com/sz000999.html"/>
    <hyperlink ref="L12" r:id="rId51" display="http://quote.eastmoney.com/sh600056.html"/>
    <hyperlink ref="M12" r:id="rId52" display="http://quote.eastmoney.com/sh600056.html"/>
    <hyperlink ref="L13" r:id="rId53" display="http://quote.eastmoney.com/sh600518.html"/>
    <hyperlink ref="M13" r:id="rId54" display="http://quote.eastmoney.com/sh600518.html"/>
    <hyperlink ref="L14" r:id="rId55" display="http://quote.eastmoney.com/sz000423.html"/>
    <hyperlink ref="M14" r:id="rId56" display="http://quote.eastmoney.com/sz000423.html"/>
    <hyperlink ref="L15" r:id="rId57" display="http://quote.eastmoney.com/sz000538.html"/>
    <hyperlink ref="M15" r:id="rId58" display="http://quote.eastmoney.com/sz000538.html"/>
    <hyperlink ref="L16" r:id="rId59" display="http://quote.eastmoney.com/sh603108.html"/>
    <hyperlink ref="M16" r:id="rId60" display="http://quote.eastmoney.com/sh603108.html"/>
    <hyperlink ref="L17" r:id="rId61" display="http://quote.eastmoney.com/sz300015.html"/>
    <hyperlink ref="M17" r:id="rId62" display="http://quote.eastmoney.com/sz300015.html"/>
    <hyperlink ref="L18" r:id="rId63" display="http://quote.eastmoney.com/sh600479.html"/>
    <hyperlink ref="M18" r:id="rId64" display="http://quote.eastmoney.com/sh600479.html"/>
    <hyperlink ref="L19" r:id="rId65" display="http://quote.eastmoney.com/sz000915.html"/>
    <hyperlink ref="M19" r:id="rId66" display="http://quote.eastmoney.com/sz000915.html"/>
    <hyperlink ref="L20" r:id="rId67" display="http://quote.eastmoney.com/sz300463.html"/>
    <hyperlink ref="M20" r:id="rId68" display="http://quote.eastmoney.com/sz300463.html"/>
    <hyperlink ref="L21" r:id="rId69" display="http://quote.eastmoney.com/sh601607.html"/>
    <hyperlink ref="M21" r:id="rId70" display="http://quote.eastmoney.com/sh601607.html"/>
    <hyperlink ref="L22" r:id="rId71" display="http://quote.eastmoney.com/sh600976.html"/>
    <hyperlink ref="M22" r:id="rId72" display="http://quote.eastmoney.com/sh600976.html"/>
    <hyperlink ref="L23" r:id="rId73" display="http://quote.eastmoney.com/sh600511.html"/>
    <hyperlink ref="M23" r:id="rId74" display="http://quote.eastmoney.com/sh600511.html"/>
    <hyperlink ref="L24" r:id="rId75" display="http://quote.eastmoney.com/sh600436.html"/>
    <hyperlink ref="M24" r:id="rId76" display="http://quote.eastmoney.com/sh600436.html"/>
    <hyperlink ref="V4" r:id="rId77" display="http://quote.eastmoney.com/sh601607.html"/>
    <hyperlink ref="W4" r:id="rId78" display="http://quote.eastmoney.com/sh601607.html"/>
    <hyperlink ref="V5" r:id="rId79" display="http://quote.eastmoney.com/sh600056.html"/>
    <hyperlink ref="W5" r:id="rId80" display="http://quote.eastmoney.com/sh600056.html"/>
    <hyperlink ref="V6" r:id="rId81" display="http://quote.eastmoney.com/sz000538.html"/>
    <hyperlink ref="W6" r:id="rId82" display="http://quote.eastmoney.com/sz000538.html"/>
    <hyperlink ref="V7" r:id="rId83" display="http://quote.eastmoney.com/sz000423.html"/>
    <hyperlink ref="W7" r:id="rId84" display="http://quote.eastmoney.com/sz000423.html"/>
    <hyperlink ref="V8" r:id="rId85" display="http://quote.eastmoney.com/sh600518.html"/>
    <hyperlink ref="W8" r:id="rId86" display="http://quote.eastmoney.com/sh600518.html"/>
    <hyperlink ref="V9" r:id="rId87" display="http://quote.eastmoney.com/sz000963.html"/>
    <hyperlink ref="W9" r:id="rId88" display="http://quote.eastmoney.com/sz000963.html"/>
    <hyperlink ref="V10" r:id="rId89" display="http://quote.eastmoney.com/sz000999.html"/>
    <hyperlink ref="W10" r:id="rId90" display="http://quote.eastmoney.com/sz000999.html"/>
    <hyperlink ref="V11" r:id="rId91" display="http://quote.eastmoney.com/sh600062.html"/>
    <hyperlink ref="W11" r:id="rId92" display="http://quote.eastmoney.com/sh600062.html"/>
    <hyperlink ref="V12" r:id="rId93" display="http://quote.eastmoney.com/sh600750.html"/>
    <hyperlink ref="W12" r:id="rId94" display="http://quote.eastmoney.com/sh600750.html"/>
    <hyperlink ref="V13" r:id="rId95" display="http://quote.eastmoney.com/sh600566.html"/>
    <hyperlink ref="W13" r:id="rId96" display="http://quote.eastmoney.com/sh600566.html"/>
    <hyperlink ref="V14" r:id="rId97" display="http://quote.eastmoney.com/sh600436.html"/>
    <hyperlink ref="W14" r:id="rId98" display="http://quote.eastmoney.com/sh600436.html"/>
    <hyperlink ref="V15" r:id="rId99" display="http://quote.eastmoney.com/sz000739.html"/>
    <hyperlink ref="W15" r:id="rId100" display="http://quote.eastmoney.com/sz000739.html"/>
    <hyperlink ref="V16" r:id="rId101" display="http://quote.eastmoney.com/sh600048.html"/>
    <hyperlink ref="W16" r:id="rId102" display="http://quote.eastmoney.com/sh600048.html"/>
    <hyperlink ref="V17" r:id="rId103" display="http://quote.eastmoney.com/sh600529.html"/>
    <hyperlink ref="W17" r:id="rId104" display="http://quote.eastmoney.com/sh600529.html"/>
    <hyperlink ref="V18" r:id="rId105" display="http://quote.eastmoney.com/sz002019.html"/>
    <hyperlink ref="W18" r:id="rId106" display="http://quote.eastmoney.com/sz002019.html"/>
    <hyperlink ref="V19" r:id="rId107" display="http://quote.eastmoney.com/sz000915.html"/>
    <hyperlink ref="W19" r:id="rId108" display="http://quote.eastmoney.com/sz000915.html"/>
    <hyperlink ref="V20" r:id="rId109" display="http://quote.eastmoney.com/sz000513.html"/>
    <hyperlink ref="W20" r:id="rId110" display="http://quote.eastmoney.com/sz000513.html"/>
    <hyperlink ref="V21" r:id="rId111" display="http://quote.eastmoney.com/sz000661.html"/>
    <hyperlink ref="W21" r:id="rId112" display="http://quote.eastmoney.com/sz000661.html"/>
    <hyperlink ref="V22" r:id="rId113" display="http://quote.eastmoney.com/sz002001.html"/>
    <hyperlink ref="W22" r:id="rId114" display="http://quote.eastmoney.com/sz002001.html"/>
    <hyperlink ref="V23" r:id="rId115" display="http://quote.eastmoney.com/sz000651.html"/>
    <hyperlink ref="W23" r:id="rId116" display="http://quote.eastmoney.com/sz000651.html"/>
    <hyperlink ref="V24" r:id="rId117" display="http://quote.eastmoney.com/sh600332.html"/>
    <hyperlink ref="W24" r:id="rId118" display="http://quote.eastmoney.com/sh600332.html"/>
    <hyperlink ref="V25" r:id="rId119" display="http://quote.eastmoney.com/sh600276.html"/>
    <hyperlink ref="W25" r:id="rId120" display="http://quote.eastmoney.com/sh600276.html"/>
    <hyperlink ref="V26" r:id="rId121" display="http://quote.eastmoney.com/sz002271.html"/>
    <hyperlink ref="W26" r:id="rId122" display="http://quote.eastmoney.com/sz002271.html"/>
    <hyperlink ref="V27" r:id="rId123" display="http://quote.eastmoney.com/sz002020.html"/>
    <hyperlink ref="W27" r:id="rId124" display="http://quote.eastmoney.com/sz002020.html"/>
    <hyperlink ref="V28" r:id="rId125" display="http://quote.eastmoney.com/sz300003.html"/>
    <hyperlink ref="W28" r:id="rId126" display="http://quote.eastmoney.com/sz300003.html"/>
    <hyperlink ref="V29" r:id="rId127" display="http://quote.eastmoney.com/sh600487.html"/>
    <hyperlink ref="W29" r:id="rId128" display="http://quote.eastmoney.com/sh600487.html"/>
    <hyperlink ref="V30" r:id="rId129" display="http://quote.eastmoney.com/sh600201.html"/>
    <hyperlink ref="W30" r:id="rId130" display="http://quote.eastmoney.com/sh600201.html"/>
    <hyperlink ref="AE4" r:id="rId131" display="http://quote.eastmoney.com/sh600519.html"/>
    <hyperlink ref="AF4" r:id="rId132" display="http://quote.eastmoney.com/sh600519.html"/>
    <hyperlink ref="AE5" r:id="rId133" display="http://quote.eastmoney.com/sh601607.html"/>
    <hyperlink ref="AF5" r:id="rId134" display="http://quote.eastmoney.com/sh601607.html"/>
    <hyperlink ref="AE6" r:id="rId135" display="http://quote.eastmoney.com/sh600535.html"/>
    <hyperlink ref="AF6" r:id="rId136" display="http://quote.eastmoney.com/sh600535.html"/>
    <hyperlink ref="AE7" r:id="rId137" display="http://quote.eastmoney.com/sz000858.html"/>
    <hyperlink ref="AF7" r:id="rId138" display="http://quote.eastmoney.com/sz000858.html"/>
    <hyperlink ref="AE8" r:id="rId139" display="http://quote.eastmoney.com/sh600566.html"/>
    <hyperlink ref="AF8" r:id="rId140" display="http://quote.eastmoney.com/sh600566.html"/>
    <hyperlink ref="AE9" r:id="rId141" display="http://quote.eastmoney.com/sz002223.html"/>
    <hyperlink ref="AF9" r:id="rId142" display="http://quote.eastmoney.com/sz002223.html"/>
    <hyperlink ref="AE10" r:id="rId143" display="http://quote.eastmoney.com/sz002007.html"/>
    <hyperlink ref="AF10" r:id="rId144" display="http://quote.eastmoney.com/sz002007.html"/>
    <hyperlink ref="AE11" r:id="rId145" display="http://quote.eastmoney.com/sz000963.html"/>
    <hyperlink ref="AF11" r:id="rId146" display="http://quote.eastmoney.com/sz000963.html"/>
    <hyperlink ref="AE12" r:id="rId147" display="http://quote.eastmoney.com/sh601818.html"/>
    <hyperlink ref="AF12" r:id="rId148" display="http://quote.eastmoney.com/sh601818.html"/>
    <hyperlink ref="AE13" r:id="rId149" display="http://quote.eastmoney.com/sz000418.html"/>
    <hyperlink ref="AF13" r:id="rId150" display="http://quote.eastmoney.com/sz000418.html"/>
    <hyperlink ref="AE14" r:id="rId151" display="http://quote.eastmoney.com/sh600104.html"/>
    <hyperlink ref="AF14" r:id="rId152" display="http://quote.eastmoney.com/sh600104.html"/>
    <hyperlink ref="AE15" r:id="rId153" display="http://quote.eastmoney.com/sz300015.html"/>
    <hyperlink ref="AF15" r:id="rId154" display="http://quote.eastmoney.com/sz300015.html"/>
    <hyperlink ref="AE16" r:id="rId155" display="http://quote.eastmoney.com/sh601311.html"/>
    <hyperlink ref="AF16" r:id="rId156" display="http://quote.eastmoney.com/sh601311.html"/>
    <hyperlink ref="AE17" r:id="rId157" display="http://quote.eastmoney.com/sh601288.html"/>
    <hyperlink ref="AF17" r:id="rId158" display="http://quote.eastmoney.com/sh601288.html"/>
    <hyperlink ref="AE18" r:id="rId159" display="http://quote.eastmoney.com/sh603658.html"/>
    <hyperlink ref="AF18" r:id="rId160" display="http://quote.eastmoney.com/sh603658.html"/>
    <hyperlink ref="AE19" r:id="rId161" display="http://quote.eastmoney.com/sh601398.html"/>
    <hyperlink ref="AF19" r:id="rId162" display="http://quote.eastmoney.com/sh601398.html"/>
    <hyperlink ref="AE20" r:id="rId163" display="http://quote.eastmoney.com/sz002262.html"/>
    <hyperlink ref="AF20" r:id="rId164" display="http://quote.eastmoney.com/sz002262.html"/>
    <hyperlink ref="AE21" r:id="rId165" display="http://quote.eastmoney.com/sh603899.html"/>
    <hyperlink ref="AF21" r:id="rId166" display="http://quote.eastmoney.com/sh603899.html"/>
    <hyperlink ref="AE22" r:id="rId167" display="http://quote.eastmoney.com/sh601336.html"/>
    <hyperlink ref="AF22" r:id="rId168" display="http://quote.eastmoney.com/sh601336.html"/>
    <hyperlink ref="AE23" r:id="rId169" display="http://quote.eastmoney.com/sz002635.html"/>
    <hyperlink ref="AF23" r:id="rId170" display="http://quote.eastmoney.com/sz002635.html"/>
    <hyperlink ref="AE24" r:id="rId171" display="http://quote.eastmoney.com/sh600309.html"/>
    <hyperlink ref="AF24" r:id="rId172" display="http://quote.eastmoney.com/sh600309.html"/>
    <hyperlink ref="AE25" r:id="rId173" display="http://quote.eastmoney.com/sz002821.html"/>
    <hyperlink ref="AF25" r:id="rId174" display="http://quote.eastmoney.com/sz002821.html"/>
    <hyperlink ref="AN4" r:id="rId175" display="http://quote.eastmoney.com/sh601607.html"/>
    <hyperlink ref="AO4" r:id="rId176" display="http://quote.eastmoney.com/sh601607.html"/>
    <hyperlink ref="AN5" r:id="rId177" display="http://quote.eastmoney.com/sz000661.html"/>
    <hyperlink ref="AO5" r:id="rId178" display="http://quote.eastmoney.com/sz000661.html"/>
    <hyperlink ref="AN6" r:id="rId179" display="http://quote.eastmoney.com/sz000423.html"/>
    <hyperlink ref="AO6" r:id="rId180" display="http://quote.eastmoney.com/sz000423.html"/>
    <hyperlink ref="AN7" r:id="rId181" display="http://quote.eastmoney.com/sh600529.html"/>
    <hyperlink ref="AO7" r:id="rId182" display="http://quote.eastmoney.com/sh600529.html"/>
    <hyperlink ref="AN8" r:id="rId183" display="http://quote.eastmoney.com/sz002332.html"/>
    <hyperlink ref="AO8" r:id="rId184" display="http://quote.eastmoney.com/sz002332.html"/>
    <hyperlink ref="AN9" r:id="rId185" display="http://quote.eastmoney.com/sz000963.html"/>
    <hyperlink ref="AO9" r:id="rId186" display="http://quote.eastmoney.com/sz000963.html"/>
    <hyperlink ref="AN10" r:id="rId187" display="http://quote.eastmoney.com/sh600867.html"/>
    <hyperlink ref="AO10" r:id="rId188" display="http://quote.eastmoney.com/sh600867.html"/>
    <hyperlink ref="AN11" r:id="rId189" display="http://quote.eastmoney.com/sz000513.html"/>
    <hyperlink ref="AO11" r:id="rId190" display="http://quote.eastmoney.com/sz000513.html"/>
    <hyperlink ref="AN12" r:id="rId191" display="http://quote.eastmoney.com/sh600056.html"/>
    <hyperlink ref="AO12" r:id="rId192" display="http://quote.eastmoney.com/sh600056.html"/>
    <hyperlink ref="AN13" r:id="rId193" display="http://quote.eastmoney.com/sh600566.html"/>
    <hyperlink ref="AO13" r:id="rId194" display="http://quote.eastmoney.com/sh600566.html"/>
    <hyperlink ref="AN14" r:id="rId195" display="http://quote.eastmoney.com/sz300463.html"/>
    <hyperlink ref="AO14" r:id="rId196" display="http://quote.eastmoney.com/sz300463.html"/>
    <hyperlink ref="AN15" r:id="rId197" display="http://quote.eastmoney.com/sh603368.html"/>
    <hyperlink ref="AO15" r:id="rId198" display="http://quote.eastmoney.com/sh603368.html"/>
    <hyperlink ref="AN16" r:id="rId199" display="http://quote.eastmoney.com/sz002773.html"/>
    <hyperlink ref="AO16" r:id="rId200" display="http://quote.eastmoney.com/sz002773.html"/>
    <hyperlink ref="AN17" r:id="rId201" display="http://quote.eastmoney.com/sh600196.html"/>
    <hyperlink ref="AO17" r:id="rId202" display="http://quote.eastmoney.com/sh600196.html"/>
    <hyperlink ref="AN18" r:id="rId203" display="http://quote.eastmoney.com/sh603883.html"/>
    <hyperlink ref="AO18" r:id="rId204" display="http://quote.eastmoney.com/sh603883.html"/>
    <hyperlink ref="AN19" r:id="rId205" display="http://quote.eastmoney.com/sz002475.html"/>
    <hyperlink ref="AO19" r:id="rId206" display="http://quote.eastmoney.com/sz002475.html"/>
    <hyperlink ref="AN20" r:id="rId207" display="http://quote.eastmoney.com/sz002223.html"/>
    <hyperlink ref="AO20" r:id="rId208" display="http://quote.eastmoney.com/sz002223.html"/>
    <hyperlink ref="AN21" r:id="rId209" display="http://quote.eastmoney.com/sh600519.html"/>
    <hyperlink ref="AO21" r:id="rId210" display="http://quote.eastmoney.com/sh600519.html"/>
    <hyperlink ref="AN22" r:id="rId211" display="http://quote.eastmoney.com/sz002008.html"/>
    <hyperlink ref="AO22" r:id="rId212" display="http://quote.eastmoney.com/sz002008.html"/>
    <hyperlink ref="AN23" r:id="rId213" display="http://quote.eastmoney.com/sh600285.html"/>
    <hyperlink ref="AO23" r:id="rId214" display="http://quote.eastmoney.com/sh600285.html"/>
    <hyperlink ref="AN24" r:id="rId215" display="http://quote.eastmoney.com/sz002415.html"/>
    <hyperlink ref="AO24" r:id="rId216" display="http://quote.eastmoney.com/sz002415.html"/>
    <hyperlink ref="AN25" r:id="rId217" display="http://quote.eastmoney.com/sz000858.html"/>
    <hyperlink ref="AO25" r:id="rId218" display="http://quote.eastmoney.com/sz000858.html"/>
    <hyperlink ref="AN26" r:id="rId219" display="http://quote.eastmoney.com/sz002572.html"/>
    <hyperlink ref="AO26" r:id="rId220" display="http://quote.eastmoney.com/sz002572.html"/>
    <hyperlink ref="AN27" r:id="rId221" display="http://quote.eastmoney.com/sh601318.html"/>
    <hyperlink ref="AO27" r:id="rId222" display="http://quote.eastmoney.com/sh601318.html"/>
    <hyperlink ref="AN28" r:id="rId223" display="http://quote.eastmoney.com/sh600887.html"/>
    <hyperlink ref="AO28" r:id="rId224" display="http://quote.eastmoney.com/sh600887.html"/>
    <hyperlink ref="AN29" r:id="rId225" display="http://quote.eastmoney.com/sh600660.html"/>
    <hyperlink ref="AO29" r:id="rId226" display="http://quote.eastmoney.com/sh600660.html"/>
    <hyperlink ref="B39" r:id="rId227" display="http://quote.eastmoney.com/sz000661.html"/>
    <hyperlink ref="C39" r:id="rId228" display="http://quote.eastmoney.com/sz000661.html"/>
    <hyperlink ref="B40" r:id="rId229" display="http://quote.eastmoney.com/sz300630.html"/>
    <hyperlink ref="C40" r:id="rId230" display="http://quote.eastmoney.com/sz300630.html"/>
    <hyperlink ref="B41" r:id="rId231" display="http://quote.eastmoney.com/sh600196.html"/>
    <hyperlink ref="C41" r:id="rId232" display="http://quote.eastmoney.com/sh600196.html"/>
    <hyperlink ref="B42" r:id="rId233" display="http://quote.eastmoney.com/sz000858.html"/>
    <hyperlink ref="C42" r:id="rId234" display="http://quote.eastmoney.com/sz000858.html"/>
    <hyperlink ref="B43" r:id="rId235" display="http://quote.eastmoney.com/sh600521.html"/>
    <hyperlink ref="C43" r:id="rId236" display="http://quote.eastmoney.com/sh600521.html"/>
    <hyperlink ref="B44" r:id="rId237" display="http://quote.eastmoney.com/sh600285.html"/>
    <hyperlink ref="C44" r:id="rId238" display="http://quote.eastmoney.com/sh600285.html"/>
    <hyperlink ref="B45" r:id="rId239" display="http://quote.eastmoney.com/sz000963.html"/>
    <hyperlink ref="C45" r:id="rId240" display="http://quote.eastmoney.com/sz000963.html"/>
    <hyperlink ref="B46" r:id="rId241" display="http://quote.eastmoney.com/sz000513.html"/>
    <hyperlink ref="C46" r:id="rId242" display="http://quote.eastmoney.com/sz000513.html"/>
    <hyperlink ref="B47" r:id="rId243" display="http://quote.eastmoney.com/sz002262.html"/>
    <hyperlink ref="C47" r:id="rId244" display="http://quote.eastmoney.com/sz002262.html"/>
    <hyperlink ref="B38" r:id="rId245" display="http://quote.eastmoney.com/sh600276.html"/>
    <hyperlink ref="C38" r:id="rId246" display="http://quote.eastmoney.com/sh600276.html"/>
    <hyperlink ref="L39" r:id="rId247" display="http://quote.eastmoney.com/sh600196.html"/>
    <hyperlink ref="M39" r:id="rId248" display="http://quote.eastmoney.com/sh600196.html"/>
    <hyperlink ref="L40" r:id="rId249" display="http://quote.eastmoney.com/sz002262.html"/>
    <hyperlink ref="M40" r:id="rId250" display="http://quote.eastmoney.com/sz002262.html"/>
    <hyperlink ref="L41" r:id="rId251" display="http://quote.eastmoney.com/sh600062.html"/>
    <hyperlink ref="M41" r:id="rId252" display="http://quote.eastmoney.com/sh600062.html"/>
    <hyperlink ref="L42" r:id="rId253" display="http://quote.eastmoney.com/sh600276.html"/>
    <hyperlink ref="M42" r:id="rId254" display="http://quote.eastmoney.com/sh600276.html"/>
    <hyperlink ref="L43" r:id="rId255" display="http://quote.eastmoney.com/sz000661.html"/>
    <hyperlink ref="M43" r:id="rId256" display="http://quote.eastmoney.com/sz000661.html"/>
    <hyperlink ref="L44" r:id="rId257" display="http://quote.eastmoney.com/sz000513.html"/>
    <hyperlink ref="M44" r:id="rId258" display="http://quote.eastmoney.com/sz000513.html"/>
    <hyperlink ref="L45" r:id="rId259" display="http://quote.eastmoney.com/sh600056.html"/>
    <hyperlink ref="M45" r:id="rId260" display="http://quote.eastmoney.com/sh600056.html"/>
    <hyperlink ref="L46" r:id="rId261" display="http://quote.eastmoney.com/sz002019.html"/>
    <hyperlink ref="M46" r:id="rId262" display="http://quote.eastmoney.com/sz002019.html"/>
    <hyperlink ref="L47" r:id="rId263" display="http://quote.eastmoney.com/sz300015.html"/>
    <hyperlink ref="M47" r:id="rId264" display="http://quote.eastmoney.com/sz300015.html"/>
    <hyperlink ref="L48" r:id="rId265" display="http://quote.eastmoney.com/sz000538.html"/>
    <hyperlink ref="M48" r:id="rId266" display="http://quote.eastmoney.com/sz000538.html"/>
    <hyperlink ref="V39" r:id="rId267" display="http://quote.eastmoney.com/sh600196.html"/>
    <hyperlink ref="W39" r:id="rId268" display="http://quote.eastmoney.com/sh600196.html"/>
    <hyperlink ref="V40" r:id="rId269" display="http://quote.eastmoney.com/sz000963.html"/>
    <hyperlink ref="W40" r:id="rId270" display="http://quote.eastmoney.com/sz000963.html"/>
    <hyperlink ref="V41" r:id="rId271" display="http://quote.eastmoney.com/sz000538.html"/>
    <hyperlink ref="W41" r:id="rId272" display="http://quote.eastmoney.com/sz000538.html"/>
    <hyperlink ref="V42" r:id="rId273" display="http://quote.eastmoney.com/sh600056.html"/>
    <hyperlink ref="W42" r:id="rId274" display="http://quote.eastmoney.com/sh600056.html"/>
    <hyperlink ref="V43" r:id="rId275" display="http://quote.eastmoney.com/sz000661.html"/>
    <hyperlink ref="W43" r:id="rId276" display="http://quote.eastmoney.com/sz000661.html"/>
    <hyperlink ref="V44" r:id="rId277" display="http://quote.eastmoney.com/sh600566.html"/>
    <hyperlink ref="W44" r:id="rId278" display="http://quote.eastmoney.com/sh600566.html"/>
    <hyperlink ref="V45" r:id="rId279" display="http://quote.eastmoney.com/sz002332.html"/>
    <hyperlink ref="W45" r:id="rId280" display="http://quote.eastmoney.com/sz002332.html"/>
    <hyperlink ref="V46" r:id="rId281" display="http://quote.eastmoney.com/sh600285.html"/>
    <hyperlink ref="W46" r:id="rId282" display="http://quote.eastmoney.com/sh600285.html"/>
    <hyperlink ref="V47" r:id="rId283" display="http://quote.eastmoney.com/sh600062.html"/>
    <hyperlink ref="W47" r:id="rId284" display="http://quote.eastmoney.com/sh600062.html"/>
    <hyperlink ref="V48" r:id="rId285" display="http://quote.eastmoney.com/sh600998.html"/>
    <hyperlink ref="W48" r:id="rId286" display="http://quote.eastmoney.com/sh600998.html"/>
    <hyperlink ref="AE39" r:id="rId287" display="http://quote.eastmoney.com/sh601607.html"/>
    <hyperlink ref="AF39" r:id="rId288" display="http://quote.eastmoney.com/sh601607.html"/>
    <hyperlink ref="AE40" r:id="rId289" display="http://quote.eastmoney.com/sh600535.html"/>
    <hyperlink ref="AF40" r:id="rId290" display="http://quote.eastmoney.com/sh600535.html"/>
    <hyperlink ref="AE41" r:id="rId291" display="http://quote.eastmoney.com/sh600566.html"/>
    <hyperlink ref="AF41" r:id="rId292" display="http://quote.eastmoney.com/sh600566.html"/>
    <hyperlink ref="AE42" r:id="rId293" display="http://quote.eastmoney.com/sz000418.html"/>
    <hyperlink ref="AF42" r:id="rId294" display="http://quote.eastmoney.com/sz000418.html"/>
    <hyperlink ref="AE43" r:id="rId295" display="http://quote.eastmoney.com/sz000963.html"/>
    <hyperlink ref="AF43" r:id="rId296" display="http://quote.eastmoney.com/sz000963.html"/>
    <hyperlink ref="AE44" r:id="rId297" display="http://quote.eastmoney.com/sz002007.html"/>
    <hyperlink ref="AF44" r:id="rId298" display="http://quote.eastmoney.com/sz002007.html"/>
    <hyperlink ref="AE45" r:id="rId299" display="http://quote.eastmoney.com/sz002223.html"/>
    <hyperlink ref="AF45" r:id="rId300" display="http://quote.eastmoney.com/sz002223.html"/>
    <hyperlink ref="AE46" r:id="rId301" display="http://quote.eastmoney.com/sh600867.html"/>
    <hyperlink ref="AF46" r:id="rId302" display="http://quote.eastmoney.com/sh600867.html"/>
    <hyperlink ref="AE47" r:id="rId303" display="http://quote.eastmoney.com/sh601988.html"/>
    <hyperlink ref="AF47" r:id="rId304" display="http://quote.eastmoney.com/sh601988.html"/>
    <hyperlink ref="AE48" r:id="rId305" display="http://quote.eastmoney.com/sh603899.html"/>
    <hyperlink ref="AF48" r:id="rId306" display="http://quote.eastmoney.com/sh603899.html"/>
    <hyperlink ref="AN39" r:id="rId307" display="http://quote.eastmoney.com/sz000661.html"/>
    <hyperlink ref="AO39" r:id="rId308" display="http://quote.eastmoney.com/sz000661.html"/>
    <hyperlink ref="AN40" r:id="rId309" display="http://quote.eastmoney.com/sz002332.html"/>
    <hyperlink ref="AO40" r:id="rId310" display="http://quote.eastmoney.com/sz002332.html"/>
    <hyperlink ref="AN41" r:id="rId311" display="http://quote.eastmoney.com/sh600566.html"/>
    <hyperlink ref="AO41" r:id="rId312" display="http://quote.eastmoney.com/sh600566.html"/>
    <hyperlink ref="AN42" r:id="rId313" display="http://quote.eastmoney.com/sh600276.html"/>
    <hyperlink ref="AO42" r:id="rId314" display="http://quote.eastmoney.com/sh600276.html"/>
    <hyperlink ref="AN43" r:id="rId315" display="http://quote.eastmoney.com/sz000538.html"/>
    <hyperlink ref="AO43" r:id="rId316" display="http://quote.eastmoney.com/sz000538.html"/>
    <hyperlink ref="AN44" r:id="rId317" display="http://quote.eastmoney.com/sz000513.html"/>
    <hyperlink ref="AO44" r:id="rId318" display="http://quote.eastmoney.com/sz000513.html"/>
    <hyperlink ref="AN45" r:id="rId319" display="http://quote.eastmoney.com/sh600867.html"/>
    <hyperlink ref="AO45" r:id="rId320" display="http://quote.eastmoney.com/sh600867.html"/>
    <hyperlink ref="AN46" r:id="rId321" display="http://quote.eastmoney.com/sh603658.html"/>
    <hyperlink ref="AO46" r:id="rId322" display="http://quote.eastmoney.com/sh603658.html"/>
    <hyperlink ref="AN47" r:id="rId323" display="http://quote.eastmoney.com/sh603939.html"/>
    <hyperlink ref="AO47" r:id="rId324" display="http://quote.eastmoney.com/sh603939.html"/>
    <hyperlink ref="AN48" r:id="rId325" display="http://quote.eastmoney.com/sz300015.html"/>
    <hyperlink ref="AO48" r:id="rId326" display="http://quote.eastmoney.com/sz300015.html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61"/>
  <sheetViews>
    <sheetView topLeftCell="A31" workbookViewId="0">
      <selection activeCell="A72" sqref="A72"/>
    </sheetView>
  </sheetViews>
  <sheetFormatPr defaultRowHeight="14.25"/>
  <cols>
    <col min="12" max="12" width="9" bestFit="1" customWidth="1"/>
  </cols>
  <sheetData>
    <row r="1" spans="1:17" ht="22.5">
      <c r="A1" s="235" t="s">
        <v>1097</v>
      </c>
      <c r="J1" s="235" t="s">
        <v>1098</v>
      </c>
    </row>
    <row r="2" spans="1:17" ht="15" thickBot="1">
      <c r="A2" s="22" t="s">
        <v>43</v>
      </c>
      <c r="B2" s="46" t="s">
        <v>44</v>
      </c>
      <c r="C2" s="46" t="s">
        <v>45</v>
      </c>
      <c r="D2" s="46" t="s">
        <v>46</v>
      </c>
      <c r="E2" s="46" t="s">
        <v>47</v>
      </c>
      <c r="F2" s="46" t="s">
        <v>48</v>
      </c>
      <c r="G2" s="46" t="s">
        <v>49</v>
      </c>
      <c r="H2" s="46" t="s">
        <v>50</v>
      </c>
      <c r="J2" s="22" t="s">
        <v>43</v>
      </c>
      <c r="K2" s="46" t="s">
        <v>44</v>
      </c>
      <c r="L2" s="46" t="s">
        <v>45</v>
      </c>
      <c r="M2" s="46" t="s">
        <v>46</v>
      </c>
      <c r="N2" s="46" t="s">
        <v>47</v>
      </c>
      <c r="O2" s="46" t="s">
        <v>48</v>
      </c>
      <c r="P2" s="46" t="s">
        <v>49</v>
      </c>
      <c r="Q2" s="46" t="s">
        <v>50</v>
      </c>
    </row>
    <row r="3" spans="1:17" ht="15" thickBot="1">
      <c r="A3" s="98">
        <v>1</v>
      </c>
      <c r="B3" s="127">
        <v>300616</v>
      </c>
      <c r="C3" s="127" t="s">
        <v>1178</v>
      </c>
      <c r="D3" s="98">
        <v>159.72999999999999</v>
      </c>
      <c r="E3" s="99">
        <v>-1.4E-3</v>
      </c>
      <c r="F3" s="99">
        <v>7.3800000000000004E-2</v>
      </c>
      <c r="G3" s="98">
        <v>13.59</v>
      </c>
      <c r="H3" s="128">
        <v>1842.12</v>
      </c>
      <c r="J3" s="98">
        <v>1</v>
      </c>
      <c r="K3" s="127">
        <v>300156</v>
      </c>
      <c r="L3" s="127" t="s">
        <v>1193</v>
      </c>
      <c r="M3" s="98" t="s">
        <v>663</v>
      </c>
      <c r="N3" s="98" t="s">
        <v>663</v>
      </c>
      <c r="O3" s="99">
        <v>5.2200000000000003E-2</v>
      </c>
      <c r="P3" s="98">
        <v>31</v>
      </c>
      <c r="Q3" s="128">
        <v>1015.56</v>
      </c>
    </row>
    <row r="4" spans="1:17" ht="15" thickBot="1">
      <c r="A4" s="100">
        <v>2</v>
      </c>
      <c r="B4" s="126">
        <v>400</v>
      </c>
      <c r="C4" s="127" t="s">
        <v>1179</v>
      </c>
      <c r="D4" s="98">
        <v>16.34</v>
      </c>
      <c r="E4" s="99">
        <v>-1.2699999999999999E-2</v>
      </c>
      <c r="F4" s="99">
        <v>6.3100000000000003E-2</v>
      </c>
      <c r="G4" s="98">
        <v>87.72</v>
      </c>
      <c r="H4" s="128">
        <v>1575.43</v>
      </c>
      <c r="J4" s="100">
        <v>2</v>
      </c>
      <c r="K4" s="126">
        <v>968</v>
      </c>
      <c r="L4" s="127" t="s">
        <v>1194</v>
      </c>
      <c r="M4" s="98">
        <v>16.46</v>
      </c>
      <c r="N4" s="99">
        <v>-7.5300000000000006E-2</v>
      </c>
      <c r="O4" s="99">
        <v>5.0500000000000003E-2</v>
      </c>
      <c r="P4" s="98">
        <v>67.89</v>
      </c>
      <c r="Q4" s="98">
        <v>981.69</v>
      </c>
    </row>
    <row r="5" spans="1:17" ht="15" thickBot="1">
      <c r="A5" s="100">
        <v>3</v>
      </c>
      <c r="B5" s="126">
        <v>600884</v>
      </c>
      <c r="C5" s="127" t="s">
        <v>1180</v>
      </c>
      <c r="D5" s="98">
        <v>22.91</v>
      </c>
      <c r="E5" s="99">
        <v>-1.0800000000000001E-2</v>
      </c>
      <c r="F5" s="99">
        <v>5.5800000000000002E-2</v>
      </c>
      <c r="G5" s="98">
        <v>84.59</v>
      </c>
      <c r="H5" s="128">
        <v>1393.2</v>
      </c>
      <c r="J5" s="100">
        <v>3</v>
      </c>
      <c r="K5" s="126">
        <v>2508</v>
      </c>
      <c r="L5" s="127" t="s">
        <v>1195</v>
      </c>
      <c r="M5" s="98">
        <v>48.46</v>
      </c>
      <c r="N5" s="99">
        <v>2.7099999999999999E-2</v>
      </c>
      <c r="O5" s="99">
        <v>4.2500000000000003E-2</v>
      </c>
      <c r="P5" s="98">
        <v>19</v>
      </c>
      <c r="Q5" s="98">
        <v>826.12</v>
      </c>
    </row>
    <row r="6" spans="1:17" ht="15" thickBot="1">
      <c r="A6" s="100">
        <v>4</v>
      </c>
      <c r="B6" s="126">
        <v>967</v>
      </c>
      <c r="C6" s="127" t="s">
        <v>1108</v>
      </c>
      <c r="D6" s="98">
        <v>10.23</v>
      </c>
      <c r="E6" s="99">
        <v>1.6899999999999998E-2</v>
      </c>
      <c r="F6" s="99">
        <v>5.1999999999999998E-2</v>
      </c>
      <c r="G6" s="98">
        <v>119.9</v>
      </c>
      <c r="H6" s="128">
        <v>1299.68</v>
      </c>
      <c r="J6" s="100">
        <v>4</v>
      </c>
      <c r="K6" s="126">
        <v>600885</v>
      </c>
      <c r="L6" s="127" t="s">
        <v>1196</v>
      </c>
      <c r="M6" s="98">
        <v>44.16</v>
      </c>
      <c r="N6" s="99">
        <v>-1.6899999999999998E-2</v>
      </c>
      <c r="O6" s="99">
        <v>4.1700000000000001E-2</v>
      </c>
      <c r="P6" s="98">
        <v>20.32</v>
      </c>
      <c r="Q6" s="98">
        <v>810.66</v>
      </c>
    </row>
    <row r="7" spans="1:17" ht="15" thickBot="1">
      <c r="A7" s="100">
        <v>5</v>
      </c>
      <c r="B7" s="126">
        <v>2192</v>
      </c>
      <c r="C7" s="127" t="s">
        <v>1181</v>
      </c>
      <c r="D7" s="98">
        <v>40.5</v>
      </c>
      <c r="E7" s="99">
        <v>1.17E-2</v>
      </c>
      <c r="F7" s="99">
        <v>5.0500000000000003E-2</v>
      </c>
      <c r="G7" s="98">
        <v>49.12</v>
      </c>
      <c r="H7" s="128">
        <v>1261.4000000000001</v>
      </c>
      <c r="J7" s="100">
        <v>5</v>
      </c>
      <c r="K7" s="126">
        <v>2050</v>
      </c>
      <c r="L7" s="127" t="s">
        <v>1197</v>
      </c>
      <c r="M7" s="98">
        <v>16.989999999999998</v>
      </c>
      <c r="N7" s="99">
        <v>-7.6E-3</v>
      </c>
      <c r="O7" s="99">
        <v>4.1099999999999998E-2</v>
      </c>
      <c r="P7" s="98">
        <v>48.99</v>
      </c>
      <c r="Q7" s="98">
        <v>799.53</v>
      </c>
    </row>
    <row r="8" spans="1:17" ht="15" thickBot="1">
      <c r="A8" s="100">
        <v>6</v>
      </c>
      <c r="B8" s="126">
        <v>603788</v>
      </c>
      <c r="C8" s="127" t="s">
        <v>1182</v>
      </c>
      <c r="D8" s="98">
        <v>41.6</v>
      </c>
      <c r="E8" s="99">
        <v>8.0000000000000002E-3</v>
      </c>
      <c r="F8" s="99">
        <v>5.04E-2</v>
      </c>
      <c r="G8" s="98">
        <v>29.26</v>
      </c>
      <c r="H8" s="128">
        <v>1258.97</v>
      </c>
      <c r="J8" s="100">
        <v>6</v>
      </c>
      <c r="K8" s="126">
        <v>2705</v>
      </c>
      <c r="L8" s="127" t="s">
        <v>1198</v>
      </c>
      <c r="M8" s="98">
        <v>13.77</v>
      </c>
      <c r="N8" s="99">
        <v>6.9999999999999999E-4</v>
      </c>
      <c r="O8" s="99">
        <v>3.2199999999999999E-2</v>
      </c>
      <c r="P8" s="98">
        <v>41.7</v>
      </c>
      <c r="Q8" s="98">
        <v>626.72</v>
      </c>
    </row>
    <row r="9" spans="1:17" ht="15" thickBot="1">
      <c r="A9" s="100">
        <v>7</v>
      </c>
      <c r="B9" s="126">
        <v>300335</v>
      </c>
      <c r="C9" s="127" t="s">
        <v>1183</v>
      </c>
      <c r="D9" s="98">
        <v>20.93</v>
      </c>
      <c r="E9" s="99">
        <v>1.6500000000000001E-2</v>
      </c>
      <c r="F9" s="99">
        <v>4.9000000000000002E-2</v>
      </c>
      <c r="G9" s="98">
        <v>63.81</v>
      </c>
      <c r="H9" s="128">
        <v>1223.24</v>
      </c>
      <c r="J9" s="100">
        <v>7</v>
      </c>
      <c r="K9" s="126">
        <v>2185</v>
      </c>
      <c r="L9" s="127" t="s">
        <v>1199</v>
      </c>
      <c r="M9" s="98">
        <v>8.41</v>
      </c>
      <c r="N9" s="99">
        <v>-1.06E-2</v>
      </c>
      <c r="O9" s="99">
        <v>3.0200000000000001E-2</v>
      </c>
      <c r="P9" s="98">
        <v>81</v>
      </c>
      <c r="Q9" s="98">
        <v>586.44000000000005</v>
      </c>
    </row>
    <row r="10" spans="1:17" ht="15" thickBot="1">
      <c r="A10" s="100">
        <v>8</v>
      </c>
      <c r="B10" s="126">
        <v>600886</v>
      </c>
      <c r="C10" s="127" t="s">
        <v>1184</v>
      </c>
      <c r="D10" s="98">
        <v>7.57</v>
      </c>
      <c r="E10" s="99">
        <v>0</v>
      </c>
      <c r="F10" s="99">
        <v>4.1200000000000001E-2</v>
      </c>
      <c r="G10" s="98">
        <v>130.32</v>
      </c>
      <c r="H10" s="128">
        <v>1029.55</v>
      </c>
      <c r="J10" s="100">
        <v>8</v>
      </c>
      <c r="K10" s="126">
        <v>2450</v>
      </c>
      <c r="L10" s="127" t="s">
        <v>1200</v>
      </c>
      <c r="M10" s="98">
        <v>22.9</v>
      </c>
      <c r="N10" s="99">
        <v>7.0000000000000001E-3</v>
      </c>
      <c r="O10" s="99">
        <v>3.0099999999999998E-2</v>
      </c>
      <c r="P10" s="98">
        <v>26</v>
      </c>
      <c r="Q10" s="98">
        <v>585.52</v>
      </c>
    </row>
    <row r="11" spans="1:17" ht="15" thickBot="1">
      <c r="A11" s="100">
        <v>9</v>
      </c>
      <c r="B11" s="126">
        <v>600674</v>
      </c>
      <c r="C11" s="127" t="s">
        <v>1185</v>
      </c>
      <c r="D11" s="98">
        <v>9.68</v>
      </c>
      <c r="E11" s="99">
        <v>4.1000000000000003E-3</v>
      </c>
      <c r="F11" s="99">
        <v>4.07E-2</v>
      </c>
      <c r="G11" s="98">
        <v>103.4</v>
      </c>
      <c r="H11" s="128">
        <v>1015.4</v>
      </c>
      <c r="J11" s="100">
        <v>9</v>
      </c>
      <c r="K11" s="126">
        <v>963</v>
      </c>
      <c r="L11" s="127" t="s">
        <v>1124</v>
      </c>
      <c r="M11" s="98">
        <v>52.76</v>
      </c>
      <c r="N11" s="99">
        <v>-1.38E-2</v>
      </c>
      <c r="O11" s="99">
        <v>2.81E-2</v>
      </c>
      <c r="P11" s="98">
        <v>11</v>
      </c>
      <c r="Q11" s="98">
        <v>546.70000000000005</v>
      </c>
    </row>
    <row r="12" spans="1:17" ht="15" thickBot="1">
      <c r="A12" s="100">
        <v>10</v>
      </c>
      <c r="B12" s="126">
        <v>2714</v>
      </c>
      <c r="C12" s="127" t="s">
        <v>1119</v>
      </c>
      <c r="D12" s="98">
        <v>38.81</v>
      </c>
      <c r="E12" s="99">
        <v>6.7000000000000002E-3</v>
      </c>
      <c r="F12" s="99">
        <v>3.7400000000000003E-2</v>
      </c>
      <c r="G12" s="98">
        <v>34.33</v>
      </c>
      <c r="H12" s="98">
        <v>934.5</v>
      </c>
      <c r="J12" s="100">
        <v>10</v>
      </c>
      <c r="K12" s="126">
        <v>2241</v>
      </c>
      <c r="L12" s="127" t="s">
        <v>1201</v>
      </c>
      <c r="M12" s="98">
        <v>21.02</v>
      </c>
      <c r="N12" s="99">
        <v>9.5999999999999992E-3</v>
      </c>
      <c r="O12" s="99">
        <v>2.5399999999999999E-2</v>
      </c>
      <c r="P12" s="98">
        <v>25.6</v>
      </c>
      <c r="Q12" s="98">
        <v>493.57</v>
      </c>
    </row>
    <row r="13" spans="1:17" ht="15" thickBot="1">
      <c r="A13" s="100">
        <v>11</v>
      </c>
      <c r="B13" s="126">
        <v>2841</v>
      </c>
      <c r="C13" s="127" t="s">
        <v>1117</v>
      </c>
      <c r="D13" s="98">
        <v>76.25</v>
      </c>
      <c r="E13" s="99">
        <v>-2.0799999999999999E-2</v>
      </c>
      <c r="F13" s="99">
        <v>3.5099999999999999E-2</v>
      </c>
      <c r="G13" s="98">
        <v>11.81</v>
      </c>
      <c r="H13" s="98">
        <v>876.54</v>
      </c>
      <c r="J13" s="100">
        <v>11</v>
      </c>
      <c r="K13" s="126">
        <v>2507</v>
      </c>
      <c r="L13" s="127" t="s">
        <v>1202</v>
      </c>
      <c r="M13" s="98">
        <v>15.09</v>
      </c>
      <c r="N13" s="99">
        <v>1.2999999999999999E-3</v>
      </c>
      <c r="O13" s="99">
        <v>2.5399999999999999E-2</v>
      </c>
      <c r="P13" s="98">
        <v>43.9</v>
      </c>
      <c r="Q13" s="98">
        <v>493.44</v>
      </c>
    </row>
    <row r="14" spans="1:17" ht="15" thickBot="1">
      <c r="A14" s="100">
        <v>12</v>
      </c>
      <c r="B14" s="126">
        <v>65</v>
      </c>
      <c r="C14" s="127" t="s">
        <v>1186</v>
      </c>
      <c r="D14" s="98">
        <v>23.52</v>
      </c>
      <c r="E14" s="99">
        <v>-1.2999999999999999E-2</v>
      </c>
      <c r="F14" s="99">
        <v>3.4700000000000002E-2</v>
      </c>
      <c r="G14" s="98">
        <v>36.42</v>
      </c>
      <c r="H14" s="98">
        <v>865.99</v>
      </c>
      <c r="J14" s="100">
        <v>12</v>
      </c>
      <c r="K14" s="126">
        <v>601155</v>
      </c>
      <c r="L14" s="127" t="s">
        <v>1203</v>
      </c>
      <c r="M14" s="98">
        <v>17.84</v>
      </c>
      <c r="N14" s="99">
        <v>1.3599999999999999E-2</v>
      </c>
      <c r="O14" s="99">
        <v>2.53E-2</v>
      </c>
      <c r="P14" s="98">
        <v>26.59</v>
      </c>
      <c r="Q14" s="98">
        <v>493.05</v>
      </c>
    </row>
    <row r="15" spans="1:17" ht="15" thickBot="1">
      <c r="A15" s="100">
        <v>13</v>
      </c>
      <c r="B15" s="126">
        <v>601601</v>
      </c>
      <c r="C15" s="127" t="s">
        <v>1118</v>
      </c>
      <c r="D15" s="98">
        <v>38.299999999999997</v>
      </c>
      <c r="E15" s="99">
        <v>3.1199999999999999E-2</v>
      </c>
      <c r="F15" s="99">
        <v>3.2800000000000003E-2</v>
      </c>
      <c r="G15" s="98">
        <v>24.16</v>
      </c>
      <c r="H15" s="98">
        <v>818.3</v>
      </c>
      <c r="J15" s="100">
        <v>13</v>
      </c>
      <c r="K15" s="126">
        <v>651</v>
      </c>
      <c r="L15" s="127" t="s">
        <v>1107</v>
      </c>
      <c r="M15" s="98">
        <v>40.19</v>
      </c>
      <c r="N15" s="99">
        <v>-2E-3</v>
      </c>
      <c r="O15" s="99">
        <v>2.52E-2</v>
      </c>
      <c r="P15" s="98">
        <v>11.9</v>
      </c>
      <c r="Q15" s="98">
        <v>489.92</v>
      </c>
    </row>
    <row r="16" spans="1:17" ht="15" thickBot="1">
      <c r="A16" s="100">
        <v>14</v>
      </c>
      <c r="B16" s="126">
        <v>601336</v>
      </c>
      <c r="C16" s="127" t="s">
        <v>1169</v>
      </c>
      <c r="D16" s="98">
        <v>58.98</v>
      </c>
      <c r="E16" s="99">
        <v>1.7600000000000001E-2</v>
      </c>
      <c r="F16" s="99">
        <v>3.1199999999999999E-2</v>
      </c>
      <c r="G16" s="98">
        <v>15.14</v>
      </c>
      <c r="H16" s="98">
        <v>778.2</v>
      </c>
      <c r="J16" s="100">
        <v>14</v>
      </c>
      <c r="K16" s="126">
        <v>28</v>
      </c>
      <c r="L16" s="127" t="s">
        <v>1131</v>
      </c>
      <c r="M16" s="98">
        <v>68.17</v>
      </c>
      <c r="N16" s="99">
        <v>-1.32E-2</v>
      </c>
      <c r="O16" s="99">
        <v>2.12E-2</v>
      </c>
      <c r="P16" s="98">
        <v>5.0999999999999996</v>
      </c>
      <c r="Q16" s="98">
        <v>412.52</v>
      </c>
    </row>
    <row r="17" spans="1:17" ht="15" thickBot="1">
      <c r="A17" s="100">
        <v>15</v>
      </c>
      <c r="B17" s="126">
        <v>2466</v>
      </c>
      <c r="C17" s="127" t="s">
        <v>1187</v>
      </c>
      <c r="D17" s="98">
        <v>69.28</v>
      </c>
      <c r="E17" s="99">
        <v>1.61E-2</v>
      </c>
      <c r="F17" s="99">
        <v>3.1E-2</v>
      </c>
      <c r="G17" s="98">
        <v>14.23</v>
      </c>
      <c r="H17" s="98">
        <v>773.4</v>
      </c>
      <c r="J17" s="100">
        <v>15</v>
      </c>
      <c r="K17" s="126">
        <v>603626</v>
      </c>
      <c r="L17" s="127" t="s">
        <v>1204</v>
      </c>
      <c r="M17" s="98">
        <v>43.12</v>
      </c>
      <c r="N17" s="99">
        <v>-3.7000000000000002E-3</v>
      </c>
      <c r="O17" s="99">
        <v>2.0899999999999998E-2</v>
      </c>
      <c r="P17" s="98">
        <v>6.23</v>
      </c>
      <c r="Q17" s="98">
        <v>406.02</v>
      </c>
    </row>
    <row r="18" spans="1:17" ht="15" thickBot="1">
      <c r="A18" s="100">
        <v>16</v>
      </c>
      <c r="B18" s="126">
        <v>300015</v>
      </c>
      <c r="C18" s="127" t="s">
        <v>1141</v>
      </c>
      <c r="D18" s="98">
        <v>26.47</v>
      </c>
      <c r="E18" s="99">
        <v>-8.0000000000000004E-4</v>
      </c>
      <c r="F18" s="99">
        <v>3.0300000000000001E-2</v>
      </c>
      <c r="G18" s="98">
        <v>32.49</v>
      </c>
      <c r="H18" s="98">
        <v>755.64</v>
      </c>
      <c r="J18" s="100">
        <v>16</v>
      </c>
      <c r="K18" s="126">
        <v>300133</v>
      </c>
      <c r="L18" s="127" t="s">
        <v>1205</v>
      </c>
      <c r="M18" s="98">
        <v>11.03</v>
      </c>
      <c r="N18" s="99">
        <v>-2.9899999999999999E-2</v>
      </c>
      <c r="O18" s="99">
        <v>0.02</v>
      </c>
      <c r="P18" s="98">
        <v>34.799999999999997</v>
      </c>
      <c r="Q18" s="98">
        <v>389.72</v>
      </c>
    </row>
    <row r="19" spans="1:17" ht="15" thickBot="1">
      <c r="A19" s="100">
        <v>17</v>
      </c>
      <c r="B19" s="126">
        <v>300232</v>
      </c>
      <c r="C19" s="127" t="s">
        <v>864</v>
      </c>
      <c r="D19" s="98">
        <v>14.84</v>
      </c>
      <c r="E19" s="99">
        <v>-3.95E-2</v>
      </c>
      <c r="F19" s="99">
        <v>2.0899999999999998E-2</v>
      </c>
      <c r="G19" s="98">
        <v>32.659999999999997</v>
      </c>
      <c r="H19" s="98">
        <v>522.55999999999995</v>
      </c>
      <c r="J19" s="100">
        <v>17</v>
      </c>
      <c r="K19" s="126">
        <v>603898</v>
      </c>
      <c r="L19" s="127" t="s">
        <v>1105</v>
      </c>
      <c r="M19" s="98">
        <v>31.24</v>
      </c>
      <c r="N19" s="99">
        <v>1.0999999999999999E-2</v>
      </c>
      <c r="O19" s="99">
        <v>1.9800000000000002E-2</v>
      </c>
      <c r="P19" s="98">
        <v>11</v>
      </c>
      <c r="Q19" s="98">
        <v>384.45</v>
      </c>
    </row>
    <row r="20" spans="1:17" ht="15" thickBot="1">
      <c r="A20" s="100">
        <v>18</v>
      </c>
      <c r="B20" s="126">
        <v>2460</v>
      </c>
      <c r="C20" s="127" t="s">
        <v>1188</v>
      </c>
      <c r="D20" s="98">
        <v>88.38</v>
      </c>
      <c r="E20" s="99">
        <v>1.6199999999999999E-2</v>
      </c>
      <c r="F20" s="99">
        <v>1.9800000000000002E-2</v>
      </c>
      <c r="G20" s="98">
        <v>10.7</v>
      </c>
      <c r="H20" s="98">
        <v>494.88</v>
      </c>
      <c r="J20" s="100">
        <v>18</v>
      </c>
      <c r="K20" s="126">
        <v>568</v>
      </c>
      <c r="L20" s="127" t="s">
        <v>1103</v>
      </c>
      <c r="M20" s="98">
        <v>58.58</v>
      </c>
      <c r="N20" s="99">
        <v>-7.1000000000000004E-3</v>
      </c>
      <c r="O20" s="99">
        <v>1.8700000000000001E-2</v>
      </c>
      <c r="P20" s="98">
        <v>7.2</v>
      </c>
      <c r="Q20" s="98">
        <v>364.18</v>
      </c>
    </row>
    <row r="21" spans="1:17" ht="15" thickBot="1">
      <c r="A21" s="100">
        <v>19</v>
      </c>
      <c r="B21" s="126">
        <v>300355</v>
      </c>
      <c r="C21" s="127" t="s">
        <v>1189</v>
      </c>
      <c r="D21" s="98">
        <v>14.39</v>
      </c>
      <c r="E21" s="99">
        <v>1.34E-2</v>
      </c>
      <c r="F21" s="99">
        <v>1.9599999999999999E-2</v>
      </c>
      <c r="G21" s="98">
        <v>45.6</v>
      </c>
      <c r="H21" s="98">
        <v>489.74</v>
      </c>
      <c r="J21" s="100">
        <v>19</v>
      </c>
      <c r="K21" s="126">
        <v>661</v>
      </c>
      <c r="L21" s="127" t="s">
        <v>1134</v>
      </c>
      <c r="M21" s="98">
        <v>158.30000000000001</v>
      </c>
      <c r="N21" s="99">
        <v>1.03E-2</v>
      </c>
      <c r="O21" s="99">
        <v>1.8599999999999998E-2</v>
      </c>
      <c r="P21" s="98">
        <v>2.8</v>
      </c>
      <c r="Q21" s="98">
        <v>361.51</v>
      </c>
    </row>
    <row r="22" spans="1:17" ht="15" thickBot="1">
      <c r="A22" s="100">
        <v>20</v>
      </c>
      <c r="B22" s="126">
        <v>601788</v>
      </c>
      <c r="C22" s="127" t="s">
        <v>1190</v>
      </c>
      <c r="D22" s="98">
        <v>15.5</v>
      </c>
      <c r="E22" s="99">
        <v>2.5999999999999999E-3</v>
      </c>
      <c r="F22" s="99">
        <v>1.6400000000000001E-2</v>
      </c>
      <c r="G22" s="98">
        <v>27.35</v>
      </c>
      <c r="H22" s="98">
        <v>408.34</v>
      </c>
      <c r="J22" s="100">
        <v>20</v>
      </c>
      <c r="K22" s="126">
        <v>2217</v>
      </c>
      <c r="L22" s="127" t="s">
        <v>1206</v>
      </c>
      <c r="M22" s="98">
        <v>11.27</v>
      </c>
      <c r="N22" s="99">
        <v>2.18E-2</v>
      </c>
      <c r="O22" s="99">
        <v>1.8499999999999999E-2</v>
      </c>
      <c r="P22" s="98">
        <v>36.479999999999997</v>
      </c>
      <c r="Q22" s="98">
        <v>360.42</v>
      </c>
    </row>
    <row r="23" spans="1:17" ht="15" thickBot="1">
      <c r="A23" s="100">
        <v>21</v>
      </c>
      <c r="B23" s="126">
        <v>2664</v>
      </c>
      <c r="C23" s="127" t="s">
        <v>1191</v>
      </c>
      <c r="D23" s="98">
        <v>30.51</v>
      </c>
      <c r="E23" s="99">
        <v>5.3E-3</v>
      </c>
      <c r="F23" s="99">
        <v>1.5699999999999999E-2</v>
      </c>
      <c r="G23" s="98">
        <v>13.69</v>
      </c>
      <c r="H23" s="98">
        <v>391.85</v>
      </c>
      <c r="J23" s="100">
        <v>21</v>
      </c>
      <c r="K23" s="126">
        <v>600197</v>
      </c>
      <c r="L23" s="127" t="s">
        <v>860</v>
      </c>
      <c r="M23" s="98">
        <v>22.94</v>
      </c>
      <c r="N23" s="99">
        <v>8.9999999999999998E-4</v>
      </c>
      <c r="O23" s="99">
        <v>1.8100000000000002E-2</v>
      </c>
      <c r="P23" s="98">
        <v>18</v>
      </c>
      <c r="Q23" s="98">
        <v>351.54</v>
      </c>
    </row>
    <row r="24" spans="1:17" ht="15" thickBot="1">
      <c r="A24" s="100">
        <v>22</v>
      </c>
      <c r="B24" s="126">
        <v>2850</v>
      </c>
      <c r="C24" s="127" t="s">
        <v>1192</v>
      </c>
      <c r="D24" s="98">
        <v>83.67</v>
      </c>
      <c r="E24" s="99">
        <v>-2.01E-2</v>
      </c>
      <c r="F24" s="99">
        <v>1.01E-2</v>
      </c>
      <c r="G24" s="98">
        <v>2.77</v>
      </c>
      <c r="H24" s="98">
        <v>251.49</v>
      </c>
      <c r="J24" s="100">
        <v>22</v>
      </c>
      <c r="K24" s="126">
        <v>2831</v>
      </c>
      <c r="L24" s="127" t="s">
        <v>1106</v>
      </c>
      <c r="M24" s="98">
        <v>63.85</v>
      </c>
      <c r="N24" s="99">
        <v>-1.7500000000000002E-2</v>
      </c>
      <c r="O24" s="99">
        <v>1.4999999999999999E-2</v>
      </c>
      <c r="P24" s="98">
        <v>3.9</v>
      </c>
      <c r="Q24" s="98">
        <v>292.5</v>
      </c>
    </row>
    <row r="25" spans="1:17" ht="15" thickBot="1">
      <c r="J25" s="100">
        <v>23</v>
      </c>
      <c r="K25" s="126">
        <v>2001</v>
      </c>
      <c r="L25" s="127" t="s">
        <v>1150</v>
      </c>
      <c r="M25" s="98">
        <v>25</v>
      </c>
      <c r="N25" s="99">
        <v>0</v>
      </c>
      <c r="O25" s="99">
        <v>1.4E-2</v>
      </c>
      <c r="P25" s="98">
        <v>14</v>
      </c>
      <c r="Q25" s="98">
        <v>271.74</v>
      </c>
    </row>
    <row r="26" spans="1:17" ht="15" thickBot="1">
      <c r="J26" s="100">
        <v>24</v>
      </c>
      <c r="K26" s="126">
        <v>2008</v>
      </c>
      <c r="L26" s="127" t="s">
        <v>1128</v>
      </c>
      <c r="M26" s="98">
        <v>45.44</v>
      </c>
      <c r="N26" s="99">
        <v>1.2E-2</v>
      </c>
      <c r="O26" s="99">
        <v>1.34E-2</v>
      </c>
      <c r="P26" s="98">
        <v>7.5</v>
      </c>
      <c r="Q26" s="98">
        <v>259.8</v>
      </c>
    </row>
    <row r="27" spans="1:17" ht="15" thickBot="1">
      <c r="J27" s="100">
        <v>25</v>
      </c>
      <c r="K27" s="126">
        <v>2007</v>
      </c>
      <c r="L27" s="127" t="s">
        <v>1160</v>
      </c>
      <c r="M27" s="98">
        <v>28.32</v>
      </c>
      <c r="N27" s="99">
        <v>-4.8999999999999998E-3</v>
      </c>
      <c r="O27" s="99">
        <v>1.3100000000000001E-2</v>
      </c>
      <c r="P27" s="98">
        <v>7</v>
      </c>
      <c r="Q27" s="98">
        <v>255.5</v>
      </c>
    </row>
    <row r="28" spans="1:17" ht="15" thickBot="1">
      <c r="J28" s="100">
        <v>26</v>
      </c>
      <c r="K28" s="126">
        <v>600529</v>
      </c>
      <c r="L28" s="127" t="s">
        <v>1126</v>
      </c>
      <c r="M28" s="98">
        <v>21.82</v>
      </c>
      <c r="N28" s="99">
        <v>-2.3300000000000001E-2</v>
      </c>
      <c r="O28" s="99">
        <v>1.26E-2</v>
      </c>
      <c r="P28" s="98">
        <v>10</v>
      </c>
      <c r="Q28" s="98">
        <v>245.7</v>
      </c>
    </row>
    <row r="29" spans="1:17" ht="15" thickBot="1">
      <c r="C29" s="1" t="s">
        <v>199</v>
      </c>
      <c r="D29" s="112">
        <f>SUM(F3:F24)</f>
        <v>0.81150000000000011</v>
      </c>
      <c r="J29" s="100">
        <v>27</v>
      </c>
      <c r="K29" s="126">
        <v>596</v>
      </c>
      <c r="L29" s="127" t="s">
        <v>1207</v>
      </c>
      <c r="M29" s="98">
        <v>67.87</v>
      </c>
      <c r="N29" s="99">
        <v>-2.0500000000000001E-2</v>
      </c>
      <c r="O29" s="99">
        <v>1.26E-2</v>
      </c>
      <c r="P29" s="98">
        <v>4.8</v>
      </c>
      <c r="Q29" s="98">
        <v>244.56</v>
      </c>
    </row>
    <row r="30" spans="1:17" ht="15" thickBot="1">
      <c r="C30" s="22" t="s">
        <v>202</v>
      </c>
      <c r="D30" s="112">
        <f>SUM(F3:F12)</f>
        <v>0.51390000000000002</v>
      </c>
      <c r="J30" s="100">
        <v>28</v>
      </c>
      <c r="K30" s="126">
        <v>2624</v>
      </c>
      <c r="L30" s="127" t="s">
        <v>1208</v>
      </c>
      <c r="M30" s="98">
        <v>34.43</v>
      </c>
      <c r="N30" s="99">
        <v>-4.5999999999999999E-3</v>
      </c>
      <c r="O30" s="99">
        <v>1.23E-2</v>
      </c>
      <c r="P30" s="98">
        <v>7</v>
      </c>
      <c r="Q30" s="98">
        <v>240.1</v>
      </c>
    </row>
    <row r="31" spans="1:17" ht="15" thickBot="1">
      <c r="C31" s="82" t="s">
        <v>698</v>
      </c>
      <c r="D31" s="112">
        <f>D29-F3-F7-F9-F12-F13-F17-F18-F19-F20-F21-F23-F24</f>
        <v>0.41830000000000012</v>
      </c>
      <c r="J31" s="100">
        <v>29</v>
      </c>
      <c r="K31" s="126">
        <v>600373</v>
      </c>
      <c r="L31" s="127" t="s">
        <v>863</v>
      </c>
      <c r="M31" s="98">
        <v>23.24</v>
      </c>
      <c r="N31" s="99">
        <v>-9.7999999999999997E-3</v>
      </c>
      <c r="O31" s="99">
        <v>1.21E-2</v>
      </c>
      <c r="P31" s="98">
        <v>10.050000000000001</v>
      </c>
      <c r="Q31" s="98">
        <v>236.28</v>
      </c>
    </row>
    <row r="32" spans="1:17" ht="15" thickBot="1">
      <c r="J32" s="100">
        <v>30</v>
      </c>
      <c r="K32" s="126">
        <v>600030</v>
      </c>
      <c r="L32" s="127" t="s">
        <v>1209</v>
      </c>
      <c r="M32" s="98">
        <v>18.2</v>
      </c>
      <c r="N32" s="99">
        <v>1.11E-2</v>
      </c>
      <c r="O32" s="99">
        <v>1.14E-2</v>
      </c>
      <c r="P32" s="98">
        <v>13</v>
      </c>
      <c r="Q32" s="98">
        <v>221.26</v>
      </c>
    </row>
    <row r="33" spans="1:17" ht="15" thickBot="1">
      <c r="J33" s="100">
        <v>31</v>
      </c>
      <c r="K33" s="126">
        <v>2027</v>
      </c>
      <c r="L33" s="127" t="s">
        <v>1120</v>
      </c>
      <c r="M33" s="98">
        <v>11.18</v>
      </c>
      <c r="N33" s="99">
        <v>3.1399999999999997E-2</v>
      </c>
      <c r="O33" s="99">
        <v>1.1299999999999999E-2</v>
      </c>
      <c r="P33" s="98">
        <v>16</v>
      </c>
      <c r="Q33" s="98">
        <v>220.16</v>
      </c>
    </row>
    <row r="34" spans="1:17" ht="15" thickBot="1">
      <c r="J34" s="100">
        <v>32</v>
      </c>
      <c r="K34" s="126">
        <v>601688</v>
      </c>
      <c r="L34" s="127" t="s">
        <v>1210</v>
      </c>
      <c r="M34" s="98">
        <v>21.72</v>
      </c>
      <c r="N34" s="99">
        <v>1.0699999999999999E-2</v>
      </c>
      <c r="O34" s="99">
        <v>1.0999999999999999E-2</v>
      </c>
      <c r="P34" s="98">
        <v>12</v>
      </c>
      <c r="Q34" s="98">
        <v>214.8</v>
      </c>
    </row>
    <row r="35" spans="1:17" ht="15" thickBot="1">
      <c r="J35" s="100">
        <v>33</v>
      </c>
      <c r="K35" s="126">
        <v>2635</v>
      </c>
      <c r="L35" s="127" t="s">
        <v>1132</v>
      </c>
      <c r="M35" s="98">
        <v>41.71</v>
      </c>
      <c r="N35" s="99">
        <v>1.12E-2</v>
      </c>
      <c r="O35" s="99">
        <v>1.0699999999999999E-2</v>
      </c>
      <c r="P35" s="98">
        <v>5.75</v>
      </c>
      <c r="Q35" s="98">
        <v>208.27</v>
      </c>
    </row>
    <row r="39" spans="1:17">
      <c r="J39" s="1" t="s">
        <v>199</v>
      </c>
      <c r="K39" s="112">
        <f>SUM(O3:O35)</f>
        <v>0.75519999999999987</v>
      </c>
    </row>
    <row r="40" spans="1:17">
      <c r="J40" s="22" t="s">
        <v>202</v>
      </c>
      <c r="K40" s="112">
        <f>SUM(O3:O12)</f>
        <v>0.374</v>
      </c>
    </row>
    <row r="41" spans="1:17">
      <c r="J41" s="82" t="s">
        <v>698</v>
      </c>
      <c r="K41" s="112">
        <f>K39-O3-O5-O7-O8-O9-O10-O12-O13-O18-O22-O24-O25-O26-O27-O30-O33-O35</f>
        <v>0.34779999999999983</v>
      </c>
    </row>
    <row r="45" spans="1:17">
      <c r="A45" s="340">
        <v>9.3000000000000007</v>
      </c>
    </row>
    <row r="46" spans="1:17">
      <c r="A46" s="82" t="s">
        <v>1442</v>
      </c>
      <c r="B46" s="82" t="s">
        <v>1443</v>
      </c>
      <c r="C46" s="82" t="s">
        <v>1444</v>
      </c>
      <c r="D46" s="82" t="s">
        <v>1445</v>
      </c>
      <c r="E46" s="82" t="s">
        <v>1463</v>
      </c>
      <c r="F46" s="82" t="s">
        <v>1464</v>
      </c>
      <c r="G46" s="82" t="s">
        <v>1465</v>
      </c>
      <c r="H46" s="82" t="s">
        <v>1466</v>
      </c>
      <c r="J46" s="82" t="s">
        <v>1442</v>
      </c>
      <c r="K46" s="82" t="s">
        <v>1443</v>
      </c>
      <c r="L46" s="82" t="s">
        <v>1444</v>
      </c>
      <c r="M46" s="82" t="s">
        <v>1445</v>
      </c>
      <c r="N46" s="82" t="s">
        <v>1463</v>
      </c>
      <c r="O46" s="82" t="s">
        <v>1464</v>
      </c>
      <c r="P46" s="82" t="s">
        <v>1465</v>
      </c>
      <c r="Q46" s="82" t="s">
        <v>1466</v>
      </c>
    </row>
    <row r="47" spans="1:17">
      <c r="A47" s="82"/>
      <c r="B47" s="82"/>
      <c r="C47" s="82"/>
      <c r="D47" s="82"/>
      <c r="E47" s="82"/>
      <c r="F47" s="82" t="s">
        <v>1467</v>
      </c>
      <c r="G47" s="82" t="s">
        <v>1468</v>
      </c>
      <c r="H47" s="82" t="s">
        <v>1469</v>
      </c>
      <c r="J47" s="82"/>
      <c r="K47" s="82"/>
      <c r="L47" s="82"/>
      <c r="M47" s="82"/>
      <c r="N47" s="82"/>
      <c r="O47" s="82" t="s">
        <v>1467</v>
      </c>
      <c r="P47" s="82" t="s">
        <v>1468</v>
      </c>
      <c r="Q47" s="82" t="s">
        <v>1469</v>
      </c>
    </row>
    <row r="48" spans="1:17">
      <c r="A48" s="82">
        <v>1</v>
      </c>
      <c r="B48" s="82">
        <v>300616</v>
      </c>
      <c r="C48" s="82" t="s">
        <v>1470</v>
      </c>
      <c r="D48" s="82">
        <v>160.4</v>
      </c>
      <c r="E48" s="104">
        <v>-1.6400000000000001E-2</v>
      </c>
      <c r="F48" s="104">
        <v>6.9199999999999998E-2</v>
      </c>
      <c r="G48" s="82">
        <v>23.61</v>
      </c>
      <c r="H48" s="82">
        <v>3572.62</v>
      </c>
      <c r="J48" s="82">
        <v>1</v>
      </c>
      <c r="K48" s="82">
        <v>2507</v>
      </c>
      <c r="L48" s="82" t="s">
        <v>1481</v>
      </c>
      <c r="M48" s="82">
        <v>17.149999999999999</v>
      </c>
      <c r="N48" s="104">
        <v>1.84E-2</v>
      </c>
      <c r="O48" s="104">
        <v>4.87E-2</v>
      </c>
      <c r="P48" s="82">
        <v>70.900000000000006</v>
      </c>
      <c r="Q48" s="82">
        <v>1054.28</v>
      </c>
    </row>
    <row r="49" spans="1:17">
      <c r="A49" s="82">
        <v>2</v>
      </c>
      <c r="B49" s="82">
        <v>2841</v>
      </c>
      <c r="C49" s="82" t="s">
        <v>1471</v>
      </c>
      <c r="D49" s="82">
        <v>78.900000000000006</v>
      </c>
      <c r="E49" s="104">
        <v>9.2999999999999992E-3</v>
      </c>
      <c r="F49" s="104">
        <v>6.6400000000000001E-2</v>
      </c>
      <c r="G49" s="82">
        <v>45.75</v>
      </c>
      <c r="H49" s="82">
        <v>3429.03</v>
      </c>
      <c r="J49" s="82">
        <v>2</v>
      </c>
      <c r="K49" s="82">
        <v>2508</v>
      </c>
      <c r="L49" s="82" t="s">
        <v>1482</v>
      </c>
      <c r="M49" s="82">
        <v>46.69</v>
      </c>
      <c r="N49" s="104">
        <v>-2.87E-2</v>
      </c>
      <c r="O49" s="104">
        <v>4.4900000000000002E-2</v>
      </c>
      <c r="P49" s="82">
        <v>23</v>
      </c>
      <c r="Q49" s="82">
        <v>971.75</v>
      </c>
    </row>
    <row r="50" spans="1:17">
      <c r="A50" s="82">
        <v>3</v>
      </c>
      <c r="B50" s="82">
        <v>300323</v>
      </c>
      <c r="C50" s="82" t="s">
        <v>1472</v>
      </c>
      <c r="D50" s="82">
        <v>20.5</v>
      </c>
      <c r="E50" s="104">
        <v>2.4E-2</v>
      </c>
      <c r="F50" s="104">
        <v>5.6800000000000003E-2</v>
      </c>
      <c r="G50" s="82">
        <v>159.24</v>
      </c>
      <c r="H50" s="82">
        <v>2934.79</v>
      </c>
      <c r="J50" s="82">
        <v>3</v>
      </c>
      <c r="K50" s="82">
        <v>600885</v>
      </c>
      <c r="L50" s="82" t="s">
        <v>1483</v>
      </c>
      <c r="M50" s="82">
        <v>45.99</v>
      </c>
      <c r="N50" s="104">
        <v>-1.03E-2</v>
      </c>
      <c r="O50" s="104">
        <v>4.48E-2</v>
      </c>
      <c r="P50" s="82">
        <v>23.32</v>
      </c>
      <c r="Q50" s="82">
        <v>968.34</v>
      </c>
    </row>
    <row r="51" spans="1:17">
      <c r="A51" s="82">
        <v>4</v>
      </c>
      <c r="B51" s="82">
        <v>2192</v>
      </c>
      <c r="C51" s="82" t="s">
        <v>1473</v>
      </c>
      <c r="D51" s="82">
        <v>49.4</v>
      </c>
      <c r="E51" s="104">
        <v>3.8899999999999997E-2</v>
      </c>
      <c r="F51" s="104">
        <v>5.2200000000000003E-2</v>
      </c>
      <c r="G51" s="82">
        <v>62.12</v>
      </c>
      <c r="H51" s="82">
        <v>2697.87</v>
      </c>
      <c r="J51" s="82">
        <v>4</v>
      </c>
      <c r="K51" s="82">
        <v>2048</v>
      </c>
      <c r="L51" s="82" t="s">
        <v>1484</v>
      </c>
      <c r="M51" s="82">
        <v>26.4</v>
      </c>
      <c r="N51" s="104">
        <v>-5.3E-3</v>
      </c>
      <c r="O51" s="104">
        <v>4.2299999999999997E-2</v>
      </c>
      <c r="P51" s="82">
        <v>35</v>
      </c>
      <c r="Q51" s="82">
        <v>914.56</v>
      </c>
    </row>
    <row r="52" spans="1:17">
      <c r="A52" s="82">
        <v>5</v>
      </c>
      <c r="B52" s="82">
        <v>967</v>
      </c>
      <c r="C52" s="82" t="s">
        <v>1474</v>
      </c>
      <c r="D52" s="82">
        <v>10.28</v>
      </c>
      <c r="E52" s="104">
        <v>3.8999999999999998E-3</v>
      </c>
      <c r="F52" s="104">
        <v>5.16E-2</v>
      </c>
      <c r="G52" s="82">
        <v>279.14999999999998</v>
      </c>
      <c r="H52" s="82">
        <v>2665.88</v>
      </c>
      <c r="J52" s="82">
        <v>5</v>
      </c>
      <c r="K52" s="82">
        <v>2185</v>
      </c>
      <c r="L52" s="82" t="s">
        <v>1485</v>
      </c>
      <c r="M52" s="82">
        <v>8.19</v>
      </c>
      <c r="N52" s="104">
        <v>3.0200000000000001E-2</v>
      </c>
      <c r="O52" s="104">
        <v>3.8800000000000001E-2</v>
      </c>
      <c r="P52" s="82">
        <v>100</v>
      </c>
      <c r="Q52" s="82">
        <v>839</v>
      </c>
    </row>
    <row r="53" spans="1:17">
      <c r="A53" s="82">
        <v>6</v>
      </c>
      <c r="B53" s="82">
        <v>603788</v>
      </c>
      <c r="C53" s="82" t="s">
        <v>1475</v>
      </c>
      <c r="D53" s="82">
        <v>40.6</v>
      </c>
      <c r="E53" s="104">
        <v>1.12E-2</v>
      </c>
      <c r="F53" s="104">
        <v>3.9399999999999998E-2</v>
      </c>
      <c r="G53" s="82">
        <v>49.99</v>
      </c>
      <c r="H53" s="82">
        <v>2037.78</v>
      </c>
      <c r="J53" s="82">
        <v>6</v>
      </c>
      <c r="K53" s="82">
        <v>2050</v>
      </c>
      <c r="L53" s="82" t="s">
        <v>1486</v>
      </c>
      <c r="M53" s="82">
        <v>18.28</v>
      </c>
      <c r="N53" s="104">
        <v>-1.1900000000000001E-2</v>
      </c>
      <c r="O53" s="104">
        <v>3.6400000000000002E-2</v>
      </c>
      <c r="P53" s="82">
        <v>48.99</v>
      </c>
      <c r="Q53" s="82">
        <v>787.78</v>
      </c>
    </row>
    <row r="54" spans="1:17">
      <c r="A54" s="82">
        <v>7</v>
      </c>
      <c r="B54" s="82">
        <v>600977</v>
      </c>
      <c r="C54" s="82" t="s">
        <v>1476</v>
      </c>
      <c r="D54" s="82">
        <v>17.52</v>
      </c>
      <c r="E54" s="104">
        <v>4.0000000000000001E-3</v>
      </c>
      <c r="F54" s="104">
        <v>3.9300000000000002E-2</v>
      </c>
      <c r="G54" s="82">
        <v>117.64</v>
      </c>
      <c r="H54" s="82">
        <v>2031.68</v>
      </c>
      <c r="J54" s="82">
        <v>7</v>
      </c>
      <c r="K54" s="82">
        <v>300156</v>
      </c>
      <c r="L54" s="82" t="s">
        <v>1487</v>
      </c>
      <c r="M54" s="82" t="s">
        <v>1488</v>
      </c>
      <c r="N54" s="104" t="s">
        <v>1488</v>
      </c>
      <c r="O54" s="104">
        <v>3.5900000000000001E-2</v>
      </c>
      <c r="P54" s="82">
        <v>31</v>
      </c>
      <c r="Q54" s="82">
        <v>776.86</v>
      </c>
    </row>
    <row r="55" spans="1:17">
      <c r="A55" s="82">
        <v>8</v>
      </c>
      <c r="B55" s="82">
        <v>300232</v>
      </c>
      <c r="C55" s="82" t="s">
        <v>1477</v>
      </c>
      <c r="D55" s="82">
        <v>14.96</v>
      </c>
      <c r="E55" s="104">
        <v>2.4E-2</v>
      </c>
      <c r="F55" s="104">
        <v>3.56E-2</v>
      </c>
      <c r="G55" s="82">
        <v>121.51</v>
      </c>
      <c r="H55" s="82">
        <v>1838.49</v>
      </c>
      <c r="J55" s="82">
        <v>8</v>
      </c>
      <c r="K55" s="82">
        <v>600702</v>
      </c>
      <c r="L55" s="82" t="s">
        <v>1489</v>
      </c>
      <c r="M55" s="82">
        <v>38.24</v>
      </c>
      <c r="N55" s="104">
        <v>1.0800000000000001E-2</v>
      </c>
      <c r="O55" s="104">
        <v>3.2500000000000001E-2</v>
      </c>
      <c r="P55" s="82">
        <v>18</v>
      </c>
      <c r="Q55" s="82">
        <v>703.62</v>
      </c>
    </row>
    <row r="56" spans="1:17">
      <c r="A56" s="82">
        <v>9</v>
      </c>
      <c r="B56" s="82">
        <v>300335</v>
      </c>
      <c r="C56" s="82" t="s">
        <v>1478</v>
      </c>
      <c r="D56" s="82">
        <v>21.57</v>
      </c>
      <c r="E56" s="104">
        <v>1.7000000000000001E-2</v>
      </c>
      <c r="F56" s="104">
        <v>3.3700000000000001E-2</v>
      </c>
      <c r="G56" s="82">
        <v>91.48</v>
      </c>
      <c r="H56" s="82">
        <v>1741.7</v>
      </c>
      <c r="J56" s="82">
        <v>9</v>
      </c>
      <c r="K56" s="82">
        <v>300545</v>
      </c>
      <c r="L56" s="82" t="s">
        <v>1490</v>
      </c>
      <c r="M56" s="82">
        <v>80.900000000000006</v>
      </c>
      <c r="N56" s="104">
        <v>4.7000000000000002E-3</v>
      </c>
      <c r="O56" s="104">
        <v>2.9600000000000001E-2</v>
      </c>
      <c r="P56" s="82">
        <v>9.6999999999999993</v>
      </c>
      <c r="Q56" s="82">
        <v>640.29999999999995</v>
      </c>
    </row>
    <row r="57" spans="1:17">
      <c r="A57" s="82">
        <v>10</v>
      </c>
      <c r="B57" s="82">
        <v>601689</v>
      </c>
      <c r="C57" s="82" t="s">
        <v>1479</v>
      </c>
      <c r="D57" s="82">
        <v>31.22</v>
      </c>
      <c r="E57" s="104">
        <v>4.3099999999999999E-2</v>
      </c>
      <c r="F57" s="104">
        <v>3.3700000000000001E-2</v>
      </c>
      <c r="G57" s="82">
        <v>60.54</v>
      </c>
      <c r="H57" s="82">
        <v>1738.75</v>
      </c>
      <c r="J57" s="82">
        <v>10</v>
      </c>
      <c r="K57" s="82">
        <v>2241</v>
      </c>
      <c r="L57" s="82" t="s">
        <v>1491</v>
      </c>
      <c r="M57" s="82">
        <v>21.53</v>
      </c>
      <c r="N57" s="104">
        <v>-5.4999999999999997E-3</v>
      </c>
      <c r="O57" s="104">
        <v>2.9000000000000001E-2</v>
      </c>
      <c r="P57" s="82">
        <v>31</v>
      </c>
      <c r="Q57" s="82">
        <v>627.44000000000005</v>
      </c>
    </row>
    <row r="58" spans="1:17">
      <c r="E58" s="112"/>
      <c r="F58" s="112"/>
    </row>
    <row r="59" spans="1:17">
      <c r="C59" s="1" t="s">
        <v>199</v>
      </c>
      <c r="D59" s="112">
        <f>SUM(F48:F57)</f>
        <v>0.47790000000000005</v>
      </c>
      <c r="J59" s="1" t="s">
        <v>199</v>
      </c>
      <c r="L59" s="112">
        <f>SUM(O48:O57)</f>
        <v>0.38290000000000007</v>
      </c>
    </row>
    <row r="60" spans="1:17">
      <c r="C60" s="22" t="s">
        <v>202</v>
      </c>
      <c r="D60" s="112">
        <f>SUM(F48:F57)</f>
        <v>0.47790000000000005</v>
      </c>
      <c r="J60" s="22" t="s">
        <v>202</v>
      </c>
      <c r="L60" s="112">
        <f>SUM(O48:O57)</f>
        <v>0.38290000000000007</v>
      </c>
    </row>
    <row r="61" spans="1:17">
      <c r="C61" s="82" t="s">
        <v>698</v>
      </c>
      <c r="D61" s="112">
        <f>D59-F48-F50-F49-F51-F55-F56</f>
        <v>0.16400000000000003</v>
      </c>
      <c r="J61" s="82" t="s">
        <v>698</v>
      </c>
      <c r="L61" s="112">
        <f>L59-O48-O49-O51-O52-O53-O54-O56-O57</f>
        <v>7.7300000000000077E-2</v>
      </c>
    </row>
  </sheetData>
  <phoneticPr fontId="21" type="noConversion"/>
  <hyperlinks>
    <hyperlink ref="B3" r:id="rId1" display="http://quote.eastmoney.com/sz300616.html"/>
    <hyperlink ref="C3" r:id="rId2" display="http://quote.eastmoney.com/sz300616.html"/>
    <hyperlink ref="B4" r:id="rId3" display="http://quote.eastmoney.com/sz000400.html"/>
    <hyperlink ref="C4" r:id="rId4" display="http://quote.eastmoney.com/sz000400.html"/>
    <hyperlink ref="B5" r:id="rId5" display="http://quote.eastmoney.com/sh600884.html"/>
    <hyperlink ref="C5" r:id="rId6" display="http://quote.eastmoney.com/sh600884.html"/>
    <hyperlink ref="B6" r:id="rId7" display="http://quote.eastmoney.com/sz000967.html"/>
    <hyperlink ref="C6" r:id="rId8" display="http://quote.eastmoney.com/sz000967.html"/>
    <hyperlink ref="B7" r:id="rId9" display="http://quote.eastmoney.com/sz002192.html"/>
    <hyperlink ref="C7" r:id="rId10" display="http://quote.eastmoney.com/sz002192.html"/>
    <hyperlink ref="B8" r:id="rId11" display="http://quote.eastmoney.com/sh603788.html"/>
    <hyperlink ref="C8" r:id="rId12" display="http://quote.eastmoney.com/sh603788.html"/>
    <hyperlink ref="B9" r:id="rId13" display="http://quote.eastmoney.com/sz300335.html"/>
    <hyperlink ref="C9" r:id="rId14" display="http://quote.eastmoney.com/sz300335.html"/>
    <hyperlink ref="B10" r:id="rId15" display="http://quote.eastmoney.com/sh600886.html"/>
    <hyperlink ref="C10" r:id="rId16" display="http://quote.eastmoney.com/sh600886.html"/>
    <hyperlink ref="B11" r:id="rId17" display="http://quote.eastmoney.com/sh600674.html"/>
    <hyperlink ref="C11" r:id="rId18" display="http://quote.eastmoney.com/sh600674.html"/>
    <hyperlink ref="B12" r:id="rId19" display="http://quote.eastmoney.com/sz002714.html"/>
    <hyperlink ref="C12" r:id="rId20" display="http://quote.eastmoney.com/sz002714.html"/>
    <hyperlink ref="B13" r:id="rId21" display="http://quote.eastmoney.com/sz002841.html"/>
    <hyperlink ref="C13" r:id="rId22" display="http://quote.eastmoney.com/sz002841.html"/>
    <hyperlink ref="B14" r:id="rId23" display="http://quote.eastmoney.com/sz000065.html"/>
    <hyperlink ref="C14" r:id="rId24" display="http://quote.eastmoney.com/sz000065.html"/>
    <hyperlink ref="B15" r:id="rId25" display="http://quote.eastmoney.com/sh601601.html"/>
    <hyperlink ref="C15" r:id="rId26" display="http://quote.eastmoney.com/sh601601.html"/>
    <hyperlink ref="B16" r:id="rId27" display="http://quote.eastmoney.com/sh601336.html"/>
    <hyperlink ref="C16" r:id="rId28" display="http://quote.eastmoney.com/sh601336.html"/>
    <hyperlink ref="B17" r:id="rId29" display="http://quote.eastmoney.com/sz002466.html"/>
    <hyperlink ref="C17" r:id="rId30" display="http://quote.eastmoney.com/sz002466.html"/>
    <hyperlink ref="B18" r:id="rId31" display="http://quote.eastmoney.com/sz300015.html"/>
    <hyperlink ref="C18" r:id="rId32" display="http://quote.eastmoney.com/sz300015.html"/>
    <hyperlink ref="B19" r:id="rId33" display="http://quote.eastmoney.com/sz300232.html"/>
    <hyperlink ref="C19" r:id="rId34" display="http://quote.eastmoney.com/sz300232.html"/>
    <hyperlink ref="B20" r:id="rId35" display="http://quote.eastmoney.com/sz002460.html"/>
    <hyperlink ref="C20" r:id="rId36" display="http://quote.eastmoney.com/sz002460.html"/>
    <hyperlink ref="B21" r:id="rId37" display="http://quote.eastmoney.com/sz300355.html"/>
    <hyperlink ref="C21" r:id="rId38" display="http://quote.eastmoney.com/sz300355.html"/>
    <hyperlink ref="B22" r:id="rId39" display="http://quote.eastmoney.com/sh601788.html"/>
    <hyperlink ref="C22" r:id="rId40" display="http://quote.eastmoney.com/sh601788.html"/>
    <hyperlink ref="B23" r:id="rId41" display="http://quote.eastmoney.com/sz002664.html"/>
    <hyperlink ref="C23" r:id="rId42" display="http://quote.eastmoney.com/sz002664.html"/>
    <hyperlink ref="B24" r:id="rId43" display="http://quote.eastmoney.com/sz002850.html"/>
    <hyperlink ref="C24" r:id="rId44" display="http://quote.eastmoney.com/sz002850.html"/>
    <hyperlink ref="K3" r:id="rId45" display="http://quote.eastmoney.com/sz300156.html"/>
    <hyperlink ref="L3" r:id="rId46" display="http://quote.eastmoney.com/sz300156.html"/>
    <hyperlink ref="K4" r:id="rId47" display="http://quote.eastmoney.com/sz000968.html"/>
    <hyperlink ref="L4" r:id="rId48" display="http://quote.eastmoney.com/sz000968.html"/>
    <hyperlink ref="K5" r:id="rId49" display="http://quote.eastmoney.com/sz002508.html"/>
    <hyperlink ref="L5" r:id="rId50" display="http://quote.eastmoney.com/sz002508.html"/>
    <hyperlink ref="K6" r:id="rId51" display="http://quote.eastmoney.com/sh600885.html"/>
    <hyperlink ref="L6" r:id="rId52" display="http://quote.eastmoney.com/sh600885.html"/>
    <hyperlink ref="K7" r:id="rId53" display="http://quote.eastmoney.com/sz002050.html"/>
    <hyperlink ref="L7" r:id="rId54" display="http://quote.eastmoney.com/sz002050.html"/>
    <hyperlink ref="K8" r:id="rId55" display="http://quote.eastmoney.com/sz002705.html"/>
    <hyperlink ref="L8" r:id="rId56" display="http://quote.eastmoney.com/sz002705.html"/>
    <hyperlink ref="K9" r:id="rId57" display="http://quote.eastmoney.com/sz002185.html"/>
    <hyperlink ref="L9" r:id="rId58" display="http://quote.eastmoney.com/sz002185.html"/>
    <hyperlink ref="K10" r:id="rId59" display="http://quote.eastmoney.com/sz002450.html"/>
    <hyperlink ref="L10" r:id="rId60" display="http://quote.eastmoney.com/sz002450.html"/>
    <hyperlink ref="K11" r:id="rId61" display="http://quote.eastmoney.com/sz000963.html"/>
    <hyperlink ref="L11" r:id="rId62" display="http://quote.eastmoney.com/sz000963.html"/>
    <hyperlink ref="K12" r:id="rId63" display="http://quote.eastmoney.com/sz002241.html"/>
    <hyperlink ref="L12" r:id="rId64" display="http://quote.eastmoney.com/sz002241.html"/>
    <hyperlink ref="K13" r:id="rId65" display="http://quote.eastmoney.com/sz002507.html"/>
    <hyperlink ref="L13" r:id="rId66" display="http://quote.eastmoney.com/sz002507.html"/>
    <hyperlink ref="K14" r:id="rId67" display="http://quote.eastmoney.com/sh601155.html"/>
    <hyperlink ref="L14" r:id="rId68" display="http://quote.eastmoney.com/sh601155.html"/>
    <hyperlink ref="K15" r:id="rId69" display="http://quote.eastmoney.com/sz000651.html"/>
    <hyperlink ref="L15" r:id="rId70" display="http://quote.eastmoney.com/sz000651.html"/>
    <hyperlink ref="K16" r:id="rId71" display="http://quote.eastmoney.com/sz000028.html"/>
    <hyperlink ref="L16" r:id="rId72" display="http://quote.eastmoney.com/sz000028.html"/>
    <hyperlink ref="K17" r:id="rId73" display="http://quote.eastmoney.com/sh603626.html"/>
    <hyperlink ref="L17" r:id="rId74" display="http://quote.eastmoney.com/sh603626.html"/>
    <hyperlink ref="K18" r:id="rId75" display="http://quote.eastmoney.com/sz300133.html"/>
    <hyperlink ref="L18" r:id="rId76" display="http://quote.eastmoney.com/sz300133.html"/>
    <hyperlink ref="K19" r:id="rId77" display="http://quote.eastmoney.com/sh603898.html"/>
    <hyperlink ref="L19" r:id="rId78" display="http://quote.eastmoney.com/sh603898.html"/>
    <hyperlink ref="K20" r:id="rId79" display="http://quote.eastmoney.com/sz000568.html"/>
    <hyperlink ref="L20" r:id="rId80" display="http://quote.eastmoney.com/sz000568.html"/>
    <hyperlink ref="K21" r:id="rId81" display="http://quote.eastmoney.com/sz000661.html"/>
    <hyperlink ref="L21" r:id="rId82" display="http://quote.eastmoney.com/sz000661.html"/>
    <hyperlink ref="K22" r:id="rId83" display="http://quote.eastmoney.com/sz002217.html"/>
    <hyperlink ref="L22" r:id="rId84" display="http://quote.eastmoney.com/sz002217.html"/>
    <hyperlink ref="K23" r:id="rId85" display="http://quote.eastmoney.com/sh600197.html"/>
    <hyperlink ref="L23" r:id="rId86" display="http://quote.eastmoney.com/sh600197.html"/>
    <hyperlink ref="K24" r:id="rId87" display="http://quote.eastmoney.com/sz002831.html"/>
    <hyperlink ref="L24" r:id="rId88" display="http://quote.eastmoney.com/sz002831.html"/>
    <hyperlink ref="K25" r:id="rId89" display="http://quote.eastmoney.com/sz002001.html"/>
    <hyperlink ref="L25" r:id="rId90" display="http://quote.eastmoney.com/sz002001.html"/>
    <hyperlink ref="K26" r:id="rId91" display="http://quote.eastmoney.com/sz002008.html"/>
    <hyperlink ref="L26" r:id="rId92" display="http://quote.eastmoney.com/sz002008.html"/>
    <hyperlink ref="K27" r:id="rId93" display="http://quote.eastmoney.com/sz002007.html"/>
    <hyperlink ref="L27" r:id="rId94" display="http://quote.eastmoney.com/sz002007.html"/>
    <hyperlink ref="K28" r:id="rId95" display="http://quote.eastmoney.com/sh600529.html"/>
    <hyperlink ref="L28" r:id="rId96" display="http://quote.eastmoney.com/sh600529.html"/>
    <hyperlink ref="K29" r:id="rId97" display="http://quote.eastmoney.com/sz000596.html"/>
    <hyperlink ref="L29" r:id="rId98" display="http://quote.eastmoney.com/sz000596.html"/>
    <hyperlink ref="K30" r:id="rId99" display="http://quote.eastmoney.com/sz002624.html"/>
    <hyperlink ref="L30" r:id="rId100" display="http://quote.eastmoney.com/sz002624.html"/>
    <hyperlink ref="K31" r:id="rId101" display="http://quote.eastmoney.com/sh600373.html"/>
    <hyperlink ref="L31" r:id="rId102" display="http://quote.eastmoney.com/sh600373.html"/>
    <hyperlink ref="K32" r:id="rId103" display="http://quote.eastmoney.com/sh600030.html"/>
    <hyperlink ref="L32" r:id="rId104" display="http://quote.eastmoney.com/sh600030.html"/>
    <hyperlink ref="K33" r:id="rId105" display="http://quote.eastmoney.com/sz002027.html"/>
    <hyperlink ref="L33" r:id="rId106" display="http://quote.eastmoney.com/sz002027.html"/>
    <hyperlink ref="K34" r:id="rId107" display="http://quote.eastmoney.com/sh601688.html"/>
    <hyperlink ref="L34" r:id="rId108" display="http://quote.eastmoney.com/sh601688.html"/>
    <hyperlink ref="K35" r:id="rId109" display="http://quote.eastmoney.com/sz002635.html"/>
    <hyperlink ref="L35" r:id="rId110" display="http://quote.eastmoney.com/sz002635.html"/>
    <hyperlink ref="B48" r:id="rId111" display="http://quote.eastmoney.com/sz300616.html"/>
    <hyperlink ref="C48" r:id="rId112" display="http://quote.eastmoney.com/sz300616.html"/>
    <hyperlink ref="B49" r:id="rId113" display="http://quote.eastmoney.com/sz002841.html"/>
    <hyperlink ref="C49" r:id="rId114" display="http://quote.eastmoney.com/sz002841.html"/>
    <hyperlink ref="B50" r:id="rId115" display="http://quote.eastmoney.com/sz300323.html"/>
    <hyperlink ref="C50" r:id="rId116" display="http://quote.eastmoney.com/sz300323.html"/>
    <hyperlink ref="B51" r:id="rId117" display="http://quote.eastmoney.com/sz002192.html"/>
    <hyperlink ref="C51" r:id="rId118" display="http://quote.eastmoney.com/sz002192.html"/>
    <hyperlink ref="B52" r:id="rId119" display="http://quote.eastmoney.com/sz000967.html"/>
    <hyperlink ref="C52" r:id="rId120" display="http://quote.eastmoney.com/sz000967.html"/>
    <hyperlink ref="B53" r:id="rId121" display="http://quote.eastmoney.com/sh603788.html"/>
    <hyperlink ref="C53" r:id="rId122" display="http://quote.eastmoney.com/sh603788.html"/>
    <hyperlink ref="B54" r:id="rId123" display="http://quote.eastmoney.com/sh600977.html"/>
    <hyperlink ref="C54" r:id="rId124" display="http://quote.eastmoney.com/sh600977.html"/>
    <hyperlink ref="B55" r:id="rId125" display="http://quote.eastmoney.com/sz300232.html"/>
    <hyperlink ref="C55" r:id="rId126" display="http://quote.eastmoney.com/sz300232.html"/>
    <hyperlink ref="B56" r:id="rId127" display="http://quote.eastmoney.com/sz300335.html"/>
    <hyperlink ref="C56" r:id="rId128" display="http://quote.eastmoney.com/sz300335.html"/>
    <hyperlink ref="B57" r:id="rId129" display="http://quote.eastmoney.com/sh601689.html"/>
    <hyperlink ref="C57" r:id="rId130" display="http://quote.eastmoney.com/sh601689.html"/>
    <hyperlink ref="K48" r:id="rId131" display="http://quote.eastmoney.com/sz002507.html"/>
    <hyperlink ref="L48" r:id="rId132" display="http://quote.eastmoney.com/sz002507.html"/>
    <hyperlink ref="K49" r:id="rId133" display="http://quote.eastmoney.com/sz002508.html"/>
    <hyperlink ref="L49" r:id="rId134" display="http://quote.eastmoney.com/sz002508.html"/>
    <hyperlink ref="K50" r:id="rId135" display="http://quote.eastmoney.com/sh600885.html"/>
    <hyperlink ref="L50" r:id="rId136" display="http://quote.eastmoney.com/sh600885.html"/>
    <hyperlink ref="K51" r:id="rId137" display="http://quote.eastmoney.com/sz002048.html"/>
    <hyperlink ref="L51" r:id="rId138" display="http://quote.eastmoney.com/sz002048.html"/>
    <hyperlink ref="K52" r:id="rId139" display="http://quote.eastmoney.com/sz002185.html"/>
    <hyperlink ref="L52" r:id="rId140" display="http://quote.eastmoney.com/sz002185.html"/>
    <hyperlink ref="K53" r:id="rId141" display="http://quote.eastmoney.com/sz002050.html"/>
    <hyperlink ref="L53" r:id="rId142" display="http://quote.eastmoney.com/sz002050.html"/>
    <hyperlink ref="K54" r:id="rId143" display="http://quote.eastmoney.com/sz300156.html"/>
    <hyperlink ref="L54" r:id="rId144" display="http://quote.eastmoney.com/sz300156.html"/>
    <hyperlink ref="K55" r:id="rId145" display="http://quote.eastmoney.com/sh600702.html"/>
    <hyperlink ref="L55" r:id="rId146" display="http://quote.eastmoney.com/sh600702.html"/>
    <hyperlink ref="K56" r:id="rId147" display="http://quote.eastmoney.com/sz300545.html"/>
    <hyperlink ref="L56" r:id="rId148" display="http://quote.eastmoney.com/sz300545.html"/>
    <hyperlink ref="K57" r:id="rId149" display="http://quote.eastmoney.com/sz002241.html"/>
    <hyperlink ref="L57" r:id="rId150" display="http://quote.eastmoney.com/sz002241.html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T272"/>
  <sheetViews>
    <sheetView zoomScale="115" zoomScaleNormal="115" workbookViewId="0">
      <selection activeCell="K14" sqref="K14"/>
    </sheetView>
  </sheetViews>
  <sheetFormatPr defaultColWidth="9" defaultRowHeight="12.75"/>
  <cols>
    <col min="1" max="1" width="10.625" style="1" customWidth="1"/>
    <col min="2" max="5" width="9" style="1"/>
    <col min="6" max="6" width="12.625" style="1" customWidth="1"/>
    <col min="7" max="8" width="9" style="1"/>
    <col min="9" max="9" width="9.625" style="1" customWidth="1"/>
    <col min="10" max="12" width="9" style="1"/>
    <col min="13" max="13" width="10.375" style="1" customWidth="1"/>
    <col min="14" max="14" width="9.5" style="1" customWidth="1"/>
    <col min="15" max="15" width="11" style="1" customWidth="1"/>
    <col min="16" max="16" width="9.125" style="1" customWidth="1"/>
    <col min="17" max="17" width="11.625" style="1" customWidth="1"/>
    <col min="18" max="19" width="9" style="1"/>
    <col min="20" max="20" width="10.625" style="1" customWidth="1"/>
    <col min="21" max="16384" width="9" style="1"/>
  </cols>
  <sheetData>
    <row r="1" spans="1:17">
      <c r="A1" s="22" t="s">
        <v>220</v>
      </c>
      <c r="M1" s="4" t="s">
        <v>221</v>
      </c>
    </row>
    <row r="2" spans="1:17">
      <c r="A2" s="22" t="s">
        <v>222</v>
      </c>
      <c r="B2" s="22" t="s">
        <v>1</v>
      </c>
      <c r="C2" s="22" t="s">
        <v>2</v>
      </c>
      <c r="D2" s="22" t="s">
        <v>12</v>
      </c>
      <c r="M2" s="22" t="s">
        <v>223</v>
      </c>
      <c r="N2" s="22" t="s">
        <v>224</v>
      </c>
      <c r="O2" s="22" t="s">
        <v>225</v>
      </c>
      <c r="P2" s="22" t="s">
        <v>226</v>
      </c>
      <c r="Q2" s="22" t="s">
        <v>227</v>
      </c>
    </row>
    <row r="3" spans="1:17">
      <c r="A3" s="25">
        <v>42562</v>
      </c>
      <c r="B3" s="1">
        <v>1</v>
      </c>
      <c r="C3" s="1">
        <v>1</v>
      </c>
      <c r="G3" s="22" t="s">
        <v>228</v>
      </c>
      <c r="H3" s="22" t="s">
        <v>4</v>
      </c>
      <c r="I3" s="22" t="s">
        <v>10</v>
      </c>
      <c r="M3" s="25">
        <v>42916</v>
      </c>
      <c r="N3" s="3">
        <v>0.86750000000000005</v>
      </c>
      <c r="O3" s="1" t="s">
        <v>229</v>
      </c>
      <c r="P3" s="3">
        <v>3.7999999999999999E-2</v>
      </c>
      <c r="Q3" s="1">
        <v>42.25</v>
      </c>
    </row>
    <row r="4" spans="1:17">
      <c r="A4" s="25">
        <v>42566</v>
      </c>
      <c r="B4" s="1">
        <v>1</v>
      </c>
      <c r="C4" s="1">
        <v>1</v>
      </c>
      <c r="D4" s="3">
        <f>IF(C4&lt;MAX($C$3:C4),C4/MAX($C$3:C4)-1,0)</f>
        <v>0</v>
      </c>
      <c r="F4" s="22" t="s">
        <v>3</v>
      </c>
      <c r="G4" s="3">
        <f>(C272/C3-1)*365/(A272-A3)</f>
        <v>0.45037553648068662</v>
      </c>
      <c r="H4" s="3">
        <f>MIN(D4:D266)</f>
        <v>-3.3269961977186457E-2</v>
      </c>
      <c r="I4" s="1">
        <f>G4/-H4</f>
        <v>13.537001839362294</v>
      </c>
      <c r="M4" s="25">
        <v>42825</v>
      </c>
      <c r="N4" s="3">
        <v>0.80679999999999996</v>
      </c>
      <c r="O4" s="1" t="s">
        <v>229</v>
      </c>
      <c r="P4" s="3">
        <v>0.19700000000000001</v>
      </c>
      <c r="Q4" s="1">
        <v>32.549999999999997</v>
      </c>
    </row>
    <row r="5" spans="1:17">
      <c r="A5" s="25">
        <v>42573</v>
      </c>
      <c r="B5" s="1">
        <v>0.998</v>
      </c>
      <c r="C5" s="1">
        <v>0.998</v>
      </c>
      <c r="D5" s="3">
        <f>IF(C5&lt;MAX($C$3:C5),C5/MAX($C$3:C5)-1,0)</f>
        <v>-2.0000000000000018E-3</v>
      </c>
      <c r="G5" s="22" t="s">
        <v>11</v>
      </c>
      <c r="H5" s="22" t="s">
        <v>12</v>
      </c>
      <c r="M5" s="25">
        <v>42735</v>
      </c>
      <c r="N5" s="3">
        <v>0.60860000000000003</v>
      </c>
      <c r="O5" s="1" t="s">
        <v>229</v>
      </c>
      <c r="P5" s="3">
        <v>0.18720000000000001</v>
      </c>
      <c r="Q5" s="1">
        <v>12.11</v>
      </c>
    </row>
    <row r="6" spans="1:17">
      <c r="A6" s="25">
        <v>42580</v>
      </c>
      <c r="B6" s="1">
        <v>1.004</v>
      </c>
      <c r="C6" s="1">
        <v>1.004</v>
      </c>
      <c r="D6" s="3">
        <f>IF(C6&lt;MAX($C$3:C6),C6/MAX($C$3:C6)-1,0)</f>
        <v>0</v>
      </c>
      <c r="F6" s="1" t="s">
        <v>230</v>
      </c>
      <c r="G6" s="3">
        <f>C78/C3-1</f>
        <v>3.0000000000000027E-2</v>
      </c>
      <c r="H6" s="3">
        <f>MIN(D4:D78)</f>
        <v>-3.3269961977186457E-2</v>
      </c>
      <c r="I6" s="1">
        <f>G6/-H6</f>
        <v>0.90171428571428258</v>
      </c>
      <c r="M6" s="25">
        <v>42643</v>
      </c>
      <c r="N6" s="3">
        <v>0.38569999999999999</v>
      </c>
      <c r="O6" s="1" t="s">
        <v>229</v>
      </c>
      <c r="P6" s="3">
        <v>0.61829999999999996</v>
      </c>
      <c r="Q6" s="1">
        <v>8.6</v>
      </c>
    </row>
    <row r="7" spans="1:17">
      <c r="A7" s="25">
        <v>42587</v>
      </c>
      <c r="B7" s="1">
        <v>1.0029999999999999</v>
      </c>
      <c r="C7" s="1">
        <v>1.0029999999999999</v>
      </c>
      <c r="D7" s="3">
        <f>IF(C7&lt;MAX($C$3:C7),C7/MAX($C$3:C7)-1,0)</f>
        <v>-9.9601593625509022E-4</v>
      </c>
      <c r="F7" s="1" t="s">
        <v>231</v>
      </c>
      <c r="G7" s="3">
        <f>C17/C3-1</f>
        <v>1.0000000000000009E-2</v>
      </c>
      <c r="H7" s="3">
        <f>MIN(D4:D17)</f>
        <v>-7.8895463510848529E-3</v>
      </c>
      <c r="I7" s="1">
        <f t="shared" ref="I7:I12" si="0">G7/-H7</f>
        <v>1.2674999999999947</v>
      </c>
    </row>
    <row r="8" spans="1:17">
      <c r="A8" s="25">
        <v>42594</v>
      </c>
      <c r="B8" s="1">
        <v>1.008</v>
      </c>
      <c r="C8" s="1">
        <v>1.008</v>
      </c>
      <c r="D8" s="3">
        <f>IF(C8&lt;MAX($C$3:C8),C8/MAX($C$3:C8)-1,0)</f>
        <v>0</v>
      </c>
      <c r="F8" s="1" t="s">
        <v>232</v>
      </c>
      <c r="G8" s="3">
        <f>C78/C17-1</f>
        <v>1.980198019801982E-2</v>
      </c>
      <c r="H8" s="3">
        <f>MIN(D18:D78)</f>
        <v>-3.3269961977186457E-2</v>
      </c>
      <c r="I8" s="1">
        <f t="shared" si="0"/>
        <v>0.59519094766619307</v>
      </c>
    </row>
    <row r="9" spans="1:17">
      <c r="A9" s="25">
        <v>42601</v>
      </c>
      <c r="B9" s="1">
        <v>1.012</v>
      </c>
      <c r="C9" s="1">
        <v>1.012</v>
      </c>
      <c r="D9" s="3">
        <f>IF(C9&lt;MAX($C$3:C9),C9/MAX($C$3:C9)-1,0)</f>
        <v>0</v>
      </c>
      <c r="F9" s="1" t="s">
        <v>233</v>
      </c>
      <c r="G9" s="3">
        <f>C262/C78-1</f>
        <v>0.4563106796116505</v>
      </c>
      <c r="H9" s="3">
        <f>MIN(D79:D262)</f>
        <v>-2.4408848207475242E-2</v>
      </c>
      <c r="I9" s="1">
        <f t="shared" si="0"/>
        <v>18.69447815533978</v>
      </c>
      <c r="M9" s="4" t="s">
        <v>234</v>
      </c>
    </row>
    <row r="10" spans="1:17">
      <c r="A10" s="25">
        <v>42608</v>
      </c>
      <c r="B10" s="1">
        <v>1.014</v>
      </c>
      <c r="C10" s="1">
        <v>1.014</v>
      </c>
      <c r="D10" s="3">
        <f>IF(C10&lt;MAX($C$3:C10),C10/MAX($C$3:C10)-1,0)</f>
        <v>0</v>
      </c>
      <c r="F10" s="1" t="s">
        <v>235</v>
      </c>
      <c r="G10" s="3">
        <f>C137/C78-1</f>
        <v>0.11553398058252418</v>
      </c>
      <c r="H10" s="3">
        <f>MIN(D79:D137)</f>
        <v>-2.0600858369098751E-2</v>
      </c>
      <c r="I10" s="1">
        <f t="shared" si="0"/>
        <v>5.6082119741100174</v>
      </c>
      <c r="M10" s="1" t="s">
        <v>236</v>
      </c>
    </row>
    <row r="11" spans="1:17">
      <c r="A11" s="25">
        <v>42615</v>
      </c>
      <c r="B11" s="1">
        <v>1.006</v>
      </c>
      <c r="C11" s="1">
        <v>1.006</v>
      </c>
      <c r="D11" s="3">
        <f>IF(C11&lt;MAX($C$3:C11),C11/MAX($C$3:C11)-1,0)</f>
        <v>-7.8895463510848529E-3</v>
      </c>
      <c r="F11" s="1" t="s">
        <v>236</v>
      </c>
      <c r="G11" s="3">
        <f>C197/C138-1</f>
        <v>0.16435986159169569</v>
      </c>
      <c r="H11" s="3">
        <f>MIN(D138:D197)</f>
        <v>-2.4408848207475242E-2</v>
      </c>
      <c r="I11" s="1">
        <f t="shared" si="0"/>
        <v>6.7336180795847742</v>
      </c>
      <c r="M11" s="9" t="s">
        <v>237</v>
      </c>
      <c r="N11" s="9" t="s">
        <v>48</v>
      </c>
      <c r="O11" s="9" t="s">
        <v>238</v>
      </c>
    </row>
    <row r="12" spans="1:17">
      <c r="A12" s="25">
        <v>42622</v>
      </c>
      <c r="B12" s="1">
        <v>1.014</v>
      </c>
      <c r="C12" s="1">
        <v>1.014</v>
      </c>
      <c r="D12" s="3">
        <f>IF(C12&lt;MAX($C$3:C12),C12/MAX($C$3:C12)-1,0)</f>
        <v>0</v>
      </c>
      <c r="F12" s="1" t="s">
        <v>239</v>
      </c>
      <c r="G12" s="3">
        <f>C262/C197-1</f>
        <v>0.11441307578008919</v>
      </c>
      <c r="H12" s="3">
        <f>MIN(D198:D262)</f>
        <v>-2.1106259097525615E-2</v>
      </c>
      <c r="I12" s="1">
        <f t="shared" si="0"/>
        <v>5.4208126248910862</v>
      </c>
      <c r="M12" s="9" t="s">
        <v>240</v>
      </c>
      <c r="N12" s="19">
        <v>0.54679999999999995</v>
      </c>
      <c r="O12" s="45">
        <v>230986.46</v>
      </c>
    </row>
    <row r="13" spans="1:17">
      <c r="A13" s="25">
        <v>42627</v>
      </c>
      <c r="B13" s="1">
        <v>1.006</v>
      </c>
      <c r="C13" s="1">
        <v>1.006</v>
      </c>
      <c r="D13" s="3">
        <f>IF(C13&lt;MAX($C$3:C13),C13/MAX($C$3:C13)-1,0)</f>
        <v>-7.8895463510848529E-3</v>
      </c>
      <c r="F13" s="1" t="s">
        <v>241</v>
      </c>
      <c r="G13" s="3"/>
      <c r="H13" s="3"/>
      <c r="M13" s="9" t="s">
        <v>242</v>
      </c>
      <c r="N13" s="19">
        <v>0.1076</v>
      </c>
      <c r="O13" s="45">
        <v>45448.74</v>
      </c>
    </row>
    <row r="14" spans="1:17">
      <c r="A14" s="25">
        <v>42636</v>
      </c>
      <c r="B14" s="1">
        <v>1.01</v>
      </c>
      <c r="C14" s="1">
        <v>1.01</v>
      </c>
      <c r="D14" s="3">
        <f>IF(C14&lt;MAX($C$3:C14),C14/MAX($C$3:C14)-1,0)</f>
        <v>-3.9447731755424265E-3</v>
      </c>
      <c r="F14" s="22" t="s">
        <v>1090</v>
      </c>
      <c r="G14" s="3">
        <f>C272/C78-1</f>
        <v>0.529126213592233</v>
      </c>
      <c r="H14" s="3">
        <f>MIN(D79:D265)</f>
        <v>-2.4408848207475242E-2</v>
      </c>
      <c r="M14" s="9" t="s">
        <v>243</v>
      </c>
      <c r="N14" s="19">
        <v>1.54E-2</v>
      </c>
      <c r="O14" s="45">
        <v>6512.02</v>
      </c>
    </row>
    <row r="15" spans="1:17">
      <c r="A15" s="25">
        <v>42640</v>
      </c>
      <c r="B15" s="1">
        <v>1.006</v>
      </c>
      <c r="C15" s="1">
        <v>1.006</v>
      </c>
      <c r="D15" s="3">
        <f>IF(C15&lt;MAX($C$3:C15),C15/MAX($C$3:C15)-1,0)</f>
        <v>-7.8895463510848529E-3</v>
      </c>
      <c r="G15" s="3"/>
      <c r="H15" s="3"/>
      <c r="M15" s="9" t="s">
        <v>244</v>
      </c>
      <c r="N15" s="19">
        <v>1.4500000000000001E-2</v>
      </c>
      <c r="O15" s="45">
        <v>6141.76</v>
      </c>
    </row>
    <row r="16" spans="1:17">
      <c r="A16" s="25">
        <v>42641</v>
      </c>
      <c r="B16" s="1">
        <v>1.006</v>
      </c>
      <c r="C16" s="1">
        <v>1.006</v>
      </c>
      <c r="D16" s="3">
        <f>IF(C16&lt;MAX($C$3:C16),C16/MAX($C$3:C16)-1,0)</f>
        <v>-7.8895463510848529E-3</v>
      </c>
      <c r="G16" s="3"/>
      <c r="H16" s="3"/>
      <c r="M16" s="9" t="s">
        <v>245</v>
      </c>
      <c r="N16" s="19">
        <v>1.14E-2</v>
      </c>
      <c r="O16" s="45">
        <v>4822.34</v>
      </c>
    </row>
    <row r="17" spans="1:20">
      <c r="A17" s="25">
        <v>42643</v>
      </c>
      <c r="B17" s="1">
        <v>1.01</v>
      </c>
      <c r="C17" s="1">
        <v>1.01</v>
      </c>
      <c r="D17" s="3">
        <f>IF(C17&lt;MAX($C$3:C17),C17/MAX($C$3:C17)-1,0)</f>
        <v>-3.9447731755424265E-3</v>
      </c>
      <c r="F17" s="3">
        <f>B33/B17-1</f>
        <v>1.6831683168316847E-2</v>
      </c>
      <c r="G17" s="3">
        <f>B55/B33-1</f>
        <v>2.0447906523856085E-2</v>
      </c>
      <c r="H17" s="3">
        <f>B78/B55-1</f>
        <v>-1.717557251908397E-2</v>
      </c>
      <c r="M17" s="9" t="s">
        <v>246</v>
      </c>
      <c r="N17" s="19">
        <v>0</v>
      </c>
      <c r="O17" s="20">
        <v>3.88</v>
      </c>
    </row>
    <row r="18" spans="1:20">
      <c r="A18" s="25">
        <v>42653</v>
      </c>
      <c r="B18" s="1">
        <v>1.0189999999999999</v>
      </c>
      <c r="C18" s="1">
        <v>1.0189999999999999</v>
      </c>
      <c r="D18" s="3">
        <f>IF(C18&lt;MAX($C$3:C18),C18/MAX($C$3:C18)-1,0)</f>
        <v>0</v>
      </c>
    </row>
    <row r="19" spans="1:20">
      <c r="A19" s="25">
        <v>42654</v>
      </c>
      <c r="B19" s="1">
        <v>1.0209999999999999</v>
      </c>
      <c r="C19" s="1">
        <v>1.0209999999999999</v>
      </c>
      <c r="D19" s="3">
        <f>IF(C19&lt;MAX($C$3:C19),C19/MAX($C$3:C19)-1,0)</f>
        <v>0</v>
      </c>
    </row>
    <row r="20" spans="1:20">
      <c r="A20" s="25">
        <v>42655</v>
      </c>
      <c r="B20" s="1">
        <v>1.0209999999999999</v>
      </c>
      <c r="C20" s="1">
        <v>1.0209999999999999</v>
      </c>
      <c r="D20" s="3">
        <f>IF(C20&lt;MAX($C$3:C20),C20/MAX($C$3:C20)-1,0)</f>
        <v>0</v>
      </c>
      <c r="M20" s="4" t="s">
        <v>247</v>
      </c>
    </row>
    <row r="21" spans="1:20">
      <c r="A21" s="25">
        <v>42656</v>
      </c>
      <c r="B21" s="1">
        <v>1.0209999999999999</v>
      </c>
      <c r="C21" s="1">
        <v>1.0209999999999999</v>
      </c>
      <c r="D21" s="3">
        <f>IF(C21&lt;MAX($C$3:C21),C21/MAX($C$3:C21)-1,0)</f>
        <v>0</v>
      </c>
      <c r="M21" s="22" t="s">
        <v>248</v>
      </c>
    </row>
    <row r="22" spans="1:20">
      <c r="A22" s="25">
        <v>42657</v>
      </c>
      <c r="B22" s="1">
        <v>1.02</v>
      </c>
      <c r="C22" s="1">
        <v>1.02</v>
      </c>
      <c r="D22" s="3">
        <f>IF(C22&lt;MAX($C$3:C22),C22/MAX($C$3:C22)-1,0)</f>
        <v>-9.7943192948080071E-4</v>
      </c>
      <c r="M22" s="22" t="s">
        <v>43</v>
      </c>
      <c r="N22" s="46" t="s">
        <v>44</v>
      </c>
      <c r="O22" s="46" t="s">
        <v>45</v>
      </c>
      <c r="P22" s="46" t="s">
        <v>46</v>
      </c>
      <c r="Q22" s="46" t="s">
        <v>47</v>
      </c>
      <c r="R22" s="46" t="s">
        <v>48</v>
      </c>
      <c r="S22" s="46" t="s">
        <v>49</v>
      </c>
      <c r="T22" s="46" t="s">
        <v>50</v>
      </c>
    </row>
    <row r="23" spans="1:20">
      <c r="A23" s="25">
        <v>42660</v>
      </c>
      <c r="B23" s="1">
        <v>1.0189999999999999</v>
      </c>
      <c r="C23" s="1">
        <v>1.0189999999999999</v>
      </c>
      <c r="D23" s="3">
        <f>IF(C23&lt;MAX($C$3:C23),C23/MAX($C$3:C23)-1,0)</f>
        <v>-1.9588638589618235E-3</v>
      </c>
      <c r="M23" s="1">
        <v>1</v>
      </c>
      <c r="N23" s="49">
        <v>600887</v>
      </c>
      <c r="O23" s="46" t="s">
        <v>51</v>
      </c>
      <c r="P23" s="49">
        <v>27.5</v>
      </c>
      <c r="Q23" s="52">
        <v>4.1700000000000001E-2</v>
      </c>
      <c r="R23" s="52">
        <v>8.9200000000000002E-2</v>
      </c>
      <c r="S23" s="53">
        <v>1744.6</v>
      </c>
      <c r="T23" s="53">
        <v>37665.86</v>
      </c>
    </row>
    <row r="24" spans="1:20">
      <c r="A24" s="25">
        <v>42661</v>
      </c>
      <c r="B24" s="1">
        <v>1.024</v>
      </c>
      <c r="C24" s="1">
        <v>1.024</v>
      </c>
      <c r="D24" s="3">
        <f>IF(C24&lt;MAX($C$3:C24),C24/MAX($C$3:C24)-1,0)</f>
        <v>0</v>
      </c>
      <c r="M24" s="61">
        <v>2</v>
      </c>
      <c r="N24" s="77" t="s">
        <v>54</v>
      </c>
      <c r="O24" s="48" t="s">
        <v>55</v>
      </c>
      <c r="P24" s="47">
        <v>27.35</v>
      </c>
      <c r="Q24" s="50">
        <v>5.6000000000000001E-2</v>
      </c>
      <c r="R24" s="50">
        <v>7.6799999999999993E-2</v>
      </c>
      <c r="S24" s="51">
        <v>2219.5</v>
      </c>
      <c r="T24" s="51">
        <v>32439.71</v>
      </c>
    </row>
    <row r="25" spans="1:20">
      <c r="A25" s="25">
        <v>42662</v>
      </c>
      <c r="B25" s="1">
        <v>1.0249999999999999</v>
      </c>
      <c r="C25" s="1">
        <v>1.0249999999999999</v>
      </c>
      <c r="D25" s="3">
        <f>IF(C25&lt;MAX($C$3:C25),C25/MAX($C$3:C25)-1,0)</f>
        <v>0</v>
      </c>
      <c r="M25" s="1">
        <v>3</v>
      </c>
      <c r="N25" s="78" t="s">
        <v>62</v>
      </c>
      <c r="O25" s="46" t="s">
        <v>63</v>
      </c>
      <c r="P25" s="49">
        <v>44.19</v>
      </c>
      <c r="Q25" s="52">
        <v>1.7500000000000002E-2</v>
      </c>
      <c r="R25" s="52">
        <v>7.0199999999999999E-2</v>
      </c>
      <c r="S25" s="49">
        <v>689.33</v>
      </c>
      <c r="T25" s="53">
        <v>29668.67</v>
      </c>
    </row>
    <row r="26" spans="1:20">
      <c r="A26" s="25">
        <v>42663</v>
      </c>
      <c r="B26" s="1">
        <v>1.028</v>
      </c>
      <c r="C26" s="1">
        <v>1.028</v>
      </c>
      <c r="D26" s="3">
        <f>IF(C26&lt;MAX($C$3:C26),C26/MAX($C$3:C26)-1,0)</f>
        <v>0</v>
      </c>
      <c r="M26" s="1">
        <v>4</v>
      </c>
      <c r="N26" s="49">
        <v>601318</v>
      </c>
      <c r="O26" s="46" t="s">
        <v>67</v>
      </c>
      <c r="P26" s="49">
        <v>54.16</v>
      </c>
      <c r="Q26" s="52">
        <v>7.7999999999999996E-3</v>
      </c>
      <c r="R26" s="52">
        <v>6.6000000000000003E-2</v>
      </c>
      <c r="S26" s="49">
        <v>561.9</v>
      </c>
      <c r="T26" s="53">
        <v>27875.89</v>
      </c>
    </row>
    <row r="27" spans="1:20">
      <c r="A27" s="25">
        <v>42664</v>
      </c>
      <c r="B27" s="1">
        <v>1.028</v>
      </c>
      <c r="C27" s="1">
        <v>1.028</v>
      </c>
      <c r="D27" s="3">
        <f>IF(C27&lt;MAX($C$3:C27),C27/MAX($C$3:C27)-1,0)</f>
        <v>0</v>
      </c>
      <c r="M27" s="1">
        <v>5</v>
      </c>
      <c r="N27" s="78" t="s">
        <v>76</v>
      </c>
      <c r="O27" s="46" t="s">
        <v>77</v>
      </c>
      <c r="P27" s="49">
        <v>32</v>
      </c>
      <c r="Q27" s="52">
        <v>1.72E-2</v>
      </c>
      <c r="R27" s="52">
        <v>6.3100000000000003E-2</v>
      </c>
      <c r="S27" s="49">
        <v>825.13</v>
      </c>
      <c r="T27" s="53">
        <v>26651.79</v>
      </c>
    </row>
    <row r="28" spans="1:20">
      <c r="A28" s="25">
        <v>42667</v>
      </c>
      <c r="B28" s="1">
        <v>1.032</v>
      </c>
      <c r="C28" s="1">
        <v>1.032</v>
      </c>
      <c r="D28" s="3">
        <f>IF(C28&lt;MAX($C$3:C28),C28/MAX($C$3:C28)-1,0)</f>
        <v>0</v>
      </c>
      <c r="M28" s="1">
        <v>6</v>
      </c>
      <c r="N28" s="49">
        <v>600660</v>
      </c>
      <c r="O28" s="46" t="s">
        <v>82</v>
      </c>
      <c r="P28" s="49">
        <v>25.49</v>
      </c>
      <c r="Q28" s="52">
        <v>-7.7999999999999996E-3</v>
      </c>
      <c r="R28" s="52">
        <v>4.6399999999999997E-2</v>
      </c>
      <c r="S28" s="49">
        <v>752.51</v>
      </c>
      <c r="T28" s="53">
        <v>19595.46</v>
      </c>
    </row>
    <row r="29" spans="1:20">
      <c r="A29" s="25">
        <v>42668</v>
      </c>
      <c r="B29" s="1">
        <v>1.0329999999999999</v>
      </c>
      <c r="C29" s="1">
        <v>1.0329999999999999</v>
      </c>
      <c r="D29" s="3">
        <f>IF(C29&lt;MAX($C$3:C29),C29/MAX($C$3:C29)-1,0)</f>
        <v>0</v>
      </c>
      <c r="M29" s="1">
        <v>7</v>
      </c>
      <c r="N29" s="49">
        <v>600196</v>
      </c>
      <c r="O29" s="46" t="s">
        <v>89</v>
      </c>
      <c r="P29" s="49">
        <v>34.19</v>
      </c>
      <c r="Q29" s="52">
        <v>5.8999999999999999E-3</v>
      </c>
      <c r="R29" s="52">
        <v>4.3700000000000003E-2</v>
      </c>
      <c r="S29" s="49">
        <v>595.72</v>
      </c>
      <c r="T29" s="53">
        <v>18461.47</v>
      </c>
    </row>
    <row r="30" spans="1:20">
      <c r="A30" s="25">
        <v>42669</v>
      </c>
      <c r="B30" s="1">
        <v>1.0349999999999999</v>
      </c>
      <c r="C30" s="1">
        <v>1.0349999999999999</v>
      </c>
      <c r="D30" s="3">
        <f>IF(C30&lt;MAX($C$3:C30),C30/MAX($C$3:C30)-1,0)</f>
        <v>0</v>
      </c>
      <c r="M30" s="1">
        <v>8</v>
      </c>
      <c r="N30" s="78" t="s">
        <v>96</v>
      </c>
      <c r="O30" s="46" t="s">
        <v>97</v>
      </c>
      <c r="P30" s="49">
        <v>18.47</v>
      </c>
      <c r="Q30" s="52">
        <v>1.1000000000000001E-3</v>
      </c>
      <c r="R30" s="52">
        <v>4.2500000000000003E-2</v>
      </c>
      <c r="S30" s="49">
        <v>982.02</v>
      </c>
      <c r="T30" s="53">
        <v>17941.47</v>
      </c>
    </row>
    <row r="31" spans="1:20">
      <c r="A31" s="25">
        <v>42670</v>
      </c>
      <c r="B31" s="1">
        <v>1.0309999999999999</v>
      </c>
      <c r="C31" s="1">
        <v>1.0309999999999999</v>
      </c>
      <c r="D31" s="3">
        <f>IF(C31&lt;MAX($C$3:C31),C31/MAX($C$3:C31)-1,0)</f>
        <v>-3.8647342995169476E-3</v>
      </c>
      <c r="M31" s="61">
        <v>9</v>
      </c>
      <c r="N31" s="77" t="s">
        <v>106</v>
      </c>
      <c r="O31" s="48" t="s">
        <v>107</v>
      </c>
      <c r="P31" s="47">
        <v>33.35</v>
      </c>
      <c r="Q31" s="50">
        <v>1.06E-2</v>
      </c>
      <c r="R31" s="50">
        <v>4.2000000000000003E-2</v>
      </c>
      <c r="S31" s="47">
        <v>792.8</v>
      </c>
      <c r="T31" s="51">
        <v>17752.64</v>
      </c>
    </row>
    <row r="32" spans="1:20">
      <c r="A32" s="25">
        <v>42671</v>
      </c>
      <c r="B32" s="1">
        <v>1.0289999999999999</v>
      </c>
      <c r="C32" s="1">
        <v>1.0289999999999999</v>
      </c>
      <c r="D32" s="3">
        <f>IF(C32&lt;MAX($C$3:C32),C32/MAX($C$3:C32)-1,0)</f>
        <v>-5.7971014492753659E-3</v>
      </c>
      <c r="M32" s="1">
        <v>10</v>
      </c>
      <c r="N32" s="49">
        <v>300408</v>
      </c>
      <c r="O32" s="46" t="s">
        <v>114</v>
      </c>
      <c r="P32" s="49">
        <v>24.59</v>
      </c>
      <c r="Q32" s="52">
        <v>3.1E-2</v>
      </c>
      <c r="R32" s="52">
        <v>4.1599999999999998E-2</v>
      </c>
      <c r="S32" s="49">
        <v>836.89</v>
      </c>
      <c r="T32" s="53">
        <v>17566.34</v>
      </c>
    </row>
    <row r="33" spans="1:20" ht="14.25">
      <c r="A33" s="25">
        <v>42674</v>
      </c>
      <c r="B33" s="1">
        <v>1.0269999999999999</v>
      </c>
      <c r="C33" s="1">
        <v>1.0269999999999999</v>
      </c>
      <c r="D33" s="3">
        <f>IF(C33&lt;MAX($C$3:C33),C33/MAX($C$3:C33)-1,0)</f>
        <v>-7.7294685990337841E-3</v>
      </c>
      <c r="F33" s="538" t="s">
        <v>249</v>
      </c>
      <c r="G33" s="539"/>
      <c r="H33" s="540" t="s">
        <v>250</v>
      </c>
      <c r="I33" s="540"/>
      <c r="M33" s="1">
        <v>11</v>
      </c>
      <c r="N33" s="49">
        <v>601012</v>
      </c>
      <c r="O33" s="46" t="s">
        <v>121</v>
      </c>
      <c r="P33" s="49">
        <v>29.47</v>
      </c>
      <c r="Q33" s="52">
        <v>8.8999999999999999E-3</v>
      </c>
      <c r="R33" s="52">
        <v>3.9300000000000002E-2</v>
      </c>
      <c r="S33" s="49">
        <v>970.33</v>
      </c>
      <c r="T33" s="53">
        <v>16592.57</v>
      </c>
    </row>
    <row r="34" spans="1:20" ht="14.25">
      <c r="A34" s="25">
        <v>42675</v>
      </c>
      <c r="B34" s="1">
        <v>1.0329999999999999</v>
      </c>
      <c r="C34" s="1">
        <v>1.0329999999999999</v>
      </c>
      <c r="D34" s="3">
        <f>IF(C34&lt;MAX($C$3:C34),C34/MAX($C$3:C34)-1,0)</f>
        <v>-1.9323671497584183E-3</v>
      </c>
      <c r="F34" s="538" t="s">
        <v>251</v>
      </c>
      <c r="G34" s="539"/>
      <c r="H34" s="540">
        <f>A72-A54</f>
        <v>24</v>
      </c>
      <c r="I34" s="540"/>
      <c r="M34" s="1">
        <v>12</v>
      </c>
      <c r="N34" s="49">
        <v>600600</v>
      </c>
      <c r="O34" s="46" t="s">
        <v>128</v>
      </c>
      <c r="P34" s="49">
        <v>30.81</v>
      </c>
      <c r="Q34" s="52">
        <v>7.1999999999999998E-3</v>
      </c>
      <c r="R34" s="52">
        <v>2.3099999999999999E-2</v>
      </c>
      <c r="S34" s="49">
        <v>277.82</v>
      </c>
      <c r="T34" s="53">
        <v>9751.32</v>
      </c>
    </row>
    <row r="35" spans="1:20" ht="14.25">
      <c r="A35" s="25">
        <v>42676</v>
      </c>
      <c r="B35" s="1">
        <v>1.0289999999999999</v>
      </c>
      <c r="C35" s="1">
        <v>1.0289999999999999</v>
      </c>
      <c r="D35" s="3">
        <f>IF(C35&lt;MAX($C$3:C35),C35/MAX($C$3:C35)-1,0)</f>
        <v>-5.7971014492753659E-3</v>
      </c>
      <c r="F35" s="538" t="s">
        <v>15</v>
      </c>
      <c r="G35" s="539"/>
      <c r="H35" s="540" t="s">
        <v>252</v>
      </c>
      <c r="I35" s="540"/>
      <c r="M35" s="61">
        <v>13</v>
      </c>
      <c r="N35" s="77" t="s">
        <v>135</v>
      </c>
      <c r="O35" s="48" t="s">
        <v>89</v>
      </c>
      <c r="P35" s="47">
        <v>35.049999999999997</v>
      </c>
      <c r="Q35" s="50">
        <v>5.2600000000000001E-2</v>
      </c>
      <c r="R35" s="50">
        <v>2.18E-2</v>
      </c>
      <c r="S35" s="47">
        <v>350.65</v>
      </c>
      <c r="T35" s="51">
        <v>9206.17</v>
      </c>
    </row>
    <row r="36" spans="1:20" ht="14.25">
      <c r="A36" s="25">
        <v>42677</v>
      </c>
      <c r="B36" s="1">
        <v>1.0289999999999999</v>
      </c>
      <c r="C36" s="1">
        <v>1.0289999999999999</v>
      </c>
      <c r="D36" s="3">
        <f>IF(C36&lt;MAX($C$3:C36),C36/MAX($C$3:C36)-1,0)</f>
        <v>-5.7971014492753659E-3</v>
      </c>
      <c r="F36" s="538" t="s">
        <v>253</v>
      </c>
      <c r="G36" s="539"/>
      <c r="H36" s="540">
        <f>A92-A73</f>
        <v>25</v>
      </c>
      <c r="I36" s="540"/>
      <c r="M36" s="1">
        <v>14</v>
      </c>
      <c r="N36" s="49">
        <v>600426</v>
      </c>
      <c r="O36" s="46" t="s">
        <v>138</v>
      </c>
      <c r="P36" s="49">
        <v>12.77</v>
      </c>
      <c r="Q36" s="52">
        <v>-7.7999999999999996E-3</v>
      </c>
      <c r="R36" s="52">
        <v>2.1399999999999999E-2</v>
      </c>
      <c r="S36" s="49">
        <v>771.61</v>
      </c>
      <c r="T36" s="53">
        <v>9058.7099999999991</v>
      </c>
    </row>
    <row r="37" spans="1:20">
      <c r="A37" s="25">
        <v>42678</v>
      </c>
      <c r="B37" s="1">
        <v>1.026</v>
      </c>
      <c r="C37" s="1">
        <v>1.026</v>
      </c>
      <c r="D37" s="3">
        <f>IF(C37&lt;MAX($C$3:C37),C37/MAX($C$3:C37)-1,0)</f>
        <v>-8.6956521739129933E-3</v>
      </c>
      <c r="M37" s="1">
        <v>15</v>
      </c>
      <c r="N37" s="49">
        <v>601688</v>
      </c>
      <c r="O37" s="46" t="s">
        <v>144</v>
      </c>
      <c r="P37" s="49">
        <v>22.62</v>
      </c>
      <c r="Q37" s="52">
        <v>2.4899999999999999E-2</v>
      </c>
      <c r="R37" s="52">
        <v>2.12E-2</v>
      </c>
      <c r="S37" s="49">
        <v>500</v>
      </c>
      <c r="T37" s="53">
        <v>8950</v>
      </c>
    </row>
    <row r="38" spans="1:20">
      <c r="A38" s="25">
        <v>42681</v>
      </c>
      <c r="B38" s="1">
        <v>1.0289999999999999</v>
      </c>
      <c r="C38" s="1">
        <v>1.0289999999999999</v>
      </c>
      <c r="D38" s="3">
        <f>IF(C38&lt;MAX($C$3:C38),C38/MAX($C$3:C38)-1,0)</f>
        <v>-5.7971014492753659E-3</v>
      </c>
      <c r="M38" s="1">
        <v>16</v>
      </c>
      <c r="N38" s="78" t="s">
        <v>149</v>
      </c>
      <c r="O38" s="46" t="s">
        <v>150</v>
      </c>
      <c r="P38" s="49">
        <v>11.11</v>
      </c>
      <c r="Q38" s="52">
        <v>2.1100000000000001E-2</v>
      </c>
      <c r="R38" s="52">
        <v>2.0400000000000001E-2</v>
      </c>
      <c r="S38" s="49">
        <v>916.3</v>
      </c>
      <c r="T38" s="53">
        <v>8604.0499999999993</v>
      </c>
    </row>
    <row r="39" spans="1:20">
      <c r="A39" s="25">
        <v>42682</v>
      </c>
      <c r="B39" s="1">
        <v>1.032</v>
      </c>
      <c r="C39" s="1">
        <v>1.032</v>
      </c>
      <c r="D39" s="3">
        <f>IF(C39&lt;MAX($C$3:C39),C39/MAX($C$3:C39)-1,0)</f>
        <v>-2.8985507246376274E-3</v>
      </c>
      <c r="M39" s="1">
        <v>17</v>
      </c>
      <c r="N39" s="78" t="s">
        <v>108</v>
      </c>
      <c r="O39" s="46" t="s">
        <v>109</v>
      </c>
      <c r="P39" s="49">
        <v>20.66</v>
      </c>
      <c r="Q39" s="52">
        <v>-1.9E-3</v>
      </c>
      <c r="R39" s="52">
        <v>1.7399999999999999E-2</v>
      </c>
      <c r="S39" s="49">
        <v>251.6</v>
      </c>
      <c r="T39" s="53">
        <v>7356.75</v>
      </c>
    </row>
    <row r="40" spans="1:20">
      <c r="A40" s="25">
        <v>42683</v>
      </c>
      <c r="B40" s="1">
        <v>1.0269999999999999</v>
      </c>
      <c r="C40" s="1">
        <v>1.0269999999999999</v>
      </c>
      <c r="D40" s="3">
        <f>IF(C40&lt;MAX($C$3:C40),C40/MAX($C$3:C40)-1,0)</f>
        <v>-7.7294685990337841E-3</v>
      </c>
      <c r="M40" s="1">
        <v>18</v>
      </c>
      <c r="N40" s="49">
        <v>300166</v>
      </c>
      <c r="O40" s="46" t="s">
        <v>161</v>
      </c>
      <c r="P40" s="49">
        <v>15.04</v>
      </c>
      <c r="Q40" s="52">
        <v>6.7000000000000002E-3</v>
      </c>
      <c r="R40" s="52">
        <v>1.54E-2</v>
      </c>
      <c r="S40" s="49">
        <v>484.83</v>
      </c>
      <c r="T40" s="53">
        <v>6511.25</v>
      </c>
    </row>
    <row r="41" spans="1:20">
      <c r="A41" s="25">
        <v>42684</v>
      </c>
      <c r="B41" s="1">
        <v>1.0329999999999999</v>
      </c>
      <c r="C41" s="1">
        <v>1.0329999999999999</v>
      </c>
      <c r="D41" s="3">
        <f>IF(C41&lt;MAX($C$3:C41),C41/MAX($C$3:C41)-1,0)</f>
        <v>-1.9323671497584183E-3</v>
      </c>
      <c r="M41" s="1">
        <v>19</v>
      </c>
      <c r="N41" s="49">
        <v>300058</v>
      </c>
      <c r="O41" s="46" t="s">
        <v>166</v>
      </c>
      <c r="P41" s="49">
        <v>7.38</v>
      </c>
      <c r="Q41" s="52">
        <v>4.1000000000000003E-3</v>
      </c>
      <c r="R41" s="52">
        <v>1.4500000000000001E-2</v>
      </c>
      <c r="S41" s="49">
        <v>784.86</v>
      </c>
      <c r="T41" s="53">
        <v>6137.57</v>
      </c>
    </row>
    <row r="42" spans="1:20">
      <c r="A42" s="25">
        <v>42685</v>
      </c>
      <c r="B42" s="1">
        <v>1.0289999999999999</v>
      </c>
      <c r="C42" s="1">
        <v>1.0289999999999999</v>
      </c>
      <c r="D42" s="3">
        <f>IF(C42&lt;MAX($C$3:C42),C42/MAX($C$3:C42)-1,0)</f>
        <v>-5.7971014492753659E-3</v>
      </c>
      <c r="M42" s="1">
        <v>20</v>
      </c>
      <c r="N42" s="49">
        <v>600143</v>
      </c>
      <c r="O42" s="46" t="s">
        <v>173</v>
      </c>
      <c r="P42" s="49">
        <v>6.15</v>
      </c>
      <c r="Q42" s="52">
        <v>-3.2000000000000002E-3</v>
      </c>
      <c r="R42" s="52">
        <v>1.43E-2</v>
      </c>
      <c r="S42" s="53">
        <v>1000</v>
      </c>
      <c r="T42" s="53">
        <v>6029.98</v>
      </c>
    </row>
    <row r="43" spans="1:20">
      <c r="A43" s="25">
        <v>42688</v>
      </c>
      <c r="B43" s="1">
        <v>1.0269999999999999</v>
      </c>
      <c r="C43" s="1">
        <v>1.0269999999999999</v>
      </c>
      <c r="D43" s="3">
        <f>IF(C43&lt;MAX($C$3:C43),C43/MAX($C$3:C43)-1,0)</f>
        <v>-7.7294685990337841E-3</v>
      </c>
      <c r="M43" s="1">
        <v>21</v>
      </c>
      <c r="N43" s="78" t="s">
        <v>176</v>
      </c>
      <c r="O43" s="46" t="s">
        <v>177</v>
      </c>
      <c r="P43" s="49">
        <v>8.0500000000000007</v>
      </c>
      <c r="Q43" s="52">
        <v>2.5000000000000001E-3</v>
      </c>
      <c r="R43" s="52">
        <v>1.37E-2</v>
      </c>
      <c r="S43" s="49">
        <v>769.01</v>
      </c>
      <c r="T43" s="53">
        <v>5790.61</v>
      </c>
    </row>
    <row r="44" spans="1:20">
      <c r="A44" s="25">
        <v>42689</v>
      </c>
      <c r="B44" s="1">
        <v>1.0269999999999999</v>
      </c>
      <c r="C44" s="1">
        <v>1.0269999999999999</v>
      </c>
      <c r="D44" s="3">
        <f>IF(C44&lt;MAX($C$3:C44),C44/MAX($C$3:C44)-1,0)</f>
        <v>-7.7294685990337841E-3</v>
      </c>
      <c r="M44" s="1">
        <v>22</v>
      </c>
      <c r="N44" s="78" t="s">
        <v>182</v>
      </c>
      <c r="O44" s="46" t="s">
        <v>183</v>
      </c>
      <c r="P44" s="49">
        <v>74.95</v>
      </c>
      <c r="Q44" s="52">
        <v>4.4499999999999998E-2</v>
      </c>
      <c r="R44" s="52">
        <v>1.2500000000000001E-2</v>
      </c>
      <c r="S44" s="49">
        <v>71.16</v>
      </c>
      <c r="T44" s="53">
        <v>5281.63</v>
      </c>
    </row>
    <row r="45" spans="1:20">
      <c r="A45" s="25">
        <v>42690</v>
      </c>
      <c r="B45" s="1">
        <v>1.028</v>
      </c>
      <c r="C45" s="1">
        <v>1.028</v>
      </c>
      <c r="D45" s="3">
        <f>IF(C45&lt;MAX($C$3:C45),C45/MAX($C$3:C45)-1,0)</f>
        <v>-6.763285024154464E-3</v>
      </c>
      <c r="M45" s="1">
        <v>23</v>
      </c>
      <c r="N45" s="49">
        <v>600297</v>
      </c>
      <c r="O45" s="46" t="s">
        <v>185</v>
      </c>
      <c r="P45" s="49">
        <v>8.43</v>
      </c>
      <c r="Q45" s="52">
        <v>2.18E-2</v>
      </c>
      <c r="R45" s="52">
        <v>1.14E-2</v>
      </c>
      <c r="S45" s="49">
        <v>640.41999999999996</v>
      </c>
      <c r="T45" s="53">
        <v>4822.34</v>
      </c>
    </row>
    <row r="46" spans="1:20">
      <c r="A46" s="25">
        <v>42691</v>
      </c>
      <c r="B46" s="1">
        <v>1.03</v>
      </c>
      <c r="C46" s="1">
        <v>1.03</v>
      </c>
      <c r="D46" s="3">
        <f>IF(C46&lt;MAX($C$3:C46),C46/MAX($C$3:C46)-1,0)</f>
        <v>-4.8309178743960457E-3</v>
      </c>
      <c r="M46" s="61">
        <v>24</v>
      </c>
      <c r="N46" s="77" t="s">
        <v>92</v>
      </c>
      <c r="O46" s="48" t="s">
        <v>93</v>
      </c>
      <c r="P46" s="47">
        <v>6.38</v>
      </c>
      <c r="Q46" s="50">
        <v>3.0999999999999999E-3</v>
      </c>
      <c r="R46" s="50">
        <v>1.14E-2</v>
      </c>
      <c r="S46" s="47">
        <v>912.8</v>
      </c>
      <c r="T46" s="51">
        <v>4800.96</v>
      </c>
    </row>
    <row r="47" spans="1:20">
      <c r="A47" s="25">
        <v>42692</v>
      </c>
      <c r="B47" s="1">
        <v>1.03</v>
      </c>
      <c r="C47" s="1">
        <v>1.03</v>
      </c>
      <c r="D47" s="3">
        <f>IF(C47&lt;MAX($C$3:C47),C47/MAX($C$3:C47)-1,0)</f>
        <v>-4.8309178743960457E-3</v>
      </c>
      <c r="Q47" s="22" t="s">
        <v>192</v>
      </c>
      <c r="R47" s="3">
        <f>SUM(R23:R46)</f>
        <v>0.83929999999999971</v>
      </c>
      <c r="T47" s="54">
        <f>SUM(T23:T46)</f>
        <v>354513.21</v>
      </c>
    </row>
    <row r="48" spans="1:20">
      <c r="A48" s="25">
        <v>42695</v>
      </c>
      <c r="B48" s="1">
        <v>1.032</v>
      </c>
      <c r="C48" s="1">
        <v>1.032</v>
      </c>
      <c r="D48" s="3">
        <f>IF(C48&lt;MAX($C$3:C48),C48/MAX($C$3:C48)-1,0)</f>
        <v>-2.8985507246376274E-3</v>
      </c>
      <c r="O48" s="1" t="s">
        <v>199</v>
      </c>
      <c r="Q48" s="3">
        <f>R47</f>
        <v>0.83929999999999971</v>
      </c>
    </row>
    <row r="49" spans="1:17">
      <c r="A49" s="25">
        <v>42696</v>
      </c>
      <c r="B49" s="1">
        <v>1.034</v>
      </c>
      <c r="C49" s="1">
        <v>1.034</v>
      </c>
      <c r="D49" s="3">
        <f>IF(C49&lt;MAX($C$3:C49),C49/MAX($C$3:C49)-1,0)</f>
        <v>-9.6618357487909812E-4</v>
      </c>
      <c r="O49" s="22" t="s">
        <v>202</v>
      </c>
      <c r="Q49" s="3">
        <f>SUM(R23:R32)</f>
        <v>0.58149999999999991</v>
      </c>
    </row>
    <row r="50" spans="1:17">
      <c r="A50" s="25">
        <v>42697</v>
      </c>
      <c r="B50" s="1">
        <v>1.034</v>
      </c>
      <c r="C50" s="1">
        <v>1.034</v>
      </c>
      <c r="D50" s="3">
        <f>IF(C50&lt;MAX($C$3:C50),C50/MAX($C$3:C50)-1,0)</f>
        <v>-9.6618357487909812E-4</v>
      </c>
      <c r="O50" s="22" t="s">
        <v>205</v>
      </c>
      <c r="Q50" s="3">
        <f>SUM(R24,R31,R35,R46)</f>
        <v>0.152</v>
      </c>
    </row>
    <row r="51" spans="1:17">
      <c r="A51" s="25">
        <v>42698</v>
      </c>
      <c r="B51" s="1">
        <v>1.042</v>
      </c>
      <c r="C51" s="1">
        <v>1.042</v>
      </c>
      <c r="D51" s="3">
        <f>IF(C51&lt;MAX($C$3:C51),C51/MAX($C$3:C51)-1,0)</f>
        <v>0</v>
      </c>
    </row>
    <row r="52" spans="1:17">
      <c r="A52" s="25">
        <v>42699</v>
      </c>
      <c r="B52" s="1">
        <v>1.0449999999999999</v>
      </c>
      <c r="C52" s="1">
        <v>1.0449999999999999</v>
      </c>
      <c r="D52" s="3">
        <f>IF(C52&lt;MAX($C$3:C52),C52/MAX($C$3:C52)-1,0)</f>
        <v>0</v>
      </c>
      <c r="M52" s="4" t="s">
        <v>254</v>
      </c>
    </row>
    <row r="53" spans="1:17">
      <c r="A53" s="25">
        <v>42702</v>
      </c>
      <c r="B53" s="1">
        <v>1.0449999999999999</v>
      </c>
      <c r="C53" s="1">
        <v>1.0449999999999999</v>
      </c>
      <c r="D53" s="3">
        <f>IF(C53&lt;MAX($C$3:C53),C53/MAX($C$3:C53)-1,0)</f>
        <v>0</v>
      </c>
      <c r="M53" s="9" t="s">
        <v>223</v>
      </c>
      <c r="N53" s="9" t="s">
        <v>255</v>
      </c>
    </row>
    <row r="54" spans="1:17">
      <c r="A54" s="55">
        <v>42703</v>
      </c>
      <c r="B54" s="56">
        <v>1.052</v>
      </c>
      <c r="C54" s="56">
        <v>1.052</v>
      </c>
      <c r="D54" s="57">
        <f>IF(C54&lt;MAX($C$3:C54),C54/MAX($C$3:C54)-1,0)</f>
        <v>0</v>
      </c>
      <c r="M54" s="20" t="s">
        <v>236</v>
      </c>
      <c r="N54" s="9" t="s">
        <v>256</v>
      </c>
    </row>
    <row r="55" spans="1:17">
      <c r="A55" s="55">
        <v>42704</v>
      </c>
      <c r="B55" s="56">
        <v>1.048</v>
      </c>
      <c r="C55" s="56">
        <v>1.048</v>
      </c>
      <c r="D55" s="57">
        <f>IF(C55&lt;MAX($C$3:C55),C55/MAX($C$3:C55)-1,0)</f>
        <v>-3.8022813688213253E-3</v>
      </c>
      <c r="M55" s="20" t="s">
        <v>235</v>
      </c>
      <c r="N55" s="9" t="s">
        <v>257</v>
      </c>
    </row>
    <row r="56" spans="1:17">
      <c r="A56" s="55">
        <v>42705</v>
      </c>
      <c r="B56" s="56">
        <v>1.0509999999999999</v>
      </c>
      <c r="C56" s="56">
        <v>1.0509999999999999</v>
      </c>
      <c r="D56" s="57">
        <f>IF(C56&lt;MAX($C$3:C56),C56/MAX($C$3:C56)-1,0)</f>
        <v>-9.505703422054701E-4</v>
      </c>
      <c r="M56" s="20" t="s">
        <v>232</v>
      </c>
      <c r="N56" s="9" t="s">
        <v>258</v>
      </c>
    </row>
    <row r="57" spans="1:17">
      <c r="A57" s="55">
        <v>42706</v>
      </c>
      <c r="B57" s="56">
        <v>1.0409999999999999</v>
      </c>
      <c r="C57" s="56">
        <v>1.0409999999999999</v>
      </c>
      <c r="D57" s="57">
        <f>IF(C57&lt;MAX($C$3:C57),C57/MAX($C$3:C57)-1,0)</f>
        <v>-1.0456273764258617E-2</v>
      </c>
      <c r="M57" s="20" t="s">
        <v>231</v>
      </c>
      <c r="N57" s="9" t="s">
        <v>259</v>
      </c>
    </row>
    <row r="58" spans="1:17">
      <c r="A58" s="55">
        <v>42709</v>
      </c>
      <c r="B58" s="56">
        <v>1.034</v>
      </c>
      <c r="C58" s="56">
        <v>1.034</v>
      </c>
      <c r="D58" s="57">
        <f>IF(C58&lt;MAX($C$3:C58),C58/MAX($C$3:C58)-1,0)</f>
        <v>-1.7110266159695797E-2</v>
      </c>
    </row>
    <row r="59" spans="1:17">
      <c r="A59" s="55">
        <v>42710</v>
      </c>
      <c r="B59" s="56">
        <v>1.038</v>
      </c>
      <c r="C59" s="56">
        <v>1.038</v>
      </c>
      <c r="D59" s="57">
        <f>IF(C59&lt;MAX($C$3:C59),C59/MAX($C$3:C59)-1,0)</f>
        <v>-1.3307984790874583E-2</v>
      </c>
    </row>
    <row r="60" spans="1:17">
      <c r="A60" s="55">
        <v>42711</v>
      </c>
      <c r="B60" s="56">
        <v>1.0429999999999999</v>
      </c>
      <c r="C60" s="56">
        <v>1.0429999999999999</v>
      </c>
      <c r="D60" s="57">
        <f>IF(C60&lt;MAX($C$3:C60),C60/MAX($C$3:C60)-1,0)</f>
        <v>-8.5551330798480096E-3</v>
      </c>
    </row>
    <row r="61" spans="1:17">
      <c r="A61" s="55">
        <v>42712</v>
      </c>
      <c r="B61" s="56">
        <v>1.0449999999999999</v>
      </c>
      <c r="C61" s="56">
        <v>1.0449999999999999</v>
      </c>
      <c r="D61" s="57">
        <f>IF(C61&lt;MAX($C$3:C61),C61/MAX($C$3:C61)-1,0)</f>
        <v>-6.6539923954374025E-3</v>
      </c>
    </row>
    <row r="62" spans="1:17">
      <c r="A62" s="55">
        <v>42713</v>
      </c>
      <c r="B62" s="56">
        <v>1.048</v>
      </c>
      <c r="C62" s="56">
        <v>1.048</v>
      </c>
      <c r="D62" s="57">
        <f>IF(C62&lt;MAX($C$3:C62),C62/MAX($C$3:C62)-1,0)</f>
        <v>-3.8022813688213253E-3</v>
      </c>
    </row>
    <row r="63" spans="1:17">
      <c r="A63" s="55">
        <v>42716</v>
      </c>
      <c r="B63" s="56">
        <v>1.0309999999999999</v>
      </c>
      <c r="C63" s="56">
        <v>1.0309999999999999</v>
      </c>
      <c r="D63" s="57">
        <f>IF(C63&lt;MAX($C$3:C63),C63/MAX($C$3:C63)-1,0)</f>
        <v>-1.9961977186311874E-2</v>
      </c>
    </row>
    <row r="64" spans="1:17">
      <c r="A64" s="55">
        <v>42717</v>
      </c>
      <c r="B64" s="56">
        <v>1.032</v>
      </c>
      <c r="C64" s="56">
        <v>1.032</v>
      </c>
      <c r="D64" s="57">
        <f>IF(C64&lt;MAX($C$3:C64),C64/MAX($C$3:C64)-1,0)</f>
        <v>-1.9011406844106515E-2</v>
      </c>
    </row>
    <row r="65" spans="1:4">
      <c r="A65" s="55">
        <v>42718</v>
      </c>
      <c r="B65" s="56">
        <v>1.0269999999999999</v>
      </c>
      <c r="C65" s="56">
        <v>1.0269999999999999</v>
      </c>
      <c r="D65" s="57">
        <f>IF(C65&lt;MAX($C$3:C65),C65/MAX($C$3:C65)-1,0)</f>
        <v>-2.37642585551332E-2</v>
      </c>
    </row>
    <row r="66" spans="1:4">
      <c r="A66" s="55">
        <v>42719</v>
      </c>
      <c r="B66" s="56">
        <v>1.0209999999999999</v>
      </c>
      <c r="C66" s="56">
        <v>1.0209999999999999</v>
      </c>
      <c r="D66" s="57">
        <f>IF(C66&lt;MAX($C$3:C66),C66/MAX($C$3:C66)-1,0)</f>
        <v>-2.9467680608365132E-2</v>
      </c>
    </row>
    <row r="67" spans="1:4">
      <c r="A67" s="55">
        <v>42720</v>
      </c>
      <c r="B67" s="56">
        <v>1.0249999999999999</v>
      </c>
      <c r="C67" s="56">
        <v>1.0249999999999999</v>
      </c>
      <c r="D67" s="57">
        <f>IF(C67&lt;MAX($C$3:C67),C67/MAX($C$3:C67)-1,0)</f>
        <v>-2.5665399239543807E-2</v>
      </c>
    </row>
    <row r="68" spans="1:4">
      <c r="A68" s="55">
        <v>42723</v>
      </c>
      <c r="B68" s="56">
        <v>1.022</v>
      </c>
      <c r="C68" s="56">
        <v>1.022</v>
      </c>
      <c r="D68" s="57">
        <f>IF(C68&lt;MAX($C$3:C68),C68/MAX($C$3:C68)-1,0)</f>
        <v>-2.8517110266159773E-2</v>
      </c>
    </row>
    <row r="69" spans="1:4">
      <c r="A69" s="55">
        <v>42724</v>
      </c>
      <c r="B69" s="56">
        <v>1.0189999999999999</v>
      </c>
      <c r="C69" s="56">
        <v>1.0189999999999999</v>
      </c>
      <c r="D69" s="57">
        <f>IF(C69&lt;MAX($C$3:C69),C69/MAX($C$3:C69)-1,0)</f>
        <v>-3.136882129277585E-2</v>
      </c>
    </row>
    <row r="70" spans="1:4">
      <c r="A70" s="55">
        <v>42725</v>
      </c>
      <c r="B70" s="56">
        <v>1.0229999999999999</v>
      </c>
      <c r="C70" s="56">
        <v>1.0229999999999999</v>
      </c>
      <c r="D70" s="57">
        <f>IF(C70&lt;MAX($C$3:C70),C70/MAX($C$3:C70)-1,0)</f>
        <v>-2.7566539923954525E-2</v>
      </c>
    </row>
    <row r="71" spans="1:4">
      <c r="A71" s="55">
        <v>42726</v>
      </c>
      <c r="B71" s="56">
        <v>1.0209999999999999</v>
      </c>
      <c r="C71" s="56">
        <v>1.0209999999999999</v>
      </c>
      <c r="D71" s="57">
        <f>IF(C71&lt;MAX($C$3:C71),C71/MAX($C$3:C71)-1,0)</f>
        <v>-2.9467680608365132E-2</v>
      </c>
    </row>
    <row r="72" spans="1:4">
      <c r="A72" s="55">
        <v>42727</v>
      </c>
      <c r="B72" s="56">
        <v>1.0169999999999999</v>
      </c>
      <c r="C72" s="56">
        <v>1.0169999999999999</v>
      </c>
      <c r="D72" s="57">
        <f>IF(C72&lt;MAX($C$3:C72),C72/MAX($C$3:C72)-1,0)</f>
        <v>-3.3269961977186457E-2</v>
      </c>
    </row>
    <row r="73" spans="1:4">
      <c r="A73" s="58">
        <v>42730</v>
      </c>
      <c r="B73" s="59">
        <v>1.018</v>
      </c>
      <c r="C73" s="59">
        <v>1.018</v>
      </c>
      <c r="D73" s="60">
        <f>IF(C73&lt;MAX($C$3:C73),C73/MAX($C$3:C73)-1,0)</f>
        <v>-3.2319391634980987E-2</v>
      </c>
    </row>
    <row r="74" spans="1:4">
      <c r="A74" s="58">
        <v>42731</v>
      </c>
      <c r="B74" s="59">
        <v>1.018</v>
      </c>
      <c r="C74" s="59">
        <v>1.018</v>
      </c>
      <c r="D74" s="60">
        <f>IF(C74&lt;MAX($C$3:C74),C74/MAX($C$3:C74)-1,0)</f>
        <v>-3.2319391634980987E-2</v>
      </c>
    </row>
    <row r="75" spans="1:4">
      <c r="A75" s="58">
        <v>42732</v>
      </c>
      <c r="B75" s="59">
        <v>1.022</v>
      </c>
      <c r="C75" s="59">
        <v>1.022</v>
      </c>
      <c r="D75" s="60">
        <f>IF(C75&lt;MAX($C$3:C75),C75/MAX($C$3:C75)-1,0)</f>
        <v>-2.8517110266159773E-2</v>
      </c>
    </row>
    <row r="76" spans="1:4">
      <c r="A76" s="58">
        <v>42733</v>
      </c>
      <c r="B76" s="59">
        <v>1.024</v>
      </c>
      <c r="C76" s="59">
        <v>1.024</v>
      </c>
      <c r="D76" s="60">
        <f>IF(C76&lt;MAX($C$3:C76),C76/MAX($C$3:C76)-1,0)</f>
        <v>-2.6615969581749055E-2</v>
      </c>
    </row>
    <row r="77" spans="1:4">
      <c r="A77" s="58">
        <v>42734</v>
      </c>
      <c r="B77" s="59">
        <v>1.03</v>
      </c>
      <c r="C77" s="59">
        <v>1.03</v>
      </c>
      <c r="D77" s="60">
        <f>IF(C77&lt;MAX($C$3:C77),C77/MAX($C$3:C77)-1,0)</f>
        <v>-2.0912547528517123E-2</v>
      </c>
    </row>
    <row r="78" spans="1:4">
      <c r="A78" s="58">
        <v>42735</v>
      </c>
      <c r="B78" s="59">
        <v>1.03</v>
      </c>
      <c r="C78" s="59">
        <v>1.03</v>
      </c>
      <c r="D78" s="60">
        <f>IF(C78&lt;MAX($C$3:C78),C78/MAX($C$3:C78)-1,0)</f>
        <v>-2.0912547528517123E-2</v>
      </c>
    </row>
    <row r="79" spans="1:4">
      <c r="A79" s="58">
        <v>42738</v>
      </c>
      <c r="B79" s="59">
        <v>1.036</v>
      </c>
      <c r="C79" s="59">
        <v>1.036</v>
      </c>
      <c r="D79" s="60">
        <f>IF(C79&lt;MAX($C$3:C79),C79/MAX($C$3:C79)-1,0)</f>
        <v>-1.520912547528519E-2</v>
      </c>
    </row>
    <row r="80" spans="1:4">
      <c r="A80" s="58">
        <v>42739</v>
      </c>
      <c r="B80" s="59">
        <v>1.042</v>
      </c>
      <c r="C80" s="59">
        <v>1.042</v>
      </c>
      <c r="D80" s="60">
        <f>IF(C80&lt;MAX($C$3:C80),C80/MAX($C$3:C80)-1,0)</f>
        <v>-9.5057034220532577E-3</v>
      </c>
    </row>
    <row r="81" spans="1:4">
      <c r="A81" s="58">
        <v>42740</v>
      </c>
      <c r="B81" s="59">
        <v>1.044</v>
      </c>
      <c r="C81" s="59">
        <v>1.044</v>
      </c>
      <c r="D81" s="60">
        <f>IF(C81&lt;MAX($C$3:C81),C81/MAX($C$3:C81)-1,0)</f>
        <v>-7.6045627376425395E-3</v>
      </c>
    </row>
    <row r="82" spans="1:4">
      <c r="A82" s="58">
        <v>42741</v>
      </c>
      <c r="B82" s="59">
        <v>1.0369999999999999</v>
      </c>
      <c r="C82" s="59">
        <v>1.0369999999999999</v>
      </c>
      <c r="D82" s="60">
        <f>IF(C82&lt;MAX($C$3:C82),C82/MAX($C$3:C82)-1,0)</f>
        <v>-1.4258555133079942E-2</v>
      </c>
    </row>
    <row r="83" spans="1:4">
      <c r="A83" s="58">
        <v>42744</v>
      </c>
      <c r="B83" s="59">
        <v>1.0409999999999999</v>
      </c>
      <c r="C83" s="59">
        <v>1.0409999999999999</v>
      </c>
      <c r="D83" s="60">
        <f>IF(C83&lt;MAX($C$3:C83),C83/MAX($C$3:C83)-1,0)</f>
        <v>-1.0456273764258617E-2</v>
      </c>
    </row>
    <row r="84" spans="1:4">
      <c r="A84" s="58">
        <v>42745</v>
      </c>
      <c r="B84" s="59">
        <v>1.044</v>
      </c>
      <c r="C84" s="59">
        <v>1.044</v>
      </c>
      <c r="D84" s="60">
        <f>IF(C84&lt;MAX($C$3:C84),C84/MAX($C$3:C84)-1,0)</f>
        <v>-7.6045627376425395E-3</v>
      </c>
    </row>
    <row r="85" spans="1:4">
      <c r="A85" s="58">
        <v>42746</v>
      </c>
      <c r="B85" s="59">
        <v>1.0409999999999999</v>
      </c>
      <c r="C85" s="59">
        <v>1.0409999999999999</v>
      </c>
      <c r="D85" s="60">
        <f>IF(C85&lt;MAX($C$3:C85),C85/MAX($C$3:C85)-1,0)</f>
        <v>-1.0456273764258617E-2</v>
      </c>
    </row>
    <row r="86" spans="1:4">
      <c r="A86" s="58">
        <v>42747</v>
      </c>
      <c r="B86" s="59">
        <v>1.0369999999999999</v>
      </c>
      <c r="C86" s="59">
        <v>1.0369999999999999</v>
      </c>
      <c r="D86" s="60">
        <f>IF(C86&lt;MAX($C$3:C86),C86/MAX($C$3:C86)-1,0)</f>
        <v>-1.4258555133079942E-2</v>
      </c>
    </row>
    <row r="87" spans="1:4">
      <c r="A87" s="58">
        <v>42748</v>
      </c>
      <c r="B87" s="59">
        <v>1.0389999999999999</v>
      </c>
      <c r="C87" s="59">
        <v>1.0389999999999999</v>
      </c>
      <c r="D87" s="60">
        <f>IF(C87&lt;MAX($C$3:C87),C87/MAX($C$3:C87)-1,0)</f>
        <v>-1.2357414448669335E-2</v>
      </c>
    </row>
    <row r="88" spans="1:4">
      <c r="A88" s="58">
        <v>42751</v>
      </c>
      <c r="B88" s="59">
        <v>1.036</v>
      </c>
      <c r="C88" s="59">
        <v>1.036</v>
      </c>
      <c r="D88" s="60">
        <f>IF(C88&lt;MAX($C$3:C88),C88/MAX($C$3:C88)-1,0)</f>
        <v>-1.520912547528519E-2</v>
      </c>
    </row>
    <row r="89" spans="1:4">
      <c r="A89" s="58">
        <v>42752</v>
      </c>
      <c r="B89" s="59">
        <v>1.046</v>
      </c>
      <c r="C89" s="59">
        <v>1.046</v>
      </c>
      <c r="D89" s="60">
        <f>IF(C89&lt;MAX($C$3:C89),C89/MAX($C$3:C89)-1,0)</f>
        <v>-5.7034220532319324E-3</v>
      </c>
    </row>
    <row r="90" spans="1:4">
      <c r="A90" s="58">
        <v>42753</v>
      </c>
      <c r="B90" s="59">
        <v>1.0509999999999999</v>
      </c>
      <c r="C90" s="59">
        <v>1.0509999999999999</v>
      </c>
      <c r="D90" s="60">
        <f>IF(C90&lt;MAX($C$3:C90),C90/MAX($C$3:C90)-1,0)</f>
        <v>-9.505703422054701E-4</v>
      </c>
    </row>
    <row r="91" spans="1:4">
      <c r="A91" s="58">
        <v>42754</v>
      </c>
      <c r="B91" s="59">
        <v>1.0509999999999999</v>
      </c>
      <c r="C91" s="59">
        <v>1.0509999999999999</v>
      </c>
      <c r="D91" s="60">
        <f>IF(C91&lt;MAX($C$3:C91),C91/MAX($C$3:C91)-1,0)</f>
        <v>-9.505703422054701E-4</v>
      </c>
    </row>
    <row r="92" spans="1:4">
      <c r="A92" s="58">
        <v>42755</v>
      </c>
      <c r="B92" s="59">
        <v>1.056</v>
      </c>
      <c r="C92" s="59">
        <v>1.056</v>
      </c>
      <c r="D92" s="60">
        <f>IF(C92&lt;MAX($C$3:C92),C92/MAX($C$3:C92)-1,0)</f>
        <v>0</v>
      </c>
    </row>
    <row r="93" spans="1:4">
      <c r="A93" s="25">
        <v>42758</v>
      </c>
      <c r="B93" s="1">
        <v>1.0569999999999999</v>
      </c>
      <c r="C93" s="1">
        <v>1.0569999999999999</v>
      </c>
      <c r="D93" s="3">
        <f>IF(C93&lt;MAX($C$3:C93),C93/MAX($C$3:C93)-1,0)</f>
        <v>0</v>
      </c>
    </row>
    <row r="94" spans="1:4">
      <c r="A94" s="25">
        <v>42759</v>
      </c>
      <c r="B94" s="1">
        <v>1.0569999999999999</v>
      </c>
      <c r="C94" s="1">
        <v>1.0569999999999999</v>
      </c>
      <c r="D94" s="3">
        <f>IF(C94&lt;MAX($C$3:C94),C94/MAX($C$3:C94)-1,0)</f>
        <v>0</v>
      </c>
    </row>
    <row r="95" spans="1:4">
      <c r="A95" s="25">
        <v>42760</v>
      </c>
      <c r="B95" s="1">
        <v>1.0649999999999999</v>
      </c>
      <c r="C95" s="1">
        <v>1.0649999999999999</v>
      </c>
      <c r="D95" s="3">
        <f>IF(C95&lt;MAX($C$3:C95),C95/MAX($C$3:C95)-1,0)</f>
        <v>0</v>
      </c>
    </row>
    <row r="96" spans="1:4">
      <c r="A96" s="25">
        <v>42761</v>
      </c>
      <c r="B96" s="1">
        <v>1.0669999999999999</v>
      </c>
      <c r="C96" s="1">
        <v>1.0669999999999999</v>
      </c>
      <c r="D96" s="3">
        <f>IF(C96&lt;MAX($C$3:C96),C96/MAX($C$3:C96)-1,0)</f>
        <v>0</v>
      </c>
    </row>
    <row r="97" spans="1:4">
      <c r="A97" s="25">
        <v>42769</v>
      </c>
      <c r="B97" s="1">
        <v>1.071</v>
      </c>
      <c r="C97" s="1">
        <v>1.071</v>
      </c>
      <c r="D97" s="3">
        <f>IF(C97&lt;MAX($C$3:C97),C97/MAX($C$3:C97)-1,0)</f>
        <v>0</v>
      </c>
    </row>
    <row r="98" spans="1:4">
      <c r="A98" s="25">
        <v>42772</v>
      </c>
      <c r="B98" s="1">
        <v>1.075</v>
      </c>
      <c r="C98" s="1">
        <v>1.075</v>
      </c>
      <c r="D98" s="3">
        <f>IF(C98&lt;MAX($C$3:C98),C98/MAX($C$3:C98)-1,0)</f>
        <v>0</v>
      </c>
    </row>
    <row r="99" spans="1:4">
      <c r="A99" s="25">
        <v>42773</v>
      </c>
      <c r="B99" s="1">
        <v>1.0720000000000001</v>
      </c>
      <c r="C99" s="1">
        <v>1.0720000000000001</v>
      </c>
      <c r="D99" s="3">
        <f>IF(C99&lt;MAX($C$3:C99),C99/MAX($C$3:C99)-1,0)</f>
        <v>-2.7906976744185297E-3</v>
      </c>
    </row>
    <row r="100" spans="1:4">
      <c r="A100" s="25">
        <v>42774</v>
      </c>
      <c r="B100" s="1">
        <v>1.0780000000000001</v>
      </c>
      <c r="C100" s="1">
        <v>1.0780000000000001</v>
      </c>
      <c r="D100" s="3">
        <f>IF(C100&lt;MAX($C$3:C100),C100/MAX($C$3:C100)-1,0)</f>
        <v>0</v>
      </c>
    </row>
    <row r="101" spans="1:4">
      <c r="A101" s="25">
        <v>42775</v>
      </c>
      <c r="B101" s="1">
        <v>1.0760000000000001</v>
      </c>
      <c r="C101" s="1">
        <v>1.0760000000000001</v>
      </c>
      <c r="D101" s="3">
        <f>IF(C101&lt;MAX($C$3:C101),C101/MAX($C$3:C101)-1,0)</f>
        <v>-1.8552875695733162E-3</v>
      </c>
    </row>
    <row r="102" spans="1:4">
      <c r="A102" s="25">
        <v>42776</v>
      </c>
      <c r="B102" s="1">
        <v>1.0780000000000001</v>
      </c>
      <c r="C102" s="1">
        <v>1.0780000000000001</v>
      </c>
      <c r="D102" s="3">
        <f>IF(C102&lt;MAX($C$3:C102),C102/MAX($C$3:C102)-1,0)</f>
        <v>0</v>
      </c>
    </row>
    <row r="103" spans="1:4">
      <c r="A103" s="25">
        <v>42779</v>
      </c>
      <c r="B103" s="1">
        <v>1.0940000000000001</v>
      </c>
      <c r="C103" s="1">
        <v>1.0940000000000001</v>
      </c>
      <c r="D103" s="3">
        <f>IF(C103&lt;MAX($C$3:C103),C103/MAX($C$3:C103)-1,0)</f>
        <v>0</v>
      </c>
    </row>
    <row r="104" spans="1:4">
      <c r="A104" s="25">
        <v>42780</v>
      </c>
      <c r="B104" s="1">
        <v>1.0920000000000001</v>
      </c>
      <c r="C104" s="1">
        <v>1.0920000000000001</v>
      </c>
      <c r="D104" s="3">
        <f>IF(C104&lt;MAX($C$3:C104),C104/MAX($C$3:C104)-1,0)</f>
        <v>-1.8281535648994041E-3</v>
      </c>
    </row>
    <row r="105" spans="1:4">
      <c r="A105" s="25">
        <v>42781</v>
      </c>
      <c r="B105" s="1">
        <v>1.089</v>
      </c>
      <c r="C105" s="1">
        <v>1.089</v>
      </c>
      <c r="D105" s="3">
        <f>IF(C105&lt;MAX($C$3:C105),C105/MAX($C$3:C105)-1,0)</f>
        <v>-4.5703839122487322E-3</v>
      </c>
    </row>
    <row r="106" spans="1:4">
      <c r="A106" s="25">
        <v>42782</v>
      </c>
      <c r="B106" s="1">
        <v>1.093</v>
      </c>
      <c r="C106" s="1">
        <v>1.093</v>
      </c>
      <c r="D106" s="3">
        <f>IF(C106&lt;MAX($C$3:C106),C106/MAX($C$3:C106)-1,0)</f>
        <v>-9.1407678244981305E-4</v>
      </c>
    </row>
    <row r="107" spans="1:4">
      <c r="A107" s="25">
        <v>42783</v>
      </c>
      <c r="B107" s="1">
        <v>1.0920000000000001</v>
      </c>
      <c r="C107" s="1">
        <v>1.0920000000000001</v>
      </c>
      <c r="D107" s="3">
        <f>IF(C107&lt;MAX($C$3:C107),C107/MAX($C$3:C107)-1,0)</f>
        <v>-1.8281535648994041E-3</v>
      </c>
    </row>
    <row r="108" spans="1:4">
      <c r="A108" s="25">
        <v>42786</v>
      </c>
      <c r="B108" s="1">
        <v>1.1060000000000001</v>
      </c>
      <c r="C108" s="1">
        <v>1.1060000000000001</v>
      </c>
      <c r="D108" s="3">
        <f>IF(C108&lt;MAX($C$3:C108),C108/MAX($C$3:C108)-1,0)</f>
        <v>0</v>
      </c>
    </row>
    <row r="109" spans="1:4">
      <c r="A109" s="25">
        <v>42787</v>
      </c>
      <c r="B109" s="1">
        <v>1.1060000000000001</v>
      </c>
      <c r="C109" s="1">
        <v>1.1060000000000001</v>
      </c>
      <c r="D109" s="3">
        <f>IF(C109&lt;MAX($C$3:C109),C109/MAX($C$3:C109)-1,0)</f>
        <v>0</v>
      </c>
    </row>
    <row r="110" spans="1:4">
      <c r="A110" s="25">
        <v>42788</v>
      </c>
      <c r="B110" s="1">
        <v>1.111</v>
      </c>
      <c r="C110" s="1">
        <v>1.111</v>
      </c>
      <c r="D110" s="3">
        <f>IF(C110&lt;MAX($C$3:C110),C110/MAX($C$3:C110)-1,0)</f>
        <v>0</v>
      </c>
    </row>
    <row r="111" spans="1:4">
      <c r="A111" s="25">
        <v>42789</v>
      </c>
      <c r="B111" s="1">
        <v>1.109</v>
      </c>
      <c r="C111" s="1">
        <v>1.109</v>
      </c>
      <c r="D111" s="3">
        <f>IF(C111&lt;MAX($C$3:C111),C111/MAX($C$3:C111)-1,0)</f>
        <v>-1.8001800180017513E-3</v>
      </c>
    </row>
    <row r="112" spans="1:4">
      <c r="A112" s="25">
        <v>42790</v>
      </c>
      <c r="B112" s="1">
        <v>1.103</v>
      </c>
      <c r="C112" s="1">
        <v>1.103</v>
      </c>
      <c r="D112" s="3">
        <f>IF(C112&lt;MAX($C$3:C112),C112/MAX($C$3:C112)-1,0)</f>
        <v>-7.2007200720072273E-3</v>
      </c>
    </row>
    <row r="113" spans="1:4">
      <c r="A113" s="25">
        <v>42793</v>
      </c>
      <c r="B113" s="1">
        <v>1.0960000000000001</v>
      </c>
      <c r="C113" s="1">
        <v>1.0960000000000001</v>
      </c>
      <c r="D113" s="3">
        <f>IF(C113&lt;MAX($C$3:C113),C113/MAX($C$3:C113)-1,0)</f>
        <v>-1.3501350135013412E-2</v>
      </c>
    </row>
    <row r="114" spans="1:4">
      <c r="A114" s="25">
        <v>42794</v>
      </c>
      <c r="B114" s="1">
        <v>1.0960000000000001</v>
      </c>
      <c r="C114" s="1">
        <v>1.0960000000000001</v>
      </c>
      <c r="D114" s="3">
        <f>IF(C114&lt;MAX($C$3:C114),C114/MAX($C$3:C114)-1,0)</f>
        <v>-1.3501350135013412E-2</v>
      </c>
    </row>
    <row r="115" spans="1:4">
      <c r="A115" s="25">
        <v>42795</v>
      </c>
      <c r="B115" s="1">
        <v>1.1000000000000001</v>
      </c>
      <c r="C115" s="1">
        <v>1.1000000000000001</v>
      </c>
      <c r="D115" s="3">
        <f>IF(C115&lt;MAX($C$3:C115),C115/MAX($C$3:C115)-1,0)</f>
        <v>-9.9009900990097988E-3</v>
      </c>
    </row>
    <row r="116" spans="1:4">
      <c r="A116" s="25">
        <v>42796</v>
      </c>
      <c r="B116" s="1">
        <v>1.0960000000000001</v>
      </c>
      <c r="C116" s="1">
        <v>1.0960000000000001</v>
      </c>
      <c r="D116" s="3">
        <f>IF(C116&lt;MAX($C$3:C116),C116/MAX($C$3:C116)-1,0)</f>
        <v>-1.3501350135013412E-2</v>
      </c>
    </row>
    <row r="117" spans="1:4">
      <c r="A117" s="25">
        <v>42797</v>
      </c>
      <c r="B117" s="1">
        <v>1.101</v>
      </c>
      <c r="C117" s="1">
        <v>1.101</v>
      </c>
      <c r="D117" s="3">
        <f>IF(C117&lt;MAX($C$3:C117),C117/MAX($C$3:C117)-1,0)</f>
        <v>-9.0009000900089786E-3</v>
      </c>
    </row>
    <row r="118" spans="1:4">
      <c r="A118" s="25">
        <v>42800</v>
      </c>
      <c r="B118" s="1">
        <v>1.1080000000000001</v>
      </c>
      <c r="C118" s="1">
        <v>1.1080000000000001</v>
      </c>
      <c r="D118" s="3">
        <f>IF(C118&lt;MAX($C$3:C118),C118/MAX($C$3:C118)-1,0)</f>
        <v>-2.7002700270025715E-3</v>
      </c>
    </row>
    <row r="119" spans="1:4">
      <c r="A119" s="25">
        <v>42801</v>
      </c>
      <c r="B119" s="1">
        <v>1.1140000000000001</v>
      </c>
      <c r="C119" s="1">
        <v>1.1140000000000001</v>
      </c>
      <c r="D119" s="3">
        <f>IF(C119&lt;MAX($C$3:C119),C119/MAX($C$3:C119)-1,0)</f>
        <v>0</v>
      </c>
    </row>
    <row r="120" spans="1:4">
      <c r="A120" s="25">
        <v>42802</v>
      </c>
      <c r="B120" s="1">
        <v>1.117</v>
      </c>
      <c r="C120" s="1">
        <v>1.117</v>
      </c>
      <c r="D120" s="3">
        <f>IF(C120&lt;MAX($C$3:C120),C120/MAX($C$3:C120)-1,0)</f>
        <v>0</v>
      </c>
    </row>
    <row r="121" spans="1:4">
      <c r="A121" s="25">
        <v>42803</v>
      </c>
      <c r="B121" s="1">
        <v>1.1100000000000001</v>
      </c>
      <c r="C121" s="1">
        <v>1.1100000000000001</v>
      </c>
      <c r="D121" s="3">
        <f>IF(C121&lt;MAX($C$3:C121),C121/MAX($C$3:C121)-1,0)</f>
        <v>-6.2667860340196446E-3</v>
      </c>
    </row>
    <row r="122" spans="1:4">
      <c r="A122" s="25">
        <v>42804</v>
      </c>
      <c r="B122" s="1">
        <v>1.119</v>
      </c>
      <c r="C122" s="1">
        <v>1.119</v>
      </c>
      <c r="D122" s="3">
        <f>IF(C122&lt;MAX($C$3:C122),C122/MAX($C$3:C122)-1,0)</f>
        <v>0</v>
      </c>
    </row>
    <row r="123" spans="1:4">
      <c r="A123" s="25">
        <v>42807</v>
      </c>
      <c r="B123" s="1">
        <v>1.131</v>
      </c>
      <c r="C123" s="1">
        <v>1.131</v>
      </c>
      <c r="D123" s="3">
        <f>IF(C123&lt;MAX($C$3:C123),C123/MAX($C$3:C123)-1,0)</f>
        <v>0</v>
      </c>
    </row>
    <row r="124" spans="1:4">
      <c r="A124" s="25">
        <v>42808</v>
      </c>
      <c r="B124" s="1">
        <v>1.1299999999999999</v>
      </c>
      <c r="C124" s="1">
        <v>1.1299999999999999</v>
      </c>
      <c r="D124" s="3">
        <f>IF(C124&lt;MAX($C$3:C124),C124/MAX($C$3:C124)-1,0)</f>
        <v>-8.8417329796652844E-4</v>
      </c>
    </row>
    <row r="125" spans="1:4">
      <c r="A125" s="25">
        <v>42809</v>
      </c>
      <c r="B125" s="1">
        <v>1.1319999999999999</v>
      </c>
      <c r="C125" s="1">
        <v>1.1319999999999999</v>
      </c>
      <c r="D125" s="3">
        <f>IF(C125&lt;MAX($C$3:C125),C125/MAX($C$3:C125)-1,0)</f>
        <v>0</v>
      </c>
    </row>
    <row r="126" spans="1:4">
      <c r="A126" s="25">
        <v>42810</v>
      </c>
      <c r="B126" s="1">
        <v>1.1379999999999999</v>
      </c>
      <c r="C126" s="1">
        <v>1.1379999999999999</v>
      </c>
      <c r="D126" s="3">
        <f>IF(C126&lt;MAX($C$3:C126),C126/MAX($C$3:C126)-1,0)</f>
        <v>0</v>
      </c>
    </row>
    <row r="127" spans="1:4">
      <c r="A127" s="25">
        <v>42811</v>
      </c>
      <c r="B127" s="1">
        <v>1.1279999999999999</v>
      </c>
      <c r="C127" s="1">
        <v>1.1279999999999999</v>
      </c>
      <c r="D127" s="3">
        <f>IF(C127&lt;MAX($C$3:C127),C127/MAX($C$3:C127)-1,0)</f>
        <v>-8.7873462214411724E-3</v>
      </c>
    </row>
    <row r="128" spans="1:4">
      <c r="A128" s="25">
        <v>42814</v>
      </c>
      <c r="B128" s="1">
        <v>1.1359999999999999</v>
      </c>
      <c r="C128" s="1">
        <v>1.1359999999999999</v>
      </c>
      <c r="D128" s="3">
        <f>IF(C128&lt;MAX($C$3:C128),C128/MAX($C$3:C128)-1,0)</f>
        <v>-1.7574692442882123E-3</v>
      </c>
    </row>
    <row r="129" spans="1:4">
      <c r="A129" s="25">
        <v>42815</v>
      </c>
      <c r="B129" s="1">
        <v>1.147</v>
      </c>
      <c r="C129" s="1">
        <v>1.147</v>
      </c>
      <c r="D129" s="3">
        <f>IF(C129&lt;MAX($C$3:C129),C129/MAX($C$3:C129)-1,0)</f>
        <v>0</v>
      </c>
    </row>
    <row r="130" spans="1:4">
      <c r="A130" s="25">
        <v>42816</v>
      </c>
      <c r="B130" s="1">
        <v>1.151</v>
      </c>
      <c r="C130" s="1">
        <v>1.151</v>
      </c>
      <c r="D130" s="3">
        <f>IF(C130&lt;MAX($C$3:C130),C130/MAX($C$3:C130)-1,0)</f>
        <v>0</v>
      </c>
    </row>
    <row r="131" spans="1:4">
      <c r="A131" s="25">
        <v>42817</v>
      </c>
      <c r="B131" s="1">
        <v>1.153</v>
      </c>
      <c r="C131" s="1">
        <v>1.153</v>
      </c>
      <c r="D131" s="3">
        <f>IF(C131&lt;MAX($C$3:C131),C131/MAX($C$3:C131)-1,0)</f>
        <v>0</v>
      </c>
    </row>
    <row r="132" spans="1:4">
      <c r="A132" s="25">
        <v>42818</v>
      </c>
      <c r="B132" s="1">
        <v>1.165</v>
      </c>
      <c r="C132" s="1">
        <v>1.165</v>
      </c>
      <c r="D132" s="3">
        <f>IF(C132&lt;MAX($C$3:C132),C132/MAX($C$3:C132)-1,0)</f>
        <v>0</v>
      </c>
    </row>
    <row r="133" spans="1:4">
      <c r="A133" s="25">
        <v>42821</v>
      </c>
      <c r="B133" s="1">
        <v>1.155</v>
      </c>
      <c r="C133" s="1">
        <v>1.155</v>
      </c>
      <c r="D133" s="3">
        <f>IF(C133&lt;MAX($C$3:C133),C133/MAX($C$3:C133)-1,0)</f>
        <v>-8.5836909871245259E-3</v>
      </c>
    </row>
    <row r="134" spans="1:4">
      <c r="A134" s="25">
        <v>42822</v>
      </c>
      <c r="B134" s="1">
        <v>1.1559999999999999</v>
      </c>
      <c r="C134" s="1">
        <v>1.1559999999999999</v>
      </c>
      <c r="D134" s="3">
        <f>IF(C134&lt;MAX($C$3:C134),C134/MAX($C$3:C134)-1,0)</f>
        <v>-7.7253218884121289E-3</v>
      </c>
    </row>
    <row r="135" spans="1:4">
      <c r="A135" s="25">
        <v>42823</v>
      </c>
      <c r="B135" s="1">
        <v>1.151</v>
      </c>
      <c r="C135" s="1">
        <v>1.151</v>
      </c>
      <c r="D135" s="3">
        <f>IF(C135&lt;MAX($C$3:C135),C135/MAX($C$3:C135)-1,0)</f>
        <v>-1.2017167381974225E-2</v>
      </c>
    </row>
    <row r="136" spans="1:4">
      <c r="A136" s="25">
        <v>42824</v>
      </c>
      <c r="B136" s="1">
        <v>1.141</v>
      </c>
      <c r="C136" s="1">
        <v>1.141</v>
      </c>
      <c r="D136" s="3">
        <f>IF(C136&lt;MAX($C$3:C136),C136/MAX($C$3:C136)-1,0)</f>
        <v>-2.0600858369098751E-2</v>
      </c>
    </row>
    <row r="137" spans="1:4">
      <c r="A137" s="25">
        <v>42825</v>
      </c>
      <c r="B137" s="1">
        <v>1.149</v>
      </c>
      <c r="C137" s="1">
        <v>1.149</v>
      </c>
      <c r="D137" s="3">
        <f>IF(C137&lt;MAX($C$3:C137),C137/MAX($C$3:C137)-1,0)</f>
        <v>-1.373390557939913E-2</v>
      </c>
    </row>
    <row r="138" spans="1:4">
      <c r="A138" s="25">
        <v>42830</v>
      </c>
      <c r="B138" s="1">
        <v>1.1559999999999999</v>
      </c>
      <c r="C138" s="1">
        <v>1.1559999999999999</v>
      </c>
      <c r="D138" s="3">
        <f>IF(C138&lt;MAX($C$3:C138),C138/MAX($C$3:C138)-1,0)</f>
        <v>-7.7253218884121289E-3</v>
      </c>
    </row>
    <row r="139" spans="1:4">
      <c r="A139" s="25">
        <v>42831</v>
      </c>
      <c r="B139" s="1">
        <v>1.1579999999999999</v>
      </c>
      <c r="C139" s="1">
        <v>1.1579999999999999</v>
      </c>
      <c r="D139" s="3">
        <f>IF(C139&lt;MAX($C$3:C139),C139/MAX($C$3:C139)-1,0)</f>
        <v>-6.0085836909872237E-3</v>
      </c>
    </row>
    <row r="140" spans="1:4">
      <c r="A140" s="25">
        <v>42832</v>
      </c>
      <c r="B140" s="1">
        <v>1.157</v>
      </c>
      <c r="C140" s="1">
        <v>1.157</v>
      </c>
      <c r="D140" s="3">
        <f>IF(C140&lt;MAX($C$3:C140),C140/MAX($C$3:C140)-1,0)</f>
        <v>-6.8669527896996208E-3</v>
      </c>
    </row>
    <row r="141" spans="1:4">
      <c r="A141" s="25">
        <v>42835</v>
      </c>
      <c r="B141" s="1">
        <v>1.147</v>
      </c>
      <c r="C141" s="1">
        <v>1.147</v>
      </c>
      <c r="D141" s="3">
        <f>IF(C141&lt;MAX($C$3:C141),C141/MAX($C$3:C141)-1,0)</f>
        <v>-1.5450643776824036E-2</v>
      </c>
    </row>
    <row r="142" spans="1:4">
      <c r="A142" s="25">
        <v>42836</v>
      </c>
      <c r="B142" s="1">
        <v>1.1419999999999999</v>
      </c>
      <c r="C142" s="1">
        <v>1.1419999999999999</v>
      </c>
      <c r="D142" s="3">
        <f>IF(C142&lt;MAX($C$3:C142),C142/MAX($C$3:C142)-1,0)</f>
        <v>-1.9742489270386354E-2</v>
      </c>
    </row>
    <row r="143" spans="1:4">
      <c r="A143" s="25">
        <v>42837</v>
      </c>
      <c r="B143" s="1">
        <v>1.1459999999999999</v>
      </c>
      <c r="C143" s="1">
        <v>1.1459999999999999</v>
      </c>
      <c r="D143" s="3">
        <f>IF(C143&lt;MAX($C$3:C143),C143/MAX($C$3:C143)-1,0)</f>
        <v>-1.6309012875536544E-2</v>
      </c>
    </row>
    <row r="144" spans="1:4">
      <c r="A144" s="25">
        <v>42838</v>
      </c>
      <c r="B144" s="1">
        <v>1.1499999999999999</v>
      </c>
      <c r="C144" s="1">
        <v>1.1499999999999999</v>
      </c>
      <c r="D144" s="3">
        <f>IF(C144&lt;MAX($C$3:C144),C144/MAX($C$3:C144)-1,0)</f>
        <v>-1.2875536480686844E-2</v>
      </c>
    </row>
    <row r="145" spans="1:4">
      <c r="A145" s="25">
        <v>42839</v>
      </c>
      <c r="B145" s="1">
        <v>1.145</v>
      </c>
      <c r="C145" s="1">
        <v>1.145</v>
      </c>
      <c r="D145" s="3">
        <f>IF(C145&lt;MAX($C$3:C145),C145/MAX($C$3:C145)-1,0)</f>
        <v>-1.7167381974248941E-2</v>
      </c>
    </row>
    <row r="146" spans="1:4">
      <c r="A146" s="25">
        <v>42842</v>
      </c>
      <c r="B146" s="1">
        <v>1.1499999999999999</v>
      </c>
      <c r="C146" s="1">
        <v>1.1499999999999999</v>
      </c>
      <c r="D146" s="3">
        <f>IF(C146&lt;MAX($C$3:C146),C146/MAX($C$3:C146)-1,0)</f>
        <v>-1.2875536480686844E-2</v>
      </c>
    </row>
    <row r="147" spans="1:4">
      <c r="A147" s="25">
        <v>42843</v>
      </c>
      <c r="B147" s="1">
        <v>1.159</v>
      </c>
      <c r="C147" s="1">
        <v>1.159</v>
      </c>
      <c r="D147" s="3">
        <f>IF(C147&lt;MAX($C$3:C147),C147/MAX($C$3:C147)-1,0)</f>
        <v>-5.1502145922747156E-3</v>
      </c>
    </row>
    <row r="148" spans="1:4">
      <c r="A148" s="25">
        <v>42844</v>
      </c>
      <c r="B148" s="1">
        <v>1.163</v>
      </c>
      <c r="C148" s="1">
        <v>1.163</v>
      </c>
      <c r="D148" s="3">
        <f>IF(C148&lt;MAX($C$3:C148),C148/MAX($C$3:C148)-1,0)</f>
        <v>-1.7167381974249052E-3</v>
      </c>
    </row>
    <row r="149" spans="1:4">
      <c r="A149" s="25">
        <v>42845</v>
      </c>
      <c r="B149" s="1">
        <v>1.1819999999999999</v>
      </c>
      <c r="C149" s="1">
        <v>1.1819999999999999</v>
      </c>
      <c r="D149" s="3">
        <f>IF(C149&lt;MAX($C$3:C149),C149/MAX($C$3:C149)-1,0)</f>
        <v>0</v>
      </c>
    </row>
    <row r="150" spans="1:4">
      <c r="A150" s="25">
        <v>42846</v>
      </c>
      <c r="B150" s="1">
        <v>1.181</v>
      </c>
      <c r="C150" s="1">
        <v>1.181</v>
      </c>
      <c r="D150" s="3">
        <f>IF(C150&lt;MAX($C$3:C150),C150/MAX($C$3:C150)-1,0)</f>
        <v>-8.4602368866315558E-4</v>
      </c>
    </row>
    <row r="151" spans="1:4">
      <c r="A151" s="25">
        <v>42849</v>
      </c>
      <c r="B151" s="1">
        <v>1.1719999999999999</v>
      </c>
      <c r="C151" s="1">
        <v>1.1719999999999999</v>
      </c>
      <c r="D151" s="3">
        <f>IF(C151&lt;MAX($C$3:C151),C151/MAX($C$3:C151)-1,0)</f>
        <v>-8.4602368866328881E-3</v>
      </c>
    </row>
    <row r="152" spans="1:4">
      <c r="A152" s="25">
        <v>42850</v>
      </c>
      <c r="B152" s="1">
        <v>1.1879999999999999</v>
      </c>
      <c r="C152" s="1">
        <v>1.1879999999999999</v>
      </c>
      <c r="D152" s="3">
        <f>IF(C152&lt;MAX($C$3:C152),C152/MAX($C$3:C152)-1,0)</f>
        <v>0</v>
      </c>
    </row>
    <row r="153" spans="1:4">
      <c r="A153" s="25">
        <v>42851</v>
      </c>
      <c r="B153" s="1">
        <v>1.1859999999999999</v>
      </c>
      <c r="C153" s="1">
        <v>1.1859999999999999</v>
      </c>
      <c r="D153" s="3">
        <f>IF(C153&lt;MAX($C$3:C153),C153/MAX($C$3:C153)-1,0)</f>
        <v>-1.6835016835017313E-3</v>
      </c>
    </row>
    <row r="154" spans="1:4">
      <c r="A154" s="25">
        <v>42852</v>
      </c>
      <c r="B154" s="1">
        <v>1.181</v>
      </c>
      <c r="C154" s="1">
        <v>1.181</v>
      </c>
      <c r="D154" s="3">
        <f>IF(C154&lt;MAX($C$3:C154),C154/MAX($C$3:C154)-1,0)</f>
        <v>-5.8922558922558377E-3</v>
      </c>
    </row>
    <row r="155" spans="1:4">
      <c r="A155" s="25">
        <v>42853</v>
      </c>
      <c r="B155" s="1">
        <v>1.1739999999999999</v>
      </c>
      <c r="C155" s="1">
        <v>1.1739999999999999</v>
      </c>
      <c r="D155" s="3">
        <f>IF(C155&lt;MAX($C$3:C155),C155/MAX($C$3:C155)-1,0)</f>
        <v>-1.1784511784511786E-2</v>
      </c>
    </row>
    <row r="156" spans="1:4">
      <c r="A156" s="25">
        <v>42857</v>
      </c>
      <c r="B156" s="1">
        <v>1.1759999999999999</v>
      </c>
      <c r="C156" s="1">
        <v>1.1759999999999999</v>
      </c>
      <c r="D156" s="3">
        <f>IF(C156&lt;MAX($C$3:C156),C156/MAX($C$3:C156)-1,0)</f>
        <v>-1.0101010101010055E-2</v>
      </c>
    </row>
    <row r="157" spans="1:4">
      <c r="A157" s="25">
        <v>42858</v>
      </c>
      <c r="B157" s="1">
        <v>1.1759999999999999</v>
      </c>
      <c r="C157" s="1">
        <v>1.1759999999999999</v>
      </c>
      <c r="D157" s="3">
        <f>IF(C157&lt;MAX($C$3:C157),C157/MAX($C$3:C157)-1,0)</f>
        <v>-1.0101010101010055E-2</v>
      </c>
    </row>
    <row r="158" spans="1:4">
      <c r="A158" s="25">
        <v>42859</v>
      </c>
      <c r="B158" s="1">
        <v>1.177</v>
      </c>
      <c r="C158" s="1">
        <v>1.177</v>
      </c>
      <c r="D158" s="3">
        <f>IF(C158&lt;MAX($C$3:C158),C158/MAX($C$3:C158)-1,0)</f>
        <v>-9.2592592592591894E-3</v>
      </c>
    </row>
    <row r="159" spans="1:4">
      <c r="A159" s="25">
        <v>42860</v>
      </c>
      <c r="B159" s="1">
        <v>1.173</v>
      </c>
      <c r="C159" s="1">
        <v>1.173</v>
      </c>
      <c r="D159" s="3">
        <f>IF(C159&lt;MAX($C$3:C159),C159/MAX($C$3:C159)-1,0)</f>
        <v>-1.2626262626262541E-2</v>
      </c>
    </row>
    <row r="160" spans="1:4">
      <c r="A160" s="25">
        <v>42863</v>
      </c>
      <c r="B160" s="1">
        <v>1.1679999999999999</v>
      </c>
      <c r="C160" s="1">
        <v>1.1679999999999999</v>
      </c>
      <c r="D160" s="3">
        <f>IF(C160&lt;MAX($C$3:C160),C160/MAX($C$3:C160)-1,0)</f>
        <v>-1.6835016835016869E-2</v>
      </c>
    </row>
    <row r="161" spans="1:4">
      <c r="A161" s="25">
        <v>42864</v>
      </c>
      <c r="B161" s="1">
        <v>1.173</v>
      </c>
      <c r="C161" s="1">
        <v>1.173</v>
      </c>
      <c r="D161" s="3">
        <f>IF(C161&lt;MAX($C$3:C161),C161/MAX($C$3:C161)-1,0)</f>
        <v>-1.2626262626262541E-2</v>
      </c>
    </row>
    <row r="162" spans="1:4">
      <c r="A162" s="25">
        <v>42865</v>
      </c>
      <c r="B162" s="1">
        <v>1.1859999999999999</v>
      </c>
      <c r="C162" s="1">
        <v>1.1859999999999999</v>
      </c>
      <c r="D162" s="3">
        <f>IF(C162&lt;MAX($C$3:C162),C162/MAX($C$3:C162)-1,0)</f>
        <v>-1.6835016835017313E-3</v>
      </c>
    </row>
    <row r="163" spans="1:4">
      <c r="A163" s="25">
        <v>42866</v>
      </c>
      <c r="B163" s="1">
        <v>1.1930000000000001</v>
      </c>
      <c r="C163" s="1">
        <v>1.1930000000000001</v>
      </c>
      <c r="D163" s="3">
        <f>IF(C163&lt;MAX($C$3:C163),C163/MAX($C$3:C163)-1,0)</f>
        <v>0</v>
      </c>
    </row>
    <row r="164" spans="1:4">
      <c r="A164" s="25">
        <v>42867</v>
      </c>
      <c r="B164" s="1">
        <v>1.1970000000000001</v>
      </c>
      <c r="C164" s="1">
        <v>1.1970000000000001</v>
      </c>
      <c r="D164" s="3">
        <f>IF(C164&lt;MAX($C$3:C164),C164/MAX($C$3:C164)-1,0)</f>
        <v>0</v>
      </c>
    </row>
    <row r="165" spans="1:4">
      <c r="A165" s="25">
        <v>42870</v>
      </c>
      <c r="B165" s="1">
        <v>1.206</v>
      </c>
      <c r="C165" s="1">
        <v>1.206</v>
      </c>
      <c r="D165" s="3">
        <f>IF(C165&lt;MAX($C$3:C165),C165/MAX($C$3:C165)-1,0)</f>
        <v>0</v>
      </c>
    </row>
    <row r="166" spans="1:4">
      <c r="A166" s="25">
        <v>42871</v>
      </c>
      <c r="B166" s="1">
        <v>1.218</v>
      </c>
      <c r="C166" s="1">
        <v>1.218</v>
      </c>
      <c r="D166" s="3">
        <f>IF(C166&lt;MAX($C$3:C166),C166/MAX($C$3:C166)-1,0)</f>
        <v>0</v>
      </c>
    </row>
    <row r="167" spans="1:4">
      <c r="A167" s="25">
        <v>42872</v>
      </c>
      <c r="B167" s="1">
        <v>1.2030000000000001</v>
      </c>
      <c r="C167" s="1">
        <v>1.2030000000000001</v>
      </c>
      <c r="D167" s="3">
        <f>IF(C167&lt;MAX($C$3:C167),C167/MAX($C$3:C167)-1,0)</f>
        <v>-1.2315270935960521E-2</v>
      </c>
    </row>
    <row r="168" spans="1:4">
      <c r="A168" s="25">
        <v>42873</v>
      </c>
      <c r="B168" s="1">
        <v>1.204</v>
      </c>
      <c r="C168" s="1">
        <v>1.204</v>
      </c>
      <c r="D168" s="3">
        <f>IF(C168&lt;MAX($C$3:C168),C168/MAX($C$3:C168)-1,0)</f>
        <v>-1.1494252873563204E-2</v>
      </c>
    </row>
    <row r="169" spans="1:4">
      <c r="A169" s="25">
        <v>42874</v>
      </c>
      <c r="B169" s="1">
        <v>1.21</v>
      </c>
      <c r="C169" s="1">
        <v>1.21</v>
      </c>
      <c r="D169" s="3">
        <f>IF(C169&lt;MAX($C$3:C169),C169/MAX($C$3:C169)-1,0)</f>
        <v>-6.5681444991789739E-3</v>
      </c>
    </row>
    <row r="170" spans="1:4">
      <c r="A170" s="25">
        <v>42877</v>
      </c>
      <c r="B170" s="1">
        <v>1.226</v>
      </c>
      <c r="C170" s="1">
        <v>1.226</v>
      </c>
      <c r="D170" s="3">
        <f>IF(C170&lt;MAX($C$3:C170),C170/MAX($C$3:C170)-1,0)</f>
        <v>0</v>
      </c>
    </row>
    <row r="171" spans="1:4">
      <c r="A171" s="25">
        <v>42878</v>
      </c>
      <c r="B171" s="1">
        <v>1.23</v>
      </c>
      <c r="C171" s="1">
        <v>1.23</v>
      </c>
      <c r="D171" s="3">
        <f>IF(C171&lt;MAX($C$3:C171),C171/MAX($C$3:C171)-1,0)</f>
        <v>0</v>
      </c>
    </row>
    <row r="172" spans="1:4">
      <c r="A172" s="25">
        <v>42879</v>
      </c>
      <c r="B172" s="1">
        <v>1.2250000000000001</v>
      </c>
      <c r="C172" s="1">
        <v>1.2250000000000001</v>
      </c>
      <c r="D172" s="3">
        <f>IF(C172&lt;MAX($C$3:C172),C172/MAX($C$3:C172)-1,0)</f>
        <v>-4.0650406504064707E-3</v>
      </c>
    </row>
    <row r="173" spans="1:4">
      <c r="A173" s="25">
        <v>42880</v>
      </c>
      <c r="B173" s="1">
        <v>1.2310000000000001</v>
      </c>
      <c r="C173" s="1">
        <v>1.2310000000000001</v>
      </c>
      <c r="D173" s="3">
        <f>IF(C173&lt;MAX($C$3:C173),C173/MAX($C$3:C173)-1,0)</f>
        <v>0</v>
      </c>
    </row>
    <row r="174" spans="1:4">
      <c r="A174" s="25">
        <v>42881</v>
      </c>
      <c r="B174" s="1">
        <v>1.228</v>
      </c>
      <c r="C174" s="1">
        <v>1.228</v>
      </c>
      <c r="D174" s="3">
        <f>IF(C174&lt;MAX($C$3:C174),C174/MAX($C$3:C174)-1,0)</f>
        <v>-2.4370430544273791E-3</v>
      </c>
    </row>
    <row r="175" spans="1:4">
      <c r="A175" s="25">
        <v>42886</v>
      </c>
      <c r="B175" s="1">
        <v>1.238</v>
      </c>
      <c r="C175" s="1">
        <v>1.238</v>
      </c>
      <c r="D175" s="3">
        <f>IF(C175&lt;MAX($C$3:C175),C175/MAX($C$3:C175)-1,0)</f>
        <v>0</v>
      </c>
    </row>
    <row r="176" spans="1:4">
      <c r="A176" s="25">
        <v>42887</v>
      </c>
      <c r="B176" s="1">
        <v>1.25</v>
      </c>
      <c r="C176" s="1">
        <v>1.25</v>
      </c>
      <c r="D176" s="3">
        <f>IF(C176&lt;MAX($C$3:C176),C176/MAX($C$3:C176)-1,0)</f>
        <v>0</v>
      </c>
    </row>
    <row r="177" spans="1:4">
      <c r="A177" s="25">
        <v>42888</v>
      </c>
      <c r="B177" s="1">
        <v>1.2490000000000001</v>
      </c>
      <c r="C177" s="1">
        <v>1.2490000000000001</v>
      </c>
      <c r="D177" s="3">
        <f>IF(C177&lt;MAX($C$3:C177),C177/MAX($C$3:C177)-1,0)</f>
        <v>-7.9999999999991189E-4</v>
      </c>
    </row>
    <row r="178" spans="1:4">
      <c r="A178" s="25">
        <v>42891</v>
      </c>
      <c r="B178" s="1">
        <v>1.252</v>
      </c>
      <c r="C178" s="1">
        <v>1.252</v>
      </c>
      <c r="D178" s="3">
        <f>IF(C178&lt;MAX($C$3:C178),C178/MAX($C$3:C178)-1,0)</f>
        <v>0</v>
      </c>
    </row>
    <row r="179" spans="1:4">
      <c r="A179" s="25">
        <v>42892</v>
      </c>
      <c r="B179" s="1">
        <v>1.2589999999999999</v>
      </c>
      <c r="C179" s="1">
        <v>1.2589999999999999</v>
      </c>
      <c r="D179" s="3">
        <f>IF(C179&lt;MAX($C$3:C179),C179/MAX($C$3:C179)-1,0)</f>
        <v>0</v>
      </c>
    </row>
    <row r="180" spans="1:4">
      <c r="A180" s="25">
        <v>42893</v>
      </c>
      <c r="B180" s="1">
        <v>1.27</v>
      </c>
      <c r="C180" s="1">
        <v>1.27</v>
      </c>
      <c r="D180" s="3">
        <f>IF(C180&lt;MAX($C$3:C180),C180/MAX($C$3:C180)-1,0)</f>
        <v>0</v>
      </c>
    </row>
    <row r="181" spans="1:4">
      <c r="A181" s="25">
        <v>42894</v>
      </c>
      <c r="B181" s="1">
        <v>1.2989999999999999</v>
      </c>
      <c r="C181" s="1">
        <v>1.2989999999999999</v>
      </c>
      <c r="D181" s="3">
        <f>IF(C181&lt;MAX($C$3:C181),C181/MAX($C$3:C181)-1,0)</f>
        <v>0</v>
      </c>
    </row>
    <row r="182" spans="1:4">
      <c r="A182" s="25">
        <v>42895</v>
      </c>
      <c r="B182" s="1">
        <v>1.3109999999999999</v>
      </c>
      <c r="C182" s="1">
        <v>1.3109999999999999</v>
      </c>
      <c r="D182" s="3">
        <f>IF(C182&lt;MAX($C$3:C182),C182/MAX($C$3:C182)-1,0)</f>
        <v>0</v>
      </c>
    </row>
    <row r="183" spans="1:4">
      <c r="A183" s="25">
        <v>42898</v>
      </c>
      <c r="B183" s="1">
        <v>1.3029999999999999</v>
      </c>
      <c r="C183" s="1">
        <v>1.3029999999999999</v>
      </c>
      <c r="D183" s="3">
        <f>IF(C183&lt;MAX($C$3:C183),C183/MAX($C$3:C183)-1,0)</f>
        <v>-6.1022120518687828E-3</v>
      </c>
    </row>
    <row r="184" spans="1:4">
      <c r="A184" s="25">
        <v>42899</v>
      </c>
      <c r="B184" s="1">
        <v>1.3049999999999999</v>
      </c>
      <c r="C184" s="1">
        <v>1.3049999999999999</v>
      </c>
      <c r="D184" s="3">
        <f>IF(C184&lt;MAX($C$3:C184),C184/MAX($C$3:C184)-1,0)</f>
        <v>-4.5766590389015871E-3</v>
      </c>
    </row>
    <row r="185" spans="1:4">
      <c r="A185" s="25">
        <v>42900</v>
      </c>
      <c r="B185" s="1">
        <v>1.2849999999999999</v>
      </c>
      <c r="C185" s="1">
        <v>1.2849999999999999</v>
      </c>
      <c r="D185" s="3">
        <f>IF(C185&lt;MAX($C$3:C185),C185/MAX($C$3:C185)-1,0)</f>
        <v>-1.9832189168573655E-2</v>
      </c>
    </row>
    <row r="186" spans="1:4">
      <c r="A186" s="25">
        <v>42901</v>
      </c>
      <c r="B186" s="1">
        <v>1.2829999999999999</v>
      </c>
      <c r="C186" s="1">
        <v>1.2829999999999999</v>
      </c>
      <c r="D186" s="3">
        <f>IF(C186&lt;MAX($C$3:C186),C186/MAX($C$3:C186)-1,0)</f>
        <v>-2.1357742181540851E-2</v>
      </c>
    </row>
    <row r="187" spans="1:4">
      <c r="A187" s="25">
        <v>42902</v>
      </c>
      <c r="B187" s="1">
        <v>1.2789999999999999</v>
      </c>
      <c r="C187" s="1">
        <v>1.2789999999999999</v>
      </c>
      <c r="D187" s="3">
        <f>IF(C187&lt;MAX($C$3:C187),C187/MAX($C$3:C187)-1,0)</f>
        <v>-2.4408848207475242E-2</v>
      </c>
    </row>
    <row r="188" spans="1:4">
      <c r="A188" s="25">
        <v>42905</v>
      </c>
      <c r="B188" s="1">
        <v>1.29</v>
      </c>
      <c r="C188" s="1">
        <v>1.29</v>
      </c>
      <c r="D188" s="3">
        <f>IF(C188&lt;MAX($C$3:C188),C188/MAX($C$3:C188)-1,0)</f>
        <v>-1.6018306636155555E-2</v>
      </c>
    </row>
    <row r="189" spans="1:4">
      <c r="A189" s="25">
        <v>42906</v>
      </c>
      <c r="B189" s="1">
        <v>1.2889999999999999</v>
      </c>
      <c r="C189" s="1">
        <v>1.2889999999999999</v>
      </c>
      <c r="D189" s="3">
        <f>IF(C189&lt;MAX($C$3:C189),C189/MAX($C$3:C189)-1,0)</f>
        <v>-1.6781083142639264E-2</v>
      </c>
    </row>
    <row r="190" spans="1:4">
      <c r="A190" s="25">
        <v>42907</v>
      </c>
      <c r="B190" s="1">
        <v>1.3140000000000001</v>
      </c>
      <c r="C190" s="1">
        <v>1.3140000000000001</v>
      </c>
      <c r="D190" s="3">
        <f>IF(C190&lt;MAX($C$3:C190),C190/MAX($C$3:C190)-1,0)</f>
        <v>0</v>
      </c>
    </row>
    <row r="191" spans="1:4">
      <c r="A191" s="25">
        <v>42908</v>
      </c>
      <c r="B191" s="1">
        <v>1.302</v>
      </c>
      <c r="C191" s="1">
        <v>1.302</v>
      </c>
      <c r="D191" s="3">
        <f>IF(C191&lt;MAX($C$3:C191),C191/MAX($C$3:C191)-1,0)</f>
        <v>-9.1324200913242004E-3</v>
      </c>
    </row>
    <row r="192" spans="1:4">
      <c r="A192" s="25">
        <v>42909</v>
      </c>
      <c r="B192" s="1">
        <v>1.3180000000000001</v>
      </c>
      <c r="C192" s="1">
        <v>1.3180000000000001</v>
      </c>
      <c r="D192" s="3">
        <f>IF(C192&lt;MAX($C$3:C192),C192/MAX($C$3:C192)-1,0)</f>
        <v>0</v>
      </c>
    </row>
    <row r="193" spans="1:4">
      <c r="A193" s="25">
        <v>42912</v>
      </c>
      <c r="B193" s="1">
        <v>1.329</v>
      </c>
      <c r="C193" s="1">
        <v>1.329</v>
      </c>
      <c r="D193" s="3">
        <f>IF(C193&lt;MAX($C$3:C193),C193/MAX($C$3:C193)-1,0)</f>
        <v>0</v>
      </c>
    </row>
    <row r="194" spans="1:4">
      <c r="A194" s="25">
        <v>42913</v>
      </c>
      <c r="B194" s="1">
        <v>1.335</v>
      </c>
      <c r="C194" s="1">
        <v>1.335</v>
      </c>
      <c r="D194" s="3">
        <f>IF(C194&lt;MAX($C$3:C194),C194/MAX($C$3:C194)-1,0)</f>
        <v>0</v>
      </c>
    </row>
    <row r="195" spans="1:4">
      <c r="A195" s="25">
        <v>42914</v>
      </c>
      <c r="B195" s="1">
        <v>1.323</v>
      </c>
      <c r="C195" s="1">
        <v>1.323</v>
      </c>
      <c r="D195" s="3">
        <f>IF(C195&lt;MAX($C$3:C195),C195/MAX($C$3:C195)-1,0)</f>
        <v>-8.9887640449438644E-3</v>
      </c>
    </row>
    <row r="196" spans="1:4">
      <c r="A196" s="25">
        <v>42915</v>
      </c>
      <c r="B196" s="1">
        <v>1.339</v>
      </c>
      <c r="C196" s="1">
        <v>1.339</v>
      </c>
      <c r="D196" s="3">
        <f>IF(C196&lt;MAX($C$3:C196),C196/MAX($C$3:C196)-1,0)</f>
        <v>0</v>
      </c>
    </row>
    <row r="197" spans="1:4">
      <c r="A197" s="25">
        <v>42916</v>
      </c>
      <c r="B197" s="1">
        <v>1.3460000000000001</v>
      </c>
      <c r="C197" s="1">
        <v>1.3460000000000001</v>
      </c>
      <c r="D197" s="3">
        <f>IF(C197&lt;MAX($C$3:C197),C197/MAX($C$3:C197)-1,0)</f>
        <v>0</v>
      </c>
    </row>
    <row r="198" spans="1:4">
      <c r="A198" s="25">
        <v>42919</v>
      </c>
      <c r="B198" s="1">
        <v>1.343</v>
      </c>
      <c r="C198" s="1">
        <v>1.343</v>
      </c>
      <c r="D198" s="3">
        <f>IF(C198&lt;MAX($C$3:C198),C198/MAX($C$3:C198)-1,0)</f>
        <v>-2.2288261515602814E-3</v>
      </c>
    </row>
    <row r="199" spans="1:4">
      <c r="A199" s="25">
        <v>42920</v>
      </c>
      <c r="B199" s="1">
        <v>1.323</v>
      </c>
      <c r="C199" s="1">
        <v>1.323</v>
      </c>
      <c r="D199" s="3">
        <f>IF(C199&lt;MAX($C$3:C199),C199/MAX($C$3:C199)-1,0)</f>
        <v>-1.7087667161961417E-2</v>
      </c>
    </row>
    <row r="200" spans="1:4">
      <c r="A200" s="25">
        <v>42921</v>
      </c>
      <c r="B200" s="1">
        <v>1.3380000000000001</v>
      </c>
      <c r="C200" s="1">
        <v>1.3380000000000001</v>
      </c>
      <c r="D200" s="3">
        <f>IF(C200&lt;MAX($C$3:C200),C200/MAX($C$3:C200)-1,0)</f>
        <v>-5.9435364041604544E-3</v>
      </c>
    </row>
    <row r="201" spans="1:4">
      <c r="A201" s="25">
        <v>42922</v>
      </c>
      <c r="B201" s="1">
        <v>1.34</v>
      </c>
      <c r="C201" s="1">
        <v>1.34</v>
      </c>
      <c r="D201" s="3">
        <f>IF(C201&lt;MAX($C$3:C201),C201/MAX($C$3:C201)-1,0)</f>
        <v>-4.4576523031203408E-3</v>
      </c>
    </row>
    <row r="202" spans="1:4">
      <c r="A202" s="25">
        <v>42923</v>
      </c>
      <c r="B202" s="1">
        <v>1.33</v>
      </c>
      <c r="C202" s="1">
        <v>1.33</v>
      </c>
      <c r="D202" s="3">
        <f>IF(C202&lt;MAX($C$3:C202),C202/MAX($C$3:C202)-1,0)</f>
        <v>-1.1887072808320909E-2</v>
      </c>
    </row>
    <row r="203" spans="1:4">
      <c r="A203" s="25">
        <v>42926</v>
      </c>
      <c r="B203" s="1">
        <v>1.3240000000000001</v>
      </c>
      <c r="C203" s="1">
        <v>1.3240000000000001</v>
      </c>
      <c r="D203" s="3">
        <f>IF(C203&lt;MAX($C$3:C203),C203/MAX($C$3:C203)-1,0)</f>
        <v>-1.6344725111441361E-2</v>
      </c>
    </row>
    <row r="204" spans="1:4">
      <c r="A204" s="25">
        <v>42927</v>
      </c>
      <c r="B204" s="1">
        <v>1.343</v>
      </c>
      <c r="C204" s="1">
        <v>1.343</v>
      </c>
      <c r="D204" s="3">
        <f>IF(C204&lt;MAX($C$3:C204),C204/MAX($C$3:C204)-1,0)</f>
        <v>-2.2288261515602814E-3</v>
      </c>
    </row>
    <row r="205" spans="1:4">
      <c r="A205" s="25">
        <v>42928</v>
      </c>
      <c r="B205" s="1">
        <v>1.3420000000000001</v>
      </c>
      <c r="C205" s="1">
        <v>1.3420000000000001</v>
      </c>
      <c r="D205" s="3">
        <f>IF(C205&lt;MAX($C$3:C205),C205/MAX($C$3:C205)-1,0)</f>
        <v>-2.9717682020802272E-3</v>
      </c>
    </row>
    <row r="206" spans="1:4">
      <c r="A206" s="25">
        <v>42929</v>
      </c>
      <c r="B206" s="1">
        <v>1.3460000000000001</v>
      </c>
      <c r="C206" s="1">
        <v>1.3460000000000001</v>
      </c>
      <c r="D206" s="3">
        <f>IF(C206&lt;MAX($C$3:C206),C206/MAX($C$3:C206)-1,0)</f>
        <v>0</v>
      </c>
    </row>
    <row r="207" spans="1:4">
      <c r="A207" s="25">
        <v>42930</v>
      </c>
      <c r="B207" s="1">
        <v>1.353</v>
      </c>
      <c r="C207" s="1">
        <v>1.353</v>
      </c>
      <c r="D207" s="3">
        <f>IF(C207&lt;MAX($C$3:C207),C207/MAX($C$3:C207)-1,0)</f>
        <v>0</v>
      </c>
    </row>
    <row r="208" spans="1:4">
      <c r="A208" s="25">
        <v>42933</v>
      </c>
      <c r="B208" s="1">
        <v>1.3440000000000001</v>
      </c>
      <c r="C208" s="1">
        <v>1.3440000000000001</v>
      </c>
      <c r="D208" s="3">
        <f>IF(C208&lt;MAX($C$3:C208),C208/MAX($C$3:C208)-1,0)</f>
        <v>-6.6518847006651338E-3</v>
      </c>
    </row>
    <row r="209" spans="1:4">
      <c r="A209" s="25">
        <v>42934</v>
      </c>
      <c r="B209" s="1">
        <v>1.3340000000000001</v>
      </c>
      <c r="C209" s="1">
        <v>1.3340000000000001</v>
      </c>
      <c r="D209" s="3">
        <f>IF(C209&lt;MAX($C$3:C209),C209/MAX($C$3:C209)-1,0)</f>
        <v>-1.4042867701404171E-2</v>
      </c>
    </row>
    <row r="210" spans="1:4">
      <c r="A210" s="25">
        <v>42935</v>
      </c>
      <c r="B210" s="1">
        <v>1.355</v>
      </c>
      <c r="C210" s="1">
        <v>1.355</v>
      </c>
      <c r="D210" s="3">
        <f>IF(C210&lt;MAX($C$3:C210),C210/MAX($C$3:C210)-1,0)</f>
        <v>0</v>
      </c>
    </row>
    <row r="211" spans="1:4">
      <c r="A211" s="25">
        <v>42936</v>
      </c>
      <c r="B211" s="1">
        <v>1.361</v>
      </c>
      <c r="C211" s="1">
        <v>1.361</v>
      </c>
      <c r="D211" s="3">
        <f>IF(C211&lt;MAX($C$3:C211),C211/MAX($C$3:C211)-1,0)</f>
        <v>0</v>
      </c>
    </row>
    <row r="212" spans="1:4">
      <c r="A212" s="25">
        <v>42937</v>
      </c>
      <c r="B212" s="1">
        <v>1.357</v>
      </c>
      <c r="C212" s="1">
        <v>1.357</v>
      </c>
      <c r="D212" s="3">
        <f>IF(C212&lt;MAX($C$3:C212),C212/MAX($C$3:C212)-1,0)</f>
        <v>-2.9390154298309934E-3</v>
      </c>
    </row>
    <row r="213" spans="1:4">
      <c r="A213" s="25">
        <v>42940</v>
      </c>
      <c r="B213" s="1">
        <v>1.37</v>
      </c>
      <c r="C213" s="1">
        <v>1.37</v>
      </c>
      <c r="D213" s="3">
        <f>IF(C213&lt;MAX($C$3:C213),C213/MAX($C$3:C213)-1,0)</f>
        <v>0</v>
      </c>
    </row>
    <row r="214" spans="1:4">
      <c r="A214" s="25">
        <v>42941</v>
      </c>
      <c r="B214" s="1">
        <v>1.365</v>
      </c>
      <c r="C214" s="1">
        <v>1.365</v>
      </c>
      <c r="D214" s="3">
        <f>IF(C214&lt;MAX($C$3:C214),C214/MAX($C$3:C214)-1,0)</f>
        <v>-3.6496350364964014E-3</v>
      </c>
    </row>
    <row r="215" spans="1:4">
      <c r="A215" s="25">
        <v>42942</v>
      </c>
      <c r="B215" s="1">
        <v>1.3540000000000001</v>
      </c>
      <c r="C215" s="1">
        <v>1.3540000000000001</v>
      </c>
      <c r="D215" s="3">
        <f>IF(C215&lt;MAX($C$3:C215),C215/MAX($C$3:C215)-1,0)</f>
        <v>-1.1678832116788329E-2</v>
      </c>
    </row>
    <row r="216" spans="1:4">
      <c r="A216" s="25">
        <v>42943</v>
      </c>
      <c r="B216" s="1">
        <v>1.357</v>
      </c>
      <c r="C216" s="1">
        <v>1.357</v>
      </c>
      <c r="D216" s="3">
        <f>IF(C216&lt;MAX($C$3:C216),C216/MAX($C$3:C216)-1,0)</f>
        <v>-9.4890510948906215E-3</v>
      </c>
    </row>
    <row r="217" spans="1:4">
      <c r="A217" s="25">
        <v>42944</v>
      </c>
      <c r="B217" s="1">
        <v>1.3580000000000001</v>
      </c>
      <c r="C217" s="1">
        <v>1.3580000000000001</v>
      </c>
      <c r="D217" s="3">
        <f>IF(C217&lt;MAX($C$3:C217),C217/MAX($C$3:C217)-1,0)</f>
        <v>-8.7591240875912746E-3</v>
      </c>
    </row>
    <row r="218" spans="1:4">
      <c r="A218" s="25">
        <v>42947</v>
      </c>
      <c r="B218" s="1">
        <v>1.3640000000000001</v>
      </c>
      <c r="C218" s="1">
        <v>1.3640000000000001</v>
      </c>
      <c r="D218" s="3">
        <f>IF(C218&lt;MAX($C$3:C218),C218/MAX($C$3:C218)-1,0)</f>
        <v>-4.3795620437956373E-3</v>
      </c>
    </row>
    <row r="219" spans="1:4">
      <c r="A219" s="25">
        <v>42948</v>
      </c>
      <c r="B219" s="1">
        <v>1.3640000000000001</v>
      </c>
      <c r="C219" s="1">
        <v>1.3640000000000001</v>
      </c>
      <c r="D219" s="3">
        <f>IF(C219&lt;MAX($C$3:C219),C219/MAX($C$3:C219)-1,0)</f>
        <v>-4.3795620437956373E-3</v>
      </c>
    </row>
    <row r="220" spans="1:4">
      <c r="A220" s="25">
        <v>42949</v>
      </c>
      <c r="B220" s="1">
        <v>1.3620000000000001</v>
      </c>
      <c r="C220" s="1">
        <v>1.3620000000000001</v>
      </c>
      <c r="D220" s="3">
        <f>IF(C220&lt;MAX($C$3:C220),C220/MAX($C$3:C220)-1,0)</f>
        <v>-5.8394160583942201E-3</v>
      </c>
    </row>
    <row r="221" spans="1:4">
      <c r="A221" s="25">
        <v>42950</v>
      </c>
      <c r="B221" s="1">
        <v>1.3520000000000001</v>
      </c>
      <c r="C221" s="1">
        <v>1.3520000000000001</v>
      </c>
      <c r="D221" s="3">
        <f>IF(C221&lt;MAX($C$3:C221),C221/MAX($C$3:C221)-1,0)</f>
        <v>-1.3138686131386912E-2</v>
      </c>
    </row>
    <row r="222" spans="1:4">
      <c r="A222" s="25">
        <v>42951</v>
      </c>
      <c r="B222" s="1">
        <v>1.3420000000000001</v>
      </c>
      <c r="C222" s="1">
        <v>1.3420000000000001</v>
      </c>
      <c r="D222" s="3">
        <f>IF(C222&lt;MAX($C$3:C222),C222/MAX($C$3:C222)-1,0)</f>
        <v>-2.0437956204379604E-2</v>
      </c>
    </row>
    <row r="223" spans="1:4">
      <c r="A223" s="25">
        <v>42954</v>
      </c>
      <c r="B223" s="1">
        <v>1.3540000000000001</v>
      </c>
      <c r="C223" s="1">
        <v>1.3540000000000001</v>
      </c>
      <c r="D223" s="3">
        <f>IF(C223&lt;MAX($C$3:C223),C223/MAX($C$3:C223)-1,0)</f>
        <v>-1.1678832116788329E-2</v>
      </c>
    </row>
    <row r="224" spans="1:4">
      <c r="A224" s="25">
        <v>42955</v>
      </c>
      <c r="B224" s="1">
        <v>1.357</v>
      </c>
      <c r="C224" s="1">
        <v>1.357</v>
      </c>
      <c r="D224" s="3">
        <f>IF(C224&lt;MAX($C$3:C224),C224/MAX($C$3:C224)-1,0)</f>
        <v>-9.4890510948906215E-3</v>
      </c>
    </row>
    <row r="225" spans="1:4">
      <c r="A225" s="25">
        <v>42956</v>
      </c>
      <c r="B225" s="1">
        <v>1.3740000000000001</v>
      </c>
      <c r="C225" s="1">
        <v>1.3740000000000001</v>
      </c>
      <c r="D225" s="3">
        <f>IF(C225&lt;MAX($C$3:C225),C225/MAX($C$3:C225)-1,0)</f>
        <v>0</v>
      </c>
    </row>
    <row r="226" spans="1:4">
      <c r="A226" s="25">
        <v>42957</v>
      </c>
      <c r="B226" s="1">
        <v>1.37</v>
      </c>
      <c r="C226" s="1">
        <v>1.37</v>
      </c>
      <c r="D226" s="3">
        <f>IF(C226&lt;MAX($C$3:C226),C226/MAX($C$3:C226)-1,0)</f>
        <v>-2.9112081513827937E-3</v>
      </c>
    </row>
    <row r="227" spans="1:4">
      <c r="A227" s="25">
        <v>42958</v>
      </c>
      <c r="B227" s="1">
        <v>1.345</v>
      </c>
      <c r="C227" s="1">
        <v>1.345</v>
      </c>
      <c r="D227" s="3">
        <f>IF(C227&lt;MAX($C$3:C227),C227/MAX($C$3:C227)-1,0)</f>
        <v>-2.1106259097525615E-2</v>
      </c>
    </row>
    <row r="228" spans="1:4">
      <c r="A228" s="25">
        <v>42961</v>
      </c>
      <c r="B228" s="1">
        <v>1.369</v>
      </c>
      <c r="C228" s="1">
        <v>1.369</v>
      </c>
      <c r="D228" s="3">
        <f>IF(C228&lt;MAX($C$3:C228),C228/MAX($C$3:C228)-1,0)</f>
        <v>-3.6390101892286308E-3</v>
      </c>
    </row>
    <row r="229" spans="1:4">
      <c r="A229" s="25">
        <v>42962</v>
      </c>
      <c r="B229" s="1">
        <v>1.375</v>
      </c>
      <c r="C229" s="1">
        <v>1.375</v>
      </c>
      <c r="D229" s="3">
        <f>IF(C229&lt;MAX($C$3:C229),C229/MAX($C$3:C229)-1,0)</f>
        <v>0</v>
      </c>
    </row>
    <row r="230" spans="1:4">
      <c r="A230" s="25">
        <v>42963</v>
      </c>
      <c r="B230" s="1">
        <v>1.3759999999999999</v>
      </c>
      <c r="C230" s="1">
        <v>1.3759999999999999</v>
      </c>
      <c r="D230" s="3">
        <f>IF(C230&lt;MAX($C$3:C230),C230/MAX($C$3:C230)-1,0)</f>
        <v>0</v>
      </c>
    </row>
    <row r="231" spans="1:4">
      <c r="A231" s="25">
        <v>42964</v>
      </c>
      <c r="B231" s="1">
        <v>1.377</v>
      </c>
      <c r="C231" s="1">
        <v>1.377</v>
      </c>
      <c r="D231" s="3">
        <f>IF(C231&lt;MAX($C$3:C231),C231/MAX($C$3:C231)-1,0)</f>
        <v>0</v>
      </c>
    </row>
    <row r="232" spans="1:4">
      <c r="A232" s="25">
        <v>42965</v>
      </c>
      <c r="B232" s="1">
        <v>1.3779999999999999</v>
      </c>
      <c r="C232" s="1">
        <v>1.3779999999999999</v>
      </c>
      <c r="D232" s="3">
        <f>IF(C232&lt;MAX($C$3:C232),C232/MAX($C$3:C232)-1,0)</f>
        <v>0</v>
      </c>
    </row>
    <row r="233" spans="1:4">
      <c r="A233" s="25">
        <v>42968</v>
      </c>
      <c r="B233" s="1">
        <v>1.38</v>
      </c>
      <c r="C233" s="1">
        <v>1.38</v>
      </c>
      <c r="D233" s="3">
        <f>IF(C233&lt;MAX($C$3:C233),C233/MAX($C$3:C233)-1,0)</f>
        <v>0</v>
      </c>
    </row>
    <row r="234" spans="1:4">
      <c r="A234" s="25">
        <v>42969</v>
      </c>
      <c r="B234" s="1">
        <v>1.385</v>
      </c>
      <c r="C234" s="1">
        <v>1.385</v>
      </c>
      <c r="D234" s="3">
        <f>IF(C234&lt;MAX($C$3:C234),C234/MAX($C$3:C234)-1,0)</f>
        <v>0</v>
      </c>
    </row>
    <row r="235" spans="1:4">
      <c r="A235" s="25">
        <v>42970</v>
      </c>
      <c r="B235" s="1">
        <v>1.383</v>
      </c>
      <c r="C235" s="1">
        <v>1.383</v>
      </c>
      <c r="D235" s="3">
        <f>IF(C235&lt;MAX($C$3:C235),C235/MAX($C$3:C235)-1,0)</f>
        <v>-1.4440433212996595E-3</v>
      </c>
    </row>
    <row r="236" spans="1:4">
      <c r="A236" s="25">
        <v>42971</v>
      </c>
      <c r="B236" s="1">
        <v>1.3819999999999999</v>
      </c>
      <c r="C236" s="1">
        <v>1.3819999999999999</v>
      </c>
      <c r="D236" s="3">
        <f>IF(C236&lt;MAX($C$3:C236),C236/MAX($C$3:C236)-1,0)</f>
        <v>-2.1660649819494893E-3</v>
      </c>
    </row>
    <row r="237" spans="1:4">
      <c r="A237" s="25">
        <v>42972</v>
      </c>
      <c r="B237" s="1">
        <v>1.387</v>
      </c>
      <c r="C237" s="1">
        <v>1.387</v>
      </c>
      <c r="D237" s="3">
        <f>IF(C237&lt;MAX($C$3:C237),C237/MAX($C$3:C237)-1,0)</f>
        <v>0</v>
      </c>
    </row>
    <row r="238" spans="1:4">
      <c r="A238" s="25">
        <v>42975</v>
      </c>
      <c r="B238" s="1">
        <v>1.3919999999999999</v>
      </c>
      <c r="C238" s="1">
        <v>1.3919999999999999</v>
      </c>
      <c r="D238" s="3">
        <f>IF(C238&lt;MAX($C$3:C238),C238/MAX($C$3:C238)-1,0)</f>
        <v>0</v>
      </c>
    </row>
    <row r="239" spans="1:4">
      <c r="A239" s="25">
        <v>42976</v>
      </c>
      <c r="B239" s="1">
        <v>1.389</v>
      </c>
      <c r="C239" s="1">
        <v>1.389</v>
      </c>
      <c r="D239" s="3">
        <f>IF(C239&lt;MAX($C$3:C239),C239/MAX($C$3:C239)-1,0)</f>
        <v>-2.1551724137930384E-3</v>
      </c>
    </row>
    <row r="240" spans="1:4">
      <c r="A240" s="25">
        <v>42977</v>
      </c>
      <c r="B240" s="1">
        <v>1.391</v>
      </c>
      <c r="C240" s="1">
        <v>1.391</v>
      </c>
      <c r="D240" s="3">
        <f>IF(C240&lt;MAX($C$3:C240),C240/MAX($C$3:C240)-1,0)</f>
        <v>-7.1839080459756843E-4</v>
      </c>
    </row>
    <row r="241" spans="1:5">
      <c r="A241" s="25">
        <v>42978</v>
      </c>
      <c r="B241" s="1">
        <v>1.395</v>
      </c>
      <c r="C241" s="1">
        <v>1.395</v>
      </c>
      <c r="D241" s="3">
        <f>IF(C241&lt;MAX($C$3:C241),C241/MAX($C$3:C241)-1,0)</f>
        <v>0</v>
      </c>
    </row>
    <row r="242" spans="1:5">
      <c r="A242" s="25">
        <v>42979</v>
      </c>
      <c r="B242" s="1">
        <v>1.397</v>
      </c>
      <c r="C242" s="1">
        <v>1.397</v>
      </c>
      <c r="D242" s="3">
        <f>IF(C242&lt;MAX($C$3:C242),C242/MAX($C$3:C242)-1,0)</f>
        <v>0</v>
      </c>
    </row>
    <row r="243" spans="1:5">
      <c r="A243" s="25">
        <v>42982</v>
      </c>
      <c r="B243" s="1">
        <v>1.41</v>
      </c>
      <c r="C243" s="1">
        <v>1.41</v>
      </c>
      <c r="D243" s="3">
        <f>IF(C243&lt;MAX($C$3:C243),C243/MAX($C$3:C243)-1,0)</f>
        <v>0</v>
      </c>
    </row>
    <row r="244" spans="1:5">
      <c r="A244" s="25">
        <v>42983</v>
      </c>
      <c r="B244" s="1">
        <v>1.4179999999999999</v>
      </c>
      <c r="C244" s="1">
        <v>1.4179999999999999</v>
      </c>
      <c r="D244" s="3">
        <f>IF(C244&lt;MAX($C$3:C244),C244/MAX($C$3:C244)-1,0)</f>
        <v>0</v>
      </c>
    </row>
    <row r="245" spans="1:5">
      <c r="A245" s="25">
        <v>42984</v>
      </c>
      <c r="B245" s="1">
        <v>1.415</v>
      </c>
      <c r="C245" s="1">
        <v>1.415</v>
      </c>
      <c r="D245" s="3">
        <f>IF(C245&lt;MAX($C$3:C245),C245/MAX($C$3:C245)-1,0)</f>
        <v>-2.1156558533144132E-3</v>
      </c>
    </row>
    <row r="246" spans="1:5">
      <c r="A246" s="25">
        <v>42985</v>
      </c>
      <c r="B246" s="1">
        <v>1.41</v>
      </c>
      <c r="C246" s="1">
        <v>1.41</v>
      </c>
      <c r="D246" s="3">
        <f>IF(C246&lt;MAX($C$3:C246),C246/MAX($C$3:C246)-1,0)</f>
        <v>-5.6417489421720646E-3</v>
      </c>
    </row>
    <row r="247" spans="1:5">
      <c r="A247" s="25">
        <v>42986</v>
      </c>
      <c r="B247" s="1">
        <v>1.415</v>
      </c>
      <c r="C247" s="1">
        <v>1.415</v>
      </c>
      <c r="D247" s="3">
        <f>IF(C247&lt;MAX($C$3:C247),C247/MAX($C$3:C247)-1,0)</f>
        <v>-2.1156558533144132E-3</v>
      </c>
    </row>
    <row r="248" spans="1:5">
      <c r="A248" s="25">
        <v>42989</v>
      </c>
      <c r="B248" s="1">
        <v>1.4139999999999999</v>
      </c>
      <c r="C248" s="1">
        <v>1.4139999999999999</v>
      </c>
      <c r="D248" s="3">
        <f>IF(C248&lt;MAX($C$3:C248),C248/MAX($C$3:C248)-1,0)</f>
        <v>-2.8208744710860323E-3</v>
      </c>
    </row>
    <row r="249" spans="1:5">
      <c r="A249" s="25">
        <v>42990</v>
      </c>
      <c r="B249" s="1">
        <v>1.4219999999999999</v>
      </c>
      <c r="C249" s="1">
        <v>1.4219999999999999</v>
      </c>
      <c r="D249" s="3">
        <f>IF(C249&lt;MAX($C$3:C249),C249/MAX($C$3:C249)-1,0)</f>
        <v>0</v>
      </c>
    </row>
    <row r="250" spans="1:5">
      <c r="A250" s="25">
        <v>42991</v>
      </c>
      <c r="B250" s="1">
        <v>1.4370000000000001</v>
      </c>
      <c r="C250" s="1">
        <v>1.4370000000000001</v>
      </c>
      <c r="D250" s="3">
        <f>IF(C250&lt;MAX($C$3:C250),C250/MAX($C$3:C250)-1,0)</f>
        <v>0</v>
      </c>
    </row>
    <row r="251" spans="1:5">
      <c r="A251" s="25">
        <v>42992</v>
      </c>
      <c r="B251" s="1">
        <v>1.4379999999999999</v>
      </c>
      <c r="C251" s="1">
        <v>1.4379999999999999</v>
      </c>
      <c r="D251" s="3">
        <f>IF(C251&lt;MAX($C$3:C251),C251/MAX($C$3:C251)-1,0)</f>
        <v>0</v>
      </c>
    </row>
    <row r="252" spans="1:5">
      <c r="A252" s="25">
        <v>42993</v>
      </c>
      <c r="B252" s="1">
        <v>1.4490000000000001</v>
      </c>
      <c r="C252" s="1">
        <v>1.4490000000000001</v>
      </c>
      <c r="D252" s="3">
        <f>IF(C252&lt;MAX($C$3:C252),C252/MAX($C$3:C252)-1,0)</f>
        <v>0</v>
      </c>
    </row>
    <row r="253" spans="1:5">
      <c r="A253" s="25">
        <v>42996</v>
      </c>
      <c r="B253" s="1">
        <v>1.46</v>
      </c>
      <c r="C253" s="1">
        <v>1.46</v>
      </c>
      <c r="D253" s="3">
        <f>IF(C253&lt;MAX($C$3:C253),C253/MAX($C$3:C253)-1,0)</f>
        <v>0</v>
      </c>
    </row>
    <row r="254" spans="1:5">
      <c r="A254" s="25">
        <v>42997</v>
      </c>
      <c r="B254" s="1">
        <v>1.4610000000000001</v>
      </c>
      <c r="C254" s="1">
        <v>1.4610000000000001</v>
      </c>
      <c r="D254" s="3">
        <f>IF(C254&lt;MAX($C$3:C254),C254/MAX($C$3:C254)-1,0)</f>
        <v>0</v>
      </c>
      <c r="E254" s="1">
        <f>B262/B241-1</f>
        <v>7.5268817204301008E-2</v>
      </c>
    </row>
    <row r="255" spans="1:5">
      <c r="A255" s="25">
        <v>42998</v>
      </c>
      <c r="B255" s="1">
        <v>1.478</v>
      </c>
      <c r="C255" s="1">
        <v>1.478</v>
      </c>
      <c r="D255" s="3">
        <f>IF(C255&lt;MAX($C$3:C255),C255/MAX($C$3:C255)-1,0)</f>
        <v>0</v>
      </c>
    </row>
    <row r="256" spans="1:5">
      <c r="A256" s="25">
        <v>42999</v>
      </c>
      <c r="B256" s="1">
        <v>1.4810000000000001</v>
      </c>
      <c r="C256" s="1">
        <v>1.4810000000000001</v>
      </c>
      <c r="D256" s="3">
        <f>IF(C256&lt;MAX($C$3:C256),C256/MAX($C$3:C256)-1,0)</f>
        <v>0</v>
      </c>
    </row>
    <row r="257" spans="1:4">
      <c r="A257" s="25">
        <v>43000</v>
      </c>
      <c r="B257" s="1">
        <v>1.4810000000000001</v>
      </c>
      <c r="C257" s="1">
        <v>1.4810000000000001</v>
      </c>
      <c r="D257" s="3">
        <f>IF(C257&lt;MAX($C$3:C257),C257/MAX($C$3:C257)-1,0)</f>
        <v>0</v>
      </c>
    </row>
    <row r="258" spans="1:4">
      <c r="A258" s="25">
        <v>43003</v>
      </c>
      <c r="B258" s="1">
        <v>1.4730000000000001</v>
      </c>
      <c r="C258" s="1">
        <v>1.4730000000000001</v>
      </c>
      <c r="D258" s="3">
        <f>IF(C258&lt;MAX($C$3:C258),C258/MAX($C$3:C258)-1,0)</f>
        <v>-5.4017555705604403E-3</v>
      </c>
    </row>
    <row r="259" spans="1:4">
      <c r="A259" s="25">
        <v>43004</v>
      </c>
      <c r="B259" s="1">
        <v>1.4690000000000001</v>
      </c>
      <c r="C259" s="1">
        <v>1.4690000000000001</v>
      </c>
      <c r="D259" s="3">
        <f>IF(C259&lt;MAX($C$3:C259),C259/MAX($C$3:C259)-1,0)</f>
        <v>-8.102633355840605E-3</v>
      </c>
    </row>
    <row r="260" spans="1:4">
      <c r="A260" s="25">
        <v>43005</v>
      </c>
      <c r="B260" s="1">
        <v>1.478</v>
      </c>
      <c r="C260" s="1">
        <v>1.478</v>
      </c>
      <c r="D260" s="3">
        <f>IF(C260&lt;MAX($C$3:C260),C260/MAX($C$3:C260)-1,0)</f>
        <v>-2.02565833896029E-3</v>
      </c>
    </row>
    <row r="261" spans="1:4">
      <c r="A261" s="25">
        <v>43006</v>
      </c>
      <c r="B261" s="1">
        <v>1.486</v>
      </c>
      <c r="C261" s="1">
        <v>1.486</v>
      </c>
      <c r="D261" s="3">
        <f>IF(C261&lt;MAX($C$3:C261),C261/MAX($C$3:C261)-1,0)</f>
        <v>0</v>
      </c>
    </row>
    <row r="262" spans="1:4">
      <c r="A262" s="25">
        <v>43007</v>
      </c>
      <c r="B262" s="1">
        <v>1.5</v>
      </c>
      <c r="C262" s="1">
        <v>1.5</v>
      </c>
      <c r="D262" s="3">
        <f>IF(C262&lt;MAX($C$3:C262),C262/MAX($C$3:C262)-1,0)</f>
        <v>0</v>
      </c>
    </row>
    <row r="263" spans="1:4">
      <c r="A263" s="25">
        <v>43017</v>
      </c>
      <c r="B263" s="1">
        <v>1.5389999999999999</v>
      </c>
      <c r="C263" s="1">
        <v>1.5389999999999999</v>
      </c>
      <c r="D263" s="3">
        <f>IF(C263&lt;MAX($C$3:C263),C263/MAX($C$3:C263)-1,0)</f>
        <v>0</v>
      </c>
    </row>
    <row r="264" spans="1:4">
      <c r="A264" s="25">
        <v>43018</v>
      </c>
      <c r="B264" s="1">
        <v>1.5389999999999999</v>
      </c>
      <c r="C264" s="1">
        <v>1.5389999999999999</v>
      </c>
      <c r="D264" s="3">
        <f>IF(C264&lt;MAX($C$3:C264),C264/MAX($C$3:C264)-1,0)</f>
        <v>0</v>
      </c>
    </row>
    <row r="265" spans="1:4">
      <c r="A265" s="25">
        <v>43019</v>
      </c>
      <c r="B265" s="1">
        <v>1.5489999999999999</v>
      </c>
      <c r="C265" s="1">
        <v>1.5489999999999999</v>
      </c>
      <c r="D265" s="3">
        <f>IF(C265&lt;MAX($C$3:C265),C265/MAX($C$3:C265)-1,0)</f>
        <v>0</v>
      </c>
    </row>
    <row r="266" spans="1:4">
      <c r="A266" s="25">
        <v>43020</v>
      </c>
      <c r="B266" s="1">
        <v>1.55</v>
      </c>
      <c r="C266" s="1">
        <v>1.55</v>
      </c>
      <c r="D266" s="3">
        <f>IF(C266&lt;MAX($C$3:C266),C266/MAX($C$3:C266)-1,0)</f>
        <v>0</v>
      </c>
    </row>
    <row r="267" spans="1:4" ht="14.25">
      <c r="A267" s="25">
        <v>43021</v>
      </c>
      <c r="B267" s="225">
        <v>1.5549999999999999</v>
      </c>
      <c r="C267" s="225">
        <v>1.5549999999999999</v>
      </c>
      <c r="D267" s="3">
        <f>IF(C267&lt;MAX($C$3:C267),C267/MAX($C$3:C267)-1,0)</f>
        <v>0</v>
      </c>
    </row>
    <row r="268" spans="1:4">
      <c r="A268" s="25">
        <v>43024</v>
      </c>
      <c r="B268" s="306">
        <v>1.552</v>
      </c>
      <c r="C268" s="306">
        <v>1.552</v>
      </c>
      <c r="D268" s="3">
        <f>IF(C268&lt;MAX($C$3:C268),C268/MAX($C$3:C268)-1,0)</f>
        <v>-1.9292604501607302E-3</v>
      </c>
    </row>
    <row r="269" spans="1:4">
      <c r="A269" s="25">
        <v>43025</v>
      </c>
      <c r="B269" s="307">
        <v>1.5589999999999999</v>
      </c>
      <c r="C269" s="307">
        <v>1.5589999999999999</v>
      </c>
      <c r="D269" s="3">
        <f>IF(C269&lt;MAX($C$3:C269),C269/MAX($C$3:C269)-1,0)</f>
        <v>0</v>
      </c>
    </row>
    <row r="270" spans="1:4">
      <c r="A270" s="25">
        <v>43026</v>
      </c>
      <c r="B270" s="307">
        <v>1.571</v>
      </c>
      <c r="C270" s="307">
        <v>1.571</v>
      </c>
      <c r="D270" s="3">
        <f>IF(C270&lt;MAX($C$3:C270),C270/MAX($C$3:C270)-1,0)</f>
        <v>0</v>
      </c>
    </row>
    <row r="271" spans="1:4">
      <c r="A271" s="25">
        <v>43027</v>
      </c>
      <c r="B271" s="1">
        <v>1.57</v>
      </c>
      <c r="C271" s="1">
        <v>1.57</v>
      </c>
      <c r="D271" s="3">
        <f>IF(C271&lt;MAX($C$3:C271),C271/MAX($C$3:C271)-1,0)</f>
        <v>-6.3653723742829182E-4</v>
      </c>
    </row>
    <row r="272" spans="1:4">
      <c r="A272" s="25">
        <v>43028</v>
      </c>
      <c r="B272" s="307">
        <v>1.575</v>
      </c>
      <c r="C272" s="307">
        <v>1.575</v>
      </c>
      <c r="D272" s="3">
        <f>IF(C272&lt;MAX($C$3:C272),C272/MAX($C$3:C272)-1,0)</f>
        <v>0</v>
      </c>
    </row>
  </sheetData>
  <sortState ref="A3:C262">
    <sortCondition ref="A2"/>
  </sortState>
  <mergeCells count="8">
    <mergeCell ref="F36:G36"/>
    <mergeCell ref="H36:I36"/>
    <mergeCell ref="F33:G33"/>
    <mergeCell ref="H33:I33"/>
    <mergeCell ref="F34:G34"/>
    <mergeCell ref="H34:I34"/>
    <mergeCell ref="F35:G35"/>
    <mergeCell ref="H35:I35"/>
  </mergeCells>
  <phoneticPr fontId="21" type="noConversion"/>
  <pageMargins left="0.69930555555555596" right="0.69930555555555596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T198"/>
  <sheetViews>
    <sheetView zoomScale="115" zoomScaleNormal="115" workbookViewId="0">
      <selection activeCell="J14" sqref="J14"/>
    </sheetView>
  </sheetViews>
  <sheetFormatPr defaultRowHeight="12.75"/>
  <cols>
    <col min="1" max="1" width="10.625" style="1" bestFit="1" customWidth="1"/>
    <col min="2" max="12" width="9" style="1"/>
    <col min="13" max="13" width="9.625" style="1" customWidth="1"/>
    <col min="14" max="14" width="11.375" style="1" customWidth="1"/>
    <col min="15" max="15" width="11" style="1" customWidth="1"/>
    <col min="16" max="19" width="9" style="1"/>
    <col min="20" max="20" width="10.625" style="1" bestFit="1" customWidth="1"/>
    <col min="21" max="16384" width="9" style="1"/>
  </cols>
  <sheetData>
    <row r="1" spans="1:17">
      <c r="A1" s="82" t="s">
        <v>507</v>
      </c>
      <c r="M1" s="4" t="s">
        <v>221</v>
      </c>
    </row>
    <row r="2" spans="1:17">
      <c r="A2" s="82" t="s">
        <v>508</v>
      </c>
      <c r="B2" s="82" t="s">
        <v>509</v>
      </c>
      <c r="C2" s="82" t="s">
        <v>510</v>
      </c>
      <c r="D2" s="82" t="s">
        <v>511</v>
      </c>
      <c r="G2" s="22" t="s">
        <v>228</v>
      </c>
      <c r="H2" s="22" t="s">
        <v>4</v>
      </c>
      <c r="I2" s="22" t="s">
        <v>10</v>
      </c>
      <c r="M2" s="82" t="s">
        <v>223</v>
      </c>
      <c r="N2" s="82" t="s">
        <v>224</v>
      </c>
      <c r="O2" s="82" t="s">
        <v>225</v>
      </c>
      <c r="P2" s="82" t="s">
        <v>226</v>
      </c>
      <c r="Q2" s="82" t="s">
        <v>227</v>
      </c>
    </row>
    <row r="3" spans="1:17">
      <c r="A3" s="25">
        <v>42586</v>
      </c>
      <c r="B3" s="1">
        <v>1</v>
      </c>
      <c r="C3" s="1">
        <v>1</v>
      </c>
      <c r="F3" s="22" t="s">
        <v>3</v>
      </c>
      <c r="G3" s="3">
        <f>(B198/B3-1)*365/(A198-A3)</f>
        <v>0.46178280542986422</v>
      </c>
      <c r="H3" s="3">
        <f>MIN(D4:D192)</f>
        <v>-3.0082484230955719E-2</v>
      </c>
      <c r="I3" s="1">
        <f>G3/-H3</f>
        <v>15.350554225660551</v>
      </c>
      <c r="M3" s="25">
        <v>42916</v>
      </c>
      <c r="N3" s="3">
        <v>0.83630000000000004</v>
      </c>
      <c r="O3" s="1" t="s">
        <v>229</v>
      </c>
      <c r="P3" s="3">
        <v>4.7199999999999999E-2</v>
      </c>
      <c r="Q3" s="1">
        <v>84.68</v>
      </c>
    </row>
    <row r="4" spans="1:17">
      <c r="A4" s="25">
        <v>42587</v>
      </c>
      <c r="B4" s="1">
        <v>0.99970000000000003</v>
      </c>
      <c r="C4" s="1">
        <v>0.99970000000000003</v>
      </c>
      <c r="D4" s="3">
        <f>IF(C4&lt;MAX($C$3:C4),C4/MAX($C$3:C4)-1,0)</f>
        <v>-2.9999999999996696E-4</v>
      </c>
      <c r="G4" s="22" t="s">
        <v>11</v>
      </c>
      <c r="H4" s="22" t="s">
        <v>12</v>
      </c>
      <c r="M4" s="25">
        <v>42825</v>
      </c>
      <c r="N4" s="3">
        <v>0.81299999999999994</v>
      </c>
      <c r="O4" s="1" t="s">
        <v>229</v>
      </c>
      <c r="P4" s="3">
        <v>0.1883</v>
      </c>
      <c r="Q4" s="1">
        <v>72.16</v>
      </c>
    </row>
    <row r="5" spans="1:17">
      <c r="A5" s="25">
        <v>42594</v>
      </c>
      <c r="B5" s="1">
        <v>1.0012000000000001</v>
      </c>
      <c r="C5" s="1">
        <v>1.0012000000000001</v>
      </c>
      <c r="D5" s="3">
        <f>IF(C5&lt;MAX($C$3:C5),C5/MAX($C$3:C5)-1,0)</f>
        <v>0</v>
      </c>
      <c r="F5" s="1" t="s">
        <v>549</v>
      </c>
      <c r="G5" s="3">
        <f>C25/C3-1</f>
        <v>1.1700000000000044E-2</v>
      </c>
      <c r="H5" s="3">
        <f>MIN(D4:D25)</f>
        <v>-3.0082484230955719E-2</v>
      </c>
      <c r="I5" s="1">
        <f>G5/-H5</f>
        <v>0.38893064516129344</v>
      </c>
      <c r="M5" s="25">
        <v>42780</v>
      </c>
      <c r="N5" s="3">
        <v>0.68979999999999997</v>
      </c>
      <c r="O5" s="1" t="s">
        <v>229</v>
      </c>
      <c r="P5" s="3">
        <v>0.31790000000000002</v>
      </c>
      <c r="Q5" s="1">
        <v>68.39</v>
      </c>
    </row>
    <row r="6" spans="1:17">
      <c r="A6" s="25">
        <v>42601</v>
      </c>
      <c r="B6" s="1">
        <v>1.0017</v>
      </c>
      <c r="C6" s="1">
        <v>1.0017</v>
      </c>
      <c r="D6" s="3">
        <f>IF(C6&lt;MAX($C$3:C6),C6/MAX($C$3:C6)-1,0)</f>
        <v>0</v>
      </c>
      <c r="F6" s="1" t="s">
        <v>231</v>
      </c>
      <c r="G6" s="3">
        <f>C12/C3-1</f>
        <v>7.9999999999991189E-4</v>
      </c>
      <c r="H6" s="3">
        <f>MIN(D4:D12)</f>
        <v>-6.3757720661486994E-3</v>
      </c>
      <c r="I6" s="1">
        <f t="shared" ref="I6:I11" si="0">G6/-H6</f>
        <v>0.1254749999999849</v>
      </c>
      <c r="M6" s="25">
        <v>42735</v>
      </c>
      <c r="N6" s="3">
        <v>0.59370000000000001</v>
      </c>
      <c r="O6" s="3">
        <v>2.7000000000000001E-3</v>
      </c>
      <c r="P6" s="3">
        <v>0.1673</v>
      </c>
      <c r="Q6" s="1">
        <v>64.400000000000006</v>
      </c>
    </row>
    <row r="7" spans="1:17">
      <c r="A7" s="25">
        <v>42608</v>
      </c>
      <c r="B7" s="1">
        <v>1.002</v>
      </c>
      <c r="C7" s="1">
        <v>1.002</v>
      </c>
      <c r="D7" s="3">
        <f>IF(C7&lt;MAX($C$3:C7),C7/MAX($C$3:C7)-1,0)</f>
        <v>0</v>
      </c>
      <c r="F7" s="1" t="s">
        <v>232</v>
      </c>
      <c r="G7" s="3">
        <f>C25/C12-1</f>
        <v>1.0891286970423852E-2</v>
      </c>
      <c r="H7" s="3">
        <f>MIN(D13:D25)</f>
        <v>-3.0082484230955719E-2</v>
      </c>
      <c r="I7" s="1">
        <f t="shared" si="0"/>
        <v>0.36204745880715572</v>
      </c>
    </row>
    <row r="8" spans="1:17">
      <c r="A8" s="25">
        <v>42615</v>
      </c>
      <c r="B8" s="1">
        <v>0.99860000000000004</v>
      </c>
      <c r="C8" s="1">
        <v>0.99860000000000004</v>
      </c>
      <c r="D8" s="3">
        <f>IF(C8&lt;MAX($C$3:C8),C8/MAX($C$3:C8)-1,0)</f>
        <v>-3.3932135728542701E-3</v>
      </c>
      <c r="F8" s="1" t="s">
        <v>233</v>
      </c>
      <c r="G8" s="3">
        <f>B193/B25-1</f>
        <v>0.52238805970149249</v>
      </c>
      <c r="H8" s="3">
        <f>MIN(D26:D188)</f>
        <v>-2.6315789473684181E-2</v>
      </c>
      <c r="I8" s="1">
        <f t="shared" si="0"/>
        <v>19.850746268656735</v>
      </c>
      <c r="M8" s="4" t="s">
        <v>234</v>
      </c>
    </row>
    <row r="9" spans="1:17">
      <c r="A9" s="25">
        <v>42622</v>
      </c>
      <c r="B9" s="1">
        <v>1.0038</v>
      </c>
      <c r="C9" s="1">
        <v>1.0038</v>
      </c>
      <c r="D9" s="3">
        <f>IF(C9&lt;MAX($C$3:C9),C9/MAX($C$3:C9)-1,0)</f>
        <v>0</v>
      </c>
      <c r="F9" s="1" t="s">
        <v>235</v>
      </c>
      <c r="G9" s="3">
        <f>C63/C25-1</f>
        <v>0.12049026391222695</v>
      </c>
      <c r="H9" s="3">
        <f>MIN(D26:D63)</f>
        <v>-2.018620029583218E-2</v>
      </c>
      <c r="I9" s="1">
        <f t="shared" si="0"/>
        <v>5.9689422549277102</v>
      </c>
      <c r="M9" s="1" t="s">
        <v>236</v>
      </c>
    </row>
    <row r="10" spans="1:17">
      <c r="A10" s="55">
        <v>42627</v>
      </c>
      <c r="B10" s="56">
        <v>0.99739999999999995</v>
      </c>
      <c r="C10" s="56">
        <v>0.99739999999999995</v>
      </c>
      <c r="D10" s="57">
        <f>IF(C10&lt;MAX($C$3:C10),C10/MAX($C$3:C10)-1,0)</f>
        <v>-6.3757720661486994E-3</v>
      </c>
      <c r="F10" s="1" t="s">
        <v>236</v>
      </c>
      <c r="G10" s="3">
        <f>C123/C63-1</f>
        <v>0.17342978122794639</v>
      </c>
      <c r="H10" s="3">
        <f>MIN(D64:D123)</f>
        <v>-2.6315789473684181E-2</v>
      </c>
      <c r="I10" s="1">
        <f t="shared" si="0"/>
        <v>6.5903316866619699</v>
      </c>
      <c r="M10" s="9" t="s">
        <v>237</v>
      </c>
      <c r="N10" s="9" t="s">
        <v>48</v>
      </c>
      <c r="O10" s="9" t="s">
        <v>238</v>
      </c>
    </row>
    <row r="11" spans="1:17">
      <c r="A11" s="55">
        <v>42636</v>
      </c>
      <c r="B11" s="56">
        <v>1.0007999999999999</v>
      </c>
      <c r="C11" s="56">
        <v>1.0007999999999999</v>
      </c>
      <c r="D11" s="57">
        <f>IF(C11&lt;MAX($C$3:C11),C11/MAX($C$3:C11)-1,0)</f>
        <v>-2.9886431560073312E-3</v>
      </c>
      <c r="F11" s="1" t="s">
        <v>239</v>
      </c>
      <c r="G11" s="3">
        <f>C188/C123-1</f>
        <v>0.11246429108404743</v>
      </c>
      <c r="H11" s="3">
        <f>MIN(D124:D188)</f>
        <v>-2.2455310976510545E-2</v>
      </c>
      <c r="I11" s="1">
        <f t="shared" si="0"/>
        <v>5.0083604364994585</v>
      </c>
      <c r="M11" s="82" t="s">
        <v>240</v>
      </c>
      <c r="N11" s="3">
        <v>0.55220000000000002</v>
      </c>
      <c r="O11" s="54">
        <v>467568.6</v>
      </c>
    </row>
    <row r="12" spans="1:17">
      <c r="A12" s="55">
        <v>42643</v>
      </c>
      <c r="B12" s="56">
        <v>1.0007999999999999</v>
      </c>
      <c r="C12" s="56">
        <v>1.0007999999999999</v>
      </c>
      <c r="D12" s="57">
        <f>IF(C12&lt;MAX($C$3:C12),C12/MAX($C$3:C12)-1,0)</f>
        <v>-2.9886431560073312E-3</v>
      </c>
      <c r="F12" s="1" t="s">
        <v>241</v>
      </c>
      <c r="G12" s="3"/>
      <c r="H12" s="3"/>
      <c r="M12" s="82" t="s">
        <v>242</v>
      </c>
      <c r="N12" s="3">
        <v>8.4500000000000006E-2</v>
      </c>
      <c r="O12" s="54">
        <v>71578.14</v>
      </c>
    </row>
    <row r="13" spans="1:17">
      <c r="A13" s="55">
        <v>42657</v>
      </c>
      <c r="B13" s="56">
        <v>1.0097</v>
      </c>
      <c r="C13" s="56">
        <v>1.0097</v>
      </c>
      <c r="D13" s="57">
        <f>IF(C13&lt;MAX($C$3:C13),C13/MAX($C$3:C13)-1,0)</f>
        <v>0</v>
      </c>
      <c r="F13" s="22" t="s">
        <v>1090</v>
      </c>
      <c r="G13" s="3">
        <f>B198/C25-1</f>
        <v>0.54116833053276658</v>
      </c>
      <c r="H13" s="3">
        <f>MIN(D26:D192)</f>
        <v>-2.6315789473684181E-2</v>
      </c>
      <c r="M13" s="82" t="s">
        <v>243</v>
      </c>
      <c r="N13" s="3">
        <v>1.29E-2</v>
      </c>
      <c r="O13" s="54">
        <v>10928.66</v>
      </c>
    </row>
    <row r="14" spans="1:17">
      <c r="A14" s="55">
        <v>42664</v>
      </c>
      <c r="B14" s="56">
        <v>1.0158</v>
      </c>
      <c r="C14" s="56">
        <v>1.0158</v>
      </c>
      <c r="D14" s="57">
        <f>IF(C14&lt;MAX($C$3:C14),C14/MAX($C$3:C14)-1,0)</f>
        <v>0</v>
      </c>
      <c r="G14" s="3"/>
      <c r="M14" s="82" t="s">
        <v>245</v>
      </c>
      <c r="N14" s="3">
        <v>7.3000000000000001E-3</v>
      </c>
      <c r="O14" s="54">
        <v>6174.41</v>
      </c>
    </row>
    <row r="15" spans="1:17">
      <c r="A15" s="55">
        <v>42671</v>
      </c>
      <c r="B15" s="56">
        <v>1.0170999999999999</v>
      </c>
      <c r="C15" s="56">
        <v>1.0170999999999999</v>
      </c>
      <c r="D15" s="57">
        <f>IF(C15&lt;MAX($C$3:C15),C15/MAX($C$3:C15)-1,0)</f>
        <v>0</v>
      </c>
      <c r="M15" s="82" t="s">
        <v>244</v>
      </c>
      <c r="N15" s="3">
        <v>7.1999999999999998E-3</v>
      </c>
      <c r="O15" s="54">
        <v>6083.62</v>
      </c>
    </row>
    <row r="16" spans="1:17">
      <c r="A16" s="55">
        <v>42678</v>
      </c>
      <c r="B16" s="56">
        <v>1.0125999999999999</v>
      </c>
      <c r="C16" s="56">
        <v>1.0125999999999999</v>
      </c>
      <c r="D16" s="57">
        <f>IF(C16&lt;MAX($C$3:C16),C16/MAX($C$3:C16)-1,0)</f>
        <v>-4.4243437223477899E-3</v>
      </c>
      <c r="M16" s="82" t="s">
        <v>262</v>
      </c>
      <c r="N16" s="3">
        <v>5.0000000000000001E-4</v>
      </c>
      <c r="O16" s="1">
        <v>410.75</v>
      </c>
    </row>
    <row r="17" spans="1:20">
      <c r="A17" s="55">
        <v>42685</v>
      </c>
      <c r="B17" s="56">
        <v>1.0143</v>
      </c>
      <c r="C17" s="56">
        <v>1.0143</v>
      </c>
      <c r="D17" s="57">
        <f>IF(C17&lt;MAX($C$3:C17),C17/MAX($C$3:C17)-1,0)</f>
        <v>-2.7529249827941138E-3</v>
      </c>
      <c r="M17" s="82" t="s">
        <v>315</v>
      </c>
      <c r="N17" s="3">
        <v>0</v>
      </c>
      <c r="O17" s="1">
        <v>12.45</v>
      </c>
    </row>
    <row r="18" spans="1:20">
      <c r="A18" s="55">
        <v>42692</v>
      </c>
      <c r="B18" s="56">
        <v>1.0141</v>
      </c>
      <c r="C18" s="56">
        <v>1.0141</v>
      </c>
      <c r="D18" s="57">
        <f>IF(C18&lt;MAX($C$3:C18),C18/MAX($C$3:C18)-1,0)</f>
        <v>-2.9495624815650823E-3</v>
      </c>
      <c r="M18" s="82" t="s">
        <v>246</v>
      </c>
      <c r="N18" s="3">
        <v>0</v>
      </c>
      <c r="O18" s="1">
        <v>3.88</v>
      </c>
    </row>
    <row r="19" spans="1:20">
      <c r="A19" s="55">
        <v>42699</v>
      </c>
      <c r="B19" s="56">
        <v>1.0286999999999999</v>
      </c>
      <c r="C19" s="56">
        <v>1.0286999999999999</v>
      </c>
      <c r="D19" s="57">
        <f>IF(C19&lt;MAX($C$3:C19),C19/MAX($C$3:C19)-1,0)</f>
        <v>0</v>
      </c>
    </row>
    <row r="20" spans="1:20">
      <c r="A20" s="55">
        <v>42706</v>
      </c>
      <c r="B20" s="56">
        <v>1.0253000000000001</v>
      </c>
      <c r="C20" s="56">
        <v>1.0253000000000001</v>
      </c>
      <c r="D20" s="57">
        <f>IF(C20&lt;MAX($C$3:C20),C20/MAX($C$3:C20)-1,0)</f>
        <v>-3.3051424127538143E-3</v>
      </c>
      <c r="M20" s="4" t="s">
        <v>247</v>
      </c>
    </row>
    <row r="21" spans="1:20">
      <c r="A21" s="55">
        <v>42713</v>
      </c>
      <c r="B21" s="56">
        <v>1.0305</v>
      </c>
      <c r="C21" s="56">
        <v>1.0305</v>
      </c>
      <c r="D21" s="57">
        <f>IF(C21&lt;MAX($C$3:C21),C21/MAX($C$3:C21)-1,0)</f>
        <v>0</v>
      </c>
      <c r="M21" s="22" t="s">
        <v>248</v>
      </c>
    </row>
    <row r="22" spans="1:20">
      <c r="A22" s="55">
        <v>42720</v>
      </c>
      <c r="B22" s="56">
        <v>1.0076000000000001</v>
      </c>
      <c r="C22" s="56">
        <v>1.0076000000000001</v>
      </c>
      <c r="D22" s="57">
        <f>IF(C22&lt;MAX($C$3:C22),C22/MAX($C$3:C22)-1,0)</f>
        <v>-2.2222222222222143E-2</v>
      </c>
      <c r="M22" s="22" t="s">
        <v>43</v>
      </c>
      <c r="N22" s="46" t="s">
        <v>44</v>
      </c>
      <c r="O22" s="46" t="s">
        <v>45</v>
      </c>
      <c r="P22" s="46" t="s">
        <v>46</v>
      </c>
      <c r="Q22" s="46" t="s">
        <v>47</v>
      </c>
      <c r="R22" s="46" t="s">
        <v>48</v>
      </c>
      <c r="S22" s="46" t="s">
        <v>49</v>
      </c>
      <c r="T22" s="46" t="s">
        <v>50</v>
      </c>
    </row>
    <row r="23" spans="1:20">
      <c r="A23" s="55">
        <v>42727</v>
      </c>
      <c r="B23" s="56">
        <v>0.99950000000000006</v>
      </c>
      <c r="C23" s="56">
        <v>0.99950000000000006</v>
      </c>
      <c r="D23" s="57">
        <f>IF(C23&lt;MAX($C$3:C23),C23/MAX($C$3:C23)-1,0)</f>
        <v>-3.0082484230955719E-2</v>
      </c>
      <c r="M23" s="1">
        <v>1</v>
      </c>
      <c r="N23" s="49">
        <v>600887</v>
      </c>
      <c r="O23" s="82" t="s">
        <v>51</v>
      </c>
      <c r="P23" s="1">
        <v>27.5</v>
      </c>
      <c r="Q23" s="3">
        <v>4.1700000000000001E-2</v>
      </c>
      <c r="R23" s="3">
        <v>8.7400000000000005E-2</v>
      </c>
      <c r="S23" s="54">
        <v>3426.81</v>
      </c>
      <c r="T23" s="54">
        <v>73984.92</v>
      </c>
    </row>
    <row r="24" spans="1:20">
      <c r="A24" s="58">
        <v>42734</v>
      </c>
      <c r="B24" s="59">
        <v>1.0117</v>
      </c>
      <c r="C24" s="59">
        <v>1.0117</v>
      </c>
      <c r="D24" s="60">
        <f>IF(C24&lt;MAX($C$3:C24),C24/MAX($C$3:C24)-1,0)</f>
        <v>-1.8243571081998922E-2</v>
      </c>
      <c r="M24" s="61">
        <v>2</v>
      </c>
      <c r="N24" s="77" t="s">
        <v>552</v>
      </c>
      <c r="O24" s="85" t="s">
        <v>55</v>
      </c>
      <c r="P24" s="61">
        <v>27.35</v>
      </c>
      <c r="Q24" s="63">
        <v>5.6000000000000001E-2</v>
      </c>
      <c r="R24" s="63">
        <v>8.1199999999999994E-2</v>
      </c>
      <c r="S24" s="64">
        <v>4704.5</v>
      </c>
      <c r="T24" s="64">
        <v>68759.899999999994</v>
      </c>
    </row>
    <row r="25" spans="1:20">
      <c r="A25" s="58">
        <v>42735</v>
      </c>
      <c r="B25" s="59">
        <v>1.0117</v>
      </c>
      <c r="C25" s="59">
        <v>1.0117</v>
      </c>
      <c r="D25" s="60">
        <f>IF(C25&lt;MAX($C$3:C25),C25/MAX($C$3:C25)-1,0)</f>
        <v>-1.8243571081998922E-2</v>
      </c>
      <c r="M25" s="1">
        <v>3</v>
      </c>
      <c r="N25" s="78" t="s">
        <v>553</v>
      </c>
      <c r="O25" s="82" t="s">
        <v>63</v>
      </c>
      <c r="P25" s="1">
        <v>44.19</v>
      </c>
      <c r="Q25" s="3">
        <v>1.7500000000000002E-2</v>
      </c>
      <c r="R25" s="3">
        <v>7.8E-2</v>
      </c>
      <c r="S25" s="54">
        <v>1535.23</v>
      </c>
      <c r="T25" s="54">
        <v>66076.42</v>
      </c>
    </row>
    <row r="26" spans="1:20">
      <c r="A26" s="58">
        <v>42741</v>
      </c>
      <c r="B26" s="59">
        <v>1.0184</v>
      </c>
      <c r="C26" s="59">
        <v>1.0184</v>
      </c>
      <c r="D26" s="60">
        <f>IF(C26&lt;MAX($C$3:C26),C26/MAX($C$3:C26)-1,0)</f>
        <v>-1.1741872877244042E-2</v>
      </c>
      <c r="M26" s="1">
        <v>4</v>
      </c>
      <c r="N26" s="78" t="s">
        <v>554</v>
      </c>
      <c r="O26" s="82" t="s">
        <v>77</v>
      </c>
      <c r="P26" s="1">
        <v>32</v>
      </c>
      <c r="Q26" s="3">
        <v>1.72E-2</v>
      </c>
      <c r="R26" s="3">
        <v>7.17E-2</v>
      </c>
      <c r="S26" s="54">
        <v>1879.59</v>
      </c>
      <c r="T26" s="54">
        <v>60710.86</v>
      </c>
    </row>
    <row r="27" spans="1:20">
      <c r="A27" s="58">
        <v>42748</v>
      </c>
      <c r="B27" s="59">
        <v>1.0202</v>
      </c>
      <c r="C27" s="59">
        <v>1.0202</v>
      </c>
      <c r="D27" s="60">
        <f>IF(C27&lt;MAX($C$3:C27),C27/MAX($C$3:C27)-1,0)</f>
        <v>-9.9951479864143211E-3</v>
      </c>
      <c r="M27" s="1">
        <v>5</v>
      </c>
      <c r="N27" s="49">
        <v>601318</v>
      </c>
      <c r="O27" s="82" t="s">
        <v>67</v>
      </c>
      <c r="P27" s="1">
        <v>54.16</v>
      </c>
      <c r="Q27" s="3">
        <v>7.7999999999999996E-3</v>
      </c>
      <c r="R27" s="3">
        <v>6.54E-2</v>
      </c>
      <c r="S27" s="54">
        <v>1116.1300000000001</v>
      </c>
      <c r="T27" s="54">
        <v>55371.12</v>
      </c>
    </row>
    <row r="28" spans="1:20">
      <c r="A28" s="58">
        <v>42755</v>
      </c>
      <c r="B28" s="59">
        <v>1.0388999999999999</v>
      </c>
      <c r="C28" s="59">
        <v>1.0388999999999999</v>
      </c>
      <c r="D28" s="60">
        <f>IF(C28&lt;MAX($C$3:C28),C28/MAX($C$3:C28)-1,0)</f>
        <v>0</v>
      </c>
      <c r="M28" s="1">
        <v>6</v>
      </c>
      <c r="N28" s="49">
        <v>600196</v>
      </c>
      <c r="O28" s="82" t="s">
        <v>89</v>
      </c>
      <c r="P28" s="1">
        <v>34.19</v>
      </c>
      <c r="Q28" s="3">
        <v>5.8999999999999999E-3</v>
      </c>
      <c r="R28" s="3">
        <v>5.1299999999999998E-2</v>
      </c>
      <c r="S28" s="54">
        <v>1402.38</v>
      </c>
      <c r="T28" s="54">
        <v>43459.74</v>
      </c>
    </row>
    <row r="29" spans="1:20">
      <c r="A29" s="25">
        <v>42761</v>
      </c>
      <c r="B29" s="1">
        <v>1.0496000000000001</v>
      </c>
      <c r="C29" s="1">
        <v>1.0496000000000001</v>
      </c>
      <c r="D29" s="3">
        <f>IF(C29&lt;MAX($C$3:C29),C29/MAX($C$3:C29)-1,0)</f>
        <v>0</v>
      </c>
      <c r="M29" s="1">
        <v>7</v>
      </c>
      <c r="N29" s="49">
        <v>600660</v>
      </c>
      <c r="O29" s="82" t="s">
        <v>82</v>
      </c>
      <c r="P29" s="1">
        <v>25.49</v>
      </c>
      <c r="Q29" s="3">
        <v>-7.7999999999999996E-3</v>
      </c>
      <c r="R29" s="3">
        <v>4.41E-2</v>
      </c>
      <c r="S29" s="54">
        <v>1434.61</v>
      </c>
      <c r="T29" s="54">
        <v>37357.269999999997</v>
      </c>
    </row>
    <row r="30" spans="1:20">
      <c r="A30" s="25">
        <v>42769</v>
      </c>
      <c r="B30" s="1">
        <v>1.0536000000000001</v>
      </c>
      <c r="C30" s="1">
        <v>1.0536000000000001</v>
      </c>
      <c r="D30" s="3">
        <f>IF(C30&lt;MAX($C$3:C30),C30/MAX($C$3:C30)-1,0)</f>
        <v>0</v>
      </c>
      <c r="M30" s="1">
        <v>8</v>
      </c>
      <c r="N30" s="78" t="s">
        <v>555</v>
      </c>
      <c r="O30" s="82" t="s">
        <v>97</v>
      </c>
      <c r="P30" s="1">
        <v>18.47</v>
      </c>
      <c r="Q30" s="3">
        <v>1.1000000000000001E-3</v>
      </c>
      <c r="R30" s="3">
        <v>4.0899999999999999E-2</v>
      </c>
      <c r="S30" s="54">
        <v>1895.23</v>
      </c>
      <c r="T30" s="54">
        <v>34625.82</v>
      </c>
    </row>
    <row r="31" spans="1:20">
      <c r="A31" s="25">
        <v>42776</v>
      </c>
      <c r="B31" s="1">
        <v>1.0603</v>
      </c>
      <c r="C31" s="1">
        <v>1.0603</v>
      </c>
      <c r="D31" s="3">
        <f>IF(C31&lt;MAX($C$3:C31),C31/MAX($C$3:C31)-1,0)</f>
        <v>0</v>
      </c>
      <c r="M31" s="61">
        <v>9</v>
      </c>
      <c r="N31" s="77" t="s">
        <v>556</v>
      </c>
      <c r="O31" s="85" t="s">
        <v>107</v>
      </c>
      <c r="P31" s="61">
        <v>33.35</v>
      </c>
      <c r="Q31" s="63">
        <v>1.06E-2</v>
      </c>
      <c r="R31" s="63">
        <v>3.8399999999999997E-2</v>
      </c>
      <c r="S31" s="64">
        <v>1452.6</v>
      </c>
      <c r="T31" s="64">
        <v>32527.11</v>
      </c>
    </row>
    <row r="32" spans="1:20" ht="14.25">
      <c r="A32" s="25">
        <v>42780</v>
      </c>
      <c r="B32" s="1">
        <v>1.0744</v>
      </c>
      <c r="C32" s="1">
        <v>1.0744</v>
      </c>
      <c r="D32" s="3">
        <f>IF(C32&lt;MAX($C$3:C32),C32/MAX($C$3:C32)-1,0)</f>
        <v>0</v>
      </c>
      <c r="F32" s="538" t="s">
        <v>249</v>
      </c>
      <c r="G32" s="539"/>
      <c r="H32" s="540" t="s">
        <v>550</v>
      </c>
      <c r="I32" s="540"/>
      <c r="M32" s="1">
        <v>10</v>
      </c>
      <c r="N32" s="49">
        <v>300408</v>
      </c>
      <c r="O32" s="82" t="s">
        <v>114</v>
      </c>
      <c r="P32" s="1">
        <v>24.59</v>
      </c>
      <c r="Q32" s="3">
        <v>3.1E-2</v>
      </c>
      <c r="R32" s="3">
        <v>3.5400000000000001E-2</v>
      </c>
      <c r="S32" s="54">
        <v>1427.69</v>
      </c>
      <c r="T32" s="54">
        <v>29967.27</v>
      </c>
    </row>
    <row r="33" spans="1:20" ht="14.25">
      <c r="A33" s="25">
        <v>42783</v>
      </c>
      <c r="B33" s="1">
        <v>1.0755999999999999</v>
      </c>
      <c r="C33" s="1">
        <v>1.0755999999999999</v>
      </c>
      <c r="D33" s="3">
        <f>IF(C33&lt;MAX($C$3:C33),C33/MAX($C$3:C33)-1,0)</f>
        <v>0</v>
      </c>
      <c r="F33" s="538" t="s">
        <v>251</v>
      </c>
      <c r="G33" s="539"/>
      <c r="H33" s="540">
        <f>A23-A10</f>
        <v>100</v>
      </c>
      <c r="I33" s="540"/>
      <c r="M33" s="1">
        <v>11</v>
      </c>
      <c r="N33" s="49">
        <v>601012</v>
      </c>
      <c r="O33" s="82" t="s">
        <v>121</v>
      </c>
      <c r="P33" s="1">
        <v>29.47</v>
      </c>
      <c r="Q33" s="3">
        <v>8.8999999999999999E-3</v>
      </c>
      <c r="R33" s="3">
        <v>3.3799999999999997E-2</v>
      </c>
      <c r="S33" s="54">
        <v>1673.51</v>
      </c>
      <c r="T33" s="54">
        <v>28616.99</v>
      </c>
    </row>
    <row r="34" spans="1:20" ht="14.25">
      <c r="A34" s="25">
        <v>42786</v>
      </c>
      <c r="B34" s="1">
        <v>1.0904</v>
      </c>
      <c r="C34" s="1">
        <v>1.0904</v>
      </c>
      <c r="D34" s="3">
        <f>IF(C34&lt;MAX($C$3:C34),C34/MAX($C$3:C34)-1,0)</f>
        <v>0</v>
      </c>
      <c r="F34" s="538" t="s">
        <v>15</v>
      </c>
      <c r="G34" s="539"/>
      <c r="H34" s="540" t="s">
        <v>551</v>
      </c>
      <c r="I34" s="540"/>
      <c r="M34" s="1">
        <v>12</v>
      </c>
      <c r="N34" s="49">
        <v>600426</v>
      </c>
      <c r="O34" s="82" t="s">
        <v>138</v>
      </c>
      <c r="P34" s="1">
        <v>12.77</v>
      </c>
      <c r="Q34" s="3">
        <v>-7.7999999999999996E-3</v>
      </c>
      <c r="R34" s="3">
        <v>2.8199999999999999E-2</v>
      </c>
      <c r="S34" s="54">
        <v>2033.22</v>
      </c>
      <c r="T34" s="54">
        <v>23869.96</v>
      </c>
    </row>
    <row r="35" spans="1:20" ht="14.25">
      <c r="A35" s="25">
        <v>42787</v>
      </c>
      <c r="B35" s="1">
        <v>1.0905</v>
      </c>
      <c r="C35" s="1">
        <v>1.0905</v>
      </c>
      <c r="D35" s="3">
        <f>IF(C35&lt;MAX($C$3:C35),C35/MAX($C$3:C35)-1,0)</f>
        <v>0</v>
      </c>
      <c r="F35" s="538" t="s">
        <v>253</v>
      </c>
      <c r="G35" s="539"/>
      <c r="H35" s="540">
        <f>A28-A24</f>
        <v>21</v>
      </c>
      <c r="I35" s="540"/>
      <c r="M35" s="61">
        <v>13</v>
      </c>
      <c r="N35" s="77" t="s">
        <v>539</v>
      </c>
      <c r="O35" s="85" t="s">
        <v>89</v>
      </c>
      <c r="P35" s="61">
        <v>35.049999999999997</v>
      </c>
      <c r="Q35" s="63">
        <v>5.2600000000000001E-2</v>
      </c>
      <c r="R35" s="63">
        <v>2.4500000000000001E-2</v>
      </c>
      <c r="S35" s="61">
        <v>789.95</v>
      </c>
      <c r="T35" s="64">
        <v>20739.810000000001</v>
      </c>
    </row>
    <row r="36" spans="1:20">
      <c r="A36" s="25">
        <v>42788</v>
      </c>
      <c r="B36" s="1">
        <v>1.0948</v>
      </c>
      <c r="C36" s="1">
        <v>1.0948</v>
      </c>
      <c r="D36" s="3">
        <f>IF(C36&lt;MAX($C$3:C36),C36/MAX($C$3:C36)-1,0)</f>
        <v>0</v>
      </c>
      <c r="M36" s="1">
        <v>14</v>
      </c>
      <c r="N36" s="78" t="s">
        <v>557</v>
      </c>
      <c r="O36" s="82" t="s">
        <v>109</v>
      </c>
      <c r="P36" s="1">
        <v>20.66</v>
      </c>
      <c r="Q36" s="3">
        <v>-1.9E-3</v>
      </c>
      <c r="R36" s="3">
        <v>2.3699999999999999E-2</v>
      </c>
      <c r="S36" s="1">
        <v>684.92</v>
      </c>
      <c r="T36" s="54">
        <v>20027.04</v>
      </c>
    </row>
    <row r="37" spans="1:20">
      <c r="A37" s="25">
        <v>42789</v>
      </c>
      <c r="B37" s="1">
        <v>1.093</v>
      </c>
      <c r="C37" s="1">
        <v>1.093</v>
      </c>
      <c r="D37" s="3">
        <f>IF(C37&lt;MAX($C$3:C37),C37/MAX($C$3:C37)-1,0)</f>
        <v>-1.6441359152357116E-3</v>
      </c>
      <c r="M37" s="1">
        <v>15</v>
      </c>
      <c r="N37" s="49">
        <v>600600</v>
      </c>
      <c r="O37" s="82" t="s">
        <v>128</v>
      </c>
      <c r="P37" s="1">
        <v>30.81</v>
      </c>
      <c r="Q37" s="3">
        <v>7.1999999999999998E-3</v>
      </c>
      <c r="R37" s="3">
        <v>2.0799999999999999E-2</v>
      </c>
      <c r="S37" s="1">
        <v>502.16</v>
      </c>
      <c r="T37" s="54">
        <v>17625.7</v>
      </c>
    </row>
    <row r="38" spans="1:20">
      <c r="A38" s="25">
        <v>42790</v>
      </c>
      <c r="B38" s="1">
        <v>1.0857000000000001</v>
      </c>
      <c r="C38" s="1">
        <v>1.0857000000000001</v>
      </c>
      <c r="D38" s="3">
        <f>IF(C38&lt;MAX($C$3:C38),C38/MAX($C$3:C38)-1,0)</f>
        <v>-8.3120204603579495E-3</v>
      </c>
      <c r="F38" s="1">
        <f>B15/B12-1</f>
        <v>1.6286970423661007E-2</v>
      </c>
      <c r="G38" s="1">
        <f>B19/B15-1</f>
        <v>1.1404974928719058E-2</v>
      </c>
      <c r="H38" s="1">
        <f>B25/B19-1</f>
        <v>-1.6525712063769737E-2</v>
      </c>
      <c r="M38" s="1">
        <v>16</v>
      </c>
      <c r="N38" s="78" t="s">
        <v>558</v>
      </c>
      <c r="O38" s="82" t="s">
        <v>150</v>
      </c>
      <c r="P38" s="1">
        <v>11.11</v>
      </c>
      <c r="Q38" s="3">
        <v>2.1100000000000001E-2</v>
      </c>
      <c r="R38" s="3">
        <v>1.9099999999999999E-2</v>
      </c>
      <c r="S38" s="54">
        <v>1723.99</v>
      </c>
      <c r="T38" s="54">
        <v>16188.22</v>
      </c>
    </row>
    <row r="39" spans="1:20">
      <c r="A39" s="25">
        <v>42793</v>
      </c>
      <c r="B39" s="1">
        <v>1.0789</v>
      </c>
      <c r="C39" s="1">
        <v>1.0789</v>
      </c>
      <c r="D39" s="3">
        <f>IF(C39&lt;MAX($C$3:C39),C39/MAX($C$3:C39)-1,0)</f>
        <v>-1.4523200584581675E-2</v>
      </c>
      <c r="M39" s="1">
        <v>17</v>
      </c>
      <c r="N39" s="49">
        <v>300166</v>
      </c>
      <c r="O39" s="82" t="s">
        <v>161</v>
      </c>
      <c r="P39" s="1">
        <v>15.04</v>
      </c>
      <c r="Q39" s="3">
        <v>6.7000000000000002E-3</v>
      </c>
      <c r="R39" s="3">
        <v>1.29E-2</v>
      </c>
      <c r="S39" s="1">
        <v>813.69</v>
      </c>
      <c r="T39" s="54">
        <v>10927.89</v>
      </c>
    </row>
    <row r="40" spans="1:20">
      <c r="A40" s="25">
        <v>42794</v>
      </c>
      <c r="B40" s="1">
        <v>1.0791999999999999</v>
      </c>
      <c r="C40" s="1">
        <v>1.0791999999999999</v>
      </c>
      <c r="D40" s="3">
        <f>IF(C40&lt;MAX($C$3:C40),C40/MAX($C$3:C40)-1,0)</f>
        <v>-1.4249177932042389E-2</v>
      </c>
      <c r="M40" s="1">
        <v>18</v>
      </c>
      <c r="N40" s="78" t="s">
        <v>559</v>
      </c>
      <c r="O40" s="82" t="s">
        <v>177</v>
      </c>
      <c r="P40" s="1">
        <v>8.0500000000000007</v>
      </c>
      <c r="Q40" s="3">
        <v>2.5000000000000001E-3</v>
      </c>
      <c r="R40" s="3">
        <v>1.2500000000000001E-2</v>
      </c>
      <c r="S40" s="54">
        <v>1407.76</v>
      </c>
      <c r="T40" s="54">
        <v>10600.44</v>
      </c>
    </row>
    <row r="41" spans="1:20">
      <c r="A41" s="25">
        <v>42795</v>
      </c>
      <c r="B41" s="1">
        <v>1.0834999999999999</v>
      </c>
      <c r="C41" s="1">
        <v>1.0834999999999999</v>
      </c>
      <c r="D41" s="3">
        <f>IF(C41&lt;MAX($C$3:C41),C41/MAX($C$3:C41)-1,0)</f>
        <v>-1.0321519912312782E-2</v>
      </c>
      <c r="M41" s="1">
        <v>19</v>
      </c>
      <c r="N41" s="49">
        <v>600143</v>
      </c>
      <c r="O41" s="82" t="s">
        <v>173</v>
      </c>
      <c r="P41" s="1">
        <v>6.15</v>
      </c>
      <c r="Q41" s="3">
        <v>-3.2000000000000002E-3</v>
      </c>
      <c r="R41" s="3">
        <v>1.0500000000000001E-2</v>
      </c>
      <c r="S41" s="54">
        <v>1470</v>
      </c>
      <c r="T41" s="54">
        <v>8864.1</v>
      </c>
    </row>
    <row r="42" spans="1:20">
      <c r="A42" s="25">
        <v>42796</v>
      </c>
      <c r="B42" s="1">
        <v>1.08</v>
      </c>
      <c r="C42" s="1">
        <v>1.08</v>
      </c>
      <c r="D42" s="3">
        <f>IF(C42&lt;MAX($C$3:C42),C42/MAX($C$3:C42)-1,0)</f>
        <v>-1.3518450858604258E-2</v>
      </c>
      <c r="Q42" s="82" t="s">
        <v>542</v>
      </c>
      <c r="R42" s="3">
        <f>SUM(R23:R41)</f>
        <v>0.77979999999999994</v>
      </c>
      <c r="T42" s="54">
        <f>SUM(T23:T41)</f>
        <v>660300.57999999996</v>
      </c>
    </row>
    <row r="43" spans="1:20">
      <c r="A43" s="25">
        <v>42797</v>
      </c>
      <c r="B43" s="1">
        <v>1.0853999999999999</v>
      </c>
      <c r="C43" s="1">
        <v>1.0853999999999999</v>
      </c>
      <c r="D43" s="3">
        <f>IF(C43&lt;MAX($C$3:C43),C43/MAX($C$3:C43)-1,0)</f>
        <v>-8.5860431128974568E-3</v>
      </c>
    </row>
    <row r="44" spans="1:20">
      <c r="A44" s="25">
        <v>42800</v>
      </c>
      <c r="B44" s="1">
        <v>1.0911999999999999</v>
      </c>
      <c r="C44" s="1">
        <v>1.0911999999999999</v>
      </c>
      <c r="D44" s="3">
        <f>IF(C44&lt;MAX($C$3:C44),C44/MAX($C$3:C44)-1,0)</f>
        <v>-3.2882718304713121E-3</v>
      </c>
      <c r="P44" s="1" t="s">
        <v>199</v>
      </c>
      <c r="R44" s="3">
        <f>R42</f>
        <v>0.77979999999999994</v>
      </c>
    </row>
    <row r="45" spans="1:20">
      <c r="A45" s="25">
        <v>42801</v>
      </c>
      <c r="B45" s="1">
        <v>1.0967</v>
      </c>
      <c r="C45" s="1">
        <v>1.0967</v>
      </c>
      <c r="D45" s="3">
        <f>IF(C45&lt;MAX($C$3:C45),C45/MAX($C$3:C45)-1,0)</f>
        <v>0</v>
      </c>
      <c r="P45" s="22" t="s">
        <v>202</v>
      </c>
      <c r="R45" s="3">
        <f>SUM(R23:R32)</f>
        <v>0.59379999999999999</v>
      </c>
    </row>
    <row r="46" spans="1:20">
      <c r="A46" s="25">
        <v>42802</v>
      </c>
      <c r="B46" s="1">
        <v>1.1020000000000001</v>
      </c>
      <c r="C46" s="1">
        <v>1.1020000000000001</v>
      </c>
      <c r="D46" s="3">
        <f>IF(C46&lt;MAX($C$3:C46),C46/MAX($C$3:C46)-1,0)</f>
        <v>0</v>
      </c>
      <c r="P46" s="22" t="s">
        <v>205</v>
      </c>
      <c r="R46" s="3">
        <f>SUM(R24,R31,R35)</f>
        <v>0.14409999999999998</v>
      </c>
    </row>
    <row r="47" spans="1:20">
      <c r="A47" s="25">
        <v>42803</v>
      </c>
      <c r="B47" s="1">
        <v>1.0949</v>
      </c>
      <c r="C47" s="1">
        <v>1.0949</v>
      </c>
      <c r="D47" s="3">
        <f>IF(C47&lt;MAX($C$3:C47),C47/MAX($C$3:C47)-1,0)</f>
        <v>-6.4428312159711121E-3</v>
      </c>
    </row>
    <row r="48" spans="1:20">
      <c r="A48" s="25">
        <v>42804</v>
      </c>
      <c r="B48" s="1">
        <v>1.1061000000000001</v>
      </c>
      <c r="C48" s="1">
        <v>1.1061000000000001</v>
      </c>
      <c r="D48" s="3">
        <f>IF(C48&lt;MAX($C$3:C48),C48/MAX($C$3:C48)-1,0)</f>
        <v>0</v>
      </c>
      <c r="M48" s="4" t="s">
        <v>254</v>
      </c>
    </row>
    <row r="49" spans="1:14">
      <c r="A49" s="25">
        <v>42807</v>
      </c>
      <c r="B49" s="1">
        <v>1.1173999999999999</v>
      </c>
      <c r="C49" s="1">
        <v>1.1173999999999999</v>
      </c>
      <c r="D49" s="3">
        <f>IF(C49&lt;MAX($C$3:C49),C49/MAX($C$3:C49)-1,0)</f>
        <v>0</v>
      </c>
      <c r="M49" s="82" t="s">
        <v>223</v>
      </c>
      <c r="N49" s="82" t="s">
        <v>255</v>
      </c>
    </row>
    <row r="50" spans="1:14">
      <c r="A50" s="25">
        <v>42808</v>
      </c>
      <c r="B50" s="1">
        <v>1.1163000000000001</v>
      </c>
      <c r="C50" s="1">
        <v>1.1163000000000001</v>
      </c>
      <c r="D50" s="3">
        <f>IF(C50&lt;MAX($C$3:C50),C50/MAX($C$3:C50)-1,0)</f>
        <v>-9.8442813674592955E-4</v>
      </c>
      <c r="M50" s="1" t="s">
        <v>581</v>
      </c>
      <c r="N50" s="82" t="s">
        <v>256</v>
      </c>
    </row>
    <row r="51" spans="1:14">
      <c r="A51" s="25">
        <v>42809</v>
      </c>
      <c r="B51" s="1">
        <v>1.1180000000000001</v>
      </c>
      <c r="C51" s="1">
        <v>1.1180000000000001</v>
      </c>
      <c r="D51" s="3">
        <f>IF(C51&lt;MAX($C$3:C51),C51/MAX($C$3:C51)-1,0)</f>
        <v>0</v>
      </c>
      <c r="M51" s="1" t="s">
        <v>582</v>
      </c>
      <c r="N51" s="82" t="s">
        <v>259</v>
      </c>
    </row>
    <row r="52" spans="1:14">
      <c r="A52" s="25">
        <v>42810</v>
      </c>
      <c r="B52" s="1">
        <v>1.1234999999999999</v>
      </c>
      <c r="C52" s="1">
        <v>1.1234999999999999</v>
      </c>
      <c r="D52" s="3">
        <f>IF(C52&lt;MAX($C$3:C52),C52/MAX($C$3:C52)-1,0)</f>
        <v>0</v>
      </c>
      <c r="M52" s="1" t="s">
        <v>583</v>
      </c>
      <c r="N52" s="82" t="s">
        <v>258</v>
      </c>
    </row>
    <row r="53" spans="1:14">
      <c r="A53" s="25">
        <v>42811</v>
      </c>
      <c r="B53" s="1">
        <v>1.111</v>
      </c>
      <c r="C53" s="1">
        <v>1.111</v>
      </c>
      <c r="D53" s="3">
        <f>IF(C53&lt;MAX($C$3:C53),C53/MAX($C$3:C53)-1,0)</f>
        <v>-1.1125945705384943E-2</v>
      </c>
      <c r="M53" s="1" t="s">
        <v>584</v>
      </c>
      <c r="N53" s="82" t="s">
        <v>259</v>
      </c>
    </row>
    <row r="54" spans="1:14">
      <c r="A54" s="25">
        <v>42814</v>
      </c>
      <c r="B54" s="1">
        <v>1.1175999999999999</v>
      </c>
      <c r="C54" s="1">
        <v>1.1175999999999999</v>
      </c>
      <c r="D54" s="3">
        <f>IF(C54&lt;MAX($C$3:C54),C54/MAX($C$3:C54)-1,0)</f>
        <v>-5.251446372941726E-3</v>
      </c>
    </row>
    <row r="55" spans="1:14">
      <c r="A55" s="25">
        <v>42815</v>
      </c>
      <c r="B55" s="1">
        <v>1.1288</v>
      </c>
      <c r="C55" s="1">
        <v>1.1288</v>
      </c>
      <c r="D55" s="3">
        <f>IF(C55&lt;MAX($C$3:C55),C55/MAX($C$3:C55)-1,0)</f>
        <v>0</v>
      </c>
    </row>
    <row r="56" spans="1:14">
      <c r="A56" s="25">
        <v>42816</v>
      </c>
      <c r="B56" s="1">
        <v>1.1351</v>
      </c>
      <c r="C56" s="1">
        <v>1.1351</v>
      </c>
      <c r="D56" s="3">
        <f>IF(C56&lt;MAX($C$3:C56),C56/MAX($C$3:C56)-1,0)</f>
        <v>0</v>
      </c>
    </row>
    <row r="57" spans="1:14">
      <c r="A57" s="25">
        <v>42817</v>
      </c>
      <c r="B57" s="1">
        <v>1.1364000000000001</v>
      </c>
      <c r="C57" s="1">
        <v>1.1364000000000001</v>
      </c>
      <c r="D57" s="3">
        <f>IF(C57&lt;MAX($C$3:C57),C57/MAX($C$3:C57)-1,0)</f>
        <v>0</v>
      </c>
    </row>
    <row r="58" spans="1:14">
      <c r="A58" s="25">
        <v>42818</v>
      </c>
      <c r="B58" s="1">
        <v>1.1493</v>
      </c>
      <c r="C58" s="1">
        <v>1.1493</v>
      </c>
      <c r="D58" s="3">
        <f>IF(C58&lt;MAX($C$3:C58),C58/MAX($C$3:C58)-1,0)</f>
        <v>0</v>
      </c>
    </row>
    <row r="59" spans="1:14">
      <c r="A59" s="25">
        <v>42821</v>
      </c>
      <c r="B59" s="1">
        <v>1.1398999999999999</v>
      </c>
      <c r="C59" s="1">
        <v>1.1398999999999999</v>
      </c>
      <c r="D59" s="3">
        <f>IF(C59&lt;MAX($C$3:C59),C59/MAX($C$3:C59)-1,0)</f>
        <v>-8.1788914991735018E-3</v>
      </c>
    </row>
    <row r="60" spans="1:14">
      <c r="A60" s="25">
        <v>42822</v>
      </c>
      <c r="B60" s="1">
        <v>1.1412</v>
      </c>
      <c r="C60" s="1">
        <v>1.1412</v>
      </c>
      <c r="D60" s="3">
        <f>IF(C60&lt;MAX($C$3:C60),C60/MAX($C$3:C60)-1,0)</f>
        <v>-7.0477682067345837E-3</v>
      </c>
    </row>
    <row r="61" spans="1:14">
      <c r="A61" s="25">
        <v>42823</v>
      </c>
      <c r="B61" s="1">
        <v>1.1355999999999999</v>
      </c>
      <c r="C61" s="1">
        <v>1.1355999999999999</v>
      </c>
      <c r="D61" s="3">
        <f>IF(C61&lt;MAX($C$3:C61),C61/MAX($C$3:C61)-1,0)</f>
        <v>-1.1920299312625171E-2</v>
      </c>
    </row>
    <row r="62" spans="1:14">
      <c r="A62" s="25">
        <v>42824</v>
      </c>
      <c r="B62" s="1">
        <v>1.1261000000000001</v>
      </c>
      <c r="C62" s="1">
        <v>1.1261000000000001</v>
      </c>
      <c r="D62" s="3">
        <f>IF(C62&lt;MAX($C$3:C62),C62/MAX($C$3:C62)-1,0)</f>
        <v>-2.018620029583218E-2</v>
      </c>
    </row>
    <row r="63" spans="1:14">
      <c r="A63" s="25">
        <v>42825</v>
      </c>
      <c r="B63" s="1">
        <v>1.1335999999999999</v>
      </c>
      <c r="C63" s="1">
        <v>1.1335999999999999</v>
      </c>
      <c r="D63" s="3">
        <f>IF(C63&lt;MAX($C$3:C63),C63/MAX($C$3:C63)-1,0)</f>
        <v>-1.3660488993300302E-2</v>
      </c>
    </row>
    <row r="64" spans="1:14">
      <c r="A64" s="25">
        <v>42830</v>
      </c>
      <c r="B64" s="1">
        <v>1.141</v>
      </c>
      <c r="C64" s="1">
        <v>1.141</v>
      </c>
      <c r="D64" s="3">
        <f>IF(C64&lt;MAX($C$3:C64),C64/MAX($C$3:C64)-1,0)</f>
        <v>-7.2217871748020412E-3</v>
      </c>
    </row>
    <row r="65" spans="1:4">
      <c r="A65" s="25">
        <v>42831</v>
      </c>
      <c r="B65" s="1">
        <v>1.1429</v>
      </c>
      <c r="C65" s="1">
        <v>1.1429</v>
      </c>
      <c r="D65" s="3">
        <f>IF(C65&lt;MAX($C$3:C65),C65/MAX($C$3:C65)-1,0)</f>
        <v>-5.5686069781606395E-3</v>
      </c>
    </row>
    <row r="66" spans="1:4">
      <c r="A66" s="25">
        <v>42832</v>
      </c>
      <c r="B66" s="1">
        <v>1.1406000000000001</v>
      </c>
      <c r="C66" s="1">
        <v>1.1406000000000001</v>
      </c>
      <c r="D66" s="3">
        <f>IF(C66&lt;MAX($C$3:C66),C66/MAX($C$3:C66)-1,0)</f>
        <v>-7.5698251109370673E-3</v>
      </c>
    </row>
    <row r="67" spans="1:4">
      <c r="A67" s="25">
        <v>42835</v>
      </c>
      <c r="B67" s="1">
        <v>1.1306</v>
      </c>
      <c r="C67" s="1">
        <v>1.1306</v>
      </c>
      <c r="D67" s="3">
        <f>IF(C67&lt;MAX($C$3:C67),C67/MAX($C$3:C67)-1,0)</f>
        <v>-1.6270773514313053E-2</v>
      </c>
    </row>
    <row r="68" spans="1:4">
      <c r="A68" s="25">
        <v>42836</v>
      </c>
      <c r="B68" s="1">
        <v>1.1247</v>
      </c>
      <c r="C68" s="1">
        <v>1.1247</v>
      </c>
      <c r="D68" s="3">
        <f>IF(C68&lt;MAX($C$3:C68),C68/MAX($C$3:C68)-1,0)</f>
        <v>-2.1404333072304826E-2</v>
      </c>
    </row>
    <row r="69" spans="1:4">
      <c r="A69" s="25">
        <v>42837</v>
      </c>
      <c r="B69" s="1">
        <v>1.1293</v>
      </c>
      <c r="C69" s="1">
        <v>1.1293</v>
      </c>
      <c r="D69" s="3">
        <f>IF(C69&lt;MAX($C$3:C69),C69/MAX($C$3:C69)-1,0)</f>
        <v>-1.7401896806751971E-2</v>
      </c>
    </row>
    <row r="70" spans="1:4">
      <c r="A70" s="25">
        <v>42838</v>
      </c>
      <c r="B70" s="1">
        <v>1.1325000000000001</v>
      </c>
      <c r="C70" s="1">
        <v>1.1325000000000001</v>
      </c>
      <c r="D70" s="3">
        <f>IF(C70&lt;MAX($C$3:C70),C70/MAX($C$3:C70)-1,0)</f>
        <v>-1.461759331767154E-2</v>
      </c>
    </row>
    <row r="71" spans="1:4">
      <c r="A71" s="25">
        <v>42839</v>
      </c>
      <c r="B71" s="1">
        <v>1.1278999999999999</v>
      </c>
      <c r="C71" s="1">
        <v>1.1278999999999999</v>
      </c>
      <c r="D71" s="3">
        <f>IF(C71&lt;MAX($C$3:C71),C71/MAX($C$3:C71)-1,0)</f>
        <v>-1.8620029583224618E-2</v>
      </c>
    </row>
    <row r="72" spans="1:4">
      <c r="A72" s="25">
        <v>42842</v>
      </c>
      <c r="B72" s="1">
        <v>1.1327</v>
      </c>
      <c r="C72" s="1">
        <v>1.1327</v>
      </c>
      <c r="D72" s="3">
        <f>IF(C72&lt;MAX($C$3:C72),C72/MAX($C$3:C72)-1,0)</f>
        <v>-1.4443574349604082E-2</v>
      </c>
    </row>
    <row r="73" spans="1:4">
      <c r="A73" s="25">
        <v>42843</v>
      </c>
      <c r="B73" s="1">
        <v>1.1432</v>
      </c>
      <c r="C73" s="1">
        <v>1.1432</v>
      </c>
      <c r="D73" s="3">
        <f>IF(C73&lt;MAX($C$3:C73),C73/MAX($C$3:C73)-1,0)</f>
        <v>-5.3075785260593422E-3</v>
      </c>
    </row>
    <row r="74" spans="1:4">
      <c r="A74" s="25">
        <v>42844</v>
      </c>
      <c r="B74" s="1">
        <v>1.1475</v>
      </c>
      <c r="C74" s="1">
        <v>1.1475</v>
      </c>
      <c r="D74" s="3">
        <f>IF(C74&lt;MAX($C$3:C74),C74/MAX($C$3:C74)-1,0)</f>
        <v>-1.5661707126076729E-3</v>
      </c>
    </row>
    <row r="75" spans="1:4">
      <c r="A75" s="25">
        <v>42845</v>
      </c>
      <c r="B75" s="1">
        <v>1.1671</v>
      </c>
      <c r="C75" s="1">
        <v>1.1671</v>
      </c>
      <c r="D75" s="3">
        <f>IF(C75&lt;MAX($C$3:C75),C75/MAX($C$3:C75)-1,0)</f>
        <v>0</v>
      </c>
    </row>
    <row r="76" spans="1:4">
      <c r="A76" s="25">
        <v>42846</v>
      </c>
      <c r="B76" s="1">
        <v>1.1661999999999999</v>
      </c>
      <c r="C76" s="1">
        <v>1.1661999999999999</v>
      </c>
      <c r="D76" s="3">
        <f>IF(C76&lt;MAX($C$3:C76),C76/MAX($C$3:C76)-1,0)</f>
        <v>-7.7114214720253038E-4</v>
      </c>
    </row>
    <row r="77" spans="1:4">
      <c r="A77" s="25">
        <v>42849</v>
      </c>
      <c r="B77" s="1">
        <v>1.1565000000000001</v>
      </c>
      <c r="C77" s="1">
        <v>1.1565000000000001</v>
      </c>
      <c r="D77" s="3">
        <f>IF(C77&lt;MAX($C$3:C77),C77/MAX($C$3:C77)-1,0)</f>
        <v>-9.0823408448290621E-3</v>
      </c>
    </row>
    <row r="78" spans="1:4">
      <c r="A78" s="25">
        <v>42850</v>
      </c>
      <c r="B78" s="1">
        <v>1.1720999999999999</v>
      </c>
      <c r="C78" s="1">
        <v>1.1720999999999999</v>
      </c>
      <c r="D78" s="3">
        <f>IF(C78&lt;MAX($C$3:C78),C78/MAX($C$3:C78)-1,0)</f>
        <v>0</v>
      </c>
    </row>
    <row r="79" spans="1:4">
      <c r="A79" s="25">
        <v>42851</v>
      </c>
      <c r="B79" s="1">
        <v>1.1698999999999999</v>
      </c>
      <c r="C79" s="1">
        <v>1.1698999999999999</v>
      </c>
      <c r="D79" s="3">
        <f>IF(C79&lt;MAX($C$3:C79),C79/MAX($C$3:C79)-1,0)</f>
        <v>-1.8769729545260461E-3</v>
      </c>
    </row>
    <row r="80" spans="1:4">
      <c r="A80" s="25">
        <v>42852</v>
      </c>
      <c r="B80" s="1">
        <v>1.1648000000000001</v>
      </c>
      <c r="C80" s="1">
        <v>1.1648000000000001</v>
      </c>
      <c r="D80" s="3">
        <f>IF(C80&lt;MAX($C$3:C80),C80/MAX($C$3:C80)-1,0)</f>
        <v>-6.2281375309273246E-3</v>
      </c>
    </row>
    <row r="81" spans="1:4">
      <c r="A81" s="25">
        <v>42853</v>
      </c>
      <c r="B81" s="1">
        <v>1.1575</v>
      </c>
      <c r="C81" s="1">
        <v>1.1575</v>
      </c>
      <c r="D81" s="3">
        <f>IF(C81&lt;MAX($C$3:C81),C81/MAX($C$3:C81)-1,0)</f>
        <v>-1.245627506185476E-2</v>
      </c>
    </row>
    <row r="82" spans="1:4">
      <c r="A82" s="25">
        <v>42857</v>
      </c>
      <c r="B82" s="1">
        <v>1.1592</v>
      </c>
      <c r="C82" s="1">
        <v>1.1592</v>
      </c>
      <c r="D82" s="3">
        <f>IF(C82&lt;MAX($C$3:C82),C82/MAX($C$3:C82)-1,0)</f>
        <v>-1.1005886869720927E-2</v>
      </c>
    </row>
    <row r="83" spans="1:4">
      <c r="A83" s="25">
        <v>42858</v>
      </c>
      <c r="B83" s="1">
        <v>1.1595</v>
      </c>
      <c r="C83" s="1">
        <v>1.1595</v>
      </c>
      <c r="D83" s="3">
        <f>IF(C83&lt;MAX($C$3:C83),C83/MAX($C$3:C83)-1,0)</f>
        <v>-1.0749936012285577E-2</v>
      </c>
    </row>
    <row r="84" spans="1:4">
      <c r="A84" s="25">
        <v>42859</v>
      </c>
      <c r="B84" s="1">
        <v>1.1606000000000001</v>
      </c>
      <c r="C84" s="1">
        <v>1.1606000000000001</v>
      </c>
      <c r="D84" s="3">
        <f>IF(C84&lt;MAX($C$3:C84),C84/MAX($C$3:C84)-1,0)</f>
        <v>-9.8114495350224429E-3</v>
      </c>
    </row>
    <row r="85" spans="1:4">
      <c r="A85" s="25">
        <v>42860</v>
      </c>
      <c r="B85" s="1">
        <v>1.1574</v>
      </c>
      <c r="C85" s="1">
        <v>1.1574</v>
      </c>
      <c r="D85" s="3">
        <f>IF(C85&lt;MAX($C$3:C85),C85/MAX($C$3:C85)-1,0)</f>
        <v>-1.2541592014333247E-2</v>
      </c>
    </row>
    <row r="86" spans="1:4">
      <c r="A86" s="25">
        <v>42863</v>
      </c>
      <c r="B86" s="1">
        <v>1.1518999999999999</v>
      </c>
      <c r="C86" s="1">
        <v>1.1518999999999999</v>
      </c>
      <c r="D86" s="3">
        <f>IF(C86&lt;MAX($C$3:C86),C86/MAX($C$3:C86)-1,0)</f>
        <v>-1.7234024400648362E-2</v>
      </c>
    </row>
    <row r="87" spans="1:4">
      <c r="A87" s="25">
        <v>42864</v>
      </c>
      <c r="B87" s="1">
        <v>1.1556999999999999</v>
      </c>
      <c r="C87" s="1">
        <v>1.1556999999999999</v>
      </c>
      <c r="D87" s="3">
        <f>IF(C87&lt;MAX($C$3:C87),C87/MAX($C$3:C87)-1,0)</f>
        <v>-1.399198020646697E-2</v>
      </c>
    </row>
    <row r="88" spans="1:4">
      <c r="A88" s="25">
        <v>42865</v>
      </c>
      <c r="B88" s="1">
        <v>1.1682999999999999</v>
      </c>
      <c r="C88" s="1">
        <v>1.1682999999999999</v>
      </c>
      <c r="D88" s="3">
        <f>IF(C88&lt;MAX($C$3:C88),C88/MAX($C$3:C88)-1,0)</f>
        <v>-3.2420441941813927E-3</v>
      </c>
    </row>
    <row r="89" spans="1:4">
      <c r="A89" s="25">
        <v>42866</v>
      </c>
      <c r="B89" s="1">
        <v>1.1754</v>
      </c>
      <c r="C89" s="1">
        <v>1.1754</v>
      </c>
      <c r="D89" s="3">
        <f>IF(C89&lt;MAX($C$3:C89),C89/MAX($C$3:C89)-1,0)</f>
        <v>0</v>
      </c>
    </row>
    <row r="90" spans="1:4">
      <c r="A90" s="25">
        <v>42867</v>
      </c>
      <c r="B90" s="1">
        <v>1.1796</v>
      </c>
      <c r="C90" s="1">
        <v>1.1796</v>
      </c>
      <c r="D90" s="3">
        <f>IF(C90&lt;MAX($C$3:C90),C90/MAX($C$3:C90)-1,0)</f>
        <v>0</v>
      </c>
    </row>
    <row r="91" spans="1:4">
      <c r="A91" s="25">
        <v>42870</v>
      </c>
      <c r="B91" s="1">
        <v>1.1884999999999999</v>
      </c>
      <c r="C91" s="1">
        <v>1.1884999999999999</v>
      </c>
      <c r="D91" s="3">
        <f>IF(C91&lt;MAX($C$3:C91),C91/MAX($C$3:C91)-1,0)</f>
        <v>0</v>
      </c>
    </row>
    <row r="92" spans="1:4">
      <c r="A92" s="25">
        <v>42871</v>
      </c>
      <c r="B92" s="1">
        <v>1.1999</v>
      </c>
      <c r="C92" s="1">
        <v>1.1999</v>
      </c>
      <c r="D92" s="3">
        <f>IF(C92&lt;MAX($C$3:C92),C92/MAX($C$3:C92)-1,0)</f>
        <v>0</v>
      </c>
    </row>
    <row r="93" spans="1:4">
      <c r="A93" s="25">
        <v>42872</v>
      </c>
      <c r="B93" s="1">
        <v>1.1846000000000001</v>
      </c>
      <c r="C93" s="1">
        <v>1.1846000000000001</v>
      </c>
      <c r="D93" s="3">
        <f>IF(C93&lt;MAX($C$3:C93),C93/MAX($C$3:C93)-1,0)</f>
        <v>-1.2751062588548967E-2</v>
      </c>
    </row>
    <row r="94" spans="1:4">
      <c r="A94" s="25">
        <v>42873</v>
      </c>
      <c r="B94" s="1">
        <v>1.1853</v>
      </c>
      <c r="C94" s="1">
        <v>1.1853</v>
      </c>
      <c r="D94" s="3">
        <f>IF(C94&lt;MAX($C$3:C94),C94/MAX($C$3:C94)-1,0)</f>
        <v>-1.2167680640053247E-2</v>
      </c>
    </row>
    <row r="95" spans="1:4">
      <c r="A95" s="25">
        <v>42874</v>
      </c>
      <c r="B95" s="1">
        <v>1.1914</v>
      </c>
      <c r="C95" s="1">
        <v>1.1914</v>
      </c>
      <c r="D95" s="3">
        <f>IF(C95&lt;MAX($C$3:C95),C95/MAX($C$3:C95)-1,0)</f>
        <v>-7.0839236603049693E-3</v>
      </c>
    </row>
    <row r="96" spans="1:4">
      <c r="A96" s="25">
        <v>42877</v>
      </c>
      <c r="B96" s="1">
        <v>1.2082999999999999</v>
      </c>
      <c r="C96" s="1">
        <v>1.2082999999999999</v>
      </c>
      <c r="D96" s="3">
        <f>IF(C96&lt;MAX($C$3:C96),C96/MAX($C$3:C96)-1,0)</f>
        <v>0</v>
      </c>
    </row>
    <row r="97" spans="1:4">
      <c r="A97" s="25">
        <v>42878</v>
      </c>
      <c r="B97" s="1">
        <v>1.2125999999999999</v>
      </c>
      <c r="C97" s="1">
        <v>1.2125999999999999</v>
      </c>
      <c r="D97" s="3">
        <f>IF(C97&lt;MAX($C$3:C97),C97/MAX($C$3:C97)-1,0)</f>
        <v>0</v>
      </c>
    </row>
    <row r="98" spans="1:4">
      <c r="A98" s="25">
        <v>42879</v>
      </c>
      <c r="B98" s="1">
        <v>1.2076</v>
      </c>
      <c r="C98" s="1">
        <v>1.2076</v>
      </c>
      <c r="D98" s="3">
        <f>IF(C98&lt;MAX($C$3:C98),C98/MAX($C$3:C98)-1,0)</f>
        <v>-4.123371268348941E-3</v>
      </c>
    </row>
    <row r="99" spans="1:4">
      <c r="A99" s="25">
        <v>42880</v>
      </c>
      <c r="B99" s="1">
        <v>1.2141</v>
      </c>
      <c r="C99" s="1">
        <v>1.2141</v>
      </c>
      <c r="D99" s="3">
        <f>IF(C99&lt;MAX($C$3:C99),C99/MAX($C$3:C99)-1,0)</f>
        <v>0</v>
      </c>
    </row>
    <row r="100" spans="1:4">
      <c r="A100" s="25">
        <v>42881</v>
      </c>
      <c r="B100" s="1">
        <v>1.2107000000000001</v>
      </c>
      <c r="C100" s="1">
        <v>1.2107000000000001</v>
      </c>
      <c r="D100" s="3">
        <f>IF(C100&lt;MAX($C$3:C100),C100/MAX($C$3:C100)-1,0)</f>
        <v>-2.8004283007988517E-3</v>
      </c>
    </row>
    <row r="101" spans="1:4">
      <c r="A101" s="25">
        <v>42886</v>
      </c>
      <c r="B101" s="1">
        <v>1.2208000000000001</v>
      </c>
      <c r="C101" s="1">
        <v>1.2208000000000001</v>
      </c>
      <c r="D101" s="3">
        <f>IF(C101&lt;MAX($C$3:C101),C101/MAX($C$3:C101)-1,0)</f>
        <v>0</v>
      </c>
    </row>
    <row r="102" spans="1:4">
      <c r="A102" s="25">
        <v>42887</v>
      </c>
      <c r="B102" s="1">
        <v>1.2326999999999999</v>
      </c>
      <c r="C102" s="1">
        <v>1.2326999999999999</v>
      </c>
      <c r="D102" s="3">
        <f>IF(C102&lt;MAX($C$3:C102),C102/MAX($C$3:C102)-1,0)</f>
        <v>0</v>
      </c>
    </row>
    <row r="103" spans="1:4">
      <c r="A103" s="25">
        <v>42888</v>
      </c>
      <c r="B103" s="1">
        <v>1.2323999999999999</v>
      </c>
      <c r="C103" s="1">
        <v>1.2323999999999999</v>
      </c>
      <c r="D103" s="3">
        <f>IF(C103&lt;MAX($C$3:C103),C103/MAX($C$3:C103)-1,0)</f>
        <v>-2.4336821611092851E-4</v>
      </c>
    </row>
    <row r="104" spans="1:4">
      <c r="A104" s="25">
        <v>42891</v>
      </c>
      <c r="B104" s="1">
        <v>1.2344999999999999</v>
      </c>
      <c r="C104" s="1">
        <v>1.2344999999999999</v>
      </c>
      <c r="D104" s="3">
        <f>IF(C104&lt;MAX($C$3:C104),C104/MAX($C$3:C104)-1,0)</f>
        <v>0</v>
      </c>
    </row>
    <row r="105" spans="1:4">
      <c r="A105" s="25">
        <v>42892</v>
      </c>
      <c r="B105" s="1">
        <v>1.2427999999999999</v>
      </c>
      <c r="C105" s="1">
        <v>1.2427999999999999</v>
      </c>
      <c r="D105" s="3">
        <f>IF(C105&lt;MAX($C$3:C105),C105/MAX($C$3:C105)-1,0)</f>
        <v>0</v>
      </c>
    </row>
    <row r="106" spans="1:4">
      <c r="A106" s="25">
        <v>42893</v>
      </c>
      <c r="B106" s="1">
        <v>1.254</v>
      </c>
      <c r="C106" s="1">
        <v>1.254</v>
      </c>
      <c r="D106" s="3">
        <f>IF(C106&lt;MAX($C$3:C106),C106/MAX($C$3:C106)-1,0)</f>
        <v>0</v>
      </c>
    </row>
    <row r="107" spans="1:4">
      <c r="A107" s="25">
        <v>42894</v>
      </c>
      <c r="B107" s="1">
        <v>1.2833000000000001</v>
      </c>
      <c r="C107" s="1">
        <v>1.2833000000000001</v>
      </c>
      <c r="D107" s="3">
        <f>IF(C107&lt;MAX($C$3:C107),C107/MAX($C$3:C107)-1,0)</f>
        <v>0</v>
      </c>
    </row>
    <row r="108" spans="1:4">
      <c r="A108" s="25">
        <v>42895</v>
      </c>
      <c r="B108" s="1">
        <v>1.2958000000000001</v>
      </c>
      <c r="C108" s="1">
        <v>1.2958000000000001</v>
      </c>
      <c r="D108" s="3">
        <f>IF(C108&lt;MAX($C$3:C108),C108/MAX($C$3:C108)-1,0)</f>
        <v>0</v>
      </c>
    </row>
    <row r="109" spans="1:4">
      <c r="A109" s="25">
        <v>42898</v>
      </c>
      <c r="B109" s="1">
        <v>1.2878000000000001</v>
      </c>
      <c r="C109" s="1">
        <v>1.2878000000000001</v>
      </c>
      <c r="D109" s="3">
        <f>IF(C109&lt;MAX($C$3:C109),C109/MAX($C$3:C109)-1,0)</f>
        <v>-6.1737922518907418E-3</v>
      </c>
    </row>
    <row r="110" spans="1:4">
      <c r="A110" s="25">
        <v>42899</v>
      </c>
      <c r="B110" s="1">
        <v>1.2888999999999999</v>
      </c>
      <c r="C110" s="1">
        <v>1.2888999999999999</v>
      </c>
      <c r="D110" s="3">
        <f>IF(C110&lt;MAX($C$3:C110),C110/MAX($C$3:C110)-1,0)</f>
        <v>-5.3248958172558147E-3</v>
      </c>
    </row>
    <row r="111" spans="1:4">
      <c r="A111" s="25">
        <v>42900</v>
      </c>
      <c r="B111" s="1">
        <v>1.2676000000000001</v>
      </c>
      <c r="C111" s="1">
        <v>1.2676000000000001</v>
      </c>
      <c r="D111" s="3">
        <f>IF(C111&lt;MAX($C$3:C111),C111/MAX($C$3:C111)-1,0)</f>
        <v>-2.1762617687914765E-2</v>
      </c>
    </row>
    <row r="112" spans="1:4">
      <c r="A112" s="25">
        <v>42901</v>
      </c>
      <c r="B112" s="1">
        <v>1.2654000000000001</v>
      </c>
      <c r="C112" s="1">
        <v>1.2654000000000001</v>
      </c>
      <c r="D112" s="3">
        <f>IF(C112&lt;MAX($C$3:C112),C112/MAX($C$3:C112)-1,0)</f>
        <v>-2.346041055718473E-2</v>
      </c>
    </row>
    <row r="113" spans="1:4">
      <c r="A113" s="25">
        <v>42902</v>
      </c>
      <c r="B113" s="1">
        <v>1.2617</v>
      </c>
      <c r="C113" s="1">
        <v>1.2617</v>
      </c>
      <c r="D113" s="3">
        <f>IF(C113&lt;MAX($C$3:C113),C113/MAX($C$3:C113)-1,0)</f>
        <v>-2.6315789473684181E-2</v>
      </c>
    </row>
    <row r="114" spans="1:4">
      <c r="A114" s="25">
        <v>42905</v>
      </c>
      <c r="B114" s="1">
        <v>1.2730999999999999</v>
      </c>
      <c r="C114" s="1">
        <v>1.2730999999999999</v>
      </c>
      <c r="D114" s="3">
        <f>IF(C114&lt;MAX($C$3:C114),C114/MAX($C$3:C114)-1,0)</f>
        <v>-1.7518135514740019E-2</v>
      </c>
    </row>
    <row r="115" spans="1:4">
      <c r="A115" s="25">
        <v>42906</v>
      </c>
      <c r="B115" s="1">
        <v>1.2715000000000001</v>
      </c>
      <c r="C115" s="1">
        <v>1.2715000000000001</v>
      </c>
      <c r="D115" s="3">
        <f>IF(C115&lt;MAX($C$3:C115),C115/MAX($C$3:C115)-1,0)</f>
        <v>-1.8752893965118034E-2</v>
      </c>
    </row>
    <row r="116" spans="1:4">
      <c r="A116" s="25">
        <v>42907</v>
      </c>
      <c r="B116" s="1">
        <v>1.2994000000000001</v>
      </c>
      <c r="C116" s="1">
        <v>1.2994000000000001</v>
      </c>
      <c r="D116" s="3">
        <f>IF(C116&lt;MAX($C$3:C116),C116/MAX($C$3:C116)-1,0)</f>
        <v>0</v>
      </c>
    </row>
    <row r="117" spans="1:4">
      <c r="A117" s="25">
        <v>42908</v>
      </c>
      <c r="B117" s="1">
        <v>1.2861</v>
      </c>
      <c r="C117" s="1">
        <v>1.2861</v>
      </c>
      <c r="D117" s="3">
        <f>IF(C117&lt;MAX($C$3:C117),C117/MAX($C$3:C117)-1,0)</f>
        <v>-1.0235493304602161E-2</v>
      </c>
    </row>
    <row r="118" spans="1:4">
      <c r="A118" s="25">
        <v>42909</v>
      </c>
      <c r="B118" s="1">
        <v>1.3035000000000001</v>
      </c>
      <c r="C118" s="1">
        <v>1.3035000000000001</v>
      </c>
      <c r="D118" s="3">
        <f>IF(C118&lt;MAX($C$3:C118),C118/MAX($C$3:C118)-1,0)</f>
        <v>0</v>
      </c>
    </row>
    <row r="119" spans="1:4">
      <c r="A119" s="25">
        <v>42912</v>
      </c>
      <c r="B119" s="1">
        <v>1.3147</v>
      </c>
      <c r="C119" s="1">
        <v>1.3147</v>
      </c>
      <c r="D119" s="3">
        <f>IF(C119&lt;MAX($C$3:C119),C119/MAX($C$3:C119)-1,0)</f>
        <v>0</v>
      </c>
    </row>
    <row r="120" spans="1:4">
      <c r="A120" s="25">
        <v>42913</v>
      </c>
      <c r="B120" s="1">
        <v>1.321</v>
      </c>
      <c r="C120" s="1">
        <v>1.321</v>
      </c>
      <c r="D120" s="3">
        <f>IF(C120&lt;MAX($C$3:C120),C120/MAX($C$3:C120)-1,0)</f>
        <v>0</v>
      </c>
    </row>
    <row r="121" spans="1:4">
      <c r="A121" s="25">
        <v>42914</v>
      </c>
      <c r="B121" s="1">
        <v>1.3080000000000001</v>
      </c>
      <c r="C121" s="1">
        <v>1.3080000000000001</v>
      </c>
      <c r="D121" s="3">
        <f>IF(C121&lt;MAX($C$3:C121),C121/MAX($C$3:C121)-1,0)</f>
        <v>-9.8410295230885181E-3</v>
      </c>
    </row>
    <row r="122" spans="1:4">
      <c r="A122" s="25">
        <v>42915</v>
      </c>
      <c r="B122" s="1">
        <v>1.3249</v>
      </c>
      <c r="C122" s="1">
        <v>1.3249</v>
      </c>
      <c r="D122" s="3">
        <f>IF(C122&lt;MAX($C$3:C122),C122/MAX($C$3:C122)-1,0)</f>
        <v>0</v>
      </c>
    </row>
    <row r="123" spans="1:4">
      <c r="A123" s="25">
        <v>42916</v>
      </c>
      <c r="B123" s="1">
        <v>1.3302</v>
      </c>
      <c r="C123" s="1">
        <v>1.3302</v>
      </c>
      <c r="D123" s="3">
        <f>IF(C123&lt;MAX($C$3:C123),C123/MAX($C$3:C123)-1,0)</f>
        <v>0</v>
      </c>
    </row>
    <row r="124" spans="1:4">
      <c r="A124" s="25">
        <v>42919</v>
      </c>
      <c r="B124" s="1">
        <v>1.3261000000000001</v>
      </c>
      <c r="C124" s="1">
        <v>1.3261000000000001</v>
      </c>
      <c r="D124" s="3">
        <f>IF(C124&lt;MAX($C$3:C124),C124/MAX($C$3:C124)-1,0)</f>
        <v>-3.0822432716884895E-3</v>
      </c>
    </row>
    <row r="125" spans="1:4">
      <c r="A125" s="25">
        <v>42920</v>
      </c>
      <c r="B125" s="1">
        <v>1.3064</v>
      </c>
      <c r="C125" s="1">
        <v>1.3064</v>
      </c>
      <c r="D125" s="3">
        <f>IF(C125&lt;MAX($C$3:C125),C125/MAX($C$3:C125)-1,0)</f>
        <v>-1.7892046308825793E-2</v>
      </c>
    </row>
    <row r="126" spans="1:4">
      <c r="A126" s="25">
        <v>42921</v>
      </c>
      <c r="B126" s="1">
        <v>1.3227</v>
      </c>
      <c r="C126" s="1">
        <v>1.3227</v>
      </c>
      <c r="D126" s="3">
        <f>IF(C126&lt;MAX($C$3:C126),C126/MAX($C$3:C126)-1,0)</f>
        <v>-5.6382498872350473E-3</v>
      </c>
    </row>
    <row r="127" spans="1:4">
      <c r="A127" s="25">
        <v>42922</v>
      </c>
      <c r="B127" s="1">
        <v>1.3231999999999999</v>
      </c>
      <c r="C127" s="1">
        <v>1.3231999999999999</v>
      </c>
      <c r="D127" s="3">
        <f>IF(C127&lt;MAX($C$3:C127),C127/MAX($C$3:C127)-1,0)</f>
        <v>-5.2623665614194293E-3</v>
      </c>
    </row>
    <row r="128" spans="1:4">
      <c r="A128" s="25">
        <v>42923</v>
      </c>
      <c r="B128" s="1">
        <v>1.3116000000000001</v>
      </c>
      <c r="C128" s="1">
        <v>1.3116000000000001</v>
      </c>
      <c r="D128" s="3">
        <f>IF(C128&lt;MAX($C$3:C128),C128/MAX($C$3:C128)-1,0)</f>
        <v>-1.3982859720342744E-2</v>
      </c>
    </row>
    <row r="129" spans="1:8">
      <c r="A129" s="25">
        <v>42926</v>
      </c>
      <c r="B129" s="1">
        <v>1.3053999999999999</v>
      </c>
      <c r="C129" s="1">
        <v>1.3053999999999999</v>
      </c>
      <c r="D129" s="3">
        <f>IF(C129&lt;MAX($C$3:C129),C129/MAX($C$3:C129)-1,0)</f>
        <v>-1.864381296045714E-2</v>
      </c>
    </row>
    <row r="130" spans="1:8">
      <c r="A130" s="25">
        <v>42927</v>
      </c>
      <c r="B130" s="1">
        <v>1.3260000000000001</v>
      </c>
      <c r="C130" s="1">
        <v>1.3260000000000001</v>
      </c>
      <c r="D130" s="3">
        <f>IF(C130&lt;MAX($C$3:C130),C130/MAX($C$3:C130)-1,0)</f>
        <v>-3.1574199368515909E-3</v>
      </c>
    </row>
    <row r="131" spans="1:8">
      <c r="A131" s="25">
        <v>42928</v>
      </c>
      <c r="B131" s="1">
        <v>1.3237000000000001</v>
      </c>
      <c r="C131" s="1">
        <v>1.3237000000000001</v>
      </c>
      <c r="D131" s="3">
        <f>IF(C131&lt;MAX($C$3:C131),C131/MAX($C$3:C131)-1,0)</f>
        <v>-4.8864832356035892E-3</v>
      </c>
    </row>
    <row r="132" spans="1:8">
      <c r="A132" s="25">
        <v>42929</v>
      </c>
      <c r="B132" s="1">
        <v>1.3288</v>
      </c>
      <c r="C132" s="1">
        <v>1.3288</v>
      </c>
      <c r="D132" s="3">
        <f>IF(C132&lt;MAX($C$3:C132),C132/MAX($C$3:C132)-1,0)</f>
        <v>-1.0524733122838636E-3</v>
      </c>
    </row>
    <row r="133" spans="1:8">
      <c r="A133" s="25">
        <v>42930</v>
      </c>
      <c r="B133" s="1">
        <v>1.3358000000000001</v>
      </c>
      <c r="C133" s="1">
        <v>1.3358000000000001</v>
      </c>
      <c r="D133" s="3">
        <f>IF(C133&lt;MAX($C$3:C133),C133/MAX($C$3:C133)-1,0)</f>
        <v>0</v>
      </c>
    </row>
    <row r="134" spans="1:8">
      <c r="A134" s="25">
        <v>42933</v>
      </c>
      <c r="B134" s="1">
        <v>1.3280000000000001</v>
      </c>
      <c r="C134" s="1">
        <v>1.3280000000000001</v>
      </c>
      <c r="D134" s="3">
        <f>IF(C134&lt;MAX($C$3:C134),C134/MAX($C$3:C134)-1,0)</f>
        <v>-5.8391974846534467E-3</v>
      </c>
    </row>
    <row r="135" spans="1:8">
      <c r="A135" s="25">
        <v>42934</v>
      </c>
      <c r="B135" s="1">
        <v>1.3171999999999999</v>
      </c>
      <c r="C135" s="1">
        <v>1.3171999999999999</v>
      </c>
      <c r="D135" s="3">
        <f>IF(C135&lt;MAX($C$3:C135),C135/MAX($C$3:C135)-1,0)</f>
        <v>-1.3924240155712031E-2</v>
      </c>
    </row>
    <row r="136" spans="1:8">
      <c r="A136" s="25">
        <v>42935</v>
      </c>
      <c r="B136" s="1">
        <v>1.3384</v>
      </c>
      <c r="C136" s="1">
        <v>1.3384</v>
      </c>
      <c r="D136" s="3">
        <f>IF(C136&lt;MAX($C$3:C136),C136/MAX($C$3:C136)-1,0)</f>
        <v>0</v>
      </c>
    </row>
    <row r="137" spans="1:8">
      <c r="A137" s="25">
        <v>42936</v>
      </c>
      <c r="B137" s="1">
        <v>1.3436999999999999</v>
      </c>
      <c r="C137" s="1">
        <v>1.3436999999999999</v>
      </c>
      <c r="D137" s="3">
        <f>IF(C137&lt;MAX($C$3:C137),C137/MAX($C$3:C137)-1,0)</f>
        <v>0</v>
      </c>
    </row>
    <row r="138" spans="1:8">
      <c r="A138" s="25">
        <v>42937</v>
      </c>
      <c r="B138" s="1">
        <v>1.3399000000000001</v>
      </c>
      <c r="C138" s="1">
        <v>1.3399000000000001</v>
      </c>
      <c r="D138" s="3">
        <f>IF(C138&lt;MAX($C$3:C138),C138/MAX($C$3:C138)-1,0)</f>
        <v>-2.8280122051052015E-3</v>
      </c>
    </row>
    <row r="139" spans="1:8">
      <c r="A139" s="25">
        <v>42940</v>
      </c>
      <c r="B139" s="1">
        <v>1.3537999999999999</v>
      </c>
      <c r="C139" s="1">
        <v>1.3537999999999999</v>
      </c>
      <c r="D139" s="3">
        <f>IF(C139&lt;MAX($C$3:C139),C139/MAX($C$3:C139)-1,0)</f>
        <v>0</v>
      </c>
      <c r="F139" s="1">
        <v>11.25</v>
      </c>
      <c r="G139" s="1">
        <v>30.54</v>
      </c>
      <c r="H139" s="1">
        <v>46.27</v>
      </c>
    </row>
    <row r="140" spans="1:8">
      <c r="A140" s="25">
        <v>42941</v>
      </c>
      <c r="B140" s="1">
        <v>1.3492</v>
      </c>
      <c r="C140" s="1">
        <v>1.3492</v>
      </c>
      <c r="D140" s="3">
        <f>IF(C140&lt;MAX($C$3:C140),C140/MAX($C$3:C140)-1,0)</f>
        <v>-3.3978431082877236E-3</v>
      </c>
    </row>
    <row r="141" spans="1:8">
      <c r="A141" s="25">
        <v>42942</v>
      </c>
      <c r="B141" s="1">
        <v>1.3372999999999999</v>
      </c>
      <c r="C141" s="1">
        <v>1.3372999999999999</v>
      </c>
      <c r="D141" s="3">
        <f>IF(C141&lt;MAX($C$3:C141),C141/MAX($C$3:C141)-1,0)</f>
        <v>-1.2187915497119173E-2</v>
      </c>
    </row>
    <row r="142" spans="1:8">
      <c r="A142" s="25">
        <v>42943</v>
      </c>
      <c r="B142" s="1">
        <v>1.3385</v>
      </c>
      <c r="C142" s="1">
        <v>1.3385</v>
      </c>
      <c r="D142" s="3">
        <f>IF(C142&lt;MAX($C$3:C142),C142/MAX($C$3:C142)-1,0)</f>
        <v>-1.1301521642783197E-2</v>
      </c>
    </row>
    <row r="143" spans="1:8">
      <c r="A143" s="25">
        <v>42944</v>
      </c>
      <c r="B143" s="1">
        <v>1.3384</v>
      </c>
      <c r="C143" s="1">
        <v>1.3384</v>
      </c>
      <c r="D143" s="3">
        <f>IF(C143&lt;MAX($C$3:C143),C143/MAX($C$3:C143)-1,0)</f>
        <v>-1.1375387797311176E-2</v>
      </c>
    </row>
    <row r="144" spans="1:8">
      <c r="A144" s="25">
        <v>42947</v>
      </c>
      <c r="B144" s="1">
        <v>1.3448</v>
      </c>
      <c r="C144" s="1">
        <v>1.3448</v>
      </c>
      <c r="D144" s="3">
        <f>IF(C144&lt;MAX($C$3:C144),C144/MAX($C$3:C144)-1,0)</f>
        <v>-6.6479539075194882E-3</v>
      </c>
    </row>
    <row r="145" spans="1:4">
      <c r="A145" s="25">
        <v>42948</v>
      </c>
      <c r="B145" s="1">
        <v>1.3439000000000001</v>
      </c>
      <c r="C145" s="1">
        <v>1.3439000000000001</v>
      </c>
      <c r="D145" s="3">
        <f>IF(C145&lt;MAX($C$3:C145),C145/MAX($C$3:C145)-1,0)</f>
        <v>-7.3127492982714148E-3</v>
      </c>
    </row>
    <row r="146" spans="1:4">
      <c r="A146" s="25">
        <v>42949</v>
      </c>
      <c r="B146" s="1">
        <v>1.3432999999999999</v>
      </c>
      <c r="C146" s="1">
        <v>1.3432999999999999</v>
      </c>
      <c r="D146" s="3">
        <f>IF(C146&lt;MAX($C$3:C146),C146/MAX($C$3:C146)-1,0)</f>
        <v>-7.755946225439514E-3</v>
      </c>
    </row>
    <row r="147" spans="1:4">
      <c r="A147" s="25">
        <v>42950</v>
      </c>
      <c r="B147" s="1">
        <v>1.3321000000000001</v>
      </c>
      <c r="C147" s="1">
        <v>1.3321000000000001</v>
      </c>
      <c r="D147" s="3">
        <f>IF(C147&lt;MAX($C$3:C147),C147/MAX($C$3:C147)-1,0)</f>
        <v>-1.6028955532574884E-2</v>
      </c>
    </row>
    <row r="148" spans="1:4">
      <c r="A148" s="25">
        <v>42951</v>
      </c>
      <c r="B148" s="1">
        <v>1.3233999999999999</v>
      </c>
      <c r="C148" s="1">
        <v>1.3233999999999999</v>
      </c>
      <c r="D148" s="3">
        <f>IF(C148&lt;MAX($C$3:C148),C148/MAX($C$3:C148)-1,0)</f>
        <v>-2.2455310976510545E-2</v>
      </c>
    </row>
    <row r="149" spans="1:4">
      <c r="A149" s="25">
        <v>42954</v>
      </c>
      <c r="B149" s="1">
        <v>1.3360000000000001</v>
      </c>
      <c r="C149" s="1">
        <v>1.3360000000000001</v>
      </c>
      <c r="D149" s="3">
        <f>IF(C149&lt;MAX($C$3:C149),C149/MAX($C$3:C149)-1,0)</f>
        <v>-1.3148175505983017E-2</v>
      </c>
    </row>
    <row r="150" spans="1:4">
      <c r="A150" s="25">
        <v>42955</v>
      </c>
      <c r="B150" s="1">
        <v>1.3389</v>
      </c>
      <c r="C150" s="1">
        <v>1.3389</v>
      </c>
      <c r="D150" s="3">
        <f>IF(C150&lt;MAX($C$3:C150),C150/MAX($C$3:C150)-1,0)</f>
        <v>-1.1006057024671279E-2</v>
      </c>
    </row>
    <row r="151" spans="1:4">
      <c r="A151" s="25">
        <v>42956</v>
      </c>
      <c r="B151" s="1">
        <v>1.3544</v>
      </c>
      <c r="C151" s="1">
        <v>1.3544</v>
      </c>
      <c r="D151" s="3">
        <f>IF(C151&lt;MAX($C$3:C151),C151/MAX($C$3:C151)-1,0)</f>
        <v>0</v>
      </c>
    </row>
    <row r="152" spans="1:4">
      <c r="A152" s="25">
        <v>42957</v>
      </c>
      <c r="B152" s="1">
        <v>1.3506</v>
      </c>
      <c r="C152" s="1">
        <v>1.3506</v>
      </c>
      <c r="D152" s="3">
        <f>IF(C152&lt;MAX($C$3:C152),C152/MAX($C$3:C152)-1,0)</f>
        <v>-2.8056704075605232E-3</v>
      </c>
    </row>
    <row r="153" spans="1:4">
      <c r="A153" s="25">
        <v>42958</v>
      </c>
      <c r="B153" s="1">
        <v>1.3249</v>
      </c>
      <c r="C153" s="1">
        <v>1.3249</v>
      </c>
      <c r="D153" s="3">
        <f>IF(C153&lt;MAX($C$3:C153),C153/MAX($C$3:C153)-1,0)</f>
        <v>-2.1780862374483179E-2</v>
      </c>
    </row>
    <row r="154" spans="1:4">
      <c r="A154" s="25">
        <v>42961</v>
      </c>
      <c r="B154" s="1">
        <v>1.3478000000000001</v>
      </c>
      <c r="C154" s="1">
        <v>1.3478000000000001</v>
      </c>
      <c r="D154" s="3">
        <f>IF(C154&lt;MAX($C$3:C154),C154/MAX($C$3:C154)-1,0)</f>
        <v>-4.8730064973419029E-3</v>
      </c>
    </row>
    <row r="155" spans="1:4">
      <c r="A155" s="25">
        <v>42962</v>
      </c>
      <c r="B155" s="1">
        <v>1.3522000000000001</v>
      </c>
      <c r="C155" s="1">
        <v>1.3522000000000001</v>
      </c>
      <c r="D155" s="3">
        <f>IF(C155&lt;MAX($C$3:C155),C155/MAX($C$3:C155)-1,0)</f>
        <v>-1.6243354991140047E-3</v>
      </c>
    </row>
    <row r="156" spans="1:4">
      <c r="A156" s="25">
        <v>42963</v>
      </c>
      <c r="B156" s="1">
        <v>1.3537999999999999</v>
      </c>
      <c r="C156" s="1">
        <v>1.3537999999999999</v>
      </c>
      <c r="D156" s="3">
        <f>IF(C156&lt;MAX($C$3:C156),C156/MAX($C$3:C156)-1,0)</f>
        <v>-4.4300059066759712E-4</v>
      </c>
    </row>
    <row r="157" spans="1:4">
      <c r="A157" s="25">
        <v>42964</v>
      </c>
      <c r="B157" s="1">
        <v>1.3551</v>
      </c>
      <c r="C157" s="1">
        <v>1.3551</v>
      </c>
      <c r="D157" s="3">
        <f>IF(C157&lt;MAX($C$3:C157),C157/MAX($C$3:C157)-1,0)</f>
        <v>0</v>
      </c>
    </row>
    <row r="158" spans="1:4">
      <c r="A158" s="25">
        <v>42965</v>
      </c>
      <c r="B158" s="1">
        <v>1.3547</v>
      </c>
      <c r="C158" s="1">
        <v>1.3547</v>
      </c>
      <c r="D158" s="3">
        <f>IF(C158&lt;MAX($C$3:C158),C158/MAX($C$3:C158)-1,0)</f>
        <v>-2.9518116744153833E-4</v>
      </c>
    </row>
    <row r="159" spans="1:4">
      <c r="A159" s="25">
        <v>42968</v>
      </c>
      <c r="B159" s="1">
        <v>1.3573999999999999</v>
      </c>
      <c r="C159" s="1">
        <v>1.3573999999999999</v>
      </c>
      <c r="D159" s="3">
        <f>IF(C159&lt;MAX($C$3:C159),C159/MAX($C$3:C159)-1,0)</f>
        <v>0</v>
      </c>
    </row>
    <row r="160" spans="1:4">
      <c r="A160" s="25">
        <v>42969</v>
      </c>
      <c r="B160" s="1">
        <v>1.3641000000000001</v>
      </c>
      <c r="C160" s="1">
        <v>1.3641000000000001</v>
      </c>
      <c r="D160" s="3">
        <f>IF(C160&lt;MAX($C$3:C160),C160/MAX($C$3:C160)-1,0)</f>
        <v>0</v>
      </c>
    </row>
    <row r="161" spans="1:4">
      <c r="A161" s="25">
        <v>42970</v>
      </c>
      <c r="B161" s="1">
        <v>1.3634999999999999</v>
      </c>
      <c r="C161" s="1">
        <v>1.3634999999999999</v>
      </c>
      <c r="D161" s="3">
        <f>IF(C161&lt;MAX($C$3:C161),C161/MAX($C$3:C161)-1,0)</f>
        <v>-4.3985045084682373E-4</v>
      </c>
    </row>
    <row r="162" spans="1:4">
      <c r="A162" s="25">
        <v>42971</v>
      </c>
      <c r="B162" s="1">
        <v>1.3640000000000001</v>
      </c>
      <c r="C162" s="1">
        <v>1.3640000000000001</v>
      </c>
      <c r="D162" s="3">
        <f>IF(C162&lt;MAX($C$3:C162),C162/MAX($C$3:C162)-1,0)</f>
        <v>-7.330840847441511E-5</v>
      </c>
    </row>
    <row r="163" spans="1:4">
      <c r="A163" s="25">
        <v>42972</v>
      </c>
      <c r="B163" s="1">
        <v>1.3692</v>
      </c>
      <c r="C163" s="1">
        <v>1.3692</v>
      </c>
      <c r="D163" s="3">
        <f>IF(C163&lt;MAX($C$3:C163),C163/MAX($C$3:C163)-1,0)</f>
        <v>0</v>
      </c>
    </row>
    <row r="164" spans="1:4">
      <c r="A164" s="25">
        <v>42975</v>
      </c>
      <c r="B164" s="1">
        <v>1.3721000000000001</v>
      </c>
      <c r="C164" s="1">
        <v>1.3721000000000001</v>
      </c>
      <c r="D164" s="3">
        <f>IF(C164&lt;MAX($C$3:C164),C164/MAX($C$3:C164)-1,0)</f>
        <v>0</v>
      </c>
    </row>
    <row r="165" spans="1:4">
      <c r="A165" s="25">
        <v>42976</v>
      </c>
      <c r="B165" s="1">
        <v>1.3689</v>
      </c>
      <c r="C165" s="1">
        <v>1.3689</v>
      </c>
      <c r="D165" s="3">
        <f>IF(C165&lt;MAX($C$3:C165),C165/MAX($C$3:C165)-1,0)</f>
        <v>-2.3321915312295438E-3</v>
      </c>
    </row>
    <row r="166" spans="1:4">
      <c r="A166" s="25">
        <v>42977</v>
      </c>
      <c r="B166" s="1">
        <v>1.3717999999999999</v>
      </c>
      <c r="C166" s="1">
        <v>1.3717999999999999</v>
      </c>
      <c r="D166" s="3">
        <f>IF(C166&lt;MAX($C$3:C166),C166/MAX($C$3:C166)-1,0)</f>
        <v>-2.1864295605289463E-4</v>
      </c>
    </row>
    <row r="167" spans="1:4">
      <c r="A167" s="25">
        <v>42978</v>
      </c>
      <c r="B167" s="1">
        <v>1.3742000000000001</v>
      </c>
      <c r="C167" s="1">
        <v>1.3742000000000001</v>
      </c>
      <c r="D167" s="3">
        <f>IF(C167&lt;MAX($C$3:C167),C167/MAX($C$3:C167)-1,0)</f>
        <v>0</v>
      </c>
    </row>
    <row r="168" spans="1:4">
      <c r="A168" s="25">
        <v>42979</v>
      </c>
      <c r="B168" s="1">
        <v>1.3755999999999999</v>
      </c>
      <c r="C168" s="1">
        <v>1.3755999999999999</v>
      </c>
      <c r="D168" s="3">
        <f>IF(C168&lt;MAX($C$3:C168),C168/MAX($C$3:C168)-1,0)</f>
        <v>0</v>
      </c>
    </row>
    <row r="169" spans="1:4">
      <c r="A169" s="25">
        <v>42982</v>
      </c>
      <c r="B169" s="1">
        <v>1.3864000000000001</v>
      </c>
      <c r="C169" s="1">
        <v>1.3864000000000001</v>
      </c>
      <c r="D169" s="3">
        <f>IF(C169&lt;MAX($C$3:C169),C169/MAX($C$3:C169)-1,0)</f>
        <v>0</v>
      </c>
    </row>
    <row r="170" spans="1:4">
      <c r="A170" s="25">
        <v>42983</v>
      </c>
      <c r="B170" s="1">
        <v>1.3938999999999999</v>
      </c>
      <c r="C170" s="1">
        <v>1.3938999999999999</v>
      </c>
      <c r="D170" s="3">
        <f>IF(C170&lt;MAX($C$3:C170),C170/MAX($C$3:C170)-1,0)</f>
        <v>0</v>
      </c>
    </row>
    <row r="171" spans="1:4">
      <c r="A171" s="25">
        <v>42984</v>
      </c>
      <c r="B171" s="1">
        <v>1.3900999999999999</v>
      </c>
      <c r="C171" s="1">
        <v>1.3900999999999999</v>
      </c>
      <c r="D171" s="3">
        <f>IF(C171&lt;MAX($C$3:C171),C171/MAX($C$3:C171)-1,0)</f>
        <v>-2.7261640002870235E-3</v>
      </c>
    </row>
    <row r="172" spans="1:4">
      <c r="A172" s="25">
        <v>42985</v>
      </c>
      <c r="B172" s="1">
        <v>1.3864000000000001</v>
      </c>
      <c r="C172" s="1">
        <v>1.3864000000000001</v>
      </c>
      <c r="D172" s="3">
        <f>IF(C172&lt;MAX($C$3:C172),C172/MAX($C$3:C172)-1,0)</f>
        <v>-5.3805868426715087E-3</v>
      </c>
    </row>
    <row r="173" spans="1:4">
      <c r="A173" s="25">
        <v>42986</v>
      </c>
      <c r="B173" s="1">
        <v>1.3917999999999999</v>
      </c>
      <c r="C173" s="1">
        <v>1.3917999999999999</v>
      </c>
      <c r="D173" s="3">
        <f>IF(C173&lt;MAX($C$3:C173),C173/MAX($C$3:C173)-1,0)</f>
        <v>-1.506564315948089E-3</v>
      </c>
    </row>
    <row r="174" spans="1:4">
      <c r="A174" s="25">
        <v>42989</v>
      </c>
      <c r="B174" s="1">
        <v>1.389</v>
      </c>
      <c r="C174" s="1">
        <v>1.389</v>
      </c>
      <c r="D174" s="3">
        <f>IF(C174&lt;MAX($C$3:C174),C174/MAX($C$3:C174)-1,0)</f>
        <v>-3.5153167372120597E-3</v>
      </c>
    </row>
    <row r="175" spans="1:4">
      <c r="A175" s="25">
        <v>42990</v>
      </c>
      <c r="B175" s="1">
        <v>1.3976</v>
      </c>
      <c r="C175" s="1">
        <v>1.3976</v>
      </c>
      <c r="D175" s="3">
        <f>IF(C175&lt;MAX($C$3:C175),C175/MAX($C$3:C175)-1,0)</f>
        <v>0</v>
      </c>
    </row>
    <row r="176" spans="1:4">
      <c r="A176" s="25">
        <v>42991</v>
      </c>
      <c r="B176" s="1">
        <v>1.4119999999999999</v>
      </c>
      <c r="C176" s="1">
        <v>1.4119999999999999</v>
      </c>
      <c r="D176" s="3">
        <f>IF(C176&lt;MAX($C$3:C176),C176/MAX($C$3:C176)-1,0)</f>
        <v>0</v>
      </c>
    </row>
    <row r="177" spans="1:6">
      <c r="A177" s="25">
        <v>42992</v>
      </c>
      <c r="B177" s="1">
        <v>1.4129</v>
      </c>
      <c r="C177" s="1">
        <v>1.4129</v>
      </c>
      <c r="D177" s="3">
        <f>IF(C177&lt;MAX($C$3:C177),C177/MAX($C$3:C177)-1,0)</f>
        <v>0</v>
      </c>
    </row>
    <row r="178" spans="1:6">
      <c r="A178" s="25">
        <v>42993</v>
      </c>
      <c r="B178" s="1">
        <v>1.4235</v>
      </c>
      <c r="C178" s="1">
        <v>1.4235</v>
      </c>
      <c r="D178" s="3">
        <f>IF(C178&lt;MAX($C$3:C178),C178/MAX($C$3:C178)-1,0)</f>
        <v>0</v>
      </c>
      <c r="F178" s="1">
        <f>B188/B167-1</f>
        <v>7.6844709649250387E-2</v>
      </c>
    </row>
    <row r="179" spans="1:6">
      <c r="A179" s="25">
        <v>42996</v>
      </c>
      <c r="B179" s="1">
        <v>1.4338</v>
      </c>
      <c r="C179" s="1">
        <v>1.4338</v>
      </c>
      <c r="D179" s="3">
        <f>IF(C179&lt;MAX($C$3:C179),C179/MAX($C$3:C179)-1,0)</f>
        <v>0</v>
      </c>
    </row>
    <row r="180" spans="1:6">
      <c r="A180" s="25">
        <v>42997</v>
      </c>
      <c r="B180" s="1">
        <v>1.4354</v>
      </c>
      <c r="C180" s="1">
        <v>1.4354</v>
      </c>
      <c r="D180" s="3">
        <f>IF(C180&lt;MAX($C$3:C180),C180/MAX($C$3:C180)-1,0)</f>
        <v>0</v>
      </c>
    </row>
    <row r="181" spans="1:6">
      <c r="A181" s="25">
        <v>42998</v>
      </c>
      <c r="B181" s="1">
        <v>1.4535</v>
      </c>
      <c r="C181" s="1">
        <v>1.4535</v>
      </c>
      <c r="D181" s="3">
        <f>IF(C181&lt;MAX($C$3:C181),C181/MAX($C$3:C181)-1,0)</f>
        <v>0</v>
      </c>
    </row>
    <row r="182" spans="1:6">
      <c r="A182" s="25">
        <v>42999</v>
      </c>
      <c r="B182" s="1">
        <v>1.4584999999999999</v>
      </c>
      <c r="C182" s="1">
        <v>1.4584999999999999</v>
      </c>
      <c r="D182" s="3">
        <f>IF(C182&lt;MAX($C$3:C182),C182/MAX($C$3:C182)-1,0)</f>
        <v>0</v>
      </c>
    </row>
    <row r="183" spans="1:6">
      <c r="A183" s="25">
        <v>43000</v>
      </c>
      <c r="B183" s="1">
        <v>1.4588000000000001</v>
      </c>
      <c r="C183" s="1">
        <v>1.4588000000000001</v>
      </c>
      <c r="D183" s="3">
        <f>IF(C183&lt;MAX($C$3:C183),C183/MAX($C$3:C183)-1,0)</f>
        <v>0</v>
      </c>
    </row>
    <row r="184" spans="1:6">
      <c r="A184" s="25">
        <v>43003</v>
      </c>
      <c r="B184" s="1">
        <v>1.4527000000000001</v>
      </c>
      <c r="C184" s="1">
        <v>1.4527000000000001</v>
      </c>
      <c r="D184" s="3">
        <f>IF(C184&lt;MAX($C$3:C184),C184/MAX($C$3:C184)-1,0)</f>
        <v>-4.1815190567590088E-3</v>
      </c>
    </row>
    <row r="185" spans="1:6">
      <c r="A185" s="25">
        <v>43004</v>
      </c>
      <c r="B185" s="1">
        <v>1.4480999999999999</v>
      </c>
      <c r="C185" s="1">
        <v>1.4480999999999999</v>
      </c>
      <c r="D185" s="3">
        <f>IF(C185&lt;MAX($C$3:C185),C185/MAX($C$3:C185)-1,0)</f>
        <v>-7.3347957225117222E-3</v>
      </c>
    </row>
    <row r="186" spans="1:6">
      <c r="A186" s="25">
        <v>43005</v>
      </c>
      <c r="B186" s="1">
        <v>1.4583999999999999</v>
      </c>
      <c r="C186" s="1">
        <v>1.4583999999999999</v>
      </c>
      <c r="D186" s="3">
        <f>IF(C186&lt;MAX($C$3:C186),C186/MAX($C$3:C186)-1,0)</f>
        <v>-2.7419797093508613E-4</v>
      </c>
    </row>
    <row r="187" spans="1:6">
      <c r="A187" s="25">
        <v>43006</v>
      </c>
      <c r="B187" s="1">
        <v>1.4666999999999999</v>
      </c>
      <c r="C187" s="1">
        <v>1.4666999999999999</v>
      </c>
      <c r="D187" s="3">
        <f>IF(C187&lt;MAX($C$3:C187),C187/MAX($C$3:C187)-1,0)</f>
        <v>0</v>
      </c>
    </row>
    <row r="188" spans="1:6">
      <c r="A188" s="25">
        <v>43007</v>
      </c>
      <c r="B188" s="278">
        <v>1.4798</v>
      </c>
      <c r="C188" s="1">
        <v>1.4798</v>
      </c>
      <c r="D188" s="3">
        <f>IF(C188&lt;MAX($C$3:C188),C188/MAX($C$3:C188)-1,0)</f>
        <v>0</v>
      </c>
    </row>
    <row r="189" spans="1:6" ht="14.25">
      <c r="A189" s="25">
        <v>43017</v>
      </c>
      <c r="B189" s="224">
        <v>1.5223</v>
      </c>
      <c r="C189" s="224">
        <v>1.5223</v>
      </c>
      <c r="D189" s="3">
        <f>IF(C189&lt;MAX($C$3:C189),C189/MAX($C$3:C189)-1,0)</f>
        <v>0</v>
      </c>
    </row>
    <row r="190" spans="1:6" ht="14.25">
      <c r="A190" s="25">
        <v>43018</v>
      </c>
      <c r="B190" s="223">
        <v>1.5218</v>
      </c>
      <c r="C190" s="223">
        <v>1.5218</v>
      </c>
      <c r="D190" s="3">
        <f>IF(C190&lt;MAX($C$3:C190),C190/MAX($C$3:C190)-1,0)</f>
        <v>-3.2845037114892506E-4</v>
      </c>
    </row>
    <row r="191" spans="1:6" ht="14.25">
      <c r="A191" s="25">
        <v>43019</v>
      </c>
      <c r="B191" s="223">
        <v>1.5351999999999999</v>
      </c>
      <c r="C191" s="223">
        <v>1.5351999999999999</v>
      </c>
      <c r="D191" s="3">
        <f>IF(C191&lt;MAX($C$3:C191),C191/MAX($C$3:C191)-1,0)</f>
        <v>0</v>
      </c>
    </row>
    <row r="192" spans="1:6" ht="14.25">
      <c r="A192" s="25">
        <v>43020</v>
      </c>
      <c r="B192" s="223">
        <v>1.5369999999999999</v>
      </c>
      <c r="C192" s="223">
        <v>1.5369999999999999</v>
      </c>
      <c r="D192" s="3">
        <f>IF(C192&lt;MAX($C$3:C192),C192/MAX($C$3:C192)-1,0)</f>
        <v>0</v>
      </c>
      <c r="E192" s="1">
        <f>C188/C63-1</f>
        <v>0.3053987297106564</v>
      </c>
    </row>
    <row r="193" spans="1:4" ht="14.25">
      <c r="A193" s="25">
        <v>43021</v>
      </c>
      <c r="B193" s="225">
        <v>1.5402</v>
      </c>
      <c r="C193" s="225">
        <v>1.5402</v>
      </c>
      <c r="D193" s="3">
        <f>IF(C193&lt;MAX($C$3:C193),C193/MAX($C$3:C193)-1,0)</f>
        <v>0</v>
      </c>
    </row>
    <row r="194" spans="1:4">
      <c r="A194" s="25">
        <v>43024</v>
      </c>
      <c r="B194" s="307">
        <v>1.5392999999999999</v>
      </c>
      <c r="C194" s="306">
        <v>1.5392999999999999</v>
      </c>
      <c r="D194" s="3">
        <f>IF(C194&lt;MAX($C$3:C194),C194/MAX($C$3:C194)-1,0)</f>
        <v>-5.8433969614346548E-4</v>
      </c>
    </row>
    <row r="195" spans="1:4">
      <c r="A195" s="25">
        <v>43025</v>
      </c>
      <c r="B195" s="307">
        <v>1.5452999999999999</v>
      </c>
      <c r="C195" s="307">
        <v>1.5452999999999999</v>
      </c>
      <c r="D195" s="3">
        <f>IF(C195&lt;MAX($C$3:C195),C195/MAX($C$3:C195)-1,0)</f>
        <v>0</v>
      </c>
    </row>
    <row r="196" spans="1:4">
      <c r="A196" s="25">
        <v>43026</v>
      </c>
      <c r="B196" s="307">
        <v>1.5603</v>
      </c>
      <c r="C196" s="306">
        <v>1.5603</v>
      </c>
      <c r="D196" s="3">
        <f>IF(C196&lt;MAX($C$3:C196),C196/MAX($C$3:C196)-1,0)</f>
        <v>0</v>
      </c>
    </row>
    <row r="197" spans="1:4">
      <c r="A197" s="25">
        <v>43027</v>
      </c>
      <c r="B197" s="308">
        <v>1.5599000000000001</v>
      </c>
      <c r="C197" s="308">
        <v>1.5599000000000001</v>
      </c>
      <c r="D197" s="3">
        <f>IF(C197&lt;MAX($C$3:C197),C197/MAX($C$3:C197)-1,0)</f>
        <v>-2.5636095622638688E-4</v>
      </c>
    </row>
    <row r="198" spans="1:4">
      <c r="A198" s="25">
        <v>43028</v>
      </c>
      <c r="B198" s="307">
        <v>1.5591999999999999</v>
      </c>
      <c r="C198" s="307">
        <v>1.5591999999999999</v>
      </c>
      <c r="D198" s="3">
        <f>IF(C198&lt;MAX($C$3:C198),C198/MAX($C$3:C198)-1,0)</f>
        <v>-7.0499262962253617E-4</v>
      </c>
    </row>
  </sheetData>
  <sortState ref="A3:C188">
    <sortCondition ref="A2"/>
  </sortState>
  <mergeCells count="8">
    <mergeCell ref="F35:G35"/>
    <mergeCell ref="H35:I35"/>
    <mergeCell ref="F32:G32"/>
    <mergeCell ref="H32:I32"/>
    <mergeCell ref="F33:G33"/>
    <mergeCell ref="H33:I33"/>
    <mergeCell ref="F34:G34"/>
    <mergeCell ref="H34:I34"/>
  </mergeCells>
  <phoneticPr fontId="2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T330"/>
  <sheetViews>
    <sheetView zoomScale="130" zoomScaleNormal="130" workbookViewId="0">
      <selection activeCell="K13" sqref="K13"/>
    </sheetView>
  </sheetViews>
  <sheetFormatPr defaultColWidth="9" defaultRowHeight="12.75"/>
  <cols>
    <col min="1" max="1" width="10.625" style="1" customWidth="1"/>
    <col min="2" max="5" width="9" style="1"/>
    <col min="6" max="6" width="12.625" style="1" customWidth="1"/>
    <col min="7" max="8" width="9" style="1"/>
    <col min="9" max="9" width="10.625" style="1" customWidth="1"/>
    <col min="10" max="12" width="9" style="1"/>
    <col min="13" max="13" width="11" style="1" customWidth="1"/>
    <col min="14" max="15" width="10.875" style="1" customWidth="1"/>
    <col min="16" max="19" width="9" style="1"/>
    <col min="20" max="20" width="13.125" style="1" customWidth="1"/>
    <col min="21" max="16384" width="9" style="1"/>
  </cols>
  <sheetData>
    <row r="1" spans="1:17">
      <c r="A1" s="22" t="s">
        <v>220</v>
      </c>
      <c r="M1" s="4" t="s">
        <v>221</v>
      </c>
    </row>
    <row r="2" spans="1:17">
      <c r="A2" s="22" t="s">
        <v>222</v>
      </c>
      <c r="B2" s="22" t="s">
        <v>1</v>
      </c>
      <c r="C2" s="22" t="s">
        <v>2</v>
      </c>
      <c r="D2" s="22" t="s">
        <v>12</v>
      </c>
      <c r="M2" s="9" t="s">
        <v>223</v>
      </c>
      <c r="N2" s="9" t="s">
        <v>224</v>
      </c>
      <c r="O2" s="9" t="s">
        <v>225</v>
      </c>
      <c r="P2" s="9" t="s">
        <v>226</v>
      </c>
      <c r="Q2" s="9" t="s">
        <v>227</v>
      </c>
    </row>
    <row r="3" spans="1:17">
      <c r="A3" s="25">
        <v>42517</v>
      </c>
      <c r="B3" s="1">
        <v>1</v>
      </c>
      <c r="C3" s="1">
        <v>1</v>
      </c>
      <c r="G3" s="22" t="s">
        <v>228</v>
      </c>
      <c r="H3" s="22" t="s">
        <v>4</v>
      </c>
      <c r="I3" s="22" t="s">
        <v>10</v>
      </c>
      <c r="M3" s="18">
        <v>42916</v>
      </c>
      <c r="N3" s="19">
        <v>0.90900000000000003</v>
      </c>
      <c r="O3" s="20" t="s">
        <v>229</v>
      </c>
      <c r="P3" s="19">
        <v>8.8700000000000001E-2</v>
      </c>
      <c r="Q3" s="20">
        <v>58.42</v>
      </c>
    </row>
    <row r="4" spans="1:17">
      <c r="A4" s="25">
        <v>42524</v>
      </c>
      <c r="B4" s="1">
        <v>1</v>
      </c>
      <c r="C4" s="1">
        <v>1</v>
      </c>
      <c r="D4" s="3">
        <f>IF(C4&lt;MAX($C$3:C4),C4/MAX($C$3:C4)-1,0)</f>
        <v>0</v>
      </c>
      <c r="F4" s="22" t="s">
        <v>3</v>
      </c>
      <c r="G4" s="3">
        <f>(B330/B3-1)*365/(A330-A3)</f>
        <v>0.47999999999999993</v>
      </c>
      <c r="H4" s="3">
        <f>MIN(D4:D324)</f>
        <v>-7.9378068739770824E-2</v>
      </c>
      <c r="I4" s="1">
        <f>G4/-H4</f>
        <v>6.0470103092783525</v>
      </c>
      <c r="M4" s="18">
        <v>42825</v>
      </c>
      <c r="N4" s="19">
        <v>0.89949999999999997</v>
      </c>
      <c r="O4" s="20" t="s">
        <v>229</v>
      </c>
      <c r="P4" s="19">
        <v>9.6100000000000005E-2</v>
      </c>
      <c r="Q4" s="20">
        <v>44.46</v>
      </c>
    </row>
    <row r="5" spans="1:17">
      <c r="A5" s="25">
        <v>42529</v>
      </c>
      <c r="B5" s="1">
        <v>1</v>
      </c>
      <c r="C5" s="1">
        <v>1</v>
      </c>
      <c r="D5" s="3">
        <f>IF(C5&lt;MAX($C$3:C5),C5/MAX($C$3:C5)-1,0)</f>
        <v>0</v>
      </c>
      <c r="G5" s="22" t="s">
        <v>11</v>
      </c>
      <c r="H5" s="22" t="s">
        <v>12</v>
      </c>
      <c r="M5" s="18">
        <v>42735</v>
      </c>
      <c r="N5" s="19">
        <v>0.9022</v>
      </c>
      <c r="O5" s="20" t="s">
        <v>229</v>
      </c>
      <c r="P5" s="19">
        <v>0.17499999999999999</v>
      </c>
      <c r="Q5" s="20">
        <v>13.7</v>
      </c>
    </row>
    <row r="6" spans="1:17">
      <c r="A6" s="25">
        <v>42538</v>
      </c>
      <c r="B6" s="1">
        <v>1.0009999999999999</v>
      </c>
      <c r="C6" s="1">
        <v>1.0009999999999999</v>
      </c>
      <c r="D6" s="3">
        <f>IF(C6&lt;MAX($C$3:C6),C6/MAX($C$3:C6)-1,0)</f>
        <v>0</v>
      </c>
      <c r="F6" s="1" t="s">
        <v>260</v>
      </c>
      <c r="G6" s="3">
        <f>C136/C3-1</f>
        <v>0.15300000000000002</v>
      </c>
      <c r="H6" s="3">
        <f>MIN(D4:D136)</f>
        <v>-7.9378068739770824E-2</v>
      </c>
      <c r="I6" s="1">
        <f>G6/-H6</f>
        <v>1.9274845360824755</v>
      </c>
      <c r="M6" s="18">
        <v>42643</v>
      </c>
      <c r="N6" s="19">
        <v>0.752</v>
      </c>
      <c r="O6" s="20" t="s">
        <v>229</v>
      </c>
      <c r="P6" s="19">
        <v>0.1008</v>
      </c>
      <c r="Q6" s="20">
        <v>3.37</v>
      </c>
    </row>
    <row r="7" spans="1:17">
      <c r="A7" s="25">
        <v>42545</v>
      </c>
      <c r="B7" s="1">
        <v>1.0009999999999999</v>
      </c>
      <c r="C7" s="1">
        <v>1.0009999999999999</v>
      </c>
      <c r="D7" s="3">
        <f>IF(C7&lt;MAX($C$3:C7),C7/MAX($C$3:C7)-1,0)</f>
        <v>0</v>
      </c>
      <c r="F7" s="1" t="s">
        <v>261</v>
      </c>
      <c r="G7" s="3">
        <f>C11/C3-1</f>
        <v>4.9999999999998934E-3</v>
      </c>
      <c r="H7" s="3">
        <f>MIN(D4:D11)</f>
        <v>0</v>
      </c>
    </row>
    <row r="8" spans="1:17">
      <c r="A8" s="25">
        <v>42548</v>
      </c>
      <c r="B8" s="1">
        <v>1.0009999999999999</v>
      </c>
      <c r="C8" s="1">
        <v>1.0009999999999999</v>
      </c>
      <c r="D8" s="3">
        <f>IF(C8&lt;MAX($C$3:C8),C8/MAX($C$3:C8)-1,0)</f>
        <v>0</v>
      </c>
      <c r="F8" s="1" t="s">
        <v>231</v>
      </c>
      <c r="G8" s="3">
        <f>C75/C11-1</f>
        <v>0.12835820895522398</v>
      </c>
      <c r="H8" s="3">
        <f>MIN(D12:D75)</f>
        <v>-3.8560411311053922E-2</v>
      </c>
      <c r="I8" s="1">
        <f t="shared" ref="I8:I13" si="0">G8/-H8</f>
        <v>3.3287562189054807</v>
      </c>
    </row>
    <row r="9" spans="1:17">
      <c r="A9" s="25">
        <v>42549</v>
      </c>
      <c r="B9" s="1">
        <v>1.002</v>
      </c>
      <c r="C9" s="1">
        <v>1.002</v>
      </c>
      <c r="D9" s="3">
        <f>IF(C9&lt;MAX($C$3:C9),C9/MAX($C$3:C9)-1,0)</f>
        <v>0</v>
      </c>
      <c r="F9" s="1" t="s">
        <v>232</v>
      </c>
      <c r="G9" s="3">
        <f>C136/C75-1</f>
        <v>1.6754850088183559E-2</v>
      </c>
      <c r="H9" s="3">
        <f>MIN(D76:D136)</f>
        <v>-7.9378068739770824E-2</v>
      </c>
      <c r="I9" s="1">
        <f t="shared" si="0"/>
        <v>0.21107656502845693</v>
      </c>
      <c r="M9" s="4" t="s">
        <v>234</v>
      </c>
    </row>
    <row r="10" spans="1:17">
      <c r="A10" s="25">
        <v>42550</v>
      </c>
      <c r="B10" s="1">
        <v>1.0029999999999999</v>
      </c>
      <c r="C10" s="1">
        <v>1.0029999999999999</v>
      </c>
      <c r="D10" s="3">
        <f>IF(C10&lt;MAX($C$3:C10),C10/MAX($C$3:C10)-1,0)</f>
        <v>0</v>
      </c>
      <c r="F10" s="1" t="s">
        <v>233</v>
      </c>
      <c r="G10" s="3">
        <f>C320/C136-1</f>
        <v>0.380745880312229</v>
      </c>
      <c r="H10" s="3">
        <f>MIN(D137:D320)</f>
        <v>-5.8101472995089942E-2</v>
      </c>
      <c r="I10" s="1">
        <f t="shared" si="0"/>
        <v>6.5531192357964008</v>
      </c>
      <c r="M10" s="1" t="s">
        <v>236</v>
      </c>
    </row>
    <row r="11" spans="1:17">
      <c r="A11" s="25">
        <v>42551</v>
      </c>
      <c r="B11" s="1">
        <v>1.0049999999999999</v>
      </c>
      <c r="C11" s="1">
        <v>1.0049999999999999</v>
      </c>
      <c r="D11" s="3">
        <f>IF(C11&lt;MAX($C$3:C11),C11/MAX($C$3:C11)-1,0)</f>
        <v>0</v>
      </c>
      <c r="F11" s="1" t="s">
        <v>235</v>
      </c>
      <c r="G11" s="3">
        <f>C195/C136-1</f>
        <v>0.16912402428447537</v>
      </c>
      <c r="H11" s="3">
        <f>MIN(D137:D194)</f>
        <v>-5.8101472995089942E-2</v>
      </c>
      <c r="I11" s="1">
        <f t="shared" si="0"/>
        <v>2.9108388405018193</v>
      </c>
      <c r="M11" s="9" t="s">
        <v>237</v>
      </c>
      <c r="N11" s="9" t="s">
        <v>48</v>
      </c>
      <c r="O11" s="9" t="s">
        <v>238</v>
      </c>
    </row>
    <row r="12" spans="1:17">
      <c r="A12" s="25">
        <v>42552</v>
      </c>
      <c r="B12" s="1">
        <v>1.0069999999999999</v>
      </c>
      <c r="C12" s="1">
        <v>1.0069999999999999</v>
      </c>
      <c r="D12" s="3">
        <f>IF(C12&lt;MAX($C$3:C12),C12/MAX($C$3:C12)-1,0)</f>
        <v>0</v>
      </c>
      <c r="F12" s="1" t="s">
        <v>236</v>
      </c>
      <c r="G12" s="3">
        <f>C255/C195-1</f>
        <v>6.4540059347180989E-2</v>
      </c>
      <c r="H12" s="3">
        <f>MIN(D196:D255)</f>
        <v>-3.1249999999999889E-2</v>
      </c>
      <c r="I12" s="1">
        <f t="shared" si="0"/>
        <v>2.0652818991097992</v>
      </c>
      <c r="M12" s="9" t="s">
        <v>240</v>
      </c>
      <c r="N12" s="19">
        <v>0.3019</v>
      </c>
      <c r="O12" s="45">
        <v>176384.94</v>
      </c>
    </row>
    <row r="13" spans="1:17">
      <c r="A13" s="25">
        <v>42555</v>
      </c>
      <c r="B13" s="1">
        <v>1.016</v>
      </c>
      <c r="C13" s="1">
        <v>1.016</v>
      </c>
      <c r="D13" s="3">
        <f>IF(C13&lt;MAX($C$3:C13),C13/MAX($C$3:C13)-1,0)</f>
        <v>0</v>
      </c>
      <c r="F13" s="1" t="s">
        <v>239</v>
      </c>
      <c r="G13" s="3">
        <f>C320/C255-1</f>
        <v>0.10940766550522651</v>
      </c>
      <c r="H13" s="3">
        <f>MIN(D256:D320)</f>
        <v>-4.0410519563822911E-2</v>
      </c>
      <c r="I13" s="1">
        <f t="shared" si="0"/>
        <v>2.7074055638515611</v>
      </c>
      <c r="M13" s="9" t="s">
        <v>262</v>
      </c>
      <c r="N13" s="19">
        <v>2.1000000000000001E-2</v>
      </c>
      <c r="O13" s="45">
        <v>12267.79</v>
      </c>
    </row>
    <row r="14" spans="1:17">
      <c r="A14" s="25">
        <v>42556</v>
      </c>
      <c r="B14" s="1">
        <v>1.014</v>
      </c>
      <c r="C14" s="1">
        <v>1.014</v>
      </c>
      <c r="D14" s="3">
        <f>IF(C14&lt;MAX($C$3:C14),C14/MAX($C$3:C14)-1,0)</f>
        <v>-1.9685039370078705E-3</v>
      </c>
      <c r="F14" s="1" t="s">
        <v>241</v>
      </c>
      <c r="G14" s="3"/>
      <c r="H14" s="3"/>
      <c r="M14" s="9" t="s">
        <v>246</v>
      </c>
      <c r="N14" s="19">
        <v>8.5000000000000006E-3</v>
      </c>
      <c r="O14" s="45">
        <v>4949.4799999999996</v>
      </c>
    </row>
    <row r="15" spans="1:17">
      <c r="A15" s="25">
        <v>42557</v>
      </c>
      <c r="B15" s="1">
        <v>1.0149999999999999</v>
      </c>
      <c r="C15" s="1">
        <v>1.0149999999999999</v>
      </c>
      <c r="D15" s="3">
        <f>IF(C15&lt;MAX($C$3:C15),C15/MAX($C$3:C15)-1,0)</f>
        <v>-9.8425196850404628E-4</v>
      </c>
      <c r="F15" s="22" t="s">
        <v>1090</v>
      </c>
      <c r="G15" s="3">
        <f>B330/C136-1</f>
        <v>0.45013009540329563</v>
      </c>
      <c r="H15" s="3">
        <f>MIN(D137:D324)</f>
        <v>-5.8101472995089942E-2</v>
      </c>
      <c r="M15" s="9" t="s">
        <v>243</v>
      </c>
      <c r="N15" s="19">
        <v>0</v>
      </c>
      <c r="O15" s="20">
        <v>3.85</v>
      </c>
    </row>
    <row r="16" spans="1:17">
      <c r="A16" s="25">
        <v>42558</v>
      </c>
      <c r="B16" s="1">
        <v>1.0229999999999999</v>
      </c>
      <c r="C16" s="1">
        <v>1.0229999999999999</v>
      </c>
      <c r="D16" s="3">
        <f>IF(C16&lt;MAX($C$3:C16),C16/MAX($C$3:C16)-1,0)</f>
        <v>0</v>
      </c>
    </row>
    <row r="17" spans="1:20">
      <c r="A17" s="25">
        <v>42559</v>
      </c>
      <c r="B17" s="1">
        <v>1.0249999999999999</v>
      </c>
      <c r="C17" s="1">
        <v>1.0249999999999999</v>
      </c>
      <c r="D17" s="3">
        <f>IF(C17&lt;MAX($C$3:C17),C17/MAX($C$3:C17)-1,0)</f>
        <v>0</v>
      </c>
    </row>
    <row r="18" spans="1:20">
      <c r="A18" s="25">
        <v>42562</v>
      </c>
      <c r="B18" s="1">
        <v>1.0329999999999999</v>
      </c>
      <c r="C18" s="1">
        <v>1.0329999999999999</v>
      </c>
      <c r="D18" s="3">
        <f>IF(C18&lt;MAX($C$3:C18),C18/MAX($C$3:C18)-1,0)</f>
        <v>0</v>
      </c>
      <c r="M18" s="4" t="s">
        <v>247</v>
      </c>
    </row>
    <row r="19" spans="1:20">
      <c r="A19" s="25">
        <v>42563</v>
      </c>
      <c r="B19" s="1">
        <v>1.0629999999999999</v>
      </c>
      <c r="C19" s="1">
        <v>1.0629999999999999</v>
      </c>
      <c r="D19" s="3">
        <f>IF(C19&lt;MAX($C$3:C19),C19/MAX($C$3:C19)-1,0)</f>
        <v>0</v>
      </c>
      <c r="M19" s="22" t="s">
        <v>248</v>
      </c>
    </row>
    <row r="20" spans="1:20">
      <c r="A20" s="25">
        <v>42564</v>
      </c>
      <c r="B20" s="1">
        <v>1.0660000000000001</v>
      </c>
      <c r="C20" s="1">
        <v>1.0660000000000001</v>
      </c>
      <c r="D20" s="3">
        <f>IF(C20&lt;MAX($C$3:C20),C20/MAX($C$3:C20)-1,0)</f>
        <v>0</v>
      </c>
      <c r="M20" s="46" t="s">
        <v>43</v>
      </c>
      <c r="N20" s="46" t="s">
        <v>44</v>
      </c>
      <c r="O20" s="46" t="s">
        <v>45</v>
      </c>
      <c r="P20" s="46" t="s">
        <v>46</v>
      </c>
      <c r="Q20" s="46" t="s">
        <v>47</v>
      </c>
      <c r="R20" s="46" t="s">
        <v>48</v>
      </c>
      <c r="S20" s="46" t="s">
        <v>49</v>
      </c>
      <c r="T20" s="46" t="s">
        <v>50</v>
      </c>
    </row>
    <row r="21" spans="1:20">
      <c r="A21" s="25">
        <v>42565</v>
      </c>
      <c r="B21" s="1">
        <v>1.0649999999999999</v>
      </c>
      <c r="C21" s="1">
        <v>1.0649999999999999</v>
      </c>
      <c r="D21" s="3">
        <f>IF(C21&lt;MAX($C$3:C21),C21/MAX($C$3:C21)-1,0)</f>
        <v>-9.3808630394009995E-4</v>
      </c>
      <c r="M21" s="47">
        <v>1</v>
      </c>
      <c r="N21" s="77" t="s">
        <v>52</v>
      </c>
      <c r="O21" s="48" t="s">
        <v>53</v>
      </c>
      <c r="P21" s="47">
        <v>352</v>
      </c>
      <c r="Q21" s="50">
        <v>7.4000000000000003E-3</v>
      </c>
      <c r="R21" s="50">
        <v>7.0000000000000007E-2</v>
      </c>
      <c r="S21" s="47">
        <v>168.86</v>
      </c>
      <c r="T21" s="51">
        <v>40918.71</v>
      </c>
    </row>
    <row r="22" spans="1:20">
      <c r="A22" s="25">
        <v>42566</v>
      </c>
      <c r="B22" s="1">
        <v>1.07</v>
      </c>
      <c r="C22" s="1">
        <v>1.07</v>
      </c>
      <c r="D22" s="3">
        <f>IF(C22&lt;MAX($C$3:C22),C22/MAX($C$3:C22)-1,0)</f>
        <v>0</v>
      </c>
      <c r="M22" s="47">
        <v>2</v>
      </c>
      <c r="N22" s="77" t="s">
        <v>56</v>
      </c>
      <c r="O22" s="48" t="s">
        <v>57</v>
      </c>
      <c r="P22" s="47">
        <v>22.5</v>
      </c>
      <c r="Q22" s="50">
        <v>2.0400000000000001E-2</v>
      </c>
      <c r="R22" s="50">
        <v>5.7700000000000001E-2</v>
      </c>
      <c r="S22" s="51">
        <v>1962.14</v>
      </c>
      <c r="T22" s="51">
        <v>33684.959999999999</v>
      </c>
    </row>
    <row r="23" spans="1:20">
      <c r="A23" s="25">
        <v>42569</v>
      </c>
      <c r="B23" s="1">
        <v>1.069</v>
      </c>
      <c r="C23" s="1">
        <v>1.069</v>
      </c>
      <c r="D23" s="3">
        <f>IF(C23&lt;MAX($C$3:C23),C23/MAX($C$3:C23)-1,0)</f>
        <v>-9.3457943925245868E-4</v>
      </c>
      <c r="M23" s="47">
        <v>3</v>
      </c>
      <c r="N23" s="77" t="s">
        <v>64</v>
      </c>
      <c r="O23" s="48" t="s">
        <v>65</v>
      </c>
      <c r="P23" s="47">
        <v>11.02</v>
      </c>
      <c r="Q23" s="50">
        <v>1.8E-3</v>
      </c>
      <c r="R23" s="50">
        <v>4.9299999999999997E-2</v>
      </c>
      <c r="S23" s="51">
        <v>2860</v>
      </c>
      <c r="T23" s="51">
        <v>28794.11</v>
      </c>
    </row>
    <row r="24" spans="1:20">
      <c r="A24" s="25">
        <v>42570</v>
      </c>
      <c r="B24" s="1">
        <v>1.06</v>
      </c>
      <c r="C24" s="1">
        <v>1.06</v>
      </c>
      <c r="D24" s="3">
        <f>IF(C24&lt;MAX($C$3:C24),C24/MAX($C$3:C24)-1,0)</f>
        <v>-9.3457943925233655E-3</v>
      </c>
      <c r="M24" s="49">
        <v>4</v>
      </c>
      <c r="N24" s="78" t="s">
        <v>70</v>
      </c>
      <c r="O24" s="46" t="s">
        <v>71</v>
      </c>
      <c r="P24" s="49">
        <v>37.9</v>
      </c>
      <c r="Q24" s="52">
        <v>0</v>
      </c>
      <c r="R24" s="52">
        <v>4.1599999999999998E-2</v>
      </c>
      <c r="S24" s="49">
        <v>590</v>
      </c>
      <c r="T24" s="53">
        <v>24290.3</v>
      </c>
    </row>
    <row r="25" spans="1:20">
      <c r="A25" s="25">
        <v>42571</v>
      </c>
      <c r="B25" s="1">
        <v>1.073</v>
      </c>
      <c r="C25" s="1">
        <v>1.073</v>
      </c>
      <c r="D25" s="3">
        <f>IF(C25&lt;MAX($C$3:C25),C25/MAX($C$3:C25)-1,0)</f>
        <v>0</v>
      </c>
      <c r="M25" s="47">
        <v>5</v>
      </c>
      <c r="N25" s="77" t="s">
        <v>78</v>
      </c>
      <c r="O25" s="48" t="s">
        <v>79</v>
      </c>
      <c r="P25" s="47">
        <v>134.6</v>
      </c>
      <c r="Q25" s="50">
        <v>-1.46E-2</v>
      </c>
      <c r="R25" s="50">
        <v>3.7699999999999997E-2</v>
      </c>
      <c r="S25" s="47">
        <v>260.3</v>
      </c>
      <c r="T25" s="51">
        <v>22049.75</v>
      </c>
    </row>
    <row r="26" spans="1:20">
      <c r="A26" s="25">
        <v>42572</v>
      </c>
      <c r="B26" s="1">
        <v>1.0820000000000001</v>
      </c>
      <c r="C26" s="1">
        <v>1.0820000000000001</v>
      </c>
      <c r="D26" s="3">
        <f>IF(C26&lt;MAX($C$3:C26),C26/MAX($C$3:C26)-1,0)</f>
        <v>0</v>
      </c>
      <c r="M26" s="49">
        <v>6</v>
      </c>
      <c r="N26" s="78" t="s">
        <v>83</v>
      </c>
      <c r="O26" s="46" t="s">
        <v>84</v>
      </c>
      <c r="P26" s="49">
        <v>20.239999999999998</v>
      </c>
      <c r="Q26" s="52">
        <v>6.4999999999999997E-3</v>
      </c>
      <c r="R26" s="52">
        <v>3.6999999999999998E-2</v>
      </c>
      <c r="S26" s="53">
        <v>1119.98</v>
      </c>
      <c r="T26" s="53">
        <v>21593.15</v>
      </c>
    </row>
    <row r="27" spans="1:20">
      <c r="A27" s="25">
        <v>42573</v>
      </c>
      <c r="B27" s="1">
        <v>1.075</v>
      </c>
      <c r="C27" s="1">
        <v>1.075</v>
      </c>
      <c r="D27" s="3">
        <f>IF(C27&lt;MAX($C$3:C27),C27/MAX($C$3:C27)-1,0)</f>
        <v>-6.4695009242144996E-3</v>
      </c>
      <c r="M27" s="49">
        <v>7</v>
      </c>
      <c r="N27" s="78" t="s">
        <v>90</v>
      </c>
      <c r="O27" s="46" t="s">
        <v>91</v>
      </c>
      <c r="P27" s="49">
        <v>57.28</v>
      </c>
      <c r="Q27" s="52">
        <v>-3.0000000000000001E-3</v>
      </c>
      <c r="R27" s="52">
        <v>3.5099999999999999E-2</v>
      </c>
      <c r="S27" s="49">
        <v>368.71</v>
      </c>
      <c r="T27" s="53">
        <v>20522.52</v>
      </c>
    </row>
    <row r="28" spans="1:20">
      <c r="A28" s="25">
        <v>42576</v>
      </c>
      <c r="B28" s="1">
        <v>1.077</v>
      </c>
      <c r="C28" s="1">
        <v>1.077</v>
      </c>
      <c r="D28" s="3">
        <f>IF(C28&lt;MAX($C$3:C28),C28/MAX($C$3:C28)-1,0)</f>
        <v>-4.6210720887246426E-3</v>
      </c>
      <c r="M28" s="47">
        <v>8</v>
      </c>
      <c r="N28" s="77" t="s">
        <v>98</v>
      </c>
      <c r="O28" s="48" t="s">
        <v>99</v>
      </c>
      <c r="P28" s="47">
        <v>47.45</v>
      </c>
      <c r="Q28" s="50">
        <v>1.61E-2</v>
      </c>
      <c r="R28" s="50">
        <v>3.2599999999999997E-2</v>
      </c>
      <c r="S28" s="47">
        <v>552.71</v>
      </c>
      <c r="T28" s="51">
        <v>19044.41</v>
      </c>
    </row>
    <row r="29" spans="1:20">
      <c r="A29" s="25">
        <v>42577</v>
      </c>
      <c r="B29" s="1">
        <v>1.089</v>
      </c>
      <c r="C29" s="1">
        <v>1.089</v>
      </c>
      <c r="D29" s="3">
        <f>IF(C29&lt;MAX($C$3:C29),C29/MAX($C$3:C29)-1,0)</f>
        <v>0</v>
      </c>
      <c r="M29" s="49">
        <v>9</v>
      </c>
      <c r="N29" s="78" t="s">
        <v>108</v>
      </c>
      <c r="O29" s="46" t="s">
        <v>109</v>
      </c>
      <c r="P29" s="49">
        <v>20.66</v>
      </c>
      <c r="Q29" s="52">
        <v>-1.9E-3</v>
      </c>
      <c r="R29" s="52">
        <v>3.0200000000000001E-2</v>
      </c>
      <c r="S29" s="49">
        <v>602.74</v>
      </c>
      <c r="T29" s="53">
        <v>17624.12</v>
      </c>
    </row>
    <row r="30" spans="1:20">
      <c r="A30" s="25">
        <v>42578</v>
      </c>
      <c r="B30" s="1">
        <v>1.0640000000000001</v>
      </c>
      <c r="C30" s="1">
        <v>1.0640000000000001</v>
      </c>
      <c r="D30" s="3">
        <f>IF(C30&lt;MAX($C$3:C30),C30/MAX($C$3:C30)-1,0)</f>
        <v>-2.2956841138659256E-2</v>
      </c>
      <c r="M30" s="47">
        <v>10</v>
      </c>
      <c r="N30" s="77" t="s">
        <v>115</v>
      </c>
      <c r="O30" s="48" t="s">
        <v>116</v>
      </c>
      <c r="P30" s="47">
        <v>3.62</v>
      </c>
      <c r="Q30" s="50">
        <v>-1.09E-2</v>
      </c>
      <c r="R30" s="50">
        <v>2.9899999999999999E-2</v>
      </c>
      <c r="S30" s="51">
        <v>6211.7</v>
      </c>
      <c r="T30" s="51">
        <v>17467.68</v>
      </c>
    </row>
    <row r="31" spans="1:20">
      <c r="A31" s="25">
        <v>42579</v>
      </c>
      <c r="B31" s="1">
        <v>1.071</v>
      </c>
      <c r="C31" s="1">
        <v>1.071</v>
      </c>
      <c r="D31" s="3">
        <f>IF(C31&lt;MAX($C$3:C31),C31/MAX($C$3:C31)-1,0)</f>
        <v>-1.6528925619834767E-2</v>
      </c>
      <c r="M31" s="47">
        <v>11</v>
      </c>
      <c r="N31" s="77" t="s">
        <v>122</v>
      </c>
      <c r="O31" s="48" t="s">
        <v>123</v>
      </c>
      <c r="P31" s="47">
        <v>4.4400000000000004</v>
      </c>
      <c r="Q31" s="50">
        <v>6.7999999999999996E-3</v>
      </c>
      <c r="R31" s="50">
        <v>2.53E-2</v>
      </c>
      <c r="S31" s="51">
        <v>4117.3999999999996</v>
      </c>
      <c r="T31" s="51">
        <v>14794.6</v>
      </c>
    </row>
    <row r="32" spans="1:20" ht="14.25">
      <c r="A32" s="25">
        <v>42580</v>
      </c>
      <c r="B32" s="1">
        <v>1.0580000000000001</v>
      </c>
      <c r="C32" s="1">
        <v>1.0580000000000001</v>
      </c>
      <c r="D32" s="3">
        <f>IF(C32&lt;MAX($C$3:C32),C32/MAX($C$3:C32)-1,0)</f>
        <v>-2.8466483011937438E-2</v>
      </c>
      <c r="F32" s="538" t="s">
        <v>249</v>
      </c>
      <c r="G32" s="539"/>
      <c r="H32" s="540" t="s">
        <v>250</v>
      </c>
      <c r="I32" s="540"/>
      <c r="M32" s="49">
        <v>12</v>
      </c>
      <c r="N32" s="78" t="s">
        <v>129</v>
      </c>
      <c r="O32" s="46" t="s">
        <v>130</v>
      </c>
      <c r="P32" s="49">
        <v>37.86</v>
      </c>
      <c r="Q32" s="52">
        <v>-2.8999999999999998E-3</v>
      </c>
      <c r="R32" s="52">
        <v>2.4199999999999999E-2</v>
      </c>
      <c r="S32" s="49">
        <v>343.82</v>
      </c>
      <c r="T32" s="53">
        <v>14113.89</v>
      </c>
    </row>
    <row r="33" spans="1:20" ht="14.25">
      <c r="A33" s="25">
        <v>42583</v>
      </c>
      <c r="B33" s="1">
        <v>1.0609999999999999</v>
      </c>
      <c r="C33" s="1">
        <v>1.0609999999999999</v>
      </c>
      <c r="D33" s="3">
        <f>IF(C33&lt;MAX($C$3:C33),C33/MAX($C$3:C33)-1,0)</f>
        <v>-2.5711662075298514E-2</v>
      </c>
      <c r="F33" s="538" t="s">
        <v>251</v>
      </c>
      <c r="G33" s="539"/>
      <c r="H33" s="540">
        <f>A130-A112</f>
        <v>24</v>
      </c>
      <c r="I33" s="540"/>
      <c r="M33" s="47">
        <v>13</v>
      </c>
      <c r="N33" s="77" t="s">
        <v>117</v>
      </c>
      <c r="O33" s="48" t="s">
        <v>118</v>
      </c>
      <c r="P33" s="47">
        <v>19.66</v>
      </c>
      <c r="Q33" s="50">
        <v>3.9100000000000003E-2</v>
      </c>
      <c r="R33" s="50">
        <v>2.3900000000000001E-2</v>
      </c>
      <c r="S33" s="51">
        <v>1175.4000000000001</v>
      </c>
      <c r="T33" s="51">
        <v>13976.1</v>
      </c>
    </row>
    <row r="34" spans="1:20" ht="14.25">
      <c r="A34" s="25">
        <v>42584</v>
      </c>
      <c r="B34" s="1">
        <v>1.0649999999999999</v>
      </c>
      <c r="C34" s="1">
        <v>1.0649999999999999</v>
      </c>
      <c r="D34" s="3">
        <f>IF(C34&lt;MAX($C$3:C34),C34/MAX($C$3:C34)-1,0)</f>
        <v>-2.2038567493112948E-2</v>
      </c>
      <c r="F34" s="538" t="s">
        <v>15</v>
      </c>
      <c r="G34" s="539"/>
      <c r="H34" s="540" t="s">
        <v>263</v>
      </c>
      <c r="I34" s="540"/>
      <c r="M34" s="49">
        <v>14</v>
      </c>
      <c r="N34" s="49">
        <v>300433</v>
      </c>
      <c r="O34" s="46" t="s">
        <v>139</v>
      </c>
      <c r="P34" s="49">
        <v>28.79</v>
      </c>
      <c r="Q34" s="52">
        <v>2.9999999999999997E-4</v>
      </c>
      <c r="R34" s="52">
        <v>2.3300000000000001E-2</v>
      </c>
      <c r="S34" s="49">
        <v>467.51</v>
      </c>
      <c r="T34" s="53">
        <v>13599.98</v>
      </c>
    </row>
    <row r="35" spans="1:20" ht="14.25">
      <c r="A35" s="25">
        <v>42585</v>
      </c>
      <c r="B35" s="1">
        <v>1.0660000000000001</v>
      </c>
      <c r="C35" s="1">
        <v>1.0660000000000001</v>
      </c>
      <c r="D35" s="3">
        <f>IF(C35&lt;MAX($C$3:C35),C35/MAX($C$3:C35)-1,0)</f>
        <v>-2.1120293847566529E-2</v>
      </c>
      <c r="F35" s="538" t="s">
        <v>253</v>
      </c>
      <c r="G35" s="539"/>
      <c r="H35" s="540">
        <f>A156-A131</f>
        <v>42</v>
      </c>
      <c r="I35" s="540"/>
      <c r="M35" s="47">
        <v>15</v>
      </c>
      <c r="N35" s="77" t="s">
        <v>92</v>
      </c>
      <c r="O35" s="48" t="s">
        <v>93</v>
      </c>
      <c r="P35" s="47">
        <v>6.38</v>
      </c>
      <c r="Q35" s="50">
        <v>3.0999999999999999E-3</v>
      </c>
      <c r="R35" s="50">
        <v>2.2200000000000001E-2</v>
      </c>
      <c r="S35" s="51">
        <v>2463.6</v>
      </c>
      <c r="T35" s="51">
        <v>12957.54</v>
      </c>
    </row>
    <row r="36" spans="1:20">
      <c r="A36" s="25">
        <v>42586</v>
      </c>
      <c r="B36" s="1">
        <v>1.073</v>
      </c>
      <c r="C36" s="1">
        <v>1.073</v>
      </c>
      <c r="D36" s="3">
        <f>IF(C36&lt;MAX($C$3:C36),C36/MAX($C$3:C36)-1,0)</f>
        <v>-1.4692378328741929E-2</v>
      </c>
      <c r="M36" s="47">
        <v>16</v>
      </c>
      <c r="N36" s="77" t="s">
        <v>151</v>
      </c>
      <c r="O36" s="48" t="s">
        <v>152</v>
      </c>
      <c r="P36" s="47">
        <v>9.33</v>
      </c>
      <c r="Q36" s="50">
        <v>5.6599999999999998E-2</v>
      </c>
      <c r="R36" s="50">
        <v>2.2100000000000002E-2</v>
      </c>
      <c r="S36" s="51">
        <v>1647.03</v>
      </c>
      <c r="T36" s="51">
        <v>12936.89</v>
      </c>
    </row>
    <row r="37" spans="1:20">
      <c r="A37" s="25">
        <v>42587</v>
      </c>
      <c r="B37" s="1">
        <v>1.08</v>
      </c>
      <c r="C37" s="1">
        <v>1.08</v>
      </c>
      <c r="D37" s="3">
        <f>IF(C37&lt;MAX($C$3:C37),C37/MAX($C$3:C37)-1,0)</f>
        <v>-8.2644628099172168E-3</v>
      </c>
      <c r="M37" s="49">
        <v>17</v>
      </c>
      <c r="N37" s="78" t="s">
        <v>156</v>
      </c>
      <c r="O37" s="46" t="s">
        <v>157</v>
      </c>
      <c r="P37" s="49">
        <v>26</v>
      </c>
      <c r="Q37" s="52">
        <v>2.1600000000000001E-2</v>
      </c>
      <c r="R37" s="52">
        <v>2.1000000000000001E-2</v>
      </c>
      <c r="S37" s="49">
        <v>557.12</v>
      </c>
      <c r="T37" s="53">
        <v>12267.79</v>
      </c>
    </row>
    <row r="38" spans="1:20">
      <c r="A38" s="25">
        <v>42590</v>
      </c>
      <c r="B38" s="1">
        <v>1.095</v>
      </c>
      <c r="C38" s="1">
        <v>1.095</v>
      </c>
      <c r="D38" s="3">
        <f>IF(C38&lt;MAX($C$3:C38),C38/MAX($C$3:C38)-1,0)</f>
        <v>0</v>
      </c>
      <c r="M38" s="47">
        <v>18</v>
      </c>
      <c r="N38" s="77" t="s">
        <v>58</v>
      </c>
      <c r="O38" s="48" t="s">
        <v>59</v>
      </c>
      <c r="P38" s="47">
        <v>24.45</v>
      </c>
      <c r="Q38" s="50">
        <v>1.8800000000000001E-2</v>
      </c>
      <c r="R38" s="50">
        <v>1.9599999999999999E-2</v>
      </c>
      <c r="S38" s="47">
        <v>850.25</v>
      </c>
      <c r="T38" s="51">
        <v>11423.45</v>
      </c>
    </row>
    <row r="39" spans="1:20">
      <c r="A39" s="25">
        <v>42591</v>
      </c>
      <c r="B39" s="1">
        <v>1.1040000000000001</v>
      </c>
      <c r="C39" s="1">
        <v>1.1040000000000001</v>
      </c>
      <c r="D39" s="3">
        <f>IF(C39&lt;MAX($C$3:C39),C39/MAX($C$3:C39)-1,0)</f>
        <v>0</v>
      </c>
      <c r="M39" s="49">
        <v>19</v>
      </c>
      <c r="N39" s="78" t="s">
        <v>167</v>
      </c>
      <c r="O39" s="46" t="s">
        <v>168</v>
      </c>
      <c r="P39" s="49">
        <v>13.87</v>
      </c>
      <c r="Q39" s="52">
        <v>-3.0099999999999998E-2</v>
      </c>
      <c r="R39" s="52">
        <v>1.89E-2</v>
      </c>
      <c r="S39" s="53">
        <v>1531.81</v>
      </c>
      <c r="T39" s="53">
        <v>11059.68</v>
      </c>
    </row>
    <row r="40" spans="1:20">
      <c r="A40" s="25">
        <v>42592</v>
      </c>
      <c r="B40" s="1">
        <v>1.095</v>
      </c>
      <c r="C40" s="1">
        <v>1.095</v>
      </c>
      <c r="D40" s="3">
        <f>IF(C40&lt;MAX($C$3:C40),C40/MAX($C$3:C40)-1,0)</f>
        <v>-8.15217391304357E-3</v>
      </c>
      <c r="M40" s="47">
        <v>20</v>
      </c>
      <c r="N40" s="77" t="s">
        <v>102</v>
      </c>
      <c r="O40" s="48" t="s">
        <v>103</v>
      </c>
      <c r="P40" s="47">
        <v>55.4</v>
      </c>
      <c r="Q40" s="50">
        <v>-1.8599999999999998E-2</v>
      </c>
      <c r="R40" s="50">
        <v>1.6899999999999998E-2</v>
      </c>
      <c r="S40" s="47">
        <v>239.8</v>
      </c>
      <c r="T40" s="51">
        <v>9865.23</v>
      </c>
    </row>
    <row r="41" spans="1:20">
      <c r="A41" s="25">
        <v>42593</v>
      </c>
      <c r="B41" s="1">
        <v>1.089</v>
      </c>
      <c r="C41" s="1">
        <v>1.089</v>
      </c>
      <c r="D41" s="3">
        <f>IF(C41&lt;MAX($C$3:C41),C41/MAX($C$3:C41)-1,0)</f>
        <v>-1.3586956521739246E-2</v>
      </c>
      <c r="M41" s="47">
        <v>21</v>
      </c>
      <c r="N41" s="77" t="s">
        <v>178</v>
      </c>
      <c r="O41" s="48" t="s">
        <v>179</v>
      </c>
      <c r="P41" s="47">
        <v>2.57</v>
      </c>
      <c r="Q41" s="50">
        <v>3.8999999999999998E-3</v>
      </c>
      <c r="R41" s="50">
        <v>1.6199999999999999E-2</v>
      </c>
      <c r="S41" s="51">
        <v>4029.6</v>
      </c>
      <c r="T41" s="51">
        <v>9442.9</v>
      </c>
    </row>
    <row r="42" spans="1:20">
      <c r="A42" s="25">
        <v>42594</v>
      </c>
      <c r="B42" s="1">
        <v>1.101</v>
      </c>
      <c r="C42" s="1">
        <v>1.101</v>
      </c>
      <c r="D42" s="3">
        <f>IF(C42&lt;MAX($C$3:C42),C42/MAX($C$3:C42)-1,0)</f>
        <v>-2.7173913043478937E-3</v>
      </c>
      <c r="M42" s="47">
        <v>22</v>
      </c>
      <c r="N42" s="77" t="s">
        <v>60</v>
      </c>
      <c r="O42" s="48" t="s">
        <v>61</v>
      </c>
      <c r="P42" s="47">
        <v>13.44</v>
      </c>
      <c r="Q42" s="50">
        <v>6.0000000000000001E-3</v>
      </c>
      <c r="R42" s="50">
        <v>1.3100000000000001E-2</v>
      </c>
      <c r="S42" s="47">
        <v>773</v>
      </c>
      <c r="T42" s="51">
        <v>7648.28</v>
      </c>
    </row>
    <row r="43" spans="1:20">
      <c r="A43" s="25">
        <v>42597</v>
      </c>
      <c r="B43" s="1">
        <v>1.115</v>
      </c>
      <c r="C43" s="1">
        <v>1.115</v>
      </c>
      <c r="D43" s="3">
        <f>IF(C43&lt;MAX($C$3:C43),C43/MAX($C$3:C43)-1,0)</f>
        <v>0</v>
      </c>
      <c r="M43" s="49">
        <v>23</v>
      </c>
      <c r="N43" s="78" t="s">
        <v>186</v>
      </c>
      <c r="O43" s="46" t="s">
        <v>187</v>
      </c>
      <c r="P43" s="49">
        <v>46.08</v>
      </c>
      <c r="Q43" s="52">
        <v>9.4000000000000004E-3</v>
      </c>
      <c r="R43" s="52">
        <v>1.3100000000000001E-2</v>
      </c>
      <c r="S43" s="49">
        <v>148.13999999999999</v>
      </c>
      <c r="T43" s="53">
        <v>7644.23</v>
      </c>
    </row>
    <row r="44" spans="1:20">
      <c r="A44" s="25">
        <v>42598</v>
      </c>
      <c r="B44" s="1">
        <v>1.119</v>
      </c>
      <c r="C44" s="1">
        <v>1.119</v>
      </c>
      <c r="D44" s="3">
        <f>IF(C44&lt;MAX($C$3:C44),C44/MAX($C$3:C44)-1,0)</f>
        <v>0</v>
      </c>
      <c r="M44" s="47">
        <v>24</v>
      </c>
      <c r="N44" s="77" t="s">
        <v>153</v>
      </c>
      <c r="O44" s="48" t="s">
        <v>154</v>
      </c>
      <c r="P44" s="47">
        <v>13.68</v>
      </c>
      <c r="Q44" s="50">
        <v>4.5900000000000003E-2</v>
      </c>
      <c r="R44" s="50">
        <v>1.2800000000000001E-2</v>
      </c>
      <c r="S44" s="47">
        <v>830.75</v>
      </c>
      <c r="T44" s="51">
        <v>7469.81</v>
      </c>
    </row>
    <row r="45" spans="1:20">
      <c r="A45" s="25">
        <v>42599</v>
      </c>
      <c r="B45" s="1">
        <v>1.113</v>
      </c>
      <c r="C45" s="1">
        <v>1.113</v>
      </c>
      <c r="D45" s="3">
        <f>IF(C45&lt;MAX($C$3:C45),C45/MAX($C$3:C45)-1,0)</f>
        <v>-5.3619302949061698E-3</v>
      </c>
      <c r="M45" s="47">
        <v>25</v>
      </c>
      <c r="N45" s="77" t="s">
        <v>197</v>
      </c>
      <c r="O45" s="48" t="s">
        <v>198</v>
      </c>
      <c r="P45" s="47">
        <v>4.84</v>
      </c>
      <c r="Q45" s="50">
        <v>3.6400000000000002E-2</v>
      </c>
      <c r="R45" s="50">
        <v>1.2699999999999999E-2</v>
      </c>
      <c r="S45" s="51">
        <v>2472.4</v>
      </c>
      <c r="T45" s="51">
        <v>7446.08</v>
      </c>
    </row>
    <row r="46" spans="1:20">
      <c r="A46" s="25">
        <v>42600</v>
      </c>
      <c r="B46" s="1">
        <v>1.1140000000000001</v>
      </c>
      <c r="C46" s="1">
        <v>1.1140000000000001</v>
      </c>
      <c r="D46" s="3">
        <f>IF(C46&lt;MAX($C$3:C46),C46/MAX($C$3:C46)-1,0)</f>
        <v>-4.4682752457549935E-3</v>
      </c>
      <c r="M46" s="47">
        <v>26</v>
      </c>
      <c r="N46" s="77" t="s">
        <v>68</v>
      </c>
      <c r="O46" s="48" t="s">
        <v>69</v>
      </c>
      <c r="P46" s="47">
        <v>131.80000000000001</v>
      </c>
      <c r="Q46" s="50">
        <v>2.3300000000000001E-2</v>
      </c>
      <c r="R46" s="50">
        <v>1.2500000000000001E-2</v>
      </c>
      <c r="S46" s="47">
        <v>120</v>
      </c>
      <c r="T46" s="51">
        <v>7290.53</v>
      </c>
    </row>
    <row r="47" spans="1:20">
      <c r="A47" s="25">
        <v>42601</v>
      </c>
      <c r="B47" s="1">
        <v>1.121</v>
      </c>
      <c r="C47" s="1">
        <v>1.121</v>
      </c>
      <c r="D47" s="3">
        <f>IF(C47&lt;MAX($C$3:C47),C47/MAX($C$3:C47)-1,0)</f>
        <v>0</v>
      </c>
      <c r="M47" s="49">
        <v>27</v>
      </c>
      <c r="N47" s="78" t="s">
        <v>203</v>
      </c>
      <c r="O47" s="46" t="s">
        <v>204</v>
      </c>
      <c r="P47" s="49">
        <v>26.95</v>
      </c>
      <c r="Q47" s="52">
        <v>5.0299999999999997E-2</v>
      </c>
      <c r="R47" s="52">
        <v>1.23E-2</v>
      </c>
      <c r="S47" s="49">
        <v>296.05</v>
      </c>
      <c r="T47" s="53">
        <v>7164.41</v>
      </c>
    </row>
    <row r="48" spans="1:20">
      <c r="A48" s="25">
        <v>42604</v>
      </c>
      <c r="B48" s="1">
        <v>1.1180000000000001</v>
      </c>
      <c r="C48" s="1">
        <v>1.1180000000000001</v>
      </c>
      <c r="D48" s="3">
        <f>IF(C48&lt;MAX($C$3:C48),C48/MAX($C$3:C48)-1,0)</f>
        <v>-2.676181980374559E-3</v>
      </c>
      <c r="M48" s="49">
        <v>28</v>
      </c>
      <c r="N48" s="49">
        <v>601058</v>
      </c>
      <c r="O48" s="46" t="s">
        <v>206</v>
      </c>
      <c r="P48" s="49">
        <v>3.73</v>
      </c>
      <c r="Q48" s="52">
        <v>3.04E-2</v>
      </c>
      <c r="R48" s="52">
        <v>1.17E-2</v>
      </c>
      <c r="S48" s="53">
        <v>2000</v>
      </c>
      <c r="T48" s="53">
        <v>6840</v>
      </c>
    </row>
    <row r="49" spans="1:20">
      <c r="A49" s="25">
        <v>42605</v>
      </c>
      <c r="B49" s="1">
        <v>1.115</v>
      </c>
      <c r="C49" s="1">
        <v>1.115</v>
      </c>
      <c r="D49" s="3">
        <f>IF(C49&lt;MAX($C$3:C49),C49/MAX($C$3:C49)-1,0)</f>
        <v>-5.3523639607493401E-3</v>
      </c>
      <c r="M49" s="47">
        <v>29</v>
      </c>
      <c r="N49" s="77" t="s">
        <v>209</v>
      </c>
      <c r="O49" s="48" t="s">
        <v>210</v>
      </c>
      <c r="P49" s="47">
        <v>2.09</v>
      </c>
      <c r="Q49" s="50">
        <v>-1.4200000000000001E-2</v>
      </c>
      <c r="R49" s="50">
        <v>1.15E-2</v>
      </c>
      <c r="S49" s="51">
        <v>3316</v>
      </c>
      <c r="T49" s="51">
        <v>6705.79</v>
      </c>
    </row>
    <row r="50" spans="1:20">
      <c r="A50" s="25">
        <v>42606</v>
      </c>
      <c r="B50" s="1">
        <v>1.117</v>
      </c>
      <c r="C50" s="1">
        <v>1.117</v>
      </c>
      <c r="D50" s="3">
        <f>IF(C50&lt;MAX($C$3:C50),C50/MAX($C$3:C50)-1,0)</f>
        <v>-3.5682426404995971E-3</v>
      </c>
      <c r="M50" s="49">
        <v>30</v>
      </c>
      <c r="N50" s="49">
        <v>300463</v>
      </c>
      <c r="O50" s="46" t="s">
        <v>211</v>
      </c>
      <c r="P50" s="49">
        <v>25.6</v>
      </c>
      <c r="Q50" s="52">
        <v>2.1999999999999999E-2</v>
      </c>
      <c r="R50" s="52">
        <v>1.14E-2</v>
      </c>
      <c r="S50" s="49">
        <v>260.87</v>
      </c>
      <c r="T50" s="53">
        <v>6652.19</v>
      </c>
    </row>
    <row r="51" spans="1:20">
      <c r="A51" s="25">
        <v>42607</v>
      </c>
      <c r="B51" s="1">
        <v>1.1140000000000001</v>
      </c>
      <c r="C51" s="1">
        <v>1.1140000000000001</v>
      </c>
      <c r="D51" s="3">
        <f>IF(C51&lt;MAX($C$3:C51),C51/MAX($C$3:C51)-1,0)</f>
        <v>-6.2444246208741561E-3</v>
      </c>
      <c r="M51" s="47">
        <v>31</v>
      </c>
      <c r="N51" s="77" t="s">
        <v>214</v>
      </c>
      <c r="O51" s="48" t="s">
        <v>215</v>
      </c>
      <c r="P51" s="47">
        <v>6.24</v>
      </c>
      <c r="Q51" s="50">
        <v>5.4100000000000002E-2</v>
      </c>
      <c r="R51" s="50">
        <v>0.01</v>
      </c>
      <c r="S51" s="51">
        <v>1310.4000000000001</v>
      </c>
      <c r="T51" s="51">
        <v>5857.21</v>
      </c>
    </row>
    <row r="52" spans="1:20">
      <c r="A52" s="25">
        <v>42608</v>
      </c>
      <c r="B52" s="1">
        <v>1.119</v>
      </c>
      <c r="C52" s="1">
        <v>1.119</v>
      </c>
      <c r="D52" s="3">
        <f>IF(C52&lt;MAX($C$3:C52),C52/MAX($C$3:C52)-1,0)</f>
        <v>-1.784121320249743E-3</v>
      </c>
      <c r="Q52" s="22" t="s">
        <v>192</v>
      </c>
      <c r="R52" s="3">
        <f>SUM(R21:R51)</f>
        <v>0.77579999999999993</v>
      </c>
      <c r="T52" s="54">
        <f>SUM(T21:T51)</f>
        <v>453146.29</v>
      </c>
    </row>
    <row r="53" spans="1:20">
      <c r="A53" s="25">
        <v>42611</v>
      </c>
      <c r="B53" s="1">
        <v>1.1200000000000001</v>
      </c>
      <c r="C53" s="1">
        <v>1.1200000000000001</v>
      </c>
      <c r="D53" s="3">
        <f>IF(C53&lt;MAX($C$3:C53),C53/MAX($C$3:C53)-1,0)</f>
        <v>-8.92060660124816E-4</v>
      </c>
    </row>
    <row r="54" spans="1:20">
      <c r="A54" s="25">
        <v>42612</v>
      </c>
      <c r="B54" s="1">
        <v>1.1259999999999999</v>
      </c>
      <c r="C54" s="1">
        <v>1.1259999999999999</v>
      </c>
      <c r="D54" s="3">
        <f>IF(C54&lt;MAX($C$3:C54),C54/MAX($C$3:C54)-1,0)</f>
        <v>0</v>
      </c>
      <c r="O54" s="1" t="s">
        <v>199</v>
      </c>
      <c r="Q54" s="3">
        <f>R52</f>
        <v>0.77579999999999993</v>
      </c>
    </row>
    <row r="55" spans="1:20">
      <c r="A55" s="25">
        <v>42613</v>
      </c>
      <c r="B55" s="1">
        <v>1.1240000000000001</v>
      </c>
      <c r="C55" s="1">
        <v>1.1240000000000001</v>
      </c>
      <c r="D55" s="3">
        <f>IF(C55&lt;MAX($C$3:C55),C55/MAX($C$3:C55)-1,0)</f>
        <v>-1.7761989342804929E-3</v>
      </c>
      <c r="O55" s="22" t="s">
        <v>202</v>
      </c>
      <c r="Q55" s="3">
        <f>SUM(R21:R30)</f>
        <v>0.42109999999999997</v>
      </c>
    </row>
    <row r="56" spans="1:20">
      <c r="A56" s="25">
        <v>42614</v>
      </c>
      <c r="B56" s="1">
        <v>1.121</v>
      </c>
      <c r="C56" s="1">
        <v>1.121</v>
      </c>
      <c r="D56" s="3">
        <f>IF(C56&lt;MAX($C$3:C56),C56/MAX($C$3:C56)-1,0)</f>
        <v>-4.4404973357015098E-3</v>
      </c>
      <c r="O56" s="22" t="s">
        <v>205</v>
      </c>
      <c r="Q56" s="3">
        <f>SUM(R21,R22,R23,R25,R28,R30,R31,R33,R35,R36,R38,R40,R41,R42,R44,R45,R46,R49,R51)</f>
        <v>0.496</v>
      </c>
    </row>
    <row r="57" spans="1:20">
      <c r="A57" s="25">
        <v>42615</v>
      </c>
      <c r="B57" s="1">
        <v>1.1220000000000001</v>
      </c>
      <c r="C57" s="1">
        <v>1.1220000000000001</v>
      </c>
      <c r="D57" s="3">
        <f>IF(C57&lt;MAX($C$3:C57),C57/MAX($C$3:C57)-1,0)</f>
        <v>-3.5523978685610968E-3</v>
      </c>
    </row>
    <row r="58" spans="1:20">
      <c r="A58" s="25">
        <v>42618</v>
      </c>
      <c r="B58" s="1">
        <v>1.1379999999999999</v>
      </c>
      <c r="C58" s="1">
        <v>1.1379999999999999</v>
      </c>
      <c r="D58" s="3">
        <f>IF(C58&lt;MAX($C$3:C58),C58/MAX($C$3:C58)-1,0)</f>
        <v>0</v>
      </c>
      <c r="M58" s="4" t="s">
        <v>254</v>
      </c>
    </row>
    <row r="59" spans="1:20">
      <c r="A59" s="25">
        <v>42619</v>
      </c>
      <c r="B59" s="1">
        <v>1.1579999999999999</v>
      </c>
      <c r="C59" s="1">
        <v>1.1579999999999999</v>
      </c>
      <c r="D59" s="3">
        <f>IF(C59&lt;MAX($C$3:C59),C59/MAX($C$3:C59)-1,0)</f>
        <v>0</v>
      </c>
      <c r="M59" s="9" t="s">
        <v>223</v>
      </c>
      <c r="N59" s="9" t="s">
        <v>255</v>
      </c>
    </row>
    <row r="60" spans="1:20">
      <c r="A60" s="25">
        <v>42620</v>
      </c>
      <c r="B60" s="1">
        <v>1.155</v>
      </c>
      <c r="C60" s="1">
        <v>1.155</v>
      </c>
      <c r="D60" s="3">
        <f>IF(C60&lt;MAX($C$3:C60),C60/MAX($C$3:C60)-1,0)</f>
        <v>-2.5906735751294319E-3</v>
      </c>
      <c r="M60" s="20" t="s">
        <v>236</v>
      </c>
      <c r="N60" s="9" t="s">
        <v>256</v>
      </c>
    </row>
    <row r="61" spans="1:20">
      <c r="A61" s="25">
        <v>42621</v>
      </c>
      <c r="B61" s="1">
        <v>1.165</v>
      </c>
      <c r="C61" s="1">
        <v>1.165</v>
      </c>
      <c r="D61" s="3">
        <f>IF(C61&lt;MAX($C$3:C61),C61/MAX($C$3:C61)-1,0)</f>
        <v>0</v>
      </c>
      <c r="M61" s="20" t="s">
        <v>235</v>
      </c>
      <c r="N61" s="9" t="s">
        <v>257</v>
      </c>
    </row>
    <row r="62" spans="1:20">
      <c r="A62" s="25">
        <v>42622</v>
      </c>
      <c r="B62" s="1">
        <v>1.167</v>
      </c>
      <c r="C62" s="1">
        <v>1.167</v>
      </c>
      <c r="D62" s="3">
        <f>IF(C62&lt;MAX($C$3:C62),C62/MAX($C$3:C62)-1,0)</f>
        <v>0</v>
      </c>
      <c r="M62" s="20" t="s">
        <v>232</v>
      </c>
      <c r="N62" s="9" t="s">
        <v>258</v>
      </c>
    </row>
    <row r="63" spans="1:20">
      <c r="A63" s="25">
        <v>42625</v>
      </c>
      <c r="B63" s="1">
        <v>1.135</v>
      </c>
      <c r="C63" s="1">
        <v>1.135</v>
      </c>
      <c r="D63" s="3">
        <f>IF(C63&lt;MAX($C$3:C63),C63/MAX($C$3:C63)-1,0)</f>
        <v>-2.7420736932305068E-2</v>
      </c>
      <c r="M63" s="20" t="s">
        <v>231</v>
      </c>
      <c r="N63" s="9" t="s">
        <v>257</v>
      </c>
    </row>
    <row r="64" spans="1:20">
      <c r="A64" s="25">
        <v>42626</v>
      </c>
      <c r="B64" s="1">
        <v>1.131</v>
      </c>
      <c r="C64" s="1">
        <v>1.131</v>
      </c>
      <c r="D64" s="3">
        <f>IF(C64&lt;MAX($C$3:C64),C64/MAX($C$3:C64)-1,0)</f>
        <v>-3.0848329048843159E-2</v>
      </c>
    </row>
    <row r="65" spans="1:4">
      <c r="A65" s="25">
        <v>42627</v>
      </c>
      <c r="B65" s="1">
        <v>1.1319999999999999</v>
      </c>
      <c r="C65" s="1">
        <v>1.1319999999999999</v>
      </c>
      <c r="D65" s="3">
        <f>IF(C65&lt;MAX($C$3:C65),C65/MAX($C$3:C65)-1,0)</f>
        <v>-2.9991431019708803E-2</v>
      </c>
    </row>
    <row r="66" spans="1:4">
      <c r="A66" s="25">
        <v>42632</v>
      </c>
      <c r="B66" s="1">
        <v>1.149</v>
      </c>
      <c r="C66" s="1">
        <v>1.149</v>
      </c>
      <c r="D66" s="3">
        <f>IF(C66&lt;MAX($C$3:C66),C66/MAX($C$3:C66)-1,0)</f>
        <v>-1.5424164524421635E-2</v>
      </c>
    </row>
    <row r="67" spans="1:4">
      <c r="A67" s="25">
        <v>42633</v>
      </c>
      <c r="B67" s="1">
        <v>1.1519999999999999</v>
      </c>
      <c r="C67" s="1">
        <v>1.1519999999999999</v>
      </c>
      <c r="D67" s="3">
        <f>IF(C67&lt;MAX($C$3:C67),C67/MAX($C$3:C67)-1,0)</f>
        <v>-1.2853470437018122E-2</v>
      </c>
    </row>
    <row r="68" spans="1:4">
      <c r="A68" s="25">
        <v>42634</v>
      </c>
      <c r="B68" s="1">
        <v>1.1519999999999999</v>
      </c>
      <c r="C68" s="1">
        <v>1.1519999999999999</v>
      </c>
      <c r="D68" s="3">
        <f>IF(C68&lt;MAX($C$3:C68),C68/MAX($C$3:C68)-1,0)</f>
        <v>-1.2853470437018122E-2</v>
      </c>
    </row>
    <row r="69" spans="1:4">
      <c r="A69" s="25">
        <v>42635</v>
      </c>
      <c r="B69" s="1">
        <v>1.1539999999999999</v>
      </c>
      <c r="C69" s="1">
        <v>1.1539999999999999</v>
      </c>
      <c r="D69" s="3">
        <f>IF(C69&lt;MAX($C$3:C69),C69/MAX($C$3:C69)-1,0)</f>
        <v>-1.1139674378749076E-2</v>
      </c>
    </row>
    <row r="70" spans="1:4">
      <c r="A70" s="25">
        <v>42636</v>
      </c>
      <c r="B70" s="1">
        <v>1.1499999999999999</v>
      </c>
      <c r="C70" s="1">
        <v>1.1499999999999999</v>
      </c>
      <c r="D70" s="3">
        <f>IF(C70&lt;MAX($C$3:C70),C70/MAX($C$3:C70)-1,0)</f>
        <v>-1.4567266495287168E-2</v>
      </c>
    </row>
    <row r="71" spans="1:4">
      <c r="A71" s="25">
        <v>42639</v>
      </c>
      <c r="B71" s="1">
        <v>1.1220000000000001</v>
      </c>
      <c r="C71" s="1">
        <v>1.1220000000000001</v>
      </c>
      <c r="D71" s="3">
        <f>IF(C71&lt;MAX($C$3:C71),C71/MAX($C$3:C71)-1,0)</f>
        <v>-3.8560411311053922E-2</v>
      </c>
    </row>
    <row r="72" spans="1:4">
      <c r="A72" s="25">
        <v>42640</v>
      </c>
      <c r="B72" s="1">
        <v>1.135</v>
      </c>
      <c r="C72" s="1">
        <v>1.135</v>
      </c>
      <c r="D72" s="3">
        <f>IF(C72&lt;MAX($C$3:C72),C72/MAX($C$3:C72)-1,0)</f>
        <v>-2.7420736932305068E-2</v>
      </c>
    </row>
    <row r="73" spans="1:4">
      <c r="A73" s="25">
        <v>42641</v>
      </c>
      <c r="B73" s="1">
        <v>1.135</v>
      </c>
      <c r="C73" s="1">
        <v>1.135</v>
      </c>
      <c r="D73" s="3">
        <f>IF(C73&lt;MAX($C$3:C73),C73/MAX($C$3:C73)-1,0)</f>
        <v>-2.7420736932305068E-2</v>
      </c>
    </row>
    <row r="74" spans="1:4">
      <c r="A74" s="25">
        <v>42642</v>
      </c>
      <c r="B74" s="1">
        <v>1.143</v>
      </c>
      <c r="C74" s="1">
        <v>1.143</v>
      </c>
      <c r="D74" s="3">
        <f>IF(C74&lt;MAX($C$3:C74),C74/MAX($C$3:C74)-1,0)</f>
        <v>-2.0565552699228773E-2</v>
      </c>
    </row>
    <row r="75" spans="1:4">
      <c r="A75" s="25">
        <v>42643</v>
      </c>
      <c r="B75" s="1">
        <v>1.1339999999999999</v>
      </c>
      <c r="C75" s="1">
        <v>1.1339999999999999</v>
      </c>
      <c r="D75" s="3">
        <f>IF(C75&lt;MAX($C$3:C75),C75/MAX($C$3:C75)-1,0)</f>
        <v>-2.8277634961439757E-2</v>
      </c>
    </row>
    <row r="76" spans="1:4">
      <c r="A76" s="25">
        <v>42653</v>
      </c>
      <c r="B76" s="1">
        <v>1.137</v>
      </c>
      <c r="C76" s="1">
        <v>1.137</v>
      </c>
      <c r="D76" s="3">
        <f>IF(C76&lt;MAX($C$3:C76),C76/MAX($C$3:C76)-1,0)</f>
        <v>-2.5706940874036022E-2</v>
      </c>
    </row>
    <row r="77" spans="1:4">
      <c r="A77" s="25">
        <v>42654</v>
      </c>
      <c r="B77" s="1">
        <v>1.163</v>
      </c>
      <c r="C77" s="1">
        <v>1.163</v>
      </c>
      <c r="D77" s="3">
        <f>IF(C77&lt;MAX($C$3:C77),C77/MAX($C$3:C77)-1,0)</f>
        <v>-3.4275921165380918E-3</v>
      </c>
    </row>
    <row r="78" spans="1:4">
      <c r="A78" s="25">
        <v>42655</v>
      </c>
      <c r="B78" s="1">
        <v>1.161</v>
      </c>
      <c r="C78" s="1">
        <v>1.161</v>
      </c>
      <c r="D78" s="3">
        <f>IF(C78&lt;MAX($C$3:C78),C78/MAX($C$3:C78)-1,0)</f>
        <v>-5.1413881748072487E-3</v>
      </c>
    </row>
    <row r="79" spans="1:4">
      <c r="A79" s="25">
        <v>42656</v>
      </c>
      <c r="B79" s="1">
        <v>1.1579999999999999</v>
      </c>
      <c r="C79" s="1">
        <v>1.1579999999999999</v>
      </c>
      <c r="D79" s="3">
        <f>IF(C79&lt;MAX($C$3:C79),C79/MAX($C$3:C79)-1,0)</f>
        <v>-7.7120822622108731E-3</v>
      </c>
    </row>
    <row r="80" spans="1:4">
      <c r="A80" s="25">
        <v>42657</v>
      </c>
      <c r="B80" s="1">
        <v>1.159</v>
      </c>
      <c r="C80" s="1">
        <v>1.159</v>
      </c>
      <c r="D80" s="3">
        <f>IF(C80&lt;MAX($C$3:C80),C80/MAX($C$3:C80)-1,0)</f>
        <v>-6.8551842330762947E-3</v>
      </c>
    </row>
    <row r="81" spans="1:8">
      <c r="A81" s="25">
        <v>42660</v>
      </c>
      <c r="B81" s="1">
        <v>1.1619999999999999</v>
      </c>
      <c r="C81" s="1">
        <v>1.1619999999999999</v>
      </c>
      <c r="D81" s="3">
        <f>IF(C81&lt;MAX($C$3:C81),C81/MAX($C$3:C81)-1,0)</f>
        <v>-4.2844901456727813E-3</v>
      </c>
    </row>
    <row r="82" spans="1:8">
      <c r="A82" s="25">
        <v>42661</v>
      </c>
      <c r="B82" s="1">
        <v>1.1779999999999999</v>
      </c>
      <c r="C82" s="1">
        <v>1.1779999999999999</v>
      </c>
      <c r="D82" s="3">
        <f>IF(C82&lt;MAX($C$3:C82),C82/MAX($C$3:C82)-1,0)</f>
        <v>0</v>
      </c>
    </row>
    <row r="83" spans="1:8">
      <c r="A83" s="25">
        <v>42662</v>
      </c>
      <c r="B83" s="1">
        <v>1.181</v>
      </c>
      <c r="C83" s="1">
        <v>1.181</v>
      </c>
      <c r="D83" s="3">
        <f>IF(C83&lt;MAX($C$3:C83),C83/MAX($C$3:C83)-1,0)</f>
        <v>0</v>
      </c>
    </row>
    <row r="84" spans="1:8">
      <c r="A84" s="25">
        <v>42663</v>
      </c>
      <c r="B84" s="1">
        <v>1.1890000000000001</v>
      </c>
      <c r="C84" s="1">
        <v>1.1890000000000001</v>
      </c>
      <c r="D84" s="3">
        <f>IF(C84&lt;MAX($C$3:C84),C84/MAX($C$3:C84)-1,0)</f>
        <v>0</v>
      </c>
      <c r="F84" s="1">
        <f>B91/B75-1</f>
        <v>3.3509700176366897E-2</v>
      </c>
      <c r="G84" s="1">
        <f>B113/B91-1</f>
        <v>3.327645051194561E-2</v>
      </c>
      <c r="H84" s="1">
        <f>B136/B113-1</f>
        <v>-4.7894302229562369E-2</v>
      </c>
    </row>
    <row r="85" spans="1:8">
      <c r="A85" s="25">
        <v>42664</v>
      </c>
      <c r="B85" s="1">
        <v>1.1910000000000001</v>
      </c>
      <c r="C85" s="1">
        <v>1.1910000000000001</v>
      </c>
      <c r="D85" s="3">
        <f>IF(C85&lt;MAX($C$3:C85),C85/MAX($C$3:C85)-1,0)</f>
        <v>0</v>
      </c>
    </row>
    <row r="86" spans="1:8">
      <c r="A86" s="25">
        <v>42667</v>
      </c>
      <c r="B86" s="1">
        <v>1.204</v>
      </c>
      <c r="C86" s="1">
        <v>1.204</v>
      </c>
      <c r="D86" s="3">
        <f>IF(C86&lt;MAX($C$3:C86),C86/MAX($C$3:C86)-1,0)</f>
        <v>0</v>
      </c>
    </row>
    <row r="87" spans="1:8">
      <c r="A87" s="25">
        <v>42668</v>
      </c>
      <c r="B87" s="1">
        <v>1.208</v>
      </c>
      <c r="C87" s="1">
        <v>1.208</v>
      </c>
      <c r="D87" s="3">
        <f>IF(C87&lt;MAX($C$3:C87),C87/MAX($C$3:C87)-1,0)</f>
        <v>0</v>
      </c>
    </row>
    <row r="88" spans="1:8">
      <c r="A88" s="25">
        <v>42669</v>
      </c>
      <c r="B88" s="1">
        <v>1.1919999999999999</v>
      </c>
      <c r="C88" s="1">
        <v>1.1919999999999999</v>
      </c>
      <c r="D88" s="3">
        <f>IF(C88&lt;MAX($C$3:C88),C88/MAX($C$3:C88)-1,0)</f>
        <v>-1.3245033112582849E-2</v>
      </c>
    </row>
    <row r="89" spans="1:8">
      <c r="A89" s="25">
        <v>42670</v>
      </c>
      <c r="B89" s="1">
        <v>1.18</v>
      </c>
      <c r="C89" s="1">
        <v>1.18</v>
      </c>
      <c r="D89" s="3">
        <f>IF(C89&lt;MAX($C$3:C89),C89/MAX($C$3:C89)-1,0)</f>
        <v>-2.3178807947019875E-2</v>
      </c>
    </row>
    <row r="90" spans="1:8">
      <c r="A90" s="25">
        <v>42671</v>
      </c>
      <c r="B90" s="1">
        <v>1.1779999999999999</v>
      </c>
      <c r="C90" s="1">
        <v>1.1779999999999999</v>
      </c>
      <c r="D90" s="3">
        <f>IF(C90&lt;MAX($C$3:C90),C90/MAX($C$3:C90)-1,0)</f>
        <v>-2.4834437086092787E-2</v>
      </c>
    </row>
    <row r="91" spans="1:8">
      <c r="A91" s="25">
        <v>42674</v>
      </c>
      <c r="B91" s="1">
        <v>1.1719999999999999</v>
      </c>
      <c r="C91" s="1">
        <v>1.1719999999999999</v>
      </c>
      <c r="D91" s="3">
        <f>IF(C91&lt;MAX($C$3:C91),C91/MAX($C$3:C91)-1,0)</f>
        <v>-2.9801324503311299E-2</v>
      </c>
    </row>
    <row r="92" spans="1:8">
      <c r="A92" s="25">
        <v>42675</v>
      </c>
      <c r="B92" s="1">
        <v>1.1819999999999999</v>
      </c>
      <c r="C92" s="1">
        <v>1.1819999999999999</v>
      </c>
      <c r="D92" s="3">
        <f>IF(C92&lt;MAX($C$3:C92),C92/MAX($C$3:C92)-1,0)</f>
        <v>-2.1523178807947074E-2</v>
      </c>
    </row>
    <row r="93" spans="1:8">
      <c r="A93" s="25">
        <v>42676</v>
      </c>
      <c r="B93" s="1">
        <v>1.175</v>
      </c>
      <c r="C93" s="1">
        <v>1.175</v>
      </c>
      <c r="D93" s="3">
        <f>IF(C93&lt;MAX($C$3:C93),C93/MAX($C$3:C93)-1,0)</f>
        <v>-2.7317880794701876E-2</v>
      </c>
    </row>
    <row r="94" spans="1:8">
      <c r="A94" s="25">
        <v>42677</v>
      </c>
      <c r="B94" s="1">
        <v>1.1759999999999999</v>
      </c>
      <c r="C94" s="1">
        <v>1.1759999999999999</v>
      </c>
      <c r="D94" s="3">
        <f>IF(C94&lt;MAX($C$3:C94),C94/MAX($C$3:C94)-1,0)</f>
        <v>-2.6490066225165587E-2</v>
      </c>
    </row>
    <row r="95" spans="1:8">
      <c r="A95" s="25">
        <v>42678</v>
      </c>
      <c r="B95" s="1">
        <v>1.173</v>
      </c>
      <c r="C95" s="1">
        <v>1.173</v>
      </c>
      <c r="D95" s="3">
        <f>IF(C95&lt;MAX($C$3:C95),C95/MAX($C$3:C95)-1,0)</f>
        <v>-2.8973509933774788E-2</v>
      </c>
    </row>
    <row r="96" spans="1:8">
      <c r="A96" s="25">
        <v>42681</v>
      </c>
      <c r="B96" s="1">
        <v>1.1819999999999999</v>
      </c>
      <c r="C96" s="1">
        <v>1.1819999999999999</v>
      </c>
      <c r="D96" s="3">
        <f>IF(C96&lt;MAX($C$3:C96),C96/MAX($C$3:C96)-1,0)</f>
        <v>-2.1523178807947074E-2</v>
      </c>
    </row>
    <row r="97" spans="1:4">
      <c r="A97" s="25">
        <v>42682</v>
      </c>
      <c r="B97" s="1">
        <v>1.1890000000000001</v>
      </c>
      <c r="C97" s="1">
        <v>1.1890000000000001</v>
      </c>
      <c r="D97" s="3">
        <f>IF(C97&lt;MAX($C$3:C97),C97/MAX($C$3:C97)-1,0)</f>
        <v>-1.5728476821191939E-2</v>
      </c>
    </row>
    <row r="98" spans="1:4">
      <c r="A98" s="25">
        <v>42683</v>
      </c>
      <c r="B98" s="1">
        <v>1.1839999999999999</v>
      </c>
      <c r="C98" s="1">
        <v>1.1839999999999999</v>
      </c>
      <c r="D98" s="3">
        <f>IF(C98&lt;MAX($C$3:C98),C98/MAX($C$3:C98)-1,0)</f>
        <v>-1.9867549668874163E-2</v>
      </c>
    </row>
    <row r="99" spans="1:4">
      <c r="A99" s="25">
        <v>42684</v>
      </c>
      <c r="B99" s="1">
        <v>1.2010000000000001</v>
      </c>
      <c r="C99" s="1">
        <v>1.2010000000000001</v>
      </c>
      <c r="D99" s="3">
        <f>IF(C99&lt;MAX($C$3:C99),C99/MAX($C$3:C99)-1,0)</f>
        <v>-5.7947019867549132E-3</v>
      </c>
    </row>
    <row r="100" spans="1:4">
      <c r="A100" s="25">
        <v>42685</v>
      </c>
      <c r="B100" s="1">
        <v>1.1950000000000001</v>
      </c>
      <c r="C100" s="1">
        <v>1.1950000000000001</v>
      </c>
      <c r="D100" s="3">
        <f>IF(C100&lt;MAX($C$3:C100),C100/MAX($C$3:C100)-1,0)</f>
        <v>-1.0761589403973426E-2</v>
      </c>
    </row>
    <row r="101" spans="1:4">
      <c r="A101" s="25">
        <v>42688</v>
      </c>
      <c r="B101" s="1">
        <v>1.1859999999999999</v>
      </c>
      <c r="C101" s="1">
        <v>1.1859999999999999</v>
      </c>
      <c r="D101" s="3">
        <f>IF(C101&lt;MAX($C$3:C101),C101/MAX($C$3:C101)-1,0)</f>
        <v>-1.8211920529801362E-2</v>
      </c>
    </row>
    <row r="102" spans="1:4">
      <c r="A102" s="25">
        <v>42689</v>
      </c>
      <c r="B102" s="1">
        <v>1.1859999999999999</v>
      </c>
      <c r="C102" s="1">
        <v>1.1859999999999999</v>
      </c>
      <c r="D102" s="3">
        <f>IF(C102&lt;MAX($C$3:C102),C102/MAX($C$3:C102)-1,0)</f>
        <v>-1.8211920529801362E-2</v>
      </c>
    </row>
    <row r="103" spans="1:4">
      <c r="A103" s="25">
        <v>42690</v>
      </c>
      <c r="B103" s="1">
        <v>1.1890000000000001</v>
      </c>
      <c r="C103" s="1">
        <v>1.1890000000000001</v>
      </c>
      <c r="D103" s="3">
        <f>IF(C103&lt;MAX($C$3:C103),C103/MAX($C$3:C103)-1,0)</f>
        <v>-1.5728476821191939E-2</v>
      </c>
    </row>
    <row r="104" spans="1:4">
      <c r="A104" s="25">
        <v>42691</v>
      </c>
      <c r="B104" s="1">
        <v>1.194</v>
      </c>
      <c r="C104" s="1">
        <v>1.194</v>
      </c>
      <c r="D104" s="3">
        <f>IF(C104&lt;MAX($C$3:C104),C104/MAX($C$3:C104)-1,0)</f>
        <v>-1.1589403973509937E-2</v>
      </c>
    </row>
    <row r="105" spans="1:4">
      <c r="A105" s="25">
        <v>42692</v>
      </c>
      <c r="B105" s="1">
        <v>1.204</v>
      </c>
      <c r="C105" s="1">
        <v>1.204</v>
      </c>
      <c r="D105" s="3">
        <f>IF(C105&lt;MAX($C$3:C105),C105/MAX($C$3:C105)-1,0)</f>
        <v>-3.3112582781457123E-3</v>
      </c>
    </row>
    <row r="106" spans="1:4">
      <c r="A106" s="25">
        <v>42695</v>
      </c>
      <c r="B106" s="1">
        <v>1.208</v>
      </c>
      <c r="C106" s="1">
        <v>1.208</v>
      </c>
      <c r="D106" s="3">
        <f>IF(C106&lt;MAX($C$3:C106),C106/MAX($C$3:C106)-1,0)</f>
        <v>0</v>
      </c>
    </row>
    <row r="107" spans="1:4">
      <c r="A107" s="25">
        <v>42696</v>
      </c>
      <c r="B107" s="1">
        <v>1.2130000000000001</v>
      </c>
      <c r="C107" s="1">
        <v>1.2130000000000001</v>
      </c>
      <c r="D107" s="3">
        <f>IF(C107&lt;MAX($C$3:C107),C107/MAX($C$3:C107)-1,0)</f>
        <v>0</v>
      </c>
    </row>
    <row r="108" spans="1:4">
      <c r="A108" s="25">
        <v>42697</v>
      </c>
      <c r="B108" s="1">
        <v>1.208</v>
      </c>
      <c r="C108" s="1">
        <v>1.208</v>
      </c>
      <c r="D108" s="3">
        <f>IF(C108&lt;MAX($C$3:C108),C108/MAX($C$3:C108)-1,0)</f>
        <v>-4.1220115416323866E-3</v>
      </c>
    </row>
    <row r="109" spans="1:4">
      <c r="A109" s="25">
        <v>42698</v>
      </c>
      <c r="B109" s="1">
        <v>1.2150000000000001</v>
      </c>
      <c r="C109" s="1">
        <v>1.2150000000000001</v>
      </c>
      <c r="D109" s="3">
        <f>IF(C109&lt;MAX($C$3:C109),C109/MAX($C$3:C109)-1,0)</f>
        <v>0</v>
      </c>
    </row>
    <row r="110" spans="1:4">
      <c r="A110" s="25">
        <v>42699</v>
      </c>
      <c r="B110" s="1">
        <v>1.222</v>
      </c>
      <c r="C110" s="1">
        <v>1.222</v>
      </c>
      <c r="D110" s="3">
        <f>IF(C110&lt;MAX($C$3:C110),C110/MAX($C$3:C110)-1,0)</f>
        <v>0</v>
      </c>
    </row>
    <row r="111" spans="1:4">
      <c r="A111" s="25">
        <v>42702</v>
      </c>
      <c r="B111" s="1">
        <v>1.222</v>
      </c>
      <c r="C111" s="1">
        <v>1.222</v>
      </c>
      <c r="D111" s="3">
        <f>IF(C111&lt;MAX($C$3:C111),C111/MAX($C$3:C111)-1,0)</f>
        <v>0</v>
      </c>
    </row>
    <row r="112" spans="1:4">
      <c r="A112" s="55">
        <v>42703</v>
      </c>
      <c r="B112" s="56">
        <v>1.216</v>
      </c>
      <c r="C112" s="56">
        <v>1.216</v>
      </c>
      <c r="D112" s="57">
        <f>IF(C112&lt;MAX($C$3:C112),C112/MAX($C$3:C112)-1,0)</f>
        <v>-4.9099836333879043E-3</v>
      </c>
    </row>
    <row r="113" spans="1:4">
      <c r="A113" s="55">
        <v>42704</v>
      </c>
      <c r="B113" s="56">
        <v>1.2110000000000001</v>
      </c>
      <c r="C113" s="56">
        <v>1.2110000000000001</v>
      </c>
      <c r="D113" s="57">
        <f>IF(C113&lt;MAX($C$3:C113),C113/MAX($C$3:C113)-1,0)</f>
        <v>-9.0016366612110099E-3</v>
      </c>
    </row>
    <row r="114" spans="1:4">
      <c r="A114" s="55">
        <v>42705</v>
      </c>
      <c r="B114" s="56">
        <v>1.2130000000000001</v>
      </c>
      <c r="C114" s="56">
        <v>1.2130000000000001</v>
      </c>
      <c r="D114" s="57">
        <f>IF(C114&lt;MAX($C$3:C114),C114/MAX($C$3:C114)-1,0)</f>
        <v>-7.3649754500817455E-3</v>
      </c>
    </row>
    <row r="115" spans="1:4">
      <c r="A115" s="55">
        <v>42706</v>
      </c>
      <c r="B115" s="56">
        <v>1.1919999999999999</v>
      </c>
      <c r="C115" s="56">
        <v>1.1919999999999999</v>
      </c>
      <c r="D115" s="57">
        <f>IF(C115&lt;MAX($C$3:C115),C115/MAX($C$3:C115)-1,0)</f>
        <v>-2.4549918166939411E-2</v>
      </c>
    </row>
    <row r="116" spans="1:4">
      <c r="A116" s="55">
        <v>42709</v>
      </c>
      <c r="B116" s="56">
        <v>1.1890000000000001</v>
      </c>
      <c r="C116" s="56">
        <v>1.1890000000000001</v>
      </c>
      <c r="D116" s="57">
        <f>IF(C116&lt;MAX($C$3:C116),C116/MAX($C$3:C116)-1,0)</f>
        <v>-2.7004909983633363E-2</v>
      </c>
    </row>
    <row r="117" spans="1:4">
      <c r="A117" s="55">
        <v>42710</v>
      </c>
      <c r="B117" s="56">
        <v>1.1930000000000001</v>
      </c>
      <c r="C117" s="56">
        <v>1.1930000000000001</v>
      </c>
      <c r="D117" s="57">
        <f>IF(C117&lt;MAX($C$3:C117),C117/MAX($C$3:C117)-1,0)</f>
        <v>-2.3731587561374723E-2</v>
      </c>
    </row>
    <row r="118" spans="1:4">
      <c r="A118" s="55">
        <v>42711</v>
      </c>
      <c r="B118" s="56">
        <v>1.2030000000000001</v>
      </c>
      <c r="C118" s="56">
        <v>1.2030000000000001</v>
      </c>
      <c r="D118" s="57">
        <f>IF(C118&lt;MAX($C$3:C118),C118/MAX($C$3:C118)-1,0)</f>
        <v>-1.554828150572829E-2</v>
      </c>
    </row>
    <row r="119" spans="1:4">
      <c r="A119" s="55">
        <v>42712</v>
      </c>
      <c r="B119" s="56">
        <v>1.2010000000000001</v>
      </c>
      <c r="C119" s="56">
        <v>1.2010000000000001</v>
      </c>
      <c r="D119" s="57">
        <f>IF(C119&lt;MAX($C$3:C119),C119/MAX($C$3:C119)-1,0)</f>
        <v>-1.7184942716857554E-2</v>
      </c>
    </row>
    <row r="120" spans="1:4">
      <c r="A120" s="55">
        <v>42713</v>
      </c>
      <c r="B120" s="56">
        <v>1.1890000000000001</v>
      </c>
      <c r="C120" s="56">
        <v>1.1890000000000001</v>
      </c>
      <c r="D120" s="57">
        <f>IF(C120&lt;MAX($C$3:C120),C120/MAX($C$3:C120)-1,0)</f>
        <v>-2.7004909983633363E-2</v>
      </c>
    </row>
    <row r="121" spans="1:4">
      <c r="A121" s="55">
        <v>42716</v>
      </c>
      <c r="B121" s="56">
        <v>1.1539999999999999</v>
      </c>
      <c r="C121" s="56">
        <v>1.1539999999999999</v>
      </c>
      <c r="D121" s="57">
        <f>IF(C121&lt;MAX($C$3:C121),C121/MAX($C$3:C121)-1,0)</f>
        <v>-5.5646481178396101E-2</v>
      </c>
    </row>
    <row r="122" spans="1:4">
      <c r="A122" s="55">
        <v>42717</v>
      </c>
      <c r="B122" s="56">
        <v>1.153</v>
      </c>
      <c r="C122" s="56">
        <v>1.153</v>
      </c>
      <c r="D122" s="57">
        <f>IF(C122&lt;MAX($C$3:C122),C122/MAX($C$3:C122)-1,0)</f>
        <v>-5.6464811783960678E-2</v>
      </c>
    </row>
    <row r="123" spans="1:4">
      <c r="A123" s="55">
        <v>42718</v>
      </c>
      <c r="B123" s="56">
        <v>1.1419999999999999</v>
      </c>
      <c r="C123" s="56">
        <v>1.1419999999999999</v>
      </c>
      <c r="D123" s="57">
        <f>IF(C123&lt;MAX($C$3:C123),C123/MAX($C$3:C123)-1,0)</f>
        <v>-6.546644844517191E-2</v>
      </c>
    </row>
    <row r="124" spans="1:4">
      <c r="A124" s="55">
        <v>42719</v>
      </c>
      <c r="B124" s="56">
        <v>1.1319999999999999</v>
      </c>
      <c r="C124" s="56">
        <v>1.1319999999999999</v>
      </c>
      <c r="D124" s="57">
        <f>IF(C124&lt;MAX($C$3:C124),C124/MAX($C$3:C124)-1,0)</f>
        <v>-7.3649754500818343E-2</v>
      </c>
    </row>
    <row r="125" spans="1:4">
      <c r="A125" s="55">
        <v>42720</v>
      </c>
      <c r="B125" s="56">
        <v>1.1399999999999999</v>
      </c>
      <c r="C125" s="56">
        <v>1.1399999999999999</v>
      </c>
      <c r="D125" s="57">
        <f>IF(C125&lt;MAX($C$3:C125),C125/MAX($C$3:C125)-1,0)</f>
        <v>-6.7103109656301174E-2</v>
      </c>
    </row>
    <row r="126" spans="1:4">
      <c r="A126" s="55">
        <v>42723</v>
      </c>
      <c r="B126" s="56">
        <v>1.131</v>
      </c>
      <c r="C126" s="56">
        <v>1.131</v>
      </c>
      <c r="D126" s="57">
        <f>IF(C126&lt;MAX($C$3:C126),C126/MAX($C$3:C126)-1,0)</f>
        <v>-7.446808510638292E-2</v>
      </c>
    </row>
    <row r="127" spans="1:4">
      <c r="A127" s="55">
        <v>42724</v>
      </c>
      <c r="B127" s="56">
        <v>1.1259999999999999</v>
      </c>
      <c r="C127" s="56">
        <v>1.1259999999999999</v>
      </c>
      <c r="D127" s="57">
        <f>IF(C127&lt;MAX($C$3:C127),C127/MAX($C$3:C127)-1,0)</f>
        <v>-7.8559738134206247E-2</v>
      </c>
    </row>
    <row r="128" spans="1:4">
      <c r="A128" s="55">
        <v>42725</v>
      </c>
      <c r="B128" s="56">
        <v>1.1359999999999999</v>
      </c>
      <c r="C128" s="56">
        <v>1.1359999999999999</v>
      </c>
      <c r="D128" s="57">
        <f>IF(C128&lt;MAX($C$3:C128),C128/MAX($C$3:C128)-1,0)</f>
        <v>-7.0376432078559814E-2</v>
      </c>
    </row>
    <row r="129" spans="1:4">
      <c r="A129" s="55">
        <v>42726</v>
      </c>
      <c r="B129" s="56">
        <v>1.1319999999999999</v>
      </c>
      <c r="C129" s="56">
        <v>1.1319999999999999</v>
      </c>
      <c r="D129" s="57">
        <f>IF(C129&lt;MAX($C$3:C129),C129/MAX($C$3:C129)-1,0)</f>
        <v>-7.3649754500818343E-2</v>
      </c>
    </row>
    <row r="130" spans="1:4">
      <c r="A130" s="55">
        <v>42727</v>
      </c>
      <c r="B130" s="56">
        <v>1.125</v>
      </c>
      <c r="C130" s="56">
        <v>1.125</v>
      </c>
      <c r="D130" s="57">
        <f>IF(C130&lt;MAX($C$3:C130),C130/MAX($C$3:C130)-1,0)</f>
        <v>-7.9378068739770824E-2</v>
      </c>
    </row>
    <row r="131" spans="1:4">
      <c r="A131" s="58">
        <v>42730</v>
      </c>
      <c r="B131" s="59">
        <v>1.131</v>
      </c>
      <c r="C131" s="59">
        <v>1.131</v>
      </c>
      <c r="D131" s="60">
        <f>IF(C131&lt;MAX($C$3:C131),C131/MAX($C$3:C131)-1,0)</f>
        <v>-7.446808510638292E-2</v>
      </c>
    </row>
    <row r="132" spans="1:4">
      <c r="A132" s="58">
        <v>42731</v>
      </c>
      <c r="B132" s="59">
        <v>1.133</v>
      </c>
      <c r="C132" s="59">
        <v>1.133</v>
      </c>
      <c r="D132" s="60">
        <f>IF(C132&lt;MAX($C$3:C132),C132/MAX($C$3:C132)-1,0)</f>
        <v>-7.2831423895253655E-2</v>
      </c>
    </row>
    <row r="133" spans="1:4">
      <c r="A133" s="58">
        <v>42732</v>
      </c>
      <c r="B133" s="59">
        <v>1.1419999999999999</v>
      </c>
      <c r="C133" s="59">
        <v>1.1419999999999999</v>
      </c>
      <c r="D133" s="60">
        <f>IF(C133&lt;MAX($C$3:C133),C133/MAX($C$3:C133)-1,0)</f>
        <v>-6.546644844517191E-2</v>
      </c>
    </row>
    <row r="134" spans="1:4">
      <c r="A134" s="58">
        <v>42733</v>
      </c>
      <c r="B134" s="59">
        <v>1.1459999999999999</v>
      </c>
      <c r="C134" s="59">
        <v>1.1459999999999999</v>
      </c>
      <c r="D134" s="60">
        <f>IF(C134&lt;MAX($C$3:C134),C134/MAX($C$3:C134)-1,0)</f>
        <v>-6.219312602291327E-2</v>
      </c>
    </row>
    <row r="135" spans="1:4">
      <c r="A135" s="58">
        <v>42734</v>
      </c>
      <c r="B135" s="59">
        <v>1.153</v>
      </c>
      <c r="C135" s="59">
        <v>1.153</v>
      </c>
      <c r="D135" s="60">
        <f>IF(C135&lt;MAX($C$3:C135),C135/MAX($C$3:C135)-1,0)</f>
        <v>-5.6464811783960678E-2</v>
      </c>
    </row>
    <row r="136" spans="1:4">
      <c r="A136" s="58">
        <v>42735</v>
      </c>
      <c r="B136" s="59">
        <v>1.153</v>
      </c>
      <c r="C136" s="59">
        <v>1.153</v>
      </c>
      <c r="D136" s="60">
        <f>IF(C136&lt;MAX($C$3:C136),C136/MAX($C$3:C136)-1,0)</f>
        <v>-5.6464811783960678E-2</v>
      </c>
    </row>
    <row r="137" spans="1:4">
      <c r="A137" s="58">
        <v>42738</v>
      </c>
      <c r="B137" s="59">
        <v>1.151</v>
      </c>
      <c r="C137" s="59">
        <v>1.151</v>
      </c>
      <c r="D137" s="60">
        <f>IF(C137&lt;MAX($C$3:C137),C137/MAX($C$3:C137)-1,0)</f>
        <v>-5.8101472995089942E-2</v>
      </c>
    </row>
    <row r="138" spans="1:4">
      <c r="A138" s="58">
        <v>42739</v>
      </c>
      <c r="B138" s="59">
        <v>1.1639999999999999</v>
      </c>
      <c r="C138" s="59">
        <v>1.1639999999999999</v>
      </c>
      <c r="D138" s="60">
        <f>IF(C138&lt;MAX($C$3:C138),C138/MAX($C$3:C138)-1,0)</f>
        <v>-4.7463175122749668E-2</v>
      </c>
    </row>
    <row r="139" spans="1:4">
      <c r="A139" s="58">
        <v>42740</v>
      </c>
      <c r="B139" s="59">
        <v>1.1719999999999999</v>
      </c>
      <c r="C139" s="59">
        <v>1.1719999999999999</v>
      </c>
      <c r="D139" s="60">
        <f>IF(C139&lt;MAX($C$3:C139),C139/MAX($C$3:C139)-1,0)</f>
        <v>-4.0916530278232388E-2</v>
      </c>
    </row>
    <row r="140" spans="1:4">
      <c r="A140" s="58">
        <v>42741</v>
      </c>
      <c r="B140" s="59">
        <v>1.161</v>
      </c>
      <c r="C140" s="59">
        <v>1.161</v>
      </c>
      <c r="D140" s="60">
        <f>IF(C140&lt;MAX($C$3:C140),C140/MAX($C$3:C140)-1,0)</f>
        <v>-4.9918166939443509E-2</v>
      </c>
    </row>
    <row r="141" spans="1:4">
      <c r="A141" s="58">
        <v>42744</v>
      </c>
      <c r="B141" s="59">
        <v>1.173</v>
      </c>
      <c r="C141" s="59">
        <v>1.173</v>
      </c>
      <c r="D141" s="60">
        <f>IF(C141&lt;MAX($C$3:C141),C141/MAX($C$3:C141)-1,0)</f>
        <v>-4.00981996726677E-2</v>
      </c>
    </row>
    <row r="142" spans="1:4">
      <c r="A142" s="58">
        <v>42745</v>
      </c>
      <c r="B142" s="59">
        <v>1.18</v>
      </c>
      <c r="C142" s="59">
        <v>1.18</v>
      </c>
      <c r="D142" s="60">
        <f>IF(C142&lt;MAX($C$3:C142),C142/MAX($C$3:C142)-1,0)</f>
        <v>-3.4369885433715219E-2</v>
      </c>
    </row>
    <row r="143" spans="1:4">
      <c r="A143" s="58">
        <v>42746</v>
      </c>
      <c r="B143" s="59">
        <v>1.1839999999999999</v>
      </c>
      <c r="C143" s="59">
        <v>1.1839999999999999</v>
      </c>
      <c r="D143" s="60">
        <f>IF(C143&lt;MAX($C$3:C143),C143/MAX($C$3:C143)-1,0)</f>
        <v>-3.109656301145669E-2</v>
      </c>
    </row>
    <row r="144" spans="1:4">
      <c r="A144" s="58">
        <v>42747</v>
      </c>
      <c r="B144" s="59">
        <v>1.1759999999999999</v>
      </c>
      <c r="C144" s="59">
        <v>1.1759999999999999</v>
      </c>
      <c r="D144" s="60">
        <f>IF(C144&lt;MAX($C$3:C144),C144/MAX($C$3:C144)-1,0)</f>
        <v>-3.7643207855973859E-2</v>
      </c>
    </row>
    <row r="145" spans="1:4">
      <c r="A145" s="58">
        <v>42748</v>
      </c>
      <c r="B145" s="59">
        <v>1.173</v>
      </c>
      <c r="C145" s="59">
        <v>1.173</v>
      </c>
      <c r="D145" s="60">
        <f>IF(C145&lt;MAX($C$3:C145),C145/MAX($C$3:C145)-1,0)</f>
        <v>-4.00981996726677E-2</v>
      </c>
    </row>
    <row r="146" spans="1:4">
      <c r="A146" s="58">
        <v>42751</v>
      </c>
      <c r="B146" s="59">
        <v>1.1639999999999999</v>
      </c>
      <c r="C146" s="59">
        <v>1.1639999999999999</v>
      </c>
      <c r="D146" s="60">
        <f>IF(C146&lt;MAX($C$3:C146),C146/MAX($C$3:C146)-1,0)</f>
        <v>-4.7463175122749668E-2</v>
      </c>
    </row>
    <row r="147" spans="1:4">
      <c r="A147" s="58">
        <v>42752</v>
      </c>
      <c r="B147" s="59">
        <v>1.1759999999999999</v>
      </c>
      <c r="C147" s="59">
        <v>1.1759999999999999</v>
      </c>
      <c r="D147" s="60">
        <f>IF(C147&lt;MAX($C$3:C147),C147/MAX($C$3:C147)-1,0)</f>
        <v>-3.7643207855973859E-2</v>
      </c>
    </row>
    <row r="148" spans="1:4">
      <c r="A148" s="58">
        <v>42753</v>
      </c>
      <c r="B148" s="59">
        <v>1.1850000000000001</v>
      </c>
      <c r="C148" s="59">
        <v>1.1850000000000001</v>
      </c>
      <c r="D148" s="60">
        <f>IF(C148&lt;MAX($C$3:C148),C148/MAX($C$3:C148)-1,0)</f>
        <v>-3.0278232405891892E-2</v>
      </c>
    </row>
    <row r="149" spans="1:4">
      <c r="A149" s="58">
        <v>42754</v>
      </c>
      <c r="B149" s="59">
        <v>1.1850000000000001</v>
      </c>
      <c r="C149" s="59">
        <v>1.1850000000000001</v>
      </c>
      <c r="D149" s="60">
        <f>IF(C149&lt;MAX($C$3:C149),C149/MAX($C$3:C149)-1,0)</f>
        <v>-3.0278232405891892E-2</v>
      </c>
    </row>
    <row r="150" spans="1:4">
      <c r="A150" s="58">
        <v>42755</v>
      </c>
      <c r="B150" s="59">
        <v>1.1910000000000001</v>
      </c>
      <c r="C150" s="59">
        <v>1.1910000000000001</v>
      </c>
      <c r="D150" s="60">
        <f>IF(C150&lt;MAX($C$3:C150),C150/MAX($C$3:C150)-1,0)</f>
        <v>-2.5368248772503987E-2</v>
      </c>
    </row>
    <row r="151" spans="1:4">
      <c r="A151" s="58">
        <v>42758</v>
      </c>
      <c r="B151" s="59">
        <v>1.1990000000000001</v>
      </c>
      <c r="C151" s="59">
        <v>1.1990000000000001</v>
      </c>
      <c r="D151" s="60">
        <f>IF(C151&lt;MAX($C$3:C151),C151/MAX($C$3:C151)-1,0)</f>
        <v>-1.8821603927986819E-2</v>
      </c>
    </row>
    <row r="152" spans="1:4">
      <c r="A152" s="58">
        <v>42759</v>
      </c>
      <c r="B152" s="59">
        <v>1.2010000000000001</v>
      </c>
      <c r="C152" s="59">
        <v>1.2010000000000001</v>
      </c>
      <c r="D152" s="60">
        <f>IF(C152&lt;MAX($C$3:C152),C152/MAX($C$3:C152)-1,0)</f>
        <v>-1.7184942716857554E-2</v>
      </c>
    </row>
    <row r="153" spans="1:4">
      <c r="A153" s="58">
        <v>42760</v>
      </c>
      <c r="B153" s="59">
        <v>1.21</v>
      </c>
      <c r="C153" s="59">
        <v>1.21</v>
      </c>
      <c r="D153" s="60">
        <f>IF(C153&lt;MAX($C$3:C153),C153/MAX($C$3:C153)-1,0)</f>
        <v>-9.8199672667758087E-3</v>
      </c>
    </row>
    <row r="154" spans="1:4">
      <c r="A154" s="58">
        <v>42761</v>
      </c>
      <c r="B154" s="59">
        <v>1.22</v>
      </c>
      <c r="C154" s="59">
        <v>1.22</v>
      </c>
      <c r="D154" s="60">
        <f>IF(C154&lt;MAX($C$3:C154),C154/MAX($C$3:C154)-1,0)</f>
        <v>-1.6366612111292644E-3</v>
      </c>
    </row>
    <row r="155" spans="1:4">
      <c r="A155" s="58">
        <v>42769</v>
      </c>
      <c r="B155" s="59">
        <v>1.22</v>
      </c>
      <c r="C155" s="59">
        <v>1.22</v>
      </c>
      <c r="D155" s="60">
        <f>IF(C155&lt;MAX($C$3:C155),C155/MAX($C$3:C155)-1,0)</f>
        <v>-1.6366612111292644E-3</v>
      </c>
    </row>
    <row r="156" spans="1:4">
      <c r="A156" s="58">
        <v>42772</v>
      </c>
      <c r="B156" s="59">
        <v>1.2390000000000001</v>
      </c>
      <c r="C156" s="59">
        <v>1.2390000000000001</v>
      </c>
      <c r="D156" s="60">
        <f>IF(C156&lt;MAX($C$3:C156),C156/MAX($C$3:C156)-1,0)</f>
        <v>0</v>
      </c>
    </row>
    <row r="157" spans="1:4">
      <c r="A157" s="25">
        <v>42773</v>
      </c>
      <c r="B157" s="1">
        <v>1.246</v>
      </c>
      <c r="C157" s="1">
        <v>1.246</v>
      </c>
      <c r="D157" s="3">
        <f>IF(C157&lt;MAX($C$3:C157),C157/MAX($C$3:C157)-1,0)</f>
        <v>0</v>
      </c>
    </row>
    <row r="158" spans="1:4">
      <c r="A158" s="25">
        <v>42774</v>
      </c>
      <c r="B158" s="1">
        <v>1.2589999999999999</v>
      </c>
      <c r="C158" s="1">
        <v>1.2589999999999999</v>
      </c>
      <c r="D158" s="3">
        <f>IF(C158&lt;MAX($C$3:C158),C158/MAX($C$3:C158)-1,0)</f>
        <v>0</v>
      </c>
    </row>
    <row r="159" spans="1:4">
      <c r="A159" s="25">
        <v>42775</v>
      </c>
      <c r="B159" s="1">
        <v>1.2609999999999999</v>
      </c>
      <c r="C159" s="1">
        <v>1.2609999999999999</v>
      </c>
      <c r="D159" s="3">
        <f>IF(C159&lt;MAX($C$3:C159),C159/MAX($C$3:C159)-1,0)</f>
        <v>0</v>
      </c>
    </row>
    <row r="160" spans="1:4">
      <c r="A160" s="25">
        <v>42776</v>
      </c>
      <c r="B160" s="1">
        <v>1.2629999999999999</v>
      </c>
      <c r="C160" s="1">
        <v>1.2629999999999999</v>
      </c>
      <c r="D160" s="3">
        <f>IF(C160&lt;MAX($C$3:C160),C160/MAX($C$3:C160)-1,0)</f>
        <v>0</v>
      </c>
    </row>
    <row r="161" spans="1:4">
      <c r="A161" s="25">
        <v>42779</v>
      </c>
      <c r="B161" s="1">
        <v>1.2849999999999999</v>
      </c>
      <c r="C161" s="1">
        <v>1.2849999999999999</v>
      </c>
      <c r="D161" s="3">
        <f>IF(C161&lt;MAX($C$3:C161),C161/MAX($C$3:C161)-1,0)</f>
        <v>0</v>
      </c>
    </row>
    <row r="162" spans="1:4">
      <c r="A162" s="25">
        <v>42780</v>
      </c>
      <c r="B162" s="1">
        <v>1.2909999999999999</v>
      </c>
      <c r="C162" s="1">
        <v>1.2909999999999999</v>
      </c>
      <c r="D162" s="3">
        <f>IF(C162&lt;MAX($C$3:C162),C162/MAX($C$3:C162)-1,0)</f>
        <v>0</v>
      </c>
    </row>
    <row r="163" spans="1:4">
      <c r="A163" s="25">
        <v>42781</v>
      </c>
      <c r="B163" s="1">
        <v>1.292</v>
      </c>
      <c r="C163" s="1">
        <v>1.292</v>
      </c>
      <c r="D163" s="3">
        <f>IF(C163&lt;MAX($C$3:C163),C163/MAX($C$3:C163)-1,0)</f>
        <v>0</v>
      </c>
    </row>
    <row r="164" spans="1:4">
      <c r="A164" s="25">
        <v>42782</v>
      </c>
      <c r="B164" s="1">
        <v>1.294</v>
      </c>
      <c r="C164" s="1">
        <v>1.294</v>
      </c>
      <c r="D164" s="3">
        <f>IF(C164&lt;MAX($C$3:C164),C164/MAX($C$3:C164)-1,0)</f>
        <v>0</v>
      </c>
    </row>
    <row r="165" spans="1:4">
      <c r="A165" s="25">
        <v>42783</v>
      </c>
      <c r="B165" s="1">
        <v>1.284</v>
      </c>
      <c r="C165" s="1">
        <v>1.284</v>
      </c>
      <c r="D165" s="3">
        <f>IF(C165&lt;MAX($C$3:C165),C165/MAX($C$3:C165)-1,0)</f>
        <v>-7.7279752704791926E-3</v>
      </c>
    </row>
    <row r="166" spans="1:4">
      <c r="A166" s="25">
        <v>42786</v>
      </c>
      <c r="B166" s="1">
        <v>1.302</v>
      </c>
      <c r="C166" s="1">
        <v>1.302</v>
      </c>
      <c r="D166" s="3">
        <f>IF(C166&lt;MAX($C$3:C166),C166/MAX($C$3:C166)-1,0)</f>
        <v>0</v>
      </c>
    </row>
    <row r="167" spans="1:4">
      <c r="A167" s="25">
        <v>42787</v>
      </c>
      <c r="B167" s="1">
        <v>1.2989999999999999</v>
      </c>
      <c r="C167" s="1">
        <v>1.2989999999999999</v>
      </c>
      <c r="D167" s="3">
        <f>IF(C167&lt;MAX($C$3:C167),C167/MAX($C$3:C167)-1,0)</f>
        <v>-2.3041474654378336E-3</v>
      </c>
    </row>
    <row r="168" spans="1:4">
      <c r="A168" s="25">
        <v>42788</v>
      </c>
      <c r="B168" s="1">
        <v>1.3109999999999999</v>
      </c>
      <c r="C168" s="1">
        <v>1.3109999999999999</v>
      </c>
      <c r="D168" s="3">
        <f>IF(C168&lt;MAX($C$3:C168),C168/MAX($C$3:C168)-1,0)</f>
        <v>0</v>
      </c>
    </row>
    <row r="169" spans="1:4">
      <c r="A169" s="25">
        <v>42789</v>
      </c>
      <c r="B169" s="1">
        <v>1.3080000000000001</v>
      </c>
      <c r="C169" s="1">
        <v>1.3080000000000001</v>
      </c>
      <c r="D169" s="3">
        <f>IF(C169&lt;MAX($C$3:C169),C169/MAX($C$3:C169)-1,0)</f>
        <v>-2.2883295194506825E-3</v>
      </c>
    </row>
    <row r="170" spans="1:4">
      <c r="A170" s="25">
        <v>42790</v>
      </c>
      <c r="B170" s="1">
        <v>1.2949999999999999</v>
      </c>
      <c r="C170" s="1">
        <v>1.2949999999999999</v>
      </c>
      <c r="D170" s="3">
        <f>IF(C170&lt;MAX($C$3:C170),C170/MAX($C$3:C170)-1,0)</f>
        <v>-1.2204424103737566E-2</v>
      </c>
    </row>
    <row r="171" spans="1:4">
      <c r="A171" s="25">
        <v>42793</v>
      </c>
      <c r="B171" s="1">
        <v>1.292</v>
      </c>
      <c r="C171" s="1">
        <v>1.292</v>
      </c>
      <c r="D171" s="3">
        <f>IF(C171&lt;MAX($C$3:C171),C171/MAX($C$3:C171)-1,0)</f>
        <v>-1.4492753623188359E-2</v>
      </c>
    </row>
    <row r="172" spans="1:4">
      <c r="A172" s="25">
        <v>42794</v>
      </c>
      <c r="B172" s="1">
        <v>1.2849999999999999</v>
      </c>
      <c r="C172" s="1">
        <v>1.2849999999999999</v>
      </c>
      <c r="D172" s="3">
        <f>IF(C172&lt;MAX($C$3:C172),C172/MAX($C$3:C172)-1,0)</f>
        <v>-1.9832189168573655E-2</v>
      </c>
    </row>
    <row r="173" spans="1:4">
      <c r="A173" s="25">
        <v>42795</v>
      </c>
      <c r="B173" s="1">
        <v>1.2869999999999999</v>
      </c>
      <c r="C173" s="1">
        <v>1.2869999999999999</v>
      </c>
      <c r="D173" s="3">
        <f>IF(C173&lt;MAX($C$3:C173),C173/MAX($C$3:C173)-1,0)</f>
        <v>-1.8306636155606459E-2</v>
      </c>
    </row>
    <row r="174" spans="1:4">
      <c r="A174" s="25">
        <v>42796</v>
      </c>
      <c r="B174" s="1">
        <v>1.2849999999999999</v>
      </c>
      <c r="C174" s="1">
        <v>1.2849999999999999</v>
      </c>
      <c r="D174" s="3">
        <f>IF(C174&lt;MAX($C$3:C174),C174/MAX($C$3:C174)-1,0)</f>
        <v>-1.9832189168573655E-2</v>
      </c>
    </row>
    <row r="175" spans="1:4">
      <c r="A175" s="25">
        <v>42797</v>
      </c>
      <c r="B175" s="1">
        <v>1.2869999999999999</v>
      </c>
      <c r="C175" s="1">
        <v>1.2869999999999999</v>
      </c>
      <c r="D175" s="3">
        <f>IF(C175&lt;MAX($C$3:C175),C175/MAX($C$3:C175)-1,0)</f>
        <v>-1.8306636155606459E-2</v>
      </c>
    </row>
    <row r="176" spans="1:4">
      <c r="A176" s="25">
        <v>42800</v>
      </c>
      <c r="B176" s="1">
        <v>1.3049999999999999</v>
      </c>
      <c r="C176" s="1">
        <v>1.3049999999999999</v>
      </c>
      <c r="D176" s="3">
        <f>IF(C176&lt;MAX($C$3:C176),C176/MAX($C$3:C176)-1,0)</f>
        <v>-4.5766590389015871E-3</v>
      </c>
    </row>
    <row r="177" spans="1:4">
      <c r="A177" s="25">
        <v>42801</v>
      </c>
      <c r="B177" s="1">
        <v>1.3049999999999999</v>
      </c>
      <c r="C177" s="1">
        <v>1.3049999999999999</v>
      </c>
      <c r="D177" s="3">
        <f>IF(C177&lt;MAX($C$3:C177),C177/MAX($C$3:C177)-1,0)</f>
        <v>-4.5766590389015871E-3</v>
      </c>
    </row>
    <row r="178" spans="1:4">
      <c r="A178" s="25">
        <v>42802</v>
      </c>
      <c r="B178" s="1">
        <v>1.3069999999999999</v>
      </c>
      <c r="C178" s="1">
        <v>1.3069999999999999</v>
      </c>
      <c r="D178" s="3">
        <f>IF(C178&lt;MAX($C$3:C178),C178/MAX($C$3:C178)-1,0)</f>
        <v>-3.0511060259343914E-3</v>
      </c>
    </row>
    <row r="179" spans="1:4">
      <c r="A179" s="25">
        <v>42803</v>
      </c>
      <c r="B179" s="1">
        <v>1.298</v>
      </c>
      <c r="C179" s="1">
        <v>1.298</v>
      </c>
      <c r="D179" s="3">
        <f>IF(C179&lt;MAX($C$3:C179),C179/MAX($C$3:C179)-1,0)</f>
        <v>-9.916094584286772E-3</v>
      </c>
    </row>
    <row r="180" spans="1:4">
      <c r="A180" s="25">
        <v>42804</v>
      </c>
      <c r="B180" s="1">
        <v>1.3049999999999999</v>
      </c>
      <c r="C180" s="1">
        <v>1.3049999999999999</v>
      </c>
      <c r="D180" s="3">
        <f>IF(C180&lt;MAX($C$3:C180),C180/MAX($C$3:C180)-1,0)</f>
        <v>-4.5766590389015871E-3</v>
      </c>
    </row>
    <row r="181" spans="1:4">
      <c r="A181" s="25">
        <v>42807</v>
      </c>
      <c r="B181" s="1">
        <v>1.3240000000000001</v>
      </c>
      <c r="C181" s="1">
        <v>1.3240000000000001</v>
      </c>
      <c r="D181" s="3">
        <f>IF(C181&lt;MAX($C$3:C181),C181/MAX($C$3:C181)-1,0)</f>
        <v>0</v>
      </c>
    </row>
    <row r="182" spans="1:4">
      <c r="A182" s="25">
        <v>42808</v>
      </c>
      <c r="B182" s="1">
        <v>1.3180000000000001</v>
      </c>
      <c r="C182" s="1">
        <v>1.3180000000000001</v>
      </c>
      <c r="D182" s="3">
        <f>IF(C182&lt;MAX($C$3:C182),C182/MAX($C$3:C182)-1,0)</f>
        <v>-4.5317220543806824E-3</v>
      </c>
    </row>
    <row r="183" spans="1:4">
      <c r="A183" s="25">
        <v>42809</v>
      </c>
      <c r="B183" s="1">
        <v>1.319</v>
      </c>
      <c r="C183" s="1">
        <v>1.319</v>
      </c>
      <c r="D183" s="3">
        <f>IF(C183&lt;MAX($C$3:C183),C183/MAX($C$3:C183)-1,0)</f>
        <v>-3.7764350453173279E-3</v>
      </c>
    </row>
    <row r="184" spans="1:4">
      <c r="A184" s="25">
        <v>42810</v>
      </c>
      <c r="B184" s="1">
        <v>1.337</v>
      </c>
      <c r="C184" s="1">
        <v>1.337</v>
      </c>
      <c r="D184" s="3">
        <f>IF(C184&lt;MAX($C$3:C184),C184/MAX($C$3:C184)-1,0)</f>
        <v>0</v>
      </c>
    </row>
    <row r="185" spans="1:4">
      <c r="A185" s="25">
        <v>42811</v>
      </c>
      <c r="B185" s="1">
        <v>1.337</v>
      </c>
      <c r="C185" s="1">
        <v>1.337</v>
      </c>
      <c r="D185" s="3">
        <f>IF(C185&lt;MAX($C$3:C185),C185/MAX($C$3:C185)-1,0)</f>
        <v>0</v>
      </c>
    </row>
    <row r="186" spans="1:4">
      <c r="A186" s="25">
        <v>42814</v>
      </c>
      <c r="B186" s="1">
        <v>1.343</v>
      </c>
      <c r="C186" s="1">
        <v>1.343</v>
      </c>
      <c r="D186" s="3">
        <f>IF(C186&lt;MAX($C$3:C186),C186/MAX($C$3:C186)-1,0)</f>
        <v>0</v>
      </c>
    </row>
    <row r="187" spans="1:4">
      <c r="A187" s="25">
        <v>42815</v>
      </c>
      <c r="B187" s="1">
        <v>1.353</v>
      </c>
      <c r="C187" s="1">
        <v>1.353</v>
      </c>
      <c r="D187" s="3">
        <f>IF(C187&lt;MAX($C$3:C187),C187/MAX($C$3:C187)-1,0)</f>
        <v>0</v>
      </c>
    </row>
    <row r="188" spans="1:4">
      <c r="A188" s="25">
        <v>42816</v>
      </c>
      <c r="B188" s="1">
        <v>1.3480000000000001</v>
      </c>
      <c r="C188" s="1">
        <v>1.3480000000000001</v>
      </c>
      <c r="D188" s="3">
        <f>IF(C188&lt;MAX($C$3:C188),C188/MAX($C$3:C188)-1,0)</f>
        <v>-3.6954915003695188E-3</v>
      </c>
    </row>
    <row r="189" spans="1:4">
      <c r="A189" s="25">
        <v>42817</v>
      </c>
      <c r="B189" s="1">
        <v>1.3560000000000001</v>
      </c>
      <c r="C189" s="1">
        <v>1.3560000000000001</v>
      </c>
      <c r="D189" s="3">
        <f>IF(C189&lt;MAX($C$3:C189),C189/MAX($C$3:C189)-1,0)</f>
        <v>0</v>
      </c>
    </row>
    <row r="190" spans="1:4">
      <c r="A190" s="25">
        <v>42818</v>
      </c>
      <c r="B190" s="1">
        <v>1.3680000000000001</v>
      </c>
      <c r="C190" s="1">
        <v>1.3680000000000001</v>
      </c>
      <c r="D190" s="3">
        <f>IF(C190&lt;MAX($C$3:C190),C190/MAX($C$3:C190)-1,0)</f>
        <v>0</v>
      </c>
    </row>
    <row r="191" spans="1:4">
      <c r="A191" s="25">
        <v>42821</v>
      </c>
      <c r="B191" s="1">
        <v>1.345</v>
      </c>
      <c r="C191" s="1">
        <v>1.345</v>
      </c>
      <c r="D191" s="3">
        <f>IF(C191&lt;MAX($C$3:C191),C191/MAX($C$3:C191)-1,0)</f>
        <v>-1.6812865497076168E-2</v>
      </c>
    </row>
    <row r="192" spans="1:4">
      <c r="A192" s="25">
        <v>42822</v>
      </c>
      <c r="B192" s="1">
        <v>1.349</v>
      </c>
      <c r="C192" s="1">
        <v>1.349</v>
      </c>
      <c r="D192" s="3">
        <f>IF(C192&lt;MAX($C$3:C192),C192/MAX($C$3:C192)-1,0)</f>
        <v>-1.3888888888888951E-2</v>
      </c>
    </row>
    <row r="193" spans="1:4">
      <c r="A193" s="25">
        <v>42823</v>
      </c>
      <c r="B193" s="1">
        <v>1.351</v>
      </c>
      <c r="C193" s="1">
        <v>1.351</v>
      </c>
      <c r="D193" s="3">
        <f>IF(C193&lt;MAX($C$3:C193),C193/MAX($C$3:C193)-1,0)</f>
        <v>-1.2426900584795453E-2</v>
      </c>
    </row>
    <row r="194" spans="1:4">
      <c r="A194" s="25">
        <v>42824</v>
      </c>
      <c r="B194" s="1">
        <v>1.341</v>
      </c>
      <c r="C194" s="1">
        <v>1.341</v>
      </c>
      <c r="D194" s="3">
        <f>IF(C194&lt;MAX($C$3:C194),C194/MAX($C$3:C194)-1,0)</f>
        <v>-1.9736842105263275E-2</v>
      </c>
    </row>
    <row r="195" spans="1:4">
      <c r="A195" s="25">
        <v>42825</v>
      </c>
      <c r="B195" s="1">
        <v>1.3480000000000001</v>
      </c>
      <c r="C195" s="1">
        <v>1.3480000000000001</v>
      </c>
      <c r="D195" s="3">
        <f>IF(C195&lt;MAX($C$3:C195),C195/MAX($C$3:C195)-1,0)</f>
        <v>-1.4619883040935644E-2</v>
      </c>
    </row>
    <row r="196" spans="1:4">
      <c r="A196" s="25">
        <v>42830</v>
      </c>
      <c r="B196" s="1">
        <v>1.3779999999999999</v>
      </c>
      <c r="C196" s="1">
        <v>1.3779999999999999</v>
      </c>
      <c r="D196" s="3">
        <f>IF(C196&lt;MAX($C$3:C196),C196/MAX($C$3:C196)-1,0)</f>
        <v>0</v>
      </c>
    </row>
    <row r="197" spans="1:4">
      <c r="A197" s="25">
        <v>42831</v>
      </c>
      <c r="B197" s="1">
        <v>1.37</v>
      </c>
      <c r="C197" s="1">
        <v>1.37</v>
      </c>
      <c r="D197" s="3">
        <f>IF(C197&lt;MAX($C$3:C197),C197/MAX($C$3:C197)-1,0)</f>
        <v>-5.8055152394773657E-3</v>
      </c>
    </row>
    <row r="198" spans="1:4">
      <c r="A198" s="25">
        <v>42832</v>
      </c>
      <c r="B198" s="1">
        <v>1.377</v>
      </c>
      <c r="C198" s="1">
        <v>1.377</v>
      </c>
      <c r="D198" s="3">
        <f>IF(C198&lt;MAX($C$3:C198),C198/MAX($C$3:C198)-1,0)</f>
        <v>-7.2568940493455969E-4</v>
      </c>
    </row>
    <row r="199" spans="1:4">
      <c r="A199" s="25">
        <v>42835</v>
      </c>
      <c r="B199" s="1">
        <v>1.369</v>
      </c>
      <c r="C199" s="1">
        <v>1.369</v>
      </c>
      <c r="D199" s="3">
        <f>IF(C199&lt;MAX($C$3:C199),C199/MAX($C$3:C199)-1,0)</f>
        <v>-6.5312046444121474E-3</v>
      </c>
    </row>
    <row r="200" spans="1:4">
      <c r="A200" s="25">
        <v>42836</v>
      </c>
      <c r="B200" s="1">
        <v>1.365</v>
      </c>
      <c r="C200" s="1">
        <v>1.365</v>
      </c>
      <c r="D200" s="3">
        <f>IF(C200&lt;MAX($C$3:C200),C200/MAX($C$3:C200)-1,0)</f>
        <v>-9.4339622641508303E-3</v>
      </c>
    </row>
    <row r="201" spans="1:4">
      <c r="A201" s="25">
        <v>42837</v>
      </c>
      <c r="B201" s="1">
        <v>1.37</v>
      </c>
      <c r="C201" s="1">
        <v>1.37</v>
      </c>
      <c r="D201" s="3">
        <f>IF(C201&lt;MAX($C$3:C201),C201/MAX($C$3:C201)-1,0)</f>
        <v>-5.8055152394773657E-3</v>
      </c>
    </row>
    <row r="202" spans="1:4">
      <c r="A202" s="25">
        <v>42838</v>
      </c>
      <c r="B202" s="1">
        <v>1.3660000000000001</v>
      </c>
      <c r="C202" s="1">
        <v>1.3660000000000001</v>
      </c>
      <c r="D202" s="3">
        <f>IF(C202&lt;MAX($C$3:C202),C202/MAX($C$3:C202)-1,0)</f>
        <v>-8.7082728592160485E-3</v>
      </c>
    </row>
    <row r="203" spans="1:4">
      <c r="A203" s="25">
        <v>42839</v>
      </c>
      <c r="B203" s="1">
        <v>1.36</v>
      </c>
      <c r="C203" s="1">
        <v>1.36</v>
      </c>
      <c r="D203" s="3">
        <f>IF(C203&lt;MAX($C$3:C203),C203/MAX($C$3:C203)-1,0)</f>
        <v>-1.3062409288824184E-2</v>
      </c>
    </row>
    <row r="204" spans="1:4">
      <c r="A204" s="25">
        <v>42842</v>
      </c>
      <c r="B204" s="1">
        <v>1.359</v>
      </c>
      <c r="C204" s="1">
        <v>1.359</v>
      </c>
      <c r="D204" s="3">
        <f>IF(C204&lt;MAX($C$3:C204),C204/MAX($C$3:C204)-1,0)</f>
        <v>-1.3788098693758966E-2</v>
      </c>
    </row>
    <row r="205" spans="1:4">
      <c r="A205" s="25">
        <v>42843</v>
      </c>
      <c r="B205" s="1">
        <v>1.357</v>
      </c>
      <c r="C205" s="1">
        <v>1.357</v>
      </c>
      <c r="D205" s="3">
        <f>IF(C205&lt;MAX($C$3:C205),C205/MAX($C$3:C205)-1,0)</f>
        <v>-1.5239477503628418E-2</v>
      </c>
    </row>
    <row r="206" spans="1:4">
      <c r="A206" s="25">
        <v>42844</v>
      </c>
      <c r="B206" s="1">
        <v>1.3620000000000001</v>
      </c>
      <c r="C206" s="1">
        <v>1.3620000000000001</v>
      </c>
      <c r="D206" s="3">
        <f>IF(C206&lt;MAX($C$3:C206),C206/MAX($C$3:C206)-1,0)</f>
        <v>-1.1611030478954842E-2</v>
      </c>
    </row>
    <row r="207" spans="1:4">
      <c r="A207" s="25">
        <v>42845</v>
      </c>
      <c r="B207" s="1">
        <v>1.381</v>
      </c>
      <c r="C207" s="1">
        <v>1.381</v>
      </c>
      <c r="D207" s="3">
        <f>IF(C207&lt;MAX($C$3:C207),C207/MAX($C$3:C207)-1,0)</f>
        <v>0</v>
      </c>
    </row>
    <row r="208" spans="1:4">
      <c r="A208" s="25">
        <v>42846</v>
      </c>
      <c r="B208" s="1">
        <v>1.381</v>
      </c>
      <c r="C208" s="1">
        <v>1.381</v>
      </c>
      <c r="D208" s="3">
        <f>IF(C208&lt;MAX($C$3:C208),C208/MAX($C$3:C208)-1,0)</f>
        <v>0</v>
      </c>
    </row>
    <row r="209" spans="1:4">
      <c r="A209" s="25">
        <v>42849</v>
      </c>
      <c r="B209" s="1">
        <v>1.3759999999999999</v>
      </c>
      <c r="C209" s="1">
        <v>1.3759999999999999</v>
      </c>
      <c r="D209" s="3">
        <f>IF(C209&lt;MAX($C$3:C209),C209/MAX($C$3:C209)-1,0)</f>
        <v>-3.6205648081101272E-3</v>
      </c>
    </row>
    <row r="210" spans="1:4">
      <c r="A210" s="25">
        <v>42850</v>
      </c>
      <c r="B210" s="1">
        <v>1.4</v>
      </c>
      <c r="C210" s="1">
        <v>1.4</v>
      </c>
      <c r="D210" s="3">
        <f>IF(C210&lt;MAX($C$3:C210),C210/MAX($C$3:C210)-1,0)</f>
        <v>0</v>
      </c>
    </row>
    <row r="211" spans="1:4">
      <c r="A211" s="25">
        <v>42851</v>
      </c>
      <c r="B211" s="1">
        <v>1.4039999999999999</v>
      </c>
      <c r="C211" s="1">
        <v>1.4039999999999999</v>
      </c>
      <c r="D211" s="3">
        <f>IF(C211&lt;MAX($C$3:C211),C211/MAX($C$3:C211)-1,0)</f>
        <v>0</v>
      </c>
    </row>
    <row r="212" spans="1:4">
      <c r="A212" s="25">
        <v>42852</v>
      </c>
      <c r="B212" s="1">
        <v>1.405</v>
      </c>
      <c r="C212" s="1">
        <v>1.405</v>
      </c>
      <c r="D212" s="3">
        <f>IF(C212&lt;MAX($C$3:C212),C212/MAX($C$3:C212)-1,0)</f>
        <v>0</v>
      </c>
    </row>
    <row r="213" spans="1:4">
      <c r="A213" s="25">
        <v>42853</v>
      </c>
      <c r="B213" s="1">
        <v>1.4079999999999999</v>
      </c>
      <c r="C213" s="1">
        <v>1.4079999999999999</v>
      </c>
      <c r="D213" s="3">
        <f>IF(C213&lt;MAX($C$3:C213),C213/MAX($C$3:C213)-1,0)</f>
        <v>0</v>
      </c>
    </row>
    <row r="214" spans="1:4">
      <c r="A214" s="25">
        <v>42857</v>
      </c>
      <c r="B214" s="1">
        <v>1.4079999999999999</v>
      </c>
      <c r="C214" s="1">
        <v>1.4079999999999999</v>
      </c>
      <c r="D214" s="3">
        <f>IF(C214&lt;MAX($C$3:C214),C214/MAX($C$3:C214)-1,0)</f>
        <v>0</v>
      </c>
    </row>
    <row r="215" spans="1:4">
      <c r="A215" s="25">
        <v>42858</v>
      </c>
      <c r="B215" s="1">
        <v>1.4019999999999999</v>
      </c>
      <c r="C215" s="1">
        <v>1.4019999999999999</v>
      </c>
      <c r="D215" s="3">
        <f>IF(C215&lt;MAX($C$3:C215),C215/MAX($C$3:C215)-1,0)</f>
        <v>-4.2613636363636465E-3</v>
      </c>
    </row>
    <row r="216" spans="1:4">
      <c r="A216" s="25">
        <v>42859</v>
      </c>
      <c r="B216" s="1">
        <v>1.391</v>
      </c>
      <c r="C216" s="1">
        <v>1.391</v>
      </c>
      <c r="D216" s="3">
        <f>IF(C216&lt;MAX($C$3:C216),C216/MAX($C$3:C216)-1,0)</f>
        <v>-1.2073863636363535E-2</v>
      </c>
    </row>
    <row r="217" spans="1:4">
      <c r="A217" s="25">
        <v>42860</v>
      </c>
      <c r="B217" s="1">
        <v>1.3740000000000001</v>
      </c>
      <c r="C217" s="1">
        <v>1.3740000000000001</v>
      </c>
      <c r="D217" s="3">
        <f>IF(C217&lt;MAX($C$3:C217),C217/MAX($C$3:C217)-1,0)</f>
        <v>-2.4147727272727182E-2</v>
      </c>
    </row>
    <row r="218" spans="1:4">
      <c r="A218" s="25">
        <v>42863</v>
      </c>
      <c r="B218" s="1">
        <v>1.3640000000000001</v>
      </c>
      <c r="C218" s="1">
        <v>1.3640000000000001</v>
      </c>
      <c r="D218" s="3">
        <f>IF(C218&lt;MAX($C$3:C218),C218/MAX($C$3:C218)-1,0)</f>
        <v>-3.1249999999999889E-2</v>
      </c>
    </row>
    <row r="219" spans="1:4">
      <c r="A219" s="25">
        <v>42864</v>
      </c>
      <c r="B219" s="1">
        <v>1.381</v>
      </c>
      <c r="C219" s="1">
        <v>1.381</v>
      </c>
      <c r="D219" s="3">
        <f>IF(C219&lt;MAX($C$3:C219),C219/MAX($C$3:C219)-1,0)</f>
        <v>-1.9176136363636354E-2</v>
      </c>
    </row>
    <row r="220" spans="1:4">
      <c r="A220" s="25">
        <v>42865</v>
      </c>
      <c r="B220" s="1">
        <v>1.389</v>
      </c>
      <c r="C220" s="1">
        <v>1.389</v>
      </c>
      <c r="D220" s="3">
        <f>IF(C220&lt;MAX($C$3:C220),C220/MAX($C$3:C220)-1,0)</f>
        <v>-1.3494318181818121E-2</v>
      </c>
    </row>
    <row r="221" spans="1:4">
      <c r="A221" s="25">
        <v>42866</v>
      </c>
      <c r="B221" s="1">
        <v>1.3859999999999999</v>
      </c>
      <c r="C221" s="1">
        <v>1.3859999999999999</v>
      </c>
      <c r="D221" s="3">
        <f>IF(C221&lt;MAX($C$3:C221),C221/MAX($C$3:C221)-1,0)</f>
        <v>-1.5625E-2</v>
      </c>
    </row>
    <row r="222" spans="1:4">
      <c r="A222" s="25">
        <v>42867</v>
      </c>
      <c r="B222" s="1">
        <v>1.379</v>
      </c>
      <c r="C222" s="1">
        <v>1.379</v>
      </c>
      <c r="D222" s="3">
        <f>IF(C222&lt;MAX($C$3:C222),C222/MAX($C$3:C222)-1,0)</f>
        <v>-2.0596590909090828E-2</v>
      </c>
    </row>
    <row r="223" spans="1:4">
      <c r="A223" s="25">
        <v>42870</v>
      </c>
      <c r="B223" s="1">
        <v>1.3859999999999999</v>
      </c>
      <c r="C223" s="1">
        <v>1.3859999999999999</v>
      </c>
      <c r="D223" s="3">
        <f>IF(C223&lt;MAX($C$3:C223),C223/MAX($C$3:C223)-1,0)</f>
        <v>-1.5625E-2</v>
      </c>
    </row>
    <row r="224" spans="1:4">
      <c r="A224" s="25">
        <v>42871</v>
      </c>
      <c r="B224" s="1">
        <v>1.403</v>
      </c>
      <c r="C224" s="1">
        <v>1.403</v>
      </c>
      <c r="D224" s="3">
        <f>IF(C224&lt;MAX($C$3:C224),C224/MAX($C$3:C224)-1,0)</f>
        <v>-3.5511363636362425E-3</v>
      </c>
    </row>
    <row r="225" spans="1:4">
      <c r="A225" s="25">
        <v>42872</v>
      </c>
      <c r="B225" s="1">
        <v>1.391</v>
      </c>
      <c r="C225" s="1">
        <v>1.391</v>
      </c>
      <c r="D225" s="3">
        <f>IF(C225&lt;MAX($C$3:C225),C225/MAX($C$3:C225)-1,0)</f>
        <v>-1.2073863636363535E-2</v>
      </c>
    </row>
    <row r="226" spans="1:4">
      <c r="A226" s="25">
        <v>42873</v>
      </c>
      <c r="B226" s="1">
        <v>1.369</v>
      </c>
      <c r="C226" s="1">
        <v>1.369</v>
      </c>
      <c r="D226" s="3">
        <f>IF(C226&lt;MAX($C$3:C226),C226/MAX($C$3:C226)-1,0)</f>
        <v>-2.7698863636363535E-2</v>
      </c>
    </row>
    <row r="227" spans="1:4">
      <c r="A227" s="25">
        <v>42874</v>
      </c>
      <c r="B227" s="1">
        <v>1.3759999999999999</v>
      </c>
      <c r="C227" s="1">
        <v>1.3759999999999999</v>
      </c>
      <c r="D227" s="3">
        <f>IF(C227&lt;MAX($C$3:C227),C227/MAX($C$3:C227)-1,0)</f>
        <v>-2.2727272727272707E-2</v>
      </c>
    </row>
    <row r="228" spans="1:4">
      <c r="A228" s="25">
        <v>42877</v>
      </c>
      <c r="B228" s="1">
        <v>1.389</v>
      </c>
      <c r="C228" s="1">
        <v>1.389</v>
      </c>
      <c r="D228" s="3">
        <f>IF(C228&lt;MAX($C$3:C228),C228/MAX($C$3:C228)-1,0)</f>
        <v>-1.3494318181818121E-2</v>
      </c>
    </row>
    <row r="229" spans="1:4">
      <c r="A229" s="25">
        <v>42878</v>
      </c>
      <c r="B229" s="1">
        <v>1.381</v>
      </c>
      <c r="C229" s="1">
        <v>1.381</v>
      </c>
      <c r="D229" s="3">
        <f>IF(C229&lt;MAX($C$3:C229),C229/MAX($C$3:C229)-1,0)</f>
        <v>-1.9176136363636354E-2</v>
      </c>
    </row>
    <row r="230" spans="1:4">
      <c r="A230" s="25">
        <v>42879</v>
      </c>
      <c r="B230" s="1">
        <v>1.383</v>
      </c>
      <c r="C230" s="1">
        <v>1.383</v>
      </c>
      <c r="D230" s="3">
        <f>IF(C230&lt;MAX($C$3:C230),C230/MAX($C$3:C230)-1,0)</f>
        <v>-1.7755681818181768E-2</v>
      </c>
    </row>
    <row r="231" spans="1:4">
      <c r="A231" s="25">
        <v>42880</v>
      </c>
      <c r="B231" s="1">
        <v>1.387</v>
      </c>
      <c r="C231" s="1">
        <v>1.387</v>
      </c>
      <c r="D231" s="3">
        <f>IF(C231&lt;MAX($C$3:C231),C231/MAX($C$3:C231)-1,0)</f>
        <v>-1.4914772727272707E-2</v>
      </c>
    </row>
    <row r="232" spans="1:4">
      <c r="A232" s="25">
        <v>42881</v>
      </c>
      <c r="B232" s="1">
        <v>1.383</v>
      </c>
      <c r="C232" s="1">
        <v>1.383</v>
      </c>
      <c r="D232" s="3">
        <f>IF(C232&lt;MAX($C$3:C232),C232/MAX($C$3:C232)-1,0)</f>
        <v>-1.7755681818181768E-2</v>
      </c>
    </row>
    <row r="233" spans="1:4">
      <c r="A233" s="25">
        <v>42886</v>
      </c>
      <c r="B233" s="1">
        <v>1.379</v>
      </c>
      <c r="C233" s="1">
        <v>1.379</v>
      </c>
      <c r="D233" s="3">
        <f>IF(C233&lt;MAX($C$3:C233),C233/MAX($C$3:C233)-1,0)</f>
        <v>-2.0596590909090828E-2</v>
      </c>
    </row>
    <row r="234" spans="1:4">
      <c r="A234" s="25">
        <v>42887</v>
      </c>
      <c r="B234" s="1">
        <v>1.3819999999999999</v>
      </c>
      <c r="C234" s="1">
        <v>1.3819999999999999</v>
      </c>
      <c r="D234" s="3">
        <f>IF(C234&lt;MAX($C$3:C234),C234/MAX($C$3:C234)-1,0)</f>
        <v>-1.8465909090909061E-2</v>
      </c>
    </row>
    <row r="235" spans="1:4">
      <c r="A235" s="25">
        <v>42888</v>
      </c>
      <c r="B235" s="1">
        <v>1.38</v>
      </c>
      <c r="C235" s="1">
        <v>1.38</v>
      </c>
      <c r="D235" s="3">
        <f>IF(C235&lt;MAX($C$3:C235),C235/MAX($C$3:C235)-1,0)</f>
        <v>-1.9886363636363646E-2</v>
      </c>
    </row>
    <row r="236" spans="1:4">
      <c r="A236" s="25">
        <v>42891</v>
      </c>
      <c r="B236" s="1">
        <v>1.379</v>
      </c>
      <c r="C236" s="1">
        <v>1.379</v>
      </c>
      <c r="D236" s="3">
        <f>IF(C236&lt;MAX($C$3:C236),C236/MAX($C$3:C236)-1,0)</f>
        <v>-2.0596590909090828E-2</v>
      </c>
    </row>
    <row r="237" spans="1:4">
      <c r="A237" s="25">
        <v>42892</v>
      </c>
      <c r="B237" s="1">
        <v>1.381</v>
      </c>
      <c r="C237" s="1">
        <v>1.381</v>
      </c>
      <c r="D237" s="3">
        <f>IF(C237&lt;MAX($C$3:C237),C237/MAX($C$3:C237)-1,0)</f>
        <v>-1.9176136363636354E-2</v>
      </c>
    </row>
    <row r="238" spans="1:4">
      <c r="A238" s="25">
        <v>42893</v>
      </c>
      <c r="B238" s="1">
        <v>1.4039999999999999</v>
      </c>
      <c r="C238" s="1">
        <v>1.4039999999999999</v>
      </c>
      <c r="D238" s="3">
        <f>IF(C238&lt;MAX($C$3:C238),C238/MAX($C$3:C238)-1,0)</f>
        <v>-2.8409090909090606E-3</v>
      </c>
    </row>
    <row r="239" spans="1:4">
      <c r="A239" s="25">
        <v>42894</v>
      </c>
      <c r="B239" s="1">
        <v>1.4239999999999999</v>
      </c>
      <c r="C239" s="1">
        <v>1.4239999999999999</v>
      </c>
      <c r="D239" s="3">
        <f>IF(C239&lt;MAX($C$3:C239),C239/MAX($C$3:C239)-1,0)</f>
        <v>0</v>
      </c>
    </row>
    <row r="240" spans="1:4">
      <c r="A240" s="25">
        <v>42895</v>
      </c>
      <c r="B240" s="1">
        <v>1.427</v>
      </c>
      <c r="C240" s="1">
        <v>1.427</v>
      </c>
      <c r="D240" s="3">
        <f>IF(C240&lt;MAX($C$3:C240),C240/MAX($C$3:C240)-1,0)</f>
        <v>0</v>
      </c>
    </row>
    <row r="241" spans="1:4">
      <c r="A241" s="25">
        <v>42898</v>
      </c>
      <c r="B241" s="1">
        <v>1.4079999999999999</v>
      </c>
      <c r="C241" s="1">
        <v>1.4079999999999999</v>
      </c>
      <c r="D241" s="3">
        <f>IF(C241&lt;MAX($C$3:C241),C241/MAX($C$3:C241)-1,0)</f>
        <v>-1.3314646110721862E-2</v>
      </c>
    </row>
    <row r="242" spans="1:4">
      <c r="A242" s="25">
        <v>42899</v>
      </c>
      <c r="B242" s="1">
        <v>1.417</v>
      </c>
      <c r="C242" s="1">
        <v>1.417</v>
      </c>
      <c r="D242" s="3">
        <f>IF(C242&lt;MAX($C$3:C242),C242/MAX($C$3:C242)-1,0)</f>
        <v>-7.0077084793273015E-3</v>
      </c>
    </row>
    <row r="243" spans="1:4">
      <c r="A243" s="25">
        <v>42900</v>
      </c>
      <c r="B243" s="1">
        <v>1.41</v>
      </c>
      <c r="C243" s="1">
        <v>1.41</v>
      </c>
      <c r="D243" s="3">
        <f>IF(C243&lt;MAX($C$3:C243),C243/MAX($C$3:C243)-1,0)</f>
        <v>-1.1913104414856379E-2</v>
      </c>
    </row>
    <row r="244" spans="1:4">
      <c r="A244" s="25">
        <v>42901</v>
      </c>
      <c r="B244" s="1">
        <v>1.4019999999999999</v>
      </c>
      <c r="C244" s="1">
        <v>1.4019999999999999</v>
      </c>
      <c r="D244" s="3">
        <f>IF(C244&lt;MAX($C$3:C244),C244/MAX($C$3:C244)-1,0)</f>
        <v>-1.7519271198318198E-2</v>
      </c>
    </row>
    <row r="245" spans="1:4">
      <c r="A245" s="25">
        <v>42902</v>
      </c>
      <c r="B245" s="1">
        <v>1.405</v>
      </c>
      <c r="C245" s="1">
        <v>1.405</v>
      </c>
      <c r="D245" s="3">
        <f>IF(C245&lt;MAX($C$3:C245),C245/MAX($C$3:C245)-1,0)</f>
        <v>-1.5416958654519974E-2</v>
      </c>
    </row>
    <row r="246" spans="1:4">
      <c r="A246" s="25">
        <v>42905</v>
      </c>
      <c r="B246" s="1">
        <v>1.4259999999999999</v>
      </c>
      <c r="C246" s="1">
        <v>1.4259999999999999</v>
      </c>
      <c r="D246" s="3">
        <f>IF(C246&lt;MAX($C$3:C246),C246/MAX($C$3:C246)-1,0)</f>
        <v>-7.0077084793285227E-4</v>
      </c>
    </row>
    <row r="247" spans="1:4">
      <c r="A247" s="25">
        <v>42906</v>
      </c>
      <c r="B247" s="1">
        <v>1.423</v>
      </c>
      <c r="C247" s="1">
        <v>1.423</v>
      </c>
      <c r="D247" s="3">
        <f>IF(C247&lt;MAX($C$3:C247),C247/MAX($C$3:C247)-1,0)</f>
        <v>-2.803083391730854E-3</v>
      </c>
    </row>
    <row r="248" spans="1:4">
      <c r="A248" s="25">
        <v>42907</v>
      </c>
      <c r="B248" s="1">
        <v>1.4330000000000001</v>
      </c>
      <c r="C248" s="1">
        <v>1.4330000000000001</v>
      </c>
      <c r="D248" s="3">
        <f>IF(C248&lt;MAX($C$3:C248),C248/MAX($C$3:C248)-1,0)</f>
        <v>0</v>
      </c>
    </row>
    <row r="249" spans="1:4">
      <c r="A249" s="25">
        <v>42908</v>
      </c>
      <c r="B249" s="1">
        <v>1.429</v>
      </c>
      <c r="C249" s="1">
        <v>1.429</v>
      </c>
      <c r="D249" s="3">
        <f>IF(C249&lt;MAX($C$3:C249),C249/MAX($C$3:C249)-1,0)</f>
        <v>-2.7913468248429441E-3</v>
      </c>
    </row>
    <row r="250" spans="1:4">
      <c r="A250" s="25">
        <v>42909</v>
      </c>
      <c r="B250" s="1">
        <v>1.44</v>
      </c>
      <c r="C250" s="1">
        <v>1.44</v>
      </c>
      <c r="D250" s="3">
        <f>IF(C250&lt;MAX($C$3:C250),C250/MAX($C$3:C250)-1,0)</f>
        <v>0</v>
      </c>
    </row>
    <row r="251" spans="1:4">
      <c r="A251" s="25">
        <v>42912</v>
      </c>
      <c r="B251" s="1">
        <v>1.4550000000000001</v>
      </c>
      <c r="C251" s="1">
        <v>1.4550000000000001</v>
      </c>
      <c r="D251" s="3">
        <f>IF(C251&lt;MAX($C$3:C251),C251/MAX($C$3:C251)-1,0)</f>
        <v>0</v>
      </c>
    </row>
    <row r="252" spans="1:4">
      <c r="A252" s="25">
        <v>42913</v>
      </c>
      <c r="B252" s="1">
        <v>1.456</v>
      </c>
      <c r="C252" s="1">
        <v>1.456</v>
      </c>
      <c r="D252" s="3">
        <f>IF(C252&lt;MAX($C$3:C252),C252/MAX($C$3:C252)-1,0)</f>
        <v>0</v>
      </c>
    </row>
    <row r="253" spans="1:4">
      <c r="A253" s="25">
        <v>42914</v>
      </c>
      <c r="B253" s="1">
        <v>1.431</v>
      </c>
      <c r="C253" s="1">
        <v>1.431</v>
      </c>
      <c r="D253" s="3">
        <f>IF(C253&lt;MAX($C$3:C253),C253/MAX($C$3:C253)-1,0)</f>
        <v>-1.7170329670329609E-2</v>
      </c>
    </row>
    <row r="254" spans="1:4">
      <c r="A254" s="25">
        <v>42915</v>
      </c>
      <c r="B254" s="1">
        <v>1.4390000000000001</v>
      </c>
      <c r="C254" s="1">
        <v>1.4390000000000001</v>
      </c>
      <c r="D254" s="3">
        <f>IF(C254&lt;MAX($C$3:C254),C254/MAX($C$3:C254)-1,0)</f>
        <v>-1.1675824175824134E-2</v>
      </c>
    </row>
    <row r="255" spans="1:4">
      <c r="A255" s="25">
        <v>42916</v>
      </c>
      <c r="B255" s="1">
        <v>1.4350000000000001</v>
      </c>
      <c r="C255" s="1">
        <v>1.4350000000000001</v>
      </c>
      <c r="D255" s="3">
        <f>IF(C255&lt;MAX($C$3:C255),C255/MAX($C$3:C255)-1,0)</f>
        <v>-1.4423076923076872E-2</v>
      </c>
    </row>
    <row r="256" spans="1:4">
      <c r="A256" s="25">
        <v>42919</v>
      </c>
      <c r="B256" s="1">
        <v>1.4339999999999999</v>
      </c>
      <c r="C256" s="1">
        <v>1.4339999999999999</v>
      </c>
      <c r="D256" s="3">
        <f>IF(C256&lt;MAX($C$3:C256),C256/MAX($C$3:C256)-1,0)</f>
        <v>-1.5109890109890167E-2</v>
      </c>
    </row>
    <row r="257" spans="1:4">
      <c r="A257" s="25">
        <v>42920</v>
      </c>
      <c r="B257" s="1">
        <v>1.411</v>
      </c>
      <c r="C257" s="1">
        <v>1.411</v>
      </c>
      <c r="D257" s="3">
        <f>IF(C257&lt;MAX($C$3:C257),C257/MAX($C$3:C257)-1,0)</f>
        <v>-3.0906593406593408E-2</v>
      </c>
    </row>
    <row r="258" spans="1:4">
      <c r="A258" s="25">
        <v>42921</v>
      </c>
      <c r="B258" s="1">
        <v>1.4330000000000001</v>
      </c>
      <c r="C258" s="1">
        <v>1.4330000000000001</v>
      </c>
      <c r="D258" s="3">
        <f>IF(C258&lt;MAX($C$3:C258),C258/MAX($C$3:C258)-1,0)</f>
        <v>-1.5796703296703241E-2</v>
      </c>
    </row>
    <row r="259" spans="1:4">
      <c r="A259" s="25">
        <v>42922</v>
      </c>
      <c r="B259" s="1">
        <v>1.4370000000000001</v>
      </c>
      <c r="C259" s="1">
        <v>1.4370000000000001</v>
      </c>
      <c r="D259" s="3">
        <f>IF(C259&lt;MAX($C$3:C259),C259/MAX($C$3:C259)-1,0)</f>
        <v>-1.3049450549450503E-2</v>
      </c>
    </row>
    <row r="260" spans="1:4">
      <c r="A260" s="25">
        <v>42923</v>
      </c>
      <c r="B260" s="1">
        <v>1.429</v>
      </c>
      <c r="C260" s="1">
        <v>1.429</v>
      </c>
      <c r="D260" s="3">
        <f>IF(C260&lt;MAX($C$3:C260),C260/MAX($C$3:C260)-1,0)</f>
        <v>-1.8543956043955978E-2</v>
      </c>
    </row>
    <row r="261" spans="1:4">
      <c r="A261" s="25">
        <v>42926</v>
      </c>
      <c r="B261" s="1">
        <v>1.4330000000000001</v>
      </c>
      <c r="C261" s="1">
        <v>1.4330000000000001</v>
      </c>
      <c r="D261" s="3">
        <f>IF(C261&lt;MAX($C$3:C261),C261/MAX($C$3:C261)-1,0)</f>
        <v>-1.5796703296703241E-2</v>
      </c>
    </row>
    <row r="262" spans="1:4">
      <c r="A262" s="25">
        <v>42927</v>
      </c>
      <c r="B262" s="1">
        <v>1.4550000000000001</v>
      </c>
      <c r="C262" s="1">
        <v>1.4550000000000001</v>
      </c>
      <c r="D262" s="3">
        <f>IF(C262&lt;MAX($C$3:C262),C262/MAX($C$3:C262)-1,0)</f>
        <v>-6.8681318681307335E-4</v>
      </c>
    </row>
    <row r="263" spans="1:4">
      <c r="A263" s="25">
        <v>42928</v>
      </c>
      <c r="B263" s="1">
        <v>1.4550000000000001</v>
      </c>
      <c r="C263" s="1">
        <v>1.4550000000000001</v>
      </c>
      <c r="D263" s="3">
        <f>IF(C263&lt;MAX($C$3:C263),C263/MAX($C$3:C263)-1,0)</f>
        <v>-6.8681318681307335E-4</v>
      </c>
    </row>
    <row r="264" spans="1:4">
      <c r="A264" s="25">
        <v>42929</v>
      </c>
      <c r="B264" s="1">
        <v>1.4710000000000001</v>
      </c>
      <c r="C264" s="1">
        <v>1.4710000000000001</v>
      </c>
      <c r="D264" s="3">
        <f>IF(C264&lt;MAX($C$3:C264),C264/MAX($C$3:C264)-1,0)</f>
        <v>0</v>
      </c>
    </row>
    <row r="265" spans="1:4">
      <c r="A265" s="25">
        <v>42930</v>
      </c>
      <c r="B265" s="1">
        <v>1.4730000000000001</v>
      </c>
      <c r="C265" s="1">
        <v>1.4730000000000001</v>
      </c>
      <c r="D265" s="3">
        <f>IF(C265&lt;MAX($C$3:C265),C265/MAX($C$3:C265)-1,0)</f>
        <v>0</v>
      </c>
    </row>
    <row r="266" spans="1:4">
      <c r="A266" s="25">
        <v>42933</v>
      </c>
      <c r="B266" s="1">
        <v>1.476</v>
      </c>
      <c r="C266" s="1">
        <v>1.476</v>
      </c>
      <c r="D266" s="3">
        <f>IF(C266&lt;MAX($C$3:C266),C266/MAX($C$3:C266)-1,0)</f>
        <v>0</v>
      </c>
    </row>
    <row r="267" spans="1:4">
      <c r="A267" s="25">
        <v>42934</v>
      </c>
      <c r="B267" s="1">
        <v>1.4910000000000001</v>
      </c>
      <c r="C267" s="1">
        <v>1.4910000000000001</v>
      </c>
      <c r="D267" s="3">
        <f>IF(C267&lt;MAX($C$3:C267),C267/MAX($C$3:C267)-1,0)</f>
        <v>0</v>
      </c>
    </row>
    <row r="268" spans="1:4">
      <c r="A268" s="25">
        <v>42935</v>
      </c>
      <c r="B268" s="1">
        <v>1.5289999999999999</v>
      </c>
      <c r="C268" s="1">
        <v>1.5289999999999999</v>
      </c>
      <c r="D268" s="3">
        <f>IF(C268&lt;MAX($C$3:C268),C268/MAX($C$3:C268)-1,0)</f>
        <v>0</v>
      </c>
    </row>
    <row r="269" spans="1:4">
      <c r="A269" s="25">
        <v>42936</v>
      </c>
      <c r="B269" s="1">
        <v>1.5369999999999999</v>
      </c>
      <c r="C269" s="1">
        <v>1.5369999999999999</v>
      </c>
      <c r="D269" s="3">
        <f>IF(C269&lt;MAX($C$3:C269),C269/MAX($C$3:C269)-1,0)</f>
        <v>0</v>
      </c>
    </row>
    <row r="270" spans="1:4">
      <c r="A270" s="25">
        <v>42937</v>
      </c>
      <c r="B270" s="1">
        <v>1.52</v>
      </c>
      <c r="C270" s="1">
        <v>1.52</v>
      </c>
      <c r="D270" s="3">
        <f>IF(C270&lt;MAX($C$3:C270),C270/MAX($C$3:C270)-1,0)</f>
        <v>-1.1060507482107962E-2</v>
      </c>
    </row>
    <row r="271" spans="1:4">
      <c r="A271" s="25">
        <v>42940</v>
      </c>
      <c r="B271" s="1">
        <v>1.5329999999999999</v>
      </c>
      <c r="C271" s="1">
        <v>1.5329999999999999</v>
      </c>
      <c r="D271" s="3">
        <f>IF(C271&lt;MAX($C$3:C271),C271/MAX($C$3:C271)-1,0)</f>
        <v>-2.6024723487313439E-3</v>
      </c>
    </row>
    <row r="272" spans="1:4">
      <c r="A272" s="25">
        <v>42941</v>
      </c>
      <c r="B272" s="1">
        <v>1.5249999999999999</v>
      </c>
      <c r="C272" s="1">
        <v>1.5249999999999999</v>
      </c>
      <c r="D272" s="3">
        <f>IF(C272&lt;MAX($C$3:C272),C272/MAX($C$3:C272)-1,0)</f>
        <v>-7.8074170461939207E-3</v>
      </c>
    </row>
    <row r="273" spans="1:8">
      <c r="A273" s="25">
        <v>42942</v>
      </c>
      <c r="B273" s="1">
        <v>1.5109999999999999</v>
      </c>
      <c r="C273" s="1">
        <v>1.5109999999999999</v>
      </c>
      <c r="D273" s="3">
        <f>IF(C273&lt;MAX($C$3:C273),C273/MAX($C$3:C273)-1,0)</f>
        <v>-1.6916070266753458E-2</v>
      </c>
    </row>
    <row r="274" spans="1:8">
      <c r="A274" s="25">
        <v>42943</v>
      </c>
      <c r="B274" s="1">
        <v>1.512</v>
      </c>
      <c r="C274" s="1">
        <v>1.512</v>
      </c>
      <c r="D274" s="3">
        <f>IF(C274&lt;MAX($C$3:C274),C274/MAX($C$3:C274)-1,0)</f>
        <v>-1.6265452179570539E-2</v>
      </c>
    </row>
    <row r="275" spans="1:8">
      <c r="A275" s="25">
        <v>42944</v>
      </c>
      <c r="B275" s="1">
        <v>1.5109999999999999</v>
      </c>
      <c r="C275" s="1">
        <v>1.5109999999999999</v>
      </c>
      <c r="D275" s="3">
        <f>IF(C275&lt;MAX($C$3:C275),C275/MAX($C$3:C275)-1,0)</f>
        <v>-1.6916070266753458E-2</v>
      </c>
    </row>
    <row r="276" spans="1:8">
      <c r="A276" s="25">
        <v>42947</v>
      </c>
      <c r="B276" s="1">
        <v>1.526</v>
      </c>
      <c r="C276" s="1">
        <v>1.526</v>
      </c>
      <c r="D276" s="3">
        <f>IF(C276&lt;MAX($C$3:C276),C276/MAX($C$3:C276)-1,0)</f>
        <v>-7.1567989590110015E-3</v>
      </c>
    </row>
    <row r="277" spans="1:8">
      <c r="A277" s="25">
        <v>42948</v>
      </c>
      <c r="B277" s="1">
        <v>1.5249999999999999</v>
      </c>
      <c r="C277" s="1">
        <v>1.5249999999999999</v>
      </c>
      <c r="D277" s="3">
        <f>IF(C277&lt;MAX($C$3:C277),C277/MAX($C$3:C277)-1,0)</f>
        <v>-7.8074170461939207E-3</v>
      </c>
    </row>
    <row r="278" spans="1:8">
      <c r="A278" s="25">
        <v>42949</v>
      </c>
      <c r="B278" s="1">
        <v>1.5329999999999999</v>
      </c>
      <c r="C278" s="1">
        <v>1.5329999999999999</v>
      </c>
      <c r="D278" s="3">
        <f>IF(C278&lt;MAX($C$3:C278),C278/MAX($C$3:C278)-1,0)</f>
        <v>-2.6024723487313439E-3</v>
      </c>
    </row>
    <row r="279" spans="1:8">
      <c r="A279" s="25">
        <v>42950</v>
      </c>
      <c r="B279" s="1">
        <v>1.5149999999999999</v>
      </c>
      <c r="C279" s="1">
        <v>1.5149999999999999</v>
      </c>
      <c r="D279" s="3">
        <f>IF(C279&lt;MAX($C$3:C279),C279/MAX($C$3:C279)-1,0)</f>
        <v>-1.4313597918022114E-2</v>
      </c>
    </row>
    <row r="280" spans="1:8">
      <c r="A280" s="25">
        <v>42951</v>
      </c>
      <c r="B280" s="1">
        <v>1.5229999999999999</v>
      </c>
      <c r="C280" s="1">
        <v>1.5229999999999999</v>
      </c>
      <c r="D280" s="3">
        <f>IF(C280&lt;MAX($C$3:C280),C280/MAX($C$3:C280)-1,0)</f>
        <v>-9.1086532205595372E-3</v>
      </c>
      <c r="F280" s="1">
        <v>10.94</v>
      </c>
      <c r="G280" s="1">
        <v>18.100000000000001</v>
      </c>
      <c r="H280" s="1">
        <v>38.07</v>
      </c>
    </row>
    <row r="281" spans="1:8">
      <c r="A281" s="25">
        <v>42954</v>
      </c>
      <c r="B281" s="1">
        <v>1.542</v>
      </c>
      <c r="C281" s="1">
        <v>1.542</v>
      </c>
      <c r="D281" s="3">
        <f>IF(C281&lt;MAX($C$3:C281),C281/MAX($C$3:C281)-1,0)</f>
        <v>0</v>
      </c>
    </row>
    <row r="282" spans="1:8">
      <c r="A282" s="25">
        <v>42955</v>
      </c>
      <c r="B282" s="1">
        <v>1.5589999999999999</v>
      </c>
      <c r="C282" s="1">
        <v>1.5589999999999999</v>
      </c>
      <c r="D282" s="3">
        <f>IF(C282&lt;MAX($C$3:C282),C282/MAX($C$3:C282)-1,0)</f>
        <v>0</v>
      </c>
    </row>
    <row r="283" spans="1:8">
      <c r="A283" s="25">
        <v>42956</v>
      </c>
      <c r="B283" s="1">
        <v>1.5589999999999999</v>
      </c>
      <c r="C283" s="1">
        <v>1.5589999999999999</v>
      </c>
      <c r="D283" s="3">
        <f>IF(C283&lt;MAX($C$3:C283),C283/MAX($C$3:C283)-1,0)</f>
        <v>0</v>
      </c>
    </row>
    <row r="284" spans="1:8">
      <c r="A284" s="25">
        <v>42957</v>
      </c>
      <c r="B284" s="1">
        <v>1.5429999999999999</v>
      </c>
      <c r="C284" s="1">
        <v>1.5429999999999999</v>
      </c>
      <c r="D284" s="3">
        <f>IF(C284&lt;MAX($C$3:C284),C284/MAX($C$3:C284)-1,0)</f>
        <v>-1.0262989095574104E-2</v>
      </c>
    </row>
    <row r="285" spans="1:8">
      <c r="A285" s="25">
        <v>42958</v>
      </c>
      <c r="B285" s="1">
        <v>1.496</v>
      </c>
      <c r="C285" s="1">
        <v>1.496</v>
      </c>
      <c r="D285" s="3">
        <f>IF(C285&lt;MAX($C$3:C285),C285/MAX($C$3:C285)-1,0)</f>
        <v>-4.0410519563822911E-2</v>
      </c>
    </row>
    <row r="286" spans="1:8">
      <c r="A286" s="25">
        <v>42961</v>
      </c>
      <c r="B286" s="1">
        <v>1.534</v>
      </c>
      <c r="C286" s="1">
        <v>1.534</v>
      </c>
      <c r="D286" s="3">
        <f>IF(C286&lt;MAX($C$3:C286),C286/MAX($C$3:C286)-1,0)</f>
        <v>-1.6035920461834441E-2</v>
      </c>
    </row>
    <row r="287" spans="1:8">
      <c r="A287" s="25">
        <v>42962</v>
      </c>
      <c r="B287" s="1">
        <v>1.536</v>
      </c>
      <c r="C287" s="1">
        <v>1.536</v>
      </c>
      <c r="D287" s="3">
        <f>IF(C287&lt;MAX($C$3:C287),C287/MAX($C$3:C287)-1,0)</f>
        <v>-1.475304682488765E-2</v>
      </c>
    </row>
    <row r="288" spans="1:8">
      <c r="A288" s="25">
        <v>42963</v>
      </c>
      <c r="B288" s="1">
        <v>1.5429999999999999</v>
      </c>
      <c r="C288" s="1">
        <v>1.5429999999999999</v>
      </c>
      <c r="D288" s="3">
        <f>IF(C288&lt;MAX($C$3:C288),C288/MAX($C$3:C288)-1,0)</f>
        <v>-1.0262989095574104E-2</v>
      </c>
    </row>
    <row r="289" spans="1:4">
      <c r="A289" s="25">
        <v>42964</v>
      </c>
      <c r="B289" s="1">
        <v>1.538</v>
      </c>
      <c r="C289" s="1">
        <v>1.538</v>
      </c>
      <c r="D289" s="3">
        <f>IF(C289&lt;MAX($C$3:C289),C289/MAX($C$3:C289)-1,0)</f>
        <v>-1.347017318794097E-2</v>
      </c>
    </row>
    <row r="290" spans="1:4">
      <c r="A290" s="25">
        <v>42965</v>
      </c>
      <c r="B290" s="1">
        <v>1.5229999999999999</v>
      </c>
      <c r="C290" s="1">
        <v>1.5229999999999999</v>
      </c>
      <c r="D290" s="3">
        <f>IF(C290&lt;MAX($C$3:C290),C290/MAX($C$3:C290)-1,0)</f>
        <v>-2.3091725465041679E-2</v>
      </c>
    </row>
    <row r="291" spans="1:4">
      <c r="A291" s="25">
        <v>42968</v>
      </c>
      <c r="B291" s="1">
        <v>1.5369999999999999</v>
      </c>
      <c r="C291" s="1">
        <v>1.5369999999999999</v>
      </c>
      <c r="D291" s="3">
        <f>IF(C291&lt;MAX($C$3:C291),C291/MAX($C$3:C291)-1,0)</f>
        <v>-1.4111610006414366E-2</v>
      </c>
    </row>
    <row r="292" spans="1:4">
      <c r="A292" s="25">
        <v>42969</v>
      </c>
      <c r="B292" s="1">
        <v>1.542</v>
      </c>
      <c r="C292" s="1">
        <v>1.542</v>
      </c>
      <c r="D292" s="3">
        <f>IF(C292&lt;MAX($C$3:C292),C292/MAX($C$3:C292)-1,0)</f>
        <v>-1.0904425914047389E-2</v>
      </c>
    </row>
    <row r="293" spans="1:4">
      <c r="A293" s="25">
        <v>42970</v>
      </c>
      <c r="B293" s="1">
        <v>1.5389999999999999</v>
      </c>
      <c r="C293" s="1">
        <v>1.5389999999999999</v>
      </c>
      <c r="D293" s="3">
        <f>IF(C293&lt;MAX($C$3:C293),C293/MAX($C$3:C293)-1,0)</f>
        <v>-1.2828736369467575E-2</v>
      </c>
    </row>
    <row r="294" spans="1:4">
      <c r="A294" s="25">
        <v>42971</v>
      </c>
      <c r="B294" s="1">
        <v>1.5369999999999999</v>
      </c>
      <c r="C294" s="1">
        <v>1.5369999999999999</v>
      </c>
      <c r="D294" s="3">
        <f>IF(C294&lt;MAX($C$3:C294),C294/MAX($C$3:C294)-1,0)</f>
        <v>-1.4111610006414366E-2</v>
      </c>
    </row>
    <row r="295" spans="1:4">
      <c r="A295" s="25">
        <v>42972</v>
      </c>
      <c r="B295" s="1">
        <v>1.55</v>
      </c>
      <c r="C295" s="1">
        <v>1.55</v>
      </c>
      <c r="D295" s="3">
        <f>IF(C295&lt;MAX($C$3:C295),C295/MAX($C$3:C295)-1,0)</f>
        <v>-5.7729313662603365E-3</v>
      </c>
    </row>
    <row r="296" spans="1:4">
      <c r="A296" s="25">
        <v>42975</v>
      </c>
      <c r="B296" s="1">
        <v>1.5549999999999999</v>
      </c>
      <c r="C296" s="1">
        <v>1.5549999999999999</v>
      </c>
      <c r="D296" s="3">
        <f>IF(C296&lt;MAX($C$3:C296),C296/MAX($C$3:C296)-1,0)</f>
        <v>-2.5657472738934706E-3</v>
      </c>
    </row>
    <row r="297" spans="1:4">
      <c r="A297" s="25">
        <v>42976</v>
      </c>
      <c r="B297" s="1">
        <v>1.554</v>
      </c>
      <c r="C297" s="1">
        <v>1.554</v>
      </c>
      <c r="D297" s="3">
        <f>IF(C297&lt;MAX($C$3:C297),C297/MAX($C$3:C297)-1,0)</f>
        <v>-3.207184092366866E-3</v>
      </c>
    </row>
    <row r="298" spans="1:4">
      <c r="A298" s="25">
        <v>42977</v>
      </c>
      <c r="B298" s="1">
        <v>1.5640000000000001</v>
      </c>
      <c r="C298" s="1">
        <v>1.5640000000000001</v>
      </c>
      <c r="D298" s="3">
        <f>IF(C298&lt;MAX($C$3:C298),C298/MAX($C$3:C298)-1,0)</f>
        <v>0</v>
      </c>
    </row>
    <row r="299" spans="1:4">
      <c r="A299" s="25">
        <v>42978</v>
      </c>
      <c r="B299" s="1">
        <v>1.5660000000000001</v>
      </c>
      <c r="C299" s="1">
        <v>1.5660000000000001</v>
      </c>
      <c r="D299" s="3">
        <f>IF(C299&lt;MAX($C$3:C299),C299/MAX($C$3:C299)-1,0)</f>
        <v>0</v>
      </c>
    </row>
    <row r="300" spans="1:4">
      <c r="A300" s="25">
        <v>42979</v>
      </c>
      <c r="B300" s="1">
        <v>1.5720000000000001</v>
      </c>
      <c r="C300" s="1">
        <v>1.5720000000000001</v>
      </c>
      <c r="D300" s="3">
        <f>IF(C300&lt;MAX($C$3:C300),C300/MAX($C$3:C300)-1,0)</f>
        <v>0</v>
      </c>
    </row>
    <row r="301" spans="1:4">
      <c r="A301" s="25">
        <v>42982</v>
      </c>
      <c r="B301" s="1">
        <v>1.5640000000000001</v>
      </c>
      <c r="C301" s="1">
        <v>1.5640000000000001</v>
      </c>
      <c r="D301" s="3">
        <f>IF(C301&lt;MAX($C$3:C301),C301/MAX($C$3:C301)-1,0)</f>
        <v>-5.0890585241730735E-3</v>
      </c>
    </row>
    <row r="302" spans="1:4">
      <c r="A302" s="25">
        <v>42983</v>
      </c>
      <c r="B302" s="1">
        <v>1.5660000000000001</v>
      </c>
      <c r="C302" s="1">
        <v>1.5660000000000001</v>
      </c>
      <c r="D302" s="3">
        <f>IF(C302&lt;MAX($C$3:C302),C302/MAX($C$3:C302)-1,0)</f>
        <v>-3.8167938931297218E-3</v>
      </c>
    </row>
    <row r="303" spans="1:4">
      <c r="A303" s="25">
        <v>42984</v>
      </c>
      <c r="B303" s="1">
        <v>1.5569999999999999</v>
      </c>
      <c r="C303" s="1">
        <v>1.5569999999999999</v>
      </c>
      <c r="D303" s="3">
        <f>IF(C303&lt;MAX($C$3:C303),C303/MAX($C$3:C303)-1,0)</f>
        <v>-9.5419847328245266E-3</v>
      </c>
    </row>
    <row r="304" spans="1:4">
      <c r="A304" s="25">
        <v>42985</v>
      </c>
      <c r="B304" s="1">
        <v>1.554</v>
      </c>
      <c r="C304" s="1">
        <v>1.554</v>
      </c>
      <c r="D304" s="3">
        <f>IF(C304&lt;MAX($C$3:C304),C304/MAX($C$3:C304)-1,0)</f>
        <v>-1.1450381679389277E-2</v>
      </c>
    </row>
    <row r="305" spans="1:5">
      <c r="A305" s="25">
        <v>42986</v>
      </c>
      <c r="B305" s="1">
        <v>1.546</v>
      </c>
      <c r="C305" s="1">
        <v>1.546</v>
      </c>
      <c r="D305" s="3">
        <f>IF(C305&lt;MAX($C$3:C305),C305/MAX($C$3:C305)-1,0)</f>
        <v>-1.653944020356235E-2</v>
      </c>
    </row>
    <row r="306" spans="1:5">
      <c r="A306" s="25">
        <v>42989</v>
      </c>
      <c r="B306" s="1">
        <v>1.554</v>
      </c>
      <c r="C306" s="1">
        <v>1.554</v>
      </c>
      <c r="D306" s="3">
        <f>IF(C306&lt;MAX($C$3:C306),C306/MAX($C$3:C306)-1,0)</f>
        <v>-1.1450381679389277E-2</v>
      </c>
    </row>
    <row r="307" spans="1:5">
      <c r="A307" s="25">
        <v>42990</v>
      </c>
      <c r="B307" s="1">
        <v>1.569</v>
      </c>
      <c r="C307" s="1">
        <v>1.569</v>
      </c>
      <c r="D307" s="3">
        <f>IF(C307&lt;MAX($C$3:C307),C307/MAX($C$3:C307)-1,0)</f>
        <v>-1.9083969465649719E-3</v>
      </c>
    </row>
    <row r="308" spans="1:5">
      <c r="A308" s="25">
        <v>42991</v>
      </c>
      <c r="B308" s="1">
        <v>1.587</v>
      </c>
      <c r="C308" s="1">
        <v>1.587</v>
      </c>
      <c r="D308" s="3">
        <f>IF(C308&lt;MAX($C$3:C308),C308/MAX($C$3:C308)-1,0)</f>
        <v>0</v>
      </c>
    </row>
    <row r="309" spans="1:5">
      <c r="A309" s="25">
        <v>42992</v>
      </c>
      <c r="B309" s="1">
        <v>1.5880000000000001</v>
      </c>
      <c r="C309" s="1">
        <v>1.5880000000000001</v>
      </c>
      <c r="D309" s="3">
        <f>IF(C309&lt;MAX($C$3:C309),C309/MAX($C$3:C309)-1,0)</f>
        <v>0</v>
      </c>
    </row>
    <row r="310" spans="1:5">
      <c r="A310" s="25">
        <v>42993</v>
      </c>
      <c r="B310" s="1">
        <v>1.577</v>
      </c>
      <c r="C310" s="1">
        <v>1.577</v>
      </c>
      <c r="D310" s="3">
        <f>IF(C310&lt;MAX($C$3:C310),C310/MAX($C$3:C310)-1,0)</f>
        <v>-6.9269521410579848E-3</v>
      </c>
    </row>
    <row r="311" spans="1:5">
      <c r="A311" s="25">
        <v>42996</v>
      </c>
      <c r="B311" s="1">
        <v>1.593</v>
      </c>
      <c r="C311" s="1">
        <v>1.593</v>
      </c>
      <c r="D311" s="3">
        <f>IF(C311&lt;MAX($C$3:C311),C311/MAX($C$3:C311)-1,0)</f>
        <v>0</v>
      </c>
    </row>
    <row r="312" spans="1:5">
      <c r="A312" s="25">
        <v>42997</v>
      </c>
      <c r="B312" s="1">
        <v>1.5940000000000001</v>
      </c>
      <c r="C312" s="1">
        <v>1.5940000000000001</v>
      </c>
      <c r="D312" s="3">
        <f>IF(C312&lt;MAX($C$3:C312),C312/MAX($C$3:C312)-1,0)</f>
        <v>0</v>
      </c>
    </row>
    <row r="313" spans="1:5">
      <c r="A313" s="25">
        <v>42998</v>
      </c>
      <c r="B313" s="1">
        <v>1.6180000000000001</v>
      </c>
      <c r="C313" s="1">
        <v>1.6180000000000001</v>
      </c>
      <c r="D313" s="3">
        <f>IF(C313&lt;MAX($C$3:C313),C313/MAX($C$3:C313)-1,0)</f>
        <v>0</v>
      </c>
    </row>
    <row r="314" spans="1:5">
      <c r="A314" s="25">
        <v>42999</v>
      </c>
      <c r="B314" s="1">
        <v>1.629</v>
      </c>
      <c r="C314" s="1">
        <v>1.629</v>
      </c>
      <c r="D314" s="3">
        <f>IF(C314&lt;MAX($C$3:C314),C314/MAX($C$3:C314)-1,0)</f>
        <v>0</v>
      </c>
    </row>
    <row r="315" spans="1:5">
      <c r="A315" s="25">
        <v>43000</v>
      </c>
      <c r="B315" s="1">
        <v>1.6140000000000001</v>
      </c>
      <c r="C315" s="1">
        <v>1.6140000000000001</v>
      </c>
      <c r="D315" s="3">
        <f>IF(C315&lt;MAX($C$3:C315),C315/MAX($C$3:C315)-1,0)</f>
        <v>-9.2081031307550409E-3</v>
      </c>
      <c r="E315" s="1">
        <f>B320/B299-1</f>
        <v>1.6602809706258048E-2</v>
      </c>
    </row>
    <row r="316" spans="1:5">
      <c r="A316" s="25">
        <v>43003</v>
      </c>
      <c r="B316" s="1">
        <v>1.5680000000000001</v>
      </c>
      <c r="C316" s="1">
        <v>1.5680000000000001</v>
      </c>
      <c r="D316" s="3">
        <f>IF(C316&lt;MAX($C$3:C316),C316/MAX($C$3:C316)-1,0)</f>
        <v>-3.7446286065070611E-2</v>
      </c>
    </row>
    <row r="317" spans="1:5">
      <c r="A317" s="25">
        <v>43004</v>
      </c>
      <c r="B317" s="1">
        <v>1.5640000000000001</v>
      </c>
      <c r="C317" s="1">
        <v>1.5640000000000001</v>
      </c>
      <c r="D317" s="3">
        <f>IF(C317&lt;MAX($C$3:C317),C317/MAX($C$3:C317)-1,0)</f>
        <v>-3.9901780233271955E-2</v>
      </c>
    </row>
    <row r="318" spans="1:5">
      <c r="A318" s="25">
        <v>43005</v>
      </c>
      <c r="B318" s="1">
        <v>1.5920000000000001</v>
      </c>
      <c r="C318" s="1">
        <v>1.5920000000000001</v>
      </c>
      <c r="D318" s="3">
        <f>IF(C318&lt;MAX($C$3:C318),C318/MAX($C$3:C318)-1,0)</f>
        <v>-2.2713321055862434E-2</v>
      </c>
    </row>
    <row r="319" spans="1:5">
      <c r="A319" s="25">
        <v>43006</v>
      </c>
      <c r="B319" s="1">
        <v>1.5780000000000001</v>
      </c>
      <c r="C319" s="1">
        <v>1.5780000000000001</v>
      </c>
      <c r="D319" s="3">
        <f>IF(C319&lt;MAX($C$3:C319),C319/MAX($C$3:C319)-1,0)</f>
        <v>-3.1307550644567139E-2</v>
      </c>
    </row>
    <row r="320" spans="1:5">
      <c r="A320" s="25">
        <v>43007</v>
      </c>
      <c r="B320" s="278">
        <v>1.5920000000000001</v>
      </c>
      <c r="C320" s="1">
        <v>1.5920000000000001</v>
      </c>
      <c r="D320" s="3">
        <f>IF(C320&lt;MAX($C$3:C320),C320/MAX($C$3:C320)-1,0)</f>
        <v>-2.2713321055862434E-2</v>
      </c>
    </row>
    <row r="321" spans="1:4" ht="14.25">
      <c r="A321" s="25">
        <v>43017</v>
      </c>
      <c r="B321" s="223">
        <v>1.6439999999999999</v>
      </c>
      <c r="C321" s="223">
        <v>1.6439999999999999</v>
      </c>
      <c r="D321" s="3">
        <f>IF(C321&lt;MAX($C$3:C321),C321/MAX($C$3:C321)-1,0)</f>
        <v>0</v>
      </c>
    </row>
    <row r="322" spans="1:4" ht="14.25">
      <c r="A322" s="25">
        <v>43018</v>
      </c>
      <c r="B322" s="224">
        <v>1.65</v>
      </c>
      <c r="C322" s="224">
        <v>1.65</v>
      </c>
      <c r="D322" s="3">
        <f>IF(C322&lt;MAX($C$3:C322),C322/MAX($C$3:C322)-1,0)</f>
        <v>0</v>
      </c>
    </row>
    <row r="323" spans="1:4" ht="14.25">
      <c r="A323" s="25">
        <v>43019</v>
      </c>
      <c r="B323" s="223">
        <v>1.637</v>
      </c>
      <c r="C323" s="223">
        <v>1.637</v>
      </c>
      <c r="D323" s="3">
        <f>IF(C323&lt;MAX($C$3:C323),C323/MAX($C$3:C323)-1,0)</f>
        <v>-7.8787878787878185E-3</v>
      </c>
    </row>
    <row r="324" spans="1:4" ht="14.25">
      <c r="A324" s="25">
        <v>43020</v>
      </c>
      <c r="B324" s="224">
        <v>1.6539999999999999</v>
      </c>
      <c r="C324" s="224">
        <v>1.6539999999999999</v>
      </c>
      <c r="D324" s="3">
        <f>IF(C324&lt;MAX($C$3:C324),C324/MAX($C$3:C324)-1,0)</f>
        <v>0</v>
      </c>
    </row>
    <row r="325" spans="1:4" ht="14.25">
      <c r="A325" s="25">
        <v>43021</v>
      </c>
      <c r="B325" s="224">
        <v>1.6619999999999999</v>
      </c>
      <c r="C325" s="224">
        <v>1.6619999999999999</v>
      </c>
      <c r="D325" s="3">
        <f>IF(C325&lt;MAX($C$3:C325),C325/MAX($C$3:C325)-1,0)</f>
        <v>0</v>
      </c>
    </row>
    <row r="326" spans="1:4">
      <c r="A326" s="25">
        <v>43024</v>
      </c>
      <c r="B326" s="308">
        <v>1.6679999999999999</v>
      </c>
      <c r="C326" s="308">
        <v>1.6679999999999999</v>
      </c>
      <c r="D326" s="3">
        <f>IF(C326&lt;MAX($C$3:C326),C326/MAX($C$3:C326)-1,0)</f>
        <v>0</v>
      </c>
    </row>
    <row r="327" spans="1:4">
      <c r="A327" s="25">
        <v>43025</v>
      </c>
      <c r="B327" s="307">
        <v>1.67</v>
      </c>
      <c r="C327" s="307">
        <v>1.67</v>
      </c>
      <c r="D327" s="3">
        <f>IF(C327&lt;MAX($C$3:C327),C327/MAX($C$3:C327)-1,0)</f>
        <v>0</v>
      </c>
    </row>
    <row r="328" spans="1:4">
      <c r="A328" s="25">
        <v>43026</v>
      </c>
      <c r="B328" s="307">
        <v>1.68</v>
      </c>
      <c r="C328" s="307">
        <v>1.68</v>
      </c>
      <c r="D328" s="3">
        <f>IF(C328&lt;MAX($C$3:C328),C328/MAX($C$3:C328)-1,0)</f>
        <v>0</v>
      </c>
    </row>
    <row r="329" spans="1:4">
      <c r="A329" s="25">
        <v>43027</v>
      </c>
      <c r="B329" s="308">
        <v>1.6559999999999999</v>
      </c>
      <c r="C329" s="308">
        <v>1.6559999999999999</v>
      </c>
      <c r="D329" s="3">
        <f>IF(C329&lt;MAX($C$3:C329),C329/MAX($C$3:C329)-1,0)</f>
        <v>-1.4285714285714346E-2</v>
      </c>
    </row>
    <row r="330" spans="1:4">
      <c r="A330" s="25">
        <v>43028</v>
      </c>
      <c r="B330" s="307">
        <v>1.6719999999999999</v>
      </c>
      <c r="C330" s="307">
        <v>1.6719999999999999</v>
      </c>
      <c r="D330" s="3">
        <f>IF(C330&lt;MAX($C$3:C330),C330/MAX($C$3:C330)-1,0)</f>
        <v>-4.761904761904745E-3</v>
      </c>
    </row>
  </sheetData>
  <sortState ref="A3:D320">
    <sortCondition ref="A2"/>
  </sortState>
  <mergeCells count="8">
    <mergeCell ref="F35:G35"/>
    <mergeCell ref="H35:I35"/>
    <mergeCell ref="F32:G32"/>
    <mergeCell ref="H32:I32"/>
    <mergeCell ref="F33:G33"/>
    <mergeCell ref="H33:I33"/>
    <mergeCell ref="F34:G34"/>
    <mergeCell ref="H34:I34"/>
  </mergeCells>
  <phoneticPr fontId="21" type="noConversion"/>
  <pageMargins left="0.69930555555555596" right="0.69930555555555596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T118"/>
  <sheetViews>
    <sheetView zoomScale="130" zoomScaleNormal="130" workbookViewId="0">
      <selection activeCell="K5" sqref="K5"/>
    </sheetView>
  </sheetViews>
  <sheetFormatPr defaultRowHeight="12.75"/>
  <cols>
    <col min="1" max="1" width="9.75" style="1" bestFit="1" customWidth="1"/>
    <col min="2" max="17" width="9" style="1"/>
    <col min="18" max="18" width="9.625" style="1" customWidth="1"/>
    <col min="19" max="19" width="9" style="1"/>
    <col min="20" max="20" width="10.625" style="1" bestFit="1" customWidth="1"/>
    <col min="21" max="16384" width="9" style="1"/>
  </cols>
  <sheetData>
    <row r="1" spans="1:20">
      <c r="A1" s="82" t="s">
        <v>507</v>
      </c>
      <c r="M1" s="4" t="s">
        <v>221</v>
      </c>
    </row>
    <row r="2" spans="1:20">
      <c r="A2" s="82" t="s">
        <v>508</v>
      </c>
      <c r="B2" s="82" t="s">
        <v>509</v>
      </c>
      <c r="C2" s="82" t="s">
        <v>510</v>
      </c>
      <c r="D2" s="82" t="s">
        <v>511</v>
      </c>
      <c r="G2" s="22" t="s">
        <v>228</v>
      </c>
      <c r="H2" s="22" t="s">
        <v>4</v>
      </c>
      <c r="I2" s="22" t="s">
        <v>10</v>
      </c>
      <c r="M2" s="83" t="s">
        <v>223</v>
      </c>
      <c r="N2" s="83" t="s">
        <v>224</v>
      </c>
      <c r="O2" s="83" t="s">
        <v>225</v>
      </c>
      <c r="P2" s="83" t="s">
        <v>226</v>
      </c>
      <c r="Q2" s="83" t="s">
        <v>227</v>
      </c>
    </row>
    <row r="3" spans="1:20">
      <c r="A3" s="25">
        <v>42823</v>
      </c>
      <c r="B3" s="1">
        <v>1</v>
      </c>
      <c r="C3" s="1">
        <v>1</v>
      </c>
      <c r="F3" s="22" t="s">
        <v>3</v>
      </c>
      <c r="G3" s="3">
        <f>(B118/B3-1)*365/(A118-A3)</f>
        <v>0.33953902439024408</v>
      </c>
      <c r="H3" s="3">
        <f>MIN(D4:D112)</f>
        <v>-4.1253975465697534E-2</v>
      </c>
      <c r="I3" s="1">
        <f>G3/-H3</f>
        <v>8.2304558665520364</v>
      </c>
      <c r="M3" s="18">
        <v>42916</v>
      </c>
      <c r="N3" s="19">
        <v>0.76419999999999999</v>
      </c>
      <c r="O3" s="20" t="s">
        <v>229</v>
      </c>
      <c r="P3" s="19">
        <v>0.24990000000000001</v>
      </c>
      <c r="Q3" s="20">
        <v>30.3</v>
      </c>
    </row>
    <row r="4" spans="1:20">
      <c r="A4" s="25">
        <v>42825</v>
      </c>
      <c r="B4" s="1">
        <v>1</v>
      </c>
      <c r="C4" s="1">
        <v>1</v>
      </c>
      <c r="D4" s="3">
        <f>IF(C4&lt;MAX($C$3:C4),C4/MAX($C$3:C4)-1,0)</f>
        <v>0</v>
      </c>
      <c r="G4" s="22" t="s">
        <v>11</v>
      </c>
      <c r="H4" s="22" t="s">
        <v>12</v>
      </c>
    </row>
    <row r="5" spans="1:20">
      <c r="A5" s="25">
        <v>42832</v>
      </c>
      <c r="B5" s="1">
        <v>1.0007999999999999</v>
      </c>
      <c r="C5" s="1">
        <v>1.0007999999999999</v>
      </c>
      <c r="D5" s="3">
        <f>IF(C5&lt;MAX($C$3:C5),C5/MAX($C$3:C5)-1,0)</f>
        <v>0</v>
      </c>
      <c r="F5" s="1" t="s">
        <v>233</v>
      </c>
      <c r="G5" s="3">
        <f>B118/B3-1</f>
        <v>0.19070000000000009</v>
      </c>
      <c r="H5" s="3">
        <f>MIN(D4:D112)</f>
        <v>-4.1253975465697534E-2</v>
      </c>
      <c r="I5" s="1">
        <f t="shared" ref="I5:I7" si="0">G5/-H5</f>
        <v>4.6225848017621027</v>
      </c>
      <c r="M5" s="4" t="s">
        <v>234</v>
      </c>
    </row>
    <row r="6" spans="1:20">
      <c r="A6" s="25">
        <v>42839</v>
      </c>
      <c r="B6" s="1">
        <v>1.0007999999999999</v>
      </c>
      <c r="C6" s="1">
        <v>1.0007999999999999</v>
      </c>
      <c r="D6" s="3">
        <f>IF(C6&lt;MAX($C$3:C6),C6/MAX($C$3:C6)-1,0)</f>
        <v>0</v>
      </c>
      <c r="F6" s="1" t="s">
        <v>236</v>
      </c>
      <c r="G6" s="3">
        <f>C43/C3-1</f>
        <v>3.0999999999999917E-2</v>
      </c>
      <c r="H6" s="3">
        <f>MIN(D4:D43)</f>
        <v>-1.8804099094617555E-2</v>
      </c>
      <c r="I6" s="1">
        <f t="shared" si="0"/>
        <v>1.648576719576706</v>
      </c>
      <c r="M6" s="1" t="s">
        <v>236</v>
      </c>
    </row>
    <row r="7" spans="1:20">
      <c r="A7" s="25">
        <v>42846</v>
      </c>
      <c r="B7" s="1">
        <v>1.0018</v>
      </c>
      <c r="C7" s="1">
        <v>1.0018</v>
      </c>
      <c r="D7" s="3">
        <f>IF(C7&lt;MAX($C$3:C7),C7/MAX($C$3:C7)-1,0)</f>
        <v>0</v>
      </c>
      <c r="F7" s="1" t="s">
        <v>239</v>
      </c>
      <c r="G7" s="3">
        <f>C108/C43-1</f>
        <v>9.0397672162948695E-2</v>
      </c>
      <c r="H7" s="3">
        <f>MIN(D44:D108)</f>
        <v>-4.1253975465697534E-2</v>
      </c>
      <c r="I7" s="1">
        <f t="shared" si="0"/>
        <v>2.1912475377824832</v>
      </c>
      <c r="M7" s="9" t="s">
        <v>237</v>
      </c>
      <c r="N7" s="9" t="s">
        <v>48</v>
      </c>
      <c r="O7" s="9" t="s">
        <v>238</v>
      </c>
    </row>
    <row r="8" spans="1:20">
      <c r="A8" s="25">
        <v>42853</v>
      </c>
      <c r="B8" s="1">
        <v>1.0051000000000001</v>
      </c>
      <c r="C8" s="1">
        <v>1.0051000000000001</v>
      </c>
      <c r="D8" s="3">
        <f>IF(C8&lt;MAX($C$3:C8),C8/MAX($C$3:C8)-1,0)</f>
        <v>0</v>
      </c>
      <c r="F8" s="1" t="s">
        <v>241</v>
      </c>
      <c r="G8" s="3"/>
      <c r="H8" s="3"/>
      <c r="M8" s="84" t="s">
        <v>240</v>
      </c>
      <c r="N8" s="3">
        <v>0.25019999999999998</v>
      </c>
      <c r="O8" s="54">
        <v>75790.37</v>
      </c>
    </row>
    <row r="9" spans="1:20">
      <c r="A9" s="25">
        <v>42860</v>
      </c>
      <c r="B9" s="1">
        <v>0.98619999999999997</v>
      </c>
      <c r="C9" s="1">
        <v>0.98619999999999997</v>
      </c>
      <c r="D9" s="3">
        <f>IF(C9&lt;MAX($C$3:C9),C9/MAX($C$3:C9)-1,0)</f>
        <v>-1.8804099094617555E-2</v>
      </c>
      <c r="M9" s="84" t="s">
        <v>262</v>
      </c>
      <c r="N9" s="3">
        <v>3.1099999999999999E-2</v>
      </c>
      <c r="O9" s="54">
        <v>9421.92</v>
      </c>
    </row>
    <row r="10" spans="1:20">
      <c r="A10" s="25">
        <v>42867</v>
      </c>
      <c r="B10" s="1">
        <v>0.99019999999999997</v>
      </c>
      <c r="C10" s="1">
        <v>0.99019999999999997</v>
      </c>
      <c r="D10" s="3">
        <f>IF(C10&lt;MAX($C$3:C10),C10/MAX($C$3:C10)-1,0)</f>
        <v>-1.4824395582529237E-2</v>
      </c>
      <c r="M10" s="84" t="s">
        <v>246</v>
      </c>
      <c r="N10" s="3">
        <v>0</v>
      </c>
      <c r="O10" s="1">
        <v>3.88</v>
      </c>
    </row>
    <row r="11" spans="1:20">
      <c r="A11" s="25">
        <v>42870</v>
      </c>
      <c r="B11" s="1">
        <v>0.99470000000000003</v>
      </c>
      <c r="C11" s="1">
        <v>0.99470000000000003</v>
      </c>
      <c r="D11" s="3">
        <f>IF(C11&lt;MAX($C$3:C11),C11/MAX($C$3:C11)-1,0)</f>
        <v>-1.0347229131429825E-2</v>
      </c>
      <c r="M11" s="84" t="s">
        <v>243</v>
      </c>
      <c r="N11" s="3">
        <v>0</v>
      </c>
      <c r="O11" s="1">
        <v>0.76</v>
      </c>
    </row>
    <row r="12" spans="1:20">
      <c r="A12" s="25">
        <v>42871</v>
      </c>
      <c r="B12" s="1">
        <v>1.0039</v>
      </c>
      <c r="C12" s="1">
        <v>1.0039</v>
      </c>
      <c r="D12" s="3">
        <f>IF(C12&lt;MAX($C$3:C12),C12/MAX($C$3:C12)-1,0)</f>
        <v>-1.1939110536265396E-3</v>
      </c>
    </row>
    <row r="13" spans="1:20">
      <c r="A13" s="25">
        <v>42872</v>
      </c>
      <c r="B13" s="1">
        <v>0.99670000000000003</v>
      </c>
      <c r="C13" s="1">
        <v>0.99670000000000003</v>
      </c>
      <c r="D13" s="3">
        <f>IF(C13&lt;MAX($C$3:C13),C13/MAX($C$3:C13)-1,0)</f>
        <v>-8.3573773753855551E-3</v>
      </c>
      <c r="M13" s="4" t="s">
        <v>247</v>
      </c>
    </row>
    <row r="14" spans="1:20">
      <c r="A14" s="25">
        <v>42873</v>
      </c>
      <c r="B14" s="1">
        <v>0.98950000000000005</v>
      </c>
      <c r="C14" s="1">
        <v>0.98950000000000005</v>
      </c>
      <c r="D14" s="3">
        <f>IF(C14&lt;MAX($C$3:C14),C14/MAX($C$3:C14)-1,0)</f>
        <v>-1.5520843697144571E-2</v>
      </c>
      <c r="M14" s="22" t="s">
        <v>248</v>
      </c>
    </row>
    <row r="15" spans="1:20">
      <c r="A15" s="25">
        <v>42874</v>
      </c>
      <c r="B15" s="1">
        <v>0.99299999999999999</v>
      </c>
      <c r="C15" s="1">
        <v>0.99299999999999999</v>
      </c>
      <c r="D15" s="3">
        <f>IF(C15&lt;MAX($C$3:C15),C15/MAX($C$3:C15)-1,0)</f>
        <v>-1.2038603124067349E-2</v>
      </c>
      <c r="M15" s="46" t="s">
        <v>43</v>
      </c>
      <c r="N15" s="46" t="s">
        <v>44</v>
      </c>
      <c r="O15" s="46" t="s">
        <v>45</v>
      </c>
      <c r="P15" s="46" t="s">
        <v>46</v>
      </c>
      <c r="Q15" s="46" t="s">
        <v>47</v>
      </c>
      <c r="R15" s="46" t="s">
        <v>48</v>
      </c>
      <c r="S15" s="46" t="s">
        <v>49</v>
      </c>
      <c r="T15" s="46" t="s">
        <v>50</v>
      </c>
    </row>
    <row r="16" spans="1:20">
      <c r="A16" s="25">
        <v>42877</v>
      </c>
      <c r="B16" s="1">
        <v>0.99909999999999999</v>
      </c>
      <c r="C16" s="1">
        <v>0.99909999999999999</v>
      </c>
      <c r="D16" s="3">
        <f>IF(C16&lt;MAX($C$3:C16),C16/MAX($C$3:C16)-1,0)</f>
        <v>-5.969555268132587E-3</v>
      </c>
      <c r="M16" s="61">
        <v>1</v>
      </c>
      <c r="N16" s="79" t="s">
        <v>518</v>
      </c>
      <c r="O16" s="85" t="s">
        <v>57</v>
      </c>
      <c r="P16" s="61">
        <v>22.5</v>
      </c>
      <c r="Q16" s="63">
        <v>2.0400000000000001E-2</v>
      </c>
      <c r="R16" s="63">
        <v>7.3099999999999998E-2</v>
      </c>
      <c r="S16" s="64">
        <v>1290.6600000000001</v>
      </c>
      <c r="T16" s="64">
        <v>22157.35</v>
      </c>
    </row>
    <row r="17" spans="1:20">
      <c r="A17" s="25">
        <v>42878</v>
      </c>
      <c r="B17" s="1">
        <v>0.99490000000000001</v>
      </c>
      <c r="C17" s="1">
        <v>0.99490000000000001</v>
      </c>
      <c r="D17" s="3">
        <f>IF(C17&lt;MAX($C$3:C17),C17/MAX($C$3:C17)-1,0)</f>
        <v>-1.0148243955825365E-2</v>
      </c>
      <c r="M17" s="1">
        <v>2</v>
      </c>
      <c r="N17" s="80" t="s">
        <v>519</v>
      </c>
      <c r="O17" s="82" t="s">
        <v>71</v>
      </c>
      <c r="P17" s="1">
        <v>37.9</v>
      </c>
      <c r="Q17" s="3">
        <v>0</v>
      </c>
      <c r="R17" s="3">
        <v>6.7900000000000002E-2</v>
      </c>
      <c r="S17" s="1">
        <v>500</v>
      </c>
      <c r="T17" s="54">
        <v>20584.91</v>
      </c>
    </row>
    <row r="18" spans="1:20">
      <c r="A18" s="25">
        <v>42879</v>
      </c>
      <c r="B18" s="1">
        <v>0.99350000000000005</v>
      </c>
      <c r="C18" s="1">
        <v>0.99350000000000005</v>
      </c>
      <c r="D18" s="3">
        <f>IF(C18&lt;MAX($C$3:C18),C18/MAX($C$3:C18)-1,0)</f>
        <v>-1.1541140185056253E-2</v>
      </c>
      <c r="M18" s="61">
        <v>3</v>
      </c>
      <c r="N18" s="79" t="s">
        <v>520</v>
      </c>
      <c r="O18" s="85" t="s">
        <v>53</v>
      </c>
      <c r="P18" s="61">
        <v>352</v>
      </c>
      <c r="Q18" s="63">
        <v>7.4000000000000003E-3</v>
      </c>
      <c r="R18" s="63">
        <v>5.1999999999999998E-2</v>
      </c>
      <c r="S18" s="61">
        <v>65</v>
      </c>
      <c r="T18" s="64">
        <v>15751.01</v>
      </c>
    </row>
    <row r="19" spans="1:20">
      <c r="A19" s="25">
        <v>42880</v>
      </c>
      <c r="B19" s="1">
        <v>0.99829999999999997</v>
      </c>
      <c r="C19" s="1">
        <v>0.99829999999999997</v>
      </c>
      <c r="D19" s="3">
        <f>IF(C19&lt;MAX($C$3:C19),C19/MAX($C$3:C19)-1,0)</f>
        <v>-6.765495970550317E-3</v>
      </c>
      <c r="M19" s="61">
        <v>4</v>
      </c>
      <c r="N19" s="79" t="s">
        <v>521</v>
      </c>
      <c r="O19" s="85" t="s">
        <v>99</v>
      </c>
      <c r="P19" s="61">
        <v>47.45</v>
      </c>
      <c r="Q19" s="63">
        <v>1.61E-2</v>
      </c>
      <c r="R19" s="63">
        <v>3.85E-2</v>
      </c>
      <c r="S19" s="61">
        <v>338.16</v>
      </c>
      <c r="T19" s="64">
        <v>11651.78</v>
      </c>
    </row>
    <row r="20" spans="1:20">
      <c r="A20" s="25">
        <v>42881</v>
      </c>
      <c r="B20" s="1">
        <v>0.99750000000000005</v>
      </c>
      <c r="C20" s="1">
        <v>0.99750000000000005</v>
      </c>
      <c r="D20" s="3">
        <f>IF(C20&lt;MAX($C$3:C20),C20/MAX($C$3:C20)-1,0)</f>
        <v>-7.5614366729679361E-3</v>
      </c>
      <c r="M20" s="1">
        <v>5</v>
      </c>
      <c r="N20" s="80" t="s">
        <v>522</v>
      </c>
      <c r="O20" s="82" t="s">
        <v>91</v>
      </c>
      <c r="P20" s="1">
        <v>57.28</v>
      </c>
      <c r="Q20" s="3">
        <v>-3.0000000000000001E-3</v>
      </c>
      <c r="R20" s="3">
        <v>3.8100000000000002E-2</v>
      </c>
      <c r="S20" s="1">
        <v>207.58</v>
      </c>
      <c r="T20" s="54">
        <v>11553.99</v>
      </c>
    </row>
    <row r="21" spans="1:20">
      <c r="A21" s="25">
        <v>42886</v>
      </c>
      <c r="B21" s="1">
        <v>0.995</v>
      </c>
      <c r="C21" s="1">
        <v>0.995</v>
      </c>
      <c r="D21" s="3">
        <f>IF(C21&lt;MAX($C$3:C21),C21/MAX($C$3:C21)-1,0)</f>
        <v>-1.004875136802319E-2</v>
      </c>
      <c r="M21" s="1">
        <v>6</v>
      </c>
      <c r="N21" s="80" t="s">
        <v>523</v>
      </c>
      <c r="O21" s="82" t="s">
        <v>84</v>
      </c>
      <c r="P21" s="1">
        <v>20.239999999999998</v>
      </c>
      <c r="Q21" s="3">
        <v>6.4999999999999997E-3</v>
      </c>
      <c r="R21" s="3">
        <v>3.73E-2</v>
      </c>
      <c r="S21" s="1">
        <v>586.84</v>
      </c>
      <c r="T21" s="54">
        <v>11314.33</v>
      </c>
    </row>
    <row r="22" spans="1:20">
      <c r="A22" s="25">
        <v>42887</v>
      </c>
      <c r="B22" s="1">
        <v>0.99409999999999998</v>
      </c>
      <c r="C22" s="1">
        <v>0.99409999999999998</v>
      </c>
      <c r="D22" s="3">
        <f>IF(C22&lt;MAX($C$3:C22),C22/MAX($C$3:C22)-1,0)</f>
        <v>-1.0944184658243095E-2</v>
      </c>
      <c r="M22" s="61">
        <v>7</v>
      </c>
      <c r="N22" s="79" t="s">
        <v>524</v>
      </c>
      <c r="O22" s="85" t="s">
        <v>118</v>
      </c>
      <c r="P22" s="61">
        <v>19.66</v>
      </c>
      <c r="Q22" s="63">
        <v>3.9100000000000003E-2</v>
      </c>
      <c r="R22" s="63">
        <v>3.6700000000000003E-2</v>
      </c>
      <c r="S22" s="61">
        <v>935.8</v>
      </c>
      <c r="T22" s="64">
        <v>11127.13</v>
      </c>
    </row>
    <row r="23" spans="1:20">
      <c r="A23" s="25">
        <v>42888</v>
      </c>
      <c r="B23" s="1">
        <v>0.99470000000000003</v>
      </c>
      <c r="C23" s="1">
        <v>0.99470000000000003</v>
      </c>
      <c r="D23" s="3">
        <f>IF(C23&lt;MAX($C$3:C23),C23/MAX($C$3:C23)-1,0)</f>
        <v>-1.0347229131429825E-2</v>
      </c>
      <c r="M23" s="61">
        <v>8</v>
      </c>
      <c r="N23" s="79" t="s">
        <v>525</v>
      </c>
      <c r="O23" s="85" t="s">
        <v>93</v>
      </c>
      <c r="P23" s="61">
        <v>6.38</v>
      </c>
      <c r="Q23" s="63">
        <v>3.0999999999999999E-3</v>
      </c>
      <c r="R23" s="63">
        <v>3.4700000000000002E-2</v>
      </c>
      <c r="S23" s="64">
        <v>2000</v>
      </c>
      <c r="T23" s="64">
        <v>10519.19</v>
      </c>
    </row>
    <row r="24" spans="1:20">
      <c r="A24" s="25">
        <v>42891</v>
      </c>
      <c r="B24" s="1">
        <v>0.99460000000000004</v>
      </c>
      <c r="C24" s="1">
        <v>0.99460000000000004</v>
      </c>
      <c r="D24" s="3">
        <f>IF(C24&lt;MAX($C$3:C24),C24/MAX($C$3:C24)-1,0)</f>
        <v>-1.0446721719231999E-2</v>
      </c>
      <c r="M24" s="1">
        <v>9</v>
      </c>
      <c r="N24" s="80" t="s">
        <v>526</v>
      </c>
      <c r="O24" s="82" t="s">
        <v>514</v>
      </c>
      <c r="P24" s="1">
        <v>43.6</v>
      </c>
      <c r="Q24" s="3">
        <v>2.76E-2</v>
      </c>
      <c r="R24" s="3">
        <v>3.4299999999999997E-2</v>
      </c>
      <c r="S24" s="1">
        <v>300</v>
      </c>
      <c r="T24" s="54">
        <v>10391.83</v>
      </c>
    </row>
    <row r="25" spans="1:20">
      <c r="A25" s="25">
        <v>42892</v>
      </c>
      <c r="B25" s="1">
        <v>0.99939999999999996</v>
      </c>
      <c r="C25" s="1">
        <v>0.99939999999999996</v>
      </c>
      <c r="D25" s="3">
        <f>IF(C25&lt;MAX($C$3:C25),C25/MAX($C$3:C25)-1,0)</f>
        <v>-5.6710775047260631E-3</v>
      </c>
      <c r="M25" s="61">
        <v>10</v>
      </c>
      <c r="N25" s="79" t="s">
        <v>527</v>
      </c>
      <c r="O25" s="85" t="s">
        <v>86</v>
      </c>
      <c r="P25" s="61">
        <v>29.65</v>
      </c>
      <c r="Q25" s="63">
        <v>-5.0000000000000001E-3</v>
      </c>
      <c r="R25" s="63">
        <v>3.3700000000000001E-2</v>
      </c>
      <c r="S25" s="61">
        <v>500</v>
      </c>
      <c r="T25" s="64">
        <v>10219.76</v>
      </c>
    </row>
    <row r="26" spans="1:20">
      <c r="A26" s="25">
        <v>42893</v>
      </c>
      <c r="B26" s="1">
        <v>1.0092000000000001</v>
      </c>
      <c r="C26" s="1">
        <v>1.0092000000000001</v>
      </c>
      <c r="D26" s="3">
        <f>IF(C26&lt;MAX($C$3:C26),C26/MAX($C$3:C26)-1,0)</f>
        <v>0</v>
      </c>
      <c r="M26" s="1">
        <v>11</v>
      </c>
      <c r="N26" s="80" t="s">
        <v>528</v>
      </c>
      <c r="O26" s="82" t="s">
        <v>157</v>
      </c>
      <c r="P26" s="1">
        <v>26</v>
      </c>
      <c r="Q26" s="3">
        <v>2.1600000000000001E-2</v>
      </c>
      <c r="R26" s="3">
        <v>3.1099999999999999E-2</v>
      </c>
      <c r="S26" s="1">
        <v>427.88</v>
      </c>
      <c r="T26" s="54">
        <v>9421.92</v>
      </c>
    </row>
    <row r="27" spans="1:20">
      <c r="A27" s="25">
        <v>42894</v>
      </c>
      <c r="B27" s="1">
        <v>1.0209999999999999</v>
      </c>
      <c r="C27" s="1">
        <v>1.0209999999999999</v>
      </c>
      <c r="D27" s="3">
        <f>IF(C27&lt;MAX($C$3:C27),C27/MAX($C$3:C27)-1,0)</f>
        <v>0</v>
      </c>
      <c r="M27" s="1">
        <v>12</v>
      </c>
      <c r="N27" s="80" t="s">
        <v>529</v>
      </c>
      <c r="O27" s="82" t="s">
        <v>204</v>
      </c>
      <c r="P27" s="1">
        <v>26.95</v>
      </c>
      <c r="Q27" s="3">
        <v>5.0299999999999997E-2</v>
      </c>
      <c r="R27" s="3">
        <v>2.7699999999999999E-2</v>
      </c>
      <c r="S27" s="1">
        <v>346.57</v>
      </c>
      <c r="T27" s="54">
        <v>8387.1</v>
      </c>
    </row>
    <row r="28" spans="1:20" ht="14.25">
      <c r="A28" s="25">
        <v>42895</v>
      </c>
      <c r="B28" s="1">
        <v>1.022</v>
      </c>
      <c r="C28" s="1">
        <v>1.022</v>
      </c>
      <c r="D28" s="3">
        <f>IF(C28&lt;MAX($C$3:C28),C28/MAX($C$3:C28)-1,0)</f>
        <v>0</v>
      </c>
      <c r="F28" s="538" t="s">
        <v>249</v>
      </c>
      <c r="G28" s="539"/>
      <c r="H28" s="540" t="s">
        <v>512</v>
      </c>
      <c r="I28" s="540"/>
      <c r="M28" s="61">
        <v>13</v>
      </c>
      <c r="N28" s="79" t="s">
        <v>530</v>
      </c>
      <c r="O28" s="85" t="s">
        <v>116</v>
      </c>
      <c r="P28" s="61">
        <v>3.62</v>
      </c>
      <c r="Q28" s="63">
        <v>-1.09E-2</v>
      </c>
      <c r="R28" s="63">
        <v>2.5399999999999999E-2</v>
      </c>
      <c r="S28" s="64">
        <v>2733.7</v>
      </c>
      <c r="T28" s="64">
        <v>7687.33</v>
      </c>
    </row>
    <row r="29" spans="1:20" ht="14.25">
      <c r="A29" s="25">
        <v>42898</v>
      </c>
      <c r="B29" s="1">
        <v>1.0161</v>
      </c>
      <c r="C29" s="1">
        <v>1.0161</v>
      </c>
      <c r="D29" s="3">
        <f>IF(C29&lt;MAX($C$3:C29),C29/MAX($C$3:C29)-1,0)</f>
        <v>-5.7729941291585485E-3</v>
      </c>
      <c r="F29" s="538" t="s">
        <v>251</v>
      </c>
      <c r="G29" s="539"/>
      <c r="H29" s="540">
        <f>A73-A58</f>
        <v>21</v>
      </c>
      <c r="I29" s="540"/>
      <c r="M29" s="61">
        <v>14</v>
      </c>
      <c r="N29" s="79" t="s">
        <v>531</v>
      </c>
      <c r="O29" s="85" t="s">
        <v>515</v>
      </c>
      <c r="P29" s="61">
        <v>18.420000000000002</v>
      </c>
      <c r="Q29" s="63">
        <v>-6.4999999999999997E-3</v>
      </c>
      <c r="R29" s="63">
        <v>2.3300000000000001E-2</v>
      </c>
      <c r="S29" s="61">
        <v>478.2</v>
      </c>
      <c r="T29" s="64">
        <v>7055.67</v>
      </c>
    </row>
    <row r="30" spans="1:20" ht="14.25">
      <c r="A30" s="25">
        <v>42899</v>
      </c>
      <c r="B30" s="1">
        <v>1.0193000000000001</v>
      </c>
      <c r="C30" s="1">
        <v>1.0193000000000001</v>
      </c>
      <c r="D30" s="3">
        <f>IF(C30&lt;MAX($C$3:C30),C30/MAX($C$3:C30)-1,0)</f>
        <v>-2.6418786692758989E-3</v>
      </c>
      <c r="F30" s="538" t="s">
        <v>15</v>
      </c>
      <c r="G30" s="539"/>
      <c r="H30" s="540" t="s">
        <v>513</v>
      </c>
      <c r="I30" s="540"/>
      <c r="M30" s="61">
        <v>15</v>
      </c>
      <c r="N30" s="79" t="s">
        <v>532</v>
      </c>
      <c r="O30" s="85" t="s">
        <v>79</v>
      </c>
      <c r="P30" s="61">
        <v>134.6</v>
      </c>
      <c r="Q30" s="63">
        <v>-1.46E-2</v>
      </c>
      <c r="R30" s="63">
        <v>2.24E-2</v>
      </c>
      <c r="S30" s="61">
        <v>80</v>
      </c>
      <c r="T30" s="64">
        <v>6776.72</v>
      </c>
    </row>
    <row r="31" spans="1:20" ht="14.25">
      <c r="A31" s="25">
        <v>42900</v>
      </c>
      <c r="B31" s="1">
        <v>1.0130999999999999</v>
      </c>
      <c r="C31" s="1">
        <v>1.0130999999999999</v>
      </c>
      <c r="D31" s="3">
        <f>IF(C31&lt;MAX($C$3:C31),C31/MAX($C$3:C31)-1,0)</f>
        <v>-8.7084148727986088E-3</v>
      </c>
      <c r="F31" s="538" t="s">
        <v>253</v>
      </c>
      <c r="G31" s="539"/>
      <c r="H31" s="540">
        <f>A83-A74</f>
        <v>11</v>
      </c>
      <c r="I31" s="540"/>
      <c r="M31" s="61">
        <v>16</v>
      </c>
      <c r="N31" s="79" t="s">
        <v>533</v>
      </c>
      <c r="O31" s="85" t="s">
        <v>516</v>
      </c>
      <c r="P31" s="61">
        <v>20.5</v>
      </c>
      <c r="Q31" s="63">
        <v>-2.8400000000000002E-2</v>
      </c>
      <c r="R31" s="63">
        <v>2.2100000000000002E-2</v>
      </c>
      <c r="S31" s="61">
        <v>423.16</v>
      </c>
      <c r="T31" s="64">
        <v>6698.99</v>
      </c>
    </row>
    <row r="32" spans="1:20">
      <c r="A32" s="25">
        <v>42901</v>
      </c>
      <c r="B32" s="1">
        <v>1.0066999999999999</v>
      </c>
      <c r="C32" s="1">
        <v>1.0066999999999999</v>
      </c>
      <c r="D32" s="3">
        <f>IF(C32&lt;MAX($C$3:C32),C32/MAX($C$3:C32)-1,0)</f>
        <v>-1.4970645792563686E-2</v>
      </c>
      <c r="M32" s="61">
        <v>17</v>
      </c>
      <c r="N32" s="79" t="s">
        <v>534</v>
      </c>
      <c r="O32" s="85" t="s">
        <v>179</v>
      </c>
      <c r="P32" s="61">
        <v>2.57</v>
      </c>
      <c r="Q32" s="63">
        <v>3.8999999999999998E-3</v>
      </c>
      <c r="R32" s="63">
        <v>2.1000000000000001E-2</v>
      </c>
      <c r="S32" s="64">
        <v>2712.4</v>
      </c>
      <c r="T32" s="64">
        <v>6356.19</v>
      </c>
    </row>
    <row r="33" spans="1:20">
      <c r="A33" s="25">
        <v>42902</v>
      </c>
      <c r="B33" s="1">
        <v>1.0077</v>
      </c>
      <c r="C33" s="1">
        <v>1.0077</v>
      </c>
      <c r="D33" s="3">
        <f>IF(C33&lt;MAX($C$3:C33),C33/MAX($C$3:C33)-1,0)</f>
        <v>-1.3992172211350296E-2</v>
      </c>
      <c r="M33" s="61">
        <v>18</v>
      </c>
      <c r="N33" s="79" t="s">
        <v>535</v>
      </c>
      <c r="O33" s="85" t="s">
        <v>123</v>
      </c>
      <c r="P33" s="61">
        <v>4.4400000000000004</v>
      </c>
      <c r="Q33" s="63">
        <v>6.7999999999999996E-3</v>
      </c>
      <c r="R33" s="63">
        <v>2.0299999999999999E-2</v>
      </c>
      <c r="S33" s="64">
        <v>1710.4</v>
      </c>
      <c r="T33" s="64">
        <v>6145.79</v>
      </c>
    </row>
    <row r="34" spans="1:20">
      <c r="A34" s="25">
        <v>42905</v>
      </c>
      <c r="B34" s="1">
        <v>1.0222</v>
      </c>
      <c r="C34" s="1">
        <v>1.0222</v>
      </c>
      <c r="D34" s="3">
        <f>IF(C34&lt;MAX($C$3:C34),C34/MAX($C$3:C34)-1,0)</f>
        <v>0</v>
      </c>
      <c r="M34" s="61">
        <v>19</v>
      </c>
      <c r="N34" s="79" t="s">
        <v>536</v>
      </c>
      <c r="O34" s="85" t="s">
        <v>152</v>
      </c>
      <c r="P34" s="61">
        <v>9.33</v>
      </c>
      <c r="Q34" s="63">
        <v>5.6599999999999998E-2</v>
      </c>
      <c r="R34" s="63">
        <v>1.6899999999999998E-2</v>
      </c>
      <c r="S34" s="61">
        <v>653.25</v>
      </c>
      <c r="T34" s="64">
        <v>5131.07</v>
      </c>
    </row>
    <row r="35" spans="1:20">
      <c r="A35" s="25">
        <v>42906</v>
      </c>
      <c r="B35" s="1">
        <v>1.0199</v>
      </c>
      <c r="C35" s="1">
        <v>1.0199</v>
      </c>
      <c r="D35" s="3">
        <f>IF(C35&lt;MAX($C$3:C35),C35/MAX($C$3:C35)-1,0)</f>
        <v>-2.2500489141068503E-3</v>
      </c>
      <c r="M35" s="1">
        <v>20</v>
      </c>
      <c r="N35" s="80" t="s">
        <v>537</v>
      </c>
      <c r="O35" s="82" t="s">
        <v>168</v>
      </c>
      <c r="P35" s="1">
        <v>13.87</v>
      </c>
      <c r="Q35" s="3">
        <v>-3.0099999999999998E-2</v>
      </c>
      <c r="R35" s="3">
        <v>1.67E-2</v>
      </c>
      <c r="S35" s="1">
        <v>700.8</v>
      </c>
      <c r="T35" s="54">
        <v>5059.75</v>
      </c>
    </row>
    <row r="36" spans="1:20">
      <c r="A36" s="25">
        <v>42907</v>
      </c>
      <c r="B36" s="1">
        <v>1.0288999999999999</v>
      </c>
      <c r="C36" s="1">
        <v>1.0288999999999999</v>
      </c>
      <c r="D36" s="3">
        <f>IF(C36&lt;MAX($C$3:C36),C36/MAX($C$3:C36)-1,0)</f>
        <v>0</v>
      </c>
      <c r="M36" s="1">
        <v>21</v>
      </c>
      <c r="N36" s="80" t="s">
        <v>538</v>
      </c>
      <c r="O36" s="82" t="s">
        <v>346</v>
      </c>
      <c r="P36" s="1">
        <v>56.1</v>
      </c>
      <c r="Q36" s="3">
        <v>-1.23E-2</v>
      </c>
      <c r="R36" s="3">
        <v>1.67E-2</v>
      </c>
      <c r="S36" s="1">
        <v>100</v>
      </c>
      <c r="T36" s="54">
        <v>5057.88</v>
      </c>
    </row>
    <row r="37" spans="1:20">
      <c r="A37" s="25">
        <v>42908</v>
      </c>
      <c r="B37" s="1">
        <v>1.0258</v>
      </c>
      <c r="C37" s="1">
        <v>1.0258</v>
      </c>
      <c r="D37" s="3">
        <f>IF(C37&lt;MAX($C$3:C37),C37/MAX($C$3:C37)-1,0)</f>
        <v>-3.0129264262803712E-3</v>
      </c>
      <c r="M37" s="61">
        <v>22</v>
      </c>
      <c r="N37" s="79" t="s">
        <v>539</v>
      </c>
      <c r="O37" s="85" t="s">
        <v>89</v>
      </c>
      <c r="P37" s="61">
        <v>35.049999999999997</v>
      </c>
      <c r="Q37" s="63">
        <v>5.2600000000000001E-2</v>
      </c>
      <c r="R37" s="63">
        <v>1.4999999999999999E-2</v>
      </c>
      <c r="S37" s="61">
        <v>173.4</v>
      </c>
      <c r="T37" s="64">
        <v>4552.54</v>
      </c>
    </row>
    <row r="38" spans="1:20">
      <c r="A38" s="25">
        <v>42909</v>
      </c>
      <c r="B38" s="1">
        <v>1.0331999999999999</v>
      </c>
      <c r="C38" s="1">
        <v>1.0331999999999999</v>
      </c>
      <c r="D38" s="3">
        <f>IF(C38&lt;MAX($C$3:C38),C38/MAX($C$3:C38)-1,0)</f>
        <v>0</v>
      </c>
      <c r="M38" s="61">
        <v>23</v>
      </c>
      <c r="N38" s="79" t="s">
        <v>540</v>
      </c>
      <c r="O38" s="61" t="s">
        <v>517</v>
      </c>
      <c r="P38" s="61">
        <v>113.7</v>
      </c>
      <c r="Q38" s="63">
        <v>2.5999999999999999E-3</v>
      </c>
      <c r="R38" s="63">
        <v>1.49E-2</v>
      </c>
      <c r="S38" s="61">
        <v>49.15</v>
      </c>
      <c r="T38" s="64">
        <v>4500.45</v>
      </c>
    </row>
    <row r="39" spans="1:20">
      <c r="A39" s="25">
        <v>42912</v>
      </c>
      <c r="B39" s="1">
        <v>1.0464</v>
      </c>
      <c r="C39" s="1">
        <v>1.0464</v>
      </c>
      <c r="D39" s="3">
        <f>IF(C39&lt;MAX($C$3:C39),C39/MAX($C$3:C39)-1,0)</f>
        <v>0</v>
      </c>
      <c r="M39" s="61">
        <v>24</v>
      </c>
      <c r="N39" s="79" t="s">
        <v>541</v>
      </c>
      <c r="O39" s="85" t="s">
        <v>154</v>
      </c>
      <c r="P39" s="61">
        <v>13.68</v>
      </c>
      <c r="Q39" s="63">
        <v>4.5900000000000003E-2</v>
      </c>
      <c r="R39" s="63">
        <v>1.44E-2</v>
      </c>
      <c r="S39" s="61">
        <v>485.5</v>
      </c>
      <c r="T39" s="64">
        <v>4365.45</v>
      </c>
    </row>
    <row r="40" spans="1:20">
      <c r="A40" s="25">
        <v>42913</v>
      </c>
      <c r="B40" s="1">
        <v>1.0457000000000001</v>
      </c>
      <c r="C40" s="1">
        <v>1.0457000000000001</v>
      </c>
      <c r="D40" s="3">
        <f>IF(C40&lt;MAX($C$3:C40),C40/MAX($C$3:C40)-1,0)</f>
        <v>-6.6896024464824233E-4</v>
      </c>
      <c r="Q40" s="82" t="s">
        <v>542</v>
      </c>
      <c r="R40" s="3">
        <f>SUM(R16:R39)</f>
        <v>0.73420000000000007</v>
      </c>
      <c r="T40" s="54">
        <f>SUM(T16:T39)</f>
        <v>222468.13000000009</v>
      </c>
    </row>
    <row r="41" spans="1:20">
      <c r="A41" s="25">
        <v>42914</v>
      </c>
      <c r="B41" s="1">
        <v>1.0295000000000001</v>
      </c>
      <c r="C41" s="1">
        <v>1.0295000000000001</v>
      </c>
      <c r="D41" s="3">
        <f>IF(C41&lt;MAX($C$3:C41),C41/MAX($C$3:C41)-1,0)</f>
        <v>-1.6150611620795008E-2</v>
      </c>
    </row>
    <row r="42" spans="1:20">
      <c r="A42" s="25">
        <v>42915</v>
      </c>
      <c r="B42" s="1">
        <v>1.0344</v>
      </c>
      <c r="C42" s="1">
        <v>1.0344</v>
      </c>
      <c r="D42" s="3">
        <f>IF(C42&lt;MAX($C$3:C42),C42/MAX($C$3:C42)-1,0)</f>
        <v>-1.1467889908256867E-2</v>
      </c>
      <c r="P42" s="1" t="s">
        <v>199</v>
      </c>
      <c r="R42" s="3">
        <f>R40</f>
        <v>0.73420000000000007</v>
      </c>
    </row>
    <row r="43" spans="1:20">
      <c r="A43" s="25">
        <v>42916</v>
      </c>
      <c r="B43" s="1">
        <v>1.0309999999999999</v>
      </c>
      <c r="C43" s="1">
        <v>1.0309999999999999</v>
      </c>
      <c r="D43" s="3">
        <f>IF(C43&lt;MAX($C$3:C43),C43/MAX($C$3:C43)-1,0)</f>
        <v>-1.4717125382263108E-2</v>
      </c>
      <c r="P43" s="22" t="s">
        <v>202</v>
      </c>
      <c r="R43" s="3">
        <f>SUM(R16:R25)</f>
        <v>0.44630000000000003</v>
      </c>
    </row>
    <row r="44" spans="1:20">
      <c r="A44" s="25">
        <v>42919</v>
      </c>
      <c r="B44" s="1">
        <v>1.0282</v>
      </c>
      <c r="C44" s="1">
        <v>1.0282</v>
      </c>
      <c r="D44" s="3">
        <f>IF(C44&lt;MAX($C$3:C44),C44/MAX($C$3:C44)-1,0)</f>
        <v>-1.7392966360856299E-2</v>
      </c>
      <c r="P44" s="22" t="s">
        <v>205</v>
      </c>
      <c r="R44" s="3">
        <f>SUM(R16,R18,R19,R22,R23,R25,R28,R29,R30,R31,R32,R33,R34,R37,R38,R39)</f>
        <v>0.46439999999999998</v>
      </c>
    </row>
    <row r="45" spans="1:20">
      <c r="A45" s="25">
        <v>42920</v>
      </c>
      <c r="B45" s="1">
        <v>1.0145999999999999</v>
      </c>
      <c r="C45" s="1">
        <v>1.0145999999999999</v>
      </c>
      <c r="D45" s="3">
        <f>IF(C45&lt;MAX($C$3:C45),C45/MAX($C$3:C45)-1,0)</f>
        <v>-3.0389908256880815E-2</v>
      </c>
    </row>
    <row r="46" spans="1:20" ht="14.25">
      <c r="A46" s="25">
        <v>42921</v>
      </c>
      <c r="B46" s="1">
        <v>1.0353000000000001</v>
      </c>
      <c r="C46" s="1">
        <v>1.0353000000000001</v>
      </c>
      <c r="D46" s="3">
        <f>IF(C46&lt;MAX($C$3:C46),C46/MAX($C$3:C46)-1,0)</f>
        <v>-1.0607798165137461E-2</v>
      </c>
      <c r="M46" s="89" t="s">
        <v>254</v>
      </c>
      <c r="N46" s="86"/>
    </row>
    <row r="47" spans="1:20">
      <c r="A47" s="25">
        <v>42922</v>
      </c>
      <c r="B47" s="1">
        <v>1.0374000000000001</v>
      </c>
      <c r="C47" s="1">
        <v>1.0374000000000001</v>
      </c>
      <c r="D47" s="3">
        <f>IF(C47&lt;MAX($C$3:C47),C47/MAX($C$3:C47)-1,0)</f>
        <v>-8.6009174311925118E-3</v>
      </c>
      <c r="M47" s="87" t="s">
        <v>223</v>
      </c>
      <c r="N47" s="87" t="s">
        <v>255</v>
      </c>
    </row>
    <row r="48" spans="1:20">
      <c r="A48" s="25">
        <v>42923</v>
      </c>
      <c r="B48" s="1">
        <v>1.0308999999999999</v>
      </c>
      <c r="C48" s="1">
        <v>1.0308999999999999</v>
      </c>
      <c r="D48" s="3">
        <f>IF(C48&lt;MAX($C$3:C48),C48/MAX($C$3:C48)-1,0)</f>
        <v>-1.4812691131498523E-2</v>
      </c>
      <c r="M48" s="88" t="s">
        <v>543</v>
      </c>
      <c r="N48" s="87" t="s">
        <v>256</v>
      </c>
    </row>
    <row r="49" spans="1:4">
      <c r="A49" s="25">
        <v>42926</v>
      </c>
      <c r="B49" s="1">
        <v>1.0319</v>
      </c>
      <c r="C49" s="1">
        <v>1.0319</v>
      </c>
      <c r="D49" s="3">
        <f>IF(C49&lt;MAX($C$3:C49),C49/MAX($C$3:C49)-1,0)</f>
        <v>-1.3857033639143701E-2</v>
      </c>
    </row>
    <row r="50" spans="1:4">
      <c r="A50" s="25">
        <v>42927</v>
      </c>
      <c r="B50" s="1">
        <v>1.0498000000000001</v>
      </c>
      <c r="C50" s="1">
        <v>1.0498000000000001</v>
      </c>
      <c r="D50" s="3">
        <f>IF(C50&lt;MAX($C$3:C50),C50/MAX($C$3:C50)-1,0)</f>
        <v>0</v>
      </c>
    </row>
    <row r="51" spans="1:4">
      <c r="A51" s="25">
        <v>42928</v>
      </c>
      <c r="B51" s="1">
        <v>1.0488999999999999</v>
      </c>
      <c r="C51" s="1">
        <v>1.0488999999999999</v>
      </c>
      <c r="D51" s="3">
        <f>IF(C51&lt;MAX($C$3:C51),C51/MAX($C$3:C51)-1,0)</f>
        <v>-8.573061535531723E-4</v>
      </c>
    </row>
    <row r="52" spans="1:4">
      <c r="A52" s="25">
        <v>42929</v>
      </c>
      <c r="B52" s="1">
        <v>1.0588</v>
      </c>
      <c r="C52" s="1">
        <v>1.0588</v>
      </c>
      <c r="D52" s="3">
        <f>IF(C52&lt;MAX($C$3:C52),C52/MAX($C$3:C52)-1,0)</f>
        <v>0</v>
      </c>
    </row>
    <row r="53" spans="1:4">
      <c r="A53" s="25">
        <v>42930</v>
      </c>
      <c r="B53" s="1">
        <v>1.0615000000000001</v>
      </c>
      <c r="C53" s="1">
        <v>1.0615000000000001</v>
      </c>
      <c r="D53" s="3">
        <f>IF(C53&lt;MAX($C$3:C53),C53/MAX($C$3:C53)-1,0)</f>
        <v>0</v>
      </c>
    </row>
    <row r="54" spans="1:4">
      <c r="A54" s="25">
        <v>42933</v>
      </c>
      <c r="B54" s="1">
        <v>1.0636000000000001</v>
      </c>
      <c r="C54" s="1">
        <v>1.0636000000000001</v>
      </c>
      <c r="D54" s="3">
        <f>IF(C54&lt;MAX($C$3:C54),C54/MAX($C$3:C54)-1,0)</f>
        <v>0</v>
      </c>
    </row>
    <row r="55" spans="1:4">
      <c r="A55" s="25">
        <v>42934</v>
      </c>
      <c r="B55" s="1">
        <v>1.0663</v>
      </c>
      <c r="C55" s="1">
        <v>1.0663</v>
      </c>
      <c r="D55" s="3">
        <f>IF(C55&lt;MAX($C$3:C55),C55/MAX($C$3:C55)-1,0)</f>
        <v>0</v>
      </c>
    </row>
    <row r="56" spans="1:4">
      <c r="A56" s="25">
        <v>42935</v>
      </c>
      <c r="B56" s="1">
        <v>1.0902000000000001</v>
      </c>
      <c r="C56" s="1">
        <v>1.0902000000000001</v>
      </c>
      <c r="D56" s="3">
        <f>IF(C56&lt;MAX($C$3:C56),C56/MAX($C$3:C56)-1,0)</f>
        <v>0</v>
      </c>
    </row>
    <row r="57" spans="1:4">
      <c r="A57" s="25">
        <v>42936</v>
      </c>
      <c r="B57" s="1">
        <v>1.0967</v>
      </c>
      <c r="C57" s="1">
        <v>1.0967</v>
      </c>
      <c r="D57" s="3">
        <f>IF(C57&lt;MAX($C$3:C57),C57/MAX($C$3:C57)-1,0)</f>
        <v>0</v>
      </c>
    </row>
    <row r="58" spans="1:4">
      <c r="A58" s="55">
        <v>42937</v>
      </c>
      <c r="B58" s="56">
        <v>1.0860000000000001</v>
      </c>
      <c r="C58" s="56">
        <v>1.0860000000000001</v>
      </c>
      <c r="D58" s="57">
        <f>IF(C58&lt;MAX($C$3:C58),C58/MAX($C$3:C58)-1,0)</f>
        <v>-9.7565423543356511E-3</v>
      </c>
    </row>
    <row r="59" spans="1:4">
      <c r="A59" s="55">
        <v>42940</v>
      </c>
      <c r="B59" s="56">
        <v>1.0952999999999999</v>
      </c>
      <c r="C59" s="56">
        <v>1.0952999999999999</v>
      </c>
      <c r="D59" s="57">
        <f>IF(C59&lt;MAX($C$3:C59),C59/MAX($C$3:C59)-1,0)</f>
        <v>-1.2765569435579938E-3</v>
      </c>
    </row>
    <row r="60" spans="1:4">
      <c r="A60" s="55">
        <v>42941</v>
      </c>
      <c r="B60" s="56">
        <v>1.0893999999999999</v>
      </c>
      <c r="C60" s="56">
        <v>1.0893999999999999</v>
      </c>
      <c r="D60" s="57">
        <f>IF(C60&lt;MAX($C$3:C60),C60/MAX($C$3:C60)-1,0)</f>
        <v>-6.6563326342664597E-3</v>
      </c>
    </row>
    <row r="61" spans="1:4">
      <c r="A61" s="55">
        <v>42942</v>
      </c>
      <c r="B61" s="56">
        <v>1.0779000000000001</v>
      </c>
      <c r="C61" s="56">
        <v>1.0779000000000001</v>
      </c>
      <c r="D61" s="57">
        <f>IF(C61&lt;MAX($C$3:C61),C61/MAX($C$3:C61)-1,0)</f>
        <v>-1.7142336099206679E-2</v>
      </c>
    </row>
    <row r="62" spans="1:4">
      <c r="A62" s="55">
        <v>42943</v>
      </c>
      <c r="B62" s="56">
        <v>1.0786</v>
      </c>
      <c r="C62" s="56">
        <v>1.0786</v>
      </c>
      <c r="D62" s="57">
        <f>IF(C62&lt;MAX($C$3:C62),C62/MAX($C$3:C62)-1,0)</f>
        <v>-1.6504057627427793E-2</v>
      </c>
    </row>
    <row r="63" spans="1:4">
      <c r="A63" s="55">
        <v>42944</v>
      </c>
      <c r="B63" s="56">
        <v>1.0746</v>
      </c>
      <c r="C63" s="56">
        <v>1.0746</v>
      </c>
      <c r="D63" s="57">
        <f>IF(C63&lt;MAX($C$3:C63),C63/MAX($C$3:C63)-1,0)</f>
        <v>-2.015136318045041E-2</v>
      </c>
    </row>
    <row r="64" spans="1:4">
      <c r="A64" s="55">
        <v>42947</v>
      </c>
      <c r="B64" s="56">
        <v>1.0823</v>
      </c>
      <c r="C64" s="56">
        <v>1.0823</v>
      </c>
      <c r="D64" s="57">
        <f>IF(C64&lt;MAX($C$3:C64),C64/MAX($C$3:C64)-1,0)</f>
        <v>-1.3130299990881666E-2</v>
      </c>
    </row>
    <row r="65" spans="1:7">
      <c r="A65" s="55">
        <v>42948</v>
      </c>
      <c r="B65" s="56">
        <v>1.0871999999999999</v>
      </c>
      <c r="C65" s="56">
        <v>1.0871999999999999</v>
      </c>
      <c r="D65" s="57">
        <f>IF(C65&lt;MAX($C$3:C65),C65/MAX($C$3:C65)-1,0)</f>
        <v>-8.6623506884290213E-3</v>
      </c>
    </row>
    <row r="66" spans="1:7">
      <c r="A66" s="55">
        <v>42949</v>
      </c>
      <c r="B66" s="56">
        <v>1.0926</v>
      </c>
      <c r="C66" s="56">
        <v>1.0926</v>
      </c>
      <c r="D66" s="57">
        <f>IF(C66&lt;MAX($C$3:C66),C66/MAX($C$3:C66)-1,0)</f>
        <v>-3.7384881918482993E-3</v>
      </c>
    </row>
    <row r="67" spans="1:7">
      <c r="A67" s="55">
        <v>42950</v>
      </c>
      <c r="B67" s="56">
        <v>1.0766</v>
      </c>
      <c r="C67" s="56">
        <v>1.0766</v>
      </c>
      <c r="D67" s="57">
        <f>IF(C67&lt;MAX($C$3:C67),C67/MAX($C$3:C67)-1,0)</f>
        <v>-1.8327710403939101E-2</v>
      </c>
    </row>
    <row r="68" spans="1:7">
      <c r="A68" s="55">
        <v>42951</v>
      </c>
      <c r="B68" s="56">
        <v>1.0765</v>
      </c>
      <c r="C68" s="56">
        <v>1.0765</v>
      </c>
      <c r="D68" s="57">
        <f>IF(C68&lt;MAX($C$3:C68),C68/MAX($C$3:C68)-1,0)</f>
        <v>-1.8418893042764672E-2</v>
      </c>
    </row>
    <row r="69" spans="1:7">
      <c r="A69" s="55">
        <v>42954</v>
      </c>
      <c r="B69" s="56">
        <v>1.0872999999999999</v>
      </c>
      <c r="C69" s="56">
        <v>1.0872999999999999</v>
      </c>
      <c r="D69" s="57">
        <f>IF(C69&lt;MAX($C$3:C69),C69/MAX($C$3:C69)-1,0)</f>
        <v>-8.5711680496034504E-3</v>
      </c>
    </row>
    <row r="70" spans="1:7">
      <c r="A70" s="55">
        <v>42955</v>
      </c>
      <c r="B70" s="56">
        <v>1.1005</v>
      </c>
      <c r="C70" s="56">
        <v>1.1005</v>
      </c>
      <c r="D70" s="57">
        <f>IF(C70&lt;MAX($C$3:C70),C70/MAX($C$3:C70)-1,0)</f>
        <v>0</v>
      </c>
    </row>
    <row r="71" spans="1:7">
      <c r="A71" s="55">
        <v>42956</v>
      </c>
      <c r="B71" s="56">
        <v>1.0969</v>
      </c>
      <c r="C71" s="56">
        <v>1.0969</v>
      </c>
      <c r="D71" s="57">
        <f>IF(C71&lt;MAX($C$3:C71),C71/MAX($C$3:C71)-1,0)</f>
        <v>-3.2712403452976879E-3</v>
      </c>
    </row>
    <row r="72" spans="1:7">
      <c r="A72" s="55">
        <v>42957</v>
      </c>
      <c r="B72" s="56">
        <v>1.0831</v>
      </c>
      <c r="C72" s="56">
        <v>1.0831</v>
      </c>
      <c r="D72" s="57">
        <f>IF(C72&lt;MAX($C$3:C72),C72/MAX($C$3:C72)-1,0)</f>
        <v>-1.5810995002271788E-2</v>
      </c>
      <c r="F72" s="1">
        <v>9.0399999999999991</v>
      </c>
      <c r="G72" s="1">
        <v>12.42</v>
      </c>
    </row>
    <row r="73" spans="1:7">
      <c r="A73" s="55">
        <v>42958</v>
      </c>
      <c r="B73" s="56">
        <v>1.0550999999999999</v>
      </c>
      <c r="C73" s="56">
        <v>1.0550999999999999</v>
      </c>
      <c r="D73" s="57">
        <f>IF(C73&lt;MAX($C$3:C73),C73/MAX($C$3:C73)-1,0)</f>
        <v>-4.1253975465697534E-2</v>
      </c>
    </row>
    <row r="74" spans="1:7">
      <c r="A74" s="58">
        <v>42961</v>
      </c>
      <c r="B74" s="59">
        <v>1.0789</v>
      </c>
      <c r="C74" s="59">
        <v>1.0789</v>
      </c>
      <c r="D74" s="60">
        <f>IF(C74&lt;MAX($C$3:C74),C74/MAX($C$3:C74)-1,0)</f>
        <v>-1.9627442071785572E-2</v>
      </c>
    </row>
    <row r="75" spans="1:7">
      <c r="A75" s="58">
        <v>42962</v>
      </c>
      <c r="B75" s="59">
        <v>1.08</v>
      </c>
      <c r="C75" s="59">
        <v>1.08</v>
      </c>
      <c r="D75" s="60">
        <f>IF(C75&lt;MAX($C$3:C75),C75/MAX($C$3:C75)-1,0)</f>
        <v>-1.8627896410722378E-2</v>
      </c>
    </row>
    <row r="76" spans="1:7">
      <c r="A76" s="58">
        <v>42963</v>
      </c>
      <c r="B76" s="59">
        <v>1.0851</v>
      </c>
      <c r="C76" s="59">
        <v>1.0851</v>
      </c>
      <c r="D76" s="60">
        <f>IF(C76&lt;MAX($C$3:C76),C76/MAX($C$3:C76)-1,0)</f>
        <v>-1.3993639254884171E-2</v>
      </c>
    </row>
    <row r="77" spans="1:7">
      <c r="A77" s="58">
        <v>42964</v>
      </c>
      <c r="B77" s="59">
        <v>1.0837000000000001</v>
      </c>
      <c r="C77" s="59">
        <v>1.0837000000000001</v>
      </c>
      <c r="D77" s="60">
        <f>IF(C77&lt;MAX($C$3:C77),C77/MAX($C$3:C77)-1,0)</f>
        <v>-1.5265788278055359E-2</v>
      </c>
    </row>
    <row r="78" spans="1:7">
      <c r="A78" s="58">
        <v>42965</v>
      </c>
      <c r="B78" s="59">
        <v>1.0751999999999999</v>
      </c>
      <c r="C78" s="59">
        <v>1.0751999999999999</v>
      </c>
      <c r="D78" s="60">
        <f>IF(C78&lt;MAX($C$3:C78),C78/MAX($C$3:C78)-1,0)</f>
        <v>-2.2989550204452591E-2</v>
      </c>
    </row>
    <row r="79" spans="1:7">
      <c r="A79" s="58">
        <v>42968</v>
      </c>
      <c r="B79" s="59">
        <v>1.0812999999999999</v>
      </c>
      <c r="C79" s="59">
        <v>1.0812999999999999</v>
      </c>
      <c r="D79" s="60">
        <f>IF(C79&lt;MAX($C$3:C79),C79/MAX($C$3:C79)-1,0)</f>
        <v>-1.7446615174920632E-2</v>
      </c>
    </row>
    <row r="80" spans="1:7">
      <c r="A80" s="58">
        <v>42969</v>
      </c>
      <c r="B80" s="59">
        <v>1.0912999999999999</v>
      </c>
      <c r="C80" s="59">
        <v>1.0912999999999999</v>
      </c>
      <c r="D80" s="60">
        <f>IF(C80&lt;MAX($C$3:C80),C80/MAX($C$3:C80)-1,0)</f>
        <v>-8.3598364379827705E-3</v>
      </c>
    </row>
    <row r="81" spans="1:4">
      <c r="A81" s="58">
        <v>42970</v>
      </c>
      <c r="B81" s="59">
        <v>1.0888</v>
      </c>
      <c r="C81" s="59">
        <v>1.0888</v>
      </c>
      <c r="D81" s="60">
        <f>IF(C81&lt;MAX($C$3:C81),C81/MAX($C$3:C81)-1,0)</f>
        <v>-1.0631531122217264E-2</v>
      </c>
    </row>
    <row r="82" spans="1:4">
      <c r="A82" s="58">
        <v>42971</v>
      </c>
      <c r="B82" s="59">
        <v>1.0914999999999999</v>
      </c>
      <c r="C82" s="59">
        <v>1.0914999999999999</v>
      </c>
      <c r="D82" s="60">
        <f>IF(C82&lt;MAX($C$3:C82),C82/MAX($C$3:C82)-1,0)</f>
        <v>-8.1781008632441088E-3</v>
      </c>
    </row>
    <row r="83" spans="1:4">
      <c r="A83" s="58">
        <v>42972</v>
      </c>
      <c r="B83" s="59">
        <v>1.1016999999999999</v>
      </c>
      <c r="C83" s="59">
        <v>1.1016999999999999</v>
      </c>
      <c r="D83" s="60">
        <f>IF(C83&lt;MAX($C$3:C83),C83/MAX($C$3:C83)-1,0)</f>
        <v>0</v>
      </c>
    </row>
    <row r="84" spans="1:4">
      <c r="A84" s="25">
        <v>42975</v>
      </c>
      <c r="B84" s="1">
        <v>1.1024</v>
      </c>
      <c r="C84" s="1">
        <v>1.1024</v>
      </c>
      <c r="D84" s="3">
        <f>IF(C84&lt;MAX($C$3:C84),C84/MAX($C$3:C84)-1,0)</f>
        <v>0</v>
      </c>
    </row>
    <row r="85" spans="1:4">
      <c r="A85" s="25">
        <v>42976</v>
      </c>
      <c r="B85" s="1">
        <v>1.1002000000000001</v>
      </c>
      <c r="C85" s="1">
        <v>1.1002000000000001</v>
      </c>
      <c r="D85" s="3">
        <f>IF(C85&lt;MAX($C$3:C85),C85/MAX($C$3:C85)-1,0)</f>
        <v>-1.9956458635703722E-3</v>
      </c>
    </row>
    <row r="86" spans="1:4">
      <c r="A86" s="25">
        <v>42977</v>
      </c>
      <c r="B86" s="1">
        <v>1.1043000000000001</v>
      </c>
      <c r="C86" s="1">
        <v>1.1043000000000001</v>
      </c>
      <c r="D86" s="3">
        <f>IF(C86&lt;MAX($C$3:C86),C86/MAX($C$3:C86)-1,0)</f>
        <v>0</v>
      </c>
    </row>
    <row r="87" spans="1:4">
      <c r="A87" s="25">
        <v>42978</v>
      </c>
      <c r="B87" s="1">
        <v>1.1100000000000001</v>
      </c>
      <c r="C87" s="1">
        <v>1.1100000000000001</v>
      </c>
      <c r="D87" s="3">
        <f>IF(C87&lt;MAX($C$3:C87),C87/MAX($C$3:C87)-1,0)</f>
        <v>0</v>
      </c>
    </row>
    <row r="88" spans="1:4">
      <c r="A88" s="25">
        <v>42979</v>
      </c>
      <c r="B88" s="1">
        <v>1.1092</v>
      </c>
      <c r="C88" s="1">
        <v>1.1092</v>
      </c>
      <c r="D88" s="3">
        <f>IF(C88&lt;MAX($C$3:C88),C88/MAX($C$3:C88)-1,0)</f>
        <v>-7.2072072072082438E-4</v>
      </c>
    </row>
    <row r="89" spans="1:4">
      <c r="A89" s="25">
        <v>42982</v>
      </c>
      <c r="B89" s="1">
        <v>1.1020000000000001</v>
      </c>
      <c r="C89" s="1">
        <v>1.1020000000000001</v>
      </c>
      <c r="D89" s="3">
        <f>IF(C89&lt;MAX($C$3:C89),C89/MAX($C$3:C89)-1,0)</f>
        <v>-7.2072072072072446E-3</v>
      </c>
    </row>
    <row r="90" spans="1:4">
      <c r="A90" s="25">
        <v>42983</v>
      </c>
      <c r="B90" s="1">
        <v>1.1035999999999999</v>
      </c>
      <c r="C90" s="1">
        <v>1.1035999999999999</v>
      </c>
      <c r="D90" s="3">
        <f>IF(C90&lt;MAX($C$3:C90),C90/MAX($C$3:C90)-1,0)</f>
        <v>-5.7657657657659289E-3</v>
      </c>
    </row>
    <row r="91" spans="1:4">
      <c r="A91" s="25">
        <v>42984</v>
      </c>
      <c r="B91" s="1">
        <v>1.101</v>
      </c>
      <c r="C91" s="1">
        <v>1.101</v>
      </c>
      <c r="D91" s="3">
        <f>IF(C91&lt;MAX($C$3:C91),C91/MAX($C$3:C91)-1,0)</f>
        <v>-8.1081081081082473E-3</v>
      </c>
    </row>
    <row r="92" spans="1:4">
      <c r="A92" s="25">
        <v>42985</v>
      </c>
      <c r="B92" s="1">
        <v>1.0996999999999999</v>
      </c>
      <c r="C92" s="1">
        <v>1.0996999999999999</v>
      </c>
      <c r="D92" s="3">
        <f>IF(C92&lt;MAX($C$3:C92),C92/MAX($C$3:C92)-1,0)</f>
        <v>-9.2792792792794065E-3</v>
      </c>
    </row>
    <row r="93" spans="1:4">
      <c r="A93" s="25">
        <v>42986</v>
      </c>
      <c r="B93" s="1">
        <v>1.0973999999999999</v>
      </c>
      <c r="C93" s="1">
        <v>1.0973999999999999</v>
      </c>
      <c r="D93" s="3">
        <f>IF(C93&lt;MAX($C$3:C93),C93/MAX($C$3:C93)-1,0)</f>
        <v>-1.1351351351351457E-2</v>
      </c>
    </row>
    <row r="94" spans="1:4">
      <c r="A94" s="25">
        <v>42989</v>
      </c>
      <c r="B94" s="1">
        <v>1.1053999999999999</v>
      </c>
      <c r="C94" s="1">
        <v>1.1053999999999999</v>
      </c>
      <c r="D94" s="3">
        <f>IF(C94&lt;MAX($C$3:C94),C94/MAX($C$3:C94)-1,0)</f>
        <v>-4.1441441441443239E-3</v>
      </c>
    </row>
    <row r="95" spans="1:4">
      <c r="A95" s="25">
        <v>42990</v>
      </c>
      <c r="B95" s="1">
        <v>1.1097999999999999</v>
      </c>
      <c r="C95" s="1">
        <v>1.1097999999999999</v>
      </c>
      <c r="D95" s="3">
        <f>IF(C95&lt;MAX($C$3:C95),C95/MAX($C$3:C95)-1,0)</f>
        <v>-1.8018018018040038E-4</v>
      </c>
    </row>
    <row r="96" spans="1:4">
      <c r="A96" s="25">
        <v>42991</v>
      </c>
      <c r="B96" s="1">
        <v>1.1192</v>
      </c>
      <c r="C96" s="1">
        <v>1.1192</v>
      </c>
      <c r="D96" s="3">
        <f>IF(C96&lt;MAX($C$3:C96),C96/MAX($C$3:C96)-1,0)</f>
        <v>0</v>
      </c>
    </row>
    <row r="97" spans="1:5">
      <c r="A97" s="25">
        <v>42992</v>
      </c>
      <c r="B97" s="1">
        <v>1.1208</v>
      </c>
      <c r="C97" s="1">
        <v>1.1208</v>
      </c>
      <c r="D97" s="3">
        <f>IF(C97&lt;MAX($C$3:C97),C97/MAX($C$3:C97)-1,0)</f>
        <v>0</v>
      </c>
    </row>
    <row r="98" spans="1:5">
      <c r="A98" s="25">
        <v>42993</v>
      </c>
      <c r="B98" s="1">
        <v>1.1156999999999999</v>
      </c>
      <c r="C98" s="1">
        <v>1.1156999999999999</v>
      </c>
      <c r="D98" s="3">
        <f>IF(C98&lt;MAX($C$3:C98),C98/MAX($C$3:C98)-1,0)</f>
        <v>-4.5503211991435588E-3</v>
      </c>
    </row>
    <row r="99" spans="1:5">
      <c r="A99" s="25">
        <v>42996</v>
      </c>
      <c r="B99" s="1">
        <v>1.1246</v>
      </c>
      <c r="C99" s="1">
        <v>1.1246</v>
      </c>
      <c r="D99" s="3">
        <f>IF(C99&lt;MAX($C$3:C99),C99/MAX($C$3:C99)-1,0)</f>
        <v>0</v>
      </c>
    </row>
    <row r="100" spans="1:5">
      <c r="A100" s="25">
        <v>42997</v>
      </c>
      <c r="B100" s="1">
        <v>1.1217999999999999</v>
      </c>
      <c r="C100" s="1">
        <v>1.1217999999999999</v>
      </c>
      <c r="D100" s="3">
        <f>IF(C100&lt;MAX($C$3:C100),C100/MAX($C$3:C100)-1,0)</f>
        <v>-2.4897741419172004E-3</v>
      </c>
    </row>
    <row r="101" spans="1:5">
      <c r="A101" s="25">
        <v>42998</v>
      </c>
      <c r="B101" s="1">
        <v>1.1355999999999999</v>
      </c>
      <c r="C101" s="1">
        <v>1.1355999999999999</v>
      </c>
      <c r="D101" s="3">
        <f>IF(C101&lt;MAX($C$3:C101),C101/MAX($C$3:C101)-1,0)</f>
        <v>0</v>
      </c>
    </row>
    <row r="102" spans="1:5">
      <c r="A102" s="25">
        <v>42999</v>
      </c>
      <c r="B102" s="1">
        <v>1.1406000000000001</v>
      </c>
      <c r="C102" s="1">
        <v>1.1406000000000001</v>
      </c>
      <c r="D102" s="3">
        <f>IF(C102&lt;MAX($C$3:C102),C102/MAX($C$3:C102)-1,0)</f>
        <v>0</v>
      </c>
    </row>
    <row r="103" spans="1:5">
      <c r="A103" s="25">
        <v>43000</v>
      </c>
      <c r="B103" s="1">
        <v>1.1365000000000001</v>
      </c>
      <c r="C103" s="1">
        <v>1.1365000000000001</v>
      </c>
      <c r="D103" s="3">
        <f>IF(C103&lt;MAX($C$3:C103),C103/MAX($C$3:C103)-1,0)</f>
        <v>-3.594599333684001E-3</v>
      </c>
      <c r="E103" s="1">
        <f>B108/B87-1</f>
        <v>1.2792792792792884E-2</v>
      </c>
    </row>
    <row r="104" spans="1:5">
      <c r="A104" s="25">
        <v>43003</v>
      </c>
      <c r="B104" s="1">
        <v>1.1106</v>
      </c>
      <c r="C104" s="1">
        <v>1.1106</v>
      </c>
      <c r="D104" s="3">
        <f>IF(C104&lt;MAX($C$3:C104),C104/MAX($C$3:C104)-1,0)</f>
        <v>-2.6301946344029492E-2</v>
      </c>
    </row>
    <row r="105" spans="1:5">
      <c r="A105" s="25">
        <v>43004</v>
      </c>
      <c r="B105" s="1">
        <v>1.1091</v>
      </c>
      <c r="C105" s="1">
        <v>1.1091</v>
      </c>
      <c r="D105" s="3">
        <f>IF(C105&lt;MAX($C$3:C105),C105/MAX($C$3:C105)-1,0)</f>
        <v>-2.7617043661230967E-2</v>
      </c>
    </row>
    <row r="106" spans="1:5">
      <c r="A106" s="25">
        <v>43005</v>
      </c>
      <c r="B106" s="1">
        <v>1.1245000000000001</v>
      </c>
      <c r="C106" s="1">
        <v>1.1245000000000001</v>
      </c>
      <c r="D106" s="3">
        <f>IF(C106&lt;MAX($C$3:C106),C106/MAX($C$3:C106)-1,0)</f>
        <v>-1.4115377871295798E-2</v>
      </c>
    </row>
    <row r="107" spans="1:5">
      <c r="A107" s="25">
        <v>43006</v>
      </c>
      <c r="B107" s="1">
        <v>1.1165</v>
      </c>
      <c r="C107" s="1">
        <v>1.1165</v>
      </c>
      <c r="D107" s="3">
        <f>IF(C107&lt;MAX($C$3:C107),C107/MAX($C$3:C107)-1,0)</f>
        <v>-2.1129230229703699E-2</v>
      </c>
    </row>
    <row r="108" spans="1:5">
      <c r="A108" s="25">
        <v>43007</v>
      </c>
      <c r="B108" s="278">
        <v>1.1242000000000001</v>
      </c>
      <c r="C108" s="1">
        <v>1.1242000000000001</v>
      </c>
      <c r="D108" s="3">
        <f>IF(C108&lt;MAX($C$3:C108),C108/MAX($C$3:C108)-1,0)</f>
        <v>-1.4378397334736115E-2</v>
      </c>
    </row>
    <row r="109" spans="1:5" ht="14.25">
      <c r="A109" s="25">
        <v>43017</v>
      </c>
      <c r="B109" s="223">
        <v>1.1634</v>
      </c>
      <c r="C109" s="223">
        <v>1.1634</v>
      </c>
      <c r="D109" s="3">
        <f>IF(C109&lt;MAX($C$3:C109),C109/MAX($C$3:C109)-1,0)</f>
        <v>0</v>
      </c>
    </row>
    <row r="110" spans="1:5" ht="14.25">
      <c r="A110" s="25">
        <v>43018</v>
      </c>
      <c r="B110" s="224">
        <v>1.1659999999999999</v>
      </c>
      <c r="C110" s="224">
        <v>1.1659999999999999</v>
      </c>
      <c r="D110" s="3">
        <f>IF(C110&lt;MAX($C$3:C110),C110/MAX($C$3:C110)-1,0)</f>
        <v>0</v>
      </c>
    </row>
    <row r="111" spans="1:5" ht="14.25">
      <c r="A111" s="25">
        <v>43019</v>
      </c>
      <c r="B111" s="223">
        <v>1.1563000000000001</v>
      </c>
      <c r="C111" s="223">
        <v>1.1563000000000001</v>
      </c>
      <c r="D111" s="3">
        <f>IF(C111&lt;MAX($C$3:C111),C111/MAX($C$3:C111)-1,0)</f>
        <v>-8.3190394511147847E-3</v>
      </c>
    </row>
    <row r="112" spans="1:5" ht="14.25">
      <c r="A112" s="25">
        <v>43020</v>
      </c>
      <c r="B112" s="223">
        <v>1.1738999999999999</v>
      </c>
      <c r="C112" s="223">
        <v>1.1738999999999999</v>
      </c>
      <c r="D112" s="3">
        <f>IF(C112&lt;MAX($C$3:C112),C112/MAX($C$3:C112)-1,0)</f>
        <v>0</v>
      </c>
    </row>
    <row r="113" spans="1:4" ht="14.25">
      <c r="A113" s="25">
        <v>43021</v>
      </c>
      <c r="B113" s="224">
        <v>1.1795</v>
      </c>
      <c r="C113" s="224">
        <v>1.1795</v>
      </c>
      <c r="D113" s="3">
        <f>IF(C113&lt;MAX($C$3:C113),C113/MAX($C$3:C113)-1,0)</f>
        <v>0</v>
      </c>
    </row>
    <row r="114" spans="1:4">
      <c r="A114" s="25">
        <v>43024</v>
      </c>
      <c r="B114" s="307">
        <v>1.1849000000000001</v>
      </c>
      <c r="C114" s="307">
        <v>1.1849000000000001</v>
      </c>
      <c r="D114" s="3">
        <f>IF(C114&lt;MAX($C$3:C114),C114/MAX($C$3:C114)-1,0)</f>
        <v>0</v>
      </c>
    </row>
    <row r="115" spans="1:4">
      <c r="A115" s="25">
        <v>43025</v>
      </c>
      <c r="B115" s="306">
        <v>1.1896</v>
      </c>
      <c r="C115" s="306">
        <v>1.1896</v>
      </c>
      <c r="D115" s="3">
        <f>IF(C115&lt;MAX($C$3:C115),C115/MAX($C$3:C115)-1,0)</f>
        <v>0</v>
      </c>
    </row>
    <row r="116" spans="1:4">
      <c r="A116" s="25">
        <v>43026</v>
      </c>
      <c r="B116" s="307">
        <v>1.1968000000000001</v>
      </c>
      <c r="C116" s="307">
        <v>1.1968000000000001</v>
      </c>
      <c r="D116" s="3">
        <f>IF(C116&lt;MAX($C$3:C116),C116/MAX($C$3:C116)-1,0)</f>
        <v>0</v>
      </c>
    </row>
    <row r="117" spans="1:4">
      <c r="A117" s="25">
        <v>43027</v>
      </c>
      <c r="B117" s="308">
        <v>1.1813</v>
      </c>
      <c r="C117" s="308">
        <v>1.1813</v>
      </c>
      <c r="D117" s="3">
        <f>IF(C117&lt;MAX($C$3:C117),C117/MAX($C$3:C117)-1,0)</f>
        <v>-1.295120320855625E-2</v>
      </c>
    </row>
    <row r="118" spans="1:4">
      <c r="A118" s="25">
        <v>43028</v>
      </c>
      <c r="B118" s="307">
        <v>1.1907000000000001</v>
      </c>
      <c r="C118" s="307">
        <v>1.1907000000000001</v>
      </c>
      <c r="D118" s="3">
        <f>IF(C118&lt;MAX($C$3:C118),C118/MAX($C$3:C118)-1,0)</f>
        <v>-5.0969251336898669E-3</v>
      </c>
    </row>
  </sheetData>
  <sortState ref="A3:C108">
    <sortCondition ref="A2"/>
  </sortState>
  <mergeCells count="8">
    <mergeCell ref="F31:G31"/>
    <mergeCell ref="H31:I31"/>
    <mergeCell ref="F28:G28"/>
    <mergeCell ref="H28:I28"/>
    <mergeCell ref="F29:G29"/>
    <mergeCell ref="H29:I29"/>
    <mergeCell ref="F30:G30"/>
    <mergeCell ref="H30:I30"/>
  </mergeCells>
  <phoneticPr fontId="2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U218"/>
  <sheetViews>
    <sheetView zoomScale="130" zoomScaleNormal="130" workbookViewId="0">
      <selection activeCell="L12" sqref="L12"/>
    </sheetView>
  </sheetViews>
  <sheetFormatPr defaultColWidth="9" defaultRowHeight="12.75"/>
  <cols>
    <col min="1" max="1" width="10.625" style="1" customWidth="1"/>
    <col min="2" max="5" width="9" style="1"/>
    <col min="6" max="6" width="10.625" style="1" customWidth="1"/>
    <col min="7" max="20" width="9" style="1"/>
    <col min="21" max="21" width="9.625" style="1" customWidth="1"/>
    <col min="22" max="16384" width="9" style="1"/>
  </cols>
  <sheetData>
    <row r="1" spans="1:21">
      <c r="A1" s="22" t="s">
        <v>220</v>
      </c>
      <c r="N1" s="4" t="s">
        <v>221</v>
      </c>
    </row>
    <row r="2" spans="1:21">
      <c r="A2" s="22" t="s">
        <v>222</v>
      </c>
      <c r="B2" s="22" t="s">
        <v>1</v>
      </c>
      <c r="C2" s="22" t="s">
        <v>2</v>
      </c>
      <c r="D2" s="22" t="s">
        <v>12</v>
      </c>
      <c r="N2" s="9" t="s">
        <v>223</v>
      </c>
      <c r="O2" s="9" t="s">
        <v>224</v>
      </c>
      <c r="P2" s="9" t="s">
        <v>225</v>
      </c>
      <c r="Q2" s="9" t="s">
        <v>226</v>
      </c>
      <c r="R2" s="9" t="s">
        <v>227</v>
      </c>
    </row>
    <row r="3" spans="1:21">
      <c r="A3" s="25">
        <v>42676</v>
      </c>
      <c r="B3" s="1">
        <v>1</v>
      </c>
      <c r="C3" s="1">
        <v>1</v>
      </c>
      <c r="G3" s="22" t="s">
        <v>228</v>
      </c>
      <c r="H3" s="22" t="s">
        <v>4</v>
      </c>
      <c r="I3" s="22" t="s">
        <v>10</v>
      </c>
      <c r="N3" s="18">
        <v>42916</v>
      </c>
      <c r="O3" s="19">
        <v>0.89259999999999995</v>
      </c>
      <c r="P3" s="20" t="s">
        <v>229</v>
      </c>
      <c r="Q3" s="19">
        <v>0.10630000000000001</v>
      </c>
      <c r="R3" s="20">
        <v>9.1300000000000008</v>
      </c>
    </row>
    <row r="4" spans="1:21">
      <c r="A4" s="25">
        <v>42678</v>
      </c>
      <c r="B4" s="1">
        <v>0.999</v>
      </c>
      <c r="C4" s="1">
        <v>0.999</v>
      </c>
      <c r="D4" s="3">
        <f>IF(C4&lt;MAX($C$3:C4),C4/MAX($C$3:C4)-1,0)</f>
        <v>-1.0000000000000009E-3</v>
      </c>
      <c r="F4" s="22" t="s">
        <v>3</v>
      </c>
      <c r="G4" s="3">
        <f>(B218/B3-1)*365/(A218-A3)</f>
        <v>0.38262784090909091</v>
      </c>
      <c r="H4" s="3">
        <f>MIN(D4:D212)</f>
        <v>-5.5770720371804638E-2</v>
      </c>
      <c r="I4" s="1">
        <f>G4/-H4</f>
        <v>6.8607297585227478</v>
      </c>
      <c r="N4" s="18">
        <v>42825</v>
      </c>
      <c r="O4" s="19">
        <v>0.87090000000000001</v>
      </c>
      <c r="P4" s="20" t="s">
        <v>229</v>
      </c>
      <c r="Q4" s="19">
        <v>8.3900000000000002E-2</v>
      </c>
      <c r="R4" s="20">
        <v>6.44</v>
      </c>
    </row>
    <row r="5" spans="1:21">
      <c r="A5" s="25">
        <v>42685</v>
      </c>
      <c r="B5" s="1">
        <v>1.0069999999999999</v>
      </c>
      <c r="C5" s="1">
        <v>1.0069999999999999</v>
      </c>
      <c r="D5" s="3">
        <f>IF(C5&lt;MAX($C$3:C5),C5/MAX($C$3:C5)-1,0)</f>
        <v>0</v>
      </c>
      <c r="G5" s="22" t="s">
        <v>11</v>
      </c>
      <c r="H5" s="22" t="s">
        <v>12</v>
      </c>
    </row>
    <row r="6" spans="1:21">
      <c r="A6" s="25">
        <v>42691</v>
      </c>
      <c r="B6" s="1">
        <v>0.996</v>
      </c>
      <c r="C6" s="1">
        <v>0.996</v>
      </c>
      <c r="D6" s="3">
        <f>IF(C6&lt;MAX($C$3:C6),C6/MAX($C$3:C6)-1,0)</f>
        <v>-1.0923535253227312E-2</v>
      </c>
      <c r="F6" s="1" t="s">
        <v>264</v>
      </c>
      <c r="G6" s="3">
        <f>C36/C3-1</f>
        <v>-3.0000000000000027E-2</v>
      </c>
      <c r="H6" s="3">
        <f>MIN(D4:D36)</f>
        <v>-5.0295857988165715E-2</v>
      </c>
      <c r="I6" s="1">
        <f>G6/-H6</f>
        <v>-0.5964705882352942</v>
      </c>
      <c r="N6" s="4" t="s">
        <v>234</v>
      </c>
    </row>
    <row r="7" spans="1:21">
      <c r="A7" s="25">
        <v>42692</v>
      </c>
      <c r="B7" s="1">
        <v>1</v>
      </c>
      <c r="C7" s="1">
        <v>1</v>
      </c>
      <c r="D7" s="3">
        <f>IF(C7&lt;MAX($C$3:C7),C7/MAX($C$3:C7)-1,0)</f>
        <v>-6.951340615690027E-3</v>
      </c>
      <c r="F7" s="1" t="s">
        <v>232</v>
      </c>
      <c r="G7" s="3">
        <f>G6</f>
        <v>-3.0000000000000027E-2</v>
      </c>
      <c r="H7" s="3">
        <f>H6</f>
        <v>-5.0295857988165715E-2</v>
      </c>
      <c r="I7" s="1">
        <f t="shared" ref="I7:I11" si="0">G7/-H7</f>
        <v>-0.5964705882352942</v>
      </c>
      <c r="N7" s="1" t="s">
        <v>236</v>
      </c>
    </row>
    <row r="8" spans="1:21">
      <c r="A8" s="25">
        <v>42695</v>
      </c>
      <c r="B8" s="1">
        <v>1.002</v>
      </c>
      <c r="C8" s="1">
        <v>1.002</v>
      </c>
      <c r="D8" s="3">
        <f>IF(C8&lt;MAX($C$3:C8),C8/MAX($C$3:C8)-1,0)</f>
        <v>-4.9652432969214955E-3</v>
      </c>
      <c r="F8" s="1" t="s">
        <v>233</v>
      </c>
      <c r="G8" s="3">
        <f>C208/C36-1</f>
        <v>0.35360824742268049</v>
      </c>
      <c r="H8" s="3">
        <f>MIN(D37:D208)</f>
        <v>-5.5770720371804638E-2</v>
      </c>
      <c r="I8" s="1">
        <f t="shared" si="0"/>
        <v>6.3403923253150261</v>
      </c>
      <c r="N8" s="9" t="s">
        <v>237</v>
      </c>
      <c r="O8" s="9" t="s">
        <v>48</v>
      </c>
      <c r="P8" s="9" t="s">
        <v>238</v>
      </c>
    </row>
    <row r="9" spans="1:21">
      <c r="A9" s="25">
        <v>42696</v>
      </c>
      <c r="B9" s="1">
        <v>1.006</v>
      </c>
      <c r="C9" s="1">
        <v>1.006</v>
      </c>
      <c r="D9" s="3">
        <f>IF(C9&lt;MAX($C$3:C9),C9/MAX($C$3:C9)-1,0)</f>
        <v>-9.9304865938421027E-4</v>
      </c>
      <c r="F9" s="1" t="s">
        <v>235</v>
      </c>
      <c r="G9" s="3">
        <f>C91/C36-1</f>
        <v>0.13505154639175254</v>
      </c>
      <c r="H9" s="3">
        <f>MIN(D37:D91)</f>
        <v>-3.3530571992110514E-2</v>
      </c>
      <c r="I9" s="1">
        <f t="shared" si="0"/>
        <v>4.0277137659187305</v>
      </c>
      <c r="N9" s="9" t="s">
        <v>240</v>
      </c>
      <c r="O9" s="19">
        <v>3.8600000000000002E-2</v>
      </c>
      <c r="P9" s="20">
        <v>3523.4</v>
      </c>
    </row>
    <row r="10" spans="1:21">
      <c r="A10" s="25">
        <v>42697</v>
      </c>
      <c r="B10" s="1">
        <v>1.006</v>
      </c>
      <c r="C10" s="1">
        <v>1.006</v>
      </c>
      <c r="D10" s="3">
        <f>IF(C10&lt;MAX($C$3:C10),C10/MAX($C$3:C10)-1,0)</f>
        <v>-9.9304865938421027E-4</v>
      </c>
      <c r="F10" s="1" t="s">
        <v>236</v>
      </c>
      <c r="G10" s="3">
        <f>C146/C91-1</f>
        <v>6.8119891008174394E-2</v>
      </c>
      <c r="H10" s="3">
        <f>MIN(D92:D146)</f>
        <v>-2.9464285714285832E-2</v>
      </c>
      <c r="I10" s="1">
        <f t="shared" si="0"/>
        <v>2.3119478160350004</v>
      </c>
    </row>
    <row r="11" spans="1:21">
      <c r="A11" s="25">
        <v>42698</v>
      </c>
      <c r="B11" s="1">
        <v>1.0069999999999999</v>
      </c>
      <c r="C11" s="1">
        <v>1.0069999999999999</v>
      </c>
      <c r="D11" s="3">
        <f>IF(C11&lt;MAX($C$3:C11),C11/MAX($C$3:C11)-1,0)</f>
        <v>0</v>
      </c>
      <c r="F11" s="1" t="s">
        <v>239</v>
      </c>
      <c r="G11" s="3">
        <f>C208/C146-1</f>
        <v>0.11649659863945572</v>
      </c>
      <c r="H11" s="3">
        <f>MIN(D147:D208)</f>
        <v>-5.5770720371804638E-2</v>
      </c>
      <c r="I11" s="1">
        <f t="shared" si="0"/>
        <v>2.0888487339380246</v>
      </c>
      <c r="N11" s="4" t="s">
        <v>247</v>
      </c>
    </row>
    <row r="12" spans="1:21">
      <c r="A12" s="25">
        <v>42699</v>
      </c>
      <c r="B12" s="1">
        <v>1.0109999999999999</v>
      </c>
      <c r="C12" s="1">
        <v>1.0109999999999999</v>
      </c>
      <c r="D12" s="3">
        <f>IF(C12&lt;MAX($C$3:C12),C12/MAX($C$3:C12)-1,0)</f>
        <v>0</v>
      </c>
      <c r="F12" s="1" t="s">
        <v>241</v>
      </c>
      <c r="G12" s="3"/>
      <c r="H12" s="3"/>
      <c r="N12" s="22" t="s">
        <v>248</v>
      </c>
    </row>
    <row r="13" spans="1:21">
      <c r="A13" s="25">
        <v>42702</v>
      </c>
      <c r="B13" s="1">
        <v>1.014</v>
      </c>
      <c r="C13" s="1">
        <v>1.014</v>
      </c>
      <c r="D13" s="3">
        <f>IF(C13&lt;MAX($C$3:C13),C13/MAX($C$3:C13)-1,0)</f>
        <v>0</v>
      </c>
      <c r="F13" s="22" t="s">
        <v>1090</v>
      </c>
      <c r="G13" s="3">
        <f>B218/B36-1</f>
        <v>0.4113402061855671</v>
      </c>
      <c r="H13" s="3">
        <f>MIN(D37:D212)</f>
        <v>-5.5770720371804638E-2</v>
      </c>
      <c r="N13" s="22" t="s">
        <v>43</v>
      </c>
      <c r="O13" s="46" t="s">
        <v>44</v>
      </c>
      <c r="P13" s="46" t="s">
        <v>45</v>
      </c>
      <c r="Q13" s="46" t="s">
        <v>46</v>
      </c>
      <c r="R13" s="46" t="s">
        <v>47</v>
      </c>
      <c r="S13" s="46" t="s">
        <v>48</v>
      </c>
      <c r="T13" s="46" t="s">
        <v>49</v>
      </c>
      <c r="U13" s="46" t="s">
        <v>50</v>
      </c>
    </row>
    <row r="14" spans="1:21">
      <c r="A14" s="25">
        <v>42703</v>
      </c>
      <c r="B14" s="1">
        <v>1.01</v>
      </c>
      <c r="C14" s="1">
        <v>1.01</v>
      </c>
      <c r="D14" s="3">
        <f>IF(C14&lt;MAX($C$3:C14),C14/MAX($C$3:C14)-1,0)</f>
        <v>-3.9447731755424265E-3</v>
      </c>
      <c r="N14" s="61">
        <v>1</v>
      </c>
      <c r="O14" s="79" t="s">
        <v>52</v>
      </c>
      <c r="P14" s="62" t="s">
        <v>53</v>
      </c>
      <c r="Q14" s="61">
        <v>352</v>
      </c>
      <c r="R14" s="63">
        <v>7.4000000000000003E-3</v>
      </c>
      <c r="S14" s="63">
        <v>8.3099999999999993E-2</v>
      </c>
      <c r="T14" s="61">
        <v>31.31</v>
      </c>
      <c r="U14" s="64">
        <v>7587.14</v>
      </c>
    </row>
    <row r="15" spans="1:21">
      <c r="A15" s="25">
        <v>42704</v>
      </c>
      <c r="B15" s="1">
        <v>1.008</v>
      </c>
      <c r="C15" s="1">
        <v>1.008</v>
      </c>
      <c r="D15" s="3">
        <f>IF(C15&lt;MAX($C$3:C15),C15/MAX($C$3:C15)-1,0)</f>
        <v>-5.9171597633136397E-3</v>
      </c>
      <c r="N15" s="61">
        <v>2</v>
      </c>
      <c r="O15" s="79" t="s">
        <v>58</v>
      </c>
      <c r="P15" s="62" t="s">
        <v>59</v>
      </c>
      <c r="Q15" s="61">
        <v>24.45</v>
      </c>
      <c r="R15" s="63">
        <v>1.8800000000000001E-2</v>
      </c>
      <c r="S15" s="63">
        <v>6.4500000000000002E-2</v>
      </c>
      <c r="T15" s="61">
        <v>438.2</v>
      </c>
      <c r="U15" s="64">
        <v>5887.39</v>
      </c>
    </row>
    <row r="16" spans="1:21">
      <c r="A16" s="25">
        <v>42705</v>
      </c>
      <c r="B16" s="1">
        <v>1.0089999999999999</v>
      </c>
      <c r="C16" s="1">
        <v>1.0089999999999999</v>
      </c>
      <c r="D16" s="3">
        <f>IF(C16&lt;MAX($C$3:C16),C16/MAX($C$3:C16)-1,0)</f>
        <v>-4.9309664694281441E-3</v>
      </c>
      <c r="N16" s="61">
        <v>3</v>
      </c>
      <c r="O16" s="79" t="s">
        <v>66</v>
      </c>
      <c r="P16" s="62" t="s">
        <v>67</v>
      </c>
      <c r="Q16" s="61">
        <v>63.8</v>
      </c>
      <c r="R16" s="63">
        <v>1.11E-2</v>
      </c>
      <c r="S16" s="63">
        <v>4.53E-2</v>
      </c>
      <c r="T16" s="61">
        <v>92.6</v>
      </c>
      <c r="U16" s="64">
        <v>4135.01</v>
      </c>
    </row>
    <row r="17" spans="1:21">
      <c r="A17" s="25">
        <v>42706</v>
      </c>
      <c r="B17" s="1">
        <v>0.995</v>
      </c>
      <c r="C17" s="1">
        <v>0.995</v>
      </c>
      <c r="D17" s="3">
        <f>IF(C17&lt;MAX($C$3:C17),C17/MAX($C$3:C17)-1,0)</f>
        <v>-1.8737672583826415E-2</v>
      </c>
      <c r="N17" s="61">
        <v>4</v>
      </c>
      <c r="O17" s="79" t="s">
        <v>72</v>
      </c>
      <c r="P17" s="62" t="s">
        <v>73</v>
      </c>
      <c r="Q17" s="61">
        <v>77.349999999999994</v>
      </c>
      <c r="R17" s="63">
        <v>-6.4000000000000003E-3</v>
      </c>
      <c r="S17" s="63">
        <v>4.3700000000000003E-2</v>
      </c>
      <c r="T17" s="61">
        <v>63.24</v>
      </c>
      <c r="U17" s="64">
        <v>3987.56</v>
      </c>
    </row>
    <row r="18" spans="1:21">
      <c r="A18" s="25">
        <v>42709</v>
      </c>
      <c r="B18" s="1">
        <v>0.99099999999999999</v>
      </c>
      <c r="C18" s="1">
        <v>0.99099999999999999</v>
      </c>
      <c r="D18" s="3">
        <f>IF(C18&lt;MAX($C$3:C18),C18/MAX($C$3:C18)-1,0)</f>
        <v>-2.2682445759368841E-2</v>
      </c>
      <c r="N18" s="61">
        <v>5</v>
      </c>
      <c r="O18" s="79" t="s">
        <v>80</v>
      </c>
      <c r="P18" s="62" t="s">
        <v>81</v>
      </c>
      <c r="Q18" s="61">
        <v>30.1</v>
      </c>
      <c r="R18" s="63">
        <v>7.4999999999999997E-2</v>
      </c>
      <c r="S18" s="63">
        <v>4.07E-2</v>
      </c>
      <c r="T18" s="61">
        <v>230.04</v>
      </c>
      <c r="U18" s="64">
        <v>3721.59</v>
      </c>
    </row>
    <row r="19" spans="1:21">
      <c r="A19" s="25">
        <v>42710</v>
      </c>
      <c r="B19" s="1">
        <v>0.99199999999999999</v>
      </c>
      <c r="C19" s="1">
        <v>0.99199999999999999</v>
      </c>
      <c r="D19" s="3">
        <f>IF(C19&lt;MAX($C$3:C19),C19/MAX($C$3:C19)-1,0)</f>
        <v>-2.1696252465483234E-2</v>
      </c>
      <c r="N19" s="61">
        <v>6</v>
      </c>
      <c r="O19" s="79" t="s">
        <v>85</v>
      </c>
      <c r="P19" s="62" t="s">
        <v>86</v>
      </c>
      <c r="Q19" s="61">
        <v>29.65</v>
      </c>
      <c r="R19" s="63">
        <v>-5.0000000000000001E-3</v>
      </c>
      <c r="S19" s="63">
        <v>3.8600000000000002E-2</v>
      </c>
      <c r="T19" s="61">
        <v>172.45</v>
      </c>
      <c r="U19" s="64">
        <v>3524.79</v>
      </c>
    </row>
    <row r="20" spans="1:21">
      <c r="A20" s="25">
        <v>42711</v>
      </c>
      <c r="B20" s="1">
        <v>0.997</v>
      </c>
      <c r="C20" s="1">
        <v>0.997</v>
      </c>
      <c r="D20" s="3">
        <f>IF(C20&lt;MAX($C$3:C20),C20/MAX($C$3:C20)-1,0)</f>
        <v>-1.6765285996055201E-2</v>
      </c>
      <c r="N20" s="61">
        <v>7</v>
      </c>
      <c r="O20" s="79" t="s">
        <v>92</v>
      </c>
      <c r="P20" s="62" t="s">
        <v>93</v>
      </c>
      <c r="Q20" s="61">
        <v>6.38</v>
      </c>
      <c r="R20" s="63">
        <v>3.0999999999999999E-3</v>
      </c>
      <c r="S20" s="63">
        <v>3.4799999999999998E-2</v>
      </c>
      <c r="T20" s="61">
        <v>605</v>
      </c>
      <c r="U20" s="64">
        <v>3182.06</v>
      </c>
    </row>
    <row r="21" spans="1:21">
      <c r="A21" s="25">
        <v>42712</v>
      </c>
      <c r="B21" s="1">
        <v>1</v>
      </c>
      <c r="C21" s="1">
        <v>1</v>
      </c>
      <c r="D21" s="3">
        <f>IF(C21&lt;MAX($C$3:C21),C21/MAX($C$3:C21)-1,0)</f>
        <v>-1.3806706114398382E-2</v>
      </c>
      <c r="N21" s="61">
        <v>8</v>
      </c>
      <c r="O21" s="79" t="s">
        <v>100</v>
      </c>
      <c r="P21" s="62" t="s">
        <v>101</v>
      </c>
      <c r="Q21" s="61">
        <v>9.35</v>
      </c>
      <c r="R21" s="63">
        <v>9.7000000000000003E-3</v>
      </c>
      <c r="S21" s="63">
        <v>2.8899999999999999E-2</v>
      </c>
      <c r="T21" s="61">
        <v>486.65</v>
      </c>
      <c r="U21" s="64">
        <v>2639.83</v>
      </c>
    </row>
    <row r="22" spans="1:21">
      <c r="A22" s="25">
        <v>42713</v>
      </c>
      <c r="B22" s="1">
        <v>0.99399999999999999</v>
      </c>
      <c r="C22" s="1">
        <v>0.99399999999999999</v>
      </c>
      <c r="D22" s="3">
        <f>IF(C22&lt;MAX($C$3:C22),C22/MAX($C$3:C22)-1,0)</f>
        <v>-1.9723865877712021E-2</v>
      </c>
      <c r="N22" s="1">
        <v>9</v>
      </c>
      <c r="O22" s="80" t="s">
        <v>76</v>
      </c>
      <c r="P22" s="22" t="s">
        <v>77</v>
      </c>
      <c r="Q22" s="1">
        <v>32</v>
      </c>
      <c r="R22" s="3">
        <v>1.72E-2</v>
      </c>
      <c r="S22" s="3">
        <v>2.87E-2</v>
      </c>
      <c r="T22" s="1">
        <v>81.13</v>
      </c>
      <c r="U22" s="54">
        <v>2620.42</v>
      </c>
    </row>
    <row r="23" spans="1:21">
      <c r="A23" s="25">
        <v>42716</v>
      </c>
      <c r="B23" s="1">
        <v>0.98099999999999998</v>
      </c>
      <c r="C23" s="1">
        <v>0.98099999999999998</v>
      </c>
      <c r="D23" s="3">
        <f>IF(C23&lt;MAX($C$3:C23),C23/MAX($C$3:C23)-1,0)</f>
        <v>-3.2544378698224907E-2</v>
      </c>
      <c r="N23" s="61">
        <v>10</v>
      </c>
      <c r="O23" s="79" t="s">
        <v>117</v>
      </c>
      <c r="P23" s="62" t="s">
        <v>118</v>
      </c>
      <c r="Q23" s="61">
        <v>19.66</v>
      </c>
      <c r="R23" s="63">
        <v>3.9100000000000003E-2</v>
      </c>
      <c r="S23" s="63">
        <v>2.7799999999999998E-2</v>
      </c>
      <c r="T23" s="61">
        <v>213.4</v>
      </c>
      <c r="U23" s="64">
        <v>2537.4299999999998</v>
      </c>
    </row>
    <row r="24" spans="1:21">
      <c r="A24" s="25">
        <v>42717</v>
      </c>
      <c r="B24" s="1">
        <v>0.98199999999999998</v>
      </c>
      <c r="C24" s="1">
        <v>0.98199999999999998</v>
      </c>
      <c r="D24" s="3">
        <f>IF(C24&lt;MAX($C$3:C24),C24/MAX($C$3:C24)-1,0)</f>
        <v>-3.1558185404339301E-2</v>
      </c>
      <c r="N24" s="61">
        <v>11</v>
      </c>
      <c r="O24" s="79" t="s">
        <v>94</v>
      </c>
      <c r="P24" s="62" t="s">
        <v>95</v>
      </c>
      <c r="Q24" s="61">
        <v>217.2</v>
      </c>
      <c r="R24" s="63">
        <v>8.3999999999999995E-3</v>
      </c>
      <c r="S24" s="63">
        <v>2.6599999999999999E-2</v>
      </c>
      <c r="T24" s="61">
        <v>13.89</v>
      </c>
      <c r="U24" s="64">
        <v>2432.7800000000002</v>
      </c>
    </row>
    <row r="25" spans="1:21">
      <c r="A25" s="25">
        <v>42718</v>
      </c>
      <c r="B25" s="1">
        <v>0.98299999999999998</v>
      </c>
      <c r="C25" s="1">
        <v>0.98299999999999998</v>
      </c>
      <c r="D25" s="3">
        <f>IF(C25&lt;MAX($C$3:C25),C25/MAX($C$3:C25)-1,0)</f>
        <v>-3.0571992110453694E-2</v>
      </c>
      <c r="N25" s="61">
        <v>12</v>
      </c>
      <c r="O25" s="79" t="s">
        <v>131</v>
      </c>
      <c r="P25" s="62" t="s">
        <v>132</v>
      </c>
      <c r="Q25" s="61">
        <v>57.9</v>
      </c>
      <c r="R25" s="63">
        <v>2.4799999999999999E-2</v>
      </c>
      <c r="S25" s="63">
        <v>2.6100000000000002E-2</v>
      </c>
      <c r="T25" s="61">
        <v>58.3</v>
      </c>
      <c r="U25" s="64">
        <v>2383.25</v>
      </c>
    </row>
    <row r="26" spans="1:21">
      <c r="A26" s="25">
        <v>42719</v>
      </c>
      <c r="B26" s="1">
        <v>0.97199999999999998</v>
      </c>
      <c r="C26" s="1">
        <v>0.97199999999999998</v>
      </c>
      <c r="D26" s="3">
        <f>IF(C26&lt;MAX($C$3:C26),C26/MAX($C$3:C26)-1,0)</f>
        <v>-4.1420118343195256E-2</v>
      </c>
      <c r="N26" s="61">
        <v>13</v>
      </c>
      <c r="O26" s="79" t="s">
        <v>98</v>
      </c>
      <c r="P26" s="62" t="s">
        <v>99</v>
      </c>
      <c r="Q26" s="61">
        <v>47.45</v>
      </c>
      <c r="R26" s="63">
        <v>1.61E-2</v>
      </c>
      <c r="S26" s="63">
        <v>2.1899999999999999E-2</v>
      </c>
      <c r="T26" s="61">
        <v>58.1</v>
      </c>
      <c r="U26" s="64">
        <v>2001.92</v>
      </c>
    </row>
    <row r="27" spans="1:21">
      <c r="A27" s="25">
        <v>42720</v>
      </c>
      <c r="B27" s="1">
        <v>0.97299999999999998</v>
      </c>
      <c r="C27" s="1">
        <v>0.97299999999999998</v>
      </c>
      <c r="D27" s="3">
        <f>IF(C27&lt;MAX($C$3:C27),C27/MAX($C$3:C27)-1,0)</f>
        <v>-4.0433925049309649E-2</v>
      </c>
      <c r="N27" s="61">
        <v>14</v>
      </c>
      <c r="O27" s="79" t="s">
        <v>140</v>
      </c>
      <c r="P27" s="62" t="s">
        <v>141</v>
      </c>
      <c r="Q27" s="61">
        <v>4.9000000000000004</v>
      </c>
      <c r="R27" s="63">
        <v>-2E-3</v>
      </c>
      <c r="S27" s="63">
        <v>2.18E-2</v>
      </c>
      <c r="T27" s="61">
        <v>768.6</v>
      </c>
      <c r="U27" s="64">
        <v>1994.58</v>
      </c>
    </row>
    <row r="28" spans="1:21">
      <c r="A28" s="25">
        <v>42723</v>
      </c>
      <c r="B28" s="1">
        <v>0.96799999999999997</v>
      </c>
      <c r="C28" s="1">
        <v>0.96799999999999997</v>
      </c>
      <c r="D28" s="3">
        <f>IF(C28&lt;MAX($C$3:C28),C28/MAX($C$3:C28)-1,0)</f>
        <v>-4.5364891518737682E-2</v>
      </c>
      <c r="N28" s="61">
        <v>15</v>
      </c>
      <c r="O28" s="79" t="s">
        <v>145</v>
      </c>
      <c r="P28" s="62" t="s">
        <v>146</v>
      </c>
      <c r="Q28" s="61">
        <v>7.58</v>
      </c>
      <c r="R28" s="63">
        <v>-1.5599999999999999E-2</v>
      </c>
      <c r="S28" s="63">
        <v>2.1299999999999999E-2</v>
      </c>
      <c r="T28" s="61">
        <v>354.8</v>
      </c>
      <c r="U28" s="64">
        <v>1943.09</v>
      </c>
    </row>
    <row r="29" spans="1:21">
      <c r="A29" s="25">
        <v>42724</v>
      </c>
      <c r="B29" s="1">
        <v>0.96699999999999997</v>
      </c>
      <c r="C29" s="1">
        <v>0.96699999999999997</v>
      </c>
      <c r="D29" s="3">
        <f>IF(C29&lt;MAX($C$3:C29),C29/MAX($C$3:C29)-1,0)</f>
        <v>-4.6351084812623289E-2</v>
      </c>
      <c r="N29" s="61">
        <v>16</v>
      </c>
      <c r="O29" s="79" t="s">
        <v>153</v>
      </c>
      <c r="P29" s="62" t="s">
        <v>154</v>
      </c>
      <c r="Q29" s="61">
        <v>13.68</v>
      </c>
      <c r="R29" s="63">
        <v>4.5900000000000003E-2</v>
      </c>
      <c r="S29" s="63">
        <v>1.7899999999999999E-2</v>
      </c>
      <c r="T29" s="61">
        <v>181.7</v>
      </c>
      <c r="U29" s="64">
        <v>1633.78</v>
      </c>
    </row>
    <row r="30" spans="1:21">
      <c r="A30" s="25">
        <v>42725</v>
      </c>
      <c r="B30" s="1">
        <v>0.96899999999999997</v>
      </c>
      <c r="C30" s="1">
        <v>0.96899999999999997</v>
      </c>
      <c r="D30" s="3">
        <f>IF(C30&lt;MAX($C$3:C30),C30/MAX($C$3:C30)-1,0)</f>
        <v>-4.4378698224852076E-2</v>
      </c>
      <c r="N30" s="61">
        <v>17</v>
      </c>
      <c r="O30" s="79" t="s">
        <v>158</v>
      </c>
      <c r="P30" s="62" t="s">
        <v>159</v>
      </c>
      <c r="Q30" s="61">
        <v>14.96</v>
      </c>
      <c r="R30" s="63">
        <v>2.47E-2</v>
      </c>
      <c r="S30" s="63">
        <v>1.5800000000000002E-2</v>
      </c>
      <c r="T30" s="61">
        <v>135.5</v>
      </c>
      <c r="U30" s="64">
        <v>1439.46</v>
      </c>
    </row>
    <row r="31" spans="1:21">
      <c r="A31" s="25">
        <v>42726</v>
      </c>
      <c r="B31" s="1">
        <v>0.96599999999999997</v>
      </c>
      <c r="C31" s="1">
        <v>0.96599999999999997</v>
      </c>
      <c r="D31" s="3">
        <f>IF(C31&lt;MAX($C$3:C31),C31/MAX($C$3:C31)-1,0)</f>
        <v>-4.7337278106508895E-2</v>
      </c>
      <c r="N31" s="61">
        <v>18</v>
      </c>
      <c r="O31" s="79" t="s">
        <v>162</v>
      </c>
      <c r="P31" s="62" t="s">
        <v>163</v>
      </c>
      <c r="Q31" s="61">
        <v>27.3</v>
      </c>
      <c r="R31" s="63">
        <v>0</v>
      </c>
      <c r="S31" s="63">
        <v>1.46E-2</v>
      </c>
      <c r="T31" s="61">
        <v>57.8</v>
      </c>
      <c r="U31" s="64">
        <v>1336.92</v>
      </c>
    </row>
    <row r="32" spans="1:21" ht="14.25">
      <c r="A32" s="25">
        <v>42727</v>
      </c>
      <c r="B32" s="1">
        <v>0.96299999999999997</v>
      </c>
      <c r="C32" s="1">
        <v>0.96299999999999997</v>
      </c>
      <c r="D32" s="3">
        <f>IF(C32&lt;MAX($C$3:C32),C32/MAX($C$3:C32)-1,0)</f>
        <v>-5.0295857988165715E-2</v>
      </c>
      <c r="F32" s="538" t="s">
        <v>249</v>
      </c>
      <c r="G32" s="539"/>
      <c r="H32" s="540" t="s">
        <v>265</v>
      </c>
      <c r="I32" s="540"/>
      <c r="N32" s="61">
        <v>19</v>
      </c>
      <c r="O32" s="79" t="s">
        <v>169</v>
      </c>
      <c r="P32" s="62" t="s">
        <v>170</v>
      </c>
      <c r="Q32" s="61">
        <v>24.55</v>
      </c>
      <c r="R32" s="63">
        <v>0</v>
      </c>
      <c r="S32" s="63">
        <v>1.43E-2</v>
      </c>
      <c r="T32" s="61">
        <v>95.8</v>
      </c>
      <c r="U32" s="64">
        <v>1310.3900000000001</v>
      </c>
    </row>
    <row r="33" spans="1:21" ht="14.25">
      <c r="A33" s="25">
        <v>42732</v>
      </c>
      <c r="B33" s="1">
        <v>0.96699999999999997</v>
      </c>
      <c r="C33" s="1">
        <v>0.96699999999999997</v>
      </c>
      <c r="D33" s="3">
        <f>IF(C33&lt;MAX($C$3:C33),C33/MAX($C$3:C33)-1,0)</f>
        <v>-4.6351084812623289E-2</v>
      </c>
      <c r="F33" s="538" t="s">
        <v>251</v>
      </c>
      <c r="G33" s="539"/>
      <c r="H33" s="540">
        <f>A176-A174</f>
        <v>2</v>
      </c>
      <c r="I33" s="540"/>
      <c r="N33" s="61">
        <v>20</v>
      </c>
      <c r="O33" s="79" t="s">
        <v>54</v>
      </c>
      <c r="P33" s="62" t="s">
        <v>55</v>
      </c>
      <c r="Q33" s="61">
        <v>27.35</v>
      </c>
      <c r="R33" s="63">
        <v>5.6000000000000001E-2</v>
      </c>
      <c r="S33" s="63">
        <v>1.38E-2</v>
      </c>
      <c r="T33" s="61">
        <v>86.5</v>
      </c>
      <c r="U33" s="64">
        <v>1264.26</v>
      </c>
    </row>
    <row r="34" spans="1:21" ht="14.25">
      <c r="A34" s="25">
        <v>42733</v>
      </c>
      <c r="B34" s="1">
        <v>0.96799999999999997</v>
      </c>
      <c r="C34" s="1">
        <v>0.96799999999999997</v>
      </c>
      <c r="D34" s="3">
        <f>IF(C34&lt;MAX($C$3:C34),C34/MAX($C$3:C34)-1,0)</f>
        <v>-4.5364891518737682E-2</v>
      </c>
      <c r="F34" s="538" t="s">
        <v>15</v>
      </c>
      <c r="G34" s="539"/>
      <c r="H34" s="540" t="s">
        <v>266</v>
      </c>
      <c r="I34" s="540"/>
      <c r="N34" s="61">
        <v>21</v>
      </c>
      <c r="O34" s="79" t="s">
        <v>102</v>
      </c>
      <c r="P34" s="62" t="s">
        <v>103</v>
      </c>
      <c r="Q34" s="61">
        <v>55.4</v>
      </c>
      <c r="R34" s="63">
        <v>-1.8599999999999998E-2</v>
      </c>
      <c r="S34" s="63">
        <v>1.24E-2</v>
      </c>
      <c r="T34" s="61">
        <v>27.6</v>
      </c>
      <c r="U34" s="64">
        <v>1135.45</v>
      </c>
    </row>
    <row r="35" spans="1:21" ht="14.25">
      <c r="A35" s="25">
        <v>42734</v>
      </c>
      <c r="B35" s="1">
        <v>0.97</v>
      </c>
      <c r="C35" s="1">
        <v>0.97</v>
      </c>
      <c r="D35" s="3">
        <f>IF(C35&lt;MAX($C$3:C35),C35/MAX($C$3:C35)-1,0)</f>
        <v>-4.3392504930966469E-2</v>
      </c>
      <c r="F35" s="538" t="s">
        <v>253</v>
      </c>
      <c r="G35" s="539"/>
      <c r="H35" s="540">
        <f>A198-A177</f>
        <v>30</v>
      </c>
      <c r="I35" s="540"/>
      <c r="N35" s="61">
        <v>22</v>
      </c>
      <c r="O35" s="79" t="s">
        <v>60</v>
      </c>
      <c r="P35" s="62" t="s">
        <v>61</v>
      </c>
      <c r="Q35" s="61">
        <v>13.44</v>
      </c>
      <c r="R35" s="63">
        <v>6.0000000000000001E-3</v>
      </c>
      <c r="S35" s="63">
        <v>1.09E-2</v>
      </c>
      <c r="T35" s="61">
        <v>100.8</v>
      </c>
      <c r="U35" s="61">
        <v>997.34</v>
      </c>
    </row>
    <row r="36" spans="1:21">
      <c r="A36" s="25">
        <v>42735</v>
      </c>
      <c r="B36" s="1">
        <v>0.97</v>
      </c>
      <c r="C36" s="1">
        <v>0.97</v>
      </c>
      <c r="D36" s="3">
        <f>IF(C36&lt;MAX($C$3:C36),C36/MAX($C$3:C36)-1,0)</f>
        <v>-4.3392504930966469E-2</v>
      </c>
      <c r="N36" s="61">
        <v>23</v>
      </c>
      <c r="O36" s="79" t="s">
        <v>188</v>
      </c>
      <c r="P36" s="62" t="s">
        <v>189</v>
      </c>
      <c r="Q36" s="61">
        <v>19.84</v>
      </c>
      <c r="R36" s="63">
        <v>2.1600000000000001E-2</v>
      </c>
      <c r="S36" s="63">
        <v>1.0500000000000001E-2</v>
      </c>
      <c r="T36" s="61">
        <v>47.72</v>
      </c>
      <c r="U36" s="61">
        <v>962.95</v>
      </c>
    </row>
    <row r="37" spans="1:21">
      <c r="A37" s="25">
        <v>42738</v>
      </c>
      <c r="B37" s="1">
        <v>0.98</v>
      </c>
      <c r="C37" s="1">
        <v>0.98</v>
      </c>
      <c r="D37" s="3">
        <f>IF(C37&lt;MAX($C$3:C37),C37/MAX($C$3:C37)-1,0)</f>
        <v>-3.3530571992110514E-2</v>
      </c>
      <c r="F37" s="1">
        <f>B36/B15-1</f>
        <v>-3.7698412698412787E-2</v>
      </c>
      <c r="R37" s="22" t="s">
        <v>192</v>
      </c>
      <c r="S37" s="3">
        <f>SUM(S14:S36)</f>
        <v>0.66400000000000003</v>
      </c>
      <c r="U37" s="54">
        <f>SUM(U14:U36)</f>
        <v>60659.389999999985</v>
      </c>
    </row>
    <row r="38" spans="1:21">
      <c r="A38" s="25">
        <v>42739</v>
      </c>
      <c r="B38" s="1">
        <v>0.98099999999999998</v>
      </c>
      <c r="C38" s="1">
        <v>0.98099999999999998</v>
      </c>
      <c r="D38" s="3">
        <f>IF(C38&lt;MAX($C$3:C38),C38/MAX($C$3:C38)-1,0)</f>
        <v>-3.2544378698224907E-2</v>
      </c>
    </row>
    <row r="39" spans="1:21">
      <c r="A39" s="25">
        <v>42740</v>
      </c>
      <c r="B39" s="1">
        <v>0.99</v>
      </c>
      <c r="C39" s="1">
        <v>0.99</v>
      </c>
      <c r="D39" s="3">
        <f>IF(C39&lt;MAX($C$3:C39),C39/MAX($C$3:C39)-1,0)</f>
        <v>-2.3668639053254448E-2</v>
      </c>
      <c r="P39" s="1" t="s">
        <v>199</v>
      </c>
      <c r="R39" s="3">
        <f>S37</f>
        <v>0.66400000000000003</v>
      </c>
    </row>
    <row r="40" spans="1:21">
      <c r="A40" s="25">
        <v>42741</v>
      </c>
      <c r="B40" s="1">
        <v>0.98399999999999999</v>
      </c>
      <c r="C40" s="1">
        <v>0.98399999999999999</v>
      </c>
      <c r="D40" s="3">
        <f>IF(C40&lt;MAX($C$3:C40),C40/MAX($C$3:C40)-1,0)</f>
        <v>-2.9585798816568087E-2</v>
      </c>
      <c r="P40" s="22" t="s">
        <v>202</v>
      </c>
      <c r="R40" s="3">
        <f>SUM(S14:S23)</f>
        <v>0.43610000000000004</v>
      </c>
    </row>
    <row r="41" spans="1:21">
      <c r="A41" s="25">
        <v>42744</v>
      </c>
      <c r="B41" s="1">
        <v>0.99</v>
      </c>
      <c r="C41" s="1">
        <v>0.99</v>
      </c>
      <c r="D41" s="3">
        <f>IF(C41&lt;MAX($C$3:C41),C41/MAX($C$3:C41)-1,0)</f>
        <v>-2.3668639053254448E-2</v>
      </c>
      <c r="P41" s="22" t="s">
        <v>205</v>
      </c>
      <c r="R41" s="3">
        <f>SUM(S14:S21,S23:S36)</f>
        <v>0.63529999999999998</v>
      </c>
    </row>
    <row r="42" spans="1:21">
      <c r="A42" s="25">
        <v>42745</v>
      </c>
      <c r="B42" s="1">
        <v>0.997</v>
      </c>
      <c r="C42" s="1">
        <v>0.997</v>
      </c>
      <c r="D42" s="3">
        <f>IF(C42&lt;MAX($C$3:C42),C42/MAX($C$3:C42)-1,0)</f>
        <v>-1.6765285996055201E-2</v>
      </c>
    </row>
    <row r="43" spans="1:21">
      <c r="A43" s="25">
        <v>42746</v>
      </c>
      <c r="B43" s="1">
        <v>1.002</v>
      </c>
      <c r="C43" s="1">
        <v>1.002</v>
      </c>
      <c r="D43" s="3">
        <f>IF(C43&lt;MAX($C$3:C43),C43/MAX($C$3:C43)-1,0)</f>
        <v>-1.1834319526627279E-2</v>
      </c>
      <c r="N43" s="4" t="s">
        <v>254</v>
      </c>
    </row>
    <row r="44" spans="1:21">
      <c r="A44" s="25">
        <v>42747</v>
      </c>
      <c r="B44" s="1">
        <v>0.998</v>
      </c>
      <c r="C44" s="1">
        <v>0.998</v>
      </c>
      <c r="D44" s="3">
        <f>IF(C44&lt;MAX($C$3:C44),C44/MAX($C$3:C44)-1,0)</f>
        <v>-1.5779092702169595E-2</v>
      </c>
      <c r="N44" s="9" t="s">
        <v>223</v>
      </c>
      <c r="O44" s="9" t="s">
        <v>255</v>
      </c>
    </row>
    <row r="45" spans="1:21">
      <c r="A45" s="25">
        <v>42748</v>
      </c>
      <c r="B45" s="1">
        <v>0.997</v>
      </c>
      <c r="C45" s="1">
        <v>0.997</v>
      </c>
      <c r="D45" s="3">
        <f>IF(C45&lt;MAX($C$3:C45),C45/MAX($C$3:C45)-1,0)</f>
        <v>-1.6765285996055201E-2</v>
      </c>
      <c r="N45" s="20" t="s">
        <v>236</v>
      </c>
      <c r="O45" s="9" t="s">
        <v>257</v>
      </c>
    </row>
    <row r="46" spans="1:21">
      <c r="A46" s="25">
        <v>42751</v>
      </c>
      <c r="B46" s="1">
        <v>0.99299999999999999</v>
      </c>
      <c r="C46" s="1">
        <v>0.99299999999999999</v>
      </c>
      <c r="D46" s="3">
        <f>IF(C46&lt;MAX($C$3:C46),C46/MAX($C$3:C46)-1,0)</f>
        <v>-2.0710059171597628E-2</v>
      </c>
    </row>
    <row r="47" spans="1:21">
      <c r="A47" s="25">
        <v>42752</v>
      </c>
      <c r="B47" s="1">
        <v>1.0009999999999999</v>
      </c>
      <c r="C47" s="1">
        <v>1.0009999999999999</v>
      </c>
      <c r="D47" s="3">
        <f>IF(C47&lt;MAX($C$3:C47),C47/MAX($C$3:C47)-1,0)</f>
        <v>-1.2820512820512886E-2</v>
      </c>
    </row>
    <row r="48" spans="1:21">
      <c r="A48" s="25">
        <v>42753</v>
      </c>
      <c r="B48" s="1">
        <v>1.0049999999999999</v>
      </c>
      <c r="C48" s="1">
        <v>1.0049999999999999</v>
      </c>
      <c r="D48" s="3">
        <f>IF(C48&lt;MAX($C$3:C48),C48/MAX($C$3:C48)-1,0)</f>
        <v>-8.8757396449705706E-3</v>
      </c>
    </row>
    <row r="49" spans="1:4">
      <c r="A49" s="25">
        <v>42754</v>
      </c>
      <c r="B49" s="1">
        <v>1.0069999999999999</v>
      </c>
      <c r="C49" s="1">
        <v>1.0069999999999999</v>
      </c>
      <c r="D49" s="3">
        <f>IF(C49&lt;MAX($C$3:C49),C49/MAX($C$3:C49)-1,0)</f>
        <v>-6.9033530571993573E-3</v>
      </c>
    </row>
    <row r="50" spans="1:4">
      <c r="A50" s="25">
        <v>42755</v>
      </c>
      <c r="B50" s="1">
        <v>1.0049999999999999</v>
      </c>
      <c r="C50" s="1">
        <v>1.0049999999999999</v>
      </c>
      <c r="D50" s="3">
        <f>IF(C50&lt;MAX($C$3:C50),C50/MAX($C$3:C50)-1,0)</f>
        <v>-8.8757396449705706E-3</v>
      </c>
    </row>
    <row r="51" spans="1:4">
      <c r="A51" s="25">
        <v>42758</v>
      </c>
      <c r="B51" s="1">
        <v>1.0089999999999999</v>
      </c>
      <c r="C51" s="1">
        <v>1.0089999999999999</v>
      </c>
      <c r="D51" s="3">
        <f>IF(C51&lt;MAX($C$3:C51),C51/MAX($C$3:C51)-1,0)</f>
        <v>-4.9309664694281441E-3</v>
      </c>
    </row>
    <row r="52" spans="1:4">
      <c r="A52" s="25">
        <v>42759</v>
      </c>
      <c r="B52" s="1">
        <v>1.0169999999999999</v>
      </c>
      <c r="C52" s="1">
        <v>1.0169999999999999</v>
      </c>
      <c r="D52" s="3">
        <f>IF(C52&lt;MAX($C$3:C52),C52/MAX($C$3:C52)-1,0)</f>
        <v>0</v>
      </c>
    </row>
    <row r="53" spans="1:4">
      <c r="A53" s="25">
        <v>42769</v>
      </c>
      <c r="B53" s="1">
        <v>1.024</v>
      </c>
      <c r="C53" s="1">
        <v>1.024</v>
      </c>
      <c r="D53" s="3">
        <f>IF(C53&lt;MAX($C$3:C53),C53/MAX($C$3:C53)-1,0)</f>
        <v>0</v>
      </c>
    </row>
    <row r="54" spans="1:4">
      <c r="A54" s="25">
        <v>42772</v>
      </c>
      <c r="B54" s="1">
        <v>1.032</v>
      </c>
      <c r="C54" s="1">
        <v>1.032</v>
      </c>
      <c r="D54" s="3">
        <f>IF(C54&lt;MAX($C$3:C54),C54/MAX($C$3:C54)-1,0)</f>
        <v>0</v>
      </c>
    </row>
    <row r="55" spans="1:4">
      <c r="A55" s="25">
        <v>42773</v>
      </c>
      <c r="B55" s="1">
        <v>1.034</v>
      </c>
      <c r="C55" s="1">
        <v>1.034</v>
      </c>
      <c r="D55" s="3">
        <f>IF(C55&lt;MAX($C$3:C55),C55/MAX($C$3:C55)-1,0)</f>
        <v>0</v>
      </c>
    </row>
    <row r="56" spans="1:4">
      <c r="A56" s="25">
        <v>42774</v>
      </c>
      <c r="B56" s="1">
        <v>1.042</v>
      </c>
      <c r="C56" s="1">
        <v>1.042</v>
      </c>
      <c r="D56" s="3">
        <f>IF(C56&lt;MAX($C$3:C56),C56/MAX($C$3:C56)-1,0)</f>
        <v>0</v>
      </c>
    </row>
    <row r="57" spans="1:4">
      <c r="A57" s="25">
        <v>42775</v>
      </c>
      <c r="B57" s="1">
        <v>1.0449999999999999</v>
      </c>
      <c r="C57" s="1">
        <v>1.0449999999999999</v>
      </c>
      <c r="D57" s="3">
        <f>IF(C57&lt;MAX($C$3:C57),C57/MAX($C$3:C57)-1,0)</f>
        <v>0</v>
      </c>
    </row>
    <row r="58" spans="1:4">
      <c r="A58" s="25">
        <v>42776</v>
      </c>
      <c r="B58" s="1">
        <v>1.048</v>
      </c>
      <c r="C58" s="1">
        <v>1.048</v>
      </c>
      <c r="D58" s="3">
        <f>IF(C58&lt;MAX($C$3:C58),C58/MAX($C$3:C58)-1,0)</f>
        <v>0</v>
      </c>
    </row>
    <row r="59" spans="1:4">
      <c r="A59" s="25">
        <v>42779</v>
      </c>
      <c r="B59" s="1">
        <v>1.0649999999999999</v>
      </c>
      <c r="C59" s="1">
        <v>1.0649999999999999</v>
      </c>
      <c r="D59" s="3">
        <f>IF(C59&lt;MAX($C$3:C59),C59/MAX($C$3:C59)-1,0)</f>
        <v>0</v>
      </c>
    </row>
    <row r="60" spans="1:4">
      <c r="A60" s="25">
        <v>42780</v>
      </c>
      <c r="B60" s="1">
        <v>1.0629999999999999</v>
      </c>
      <c r="C60" s="1">
        <v>1.0629999999999999</v>
      </c>
      <c r="D60" s="3">
        <f>IF(C60&lt;MAX($C$3:C60),C60/MAX($C$3:C60)-1,0)</f>
        <v>-1.87793427230043E-3</v>
      </c>
    </row>
    <row r="61" spans="1:4">
      <c r="A61" s="25">
        <v>42781</v>
      </c>
      <c r="B61" s="1">
        <v>1.0629999999999999</v>
      </c>
      <c r="C61" s="1">
        <v>1.0629999999999999</v>
      </c>
      <c r="D61" s="3">
        <f>IF(C61&lt;MAX($C$3:C61),C61/MAX($C$3:C61)-1,0)</f>
        <v>-1.87793427230043E-3</v>
      </c>
    </row>
    <row r="62" spans="1:4">
      <c r="A62" s="25">
        <v>42782</v>
      </c>
      <c r="B62" s="1">
        <v>1.0660000000000001</v>
      </c>
      <c r="C62" s="1">
        <v>1.0660000000000001</v>
      </c>
      <c r="D62" s="3">
        <f>IF(C62&lt;MAX($C$3:C62),C62/MAX($C$3:C62)-1,0)</f>
        <v>0</v>
      </c>
    </row>
    <row r="63" spans="1:4">
      <c r="A63" s="25">
        <v>42783</v>
      </c>
      <c r="B63" s="1">
        <v>1.06</v>
      </c>
      <c r="C63" s="1">
        <v>1.06</v>
      </c>
      <c r="D63" s="3">
        <f>IF(C63&lt;MAX($C$3:C63),C63/MAX($C$3:C63)-1,0)</f>
        <v>-5.6285178236398226E-3</v>
      </c>
    </row>
    <row r="64" spans="1:4">
      <c r="A64" s="25">
        <v>42786</v>
      </c>
      <c r="B64" s="1">
        <v>1.069</v>
      </c>
      <c r="C64" s="1">
        <v>1.069</v>
      </c>
      <c r="D64" s="3">
        <f>IF(C64&lt;MAX($C$3:C64),C64/MAX($C$3:C64)-1,0)</f>
        <v>0</v>
      </c>
    </row>
    <row r="65" spans="1:4">
      <c r="A65" s="25">
        <v>42787</v>
      </c>
      <c r="B65" s="1">
        <v>1.0720000000000001</v>
      </c>
      <c r="C65" s="1">
        <v>1.0720000000000001</v>
      </c>
      <c r="D65" s="3">
        <f>IF(C65&lt;MAX($C$3:C65),C65/MAX($C$3:C65)-1,0)</f>
        <v>0</v>
      </c>
    </row>
    <row r="66" spans="1:4">
      <c r="A66" s="25">
        <v>42788</v>
      </c>
      <c r="B66" s="1">
        <v>1.085</v>
      </c>
      <c r="C66" s="1">
        <v>1.085</v>
      </c>
      <c r="D66" s="3">
        <f>IF(C66&lt;MAX($C$3:C66),C66/MAX($C$3:C66)-1,0)</f>
        <v>0</v>
      </c>
    </row>
    <row r="67" spans="1:4">
      <c r="A67" s="25">
        <v>42789</v>
      </c>
      <c r="B67" s="1">
        <v>1.085</v>
      </c>
      <c r="C67" s="1">
        <v>1.085</v>
      </c>
      <c r="D67" s="3">
        <f>IF(C67&lt;MAX($C$3:C67),C67/MAX($C$3:C67)-1,0)</f>
        <v>0</v>
      </c>
    </row>
    <row r="68" spans="1:4">
      <c r="A68" s="25">
        <v>42790</v>
      </c>
      <c r="B68" s="1">
        <v>1.0680000000000001</v>
      </c>
      <c r="C68" s="1">
        <v>1.0680000000000001</v>
      </c>
      <c r="D68" s="3">
        <f>IF(C68&lt;MAX($C$3:C68),C68/MAX($C$3:C68)-1,0)</f>
        <v>-1.5668202764976824E-2</v>
      </c>
    </row>
    <row r="69" spans="1:4">
      <c r="A69" s="25">
        <v>42793</v>
      </c>
      <c r="B69" s="1">
        <v>1.071</v>
      </c>
      <c r="C69" s="1">
        <v>1.071</v>
      </c>
      <c r="D69" s="3">
        <f>IF(C69&lt;MAX($C$3:C69),C69/MAX($C$3:C69)-1,0)</f>
        <v>-1.2903225806451646E-2</v>
      </c>
    </row>
    <row r="70" spans="1:4">
      <c r="A70" s="25">
        <v>42794</v>
      </c>
      <c r="B70" s="1">
        <v>1.0660000000000001</v>
      </c>
      <c r="C70" s="1">
        <v>1.0660000000000001</v>
      </c>
      <c r="D70" s="3">
        <f>IF(C70&lt;MAX($C$3:C70),C70/MAX($C$3:C70)-1,0)</f>
        <v>-1.7511520737327091E-2</v>
      </c>
    </row>
    <row r="71" spans="1:4">
      <c r="A71" s="25">
        <v>42795</v>
      </c>
      <c r="B71" s="1">
        <v>1.0740000000000001</v>
      </c>
      <c r="C71" s="1">
        <v>1.0740000000000001</v>
      </c>
      <c r="D71" s="3">
        <f>IF(C71&lt;MAX($C$3:C71),C71/MAX($C$3:C71)-1,0)</f>
        <v>-1.0138248847926135E-2</v>
      </c>
    </row>
    <row r="72" spans="1:4">
      <c r="A72" s="25">
        <v>42796</v>
      </c>
      <c r="B72" s="1">
        <v>1.0720000000000001</v>
      </c>
      <c r="C72" s="1">
        <v>1.0720000000000001</v>
      </c>
      <c r="D72" s="3">
        <f>IF(C72&lt;MAX($C$3:C72),C72/MAX($C$3:C72)-1,0)</f>
        <v>-1.1981566820276401E-2</v>
      </c>
    </row>
    <row r="73" spans="1:4">
      <c r="A73" s="25">
        <v>42797</v>
      </c>
      <c r="B73" s="1">
        <v>1.0669999999999999</v>
      </c>
      <c r="C73" s="1">
        <v>1.0669999999999999</v>
      </c>
      <c r="D73" s="3">
        <f>IF(C73&lt;MAX($C$3:C73),C73/MAX($C$3:C73)-1,0)</f>
        <v>-1.6589861751152069E-2</v>
      </c>
    </row>
    <row r="74" spans="1:4">
      <c r="A74" s="25">
        <v>42800</v>
      </c>
      <c r="B74" s="1">
        <v>1.069</v>
      </c>
      <c r="C74" s="1">
        <v>1.069</v>
      </c>
      <c r="D74" s="3">
        <f>IF(C74&lt;MAX($C$3:C74),C74/MAX($C$3:C74)-1,0)</f>
        <v>-1.4746543778801802E-2</v>
      </c>
    </row>
    <row r="75" spans="1:4">
      <c r="A75" s="25">
        <v>42801</v>
      </c>
      <c r="B75" s="1">
        <v>1.0720000000000001</v>
      </c>
      <c r="C75" s="1">
        <v>1.0720000000000001</v>
      </c>
      <c r="D75" s="3">
        <f>IF(C75&lt;MAX($C$3:C75),C75/MAX($C$3:C75)-1,0)</f>
        <v>-1.1981566820276401E-2</v>
      </c>
    </row>
    <row r="76" spans="1:4">
      <c r="A76" s="25">
        <v>42802</v>
      </c>
      <c r="B76" s="1">
        <v>1.0780000000000001</v>
      </c>
      <c r="C76" s="1">
        <v>1.0780000000000001</v>
      </c>
      <c r="D76" s="3">
        <f>IF(C76&lt;MAX($C$3:C76),C76/MAX($C$3:C76)-1,0)</f>
        <v>-6.4516129032257119E-3</v>
      </c>
    </row>
    <row r="77" spans="1:4">
      <c r="A77" s="25">
        <v>42803</v>
      </c>
      <c r="B77" s="1">
        <v>1.0669999999999999</v>
      </c>
      <c r="C77" s="1">
        <v>1.0669999999999999</v>
      </c>
      <c r="D77" s="3">
        <f>IF(C77&lt;MAX($C$3:C77),C77/MAX($C$3:C77)-1,0)</f>
        <v>-1.6589861751152069E-2</v>
      </c>
    </row>
    <row r="78" spans="1:4">
      <c r="A78" s="25">
        <v>42804</v>
      </c>
      <c r="B78" s="1">
        <v>1.0740000000000001</v>
      </c>
      <c r="C78" s="1">
        <v>1.0740000000000001</v>
      </c>
      <c r="D78" s="3">
        <f>IF(C78&lt;MAX($C$3:C78),C78/MAX($C$3:C78)-1,0)</f>
        <v>-1.0138248847926135E-2</v>
      </c>
    </row>
    <row r="79" spans="1:4">
      <c r="A79" s="25">
        <v>42807</v>
      </c>
      <c r="B79" s="1">
        <v>1.087</v>
      </c>
      <c r="C79" s="1">
        <v>1.087</v>
      </c>
      <c r="D79" s="3">
        <f>IF(C79&lt;MAX($C$3:C79),C79/MAX($C$3:C79)-1,0)</f>
        <v>0</v>
      </c>
    </row>
    <row r="80" spans="1:4">
      <c r="A80" s="25">
        <v>42808</v>
      </c>
      <c r="B80" s="1">
        <v>1.0900000000000001</v>
      </c>
      <c r="C80" s="1">
        <v>1.0900000000000001</v>
      </c>
      <c r="D80" s="3">
        <f>IF(C80&lt;MAX($C$3:C80),C80/MAX($C$3:C80)-1,0)</f>
        <v>0</v>
      </c>
    </row>
    <row r="81" spans="1:4">
      <c r="A81" s="25">
        <v>42809</v>
      </c>
      <c r="B81" s="1">
        <v>1.0900000000000001</v>
      </c>
      <c r="C81" s="1">
        <v>1.0900000000000001</v>
      </c>
      <c r="D81" s="3">
        <f>IF(C81&lt;MAX($C$3:C81),C81/MAX($C$3:C81)-1,0)</f>
        <v>0</v>
      </c>
    </row>
    <row r="82" spans="1:4">
      <c r="A82" s="25">
        <v>42810</v>
      </c>
      <c r="B82" s="1">
        <v>1.1060000000000001</v>
      </c>
      <c r="C82" s="1">
        <v>1.1060000000000001</v>
      </c>
      <c r="D82" s="3">
        <f>IF(C82&lt;MAX($C$3:C82),C82/MAX($C$3:C82)-1,0)</f>
        <v>0</v>
      </c>
    </row>
    <row r="83" spans="1:4">
      <c r="A83" s="25">
        <v>42811</v>
      </c>
      <c r="B83" s="1">
        <v>1.099</v>
      </c>
      <c r="C83" s="1">
        <v>1.099</v>
      </c>
      <c r="D83" s="3">
        <f>IF(C83&lt;MAX($C$3:C83),C83/MAX($C$3:C83)-1,0)</f>
        <v>-6.3291139240507777E-3</v>
      </c>
    </row>
    <row r="84" spans="1:4">
      <c r="A84" s="25">
        <v>42814</v>
      </c>
      <c r="B84" s="1">
        <v>1.109</v>
      </c>
      <c r="C84" s="1">
        <v>1.109</v>
      </c>
      <c r="D84" s="3">
        <f>IF(C84&lt;MAX($C$3:C84),C84/MAX($C$3:C84)-1,0)</f>
        <v>0</v>
      </c>
    </row>
    <row r="85" spans="1:4">
      <c r="A85" s="25">
        <v>42815</v>
      </c>
      <c r="B85" s="1">
        <v>1.111</v>
      </c>
      <c r="C85" s="1">
        <v>1.111</v>
      </c>
      <c r="D85" s="3">
        <f>IF(C85&lt;MAX($C$3:C85),C85/MAX($C$3:C85)-1,0)</f>
        <v>0</v>
      </c>
    </row>
    <row r="86" spans="1:4">
      <c r="A86" s="25">
        <v>42816</v>
      </c>
      <c r="B86" s="1">
        <v>1.097</v>
      </c>
      <c r="C86" s="1">
        <v>1.097</v>
      </c>
      <c r="D86" s="3">
        <f>IF(C86&lt;MAX($C$3:C86),C86/MAX($C$3:C86)-1,0)</f>
        <v>-1.2601260126012592E-2</v>
      </c>
    </row>
    <row r="87" spans="1:4">
      <c r="A87" s="25">
        <v>42817</v>
      </c>
      <c r="B87" s="1">
        <v>1.1040000000000001</v>
      </c>
      <c r="C87" s="1">
        <v>1.1040000000000001</v>
      </c>
      <c r="D87" s="3">
        <f>IF(C87&lt;MAX($C$3:C87),C87/MAX($C$3:C87)-1,0)</f>
        <v>-6.3006300630061851E-3</v>
      </c>
    </row>
    <row r="88" spans="1:4">
      <c r="A88" s="25">
        <v>42818</v>
      </c>
      <c r="B88" s="1">
        <v>1.105</v>
      </c>
      <c r="C88" s="1">
        <v>1.105</v>
      </c>
      <c r="D88" s="3">
        <f>IF(C88&lt;MAX($C$3:C88),C88/MAX($C$3:C88)-1,0)</f>
        <v>-5.400540054005365E-3</v>
      </c>
    </row>
    <row r="89" spans="1:4">
      <c r="A89" s="25">
        <v>42821</v>
      </c>
      <c r="B89" s="1">
        <v>1.091</v>
      </c>
      <c r="C89" s="1">
        <v>1.091</v>
      </c>
      <c r="D89" s="3">
        <f>IF(C89&lt;MAX($C$3:C89),C89/MAX($C$3:C89)-1,0)</f>
        <v>-1.8001800180018068E-2</v>
      </c>
    </row>
    <row r="90" spans="1:4">
      <c r="A90" s="25">
        <v>42822</v>
      </c>
      <c r="B90" s="1">
        <v>1.1000000000000001</v>
      </c>
      <c r="C90" s="1">
        <v>1.1000000000000001</v>
      </c>
      <c r="D90" s="3">
        <f>IF(C90&lt;MAX($C$3:C90),C90/MAX($C$3:C90)-1,0)</f>
        <v>-9.9009900990097988E-3</v>
      </c>
    </row>
    <row r="91" spans="1:4">
      <c r="A91" s="25">
        <v>42823</v>
      </c>
      <c r="B91" s="1">
        <v>1.101</v>
      </c>
      <c r="C91" s="1">
        <v>1.101</v>
      </c>
      <c r="D91" s="3">
        <f>IF(C91&lt;MAX($C$3:C91),C91/MAX($C$3:C91)-1,0)</f>
        <v>-9.0009000900089786E-3</v>
      </c>
    </row>
    <row r="92" spans="1:4">
      <c r="A92" s="25">
        <v>42830</v>
      </c>
      <c r="B92" s="1">
        <v>1.1200000000000001</v>
      </c>
      <c r="C92" s="1">
        <v>1.1200000000000001</v>
      </c>
      <c r="D92" s="3">
        <f>IF(C92&lt;MAX($C$3:C92),C92/MAX($C$3:C92)-1,0)</f>
        <v>0</v>
      </c>
    </row>
    <row r="93" spans="1:4">
      <c r="A93" s="25">
        <v>42831</v>
      </c>
      <c r="B93" s="1">
        <v>1.1120000000000001</v>
      </c>
      <c r="C93" s="1">
        <v>1.1120000000000001</v>
      </c>
      <c r="D93" s="3">
        <f>IF(C93&lt;MAX($C$3:C93),C93/MAX($C$3:C93)-1,0)</f>
        <v>-7.1428571428571175E-3</v>
      </c>
    </row>
    <row r="94" spans="1:4">
      <c r="A94" s="25">
        <v>42832</v>
      </c>
      <c r="B94" s="1">
        <v>1.119</v>
      </c>
      <c r="C94" s="1">
        <v>1.119</v>
      </c>
      <c r="D94" s="3">
        <f>IF(C94&lt;MAX($C$3:C94),C94/MAX($C$3:C94)-1,0)</f>
        <v>-8.9285714285725071E-4</v>
      </c>
    </row>
    <row r="95" spans="1:4">
      <c r="A95" s="25">
        <v>42835</v>
      </c>
      <c r="B95" s="1">
        <v>1.1100000000000001</v>
      </c>
      <c r="C95" s="1">
        <v>1.1100000000000001</v>
      </c>
      <c r="D95" s="3">
        <f>IF(C95&lt;MAX($C$3:C95),C95/MAX($C$3:C95)-1,0)</f>
        <v>-8.9285714285713969E-3</v>
      </c>
    </row>
    <row r="96" spans="1:4">
      <c r="A96" s="25">
        <v>42836</v>
      </c>
      <c r="B96" s="1">
        <v>1.1020000000000001</v>
      </c>
      <c r="C96" s="1">
        <v>1.1020000000000001</v>
      </c>
      <c r="D96" s="3">
        <f>IF(C96&lt;MAX($C$3:C96),C96/MAX($C$3:C96)-1,0)</f>
        <v>-1.6071428571428625E-2</v>
      </c>
    </row>
    <row r="97" spans="1:4">
      <c r="A97" s="25">
        <v>42837</v>
      </c>
      <c r="B97" s="1">
        <v>1.1100000000000001</v>
      </c>
      <c r="C97" s="1">
        <v>1.1100000000000001</v>
      </c>
      <c r="D97" s="3">
        <f>IF(C97&lt;MAX($C$3:C97),C97/MAX($C$3:C97)-1,0)</f>
        <v>-8.9285714285713969E-3</v>
      </c>
    </row>
    <row r="98" spans="1:4">
      <c r="A98" s="25">
        <v>42838</v>
      </c>
      <c r="B98" s="1">
        <v>1.105</v>
      </c>
      <c r="C98" s="1">
        <v>1.105</v>
      </c>
      <c r="D98" s="3">
        <f>IF(C98&lt;MAX($C$3:C98),C98/MAX($C$3:C98)-1,0)</f>
        <v>-1.3392857142857206E-2</v>
      </c>
    </row>
    <row r="99" spans="1:4">
      <c r="A99" s="25">
        <v>42843</v>
      </c>
      <c r="B99" s="1">
        <v>1.0900000000000001</v>
      </c>
      <c r="C99" s="1">
        <v>1.0900000000000001</v>
      </c>
      <c r="D99" s="3">
        <f>IF(C99&lt;MAX($C$3:C99),C99/MAX($C$3:C99)-1,0)</f>
        <v>-2.6785714285714302E-2</v>
      </c>
    </row>
    <row r="100" spans="1:4">
      <c r="A100" s="25">
        <v>42844</v>
      </c>
      <c r="B100" s="1">
        <v>1.087</v>
      </c>
      <c r="C100" s="1">
        <v>1.087</v>
      </c>
      <c r="D100" s="3">
        <f>IF(C100&lt;MAX($C$3:C100),C100/MAX($C$3:C100)-1,0)</f>
        <v>-2.9464285714285832E-2</v>
      </c>
    </row>
    <row r="101" spans="1:4">
      <c r="A101" s="25">
        <v>42845</v>
      </c>
      <c r="B101" s="1">
        <v>1.097</v>
      </c>
      <c r="C101" s="1">
        <v>1.097</v>
      </c>
      <c r="D101" s="3">
        <f>IF(C101&lt;MAX($C$3:C101),C101/MAX($C$3:C101)-1,0)</f>
        <v>-2.0535714285714435E-2</v>
      </c>
    </row>
    <row r="102" spans="1:4">
      <c r="A102" s="25">
        <v>42846</v>
      </c>
      <c r="B102" s="1">
        <v>1.0980000000000001</v>
      </c>
      <c r="C102" s="1">
        <v>1.0980000000000001</v>
      </c>
      <c r="D102" s="3">
        <f>IF(C102&lt;MAX($C$3:C102),C102/MAX($C$3:C102)-1,0)</f>
        <v>-1.9642857142857184E-2</v>
      </c>
    </row>
    <row r="103" spans="1:4">
      <c r="A103" s="25">
        <v>42849</v>
      </c>
      <c r="B103" s="1">
        <v>1.0900000000000001</v>
      </c>
      <c r="C103" s="1">
        <v>1.0900000000000001</v>
      </c>
      <c r="D103" s="3">
        <f>IF(C103&lt;MAX($C$3:C103),C103/MAX($C$3:C103)-1,0)</f>
        <v>-2.6785714285714302E-2</v>
      </c>
    </row>
    <row r="104" spans="1:4">
      <c r="A104" s="25">
        <v>42850</v>
      </c>
      <c r="B104" s="1">
        <v>1.103</v>
      </c>
      <c r="C104" s="1">
        <v>1.103</v>
      </c>
      <c r="D104" s="3">
        <f>IF(C104&lt;MAX($C$3:C104),C104/MAX($C$3:C104)-1,0)</f>
        <v>-1.5178571428571486E-2</v>
      </c>
    </row>
    <row r="105" spans="1:4">
      <c r="A105" s="25">
        <v>42851</v>
      </c>
      <c r="B105" s="1">
        <v>1.109</v>
      </c>
      <c r="C105" s="1">
        <v>1.109</v>
      </c>
      <c r="D105" s="3">
        <f>IF(C105&lt;MAX($C$3:C105),C105/MAX($C$3:C105)-1,0)</f>
        <v>-9.8214285714286476E-3</v>
      </c>
    </row>
    <row r="106" spans="1:4">
      <c r="A106" s="25">
        <v>42852</v>
      </c>
      <c r="B106" s="1">
        <v>1.1020000000000001</v>
      </c>
      <c r="C106" s="1">
        <v>1.1020000000000001</v>
      </c>
      <c r="D106" s="3">
        <f>IF(C106&lt;MAX($C$3:C106),C106/MAX($C$3:C106)-1,0)</f>
        <v>-1.6071428571428625E-2</v>
      </c>
    </row>
    <row r="107" spans="1:4">
      <c r="A107" s="25">
        <v>42853</v>
      </c>
      <c r="B107" s="1">
        <v>1.1020000000000001</v>
      </c>
      <c r="C107" s="1">
        <v>1.1020000000000001</v>
      </c>
      <c r="D107" s="3">
        <f>IF(C107&lt;MAX($C$3:C107),C107/MAX($C$3:C107)-1,0)</f>
        <v>-1.6071428571428625E-2</v>
      </c>
    </row>
    <row r="108" spans="1:4">
      <c r="A108" s="25">
        <v>42857</v>
      </c>
      <c r="B108" s="1">
        <v>1.1160000000000001</v>
      </c>
      <c r="C108" s="1">
        <v>1.1160000000000001</v>
      </c>
      <c r="D108" s="3">
        <f>IF(C108&lt;MAX($C$3:C108),C108/MAX($C$3:C108)-1,0)</f>
        <v>-3.5714285714285587E-3</v>
      </c>
    </row>
    <row r="109" spans="1:4">
      <c r="A109" s="25">
        <v>42859</v>
      </c>
      <c r="B109" s="1">
        <v>1.1100000000000001</v>
      </c>
      <c r="C109" s="1">
        <v>1.1100000000000001</v>
      </c>
      <c r="D109" s="3">
        <f>IF(C109&lt;MAX($C$3:C109),C109/MAX($C$3:C109)-1,0)</f>
        <v>-8.9285714285713969E-3</v>
      </c>
    </row>
    <row r="110" spans="1:4">
      <c r="A110" s="25">
        <v>42860</v>
      </c>
      <c r="B110" s="1">
        <v>1.0940000000000001</v>
      </c>
      <c r="C110" s="1">
        <v>1.0940000000000001</v>
      </c>
      <c r="D110" s="3">
        <f>IF(C110&lt;MAX($C$3:C110),C110/MAX($C$3:C110)-1,0)</f>
        <v>-2.3214285714285743E-2</v>
      </c>
    </row>
    <row r="111" spans="1:4">
      <c r="A111" s="25">
        <v>42863</v>
      </c>
      <c r="B111" s="1">
        <v>1.1000000000000001</v>
      </c>
      <c r="C111" s="1">
        <v>1.1000000000000001</v>
      </c>
      <c r="D111" s="3">
        <f>IF(C111&lt;MAX($C$3:C111),C111/MAX($C$3:C111)-1,0)</f>
        <v>-1.7857142857142905E-2</v>
      </c>
    </row>
    <row r="112" spans="1:4">
      <c r="A112" s="25">
        <v>42864</v>
      </c>
      <c r="B112" s="1">
        <v>1.1200000000000001</v>
      </c>
      <c r="C112" s="1">
        <v>1.1200000000000001</v>
      </c>
      <c r="D112" s="3">
        <f>IF(C112&lt;MAX($C$3:C112),C112/MAX($C$3:C112)-1,0)</f>
        <v>0</v>
      </c>
    </row>
    <row r="113" spans="1:4">
      <c r="A113" s="25">
        <v>42865</v>
      </c>
      <c r="B113" s="1">
        <v>1.125</v>
      </c>
      <c r="C113" s="1">
        <v>1.125</v>
      </c>
      <c r="D113" s="3">
        <f>IF(C113&lt;MAX($C$3:C113),C113/MAX($C$3:C113)-1,0)</f>
        <v>0</v>
      </c>
    </row>
    <row r="114" spans="1:4">
      <c r="A114" s="25">
        <v>42866</v>
      </c>
      <c r="B114" s="1">
        <v>1.1259999999999999</v>
      </c>
      <c r="C114" s="1">
        <v>1.1259999999999999</v>
      </c>
      <c r="D114" s="3">
        <f>IF(C114&lt;MAX($C$3:C114),C114/MAX($C$3:C114)-1,0)</f>
        <v>0</v>
      </c>
    </row>
    <row r="115" spans="1:4">
      <c r="A115" s="25">
        <v>42867</v>
      </c>
      <c r="B115" s="1">
        <v>1.1220000000000001</v>
      </c>
      <c r="C115" s="1">
        <v>1.1220000000000001</v>
      </c>
      <c r="D115" s="3">
        <f>IF(C115&lt;MAX($C$3:C115),C115/MAX($C$3:C115)-1,0)</f>
        <v>-3.5523978685610968E-3</v>
      </c>
    </row>
    <row r="116" spans="1:4">
      <c r="A116" s="25">
        <v>42870</v>
      </c>
      <c r="B116" s="1">
        <v>1.1140000000000001</v>
      </c>
      <c r="C116" s="1">
        <v>1.1140000000000001</v>
      </c>
      <c r="D116" s="3">
        <f>IF(C116&lt;MAX($C$3:C116),C116/MAX($C$3:C116)-1,0)</f>
        <v>-1.0657193605683624E-2</v>
      </c>
    </row>
    <row r="117" spans="1:4">
      <c r="A117" s="25">
        <v>42871</v>
      </c>
      <c r="B117" s="1">
        <v>1.127</v>
      </c>
      <c r="C117" s="1">
        <v>1.127</v>
      </c>
      <c r="D117" s="3">
        <f>IF(C117&lt;MAX($C$3:C117),C117/MAX($C$3:C117)-1,0)</f>
        <v>0</v>
      </c>
    </row>
    <row r="118" spans="1:4">
      <c r="A118" s="25">
        <v>42872</v>
      </c>
      <c r="B118" s="1">
        <v>1.1240000000000001</v>
      </c>
      <c r="C118" s="1">
        <v>1.1240000000000001</v>
      </c>
      <c r="D118" s="3">
        <f>IF(C118&lt;MAX($C$3:C118),C118/MAX($C$3:C118)-1,0)</f>
        <v>-2.6619343389528982E-3</v>
      </c>
    </row>
    <row r="119" spans="1:4">
      <c r="A119" s="25">
        <v>42873</v>
      </c>
      <c r="B119" s="1">
        <v>1.113</v>
      </c>
      <c r="C119" s="1">
        <v>1.113</v>
      </c>
      <c r="D119" s="3">
        <f>IF(C119&lt;MAX($C$3:C119),C119/MAX($C$3:C119)-1,0)</f>
        <v>-1.2422360248447228E-2</v>
      </c>
    </row>
    <row r="120" spans="1:4">
      <c r="A120" s="25">
        <v>42874</v>
      </c>
      <c r="B120" s="1">
        <v>1.123</v>
      </c>
      <c r="C120" s="1">
        <v>1.123</v>
      </c>
      <c r="D120" s="3">
        <f>IF(C120&lt;MAX($C$3:C120),C120/MAX($C$3:C120)-1,0)</f>
        <v>-3.549245785270605E-3</v>
      </c>
    </row>
    <row r="121" spans="1:4">
      <c r="A121" s="25">
        <v>42877</v>
      </c>
      <c r="B121" s="1">
        <v>1.1379999999999999</v>
      </c>
      <c r="C121" s="1">
        <v>1.1379999999999999</v>
      </c>
      <c r="D121" s="3">
        <f>IF(C121&lt;MAX($C$3:C121),C121/MAX($C$3:C121)-1,0)</f>
        <v>0</v>
      </c>
    </row>
    <row r="122" spans="1:4">
      <c r="A122" s="25">
        <v>42878</v>
      </c>
      <c r="B122" s="1">
        <v>1.1339999999999999</v>
      </c>
      <c r="C122" s="1">
        <v>1.1339999999999999</v>
      </c>
      <c r="D122" s="3">
        <f>IF(C122&lt;MAX($C$3:C122),C122/MAX($C$3:C122)-1,0)</f>
        <v>-3.5149384885764245E-3</v>
      </c>
    </row>
    <row r="123" spans="1:4">
      <c r="A123" s="25">
        <v>42879</v>
      </c>
      <c r="B123" s="1">
        <v>1.1319999999999999</v>
      </c>
      <c r="C123" s="1">
        <v>1.1319999999999999</v>
      </c>
      <c r="D123" s="3">
        <f>IF(C123&lt;MAX($C$3:C123),C123/MAX($C$3:C123)-1,0)</f>
        <v>-5.2724077328646368E-3</v>
      </c>
    </row>
    <row r="124" spans="1:4">
      <c r="A124" s="25">
        <v>42886</v>
      </c>
      <c r="B124" s="1">
        <v>1.1379999999999999</v>
      </c>
      <c r="C124" s="1">
        <v>1.1379999999999999</v>
      </c>
      <c r="D124" s="3">
        <f>IF(C124&lt;MAX($C$3:C124),C124/MAX($C$3:C124)-1,0)</f>
        <v>0</v>
      </c>
    </row>
    <row r="125" spans="1:4">
      <c r="A125" s="25">
        <v>42887</v>
      </c>
      <c r="B125" s="1">
        <v>1.1379999999999999</v>
      </c>
      <c r="C125" s="1">
        <v>1.1379999999999999</v>
      </c>
      <c r="D125" s="3">
        <f>IF(C125&lt;MAX($C$3:C125),C125/MAX($C$3:C125)-1,0)</f>
        <v>0</v>
      </c>
    </row>
    <row r="126" spans="1:4">
      <c r="A126" s="25">
        <v>42888</v>
      </c>
      <c r="B126" s="1">
        <v>1.145</v>
      </c>
      <c r="C126" s="1">
        <v>1.145</v>
      </c>
      <c r="D126" s="3">
        <f>IF(C126&lt;MAX($C$3:C126),C126/MAX($C$3:C126)-1,0)</f>
        <v>0</v>
      </c>
    </row>
    <row r="127" spans="1:4">
      <c r="A127" s="25">
        <v>42891</v>
      </c>
      <c r="B127" s="1">
        <v>1.1439999999999999</v>
      </c>
      <c r="C127" s="1">
        <v>1.1439999999999999</v>
      </c>
      <c r="D127" s="3">
        <f>IF(C127&lt;MAX($C$3:C127),C127/MAX($C$3:C127)-1,0)</f>
        <v>-8.7336244541491581E-4</v>
      </c>
    </row>
    <row r="128" spans="1:4">
      <c r="A128" s="25">
        <v>42892</v>
      </c>
      <c r="B128" s="1">
        <v>1.1399999999999999</v>
      </c>
      <c r="C128" s="1">
        <v>1.1399999999999999</v>
      </c>
      <c r="D128" s="3">
        <f>IF(C128&lt;MAX($C$3:C128),C128/MAX($C$3:C128)-1,0)</f>
        <v>-4.366812227074357E-3</v>
      </c>
    </row>
    <row r="129" spans="1:4">
      <c r="A129" s="25">
        <v>42893</v>
      </c>
      <c r="B129" s="1">
        <v>1.147</v>
      </c>
      <c r="C129" s="1">
        <v>1.147</v>
      </c>
      <c r="D129" s="3">
        <f>IF(C129&lt;MAX($C$3:C129),C129/MAX($C$3:C129)-1,0)</f>
        <v>0</v>
      </c>
    </row>
    <row r="130" spans="1:4">
      <c r="A130" s="25">
        <v>42894</v>
      </c>
      <c r="B130" s="1">
        <v>1.161</v>
      </c>
      <c r="C130" s="1">
        <v>1.161</v>
      </c>
      <c r="D130" s="3">
        <f>IF(C130&lt;MAX($C$3:C130),C130/MAX($C$3:C130)-1,0)</f>
        <v>0</v>
      </c>
    </row>
    <row r="131" spans="1:4">
      <c r="A131" s="25">
        <v>42895</v>
      </c>
      <c r="B131" s="1">
        <v>1.1679999999999999</v>
      </c>
      <c r="C131" s="1">
        <v>1.1679999999999999</v>
      </c>
      <c r="D131" s="3">
        <f>IF(C131&lt;MAX($C$3:C131),C131/MAX($C$3:C131)-1,0)</f>
        <v>0</v>
      </c>
    </row>
    <row r="132" spans="1:4">
      <c r="A132" s="25">
        <v>42898</v>
      </c>
      <c r="B132" s="1">
        <v>1.1539999999999999</v>
      </c>
      <c r="C132" s="1">
        <v>1.1539999999999999</v>
      </c>
      <c r="D132" s="3">
        <f>IF(C132&lt;MAX($C$3:C132),C132/MAX($C$3:C132)-1,0)</f>
        <v>-1.1986301369863006E-2</v>
      </c>
    </row>
    <row r="133" spans="1:4">
      <c r="A133" s="25">
        <v>42899</v>
      </c>
      <c r="B133" s="1">
        <v>1.165</v>
      </c>
      <c r="C133" s="1">
        <v>1.165</v>
      </c>
      <c r="D133" s="3">
        <f>IF(C133&lt;MAX($C$3:C133),C133/MAX($C$3:C133)-1,0)</f>
        <v>-2.5684931506848585E-3</v>
      </c>
    </row>
    <row r="134" spans="1:4">
      <c r="A134" s="25">
        <v>42900</v>
      </c>
      <c r="B134" s="1">
        <v>1.1599999999999999</v>
      </c>
      <c r="C134" s="1">
        <v>1.1599999999999999</v>
      </c>
      <c r="D134" s="3">
        <f>IF(C134&lt;MAX($C$3:C134),C134/MAX($C$3:C134)-1,0)</f>
        <v>-6.8493150684931781E-3</v>
      </c>
    </row>
    <row r="135" spans="1:4">
      <c r="A135" s="25">
        <v>42901</v>
      </c>
      <c r="B135" s="1">
        <v>1.147</v>
      </c>
      <c r="C135" s="1">
        <v>1.147</v>
      </c>
      <c r="D135" s="3">
        <f>IF(C135&lt;MAX($C$3:C135),C135/MAX($C$3:C135)-1,0)</f>
        <v>-1.7979452054794454E-2</v>
      </c>
    </row>
    <row r="136" spans="1:4">
      <c r="A136" s="25">
        <v>42902</v>
      </c>
      <c r="B136" s="1">
        <v>1.153</v>
      </c>
      <c r="C136" s="1">
        <v>1.153</v>
      </c>
      <c r="D136" s="3">
        <f>IF(C136&lt;MAX($C$3:C136),C136/MAX($C$3:C136)-1,0)</f>
        <v>-1.2842465753424626E-2</v>
      </c>
    </row>
    <row r="137" spans="1:4">
      <c r="A137" s="25">
        <v>42905</v>
      </c>
      <c r="B137" s="1">
        <v>1.169</v>
      </c>
      <c r="C137" s="1">
        <v>1.169</v>
      </c>
      <c r="D137" s="3">
        <f>IF(C137&lt;MAX($C$3:C137),C137/MAX($C$3:C137)-1,0)</f>
        <v>0</v>
      </c>
    </row>
    <row r="138" spans="1:4">
      <c r="A138" s="25">
        <v>42906</v>
      </c>
      <c r="B138" s="1">
        <v>1.1739999999999999</v>
      </c>
      <c r="C138" s="1">
        <v>1.1739999999999999</v>
      </c>
      <c r="D138" s="3">
        <f>IF(C138&lt;MAX($C$3:C138),C138/MAX($C$3:C138)-1,0)</f>
        <v>0</v>
      </c>
    </row>
    <row r="139" spans="1:4">
      <c r="A139" s="25">
        <v>42907</v>
      </c>
      <c r="B139" s="1">
        <v>1.179</v>
      </c>
      <c r="C139" s="1">
        <v>1.179</v>
      </c>
      <c r="D139" s="3">
        <f>IF(C139&lt;MAX($C$3:C139),C139/MAX($C$3:C139)-1,0)</f>
        <v>0</v>
      </c>
    </row>
    <row r="140" spans="1:4">
      <c r="A140" s="25">
        <v>42908</v>
      </c>
      <c r="B140" s="1">
        <v>1.1779999999999999</v>
      </c>
      <c r="C140" s="1">
        <v>1.1779999999999999</v>
      </c>
      <c r="D140" s="3">
        <f>IF(C140&lt;MAX($C$3:C140),C140/MAX($C$3:C140)-1,0)</f>
        <v>-8.4817642069556776E-4</v>
      </c>
    </row>
    <row r="141" spans="1:4">
      <c r="A141" s="25">
        <v>42909</v>
      </c>
      <c r="B141" s="1">
        <v>1.1890000000000001</v>
      </c>
      <c r="C141" s="1">
        <v>1.1890000000000001</v>
      </c>
      <c r="D141" s="3">
        <f>IF(C141&lt;MAX($C$3:C141),C141/MAX($C$3:C141)-1,0)</f>
        <v>0</v>
      </c>
    </row>
    <row r="142" spans="1:4">
      <c r="A142" s="25">
        <v>42912</v>
      </c>
      <c r="B142" s="1">
        <v>1.198</v>
      </c>
      <c r="C142" s="1">
        <v>1.198</v>
      </c>
      <c r="D142" s="3">
        <f>IF(C142&lt;MAX($C$3:C142),C142/MAX($C$3:C142)-1,0)</f>
        <v>0</v>
      </c>
    </row>
    <row r="143" spans="1:4">
      <c r="A143" s="25">
        <v>42913</v>
      </c>
      <c r="B143" s="1">
        <v>1.2</v>
      </c>
      <c r="C143" s="1">
        <v>1.2</v>
      </c>
      <c r="D143" s="3">
        <f>IF(C143&lt;MAX($C$3:C143),C143/MAX($C$3:C143)-1,0)</f>
        <v>0</v>
      </c>
    </row>
    <row r="144" spans="1:4">
      <c r="A144" s="25">
        <v>42914</v>
      </c>
      <c r="B144" s="1">
        <v>1.1779999999999999</v>
      </c>
      <c r="C144" s="1">
        <v>1.1779999999999999</v>
      </c>
      <c r="D144" s="3">
        <f>IF(C144&lt;MAX($C$3:C144),C144/MAX($C$3:C144)-1,0)</f>
        <v>-1.8333333333333313E-2</v>
      </c>
    </row>
    <row r="145" spans="1:7">
      <c r="A145" s="25">
        <v>42915</v>
      </c>
      <c r="B145" s="1">
        <v>1.1890000000000001</v>
      </c>
      <c r="C145" s="1">
        <v>1.1890000000000001</v>
      </c>
      <c r="D145" s="3">
        <f>IF(C145&lt;MAX($C$3:C145),C145/MAX($C$3:C145)-1,0)</f>
        <v>-9.1666666666665453E-3</v>
      </c>
    </row>
    <row r="146" spans="1:7">
      <c r="A146" s="25">
        <v>42916</v>
      </c>
      <c r="B146" s="1">
        <v>1.1759999999999999</v>
      </c>
      <c r="C146" s="1">
        <v>1.1759999999999999</v>
      </c>
      <c r="D146" s="3">
        <f>IF(C146&lt;MAX($C$3:C146),C146/MAX($C$3:C146)-1,0)</f>
        <v>-2.0000000000000018E-2</v>
      </c>
    </row>
    <row r="147" spans="1:7">
      <c r="A147" s="25">
        <v>42919</v>
      </c>
      <c r="B147" s="1">
        <v>1.1890000000000001</v>
      </c>
      <c r="C147" s="1">
        <v>1.1890000000000001</v>
      </c>
      <c r="D147" s="3">
        <f>IF(C147&lt;MAX($C$3:C147),C147/MAX($C$3:C147)-1,0)</f>
        <v>-9.1666666666665453E-3</v>
      </c>
    </row>
    <row r="148" spans="1:7">
      <c r="A148" s="25">
        <v>42920</v>
      </c>
      <c r="B148" s="1">
        <v>1.171</v>
      </c>
      <c r="C148" s="1">
        <v>1.171</v>
      </c>
      <c r="D148" s="3">
        <f>IF(C148&lt;MAX($C$3:C148),C148/MAX($C$3:C148)-1,0)</f>
        <v>-2.4166666666666559E-2</v>
      </c>
    </row>
    <row r="149" spans="1:7">
      <c r="A149" s="25">
        <v>42921</v>
      </c>
      <c r="B149" s="1">
        <v>1.196</v>
      </c>
      <c r="C149" s="1">
        <v>1.196</v>
      </c>
      <c r="D149" s="3">
        <f>IF(C149&lt;MAX($C$3:C149),C149/MAX($C$3:C149)-1,0)</f>
        <v>-3.3333333333332993E-3</v>
      </c>
    </row>
    <row r="150" spans="1:7">
      <c r="A150" s="25">
        <v>42922</v>
      </c>
      <c r="B150" s="1">
        <v>1.2010000000000001</v>
      </c>
      <c r="C150" s="1">
        <v>1.2010000000000001</v>
      </c>
      <c r="D150" s="3">
        <f>IF(C150&lt;MAX($C$3:C150),C150/MAX($C$3:C150)-1,0)</f>
        <v>0</v>
      </c>
    </row>
    <row r="151" spans="1:7">
      <c r="A151" s="25">
        <v>42923</v>
      </c>
      <c r="B151" s="1">
        <v>1.2030000000000001</v>
      </c>
      <c r="C151" s="1">
        <v>1.2030000000000001</v>
      </c>
      <c r="D151" s="3">
        <f>IF(C151&lt;MAX($C$3:C151),C151/MAX($C$3:C151)-1,0)</f>
        <v>0</v>
      </c>
    </row>
    <row r="152" spans="1:7">
      <c r="A152" s="25">
        <v>42926</v>
      </c>
      <c r="B152" s="1">
        <v>1.2050000000000001</v>
      </c>
      <c r="C152" s="1">
        <v>1.2050000000000001</v>
      </c>
      <c r="D152" s="3">
        <f>IF(C152&lt;MAX($C$3:C152),C152/MAX($C$3:C152)-1,0)</f>
        <v>0</v>
      </c>
    </row>
    <row r="153" spans="1:7">
      <c r="A153" s="25">
        <v>42927</v>
      </c>
      <c r="B153" s="1">
        <v>1.216</v>
      </c>
      <c r="C153" s="1">
        <v>1.216</v>
      </c>
      <c r="D153" s="3">
        <f>IF(C153&lt;MAX($C$3:C153),C153/MAX($C$3:C153)-1,0)</f>
        <v>0</v>
      </c>
    </row>
    <row r="154" spans="1:7">
      <c r="A154" s="25">
        <v>42928</v>
      </c>
      <c r="B154" s="1">
        <v>1.2190000000000001</v>
      </c>
      <c r="C154" s="1">
        <v>1.2190000000000001</v>
      </c>
      <c r="D154" s="3">
        <f>IF(C154&lt;MAX($C$3:C154),C154/MAX($C$3:C154)-1,0)</f>
        <v>0</v>
      </c>
    </row>
    <row r="155" spans="1:7">
      <c r="A155" s="25">
        <v>42929</v>
      </c>
      <c r="B155" s="1">
        <v>1.236</v>
      </c>
      <c r="C155" s="1">
        <v>1.236</v>
      </c>
      <c r="D155" s="3">
        <f>IF(C155&lt;MAX($C$3:C155),C155/MAX($C$3:C155)-1,0)</f>
        <v>0</v>
      </c>
    </row>
    <row r="156" spans="1:7">
      <c r="A156" s="25">
        <v>42930</v>
      </c>
      <c r="B156" s="1">
        <v>1.2390000000000001</v>
      </c>
      <c r="C156" s="1">
        <v>1.2390000000000001</v>
      </c>
      <c r="D156" s="3">
        <f>IF(C156&lt;MAX($C$3:C156),C156/MAX($C$3:C156)-1,0)</f>
        <v>0</v>
      </c>
    </row>
    <row r="157" spans="1:7">
      <c r="A157" s="25">
        <v>42933</v>
      </c>
      <c r="B157" s="1">
        <v>1.2410000000000001</v>
      </c>
      <c r="C157" s="1">
        <v>1.2410000000000001</v>
      </c>
      <c r="D157" s="3">
        <f>IF(C157&lt;MAX($C$3:C157),C157/MAX($C$3:C157)-1,0)</f>
        <v>0</v>
      </c>
    </row>
    <row r="158" spans="1:7">
      <c r="A158" s="25">
        <v>42934</v>
      </c>
      <c r="B158" s="1">
        <v>1.248</v>
      </c>
      <c r="C158" s="1">
        <v>1.248</v>
      </c>
      <c r="D158" s="3">
        <f>IF(C158&lt;MAX($C$3:C158),C158/MAX($C$3:C158)-1,0)</f>
        <v>0</v>
      </c>
    </row>
    <row r="159" spans="1:7">
      <c r="A159" s="25">
        <v>42935</v>
      </c>
      <c r="B159" s="1">
        <v>1.266</v>
      </c>
      <c r="C159" s="1">
        <v>1.266</v>
      </c>
      <c r="D159" s="3">
        <f>IF(C159&lt;MAX($C$3:C159),C159/MAX($C$3:C159)-1,0)</f>
        <v>0</v>
      </c>
    </row>
    <row r="160" spans="1:7">
      <c r="A160" s="25">
        <v>42936</v>
      </c>
      <c r="B160" s="1">
        <v>1.2689999999999999</v>
      </c>
      <c r="C160" s="1">
        <v>1.2689999999999999</v>
      </c>
      <c r="D160" s="3">
        <f>IF(C160&lt;MAX($C$3:C160),C160/MAX($C$3:C160)-1,0)</f>
        <v>0</v>
      </c>
      <c r="E160" s="1">
        <v>11.65</v>
      </c>
      <c r="F160" s="1">
        <v>19.260000000000002</v>
      </c>
      <c r="G160" s="1">
        <v>33.979999999999997</v>
      </c>
    </row>
    <row r="161" spans="1:4">
      <c r="A161" s="25">
        <v>42937</v>
      </c>
      <c r="B161" s="1">
        <v>1.262</v>
      </c>
      <c r="C161" s="1">
        <v>1.262</v>
      </c>
      <c r="D161" s="3">
        <f>IF(C161&lt;MAX($C$3:C161),C161/MAX($C$3:C161)-1,0)</f>
        <v>-5.516154452324562E-3</v>
      </c>
    </row>
    <row r="162" spans="1:4">
      <c r="A162" s="25">
        <v>42940</v>
      </c>
      <c r="B162" s="1">
        <v>1.2729999999999999</v>
      </c>
      <c r="C162" s="1">
        <v>1.2729999999999999</v>
      </c>
      <c r="D162" s="3">
        <f>IF(C162&lt;MAX($C$3:C162),C162/MAX($C$3:C162)-1,0)</f>
        <v>0</v>
      </c>
    </row>
    <row r="163" spans="1:4">
      <c r="A163" s="25">
        <v>42941</v>
      </c>
      <c r="B163" s="1">
        <v>1.27</v>
      </c>
      <c r="C163" s="1">
        <v>1.27</v>
      </c>
      <c r="D163" s="3">
        <f>IF(C163&lt;MAX($C$3:C163),C163/MAX($C$3:C163)-1,0)</f>
        <v>-2.3566378633149698E-3</v>
      </c>
    </row>
    <row r="164" spans="1:4">
      <c r="A164" s="25">
        <v>42942</v>
      </c>
      <c r="B164" s="1">
        <v>1.264</v>
      </c>
      <c r="C164" s="1">
        <v>1.264</v>
      </c>
      <c r="D164" s="3">
        <f>IF(C164&lt;MAX($C$3:C164),C164/MAX($C$3:C164)-1,0)</f>
        <v>-7.0699135899449095E-3</v>
      </c>
    </row>
    <row r="165" spans="1:4">
      <c r="A165" s="25">
        <v>42943</v>
      </c>
      <c r="B165" s="1">
        <v>1.266</v>
      </c>
      <c r="C165" s="1">
        <v>1.266</v>
      </c>
      <c r="D165" s="3">
        <f>IF(C165&lt;MAX($C$3:C165),C165/MAX($C$3:C165)-1,0)</f>
        <v>-5.4988216810682999E-3</v>
      </c>
    </row>
    <row r="166" spans="1:4">
      <c r="A166" s="25">
        <v>42944</v>
      </c>
      <c r="B166" s="1">
        <v>1.2669999999999999</v>
      </c>
      <c r="C166" s="1">
        <v>1.2669999999999999</v>
      </c>
      <c r="D166" s="3">
        <f>IF(C166&lt;MAX($C$3:C166),C166/MAX($C$3:C166)-1,0)</f>
        <v>-4.7132757266300507E-3</v>
      </c>
    </row>
    <row r="167" spans="1:4">
      <c r="A167" s="25">
        <v>42947</v>
      </c>
      <c r="B167" s="1">
        <v>1.2769999999999999</v>
      </c>
      <c r="C167" s="1">
        <v>1.2769999999999999</v>
      </c>
      <c r="D167" s="3">
        <f>IF(C167&lt;MAX($C$3:C167),C167/MAX($C$3:C167)-1,0)</f>
        <v>0</v>
      </c>
    </row>
    <row r="168" spans="1:4">
      <c r="A168" s="25">
        <v>42948</v>
      </c>
      <c r="B168" s="1">
        <v>1.2709999999999999</v>
      </c>
      <c r="C168" s="1">
        <v>1.2709999999999999</v>
      </c>
      <c r="D168" s="3">
        <f>IF(C168&lt;MAX($C$3:C168),C168/MAX($C$3:C168)-1,0)</f>
        <v>-4.6985121378230188E-3</v>
      </c>
    </row>
    <row r="169" spans="1:4">
      <c r="A169" s="25">
        <v>42949</v>
      </c>
      <c r="B169" s="1">
        <v>1.2789999999999999</v>
      </c>
      <c r="C169" s="1">
        <v>1.2789999999999999</v>
      </c>
      <c r="D169" s="3">
        <f>IF(C169&lt;MAX($C$3:C169),C169/MAX($C$3:C169)-1,0)</f>
        <v>0</v>
      </c>
    </row>
    <row r="170" spans="1:4">
      <c r="A170" s="25">
        <v>42950</v>
      </c>
      <c r="B170" s="1">
        <v>1.268</v>
      </c>
      <c r="C170" s="1">
        <v>1.268</v>
      </c>
      <c r="D170" s="3">
        <f>IF(C170&lt;MAX($C$3:C170),C170/MAX($C$3:C170)-1,0)</f>
        <v>-8.6004691164971447E-3</v>
      </c>
    </row>
    <row r="171" spans="1:4">
      <c r="A171" s="25">
        <v>42951</v>
      </c>
      <c r="B171" s="1">
        <v>1.2689999999999999</v>
      </c>
      <c r="C171" s="1">
        <v>1.2689999999999999</v>
      </c>
      <c r="D171" s="3">
        <f>IF(C171&lt;MAX($C$3:C171),C171/MAX($C$3:C171)-1,0)</f>
        <v>-7.8186082877247376E-3</v>
      </c>
    </row>
    <row r="172" spans="1:4">
      <c r="A172" s="25">
        <v>42954</v>
      </c>
      <c r="B172" s="1">
        <v>1.284</v>
      </c>
      <c r="C172" s="1">
        <v>1.284</v>
      </c>
      <c r="D172" s="3">
        <f>IF(C172&lt;MAX($C$3:C172),C172/MAX($C$3:C172)-1,0)</f>
        <v>0</v>
      </c>
    </row>
    <row r="173" spans="1:4">
      <c r="A173" s="25">
        <v>42955</v>
      </c>
      <c r="B173" s="1">
        <v>1.2909999999999999</v>
      </c>
      <c r="C173" s="1">
        <v>1.2909999999999999</v>
      </c>
      <c r="D173" s="3">
        <f>IF(C173&lt;MAX($C$3:C173),C173/MAX($C$3:C173)-1,0)</f>
        <v>0</v>
      </c>
    </row>
    <row r="174" spans="1:4">
      <c r="A174" s="55">
        <v>42956</v>
      </c>
      <c r="B174" s="56">
        <v>1.286</v>
      </c>
      <c r="C174" s="56">
        <v>1.286</v>
      </c>
      <c r="D174" s="57">
        <f>IF(C174&lt;MAX($C$3:C174),C174/MAX($C$3:C174)-1,0)</f>
        <v>-3.8729666924863793E-3</v>
      </c>
    </row>
    <row r="175" spans="1:4">
      <c r="A175" s="55">
        <v>42957</v>
      </c>
      <c r="B175" s="56">
        <v>1.262</v>
      </c>
      <c r="C175" s="56">
        <v>1.262</v>
      </c>
      <c r="D175" s="57">
        <f>IF(C175&lt;MAX($C$3:C175),C175/MAX($C$3:C175)-1,0)</f>
        <v>-2.2463206816421333E-2</v>
      </c>
    </row>
    <row r="176" spans="1:4">
      <c r="A176" s="55">
        <v>42958</v>
      </c>
      <c r="B176" s="56">
        <v>1.2190000000000001</v>
      </c>
      <c r="C176" s="56">
        <v>1.2190000000000001</v>
      </c>
      <c r="D176" s="57">
        <f>IF(C176&lt;MAX($C$3:C176),C176/MAX($C$3:C176)-1,0)</f>
        <v>-5.5770720371804638E-2</v>
      </c>
    </row>
    <row r="177" spans="1:4">
      <c r="A177" s="58">
        <v>42961</v>
      </c>
      <c r="B177" s="59">
        <v>1.2450000000000001</v>
      </c>
      <c r="C177" s="59">
        <v>1.2450000000000001</v>
      </c>
      <c r="D177" s="60">
        <f>IF(C177&lt;MAX($C$3:C177),C177/MAX($C$3:C177)-1,0)</f>
        <v>-3.5631293570875133E-2</v>
      </c>
    </row>
    <row r="178" spans="1:4">
      <c r="A178" s="58">
        <v>42962</v>
      </c>
      <c r="B178" s="59">
        <v>1.2490000000000001</v>
      </c>
      <c r="C178" s="59">
        <v>1.2490000000000001</v>
      </c>
      <c r="D178" s="60">
        <f>IF(C178&lt;MAX($C$3:C178),C178/MAX($C$3:C178)-1,0)</f>
        <v>-3.253292021688603E-2</v>
      </c>
    </row>
    <row r="179" spans="1:4">
      <c r="A179" s="58">
        <v>42963</v>
      </c>
      <c r="B179" s="59">
        <v>1.264</v>
      </c>
      <c r="C179" s="59">
        <v>1.264</v>
      </c>
      <c r="D179" s="60">
        <f>IF(C179&lt;MAX($C$3:C179),C179/MAX($C$3:C179)-1,0)</f>
        <v>-2.0914020139426781E-2</v>
      </c>
    </row>
    <row r="180" spans="1:4">
      <c r="A180" s="58">
        <v>42964</v>
      </c>
      <c r="B180" s="59">
        <v>1.2669999999999999</v>
      </c>
      <c r="C180" s="59">
        <v>1.2669999999999999</v>
      </c>
      <c r="D180" s="60">
        <f>IF(C180&lt;MAX($C$3:C180),C180/MAX($C$3:C180)-1,0)</f>
        <v>-1.8590240123934954E-2</v>
      </c>
    </row>
    <row r="181" spans="1:4">
      <c r="A181" s="58">
        <v>42965</v>
      </c>
      <c r="B181" s="59">
        <v>1.258</v>
      </c>
      <c r="C181" s="59">
        <v>1.258</v>
      </c>
      <c r="D181" s="60">
        <f>IF(C181&lt;MAX($C$3:C181),C181/MAX($C$3:C181)-1,0)</f>
        <v>-2.5561580170410436E-2</v>
      </c>
    </row>
    <row r="182" spans="1:4">
      <c r="A182" s="58">
        <v>42968</v>
      </c>
      <c r="B182" s="59">
        <v>1.262</v>
      </c>
      <c r="C182" s="59">
        <v>1.262</v>
      </c>
      <c r="D182" s="60">
        <f>IF(C182&lt;MAX($C$3:C182),C182/MAX($C$3:C182)-1,0)</f>
        <v>-2.2463206816421333E-2</v>
      </c>
    </row>
    <row r="183" spans="1:4">
      <c r="A183" s="58">
        <v>42969</v>
      </c>
      <c r="B183" s="59">
        <v>1.272</v>
      </c>
      <c r="C183" s="59">
        <v>1.272</v>
      </c>
      <c r="D183" s="60">
        <f>IF(C183&lt;MAX($C$3:C183),C183/MAX($C$3:C183)-1,0)</f>
        <v>-1.4717273431448463E-2</v>
      </c>
    </row>
    <row r="184" spans="1:4">
      <c r="A184" s="58">
        <v>42971</v>
      </c>
      <c r="B184" s="59">
        <v>1.274</v>
      </c>
      <c r="C184" s="59">
        <v>1.274</v>
      </c>
      <c r="D184" s="60">
        <f>IF(C184&lt;MAX($C$3:C184),C184/MAX($C$3:C184)-1,0)</f>
        <v>-1.3168086754453801E-2</v>
      </c>
    </row>
    <row r="185" spans="1:4">
      <c r="A185" s="58">
        <v>42972</v>
      </c>
      <c r="B185" s="59">
        <v>1.2909999999999999</v>
      </c>
      <c r="C185" s="59">
        <v>1.2909999999999999</v>
      </c>
      <c r="D185" s="60">
        <f>IF(C185&lt;MAX($C$3:C185),C185/MAX($C$3:C185)-1,0)</f>
        <v>0</v>
      </c>
    </row>
    <row r="186" spans="1:4">
      <c r="A186" s="58">
        <v>42975</v>
      </c>
      <c r="B186" s="59">
        <v>1.2809999999999999</v>
      </c>
      <c r="C186" s="59">
        <v>1.2809999999999999</v>
      </c>
      <c r="D186" s="60">
        <f>IF(C186&lt;MAX($C$3:C186),C186/MAX($C$3:C186)-1,0)</f>
        <v>-7.7459333849728695E-3</v>
      </c>
    </row>
    <row r="187" spans="1:4">
      <c r="A187" s="58">
        <v>42976</v>
      </c>
      <c r="B187" s="59">
        <v>1.2769999999999999</v>
      </c>
      <c r="C187" s="59">
        <v>1.2769999999999999</v>
      </c>
      <c r="D187" s="60">
        <f>IF(C187&lt;MAX($C$3:C187),C187/MAX($C$3:C187)-1,0)</f>
        <v>-1.0844306738962084E-2</v>
      </c>
    </row>
    <row r="188" spans="1:4">
      <c r="A188" s="58">
        <v>42977</v>
      </c>
      <c r="B188" s="59">
        <v>1.28</v>
      </c>
      <c r="C188" s="59">
        <v>1.28</v>
      </c>
      <c r="D188" s="60">
        <f>IF(C188&lt;MAX($C$3:C188),C188/MAX($C$3:C188)-1,0)</f>
        <v>-8.5205267234701454E-3</v>
      </c>
    </row>
    <row r="189" spans="1:4">
      <c r="A189" s="58">
        <v>42978</v>
      </c>
      <c r="B189" s="59">
        <v>1.278</v>
      </c>
      <c r="C189" s="59">
        <v>1.278</v>
      </c>
      <c r="D189" s="60">
        <f>IF(C189&lt;MAX($C$3:C189),C189/MAX($C$3:C189)-1,0)</f>
        <v>-1.0069713400464697E-2</v>
      </c>
    </row>
    <row r="190" spans="1:4">
      <c r="A190" s="58">
        <v>42979</v>
      </c>
      <c r="B190" s="59">
        <v>1.282</v>
      </c>
      <c r="C190" s="59">
        <v>1.282</v>
      </c>
      <c r="D190" s="60">
        <f>IF(C190&lt;MAX($C$3:C190),C190/MAX($C$3:C190)-1,0)</f>
        <v>-6.9713400464754827E-3</v>
      </c>
    </row>
    <row r="191" spans="1:4">
      <c r="A191" s="58">
        <v>42982</v>
      </c>
      <c r="B191" s="59">
        <v>1.2729999999999999</v>
      </c>
      <c r="C191" s="59">
        <v>1.2729999999999999</v>
      </c>
      <c r="D191" s="60">
        <f>IF(C191&lt;MAX($C$3:C191),C191/MAX($C$3:C191)-1,0)</f>
        <v>-1.3942680092951187E-2</v>
      </c>
    </row>
    <row r="192" spans="1:4">
      <c r="A192" s="58">
        <v>42983</v>
      </c>
      <c r="B192" s="59">
        <v>1.2729999999999999</v>
      </c>
      <c r="C192" s="59">
        <v>1.2729999999999999</v>
      </c>
      <c r="D192" s="60">
        <f>IF(C192&lt;MAX($C$3:C192),C192/MAX($C$3:C192)-1,0)</f>
        <v>-1.3942680092951187E-2</v>
      </c>
    </row>
    <row r="193" spans="1:6">
      <c r="A193" s="58">
        <v>42984</v>
      </c>
      <c r="B193" s="59">
        <v>1.2689999999999999</v>
      </c>
      <c r="C193" s="59">
        <v>1.2689999999999999</v>
      </c>
      <c r="D193" s="60">
        <f>IF(C193&lt;MAX($C$3:C193),C193/MAX($C$3:C193)-1,0)</f>
        <v>-1.7041053446940402E-2</v>
      </c>
    </row>
    <row r="194" spans="1:6">
      <c r="A194" s="58">
        <v>42985</v>
      </c>
      <c r="B194" s="59">
        <v>1.2649999999999999</v>
      </c>
      <c r="C194" s="59">
        <v>1.2649999999999999</v>
      </c>
      <c r="D194" s="60">
        <f>IF(C194&lt;MAX($C$3:C194),C194/MAX($C$3:C194)-1,0)</f>
        <v>-2.0139426800929505E-2</v>
      </c>
    </row>
    <row r="195" spans="1:6">
      <c r="A195" s="58">
        <v>42986</v>
      </c>
      <c r="B195" s="59">
        <v>1.2629999999999999</v>
      </c>
      <c r="C195" s="59">
        <v>1.2629999999999999</v>
      </c>
      <c r="D195" s="60">
        <f>IF(C195&lt;MAX($C$3:C195),C195/MAX($C$3:C195)-1,0)</f>
        <v>-2.1688613477924057E-2</v>
      </c>
    </row>
    <row r="196" spans="1:6">
      <c r="A196" s="58">
        <v>42989</v>
      </c>
      <c r="B196" s="59">
        <v>1.2709999999999999</v>
      </c>
      <c r="C196" s="59">
        <v>1.2709999999999999</v>
      </c>
      <c r="D196" s="60">
        <f>IF(C196&lt;MAX($C$3:C196),C196/MAX($C$3:C196)-1,0)</f>
        <v>-1.5491866769945739E-2</v>
      </c>
    </row>
    <row r="197" spans="1:6">
      <c r="A197" s="58">
        <v>42990</v>
      </c>
      <c r="B197" s="59">
        <v>1.2869999999999999</v>
      </c>
      <c r="C197" s="59">
        <v>1.2869999999999999</v>
      </c>
      <c r="D197" s="60">
        <f>IF(C197&lt;MAX($C$3:C197),C197/MAX($C$3:C197)-1,0)</f>
        <v>-3.0983733539891034E-3</v>
      </c>
    </row>
    <row r="198" spans="1:6">
      <c r="A198" s="58">
        <v>42991</v>
      </c>
      <c r="B198" s="59">
        <v>1.2969999999999999</v>
      </c>
      <c r="C198" s="59">
        <v>1.2969999999999999</v>
      </c>
      <c r="D198" s="60">
        <f>IF(C198&lt;MAX($C$3:C198),C198/MAX($C$3:C198)-1,0)</f>
        <v>0</v>
      </c>
    </row>
    <row r="199" spans="1:6">
      <c r="A199" s="25">
        <v>42992</v>
      </c>
      <c r="B199" s="1">
        <v>1.294</v>
      </c>
      <c r="C199" s="1">
        <v>1.294</v>
      </c>
      <c r="D199" s="3">
        <f>IF(C199&lt;MAX($C$3:C199),C199/MAX($C$3:C199)-1,0)</f>
        <v>-2.3130300693907646E-3</v>
      </c>
    </row>
    <row r="200" spans="1:6">
      <c r="A200" s="25">
        <v>42993</v>
      </c>
      <c r="B200" s="1">
        <v>1.294</v>
      </c>
      <c r="C200" s="1">
        <v>1.294</v>
      </c>
      <c r="D200" s="3">
        <f>IF(C200&lt;MAX($C$3:C200),C200/MAX($C$3:C200)-1,0)</f>
        <v>-2.3130300693907646E-3</v>
      </c>
    </row>
    <row r="201" spans="1:6">
      <c r="A201" s="25">
        <v>42996</v>
      </c>
      <c r="B201" s="1">
        <v>1.3089999999999999</v>
      </c>
      <c r="C201" s="1">
        <v>1.3089999999999999</v>
      </c>
      <c r="D201" s="3">
        <f>IF(C201&lt;MAX($C$3:C201),C201/MAX($C$3:C201)-1,0)</f>
        <v>0</v>
      </c>
    </row>
    <row r="202" spans="1:6">
      <c r="A202" s="25">
        <v>42997</v>
      </c>
      <c r="B202" s="1">
        <v>1.31</v>
      </c>
      <c r="C202" s="1">
        <v>1.31</v>
      </c>
      <c r="D202" s="3">
        <f>IF(C202&lt;MAX($C$3:C202),C202/MAX($C$3:C202)-1,0)</f>
        <v>0</v>
      </c>
      <c r="F202" s="1">
        <f>B208/B189-1</f>
        <v>2.7386541471048353E-2</v>
      </c>
    </row>
    <row r="203" spans="1:6">
      <c r="A203" s="25">
        <v>42998</v>
      </c>
      <c r="B203" s="1">
        <v>1.329</v>
      </c>
      <c r="C203" s="1">
        <v>1.329</v>
      </c>
      <c r="D203" s="3">
        <f>IF(C203&lt;MAX($C$3:C203),C203/MAX($C$3:C203)-1,0)</f>
        <v>0</v>
      </c>
    </row>
    <row r="204" spans="1:6">
      <c r="A204" s="25">
        <v>42999</v>
      </c>
      <c r="B204" s="1">
        <v>1.3480000000000001</v>
      </c>
      <c r="C204" s="1">
        <v>1.3480000000000001</v>
      </c>
      <c r="D204" s="3">
        <f>IF(C204&lt;MAX($C$3:C204),C204/MAX($C$3:C204)-1,0)</f>
        <v>0</v>
      </c>
    </row>
    <row r="205" spans="1:6">
      <c r="A205" s="25">
        <v>43000</v>
      </c>
      <c r="B205" s="1">
        <v>1.337</v>
      </c>
      <c r="C205" s="1">
        <v>1.337</v>
      </c>
      <c r="D205" s="3">
        <f>IF(C205&lt;MAX($C$3:C205),C205/MAX($C$3:C205)-1,0)</f>
        <v>-8.1602373887241786E-3</v>
      </c>
    </row>
    <row r="206" spans="1:6">
      <c r="A206" s="25">
        <v>43003</v>
      </c>
      <c r="B206" s="1">
        <v>1.298</v>
      </c>
      <c r="C206" s="1">
        <v>1.298</v>
      </c>
      <c r="D206" s="3">
        <f>IF(C206&lt;MAX($C$3:C206),C206/MAX($C$3:C206)-1,0)</f>
        <v>-3.7091988130563802E-2</v>
      </c>
    </row>
    <row r="207" spans="1:6">
      <c r="A207" s="25">
        <v>43004</v>
      </c>
      <c r="B207" s="1">
        <v>1.294</v>
      </c>
      <c r="C207" s="1">
        <v>1.294</v>
      </c>
      <c r="D207" s="3">
        <f>IF(C207&lt;MAX($C$3:C207),C207/MAX($C$3:C207)-1,0)</f>
        <v>-4.0059347181008897E-2</v>
      </c>
    </row>
    <row r="208" spans="1:6">
      <c r="A208" s="25">
        <v>43005</v>
      </c>
      <c r="B208" s="278">
        <v>1.3129999999999999</v>
      </c>
      <c r="C208" s="1">
        <v>1.3129999999999999</v>
      </c>
      <c r="D208" s="3">
        <f>IF(C208&lt;MAX($C$3:C208),C208/MAX($C$3:C208)-1,0)</f>
        <v>-2.596439169139475E-2</v>
      </c>
    </row>
    <row r="209" spans="1:4" ht="14.25">
      <c r="A209" s="25">
        <v>43017</v>
      </c>
      <c r="B209" s="223">
        <v>1.371</v>
      </c>
      <c r="C209" s="223">
        <v>1.371</v>
      </c>
      <c r="D209" s="3">
        <f>IF(C209&lt;MAX($C$3:C209),C209/MAX($C$3:C209)-1,0)</f>
        <v>0</v>
      </c>
    </row>
    <row r="210" spans="1:4" ht="14.25">
      <c r="A210" s="25">
        <v>43018</v>
      </c>
      <c r="B210" s="223">
        <v>1.373</v>
      </c>
      <c r="C210" s="223">
        <v>1.373</v>
      </c>
      <c r="D210" s="3">
        <f>IF(C210&lt;MAX($C$3:C210),C210/MAX($C$3:C210)-1,0)</f>
        <v>0</v>
      </c>
    </row>
    <row r="211" spans="1:4" ht="14.25">
      <c r="A211" s="25">
        <v>43019</v>
      </c>
      <c r="B211" s="223">
        <v>1.35</v>
      </c>
      <c r="C211" s="223">
        <v>1.35</v>
      </c>
      <c r="D211" s="3">
        <f>IF(C211&lt;MAX($C$3:C211),C211/MAX($C$3:C211)-1,0)</f>
        <v>-1.6751638747268704E-2</v>
      </c>
    </row>
    <row r="212" spans="1:4" ht="14.25">
      <c r="A212" s="25">
        <v>43020</v>
      </c>
      <c r="B212" s="223">
        <v>1.355</v>
      </c>
      <c r="C212" s="223">
        <v>1.355</v>
      </c>
      <c r="D212" s="3">
        <f>IF(C212&lt;MAX($C$3:C212),C212/MAX($C$3:C212)-1,0)</f>
        <v>-1.310997815003645E-2</v>
      </c>
    </row>
    <row r="213" spans="1:4" ht="14.25">
      <c r="A213" s="25">
        <v>43021</v>
      </c>
      <c r="B213" s="225">
        <v>1.3620000000000001</v>
      </c>
      <c r="C213" s="225">
        <v>1.3620000000000001</v>
      </c>
      <c r="D213" s="3">
        <f>IF(C213&lt;MAX($C$3:C213),C213/MAX($C$3:C213)-1,0)</f>
        <v>-8.0116533139110713E-3</v>
      </c>
    </row>
    <row r="214" spans="1:4">
      <c r="A214" s="25">
        <v>43024</v>
      </c>
      <c r="B214" s="308">
        <v>1.369</v>
      </c>
      <c r="C214" s="308">
        <v>1.369</v>
      </c>
      <c r="D214" s="3">
        <f>IF(C214&lt;MAX($C$3:C214),C214/MAX($C$3:C214)-1,0)</f>
        <v>-2.9133284777859147E-3</v>
      </c>
    </row>
    <row r="215" spans="1:4">
      <c r="A215" s="25">
        <v>43025</v>
      </c>
      <c r="B215" s="308">
        <v>1.361</v>
      </c>
      <c r="C215" s="308">
        <v>1.361</v>
      </c>
      <c r="D215" s="3">
        <f>IF(C215&lt;MAX($C$3:C215),C215/MAX($C$3:C215)-1,0)</f>
        <v>-8.7399854333576332E-3</v>
      </c>
    </row>
    <row r="216" spans="1:4">
      <c r="A216" s="25">
        <v>43026</v>
      </c>
      <c r="B216" s="308">
        <v>1.369</v>
      </c>
      <c r="C216" s="308">
        <v>1.369</v>
      </c>
      <c r="D216" s="3">
        <f>IF(C216&lt;MAX($C$3:C216),C216/MAX($C$3:C216)-1,0)</f>
        <v>-2.9133284777859147E-3</v>
      </c>
    </row>
    <row r="217" spans="1:4">
      <c r="A217" s="25">
        <v>43027</v>
      </c>
      <c r="B217" s="308">
        <v>1.3440000000000001</v>
      </c>
      <c r="C217" s="308">
        <v>1.3440000000000001</v>
      </c>
      <c r="D217" s="3">
        <f>IF(C217&lt;MAX($C$3:C217),C217/MAX($C$3:C217)-1,0)</f>
        <v>-2.1121631463947521E-2</v>
      </c>
    </row>
    <row r="218" spans="1:4">
      <c r="A218" s="25">
        <v>43028</v>
      </c>
      <c r="B218" s="307">
        <v>1.369</v>
      </c>
      <c r="C218" s="307">
        <v>1.369</v>
      </c>
      <c r="D218" s="3">
        <f>IF(C218&lt;MAX($C$3:C218),C218/MAX($C$3:C218)-1,0)</f>
        <v>-2.9133284777859147E-3</v>
      </c>
    </row>
  </sheetData>
  <sortState ref="A3:C208">
    <sortCondition ref="A2"/>
  </sortState>
  <mergeCells count="8">
    <mergeCell ref="F35:G35"/>
    <mergeCell ref="H35:I35"/>
    <mergeCell ref="F32:G32"/>
    <mergeCell ref="H32:I32"/>
    <mergeCell ref="F33:G33"/>
    <mergeCell ref="H33:I33"/>
    <mergeCell ref="F34:G34"/>
    <mergeCell ref="H34:I34"/>
  </mergeCells>
  <phoneticPr fontId="21" type="noConversion"/>
  <pageMargins left="0.69930555555555596" right="0.69930555555555596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U356"/>
  <sheetViews>
    <sheetView zoomScale="130" zoomScaleNormal="130" workbookViewId="0">
      <selection activeCell="M8" sqref="M8"/>
    </sheetView>
  </sheetViews>
  <sheetFormatPr defaultColWidth="9" defaultRowHeight="12.75"/>
  <cols>
    <col min="1" max="1" width="11.125" style="1" customWidth="1"/>
    <col min="2" max="5" width="9" style="1"/>
    <col min="6" max="6" width="10.375" style="1" customWidth="1"/>
    <col min="7" max="7" width="10.125" style="1" customWidth="1"/>
    <col min="8" max="13" width="9" style="1"/>
    <col min="14" max="14" width="10.25" style="1" customWidth="1"/>
    <col min="15" max="20" width="9" style="1"/>
    <col min="21" max="21" width="9.625" style="1" customWidth="1"/>
    <col min="22" max="16384" width="9" style="1"/>
  </cols>
  <sheetData>
    <row r="1" spans="1:21">
      <c r="A1" s="22" t="s">
        <v>220</v>
      </c>
      <c r="N1" s="4" t="s">
        <v>221</v>
      </c>
    </row>
    <row r="2" spans="1:21">
      <c r="A2" s="22" t="s">
        <v>222</v>
      </c>
      <c r="B2" s="22" t="s">
        <v>1</v>
      </c>
      <c r="C2" s="22" t="s">
        <v>2</v>
      </c>
      <c r="D2" s="22" t="s">
        <v>12</v>
      </c>
      <c r="G2" s="22" t="s">
        <v>228</v>
      </c>
      <c r="H2" s="22" t="s">
        <v>4</v>
      </c>
      <c r="I2" s="22" t="s">
        <v>10</v>
      </c>
      <c r="N2" s="22" t="s">
        <v>223</v>
      </c>
      <c r="O2" s="22" t="s">
        <v>224</v>
      </c>
      <c r="P2" s="22" t="s">
        <v>225</v>
      </c>
      <c r="Q2" s="22" t="s">
        <v>226</v>
      </c>
      <c r="R2" s="22" t="s">
        <v>227</v>
      </c>
    </row>
    <row r="3" spans="1:21">
      <c r="A3" s="25">
        <v>42488</v>
      </c>
      <c r="B3" s="1">
        <v>1</v>
      </c>
      <c r="C3" s="1">
        <v>1</v>
      </c>
      <c r="F3" s="22" t="s">
        <v>3</v>
      </c>
      <c r="G3" s="3">
        <f>(B356/B3-1)*365/(A356-A3)</f>
        <v>0.35688888888888887</v>
      </c>
      <c r="H3" s="3">
        <f>MIN(D4:D350)</f>
        <v>-8.0617495711835185E-2</v>
      </c>
      <c r="I3" s="1">
        <f>G3/-H3</f>
        <v>4.4269408983451619</v>
      </c>
      <c r="N3" s="25">
        <v>42916</v>
      </c>
      <c r="O3" s="3">
        <v>0.88439999999999996</v>
      </c>
      <c r="P3" s="1" t="s">
        <v>229</v>
      </c>
      <c r="Q3" s="3">
        <v>0.11409999999999999</v>
      </c>
      <c r="R3" s="1">
        <v>2.14</v>
      </c>
    </row>
    <row r="4" spans="1:21">
      <c r="A4" s="25">
        <v>42489</v>
      </c>
      <c r="B4" s="1">
        <v>1</v>
      </c>
      <c r="C4" s="1">
        <v>1</v>
      </c>
      <c r="D4" s="3">
        <f>IF(C4&lt;MAX($C$3:C4),C4/MAX($C$3:C4)-1,0)</f>
        <v>0</v>
      </c>
      <c r="G4" s="22" t="s">
        <v>11</v>
      </c>
      <c r="H4" s="22" t="s">
        <v>12</v>
      </c>
      <c r="N4" s="25">
        <v>42825</v>
      </c>
      <c r="O4" s="3">
        <v>0.86370000000000002</v>
      </c>
      <c r="P4" s="1" t="s">
        <v>229</v>
      </c>
      <c r="Q4" s="3">
        <v>0.1351</v>
      </c>
      <c r="R4" s="1">
        <v>2.0099999999999998</v>
      </c>
    </row>
    <row r="5" spans="1:21">
      <c r="A5" s="25">
        <v>42496</v>
      </c>
      <c r="B5" s="1">
        <v>1</v>
      </c>
      <c r="C5" s="1">
        <v>1</v>
      </c>
      <c r="D5" s="3">
        <f>IF(C5&lt;MAX($C$3:C5),C5/MAX($C$3:C5)-1,0)</f>
        <v>0</v>
      </c>
      <c r="F5" s="1" t="s">
        <v>267</v>
      </c>
      <c r="G5" s="3">
        <f>C162/C3-1</f>
        <v>9.8000000000000087E-2</v>
      </c>
      <c r="H5" s="3">
        <f>MIN(D4:D162)</f>
        <v>-8.0617495711835185E-2</v>
      </c>
      <c r="I5" s="1">
        <f>G5/-H5</f>
        <v>1.2156170212765991</v>
      </c>
      <c r="N5" s="25">
        <v>42735</v>
      </c>
      <c r="O5" s="3">
        <v>0.82609999999999995</v>
      </c>
      <c r="P5" s="1" t="s">
        <v>229</v>
      </c>
      <c r="Q5" s="3">
        <v>0.18290000000000001</v>
      </c>
      <c r="R5" s="1">
        <v>1.88</v>
      </c>
    </row>
    <row r="6" spans="1:21">
      <c r="A6" s="25">
        <v>42502</v>
      </c>
      <c r="B6" s="1">
        <v>1</v>
      </c>
      <c r="C6" s="1">
        <v>1</v>
      </c>
      <c r="D6" s="3">
        <f>IF(C6&lt;MAX($C$3:C6),C6/MAX($C$3:C6)-1,0)</f>
        <v>0</v>
      </c>
      <c r="F6" s="1" t="s">
        <v>261</v>
      </c>
      <c r="G6" s="3">
        <f>C39/C31-1</f>
        <v>1.9038076152304573E-2</v>
      </c>
      <c r="H6" s="3">
        <f>MIN(D4:D39)</f>
        <v>-2.6496565260058835E-2</v>
      </c>
      <c r="I6" s="1">
        <f t="shared" ref="I6:I12" si="0">G6/-H6</f>
        <v>0.71851109626660714</v>
      </c>
      <c r="N6" s="25">
        <v>42643</v>
      </c>
      <c r="O6" s="3">
        <v>0.83160000000000001</v>
      </c>
      <c r="P6" s="1" t="s">
        <v>229</v>
      </c>
      <c r="Q6" s="3">
        <v>0.17280000000000001</v>
      </c>
      <c r="R6" s="1">
        <v>0.53</v>
      </c>
    </row>
    <row r="7" spans="1:21">
      <c r="A7" s="25">
        <v>42503</v>
      </c>
      <c r="B7" s="1">
        <v>1</v>
      </c>
      <c r="C7" s="1">
        <v>1</v>
      </c>
      <c r="D7" s="3">
        <f>IF(C7&lt;MAX($C$3:C7),C7/MAX($C$3:C7)-1,0)</f>
        <v>0</v>
      </c>
      <c r="F7" s="1" t="s">
        <v>231</v>
      </c>
      <c r="G7" s="3">
        <f>C101/C39-1</f>
        <v>0.10619469026548689</v>
      </c>
      <c r="H7" s="3">
        <f>MIN(D40:D101)</f>
        <v>-4.202401372212683E-2</v>
      </c>
      <c r="I7" s="1">
        <f t="shared" si="0"/>
        <v>2.5270001806032245</v>
      </c>
      <c r="N7" s="25">
        <v>42551</v>
      </c>
      <c r="O7" s="3">
        <v>0.68920000000000003</v>
      </c>
      <c r="P7" s="1" t="s">
        <v>229</v>
      </c>
      <c r="Q7" s="3">
        <v>0.32800000000000001</v>
      </c>
      <c r="R7" s="1">
        <v>0.61</v>
      </c>
    </row>
    <row r="8" spans="1:21">
      <c r="A8" s="25">
        <v>42506</v>
      </c>
      <c r="B8" s="1">
        <v>1.0009999999999999</v>
      </c>
      <c r="C8" s="1">
        <v>1.0009999999999999</v>
      </c>
      <c r="D8" s="3">
        <f>IF(C8&lt;MAX($C$3:C8),C8/MAX($C$3:C8)-1,0)</f>
        <v>0</v>
      </c>
      <c r="F8" s="1" t="s">
        <v>232</v>
      </c>
      <c r="G8" s="3">
        <f>C162/C102-1</f>
        <v>-4.1048034934497712E-2</v>
      </c>
      <c r="H8" s="3">
        <f>MIN(D102:D162)</f>
        <v>-8.0617495711835185E-2</v>
      </c>
      <c r="I8" s="1">
        <f t="shared" si="0"/>
        <v>-0.50917030567685551</v>
      </c>
    </row>
    <row r="9" spans="1:21">
      <c r="A9" s="25">
        <v>42507</v>
      </c>
      <c r="B9" s="1">
        <v>1.0049999999999999</v>
      </c>
      <c r="C9" s="1">
        <v>1.0049999999999999</v>
      </c>
      <c r="D9" s="3">
        <f>IF(C9&lt;MAX($C$3:C9),C9/MAX($C$3:C9)-1,0)</f>
        <v>0</v>
      </c>
      <c r="F9" s="1" t="s">
        <v>233</v>
      </c>
      <c r="G9" s="3">
        <f>C346/C162-1</f>
        <v>0.34608378870673939</v>
      </c>
      <c r="H9" s="3">
        <f>MIN(D163:D346)</f>
        <v>-5.9176672384219531E-2</v>
      </c>
      <c r="I9" s="1">
        <f t="shared" si="0"/>
        <v>5.8483144584356275</v>
      </c>
      <c r="N9" s="4" t="s">
        <v>234</v>
      </c>
    </row>
    <row r="10" spans="1:21">
      <c r="A10" s="25">
        <v>42508</v>
      </c>
      <c r="B10" s="1">
        <v>1.006</v>
      </c>
      <c r="C10" s="1">
        <v>1.006</v>
      </c>
      <c r="D10" s="3">
        <f>IF(C10&lt;MAX($C$3:C10),C10/MAX($C$3:C10)-1,0)</f>
        <v>0</v>
      </c>
      <c r="F10" s="1" t="s">
        <v>235</v>
      </c>
      <c r="G10" s="3">
        <f>C221/C162-1</f>
        <v>0.10018214936247705</v>
      </c>
      <c r="H10" s="3">
        <f>MIN(D163:D221)</f>
        <v>-5.9176672384219531E-2</v>
      </c>
      <c r="I10" s="1">
        <f t="shared" si="0"/>
        <v>1.6929331327050476</v>
      </c>
      <c r="N10" s="1" t="s">
        <v>236</v>
      </c>
    </row>
    <row r="11" spans="1:21">
      <c r="A11" s="25">
        <v>42509</v>
      </c>
      <c r="B11" s="1">
        <v>1.006</v>
      </c>
      <c r="C11" s="1">
        <v>1.006</v>
      </c>
      <c r="D11" s="3">
        <f>IF(C11&lt;MAX($C$3:C11),C11/MAX($C$3:C11)-1,0)</f>
        <v>0</v>
      </c>
      <c r="F11" s="1" t="s">
        <v>236</v>
      </c>
      <c r="G11" s="3">
        <f>C281/C221-1</f>
        <v>6.0430463576158999E-2</v>
      </c>
      <c r="H11" s="3">
        <f>MIN(D222:D281)</f>
        <v>-2.6872964169381008E-2</v>
      </c>
      <c r="I11" s="1">
        <f t="shared" si="0"/>
        <v>2.2487457355007128</v>
      </c>
      <c r="N11" s="9" t="s">
        <v>237</v>
      </c>
      <c r="O11" s="9" t="s">
        <v>48</v>
      </c>
      <c r="P11" s="9" t="s">
        <v>238</v>
      </c>
    </row>
    <row r="12" spans="1:21">
      <c r="A12" s="25">
        <v>42510</v>
      </c>
      <c r="B12" s="1">
        <v>1.0069999999999999</v>
      </c>
      <c r="C12" s="1">
        <v>1.0069999999999999</v>
      </c>
      <c r="D12" s="3">
        <f>IF(C12&lt;MAX($C$3:C12),C12/MAX($C$3:C12)-1,0)</f>
        <v>0</v>
      </c>
      <c r="F12" s="1" t="s">
        <v>239</v>
      </c>
      <c r="G12" s="3">
        <f>C346/C281-1</f>
        <v>0.15378610460577691</v>
      </c>
      <c r="H12" s="3">
        <f>MIN(D282:D346)</f>
        <v>-4.1666666666666519E-2</v>
      </c>
      <c r="I12" s="1">
        <f t="shared" si="0"/>
        <v>3.6908665105386591</v>
      </c>
      <c r="N12" s="9" t="s">
        <v>240</v>
      </c>
      <c r="O12" s="19">
        <v>8.43E-2</v>
      </c>
      <c r="P12" s="45">
        <v>1802.37</v>
      </c>
    </row>
    <row r="13" spans="1:21">
      <c r="A13" s="25">
        <v>42513</v>
      </c>
      <c r="B13" s="1">
        <v>1.0069999999999999</v>
      </c>
      <c r="C13" s="1">
        <v>1.0069999999999999</v>
      </c>
      <c r="D13" s="3">
        <f>IF(C13&lt;MAX($C$3:C13),C13/MAX($C$3:C13)-1,0)</f>
        <v>0</v>
      </c>
      <c r="F13" s="1" t="s">
        <v>241</v>
      </c>
      <c r="G13" s="3"/>
      <c r="H13" s="3"/>
    </row>
    <row r="14" spans="1:21">
      <c r="A14" s="25">
        <v>42514</v>
      </c>
      <c r="B14" s="1">
        <v>1.008</v>
      </c>
      <c r="C14" s="1">
        <v>1.008</v>
      </c>
      <c r="D14" s="3">
        <f>IF(C14&lt;MAX($C$3:C14),C14/MAX($C$3:C14)-1,0)</f>
        <v>0</v>
      </c>
      <c r="F14" s="22" t="s">
        <v>1090</v>
      </c>
      <c r="G14" s="3">
        <f>B356/C162-1</f>
        <v>0.3916211293260472</v>
      </c>
      <c r="H14" s="3">
        <f>MIN(D163:D350)</f>
        <v>-5.9176672384219531E-2</v>
      </c>
      <c r="N14" s="4" t="s">
        <v>247</v>
      </c>
    </row>
    <row r="15" spans="1:21">
      <c r="A15" s="25">
        <v>42515</v>
      </c>
      <c r="B15" s="1">
        <v>1.0069999999999999</v>
      </c>
      <c r="C15" s="1">
        <v>1.0069999999999999</v>
      </c>
      <c r="D15" s="3">
        <f>IF(C15&lt;MAX($C$3:C15),C15/MAX($C$3:C15)-1,0)</f>
        <v>-9.9206349206359956E-4</v>
      </c>
      <c r="N15" s="22" t="s">
        <v>248</v>
      </c>
    </row>
    <row r="16" spans="1:21">
      <c r="A16" s="25">
        <v>42516</v>
      </c>
      <c r="B16" s="1">
        <v>1.0069999999999999</v>
      </c>
      <c r="C16" s="1">
        <v>1.0069999999999999</v>
      </c>
      <c r="D16" s="3">
        <f>IF(C16&lt;MAX($C$3:C16),C16/MAX($C$3:C16)-1,0)</f>
        <v>-9.9206349206359956E-4</v>
      </c>
      <c r="N16" s="22" t="s">
        <v>43</v>
      </c>
      <c r="O16" s="46" t="s">
        <v>44</v>
      </c>
      <c r="P16" s="46" t="s">
        <v>45</v>
      </c>
      <c r="Q16" s="46" t="s">
        <v>46</v>
      </c>
      <c r="R16" s="46" t="s">
        <v>47</v>
      </c>
      <c r="S16" s="46" t="s">
        <v>48</v>
      </c>
      <c r="T16" s="46" t="s">
        <v>49</v>
      </c>
      <c r="U16" s="46" t="s">
        <v>50</v>
      </c>
    </row>
    <row r="17" spans="1:21">
      <c r="A17" s="25">
        <v>42517</v>
      </c>
      <c r="B17" s="1">
        <v>1.0069999999999999</v>
      </c>
      <c r="C17" s="1">
        <v>1.0069999999999999</v>
      </c>
      <c r="D17" s="3">
        <f>IF(C17&lt;MAX($C$3:C17),C17/MAX($C$3:C17)-1,0)</f>
        <v>-9.9206349206359956E-4</v>
      </c>
      <c r="N17" s="61">
        <v>1</v>
      </c>
      <c r="O17" s="79" t="s">
        <v>52</v>
      </c>
      <c r="P17" s="62" t="s">
        <v>53</v>
      </c>
      <c r="Q17" s="61">
        <v>352</v>
      </c>
      <c r="R17" s="63">
        <v>7.4000000000000003E-3</v>
      </c>
      <c r="S17" s="63">
        <v>9.2600000000000002E-2</v>
      </c>
      <c r="T17" s="61">
        <v>8.17</v>
      </c>
      <c r="U17" s="64">
        <v>1979.75</v>
      </c>
    </row>
    <row r="18" spans="1:21">
      <c r="A18" s="25">
        <v>42520</v>
      </c>
      <c r="B18" s="1">
        <v>1.0069999999999999</v>
      </c>
      <c r="C18" s="1">
        <v>1.0069999999999999</v>
      </c>
      <c r="D18" s="3">
        <f>IF(C18&lt;MAX($C$3:C18),C18/MAX($C$3:C18)-1,0)</f>
        <v>-9.9206349206359956E-4</v>
      </c>
      <c r="N18" s="61">
        <v>2</v>
      </c>
      <c r="O18" s="79" t="s">
        <v>54</v>
      </c>
      <c r="P18" s="62" t="s">
        <v>55</v>
      </c>
      <c r="Q18" s="61">
        <v>27.35</v>
      </c>
      <c r="R18" s="63">
        <v>5.6000000000000001E-2</v>
      </c>
      <c r="S18" s="63">
        <v>7.1499999999999994E-2</v>
      </c>
      <c r="T18" s="61">
        <v>104.5</v>
      </c>
      <c r="U18" s="64">
        <v>1527.79</v>
      </c>
    </row>
    <row r="19" spans="1:21">
      <c r="A19" s="25">
        <v>42521</v>
      </c>
      <c r="B19" s="1">
        <v>1.01</v>
      </c>
      <c r="C19" s="1">
        <v>1.01</v>
      </c>
      <c r="D19" s="3">
        <f>IF(C19&lt;MAX($C$3:C19),C19/MAX($C$3:C19)-1,0)</f>
        <v>0</v>
      </c>
      <c r="N19" s="61">
        <v>3</v>
      </c>
      <c r="O19" s="79" t="s">
        <v>68</v>
      </c>
      <c r="P19" s="62" t="s">
        <v>69</v>
      </c>
      <c r="Q19" s="61">
        <v>131.80000000000001</v>
      </c>
      <c r="R19" s="63">
        <v>2.3300000000000001E-2</v>
      </c>
      <c r="S19" s="63">
        <v>4.9500000000000002E-2</v>
      </c>
      <c r="T19" s="61">
        <v>17.399999999999999</v>
      </c>
      <c r="U19" s="64">
        <v>1057.05</v>
      </c>
    </row>
    <row r="20" spans="1:21">
      <c r="A20" s="25">
        <v>42522</v>
      </c>
      <c r="B20" s="1">
        <v>1.0069999999999999</v>
      </c>
      <c r="C20" s="1">
        <v>1.0069999999999999</v>
      </c>
      <c r="D20" s="3">
        <f>IF(C20&lt;MAX($C$3:C20),C20/MAX($C$3:C20)-1,0)</f>
        <v>-2.970297029703084E-3</v>
      </c>
      <c r="N20" s="61">
        <v>4</v>
      </c>
      <c r="O20" s="79" t="s">
        <v>66</v>
      </c>
      <c r="P20" s="62" t="s">
        <v>67</v>
      </c>
      <c r="Q20" s="61">
        <v>63.8</v>
      </c>
      <c r="R20" s="63">
        <v>1.11E-2</v>
      </c>
      <c r="S20" s="63">
        <v>4.5999999999999999E-2</v>
      </c>
      <c r="T20" s="61">
        <v>22</v>
      </c>
      <c r="U20" s="61">
        <v>982.3</v>
      </c>
    </row>
    <row r="21" spans="1:21">
      <c r="A21" s="25">
        <v>42523</v>
      </c>
      <c r="B21" s="1">
        <v>1.0089999999999999</v>
      </c>
      <c r="C21" s="1">
        <v>1.0089999999999999</v>
      </c>
      <c r="D21" s="3">
        <f>IF(C21&lt;MAX($C$3:C21),C21/MAX($C$3:C21)-1,0)</f>
        <v>-9.90099009901102E-4</v>
      </c>
      <c r="N21" s="61">
        <v>5</v>
      </c>
      <c r="O21" s="79" t="s">
        <v>78</v>
      </c>
      <c r="P21" s="62" t="s">
        <v>79</v>
      </c>
      <c r="Q21" s="61">
        <v>134.6</v>
      </c>
      <c r="R21" s="63">
        <v>-1.46E-2</v>
      </c>
      <c r="S21" s="63">
        <v>4.5400000000000003E-2</v>
      </c>
      <c r="T21" s="61">
        <v>11.45</v>
      </c>
      <c r="U21" s="61">
        <v>969.93</v>
      </c>
    </row>
    <row r="22" spans="1:21">
      <c r="A22" s="25">
        <v>42524</v>
      </c>
      <c r="B22" s="1">
        <v>1.01</v>
      </c>
      <c r="C22" s="1">
        <v>1.01</v>
      </c>
      <c r="D22" s="3">
        <f>IF(C22&lt;MAX($C$3:C22),C22/MAX($C$3:C22)-1,0)</f>
        <v>0</v>
      </c>
      <c r="N22" s="61">
        <v>6</v>
      </c>
      <c r="O22" s="79" t="s">
        <v>74</v>
      </c>
      <c r="P22" s="62" t="s">
        <v>75</v>
      </c>
      <c r="Q22" s="61">
        <v>59.6</v>
      </c>
      <c r="R22" s="63">
        <v>1.6199999999999999E-2</v>
      </c>
      <c r="S22" s="63">
        <v>3.95E-2</v>
      </c>
      <c r="T22" s="61">
        <v>17.04</v>
      </c>
      <c r="U22" s="61">
        <v>843.65</v>
      </c>
    </row>
    <row r="23" spans="1:21">
      <c r="A23" s="25">
        <v>42527</v>
      </c>
      <c r="B23" s="1">
        <v>1.0089999999999999</v>
      </c>
      <c r="C23" s="1">
        <v>1.0089999999999999</v>
      </c>
      <c r="D23" s="3">
        <f>IF(C23&lt;MAX($C$3:C23),C23/MAX($C$3:C23)-1,0)</f>
        <v>-9.90099009901102E-4</v>
      </c>
      <c r="N23" s="61">
        <v>7</v>
      </c>
      <c r="O23" s="79" t="s">
        <v>94</v>
      </c>
      <c r="P23" s="62" t="s">
        <v>95</v>
      </c>
      <c r="Q23" s="61">
        <v>217.2</v>
      </c>
      <c r="R23" s="63">
        <v>8.3999999999999995E-3</v>
      </c>
      <c r="S23" s="63">
        <v>3.5200000000000002E-2</v>
      </c>
      <c r="T23" s="61">
        <v>4.3</v>
      </c>
      <c r="U23" s="61">
        <v>753.15</v>
      </c>
    </row>
    <row r="24" spans="1:21">
      <c r="A24" s="25">
        <v>42528</v>
      </c>
      <c r="B24" s="1">
        <v>1.0189999999999999</v>
      </c>
      <c r="C24" s="1">
        <v>1.0189999999999999</v>
      </c>
      <c r="D24" s="3">
        <f>IF(C24&lt;MAX($C$3:C24),C24/MAX($C$3:C24)-1,0)</f>
        <v>0</v>
      </c>
      <c r="N24" s="61">
        <v>8</v>
      </c>
      <c r="O24" s="79" t="s">
        <v>102</v>
      </c>
      <c r="P24" s="62" t="s">
        <v>103</v>
      </c>
      <c r="Q24" s="61">
        <v>55.4</v>
      </c>
      <c r="R24" s="63">
        <v>-1.8599999999999998E-2</v>
      </c>
      <c r="S24" s="63">
        <v>2.6800000000000001E-2</v>
      </c>
      <c r="T24" s="61">
        <v>13.9</v>
      </c>
      <c r="U24" s="61">
        <v>571.85</v>
      </c>
    </row>
    <row r="25" spans="1:21">
      <c r="A25" s="25">
        <v>42529</v>
      </c>
      <c r="B25" s="1">
        <v>1.0149999999999999</v>
      </c>
      <c r="C25" s="1">
        <v>1.0149999999999999</v>
      </c>
      <c r="D25" s="3">
        <f>IF(C25&lt;MAX($C$3:C25),C25/MAX($C$3:C25)-1,0)</f>
        <v>-3.9254170755642637E-3</v>
      </c>
      <c r="N25" s="61">
        <v>9</v>
      </c>
      <c r="O25" s="79" t="s">
        <v>110</v>
      </c>
      <c r="P25" s="62" t="s">
        <v>111</v>
      </c>
      <c r="Q25" s="61">
        <v>9.9600000000000009</v>
      </c>
      <c r="R25" s="63">
        <v>3.0000000000000001E-3</v>
      </c>
      <c r="S25" s="63">
        <v>2.2800000000000001E-2</v>
      </c>
      <c r="T25" s="61">
        <v>55.2</v>
      </c>
      <c r="U25" s="61">
        <v>487.97</v>
      </c>
    </row>
    <row r="26" spans="1:21">
      <c r="A26" s="25">
        <v>42534</v>
      </c>
      <c r="B26" s="1">
        <v>0.998</v>
      </c>
      <c r="C26" s="1">
        <v>0.998</v>
      </c>
      <c r="D26" s="3">
        <f>IF(C26&lt;MAX($C$3:C26),C26/MAX($C$3:C26)-1,0)</f>
        <v>-2.0608439646712329E-2</v>
      </c>
      <c r="N26" s="61">
        <v>10</v>
      </c>
      <c r="O26" s="79" t="s">
        <v>119</v>
      </c>
      <c r="P26" s="62" t="s">
        <v>120</v>
      </c>
      <c r="Q26" s="61">
        <v>45.2</v>
      </c>
      <c r="R26" s="63">
        <v>-5.4999999999999997E-3</v>
      </c>
      <c r="S26" s="63">
        <v>2.12E-2</v>
      </c>
      <c r="T26" s="61">
        <v>11.9</v>
      </c>
      <c r="U26" s="61">
        <v>453.99</v>
      </c>
    </row>
    <row r="27" spans="1:21">
      <c r="A27" s="25">
        <v>42535</v>
      </c>
      <c r="B27" s="1">
        <v>0.996</v>
      </c>
      <c r="C27" s="1">
        <v>0.996</v>
      </c>
      <c r="D27" s="3">
        <f>IF(C27&lt;MAX($C$3:C27),C27/MAX($C$3:C27)-1,0)</f>
        <v>-2.2571148184494461E-2</v>
      </c>
      <c r="N27" s="61">
        <v>11</v>
      </c>
      <c r="O27" s="79" t="s">
        <v>124</v>
      </c>
      <c r="P27" s="62" t="s">
        <v>125</v>
      </c>
      <c r="Q27" s="61">
        <v>43.35</v>
      </c>
      <c r="R27" s="63">
        <v>8.0999999999999996E-3</v>
      </c>
      <c r="S27" s="63">
        <v>1.95E-2</v>
      </c>
      <c r="T27" s="61">
        <v>13.35</v>
      </c>
      <c r="U27" s="61">
        <v>415.99</v>
      </c>
    </row>
    <row r="28" spans="1:21">
      <c r="A28" s="25">
        <v>42536</v>
      </c>
      <c r="B28" s="1">
        <v>1.0029999999999999</v>
      </c>
      <c r="C28" s="1">
        <v>1.0029999999999999</v>
      </c>
      <c r="D28" s="3">
        <f>IF(C28&lt;MAX($C$3:C28),C28/MAX($C$3:C28)-1,0)</f>
        <v>-1.5701668302257166E-2</v>
      </c>
      <c r="N28" s="61">
        <v>12</v>
      </c>
      <c r="O28" s="79" t="s">
        <v>133</v>
      </c>
      <c r="P28" s="62" t="s">
        <v>134</v>
      </c>
      <c r="Q28" s="61">
        <v>39.6</v>
      </c>
      <c r="R28" s="63">
        <v>-2.7E-2</v>
      </c>
      <c r="S28" s="63">
        <v>1.95E-2</v>
      </c>
      <c r="T28" s="61">
        <v>13.4</v>
      </c>
      <c r="U28" s="61">
        <v>415.8</v>
      </c>
    </row>
    <row r="29" spans="1:21">
      <c r="A29" s="25">
        <v>42537</v>
      </c>
      <c r="B29" s="1">
        <v>0.99199999999999999</v>
      </c>
      <c r="C29" s="1">
        <v>0.99199999999999999</v>
      </c>
      <c r="D29" s="3">
        <f>IF(C29&lt;MAX($C$3:C29),C29/MAX($C$3:C29)-1,0)</f>
        <v>-2.6496565260058835E-2</v>
      </c>
      <c r="N29" s="61">
        <v>13</v>
      </c>
      <c r="O29" s="79" t="s">
        <v>112</v>
      </c>
      <c r="P29" s="62" t="s">
        <v>113</v>
      </c>
      <c r="Q29" s="61">
        <v>6.38</v>
      </c>
      <c r="R29" s="63">
        <v>1.6000000000000001E-3</v>
      </c>
      <c r="S29" s="63">
        <v>1.9199999999999998E-2</v>
      </c>
      <c r="T29" s="61">
        <v>90</v>
      </c>
      <c r="U29" s="61">
        <v>411.3</v>
      </c>
    </row>
    <row r="30" spans="1:21">
      <c r="A30" s="25">
        <v>42538</v>
      </c>
      <c r="B30" s="1">
        <v>0.996</v>
      </c>
      <c r="C30" s="1">
        <v>0.996</v>
      </c>
      <c r="D30" s="3">
        <f>IF(C30&lt;MAX($C$3:C30),C30/MAX($C$3:C30)-1,0)</f>
        <v>-2.2571148184494461E-2</v>
      </c>
      <c r="N30" s="61">
        <v>14</v>
      </c>
      <c r="O30" s="79" t="s">
        <v>142</v>
      </c>
      <c r="P30" s="62" t="s">
        <v>143</v>
      </c>
      <c r="Q30" s="61">
        <v>63.9</v>
      </c>
      <c r="R30" s="63">
        <v>1.5100000000000001E-2</v>
      </c>
      <c r="S30" s="63">
        <v>1.9E-2</v>
      </c>
      <c r="T30" s="61">
        <v>9.1</v>
      </c>
      <c r="U30" s="61">
        <v>405.13</v>
      </c>
    </row>
    <row r="31" spans="1:21">
      <c r="A31" s="25">
        <v>42541</v>
      </c>
      <c r="B31" s="1">
        <v>0.998</v>
      </c>
      <c r="C31" s="1">
        <v>0.998</v>
      </c>
      <c r="D31" s="3">
        <f>IF(C31&lt;MAX($C$3:C31),C31/MAX($C$3:C31)-1,0)</f>
        <v>-2.0608439646712329E-2</v>
      </c>
      <c r="N31" s="61">
        <v>15</v>
      </c>
      <c r="O31" s="79" t="s">
        <v>85</v>
      </c>
      <c r="P31" s="62" t="s">
        <v>86</v>
      </c>
      <c r="Q31" s="61">
        <v>29.65</v>
      </c>
      <c r="R31" s="63">
        <v>-5.0000000000000001E-3</v>
      </c>
      <c r="S31" s="63">
        <v>1.8700000000000001E-2</v>
      </c>
      <c r="T31" s="61">
        <v>19.55</v>
      </c>
      <c r="U31" s="61">
        <v>399.6</v>
      </c>
    </row>
    <row r="32" spans="1:21">
      <c r="A32" s="25">
        <v>42542</v>
      </c>
      <c r="B32" s="1">
        <v>1.0009999999999999</v>
      </c>
      <c r="C32" s="1">
        <v>1.0009999999999999</v>
      </c>
      <c r="D32" s="3">
        <f>IF(C32&lt;MAX($C$3:C32),C32/MAX($C$3:C32)-1,0)</f>
        <v>-1.7664376840039298E-2</v>
      </c>
      <c r="N32" s="61">
        <v>16</v>
      </c>
      <c r="O32" s="79" t="s">
        <v>151</v>
      </c>
      <c r="P32" s="62" t="s">
        <v>152</v>
      </c>
      <c r="Q32" s="61">
        <v>9.33</v>
      </c>
      <c r="R32" s="63">
        <v>5.6599999999999998E-2</v>
      </c>
      <c r="S32" s="63">
        <v>1.84E-2</v>
      </c>
      <c r="T32" s="61">
        <v>50.15</v>
      </c>
      <c r="U32" s="61">
        <v>393.68</v>
      </c>
    </row>
    <row r="33" spans="1:21" ht="14.25">
      <c r="A33" s="25">
        <v>42543</v>
      </c>
      <c r="B33" s="1">
        <v>1.012</v>
      </c>
      <c r="C33" s="1">
        <v>1.012</v>
      </c>
      <c r="D33" s="3">
        <f>IF(C33&lt;MAX($C$3:C33),C33/MAX($C$3:C33)-1,0)</f>
        <v>-6.8694798822374059E-3</v>
      </c>
      <c r="F33" s="538" t="s">
        <v>249</v>
      </c>
      <c r="G33" s="539"/>
      <c r="H33" s="540" t="s">
        <v>268</v>
      </c>
      <c r="I33" s="540"/>
      <c r="N33" s="61">
        <v>17</v>
      </c>
      <c r="O33" s="79" t="s">
        <v>117</v>
      </c>
      <c r="P33" s="62" t="s">
        <v>118</v>
      </c>
      <c r="Q33" s="61">
        <v>19.66</v>
      </c>
      <c r="R33" s="63">
        <v>3.9100000000000003E-2</v>
      </c>
      <c r="S33" s="63">
        <v>1.84E-2</v>
      </c>
      <c r="T33" s="61">
        <v>33</v>
      </c>
      <c r="U33" s="61">
        <v>392.37</v>
      </c>
    </row>
    <row r="34" spans="1:21" ht="14.25">
      <c r="A34" s="25">
        <v>42544</v>
      </c>
      <c r="B34" s="1">
        <v>1.0069999999999999</v>
      </c>
      <c r="C34" s="1">
        <v>1.0069999999999999</v>
      </c>
      <c r="D34" s="3">
        <f>IF(C34&lt;MAX($C$3:C34),C34/MAX($C$3:C34)-1,0)</f>
        <v>-1.1776251226692902E-2</v>
      </c>
      <c r="F34" s="538" t="s">
        <v>251</v>
      </c>
      <c r="G34" s="539"/>
      <c r="H34" s="540">
        <f>A157-A88</f>
        <v>108</v>
      </c>
      <c r="I34" s="540"/>
      <c r="N34" s="61">
        <v>18</v>
      </c>
      <c r="O34" s="79" t="s">
        <v>164</v>
      </c>
      <c r="P34" s="62" t="s">
        <v>165</v>
      </c>
      <c r="Q34" s="61">
        <v>44.5</v>
      </c>
      <c r="R34" s="63">
        <v>6.7999999999999996E-3</v>
      </c>
      <c r="S34" s="63">
        <v>1.77E-2</v>
      </c>
      <c r="T34" s="61">
        <v>13.2</v>
      </c>
      <c r="U34" s="61">
        <v>379.24</v>
      </c>
    </row>
    <row r="35" spans="1:21" ht="14.25">
      <c r="A35" s="25">
        <v>42545</v>
      </c>
      <c r="B35" s="1">
        <v>0.996</v>
      </c>
      <c r="C35" s="1">
        <v>0.996</v>
      </c>
      <c r="D35" s="3">
        <f>IF(C35&lt;MAX($C$3:C35),C35/MAX($C$3:C35)-1,0)</f>
        <v>-2.2571148184494461E-2</v>
      </c>
      <c r="F35" s="538" t="s">
        <v>15</v>
      </c>
      <c r="G35" s="539"/>
      <c r="H35" s="540" t="s">
        <v>269</v>
      </c>
      <c r="I35" s="540"/>
      <c r="N35" s="61">
        <v>19</v>
      </c>
      <c r="O35" s="79" t="s">
        <v>171</v>
      </c>
      <c r="P35" s="62" t="s">
        <v>172</v>
      </c>
      <c r="Q35" s="61">
        <v>5.75</v>
      </c>
      <c r="R35" s="63">
        <v>-1.2E-2</v>
      </c>
      <c r="S35" s="63">
        <v>1.77E-2</v>
      </c>
      <c r="T35" s="61">
        <v>72.599999999999994</v>
      </c>
      <c r="U35" s="61">
        <v>378.97</v>
      </c>
    </row>
    <row r="36" spans="1:21" ht="14.25">
      <c r="A36" s="25">
        <v>42548</v>
      </c>
      <c r="B36" s="1">
        <v>1.0009999999999999</v>
      </c>
      <c r="C36" s="1">
        <v>1.0009999999999999</v>
      </c>
      <c r="D36" s="3">
        <f>IF(C36&lt;MAX($C$3:C36),C36/MAX($C$3:C36)-1,0)</f>
        <v>-1.7664376840039298E-2</v>
      </c>
      <c r="F36" s="538" t="s">
        <v>253</v>
      </c>
      <c r="G36" s="539"/>
      <c r="H36" s="540">
        <f>A186-A158</f>
        <v>45</v>
      </c>
      <c r="I36" s="540"/>
      <c r="N36" s="61">
        <v>20</v>
      </c>
      <c r="O36" s="79" t="s">
        <v>174</v>
      </c>
      <c r="P36" s="62" t="s">
        <v>175</v>
      </c>
      <c r="Q36" s="61">
        <v>6</v>
      </c>
      <c r="R36" s="63">
        <v>1.18E-2</v>
      </c>
      <c r="S36" s="63">
        <v>1.66E-2</v>
      </c>
      <c r="T36" s="61">
        <v>74</v>
      </c>
      <c r="U36" s="61">
        <v>353.72</v>
      </c>
    </row>
    <row r="37" spans="1:21">
      <c r="A37" s="25">
        <v>42549</v>
      </c>
      <c r="B37" s="1">
        <v>1.0029999999999999</v>
      </c>
      <c r="C37" s="1">
        <v>1.0029999999999999</v>
      </c>
      <c r="D37" s="3">
        <f>IF(C37&lt;MAX($C$3:C37),C37/MAX($C$3:C37)-1,0)</f>
        <v>-1.5701668302257166E-2</v>
      </c>
      <c r="N37" s="61">
        <v>21</v>
      </c>
      <c r="O37" s="79" t="s">
        <v>180</v>
      </c>
      <c r="P37" s="62" t="s">
        <v>181</v>
      </c>
      <c r="Q37" s="61">
        <v>14.4</v>
      </c>
      <c r="R37" s="63">
        <v>2.7099999999999999E-2</v>
      </c>
      <c r="S37" s="63">
        <v>1.61E-2</v>
      </c>
      <c r="T37" s="61">
        <v>29.3</v>
      </c>
      <c r="U37" s="61">
        <v>343.4</v>
      </c>
    </row>
    <row r="38" spans="1:21">
      <c r="A38" s="25">
        <v>42550</v>
      </c>
      <c r="B38" s="1">
        <v>1.0089999999999999</v>
      </c>
      <c r="C38" s="1">
        <v>1.0089999999999999</v>
      </c>
      <c r="D38" s="3">
        <f>IF(C38&lt;MAX($C$3:C38),C38/MAX($C$3:C38)-1,0)</f>
        <v>-9.8135426889106592E-3</v>
      </c>
      <c r="N38" s="1">
        <v>22</v>
      </c>
      <c r="O38" s="80" t="s">
        <v>184</v>
      </c>
      <c r="P38" s="22" t="s">
        <v>81</v>
      </c>
      <c r="Q38" s="1">
        <v>28.3</v>
      </c>
      <c r="R38" s="3">
        <v>5.3E-3</v>
      </c>
      <c r="S38" s="3">
        <v>1.44E-2</v>
      </c>
      <c r="T38" s="1">
        <v>12.93</v>
      </c>
      <c r="U38" s="1">
        <v>306.95999999999998</v>
      </c>
    </row>
    <row r="39" spans="1:21">
      <c r="A39" s="25">
        <v>42551</v>
      </c>
      <c r="B39" s="1">
        <v>1.0169999999999999</v>
      </c>
      <c r="C39" s="1">
        <v>1.0169999999999999</v>
      </c>
      <c r="D39" s="3">
        <f>IF(C39&lt;MAX($C$3:C39),C39/MAX($C$3:C39)-1,0)</f>
        <v>-1.9627085377821318E-3</v>
      </c>
      <c r="N39" s="61">
        <v>23</v>
      </c>
      <c r="O39" s="79" t="s">
        <v>153</v>
      </c>
      <c r="P39" s="62" t="s">
        <v>154</v>
      </c>
      <c r="Q39" s="61">
        <v>13.68</v>
      </c>
      <c r="R39" s="63">
        <v>4.5900000000000003E-2</v>
      </c>
      <c r="S39" s="63">
        <v>1.41E-2</v>
      </c>
      <c r="T39" s="61">
        <v>33.450000000000003</v>
      </c>
      <c r="U39" s="61">
        <v>300.72000000000003</v>
      </c>
    </row>
    <row r="40" spans="1:21">
      <c r="A40" s="25">
        <v>42552</v>
      </c>
      <c r="B40" s="1">
        <v>1.02</v>
      </c>
      <c r="C40" s="1">
        <v>1.02</v>
      </c>
      <c r="D40" s="3">
        <f>IF(C40&lt;MAX($C$3:C40),C40/MAX($C$3:C40)-1,0)</f>
        <v>0</v>
      </c>
      <c r="N40" s="1">
        <v>24</v>
      </c>
      <c r="O40" s="80" t="s">
        <v>193</v>
      </c>
      <c r="P40" s="22" t="s">
        <v>194</v>
      </c>
      <c r="Q40" s="1">
        <v>24.07</v>
      </c>
      <c r="R40" s="3">
        <v>3.7100000000000001E-2</v>
      </c>
      <c r="S40" s="3">
        <v>1.37E-2</v>
      </c>
      <c r="T40" s="1">
        <v>12.86</v>
      </c>
      <c r="U40" s="1">
        <v>293.33999999999997</v>
      </c>
    </row>
    <row r="41" spans="1:21">
      <c r="A41" s="25">
        <v>42555</v>
      </c>
      <c r="B41" s="1">
        <v>1.0269999999999999</v>
      </c>
      <c r="C41" s="1">
        <v>1.0269999999999999</v>
      </c>
      <c r="D41" s="3">
        <f>IF(C41&lt;MAX($C$3:C41),C41/MAX($C$3:C41)-1,0)</f>
        <v>0</v>
      </c>
      <c r="N41" s="61">
        <v>25</v>
      </c>
      <c r="O41" s="79" t="s">
        <v>195</v>
      </c>
      <c r="P41" s="62" t="s">
        <v>196</v>
      </c>
      <c r="Q41" s="61">
        <v>7.58</v>
      </c>
      <c r="R41" s="63">
        <v>-6.6E-3</v>
      </c>
      <c r="S41" s="63">
        <v>1.2500000000000001E-2</v>
      </c>
      <c r="T41" s="61">
        <v>44</v>
      </c>
      <c r="U41" s="61">
        <v>267.52</v>
      </c>
    </row>
    <row r="42" spans="1:21">
      <c r="A42" s="25">
        <v>42556</v>
      </c>
      <c r="B42" s="1">
        <v>1.0229999999999999</v>
      </c>
      <c r="C42" s="1">
        <v>1.0229999999999999</v>
      </c>
      <c r="D42" s="3">
        <f>IF(C42&lt;MAX($C$3:C42),C42/MAX($C$3:C42)-1,0)</f>
        <v>-3.894839337877265E-3</v>
      </c>
      <c r="N42" s="61">
        <v>26</v>
      </c>
      <c r="O42" s="79" t="s">
        <v>200</v>
      </c>
      <c r="P42" s="61" t="s">
        <v>201</v>
      </c>
      <c r="Q42" s="61">
        <v>38.9</v>
      </c>
      <c r="R42" s="63">
        <v>1.17E-2</v>
      </c>
      <c r="S42" s="63">
        <v>1.17E-2</v>
      </c>
      <c r="T42" s="61">
        <v>14.6</v>
      </c>
      <c r="U42" s="61">
        <v>250.39</v>
      </c>
    </row>
    <row r="43" spans="1:21">
      <c r="A43" s="25">
        <v>42557</v>
      </c>
      <c r="B43" s="1">
        <v>1.02</v>
      </c>
      <c r="C43" s="1">
        <v>1.02</v>
      </c>
      <c r="D43" s="3">
        <f>IF(C43&lt;MAX($C$3:C43),C43/MAX($C$3:C43)-1,0)</f>
        <v>-6.8159688412852137E-3</v>
      </c>
      <c r="N43" s="61">
        <v>27</v>
      </c>
      <c r="O43" s="79" t="s">
        <v>92</v>
      </c>
      <c r="P43" s="62" t="s">
        <v>93</v>
      </c>
      <c r="Q43" s="61">
        <v>6.38</v>
      </c>
      <c r="R43" s="63">
        <v>3.0999999999999999E-3</v>
      </c>
      <c r="S43" s="63">
        <v>1.1599999999999999E-2</v>
      </c>
      <c r="T43" s="61">
        <v>47</v>
      </c>
      <c r="U43" s="61">
        <v>247.22</v>
      </c>
    </row>
    <row r="44" spans="1:21">
      <c r="A44" s="25">
        <v>42558</v>
      </c>
      <c r="B44" s="1">
        <v>1.0289999999999999</v>
      </c>
      <c r="C44" s="1">
        <v>1.0289999999999999</v>
      </c>
      <c r="D44" s="3">
        <f>IF(C44&lt;MAX($C$3:C44),C44/MAX($C$3:C44)-1,0)</f>
        <v>0</v>
      </c>
      <c r="N44" s="61">
        <v>28</v>
      </c>
      <c r="O44" s="79" t="s">
        <v>207</v>
      </c>
      <c r="P44" s="62" t="s">
        <v>208</v>
      </c>
      <c r="Q44" s="61">
        <v>87.3</v>
      </c>
      <c r="R44" s="63">
        <v>-4.5400000000000003E-2</v>
      </c>
      <c r="S44" s="63">
        <v>1.14E-2</v>
      </c>
      <c r="T44" s="61">
        <v>5.25</v>
      </c>
      <c r="U44" s="61">
        <v>242.81</v>
      </c>
    </row>
    <row r="45" spans="1:21">
      <c r="A45" s="25">
        <v>42559</v>
      </c>
      <c r="B45" s="1">
        <v>1.0269999999999999</v>
      </c>
      <c r="C45" s="1">
        <v>1.0269999999999999</v>
      </c>
      <c r="D45" s="3">
        <f>IF(C45&lt;MAX($C$3:C45),C45/MAX($C$3:C45)-1,0)</f>
        <v>-1.9436345966957758E-3</v>
      </c>
      <c r="N45" s="61">
        <v>29</v>
      </c>
      <c r="O45" s="79" t="s">
        <v>64</v>
      </c>
      <c r="P45" s="62" t="s">
        <v>65</v>
      </c>
      <c r="Q45" s="61">
        <v>11.02</v>
      </c>
      <c r="R45" s="63">
        <v>1.8E-3</v>
      </c>
      <c r="S45" s="63">
        <v>1.12E-2</v>
      </c>
      <c r="T45" s="61">
        <v>23.8</v>
      </c>
      <c r="U45" s="61">
        <v>239.67</v>
      </c>
    </row>
    <row r="46" spans="1:21">
      <c r="A46" s="25">
        <v>42562</v>
      </c>
      <c r="B46" s="1">
        <v>1.0449999999999999</v>
      </c>
      <c r="C46" s="1">
        <v>1.0449999999999999</v>
      </c>
      <c r="D46" s="3">
        <f>IF(C46&lt;MAX($C$3:C46),C46/MAX($C$3:C46)-1,0)</f>
        <v>0</v>
      </c>
      <c r="N46" s="1">
        <v>30</v>
      </c>
      <c r="O46" s="80" t="s">
        <v>212</v>
      </c>
      <c r="P46" s="22" t="s">
        <v>213</v>
      </c>
      <c r="Q46" s="1">
        <v>70.290000000000006</v>
      </c>
      <c r="R46" s="3">
        <v>-3.1199999999999999E-2</v>
      </c>
      <c r="S46" s="3">
        <v>1.0999999999999999E-2</v>
      </c>
      <c r="T46" s="1">
        <v>4.34</v>
      </c>
      <c r="U46" s="1">
        <v>235.88</v>
      </c>
    </row>
    <row r="47" spans="1:21">
      <c r="A47" s="25">
        <v>42563</v>
      </c>
      <c r="B47" s="1">
        <v>1.06</v>
      </c>
      <c r="C47" s="1">
        <v>1.06</v>
      </c>
      <c r="D47" s="3">
        <f>IF(C47&lt;MAX($C$3:C47),C47/MAX($C$3:C47)-1,0)</f>
        <v>0</v>
      </c>
      <c r="N47" s="61">
        <v>31</v>
      </c>
      <c r="O47" s="79" t="s">
        <v>216</v>
      </c>
      <c r="P47" s="62" t="s">
        <v>217</v>
      </c>
      <c r="Q47" s="61"/>
      <c r="R47" s="61"/>
      <c r="S47" s="63">
        <v>1.0800000000000001E-2</v>
      </c>
      <c r="T47" s="61">
        <v>43</v>
      </c>
      <c r="U47" s="61">
        <v>230.05</v>
      </c>
    </row>
    <row r="48" spans="1:21">
      <c r="A48" s="25">
        <v>42564</v>
      </c>
      <c r="B48" s="1">
        <v>1.0620000000000001</v>
      </c>
      <c r="C48" s="1">
        <v>1.0620000000000001</v>
      </c>
      <c r="D48" s="3">
        <f>IF(C48&lt;MAX($C$3:C48),C48/MAX($C$3:C48)-1,0)</f>
        <v>0</v>
      </c>
      <c r="N48" s="1">
        <v>32</v>
      </c>
      <c r="O48" s="80" t="s">
        <v>90</v>
      </c>
      <c r="P48" s="22" t="s">
        <v>91</v>
      </c>
      <c r="Q48" s="1">
        <v>57.28</v>
      </c>
      <c r="R48" s="3">
        <v>-3.0000000000000001E-3</v>
      </c>
      <c r="S48" s="3">
        <v>1.03E-2</v>
      </c>
      <c r="T48" s="1">
        <v>3.94</v>
      </c>
      <c r="U48" s="1">
        <v>219.3</v>
      </c>
    </row>
    <row r="49" spans="1:21">
      <c r="A49" s="25">
        <v>42565</v>
      </c>
      <c r="B49" s="1">
        <v>1.0660000000000001</v>
      </c>
      <c r="C49" s="1">
        <v>1.0660000000000001</v>
      </c>
      <c r="D49" s="3">
        <f>IF(C49&lt;MAX($C$3:C49),C49/MAX($C$3:C49)-1,0)</f>
        <v>0</v>
      </c>
      <c r="N49" s="61">
        <v>33</v>
      </c>
      <c r="O49" s="79" t="s">
        <v>218</v>
      </c>
      <c r="P49" s="61" t="s">
        <v>219</v>
      </c>
      <c r="Q49" s="61">
        <v>24.7</v>
      </c>
      <c r="R49" s="63">
        <v>7.8600000000000003E-2</v>
      </c>
      <c r="S49" s="63">
        <v>1.01E-2</v>
      </c>
      <c r="T49" s="61">
        <v>10.4</v>
      </c>
      <c r="U49" s="61">
        <v>216.22</v>
      </c>
    </row>
    <row r="50" spans="1:21">
      <c r="A50" s="25">
        <v>42566</v>
      </c>
      <c r="B50" s="1">
        <v>1.0680000000000001</v>
      </c>
      <c r="C50" s="1">
        <v>1.0680000000000001</v>
      </c>
      <c r="D50" s="3">
        <f>IF(C50&lt;MAX($C$3:C50),C50/MAX($C$3:C50)-1,0)</f>
        <v>0</v>
      </c>
      <c r="N50" s="61">
        <v>34</v>
      </c>
      <c r="O50" s="79" t="s">
        <v>158</v>
      </c>
      <c r="P50" s="62" t="s">
        <v>159</v>
      </c>
      <c r="Q50" s="61">
        <v>14.96</v>
      </c>
      <c r="R50" s="63">
        <v>2.47E-2</v>
      </c>
      <c r="S50" s="63">
        <v>0.01</v>
      </c>
      <c r="T50" s="61">
        <v>20.100000000000001</v>
      </c>
      <c r="U50" s="61">
        <v>213.46</v>
      </c>
    </row>
    <row r="51" spans="1:21">
      <c r="A51" s="25">
        <v>42569</v>
      </c>
      <c r="B51" s="1">
        <v>1.07</v>
      </c>
      <c r="C51" s="1">
        <v>1.07</v>
      </c>
      <c r="D51" s="3">
        <f>IF(C51&lt;MAX($C$3:C51),C51/MAX($C$3:C51)-1,0)</f>
        <v>0</v>
      </c>
      <c r="R51" s="22" t="s">
        <v>192</v>
      </c>
      <c r="S51" s="3">
        <f>SUM(S17:S50)</f>
        <v>0.80410000000000004</v>
      </c>
      <c r="U51" s="54">
        <f>SUM(U17:U50)</f>
        <v>17180.169999999991</v>
      </c>
    </row>
    <row r="52" spans="1:21">
      <c r="A52" s="25">
        <v>42570</v>
      </c>
      <c r="B52" s="1">
        <v>1.0660000000000001</v>
      </c>
      <c r="C52" s="1">
        <v>1.0660000000000001</v>
      </c>
      <c r="D52" s="3">
        <f>IF(C52&lt;MAX($C$3:C52),C52/MAX($C$3:C52)-1,0)</f>
        <v>-3.7383177570093906E-3</v>
      </c>
    </row>
    <row r="53" spans="1:21">
      <c r="A53" s="25">
        <v>42571</v>
      </c>
      <c r="B53" s="1">
        <v>1.0740000000000001</v>
      </c>
      <c r="C53" s="1">
        <v>1.0740000000000001</v>
      </c>
      <c r="D53" s="3">
        <f>IF(C53&lt;MAX($C$3:C53),C53/MAX($C$3:C53)-1,0)</f>
        <v>0</v>
      </c>
      <c r="P53" s="1" t="s">
        <v>199</v>
      </c>
      <c r="R53" s="3">
        <f>S51</f>
        <v>0.80410000000000004</v>
      </c>
    </row>
    <row r="54" spans="1:21">
      <c r="A54" s="25">
        <v>42572</v>
      </c>
      <c r="B54" s="1">
        <v>1.079</v>
      </c>
      <c r="C54" s="1">
        <v>1.079</v>
      </c>
      <c r="D54" s="3">
        <f>IF(C54&lt;MAX($C$3:C54),C54/MAX($C$3:C54)-1,0)</f>
        <v>0</v>
      </c>
      <c r="P54" s="22" t="s">
        <v>202</v>
      </c>
      <c r="R54" s="3">
        <f>SUM(S17:S26)</f>
        <v>0.45049999999999996</v>
      </c>
    </row>
    <row r="55" spans="1:21">
      <c r="A55" s="25">
        <v>42573</v>
      </c>
      <c r="B55" s="1">
        <v>1.0740000000000001</v>
      </c>
      <c r="C55" s="1">
        <v>1.0740000000000001</v>
      </c>
      <c r="D55" s="3">
        <f>IF(C55&lt;MAX($C$3:C55),C55/MAX($C$3:C55)-1,0)</f>
        <v>-4.633920296570837E-3</v>
      </c>
      <c r="P55" s="22" t="s">
        <v>205</v>
      </c>
      <c r="R55" s="3">
        <f>SUM(S17:S37,S39:S41,S45:S47,S49:S50)</f>
        <v>0.74470000000000014</v>
      </c>
    </row>
    <row r="56" spans="1:21">
      <c r="A56" s="25">
        <v>42576</v>
      </c>
      <c r="B56" s="1">
        <v>1.071</v>
      </c>
      <c r="C56" s="1">
        <v>1.071</v>
      </c>
      <c r="D56" s="3">
        <f>IF(C56&lt;MAX($C$3:C56),C56/MAX($C$3:C56)-1,0)</f>
        <v>-7.4142724745134281E-3</v>
      </c>
    </row>
    <row r="57" spans="1:21">
      <c r="A57" s="25">
        <v>42577</v>
      </c>
      <c r="B57" s="1">
        <v>1.081</v>
      </c>
      <c r="C57" s="1">
        <v>1.081</v>
      </c>
      <c r="D57" s="3">
        <f>IF(C57&lt;MAX($C$3:C57),C57/MAX($C$3:C57)-1,0)</f>
        <v>0</v>
      </c>
      <c r="N57" s="4" t="s">
        <v>254</v>
      </c>
    </row>
    <row r="58" spans="1:21">
      <c r="A58" s="25">
        <v>42578</v>
      </c>
      <c r="B58" s="1">
        <v>1.079</v>
      </c>
      <c r="C58" s="1">
        <v>1.079</v>
      </c>
      <c r="D58" s="3">
        <f>IF(C58&lt;MAX($C$3:C58),C58/MAX($C$3:C58)-1,0)</f>
        <v>-1.8501387604070718E-3</v>
      </c>
      <c r="N58" s="9" t="s">
        <v>223</v>
      </c>
      <c r="O58" s="9" t="s">
        <v>255</v>
      </c>
    </row>
    <row r="59" spans="1:21">
      <c r="A59" s="25">
        <v>42579</v>
      </c>
      <c r="B59" s="1">
        <v>1.081</v>
      </c>
      <c r="C59" s="1">
        <v>1.081</v>
      </c>
      <c r="D59" s="3">
        <f>IF(C59&lt;MAX($C$3:C59),C59/MAX($C$3:C59)-1,0)</f>
        <v>0</v>
      </c>
      <c r="N59" s="20"/>
      <c r="O59" s="9"/>
    </row>
    <row r="60" spans="1:21">
      <c r="A60" s="25">
        <v>42580</v>
      </c>
      <c r="B60" s="1">
        <v>1.0609999999999999</v>
      </c>
      <c r="C60" s="1">
        <v>1.0609999999999999</v>
      </c>
      <c r="D60" s="3">
        <f>IF(C60&lt;MAX($C$3:C60),C60/MAX($C$3:C60)-1,0)</f>
        <v>-1.8501387604070274E-2</v>
      </c>
    </row>
    <row r="61" spans="1:21">
      <c r="A61" s="25">
        <v>42583</v>
      </c>
      <c r="B61" s="1">
        <v>1.0660000000000001</v>
      </c>
      <c r="C61" s="1">
        <v>1.0660000000000001</v>
      </c>
      <c r="D61" s="3">
        <f>IF(C61&lt;MAX($C$3:C61),C61/MAX($C$3:C61)-1,0)</f>
        <v>-1.3876040703052595E-2</v>
      </c>
    </row>
    <row r="62" spans="1:21">
      <c r="A62" s="25">
        <v>42584</v>
      </c>
      <c r="B62" s="1">
        <v>1.0669999999999999</v>
      </c>
      <c r="C62" s="1">
        <v>1.0669999999999999</v>
      </c>
      <c r="D62" s="3">
        <f>IF(C62&lt;MAX($C$3:C62),C62/MAX($C$3:C62)-1,0)</f>
        <v>-1.2950971322849281E-2</v>
      </c>
    </row>
    <row r="63" spans="1:21">
      <c r="A63" s="25">
        <v>42585</v>
      </c>
      <c r="B63" s="1">
        <v>1.054</v>
      </c>
      <c r="C63" s="1">
        <v>1.054</v>
      </c>
      <c r="D63" s="3">
        <f>IF(C63&lt;MAX($C$3:C63),C63/MAX($C$3:C63)-1,0)</f>
        <v>-2.4976873265494803E-2</v>
      </c>
    </row>
    <row r="64" spans="1:21">
      <c r="A64" s="25">
        <v>42586</v>
      </c>
      <c r="B64" s="1">
        <v>1.0589999999999999</v>
      </c>
      <c r="C64" s="1">
        <v>1.0589999999999999</v>
      </c>
      <c r="D64" s="3">
        <f>IF(C64&lt;MAX($C$3:C64),C64/MAX($C$3:C64)-1,0)</f>
        <v>-2.0351526364477346E-2</v>
      </c>
    </row>
    <row r="65" spans="1:4">
      <c r="A65" s="25">
        <v>42587</v>
      </c>
      <c r="B65" s="1">
        <v>1.0760000000000001</v>
      </c>
      <c r="C65" s="1">
        <v>1.0760000000000001</v>
      </c>
      <c r="D65" s="3">
        <f>IF(C65&lt;MAX($C$3:C65),C65/MAX($C$3:C65)-1,0)</f>
        <v>-4.6253469010174575E-3</v>
      </c>
    </row>
    <row r="66" spans="1:4">
      <c r="A66" s="25">
        <v>42590</v>
      </c>
      <c r="B66" s="1">
        <v>1.089</v>
      </c>
      <c r="C66" s="1">
        <v>1.089</v>
      </c>
      <c r="D66" s="3">
        <f>IF(C66&lt;MAX($C$3:C66),C66/MAX($C$3:C66)-1,0)</f>
        <v>0</v>
      </c>
    </row>
    <row r="67" spans="1:4">
      <c r="A67" s="25">
        <v>42591</v>
      </c>
      <c r="B67" s="1">
        <v>1.0900000000000001</v>
      </c>
      <c r="C67" s="1">
        <v>1.0900000000000001</v>
      </c>
      <c r="D67" s="3">
        <f>IF(C67&lt;MAX($C$3:C67),C67/MAX($C$3:C67)-1,0)</f>
        <v>0</v>
      </c>
    </row>
    <row r="68" spans="1:4">
      <c r="A68" s="25">
        <v>42592</v>
      </c>
      <c r="B68" s="1">
        <v>1.0900000000000001</v>
      </c>
      <c r="C68" s="1">
        <v>1.0900000000000001</v>
      </c>
      <c r="D68" s="3">
        <f>IF(C68&lt;MAX($C$3:C68),C68/MAX($C$3:C68)-1,0)</f>
        <v>0</v>
      </c>
    </row>
    <row r="69" spans="1:4">
      <c r="A69" s="25">
        <v>42597</v>
      </c>
      <c r="B69" s="1">
        <v>1.1080000000000001</v>
      </c>
      <c r="C69" s="1">
        <v>1.1080000000000001</v>
      </c>
      <c r="D69" s="3">
        <f>IF(C69&lt;MAX($C$3:C69),C69/MAX($C$3:C69)-1,0)</f>
        <v>0</v>
      </c>
    </row>
    <row r="70" spans="1:4">
      <c r="A70" s="25">
        <v>42598</v>
      </c>
      <c r="B70" s="1">
        <v>1.1160000000000001</v>
      </c>
      <c r="C70" s="1">
        <v>1.1160000000000001</v>
      </c>
      <c r="D70" s="3">
        <f>IF(C70&lt;MAX($C$3:C70),C70/MAX($C$3:C70)-1,0)</f>
        <v>0</v>
      </c>
    </row>
    <row r="71" spans="1:4">
      <c r="A71" s="25">
        <v>42599</v>
      </c>
      <c r="B71" s="1">
        <v>1.101</v>
      </c>
      <c r="C71" s="1">
        <v>1.101</v>
      </c>
      <c r="D71" s="3">
        <f>IF(C71&lt;MAX($C$3:C71),C71/MAX($C$3:C71)-1,0)</f>
        <v>-1.3440860215053863E-2</v>
      </c>
    </row>
    <row r="72" spans="1:4">
      <c r="A72" s="25">
        <v>42600</v>
      </c>
      <c r="B72" s="1">
        <v>1.1100000000000001</v>
      </c>
      <c r="C72" s="1">
        <v>1.1100000000000001</v>
      </c>
      <c r="D72" s="3">
        <f>IF(C72&lt;MAX($C$3:C72),C72/MAX($C$3:C72)-1,0)</f>
        <v>-5.3763440860215006E-3</v>
      </c>
    </row>
    <row r="73" spans="1:4">
      <c r="A73" s="25">
        <v>42601</v>
      </c>
      <c r="B73" s="1">
        <v>1.111</v>
      </c>
      <c r="C73" s="1">
        <v>1.111</v>
      </c>
      <c r="D73" s="3">
        <f>IF(C73&lt;MAX($C$3:C73),C73/MAX($C$3:C73)-1,0)</f>
        <v>-4.4802867383513245E-3</v>
      </c>
    </row>
    <row r="74" spans="1:4">
      <c r="A74" s="25">
        <v>42604</v>
      </c>
      <c r="B74" s="1">
        <v>1.117</v>
      </c>
      <c r="C74" s="1">
        <v>1.117</v>
      </c>
      <c r="D74" s="3">
        <f>IF(C74&lt;MAX($C$3:C74),C74/MAX($C$3:C74)-1,0)</f>
        <v>0</v>
      </c>
    </row>
    <row r="75" spans="1:4">
      <c r="A75" s="25">
        <v>42605</v>
      </c>
      <c r="B75" s="1">
        <v>1.1120000000000001</v>
      </c>
      <c r="C75" s="1">
        <v>1.1120000000000001</v>
      </c>
      <c r="D75" s="3">
        <f>IF(C75&lt;MAX($C$3:C75),C75/MAX($C$3:C75)-1,0)</f>
        <v>-4.4762757385854446E-3</v>
      </c>
    </row>
    <row r="76" spans="1:4">
      <c r="A76" s="25">
        <v>42606</v>
      </c>
      <c r="B76" s="1">
        <v>1.105</v>
      </c>
      <c r="C76" s="1">
        <v>1.105</v>
      </c>
      <c r="D76" s="3">
        <f>IF(C76&lt;MAX($C$3:C76),C76/MAX($C$3:C76)-1,0)</f>
        <v>-1.07430617726052E-2</v>
      </c>
    </row>
    <row r="77" spans="1:4">
      <c r="A77" s="25">
        <v>42607</v>
      </c>
      <c r="B77" s="1">
        <v>1.101</v>
      </c>
      <c r="C77" s="1">
        <v>1.101</v>
      </c>
      <c r="D77" s="3">
        <f>IF(C77&lt;MAX($C$3:C77),C77/MAX($C$3:C77)-1,0)</f>
        <v>-1.43240823634736E-2</v>
      </c>
    </row>
    <row r="78" spans="1:4">
      <c r="A78" s="25">
        <v>42608</v>
      </c>
      <c r="B78" s="1">
        <v>1.1140000000000001</v>
      </c>
      <c r="C78" s="1">
        <v>1.1140000000000001</v>
      </c>
      <c r="D78" s="3">
        <f>IF(C78&lt;MAX($C$3:C78),C78/MAX($C$3:C78)-1,0)</f>
        <v>-2.6857654431512445E-3</v>
      </c>
    </row>
    <row r="79" spans="1:4">
      <c r="A79" s="25">
        <v>42611</v>
      </c>
      <c r="B79" s="1">
        <v>1.1180000000000001</v>
      </c>
      <c r="C79" s="1">
        <v>1.1180000000000001</v>
      </c>
      <c r="D79" s="3">
        <f>IF(C79&lt;MAX($C$3:C79),C79/MAX($C$3:C79)-1,0)</f>
        <v>0</v>
      </c>
    </row>
    <row r="80" spans="1:4">
      <c r="A80" s="25">
        <v>42612</v>
      </c>
      <c r="B80" s="1">
        <v>1.1339999999999999</v>
      </c>
      <c r="C80" s="1">
        <v>1.1339999999999999</v>
      </c>
      <c r="D80" s="3">
        <f>IF(C80&lt;MAX($C$3:C80),C80/MAX($C$3:C80)-1,0)</f>
        <v>0</v>
      </c>
    </row>
    <row r="81" spans="1:4">
      <c r="A81" s="25">
        <v>42613</v>
      </c>
      <c r="B81" s="1">
        <v>1.129</v>
      </c>
      <c r="C81" s="1">
        <v>1.129</v>
      </c>
      <c r="D81" s="3">
        <f>IF(C81&lt;MAX($C$3:C81),C81/MAX($C$3:C81)-1,0)</f>
        <v>-4.4091710758376035E-3</v>
      </c>
    </row>
    <row r="82" spans="1:4">
      <c r="A82" s="25">
        <v>42614</v>
      </c>
      <c r="B82" s="1">
        <v>1.1259999999999999</v>
      </c>
      <c r="C82" s="1">
        <v>1.1259999999999999</v>
      </c>
      <c r="D82" s="3">
        <f>IF(C82&lt;MAX($C$3:C82),C82/MAX($C$3:C82)-1,0)</f>
        <v>-7.0546737213403876E-3</v>
      </c>
    </row>
    <row r="83" spans="1:4">
      <c r="A83" s="25">
        <v>42615</v>
      </c>
      <c r="B83" s="1">
        <v>1.1279999999999999</v>
      </c>
      <c r="C83" s="1">
        <v>1.1279999999999999</v>
      </c>
      <c r="D83" s="3">
        <f>IF(C83&lt;MAX($C$3:C83),C83/MAX($C$3:C83)-1,0)</f>
        <v>-5.2910052910053462E-3</v>
      </c>
    </row>
    <row r="84" spans="1:4">
      <c r="A84" s="25">
        <v>42618</v>
      </c>
      <c r="B84" s="1">
        <v>1.1439999999999999</v>
      </c>
      <c r="C84" s="1">
        <v>1.1439999999999999</v>
      </c>
      <c r="D84" s="3">
        <f>IF(C84&lt;MAX($C$3:C84),C84/MAX($C$3:C84)-1,0)</f>
        <v>0</v>
      </c>
    </row>
    <row r="85" spans="1:4">
      <c r="A85" s="25">
        <v>42619</v>
      </c>
      <c r="B85" s="1">
        <v>1.157</v>
      </c>
      <c r="C85" s="1">
        <v>1.157</v>
      </c>
      <c r="D85" s="3">
        <f>IF(C85&lt;MAX($C$3:C85),C85/MAX($C$3:C85)-1,0)</f>
        <v>0</v>
      </c>
    </row>
    <row r="86" spans="1:4">
      <c r="A86" s="25">
        <v>42620</v>
      </c>
      <c r="B86" s="1">
        <v>1.1539999999999999</v>
      </c>
      <c r="C86" s="1">
        <v>1.1539999999999999</v>
      </c>
      <c r="D86" s="3">
        <f>IF(C86&lt;MAX($C$3:C86),C86/MAX($C$3:C86)-1,0)</f>
        <v>-2.5929127052723988E-3</v>
      </c>
    </row>
    <row r="87" spans="1:4">
      <c r="A87" s="25">
        <v>42621</v>
      </c>
      <c r="B87" s="1">
        <v>1.1659999999999999</v>
      </c>
      <c r="C87" s="1">
        <v>1.1659999999999999</v>
      </c>
      <c r="D87" s="3">
        <f>IF(C87&lt;MAX($C$3:C87),C87/MAX($C$3:C87)-1,0)</f>
        <v>0</v>
      </c>
    </row>
    <row r="88" spans="1:4">
      <c r="A88" s="55">
        <v>42622</v>
      </c>
      <c r="B88" s="56">
        <v>1.1639999999999999</v>
      </c>
      <c r="C88" s="56">
        <v>1.1639999999999999</v>
      </c>
      <c r="D88" s="57">
        <f>IF(C88&lt;MAX($C$3:C88),C88/MAX($C$3:C88)-1,0)</f>
        <v>-1.7152658662092923E-3</v>
      </c>
    </row>
    <row r="89" spans="1:4">
      <c r="A89" s="55">
        <v>42625</v>
      </c>
      <c r="B89" s="56">
        <v>1.129</v>
      </c>
      <c r="C89" s="56">
        <v>1.129</v>
      </c>
      <c r="D89" s="57">
        <f>IF(C89&lt;MAX($C$3:C89),C89/MAX($C$3:C89)-1,0)</f>
        <v>-3.1732418524871298E-2</v>
      </c>
    </row>
    <row r="90" spans="1:4">
      <c r="A90" s="55">
        <v>42626</v>
      </c>
      <c r="B90" s="56">
        <v>1.125</v>
      </c>
      <c r="C90" s="56">
        <v>1.125</v>
      </c>
      <c r="D90" s="57">
        <f>IF(C90&lt;MAX($C$3:C90),C90/MAX($C$3:C90)-1,0)</f>
        <v>-3.5162950257289771E-2</v>
      </c>
    </row>
    <row r="91" spans="1:4">
      <c r="A91" s="55">
        <v>42627</v>
      </c>
      <c r="B91" s="56">
        <v>1.129</v>
      </c>
      <c r="C91" s="56">
        <v>1.129</v>
      </c>
      <c r="D91" s="57">
        <f>IF(C91&lt;MAX($C$3:C91),C91/MAX($C$3:C91)-1,0)</f>
        <v>-3.1732418524871298E-2</v>
      </c>
    </row>
    <row r="92" spans="1:4">
      <c r="A92" s="55">
        <v>42632</v>
      </c>
      <c r="B92" s="56">
        <v>1.143</v>
      </c>
      <c r="C92" s="56">
        <v>1.143</v>
      </c>
      <c r="D92" s="57">
        <f>IF(C92&lt;MAX($C$3:C92),C92/MAX($C$3:C92)-1,0)</f>
        <v>-1.9725557461406473E-2</v>
      </c>
    </row>
    <row r="93" spans="1:4">
      <c r="A93" s="55">
        <v>42633</v>
      </c>
      <c r="B93" s="56">
        <v>1.1419999999999999</v>
      </c>
      <c r="C93" s="56">
        <v>1.1419999999999999</v>
      </c>
      <c r="D93" s="57">
        <f>IF(C93&lt;MAX($C$3:C93),C93/MAX($C$3:C93)-1,0)</f>
        <v>-2.0583190394511175E-2</v>
      </c>
    </row>
    <row r="94" spans="1:4">
      <c r="A94" s="55">
        <v>42634</v>
      </c>
      <c r="B94" s="56">
        <v>1.1479999999999999</v>
      </c>
      <c r="C94" s="56">
        <v>1.1479999999999999</v>
      </c>
      <c r="D94" s="57">
        <f>IF(C94&lt;MAX($C$3:C94),C94/MAX($C$3:C94)-1,0)</f>
        <v>-1.5437392795883409E-2</v>
      </c>
    </row>
    <row r="95" spans="1:4">
      <c r="A95" s="55">
        <v>42635</v>
      </c>
      <c r="B95" s="56">
        <v>1.145</v>
      </c>
      <c r="C95" s="56">
        <v>1.145</v>
      </c>
      <c r="D95" s="57">
        <f>IF(C95&lt;MAX($C$3:C95),C95/MAX($C$3:C95)-1,0)</f>
        <v>-1.8010291595197181E-2</v>
      </c>
    </row>
    <row r="96" spans="1:4">
      <c r="A96" s="55">
        <v>42636</v>
      </c>
      <c r="B96" s="56">
        <v>1.1399999999999999</v>
      </c>
      <c r="C96" s="56">
        <v>1.1399999999999999</v>
      </c>
      <c r="D96" s="57">
        <f>IF(C96&lt;MAX($C$3:C96),C96/MAX($C$3:C96)-1,0)</f>
        <v>-2.2298456260720467E-2</v>
      </c>
    </row>
    <row r="97" spans="1:8">
      <c r="A97" s="55">
        <v>42639</v>
      </c>
      <c r="B97" s="56">
        <v>1.117</v>
      </c>
      <c r="C97" s="56">
        <v>1.117</v>
      </c>
      <c r="D97" s="57">
        <f>IF(C97&lt;MAX($C$3:C97),C97/MAX($C$3:C97)-1,0)</f>
        <v>-4.202401372212683E-2</v>
      </c>
    </row>
    <row r="98" spans="1:8">
      <c r="A98" s="55">
        <v>42640</v>
      </c>
      <c r="B98" s="56">
        <v>1.1299999999999999</v>
      </c>
      <c r="C98" s="56">
        <v>1.1299999999999999</v>
      </c>
      <c r="D98" s="57">
        <f>IF(C98&lt;MAX($C$3:C98),C98/MAX($C$3:C98)-1,0)</f>
        <v>-3.0874785591766707E-2</v>
      </c>
    </row>
    <row r="99" spans="1:8">
      <c r="A99" s="55">
        <v>42641</v>
      </c>
      <c r="B99" s="56">
        <v>1.1299999999999999</v>
      </c>
      <c r="C99" s="56">
        <v>1.1299999999999999</v>
      </c>
      <c r="D99" s="57">
        <f>IF(C99&lt;MAX($C$3:C99),C99/MAX($C$3:C99)-1,0)</f>
        <v>-3.0874785591766707E-2</v>
      </c>
    </row>
    <row r="100" spans="1:8">
      <c r="A100" s="55">
        <v>42642</v>
      </c>
      <c r="B100" s="56">
        <v>1.139</v>
      </c>
      <c r="C100" s="56">
        <v>1.139</v>
      </c>
      <c r="D100" s="57">
        <f>IF(C100&lt;MAX($C$3:C100),C100/MAX($C$3:C100)-1,0)</f>
        <v>-2.3156089193824947E-2</v>
      </c>
    </row>
    <row r="101" spans="1:8">
      <c r="A101" s="55">
        <v>42643</v>
      </c>
      <c r="B101" s="56">
        <v>1.125</v>
      </c>
      <c r="C101" s="56">
        <v>1.125</v>
      </c>
      <c r="D101" s="57">
        <f>IF(C101&lt;MAX($C$3:C101),C101/MAX($C$3:C101)-1,0)</f>
        <v>-3.5162950257289771E-2</v>
      </c>
    </row>
    <row r="102" spans="1:8">
      <c r="A102" s="55">
        <v>42653</v>
      </c>
      <c r="B102" s="56">
        <v>1.145</v>
      </c>
      <c r="C102" s="56">
        <v>1.145</v>
      </c>
      <c r="D102" s="57">
        <f>IF(C102&lt;MAX($C$3:C102),C102/MAX($C$3:C102)-1,0)</f>
        <v>-1.8010291595197181E-2</v>
      </c>
    </row>
    <row r="103" spans="1:8">
      <c r="A103" s="55">
        <v>42654</v>
      </c>
      <c r="B103" s="56">
        <v>1.147</v>
      </c>
      <c r="C103" s="56">
        <v>1.147</v>
      </c>
      <c r="D103" s="57">
        <f>IF(C103&lt;MAX($C$3:C103),C103/MAX($C$3:C103)-1,0)</f>
        <v>-1.6295025728987889E-2</v>
      </c>
    </row>
    <row r="104" spans="1:8">
      <c r="A104" s="55">
        <v>42655</v>
      </c>
      <c r="B104" s="56">
        <v>1.1419999999999999</v>
      </c>
      <c r="C104" s="56">
        <v>1.1419999999999999</v>
      </c>
      <c r="D104" s="57">
        <f>IF(C104&lt;MAX($C$3:C104),C104/MAX($C$3:C104)-1,0)</f>
        <v>-2.0583190394511175E-2</v>
      </c>
    </row>
    <row r="105" spans="1:8">
      <c r="A105" s="55">
        <v>42656</v>
      </c>
      <c r="B105" s="56">
        <v>1.1359999999999999</v>
      </c>
      <c r="C105" s="56">
        <v>1.1359999999999999</v>
      </c>
      <c r="D105" s="57">
        <f>IF(C105&lt;MAX($C$3:C105),C105/MAX($C$3:C105)-1,0)</f>
        <v>-2.5728987993138941E-2</v>
      </c>
    </row>
    <row r="106" spans="1:8">
      <c r="A106" s="55">
        <v>42657</v>
      </c>
      <c r="B106" s="56">
        <v>1.137</v>
      </c>
      <c r="C106" s="56">
        <v>1.137</v>
      </c>
      <c r="D106" s="57">
        <f>IF(C106&lt;MAX($C$3:C106),C106/MAX($C$3:C106)-1,0)</f>
        <v>-2.4871355060034239E-2</v>
      </c>
    </row>
    <row r="107" spans="1:8">
      <c r="A107" s="55">
        <v>42660</v>
      </c>
      <c r="B107" s="56">
        <v>1.1379999999999999</v>
      </c>
      <c r="C107" s="56">
        <v>1.1379999999999999</v>
      </c>
      <c r="D107" s="57">
        <f>IF(C107&lt;MAX($C$3:C107),C107/MAX($C$3:C107)-1,0)</f>
        <v>-2.4013722126929649E-2</v>
      </c>
    </row>
    <row r="108" spans="1:8">
      <c r="A108" s="55">
        <v>42661</v>
      </c>
      <c r="B108" s="56">
        <v>1.147</v>
      </c>
      <c r="C108" s="56">
        <v>1.147</v>
      </c>
      <c r="D108" s="57">
        <f>IF(C108&lt;MAX($C$3:C108),C108/MAX($C$3:C108)-1,0)</f>
        <v>-1.6295025728987889E-2</v>
      </c>
      <c r="F108" s="1">
        <f>B117/B101-1</f>
        <v>3.555555555555534E-3</v>
      </c>
      <c r="G108" s="1">
        <f>B139/B117-1</f>
        <v>1.417183348095663E-2</v>
      </c>
      <c r="H108" s="1">
        <f>B162/B139-1</f>
        <v>-4.1048034934497712E-2</v>
      </c>
    </row>
    <row r="109" spans="1:8">
      <c r="A109" s="55">
        <v>42662</v>
      </c>
      <c r="B109" s="56">
        <v>1.147</v>
      </c>
      <c r="C109" s="56">
        <v>1.147</v>
      </c>
      <c r="D109" s="57">
        <f>IF(C109&lt;MAX($C$3:C109),C109/MAX($C$3:C109)-1,0)</f>
        <v>-1.6295025728987889E-2</v>
      </c>
    </row>
    <row r="110" spans="1:8">
      <c r="A110" s="55">
        <v>42663</v>
      </c>
      <c r="B110" s="56">
        <v>1.151</v>
      </c>
      <c r="C110" s="56">
        <v>1.151</v>
      </c>
      <c r="D110" s="57">
        <f>IF(C110&lt;MAX($C$3:C110),C110/MAX($C$3:C110)-1,0)</f>
        <v>-1.2864493996569415E-2</v>
      </c>
    </row>
    <row r="111" spans="1:8">
      <c r="A111" s="55">
        <v>42664</v>
      </c>
      <c r="B111" s="56">
        <v>1.153</v>
      </c>
      <c r="C111" s="56">
        <v>1.153</v>
      </c>
      <c r="D111" s="57">
        <f>IF(C111&lt;MAX($C$3:C111),C111/MAX($C$3:C111)-1,0)</f>
        <v>-1.1149228130360123E-2</v>
      </c>
    </row>
    <row r="112" spans="1:8">
      <c r="A112" s="55">
        <v>42667</v>
      </c>
      <c r="B112" s="56">
        <v>1.1599999999999999</v>
      </c>
      <c r="C112" s="56">
        <v>1.1599999999999999</v>
      </c>
      <c r="D112" s="57">
        <f>IF(C112&lt;MAX($C$3:C112),C112/MAX($C$3:C112)-1,0)</f>
        <v>-5.145797598627766E-3</v>
      </c>
    </row>
    <row r="113" spans="1:4">
      <c r="A113" s="55">
        <v>42668</v>
      </c>
      <c r="B113" s="56">
        <v>1.1599999999999999</v>
      </c>
      <c r="C113" s="56">
        <v>1.1599999999999999</v>
      </c>
      <c r="D113" s="57">
        <f>IF(C113&lt;MAX($C$3:C113),C113/MAX($C$3:C113)-1,0)</f>
        <v>-5.145797598627766E-3</v>
      </c>
    </row>
    <row r="114" spans="1:4">
      <c r="A114" s="55">
        <v>42669</v>
      </c>
      <c r="B114" s="56">
        <v>1.1499999999999999</v>
      </c>
      <c r="C114" s="56">
        <v>1.1499999999999999</v>
      </c>
      <c r="D114" s="57">
        <f>IF(C114&lt;MAX($C$3:C114),C114/MAX($C$3:C114)-1,0)</f>
        <v>-1.3722126929674117E-2</v>
      </c>
    </row>
    <row r="115" spans="1:4">
      <c r="A115" s="55">
        <v>42670</v>
      </c>
      <c r="B115" s="56">
        <v>1.141</v>
      </c>
      <c r="C115" s="56">
        <v>1.141</v>
      </c>
      <c r="D115" s="57">
        <f>IF(C115&lt;MAX($C$3:C115),C115/MAX($C$3:C115)-1,0)</f>
        <v>-2.1440823327615655E-2</v>
      </c>
    </row>
    <row r="116" spans="1:4">
      <c r="A116" s="55">
        <v>42671</v>
      </c>
      <c r="B116" s="56">
        <v>1.1399999999999999</v>
      </c>
      <c r="C116" s="56">
        <v>1.1399999999999999</v>
      </c>
      <c r="D116" s="57">
        <f>IF(C116&lt;MAX($C$3:C116),C116/MAX($C$3:C116)-1,0)</f>
        <v>-2.2298456260720467E-2</v>
      </c>
    </row>
    <row r="117" spans="1:4">
      <c r="A117" s="55">
        <v>42674</v>
      </c>
      <c r="B117" s="56">
        <v>1.129</v>
      </c>
      <c r="C117" s="56">
        <v>1.129</v>
      </c>
      <c r="D117" s="57">
        <f>IF(C117&lt;MAX($C$3:C117),C117/MAX($C$3:C117)-1,0)</f>
        <v>-3.1732418524871298E-2</v>
      </c>
    </row>
    <row r="118" spans="1:4">
      <c r="A118" s="55">
        <v>42675</v>
      </c>
      <c r="B118" s="56">
        <v>1.141</v>
      </c>
      <c r="C118" s="56">
        <v>1.141</v>
      </c>
      <c r="D118" s="57">
        <f>IF(C118&lt;MAX($C$3:C118),C118/MAX($C$3:C118)-1,0)</f>
        <v>-2.1440823327615655E-2</v>
      </c>
    </row>
    <row r="119" spans="1:4">
      <c r="A119" s="55">
        <v>42676</v>
      </c>
      <c r="B119" s="56">
        <v>1.133</v>
      </c>
      <c r="C119" s="56">
        <v>1.133</v>
      </c>
      <c r="D119" s="57">
        <f>IF(C119&lt;MAX($C$3:C119),C119/MAX($C$3:C119)-1,0)</f>
        <v>-2.8301886792452713E-2</v>
      </c>
    </row>
    <row r="120" spans="1:4">
      <c r="A120" s="55">
        <v>42677</v>
      </c>
      <c r="B120" s="56">
        <v>1.1240000000000001</v>
      </c>
      <c r="C120" s="56">
        <v>1.1240000000000001</v>
      </c>
      <c r="D120" s="57">
        <f>IF(C120&lt;MAX($C$3:C120),C120/MAX($C$3:C120)-1,0)</f>
        <v>-3.6020583190394362E-2</v>
      </c>
    </row>
    <row r="121" spans="1:4">
      <c r="A121" s="55">
        <v>42678</v>
      </c>
      <c r="B121" s="56">
        <v>1.121</v>
      </c>
      <c r="C121" s="56">
        <v>1.121</v>
      </c>
      <c r="D121" s="57">
        <f>IF(C121&lt;MAX($C$3:C121),C121/MAX($C$3:C121)-1,0)</f>
        <v>-3.8593481989708356E-2</v>
      </c>
    </row>
    <row r="122" spans="1:4">
      <c r="A122" s="55">
        <v>42681</v>
      </c>
      <c r="B122" s="56">
        <v>1.135</v>
      </c>
      <c r="C122" s="56">
        <v>1.135</v>
      </c>
      <c r="D122" s="57">
        <f>IF(C122&lt;MAX($C$3:C122),C122/MAX($C$3:C122)-1,0)</f>
        <v>-2.6586620926243532E-2</v>
      </c>
    </row>
    <row r="123" spans="1:4">
      <c r="A123" s="55">
        <v>42682</v>
      </c>
      <c r="B123" s="56">
        <v>1.1379999999999999</v>
      </c>
      <c r="C123" s="56">
        <v>1.1379999999999999</v>
      </c>
      <c r="D123" s="57">
        <f>IF(C123&lt;MAX($C$3:C123),C123/MAX($C$3:C123)-1,0)</f>
        <v>-2.4013722126929649E-2</v>
      </c>
    </row>
    <row r="124" spans="1:4">
      <c r="A124" s="55">
        <v>42683</v>
      </c>
      <c r="B124" s="56">
        <v>1.129</v>
      </c>
      <c r="C124" s="56">
        <v>1.129</v>
      </c>
      <c r="D124" s="57">
        <f>IF(C124&lt;MAX($C$3:C124),C124/MAX($C$3:C124)-1,0)</f>
        <v>-3.1732418524871298E-2</v>
      </c>
    </row>
    <row r="125" spans="1:4">
      <c r="A125" s="55">
        <v>42684</v>
      </c>
      <c r="B125" s="56">
        <v>1.145</v>
      </c>
      <c r="C125" s="56">
        <v>1.145</v>
      </c>
      <c r="D125" s="57">
        <f>IF(C125&lt;MAX($C$3:C125),C125/MAX($C$3:C125)-1,0)</f>
        <v>-1.8010291595197181E-2</v>
      </c>
    </row>
    <row r="126" spans="1:4">
      <c r="A126" s="55">
        <v>42685</v>
      </c>
      <c r="B126" s="56">
        <v>1.133</v>
      </c>
      <c r="C126" s="56">
        <v>1.133</v>
      </c>
      <c r="D126" s="57">
        <f>IF(C126&lt;MAX($C$3:C126),C126/MAX($C$3:C126)-1,0)</f>
        <v>-2.8301886792452713E-2</v>
      </c>
    </row>
    <row r="127" spans="1:4">
      <c r="A127" s="55">
        <v>42688</v>
      </c>
      <c r="B127" s="56">
        <v>1.121</v>
      </c>
      <c r="C127" s="56">
        <v>1.121</v>
      </c>
      <c r="D127" s="57">
        <f>IF(C127&lt;MAX($C$3:C127),C127/MAX($C$3:C127)-1,0)</f>
        <v>-3.8593481989708356E-2</v>
      </c>
    </row>
    <row r="128" spans="1:4">
      <c r="A128" s="55">
        <v>42689</v>
      </c>
      <c r="B128" s="56">
        <v>1.121</v>
      </c>
      <c r="C128" s="56">
        <v>1.121</v>
      </c>
      <c r="D128" s="57">
        <f>IF(C128&lt;MAX($C$3:C128),C128/MAX($C$3:C128)-1,0)</f>
        <v>-3.8593481989708356E-2</v>
      </c>
    </row>
    <row r="129" spans="1:4">
      <c r="A129" s="55">
        <v>42690</v>
      </c>
      <c r="B129" s="56">
        <v>1.1279999999999999</v>
      </c>
      <c r="C129" s="56">
        <v>1.1279999999999999</v>
      </c>
      <c r="D129" s="57">
        <f>IF(C129&lt;MAX($C$3:C129),C129/MAX($C$3:C129)-1,0)</f>
        <v>-3.2590051457975999E-2</v>
      </c>
    </row>
    <row r="130" spans="1:4">
      <c r="A130" s="55">
        <v>42691</v>
      </c>
      <c r="B130" s="56">
        <v>1.129</v>
      </c>
      <c r="C130" s="56">
        <v>1.129</v>
      </c>
      <c r="D130" s="57">
        <f>IF(C130&lt;MAX($C$3:C130),C130/MAX($C$3:C130)-1,0)</f>
        <v>-3.1732418524871298E-2</v>
      </c>
    </row>
    <row r="131" spans="1:4">
      <c r="A131" s="55">
        <v>42692</v>
      </c>
      <c r="B131" s="56">
        <v>1.1399999999999999</v>
      </c>
      <c r="C131" s="56">
        <v>1.1399999999999999</v>
      </c>
      <c r="D131" s="57">
        <f>IF(C131&lt;MAX($C$3:C131),C131/MAX($C$3:C131)-1,0)</f>
        <v>-2.2298456260720467E-2</v>
      </c>
    </row>
    <row r="132" spans="1:4">
      <c r="A132" s="55">
        <v>42695</v>
      </c>
      <c r="B132" s="56">
        <v>1.147</v>
      </c>
      <c r="C132" s="56">
        <v>1.147</v>
      </c>
      <c r="D132" s="57">
        <f>IF(C132&lt;MAX($C$3:C132),C132/MAX($C$3:C132)-1,0)</f>
        <v>-1.6295025728987889E-2</v>
      </c>
    </row>
    <row r="133" spans="1:4">
      <c r="A133" s="55">
        <v>42696</v>
      </c>
      <c r="B133" s="56">
        <v>1.149</v>
      </c>
      <c r="C133" s="56">
        <v>1.149</v>
      </c>
      <c r="D133" s="57">
        <f>IF(C133&lt;MAX($C$3:C133),C133/MAX($C$3:C133)-1,0)</f>
        <v>-1.4579759862778596E-2</v>
      </c>
    </row>
    <row r="134" spans="1:4">
      <c r="A134" s="55">
        <v>42697</v>
      </c>
      <c r="B134" s="56">
        <v>1.149</v>
      </c>
      <c r="C134" s="56">
        <v>1.149</v>
      </c>
      <c r="D134" s="57">
        <f>IF(C134&lt;MAX($C$3:C134),C134/MAX($C$3:C134)-1,0)</f>
        <v>-1.4579759862778596E-2</v>
      </c>
    </row>
    <row r="135" spans="1:4">
      <c r="A135" s="55">
        <v>42698</v>
      </c>
      <c r="B135" s="56">
        <v>1.149</v>
      </c>
      <c r="C135" s="56">
        <v>1.149</v>
      </c>
      <c r="D135" s="57">
        <f>IF(C135&lt;MAX($C$3:C135),C135/MAX($C$3:C135)-1,0)</f>
        <v>-1.4579759862778596E-2</v>
      </c>
    </row>
    <row r="136" spans="1:4">
      <c r="A136" s="55">
        <v>42699</v>
      </c>
      <c r="B136" s="56">
        <v>1.1519999999999999</v>
      </c>
      <c r="C136" s="56">
        <v>1.1519999999999999</v>
      </c>
      <c r="D136" s="57">
        <f>IF(C136&lt;MAX($C$3:C136),C136/MAX($C$3:C136)-1,0)</f>
        <v>-1.2006861063464824E-2</v>
      </c>
    </row>
    <row r="137" spans="1:4">
      <c r="A137" s="55">
        <v>42702</v>
      </c>
      <c r="B137" s="56">
        <v>1.155</v>
      </c>
      <c r="C137" s="56">
        <v>1.155</v>
      </c>
      <c r="D137" s="57">
        <f>IF(C137&lt;MAX($C$3:C137),C137/MAX($C$3:C137)-1,0)</f>
        <v>-9.4339622641508303E-3</v>
      </c>
    </row>
    <row r="138" spans="1:4">
      <c r="A138" s="55">
        <v>42703</v>
      </c>
      <c r="B138" s="56">
        <v>1.1479999999999999</v>
      </c>
      <c r="C138" s="56">
        <v>1.1479999999999999</v>
      </c>
      <c r="D138" s="57">
        <f>IF(C138&lt;MAX($C$3:C138),C138/MAX($C$3:C138)-1,0)</f>
        <v>-1.5437392795883409E-2</v>
      </c>
    </row>
    <row r="139" spans="1:4">
      <c r="A139" s="55">
        <v>42704</v>
      </c>
      <c r="B139" s="56">
        <v>1.145</v>
      </c>
      <c r="C139" s="56">
        <v>1.145</v>
      </c>
      <c r="D139" s="57">
        <f>IF(C139&lt;MAX($C$3:C139),C139/MAX($C$3:C139)-1,0)</f>
        <v>-1.8010291595197181E-2</v>
      </c>
    </row>
    <row r="140" spans="1:4">
      <c r="A140" s="55">
        <v>42705</v>
      </c>
      <c r="B140" s="56">
        <v>1.1439999999999999</v>
      </c>
      <c r="C140" s="56">
        <v>1.1439999999999999</v>
      </c>
      <c r="D140" s="57">
        <f>IF(C140&lt;MAX($C$3:C140),C140/MAX($C$3:C140)-1,0)</f>
        <v>-1.8867924528301883E-2</v>
      </c>
    </row>
    <row r="141" spans="1:4">
      <c r="A141" s="55">
        <v>42706</v>
      </c>
      <c r="B141" s="56">
        <v>1.1259999999999999</v>
      </c>
      <c r="C141" s="56">
        <v>1.1259999999999999</v>
      </c>
      <c r="D141" s="57">
        <f>IF(C141&lt;MAX($C$3:C141),C141/MAX($C$3:C141)-1,0)</f>
        <v>-3.4305317324185292E-2</v>
      </c>
    </row>
    <row r="142" spans="1:4">
      <c r="A142" s="55">
        <v>42709</v>
      </c>
      <c r="B142" s="56">
        <v>1.1220000000000001</v>
      </c>
      <c r="C142" s="56">
        <v>1.1220000000000001</v>
      </c>
      <c r="D142" s="57">
        <f>IF(C142&lt;MAX($C$3:C142),C142/MAX($C$3:C142)-1,0)</f>
        <v>-3.7735849056603654E-2</v>
      </c>
    </row>
    <row r="143" spans="1:4">
      <c r="A143" s="55">
        <v>42710</v>
      </c>
      <c r="B143" s="56">
        <v>1.1200000000000001</v>
      </c>
      <c r="C143" s="56">
        <v>1.1200000000000001</v>
      </c>
      <c r="D143" s="57">
        <f>IF(C143&lt;MAX($C$3:C143),C143/MAX($C$3:C143)-1,0)</f>
        <v>-3.9451114922812835E-2</v>
      </c>
    </row>
    <row r="144" spans="1:4">
      <c r="A144" s="55">
        <v>42711</v>
      </c>
      <c r="B144" s="56">
        <v>1.1259999999999999</v>
      </c>
      <c r="C144" s="56">
        <v>1.1259999999999999</v>
      </c>
      <c r="D144" s="57">
        <f>IF(C144&lt;MAX($C$3:C144),C144/MAX($C$3:C144)-1,0)</f>
        <v>-3.4305317324185292E-2</v>
      </c>
    </row>
    <row r="145" spans="1:4">
      <c r="A145" s="55">
        <v>42712</v>
      </c>
      <c r="B145" s="56">
        <v>1.1279999999999999</v>
      </c>
      <c r="C145" s="56">
        <v>1.1279999999999999</v>
      </c>
      <c r="D145" s="57">
        <f>IF(C145&lt;MAX($C$3:C145),C145/MAX($C$3:C145)-1,0)</f>
        <v>-3.2590051457975999E-2</v>
      </c>
    </row>
    <row r="146" spans="1:4">
      <c r="A146" s="55">
        <v>42713</v>
      </c>
      <c r="B146" s="56">
        <v>1.1180000000000001</v>
      </c>
      <c r="C146" s="56">
        <v>1.1180000000000001</v>
      </c>
      <c r="D146" s="57">
        <f>IF(C146&lt;MAX($C$3:C146),C146/MAX($C$3:C146)-1,0)</f>
        <v>-4.1166380789022128E-2</v>
      </c>
    </row>
    <row r="147" spans="1:4">
      <c r="A147" s="55">
        <v>42716</v>
      </c>
      <c r="B147" s="56">
        <v>1.095</v>
      </c>
      <c r="C147" s="56">
        <v>1.095</v>
      </c>
      <c r="D147" s="57">
        <f>IF(C147&lt;MAX($C$3:C147),C147/MAX($C$3:C147)-1,0)</f>
        <v>-6.0891938250428823E-2</v>
      </c>
    </row>
    <row r="148" spans="1:4">
      <c r="A148" s="55">
        <v>42717</v>
      </c>
      <c r="B148" s="56">
        <v>1.099</v>
      </c>
      <c r="C148" s="56">
        <v>1.099</v>
      </c>
      <c r="D148" s="57">
        <f>IF(C148&lt;MAX($C$3:C148),C148/MAX($C$3:C148)-1,0)</f>
        <v>-5.7461406518010238E-2</v>
      </c>
    </row>
    <row r="149" spans="1:4">
      <c r="A149" s="55">
        <v>42718</v>
      </c>
      <c r="B149" s="56">
        <v>1.0980000000000001</v>
      </c>
      <c r="C149" s="56">
        <v>1.0980000000000001</v>
      </c>
      <c r="D149" s="57">
        <f>IF(C149&lt;MAX($C$3:C149),C149/MAX($C$3:C149)-1,0)</f>
        <v>-5.8319039451114829E-2</v>
      </c>
    </row>
    <row r="150" spans="1:4">
      <c r="A150" s="55">
        <v>42719</v>
      </c>
      <c r="B150" s="56">
        <v>1.0900000000000001</v>
      </c>
      <c r="C150" s="56">
        <v>1.0900000000000001</v>
      </c>
      <c r="D150" s="57">
        <f>IF(C150&lt;MAX($C$3:C150),C150/MAX($C$3:C150)-1,0)</f>
        <v>-6.5180102915951887E-2</v>
      </c>
    </row>
    <row r="151" spans="1:4">
      <c r="A151" s="55">
        <v>42720</v>
      </c>
      <c r="B151" s="56">
        <v>1.091</v>
      </c>
      <c r="C151" s="56">
        <v>1.091</v>
      </c>
      <c r="D151" s="57">
        <f>IF(C151&lt;MAX($C$3:C151),C151/MAX($C$3:C151)-1,0)</f>
        <v>-6.4322469982847297E-2</v>
      </c>
    </row>
    <row r="152" spans="1:4">
      <c r="A152" s="55">
        <v>42723</v>
      </c>
      <c r="B152" s="56">
        <v>1.08</v>
      </c>
      <c r="C152" s="56">
        <v>1.08</v>
      </c>
      <c r="D152" s="57">
        <f>IF(C152&lt;MAX($C$3:C152),C152/MAX($C$3:C152)-1,0)</f>
        <v>-7.3756432246998127E-2</v>
      </c>
    </row>
    <row r="153" spans="1:4">
      <c r="A153" s="55">
        <v>42724</v>
      </c>
      <c r="B153" s="56">
        <v>1.077</v>
      </c>
      <c r="C153" s="56">
        <v>1.077</v>
      </c>
      <c r="D153" s="57">
        <f>IF(C153&lt;MAX($C$3:C153),C153/MAX($C$3:C153)-1,0)</f>
        <v>-7.6329331046312121E-2</v>
      </c>
    </row>
    <row r="154" spans="1:4">
      <c r="A154" s="55">
        <v>42725</v>
      </c>
      <c r="B154" s="56">
        <v>1.0820000000000001</v>
      </c>
      <c r="C154" s="56">
        <v>1.0820000000000001</v>
      </c>
      <c r="D154" s="57">
        <f>IF(C154&lt;MAX($C$3:C154),C154/MAX($C$3:C154)-1,0)</f>
        <v>-7.2041166380788946E-2</v>
      </c>
    </row>
    <row r="155" spans="1:4">
      <c r="A155" s="55">
        <v>42726</v>
      </c>
      <c r="B155" s="56">
        <v>1.0760000000000001</v>
      </c>
      <c r="C155" s="56">
        <v>1.0760000000000001</v>
      </c>
      <c r="D155" s="57">
        <f>IF(C155&lt;MAX($C$3:C155),C155/MAX($C$3:C155)-1,0)</f>
        <v>-7.7186963979416712E-2</v>
      </c>
    </row>
    <row r="156" spans="1:4">
      <c r="A156" s="55">
        <v>42727</v>
      </c>
      <c r="B156" s="56">
        <v>1.073</v>
      </c>
      <c r="C156" s="56">
        <v>1.073</v>
      </c>
      <c r="D156" s="57">
        <f>IF(C156&lt;MAX($C$3:C156),C156/MAX($C$3:C156)-1,0)</f>
        <v>-7.9759862778730706E-2</v>
      </c>
    </row>
    <row r="157" spans="1:4">
      <c r="A157" s="55">
        <v>42730</v>
      </c>
      <c r="B157" s="56">
        <v>1.0720000000000001</v>
      </c>
      <c r="C157" s="56">
        <v>1.0720000000000001</v>
      </c>
      <c r="D157" s="57">
        <f>IF(C157&lt;MAX($C$3:C157),C157/MAX($C$3:C157)-1,0)</f>
        <v>-8.0617495711835185E-2</v>
      </c>
    </row>
    <row r="158" spans="1:4">
      <c r="A158" s="58">
        <v>42731</v>
      </c>
      <c r="B158" s="59">
        <v>1.0720000000000001</v>
      </c>
      <c r="C158" s="59">
        <v>1.0720000000000001</v>
      </c>
      <c r="D158" s="60">
        <f>IF(C158&lt;MAX($C$3:C158),C158/MAX($C$3:C158)-1,0)</f>
        <v>-8.0617495711835185E-2</v>
      </c>
    </row>
    <row r="159" spans="1:4">
      <c r="A159" s="58">
        <v>42732</v>
      </c>
      <c r="B159" s="59">
        <v>1.0840000000000001</v>
      </c>
      <c r="C159" s="59">
        <v>1.0840000000000001</v>
      </c>
      <c r="D159" s="60">
        <f>IF(C159&lt;MAX($C$3:C159),C159/MAX($C$3:C159)-1,0)</f>
        <v>-7.0325900514579653E-2</v>
      </c>
    </row>
    <row r="160" spans="1:4">
      <c r="A160" s="58">
        <v>42733</v>
      </c>
      <c r="B160" s="59">
        <v>1.0900000000000001</v>
      </c>
      <c r="C160" s="59">
        <v>1.0900000000000001</v>
      </c>
      <c r="D160" s="60">
        <f>IF(C160&lt;MAX($C$3:C160),C160/MAX($C$3:C160)-1,0)</f>
        <v>-6.5180102915951887E-2</v>
      </c>
    </row>
    <row r="161" spans="1:4">
      <c r="A161" s="58">
        <v>42734</v>
      </c>
      <c r="B161" s="59">
        <v>1.0980000000000001</v>
      </c>
      <c r="C161" s="59">
        <v>1.0980000000000001</v>
      </c>
      <c r="D161" s="60">
        <f>IF(C161&lt;MAX($C$3:C161),C161/MAX($C$3:C161)-1,0)</f>
        <v>-5.8319039451114829E-2</v>
      </c>
    </row>
    <row r="162" spans="1:4">
      <c r="A162" s="58">
        <v>42735</v>
      </c>
      <c r="B162" s="59">
        <v>1.0980000000000001</v>
      </c>
      <c r="C162" s="59">
        <v>1.0980000000000001</v>
      </c>
      <c r="D162" s="60">
        <f>IF(C162&lt;MAX($C$3:C162),C162/MAX($C$3:C162)-1,0)</f>
        <v>-5.8319039451114829E-2</v>
      </c>
    </row>
    <row r="163" spans="1:4">
      <c r="A163" s="58">
        <v>42738</v>
      </c>
      <c r="B163" s="59">
        <v>1.097</v>
      </c>
      <c r="C163" s="59">
        <v>1.097</v>
      </c>
      <c r="D163" s="60">
        <f>IF(C163&lt;MAX($C$3:C163),C163/MAX($C$3:C163)-1,0)</f>
        <v>-5.9176672384219531E-2</v>
      </c>
    </row>
    <row r="164" spans="1:4">
      <c r="A164" s="58">
        <v>42739</v>
      </c>
      <c r="B164" s="59">
        <v>1.1000000000000001</v>
      </c>
      <c r="C164" s="59">
        <v>1.1000000000000001</v>
      </c>
      <c r="D164" s="60">
        <f>IF(C164&lt;MAX($C$3:C164),C164/MAX($C$3:C164)-1,0)</f>
        <v>-5.6603773584905537E-2</v>
      </c>
    </row>
    <row r="165" spans="1:4">
      <c r="A165" s="58">
        <v>42740</v>
      </c>
      <c r="B165" s="59">
        <v>1.1120000000000001</v>
      </c>
      <c r="C165" s="59">
        <v>1.1120000000000001</v>
      </c>
      <c r="D165" s="60">
        <f>IF(C165&lt;MAX($C$3:C165),C165/MAX($C$3:C165)-1,0)</f>
        <v>-4.6312178387649894E-2</v>
      </c>
    </row>
    <row r="166" spans="1:4">
      <c r="A166" s="58">
        <v>42741</v>
      </c>
      <c r="B166" s="59">
        <v>1.101</v>
      </c>
      <c r="C166" s="59">
        <v>1.101</v>
      </c>
      <c r="D166" s="60">
        <f>IF(C166&lt;MAX($C$3:C166),C166/MAX($C$3:C166)-1,0)</f>
        <v>-5.5746140651800946E-2</v>
      </c>
    </row>
    <row r="167" spans="1:4">
      <c r="A167" s="58">
        <v>42744</v>
      </c>
      <c r="B167" s="59">
        <v>1.1120000000000001</v>
      </c>
      <c r="C167" s="59">
        <v>1.1120000000000001</v>
      </c>
      <c r="D167" s="60">
        <f>IF(C167&lt;MAX($C$3:C167),C167/MAX($C$3:C167)-1,0)</f>
        <v>-4.6312178387649894E-2</v>
      </c>
    </row>
    <row r="168" spans="1:4">
      <c r="A168" s="58">
        <v>42745</v>
      </c>
      <c r="B168" s="59">
        <v>1.1240000000000001</v>
      </c>
      <c r="C168" s="59">
        <v>1.1240000000000001</v>
      </c>
      <c r="D168" s="60">
        <f>IF(C168&lt;MAX($C$3:C168),C168/MAX($C$3:C168)-1,0)</f>
        <v>-3.6020583190394362E-2</v>
      </c>
    </row>
    <row r="169" spans="1:4">
      <c r="A169" s="58">
        <v>42746</v>
      </c>
      <c r="B169" s="59">
        <v>1.1259999999999999</v>
      </c>
      <c r="C169" s="59">
        <v>1.1259999999999999</v>
      </c>
      <c r="D169" s="60">
        <f>IF(C169&lt;MAX($C$3:C169),C169/MAX($C$3:C169)-1,0)</f>
        <v>-3.4305317324185292E-2</v>
      </c>
    </row>
    <row r="170" spans="1:4">
      <c r="A170" s="58">
        <v>42747</v>
      </c>
      <c r="B170" s="59">
        <v>1.1180000000000001</v>
      </c>
      <c r="C170" s="59">
        <v>1.1180000000000001</v>
      </c>
      <c r="D170" s="60">
        <f>IF(C170&lt;MAX($C$3:C170),C170/MAX($C$3:C170)-1,0)</f>
        <v>-4.1166380789022128E-2</v>
      </c>
    </row>
    <row r="171" spans="1:4">
      <c r="A171" s="58">
        <v>42748</v>
      </c>
      <c r="B171" s="59">
        <v>1.1160000000000001</v>
      </c>
      <c r="C171" s="59">
        <v>1.1160000000000001</v>
      </c>
      <c r="D171" s="60">
        <f>IF(C171&lt;MAX($C$3:C171),C171/MAX($C$3:C171)-1,0)</f>
        <v>-4.288164665523142E-2</v>
      </c>
    </row>
    <row r="172" spans="1:4">
      <c r="A172" s="58">
        <v>42751</v>
      </c>
      <c r="B172" s="59">
        <v>1.105</v>
      </c>
      <c r="C172" s="59">
        <v>1.105</v>
      </c>
      <c r="D172" s="60">
        <f>IF(C172&lt;MAX($C$3:C172),C172/MAX($C$3:C172)-1,0)</f>
        <v>-5.2315608919382472E-2</v>
      </c>
    </row>
    <row r="173" spans="1:4">
      <c r="A173" s="58">
        <v>42752</v>
      </c>
      <c r="B173" s="59">
        <v>1.117</v>
      </c>
      <c r="C173" s="59">
        <v>1.117</v>
      </c>
      <c r="D173" s="60">
        <f>IF(C173&lt;MAX($C$3:C173),C173/MAX($C$3:C173)-1,0)</f>
        <v>-4.202401372212683E-2</v>
      </c>
    </row>
    <row r="174" spans="1:4">
      <c r="A174" s="58">
        <v>42753</v>
      </c>
      <c r="B174" s="59">
        <v>1.127</v>
      </c>
      <c r="C174" s="59">
        <v>1.127</v>
      </c>
      <c r="D174" s="60">
        <f>IF(C174&lt;MAX($C$3:C174),C174/MAX($C$3:C174)-1,0)</f>
        <v>-3.344768439108059E-2</v>
      </c>
    </row>
    <row r="175" spans="1:4">
      <c r="A175" s="58">
        <v>42754</v>
      </c>
      <c r="B175" s="59">
        <v>1.1259999999999999</v>
      </c>
      <c r="C175" s="59">
        <v>1.1259999999999999</v>
      </c>
      <c r="D175" s="60">
        <f>IF(C175&lt;MAX($C$3:C175),C175/MAX($C$3:C175)-1,0)</f>
        <v>-3.4305317324185292E-2</v>
      </c>
    </row>
    <row r="176" spans="1:4">
      <c r="A176" s="58">
        <v>42755</v>
      </c>
      <c r="B176" s="59">
        <v>1.1240000000000001</v>
      </c>
      <c r="C176" s="59">
        <v>1.1240000000000001</v>
      </c>
      <c r="D176" s="60">
        <f>IF(C176&lt;MAX($C$3:C176),C176/MAX($C$3:C176)-1,0)</f>
        <v>-3.6020583190394362E-2</v>
      </c>
    </row>
    <row r="177" spans="1:4">
      <c r="A177" s="58">
        <v>42758</v>
      </c>
      <c r="B177" s="59">
        <v>1.125</v>
      </c>
      <c r="C177" s="59">
        <v>1.125</v>
      </c>
      <c r="D177" s="60">
        <f>IF(C177&lt;MAX($C$3:C177),C177/MAX($C$3:C177)-1,0)</f>
        <v>-3.5162950257289771E-2</v>
      </c>
    </row>
    <row r="178" spans="1:4">
      <c r="A178" s="58">
        <v>42759</v>
      </c>
      <c r="B178" s="59">
        <v>1.125</v>
      </c>
      <c r="C178" s="59">
        <v>1.125</v>
      </c>
      <c r="D178" s="60">
        <f>IF(C178&lt;MAX($C$3:C178),C178/MAX($C$3:C178)-1,0)</f>
        <v>-3.5162950257289771E-2</v>
      </c>
    </row>
    <row r="179" spans="1:4">
      <c r="A179" s="58">
        <v>42760</v>
      </c>
      <c r="B179" s="59">
        <v>1.1359999999999999</v>
      </c>
      <c r="C179" s="59">
        <v>1.1359999999999999</v>
      </c>
      <c r="D179" s="60">
        <f>IF(C179&lt;MAX($C$3:C179),C179/MAX($C$3:C179)-1,0)</f>
        <v>-2.5728987993138941E-2</v>
      </c>
    </row>
    <row r="180" spans="1:4">
      <c r="A180" s="58">
        <v>42761</v>
      </c>
      <c r="B180" s="59">
        <v>1.1439999999999999</v>
      </c>
      <c r="C180" s="59">
        <v>1.1439999999999999</v>
      </c>
      <c r="D180" s="60">
        <f>IF(C180&lt;MAX($C$3:C180),C180/MAX($C$3:C180)-1,0)</f>
        <v>-1.8867924528301883E-2</v>
      </c>
    </row>
    <row r="181" spans="1:4">
      <c r="A181" s="58">
        <v>42769</v>
      </c>
      <c r="B181" s="59">
        <v>1.135</v>
      </c>
      <c r="C181" s="59">
        <v>1.135</v>
      </c>
      <c r="D181" s="60">
        <f>IF(C181&lt;MAX($C$3:C181),C181/MAX($C$3:C181)-1,0)</f>
        <v>-2.6586620926243532E-2</v>
      </c>
    </row>
    <row r="182" spans="1:4">
      <c r="A182" s="58">
        <v>42772</v>
      </c>
      <c r="B182" s="59">
        <v>1.1499999999999999</v>
      </c>
      <c r="C182" s="59">
        <v>1.1499999999999999</v>
      </c>
      <c r="D182" s="60">
        <f>IF(C182&lt;MAX($C$3:C182),C182/MAX($C$3:C182)-1,0)</f>
        <v>-1.3722126929674117E-2</v>
      </c>
    </row>
    <row r="183" spans="1:4">
      <c r="A183" s="58">
        <v>42773</v>
      </c>
      <c r="B183" s="59">
        <v>1.1499999999999999</v>
      </c>
      <c r="C183" s="59">
        <v>1.1499999999999999</v>
      </c>
      <c r="D183" s="60">
        <f>IF(C183&lt;MAX($C$3:C183),C183/MAX($C$3:C183)-1,0)</f>
        <v>-1.3722126929674117E-2</v>
      </c>
    </row>
    <row r="184" spans="1:4">
      <c r="A184" s="58">
        <v>42774</v>
      </c>
      <c r="B184" s="59">
        <v>1.1599999999999999</v>
      </c>
      <c r="C184" s="59">
        <v>1.1599999999999999</v>
      </c>
      <c r="D184" s="60">
        <f>IF(C184&lt;MAX($C$3:C184),C184/MAX($C$3:C184)-1,0)</f>
        <v>-5.145797598627766E-3</v>
      </c>
    </row>
    <row r="185" spans="1:4">
      <c r="A185" s="58">
        <v>42775</v>
      </c>
      <c r="B185" s="59">
        <v>1.161</v>
      </c>
      <c r="C185" s="59">
        <v>1.161</v>
      </c>
      <c r="D185" s="60">
        <f>IF(C185&lt;MAX($C$3:C185),C185/MAX($C$3:C185)-1,0)</f>
        <v>-4.2881646655230643E-3</v>
      </c>
    </row>
    <row r="186" spans="1:4">
      <c r="A186" s="58">
        <v>42776</v>
      </c>
      <c r="B186" s="59">
        <v>1.1639999999999999</v>
      </c>
      <c r="C186" s="59">
        <v>1.1639999999999999</v>
      </c>
      <c r="D186" s="60">
        <f>IF(C186&lt;MAX($C$3:C186),C186/MAX($C$3:C186)-1,0)</f>
        <v>-1.7152658662092923E-3</v>
      </c>
    </row>
    <row r="187" spans="1:4">
      <c r="A187" s="25">
        <v>42779</v>
      </c>
      <c r="B187" s="1">
        <v>1.18</v>
      </c>
      <c r="C187" s="1">
        <v>1.18</v>
      </c>
      <c r="D187" s="3">
        <f>IF(C187&lt;MAX($C$3:C187),C187/MAX($C$3:C187)-1,0)</f>
        <v>0</v>
      </c>
    </row>
    <row r="188" spans="1:4">
      <c r="A188" s="25">
        <v>42780</v>
      </c>
      <c r="B188" s="1">
        <v>1.181</v>
      </c>
      <c r="C188" s="1">
        <v>1.181</v>
      </c>
      <c r="D188" s="3">
        <f>IF(C188&lt;MAX($C$3:C188),C188/MAX($C$3:C188)-1,0)</f>
        <v>0</v>
      </c>
    </row>
    <row r="189" spans="1:4">
      <c r="A189" s="25">
        <v>42781</v>
      </c>
      <c r="B189" s="1">
        <v>1.1839999999999999</v>
      </c>
      <c r="C189" s="1">
        <v>1.1839999999999999</v>
      </c>
      <c r="D189" s="3">
        <f>IF(C189&lt;MAX($C$3:C189),C189/MAX($C$3:C189)-1,0)</f>
        <v>0</v>
      </c>
    </row>
    <row r="190" spans="1:4">
      <c r="A190" s="25">
        <v>42782</v>
      </c>
      <c r="B190" s="1">
        <v>1.1819999999999999</v>
      </c>
      <c r="C190" s="1">
        <v>1.1819999999999999</v>
      </c>
      <c r="D190" s="3">
        <f>IF(C190&lt;MAX($C$3:C190),C190/MAX($C$3:C190)-1,0)</f>
        <v>-1.6891891891891442E-3</v>
      </c>
    </row>
    <row r="191" spans="1:4">
      <c r="A191" s="25">
        <v>42783</v>
      </c>
      <c r="B191" s="1">
        <v>1.173</v>
      </c>
      <c r="C191" s="1">
        <v>1.173</v>
      </c>
      <c r="D191" s="3">
        <f>IF(C191&lt;MAX($C$3:C191),C191/MAX($C$3:C191)-1,0)</f>
        <v>-9.2905405405404595E-3</v>
      </c>
    </row>
    <row r="192" spans="1:4">
      <c r="A192" s="25">
        <v>42786</v>
      </c>
      <c r="B192" s="1">
        <v>1.1870000000000001</v>
      </c>
      <c r="C192" s="1">
        <v>1.1870000000000001</v>
      </c>
      <c r="D192" s="3">
        <f>IF(C192&lt;MAX($C$3:C192),C192/MAX($C$3:C192)-1,0)</f>
        <v>0</v>
      </c>
    </row>
    <row r="193" spans="1:4">
      <c r="A193" s="25">
        <v>42787</v>
      </c>
      <c r="B193" s="1">
        <v>1.18</v>
      </c>
      <c r="C193" s="1">
        <v>1.18</v>
      </c>
      <c r="D193" s="3">
        <f>IF(C193&lt;MAX($C$3:C193),C193/MAX($C$3:C193)-1,0)</f>
        <v>-5.8972198820557153E-3</v>
      </c>
    </row>
    <row r="194" spans="1:4">
      <c r="A194" s="25">
        <v>42788</v>
      </c>
      <c r="B194" s="1">
        <v>1.1890000000000001</v>
      </c>
      <c r="C194" s="1">
        <v>1.1890000000000001</v>
      </c>
      <c r="D194" s="3">
        <f>IF(C194&lt;MAX($C$3:C194),C194/MAX($C$3:C194)-1,0)</f>
        <v>0</v>
      </c>
    </row>
    <row r="195" spans="1:4">
      <c r="A195" s="25">
        <v>42789</v>
      </c>
      <c r="B195" s="1">
        <v>1.1870000000000001</v>
      </c>
      <c r="C195" s="1">
        <v>1.1870000000000001</v>
      </c>
      <c r="D195" s="3">
        <f>IF(C195&lt;MAX($C$3:C195),C195/MAX($C$3:C195)-1,0)</f>
        <v>-1.682085786375076E-3</v>
      </c>
    </row>
    <row r="196" spans="1:4">
      <c r="A196" s="25">
        <v>42790</v>
      </c>
      <c r="B196" s="1">
        <v>1.173</v>
      </c>
      <c r="C196" s="1">
        <v>1.173</v>
      </c>
      <c r="D196" s="3">
        <f>IF(C196&lt;MAX($C$3:C196),C196/MAX($C$3:C196)-1,0)</f>
        <v>-1.345668629100083E-2</v>
      </c>
    </row>
    <row r="197" spans="1:4">
      <c r="A197" s="25">
        <v>42793</v>
      </c>
      <c r="B197" s="1">
        <v>1.1739999999999999</v>
      </c>
      <c r="C197" s="1">
        <v>1.1739999999999999</v>
      </c>
      <c r="D197" s="3">
        <f>IF(C197&lt;MAX($C$3:C197),C197/MAX($C$3:C197)-1,0)</f>
        <v>-1.2615643397813403E-2</v>
      </c>
    </row>
    <row r="198" spans="1:4">
      <c r="A198" s="25">
        <v>42794</v>
      </c>
      <c r="B198" s="1">
        <v>1.1659999999999999</v>
      </c>
      <c r="C198" s="1">
        <v>1.1659999999999999</v>
      </c>
      <c r="D198" s="3">
        <f>IF(C198&lt;MAX($C$3:C198),C198/MAX($C$3:C198)-1,0)</f>
        <v>-1.9343986543313818E-2</v>
      </c>
    </row>
    <row r="199" spans="1:4">
      <c r="A199" s="25">
        <v>42795</v>
      </c>
      <c r="B199" s="1">
        <v>1.1739999999999999</v>
      </c>
      <c r="C199" s="1">
        <v>1.1739999999999999</v>
      </c>
      <c r="D199" s="3">
        <f>IF(C199&lt;MAX($C$3:C199),C199/MAX($C$3:C199)-1,0)</f>
        <v>-1.2615643397813403E-2</v>
      </c>
    </row>
    <row r="200" spans="1:4">
      <c r="A200" s="25">
        <v>42796</v>
      </c>
      <c r="B200" s="1">
        <v>1.171</v>
      </c>
      <c r="C200" s="1">
        <v>1.171</v>
      </c>
      <c r="D200" s="3">
        <f>IF(C200&lt;MAX($C$3:C200),C200/MAX($C$3:C200)-1,0)</f>
        <v>-1.5138772077375906E-2</v>
      </c>
    </row>
    <row r="201" spans="1:4">
      <c r="A201" s="25">
        <v>42797</v>
      </c>
      <c r="B201" s="1">
        <v>1.169</v>
      </c>
      <c r="C201" s="1">
        <v>1.169</v>
      </c>
      <c r="D201" s="3">
        <f>IF(C201&lt;MAX($C$3:C201),C201/MAX($C$3:C201)-1,0)</f>
        <v>-1.6820857863751093E-2</v>
      </c>
    </row>
    <row r="202" spans="1:4">
      <c r="A202" s="25">
        <v>42800</v>
      </c>
      <c r="B202" s="1">
        <v>1.1739999999999999</v>
      </c>
      <c r="C202" s="1">
        <v>1.1739999999999999</v>
      </c>
      <c r="D202" s="3">
        <f>IF(C202&lt;MAX($C$3:C202),C202/MAX($C$3:C202)-1,0)</f>
        <v>-1.2615643397813403E-2</v>
      </c>
    </row>
    <row r="203" spans="1:4">
      <c r="A203" s="25">
        <v>42801</v>
      </c>
      <c r="B203" s="1">
        <v>1.1779999999999999</v>
      </c>
      <c r="C203" s="1">
        <v>1.1779999999999999</v>
      </c>
      <c r="D203" s="3">
        <f>IF(C203&lt;MAX($C$3:C203),C203/MAX($C$3:C203)-1,0)</f>
        <v>-9.25147182506314E-3</v>
      </c>
    </row>
    <row r="204" spans="1:4">
      <c r="A204" s="25">
        <v>42802</v>
      </c>
      <c r="B204" s="1">
        <v>1.1870000000000001</v>
      </c>
      <c r="C204" s="1">
        <v>1.1870000000000001</v>
      </c>
      <c r="D204" s="3">
        <f>IF(C204&lt;MAX($C$3:C204),C204/MAX($C$3:C204)-1,0)</f>
        <v>-1.682085786375076E-3</v>
      </c>
    </row>
    <row r="205" spans="1:4">
      <c r="A205" s="25">
        <v>42803</v>
      </c>
      <c r="B205" s="1">
        <v>1.177</v>
      </c>
      <c r="C205" s="1">
        <v>1.177</v>
      </c>
      <c r="D205" s="3">
        <f>IF(C205&lt;MAX($C$3:C205),C205/MAX($C$3:C205)-1,0)</f>
        <v>-1.0092514718250678E-2</v>
      </c>
    </row>
    <row r="206" spans="1:4">
      <c r="A206" s="25">
        <v>42804</v>
      </c>
      <c r="B206" s="1">
        <v>1.1830000000000001</v>
      </c>
      <c r="C206" s="1">
        <v>1.1830000000000001</v>
      </c>
      <c r="D206" s="3">
        <f>IF(C206&lt;MAX($C$3:C206),C206/MAX($C$3:C206)-1,0)</f>
        <v>-5.046257359125339E-3</v>
      </c>
    </row>
    <row r="207" spans="1:4">
      <c r="A207" s="25">
        <v>42807</v>
      </c>
      <c r="B207" s="1">
        <v>1.1970000000000001</v>
      </c>
      <c r="C207" s="1">
        <v>1.1970000000000001</v>
      </c>
      <c r="D207" s="3">
        <f>IF(C207&lt;MAX($C$3:C207),C207/MAX($C$3:C207)-1,0)</f>
        <v>0</v>
      </c>
    </row>
    <row r="208" spans="1:4">
      <c r="A208" s="25">
        <v>42808</v>
      </c>
      <c r="B208" s="1">
        <v>1.1990000000000001</v>
      </c>
      <c r="C208" s="1">
        <v>1.1990000000000001</v>
      </c>
      <c r="D208" s="3">
        <f>IF(C208&lt;MAX($C$3:C208),C208/MAX($C$3:C208)-1,0)</f>
        <v>0</v>
      </c>
    </row>
    <row r="209" spans="1:4">
      <c r="A209" s="25">
        <v>42809</v>
      </c>
      <c r="B209" s="1">
        <v>1.202</v>
      </c>
      <c r="C209" s="1">
        <v>1.202</v>
      </c>
      <c r="D209" s="3">
        <f>IF(C209&lt;MAX($C$3:C209),C209/MAX($C$3:C209)-1,0)</f>
        <v>0</v>
      </c>
    </row>
    <row r="210" spans="1:4">
      <c r="A210" s="25">
        <v>42810</v>
      </c>
      <c r="B210" s="1">
        <v>1.2190000000000001</v>
      </c>
      <c r="C210" s="1">
        <v>1.2190000000000001</v>
      </c>
      <c r="D210" s="3">
        <f>IF(C210&lt;MAX($C$3:C210),C210/MAX($C$3:C210)-1,0)</f>
        <v>0</v>
      </c>
    </row>
    <row r="211" spans="1:4">
      <c r="A211" s="25">
        <v>42811</v>
      </c>
      <c r="B211" s="1">
        <v>1.2130000000000001</v>
      </c>
      <c r="C211" s="1">
        <v>1.2130000000000001</v>
      </c>
      <c r="D211" s="3">
        <f>IF(C211&lt;MAX($C$3:C211),C211/MAX($C$3:C211)-1,0)</f>
        <v>-4.9220672682526168E-3</v>
      </c>
    </row>
    <row r="212" spans="1:4">
      <c r="A212" s="25">
        <v>42814</v>
      </c>
      <c r="B212" s="1">
        <v>1.2210000000000001</v>
      </c>
      <c r="C212" s="1">
        <v>1.2210000000000001</v>
      </c>
      <c r="D212" s="3">
        <f>IF(C212&lt;MAX($C$3:C212),C212/MAX($C$3:C212)-1,0)</f>
        <v>0</v>
      </c>
    </row>
    <row r="213" spans="1:4">
      <c r="A213" s="25">
        <v>42815</v>
      </c>
      <c r="B213" s="1">
        <v>1.2270000000000001</v>
      </c>
      <c r="C213" s="1">
        <v>1.2270000000000001</v>
      </c>
      <c r="D213" s="3">
        <f>IF(C213&lt;MAX($C$3:C213),C213/MAX($C$3:C213)-1,0)</f>
        <v>0</v>
      </c>
    </row>
    <row r="214" spans="1:4">
      <c r="A214" s="25">
        <v>42816</v>
      </c>
      <c r="B214" s="1">
        <v>1.214</v>
      </c>
      <c r="C214" s="1">
        <v>1.214</v>
      </c>
      <c r="D214" s="3">
        <f>IF(C214&lt;MAX($C$3:C214),C214/MAX($C$3:C214)-1,0)</f>
        <v>-1.0594947025264978E-2</v>
      </c>
    </row>
    <row r="215" spans="1:4">
      <c r="A215" s="25">
        <v>42817</v>
      </c>
      <c r="B215" s="1">
        <v>1.2210000000000001</v>
      </c>
      <c r="C215" s="1">
        <v>1.2210000000000001</v>
      </c>
      <c r="D215" s="3">
        <f>IF(C215&lt;MAX($C$3:C215),C215/MAX($C$3:C215)-1,0)</f>
        <v>-4.8899755501222719E-3</v>
      </c>
    </row>
    <row r="216" spans="1:4">
      <c r="A216" s="25">
        <v>42818</v>
      </c>
      <c r="B216" s="1">
        <v>1.228</v>
      </c>
      <c r="C216" s="1">
        <v>1.228</v>
      </c>
      <c r="D216" s="3">
        <f>IF(C216&lt;MAX($C$3:C216),C216/MAX($C$3:C216)-1,0)</f>
        <v>0</v>
      </c>
    </row>
    <row r="217" spans="1:4">
      <c r="A217" s="25">
        <v>42821</v>
      </c>
      <c r="B217" s="1">
        <v>1.2150000000000001</v>
      </c>
      <c r="C217" s="1">
        <v>1.2150000000000001</v>
      </c>
      <c r="D217" s="3">
        <f>IF(C217&lt;MAX($C$3:C217),C217/MAX($C$3:C217)-1,0)</f>
        <v>-1.0586319218240936E-2</v>
      </c>
    </row>
    <row r="218" spans="1:4">
      <c r="A218" s="25">
        <v>42822</v>
      </c>
      <c r="B218" s="1">
        <v>1.222</v>
      </c>
      <c r="C218" s="1">
        <v>1.222</v>
      </c>
      <c r="D218" s="3">
        <f>IF(C218&lt;MAX($C$3:C218),C218/MAX($C$3:C218)-1,0)</f>
        <v>-4.8859934853420217E-3</v>
      </c>
    </row>
    <row r="219" spans="1:4">
      <c r="A219" s="25">
        <v>42823</v>
      </c>
      <c r="B219" s="1">
        <v>1.2190000000000001</v>
      </c>
      <c r="C219" s="1">
        <v>1.2190000000000001</v>
      </c>
      <c r="D219" s="3">
        <f>IF(C219&lt;MAX($C$3:C219),C219/MAX($C$3:C219)-1,0)</f>
        <v>-7.3289902280129215E-3</v>
      </c>
    </row>
    <row r="220" spans="1:4">
      <c r="A220" s="25">
        <v>42824</v>
      </c>
      <c r="B220" s="1">
        <v>1.214</v>
      </c>
      <c r="C220" s="1">
        <v>1.214</v>
      </c>
      <c r="D220" s="3">
        <f>IF(C220&lt;MAX($C$3:C220),C220/MAX($C$3:C220)-1,0)</f>
        <v>-1.1400651465798051E-2</v>
      </c>
    </row>
    <row r="221" spans="1:4">
      <c r="A221" s="25">
        <v>42825</v>
      </c>
      <c r="B221" s="1">
        <v>1.208</v>
      </c>
      <c r="C221" s="1">
        <v>1.208</v>
      </c>
      <c r="D221" s="3">
        <f>IF(C221&lt;MAX($C$3:C221),C221/MAX($C$3:C221)-1,0)</f>
        <v>-1.6286644951140072E-2</v>
      </c>
    </row>
    <row r="222" spans="1:4">
      <c r="A222" s="25">
        <v>42830</v>
      </c>
      <c r="B222" s="1">
        <v>1.222</v>
      </c>
      <c r="C222" s="1">
        <v>1.222</v>
      </c>
      <c r="D222" s="3">
        <f>IF(C222&lt;MAX($C$3:C222),C222/MAX($C$3:C222)-1,0)</f>
        <v>-4.8859934853420217E-3</v>
      </c>
    </row>
    <row r="223" spans="1:4">
      <c r="A223" s="25">
        <v>42831</v>
      </c>
      <c r="B223" s="1">
        <v>1.212</v>
      </c>
      <c r="C223" s="1">
        <v>1.212</v>
      </c>
      <c r="D223" s="3">
        <f>IF(C223&lt;MAX($C$3:C223),C223/MAX($C$3:C223)-1,0)</f>
        <v>-1.3029315960912058E-2</v>
      </c>
    </row>
    <row r="224" spans="1:4">
      <c r="A224" s="25">
        <v>42832</v>
      </c>
      <c r="B224" s="1">
        <v>1.2130000000000001</v>
      </c>
      <c r="C224" s="1">
        <v>1.2130000000000001</v>
      </c>
      <c r="D224" s="3">
        <f>IF(C224&lt;MAX($C$3:C224),C224/MAX($C$3:C224)-1,0)</f>
        <v>-1.2214983713354943E-2</v>
      </c>
    </row>
    <row r="225" spans="1:4">
      <c r="A225" s="25">
        <v>42835</v>
      </c>
      <c r="B225" s="1">
        <v>1.2070000000000001</v>
      </c>
      <c r="C225" s="1">
        <v>1.2070000000000001</v>
      </c>
      <c r="D225" s="3">
        <f>IF(C225&lt;MAX($C$3:C225),C225/MAX($C$3:C225)-1,0)</f>
        <v>-1.7100977198696965E-2</v>
      </c>
    </row>
    <row r="226" spans="1:4">
      <c r="A226" s="25">
        <v>42836</v>
      </c>
      <c r="B226" s="1">
        <v>1.2</v>
      </c>
      <c r="C226" s="1">
        <v>1.2</v>
      </c>
      <c r="D226" s="3">
        <f>IF(C226&lt;MAX($C$3:C226),C226/MAX($C$3:C226)-1,0)</f>
        <v>-2.2801302931596101E-2</v>
      </c>
    </row>
    <row r="227" spans="1:4">
      <c r="A227" s="25">
        <v>42837</v>
      </c>
      <c r="B227" s="1">
        <v>1.2090000000000001</v>
      </c>
      <c r="C227" s="1">
        <v>1.2090000000000001</v>
      </c>
      <c r="D227" s="3">
        <f>IF(C227&lt;MAX($C$3:C227),C227/MAX($C$3:C227)-1,0)</f>
        <v>-1.5472312703582958E-2</v>
      </c>
    </row>
    <row r="228" spans="1:4">
      <c r="A228" s="25">
        <v>42838</v>
      </c>
      <c r="B228" s="1">
        <v>1.2010000000000001</v>
      </c>
      <c r="C228" s="1">
        <v>1.2010000000000001</v>
      </c>
      <c r="D228" s="3">
        <f>IF(C228&lt;MAX($C$3:C228),C228/MAX($C$3:C228)-1,0)</f>
        <v>-2.1986970684038987E-2</v>
      </c>
    </row>
    <row r="229" spans="1:4">
      <c r="A229" s="25">
        <v>42839</v>
      </c>
      <c r="B229" s="1">
        <v>1.202</v>
      </c>
      <c r="C229" s="1">
        <v>1.202</v>
      </c>
      <c r="D229" s="3">
        <f>IF(C229&lt;MAX($C$3:C229),C229/MAX($C$3:C229)-1,0)</f>
        <v>-2.1172638436482094E-2</v>
      </c>
    </row>
    <row r="230" spans="1:4">
      <c r="A230" s="25">
        <v>42842</v>
      </c>
      <c r="B230" s="1">
        <v>1.2010000000000001</v>
      </c>
      <c r="C230" s="1">
        <v>1.2010000000000001</v>
      </c>
      <c r="D230" s="3">
        <f>IF(C230&lt;MAX($C$3:C230),C230/MAX($C$3:C230)-1,0)</f>
        <v>-2.1986970684038987E-2</v>
      </c>
    </row>
    <row r="231" spans="1:4">
      <c r="A231" s="25">
        <v>42843</v>
      </c>
      <c r="B231" s="1">
        <v>1.1950000000000001</v>
      </c>
      <c r="C231" s="1">
        <v>1.1950000000000001</v>
      </c>
      <c r="D231" s="3">
        <f>IF(C231&lt;MAX($C$3:C231),C231/MAX($C$3:C231)-1,0)</f>
        <v>-2.6872964169381008E-2</v>
      </c>
    </row>
    <row r="232" spans="1:4">
      <c r="A232" s="25">
        <v>42844</v>
      </c>
      <c r="B232" s="1">
        <v>1.196</v>
      </c>
      <c r="C232" s="1">
        <v>1.196</v>
      </c>
      <c r="D232" s="3">
        <f>IF(C232&lt;MAX($C$3:C232),C232/MAX($C$3:C232)-1,0)</f>
        <v>-2.6058631921824116E-2</v>
      </c>
    </row>
    <row r="233" spans="1:4">
      <c r="A233" s="25">
        <v>42845</v>
      </c>
      <c r="B233" s="1">
        <v>1.21</v>
      </c>
      <c r="C233" s="1">
        <v>1.21</v>
      </c>
      <c r="D233" s="3">
        <f>IF(C233&lt;MAX($C$3:C233),C233/MAX($C$3:C233)-1,0)</f>
        <v>-1.4657980456026065E-2</v>
      </c>
    </row>
    <row r="234" spans="1:4">
      <c r="A234" s="25">
        <v>42846</v>
      </c>
      <c r="B234" s="1">
        <v>1.2130000000000001</v>
      </c>
      <c r="C234" s="1">
        <v>1.2130000000000001</v>
      </c>
      <c r="D234" s="3">
        <f>IF(C234&lt;MAX($C$3:C234),C234/MAX($C$3:C234)-1,0)</f>
        <v>-1.2214983713354943E-2</v>
      </c>
    </row>
    <row r="235" spans="1:4">
      <c r="A235" s="25">
        <v>42849</v>
      </c>
      <c r="B235" s="1">
        <v>1.2070000000000001</v>
      </c>
      <c r="C235" s="1">
        <v>1.2070000000000001</v>
      </c>
      <c r="D235" s="3">
        <f>IF(C235&lt;MAX($C$3:C235),C235/MAX($C$3:C235)-1,0)</f>
        <v>-1.7100977198696965E-2</v>
      </c>
    </row>
    <row r="236" spans="1:4">
      <c r="A236" s="25">
        <v>42850</v>
      </c>
      <c r="B236" s="1">
        <v>1.2210000000000001</v>
      </c>
      <c r="C236" s="1">
        <v>1.2210000000000001</v>
      </c>
      <c r="D236" s="3">
        <f>IF(C236&lt;MAX($C$3:C236),C236/MAX($C$3:C236)-1,0)</f>
        <v>-5.7003257328989143E-3</v>
      </c>
    </row>
    <row r="237" spans="1:4">
      <c r="A237" s="25">
        <v>42851</v>
      </c>
      <c r="B237" s="1">
        <v>1.2270000000000001</v>
      </c>
      <c r="C237" s="1">
        <v>1.2270000000000001</v>
      </c>
      <c r="D237" s="3">
        <f>IF(C237&lt;MAX($C$3:C237),C237/MAX($C$3:C237)-1,0)</f>
        <v>-8.143322475568926E-4</v>
      </c>
    </row>
    <row r="238" spans="1:4">
      <c r="A238" s="25">
        <v>42852</v>
      </c>
      <c r="B238" s="1">
        <v>1.2250000000000001</v>
      </c>
      <c r="C238" s="1">
        <v>1.2250000000000001</v>
      </c>
      <c r="D238" s="3">
        <f>IF(C238&lt;MAX($C$3:C238),C238/MAX($C$3:C238)-1,0)</f>
        <v>-2.4429967426708998E-3</v>
      </c>
    </row>
    <row r="239" spans="1:4">
      <c r="A239" s="25">
        <v>42853</v>
      </c>
      <c r="B239" s="1">
        <v>1.2310000000000001</v>
      </c>
      <c r="C239" s="1">
        <v>1.2310000000000001</v>
      </c>
      <c r="D239" s="3">
        <f>IF(C239&lt;MAX($C$3:C239),C239/MAX($C$3:C239)-1,0)</f>
        <v>0</v>
      </c>
    </row>
    <row r="240" spans="1:4">
      <c r="A240" s="25">
        <v>42857</v>
      </c>
      <c r="B240" s="1">
        <v>1.2410000000000001</v>
      </c>
      <c r="C240" s="1">
        <v>1.2410000000000001</v>
      </c>
      <c r="D240" s="3">
        <f>IF(C240&lt;MAX($C$3:C240),C240/MAX($C$3:C240)-1,0)</f>
        <v>0</v>
      </c>
    </row>
    <row r="241" spans="1:4">
      <c r="A241" s="25">
        <v>42858</v>
      </c>
      <c r="B241" s="1">
        <v>1.2390000000000001</v>
      </c>
      <c r="C241" s="1">
        <v>1.2390000000000001</v>
      </c>
      <c r="D241" s="3">
        <f>IF(C241&lt;MAX($C$3:C241),C241/MAX($C$3:C241)-1,0)</f>
        <v>-1.6116035455278066E-3</v>
      </c>
    </row>
    <row r="242" spans="1:4">
      <c r="A242" s="25">
        <v>42859</v>
      </c>
      <c r="B242" s="1">
        <v>1.226</v>
      </c>
      <c r="C242" s="1">
        <v>1.226</v>
      </c>
      <c r="D242" s="3">
        <f>IF(C242&lt;MAX($C$3:C242),C242/MAX($C$3:C242)-1,0)</f>
        <v>-1.208702659145855E-2</v>
      </c>
    </row>
    <row r="243" spans="1:4">
      <c r="A243" s="25">
        <v>42860</v>
      </c>
      <c r="B243" s="1">
        <v>1.2130000000000001</v>
      </c>
      <c r="C243" s="1">
        <v>1.2130000000000001</v>
      </c>
      <c r="D243" s="3">
        <f>IF(C243&lt;MAX($C$3:C243),C243/MAX($C$3:C243)-1,0)</f>
        <v>-2.2562449637389181E-2</v>
      </c>
    </row>
    <row r="244" spans="1:4">
      <c r="A244" s="25">
        <v>42863</v>
      </c>
      <c r="B244" s="1">
        <v>1.222</v>
      </c>
      <c r="C244" s="1">
        <v>1.222</v>
      </c>
      <c r="D244" s="3">
        <f>IF(C244&lt;MAX($C$3:C244),C244/MAX($C$3:C244)-1,0)</f>
        <v>-1.5310233682514163E-2</v>
      </c>
    </row>
    <row r="245" spans="1:4">
      <c r="A245" s="25">
        <v>42864</v>
      </c>
      <c r="B245" s="1">
        <v>1.2390000000000001</v>
      </c>
      <c r="C245" s="1">
        <v>1.2390000000000001</v>
      </c>
      <c r="D245" s="3">
        <f>IF(C245&lt;MAX($C$3:C245),C245/MAX($C$3:C245)-1,0)</f>
        <v>-1.6116035455278066E-3</v>
      </c>
    </row>
    <row r="246" spans="1:4">
      <c r="A246" s="25">
        <v>42865</v>
      </c>
      <c r="B246" s="1">
        <v>1.2430000000000001</v>
      </c>
      <c r="C246" s="1">
        <v>1.2430000000000001</v>
      </c>
      <c r="D246" s="3">
        <f>IF(C246&lt;MAX($C$3:C246),C246/MAX($C$3:C246)-1,0)</f>
        <v>0</v>
      </c>
    </row>
    <row r="247" spans="1:4">
      <c r="A247" s="25">
        <v>42866</v>
      </c>
      <c r="B247" s="1">
        <v>1.2390000000000001</v>
      </c>
      <c r="C247" s="1">
        <v>1.2390000000000001</v>
      </c>
      <c r="D247" s="3">
        <f>IF(C247&lt;MAX($C$3:C247),C247/MAX($C$3:C247)-1,0)</f>
        <v>-3.2180209171359664E-3</v>
      </c>
    </row>
    <row r="248" spans="1:4">
      <c r="A248" s="25">
        <v>42867</v>
      </c>
      <c r="B248" s="1">
        <v>1.2270000000000001</v>
      </c>
      <c r="C248" s="1">
        <v>1.2270000000000001</v>
      </c>
      <c r="D248" s="3">
        <f>IF(C248&lt;MAX($C$3:C248),C248/MAX($C$3:C248)-1,0)</f>
        <v>-1.2872083668543866E-2</v>
      </c>
    </row>
    <row r="249" spans="1:4">
      <c r="A249" s="25">
        <v>42870</v>
      </c>
      <c r="B249" s="1">
        <v>1.228</v>
      </c>
      <c r="C249" s="1">
        <v>1.228</v>
      </c>
      <c r="D249" s="3">
        <f>IF(C249&lt;MAX($C$3:C249),C249/MAX($C$3:C249)-1,0)</f>
        <v>-1.2067578439259985E-2</v>
      </c>
    </row>
    <row r="250" spans="1:4">
      <c r="A250" s="25">
        <v>42871</v>
      </c>
      <c r="B250" s="1">
        <v>1.234</v>
      </c>
      <c r="C250" s="1">
        <v>1.234</v>
      </c>
      <c r="D250" s="3">
        <f>IF(C250&lt;MAX($C$3:C250),C250/MAX($C$3:C250)-1,0)</f>
        <v>-7.2405470635560354E-3</v>
      </c>
    </row>
    <row r="251" spans="1:4">
      <c r="A251" s="25">
        <v>42872</v>
      </c>
      <c r="B251" s="1">
        <v>1.232</v>
      </c>
      <c r="C251" s="1">
        <v>1.232</v>
      </c>
      <c r="D251" s="3">
        <f>IF(C251&lt;MAX($C$3:C251),C251/MAX($C$3:C251)-1,0)</f>
        <v>-8.8495575221240186E-3</v>
      </c>
    </row>
    <row r="252" spans="1:4">
      <c r="A252" s="25">
        <v>42873</v>
      </c>
      <c r="B252" s="1">
        <v>1.216</v>
      </c>
      <c r="C252" s="1">
        <v>1.216</v>
      </c>
      <c r="D252" s="3">
        <f>IF(C252&lt;MAX($C$3:C252),C252/MAX($C$3:C252)-1,0)</f>
        <v>-2.1721641190667884E-2</v>
      </c>
    </row>
    <row r="253" spans="1:4">
      <c r="A253" s="25">
        <v>42874</v>
      </c>
      <c r="B253" s="1">
        <v>1.216</v>
      </c>
      <c r="C253" s="1">
        <v>1.216</v>
      </c>
      <c r="D253" s="3">
        <f>IF(C253&lt;MAX($C$3:C253),C253/MAX($C$3:C253)-1,0)</f>
        <v>-2.1721641190667884E-2</v>
      </c>
    </row>
    <row r="254" spans="1:4">
      <c r="A254" s="25">
        <v>42877</v>
      </c>
      <c r="B254" s="1">
        <v>1.228</v>
      </c>
      <c r="C254" s="1">
        <v>1.228</v>
      </c>
      <c r="D254" s="3">
        <f>IF(C254&lt;MAX($C$3:C254),C254/MAX($C$3:C254)-1,0)</f>
        <v>-1.2067578439259985E-2</v>
      </c>
    </row>
    <row r="255" spans="1:4">
      <c r="A255" s="25">
        <v>42878</v>
      </c>
      <c r="B255" s="1">
        <v>1.226</v>
      </c>
      <c r="C255" s="1">
        <v>1.226</v>
      </c>
      <c r="D255" s="3">
        <f>IF(C255&lt;MAX($C$3:C255),C255/MAX($C$3:C255)-1,0)</f>
        <v>-1.3676588897827968E-2</v>
      </c>
    </row>
    <row r="256" spans="1:4">
      <c r="A256" s="25">
        <v>42879</v>
      </c>
      <c r="B256" s="1">
        <v>1.224</v>
      </c>
      <c r="C256" s="1">
        <v>1.224</v>
      </c>
      <c r="D256" s="3">
        <f>IF(C256&lt;MAX($C$3:C256),C256/MAX($C$3:C256)-1,0)</f>
        <v>-1.5285599356395951E-2</v>
      </c>
    </row>
    <row r="257" spans="1:4">
      <c r="A257" s="25">
        <v>42880</v>
      </c>
      <c r="B257" s="1">
        <v>1.2330000000000001</v>
      </c>
      <c r="C257" s="1">
        <v>1.2330000000000001</v>
      </c>
      <c r="D257" s="3">
        <f>IF(C257&lt;MAX($C$3:C257),C257/MAX($C$3:C257)-1,0)</f>
        <v>-8.045052292839916E-3</v>
      </c>
    </row>
    <row r="258" spans="1:4">
      <c r="A258" s="25">
        <v>42881</v>
      </c>
      <c r="B258" s="1">
        <v>1.232</v>
      </c>
      <c r="C258" s="1">
        <v>1.232</v>
      </c>
      <c r="D258" s="3">
        <f>IF(C258&lt;MAX($C$3:C258),C258/MAX($C$3:C258)-1,0)</f>
        <v>-8.8495575221240186E-3</v>
      </c>
    </row>
    <row r="259" spans="1:4">
      <c r="A259" s="25">
        <v>42886</v>
      </c>
      <c r="B259" s="1">
        <v>1.2370000000000001</v>
      </c>
      <c r="C259" s="1">
        <v>1.2370000000000001</v>
      </c>
      <c r="D259" s="3">
        <f>IF(C259&lt;MAX($C$3:C259),C259/MAX($C$3:C259)-1,0)</f>
        <v>-4.8270313757039496E-3</v>
      </c>
    </row>
    <row r="260" spans="1:4">
      <c r="A260" s="25">
        <v>42887</v>
      </c>
      <c r="B260" s="1">
        <v>1.2330000000000001</v>
      </c>
      <c r="C260" s="1">
        <v>1.2330000000000001</v>
      </c>
      <c r="D260" s="3">
        <f>IF(C260&lt;MAX($C$3:C260),C260/MAX($C$3:C260)-1,0)</f>
        <v>-8.045052292839916E-3</v>
      </c>
    </row>
    <row r="261" spans="1:4">
      <c r="A261" s="25">
        <v>42888</v>
      </c>
      <c r="B261" s="1">
        <v>1.242</v>
      </c>
      <c r="C261" s="1">
        <v>1.242</v>
      </c>
      <c r="D261" s="3">
        <f>IF(C261&lt;MAX($C$3:C261),C261/MAX($C$3:C261)-1,0)</f>
        <v>-8.0450522928410262E-4</v>
      </c>
    </row>
    <row r="262" spans="1:4">
      <c r="A262" s="25">
        <v>42891</v>
      </c>
      <c r="B262" s="1">
        <v>1.2410000000000001</v>
      </c>
      <c r="C262" s="1">
        <v>1.2410000000000001</v>
      </c>
      <c r="D262" s="3">
        <f>IF(C262&lt;MAX($C$3:C262),C262/MAX($C$3:C262)-1,0)</f>
        <v>-1.6090104585679832E-3</v>
      </c>
    </row>
    <row r="263" spans="1:4">
      <c r="A263" s="25">
        <v>42892</v>
      </c>
      <c r="B263" s="1">
        <v>1.2350000000000001</v>
      </c>
      <c r="C263" s="1">
        <v>1.2350000000000001</v>
      </c>
      <c r="D263" s="3">
        <f>IF(C263&lt;MAX($C$3:C263),C263/MAX($C$3:C263)-1,0)</f>
        <v>-6.4360418342719328E-3</v>
      </c>
    </row>
    <row r="264" spans="1:4">
      <c r="A264" s="25">
        <v>42893</v>
      </c>
      <c r="B264" s="1">
        <v>1.246</v>
      </c>
      <c r="C264" s="1">
        <v>1.246</v>
      </c>
      <c r="D264" s="3">
        <f>IF(C264&lt;MAX($C$3:C264),C264/MAX($C$3:C264)-1,0)</f>
        <v>0</v>
      </c>
    </row>
    <row r="265" spans="1:4">
      <c r="A265" s="25">
        <v>42894</v>
      </c>
      <c r="B265" s="1">
        <v>1.2669999999999999</v>
      </c>
      <c r="C265" s="1">
        <v>1.2669999999999999</v>
      </c>
      <c r="D265" s="3">
        <f>IF(C265&lt;MAX($C$3:C265),C265/MAX($C$3:C265)-1,0)</f>
        <v>0</v>
      </c>
    </row>
    <row r="266" spans="1:4">
      <c r="A266" s="25">
        <v>42895</v>
      </c>
      <c r="B266" s="1">
        <v>1.2709999999999999</v>
      </c>
      <c r="C266" s="1">
        <v>1.2709999999999999</v>
      </c>
      <c r="D266" s="3">
        <f>IF(C266&lt;MAX($C$3:C266),C266/MAX($C$3:C266)-1,0)</f>
        <v>0</v>
      </c>
    </row>
    <row r="267" spans="1:4">
      <c r="A267" s="25">
        <v>42898</v>
      </c>
      <c r="B267" s="1">
        <v>1.2529999999999999</v>
      </c>
      <c r="C267" s="1">
        <v>1.2529999999999999</v>
      </c>
      <c r="D267" s="3">
        <f>IF(C267&lt;MAX($C$3:C267),C267/MAX($C$3:C267)-1,0)</f>
        <v>-1.4162077104642012E-2</v>
      </c>
    </row>
    <row r="268" spans="1:4">
      <c r="A268" s="25">
        <v>42899</v>
      </c>
      <c r="B268" s="1">
        <v>1.264</v>
      </c>
      <c r="C268" s="1">
        <v>1.264</v>
      </c>
      <c r="D268" s="3">
        <f>IF(C268&lt;MAX($C$3:C268),C268/MAX($C$3:C268)-1,0)</f>
        <v>-5.5074744295828815E-3</v>
      </c>
    </row>
    <row r="269" spans="1:4">
      <c r="A269" s="25">
        <v>42900</v>
      </c>
      <c r="B269" s="1">
        <v>1.2649999999999999</v>
      </c>
      <c r="C269" s="1">
        <v>1.2649999999999999</v>
      </c>
      <c r="D269" s="3">
        <f>IF(C269&lt;MAX($C$3:C269),C269/MAX($C$3:C269)-1,0)</f>
        <v>-4.7206923682140411E-3</v>
      </c>
    </row>
    <row r="270" spans="1:4">
      <c r="A270" s="25">
        <v>42901</v>
      </c>
      <c r="B270" s="1">
        <v>1.252</v>
      </c>
      <c r="C270" s="1">
        <v>1.252</v>
      </c>
      <c r="D270" s="3">
        <f>IF(C270&lt;MAX($C$3:C270),C270/MAX($C$3:C270)-1,0)</f>
        <v>-1.4948859166010964E-2</v>
      </c>
    </row>
    <row r="271" spans="1:4">
      <c r="A271" s="25">
        <v>42902</v>
      </c>
      <c r="B271" s="1">
        <v>1.2529999999999999</v>
      </c>
      <c r="C271" s="1">
        <v>1.2529999999999999</v>
      </c>
      <c r="D271" s="3">
        <f>IF(C271&lt;MAX($C$3:C271),C271/MAX($C$3:C271)-1,0)</f>
        <v>-1.4162077104642012E-2</v>
      </c>
    </row>
    <row r="272" spans="1:4">
      <c r="A272" s="25">
        <v>42905</v>
      </c>
      <c r="B272" s="1">
        <v>1.266</v>
      </c>
      <c r="C272" s="1">
        <v>1.266</v>
      </c>
      <c r="D272" s="3">
        <f>IF(C272&lt;MAX($C$3:C272),C272/MAX($C$3:C272)-1,0)</f>
        <v>-3.9339103068448678E-3</v>
      </c>
    </row>
    <row r="273" spans="1:4">
      <c r="A273" s="25">
        <v>42906</v>
      </c>
      <c r="B273" s="1">
        <v>1.2689999999999999</v>
      </c>
      <c r="C273" s="1">
        <v>1.2689999999999999</v>
      </c>
      <c r="D273" s="3">
        <f>IF(C273&lt;MAX($C$3:C273),C273/MAX($C$3:C273)-1,0)</f>
        <v>-1.5735641227380137E-3</v>
      </c>
    </row>
    <row r="274" spans="1:4">
      <c r="A274" s="25">
        <v>42907</v>
      </c>
      <c r="B274" s="1">
        <v>1.274</v>
      </c>
      <c r="C274" s="1">
        <v>1.274</v>
      </c>
      <c r="D274" s="3">
        <f>IF(C274&lt;MAX($C$3:C274),C274/MAX($C$3:C274)-1,0)</f>
        <v>0</v>
      </c>
    </row>
    <row r="275" spans="1:4">
      <c r="A275" s="25">
        <v>42908</v>
      </c>
      <c r="B275" s="1">
        <v>1.2769999999999999</v>
      </c>
      <c r="C275" s="1">
        <v>1.2769999999999999</v>
      </c>
      <c r="D275" s="3">
        <f>IF(C275&lt;MAX($C$3:C275),C275/MAX($C$3:C275)-1,0)</f>
        <v>0</v>
      </c>
    </row>
    <row r="276" spans="1:4">
      <c r="A276" s="25">
        <v>42909</v>
      </c>
      <c r="B276" s="1">
        <v>1.2809999999999999</v>
      </c>
      <c r="C276" s="1">
        <v>1.2809999999999999</v>
      </c>
      <c r="D276" s="3">
        <f>IF(C276&lt;MAX($C$3:C276),C276/MAX($C$3:C276)-1,0)</f>
        <v>0</v>
      </c>
    </row>
    <row r="277" spans="1:4">
      <c r="A277" s="25">
        <v>42912</v>
      </c>
      <c r="B277" s="1">
        <v>1.294</v>
      </c>
      <c r="C277" s="1">
        <v>1.294</v>
      </c>
      <c r="D277" s="3">
        <f>IF(C277&lt;MAX($C$3:C277),C277/MAX($C$3:C277)-1,0)</f>
        <v>0</v>
      </c>
    </row>
    <row r="278" spans="1:4">
      <c r="A278" s="25">
        <v>42913</v>
      </c>
      <c r="B278" s="1">
        <v>1.3009999999999999</v>
      </c>
      <c r="C278" s="1">
        <v>1.3009999999999999</v>
      </c>
      <c r="D278" s="3">
        <f>IF(C278&lt;MAX($C$3:C278),C278/MAX($C$3:C278)-1,0)</f>
        <v>0</v>
      </c>
    </row>
    <row r="279" spans="1:4">
      <c r="A279" s="25">
        <v>42914</v>
      </c>
      <c r="B279" s="1">
        <v>1.2829999999999999</v>
      </c>
      <c r="C279" s="1">
        <v>1.2829999999999999</v>
      </c>
      <c r="D279" s="3">
        <f>IF(C279&lt;MAX($C$3:C279),C279/MAX($C$3:C279)-1,0)</f>
        <v>-1.3835511145272927E-2</v>
      </c>
    </row>
    <row r="280" spans="1:4">
      <c r="A280" s="25">
        <v>42915</v>
      </c>
      <c r="B280" s="1">
        <v>1.2929999999999999</v>
      </c>
      <c r="C280" s="1">
        <v>1.2929999999999999</v>
      </c>
      <c r="D280" s="3">
        <f>IF(C280&lt;MAX($C$3:C280),C280/MAX($C$3:C280)-1,0)</f>
        <v>-6.1491160645656961E-3</v>
      </c>
    </row>
    <row r="281" spans="1:4">
      <c r="A281" s="25">
        <v>42916</v>
      </c>
      <c r="B281" s="1">
        <v>1.2809999999999999</v>
      </c>
      <c r="C281" s="1">
        <v>1.2809999999999999</v>
      </c>
      <c r="D281" s="3">
        <f>IF(C281&lt;MAX($C$3:C281),C281/MAX($C$3:C281)-1,0)</f>
        <v>-1.5372790161414351E-2</v>
      </c>
    </row>
    <row r="282" spans="1:4">
      <c r="A282" s="25">
        <v>42919</v>
      </c>
      <c r="B282" s="1">
        <v>1.288</v>
      </c>
      <c r="C282" s="1">
        <v>1.288</v>
      </c>
      <c r="D282" s="3">
        <f>IF(C282&lt;MAX($C$3:C282),C282/MAX($C$3:C282)-1,0)</f>
        <v>-9.9923136049192562E-3</v>
      </c>
    </row>
    <row r="283" spans="1:4">
      <c r="A283" s="25">
        <v>42920</v>
      </c>
      <c r="B283" s="1">
        <v>1.2629999999999999</v>
      </c>
      <c r="C283" s="1">
        <v>1.2629999999999999</v>
      </c>
      <c r="D283" s="3">
        <f>IF(C283&lt;MAX($C$3:C283),C283/MAX($C$3:C283)-1,0)</f>
        <v>-2.9208301306687168E-2</v>
      </c>
    </row>
    <row r="284" spans="1:4">
      <c r="A284" s="25">
        <v>42921</v>
      </c>
      <c r="B284" s="1">
        <v>1.2809999999999999</v>
      </c>
      <c r="C284" s="1">
        <v>1.2809999999999999</v>
      </c>
      <c r="D284" s="3">
        <f>IF(C284&lt;MAX($C$3:C284),C284/MAX($C$3:C284)-1,0)</f>
        <v>-1.5372790161414351E-2</v>
      </c>
    </row>
    <row r="285" spans="1:4">
      <c r="A285" s="25">
        <v>42922</v>
      </c>
      <c r="B285" s="1">
        <v>1.286</v>
      </c>
      <c r="C285" s="1">
        <v>1.286</v>
      </c>
      <c r="D285" s="3">
        <f>IF(C285&lt;MAX($C$3:C285),C285/MAX($C$3:C285)-1,0)</f>
        <v>-1.152959262106068E-2</v>
      </c>
    </row>
    <row r="286" spans="1:4">
      <c r="A286" s="25">
        <v>42923</v>
      </c>
      <c r="B286" s="1">
        <v>1.2829999999999999</v>
      </c>
      <c r="C286" s="1">
        <v>1.2829999999999999</v>
      </c>
      <c r="D286" s="3">
        <f>IF(C286&lt;MAX($C$3:C286),C286/MAX($C$3:C286)-1,0)</f>
        <v>-1.3835511145272927E-2</v>
      </c>
    </row>
    <row r="287" spans="1:4">
      <c r="A287" s="25">
        <v>42926</v>
      </c>
      <c r="B287" s="1">
        <v>1.2849999999999999</v>
      </c>
      <c r="C287" s="1">
        <v>1.2849999999999999</v>
      </c>
      <c r="D287" s="3">
        <f>IF(C287&lt;MAX($C$3:C287),C287/MAX($C$3:C287)-1,0)</f>
        <v>-1.2298232129131503E-2</v>
      </c>
    </row>
    <row r="288" spans="1:4">
      <c r="A288" s="25">
        <v>42927</v>
      </c>
      <c r="B288" s="1">
        <v>1.3080000000000001</v>
      </c>
      <c r="C288" s="1">
        <v>1.3080000000000001</v>
      </c>
      <c r="D288" s="3">
        <f>IF(C288&lt;MAX($C$3:C288),C288/MAX($C$3:C288)-1,0)</f>
        <v>0</v>
      </c>
    </row>
    <row r="289" spans="1:8">
      <c r="A289" s="25">
        <v>42928</v>
      </c>
      <c r="B289" s="1">
        <v>1.3169999999999999</v>
      </c>
      <c r="C289" s="1">
        <v>1.3169999999999999</v>
      </c>
      <c r="D289" s="3">
        <f>IF(C289&lt;MAX($C$3:C289),C289/MAX($C$3:C289)-1,0)</f>
        <v>0</v>
      </c>
    </row>
    <row r="290" spans="1:8">
      <c r="A290" s="25">
        <v>42929</v>
      </c>
      <c r="B290" s="1">
        <v>1.3320000000000001</v>
      </c>
      <c r="C290" s="1">
        <v>1.3320000000000001</v>
      </c>
      <c r="D290" s="3">
        <f>IF(C290&lt;MAX($C$3:C290),C290/MAX($C$3:C290)-1,0)</f>
        <v>0</v>
      </c>
    </row>
    <row r="291" spans="1:8">
      <c r="A291" s="25">
        <v>42930</v>
      </c>
      <c r="B291" s="1">
        <v>1.3320000000000001</v>
      </c>
      <c r="C291" s="1">
        <v>1.3320000000000001</v>
      </c>
      <c r="D291" s="3">
        <f>IF(C291&lt;MAX($C$3:C291),C291/MAX($C$3:C291)-1,0)</f>
        <v>0</v>
      </c>
    </row>
    <row r="292" spans="1:8">
      <c r="A292" s="25">
        <v>42933</v>
      </c>
      <c r="B292" s="1">
        <v>1.34</v>
      </c>
      <c r="C292" s="1">
        <v>1.34</v>
      </c>
      <c r="D292" s="3">
        <f>IF(C292&lt;MAX($C$3:C292),C292/MAX($C$3:C292)-1,0)</f>
        <v>0</v>
      </c>
    </row>
    <row r="293" spans="1:8">
      <c r="A293" s="25">
        <v>42934</v>
      </c>
      <c r="B293" s="1">
        <v>1.3560000000000001</v>
      </c>
      <c r="C293" s="1">
        <v>1.3560000000000001</v>
      </c>
      <c r="D293" s="3">
        <f>IF(C293&lt;MAX($C$3:C293),C293/MAX($C$3:C293)-1,0)</f>
        <v>0</v>
      </c>
    </row>
    <row r="294" spans="1:8">
      <c r="A294" s="25">
        <v>42935</v>
      </c>
      <c r="B294" s="1">
        <v>1.3759999999999999</v>
      </c>
      <c r="C294" s="1">
        <v>1.3759999999999999</v>
      </c>
      <c r="D294" s="3">
        <f>IF(C294&lt;MAX($C$3:C294),C294/MAX($C$3:C294)-1,0)</f>
        <v>0</v>
      </c>
      <c r="F294" s="1">
        <v>15.38</v>
      </c>
      <c r="G294" s="1">
        <v>22.35</v>
      </c>
      <c r="H294" s="1">
        <v>34.61</v>
      </c>
    </row>
    <row r="295" spans="1:8">
      <c r="A295" s="25">
        <v>42936</v>
      </c>
      <c r="B295" s="1">
        <v>1.381</v>
      </c>
      <c r="C295" s="1">
        <v>1.381</v>
      </c>
      <c r="D295" s="3">
        <f>IF(C295&lt;MAX($C$3:C295),C295/MAX($C$3:C295)-1,0)</f>
        <v>0</v>
      </c>
    </row>
    <row r="296" spans="1:8">
      <c r="A296" s="25">
        <v>42937</v>
      </c>
      <c r="B296" s="1">
        <v>1.3580000000000001</v>
      </c>
      <c r="C296" s="1">
        <v>1.3580000000000001</v>
      </c>
      <c r="D296" s="3">
        <f>IF(C296&lt;MAX($C$3:C296),C296/MAX($C$3:C296)-1,0)</f>
        <v>-1.6654598117306185E-2</v>
      </c>
    </row>
    <row r="297" spans="1:8">
      <c r="A297" s="25">
        <v>42940</v>
      </c>
      <c r="B297" s="1">
        <v>1.37</v>
      </c>
      <c r="C297" s="1">
        <v>1.37</v>
      </c>
      <c r="D297" s="3">
        <f>IF(C297&lt;MAX($C$3:C297),C297/MAX($C$3:C297)-1,0)</f>
        <v>-7.9652425778420355E-3</v>
      </c>
    </row>
    <row r="298" spans="1:8">
      <c r="A298" s="25">
        <v>42941</v>
      </c>
      <c r="B298" s="1">
        <v>1.37</v>
      </c>
      <c r="C298" s="1">
        <v>1.37</v>
      </c>
      <c r="D298" s="3">
        <f>IF(C298&lt;MAX($C$3:C298),C298/MAX($C$3:C298)-1,0)</f>
        <v>-7.9652425778420355E-3</v>
      </c>
    </row>
    <row r="299" spans="1:8">
      <c r="A299" s="25">
        <v>42942</v>
      </c>
      <c r="B299" s="1">
        <v>1.361</v>
      </c>
      <c r="C299" s="1">
        <v>1.361</v>
      </c>
      <c r="D299" s="3">
        <f>IF(C299&lt;MAX($C$3:C299),C299/MAX($C$3:C299)-1,0)</f>
        <v>-1.4482259232440287E-2</v>
      </c>
    </row>
    <row r="300" spans="1:8">
      <c r="A300" s="25">
        <v>42943</v>
      </c>
      <c r="B300" s="1">
        <v>1.369</v>
      </c>
      <c r="C300" s="1">
        <v>1.369</v>
      </c>
      <c r="D300" s="3">
        <f>IF(C300&lt;MAX($C$3:C300),C300/MAX($C$3:C300)-1,0)</f>
        <v>-8.6893555394641497E-3</v>
      </c>
    </row>
    <row r="301" spans="1:8">
      <c r="A301" s="25">
        <v>42944</v>
      </c>
      <c r="B301" s="1">
        <v>1.3620000000000001</v>
      </c>
      <c r="C301" s="1">
        <v>1.3620000000000001</v>
      </c>
      <c r="D301" s="3">
        <f>IF(C301&lt;MAX($C$3:C301),C301/MAX($C$3:C301)-1,0)</f>
        <v>-1.3758146270818172E-2</v>
      </c>
    </row>
    <row r="302" spans="1:8">
      <c r="A302" s="25">
        <v>42947</v>
      </c>
      <c r="B302" s="1">
        <v>1.37</v>
      </c>
      <c r="C302" s="1">
        <v>1.37</v>
      </c>
      <c r="D302" s="3">
        <f>IF(C302&lt;MAX($C$3:C302),C302/MAX($C$3:C302)-1,0)</f>
        <v>-7.9652425778420355E-3</v>
      </c>
    </row>
    <row r="303" spans="1:8">
      <c r="A303" s="25">
        <v>42948</v>
      </c>
      <c r="B303" s="1">
        <v>1.367</v>
      </c>
      <c r="C303" s="1">
        <v>1.367</v>
      </c>
      <c r="D303" s="3">
        <f>IF(C303&lt;MAX($C$3:C303),C303/MAX($C$3:C303)-1,0)</f>
        <v>-1.0137581462708156E-2</v>
      </c>
    </row>
    <row r="304" spans="1:8">
      <c r="A304" s="25">
        <v>42949</v>
      </c>
      <c r="B304" s="1">
        <v>1.3759999999999999</v>
      </c>
      <c r="C304" s="1">
        <v>1.3759999999999999</v>
      </c>
      <c r="D304" s="3">
        <f>IF(C304&lt;MAX($C$3:C304),C304/MAX($C$3:C304)-1,0)</f>
        <v>-3.6205648081101272E-3</v>
      </c>
    </row>
    <row r="305" spans="1:4">
      <c r="A305" s="25">
        <v>42950</v>
      </c>
      <c r="B305" s="1">
        <v>1.36</v>
      </c>
      <c r="C305" s="1">
        <v>1.36</v>
      </c>
      <c r="D305" s="3">
        <f>IF(C305&lt;MAX($C$3:C305),C305/MAX($C$3:C305)-1,0)</f>
        <v>-1.5206372194062179E-2</v>
      </c>
    </row>
    <row r="306" spans="1:4">
      <c r="A306" s="25">
        <v>42951</v>
      </c>
      <c r="B306" s="1">
        <v>1.3620000000000001</v>
      </c>
      <c r="C306" s="1">
        <v>1.3620000000000001</v>
      </c>
      <c r="D306" s="3">
        <f>IF(C306&lt;MAX($C$3:C306),C306/MAX($C$3:C306)-1,0)</f>
        <v>-1.3758146270818172E-2</v>
      </c>
    </row>
    <row r="307" spans="1:4">
      <c r="A307" s="25">
        <v>42954</v>
      </c>
      <c r="B307" s="1">
        <v>1.3759999999999999</v>
      </c>
      <c r="C307" s="1">
        <v>1.3759999999999999</v>
      </c>
      <c r="D307" s="3">
        <f>IF(C307&lt;MAX($C$3:C307),C307/MAX($C$3:C307)-1,0)</f>
        <v>-3.6205648081101272E-3</v>
      </c>
    </row>
    <row r="308" spans="1:4">
      <c r="A308" s="25">
        <v>42955</v>
      </c>
      <c r="B308" s="1">
        <v>1.3919999999999999</v>
      </c>
      <c r="C308" s="1">
        <v>1.3919999999999999</v>
      </c>
      <c r="D308" s="3">
        <f>IF(C308&lt;MAX($C$3:C308),C308/MAX($C$3:C308)-1,0)</f>
        <v>0</v>
      </c>
    </row>
    <row r="309" spans="1:4">
      <c r="A309" s="25">
        <v>42956</v>
      </c>
      <c r="B309" s="1">
        <v>1.3819999999999999</v>
      </c>
      <c r="C309" s="1">
        <v>1.3819999999999999</v>
      </c>
      <c r="D309" s="3">
        <f>IF(C309&lt;MAX($C$3:C309),C309/MAX($C$3:C309)-1,0)</f>
        <v>-7.1839080459770166E-3</v>
      </c>
    </row>
    <row r="310" spans="1:4">
      <c r="A310" s="25">
        <v>42957</v>
      </c>
      <c r="B310" s="1">
        <v>1.3680000000000001</v>
      </c>
      <c r="C310" s="1">
        <v>1.3680000000000001</v>
      </c>
      <c r="D310" s="3">
        <f>IF(C310&lt;MAX($C$3:C310),C310/MAX($C$3:C310)-1,0)</f>
        <v>-1.724137931034464E-2</v>
      </c>
    </row>
    <row r="311" spans="1:4">
      <c r="A311" s="25">
        <v>42958</v>
      </c>
      <c r="B311" s="1">
        <v>1.3340000000000001</v>
      </c>
      <c r="C311" s="1">
        <v>1.3340000000000001</v>
      </c>
      <c r="D311" s="3">
        <f>IF(C311&lt;MAX($C$3:C311),C311/MAX($C$3:C311)-1,0)</f>
        <v>-4.1666666666666519E-2</v>
      </c>
    </row>
    <row r="312" spans="1:4">
      <c r="A312" s="25">
        <v>42961</v>
      </c>
      <c r="B312" s="1">
        <v>1.3620000000000001</v>
      </c>
      <c r="C312" s="1">
        <v>1.3620000000000001</v>
      </c>
      <c r="D312" s="3">
        <f>IF(C312&lt;MAX($C$3:C312),C312/MAX($C$3:C312)-1,0)</f>
        <v>-2.1551724137930939E-2</v>
      </c>
    </row>
    <row r="313" spans="1:4">
      <c r="A313" s="25">
        <v>42962</v>
      </c>
      <c r="B313" s="1">
        <v>1.367</v>
      </c>
      <c r="C313" s="1">
        <v>1.367</v>
      </c>
      <c r="D313" s="3">
        <f>IF(C313&lt;MAX($C$3:C313),C313/MAX($C$3:C313)-1,0)</f>
        <v>-1.795977011494243E-2</v>
      </c>
    </row>
    <row r="314" spans="1:4">
      <c r="A314" s="25">
        <v>42963</v>
      </c>
      <c r="B314" s="1">
        <v>1.3819999999999999</v>
      </c>
      <c r="C314" s="1">
        <v>1.3819999999999999</v>
      </c>
      <c r="D314" s="3">
        <f>IF(C314&lt;MAX($C$3:C314),C314/MAX($C$3:C314)-1,0)</f>
        <v>-7.1839080459770166E-3</v>
      </c>
    </row>
    <row r="315" spans="1:4">
      <c r="A315" s="25">
        <v>42964</v>
      </c>
      <c r="B315" s="1">
        <v>1.383</v>
      </c>
      <c r="C315" s="1">
        <v>1.383</v>
      </c>
      <c r="D315" s="3">
        <f>IF(C315&lt;MAX($C$3:C315),C315/MAX($C$3:C315)-1,0)</f>
        <v>-6.4655172413792261E-3</v>
      </c>
    </row>
    <row r="316" spans="1:4">
      <c r="A316" s="25">
        <v>42965</v>
      </c>
      <c r="B316" s="1">
        <v>1.377</v>
      </c>
      <c r="C316" s="1">
        <v>1.377</v>
      </c>
      <c r="D316" s="3">
        <f>IF(C316&lt;MAX($C$3:C316),C316/MAX($C$3:C316)-1,0)</f>
        <v>-1.0775862068965414E-2</v>
      </c>
    </row>
    <row r="317" spans="1:4">
      <c r="A317" s="25">
        <v>42968</v>
      </c>
      <c r="B317" s="1">
        <v>1.3819999999999999</v>
      </c>
      <c r="C317" s="1">
        <v>1.3819999999999999</v>
      </c>
      <c r="D317" s="3">
        <f>IF(C317&lt;MAX($C$3:C317),C317/MAX($C$3:C317)-1,0)</f>
        <v>-7.1839080459770166E-3</v>
      </c>
    </row>
    <row r="318" spans="1:4">
      <c r="A318" s="25">
        <v>42969</v>
      </c>
      <c r="B318" s="1">
        <v>1.3919999999999999</v>
      </c>
      <c r="C318" s="1">
        <v>1.3919999999999999</v>
      </c>
      <c r="D318" s="3">
        <f>IF(C318&lt;MAX($C$3:C318),C318/MAX($C$3:C318)-1,0)</f>
        <v>0</v>
      </c>
    </row>
    <row r="319" spans="1:4">
      <c r="A319" s="25">
        <v>42970</v>
      </c>
      <c r="B319" s="1">
        <v>1.3919999999999999</v>
      </c>
      <c r="C319" s="1">
        <v>1.3919999999999999</v>
      </c>
      <c r="D319" s="3">
        <f>IF(C319&lt;MAX($C$3:C319),C319/MAX($C$3:C319)-1,0)</f>
        <v>0</v>
      </c>
    </row>
    <row r="320" spans="1:4">
      <c r="A320" s="25">
        <v>42971</v>
      </c>
      <c r="B320" s="1">
        <v>1.4059999999999999</v>
      </c>
      <c r="C320" s="1">
        <v>1.4059999999999999</v>
      </c>
      <c r="D320" s="3">
        <f>IF(C320&lt;MAX($C$3:C320),C320/MAX($C$3:C320)-1,0)</f>
        <v>0</v>
      </c>
    </row>
    <row r="321" spans="1:4">
      <c r="A321" s="25">
        <v>42972</v>
      </c>
      <c r="B321" s="1">
        <v>1.415</v>
      </c>
      <c r="C321" s="1">
        <v>1.415</v>
      </c>
      <c r="D321" s="3">
        <f>IF(C321&lt;MAX($C$3:C321),C321/MAX($C$3:C321)-1,0)</f>
        <v>0</v>
      </c>
    </row>
    <row r="322" spans="1:4">
      <c r="A322" s="25">
        <v>42975</v>
      </c>
      <c r="B322" s="1">
        <v>1.41</v>
      </c>
      <c r="C322" s="1">
        <v>1.41</v>
      </c>
      <c r="D322" s="3">
        <f>IF(C322&lt;MAX($C$3:C322),C322/MAX($C$3:C322)-1,0)</f>
        <v>-3.5335689045937757E-3</v>
      </c>
    </row>
    <row r="323" spans="1:4">
      <c r="A323" s="25">
        <v>42976</v>
      </c>
      <c r="B323" s="1">
        <v>1.41</v>
      </c>
      <c r="C323" s="1">
        <v>1.41</v>
      </c>
      <c r="D323" s="3">
        <f>IF(C323&lt;MAX($C$3:C323),C323/MAX($C$3:C323)-1,0)</f>
        <v>-3.5335689045937757E-3</v>
      </c>
    </row>
    <row r="324" spans="1:4">
      <c r="A324" s="25">
        <v>42977</v>
      </c>
      <c r="B324" s="1">
        <v>1.419</v>
      </c>
      <c r="C324" s="1">
        <v>1.419</v>
      </c>
      <c r="D324" s="3">
        <f>IF(C324&lt;MAX($C$3:C324),C324/MAX($C$3:C324)-1,0)</f>
        <v>0</v>
      </c>
    </row>
    <row r="325" spans="1:4">
      <c r="A325" s="25">
        <v>42978</v>
      </c>
      <c r="B325" s="1">
        <v>1.4179999999999999</v>
      </c>
      <c r="C325" s="1">
        <v>1.4179999999999999</v>
      </c>
      <c r="D325" s="3">
        <f>IF(C325&lt;MAX($C$3:C325),C325/MAX($C$3:C325)-1,0)</f>
        <v>-7.0472163495427509E-4</v>
      </c>
    </row>
    <row r="326" spans="1:4">
      <c r="A326" s="25">
        <v>42979</v>
      </c>
      <c r="B326" s="1">
        <v>1.425</v>
      </c>
      <c r="C326" s="1">
        <v>1.425</v>
      </c>
      <c r="D326" s="3">
        <f>IF(C326&lt;MAX($C$3:C326),C326/MAX($C$3:C326)-1,0)</f>
        <v>0</v>
      </c>
    </row>
    <row r="327" spans="1:4">
      <c r="A327" s="25">
        <v>42982</v>
      </c>
      <c r="B327" s="1">
        <v>1.419</v>
      </c>
      <c r="C327" s="1">
        <v>1.419</v>
      </c>
      <c r="D327" s="3">
        <f>IF(C327&lt;MAX($C$3:C327),C327/MAX($C$3:C327)-1,0)</f>
        <v>-4.2105263157894424E-3</v>
      </c>
    </row>
    <row r="328" spans="1:4">
      <c r="A328" s="25">
        <v>42983</v>
      </c>
      <c r="B328" s="1">
        <v>1.421</v>
      </c>
      <c r="C328" s="1">
        <v>1.421</v>
      </c>
      <c r="D328" s="3">
        <f>IF(C328&lt;MAX($C$3:C328),C328/MAX($C$3:C328)-1,0)</f>
        <v>-2.8070175438597023E-3</v>
      </c>
    </row>
    <row r="329" spans="1:4">
      <c r="A329" s="25">
        <v>42984</v>
      </c>
      <c r="B329" s="1">
        <v>1.417</v>
      </c>
      <c r="C329" s="1">
        <v>1.417</v>
      </c>
      <c r="D329" s="3">
        <f>IF(C329&lt;MAX($C$3:C329),C329/MAX($C$3:C329)-1,0)</f>
        <v>-5.6140350877192935E-3</v>
      </c>
    </row>
    <row r="330" spans="1:4">
      <c r="A330" s="25">
        <v>42985</v>
      </c>
      <c r="B330" s="1">
        <v>1.411</v>
      </c>
      <c r="C330" s="1">
        <v>1.411</v>
      </c>
      <c r="D330" s="3">
        <f>IF(C330&lt;MAX($C$3:C330),C330/MAX($C$3:C330)-1,0)</f>
        <v>-9.8245614035087359E-3</v>
      </c>
    </row>
    <row r="331" spans="1:4">
      <c r="A331" s="25">
        <v>42986</v>
      </c>
      <c r="B331" s="1">
        <v>1.41</v>
      </c>
      <c r="C331" s="1">
        <v>1.41</v>
      </c>
      <c r="D331" s="3">
        <f>IF(C331&lt;MAX($C$3:C331),C331/MAX($C$3:C331)-1,0)</f>
        <v>-1.0526315789473717E-2</v>
      </c>
    </row>
    <row r="332" spans="1:4">
      <c r="A332" s="25">
        <v>42989</v>
      </c>
      <c r="B332" s="1">
        <v>1.42</v>
      </c>
      <c r="C332" s="1">
        <v>1.42</v>
      </c>
      <c r="D332" s="3">
        <f>IF(C332&lt;MAX($C$3:C332),C332/MAX($C$3:C332)-1,0)</f>
        <v>-3.5087719298246833E-3</v>
      </c>
    </row>
    <row r="333" spans="1:4">
      <c r="A333" s="25">
        <v>42990</v>
      </c>
      <c r="B333" s="1">
        <v>1.4390000000000001</v>
      </c>
      <c r="C333" s="1">
        <v>1.4390000000000001</v>
      </c>
      <c r="D333" s="3">
        <f>IF(C333&lt;MAX($C$3:C333),C333/MAX($C$3:C333)-1,0)</f>
        <v>0</v>
      </c>
    </row>
    <row r="334" spans="1:4">
      <c r="A334" s="25">
        <v>42991</v>
      </c>
      <c r="B334" s="1">
        <v>1.446</v>
      </c>
      <c r="C334" s="1">
        <v>1.446</v>
      </c>
      <c r="D334" s="3">
        <f>IF(C334&lt;MAX($C$3:C334),C334/MAX($C$3:C334)-1,0)</f>
        <v>0</v>
      </c>
    </row>
    <row r="335" spans="1:4">
      <c r="A335" s="25">
        <v>42992</v>
      </c>
      <c r="B335" s="1">
        <v>1.4470000000000001</v>
      </c>
      <c r="C335" s="1">
        <v>1.4470000000000001</v>
      </c>
      <c r="D335" s="3">
        <f>IF(C335&lt;MAX($C$3:C335),C335/MAX($C$3:C335)-1,0)</f>
        <v>0</v>
      </c>
    </row>
    <row r="336" spans="1:4">
      <c r="A336" s="25">
        <v>42993</v>
      </c>
      <c r="B336" s="1">
        <v>1.4450000000000001</v>
      </c>
      <c r="C336" s="1">
        <v>1.4450000000000001</v>
      </c>
      <c r="D336" s="3">
        <f>IF(C336&lt;MAX($C$3:C336),C336/MAX($C$3:C336)-1,0)</f>
        <v>-1.3821700069108767E-3</v>
      </c>
    </row>
    <row r="337" spans="1:5">
      <c r="A337" s="25">
        <v>42996</v>
      </c>
      <c r="B337" s="1">
        <v>1.4750000000000001</v>
      </c>
      <c r="C337" s="1">
        <v>1.4750000000000001</v>
      </c>
      <c r="D337" s="3">
        <f>IF(C337&lt;MAX($C$3:C337),C337/MAX($C$3:C337)-1,0)</f>
        <v>0</v>
      </c>
    </row>
    <row r="338" spans="1:5">
      <c r="A338" s="25">
        <v>42997</v>
      </c>
      <c r="B338" s="1">
        <v>1.4770000000000001</v>
      </c>
      <c r="C338" s="1">
        <v>1.4770000000000001</v>
      </c>
      <c r="D338" s="3">
        <f>IF(C338&lt;MAX($C$3:C338),C338/MAX($C$3:C338)-1,0)</f>
        <v>0</v>
      </c>
    </row>
    <row r="339" spans="1:5">
      <c r="A339" s="25">
        <v>42998</v>
      </c>
      <c r="B339" s="1">
        <v>1.498</v>
      </c>
      <c r="C339" s="1">
        <v>1.498</v>
      </c>
      <c r="D339" s="3">
        <f>IF(C339&lt;MAX($C$3:C339),C339/MAX($C$3:C339)-1,0)</f>
        <v>0</v>
      </c>
      <c r="E339" s="1">
        <f>B346/B325-1</f>
        <v>4.2313117066290484E-2</v>
      </c>
    </row>
    <row r="340" spans="1:5">
      <c r="A340" s="25">
        <v>42999</v>
      </c>
      <c r="B340" s="1">
        <v>1.504</v>
      </c>
      <c r="C340" s="1">
        <v>1.504</v>
      </c>
      <c r="D340" s="3">
        <f>IF(C340&lt;MAX($C$3:C340),C340/MAX($C$3:C340)-1,0)</f>
        <v>0</v>
      </c>
    </row>
    <row r="341" spans="1:5">
      <c r="A341" s="25">
        <v>43000</v>
      </c>
      <c r="B341" s="1">
        <v>1.4910000000000001</v>
      </c>
      <c r="C341" s="1">
        <v>1.4910000000000001</v>
      </c>
      <c r="D341" s="3">
        <f>IF(C341&lt;MAX($C$3:C341),C341/MAX($C$3:C341)-1,0)</f>
        <v>-8.6436170212765839E-3</v>
      </c>
    </row>
    <row r="342" spans="1:5">
      <c r="A342" s="25">
        <v>43003</v>
      </c>
      <c r="B342" s="1">
        <v>1.454</v>
      </c>
      <c r="C342" s="1">
        <v>1.454</v>
      </c>
      <c r="D342" s="3">
        <f>IF(C342&lt;MAX($C$3:C342),C342/MAX($C$3:C342)-1,0)</f>
        <v>-3.3244680851063912E-2</v>
      </c>
    </row>
    <row r="343" spans="1:5">
      <c r="A343" s="25">
        <v>43004</v>
      </c>
      <c r="B343" s="1">
        <v>1.4510000000000001</v>
      </c>
      <c r="C343" s="1">
        <v>1.4510000000000001</v>
      </c>
      <c r="D343" s="3">
        <f>IF(C343&lt;MAX($C$3:C343),C343/MAX($C$3:C343)-1,0)</f>
        <v>-3.5239361702127603E-2</v>
      </c>
    </row>
    <row r="344" spans="1:5">
      <c r="A344" s="25">
        <v>43005</v>
      </c>
      <c r="B344" s="1">
        <v>1.4790000000000001</v>
      </c>
      <c r="C344" s="1">
        <v>1.4790000000000001</v>
      </c>
      <c r="D344" s="3">
        <f>IF(C344&lt;MAX($C$3:C344),C344/MAX($C$3:C344)-1,0)</f>
        <v>-1.6622340425531901E-2</v>
      </c>
    </row>
    <row r="345" spans="1:5">
      <c r="A345" s="25">
        <v>43006</v>
      </c>
      <c r="B345" s="1">
        <v>1.4670000000000001</v>
      </c>
      <c r="C345" s="1">
        <v>1.4670000000000001</v>
      </c>
      <c r="D345" s="3">
        <f>IF(C345&lt;MAX($C$3:C345),C345/MAX($C$3:C345)-1,0)</f>
        <v>-2.4601063829787218E-2</v>
      </c>
    </row>
    <row r="346" spans="1:5">
      <c r="A346" s="25">
        <v>43007</v>
      </c>
      <c r="B346" s="278">
        <v>1.478</v>
      </c>
      <c r="C346" s="1">
        <v>1.478</v>
      </c>
      <c r="D346" s="3">
        <f>IF(C346&lt;MAX($C$3:C346),C346/MAX($C$3:C346)-1,0)</f>
        <v>-1.7287234042553168E-2</v>
      </c>
    </row>
    <row r="347" spans="1:5" ht="14.25">
      <c r="A347" s="25">
        <v>43017</v>
      </c>
      <c r="B347" s="224">
        <v>1.536</v>
      </c>
      <c r="C347" s="224">
        <v>1.536</v>
      </c>
      <c r="D347" s="3">
        <f>IF(C347&lt;MAX($C$3:C347),C347/MAX($C$3:C347)-1,0)</f>
        <v>0</v>
      </c>
    </row>
    <row r="348" spans="1:5" ht="14.25">
      <c r="A348" s="25">
        <v>43018</v>
      </c>
      <c r="B348" s="223">
        <v>1.54</v>
      </c>
      <c r="C348" s="223">
        <v>1.54</v>
      </c>
      <c r="D348" s="3">
        <f>IF(C348&lt;MAX($C$3:C348),C348/MAX($C$3:C348)-1,0)</f>
        <v>0</v>
      </c>
    </row>
    <row r="349" spans="1:5" ht="14.25">
      <c r="A349" s="25">
        <v>43019</v>
      </c>
      <c r="B349" s="224">
        <v>1.5209999999999999</v>
      </c>
      <c r="C349" s="224">
        <v>1.5209999999999999</v>
      </c>
      <c r="D349" s="3">
        <f>IF(C349&lt;MAX($C$3:C349),C349/MAX($C$3:C349)-1,0)</f>
        <v>-1.2337662337662425E-2</v>
      </c>
    </row>
    <row r="350" spans="1:5" ht="14.25">
      <c r="A350" s="25">
        <v>43020</v>
      </c>
      <c r="B350" s="224">
        <v>1.5189999999999999</v>
      </c>
      <c r="C350" s="224">
        <v>1.5189999999999999</v>
      </c>
      <c r="D350" s="3">
        <f>IF(C350&lt;MAX($C$3:C350),C350/MAX($C$3:C350)-1,0)</f>
        <v>-1.3636363636363669E-2</v>
      </c>
    </row>
    <row r="351" spans="1:5" ht="14.25">
      <c r="A351" s="25">
        <v>43021</v>
      </c>
      <c r="B351" s="225">
        <v>1.5249999999999999</v>
      </c>
      <c r="C351" s="225">
        <v>1.5249999999999999</v>
      </c>
      <c r="D351" s="3">
        <f>IF(C351&lt;MAX($C$3:C351),C351/MAX($C$3:C351)-1,0)</f>
        <v>-9.7402597402598268E-3</v>
      </c>
    </row>
    <row r="352" spans="1:5">
      <c r="A352" s="25">
        <v>43024</v>
      </c>
      <c r="B352" s="307">
        <v>1.53</v>
      </c>
      <c r="C352" s="307">
        <v>1.53</v>
      </c>
      <c r="D352" s="3">
        <f>IF(C352&lt;MAX($C$3:C352),C352/MAX($C$3:C352)-1,0)</f>
        <v>-6.4935064935065512E-3</v>
      </c>
    </row>
    <row r="353" spans="1:4">
      <c r="A353" s="25">
        <v>43025</v>
      </c>
      <c r="B353" s="307">
        <v>1.5309999999999999</v>
      </c>
      <c r="C353" s="307">
        <v>1.5309999999999999</v>
      </c>
      <c r="D353" s="3">
        <f>IF(C353&lt;MAX($C$3:C353),C353/MAX($C$3:C353)-1,0)</f>
        <v>-5.8441558441558739E-3</v>
      </c>
    </row>
    <row r="354" spans="1:4">
      <c r="A354" s="25">
        <v>43026</v>
      </c>
      <c r="B354" s="307">
        <v>1.5329999999999999</v>
      </c>
      <c r="C354" s="307">
        <v>1.5329999999999999</v>
      </c>
      <c r="D354" s="3">
        <f>IF(C354&lt;MAX($C$3:C354),C354/MAX($C$3:C354)-1,0)</f>
        <v>-4.5454545454546302E-3</v>
      </c>
    </row>
    <row r="355" spans="1:4">
      <c r="A355" s="25">
        <v>43027</v>
      </c>
      <c r="B355" s="306">
        <v>1.5049999999999999</v>
      </c>
      <c r="C355" s="306">
        <v>1.5049999999999999</v>
      </c>
      <c r="D355" s="3">
        <f>IF(C355&lt;MAX($C$3:C355),C355/MAX($C$3:C355)-1,0)</f>
        <v>-2.2727272727272818E-2</v>
      </c>
    </row>
    <row r="356" spans="1:4">
      <c r="A356" s="25">
        <v>43028</v>
      </c>
      <c r="B356" s="307">
        <v>1.528</v>
      </c>
      <c r="C356" s="307">
        <v>1.528</v>
      </c>
      <c r="D356" s="3">
        <f>IF(C356&lt;MAX($C$3:C356),C356/MAX($C$3:C356)-1,0)</f>
        <v>-7.7922077922077948E-3</v>
      </c>
    </row>
  </sheetData>
  <sortState ref="A3:C346">
    <sortCondition ref="A2"/>
  </sortState>
  <mergeCells count="8">
    <mergeCell ref="F36:G36"/>
    <mergeCell ref="H36:I36"/>
    <mergeCell ref="F33:G33"/>
    <mergeCell ref="H33:I33"/>
    <mergeCell ref="F34:G34"/>
    <mergeCell ref="H34:I34"/>
    <mergeCell ref="F35:G35"/>
    <mergeCell ref="H35:I35"/>
  </mergeCells>
  <phoneticPr fontId="21" type="noConversion"/>
  <pageMargins left="0.69930555555555596" right="0.69930555555555596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T541"/>
  <sheetViews>
    <sheetView zoomScale="130" zoomScaleNormal="130" workbookViewId="0">
      <selection activeCell="J9" sqref="J9"/>
    </sheetView>
  </sheetViews>
  <sheetFormatPr defaultColWidth="9" defaultRowHeight="12.75"/>
  <cols>
    <col min="1" max="1" width="10.625" style="1" customWidth="1"/>
    <col min="2" max="5" width="9" style="1"/>
    <col min="6" max="6" width="13.875" style="1" customWidth="1"/>
    <col min="7" max="12" width="9" style="1"/>
    <col min="13" max="13" width="11.75" style="1" customWidth="1"/>
    <col min="14" max="14" width="9" style="1"/>
    <col min="15" max="15" width="15.125" style="1" customWidth="1"/>
    <col min="16" max="16" width="9.5" style="1" customWidth="1"/>
    <col min="17" max="17" width="10.125" style="1" customWidth="1"/>
    <col min="18" max="19" width="9" style="1"/>
    <col min="20" max="20" width="10.625" style="1" customWidth="1"/>
    <col min="21" max="16384" width="9" style="1"/>
  </cols>
  <sheetData>
    <row r="1" spans="1:17">
      <c r="A1" s="22" t="s">
        <v>220</v>
      </c>
      <c r="M1" s="4" t="s">
        <v>221</v>
      </c>
    </row>
    <row r="2" spans="1:17">
      <c r="A2" s="22" t="s">
        <v>222</v>
      </c>
      <c r="B2" s="22" t="s">
        <v>1</v>
      </c>
      <c r="C2" s="22" t="s">
        <v>2</v>
      </c>
      <c r="D2" s="22" t="s">
        <v>12</v>
      </c>
      <c r="M2" s="22" t="s">
        <v>223</v>
      </c>
      <c r="N2" s="22" t="s">
        <v>224</v>
      </c>
      <c r="O2" s="22" t="s">
        <v>225</v>
      </c>
      <c r="P2" s="22" t="s">
        <v>226</v>
      </c>
      <c r="Q2" s="22" t="s">
        <v>227</v>
      </c>
    </row>
    <row r="3" spans="1:17">
      <c r="A3" s="25">
        <v>42179</v>
      </c>
      <c r="B3" s="1">
        <v>1</v>
      </c>
      <c r="C3" s="1">
        <v>1</v>
      </c>
      <c r="G3" s="22" t="s">
        <v>228</v>
      </c>
      <c r="H3" s="22" t="s">
        <v>4</v>
      </c>
      <c r="I3" s="22" t="s">
        <v>10</v>
      </c>
      <c r="M3" s="25">
        <v>42916</v>
      </c>
      <c r="N3" s="3">
        <v>0.84250000000000003</v>
      </c>
      <c r="O3" s="1" t="s">
        <v>229</v>
      </c>
      <c r="P3" s="3">
        <v>7.1199999999999999E-2</v>
      </c>
      <c r="Q3" s="1">
        <v>29.6</v>
      </c>
    </row>
    <row r="4" spans="1:17">
      <c r="A4" s="25">
        <v>42181</v>
      </c>
      <c r="B4" s="1">
        <v>1</v>
      </c>
      <c r="C4" s="1">
        <v>1</v>
      </c>
      <c r="D4" s="3">
        <f>IF(C4&lt;MAX($C$3:C4),C4/MAX($C$3:C4)-1,0)</f>
        <v>0</v>
      </c>
      <c r="F4" s="22" t="s">
        <v>3</v>
      </c>
      <c r="G4" s="3">
        <f>(B541/B3-1)*365/(A541-A3)</f>
        <v>0.16422850412249701</v>
      </c>
      <c r="H4" s="3">
        <f>MIN(D4:D535)</f>
        <v>-0.15407262021589785</v>
      </c>
      <c r="I4" s="1">
        <f>G4/-H4</f>
        <v>1.0659162146549335</v>
      </c>
      <c r="M4" s="25">
        <v>42825</v>
      </c>
      <c r="N4" s="3">
        <v>0.83889999999999998</v>
      </c>
      <c r="O4" s="1" t="s">
        <v>229</v>
      </c>
      <c r="P4" s="3">
        <v>8.1900000000000001E-2</v>
      </c>
      <c r="Q4" s="1">
        <v>32.35</v>
      </c>
    </row>
    <row r="5" spans="1:17">
      <c r="A5" s="25">
        <v>42185</v>
      </c>
      <c r="B5" s="1">
        <v>0.998</v>
      </c>
      <c r="C5" s="1">
        <v>0.998</v>
      </c>
      <c r="D5" s="3">
        <f>IF(C5&lt;MAX($C$3:C5),C5/MAX($C$3:C5)-1,0)</f>
        <v>-2.0000000000000018E-3</v>
      </c>
      <c r="F5" s="82" t="s">
        <v>580</v>
      </c>
      <c r="G5" s="3">
        <f>(B541/B138-1)*365/(A541-A138)</f>
        <v>0.35749402467564567</v>
      </c>
      <c r="H5" s="3">
        <f>MIN(E138:E531)</f>
        <v>-7.3375262054507284E-2</v>
      </c>
      <c r="I5" s="1">
        <f>G5/-H5</f>
        <v>4.8721328505795176</v>
      </c>
      <c r="M5" s="25">
        <v>42735</v>
      </c>
      <c r="N5" s="3">
        <v>0.86040000000000005</v>
      </c>
      <c r="O5" s="3">
        <v>5.9999999999999995E-4</v>
      </c>
      <c r="P5" s="3">
        <v>0.2515</v>
      </c>
      <c r="Q5" s="1">
        <v>25.86</v>
      </c>
    </row>
    <row r="6" spans="1:17">
      <c r="A6" s="25">
        <v>42188</v>
      </c>
      <c r="B6" s="1">
        <v>0.99199999999999999</v>
      </c>
      <c r="C6" s="1">
        <v>0.99199999999999999</v>
      </c>
      <c r="D6" s="3">
        <f>IF(C6&lt;MAX($C$3:C6),C6/MAX($C$3:C6)-1,0)</f>
        <v>-8.0000000000000071E-3</v>
      </c>
      <c r="G6" s="22" t="s">
        <v>11</v>
      </c>
      <c r="H6" s="22" t="s">
        <v>12</v>
      </c>
      <c r="M6" s="25">
        <v>42643</v>
      </c>
      <c r="N6" s="3">
        <v>0.85540000000000005</v>
      </c>
      <c r="O6" s="3">
        <v>5.9999999999999995E-4</v>
      </c>
      <c r="P6" s="3">
        <v>0.15690000000000001</v>
      </c>
      <c r="Q6" s="1">
        <v>23.93</v>
      </c>
    </row>
    <row r="7" spans="1:17">
      <c r="A7" s="25">
        <v>42195</v>
      </c>
      <c r="B7" s="1">
        <v>0.98899999999999999</v>
      </c>
      <c r="C7" s="1">
        <v>0.98899999999999999</v>
      </c>
      <c r="D7" s="3">
        <f>IF(C7&lt;MAX($C$3:C7),C7/MAX($C$3:C7)-1,0)</f>
        <v>-1.100000000000001E-2</v>
      </c>
      <c r="F7" s="1" t="s">
        <v>270</v>
      </c>
      <c r="G7" s="3">
        <f>C102/C3-1</f>
        <v>-1.0000000000000009E-2</v>
      </c>
      <c r="H7" s="3">
        <f>MIN(D4:D102)</f>
        <v>-7.5999999999999956E-2</v>
      </c>
      <c r="I7" s="1">
        <f>G7/-H7</f>
        <v>-0.13157894736842124</v>
      </c>
      <c r="M7" s="25">
        <v>42551</v>
      </c>
      <c r="N7" s="3">
        <v>0.85799999999999998</v>
      </c>
      <c r="O7" s="3">
        <v>6.9999999999999999E-4</v>
      </c>
      <c r="P7" s="3">
        <v>0.16739999999999999</v>
      </c>
      <c r="Q7" s="1">
        <v>21.01</v>
      </c>
    </row>
    <row r="8" spans="1:17">
      <c r="A8" s="25">
        <v>42202</v>
      </c>
      <c r="B8" s="1">
        <v>0.99199999999999999</v>
      </c>
      <c r="C8" s="1">
        <v>0.99199999999999999</v>
      </c>
      <c r="D8" s="3">
        <f>IF(C8&lt;MAX($C$3:C8),C8/MAX($C$3:C8)-1,0)</f>
        <v>-8.0000000000000071E-3</v>
      </c>
      <c r="F8" s="1" t="s">
        <v>271</v>
      </c>
      <c r="G8" s="3">
        <f>C41/C3-1</f>
        <v>-4.3000000000000038E-2</v>
      </c>
      <c r="H8" s="3">
        <f>MIN(D4:D41)</f>
        <v>-7.5999999999999956E-2</v>
      </c>
      <c r="I8" s="1">
        <f t="shared" ref="I8:I18" si="0">G8/-H8</f>
        <v>-0.5657894736842114</v>
      </c>
      <c r="M8" s="25">
        <v>42460</v>
      </c>
      <c r="N8" s="3">
        <v>0.81120000000000003</v>
      </c>
      <c r="O8" s="3">
        <v>1.1000000000000001E-3</v>
      </c>
      <c r="P8" s="3">
        <v>0.20100000000000001</v>
      </c>
      <c r="Q8" s="1">
        <v>13.67</v>
      </c>
    </row>
    <row r="9" spans="1:17">
      <c r="A9" s="25">
        <v>42209</v>
      </c>
      <c r="B9" s="1">
        <v>0.99</v>
      </c>
      <c r="C9" s="1">
        <v>0.99</v>
      </c>
      <c r="D9" s="3">
        <f>IF(C9&lt;MAX($C$3:C9),C9/MAX($C$3:C9)-1,0)</f>
        <v>-1.0000000000000009E-2</v>
      </c>
      <c r="F9" s="1" t="s">
        <v>272</v>
      </c>
      <c r="G9" s="3">
        <f>C102/C41-1</f>
        <v>3.4482758620689724E-2</v>
      </c>
      <c r="H9" s="3">
        <f>MIN(D42:D102)</f>
        <v>-6.4769381746810573E-2</v>
      </c>
      <c r="I9" s="1">
        <f t="shared" si="0"/>
        <v>0.53239289446186122</v>
      </c>
      <c r="M9" s="25">
        <v>42369</v>
      </c>
      <c r="N9" s="3">
        <v>0.81059999999999999</v>
      </c>
      <c r="O9" s="1" t="s">
        <v>229</v>
      </c>
      <c r="P9" s="3">
        <v>0.1928</v>
      </c>
      <c r="Q9" s="1">
        <v>7.21</v>
      </c>
    </row>
    <row r="10" spans="1:17">
      <c r="A10" s="25">
        <v>42216</v>
      </c>
      <c r="B10" s="1">
        <v>0.97699999999999998</v>
      </c>
      <c r="C10" s="1">
        <v>0.97699999999999998</v>
      </c>
      <c r="D10" s="3">
        <f>IF(C10&lt;MAX($C$3:C10),C10/MAX($C$3:C10)-1,0)</f>
        <v>-2.300000000000002E-2</v>
      </c>
      <c r="F10" s="1" t="s">
        <v>273</v>
      </c>
      <c r="G10" s="3">
        <f>C347/C102-1</f>
        <v>2.626262626262621E-2</v>
      </c>
      <c r="H10" s="3">
        <f>MIN(D103:D347)</f>
        <v>-0.15407262021589785</v>
      </c>
      <c r="I10" s="1">
        <f t="shared" si="0"/>
        <v>0.17045615389564409</v>
      </c>
      <c r="M10" s="25">
        <v>42277</v>
      </c>
      <c r="N10" s="3">
        <v>0.47560000000000002</v>
      </c>
      <c r="O10" s="1" t="s">
        <v>229</v>
      </c>
      <c r="P10" s="3">
        <v>0.53669999999999995</v>
      </c>
      <c r="Q10" s="1">
        <v>8.4</v>
      </c>
    </row>
    <row r="11" spans="1:17">
      <c r="A11" s="25">
        <v>42223</v>
      </c>
      <c r="B11" s="1">
        <v>0.97799999999999998</v>
      </c>
      <c r="C11" s="1">
        <v>0.97799999999999998</v>
      </c>
      <c r="D11" s="3">
        <f>IF(C11&lt;MAX($C$3:C11),C11/MAX($C$3:C11)-1,0)</f>
        <v>-2.200000000000002E-2</v>
      </c>
      <c r="F11" s="1" t="s">
        <v>274</v>
      </c>
      <c r="G11" s="3">
        <f>C161/C102-1</f>
        <v>-5.0505050505050497E-2</v>
      </c>
      <c r="H11" s="3">
        <f>MIN(D103:D160)</f>
        <v>-0.15407262021589785</v>
      </c>
      <c r="I11" s="1">
        <f t="shared" si="0"/>
        <v>-0.32780029595316235</v>
      </c>
    </row>
    <row r="12" spans="1:17">
      <c r="A12" s="25">
        <v>42230</v>
      </c>
      <c r="B12" s="1">
        <v>0.98199999999999998</v>
      </c>
      <c r="C12" s="1">
        <v>0.98199999999999998</v>
      </c>
      <c r="D12" s="3">
        <f>IF(C12&lt;MAX($C$3:C12),C12/MAX($C$3:C12)-1,0)</f>
        <v>-1.8000000000000016E-2</v>
      </c>
      <c r="F12" s="1" t="s">
        <v>261</v>
      </c>
      <c r="G12" s="3">
        <f>C222/C161-1</f>
        <v>-3.1914893617019935E-3</v>
      </c>
      <c r="H12" s="3">
        <f>MIN(D162:D222)</f>
        <v>-0.13248282630029429</v>
      </c>
      <c r="I12" s="1">
        <f t="shared" si="0"/>
        <v>-2.4089834515365439E-2</v>
      </c>
      <c r="M12" s="4" t="s">
        <v>234</v>
      </c>
    </row>
    <row r="13" spans="1:17">
      <c r="A13" s="25">
        <v>42235</v>
      </c>
      <c r="B13" s="1">
        <v>0.96899999999999997</v>
      </c>
      <c r="C13" s="1">
        <v>0.96899999999999997</v>
      </c>
      <c r="D13" s="3">
        <f>IF(C13&lt;MAX($C$3:C13),C13/MAX($C$3:C13)-1,0)</f>
        <v>-3.1000000000000028E-2</v>
      </c>
      <c r="F13" s="1" t="s">
        <v>231</v>
      </c>
      <c r="G13" s="3">
        <f>C286/C222-1</f>
        <v>0.10245464247598712</v>
      </c>
      <c r="H13" s="3">
        <f>MIN(D223:D286)</f>
        <v>-8.4396467124631891E-2</v>
      </c>
      <c r="I13" s="1">
        <f t="shared" si="0"/>
        <v>1.2139683800352443</v>
      </c>
      <c r="M13" s="1" t="s">
        <v>236</v>
      </c>
    </row>
    <row r="14" spans="1:17">
      <c r="A14" s="25">
        <v>42236</v>
      </c>
      <c r="B14" s="1">
        <v>0.96099999999999997</v>
      </c>
      <c r="C14" s="1">
        <v>0.96099999999999997</v>
      </c>
      <c r="D14" s="3">
        <f>IF(C14&lt;MAX($C$3:C14),C14/MAX($C$3:C14)-1,0)</f>
        <v>-3.9000000000000035E-2</v>
      </c>
      <c r="F14" s="1" t="s">
        <v>232</v>
      </c>
      <c r="G14" s="3">
        <f>C347/C286-1</f>
        <v>-1.6456921587608808E-2</v>
      </c>
      <c r="H14" s="3">
        <f>MIN(D287:D347)</f>
        <v>-6.6666666666666652E-2</v>
      </c>
      <c r="I14" s="1">
        <f t="shared" si="0"/>
        <v>-0.24685382381413218</v>
      </c>
      <c r="M14" s="9" t="s">
        <v>237</v>
      </c>
      <c r="N14" s="9" t="s">
        <v>48</v>
      </c>
      <c r="O14" s="9" t="s">
        <v>238</v>
      </c>
    </row>
    <row r="15" spans="1:17">
      <c r="A15" s="25">
        <v>42237</v>
      </c>
      <c r="B15" s="1">
        <v>0.95099999999999996</v>
      </c>
      <c r="C15" s="1">
        <v>0.95099999999999996</v>
      </c>
      <c r="D15" s="3">
        <f>IF(C15&lt;MAX($C$3:C15),C15/MAX($C$3:C15)-1,0)</f>
        <v>-4.9000000000000044E-2</v>
      </c>
      <c r="F15" s="1" t="s">
        <v>233</v>
      </c>
      <c r="G15" s="3">
        <f>C531/C347-1</f>
        <v>0.30807086614173218</v>
      </c>
      <c r="H15" s="3">
        <f>MIN(D348:D531)</f>
        <v>-4.5070422535211319E-2</v>
      </c>
      <c r="I15" s="1">
        <f t="shared" si="0"/>
        <v>6.8353223425196754</v>
      </c>
      <c r="M15" s="9" t="s">
        <v>240</v>
      </c>
      <c r="N15" s="19">
        <v>8.5900000000000004E-2</v>
      </c>
      <c r="O15" s="45">
        <v>25436.63</v>
      </c>
    </row>
    <row r="16" spans="1:17">
      <c r="A16" s="25">
        <v>42240</v>
      </c>
      <c r="B16" s="1">
        <v>0.92800000000000005</v>
      </c>
      <c r="C16" s="1">
        <v>0.92800000000000005</v>
      </c>
      <c r="D16" s="3">
        <f>IF(C16&lt;MAX($C$3:C16),C16/MAX($C$3:C16)-1,0)</f>
        <v>-7.1999999999999953E-2</v>
      </c>
      <c r="F16" s="1" t="s">
        <v>235</v>
      </c>
      <c r="G16" s="3">
        <f>C406/C347-1</f>
        <v>0.10925196850393704</v>
      </c>
      <c r="H16" s="3">
        <f>MIN(D348:D406)</f>
        <v>-4.5070422535211319E-2</v>
      </c>
      <c r="I16" s="1">
        <f t="shared" si="0"/>
        <v>2.4240280511811001</v>
      </c>
      <c r="M16" s="9" t="s">
        <v>242</v>
      </c>
      <c r="N16" s="19">
        <v>1.4200000000000001E-2</v>
      </c>
      <c r="O16" s="45">
        <v>4216.8500000000004</v>
      </c>
    </row>
    <row r="17" spans="1:20">
      <c r="A17" s="25">
        <v>42241</v>
      </c>
      <c r="B17" s="1">
        <v>0.92400000000000004</v>
      </c>
      <c r="C17" s="1">
        <v>0.92400000000000004</v>
      </c>
      <c r="D17" s="3">
        <f>IF(C17&lt;MAX($C$3:C17),C17/MAX($C$3:C17)-1,0)</f>
        <v>-7.5999999999999956E-2</v>
      </c>
      <c r="F17" s="1" t="s">
        <v>236</v>
      </c>
      <c r="G17" s="3">
        <f>C466/C405-1</f>
        <v>6.2001771479185175E-2</v>
      </c>
      <c r="H17" s="3">
        <f>MIN(D407:D466)</f>
        <v>-1.9230769230769162E-2</v>
      </c>
      <c r="I17" s="1">
        <f t="shared" si="0"/>
        <v>3.2240921169176406</v>
      </c>
      <c r="M17" s="9" t="s">
        <v>245</v>
      </c>
      <c r="N17" s="19">
        <v>1.3100000000000001E-2</v>
      </c>
      <c r="O17" s="45">
        <v>3876.67</v>
      </c>
    </row>
    <row r="18" spans="1:20">
      <c r="A18" s="25">
        <v>42242</v>
      </c>
      <c r="B18" s="1">
        <v>0.92900000000000005</v>
      </c>
      <c r="C18" s="1">
        <v>0.92900000000000005</v>
      </c>
      <c r="D18" s="3">
        <f>IF(C18&lt;MAX($C$3:C18),C18/MAX($C$3:C18)-1,0)</f>
        <v>-7.0999999999999952E-2</v>
      </c>
      <c r="F18" s="1" t="s">
        <v>239</v>
      </c>
      <c r="G18" s="3">
        <f>C531/C466-1</f>
        <v>0.10842368640533762</v>
      </c>
      <c r="H18" s="3">
        <f>MIN(D467:D531)</f>
        <v>-4.2243262927895153E-2</v>
      </c>
      <c r="I18" s="1">
        <f t="shared" si="0"/>
        <v>2.5666503695608349</v>
      </c>
      <c r="M18" s="9" t="s">
        <v>243</v>
      </c>
      <c r="N18" s="19">
        <v>0</v>
      </c>
      <c r="O18" s="20">
        <v>0.76</v>
      </c>
    </row>
    <row r="19" spans="1:20">
      <c r="A19" s="25">
        <v>42243</v>
      </c>
      <c r="B19" s="1">
        <v>0.94899999999999995</v>
      </c>
      <c r="C19" s="1">
        <v>0.94899999999999995</v>
      </c>
      <c r="D19" s="3">
        <f>IF(C19&lt;MAX($C$3:C19),C19/MAX($C$3:C19)-1,0)</f>
        <v>-5.1000000000000045E-2</v>
      </c>
      <c r="F19" s="1" t="s">
        <v>241</v>
      </c>
      <c r="G19" s="3"/>
      <c r="H19" s="3"/>
    </row>
    <row r="20" spans="1:20">
      <c r="A20" s="25">
        <v>42244</v>
      </c>
      <c r="B20" s="1">
        <v>0.95499999999999996</v>
      </c>
      <c r="C20" s="1">
        <v>0.95499999999999996</v>
      </c>
      <c r="D20" s="3">
        <f>IF(C20&lt;MAX($C$3:C20),C20/MAX($C$3:C20)-1,0)</f>
        <v>-4.500000000000004E-2</v>
      </c>
      <c r="F20" s="22" t="s">
        <v>1090</v>
      </c>
      <c r="G20" s="3">
        <f>B541/C347-1</f>
        <v>0.36023622047244075</v>
      </c>
      <c r="H20" s="3">
        <f>MIN(E348:E535)</f>
        <v>-4.5070422535211319E-2</v>
      </c>
      <c r="M20" s="4" t="s">
        <v>247</v>
      </c>
    </row>
    <row r="21" spans="1:20">
      <c r="A21" s="25">
        <v>42247</v>
      </c>
      <c r="B21" s="1">
        <v>0.95099999999999996</v>
      </c>
      <c r="C21" s="1">
        <v>0.95099999999999996</v>
      </c>
      <c r="D21" s="3">
        <f>IF(C21&lt;MAX($C$3:C21),C21/MAX($C$3:C21)-1,0)</f>
        <v>-4.9000000000000044E-2</v>
      </c>
      <c r="M21" s="22" t="s">
        <v>248</v>
      </c>
    </row>
    <row r="22" spans="1:20">
      <c r="A22" s="25">
        <v>42248</v>
      </c>
      <c r="B22" s="1">
        <v>0.93600000000000005</v>
      </c>
      <c r="C22" s="1">
        <v>0.93600000000000005</v>
      </c>
      <c r="D22" s="3">
        <f>IF(C22&lt;MAX($C$3:C22),C22/MAX($C$3:C22)-1,0)</f>
        <v>-6.3999999999999946E-2</v>
      </c>
      <c r="M22" s="22" t="s">
        <v>43</v>
      </c>
      <c r="N22" s="46" t="s">
        <v>44</v>
      </c>
      <c r="O22" s="46" t="s">
        <v>45</v>
      </c>
      <c r="P22" s="46" t="s">
        <v>46</v>
      </c>
      <c r="Q22" s="46" t="s">
        <v>47</v>
      </c>
      <c r="R22" s="46" t="s">
        <v>48</v>
      </c>
      <c r="S22" s="46" t="s">
        <v>49</v>
      </c>
      <c r="T22" s="46" t="s">
        <v>50</v>
      </c>
    </row>
    <row r="23" spans="1:20">
      <c r="A23" s="25">
        <v>42249</v>
      </c>
      <c r="B23" s="1">
        <v>0.93300000000000005</v>
      </c>
      <c r="C23" s="1">
        <v>0.93300000000000005</v>
      </c>
      <c r="D23" s="3">
        <f>IF(C23&lt;MAX($C$3:C23),C23/MAX($C$3:C23)-1,0)</f>
        <v>-6.6999999999999948E-2</v>
      </c>
      <c r="M23" s="47">
        <v>1</v>
      </c>
      <c r="N23" s="77" t="s">
        <v>52</v>
      </c>
      <c r="O23" s="48" t="s">
        <v>53</v>
      </c>
      <c r="P23" s="47">
        <v>352</v>
      </c>
      <c r="Q23" s="50">
        <v>7.4000000000000003E-3</v>
      </c>
      <c r="R23" s="50">
        <v>9.6600000000000005E-2</v>
      </c>
      <c r="S23" s="47">
        <v>118</v>
      </c>
      <c r="T23" s="51">
        <v>28593.759999999998</v>
      </c>
    </row>
    <row r="24" spans="1:20">
      <c r="A24" s="25">
        <v>42254</v>
      </c>
      <c r="B24" s="1">
        <v>0.93300000000000005</v>
      </c>
      <c r="C24" s="1">
        <v>0.93300000000000005</v>
      </c>
      <c r="D24" s="3">
        <f>IF(C24&lt;MAX($C$3:C24),C24/MAX($C$3:C24)-1,0)</f>
        <v>-6.6999999999999948E-2</v>
      </c>
      <c r="M24" s="47">
        <v>2</v>
      </c>
      <c r="N24" s="77" t="s">
        <v>60</v>
      </c>
      <c r="O24" s="48" t="s">
        <v>61</v>
      </c>
      <c r="P24" s="47">
        <v>13.44</v>
      </c>
      <c r="Q24" s="50">
        <v>6.0000000000000001E-3</v>
      </c>
      <c r="R24" s="50">
        <v>4.3400000000000001E-2</v>
      </c>
      <c r="S24" s="51">
        <v>1300</v>
      </c>
      <c r="T24" s="51">
        <v>12857</v>
      </c>
    </row>
    <row r="25" spans="1:20">
      <c r="A25" s="25">
        <v>42255</v>
      </c>
      <c r="B25" s="1">
        <v>0.94799999999999995</v>
      </c>
      <c r="C25" s="1">
        <v>0.94799999999999995</v>
      </c>
      <c r="D25" s="3">
        <f>IF(C25&lt;MAX($C$3:C25),C25/MAX($C$3:C25)-1,0)</f>
        <v>-5.2000000000000046E-2</v>
      </c>
      <c r="M25" s="47">
        <v>3</v>
      </c>
      <c r="N25" s="77" t="s">
        <v>68</v>
      </c>
      <c r="O25" s="48" t="s">
        <v>69</v>
      </c>
      <c r="P25" s="47">
        <v>131.80000000000001</v>
      </c>
      <c r="Q25" s="50">
        <v>2.3300000000000001E-2</v>
      </c>
      <c r="R25" s="50">
        <v>4.2299999999999997E-2</v>
      </c>
      <c r="S25" s="47">
        <v>206</v>
      </c>
      <c r="T25" s="51">
        <v>12514.5</v>
      </c>
    </row>
    <row r="26" spans="1:20">
      <c r="A26" s="25">
        <v>42256</v>
      </c>
      <c r="B26" s="1">
        <v>0.95899999999999996</v>
      </c>
      <c r="C26" s="1">
        <v>0.95899999999999996</v>
      </c>
      <c r="D26" s="3">
        <f>IF(C26&lt;MAX($C$3:C26),C26/MAX($C$3:C26)-1,0)</f>
        <v>-4.1000000000000036E-2</v>
      </c>
      <c r="M26" s="47">
        <v>4</v>
      </c>
      <c r="N26" s="77" t="s">
        <v>74</v>
      </c>
      <c r="O26" s="48" t="s">
        <v>75</v>
      </c>
      <c r="P26" s="47">
        <v>59.6</v>
      </c>
      <c r="Q26" s="50">
        <v>1.6199999999999999E-2</v>
      </c>
      <c r="R26" s="50">
        <v>3.09E-2</v>
      </c>
      <c r="S26" s="47">
        <v>185</v>
      </c>
      <c r="T26" s="51">
        <v>9159.35</v>
      </c>
    </row>
    <row r="27" spans="1:20">
      <c r="A27" s="25">
        <v>42257</v>
      </c>
      <c r="B27" s="1">
        <v>0.95799999999999996</v>
      </c>
      <c r="C27" s="1">
        <v>0.95799999999999996</v>
      </c>
      <c r="D27" s="3">
        <f>IF(C27&lt;MAX($C$3:C27),C27/MAX($C$3:C27)-1,0)</f>
        <v>-4.2000000000000037E-2</v>
      </c>
      <c r="M27" s="47">
        <v>5</v>
      </c>
      <c r="N27" s="77" t="s">
        <v>72</v>
      </c>
      <c r="O27" s="48" t="s">
        <v>73</v>
      </c>
      <c r="P27" s="47">
        <v>77.349999999999994</v>
      </c>
      <c r="Q27" s="50">
        <v>-6.4000000000000003E-3</v>
      </c>
      <c r="R27" s="50">
        <v>2.7699999999999999E-2</v>
      </c>
      <c r="S27" s="47">
        <v>130</v>
      </c>
      <c r="T27" s="51">
        <v>8196.5</v>
      </c>
    </row>
    <row r="28" spans="1:20">
      <c r="A28" s="25">
        <v>42258</v>
      </c>
      <c r="B28" s="1">
        <v>0.95699999999999996</v>
      </c>
      <c r="C28" s="1">
        <v>0.95699999999999996</v>
      </c>
      <c r="D28" s="3">
        <f>IF(C28&lt;MAX($C$3:C28),C28/MAX($C$3:C28)-1,0)</f>
        <v>-4.3000000000000038E-2</v>
      </c>
      <c r="M28" s="47">
        <v>6</v>
      </c>
      <c r="N28" s="77" t="s">
        <v>87</v>
      </c>
      <c r="O28" s="47" t="s">
        <v>88</v>
      </c>
      <c r="P28" s="47">
        <v>22.6</v>
      </c>
      <c r="Q28" s="50">
        <v>2.2599999999999999E-2</v>
      </c>
      <c r="R28" s="50">
        <v>2.7400000000000001E-2</v>
      </c>
      <c r="S28" s="47">
        <v>657</v>
      </c>
      <c r="T28" s="51">
        <v>8107.38</v>
      </c>
    </row>
    <row r="29" spans="1:20">
      <c r="A29" s="25">
        <v>42261</v>
      </c>
      <c r="B29" s="1">
        <v>0.95399999999999996</v>
      </c>
      <c r="C29" s="1">
        <v>0.95399999999999996</v>
      </c>
      <c r="D29" s="3">
        <f>IF(C29&lt;MAX($C$3:C29),C29/MAX($C$3:C29)-1,0)</f>
        <v>-4.6000000000000041E-2</v>
      </c>
      <c r="M29" s="47">
        <v>7</v>
      </c>
      <c r="N29" s="77" t="s">
        <v>54</v>
      </c>
      <c r="O29" s="48" t="s">
        <v>55</v>
      </c>
      <c r="P29" s="47">
        <v>27.35</v>
      </c>
      <c r="Q29" s="50">
        <v>5.6000000000000001E-2</v>
      </c>
      <c r="R29" s="50">
        <v>2.47E-2</v>
      </c>
      <c r="S29" s="47">
        <v>500</v>
      </c>
      <c r="T29" s="51">
        <v>7310</v>
      </c>
    </row>
    <row r="30" spans="1:20">
      <c r="A30" s="25">
        <v>42262</v>
      </c>
      <c r="B30" s="1">
        <v>0.94899999999999995</v>
      </c>
      <c r="C30" s="1">
        <v>0.94899999999999995</v>
      </c>
      <c r="D30" s="3">
        <f>IF(C30&lt;MAX($C$3:C30),C30/MAX($C$3:C30)-1,0)</f>
        <v>-5.1000000000000045E-2</v>
      </c>
      <c r="M30" s="47">
        <v>8</v>
      </c>
      <c r="N30" s="77" t="s">
        <v>104</v>
      </c>
      <c r="O30" s="48" t="s">
        <v>105</v>
      </c>
      <c r="P30" s="47">
        <v>38.4</v>
      </c>
      <c r="Q30" s="50">
        <v>-7.7999999999999996E-3</v>
      </c>
      <c r="R30" s="50">
        <v>2.4199999999999999E-2</v>
      </c>
      <c r="S30" s="47">
        <v>221</v>
      </c>
      <c r="T30" s="51">
        <v>7164.82</v>
      </c>
    </row>
    <row r="31" spans="1:20">
      <c r="A31" s="25">
        <v>42263</v>
      </c>
      <c r="B31" s="1">
        <v>0.96099999999999997</v>
      </c>
      <c r="C31" s="1">
        <v>0.96099999999999997</v>
      </c>
      <c r="D31" s="3">
        <f>IF(C31&lt;MAX($C$3:C31),C31/MAX($C$3:C31)-1,0)</f>
        <v>-3.9000000000000035E-2</v>
      </c>
      <c r="M31" s="47">
        <v>9</v>
      </c>
      <c r="N31" s="77" t="s">
        <v>112</v>
      </c>
      <c r="O31" s="48" t="s">
        <v>113</v>
      </c>
      <c r="P31" s="47">
        <v>6.38</v>
      </c>
      <c r="Q31" s="50">
        <v>1.6000000000000001E-3</v>
      </c>
      <c r="R31" s="50">
        <v>2.3199999999999998E-2</v>
      </c>
      <c r="S31" s="51">
        <v>1500</v>
      </c>
      <c r="T31" s="51">
        <v>6855</v>
      </c>
    </row>
    <row r="32" spans="1:20">
      <c r="A32" s="25">
        <v>42264</v>
      </c>
      <c r="B32" s="1">
        <v>0.96199999999999997</v>
      </c>
      <c r="C32" s="1">
        <v>0.96199999999999997</v>
      </c>
      <c r="D32" s="3">
        <f>IF(C32&lt;MAX($C$3:C32),C32/MAX($C$3:C32)-1,0)</f>
        <v>-3.8000000000000034E-2</v>
      </c>
      <c r="M32" s="47">
        <v>10</v>
      </c>
      <c r="N32" s="77" t="s">
        <v>78</v>
      </c>
      <c r="O32" s="48" t="s">
        <v>79</v>
      </c>
      <c r="P32" s="47">
        <v>134.6</v>
      </c>
      <c r="Q32" s="50">
        <v>-1.46E-2</v>
      </c>
      <c r="R32" s="50">
        <v>2.1299999999999999E-2</v>
      </c>
      <c r="S32" s="47">
        <v>74.5</v>
      </c>
      <c r="T32" s="51">
        <v>6310.9</v>
      </c>
    </row>
    <row r="33" spans="1:20">
      <c r="A33" s="25">
        <v>42265</v>
      </c>
      <c r="B33" s="1">
        <v>0.96599999999999997</v>
      </c>
      <c r="C33" s="1">
        <v>0.96599999999999997</v>
      </c>
      <c r="D33" s="3">
        <f>IF(C33&lt;MAX($C$3:C33),C33/MAX($C$3:C33)-1,0)</f>
        <v>-3.400000000000003E-2</v>
      </c>
      <c r="M33" s="47">
        <v>11</v>
      </c>
      <c r="N33" s="77" t="s">
        <v>126</v>
      </c>
      <c r="O33" s="48" t="s">
        <v>127</v>
      </c>
      <c r="P33" s="47">
        <v>4.0599999999999996</v>
      </c>
      <c r="Q33" s="50">
        <v>5.0000000000000001E-3</v>
      </c>
      <c r="R33" s="50">
        <v>2.1299999999999999E-2</v>
      </c>
      <c r="S33" s="51">
        <v>1900</v>
      </c>
      <c r="T33" s="51">
        <v>6308</v>
      </c>
    </row>
    <row r="34" spans="1:20">
      <c r="A34" s="25">
        <v>42268</v>
      </c>
      <c r="B34" s="1">
        <v>0.96899999999999997</v>
      </c>
      <c r="C34" s="1">
        <v>0.96899999999999997</v>
      </c>
      <c r="D34" s="3">
        <f>IF(C34&lt;MAX($C$3:C34),C34/MAX($C$3:C34)-1,0)</f>
        <v>-3.1000000000000028E-2</v>
      </c>
      <c r="M34" s="47">
        <v>12</v>
      </c>
      <c r="N34" s="77" t="s">
        <v>133</v>
      </c>
      <c r="O34" s="48" t="s">
        <v>134</v>
      </c>
      <c r="P34" s="47">
        <v>39.6</v>
      </c>
      <c r="Q34" s="50">
        <v>-2.7E-2</v>
      </c>
      <c r="R34" s="50">
        <v>1.95E-2</v>
      </c>
      <c r="S34" s="47">
        <v>186</v>
      </c>
      <c r="T34" s="51">
        <v>5771.58</v>
      </c>
    </row>
    <row r="35" spans="1:20">
      <c r="A35" s="25">
        <v>42269</v>
      </c>
      <c r="B35" s="1">
        <v>0.97</v>
      </c>
      <c r="C35" s="1">
        <v>0.97</v>
      </c>
      <c r="D35" s="3">
        <f>IF(C35&lt;MAX($C$3:C35),C35/MAX($C$3:C35)-1,0)</f>
        <v>-3.0000000000000027E-2</v>
      </c>
      <c r="M35" s="47">
        <v>13</v>
      </c>
      <c r="N35" s="77" t="s">
        <v>136</v>
      </c>
      <c r="O35" s="48" t="s">
        <v>137</v>
      </c>
      <c r="P35" s="47">
        <v>18.62</v>
      </c>
      <c r="Q35" s="50">
        <v>0</v>
      </c>
      <c r="R35" s="50">
        <v>1.61E-2</v>
      </c>
      <c r="S35" s="47">
        <v>270</v>
      </c>
      <c r="T35" s="51">
        <v>4768.2</v>
      </c>
    </row>
    <row r="36" spans="1:20">
      <c r="A36" s="25">
        <v>42270</v>
      </c>
      <c r="B36" s="1">
        <v>0.95799999999999996</v>
      </c>
      <c r="C36" s="1">
        <v>0.95799999999999996</v>
      </c>
      <c r="D36" s="3">
        <f>IF(C36&lt;MAX($C$3:C36),C36/MAX($C$3:C36)-1,0)</f>
        <v>-4.2000000000000037E-2</v>
      </c>
      <c r="M36" s="47">
        <v>14</v>
      </c>
      <c r="N36" s="77" t="s">
        <v>66</v>
      </c>
      <c r="O36" s="48" t="s">
        <v>67</v>
      </c>
      <c r="P36" s="47">
        <v>63.8</v>
      </c>
      <c r="Q36" s="50">
        <v>1.11E-2</v>
      </c>
      <c r="R36" s="50">
        <v>1.5800000000000002E-2</v>
      </c>
      <c r="S36" s="47">
        <v>105</v>
      </c>
      <c r="T36" s="51">
        <v>4688.25</v>
      </c>
    </row>
    <row r="37" spans="1:20">
      <c r="A37" s="25">
        <v>42271</v>
      </c>
      <c r="B37" s="1">
        <v>0.96</v>
      </c>
      <c r="C37" s="1">
        <v>0.96</v>
      </c>
      <c r="D37" s="3">
        <f>IF(C37&lt;MAX($C$3:C37),C37/MAX($C$3:C37)-1,0)</f>
        <v>-4.0000000000000036E-2</v>
      </c>
      <c r="M37" s="47">
        <v>15</v>
      </c>
      <c r="N37" s="77" t="s">
        <v>147</v>
      </c>
      <c r="O37" s="48" t="s">
        <v>148</v>
      </c>
      <c r="P37" s="47">
        <v>6.88</v>
      </c>
      <c r="Q37" s="50">
        <v>0</v>
      </c>
      <c r="R37" s="50">
        <v>1.5100000000000001E-2</v>
      </c>
      <c r="S37" s="47">
        <v>850</v>
      </c>
      <c r="T37" s="51">
        <v>4462.5</v>
      </c>
    </row>
    <row r="38" spans="1:20">
      <c r="A38" s="25">
        <v>42272</v>
      </c>
      <c r="B38" s="1">
        <v>0.95799999999999996</v>
      </c>
      <c r="C38" s="1">
        <v>0.95799999999999996</v>
      </c>
      <c r="D38" s="3">
        <f>IF(C38&lt;MAX($C$3:C38),C38/MAX($C$3:C38)-1,0)</f>
        <v>-4.2000000000000037E-2</v>
      </c>
      <c r="M38" s="49">
        <v>16</v>
      </c>
      <c r="N38" s="49">
        <v>600276</v>
      </c>
      <c r="O38" s="46" t="s">
        <v>155</v>
      </c>
      <c r="P38" s="49">
        <v>59.93</v>
      </c>
      <c r="Q38" s="52">
        <v>-2.5000000000000001E-3</v>
      </c>
      <c r="R38" s="52">
        <v>1.4999999999999999E-2</v>
      </c>
      <c r="S38" s="49">
        <v>88.01</v>
      </c>
      <c r="T38" s="53">
        <v>4452.3500000000004</v>
      </c>
    </row>
    <row r="39" spans="1:20" ht="14.25">
      <c r="A39" s="25">
        <v>42275</v>
      </c>
      <c r="B39" s="1">
        <v>0.96</v>
      </c>
      <c r="C39" s="1">
        <v>0.96</v>
      </c>
      <c r="D39" s="3">
        <f>IF(C39&lt;MAX($C$3:C39),C39/MAX($C$3:C39)-1,0)</f>
        <v>-4.0000000000000036E-2</v>
      </c>
      <c r="F39" s="538" t="s">
        <v>249</v>
      </c>
      <c r="G39" s="539"/>
      <c r="H39" s="540" t="s">
        <v>275</v>
      </c>
      <c r="I39" s="540"/>
      <c r="M39" s="49">
        <v>17</v>
      </c>
      <c r="N39" s="49">
        <v>600519</v>
      </c>
      <c r="O39" s="46" t="s">
        <v>160</v>
      </c>
      <c r="P39" s="49">
        <v>517.64</v>
      </c>
      <c r="Q39" s="52">
        <v>-1.6000000000000001E-3</v>
      </c>
      <c r="R39" s="52">
        <v>1.4999999999999999E-2</v>
      </c>
      <c r="S39" s="49">
        <v>9.4</v>
      </c>
      <c r="T39" s="53">
        <v>4435.3900000000003</v>
      </c>
    </row>
    <row r="40" spans="1:20" ht="14.25">
      <c r="A40" s="25">
        <v>42276</v>
      </c>
      <c r="B40" s="1">
        <v>0.94899999999999995</v>
      </c>
      <c r="C40" s="1">
        <v>0.94899999999999995</v>
      </c>
      <c r="D40" s="3">
        <f>IF(C40&lt;MAX($C$3:C40),C40/MAX($C$3:C40)-1,0)</f>
        <v>-5.1000000000000045E-2</v>
      </c>
      <c r="F40" s="538" t="s">
        <v>251</v>
      </c>
      <c r="G40" s="539"/>
      <c r="H40" s="540">
        <f>A119-A65</f>
        <v>77</v>
      </c>
      <c r="I40" s="540"/>
      <c r="M40" s="47">
        <v>18</v>
      </c>
      <c r="N40" s="77" t="s">
        <v>94</v>
      </c>
      <c r="O40" s="48" t="s">
        <v>95</v>
      </c>
      <c r="P40" s="47">
        <v>217.2</v>
      </c>
      <c r="Q40" s="50">
        <v>8.3999999999999995E-3</v>
      </c>
      <c r="R40" s="50">
        <v>1.4800000000000001E-2</v>
      </c>
      <c r="S40" s="47">
        <v>25</v>
      </c>
      <c r="T40" s="51">
        <v>4378.75</v>
      </c>
    </row>
    <row r="41" spans="1:20" ht="14.25">
      <c r="A41" s="25">
        <v>42277</v>
      </c>
      <c r="B41" s="1">
        <v>0.95699999999999996</v>
      </c>
      <c r="C41" s="1">
        <v>0.95699999999999996</v>
      </c>
      <c r="D41" s="3">
        <f>IF(C41&lt;MAX($C$3:C41),C41/MAX($C$3:C41)-1,0)</f>
        <v>-4.3000000000000038E-2</v>
      </c>
      <c r="F41" s="538" t="s">
        <v>15</v>
      </c>
      <c r="G41" s="539"/>
      <c r="H41" s="540" t="s">
        <v>276</v>
      </c>
      <c r="I41" s="540"/>
      <c r="M41" s="49">
        <v>19</v>
      </c>
      <c r="N41" s="49">
        <v>601318</v>
      </c>
      <c r="O41" s="46" t="s">
        <v>67</v>
      </c>
      <c r="P41" s="49">
        <v>54.16</v>
      </c>
      <c r="Q41" s="52">
        <v>7.7999999999999996E-3</v>
      </c>
      <c r="R41" s="52">
        <v>1.4200000000000001E-2</v>
      </c>
      <c r="S41" s="49">
        <v>85</v>
      </c>
      <c r="T41" s="53">
        <v>4216.8500000000004</v>
      </c>
    </row>
    <row r="42" spans="1:20" ht="14.25">
      <c r="A42" s="25">
        <v>42285</v>
      </c>
      <c r="B42" s="1">
        <v>0.97599999999999998</v>
      </c>
      <c r="C42" s="1">
        <v>0.97599999999999998</v>
      </c>
      <c r="D42" s="3">
        <f>IF(C42&lt;MAX($C$3:C42),C42/MAX($C$3:C42)-1,0)</f>
        <v>-2.4000000000000021E-2</v>
      </c>
      <c r="F42" s="538" t="s">
        <v>253</v>
      </c>
      <c r="G42" s="539"/>
      <c r="H42" s="540">
        <f>A254-A120</f>
        <v>201</v>
      </c>
      <c r="I42" s="540"/>
      <c r="M42" s="47">
        <v>20</v>
      </c>
      <c r="N42" s="77" t="s">
        <v>98</v>
      </c>
      <c r="O42" s="48" t="s">
        <v>99</v>
      </c>
      <c r="P42" s="47">
        <v>47.45</v>
      </c>
      <c r="Q42" s="50">
        <v>1.61E-2</v>
      </c>
      <c r="R42" s="50">
        <v>1.4E-2</v>
      </c>
      <c r="S42" s="47">
        <v>120</v>
      </c>
      <c r="T42" s="51">
        <v>4135.2</v>
      </c>
    </row>
    <row r="43" spans="1:20">
      <c r="A43" s="25">
        <v>42286</v>
      </c>
      <c r="B43" s="1">
        <v>0.98099999999999998</v>
      </c>
      <c r="C43" s="1">
        <v>0.98099999999999998</v>
      </c>
      <c r="D43" s="3">
        <f>IF(C43&lt;MAX($C$3:C43),C43/MAX($C$3:C43)-1,0)</f>
        <v>-1.9000000000000017E-2</v>
      </c>
      <c r="M43" s="49">
        <v>21</v>
      </c>
      <c r="N43" s="78" t="s">
        <v>83</v>
      </c>
      <c r="O43" s="46" t="s">
        <v>84</v>
      </c>
      <c r="P43" s="49">
        <v>20.239999999999998</v>
      </c>
      <c r="Q43" s="52">
        <v>6.4999999999999997E-3</v>
      </c>
      <c r="R43" s="52">
        <v>1.37E-2</v>
      </c>
      <c r="S43" s="49">
        <v>210</v>
      </c>
      <c r="T43" s="53">
        <v>4048.8</v>
      </c>
    </row>
    <row r="44" spans="1:20">
      <c r="A44" s="25">
        <v>42289</v>
      </c>
      <c r="B44" s="1">
        <v>0.98899999999999999</v>
      </c>
      <c r="C44" s="1">
        <v>0.98899999999999999</v>
      </c>
      <c r="D44" s="3">
        <f>IF(C44&lt;MAX($C$3:C44),C44/MAX($C$3:C44)-1,0)</f>
        <v>-1.100000000000001E-2</v>
      </c>
      <c r="M44" s="47">
        <v>22</v>
      </c>
      <c r="N44" s="77" t="s">
        <v>117</v>
      </c>
      <c r="O44" s="48" t="s">
        <v>118</v>
      </c>
      <c r="P44" s="47">
        <v>19.66</v>
      </c>
      <c r="Q44" s="50">
        <v>3.9100000000000003E-2</v>
      </c>
      <c r="R44" s="50">
        <v>1.37E-2</v>
      </c>
      <c r="S44" s="47">
        <v>340</v>
      </c>
      <c r="T44" s="51">
        <v>4042.6</v>
      </c>
    </row>
    <row r="45" spans="1:20">
      <c r="A45" s="25">
        <v>42290</v>
      </c>
      <c r="B45" s="1">
        <v>0.98399999999999999</v>
      </c>
      <c r="C45" s="1">
        <v>0.98399999999999999</v>
      </c>
      <c r="D45" s="3">
        <f>IF(C45&lt;MAX($C$3:C45),C45/MAX($C$3:C45)-1,0)</f>
        <v>-1.6000000000000014E-2</v>
      </c>
      <c r="G45" s="3">
        <f>C531/C347-1</f>
        <v>0.30807086614173218</v>
      </c>
      <c r="M45" s="49">
        <v>23</v>
      </c>
      <c r="N45" s="78" t="s">
        <v>190</v>
      </c>
      <c r="O45" s="46" t="s">
        <v>191</v>
      </c>
      <c r="P45" s="49">
        <v>49.07</v>
      </c>
      <c r="Q45" s="52">
        <v>7.1999999999999998E-3</v>
      </c>
      <c r="R45" s="52">
        <v>1.3100000000000001E-2</v>
      </c>
      <c r="S45" s="49">
        <v>78</v>
      </c>
      <c r="T45" s="53">
        <v>3876.67</v>
      </c>
    </row>
    <row r="46" spans="1:20">
      <c r="A46" s="25">
        <v>42291</v>
      </c>
      <c r="B46" s="1">
        <v>0.97899999999999998</v>
      </c>
      <c r="C46" s="1">
        <v>0.97899999999999998</v>
      </c>
      <c r="D46" s="3">
        <f>IF(C46&lt;MAX($C$3:C46),C46/MAX($C$3:C46)-1,0)</f>
        <v>-2.1000000000000019E-2</v>
      </c>
      <c r="M46" s="47">
        <v>24</v>
      </c>
      <c r="N46" s="77" t="s">
        <v>195</v>
      </c>
      <c r="O46" s="48" t="s">
        <v>196</v>
      </c>
      <c r="P46" s="47">
        <v>7.58</v>
      </c>
      <c r="Q46" s="50">
        <v>-6.6E-3</v>
      </c>
      <c r="R46" s="50">
        <v>1.2500000000000001E-2</v>
      </c>
      <c r="S46" s="47">
        <v>607</v>
      </c>
      <c r="T46" s="51">
        <v>3690.56</v>
      </c>
    </row>
    <row r="47" spans="1:20">
      <c r="A47" s="25">
        <v>42292</v>
      </c>
      <c r="B47" s="1">
        <v>0.99099999999999999</v>
      </c>
      <c r="C47" s="1">
        <v>0.99099999999999999</v>
      </c>
      <c r="D47" s="3">
        <f>IF(C47&lt;MAX($C$3:C47),C47/MAX($C$3:C47)-1,0)</f>
        <v>-9.000000000000008E-3</v>
      </c>
      <c r="M47" s="47">
        <v>25</v>
      </c>
      <c r="N47" s="77" t="s">
        <v>142</v>
      </c>
      <c r="O47" s="48" t="s">
        <v>143</v>
      </c>
      <c r="P47" s="47">
        <v>63.9</v>
      </c>
      <c r="Q47" s="50">
        <v>1.5100000000000001E-2</v>
      </c>
      <c r="R47" s="50">
        <v>1.2500000000000001E-2</v>
      </c>
      <c r="S47" s="47">
        <v>82.8</v>
      </c>
      <c r="T47" s="51">
        <v>3686.26</v>
      </c>
    </row>
    <row r="48" spans="1:20">
      <c r="A48" s="25">
        <v>42293</v>
      </c>
      <c r="B48" s="1">
        <v>0.996</v>
      </c>
      <c r="C48" s="1">
        <v>0.996</v>
      </c>
      <c r="D48" s="3">
        <f>IF(C48&lt;MAX($C$3:C48),C48/MAX($C$3:C48)-1,0)</f>
        <v>-4.0000000000000036E-3</v>
      </c>
      <c r="M48" s="47">
        <v>26</v>
      </c>
      <c r="N48" s="77" t="s">
        <v>64</v>
      </c>
      <c r="O48" s="48" t="s">
        <v>65</v>
      </c>
      <c r="P48" s="47">
        <v>11.02</v>
      </c>
      <c r="Q48" s="50">
        <v>1.8E-3</v>
      </c>
      <c r="R48" s="50">
        <v>1.21E-2</v>
      </c>
      <c r="S48" s="47">
        <v>355</v>
      </c>
      <c r="T48" s="51">
        <v>3574.85</v>
      </c>
    </row>
    <row r="49" spans="1:20">
      <c r="A49" s="25">
        <v>42296</v>
      </c>
      <c r="B49" s="1">
        <v>0.997</v>
      </c>
      <c r="C49" s="1">
        <v>0.997</v>
      </c>
      <c r="D49" s="3">
        <f>IF(C49&lt;MAX($C$3:C49),C49/MAX($C$3:C49)-1,0)</f>
        <v>-3.0000000000000027E-3</v>
      </c>
      <c r="M49" s="49">
        <v>27</v>
      </c>
      <c r="N49" s="49">
        <v>600887</v>
      </c>
      <c r="O49" s="46" t="s">
        <v>51</v>
      </c>
      <c r="P49" s="49">
        <v>27.5</v>
      </c>
      <c r="Q49" s="52">
        <v>4.1700000000000001E-2</v>
      </c>
      <c r="R49" s="52">
        <v>1.17E-2</v>
      </c>
      <c r="S49" s="49">
        <v>160</v>
      </c>
      <c r="T49" s="53">
        <v>3454.4</v>
      </c>
    </row>
    <row r="50" spans="1:20">
      <c r="A50" s="25">
        <v>42297</v>
      </c>
      <c r="B50" s="1">
        <v>1.0009999999999999</v>
      </c>
      <c r="C50" s="1">
        <v>1.0009999999999999</v>
      </c>
      <c r="D50" s="3">
        <f>IF(C50&lt;MAX($C$3:C50),C50/MAX($C$3:C50)-1,0)</f>
        <v>0</v>
      </c>
      <c r="M50" s="47">
        <v>28</v>
      </c>
      <c r="N50" s="77" t="s">
        <v>92</v>
      </c>
      <c r="O50" s="48" t="s">
        <v>93</v>
      </c>
      <c r="P50" s="47">
        <v>6.38</v>
      </c>
      <c r="Q50" s="50">
        <v>3.0999999999999999E-3</v>
      </c>
      <c r="R50" s="50">
        <v>1.0699999999999999E-2</v>
      </c>
      <c r="S50" s="47">
        <v>600</v>
      </c>
      <c r="T50" s="51">
        <v>3156</v>
      </c>
    </row>
    <row r="51" spans="1:20">
      <c r="A51" s="25">
        <v>42298</v>
      </c>
      <c r="B51" s="1">
        <v>0.99299999999999999</v>
      </c>
      <c r="C51" s="1">
        <v>0.99299999999999999</v>
      </c>
      <c r="D51" s="3">
        <f>IF(C51&lt;MAX($C$3:C51),C51/MAX($C$3:C51)-1,0)</f>
        <v>-7.9920079920079434E-3</v>
      </c>
      <c r="Q51" s="22" t="s">
        <v>192</v>
      </c>
      <c r="R51" s="3">
        <f>SUM(R23:R50)</f>
        <v>0.62250000000000016</v>
      </c>
      <c r="T51" s="54">
        <f>SUM(T23:T50)</f>
        <v>184216.42000000004</v>
      </c>
    </row>
    <row r="52" spans="1:20">
      <c r="A52" s="25">
        <v>42299</v>
      </c>
      <c r="B52" s="1">
        <v>0.995</v>
      </c>
      <c r="C52" s="1">
        <v>0.995</v>
      </c>
      <c r="D52" s="3">
        <f>IF(C52&lt;MAX($C$3:C52),C52/MAX($C$3:C52)-1,0)</f>
        <v>-5.9940059940059021E-3</v>
      </c>
    </row>
    <row r="53" spans="1:20">
      <c r="A53" s="25">
        <v>42300</v>
      </c>
      <c r="B53" s="1">
        <v>1.0029999999999999</v>
      </c>
      <c r="C53" s="1">
        <v>1.0029999999999999</v>
      </c>
      <c r="D53" s="3">
        <f>IF(C53&lt;MAX($C$3:C53),C53/MAX($C$3:C53)-1,0)</f>
        <v>0</v>
      </c>
      <c r="O53" s="1" t="s">
        <v>199</v>
      </c>
      <c r="Q53" s="3">
        <f>R51</f>
        <v>0.62250000000000016</v>
      </c>
    </row>
    <row r="54" spans="1:20">
      <c r="A54" s="25">
        <v>42303</v>
      </c>
      <c r="B54" s="1">
        <v>1.006</v>
      </c>
      <c r="C54" s="1">
        <v>1.006</v>
      </c>
      <c r="D54" s="3">
        <f>IF(C54&lt;MAX($C$3:C54),C54/MAX($C$3:C54)-1,0)</f>
        <v>0</v>
      </c>
      <c r="O54" s="22" t="s">
        <v>202</v>
      </c>
      <c r="Q54" s="3">
        <f>SUM(R23:R32)</f>
        <v>0.36170000000000002</v>
      </c>
    </row>
    <row r="55" spans="1:20">
      <c r="A55" s="25">
        <v>42304</v>
      </c>
      <c r="B55" s="1">
        <v>1.002</v>
      </c>
      <c r="C55" s="1">
        <v>1.002</v>
      </c>
      <c r="D55" s="3">
        <f>IF(C55&lt;MAX($C$3:C55),C55/MAX($C$3:C55)-1,0)</f>
        <v>-3.9761431411531323E-3</v>
      </c>
      <c r="O55" s="22" t="s">
        <v>205</v>
      </c>
      <c r="Q55" s="3">
        <f>SUM(R23:R37,R40,R42,R44,R46:R48,R50)</f>
        <v>0.53979999999999995</v>
      </c>
    </row>
    <row r="56" spans="1:20">
      <c r="A56" s="25">
        <v>42305</v>
      </c>
      <c r="B56" s="1">
        <v>0.99199999999999999</v>
      </c>
      <c r="C56" s="1">
        <v>0.99199999999999999</v>
      </c>
      <c r="D56" s="3">
        <f>IF(C56&lt;MAX($C$3:C56),C56/MAX($C$3:C56)-1,0)</f>
        <v>-1.3916500994035852E-2</v>
      </c>
    </row>
    <row r="57" spans="1:20">
      <c r="A57" s="25">
        <v>42306</v>
      </c>
      <c r="B57" s="1">
        <v>0.98799999999999999</v>
      </c>
      <c r="C57" s="1">
        <v>0.98799999999999999</v>
      </c>
      <c r="D57" s="3">
        <f>IF(C57&lt;MAX($C$3:C57),C57/MAX($C$3:C57)-1,0)</f>
        <v>-1.7892644135188873E-2</v>
      </c>
      <c r="M57" s="4" t="s">
        <v>254</v>
      </c>
    </row>
    <row r="58" spans="1:20">
      <c r="A58" s="25">
        <v>42307</v>
      </c>
      <c r="B58" s="1">
        <v>0.99</v>
      </c>
      <c r="C58" s="1">
        <v>0.99</v>
      </c>
      <c r="D58" s="3">
        <f>IF(C58&lt;MAX($C$3:C58),C58/MAX($C$3:C58)-1,0)</f>
        <v>-1.5904572564612307E-2</v>
      </c>
      <c r="M58" s="9" t="s">
        <v>223</v>
      </c>
      <c r="N58" s="9" t="s">
        <v>255</v>
      </c>
    </row>
    <row r="59" spans="1:20">
      <c r="A59" s="25">
        <v>42310</v>
      </c>
      <c r="B59" s="1">
        <v>0.97599999999999998</v>
      </c>
      <c r="C59" s="1">
        <v>0.97599999999999998</v>
      </c>
      <c r="D59" s="3">
        <f>IF(C59&lt;MAX($C$3:C59),C59/MAX($C$3:C59)-1,0)</f>
        <v>-2.9821073558648159E-2</v>
      </c>
    </row>
    <row r="60" spans="1:20">
      <c r="A60" s="25">
        <v>42311</v>
      </c>
      <c r="B60" s="1">
        <v>0.98</v>
      </c>
      <c r="C60" s="1">
        <v>0.98</v>
      </c>
      <c r="D60" s="3">
        <f>IF(C60&lt;MAX($C$3:C60),C60/MAX($C$3:C60)-1,0)</f>
        <v>-2.5844930417495027E-2</v>
      </c>
    </row>
    <row r="61" spans="1:20">
      <c r="A61" s="25">
        <v>42312</v>
      </c>
      <c r="B61" s="1">
        <v>1.0009999999999999</v>
      </c>
      <c r="C61" s="1">
        <v>1.0009999999999999</v>
      </c>
      <c r="D61" s="3">
        <f>IF(C61&lt;MAX($C$3:C61),C61/MAX($C$3:C61)-1,0)</f>
        <v>-4.9701789264414709E-3</v>
      </c>
    </row>
    <row r="62" spans="1:20">
      <c r="A62" s="25">
        <v>42313</v>
      </c>
      <c r="B62" s="1">
        <v>1.0089999999999999</v>
      </c>
      <c r="C62" s="1">
        <v>1.0089999999999999</v>
      </c>
      <c r="D62" s="3">
        <f>IF(C62&lt;MAX($C$3:C62),C62/MAX($C$3:C62)-1,0)</f>
        <v>0</v>
      </c>
    </row>
    <row r="63" spans="1:20">
      <c r="A63" s="25">
        <v>42314</v>
      </c>
      <c r="B63" s="1">
        <v>1.016</v>
      </c>
      <c r="C63" s="1">
        <v>1.016</v>
      </c>
      <c r="D63" s="3">
        <f>IF(C63&lt;MAX($C$3:C63),C63/MAX($C$3:C63)-1,0)</f>
        <v>0</v>
      </c>
    </row>
    <row r="64" spans="1:20">
      <c r="A64" s="25">
        <v>42317</v>
      </c>
      <c r="B64" s="1">
        <v>1.0189999999999999</v>
      </c>
      <c r="C64" s="1">
        <v>1.0189999999999999</v>
      </c>
      <c r="D64" s="3">
        <f>IF(C64&lt;MAX($C$3:C64),C64/MAX($C$3:C64)-1,0)</f>
        <v>0</v>
      </c>
    </row>
    <row r="65" spans="1:4">
      <c r="A65" s="55">
        <v>42318</v>
      </c>
      <c r="B65" s="56">
        <v>1.0069999999999999</v>
      </c>
      <c r="C65" s="56">
        <v>1.0069999999999999</v>
      </c>
      <c r="D65" s="57">
        <f>IF(C65&lt;MAX($C$3:C65),C65/MAX($C$3:C65)-1,0)</f>
        <v>-1.1776251226692902E-2</v>
      </c>
    </row>
    <row r="66" spans="1:4">
      <c r="A66" s="55">
        <v>42319</v>
      </c>
      <c r="B66" s="56">
        <v>1.0029999999999999</v>
      </c>
      <c r="C66" s="56">
        <v>1.0029999999999999</v>
      </c>
      <c r="D66" s="57">
        <f>IF(C66&lt;MAX($C$3:C66),C66/MAX($C$3:C66)-1,0)</f>
        <v>-1.5701668302257166E-2</v>
      </c>
    </row>
    <row r="67" spans="1:4">
      <c r="A67" s="55">
        <v>42320</v>
      </c>
      <c r="B67" s="56">
        <v>1.01</v>
      </c>
      <c r="C67" s="56">
        <v>1.01</v>
      </c>
      <c r="D67" s="57">
        <f>IF(C67&lt;MAX($C$3:C67),C67/MAX($C$3:C67)-1,0)</f>
        <v>-8.8321884200195377E-3</v>
      </c>
    </row>
    <row r="68" spans="1:4">
      <c r="A68" s="55">
        <v>42321</v>
      </c>
      <c r="B68" s="56">
        <v>0.999</v>
      </c>
      <c r="C68" s="56">
        <v>0.999</v>
      </c>
      <c r="D68" s="57">
        <f>IF(C68&lt;MAX($C$3:C68),C68/MAX($C$3:C68)-1,0)</f>
        <v>-1.9627085377821318E-2</v>
      </c>
    </row>
    <row r="69" spans="1:4">
      <c r="A69" s="55">
        <v>42324</v>
      </c>
      <c r="B69" s="56">
        <v>0.98799999999999999</v>
      </c>
      <c r="C69" s="56">
        <v>0.98799999999999999</v>
      </c>
      <c r="D69" s="57">
        <f>IF(C69&lt;MAX($C$3:C69),C69/MAX($C$3:C69)-1,0)</f>
        <v>-3.0421982335623099E-2</v>
      </c>
    </row>
    <row r="70" spans="1:4">
      <c r="A70" s="55">
        <v>42325</v>
      </c>
      <c r="B70" s="56">
        <v>0.99099999999999999</v>
      </c>
      <c r="C70" s="56">
        <v>0.99099999999999999</v>
      </c>
      <c r="D70" s="57">
        <f>IF(C70&lt;MAX($C$3:C70),C70/MAX($C$3:C70)-1,0)</f>
        <v>-2.7477919528949846E-2</v>
      </c>
    </row>
    <row r="71" spans="1:4">
      <c r="A71" s="55">
        <v>42326</v>
      </c>
      <c r="B71" s="56">
        <v>0.98899999999999999</v>
      </c>
      <c r="C71" s="56">
        <v>0.98899999999999999</v>
      </c>
      <c r="D71" s="57">
        <f>IF(C71&lt;MAX($C$3:C71),C71/MAX($C$3:C71)-1,0)</f>
        <v>-2.9440628066731978E-2</v>
      </c>
    </row>
    <row r="72" spans="1:4">
      <c r="A72" s="55">
        <v>42327</v>
      </c>
      <c r="B72" s="56">
        <v>1</v>
      </c>
      <c r="C72" s="56">
        <v>1</v>
      </c>
      <c r="D72" s="57">
        <f>IF(C72&lt;MAX($C$3:C72),C72/MAX($C$3:C72)-1,0)</f>
        <v>-1.8645731108930197E-2</v>
      </c>
    </row>
    <row r="73" spans="1:4">
      <c r="A73" s="55">
        <v>42328</v>
      </c>
      <c r="B73" s="56">
        <v>1.004</v>
      </c>
      <c r="C73" s="56">
        <v>1.004</v>
      </c>
      <c r="D73" s="57">
        <f>IF(C73&lt;MAX($C$3:C73),C73/MAX($C$3:C73)-1,0)</f>
        <v>-1.4720314033365933E-2</v>
      </c>
    </row>
    <row r="74" spans="1:4">
      <c r="A74" s="55">
        <v>42331</v>
      </c>
      <c r="B74" s="56">
        <v>0.998</v>
      </c>
      <c r="C74" s="56">
        <v>0.998</v>
      </c>
      <c r="D74" s="57">
        <f>IF(C74&lt;MAX($C$3:C74),C74/MAX($C$3:C74)-1,0)</f>
        <v>-2.0608439646712329E-2</v>
      </c>
    </row>
    <row r="75" spans="1:4">
      <c r="A75" s="55">
        <v>42332</v>
      </c>
      <c r="B75" s="56">
        <v>0.996</v>
      </c>
      <c r="C75" s="56">
        <v>0.996</v>
      </c>
      <c r="D75" s="57">
        <f>IF(C75&lt;MAX($C$3:C75),C75/MAX($C$3:C75)-1,0)</f>
        <v>-2.2571148184494461E-2</v>
      </c>
    </row>
    <row r="76" spans="1:4">
      <c r="A76" s="55">
        <v>42333</v>
      </c>
      <c r="B76" s="56">
        <v>0.997</v>
      </c>
      <c r="C76" s="56">
        <v>0.997</v>
      </c>
      <c r="D76" s="57">
        <f>IF(C76&lt;MAX($C$3:C76),C76/MAX($C$3:C76)-1,0)</f>
        <v>-2.158979391560345E-2</v>
      </c>
    </row>
    <row r="77" spans="1:4">
      <c r="A77" s="55">
        <v>42334</v>
      </c>
      <c r="B77" s="56">
        <v>0.99299999999999999</v>
      </c>
      <c r="C77" s="56">
        <v>0.99299999999999999</v>
      </c>
      <c r="D77" s="57">
        <f>IF(C77&lt;MAX($C$3:C77),C77/MAX($C$3:C77)-1,0)</f>
        <v>-2.5515210991167714E-2</v>
      </c>
    </row>
    <row r="78" spans="1:4">
      <c r="A78" s="55">
        <v>42335</v>
      </c>
      <c r="B78" s="56">
        <v>0.96799999999999997</v>
      </c>
      <c r="C78" s="56">
        <v>0.96799999999999997</v>
      </c>
      <c r="D78" s="57">
        <f>IF(C78&lt;MAX($C$3:C78),C78/MAX($C$3:C78)-1,0)</f>
        <v>-5.0049067713444528E-2</v>
      </c>
    </row>
    <row r="79" spans="1:4">
      <c r="A79" s="55">
        <v>42338</v>
      </c>
      <c r="B79" s="56">
        <v>0.96899999999999997</v>
      </c>
      <c r="C79" s="56">
        <v>0.96899999999999997</v>
      </c>
      <c r="D79" s="57">
        <f>IF(C79&lt;MAX($C$3:C79),C79/MAX($C$3:C79)-1,0)</f>
        <v>-4.9067713444553407E-2</v>
      </c>
    </row>
    <row r="80" spans="1:4">
      <c r="A80" s="55">
        <v>42339</v>
      </c>
      <c r="B80" s="56">
        <v>0.98</v>
      </c>
      <c r="C80" s="56">
        <v>0.98</v>
      </c>
      <c r="D80" s="57">
        <f>IF(C80&lt;MAX($C$3:C80),C80/MAX($C$3:C80)-1,0)</f>
        <v>-3.8272816486751626E-2</v>
      </c>
    </row>
    <row r="81" spans="1:4">
      <c r="A81" s="55">
        <v>42340</v>
      </c>
      <c r="B81" s="56">
        <v>0.997</v>
      </c>
      <c r="C81" s="56">
        <v>0.997</v>
      </c>
      <c r="D81" s="57">
        <f>IF(C81&lt;MAX($C$3:C81),C81/MAX($C$3:C81)-1,0)</f>
        <v>-2.158979391560345E-2</v>
      </c>
    </row>
    <row r="82" spans="1:4">
      <c r="A82" s="55">
        <v>42341</v>
      </c>
      <c r="B82" s="56">
        <v>0.995</v>
      </c>
      <c r="C82" s="56">
        <v>0.995</v>
      </c>
      <c r="D82" s="57">
        <f>IF(C82&lt;MAX($C$3:C82),C82/MAX($C$3:C82)-1,0)</f>
        <v>-2.3552502453385582E-2</v>
      </c>
    </row>
    <row r="83" spans="1:4">
      <c r="A83" s="55">
        <v>42342</v>
      </c>
      <c r="B83" s="56">
        <v>0.98299999999999998</v>
      </c>
      <c r="C83" s="56">
        <v>0.98299999999999998</v>
      </c>
      <c r="D83" s="57">
        <f>IF(C83&lt;MAX($C$3:C83),C83/MAX($C$3:C83)-1,0)</f>
        <v>-3.5328753680078484E-2</v>
      </c>
    </row>
    <row r="84" spans="1:4">
      <c r="A84" s="55">
        <v>42345</v>
      </c>
      <c r="B84" s="56">
        <v>0.98399999999999999</v>
      </c>
      <c r="C84" s="56">
        <v>0.98399999999999999</v>
      </c>
      <c r="D84" s="57">
        <f>IF(C84&lt;MAX($C$3:C84),C84/MAX($C$3:C84)-1,0)</f>
        <v>-3.4347399411187363E-2</v>
      </c>
    </row>
    <row r="85" spans="1:4">
      <c r="A85" s="55">
        <v>42346</v>
      </c>
      <c r="B85" s="56">
        <v>0.97299999999999998</v>
      </c>
      <c r="C85" s="56">
        <v>0.97299999999999998</v>
      </c>
      <c r="D85" s="57">
        <f>IF(C85&lt;MAX($C$3:C85),C85/MAX($C$3:C85)-1,0)</f>
        <v>-4.5142296368989143E-2</v>
      </c>
    </row>
    <row r="86" spans="1:4">
      <c r="A86" s="55">
        <v>42347</v>
      </c>
      <c r="B86" s="56">
        <v>0.97199999999999998</v>
      </c>
      <c r="C86" s="56">
        <v>0.97199999999999998</v>
      </c>
      <c r="D86" s="57">
        <f>IF(C86&lt;MAX($C$3:C86),C86/MAX($C$3:C86)-1,0)</f>
        <v>-4.6123650637880265E-2</v>
      </c>
    </row>
    <row r="87" spans="1:4">
      <c r="A87" s="55">
        <v>42348</v>
      </c>
      <c r="B87" s="56">
        <v>0.96699999999999997</v>
      </c>
      <c r="C87" s="56">
        <v>0.96699999999999997</v>
      </c>
      <c r="D87" s="57">
        <f>IF(C87&lt;MAX($C$3:C87),C87/MAX($C$3:C87)-1,0)</f>
        <v>-5.1030421982335539E-2</v>
      </c>
    </row>
    <row r="88" spans="1:4">
      <c r="A88" s="55">
        <v>42349</v>
      </c>
      <c r="B88" s="56">
        <v>0.95299999999999996</v>
      </c>
      <c r="C88" s="56">
        <v>0.95299999999999996</v>
      </c>
      <c r="D88" s="57">
        <f>IF(C88&lt;MAX($C$3:C88),C88/MAX($C$3:C88)-1,0)</f>
        <v>-6.4769381746810573E-2</v>
      </c>
    </row>
    <row r="89" spans="1:4">
      <c r="A89" s="55">
        <v>42352</v>
      </c>
      <c r="B89" s="56">
        <v>0.96399999999999997</v>
      </c>
      <c r="C89" s="56">
        <v>0.96399999999999997</v>
      </c>
      <c r="D89" s="57">
        <f>IF(C89&lt;MAX($C$3:C89),C89/MAX($C$3:C89)-1,0)</f>
        <v>-5.3974484789008792E-2</v>
      </c>
    </row>
    <row r="90" spans="1:4">
      <c r="A90" s="55">
        <v>42353</v>
      </c>
      <c r="B90" s="56">
        <v>0.96399999999999997</v>
      </c>
      <c r="C90" s="56">
        <v>0.96399999999999997</v>
      </c>
      <c r="D90" s="57">
        <f>IF(C90&lt;MAX($C$3:C90),C90/MAX($C$3:C90)-1,0)</f>
        <v>-5.3974484789008792E-2</v>
      </c>
    </row>
    <row r="91" spans="1:4">
      <c r="A91" s="55">
        <v>42354</v>
      </c>
      <c r="B91" s="56">
        <v>0.97199999999999998</v>
      </c>
      <c r="C91" s="56">
        <v>0.97199999999999998</v>
      </c>
      <c r="D91" s="57">
        <f>IF(C91&lt;MAX($C$3:C91),C91/MAX($C$3:C91)-1,0)</f>
        <v>-4.6123650637880265E-2</v>
      </c>
    </row>
    <row r="92" spans="1:4">
      <c r="A92" s="55">
        <v>42355</v>
      </c>
      <c r="B92" s="56">
        <v>0.98599999999999999</v>
      </c>
      <c r="C92" s="56">
        <v>0.98599999999999999</v>
      </c>
      <c r="D92" s="57">
        <f>IF(C92&lt;MAX($C$3:C92),C92/MAX($C$3:C92)-1,0)</f>
        <v>-3.2384690873405231E-2</v>
      </c>
    </row>
    <row r="93" spans="1:4">
      <c r="A93" s="55">
        <v>42356</v>
      </c>
      <c r="B93" s="56">
        <v>0.98399999999999999</v>
      </c>
      <c r="C93" s="56">
        <v>0.98399999999999999</v>
      </c>
      <c r="D93" s="57">
        <f>IF(C93&lt;MAX($C$3:C93),C93/MAX($C$3:C93)-1,0)</f>
        <v>-3.4347399411187363E-2</v>
      </c>
    </row>
    <row r="94" spans="1:4">
      <c r="A94" s="55">
        <v>42359</v>
      </c>
      <c r="B94" s="56">
        <v>0.99099999999999999</v>
      </c>
      <c r="C94" s="56">
        <v>0.99099999999999999</v>
      </c>
      <c r="D94" s="57">
        <f>IF(C94&lt;MAX($C$3:C94),C94/MAX($C$3:C94)-1,0)</f>
        <v>-2.7477919528949846E-2</v>
      </c>
    </row>
    <row r="95" spans="1:4">
      <c r="A95" s="55">
        <v>42360</v>
      </c>
      <c r="B95" s="56">
        <v>0.99199999999999999</v>
      </c>
      <c r="C95" s="56">
        <v>0.99199999999999999</v>
      </c>
      <c r="D95" s="57">
        <f>IF(C95&lt;MAX($C$3:C95),C95/MAX($C$3:C95)-1,0)</f>
        <v>-2.6496565260058835E-2</v>
      </c>
    </row>
    <row r="96" spans="1:4">
      <c r="A96" s="55">
        <v>42361</v>
      </c>
      <c r="B96" s="56">
        <v>1.002</v>
      </c>
      <c r="C96" s="56">
        <v>1.002</v>
      </c>
      <c r="D96" s="57">
        <f>IF(C96&lt;MAX($C$3:C96),C96/MAX($C$3:C96)-1,0)</f>
        <v>-1.6683022571148065E-2</v>
      </c>
    </row>
    <row r="97" spans="1:5">
      <c r="A97" s="55">
        <v>42362</v>
      </c>
      <c r="B97" s="56">
        <v>1.002</v>
      </c>
      <c r="C97" s="56">
        <v>1.002</v>
      </c>
      <c r="D97" s="57">
        <f>IF(C97&lt;MAX($C$3:C97),C97/MAX($C$3:C97)-1,0)</f>
        <v>-1.6683022571148065E-2</v>
      </c>
    </row>
    <row r="98" spans="1:5">
      <c r="A98" s="55">
        <v>42363</v>
      </c>
      <c r="B98" s="56">
        <v>1.0009999999999999</v>
      </c>
      <c r="C98" s="56">
        <v>1.0009999999999999</v>
      </c>
      <c r="D98" s="57">
        <f>IF(C98&lt;MAX($C$3:C98),C98/MAX($C$3:C98)-1,0)</f>
        <v>-1.7664376840039298E-2</v>
      </c>
    </row>
    <row r="99" spans="1:5">
      <c r="A99" s="55">
        <v>42366</v>
      </c>
      <c r="B99" s="56">
        <v>0.98799999999999999</v>
      </c>
      <c r="C99" s="56">
        <v>0.98799999999999999</v>
      </c>
      <c r="D99" s="57">
        <f>IF(C99&lt;MAX($C$3:C99),C99/MAX($C$3:C99)-1,0)</f>
        <v>-3.0421982335623099E-2</v>
      </c>
    </row>
    <row r="100" spans="1:5">
      <c r="A100" s="55">
        <v>42367</v>
      </c>
      <c r="B100" s="56">
        <v>0.99099999999999999</v>
      </c>
      <c r="C100" s="56">
        <v>0.99099999999999999</v>
      </c>
      <c r="D100" s="57">
        <f>IF(C100&lt;MAX($C$3:C100),C100/MAX($C$3:C100)-1,0)</f>
        <v>-2.7477919528949846E-2</v>
      </c>
    </row>
    <row r="101" spans="1:5">
      <c r="A101" s="55">
        <v>42368</v>
      </c>
      <c r="B101" s="56">
        <v>0.98599999999999999</v>
      </c>
      <c r="C101" s="56">
        <v>0.98599999999999999</v>
      </c>
      <c r="D101" s="57">
        <f>IF(C101&lt;MAX($C$3:C101),C101/MAX($C$3:C101)-1,0)</f>
        <v>-3.2384690873405231E-2</v>
      </c>
    </row>
    <row r="102" spans="1:5">
      <c r="A102" s="55">
        <v>42369</v>
      </c>
      <c r="B102" s="56">
        <v>0.99</v>
      </c>
      <c r="C102" s="56">
        <v>0.99</v>
      </c>
      <c r="D102" s="57">
        <f>IF(C102&lt;MAX($C$3:C102),C102/MAX($C$3:C102)-1,0)</f>
        <v>-2.8459273797840967E-2</v>
      </c>
    </row>
    <row r="103" spans="1:5">
      <c r="A103" s="55">
        <v>42373</v>
      </c>
      <c r="B103" s="56">
        <v>0.95699999999999996</v>
      </c>
      <c r="C103" s="56">
        <v>0.95699999999999996</v>
      </c>
      <c r="D103" s="57">
        <f>IF(C103&lt;MAX($C$3:C103),C103/MAX($C$3:C103)-1,0)</f>
        <v>-6.0843964671246309E-2</v>
      </c>
      <c r="E103" s="3"/>
    </row>
    <row r="104" spans="1:5">
      <c r="A104" s="55">
        <v>42374</v>
      </c>
      <c r="B104" s="56">
        <v>0.95099999999999996</v>
      </c>
      <c r="C104" s="56">
        <v>0.95099999999999996</v>
      </c>
      <c r="D104" s="57">
        <f>IF(C104&lt;MAX($C$3:C104),C104/MAX($C$3:C104)-1,0)</f>
        <v>-6.6732090284592704E-2</v>
      </c>
      <c r="E104" s="3"/>
    </row>
    <row r="105" spans="1:5">
      <c r="A105" s="55">
        <v>42375</v>
      </c>
      <c r="B105" s="56">
        <v>0.94899999999999995</v>
      </c>
      <c r="C105" s="56">
        <v>0.94899999999999995</v>
      </c>
      <c r="D105" s="57">
        <f>IF(C105&lt;MAX($C$3:C105),C105/MAX($C$3:C105)-1,0)</f>
        <v>-6.8694798822374836E-2</v>
      </c>
      <c r="E105" s="3"/>
    </row>
    <row r="106" spans="1:5">
      <c r="A106" s="55">
        <v>42376</v>
      </c>
      <c r="B106" s="56">
        <v>0.92300000000000004</v>
      </c>
      <c r="C106" s="56">
        <v>0.92300000000000004</v>
      </c>
      <c r="D106" s="57">
        <f>IF(C106&lt;MAX($C$3:C106),C106/MAX($C$3:C106)-1,0)</f>
        <v>-9.421000981354255E-2</v>
      </c>
      <c r="E106" s="3"/>
    </row>
    <row r="107" spans="1:5">
      <c r="A107" s="55">
        <v>42377</v>
      </c>
      <c r="B107" s="56">
        <v>0.92900000000000005</v>
      </c>
      <c r="C107" s="56">
        <v>0.92900000000000005</v>
      </c>
      <c r="D107" s="57">
        <f>IF(C107&lt;MAX($C$3:C107),C107/MAX($C$3:C107)-1,0)</f>
        <v>-8.8321884200196155E-2</v>
      </c>
      <c r="E107" s="3"/>
    </row>
    <row r="108" spans="1:5">
      <c r="A108" s="55">
        <v>42380</v>
      </c>
      <c r="B108" s="56">
        <v>0.90600000000000003</v>
      </c>
      <c r="C108" s="56">
        <v>0.90600000000000003</v>
      </c>
      <c r="D108" s="57">
        <f>IF(C108&lt;MAX($C$3:C108),C108/MAX($C$3:C108)-1,0)</f>
        <v>-0.11089303238469073</v>
      </c>
      <c r="E108" s="3"/>
    </row>
    <row r="109" spans="1:5">
      <c r="A109" s="55">
        <v>42381</v>
      </c>
      <c r="B109" s="56">
        <v>0.90500000000000003</v>
      </c>
      <c r="C109" s="56">
        <v>0.90500000000000003</v>
      </c>
      <c r="D109" s="57">
        <f>IF(C109&lt;MAX($C$3:C109),C109/MAX($C$3:C109)-1,0)</f>
        <v>-0.11187438665358185</v>
      </c>
      <c r="E109" s="3"/>
    </row>
    <row r="110" spans="1:5">
      <c r="A110" s="55">
        <v>42382</v>
      </c>
      <c r="B110" s="56">
        <v>0.90600000000000003</v>
      </c>
      <c r="C110" s="56">
        <v>0.90600000000000003</v>
      </c>
      <c r="D110" s="57">
        <f>IF(C110&lt;MAX($C$3:C110),C110/MAX($C$3:C110)-1,0)</f>
        <v>-0.11089303238469073</v>
      </c>
      <c r="E110" s="3"/>
    </row>
    <row r="111" spans="1:5">
      <c r="A111" s="55">
        <v>42383</v>
      </c>
      <c r="B111" s="56">
        <v>0.90300000000000002</v>
      </c>
      <c r="C111" s="56">
        <v>0.90300000000000002</v>
      </c>
      <c r="D111" s="57">
        <f>IF(C111&lt;MAX($C$3:C111),C111/MAX($C$3:C111)-1,0)</f>
        <v>-0.11383709519136398</v>
      </c>
      <c r="E111" s="3"/>
    </row>
    <row r="112" spans="1:5">
      <c r="A112" s="55">
        <v>42384</v>
      </c>
      <c r="B112" s="56">
        <v>0.89</v>
      </c>
      <c r="C112" s="56">
        <v>0.89</v>
      </c>
      <c r="D112" s="57">
        <f>IF(C112&lt;MAX($C$3:C112),C112/MAX($C$3:C112)-1,0)</f>
        <v>-0.12659470068694789</v>
      </c>
      <c r="E112" s="3"/>
    </row>
    <row r="113" spans="1:5">
      <c r="A113" s="55">
        <v>42387</v>
      </c>
      <c r="B113" s="56">
        <v>0.88400000000000001</v>
      </c>
      <c r="C113" s="56">
        <v>0.88400000000000001</v>
      </c>
      <c r="D113" s="57">
        <f>IF(C113&lt;MAX($C$3:C113),C113/MAX($C$3:C113)-1,0)</f>
        <v>-0.13248282630029429</v>
      </c>
      <c r="E113" s="3"/>
    </row>
    <row r="114" spans="1:5">
      <c r="A114" s="55">
        <v>42388</v>
      </c>
      <c r="B114" s="56">
        <v>0.89900000000000002</v>
      </c>
      <c r="C114" s="56">
        <v>0.89900000000000002</v>
      </c>
      <c r="D114" s="57">
        <f>IF(C114&lt;MAX($C$3:C114),C114/MAX($C$3:C114)-1,0)</f>
        <v>-0.11776251226692824</v>
      </c>
      <c r="E114" s="3"/>
    </row>
    <row r="115" spans="1:5">
      <c r="A115" s="55">
        <v>42389</v>
      </c>
      <c r="B115" s="56">
        <v>0.876</v>
      </c>
      <c r="C115" s="56">
        <v>0.876</v>
      </c>
      <c r="D115" s="57">
        <f>IF(C115&lt;MAX($C$3:C115),C115/MAX($C$3:C115)-1,0)</f>
        <v>-0.14033366045142293</v>
      </c>
      <c r="E115" s="3"/>
    </row>
    <row r="116" spans="1:5">
      <c r="A116" s="55">
        <v>42390</v>
      </c>
      <c r="B116" s="56">
        <v>0.86199999999999999</v>
      </c>
      <c r="C116" s="56">
        <v>0.86199999999999999</v>
      </c>
      <c r="D116" s="57">
        <f>IF(C116&lt;MAX($C$3:C116),C116/MAX($C$3:C116)-1,0)</f>
        <v>-0.15407262021589785</v>
      </c>
      <c r="E116" s="3"/>
    </row>
    <row r="117" spans="1:5">
      <c r="A117" s="55">
        <v>42391</v>
      </c>
      <c r="B117" s="56">
        <v>0.876</v>
      </c>
      <c r="C117" s="56">
        <v>0.876</v>
      </c>
      <c r="D117" s="57">
        <f>IF(C117&lt;MAX($C$3:C117),C117/MAX($C$3:C117)-1,0)</f>
        <v>-0.14033366045142293</v>
      </c>
      <c r="E117" s="3"/>
    </row>
    <row r="118" spans="1:5">
      <c r="A118" s="55">
        <v>42394</v>
      </c>
      <c r="B118" s="56">
        <v>0.88400000000000001</v>
      </c>
      <c r="C118" s="56">
        <v>0.88400000000000001</v>
      </c>
      <c r="D118" s="57">
        <f>IF(C118&lt;MAX($C$3:C118),C118/MAX($C$3:C118)-1,0)</f>
        <v>-0.13248282630029429</v>
      </c>
      <c r="E118" s="3"/>
    </row>
    <row r="119" spans="1:5">
      <c r="A119" s="55">
        <v>42395</v>
      </c>
      <c r="B119" s="56">
        <v>0.86599999999999999</v>
      </c>
      <c r="C119" s="56">
        <v>0.86599999999999999</v>
      </c>
      <c r="D119" s="57">
        <f>IF(C119&lt;MAX($C$3:C119),C119/MAX($C$3:C119)-1,0)</f>
        <v>-0.15014720314033358</v>
      </c>
      <c r="E119" s="3"/>
    </row>
    <row r="120" spans="1:5">
      <c r="A120" s="58">
        <v>42396</v>
      </c>
      <c r="B120" s="59">
        <v>0.87</v>
      </c>
      <c r="C120" s="59">
        <v>0.87</v>
      </c>
      <c r="D120" s="60">
        <f>IF(C120&lt;MAX($C$3:C120),C120/MAX($C$3:C120)-1,0)</f>
        <v>-0.14622178606476932</v>
      </c>
      <c r="E120" s="3"/>
    </row>
    <row r="121" spans="1:5">
      <c r="A121" s="58">
        <v>42397</v>
      </c>
      <c r="B121" s="59">
        <v>0.86899999999999999</v>
      </c>
      <c r="C121" s="59">
        <v>0.86899999999999999</v>
      </c>
      <c r="D121" s="60">
        <f>IF(C121&lt;MAX($C$3:C121),C121/MAX($C$3:C121)-1,0)</f>
        <v>-0.14720314033366033</v>
      </c>
      <c r="E121" s="3"/>
    </row>
    <row r="122" spans="1:5">
      <c r="A122" s="58">
        <v>42398</v>
      </c>
      <c r="B122" s="59">
        <v>0.88200000000000001</v>
      </c>
      <c r="C122" s="59">
        <v>0.88200000000000001</v>
      </c>
      <c r="D122" s="60">
        <f>IF(C122&lt;MAX($C$3:C122),C122/MAX($C$3:C122)-1,0)</f>
        <v>-0.13444553483807642</v>
      </c>
      <c r="E122" s="3"/>
    </row>
    <row r="123" spans="1:5">
      <c r="A123" s="58">
        <v>42401</v>
      </c>
      <c r="B123" s="59">
        <v>0.879</v>
      </c>
      <c r="C123" s="59">
        <v>0.879</v>
      </c>
      <c r="D123" s="60">
        <f>IF(C123&lt;MAX($C$3:C123),C123/MAX($C$3:C123)-1,0)</f>
        <v>-0.13738959764474967</v>
      </c>
      <c r="E123" s="3"/>
    </row>
    <row r="124" spans="1:5">
      <c r="A124" s="58">
        <v>42402</v>
      </c>
      <c r="B124" s="59">
        <v>0.879</v>
      </c>
      <c r="C124" s="59">
        <v>0.879</v>
      </c>
      <c r="D124" s="60">
        <f>IF(C124&lt;MAX($C$3:C124),C124/MAX($C$3:C124)-1,0)</f>
        <v>-0.13738959764474967</v>
      </c>
      <c r="E124" s="3"/>
    </row>
    <row r="125" spans="1:5">
      <c r="A125" s="58">
        <v>42403</v>
      </c>
      <c r="B125" s="59">
        <v>0.86599999999999999</v>
      </c>
      <c r="C125" s="59">
        <v>0.86599999999999999</v>
      </c>
      <c r="D125" s="60">
        <f>IF(C125&lt;MAX($C$3:C125),C125/MAX($C$3:C125)-1,0)</f>
        <v>-0.15014720314033358</v>
      </c>
      <c r="E125" s="3"/>
    </row>
    <row r="126" spans="1:5">
      <c r="A126" s="58">
        <v>42404</v>
      </c>
      <c r="B126" s="59">
        <v>0.87</v>
      </c>
      <c r="C126" s="59">
        <v>0.87</v>
      </c>
      <c r="D126" s="60">
        <f>IF(C126&lt;MAX($C$3:C126),C126/MAX($C$3:C126)-1,0)</f>
        <v>-0.14622178606476932</v>
      </c>
      <c r="E126" s="3"/>
    </row>
    <row r="127" spans="1:5">
      <c r="A127" s="58">
        <v>42405</v>
      </c>
      <c r="B127" s="59">
        <v>0.872</v>
      </c>
      <c r="C127" s="59">
        <v>0.872</v>
      </c>
      <c r="D127" s="60">
        <f>IF(C127&lt;MAX($C$3:C127),C127/MAX($C$3:C127)-1,0)</f>
        <v>-0.14425907752698719</v>
      </c>
      <c r="E127" s="3"/>
    </row>
    <row r="128" spans="1:5">
      <c r="A128" s="58">
        <v>42415</v>
      </c>
      <c r="B128" s="59">
        <v>0.86399999999999999</v>
      </c>
      <c r="C128" s="59">
        <v>0.86399999999999999</v>
      </c>
      <c r="D128" s="60">
        <f>IF(C128&lt;MAX($C$3:C128),C128/MAX($C$3:C128)-1,0)</f>
        <v>-0.15210991167811572</v>
      </c>
      <c r="E128" s="3"/>
    </row>
    <row r="129" spans="1:5">
      <c r="A129" s="58">
        <v>42416</v>
      </c>
      <c r="B129" s="59">
        <v>0.874</v>
      </c>
      <c r="C129" s="59">
        <v>0.874</v>
      </c>
      <c r="D129" s="60">
        <f>IF(C129&lt;MAX($C$3:C129),C129/MAX($C$3:C129)-1,0)</f>
        <v>-0.14229636898920506</v>
      </c>
      <c r="E129" s="3"/>
    </row>
    <row r="130" spans="1:5">
      <c r="A130" s="58">
        <v>42417</v>
      </c>
      <c r="B130" s="59">
        <v>0.871</v>
      </c>
      <c r="C130" s="59">
        <v>0.871</v>
      </c>
      <c r="D130" s="60">
        <f>IF(C130&lt;MAX($C$3:C130),C130/MAX($C$3:C130)-1,0)</f>
        <v>-0.1452404317958782</v>
      </c>
      <c r="E130" s="3"/>
    </row>
    <row r="131" spans="1:5">
      <c r="A131" s="58">
        <v>42418</v>
      </c>
      <c r="B131" s="59">
        <v>0.88400000000000001</v>
      </c>
      <c r="C131" s="59">
        <v>0.88400000000000001</v>
      </c>
      <c r="D131" s="60">
        <f>IF(C131&lt;MAX($C$3:C131),C131/MAX($C$3:C131)-1,0)</f>
        <v>-0.13248282630029429</v>
      </c>
      <c r="E131" s="3"/>
    </row>
    <row r="132" spans="1:5">
      <c r="A132" s="58">
        <v>42419</v>
      </c>
      <c r="B132" s="59">
        <v>0.88500000000000001</v>
      </c>
      <c r="C132" s="59">
        <v>0.88500000000000001</v>
      </c>
      <c r="D132" s="60">
        <f>IF(C132&lt;MAX($C$3:C132),C132/MAX($C$3:C132)-1,0)</f>
        <v>-0.13150147203140328</v>
      </c>
      <c r="E132" s="3"/>
    </row>
    <row r="133" spans="1:5">
      <c r="A133" s="58">
        <v>42422</v>
      </c>
      <c r="B133" s="59">
        <v>0.89100000000000001</v>
      </c>
      <c r="C133" s="59">
        <v>0.89100000000000001</v>
      </c>
      <c r="D133" s="60">
        <f>IF(C133&lt;MAX($C$3:C133),C133/MAX($C$3:C133)-1,0)</f>
        <v>-0.12561334641805677</v>
      </c>
      <c r="E133" s="3"/>
    </row>
    <row r="134" spans="1:5">
      <c r="A134" s="58">
        <v>42423</v>
      </c>
      <c r="B134" s="59">
        <v>0.88800000000000001</v>
      </c>
      <c r="C134" s="59">
        <v>0.88800000000000001</v>
      </c>
      <c r="D134" s="60">
        <f>IF(C134&lt;MAX($C$3:C134),C134/MAX($C$3:C134)-1,0)</f>
        <v>-0.12855740922473002</v>
      </c>
      <c r="E134" s="3"/>
    </row>
    <row r="135" spans="1:5">
      <c r="A135" s="58">
        <v>42424</v>
      </c>
      <c r="B135" s="59">
        <v>0.88200000000000001</v>
      </c>
      <c r="C135" s="59">
        <v>0.88200000000000001</v>
      </c>
      <c r="D135" s="60">
        <f>IF(C135&lt;MAX($C$3:C135),C135/MAX($C$3:C135)-1,0)</f>
        <v>-0.13444553483807642</v>
      </c>
      <c r="E135" s="3"/>
    </row>
    <row r="136" spans="1:5">
      <c r="A136" s="58">
        <v>42425</v>
      </c>
      <c r="B136" s="59">
        <v>0.87</v>
      </c>
      <c r="C136" s="59">
        <v>0.87</v>
      </c>
      <c r="D136" s="60">
        <f>IF(C136&lt;MAX($C$3:C136),C136/MAX($C$3:C136)-1,0)</f>
        <v>-0.14622178606476932</v>
      </c>
      <c r="E136" s="3"/>
    </row>
    <row r="137" spans="1:5">
      <c r="A137" s="58">
        <v>42426</v>
      </c>
      <c r="B137" s="59">
        <v>0.88100000000000001</v>
      </c>
      <c r="C137" s="59">
        <v>0.88100000000000001</v>
      </c>
      <c r="D137" s="60">
        <f>IF(C137&lt;MAX($C$3:C137),C137/MAX($C$3:C137)-1,0)</f>
        <v>-0.13542688910696754</v>
      </c>
      <c r="E137" s="3"/>
    </row>
    <row r="138" spans="1:5">
      <c r="A138" s="58">
        <v>42429</v>
      </c>
      <c r="B138" s="59">
        <v>0.871</v>
      </c>
      <c r="C138" s="59">
        <v>0.871</v>
      </c>
      <c r="D138" s="60">
        <f>IF(C138&lt;MAX($C$3:C138),C138/MAX($C$3:C138)-1,0)</f>
        <v>-0.1452404317958782</v>
      </c>
      <c r="E138" s="3">
        <f>IF(C138&lt;MAX($C$137:C138),C138/MAX($C$137:C138)-1,0)</f>
        <v>-1.1350737797956922E-2</v>
      </c>
    </row>
    <row r="139" spans="1:5">
      <c r="A139" s="58">
        <v>42430</v>
      </c>
      <c r="B139" s="59">
        <v>0.879</v>
      </c>
      <c r="C139" s="59">
        <v>0.879</v>
      </c>
      <c r="D139" s="60">
        <f>IF(C139&lt;MAX($C$3:C139),C139/MAX($C$3:C139)-1,0)</f>
        <v>-0.13738959764474967</v>
      </c>
      <c r="E139" s="3">
        <f>IF(C139&lt;MAX($C$137:C139),C139/MAX($C$137:C139)-1,0)</f>
        <v>-2.2701475595914289E-3</v>
      </c>
    </row>
    <row r="140" spans="1:5">
      <c r="A140" s="58">
        <v>42431</v>
      </c>
      <c r="B140" s="59">
        <v>0.9</v>
      </c>
      <c r="C140" s="59">
        <v>0.9</v>
      </c>
      <c r="D140" s="60">
        <f>IF(C140&lt;MAX($C$3:C140),C140/MAX($C$3:C140)-1,0)</f>
        <v>-0.11678115799803723</v>
      </c>
      <c r="E140" s="3">
        <f>IF(C140&lt;MAX($C$137:C140),C140/MAX($C$137:C140)-1,0)</f>
        <v>0</v>
      </c>
    </row>
    <row r="141" spans="1:5">
      <c r="A141" s="58">
        <v>42432</v>
      </c>
      <c r="B141" s="59">
        <v>0.9</v>
      </c>
      <c r="C141" s="59">
        <v>0.9</v>
      </c>
      <c r="D141" s="60">
        <f>IF(C141&lt;MAX($C$3:C141),C141/MAX($C$3:C141)-1,0)</f>
        <v>-0.11678115799803723</v>
      </c>
      <c r="E141" s="3">
        <f>IF(C141&lt;MAX($C$137:C141),C141/MAX($C$137:C141)-1,0)</f>
        <v>0</v>
      </c>
    </row>
    <row r="142" spans="1:5">
      <c r="A142" s="58">
        <v>42433</v>
      </c>
      <c r="B142" s="59">
        <v>0.90500000000000003</v>
      </c>
      <c r="C142" s="59">
        <v>0.90500000000000003</v>
      </c>
      <c r="D142" s="60">
        <f>IF(C142&lt;MAX($C$3:C142),C142/MAX($C$3:C142)-1,0)</f>
        <v>-0.11187438665358185</v>
      </c>
      <c r="E142" s="3">
        <f>IF(C142&lt;MAX($C$137:C142),C142/MAX($C$137:C142)-1,0)</f>
        <v>0</v>
      </c>
    </row>
    <row r="143" spans="1:5">
      <c r="A143" s="58">
        <v>42436</v>
      </c>
      <c r="B143" s="59">
        <v>0.90400000000000003</v>
      </c>
      <c r="C143" s="59">
        <v>0.90400000000000003</v>
      </c>
      <c r="D143" s="60">
        <f>IF(C143&lt;MAX($C$3:C143),C143/MAX($C$3:C143)-1,0)</f>
        <v>-0.11285574092247286</v>
      </c>
      <c r="E143" s="3">
        <f>IF(C143&lt;MAX($C$137:C143),C143/MAX($C$137:C143)-1,0)</f>
        <v>-1.1049723756906271E-3</v>
      </c>
    </row>
    <row r="144" spans="1:5">
      <c r="A144" s="58">
        <v>42437</v>
      </c>
      <c r="B144" s="59">
        <v>0.89600000000000002</v>
      </c>
      <c r="C144" s="59">
        <v>0.89600000000000002</v>
      </c>
      <c r="D144" s="60">
        <f>IF(C144&lt;MAX($C$3:C144),C144/MAX($C$3:C144)-1,0)</f>
        <v>-0.1207065750736015</v>
      </c>
      <c r="E144" s="3">
        <f>IF(C144&lt;MAX($C$137:C144),C144/MAX($C$137:C144)-1,0)</f>
        <v>-9.944751381215533E-3</v>
      </c>
    </row>
    <row r="145" spans="1:7">
      <c r="A145" s="58">
        <v>42438</v>
      </c>
      <c r="B145" s="59">
        <v>0.89300000000000002</v>
      </c>
      <c r="C145" s="59">
        <v>0.89300000000000002</v>
      </c>
      <c r="D145" s="60">
        <f>IF(C145&lt;MAX($C$3:C145),C145/MAX($C$3:C145)-1,0)</f>
        <v>-0.12365063788027464</v>
      </c>
      <c r="E145" s="3">
        <f>IF(C145&lt;MAX($C$137:C145),C145/MAX($C$137:C145)-1,0)</f>
        <v>-1.3259668508287303E-2</v>
      </c>
    </row>
    <row r="146" spans="1:7">
      <c r="A146" s="58">
        <v>42439</v>
      </c>
      <c r="B146" s="59">
        <v>0.88900000000000001</v>
      </c>
      <c r="C146" s="59">
        <v>0.88900000000000001</v>
      </c>
      <c r="D146" s="60">
        <f>IF(C146&lt;MAX($C$3:C146),C146/MAX($C$3:C146)-1,0)</f>
        <v>-0.12757605495583901</v>
      </c>
      <c r="E146" s="3">
        <f>IF(C146&lt;MAX($C$137:C146),C146/MAX($C$137:C146)-1,0)</f>
        <v>-1.7679558011049701E-2</v>
      </c>
      <c r="G146" s="3">
        <f>MIN(E138:E531)</f>
        <v>-7.3375262054507284E-2</v>
      </c>
    </row>
    <row r="147" spans="1:7">
      <c r="A147" s="58">
        <v>42440</v>
      </c>
      <c r="B147" s="59">
        <v>0.89800000000000002</v>
      </c>
      <c r="C147" s="59">
        <v>0.89800000000000002</v>
      </c>
      <c r="D147" s="60">
        <f>IF(C147&lt;MAX($C$3:C147),C147/MAX($C$3:C147)-1,0)</f>
        <v>-0.11874386653581936</v>
      </c>
      <c r="E147" s="3">
        <f>IF(C147&lt;MAX($C$137:C147),C147/MAX($C$137:C147)-1,0)</f>
        <v>-7.7348066298342788E-3</v>
      </c>
    </row>
    <row r="148" spans="1:7">
      <c r="A148" s="58">
        <v>42443</v>
      </c>
      <c r="B148" s="59">
        <v>0.90700000000000003</v>
      </c>
      <c r="C148" s="59">
        <v>0.90700000000000003</v>
      </c>
      <c r="D148" s="60">
        <f>IF(C148&lt;MAX($C$3:C148),C148/MAX($C$3:C148)-1,0)</f>
        <v>-0.10991167811579972</v>
      </c>
      <c r="E148" s="3">
        <f>IF(C148&lt;MAX($C$137:C148),C148/MAX($C$137:C148)-1,0)</f>
        <v>0</v>
      </c>
    </row>
    <row r="149" spans="1:7">
      <c r="A149" s="58">
        <v>42444</v>
      </c>
      <c r="B149" s="59">
        <v>0.90200000000000002</v>
      </c>
      <c r="C149" s="59">
        <v>0.90200000000000002</v>
      </c>
      <c r="D149" s="60">
        <f>IF(C149&lt;MAX($C$3:C149),C149/MAX($C$3:C149)-1,0)</f>
        <v>-0.1148184494602551</v>
      </c>
      <c r="E149" s="3">
        <f>IF(C149&lt;MAX($C$137:C149),C149/MAX($C$137:C149)-1,0)</f>
        <v>-5.5126791620727644E-3</v>
      </c>
    </row>
    <row r="150" spans="1:7">
      <c r="A150" s="58">
        <v>42445</v>
      </c>
      <c r="B150" s="59">
        <v>0.89800000000000002</v>
      </c>
      <c r="C150" s="59">
        <v>0.89800000000000002</v>
      </c>
      <c r="D150" s="60">
        <f>IF(C150&lt;MAX($C$3:C150),C150/MAX($C$3:C150)-1,0)</f>
        <v>-0.11874386653581936</v>
      </c>
      <c r="E150" s="3">
        <f>IF(C150&lt;MAX($C$137:C150),C150/MAX($C$137:C150)-1,0)</f>
        <v>-9.9228224917310426E-3</v>
      </c>
    </row>
    <row r="151" spans="1:7">
      <c r="A151" s="58">
        <v>42446</v>
      </c>
      <c r="B151" s="59">
        <v>0.90900000000000003</v>
      </c>
      <c r="C151" s="59">
        <v>0.90900000000000003</v>
      </c>
      <c r="D151" s="60">
        <f>IF(C151&lt;MAX($C$3:C151),C151/MAX($C$3:C151)-1,0)</f>
        <v>-0.10794896957801758</v>
      </c>
      <c r="E151" s="3">
        <f>IF(C151&lt;MAX($C$137:C151),C151/MAX($C$137:C151)-1,0)</f>
        <v>0</v>
      </c>
    </row>
    <row r="152" spans="1:7">
      <c r="A152" s="58">
        <v>42447</v>
      </c>
      <c r="B152" s="59">
        <v>0.91500000000000004</v>
      </c>
      <c r="C152" s="59">
        <v>0.91500000000000004</v>
      </c>
      <c r="D152" s="60">
        <f>IF(C152&lt;MAX($C$3:C152),C152/MAX($C$3:C152)-1,0)</f>
        <v>-0.10206084396467108</v>
      </c>
      <c r="E152" s="3">
        <f>IF(C152&lt;MAX($C$137:C152),C152/MAX($C$137:C152)-1,0)</f>
        <v>0</v>
      </c>
    </row>
    <row r="153" spans="1:7">
      <c r="A153" s="58">
        <v>42450</v>
      </c>
      <c r="B153" s="59">
        <v>0.93100000000000005</v>
      </c>
      <c r="C153" s="59">
        <v>0.93100000000000005</v>
      </c>
      <c r="D153" s="60">
        <f>IF(C153&lt;MAX($C$3:C153),C153/MAX($C$3:C153)-1,0)</f>
        <v>-8.6359175662414023E-2</v>
      </c>
      <c r="E153" s="3">
        <f>IF(C153&lt;MAX($C$137:C153),C153/MAX($C$137:C153)-1,0)</f>
        <v>0</v>
      </c>
    </row>
    <row r="154" spans="1:7">
      <c r="A154" s="58">
        <v>42451</v>
      </c>
      <c r="B154" s="59">
        <v>0.93100000000000005</v>
      </c>
      <c r="C154" s="59">
        <v>0.93100000000000005</v>
      </c>
      <c r="D154" s="60">
        <f>IF(C154&lt;MAX($C$3:C154),C154/MAX($C$3:C154)-1,0)</f>
        <v>-8.6359175662414023E-2</v>
      </c>
      <c r="E154" s="3">
        <f>IF(C154&lt;MAX($C$137:C154),C154/MAX($C$137:C154)-1,0)</f>
        <v>0</v>
      </c>
    </row>
    <row r="155" spans="1:7">
      <c r="A155" s="58">
        <v>42452</v>
      </c>
      <c r="B155" s="59">
        <v>0.92800000000000005</v>
      </c>
      <c r="C155" s="59">
        <v>0.92800000000000005</v>
      </c>
      <c r="D155" s="60">
        <f>IF(C155&lt;MAX($C$3:C155),C155/MAX($C$3:C155)-1,0)</f>
        <v>-8.9303238469087165E-2</v>
      </c>
      <c r="E155" s="3">
        <f>IF(C155&lt;MAX($C$137:C155),C155/MAX($C$137:C155)-1,0)</f>
        <v>-3.2223415682062218E-3</v>
      </c>
    </row>
    <row r="156" spans="1:7">
      <c r="A156" s="58">
        <v>42453</v>
      </c>
      <c r="B156" s="59">
        <v>0.92400000000000004</v>
      </c>
      <c r="C156" s="59">
        <v>0.92400000000000004</v>
      </c>
      <c r="D156" s="60">
        <f>IF(C156&lt;MAX($C$3:C156),C156/MAX($C$3:C156)-1,0)</f>
        <v>-9.322865554465154E-2</v>
      </c>
      <c r="E156" s="3">
        <f>IF(C156&lt;MAX($C$137:C156),C156/MAX($C$137:C156)-1,0)</f>
        <v>-7.5187969924812581E-3</v>
      </c>
    </row>
    <row r="157" spans="1:7">
      <c r="A157" s="58">
        <v>42454</v>
      </c>
      <c r="B157" s="59">
        <v>0.92500000000000004</v>
      </c>
      <c r="C157" s="59">
        <v>0.92500000000000004</v>
      </c>
      <c r="D157" s="60">
        <f>IF(C157&lt;MAX($C$3:C157),C157/MAX($C$3:C157)-1,0)</f>
        <v>-9.2247301275760418E-2</v>
      </c>
      <c r="E157" s="3">
        <f>IF(C157&lt;MAX($C$137:C157),C157/MAX($C$137:C157)-1,0)</f>
        <v>-6.4446831364124435E-3</v>
      </c>
    </row>
    <row r="158" spans="1:7">
      <c r="A158" s="58">
        <v>42457</v>
      </c>
      <c r="B158" s="59">
        <v>0.92500000000000004</v>
      </c>
      <c r="C158" s="59">
        <v>0.92500000000000004</v>
      </c>
      <c r="D158" s="60">
        <f>IF(C158&lt;MAX($C$3:C158),C158/MAX($C$3:C158)-1,0)</f>
        <v>-9.2247301275760418E-2</v>
      </c>
      <c r="E158" s="3">
        <f>IF(C158&lt;MAX($C$137:C158),C158/MAX($C$137:C158)-1,0)</f>
        <v>-6.4446831364124435E-3</v>
      </c>
    </row>
    <row r="159" spans="1:7">
      <c r="A159" s="58">
        <v>42458</v>
      </c>
      <c r="B159" s="59">
        <v>0.92300000000000004</v>
      </c>
      <c r="C159" s="59">
        <v>0.92300000000000004</v>
      </c>
      <c r="D159" s="60">
        <f>IF(C159&lt;MAX($C$3:C159),C159/MAX($C$3:C159)-1,0)</f>
        <v>-9.421000981354255E-2</v>
      </c>
      <c r="E159" s="3">
        <f>IF(C159&lt;MAX($C$137:C159),C159/MAX($C$137:C159)-1,0)</f>
        <v>-8.5929108485499617E-3</v>
      </c>
    </row>
    <row r="160" spans="1:7">
      <c r="A160" s="58">
        <v>42459</v>
      </c>
      <c r="B160" s="59">
        <v>0.93600000000000005</v>
      </c>
      <c r="C160" s="59">
        <v>0.93600000000000005</v>
      </c>
      <c r="D160" s="60">
        <f>IF(C160&lt;MAX($C$3:C160),C160/MAX($C$3:C160)-1,0)</f>
        <v>-8.1452404317958638E-2</v>
      </c>
      <c r="E160" s="3">
        <f>IF(C160&lt;MAX($C$137:C160),C160/MAX($C$137:C160)-1,0)</f>
        <v>0</v>
      </c>
    </row>
    <row r="161" spans="1:5">
      <c r="A161" s="58">
        <v>42460</v>
      </c>
      <c r="B161" s="59">
        <v>0.94</v>
      </c>
      <c r="C161" s="59">
        <v>0.94</v>
      </c>
      <c r="D161" s="60">
        <f>IF(C161&lt;MAX($C$3:C161),C161/MAX($C$3:C161)-1,0)</f>
        <v>-7.7526987242394485E-2</v>
      </c>
      <c r="E161" s="3">
        <f>IF(C161&lt;MAX($C$137:C161),C161/MAX($C$137:C161)-1,0)</f>
        <v>0</v>
      </c>
    </row>
    <row r="162" spans="1:5">
      <c r="A162" s="58">
        <v>42461</v>
      </c>
      <c r="B162" s="59">
        <v>0.92800000000000005</v>
      </c>
      <c r="C162" s="59">
        <v>0.92800000000000005</v>
      </c>
      <c r="D162" s="60">
        <f>IF(C162&lt;MAX($C$3:C162),C162/MAX($C$3:C162)-1,0)</f>
        <v>-8.9303238469087165E-2</v>
      </c>
      <c r="E162" s="3">
        <f>IF(C162&lt;MAX($C$137:C162),C162/MAX($C$137:C162)-1,0)</f>
        <v>-1.2765957446808418E-2</v>
      </c>
    </row>
    <row r="163" spans="1:5">
      <c r="A163" s="58">
        <v>42465</v>
      </c>
      <c r="B163" s="59">
        <v>0.92300000000000004</v>
      </c>
      <c r="C163" s="59">
        <v>0.92300000000000004</v>
      </c>
      <c r="D163" s="60">
        <f>IF(C163&lt;MAX($C$3:C163),C163/MAX($C$3:C163)-1,0)</f>
        <v>-9.421000981354255E-2</v>
      </c>
      <c r="E163" s="3">
        <f>IF(C163&lt;MAX($C$137:C163),C163/MAX($C$137:C163)-1,0)</f>
        <v>-1.8085106382978666E-2</v>
      </c>
    </row>
    <row r="164" spans="1:5">
      <c r="A164" s="58">
        <v>42466</v>
      </c>
      <c r="B164" s="59">
        <v>0.92700000000000005</v>
      </c>
      <c r="C164" s="59">
        <v>0.92700000000000005</v>
      </c>
      <c r="D164" s="60">
        <f>IF(C164&lt;MAX($C$3:C164),C164/MAX($C$3:C164)-1,0)</f>
        <v>-9.0284592737978286E-2</v>
      </c>
      <c r="E164" s="3">
        <f>IF(C164&lt;MAX($C$137:C164),C164/MAX($C$137:C164)-1,0)</f>
        <v>-1.382978723404249E-2</v>
      </c>
    </row>
    <row r="165" spans="1:5">
      <c r="A165" s="58">
        <v>42467</v>
      </c>
      <c r="B165" s="59">
        <v>0.92600000000000005</v>
      </c>
      <c r="C165" s="59">
        <v>0.92600000000000005</v>
      </c>
      <c r="D165" s="60">
        <f>IF(C165&lt;MAX($C$3:C165),C165/MAX($C$3:C165)-1,0)</f>
        <v>-9.1265947006869297E-2</v>
      </c>
      <c r="E165" s="3">
        <f>IF(C165&lt;MAX($C$137:C165),C165/MAX($C$137:C165)-1,0)</f>
        <v>-1.4893617021276451E-2</v>
      </c>
    </row>
    <row r="166" spans="1:5">
      <c r="A166" s="58">
        <v>42468</v>
      </c>
      <c r="B166" s="59">
        <v>0.92700000000000005</v>
      </c>
      <c r="C166" s="59">
        <v>0.92700000000000005</v>
      </c>
      <c r="D166" s="60">
        <f>IF(C166&lt;MAX($C$3:C166),C166/MAX($C$3:C166)-1,0)</f>
        <v>-9.0284592737978286E-2</v>
      </c>
      <c r="E166" s="3">
        <f>IF(C166&lt;MAX($C$137:C166),C166/MAX($C$137:C166)-1,0)</f>
        <v>-1.382978723404249E-2</v>
      </c>
    </row>
    <row r="167" spans="1:5">
      <c r="A167" s="58">
        <v>42471</v>
      </c>
      <c r="B167" s="59">
        <v>0.93200000000000005</v>
      </c>
      <c r="C167" s="59">
        <v>0.93200000000000005</v>
      </c>
      <c r="D167" s="60">
        <f>IF(C167&lt;MAX($C$3:C167),C167/MAX($C$3:C167)-1,0)</f>
        <v>-8.5377821393522901E-2</v>
      </c>
      <c r="E167" s="3">
        <f>IF(C167&lt;MAX($C$137:C167),C167/MAX($C$137:C167)-1,0)</f>
        <v>-8.5106382978722417E-3</v>
      </c>
    </row>
    <row r="168" spans="1:5">
      <c r="A168" s="58">
        <v>42472</v>
      </c>
      <c r="B168" s="59">
        <v>0.93200000000000005</v>
      </c>
      <c r="C168" s="59">
        <v>0.93200000000000005</v>
      </c>
      <c r="D168" s="60">
        <f>IF(C168&lt;MAX($C$3:C168),C168/MAX($C$3:C168)-1,0)</f>
        <v>-8.5377821393522901E-2</v>
      </c>
      <c r="E168" s="3">
        <f>IF(C168&lt;MAX($C$137:C168),C168/MAX($C$137:C168)-1,0)</f>
        <v>-8.5106382978722417E-3</v>
      </c>
    </row>
    <row r="169" spans="1:5">
      <c r="A169" s="58">
        <v>42473</v>
      </c>
      <c r="B169" s="59">
        <v>0.94899999999999995</v>
      </c>
      <c r="C169" s="59">
        <v>0.94899999999999995</v>
      </c>
      <c r="D169" s="60">
        <f>IF(C169&lt;MAX($C$3:C169),C169/MAX($C$3:C169)-1,0)</f>
        <v>-6.8694798822374836E-2</v>
      </c>
      <c r="E169" s="3">
        <f>IF(C169&lt;MAX($C$137:C169),C169/MAX($C$137:C169)-1,0)</f>
        <v>0</v>
      </c>
    </row>
    <row r="170" spans="1:5">
      <c r="A170" s="58">
        <v>42474</v>
      </c>
      <c r="B170" s="59">
        <v>0.95399999999999996</v>
      </c>
      <c r="C170" s="59">
        <v>0.95399999999999996</v>
      </c>
      <c r="D170" s="60">
        <f>IF(C170&lt;MAX($C$3:C170),C170/MAX($C$3:C170)-1,0)</f>
        <v>-6.3788027477919451E-2</v>
      </c>
      <c r="E170" s="3">
        <f>IF(C170&lt;MAX($C$137:C170),C170/MAX($C$137:C170)-1,0)</f>
        <v>0</v>
      </c>
    </row>
    <row r="171" spans="1:5">
      <c r="A171" s="58">
        <v>42475</v>
      </c>
      <c r="B171" s="59">
        <v>0.95399999999999996</v>
      </c>
      <c r="C171" s="59">
        <v>0.95399999999999996</v>
      </c>
      <c r="D171" s="60">
        <f>IF(C171&lt;MAX($C$3:C171),C171/MAX($C$3:C171)-1,0)</f>
        <v>-6.3788027477919451E-2</v>
      </c>
      <c r="E171" s="3">
        <f>IF(C171&lt;MAX($C$137:C171),C171/MAX($C$137:C171)-1,0)</f>
        <v>0</v>
      </c>
    </row>
    <row r="172" spans="1:5">
      <c r="A172" s="58">
        <v>42478</v>
      </c>
      <c r="B172" s="59">
        <v>0.94499999999999995</v>
      </c>
      <c r="C172" s="59">
        <v>0.94499999999999995</v>
      </c>
      <c r="D172" s="60">
        <f>IF(C172&lt;MAX($C$3:C172),C172/MAX($C$3:C172)-1,0)</f>
        <v>-7.26202158979391E-2</v>
      </c>
      <c r="E172" s="3">
        <f>IF(C172&lt;MAX($C$137:C172),C172/MAX($C$137:C172)-1,0)</f>
        <v>-9.4339622641509413E-3</v>
      </c>
    </row>
    <row r="173" spans="1:5">
      <c r="A173" s="58">
        <v>42479</v>
      </c>
      <c r="B173" s="59">
        <v>0.95199999999999996</v>
      </c>
      <c r="C173" s="59">
        <v>0.95199999999999996</v>
      </c>
      <c r="D173" s="60">
        <f>IF(C173&lt;MAX($C$3:C173),C173/MAX($C$3:C173)-1,0)</f>
        <v>-6.5750736015701583E-2</v>
      </c>
      <c r="E173" s="3">
        <f>IF(C173&lt;MAX($C$137:C173),C173/MAX($C$137:C173)-1,0)</f>
        <v>-2.0964360587002462E-3</v>
      </c>
    </row>
    <row r="174" spans="1:5">
      <c r="A174" s="58">
        <v>42480</v>
      </c>
      <c r="B174" s="59">
        <v>0.94</v>
      </c>
      <c r="C174" s="59">
        <v>0.94</v>
      </c>
      <c r="D174" s="60">
        <f>IF(C174&lt;MAX($C$3:C174),C174/MAX($C$3:C174)-1,0)</f>
        <v>-7.7526987242394485E-2</v>
      </c>
      <c r="E174" s="3">
        <f>IF(C174&lt;MAX($C$137:C174),C174/MAX($C$137:C174)-1,0)</f>
        <v>-1.4675052410901501E-2</v>
      </c>
    </row>
    <row r="175" spans="1:5">
      <c r="A175" s="58">
        <v>42481</v>
      </c>
      <c r="B175" s="59">
        <v>0.95099999999999996</v>
      </c>
      <c r="C175" s="59">
        <v>0.95099999999999996</v>
      </c>
      <c r="D175" s="60">
        <f>IF(C175&lt;MAX($C$3:C175),C175/MAX($C$3:C175)-1,0)</f>
        <v>-6.6732090284592704E-2</v>
      </c>
      <c r="E175" s="3">
        <f>IF(C175&lt;MAX($C$137:C175),C175/MAX($C$137:C175)-1,0)</f>
        <v>-3.1446540880503138E-3</v>
      </c>
    </row>
    <row r="176" spans="1:5">
      <c r="A176" s="58">
        <v>42482</v>
      </c>
      <c r="B176" s="59">
        <v>0.94599999999999995</v>
      </c>
      <c r="C176" s="59">
        <v>0.94599999999999995</v>
      </c>
      <c r="D176" s="60">
        <f>IF(C176&lt;MAX($C$3:C176),C176/MAX($C$3:C176)-1,0)</f>
        <v>-7.163886162904809E-2</v>
      </c>
      <c r="E176" s="3">
        <f>IF(C176&lt;MAX($C$137:C176),C176/MAX($C$137:C176)-1,0)</f>
        <v>-8.3857442348008737E-3</v>
      </c>
    </row>
    <row r="177" spans="1:5">
      <c r="A177" s="58">
        <v>42485</v>
      </c>
      <c r="B177" s="59">
        <v>0.93899999999999995</v>
      </c>
      <c r="C177" s="59">
        <v>0.93899999999999995</v>
      </c>
      <c r="D177" s="60">
        <f>IF(C177&lt;MAX($C$3:C177),C177/MAX($C$3:C177)-1,0)</f>
        <v>-7.8508341511285495E-2</v>
      </c>
      <c r="E177" s="3">
        <f>IF(C177&lt;MAX($C$137:C177),C177/MAX($C$137:C177)-1,0)</f>
        <v>-1.5723270440251569E-2</v>
      </c>
    </row>
    <row r="178" spans="1:5">
      <c r="A178" s="58">
        <v>42486</v>
      </c>
      <c r="B178" s="59">
        <v>0.93700000000000006</v>
      </c>
      <c r="C178" s="59">
        <v>0.93700000000000006</v>
      </c>
      <c r="D178" s="60">
        <f>IF(C178&lt;MAX($C$3:C178),C178/MAX($C$3:C178)-1,0)</f>
        <v>-8.0471050049067627E-2</v>
      </c>
      <c r="E178" s="3">
        <f>IF(C178&lt;MAX($C$137:C178),C178/MAX($C$137:C178)-1,0)</f>
        <v>-1.7819706498951704E-2</v>
      </c>
    </row>
    <row r="179" spans="1:5">
      <c r="A179" s="58">
        <v>42487</v>
      </c>
      <c r="B179" s="59">
        <v>0.93300000000000005</v>
      </c>
      <c r="C179" s="59">
        <v>0.93300000000000005</v>
      </c>
      <c r="D179" s="60">
        <f>IF(C179&lt;MAX($C$3:C179),C179/MAX($C$3:C179)-1,0)</f>
        <v>-8.4396467124631891E-2</v>
      </c>
      <c r="E179" s="3">
        <f>IF(C179&lt;MAX($C$137:C179),C179/MAX($C$137:C179)-1,0)</f>
        <v>-2.2012578616352085E-2</v>
      </c>
    </row>
    <row r="180" spans="1:5">
      <c r="A180" s="58">
        <v>42488</v>
      </c>
      <c r="B180" s="59">
        <v>0.93300000000000005</v>
      </c>
      <c r="C180" s="59">
        <v>0.93300000000000005</v>
      </c>
      <c r="D180" s="60">
        <f>IF(C180&lt;MAX($C$3:C180),C180/MAX($C$3:C180)-1,0)</f>
        <v>-8.4396467124631891E-2</v>
      </c>
      <c r="E180" s="3">
        <f>IF(C180&lt;MAX($C$137:C180),C180/MAX($C$137:C180)-1,0)</f>
        <v>-2.2012578616352085E-2</v>
      </c>
    </row>
    <row r="181" spans="1:5">
      <c r="A181" s="58">
        <v>42489</v>
      </c>
      <c r="B181" s="59">
        <v>0.92200000000000004</v>
      </c>
      <c r="C181" s="59">
        <v>0.92200000000000004</v>
      </c>
      <c r="D181" s="60">
        <f>IF(C181&lt;MAX($C$3:C181),C181/MAX($C$3:C181)-1,0)</f>
        <v>-9.5191364082433672E-2</v>
      </c>
      <c r="E181" s="3">
        <f>IF(C181&lt;MAX($C$137:C181),C181/MAX($C$137:C181)-1,0)</f>
        <v>-3.3542976939203273E-2</v>
      </c>
    </row>
    <row r="182" spans="1:5">
      <c r="A182" s="58">
        <v>42493</v>
      </c>
      <c r="B182" s="59">
        <v>0.91200000000000003</v>
      </c>
      <c r="C182" s="59">
        <v>0.91200000000000003</v>
      </c>
      <c r="D182" s="60">
        <f>IF(C182&lt;MAX($C$3:C182),C182/MAX($C$3:C182)-1,0)</f>
        <v>-0.10500490677134433</v>
      </c>
      <c r="E182" s="3">
        <f>IF(C182&lt;MAX($C$137:C182),C182/MAX($C$137:C182)-1,0)</f>
        <v>-4.4025157232704282E-2</v>
      </c>
    </row>
    <row r="183" spans="1:5">
      <c r="A183" s="58">
        <v>42494</v>
      </c>
      <c r="B183" s="59">
        <v>0.91500000000000004</v>
      </c>
      <c r="C183" s="59">
        <v>0.91500000000000004</v>
      </c>
      <c r="D183" s="60">
        <f>IF(C183&lt;MAX($C$3:C183),C183/MAX($C$3:C183)-1,0)</f>
        <v>-0.10206084396467108</v>
      </c>
      <c r="E183" s="3">
        <f>IF(C183&lt;MAX($C$137:C183),C183/MAX($C$137:C183)-1,0)</f>
        <v>-4.0880503144653968E-2</v>
      </c>
    </row>
    <row r="184" spans="1:5">
      <c r="A184" s="58">
        <v>42495</v>
      </c>
      <c r="B184" s="59">
        <v>0.91300000000000003</v>
      </c>
      <c r="C184" s="59">
        <v>0.91300000000000003</v>
      </c>
      <c r="D184" s="60">
        <f>IF(C184&lt;MAX($C$3:C184),C184/MAX($C$3:C184)-1,0)</f>
        <v>-0.10402355250245332</v>
      </c>
      <c r="E184" s="3">
        <f>IF(C184&lt;MAX($C$137:C184),C184/MAX($C$137:C184)-1,0)</f>
        <v>-4.2976939203354214E-2</v>
      </c>
    </row>
    <row r="185" spans="1:5">
      <c r="A185" s="58">
        <v>42496</v>
      </c>
      <c r="B185" s="59">
        <v>0.89900000000000002</v>
      </c>
      <c r="C185" s="59">
        <v>0.89900000000000002</v>
      </c>
      <c r="D185" s="60">
        <f>IF(C185&lt;MAX($C$3:C185),C185/MAX($C$3:C185)-1,0)</f>
        <v>-0.11776251226692824</v>
      </c>
      <c r="E185" s="3">
        <f>IF(C185&lt;MAX($C$137:C185),C185/MAX($C$137:C185)-1,0)</f>
        <v>-5.7651991614255715E-2</v>
      </c>
    </row>
    <row r="186" spans="1:5">
      <c r="A186" s="58">
        <v>42499</v>
      </c>
      <c r="B186" s="59">
        <v>0.89500000000000002</v>
      </c>
      <c r="C186" s="59">
        <v>0.89500000000000002</v>
      </c>
      <c r="D186" s="60">
        <f>IF(C186&lt;MAX($C$3:C186),C186/MAX($C$3:C186)-1,0)</f>
        <v>-0.12168792934249251</v>
      </c>
      <c r="E186" s="3">
        <f>IF(C186&lt;MAX($C$137:C186),C186/MAX($C$137:C186)-1,0)</f>
        <v>-6.1844863731656097E-2</v>
      </c>
    </row>
    <row r="187" spans="1:5">
      <c r="A187" s="58">
        <v>42500</v>
      </c>
      <c r="B187" s="59">
        <v>0.89700000000000002</v>
      </c>
      <c r="C187" s="59">
        <v>0.89700000000000002</v>
      </c>
      <c r="D187" s="60">
        <f>IF(C187&lt;MAX($C$3:C187),C187/MAX($C$3:C187)-1,0)</f>
        <v>-0.11972522080471037</v>
      </c>
      <c r="E187" s="3">
        <f>IF(C187&lt;MAX($C$137:C187),C187/MAX($C$137:C187)-1,0)</f>
        <v>-5.9748427672955962E-2</v>
      </c>
    </row>
    <row r="188" spans="1:5">
      <c r="A188" s="58">
        <v>42501</v>
      </c>
      <c r="B188" s="59">
        <v>0.89800000000000002</v>
      </c>
      <c r="C188" s="59">
        <v>0.89800000000000002</v>
      </c>
      <c r="D188" s="60">
        <f>IF(C188&lt;MAX($C$3:C188),C188/MAX($C$3:C188)-1,0)</f>
        <v>-0.11874386653581936</v>
      </c>
      <c r="E188" s="3">
        <f>IF(C188&lt;MAX($C$137:C188),C188/MAX($C$137:C188)-1,0)</f>
        <v>-5.8700209643605783E-2</v>
      </c>
    </row>
    <row r="189" spans="1:5">
      <c r="A189" s="58">
        <v>42502</v>
      </c>
      <c r="B189" s="59">
        <v>0.88900000000000001</v>
      </c>
      <c r="C189" s="59">
        <v>0.88900000000000001</v>
      </c>
      <c r="D189" s="60">
        <f>IF(C189&lt;MAX($C$3:C189),C189/MAX($C$3:C189)-1,0)</f>
        <v>-0.12757605495583901</v>
      </c>
      <c r="E189" s="3">
        <f>IF(C189&lt;MAX($C$137:C189),C189/MAX($C$137:C189)-1,0)</f>
        <v>-6.8134171907756724E-2</v>
      </c>
    </row>
    <row r="190" spans="1:5">
      <c r="A190" s="58">
        <v>42503</v>
      </c>
      <c r="B190" s="59">
        <v>0.88400000000000001</v>
      </c>
      <c r="C190" s="59">
        <v>0.88400000000000001</v>
      </c>
      <c r="D190" s="60">
        <f>IF(C190&lt;MAX($C$3:C190),C190/MAX($C$3:C190)-1,0)</f>
        <v>-0.13248282630029429</v>
      </c>
      <c r="E190" s="3">
        <f>IF(C190&lt;MAX($C$137:C190),C190/MAX($C$137:C190)-1,0)</f>
        <v>-7.3375262054507284E-2</v>
      </c>
    </row>
    <row r="191" spans="1:5">
      <c r="A191" s="58">
        <v>42506</v>
      </c>
      <c r="B191" s="59">
        <v>0.89</v>
      </c>
      <c r="C191" s="59">
        <v>0.89</v>
      </c>
      <c r="D191" s="60">
        <f>IF(C191&lt;MAX($C$3:C191),C191/MAX($C$3:C191)-1,0)</f>
        <v>-0.12659470068694789</v>
      </c>
      <c r="E191" s="3">
        <f>IF(C191&lt;MAX($C$137:C191),C191/MAX($C$137:C191)-1,0)</f>
        <v>-6.7085953878406657E-2</v>
      </c>
    </row>
    <row r="192" spans="1:5">
      <c r="A192" s="58">
        <v>42507</v>
      </c>
      <c r="B192" s="59">
        <v>0.89800000000000002</v>
      </c>
      <c r="C192" s="59">
        <v>0.89800000000000002</v>
      </c>
      <c r="D192" s="60">
        <f>IF(C192&lt;MAX($C$3:C192),C192/MAX($C$3:C192)-1,0)</f>
        <v>-0.11874386653581936</v>
      </c>
      <c r="E192" s="3">
        <f>IF(C192&lt;MAX($C$137:C192),C192/MAX($C$137:C192)-1,0)</f>
        <v>-5.8700209643605783E-2</v>
      </c>
    </row>
    <row r="193" spans="1:5">
      <c r="A193" s="58">
        <v>42508</v>
      </c>
      <c r="B193" s="59">
        <v>0.89100000000000001</v>
      </c>
      <c r="C193" s="59">
        <v>0.89100000000000001</v>
      </c>
      <c r="D193" s="60">
        <f>IF(C193&lt;MAX($C$3:C193),C193/MAX($C$3:C193)-1,0)</f>
        <v>-0.12561334641805677</v>
      </c>
      <c r="E193" s="3">
        <f>IF(C193&lt;MAX($C$137:C193),C193/MAX($C$137:C193)-1,0)</f>
        <v>-6.6037735849056589E-2</v>
      </c>
    </row>
    <row r="194" spans="1:5">
      <c r="A194" s="58">
        <v>42509</v>
      </c>
      <c r="B194" s="59">
        <v>0.88800000000000001</v>
      </c>
      <c r="C194" s="59">
        <v>0.88800000000000001</v>
      </c>
      <c r="D194" s="60">
        <f>IF(C194&lt;MAX($C$3:C194),C194/MAX($C$3:C194)-1,0)</f>
        <v>-0.12855740922473002</v>
      </c>
      <c r="E194" s="3">
        <f>IF(C194&lt;MAX($C$137:C194),C194/MAX($C$137:C194)-1,0)</f>
        <v>-6.9182389937106903E-2</v>
      </c>
    </row>
    <row r="195" spans="1:5">
      <c r="A195" s="58">
        <v>42510</v>
      </c>
      <c r="B195" s="59">
        <v>0.88900000000000001</v>
      </c>
      <c r="C195" s="59">
        <v>0.88900000000000001</v>
      </c>
      <c r="D195" s="60">
        <f>IF(C195&lt;MAX($C$3:C195),C195/MAX($C$3:C195)-1,0)</f>
        <v>-0.12757605495583901</v>
      </c>
      <c r="E195" s="3">
        <f>IF(C195&lt;MAX($C$137:C195),C195/MAX($C$137:C195)-1,0)</f>
        <v>-6.8134171907756724E-2</v>
      </c>
    </row>
    <row r="196" spans="1:5">
      <c r="A196" s="58">
        <v>42513</v>
      </c>
      <c r="B196" s="59">
        <v>0.88900000000000001</v>
      </c>
      <c r="C196" s="59">
        <v>0.88900000000000001</v>
      </c>
      <c r="D196" s="60">
        <f>IF(C196&lt;MAX($C$3:C196),C196/MAX($C$3:C196)-1,0)</f>
        <v>-0.12757605495583901</v>
      </c>
      <c r="E196" s="3">
        <f>IF(C196&lt;MAX($C$137:C196),C196/MAX($C$137:C196)-1,0)</f>
        <v>-6.8134171907756724E-2</v>
      </c>
    </row>
    <row r="197" spans="1:5">
      <c r="A197" s="58">
        <v>42514</v>
      </c>
      <c r="B197" s="59">
        <v>0.88900000000000001</v>
      </c>
      <c r="C197" s="59">
        <v>0.88900000000000001</v>
      </c>
      <c r="D197" s="60">
        <f>IF(C197&lt;MAX($C$3:C197),C197/MAX($C$3:C197)-1,0)</f>
        <v>-0.12757605495583901</v>
      </c>
      <c r="E197" s="3">
        <f>IF(C197&lt;MAX($C$137:C197),C197/MAX($C$137:C197)-1,0)</f>
        <v>-6.8134171907756724E-2</v>
      </c>
    </row>
    <row r="198" spans="1:5">
      <c r="A198" s="58">
        <v>42515</v>
      </c>
      <c r="B198" s="59">
        <v>0.90200000000000002</v>
      </c>
      <c r="C198" s="59">
        <v>0.90200000000000002</v>
      </c>
      <c r="D198" s="60">
        <f>IF(C198&lt;MAX($C$3:C198),C198/MAX($C$3:C198)-1,0)</f>
        <v>-0.1148184494602551</v>
      </c>
      <c r="E198" s="3">
        <f>IF(C198&lt;MAX($C$137:C198),C198/MAX($C$137:C198)-1,0)</f>
        <v>-5.4507337526205402E-2</v>
      </c>
    </row>
    <row r="199" spans="1:5">
      <c r="A199" s="58">
        <v>42516</v>
      </c>
      <c r="B199" s="59">
        <v>0.90200000000000002</v>
      </c>
      <c r="C199" s="59">
        <v>0.90200000000000002</v>
      </c>
      <c r="D199" s="60">
        <f>IF(C199&lt;MAX($C$3:C199),C199/MAX($C$3:C199)-1,0)</f>
        <v>-0.1148184494602551</v>
      </c>
      <c r="E199" s="3">
        <f>IF(C199&lt;MAX($C$137:C199),C199/MAX($C$137:C199)-1,0)</f>
        <v>-5.4507337526205402E-2</v>
      </c>
    </row>
    <row r="200" spans="1:5">
      <c r="A200" s="58">
        <v>42517</v>
      </c>
      <c r="B200" s="59">
        <v>0.91100000000000003</v>
      </c>
      <c r="C200" s="59">
        <v>0.91100000000000003</v>
      </c>
      <c r="D200" s="60">
        <f>IF(C200&lt;MAX($C$3:C200),C200/MAX($C$3:C200)-1,0)</f>
        <v>-0.10598626104023545</v>
      </c>
      <c r="E200" s="3">
        <f>IF(C200&lt;MAX($C$137:C200),C200/MAX($C$137:C200)-1,0)</f>
        <v>-4.507337526205446E-2</v>
      </c>
    </row>
    <row r="201" spans="1:5">
      <c r="A201" s="58">
        <v>42520</v>
      </c>
      <c r="B201" s="59">
        <v>0.91800000000000004</v>
      </c>
      <c r="C201" s="59">
        <v>0.91800000000000004</v>
      </c>
      <c r="D201" s="60">
        <f>IF(C201&lt;MAX($C$3:C201),C201/MAX($C$3:C201)-1,0)</f>
        <v>-9.9116781157997935E-2</v>
      </c>
      <c r="E201" s="3">
        <f>IF(C201&lt;MAX($C$137:C201),C201/MAX($C$137:C201)-1,0)</f>
        <v>-3.7735849056603654E-2</v>
      </c>
    </row>
    <row r="202" spans="1:5">
      <c r="A202" s="58">
        <v>42521</v>
      </c>
      <c r="B202" s="59">
        <v>0.92400000000000004</v>
      </c>
      <c r="C202" s="59">
        <v>0.92400000000000004</v>
      </c>
      <c r="D202" s="60">
        <f>IF(C202&lt;MAX($C$3:C202),C202/MAX($C$3:C202)-1,0)</f>
        <v>-9.322865554465154E-2</v>
      </c>
      <c r="E202" s="3">
        <f>IF(C202&lt;MAX($C$137:C202),C202/MAX($C$137:C202)-1,0)</f>
        <v>-3.1446540880503027E-2</v>
      </c>
    </row>
    <row r="203" spans="1:5">
      <c r="A203" s="58">
        <v>42522</v>
      </c>
      <c r="B203" s="59">
        <v>0.92300000000000004</v>
      </c>
      <c r="C203" s="59">
        <v>0.92300000000000004</v>
      </c>
      <c r="D203" s="60">
        <f>IF(C203&lt;MAX($C$3:C203),C203/MAX($C$3:C203)-1,0)</f>
        <v>-9.421000981354255E-2</v>
      </c>
      <c r="E203" s="3">
        <f>IF(C203&lt;MAX($C$137:C203),C203/MAX($C$137:C203)-1,0)</f>
        <v>-3.2494758909853205E-2</v>
      </c>
    </row>
    <row r="204" spans="1:5">
      <c r="A204" s="58">
        <v>42523</v>
      </c>
      <c r="B204" s="59">
        <v>0.92400000000000004</v>
      </c>
      <c r="C204" s="59">
        <v>0.92400000000000004</v>
      </c>
      <c r="D204" s="60">
        <f>IF(C204&lt;MAX($C$3:C204),C204/MAX($C$3:C204)-1,0)</f>
        <v>-9.322865554465154E-2</v>
      </c>
      <c r="E204" s="3">
        <f>IF(C204&lt;MAX($C$137:C204),C204/MAX($C$137:C204)-1,0)</f>
        <v>-3.1446540880503027E-2</v>
      </c>
    </row>
    <row r="205" spans="1:5">
      <c r="A205" s="58">
        <v>42524</v>
      </c>
      <c r="B205" s="59">
        <v>0.92900000000000005</v>
      </c>
      <c r="C205" s="59">
        <v>0.92900000000000005</v>
      </c>
      <c r="D205" s="60">
        <f>IF(C205&lt;MAX($C$3:C205),C205/MAX($C$3:C205)-1,0)</f>
        <v>-8.8321884200196155E-2</v>
      </c>
      <c r="E205" s="3">
        <f>IF(C205&lt;MAX($C$137:C205),C205/MAX($C$137:C205)-1,0)</f>
        <v>-2.6205450733752578E-2</v>
      </c>
    </row>
    <row r="206" spans="1:5">
      <c r="A206" s="58">
        <v>42527</v>
      </c>
      <c r="B206" s="59">
        <v>0.93100000000000005</v>
      </c>
      <c r="C206" s="59">
        <v>0.93100000000000005</v>
      </c>
      <c r="D206" s="60">
        <f>IF(C206&lt;MAX($C$3:C206),C206/MAX($C$3:C206)-1,0)</f>
        <v>-8.6359175662414023E-2</v>
      </c>
      <c r="E206" s="3">
        <f>IF(C206&lt;MAX($C$137:C206),C206/MAX($C$137:C206)-1,0)</f>
        <v>-2.4109014675052332E-2</v>
      </c>
    </row>
    <row r="207" spans="1:5">
      <c r="A207" s="58">
        <v>42528</v>
      </c>
      <c r="B207" s="59">
        <v>0.94199999999999995</v>
      </c>
      <c r="C207" s="59">
        <v>0.94199999999999995</v>
      </c>
      <c r="D207" s="60">
        <f>IF(C207&lt;MAX($C$3:C207),C207/MAX($C$3:C207)-1,0)</f>
        <v>-7.5564278704612353E-2</v>
      </c>
      <c r="E207" s="3">
        <f>IF(C207&lt;MAX($C$137:C207),C207/MAX($C$137:C207)-1,0)</f>
        <v>-1.2578616352201255E-2</v>
      </c>
    </row>
    <row r="208" spans="1:5">
      <c r="A208" s="58">
        <v>42529</v>
      </c>
      <c r="B208" s="59">
        <v>0.93799999999999994</v>
      </c>
      <c r="C208" s="59">
        <v>0.93799999999999994</v>
      </c>
      <c r="D208" s="60">
        <f>IF(C208&lt;MAX($C$3:C208),C208/MAX($C$3:C208)-1,0)</f>
        <v>-7.9489695780176617E-2</v>
      </c>
      <c r="E208" s="3">
        <f>IF(C208&lt;MAX($C$137:C208),C208/MAX($C$137:C208)-1,0)</f>
        <v>-1.6771488469601747E-2</v>
      </c>
    </row>
    <row r="209" spans="1:5">
      <c r="A209" s="58">
        <v>42534</v>
      </c>
      <c r="B209" s="59">
        <v>0.91300000000000003</v>
      </c>
      <c r="C209" s="59">
        <v>0.91300000000000003</v>
      </c>
      <c r="D209" s="60">
        <f>IF(C209&lt;MAX($C$3:C209),C209/MAX($C$3:C209)-1,0)</f>
        <v>-0.10402355250245332</v>
      </c>
      <c r="E209" s="3">
        <f>IF(C209&lt;MAX($C$137:C209),C209/MAX($C$137:C209)-1,0)</f>
        <v>-4.2976939203354214E-2</v>
      </c>
    </row>
    <row r="210" spans="1:5">
      <c r="A210" s="58">
        <v>42535</v>
      </c>
      <c r="B210" s="59">
        <v>0.91</v>
      </c>
      <c r="C210" s="59">
        <v>0.91</v>
      </c>
      <c r="D210" s="60">
        <f>IF(C210&lt;MAX($C$3:C210),C210/MAX($C$3:C210)-1,0)</f>
        <v>-0.10696761530912646</v>
      </c>
      <c r="E210" s="3">
        <f>IF(C210&lt;MAX($C$137:C210),C210/MAX($C$137:C210)-1,0)</f>
        <v>-4.6121593291404528E-2</v>
      </c>
    </row>
    <row r="211" spans="1:5">
      <c r="A211" s="58">
        <v>42536</v>
      </c>
      <c r="B211" s="59">
        <v>0.91700000000000004</v>
      </c>
      <c r="C211" s="59">
        <v>0.91700000000000004</v>
      </c>
      <c r="D211" s="60">
        <f>IF(C211&lt;MAX($C$3:C211),C211/MAX($C$3:C211)-1,0)</f>
        <v>-0.10009813542688895</v>
      </c>
      <c r="E211" s="3">
        <f>IF(C211&lt;MAX($C$137:C211),C211/MAX($C$137:C211)-1,0)</f>
        <v>-3.8784067085953833E-2</v>
      </c>
    </row>
    <row r="212" spans="1:5">
      <c r="A212" s="58">
        <v>42537</v>
      </c>
      <c r="B212" s="59">
        <v>0.90300000000000002</v>
      </c>
      <c r="C212" s="59">
        <v>0.90300000000000002</v>
      </c>
      <c r="D212" s="60">
        <f>IF(C212&lt;MAX($C$3:C212),C212/MAX($C$3:C212)-1,0)</f>
        <v>-0.11383709519136398</v>
      </c>
      <c r="E212" s="3">
        <f>IF(C212&lt;MAX($C$137:C212),C212/MAX($C$137:C212)-1,0)</f>
        <v>-5.3459119496855334E-2</v>
      </c>
    </row>
    <row r="213" spans="1:5">
      <c r="A213" s="58">
        <v>42538</v>
      </c>
      <c r="B213" s="59">
        <v>0.90900000000000003</v>
      </c>
      <c r="C213" s="59">
        <v>0.90900000000000003</v>
      </c>
      <c r="D213" s="60">
        <f>IF(C213&lt;MAX($C$3:C213),C213/MAX($C$3:C213)-1,0)</f>
        <v>-0.10794896957801758</v>
      </c>
      <c r="E213" s="3">
        <f>IF(C213&lt;MAX($C$137:C213),C213/MAX($C$137:C213)-1,0)</f>
        <v>-4.7169811320754595E-2</v>
      </c>
    </row>
    <row r="214" spans="1:5">
      <c r="A214" s="58">
        <v>42541</v>
      </c>
      <c r="B214" s="59">
        <v>0.91500000000000004</v>
      </c>
      <c r="C214" s="59">
        <v>0.91500000000000004</v>
      </c>
      <c r="D214" s="60">
        <f>IF(C214&lt;MAX($C$3:C214),C214/MAX($C$3:C214)-1,0)</f>
        <v>-0.10206084396467108</v>
      </c>
      <c r="E214" s="3">
        <f>IF(C214&lt;MAX($C$137:C214),C214/MAX($C$137:C214)-1,0)</f>
        <v>-4.0880503144653968E-2</v>
      </c>
    </row>
    <row r="215" spans="1:5">
      <c r="A215" s="58">
        <v>42542</v>
      </c>
      <c r="B215" s="59">
        <v>0.91900000000000004</v>
      </c>
      <c r="C215" s="59">
        <v>0.91900000000000004</v>
      </c>
      <c r="D215" s="60">
        <f>IF(C215&lt;MAX($C$3:C215),C215/MAX($C$3:C215)-1,0)</f>
        <v>-9.8135426889106814E-2</v>
      </c>
      <c r="E215" s="3">
        <f>IF(C215&lt;MAX($C$137:C215),C215/MAX($C$137:C215)-1,0)</f>
        <v>-3.6687631027253587E-2</v>
      </c>
    </row>
    <row r="216" spans="1:5">
      <c r="A216" s="58">
        <v>42543</v>
      </c>
      <c r="B216" s="59">
        <v>0.92900000000000005</v>
      </c>
      <c r="C216" s="59">
        <v>0.92900000000000005</v>
      </c>
      <c r="D216" s="60">
        <f>IF(C216&lt;MAX($C$3:C216),C216/MAX($C$3:C216)-1,0)</f>
        <v>-8.8321884200196155E-2</v>
      </c>
      <c r="E216" s="3">
        <f>IF(C216&lt;MAX($C$137:C216),C216/MAX($C$137:C216)-1,0)</f>
        <v>-2.6205450733752578E-2</v>
      </c>
    </row>
    <row r="217" spans="1:5">
      <c r="A217" s="58">
        <v>42544</v>
      </c>
      <c r="B217" s="59">
        <v>0.92700000000000005</v>
      </c>
      <c r="C217" s="59">
        <v>0.92700000000000005</v>
      </c>
      <c r="D217" s="60">
        <f>IF(C217&lt;MAX($C$3:C217),C217/MAX($C$3:C217)-1,0)</f>
        <v>-9.0284592737978286E-2</v>
      </c>
      <c r="E217" s="3">
        <f>IF(C217&lt;MAX($C$137:C217),C217/MAX($C$137:C217)-1,0)</f>
        <v>-2.8301886792452713E-2</v>
      </c>
    </row>
    <row r="218" spans="1:5">
      <c r="A218" s="58">
        <v>42545</v>
      </c>
      <c r="B218" s="59">
        <v>0.90900000000000003</v>
      </c>
      <c r="C218" s="59">
        <v>0.90900000000000003</v>
      </c>
      <c r="D218" s="60">
        <f>IF(C218&lt;MAX($C$3:C218),C218/MAX($C$3:C218)-1,0)</f>
        <v>-0.10794896957801758</v>
      </c>
      <c r="E218" s="3">
        <f>IF(C218&lt;MAX($C$137:C218),C218/MAX($C$137:C218)-1,0)</f>
        <v>-4.7169811320754595E-2</v>
      </c>
    </row>
    <row r="219" spans="1:5">
      <c r="A219" s="58">
        <v>42548</v>
      </c>
      <c r="B219" s="59">
        <v>0.91700000000000004</v>
      </c>
      <c r="C219" s="59">
        <v>0.91700000000000004</v>
      </c>
      <c r="D219" s="60">
        <f>IF(C219&lt;MAX($C$3:C219),C219/MAX($C$3:C219)-1,0)</f>
        <v>-0.10009813542688895</v>
      </c>
      <c r="E219" s="3">
        <f>IF(C219&lt;MAX($C$137:C219),C219/MAX($C$137:C219)-1,0)</f>
        <v>-3.8784067085953833E-2</v>
      </c>
    </row>
    <row r="220" spans="1:5">
      <c r="A220" s="58">
        <v>42549</v>
      </c>
      <c r="B220" s="59">
        <v>0.91500000000000004</v>
      </c>
      <c r="C220" s="59">
        <v>0.91500000000000004</v>
      </c>
      <c r="D220" s="60">
        <f>IF(C220&lt;MAX($C$3:C220),C220/MAX($C$3:C220)-1,0)</f>
        <v>-0.10206084396467108</v>
      </c>
      <c r="E220" s="3">
        <f>IF(C220&lt;MAX($C$137:C220),C220/MAX($C$137:C220)-1,0)</f>
        <v>-4.0880503144653968E-2</v>
      </c>
    </row>
    <row r="221" spans="1:5">
      <c r="A221" s="58">
        <v>42550</v>
      </c>
      <c r="B221" s="59">
        <v>0.92300000000000004</v>
      </c>
      <c r="C221" s="59">
        <v>0.92300000000000004</v>
      </c>
      <c r="D221" s="60">
        <f>IF(C221&lt;MAX($C$3:C221),C221/MAX($C$3:C221)-1,0)</f>
        <v>-9.421000981354255E-2</v>
      </c>
      <c r="E221" s="3">
        <f>IF(C221&lt;MAX($C$137:C221),C221/MAX($C$137:C221)-1,0)</f>
        <v>-3.2494758909853205E-2</v>
      </c>
    </row>
    <row r="222" spans="1:5">
      <c r="A222" s="58">
        <v>42551</v>
      </c>
      <c r="B222" s="59">
        <v>0.93700000000000006</v>
      </c>
      <c r="C222" s="59">
        <v>0.93700000000000006</v>
      </c>
      <c r="D222" s="60">
        <f>IF(C222&lt;MAX($C$3:C222),C222/MAX($C$3:C222)-1,0)</f>
        <v>-8.0471050049067627E-2</v>
      </c>
      <c r="E222" s="3">
        <f>IF(C222&lt;MAX($C$137:C222),C222/MAX($C$137:C222)-1,0)</f>
        <v>-1.7819706498951704E-2</v>
      </c>
    </row>
    <row r="223" spans="1:5">
      <c r="A223" s="58">
        <v>42552</v>
      </c>
      <c r="B223" s="59">
        <v>0.94</v>
      </c>
      <c r="C223" s="59">
        <v>0.94</v>
      </c>
      <c r="D223" s="60">
        <f>IF(C223&lt;MAX($C$3:C223),C223/MAX($C$3:C223)-1,0)</f>
        <v>-7.7526987242394485E-2</v>
      </c>
      <c r="E223" s="3">
        <f>IF(C223&lt;MAX($C$137:C223),C223/MAX($C$137:C223)-1,0)</f>
        <v>-1.4675052410901501E-2</v>
      </c>
    </row>
    <row r="224" spans="1:5">
      <c r="A224" s="58">
        <v>42555</v>
      </c>
      <c r="B224" s="59">
        <v>0.94599999999999995</v>
      </c>
      <c r="C224" s="59">
        <v>0.94599999999999995</v>
      </c>
      <c r="D224" s="60">
        <f>IF(C224&lt;MAX($C$3:C224),C224/MAX($C$3:C224)-1,0)</f>
        <v>-7.163886162904809E-2</v>
      </c>
      <c r="E224" s="3">
        <f>IF(C224&lt;MAX($C$137:C224),C224/MAX($C$137:C224)-1,0)</f>
        <v>-8.3857442348008737E-3</v>
      </c>
    </row>
    <row r="225" spans="1:5">
      <c r="A225" s="58">
        <v>42556</v>
      </c>
      <c r="B225" s="59">
        <v>0.93700000000000006</v>
      </c>
      <c r="C225" s="59">
        <v>0.93700000000000006</v>
      </c>
      <c r="D225" s="60">
        <f>IF(C225&lt;MAX($C$3:C225),C225/MAX($C$3:C225)-1,0)</f>
        <v>-8.0471050049067627E-2</v>
      </c>
      <c r="E225" s="3">
        <f>IF(C225&lt;MAX($C$137:C225),C225/MAX($C$137:C225)-1,0)</f>
        <v>-1.7819706498951704E-2</v>
      </c>
    </row>
    <row r="226" spans="1:5">
      <c r="A226" s="58">
        <v>42557</v>
      </c>
      <c r="B226" s="59">
        <v>0.93300000000000005</v>
      </c>
      <c r="C226" s="59">
        <v>0.93300000000000005</v>
      </c>
      <c r="D226" s="60">
        <f>IF(C226&lt;MAX($C$3:C226),C226/MAX($C$3:C226)-1,0)</f>
        <v>-8.4396467124631891E-2</v>
      </c>
      <c r="E226" s="3">
        <f>IF(C226&lt;MAX($C$137:C226),C226/MAX($C$137:C226)-1,0)</f>
        <v>-2.2012578616352085E-2</v>
      </c>
    </row>
    <row r="227" spans="1:5">
      <c r="A227" s="58">
        <v>42558</v>
      </c>
      <c r="B227" s="59">
        <v>0.94199999999999995</v>
      </c>
      <c r="C227" s="59">
        <v>0.94199999999999995</v>
      </c>
      <c r="D227" s="60">
        <f>IF(C227&lt;MAX($C$3:C227),C227/MAX($C$3:C227)-1,0)</f>
        <v>-7.5564278704612353E-2</v>
      </c>
      <c r="E227" s="3">
        <f>IF(C227&lt;MAX($C$137:C227),C227/MAX($C$137:C227)-1,0)</f>
        <v>-1.2578616352201255E-2</v>
      </c>
    </row>
    <row r="228" spans="1:5">
      <c r="A228" s="58">
        <v>42559</v>
      </c>
      <c r="B228" s="59">
        <v>0.93799999999999994</v>
      </c>
      <c r="C228" s="59">
        <v>0.93799999999999994</v>
      </c>
      <c r="D228" s="60">
        <f>IF(C228&lt;MAX($C$3:C228),C228/MAX($C$3:C228)-1,0)</f>
        <v>-7.9489695780176617E-2</v>
      </c>
      <c r="E228" s="3">
        <f>IF(C228&lt;MAX($C$137:C228),C228/MAX($C$137:C228)-1,0)</f>
        <v>-1.6771488469601747E-2</v>
      </c>
    </row>
    <row r="229" spans="1:5">
      <c r="A229" s="58">
        <v>42562</v>
      </c>
      <c r="B229" s="59">
        <v>0.95</v>
      </c>
      <c r="C229" s="59">
        <v>0.95</v>
      </c>
      <c r="D229" s="60">
        <f>IF(C229&lt;MAX($C$3:C229),C229/MAX($C$3:C229)-1,0)</f>
        <v>-6.7713444553483715E-2</v>
      </c>
      <c r="E229" s="3">
        <f>IF(C229&lt;MAX($C$137:C229),C229/MAX($C$137:C229)-1,0)</f>
        <v>-4.1928721174003813E-3</v>
      </c>
    </row>
    <row r="230" spans="1:5">
      <c r="A230" s="58">
        <v>42563</v>
      </c>
      <c r="B230" s="59">
        <v>0.96399999999999997</v>
      </c>
      <c r="C230" s="59">
        <v>0.96399999999999997</v>
      </c>
      <c r="D230" s="60">
        <f>IF(C230&lt;MAX($C$3:C230),C230/MAX($C$3:C230)-1,0)</f>
        <v>-5.3974484789008792E-2</v>
      </c>
      <c r="E230" s="3">
        <f>IF(C230&lt;MAX($C$137:C230),C230/MAX($C$137:C230)-1,0)</f>
        <v>0</v>
      </c>
    </row>
    <row r="231" spans="1:5">
      <c r="A231" s="58">
        <v>42564</v>
      </c>
      <c r="B231" s="59">
        <v>0.96599999999999997</v>
      </c>
      <c r="C231" s="59">
        <v>0.96599999999999997</v>
      </c>
      <c r="D231" s="60">
        <f>IF(C231&lt;MAX($C$3:C231),C231/MAX($C$3:C231)-1,0)</f>
        <v>-5.201177625122666E-2</v>
      </c>
      <c r="E231" s="3">
        <f>IF(C231&lt;MAX($C$137:C231),C231/MAX($C$137:C231)-1,0)</f>
        <v>0</v>
      </c>
    </row>
    <row r="232" spans="1:5">
      <c r="A232" s="58">
        <v>42565</v>
      </c>
      <c r="B232" s="59">
        <v>0.97399999999999998</v>
      </c>
      <c r="C232" s="59">
        <v>0.97399999999999998</v>
      </c>
      <c r="D232" s="60">
        <f>IF(C232&lt;MAX($C$3:C232),C232/MAX($C$3:C232)-1,0)</f>
        <v>-4.4160942100098022E-2</v>
      </c>
      <c r="E232" s="3">
        <f>IF(C232&lt;MAX($C$137:C232),C232/MAX($C$137:C232)-1,0)</f>
        <v>0</v>
      </c>
    </row>
    <row r="233" spans="1:5">
      <c r="A233" s="58">
        <v>42566</v>
      </c>
      <c r="B233" s="59">
        <v>0.97599999999999998</v>
      </c>
      <c r="C233" s="59">
        <v>0.97599999999999998</v>
      </c>
      <c r="D233" s="60">
        <f>IF(C233&lt;MAX($C$3:C233),C233/MAX($C$3:C233)-1,0)</f>
        <v>-4.219823356231589E-2</v>
      </c>
      <c r="E233" s="3">
        <f>IF(C233&lt;MAX($C$137:C233),C233/MAX($C$137:C233)-1,0)</f>
        <v>0</v>
      </c>
    </row>
    <row r="234" spans="1:5">
      <c r="A234" s="58">
        <v>42569</v>
      </c>
      <c r="B234" s="59">
        <v>0.98099999999999998</v>
      </c>
      <c r="C234" s="59">
        <v>0.98099999999999998</v>
      </c>
      <c r="D234" s="60">
        <f>IF(C234&lt;MAX($C$3:C234),C234/MAX($C$3:C234)-1,0)</f>
        <v>-3.7291462217860616E-2</v>
      </c>
      <c r="E234" s="3">
        <f>IF(C234&lt;MAX($C$137:C234),C234/MAX($C$137:C234)-1,0)</f>
        <v>0</v>
      </c>
    </row>
    <row r="235" spans="1:5">
      <c r="A235" s="58">
        <v>42570</v>
      </c>
      <c r="B235" s="59">
        <v>0.97499999999999998</v>
      </c>
      <c r="C235" s="59">
        <v>0.97499999999999998</v>
      </c>
      <c r="D235" s="60">
        <f>IF(C235&lt;MAX($C$3:C235),C235/MAX($C$3:C235)-1,0)</f>
        <v>-4.3179587831207011E-2</v>
      </c>
      <c r="E235" s="3">
        <f>IF(C235&lt;MAX($C$137:C235),C235/MAX($C$137:C235)-1,0)</f>
        <v>-6.1162079510703737E-3</v>
      </c>
    </row>
    <row r="236" spans="1:5">
      <c r="A236" s="58">
        <v>42571</v>
      </c>
      <c r="B236" s="59">
        <v>0.98299999999999998</v>
      </c>
      <c r="C236" s="59">
        <v>0.98299999999999998</v>
      </c>
      <c r="D236" s="60">
        <f>IF(C236&lt;MAX($C$3:C236),C236/MAX($C$3:C236)-1,0)</f>
        <v>-3.5328753680078484E-2</v>
      </c>
      <c r="E236" s="3">
        <f>IF(C236&lt;MAX($C$137:C236),C236/MAX($C$137:C236)-1,0)</f>
        <v>0</v>
      </c>
    </row>
    <row r="237" spans="1:5">
      <c r="A237" s="58">
        <v>42572</v>
      </c>
      <c r="B237" s="59">
        <v>0.98499999999999999</v>
      </c>
      <c r="C237" s="59">
        <v>0.98499999999999999</v>
      </c>
      <c r="D237" s="60">
        <f>IF(C237&lt;MAX($C$3:C237),C237/MAX($C$3:C237)-1,0)</f>
        <v>-3.3366045142296241E-2</v>
      </c>
      <c r="E237" s="3">
        <f>IF(C237&lt;MAX($C$137:C237),C237/MAX($C$137:C237)-1,0)</f>
        <v>0</v>
      </c>
    </row>
    <row r="238" spans="1:5">
      <c r="A238" s="58">
        <v>42573</v>
      </c>
      <c r="B238" s="59">
        <v>0.98099999999999998</v>
      </c>
      <c r="C238" s="59">
        <v>0.98099999999999998</v>
      </c>
      <c r="D238" s="60">
        <f>IF(C238&lt;MAX($C$3:C238),C238/MAX($C$3:C238)-1,0)</f>
        <v>-3.7291462217860616E-2</v>
      </c>
      <c r="E238" s="3">
        <f>IF(C238&lt;MAX($C$137:C238),C238/MAX($C$137:C238)-1,0)</f>
        <v>-4.0609137055838129E-3</v>
      </c>
    </row>
    <row r="239" spans="1:5">
      <c r="A239" s="58">
        <v>42576</v>
      </c>
      <c r="B239" s="59">
        <v>0.98399999999999999</v>
      </c>
      <c r="C239" s="59">
        <v>0.98399999999999999</v>
      </c>
      <c r="D239" s="60">
        <f>IF(C239&lt;MAX($C$3:C239),C239/MAX($C$3:C239)-1,0)</f>
        <v>-3.4347399411187363E-2</v>
      </c>
      <c r="E239" s="3">
        <f>IF(C239&lt;MAX($C$137:C239),C239/MAX($C$137:C239)-1,0)</f>
        <v>-1.0152284263958977E-3</v>
      </c>
    </row>
    <row r="240" spans="1:5">
      <c r="A240" s="58">
        <v>42577</v>
      </c>
      <c r="B240" s="59">
        <v>0.99</v>
      </c>
      <c r="C240" s="59">
        <v>0.99</v>
      </c>
      <c r="D240" s="60">
        <f>IF(C240&lt;MAX($C$3:C240),C240/MAX($C$3:C240)-1,0)</f>
        <v>-2.8459273797840967E-2</v>
      </c>
      <c r="E240" s="3">
        <f>IF(C240&lt;MAX($C$137:C240),C240/MAX($C$137:C240)-1,0)</f>
        <v>0</v>
      </c>
    </row>
    <row r="241" spans="1:5">
      <c r="A241" s="58">
        <v>42578</v>
      </c>
      <c r="B241" s="59">
        <v>0.98799999999999999</v>
      </c>
      <c r="C241" s="59">
        <v>0.98799999999999999</v>
      </c>
      <c r="D241" s="60">
        <f>IF(C241&lt;MAX($C$3:C241),C241/MAX($C$3:C241)-1,0)</f>
        <v>-3.0421982335623099E-2</v>
      </c>
      <c r="E241" s="3">
        <f>IF(C241&lt;MAX($C$137:C241),C241/MAX($C$137:C241)-1,0)</f>
        <v>-2.0202020202020332E-3</v>
      </c>
    </row>
    <row r="242" spans="1:5">
      <c r="A242" s="58">
        <v>42579</v>
      </c>
      <c r="B242" s="59">
        <v>0.98799999999999999</v>
      </c>
      <c r="C242" s="59">
        <v>0.98799999999999999</v>
      </c>
      <c r="D242" s="60">
        <f>IF(C242&lt;MAX($C$3:C242),C242/MAX($C$3:C242)-1,0)</f>
        <v>-3.0421982335623099E-2</v>
      </c>
      <c r="E242" s="3">
        <f>IF(C242&lt;MAX($C$137:C242),C242/MAX($C$137:C242)-1,0)</f>
        <v>-2.0202020202020332E-3</v>
      </c>
    </row>
    <row r="243" spans="1:5">
      <c r="A243" s="58">
        <v>42580</v>
      </c>
      <c r="B243" s="59">
        <v>0.97499999999999998</v>
      </c>
      <c r="C243" s="59">
        <v>0.97499999999999998</v>
      </c>
      <c r="D243" s="60">
        <f>IF(C243&lt;MAX($C$3:C243),C243/MAX($C$3:C243)-1,0)</f>
        <v>-4.3179587831207011E-2</v>
      </c>
      <c r="E243" s="3">
        <f>IF(C243&lt;MAX($C$137:C243),C243/MAX($C$137:C243)-1,0)</f>
        <v>-1.5151515151515138E-2</v>
      </c>
    </row>
    <row r="244" spans="1:5">
      <c r="A244" s="58">
        <v>42583</v>
      </c>
      <c r="B244" s="59">
        <v>0.98199999999999998</v>
      </c>
      <c r="C244" s="59">
        <v>0.98199999999999998</v>
      </c>
      <c r="D244" s="60">
        <f>IF(C244&lt;MAX($C$3:C244),C244/MAX($C$3:C244)-1,0)</f>
        <v>-3.6310107948969494E-2</v>
      </c>
      <c r="E244" s="3">
        <f>IF(C244&lt;MAX($C$137:C244),C244/MAX($C$137:C244)-1,0)</f>
        <v>-8.0808080808081328E-3</v>
      </c>
    </row>
    <row r="245" spans="1:5">
      <c r="A245" s="58">
        <v>42584</v>
      </c>
      <c r="B245" s="59">
        <v>0.98299999999999998</v>
      </c>
      <c r="C245" s="59">
        <v>0.98299999999999998</v>
      </c>
      <c r="D245" s="60">
        <f>IF(C245&lt;MAX($C$3:C245),C245/MAX($C$3:C245)-1,0)</f>
        <v>-3.5328753680078484E-2</v>
      </c>
      <c r="E245" s="3">
        <f>IF(C245&lt;MAX($C$137:C245),C245/MAX($C$137:C245)-1,0)</f>
        <v>-7.0707070707071162E-3</v>
      </c>
    </row>
    <row r="246" spans="1:5">
      <c r="A246" s="58">
        <v>42585</v>
      </c>
      <c r="B246" s="59">
        <v>0.97399999999999998</v>
      </c>
      <c r="C246" s="59">
        <v>0.97399999999999998</v>
      </c>
      <c r="D246" s="60">
        <f>IF(C246&lt;MAX($C$3:C246),C246/MAX($C$3:C246)-1,0)</f>
        <v>-4.4160942100098022E-2</v>
      </c>
      <c r="E246" s="3">
        <f>IF(C246&lt;MAX($C$137:C246),C246/MAX($C$137:C246)-1,0)</f>
        <v>-1.6161616161616155E-2</v>
      </c>
    </row>
    <row r="247" spans="1:5">
      <c r="A247" s="58">
        <v>42586</v>
      </c>
      <c r="B247" s="59">
        <v>0.98</v>
      </c>
      <c r="C247" s="59">
        <v>0.98</v>
      </c>
      <c r="D247" s="60">
        <f>IF(C247&lt;MAX($C$3:C247),C247/MAX($C$3:C247)-1,0)</f>
        <v>-3.8272816486751626E-2</v>
      </c>
      <c r="E247" s="3">
        <f>IF(C247&lt;MAX($C$137:C247),C247/MAX($C$137:C247)-1,0)</f>
        <v>-1.0101010101010055E-2</v>
      </c>
    </row>
    <row r="248" spans="1:5">
      <c r="A248" s="58">
        <v>42587</v>
      </c>
      <c r="B248" s="59">
        <v>0.98799999999999999</v>
      </c>
      <c r="C248" s="59">
        <v>0.98799999999999999</v>
      </c>
      <c r="D248" s="60">
        <f>IF(C248&lt;MAX($C$3:C248),C248/MAX($C$3:C248)-1,0)</f>
        <v>-3.0421982335623099E-2</v>
      </c>
      <c r="E248" s="3">
        <f>IF(C248&lt;MAX($C$137:C248),C248/MAX($C$137:C248)-1,0)</f>
        <v>-2.0202020202020332E-3</v>
      </c>
    </row>
    <row r="249" spans="1:5">
      <c r="A249" s="58">
        <v>42590</v>
      </c>
      <c r="B249" s="59">
        <v>1.002</v>
      </c>
      <c r="C249" s="59">
        <v>1.002</v>
      </c>
      <c r="D249" s="60">
        <f>IF(C249&lt;MAX($C$3:C249),C249/MAX($C$3:C249)-1,0)</f>
        <v>-1.6683022571148065E-2</v>
      </c>
      <c r="E249" s="3">
        <f>IF(C249&lt;MAX($C$137:C249),C249/MAX($C$137:C249)-1,0)</f>
        <v>0</v>
      </c>
    </row>
    <row r="250" spans="1:5">
      <c r="A250" s="58">
        <v>42591</v>
      </c>
      <c r="B250" s="59">
        <v>1.0029999999999999</v>
      </c>
      <c r="C250" s="59">
        <v>1.0029999999999999</v>
      </c>
      <c r="D250" s="60">
        <f>IF(C250&lt;MAX($C$3:C250),C250/MAX($C$3:C250)-1,0)</f>
        <v>-1.5701668302257166E-2</v>
      </c>
      <c r="E250" s="3">
        <f>IF(C250&lt;MAX($C$137:C250),C250/MAX($C$137:C250)-1,0)</f>
        <v>0</v>
      </c>
    </row>
    <row r="251" spans="1:5">
      <c r="A251" s="58">
        <v>42592</v>
      </c>
      <c r="B251" s="59">
        <v>1.0009999999999999</v>
      </c>
      <c r="C251" s="59">
        <v>1.0009999999999999</v>
      </c>
      <c r="D251" s="60">
        <f>IF(C251&lt;MAX($C$3:C251),C251/MAX($C$3:C251)-1,0)</f>
        <v>-1.7664376840039298E-2</v>
      </c>
      <c r="E251" s="3">
        <f>IF(C251&lt;MAX($C$137:C251),C251/MAX($C$137:C251)-1,0)</f>
        <v>-1.9940179461614971E-3</v>
      </c>
    </row>
    <row r="252" spans="1:5">
      <c r="A252" s="58">
        <v>42593</v>
      </c>
      <c r="B252" s="59">
        <v>1.0069999999999999</v>
      </c>
      <c r="C252" s="59">
        <v>1.0069999999999999</v>
      </c>
      <c r="D252" s="60">
        <f>IF(C252&lt;MAX($C$3:C252),C252/MAX($C$3:C252)-1,0)</f>
        <v>-1.1776251226692902E-2</v>
      </c>
      <c r="E252" s="3">
        <f>IF(C252&lt;MAX($C$137:C252),C252/MAX($C$137:C252)-1,0)</f>
        <v>0</v>
      </c>
    </row>
    <row r="253" spans="1:5">
      <c r="A253" s="58">
        <v>42594</v>
      </c>
      <c r="B253" s="59">
        <v>1.0149999999999999</v>
      </c>
      <c r="C253" s="59">
        <v>1.0149999999999999</v>
      </c>
      <c r="D253" s="60">
        <f>IF(C253&lt;MAX($C$3:C253),C253/MAX($C$3:C253)-1,0)</f>
        <v>-3.9254170755642637E-3</v>
      </c>
      <c r="E253" s="3">
        <f>IF(C253&lt;MAX($C$137:C253),C253/MAX($C$137:C253)-1,0)</f>
        <v>0</v>
      </c>
    </row>
    <row r="254" spans="1:5">
      <c r="A254" s="58">
        <v>42597</v>
      </c>
      <c r="B254" s="59">
        <v>1.022</v>
      </c>
      <c r="C254" s="59">
        <v>1.022</v>
      </c>
      <c r="D254" s="60">
        <f>IF(C254&lt;MAX($C$3:C254),C254/MAX($C$3:C254)-1,0)</f>
        <v>0</v>
      </c>
      <c r="E254" s="3">
        <f>IF(C254&lt;MAX($C$137:C254),C254/MAX($C$137:C254)-1,0)</f>
        <v>0</v>
      </c>
    </row>
    <row r="255" spans="1:5">
      <c r="A255" s="25">
        <v>42598</v>
      </c>
      <c r="B255" s="1">
        <v>1.018</v>
      </c>
      <c r="C255" s="1">
        <v>1.018</v>
      </c>
      <c r="D255" s="3">
        <f>IF(C255&lt;MAX($C$3:C255),C255/MAX($C$3:C255)-1,0)</f>
        <v>-3.9138943248532287E-3</v>
      </c>
      <c r="E255" s="3">
        <f>IF(C255&lt;MAX($C$137:C255),C255/MAX($C$137:C255)-1,0)</f>
        <v>-3.9138943248532287E-3</v>
      </c>
    </row>
    <row r="256" spans="1:5">
      <c r="A256" s="25">
        <v>42599</v>
      </c>
      <c r="B256" s="1">
        <v>1.01</v>
      </c>
      <c r="C256" s="1">
        <v>1.01</v>
      </c>
      <c r="D256" s="3">
        <f>IF(C256&lt;MAX($C$3:C256),C256/MAX($C$3:C256)-1,0)</f>
        <v>-1.1741682974559686E-2</v>
      </c>
      <c r="E256" s="3">
        <f>IF(C256&lt;MAX($C$137:C256),C256/MAX($C$137:C256)-1,0)</f>
        <v>-1.1741682974559686E-2</v>
      </c>
    </row>
    <row r="257" spans="1:5">
      <c r="A257" s="25">
        <v>42600</v>
      </c>
      <c r="B257" s="1">
        <v>1.0209999999999999</v>
      </c>
      <c r="C257" s="1">
        <v>1.0209999999999999</v>
      </c>
      <c r="D257" s="3">
        <f>IF(C257&lt;MAX($C$3:C257),C257/MAX($C$3:C257)-1,0)</f>
        <v>-9.7847358121339045E-4</v>
      </c>
      <c r="E257" s="3">
        <f>IF(C257&lt;MAX($C$137:C257),C257/MAX($C$137:C257)-1,0)</f>
        <v>-9.7847358121339045E-4</v>
      </c>
    </row>
    <row r="258" spans="1:5">
      <c r="A258" s="25">
        <v>42601</v>
      </c>
      <c r="B258" s="1">
        <v>1.0169999999999999</v>
      </c>
      <c r="C258" s="1">
        <v>1.0169999999999999</v>
      </c>
      <c r="D258" s="3">
        <f>IF(C258&lt;MAX($C$3:C258),C258/MAX($C$3:C258)-1,0)</f>
        <v>-4.8923679060666192E-3</v>
      </c>
      <c r="E258" s="3">
        <f>IF(C258&lt;MAX($C$137:C258),C258/MAX($C$137:C258)-1,0)</f>
        <v>-4.8923679060666192E-3</v>
      </c>
    </row>
    <row r="259" spans="1:5">
      <c r="A259" s="25">
        <v>42604</v>
      </c>
      <c r="B259" s="1">
        <v>1.0229999999999999</v>
      </c>
      <c r="C259" s="1">
        <v>1.0229999999999999</v>
      </c>
      <c r="D259" s="3">
        <f>IF(C259&lt;MAX($C$3:C259),C259/MAX($C$3:C259)-1,0)</f>
        <v>0</v>
      </c>
      <c r="E259" s="3">
        <f>IF(C259&lt;MAX($C$137:C259),C259/MAX($C$137:C259)-1,0)</f>
        <v>0</v>
      </c>
    </row>
    <row r="260" spans="1:5">
      <c r="A260" s="25">
        <v>42605</v>
      </c>
      <c r="B260" s="1">
        <v>1.0209999999999999</v>
      </c>
      <c r="C260" s="1">
        <v>1.0209999999999999</v>
      </c>
      <c r="D260" s="3">
        <f>IF(C260&lt;MAX($C$3:C260),C260/MAX($C$3:C260)-1,0)</f>
        <v>-1.9550342130987275E-3</v>
      </c>
      <c r="E260" s="3">
        <f>IF(C260&lt;MAX($C$137:C260),C260/MAX($C$137:C260)-1,0)</f>
        <v>-1.9550342130987275E-3</v>
      </c>
    </row>
    <row r="261" spans="1:5">
      <c r="A261" s="25">
        <v>42606</v>
      </c>
      <c r="B261" s="1">
        <v>1.0149999999999999</v>
      </c>
      <c r="C261" s="1">
        <v>1.0149999999999999</v>
      </c>
      <c r="D261" s="3">
        <f>IF(C261&lt;MAX($C$3:C261),C261/MAX($C$3:C261)-1,0)</f>
        <v>-7.82013685239491E-3</v>
      </c>
      <c r="E261" s="3">
        <f>IF(C261&lt;MAX($C$137:C261),C261/MAX($C$137:C261)-1,0)</f>
        <v>-7.82013685239491E-3</v>
      </c>
    </row>
    <row r="262" spans="1:5">
      <c r="A262" s="25">
        <v>42607</v>
      </c>
      <c r="B262" s="1">
        <v>1.016</v>
      </c>
      <c r="C262" s="1">
        <v>1.016</v>
      </c>
      <c r="D262" s="3">
        <f>IF(C262&lt;MAX($C$3:C262),C262/MAX($C$3:C262)-1,0)</f>
        <v>-6.8426197458454352E-3</v>
      </c>
      <c r="E262" s="3">
        <f>IF(C262&lt;MAX($C$137:C262),C262/MAX($C$137:C262)-1,0)</f>
        <v>-6.8426197458454352E-3</v>
      </c>
    </row>
    <row r="263" spans="1:5">
      <c r="A263" s="25">
        <v>42608</v>
      </c>
      <c r="B263" s="1">
        <v>1.0189999999999999</v>
      </c>
      <c r="C263" s="1">
        <v>1.0189999999999999</v>
      </c>
      <c r="D263" s="3">
        <f>IF(C263&lt;MAX($C$3:C263),C263/MAX($C$3:C263)-1,0)</f>
        <v>-3.910068426197455E-3</v>
      </c>
      <c r="E263" s="3">
        <f>IF(C263&lt;MAX($C$137:C263),C263/MAX($C$137:C263)-1,0)</f>
        <v>-3.910068426197455E-3</v>
      </c>
    </row>
    <row r="264" spans="1:5">
      <c r="A264" s="25">
        <v>42611</v>
      </c>
      <c r="B264" s="1">
        <v>1.022</v>
      </c>
      <c r="C264" s="1">
        <v>1.022</v>
      </c>
      <c r="D264" s="3">
        <f>IF(C264&lt;MAX($C$3:C264),C264/MAX($C$3:C264)-1,0)</f>
        <v>-9.7751710654925272E-4</v>
      </c>
      <c r="E264" s="3">
        <f>IF(C264&lt;MAX($C$137:C264),C264/MAX($C$137:C264)-1,0)</f>
        <v>-9.7751710654925272E-4</v>
      </c>
    </row>
    <row r="265" spans="1:5">
      <c r="A265" s="25">
        <v>42612</v>
      </c>
      <c r="B265" s="1">
        <v>1.03</v>
      </c>
      <c r="C265" s="1">
        <v>1.03</v>
      </c>
      <c r="D265" s="3">
        <f>IF(C265&lt;MAX($C$3:C265),C265/MAX($C$3:C265)-1,0)</f>
        <v>0</v>
      </c>
      <c r="E265" s="3">
        <f>IF(C265&lt;MAX($C$137:C265),C265/MAX($C$137:C265)-1,0)</f>
        <v>0</v>
      </c>
    </row>
    <row r="266" spans="1:5">
      <c r="A266" s="25">
        <v>42613</v>
      </c>
      <c r="B266" s="1">
        <v>1.026</v>
      </c>
      <c r="C266" s="1">
        <v>1.026</v>
      </c>
      <c r="D266" s="3">
        <f>IF(C266&lt;MAX($C$3:C266),C266/MAX($C$3:C266)-1,0)</f>
        <v>-3.8834951456310218E-3</v>
      </c>
      <c r="E266" s="3">
        <f>IF(C266&lt;MAX($C$137:C266),C266/MAX($C$137:C266)-1,0)</f>
        <v>-3.8834951456310218E-3</v>
      </c>
    </row>
    <row r="267" spans="1:5">
      <c r="A267" s="25">
        <v>42614</v>
      </c>
      <c r="B267" s="1">
        <v>1.03</v>
      </c>
      <c r="C267" s="1">
        <v>1.03</v>
      </c>
      <c r="D267" s="3">
        <f>IF(C267&lt;MAX($C$3:C267),C267/MAX($C$3:C267)-1,0)</f>
        <v>0</v>
      </c>
      <c r="E267" s="3">
        <f>IF(C267&lt;MAX($C$137:C267),C267/MAX($C$137:C267)-1,0)</f>
        <v>0</v>
      </c>
    </row>
    <row r="268" spans="1:5">
      <c r="A268" s="25">
        <v>42615</v>
      </c>
      <c r="B268" s="1">
        <v>1.032</v>
      </c>
      <c r="C268" s="1">
        <v>1.032</v>
      </c>
      <c r="D268" s="3">
        <f>IF(C268&lt;MAX($C$3:C268),C268/MAX($C$3:C268)-1,0)</f>
        <v>0</v>
      </c>
      <c r="E268" s="3">
        <f>IF(C268&lt;MAX($C$137:C268),C268/MAX($C$137:C268)-1,0)</f>
        <v>0</v>
      </c>
    </row>
    <row r="269" spans="1:5">
      <c r="A269" s="25">
        <v>42618</v>
      </c>
      <c r="B269" s="1">
        <v>1.0469999999999999</v>
      </c>
      <c r="C269" s="1">
        <v>1.0469999999999999</v>
      </c>
      <c r="D269" s="3">
        <f>IF(C269&lt;MAX($C$3:C269),C269/MAX($C$3:C269)-1,0)</f>
        <v>0</v>
      </c>
      <c r="E269" s="3">
        <f>IF(C269&lt;MAX($C$137:C269),C269/MAX($C$137:C269)-1,0)</f>
        <v>0</v>
      </c>
    </row>
    <row r="270" spans="1:5">
      <c r="A270" s="25">
        <v>42619</v>
      </c>
      <c r="B270" s="1">
        <v>1.056</v>
      </c>
      <c r="C270" s="1">
        <v>1.056</v>
      </c>
      <c r="D270" s="3">
        <f>IF(C270&lt;MAX($C$3:C270),C270/MAX($C$3:C270)-1,0)</f>
        <v>0</v>
      </c>
      <c r="E270" s="3">
        <f>IF(C270&lt;MAX($C$137:C270),C270/MAX($C$137:C270)-1,0)</f>
        <v>0</v>
      </c>
    </row>
    <row r="271" spans="1:5">
      <c r="A271" s="25">
        <v>42620</v>
      </c>
      <c r="B271" s="1">
        <v>1.0489999999999999</v>
      </c>
      <c r="C271" s="1">
        <v>1.0489999999999999</v>
      </c>
      <c r="D271" s="3">
        <f>IF(C271&lt;MAX($C$3:C271),C271/MAX($C$3:C271)-1,0)</f>
        <v>-6.6287878787879562E-3</v>
      </c>
      <c r="E271" s="3">
        <f>IF(C271&lt;MAX($C$137:C271),C271/MAX($C$137:C271)-1,0)</f>
        <v>-6.6287878787879562E-3</v>
      </c>
    </row>
    <row r="272" spans="1:5">
      <c r="A272" s="25">
        <v>42621</v>
      </c>
      <c r="B272" s="1">
        <v>1.0569999999999999</v>
      </c>
      <c r="C272" s="1">
        <v>1.0569999999999999</v>
      </c>
      <c r="D272" s="3">
        <f>IF(C272&lt;MAX($C$3:C272),C272/MAX($C$3:C272)-1,0)</f>
        <v>0</v>
      </c>
      <c r="E272" s="3">
        <f>IF(C272&lt;MAX($C$137:C272),C272/MAX($C$137:C272)-1,0)</f>
        <v>0</v>
      </c>
    </row>
    <row r="273" spans="1:8">
      <c r="A273" s="25">
        <v>42622</v>
      </c>
      <c r="B273" s="1">
        <v>1.0589999999999999</v>
      </c>
      <c r="C273" s="1">
        <v>1.0589999999999999</v>
      </c>
      <c r="D273" s="3">
        <f>IF(C273&lt;MAX($C$3:C273),C273/MAX($C$3:C273)-1,0)</f>
        <v>0</v>
      </c>
      <c r="E273" s="3">
        <f>IF(C273&lt;MAX($C$137:C273),C273/MAX($C$137:C273)-1,0)</f>
        <v>0</v>
      </c>
    </row>
    <row r="274" spans="1:8">
      <c r="A274" s="25">
        <v>42625</v>
      </c>
      <c r="B274" s="1">
        <v>1.0289999999999999</v>
      </c>
      <c r="C274" s="1">
        <v>1.0289999999999999</v>
      </c>
      <c r="D274" s="3">
        <f>IF(C274&lt;MAX($C$3:C274),C274/MAX($C$3:C274)-1,0)</f>
        <v>-2.8328611898017053E-2</v>
      </c>
      <c r="E274" s="3">
        <f>IF(C274&lt;MAX($C$137:C274),C274/MAX($C$137:C274)-1,0)</f>
        <v>-2.8328611898017053E-2</v>
      </c>
    </row>
    <row r="275" spans="1:8">
      <c r="A275" s="25">
        <v>42626</v>
      </c>
      <c r="B275" s="1">
        <v>1.026</v>
      </c>
      <c r="C275" s="1">
        <v>1.026</v>
      </c>
      <c r="D275" s="3">
        <f>IF(C275&lt;MAX($C$3:C275),C275/MAX($C$3:C275)-1,0)</f>
        <v>-3.1161473087818581E-2</v>
      </c>
      <c r="E275" s="3">
        <f>IF(C275&lt;MAX($C$137:C275),C275/MAX($C$137:C275)-1,0)</f>
        <v>-3.1161473087818581E-2</v>
      </c>
    </row>
    <row r="276" spans="1:8">
      <c r="A276" s="25">
        <v>42627</v>
      </c>
      <c r="B276" s="1">
        <v>1.0289999999999999</v>
      </c>
      <c r="C276" s="1">
        <v>1.0289999999999999</v>
      </c>
      <c r="D276" s="3">
        <f>IF(C276&lt;MAX($C$3:C276),C276/MAX($C$3:C276)-1,0)</f>
        <v>-2.8328611898017053E-2</v>
      </c>
      <c r="E276" s="3">
        <f>IF(C276&lt;MAX($C$137:C276),C276/MAX($C$137:C276)-1,0)</f>
        <v>-2.8328611898017053E-2</v>
      </c>
    </row>
    <row r="277" spans="1:8">
      <c r="A277" s="25">
        <v>42632</v>
      </c>
      <c r="B277" s="1">
        <v>1.0429999999999999</v>
      </c>
      <c r="C277" s="1">
        <v>1.0429999999999999</v>
      </c>
      <c r="D277" s="3">
        <f>IF(C277&lt;MAX($C$3:C277),C277/MAX($C$3:C277)-1,0)</f>
        <v>-1.5108593012275739E-2</v>
      </c>
      <c r="E277" s="3">
        <f>IF(C277&lt;MAX($C$137:C277),C277/MAX($C$137:C277)-1,0)</f>
        <v>-1.5108593012275739E-2</v>
      </c>
    </row>
    <row r="278" spans="1:8">
      <c r="A278" s="25">
        <v>42633</v>
      </c>
      <c r="B278" s="1">
        <v>1.042</v>
      </c>
      <c r="C278" s="1">
        <v>1.042</v>
      </c>
      <c r="D278" s="3">
        <f>IF(C278&lt;MAX($C$3:C278),C278/MAX($C$3:C278)-1,0)</f>
        <v>-1.6052880075542841E-2</v>
      </c>
      <c r="E278" s="3">
        <f>IF(C278&lt;MAX($C$137:C278),C278/MAX($C$137:C278)-1,0)</f>
        <v>-1.6052880075542841E-2</v>
      </c>
    </row>
    <row r="279" spans="1:8">
      <c r="A279" s="25">
        <v>42634</v>
      </c>
      <c r="B279" s="1">
        <v>1.052</v>
      </c>
      <c r="C279" s="1">
        <v>1.052</v>
      </c>
      <c r="D279" s="3">
        <f>IF(C279&lt;MAX($C$3:C279),C279/MAX($C$3:C279)-1,0)</f>
        <v>-6.6100094428704903E-3</v>
      </c>
      <c r="E279" s="3">
        <f>IF(C279&lt;MAX($C$137:C279),C279/MAX($C$137:C279)-1,0)</f>
        <v>-6.6100094428704903E-3</v>
      </c>
    </row>
    <row r="280" spans="1:8">
      <c r="A280" s="25">
        <v>42635</v>
      </c>
      <c r="B280" s="1">
        <v>1.052</v>
      </c>
      <c r="C280" s="1">
        <v>1.052</v>
      </c>
      <c r="D280" s="3">
        <f>IF(C280&lt;MAX($C$3:C280),C280/MAX($C$3:C280)-1,0)</f>
        <v>-6.6100094428704903E-3</v>
      </c>
      <c r="E280" s="3">
        <f>IF(C280&lt;MAX($C$137:C280),C280/MAX($C$137:C280)-1,0)</f>
        <v>-6.6100094428704903E-3</v>
      </c>
    </row>
    <row r="281" spans="1:8">
      <c r="A281" s="25">
        <v>42636</v>
      </c>
      <c r="B281" s="1">
        <v>1.0489999999999999</v>
      </c>
      <c r="C281" s="1">
        <v>1.0489999999999999</v>
      </c>
      <c r="D281" s="3">
        <f>IF(C281&lt;MAX($C$3:C281),C281/MAX($C$3:C281)-1,0)</f>
        <v>-9.4428706326723511E-3</v>
      </c>
      <c r="E281" s="3">
        <f>IF(C281&lt;MAX($C$137:C281),C281/MAX($C$137:C281)-1,0)</f>
        <v>-9.4428706326723511E-3</v>
      </c>
    </row>
    <row r="282" spans="1:8">
      <c r="A282" s="25">
        <v>42639</v>
      </c>
      <c r="B282" s="1">
        <v>1.032</v>
      </c>
      <c r="C282" s="1">
        <v>1.032</v>
      </c>
      <c r="D282" s="3">
        <f>IF(C282&lt;MAX($C$3:C282),C282/MAX($C$3:C282)-1,0)</f>
        <v>-2.5495750708215192E-2</v>
      </c>
      <c r="E282" s="3">
        <f>IF(C282&lt;MAX($C$137:C282),C282/MAX($C$137:C282)-1,0)</f>
        <v>-2.5495750708215192E-2</v>
      </c>
    </row>
    <row r="283" spans="1:8">
      <c r="A283" s="25">
        <v>42640</v>
      </c>
      <c r="B283" s="1">
        <v>1.0409999999999999</v>
      </c>
      <c r="C283" s="1">
        <v>1.0409999999999999</v>
      </c>
      <c r="D283" s="3">
        <f>IF(C283&lt;MAX($C$3:C283),C283/MAX($C$3:C283)-1,0)</f>
        <v>-1.6997167138810165E-2</v>
      </c>
      <c r="E283" s="3">
        <f>IF(C283&lt;MAX($C$137:C283),C283/MAX($C$137:C283)-1,0)</f>
        <v>-1.6997167138810165E-2</v>
      </c>
    </row>
    <row r="284" spans="1:8">
      <c r="A284" s="25">
        <v>42641</v>
      </c>
      <c r="B284" s="1">
        <v>1.0429999999999999</v>
      </c>
      <c r="C284" s="1">
        <v>1.0429999999999999</v>
      </c>
      <c r="D284" s="3">
        <f>IF(C284&lt;MAX($C$3:C284),C284/MAX($C$3:C284)-1,0)</f>
        <v>-1.5108593012275739E-2</v>
      </c>
      <c r="E284" s="3">
        <f>IF(C284&lt;MAX($C$137:C284),C284/MAX($C$137:C284)-1,0)</f>
        <v>-1.5108593012275739E-2</v>
      </c>
    </row>
    <row r="285" spans="1:8">
      <c r="A285" s="25">
        <v>42642</v>
      </c>
      <c r="B285" s="1">
        <v>1.0489999999999999</v>
      </c>
      <c r="C285" s="1">
        <v>1.0489999999999999</v>
      </c>
      <c r="D285" s="3">
        <f>IF(C285&lt;MAX($C$3:C285),C285/MAX($C$3:C285)-1,0)</f>
        <v>-9.4428706326723511E-3</v>
      </c>
      <c r="E285" s="3">
        <f>IF(C285&lt;MAX($C$137:C285),C285/MAX($C$137:C285)-1,0)</f>
        <v>-9.4428706326723511E-3</v>
      </c>
    </row>
    <row r="286" spans="1:8">
      <c r="A286" s="25">
        <v>42643</v>
      </c>
      <c r="B286" s="1">
        <v>1.0329999999999999</v>
      </c>
      <c r="C286" s="1">
        <v>1.0329999999999999</v>
      </c>
      <c r="D286" s="3">
        <f>IF(C286&lt;MAX($C$3:C286),C286/MAX($C$3:C286)-1,0)</f>
        <v>-2.4551463644948091E-2</v>
      </c>
      <c r="E286" s="3">
        <f>IF(C286&lt;MAX($C$137:C286),C286/MAX($C$137:C286)-1,0)</f>
        <v>-2.4551463644948091E-2</v>
      </c>
    </row>
    <row r="287" spans="1:8">
      <c r="A287" s="25">
        <v>42653</v>
      </c>
      <c r="B287" s="1">
        <v>1.0580000000000001</v>
      </c>
      <c r="C287" s="1">
        <v>1.0580000000000001</v>
      </c>
      <c r="D287" s="3">
        <f>IF(C287&lt;MAX($C$3:C287),C287/MAX($C$3:C287)-1,0)</f>
        <v>-9.4428706326710188E-4</v>
      </c>
      <c r="E287" s="3">
        <f>IF(C287&lt;MAX($C$137:C287),C287/MAX($C$137:C287)-1,0)</f>
        <v>-9.4428706326710188E-4</v>
      </c>
      <c r="F287" s="1">
        <f>B302/B286-1</f>
        <v>9.6805421103596245E-4</v>
      </c>
      <c r="G287" s="1">
        <f>B324/B302-1</f>
        <v>2.3210831721470093E-2</v>
      </c>
      <c r="H287" s="1">
        <f>B347/B324-1</f>
        <v>-3.9697542533081331E-2</v>
      </c>
    </row>
    <row r="288" spans="1:8">
      <c r="A288" s="25">
        <v>42654</v>
      </c>
      <c r="B288" s="1">
        <v>1.054</v>
      </c>
      <c r="C288" s="1">
        <v>1.054</v>
      </c>
      <c r="D288" s="3">
        <f>IF(C288&lt;MAX($C$3:C288),C288/MAX($C$3:C288)-1,0)</f>
        <v>-4.7214353163360645E-3</v>
      </c>
      <c r="E288" s="3">
        <f>IF(C288&lt;MAX($C$137:C288),C288/MAX($C$137:C288)-1,0)</f>
        <v>-4.7214353163360645E-3</v>
      </c>
    </row>
    <row r="289" spans="1:5">
      <c r="A289" s="25">
        <v>42655</v>
      </c>
      <c r="B289" s="1">
        <v>1.05</v>
      </c>
      <c r="C289" s="1">
        <v>1.05</v>
      </c>
      <c r="D289" s="3">
        <f>IF(C289&lt;MAX($C$3:C289),C289/MAX($C$3:C289)-1,0)</f>
        <v>-8.4985835694050271E-3</v>
      </c>
      <c r="E289" s="3">
        <f>IF(C289&lt;MAX($C$137:C289),C289/MAX($C$137:C289)-1,0)</f>
        <v>-8.4985835694050271E-3</v>
      </c>
    </row>
    <row r="290" spans="1:5">
      <c r="A290" s="25">
        <v>42656</v>
      </c>
      <c r="B290" s="1">
        <v>1.036</v>
      </c>
      <c r="C290" s="1">
        <v>1.036</v>
      </c>
      <c r="D290" s="3">
        <f>IF(C290&lt;MAX($C$3:C290),C290/MAX($C$3:C290)-1,0)</f>
        <v>-2.171860245514623E-2</v>
      </c>
      <c r="E290" s="3">
        <f>IF(C290&lt;MAX($C$137:C290),C290/MAX($C$137:C290)-1,0)</f>
        <v>-2.171860245514623E-2</v>
      </c>
    </row>
    <row r="291" spans="1:5">
      <c r="A291" s="25">
        <v>42657</v>
      </c>
      <c r="B291" s="1">
        <v>1.0389999999999999</v>
      </c>
      <c r="C291" s="1">
        <v>1.0389999999999999</v>
      </c>
      <c r="D291" s="3">
        <f>IF(C291&lt;MAX($C$3:C291),C291/MAX($C$3:C291)-1,0)</f>
        <v>-1.8885741265344702E-2</v>
      </c>
      <c r="E291" s="3">
        <f>IF(C291&lt;MAX($C$137:C291),C291/MAX($C$137:C291)-1,0)</f>
        <v>-1.8885741265344702E-2</v>
      </c>
    </row>
    <row r="292" spans="1:5">
      <c r="A292" s="25">
        <v>42660</v>
      </c>
      <c r="B292" s="1">
        <v>1.036</v>
      </c>
      <c r="C292" s="1">
        <v>1.036</v>
      </c>
      <c r="D292" s="3">
        <f>IF(C292&lt;MAX($C$3:C292),C292/MAX($C$3:C292)-1,0)</f>
        <v>-2.171860245514623E-2</v>
      </c>
      <c r="E292" s="3">
        <f>IF(C292&lt;MAX($C$137:C292),C292/MAX($C$137:C292)-1,0)</f>
        <v>-2.171860245514623E-2</v>
      </c>
    </row>
    <row r="293" spans="1:5">
      <c r="A293" s="25">
        <v>42661</v>
      </c>
      <c r="B293" s="1">
        <v>1.048</v>
      </c>
      <c r="C293" s="1">
        <v>1.048</v>
      </c>
      <c r="D293" s="3">
        <f>IF(C293&lt;MAX($C$3:C293),C293/MAX($C$3:C293)-1,0)</f>
        <v>-1.0387157695939453E-2</v>
      </c>
      <c r="E293" s="3">
        <f>IF(C293&lt;MAX($C$137:C293),C293/MAX($C$137:C293)-1,0)</f>
        <v>-1.0387157695939453E-2</v>
      </c>
    </row>
    <row r="294" spans="1:5">
      <c r="A294" s="25">
        <v>42662</v>
      </c>
      <c r="B294" s="1">
        <v>1.0449999999999999</v>
      </c>
      <c r="C294" s="1">
        <v>1.0449999999999999</v>
      </c>
      <c r="D294" s="3">
        <f>IF(C294&lt;MAX($C$3:C294),C294/MAX($C$3:C294)-1,0)</f>
        <v>-1.3220018885741314E-2</v>
      </c>
      <c r="E294" s="3">
        <f>IF(C294&lt;MAX($C$137:C294),C294/MAX($C$137:C294)-1,0)</f>
        <v>-1.3220018885741314E-2</v>
      </c>
    </row>
    <row r="295" spans="1:5">
      <c r="A295" s="25">
        <v>42663</v>
      </c>
      <c r="B295" s="1">
        <v>1.05</v>
      </c>
      <c r="C295" s="1">
        <v>1.05</v>
      </c>
      <c r="D295" s="3">
        <f>IF(C295&lt;MAX($C$3:C295),C295/MAX($C$3:C295)-1,0)</f>
        <v>-8.4985835694050271E-3</v>
      </c>
      <c r="E295" s="3">
        <f>IF(C295&lt;MAX($C$137:C295),C295/MAX($C$137:C295)-1,0)</f>
        <v>-8.4985835694050271E-3</v>
      </c>
    </row>
    <row r="296" spans="1:5">
      <c r="A296" s="25">
        <v>42664</v>
      </c>
      <c r="B296" s="1">
        <v>1.0529999999999999</v>
      </c>
      <c r="C296" s="1">
        <v>1.0529999999999999</v>
      </c>
      <c r="D296" s="3">
        <f>IF(C296&lt;MAX($C$3:C296),C296/MAX($C$3:C296)-1,0)</f>
        <v>-5.6657223796033884E-3</v>
      </c>
      <c r="E296" s="3">
        <f>IF(C296&lt;MAX($C$137:C296),C296/MAX($C$137:C296)-1,0)</f>
        <v>-5.6657223796033884E-3</v>
      </c>
    </row>
    <row r="297" spans="1:5">
      <c r="A297" s="25">
        <v>42667</v>
      </c>
      <c r="B297" s="1">
        <v>1.0649999999999999</v>
      </c>
      <c r="C297" s="1">
        <v>1.0649999999999999</v>
      </c>
      <c r="D297" s="3">
        <f>IF(C297&lt;MAX($C$3:C297),C297/MAX($C$3:C297)-1,0)</f>
        <v>0</v>
      </c>
      <c r="E297" s="3">
        <f>IF(C297&lt;MAX($C$137:C297),C297/MAX($C$137:C297)-1,0)</f>
        <v>0</v>
      </c>
    </row>
    <row r="298" spans="1:5">
      <c r="A298" s="25">
        <v>42668</v>
      </c>
      <c r="B298" s="1">
        <v>1.0640000000000001</v>
      </c>
      <c r="C298" s="1">
        <v>1.0640000000000001</v>
      </c>
      <c r="D298" s="3">
        <f>IF(C298&lt;MAX($C$3:C298),C298/MAX($C$3:C298)-1,0)</f>
        <v>-9.3896713615015948E-4</v>
      </c>
      <c r="E298" s="3">
        <f>IF(C298&lt;MAX($C$137:C298),C298/MAX($C$137:C298)-1,0)</f>
        <v>-9.3896713615015948E-4</v>
      </c>
    </row>
    <row r="299" spans="1:5">
      <c r="A299" s="25">
        <v>42669</v>
      </c>
      <c r="B299" s="1">
        <v>1.0529999999999999</v>
      </c>
      <c r="C299" s="1">
        <v>1.0529999999999999</v>
      </c>
      <c r="D299" s="3">
        <f>IF(C299&lt;MAX($C$3:C299),C299/MAX($C$3:C299)-1,0)</f>
        <v>-1.1267605633802802E-2</v>
      </c>
      <c r="E299" s="3">
        <f>IF(C299&lt;MAX($C$137:C299),C299/MAX($C$137:C299)-1,0)</f>
        <v>-1.1267605633802802E-2</v>
      </c>
    </row>
    <row r="300" spans="1:5">
      <c r="A300" s="25">
        <v>42670</v>
      </c>
      <c r="B300" s="1">
        <v>1.046</v>
      </c>
      <c r="C300" s="1">
        <v>1.046</v>
      </c>
      <c r="D300" s="3">
        <f>IF(C300&lt;MAX($C$3:C300),C300/MAX($C$3:C300)-1,0)</f>
        <v>-1.7840375586854362E-2</v>
      </c>
      <c r="E300" s="3">
        <f>IF(C300&lt;MAX($C$137:C300),C300/MAX($C$137:C300)-1,0)</f>
        <v>-1.7840375586854362E-2</v>
      </c>
    </row>
    <row r="301" spans="1:5">
      <c r="A301" s="25">
        <v>42671</v>
      </c>
      <c r="B301" s="1">
        <v>1.042</v>
      </c>
      <c r="C301" s="1">
        <v>1.042</v>
      </c>
      <c r="D301" s="3">
        <f>IF(C301&lt;MAX($C$3:C301),C301/MAX($C$3:C301)-1,0)</f>
        <v>-2.1596244131455333E-2</v>
      </c>
      <c r="E301" s="3">
        <f>IF(C301&lt;MAX($C$137:C301),C301/MAX($C$137:C301)-1,0)</f>
        <v>-2.1596244131455333E-2</v>
      </c>
    </row>
    <row r="302" spans="1:5">
      <c r="A302" s="25">
        <v>42674</v>
      </c>
      <c r="B302" s="1">
        <v>1.034</v>
      </c>
      <c r="C302" s="1">
        <v>1.034</v>
      </c>
      <c r="D302" s="3">
        <f>IF(C302&lt;MAX($C$3:C302),C302/MAX($C$3:C302)-1,0)</f>
        <v>-2.9107981220657164E-2</v>
      </c>
      <c r="E302" s="3">
        <f>IF(C302&lt;MAX($C$137:C302),C302/MAX($C$137:C302)-1,0)</f>
        <v>-2.9107981220657164E-2</v>
      </c>
    </row>
    <row r="303" spans="1:5">
      <c r="A303" s="25">
        <v>42675</v>
      </c>
      <c r="B303" s="1">
        <v>1.0429999999999999</v>
      </c>
      <c r="C303" s="1">
        <v>1.0429999999999999</v>
      </c>
      <c r="D303" s="3">
        <f>IF(C303&lt;MAX($C$3:C303),C303/MAX($C$3:C303)-1,0)</f>
        <v>-2.0657276995305174E-2</v>
      </c>
      <c r="E303" s="3">
        <f>IF(C303&lt;MAX($C$137:C303),C303/MAX($C$137:C303)-1,0)</f>
        <v>-2.0657276995305174E-2</v>
      </c>
    </row>
    <row r="304" spans="1:5">
      <c r="A304" s="25">
        <v>42676</v>
      </c>
      <c r="B304" s="1">
        <v>1.0289999999999999</v>
      </c>
      <c r="C304" s="1">
        <v>1.0289999999999999</v>
      </c>
      <c r="D304" s="3">
        <f>IF(C304&lt;MAX($C$3:C304),C304/MAX($C$3:C304)-1,0)</f>
        <v>-3.3802816901408517E-2</v>
      </c>
      <c r="E304" s="3">
        <f>IF(C304&lt;MAX($C$137:C304),C304/MAX($C$137:C304)-1,0)</f>
        <v>-3.3802816901408517E-2</v>
      </c>
    </row>
    <row r="305" spans="1:5">
      <c r="A305" s="25">
        <v>42677</v>
      </c>
      <c r="B305" s="1">
        <v>1.022</v>
      </c>
      <c r="C305" s="1">
        <v>1.022</v>
      </c>
      <c r="D305" s="3">
        <f>IF(C305&lt;MAX($C$3:C305),C305/MAX($C$3:C305)-1,0)</f>
        <v>-4.0375586854460077E-2</v>
      </c>
      <c r="E305" s="3">
        <f>IF(C305&lt;MAX($C$137:C305),C305/MAX($C$137:C305)-1,0)</f>
        <v>-4.0375586854460077E-2</v>
      </c>
    </row>
    <row r="306" spans="1:5">
      <c r="A306" s="25">
        <v>42678</v>
      </c>
      <c r="B306" s="1">
        <v>1.018</v>
      </c>
      <c r="C306" s="1">
        <v>1.018</v>
      </c>
      <c r="D306" s="3">
        <f>IF(C306&lt;MAX($C$3:C306),C306/MAX($C$3:C306)-1,0)</f>
        <v>-4.4131455399060937E-2</v>
      </c>
      <c r="E306" s="3">
        <f>IF(C306&lt;MAX($C$137:C306),C306/MAX($C$137:C306)-1,0)</f>
        <v>-4.4131455399060937E-2</v>
      </c>
    </row>
    <row r="307" spans="1:5">
      <c r="A307" s="25">
        <v>42681</v>
      </c>
      <c r="B307" s="1">
        <v>1.034</v>
      </c>
      <c r="C307" s="1">
        <v>1.034</v>
      </c>
      <c r="D307" s="3">
        <f>IF(C307&lt;MAX($C$3:C307),C307/MAX($C$3:C307)-1,0)</f>
        <v>-2.9107981220657164E-2</v>
      </c>
      <c r="E307" s="3">
        <f>IF(C307&lt;MAX($C$137:C307),C307/MAX($C$137:C307)-1,0)</f>
        <v>-2.9107981220657164E-2</v>
      </c>
    </row>
    <row r="308" spans="1:5">
      <c r="A308" s="25">
        <v>42682</v>
      </c>
      <c r="B308" s="1">
        <v>1.04</v>
      </c>
      <c r="C308" s="1">
        <v>1.04</v>
      </c>
      <c r="D308" s="3">
        <f>IF(C308&lt;MAX($C$3:C308),C308/MAX($C$3:C308)-1,0)</f>
        <v>-2.3474178403755763E-2</v>
      </c>
      <c r="E308" s="3">
        <f>IF(C308&lt;MAX($C$137:C308),C308/MAX($C$137:C308)-1,0)</f>
        <v>-2.3474178403755763E-2</v>
      </c>
    </row>
    <row r="309" spans="1:5">
      <c r="A309" s="25">
        <v>42683</v>
      </c>
      <c r="B309" s="1">
        <v>1.0249999999999999</v>
      </c>
      <c r="C309" s="1">
        <v>1.0249999999999999</v>
      </c>
      <c r="D309" s="3">
        <f>IF(C309&lt;MAX($C$3:C309),C309/MAX($C$3:C309)-1,0)</f>
        <v>-3.7558685446009377E-2</v>
      </c>
      <c r="E309" s="3">
        <f>IF(C309&lt;MAX($C$137:C309),C309/MAX($C$137:C309)-1,0)</f>
        <v>-3.7558685446009377E-2</v>
      </c>
    </row>
    <row r="310" spans="1:5">
      <c r="A310" s="25">
        <v>42684</v>
      </c>
      <c r="B310" s="1">
        <v>1.04</v>
      </c>
      <c r="C310" s="1">
        <v>1.04</v>
      </c>
      <c r="D310" s="3">
        <f>IF(C310&lt;MAX($C$3:C310),C310/MAX($C$3:C310)-1,0)</f>
        <v>-2.3474178403755763E-2</v>
      </c>
      <c r="E310" s="3">
        <f>IF(C310&lt;MAX($C$137:C310),C310/MAX($C$137:C310)-1,0)</f>
        <v>-2.3474178403755763E-2</v>
      </c>
    </row>
    <row r="311" spans="1:5">
      <c r="A311" s="25">
        <v>42685</v>
      </c>
      <c r="B311" s="1">
        <v>1.0309999999999999</v>
      </c>
      <c r="C311" s="1">
        <v>1.0309999999999999</v>
      </c>
      <c r="D311" s="3">
        <f>IF(C311&lt;MAX($C$3:C311),C311/MAX($C$3:C311)-1,0)</f>
        <v>-3.1924882629107976E-2</v>
      </c>
      <c r="E311" s="3">
        <f>IF(C311&lt;MAX($C$137:C311),C311/MAX($C$137:C311)-1,0)</f>
        <v>-3.1924882629107976E-2</v>
      </c>
    </row>
    <row r="312" spans="1:5">
      <c r="A312" s="25">
        <v>42688</v>
      </c>
      <c r="B312" s="1">
        <v>1.0229999999999999</v>
      </c>
      <c r="C312" s="1">
        <v>1.0229999999999999</v>
      </c>
      <c r="D312" s="3">
        <f>IF(C312&lt;MAX($C$3:C312),C312/MAX($C$3:C312)-1,0)</f>
        <v>-3.9436619718309918E-2</v>
      </c>
      <c r="E312" s="3">
        <f>IF(C312&lt;MAX($C$137:C312),C312/MAX($C$137:C312)-1,0)</f>
        <v>-3.9436619718309918E-2</v>
      </c>
    </row>
    <row r="313" spans="1:5">
      <c r="A313" s="25">
        <v>42689</v>
      </c>
      <c r="B313" s="1">
        <v>1.026</v>
      </c>
      <c r="C313" s="1">
        <v>1.026</v>
      </c>
      <c r="D313" s="3">
        <f>IF(C313&lt;MAX($C$3:C313),C313/MAX($C$3:C313)-1,0)</f>
        <v>-3.6619718309859106E-2</v>
      </c>
      <c r="E313" s="3">
        <f>IF(C313&lt;MAX($C$137:C313),C313/MAX($C$137:C313)-1,0)</f>
        <v>-3.6619718309859106E-2</v>
      </c>
    </row>
    <row r="314" spans="1:5">
      <c r="A314" s="25">
        <v>42690</v>
      </c>
      <c r="B314" s="1">
        <v>1.03</v>
      </c>
      <c r="C314" s="1">
        <v>1.03</v>
      </c>
      <c r="D314" s="3">
        <f>IF(C314&lt;MAX($C$3:C314),C314/MAX($C$3:C314)-1,0)</f>
        <v>-3.2863849765258135E-2</v>
      </c>
      <c r="E314" s="3">
        <f>IF(C314&lt;MAX($C$137:C314),C314/MAX($C$137:C314)-1,0)</f>
        <v>-3.2863849765258135E-2</v>
      </c>
    </row>
    <row r="315" spans="1:5">
      <c r="A315" s="25">
        <v>42691</v>
      </c>
      <c r="B315" s="1">
        <v>1.0309999999999999</v>
      </c>
      <c r="C315" s="1">
        <v>1.0309999999999999</v>
      </c>
      <c r="D315" s="3">
        <f>IF(C315&lt;MAX($C$3:C315),C315/MAX($C$3:C315)-1,0)</f>
        <v>-3.1924882629107976E-2</v>
      </c>
      <c r="E315" s="3">
        <f>IF(C315&lt;MAX($C$137:C315),C315/MAX($C$137:C315)-1,0)</f>
        <v>-3.1924882629107976E-2</v>
      </c>
    </row>
    <row r="316" spans="1:5">
      <c r="A316" s="25">
        <v>42692</v>
      </c>
      <c r="B316" s="1">
        <v>1.038</v>
      </c>
      <c r="C316" s="1">
        <v>1.038</v>
      </c>
      <c r="D316" s="3">
        <f>IF(C316&lt;MAX($C$3:C316),C316/MAX($C$3:C316)-1,0)</f>
        <v>-2.5352112676056304E-2</v>
      </c>
      <c r="E316" s="3">
        <f>IF(C316&lt;MAX($C$137:C316),C316/MAX($C$137:C316)-1,0)</f>
        <v>-2.5352112676056304E-2</v>
      </c>
    </row>
    <row r="317" spans="1:5">
      <c r="A317" s="25">
        <v>42695</v>
      </c>
      <c r="B317" s="1">
        <v>1.044</v>
      </c>
      <c r="C317" s="1">
        <v>1.044</v>
      </c>
      <c r="D317" s="3">
        <f>IF(C317&lt;MAX($C$3:C317),C317/MAX($C$3:C317)-1,0)</f>
        <v>-1.9718309859154792E-2</v>
      </c>
      <c r="E317" s="3">
        <f>IF(C317&lt;MAX($C$137:C317),C317/MAX($C$137:C317)-1,0)</f>
        <v>-1.9718309859154792E-2</v>
      </c>
    </row>
    <row r="318" spans="1:5">
      <c r="A318" s="25">
        <v>42696</v>
      </c>
      <c r="B318" s="1">
        <v>1.0489999999999999</v>
      </c>
      <c r="C318" s="1">
        <v>1.0489999999999999</v>
      </c>
      <c r="D318" s="3">
        <f>IF(C318&lt;MAX($C$3:C318),C318/MAX($C$3:C318)-1,0)</f>
        <v>-1.5023474178403773E-2</v>
      </c>
      <c r="E318" s="3">
        <f>IF(C318&lt;MAX($C$137:C318),C318/MAX($C$137:C318)-1,0)</f>
        <v>-1.5023474178403773E-2</v>
      </c>
    </row>
    <row r="319" spans="1:5">
      <c r="A319" s="25">
        <v>42697</v>
      </c>
      <c r="B319" s="1">
        <v>1.0509999999999999</v>
      </c>
      <c r="C319" s="1">
        <v>1.0509999999999999</v>
      </c>
      <c r="D319" s="3">
        <f>IF(C319&lt;MAX($C$3:C319),C319/MAX($C$3:C319)-1,0)</f>
        <v>-1.3145539906103343E-2</v>
      </c>
      <c r="E319" s="3">
        <f>IF(C319&lt;MAX($C$137:C319),C319/MAX($C$137:C319)-1,0)</f>
        <v>-1.3145539906103343E-2</v>
      </c>
    </row>
    <row r="320" spans="1:5">
      <c r="A320" s="25">
        <v>42698</v>
      </c>
      <c r="B320" s="1">
        <v>1.0549999999999999</v>
      </c>
      <c r="C320" s="1">
        <v>1.0549999999999999</v>
      </c>
      <c r="D320" s="3">
        <f>IF(C320&lt;MAX($C$3:C320),C320/MAX($C$3:C320)-1,0)</f>
        <v>-9.3896713615023719E-3</v>
      </c>
      <c r="E320" s="3">
        <f>IF(C320&lt;MAX($C$137:C320),C320/MAX($C$137:C320)-1,0)</f>
        <v>-9.3896713615023719E-3</v>
      </c>
    </row>
    <row r="321" spans="1:5">
      <c r="A321" s="25">
        <v>42699</v>
      </c>
      <c r="B321" s="1">
        <v>1.0620000000000001</v>
      </c>
      <c r="C321" s="1">
        <v>1.0620000000000001</v>
      </c>
      <c r="D321" s="3">
        <f>IF(C321&lt;MAX($C$3:C321),C321/MAX($C$3:C321)-1,0)</f>
        <v>-2.8169014084505895E-3</v>
      </c>
      <c r="E321" s="3">
        <f>IF(C321&lt;MAX($C$137:C321),C321/MAX($C$137:C321)-1,0)</f>
        <v>-2.8169014084505895E-3</v>
      </c>
    </row>
    <row r="322" spans="1:5">
      <c r="A322" s="25">
        <v>42702</v>
      </c>
      <c r="B322" s="1">
        <v>1.0649999999999999</v>
      </c>
      <c r="C322" s="1">
        <v>1.0649999999999999</v>
      </c>
      <c r="D322" s="3">
        <f>IF(C322&lt;MAX($C$3:C322),C322/MAX($C$3:C322)-1,0)</f>
        <v>0</v>
      </c>
      <c r="E322" s="3">
        <f>IF(C322&lt;MAX($C$137:C322),C322/MAX($C$137:C322)-1,0)</f>
        <v>0</v>
      </c>
    </row>
    <row r="323" spans="1:5">
      <c r="A323" s="25">
        <v>42703</v>
      </c>
      <c r="B323" s="1">
        <v>1.06</v>
      </c>
      <c r="C323" s="1">
        <v>1.06</v>
      </c>
      <c r="D323" s="3">
        <f>IF(C323&lt;MAX($C$3:C323),C323/MAX($C$3:C323)-1,0)</f>
        <v>-4.6948356807510194E-3</v>
      </c>
      <c r="E323" s="3">
        <f>IF(C323&lt;MAX($C$137:C323),C323/MAX($C$137:C323)-1,0)</f>
        <v>-4.6948356807510194E-3</v>
      </c>
    </row>
    <row r="324" spans="1:5">
      <c r="A324" s="25">
        <v>42704</v>
      </c>
      <c r="B324" s="1">
        <v>1.0580000000000001</v>
      </c>
      <c r="C324" s="1">
        <v>1.0580000000000001</v>
      </c>
      <c r="D324" s="3">
        <f>IF(C324&lt;MAX($C$3:C324),C324/MAX($C$3:C324)-1,0)</f>
        <v>-6.5727699530515604E-3</v>
      </c>
      <c r="E324" s="3">
        <f>IF(C324&lt;MAX($C$137:C324),C324/MAX($C$137:C324)-1,0)</f>
        <v>-6.5727699530515604E-3</v>
      </c>
    </row>
    <row r="325" spans="1:5">
      <c r="A325" s="25">
        <v>42705</v>
      </c>
      <c r="B325" s="1">
        <v>1.0609999999999999</v>
      </c>
      <c r="C325" s="1">
        <v>1.0609999999999999</v>
      </c>
      <c r="D325" s="3">
        <f>IF(C325&lt;MAX($C$3:C325),C325/MAX($C$3:C325)-1,0)</f>
        <v>-3.755868544600971E-3</v>
      </c>
      <c r="E325" s="3">
        <f>IF(C325&lt;MAX($C$137:C325),C325/MAX($C$137:C325)-1,0)</f>
        <v>-3.755868544600971E-3</v>
      </c>
    </row>
    <row r="326" spans="1:5">
      <c r="A326" s="25">
        <v>42706</v>
      </c>
      <c r="B326" s="1">
        <v>1.044</v>
      </c>
      <c r="C326" s="1">
        <v>1.044</v>
      </c>
      <c r="D326" s="3">
        <f>IF(C326&lt;MAX($C$3:C326),C326/MAX($C$3:C326)-1,0)</f>
        <v>-1.9718309859154792E-2</v>
      </c>
      <c r="E326" s="3">
        <f>IF(C326&lt;MAX($C$137:C326),C326/MAX($C$137:C326)-1,0)</f>
        <v>-1.9718309859154792E-2</v>
      </c>
    </row>
    <row r="327" spans="1:5">
      <c r="A327" s="25">
        <v>42709</v>
      </c>
      <c r="B327" s="1">
        <v>1.0389999999999999</v>
      </c>
      <c r="C327" s="1">
        <v>1.0389999999999999</v>
      </c>
      <c r="D327" s="3">
        <f>IF(C327&lt;MAX($C$3:C327),C327/MAX($C$3:C327)-1,0)</f>
        <v>-2.4413145539906145E-2</v>
      </c>
      <c r="E327" s="3">
        <f>IF(C327&lt;MAX($C$137:C327),C327/MAX($C$137:C327)-1,0)</f>
        <v>-2.4413145539906145E-2</v>
      </c>
    </row>
    <row r="328" spans="1:5">
      <c r="A328" s="25">
        <v>42710</v>
      </c>
      <c r="B328" s="1">
        <v>1.04</v>
      </c>
      <c r="C328" s="1">
        <v>1.04</v>
      </c>
      <c r="D328" s="3">
        <f>IF(C328&lt;MAX($C$3:C328),C328/MAX($C$3:C328)-1,0)</f>
        <v>-2.3474178403755763E-2</v>
      </c>
      <c r="E328" s="3">
        <f>IF(C328&lt;MAX($C$137:C328),C328/MAX($C$137:C328)-1,0)</f>
        <v>-2.3474178403755763E-2</v>
      </c>
    </row>
    <row r="329" spans="1:5">
      <c r="A329" s="25">
        <v>42711</v>
      </c>
      <c r="B329" s="1">
        <v>1.0449999999999999</v>
      </c>
      <c r="C329" s="1">
        <v>1.0449999999999999</v>
      </c>
      <c r="D329" s="3">
        <f>IF(C329&lt;MAX($C$3:C329),C329/MAX($C$3:C329)-1,0)</f>
        <v>-1.8779342723004744E-2</v>
      </c>
      <c r="E329" s="3">
        <f>IF(C329&lt;MAX($C$137:C329),C329/MAX($C$137:C329)-1,0)</f>
        <v>-1.8779342723004744E-2</v>
      </c>
    </row>
    <row r="330" spans="1:5">
      <c r="A330" s="25">
        <v>42712</v>
      </c>
      <c r="B330" s="1">
        <v>1.048</v>
      </c>
      <c r="C330" s="1">
        <v>1.048</v>
      </c>
      <c r="D330" s="3">
        <f>IF(C330&lt;MAX($C$3:C330),C330/MAX($C$3:C330)-1,0)</f>
        <v>-1.5962441314553932E-2</v>
      </c>
      <c r="E330" s="3">
        <f>IF(C330&lt;MAX($C$137:C330),C330/MAX($C$137:C330)-1,0)</f>
        <v>-1.5962441314553932E-2</v>
      </c>
    </row>
    <row r="331" spans="1:5">
      <c r="A331" s="25">
        <v>42713</v>
      </c>
      <c r="B331" s="1">
        <v>1.0429999999999999</v>
      </c>
      <c r="C331" s="1">
        <v>1.0429999999999999</v>
      </c>
      <c r="D331" s="3">
        <f>IF(C331&lt;MAX($C$3:C331),C331/MAX($C$3:C331)-1,0)</f>
        <v>-2.0657276995305174E-2</v>
      </c>
      <c r="E331" s="3">
        <f>IF(C331&lt;MAX($C$137:C331),C331/MAX($C$137:C331)-1,0)</f>
        <v>-2.0657276995305174E-2</v>
      </c>
    </row>
    <row r="332" spans="1:5">
      <c r="A332" s="25">
        <v>42716</v>
      </c>
      <c r="B332" s="1">
        <v>1.0249999999999999</v>
      </c>
      <c r="C332" s="1">
        <v>1.0249999999999999</v>
      </c>
      <c r="D332" s="3">
        <f>IF(C332&lt;MAX($C$3:C332),C332/MAX($C$3:C332)-1,0)</f>
        <v>-3.7558685446009377E-2</v>
      </c>
      <c r="E332" s="3">
        <f>IF(C332&lt;MAX($C$137:C332),C332/MAX($C$137:C332)-1,0)</f>
        <v>-3.7558685446009377E-2</v>
      </c>
    </row>
    <row r="333" spans="1:5">
      <c r="A333" s="25">
        <v>42717</v>
      </c>
      <c r="B333" s="1">
        <v>1.024</v>
      </c>
      <c r="C333" s="1">
        <v>1.024</v>
      </c>
      <c r="D333" s="3">
        <f>IF(C333&lt;MAX($C$3:C333),C333/MAX($C$3:C333)-1,0)</f>
        <v>-3.8497652582159536E-2</v>
      </c>
      <c r="E333" s="3">
        <f>IF(C333&lt;MAX($C$137:C333),C333/MAX($C$137:C333)-1,0)</f>
        <v>-3.8497652582159536E-2</v>
      </c>
    </row>
    <row r="334" spans="1:5">
      <c r="A334" s="25">
        <v>42718</v>
      </c>
      <c r="B334" s="1">
        <v>1.0229999999999999</v>
      </c>
      <c r="C334" s="1">
        <v>1.0229999999999999</v>
      </c>
      <c r="D334" s="3">
        <f>IF(C334&lt;MAX($C$3:C334),C334/MAX($C$3:C334)-1,0)</f>
        <v>-3.9436619718309918E-2</v>
      </c>
      <c r="E334" s="3">
        <f>IF(C334&lt;MAX($C$137:C334),C334/MAX($C$137:C334)-1,0)</f>
        <v>-3.9436619718309918E-2</v>
      </c>
    </row>
    <row r="335" spans="1:5">
      <c r="A335" s="25">
        <v>42719</v>
      </c>
      <c r="B335" s="1">
        <v>1.012</v>
      </c>
      <c r="C335" s="1">
        <v>1.012</v>
      </c>
      <c r="D335" s="3">
        <f>IF(C335&lt;MAX($C$3:C335),C335/MAX($C$3:C335)-1,0)</f>
        <v>-4.9765258215962338E-2</v>
      </c>
      <c r="E335" s="3">
        <f>IF(C335&lt;MAX($C$137:C335),C335/MAX($C$137:C335)-1,0)</f>
        <v>-4.9765258215962338E-2</v>
      </c>
    </row>
    <row r="336" spans="1:5">
      <c r="A336" s="25">
        <v>42720</v>
      </c>
      <c r="B336" s="1">
        <v>1.014</v>
      </c>
      <c r="C336" s="1">
        <v>1.014</v>
      </c>
      <c r="D336" s="3">
        <f>IF(C336&lt;MAX($C$3:C336),C336/MAX($C$3:C336)-1,0)</f>
        <v>-4.7887323943661908E-2</v>
      </c>
      <c r="E336" s="3">
        <f>IF(C336&lt;MAX($C$137:C336),C336/MAX($C$137:C336)-1,0)</f>
        <v>-4.7887323943661908E-2</v>
      </c>
    </row>
    <row r="337" spans="1:5">
      <c r="A337" s="25">
        <v>42723</v>
      </c>
      <c r="B337" s="1">
        <v>1.004</v>
      </c>
      <c r="C337" s="1">
        <v>1.004</v>
      </c>
      <c r="D337" s="3">
        <f>IF(C337&lt;MAX($C$3:C337),C337/MAX($C$3:C337)-1,0)</f>
        <v>-5.727699530516428E-2</v>
      </c>
      <c r="E337" s="3">
        <f>IF(C337&lt;MAX($C$137:C337),C337/MAX($C$137:C337)-1,0)</f>
        <v>-5.727699530516428E-2</v>
      </c>
    </row>
    <row r="338" spans="1:5">
      <c r="A338" s="25">
        <v>42724</v>
      </c>
      <c r="B338" s="1">
        <v>0.999</v>
      </c>
      <c r="C338" s="1">
        <v>0.999</v>
      </c>
      <c r="D338" s="3">
        <f>IF(C338&lt;MAX($C$3:C338),C338/MAX($C$3:C338)-1,0)</f>
        <v>-6.197183098591541E-2</v>
      </c>
      <c r="E338" s="3">
        <f>IF(C338&lt;MAX($C$137:C338),C338/MAX($C$137:C338)-1,0)</f>
        <v>-6.197183098591541E-2</v>
      </c>
    </row>
    <row r="339" spans="1:5">
      <c r="A339" s="25">
        <v>42725</v>
      </c>
      <c r="B339" s="1">
        <v>1.004</v>
      </c>
      <c r="C339" s="1">
        <v>1.004</v>
      </c>
      <c r="D339" s="3">
        <f>IF(C339&lt;MAX($C$3:C339),C339/MAX($C$3:C339)-1,0)</f>
        <v>-5.727699530516428E-2</v>
      </c>
      <c r="E339" s="3">
        <f>IF(C339&lt;MAX($C$137:C339),C339/MAX($C$137:C339)-1,0)</f>
        <v>-5.727699530516428E-2</v>
      </c>
    </row>
    <row r="340" spans="1:5">
      <c r="A340" s="25">
        <v>42726</v>
      </c>
      <c r="B340" s="1">
        <v>0.997</v>
      </c>
      <c r="C340" s="1">
        <v>0.997</v>
      </c>
      <c r="D340" s="3">
        <f>IF(C340&lt;MAX($C$3:C340),C340/MAX($C$3:C340)-1,0)</f>
        <v>-6.3849765258215951E-2</v>
      </c>
      <c r="E340" s="3">
        <f>IF(C340&lt;MAX($C$137:C340),C340/MAX($C$137:C340)-1,0)</f>
        <v>-6.3849765258215951E-2</v>
      </c>
    </row>
    <row r="341" spans="1:5">
      <c r="A341" s="25">
        <v>42727</v>
      </c>
      <c r="B341" s="1">
        <v>0.99399999999999999</v>
      </c>
      <c r="C341" s="1">
        <v>0.99399999999999999</v>
      </c>
      <c r="D341" s="3">
        <f>IF(C341&lt;MAX($C$3:C341),C341/MAX($C$3:C341)-1,0)</f>
        <v>-6.6666666666666652E-2</v>
      </c>
      <c r="E341" s="3">
        <f>IF(C341&lt;MAX($C$137:C341),C341/MAX($C$137:C341)-1,0)</f>
        <v>-6.6666666666666652E-2</v>
      </c>
    </row>
    <row r="342" spans="1:5">
      <c r="A342" s="25">
        <v>42730</v>
      </c>
      <c r="B342" s="1">
        <v>0.99399999999999999</v>
      </c>
      <c r="C342" s="1">
        <v>0.99399999999999999</v>
      </c>
      <c r="D342" s="3">
        <f>IF(C342&lt;MAX($C$3:C342),C342/MAX($C$3:C342)-1,0)</f>
        <v>-6.6666666666666652E-2</v>
      </c>
      <c r="E342" s="3">
        <f>IF(C342&lt;MAX($C$137:C342),C342/MAX($C$137:C342)-1,0)</f>
        <v>-6.6666666666666652E-2</v>
      </c>
    </row>
    <row r="343" spans="1:5">
      <c r="A343" s="25">
        <v>42731</v>
      </c>
      <c r="B343" s="1">
        <v>0.995</v>
      </c>
      <c r="C343" s="1">
        <v>0.995</v>
      </c>
      <c r="D343" s="3">
        <f>IF(C343&lt;MAX($C$3:C343),C343/MAX($C$3:C343)-1,0)</f>
        <v>-6.5727699530516381E-2</v>
      </c>
      <c r="E343" s="3">
        <f>IF(C343&lt;MAX($C$137:C343),C343/MAX($C$137:C343)-1,0)</f>
        <v>-6.5727699530516381E-2</v>
      </c>
    </row>
    <row r="344" spans="1:5">
      <c r="A344" s="25">
        <v>42732</v>
      </c>
      <c r="B344" s="1">
        <v>1.0049999999999999</v>
      </c>
      <c r="C344" s="1">
        <v>1.0049999999999999</v>
      </c>
      <c r="D344" s="3">
        <f>IF(C344&lt;MAX($C$3:C344),C344/MAX($C$3:C344)-1,0)</f>
        <v>-5.633802816901412E-2</v>
      </c>
      <c r="E344" s="3">
        <f>IF(C344&lt;MAX($C$137:C344),C344/MAX($C$137:C344)-1,0)</f>
        <v>-5.633802816901412E-2</v>
      </c>
    </row>
    <row r="345" spans="1:5">
      <c r="A345" s="25">
        <v>42733</v>
      </c>
      <c r="B345" s="1">
        <v>1.008</v>
      </c>
      <c r="C345" s="1">
        <v>1.008</v>
      </c>
      <c r="D345" s="3">
        <f>IF(C345&lt;MAX($C$3:C345),C345/MAX($C$3:C345)-1,0)</f>
        <v>-5.3521126760563309E-2</v>
      </c>
      <c r="E345" s="3">
        <f>IF(C345&lt;MAX($C$137:C345),C345/MAX($C$137:C345)-1,0)</f>
        <v>-5.3521126760563309E-2</v>
      </c>
    </row>
    <row r="346" spans="1:5">
      <c r="A346" s="25">
        <v>42734</v>
      </c>
      <c r="B346" s="1">
        <v>1.016</v>
      </c>
      <c r="C346" s="1">
        <v>1.016</v>
      </c>
      <c r="D346" s="3">
        <f>IF(C346&lt;MAX($C$3:C346),C346/MAX($C$3:C346)-1,0)</f>
        <v>-4.6009389671361478E-2</v>
      </c>
      <c r="E346" s="3">
        <f>IF(C346&lt;MAX($C$137:C346),C346/MAX($C$137:C346)-1,0)</f>
        <v>-4.6009389671361478E-2</v>
      </c>
    </row>
    <row r="347" spans="1:5">
      <c r="A347" s="25">
        <v>42735</v>
      </c>
      <c r="B347" s="1">
        <v>1.016</v>
      </c>
      <c r="C347" s="1">
        <v>1.016</v>
      </c>
      <c r="D347" s="3">
        <f>IF(C347&lt;MAX($C$3:C347),C347/MAX($C$3:C347)-1,0)</f>
        <v>-4.6009389671361478E-2</v>
      </c>
      <c r="E347" s="3">
        <f>IF(C347&lt;MAX($C$137:C347),C347/MAX($C$137:C347)-1,0)</f>
        <v>-4.6009389671361478E-2</v>
      </c>
    </row>
    <row r="348" spans="1:5">
      <c r="A348" s="25">
        <v>42738</v>
      </c>
      <c r="B348" s="1">
        <v>1.0169999999999999</v>
      </c>
      <c r="C348" s="1">
        <v>1.0169999999999999</v>
      </c>
      <c r="D348" s="3">
        <f>IF(C348&lt;MAX($C$3:C348),C348/MAX($C$3:C348)-1,0)</f>
        <v>-4.5070422535211319E-2</v>
      </c>
      <c r="E348" s="3">
        <f>IF(C348&lt;MAX($C$137:C348),C348/MAX($C$137:C348)-1,0)</f>
        <v>-4.5070422535211319E-2</v>
      </c>
    </row>
    <row r="349" spans="1:5">
      <c r="A349" s="25">
        <v>42739</v>
      </c>
      <c r="B349" s="1">
        <v>1.0209999999999999</v>
      </c>
      <c r="C349" s="1">
        <v>1.0209999999999999</v>
      </c>
      <c r="D349" s="3">
        <f>IF(C349&lt;MAX($C$3:C349),C349/MAX($C$3:C349)-1,0)</f>
        <v>-4.1314553990610348E-2</v>
      </c>
      <c r="E349" s="3">
        <f>IF(C349&lt;MAX($C$137:C349),C349/MAX($C$137:C349)-1,0)</f>
        <v>-4.1314553990610348E-2</v>
      </c>
    </row>
    <row r="350" spans="1:5">
      <c r="A350" s="25">
        <v>42740</v>
      </c>
      <c r="B350" s="1">
        <v>1.0309999999999999</v>
      </c>
      <c r="C350" s="1">
        <v>1.0309999999999999</v>
      </c>
      <c r="D350" s="3">
        <f>IF(C350&lt;MAX($C$3:C350),C350/MAX($C$3:C350)-1,0)</f>
        <v>-3.1924882629107976E-2</v>
      </c>
      <c r="E350" s="3">
        <f>IF(C350&lt;MAX($C$137:C350),C350/MAX($C$137:C350)-1,0)</f>
        <v>-3.1924882629107976E-2</v>
      </c>
    </row>
    <row r="351" spans="1:5">
      <c r="A351" s="25">
        <v>42741</v>
      </c>
      <c r="B351" s="1">
        <v>1.0209999999999999</v>
      </c>
      <c r="C351" s="1">
        <v>1.0209999999999999</v>
      </c>
      <c r="D351" s="3">
        <f>IF(C351&lt;MAX($C$3:C351),C351/MAX($C$3:C351)-1,0)</f>
        <v>-4.1314553990610348E-2</v>
      </c>
      <c r="E351" s="3">
        <f>IF(C351&lt;MAX($C$137:C351),C351/MAX($C$137:C351)-1,0)</f>
        <v>-4.1314553990610348E-2</v>
      </c>
    </row>
    <row r="352" spans="1:5">
      <c r="A352" s="25">
        <v>42744</v>
      </c>
      <c r="B352" s="1">
        <v>1.032</v>
      </c>
      <c r="C352" s="1">
        <v>1.032</v>
      </c>
      <c r="D352" s="3">
        <f>IF(C352&lt;MAX($C$3:C352),C352/MAX($C$3:C352)-1,0)</f>
        <v>-3.0985915492957705E-2</v>
      </c>
      <c r="E352" s="3">
        <f>IF(C352&lt;MAX($C$137:C352),C352/MAX($C$137:C352)-1,0)</f>
        <v>-3.0985915492957705E-2</v>
      </c>
    </row>
    <row r="353" spans="1:5">
      <c r="A353" s="25">
        <v>42745</v>
      </c>
      <c r="B353" s="1">
        <v>1.0389999999999999</v>
      </c>
      <c r="C353" s="1">
        <v>1.0389999999999999</v>
      </c>
      <c r="D353" s="3">
        <f>IF(C353&lt;MAX($C$3:C353),C353/MAX($C$3:C353)-1,0)</f>
        <v>-2.4413145539906145E-2</v>
      </c>
      <c r="E353" s="3">
        <f>IF(C353&lt;MAX($C$137:C353),C353/MAX($C$137:C353)-1,0)</f>
        <v>-2.4413145539906145E-2</v>
      </c>
    </row>
    <row r="354" spans="1:5">
      <c r="A354" s="25">
        <v>42746</v>
      </c>
      <c r="B354" s="1">
        <v>1.046</v>
      </c>
      <c r="C354" s="1">
        <v>1.046</v>
      </c>
      <c r="D354" s="3">
        <f>IF(C354&lt;MAX($C$3:C354),C354/MAX($C$3:C354)-1,0)</f>
        <v>-1.7840375586854362E-2</v>
      </c>
      <c r="E354" s="3">
        <f>IF(C354&lt;MAX($C$137:C354),C354/MAX($C$137:C354)-1,0)</f>
        <v>-1.7840375586854362E-2</v>
      </c>
    </row>
    <row r="355" spans="1:5">
      <c r="A355" s="25">
        <v>42747</v>
      </c>
      <c r="B355" s="1">
        <v>1.0409999999999999</v>
      </c>
      <c r="C355" s="1">
        <v>1.0409999999999999</v>
      </c>
      <c r="D355" s="3">
        <f>IF(C355&lt;MAX($C$3:C355),C355/MAX($C$3:C355)-1,0)</f>
        <v>-2.2535211267605604E-2</v>
      </c>
      <c r="E355" s="3">
        <f>IF(C355&lt;MAX($C$137:C355),C355/MAX($C$137:C355)-1,0)</f>
        <v>-2.2535211267605604E-2</v>
      </c>
    </row>
    <row r="356" spans="1:5">
      <c r="A356" s="25">
        <v>42748</v>
      </c>
      <c r="B356" s="1">
        <v>1.042</v>
      </c>
      <c r="C356" s="1">
        <v>1.042</v>
      </c>
      <c r="D356" s="3">
        <f>IF(C356&lt;MAX($C$3:C356),C356/MAX($C$3:C356)-1,0)</f>
        <v>-2.1596244131455333E-2</v>
      </c>
      <c r="E356" s="3">
        <f>IF(C356&lt;MAX($C$137:C356),C356/MAX($C$137:C356)-1,0)</f>
        <v>-2.1596244131455333E-2</v>
      </c>
    </row>
    <row r="357" spans="1:5">
      <c r="A357" s="25">
        <v>42751</v>
      </c>
      <c r="B357" s="1">
        <v>1.0329999999999999</v>
      </c>
      <c r="C357" s="1">
        <v>1.0329999999999999</v>
      </c>
      <c r="D357" s="3">
        <f>IF(C357&lt;MAX($C$3:C357),C357/MAX($C$3:C357)-1,0)</f>
        <v>-3.0046948356807546E-2</v>
      </c>
      <c r="E357" s="3">
        <f>IF(C357&lt;MAX($C$137:C357),C357/MAX($C$137:C357)-1,0)</f>
        <v>-3.0046948356807546E-2</v>
      </c>
    </row>
    <row r="358" spans="1:5">
      <c r="A358" s="25">
        <v>42752</v>
      </c>
      <c r="B358" s="1">
        <v>1.042</v>
      </c>
      <c r="C358" s="1">
        <v>1.042</v>
      </c>
      <c r="D358" s="3">
        <f>IF(C358&lt;MAX($C$3:C358),C358/MAX($C$3:C358)-1,0)</f>
        <v>-2.1596244131455333E-2</v>
      </c>
      <c r="E358" s="3">
        <f>IF(C358&lt;MAX($C$137:C358),C358/MAX($C$137:C358)-1,0)</f>
        <v>-2.1596244131455333E-2</v>
      </c>
    </row>
    <row r="359" spans="1:5">
      <c r="A359" s="25">
        <v>42753</v>
      </c>
      <c r="B359" s="1">
        <v>1.0509999999999999</v>
      </c>
      <c r="C359" s="1">
        <v>1.0509999999999999</v>
      </c>
      <c r="D359" s="3">
        <f>IF(C359&lt;MAX($C$3:C359),C359/MAX($C$3:C359)-1,0)</f>
        <v>-1.3145539906103343E-2</v>
      </c>
      <c r="E359" s="3">
        <f>IF(C359&lt;MAX($C$137:C359),C359/MAX($C$137:C359)-1,0)</f>
        <v>-1.3145539906103343E-2</v>
      </c>
    </row>
    <row r="360" spans="1:5">
      <c r="A360" s="25">
        <v>42754</v>
      </c>
      <c r="B360" s="1">
        <v>1.0489999999999999</v>
      </c>
      <c r="C360" s="1">
        <v>1.0489999999999999</v>
      </c>
      <c r="D360" s="3">
        <f>IF(C360&lt;MAX($C$3:C360),C360/MAX($C$3:C360)-1,0)</f>
        <v>-1.5023474178403773E-2</v>
      </c>
      <c r="E360" s="3">
        <f>IF(C360&lt;MAX($C$137:C360),C360/MAX($C$137:C360)-1,0)</f>
        <v>-1.5023474178403773E-2</v>
      </c>
    </row>
    <row r="361" spans="1:5">
      <c r="A361" s="25">
        <v>42755</v>
      </c>
      <c r="B361" s="1">
        <v>1.048</v>
      </c>
      <c r="C361" s="1">
        <v>1.048</v>
      </c>
      <c r="D361" s="3">
        <f>IF(C361&lt;MAX($C$3:C361),C361/MAX($C$3:C361)-1,0)</f>
        <v>-1.5962441314553932E-2</v>
      </c>
      <c r="E361" s="3">
        <f>IF(C361&lt;MAX($C$137:C361),C361/MAX($C$137:C361)-1,0)</f>
        <v>-1.5962441314553932E-2</v>
      </c>
    </row>
    <row r="362" spans="1:5">
      <c r="A362" s="25">
        <v>42758</v>
      </c>
      <c r="B362" s="1">
        <v>1.048</v>
      </c>
      <c r="C362" s="1">
        <v>1.048</v>
      </c>
      <c r="D362" s="3">
        <f>IF(C362&lt;MAX($C$3:C362),C362/MAX($C$3:C362)-1,0)</f>
        <v>-1.5962441314553932E-2</v>
      </c>
      <c r="E362" s="3">
        <f>IF(C362&lt;MAX($C$137:C362),C362/MAX($C$137:C362)-1,0)</f>
        <v>-1.5962441314553932E-2</v>
      </c>
    </row>
    <row r="363" spans="1:5">
      <c r="A363" s="25">
        <v>42759</v>
      </c>
      <c r="B363" s="1">
        <v>1.046</v>
      </c>
      <c r="C363" s="1">
        <v>1.046</v>
      </c>
      <c r="D363" s="3">
        <f>IF(C363&lt;MAX($C$3:C363),C363/MAX($C$3:C363)-1,0)</f>
        <v>-1.7840375586854362E-2</v>
      </c>
      <c r="E363" s="3">
        <f>IF(C363&lt;MAX($C$137:C363),C363/MAX($C$137:C363)-1,0)</f>
        <v>-1.7840375586854362E-2</v>
      </c>
    </row>
    <row r="364" spans="1:5">
      <c r="A364" s="25">
        <v>42760</v>
      </c>
      <c r="B364" s="1">
        <v>1.056</v>
      </c>
      <c r="C364" s="1">
        <v>1.056</v>
      </c>
      <c r="D364" s="3">
        <f>IF(C364&lt;MAX($C$3:C364),C364/MAX($C$3:C364)-1,0)</f>
        <v>-8.4507042253519904E-3</v>
      </c>
      <c r="E364" s="3">
        <f>IF(C364&lt;MAX($C$137:C364),C364/MAX($C$137:C364)-1,0)</f>
        <v>-8.4507042253519904E-3</v>
      </c>
    </row>
    <row r="365" spans="1:5">
      <c r="A365" s="25">
        <v>42761</v>
      </c>
      <c r="B365" s="1">
        <v>1.0660000000000001</v>
      </c>
      <c r="C365" s="1">
        <v>1.0660000000000001</v>
      </c>
      <c r="D365" s="3">
        <f>IF(C365&lt;MAX($C$3:C365),C365/MAX($C$3:C365)-1,0)</f>
        <v>0</v>
      </c>
      <c r="E365" s="3">
        <f>IF(C365&lt;MAX($C$137:C365),C365/MAX($C$137:C365)-1,0)</f>
        <v>0</v>
      </c>
    </row>
    <row r="366" spans="1:5">
      <c r="A366" s="25">
        <v>42769</v>
      </c>
      <c r="B366" s="1">
        <v>1.056</v>
      </c>
      <c r="C366" s="1">
        <v>1.056</v>
      </c>
      <c r="D366" s="3">
        <f>IF(C366&lt;MAX($C$3:C366),C366/MAX($C$3:C366)-1,0)</f>
        <v>-9.3808630393996673E-3</v>
      </c>
      <c r="E366" s="3">
        <f>IF(C366&lt;MAX($C$137:C366),C366/MAX($C$137:C366)-1,0)</f>
        <v>-9.3808630393996673E-3</v>
      </c>
    </row>
    <row r="367" spans="1:5">
      <c r="A367" s="25">
        <v>42772</v>
      </c>
      <c r="B367" s="1">
        <v>1.0680000000000001</v>
      </c>
      <c r="C367" s="1">
        <v>1.0680000000000001</v>
      </c>
      <c r="D367" s="3">
        <f>IF(C367&lt;MAX($C$3:C367),C367/MAX($C$3:C367)-1,0)</f>
        <v>0</v>
      </c>
      <c r="E367" s="3">
        <f>IF(C367&lt;MAX($C$137:C367),C367/MAX($C$137:C367)-1,0)</f>
        <v>0</v>
      </c>
    </row>
    <row r="368" spans="1:5">
      <c r="A368" s="25">
        <v>42773</v>
      </c>
      <c r="B368" s="1">
        <v>1.069</v>
      </c>
      <c r="C368" s="1">
        <v>1.069</v>
      </c>
      <c r="D368" s="3">
        <f>IF(C368&lt;MAX($C$3:C368),C368/MAX($C$3:C368)-1,0)</f>
        <v>0</v>
      </c>
      <c r="E368" s="3">
        <f>IF(C368&lt;MAX($C$137:C368),C368/MAX($C$137:C368)-1,0)</f>
        <v>0</v>
      </c>
    </row>
    <row r="369" spans="1:5">
      <c r="A369" s="25">
        <v>42774</v>
      </c>
      <c r="B369" s="1">
        <v>1.0780000000000001</v>
      </c>
      <c r="C369" s="1">
        <v>1.0780000000000001</v>
      </c>
      <c r="D369" s="3">
        <f>IF(C369&lt;MAX($C$3:C369),C369/MAX($C$3:C369)-1,0)</f>
        <v>0</v>
      </c>
      <c r="E369" s="3">
        <f>IF(C369&lt;MAX($C$137:C369),C369/MAX($C$137:C369)-1,0)</f>
        <v>0</v>
      </c>
    </row>
    <row r="370" spans="1:5">
      <c r="A370" s="25">
        <v>42775</v>
      </c>
      <c r="B370" s="1">
        <v>1.081</v>
      </c>
      <c r="C370" s="1">
        <v>1.081</v>
      </c>
      <c r="D370" s="3">
        <f>IF(C370&lt;MAX($C$3:C370),C370/MAX($C$3:C370)-1,0)</f>
        <v>0</v>
      </c>
      <c r="E370" s="3">
        <f>IF(C370&lt;MAX($C$137:C370),C370/MAX($C$137:C370)-1,0)</f>
        <v>0</v>
      </c>
    </row>
    <row r="371" spans="1:5">
      <c r="A371" s="25">
        <v>42776</v>
      </c>
      <c r="B371" s="1">
        <v>1.085</v>
      </c>
      <c r="C371" s="1">
        <v>1.085</v>
      </c>
      <c r="D371" s="3">
        <f>IF(C371&lt;MAX($C$3:C371),C371/MAX($C$3:C371)-1,0)</f>
        <v>0</v>
      </c>
      <c r="E371" s="3">
        <f>IF(C371&lt;MAX($C$137:C371),C371/MAX($C$137:C371)-1,0)</f>
        <v>0</v>
      </c>
    </row>
    <row r="372" spans="1:5">
      <c r="A372" s="25">
        <v>42779</v>
      </c>
      <c r="B372" s="1">
        <v>1.0980000000000001</v>
      </c>
      <c r="C372" s="1">
        <v>1.0980000000000001</v>
      </c>
      <c r="D372" s="3">
        <f>IF(C372&lt;MAX($C$3:C372),C372/MAX($C$3:C372)-1,0)</f>
        <v>0</v>
      </c>
      <c r="E372" s="3">
        <f>IF(C372&lt;MAX($C$137:C372),C372/MAX($C$137:C372)-1,0)</f>
        <v>0</v>
      </c>
    </row>
    <row r="373" spans="1:5">
      <c r="A373" s="25">
        <v>42780</v>
      </c>
      <c r="B373" s="1">
        <v>1.097</v>
      </c>
      <c r="C373" s="1">
        <v>1.097</v>
      </c>
      <c r="D373" s="3">
        <f>IF(C373&lt;MAX($C$3:C373),C373/MAX($C$3:C373)-1,0)</f>
        <v>-9.1074681238623167E-4</v>
      </c>
      <c r="E373" s="3">
        <f>IF(C373&lt;MAX($C$137:C373),C373/MAX($C$137:C373)-1,0)</f>
        <v>-9.1074681238623167E-4</v>
      </c>
    </row>
    <row r="374" spans="1:5">
      <c r="A374" s="25">
        <v>42781</v>
      </c>
      <c r="B374" s="1">
        <v>1.1020000000000001</v>
      </c>
      <c r="C374" s="1">
        <v>1.1020000000000001</v>
      </c>
      <c r="D374" s="3">
        <f>IF(C374&lt;MAX($C$3:C374),C374/MAX($C$3:C374)-1,0)</f>
        <v>0</v>
      </c>
      <c r="E374" s="3">
        <f>IF(C374&lt;MAX($C$137:C374),C374/MAX($C$137:C374)-1,0)</f>
        <v>0</v>
      </c>
    </row>
    <row r="375" spans="1:5">
      <c r="A375" s="25">
        <v>42782</v>
      </c>
      <c r="B375" s="1">
        <v>1.1040000000000001</v>
      </c>
      <c r="C375" s="1">
        <v>1.1040000000000001</v>
      </c>
      <c r="D375" s="3">
        <f>IF(C375&lt;MAX($C$3:C375),C375/MAX($C$3:C375)-1,0)</f>
        <v>0</v>
      </c>
      <c r="E375" s="3">
        <f>IF(C375&lt;MAX($C$137:C375),C375/MAX($C$137:C375)-1,0)</f>
        <v>0</v>
      </c>
    </row>
    <row r="376" spans="1:5">
      <c r="A376" s="25">
        <v>42783</v>
      </c>
      <c r="B376" s="1">
        <v>1.0940000000000001</v>
      </c>
      <c r="C376" s="1">
        <v>1.0940000000000001</v>
      </c>
      <c r="D376" s="3">
        <f>IF(C376&lt;MAX($C$3:C376),C376/MAX($C$3:C376)-1,0)</f>
        <v>-9.0579710144927938E-3</v>
      </c>
      <c r="E376" s="3">
        <f>IF(C376&lt;MAX($C$137:C376),C376/MAX($C$137:C376)-1,0)</f>
        <v>-9.0579710144927938E-3</v>
      </c>
    </row>
    <row r="377" spans="1:5">
      <c r="A377" s="25">
        <v>42786</v>
      </c>
      <c r="B377" s="1">
        <v>1.107</v>
      </c>
      <c r="C377" s="1">
        <v>1.107</v>
      </c>
      <c r="D377" s="3">
        <f>IF(C377&lt;MAX($C$3:C377),C377/MAX($C$3:C377)-1,0)</f>
        <v>0</v>
      </c>
      <c r="E377" s="3">
        <f>IF(C377&lt;MAX($C$137:C377),C377/MAX($C$137:C377)-1,0)</f>
        <v>0</v>
      </c>
    </row>
    <row r="378" spans="1:5">
      <c r="A378" s="25">
        <v>42787</v>
      </c>
      <c r="B378" s="1">
        <v>1.101</v>
      </c>
      <c r="C378" s="1">
        <v>1.101</v>
      </c>
      <c r="D378" s="3">
        <f>IF(C378&lt;MAX($C$3:C378),C378/MAX($C$3:C378)-1,0)</f>
        <v>-5.4200542005420349E-3</v>
      </c>
      <c r="E378" s="3">
        <f>IF(C378&lt;MAX($C$137:C378),C378/MAX($C$137:C378)-1,0)</f>
        <v>-5.4200542005420349E-3</v>
      </c>
    </row>
    <row r="379" spans="1:5">
      <c r="A379" s="25">
        <v>42788</v>
      </c>
      <c r="B379" s="1">
        <v>1.113</v>
      </c>
      <c r="C379" s="1">
        <v>1.113</v>
      </c>
      <c r="D379" s="3">
        <f>IF(C379&lt;MAX($C$3:C379),C379/MAX($C$3:C379)-1,0)</f>
        <v>0</v>
      </c>
      <c r="E379" s="3">
        <f>IF(C379&lt;MAX($C$137:C379),C379/MAX($C$137:C379)-1,0)</f>
        <v>0</v>
      </c>
    </row>
    <row r="380" spans="1:5">
      <c r="A380" s="25">
        <v>42789</v>
      </c>
      <c r="B380" s="1">
        <v>1.109</v>
      </c>
      <c r="C380" s="1">
        <v>1.109</v>
      </c>
      <c r="D380" s="3">
        <f>IF(C380&lt;MAX($C$3:C380),C380/MAX($C$3:C380)-1,0)</f>
        <v>-3.5938903863431682E-3</v>
      </c>
      <c r="E380" s="3">
        <f>IF(C380&lt;MAX($C$137:C380),C380/MAX($C$137:C380)-1,0)</f>
        <v>-3.5938903863431682E-3</v>
      </c>
    </row>
    <row r="381" spans="1:5">
      <c r="A381" s="25">
        <v>42790</v>
      </c>
      <c r="B381" s="1">
        <v>1.0940000000000001</v>
      </c>
      <c r="C381" s="1">
        <v>1.0940000000000001</v>
      </c>
      <c r="D381" s="3">
        <f>IF(C381&lt;MAX($C$3:C381),C381/MAX($C$3:C381)-1,0)</f>
        <v>-1.7070979335130243E-2</v>
      </c>
      <c r="E381" s="3">
        <f>IF(C381&lt;MAX($C$137:C381),C381/MAX($C$137:C381)-1,0)</f>
        <v>-1.7070979335130243E-2</v>
      </c>
    </row>
    <row r="382" spans="1:5">
      <c r="A382" s="25">
        <v>42793</v>
      </c>
      <c r="B382" s="1">
        <v>1.0920000000000001</v>
      </c>
      <c r="C382" s="1">
        <v>1.0920000000000001</v>
      </c>
      <c r="D382" s="3">
        <f>IF(C382&lt;MAX($C$3:C382),C382/MAX($C$3:C382)-1,0)</f>
        <v>-1.8867924528301772E-2</v>
      </c>
      <c r="E382" s="3">
        <f>IF(C382&lt;MAX($C$137:C382),C382/MAX($C$137:C382)-1,0)</f>
        <v>-1.8867924528301772E-2</v>
      </c>
    </row>
    <row r="383" spans="1:5">
      <c r="A383" s="25">
        <v>42794</v>
      </c>
      <c r="B383" s="1">
        <v>1.085</v>
      </c>
      <c r="C383" s="1">
        <v>1.085</v>
      </c>
      <c r="D383" s="3">
        <f>IF(C383&lt;MAX($C$3:C383),C383/MAX($C$3:C383)-1,0)</f>
        <v>-2.515723270440251E-2</v>
      </c>
      <c r="E383" s="3">
        <f>IF(C383&lt;MAX($C$137:C383),C383/MAX($C$137:C383)-1,0)</f>
        <v>-2.515723270440251E-2</v>
      </c>
    </row>
    <row r="384" spans="1:5">
      <c r="A384" s="25">
        <v>42795</v>
      </c>
      <c r="B384" s="1">
        <v>1.0920000000000001</v>
      </c>
      <c r="C384" s="1">
        <v>1.0920000000000001</v>
      </c>
      <c r="D384" s="3">
        <f>IF(C384&lt;MAX($C$3:C384),C384/MAX($C$3:C384)-1,0)</f>
        <v>-1.8867924528301772E-2</v>
      </c>
      <c r="E384" s="3">
        <f>IF(C384&lt;MAX($C$137:C384),C384/MAX($C$137:C384)-1,0)</f>
        <v>-1.8867924528301772E-2</v>
      </c>
    </row>
    <row r="385" spans="1:5">
      <c r="A385" s="25">
        <v>42796</v>
      </c>
      <c r="B385" s="1">
        <v>1.0900000000000001</v>
      </c>
      <c r="C385" s="1">
        <v>1.0900000000000001</v>
      </c>
      <c r="D385" s="3">
        <f>IF(C385&lt;MAX($C$3:C385),C385/MAX($C$3:C385)-1,0)</f>
        <v>-2.0664869721473411E-2</v>
      </c>
      <c r="E385" s="3">
        <f>IF(C385&lt;MAX($C$137:C385),C385/MAX($C$137:C385)-1,0)</f>
        <v>-2.0664869721473411E-2</v>
      </c>
    </row>
    <row r="386" spans="1:5">
      <c r="A386" s="25">
        <v>42797</v>
      </c>
      <c r="B386" s="1">
        <v>1.087</v>
      </c>
      <c r="C386" s="1">
        <v>1.087</v>
      </c>
      <c r="D386" s="3">
        <f>IF(C386&lt;MAX($C$3:C386),C386/MAX($C$3:C386)-1,0)</f>
        <v>-2.3360287511230982E-2</v>
      </c>
      <c r="E386" s="3">
        <f>IF(C386&lt;MAX($C$137:C386),C386/MAX($C$137:C386)-1,0)</f>
        <v>-2.3360287511230982E-2</v>
      </c>
    </row>
    <row r="387" spans="1:5">
      <c r="A387" s="25">
        <v>42800</v>
      </c>
      <c r="B387" s="1">
        <v>1.091</v>
      </c>
      <c r="C387" s="1">
        <v>1.091</v>
      </c>
      <c r="D387" s="3">
        <f>IF(C387&lt;MAX($C$3:C387),C387/MAX($C$3:C387)-1,0)</f>
        <v>-1.9766397124887702E-2</v>
      </c>
      <c r="E387" s="3">
        <f>IF(C387&lt;MAX($C$137:C387),C387/MAX($C$137:C387)-1,0)</f>
        <v>-1.9766397124887702E-2</v>
      </c>
    </row>
    <row r="388" spans="1:5">
      <c r="A388" s="25">
        <v>42801</v>
      </c>
      <c r="B388" s="1">
        <v>1.0960000000000001</v>
      </c>
      <c r="C388" s="1">
        <v>1.0960000000000001</v>
      </c>
      <c r="D388" s="3">
        <f>IF(C388&lt;MAX($C$3:C388),C388/MAX($C$3:C388)-1,0)</f>
        <v>-1.5274034141958603E-2</v>
      </c>
      <c r="E388" s="3">
        <f>IF(C388&lt;MAX($C$137:C388),C388/MAX($C$137:C388)-1,0)</f>
        <v>-1.5274034141958603E-2</v>
      </c>
    </row>
    <row r="389" spans="1:5">
      <c r="A389" s="25">
        <v>42802</v>
      </c>
      <c r="B389" s="1">
        <v>1.103</v>
      </c>
      <c r="C389" s="1">
        <v>1.103</v>
      </c>
      <c r="D389" s="3">
        <f>IF(C389&lt;MAX($C$3:C389),C389/MAX($C$3:C389)-1,0)</f>
        <v>-8.9847259658580869E-3</v>
      </c>
      <c r="E389" s="3">
        <f>IF(C389&lt;MAX($C$137:C389),C389/MAX($C$137:C389)-1,0)</f>
        <v>-8.9847259658580869E-3</v>
      </c>
    </row>
    <row r="390" spans="1:5">
      <c r="A390" s="25">
        <v>42803</v>
      </c>
      <c r="B390" s="1">
        <v>1.0920000000000001</v>
      </c>
      <c r="C390" s="1">
        <v>1.0920000000000001</v>
      </c>
      <c r="D390" s="3">
        <f>IF(C390&lt;MAX($C$3:C390),C390/MAX($C$3:C390)-1,0)</f>
        <v>-1.8867924528301772E-2</v>
      </c>
      <c r="E390" s="3">
        <f>IF(C390&lt;MAX($C$137:C390),C390/MAX($C$137:C390)-1,0)</f>
        <v>-1.8867924528301772E-2</v>
      </c>
    </row>
    <row r="391" spans="1:5">
      <c r="A391" s="25">
        <v>42804</v>
      </c>
      <c r="B391" s="1">
        <v>1.097</v>
      </c>
      <c r="C391" s="1">
        <v>1.097</v>
      </c>
      <c r="D391" s="3">
        <f>IF(C391&lt;MAX($C$3:C391),C391/MAX($C$3:C391)-1,0)</f>
        <v>-1.4375561545372895E-2</v>
      </c>
      <c r="E391" s="3">
        <f>IF(C391&lt;MAX($C$137:C391),C391/MAX($C$137:C391)-1,0)</f>
        <v>-1.4375561545372895E-2</v>
      </c>
    </row>
    <row r="392" spans="1:5">
      <c r="A392" s="25">
        <v>42807</v>
      </c>
      <c r="B392" s="1">
        <v>1.1100000000000001</v>
      </c>
      <c r="C392" s="1">
        <v>1.1100000000000001</v>
      </c>
      <c r="D392" s="3">
        <f>IF(C392&lt;MAX($C$3:C392),C392/MAX($C$3:C392)-1,0)</f>
        <v>-2.6954177897573484E-3</v>
      </c>
      <c r="E392" s="3">
        <f>IF(C392&lt;MAX($C$137:C392),C392/MAX($C$137:C392)-1,0)</f>
        <v>-2.6954177897573484E-3</v>
      </c>
    </row>
    <row r="393" spans="1:5">
      <c r="A393" s="25">
        <v>42808</v>
      </c>
      <c r="B393" s="1">
        <v>1.113</v>
      </c>
      <c r="C393" s="1">
        <v>1.113</v>
      </c>
      <c r="D393" s="3">
        <f>IF(C393&lt;MAX($C$3:C393),C393/MAX($C$3:C393)-1,0)</f>
        <v>0</v>
      </c>
      <c r="E393" s="3">
        <f>IF(C393&lt;MAX($C$137:C393),C393/MAX($C$137:C393)-1,0)</f>
        <v>0</v>
      </c>
    </row>
    <row r="394" spans="1:5">
      <c r="A394" s="25">
        <v>42809</v>
      </c>
      <c r="B394" s="1">
        <v>1.113</v>
      </c>
      <c r="C394" s="1">
        <v>1.113</v>
      </c>
      <c r="D394" s="3">
        <f>IF(C394&lt;MAX($C$3:C394),C394/MAX($C$3:C394)-1,0)</f>
        <v>0</v>
      </c>
      <c r="E394" s="3">
        <f>IF(C394&lt;MAX($C$137:C394),C394/MAX($C$137:C394)-1,0)</f>
        <v>0</v>
      </c>
    </row>
    <row r="395" spans="1:5">
      <c r="A395" s="25">
        <v>42810</v>
      </c>
      <c r="B395" s="1">
        <v>1.129</v>
      </c>
      <c r="C395" s="1">
        <v>1.129</v>
      </c>
      <c r="D395" s="3">
        <f>IF(C395&lt;MAX($C$3:C395),C395/MAX($C$3:C395)-1,0)</f>
        <v>0</v>
      </c>
      <c r="E395" s="3">
        <f>IF(C395&lt;MAX($C$137:C395),C395/MAX($C$137:C395)-1,0)</f>
        <v>0</v>
      </c>
    </row>
    <row r="396" spans="1:5">
      <c r="A396" s="25">
        <v>42811</v>
      </c>
      <c r="B396" s="1">
        <v>1.127</v>
      </c>
      <c r="C396" s="1">
        <v>1.127</v>
      </c>
      <c r="D396" s="3">
        <f>IF(C396&lt;MAX($C$3:C396),C396/MAX($C$3:C396)-1,0)</f>
        <v>-1.771479185119551E-3</v>
      </c>
      <c r="E396" s="3">
        <f>IF(C396&lt;MAX($C$137:C396),C396/MAX($C$137:C396)-1,0)</f>
        <v>-1.771479185119551E-3</v>
      </c>
    </row>
    <row r="397" spans="1:5">
      <c r="A397" s="25">
        <v>42814</v>
      </c>
      <c r="B397" s="1">
        <v>1.135</v>
      </c>
      <c r="C397" s="1">
        <v>1.135</v>
      </c>
      <c r="D397" s="3">
        <f>IF(C397&lt;MAX($C$3:C397),C397/MAX($C$3:C397)-1,0)</f>
        <v>0</v>
      </c>
      <c r="E397" s="3">
        <f>IF(C397&lt;MAX($C$137:C397),C397/MAX($C$137:C397)-1,0)</f>
        <v>0</v>
      </c>
    </row>
    <row r="398" spans="1:5">
      <c r="A398" s="25">
        <v>42815</v>
      </c>
      <c r="B398" s="1">
        <v>1.139</v>
      </c>
      <c r="C398" s="1">
        <v>1.139</v>
      </c>
      <c r="D398" s="3">
        <f>IF(C398&lt;MAX($C$3:C398),C398/MAX($C$3:C398)-1,0)</f>
        <v>0</v>
      </c>
      <c r="E398" s="3">
        <f>IF(C398&lt;MAX($C$137:C398),C398/MAX($C$137:C398)-1,0)</f>
        <v>0</v>
      </c>
    </row>
    <row r="399" spans="1:5">
      <c r="A399" s="25">
        <v>42816</v>
      </c>
      <c r="B399" s="1">
        <v>1.1299999999999999</v>
      </c>
      <c r="C399" s="1">
        <v>1.1299999999999999</v>
      </c>
      <c r="D399" s="3">
        <f>IF(C399&lt;MAX($C$3:C399),C399/MAX($C$3:C399)-1,0)</f>
        <v>-7.9016681299386438E-3</v>
      </c>
      <c r="E399" s="3">
        <f>IF(C399&lt;MAX($C$137:C399),C399/MAX($C$137:C399)-1,0)</f>
        <v>-7.9016681299386438E-3</v>
      </c>
    </row>
    <row r="400" spans="1:5">
      <c r="A400" s="25">
        <v>42817</v>
      </c>
      <c r="B400" s="1">
        <v>1.1319999999999999</v>
      </c>
      <c r="C400" s="1">
        <v>1.1319999999999999</v>
      </c>
      <c r="D400" s="3">
        <f>IF(C400&lt;MAX($C$3:C400),C400/MAX($C$3:C400)-1,0)</f>
        <v>-6.1457418788412044E-3</v>
      </c>
      <c r="E400" s="3">
        <f>IF(C400&lt;MAX($C$137:C400),C400/MAX($C$137:C400)-1,0)</f>
        <v>-6.1457418788412044E-3</v>
      </c>
    </row>
    <row r="401" spans="1:5">
      <c r="A401" s="25">
        <v>42818</v>
      </c>
      <c r="B401" s="1">
        <v>1.137</v>
      </c>
      <c r="C401" s="1">
        <v>1.137</v>
      </c>
      <c r="D401" s="3">
        <f>IF(C401&lt;MAX($C$3:C401),C401/MAX($C$3:C401)-1,0)</f>
        <v>-1.7559262510974394E-3</v>
      </c>
      <c r="E401" s="3">
        <f>IF(C401&lt;MAX($C$137:C401),C401/MAX($C$137:C401)-1,0)</f>
        <v>-1.7559262510974394E-3</v>
      </c>
    </row>
    <row r="402" spans="1:5">
      <c r="A402" s="25">
        <v>42821</v>
      </c>
      <c r="B402" s="1">
        <v>1.125</v>
      </c>
      <c r="C402" s="1">
        <v>1.125</v>
      </c>
      <c r="D402" s="3">
        <f>IF(C402&lt;MAX($C$3:C402),C402/MAX($C$3:C402)-1,0)</f>
        <v>-1.2291483757682187E-2</v>
      </c>
      <c r="E402" s="3">
        <f>IF(C402&lt;MAX($C$137:C402),C402/MAX($C$137:C402)-1,0)</f>
        <v>-1.2291483757682187E-2</v>
      </c>
    </row>
    <row r="403" spans="1:5">
      <c r="A403" s="25">
        <v>42822</v>
      </c>
      <c r="B403" s="1">
        <v>1.1319999999999999</v>
      </c>
      <c r="C403" s="1">
        <v>1.1319999999999999</v>
      </c>
      <c r="D403" s="3">
        <f>IF(C403&lt;MAX($C$3:C403),C403/MAX($C$3:C403)-1,0)</f>
        <v>-6.1457418788412044E-3</v>
      </c>
      <c r="E403" s="3">
        <f>IF(C403&lt;MAX($C$137:C403),C403/MAX($C$137:C403)-1,0)</f>
        <v>-6.1457418788412044E-3</v>
      </c>
    </row>
    <row r="404" spans="1:5">
      <c r="A404" s="25">
        <v>42823</v>
      </c>
      <c r="B404" s="1">
        <v>1.1339999999999999</v>
      </c>
      <c r="C404" s="1">
        <v>1.1339999999999999</v>
      </c>
      <c r="D404" s="3">
        <f>IF(C404&lt;MAX($C$3:C404),C404/MAX($C$3:C404)-1,0)</f>
        <v>-4.389815627743765E-3</v>
      </c>
      <c r="E404" s="3">
        <f>IF(C404&lt;MAX($C$137:C404),C404/MAX($C$137:C404)-1,0)</f>
        <v>-4.389815627743765E-3</v>
      </c>
    </row>
    <row r="405" spans="1:5">
      <c r="A405" s="25">
        <v>42824</v>
      </c>
      <c r="B405" s="1">
        <v>1.129</v>
      </c>
      <c r="C405" s="1">
        <v>1.129</v>
      </c>
      <c r="D405" s="3">
        <f>IF(C405&lt;MAX($C$3:C405),C405/MAX($C$3:C405)-1,0)</f>
        <v>-8.7796312554873079E-3</v>
      </c>
      <c r="E405" s="3">
        <f>IF(C405&lt;MAX($C$137:C405),C405/MAX($C$137:C405)-1,0)</f>
        <v>-8.7796312554873079E-3</v>
      </c>
    </row>
    <row r="406" spans="1:5">
      <c r="A406" s="25">
        <v>42825</v>
      </c>
      <c r="B406" s="1">
        <v>1.127</v>
      </c>
      <c r="C406" s="1">
        <v>1.127</v>
      </c>
      <c r="D406" s="3">
        <f>IF(C406&lt;MAX($C$3:C406),C406/MAX($C$3:C406)-1,0)</f>
        <v>-1.0535557506584747E-2</v>
      </c>
      <c r="E406" s="3">
        <f>IF(C406&lt;MAX($C$137:C406),C406/MAX($C$137:C406)-1,0)</f>
        <v>-1.0535557506584747E-2</v>
      </c>
    </row>
    <row r="407" spans="1:5">
      <c r="A407" s="25">
        <v>42830</v>
      </c>
      <c r="B407" s="1">
        <v>1.139</v>
      </c>
      <c r="C407" s="1">
        <v>1.139</v>
      </c>
      <c r="D407" s="3">
        <f>IF(C407&lt;MAX($C$3:C407),C407/MAX($C$3:C407)-1,0)</f>
        <v>0</v>
      </c>
      <c r="E407" s="3">
        <f>IF(C407&lt;MAX($C$137:C407),C407/MAX($C$137:C407)-1,0)</f>
        <v>0</v>
      </c>
    </row>
    <row r="408" spans="1:5">
      <c r="A408" s="25">
        <v>42831</v>
      </c>
      <c r="B408" s="1">
        <v>1.133</v>
      </c>
      <c r="C408" s="1">
        <v>1.133</v>
      </c>
      <c r="D408" s="3">
        <f>IF(C408&lt;MAX($C$3:C408),C408/MAX($C$3:C408)-1,0)</f>
        <v>-5.2677787532923182E-3</v>
      </c>
      <c r="E408" s="3">
        <f>IF(C408&lt;MAX($C$137:C408),C408/MAX($C$137:C408)-1,0)</f>
        <v>-5.2677787532923182E-3</v>
      </c>
    </row>
    <row r="409" spans="1:5">
      <c r="A409" s="25">
        <v>42832</v>
      </c>
      <c r="B409" s="1">
        <v>1.133</v>
      </c>
      <c r="C409" s="1">
        <v>1.133</v>
      </c>
      <c r="D409" s="3">
        <f>IF(C409&lt;MAX($C$3:C409),C409/MAX($C$3:C409)-1,0)</f>
        <v>-5.2677787532923182E-3</v>
      </c>
      <c r="E409" s="3">
        <f>IF(C409&lt;MAX($C$137:C409),C409/MAX($C$137:C409)-1,0)</f>
        <v>-5.2677787532923182E-3</v>
      </c>
    </row>
    <row r="410" spans="1:5">
      <c r="A410" s="25">
        <v>42835</v>
      </c>
      <c r="B410" s="1">
        <v>1.1279999999999999</v>
      </c>
      <c r="C410" s="1">
        <v>1.1279999999999999</v>
      </c>
      <c r="D410" s="3">
        <f>IF(C410&lt;MAX($C$3:C410),C410/MAX($C$3:C410)-1,0)</f>
        <v>-9.6575943810360831E-3</v>
      </c>
      <c r="E410" s="3">
        <f>IF(C410&lt;MAX($C$137:C410),C410/MAX($C$137:C410)-1,0)</f>
        <v>-9.6575943810360831E-3</v>
      </c>
    </row>
    <row r="411" spans="1:5">
      <c r="A411" s="25">
        <v>42836</v>
      </c>
      <c r="B411" s="1">
        <v>1.123</v>
      </c>
      <c r="C411" s="1">
        <v>1.123</v>
      </c>
      <c r="D411" s="3">
        <f>IF(C411&lt;MAX($C$3:C411),C411/MAX($C$3:C411)-1,0)</f>
        <v>-1.4047410008779626E-2</v>
      </c>
      <c r="E411" s="3">
        <f>IF(C411&lt;MAX($C$137:C411),C411/MAX($C$137:C411)-1,0)</f>
        <v>-1.4047410008779626E-2</v>
      </c>
    </row>
    <row r="412" spans="1:5">
      <c r="A412" s="25">
        <v>42837</v>
      </c>
      <c r="B412" s="1">
        <v>1.1319999999999999</v>
      </c>
      <c r="C412" s="1">
        <v>1.1319999999999999</v>
      </c>
      <c r="D412" s="3">
        <f>IF(C412&lt;MAX($C$3:C412),C412/MAX($C$3:C412)-1,0)</f>
        <v>-6.1457418788412044E-3</v>
      </c>
      <c r="E412" s="3">
        <f>IF(C412&lt;MAX($C$137:C412),C412/MAX($C$137:C412)-1,0)</f>
        <v>-6.1457418788412044E-3</v>
      </c>
    </row>
    <row r="413" spans="1:5">
      <c r="A413" s="25">
        <v>42838</v>
      </c>
      <c r="B413" s="1">
        <v>1.129</v>
      </c>
      <c r="C413" s="1">
        <v>1.129</v>
      </c>
      <c r="D413" s="3">
        <f>IF(C413&lt;MAX($C$3:C413),C413/MAX($C$3:C413)-1,0)</f>
        <v>-8.7796312554873079E-3</v>
      </c>
      <c r="E413" s="3">
        <f>IF(C413&lt;MAX($C$137:C413),C413/MAX($C$137:C413)-1,0)</f>
        <v>-8.7796312554873079E-3</v>
      </c>
    </row>
    <row r="414" spans="1:5">
      <c r="A414" s="25">
        <v>42839</v>
      </c>
      <c r="B414" s="1">
        <v>1.1299999999999999</v>
      </c>
      <c r="C414" s="1">
        <v>1.1299999999999999</v>
      </c>
      <c r="D414" s="3">
        <f>IF(C414&lt;MAX($C$3:C414),C414/MAX($C$3:C414)-1,0)</f>
        <v>-7.9016681299386438E-3</v>
      </c>
      <c r="E414" s="3">
        <f>IF(C414&lt;MAX($C$137:C414),C414/MAX($C$137:C414)-1,0)</f>
        <v>-7.9016681299386438E-3</v>
      </c>
    </row>
    <row r="415" spans="1:5">
      <c r="A415" s="25">
        <v>42842</v>
      </c>
      <c r="B415" s="1">
        <v>1.1299999999999999</v>
      </c>
      <c r="C415" s="1">
        <v>1.1299999999999999</v>
      </c>
      <c r="D415" s="3">
        <f>IF(C415&lt;MAX($C$3:C415),C415/MAX($C$3:C415)-1,0)</f>
        <v>-7.9016681299386438E-3</v>
      </c>
      <c r="E415" s="3">
        <f>IF(C415&lt;MAX($C$137:C415),C415/MAX($C$137:C415)-1,0)</f>
        <v>-7.9016681299386438E-3</v>
      </c>
    </row>
    <row r="416" spans="1:5">
      <c r="A416" s="25">
        <v>42843</v>
      </c>
      <c r="B416" s="1">
        <v>1.121</v>
      </c>
      <c r="C416" s="1">
        <v>1.121</v>
      </c>
      <c r="D416" s="3">
        <f>IF(C416&lt;MAX($C$3:C416),C416/MAX($C$3:C416)-1,0)</f>
        <v>-1.5803336259877065E-2</v>
      </c>
      <c r="E416" s="3">
        <f>IF(C416&lt;MAX($C$137:C416),C416/MAX($C$137:C416)-1,0)</f>
        <v>-1.5803336259877065E-2</v>
      </c>
    </row>
    <row r="417" spans="1:5">
      <c r="A417" s="25">
        <v>42844</v>
      </c>
      <c r="B417" s="1">
        <v>1.121</v>
      </c>
      <c r="C417" s="1">
        <v>1.121</v>
      </c>
      <c r="D417" s="3">
        <f>IF(C417&lt;MAX($C$3:C417),C417/MAX($C$3:C417)-1,0)</f>
        <v>-1.5803336259877065E-2</v>
      </c>
      <c r="E417" s="3">
        <f>IF(C417&lt;MAX($C$137:C417),C417/MAX($C$137:C417)-1,0)</f>
        <v>-1.5803336259877065E-2</v>
      </c>
    </row>
    <row r="418" spans="1:5">
      <c r="A418" s="25">
        <v>42845</v>
      </c>
      <c r="B418" s="1">
        <v>1.1359999999999999</v>
      </c>
      <c r="C418" s="1">
        <v>1.1359999999999999</v>
      </c>
      <c r="D418" s="3">
        <f>IF(C418&lt;MAX($C$3:C418),C418/MAX($C$3:C418)-1,0)</f>
        <v>-2.6338893766463256E-3</v>
      </c>
      <c r="E418" s="3">
        <f>IF(C418&lt;MAX($C$137:C418),C418/MAX($C$137:C418)-1,0)</f>
        <v>-2.6338893766463256E-3</v>
      </c>
    </row>
    <row r="419" spans="1:5">
      <c r="A419" s="25">
        <v>42846</v>
      </c>
      <c r="B419" s="1">
        <v>1.1359999999999999</v>
      </c>
      <c r="C419" s="1">
        <v>1.1359999999999999</v>
      </c>
      <c r="D419" s="3">
        <f>IF(C419&lt;MAX($C$3:C419),C419/MAX($C$3:C419)-1,0)</f>
        <v>-2.6338893766463256E-3</v>
      </c>
      <c r="E419" s="3">
        <f>IF(C419&lt;MAX($C$137:C419),C419/MAX($C$137:C419)-1,0)</f>
        <v>-2.6338893766463256E-3</v>
      </c>
    </row>
    <row r="420" spans="1:5">
      <c r="A420" s="25">
        <v>42849</v>
      </c>
      <c r="B420" s="1">
        <v>1.133</v>
      </c>
      <c r="C420" s="1">
        <v>1.133</v>
      </c>
      <c r="D420" s="3">
        <f>IF(C420&lt;MAX($C$3:C420),C420/MAX($C$3:C420)-1,0)</f>
        <v>-5.2677787532923182E-3</v>
      </c>
      <c r="E420" s="3">
        <f>IF(C420&lt;MAX($C$137:C420),C420/MAX($C$137:C420)-1,0)</f>
        <v>-5.2677787532923182E-3</v>
      </c>
    </row>
    <row r="421" spans="1:5">
      <c r="A421" s="25">
        <v>42850</v>
      </c>
      <c r="B421" s="1">
        <v>1.1479999999999999</v>
      </c>
      <c r="C421" s="1">
        <v>1.1479999999999999</v>
      </c>
      <c r="D421" s="3">
        <f>IF(C421&lt;MAX($C$3:C421),C421/MAX($C$3:C421)-1,0)</f>
        <v>0</v>
      </c>
      <c r="E421" s="3">
        <f>IF(C421&lt;MAX($C$137:C421),C421/MAX($C$137:C421)-1,0)</f>
        <v>0</v>
      </c>
    </row>
    <row r="422" spans="1:5">
      <c r="A422" s="25">
        <v>42851</v>
      </c>
      <c r="B422" s="1">
        <v>1.1519999999999999</v>
      </c>
      <c r="C422" s="1">
        <v>1.1519999999999999</v>
      </c>
      <c r="D422" s="3">
        <f>IF(C422&lt;MAX($C$3:C422),C422/MAX($C$3:C422)-1,0)</f>
        <v>0</v>
      </c>
      <c r="E422" s="3">
        <f>IF(C422&lt;MAX($C$137:C422),C422/MAX($C$137:C422)-1,0)</f>
        <v>0</v>
      </c>
    </row>
    <row r="423" spans="1:5">
      <c r="A423" s="25">
        <v>42852</v>
      </c>
      <c r="B423" s="1">
        <v>1.153</v>
      </c>
      <c r="C423" s="1">
        <v>1.153</v>
      </c>
      <c r="D423" s="3">
        <f>IF(C423&lt;MAX($C$3:C423),C423/MAX($C$3:C423)-1,0)</f>
        <v>0</v>
      </c>
      <c r="E423" s="3">
        <f>IF(C423&lt;MAX($C$137:C423),C423/MAX($C$137:C423)-1,0)</f>
        <v>0</v>
      </c>
    </row>
    <row r="424" spans="1:5">
      <c r="A424" s="25">
        <v>42853</v>
      </c>
      <c r="B424" s="1">
        <v>1.1519999999999999</v>
      </c>
      <c r="C424" s="1">
        <v>1.1519999999999999</v>
      </c>
      <c r="D424" s="3">
        <f>IF(C424&lt;MAX($C$3:C424),C424/MAX($C$3:C424)-1,0)</f>
        <v>-8.6730268863843829E-4</v>
      </c>
      <c r="E424" s="3">
        <f>IF(C424&lt;MAX($C$137:C424),C424/MAX($C$137:C424)-1,0)</f>
        <v>-8.6730268863843829E-4</v>
      </c>
    </row>
    <row r="425" spans="1:5">
      <c r="A425" s="25">
        <v>42857</v>
      </c>
      <c r="B425" s="1">
        <v>1.157</v>
      </c>
      <c r="C425" s="1">
        <v>1.157</v>
      </c>
      <c r="D425" s="3">
        <f>IF(C425&lt;MAX($C$3:C425),C425/MAX($C$3:C425)-1,0)</f>
        <v>0</v>
      </c>
      <c r="E425" s="3">
        <f>IF(C425&lt;MAX($C$137:C425),C425/MAX($C$137:C425)-1,0)</f>
        <v>0</v>
      </c>
    </row>
    <row r="426" spans="1:5">
      <c r="A426" s="25">
        <v>42858</v>
      </c>
      <c r="B426" s="1">
        <v>1.1559999999999999</v>
      </c>
      <c r="C426" s="1">
        <v>1.1559999999999999</v>
      </c>
      <c r="D426" s="3">
        <f>IF(C426&lt;MAX($C$3:C426),C426/MAX($C$3:C426)-1,0)</f>
        <v>-8.6430423509087362E-4</v>
      </c>
      <c r="E426" s="3">
        <f>IF(C426&lt;MAX($C$137:C426),C426/MAX($C$137:C426)-1,0)</f>
        <v>-8.6430423509087362E-4</v>
      </c>
    </row>
    <row r="427" spans="1:5">
      <c r="A427" s="25">
        <v>42859</v>
      </c>
      <c r="B427" s="1">
        <v>1.1479999999999999</v>
      </c>
      <c r="C427" s="1">
        <v>1.1479999999999999</v>
      </c>
      <c r="D427" s="3">
        <f>IF(C427&lt;MAX($C$3:C427),C427/MAX($C$3:C427)-1,0)</f>
        <v>-7.7787381158168634E-3</v>
      </c>
      <c r="E427" s="3">
        <f>IF(C427&lt;MAX($C$137:C427),C427/MAX($C$137:C427)-1,0)</f>
        <v>-7.7787381158168634E-3</v>
      </c>
    </row>
    <row r="428" spans="1:5">
      <c r="A428" s="25">
        <v>42860</v>
      </c>
      <c r="B428" s="1">
        <v>1.1359999999999999</v>
      </c>
      <c r="C428" s="1">
        <v>1.1359999999999999</v>
      </c>
      <c r="D428" s="3">
        <f>IF(C428&lt;MAX($C$3:C428),C428/MAX($C$3:C428)-1,0)</f>
        <v>-1.8150388936905903E-2</v>
      </c>
      <c r="E428" s="3">
        <f>IF(C428&lt;MAX($C$137:C428),C428/MAX($C$137:C428)-1,0)</f>
        <v>-1.8150388936905903E-2</v>
      </c>
    </row>
    <row r="429" spans="1:5">
      <c r="A429" s="25">
        <v>42863</v>
      </c>
      <c r="B429" s="1">
        <v>1.143</v>
      </c>
      <c r="C429" s="1">
        <v>1.143</v>
      </c>
      <c r="D429" s="3">
        <f>IF(C429&lt;MAX($C$3:C429),C429/MAX($C$3:C429)-1,0)</f>
        <v>-1.2100259291270565E-2</v>
      </c>
      <c r="E429" s="3">
        <f>IF(C429&lt;MAX($C$137:C429),C429/MAX($C$137:C429)-1,0)</f>
        <v>-1.2100259291270565E-2</v>
      </c>
    </row>
    <row r="430" spans="1:5">
      <c r="A430" s="25">
        <v>42864</v>
      </c>
      <c r="B430" s="1">
        <v>1.1559999999999999</v>
      </c>
      <c r="C430" s="1">
        <v>1.1559999999999999</v>
      </c>
      <c r="D430" s="3">
        <f>IF(C430&lt;MAX($C$3:C430),C430/MAX($C$3:C430)-1,0)</f>
        <v>-8.6430423509087362E-4</v>
      </c>
      <c r="E430" s="3">
        <f>IF(C430&lt;MAX($C$137:C430),C430/MAX($C$137:C430)-1,0)</f>
        <v>-8.6430423509087362E-4</v>
      </c>
    </row>
    <row r="431" spans="1:5">
      <c r="A431" s="25">
        <v>42865</v>
      </c>
      <c r="B431" s="1">
        <v>1.163</v>
      </c>
      <c r="C431" s="1">
        <v>1.163</v>
      </c>
      <c r="D431" s="3">
        <f>IF(C431&lt;MAX($C$3:C431),C431/MAX($C$3:C431)-1,0)</f>
        <v>0</v>
      </c>
      <c r="E431" s="3">
        <f>IF(C431&lt;MAX($C$137:C431),C431/MAX($C$137:C431)-1,0)</f>
        <v>0</v>
      </c>
    </row>
    <row r="432" spans="1:5">
      <c r="A432" s="25">
        <v>42866</v>
      </c>
      <c r="B432" s="1">
        <v>1.161</v>
      </c>
      <c r="C432" s="1">
        <v>1.161</v>
      </c>
      <c r="D432" s="3">
        <f>IF(C432&lt;MAX($C$3:C432),C432/MAX($C$3:C432)-1,0)</f>
        <v>-1.7196904557179593E-3</v>
      </c>
      <c r="E432" s="3">
        <f>IF(C432&lt;MAX($C$137:C432),C432/MAX($C$137:C432)-1,0)</f>
        <v>-1.7196904557179593E-3</v>
      </c>
    </row>
    <row r="433" spans="1:5">
      <c r="A433" s="25">
        <v>42867</v>
      </c>
      <c r="B433" s="1">
        <v>1.1579999999999999</v>
      </c>
      <c r="C433" s="1">
        <v>1.1579999999999999</v>
      </c>
      <c r="D433" s="3">
        <f>IF(C433&lt;MAX($C$3:C433),C433/MAX($C$3:C433)-1,0)</f>
        <v>-4.2992261392950093E-3</v>
      </c>
      <c r="E433" s="3">
        <f>IF(C433&lt;MAX($C$137:C433),C433/MAX($C$137:C433)-1,0)</f>
        <v>-4.2992261392950093E-3</v>
      </c>
    </row>
    <row r="434" spans="1:5">
      <c r="A434" s="25">
        <v>42870</v>
      </c>
      <c r="B434" s="1">
        <v>1.1619999999999999</v>
      </c>
      <c r="C434" s="1">
        <v>1.1619999999999999</v>
      </c>
      <c r="D434" s="3">
        <f>IF(C434&lt;MAX($C$3:C434),C434/MAX($C$3:C434)-1,0)</f>
        <v>-8.5984522785909068E-4</v>
      </c>
      <c r="E434" s="3">
        <f>IF(C434&lt;MAX($C$137:C434),C434/MAX($C$137:C434)-1,0)</f>
        <v>-8.5984522785909068E-4</v>
      </c>
    </row>
    <row r="435" spans="1:5">
      <c r="A435" s="25">
        <v>42871</v>
      </c>
      <c r="B435" s="1">
        <v>1.1659999999999999</v>
      </c>
      <c r="C435" s="1">
        <v>1.1659999999999999</v>
      </c>
      <c r="D435" s="3">
        <f>IF(C435&lt;MAX($C$3:C435),C435/MAX($C$3:C435)-1,0)</f>
        <v>0</v>
      </c>
      <c r="E435" s="3">
        <f>IF(C435&lt;MAX($C$137:C435),C435/MAX($C$137:C435)-1,0)</f>
        <v>0</v>
      </c>
    </row>
    <row r="436" spans="1:5">
      <c r="A436" s="25">
        <v>42872</v>
      </c>
      <c r="B436" s="1">
        <v>1.163</v>
      </c>
      <c r="C436" s="1">
        <v>1.163</v>
      </c>
      <c r="D436" s="3">
        <f>IF(C436&lt;MAX($C$3:C436),C436/MAX($C$3:C436)-1,0)</f>
        <v>-2.572898799313772E-3</v>
      </c>
      <c r="E436" s="3">
        <f>IF(C436&lt;MAX($C$137:C436),C436/MAX($C$137:C436)-1,0)</f>
        <v>-2.572898799313772E-3</v>
      </c>
    </row>
    <row r="437" spans="1:5">
      <c r="A437" s="25">
        <v>42873</v>
      </c>
      <c r="B437" s="1">
        <v>1.151</v>
      </c>
      <c r="C437" s="1">
        <v>1.151</v>
      </c>
      <c r="D437" s="3">
        <f>IF(C437&lt;MAX($C$3:C437),C437/MAX($C$3:C437)-1,0)</f>
        <v>-1.2864493996569415E-2</v>
      </c>
      <c r="E437" s="3">
        <f>IF(C437&lt;MAX($C$137:C437),C437/MAX($C$137:C437)-1,0)</f>
        <v>-1.2864493996569415E-2</v>
      </c>
    </row>
    <row r="438" spans="1:5">
      <c r="A438" s="25">
        <v>42874</v>
      </c>
      <c r="B438" s="1">
        <v>1.159</v>
      </c>
      <c r="C438" s="1">
        <v>1.159</v>
      </c>
      <c r="D438" s="3">
        <f>IF(C438&lt;MAX($C$3:C438),C438/MAX($C$3:C438)-1,0)</f>
        <v>-6.0034305317323566E-3</v>
      </c>
      <c r="E438" s="3">
        <f>IF(C438&lt;MAX($C$137:C438),C438/MAX($C$137:C438)-1,0)</f>
        <v>-6.0034305317323566E-3</v>
      </c>
    </row>
    <row r="439" spans="1:5">
      <c r="A439" s="25">
        <v>42877</v>
      </c>
      <c r="B439" s="1">
        <v>1.17</v>
      </c>
      <c r="C439" s="1">
        <v>1.17</v>
      </c>
      <c r="D439" s="3">
        <f>IF(C439&lt;MAX($C$3:C439),C439/MAX($C$3:C439)-1,0)</f>
        <v>0</v>
      </c>
      <c r="E439" s="3">
        <f>IF(C439&lt;MAX($C$137:C439),C439/MAX($C$137:C439)-1,0)</f>
        <v>0</v>
      </c>
    </row>
    <row r="440" spans="1:5">
      <c r="A440" s="25">
        <v>42878</v>
      </c>
      <c r="B440" s="1">
        <v>1.17</v>
      </c>
      <c r="C440" s="1">
        <v>1.17</v>
      </c>
      <c r="D440" s="3">
        <f>IF(C440&lt;MAX($C$3:C440),C440/MAX($C$3:C440)-1,0)</f>
        <v>0</v>
      </c>
      <c r="E440" s="3">
        <f>IF(C440&lt;MAX($C$137:C440),C440/MAX($C$137:C440)-1,0)</f>
        <v>0</v>
      </c>
    </row>
    <row r="441" spans="1:5">
      <c r="A441" s="25">
        <v>42879</v>
      </c>
      <c r="B441" s="1">
        <v>1.1679999999999999</v>
      </c>
      <c r="C441" s="1">
        <v>1.1679999999999999</v>
      </c>
      <c r="D441" s="3">
        <f>IF(C441&lt;MAX($C$3:C441),C441/MAX($C$3:C441)-1,0)</f>
        <v>-1.7094017094017033E-3</v>
      </c>
      <c r="E441" s="3">
        <f>IF(C441&lt;MAX($C$137:C441),C441/MAX($C$137:C441)-1,0)</f>
        <v>-1.7094017094017033E-3</v>
      </c>
    </row>
    <row r="442" spans="1:5">
      <c r="A442" s="25">
        <v>42880</v>
      </c>
      <c r="B442" s="1">
        <v>1.1759999999999999</v>
      </c>
      <c r="C442" s="1">
        <v>1.1759999999999999</v>
      </c>
      <c r="D442" s="3">
        <f>IF(C442&lt;MAX($C$3:C442),C442/MAX($C$3:C442)-1,0)</f>
        <v>0</v>
      </c>
      <c r="E442" s="3">
        <f>IF(C442&lt;MAX($C$137:C442),C442/MAX($C$137:C442)-1,0)</f>
        <v>0</v>
      </c>
    </row>
    <row r="443" spans="1:5">
      <c r="A443" s="25">
        <v>42881</v>
      </c>
      <c r="B443" s="1">
        <v>1.1739999999999999</v>
      </c>
      <c r="C443" s="1">
        <v>1.1739999999999999</v>
      </c>
      <c r="D443" s="3">
        <f>IF(C443&lt;MAX($C$3:C443),C443/MAX($C$3:C443)-1,0)</f>
        <v>-1.7006802721087899E-3</v>
      </c>
      <c r="E443" s="3">
        <f>IF(C443&lt;MAX($C$137:C443),C443/MAX($C$137:C443)-1,0)</f>
        <v>-1.7006802721087899E-3</v>
      </c>
    </row>
    <row r="444" spans="1:5">
      <c r="A444" s="25">
        <v>42886</v>
      </c>
      <c r="B444" s="1">
        <v>1.1759999999999999</v>
      </c>
      <c r="C444" s="1">
        <v>1.1759999999999999</v>
      </c>
      <c r="D444" s="3">
        <f>IF(C444&lt;MAX($C$3:C444),C444/MAX($C$3:C444)-1,0)</f>
        <v>0</v>
      </c>
      <c r="E444" s="3">
        <f>IF(C444&lt;MAX($C$137:C444),C444/MAX($C$137:C444)-1,0)</f>
        <v>0</v>
      </c>
    </row>
    <row r="445" spans="1:5">
      <c r="A445" s="25">
        <v>42887</v>
      </c>
      <c r="B445" s="1">
        <v>1.1759999999999999</v>
      </c>
      <c r="C445" s="1">
        <v>1.1759999999999999</v>
      </c>
      <c r="D445" s="3">
        <f>IF(C445&lt;MAX($C$3:C445),C445/MAX($C$3:C445)-1,0)</f>
        <v>0</v>
      </c>
      <c r="E445" s="3">
        <f>IF(C445&lt;MAX($C$137:C445),C445/MAX($C$137:C445)-1,0)</f>
        <v>0</v>
      </c>
    </row>
    <row r="446" spans="1:5">
      <c r="A446" s="25">
        <v>42888</v>
      </c>
      <c r="B446" s="1">
        <v>1.179</v>
      </c>
      <c r="C446" s="1">
        <v>1.179</v>
      </c>
      <c r="D446" s="3">
        <f>IF(C446&lt;MAX($C$3:C446),C446/MAX($C$3:C446)-1,0)</f>
        <v>0</v>
      </c>
      <c r="E446" s="3">
        <f>IF(C446&lt;MAX($C$137:C446),C446/MAX($C$137:C446)-1,0)</f>
        <v>0</v>
      </c>
    </row>
    <row r="447" spans="1:5">
      <c r="A447" s="25">
        <v>42891</v>
      </c>
      <c r="B447" s="1">
        <v>1.175</v>
      </c>
      <c r="C447" s="1">
        <v>1.175</v>
      </c>
      <c r="D447" s="3">
        <f>IF(C447&lt;MAX($C$3:C447),C447/MAX($C$3:C447)-1,0)</f>
        <v>-3.392705682782049E-3</v>
      </c>
      <c r="E447" s="3">
        <f>IF(C447&lt;MAX($C$137:C447),C447/MAX($C$137:C447)-1,0)</f>
        <v>-3.392705682782049E-3</v>
      </c>
    </row>
    <row r="448" spans="1:5">
      <c r="A448" s="25">
        <v>42892</v>
      </c>
      <c r="B448" s="1">
        <v>1.1739999999999999</v>
      </c>
      <c r="C448" s="1">
        <v>1.1739999999999999</v>
      </c>
      <c r="D448" s="3">
        <f>IF(C448&lt;MAX($C$3:C448),C448/MAX($C$3:C448)-1,0)</f>
        <v>-4.2408821034776167E-3</v>
      </c>
      <c r="E448" s="3">
        <f>IF(C448&lt;MAX($C$137:C448),C448/MAX($C$137:C448)-1,0)</f>
        <v>-4.2408821034776167E-3</v>
      </c>
    </row>
    <row r="449" spans="1:5">
      <c r="A449" s="25">
        <v>42893</v>
      </c>
      <c r="B449" s="1">
        <v>1.1779999999999999</v>
      </c>
      <c r="C449" s="1">
        <v>1.1779999999999999</v>
      </c>
      <c r="D449" s="3">
        <f>IF(C449&lt;MAX($C$3:C449),C449/MAX($C$3:C449)-1,0)</f>
        <v>-8.4817642069556776E-4</v>
      </c>
      <c r="E449" s="3">
        <f>IF(C449&lt;MAX($C$137:C449),C449/MAX($C$137:C449)-1,0)</f>
        <v>-8.4817642069556776E-4</v>
      </c>
    </row>
    <row r="450" spans="1:5">
      <c r="A450" s="25">
        <v>42894</v>
      </c>
      <c r="B450" s="1">
        <v>1.1930000000000001</v>
      </c>
      <c r="C450" s="1">
        <v>1.1930000000000001</v>
      </c>
      <c r="D450" s="3">
        <f>IF(C450&lt;MAX($C$3:C450),C450/MAX($C$3:C450)-1,0)</f>
        <v>0</v>
      </c>
      <c r="E450" s="3">
        <f>IF(C450&lt;MAX($C$137:C450),C450/MAX($C$137:C450)-1,0)</f>
        <v>0</v>
      </c>
    </row>
    <row r="451" spans="1:5">
      <c r="A451" s="25">
        <v>42895</v>
      </c>
      <c r="B451" s="1">
        <v>1.196</v>
      </c>
      <c r="C451" s="1">
        <v>1.196</v>
      </c>
      <c r="D451" s="3">
        <f>IF(C451&lt;MAX($C$3:C451),C451/MAX($C$3:C451)-1,0)</f>
        <v>0</v>
      </c>
      <c r="E451" s="3">
        <f>IF(C451&lt;MAX($C$137:C451),C451/MAX($C$137:C451)-1,0)</f>
        <v>0</v>
      </c>
    </row>
    <row r="452" spans="1:5">
      <c r="A452" s="25">
        <v>42898</v>
      </c>
      <c r="B452" s="1">
        <v>1.1819999999999999</v>
      </c>
      <c r="C452" s="1">
        <v>1.1819999999999999</v>
      </c>
      <c r="D452" s="3">
        <f>IF(C452&lt;MAX($C$3:C452),C452/MAX($C$3:C452)-1,0)</f>
        <v>-1.1705685618729089E-2</v>
      </c>
      <c r="E452" s="3">
        <f>IF(C452&lt;MAX($C$137:C452),C452/MAX($C$137:C452)-1,0)</f>
        <v>-1.1705685618729089E-2</v>
      </c>
    </row>
    <row r="453" spans="1:5">
      <c r="A453" s="25">
        <v>42899</v>
      </c>
      <c r="B453" s="1">
        <v>1.1859999999999999</v>
      </c>
      <c r="C453" s="1">
        <v>1.1859999999999999</v>
      </c>
      <c r="D453" s="3">
        <f>IF(C453&lt;MAX($C$3:C453),C453/MAX($C$3:C453)-1,0)</f>
        <v>-8.3612040133779209E-3</v>
      </c>
      <c r="E453" s="3">
        <f>IF(C453&lt;MAX($C$137:C453),C453/MAX($C$137:C453)-1,0)</f>
        <v>-8.3612040133779209E-3</v>
      </c>
    </row>
    <row r="454" spans="1:5">
      <c r="A454" s="25">
        <v>42900</v>
      </c>
      <c r="B454" s="1">
        <v>1.1870000000000001</v>
      </c>
      <c r="C454" s="1">
        <v>1.1870000000000001</v>
      </c>
      <c r="D454" s="3">
        <f>IF(C454&lt;MAX($C$3:C454),C454/MAX($C$3:C454)-1,0)</f>
        <v>-7.5250836120400733E-3</v>
      </c>
      <c r="E454" s="3">
        <f>IF(C454&lt;MAX($C$137:C454),C454/MAX($C$137:C454)-1,0)</f>
        <v>-7.5250836120400733E-3</v>
      </c>
    </row>
    <row r="455" spans="1:5">
      <c r="A455" s="25">
        <v>42901</v>
      </c>
      <c r="B455" s="1">
        <v>1.173</v>
      </c>
      <c r="C455" s="1">
        <v>1.173</v>
      </c>
      <c r="D455" s="3">
        <f>IF(C455&lt;MAX($C$3:C455),C455/MAX($C$3:C455)-1,0)</f>
        <v>-1.9230769230769162E-2</v>
      </c>
      <c r="E455" s="3">
        <f>IF(C455&lt;MAX($C$137:C455),C455/MAX($C$137:C455)-1,0)</f>
        <v>-1.9230769230769162E-2</v>
      </c>
    </row>
    <row r="456" spans="1:5">
      <c r="A456" s="25">
        <v>42902</v>
      </c>
      <c r="B456" s="1">
        <v>1.177</v>
      </c>
      <c r="C456" s="1">
        <v>1.177</v>
      </c>
      <c r="D456" s="3">
        <f>IF(C456&lt;MAX($C$3:C456),C456/MAX($C$3:C456)-1,0)</f>
        <v>-1.5886287625417994E-2</v>
      </c>
      <c r="E456" s="3">
        <f>IF(C456&lt;MAX($C$137:C456),C456/MAX($C$137:C456)-1,0)</f>
        <v>-1.5886287625417994E-2</v>
      </c>
    </row>
    <row r="457" spans="1:5">
      <c r="A457" s="25">
        <v>42905</v>
      </c>
      <c r="B457" s="1">
        <v>1.19</v>
      </c>
      <c r="C457" s="1">
        <v>1.19</v>
      </c>
      <c r="D457" s="3">
        <f>IF(C457&lt;MAX($C$3:C457),C457/MAX($C$3:C457)-1,0)</f>
        <v>-5.0167224080267525E-3</v>
      </c>
      <c r="E457" s="3">
        <f>IF(C457&lt;MAX($C$137:C457),C457/MAX($C$137:C457)-1,0)</f>
        <v>-5.0167224080267525E-3</v>
      </c>
    </row>
    <row r="458" spans="1:5">
      <c r="A458" s="25">
        <v>42906</v>
      </c>
      <c r="B458" s="1">
        <v>1.19</v>
      </c>
      <c r="C458" s="1">
        <v>1.19</v>
      </c>
      <c r="D458" s="3">
        <f>IF(C458&lt;MAX($C$3:C458),C458/MAX($C$3:C458)-1,0)</f>
        <v>-5.0167224080267525E-3</v>
      </c>
      <c r="E458" s="3">
        <f>IF(C458&lt;MAX($C$137:C458),C458/MAX($C$137:C458)-1,0)</f>
        <v>-5.0167224080267525E-3</v>
      </c>
    </row>
    <row r="459" spans="1:5">
      <c r="A459" s="25">
        <v>42907</v>
      </c>
      <c r="B459" s="1">
        <v>1.1950000000000001</v>
      </c>
      <c r="C459" s="1">
        <v>1.1950000000000001</v>
      </c>
      <c r="D459" s="3">
        <f>IF(C459&lt;MAX($C$3:C459),C459/MAX($C$3:C459)-1,0)</f>
        <v>-8.3612040133773657E-4</v>
      </c>
      <c r="E459" s="3">
        <f>IF(C459&lt;MAX($C$137:C459),C459/MAX($C$137:C459)-1,0)</f>
        <v>-8.3612040133773657E-4</v>
      </c>
    </row>
    <row r="460" spans="1:5">
      <c r="A460" s="25">
        <v>42908</v>
      </c>
      <c r="B460" s="1">
        <v>1.1950000000000001</v>
      </c>
      <c r="C460" s="1">
        <v>1.1950000000000001</v>
      </c>
      <c r="D460" s="3">
        <f>IF(C460&lt;MAX($C$3:C460),C460/MAX($C$3:C460)-1,0)</f>
        <v>-8.3612040133773657E-4</v>
      </c>
      <c r="E460" s="3">
        <f>IF(C460&lt;MAX($C$137:C460),C460/MAX($C$137:C460)-1,0)</f>
        <v>-8.3612040133773657E-4</v>
      </c>
    </row>
    <row r="461" spans="1:5">
      <c r="A461" s="25">
        <v>42909</v>
      </c>
      <c r="B461" s="1">
        <v>1.202</v>
      </c>
      <c r="C461" s="1">
        <v>1.202</v>
      </c>
      <c r="D461" s="3">
        <f>IF(C461&lt;MAX($C$3:C461),C461/MAX($C$3:C461)-1,0)</f>
        <v>0</v>
      </c>
      <c r="E461" s="3">
        <f>IF(C461&lt;MAX($C$137:C461),C461/MAX($C$137:C461)-1,0)</f>
        <v>0</v>
      </c>
    </row>
    <row r="462" spans="1:5">
      <c r="A462" s="25">
        <v>42912</v>
      </c>
      <c r="B462" s="1">
        <v>1.212</v>
      </c>
      <c r="C462" s="1">
        <v>1.212</v>
      </c>
      <c r="D462" s="3">
        <f>IF(C462&lt;MAX($C$3:C462),C462/MAX($C$3:C462)-1,0)</f>
        <v>0</v>
      </c>
      <c r="E462" s="3">
        <f>IF(C462&lt;MAX($C$137:C462),C462/MAX($C$137:C462)-1,0)</f>
        <v>0</v>
      </c>
    </row>
    <row r="463" spans="1:5">
      <c r="A463" s="25">
        <v>42913</v>
      </c>
      <c r="B463" s="1">
        <v>1.216</v>
      </c>
      <c r="C463" s="1">
        <v>1.216</v>
      </c>
      <c r="D463" s="3">
        <f>IF(C463&lt;MAX($C$3:C463),C463/MAX($C$3:C463)-1,0)</f>
        <v>0</v>
      </c>
      <c r="E463" s="3">
        <f>IF(C463&lt;MAX($C$137:C463),C463/MAX($C$137:C463)-1,0)</f>
        <v>0</v>
      </c>
    </row>
    <row r="464" spans="1:5">
      <c r="A464" s="25">
        <v>42914</v>
      </c>
      <c r="B464" s="1">
        <v>1.2</v>
      </c>
      <c r="C464" s="1">
        <v>1.2</v>
      </c>
      <c r="D464" s="3">
        <f>IF(C464&lt;MAX($C$3:C464),C464/MAX($C$3:C464)-1,0)</f>
        <v>-1.3157894736842146E-2</v>
      </c>
      <c r="E464" s="3">
        <f>IF(C464&lt;MAX($C$137:C464),C464/MAX($C$137:C464)-1,0)</f>
        <v>-1.3157894736842146E-2</v>
      </c>
    </row>
    <row r="465" spans="1:8">
      <c r="A465" s="25">
        <v>42915</v>
      </c>
      <c r="B465" s="1">
        <v>1.2110000000000001</v>
      </c>
      <c r="C465" s="1">
        <v>1.2110000000000001</v>
      </c>
      <c r="D465" s="3">
        <f>IF(C465&lt;MAX($C$3:C465),C465/MAX($C$3:C465)-1,0)</f>
        <v>-4.1118421052630527E-3</v>
      </c>
      <c r="E465" s="3">
        <f>IF(C465&lt;MAX($C$137:C465),C465/MAX($C$137:C465)-1,0)</f>
        <v>-4.1118421052630527E-3</v>
      </c>
    </row>
    <row r="466" spans="1:8">
      <c r="A466" s="25">
        <v>42916</v>
      </c>
      <c r="B466" s="1">
        <v>1.1990000000000001</v>
      </c>
      <c r="C466" s="1">
        <v>1.1990000000000001</v>
      </c>
      <c r="D466" s="3">
        <f>IF(C466&lt;MAX($C$3:C466),C466/MAX($C$3:C466)-1,0)</f>
        <v>-1.398026315789469E-2</v>
      </c>
      <c r="E466" s="3">
        <f>IF(C466&lt;MAX($C$137:C466),C466/MAX($C$137:C466)-1,0)</f>
        <v>-1.398026315789469E-2</v>
      </c>
    </row>
    <row r="467" spans="1:8">
      <c r="A467" s="25">
        <v>42919</v>
      </c>
      <c r="B467" s="1">
        <v>1.2010000000000001</v>
      </c>
      <c r="C467" s="1">
        <v>1.2010000000000001</v>
      </c>
      <c r="D467" s="3">
        <f>IF(C467&lt;MAX($C$3:C467),C467/MAX($C$3:C467)-1,0)</f>
        <v>-1.233552631578938E-2</v>
      </c>
      <c r="E467" s="3">
        <f>IF(C467&lt;MAX($C$137:C467),C467/MAX($C$137:C467)-1,0)</f>
        <v>-1.233552631578938E-2</v>
      </c>
    </row>
    <row r="468" spans="1:8">
      <c r="A468" s="25">
        <v>42920</v>
      </c>
      <c r="B468" s="1">
        <v>1.179</v>
      </c>
      <c r="C468" s="1">
        <v>1.179</v>
      </c>
      <c r="D468" s="3">
        <f>IF(C468&lt;MAX($C$3:C468),C468/MAX($C$3:C468)-1,0)</f>
        <v>-3.0427631578947345E-2</v>
      </c>
      <c r="E468" s="3">
        <f>IF(C468&lt;MAX($C$137:C468),C468/MAX($C$137:C468)-1,0)</f>
        <v>-3.0427631578947345E-2</v>
      </c>
    </row>
    <row r="469" spans="1:8">
      <c r="A469" s="25">
        <v>42921</v>
      </c>
      <c r="B469" s="1">
        <v>1.1919999999999999</v>
      </c>
      <c r="C469" s="1">
        <v>1.1919999999999999</v>
      </c>
      <c r="D469" s="3">
        <f>IF(C469&lt;MAX($C$3:C469),C469/MAX($C$3:C469)-1,0)</f>
        <v>-1.9736842105263164E-2</v>
      </c>
      <c r="E469" s="3">
        <f>IF(C469&lt;MAX($C$137:C469),C469/MAX($C$137:C469)-1,0)</f>
        <v>-1.9736842105263164E-2</v>
      </c>
    </row>
    <row r="470" spans="1:8">
      <c r="A470" s="25">
        <v>42922</v>
      </c>
      <c r="B470" s="1">
        <v>1.1950000000000001</v>
      </c>
      <c r="C470" s="1">
        <v>1.1950000000000001</v>
      </c>
      <c r="D470" s="3">
        <f>IF(C470&lt;MAX($C$3:C470),C470/MAX($C$3:C470)-1,0)</f>
        <v>-1.7269736842105199E-2</v>
      </c>
      <c r="E470" s="3">
        <f>IF(C470&lt;MAX($C$137:C470),C470/MAX($C$137:C470)-1,0)</f>
        <v>-1.7269736842105199E-2</v>
      </c>
    </row>
    <row r="471" spans="1:8">
      <c r="A471" s="25">
        <v>42923</v>
      </c>
      <c r="B471" s="1">
        <v>1.1879999999999999</v>
      </c>
      <c r="C471" s="1">
        <v>1.1879999999999999</v>
      </c>
      <c r="D471" s="3">
        <f>IF(C471&lt;MAX($C$3:C471),C471/MAX($C$3:C471)-1,0)</f>
        <v>-2.3026315789473673E-2</v>
      </c>
      <c r="E471" s="3">
        <f>IF(C471&lt;MAX($C$137:C471),C471/MAX($C$137:C471)-1,0)</f>
        <v>-2.3026315789473673E-2</v>
      </c>
    </row>
    <row r="472" spans="1:8">
      <c r="A472" s="25">
        <v>42926</v>
      </c>
      <c r="B472" s="1">
        <v>1.1930000000000001</v>
      </c>
      <c r="C472" s="1">
        <v>1.1930000000000001</v>
      </c>
      <c r="D472" s="3">
        <f>IF(C472&lt;MAX($C$3:C472),C472/MAX($C$3:C472)-1,0)</f>
        <v>-1.8914473684210398E-2</v>
      </c>
      <c r="E472" s="3">
        <f>IF(C472&lt;MAX($C$137:C472),C472/MAX($C$137:C472)-1,0)</f>
        <v>-1.8914473684210398E-2</v>
      </c>
    </row>
    <row r="473" spans="1:8">
      <c r="A473" s="25">
        <v>42927</v>
      </c>
      <c r="B473" s="1">
        <v>1.2150000000000001</v>
      </c>
      <c r="C473" s="1">
        <v>1.2150000000000001</v>
      </c>
      <c r="D473" s="3">
        <f>IF(C473&lt;MAX($C$3:C473),C473/MAX($C$3:C473)-1,0)</f>
        <v>-8.2236842105254393E-4</v>
      </c>
      <c r="E473" s="3">
        <f>IF(C473&lt;MAX($C$137:C473),C473/MAX($C$137:C473)-1,0)</f>
        <v>-8.2236842105254393E-4</v>
      </c>
    </row>
    <row r="474" spans="1:8">
      <c r="A474" s="25">
        <v>42928</v>
      </c>
      <c r="B474" s="1">
        <v>1.2170000000000001</v>
      </c>
      <c r="C474" s="1">
        <v>1.2170000000000001</v>
      </c>
      <c r="D474" s="3">
        <f>IF(C474&lt;MAX($C$3:C474),C474/MAX($C$3:C474)-1,0)</f>
        <v>0</v>
      </c>
      <c r="E474" s="3">
        <f>IF(C474&lt;MAX($C$137:C474),C474/MAX($C$137:C474)-1,0)</f>
        <v>0</v>
      </c>
    </row>
    <row r="475" spans="1:8">
      <c r="A475" s="25">
        <v>42929</v>
      </c>
      <c r="B475" s="1">
        <v>1.2310000000000001</v>
      </c>
      <c r="C475" s="1">
        <v>1.2310000000000001</v>
      </c>
      <c r="D475" s="3">
        <f>IF(C475&lt;MAX($C$3:C475),C475/MAX($C$3:C475)-1,0)</f>
        <v>0</v>
      </c>
      <c r="E475" s="3">
        <f>IF(C475&lt;MAX($C$137:C475),C475/MAX($C$137:C475)-1,0)</f>
        <v>0</v>
      </c>
    </row>
    <row r="476" spans="1:8">
      <c r="A476" s="25">
        <v>42930</v>
      </c>
      <c r="B476" s="1">
        <v>1.232</v>
      </c>
      <c r="C476" s="1">
        <v>1.232</v>
      </c>
      <c r="D476" s="3">
        <f>IF(C476&lt;MAX($C$3:C476),C476/MAX($C$3:C476)-1,0)</f>
        <v>0</v>
      </c>
      <c r="E476" s="3">
        <f>IF(C476&lt;MAX($C$137:C476),C476/MAX($C$137:C476)-1,0)</f>
        <v>0</v>
      </c>
      <c r="F476" s="1">
        <v>10.84</v>
      </c>
      <c r="G476" s="1">
        <v>17.920000000000002</v>
      </c>
      <c r="H476" s="1">
        <v>30.81</v>
      </c>
    </row>
    <row r="477" spans="1:8">
      <c r="A477" s="25">
        <v>42933</v>
      </c>
      <c r="B477" s="1">
        <v>1.24</v>
      </c>
      <c r="C477" s="1">
        <v>1.24</v>
      </c>
      <c r="D477" s="3">
        <f>IF(C477&lt;MAX($C$3:C477),C477/MAX($C$3:C477)-1,0)</f>
        <v>0</v>
      </c>
      <c r="E477" s="3">
        <f>IF(C477&lt;MAX($C$137:C477),C477/MAX($C$137:C477)-1,0)</f>
        <v>0</v>
      </c>
    </row>
    <row r="478" spans="1:8">
      <c r="A478" s="25">
        <v>42934</v>
      </c>
      <c r="B478" s="1">
        <v>1.25</v>
      </c>
      <c r="C478" s="1">
        <v>1.25</v>
      </c>
      <c r="D478" s="3">
        <f>IF(C478&lt;MAX($C$3:C478),C478/MAX($C$3:C478)-1,0)</f>
        <v>0</v>
      </c>
      <c r="E478" s="3">
        <f>IF(C478&lt;MAX($C$137:C478),C478/MAX($C$137:C478)-1,0)</f>
        <v>0</v>
      </c>
    </row>
    <row r="479" spans="1:8">
      <c r="A479" s="25">
        <v>42935</v>
      </c>
      <c r="B479" s="1">
        <v>1.268</v>
      </c>
      <c r="C479" s="1">
        <v>1.268</v>
      </c>
      <c r="D479" s="3">
        <f>IF(C479&lt;MAX($C$3:C479),C479/MAX($C$3:C479)-1,0)</f>
        <v>0</v>
      </c>
      <c r="E479" s="3">
        <f>IF(C479&lt;MAX($C$137:C479),C479/MAX($C$137:C479)-1,0)</f>
        <v>0</v>
      </c>
    </row>
    <row r="480" spans="1:8">
      <c r="A480" s="25">
        <v>42936</v>
      </c>
      <c r="B480" s="1">
        <v>1.2689999999999999</v>
      </c>
      <c r="C480" s="1">
        <v>1.2689999999999999</v>
      </c>
      <c r="D480" s="3">
        <f>IF(C480&lt;MAX($C$3:C480),C480/MAX($C$3:C480)-1,0)</f>
        <v>0</v>
      </c>
      <c r="E480" s="3">
        <f>IF(C480&lt;MAX($C$137:C480),C480/MAX($C$137:C480)-1,0)</f>
        <v>0</v>
      </c>
    </row>
    <row r="481" spans="1:5">
      <c r="A481" s="25">
        <v>42937</v>
      </c>
      <c r="B481" s="1">
        <v>1.254</v>
      </c>
      <c r="C481" s="1">
        <v>1.254</v>
      </c>
      <c r="D481" s="3">
        <f>IF(C481&lt;MAX($C$3:C481),C481/MAX($C$3:C481)-1,0)</f>
        <v>-1.1820330969267046E-2</v>
      </c>
      <c r="E481" s="3">
        <f>IF(C481&lt;MAX($C$137:C481),C481/MAX($C$137:C481)-1,0)</f>
        <v>-1.1820330969267046E-2</v>
      </c>
    </row>
    <row r="482" spans="1:5">
      <c r="A482" s="25">
        <v>42940</v>
      </c>
      <c r="B482" s="1">
        <v>1.27</v>
      </c>
      <c r="C482" s="1">
        <v>1.27</v>
      </c>
      <c r="D482" s="3">
        <f>IF(C482&lt;MAX($C$3:C482),C482/MAX($C$3:C482)-1,0)</f>
        <v>0</v>
      </c>
      <c r="E482" s="3">
        <f>IF(C482&lt;MAX($C$137:C482),C482/MAX($C$137:C482)-1,0)</f>
        <v>0</v>
      </c>
    </row>
    <row r="483" spans="1:5">
      <c r="A483" s="25">
        <v>42941</v>
      </c>
      <c r="B483" s="1">
        <v>1.268</v>
      </c>
      <c r="C483" s="1">
        <v>1.268</v>
      </c>
      <c r="D483" s="3">
        <f>IF(C483&lt;MAX($C$3:C483),C483/MAX($C$3:C483)-1,0)</f>
        <v>-1.5748031496063408E-3</v>
      </c>
      <c r="E483" s="3">
        <f>IF(C483&lt;MAX($C$137:C483),C483/MAX($C$137:C483)-1,0)</f>
        <v>-1.5748031496063408E-3</v>
      </c>
    </row>
    <row r="484" spans="1:5">
      <c r="A484" s="25">
        <v>42942</v>
      </c>
      <c r="B484" s="1">
        <v>1.2629999999999999</v>
      </c>
      <c r="C484" s="1">
        <v>1.2629999999999999</v>
      </c>
      <c r="D484" s="3">
        <f>IF(C484&lt;MAX($C$3:C484),C484/MAX($C$3:C484)-1,0)</f>
        <v>-5.5118110236221929E-3</v>
      </c>
      <c r="E484" s="3">
        <f>IF(C484&lt;MAX($C$137:C484),C484/MAX($C$137:C484)-1,0)</f>
        <v>-5.5118110236221929E-3</v>
      </c>
    </row>
    <row r="485" spans="1:5">
      <c r="A485" s="25">
        <v>42943</v>
      </c>
      <c r="B485" s="1">
        <v>1.2729999999999999</v>
      </c>
      <c r="C485" s="1">
        <v>1.2729999999999999</v>
      </c>
      <c r="D485" s="3">
        <f>IF(C485&lt;MAX($C$3:C485),C485/MAX($C$3:C485)-1,0)</f>
        <v>0</v>
      </c>
      <c r="E485" s="3">
        <f>IF(C485&lt;MAX($C$137:C485),C485/MAX($C$137:C485)-1,0)</f>
        <v>0</v>
      </c>
    </row>
    <row r="486" spans="1:5">
      <c r="A486" s="25">
        <v>42944</v>
      </c>
      <c r="B486" s="1">
        <v>1.264</v>
      </c>
      <c r="C486" s="1">
        <v>1.264</v>
      </c>
      <c r="D486" s="3">
        <f>IF(C486&lt;MAX($C$3:C486),C486/MAX($C$3:C486)-1,0)</f>
        <v>-7.0699135899449095E-3</v>
      </c>
      <c r="E486" s="3">
        <f>IF(C486&lt;MAX($C$137:C486),C486/MAX($C$137:C486)-1,0)</f>
        <v>-7.0699135899449095E-3</v>
      </c>
    </row>
    <row r="487" spans="1:5">
      <c r="A487" s="25">
        <v>42947</v>
      </c>
      <c r="B487" s="1">
        <v>1.278</v>
      </c>
      <c r="C487" s="1">
        <v>1.278</v>
      </c>
      <c r="D487" s="3">
        <f>IF(C487&lt;MAX($C$3:C487),C487/MAX($C$3:C487)-1,0)</f>
        <v>0</v>
      </c>
      <c r="E487" s="3">
        <f>IF(C487&lt;MAX($C$137:C487),C487/MAX($C$137:C487)-1,0)</f>
        <v>0</v>
      </c>
    </row>
    <row r="488" spans="1:5">
      <c r="A488" s="25">
        <v>42948</v>
      </c>
      <c r="B488" s="1">
        <v>1.278</v>
      </c>
      <c r="C488" s="1">
        <v>1.278</v>
      </c>
      <c r="D488" s="3">
        <f>IF(C488&lt;MAX($C$3:C488),C488/MAX($C$3:C488)-1,0)</f>
        <v>0</v>
      </c>
      <c r="E488" s="3">
        <f>IF(C488&lt;MAX($C$137:C488),C488/MAX($C$137:C488)-1,0)</f>
        <v>0</v>
      </c>
    </row>
    <row r="489" spans="1:5">
      <c r="A489" s="25">
        <v>42949</v>
      </c>
      <c r="B489" s="1">
        <v>1.284</v>
      </c>
      <c r="C489" s="1">
        <v>1.284</v>
      </c>
      <c r="D489" s="3">
        <f>IF(C489&lt;MAX($C$3:C489),C489/MAX($C$3:C489)-1,0)</f>
        <v>0</v>
      </c>
      <c r="E489" s="3">
        <f>IF(C489&lt;MAX($C$137:C489),C489/MAX($C$137:C489)-1,0)</f>
        <v>0</v>
      </c>
    </row>
    <row r="490" spans="1:5">
      <c r="A490" s="25">
        <v>42950</v>
      </c>
      <c r="B490" s="1">
        <v>1.2729999999999999</v>
      </c>
      <c r="C490" s="1">
        <v>1.2729999999999999</v>
      </c>
      <c r="D490" s="3">
        <f>IF(C490&lt;MAX($C$3:C490),C490/MAX($C$3:C490)-1,0)</f>
        <v>-8.5669781931465572E-3</v>
      </c>
      <c r="E490" s="3">
        <f>IF(C490&lt;MAX($C$137:C490),C490/MAX($C$137:C490)-1,0)</f>
        <v>-8.5669781931465572E-3</v>
      </c>
    </row>
    <row r="491" spans="1:5">
      <c r="A491" s="25">
        <v>42951</v>
      </c>
      <c r="B491" s="1">
        <v>1.28</v>
      </c>
      <c r="C491" s="1">
        <v>1.28</v>
      </c>
      <c r="D491" s="3">
        <f>IF(C491&lt;MAX($C$3:C491),C491/MAX($C$3:C491)-1,0)</f>
        <v>-3.1152647975077885E-3</v>
      </c>
      <c r="E491" s="3">
        <f>IF(C491&lt;MAX($C$137:C491),C491/MAX($C$137:C491)-1,0)</f>
        <v>-3.1152647975077885E-3</v>
      </c>
    </row>
    <row r="492" spans="1:5">
      <c r="A492" s="25">
        <v>42954</v>
      </c>
      <c r="B492" s="1">
        <v>1.2949999999999999</v>
      </c>
      <c r="C492" s="1">
        <v>1.2949999999999999</v>
      </c>
      <c r="D492" s="3">
        <f>IF(C492&lt;MAX($C$3:C492),C492/MAX($C$3:C492)-1,0)</f>
        <v>0</v>
      </c>
      <c r="E492" s="3">
        <f>IF(C492&lt;MAX($C$137:C492),C492/MAX($C$137:C492)-1,0)</f>
        <v>0</v>
      </c>
    </row>
    <row r="493" spans="1:5">
      <c r="A493" s="25">
        <v>42955</v>
      </c>
      <c r="B493" s="1">
        <v>1.3029999999999999</v>
      </c>
      <c r="C493" s="1">
        <v>1.3029999999999999</v>
      </c>
      <c r="D493" s="3">
        <f>IF(C493&lt;MAX($C$3:C493),C493/MAX($C$3:C493)-1,0)</f>
        <v>0</v>
      </c>
      <c r="E493" s="3">
        <f>IF(C493&lt;MAX($C$137:C493),C493/MAX($C$137:C493)-1,0)</f>
        <v>0</v>
      </c>
    </row>
    <row r="494" spans="1:5">
      <c r="A494" s="25">
        <v>42956</v>
      </c>
      <c r="B494" s="1">
        <v>1.3009999999999999</v>
      </c>
      <c r="C494" s="1">
        <v>1.3009999999999999</v>
      </c>
      <c r="D494" s="3">
        <f>IF(C494&lt;MAX($C$3:C494),C494/MAX($C$3:C494)-1,0)</f>
        <v>-1.5349194167306734E-3</v>
      </c>
      <c r="E494" s="3">
        <f>IF(C494&lt;MAX($C$137:C494),C494/MAX($C$137:C494)-1,0)</f>
        <v>-1.5349194167306734E-3</v>
      </c>
    </row>
    <row r="495" spans="1:5">
      <c r="A495" s="25">
        <v>42957</v>
      </c>
      <c r="B495" s="1">
        <v>1.29</v>
      </c>
      <c r="C495" s="1">
        <v>1.29</v>
      </c>
      <c r="D495" s="3">
        <f>IF(C495&lt;MAX($C$3:C495),C495/MAX($C$3:C495)-1,0)</f>
        <v>-9.9769762087489333E-3</v>
      </c>
      <c r="E495" s="3">
        <f>IF(C495&lt;MAX($C$137:C495),C495/MAX($C$137:C495)-1,0)</f>
        <v>-9.9769762087489333E-3</v>
      </c>
    </row>
    <row r="496" spans="1:5">
      <c r="A496" s="25">
        <v>42958</v>
      </c>
      <c r="B496" s="1">
        <v>1.2529999999999999</v>
      </c>
      <c r="C496" s="1">
        <v>1.2529999999999999</v>
      </c>
      <c r="D496" s="3">
        <f>IF(C496&lt;MAX($C$3:C496),C496/MAX($C$3:C496)-1,0)</f>
        <v>-3.8372985418265615E-2</v>
      </c>
      <c r="E496" s="3">
        <f>IF(C496&lt;MAX($C$137:C496),C496/MAX($C$137:C496)-1,0)</f>
        <v>-3.8372985418265615E-2</v>
      </c>
    </row>
    <row r="497" spans="1:5">
      <c r="A497" s="25">
        <v>42961</v>
      </c>
      <c r="B497" s="1">
        <v>1.2809999999999999</v>
      </c>
      <c r="C497" s="1">
        <v>1.2809999999999999</v>
      </c>
      <c r="D497" s="3">
        <f>IF(C497&lt;MAX($C$3:C497),C497/MAX($C$3:C497)-1,0)</f>
        <v>-1.6884113584036853E-2</v>
      </c>
      <c r="E497" s="3">
        <f>IF(C497&lt;MAX($C$137:C497),C497/MAX($C$137:C497)-1,0)</f>
        <v>-1.6884113584036853E-2</v>
      </c>
    </row>
    <row r="498" spans="1:5">
      <c r="A498" s="25">
        <v>42962</v>
      </c>
      <c r="B498" s="1">
        <v>1.2809999999999999</v>
      </c>
      <c r="C498" s="1">
        <v>1.2809999999999999</v>
      </c>
      <c r="D498" s="3">
        <f>IF(C498&lt;MAX($C$3:C498),C498/MAX($C$3:C498)-1,0)</f>
        <v>-1.6884113584036853E-2</v>
      </c>
      <c r="E498" s="3">
        <f>IF(C498&lt;MAX($C$137:C498),C498/MAX($C$137:C498)-1,0)</f>
        <v>-1.6884113584036853E-2</v>
      </c>
    </row>
    <row r="499" spans="1:5">
      <c r="A499" s="25">
        <v>42963</v>
      </c>
      <c r="B499" s="1">
        <v>1.294</v>
      </c>
      <c r="C499" s="1">
        <v>1.294</v>
      </c>
      <c r="D499" s="3">
        <f>IF(C499&lt;MAX($C$3:C499),C499/MAX($C$3:C499)-1,0)</f>
        <v>-6.9071373752876974E-3</v>
      </c>
      <c r="E499" s="3">
        <f>IF(C499&lt;MAX($C$137:C499),C499/MAX($C$137:C499)-1,0)</f>
        <v>-6.9071373752876974E-3</v>
      </c>
    </row>
    <row r="500" spans="1:5">
      <c r="A500" s="25">
        <v>42964</v>
      </c>
      <c r="B500" s="1">
        <v>1.2889999999999999</v>
      </c>
      <c r="C500" s="1">
        <v>1.2889999999999999</v>
      </c>
      <c r="D500" s="3">
        <f>IF(C500&lt;MAX($C$3:C500),C500/MAX($C$3:C500)-1,0)</f>
        <v>-1.0744435917114381E-2</v>
      </c>
      <c r="E500" s="3">
        <f>IF(C500&lt;MAX($C$137:C500),C500/MAX($C$137:C500)-1,0)</f>
        <v>-1.0744435917114381E-2</v>
      </c>
    </row>
    <row r="501" spans="1:5">
      <c r="A501" s="25">
        <v>42965</v>
      </c>
      <c r="B501" s="1">
        <v>1.2829999999999999</v>
      </c>
      <c r="C501" s="1">
        <v>1.2829999999999999</v>
      </c>
      <c r="D501" s="3">
        <f>IF(C501&lt;MAX($C$3:C501),C501/MAX($C$3:C501)-1,0)</f>
        <v>-1.5349194167306179E-2</v>
      </c>
      <c r="E501" s="3">
        <f>IF(C501&lt;MAX($C$137:C501),C501/MAX($C$137:C501)-1,0)</f>
        <v>-1.5349194167306179E-2</v>
      </c>
    </row>
    <row r="502" spans="1:5">
      <c r="A502" s="25">
        <v>42968</v>
      </c>
      <c r="B502" s="1">
        <v>1.2849999999999999</v>
      </c>
      <c r="C502" s="1">
        <v>1.2849999999999999</v>
      </c>
      <c r="D502" s="3">
        <f>IF(C502&lt;MAX($C$3:C502),C502/MAX($C$3:C502)-1,0)</f>
        <v>-1.3814274750575617E-2</v>
      </c>
      <c r="E502" s="3">
        <f>IF(C502&lt;MAX($C$137:C502),C502/MAX($C$137:C502)-1,0)</f>
        <v>-1.3814274750575617E-2</v>
      </c>
    </row>
    <row r="503" spans="1:5">
      <c r="A503" s="25">
        <v>42969</v>
      </c>
      <c r="B503" s="1">
        <v>1.2949999999999999</v>
      </c>
      <c r="C503" s="1">
        <v>1.2949999999999999</v>
      </c>
      <c r="D503" s="3">
        <f>IF(C503&lt;MAX($C$3:C503),C503/MAX($C$3:C503)-1,0)</f>
        <v>-6.1396776669224717E-3</v>
      </c>
      <c r="E503" s="3">
        <f>IF(C503&lt;MAX($C$137:C503),C503/MAX($C$137:C503)-1,0)</f>
        <v>-6.1396776669224717E-3</v>
      </c>
    </row>
    <row r="504" spans="1:5">
      <c r="A504" s="25">
        <v>42970</v>
      </c>
      <c r="B504" s="1">
        <v>1.296</v>
      </c>
      <c r="C504" s="1">
        <v>1.296</v>
      </c>
      <c r="D504" s="3">
        <f>IF(C504&lt;MAX($C$3:C504),C504/MAX($C$3:C504)-1,0)</f>
        <v>-5.372217958557135E-3</v>
      </c>
      <c r="E504" s="3">
        <f>IF(C504&lt;MAX($C$137:C504),C504/MAX($C$137:C504)-1,0)</f>
        <v>-5.372217958557135E-3</v>
      </c>
    </row>
    <row r="505" spans="1:5">
      <c r="A505" s="25">
        <v>42971</v>
      </c>
      <c r="B505" s="1">
        <v>1.306</v>
      </c>
      <c r="C505" s="1">
        <v>1.306</v>
      </c>
      <c r="D505" s="3">
        <f>IF(C505&lt;MAX($C$3:C505),C505/MAX($C$3:C505)-1,0)</f>
        <v>0</v>
      </c>
      <c r="E505" s="3">
        <f>IF(C505&lt;MAX($C$137:C505),C505/MAX($C$137:C505)-1,0)</f>
        <v>0</v>
      </c>
    </row>
    <row r="506" spans="1:5">
      <c r="A506" s="25">
        <v>42972</v>
      </c>
      <c r="B506" s="1">
        <v>1.3140000000000001</v>
      </c>
      <c r="C506" s="1">
        <v>1.3140000000000001</v>
      </c>
      <c r="D506" s="3">
        <f>IF(C506&lt;MAX($C$3:C506),C506/MAX($C$3:C506)-1,0)</f>
        <v>0</v>
      </c>
      <c r="E506" s="3">
        <f>IF(C506&lt;MAX($C$137:C506),C506/MAX($C$137:C506)-1,0)</f>
        <v>0</v>
      </c>
    </row>
    <row r="507" spans="1:5">
      <c r="A507" s="25">
        <v>42975</v>
      </c>
      <c r="B507" s="1">
        <v>1.3049999999999999</v>
      </c>
      <c r="C507" s="1">
        <v>1.3049999999999999</v>
      </c>
      <c r="D507" s="3">
        <f>IF(C507&lt;MAX($C$3:C507),C507/MAX($C$3:C507)-1,0)</f>
        <v>-6.8493150684932891E-3</v>
      </c>
      <c r="E507" s="3">
        <f>IF(C507&lt;MAX($C$137:C507),C507/MAX($C$137:C507)-1,0)</f>
        <v>-6.8493150684932891E-3</v>
      </c>
    </row>
    <row r="508" spans="1:5">
      <c r="A508" s="25">
        <v>42976</v>
      </c>
      <c r="B508" s="1">
        <v>1.302</v>
      </c>
      <c r="C508" s="1">
        <v>1.302</v>
      </c>
      <c r="D508" s="3">
        <f>IF(C508&lt;MAX($C$3:C508),C508/MAX($C$3:C508)-1,0)</f>
        <v>-9.1324200913242004E-3</v>
      </c>
      <c r="E508" s="3">
        <f>IF(C508&lt;MAX($C$137:C508),C508/MAX($C$137:C508)-1,0)</f>
        <v>-9.1324200913242004E-3</v>
      </c>
    </row>
    <row r="509" spans="1:5">
      <c r="A509" s="25">
        <v>42977</v>
      </c>
      <c r="B509" s="1">
        <v>1.31</v>
      </c>
      <c r="C509" s="1">
        <v>1.31</v>
      </c>
      <c r="D509" s="3">
        <f>IF(C509&lt;MAX($C$3:C509),C509/MAX($C$3:C509)-1,0)</f>
        <v>-3.0441400304414001E-3</v>
      </c>
      <c r="E509" s="3">
        <f>IF(C509&lt;MAX($C$137:C509),C509/MAX($C$137:C509)-1,0)</f>
        <v>-3.0441400304414001E-3</v>
      </c>
    </row>
    <row r="510" spans="1:5">
      <c r="A510" s="25">
        <v>42978</v>
      </c>
      <c r="B510" s="1">
        <v>1.3069999999999999</v>
      </c>
      <c r="C510" s="1">
        <v>1.3069999999999999</v>
      </c>
      <c r="D510" s="3">
        <f>IF(C510&lt;MAX($C$3:C510),C510/MAX($C$3:C510)-1,0)</f>
        <v>-5.3272450532725335E-3</v>
      </c>
      <c r="E510" s="3">
        <f>IF(C510&lt;MAX($C$137:C510),C510/MAX($C$137:C510)-1,0)</f>
        <v>-5.3272450532725335E-3</v>
      </c>
    </row>
    <row r="511" spans="1:5">
      <c r="A511" s="25">
        <v>42979</v>
      </c>
      <c r="B511" s="1">
        <v>1.3089999999999999</v>
      </c>
      <c r="C511" s="1">
        <v>1.3089999999999999</v>
      </c>
      <c r="D511" s="3">
        <f>IF(C511&lt;MAX($C$3:C511),C511/MAX($C$3:C511)-1,0)</f>
        <v>-3.8051750380518889E-3</v>
      </c>
      <c r="E511" s="3">
        <f>IF(C511&lt;MAX($C$137:C511),C511/MAX($C$137:C511)-1,0)</f>
        <v>-3.8051750380518889E-3</v>
      </c>
    </row>
    <row r="512" spans="1:5">
      <c r="A512" s="25">
        <v>42982</v>
      </c>
      <c r="B512" s="1">
        <v>1.3009999999999999</v>
      </c>
      <c r="C512" s="1">
        <v>1.3009999999999999</v>
      </c>
      <c r="D512" s="3">
        <f>IF(C512&lt;MAX($C$3:C512),C512/MAX($C$3:C512)-1,0)</f>
        <v>-9.8934550989346892E-3</v>
      </c>
      <c r="E512" s="3">
        <f>IF(C512&lt;MAX($C$137:C512),C512/MAX($C$137:C512)-1,0)</f>
        <v>-9.8934550989346892E-3</v>
      </c>
    </row>
    <row r="513" spans="1:6">
      <c r="A513" s="25">
        <v>42983</v>
      </c>
      <c r="B513" s="1">
        <v>1.3029999999999999</v>
      </c>
      <c r="C513" s="1">
        <v>1.3029999999999999</v>
      </c>
      <c r="D513" s="3">
        <f>IF(C513&lt;MAX($C$3:C513),C513/MAX($C$3:C513)-1,0)</f>
        <v>-8.3713850837139336E-3</v>
      </c>
      <c r="E513" s="3">
        <f>IF(C513&lt;MAX($C$137:C513),C513/MAX($C$137:C513)-1,0)</f>
        <v>-8.3713850837139336E-3</v>
      </c>
    </row>
    <row r="514" spans="1:6">
      <c r="A514" s="25">
        <v>42984</v>
      </c>
      <c r="B514" s="1">
        <v>1.2969999999999999</v>
      </c>
      <c r="C514" s="1">
        <v>1.2969999999999999</v>
      </c>
      <c r="D514" s="3">
        <f>IF(C514&lt;MAX($C$3:C514),C514/MAX($C$3:C514)-1,0)</f>
        <v>-1.2937595129376089E-2</v>
      </c>
      <c r="E514" s="3">
        <f>IF(C514&lt;MAX($C$137:C514),C514/MAX($C$137:C514)-1,0)</f>
        <v>-1.2937595129376089E-2</v>
      </c>
    </row>
    <row r="515" spans="1:6">
      <c r="A515" s="25">
        <v>42985</v>
      </c>
      <c r="B515" s="1">
        <v>1.2929999999999999</v>
      </c>
      <c r="C515" s="1">
        <v>1.2929999999999999</v>
      </c>
      <c r="D515" s="3">
        <f>IF(C515&lt;MAX($C$3:C515),C515/MAX($C$3:C515)-1,0)</f>
        <v>-1.5981735159817489E-2</v>
      </c>
      <c r="E515" s="3">
        <f>IF(C515&lt;MAX($C$137:C515),C515/MAX($C$137:C515)-1,0)</f>
        <v>-1.5981735159817489E-2</v>
      </c>
    </row>
    <row r="516" spans="1:6">
      <c r="A516" s="25">
        <v>42986</v>
      </c>
      <c r="B516" s="1">
        <v>1.2889999999999999</v>
      </c>
      <c r="C516" s="1">
        <v>1.2889999999999999</v>
      </c>
      <c r="D516" s="3">
        <f>IF(C516&lt;MAX($C$3:C516),C516/MAX($C$3:C516)-1,0)</f>
        <v>-1.902587519025889E-2</v>
      </c>
      <c r="E516" s="3">
        <f>IF(C516&lt;MAX($C$137:C516),C516/MAX($C$137:C516)-1,0)</f>
        <v>-1.902587519025889E-2</v>
      </c>
    </row>
    <row r="517" spans="1:6">
      <c r="A517" s="25">
        <v>42989</v>
      </c>
      <c r="B517" s="1">
        <v>1.294</v>
      </c>
      <c r="C517" s="1">
        <v>1.294</v>
      </c>
      <c r="D517" s="3">
        <f>IF(C517&lt;MAX($C$3:C517),C517/MAX($C$3:C517)-1,0)</f>
        <v>-1.5220700152207001E-2</v>
      </c>
      <c r="E517" s="3">
        <f>IF(C517&lt;MAX($C$137:C517),C517/MAX($C$137:C517)-1,0)</f>
        <v>-1.5220700152207001E-2</v>
      </c>
    </row>
    <row r="518" spans="1:6">
      <c r="A518" s="25">
        <v>42990</v>
      </c>
      <c r="B518" s="1">
        <v>1.3149999999999999</v>
      </c>
      <c r="C518" s="1">
        <v>1.3149999999999999</v>
      </c>
      <c r="D518" s="3">
        <f>IF(C518&lt;MAX($C$3:C518),C518/MAX($C$3:C518)-1,0)</f>
        <v>0</v>
      </c>
      <c r="E518" s="3">
        <f>IF(C518&lt;MAX($C$137:C518),C518/MAX($C$137:C518)-1,0)</f>
        <v>0</v>
      </c>
    </row>
    <row r="519" spans="1:6">
      <c r="A519" s="25">
        <v>42991</v>
      </c>
      <c r="B519" s="1">
        <v>1.325</v>
      </c>
      <c r="C519" s="1">
        <v>1.325</v>
      </c>
      <c r="D519" s="3">
        <f>IF(C519&lt;MAX($C$3:C519),C519/MAX($C$3:C519)-1,0)</f>
        <v>0</v>
      </c>
      <c r="E519" s="3">
        <f>IF(C519&lt;MAX($C$137:C519),C519/MAX($C$137:C519)-1,0)</f>
        <v>0</v>
      </c>
    </row>
    <row r="520" spans="1:6">
      <c r="A520" s="25">
        <v>42992</v>
      </c>
      <c r="B520" s="1">
        <v>1.3240000000000001</v>
      </c>
      <c r="C520" s="1">
        <v>1.3240000000000001</v>
      </c>
      <c r="D520" s="3">
        <f>IF(C520&lt;MAX($C$3:C520),C520/MAX($C$3:C520)-1,0)</f>
        <v>-7.5471698113194208E-4</v>
      </c>
      <c r="E520" s="3">
        <f>IF(C520&lt;MAX($C$137:C520),C520/MAX($C$137:C520)-1,0)</f>
        <v>-7.5471698113194208E-4</v>
      </c>
    </row>
    <row r="521" spans="1:6">
      <c r="A521" s="25">
        <v>42993</v>
      </c>
      <c r="B521" s="1">
        <v>1.321</v>
      </c>
      <c r="C521" s="1">
        <v>1.321</v>
      </c>
      <c r="D521" s="3">
        <f>IF(C521&lt;MAX($C$3:C521),C521/MAX($C$3:C521)-1,0)</f>
        <v>-3.0188679245283234E-3</v>
      </c>
      <c r="E521" s="3">
        <f>IF(C521&lt;MAX($C$137:C521),C521/MAX($C$137:C521)-1,0)</f>
        <v>-3.0188679245283234E-3</v>
      </c>
    </row>
    <row r="522" spans="1:6">
      <c r="A522" s="25">
        <v>42996</v>
      </c>
      <c r="B522" s="1">
        <v>1.347</v>
      </c>
      <c r="C522" s="1">
        <v>1.347</v>
      </c>
      <c r="D522" s="3">
        <f>IF(C522&lt;MAX($C$3:C522),C522/MAX($C$3:C522)-1,0)</f>
        <v>0</v>
      </c>
      <c r="E522" s="3">
        <f>IF(C522&lt;MAX($C$137:C522),C522/MAX($C$137:C522)-1,0)</f>
        <v>0</v>
      </c>
      <c r="F522" s="1">
        <f>B531/B510-1</f>
        <v>1.6832440703901996E-2</v>
      </c>
    </row>
    <row r="523" spans="1:6">
      <c r="A523" s="25">
        <v>42997</v>
      </c>
      <c r="B523" s="1">
        <v>1.343</v>
      </c>
      <c r="C523" s="1">
        <v>1.343</v>
      </c>
      <c r="D523" s="3">
        <f>IF(C523&lt;MAX($C$3:C523),C523/MAX($C$3:C523)-1,0)</f>
        <v>-2.9695619896065173E-3</v>
      </c>
      <c r="E523" s="3">
        <f>IF(C523&lt;MAX($C$137:C523),C523/MAX($C$137:C523)-1,0)</f>
        <v>-2.9695619896065173E-3</v>
      </c>
    </row>
    <row r="524" spans="1:6">
      <c r="A524" s="25">
        <v>42998</v>
      </c>
      <c r="B524" s="1">
        <v>1.3620000000000001</v>
      </c>
      <c r="C524" s="1">
        <v>1.3620000000000001</v>
      </c>
      <c r="D524" s="3">
        <f>IF(C524&lt;MAX($C$3:C524),C524/MAX($C$3:C524)-1,0)</f>
        <v>0</v>
      </c>
      <c r="E524" s="3">
        <f>IF(C524&lt;MAX($C$137:C524),C524/MAX($C$137:C524)-1,0)</f>
        <v>0</v>
      </c>
    </row>
    <row r="525" spans="1:6">
      <c r="A525" s="25">
        <v>42999</v>
      </c>
      <c r="B525" s="1">
        <v>1.373</v>
      </c>
      <c r="C525" s="1">
        <v>1.373</v>
      </c>
      <c r="D525" s="3">
        <f>IF(C525&lt;MAX($C$3:C525),C525/MAX($C$3:C525)-1,0)</f>
        <v>0</v>
      </c>
      <c r="E525" s="3">
        <f>IF(C525&lt;MAX($C$137:C525),C525/MAX($C$137:C525)-1,0)</f>
        <v>0</v>
      </c>
    </row>
    <row r="526" spans="1:6">
      <c r="A526" s="25">
        <v>43000</v>
      </c>
      <c r="B526" s="1">
        <v>1.357</v>
      </c>
      <c r="C526" s="1">
        <v>1.357</v>
      </c>
      <c r="D526" s="3">
        <f>IF(C526&lt;MAX($C$3:C526),C526/MAX($C$3:C526)-1,0)</f>
        <v>-1.1653313911143437E-2</v>
      </c>
      <c r="E526" s="3">
        <f>IF(C526&lt;MAX($C$137:C526),C526/MAX($C$137:C526)-1,0)</f>
        <v>-1.1653313911143437E-2</v>
      </c>
    </row>
    <row r="527" spans="1:6">
      <c r="A527" s="25">
        <v>43003</v>
      </c>
      <c r="B527" s="1">
        <v>1.319</v>
      </c>
      <c r="C527" s="1">
        <v>1.319</v>
      </c>
      <c r="D527" s="3">
        <f>IF(C527&lt;MAX($C$3:C527),C527/MAX($C$3:C527)-1,0)</f>
        <v>-3.9329934450109238E-2</v>
      </c>
      <c r="E527" s="3">
        <f>IF(C527&lt;MAX($C$137:C527),C527/MAX($C$137:C527)-1,0)</f>
        <v>-3.9329934450109238E-2</v>
      </c>
    </row>
    <row r="528" spans="1:6">
      <c r="A528" s="25">
        <v>43004</v>
      </c>
      <c r="B528" s="1">
        <v>1.3149999999999999</v>
      </c>
      <c r="C528" s="1">
        <v>1.3149999999999999</v>
      </c>
      <c r="D528" s="3">
        <f>IF(C528&lt;MAX($C$3:C528),C528/MAX($C$3:C528)-1,0)</f>
        <v>-4.2243262927895153E-2</v>
      </c>
      <c r="E528" s="3">
        <f>IF(C528&lt;MAX($C$137:C528),C528/MAX($C$137:C528)-1,0)</f>
        <v>-4.2243262927895153E-2</v>
      </c>
    </row>
    <row r="529" spans="1:5">
      <c r="A529" s="25">
        <v>43005</v>
      </c>
      <c r="B529" s="1">
        <v>1.3340000000000001</v>
      </c>
      <c r="C529" s="1">
        <v>1.3340000000000001</v>
      </c>
      <c r="D529" s="3">
        <f>IF(C529&lt;MAX($C$3:C529),C529/MAX($C$3:C529)-1,0)</f>
        <v>-2.8404952658412141E-2</v>
      </c>
      <c r="E529" s="3">
        <f>IF(C529&lt;MAX($C$137:C529),C529/MAX($C$137:C529)-1,0)</f>
        <v>-2.8404952658412141E-2</v>
      </c>
    </row>
    <row r="530" spans="1:5">
      <c r="A530" s="25">
        <v>43006</v>
      </c>
      <c r="B530" s="1">
        <v>1.32</v>
      </c>
      <c r="C530" s="1">
        <v>1.32</v>
      </c>
      <c r="D530" s="3">
        <f>IF(C530&lt;MAX($C$3:C530),C530/MAX($C$3:C530)-1,0)</f>
        <v>-3.8601602330662788E-2</v>
      </c>
      <c r="E530" s="3">
        <f>IF(C530&lt;MAX($C$137:C530),C530/MAX($C$137:C530)-1,0)</f>
        <v>-3.8601602330662788E-2</v>
      </c>
    </row>
    <row r="531" spans="1:5">
      <c r="A531" s="25">
        <v>43007</v>
      </c>
      <c r="B531" s="278">
        <v>1.329</v>
      </c>
      <c r="C531" s="1">
        <v>1.329</v>
      </c>
      <c r="D531" s="3">
        <f>IF(C531&lt;MAX($C$3:C531),C531/MAX($C$3:C531)-1,0)</f>
        <v>-3.2046613255644618E-2</v>
      </c>
      <c r="E531" s="3">
        <f>IF(C531&lt;MAX($C$137:C531),C531/MAX($C$137:C531)-1,0)</f>
        <v>-3.2046613255644618E-2</v>
      </c>
    </row>
    <row r="532" spans="1:5" ht="14.25">
      <c r="A532" s="25">
        <v>43017</v>
      </c>
      <c r="B532" s="223">
        <v>1.381</v>
      </c>
      <c r="C532" s="223">
        <v>1.381</v>
      </c>
      <c r="D532" s="3">
        <f>IF(C532&lt;MAX($C$3:C532),C532/MAX($C$3:C532)-1,0)</f>
        <v>0</v>
      </c>
      <c r="E532" s="3">
        <f>IF(C532&lt;MAX($C$137:C532),C532/MAX($C$137:C532)-1,0)</f>
        <v>0</v>
      </c>
    </row>
    <row r="533" spans="1:5" ht="14.25">
      <c r="A533" s="25">
        <v>43018</v>
      </c>
      <c r="B533" s="223">
        <v>1.381</v>
      </c>
      <c r="C533" s="223">
        <v>1.381</v>
      </c>
      <c r="D533" s="3">
        <f>IF(C533&lt;MAX($C$3:C533),C533/MAX($C$3:C533)-1,0)</f>
        <v>0</v>
      </c>
      <c r="E533" s="3">
        <f>IF(C533&lt;MAX($C$137:C533),C533/MAX($C$137:C533)-1,0)</f>
        <v>0</v>
      </c>
    </row>
    <row r="534" spans="1:5" ht="14.25">
      <c r="A534" s="25">
        <v>43019</v>
      </c>
      <c r="B534" s="223">
        <v>1.37</v>
      </c>
      <c r="C534" s="223">
        <v>1.37</v>
      </c>
      <c r="D534" s="3">
        <f>IF(C534&lt;MAX($C$3:C534),C534/MAX($C$3:C534)-1,0)</f>
        <v>-7.9652425778420355E-3</v>
      </c>
      <c r="E534" s="3">
        <f>IF(C534&lt;MAX($C$137:C534),C534/MAX($C$137:C534)-1,0)</f>
        <v>-7.9652425778420355E-3</v>
      </c>
    </row>
    <row r="535" spans="1:5" ht="14.25">
      <c r="A535" s="25">
        <v>43020</v>
      </c>
      <c r="B535" s="224">
        <v>1.371</v>
      </c>
      <c r="C535" s="224">
        <v>1.371</v>
      </c>
      <c r="D535" s="3">
        <f>IF(C535&lt;MAX($C$3:C535),C535/MAX($C$3:C535)-1,0)</f>
        <v>-7.2411296162201433E-3</v>
      </c>
      <c r="E535" s="3">
        <f>IF(C535&lt;MAX($C$137:C535),C535/MAX($C$137:C535)-1,0)</f>
        <v>-7.2411296162201433E-3</v>
      </c>
    </row>
    <row r="536" spans="1:5" ht="14.25">
      <c r="A536" s="25">
        <v>43021</v>
      </c>
      <c r="B536" s="225">
        <v>1.3720000000000001</v>
      </c>
      <c r="C536" s="225">
        <v>1.3720000000000001</v>
      </c>
      <c r="D536" s="3">
        <f>IF(C536&lt;MAX($C$3:C536),C536/MAX($C$3:C536)-1,0)</f>
        <v>-6.517016654598029E-3</v>
      </c>
      <c r="E536" s="3">
        <f>IF(C536&lt;MAX($C$137:C536),C536/MAX($C$137:C536)-1,0)</f>
        <v>-6.517016654598029E-3</v>
      </c>
    </row>
    <row r="537" spans="1:5">
      <c r="A537" s="25">
        <v>43024</v>
      </c>
      <c r="B537" s="307">
        <v>1.377</v>
      </c>
      <c r="C537" s="307">
        <v>1.377</v>
      </c>
      <c r="D537" s="3">
        <f>IF(C537&lt;MAX($C$3:C537),C537/MAX($C$3:C537)-1,0)</f>
        <v>-2.8964518464880129E-3</v>
      </c>
      <c r="E537" s="3">
        <f>IF(C537&lt;MAX($C$137:C537),C537/MAX($C$137:C537)-1,0)</f>
        <v>-2.8964518464880129E-3</v>
      </c>
    </row>
    <row r="538" spans="1:5">
      <c r="A538" s="25">
        <v>43025</v>
      </c>
      <c r="B538" s="307">
        <v>1.377</v>
      </c>
      <c r="C538" s="307">
        <v>1.377</v>
      </c>
      <c r="D538" s="3">
        <f>IF(C538&lt;MAX($C$3:C538),C538/MAX($C$3:C538)-1,0)</f>
        <v>-2.8964518464880129E-3</v>
      </c>
      <c r="E538" s="3">
        <f>IF(C538&lt;MAX($C$137:C538),C538/MAX($C$137:C538)-1,0)</f>
        <v>-2.8964518464880129E-3</v>
      </c>
    </row>
    <row r="539" spans="1:5">
      <c r="A539" s="25">
        <v>43026</v>
      </c>
      <c r="B539" s="307">
        <v>1.38</v>
      </c>
      <c r="C539" s="307">
        <v>1.38</v>
      </c>
      <c r="D539" s="3">
        <f>IF(C539&lt;MAX($C$3:C539),C539/MAX($C$3:C539)-1,0)</f>
        <v>-7.2411296162211425E-4</v>
      </c>
      <c r="E539" s="3">
        <f>IF(C539&lt;MAX($C$137:C539),C539/MAX($C$137:C539)-1,0)</f>
        <v>-7.2411296162211425E-4</v>
      </c>
    </row>
    <row r="540" spans="1:5">
      <c r="A540" s="25">
        <v>43027</v>
      </c>
      <c r="B540" s="308">
        <v>1.3620000000000001</v>
      </c>
      <c r="C540" s="308">
        <v>1.3620000000000001</v>
      </c>
      <c r="D540" s="3">
        <f>IF(C540&lt;MAX($C$3:C540),C540/MAX($C$3:C540)-1,0)</f>
        <v>-1.3758146270818172E-2</v>
      </c>
      <c r="E540" s="3">
        <f>IF(C540&lt;MAX($C$137:C540),C540/MAX($C$137:C540)-1,0)</f>
        <v>-1.3758146270818172E-2</v>
      </c>
    </row>
    <row r="541" spans="1:5">
      <c r="A541" s="25">
        <v>43028</v>
      </c>
      <c r="B541" s="308">
        <v>1.3819999999999999</v>
      </c>
      <c r="C541" s="308">
        <v>1.3819999999999999</v>
      </c>
      <c r="D541" s="3">
        <f>IF(C541&lt;MAX($C$3:C541),C541/MAX($C$3:C541)-1,0)</f>
        <v>0</v>
      </c>
      <c r="E541" s="3">
        <f>IF(C541&lt;MAX($C$137:C541),C541/MAX($C$137:C541)-1,0)</f>
        <v>0</v>
      </c>
    </row>
  </sheetData>
  <sortState ref="A3:D531">
    <sortCondition ref="A2"/>
  </sortState>
  <mergeCells count="8">
    <mergeCell ref="F42:G42"/>
    <mergeCell ref="H42:I42"/>
    <mergeCell ref="F39:G39"/>
    <mergeCell ref="H39:I39"/>
    <mergeCell ref="F40:G40"/>
    <mergeCell ref="H40:I40"/>
    <mergeCell ref="F41:G41"/>
    <mergeCell ref="H41:I41"/>
  </mergeCells>
  <phoneticPr fontId="21" type="noConversion"/>
  <pageMargins left="0.69930555555555596" right="0.69930555555555596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T533"/>
  <sheetViews>
    <sheetView zoomScale="130" zoomScaleNormal="130" workbookViewId="0">
      <selection activeCell="J19" sqref="J19"/>
    </sheetView>
  </sheetViews>
  <sheetFormatPr defaultRowHeight="12.75"/>
  <cols>
    <col min="1" max="1" width="10.625" style="1" bestFit="1" customWidth="1"/>
    <col min="2" max="6" width="9" style="1"/>
    <col min="7" max="7" width="11.875" style="1" customWidth="1"/>
    <col min="8" max="8" width="10.125" style="1" customWidth="1"/>
    <col min="9" max="12" width="9" style="1"/>
    <col min="13" max="13" width="10.125" style="1" customWidth="1"/>
    <col min="14" max="19" width="9" style="1"/>
    <col min="20" max="20" width="9.625" style="1" bestFit="1" customWidth="1"/>
    <col min="21" max="16384" width="9" style="1"/>
  </cols>
  <sheetData>
    <row r="1" spans="1:17">
      <c r="A1" s="82" t="s">
        <v>507</v>
      </c>
      <c r="M1" s="4" t="s">
        <v>221</v>
      </c>
    </row>
    <row r="2" spans="1:17">
      <c r="A2" s="82" t="s">
        <v>508</v>
      </c>
      <c r="B2" s="82" t="s">
        <v>509</v>
      </c>
      <c r="C2" s="82" t="s">
        <v>510</v>
      </c>
      <c r="D2" s="82" t="s">
        <v>511</v>
      </c>
      <c r="H2" s="22" t="s">
        <v>228</v>
      </c>
      <c r="I2" s="22" t="s">
        <v>4</v>
      </c>
      <c r="J2" s="22" t="s">
        <v>10</v>
      </c>
      <c r="M2" s="82" t="s">
        <v>223</v>
      </c>
      <c r="N2" s="82" t="s">
        <v>224</v>
      </c>
      <c r="O2" s="82" t="s">
        <v>225</v>
      </c>
      <c r="P2" s="82" t="s">
        <v>226</v>
      </c>
      <c r="Q2" s="82" t="s">
        <v>227</v>
      </c>
    </row>
    <row r="3" spans="1:17">
      <c r="A3" s="25">
        <v>42222</v>
      </c>
      <c r="B3" s="1">
        <v>1</v>
      </c>
      <c r="C3" s="1">
        <v>1</v>
      </c>
      <c r="G3" s="22" t="s">
        <v>3</v>
      </c>
      <c r="H3" s="3">
        <f>(B533/B3-1)*365/(A533-A3)</f>
        <v>0.27293486352357321</v>
      </c>
      <c r="I3" s="3">
        <f>MIN(D4:D527)</f>
        <v>-0.30150943396226415</v>
      </c>
      <c r="J3" s="1">
        <f>H3/-I3</f>
        <v>0.90522827076028667</v>
      </c>
      <c r="M3" s="25">
        <v>42916</v>
      </c>
      <c r="N3" s="3">
        <v>0.91320000000000001</v>
      </c>
      <c r="O3" s="1" t="s">
        <v>229</v>
      </c>
      <c r="P3" s="3">
        <v>6.4399999999999999E-2</v>
      </c>
      <c r="Q3" s="1">
        <v>2.21</v>
      </c>
    </row>
    <row r="4" spans="1:17">
      <c r="A4" s="25">
        <v>42223</v>
      </c>
      <c r="B4" s="1">
        <v>1</v>
      </c>
      <c r="C4" s="1">
        <v>1</v>
      </c>
      <c r="D4" s="3">
        <f>IF(C4&lt;MAX($C$3:C4),C4/MAX($C$3:C4)-1,0)</f>
        <v>0</v>
      </c>
      <c r="G4" s="82" t="s">
        <v>580</v>
      </c>
      <c r="H4" s="3">
        <f>(B533/B130-1)*365/(A533-A130)</f>
        <v>0.37781726915390335</v>
      </c>
      <c r="I4" s="3">
        <f>MIN(E131:E527)</f>
        <v>-0.13311355311355311</v>
      </c>
      <c r="J4" s="1">
        <f>H4/-I4</f>
        <v>2.8383080484043925</v>
      </c>
      <c r="M4" s="25">
        <v>42825</v>
      </c>
      <c r="N4" s="3">
        <v>0.94040000000000001</v>
      </c>
      <c r="O4" s="1" t="s">
        <v>229</v>
      </c>
      <c r="P4" s="3">
        <v>9.2200000000000004E-2</v>
      </c>
      <c r="Q4" s="1">
        <v>1.59</v>
      </c>
    </row>
    <row r="5" spans="1:17">
      <c r="A5" s="25">
        <v>42226</v>
      </c>
      <c r="B5" s="1">
        <v>1.0001</v>
      </c>
      <c r="C5" s="1">
        <v>1.0001</v>
      </c>
      <c r="D5" s="3">
        <f>IF(C5&lt;MAX($C$3:C5),C5/MAX($C$3:C5)-1,0)</f>
        <v>0</v>
      </c>
      <c r="H5" s="22" t="s">
        <v>11</v>
      </c>
      <c r="I5" s="22" t="s">
        <v>12</v>
      </c>
      <c r="M5" s="25">
        <v>42735</v>
      </c>
      <c r="N5" s="3">
        <v>0.91300000000000003</v>
      </c>
      <c r="O5" s="1" t="s">
        <v>229</v>
      </c>
      <c r="P5" s="3">
        <v>9.0800000000000006E-2</v>
      </c>
      <c r="Q5" s="1">
        <v>1.02</v>
      </c>
    </row>
    <row r="6" spans="1:17">
      <c r="A6" s="25">
        <v>42227</v>
      </c>
      <c r="B6" s="1">
        <v>1.0007999999999999</v>
      </c>
      <c r="C6" s="1">
        <v>1.0007999999999999</v>
      </c>
      <c r="D6" s="3">
        <f>IF(C6&lt;MAX($C$3:C6),C6/MAX($C$3:C6)-1,0)</f>
        <v>0</v>
      </c>
      <c r="G6" s="1" t="s">
        <v>585</v>
      </c>
      <c r="H6" s="3">
        <f>C94/C3-1</f>
        <v>0.26990000000000003</v>
      </c>
      <c r="I6" s="3">
        <f>MIN(D4:D94)</f>
        <v>-7.23126400935582E-2</v>
      </c>
      <c r="J6" s="1">
        <f>H6/-I6</f>
        <v>3.7324041778975712</v>
      </c>
      <c r="M6" s="25">
        <v>42643</v>
      </c>
      <c r="N6" s="3">
        <v>0.94879999999999998</v>
      </c>
      <c r="O6" s="1" t="s">
        <v>229</v>
      </c>
      <c r="P6" s="3">
        <v>5.5E-2</v>
      </c>
      <c r="Q6" s="1">
        <v>0.94</v>
      </c>
    </row>
    <row r="7" spans="1:17">
      <c r="A7" s="25">
        <v>42228</v>
      </c>
      <c r="B7" s="1">
        <v>0.99690000000000001</v>
      </c>
      <c r="C7" s="1">
        <v>0.99690000000000001</v>
      </c>
      <c r="D7" s="3">
        <f>IF(C7&lt;MAX($C$3:C7),C7/MAX($C$3:C7)-1,0)</f>
        <v>-3.8968824940046609E-3</v>
      </c>
      <c r="G7" s="1" t="s">
        <v>271</v>
      </c>
      <c r="H7" s="3">
        <f>C33/C3-1</f>
        <v>2.9999999999998916E-3</v>
      </c>
      <c r="I7" s="3">
        <f>MIN(D4:D33)</f>
        <v>-7.23126400935582E-2</v>
      </c>
      <c r="J7" s="1">
        <f t="shared" ref="J7:J17" si="0">H7/-I7</f>
        <v>4.1486522911049678E-2</v>
      </c>
      <c r="M7" s="25">
        <v>42551</v>
      </c>
      <c r="N7" s="3">
        <v>0.94489999999999996</v>
      </c>
      <c r="O7" s="1" t="s">
        <v>229</v>
      </c>
      <c r="P7" s="3">
        <v>5.6099999999999997E-2</v>
      </c>
      <c r="Q7" s="1">
        <v>2.37</v>
      </c>
    </row>
    <row r="8" spans="1:17">
      <c r="A8" s="25">
        <v>42229</v>
      </c>
      <c r="B8" s="1">
        <v>0.99770000000000003</v>
      </c>
      <c r="C8" s="1">
        <v>0.99770000000000003</v>
      </c>
      <c r="D8" s="3">
        <f>IF(C8&lt;MAX($C$3:C8),C8/MAX($C$3:C8)-1,0)</f>
        <v>-3.0975219824139755E-3</v>
      </c>
      <c r="G8" s="1" t="s">
        <v>272</v>
      </c>
      <c r="H8" s="3">
        <f>C94/C33-1</f>
        <v>0.26610169491525437</v>
      </c>
      <c r="I8" s="3">
        <f>MIN(D34:D94)</f>
        <v>-6.6113207547169761E-2</v>
      </c>
      <c r="J8" s="1">
        <f t="shared" si="0"/>
        <v>4.0249400201222869</v>
      </c>
      <c r="M8" s="25">
        <v>42460</v>
      </c>
      <c r="N8" s="3">
        <v>0.97540000000000004</v>
      </c>
      <c r="O8" s="1" t="s">
        <v>229</v>
      </c>
      <c r="P8" s="3">
        <v>6.4100000000000004E-2</v>
      </c>
      <c r="Q8" s="1">
        <v>3.35</v>
      </c>
    </row>
    <row r="9" spans="1:17">
      <c r="A9" s="25">
        <v>42230</v>
      </c>
      <c r="B9" s="1">
        <v>1.0005999999999999</v>
      </c>
      <c r="C9" s="1">
        <v>1.0005999999999999</v>
      </c>
      <c r="D9" s="3">
        <f>IF(C9&lt;MAX($C$3:C9),C9/MAX($C$3:C9)-1,0)</f>
        <v>-1.998401278976436E-4</v>
      </c>
      <c r="G9" s="1" t="s">
        <v>273</v>
      </c>
      <c r="H9" s="3">
        <f>C339/C94-1</f>
        <v>-5.6382392314355489E-2</v>
      </c>
      <c r="I9" s="3">
        <f>MIN(D95:D339)</f>
        <v>-0.30150943396226415</v>
      </c>
      <c r="J9" s="1">
        <f t="shared" si="0"/>
        <v>-0.18700042507264336</v>
      </c>
      <c r="M9" s="25">
        <v>42369</v>
      </c>
      <c r="N9" s="3">
        <v>0.57540000000000002</v>
      </c>
      <c r="O9" s="1" t="s">
        <v>229</v>
      </c>
      <c r="P9" s="3">
        <v>0.21820000000000001</v>
      </c>
      <c r="Q9" s="1">
        <v>2.59</v>
      </c>
    </row>
    <row r="10" spans="1:17">
      <c r="A10" s="25">
        <v>42233</v>
      </c>
      <c r="B10" s="1">
        <v>1.0046999999999999</v>
      </c>
      <c r="C10" s="1">
        <v>1.0046999999999999</v>
      </c>
      <c r="D10" s="3">
        <f>IF(C10&lt;MAX($C$3:C10),C10/MAX($C$3:C10)-1,0)</f>
        <v>0</v>
      </c>
      <c r="G10" s="1" t="s">
        <v>274</v>
      </c>
      <c r="H10" s="3">
        <f>C153/C94-1</f>
        <v>-0.128041578077014</v>
      </c>
      <c r="I10" s="3">
        <f>MIN(D95:D153)</f>
        <v>-0.30150943396226415</v>
      </c>
      <c r="J10" s="1">
        <f t="shared" si="0"/>
        <v>-0.42466856308396383</v>
      </c>
    </row>
    <row r="11" spans="1:17">
      <c r="A11" s="25">
        <v>42234</v>
      </c>
      <c r="B11" s="1">
        <v>0.999</v>
      </c>
      <c r="C11" s="1">
        <v>0.999</v>
      </c>
      <c r="D11" s="3">
        <f>IF(C11&lt;MAX($C$3:C11),C11/MAX($C$3:C11)-1,0)</f>
        <v>-5.67333532397718E-3</v>
      </c>
      <c r="G11" s="1" t="s">
        <v>261</v>
      </c>
      <c r="H11" s="3">
        <f>C214/C153-1</f>
        <v>-2.8357265420391853E-2</v>
      </c>
      <c r="I11" s="3">
        <f>MIN(D154:D214)</f>
        <v>-0.22332075471698121</v>
      </c>
      <c r="J11" s="1">
        <f t="shared" si="0"/>
        <v>-0.12697998202777694</v>
      </c>
      <c r="M11" s="4" t="s">
        <v>234</v>
      </c>
    </row>
    <row r="12" spans="1:17">
      <c r="A12" s="25">
        <v>42235</v>
      </c>
      <c r="B12" s="1">
        <v>1.0001</v>
      </c>
      <c r="C12" s="1">
        <v>1.0001</v>
      </c>
      <c r="D12" s="3">
        <f>IF(C12&lt;MAX($C$3:C12),C12/MAX($C$3:C12)-1,0)</f>
        <v>-4.5784811386483382E-3</v>
      </c>
      <c r="G12" s="1" t="s">
        <v>231</v>
      </c>
      <c r="H12" s="3">
        <f>C278/C214-1</f>
        <v>6.8500790036248649E-2</v>
      </c>
      <c r="I12" s="3">
        <f>MIN(D215:D278)</f>
        <v>-0.18452830188679237</v>
      </c>
      <c r="J12" s="1">
        <f t="shared" si="0"/>
        <v>0.37122105029868918</v>
      </c>
      <c r="M12" s="1" t="s">
        <v>236</v>
      </c>
    </row>
    <row r="13" spans="1:17">
      <c r="A13" s="25">
        <v>42236</v>
      </c>
      <c r="B13" s="1">
        <v>0.99919999999999998</v>
      </c>
      <c r="C13" s="1">
        <v>0.99919999999999998</v>
      </c>
      <c r="D13" s="3">
        <f>IF(C13&lt;MAX($C$3:C13),C13/MAX($C$3:C13)-1,0)</f>
        <v>-5.4742709266447642E-3</v>
      </c>
      <c r="G13" s="1" t="s">
        <v>232</v>
      </c>
      <c r="H13" s="3">
        <f>C339/C278-1</f>
        <v>4.2362560890744527E-2</v>
      </c>
      <c r="I13" s="3">
        <f>MIN(D279:D339)</f>
        <v>-0.12264150943396213</v>
      </c>
      <c r="J13" s="1">
        <f t="shared" si="0"/>
        <v>0.34541780418607115</v>
      </c>
      <c r="M13" s="9" t="s">
        <v>237</v>
      </c>
      <c r="N13" s="9" t="s">
        <v>48</v>
      </c>
      <c r="O13" s="9" t="s">
        <v>238</v>
      </c>
    </row>
    <row r="14" spans="1:17">
      <c r="A14" s="25">
        <v>42237</v>
      </c>
      <c r="B14" s="1">
        <v>0.99680000000000002</v>
      </c>
      <c r="C14" s="1">
        <v>0.99680000000000002</v>
      </c>
      <c r="D14" s="3">
        <f>IF(C14&lt;MAX($C$3:C14),C14/MAX($C$3:C14)-1,0)</f>
        <v>-7.8630436946350857E-3</v>
      </c>
      <c r="G14" s="1" t="s">
        <v>233</v>
      </c>
      <c r="H14" s="3">
        <f>B533/B339-1</f>
        <v>0.33747809396645256</v>
      </c>
      <c r="I14" s="3">
        <f>MIN(D459:D523)</f>
        <v>-6.3670655567117596E-2</v>
      </c>
      <c r="J14" s="1">
        <f t="shared" si="0"/>
        <v>5.3003709630522717</v>
      </c>
      <c r="M14" s="82" t="s">
        <v>240</v>
      </c>
      <c r="N14" s="3">
        <v>0.58520000000000005</v>
      </c>
      <c r="O14" s="54">
        <v>12908.54</v>
      </c>
    </row>
    <row r="15" spans="1:17">
      <c r="A15" s="25">
        <v>42240</v>
      </c>
      <c r="B15" s="1">
        <v>0.99239999999999995</v>
      </c>
      <c r="C15" s="1">
        <v>0.99239999999999995</v>
      </c>
      <c r="D15" s="3">
        <f>IF(C15&lt;MAX($C$3:C15),C15/MAX($C$3:C15)-1,0)</f>
        <v>-1.2242460435951008E-2</v>
      </c>
      <c r="G15" s="1" t="s">
        <v>235</v>
      </c>
      <c r="H15" s="3">
        <f>C398/C339-1</f>
        <v>8.8709004422932614E-2</v>
      </c>
      <c r="I15" s="3">
        <f>MIN(D340:D398)</f>
        <v>-0.12024078254326553</v>
      </c>
      <c r="J15" s="1">
        <f t="shared" si="0"/>
        <v>0.73776136970010964</v>
      </c>
      <c r="M15" s="82" t="s">
        <v>322</v>
      </c>
      <c r="N15" s="3">
        <v>0.09</v>
      </c>
      <c r="O15" s="54">
        <v>1985.35</v>
      </c>
    </row>
    <row r="16" spans="1:17">
      <c r="A16" s="25">
        <v>42241</v>
      </c>
      <c r="B16" s="1">
        <v>0.98229999999999995</v>
      </c>
      <c r="C16" s="1">
        <v>0.98229999999999995</v>
      </c>
      <c r="D16" s="3">
        <f>IF(C16&lt;MAX($C$3:C16),C16/MAX($C$3:C16)-1,0)</f>
        <v>-2.229521250124411E-2</v>
      </c>
      <c r="G16" s="1" t="s">
        <v>236</v>
      </c>
      <c r="H16" s="3">
        <f>C458/C398-1</f>
        <v>2.8284531657212897E-2</v>
      </c>
      <c r="I16" s="3">
        <f>MIN(D399:D458)</f>
        <v>-0.13311355311355311</v>
      </c>
      <c r="J16" s="1">
        <f t="shared" si="0"/>
        <v>0.21248423617003637</v>
      </c>
      <c r="M16" s="82" t="s">
        <v>315</v>
      </c>
      <c r="N16" s="3">
        <v>6.6299999999999998E-2</v>
      </c>
      <c r="O16" s="54">
        <v>1462.95</v>
      </c>
    </row>
    <row r="17" spans="1:20">
      <c r="A17" s="25">
        <v>42242</v>
      </c>
      <c r="B17" s="1">
        <v>0.98180000000000001</v>
      </c>
      <c r="C17" s="1">
        <v>0.98180000000000001</v>
      </c>
      <c r="D17" s="3">
        <f>IF(C17&lt;MAX($C$3:C17),C17/MAX($C$3:C17)-1,0)</f>
        <v>-2.2792873494575372E-2</v>
      </c>
      <c r="G17" s="1" t="s">
        <v>239</v>
      </c>
      <c r="H17" s="3">
        <f>C523/C458-1</f>
        <v>0.21386507640700714</v>
      </c>
      <c r="I17" s="3">
        <f>MIN(D459:D523)</f>
        <v>-6.3670655567117596E-2</v>
      </c>
      <c r="J17" s="1">
        <f t="shared" si="0"/>
        <v>3.3589268792994291</v>
      </c>
      <c r="M17" s="82" t="s">
        <v>246</v>
      </c>
      <c r="N17" s="3">
        <v>5.7599999999999998E-2</v>
      </c>
      <c r="O17" s="54">
        <v>1270.98</v>
      </c>
    </row>
    <row r="18" spans="1:20">
      <c r="A18" s="25">
        <v>42244</v>
      </c>
      <c r="B18" s="1">
        <v>1.0170999999999999</v>
      </c>
      <c r="C18" s="1">
        <v>1.0170999999999999</v>
      </c>
      <c r="D18" s="3">
        <f>IF(C18&lt;MAX($C$3:C18),C18/MAX($C$3:C18)-1,0)</f>
        <v>0</v>
      </c>
      <c r="G18" s="1" t="s">
        <v>241</v>
      </c>
      <c r="H18" s="3"/>
      <c r="I18" s="3"/>
      <c r="M18" s="82" t="s">
        <v>262</v>
      </c>
      <c r="N18" s="3">
        <v>4.7199999999999999E-2</v>
      </c>
      <c r="O18" s="54">
        <v>1040.99</v>
      </c>
    </row>
    <row r="19" spans="1:20">
      <c r="A19" s="25">
        <v>42247</v>
      </c>
      <c r="B19" s="1">
        <v>1.0148999999999999</v>
      </c>
      <c r="C19" s="1">
        <v>1.0148999999999999</v>
      </c>
      <c r="D19" s="3">
        <f>IF(C19&lt;MAX($C$3:C19),C19/MAX($C$3:C19)-1,0)</f>
        <v>-2.1630124864810973E-3</v>
      </c>
      <c r="M19" s="82" t="s">
        <v>245</v>
      </c>
      <c r="N19" s="3">
        <v>3.9699999999999999E-2</v>
      </c>
      <c r="O19" s="1">
        <v>875.25</v>
      </c>
    </row>
    <row r="20" spans="1:20">
      <c r="A20" s="25">
        <v>42248</v>
      </c>
      <c r="B20" s="1">
        <v>1.0021</v>
      </c>
      <c r="C20" s="1">
        <v>1.0021</v>
      </c>
      <c r="D20" s="3">
        <f>IF(C20&lt;MAX($C$3:C20),C20/MAX($C$3:C20)-1,0)</f>
        <v>-1.4747812407826077E-2</v>
      </c>
      <c r="M20" s="82" t="s">
        <v>242</v>
      </c>
      <c r="N20" s="3">
        <v>2.7099999999999999E-2</v>
      </c>
      <c r="O20" s="1">
        <v>597.76</v>
      </c>
    </row>
    <row r="21" spans="1:20">
      <c r="A21" s="25">
        <v>42249</v>
      </c>
      <c r="B21" s="1">
        <v>1.0035000000000001</v>
      </c>
      <c r="C21" s="1">
        <v>1.0035000000000001</v>
      </c>
      <c r="D21" s="3">
        <f>IF(C21&lt;MAX($C$3:C21),C21/MAX($C$3:C21)-1,0)</f>
        <v>-1.3371349916428854E-2</v>
      </c>
      <c r="M21" s="82" t="s">
        <v>243</v>
      </c>
      <c r="N21" s="3">
        <v>0</v>
      </c>
      <c r="O21" s="1">
        <v>0.76</v>
      </c>
    </row>
    <row r="22" spans="1:20">
      <c r="A22" s="25">
        <v>42258</v>
      </c>
      <c r="B22" s="1">
        <v>1.0261</v>
      </c>
      <c r="C22" s="1">
        <v>1.0261</v>
      </c>
      <c r="D22" s="3">
        <f>IF(C22&lt;MAX($C$3:C22),C22/MAX($C$3:C22)-1,0)</f>
        <v>0</v>
      </c>
    </row>
    <row r="23" spans="1:20">
      <c r="A23" s="25">
        <v>42261</v>
      </c>
      <c r="B23" s="1">
        <v>0.98519999999999996</v>
      </c>
      <c r="C23" s="1">
        <v>0.98519999999999996</v>
      </c>
      <c r="D23" s="3">
        <f>IF(C23&lt;MAX($C$3:C23),C23/MAX($C$3:C23)-1,0)</f>
        <v>-3.9859662800896589E-2</v>
      </c>
      <c r="M23" s="4" t="s">
        <v>247</v>
      </c>
    </row>
    <row r="24" spans="1:20">
      <c r="A24" s="25">
        <v>42262</v>
      </c>
      <c r="B24" s="1">
        <v>0.95189999999999997</v>
      </c>
      <c r="C24" s="1">
        <v>0.95189999999999997</v>
      </c>
      <c r="D24" s="3">
        <f>IF(C24&lt;MAX($C$3:C24),C24/MAX($C$3:C24)-1,0)</f>
        <v>-7.23126400935582E-2</v>
      </c>
      <c r="M24" s="22" t="s">
        <v>248</v>
      </c>
    </row>
    <row r="25" spans="1:20">
      <c r="A25" s="25">
        <v>42263</v>
      </c>
      <c r="B25" s="1">
        <v>0.99439999999999995</v>
      </c>
      <c r="C25" s="1">
        <v>0.99439999999999995</v>
      </c>
      <c r="D25" s="3">
        <f>IF(C25&lt;MAX($C$3:C25),C25/MAX($C$3:C25)-1,0)</f>
        <v>-3.0893675080401528E-2</v>
      </c>
      <c r="M25" s="22" t="s">
        <v>43</v>
      </c>
      <c r="N25" s="46" t="s">
        <v>44</v>
      </c>
      <c r="O25" s="46" t="s">
        <v>45</v>
      </c>
      <c r="P25" s="46" t="s">
        <v>46</v>
      </c>
      <c r="Q25" s="46" t="s">
        <v>47</v>
      </c>
      <c r="R25" s="46" t="s">
        <v>48</v>
      </c>
      <c r="S25" s="46" t="s">
        <v>49</v>
      </c>
      <c r="T25" s="46" t="s">
        <v>50</v>
      </c>
    </row>
    <row r="26" spans="1:20">
      <c r="A26" s="25">
        <v>42264</v>
      </c>
      <c r="B26" s="1">
        <v>0.98070000000000002</v>
      </c>
      <c r="C26" s="1">
        <v>0.98070000000000002</v>
      </c>
      <c r="D26" s="3">
        <f>IF(C26&lt;MAX($C$3:C26),C26/MAX($C$3:C26)-1,0)</f>
        <v>-4.4245200272877927E-2</v>
      </c>
      <c r="M26" s="1">
        <v>1</v>
      </c>
      <c r="N26" s="78" t="s">
        <v>602</v>
      </c>
      <c r="O26" s="82" t="s">
        <v>618</v>
      </c>
      <c r="P26" s="1">
        <v>70.290000000000006</v>
      </c>
      <c r="Q26" s="3">
        <v>-3.1199999999999999E-2</v>
      </c>
      <c r="R26" s="3">
        <v>8.6199999999999999E-2</v>
      </c>
      <c r="S26" s="1">
        <v>34.99</v>
      </c>
      <c r="T26" s="54">
        <v>1901.76</v>
      </c>
    </row>
    <row r="27" spans="1:20">
      <c r="A27" s="25">
        <v>42265</v>
      </c>
      <c r="B27" s="1">
        <v>0.99099999999999999</v>
      </c>
      <c r="C27" s="1">
        <v>0.99099999999999999</v>
      </c>
      <c r="D27" s="3">
        <f>IF(C27&lt;MAX($C$3:C27),C27/MAX($C$3:C27)-1,0)</f>
        <v>-3.420719228145408E-2</v>
      </c>
      <c r="M27" s="1">
        <v>2</v>
      </c>
      <c r="N27" s="49">
        <v>600110</v>
      </c>
      <c r="O27" s="82" t="s">
        <v>619</v>
      </c>
      <c r="P27" s="1">
        <v>13.59</v>
      </c>
      <c r="Q27" s="3">
        <v>3.6600000000000001E-2</v>
      </c>
      <c r="R27" s="3">
        <v>8.3500000000000005E-2</v>
      </c>
      <c r="S27" s="1">
        <v>130.77000000000001</v>
      </c>
      <c r="T27" s="54">
        <v>1842.48</v>
      </c>
    </row>
    <row r="28" spans="1:20">
      <c r="A28" s="25">
        <v>42268</v>
      </c>
      <c r="B28" s="1">
        <v>1.0185</v>
      </c>
      <c r="C28" s="1">
        <v>1.0185</v>
      </c>
      <c r="D28" s="3">
        <f>IF(C28&lt;MAX($C$3:C28),C28/MAX($C$3:C28)-1,0)</f>
        <v>-7.4066855082350891E-3</v>
      </c>
      <c r="M28" s="1">
        <v>3</v>
      </c>
      <c r="N28" s="49">
        <v>600884</v>
      </c>
      <c r="O28" s="82" t="s">
        <v>620</v>
      </c>
      <c r="P28" s="1">
        <v>24.12</v>
      </c>
      <c r="Q28" s="3">
        <v>-6.1999999999999998E-3</v>
      </c>
      <c r="R28" s="3">
        <v>6.0699999999999997E-2</v>
      </c>
      <c r="S28" s="1">
        <v>81.27</v>
      </c>
      <c r="T28" s="54">
        <v>1338.47</v>
      </c>
    </row>
    <row r="29" spans="1:20">
      <c r="A29" s="25">
        <v>42271</v>
      </c>
      <c r="B29" s="1">
        <v>1.0205</v>
      </c>
      <c r="C29" s="1">
        <v>1.0205</v>
      </c>
      <c r="D29" s="3">
        <f>IF(C29&lt;MAX($C$3:C29),C29/MAX($C$3:C29)-1,0)</f>
        <v>-5.4575577429101241E-3</v>
      </c>
      <c r="M29" s="1">
        <v>4</v>
      </c>
      <c r="N29" s="78" t="s">
        <v>603</v>
      </c>
      <c r="O29" s="82" t="s">
        <v>621</v>
      </c>
      <c r="P29" s="1">
        <v>87.3</v>
      </c>
      <c r="Q29" s="3">
        <v>-4.5400000000000003E-2</v>
      </c>
      <c r="R29" s="3">
        <v>5.4399999999999997E-2</v>
      </c>
      <c r="S29" s="1">
        <v>25.95</v>
      </c>
      <c r="T29" s="54">
        <v>1200.3399999999999</v>
      </c>
    </row>
    <row r="30" spans="1:20">
      <c r="A30" s="25">
        <v>42272</v>
      </c>
      <c r="B30" s="1">
        <v>0.99039999999999995</v>
      </c>
      <c r="C30" s="1">
        <v>0.99039999999999995</v>
      </c>
      <c r="D30" s="3">
        <f>IF(C30&lt;MAX($C$3:C30),C30/MAX($C$3:C30)-1,0)</f>
        <v>-3.4791930611051569E-2</v>
      </c>
      <c r="M30" s="1">
        <v>5</v>
      </c>
      <c r="N30" s="78" t="s">
        <v>604</v>
      </c>
      <c r="O30" s="82" t="s">
        <v>622</v>
      </c>
      <c r="P30" s="1">
        <v>18.28</v>
      </c>
      <c r="Q30" s="3">
        <v>7.7000000000000002E-3</v>
      </c>
      <c r="R30" s="3">
        <v>5.04E-2</v>
      </c>
      <c r="S30" s="1">
        <v>52.06</v>
      </c>
      <c r="T30" s="54">
        <v>1111.93</v>
      </c>
    </row>
    <row r="31" spans="1:20">
      <c r="A31" s="25">
        <v>42275</v>
      </c>
      <c r="B31" s="1">
        <v>1.0163</v>
      </c>
      <c r="C31" s="1">
        <v>1.0163</v>
      </c>
      <c r="D31" s="3">
        <f>IF(C31&lt;MAX($C$3:C31),C31/MAX($C$3:C31)-1,0)</f>
        <v>-9.5507260500926616E-3</v>
      </c>
      <c r="M31" s="1">
        <v>6</v>
      </c>
      <c r="N31" s="49">
        <v>300073</v>
      </c>
      <c r="O31" s="82" t="s">
        <v>588</v>
      </c>
      <c r="P31" s="1">
        <v>32.520000000000003</v>
      </c>
      <c r="Q31" s="3">
        <v>3.0999999999999999E-3</v>
      </c>
      <c r="R31" s="3">
        <v>4.58E-2</v>
      </c>
      <c r="S31" s="1">
        <v>40.49</v>
      </c>
      <c r="T31" s="54">
        <v>1009.76</v>
      </c>
    </row>
    <row r="32" spans="1:20">
      <c r="A32" s="25">
        <v>42276</v>
      </c>
      <c r="B32" s="1">
        <v>1.0034000000000001</v>
      </c>
      <c r="C32" s="1">
        <v>1.0034000000000001</v>
      </c>
      <c r="D32" s="3">
        <f>IF(C32&lt;MAX($C$3:C32),C32/MAX($C$3:C32)-1,0)</f>
        <v>-2.2122600136438852E-2</v>
      </c>
      <c r="M32" s="1">
        <v>7</v>
      </c>
      <c r="N32" s="49">
        <v>600338</v>
      </c>
      <c r="O32" s="82" t="s">
        <v>348</v>
      </c>
      <c r="P32" s="1">
        <v>49.19</v>
      </c>
      <c r="Q32" s="3">
        <v>1.03E-2</v>
      </c>
      <c r="R32" s="3">
        <v>4.5600000000000002E-2</v>
      </c>
      <c r="S32" s="1">
        <v>26.45</v>
      </c>
      <c r="T32" s="54">
        <v>1004.71</v>
      </c>
    </row>
    <row r="33" spans="1:20">
      <c r="A33" s="25">
        <v>42277</v>
      </c>
      <c r="B33" s="1">
        <v>1.0029999999999999</v>
      </c>
      <c r="C33" s="1">
        <v>1.0029999999999999</v>
      </c>
      <c r="D33" s="3">
        <f>IF(C33&lt;MAX($C$3:C33),C33/MAX($C$3:C33)-1,0)</f>
        <v>-2.2512425689504068E-2</v>
      </c>
      <c r="M33" s="1">
        <v>8</v>
      </c>
      <c r="N33" s="78" t="s">
        <v>605</v>
      </c>
      <c r="O33" s="82" t="s">
        <v>589</v>
      </c>
      <c r="P33" s="1">
        <v>13.1</v>
      </c>
      <c r="Q33" s="3">
        <v>8.0000000000000004E-4</v>
      </c>
      <c r="R33" s="3">
        <v>3.9699999999999999E-2</v>
      </c>
      <c r="S33" s="1">
        <v>77.8</v>
      </c>
      <c r="T33" s="1">
        <v>875.25</v>
      </c>
    </row>
    <row r="34" spans="1:20">
      <c r="A34" s="25">
        <v>42285</v>
      </c>
      <c r="B34" s="1">
        <v>1.0477000000000001</v>
      </c>
      <c r="C34" s="1">
        <v>1.0477000000000001</v>
      </c>
      <c r="D34" s="3">
        <f>IF(C34&lt;MAX($C$3:C34),C34/MAX($C$3:C34)-1,0)</f>
        <v>0</v>
      </c>
      <c r="M34" s="1">
        <v>9</v>
      </c>
      <c r="N34" s="49">
        <v>600340</v>
      </c>
      <c r="O34" s="82" t="s">
        <v>590</v>
      </c>
      <c r="P34" s="1">
        <v>31.08</v>
      </c>
      <c r="Q34" s="3">
        <v>8.8000000000000005E-3</v>
      </c>
      <c r="R34" s="3">
        <v>3.9600000000000003E-2</v>
      </c>
      <c r="S34" s="1">
        <v>26.01</v>
      </c>
      <c r="T34" s="1">
        <v>873.42</v>
      </c>
    </row>
    <row r="35" spans="1:20">
      <c r="A35" s="25">
        <v>42286</v>
      </c>
      <c r="B35" s="1">
        <v>1.0694999999999999</v>
      </c>
      <c r="C35" s="1">
        <v>1.0694999999999999</v>
      </c>
      <c r="D35" s="3">
        <f>IF(C35&lt;MAX($C$3:C35),C35/MAX($C$3:C35)-1,0)</f>
        <v>0</v>
      </c>
      <c r="M35" s="1">
        <v>10</v>
      </c>
      <c r="N35" s="49">
        <v>600183</v>
      </c>
      <c r="O35" s="82" t="s">
        <v>335</v>
      </c>
      <c r="P35" s="1">
        <v>15.33</v>
      </c>
      <c r="Q35" s="3">
        <v>1.9300000000000001E-2</v>
      </c>
      <c r="R35" s="3">
        <v>3.95E-2</v>
      </c>
      <c r="S35" s="1">
        <v>70.58</v>
      </c>
      <c r="T35" s="1">
        <v>870.92</v>
      </c>
    </row>
    <row r="36" spans="1:20">
      <c r="A36" s="25">
        <v>42289</v>
      </c>
      <c r="B36" s="1">
        <v>1.1247</v>
      </c>
      <c r="C36" s="1">
        <v>1.1247</v>
      </c>
      <c r="D36" s="3">
        <f>IF(C36&lt;MAX($C$3:C36),C36/MAX($C$3:C36)-1,0)</f>
        <v>0</v>
      </c>
      <c r="M36" s="1">
        <v>11</v>
      </c>
      <c r="N36" s="78" t="s">
        <v>606</v>
      </c>
      <c r="O36" s="82" t="s">
        <v>337</v>
      </c>
      <c r="P36" s="1">
        <v>14.72</v>
      </c>
      <c r="Q36" s="3">
        <v>3.3999999999999998E-3</v>
      </c>
      <c r="R36" s="3">
        <v>3.9300000000000002E-2</v>
      </c>
      <c r="S36" s="1">
        <v>64.95</v>
      </c>
      <c r="T36" s="1">
        <v>867.04</v>
      </c>
    </row>
    <row r="37" spans="1:20">
      <c r="A37" s="25">
        <v>42290</v>
      </c>
      <c r="B37" s="1">
        <v>1.1468</v>
      </c>
      <c r="C37" s="1">
        <v>1.1468</v>
      </c>
      <c r="D37" s="3">
        <f>IF(C37&lt;MAX($C$3:C37),C37/MAX($C$3:C37)-1,0)</f>
        <v>0</v>
      </c>
      <c r="M37" s="1">
        <v>12</v>
      </c>
      <c r="N37" s="49">
        <v>300568</v>
      </c>
      <c r="O37" s="82" t="s">
        <v>591</v>
      </c>
      <c r="P37" s="1">
        <v>45.23</v>
      </c>
      <c r="Q37" s="3">
        <v>1.32E-2</v>
      </c>
      <c r="R37" s="3">
        <v>3.6299999999999999E-2</v>
      </c>
      <c r="S37" s="1">
        <v>18.850000000000001</v>
      </c>
      <c r="T37" s="1">
        <v>800.18</v>
      </c>
    </row>
    <row r="38" spans="1:20">
      <c r="A38" s="25">
        <v>42291</v>
      </c>
      <c r="B38" s="1">
        <v>1.1195999999999999</v>
      </c>
      <c r="C38" s="1">
        <v>1.1195999999999999</v>
      </c>
      <c r="D38" s="3">
        <f>IF(C38&lt;MAX($C$3:C38),C38/MAX($C$3:C38)-1,0)</f>
        <v>-2.3718172305545959E-2</v>
      </c>
      <c r="M38" s="1">
        <v>13</v>
      </c>
      <c r="N38" s="49">
        <v>600068</v>
      </c>
      <c r="O38" s="82" t="s">
        <v>592</v>
      </c>
      <c r="P38" s="1">
        <v>10.38</v>
      </c>
      <c r="Q38" s="3">
        <v>1E-3</v>
      </c>
      <c r="R38" s="3">
        <v>3.1300000000000001E-2</v>
      </c>
      <c r="S38" s="1">
        <v>61.33</v>
      </c>
      <c r="T38" s="1">
        <v>689.35</v>
      </c>
    </row>
    <row r="39" spans="1:20">
      <c r="A39" s="25">
        <v>42292</v>
      </c>
      <c r="B39" s="1">
        <v>1.1645000000000001</v>
      </c>
      <c r="C39" s="1">
        <v>1.1645000000000001</v>
      </c>
      <c r="D39" s="3">
        <f>IF(C39&lt;MAX($C$3:C39),C39/MAX($C$3:C39)-1,0)</f>
        <v>0</v>
      </c>
      <c r="M39" s="1">
        <v>14</v>
      </c>
      <c r="N39" s="78" t="s">
        <v>607</v>
      </c>
      <c r="O39" s="82" t="s">
        <v>593</v>
      </c>
      <c r="P39" s="1">
        <v>53.45</v>
      </c>
      <c r="Q39" s="3">
        <v>2.0000000000000001E-4</v>
      </c>
      <c r="R39" s="3">
        <v>2.9000000000000001E-2</v>
      </c>
      <c r="S39" s="1">
        <v>15.56</v>
      </c>
      <c r="T39" s="1">
        <v>640.58000000000004</v>
      </c>
    </row>
    <row r="40" spans="1:20">
      <c r="A40" s="25">
        <v>42293</v>
      </c>
      <c r="B40" s="1">
        <v>1.177</v>
      </c>
      <c r="C40" s="1">
        <v>1.177</v>
      </c>
      <c r="D40" s="3">
        <f>IF(C40&lt;MAX($C$3:C40),C40/MAX($C$3:C40)-1,0)</f>
        <v>0</v>
      </c>
      <c r="M40" s="1">
        <v>15</v>
      </c>
      <c r="N40" s="78" t="s">
        <v>608</v>
      </c>
      <c r="O40" s="82" t="s">
        <v>594</v>
      </c>
      <c r="P40" s="1">
        <v>16.62</v>
      </c>
      <c r="Q40" s="3">
        <v>1.84E-2</v>
      </c>
      <c r="R40" s="3">
        <v>2.86E-2</v>
      </c>
      <c r="S40" s="1">
        <v>44.23</v>
      </c>
      <c r="T40" s="1">
        <v>631.1</v>
      </c>
    </row>
    <row r="41" spans="1:20">
      <c r="A41" s="25">
        <v>42296</v>
      </c>
      <c r="B41" s="1">
        <v>1.1718</v>
      </c>
      <c r="C41" s="1">
        <v>1.1718</v>
      </c>
      <c r="D41" s="3">
        <f>IF(C41&lt;MAX($C$3:C41),C41/MAX($C$3:C41)-1,0)</f>
        <v>-4.4180118946475222E-3</v>
      </c>
      <c r="M41" s="1">
        <v>16</v>
      </c>
      <c r="N41" s="78" t="s">
        <v>609</v>
      </c>
      <c r="O41" s="82" t="s">
        <v>334</v>
      </c>
      <c r="P41" s="1">
        <v>16.75</v>
      </c>
      <c r="Q41" s="3">
        <v>4.7999999999999996E-3</v>
      </c>
      <c r="R41" s="3">
        <v>2.86E-2</v>
      </c>
      <c r="S41" s="1">
        <v>36.479999999999997</v>
      </c>
      <c r="T41" s="1">
        <v>630.04</v>
      </c>
    </row>
    <row r="42" spans="1:20" ht="14.25">
      <c r="A42" s="25">
        <v>42297</v>
      </c>
      <c r="B42" s="1">
        <v>1.1909000000000001</v>
      </c>
      <c r="C42" s="1">
        <v>1.1909000000000001</v>
      </c>
      <c r="D42" s="3">
        <f>IF(C42&lt;MAX($C$3:C42),C42/MAX($C$3:C42)-1,0)</f>
        <v>0</v>
      </c>
      <c r="F42" s="538" t="s">
        <v>249</v>
      </c>
      <c r="G42" s="539"/>
      <c r="H42" s="540" t="s">
        <v>586</v>
      </c>
      <c r="I42" s="540"/>
      <c r="M42" s="1">
        <v>17</v>
      </c>
      <c r="N42" s="49">
        <v>601997</v>
      </c>
      <c r="O42" s="82" t="s">
        <v>595</v>
      </c>
      <c r="P42" s="1">
        <v>14.71</v>
      </c>
      <c r="Q42" s="3">
        <v>6.9999999999999999E-4</v>
      </c>
      <c r="R42" s="3">
        <v>2.6200000000000001E-2</v>
      </c>
      <c r="S42" s="1">
        <v>36.619999999999997</v>
      </c>
      <c r="T42" s="1">
        <v>578.96</v>
      </c>
    </row>
    <row r="43" spans="1:20" ht="14.25">
      <c r="A43" s="25">
        <v>42298</v>
      </c>
      <c r="B43" s="1">
        <v>1.1301000000000001</v>
      </c>
      <c r="C43" s="1">
        <v>1.1301000000000001</v>
      </c>
      <c r="D43" s="3">
        <f>IF(C43&lt;MAX($C$3:C43),C43/MAX($C$3:C43)-1,0)</f>
        <v>-5.105382483835752E-2</v>
      </c>
      <c r="F43" s="538" t="s">
        <v>251</v>
      </c>
      <c r="G43" s="539"/>
      <c r="H43" s="540">
        <f>A113-A67</f>
        <v>65</v>
      </c>
      <c r="I43" s="540"/>
      <c r="M43" s="1">
        <v>18</v>
      </c>
      <c r="N43" s="78" t="s">
        <v>610</v>
      </c>
      <c r="O43" s="82" t="s">
        <v>596</v>
      </c>
      <c r="P43" s="1">
        <v>23.88</v>
      </c>
      <c r="Q43" s="3">
        <v>1.2999999999999999E-3</v>
      </c>
      <c r="R43" s="3">
        <v>2.52E-2</v>
      </c>
      <c r="S43" s="1">
        <v>26.88</v>
      </c>
      <c r="T43" s="1">
        <v>555.15</v>
      </c>
    </row>
    <row r="44" spans="1:20" ht="14.25">
      <c r="A44" s="25">
        <v>42299</v>
      </c>
      <c r="B44" s="1">
        <v>1.1685000000000001</v>
      </c>
      <c r="C44" s="1">
        <v>1.1685000000000001</v>
      </c>
      <c r="D44" s="3">
        <f>IF(C44&lt;MAX($C$3:C44),C44/MAX($C$3:C44)-1,0)</f>
        <v>-1.8809303887815876E-2</v>
      </c>
      <c r="F44" s="538" t="s">
        <v>15</v>
      </c>
      <c r="G44" s="539"/>
      <c r="H44" s="540" t="s">
        <v>587</v>
      </c>
      <c r="I44" s="540"/>
      <c r="M44" s="1">
        <v>19</v>
      </c>
      <c r="N44" s="49">
        <v>601800</v>
      </c>
      <c r="O44" s="82" t="s">
        <v>597</v>
      </c>
      <c r="P44" s="1">
        <v>15.31</v>
      </c>
      <c r="Q44" s="3">
        <v>1.2999999999999999E-3</v>
      </c>
      <c r="R44" s="3">
        <v>2.4299999999999999E-2</v>
      </c>
      <c r="S44" s="1">
        <v>33.78</v>
      </c>
      <c r="T44" s="1">
        <v>536.76</v>
      </c>
    </row>
    <row r="45" spans="1:20" ht="14.25">
      <c r="A45" s="25">
        <v>42300</v>
      </c>
      <c r="B45" s="1">
        <v>1.2027000000000001</v>
      </c>
      <c r="C45" s="1">
        <v>1.2027000000000001</v>
      </c>
      <c r="D45" s="3">
        <f>IF(C45&lt;MAX($C$3:C45),C45/MAX($C$3:C45)-1,0)</f>
        <v>0</v>
      </c>
      <c r="F45" s="538" t="s">
        <v>253</v>
      </c>
      <c r="G45" s="539"/>
      <c r="H45" s="540">
        <f>A314-A114</f>
        <v>304</v>
      </c>
      <c r="I45" s="540"/>
      <c r="M45" s="1">
        <v>20</v>
      </c>
      <c r="N45" s="49">
        <v>300351</v>
      </c>
      <c r="O45" s="82" t="s">
        <v>598</v>
      </c>
      <c r="P45" s="1">
        <v>17.399999999999999</v>
      </c>
      <c r="Q45" s="3">
        <v>0</v>
      </c>
      <c r="R45" s="3">
        <v>2.2100000000000002E-2</v>
      </c>
      <c r="S45" s="1">
        <v>26.68</v>
      </c>
      <c r="T45" s="1">
        <v>486.38</v>
      </c>
    </row>
    <row r="46" spans="1:20">
      <c r="A46" s="25">
        <v>42303</v>
      </c>
      <c r="B46" s="1">
        <v>1.2203999999999999</v>
      </c>
      <c r="C46" s="1">
        <v>1.2203999999999999</v>
      </c>
      <c r="D46" s="3">
        <f>IF(C46&lt;MAX($C$3:C46),C46/MAX($C$3:C46)-1,0)</f>
        <v>0</v>
      </c>
      <c r="M46" s="1">
        <v>21</v>
      </c>
      <c r="N46" s="78" t="s">
        <v>611</v>
      </c>
      <c r="O46" s="82" t="s">
        <v>599</v>
      </c>
      <c r="P46" s="1">
        <v>15.32</v>
      </c>
      <c r="Q46" s="3">
        <v>2.3400000000000001E-2</v>
      </c>
      <c r="R46" s="3">
        <v>2.1999999999999999E-2</v>
      </c>
      <c r="S46" s="1">
        <v>32.67</v>
      </c>
      <c r="T46" s="1">
        <v>485.84</v>
      </c>
    </row>
    <row r="47" spans="1:20">
      <c r="A47" s="25">
        <v>42304</v>
      </c>
      <c r="B47" s="1">
        <v>1.2274</v>
      </c>
      <c r="C47" s="1">
        <v>1.2274</v>
      </c>
      <c r="D47" s="3">
        <f>IF(C47&lt;MAX($C$3:C47),C47/MAX($C$3:C47)-1,0)</f>
        <v>0</v>
      </c>
      <c r="M47" s="1">
        <v>22</v>
      </c>
      <c r="N47" s="49">
        <v>603993</v>
      </c>
      <c r="O47" s="82" t="s">
        <v>141</v>
      </c>
      <c r="P47" s="1">
        <v>7.84</v>
      </c>
      <c r="Q47" s="3">
        <v>1.03E-2</v>
      </c>
      <c r="R47" s="3">
        <v>2.0799999999999999E-2</v>
      </c>
      <c r="S47" s="1">
        <v>90.56</v>
      </c>
      <c r="T47" s="1">
        <v>458.23</v>
      </c>
    </row>
    <row r="48" spans="1:20">
      <c r="A48" s="25">
        <v>42305</v>
      </c>
      <c r="B48" s="1">
        <v>1.1923999999999999</v>
      </c>
      <c r="C48" s="1">
        <v>1.1923999999999999</v>
      </c>
      <c r="D48" s="3">
        <f>IF(C48&lt;MAX($C$3:C48),C48/MAX($C$3:C48)-1,0)</f>
        <v>-2.851556134919353E-2</v>
      </c>
      <c r="M48" s="1">
        <v>23</v>
      </c>
      <c r="N48" s="78" t="s">
        <v>612</v>
      </c>
      <c r="O48" s="82" t="s">
        <v>600</v>
      </c>
      <c r="P48" s="1">
        <v>8.66</v>
      </c>
      <c r="Q48" s="3">
        <v>3.4599999999999999E-2</v>
      </c>
      <c r="R48" s="3">
        <v>1.9900000000000001E-2</v>
      </c>
      <c r="S48" s="1">
        <v>72.42</v>
      </c>
      <c r="T48" s="1">
        <v>438.14</v>
      </c>
    </row>
    <row r="49" spans="1:20">
      <c r="A49" s="25">
        <v>42306</v>
      </c>
      <c r="B49" s="1">
        <v>1.1981999999999999</v>
      </c>
      <c r="C49" s="1">
        <v>1.1981999999999999</v>
      </c>
      <c r="D49" s="3">
        <f>IF(C49&lt;MAX($C$3:C49),C49/MAX($C$3:C49)-1,0)</f>
        <v>-2.3790125468470036E-2</v>
      </c>
      <c r="M49" s="1">
        <v>24</v>
      </c>
      <c r="N49" s="78" t="s">
        <v>613</v>
      </c>
      <c r="O49" s="82" t="s">
        <v>601</v>
      </c>
      <c r="P49" s="1">
        <v>16.54</v>
      </c>
      <c r="Q49" s="3">
        <v>5.4999999999999997E-3</v>
      </c>
      <c r="R49" s="3">
        <v>9.9000000000000008E-3</v>
      </c>
      <c r="S49" s="1">
        <v>18.54</v>
      </c>
      <c r="T49" s="1">
        <v>217.85</v>
      </c>
    </row>
    <row r="50" spans="1:20">
      <c r="A50" s="25">
        <v>42307</v>
      </c>
      <c r="B50" s="1">
        <v>1.1981999999999999</v>
      </c>
      <c r="C50" s="1">
        <v>1.1981999999999999</v>
      </c>
      <c r="D50" s="3">
        <f>IF(C50&lt;MAX($C$3:C50),C50/MAX($C$3:C50)-1,0)</f>
        <v>-2.3790125468470036E-2</v>
      </c>
      <c r="Q50" s="82" t="s">
        <v>542</v>
      </c>
      <c r="R50" s="3">
        <f>SUM(R26:R49)</f>
        <v>0.90890000000000004</v>
      </c>
      <c r="T50" s="54">
        <f>SUM(T26:T49)</f>
        <v>20044.64</v>
      </c>
    </row>
    <row r="51" spans="1:20">
      <c r="A51" s="25">
        <v>42310</v>
      </c>
      <c r="B51" s="1">
        <v>1.1678999999999999</v>
      </c>
      <c r="C51" s="1">
        <v>1.1678999999999999</v>
      </c>
      <c r="D51" s="3">
        <f>IF(C51&lt;MAX($C$3:C51),C51/MAX($C$3:C51)-1,0)</f>
        <v>-4.8476454293628901E-2</v>
      </c>
    </row>
    <row r="52" spans="1:20">
      <c r="A52" s="25">
        <v>42311</v>
      </c>
      <c r="B52" s="1">
        <v>1.1676</v>
      </c>
      <c r="C52" s="1">
        <v>1.1676</v>
      </c>
      <c r="D52" s="3">
        <f>IF(C52&lt;MAX($C$3:C52),C52/MAX($C$3:C52)-1,0)</f>
        <v>-4.8720873390907693E-2</v>
      </c>
      <c r="P52" s="1" t="s">
        <v>199</v>
      </c>
      <c r="R52" s="3">
        <f>R50</f>
        <v>0.90890000000000004</v>
      </c>
    </row>
    <row r="53" spans="1:20">
      <c r="A53" s="25">
        <v>42312</v>
      </c>
      <c r="B53" s="1">
        <v>1.2321</v>
      </c>
      <c r="C53" s="1">
        <v>1.2321</v>
      </c>
      <c r="D53" s="3">
        <f>IF(C53&lt;MAX($C$3:C53),C53/MAX($C$3:C53)-1,0)</f>
        <v>0</v>
      </c>
      <c r="P53" s="22" t="s">
        <v>202</v>
      </c>
      <c r="R53" s="3">
        <f>SUM(R26:R35)</f>
        <v>0.5454</v>
      </c>
    </row>
    <row r="54" spans="1:20">
      <c r="A54" s="25">
        <v>42313</v>
      </c>
      <c r="B54" s="1">
        <v>1.236</v>
      </c>
      <c r="C54" s="1">
        <v>1.236</v>
      </c>
      <c r="D54" s="3">
        <f>IF(C54&lt;MAX($C$3:C54),C54/MAX($C$3:C54)-1,0)</f>
        <v>0</v>
      </c>
    </row>
    <row r="55" spans="1:20">
      <c r="A55" s="25">
        <v>42314</v>
      </c>
      <c r="B55" s="1">
        <v>1.2629999999999999</v>
      </c>
      <c r="C55" s="1">
        <v>1.2629999999999999</v>
      </c>
      <c r="D55" s="3">
        <f>IF(C55&lt;MAX($C$3:C55),C55/MAX($C$3:C55)-1,0)</f>
        <v>0</v>
      </c>
      <c r="M55" s="4" t="s">
        <v>254</v>
      </c>
    </row>
    <row r="56" spans="1:20">
      <c r="A56" s="25">
        <v>42317</v>
      </c>
      <c r="B56" s="1">
        <v>1.2723</v>
      </c>
      <c r="C56" s="1">
        <v>1.2723</v>
      </c>
      <c r="D56" s="3">
        <f>IF(C56&lt;MAX($C$3:C56),C56/MAX($C$3:C56)-1,0)</f>
        <v>0</v>
      </c>
      <c r="M56" s="82" t="s">
        <v>223</v>
      </c>
      <c r="N56" s="82" t="s">
        <v>255</v>
      </c>
    </row>
    <row r="57" spans="1:20">
      <c r="A57" s="25">
        <v>42318</v>
      </c>
      <c r="B57" s="1">
        <v>1.2830999999999999</v>
      </c>
      <c r="C57" s="1">
        <v>1.2830999999999999</v>
      </c>
      <c r="D57" s="3">
        <f>IF(C57&lt;MAX($C$3:C57),C57/MAX($C$3:C57)-1,0)</f>
        <v>0</v>
      </c>
      <c r="M57" s="1" t="s">
        <v>581</v>
      </c>
      <c r="N57" s="82" t="s">
        <v>257</v>
      </c>
    </row>
    <row r="58" spans="1:20">
      <c r="A58" s="25">
        <v>42319</v>
      </c>
      <c r="B58" s="1">
        <v>1.2967</v>
      </c>
      <c r="C58" s="1">
        <v>1.2967</v>
      </c>
      <c r="D58" s="3">
        <f>IF(C58&lt;MAX($C$3:C58),C58/MAX($C$3:C58)-1,0)</f>
        <v>0</v>
      </c>
      <c r="M58" s="1" t="s">
        <v>582</v>
      </c>
      <c r="N58" s="82" t="s">
        <v>257</v>
      </c>
    </row>
    <row r="59" spans="1:20">
      <c r="A59" s="25">
        <v>42320</v>
      </c>
      <c r="B59" s="1">
        <v>1.2848999999999999</v>
      </c>
      <c r="C59" s="1">
        <v>1.2848999999999999</v>
      </c>
      <c r="D59" s="3">
        <f>IF(C59&lt;MAX($C$3:C59),C59/MAX($C$3:C59)-1,0)</f>
        <v>-9.1000231356520578E-3</v>
      </c>
      <c r="M59" s="1" t="s">
        <v>584</v>
      </c>
      <c r="N59" s="82" t="s">
        <v>258</v>
      </c>
    </row>
    <row r="60" spans="1:20">
      <c r="A60" s="25">
        <v>42321</v>
      </c>
      <c r="B60" s="1">
        <v>1.2542</v>
      </c>
      <c r="C60" s="1">
        <v>1.2542</v>
      </c>
      <c r="D60" s="3">
        <f>IF(C60&lt;MAX($C$3:C60),C60/MAX($C$3:C60)-1,0)</f>
        <v>-3.2775507056373887E-2</v>
      </c>
      <c r="M60" s="1" t="s">
        <v>614</v>
      </c>
      <c r="N60" s="82" t="s">
        <v>258</v>
      </c>
    </row>
    <row r="61" spans="1:20">
      <c r="A61" s="25">
        <v>42324</v>
      </c>
      <c r="B61" s="1">
        <v>1.2703</v>
      </c>
      <c r="C61" s="1">
        <v>1.2703</v>
      </c>
      <c r="D61" s="3">
        <f>IF(C61&lt;MAX($C$3:C61),C61/MAX($C$3:C61)-1,0)</f>
        <v>-2.0359373795018065E-2</v>
      </c>
      <c r="M61" s="1" t="s">
        <v>615</v>
      </c>
      <c r="N61" s="82" t="s">
        <v>394</v>
      </c>
    </row>
    <row r="62" spans="1:20">
      <c r="A62" s="25">
        <v>42325</v>
      </c>
      <c r="B62" s="1">
        <v>1.2630999999999999</v>
      </c>
      <c r="C62" s="1">
        <v>1.2630999999999999</v>
      </c>
      <c r="D62" s="3">
        <f>IF(C62&lt;MAX($C$3:C62),C62/MAX($C$3:C62)-1,0)</f>
        <v>-2.5911930284568618E-2</v>
      </c>
      <c r="M62" s="1" t="s">
        <v>616</v>
      </c>
      <c r="N62" s="82" t="s">
        <v>392</v>
      </c>
    </row>
    <row r="63" spans="1:20">
      <c r="A63" s="25">
        <v>42326</v>
      </c>
      <c r="B63" s="1">
        <v>1.2509999999999999</v>
      </c>
      <c r="C63" s="1">
        <v>1.2509999999999999</v>
      </c>
      <c r="D63" s="3">
        <f>IF(C63&lt;MAX($C$3:C63),C63/MAX($C$3:C63)-1,0)</f>
        <v>-3.5243309940618528E-2</v>
      </c>
      <c r="M63" s="1" t="s">
        <v>617</v>
      </c>
      <c r="N63" s="82" t="s">
        <v>393</v>
      </c>
    </row>
    <row r="64" spans="1:20">
      <c r="A64" s="25">
        <v>42327</v>
      </c>
      <c r="B64" s="1">
        <v>1.2862</v>
      </c>
      <c r="C64" s="1">
        <v>1.2862</v>
      </c>
      <c r="D64" s="3">
        <f>IF(C64&lt;MAX($C$3:C64),C64/MAX($C$3:C64)-1,0)</f>
        <v>-8.0974782139275892E-3</v>
      </c>
    </row>
    <row r="65" spans="1:4">
      <c r="A65" s="25">
        <v>42328</v>
      </c>
      <c r="B65" s="1">
        <v>1.3063</v>
      </c>
      <c r="C65" s="1">
        <v>1.3063</v>
      </c>
      <c r="D65" s="3">
        <f>IF(C65&lt;MAX($C$3:C65),C65/MAX($C$3:C65)-1,0)</f>
        <v>0</v>
      </c>
    </row>
    <row r="66" spans="1:4">
      <c r="A66" s="25">
        <v>42331</v>
      </c>
      <c r="B66" s="1">
        <v>1.3102</v>
      </c>
      <c r="C66" s="1">
        <v>1.3102</v>
      </c>
      <c r="D66" s="3">
        <f>IF(C66&lt;MAX($C$3:C66),C66/MAX($C$3:C66)-1,0)</f>
        <v>0</v>
      </c>
    </row>
    <row r="67" spans="1:4">
      <c r="A67" s="55">
        <v>42332</v>
      </c>
      <c r="B67" s="56">
        <v>1.3052999999999999</v>
      </c>
      <c r="C67" s="56">
        <v>1.3052999999999999</v>
      </c>
      <c r="D67" s="57">
        <f>IF(C67&lt;MAX($C$3:C67),C67/MAX($C$3:C67)-1,0)</f>
        <v>-3.7398870401466056E-3</v>
      </c>
    </row>
    <row r="68" spans="1:4">
      <c r="A68" s="55">
        <v>42333</v>
      </c>
      <c r="B68" s="56">
        <v>1.325</v>
      </c>
      <c r="C68" s="56">
        <v>1.325</v>
      </c>
      <c r="D68" s="57">
        <f>IF(C68&lt;MAX($C$3:C68),C68/MAX($C$3:C68)-1,0)</f>
        <v>0</v>
      </c>
    </row>
    <row r="69" spans="1:4">
      <c r="A69" s="55">
        <v>42334</v>
      </c>
      <c r="B69" s="56">
        <v>1.3121</v>
      </c>
      <c r="C69" s="56">
        <v>1.3121</v>
      </c>
      <c r="D69" s="57">
        <f>IF(C69&lt;MAX($C$3:C69),C69/MAX($C$3:C69)-1,0)</f>
        <v>-9.7358490566037403E-3</v>
      </c>
    </row>
    <row r="70" spans="1:4">
      <c r="A70" s="55">
        <v>42335</v>
      </c>
      <c r="B70" s="56">
        <v>1.256</v>
      </c>
      <c r="C70" s="56">
        <v>1.256</v>
      </c>
      <c r="D70" s="57">
        <f>IF(C70&lt;MAX($C$3:C70),C70/MAX($C$3:C70)-1,0)</f>
        <v>-5.2075471698113218E-2</v>
      </c>
    </row>
    <row r="71" spans="1:4">
      <c r="A71" s="55">
        <v>42338</v>
      </c>
      <c r="B71" s="56">
        <v>1.2746999999999999</v>
      </c>
      <c r="C71" s="56">
        <v>1.2746999999999999</v>
      </c>
      <c r="D71" s="57">
        <f>IF(C71&lt;MAX($C$3:C71),C71/MAX($C$3:C71)-1,0)</f>
        <v>-3.7962264150943392E-2</v>
      </c>
    </row>
    <row r="72" spans="1:4">
      <c r="A72" s="55">
        <v>42339</v>
      </c>
      <c r="B72" s="56">
        <v>1.2621</v>
      </c>
      <c r="C72" s="56">
        <v>1.2621</v>
      </c>
      <c r="D72" s="57">
        <f>IF(C72&lt;MAX($C$3:C72),C72/MAX($C$3:C72)-1,0)</f>
        <v>-4.7471698113207506E-2</v>
      </c>
    </row>
    <row r="73" spans="1:4">
      <c r="A73" s="55">
        <v>42340</v>
      </c>
      <c r="B73" s="56">
        <v>1.2484999999999999</v>
      </c>
      <c r="C73" s="56">
        <v>1.2484999999999999</v>
      </c>
      <c r="D73" s="57">
        <f>IF(C73&lt;MAX($C$3:C73),C73/MAX($C$3:C73)-1,0)</f>
        <v>-5.7735849056603783E-2</v>
      </c>
    </row>
    <row r="74" spans="1:4">
      <c r="A74" s="55">
        <v>42341</v>
      </c>
      <c r="B74" s="56">
        <v>1.2714000000000001</v>
      </c>
      <c r="C74" s="56">
        <v>1.2714000000000001</v>
      </c>
      <c r="D74" s="57">
        <f>IF(C74&lt;MAX($C$3:C74),C74/MAX($C$3:C74)-1,0)</f>
        <v>-4.0452830188679179E-2</v>
      </c>
    </row>
    <row r="75" spans="1:4">
      <c r="A75" s="55">
        <v>42342</v>
      </c>
      <c r="B75" s="56">
        <v>1.2587999999999999</v>
      </c>
      <c r="C75" s="56">
        <v>1.2587999999999999</v>
      </c>
      <c r="D75" s="57">
        <f>IF(C75&lt;MAX($C$3:C75),C75/MAX($C$3:C75)-1,0)</f>
        <v>-4.9962264150943403E-2</v>
      </c>
    </row>
    <row r="76" spans="1:4">
      <c r="A76" s="55">
        <v>42345</v>
      </c>
      <c r="B76" s="56">
        <v>1.2787999999999999</v>
      </c>
      <c r="C76" s="56">
        <v>1.2787999999999999</v>
      </c>
      <c r="D76" s="57">
        <f>IF(C76&lt;MAX($C$3:C76),C76/MAX($C$3:C76)-1,0)</f>
        <v>-3.4867924528301897E-2</v>
      </c>
    </row>
    <row r="77" spans="1:4">
      <c r="A77" s="55">
        <v>42346</v>
      </c>
      <c r="B77" s="56">
        <v>1.2497</v>
      </c>
      <c r="C77" s="56">
        <v>1.2497</v>
      </c>
      <c r="D77" s="57">
        <f>IF(C77&lt;MAX($C$3:C77),C77/MAX($C$3:C77)-1,0)</f>
        <v>-5.6830188679245275E-2</v>
      </c>
    </row>
    <row r="78" spans="1:4">
      <c r="A78" s="55">
        <v>42347</v>
      </c>
      <c r="B78" s="56">
        <v>1.2527999999999999</v>
      </c>
      <c r="C78" s="56">
        <v>1.2527999999999999</v>
      </c>
      <c r="D78" s="57">
        <f>IF(C78&lt;MAX($C$3:C78),C78/MAX($C$3:C78)-1,0)</f>
        <v>-5.4490566037735833E-2</v>
      </c>
    </row>
    <row r="79" spans="1:4">
      <c r="A79" s="55">
        <v>42348</v>
      </c>
      <c r="B79" s="56">
        <v>1.2518</v>
      </c>
      <c r="C79" s="56">
        <v>1.2518</v>
      </c>
      <c r="D79" s="57">
        <f>IF(C79&lt;MAX($C$3:C79),C79/MAX($C$3:C79)-1,0)</f>
        <v>-5.5245283018867886E-2</v>
      </c>
    </row>
    <row r="80" spans="1:4">
      <c r="A80" s="55">
        <v>42349</v>
      </c>
      <c r="B80" s="56">
        <v>1.2374000000000001</v>
      </c>
      <c r="C80" s="56">
        <v>1.2374000000000001</v>
      </c>
      <c r="D80" s="57">
        <f>IF(C80&lt;MAX($C$3:C80),C80/MAX($C$3:C80)-1,0)</f>
        <v>-6.6113207547169761E-2</v>
      </c>
    </row>
    <row r="81" spans="1:4">
      <c r="A81" s="55">
        <v>42352</v>
      </c>
      <c r="B81" s="56">
        <v>1.2557</v>
      </c>
      <c r="C81" s="56">
        <v>1.2557</v>
      </c>
      <c r="D81" s="57">
        <f>IF(C81&lt;MAX($C$3:C81),C81/MAX($C$3:C81)-1,0)</f>
        <v>-5.2301886792452734E-2</v>
      </c>
    </row>
    <row r="82" spans="1:4">
      <c r="A82" s="55">
        <v>42353</v>
      </c>
      <c r="B82" s="56">
        <v>1.2634000000000001</v>
      </c>
      <c r="C82" s="56">
        <v>1.2634000000000001</v>
      </c>
      <c r="D82" s="57">
        <f>IF(C82&lt;MAX($C$3:C82),C82/MAX($C$3:C82)-1,0)</f>
        <v>-4.6490566037735714E-2</v>
      </c>
    </row>
    <row r="83" spans="1:4">
      <c r="A83" s="55">
        <v>42354</v>
      </c>
      <c r="B83" s="56">
        <v>1.2675000000000001</v>
      </c>
      <c r="C83" s="56">
        <v>1.2675000000000001</v>
      </c>
      <c r="D83" s="57">
        <f>IF(C83&lt;MAX($C$3:C83),C83/MAX($C$3:C83)-1,0)</f>
        <v>-4.3396226415094219E-2</v>
      </c>
    </row>
    <row r="84" spans="1:4">
      <c r="A84" s="55">
        <v>42355</v>
      </c>
      <c r="B84" s="56">
        <v>1.2894000000000001</v>
      </c>
      <c r="C84" s="56">
        <v>1.2894000000000001</v>
      </c>
      <c r="D84" s="57">
        <f>IF(C84&lt;MAX($C$3:C84),C84/MAX($C$3:C84)-1,0)</f>
        <v>-2.6867924528301779E-2</v>
      </c>
    </row>
    <row r="85" spans="1:4">
      <c r="A85" s="55">
        <v>42356</v>
      </c>
      <c r="B85" s="56">
        <v>1.2759</v>
      </c>
      <c r="C85" s="56">
        <v>1.2759</v>
      </c>
      <c r="D85" s="57">
        <f>IF(C85&lt;MAX($C$3:C85),C85/MAX($C$3:C85)-1,0)</f>
        <v>-3.7056603773584884E-2</v>
      </c>
    </row>
    <row r="86" spans="1:4">
      <c r="A86" s="55">
        <v>42359</v>
      </c>
      <c r="B86" s="56">
        <v>1.2810999999999999</v>
      </c>
      <c r="C86" s="56">
        <v>1.2810999999999999</v>
      </c>
      <c r="D86" s="57">
        <f>IF(C86&lt;MAX($C$3:C86),C86/MAX($C$3:C86)-1,0)</f>
        <v>-3.3132075471698164E-2</v>
      </c>
    </row>
    <row r="87" spans="1:4">
      <c r="A87" s="55">
        <v>42360</v>
      </c>
      <c r="B87" s="56">
        <v>1.2912999999999999</v>
      </c>
      <c r="C87" s="56">
        <v>1.2912999999999999</v>
      </c>
      <c r="D87" s="57">
        <f>IF(C87&lt;MAX($C$3:C87),C87/MAX($C$3:C87)-1,0)</f>
        <v>-2.5433962264150956E-2</v>
      </c>
    </row>
    <row r="88" spans="1:4">
      <c r="A88" s="55">
        <v>42361</v>
      </c>
      <c r="B88" s="56">
        <v>1.2730999999999999</v>
      </c>
      <c r="C88" s="56">
        <v>1.2730999999999999</v>
      </c>
      <c r="D88" s="57">
        <f>IF(C88&lt;MAX($C$3:C88),C88/MAX($C$3:C88)-1,0)</f>
        <v>-3.916981132075481E-2</v>
      </c>
    </row>
    <row r="89" spans="1:4">
      <c r="A89" s="55">
        <v>42362</v>
      </c>
      <c r="B89" s="56">
        <v>1.2674000000000001</v>
      </c>
      <c r="C89" s="56">
        <v>1.2674000000000001</v>
      </c>
      <c r="D89" s="57">
        <f>IF(C89&lt;MAX($C$3:C89),C89/MAX($C$3:C89)-1,0)</f>
        <v>-4.3471698113207502E-2</v>
      </c>
    </row>
    <row r="90" spans="1:4">
      <c r="A90" s="55">
        <v>42363</v>
      </c>
      <c r="B90" s="56">
        <v>1.2771999999999999</v>
      </c>
      <c r="C90" s="56">
        <v>1.2771999999999999</v>
      </c>
      <c r="D90" s="57">
        <f>IF(C90&lt;MAX($C$3:C90),C90/MAX($C$3:C90)-1,0)</f>
        <v>-3.6075471698113204E-2</v>
      </c>
    </row>
    <row r="91" spans="1:4">
      <c r="A91" s="55">
        <v>42366</v>
      </c>
      <c r="B91" s="56">
        <v>1.2558</v>
      </c>
      <c r="C91" s="56">
        <v>1.2558</v>
      </c>
      <c r="D91" s="57">
        <f>IF(C91&lt;MAX($C$3:C91),C91/MAX($C$3:C91)-1,0)</f>
        <v>-5.2226415094339562E-2</v>
      </c>
    </row>
    <row r="92" spans="1:4">
      <c r="A92" s="55">
        <v>42367</v>
      </c>
      <c r="B92" s="56">
        <v>1.2732000000000001</v>
      </c>
      <c r="C92" s="56">
        <v>1.2732000000000001</v>
      </c>
      <c r="D92" s="57">
        <f>IF(C92&lt;MAX($C$3:C92),C92/MAX($C$3:C92)-1,0)</f>
        <v>-3.9094339622641416E-2</v>
      </c>
    </row>
    <row r="93" spans="1:4">
      <c r="A93" s="55">
        <v>42368</v>
      </c>
      <c r="B93" s="56">
        <v>1.2804</v>
      </c>
      <c r="C93" s="56">
        <v>1.2804</v>
      </c>
      <c r="D93" s="57">
        <f>IF(C93&lt;MAX($C$3:C93),C93/MAX($C$3:C93)-1,0)</f>
        <v>-3.366037735849059E-2</v>
      </c>
    </row>
    <row r="94" spans="1:4">
      <c r="A94" s="55">
        <v>42369</v>
      </c>
      <c r="B94" s="56">
        <v>1.2699</v>
      </c>
      <c r="C94" s="56">
        <v>1.2699</v>
      </c>
      <c r="D94" s="57">
        <f>IF(C94&lt;MAX($C$3:C94),C94/MAX($C$3:C94)-1,0)</f>
        <v>-4.1584905660377314E-2</v>
      </c>
    </row>
    <row r="95" spans="1:4">
      <c r="A95" s="55">
        <v>42373</v>
      </c>
      <c r="B95" s="56">
        <v>1.2041999999999999</v>
      </c>
      <c r="C95" s="56">
        <v>1.2041999999999999</v>
      </c>
      <c r="D95" s="57">
        <f>IF(C95&lt;MAX($C$3:C95),C95/MAX($C$3:C95)-1,0)</f>
        <v>-9.1169811320754746E-2</v>
      </c>
    </row>
    <row r="96" spans="1:4">
      <c r="A96" s="55">
        <v>42374</v>
      </c>
      <c r="B96" s="56">
        <v>1.1891</v>
      </c>
      <c r="C96" s="56">
        <v>1.1891</v>
      </c>
      <c r="D96" s="57">
        <f>IF(C96&lt;MAX($C$3:C96),C96/MAX($C$3:C96)-1,0)</f>
        <v>-0.10256603773584905</v>
      </c>
    </row>
    <row r="97" spans="1:4">
      <c r="A97" s="55">
        <v>42375</v>
      </c>
      <c r="B97" s="56">
        <v>1.2163999999999999</v>
      </c>
      <c r="C97" s="56">
        <v>1.2163999999999999</v>
      </c>
      <c r="D97" s="57">
        <f>IF(C97&lt;MAX($C$3:C97),C97/MAX($C$3:C97)-1,0)</f>
        <v>-8.1962264150943431E-2</v>
      </c>
    </row>
    <row r="98" spans="1:4">
      <c r="A98" s="55">
        <v>42376</v>
      </c>
      <c r="B98" s="56">
        <v>1.115</v>
      </c>
      <c r="C98" s="56">
        <v>1.115</v>
      </c>
      <c r="D98" s="57">
        <f>IF(C98&lt;MAX($C$3:C98),C98/MAX($C$3:C98)-1,0)</f>
        <v>-0.15849056603773581</v>
      </c>
    </row>
    <row r="99" spans="1:4">
      <c r="A99" s="55">
        <v>42377</v>
      </c>
      <c r="B99" s="56">
        <v>1.1299999999999999</v>
      </c>
      <c r="C99" s="56">
        <v>1.1299999999999999</v>
      </c>
      <c r="D99" s="57">
        <f>IF(C99&lt;MAX($C$3:C99),C99/MAX($C$3:C99)-1,0)</f>
        <v>-0.1471698113207548</v>
      </c>
    </row>
    <row r="100" spans="1:4">
      <c r="A100" s="55">
        <v>42380</v>
      </c>
      <c r="B100" s="56">
        <v>1.0581</v>
      </c>
      <c r="C100" s="56">
        <v>1.0581</v>
      </c>
      <c r="D100" s="57">
        <f>IF(C100&lt;MAX($C$3:C100),C100/MAX($C$3:C100)-1,0)</f>
        <v>-0.20143396226415089</v>
      </c>
    </row>
    <row r="101" spans="1:4">
      <c r="A101" s="55">
        <v>42381</v>
      </c>
      <c r="B101" s="56">
        <v>1.0609</v>
      </c>
      <c r="C101" s="56">
        <v>1.0609</v>
      </c>
      <c r="D101" s="57">
        <f>IF(C101&lt;MAX($C$3:C101),C101/MAX($C$3:C101)-1,0)</f>
        <v>-0.19932075471698119</v>
      </c>
    </row>
    <row r="102" spans="1:4">
      <c r="A102" s="55">
        <v>42382</v>
      </c>
      <c r="B102" s="56">
        <v>1.0226</v>
      </c>
      <c r="C102" s="56">
        <v>1.0226</v>
      </c>
      <c r="D102" s="57">
        <f>IF(C102&lt;MAX($C$3:C102),C102/MAX($C$3:C102)-1,0)</f>
        <v>-0.22822641509433961</v>
      </c>
    </row>
    <row r="103" spans="1:4">
      <c r="A103" s="55">
        <v>42383</v>
      </c>
      <c r="B103" s="56">
        <v>1.0626</v>
      </c>
      <c r="C103" s="56">
        <v>1.0626</v>
      </c>
      <c r="D103" s="57">
        <f>IF(C103&lt;MAX($C$3:C103),C103/MAX($C$3:C103)-1,0)</f>
        <v>-0.1980377358490566</v>
      </c>
    </row>
    <row r="104" spans="1:4">
      <c r="A104" s="55">
        <v>42384</v>
      </c>
      <c r="B104" s="56">
        <v>1.0217000000000001</v>
      </c>
      <c r="C104" s="56">
        <v>1.0217000000000001</v>
      </c>
      <c r="D104" s="57">
        <f>IF(C104&lt;MAX($C$3:C104),C104/MAX($C$3:C104)-1,0)</f>
        <v>-0.22890566037735838</v>
      </c>
    </row>
    <row r="105" spans="1:4">
      <c r="A105" s="55">
        <v>42387</v>
      </c>
      <c r="B105" s="56">
        <v>1.0417000000000001</v>
      </c>
      <c r="C105" s="56">
        <v>1.0417000000000001</v>
      </c>
      <c r="D105" s="57">
        <f>IF(C105&lt;MAX($C$3:C105),C105/MAX($C$3:C105)-1,0)</f>
        <v>-0.21381132075471687</v>
      </c>
    </row>
    <row r="106" spans="1:4">
      <c r="A106" s="55">
        <v>42388</v>
      </c>
      <c r="B106" s="56">
        <v>1.0719000000000001</v>
      </c>
      <c r="C106" s="56">
        <v>1.0719000000000001</v>
      </c>
      <c r="D106" s="57">
        <f>IF(C106&lt;MAX($C$3:C106),C106/MAX($C$3:C106)-1,0)</f>
        <v>-0.19101886792452827</v>
      </c>
    </row>
    <row r="107" spans="1:4">
      <c r="A107" s="55">
        <v>42389</v>
      </c>
      <c r="B107" s="56">
        <v>1.0562</v>
      </c>
      <c r="C107" s="56">
        <v>1.0562</v>
      </c>
      <c r="D107" s="57">
        <f>IF(C107&lt;MAX($C$3:C107),C107/MAX($C$3:C107)-1,0)</f>
        <v>-0.20286792452830182</v>
      </c>
    </row>
    <row r="108" spans="1:4">
      <c r="A108" s="55">
        <v>42390</v>
      </c>
      <c r="B108" s="56">
        <v>1.0228999999999999</v>
      </c>
      <c r="C108" s="56">
        <v>1.0228999999999999</v>
      </c>
      <c r="D108" s="57">
        <f>IF(C108&lt;MAX($C$3:C108),C108/MAX($C$3:C108)-1,0)</f>
        <v>-0.22799999999999998</v>
      </c>
    </row>
    <row r="109" spans="1:4">
      <c r="A109" s="55">
        <v>42391</v>
      </c>
      <c r="B109" s="56">
        <v>1.0438000000000001</v>
      </c>
      <c r="C109" s="56">
        <v>1.0438000000000001</v>
      </c>
      <c r="D109" s="57">
        <f>IF(C109&lt;MAX($C$3:C109),C109/MAX($C$3:C109)-1,0)</f>
        <v>-0.21222641509433959</v>
      </c>
    </row>
    <row r="110" spans="1:4">
      <c r="A110" s="55">
        <v>42394</v>
      </c>
      <c r="B110" s="56">
        <v>1.0587</v>
      </c>
      <c r="C110" s="56">
        <v>1.0587</v>
      </c>
      <c r="D110" s="57">
        <f>IF(C110&lt;MAX($C$3:C110),C110/MAX($C$3:C110)-1,0)</f>
        <v>-0.20098113207547164</v>
      </c>
    </row>
    <row r="111" spans="1:4">
      <c r="A111" s="55">
        <v>42395</v>
      </c>
      <c r="B111" s="56">
        <v>0.98050000000000004</v>
      </c>
      <c r="C111" s="56">
        <v>0.98050000000000004</v>
      </c>
      <c r="D111" s="57">
        <f>IF(C111&lt;MAX($C$3:C111),C111/MAX($C$3:C111)-1,0)</f>
        <v>-0.2599999999999999</v>
      </c>
    </row>
    <row r="112" spans="1:4">
      <c r="A112" s="55">
        <v>42396</v>
      </c>
      <c r="B112" s="56">
        <v>0.9798</v>
      </c>
      <c r="C112" s="56">
        <v>0.9798</v>
      </c>
      <c r="D112" s="57">
        <f>IF(C112&lt;MAX($C$3:C112),C112/MAX($C$3:C112)-1,0)</f>
        <v>-0.26052830188679243</v>
      </c>
    </row>
    <row r="113" spans="1:4">
      <c r="A113" s="55">
        <v>42397</v>
      </c>
      <c r="B113" s="56">
        <v>0.92549999999999999</v>
      </c>
      <c r="C113" s="56">
        <v>0.92549999999999999</v>
      </c>
      <c r="D113" s="57">
        <f>IF(C113&lt;MAX($C$3:C113),C113/MAX($C$3:C113)-1,0)</f>
        <v>-0.30150943396226415</v>
      </c>
    </row>
    <row r="114" spans="1:4">
      <c r="A114" s="58">
        <v>42398</v>
      </c>
      <c r="B114" s="59">
        <v>0.95620000000000005</v>
      </c>
      <c r="C114" s="59">
        <v>0.95620000000000005</v>
      </c>
      <c r="D114" s="60">
        <f>IF(C114&lt;MAX($C$3:C114),C114/MAX($C$3:C114)-1,0)</f>
        <v>-0.27833962264150935</v>
      </c>
    </row>
    <row r="115" spans="1:4">
      <c r="A115" s="58">
        <v>42401</v>
      </c>
      <c r="B115" s="59">
        <v>0.94310000000000005</v>
      </c>
      <c r="C115" s="59">
        <v>0.94310000000000005</v>
      </c>
      <c r="D115" s="60">
        <f>IF(C115&lt;MAX($C$3:C115),C115/MAX($C$3:C115)-1,0)</f>
        <v>-0.28822641509433955</v>
      </c>
    </row>
    <row r="116" spans="1:4">
      <c r="A116" s="58">
        <v>42402</v>
      </c>
      <c r="B116" s="59">
        <v>0.97529999999999994</v>
      </c>
      <c r="C116" s="59">
        <v>0.97529999999999994</v>
      </c>
      <c r="D116" s="60">
        <f>IF(C116&lt;MAX($C$3:C116),C116/MAX($C$3:C116)-1,0)</f>
        <v>-0.26392452830188684</v>
      </c>
    </row>
    <row r="117" spans="1:4">
      <c r="A117" s="58">
        <v>42403</v>
      </c>
      <c r="B117" s="59">
        <v>0.97799999999999998</v>
      </c>
      <c r="C117" s="59">
        <v>0.97799999999999998</v>
      </c>
      <c r="D117" s="60">
        <f>IF(C117&lt;MAX($C$3:C117),C117/MAX($C$3:C117)-1,0)</f>
        <v>-0.2618867924528302</v>
      </c>
    </row>
    <row r="118" spans="1:4">
      <c r="A118" s="58">
        <v>42404</v>
      </c>
      <c r="B118" s="59">
        <v>0.996</v>
      </c>
      <c r="C118" s="59">
        <v>0.996</v>
      </c>
      <c r="D118" s="60">
        <f>IF(C118&lt;MAX($C$3:C118),C118/MAX($C$3:C118)-1,0)</f>
        <v>-0.2483018867924528</v>
      </c>
    </row>
    <row r="119" spans="1:4">
      <c r="A119" s="58">
        <v>42405</v>
      </c>
      <c r="B119" s="59">
        <v>0.98750000000000004</v>
      </c>
      <c r="C119" s="59">
        <v>0.98750000000000004</v>
      </c>
      <c r="D119" s="60">
        <f>IF(C119&lt;MAX($C$3:C119),C119/MAX($C$3:C119)-1,0)</f>
        <v>-0.25471698113207542</v>
      </c>
    </row>
    <row r="120" spans="1:4">
      <c r="A120" s="58">
        <v>42415</v>
      </c>
      <c r="B120" s="59">
        <v>0.99439999999999995</v>
      </c>
      <c r="C120" s="59">
        <v>0.99439999999999995</v>
      </c>
      <c r="D120" s="60">
        <f>IF(C120&lt;MAX($C$3:C120),C120/MAX($C$3:C120)-1,0)</f>
        <v>-0.24950943396226422</v>
      </c>
    </row>
    <row r="121" spans="1:4">
      <c r="A121" s="58">
        <v>42416</v>
      </c>
      <c r="B121" s="59">
        <v>1.0383</v>
      </c>
      <c r="C121" s="59">
        <v>1.0383</v>
      </c>
      <c r="D121" s="60">
        <f>IF(C121&lt;MAX($C$3:C121),C121/MAX($C$3:C121)-1,0)</f>
        <v>-0.21637735849056605</v>
      </c>
    </row>
    <row r="122" spans="1:4">
      <c r="A122" s="58">
        <v>42417</v>
      </c>
      <c r="B122" s="59">
        <v>1.0583</v>
      </c>
      <c r="C122" s="59">
        <v>1.0583</v>
      </c>
      <c r="D122" s="60">
        <f>IF(C122&lt;MAX($C$3:C122),C122/MAX($C$3:C122)-1,0)</f>
        <v>-0.20128301886792443</v>
      </c>
    </row>
    <row r="123" spans="1:4">
      <c r="A123" s="58">
        <v>42418</v>
      </c>
      <c r="B123" s="59">
        <v>1.0506</v>
      </c>
      <c r="C123" s="59">
        <v>1.0506</v>
      </c>
      <c r="D123" s="60">
        <f>IF(C123&lt;MAX($C$3:C123),C123/MAX($C$3:C123)-1,0)</f>
        <v>-0.20709433962264145</v>
      </c>
    </row>
    <row r="124" spans="1:4">
      <c r="A124" s="58">
        <v>42419</v>
      </c>
      <c r="B124" s="59">
        <v>1.0571999999999999</v>
      </c>
      <c r="C124" s="59">
        <v>1.0571999999999999</v>
      </c>
      <c r="D124" s="60">
        <f>IF(C124&lt;MAX($C$3:C124),C124/MAX($C$3:C124)-1,0)</f>
        <v>-0.20211320754716988</v>
      </c>
    </row>
    <row r="125" spans="1:4">
      <c r="A125" s="58">
        <v>42422</v>
      </c>
      <c r="B125" s="59">
        <v>1.0809</v>
      </c>
      <c r="C125" s="59">
        <v>1.0809</v>
      </c>
      <c r="D125" s="60">
        <f>IF(C125&lt;MAX($C$3:C125),C125/MAX($C$3:C125)-1,0)</f>
        <v>-0.18422641509433957</v>
      </c>
    </row>
    <row r="126" spans="1:4">
      <c r="A126" s="58">
        <v>42423</v>
      </c>
      <c r="B126" s="59">
        <v>1.083</v>
      </c>
      <c r="C126" s="59">
        <v>1.083</v>
      </c>
      <c r="D126" s="60">
        <f>IF(C126&lt;MAX($C$3:C126),C126/MAX($C$3:C126)-1,0)</f>
        <v>-0.18264150943396229</v>
      </c>
    </row>
    <row r="127" spans="1:4">
      <c r="A127" s="58">
        <v>42424</v>
      </c>
      <c r="B127" s="59">
        <v>1.0934999999999999</v>
      </c>
      <c r="C127" s="59">
        <v>1.0934999999999999</v>
      </c>
      <c r="D127" s="60">
        <f>IF(C127&lt;MAX($C$3:C127),C127/MAX($C$3:C127)-1,0)</f>
        <v>-0.17471698113207546</v>
      </c>
    </row>
    <row r="128" spans="1:4">
      <c r="A128" s="58">
        <v>42425</v>
      </c>
      <c r="B128" s="59">
        <v>1.0128999999999999</v>
      </c>
      <c r="C128" s="59">
        <v>1.0128999999999999</v>
      </c>
      <c r="D128" s="60">
        <f>IF(C128&lt;MAX($C$3:C128),C128/MAX($C$3:C128)-1,0)</f>
        <v>-0.23554716981132084</v>
      </c>
    </row>
    <row r="129" spans="1:5">
      <c r="A129" s="58">
        <v>42426</v>
      </c>
      <c r="B129" s="59">
        <v>1.0242</v>
      </c>
      <c r="C129" s="59">
        <v>1.0242</v>
      </c>
      <c r="D129" s="60">
        <f>IF(C129&lt;MAX($C$3:C129),C129/MAX($C$3:C129)-1,0)</f>
        <v>-0.2270188679245283</v>
      </c>
    </row>
    <row r="130" spans="1:5">
      <c r="A130" s="58">
        <v>42429</v>
      </c>
      <c r="B130" s="59">
        <v>0.98929999999999996</v>
      </c>
      <c r="C130" s="59">
        <v>0.98929999999999996</v>
      </c>
      <c r="D130" s="60">
        <f>IF(C130&lt;MAX($C$3:C130),C130/MAX($C$3:C130)-1,0)</f>
        <v>-0.25335849056603776</v>
      </c>
    </row>
    <row r="131" spans="1:5">
      <c r="A131" s="58">
        <v>42430</v>
      </c>
      <c r="B131" s="59">
        <v>1.0057</v>
      </c>
      <c r="C131" s="59">
        <v>1.0057</v>
      </c>
      <c r="D131" s="60">
        <f>IF(C131&lt;MAX($C$3:C131),C131/MAX($C$3:C131)-1,0)</f>
        <v>-0.24098113207547167</v>
      </c>
      <c r="E131" s="3">
        <f>IF(C131&lt;MAX($C$130:C131),C131/MAX($C$130:C131)-1,0)</f>
        <v>0</v>
      </c>
    </row>
    <row r="132" spans="1:5">
      <c r="A132" s="58">
        <v>42431</v>
      </c>
      <c r="B132" s="59">
        <v>1.0511999999999999</v>
      </c>
      <c r="C132" s="59">
        <v>1.0511999999999999</v>
      </c>
      <c r="D132" s="60">
        <f>IF(C132&lt;MAX($C$3:C132),C132/MAX($C$3:C132)-1,0)</f>
        <v>-0.20664150943396231</v>
      </c>
      <c r="E132" s="3">
        <f>IF(C132&lt;MAX($C$130:C132),C132/MAX($C$130:C132)-1,0)</f>
        <v>0</v>
      </c>
    </row>
    <row r="133" spans="1:5">
      <c r="A133" s="58">
        <v>42432</v>
      </c>
      <c r="B133" s="59">
        <v>1.0483</v>
      </c>
      <c r="C133" s="59">
        <v>1.0483</v>
      </c>
      <c r="D133" s="60">
        <f>IF(C133&lt;MAX($C$3:C133),C133/MAX($C$3:C133)-1,0)</f>
        <v>-0.2088301886792453</v>
      </c>
      <c r="E133" s="3">
        <f>IF(C133&lt;MAX($C$130:C133),C133/MAX($C$130:C133)-1,0)</f>
        <v>-2.758751902587453E-3</v>
      </c>
    </row>
    <row r="134" spans="1:5">
      <c r="A134" s="58">
        <v>42433</v>
      </c>
      <c r="B134" s="59">
        <v>1.0431999999999999</v>
      </c>
      <c r="C134" s="59">
        <v>1.0431999999999999</v>
      </c>
      <c r="D134" s="60">
        <f>IF(C134&lt;MAX($C$3:C134),C134/MAX($C$3:C134)-1,0)</f>
        <v>-0.21267924528301896</v>
      </c>
      <c r="E134" s="3">
        <f>IF(C134&lt;MAX($C$130:C134),C134/MAX($C$130:C134)-1,0)</f>
        <v>-7.6103500761035558E-3</v>
      </c>
    </row>
    <row r="135" spans="1:5">
      <c r="A135" s="58">
        <v>42436</v>
      </c>
      <c r="B135" s="59">
        <v>1.0549999999999999</v>
      </c>
      <c r="C135" s="59">
        <v>1.0549999999999999</v>
      </c>
      <c r="D135" s="60">
        <f>IF(C135&lt;MAX($C$3:C135),C135/MAX($C$3:C135)-1,0)</f>
        <v>-0.20377358490566044</v>
      </c>
      <c r="E135" s="3">
        <f>IF(C135&lt;MAX($C$130:C135),C135/MAX($C$130:C135)-1,0)</f>
        <v>0</v>
      </c>
    </row>
    <row r="136" spans="1:5">
      <c r="A136" s="58">
        <v>42437</v>
      </c>
      <c r="B136" s="59">
        <v>1.0450999999999999</v>
      </c>
      <c r="C136" s="59">
        <v>1.0450999999999999</v>
      </c>
      <c r="D136" s="60">
        <f>IF(C136&lt;MAX($C$3:C136),C136/MAX($C$3:C136)-1,0)</f>
        <v>-0.21124528301886791</v>
      </c>
      <c r="E136" s="3">
        <f>IF(C136&lt;MAX($C$130:C136),C136/MAX($C$130:C136)-1,0)</f>
        <v>-9.3838862559242342E-3</v>
      </c>
    </row>
    <row r="137" spans="1:5">
      <c r="A137" s="58">
        <v>42438</v>
      </c>
      <c r="B137" s="59">
        <v>1.0197000000000001</v>
      </c>
      <c r="C137" s="59">
        <v>1.0197000000000001</v>
      </c>
      <c r="D137" s="60">
        <f>IF(C137&lt;MAX($C$3:C137),C137/MAX($C$3:C137)-1,0)</f>
        <v>-0.23041509433962259</v>
      </c>
      <c r="E137" s="3">
        <f>IF(C137&lt;MAX($C$130:C137),C137/MAX($C$130:C137)-1,0)</f>
        <v>-3.3459715639810317E-2</v>
      </c>
    </row>
    <row r="138" spans="1:5">
      <c r="A138" s="58">
        <v>42439</v>
      </c>
      <c r="B138" s="59">
        <v>1.002</v>
      </c>
      <c r="C138" s="59">
        <v>1.002</v>
      </c>
      <c r="D138" s="60">
        <f>IF(C138&lt;MAX($C$3:C138),C138/MAX($C$3:C138)-1,0)</f>
        <v>-0.24377358490566037</v>
      </c>
      <c r="E138" s="3">
        <f>IF(C138&lt;MAX($C$130:C138),C138/MAX($C$130:C138)-1,0)</f>
        <v>-5.0236966824644513E-2</v>
      </c>
    </row>
    <row r="139" spans="1:5">
      <c r="A139" s="58">
        <v>42440</v>
      </c>
      <c r="B139" s="59">
        <v>1.0007999999999999</v>
      </c>
      <c r="C139" s="59">
        <v>1.0007999999999999</v>
      </c>
      <c r="D139" s="60">
        <f>IF(C139&lt;MAX($C$3:C139),C139/MAX($C$3:C139)-1,0)</f>
        <v>-0.24467924528301888</v>
      </c>
      <c r="E139" s="3">
        <f>IF(C139&lt;MAX($C$130:C139),C139/MAX($C$130:C139)-1,0)</f>
        <v>-5.1374407582938431E-2</v>
      </c>
    </row>
    <row r="140" spans="1:5">
      <c r="A140" s="58">
        <v>42443</v>
      </c>
      <c r="B140" s="59">
        <v>1.0266999999999999</v>
      </c>
      <c r="C140" s="59">
        <v>1.0266999999999999</v>
      </c>
      <c r="D140" s="60">
        <f>IF(C140&lt;MAX($C$3:C140),C140/MAX($C$3:C140)-1,0)</f>
        <v>-0.22513207547169811</v>
      </c>
      <c r="E140" s="3">
        <f>IF(C140&lt;MAX($C$130:C140),C140/MAX($C$130:C140)-1,0)</f>
        <v>-2.6824644549763077E-2</v>
      </c>
    </row>
    <row r="141" spans="1:5">
      <c r="A141" s="58">
        <v>42444</v>
      </c>
      <c r="B141" s="59">
        <v>1.0153000000000001</v>
      </c>
      <c r="C141" s="59">
        <v>1.0153000000000001</v>
      </c>
      <c r="D141" s="60">
        <f>IF(C141&lt;MAX($C$3:C141),C141/MAX($C$3:C141)-1,0)</f>
        <v>-0.23373584905660372</v>
      </c>
      <c r="E141" s="3">
        <f>IF(C141&lt;MAX($C$130:C141),C141/MAX($C$130:C141)-1,0)</f>
        <v>-3.7630331753554347E-2</v>
      </c>
    </row>
    <row r="142" spans="1:5">
      <c r="A142" s="58">
        <v>42445</v>
      </c>
      <c r="B142" s="59">
        <v>1.0058</v>
      </c>
      <c r="C142" s="59">
        <v>1.0058</v>
      </c>
      <c r="D142" s="60">
        <f>IF(C142&lt;MAX($C$3:C142),C142/MAX($C$3:C142)-1,0)</f>
        <v>-0.2409056603773585</v>
      </c>
      <c r="E142" s="3">
        <f>IF(C142&lt;MAX($C$130:C142),C142/MAX($C$130:C142)-1,0)</f>
        <v>-4.6635071090047275E-2</v>
      </c>
    </row>
    <row r="143" spans="1:5">
      <c r="A143" s="58">
        <v>42446</v>
      </c>
      <c r="B143" s="59">
        <v>1.0322</v>
      </c>
      <c r="C143" s="59">
        <v>1.0322</v>
      </c>
      <c r="D143" s="60">
        <f>IF(C143&lt;MAX($C$3:C143),C143/MAX($C$3:C143)-1,0)</f>
        <v>-0.22098113207547165</v>
      </c>
      <c r="E143" s="3">
        <f>IF(C143&lt;MAX($C$130:C143),C143/MAX($C$130:C143)-1,0)</f>
        <v>-2.1611374407582873E-2</v>
      </c>
    </row>
    <row r="144" spans="1:5">
      <c r="A144" s="58">
        <v>42447</v>
      </c>
      <c r="B144" s="59">
        <v>1.0622</v>
      </c>
      <c r="C144" s="59">
        <v>1.0622</v>
      </c>
      <c r="D144" s="60">
        <f>IF(C144&lt;MAX($C$3:C144),C144/MAX($C$3:C144)-1,0)</f>
        <v>-0.19833962264150939</v>
      </c>
      <c r="E144" s="3">
        <f>IF(C144&lt;MAX($C$130:C144),C144/MAX($C$130:C144)-1,0)</f>
        <v>0</v>
      </c>
    </row>
    <row r="145" spans="1:5">
      <c r="A145" s="58">
        <v>42450</v>
      </c>
      <c r="B145" s="59">
        <v>1.0853999999999999</v>
      </c>
      <c r="C145" s="59">
        <v>1.0853999999999999</v>
      </c>
      <c r="D145" s="60">
        <f>IF(C145&lt;MAX($C$3:C145),C145/MAX($C$3:C145)-1,0)</f>
        <v>-0.18083018867924527</v>
      </c>
      <c r="E145" s="3">
        <f>IF(C145&lt;MAX($C$130:C145),C145/MAX($C$130:C145)-1,0)</f>
        <v>0</v>
      </c>
    </row>
    <row r="146" spans="1:5">
      <c r="A146" s="58">
        <v>42451</v>
      </c>
      <c r="B146" s="59">
        <v>1.0854999999999999</v>
      </c>
      <c r="C146" s="59">
        <v>1.0854999999999999</v>
      </c>
      <c r="D146" s="60">
        <f>IF(C146&lt;MAX($C$3:C146),C146/MAX($C$3:C146)-1,0)</f>
        <v>-0.1807547169811321</v>
      </c>
      <c r="E146" s="3">
        <f>IF(C146&lt;MAX($C$130:C146),C146/MAX($C$130:C146)-1,0)</f>
        <v>0</v>
      </c>
    </row>
    <row r="147" spans="1:5">
      <c r="A147" s="58">
        <v>42452</v>
      </c>
      <c r="B147" s="59">
        <v>1.0834999999999999</v>
      </c>
      <c r="C147" s="59">
        <v>1.0834999999999999</v>
      </c>
      <c r="D147" s="60">
        <f>IF(C147&lt;MAX($C$3:C147),C147/MAX($C$3:C147)-1,0)</f>
        <v>-0.18226415094339632</v>
      </c>
      <c r="E147" s="3">
        <f>IF(C147&lt;MAX($C$130:C147),C147/MAX($C$130:C147)-1,0)</f>
        <v>-1.8424689083371693E-3</v>
      </c>
    </row>
    <row r="148" spans="1:5">
      <c r="A148" s="58">
        <v>42453</v>
      </c>
      <c r="B148" s="59">
        <v>1.0701000000000001</v>
      </c>
      <c r="C148" s="59">
        <v>1.0701000000000001</v>
      </c>
      <c r="D148" s="60">
        <f>IF(C148&lt;MAX($C$3:C148),C148/MAX($C$3:C148)-1,0)</f>
        <v>-0.19237735849056592</v>
      </c>
      <c r="E148" s="3">
        <f>IF(C148&lt;MAX($C$130:C148),C148/MAX($C$130:C148)-1,0)</f>
        <v>-1.4187010594196137E-2</v>
      </c>
    </row>
    <row r="149" spans="1:5">
      <c r="A149" s="58">
        <v>42454</v>
      </c>
      <c r="B149" s="59">
        <v>1.0898000000000001</v>
      </c>
      <c r="C149" s="59">
        <v>1.0898000000000001</v>
      </c>
      <c r="D149" s="60">
        <f>IF(C149&lt;MAX($C$3:C149),C149/MAX($C$3:C149)-1,0)</f>
        <v>-0.17750943396226404</v>
      </c>
      <c r="E149" s="3">
        <f>IF(C149&lt;MAX($C$130:C149),C149/MAX($C$130:C149)-1,0)</f>
        <v>0</v>
      </c>
    </row>
    <row r="150" spans="1:5">
      <c r="A150" s="58">
        <v>42457</v>
      </c>
      <c r="B150" s="59">
        <v>1.0839000000000001</v>
      </c>
      <c r="C150" s="59">
        <v>1.0839000000000001</v>
      </c>
      <c r="D150" s="60">
        <f>IF(C150&lt;MAX($C$3:C150),C150/MAX($C$3:C150)-1,0)</f>
        <v>-0.1819622641509433</v>
      </c>
      <c r="E150" s="3">
        <f>IF(C150&lt;MAX($C$130:C150),C150/MAX($C$130:C150)-1,0)</f>
        <v>-5.4138374013580348E-3</v>
      </c>
    </row>
    <row r="151" spans="1:5">
      <c r="A151" s="58">
        <v>42458</v>
      </c>
      <c r="B151" s="59">
        <v>1.0666</v>
      </c>
      <c r="C151" s="59">
        <v>1.0666</v>
      </c>
      <c r="D151" s="60">
        <f>IF(C151&lt;MAX($C$3:C151),C151/MAX($C$3:C151)-1,0)</f>
        <v>-0.19501886792452827</v>
      </c>
      <c r="E151" s="3">
        <f>IF(C151&lt;MAX($C$130:C151),C151/MAX($C$130:C151)-1,0)</f>
        <v>-2.1288309781611447E-2</v>
      </c>
    </row>
    <row r="152" spans="1:5">
      <c r="A152" s="58">
        <v>42459</v>
      </c>
      <c r="B152" s="59">
        <v>1.0978000000000001</v>
      </c>
      <c r="C152" s="59">
        <v>1.0978000000000001</v>
      </c>
      <c r="D152" s="60">
        <f>IF(C152&lt;MAX($C$3:C152),C152/MAX($C$3:C152)-1,0)</f>
        <v>-0.17147169811320739</v>
      </c>
      <c r="E152" s="3">
        <f>IF(C152&lt;MAX($C$130:C152),C152/MAX($C$130:C152)-1,0)</f>
        <v>0</v>
      </c>
    </row>
    <row r="153" spans="1:5">
      <c r="A153" s="58">
        <v>42460</v>
      </c>
      <c r="B153" s="59">
        <v>1.1073</v>
      </c>
      <c r="C153" s="59">
        <v>1.1073</v>
      </c>
      <c r="D153" s="60">
        <f>IF(C153&lt;MAX($C$3:C153),C153/MAX($C$3:C153)-1,0)</f>
        <v>-0.16430188679245283</v>
      </c>
      <c r="E153" s="3">
        <f>IF(C153&lt;MAX($C$130:C153),C153/MAX($C$130:C153)-1,0)</f>
        <v>0</v>
      </c>
    </row>
    <row r="154" spans="1:5">
      <c r="A154" s="58">
        <v>42461</v>
      </c>
      <c r="B154" s="59">
        <v>1.1032999999999999</v>
      </c>
      <c r="C154" s="59">
        <v>1.1032999999999999</v>
      </c>
      <c r="D154" s="60">
        <f>IF(C154&lt;MAX($C$3:C154),C154/MAX($C$3:C154)-1,0)</f>
        <v>-0.16732075471698116</v>
      </c>
      <c r="E154" s="3">
        <f>IF(C154&lt;MAX($C$130:C154),C154/MAX($C$130:C154)-1,0)</f>
        <v>-3.6123904994129763E-3</v>
      </c>
    </row>
    <row r="155" spans="1:5">
      <c r="A155" s="58">
        <v>42465</v>
      </c>
      <c r="B155" s="59">
        <v>1.1288</v>
      </c>
      <c r="C155" s="59">
        <v>1.1288</v>
      </c>
      <c r="D155" s="60">
        <f>IF(C155&lt;MAX($C$3:C155),C155/MAX($C$3:C155)-1,0)</f>
        <v>-0.14807547169811319</v>
      </c>
      <c r="E155" s="3">
        <f>IF(C155&lt;MAX($C$130:C155),C155/MAX($C$130:C155)-1,0)</f>
        <v>0</v>
      </c>
    </row>
    <row r="156" spans="1:5">
      <c r="A156" s="58">
        <v>42466</v>
      </c>
      <c r="B156" s="59">
        <v>1.1295999999999999</v>
      </c>
      <c r="C156" s="59">
        <v>1.1295999999999999</v>
      </c>
      <c r="D156" s="60">
        <f>IF(C156&lt;MAX($C$3:C156),C156/MAX($C$3:C156)-1,0)</f>
        <v>-0.14747169811320759</v>
      </c>
      <c r="E156" s="3">
        <f>IF(C156&lt;MAX($C$130:C156),C156/MAX($C$130:C156)-1,0)</f>
        <v>0</v>
      </c>
    </row>
    <row r="157" spans="1:5">
      <c r="A157" s="58">
        <v>42467</v>
      </c>
      <c r="B157" s="59">
        <v>1.111</v>
      </c>
      <c r="C157" s="59">
        <v>1.111</v>
      </c>
      <c r="D157" s="60">
        <f>IF(C157&lt;MAX($C$3:C157),C157/MAX($C$3:C157)-1,0)</f>
        <v>-0.16150943396226414</v>
      </c>
      <c r="E157" s="3">
        <f>IF(C157&lt;MAX($C$130:C157),C157/MAX($C$130:C157)-1,0)</f>
        <v>-1.6466005665722316E-2</v>
      </c>
    </row>
    <row r="158" spans="1:5">
      <c r="A158" s="58">
        <v>42468</v>
      </c>
      <c r="B158" s="59">
        <v>1.0969</v>
      </c>
      <c r="C158" s="59">
        <v>1.0969</v>
      </c>
      <c r="D158" s="60">
        <f>IF(C158&lt;MAX($C$3:C158),C158/MAX($C$3:C158)-1,0)</f>
        <v>-0.17215094339622639</v>
      </c>
      <c r="E158" s="3">
        <f>IF(C158&lt;MAX($C$130:C158),C158/MAX($C$130:C158)-1,0)</f>
        <v>-2.8948300283286099E-2</v>
      </c>
    </row>
    <row r="159" spans="1:5">
      <c r="A159" s="58">
        <v>42471</v>
      </c>
      <c r="B159" s="59">
        <v>1.1166</v>
      </c>
      <c r="C159" s="59">
        <v>1.1166</v>
      </c>
      <c r="D159" s="60">
        <f>IF(C159&lt;MAX($C$3:C159),C159/MAX($C$3:C159)-1,0)</f>
        <v>-0.15728301886792451</v>
      </c>
      <c r="E159" s="3">
        <f>IF(C159&lt;MAX($C$130:C159),C159/MAX($C$130:C159)-1,0)</f>
        <v>-1.1508498583569282E-2</v>
      </c>
    </row>
    <row r="160" spans="1:5">
      <c r="A160" s="58">
        <v>42472</v>
      </c>
      <c r="B160" s="59">
        <v>1.1043000000000001</v>
      </c>
      <c r="C160" s="59">
        <v>1.1043000000000001</v>
      </c>
      <c r="D160" s="60">
        <f>IF(C160&lt;MAX($C$3:C160),C160/MAX($C$3:C160)-1,0)</f>
        <v>-0.16656603773584899</v>
      </c>
      <c r="E160" s="3">
        <f>IF(C160&lt;MAX($C$130:C160),C160/MAX($C$130:C160)-1,0)</f>
        <v>-2.2397308781869629E-2</v>
      </c>
    </row>
    <row r="161" spans="1:5">
      <c r="A161" s="58">
        <v>42473</v>
      </c>
      <c r="B161" s="59">
        <v>1.1216999999999999</v>
      </c>
      <c r="C161" s="59">
        <v>1.1216999999999999</v>
      </c>
      <c r="D161" s="60">
        <f>IF(C161&lt;MAX($C$3:C161),C161/MAX($C$3:C161)-1,0)</f>
        <v>-0.15343396226415096</v>
      </c>
      <c r="E161" s="3">
        <f>IF(C161&lt;MAX($C$130:C161),C161/MAX($C$130:C161)-1,0)</f>
        <v>-6.9936260623230107E-3</v>
      </c>
    </row>
    <row r="162" spans="1:5">
      <c r="A162" s="58">
        <v>42474</v>
      </c>
      <c r="B162" s="59">
        <v>1.1302000000000001</v>
      </c>
      <c r="C162" s="59">
        <v>1.1302000000000001</v>
      </c>
      <c r="D162" s="60">
        <f>IF(C162&lt;MAX($C$3:C162),C162/MAX($C$3:C162)-1,0)</f>
        <v>-0.14701886792452823</v>
      </c>
      <c r="E162" s="3">
        <f>IF(C162&lt;MAX($C$130:C162),C162/MAX($C$130:C162)-1,0)</f>
        <v>0</v>
      </c>
    </row>
    <row r="163" spans="1:5">
      <c r="A163" s="58">
        <v>42475</v>
      </c>
      <c r="B163" s="59">
        <v>1.1307</v>
      </c>
      <c r="C163" s="59">
        <v>1.1307</v>
      </c>
      <c r="D163" s="60">
        <f>IF(C163&lt;MAX($C$3:C163),C163/MAX($C$3:C163)-1,0)</f>
        <v>-0.14664150943396226</v>
      </c>
      <c r="E163" s="3">
        <f>IF(C163&lt;MAX($C$130:C163),C163/MAX($C$130:C163)-1,0)</f>
        <v>0</v>
      </c>
    </row>
    <row r="164" spans="1:5">
      <c r="A164" s="58">
        <v>42478</v>
      </c>
      <c r="B164" s="59">
        <v>1.1176999999999999</v>
      </c>
      <c r="C164" s="59">
        <v>1.1176999999999999</v>
      </c>
      <c r="D164" s="60">
        <f>IF(C164&lt;MAX($C$3:C164),C164/MAX($C$3:C164)-1,0)</f>
        <v>-0.15645283018867928</v>
      </c>
      <c r="E164" s="3">
        <f>IF(C164&lt;MAX($C$130:C164),C164/MAX($C$130:C164)-1,0)</f>
        <v>-1.1497302555938949E-2</v>
      </c>
    </row>
    <row r="165" spans="1:5">
      <c r="A165" s="58">
        <v>42479</v>
      </c>
      <c r="B165" s="59">
        <v>1.1215999999999999</v>
      </c>
      <c r="C165" s="59">
        <v>1.1215999999999999</v>
      </c>
      <c r="D165" s="60">
        <f>IF(C165&lt;MAX($C$3:C165),C165/MAX($C$3:C165)-1,0)</f>
        <v>-0.15350943396226413</v>
      </c>
      <c r="E165" s="3">
        <f>IF(C165&lt;MAX($C$130:C165),C165/MAX($C$130:C165)-1,0)</f>
        <v>-8.0481117891572085E-3</v>
      </c>
    </row>
    <row r="166" spans="1:5">
      <c r="A166" s="58">
        <v>42480</v>
      </c>
      <c r="B166" s="59">
        <v>1.0773999999999999</v>
      </c>
      <c r="C166" s="59">
        <v>1.0773999999999999</v>
      </c>
      <c r="D166" s="60">
        <f>IF(C166&lt;MAX($C$3:C166),C166/MAX($C$3:C166)-1,0)</f>
        <v>-0.18686792452830192</v>
      </c>
      <c r="E166" s="3">
        <f>IF(C166&lt;MAX($C$130:C166),C166/MAX($C$130:C166)-1,0)</f>
        <v>-4.713894047934919E-2</v>
      </c>
    </row>
    <row r="167" spans="1:5">
      <c r="A167" s="58">
        <v>42481</v>
      </c>
      <c r="B167" s="59">
        <v>1.0588</v>
      </c>
      <c r="C167" s="59">
        <v>1.0588</v>
      </c>
      <c r="D167" s="60">
        <f>IF(C167&lt;MAX($C$3:C167),C167/MAX($C$3:C167)-1,0)</f>
        <v>-0.20090566037735846</v>
      </c>
      <c r="E167" s="3">
        <f>IF(C167&lt;MAX($C$130:C167),C167/MAX($C$130:C167)-1,0)</f>
        <v>-6.3588927213230839E-2</v>
      </c>
    </row>
    <row r="168" spans="1:5">
      <c r="A168" s="58">
        <v>42482</v>
      </c>
      <c r="B168" s="59">
        <v>1.0638000000000001</v>
      </c>
      <c r="C168" s="59">
        <v>1.0638000000000001</v>
      </c>
      <c r="D168" s="60">
        <f>IF(C168&lt;MAX($C$3:C168),C168/MAX($C$3:C168)-1,0)</f>
        <v>-0.19713207547169798</v>
      </c>
      <c r="E168" s="3">
        <f>IF(C168&lt;MAX($C$130:C168),C168/MAX($C$130:C168)-1,0)</f>
        <v>-5.9166887768638876E-2</v>
      </c>
    </row>
    <row r="169" spans="1:5">
      <c r="A169" s="58">
        <v>42485</v>
      </c>
      <c r="B169" s="59">
        <v>1.0531999999999999</v>
      </c>
      <c r="C169" s="59">
        <v>1.0531999999999999</v>
      </c>
      <c r="D169" s="60">
        <f>IF(C169&lt;MAX($C$3:C169),C169/MAX($C$3:C169)-1,0)</f>
        <v>-0.20513207547169821</v>
      </c>
      <c r="E169" s="3">
        <f>IF(C169&lt;MAX($C$130:C169),C169/MAX($C$130:C169)-1,0)</f>
        <v>-6.8541611391173762E-2</v>
      </c>
    </row>
    <row r="170" spans="1:5">
      <c r="A170" s="58">
        <v>42486</v>
      </c>
      <c r="B170" s="59">
        <v>1.06</v>
      </c>
      <c r="C170" s="59">
        <v>1.06</v>
      </c>
      <c r="D170" s="60">
        <f>IF(C170&lt;MAX($C$3:C170),C170/MAX($C$3:C170)-1,0)</f>
        <v>-0.19999999999999996</v>
      </c>
      <c r="E170" s="3">
        <f>IF(C170&lt;MAX($C$130:C170),C170/MAX($C$130:C170)-1,0)</f>
        <v>-6.2527637746528697E-2</v>
      </c>
    </row>
    <row r="171" spans="1:5">
      <c r="A171" s="58">
        <v>42487</v>
      </c>
      <c r="B171" s="59">
        <v>1.0528</v>
      </c>
      <c r="C171" s="59">
        <v>1.0528</v>
      </c>
      <c r="D171" s="60">
        <f>IF(C171&lt;MAX($C$3:C171),C171/MAX($C$3:C171)-1,0)</f>
        <v>-0.20543396226415089</v>
      </c>
      <c r="E171" s="3">
        <f>IF(C171&lt;MAX($C$130:C171),C171/MAX($C$130:C171)-1,0)</f>
        <v>-6.8895374546740995E-2</v>
      </c>
    </row>
    <row r="172" spans="1:5">
      <c r="A172" s="58">
        <v>42488</v>
      </c>
      <c r="B172" s="59">
        <v>1.0468</v>
      </c>
      <c r="C172" s="59">
        <v>1.0468</v>
      </c>
      <c r="D172" s="60">
        <f>IF(C172&lt;MAX($C$3:C172),C172/MAX($C$3:C172)-1,0)</f>
        <v>-0.20996226415094343</v>
      </c>
      <c r="E172" s="3">
        <f>IF(C172&lt;MAX($C$130:C172),C172/MAX($C$130:C172)-1,0)</f>
        <v>-7.4201821880251262E-2</v>
      </c>
    </row>
    <row r="173" spans="1:5">
      <c r="A173" s="58">
        <v>42489</v>
      </c>
      <c r="B173" s="59">
        <v>1.0528</v>
      </c>
      <c r="C173" s="59">
        <v>1.0528</v>
      </c>
      <c r="D173" s="60">
        <f>IF(C173&lt;MAX($C$3:C173),C173/MAX($C$3:C173)-1,0)</f>
        <v>-0.20543396226415089</v>
      </c>
      <c r="E173" s="3">
        <f>IF(C173&lt;MAX($C$130:C173),C173/MAX($C$130:C173)-1,0)</f>
        <v>-6.8895374546740995E-2</v>
      </c>
    </row>
    <row r="174" spans="1:5">
      <c r="A174" s="58">
        <v>42493</v>
      </c>
      <c r="B174" s="59">
        <v>1.0833999999999999</v>
      </c>
      <c r="C174" s="59">
        <v>1.0833999999999999</v>
      </c>
      <c r="D174" s="60">
        <f>IF(C174&lt;MAX($C$3:C174),C174/MAX($C$3:C174)-1,0)</f>
        <v>-0.18233962264150949</v>
      </c>
      <c r="E174" s="3">
        <f>IF(C174&lt;MAX($C$130:C174),C174/MAX($C$130:C174)-1,0)</f>
        <v>-4.1832493145838923E-2</v>
      </c>
    </row>
    <row r="175" spans="1:5">
      <c r="A175" s="58">
        <v>42494</v>
      </c>
      <c r="B175" s="59">
        <v>1.0799000000000001</v>
      </c>
      <c r="C175" s="59">
        <v>1.0799000000000001</v>
      </c>
      <c r="D175" s="60">
        <f>IF(C175&lt;MAX($C$3:C175),C175/MAX($C$3:C175)-1,0)</f>
        <v>-0.18498113207547162</v>
      </c>
      <c r="E175" s="3">
        <f>IF(C175&lt;MAX($C$130:C175),C175/MAX($C$130:C175)-1,0)</f>
        <v>-4.4927920757053097E-2</v>
      </c>
    </row>
    <row r="176" spans="1:5">
      <c r="A176" s="58">
        <v>42495</v>
      </c>
      <c r="B176" s="59">
        <v>1.0861000000000001</v>
      </c>
      <c r="C176" s="59">
        <v>1.0861000000000001</v>
      </c>
      <c r="D176" s="60">
        <f>IF(C176&lt;MAX($C$3:C176),C176/MAX($C$3:C176)-1,0)</f>
        <v>-0.18030188679245274</v>
      </c>
      <c r="E176" s="3">
        <f>IF(C176&lt;MAX($C$130:C176),C176/MAX($C$130:C176)-1,0)</f>
        <v>-3.9444591845759214E-2</v>
      </c>
    </row>
    <row r="177" spans="1:5">
      <c r="A177" s="58">
        <v>42496</v>
      </c>
      <c r="B177" s="59">
        <v>1.0537000000000001</v>
      </c>
      <c r="C177" s="59">
        <v>1.0537000000000001</v>
      </c>
      <c r="D177" s="60">
        <f>IF(C177&lt;MAX($C$3:C177),C177/MAX($C$3:C177)-1,0)</f>
        <v>-0.20475471698113201</v>
      </c>
      <c r="E177" s="3">
        <f>IF(C177&lt;MAX($C$130:C177),C177/MAX($C$130:C177)-1,0)</f>
        <v>-6.8099407446714388E-2</v>
      </c>
    </row>
    <row r="178" spans="1:5">
      <c r="A178" s="58">
        <v>42499</v>
      </c>
      <c r="B178" s="59">
        <v>1.0319</v>
      </c>
      <c r="C178" s="59">
        <v>1.0319</v>
      </c>
      <c r="D178" s="60">
        <f>IF(C178&lt;MAX($C$3:C178),C178/MAX($C$3:C178)-1,0)</f>
        <v>-0.22120754716981128</v>
      </c>
      <c r="E178" s="3">
        <f>IF(C178&lt;MAX($C$130:C178),C178/MAX($C$130:C178)-1,0)</f>
        <v>-8.7379499425134899E-2</v>
      </c>
    </row>
    <row r="179" spans="1:5">
      <c r="A179" s="58">
        <v>42500</v>
      </c>
      <c r="B179" s="59">
        <v>1.0402</v>
      </c>
      <c r="C179" s="59">
        <v>1.0402</v>
      </c>
      <c r="D179" s="60">
        <f>IF(C179&lt;MAX($C$3:C179),C179/MAX($C$3:C179)-1,0)</f>
        <v>-0.21494339622641501</v>
      </c>
      <c r="E179" s="3">
        <f>IF(C179&lt;MAX($C$130:C179),C179/MAX($C$130:C179)-1,0)</f>
        <v>-8.0038913947112378E-2</v>
      </c>
    </row>
    <row r="180" spans="1:5">
      <c r="A180" s="58">
        <v>42501</v>
      </c>
      <c r="B180" s="59">
        <v>1.0556000000000001</v>
      </c>
      <c r="C180" s="59">
        <v>1.0556000000000001</v>
      </c>
      <c r="D180" s="60">
        <f>IF(C180&lt;MAX($C$3:C180),C180/MAX($C$3:C180)-1,0)</f>
        <v>-0.20332075471698108</v>
      </c>
      <c r="E180" s="3">
        <f>IF(C180&lt;MAX($C$130:C180),C180/MAX($C$130:C180)-1,0)</f>
        <v>-6.6419032457769478E-2</v>
      </c>
    </row>
    <row r="181" spans="1:5">
      <c r="A181" s="58">
        <v>42502</v>
      </c>
      <c r="B181" s="59">
        <v>1.0498000000000001</v>
      </c>
      <c r="C181" s="59">
        <v>1.0498000000000001</v>
      </c>
      <c r="D181" s="60">
        <f>IF(C181&lt;MAX($C$3:C181),C181/MAX($C$3:C181)-1,0)</f>
        <v>-0.20769811320754705</v>
      </c>
      <c r="E181" s="3">
        <f>IF(C181&lt;MAX($C$130:C181),C181/MAX($C$130:C181)-1,0)</f>
        <v>-7.1548598213496017E-2</v>
      </c>
    </row>
    <row r="182" spans="1:5">
      <c r="A182" s="58">
        <v>42503</v>
      </c>
      <c r="B182" s="59">
        <v>1.0494000000000001</v>
      </c>
      <c r="C182" s="59">
        <v>1.0494000000000001</v>
      </c>
      <c r="D182" s="60">
        <f>IF(C182&lt;MAX($C$3:C182),C182/MAX($C$3:C182)-1,0)</f>
        <v>-0.20799999999999985</v>
      </c>
      <c r="E182" s="3">
        <f>IF(C182&lt;MAX($C$130:C182),C182/MAX($C$130:C182)-1,0)</f>
        <v>-7.1902361369063361E-2</v>
      </c>
    </row>
    <row r="183" spans="1:5">
      <c r="A183" s="58">
        <v>42506</v>
      </c>
      <c r="B183" s="59">
        <v>1.0713999999999999</v>
      </c>
      <c r="C183" s="59">
        <v>1.0713999999999999</v>
      </c>
      <c r="D183" s="60">
        <f>IF(C183&lt;MAX($C$3:C183),C183/MAX($C$3:C183)-1,0)</f>
        <v>-0.19139622641509435</v>
      </c>
      <c r="E183" s="3">
        <f>IF(C183&lt;MAX($C$130:C183),C183/MAX($C$130:C183)-1,0)</f>
        <v>-5.2445387812859456E-2</v>
      </c>
    </row>
    <row r="184" spans="1:5">
      <c r="A184" s="58">
        <v>42507</v>
      </c>
      <c r="B184" s="59">
        <v>1.0602</v>
      </c>
      <c r="C184" s="59">
        <v>1.0602</v>
      </c>
      <c r="D184" s="60">
        <f>IF(C184&lt;MAX($C$3:C184),C184/MAX($C$3:C184)-1,0)</f>
        <v>-0.1998490566037735</v>
      </c>
      <c r="E184" s="3">
        <f>IF(C184&lt;MAX($C$130:C184),C184/MAX($C$130:C184)-1,0)</f>
        <v>-6.2350756168745081E-2</v>
      </c>
    </row>
    <row r="185" spans="1:5">
      <c r="A185" s="58">
        <v>42508</v>
      </c>
      <c r="B185" s="59">
        <v>1.0397000000000001</v>
      </c>
      <c r="C185" s="59">
        <v>1.0397000000000001</v>
      </c>
      <c r="D185" s="60">
        <f>IF(C185&lt;MAX($C$3:C185),C185/MAX($C$3:C185)-1,0)</f>
        <v>-0.21532075471698109</v>
      </c>
      <c r="E185" s="3">
        <f>IF(C185&lt;MAX($C$130:C185),C185/MAX($C$130:C185)-1,0)</f>
        <v>-8.048111789157153E-2</v>
      </c>
    </row>
    <row r="186" spans="1:5">
      <c r="A186" s="58">
        <v>42509</v>
      </c>
      <c r="B186" s="59">
        <v>1.0377000000000001</v>
      </c>
      <c r="C186" s="59">
        <v>1.0377000000000001</v>
      </c>
      <c r="D186" s="60">
        <f>IF(C186&lt;MAX($C$3:C186),C186/MAX($C$3:C186)-1,0)</f>
        <v>-0.21683018867924519</v>
      </c>
      <c r="E186" s="3">
        <f>IF(C186&lt;MAX($C$130:C186),C186/MAX($C$130:C186)-1,0)</f>
        <v>-8.2249933669408248E-2</v>
      </c>
    </row>
    <row r="187" spans="1:5">
      <c r="A187" s="58">
        <v>42510</v>
      </c>
      <c r="B187" s="59">
        <v>1.0436000000000001</v>
      </c>
      <c r="C187" s="59">
        <v>1.0436000000000001</v>
      </c>
      <c r="D187" s="60">
        <f>IF(C187&lt;MAX($C$3:C187),C187/MAX($C$3:C187)-1,0)</f>
        <v>-0.21237735849056594</v>
      </c>
      <c r="E187" s="3">
        <f>IF(C187&lt;MAX($C$130:C187),C187/MAX($C$130:C187)-1,0)</f>
        <v>-7.7031927124789901E-2</v>
      </c>
    </row>
    <row r="188" spans="1:5">
      <c r="A188" s="58">
        <v>42513</v>
      </c>
      <c r="B188" s="59">
        <v>1.0528999999999999</v>
      </c>
      <c r="C188" s="59">
        <v>1.0528999999999999</v>
      </c>
      <c r="D188" s="60">
        <f>IF(C188&lt;MAX($C$3:C188),C188/MAX($C$3:C188)-1,0)</f>
        <v>-0.20535849056603772</v>
      </c>
      <c r="E188" s="3">
        <f>IF(C188&lt;MAX($C$130:C188),C188/MAX($C$130:C188)-1,0)</f>
        <v>-6.8806933757849187E-2</v>
      </c>
    </row>
    <row r="189" spans="1:5">
      <c r="A189" s="58">
        <v>42514</v>
      </c>
      <c r="B189" s="59">
        <v>1.0479000000000001</v>
      </c>
      <c r="C189" s="59">
        <v>1.0479000000000001</v>
      </c>
      <c r="D189" s="60">
        <f>IF(C189&lt;MAX($C$3:C189),C189/MAX($C$3:C189)-1,0)</f>
        <v>-0.2091320754716981</v>
      </c>
      <c r="E189" s="3">
        <f>IF(C189&lt;MAX($C$130:C189),C189/MAX($C$130:C189)-1,0)</f>
        <v>-7.3228973202440928E-2</v>
      </c>
    </row>
    <row r="190" spans="1:5">
      <c r="A190" s="58">
        <v>42515</v>
      </c>
      <c r="B190" s="59">
        <v>1.0342</v>
      </c>
      <c r="C190" s="59">
        <v>1.0342</v>
      </c>
      <c r="D190" s="60">
        <f>IF(C190&lt;MAX($C$3:C190),C190/MAX($C$3:C190)-1,0)</f>
        <v>-0.21947169811320755</v>
      </c>
      <c r="E190" s="3">
        <f>IF(C190&lt;MAX($C$130:C190),C190/MAX($C$130:C190)-1,0)</f>
        <v>-8.5345361280622645E-2</v>
      </c>
    </row>
    <row r="191" spans="1:5">
      <c r="A191" s="58">
        <v>42516</v>
      </c>
      <c r="B191" s="59">
        <v>1.0346</v>
      </c>
      <c r="C191" s="59">
        <v>1.0346</v>
      </c>
      <c r="D191" s="60">
        <f>IF(C191&lt;MAX($C$3:C191),C191/MAX($C$3:C191)-1,0)</f>
        <v>-0.21916981132075475</v>
      </c>
      <c r="E191" s="3">
        <f>IF(C191&lt;MAX($C$130:C191),C191/MAX($C$130:C191)-1,0)</f>
        <v>-8.4991598125055301E-2</v>
      </c>
    </row>
    <row r="192" spans="1:5">
      <c r="A192" s="58">
        <v>42517</v>
      </c>
      <c r="B192" s="59">
        <v>1.0331999999999999</v>
      </c>
      <c r="C192" s="59">
        <v>1.0331999999999999</v>
      </c>
      <c r="D192" s="60">
        <f>IF(C192&lt;MAX($C$3:C192),C192/MAX($C$3:C192)-1,0)</f>
        <v>-0.22022641509433971</v>
      </c>
      <c r="E192" s="3">
        <f>IF(C192&lt;MAX($C$130:C192),C192/MAX($C$130:C192)-1,0)</f>
        <v>-8.622976916954106E-2</v>
      </c>
    </row>
    <row r="193" spans="1:5">
      <c r="A193" s="58">
        <v>42520</v>
      </c>
      <c r="B193" s="59">
        <v>1.0308999999999999</v>
      </c>
      <c r="C193" s="59">
        <v>1.0308999999999999</v>
      </c>
      <c r="D193" s="60">
        <f>IF(C193&lt;MAX($C$3:C193),C193/MAX($C$3:C193)-1,0)</f>
        <v>-0.22196226415094344</v>
      </c>
      <c r="E193" s="3">
        <f>IF(C193&lt;MAX($C$130:C193),C193/MAX($C$130:C193)-1,0)</f>
        <v>-8.8263907314053314E-2</v>
      </c>
    </row>
    <row r="194" spans="1:5">
      <c r="A194" s="58">
        <v>42521</v>
      </c>
      <c r="B194" s="59">
        <v>1.0664</v>
      </c>
      <c r="C194" s="59">
        <v>1.0664</v>
      </c>
      <c r="D194" s="60">
        <f>IF(C194&lt;MAX($C$3:C194),C194/MAX($C$3:C194)-1,0)</f>
        <v>-0.19516981132075473</v>
      </c>
      <c r="E194" s="3">
        <f>IF(C194&lt;MAX($C$130:C194),C194/MAX($C$130:C194)-1,0)</f>
        <v>-5.6867427257451197E-2</v>
      </c>
    </row>
    <row r="195" spans="1:5">
      <c r="A195" s="58">
        <v>42522</v>
      </c>
      <c r="B195" s="59">
        <v>1.0667</v>
      </c>
      <c r="C195" s="59">
        <v>1.0667</v>
      </c>
      <c r="D195" s="60">
        <f>IF(C195&lt;MAX($C$3:C195),C195/MAX($C$3:C195)-1,0)</f>
        <v>-0.1949433962264151</v>
      </c>
      <c r="E195" s="3">
        <f>IF(C195&lt;MAX($C$130:C195),C195/MAX($C$130:C195)-1,0)</f>
        <v>-5.6602104890775662E-2</v>
      </c>
    </row>
    <row r="196" spans="1:5">
      <c r="A196" s="58">
        <v>42523</v>
      </c>
      <c r="B196" s="59">
        <v>1.0658000000000001</v>
      </c>
      <c r="C196" s="59">
        <v>1.0658000000000001</v>
      </c>
      <c r="D196" s="60">
        <f>IF(C196&lt;MAX($C$3:C196),C196/MAX($C$3:C196)-1,0)</f>
        <v>-0.19562264150943387</v>
      </c>
      <c r="E196" s="3">
        <f>IF(C196&lt;MAX($C$130:C196),C196/MAX($C$130:C196)-1,0)</f>
        <v>-5.7398071990802157E-2</v>
      </c>
    </row>
    <row r="197" spans="1:5">
      <c r="A197" s="58">
        <v>42524</v>
      </c>
      <c r="B197" s="59">
        <v>1.0721000000000001</v>
      </c>
      <c r="C197" s="59">
        <v>1.0721000000000001</v>
      </c>
      <c r="D197" s="60">
        <f>IF(C197&lt;MAX($C$3:C197),C197/MAX($C$3:C197)-1,0)</f>
        <v>-0.19086792452830181</v>
      </c>
      <c r="E197" s="3">
        <f>IF(C197&lt;MAX($C$130:C197),C197/MAX($C$130:C197)-1,0)</f>
        <v>-5.1826302290616466E-2</v>
      </c>
    </row>
    <row r="198" spans="1:5">
      <c r="A198" s="58">
        <v>42527</v>
      </c>
      <c r="B198" s="59">
        <v>1.0728</v>
      </c>
      <c r="C198" s="59">
        <v>1.0728</v>
      </c>
      <c r="D198" s="60">
        <f>IF(C198&lt;MAX($C$3:C198),C198/MAX($C$3:C198)-1,0)</f>
        <v>-0.19033962264150939</v>
      </c>
      <c r="E198" s="3">
        <f>IF(C198&lt;MAX($C$130:C198),C198/MAX($C$130:C198)-1,0)</f>
        <v>-5.1207216768373587E-2</v>
      </c>
    </row>
    <row r="199" spans="1:5">
      <c r="A199" s="58">
        <v>42528</v>
      </c>
      <c r="B199" s="59">
        <v>1.0750999999999999</v>
      </c>
      <c r="C199" s="59">
        <v>1.0750999999999999</v>
      </c>
      <c r="D199" s="60">
        <f>IF(C199&lt;MAX($C$3:C199),C199/MAX($C$3:C199)-1,0)</f>
        <v>-0.18860377358490565</v>
      </c>
      <c r="E199" s="3">
        <f>IF(C199&lt;MAX($C$130:C199),C199/MAX($C$130:C199)-1,0)</f>
        <v>-4.9173078623861444E-2</v>
      </c>
    </row>
    <row r="200" spans="1:5">
      <c r="A200" s="58">
        <v>42529</v>
      </c>
      <c r="B200" s="59">
        <v>1.0663</v>
      </c>
      <c r="C200" s="59">
        <v>1.0663</v>
      </c>
      <c r="D200" s="60">
        <f>IF(C200&lt;MAX($C$3:C200),C200/MAX($C$3:C200)-1,0)</f>
        <v>-0.1952452830188679</v>
      </c>
      <c r="E200" s="3">
        <f>IF(C200&lt;MAX($C$130:C200),C200/MAX($C$130:C200)-1,0)</f>
        <v>-5.6955868046343006E-2</v>
      </c>
    </row>
    <row r="201" spans="1:5">
      <c r="A201" s="58">
        <v>42534</v>
      </c>
      <c r="B201" s="59">
        <v>1.0290999999999999</v>
      </c>
      <c r="C201" s="59">
        <v>1.0290999999999999</v>
      </c>
      <c r="D201" s="60">
        <f>IF(C201&lt;MAX($C$3:C201),C201/MAX($C$3:C201)-1,0)</f>
        <v>-0.22332075471698121</v>
      </c>
      <c r="E201" s="3">
        <f>IF(C201&lt;MAX($C$130:C201),C201/MAX($C$130:C201)-1,0)</f>
        <v>-8.9855841514106416E-2</v>
      </c>
    </row>
    <row r="202" spans="1:5">
      <c r="A202" s="58">
        <v>42535</v>
      </c>
      <c r="B202" s="59">
        <v>1.0334000000000001</v>
      </c>
      <c r="C202" s="59">
        <v>1.0334000000000001</v>
      </c>
      <c r="D202" s="60">
        <f>IF(C202&lt;MAX($C$3:C202),C202/MAX($C$3:C202)-1,0)</f>
        <v>-0.22007547169811315</v>
      </c>
      <c r="E202" s="3">
        <f>IF(C202&lt;MAX($C$130:C202),C202/MAX($C$130:C202)-1,0)</f>
        <v>-8.6052887591757221E-2</v>
      </c>
    </row>
    <row r="203" spans="1:5">
      <c r="A203" s="58">
        <v>42536</v>
      </c>
      <c r="B203" s="59">
        <v>1.0575000000000001</v>
      </c>
      <c r="C203" s="59">
        <v>1.0575000000000001</v>
      </c>
      <c r="D203" s="60">
        <f>IF(C203&lt;MAX($C$3:C203),C203/MAX($C$3:C203)-1,0)</f>
        <v>-0.20188679245283003</v>
      </c>
      <c r="E203" s="3">
        <f>IF(C203&lt;MAX($C$130:C203),C203/MAX($C$130:C203)-1,0)</f>
        <v>-6.4738657468824568E-2</v>
      </c>
    </row>
    <row r="204" spans="1:5">
      <c r="A204" s="58">
        <v>42537</v>
      </c>
      <c r="B204" s="59">
        <v>1.0486</v>
      </c>
      <c r="C204" s="59">
        <v>1.0486</v>
      </c>
      <c r="D204" s="60">
        <f>IF(C204&lt;MAX($C$3:C204),C204/MAX($C$3:C204)-1,0)</f>
        <v>-0.20860377358490567</v>
      </c>
      <c r="E204" s="3">
        <f>IF(C204&lt;MAX($C$130:C204),C204/MAX($C$130:C204)-1,0)</f>
        <v>-7.260988768019816E-2</v>
      </c>
    </row>
    <row r="205" spans="1:5">
      <c r="A205" s="58">
        <v>42538</v>
      </c>
      <c r="B205" s="59">
        <v>1.0596000000000001</v>
      </c>
      <c r="C205" s="59">
        <v>1.0596000000000001</v>
      </c>
      <c r="D205" s="60">
        <f>IF(C205&lt;MAX($C$3:C205),C205/MAX($C$3:C205)-1,0)</f>
        <v>-0.20030188679245275</v>
      </c>
      <c r="E205" s="3">
        <f>IF(C205&lt;MAX($C$130:C205),C205/MAX($C$130:C205)-1,0)</f>
        <v>-6.2881400902096041E-2</v>
      </c>
    </row>
    <row r="206" spans="1:5">
      <c r="A206" s="58">
        <v>42541</v>
      </c>
      <c r="B206" s="59">
        <v>1.0627</v>
      </c>
      <c r="C206" s="59">
        <v>1.0627</v>
      </c>
      <c r="D206" s="60">
        <f>IF(C206&lt;MAX($C$3:C206),C206/MAX($C$3:C206)-1,0)</f>
        <v>-0.19796226415094342</v>
      </c>
      <c r="E206" s="3">
        <f>IF(C206&lt;MAX($C$130:C206),C206/MAX($C$130:C206)-1,0)</f>
        <v>-6.0139736446449099E-2</v>
      </c>
    </row>
    <row r="207" spans="1:5">
      <c r="A207" s="58">
        <v>42542</v>
      </c>
      <c r="B207" s="59">
        <v>1.0569999999999999</v>
      </c>
      <c r="C207" s="59">
        <v>1.0569999999999999</v>
      </c>
      <c r="D207" s="60">
        <f>IF(C207&lt;MAX($C$3:C207),C207/MAX($C$3:C207)-1,0)</f>
        <v>-0.20226415094339623</v>
      </c>
      <c r="E207" s="3">
        <f>IF(C207&lt;MAX($C$130:C207),C207/MAX($C$130:C207)-1,0)</f>
        <v>-6.5180861413283941E-2</v>
      </c>
    </row>
    <row r="208" spans="1:5">
      <c r="A208" s="58">
        <v>42543</v>
      </c>
      <c r="B208" s="59">
        <v>1.0645</v>
      </c>
      <c r="C208" s="59">
        <v>1.0645</v>
      </c>
      <c r="D208" s="60">
        <f>IF(C208&lt;MAX($C$3:C208),C208/MAX($C$3:C208)-1,0)</f>
        <v>-0.19660377358490566</v>
      </c>
      <c r="E208" s="3">
        <f>IF(C208&lt;MAX($C$130:C208),C208/MAX($C$130:C208)-1,0)</f>
        <v>-5.8547802246396108E-2</v>
      </c>
    </row>
    <row r="209" spans="1:5">
      <c r="A209" s="58">
        <v>42544</v>
      </c>
      <c r="B209" s="59">
        <v>1.0550999999999999</v>
      </c>
      <c r="C209" s="59">
        <v>1.0550999999999999</v>
      </c>
      <c r="D209" s="60">
        <f>IF(C209&lt;MAX($C$3:C209),C209/MAX($C$3:C209)-1,0)</f>
        <v>-0.20369811320754716</v>
      </c>
      <c r="E209" s="3">
        <f>IF(C209&lt;MAX($C$130:C209),C209/MAX($C$130:C209)-1,0)</f>
        <v>-6.6861236402228852E-2</v>
      </c>
    </row>
    <row r="210" spans="1:5">
      <c r="A210" s="58">
        <v>42545</v>
      </c>
      <c r="B210" s="59">
        <v>1.0367999999999999</v>
      </c>
      <c r="C210" s="59">
        <v>1.0367999999999999</v>
      </c>
      <c r="D210" s="60">
        <f>IF(C210&lt;MAX($C$3:C210),C210/MAX($C$3:C210)-1,0)</f>
        <v>-0.21750943396226419</v>
      </c>
      <c r="E210" s="3">
        <f>IF(C210&lt;MAX($C$130:C210),C210/MAX($C$130:C210)-1,0)</f>
        <v>-8.3045900769434966E-2</v>
      </c>
    </row>
    <row r="211" spans="1:5">
      <c r="A211" s="58">
        <v>42548</v>
      </c>
      <c r="B211" s="59">
        <v>1.0504</v>
      </c>
      <c r="C211" s="59">
        <v>1.0504</v>
      </c>
      <c r="D211" s="60">
        <f>IF(C211&lt;MAX($C$3:C211),C211/MAX($C$3:C211)-1,0)</f>
        <v>-0.20724528301886791</v>
      </c>
      <c r="E211" s="3">
        <f>IF(C211&lt;MAX($C$130:C211),C211/MAX($C$130:C211)-1,0)</f>
        <v>-7.1017953480145057E-2</v>
      </c>
    </row>
    <row r="212" spans="1:5">
      <c r="A212" s="58">
        <v>42549</v>
      </c>
      <c r="B212" s="59">
        <v>1.0587</v>
      </c>
      <c r="C212" s="59">
        <v>1.0587</v>
      </c>
      <c r="D212" s="60">
        <f>IF(C212&lt;MAX($C$3:C212),C212/MAX($C$3:C212)-1,0)</f>
        <v>-0.20098113207547164</v>
      </c>
      <c r="E212" s="3">
        <f>IF(C212&lt;MAX($C$130:C212),C212/MAX($C$130:C212)-1,0)</f>
        <v>-6.3677368002122647E-2</v>
      </c>
    </row>
    <row r="213" spans="1:5">
      <c r="A213" s="58">
        <v>42550</v>
      </c>
      <c r="B213" s="59">
        <v>1.0717000000000001</v>
      </c>
      <c r="C213" s="59">
        <v>1.0717000000000001</v>
      </c>
      <c r="D213" s="60">
        <f>IF(C213&lt;MAX($C$3:C213),C213/MAX($C$3:C213)-1,0)</f>
        <v>-0.19116981132075461</v>
      </c>
      <c r="E213" s="3">
        <f>IF(C213&lt;MAX($C$130:C213),C213/MAX($C$130:C213)-1,0)</f>
        <v>-5.2180065446183699E-2</v>
      </c>
    </row>
    <row r="214" spans="1:5">
      <c r="A214" s="58">
        <v>42551</v>
      </c>
      <c r="B214" s="59">
        <v>1.0759000000000001</v>
      </c>
      <c r="C214" s="59">
        <v>1.0759000000000001</v>
      </c>
      <c r="D214" s="60">
        <f>IF(C214&lt;MAX($C$3:C214),C214/MAX($C$3:C214)-1,0)</f>
        <v>-0.18799999999999994</v>
      </c>
      <c r="E214" s="3">
        <f>IF(C214&lt;MAX($C$130:C214),C214/MAX($C$130:C214)-1,0)</f>
        <v>-4.8465552312726645E-2</v>
      </c>
    </row>
    <row r="215" spans="1:5">
      <c r="A215" s="58">
        <v>42552</v>
      </c>
      <c r="B215" s="59">
        <v>1.0805</v>
      </c>
      <c r="C215" s="59">
        <v>1.0805</v>
      </c>
      <c r="D215" s="60">
        <f>IF(C215&lt;MAX($C$3:C215),C215/MAX($C$3:C215)-1,0)</f>
        <v>-0.18452830188679237</v>
      </c>
      <c r="E215" s="3">
        <f>IF(C215&lt;MAX($C$130:C215),C215/MAX($C$130:C215)-1,0)</f>
        <v>-4.4397276023702137E-2</v>
      </c>
    </row>
    <row r="216" spans="1:5">
      <c r="A216" s="58">
        <v>42555</v>
      </c>
      <c r="B216" s="59">
        <v>1.1068</v>
      </c>
      <c r="C216" s="59">
        <v>1.1068</v>
      </c>
      <c r="D216" s="60">
        <f>IF(C216&lt;MAX($C$3:C216),C216/MAX($C$3:C216)-1,0)</f>
        <v>-0.1646792452830188</v>
      </c>
      <c r="E216" s="3">
        <f>IF(C216&lt;MAX($C$130:C216),C216/MAX($C$130:C216)-1,0)</f>
        <v>-2.1137348545149037E-2</v>
      </c>
    </row>
    <row r="217" spans="1:5">
      <c r="A217" s="58">
        <v>42556</v>
      </c>
      <c r="B217" s="59">
        <v>1.1220000000000001</v>
      </c>
      <c r="C217" s="59">
        <v>1.1220000000000001</v>
      </c>
      <c r="D217" s="60">
        <f>IF(C217&lt;MAX($C$3:C217),C217/MAX($C$3:C217)-1,0)</f>
        <v>-0.15320754716981122</v>
      </c>
      <c r="E217" s="3">
        <f>IF(C217&lt;MAX($C$130:C217),C217/MAX($C$130:C217)-1,0)</f>
        <v>-7.6943486335897537E-3</v>
      </c>
    </row>
    <row r="218" spans="1:5">
      <c r="A218" s="58">
        <v>42557</v>
      </c>
      <c r="B218" s="59">
        <v>1.1326000000000001</v>
      </c>
      <c r="C218" s="59">
        <v>1.1326000000000001</v>
      </c>
      <c r="D218" s="60">
        <f>IF(C218&lt;MAX($C$3:C218),C218/MAX($C$3:C218)-1,0)</f>
        <v>-0.14520754716981121</v>
      </c>
      <c r="E218" s="3">
        <f>IF(C218&lt;MAX($C$130:C218),C218/MAX($C$130:C218)-1,0)</f>
        <v>0</v>
      </c>
    </row>
    <row r="219" spans="1:5">
      <c r="A219" s="58">
        <v>42558</v>
      </c>
      <c r="B219" s="59">
        <v>1.1314</v>
      </c>
      <c r="C219" s="59">
        <v>1.1314</v>
      </c>
      <c r="D219" s="60">
        <f>IF(C219&lt;MAX($C$3:C219),C219/MAX($C$3:C219)-1,0)</f>
        <v>-0.14611320754716983</v>
      </c>
      <c r="E219" s="3">
        <f>IF(C219&lt;MAX($C$130:C219),C219/MAX($C$130:C219)-1,0)</f>
        <v>-1.0595090941197816E-3</v>
      </c>
    </row>
    <row r="220" spans="1:5">
      <c r="A220" s="58">
        <v>42559</v>
      </c>
      <c r="B220" s="59">
        <v>1.1265000000000001</v>
      </c>
      <c r="C220" s="59">
        <v>1.1265000000000001</v>
      </c>
      <c r="D220" s="60">
        <f>IF(C220&lt;MAX($C$3:C220),C220/MAX($C$3:C220)-1,0)</f>
        <v>-0.14981132075471693</v>
      </c>
      <c r="E220" s="3">
        <f>IF(C220&lt;MAX($C$130:C220),C220/MAX($C$130:C220)-1,0)</f>
        <v>-5.3858378951086028E-3</v>
      </c>
    </row>
    <row r="221" spans="1:5">
      <c r="A221" s="58">
        <v>42562</v>
      </c>
      <c r="B221" s="59">
        <v>1.1295999999999999</v>
      </c>
      <c r="C221" s="59">
        <v>1.1295999999999999</v>
      </c>
      <c r="D221" s="60">
        <f>IF(C221&lt;MAX($C$3:C221),C221/MAX($C$3:C221)-1,0)</f>
        <v>-0.14747169811320759</v>
      </c>
      <c r="E221" s="3">
        <f>IF(C221&lt;MAX($C$130:C221),C221/MAX($C$130:C221)-1,0)</f>
        <v>-2.6487727352993984E-3</v>
      </c>
    </row>
    <row r="222" spans="1:5">
      <c r="A222" s="58">
        <v>42563</v>
      </c>
      <c r="B222" s="59">
        <v>1.1489</v>
      </c>
      <c r="C222" s="59">
        <v>1.1489</v>
      </c>
      <c r="D222" s="60">
        <f>IF(C222&lt;MAX($C$3:C222),C222/MAX($C$3:C222)-1,0)</f>
        <v>-0.1329056603773584</v>
      </c>
      <c r="E222" s="3">
        <f>IF(C222&lt;MAX($C$130:C222),C222/MAX($C$130:C222)-1,0)</f>
        <v>0</v>
      </c>
    </row>
    <row r="223" spans="1:5">
      <c r="A223" s="58">
        <v>42564</v>
      </c>
      <c r="B223" s="59">
        <v>1.1597</v>
      </c>
      <c r="C223" s="59">
        <v>1.1597</v>
      </c>
      <c r="D223" s="60">
        <f>IF(C223&lt;MAX($C$3:C223),C223/MAX($C$3:C223)-1,0)</f>
        <v>-0.12475471698113205</v>
      </c>
      <c r="E223" s="3">
        <f>IF(C223&lt;MAX($C$130:C223),C223/MAX($C$130:C223)-1,0)</f>
        <v>0</v>
      </c>
    </row>
    <row r="224" spans="1:5">
      <c r="A224" s="58">
        <v>42565</v>
      </c>
      <c r="B224" s="59">
        <v>1.1494</v>
      </c>
      <c r="C224" s="59">
        <v>1.1494</v>
      </c>
      <c r="D224" s="60">
        <f>IF(C224&lt;MAX($C$3:C224),C224/MAX($C$3:C224)-1,0)</f>
        <v>-0.13252830188679243</v>
      </c>
      <c r="E224" s="3">
        <f>IF(C224&lt;MAX($C$130:C224),C224/MAX($C$130:C224)-1,0)</f>
        <v>-8.8816073122358619E-3</v>
      </c>
    </row>
    <row r="225" spans="1:5">
      <c r="A225" s="58">
        <v>42566</v>
      </c>
      <c r="B225" s="59">
        <v>1.1539999999999999</v>
      </c>
      <c r="C225" s="59">
        <v>1.1539999999999999</v>
      </c>
      <c r="D225" s="60">
        <f>IF(C225&lt;MAX($C$3:C225),C225/MAX($C$3:C225)-1,0)</f>
        <v>-0.12905660377358497</v>
      </c>
      <c r="E225" s="3">
        <f>IF(C225&lt;MAX($C$130:C225),C225/MAX($C$130:C225)-1,0)</f>
        <v>-4.9150642407519429E-3</v>
      </c>
    </row>
    <row r="226" spans="1:5">
      <c r="A226" s="58">
        <v>42569</v>
      </c>
      <c r="B226" s="59">
        <v>1.1521999999999999</v>
      </c>
      <c r="C226" s="59">
        <v>1.1521999999999999</v>
      </c>
      <c r="D226" s="60">
        <f>IF(C226&lt;MAX($C$3:C226),C226/MAX($C$3:C226)-1,0)</f>
        <v>-0.13041509433962273</v>
      </c>
      <c r="E226" s="3">
        <f>IF(C226&lt;MAX($C$130:C226),C226/MAX($C$130:C226)-1,0)</f>
        <v>-6.4671897904631237E-3</v>
      </c>
    </row>
    <row r="227" spans="1:5">
      <c r="A227" s="58">
        <v>42570</v>
      </c>
      <c r="B227" s="59">
        <v>1.1517999999999999</v>
      </c>
      <c r="C227" s="59">
        <v>1.1517999999999999</v>
      </c>
      <c r="D227" s="60">
        <f>IF(C227&lt;MAX($C$3:C227),C227/MAX($C$3:C227)-1,0)</f>
        <v>-0.13071698113207553</v>
      </c>
      <c r="E227" s="3">
        <f>IF(C227&lt;MAX($C$130:C227),C227/MAX($C$130:C227)-1,0)</f>
        <v>-6.8121065792877689E-3</v>
      </c>
    </row>
    <row r="228" spans="1:5">
      <c r="A228" s="58">
        <v>42571</v>
      </c>
      <c r="B228" s="59">
        <v>1.1476</v>
      </c>
      <c r="C228" s="59">
        <v>1.1476</v>
      </c>
      <c r="D228" s="60">
        <f>IF(C228&lt;MAX($C$3:C228),C228/MAX($C$3:C228)-1,0)</f>
        <v>-0.13388679245283019</v>
      </c>
      <c r="E228" s="3">
        <f>IF(C228&lt;MAX($C$130:C228),C228/MAX($C$130:C228)-1,0)</f>
        <v>-1.0433732861947043E-2</v>
      </c>
    </row>
    <row r="229" spans="1:5">
      <c r="A229" s="58">
        <v>42572</v>
      </c>
      <c r="B229" s="59">
        <v>1.1503000000000001</v>
      </c>
      <c r="C229" s="59">
        <v>1.1503000000000001</v>
      </c>
      <c r="D229" s="60">
        <f>IF(C229&lt;MAX($C$3:C229),C229/MAX($C$3:C229)-1,0)</f>
        <v>-0.13184905660377344</v>
      </c>
      <c r="E229" s="3">
        <f>IF(C229&lt;MAX($C$130:C229),C229/MAX($C$130:C229)-1,0)</f>
        <v>-8.105544537380216E-3</v>
      </c>
    </row>
    <row r="230" spans="1:5">
      <c r="A230" s="58">
        <v>42573</v>
      </c>
      <c r="B230" s="59">
        <v>1.1288</v>
      </c>
      <c r="C230" s="59">
        <v>1.1288</v>
      </c>
      <c r="D230" s="60">
        <f>IF(C230&lt;MAX($C$3:C230),C230/MAX($C$3:C230)-1,0)</f>
        <v>-0.14807547169811319</v>
      </c>
      <c r="E230" s="3">
        <f>IF(C230&lt;MAX($C$130:C230),C230/MAX($C$130:C230)-1,0)</f>
        <v>-2.6644821936707697E-2</v>
      </c>
    </row>
    <row r="231" spans="1:5">
      <c r="A231" s="58">
        <v>42576</v>
      </c>
      <c r="B231" s="59">
        <v>1.1282000000000001</v>
      </c>
      <c r="C231" s="59">
        <v>1.1282000000000001</v>
      </c>
      <c r="D231" s="60">
        <f>IF(C231&lt;MAX($C$3:C231),C231/MAX($C$3:C231)-1,0)</f>
        <v>-0.14852830188679234</v>
      </c>
      <c r="E231" s="3">
        <f>IF(C231&lt;MAX($C$130:C231),C231/MAX($C$130:C231)-1,0)</f>
        <v>-2.716219711994472E-2</v>
      </c>
    </row>
    <row r="232" spans="1:5">
      <c r="A232" s="58">
        <v>42577</v>
      </c>
      <c r="B232" s="59">
        <v>1.1460999999999999</v>
      </c>
      <c r="C232" s="59">
        <v>1.1460999999999999</v>
      </c>
      <c r="D232" s="60">
        <f>IF(C232&lt;MAX($C$3:C232),C232/MAX($C$3:C232)-1,0)</f>
        <v>-0.13501886792452833</v>
      </c>
      <c r="E232" s="3">
        <f>IF(C232&lt;MAX($C$130:C232),C232/MAX($C$130:C232)-1,0)</f>
        <v>-1.1727170820039712E-2</v>
      </c>
    </row>
    <row r="233" spans="1:5">
      <c r="A233" s="58">
        <v>42578</v>
      </c>
      <c r="B233" s="59">
        <v>1.1022000000000001</v>
      </c>
      <c r="C233" s="59">
        <v>1.1022000000000001</v>
      </c>
      <c r="D233" s="60">
        <f>IF(C233&lt;MAX($C$3:C233),C233/MAX($C$3:C233)-1,0)</f>
        <v>-0.16815094339622638</v>
      </c>
      <c r="E233" s="3">
        <f>IF(C233&lt;MAX($C$130:C233),C233/MAX($C$130:C233)-1,0)</f>
        <v>-4.9581788393549986E-2</v>
      </c>
    </row>
    <row r="234" spans="1:5">
      <c r="A234" s="58">
        <v>42579</v>
      </c>
      <c r="B234" s="59">
        <v>1.111</v>
      </c>
      <c r="C234" s="59">
        <v>1.111</v>
      </c>
      <c r="D234" s="60">
        <f>IF(C234&lt;MAX($C$3:C234),C234/MAX($C$3:C234)-1,0)</f>
        <v>-0.16150943396226414</v>
      </c>
      <c r="E234" s="3">
        <f>IF(C234&lt;MAX($C$130:C234),C234/MAX($C$130:C234)-1,0)</f>
        <v>-4.1993619039406682E-2</v>
      </c>
    </row>
    <row r="235" spans="1:5">
      <c r="A235" s="58">
        <v>42580</v>
      </c>
      <c r="B235" s="59">
        <v>1.1113999999999999</v>
      </c>
      <c r="C235" s="59">
        <v>1.1113999999999999</v>
      </c>
      <c r="D235" s="60">
        <f>IF(C235&lt;MAX($C$3:C235),C235/MAX($C$3:C235)-1,0)</f>
        <v>-0.16120754716981134</v>
      </c>
      <c r="E235" s="3">
        <f>IF(C235&lt;MAX($C$130:C235),C235/MAX($C$130:C235)-1,0)</f>
        <v>-4.1648702250582037E-2</v>
      </c>
    </row>
    <row r="236" spans="1:5">
      <c r="A236" s="58">
        <v>42583</v>
      </c>
      <c r="B236" s="59">
        <v>1.0975999999999999</v>
      </c>
      <c r="C236" s="59">
        <v>1.0975999999999999</v>
      </c>
      <c r="D236" s="60">
        <f>IF(C236&lt;MAX($C$3:C236),C236/MAX($C$3:C236)-1,0)</f>
        <v>-0.17162264150943396</v>
      </c>
      <c r="E236" s="3">
        <f>IF(C236&lt;MAX($C$130:C236),C236/MAX($C$130:C236)-1,0)</f>
        <v>-5.3548331465034127E-2</v>
      </c>
    </row>
    <row r="237" spans="1:5">
      <c r="A237" s="58">
        <v>42584</v>
      </c>
      <c r="B237" s="59">
        <v>1.1141000000000001</v>
      </c>
      <c r="C237" s="59">
        <v>1.1141000000000001</v>
      </c>
      <c r="D237" s="60">
        <f>IF(C237&lt;MAX($C$3:C237),C237/MAX($C$3:C237)-1,0)</f>
        <v>-0.15916981132075458</v>
      </c>
      <c r="E237" s="3">
        <f>IF(C237&lt;MAX($C$130:C237),C237/MAX($C$130:C237)-1,0)</f>
        <v>-3.932051392601521E-2</v>
      </c>
    </row>
    <row r="238" spans="1:5">
      <c r="A238" s="58">
        <v>42585</v>
      </c>
      <c r="B238" s="59">
        <v>1.1213</v>
      </c>
      <c r="C238" s="59">
        <v>1.1213</v>
      </c>
      <c r="D238" s="60">
        <f>IF(C238&lt;MAX($C$3:C238),C238/MAX($C$3:C238)-1,0)</f>
        <v>-0.15373584905660376</v>
      </c>
      <c r="E238" s="3">
        <f>IF(C238&lt;MAX($C$130:C238),C238/MAX($C$130:C238)-1,0)</f>
        <v>-3.311201172717082E-2</v>
      </c>
    </row>
    <row r="239" spans="1:5">
      <c r="A239" s="58">
        <v>42586</v>
      </c>
      <c r="B239" s="59">
        <v>1.129</v>
      </c>
      <c r="C239" s="59">
        <v>1.129</v>
      </c>
      <c r="D239" s="60">
        <f>IF(C239&lt;MAX($C$3:C239),C239/MAX($C$3:C239)-1,0)</f>
        <v>-0.14792452830188674</v>
      </c>
      <c r="E239" s="3">
        <f>IF(C239&lt;MAX($C$130:C239),C239/MAX($C$130:C239)-1,0)</f>
        <v>-2.647236354229543E-2</v>
      </c>
    </row>
    <row r="240" spans="1:5">
      <c r="A240" s="58">
        <v>42587</v>
      </c>
      <c r="B240" s="59">
        <v>1.1273</v>
      </c>
      <c r="C240" s="59">
        <v>1.1273</v>
      </c>
      <c r="D240" s="60">
        <f>IF(C240&lt;MAX($C$3:C240),C240/MAX($C$3:C240)-1,0)</f>
        <v>-0.14920754716981133</v>
      </c>
      <c r="E240" s="3">
        <f>IF(C240&lt;MAX($C$130:C240),C240/MAX($C$130:C240)-1,0)</f>
        <v>-2.7938259894800366E-2</v>
      </c>
    </row>
    <row r="241" spans="1:5">
      <c r="A241" s="58">
        <v>42590</v>
      </c>
      <c r="B241" s="59">
        <v>1.1458999999999999</v>
      </c>
      <c r="C241" s="59">
        <v>1.1458999999999999</v>
      </c>
      <c r="D241" s="60">
        <f>IF(C241&lt;MAX($C$3:C241),C241/MAX($C$3:C241)-1,0)</f>
        <v>-0.13516981132075478</v>
      </c>
      <c r="E241" s="3">
        <f>IF(C241&lt;MAX($C$130:C241),C241/MAX($C$130:C241)-1,0)</f>
        <v>-1.189962921445209E-2</v>
      </c>
    </row>
    <row r="242" spans="1:5">
      <c r="A242" s="58">
        <v>42591</v>
      </c>
      <c r="B242" s="59">
        <v>1.1612</v>
      </c>
      <c r="C242" s="59">
        <v>1.1612</v>
      </c>
      <c r="D242" s="60">
        <f>IF(C242&lt;MAX($C$3:C242),C242/MAX($C$3:C242)-1,0)</f>
        <v>-0.12362264150943392</v>
      </c>
      <c r="E242" s="3">
        <f>IF(C242&lt;MAX($C$130:C242),C242/MAX($C$130:C242)-1,0)</f>
        <v>0</v>
      </c>
    </row>
    <row r="243" spans="1:5">
      <c r="A243" s="58">
        <v>42592</v>
      </c>
      <c r="B243" s="59">
        <v>1.1551</v>
      </c>
      <c r="C243" s="59">
        <v>1.1551</v>
      </c>
      <c r="D243" s="60">
        <f>IF(C243&lt;MAX($C$3:C243),C243/MAX($C$3:C243)-1,0)</f>
        <v>-0.12822641509433963</v>
      </c>
      <c r="E243" s="3">
        <f>IF(C243&lt;MAX($C$130:C243),C243/MAX($C$130:C243)-1,0)</f>
        <v>-5.2531863589390104E-3</v>
      </c>
    </row>
    <row r="244" spans="1:5">
      <c r="A244" s="58">
        <v>42593</v>
      </c>
      <c r="B244" s="59">
        <v>1.1337999999999999</v>
      </c>
      <c r="C244" s="59">
        <v>1.1337999999999999</v>
      </c>
      <c r="D244" s="60">
        <f>IF(C244&lt;MAX($C$3:C244),C244/MAX($C$3:C244)-1,0)</f>
        <v>-0.14430188679245282</v>
      </c>
      <c r="E244" s="3">
        <f>IF(C244&lt;MAX($C$130:C244),C244/MAX($C$130:C244)-1,0)</f>
        <v>-2.3596279710644263E-2</v>
      </c>
    </row>
    <row r="245" spans="1:5">
      <c r="A245" s="58">
        <v>42594</v>
      </c>
      <c r="B245" s="59">
        <v>1.1591</v>
      </c>
      <c r="C245" s="59">
        <v>1.1591</v>
      </c>
      <c r="D245" s="60">
        <f>IF(C245&lt;MAX($C$3:C245),C245/MAX($C$3:C245)-1,0)</f>
        <v>-0.12520754716981131</v>
      </c>
      <c r="E245" s="3">
        <f>IF(C245&lt;MAX($C$130:C245),C245/MAX($C$130:C245)-1,0)</f>
        <v>-1.8084739924216775E-3</v>
      </c>
    </row>
    <row r="246" spans="1:5">
      <c r="A246" s="58">
        <v>42597</v>
      </c>
      <c r="B246" s="59">
        <v>1.2073</v>
      </c>
      <c r="C246" s="59">
        <v>1.2073</v>
      </c>
      <c r="D246" s="60">
        <f>IF(C246&lt;MAX($C$3:C246),C246/MAX($C$3:C246)-1,0)</f>
        <v>-8.8830188679245192E-2</v>
      </c>
      <c r="E246" s="3">
        <f>IF(C246&lt;MAX($C$130:C246),C246/MAX($C$130:C246)-1,0)</f>
        <v>0</v>
      </c>
    </row>
    <row r="247" spans="1:5">
      <c r="A247" s="58">
        <v>42598</v>
      </c>
      <c r="B247" s="59">
        <v>1.2115</v>
      </c>
      <c r="C247" s="59">
        <v>1.2115</v>
      </c>
      <c r="D247" s="60">
        <f>IF(C247&lt;MAX($C$3:C247),C247/MAX($C$3:C247)-1,0)</f>
        <v>-8.5660377358490525E-2</v>
      </c>
      <c r="E247" s="3">
        <f>IF(C247&lt;MAX($C$130:C247),C247/MAX($C$130:C247)-1,0)</f>
        <v>0</v>
      </c>
    </row>
    <row r="248" spans="1:5">
      <c r="A248" s="58">
        <v>42599</v>
      </c>
      <c r="B248" s="59">
        <v>1.2082999999999999</v>
      </c>
      <c r="C248" s="59">
        <v>1.2082999999999999</v>
      </c>
      <c r="D248" s="60">
        <f>IF(C248&lt;MAX($C$3:C248),C248/MAX($C$3:C248)-1,0)</f>
        <v>-8.807547169811325E-2</v>
      </c>
      <c r="E248" s="3">
        <f>IF(C248&lt;MAX($C$130:C248),C248/MAX($C$130:C248)-1,0)</f>
        <v>-2.641353693768167E-3</v>
      </c>
    </row>
    <row r="249" spans="1:5">
      <c r="A249" s="58">
        <v>42600</v>
      </c>
      <c r="B249" s="59">
        <v>1.2204999999999999</v>
      </c>
      <c r="C249" s="59">
        <v>1.2204999999999999</v>
      </c>
      <c r="D249" s="60">
        <f>IF(C249&lt;MAX($C$3:C249),C249/MAX($C$3:C249)-1,0)</f>
        <v>-7.8867924528301936E-2</v>
      </c>
      <c r="E249" s="3">
        <f>IF(C249&lt;MAX($C$130:C249),C249/MAX($C$130:C249)-1,0)</f>
        <v>0</v>
      </c>
    </row>
    <row r="250" spans="1:5">
      <c r="A250" s="58">
        <v>42601</v>
      </c>
      <c r="B250" s="59">
        <v>1.224</v>
      </c>
      <c r="C250" s="59">
        <v>1.224</v>
      </c>
      <c r="D250" s="60">
        <f>IF(C250&lt;MAX($C$3:C250),C250/MAX($C$3:C250)-1,0)</f>
        <v>-7.6226415094339584E-2</v>
      </c>
      <c r="E250" s="3">
        <f>IF(C250&lt;MAX($C$130:C250),C250/MAX($C$130:C250)-1,0)</f>
        <v>0</v>
      </c>
    </row>
    <row r="251" spans="1:5">
      <c r="A251" s="58">
        <v>42604</v>
      </c>
      <c r="B251" s="59">
        <v>1.2053</v>
      </c>
      <c r="C251" s="59">
        <v>1.2053</v>
      </c>
      <c r="D251" s="60">
        <f>IF(C251&lt;MAX($C$3:C251),C251/MAX($C$3:C251)-1,0)</f>
        <v>-9.0339622641509409E-2</v>
      </c>
      <c r="E251" s="3">
        <f>IF(C251&lt;MAX($C$130:C251),C251/MAX($C$130:C251)-1,0)</f>
        <v>-1.5277777777777724E-2</v>
      </c>
    </row>
    <row r="252" spans="1:5">
      <c r="A252" s="58">
        <v>42605</v>
      </c>
      <c r="B252" s="59">
        <v>1.2005999999999999</v>
      </c>
      <c r="C252" s="59">
        <v>1.2005999999999999</v>
      </c>
      <c r="D252" s="60">
        <f>IF(C252&lt;MAX($C$3:C252),C252/MAX($C$3:C252)-1,0)</f>
        <v>-9.388679245283027E-2</v>
      </c>
      <c r="E252" s="3">
        <f>IF(C252&lt;MAX($C$130:C252),C252/MAX($C$130:C252)-1,0)</f>
        <v>-1.9117647058823573E-2</v>
      </c>
    </row>
    <row r="253" spans="1:5">
      <c r="A253" s="58">
        <v>42606</v>
      </c>
      <c r="B253" s="59">
        <v>1.1988000000000001</v>
      </c>
      <c r="C253" s="59">
        <v>1.1988000000000001</v>
      </c>
      <c r="D253" s="60">
        <f>IF(C253&lt;MAX($C$3:C253),C253/MAX($C$3:C253)-1,0)</f>
        <v>-9.524528301886781E-2</v>
      </c>
      <c r="E253" s="3">
        <f>IF(C253&lt;MAX($C$130:C253),C253/MAX($C$130:C253)-1,0)</f>
        <v>-2.0588235294117574E-2</v>
      </c>
    </row>
    <row r="254" spans="1:5">
      <c r="A254" s="58">
        <v>42607</v>
      </c>
      <c r="B254" s="59">
        <v>1.1870000000000001</v>
      </c>
      <c r="C254" s="59">
        <v>1.1870000000000001</v>
      </c>
      <c r="D254" s="60">
        <f>IF(C254&lt;MAX($C$3:C254),C254/MAX($C$3:C254)-1,0)</f>
        <v>-0.10415094339622633</v>
      </c>
      <c r="E254" s="3">
        <f>IF(C254&lt;MAX($C$130:C254),C254/MAX($C$130:C254)-1,0)</f>
        <v>-3.0228758169934533E-2</v>
      </c>
    </row>
    <row r="255" spans="1:5">
      <c r="A255" s="58">
        <v>42608</v>
      </c>
      <c r="B255" s="59">
        <v>1.1977</v>
      </c>
      <c r="C255" s="59">
        <v>1.1977</v>
      </c>
      <c r="D255" s="60">
        <f>IF(C255&lt;MAX($C$3:C255),C255/MAX($C$3:C255)-1,0)</f>
        <v>-9.6075471698113146E-2</v>
      </c>
      <c r="E255" s="3">
        <f>IF(C255&lt;MAX($C$130:C255),C255/MAX($C$130:C255)-1,0)</f>
        <v>-2.1486928104575198E-2</v>
      </c>
    </row>
    <row r="256" spans="1:5">
      <c r="A256" s="58">
        <v>42611</v>
      </c>
      <c r="B256" s="59">
        <v>1.2018</v>
      </c>
      <c r="C256" s="59">
        <v>1.2018</v>
      </c>
      <c r="D256" s="60">
        <f>IF(C256&lt;MAX($C$3:C256),C256/MAX($C$3:C256)-1,0)</f>
        <v>-9.2981132075471651E-2</v>
      </c>
      <c r="E256" s="3">
        <f>IF(C256&lt;MAX($C$130:C256),C256/MAX($C$130:C256)-1,0)</f>
        <v>-1.8137254901960831E-2</v>
      </c>
    </row>
    <row r="257" spans="1:5">
      <c r="A257" s="58">
        <v>42612</v>
      </c>
      <c r="B257" s="59">
        <v>1.1934</v>
      </c>
      <c r="C257" s="59">
        <v>1.1934</v>
      </c>
      <c r="D257" s="60">
        <f>IF(C257&lt;MAX($C$3:C257),C257/MAX($C$3:C257)-1,0)</f>
        <v>-9.9320754716981097E-2</v>
      </c>
      <c r="E257" s="3">
        <f>IF(C257&lt;MAX($C$130:C257),C257/MAX($C$130:C257)-1,0)</f>
        <v>-2.5000000000000022E-2</v>
      </c>
    </row>
    <row r="258" spans="1:5">
      <c r="A258" s="58">
        <v>42613</v>
      </c>
      <c r="B258" s="59">
        <v>1.2000999999999999</v>
      </c>
      <c r="C258" s="59">
        <v>1.2000999999999999</v>
      </c>
      <c r="D258" s="60">
        <f>IF(C258&lt;MAX($C$3:C258),C258/MAX($C$3:C258)-1,0)</f>
        <v>-9.4264150943396241E-2</v>
      </c>
      <c r="E258" s="3">
        <f>IF(C258&lt;MAX($C$130:C258),C258/MAX($C$130:C258)-1,0)</f>
        <v>-1.9526143790849715E-2</v>
      </c>
    </row>
    <row r="259" spans="1:5">
      <c r="A259" s="58">
        <v>42614</v>
      </c>
      <c r="B259" s="59">
        <v>1.1809000000000001</v>
      </c>
      <c r="C259" s="59">
        <v>1.1809000000000001</v>
      </c>
      <c r="D259" s="60">
        <f>IF(C259&lt;MAX($C$3:C259),C259/MAX($C$3:C259)-1,0)</f>
        <v>-0.10875471698113204</v>
      </c>
      <c r="E259" s="3">
        <f>IF(C259&lt;MAX($C$130:C259),C259/MAX($C$130:C259)-1,0)</f>
        <v>-3.5212418300653581E-2</v>
      </c>
    </row>
    <row r="260" spans="1:5">
      <c r="A260" s="58">
        <v>42615</v>
      </c>
      <c r="B260" s="59">
        <v>1.1817</v>
      </c>
      <c r="C260" s="59">
        <v>1.1817</v>
      </c>
      <c r="D260" s="60">
        <f>IF(C260&lt;MAX($C$3:C260),C260/MAX($C$3:C260)-1,0)</f>
        <v>-0.10815094339622644</v>
      </c>
      <c r="E260" s="3">
        <f>IF(C260&lt;MAX($C$130:C260),C260/MAX($C$130:C260)-1,0)</f>
        <v>-3.4558823529411753E-2</v>
      </c>
    </row>
    <row r="261" spans="1:5">
      <c r="A261" s="58">
        <v>42618</v>
      </c>
      <c r="B261" s="59">
        <v>1.1897</v>
      </c>
      <c r="C261" s="59">
        <v>1.1897</v>
      </c>
      <c r="D261" s="60">
        <f>IF(C261&lt;MAX($C$3:C261),C261/MAX($C$3:C261)-1,0)</f>
        <v>-0.10211320754716979</v>
      </c>
      <c r="E261" s="3">
        <f>IF(C261&lt;MAX($C$130:C261),C261/MAX($C$130:C261)-1,0)</f>
        <v>-2.8022875816993476E-2</v>
      </c>
    </row>
    <row r="262" spans="1:5">
      <c r="A262" s="58">
        <v>42619</v>
      </c>
      <c r="B262" s="59">
        <v>1.2091000000000001</v>
      </c>
      <c r="C262" s="59">
        <v>1.2091000000000001</v>
      </c>
      <c r="D262" s="60">
        <f>IF(C262&lt;MAX($C$3:C262),C262/MAX($C$3:C262)-1,0)</f>
        <v>-8.747169811320743E-2</v>
      </c>
      <c r="E262" s="3">
        <f>IF(C262&lt;MAX($C$130:C262),C262/MAX($C$130:C262)-1,0)</f>
        <v>-1.2173202614379042E-2</v>
      </c>
    </row>
    <row r="263" spans="1:5">
      <c r="A263" s="58">
        <v>42620</v>
      </c>
      <c r="B263" s="59">
        <v>1.2045999999999999</v>
      </c>
      <c r="C263" s="59">
        <v>1.2045999999999999</v>
      </c>
      <c r="D263" s="60">
        <f>IF(C263&lt;MAX($C$3:C263),C263/MAX($C$3:C263)-1,0)</f>
        <v>-9.0867924528301947E-2</v>
      </c>
      <c r="E263" s="3">
        <f>IF(C263&lt;MAX($C$130:C263),C263/MAX($C$130:C263)-1,0)</f>
        <v>-1.5849673202614434E-2</v>
      </c>
    </row>
    <row r="264" spans="1:5">
      <c r="A264" s="58">
        <v>42621</v>
      </c>
      <c r="B264" s="59">
        <v>1.2084999999999999</v>
      </c>
      <c r="C264" s="59">
        <v>1.2084999999999999</v>
      </c>
      <c r="D264" s="60">
        <f>IF(C264&lt;MAX($C$3:C264),C264/MAX($C$3:C264)-1,0)</f>
        <v>-8.7924528301886795E-2</v>
      </c>
      <c r="E264" s="3">
        <f>IF(C264&lt;MAX($C$130:C264),C264/MAX($C$130:C264)-1,0)</f>
        <v>-1.2663398692810524E-2</v>
      </c>
    </row>
    <row r="265" spans="1:5">
      <c r="A265" s="58">
        <v>42622</v>
      </c>
      <c r="B265" s="59">
        <v>1.1907000000000001</v>
      </c>
      <c r="C265" s="59">
        <v>1.1907000000000001</v>
      </c>
      <c r="D265" s="60">
        <f>IF(C265&lt;MAX($C$3:C265),C265/MAX($C$3:C265)-1,0)</f>
        <v>-0.10135849056603763</v>
      </c>
      <c r="E265" s="3">
        <f>IF(C265&lt;MAX($C$130:C265),C265/MAX($C$130:C265)-1,0)</f>
        <v>-2.720588235294108E-2</v>
      </c>
    </row>
    <row r="266" spans="1:5">
      <c r="A266" s="58">
        <v>42625</v>
      </c>
      <c r="B266" s="59">
        <v>1.1586000000000001</v>
      </c>
      <c r="C266" s="59">
        <v>1.1586000000000001</v>
      </c>
      <c r="D266" s="60">
        <f>IF(C266&lt;MAX($C$3:C266),C266/MAX($C$3:C266)-1,0)</f>
        <v>-0.12558490566037728</v>
      </c>
      <c r="E266" s="3">
        <f>IF(C266&lt;MAX($C$130:C266),C266/MAX($C$130:C266)-1,0)</f>
        <v>-5.3431372549019529E-2</v>
      </c>
    </row>
    <row r="267" spans="1:5">
      <c r="A267" s="58">
        <v>42626</v>
      </c>
      <c r="B267" s="59">
        <v>1.1533</v>
      </c>
      <c r="C267" s="59">
        <v>1.1533</v>
      </c>
      <c r="D267" s="60">
        <f>IF(C267&lt;MAX($C$3:C267),C267/MAX($C$3:C267)-1,0)</f>
        <v>-0.12958490566037728</v>
      </c>
      <c r="E267" s="3">
        <f>IF(C267&lt;MAX($C$130:C267),C267/MAX($C$130:C267)-1,0)</f>
        <v>-5.7761437908496749E-2</v>
      </c>
    </row>
    <row r="268" spans="1:5">
      <c r="A268" s="58">
        <v>42627</v>
      </c>
      <c r="B268" s="59">
        <v>1.1482000000000001</v>
      </c>
      <c r="C268" s="59">
        <v>1.1482000000000001</v>
      </c>
      <c r="D268" s="60">
        <f>IF(C268&lt;MAX($C$3:C268),C268/MAX($C$3:C268)-1,0)</f>
        <v>-0.13343396226415083</v>
      </c>
      <c r="E268" s="3">
        <f>IF(C268&lt;MAX($C$130:C268),C268/MAX($C$130:C268)-1,0)</f>
        <v>-6.192810457516329E-2</v>
      </c>
    </row>
    <row r="269" spans="1:5">
      <c r="A269" s="58">
        <v>42632</v>
      </c>
      <c r="B269" s="59">
        <v>1.1603000000000001</v>
      </c>
      <c r="C269" s="59">
        <v>1.1603000000000001</v>
      </c>
      <c r="D269" s="60">
        <f>IF(C269&lt;MAX($C$3:C269),C269/MAX($C$3:C269)-1,0)</f>
        <v>-0.12430188679245269</v>
      </c>
      <c r="E269" s="3">
        <f>IF(C269&lt;MAX($C$130:C269),C269/MAX($C$130:C269)-1,0)</f>
        <v>-5.2042483660130645E-2</v>
      </c>
    </row>
    <row r="270" spans="1:5">
      <c r="A270" s="58">
        <v>42633</v>
      </c>
      <c r="B270" s="59">
        <v>1.1660999999999999</v>
      </c>
      <c r="C270" s="59">
        <v>1.1660999999999999</v>
      </c>
      <c r="D270" s="60">
        <f>IF(C270&lt;MAX($C$3:C270),C270/MAX($C$3:C270)-1,0)</f>
        <v>-0.11992452830188682</v>
      </c>
      <c r="E270" s="3">
        <f>IF(C270&lt;MAX($C$130:C270),C270/MAX($C$130:C270)-1,0)</f>
        <v>-4.7303921568627505E-2</v>
      </c>
    </row>
    <row r="271" spans="1:5">
      <c r="A271" s="58">
        <v>42634</v>
      </c>
      <c r="B271" s="59">
        <v>1.1766000000000001</v>
      </c>
      <c r="C271" s="59">
        <v>1.1766000000000001</v>
      </c>
      <c r="D271" s="60">
        <f>IF(C271&lt;MAX($C$3:C271),C271/MAX($C$3:C271)-1,0)</f>
        <v>-0.11199999999999988</v>
      </c>
      <c r="E271" s="3">
        <f>IF(C271&lt;MAX($C$130:C271),C271/MAX($C$130:C271)-1,0)</f>
        <v>-3.8725490196078294E-2</v>
      </c>
    </row>
    <row r="272" spans="1:5">
      <c r="A272" s="58">
        <v>42635</v>
      </c>
      <c r="B272" s="59">
        <v>1.1881999999999999</v>
      </c>
      <c r="C272" s="59">
        <v>1.1881999999999999</v>
      </c>
      <c r="D272" s="60">
        <f>IF(C272&lt;MAX($C$3:C272),C272/MAX($C$3:C272)-1,0)</f>
        <v>-0.10324528301886793</v>
      </c>
      <c r="E272" s="3">
        <f>IF(C272&lt;MAX($C$130:C272),C272/MAX($C$130:C272)-1,0)</f>
        <v>-2.9248366013071903E-2</v>
      </c>
    </row>
    <row r="273" spans="1:5">
      <c r="A273" s="58">
        <v>42636</v>
      </c>
      <c r="B273" s="59">
        <v>1.1825000000000001</v>
      </c>
      <c r="C273" s="59">
        <v>1.1825000000000001</v>
      </c>
      <c r="D273" s="60">
        <f>IF(C273&lt;MAX($C$3:C273),C273/MAX($C$3:C273)-1,0)</f>
        <v>-0.10754716981132062</v>
      </c>
      <c r="E273" s="3">
        <f>IF(C273&lt;MAX($C$130:C273),C273/MAX($C$130:C273)-1,0)</f>
        <v>-3.3905228758169814E-2</v>
      </c>
    </row>
    <row r="274" spans="1:5">
      <c r="A274" s="58">
        <v>42639</v>
      </c>
      <c r="B274" s="59">
        <v>1.143</v>
      </c>
      <c r="C274" s="59">
        <v>1.143</v>
      </c>
      <c r="D274" s="60">
        <f>IF(C274&lt;MAX($C$3:C274),C274/MAX($C$3:C274)-1,0)</f>
        <v>-0.13735849056603766</v>
      </c>
      <c r="E274" s="3">
        <f>IF(C274&lt;MAX($C$130:C274),C274/MAX($C$130:C274)-1,0)</f>
        <v>-6.6176470588235281E-2</v>
      </c>
    </row>
    <row r="275" spans="1:5">
      <c r="A275" s="58">
        <v>42640</v>
      </c>
      <c r="B275" s="59">
        <v>1.1436999999999999</v>
      </c>
      <c r="C275" s="59">
        <v>1.1436999999999999</v>
      </c>
      <c r="D275" s="60">
        <f>IF(C275&lt;MAX($C$3:C275),C275/MAX($C$3:C275)-1,0)</f>
        <v>-0.13683018867924535</v>
      </c>
      <c r="E275" s="3">
        <f>IF(C275&lt;MAX($C$130:C275),C275/MAX($C$130:C275)-1,0)</f>
        <v>-6.5604575163398682E-2</v>
      </c>
    </row>
    <row r="276" spans="1:5">
      <c r="A276" s="58">
        <v>42641</v>
      </c>
      <c r="B276" s="59">
        <v>1.1347</v>
      </c>
      <c r="C276" s="59">
        <v>1.1347</v>
      </c>
      <c r="D276" s="60">
        <f>IF(C276&lt;MAX($C$3:C276),C276/MAX($C$3:C276)-1,0)</f>
        <v>-0.14362264150943393</v>
      </c>
      <c r="E276" s="3">
        <f>IF(C276&lt;MAX($C$130:C276),C276/MAX($C$130:C276)-1,0)</f>
        <v>-7.2957516339869244E-2</v>
      </c>
    </row>
    <row r="277" spans="1:5">
      <c r="A277" s="58">
        <v>42642</v>
      </c>
      <c r="B277" s="59">
        <v>1.1400999999999999</v>
      </c>
      <c r="C277" s="59">
        <v>1.1400999999999999</v>
      </c>
      <c r="D277" s="60">
        <f>IF(C277&lt;MAX($C$3:C277),C277/MAX($C$3:C277)-1,0)</f>
        <v>-0.13954716981132076</v>
      </c>
      <c r="E277" s="3">
        <f>IF(C277&lt;MAX($C$130:C277),C277/MAX($C$130:C277)-1,0)</f>
        <v>-6.8545751633987018E-2</v>
      </c>
    </row>
    <row r="278" spans="1:5">
      <c r="A278" s="58">
        <v>42643</v>
      </c>
      <c r="B278" s="59">
        <v>1.1496</v>
      </c>
      <c r="C278" s="59">
        <v>1.1496</v>
      </c>
      <c r="D278" s="60">
        <f>IF(C278&lt;MAX($C$3:C278),C278/MAX($C$3:C278)-1,0)</f>
        <v>-0.13237735849056609</v>
      </c>
      <c r="E278" s="3">
        <f>IF(C278&lt;MAX($C$130:C278),C278/MAX($C$130:C278)-1,0)</f>
        <v>-6.0784313725490202E-2</v>
      </c>
    </row>
    <row r="279" spans="1:5">
      <c r="A279" s="58">
        <v>42653</v>
      </c>
      <c r="B279" s="59">
        <v>1.1657</v>
      </c>
      <c r="C279" s="59">
        <v>1.1657</v>
      </c>
      <c r="D279" s="60">
        <f>IF(C279&lt;MAX($C$3:C279),C279/MAX($C$3:C279)-1,0)</f>
        <v>-0.12022641509433962</v>
      </c>
      <c r="E279" s="3">
        <f>IF(C279&lt;MAX($C$130:C279),C279/MAX($C$130:C279)-1,0)</f>
        <v>-4.7630718954248419E-2</v>
      </c>
    </row>
    <row r="280" spans="1:5">
      <c r="A280" s="58">
        <v>42654</v>
      </c>
      <c r="B280" s="59">
        <v>1.1695</v>
      </c>
      <c r="C280" s="59">
        <v>1.1695</v>
      </c>
      <c r="D280" s="60">
        <f>IF(C280&lt;MAX($C$3:C280),C280/MAX($C$3:C280)-1,0)</f>
        <v>-0.11735849056603775</v>
      </c>
      <c r="E280" s="3">
        <f>IF(C280&lt;MAX($C$130:C280),C280/MAX($C$130:C280)-1,0)</f>
        <v>-4.4526143790849626E-2</v>
      </c>
    </row>
    <row r="281" spans="1:5">
      <c r="A281" s="58">
        <v>42655</v>
      </c>
      <c r="B281" s="59">
        <v>1.1674</v>
      </c>
      <c r="C281" s="59">
        <v>1.1674</v>
      </c>
      <c r="D281" s="60">
        <f>IF(C281&lt;MAX($C$3:C281),C281/MAX($C$3:C281)-1,0)</f>
        <v>-0.11894339622641503</v>
      </c>
      <c r="E281" s="3">
        <f>IF(C281&lt;MAX($C$130:C281),C281/MAX($C$130:C281)-1,0)</f>
        <v>-4.6241830065359424E-2</v>
      </c>
    </row>
    <row r="282" spans="1:5">
      <c r="A282" s="58">
        <v>42656</v>
      </c>
      <c r="B282" s="59">
        <v>1.1766000000000001</v>
      </c>
      <c r="C282" s="59">
        <v>1.1766000000000001</v>
      </c>
      <c r="D282" s="60">
        <f>IF(C282&lt;MAX($C$3:C282),C282/MAX($C$3:C282)-1,0)</f>
        <v>-0.11199999999999988</v>
      </c>
      <c r="E282" s="3">
        <f>IF(C282&lt;MAX($C$130:C282),C282/MAX($C$130:C282)-1,0)</f>
        <v>-3.8725490196078294E-2</v>
      </c>
    </row>
    <row r="283" spans="1:5">
      <c r="A283" s="58">
        <v>42657</v>
      </c>
      <c r="B283" s="59">
        <v>1.1786000000000001</v>
      </c>
      <c r="C283" s="59">
        <v>1.1786000000000001</v>
      </c>
      <c r="D283" s="60">
        <f>IF(C283&lt;MAX($C$3:C283),C283/MAX($C$3:C283)-1,0)</f>
        <v>-0.11049056603773577</v>
      </c>
      <c r="E283" s="3">
        <f>IF(C283&lt;MAX($C$130:C283),C283/MAX($C$130:C283)-1,0)</f>
        <v>-3.7091503267973724E-2</v>
      </c>
    </row>
    <row r="284" spans="1:5">
      <c r="A284" s="58">
        <v>42660</v>
      </c>
      <c r="B284" s="59">
        <v>1.1625000000000001</v>
      </c>
      <c r="C284" s="59">
        <v>1.1625000000000001</v>
      </c>
      <c r="D284" s="60">
        <f>IF(C284&lt;MAX($C$3:C284),C284/MAX($C$3:C284)-1,0)</f>
        <v>-0.12264150943396213</v>
      </c>
      <c r="E284" s="3">
        <f>IF(C284&lt;MAX($C$130:C284),C284/MAX($C$130:C284)-1,0)</f>
        <v>-5.0245098039215619E-2</v>
      </c>
    </row>
    <row r="285" spans="1:5">
      <c r="A285" s="58">
        <v>42661</v>
      </c>
      <c r="B285" s="59">
        <v>1.1971000000000001</v>
      </c>
      <c r="C285" s="59">
        <v>1.1971000000000001</v>
      </c>
      <c r="D285" s="60">
        <f>IF(C285&lt;MAX($C$3:C285),C285/MAX($C$3:C285)-1,0)</f>
        <v>-9.65283018867924E-2</v>
      </c>
      <c r="E285" s="3">
        <f>IF(C285&lt;MAX($C$130:C285),C285/MAX($C$130:C285)-1,0)</f>
        <v>-2.1977124183006458E-2</v>
      </c>
    </row>
    <row r="286" spans="1:5">
      <c r="A286" s="58">
        <v>42662</v>
      </c>
      <c r="B286" s="59">
        <v>1.202</v>
      </c>
      <c r="C286" s="59">
        <v>1.202</v>
      </c>
      <c r="D286" s="60">
        <f>IF(C286&lt;MAX($C$3:C286),C286/MAX($C$3:C286)-1,0)</f>
        <v>-9.2830188679245307E-2</v>
      </c>
      <c r="E286" s="3">
        <f>IF(C286&lt;MAX($C$130:C286),C286/MAX($C$130:C286)-1,0)</f>
        <v>-1.7973856209150374E-2</v>
      </c>
    </row>
    <row r="287" spans="1:5">
      <c r="A287" s="58">
        <v>42663</v>
      </c>
      <c r="B287" s="59">
        <v>1.2032</v>
      </c>
      <c r="C287" s="59">
        <v>1.2032</v>
      </c>
      <c r="D287" s="60">
        <f>IF(C287&lt;MAX($C$3:C287),C287/MAX($C$3:C287)-1,0)</f>
        <v>-9.1924528301886688E-2</v>
      </c>
      <c r="E287" s="3">
        <f>IF(C287&lt;MAX($C$130:C287),C287/MAX($C$130:C287)-1,0)</f>
        <v>-1.6993464052287521E-2</v>
      </c>
    </row>
    <row r="288" spans="1:5">
      <c r="A288" s="58">
        <v>42664</v>
      </c>
      <c r="B288" s="59">
        <v>1.2103999999999999</v>
      </c>
      <c r="C288" s="59">
        <v>1.2103999999999999</v>
      </c>
      <c r="D288" s="60">
        <f>IF(C288&lt;MAX($C$3:C288),C288/MAX($C$3:C288)-1,0)</f>
        <v>-8.6490566037735861E-2</v>
      </c>
      <c r="E288" s="3">
        <f>IF(C288&lt;MAX($C$130:C288),C288/MAX($C$130:C288)-1,0)</f>
        <v>-1.1111111111111183E-2</v>
      </c>
    </row>
    <row r="289" spans="1:8">
      <c r="A289" s="58">
        <v>42667</v>
      </c>
      <c r="B289" s="59">
        <v>1.2206999999999999</v>
      </c>
      <c r="C289" s="59">
        <v>1.2206999999999999</v>
      </c>
      <c r="D289" s="60">
        <f>IF(C289&lt;MAX($C$3:C289),C289/MAX($C$3:C289)-1,0)</f>
        <v>-7.8716981132075481E-2</v>
      </c>
      <c r="E289" s="3">
        <f>IF(C289&lt;MAX($C$130:C289),C289/MAX($C$130:C289)-1,0)</f>
        <v>-2.6960784313726505E-3</v>
      </c>
    </row>
    <row r="290" spans="1:8">
      <c r="A290" s="58">
        <v>42668</v>
      </c>
      <c r="B290" s="59">
        <v>1.2182999999999999</v>
      </c>
      <c r="C290" s="59">
        <v>1.2182999999999999</v>
      </c>
      <c r="D290" s="60">
        <f>IF(C290&lt;MAX($C$3:C290),C290/MAX($C$3:C290)-1,0)</f>
        <v>-8.0528301886792497E-2</v>
      </c>
      <c r="E290" s="3">
        <f>IF(C290&lt;MAX($C$130:C290),C290/MAX($C$130:C290)-1,0)</f>
        <v>-4.6568627450980227E-3</v>
      </c>
      <c r="F290" s="1">
        <f>B294/B278-1</f>
        <v>4.984342379958262E-2</v>
      </c>
      <c r="G290" s="1">
        <f>B316/B294-1</f>
        <v>6.8439804457701481E-2</v>
      </c>
      <c r="H290" s="1">
        <f>B339/B316-1</f>
        <v>-7.0725087243117657E-2</v>
      </c>
    </row>
    <row r="291" spans="1:8">
      <c r="A291" s="58">
        <v>42669</v>
      </c>
      <c r="B291" s="59">
        <v>1.2151000000000001</v>
      </c>
      <c r="C291" s="59">
        <v>1.2151000000000001</v>
      </c>
      <c r="D291" s="60">
        <f>IF(C291&lt;MAX($C$3:C291),C291/MAX($C$3:C291)-1,0)</f>
        <v>-8.2943396226415E-2</v>
      </c>
      <c r="E291" s="3">
        <f>IF(C291&lt;MAX($C$130:C291),C291/MAX($C$130:C291)-1,0)</f>
        <v>-7.2712418300653336E-3</v>
      </c>
    </row>
    <row r="292" spans="1:8">
      <c r="A292" s="58">
        <v>42670</v>
      </c>
      <c r="B292" s="59">
        <v>1.2105999999999999</v>
      </c>
      <c r="C292" s="59">
        <v>1.2105999999999999</v>
      </c>
      <c r="D292" s="60">
        <f>IF(C292&lt;MAX($C$3:C292),C292/MAX($C$3:C292)-1,0)</f>
        <v>-8.6339622641509517E-2</v>
      </c>
      <c r="E292" s="3">
        <f>IF(C292&lt;MAX($C$130:C292),C292/MAX($C$130:C292)-1,0)</f>
        <v>-1.0947712418300726E-2</v>
      </c>
    </row>
    <row r="293" spans="1:8">
      <c r="A293" s="58">
        <v>42671</v>
      </c>
      <c r="B293" s="59">
        <v>1.2047000000000001</v>
      </c>
      <c r="C293" s="59">
        <v>1.2047000000000001</v>
      </c>
      <c r="D293" s="60">
        <f>IF(C293&lt;MAX($C$3:C293),C293/MAX($C$3:C293)-1,0)</f>
        <v>-9.0792452830188553E-2</v>
      </c>
      <c r="E293" s="3">
        <f>IF(C293&lt;MAX($C$130:C293),C293/MAX($C$130:C293)-1,0)</f>
        <v>-1.5767973856209094E-2</v>
      </c>
    </row>
    <row r="294" spans="1:8">
      <c r="A294" s="58">
        <v>42674</v>
      </c>
      <c r="B294" s="59">
        <v>1.2069000000000001</v>
      </c>
      <c r="C294" s="59">
        <v>1.2069000000000001</v>
      </c>
      <c r="D294" s="60">
        <f>IF(C294&lt;MAX($C$3:C294),C294/MAX($C$3:C294)-1,0)</f>
        <v>-8.9132075471697991E-2</v>
      </c>
      <c r="E294" s="3">
        <f>IF(C294&lt;MAX($C$130:C294),C294/MAX($C$130:C294)-1,0)</f>
        <v>-1.3970588235294068E-2</v>
      </c>
    </row>
    <row r="295" spans="1:8">
      <c r="A295" s="58">
        <v>42675</v>
      </c>
      <c r="B295" s="59">
        <v>1.2248000000000001</v>
      </c>
      <c r="C295" s="59">
        <v>1.2248000000000001</v>
      </c>
      <c r="D295" s="60">
        <f>IF(C295&lt;MAX($C$3:C295),C295/MAX($C$3:C295)-1,0)</f>
        <v>-7.5622641509433874E-2</v>
      </c>
      <c r="E295" s="3">
        <f>IF(C295&lt;MAX($C$130:C295),C295/MAX($C$130:C295)-1,0)</f>
        <v>0</v>
      </c>
    </row>
    <row r="296" spans="1:8">
      <c r="A296" s="58">
        <v>42676</v>
      </c>
      <c r="B296" s="59">
        <v>1.2044999999999999</v>
      </c>
      <c r="C296" s="59">
        <v>1.2044999999999999</v>
      </c>
      <c r="D296" s="60">
        <f>IF(C296&lt;MAX($C$3:C296),C296/MAX($C$3:C296)-1,0)</f>
        <v>-9.0943396226415119E-2</v>
      </c>
      <c r="E296" s="3">
        <f>IF(C296&lt;MAX($C$130:C296),C296/MAX($C$130:C296)-1,0)</f>
        <v>-1.6574134552580166E-2</v>
      </c>
    </row>
    <row r="297" spans="1:8">
      <c r="A297" s="58">
        <v>42677</v>
      </c>
      <c r="B297" s="59">
        <v>1.2190000000000001</v>
      </c>
      <c r="C297" s="59">
        <v>1.2190000000000001</v>
      </c>
      <c r="D297" s="60">
        <f>IF(C297&lt;MAX($C$3:C297),C297/MAX($C$3:C297)-1,0)</f>
        <v>-7.999999999999996E-2</v>
      </c>
      <c r="E297" s="3">
        <f>IF(C297&lt;MAX($C$130:C297),C297/MAX($C$130:C297)-1,0)</f>
        <v>-4.7354670150229206E-3</v>
      </c>
    </row>
    <row r="298" spans="1:8">
      <c r="A298" s="58">
        <v>42678</v>
      </c>
      <c r="B298" s="59">
        <v>1.2155</v>
      </c>
      <c r="C298" s="59">
        <v>1.2155</v>
      </c>
      <c r="D298" s="60">
        <f>IF(C298&lt;MAX($C$3:C298),C298/MAX($C$3:C298)-1,0)</f>
        <v>-8.2641509433962201E-2</v>
      </c>
      <c r="E298" s="3">
        <f>IF(C298&lt;MAX($C$130:C298),C298/MAX($C$130:C298)-1,0)</f>
        <v>-7.5930764206402213E-3</v>
      </c>
    </row>
    <row r="299" spans="1:8">
      <c r="A299" s="58">
        <v>42681</v>
      </c>
      <c r="B299" s="59">
        <v>1.2211000000000001</v>
      </c>
      <c r="C299" s="59">
        <v>1.2211000000000001</v>
      </c>
      <c r="D299" s="60">
        <f>IF(C299&lt;MAX($C$3:C299),C299/MAX($C$3:C299)-1,0)</f>
        <v>-7.8415094339622571E-2</v>
      </c>
      <c r="E299" s="3">
        <f>IF(C299&lt;MAX($C$130:C299),C299/MAX($C$130:C299)-1,0)</f>
        <v>-3.0209013716525623E-3</v>
      </c>
    </row>
    <row r="300" spans="1:8">
      <c r="A300" s="58">
        <v>42682</v>
      </c>
      <c r="B300" s="59">
        <v>1.2198</v>
      </c>
      <c r="C300" s="59">
        <v>1.2198</v>
      </c>
      <c r="D300" s="60">
        <f>IF(C300&lt;MAX($C$3:C300),C300/MAX($C$3:C300)-1,0)</f>
        <v>-7.9396226415094362E-2</v>
      </c>
      <c r="E300" s="3">
        <f>IF(C300&lt;MAX($C$130:C300),C300/MAX($C$130:C300)-1,0)</f>
        <v>-4.082299150881874E-3</v>
      </c>
    </row>
    <row r="301" spans="1:8">
      <c r="A301" s="58">
        <v>42683</v>
      </c>
      <c r="B301" s="59">
        <v>1.2141999999999999</v>
      </c>
      <c r="C301" s="59">
        <v>1.2141999999999999</v>
      </c>
      <c r="D301" s="60">
        <f>IF(C301&lt;MAX($C$3:C301),C301/MAX($C$3:C301)-1,0)</f>
        <v>-8.3622641509433993E-2</v>
      </c>
      <c r="E301" s="3">
        <f>IF(C301&lt;MAX($C$130:C301),C301/MAX($C$130:C301)-1,0)</f>
        <v>-8.6544741998695329E-3</v>
      </c>
    </row>
    <row r="302" spans="1:8">
      <c r="A302" s="58">
        <v>42684</v>
      </c>
      <c r="B302" s="59">
        <v>1.2381</v>
      </c>
      <c r="C302" s="59">
        <v>1.2381</v>
      </c>
      <c r="D302" s="60">
        <f>IF(C302&lt;MAX($C$3:C302),C302/MAX($C$3:C302)-1,0)</f>
        <v>-6.5584905660377335E-2</v>
      </c>
      <c r="E302" s="3">
        <f>IF(C302&lt;MAX($C$130:C302),C302/MAX($C$130:C302)-1,0)</f>
        <v>0</v>
      </c>
    </row>
    <row r="303" spans="1:8">
      <c r="A303" s="58">
        <v>42685</v>
      </c>
      <c r="B303" s="59">
        <v>1.2617</v>
      </c>
      <c r="C303" s="59">
        <v>1.2617</v>
      </c>
      <c r="D303" s="60">
        <f>IF(C303&lt;MAX($C$3:C303),C303/MAX($C$3:C303)-1,0)</f>
        <v>-4.7773584905660305E-2</v>
      </c>
      <c r="E303" s="3">
        <f>IF(C303&lt;MAX($C$130:C303),C303/MAX($C$130:C303)-1,0)</f>
        <v>0</v>
      </c>
    </row>
    <row r="304" spans="1:8">
      <c r="A304" s="58">
        <v>42688</v>
      </c>
      <c r="B304" s="59">
        <v>1.2726</v>
      </c>
      <c r="C304" s="59">
        <v>1.2726</v>
      </c>
      <c r="D304" s="60">
        <f>IF(C304&lt;MAX($C$3:C304),C304/MAX($C$3:C304)-1,0)</f>
        <v>-3.9547169811320781E-2</v>
      </c>
      <c r="E304" s="3">
        <f>IF(C304&lt;MAX($C$130:C304),C304/MAX($C$130:C304)-1,0)</f>
        <v>0</v>
      </c>
    </row>
    <row r="305" spans="1:5">
      <c r="A305" s="58">
        <v>42689</v>
      </c>
      <c r="B305" s="59">
        <v>1.2745</v>
      </c>
      <c r="C305" s="59">
        <v>1.2745</v>
      </c>
      <c r="D305" s="60">
        <f>IF(C305&lt;MAX($C$3:C305),C305/MAX($C$3:C305)-1,0)</f>
        <v>-3.8113207547169847E-2</v>
      </c>
      <c r="E305" s="3">
        <f>IF(C305&lt;MAX($C$130:C305),C305/MAX($C$130:C305)-1,0)</f>
        <v>0</v>
      </c>
    </row>
    <row r="306" spans="1:5">
      <c r="A306" s="58">
        <v>42690</v>
      </c>
      <c r="B306" s="59">
        <v>1.2663</v>
      </c>
      <c r="C306" s="59">
        <v>1.2663</v>
      </c>
      <c r="D306" s="60">
        <f>IF(C306&lt;MAX($C$3:C306),C306/MAX($C$3:C306)-1,0)</f>
        <v>-4.4301886792452838E-2</v>
      </c>
      <c r="E306" s="3">
        <f>IF(C306&lt;MAX($C$130:C306),C306/MAX($C$130:C306)-1,0)</f>
        <v>-6.4338956453511287E-3</v>
      </c>
    </row>
    <row r="307" spans="1:5">
      <c r="A307" s="58">
        <v>42691</v>
      </c>
      <c r="B307" s="59">
        <v>1.2625999999999999</v>
      </c>
      <c r="C307" s="59">
        <v>1.2625999999999999</v>
      </c>
      <c r="D307" s="60">
        <f>IF(C307&lt;MAX($C$3:C307),C307/MAX($C$3:C307)-1,0)</f>
        <v>-4.7094339622641535E-2</v>
      </c>
      <c r="E307" s="3">
        <f>IF(C307&lt;MAX($C$130:C307),C307/MAX($C$130:C307)-1,0)</f>
        <v>-9.3369948999607599E-3</v>
      </c>
    </row>
    <row r="308" spans="1:5">
      <c r="A308" s="58">
        <v>42692</v>
      </c>
      <c r="B308" s="59">
        <v>1.2594000000000001</v>
      </c>
      <c r="C308" s="59">
        <v>1.2594000000000001</v>
      </c>
      <c r="D308" s="60">
        <f>IF(C308&lt;MAX($C$3:C308),C308/MAX($C$3:C308)-1,0)</f>
        <v>-4.9509433962264038E-2</v>
      </c>
      <c r="E308" s="3">
        <f>IF(C308&lt;MAX($C$130:C308),C308/MAX($C$130:C308)-1,0)</f>
        <v>-1.1847783444488003E-2</v>
      </c>
    </row>
    <row r="309" spans="1:5">
      <c r="A309" s="58">
        <v>42695</v>
      </c>
      <c r="B309" s="59">
        <v>1.264</v>
      </c>
      <c r="C309" s="59">
        <v>1.264</v>
      </c>
      <c r="D309" s="60">
        <f>IF(C309&lt;MAX($C$3:C309),C309/MAX($C$3:C309)-1,0)</f>
        <v>-4.6037735849056571E-2</v>
      </c>
      <c r="E309" s="3">
        <f>IF(C309&lt;MAX($C$130:C309),C309/MAX($C$130:C309)-1,0)</f>
        <v>-8.2385249117300496E-3</v>
      </c>
    </row>
    <row r="310" spans="1:5">
      <c r="A310" s="58">
        <v>42696</v>
      </c>
      <c r="B310" s="59">
        <v>1.2732000000000001</v>
      </c>
      <c r="C310" s="59">
        <v>1.2732000000000001</v>
      </c>
      <c r="D310" s="60">
        <f>IF(C310&lt;MAX($C$3:C310),C310/MAX($C$3:C310)-1,0)</f>
        <v>-3.9094339622641416E-2</v>
      </c>
      <c r="E310" s="3">
        <f>IF(C310&lt;MAX($C$130:C310),C310/MAX($C$130:C310)-1,0)</f>
        <v>-1.0200078462141438E-3</v>
      </c>
    </row>
    <row r="311" spans="1:5">
      <c r="A311" s="58">
        <v>42697</v>
      </c>
      <c r="B311" s="59">
        <v>1.2743</v>
      </c>
      <c r="C311" s="59">
        <v>1.2743</v>
      </c>
      <c r="D311" s="60">
        <f>IF(C311&lt;MAX($C$3:C311),C311/MAX($C$3:C311)-1,0)</f>
        <v>-3.8264150943396191E-2</v>
      </c>
      <c r="E311" s="3">
        <f>IF(C311&lt;MAX($C$130:C311),C311/MAX($C$130:C311)-1,0)</f>
        <v>-1.5692428403291103E-4</v>
      </c>
    </row>
    <row r="312" spans="1:5">
      <c r="A312" s="58">
        <v>42698</v>
      </c>
      <c r="B312" s="59">
        <v>1.2989999999999999</v>
      </c>
      <c r="C312" s="59">
        <v>1.2989999999999999</v>
      </c>
      <c r="D312" s="60">
        <f>IF(C312&lt;MAX($C$3:C312),C312/MAX($C$3:C312)-1,0)</f>
        <v>-1.9622641509433936E-2</v>
      </c>
      <c r="E312" s="3">
        <f>IF(C312&lt;MAX($C$130:C312),C312/MAX($C$130:C312)-1,0)</f>
        <v>0</v>
      </c>
    </row>
    <row r="313" spans="1:5">
      <c r="A313" s="58">
        <v>42699</v>
      </c>
      <c r="B313" s="59">
        <v>1.3075000000000001</v>
      </c>
      <c r="C313" s="59">
        <v>1.3075000000000001</v>
      </c>
      <c r="D313" s="60">
        <f>IF(C313&lt;MAX($C$3:C313),C313/MAX($C$3:C313)-1,0)</f>
        <v>-1.3207547169811207E-2</v>
      </c>
      <c r="E313" s="3">
        <f>IF(C313&lt;MAX($C$130:C313),C313/MAX($C$130:C313)-1,0)</f>
        <v>0</v>
      </c>
    </row>
    <row r="314" spans="1:5">
      <c r="A314" s="58">
        <v>42702</v>
      </c>
      <c r="B314" s="59">
        <v>1.329</v>
      </c>
      <c r="C314" s="59">
        <v>1.329</v>
      </c>
      <c r="D314" s="60">
        <f>IF(C314&lt;MAX($C$3:C314),C314/MAX($C$3:C314)-1,0)</f>
        <v>0</v>
      </c>
      <c r="E314" s="3">
        <f>IF(C314&lt;MAX($C$130:C314),C314/MAX($C$130:C314)-1,0)</f>
        <v>0</v>
      </c>
    </row>
    <row r="315" spans="1:5">
      <c r="A315" s="25">
        <v>42703</v>
      </c>
      <c r="B315" s="1">
        <v>1.3140000000000001</v>
      </c>
      <c r="C315" s="1">
        <v>1.3140000000000001</v>
      </c>
      <c r="D315" s="3">
        <f>IF(C315&lt;MAX($C$3:C315),C315/MAX($C$3:C315)-1,0)</f>
        <v>-1.1286681715575564E-2</v>
      </c>
      <c r="E315" s="3">
        <f>IF(C315&lt;MAX($C$130:C315),C315/MAX($C$130:C315)-1,0)</f>
        <v>-1.1286681715575564E-2</v>
      </c>
    </row>
    <row r="316" spans="1:5">
      <c r="A316" s="25">
        <v>42704</v>
      </c>
      <c r="B316" s="1">
        <v>1.2895000000000001</v>
      </c>
      <c r="C316" s="1">
        <v>1.2895000000000001</v>
      </c>
      <c r="D316" s="3">
        <f>IF(C316&lt;MAX($C$3:C316),C316/MAX($C$3:C316)-1,0)</f>
        <v>-2.9721595184349026E-2</v>
      </c>
      <c r="E316" s="3">
        <f>IF(C316&lt;MAX($C$130:C316),C316/MAX($C$130:C316)-1,0)</f>
        <v>-2.9721595184349026E-2</v>
      </c>
    </row>
    <row r="317" spans="1:5">
      <c r="A317" s="25">
        <v>42705</v>
      </c>
      <c r="B317" s="1">
        <v>1.3088</v>
      </c>
      <c r="C317" s="1">
        <v>1.3088</v>
      </c>
      <c r="D317" s="3">
        <f>IF(C317&lt;MAX($C$3:C317),C317/MAX($C$3:C317)-1,0)</f>
        <v>-1.5199398043641787E-2</v>
      </c>
      <c r="E317" s="3">
        <f>IF(C317&lt;MAX($C$130:C317),C317/MAX($C$130:C317)-1,0)</f>
        <v>-1.5199398043641787E-2</v>
      </c>
    </row>
    <row r="318" spans="1:5">
      <c r="A318" s="25">
        <v>42706</v>
      </c>
      <c r="B318" s="1">
        <v>1.2949999999999999</v>
      </c>
      <c r="C318" s="1">
        <v>1.2949999999999999</v>
      </c>
      <c r="D318" s="3">
        <f>IF(C318&lt;MAX($C$3:C318),C318/MAX($C$3:C318)-1,0)</f>
        <v>-2.5583145221971471E-2</v>
      </c>
      <c r="E318" s="3">
        <f>IF(C318&lt;MAX($C$130:C318),C318/MAX($C$130:C318)-1,0)</f>
        <v>-2.5583145221971471E-2</v>
      </c>
    </row>
    <row r="319" spans="1:5">
      <c r="A319" s="25">
        <v>42709</v>
      </c>
      <c r="B319" s="1">
        <v>1.2559</v>
      </c>
      <c r="C319" s="1">
        <v>1.2559</v>
      </c>
      <c r="D319" s="3">
        <f>IF(C319&lt;MAX($C$3:C319),C319/MAX($C$3:C319)-1,0)</f>
        <v>-5.5003762227238462E-2</v>
      </c>
      <c r="E319" s="3">
        <f>IF(C319&lt;MAX($C$130:C319),C319/MAX($C$130:C319)-1,0)</f>
        <v>-5.5003762227238462E-2</v>
      </c>
    </row>
    <row r="320" spans="1:5">
      <c r="A320" s="25">
        <v>42710</v>
      </c>
      <c r="B320" s="1">
        <v>1.2527999999999999</v>
      </c>
      <c r="C320" s="1">
        <v>1.2527999999999999</v>
      </c>
      <c r="D320" s="3">
        <f>IF(C320&lt;MAX($C$3:C320),C320/MAX($C$3:C320)-1,0)</f>
        <v>-5.7336343115124144E-2</v>
      </c>
      <c r="E320" s="3">
        <f>IF(C320&lt;MAX($C$130:C320),C320/MAX($C$130:C320)-1,0)</f>
        <v>-5.7336343115124144E-2</v>
      </c>
    </row>
    <row r="321" spans="1:5">
      <c r="A321" s="25">
        <v>42711</v>
      </c>
      <c r="B321" s="1">
        <v>1.2689999999999999</v>
      </c>
      <c r="C321" s="1">
        <v>1.2689999999999999</v>
      </c>
      <c r="D321" s="3">
        <f>IF(C321&lt;MAX($C$3:C321),C321/MAX($C$3:C321)-1,0)</f>
        <v>-4.5146726862302478E-2</v>
      </c>
      <c r="E321" s="3">
        <f>IF(C321&lt;MAX($C$130:C321),C321/MAX($C$130:C321)-1,0)</f>
        <v>-4.5146726862302478E-2</v>
      </c>
    </row>
    <row r="322" spans="1:5">
      <c r="A322" s="25">
        <v>42712</v>
      </c>
      <c r="B322" s="1">
        <v>1.2599</v>
      </c>
      <c r="C322" s="1">
        <v>1.2599</v>
      </c>
      <c r="D322" s="3">
        <f>IF(C322&lt;MAX($C$3:C322),C322/MAX($C$3:C322)-1,0)</f>
        <v>-5.1993980436418341E-2</v>
      </c>
      <c r="E322" s="3">
        <f>IF(C322&lt;MAX($C$130:C322),C322/MAX($C$130:C322)-1,0)</f>
        <v>-5.1993980436418341E-2</v>
      </c>
    </row>
    <row r="323" spans="1:5">
      <c r="A323" s="25">
        <v>42713</v>
      </c>
      <c r="B323" s="1">
        <v>1.2668999999999999</v>
      </c>
      <c r="C323" s="1">
        <v>1.2668999999999999</v>
      </c>
      <c r="D323" s="3">
        <f>IF(C323&lt;MAX($C$3:C323),C323/MAX($C$3:C323)-1,0)</f>
        <v>-4.672686230248313E-2</v>
      </c>
      <c r="E323" s="3">
        <f>IF(C323&lt;MAX($C$130:C323),C323/MAX($C$130:C323)-1,0)</f>
        <v>-4.672686230248313E-2</v>
      </c>
    </row>
    <row r="324" spans="1:5">
      <c r="A324" s="25">
        <v>42716</v>
      </c>
      <c r="B324" s="1">
        <v>1.2176</v>
      </c>
      <c r="C324" s="1">
        <v>1.2176</v>
      </c>
      <c r="D324" s="3">
        <f>IF(C324&lt;MAX($C$3:C324),C324/MAX($C$3:C324)-1,0)</f>
        <v>-8.3822422874341607E-2</v>
      </c>
      <c r="E324" s="3">
        <f>IF(C324&lt;MAX($C$130:C324),C324/MAX($C$130:C324)-1,0)</f>
        <v>-8.3822422874341607E-2</v>
      </c>
    </row>
    <row r="325" spans="1:5">
      <c r="A325" s="25">
        <v>42717</v>
      </c>
      <c r="B325" s="1">
        <v>1.2179</v>
      </c>
      <c r="C325" s="1">
        <v>1.2179</v>
      </c>
      <c r="D325" s="3">
        <f>IF(C325&lt;MAX($C$3:C325),C325/MAX($C$3:C325)-1,0)</f>
        <v>-8.3596689240030053E-2</v>
      </c>
      <c r="E325" s="3">
        <f>IF(C325&lt;MAX($C$130:C325),C325/MAX($C$130:C325)-1,0)</f>
        <v>-8.3596689240030053E-2</v>
      </c>
    </row>
    <row r="326" spans="1:5">
      <c r="A326" s="25">
        <v>42718</v>
      </c>
      <c r="B326" s="1">
        <v>1.204</v>
      </c>
      <c r="C326" s="1">
        <v>1.204</v>
      </c>
      <c r="D326" s="3">
        <f>IF(C326&lt;MAX($C$3:C326),C326/MAX($C$3:C326)-1,0)</f>
        <v>-9.4055680963130217E-2</v>
      </c>
      <c r="E326" s="3">
        <f>IF(C326&lt;MAX($C$130:C326),C326/MAX($C$130:C326)-1,0)</f>
        <v>-9.4055680963130217E-2</v>
      </c>
    </row>
    <row r="327" spans="1:5">
      <c r="A327" s="25">
        <v>42719</v>
      </c>
      <c r="B327" s="1">
        <v>1.1988000000000001</v>
      </c>
      <c r="C327" s="1">
        <v>1.1988000000000001</v>
      </c>
      <c r="D327" s="3">
        <f>IF(C327&lt;MAX($C$3:C327),C327/MAX($C$3:C327)-1,0)</f>
        <v>-9.796839729119633E-2</v>
      </c>
      <c r="E327" s="3">
        <f>IF(C327&lt;MAX($C$130:C327),C327/MAX($C$130:C327)-1,0)</f>
        <v>-9.796839729119633E-2</v>
      </c>
    </row>
    <row r="328" spans="1:5">
      <c r="A328" s="25">
        <v>42720</v>
      </c>
      <c r="B328" s="1">
        <v>1.2076</v>
      </c>
      <c r="C328" s="1">
        <v>1.2076</v>
      </c>
      <c r="D328" s="3">
        <f>IF(C328&lt;MAX($C$3:C328),C328/MAX($C$3:C328)-1,0)</f>
        <v>-9.134687735139202E-2</v>
      </c>
      <c r="E328" s="3">
        <f>IF(C328&lt;MAX($C$130:C328),C328/MAX($C$130:C328)-1,0)</f>
        <v>-9.134687735139202E-2</v>
      </c>
    </row>
    <row r="329" spans="1:5">
      <c r="A329" s="25">
        <v>42723</v>
      </c>
      <c r="B329" s="1">
        <v>1.2002999999999999</v>
      </c>
      <c r="C329" s="1">
        <v>1.2002999999999999</v>
      </c>
      <c r="D329" s="3">
        <f>IF(C329&lt;MAX($C$3:C329),C329/MAX($C$3:C329)-1,0)</f>
        <v>-9.6839729119638895E-2</v>
      </c>
      <c r="E329" s="3">
        <f>IF(C329&lt;MAX($C$130:C329),C329/MAX($C$130:C329)-1,0)</f>
        <v>-9.6839729119638895E-2</v>
      </c>
    </row>
    <row r="330" spans="1:5">
      <c r="A330" s="25">
        <v>42724</v>
      </c>
      <c r="B330" s="1">
        <v>1.1954</v>
      </c>
      <c r="C330" s="1">
        <v>1.1954</v>
      </c>
      <c r="D330" s="3">
        <f>IF(C330&lt;MAX($C$3:C330),C330/MAX($C$3:C330)-1,0)</f>
        <v>-0.10052671181339345</v>
      </c>
      <c r="E330" s="3">
        <f>IF(C330&lt;MAX($C$130:C330),C330/MAX($C$130:C330)-1,0)</f>
        <v>-0.10052671181339345</v>
      </c>
    </row>
    <row r="331" spans="1:5">
      <c r="A331" s="25">
        <v>42725</v>
      </c>
      <c r="B331" s="1">
        <v>1.2082999999999999</v>
      </c>
      <c r="C331" s="1">
        <v>1.2082999999999999</v>
      </c>
      <c r="D331" s="3">
        <f>IF(C331&lt;MAX($C$3:C331),C331/MAX($C$3:C331)-1,0)</f>
        <v>-9.0820165537998543E-2</v>
      </c>
      <c r="E331" s="3">
        <f>IF(C331&lt;MAX($C$130:C331),C331/MAX($C$130:C331)-1,0)</f>
        <v>-9.0820165537998543E-2</v>
      </c>
    </row>
    <row r="332" spans="1:5">
      <c r="A332" s="25">
        <v>42726</v>
      </c>
      <c r="B332" s="1">
        <v>1.2099</v>
      </c>
      <c r="C332" s="1">
        <v>1.2099</v>
      </c>
      <c r="D332" s="3">
        <f>IF(C332&lt;MAX($C$3:C332),C332/MAX($C$3:C332)-1,0)</f>
        <v>-8.9616252821670406E-2</v>
      </c>
      <c r="E332" s="3">
        <f>IF(C332&lt;MAX($C$130:C332),C332/MAX($C$130:C332)-1,0)</f>
        <v>-8.9616252821670406E-2</v>
      </c>
    </row>
    <row r="333" spans="1:5">
      <c r="A333" s="25">
        <v>42727</v>
      </c>
      <c r="B333" s="1">
        <v>1.1933</v>
      </c>
      <c r="C333" s="1">
        <v>1.1933</v>
      </c>
      <c r="D333" s="3">
        <f>IF(C333&lt;MAX($C$3:C333),C333/MAX($C$3:C333)-1,0)</f>
        <v>-0.10210684725357411</v>
      </c>
      <c r="E333" s="3">
        <f>IF(C333&lt;MAX($C$130:C333),C333/MAX($C$130:C333)-1,0)</f>
        <v>-0.10210684725357411</v>
      </c>
    </row>
    <row r="334" spans="1:5">
      <c r="A334" s="25">
        <v>42730</v>
      </c>
      <c r="B334" s="1">
        <v>1.2022999999999999</v>
      </c>
      <c r="C334" s="1">
        <v>1.2022999999999999</v>
      </c>
      <c r="D334" s="3">
        <f>IF(C334&lt;MAX($C$3:C334),C334/MAX($C$3:C334)-1,0)</f>
        <v>-9.5334838224228724E-2</v>
      </c>
      <c r="E334" s="3">
        <f>IF(C334&lt;MAX($C$130:C334),C334/MAX($C$130:C334)-1,0)</f>
        <v>-9.5334838224228724E-2</v>
      </c>
    </row>
    <row r="335" spans="1:5">
      <c r="A335" s="25">
        <v>42731</v>
      </c>
      <c r="B335" s="1">
        <v>1.2065999999999999</v>
      </c>
      <c r="C335" s="1">
        <v>1.2065999999999999</v>
      </c>
      <c r="D335" s="3">
        <f>IF(C335&lt;MAX($C$3:C335),C335/MAX($C$3:C335)-1,0)</f>
        <v>-9.2099322799097161E-2</v>
      </c>
      <c r="E335" s="3">
        <f>IF(C335&lt;MAX($C$130:C335),C335/MAX($C$130:C335)-1,0)</f>
        <v>-9.2099322799097161E-2</v>
      </c>
    </row>
    <row r="336" spans="1:5">
      <c r="A336" s="25">
        <v>42732</v>
      </c>
      <c r="B336" s="1">
        <v>1.1982999999999999</v>
      </c>
      <c r="C336" s="1">
        <v>1.1982999999999999</v>
      </c>
      <c r="D336" s="3">
        <f>IF(C336&lt;MAX($C$3:C336),C336/MAX($C$3:C336)-1,0)</f>
        <v>-9.8344620015048956E-2</v>
      </c>
      <c r="E336" s="3">
        <f>IF(C336&lt;MAX($C$130:C336),C336/MAX($C$130:C336)-1,0)</f>
        <v>-9.8344620015048956E-2</v>
      </c>
    </row>
    <row r="337" spans="1:5">
      <c r="A337" s="25">
        <v>42733</v>
      </c>
      <c r="B337" s="1">
        <v>1.1943999999999999</v>
      </c>
      <c r="C337" s="1">
        <v>1.1943999999999999</v>
      </c>
      <c r="D337" s="3">
        <f>IF(C337&lt;MAX($C$3:C337),C337/MAX($C$3:C337)-1,0)</f>
        <v>-0.1012791572610986</v>
      </c>
      <c r="E337" s="3">
        <f>IF(C337&lt;MAX($C$130:C337),C337/MAX($C$130:C337)-1,0)</f>
        <v>-0.1012791572610986</v>
      </c>
    </row>
    <row r="338" spans="1:5">
      <c r="A338" s="25">
        <v>42734</v>
      </c>
      <c r="B338" s="1">
        <v>1.1982999999999999</v>
      </c>
      <c r="C338" s="1">
        <v>1.1982999999999999</v>
      </c>
      <c r="D338" s="3">
        <f>IF(C338&lt;MAX($C$3:C338),C338/MAX($C$3:C338)-1,0)</f>
        <v>-9.8344620015048956E-2</v>
      </c>
      <c r="E338" s="3">
        <f>IF(C338&lt;MAX($C$130:C338),C338/MAX($C$130:C338)-1,0)</f>
        <v>-9.8344620015048956E-2</v>
      </c>
    </row>
    <row r="339" spans="1:5">
      <c r="A339" s="25">
        <v>42735</v>
      </c>
      <c r="B339" s="1">
        <v>1.1982999999999999</v>
      </c>
      <c r="C339" s="1">
        <v>1.1982999999999999</v>
      </c>
      <c r="D339" s="3">
        <f>IF(C339&lt;MAX($C$3:C339),C339/MAX($C$3:C339)-1,0)</f>
        <v>-9.8344620015048956E-2</v>
      </c>
      <c r="E339" s="3">
        <f>IF(C339&lt;MAX($C$130:C339),C339/MAX($C$130:C339)-1,0)</f>
        <v>-9.8344620015048956E-2</v>
      </c>
    </row>
    <row r="340" spans="1:5">
      <c r="A340" s="25">
        <v>42738</v>
      </c>
      <c r="B340" s="1">
        <v>1.2225999999999999</v>
      </c>
      <c r="C340" s="1">
        <v>1.2225999999999999</v>
      </c>
      <c r="D340" s="3">
        <f>IF(C340&lt;MAX($C$3:C340),C340/MAX($C$3:C340)-1,0)</f>
        <v>-8.0060195635816456E-2</v>
      </c>
      <c r="E340" s="3">
        <f>IF(C340&lt;MAX($C$130:C340),C340/MAX($C$130:C340)-1,0)</f>
        <v>-8.0060195635816456E-2</v>
      </c>
    </row>
    <row r="341" spans="1:5">
      <c r="A341" s="25">
        <v>42739</v>
      </c>
      <c r="B341" s="1">
        <v>1.2342</v>
      </c>
      <c r="C341" s="1">
        <v>1.2342</v>
      </c>
      <c r="D341" s="3">
        <f>IF(C341&lt;MAX($C$3:C341),C341/MAX($C$3:C341)-1,0)</f>
        <v>-7.1331828442437906E-2</v>
      </c>
      <c r="E341" s="3">
        <f>IF(C341&lt;MAX($C$130:C341),C341/MAX($C$130:C341)-1,0)</f>
        <v>-7.1331828442437906E-2</v>
      </c>
    </row>
    <row r="342" spans="1:5">
      <c r="A342" s="25">
        <v>42740</v>
      </c>
      <c r="B342" s="1">
        <v>1.2313000000000001</v>
      </c>
      <c r="C342" s="1">
        <v>1.2313000000000001</v>
      </c>
      <c r="D342" s="3">
        <f>IF(C342&lt;MAX($C$3:C342),C342/MAX($C$3:C342)-1,0)</f>
        <v>-7.3513920240782515E-2</v>
      </c>
      <c r="E342" s="3">
        <f>IF(C342&lt;MAX($C$130:C342),C342/MAX($C$130:C342)-1,0)</f>
        <v>-7.3513920240782515E-2</v>
      </c>
    </row>
    <row r="343" spans="1:5">
      <c r="A343" s="25">
        <v>42741</v>
      </c>
      <c r="B343" s="1">
        <v>1.2289000000000001</v>
      </c>
      <c r="C343" s="1">
        <v>1.2289000000000001</v>
      </c>
      <c r="D343" s="3">
        <f>IF(C343&lt;MAX($C$3:C343),C343/MAX($C$3:C343)-1,0)</f>
        <v>-7.5319789315274499E-2</v>
      </c>
      <c r="E343" s="3">
        <f>IF(C343&lt;MAX($C$130:C343),C343/MAX($C$130:C343)-1,0)</f>
        <v>-7.5319789315274499E-2</v>
      </c>
    </row>
    <row r="344" spans="1:5">
      <c r="A344" s="25">
        <v>42744</v>
      </c>
      <c r="B344" s="1">
        <v>1.2338</v>
      </c>
      <c r="C344" s="1">
        <v>1.2338</v>
      </c>
      <c r="D344" s="3">
        <f>IF(C344&lt;MAX($C$3:C344),C344/MAX($C$3:C344)-1,0)</f>
        <v>-7.163280662151994E-2</v>
      </c>
      <c r="E344" s="3">
        <f>IF(C344&lt;MAX($C$130:C344),C344/MAX($C$130:C344)-1,0)</f>
        <v>-7.163280662151994E-2</v>
      </c>
    </row>
    <row r="345" spans="1:5">
      <c r="A345" s="25">
        <v>42745</v>
      </c>
      <c r="B345" s="1">
        <v>1.2257</v>
      </c>
      <c r="C345" s="1">
        <v>1.2257</v>
      </c>
      <c r="D345" s="3">
        <f>IF(C345&lt;MAX($C$3:C345),C345/MAX($C$3:C345)-1,0)</f>
        <v>-7.7727614747930773E-2</v>
      </c>
      <c r="E345" s="3">
        <f>IF(C345&lt;MAX($C$130:C345),C345/MAX($C$130:C345)-1,0)</f>
        <v>-7.7727614747930773E-2</v>
      </c>
    </row>
    <row r="346" spans="1:5">
      <c r="A346" s="25">
        <v>42746</v>
      </c>
      <c r="B346" s="1">
        <v>1.2048000000000001</v>
      </c>
      <c r="C346" s="1">
        <v>1.2048000000000001</v>
      </c>
      <c r="D346" s="3">
        <f>IF(C346&lt;MAX($C$3:C346),C346/MAX($C$3:C346)-1,0)</f>
        <v>-9.3453724604966038E-2</v>
      </c>
      <c r="E346" s="3">
        <f>IF(C346&lt;MAX($C$130:C346),C346/MAX($C$130:C346)-1,0)</f>
        <v>-9.3453724604966038E-2</v>
      </c>
    </row>
    <row r="347" spans="1:5">
      <c r="A347" s="25">
        <v>42747</v>
      </c>
      <c r="B347" s="1">
        <v>1.1932</v>
      </c>
      <c r="C347" s="1">
        <v>1.1932</v>
      </c>
      <c r="D347" s="3">
        <f>IF(C347&lt;MAX($C$3:C347),C347/MAX($C$3:C347)-1,0)</f>
        <v>-0.10218209179834459</v>
      </c>
      <c r="E347" s="3">
        <f>IF(C347&lt;MAX($C$130:C347),C347/MAX($C$130:C347)-1,0)</f>
        <v>-0.10218209179834459</v>
      </c>
    </row>
    <row r="348" spans="1:5">
      <c r="A348" s="25">
        <v>42748</v>
      </c>
      <c r="B348" s="1">
        <v>1.1832</v>
      </c>
      <c r="C348" s="1">
        <v>1.1832</v>
      </c>
      <c r="D348" s="3">
        <f>IF(C348&lt;MAX($C$3:C348),C348/MAX($C$3:C348)-1,0)</f>
        <v>-0.109706546275395</v>
      </c>
      <c r="E348" s="3">
        <f>IF(C348&lt;MAX($C$130:C348),C348/MAX($C$130:C348)-1,0)</f>
        <v>-0.109706546275395</v>
      </c>
    </row>
    <row r="349" spans="1:5">
      <c r="A349" s="25">
        <v>42751</v>
      </c>
      <c r="B349" s="1">
        <v>1.1692</v>
      </c>
      <c r="C349" s="1">
        <v>1.1692</v>
      </c>
      <c r="D349" s="3">
        <f>IF(C349&lt;MAX($C$3:C349),C349/MAX($C$3:C349)-1,0)</f>
        <v>-0.12024078254326553</v>
      </c>
      <c r="E349" s="3">
        <f>IF(C349&lt;MAX($C$130:C349),C349/MAX($C$130:C349)-1,0)</f>
        <v>-0.12024078254326553</v>
      </c>
    </row>
    <row r="350" spans="1:5">
      <c r="A350" s="25">
        <v>42752</v>
      </c>
      <c r="B350" s="1">
        <v>1.1724000000000001</v>
      </c>
      <c r="C350" s="1">
        <v>1.1724000000000001</v>
      </c>
      <c r="D350" s="3">
        <f>IF(C350&lt;MAX($C$3:C350),C350/MAX($C$3:C350)-1,0)</f>
        <v>-0.11783295711060937</v>
      </c>
      <c r="E350" s="3">
        <f>IF(C350&lt;MAX($C$130:C350),C350/MAX($C$130:C350)-1,0)</f>
        <v>-0.11783295711060937</v>
      </c>
    </row>
    <row r="351" spans="1:5">
      <c r="A351" s="25">
        <v>42753</v>
      </c>
      <c r="B351" s="1">
        <v>1.1737</v>
      </c>
      <c r="C351" s="1">
        <v>1.1737</v>
      </c>
      <c r="D351" s="3">
        <f>IF(C351&lt;MAX($C$3:C351),C351/MAX($C$3:C351)-1,0)</f>
        <v>-0.1168547780285929</v>
      </c>
      <c r="E351" s="3">
        <f>IF(C351&lt;MAX($C$130:C351),C351/MAX($C$130:C351)-1,0)</f>
        <v>-0.1168547780285929</v>
      </c>
    </row>
    <row r="352" spans="1:5">
      <c r="A352" s="25">
        <v>42754</v>
      </c>
      <c r="B352" s="1">
        <v>1.1693</v>
      </c>
      <c r="C352" s="1">
        <v>1.1693</v>
      </c>
      <c r="D352" s="3">
        <f>IF(C352&lt;MAX($C$3:C352),C352/MAX($C$3:C352)-1,0)</f>
        <v>-0.12016553799849505</v>
      </c>
      <c r="E352" s="3">
        <f>IF(C352&lt;MAX($C$130:C352),C352/MAX($C$130:C352)-1,0)</f>
        <v>-0.12016553799849505</v>
      </c>
    </row>
    <row r="353" spans="1:5">
      <c r="A353" s="25">
        <v>42755</v>
      </c>
      <c r="B353" s="1">
        <v>1.1814</v>
      </c>
      <c r="C353" s="1">
        <v>1.1814</v>
      </c>
      <c r="D353" s="3">
        <f>IF(C353&lt;MAX($C$3:C353),C353/MAX($C$3:C353)-1,0)</f>
        <v>-0.1110609480812641</v>
      </c>
      <c r="E353" s="3">
        <f>IF(C353&lt;MAX($C$130:C353),C353/MAX($C$130:C353)-1,0)</f>
        <v>-0.1110609480812641</v>
      </c>
    </row>
    <row r="354" spans="1:5">
      <c r="A354" s="25">
        <v>42758</v>
      </c>
      <c r="B354" s="1">
        <v>1.1952</v>
      </c>
      <c r="C354" s="1">
        <v>1.1952</v>
      </c>
      <c r="D354" s="3">
        <f>IF(C354&lt;MAX($C$3:C354),C354/MAX($C$3:C354)-1,0)</f>
        <v>-0.10067720090293453</v>
      </c>
      <c r="E354" s="3">
        <f>IF(C354&lt;MAX($C$130:C354),C354/MAX($C$130:C354)-1,0)</f>
        <v>-0.10067720090293453</v>
      </c>
    </row>
    <row r="355" spans="1:5">
      <c r="A355" s="25">
        <v>42759</v>
      </c>
      <c r="B355" s="1">
        <v>1.1917</v>
      </c>
      <c r="C355" s="1">
        <v>1.1917</v>
      </c>
      <c r="D355" s="3">
        <f>IF(C355&lt;MAX($C$3:C355),C355/MAX($C$3:C355)-1,0)</f>
        <v>-0.10331075996990213</v>
      </c>
      <c r="E355" s="3">
        <f>IF(C355&lt;MAX($C$130:C355),C355/MAX($C$130:C355)-1,0)</f>
        <v>-0.10331075996990213</v>
      </c>
    </row>
    <row r="356" spans="1:5">
      <c r="A356" s="25">
        <v>42760</v>
      </c>
      <c r="B356" s="1">
        <v>1.1947000000000001</v>
      </c>
      <c r="C356" s="1">
        <v>1.1947000000000001</v>
      </c>
      <c r="D356" s="3">
        <f>IF(C356&lt;MAX($C$3:C356),C356/MAX($C$3:C356)-1,0)</f>
        <v>-0.10105342362678693</v>
      </c>
      <c r="E356" s="3">
        <f>IF(C356&lt;MAX($C$130:C356),C356/MAX($C$130:C356)-1,0)</f>
        <v>-0.10105342362678693</v>
      </c>
    </row>
    <row r="357" spans="1:5">
      <c r="A357" s="25">
        <v>42761</v>
      </c>
      <c r="B357" s="1">
        <v>1.2037</v>
      </c>
      <c r="C357" s="1">
        <v>1.2037</v>
      </c>
      <c r="D357" s="3">
        <f>IF(C357&lt;MAX($C$3:C357),C357/MAX($C$3:C357)-1,0)</f>
        <v>-9.428141459744166E-2</v>
      </c>
      <c r="E357" s="3">
        <f>IF(C357&lt;MAX($C$130:C357),C357/MAX($C$130:C357)-1,0)</f>
        <v>-9.428141459744166E-2</v>
      </c>
    </row>
    <row r="358" spans="1:5">
      <c r="A358" s="25">
        <v>42769</v>
      </c>
      <c r="B358" s="1">
        <v>1.1992</v>
      </c>
      <c r="C358" s="1">
        <v>1.1992</v>
      </c>
      <c r="D358" s="3">
        <f>IF(C358&lt;MAX($C$3:C358),C358/MAX($C$3:C358)-1,0)</f>
        <v>-9.7667419112114295E-2</v>
      </c>
      <c r="E358" s="3">
        <f>IF(C358&lt;MAX($C$130:C358),C358/MAX($C$130:C358)-1,0)</f>
        <v>-9.7667419112114295E-2</v>
      </c>
    </row>
    <row r="359" spans="1:5">
      <c r="A359" s="25">
        <v>42772</v>
      </c>
      <c r="B359" s="1">
        <v>1.2111000000000001</v>
      </c>
      <c r="C359" s="1">
        <v>1.2111000000000001</v>
      </c>
      <c r="D359" s="3">
        <f>IF(C359&lt;MAX($C$3:C359),C359/MAX($C$3:C359)-1,0)</f>
        <v>-8.8713318284424303E-2</v>
      </c>
      <c r="E359" s="3">
        <f>IF(C359&lt;MAX($C$130:C359),C359/MAX($C$130:C359)-1,0)</f>
        <v>-8.8713318284424303E-2</v>
      </c>
    </row>
    <row r="360" spans="1:5">
      <c r="A360" s="25">
        <v>42773</v>
      </c>
      <c r="B360" s="1">
        <v>1.2069000000000001</v>
      </c>
      <c r="C360" s="1">
        <v>1.2069000000000001</v>
      </c>
      <c r="D360" s="3">
        <f>IF(C360&lt;MAX($C$3:C360),C360/MAX($C$3:C360)-1,0)</f>
        <v>-9.1873589164785496E-2</v>
      </c>
      <c r="E360" s="3">
        <f>IF(C360&lt;MAX($C$130:C360),C360/MAX($C$130:C360)-1,0)</f>
        <v>-9.1873589164785496E-2</v>
      </c>
    </row>
    <row r="361" spans="1:5">
      <c r="A361" s="25">
        <v>42774</v>
      </c>
      <c r="B361" s="1">
        <v>1.2156</v>
      </c>
      <c r="C361" s="1">
        <v>1.2156</v>
      </c>
      <c r="D361" s="3">
        <f>IF(C361&lt;MAX($C$3:C361),C361/MAX($C$3:C361)-1,0)</f>
        <v>-8.5327313769751667E-2</v>
      </c>
      <c r="E361" s="3">
        <f>IF(C361&lt;MAX($C$130:C361),C361/MAX($C$130:C361)-1,0)</f>
        <v>-8.5327313769751667E-2</v>
      </c>
    </row>
    <row r="362" spans="1:5">
      <c r="A362" s="25">
        <v>42775</v>
      </c>
      <c r="B362" s="1">
        <v>1.2346999999999999</v>
      </c>
      <c r="C362" s="1">
        <v>1.2346999999999999</v>
      </c>
      <c r="D362" s="3">
        <f>IF(C362&lt;MAX($C$3:C362),C362/MAX($C$3:C362)-1,0)</f>
        <v>-7.0955605718585391E-2</v>
      </c>
      <c r="E362" s="3">
        <f>IF(C362&lt;MAX($C$130:C362),C362/MAX($C$130:C362)-1,0)</f>
        <v>-7.0955605718585391E-2</v>
      </c>
    </row>
    <row r="363" spans="1:5">
      <c r="A363" s="25">
        <v>42776</v>
      </c>
      <c r="B363" s="1">
        <v>1.2472000000000001</v>
      </c>
      <c r="C363" s="1">
        <v>1.2472000000000001</v>
      </c>
      <c r="D363" s="3">
        <f>IF(C363&lt;MAX($C$3:C363),C363/MAX($C$3:C363)-1,0)</f>
        <v>-6.1550037622272291E-2</v>
      </c>
      <c r="E363" s="3">
        <f>IF(C363&lt;MAX($C$130:C363),C363/MAX($C$130:C363)-1,0)</f>
        <v>-6.1550037622272291E-2</v>
      </c>
    </row>
    <row r="364" spans="1:5">
      <c r="A364" s="25">
        <v>42779</v>
      </c>
      <c r="B364" s="1">
        <v>1.2547999999999999</v>
      </c>
      <c r="C364" s="1">
        <v>1.2547999999999999</v>
      </c>
      <c r="D364" s="3">
        <f>IF(C364&lt;MAX($C$3:C364),C364/MAX($C$3:C364)-1,0)</f>
        <v>-5.5831452219714084E-2</v>
      </c>
      <c r="E364" s="3">
        <f>IF(C364&lt;MAX($C$130:C364),C364/MAX($C$130:C364)-1,0)</f>
        <v>-5.5831452219714084E-2</v>
      </c>
    </row>
    <row r="365" spans="1:5">
      <c r="A365" s="25">
        <v>42780</v>
      </c>
      <c r="B365" s="1">
        <v>1.2625999999999999</v>
      </c>
      <c r="C365" s="1">
        <v>1.2625999999999999</v>
      </c>
      <c r="D365" s="3">
        <f>IF(C365&lt;MAX($C$3:C365),C365/MAX($C$3:C365)-1,0)</f>
        <v>-4.9962377727614804E-2</v>
      </c>
      <c r="E365" s="3">
        <f>IF(C365&lt;MAX($C$130:C365),C365/MAX($C$130:C365)-1,0)</f>
        <v>-4.9962377727614804E-2</v>
      </c>
    </row>
    <row r="366" spans="1:5">
      <c r="A366" s="25">
        <v>42781</v>
      </c>
      <c r="B366" s="1">
        <v>1.2524</v>
      </c>
      <c r="C366" s="1">
        <v>1.2524</v>
      </c>
      <c r="D366" s="3">
        <f>IF(C366&lt;MAX($C$3:C366),C366/MAX($C$3:C366)-1,0)</f>
        <v>-5.7637321294206179E-2</v>
      </c>
      <c r="E366" s="3">
        <f>IF(C366&lt;MAX($C$130:C366),C366/MAX($C$130:C366)-1,0)</f>
        <v>-5.7637321294206179E-2</v>
      </c>
    </row>
    <row r="367" spans="1:5">
      <c r="A367" s="25">
        <v>42782</v>
      </c>
      <c r="B367" s="1">
        <v>1.2611000000000001</v>
      </c>
      <c r="C367" s="1">
        <v>1.2611000000000001</v>
      </c>
      <c r="D367" s="3">
        <f>IF(C367&lt;MAX($C$3:C367),C367/MAX($C$3:C367)-1,0)</f>
        <v>-5.1091045899172238E-2</v>
      </c>
      <c r="E367" s="3">
        <f>IF(C367&lt;MAX($C$130:C367),C367/MAX($C$130:C367)-1,0)</f>
        <v>-5.1091045899172238E-2</v>
      </c>
    </row>
    <row r="368" spans="1:5">
      <c r="A368" s="25">
        <v>42783</v>
      </c>
      <c r="B368" s="1">
        <v>1.2427999999999999</v>
      </c>
      <c r="C368" s="1">
        <v>1.2427999999999999</v>
      </c>
      <c r="D368" s="3">
        <f>IF(C368&lt;MAX($C$3:C368),C368/MAX($C$3:C368)-1,0)</f>
        <v>-6.4860797592174557E-2</v>
      </c>
      <c r="E368" s="3">
        <f>IF(C368&lt;MAX($C$130:C368),C368/MAX($C$130:C368)-1,0)</f>
        <v>-6.4860797592174557E-2</v>
      </c>
    </row>
    <row r="369" spans="1:5">
      <c r="A369" s="25">
        <v>42786</v>
      </c>
      <c r="B369" s="1">
        <v>1.2661</v>
      </c>
      <c r="C369" s="1">
        <v>1.2661</v>
      </c>
      <c r="D369" s="3">
        <f>IF(C369&lt;MAX($C$3:C369),C369/MAX($C$3:C369)-1,0)</f>
        <v>-4.7328818660647087E-2</v>
      </c>
      <c r="E369" s="3">
        <f>IF(C369&lt;MAX($C$130:C369),C369/MAX($C$130:C369)-1,0)</f>
        <v>-4.7328818660647087E-2</v>
      </c>
    </row>
    <row r="370" spans="1:5">
      <c r="A370" s="25">
        <v>42787</v>
      </c>
      <c r="B370" s="1">
        <v>1.2682</v>
      </c>
      <c r="C370" s="1">
        <v>1.2682</v>
      </c>
      <c r="D370" s="3">
        <f>IF(C370&lt;MAX($C$3:C370),C370/MAX($C$3:C370)-1,0)</f>
        <v>-4.5748683220466546E-2</v>
      </c>
      <c r="E370" s="3">
        <f>IF(C370&lt;MAX($C$130:C370),C370/MAX($C$130:C370)-1,0)</f>
        <v>-4.5748683220466546E-2</v>
      </c>
    </row>
    <row r="371" spans="1:5">
      <c r="A371" s="25">
        <v>42788</v>
      </c>
      <c r="B371" s="1">
        <v>1.2789999999999999</v>
      </c>
      <c r="C371" s="1">
        <v>1.2789999999999999</v>
      </c>
      <c r="D371" s="3">
        <f>IF(C371&lt;MAX($C$3:C371),C371/MAX($C$3:C371)-1,0)</f>
        <v>-3.7622272385252065E-2</v>
      </c>
      <c r="E371" s="3">
        <f>IF(C371&lt;MAX($C$130:C371),C371/MAX($C$130:C371)-1,0)</f>
        <v>-3.7622272385252065E-2</v>
      </c>
    </row>
    <row r="372" spans="1:5">
      <c r="A372" s="25">
        <v>42789</v>
      </c>
      <c r="B372" s="1">
        <v>1.2726</v>
      </c>
      <c r="C372" s="1">
        <v>1.2726</v>
      </c>
      <c r="D372" s="3">
        <f>IF(C372&lt;MAX($C$3:C372),C372/MAX($C$3:C372)-1,0)</f>
        <v>-4.2437923250564391E-2</v>
      </c>
      <c r="E372" s="3">
        <f>IF(C372&lt;MAX($C$130:C372),C372/MAX($C$130:C372)-1,0)</f>
        <v>-4.2437923250564391E-2</v>
      </c>
    </row>
    <row r="373" spans="1:5">
      <c r="A373" s="25">
        <v>42790</v>
      </c>
      <c r="B373" s="1">
        <v>1.2754000000000001</v>
      </c>
      <c r="C373" s="1">
        <v>1.2754000000000001</v>
      </c>
      <c r="D373" s="3">
        <f>IF(C373&lt;MAX($C$3:C373),C373/MAX($C$3:C373)-1,0)</f>
        <v>-4.0331075996990151E-2</v>
      </c>
      <c r="E373" s="3">
        <f>IF(C373&lt;MAX($C$130:C373),C373/MAX($C$130:C373)-1,0)</f>
        <v>-4.0331075996990151E-2</v>
      </c>
    </row>
    <row r="374" spans="1:5">
      <c r="A374" s="25">
        <v>42793</v>
      </c>
      <c r="B374" s="1">
        <v>1.2721</v>
      </c>
      <c r="C374" s="1">
        <v>1.2721</v>
      </c>
      <c r="D374" s="3">
        <f>IF(C374&lt;MAX($C$3:C374),C374/MAX($C$3:C374)-1,0)</f>
        <v>-4.2814145974416795E-2</v>
      </c>
      <c r="E374" s="3">
        <f>IF(C374&lt;MAX($C$130:C374),C374/MAX($C$130:C374)-1,0)</f>
        <v>-4.2814145974416795E-2</v>
      </c>
    </row>
    <row r="375" spans="1:5">
      <c r="A375" s="25">
        <v>42794</v>
      </c>
      <c r="B375" s="1">
        <v>1.2786999999999999</v>
      </c>
      <c r="C375" s="1">
        <v>1.2786999999999999</v>
      </c>
      <c r="D375" s="3">
        <f>IF(C375&lt;MAX($C$3:C375),C375/MAX($C$3:C375)-1,0)</f>
        <v>-3.7848006019563618E-2</v>
      </c>
      <c r="E375" s="3">
        <f>IF(C375&lt;MAX($C$130:C375),C375/MAX($C$130:C375)-1,0)</f>
        <v>-3.7848006019563618E-2</v>
      </c>
    </row>
    <row r="376" spans="1:5">
      <c r="A376" s="25">
        <v>42795</v>
      </c>
      <c r="B376" s="1">
        <v>1.2794000000000001</v>
      </c>
      <c r="C376" s="1">
        <v>1.2794000000000001</v>
      </c>
      <c r="D376" s="3">
        <f>IF(C376&lt;MAX($C$3:C376),C376/MAX($C$3:C376)-1,0)</f>
        <v>-3.7321294206169919E-2</v>
      </c>
      <c r="E376" s="3">
        <f>IF(C376&lt;MAX($C$130:C376),C376/MAX($C$130:C376)-1,0)</f>
        <v>-3.7321294206169919E-2</v>
      </c>
    </row>
    <row r="377" spans="1:5">
      <c r="A377" s="25">
        <v>42796</v>
      </c>
      <c r="B377" s="1">
        <v>1.2696000000000001</v>
      </c>
      <c r="C377" s="1">
        <v>1.2696000000000001</v>
      </c>
      <c r="D377" s="3">
        <f>IF(C377&lt;MAX($C$3:C377),C377/MAX($C$3:C377)-1,0)</f>
        <v>-4.4695259593679371E-2</v>
      </c>
      <c r="E377" s="3">
        <f>IF(C377&lt;MAX($C$130:C377),C377/MAX($C$130:C377)-1,0)</f>
        <v>-4.4695259593679371E-2</v>
      </c>
    </row>
    <row r="378" spans="1:5">
      <c r="A378" s="25">
        <v>42797</v>
      </c>
      <c r="B378" s="1">
        <v>1.2699</v>
      </c>
      <c r="C378" s="1">
        <v>1.2699</v>
      </c>
      <c r="D378" s="3">
        <f>IF(C378&lt;MAX($C$3:C378),C378/MAX($C$3:C378)-1,0)</f>
        <v>-4.4469525959367928E-2</v>
      </c>
      <c r="E378" s="3">
        <f>IF(C378&lt;MAX($C$130:C378),C378/MAX($C$130:C378)-1,0)</f>
        <v>-4.4469525959367928E-2</v>
      </c>
    </row>
    <row r="379" spans="1:5">
      <c r="A379" s="25">
        <v>42800</v>
      </c>
      <c r="B379" s="1">
        <v>1.2793000000000001</v>
      </c>
      <c r="C379" s="1">
        <v>1.2793000000000001</v>
      </c>
      <c r="D379" s="3">
        <f>IF(C379&lt;MAX($C$3:C379),C379/MAX($C$3:C379)-1,0)</f>
        <v>-3.73965387509404E-2</v>
      </c>
      <c r="E379" s="3">
        <f>IF(C379&lt;MAX($C$130:C379),C379/MAX($C$130:C379)-1,0)</f>
        <v>-3.73965387509404E-2</v>
      </c>
    </row>
    <row r="380" spans="1:5">
      <c r="A380" s="25">
        <v>42801</v>
      </c>
      <c r="B380" s="1">
        <v>1.2799</v>
      </c>
      <c r="C380" s="1">
        <v>1.2799</v>
      </c>
      <c r="D380" s="3">
        <f>IF(C380&lt;MAX($C$3:C380),C380/MAX($C$3:C380)-1,0)</f>
        <v>-3.6945071482317515E-2</v>
      </c>
      <c r="E380" s="3">
        <f>IF(C380&lt;MAX($C$130:C380),C380/MAX($C$130:C380)-1,0)</f>
        <v>-3.6945071482317515E-2</v>
      </c>
    </row>
    <row r="381" spans="1:5">
      <c r="A381" s="25">
        <v>42802</v>
      </c>
      <c r="B381" s="1">
        <v>1.2724</v>
      </c>
      <c r="C381" s="1">
        <v>1.2724</v>
      </c>
      <c r="D381" s="3">
        <f>IF(C381&lt;MAX($C$3:C381),C381/MAX($C$3:C381)-1,0)</f>
        <v>-4.2588412340105353E-2</v>
      </c>
      <c r="E381" s="3">
        <f>IF(C381&lt;MAX($C$130:C381),C381/MAX($C$130:C381)-1,0)</f>
        <v>-4.2588412340105353E-2</v>
      </c>
    </row>
    <row r="382" spans="1:5">
      <c r="A382" s="25">
        <v>42803</v>
      </c>
      <c r="B382" s="1">
        <v>1.2646999999999999</v>
      </c>
      <c r="C382" s="1">
        <v>1.2646999999999999</v>
      </c>
      <c r="D382" s="3">
        <f>IF(C382&lt;MAX($C$3:C382),C382/MAX($C$3:C382)-1,0)</f>
        <v>-4.8382242287434152E-2</v>
      </c>
      <c r="E382" s="3">
        <f>IF(C382&lt;MAX($C$130:C382),C382/MAX($C$130:C382)-1,0)</f>
        <v>-4.8382242287434152E-2</v>
      </c>
    </row>
    <row r="383" spans="1:5">
      <c r="A383" s="25">
        <v>42804</v>
      </c>
      <c r="B383" s="1">
        <v>1.2634000000000001</v>
      </c>
      <c r="C383" s="1">
        <v>1.2634000000000001</v>
      </c>
      <c r="D383" s="3">
        <f>IF(C383&lt;MAX($C$3:C383),C383/MAX($C$3:C383)-1,0)</f>
        <v>-4.9360421369450624E-2</v>
      </c>
      <c r="E383" s="3">
        <f>IF(C383&lt;MAX($C$130:C383),C383/MAX($C$130:C383)-1,0)</f>
        <v>-4.9360421369450624E-2</v>
      </c>
    </row>
    <row r="384" spans="1:5">
      <c r="A384" s="25">
        <v>42807</v>
      </c>
      <c r="B384" s="1">
        <v>1.2846</v>
      </c>
      <c r="C384" s="1">
        <v>1.2846</v>
      </c>
      <c r="D384" s="3">
        <f>IF(C384&lt;MAX($C$3:C384),C384/MAX($C$3:C384)-1,0)</f>
        <v>-3.3408577878103807E-2</v>
      </c>
      <c r="E384" s="3">
        <f>IF(C384&lt;MAX($C$130:C384),C384/MAX($C$130:C384)-1,0)</f>
        <v>-3.3408577878103807E-2</v>
      </c>
    </row>
    <row r="385" spans="1:5">
      <c r="A385" s="25">
        <v>42808</v>
      </c>
      <c r="B385" s="1">
        <v>1.2849999999999999</v>
      </c>
      <c r="C385" s="1">
        <v>1.2849999999999999</v>
      </c>
      <c r="D385" s="3">
        <f>IF(C385&lt;MAX($C$3:C385),C385/MAX($C$3:C385)-1,0)</f>
        <v>-3.3107599699021883E-2</v>
      </c>
      <c r="E385" s="3">
        <f>IF(C385&lt;MAX($C$130:C385),C385/MAX($C$130:C385)-1,0)</f>
        <v>-3.3107599699021883E-2</v>
      </c>
    </row>
    <row r="386" spans="1:5">
      <c r="A386" s="25">
        <v>42809</v>
      </c>
      <c r="B386" s="1">
        <v>1.2877000000000001</v>
      </c>
      <c r="C386" s="1">
        <v>1.2877000000000001</v>
      </c>
      <c r="D386" s="3">
        <f>IF(C386&lt;MAX($C$3:C386),C386/MAX($C$3:C386)-1,0)</f>
        <v>-3.1075996990218124E-2</v>
      </c>
      <c r="E386" s="3">
        <f>IF(C386&lt;MAX($C$130:C386),C386/MAX($C$130:C386)-1,0)</f>
        <v>-3.1075996990218124E-2</v>
      </c>
    </row>
    <row r="387" spans="1:5">
      <c r="A387" s="25">
        <v>42810</v>
      </c>
      <c r="B387" s="1">
        <v>1.3027</v>
      </c>
      <c r="C387" s="1">
        <v>1.3027</v>
      </c>
      <c r="D387" s="3">
        <f>IF(C387&lt;MAX($C$3:C387),C387/MAX($C$3:C387)-1,0)</f>
        <v>-1.978931527464256E-2</v>
      </c>
      <c r="E387" s="3">
        <f>IF(C387&lt;MAX($C$130:C387),C387/MAX($C$130:C387)-1,0)</f>
        <v>-1.978931527464256E-2</v>
      </c>
    </row>
    <row r="388" spans="1:5">
      <c r="A388" s="25">
        <v>42811</v>
      </c>
      <c r="B388" s="1">
        <v>1.2897000000000001</v>
      </c>
      <c r="C388" s="1">
        <v>1.2897000000000001</v>
      </c>
      <c r="D388" s="3">
        <f>IF(C388&lt;MAX($C$3:C388),C388/MAX($C$3:C388)-1,0)</f>
        <v>-2.9571106094808064E-2</v>
      </c>
      <c r="E388" s="3">
        <f>IF(C388&lt;MAX($C$130:C388),C388/MAX($C$130:C388)-1,0)</f>
        <v>-2.9571106094808064E-2</v>
      </c>
    </row>
    <row r="389" spans="1:5">
      <c r="A389" s="25">
        <v>42814</v>
      </c>
      <c r="B389" s="1">
        <v>1.2908999999999999</v>
      </c>
      <c r="C389" s="1">
        <v>1.2908999999999999</v>
      </c>
      <c r="D389" s="3">
        <f>IF(C389&lt;MAX($C$3:C389),C389/MAX($C$3:C389)-1,0)</f>
        <v>-2.8668171557562072E-2</v>
      </c>
      <c r="E389" s="3">
        <f>IF(C389&lt;MAX($C$130:C389),C389/MAX($C$130:C389)-1,0)</f>
        <v>-2.8668171557562072E-2</v>
      </c>
    </row>
    <row r="390" spans="1:5">
      <c r="A390" s="25">
        <v>42815</v>
      </c>
      <c r="B390" s="1">
        <v>1.2956000000000001</v>
      </c>
      <c r="C390" s="1">
        <v>1.2956000000000001</v>
      </c>
      <c r="D390" s="3">
        <f>IF(C390&lt;MAX($C$3:C390),C390/MAX($C$3:C390)-1,0)</f>
        <v>-2.5131677953348253E-2</v>
      </c>
      <c r="E390" s="3">
        <f>IF(C390&lt;MAX($C$130:C390),C390/MAX($C$130:C390)-1,0)</f>
        <v>-2.5131677953348253E-2</v>
      </c>
    </row>
    <row r="391" spans="1:5">
      <c r="A391" s="25">
        <v>42816</v>
      </c>
      <c r="B391" s="1">
        <v>1.296</v>
      </c>
      <c r="C391" s="1">
        <v>1.296</v>
      </c>
      <c r="D391" s="3">
        <f>IF(C391&lt;MAX($C$3:C391),C391/MAX($C$3:C391)-1,0)</f>
        <v>-2.4830699774266329E-2</v>
      </c>
      <c r="E391" s="3">
        <f>IF(C391&lt;MAX($C$130:C391),C391/MAX($C$130:C391)-1,0)</f>
        <v>-2.4830699774266329E-2</v>
      </c>
    </row>
    <row r="392" spans="1:5">
      <c r="A392" s="25">
        <v>42817</v>
      </c>
      <c r="B392" s="1">
        <v>1.3018000000000001</v>
      </c>
      <c r="C392" s="1">
        <v>1.3018000000000001</v>
      </c>
      <c r="D392" s="3">
        <f>IF(C392&lt;MAX($C$3:C392),C392/MAX($C$3:C392)-1,0)</f>
        <v>-2.0466516177576999E-2</v>
      </c>
      <c r="E392" s="3">
        <f>IF(C392&lt;MAX($C$130:C392),C392/MAX($C$130:C392)-1,0)</f>
        <v>-2.0466516177576999E-2</v>
      </c>
    </row>
    <row r="393" spans="1:5">
      <c r="A393" s="25">
        <v>42818</v>
      </c>
      <c r="B393" s="1">
        <v>1.3061</v>
      </c>
      <c r="C393" s="1">
        <v>1.3061</v>
      </c>
      <c r="D393" s="3">
        <f>IF(C393&lt;MAX($C$3:C393),C393/MAX($C$3:C393)-1,0)</f>
        <v>-1.7231000752445436E-2</v>
      </c>
      <c r="E393" s="3">
        <f>IF(C393&lt;MAX($C$130:C393),C393/MAX($C$130:C393)-1,0)</f>
        <v>-1.7231000752445436E-2</v>
      </c>
    </row>
    <row r="394" spans="1:5">
      <c r="A394" s="25">
        <v>42821</v>
      </c>
      <c r="B394" s="1">
        <v>1.2992999999999999</v>
      </c>
      <c r="C394" s="1">
        <v>1.2992999999999999</v>
      </c>
      <c r="D394" s="3">
        <f>IF(C394&lt;MAX($C$3:C394),C394/MAX($C$3:C394)-1,0)</f>
        <v>-2.2347629796839796E-2</v>
      </c>
      <c r="E394" s="3">
        <f>IF(C394&lt;MAX($C$130:C394),C394/MAX($C$130:C394)-1,0)</f>
        <v>-2.2347629796839796E-2</v>
      </c>
    </row>
    <row r="395" spans="1:5">
      <c r="A395" s="25">
        <v>42822</v>
      </c>
      <c r="B395" s="1">
        <v>1.2987</v>
      </c>
      <c r="C395" s="1">
        <v>1.2987</v>
      </c>
      <c r="D395" s="3">
        <f>IF(C395&lt;MAX($C$3:C395),C395/MAX($C$3:C395)-1,0)</f>
        <v>-2.2799097065462792E-2</v>
      </c>
      <c r="E395" s="3">
        <f>IF(C395&lt;MAX($C$130:C395),C395/MAX($C$130:C395)-1,0)</f>
        <v>-2.2799097065462792E-2</v>
      </c>
    </row>
    <row r="396" spans="1:5">
      <c r="A396" s="25">
        <v>42823</v>
      </c>
      <c r="B396" s="1">
        <v>1.2939000000000001</v>
      </c>
      <c r="C396" s="1">
        <v>1.2939000000000001</v>
      </c>
      <c r="D396" s="3">
        <f>IF(C396&lt;MAX($C$3:C396),C396/MAX($C$3:C396)-1,0)</f>
        <v>-2.6410835214446871E-2</v>
      </c>
      <c r="E396" s="3">
        <f>IF(C396&lt;MAX($C$130:C396),C396/MAX($C$130:C396)-1,0)</f>
        <v>-2.6410835214446871E-2</v>
      </c>
    </row>
    <row r="397" spans="1:5">
      <c r="A397" s="25">
        <v>42824</v>
      </c>
      <c r="B397" s="1">
        <v>1.2779</v>
      </c>
      <c r="C397" s="1">
        <v>1.2779</v>
      </c>
      <c r="D397" s="3">
        <f>IF(C397&lt;MAX($C$3:C397),C397/MAX($C$3:C397)-1,0)</f>
        <v>-3.8449962377727576E-2</v>
      </c>
      <c r="E397" s="3">
        <f>IF(C397&lt;MAX($C$130:C397),C397/MAX($C$130:C397)-1,0)</f>
        <v>-3.8449962377727576E-2</v>
      </c>
    </row>
    <row r="398" spans="1:5">
      <c r="A398" s="25">
        <v>42825</v>
      </c>
      <c r="B398" s="1">
        <v>1.3046</v>
      </c>
      <c r="C398" s="1">
        <v>1.3046</v>
      </c>
      <c r="D398" s="3">
        <f>IF(C398&lt;MAX($C$3:C398),C398/MAX($C$3:C398)-1,0)</f>
        <v>-1.8359668924002981E-2</v>
      </c>
      <c r="E398" s="3">
        <f>IF(C398&lt;MAX($C$130:C398),C398/MAX($C$130:C398)-1,0)</f>
        <v>-1.8359668924002981E-2</v>
      </c>
    </row>
    <row r="399" spans="1:5">
      <c r="A399" s="25">
        <v>42830</v>
      </c>
      <c r="B399" s="1">
        <v>1.3517999999999999</v>
      </c>
      <c r="C399" s="1">
        <v>1.3517999999999999</v>
      </c>
      <c r="D399" s="3">
        <f>IF(C399&lt;MAX($C$3:C399),C399/MAX($C$3:C399)-1,0)</f>
        <v>0</v>
      </c>
      <c r="E399" s="3">
        <f>IF(C399&lt;MAX($C$130:C399),C399/MAX($C$130:C399)-1,0)</f>
        <v>0</v>
      </c>
    </row>
    <row r="400" spans="1:5">
      <c r="A400" s="25">
        <v>42831</v>
      </c>
      <c r="B400" s="1">
        <v>1.3623000000000001</v>
      </c>
      <c r="C400" s="1">
        <v>1.3623000000000001</v>
      </c>
      <c r="D400" s="3">
        <f>IF(C400&lt;MAX($C$3:C400),C400/MAX($C$3:C400)-1,0)</f>
        <v>0</v>
      </c>
      <c r="E400" s="3">
        <f>IF(C400&lt;MAX($C$130:C400),C400/MAX($C$130:C400)-1,0)</f>
        <v>0</v>
      </c>
    </row>
    <row r="401" spans="1:5">
      <c r="A401" s="25">
        <v>42832</v>
      </c>
      <c r="B401" s="1">
        <v>1.357</v>
      </c>
      <c r="C401" s="1">
        <v>1.357</v>
      </c>
      <c r="D401" s="3">
        <f>IF(C401&lt;MAX($C$3:C401),C401/MAX($C$3:C401)-1,0)</f>
        <v>-3.890479336416397E-3</v>
      </c>
      <c r="E401" s="3">
        <f>IF(C401&lt;MAX($C$130:C401),C401/MAX($C$130:C401)-1,0)</f>
        <v>-3.890479336416397E-3</v>
      </c>
    </row>
    <row r="402" spans="1:5">
      <c r="A402" s="25">
        <v>42835</v>
      </c>
      <c r="B402" s="1">
        <v>1.3584000000000001</v>
      </c>
      <c r="C402" s="1">
        <v>1.3584000000000001</v>
      </c>
      <c r="D402" s="3">
        <f>IF(C402&lt;MAX($C$3:C402),C402/MAX($C$3:C402)-1,0)</f>
        <v>-2.8628055494384075E-3</v>
      </c>
      <c r="E402" s="3">
        <f>IF(C402&lt;MAX($C$130:C402),C402/MAX($C$130:C402)-1,0)</f>
        <v>-2.8628055494384075E-3</v>
      </c>
    </row>
    <row r="403" spans="1:5">
      <c r="A403" s="25">
        <v>42836</v>
      </c>
      <c r="B403" s="1">
        <v>1.365</v>
      </c>
      <c r="C403" s="1">
        <v>1.365</v>
      </c>
      <c r="D403" s="3">
        <f>IF(C403&lt;MAX($C$3:C403),C403/MAX($C$3:C403)-1,0)</f>
        <v>0</v>
      </c>
      <c r="E403" s="3">
        <f>IF(C403&lt;MAX($C$130:C403),C403/MAX($C$130:C403)-1,0)</f>
        <v>0</v>
      </c>
    </row>
    <row r="404" spans="1:5">
      <c r="A404" s="25">
        <v>42837</v>
      </c>
      <c r="B404" s="1">
        <v>1.3487</v>
      </c>
      <c r="C404" s="1">
        <v>1.3487</v>
      </c>
      <c r="D404" s="3">
        <f>IF(C404&lt;MAX($C$3:C404),C404/MAX($C$3:C404)-1,0)</f>
        <v>-1.1941391941391877E-2</v>
      </c>
      <c r="E404" s="3">
        <f>IF(C404&lt;MAX($C$130:C404),C404/MAX($C$130:C404)-1,0)</f>
        <v>-1.1941391941391877E-2</v>
      </c>
    </row>
    <row r="405" spans="1:5">
      <c r="A405" s="25">
        <v>42838</v>
      </c>
      <c r="B405" s="1">
        <v>1.3613999999999999</v>
      </c>
      <c r="C405" s="1">
        <v>1.3613999999999999</v>
      </c>
      <c r="D405" s="3">
        <f>IF(C405&lt;MAX($C$3:C405),C405/MAX($C$3:C405)-1,0)</f>
        <v>-2.6373626373626946E-3</v>
      </c>
      <c r="E405" s="3">
        <f>IF(C405&lt;MAX($C$130:C405),C405/MAX($C$130:C405)-1,0)</f>
        <v>-2.6373626373626946E-3</v>
      </c>
    </row>
    <row r="406" spans="1:5">
      <c r="A406" s="25">
        <v>42839</v>
      </c>
      <c r="B406" s="1">
        <v>1.3391</v>
      </c>
      <c r="C406" s="1">
        <v>1.3391</v>
      </c>
      <c r="D406" s="3">
        <f>IF(C406&lt;MAX($C$3:C406),C406/MAX($C$3:C406)-1,0)</f>
        <v>-1.8974358974358951E-2</v>
      </c>
      <c r="E406" s="3">
        <f>IF(C406&lt;MAX($C$130:C406),C406/MAX($C$130:C406)-1,0)</f>
        <v>-1.8974358974358951E-2</v>
      </c>
    </row>
    <row r="407" spans="1:5">
      <c r="A407" s="25">
        <v>42842</v>
      </c>
      <c r="B407" s="1">
        <v>1.3308</v>
      </c>
      <c r="C407" s="1">
        <v>1.3308</v>
      </c>
      <c r="D407" s="3">
        <f>IF(C407&lt;MAX($C$3:C407),C407/MAX($C$3:C407)-1,0)</f>
        <v>-2.5054945054945099E-2</v>
      </c>
      <c r="E407" s="3">
        <f>IF(C407&lt;MAX($C$130:C407),C407/MAX($C$130:C407)-1,0)</f>
        <v>-2.5054945054945099E-2</v>
      </c>
    </row>
    <row r="408" spans="1:5">
      <c r="A408" s="25">
        <v>42843</v>
      </c>
      <c r="B408" s="1">
        <v>1.3236000000000001</v>
      </c>
      <c r="C408" s="1">
        <v>1.3236000000000001</v>
      </c>
      <c r="D408" s="3">
        <f>IF(C408&lt;MAX($C$3:C408),C408/MAX($C$3:C408)-1,0)</f>
        <v>-3.0329670329670266E-2</v>
      </c>
      <c r="E408" s="3">
        <f>IF(C408&lt;MAX($C$130:C408),C408/MAX($C$130:C408)-1,0)</f>
        <v>-3.0329670329670266E-2</v>
      </c>
    </row>
    <row r="409" spans="1:5">
      <c r="A409" s="25">
        <v>42844</v>
      </c>
      <c r="B409" s="1">
        <v>1.3127</v>
      </c>
      <c r="C409" s="1">
        <v>1.3127</v>
      </c>
      <c r="D409" s="3">
        <f>IF(C409&lt;MAX($C$3:C409),C409/MAX($C$3:C409)-1,0)</f>
        <v>-3.8315018315018379E-2</v>
      </c>
      <c r="E409" s="3">
        <f>IF(C409&lt;MAX($C$130:C409),C409/MAX($C$130:C409)-1,0)</f>
        <v>-3.8315018315018379E-2</v>
      </c>
    </row>
    <row r="410" spans="1:5">
      <c r="A410" s="25">
        <v>42845</v>
      </c>
      <c r="B410" s="1">
        <v>1.3055000000000001</v>
      </c>
      <c r="C410" s="1">
        <v>1.3055000000000001</v>
      </c>
      <c r="D410" s="3">
        <f>IF(C410&lt;MAX($C$3:C410),C410/MAX($C$3:C410)-1,0)</f>
        <v>-4.3589743589743546E-2</v>
      </c>
      <c r="E410" s="3">
        <f>IF(C410&lt;MAX($C$130:C410),C410/MAX($C$130:C410)-1,0)</f>
        <v>-4.3589743589743546E-2</v>
      </c>
    </row>
    <row r="411" spans="1:5">
      <c r="A411" s="25">
        <v>42846</v>
      </c>
      <c r="B411" s="1">
        <v>1.3062</v>
      </c>
      <c r="C411" s="1">
        <v>1.3062</v>
      </c>
      <c r="D411" s="3">
        <f>IF(C411&lt;MAX($C$3:C411),C411/MAX($C$3:C411)-1,0)</f>
        <v>-4.3076923076923013E-2</v>
      </c>
      <c r="E411" s="3">
        <f>IF(C411&lt;MAX($C$130:C411),C411/MAX($C$130:C411)-1,0)</f>
        <v>-4.3076923076923013E-2</v>
      </c>
    </row>
    <row r="412" spans="1:5">
      <c r="A412" s="25">
        <v>42849</v>
      </c>
      <c r="B412" s="1">
        <v>1.2582</v>
      </c>
      <c r="C412" s="1">
        <v>1.2582</v>
      </c>
      <c r="D412" s="3">
        <f>IF(C412&lt;MAX($C$3:C412),C412/MAX($C$3:C412)-1,0)</f>
        <v>-7.8241758241758275E-2</v>
      </c>
      <c r="E412" s="3">
        <f>IF(C412&lt;MAX($C$130:C412),C412/MAX($C$130:C412)-1,0)</f>
        <v>-7.8241758241758275E-2</v>
      </c>
    </row>
    <row r="413" spans="1:5">
      <c r="A413" s="25">
        <v>42850</v>
      </c>
      <c r="B413" s="1">
        <v>1.2630999999999999</v>
      </c>
      <c r="C413" s="1">
        <v>1.2630999999999999</v>
      </c>
      <c r="D413" s="3">
        <f>IF(C413&lt;MAX($C$3:C413),C413/MAX($C$3:C413)-1,0)</f>
        <v>-7.4652014652014764E-2</v>
      </c>
      <c r="E413" s="3">
        <f>IF(C413&lt;MAX($C$130:C413),C413/MAX($C$130:C413)-1,0)</f>
        <v>-7.4652014652014764E-2</v>
      </c>
    </row>
    <row r="414" spans="1:5">
      <c r="A414" s="25">
        <v>42851</v>
      </c>
      <c r="B414" s="1">
        <v>1.2789999999999999</v>
      </c>
      <c r="C414" s="1">
        <v>1.2789999999999999</v>
      </c>
      <c r="D414" s="3">
        <f>IF(C414&lt;MAX($C$3:C414),C414/MAX($C$3:C414)-1,0)</f>
        <v>-6.3003663003663113E-2</v>
      </c>
      <c r="E414" s="3">
        <f>IF(C414&lt;MAX($C$130:C414),C414/MAX($C$130:C414)-1,0)</f>
        <v>-6.3003663003663113E-2</v>
      </c>
    </row>
    <row r="415" spans="1:5">
      <c r="A415" s="25">
        <v>42852</v>
      </c>
      <c r="B415" s="1">
        <v>1.2873000000000001</v>
      </c>
      <c r="C415" s="1">
        <v>1.2873000000000001</v>
      </c>
      <c r="D415" s="3">
        <f>IF(C415&lt;MAX($C$3:C415),C415/MAX($C$3:C415)-1,0)</f>
        <v>-5.6923076923076854E-2</v>
      </c>
      <c r="E415" s="3">
        <f>IF(C415&lt;MAX($C$130:C415),C415/MAX($C$130:C415)-1,0)</f>
        <v>-5.6923076923076854E-2</v>
      </c>
    </row>
    <row r="416" spans="1:5">
      <c r="A416" s="25">
        <v>42853</v>
      </c>
      <c r="B416" s="1">
        <v>1.2885</v>
      </c>
      <c r="C416" s="1">
        <v>1.2885</v>
      </c>
      <c r="D416" s="3">
        <f>IF(C416&lt;MAX($C$3:C416),C416/MAX($C$3:C416)-1,0)</f>
        <v>-5.6043956043956067E-2</v>
      </c>
      <c r="E416" s="3">
        <f>IF(C416&lt;MAX($C$130:C416),C416/MAX($C$130:C416)-1,0)</f>
        <v>-5.6043956043956067E-2</v>
      </c>
    </row>
    <row r="417" spans="1:5">
      <c r="A417" s="25">
        <v>42857</v>
      </c>
      <c r="B417" s="1">
        <v>1.2914000000000001</v>
      </c>
      <c r="C417" s="1">
        <v>1.2914000000000001</v>
      </c>
      <c r="D417" s="3">
        <f>IF(C417&lt;MAX($C$3:C417),C417/MAX($C$3:C417)-1,0)</f>
        <v>-5.3919413919413794E-2</v>
      </c>
      <c r="E417" s="3">
        <f>IF(C417&lt;MAX($C$130:C417),C417/MAX($C$130:C417)-1,0)</f>
        <v>-5.3919413919413794E-2</v>
      </c>
    </row>
    <row r="418" spans="1:5">
      <c r="A418" s="25">
        <v>42858</v>
      </c>
      <c r="B418" s="1">
        <v>1.2883</v>
      </c>
      <c r="C418" s="1">
        <v>1.2883</v>
      </c>
      <c r="D418" s="3">
        <f>IF(C418&lt;MAX($C$3:C418),C418/MAX($C$3:C418)-1,0)</f>
        <v>-5.6190476190476235E-2</v>
      </c>
      <c r="E418" s="3">
        <f>IF(C418&lt;MAX($C$130:C418),C418/MAX($C$130:C418)-1,0)</f>
        <v>-5.6190476190476235E-2</v>
      </c>
    </row>
    <row r="419" spans="1:5">
      <c r="A419" s="25">
        <v>42859</v>
      </c>
      <c r="B419" s="1">
        <v>1.2834000000000001</v>
      </c>
      <c r="C419" s="1">
        <v>1.2834000000000001</v>
      </c>
      <c r="D419" s="3">
        <f>IF(C419&lt;MAX($C$3:C419),C419/MAX($C$3:C419)-1,0)</f>
        <v>-5.9780219780219745E-2</v>
      </c>
      <c r="E419" s="3">
        <f>IF(C419&lt;MAX($C$130:C419),C419/MAX($C$130:C419)-1,0)</f>
        <v>-5.9780219780219745E-2</v>
      </c>
    </row>
    <row r="420" spans="1:5">
      <c r="A420" s="25">
        <v>42860</v>
      </c>
      <c r="B420" s="1">
        <v>1.2606999999999999</v>
      </c>
      <c r="C420" s="1">
        <v>1.2606999999999999</v>
      </c>
      <c r="D420" s="3">
        <f>IF(C420&lt;MAX($C$3:C420),C420/MAX($C$3:C420)-1,0)</f>
        <v>-7.641025641025645E-2</v>
      </c>
      <c r="E420" s="3">
        <f>IF(C420&lt;MAX($C$130:C420),C420/MAX($C$130:C420)-1,0)</f>
        <v>-7.641025641025645E-2</v>
      </c>
    </row>
    <row r="421" spans="1:5">
      <c r="A421" s="25">
        <v>42863</v>
      </c>
      <c r="B421" s="1">
        <v>1.2399</v>
      </c>
      <c r="C421" s="1">
        <v>1.2399</v>
      </c>
      <c r="D421" s="3">
        <f>IF(C421&lt;MAX($C$3:C421),C421/MAX($C$3:C421)-1,0)</f>
        <v>-9.1648351648351611E-2</v>
      </c>
      <c r="E421" s="3">
        <f>IF(C421&lt;MAX($C$130:C421),C421/MAX($C$130:C421)-1,0)</f>
        <v>-9.1648351648351611E-2</v>
      </c>
    </row>
    <row r="422" spans="1:5">
      <c r="A422" s="25">
        <v>42864</v>
      </c>
      <c r="B422" s="1">
        <v>1.2583</v>
      </c>
      <c r="C422" s="1">
        <v>1.2583</v>
      </c>
      <c r="D422" s="3">
        <f>IF(C422&lt;MAX($C$3:C422),C422/MAX($C$3:C422)-1,0)</f>
        <v>-7.8168498168498135E-2</v>
      </c>
      <c r="E422" s="3">
        <f>IF(C422&lt;MAX($C$130:C422),C422/MAX($C$130:C422)-1,0)</f>
        <v>-7.8168498168498135E-2</v>
      </c>
    </row>
    <row r="423" spans="1:5">
      <c r="A423" s="25">
        <v>42865</v>
      </c>
      <c r="B423" s="1">
        <v>1.2399</v>
      </c>
      <c r="C423" s="1">
        <v>1.2399</v>
      </c>
      <c r="D423" s="3">
        <f>IF(C423&lt;MAX($C$3:C423),C423/MAX($C$3:C423)-1,0)</f>
        <v>-9.1648351648351611E-2</v>
      </c>
      <c r="E423" s="3">
        <f>IF(C423&lt;MAX($C$130:C423),C423/MAX($C$130:C423)-1,0)</f>
        <v>-9.1648351648351611E-2</v>
      </c>
    </row>
    <row r="424" spans="1:5">
      <c r="A424" s="25">
        <v>42866</v>
      </c>
      <c r="B424" s="1">
        <v>1.2423999999999999</v>
      </c>
      <c r="C424" s="1">
        <v>1.2423999999999999</v>
      </c>
      <c r="D424" s="3">
        <f>IF(C424&lt;MAX($C$3:C424),C424/MAX($C$3:C424)-1,0)</f>
        <v>-8.9816849816849897E-2</v>
      </c>
      <c r="E424" s="3">
        <f>IF(C424&lt;MAX($C$130:C424),C424/MAX($C$130:C424)-1,0)</f>
        <v>-8.9816849816849897E-2</v>
      </c>
    </row>
    <row r="425" spans="1:5">
      <c r="A425" s="25">
        <v>42867</v>
      </c>
      <c r="B425" s="1">
        <v>1.2432000000000001</v>
      </c>
      <c r="C425" s="1">
        <v>1.2432000000000001</v>
      </c>
      <c r="D425" s="3">
        <f>IF(C425&lt;MAX($C$3:C425),C425/MAX($C$3:C425)-1,0)</f>
        <v>-8.9230769230769114E-2</v>
      </c>
      <c r="E425" s="3">
        <f>IF(C425&lt;MAX($C$130:C425),C425/MAX($C$130:C425)-1,0)</f>
        <v>-8.9230769230769114E-2</v>
      </c>
    </row>
    <row r="426" spans="1:5">
      <c r="A426" s="25">
        <v>42870</v>
      </c>
      <c r="B426" s="1">
        <v>1.2331000000000001</v>
      </c>
      <c r="C426" s="1">
        <v>1.2331000000000001</v>
      </c>
      <c r="D426" s="3">
        <f>IF(C426&lt;MAX($C$3:C426),C426/MAX($C$3:C426)-1,0)</f>
        <v>-9.6630036630036553E-2</v>
      </c>
      <c r="E426" s="3">
        <f>IF(C426&lt;MAX($C$130:C426),C426/MAX($C$130:C426)-1,0)</f>
        <v>-9.6630036630036553E-2</v>
      </c>
    </row>
    <row r="427" spans="1:5">
      <c r="A427" s="25">
        <v>42871</v>
      </c>
      <c r="B427" s="1">
        <v>1.2696000000000001</v>
      </c>
      <c r="C427" s="1">
        <v>1.2696000000000001</v>
      </c>
      <c r="D427" s="3">
        <f>IF(C427&lt;MAX($C$3:C427),C427/MAX($C$3:C427)-1,0)</f>
        <v>-6.9890109890109797E-2</v>
      </c>
      <c r="E427" s="3">
        <f>IF(C427&lt;MAX($C$130:C427),C427/MAX($C$130:C427)-1,0)</f>
        <v>-6.9890109890109797E-2</v>
      </c>
    </row>
    <row r="428" spans="1:5">
      <c r="A428" s="25">
        <v>42872</v>
      </c>
      <c r="B428" s="1">
        <v>1.2650999999999999</v>
      </c>
      <c r="C428" s="1">
        <v>1.2650999999999999</v>
      </c>
      <c r="D428" s="3">
        <f>IF(C428&lt;MAX($C$3:C428),C428/MAX($C$3:C428)-1,0)</f>
        <v>-7.3186813186813304E-2</v>
      </c>
      <c r="E428" s="3">
        <f>IF(C428&lt;MAX($C$130:C428),C428/MAX($C$130:C428)-1,0)</f>
        <v>-7.3186813186813304E-2</v>
      </c>
    </row>
    <row r="429" spans="1:5">
      <c r="A429" s="25">
        <v>42873</v>
      </c>
      <c r="B429" s="1">
        <v>1.2615000000000001</v>
      </c>
      <c r="C429" s="1">
        <v>1.2615000000000001</v>
      </c>
      <c r="D429" s="3">
        <f>IF(C429&lt;MAX($C$3:C429),C429/MAX($C$3:C429)-1,0)</f>
        <v>-7.5824175824175777E-2</v>
      </c>
      <c r="E429" s="3">
        <f>IF(C429&lt;MAX($C$130:C429),C429/MAX($C$130:C429)-1,0)</f>
        <v>-7.5824175824175777E-2</v>
      </c>
    </row>
    <row r="430" spans="1:5">
      <c r="A430" s="25">
        <v>42874</v>
      </c>
      <c r="B430" s="1">
        <v>1.2454000000000001</v>
      </c>
      <c r="C430" s="1">
        <v>1.2454000000000001</v>
      </c>
      <c r="D430" s="3">
        <f>IF(C430&lt;MAX($C$3:C430),C430/MAX($C$3:C430)-1,0)</f>
        <v>-8.7619047619047596E-2</v>
      </c>
      <c r="E430" s="3">
        <f>IF(C430&lt;MAX($C$130:C430),C430/MAX($C$130:C430)-1,0)</f>
        <v>-8.7619047619047596E-2</v>
      </c>
    </row>
    <row r="431" spans="1:5">
      <c r="A431" s="25">
        <v>42877</v>
      </c>
      <c r="B431" s="1">
        <v>1.2266999999999999</v>
      </c>
      <c r="C431" s="1">
        <v>1.2266999999999999</v>
      </c>
      <c r="D431" s="3">
        <f>IF(C431&lt;MAX($C$3:C431),C431/MAX($C$3:C431)-1,0)</f>
        <v>-0.10131868131868138</v>
      </c>
      <c r="E431" s="3">
        <f>IF(C431&lt;MAX($C$130:C431),C431/MAX($C$130:C431)-1,0)</f>
        <v>-0.10131868131868138</v>
      </c>
    </row>
    <row r="432" spans="1:5">
      <c r="A432" s="25">
        <v>42878</v>
      </c>
      <c r="B432" s="1">
        <v>1.204</v>
      </c>
      <c r="C432" s="1">
        <v>1.204</v>
      </c>
      <c r="D432" s="3">
        <f>IF(C432&lt;MAX($C$3:C432),C432/MAX($C$3:C432)-1,0)</f>
        <v>-0.11794871794871797</v>
      </c>
      <c r="E432" s="3">
        <f>IF(C432&lt;MAX($C$130:C432),C432/MAX($C$130:C432)-1,0)</f>
        <v>-0.11794871794871797</v>
      </c>
    </row>
    <row r="433" spans="1:5">
      <c r="A433" s="25">
        <v>42879</v>
      </c>
      <c r="B433" s="1">
        <v>1.2099</v>
      </c>
      <c r="C433" s="1">
        <v>1.2099</v>
      </c>
      <c r="D433" s="3">
        <f>IF(C433&lt;MAX($C$3:C433),C433/MAX($C$3:C433)-1,0)</f>
        <v>-0.11362637362637362</v>
      </c>
      <c r="E433" s="3">
        <f>IF(C433&lt;MAX($C$130:C433),C433/MAX($C$130:C433)-1,0)</f>
        <v>-0.11362637362637362</v>
      </c>
    </row>
    <row r="434" spans="1:5">
      <c r="A434" s="25">
        <v>42880</v>
      </c>
      <c r="B434" s="1">
        <v>1.2216</v>
      </c>
      <c r="C434" s="1">
        <v>1.2216</v>
      </c>
      <c r="D434" s="3">
        <f>IF(C434&lt;MAX($C$3:C434),C434/MAX($C$3:C434)-1,0)</f>
        <v>-0.10505494505494506</v>
      </c>
      <c r="E434" s="3">
        <f>IF(C434&lt;MAX($C$130:C434),C434/MAX($C$130:C434)-1,0)</f>
        <v>-0.10505494505494506</v>
      </c>
    </row>
    <row r="435" spans="1:5">
      <c r="A435" s="25">
        <v>42881</v>
      </c>
      <c r="B435" s="1">
        <v>1.2158</v>
      </c>
      <c r="C435" s="1">
        <v>1.2158</v>
      </c>
      <c r="D435" s="3">
        <f>IF(C435&lt;MAX($C$3:C435),C435/MAX($C$3:C435)-1,0)</f>
        <v>-0.10930402930402927</v>
      </c>
      <c r="E435" s="3">
        <f>IF(C435&lt;MAX($C$130:C435),C435/MAX($C$130:C435)-1,0)</f>
        <v>-0.10930402930402927</v>
      </c>
    </row>
    <row r="436" spans="1:5">
      <c r="A436" s="25">
        <v>42886</v>
      </c>
      <c r="B436" s="1">
        <v>1.2122999999999999</v>
      </c>
      <c r="C436" s="1">
        <v>1.2122999999999999</v>
      </c>
      <c r="D436" s="3">
        <f>IF(C436&lt;MAX($C$3:C436),C436/MAX($C$3:C436)-1,0)</f>
        <v>-0.11186813186813194</v>
      </c>
      <c r="E436" s="3">
        <f>IF(C436&lt;MAX($C$130:C436),C436/MAX($C$130:C436)-1,0)</f>
        <v>-0.11186813186813194</v>
      </c>
    </row>
    <row r="437" spans="1:5">
      <c r="A437" s="25">
        <v>42887</v>
      </c>
      <c r="B437" s="1">
        <v>1.1833</v>
      </c>
      <c r="C437" s="1">
        <v>1.1833</v>
      </c>
      <c r="D437" s="3">
        <f>IF(C437&lt;MAX($C$3:C437),C437/MAX($C$3:C437)-1,0)</f>
        <v>-0.13311355311355311</v>
      </c>
      <c r="E437" s="3">
        <f>IF(C437&lt;MAX($C$130:C437),C437/MAX($C$130:C437)-1,0)</f>
        <v>-0.13311355311355311</v>
      </c>
    </row>
    <row r="438" spans="1:5">
      <c r="A438" s="25">
        <v>42888</v>
      </c>
      <c r="B438" s="1">
        <v>1.1859</v>
      </c>
      <c r="C438" s="1">
        <v>1.1859</v>
      </c>
      <c r="D438" s="3">
        <f>IF(C438&lt;MAX($C$3:C438),C438/MAX($C$3:C438)-1,0)</f>
        <v>-0.13120879120879125</v>
      </c>
      <c r="E438" s="3">
        <f>IF(C438&lt;MAX($C$130:C438),C438/MAX($C$130:C438)-1,0)</f>
        <v>-0.13120879120879125</v>
      </c>
    </row>
    <row r="439" spans="1:5">
      <c r="A439" s="25">
        <v>42891</v>
      </c>
      <c r="B439" s="1">
        <v>1.1988000000000001</v>
      </c>
      <c r="C439" s="1">
        <v>1.1988000000000001</v>
      </c>
      <c r="D439" s="3">
        <f>IF(C439&lt;MAX($C$3:C439),C439/MAX($C$3:C439)-1,0)</f>
        <v>-0.12175824175824168</v>
      </c>
      <c r="E439" s="3">
        <f>IF(C439&lt;MAX($C$130:C439),C439/MAX($C$130:C439)-1,0)</f>
        <v>-0.12175824175824168</v>
      </c>
    </row>
    <row r="440" spans="1:5">
      <c r="A440" s="25">
        <v>42892</v>
      </c>
      <c r="B440" s="1">
        <v>1.1975</v>
      </c>
      <c r="C440" s="1">
        <v>1.1975</v>
      </c>
      <c r="D440" s="3">
        <f>IF(C440&lt;MAX($C$3:C440),C440/MAX($C$3:C440)-1,0)</f>
        <v>-0.12271062271062272</v>
      </c>
      <c r="E440" s="3">
        <f>IF(C440&lt;MAX($C$130:C440),C440/MAX($C$130:C440)-1,0)</f>
        <v>-0.12271062271062272</v>
      </c>
    </row>
    <row r="441" spans="1:5">
      <c r="A441" s="25">
        <v>42893</v>
      </c>
      <c r="B441" s="1">
        <v>1.23</v>
      </c>
      <c r="C441" s="1">
        <v>1.23</v>
      </c>
      <c r="D441" s="3">
        <f>IF(C441&lt;MAX($C$3:C441),C441/MAX($C$3:C441)-1,0)</f>
        <v>-9.8901098901098883E-2</v>
      </c>
      <c r="E441" s="3">
        <f>IF(C441&lt;MAX($C$130:C441),C441/MAX($C$130:C441)-1,0)</f>
        <v>-9.8901098901098883E-2</v>
      </c>
    </row>
    <row r="442" spans="1:5">
      <c r="A442" s="25">
        <v>42894</v>
      </c>
      <c r="B442" s="1">
        <v>1.2303999999999999</v>
      </c>
      <c r="C442" s="1">
        <v>1.2303999999999999</v>
      </c>
      <c r="D442" s="3">
        <f>IF(C442&lt;MAX($C$3:C442),C442/MAX($C$3:C442)-1,0)</f>
        <v>-9.8608058608058657E-2</v>
      </c>
      <c r="E442" s="3">
        <f>IF(C442&lt;MAX($C$130:C442),C442/MAX($C$130:C442)-1,0)</f>
        <v>-9.8608058608058657E-2</v>
      </c>
    </row>
    <row r="443" spans="1:5">
      <c r="A443" s="25">
        <v>42895</v>
      </c>
      <c r="B443" s="1">
        <v>1.2397</v>
      </c>
      <c r="C443" s="1">
        <v>1.2397</v>
      </c>
      <c r="D443" s="3">
        <f>IF(C443&lt;MAX($C$3:C443),C443/MAX($C$3:C443)-1,0)</f>
        <v>-9.179487179487178E-2</v>
      </c>
      <c r="E443" s="3">
        <f>IF(C443&lt;MAX($C$130:C443),C443/MAX($C$130:C443)-1,0)</f>
        <v>-9.179487179487178E-2</v>
      </c>
    </row>
    <row r="444" spans="1:5">
      <c r="A444" s="25">
        <v>42898</v>
      </c>
      <c r="B444" s="1">
        <v>1.2363</v>
      </c>
      <c r="C444" s="1">
        <v>1.2363</v>
      </c>
      <c r="D444" s="3">
        <f>IF(C444&lt;MAX($C$3:C444),C444/MAX($C$3:C444)-1,0)</f>
        <v>-9.4285714285714306E-2</v>
      </c>
      <c r="E444" s="3">
        <f>IF(C444&lt;MAX($C$130:C444),C444/MAX($C$130:C444)-1,0)</f>
        <v>-9.4285714285714306E-2</v>
      </c>
    </row>
    <row r="445" spans="1:5">
      <c r="A445" s="25">
        <v>42899</v>
      </c>
      <c r="B445" s="1">
        <v>1.2816000000000001</v>
      </c>
      <c r="C445" s="1">
        <v>1.2816000000000001</v>
      </c>
      <c r="D445" s="3">
        <f>IF(C445&lt;MAX($C$3:C445),C445/MAX($C$3:C445)-1,0)</f>
        <v>-6.1098901098901037E-2</v>
      </c>
      <c r="E445" s="3">
        <f>IF(C445&lt;MAX($C$130:C445),C445/MAX($C$130:C445)-1,0)</f>
        <v>-6.1098901098901037E-2</v>
      </c>
    </row>
    <row r="446" spans="1:5">
      <c r="A446" s="25">
        <v>42900</v>
      </c>
      <c r="B446" s="1">
        <v>1.2831999999999999</v>
      </c>
      <c r="C446" s="1">
        <v>1.2831999999999999</v>
      </c>
      <c r="D446" s="3">
        <f>IF(C446&lt;MAX($C$3:C446),C446/MAX($C$3:C446)-1,0)</f>
        <v>-5.9926739926740025E-2</v>
      </c>
      <c r="E446" s="3">
        <f>IF(C446&lt;MAX($C$130:C446),C446/MAX($C$130:C446)-1,0)</f>
        <v>-5.9926739926740025E-2</v>
      </c>
    </row>
    <row r="447" spans="1:5">
      <c r="A447" s="25">
        <v>42901</v>
      </c>
      <c r="B447" s="1">
        <v>1.2921</v>
      </c>
      <c r="C447" s="1">
        <v>1.2921</v>
      </c>
      <c r="D447" s="3">
        <f>IF(C447&lt;MAX($C$3:C447),C447/MAX($C$3:C447)-1,0)</f>
        <v>-5.3406593406593372E-2</v>
      </c>
      <c r="E447" s="3">
        <f>IF(C447&lt;MAX($C$130:C447),C447/MAX($C$130:C447)-1,0)</f>
        <v>-5.3406593406593372E-2</v>
      </c>
    </row>
    <row r="448" spans="1:5">
      <c r="A448" s="25">
        <v>42902</v>
      </c>
      <c r="B448" s="1">
        <v>1.2887999999999999</v>
      </c>
      <c r="C448" s="1">
        <v>1.2887999999999999</v>
      </c>
      <c r="D448" s="3">
        <f>IF(C448&lt;MAX($C$3:C448),C448/MAX($C$3:C448)-1,0)</f>
        <v>-5.582417582417587E-2</v>
      </c>
      <c r="E448" s="3">
        <f>IF(C448&lt;MAX($C$130:C448),C448/MAX($C$130:C448)-1,0)</f>
        <v>-5.582417582417587E-2</v>
      </c>
    </row>
    <row r="449" spans="1:5">
      <c r="A449" s="25">
        <v>42905</v>
      </c>
      <c r="B449" s="1">
        <v>1.2935000000000001</v>
      </c>
      <c r="C449" s="1">
        <v>1.2935000000000001</v>
      </c>
      <c r="D449" s="3">
        <f>IF(C449&lt;MAX($C$3:C449),C449/MAX($C$3:C449)-1,0)</f>
        <v>-5.2380952380952306E-2</v>
      </c>
      <c r="E449" s="3">
        <f>IF(C449&lt;MAX($C$130:C449),C449/MAX($C$130:C449)-1,0)</f>
        <v>-5.2380952380952306E-2</v>
      </c>
    </row>
    <row r="450" spans="1:5">
      <c r="A450" s="25">
        <v>42906</v>
      </c>
      <c r="B450" s="1">
        <v>1.3232999999999999</v>
      </c>
      <c r="C450" s="1">
        <v>1.3232999999999999</v>
      </c>
      <c r="D450" s="3">
        <f>IF(C450&lt;MAX($C$3:C450),C450/MAX($C$3:C450)-1,0)</f>
        <v>-3.0549450549450574E-2</v>
      </c>
      <c r="E450" s="3">
        <f>IF(C450&lt;MAX($C$130:C450),C450/MAX($C$130:C450)-1,0)</f>
        <v>-3.0549450549450574E-2</v>
      </c>
    </row>
    <row r="451" spans="1:5">
      <c r="A451" s="25">
        <v>42907</v>
      </c>
      <c r="B451" s="1">
        <v>1.3241000000000001</v>
      </c>
      <c r="C451" s="1">
        <v>1.3241000000000001</v>
      </c>
      <c r="D451" s="3">
        <f>IF(C451&lt;MAX($C$3:C451),C451/MAX($C$3:C451)-1,0)</f>
        <v>-2.9963369963369901E-2</v>
      </c>
      <c r="E451" s="3">
        <f>IF(C451&lt;MAX($C$130:C451),C451/MAX($C$130:C451)-1,0)</f>
        <v>-2.9963369963369901E-2</v>
      </c>
    </row>
    <row r="452" spans="1:5">
      <c r="A452" s="25">
        <v>42908</v>
      </c>
      <c r="B452" s="1">
        <v>1.2987</v>
      </c>
      <c r="C452" s="1">
        <v>1.2987</v>
      </c>
      <c r="D452" s="3">
        <f>IF(C452&lt;MAX($C$3:C452),C452/MAX($C$3:C452)-1,0)</f>
        <v>-4.8571428571428599E-2</v>
      </c>
      <c r="E452" s="3">
        <f>IF(C452&lt;MAX($C$130:C452),C452/MAX($C$130:C452)-1,0)</f>
        <v>-4.8571428571428599E-2</v>
      </c>
    </row>
    <row r="453" spans="1:5">
      <c r="A453" s="25">
        <v>42909</v>
      </c>
      <c r="B453" s="1">
        <v>1.3162</v>
      </c>
      <c r="C453" s="1">
        <v>1.3162</v>
      </c>
      <c r="D453" s="3">
        <f>IF(C453&lt;MAX($C$3:C453),C453/MAX($C$3:C453)-1,0)</f>
        <v>-3.5750915750915713E-2</v>
      </c>
      <c r="E453" s="3">
        <f>IF(C453&lt;MAX($C$130:C453),C453/MAX($C$130:C453)-1,0)</f>
        <v>-3.5750915750915713E-2</v>
      </c>
    </row>
    <row r="454" spans="1:5">
      <c r="A454" s="25">
        <v>42912</v>
      </c>
      <c r="B454" s="1">
        <v>1.3446</v>
      </c>
      <c r="C454" s="1">
        <v>1.3446</v>
      </c>
      <c r="D454" s="3">
        <f>IF(C454&lt;MAX($C$3:C454),C454/MAX($C$3:C454)-1,0)</f>
        <v>-1.4945054945054936E-2</v>
      </c>
      <c r="E454" s="3">
        <f>IF(C454&lt;MAX($C$130:C454),C454/MAX($C$130:C454)-1,0)</f>
        <v>-1.4945054945054936E-2</v>
      </c>
    </row>
    <row r="455" spans="1:5">
      <c r="A455" s="25">
        <v>42913</v>
      </c>
      <c r="B455" s="1">
        <v>1.3406</v>
      </c>
      <c r="C455" s="1">
        <v>1.3406</v>
      </c>
      <c r="D455" s="3">
        <f>IF(C455&lt;MAX($C$3:C455),C455/MAX($C$3:C455)-1,0)</f>
        <v>-1.7875457875457856E-2</v>
      </c>
      <c r="E455" s="3">
        <f>IF(C455&lt;MAX($C$130:C455),C455/MAX($C$130:C455)-1,0)</f>
        <v>-1.7875457875457856E-2</v>
      </c>
    </row>
    <row r="456" spans="1:5">
      <c r="A456" s="25">
        <v>42914</v>
      </c>
      <c r="B456" s="1">
        <v>1.3345</v>
      </c>
      <c r="C456" s="1">
        <v>1.3345</v>
      </c>
      <c r="D456" s="3">
        <f>IF(C456&lt;MAX($C$3:C456),C456/MAX($C$3:C456)-1,0)</f>
        <v>-2.2344322344322376E-2</v>
      </c>
      <c r="E456" s="3">
        <f>IF(C456&lt;MAX($C$130:C456),C456/MAX($C$130:C456)-1,0)</f>
        <v>-2.2344322344322376E-2</v>
      </c>
    </row>
    <row r="457" spans="1:5">
      <c r="A457" s="25">
        <v>42915</v>
      </c>
      <c r="B457" s="1">
        <v>1.3343</v>
      </c>
      <c r="C457" s="1">
        <v>1.3343</v>
      </c>
      <c r="D457" s="3">
        <f>IF(C457&lt;MAX($C$3:C457),C457/MAX($C$3:C457)-1,0)</f>
        <v>-2.2490842490842433E-2</v>
      </c>
      <c r="E457" s="3">
        <f>IF(C457&lt;MAX($C$130:C457),C457/MAX($C$130:C457)-1,0)</f>
        <v>-2.2490842490842433E-2</v>
      </c>
    </row>
    <row r="458" spans="1:5">
      <c r="A458" s="25">
        <v>42916</v>
      </c>
      <c r="B458" s="1">
        <v>1.3414999999999999</v>
      </c>
      <c r="C458" s="1">
        <v>1.3414999999999999</v>
      </c>
      <c r="D458" s="3">
        <f>IF(C458&lt;MAX($C$3:C458),C458/MAX($C$3:C458)-1,0)</f>
        <v>-1.7216117216117266E-2</v>
      </c>
      <c r="E458" s="3">
        <f>IF(C458&lt;MAX($C$130:C458),C458/MAX($C$130:C458)-1,0)</f>
        <v>-1.7216117216117266E-2</v>
      </c>
    </row>
    <row r="459" spans="1:5">
      <c r="A459" s="25">
        <v>42919</v>
      </c>
      <c r="B459" s="1">
        <v>1.3585</v>
      </c>
      <c r="C459" s="1">
        <v>1.3585</v>
      </c>
      <c r="D459" s="3">
        <f>IF(C459&lt;MAX($C$3:C459),C459/MAX($C$3:C459)-1,0)</f>
        <v>-4.761904761904745E-3</v>
      </c>
      <c r="E459" s="3">
        <f>IF(C459&lt;MAX($C$130:C459),C459/MAX($C$130:C459)-1,0)</f>
        <v>-4.761904761904745E-3</v>
      </c>
    </row>
    <row r="460" spans="1:5">
      <c r="A460" s="25">
        <v>42920</v>
      </c>
      <c r="B460" s="1">
        <v>1.3504</v>
      </c>
      <c r="C460" s="1">
        <v>1.3504</v>
      </c>
      <c r="D460" s="3">
        <f>IF(C460&lt;MAX($C$3:C460),C460/MAX($C$3:C460)-1,0)</f>
        <v>-1.0695970695970614E-2</v>
      </c>
      <c r="E460" s="3">
        <f>IF(C460&lt;MAX($C$130:C460),C460/MAX($C$130:C460)-1,0)</f>
        <v>-1.0695970695970614E-2</v>
      </c>
    </row>
    <row r="461" spans="1:5">
      <c r="A461" s="25">
        <v>42921</v>
      </c>
      <c r="B461" s="1">
        <v>1.3832</v>
      </c>
      <c r="C461" s="1">
        <v>1.3832</v>
      </c>
      <c r="D461" s="3">
        <f>IF(C461&lt;MAX($C$3:C461),C461/MAX($C$3:C461)-1,0)</f>
        <v>0</v>
      </c>
      <c r="E461" s="3">
        <f>IF(C461&lt;MAX($C$130:C461),C461/MAX($C$130:C461)-1,0)</f>
        <v>0</v>
      </c>
    </row>
    <row r="462" spans="1:5">
      <c r="A462" s="25">
        <v>42922</v>
      </c>
      <c r="B462" s="1">
        <v>1.3993</v>
      </c>
      <c r="C462" s="1">
        <v>1.3993</v>
      </c>
      <c r="D462" s="3">
        <f>IF(C462&lt;MAX($C$3:C462),C462/MAX($C$3:C462)-1,0)</f>
        <v>0</v>
      </c>
      <c r="E462" s="3">
        <f>IF(C462&lt;MAX($C$130:C462),C462/MAX($C$130:C462)-1,0)</f>
        <v>0</v>
      </c>
    </row>
    <row r="463" spans="1:5">
      <c r="A463" s="25">
        <v>42923</v>
      </c>
      <c r="B463" s="1">
        <v>1.4233</v>
      </c>
      <c r="C463" s="1">
        <v>1.4233</v>
      </c>
      <c r="D463" s="3">
        <f>IF(C463&lt;MAX($C$3:C463),C463/MAX($C$3:C463)-1,0)</f>
        <v>0</v>
      </c>
      <c r="E463" s="3">
        <f>IF(C463&lt;MAX($C$130:C463),C463/MAX($C$130:C463)-1,0)</f>
        <v>0</v>
      </c>
    </row>
    <row r="464" spans="1:5">
      <c r="A464" s="25">
        <v>42926</v>
      </c>
      <c r="B464" s="1">
        <v>1.4313</v>
      </c>
      <c r="C464" s="1">
        <v>1.4313</v>
      </c>
      <c r="D464" s="3">
        <f>IF(C464&lt;MAX($C$3:C464),C464/MAX($C$3:C464)-1,0)</f>
        <v>0</v>
      </c>
      <c r="E464" s="3">
        <f>IF(C464&lt;MAX($C$130:C464),C464/MAX($C$130:C464)-1,0)</f>
        <v>0</v>
      </c>
    </row>
    <row r="465" spans="1:8">
      <c r="A465" s="25">
        <v>42927</v>
      </c>
      <c r="B465" s="1">
        <v>1.3993</v>
      </c>
      <c r="C465" s="1">
        <v>1.3993</v>
      </c>
      <c r="D465" s="3">
        <f>IF(C465&lt;MAX($C$3:C465),C465/MAX($C$3:C465)-1,0)</f>
        <v>-2.2357297561657274E-2</v>
      </c>
      <c r="E465" s="3">
        <f>IF(C465&lt;MAX($C$130:C465),C465/MAX($C$130:C465)-1,0)</f>
        <v>-2.2357297561657274E-2</v>
      </c>
    </row>
    <row r="466" spans="1:8">
      <c r="A466" s="25">
        <v>42928</v>
      </c>
      <c r="B466" s="1">
        <v>1.4306000000000001</v>
      </c>
      <c r="C466" s="1">
        <v>1.4306000000000001</v>
      </c>
      <c r="D466" s="3">
        <f>IF(C466&lt;MAX($C$3:C466),C466/MAX($C$3:C466)-1,0)</f>
        <v>-4.8906588416119945E-4</v>
      </c>
      <c r="E466" s="3">
        <f>IF(C466&lt;MAX($C$130:C466),C466/MAX($C$130:C466)-1,0)</f>
        <v>-4.8906588416119945E-4</v>
      </c>
    </row>
    <row r="467" spans="1:8">
      <c r="A467" s="25">
        <v>42929</v>
      </c>
      <c r="B467" s="1">
        <v>1.4302999999999999</v>
      </c>
      <c r="C467" s="1">
        <v>1.4302999999999999</v>
      </c>
      <c r="D467" s="3">
        <f>IF(C467&lt;MAX($C$3:C467),C467/MAX($C$3:C467)-1,0)</f>
        <v>-6.9866554880182452E-4</v>
      </c>
      <c r="E467" s="3">
        <f>IF(C467&lt;MAX($C$130:C467),C467/MAX($C$130:C467)-1,0)</f>
        <v>-6.9866554880182452E-4</v>
      </c>
    </row>
    <row r="468" spans="1:8">
      <c r="A468" s="25">
        <v>42930</v>
      </c>
      <c r="B468" s="1">
        <v>1.4447000000000001</v>
      </c>
      <c r="C468" s="1">
        <v>1.4447000000000001</v>
      </c>
      <c r="D468" s="3">
        <f>IF(C468&lt;MAX($C$3:C468),C468/MAX($C$3:C468)-1,0)</f>
        <v>0</v>
      </c>
      <c r="E468" s="3">
        <f>IF(C468&lt;MAX($C$130:C468),C468/MAX($C$130:C468)-1,0)</f>
        <v>0</v>
      </c>
    </row>
    <row r="469" spans="1:8">
      <c r="A469" s="25">
        <v>42933</v>
      </c>
      <c r="B469" s="1">
        <v>1.3994</v>
      </c>
      <c r="C469" s="1">
        <v>1.3994</v>
      </c>
      <c r="D469" s="3">
        <f>IF(C469&lt;MAX($C$3:C469),C469/MAX($C$3:C469)-1,0)</f>
        <v>-3.1355990863155103E-2</v>
      </c>
      <c r="E469" s="3">
        <f>IF(C469&lt;MAX($C$130:C469),C469/MAX($C$130:C469)-1,0)</f>
        <v>-3.1355990863155103E-2</v>
      </c>
    </row>
    <row r="470" spans="1:8">
      <c r="A470" s="25">
        <v>42934</v>
      </c>
      <c r="B470" s="1">
        <v>1.4212</v>
      </c>
      <c r="C470" s="1">
        <v>1.4212</v>
      </c>
      <c r="D470" s="3">
        <f>IF(C470&lt;MAX($C$3:C470),C470/MAX($C$3:C470)-1,0)</f>
        <v>-1.6266352876029733E-2</v>
      </c>
      <c r="E470" s="3">
        <f>IF(C470&lt;MAX($C$130:C470),C470/MAX($C$130:C470)-1,0)</f>
        <v>-1.6266352876029733E-2</v>
      </c>
    </row>
    <row r="471" spans="1:8">
      <c r="A471" s="25">
        <v>42935</v>
      </c>
      <c r="B471" s="1">
        <v>1.4603999999999999</v>
      </c>
      <c r="C471" s="1">
        <v>1.4603999999999999</v>
      </c>
      <c r="D471" s="3">
        <f>IF(C471&lt;MAX($C$3:C471),C471/MAX($C$3:C471)-1,0)</f>
        <v>0</v>
      </c>
      <c r="E471" s="3">
        <f>IF(C471&lt;MAX($C$130:C471),C471/MAX($C$130:C471)-1,0)</f>
        <v>0</v>
      </c>
    </row>
    <row r="472" spans="1:8">
      <c r="A472" s="25">
        <v>42936</v>
      </c>
      <c r="B472" s="1">
        <v>1.4762999999999999</v>
      </c>
      <c r="C472" s="1">
        <v>1.4762999999999999</v>
      </c>
      <c r="D472" s="3">
        <f>IF(C472&lt;MAX($C$3:C472),C472/MAX($C$3:C472)-1,0)</f>
        <v>0</v>
      </c>
      <c r="E472" s="3">
        <f>IF(C472&lt;MAX($C$130:C472),C472/MAX($C$130:C472)-1,0)</f>
        <v>0</v>
      </c>
    </row>
    <row r="473" spans="1:8">
      <c r="A473" s="25">
        <v>42937</v>
      </c>
      <c r="B473" s="1">
        <v>1.5018</v>
      </c>
      <c r="C473" s="1">
        <v>1.5018</v>
      </c>
      <c r="D473" s="3">
        <f>IF(C473&lt;MAX($C$3:C473),C473/MAX($C$3:C473)-1,0)</f>
        <v>0</v>
      </c>
      <c r="E473" s="3">
        <f>IF(C473&lt;MAX($C$130:C473),C473/MAX($C$130:C473)-1,0)</f>
        <v>0</v>
      </c>
    </row>
    <row r="474" spans="1:8">
      <c r="A474" s="25">
        <v>42940</v>
      </c>
      <c r="B474" s="1">
        <v>1.4662999999999999</v>
      </c>
      <c r="C474" s="1">
        <v>1.4662999999999999</v>
      </c>
      <c r="D474" s="3">
        <f>IF(C474&lt;MAX($C$3:C474),C474/MAX($C$3:C474)-1,0)</f>
        <v>-2.3638300705819737E-2</v>
      </c>
      <c r="E474" s="3">
        <f>IF(C474&lt;MAX($C$130:C474),C474/MAX($C$130:C474)-1,0)</f>
        <v>-2.3638300705819737E-2</v>
      </c>
      <c r="F474" s="1">
        <v>21.39</v>
      </c>
      <c r="G474" s="1">
        <v>24.82</v>
      </c>
      <c r="H474" s="1">
        <v>35.89</v>
      </c>
    </row>
    <row r="475" spans="1:8">
      <c r="A475" s="25">
        <v>42941</v>
      </c>
      <c r="B475" s="1">
        <v>1.4535</v>
      </c>
      <c r="C475" s="1">
        <v>1.4535</v>
      </c>
      <c r="D475" s="3">
        <f>IF(C475&lt;MAX($C$3:C475),C475/MAX($C$3:C475)-1,0)</f>
        <v>-3.2161406312425145E-2</v>
      </c>
      <c r="E475" s="3">
        <f>IF(C475&lt;MAX($C$130:C475),C475/MAX($C$130:C475)-1,0)</f>
        <v>-3.2161406312425145E-2</v>
      </c>
    </row>
    <row r="476" spans="1:8">
      <c r="A476" s="25">
        <v>42942</v>
      </c>
      <c r="B476" s="1">
        <v>1.4596</v>
      </c>
      <c r="C476" s="1">
        <v>1.4596</v>
      </c>
      <c r="D476" s="3">
        <f>IF(C476&lt;MAX($C$3:C476),C476/MAX($C$3:C476)-1,0)</f>
        <v>-2.8099613796777168E-2</v>
      </c>
      <c r="E476" s="3">
        <f>IF(C476&lt;MAX($C$130:C476),C476/MAX($C$130:C476)-1,0)</f>
        <v>-2.8099613796777168E-2</v>
      </c>
    </row>
    <row r="477" spans="1:8">
      <c r="A477" s="25">
        <v>42943</v>
      </c>
      <c r="B477" s="1">
        <v>1.4501999999999999</v>
      </c>
      <c r="C477" s="1">
        <v>1.4501999999999999</v>
      </c>
      <c r="D477" s="3">
        <f>IF(C477&lt;MAX($C$3:C477),C477/MAX($C$3:C477)-1,0)</f>
        <v>-3.4358769476628082E-2</v>
      </c>
      <c r="E477" s="3">
        <f>IF(C477&lt;MAX($C$130:C477),C477/MAX($C$130:C477)-1,0)</f>
        <v>-3.4358769476628082E-2</v>
      </c>
    </row>
    <row r="478" spans="1:8">
      <c r="A478" s="25">
        <v>42944</v>
      </c>
      <c r="B478" s="1">
        <v>1.4906999999999999</v>
      </c>
      <c r="C478" s="1">
        <v>1.4906999999999999</v>
      </c>
      <c r="D478" s="3">
        <f>IF(C478&lt;MAX($C$3:C478),C478/MAX($C$3:C478)-1,0)</f>
        <v>-7.3911306432281609E-3</v>
      </c>
      <c r="E478" s="3">
        <f>IF(C478&lt;MAX($C$130:C478),C478/MAX($C$130:C478)-1,0)</f>
        <v>-7.3911306432281609E-3</v>
      </c>
    </row>
    <row r="479" spans="1:8">
      <c r="A479" s="25">
        <v>42947</v>
      </c>
      <c r="B479" s="1">
        <v>1.5287999999999999</v>
      </c>
      <c r="C479" s="1">
        <v>1.5287999999999999</v>
      </c>
      <c r="D479" s="3">
        <f>IF(C479&lt;MAX($C$3:C479),C479/MAX($C$3:C479)-1,0)</f>
        <v>0</v>
      </c>
      <c r="E479" s="3">
        <f>IF(C479&lt;MAX($C$130:C479),C479/MAX($C$130:C479)-1,0)</f>
        <v>0</v>
      </c>
    </row>
    <row r="480" spans="1:8">
      <c r="A480" s="25">
        <v>42948</v>
      </c>
      <c r="B480" s="1">
        <v>1.5376000000000001</v>
      </c>
      <c r="C480" s="1">
        <v>1.5376000000000001</v>
      </c>
      <c r="D480" s="3">
        <f>IF(C480&lt;MAX($C$3:C480),C480/MAX($C$3:C480)-1,0)</f>
        <v>0</v>
      </c>
      <c r="E480" s="3">
        <f>IF(C480&lt;MAX($C$130:C480),C480/MAX($C$130:C480)-1,0)</f>
        <v>0</v>
      </c>
    </row>
    <row r="481" spans="1:5">
      <c r="A481" s="25">
        <v>42949</v>
      </c>
      <c r="B481" s="1">
        <v>1.5349999999999999</v>
      </c>
      <c r="C481" s="1">
        <v>1.5349999999999999</v>
      </c>
      <c r="D481" s="3">
        <f>IF(C481&lt;MAX($C$3:C481),C481/MAX($C$3:C481)-1,0)</f>
        <v>-1.6909469302810454E-3</v>
      </c>
      <c r="E481" s="3">
        <f>IF(C481&lt;MAX($C$130:C481),C481/MAX($C$130:C481)-1,0)</f>
        <v>-1.6909469302810454E-3</v>
      </c>
    </row>
    <row r="482" spans="1:5">
      <c r="A482" s="25">
        <v>42950</v>
      </c>
      <c r="B482" s="1">
        <v>1.5303</v>
      </c>
      <c r="C482" s="1">
        <v>1.5303</v>
      </c>
      <c r="D482" s="3">
        <f>IF(C482&lt;MAX($C$3:C482),C482/MAX($C$3:C482)-1,0)</f>
        <v>-4.7476586888658412E-3</v>
      </c>
      <c r="E482" s="3">
        <f>IF(C482&lt;MAX($C$130:C482),C482/MAX($C$130:C482)-1,0)</f>
        <v>-4.7476586888658412E-3</v>
      </c>
    </row>
    <row r="483" spans="1:5">
      <c r="A483" s="25">
        <v>42951</v>
      </c>
      <c r="B483" s="1">
        <v>1.4843999999999999</v>
      </c>
      <c r="C483" s="1">
        <v>1.4843999999999999</v>
      </c>
      <c r="D483" s="3">
        <f>IF(C483&lt;MAX($C$3:C483),C483/MAX($C$3:C483)-1,0)</f>
        <v>-3.4599375650364306E-2</v>
      </c>
      <c r="E483" s="3">
        <f>IF(C483&lt;MAX($C$130:C483),C483/MAX($C$130:C483)-1,0)</f>
        <v>-3.4599375650364306E-2</v>
      </c>
    </row>
    <row r="484" spans="1:5">
      <c r="A484" s="25">
        <v>42954</v>
      </c>
      <c r="B484" s="1">
        <v>1.4977</v>
      </c>
      <c r="C484" s="1">
        <v>1.4977</v>
      </c>
      <c r="D484" s="3">
        <f>IF(C484&lt;MAX($C$3:C484),C484/MAX($C$3:C484)-1,0)</f>
        <v>-2.5949531737773146E-2</v>
      </c>
      <c r="E484" s="3">
        <f>IF(C484&lt;MAX($C$130:C484),C484/MAX($C$130:C484)-1,0)</f>
        <v>-2.5949531737773146E-2</v>
      </c>
    </row>
    <row r="485" spans="1:5">
      <c r="A485" s="25">
        <v>42955</v>
      </c>
      <c r="B485" s="1">
        <v>1.4970000000000001</v>
      </c>
      <c r="C485" s="1">
        <v>1.4970000000000001</v>
      </c>
      <c r="D485" s="3">
        <f>IF(C485&lt;MAX($C$3:C485),C485/MAX($C$3:C485)-1,0)</f>
        <v>-2.6404786680541137E-2</v>
      </c>
      <c r="E485" s="3">
        <f>IF(C485&lt;MAX($C$130:C485),C485/MAX($C$130:C485)-1,0)</f>
        <v>-2.6404786680541137E-2</v>
      </c>
    </row>
    <row r="486" spans="1:5">
      <c r="A486" s="25">
        <v>42956</v>
      </c>
      <c r="B486" s="1">
        <v>1.5091000000000001</v>
      </c>
      <c r="C486" s="1">
        <v>1.5091000000000001</v>
      </c>
      <c r="D486" s="3">
        <f>IF(C486&lt;MAX($C$3:C486),C486/MAX($C$3:C486)-1,0)</f>
        <v>-1.8535379812695041E-2</v>
      </c>
      <c r="E486" s="3">
        <f>IF(C486&lt;MAX($C$130:C486),C486/MAX($C$130:C486)-1,0)</f>
        <v>-1.8535379812695041E-2</v>
      </c>
    </row>
    <row r="487" spans="1:5">
      <c r="A487" s="25">
        <v>42957</v>
      </c>
      <c r="B487" s="1">
        <v>1.4757</v>
      </c>
      <c r="C487" s="1">
        <v>1.4757</v>
      </c>
      <c r="D487" s="3">
        <f>IF(C487&lt;MAX($C$3:C487),C487/MAX($C$3:C487)-1,0)</f>
        <v>-4.0257544224765907E-2</v>
      </c>
      <c r="E487" s="3">
        <f>IF(C487&lt;MAX($C$130:C487),C487/MAX($C$130:C487)-1,0)</f>
        <v>-4.0257544224765907E-2</v>
      </c>
    </row>
    <row r="488" spans="1:5">
      <c r="A488" s="25">
        <v>42958</v>
      </c>
      <c r="B488" s="1">
        <v>1.4397</v>
      </c>
      <c r="C488" s="1">
        <v>1.4397</v>
      </c>
      <c r="D488" s="3">
        <f>IF(C488&lt;MAX($C$3:C488),C488/MAX($C$3:C488)-1,0)</f>
        <v>-6.3670655567117596E-2</v>
      </c>
      <c r="E488" s="3">
        <f>IF(C488&lt;MAX($C$130:C488),C488/MAX($C$130:C488)-1,0)</f>
        <v>-6.3670655567117596E-2</v>
      </c>
    </row>
    <row r="489" spans="1:5">
      <c r="A489" s="25">
        <v>42961</v>
      </c>
      <c r="B489" s="1">
        <v>1.4933000000000001</v>
      </c>
      <c r="C489" s="1">
        <v>1.4933000000000001</v>
      </c>
      <c r="D489" s="3">
        <f>IF(C489&lt;MAX($C$3:C489),C489/MAX($C$3:C489)-1,0)</f>
        <v>-2.8811134235171676E-2</v>
      </c>
      <c r="E489" s="3">
        <f>IF(C489&lt;MAX($C$130:C489),C489/MAX($C$130:C489)-1,0)</f>
        <v>-2.8811134235171676E-2</v>
      </c>
    </row>
    <row r="490" spans="1:5">
      <c r="A490" s="25">
        <v>42962</v>
      </c>
      <c r="B490" s="1">
        <v>1.5103</v>
      </c>
      <c r="C490" s="1">
        <v>1.5103</v>
      </c>
      <c r="D490" s="3">
        <f>IF(C490&lt;MAX($C$3:C490),C490/MAX($C$3:C490)-1,0)</f>
        <v>-1.7754942767950088E-2</v>
      </c>
      <c r="E490" s="3">
        <f>IF(C490&lt;MAX($C$130:C490),C490/MAX($C$130:C490)-1,0)</f>
        <v>-1.7754942767950088E-2</v>
      </c>
    </row>
    <row r="491" spans="1:5">
      <c r="A491" s="25">
        <v>42963</v>
      </c>
      <c r="B491" s="1">
        <v>1.494</v>
      </c>
      <c r="C491" s="1">
        <v>1.494</v>
      </c>
      <c r="D491" s="3">
        <f>IF(C491&lt;MAX($C$3:C491),C491/MAX($C$3:C491)-1,0)</f>
        <v>-2.8355879292403796E-2</v>
      </c>
      <c r="E491" s="3">
        <f>IF(C491&lt;MAX($C$130:C491),C491/MAX($C$130:C491)-1,0)</f>
        <v>-2.8355879292403796E-2</v>
      </c>
    </row>
    <row r="492" spans="1:5">
      <c r="A492" s="25">
        <v>42964</v>
      </c>
      <c r="B492" s="1">
        <v>1.5063</v>
      </c>
      <c r="C492" s="1">
        <v>1.5063</v>
      </c>
      <c r="D492" s="3">
        <f>IF(C492&lt;MAX($C$3:C492),C492/MAX($C$3:C492)-1,0)</f>
        <v>-2.0356399583767004E-2</v>
      </c>
      <c r="E492" s="3">
        <f>IF(C492&lt;MAX($C$130:C492),C492/MAX($C$130:C492)-1,0)</f>
        <v>-2.0356399583767004E-2</v>
      </c>
    </row>
    <row r="493" spans="1:5">
      <c r="A493" s="25">
        <v>42965</v>
      </c>
      <c r="B493" s="1">
        <v>1.4917</v>
      </c>
      <c r="C493" s="1">
        <v>1.4917</v>
      </c>
      <c r="D493" s="3">
        <f>IF(C493&lt;MAX($C$3:C493),C493/MAX($C$3:C493)-1,0)</f>
        <v>-2.9851716961498465E-2</v>
      </c>
      <c r="E493" s="3">
        <f>IF(C493&lt;MAX($C$130:C493),C493/MAX($C$130:C493)-1,0)</f>
        <v>-2.9851716961498465E-2</v>
      </c>
    </row>
    <row r="494" spans="1:5">
      <c r="A494" s="25">
        <v>42968</v>
      </c>
      <c r="B494" s="1">
        <v>1.5031000000000001</v>
      </c>
      <c r="C494" s="1">
        <v>1.5031000000000001</v>
      </c>
      <c r="D494" s="3">
        <f>IF(C494&lt;MAX($C$3:C494),C494/MAX($C$3:C494)-1,0)</f>
        <v>-2.2437565036420359E-2</v>
      </c>
      <c r="E494" s="3">
        <f>IF(C494&lt;MAX($C$130:C494),C494/MAX($C$130:C494)-1,0)</f>
        <v>-2.2437565036420359E-2</v>
      </c>
    </row>
    <row r="495" spans="1:5">
      <c r="A495" s="25">
        <v>42969</v>
      </c>
      <c r="B495" s="1">
        <v>1.5092000000000001</v>
      </c>
      <c r="C495" s="1">
        <v>1.5092000000000001</v>
      </c>
      <c r="D495" s="3">
        <f>IF(C495&lt;MAX($C$3:C495),C495/MAX($C$3:C495)-1,0)</f>
        <v>-1.8470343392299693E-2</v>
      </c>
      <c r="E495" s="3">
        <f>IF(C495&lt;MAX($C$130:C495),C495/MAX($C$130:C495)-1,0)</f>
        <v>-1.8470343392299693E-2</v>
      </c>
    </row>
    <row r="496" spans="1:5">
      <c r="A496" s="25">
        <v>42970</v>
      </c>
      <c r="B496" s="1">
        <v>1.4922</v>
      </c>
      <c r="C496" s="1">
        <v>1.4922</v>
      </c>
      <c r="D496" s="3">
        <f>IF(C496&lt;MAX($C$3:C496),C496/MAX($C$3:C496)-1,0)</f>
        <v>-2.9526534859521392E-2</v>
      </c>
      <c r="E496" s="3">
        <f>IF(C496&lt;MAX($C$130:C496),C496/MAX($C$130:C496)-1,0)</f>
        <v>-2.9526534859521392E-2</v>
      </c>
    </row>
    <row r="497" spans="1:5">
      <c r="A497" s="25">
        <v>42971</v>
      </c>
      <c r="B497" s="1">
        <v>1.4757</v>
      </c>
      <c r="C497" s="1">
        <v>1.4757</v>
      </c>
      <c r="D497" s="3">
        <f>IF(C497&lt;MAX($C$3:C497),C497/MAX($C$3:C497)-1,0)</f>
        <v>-4.0257544224765907E-2</v>
      </c>
      <c r="E497" s="3">
        <f>IF(C497&lt;MAX($C$130:C497),C497/MAX($C$130:C497)-1,0)</f>
        <v>-4.0257544224765907E-2</v>
      </c>
    </row>
    <row r="498" spans="1:5">
      <c r="A498" s="25">
        <v>42972</v>
      </c>
      <c r="B498" s="1">
        <v>1.4971000000000001</v>
      </c>
      <c r="C498" s="1">
        <v>1.4971000000000001</v>
      </c>
      <c r="D498" s="3">
        <f>IF(C498&lt;MAX($C$3:C498),C498/MAX($C$3:C498)-1,0)</f>
        <v>-2.6339750260145678E-2</v>
      </c>
      <c r="E498" s="3">
        <f>IF(C498&lt;MAX($C$130:C498),C498/MAX($C$130:C498)-1,0)</f>
        <v>-2.6339750260145678E-2</v>
      </c>
    </row>
    <row r="499" spans="1:5">
      <c r="A499" s="25">
        <v>42975</v>
      </c>
      <c r="B499" s="1">
        <v>1.5210999999999999</v>
      </c>
      <c r="C499" s="1">
        <v>1.5210999999999999</v>
      </c>
      <c r="D499" s="3">
        <f>IF(C499&lt;MAX($C$3:C499),C499/MAX($C$3:C499)-1,0)</f>
        <v>-1.0731009365244626E-2</v>
      </c>
      <c r="E499" s="3">
        <f>IF(C499&lt;MAX($C$130:C499),C499/MAX($C$130:C499)-1,0)</f>
        <v>-1.0731009365244626E-2</v>
      </c>
    </row>
    <row r="500" spans="1:5">
      <c r="A500" s="25">
        <v>42976</v>
      </c>
      <c r="B500" s="1">
        <v>1.5163</v>
      </c>
      <c r="C500" s="1">
        <v>1.5163</v>
      </c>
      <c r="D500" s="3">
        <f>IF(C500&lt;MAX($C$3:C500),C500/MAX($C$3:C500)-1,0)</f>
        <v>-1.3852757544224881E-2</v>
      </c>
      <c r="E500" s="3">
        <f>IF(C500&lt;MAX($C$130:C500),C500/MAX($C$130:C500)-1,0)</f>
        <v>-1.3852757544224881E-2</v>
      </c>
    </row>
    <row r="501" spans="1:5">
      <c r="A501" s="25">
        <v>42977</v>
      </c>
      <c r="B501" s="1">
        <v>1.5246</v>
      </c>
      <c r="C501" s="1">
        <v>1.5246</v>
      </c>
      <c r="D501" s="3">
        <f>IF(C501&lt;MAX($C$3:C501),C501/MAX($C$3:C501)-1,0)</f>
        <v>-8.4547346514048938E-3</v>
      </c>
      <c r="E501" s="3">
        <f>IF(C501&lt;MAX($C$130:C501),C501/MAX($C$130:C501)-1,0)</f>
        <v>-8.4547346514048938E-3</v>
      </c>
    </row>
    <row r="502" spans="1:5">
      <c r="A502" s="25">
        <v>42978</v>
      </c>
      <c r="B502" s="1">
        <v>1.5382</v>
      </c>
      <c r="C502" s="1">
        <v>1.5382</v>
      </c>
      <c r="D502" s="3">
        <f>IF(C502&lt;MAX($C$3:C502),C502/MAX($C$3:C502)-1,0)</f>
        <v>0</v>
      </c>
      <c r="E502" s="3">
        <f>IF(C502&lt;MAX($C$130:C502),C502/MAX($C$130:C502)-1,0)</f>
        <v>0</v>
      </c>
    </row>
    <row r="503" spans="1:5">
      <c r="A503" s="25">
        <v>42979</v>
      </c>
      <c r="B503" s="1">
        <v>1.5596000000000001</v>
      </c>
      <c r="C503" s="1">
        <v>1.5596000000000001</v>
      </c>
      <c r="D503" s="3">
        <f>IF(C503&lt;MAX($C$3:C503),C503/MAX($C$3:C503)-1,0)</f>
        <v>0</v>
      </c>
      <c r="E503" s="3">
        <f>IF(C503&lt;MAX($C$130:C503),C503/MAX($C$130:C503)-1,0)</f>
        <v>0</v>
      </c>
    </row>
    <row r="504" spans="1:5">
      <c r="A504" s="25">
        <v>42982</v>
      </c>
      <c r="B504" s="1">
        <v>1.5547</v>
      </c>
      <c r="C504" s="1">
        <v>1.5547</v>
      </c>
      <c r="D504" s="3">
        <f>IF(C504&lt;MAX($C$3:C504),C504/MAX($C$3:C504)-1,0)</f>
        <v>-3.1418312387792025E-3</v>
      </c>
      <c r="E504" s="3">
        <f>IF(C504&lt;MAX($C$130:C504),C504/MAX($C$130:C504)-1,0)</f>
        <v>-3.1418312387792025E-3</v>
      </c>
    </row>
    <row r="505" spans="1:5">
      <c r="A505" s="25">
        <v>42983</v>
      </c>
      <c r="B505" s="1">
        <v>1.5949</v>
      </c>
      <c r="C505" s="1">
        <v>1.5949</v>
      </c>
      <c r="D505" s="3">
        <f>IF(C505&lt;MAX($C$3:C505),C505/MAX($C$3:C505)-1,0)</f>
        <v>0</v>
      </c>
      <c r="E505" s="3">
        <f>IF(C505&lt;MAX($C$130:C505),C505/MAX($C$130:C505)-1,0)</f>
        <v>0</v>
      </c>
    </row>
    <row r="506" spans="1:5">
      <c r="A506" s="25">
        <v>42984</v>
      </c>
      <c r="B506" s="1">
        <v>1.6180000000000001</v>
      </c>
      <c r="C506" s="1">
        <v>1.6180000000000001</v>
      </c>
      <c r="D506" s="3">
        <f>IF(C506&lt;MAX($C$3:C506),C506/MAX($C$3:C506)-1,0)</f>
        <v>0</v>
      </c>
      <c r="E506" s="3">
        <f>IF(C506&lt;MAX($C$130:C506),C506/MAX($C$130:C506)-1,0)</f>
        <v>0</v>
      </c>
    </row>
    <row r="507" spans="1:5">
      <c r="A507" s="25">
        <v>42985</v>
      </c>
      <c r="B507" s="1">
        <v>1.6136999999999999</v>
      </c>
      <c r="C507" s="1">
        <v>1.6136999999999999</v>
      </c>
      <c r="D507" s="3">
        <f>IF(C507&lt;MAX($C$3:C507),C507/MAX($C$3:C507)-1,0)</f>
        <v>-2.6576019777504456E-3</v>
      </c>
      <c r="E507" s="3">
        <f>IF(C507&lt;MAX($C$130:C507),C507/MAX($C$130:C507)-1,0)</f>
        <v>-2.6576019777504456E-3</v>
      </c>
    </row>
    <row r="508" spans="1:5">
      <c r="A508" s="25">
        <v>42986</v>
      </c>
      <c r="B508" s="1">
        <v>1.6334</v>
      </c>
      <c r="C508" s="1">
        <v>1.6334</v>
      </c>
      <c r="D508" s="3">
        <f>IF(C508&lt;MAX($C$3:C508),C508/MAX($C$3:C508)-1,0)</f>
        <v>0</v>
      </c>
      <c r="E508" s="3">
        <f>IF(C508&lt;MAX($C$130:C508),C508/MAX($C$130:C508)-1,0)</f>
        <v>0</v>
      </c>
    </row>
    <row r="509" spans="1:5">
      <c r="A509" s="25">
        <v>42989</v>
      </c>
      <c r="B509" s="1">
        <v>1.6996</v>
      </c>
      <c r="C509" s="1">
        <v>1.6996</v>
      </c>
      <c r="D509" s="3">
        <f>IF(C509&lt;MAX($C$3:C509),C509/MAX($C$3:C509)-1,0)</f>
        <v>0</v>
      </c>
      <c r="E509" s="3">
        <f>IF(C509&lt;MAX($C$130:C509),C509/MAX($C$130:C509)-1,0)</f>
        <v>0</v>
      </c>
    </row>
    <row r="510" spans="1:5">
      <c r="A510" s="25">
        <v>42990</v>
      </c>
      <c r="B510" s="1">
        <v>1.6742999999999999</v>
      </c>
      <c r="C510" s="1">
        <v>1.6742999999999999</v>
      </c>
      <c r="D510" s="3">
        <f>IF(C510&lt;MAX($C$3:C510),C510/MAX($C$3:C510)-1,0)</f>
        <v>-1.4885855495410771E-2</v>
      </c>
      <c r="E510" s="3">
        <f>IF(C510&lt;MAX($C$130:C510),C510/MAX($C$130:C510)-1,0)</f>
        <v>-1.4885855495410771E-2</v>
      </c>
    </row>
    <row r="511" spans="1:5">
      <c r="A511" s="25">
        <v>42991</v>
      </c>
      <c r="B511" s="1">
        <v>1.6975</v>
      </c>
      <c r="C511" s="1">
        <v>1.6975</v>
      </c>
      <c r="D511" s="3">
        <f>IF(C511&lt;MAX($C$3:C511),C511/MAX($C$3:C511)-1,0)</f>
        <v>-1.2355848434926209E-3</v>
      </c>
      <c r="E511" s="3">
        <f>IF(C511&lt;MAX($C$130:C511),C511/MAX($C$130:C511)-1,0)</f>
        <v>-1.2355848434926209E-3</v>
      </c>
    </row>
    <row r="512" spans="1:5">
      <c r="A512" s="25">
        <v>42992</v>
      </c>
      <c r="B512" s="1">
        <v>1.6882999999999999</v>
      </c>
      <c r="C512" s="1">
        <v>1.6882999999999999</v>
      </c>
      <c r="D512" s="3">
        <f>IF(C512&lt;MAX($C$3:C512),C512/MAX($C$3:C512)-1,0)</f>
        <v>-6.6486232054601135E-3</v>
      </c>
      <c r="E512" s="3">
        <f>IF(C512&lt;MAX($C$130:C512),C512/MAX($C$130:C512)-1,0)</f>
        <v>-6.6486232054601135E-3</v>
      </c>
    </row>
    <row r="513" spans="1:6">
      <c r="A513" s="25">
        <v>42993</v>
      </c>
      <c r="B513" s="1">
        <v>1.6819999999999999</v>
      </c>
      <c r="C513" s="1">
        <v>1.6819999999999999</v>
      </c>
      <c r="D513" s="3">
        <f>IF(C513&lt;MAX($C$3:C513),C513/MAX($C$3:C513)-1,0)</f>
        <v>-1.0355377735937865E-2</v>
      </c>
      <c r="E513" s="3">
        <f>IF(C513&lt;MAX($C$130:C513),C513/MAX($C$130:C513)-1,0)</f>
        <v>-1.0355377735937865E-2</v>
      </c>
    </row>
    <row r="514" spans="1:6">
      <c r="A514" s="25">
        <v>42996</v>
      </c>
      <c r="B514" s="1">
        <v>1.6816</v>
      </c>
      <c r="C514" s="1">
        <v>1.6816</v>
      </c>
      <c r="D514" s="3">
        <f>IF(C514&lt;MAX($C$3:C514),C514/MAX($C$3:C514)-1,0)</f>
        <v>-1.0590727229936481E-2</v>
      </c>
      <c r="E514" s="3">
        <f>IF(C514&lt;MAX($C$130:C514),C514/MAX($C$130:C514)-1,0)</f>
        <v>-1.0590727229936481E-2</v>
      </c>
    </row>
    <row r="515" spans="1:6">
      <c r="A515" s="25">
        <v>42997</v>
      </c>
      <c r="B515" s="1">
        <v>1.6640999999999999</v>
      </c>
      <c r="C515" s="1">
        <v>1.6640999999999999</v>
      </c>
      <c r="D515" s="3">
        <f>IF(C515&lt;MAX($C$3:C515),C515/MAX($C$3:C515)-1,0)</f>
        <v>-2.0887267592374692E-2</v>
      </c>
      <c r="E515" s="3">
        <f>IF(C515&lt;MAX($C$130:C515),C515/MAX($C$130:C515)-1,0)</f>
        <v>-2.0887267592374692E-2</v>
      </c>
    </row>
    <row r="516" spans="1:6">
      <c r="A516" s="25">
        <v>42998</v>
      </c>
      <c r="B516" s="1">
        <v>1.6720999999999999</v>
      </c>
      <c r="C516" s="1">
        <v>1.6720999999999999</v>
      </c>
      <c r="D516" s="3">
        <f>IF(C516&lt;MAX($C$3:C516),C516/MAX($C$3:C516)-1,0)</f>
        <v>-1.6180277712402935E-2</v>
      </c>
      <c r="E516" s="3">
        <f>IF(C516&lt;MAX($C$130:C516),C516/MAX($C$130:C516)-1,0)</f>
        <v>-1.6180277712402935E-2</v>
      </c>
    </row>
    <row r="517" spans="1:6">
      <c r="A517" s="25">
        <v>42999</v>
      </c>
      <c r="B517" s="1">
        <v>1.6609</v>
      </c>
      <c r="C517" s="1">
        <v>1.6609</v>
      </c>
      <c r="D517" s="3">
        <f>IF(C517&lt;MAX($C$3:C517),C517/MAX($C$3:C517)-1,0)</f>
        <v>-2.2770063544363395E-2</v>
      </c>
      <c r="E517" s="3">
        <f>IF(C517&lt;MAX($C$130:C517),C517/MAX($C$130:C517)-1,0)</f>
        <v>-2.2770063544363395E-2</v>
      </c>
    </row>
    <row r="518" spans="1:6">
      <c r="A518" s="25">
        <v>43000</v>
      </c>
      <c r="B518" s="1">
        <v>1.6533</v>
      </c>
      <c r="C518" s="1">
        <v>1.6533</v>
      </c>
      <c r="D518" s="3">
        <f>IF(C518&lt;MAX($C$3:C518),C518/MAX($C$3:C518)-1,0)</f>
        <v>-2.7241703930336536E-2</v>
      </c>
      <c r="E518" s="3">
        <f>IF(C518&lt;MAX($C$130:C518),C518/MAX($C$130:C518)-1,0)</f>
        <v>-2.7241703930336536E-2</v>
      </c>
      <c r="F518" s="1">
        <f>B523/B502-1</f>
        <v>5.8639968794695241E-2</v>
      </c>
    </row>
    <row r="519" spans="1:6">
      <c r="A519" s="25">
        <v>43003</v>
      </c>
      <c r="B519" s="1">
        <v>1.6171</v>
      </c>
      <c r="C519" s="1">
        <v>1.6171</v>
      </c>
      <c r="D519" s="3">
        <f>IF(C519&lt;MAX($C$3:C519),C519/MAX($C$3:C519)-1,0)</f>
        <v>-4.8540833137208805E-2</v>
      </c>
      <c r="E519" s="3">
        <f>IF(C519&lt;MAX($C$130:C519),C519/MAX($C$130:C519)-1,0)</f>
        <v>-4.8540833137208805E-2</v>
      </c>
    </row>
    <row r="520" spans="1:6">
      <c r="A520" s="25">
        <v>43004</v>
      </c>
      <c r="B520" s="1">
        <v>1.621</v>
      </c>
      <c r="C520" s="1">
        <v>1.621</v>
      </c>
      <c r="D520" s="3">
        <f>IF(C520&lt;MAX($C$3:C520),C520/MAX($C$3:C520)-1,0)</f>
        <v>-4.6246175570722525E-2</v>
      </c>
      <c r="E520" s="3">
        <f>IF(C520&lt;MAX($C$130:C520),C520/MAX($C$130:C520)-1,0)</f>
        <v>-4.6246175570722525E-2</v>
      </c>
    </row>
    <row r="521" spans="1:6">
      <c r="A521" s="25">
        <v>43005</v>
      </c>
      <c r="B521" s="1">
        <v>1.6333</v>
      </c>
      <c r="C521" s="1">
        <v>1.6333</v>
      </c>
      <c r="D521" s="3">
        <f>IF(C521&lt;MAX($C$3:C521),C521/MAX($C$3:C521)-1,0)</f>
        <v>-3.9009178630265984E-2</v>
      </c>
      <c r="E521" s="3">
        <f>IF(C521&lt;MAX($C$130:C521),C521/MAX($C$130:C521)-1,0)</f>
        <v>-3.9009178630265984E-2</v>
      </c>
    </row>
    <row r="522" spans="1:6">
      <c r="A522" s="25">
        <v>43006</v>
      </c>
      <c r="B522" s="1">
        <v>1.6208</v>
      </c>
      <c r="C522" s="1">
        <v>1.6208</v>
      </c>
      <c r="D522" s="3">
        <f>IF(C522&lt;MAX($C$3:C522),C522/MAX($C$3:C522)-1,0)</f>
        <v>-4.6363850317721833E-2</v>
      </c>
      <c r="E522" s="3">
        <f>IF(C522&lt;MAX($C$130:C522),C522/MAX($C$130:C522)-1,0)</f>
        <v>-4.6363850317721833E-2</v>
      </c>
    </row>
    <row r="523" spans="1:6">
      <c r="A523" s="25">
        <v>43007</v>
      </c>
      <c r="B523" s="278">
        <v>1.6284000000000001</v>
      </c>
      <c r="C523" s="1">
        <v>1.6284000000000001</v>
      </c>
      <c r="D523" s="3">
        <f>IF(C523&lt;MAX($C$3:C523),C523/MAX($C$3:C523)-1,0)</f>
        <v>-4.1892209931748581E-2</v>
      </c>
      <c r="E523" s="3">
        <f>IF(C523&lt;MAX($C$130:C523),C523/MAX($C$130:C523)-1,0)</f>
        <v>-4.1892209931748581E-2</v>
      </c>
    </row>
    <row r="524" spans="1:6" ht="14.25">
      <c r="A524" s="25">
        <v>43017</v>
      </c>
      <c r="B524" s="224">
        <v>1.6343000000000001</v>
      </c>
      <c r="C524" s="224">
        <v>1.6343000000000001</v>
      </c>
      <c r="D524" s="3">
        <f>IF(C524&lt;MAX($C$3:C524),C524/MAX($C$3:C524)-1,0)</f>
        <v>-3.8420804895269445E-2</v>
      </c>
      <c r="E524" s="3">
        <f>IF(C524&lt;MAX($C$130:C524),C524/MAX($C$130:C524)-1,0)</f>
        <v>-3.8420804895269445E-2</v>
      </c>
    </row>
    <row r="525" spans="1:6" ht="14.25">
      <c r="A525" s="25">
        <v>43018</v>
      </c>
      <c r="B525" s="224">
        <v>1.6282000000000001</v>
      </c>
      <c r="C525" s="224">
        <v>1.6282000000000001</v>
      </c>
      <c r="D525" s="3">
        <f>IF(C525&lt;MAX($C$3:C525),C525/MAX($C$3:C525)-1,0)</f>
        <v>-4.2009884678747889E-2</v>
      </c>
      <c r="E525" s="3">
        <f>IF(C525&lt;MAX($C$130:C525),C525/MAX($C$130:C525)-1,0)</f>
        <v>-4.2009884678747889E-2</v>
      </c>
    </row>
    <row r="526" spans="1:6" ht="14.25">
      <c r="A526" s="25">
        <v>43019</v>
      </c>
      <c r="B526" s="224">
        <v>1.6197999999999999</v>
      </c>
      <c r="C526" s="224">
        <v>1.6197999999999999</v>
      </c>
      <c r="D526" s="3">
        <f>IF(C526&lt;MAX($C$3:C526),C526/MAX($C$3:C526)-1,0)</f>
        <v>-4.6952224052718372E-2</v>
      </c>
      <c r="E526" s="3">
        <f>IF(C526&lt;MAX($C$130:C526),C526/MAX($C$130:C526)-1,0)</f>
        <v>-4.6952224052718372E-2</v>
      </c>
    </row>
    <row r="527" spans="1:6" ht="14.25">
      <c r="A527" s="25">
        <v>43020</v>
      </c>
      <c r="B527" s="225">
        <v>1.6166</v>
      </c>
      <c r="C527" s="225">
        <v>1.6166</v>
      </c>
      <c r="D527" s="3">
        <f>IF(C527&lt;MAX($C$3:C527),C527/MAX($C$3:C527)-1,0)</f>
        <v>-4.8835020004706964E-2</v>
      </c>
      <c r="E527" s="3">
        <f>IF(C527&lt;MAX($C$130:C527),C527/MAX($C$130:C527)-1,0)</f>
        <v>-4.8835020004706964E-2</v>
      </c>
    </row>
    <row r="528" spans="1:6" ht="14.25">
      <c r="A528" s="25">
        <v>43021</v>
      </c>
      <c r="B528" s="223">
        <v>1.6274</v>
      </c>
      <c r="C528" s="223">
        <v>1.6274</v>
      </c>
      <c r="D528" s="3">
        <f>IF(C528&lt;MAX($C$3:C528),C528/MAX($C$3:C528)-1,0)</f>
        <v>-4.248058366674512E-2</v>
      </c>
      <c r="E528" s="3">
        <f>IF(C528&lt;MAX($C$130:C528),C528/MAX($C$130:C528)-1,0)</f>
        <v>-4.248058366674512E-2</v>
      </c>
    </row>
    <row r="529" spans="1:5">
      <c r="A529" s="25">
        <v>43024</v>
      </c>
      <c r="B529" s="307">
        <v>1.6124000000000001</v>
      </c>
      <c r="C529" s="307">
        <v>1.6124000000000001</v>
      </c>
      <c r="D529" s="3">
        <f>IF(C529&lt;MAX($C$3:C529),C529/MAX($C$3:C529)-1,0)</f>
        <v>-5.1306189691692095E-2</v>
      </c>
      <c r="E529" s="3">
        <f>IF(C529&lt;MAX($C$130:C529),C529/MAX($C$130:C529)-1,0)</f>
        <v>-5.1306189691692095E-2</v>
      </c>
    </row>
    <row r="530" spans="1:5">
      <c r="A530" s="25">
        <v>43025</v>
      </c>
      <c r="B530" s="306">
        <v>1.6074999999999999</v>
      </c>
      <c r="C530" s="306">
        <v>1.6074999999999999</v>
      </c>
      <c r="D530" s="3">
        <f>IF(C530&lt;MAX($C$3:C530),C530/MAX($C$3:C530)-1,0)</f>
        <v>-5.4189220993174914E-2</v>
      </c>
      <c r="E530" s="3">
        <f>IF(C530&lt;MAX($C$130:C530),C530/MAX($C$130:C530)-1,0)</f>
        <v>-5.4189220993174914E-2</v>
      </c>
    </row>
    <row r="531" spans="1:5">
      <c r="A531" s="25">
        <v>43026</v>
      </c>
      <c r="B531" s="307">
        <v>1.6023000000000001</v>
      </c>
      <c r="C531" s="307">
        <v>1.6023000000000001</v>
      </c>
      <c r="D531" s="3">
        <f>IF(C531&lt;MAX($C$3:C531),C531/MAX($C$3:C531)-1,0)</f>
        <v>-5.7248764415156472E-2</v>
      </c>
      <c r="E531" s="3">
        <f>IF(C531&lt;MAX($C$130:C531),C531/MAX($C$130:C531)-1,0)</f>
        <v>-5.7248764415156472E-2</v>
      </c>
    </row>
    <row r="532" spans="1:5">
      <c r="A532" s="25">
        <v>43027</v>
      </c>
      <c r="B532" s="308">
        <v>1.5841000000000001</v>
      </c>
      <c r="C532" s="308">
        <v>1.5841000000000001</v>
      </c>
      <c r="D532" s="3">
        <f>IF(C532&lt;MAX($C$3:C532),C532/MAX($C$3:C532)-1,0)</f>
        <v>-6.7957166392092261E-2</v>
      </c>
      <c r="E532" s="3">
        <f>IF(C532&lt;MAX($C$130:C532),C532/MAX($C$130:C532)-1,0)</f>
        <v>-6.7957166392092261E-2</v>
      </c>
    </row>
    <row r="533" spans="1:5">
      <c r="A533" s="25">
        <v>43028</v>
      </c>
      <c r="B533" s="308">
        <v>1.6027</v>
      </c>
      <c r="C533" s="308">
        <v>1.6027</v>
      </c>
      <c r="D533" s="3">
        <f>IF(C533&lt;MAX($C$3:C533),C533/MAX($C$3:C533)-1,0)</f>
        <v>-5.7013414921157857E-2</v>
      </c>
      <c r="E533" s="3">
        <f>IF(C533&lt;MAX($C$130:C533),C533/MAX($C$130:C533)-1,0)</f>
        <v>-5.7013414921157857E-2</v>
      </c>
    </row>
  </sheetData>
  <sortState ref="A3:C523">
    <sortCondition ref="A2"/>
  </sortState>
  <mergeCells count="8">
    <mergeCell ref="F45:G45"/>
    <mergeCell ref="H45:I45"/>
    <mergeCell ref="F42:G42"/>
    <mergeCell ref="H42:I42"/>
    <mergeCell ref="F43:G43"/>
    <mergeCell ref="H43:I43"/>
    <mergeCell ref="F44:G44"/>
    <mergeCell ref="H44:I44"/>
  </mergeCells>
  <phoneticPr fontId="2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T474"/>
  <sheetViews>
    <sheetView zoomScale="115" zoomScaleNormal="115" workbookViewId="0">
      <selection activeCell="M6" sqref="M6"/>
    </sheetView>
  </sheetViews>
  <sheetFormatPr defaultRowHeight="12.75"/>
  <cols>
    <col min="1" max="1" width="10.625" style="1" bestFit="1" customWidth="1"/>
    <col min="2" max="5" width="9" style="1"/>
    <col min="6" max="6" width="12.125" style="1" customWidth="1"/>
    <col min="7" max="12" width="9" style="1"/>
    <col min="13" max="13" width="10.25" style="1" customWidth="1"/>
    <col min="14" max="19" width="9" style="1"/>
    <col min="20" max="20" width="9.625" style="1" bestFit="1" customWidth="1"/>
    <col min="21" max="16384" width="9" style="1"/>
  </cols>
  <sheetData>
    <row r="1" spans="1:17">
      <c r="A1" s="82" t="s">
        <v>507</v>
      </c>
      <c r="M1" s="4" t="s">
        <v>221</v>
      </c>
    </row>
    <row r="2" spans="1:17">
      <c r="A2" s="82" t="s">
        <v>508</v>
      </c>
      <c r="B2" s="82" t="s">
        <v>509</v>
      </c>
      <c r="C2" s="82" t="s">
        <v>510</v>
      </c>
      <c r="D2" s="82" t="s">
        <v>511</v>
      </c>
      <c r="M2" s="82" t="s">
        <v>223</v>
      </c>
      <c r="N2" s="82" t="s">
        <v>224</v>
      </c>
      <c r="O2" s="82" t="s">
        <v>225</v>
      </c>
      <c r="P2" s="82" t="s">
        <v>226</v>
      </c>
      <c r="Q2" s="22" t="s">
        <v>227</v>
      </c>
    </row>
    <row r="3" spans="1:17">
      <c r="A3" s="25">
        <v>42255</v>
      </c>
      <c r="B3" s="1">
        <v>1</v>
      </c>
      <c r="C3" s="1">
        <v>1</v>
      </c>
      <c r="G3" s="22" t="s">
        <v>228</v>
      </c>
      <c r="H3" s="22" t="s">
        <v>4</v>
      </c>
      <c r="I3" s="22" t="s">
        <v>10</v>
      </c>
      <c r="M3" s="25">
        <v>42916</v>
      </c>
      <c r="N3" s="3">
        <v>0.74980000000000002</v>
      </c>
      <c r="O3" s="1" t="s">
        <v>229</v>
      </c>
      <c r="P3" s="3">
        <v>0.2429</v>
      </c>
      <c r="Q3" s="1">
        <v>6.36</v>
      </c>
    </row>
    <row r="4" spans="1:17">
      <c r="A4" s="25">
        <v>42258</v>
      </c>
      <c r="B4" s="1">
        <v>0.998</v>
      </c>
      <c r="C4" s="1">
        <v>0.998</v>
      </c>
      <c r="D4" s="3">
        <f>IF(C4&lt;MAX($C$3:C4),C4/MAX($C$3:C4)-1,0)</f>
        <v>-2.0000000000000018E-3</v>
      </c>
      <c r="F4" s="22" t="s">
        <v>3</v>
      </c>
      <c r="G4" s="3">
        <f>(B474/B3-1)*365/(A474-A3)</f>
        <v>0.18226390685640356</v>
      </c>
      <c r="H4" s="3">
        <f>MIN(D4:D468)</f>
        <v>-0.24172794117647067</v>
      </c>
      <c r="I4" s="1">
        <f>G4/-H4</f>
        <v>0.75400429908656652</v>
      </c>
      <c r="M4" s="25">
        <v>42825</v>
      </c>
      <c r="N4" s="3">
        <v>0.74809999999999999</v>
      </c>
      <c r="O4" s="1" t="s">
        <v>229</v>
      </c>
      <c r="P4" s="3">
        <v>9.98E-2</v>
      </c>
      <c r="Q4" s="1">
        <v>4.1500000000000004</v>
      </c>
    </row>
    <row r="5" spans="1:17">
      <c r="A5" s="25">
        <v>42265</v>
      </c>
      <c r="B5" s="1">
        <v>0.996</v>
      </c>
      <c r="C5" s="1">
        <v>0.996</v>
      </c>
      <c r="D5" s="3">
        <f>IF(C5&lt;MAX($C$3:C5),C5/MAX($C$3:C5)-1,0)</f>
        <v>-4.0000000000000036E-3</v>
      </c>
      <c r="F5" s="82" t="s">
        <v>580</v>
      </c>
      <c r="G5" s="3">
        <f>(B474/B71-1)*365/(A474-A71)</f>
        <v>0.39012753010441459</v>
      </c>
      <c r="H5" s="3">
        <f>MIN(E71:E468)</f>
        <v>-6.9325735992402659E-2</v>
      </c>
      <c r="I5" s="1">
        <f>G5/-H5</f>
        <v>5.6274560164376517</v>
      </c>
      <c r="M5" s="25">
        <v>42735</v>
      </c>
      <c r="N5" s="3">
        <v>0.79900000000000004</v>
      </c>
      <c r="O5" s="1" t="s">
        <v>229</v>
      </c>
      <c r="P5" s="3">
        <v>8.3900000000000002E-2</v>
      </c>
      <c r="Q5" s="1">
        <v>3.63</v>
      </c>
    </row>
    <row r="6" spans="1:17">
      <c r="A6" s="25">
        <v>42272</v>
      </c>
      <c r="B6" s="1">
        <v>0.996</v>
      </c>
      <c r="C6" s="1">
        <v>0.996</v>
      </c>
      <c r="D6" s="3">
        <f>IF(C6&lt;MAX($C$3:C6),C6/MAX($C$3:C6)-1,0)</f>
        <v>-4.0000000000000036E-3</v>
      </c>
      <c r="G6" s="22" t="s">
        <v>11</v>
      </c>
      <c r="H6" s="22" t="s">
        <v>12</v>
      </c>
      <c r="M6" s="25">
        <v>42643</v>
      </c>
      <c r="N6" s="3">
        <v>0.79210000000000003</v>
      </c>
      <c r="O6" s="1" t="s">
        <v>229</v>
      </c>
      <c r="P6" s="3">
        <v>0.2029</v>
      </c>
      <c r="Q6" s="1">
        <v>4.18</v>
      </c>
    </row>
    <row r="7" spans="1:17">
      <c r="A7" s="25">
        <v>42277</v>
      </c>
      <c r="B7" s="1">
        <v>0.997</v>
      </c>
      <c r="C7" s="1">
        <v>0.997</v>
      </c>
      <c r="D7" s="3">
        <f>IF(C7&lt;MAX($C$3:C7),C7/MAX($C$3:C7)-1,0)</f>
        <v>-3.0000000000000027E-3</v>
      </c>
      <c r="F7" s="1" t="s">
        <v>623</v>
      </c>
      <c r="G7" s="3">
        <f>C35/C3-1</f>
        <v>4.6000000000000041E-2</v>
      </c>
      <c r="H7" s="3">
        <f>MIN(D4:D35)</f>
        <v>-4.2279411764705954E-2</v>
      </c>
      <c r="I7" s="1">
        <f>G7/-H7</f>
        <v>1.0879999999999992</v>
      </c>
      <c r="M7" s="25">
        <v>42551</v>
      </c>
      <c r="N7" s="3">
        <v>0.81430000000000002</v>
      </c>
      <c r="O7" s="1" t="s">
        <v>229</v>
      </c>
      <c r="P7" s="3">
        <v>0.20349999999999999</v>
      </c>
      <c r="Q7" s="1">
        <v>4.25</v>
      </c>
    </row>
    <row r="8" spans="1:17">
      <c r="A8" s="25">
        <v>42286</v>
      </c>
      <c r="B8" s="1">
        <v>1.0029999999999999</v>
      </c>
      <c r="C8" s="1">
        <v>1.0029999999999999</v>
      </c>
      <c r="D8" s="3">
        <f>IF(C8&lt;MAX($C$3:C8),C8/MAX($C$3:C8)-1,0)</f>
        <v>0</v>
      </c>
      <c r="F8" s="1" t="s">
        <v>272</v>
      </c>
      <c r="G8" s="3">
        <f>C35/C3-1</f>
        <v>4.6000000000000041E-2</v>
      </c>
      <c r="H8" s="3">
        <f>MIN(D4:D35)</f>
        <v>-4.2279411764705954E-2</v>
      </c>
      <c r="I8" s="1">
        <f t="shared" ref="I8:I17" si="0">G8/-H8</f>
        <v>1.0879999999999992</v>
      </c>
      <c r="M8" s="25">
        <v>42460</v>
      </c>
      <c r="N8" s="3">
        <v>0.71750000000000003</v>
      </c>
      <c r="O8" s="1" t="s">
        <v>229</v>
      </c>
      <c r="P8" s="3">
        <v>0.28699999999999998</v>
      </c>
      <c r="Q8" s="1">
        <v>4.3499999999999996</v>
      </c>
    </row>
    <row r="9" spans="1:17">
      <c r="A9" s="25">
        <v>42293</v>
      </c>
      <c r="B9" s="1">
        <v>1.014</v>
      </c>
      <c r="C9" s="1">
        <v>1.014</v>
      </c>
      <c r="D9" s="3">
        <f>IF(C9&lt;MAX($C$3:C9),C9/MAX($C$3:C9)-1,0)</f>
        <v>0</v>
      </c>
      <c r="F9" s="1" t="s">
        <v>273</v>
      </c>
      <c r="G9" s="3">
        <f>C280/C35-1</f>
        <v>-5.5449330783938877E-2</v>
      </c>
      <c r="H9" s="3">
        <f>MIN(D36:D280)</f>
        <v>-0.24172794117647067</v>
      </c>
      <c r="I9" s="1">
        <f t="shared" si="0"/>
        <v>-0.2293873456004771</v>
      </c>
      <c r="M9" s="25">
        <v>42369</v>
      </c>
      <c r="N9" s="3">
        <v>0.88229999999999997</v>
      </c>
      <c r="O9" s="1" t="s">
        <v>229</v>
      </c>
      <c r="P9" s="3">
        <v>0.1341</v>
      </c>
      <c r="Q9" s="1">
        <v>5.24</v>
      </c>
    </row>
    <row r="10" spans="1:17">
      <c r="A10" s="25">
        <v>42300</v>
      </c>
      <c r="B10" s="1">
        <v>1.012</v>
      </c>
      <c r="C10" s="1">
        <v>1.012</v>
      </c>
      <c r="D10" s="3">
        <f>IF(C10&lt;MAX($C$3:C10),C10/MAX($C$3:C10)-1,0)</f>
        <v>-1.9723865877712132E-3</v>
      </c>
      <c r="F10" s="1" t="s">
        <v>274</v>
      </c>
      <c r="G10" s="3">
        <f>C93/C35-1</f>
        <v>-0.12906309751434031</v>
      </c>
      <c r="H10" s="3">
        <f>MIN(D36:D94)</f>
        <v>-0.24172794117647067</v>
      </c>
      <c r="I10" s="1">
        <f t="shared" si="0"/>
        <v>-0.53391882165628213</v>
      </c>
    </row>
    <row r="11" spans="1:17">
      <c r="A11" s="25">
        <v>42307</v>
      </c>
      <c r="B11" s="1">
        <v>1.012</v>
      </c>
      <c r="C11" s="1">
        <v>1.012</v>
      </c>
      <c r="D11" s="3">
        <f>IF(C11&lt;MAX($C$3:C11),C11/MAX($C$3:C11)-1,0)</f>
        <v>-1.9723865877712132E-3</v>
      </c>
      <c r="F11" s="1" t="s">
        <v>261</v>
      </c>
      <c r="G11" s="3">
        <f>C155/C94-1</f>
        <v>3.2894736842105088E-2</v>
      </c>
      <c r="H11" s="3">
        <f>MIN(D95:D155)</f>
        <v>-0.18106617647058831</v>
      </c>
      <c r="I11" s="1">
        <f t="shared" si="0"/>
        <v>0.18167245524979858</v>
      </c>
      <c r="M11" s="4" t="s">
        <v>234</v>
      </c>
    </row>
    <row r="12" spans="1:17">
      <c r="A12" s="25">
        <v>42314</v>
      </c>
      <c r="B12" s="1">
        <v>1.0149999999999999</v>
      </c>
      <c r="C12" s="1">
        <v>1.0149999999999999</v>
      </c>
      <c r="D12" s="3">
        <f>IF(C12&lt;MAX($C$3:C12),C12/MAX($C$3:C12)-1,0)</f>
        <v>0</v>
      </c>
      <c r="F12" s="1" t="s">
        <v>231</v>
      </c>
      <c r="G12" s="3">
        <f>C219/C155-1</f>
        <v>4.4585987261146487E-2</v>
      </c>
      <c r="H12" s="3">
        <f>MIN(D156:D219)</f>
        <v>-0.13143382352941191</v>
      </c>
      <c r="I12" s="1">
        <f t="shared" si="0"/>
        <v>0.33922765132956173</v>
      </c>
      <c r="M12" s="1" t="s">
        <v>236</v>
      </c>
    </row>
    <row r="13" spans="1:17">
      <c r="A13" s="25">
        <v>42321</v>
      </c>
      <c r="B13" s="1">
        <v>1.01</v>
      </c>
      <c r="C13" s="1">
        <v>1.01</v>
      </c>
      <c r="D13" s="3">
        <f>IF(C13&lt;MAX($C$3:C13),C13/MAX($C$3:C13)-1,0)</f>
        <v>-4.9261083743841194E-3</v>
      </c>
      <c r="F13" s="1" t="s">
        <v>232</v>
      </c>
      <c r="G13" s="3">
        <f>C280/C220-1</f>
        <v>-2.0202020202020332E-3</v>
      </c>
      <c r="H13" s="3">
        <f>MIN(D220:D280)</f>
        <v>-9.9264705882353033E-2</v>
      </c>
      <c r="I13" s="1">
        <f t="shared" si="0"/>
        <v>-2.0351664796109354E-2</v>
      </c>
      <c r="M13" s="9" t="s">
        <v>237</v>
      </c>
      <c r="N13" s="9" t="s">
        <v>48</v>
      </c>
      <c r="O13" s="9" t="s">
        <v>238</v>
      </c>
    </row>
    <row r="14" spans="1:17">
      <c r="A14" s="25">
        <v>42328</v>
      </c>
      <c r="B14" s="1">
        <v>1.0189999999999999</v>
      </c>
      <c r="C14" s="1">
        <v>1.0189999999999999</v>
      </c>
      <c r="D14" s="3">
        <f>IF(C14&lt;MAX($C$3:C14),C14/MAX($C$3:C14)-1,0)</f>
        <v>0</v>
      </c>
      <c r="F14" s="1" t="s">
        <v>233</v>
      </c>
      <c r="G14" s="3">
        <f>B474/B280-1</f>
        <v>0.40283400809716596</v>
      </c>
      <c r="H14" s="3">
        <f>MIN(D281:D464)</f>
        <v>-9.5588235294117752E-2</v>
      </c>
      <c r="I14" s="1">
        <f t="shared" si="0"/>
        <v>4.2142634693241936</v>
      </c>
      <c r="M14" s="82" t="s">
        <v>240</v>
      </c>
      <c r="N14" s="3">
        <v>0.54630000000000001</v>
      </c>
      <c r="O14" s="54">
        <v>34772.550000000003</v>
      </c>
    </row>
    <row r="15" spans="1:17">
      <c r="A15" s="25">
        <v>42335</v>
      </c>
      <c r="B15" s="1">
        <v>0.998</v>
      </c>
      <c r="C15" s="1">
        <v>0.998</v>
      </c>
      <c r="D15" s="3">
        <f>IF(C15&lt;MAX($C$3:C15),C15/MAX($C$3:C15)-1,0)</f>
        <v>-2.0608439646712329E-2</v>
      </c>
      <c r="F15" s="1" t="s">
        <v>235</v>
      </c>
      <c r="G15" s="3">
        <f>C339/C280-1</f>
        <v>0.11842105263157898</v>
      </c>
      <c r="H15" s="3">
        <f>MIN(D281:D339)</f>
        <v>-9.5588235294117752E-2</v>
      </c>
      <c r="I15" s="1">
        <f t="shared" si="0"/>
        <v>1.2388663967611326</v>
      </c>
      <c r="M15" s="82" t="s">
        <v>242</v>
      </c>
      <c r="N15" s="3">
        <v>8.5199999999999998E-2</v>
      </c>
      <c r="O15" s="54">
        <v>5420.98</v>
      </c>
    </row>
    <row r="16" spans="1:17">
      <c r="A16" s="25">
        <v>42342</v>
      </c>
      <c r="B16" s="1">
        <v>1.0229999999999999</v>
      </c>
      <c r="C16" s="1">
        <v>1.0229999999999999</v>
      </c>
      <c r="D16" s="3">
        <f>IF(C16&lt;MAX($C$3:C16),C16/MAX($C$3:C16)-1,0)</f>
        <v>0</v>
      </c>
      <c r="F16" s="1" t="s">
        <v>236</v>
      </c>
      <c r="G16" s="3">
        <f>C399/C339-1</f>
        <v>0.13393665158371038</v>
      </c>
      <c r="H16" s="3">
        <f>MIN(D340:D399)</f>
        <v>-2.5595763459841048E-2</v>
      </c>
      <c r="I16" s="1">
        <f t="shared" si="0"/>
        <v>5.23276642221877</v>
      </c>
      <c r="M16" s="82" t="s">
        <v>243</v>
      </c>
      <c r="N16" s="3">
        <v>4.1300000000000003E-2</v>
      </c>
      <c r="O16" s="54">
        <v>2628.3</v>
      </c>
    </row>
    <row r="17" spans="1:20">
      <c r="A17" s="25">
        <v>42345</v>
      </c>
      <c r="B17" s="1">
        <v>1.022</v>
      </c>
      <c r="C17" s="1">
        <v>1.022</v>
      </c>
      <c r="D17" s="3">
        <f>IF(C17&lt;MAX($C$3:C17),C17/MAX($C$3:C17)-1,0)</f>
        <v>-9.7751710654925272E-4</v>
      </c>
      <c r="F17" s="1" t="s">
        <v>239</v>
      </c>
      <c r="G17" s="3">
        <f>C464/C399-1</f>
        <v>6.4644852354349691E-2</v>
      </c>
      <c r="H17" s="3">
        <f>MIN(D400:D464)</f>
        <v>-2.9411764705882248E-2</v>
      </c>
      <c r="I17" s="1">
        <f t="shared" si="0"/>
        <v>2.1979249800478975</v>
      </c>
      <c r="M17" s="82" t="s">
        <v>262</v>
      </c>
      <c r="N17" s="3">
        <v>2.9700000000000001E-2</v>
      </c>
      <c r="O17" s="54">
        <v>1890.18</v>
      </c>
    </row>
    <row r="18" spans="1:20">
      <c r="A18" s="25">
        <v>42346</v>
      </c>
      <c r="B18" s="1">
        <v>1.01</v>
      </c>
      <c r="C18" s="1">
        <v>1.01</v>
      </c>
      <c r="D18" s="3">
        <f>IF(C18&lt;MAX($C$3:C18),C18/MAX($C$3:C18)-1,0)</f>
        <v>-1.2707722385141618E-2</v>
      </c>
      <c r="F18" s="1" t="s">
        <v>241</v>
      </c>
      <c r="G18" s="3"/>
      <c r="H18" s="3"/>
      <c r="M18" s="82" t="s">
        <v>244</v>
      </c>
      <c r="N18" s="3">
        <v>2.63E-2</v>
      </c>
      <c r="O18" s="54">
        <v>1673.19</v>
      </c>
    </row>
    <row r="19" spans="1:20">
      <c r="A19" s="25">
        <v>42347</v>
      </c>
      <c r="B19" s="1">
        <v>1.0209999999999999</v>
      </c>
      <c r="C19" s="1">
        <v>1.0209999999999999</v>
      </c>
      <c r="D19" s="3">
        <f>IF(C19&lt;MAX($C$3:C19),C19/MAX($C$3:C19)-1,0)</f>
        <v>-1.9550342130987275E-3</v>
      </c>
      <c r="H19" s="3">
        <f>MIN(E281:E464)</f>
        <v>-6.5527065527065442E-2</v>
      </c>
      <c r="M19" s="82" t="s">
        <v>245</v>
      </c>
      <c r="N19" s="3">
        <v>2.0899999999999998E-2</v>
      </c>
      <c r="O19" s="54">
        <v>1329.36</v>
      </c>
    </row>
    <row r="20" spans="1:20">
      <c r="A20" s="25">
        <v>42348</v>
      </c>
      <c r="B20" s="1">
        <v>1.014</v>
      </c>
      <c r="C20" s="1">
        <v>1.014</v>
      </c>
      <c r="D20" s="3">
        <f>IF(C20&lt;MAX($C$3:C20),C20/MAX($C$3:C20)-1,0)</f>
        <v>-8.7976539589441627E-3</v>
      </c>
      <c r="M20" s="82" t="s">
        <v>246</v>
      </c>
      <c r="N20" s="3">
        <v>1E-4</v>
      </c>
      <c r="O20" s="1">
        <v>3.88</v>
      </c>
    </row>
    <row r="21" spans="1:20">
      <c r="A21" s="25">
        <v>42349</v>
      </c>
      <c r="B21" s="1">
        <v>1.01</v>
      </c>
      <c r="C21" s="1">
        <v>1.01</v>
      </c>
      <c r="D21" s="3">
        <f>IF(C21&lt;MAX($C$3:C21),C21/MAX($C$3:C21)-1,0)</f>
        <v>-1.2707722385141618E-2</v>
      </c>
    </row>
    <row r="22" spans="1:20">
      <c r="A22" s="25">
        <v>42352</v>
      </c>
      <c r="B22" s="1">
        <v>1.02</v>
      </c>
      <c r="C22" s="1">
        <v>1.02</v>
      </c>
      <c r="D22" s="3">
        <f>IF(C22&lt;MAX($C$3:C22),C22/MAX($C$3:C22)-1,0)</f>
        <v>-2.9325513196479802E-3</v>
      </c>
      <c r="M22" s="4" t="s">
        <v>247</v>
      </c>
    </row>
    <row r="23" spans="1:20">
      <c r="A23" s="25">
        <v>42353</v>
      </c>
      <c r="B23" s="1">
        <v>1.024</v>
      </c>
      <c r="C23" s="1">
        <v>1.024</v>
      </c>
      <c r="D23" s="3">
        <f>IF(C23&lt;MAX($C$3:C23),C23/MAX($C$3:C23)-1,0)</f>
        <v>0</v>
      </c>
      <c r="M23" s="22" t="s">
        <v>248</v>
      </c>
    </row>
    <row r="24" spans="1:20">
      <c r="A24" s="25">
        <v>42354</v>
      </c>
      <c r="B24" s="1">
        <v>1.0249999999999999</v>
      </c>
      <c r="C24" s="1">
        <v>1.0249999999999999</v>
      </c>
      <c r="D24" s="3">
        <f>IF(C24&lt;MAX($C$3:C24),C24/MAX($C$3:C24)-1,0)</f>
        <v>0</v>
      </c>
      <c r="M24" s="22" t="s">
        <v>43</v>
      </c>
      <c r="N24" s="46" t="s">
        <v>44</v>
      </c>
      <c r="O24" s="46" t="s">
        <v>45</v>
      </c>
      <c r="P24" s="46" t="s">
        <v>46</v>
      </c>
      <c r="Q24" s="46" t="s">
        <v>47</v>
      </c>
      <c r="R24" s="46" t="s">
        <v>48</v>
      </c>
      <c r="S24" s="46" t="s">
        <v>49</v>
      </c>
      <c r="T24" s="46" t="s">
        <v>50</v>
      </c>
    </row>
    <row r="25" spans="1:20">
      <c r="A25" s="25">
        <v>42355</v>
      </c>
      <c r="B25" s="1">
        <v>1.044</v>
      </c>
      <c r="C25" s="1">
        <v>1.044</v>
      </c>
      <c r="D25" s="3">
        <f>IF(C25&lt;MAX($C$3:C25),C25/MAX($C$3:C25)-1,0)</f>
        <v>0</v>
      </c>
      <c r="M25" s="1">
        <v>1</v>
      </c>
      <c r="N25" s="49">
        <v>600887</v>
      </c>
      <c r="O25" s="82" t="s">
        <v>637</v>
      </c>
      <c r="P25" s="1">
        <v>27.5</v>
      </c>
      <c r="Q25" s="3">
        <v>4.1700000000000001E-2</v>
      </c>
      <c r="R25" s="3">
        <v>9.7000000000000003E-2</v>
      </c>
      <c r="S25" s="1">
        <v>285.98</v>
      </c>
      <c r="T25" s="54">
        <v>6174.23</v>
      </c>
    </row>
    <row r="26" spans="1:20">
      <c r="A26" s="25">
        <v>42356</v>
      </c>
      <c r="B26" s="1">
        <v>1.0449999999999999</v>
      </c>
      <c r="C26" s="1">
        <v>1.0449999999999999</v>
      </c>
      <c r="D26" s="3">
        <f>IF(C26&lt;MAX($C$3:C26),C26/MAX($C$3:C26)-1,0)</f>
        <v>0</v>
      </c>
      <c r="M26" s="1">
        <v>2</v>
      </c>
      <c r="N26" s="49">
        <v>600066</v>
      </c>
      <c r="O26" s="82" t="s">
        <v>638</v>
      </c>
      <c r="P26" s="1">
        <v>24.6</v>
      </c>
      <c r="Q26" s="3">
        <v>2.3999999999999998E-3</v>
      </c>
      <c r="R26" s="3">
        <v>5.2299999999999999E-2</v>
      </c>
      <c r="S26" s="1">
        <v>151.63999999999999</v>
      </c>
      <c r="T26" s="54">
        <v>3331.53</v>
      </c>
    </row>
    <row r="27" spans="1:20">
      <c r="A27" s="25">
        <v>42359</v>
      </c>
      <c r="B27" s="1">
        <v>1.083</v>
      </c>
      <c r="C27" s="1">
        <v>1.083</v>
      </c>
      <c r="D27" s="3">
        <f>IF(C27&lt;MAX($C$3:C27),C27/MAX($C$3:C27)-1,0)</f>
        <v>0</v>
      </c>
      <c r="M27" s="1">
        <v>3</v>
      </c>
      <c r="N27" s="78" t="s">
        <v>519</v>
      </c>
      <c r="O27" s="82" t="s">
        <v>639</v>
      </c>
      <c r="P27" s="1">
        <v>37.9</v>
      </c>
      <c r="Q27" s="3">
        <v>0</v>
      </c>
      <c r="R27" s="3">
        <v>4.99E-2</v>
      </c>
      <c r="S27" s="1">
        <v>77.11</v>
      </c>
      <c r="T27" s="54">
        <v>3174.66</v>
      </c>
    </row>
    <row r="28" spans="1:20">
      <c r="A28" s="25">
        <v>42360</v>
      </c>
      <c r="B28" s="1">
        <v>1.0880000000000001</v>
      </c>
      <c r="C28" s="1">
        <v>1.0880000000000001</v>
      </c>
      <c r="D28" s="3">
        <f>IF(C28&lt;MAX($C$3:C28),C28/MAX($C$3:C28)-1,0)</f>
        <v>0</v>
      </c>
      <c r="M28" s="1">
        <v>4</v>
      </c>
      <c r="N28" s="78" t="s">
        <v>554</v>
      </c>
      <c r="O28" s="82" t="s">
        <v>640</v>
      </c>
      <c r="P28" s="1">
        <v>32</v>
      </c>
      <c r="Q28" s="3">
        <v>1.72E-2</v>
      </c>
      <c r="R28" s="3">
        <v>4.9500000000000002E-2</v>
      </c>
      <c r="S28" s="1">
        <v>97.55</v>
      </c>
      <c r="T28" s="54">
        <v>3150.77</v>
      </c>
    </row>
    <row r="29" spans="1:20">
      <c r="A29" s="55">
        <v>42361</v>
      </c>
      <c r="B29" s="56">
        <v>1.083</v>
      </c>
      <c r="C29" s="56">
        <v>1.083</v>
      </c>
      <c r="D29" s="57">
        <f>IF(C29&lt;MAX($C$3:C29),C29/MAX($C$3:C29)-1,0)</f>
        <v>-4.5955882352942679E-3</v>
      </c>
      <c r="M29" s="1">
        <v>5</v>
      </c>
      <c r="N29" s="49">
        <v>601318</v>
      </c>
      <c r="O29" s="82" t="s">
        <v>641</v>
      </c>
      <c r="P29" s="1">
        <v>54.16</v>
      </c>
      <c r="Q29" s="3">
        <v>7.7999999999999996E-3</v>
      </c>
      <c r="R29" s="3">
        <v>4.7100000000000003E-2</v>
      </c>
      <c r="S29" s="1">
        <v>60.4</v>
      </c>
      <c r="T29" s="54">
        <v>2996.52</v>
      </c>
    </row>
    <row r="30" spans="1:20">
      <c r="A30" s="55">
        <v>42362</v>
      </c>
      <c r="B30" s="56">
        <v>1.0680000000000001</v>
      </c>
      <c r="C30" s="56">
        <v>1.0680000000000001</v>
      </c>
      <c r="D30" s="57">
        <f>IF(C30&lt;MAX($C$3:C30),C30/MAX($C$3:C30)-1,0)</f>
        <v>-1.8382352941176516E-2</v>
      </c>
      <c r="M30" s="1">
        <v>6</v>
      </c>
      <c r="N30" s="49">
        <v>600703</v>
      </c>
      <c r="O30" s="82" t="s">
        <v>626</v>
      </c>
      <c r="P30" s="1">
        <v>23.14</v>
      </c>
      <c r="Q30" s="3">
        <v>4.0000000000000002E-4</v>
      </c>
      <c r="R30" s="3">
        <v>4.53E-2</v>
      </c>
      <c r="S30" s="1">
        <v>146.19999999999999</v>
      </c>
      <c r="T30" s="54">
        <v>2880.07</v>
      </c>
    </row>
    <row r="31" spans="1:20">
      <c r="A31" s="55">
        <v>42363</v>
      </c>
      <c r="B31" s="56">
        <v>1.069</v>
      </c>
      <c r="C31" s="56">
        <v>1.069</v>
      </c>
      <c r="D31" s="57">
        <f>IF(C31&lt;MAX($C$3:C31),C31/MAX($C$3:C31)-1,0)</f>
        <v>-1.7463235294117752E-2</v>
      </c>
      <c r="M31" s="1">
        <v>7</v>
      </c>
      <c r="N31" s="78" t="s">
        <v>632</v>
      </c>
      <c r="O31" s="82" t="s">
        <v>63</v>
      </c>
      <c r="P31" s="1">
        <v>44.19</v>
      </c>
      <c r="Q31" s="3">
        <v>1.7500000000000002E-2</v>
      </c>
      <c r="R31" s="3">
        <v>4.4999999999999998E-2</v>
      </c>
      <c r="S31" s="1">
        <v>66.56</v>
      </c>
      <c r="T31" s="54">
        <v>2864.74</v>
      </c>
    </row>
    <row r="32" spans="1:20">
      <c r="A32" s="55">
        <v>42366</v>
      </c>
      <c r="B32" s="56">
        <v>1.042</v>
      </c>
      <c r="C32" s="56">
        <v>1.042</v>
      </c>
      <c r="D32" s="57">
        <f>IF(C32&lt;MAX($C$3:C32),C32/MAX($C$3:C32)-1,0)</f>
        <v>-4.2279411764705954E-2</v>
      </c>
      <c r="M32" s="1">
        <v>8</v>
      </c>
      <c r="N32" s="78" t="s">
        <v>557</v>
      </c>
      <c r="O32" s="82" t="s">
        <v>109</v>
      </c>
      <c r="P32" s="1">
        <v>20.66</v>
      </c>
      <c r="Q32" s="3">
        <v>-1.9E-3</v>
      </c>
      <c r="R32" s="3">
        <v>4.4400000000000002E-2</v>
      </c>
      <c r="S32" s="1">
        <v>96.59</v>
      </c>
      <c r="T32" s="54">
        <v>2824.22</v>
      </c>
    </row>
    <row r="33" spans="1:20">
      <c r="A33" s="55">
        <v>42367</v>
      </c>
      <c r="B33" s="56">
        <v>1.0529999999999999</v>
      </c>
      <c r="C33" s="56">
        <v>1.0529999999999999</v>
      </c>
      <c r="D33" s="57">
        <f>IF(C33&lt;MAX($C$3:C33),C33/MAX($C$3:C33)-1,0)</f>
        <v>-3.2169117647058987E-2</v>
      </c>
      <c r="M33" s="1">
        <v>9</v>
      </c>
      <c r="N33" s="49">
        <v>600104</v>
      </c>
      <c r="O33" s="82" t="s">
        <v>627</v>
      </c>
      <c r="P33" s="1">
        <v>30.19</v>
      </c>
      <c r="Q33" s="3">
        <v>-7.6E-3</v>
      </c>
      <c r="R33" s="3">
        <v>3.3599999999999998E-2</v>
      </c>
      <c r="S33" s="1">
        <v>68.77</v>
      </c>
      <c r="T33" s="54">
        <v>2135.46</v>
      </c>
    </row>
    <row r="34" spans="1:20">
      <c r="A34" s="55">
        <v>42368</v>
      </c>
      <c r="B34" s="56">
        <v>1.0549999999999999</v>
      </c>
      <c r="C34" s="56">
        <v>1.0549999999999999</v>
      </c>
      <c r="D34" s="57">
        <f>IF(C34&lt;MAX($C$3:C34),C34/MAX($C$3:C34)-1,0)</f>
        <v>-3.0330882352941346E-2</v>
      </c>
      <c r="M34" s="1">
        <v>10</v>
      </c>
      <c r="N34" s="78" t="s">
        <v>633</v>
      </c>
      <c r="O34" s="82" t="s">
        <v>628</v>
      </c>
      <c r="P34" s="1">
        <v>14.5</v>
      </c>
      <c r="Q34" s="3">
        <v>-1.09E-2</v>
      </c>
      <c r="R34" s="3">
        <v>2.9700000000000001E-2</v>
      </c>
      <c r="S34" s="1">
        <v>142.66</v>
      </c>
      <c r="T34" s="54">
        <v>1890.18</v>
      </c>
    </row>
    <row r="35" spans="1:20">
      <c r="A35" s="55">
        <v>42369</v>
      </c>
      <c r="B35" s="56">
        <v>1.046</v>
      </c>
      <c r="C35" s="56">
        <v>1.046</v>
      </c>
      <c r="D35" s="57">
        <f>IF(C35&lt;MAX($C$3:C35),C35/MAX($C$3:C35)-1,0)</f>
        <v>-3.8602941176470673E-2</v>
      </c>
      <c r="M35" s="1">
        <v>11</v>
      </c>
      <c r="N35" s="49">
        <v>300166</v>
      </c>
      <c r="O35" s="82" t="s">
        <v>161</v>
      </c>
      <c r="P35" s="1">
        <v>15.04</v>
      </c>
      <c r="Q35" s="3">
        <v>6.7000000000000002E-3</v>
      </c>
      <c r="R35" s="3">
        <v>2.47E-2</v>
      </c>
      <c r="S35" s="1">
        <v>117.2</v>
      </c>
      <c r="T35" s="54">
        <v>1574.04</v>
      </c>
    </row>
    <row r="36" spans="1:20">
      <c r="A36" s="55">
        <v>42373</v>
      </c>
      <c r="B36" s="56">
        <v>0.96699999999999997</v>
      </c>
      <c r="C36" s="56">
        <v>0.96699999999999997</v>
      </c>
      <c r="D36" s="57">
        <f>IF(C36&lt;MAX($C$3:C36),C36/MAX($C$3:C36)-1,0)</f>
        <v>-0.11121323529411775</v>
      </c>
      <c r="M36" s="1">
        <v>12</v>
      </c>
      <c r="N36" s="78" t="s">
        <v>634</v>
      </c>
      <c r="O36" s="82" t="s">
        <v>629</v>
      </c>
      <c r="P36" s="1">
        <v>24.9</v>
      </c>
      <c r="Q36" s="3">
        <v>2.8E-3</v>
      </c>
      <c r="R36" s="3">
        <v>2.47E-2</v>
      </c>
      <c r="S36" s="1">
        <v>66.13</v>
      </c>
      <c r="T36" s="54">
        <v>1570.55</v>
      </c>
    </row>
    <row r="37" spans="1:20">
      <c r="A37" s="55">
        <v>42374</v>
      </c>
      <c r="B37" s="56">
        <v>0.97499999999999998</v>
      </c>
      <c r="C37" s="56">
        <v>0.97499999999999998</v>
      </c>
      <c r="D37" s="57">
        <f>IF(C37&lt;MAX($C$3:C37),C37/MAX($C$3:C37)-1,0)</f>
        <v>-0.10386029411764719</v>
      </c>
      <c r="M37" s="1">
        <v>13</v>
      </c>
      <c r="N37" s="49">
        <v>300058</v>
      </c>
      <c r="O37" s="82" t="s">
        <v>166</v>
      </c>
      <c r="P37" s="1">
        <v>7.38</v>
      </c>
      <c r="Q37" s="3">
        <v>4.1000000000000003E-3</v>
      </c>
      <c r="R37" s="3">
        <v>2.35E-2</v>
      </c>
      <c r="S37" s="1">
        <v>191</v>
      </c>
      <c r="T37" s="54">
        <v>1493.62</v>
      </c>
    </row>
    <row r="38" spans="1:20">
      <c r="A38" s="55">
        <v>42375</v>
      </c>
      <c r="B38" s="56">
        <v>0.99099999999999999</v>
      </c>
      <c r="C38" s="56">
        <v>0.99099999999999999</v>
      </c>
      <c r="D38" s="57">
        <f>IF(C38&lt;MAX($C$3:C38),C38/MAX($C$3:C38)-1,0)</f>
        <v>-8.9154411764705954E-2</v>
      </c>
      <c r="M38" s="1">
        <v>14</v>
      </c>
      <c r="N38" s="78" t="s">
        <v>555</v>
      </c>
      <c r="O38" s="82" t="s">
        <v>97</v>
      </c>
      <c r="P38" s="1">
        <v>18.47</v>
      </c>
      <c r="Q38" s="3">
        <v>1.1000000000000001E-3</v>
      </c>
      <c r="R38" s="3">
        <v>2.1700000000000001E-2</v>
      </c>
      <c r="S38" s="1">
        <v>75.75</v>
      </c>
      <c r="T38" s="54">
        <v>1384.03</v>
      </c>
    </row>
    <row r="39" spans="1:20" ht="14.25">
      <c r="A39" s="55">
        <v>42376</v>
      </c>
      <c r="B39" s="56">
        <v>0.92300000000000004</v>
      </c>
      <c r="C39" s="56">
        <v>0.92300000000000004</v>
      </c>
      <c r="D39" s="57">
        <f>IF(C39&lt;MAX($C$3:C39),C39/MAX($C$3:C39)-1,0)</f>
        <v>-0.15165441176470595</v>
      </c>
      <c r="F39" s="538" t="s">
        <v>249</v>
      </c>
      <c r="G39" s="539"/>
      <c r="H39" s="540" t="s">
        <v>624</v>
      </c>
      <c r="I39" s="540"/>
      <c r="M39" s="1">
        <v>15</v>
      </c>
      <c r="N39" s="49">
        <v>600271</v>
      </c>
      <c r="O39" s="82" t="s">
        <v>373</v>
      </c>
      <c r="P39" s="1">
        <v>18.809999999999999</v>
      </c>
      <c r="Q39" s="3">
        <v>-5.7999999999999996E-3</v>
      </c>
      <c r="R39" s="3">
        <v>2.06E-2</v>
      </c>
      <c r="S39" s="1">
        <v>63.4</v>
      </c>
      <c r="T39" s="54">
        <v>1308.6400000000001</v>
      </c>
    </row>
    <row r="40" spans="1:20" ht="14.25">
      <c r="A40" s="55">
        <v>42377</v>
      </c>
      <c r="B40" s="56">
        <v>0.94199999999999995</v>
      </c>
      <c r="C40" s="56">
        <v>0.94199999999999995</v>
      </c>
      <c r="D40" s="57">
        <f>IF(C40&lt;MAX($C$3:C40),C40/MAX($C$3:C40)-1,0)</f>
        <v>-0.13419117647058831</v>
      </c>
      <c r="F40" s="538" t="s">
        <v>251</v>
      </c>
      <c r="G40" s="539"/>
      <c r="H40" s="540">
        <f>A54-A29</f>
        <v>36</v>
      </c>
      <c r="I40" s="540"/>
      <c r="M40" s="1">
        <v>16</v>
      </c>
      <c r="N40" s="49">
        <v>300408</v>
      </c>
      <c r="O40" s="82" t="s">
        <v>114</v>
      </c>
      <c r="P40" s="1">
        <v>24.59</v>
      </c>
      <c r="Q40" s="3">
        <v>3.1E-2</v>
      </c>
      <c r="R40" s="3">
        <v>1.9599999999999999E-2</v>
      </c>
      <c r="S40" s="1">
        <v>59.55</v>
      </c>
      <c r="T40" s="54">
        <v>1249.95</v>
      </c>
    </row>
    <row r="41" spans="1:20" ht="14.25">
      <c r="A41" s="55">
        <v>42380</v>
      </c>
      <c r="B41" s="56">
        <v>0.89700000000000002</v>
      </c>
      <c r="C41" s="56">
        <v>0.89700000000000002</v>
      </c>
      <c r="D41" s="57">
        <f>IF(C41&lt;MAX($C$3:C41),C41/MAX($C$3:C41)-1,0)</f>
        <v>-0.17555147058823528</v>
      </c>
      <c r="F41" s="538" t="s">
        <v>15</v>
      </c>
      <c r="G41" s="539"/>
      <c r="H41" s="540" t="s">
        <v>625</v>
      </c>
      <c r="I41" s="540"/>
      <c r="M41" s="1">
        <v>17</v>
      </c>
      <c r="N41" s="49">
        <v>601398</v>
      </c>
      <c r="O41" s="82" t="s">
        <v>113</v>
      </c>
      <c r="P41" s="1">
        <v>6</v>
      </c>
      <c r="Q41" s="3">
        <v>-8.3000000000000001E-3</v>
      </c>
      <c r="R41" s="3">
        <v>1.89E-2</v>
      </c>
      <c r="S41" s="1">
        <v>229.34</v>
      </c>
      <c r="T41" s="54">
        <v>1204.06</v>
      </c>
    </row>
    <row r="42" spans="1:20" ht="14.25">
      <c r="A42" s="55">
        <v>42381</v>
      </c>
      <c r="B42" s="56">
        <v>0.90500000000000003</v>
      </c>
      <c r="C42" s="56">
        <v>0.90500000000000003</v>
      </c>
      <c r="D42" s="57">
        <f>IF(C42&lt;MAX($C$3:C42),C42/MAX($C$3:C42)-1,0)</f>
        <v>-0.16819852941176472</v>
      </c>
      <c r="F42" s="538" t="s">
        <v>253</v>
      </c>
      <c r="G42" s="539"/>
      <c r="H42" s="540">
        <f>A332-A55</f>
        <v>418</v>
      </c>
      <c r="I42" s="540"/>
      <c r="M42" s="1">
        <v>18</v>
      </c>
      <c r="N42" s="49">
        <v>600030</v>
      </c>
      <c r="O42" s="82" t="s">
        <v>331</v>
      </c>
      <c r="P42" s="1">
        <v>18.190000000000001</v>
      </c>
      <c r="Q42" s="3">
        <v>8.8999999999999999E-3</v>
      </c>
      <c r="R42" s="3">
        <v>1.89E-2</v>
      </c>
      <c r="S42" s="1">
        <v>70.599999999999994</v>
      </c>
      <c r="T42" s="54">
        <v>1201.6099999999999</v>
      </c>
    </row>
    <row r="43" spans="1:20">
      <c r="A43" s="55">
        <v>42382</v>
      </c>
      <c r="B43" s="56">
        <v>0.88500000000000001</v>
      </c>
      <c r="C43" s="56">
        <v>0.88500000000000001</v>
      </c>
      <c r="D43" s="57">
        <f>IF(C43&lt;MAX($C$3:C43),C43/MAX($C$3:C43)-1,0)</f>
        <v>-0.18658088235294124</v>
      </c>
      <c r="M43" s="1">
        <v>19</v>
      </c>
      <c r="N43" s="78" t="s">
        <v>635</v>
      </c>
      <c r="O43" s="82" t="s">
        <v>630</v>
      </c>
      <c r="P43" s="1">
        <v>13.06</v>
      </c>
      <c r="Q43" s="3">
        <v>-5.3E-3</v>
      </c>
      <c r="R43" s="3">
        <v>1.7100000000000001E-2</v>
      </c>
      <c r="S43" s="1">
        <v>70.27</v>
      </c>
      <c r="T43" s="54">
        <v>1087.08</v>
      </c>
    </row>
    <row r="44" spans="1:20">
      <c r="A44" s="55">
        <v>42383</v>
      </c>
      <c r="B44" s="56">
        <v>0.90300000000000002</v>
      </c>
      <c r="C44" s="56">
        <v>0.90300000000000002</v>
      </c>
      <c r="D44" s="57">
        <f>IF(C44&lt;MAX($C$3:C44),C44/MAX($C$3:C44)-1,0)</f>
        <v>-0.17003676470588236</v>
      </c>
      <c r="M44" s="1">
        <v>20</v>
      </c>
      <c r="N44" s="78" t="s">
        <v>636</v>
      </c>
      <c r="O44" s="82" t="s">
        <v>446</v>
      </c>
      <c r="P44" s="1">
        <v>22.14</v>
      </c>
      <c r="Q44" s="3">
        <v>5.0000000000000001E-3</v>
      </c>
      <c r="R44" s="3">
        <v>1.66E-2</v>
      </c>
      <c r="S44" s="1">
        <v>56.64</v>
      </c>
      <c r="T44" s="54">
        <v>1053.5</v>
      </c>
    </row>
    <row r="45" spans="1:20">
      <c r="A45" s="55">
        <v>42384</v>
      </c>
      <c r="B45" s="56">
        <v>0.875</v>
      </c>
      <c r="C45" s="56">
        <v>0.875</v>
      </c>
      <c r="D45" s="57">
        <f>IF(C45&lt;MAX($C$3:C45),C45/MAX($C$3:C45)-1,0)</f>
        <v>-0.19577205882352944</v>
      </c>
      <c r="M45" s="1">
        <v>21</v>
      </c>
      <c r="N45" s="78" t="s">
        <v>559</v>
      </c>
      <c r="O45" s="82" t="s">
        <v>177</v>
      </c>
      <c r="P45" s="1">
        <v>8.0500000000000007</v>
      </c>
      <c r="Q45" s="3">
        <v>2.5000000000000001E-3</v>
      </c>
      <c r="R45" s="3">
        <v>1.3299999999999999E-2</v>
      </c>
      <c r="S45" s="1">
        <v>112.8</v>
      </c>
      <c r="T45" s="1">
        <v>849.41</v>
      </c>
    </row>
    <row r="46" spans="1:20">
      <c r="A46" s="55">
        <v>42387</v>
      </c>
      <c r="B46" s="56">
        <v>0.878</v>
      </c>
      <c r="C46" s="56">
        <v>0.878</v>
      </c>
      <c r="D46" s="57">
        <f>IF(C46&lt;MAX($C$3:C46),C46/MAX($C$3:C46)-1,0)</f>
        <v>-0.19301470588235303</v>
      </c>
      <c r="M46" s="1">
        <v>22</v>
      </c>
      <c r="N46" s="49">
        <v>600600</v>
      </c>
      <c r="O46" s="82" t="s">
        <v>128</v>
      </c>
      <c r="P46" s="1">
        <v>30.81</v>
      </c>
      <c r="Q46" s="3">
        <v>7.1999999999999998E-3</v>
      </c>
      <c r="R46" s="3">
        <v>1.17E-2</v>
      </c>
      <c r="S46" s="1">
        <v>21.27</v>
      </c>
      <c r="T46" s="1">
        <v>746.58</v>
      </c>
    </row>
    <row r="47" spans="1:20">
      <c r="A47" s="55">
        <v>42388</v>
      </c>
      <c r="B47" s="56">
        <v>0.90700000000000003</v>
      </c>
      <c r="C47" s="56">
        <v>0.90700000000000003</v>
      </c>
      <c r="D47" s="57">
        <f>IF(C47&lt;MAX($C$3:C47),C47/MAX($C$3:C47)-1,0)</f>
        <v>-0.16636029411764708</v>
      </c>
      <c r="M47" s="1">
        <v>23</v>
      </c>
      <c r="N47" s="49">
        <v>600297</v>
      </c>
      <c r="O47" s="82" t="s">
        <v>185</v>
      </c>
      <c r="P47" s="1">
        <v>8.43</v>
      </c>
      <c r="Q47" s="3">
        <v>2.18E-2</v>
      </c>
      <c r="R47" s="3">
        <v>1.09E-2</v>
      </c>
      <c r="S47" s="1">
        <v>92.31</v>
      </c>
      <c r="T47" s="1">
        <v>695.12</v>
      </c>
    </row>
    <row r="48" spans="1:20">
      <c r="A48" s="55">
        <v>42389</v>
      </c>
      <c r="B48" s="56">
        <v>0.88900000000000001</v>
      </c>
      <c r="C48" s="56">
        <v>0.88900000000000001</v>
      </c>
      <c r="D48" s="57">
        <f>IF(C48&lt;MAX($C$3:C48),C48/MAX($C$3:C48)-1,0)</f>
        <v>-0.18290441176470595</v>
      </c>
      <c r="M48" s="1">
        <v>24</v>
      </c>
      <c r="N48" s="49">
        <v>600693</v>
      </c>
      <c r="O48" s="82" t="s">
        <v>631</v>
      </c>
      <c r="P48" s="1">
        <v>11.17</v>
      </c>
      <c r="Q48" s="3">
        <v>8.9999999999999993E-3</v>
      </c>
      <c r="R48" s="3">
        <v>0.01</v>
      </c>
      <c r="S48" s="1">
        <v>51.48</v>
      </c>
      <c r="T48" s="1">
        <v>634.23</v>
      </c>
    </row>
    <row r="49" spans="1:20">
      <c r="A49" s="55">
        <v>42390</v>
      </c>
      <c r="B49" s="56">
        <v>0.86499999999999999</v>
      </c>
      <c r="C49" s="56">
        <v>0.86499999999999999</v>
      </c>
      <c r="D49" s="57">
        <f>IF(C49&lt;MAX($C$3:C49),C49/MAX($C$3:C49)-1,0)</f>
        <v>-0.20496323529411775</v>
      </c>
      <c r="Q49" s="82" t="s">
        <v>542</v>
      </c>
      <c r="R49" s="3">
        <f>SUM(R25:R48)</f>
        <v>0.74599999999999989</v>
      </c>
      <c r="T49" s="54">
        <f>SUM(T25:T48)</f>
        <v>47474.80000000001</v>
      </c>
    </row>
    <row r="50" spans="1:20">
      <c r="A50" s="55">
        <v>42391</v>
      </c>
      <c r="B50" s="56">
        <v>0.874</v>
      </c>
      <c r="C50" s="56">
        <v>0.874</v>
      </c>
      <c r="D50" s="57">
        <f>IF(C50&lt;MAX($C$3:C50),C50/MAX($C$3:C50)-1,0)</f>
        <v>-0.19669117647058831</v>
      </c>
    </row>
    <row r="51" spans="1:20">
      <c r="A51" s="55">
        <v>42394</v>
      </c>
      <c r="B51" s="56">
        <v>0.879</v>
      </c>
      <c r="C51" s="56">
        <v>0.879</v>
      </c>
      <c r="D51" s="57">
        <f>IF(C51&lt;MAX($C$3:C51),C51/MAX($C$3:C51)-1,0)</f>
        <v>-0.19209558823529416</v>
      </c>
      <c r="P51" s="1" t="s">
        <v>199</v>
      </c>
      <c r="R51" s="3">
        <f>R49</f>
        <v>0.74599999999999989</v>
      </c>
    </row>
    <row r="52" spans="1:20">
      <c r="A52" s="55">
        <v>42395</v>
      </c>
      <c r="B52" s="56">
        <v>0.83699999999999997</v>
      </c>
      <c r="C52" s="56">
        <v>0.83699999999999997</v>
      </c>
      <c r="D52" s="57">
        <f>IF(C52&lt;MAX($C$3:C52),C52/MAX($C$3:C52)-1,0)</f>
        <v>-0.23069852941176483</v>
      </c>
      <c r="P52" s="22" t="s">
        <v>202</v>
      </c>
      <c r="R52" s="3">
        <f>SUM(R25:R34)</f>
        <v>0.49379999999999996</v>
      </c>
    </row>
    <row r="53" spans="1:20">
      <c r="A53" s="55">
        <v>42396</v>
      </c>
      <c r="B53" s="56">
        <v>0.83799999999999997</v>
      </c>
      <c r="C53" s="56">
        <v>0.83799999999999997</v>
      </c>
      <c r="D53" s="57">
        <f>IF(C53&lt;MAX($C$3:C53),C53/MAX($C$3:C53)-1,0)</f>
        <v>-0.22977941176470595</v>
      </c>
    </row>
    <row r="54" spans="1:20">
      <c r="A54" s="55">
        <v>42397</v>
      </c>
      <c r="B54" s="56">
        <v>0.82499999999999996</v>
      </c>
      <c r="C54" s="56">
        <v>0.82499999999999996</v>
      </c>
      <c r="D54" s="57">
        <f>IF(C54&lt;MAX($C$3:C54),C54/MAX($C$3:C54)-1,0)</f>
        <v>-0.24172794117647067</v>
      </c>
      <c r="M54" s="4" t="s">
        <v>254</v>
      </c>
    </row>
    <row r="55" spans="1:20">
      <c r="A55" s="58">
        <v>42398</v>
      </c>
      <c r="B55" s="59">
        <v>0.85099999999999998</v>
      </c>
      <c r="C55" s="59">
        <v>0.85099999999999998</v>
      </c>
      <c r="D55" s="60">
        <f>IF(C55&lt;MAX($C$3:C55),C55/MAX($C$3:C55)-1,0)</f>
        <v>-0.21783088235294124</v>
      </c>
      <c r="M55" s="82" t="s">
        <v>223</v>
      </c>
      <c r="N55" s="82" t="s">
        <v>255</v>
      </c>
    </row>
    <row r="56" spans="1:20">
      <c r="A56" s="58">
        <v>42401</v>
      </c>
      <c r="B56" s="59">
        <v>0.84399999999999997</v>
      </c>
      <c r="C56" s="59">
        <v>0.84399999999999997</v>
      </c>
      <c r="D56" s="60">
        <f>IF(C56&lt;MAX($C$3:C56),C56/MAX($C$3:C56)-1,0)</f>
        <v>-0.22426470588235303</v>
      </c>
      <c r="M56" s="1" t="s">
        <v>581</v>
      </c>
      <c r="N56" s="82" t="s">
        <v>256</v>
      </c>
    </row>
    <row r="57" spans="1:20">
      <c r="A57" s="58">
        <v>42402</v>
      </c>
      <c r="B57" s="59">
        <v>0.86599999999999999</v>
      </c>
      <c r="C57" s="59">
        <v>0.86599999999999999</v>
      </c>
      <c r="D57" s="60">
        <f>IF(C57&lt;MAX($C$3:C57),C57/MAX($C$3:C57)-1,0)</f>
        <v>-0.20404411764705888</v>
      </c>
      <c r="M57" s="1" t="s">
        <v>582</v>
      </c>
      <c r="N57" s="82" t="s">
        <v>257</v>
      </c>
    </row>
    <row r="58" spans="1:20">
      <c r="A58" s="58">
        <v>42403</v>
      </c>
      <c r="B58" s="59">
        <v>0.86699999999999999</v>
      </c>
      <c r="C58" s="59">
        <v>0.86699999999999999</v>
      </c>
      <c r="D58" s="60">
        <f>IF(C58&lt;MAX($C$3:C58),C58/MAX($C$3:C58)-1,0)</f>
        <v>-0.20312500000000011</v>
      </c>
      <c r="M58" s="1" t="s">
        <v>584</v>
      </c>
      <c r="N58" s="82" t="s">
        <v>258</v>
      </c>
    </row>
    <row r="59" spans="1:20">
      <c r="A59" s="58">
        <v>42404</v>
      </c>
      <c r="B59" s="59">
        <v>0.872</v>
      </c>
      <c r="C59" s="59">
        <v>0.872</v>
      </c>
      <c r="D59" s="60">
        <f>IF(C59&lt;MAX($C$3:C59),C59/MAX($C$3:C59)-1,0)</f>
        <v>-0.19852941176470595</v>
      </c>
      <c r="M59" s="1" t="s">
        <v>614</v>
      </c>
      <c r="N59" s="82" t="s">
        <v>257</v>
      </c>
    </row>
    <row r="60" spans="1:20">
      <c r="A60" s="58">
        <v>42405</v>
      </c>
      <c r="B60" s="59">
        <v>0.86499999999999999</v>
      </c>
      <c r="C60" s="59">
        <v>0.86499999999999999</v>
      </c>
      <c r="D60" s="60">
        <f>IF(C60&lt;MAX($C$3:C60),C60/MAX($C$3:C60)-1,0)</f>
        <v>-0.20496323529411775</v>
      </c>
      <c r="M60" s="1" t="s">
        <v>615</v>
      </c>
      <c r="N60" s="82" t="s">
        <v>259</v>
      </c>
    </row>
    <row r="61" spans="1:20">
      <c r="A61" s="58">
        <v>42415</v>
      </c>
      <c r="B61" s="59">
        <v>0.86399999999999999</v>
      </c>
      <c r="C61" s="59">
        <v>0.86399999999999999</v>
      </c>
      <c r="D61" s="60">
        <f>IF(C61&lt;MAX($C$3:C61),C61/MAX($C$3:C61)-1,0)</f>
        <v>-0.20588235294117652</v>
      </c>
      <c r="M61" s="1" t="s">
        <v>616</v>
      </c>
      <c r="N61" s="82" t="s">
        <v>256</v>
      </c>
    </row>
    <row r="62" spans="1:20">
      <c r="A62" s="58">
        <v>42416</v>
      </c>
      <c r="B62" s="59">
        <v>0.88700000000000001</v>
      </c>
      <c r="C62" s="59">
        <v>0.88700000000000001</v>
      </c>
      <c r="D62" s="60">
        <f>IF(C62&lt;MAX($C$3:C62),C62/MAX($C$3:C62)-1,0)</f>
        <v>-0.18474264705882359</v>
      </c>
      <c r="M62" s="1" t="s">
        <v>617</v>
      </c>
      <c r="N62" s="82" t="s">
        <v>257</v>
      </c>
    </row>
    <row r="63" spans="1:20">
      <c r="A63" s="58">
        <v>42417</v>
      </c>
      <c r="B63" s="59">
        <v>0.89100000000000001</v>
      </c>
      <c r="C63" s="59">
        <v>0.89100000000000001</v>
      </c>
      <c r="D63" s="60">
        <f>IF(C63&lt;MAX($C$3:C63),C63/MAX($C$3:C63)-1,0)</f>
        <v>-0.18106617647058831</v>
      </c>
    </row>
    <row r="64" spans="1:20">
      <c r="A64" s="58">
        <v>42418</v>
      </c>
      <c r="B64" s="59">
        <v>0.88700000000000001</v>
      </c>
      <c r="C64" s="59">
        <v>0.88700000000000001</v>
      </c>
      <c r="D64" s="60">
        <f>IF(C64&lt;MAX($C$3:C64),C64/MAX($C$3:C64)-1,0)</f>
        <v>-0.18474264705882359</v>
      </c>
    </row>
    <row r="65" spans="1:5">
      <c r="A65" s="58">
        <v>42419</v>
      </c>
      <c r="B65" s="59">
        <v>0.88500000000000001</v>
      </c>
      <c r="C65" s="59">
        <v>0.88500000000000001</v>
      </c>
      <c r="D65" s="60">
        <f>IF(C65&lt;MAX($C$3:C65),C65/MAX($C$3:C65)-1,0)</f>
        <v>-0.18658088235294124</v>
      </c>
    </row>
    <row r="66" spans="1:5">
      <c r="A66" s="58">
        <v>42422</v>
      </c>
      <c r="B66" s="59">
        <v>0.90100000000000002</v>
      </c>
      <c r="C66" s="59">
        <v>0.90100000000000002</v>
      </c>
      <c r="D66" s="60">
        <f>IF(C66&lt;MAX($C$3:C66),C66/MAX($C$3:C66)-1,0)</f>
        <v>-0.171875</v>
      </c>
    </row>
    <row r="67" spans="1:5">
      <c r="A67" s="58">
        <v>42423</v>
      </c>
      <c r="B67" s="59">
        <v>0.89500000000000002</v>
      </c>
      <c r="C67" s="59">
        <v>0.89500000000000002</v>
      </c>
      <c r="D67" s="60">
        <f>IF(C67&lt;MAX($C$3:C67),C67/MAX($C$3:C67)-1,0)</f>
        <v>-0.17738970588235303</v>
      </c>
    </row>
    <row r="68" spans="1:5">
      <c r="A68" s="58">
        <v>42424</v>
      </c>
      <c r="B68" s="59">
        <v>0.90300000000000002</v>
      </c>
      <c r="C68" s="59">
        <v>0.90300000000000002</v>
      </c>
      <c r="D68" s="60">
        <f>IF(C68&lt;MAX($C$3:C68),C68/MAX($C$3:C68)-1,0)</f>
        <v>-0.17003676470588236</v>
      </c>
    </row>
    <row r="69" spans="1:5">
      <c r="A69" s="58">
        <v>42425</v>
      </c>
      <c r="B69" s="59">
        <v>0.85099999999999998</v>
      </c>
      <c r="C69" s="59">
        <v>0.85099999999999998</v>
      </c>
      <c r="D69" s="60">
        <f>IF(C69&lt;MAX($C$3:C69),C69/MAX($C$3:C69)-1,0)</f>
        <v>-0.21783088235294124</v>
      </c>
    </row>
    <row r="70" spans="1:5">
      <c r="A70" s="58">
        <v>42426</v>
      </c>
      <c r="B70" s="59">
        <v>0.86099999999999999</v>
      </c>
      <c r="C70" s="59">
        <v>0.86099999999999999</v>
      </c>
      <c r="D70" s="60">
        <f>IF(C70&lt;MAX($C$3:C70),C70/MAX($C$3:C70)-1,0)</f>
        <v>-0.20863970588235303</v>
      </c>
    </row>
    <row r="71" spans="1:5">
      <c r="A71" s="58">
        <v>42429</v>
      </c>
      <c r="B71" s="59">
        <v>0.84499999999999997</v>
      </c>
      <c r="C71" s="59">
        <v>0.84499999999999997</v>
      </c>
      <c r="D71" s="60">
        <f>IF(C71&lt;MAX($C$3:C71),C71/MAX($C$3:C71)-1,0)</f>
        <v>-0.22334558823529416</v>
      </c>
      <c r="E71" s="3">
        <f>IF(C71&lt;MAX($C$70:C71),C71/MAX($C$70:C71)-1,0)</f>
        <v>-1.8583042973286945E-2</v>
      </c>
    </row>
    <row r="72" spans="1:5">
      <c r="A72" s="58">
        <v>42430</v>
      </c>
      <c r="B72" s="59">
        <v>0.85899999999999999</v>
      </c>
      <c r="C72" s="59">
        <v>0.85899999999999999</v>
      </c>
      <c r="D72" s="60">
        <f>IF(C72&lt;MAX($C$3:C72),C72/MAX($C$3:C72)-1,0)</f>
        <v>-0.21047794117647067</v>
      </c>
      <c r="E72" s="3">
        <f>IF(C72&lt;MAX($C$70:C72),C72/MAX($C$70:C72)-1,0)</f>
        <v>-2.3228803716608404E-3</v>
      </c>
    </row>
    <row r="73" spans="1:5">
      <c r="A73" s="58">
        <v>42431</v>
      </c>
      <c r="B73" s="59">
        <v>0.89100000000000001</v>
      </c>
      <c r="C73" s="59">
        <v>0.89100000000000001</v>
      </c>
      <c r="D73" s="60">
        <f>IF(C73&lt;MAX($C$3:C73),C73/MAX($C$3:C73)-1,0)</f>
        <v>-0.18106617647058831</v>
      </c>
      <c r="E73" s="3">
        <f>IF(C73&lt;MAX($C$70:C73),C73/MAX($C$70:C73)-1,0)</f>
        <v>0</v>
      </c>
    </row>
    <row r="74" spans="1:5">
      <c r="A74" s="58">
        <v>42432</v>
      </c>
      <c r="B74" s="59">
        <v>0.88900000000000001</v>
      </c>
      <c r="C74" s="59">
        <v>0.88900000000000001</v>
      </c>
      <c r="D74" s="60">
        <f>IF(C74&lt;MAX($C$3:C74),C74/MAX($C$3:C74)-1,0)</f>
        <v>-0.18290441176470595</v>
      </c>
      <c r="E74" s="3">
        <f>IF(C74&lt;MAX($C$70:C74),C74/MAX($C$70:C74)-1,0)</f>
        <v>-2.2446689113355678E-3</v>
      </c>
    </row>
    <row r="75" spans="1:5">
      <c r="A75" s="58">
        <v>42433</v>
      </c>
      <c r="B75" s="59">
        <v>0.88900000000000001</v>
      </c>
      <c r="C75" s="59">
        <v>0.88900000000000001</v>
      </c>
      <c r="D75" s="60">
        <f>IF(C75&lt;MAX($C$3:C75),C75/MAX($C$3:C75)-1,0)</f>
        <v>-0.18290441176470595</v>
      </c>
      <c r="E75" s="3">
        <f>IF(C75&lt;MAX($C$70:C75),C75/MAX($C$70:C75)-1,0)</f>
        <v>-2.2446689113355678E-3</v>
      </c>
    </row>
    <row r="76" spans="1:5">
      <c r="A76" s="58">
        <v>42436</v>
      </c>
      <c r="B76" s="59">
        <v>0.89300000000000002</v>
      </c>
      <c r="C76" s="59">
        <v>0.89300000000000002</v>
      </c>
      <c r="D76" s="60">
        <f>IF(C76&lt;MAX($C$3:C76),C76/MAX($C$3:C76)-1,0)</f>
        <v>-0.17922794117647067</v>
      </c>
      <c r="E76" s="3">
        <f>IF(C76&lt;MAX($C$70:C76),C76/MAX($C$70:C76)-1,0)</f>
        <v>0</v>
      </c>
    </row>
    <row r="77" spans="1:5">
      <c r="A77" s="58">
        <v>42437</v>
      </c>
      <c r="B77" s="59">
        <v>0.88600000000000001</v>
      </c>
      <c r="C77" s="59">
        <v>0.88600000000000001</v>
      </c>
      <c r="D77" s="60">
        <f>IF(C77&lt;MAX($C$3:C77),C77/MAX($C$3:C77)-1,0)</f>
        <v>-0.18566176470588236</v>
      </c>
      <c r="E77" s="3">
        <f>IF(C77&lt;MAX($C$70:C77),C77/MAX($C$70:C77)-1,0)</f>
        <v>-7.838745800671898E-3</v>
      </c>
    </row>
    <row r="78" spans="1:5">
      <c r="A78" s="58">
        <v>42438</v>
      </c>
      <c r="B78" s="59">
        <v>0.874</v>
      </c>
      <c r="C78" s="59">
        <v>0.874</v>
      </c>
      <c r="D78" s="60">
        <f>IF(C78&lt;MAX($C$3:C78),C78/MAX($C$3:C78)-1,0)</f>
        <v>-0.19669117647058831</v>
      </c>
      <c r="E78" s="3">
        <f>IF(C78&lt;MAX($C$70:C78),C78/MAX($C$70:C78)-1,0)</f>
        <v>-2.1276595744680882E-2</v>
      </c>
    </row>
    <row r="79" spans="1:5">
      <c r="A79" s="58">
        <v>42439</v>
      </c>
      <c r="B79" s="59">
        <v>0.86399999999999999</v>
      </c>
      <c r="C79" s="59">
        <v>0.86399999999999999</v>
      </c>
      <c r="D79" s="60">
        <f>IF(C79&lt;MAX($C$3:C79),C79/MAX($C$3:C79)-1,0)</f>
        <v>-0.20588235294117652</v>
      </c>
      <c r="E79" s="3">
        <f>IF(C79&lt;MAX($C$70:C79),C79/MAX($C$70:C79)-1,0)</f>
        <v>-3.2474804031355053E-2</v>
      </c>
    </row>
    <row r="80" spans="1:5">
      <c r="A80" s="58">
        <v>42440</v>
      </c>
      <c r="B80" s="59">
        <v>0.86199999999999999</v>
      </c>
      <c r="C80" s="59">
        <v>0.86199999999999999</v>
      </c>
      <c r="D80" s="60">
        <f>IF(C80&lt;MAX($C$3:C80),C80/MAX($C$3:C80)-1,0)</f>
        <v>-0.20772058823529416</v>
      </c>
      <c r="E80" s="3">
        <f>IF(C80&lt;MAX($C$70:C80),C80/MAX($C$70:C80)-1,0)</f>
        <v>-3.4714445688689866E-2</v>
      </c>
    </row>
    <row r="81" spans="1:5">
      <c r="A81" s="58">
        <v>42443</v>
      </c>
      <c r="B81" s="59">
        <v>0.88100000000000001</v>
      </c>
      <c r="C81" s="59">
        <v>0.88100000000000001</v>
      </c>
      <c r="D81" s="60">
        <f>IF(C81&lt;MAX($C$3:C81),C81/MAX($C$3:C81)-1,0)</f>
        <v>-0.19025735294117652</v>
      </c>
      <c r="E81" s="3">
        <f>IF(C81&lt;MAX($C$70:C81),C81/MAX($C$70:C81)-1,0)</f>
        <v>-1.3437849944008984E-2</v>
      </c>
    </row>
    <row r="82" spans="1:5">
      <c r="A82" s="58">
        <v>42444</v>
      </c>
      <c r="B82" s="59">
        <v>0.88</v>
      </c>
      <c r="C82" s="59">
        <v>0.88</v>
      </c>
      <c r="D82" s="60">
        <f>IF(C82&lt;MAX($C$3:C82),C82/MAX($C$3:C82)-1,0)</f>
        <v>-0.19117647058823539</v>
      </c>
      <c r="E82" s="3">
        <f>IF(C82&lt;MAX($C$70:C82),C82/MAX($C$70:C82)-1,0)</f>
        <v>-1.4557670772676334E-2</v>
      </c>
    </row>
    <row r="83" spans="1:5">
      <c r="A83" s="58">
        <v>42445</v>
      </c>
      <c r="B83" s="59">
        <v>0.876</v>
      </c>
      <c r="C83" s="59">
        <v>0.876</v>
      </c>
      <c r="D83" s="60">
        <f>IF(C83&lt;MAX($C$3:C83),C83/MAX($C$3:C83)-1,0)</f>
        <v>-0.19485294117647067</v>
      </c>
      <c r="E83" s="3">
        <f>IF(C83&lt;MAX($C$70:C83),C83/MAX($C$70:C83)-1,0)</f>
        <v>-1.903695408734607E-2</v>
      </c>
    </row>
    <row r="84" spans="1:5">
      <c r="A84" s="58">
        <v>42446</v>
      </c>
      <c r="B84" s="59">
        <v>0.89100000000000001</v>
      </c>
      <c r="C84" s="59">
        <v>0.89100000000000001</v>
      </c>
      <c r="D84" s="60">
        <f>IF(C84&lt;MAX($C$3:C84),C84/MAX($C$3:C84)-1,0)</f>
        <v>-0.18106617647058831</v>
      </c>
      <c r="E84" s="3">
        <f>IF(C84&lt;MAX($C$70:C84),C84/MAX($C$70:C84)-1,0)</f>
        <v>-2.2396416573348121E-3</v>
      </c>
    </row>
    <row r="85" spans="1:5">
      <c r="A85" s="58">
        <v>42447</v>
      </c>
      <c r="B85" s="59">
        <v>0.90800000000000003</v>
      </c>
      <c r="C85" s="59">
        <v>0.90800000000000003</v>
      </c>
      <c r="D85" s="60">
        <f>IF(C85&lt;MAX($C$3:C85),C85/MAX($C$3:C85)-1,0)</f>
        <v>-0.16544117647058831</v>
      </c>
      <c r="E85" s="3">
        <f>IF(C85&lt;MAX($C$70:C85),C85/MAX($C$70:C85)-1,0)</f>
        <v>0</v>
      </c>
    </row>
    <row r="86" spans="1:5">
      <c r="A86" s="58">
        <v>42450</v>
      </c>
      <c r="B86" s="59">
        <v>0.92300000000000004</v>
      </c>
      <c r="C86" s="59">
        <v>0.92300000000000004</v>
      </c>
      <c r="D86" s="60">
        <f>IF(C86&lt;MAX($C$3:C86),C86/MAX($C$3:C86)-1,0)</f>
        <v>-0.15165441176470595</v>
      </c>
      <c r="E86" s="3">
        <f>IF(C86&lt;MAX($C$70:C86),C86/MAX($C$70:C86)-1,0)</f>
        <v>0</v>
      </c>
    </row>
    <row r="87" spans="1:5">
      <c r="A87" s="58">
        <v>42451</v>
      </c>
      <c r="B87" s="59">
        <v>0.92200000000000004</v>
      </c>
      <c r="C87" s="59">
        <v>0.92200000000000004</v>
      </c>
      <c r="D87" s="60">
        <f>IF(C87&lt;MAX($C$3:C87),C87/MAX($C$3:C87)-1,0)</f>
        <v>-0.15257352941176472</v>
      </c>
      <c r="E87" s="3">
        <f>IF(C87&lt;MAX($C$70:C87),C87/MAX($C$70:C87)-1,0)</f>
        <v>-1.0834236186348933E-3</v>
      </c>
    </row>
    <row r="88" spans="1:5">
      <c r="A88" s="58">
        <v>42452</v>
      </c>
      <c r="B88" s="59">
        <v>0.92200000000000004</v>
      </c>
      <c r="C88" s="59">
        <v>0.92200000000000004</v>
      </c>
      <c r="D88" s="60">
        <f>IF(C88&lt;MAX($C$3:C88),C88/MAX($C$3:C88)-1,0)</f>
        <v>-0.15257352941176472</v>
      </c>
      <c r="E88" s="3">
        <f>IF(C88&lt;MAX($C$70:C88),C88/MAX($C$70:C88)-1,0)</f>
        <v>-1.0834236186348933E-3</v>
      </c>
    </row>
    <row r="89" spans="1:5">
      <c r="A89" s="58">
        <v>42453</v>
      </c>
      <c r="B89" s="59">
        <v>0.91100000000000003</v>
      </c>
      <c r="C89" s="59">
        <v>0.91100000000000003</v>
      </c>
      <c r="D89" s="60">
        <f>IF(C89&lt;MAX($C$3:C89),C89/MAX($C$3:C89)-1,0)</f>
        <v>-0.1626838235294118</v>
      </c>
      <c r="E89" s="3">
        <f>IF(C89&lt;MAX($C$70:C89),C89/MAX($C$70:C89)-1,0)</f>
        <v>-1.3001083423618609E-2</v>
      </c>
    </row>
    <row r="90" spans="1:5">
      <c r="A90" s="58">
        <v>42454</v>
      </c>
      <c r="B90" s="59">
        <v>0.91300000000000003</v>
      </c>
      <c r="C90" s="59">
        <v>0.91300000000000003</v>
      </c>
      <c r="D90" s="60">
        <f>IF(C90&lt;MAX($C$3:C90),C90/MAX($C$3:C90)-1,0)</f>
        <v>-0.16084558823529416</v>
      </c>
      <c r="E90" s="3">
        <f>IF(C90&lt;MAX($C$70:C90),C90/MAX($C$70:C90)-1,0)</f>
        <v>-1.0834236186348822E-2</v>
      </c>
    </row>
    <row r="91" spans="1:5">
      <c r="A91" s="58">
        <v>42457</v>
      </c>
      <c r="B91" s="59">
        <v>0.90600000000000003</v>
      </c>
      <c r="C91" s="59">
        <v>0.90600000000000003</v>
      </c>
      <c r="D91" s="60">
        <f>IF(C91&lt;MAX($C$3:C91),C91/MAX($C$3:C91)-1,0)</f>
        <v>-0.16727941176470595</v>
      </c>
      <c r="E91" s="3">
        <f>IF(C91&lt;MAX($C$70:C91),C91/MAX($C$70:C91)-1,0)</f>
        <v>-1.8418201516793076E-2</v>
      </c>
    </row>
    <row r="92" spans="1:5">
      <c r="A92" s="58">
        <v>42458</v>
      </c>
      <c r="B92" s="59">
        <v>0.89400000000000002</v>
      </c>
      <c r="C92" s="59">
        <v>0.89400000000000002</v>
      </c>
      <c r="D92" s="60">
        <f>IF(C92&lt;MAX($C$3:C92),C92/MAX($C$3:C92)-1,0)</f>
        <v>-0.1783088235294118</v>
      </c>
      <c r="E92" s="3">
        <f>IF(C92&lt;MAX($C$70:C92),C92/MAX($C$70:C92)-1,0)</f>
        <v>-3.1419284940411685E-2</v>
      </c>
    </row>
    <row r="93" spans="1:5">
      <c r="A93" s="58">
        <v>42459</v>
      </c>
      <c r="B93" s="59">
        <v>0.91100000000000003</v>
      </c>
      <c r="C93" s="59">
        <v>0.91100000000000003</v>
      </c>
      <c r="D93" s="60">
        <f>IF(C93&lt;MAX($C$3:C93),C93/MAX($C$3:C93)-1,0)</f>
        <v>-0.1626838235294118</v>
      </c>
      <c r="E93" s="3">
        <f>IF(C93&lt;MAX($C$70:C93),C93/MAX($C$70:C93)-1,0)</f>
        <v>-1.3001083423618609E-2</v>
      </c>
    </row>
    <row r="94" spans="1:5">
      <c r="A94" s="58">
        <v>42460</v>
      </c>
      <c r="B94" s="59">
        <v>0.91200000000000003</v>
      </c>
      <c r="C94" s="59">
        <v>0.91200000000000003</v>
      </c>
      <c r="D94" s="60">
        <f>IF(C94&lt;MAX($C$3:C94),C94/MAX($C$3:C94)-1,0)</f>
        <v>-0.16176470588235292</v>
      </c>
      <c r="E94" s="3">
        <f>IF(C94&lt;MAX($C$70:C94),C94/MAX($C$70:C94)-1,0)</f>
        <v>-1.1917659804983716E-2</v>
      </c>
    </row>
    <row r="95" spans="1:5">
      <c r="A95" s="58">
        <v>42461</v>
      </c>
      <c r="B95" s="59">
        <v>0.90700000000000003</v>
      </c>
      <c r="C95" s="59">
        <v>0.90700000000000003</v>
      </c>
      <c r="D95" s="60">
        <f>IF(C95&lt;MAX($C$3:C95),C95/MAX($C$3:C95)-1,0)</f>
        <v>-0.16636029411764708</v>
      </c>
      <c r="E95" s="3">
        <f>IF(C95&lt;MAX($C$70:C95),C95/MAX($C$70:C95)-1,0)</f>
        <v>-1.7334777898158182E-2</v>
      </c>
    </row>
    <row r="96" spans="1:5">
      <c r="A96" s="58">
        <v>42465</v>
      </c>
      <c r="B96" s="59">
        <v>0.92400000000000004</v>
      </c>
      <c r="C96" s="59">
        <v>0.92400000000000004</v>
      </c>
      <c r="D96" s="60">
        <f>IF(C96&lt;MAX($C$3:C96),C96/MAX($C$3:C96)-1,0)</f>
        <v>-0.15073529411764708</v>
      </c>
      <c r="E96" s="3">
        <f>IF(C96&lt;MAX($C$70:C96),C96/MAX($C$70:C96)-1,0)</f>
        <v>0</v>
      </c>
    </row>
    <row r="97" spans="1:5">
      <c r="A97" s="58">
        <v>42466</v>
      </c>
      <c r="B97" s="59">
        <v>0.92700000000000005</v>
      </c>
      <c r="C97" s="59">
        <v>0.92700000000000005</v>
      </c>
      <c r="D97" s="60">
        <f>IF(C97&lt;MAX($C$3:C97),C97/MAX($C$3:C97)-1,0)</f>
        <v>-0.14797794117647056</v>
      </c>
      <c r="E97" s="3">
        <f>IF(C97&lt;MAX($C$70:C97),C97/MAX($C$70:C97)-1,0)</f>
        <v>0</v>
      </c>
    </row>
    <row r="98" spans="1:5">
      <c r="A98" s="58">
        <v>42467</v>
      </c>
      <c r="B98" s="59">
        <v>0.91600000000000004</v>
      </c>
      <c r="C98" s="59">
        <v>0.91600000000000004</v>
      </c>
      <c r="D98" s="60">
        <f>IF(C98&lt;MAX($C$3:C98),C98/MAX($C$3:C98)-1,0)</f>
        <v>-0.15808823529411764</v>
      </c>
      <c r="E98" s="3">
        <f>IF(C98&lt;MAX($C$70:C98),C98/MAX($C$70:C98)-1,0)</f>
        <v>-1.1866235167206085E-2</v>
      </c>
    </row>
    <row r="99" spans="1:5">
      <c r="A99" s="58">
        <v>42468</v>
      </c>
      <c r="B99" s="59">
        <v>0.91300000000000003</v>
      </c>
      <c r="C99" s="59">
        <v>0.91300000000000003</v>
      </c>
      <c r="D99" s="60">
        <f>IF(C99&lt;MAX($C$3:C99),C99/MAX($C$3:C99)-1,0)</f>
        <v>-0.16084558823529416</v>
      </c>
      <c r="E99" s="3">
        <f>IF(C99&lt;MAX($C$70:C99),C99/MAX($C$70:C99)-1,0)</f>
        <v>-1.5102481121898603E-2</v>
      </c>
    </row>
    <row r="100" spans="1:5">
      <c r="A100" s="58">
        <v>42471</v>
      </c>
      <c r="B100" s="59">
        <v>0.92200000000000004</v>
      </c>
      <c r="C100" s="59">
        <v>0.92200000000000004</v>
      </c>
      <c r="D100" s="60">
        <f>IF(C100&lt;MAX($C$3:C100),C100/MAX($C$3:C100)-1,0)</f>
        <v>-0.15257352941176472</v>
      </c>
      <c r="E100" s="3">
        <f>IF(C100&lt;MAX($C$70:C100),C100/MAX($C$70:C100)-1,0)</f>
        <v>-5.3937432578209377E-3</v>
      </c>
    </row>
    <row r="101" spans="1:5">
      <c r="A101" s="58">
        <v>42472</v>
      </c>
      <c r="B101" s="59">
        <v>0.91200000000000003</v>
      </c>
      <c r="C101" s="59">
        <v>0.91200000000000003</v>
      </c>
      <c r="D101" s="60">
        <f>IF(C101&lt;MAX($C$3:C101),C101/MAX($C$3:C101)-1,0)</f>
        <v>-0.16176470588235292</v>
      </c>
      <c r="E101" s="3">
        <f>IF(C101&lt;MAX($C$70:C101),C101/MAX($C$70:C101)-1,0)</f>
        <v>-1.6181229773462813E-2</v>
      </c>
    </row>
    <row r="102" spans="1:5">
      <c r="A102" s="58">
        <v>42473</v>
      </c>
      <c r="B102" s="59">
        <v>0.91700000000000004</v>
      </c>
      <c r="C102" s="59">
        <v>0.91700000000000004</v>
      </c>
      <c r="D102" s="60">
        <f>IF(C102&lt;MAX($C$3:C102),C102/MAX($C$3:C102)-1,0)</f>
        <v>-0.15716911764705888</v>
      </c>
      <c r="E102" s="3">
        <f>IF(C102&lt;MAX($C$70:C102),C102/MAX($C$70:C102)-1,0)</f>
        <v>-1.0787486515641875E-2</v>
      </c>
    </row>
    <row r="103" spans="1:5">
      <c r="A103" s="58">
        <v>42474</v>
      </c>
      <c r="B103" s="59">
        <v>0.92</v>
      </c>
      <c r="C103" s="59">
        <v>0.92</v>
      </c>
      <c r="D103" s="60">
        <f>IF(C103&lt;MAX($C$3:C103),C103/MAX($C$3:C103)-1,0)</f>
        <v>-0.15441176470588236</v>
      </c>
      <c r="E103" s="3">
        <f>IF(C103&lt;MAX($C$70:C103),C103/MAX($C$70:C103)-1,0)</f>
        <v>-7.5512405609493571E-3</v>
      </c>
    </row>
    <row r="104" spans="1:5">
      <c r="A104" s="58">
        <v>42475</v>
      </c>
      <c r="B104" s="59">
        <v>0.91800000000000004</v>
      </c>
      <c r="C104" s="59">
        <v>0.91800000000000004</v>
      </c>
      <c r="D104" s="60">
        <f>IF(C104&lt;MAX($C$3:C104),C104/MAX($C$3:C104)-1,0)</f>
        <v>-0.15625</v>
      </c>
      <c r="E104" s="3">
        <f>IF(C104&lt;MAX($C$70:C104),C104/MAX($C$70:C104)-1,0)</f>
        <v>-9.7087378640776656E-3</v>
      </c>
    </row>
    <row r="105" spans="1:5">
      <c r="A105" s="58">
        <v>42478</v>
      </c>
      <c r="B105" s="59">
        <v>0.91</v>
      </c>
      <c r="C105" s="59">
        <v>0.91</v>
      </c>
      <c r="D105" s="60">
        <f>IF(C105&lt;MAX($C$3:C105),C105/MAX($C$3:C105)-1,0)</f>
        <v>-0.16360294117647067</v>
      </c>
      <c r="E105" s="3">
        <f>IF(C105&lt;MAX($C$70:C105),C105/MAX($C$70:C105)-1,0)</f>
        <v>-1.8338727076591121E-2</v>
      </c>
    </row>
    <row r="106" spans="1:5">
      <c r="A106" s="58">
        <v>42479</v>
      </c>
      <c r="B106" s="59">
        <v>0.91100000000000003</v>
      </c>
      <c r="C106" s="59">
        <v>0.91100000000000003</v>
      </c>
      <c r="D106" s="60">
        <f>IF(C106&lt;MAX($C$3:C106),C106/MAX($C$3:C106)-1,0)</f>
        <v>-0.1626838235294118</v>
      </c>
      <c r="E106" s="3">
        <f>IF(C106&lt;MAX($C$70:C106),C106/MAX($C$70:C106)-1,0)</f>
        <v>-1.7259978425027023E-2</v>
      </c>
    </row>
    <row r="107" spans="1:5">
      <c r="A107" s="58">
        <v>42480</v>
      </c>
      <c r="B107" s="59">
        <v>0.89300000000000002</v>
      </c>
      <c r="C107" s="59">
        <v>0.89300000000000002</v>
      </c>
      <c r="D107" s="60">
        <f>IF(C107&lt;MAX($C$3:C107),C107/MAX($C$3:C107)-1,0)</f>
        <v>-0.17922794117647067</v>
      </c>
      <c r="E107" s="3">
        <f>IF(C107&lt;MAX($C$70:C107),C107/MAX($C$70:C107)-1,0)</f>
        <v>-3.6677454153182354E-2</v>
      </c>
    </row>
    <row r="108" spans="1:5">
      <c r="A108" s="58">
        <v>42481</v>
      </c>
      <c r="B108" s="59">
        <v>0.89100000000000001</v>
      </c>
      <c r="C108" s="59">
        <v>0.89100000000000001</v>
      </c>
      <c r="D108" s="60">
        <f>IF(C108&lt;MAX($C$3:C108),C108/MAX($C$3:C108)-1,0)</f>
        <v>-0.18106617647058831</v>
      </c>
      <c r="E108" s="3">
        <f>IF(C108&lt;MAX($C$70:C108),C108/MAX($C$70:C108)-1,0)</f>
        <v>-3.8834951456310662E-2</v>
      </c>
    </row>
    <row r="109" spans="1:5">
      <c r="A109" s="58">
        <v>42482</v>
      </c>
      <c r="B109" s="59">
        <v>0.89800000000000002</v>
      </c>
      <c r="C109" s="59">
        <v>0.89800000000000002</v>
      </c>
      <c r="D109" s="60">
        <f>IF(C109&lt;MAX($C$3:C109),C109/MAX($C$3:C109)-1,0)</f>
        <v>-0.17463235294117652</v>
      </c>
      <c r="E109" s="3">
        <f>IF(C109&lt;MAX($C$70:C109),C109/MAX($C$70:C109)-1,0)</f>
        <v>-3.1283710895361416E-2</v>
      </c>
    </row>
    <row r="110" spans="1:5">
      <c r="A110" s="58">
        <v>42485</v>
      </c>
      <c r="B110" s="59">
        <v>0.89700000000000002</v>
      </c>
      <c r="C110" s="59">
        <v>0.89700000000000002</v>
      </c>
      <c r="D110" s="60">
        <f>IF(C110&lt;MAX($C$3:C110),C110/MAX($C$3:C110)-1,0)</f>
        <v>-0.17555147058823528</v>
      </c>
      <c r="E110" s="3">
        <f>IF(C110&lt;MAX($C$70:C110),C110/MAX($C$70:C110)-1,0)</f>
        <v>-3.2362459546925626E-2</v>
      </c>
    </row>
    <row r="111" spans="1:5">
      <c r="A111" s="58">
        <v>42486</v>
      </c>
      <c r="B111" s="59">
        <v>0.9</v>
      </c>
      <c r="C111" s="59">
        <v>0.9</v>
      </c>
      <c r="D111" s="60">
        <f>IF(C111&lt;MAX($C$3:C111),C111/MAX($C$3:C111)-1,0)</f>
        <v>-0.17279411764705888</v>
      </c>
      <c r="E111" s="3">
        <f>IF(C111&lt;MAX($C$70:C111),C111/MAX($C$70:C111)-1,0)</f>
        <v>-2.9126213592232997E-2</v>
      </c>
    </row>
    <row r="112" spans="1:5">
      <c r="A112" s="58">
        <v>42487</v>
      </c>
      <c r="B112" s="59">
        <v>0.9</v>
      </c>
      <c r="C112" s="59">
        <v>0.9</v>
      </c>
      <c r="D112" s="60">
        <f>IF(C112&lt;MAX($C$3:C112),C112/MAX($C$3:C112)-1,0)</f>
        <v>-0.17279411764705888</v>
      </c>
      <c r="E112" s="3">
        <f>IF(C112&lt;MAX($C$70:C112),C112/MAX($C$70:C112)-1,0)</f>
        <v>-2.9126213592232997E-2</v>
      </c>
    </row>
    <row r="113" spans="1:5">
      <c r="A113" s="58">
        <v>42488</v>
      </c>
      <c r="B113" s="59">
        <v>0.89900000000000002</v>
      </c>
      <c r="C113" s="59">
        <v>0.89900000000000002</v>
      </c>
      <c r="D113" s="60">
        <f>IF(C113&lt;MAX($C$3:C113),C113/MAX($C$3:C113)-1,0)</f>
        <v>-0.17371323529411764</v>
      </c>
      <c r="E113" s="3">
        <f>IF(C113&lt;MAX($C$70:C113),C113/MAX($C$70:C113)-1,0)</f>
        <v>-3.0204962243797207E-2</v>
      </c>
    </row>
    <row r="114" spans="1:5">
      <c r="A114" s="58">
        <v>42489</v>
      </c>
      <c r="B114" s="59">
        <v>0.90300000000000002</v>
      </c>
      <c r="C114" s="59">
        <v>0.90300000000000002</v>
      </c>
      <c r="D114" s="60">
        <f>IF(C114&lt;MAX($C$3:C114),C114/MAX($C$3:C114)-1,0)</f>
        <v>-0.17003676470588236</v>
      </c>
      <c r="E114" s="3">
        <f>IF(C114&lt;MAX($C$70:C114),C114/MAX($C$70:C114)-1,0)</f>
        <v>-2.5889967637540479E-2</v>
      </c>
    </row>
    <row r="115" spans="1:5">
      <c r="A115" s="58">
        <v>42493</v>
      </c>
      <c r="B115" s="59">
        <v>0.91800000000000004</v>
      </c>
      <c r="C115" s="59">
        <v>0.91800000000000004</v>
      </c>
      <c r="D115" s="60">
        <f>IF(C115&lt;MAX($C$3:C115),C115/MAX($C$3:C115)-1,0)</f>
        <v>-0.15625</v>
      </c>
      <c r="E115" s="3">
        <f>IF(C115&lt;MAX($C$70:C115),C115/MAX($C$70:C115)-1,0)</f>
        <v>-9.7087378640776656E-3</v>
      </c>
    </row>
    <row r="116" spans="1:5">
      <c r="A116" s="58">
        <v>42494</v>
      </c>
      <c r="B116" s="59">
        <v>0.91600000000000004</v>
      </c>
      <c r="C116" s="59">
        <v>0.91600000000000004</v>
      </c>
      <c r="D116" s="60">
        <f>IF(C116&lt;MAX($C$3:C116),C116/MAX($C$3:C116)-1,0)</f>
        <v>-0.15808823529411764</v>
      </c>
      <c r="E116" s="3">
        <f>IF(C116&lt;MAX($C$70:C116),C116/MAX($C$70:C116)-1,0)</f>
        <v>-1.1866235167206085E-2</v>
      </c>
    </row>
    <row r="117" spans="1:5">
      <c r="A117" s="58">
        <v>42495</v>
      </c>
      <c r="B117" s="59">
        <v>0.92100000000000004</v>
      </c>
      <c r="C117" s="59">
        <v>0.92100000000000004</v>
      </c>
      <c r="D117" s="60">
        <f>IF(C117&lt;MAX($C$3:C117),C117/MAX($C$3:C117)-1,0)</f>
        <v>-0.15349264705882359</v>
      </c>
      <c r="E117" s="3">
        <f>IF(C117&lt;MAX($C$70:C117),C117/MAX($C$70:C117)-1,0)</f>
        <v>-6.4724919093851474E-3</v>
      </c>
    </row>
    <row r="118" spans="1:5">
      <c r="A118" s="58">
        <v>42496</v>
      </c>
      <c r="B118" s="59">
        <v>0.90400000000000003</v>
      </c>
      <c r="C118" s="59">
        <v>0.90400000000000003</v>
      </c>
      <c r="D118" s="60">
        <f>IF(C118&lt;MAX($C$3:C118),C118/MAX($C$3:C118)-1,0)</f>
        <v>-0.16911764705882359</v>
      </c>
      <c r="E118" s="3">
        <f>IF(C118&lt;MAX($C$70:C118),C118/MAX($C$70:C118)-1,0)</f>
        <v>-2.4811218985976269E-2</v>
      </c>
    </row>
    <row r="119" spans="1:5">
      <c r="A119" s="58">
        <v>42499</v>
      </c>
      <c r="B119" s="59">
        <v>0.89300000000000002</v>
      </c>
      <c r="C119" s="59">
        <v>0.89300000000000002</v>
      </c>
      <c r="D119" s="60">
        <f>IF(C119&lt;MAX($C$3:C119),C119/MAX($C$3:C119)-1,0)</f>
        <v>-0.17922794117647067</v>
      </c>
      <c r="E119" s="3">
        <f>IF(C119&lt;MAX($C$70:C119),C119/MAX($C$70:C119)-1,0)</f>
        <v>-3.6677454153182354E-2</v>
      </c>
    </row>
    <row r="120" spans="1:5">
      <c r="A120" s="58">
        <v>42500</v>
      </c>
      <c r="B120" s="59">
        <v>0.89500000000000002</v>
      </c>
      <c r="C120" s="59">
        <v>0.89500000000000002</v>
      </c>
      <c r="D120" s="60">
        <f>IF(C120&lt;MAX($C$3:C120),C120/MAX($C$3:C120)-1,0)</f>
        <v>-0.17738970588235303</v>
      </c>
      <c r="E120" s="3">
        <f>IF(C120&lt;MAX($C$70:C120),C120/MAX($C$70:C120)-1,0)</f>
        <v>-3.4519956850053934E-2</v>
      </c>
    </row>
    <row r="121" spans="1:5">
      <c r="A121" s="58">
        <v>42501</v>
      </c>
      <c r="B121" s="59">
        <v>0.90300000000000002</v>
      </c>
      <c r="C121" s="59">
        <v>0.90300000000000002</v>
      </c>
      <c r="D121" s="60">
        <f>IF(C121&lt;MAX($C$3:C121),C121/MAX($C$3:C121)-1,0)</f>
        <v>-0.17003676470588236</v>
      </c>
      <c r="E121" s="3">
        <f>IF(C121&lt;MAX($C$70:C121),C121/MAX($C$70:C121)-1,0)</f>
        <v>-2.5889967637540479E-2</v>
      </c>
    </row>
    <row r="122" spans="1:5">
      <c r="A122" s="58">
        <v>42502</v>
      </c>
      <c r="B122" s="59">
        <v>0.90700000000000003</v>
      </c>
      <c r="C122" s="59">
        <v>0.90700000000000003</v>
      </c>
      <c r="D122" s="60">
        <f>IF(C122&lt;MAX($C$3:C122),C122/MAX($C$3:C122)-1,0)</f>
        <v>-0.16636029411764708</v>
      </c>
      <c r="E122" s="3">
        <f>IF(C122&lt;MAX($C$70:C122),C122/MAX($C$70:C122)-1,0)</f>
        <v>-2.1574973031283751E-2</v>
      </c>
    </row>
    <row r="123" spans="1:5">
      <c r="A123" s="58">
        <v>42503</v>
      </c>
      <c r="B123" s="59">
        <v>0.90400000000000003</v>
      </c>
      <c r="C123" s="59">
        <v>0.90400000000000003</v>
      </c>
      <c r="D123" s="60">
        <f>IF(C123&lt;MAX($C$3:C123),C123/MAX($C$3:C123)-1,0)</f>
        <v>-0.16911764705882359</v>
      </c>
      <c r="E123" s="3">
        <f>IF(C123&lt;MAX($C$70:C123),C123/MAX($C$70:C123)-1,0)</f>
        <v>-2.4811218985976269E-2</v>
      </c>
    </row>
    <row r="124" spans="1:5">
      <c r="A124" s="58">
        <v>42506</v>
      </c>
      <c r="B124" s="59">
        <v>0.91400000000000003</v>
      </c>
      <c r="C124" s="59">
        <v>0.91400000000000003</v>
      </c>
      <c r="D124" s="60">
        <f>IF(C124&lt;MAX($C$3:C124),C124/MAX($C$3:C124)-1,0)</f>
        <v>-0.15992647058823528</v>
      </c>
      <c r="E124" s="3">
        <f>IF(C124&lt;MAX($C$70:C124),C124/MAX($C$70:C124)-1,0)</f>
        <v>-1.4023732470334394E-2</v>
      </c>
    </row>
    <row r="125" spans="1:5">
      <c r="A125" s="58">
        <v>42507</v>
      </c>
      <c r="B125" s="59">
        <v>0.91</v>
      </c>
      <c r="C125" s="59">
        <v>0.91</v>
      </c>
      <c r="D125" s="60">
        <f>IF(C125&lt;MAX($C$3:C125),C125/MAX($C$3:C125)-1,0)</f>
        <v>-0.16360294117647067</v>
      </c>
      <c r="E125" s="3">
        <f>IF(C125&lt;MAX($C$70:C125),C125/MAX($C$70:C125)-1,0)</f>
        <v>-1.8338727076591121E-2</v>
      </c>
    </row>
    <row r="126" spans="1:5">
      <c r="A126" s="58">
        <v>42508</v>
      </c>
      <c r="B126" s="59">
        <v>0.9</v>
      </c>
      <c r="C126" s="59">
        <v>0.9</v>
      </c>
      <c r="D126" s="60">
        <f>IF(C126&lt;MAX($C$3:C126),C126/MAX($C$3:C126)-1,0)</f>
        <v>-0.17279411764705888</v>
      </c>
      <c r="E126" s="3">
        <f>IF(C126&lt;MAX($C$70:C126),C126/MAX($C$70:C126)-1,0)</f>
        <v>-2.9126213592232997E-2</v>
      </c>
    </row>
    <row r="127" spans="1:5">
      <c r="A127" s="58">
        <v>42509</v>
      </c>
      <c r="B127" s="59">
        <v>0.90100000000000002</v>
      </c>
      <c r="C127" s="59">
        <v>0.90100000000000002</v>
      </c>
      <c r="D127" s="60">
        <f>IF(C127&lt;MAX($C$3:C127),C127/MAX($C$3:C127)-1,0)</f>
        <v>-0.171875</v>
      </c>
      <c r="E127" s="3">
        <f>IF(C127&lt;MAX($C$70:C127),C127/MAX($C$70:C127)-1,0)</f>
        <v>-2.8047464940668898E-2</v>
      </c>
    </row>
    <row r="128" spans="1:5">
      <c r="A128" s="58">
        <v>42510</v>
      </c>
      <c r="B128" s="59">
        <v>0.90300000000000002</v>
      </c>
      <c r="C128" s="59">
        <v>0.90300000000000002</v>
      </c>
      <c r="D128" s="60">
        <f>IF(C128&lt;MAX($C$3:C128),C128/MAX($C$3:C128)-1,0)</f>
        <v>-0.17003676470588236</v>
      </c>
      <c r="E128" s="3">
        <f>IF(C128&lt;MAX($C$70:C128),C128/MAX($C$70:C128)-1,0)</f>
        <v>-2.5889967637540479E-2</v>
      </c>
    </row>
    <row r="129" spans="1:5">
      <c r="A129" s="58">
        <v>42513</v>
      </c>
      <c r="B129" s="59">
        <v>0.90800000000000003</v>
      </c>
      <c r="C129" s="59">
        <v>0.90800000000000003</v>
      </c>
      <c r="D129" s="60">
        <f>IF(C129&lt;MAX($C$3:C129),C129/MAX($C$3:C129)-1,0)</f>
        <v>-0.16544117647058831</v>
      </c>
      <c r="E129" s="3">
        <f>IF(C129&lt;MAX($C$70:C129),C129/MAX($C$70:C129)-1,0)</f>
        <v>-2.0496224379719541E-2</v>
      </c>
    </row>
    <row r="130" spans="1:5">
      <c r="A130" s="58">
        <v>42514</v>
      </c>
      <c r="B130" s="59">
        <v>0.90500000000000003</v>
      </c>
      <c r="C130" s="59">
        <v>0.90500000000000003</v>
      </c>
      <c r="D130" s="60">
        <f>IF(C130&lt;MAX($C$3:C130),C130/MAX($C$3:C130)-1,0)</f>
        <v>-0.16819852941176472</v>
      </c>
      <c r="E130" s="3">
        <f>IF(C130&lt;MAX($C$70:C130),C130/MAX($C$70:C130)-1,0)</f>
        <v>-2.3732470334412059E-2</v>
      </c>
    </row>
    <row r="131" spans="1:5">
      <c r="A131" s="58">
        <v>42515</v>
      </c>
      <c r="B131" s="59">
        <v>0.90100000000000002</v>
      </c>
      <c r="C131" s="59">
        <v>0.90100000000000002</v>
      </c>
      <c r="D131" s="60">
        <f>IF(C131&lt;MAX($C$3:C131),C131/MAX($C$3:C131)-1,0)</f>
        <v>-0.171875</v>
      </c>
      <c r="E131" s="3">
        <f>IF(C131&lt;MAX($C$70:C131),C131/MAX($C$70:C131)-1,0)</f>
        <v>-2.8047464940668898E-2</v>
      </c>
    </row>
    <row r="132" spans="1:5">
      <c r="A132" s="58">
        <v>42516</v>
      </c>
      <c r="B132" s="59">
        <v>0.89800000000000002</v>
      </c>
      <c r="C132" s="59">
        <v>0.89800000000000002</v>
      </c>
      <c r="D132" s="60">
        <f>IF(C132&lt;MAX($C$3:C132),C132/MAX($C$3:C132)-1,0)</f>
        <v>-0.17463235294117652</v>
      </c>
      <c r="E132" s="3">
        <f>IF(C132&lt;MAX($C$70:C132),C132/MAX($C$70:C132)-1,0)</f>
        <v>-3.1283710895361416E-2</v>
      </c>
    </row>
    <row r="133" spans="1:5">
      <c r="A133" s="58">
        <v>42517</v>
      </c>
      <c r="B133" s="59">
        <v>0.89900000000000002</v>
      </c>
      <c r="C133" s="59">
        <v>0.89900000000000002</v>
      </c>
      <c r="D133" s="60">
        <f>IF(C133&lt;MAX($C$3:C133),C133/MAX($C$3:C133)-1,0)</f>
        <v>-0.17371323529411764</v>
      </c>
      <c r="E133" s="3">
        <f>IF(C133&lt;MAX($C$70:C133),C133/MAX($C$70:C133)-1,0)</f>
        <v>-3.0204962243797207E-2</v>
      </c>
    </row>
    <row r="134" spans="1:5">
      <c r="A134" s="58">
        <v>42520</v>
      </c>
      <c r="B134" s="59">
        <v>0.89800000000000002</v>
      </c>
      <c r="C134" s="59">
        <v>0.89800000000000002</v>
      </c>
      <c r="D134" s="60">
        <f>IF(C134&lt;MAX($C$3:C134),C134/MAX($C$3:C134)-1,0)</f>
        <v>-0.17463235294117652</v>
      </c>
      <c r="E134" s="3">
        <f>IF(C134&lt;MAX($C$70:C134),C134/MAX($C$70:C134)-1,0)</f>
        <v>-3.1283710895361416E-2</v>
      </c>
    </row>
    <row r="135" spans="1:5">
      <c r="A135" s="58">
        <v>42521</v>
      </c>
      <c r="B135" s="59">
        <v>0.91900000000000004</v>
      </c>
      <c r="C135" s="59">
        <v>0.91900000000000004</v>
      </c>
      <c r="D135" s="60">
        <f>IF(C135&lt;MAX($C$3:C135),C135/MAX($C$3:C135)-1,0)</f>
        <v>-0.15533088235294124</v>
      </c>
      <c r="E135" s="3">
        <f>IF(C135&lt;MAX($C$70:C135),C135/MAX($C$70:C135)-1,0)</f>
        <v>-8.6299892125134559E-3</v>
      </c>
    </row>
    <row r="136" spans="1:5">
      <c r="A136" s="58">
        <v>42522</v>
      </c>
      <c r="B136" s="59">
        <v>0.91900000000000004</v>
      </c>
      <c r="C136" s="59">
        <v>0.91900000000000004</v>
      </c>
      <c r="D136" s="60">
        <f>IF(C136&lt;MAX($C$3:C136),C136/MAX($C$3:C136)-1,0)</f>
        <v>-0.15533088235294124</v>
      </c>
      <c r="E136" s="3">
        <f>IF(C136&lt;MAX($C$70:C136),C136/MAX($C$70:C136)-1,0)</f>
        <v>-8.6299892125134559E-3</v>
      </c>
    </row>
    <row r="137" spans="1:5">
      <c r="A137" s="58">
        <v>42523</v>
      </c>
      <c r="B137" s="59">
        <v>0.92200000000000004</v>
      </c>
      <c r="C137" s="59">
        <v>0.92200000000000004</v>
      </c>
      <c r="D137" s="60">
        <f>IF(C137&lt;MAX($C$3:C137),C137/MAX($C$3:C137)-1,0)</f>
        <v>-0.15257352941176472</v>
      </c>
      <c r="E137" s="3">
        <f>IF(C137&lt;MAX($C$70:C137),C137/MAX($C$70:C137)-1,0)</f>
        <v>-5.3937432578209377E-3</v>
      </c>
    </row>
    <row r="138" spans="1:5">
      <c r="A138" s="58">
        <v>42524</v>
      </c>
      <c r="B138" s="59">
        <v>0.93200000000000005</v>
      </c>
      <c r="C138" s="59">
        <v>0.93200000000000005</v>
      </c>
      <c r="D138" s="60">
        <f>IF(C138&lt;MAX($C$3:C138),C138/MAX($C$3:C138)-1,0)</f>
        <v>-0.14338235294117652</v>
      </c>
      <c r="E138" s="3">
        <f>IF(C138&lt;MAX($C$70:C138),C138/MAX($C$70:C138)-1,0)</f>
        <v>0</v>
      </c>
    </row>
    <row r="139" spans="1:5">
      <c r="A139" s="58">
        <v>42527</v>
      </c>
      <c r="B139" s="59">
        <v>0.93300000000000005</v>
      </c>
      <c r="C139" s="59">
        <v>0.93300000000000005</v>
      </c>
      <c r="D139" s="60">
        <f>IF(C139&lt;MAX($C$3:C139),C139/MAX($C$3:C139)-1,0)</f>
        <v>-0.14246323529411764</v>
      </c>
      <c r="E139" s="3">
        <f>IF(C139&lt;MAX($C$70:C139),C139/MAX($C$70:C139)-1,0)</f>
        <v>0</v>
      </c>
    </row>
    <row r="140" spans="1:5">
      <c r="A140" s="58">
        <v>42528</v>
      </c>
      <c r="B140" s="59">
        <v>0.93400000000000005</v>
      </c>
      <c r="C140" s="59">
        <v>0.93400000000000005</v>
      </c>
      <c r="D140" s="60">
        <f>IF(C140&lt;MAX($C$3:C140),C140/MAX($C$3:C140)-1,0)</f>
        <v>-0.14154411764705888</v>
      </c>
      <c r="E140" s="3">
        <f>IF(C140&lt;MAX($C$70:C140),C140/MAX($C$70:C140)-1,0)</f>
        <v>0</v>
      </c>
    </row>
    <row r="141" spans="1:5">
      <c r="A141" s="58">
        <v>42529</v>
      </c>
      <c r="B141" s="59">
        <v>0.93100000000000005</v>
      </c>
      <c r="C141" s="59">
        <v>0.93100000000000005</v>
      </c>
      <c r="D141" s="60">
        <f>IF(C141&lt;MAX($C$3:C141),C141/MAX($C$3:C141)-1,0)</f>
        <v>-0.14430147058823528</v>
      </c>
      <c r="E141" s="3">
        <f>IF(C141&lt;MAX($C$70:C141),C141/MAX($C$70:C141)-1,0)</f>
        <v>-3.2119914346895317E-3</v>
      </c>
    </row>
    <row r="142" spans="1:5">
      <c r="A142" s="58">
        <v>42534</v>
      </c>
      <c r="B142" s="59">
        <v>0.90900000000000003</v>
      </c>
      <c r="C142" s="59">
        <v>0.90900000000000003</v>
      </c>
      <c r="D142" s="60">
        <f>IF(C142&lt;MAX($C$3:C142),C142/MAX($C$3:C142)-1,0)</f>
        <v>-0.16452205882352944</v>
      </c>
      <c r="E142" s="3">
        <f>IF(C142&lt;MAX($C$70:C142),C142/MAX($C$70:C142)-1,0)</f>
        <v>-2.6766595289079209E-2</v>
      </c>
    </row>
    <row r="143" spans="1:5">
      <c r="A143" s="58">
        <v>42535</v>
      </c>
      <c r="B143" s="59">
        <v>0.91200000000000003</v>
      </c>
      <c r="C143" s="59">
        <v>0.91200000000000003</v>
      </c>
      <c r="D143" s="60">
        <f>IF(C143&lt;MAX($C$3:C143),C143/MAX($C$3:C143)-1,0)</f>
        <v>-0.16176470588235292</v>
      </c>
      <c r="E143" s="3">
        <f>IF(C143&lt;MAX($C$70:C143),C143/MAX($C$70:C143)-1,0)</f>
        <v>-2.3554603854389788E-2</v>
      </c>
    </row>
    <row r="144" spans="1:5">
      <c r="A144" s="58">
        <v>42536</v>
      </c>
      <c r="B144" s="59">
        <v>0.92800000000000005</v>
      </c>
      <c r="C144" s="59">
        <v>0.92800000000000005</v>
      </c>
      <c r="D144" s="60">
        <f>IF(C144&lt;MAX($C$3:C144),C144/MAX($C$3:C144)-1,0)</f>
        <v>-0.1470588235294118</v>
      </c>
      <c r="E144" s="3">
        <f>IF(C144&lt;MAX($C$70:C144),C144/MAX($C$70:C144)-1,0)</f>
        <v>-6.4239828693790635E-3</v>
      </c>
    </row>
    <row r="145" spans="1:5">
      <c r="A145" s="58">
        <v>42537</v>
      </c>
      <c r="B145" s="59">
        <v>0.92500000000000004</v>
      </c>
      <c r="C145" s="59">
        <v>0.92500000000000004</v>
      </c>
      <c r="D145" s="60">
        <f>IF(C145&lt;MAX($C$3:C145),C145/MAX($C$3:C145)-1,0)</f>
        <v>-0.1498161764705882</v>
      </c>
      <c r="E145" s="3">
        <f>IF(C145&lt;MAX($C$70:C145),C145/MAX($C$70:C145)-1,0)</f>
        <v>-9.6359743040684842E-3</v>
      </c>
    </row>
    <row r="146" spans="1:5">
      <c r="A146" s="58">
        <v>42538</v>
      </c>
      <c r="B146" s="59">
        <v>0.93300000000000005</v>
      </c>
      <c r="C146" s="59">
        <v>0.93300000000000005</v>
      </c>
      <c r="D146" s="60">
        <f>IF(C146&lt;MAX($C$3:C146),C146/MAX($C$3:C146)-1,0)</f>
        <v>-0.14246323529411764</v>
      </c>
      <c r="E146" s="3">
        <f>IF(C146&lt;MAX($C$70:C146),C146/MAX($C$70:C146)-1,0)</f>
        <v>-1.0706638115631772E-3</v>
      </c>
    </row>
    <row r="147" spans="1:5">
      <c r="A147" s="58">
        <v>42541</v>
      </c>
      <c r="B147" s="59">
        <v>0.93600000000000005</v>
      </c>
      <c r="C147" s="59">
        <v>0.93600000000000005</v>
      </c>
      <c r="D147" s="60">
        <f>IF(C147&lt;MAX($C$3:C147),C147/MAX($C$3:C147)-1,0)</f>
        <v>-0.13970588235294124</v>
      </c>
      <c r="E147" s="3">
        <f>IF(C147&lt;MAX($C$70:C147),C147/MAX($C$70:C147)-1,0)</f>
        <v>0</v>
      </c>
    </row>
    <row r="148" spans="1:5">
      <c r="A148" s="58">
        <v>42542</v>
      </c>
      <c r="B148" s="59">
        <v>0.93400000000000005</v>
      </c>
      <c r="C148" s="59">
        <v>0.93400000000000005</v>
      </c>
      <c r="D148" s="60">
        <f>IF(C148&lt;MAX($C$3:C148),C148/MAX($C$3:C148)-1,0)</f>
        <v>-0.14154411764705888</v>
      </c>
      <c r="E148" s="3">
        <f>IF(C148&lt;MAX($C$70:C148),C148/MAX($C$70:C148)-1,0)</f>
        <v>-2.1367521367521292E-3</v>
      </c>
    </row>
    <row r="149" spans="1:5">
      <c r="A149" s="58">
        <v>42543</v>
      </c>
      <c r="B149" s="59">
        <v>0.93700000000000006</v>
      </c>
      <c r="C149" s="59">
        <v>0.93700000000000006</v>
      </c>
      <c r="D149" s="60">
        <f>IF(C149&lt;MAX($C$3:C149),C149/MAX($C$3:C149)-1,0)</f>
        <v>-0.13878676470588236</v>
      </c>
      <c r="E149" s="3">
        <f>IF(C149&lt;MAX($C$70:C149),C149/MAX($C$70:C149)-1,0)</f>
        <v>0</v>
      </c>
    </row>
    <row r="150" spans="1:5">
      <c r="A150" s="58">
        <v>42544</v>
      </c>
      <c r="B150" s="59">
        <v>0.93200000000000005</v>
      </c>
      <c r="C150" s="59">
        <v>0.93200000000000005</v>
      </c>
      <c r="D150" s="60">
        <f>IF(C150&lt;MAX($C$3:C150),C150/MAX($C$3:C150)-1,0)</f>
        <v>-0.14338235294117652</v>
      </c>
      <c r="E150" s="3">
        <f>IF(C150&lt;MAX($C$70:C150),C150/MAX($C$70:C150)-1,0)</f>
        <v>-5.3361792956243548E-3</v>
      </c>
    </row>
    <row r="151" spans="1:5">
      <c r="A151" s="58">
        <v>42545</v>
      </c>
      <c r="B151" s="59">
        <v>0.92300000000000004</v>
      </c>
      <c r="C151" s="59">
        <v>0.92300000000000004</v>
      </c>
      <c r="D151" s="60">
        <f>IF(C151&lt;MAX($C$3:C151),C151/MAX($C$3:C151)-1,0)</f>
        <v>-0.15165441176470595</v>
      </c>
      <c r="E151" s="3">
        <f>IF(C151&lt;MAX($C$70:C151),C151/MAX($C$70:C151)-1,0)</f>
        <v>-1.4941302027748127E-2</v>
      </c>
    </row>
    <row r="152" spans="1:5">
      <c r="A152" s="58">
        <v>42548</v>
      </c>
      <c r="B152" s="59">
        <v>0.93899999999999995</v>
      </c>
      <c r="C152" s="59">
        <v>0.93899999999999995</v>
      </c>
      <c r="D152" s="60">
        <f>IF(C152&lt;MAX($C$3:C152),C152/MAX($C$3:C152)-1,0)</f>
        <v>-0.13694852941176483</v>
      </c>
      <c r="E152" s="3">
        <f>IF(C152&lt;MAX($C$70:C152),C152/MAX($C$70:C152)-1,0)</f>
        <v>0</v>
      </c>
    </row>
    <row r="153" spans="1:5">
      <c r="A153" s="58">
        <v>42549</v>
      </c>
      <c r="B153" s="59">
        <v>0.94199999999999995</v>
      </c>
      <c r="C153" s="59">
        <v>0.94199999999999995</v>
      </c>
      <c r="D153" s="60">
        <f>IF(C153&lt;MAX($C$3:C153),C153/MAX($C$3:C153)-1,0)</f>
        <v>-0.13419117647058831</v>
      </c>
      <c r="E153" s="3">
        <f>IF(C153&lt;MAX($C$70:C153),C153/MAX($C$70:C153)-1,0)</f>
        <v>0</v>
      </c>
    </row>
    <row r="154" spans="1:5">
      <c r="A154" s="58">
        <v>42550</v>
      </c>
      <c r="B154" s="59">
        <v>0.94099999999999995</v>
      </c>
      <c r="C154" s="59">
        <v>0.94099999999999995</v>
      </c>
      <c r="D154" s="60">
        <f>IF(C154&lt;MAX($C$3:C154),C154/MAX($C$3:C154)-1,0)</f>
        <v>-0.13511029411764719</v>
      </c>
      <c r="E154" s="3">
        <f>IF(C154&lt;MAX($C$70:C154),C154/MAX($C$70:C154)-1,0)</f>
        <v>-1.0615711252653925E-3</v>
      </c>
    </row>
    <row r="155" spans="1:5">
      <c r="A155" s="58">
        <v>42551</v>
      </c>
      <c r="B155" s="59">
        <v>0.94199999999999995</v>
      </c>
      <c r="C155" s="59">
        <v>0.94199999999999995</v>
      </c>
      <c r="D155" s="60">
        <f>IF(C155&lt;MAX($C$3:C155),C155/MAX($C$3:C155)-1,0)</f>
        <v>-0.13419117647058831</v>
      </c>
      <c r="E155" s="3">
        <f>IF(C155&lt;MAX($C$70:C155),C155/MAX($C$70:C155)-1,0)</f>
        <v>0</v>
      </c>
    </row>
    <row r="156" spans="1:5">
      <c r="A156" s="58">
        <v>42552</v>
      </c>
      <c r="B156" s="59">
        <v>0.94499999999999995</v>
      </c>
      <c r="C156" s="59">
        <v>0.94499999999999995</v>
      </c>
      <c r="D156" s="60">
        <f>IF(C156&lt;MAX($C$3:C156),C156/MAX($C$3:C156)-1,0)</f>
        <v>-0.13143382352941191</v>
      </c>
      <c r="E156" s="3">
        <f>IF(C156&lt;MAX($C$70:C156),C156/MAX($C$70:C156)-1,0)</f>
        <v>0</v>
      </c>
    </row>
    <row r="157" spans="1:5">
      <c r="A157" s="58">
        <v>42555</v>
      </c>
      <c r="B157" s="59">
        <v>0.96199999999999997</v>
      </c>
      <c r="C157" s="59">
        <v>0.96199999999999997</v>
      </c>
      <c r="D157" s="60">
        <f>IF(C157&lt;MAX($C$3:C157),C157/MAX($C$3:C157)-1,0)</f>
        <v>-0.11580882352941191</v>
      </c>
      <c r="E157" s="3">
        <f>IF(C157&lt;MAX($C$70:C157),C157/MAX($C$70:C157)-1,0)</f>
        <v>0</v>
      </c>
    </row>
    <row r="158" spans="1:5">
      <c r="A158" s="58">
        <v>42556</v>
      </c>
      <c r="B158" s="59">
        <v>0.96699999999999997</v>
      </c>
      <c r="C158" s="59">
        <v>0.96699999999999997</v>
      </c>
      <c r="D158" s="60">
        <f>IF(C158&lt;MAX($C$3:C158),C158/MAX($C$3:C158)-1,0)</f>
        <v>-0.11121323529411775</v>
      </c>
      <c r="E158" s="3">
        <f>IF(C158&lt;MAX($C$70:C158),C158/MAX($C$70:C158)-1,0)</f>
        <v>0</v>
      </c>
    </row>
    <row r="159" spans="1:5">
      <c r="A159" s="58">
        <v>42557</v>
      </c>
      <c r="B159" s="59">
        <v>0.97399999999999998</v>
      </c>
      <c r="C159" s="59">
        <v>0.97399999999999998</v>
      </c>
      <c r="D159" s="60">
        <f>IF(C159&lt;MAX($C$3:C159),C159/MAX($C$3:C159)-1,0)</f>
        <v>-0.10477941176470595</v>
      </c>
      <c r="E159" s="3">
        <f>IF(C159&lt;MAX($C$70:C159),C159/MAX($C$70:C159)-1,0)</f>
        <v>0</v>
      </c>
    </row>
    <row r="160" spans="1:5">
      <c r="A160" s="58">
        <v>42558</v>
      </c>
      <c r="B160" s="59">
        <v>0.97399999999999998</v>
      </c>
      <c r="C160" s="59">
        <v>0.97399999999999998</v>
      </c>
      <c r="D160" s="60">
        <f>IF(C160&lt;MAX($C$3:C160),C160/MAX($C$3:C160)-1,0)</f>
        <v>-0.10477941176470595</v>
      </c>
      <c r="E160" s="3">
        <f>IF(C160&lt;MAX($C$70:C160),C160/MAX($C$70:C160)-1,0)</f>
        <v>0</v>
      </c>
    </row>
    <row r="161" spans="1:5">
      <c r="A161" s="58">
        <v>42559</v>
      </c>
      <c r="B161" s="59">
        <v>0.97199999999999998</v>
      </c>
      <c r="C161" s="59">
        <v>0.97199999999999998</v>
      </c>
      <c r="D161" s="60">
        <f>IF(C161&lt;MAX($C$3:C161),C161/MAX($C$3:C161)-1,0)</f>
        <v>-0.10661764705882359</v>
      </c>
      <c r="E161" s="3">
        <f>IF(C161&lt;MAX($C$70:C161),C161/MAX($C$70:C161)-1,0)</f>
        <v>-2.0533880903490509E-3</v>
      </c>
    </row>
    <row r="162" spans="1:5">
      <c r="A162" s="58">
        <v>42562</v>
      </c>
      <c r="B162" s="59">
        <v>0.96599999999999997</v>
      </c>
      <c r="C162" s="59">
        <v>0.96599999999999997</v>
      </c>
      <c r="D162" s="60">
        <f>IF(C162&lt;MAX($C$3:C162),C162/MAX($C$3:C162)-1,0)</f>
        <v>-0.11213235294117652</v>
      </c>
      <c r="E162" s="3">
        <f>IF(C162&lt;MAX($C$70:C162),C162/MAX($C$70:C162)-1,0)</f>
        <v>-8.2135523613963146E-3</v>
      </c>
    </row>
    <row r="163" spans="1:5">
      <c r="A163" s="58">
        <v>42563</v>
      </c>
      <c r="B163" s="59">
        <v>0.97699999999999998</v>
      </c>
      <c r="C163" s="59">
        <v>0.97699999999999998</v>
      </c>
      <c r="D163" s="60">
        <f>IF(C163&lt;MAX($C$3:C163),C163/MAX($C$3:C163)-1,0)</f>
        <v>-0.10202205882352955</v>
      </c>
      <c r="E163" s="3">
        <f>IF(C163&lt;MAX($C$70:C163),C163/MAX($C$70:C163)-1,0)</f>
        <v>0</v>
      </c>
    </row>
    <row r="164" spans="1:5">
      <c r="A164" s="58">
        <v>42564</v>
      </c>
      <c r="B164" s="59">
        <v>0.98299999999999998</v>
      </c>
      <c r="C164" s="59">
        <v>0.98299999999999998</v>
      </c>
      <c r="D164" s="60">
        <f>IF(C164&lt;MAX($C$3:C164),C164/MAX($C$3:C164)-1,0)</f>
        <v>-9.6507352941176516E-2</v>
      </c>
      <c r="E164" s="3">
        <f>IF(C164&lt;MAX($C$70:C164),C164/MAX($C$70:C164)-1,0)</f>
        <v>0</v>
      </c>
    </row>
    <row r="165" spans="1:5">
      <c r="A165" s="58">
        <v>42565</v>
      </c>
      <c r="B165" s="59">
        <v>0.98399999999999999</v>
      </c>
      <c r="C165" s="59">
        <v>0.98399999999999999</v>
      </c>
      <c r="D165" s="60">
        <f>IF(C165&lt;MAX($C$3:C165),C165/MAX($C$3:C165)-1,0)</f>
        <v>-9.5588235294117752E-2</v>
      </c>
      <c r="E165" s="3">
        <f>IF(C165&lt;MAX($C$70:C165),C165/MAX($C$70:C165)-1,0)</f>
        <v>0</v>
      </c>
    </row>
    <row r="166" spans="1:5">
      <c r="A166" s="58">
        <v>42566</v>
      </c>
      <c r="B166" s="59">
        <v>0.99199999999999999</v>
      </c>
      <c r="C166" s="59">
        <v>0.99199999999999999</v>
      </c>
      <c r="D166" s="60">
        <f>IF(C166&lt;MAX($C$3:C166),C166/MAX($C$3:C166)-1,0)</f>
        <v>-8.8235294117647078E-2</v>
      </c>
      <c r="E166" s="3">
        <f>IF(C166&lt;MAX($C$70:C166),C166/MAX($C$70:C166)-1,0)</f>
        <v>0</v>
      </c>
    </row>
    <row r="167" spans="1:5">
      <c r="A167" s="58">
        <v>42569</v>
      </c>
      <c r="B167" s="59">
        <v>0.98899999999999999</v>
      </c>
      <c r="C167" s="59">
        <v>0.98899999999999999</v>
      </c>
      <c r="D167" s="60">
        <f>IF(C167&lt;MAX($C$3:C167),C167/MAX($C$3:C167)-1,0)</f>
        <v>-9.0992647058823595E-2</v>
      </c>
      <c r="E167" s="3">
        <f>IF(C167&lt;MAX($C$70:C167),C167/MAX($C$70:C167)-1,0)</f>
        <v>-3.0241935483871218E-3</v>
      </c>
    </row>
    <row r="168" spans="1:5">
      <c r="A168" s="58">
        <v>42570</v>
      </c>
      <c r="B168" s="59">
        <v>0.98399999999999999</v>
      </c>
      <c r="C168" s="59">
        <v>0.98399999999999999</v>
      </c>
      <c r="D168" s="60">
        <f>IF(C168&lt;MAX($C$3:C168),C168/MAX($C$3:C168)-1,0)</f>
        <v>-9.5588235294117752E-2</v>
      </c>
      <c r="E168" s="3">
        <f>IF(C168&lt;MAX($C$70:C168),C168/MAX($C$70:C168)-1,0)</f>
        <v>-8.0645161290322509E-3</v>
      </c>
    </row>
    <row r="169" spans="1:5">
      <c r="A169" s="58">
        <v>42571</v>
      </c>
      <c r="B169" s="59">
        <v>0.98299999999999998</v>
      </c>
      <c r="C169" s="59">
        <v>0.98299999999999998</v>
      </c>
      <c r="D169" s="60">
        <f>IF(C169&lt;MAX($C$3:C169),C169/MAX($C$3:C169)-1,0)</f>
        <v>-9.6507352941176516E-2</v>
      </c>
      <c r="E169" s="3">
        <f>IF(C169&lt;MAX($C$70:C169),C169/MAX($C$70:C169)-1,0)</f>
        <v>-9.0725806451612545E-3</v>
      </c>
    </row>
    <row r="170" spans="1:5">
      <c r="A170" s="58">
        <v>42572</v>
      </c>
      <c r="B170" s="59">
        <v>0.99</v>
      </c>
      <c r="C170" s="59">
        <v>0.99</v>
      </c>
      <c r="D170" s="60">
        <f>IF(C170&lt;MAX($C$3:C170),C170/MAX($C$3:C170)-1,0)</f>
        <v>-9.007352941176483E-2</v>
      </c>
      <c r="E170" s="3">
        <f>IF(C170&lt;MAX($C$70:C170),C170/MAX($C$70:C170)-1,0)</f>
        <v>-2.0161290322581182E-3</v>
      </c>
    </row>
    <row r="171" spans="1:5">
      <c r="A171" s="58">
        <v>42573</v>
      </c>
      <c r="B171" s="59">
        <v>0.97899999999999998</v>
      </c>
      <c r="C171" s="59">
        <v>0.97899999999999998</v>
      </c>
      <c r="D171" s="60">
        <f>IF(C171&lt;MAX($C$3:C171),C171/MAX($C$3:C171)-1,0)</f>
        <v>-0.1001838235294118</v>
      </c>
      <c r="E171" s="3">
        <f>IF(C171&lt;MAX($C$70:C171),C171/MAX($C$70:C171)-1,0)</f>
        <v>-1.310483870967738E-2</v>
      </c>
    </row>
    <row r="172" spans="1:5">
      <c r="A172" s="58">
        <v>42576</v>
      </c>
      <c r="B172" s="59">
        <v>0.98099999999999998</v>
      </c>
      <c r="C172" s="59">
        <v>0.98099999999999998</v>
      </c>
      <c r="D172" s="60">
        <f>IF(C172&lt;MAX($C$3:C172),C172/MAX($C$3:C172)-1,0)</f>
        <v>-9.8345588235294157E-2</v>
      </c>
      <c r="E172" s="3">
        <f>IF(C172&lt;MAX($C$70:C172),C172/MAX($C$70:C172)-1,0)</f>
        <v>-1.1088709677419373E-2</v>
      </c>
    </row>
    <row r="173" spans="1:5">
      <c r="A173" s="58">
        <v>42577</v>
      </c>
      <c r="B173" s="59">
        <v>0.99199999999999999</v>
      </c>
      <c r="C173" s="59">
        <v>0.99199999999999999</v>
      </c>
      <c r="D173" s="60">
        <f>IF(C173&lt;MAX($C$3:C173),C173/MAX($C$3:C173)-1,0)</f>
        <v>-8.8235294117647078E-2</v>
      </c>
      <c r="E173" s="3">
        <f>IF(C173&lt;MAX($C$70:C173),C173/MAX($C$70:C173)-1,0)</f>
        <v>0</v>
      </c>
    </row>
    <row r="174" spans="1:5">
      <c r="A174" s="58">
        <v>42578</v>
      </c>
      <c r="B174" s="59">
        <v>0.97499999999999998</v>
      </c>
      <c r="C174" s="59">
        <v>0.97499999999999998</v>
      </c>
      <c r="D174" s="60">
        <f>IF(C174&lt;MAX($C$3:C174),C174/MAX($C$3:C174)-1,0)</f>
        <v>-0.10386029411764719</v>
      </c>
      <c r="E174" s="3">
        <f>IF(C174&lt;MAX($C$70:C174),C174/MAX($C$70:C174)-1,0)</f>
        <v>-1.7137096774193616E-2</v>
      </c>
    </row>
    <row r="175" spans="1:5">
      <c r="A175" s="58">
        <v>42579</v>
      </c>
      <c r="B175" s="59">
        <v>0.98399999999999999</v>
      </c>
      <c r="C175" s="59">
        <v>0.98399999999999999</v>
      </c>
      <c r="D175" s="60">
        <f>IF(C175&lt;MAX($C$3:C175),C175/MAX($C$3:C175)-1,0)</f>
        <v>-9.5588235294117752E-2</v>
      </c>
      <c r="E175" s="3">
        <f>IF(C175&lt;MAX($C$70:C175),C175/MAX($C$70:C175)-1,0)</f>
        <v>-8.0645161290322509E-3</v>
      </c>
    </row>
    <row r="176" spans="1:5">
      <c r="A176" s="58">
        <v>42580</v>
      </c>
      <c r="B176" s="59">
        <v>0.98199999999999998</v>
      </c>
      <c r="C176" s="59">
        <v>0.98199999999999998</v>
      </c>
      <c r="D176" s="60">
        <f>IF(C176&lt;MAX($C$3:C176),C176/MAX($C$3:C176)-1,0)</f>
        <v>-9.7426470588235392E-2</v>
      </c>
      <c r="E176" s="3">
        <f>IF(C176&lt;MAX($C$70:C176),C176/MAX($C$70:C176)-1,0)</f>
        <v>-1.0080645161290369E-2</v>
      </c>
    </row>
    <row r="177" spans="1:5">
      <c r="A177" s="58">
        <v>42583</v>
      </c>
      <c r="B177" s="59">
        <v>0.97099999999999997</v>
      </c>
      <c r="C177" s="59">
        <v>0.97099999999999997</v>
      </c>
      <c r="D177" s="60">
        <f>IF(C177&lt;MAX($C$3:C177),C177/MAX($C$3:C177)-1,0)</f>
        <v>-0.10753676470588247</v>
      </c>
      <c r="E177" s="3">
        <f>IF(C177&lt;MAX($C$70:C177),C177/MAX($C$70:C177)-1,0)</f>
        <v>-2.1169354838709742E-2</v>
      </c>
    </row>
    <row r="178" spans="1:5">
      <c r="A178" s="58">
        <v>42584</v>
      </c>
      <c r="B178" s="59">
        <v>0.97399999999999998</v>
      </c>
      <c r="C178" s="59">
        <v>0.97399999999999998</v>
      </c>
      <c r="D178" s="60">
        <f>IF(C178&lt;MAX($C$3:C178),C178/MAX($C$3:C178)-1,0)</f>
        <v>-0.10477941176470595</v>
      </c>
      <c r="E178" s="3">
        <f>IF(C178&lt;MAX($C$70:C178),C178/MAX($C$70:C178)-1,0)</f>
        <v>-1.814516129032262E-2</v>
      </c>
    </row>
    <row r="179" spans="1:5">
      <c r="A179" s="58">
        <v>42585</v>
      </c>
      <c r="B179" s="59">
        <v>0.97699999999999998</v>
      </c>
      <c r="C179" s="59">
        <v>0.97699999999999998</v>
      </c>
      <c r="D179" s="60">
        <f>IF(C179&lt;MAX($C$3:C179),C179/MAX($C$3:C179)-1,0)</f>
        <v>-0.10202205882352955</v>
      </c>
      <c r="E179" s="3">
        <f>IF(C179&lt;MAX($C$70:C179),C179/MAX($C$70:C179)-1,0)</f>
        <v>-1.5120967741935498E-2</v>
      </c>
    </row>
    <row r="180" spans="1:5">
      <c r="A180" s="58">
        <v>42586</v>
      </c>
      <c r="B180" s="59">
        <v>0.97799999999999998</v>
      </c>
      <c r="C180" s="59">
        <v>0.97799999999999998</v>
      </c>
      <c r="D180" s="60">
        <f>IF(C180&lt;MAX($C$3:C180),C180/MAX($C$3:C180)-1,0)</f>
        <v>-0.10110294117647067</v>
      </c>
      <c r="E180" s="3">
        <f>IF(C180&lt;MAX($C$70:C180),C180/MAX($C$70:C180)-1,0)</f>
        <v>-1.4112903225806495E-2</v>
      </c>
    </row>
    <row r="181" spans="1:5">
      <c r="A181" s="58">
        <v>42587</v>
      </c>
      <c r="B181" s="59">
        <v>0.97299999999999998</v>
      </c>
      <c r="C181" s="59">
        <v>0.97299999999999998</v>
      </c>
      <c r="D181" s="60">
        <f>IF(C181&lt;MAX($C$3:C181),C181/MAX($C$3:C181)-1,0)</f>
        <v>-0.10569852941176483</v>
      </c>
      <c r="E181" s="3">
        <f>IF(C181&lt;MAX($C$70:C181),C181/MAX($C$70:C181)-1,0)</f>
        <v>-1.9153225806451624E-2</v>
      </c>
    </row>
    <row r="182" spans="1:5">
      <c r="A182" s="58">
        <v>42590</v>
      </c>
      <c r="B182" s="59">
        <v>0.98</v>
      </c>
      <c r="C182" s="59">
        <v>0.98</v>
      </c>
      <c r="D182" s="60">
        <f>IF(C182&lt;MAX($C$3:C182),C182/MAX($C$3:C182)-1,0)</f>
        <v>-9.9264705882353033E-2</v>
      </c>
      <c r="E182" s="3">
        <f>IF(C182&lt;MAX($C$70:C182),C182/MAX($C$70:C182)-1,0)</f>
        <v>-1.2096774193548376E-2</v>
      </c>
    </row>
    <row r="183" spans="1:5">
      <c r="A183" s="58">
        <v>42591</v>
      </c>
      <c r="B183" s="59">
        <v>0.98499999999999999</v>
      </c>
      <c r="C183" s="59">
        <v>0.98499999999999999</v>
      </c>
      <c r="D183" s="60">
        <f>IF(C183&lt;MAX($C$3:C183),C183/MAX($C$3:C183)-1,0)</f>
        <v>-9.4669117647058876E-2</v>
      </c>
      <c r="E183" s="3">
        <f>IF(C183&lt;MAX($C$70:C183),C183/MAX($C$70:C183)-1,0)</f>
        <v>-7.0564516129032473E-3</v>
      </c>
    </row>
    <row r="184" spans="1:5">
      <c r="A184" s="58">
        <v>42592</v>
      </c>
      <c r="B184" s="59">
        <v>0.97699999999999998</v>
      </c>
      <c r="C184" s="59">
        <v>0.97699999999999998</v>
      </c>
      <c r="D184" s="60">
        <f>IF(C184&lt;MAX($C$3:C184),C184/MAX($C$3:C184)-1,0)</f>
        <v>-0.10202205882352955</v>
      </c>
      <c r="E184" s="3">
        <f>IF(C184&lt;MAX($C$70:C184),C184/MAX($C$70:C184)-1,0)</f>
        <v>-1.5120967741935498E-2</v>
      </c>
    </row>
    <row r="185" spans="1:5">
      <c r="A185" s="58">
        <v>42593</v>
      </c>
      <c r="B185" s="59">
        <v>0.96899999999999997</v>
      </c>
      <c r="C185" s="59">
        <v>0.96899999999999997</v>
      </c>
      <c r="D185" s="60">
        <f>IF(C185&lt;MAX($C$3:C185),C185/MAX($C$3:C185)-1,0)</f>
        <v>-0.10937500000000011</v>
      </c>
      <c r="E185" s="3">
        <f>IF(C185&lt;MAX($C$70:C185),C185/MAX($C$70:C185)-1,0)</f>
        <v>-2.3185483870967749E-2</v>
      </c>
    </row>
    <row r="186" spans="1:5">
      <c r="A186" s="58">
        <v>42594</v>
      </c>
      <c r="B186" s="59">
        <v>0.98</v>
      </c>
      <c r="C186" s="59">
        <v>0.98</v>
      </c>
      <c r="D186" s="60">
        <f>IF(C186&lt;MAX($C$3:C186),C186/MAX($C$3:C186)-1,0)</f>
        <v>-9.9264705882353033E-2</v>
      </c>
      <c r="E186" s="3">
        <f>IF(C186&lt;MAX($C$70:C186),C186/MAX($C$70:C186)-1,0)</f>
        <v>-1.2096774193548376E-2</v>
      </c>
    </row>
    <row r="187" spans="1:5">
      <c r="A187" s="58">
        <v>42597</v>
      </c>
      <c r="B187" s="59">
        <v>1</v>
      </c>
      <c r="C187" s="59">
        <v>1</v>
      </c>
      <c r="D187" s="60">
        <f>IF(C187&lt;MAX($C$3:C187),C187/MAX($C$3:C187)-1,0)</f>
        <v>-8.0882352941176516E-2</v>
      </c>
      <c r="E187" s="3">
        <f>IF(C187&lt;MAX($C$70:C187),C187/MAX($C$70:C187)-1,0)</f>
        <v>0</v>
      </c>
    </row>
    <row r="188" spans="1:5">
      <c r="A188" s="58">
        <v>42598</v>
      </c>
      <c r="B188" s="59">
        <v>1.0009999999999999</v>
      </c>
      <c r="C188" s="59">
        <v>1.0009999999999999</v>
      </c>
      <c r="D188" s="60">
        <f>IF(C188&lt;MAX($C$3:C188),C188/MAX($C$3:C188)-1,0)</f>
        <v>-7.9963235294117863E-2</v>
      </c>
      <c r="E188" s="3">
        <f>IF(C188&lt;MAX($C$70:C188),C188/MAX($C$70:C188)-1,0)</f>
        <v>0</v>
      </c>
    </row>
    <row r="189" spans="1:5">
      <c r="A189" s="58">
        <v>42599</v>
      </c>
      <c r="B189" s="59">
        <v>1.0029999999999999</v>
      </c>
      <c r="C189" s="59">
        <v>1.0029999999999999</v>
      </c>
      <c r="D189" s="60">
        <f>IF(C189&lt;MAX($C$3:C189),C189/MAX($C$3:C189)-1,0)</f>
        <v>-7.8125000000000111E-2</v>
      </c>
      <c r="E189" s="3">
        <f>IF(C189&lt;MAX($C$70:C189),C189/MAX($C$70:C189)-1,0)</f>
        <v>0</v>
      </c>
    </row>
    <row r="190" spans="1:5">
      <c r="A190" s="58">
        <v>42600</v>
      </c>
      <c r="B190" s="59">
        <v>1.0009999999999999</v>
      </c>
      <c r="C190" s="59">
        <v>1.0009999999999999</v>
      </c>
      <c r="D190" s="60">
        <f>IF(C190&lt;MAX($C$3:C190),C190/MAX($C$3:C190)-1,0)</f>
        <v>-7.9963235294117863E-2</v>
      </c>
      <c r="E190" s="3">
        <f>IF(C190&lt;MAX($C$70:C190),C190/MAX($C$70:C190)-1,0)</f>
        <v>-1.9940179461614971E-3</v>
      </c>
    </row>
    <row r="191" spans="1:5">
      <c r="A191" s="58">
        <v>42601</v>
      </c>
      <c r="B191" s="59">
        <v>1.0009999999999999</v>
      </c>
      <c r="C191" s="59">
        <v>1.0009999999999999</v>
      </c>
      <c r="D191" s="60">
        <f>IF(C191&lt;MAX($C$3:C191),C191/MAX($C$3:C191)-1,0)</f>
        <v>-7.9963235294117863E-2</v>
      </c>
      <c r="E191" s="3">
        <f>IF(C191&lt;MAX($C$70:C191),C191/MAX($C$70:C191)-1,0)</f>
        <v>-1.9940179461614971E-3</v>
      </c>
    </row>
    <row r="192" spans="1:5">
      <c r="A192" s="58">
        <v>42604</v>
      </c>
      <c r="B192" s="59">
        <v>0.99399999999999999</v>
      </c>
      <c r="C192" s="59">
        <v>0.99399999999999999</v>
      </c>
      <c r="D192" s="60">
        <f>IF(C192&lt;MAX($C$3:C192),C192/MAX($C$3:C192)-1,0)</f>
        <v>-8.6397058823529438E-2</v>
      </c>
      <c r="E192" s="3">
        <f>IF(C192&lt;MAX($C$70:C192),C192/MAX($C$70:C192)-1,0)</f>
        <v>-8.9730807577267369E-3</v>
      </c>
    </row>
    <row r="193" spans="1:5">
      <c r="A193" s="58">
        <v>42605</v>
      </c>
      <c r="B193" s="59">
        <v>0.996</v>
      </c>
      <c r="C193" s="59">
        <v>0.996</v>
      </c>
      <c r="D193" s="60">
        <f>IF(C193&lt;MAX($C$3:C193),C193/MAX($C$3:C193)-1,0)</f>
        <v>-8.4558823529411797E-2</v>
      </c>
      <c r="E193" s="3">
        <f>IF(C193&lt;MAX($C$70:C193),C193/MAX($C$70:C193)-1,0)</f>
        <v>-6.9790628115652398E-3</v>
      </c>
    </row>
    <row r="194" spans="1:5">
      <c r="A194" s="58">
        <v>42606</v>
      </c>
      <c r="B194" s="59">
        <v>0.995</v>
      </c>
      <c r="C194" s="59">
        <v>0.995</v>
      </c>
      <c r="D194" s="60">
        <f>IF(C194&lt;MAX($C$3:C194),C194/MAX($C$3:C194)-1,0)</f>
        <v>-8.5477941176470673E-2</v>
      </c>
      <c r="E194" s="3">
        <f>IF(C194&lt;MAX($C$70:C194),C194/MAX($C$70:C194)-1,0)</f>
        <v>-7.9760717846459883E-3</v>
      </c>
    </row>
    <row r="195" spans="1:5">
      <c r="A195" s="58">
        <v>42607</v>
      </c>
      <c r="B195" s="59">
        <v>0.99199999999999999</v>
      </c>
      <c r="C195" s="59">
        <v>0.99199999999999999</v>
      </c>
      <c r="D195" s="60">
        <f>IF(C195&lt;MAX($C$3:C195),C195/MAX($C$3:C195)-1,0)</f>
        <v>-8.8235294117647078E-2</v>
      </c>
      <c r="E195" s="3">
        <f>IF(C195&lt;MAX($C$70:C195),C195/MAX($C$70:C195)-1,0)</f>
        <v>-1.0967098703888234E-2</v>
      </c>
    </row>
    <row r="196" spans="1:5">
      <c r="A196" s="58">
        <v>42608</v>
      </c>
      <c r="B196" s="59">
        <v>0.99299999999999999</v>
      </c>
      <c r="C196" s="59">
        <v>0.99299999999999999</v>
      </c>
      <c r="D196" s="60">
        <f>IF(C196&lt;MAX($C$3:C196),C196/MAX($C$3:C196)-1,0)</f>
        <v>-8.7316176470588314E-2</v>
      </c>
      <c r="E196" s="3">
        <f>IF(C196&lt;MAX($C$70:C196),C196/MAX($C$70:C196)-1,0)</f>
        <v>-9.9700897308074854E-3</v>
      </c>
    </row>
    <row r="197" spans="1:5">
      <c r="A197" s="58">
        <v>42611</v>
      </c>
      <c r="B197" s="59">
        <v>0.99099999999999999</v>
      </c>
      <c r="C197" s="59">
        <v>0.99099999999999999</v>
      </c>
      <c r="D197" s="60">
        <f>IF(C197&lt;MAX($C$3:C197),C197/MAX($C$3:C197)-1,0)</f>
        <v>-8.9154411764705954E-2</v>
      </c>
      <c r="E197" s="3">
        <f>IF(C197&lt;MAX($C$70:C197),C197/MAX($C$70:C197)-1,0)</f>
        <v>-1.1964107676968982E-2</v>
      </c>
    </row>
    <row r="198" spans="1:5">
      <c r="A198" s="58">
        <v>42612</v>
      </c>
      <c r="B198" s="59">
        <v>0.98899999999999999</v>
      </c>
      <c r="C198" s="59">
        <v>0.98899999999999999</v>
      </c>
      <c r="D198" s="60">
        <f>IF(C198&lt;MAX($C$3:C198),C198/MAX($C$3:C198)-1,0)</f>
        <v>-9.0992647058823595E-2</v>
      </c>
      <c r="E198" s="3">
        <f>IF(C198&lt;MAX($C$70:C198),C198/MAX($C$70:C198)-1,0)</f>
        <v>-1.395812562313048E-2</v>
      </c>
    </row>
    <row r="199" spans="1:5">
      <c r="A199" s="58">
        <v>42613</v>
      </c>
      <c r="B199" s="59">
        <v>0.98899999999999999</v>
      </c>
      <c r="C199" s="59">
        <v>0.98899999999999999</v>
      </c>
      <c r="D199" s="60">
        <f>IF(C199&lt;MAX($C$3:C199),C199/MAX($C$3:C199)-1,0)</f>
        <v>-9.0992647058823595E-2</v>
      </c>
      <c r="E199" s="3">
        <f>IF(C199&lt;MAX($C$70:C199),C199/MAX($C$70:C199)-1,0)</f>
        <v>-1.395812562313048E-2</v>
      </c>
    </row>
    <row r="200" spans="1:5">
      <c r="A200" s="58">
        <v>42614</v>
      </c>
      <c r="B200" s="59">
        <v>0.98399999999999999</v>
      </c>
      <c r="C200" s="59">
        <v>0.98399999999999999</v>
      </c>
      <c r="D200" s="60">
        <f>IF(C200&lt;MAX($C$3:C200),C200/MAX($C$3:C200)-1,0)</f>
        <v>-9.5588235294117752E-2</v>
      </c>
      <c r="E200" s="3">
        <f>IF(C200&lt;MAX($C$70:C200),C200/MAX($C$70:C200)-1,0)</f>
        <v>-1.8943170488534333E-2</v>
      </c>
    </row>
    <row r="201" spans="1:5">
      <c r="A201" s="58">
        <v>42615</v>
      </c>
      <c r="B201" s="59">
        <v>0.98299999999999998</v>
      </c>
      <c r="C201" s="59">
        <v>0.98299999999999998</v>
      </c>
      <c r="D201" s="60">
        <f>IF(C201&lt;MAX($C$3:C201),C201/MAX($C$3:C201)-1,0)</f>
        <v>-9.6507352941176516E-2</v>
      </c>
      <c r="E201" s="3">
        <f>IF(C201&lt;MAX($C$70:C201),C201/MAX($C$70:C201)-1,0)</f>
        <v>-1.9940179461615082E-2</v>
      </c>
    </row>
    <row r="202" spans="1:5">
      <c r="A202" s="58">
        <v>42618</v>
      </c>
      <c r="B202" s="59">
        <v>0.98699999999999999</v>
      </c>
      <c r="C202" s="59">
        <v>0.98699999999999999</v>
      </c>
      <c r="D202" s="60">
        <f>IF(C202&lt;MAX($C$3:C202),C202/MAX($C$3:C202)-1,0)</f>
        <v>-9.2830882352941235E-2</v>
      </c>
      <c r="E202" s="3">
        <f>IF(C202&lt;MAX($C$70:C202),C202/MAX($C$70:C202)-1,0)</f>
        <v>-1.5952143569291977E-2</v>
      </c>
    </row>
    <row r="203" spans="1:5">
      <c r="A203" s="58">
        <v>42619</v>
      </c>
      <c r="B203" s="59">
        <v>1.008</v>
      </c>
      <c r="C203" s="59">
        <v>1.008</v>
      </c>
      <c r="D203" s="60">
        <f>IF(C203&lt;MAX($C$3:C203),C203/MAX($C$3:C203)-1,0)</f>
        <v>-7.3529411764705954E-2</v>
      </c>
      <c r="E203" s="3">
        <f>IF(C203&lt;MAX($C$70:C203),C203/MAX($C$70:C203)-1,0)</f>
        <v>0</v>
      </c>
    </row>
    <row r="204" spans="1:5">
      <c r="A204" s="58">
        <v>42620</v>
      </c>
      <c r="B204" s="59">
        <v>1.0029999999999999</v>
      </c>
      <c r="C204" s="59">
        <v>1.0029999999999999</v>
      </c>
      <c r="D204" s="60">
        <f>IF(C204&lt;MAX($C$3:C204),C204/MAX($C$3:C204)-1,0)</f>
        <v>-7.8125000000000111E-2</v>
      </c>
      <c r="E204" s="3">
        <f>IF(C204&lt;MAX($C$70:C204),C204/MAX($C$70:C204)-1,0)</f>
        <v>-4.9603174603175537E-3</v>
      </c>
    </row>
    <row r="205" spans="1:5">
      <c r="A205" s="58">
        <v>42621</v>
      </c>
      <c r="B205" s="59">
        <v>0.998</v>
      </c>
      <c r="C205" s="59">
        <v>0.998</v>
      </c>
      <c r="D205" s="60">
        <f>IF(C205&lt;MAX($C$3:C205),C205/MAX($C$3:C205)-1,0)</f>
        <v>-8.2720588235294157E-2</v>
      </c>
      <c r="E205" s="3">
        <f>IF(C205&lt;MAX($C$70:C205),C205/MAX($C$70:C205)-1,0)</f>
        <v>-9.9206349206348854E-3</v>
      </c>
    </row>
    <row r="206" spans="1:5">
      <c r="A206" s="58">
        <v>42622</v>
      </c>
      <c r="B206" s="59">
        <v>0.99299999999999999</v>
      </c>
      <c r="C206" s="59">
        <v>0.99299999999999999</v>
      </c>
      <c r="D206" s="60">
        <f>IF(C206&lt;MAX($C$3:C206),C206/MAX($C$3:C206)-1,0)</f>
        <v>-8.7316176470588314E-2</v>
      </c>
      <c r="E206" s="3">
        <f>IF(C206&lt;MAX($C$70:C206),C206/MAX($C$70:C206)-1,0)</f>
        <v>-1.4880952380952439E-2</v>
      </c>
    </row>
    <row r="207" spans="1:5">
      <c r="A207" s="58">
        <v>42625</v>
      </c>
      <c r="B207" s="59">
        <v>0.98</v>
      </c>
      <c r="C207" s="59">
        <v>0.98</v>
      </c>
      <c r="D207" s="60">
        <f>IF(C207&lt;MAX($C$3:C207),C207/MAX($C$3:C207)-1,0)</f>
        <v>-9.9264705882353033E-2</v>
      </c>
      <c r="E207" s="3">
        <f>IF(C207&lt;MAX($C$70:C207),C207/MAX($C$70:C207)-1,0)</f>
        <v>-2.777777777777779E-2</v>
      </c>
    </row>
    <row r="208" spans="1:5">
      <c r="A208" s="58">
        <v>42626</v>
      </c>
      <c r="B208" s="59">
        <v>0.98099999999999998</v>
      </c>
      <c r="C208" s="59">
        <v>0.98099999999999998</v>
      </c>
      <c r="D208" s="60">
        <f>IF(C208&lt;MAX($C$3:C208),C208/MAX($C$3:C208)-1,0)</f>
        <v>-9.8345588235294157E-2</v>
      </c>
      <c r="E208" s="3">
        <f>IF(C208&lt;MAX($C$70:C208),C208/MAX($C$70:C208)-1,0)</f>
        <v>-2.6785714285714302E-2</v>
      </c>
    </row>
    <row r="209" spans="1:5">
      <c r="A209" s="58">
        <v>42627</v>
      </c>
      <c r="B209" s="59">
        <v>0.97899999999999998</v>
      </c>
      <c r="C209" s="59">
        <v>0.97899999999999998</v>
      </c>
      <c r="D209" s="60">
        <f>IF(C209&lt;MAX($C$3:C209),C209/MAX($C$3:C209)-1,0)</f>
        <v>-0.1001838235294118</v>
      </c>
      <c r="E209" s="3">
        <f>IF(C209&lt;MAX($C$70:C209),C209/MAX($C$70:C209)-1,0)</f>
        <v>-2.8769841269841279E-2</v>
      </c>
    </row>
    <row r="210" spans="1:5">
      <c r="A210" s="58">
        <v>42632</v>
      </c>
      <c r="B210" s="59">
        <v>0.99</v>
      </c>
      <c r="C210" s="59">
        <v>0.99</v>
      </c>
      <c r="D210" s="60">
        <f>IF(C210&lt;MAX($C$3:C210),C210/MAX($C$3:C210)-1,0)</f>
        <v>-9.007352941176483E-2</v>
      </c>
      <c r="E210" s="3">
        <f>IF(C210&lt;MAX($C$70:C210),C210/MAX($C$70:C210)-1,0)</f>
        <v>-1.7857142857142905E-2</v>
      </c>
    </row>
    <row r="211" spans="1:5">
      <c r="A211" s="58">
        <v>42633</v>
      </c>
      <c r="B211" s="59">
        <v>0.98899999999999999</v>
      </c>
      <c r="C211" s="59">
        <v>0.98899999999999999</v>
      </c>
      <c r="D211" s="60">
        <f>IF(C211&lt;MAX($C$3:C211),C211/MAX($C$3:C211)-1,0)</f>
        <v>-9.0992647058823595E-2</v>
      </c>
      <c r="E211" s="3">
        <f>IF(C211&lt;MAX($C$70:C211),C211/MAX($C$70:C211)-1,0)</f>
        <v>-1.8849206349206393E-2</v>
      </c>
    </row>
    <row r="212" spans="1:5">
      <c r="A212" s="58">
        <v>42634</v>
      </c>
      <c r="B212" s="59">
        <v>0.98799999999999999</v>
      </c>
      <c r="C212" s="59">
        <v>0.98799999999999999</v>
      </c>
      <c r="D212" s="60">
        <f>IF(C212&lt;MAX($C$3:C212),C212/MAX($C$3:C212)-1,0)</f>
        <v>-9.191176470588247E-2</v>
      </c>
      <c r="E212" s="3">
        <f>IF(C212&lt;MAX($C$70:C212),C212/MAX($C$70:C212)-1,0)</f>
        <v>-1.9841269841269882E-2</v>
      </c>
    </row>
    <row r="213" spans="1:5">
      <c r="A213" s="58">
        <v>42635</v>
      </c>
      <c r="B213" s="59">
        <v>0.99199999999999999</v>
      </c>
      <c r="C213" s="59">
        <v>0.99199999999999999</v>
      </c>
      <c r="D213" s="60">
        <f>IF(C213&lt;MAX($C$3:C213),C213/MAX($C$3:C213)-1,0)</f>
        <v>-8.8235294117647078E-2</v>
      </c>
      <c r="E213" s="3">
        <f>IF(C213&lt;MAX($C$70:C213),C213/MAX($C$70:C213)-1,0)</f>
        <v>-1.5873015873015928E-2</v>
      </c>
    </row>
    <row r="214" spans="1:5">
      <c r="A214" s="58">
        <v>42636</v>
      </c>
      <c r="B214" s="59">
        <v>0.98499999999999999</v>
      </c>
      <c r="C214" s="59">
        <v>0.98499999999999999</v>
      </c>
      <c r="D214" s="60">
        <f>IF(C214&lt;MAX($C$3:C214),C214/MAX($C$3:C214)-1,0)</f>
        <v>-9.4669117647058876E-2</v>
      </c>
      <c r="E214" s="3">
        <f>IF(C214&lt;MAX($C$70:C214),C214/MAX($C$70:C214)-1,0)</f>
        <v>-2.2817460317460347E-2</v>
      </c>
    </row>
    <row r="215" spans="1:5">
      <c r="A215" s="58">
        <v>42639</v>
      </c>
      <c r="B215" s="59">
        <v>0.97199999999999998</v>
      </c>
      <c r="C215" s="59">
        <v>0.97199999999999998</v>
      </c>
      <c r="D215" s="60">
        <f>IF(C215&lt;MAX($C$3:C215),C215/MAX($C$3:C215)-1,0)</f>
        <v>-0.10661764705882359</v>
      </c>
      <c r="E215" s="3">
        <f>IF(C215&lt;MAX($C$70:C215),C215/MAX($C$70:C215)-1,0)</f>
        <v>-3.5714285714285698E-2</v>
      </c>
    </row>
    <row r="216" spans="1:5">
      <c r="A216" s="58">
        <v>42640</v>
      </c>
      <c r="B216" s="59">
        <v>0.97899999999999998</v>
      </c>
      <c r="C216" s="59">
        <v>0.97899999999999998</v>
      </c>
      <c r="D216" s="60">
        <f>IF(C216&lt;MAX($C$3:C216),C216/MAX($C$3:C216)-1,0)</f>
        <v>-0.1001838235294118</v>
      </c>
      <c r="E216" s="3">
        <f>IF(C216&lt;MAX($C$70:C216),C216/MAX($C$70:C216)-1,0)</f>
        <v>-2.8769841269841279E-2</v>
      </c>
    </row>
    <row r="217" spans="1:5">
      <c r="A217" s="58">
        <v>42641</v>
      </c>
      <c r="B217" s="59">
        <v>0.97799999999999998</v>
      </c>
      <c r="C217" s="59">
        <v>0.97799999999999998</v>
      </c>
      <c r="D217" s="60">
        <f>IF(C217&lt;MAX($C$3:C217),C217/MAX($C$3:C217)-1,0)</f>
        <v>-0.10110294117647067</v>
      </c>
      <c r="E217" s="3">
        <f>IF(C217&lt;MAX($C$70:C217),C217/MAX($C$70:C217)-1,0)</f>
        <v>-2.9761904761904767E-2</v>
      </c>
    </row>
    <row r="218" spans="1:5">
      <c r="A218" s="58">
        <v>42642</v>
      </c>
      <c r="B218" s="59">
        <v>0.98</v>
      </c>
      <c r="C218" s="59">
        <v>0.98</v>
      </c>
      <c r="D218" s="60">
        <f>IF(C218&lt;MAX($C$3:C218),C218/MAX($C$3:C218)-1,0)</f>
        <v>-9.9264705882353033E-2</v>
      </c>
      <c r="E218" s="3">
        <f>IF(C218&lt;MAX($C$70:C218),C218/MAX($C$70:C218)-1,0)</f>
        <v>-2.777777777777779E-2</v>
      </c>
    </row>
    <row r="219" spans="1:5">
      <c r="A219" s="58">
        <v>42643</v>
      </c>
      <c r="B219" s="59">
        <v>0.98399999999999999</v>
      </c>
      <c r="C219" s="59">
        <v>0.98399999999999999</v>
      </c>
      <c r="D219" s="60">
        <f>IF(C219&lt;MAX($C$3:C219),C219/MAX($C$3:C219)-1,0)</f>
        <v>-9.5588235294117752E-2</v>
      </c>
      <c r="E219" s="3">
        <f>IF(C219&lt;MAX($C$70:C219),C219/MAX($C$70:C219)-1,0)</f>
        <v>-2.3809523809523836E-2</v>
      </c>
    </row>
    <row r="220" spans="1:5">
      <c r="A220" s="58">
        <v>42653</v>
      </c>
      <c r="B220" s="59">
        <v>0.99</v>
      </c>
      <c r="C220" s="59">
        <v>0.99</v>
      </c>
      <c r="D220" s="60">
        <f>IF(C220&lt;MAX($C$3:C220),C220/MAX($C$3:C220)-1,0)</f>
        <v>-9.007352941176483E-2</v>
      </c>
      <c r="E220" s="3">
        <f>IF(C220&lt;MAX($C$70:C220),C220/MAX($C$70:C220)-1,0)</f>
        <v>-1.7857142857142905E-2</v>
      </c>
    </row>
    <row r="221" spans="1:5">
      <c r="A221" s="58">
        <v>42654</v>
      </c>
      <c r="B221" s="59">
        <v>0.99299999999999999</v>
      </c>
      <c r="C221" s="59">
        <v>0.99299999999999999</v>
      </c>
      <c r="D221" s="60">
        <f>IF(C221&lt;MAX($C$3:C221),C221/MAX($C$3:C221)-1,0)</f>
        <v>-8.7316176470588314E-2</v>
      </c>
      <c r="E221" s="3">
        <f>IF(C221&lt;MAX($C$70:C221),C221/MAX($C$70:C221)-1,0)</f>
        <v>-1.4880952380952439E-2</v>
      </c>
    </row>
    <row r="222" spans="1:5">
      <c r="A222" s="58">
        <v>42655</v>
      </c>
      <c r="B222" s="59">
        <v>0.99199999999999999</v>
      </c>
      <c r="C222" s="59">
        <v>0.99199999999999999</v>
      </c>
      <c r="D222" s="60">
        <f>IF(C222&lt;MAX($C$3:C222),C222/MAX($C$3:C222)-1,0)</f>
        <v>-8.8235294117647078E-2</v>
      </c>
      <c r="E222" s="3">
        <f>IF(C222&lt;MAX($C$70:C222),C222/MAX($C$70:C222)-1,0)</f>
        <v>-1.5873015873015928E-2</v>
      </c>
    </row>
    <row r="223" spans="1:5">
      <c r="A223" s="58">
        <v>42656</v>
      </c>
      <c r="B223" s="59">
        <v>0.997</v>
      </c>
      <c r="C223" s="59">
        <v>0.997</v>
      </c>
      <c r="D223" s="60">
        <f>IF(C223&lt;MAX($C$3:C223),C223/MAX($C$3:C223)-1,0)</f>
        <v>-8.3639705882353033E-2</v>
      </c>
      <c r="E223" s="3">
        <f>IF(C223&lt;MAX($C$70:C223),C223/MAX($C$70:C223)-1,0)</f>
        <v>-1.0912698412698374E-2</v>
      </c>
    </row>
    <row r="224" spans="1:5">
      <c r="A224" s="58">
        <v>42657</v>
      </c>
      <c r="B224" s="59">
        <v>0.997</v>
      </c>
      <c r="C224" s="59">
        <v>0.997</v>
      </c>
      <c r="D224" s="60">
        <f>IF(C224&lt;MAX($C$3:C224),C224/MAX($C$3:C224)-1,0)</f>
        <v>-8.3639705882353033E-2</v>
      </c>
      <c r="E224" s="3">
        <f>IF(C224&lt;MAX($C$70:C224),C224/MAX($C$70:C224)-1,0)</f>
        <v>-1.0912698412698374E-2</v>
      </c>
    </row>
    <row r="225" spans="1:8">
      <c r="A225" s="58">
        <v>42660</v>
      </c>
      <c r="B225" s="59">
        <v>0.99</v>
      </c>
      <c r="C225" s="59">
        <v>0.99</v>
      </c>
      <c r="D225" s="60">
        <f>IF(C225&lt;MAX($C$3:C225),C225/MAX($C$3:C225)-1,0)</f>
        <v>-9.007352941176483E-2</v>
      </c>
      <c r="E225" s="3">
        <f>IF(C225&lt;MAX($C$70:C225),C225/MAX($C$70:C225)-1,0)</f>
        <v>-1.7857142857142905E-2</v>
      </c>
    </row>
    <row r="226" spans="1:8">
      <c r="A226" s="58">
        <v>42661</v>
      </c>
      <c r="B226" s="59">
        <v>0.998</v>
      </c>
      <c r="C226" s="59">
        <v>0.998</v>
      </c>
      <c r="D226" s="60">
        <f>IF(C226&lt;MAX($C$3:C226),C226/MAX($C$3:C226)-1,0)</f>
        <v>-8.2720588235294157E-2</v>
      </c>
      <c r="E226" s="3">
        <f>IF(C226&lt;MAX($C$70:C226),C226/MAX($C$70:C226)-1,0)</f>
        <v>-9.9206349206348854E-3</v>
      </c>
    </row>
    <row r="227" spans="1:8">
      <c r="A227" s="58">
        <v>42662</v>
      </c>
      <c r="B227" s="59">
        <v>0.997</v>
      </c>
      <c r="C227" s="59">
        <v>0.997</v>
      </c>
      <c r="D227" s="60">
        <f>IF(C227&lt;MAX($C$3:C227),C227/MAX($C$3:C227)-1,0)</f>
        <v>-8.3639705882353033E-2</v>
      </c>
      <c r="E227" s="3">
        <f>IF(C227&lt;MAX($C$70:C227),C227/MAX($C$70:C227)-1,0)</f>
        <v>-1.0912698412698374E-2</v>
      </c>
    </row>
    <row r="228" spans="1:8">
      <c r="A228" s="58">
        <v>42663</v>
      </c>
      <c r="B228" s="59">
        <v>1.0009999999999999</v>
      </c>
      <c r="C228" s="59">
        <v>1.0009999999999999</v>
      </c>
      <c r="D228" s="60">
        <f>IF(C228&lt;MAX($C$3:C228),C228/MAX($C$3:C228)-1,0)</f>
        <v>-7.9963235294117863E-2</v>
      </c>
      <c r="E228" s="3">
        <f>IF(C228&lt;MAX($C$70:C228),C228/MAX($C$70:C228)-1,0)</f>
        <v>-6.9444444444445308E-3</v>
      </c>
    </row>
    <row r="229" spans="1:8">
      <c r="A229" s="58">
        <v>42664</v>
      </c>
      <c r="B229" s="59">
        <v>0.999</v>
      </c>
      <c r="C229" s="59">
        <v>0.999</v>
      </c>
      <c r="D229" s="60">
        <f>IF(C229&lt;MAX($C$3:C229),C229/MAX($C$3:C229)-1,0)</f>
        <v>-8.1801470588235392E-2</v>
      </c>
      <c r="E229" s="3">
        <f>IF(C229&lt;MAX($C$70:C229),C229/MAX($C$70:C229)-1,0)</f>
        <v>-8.9285714285713969E-3</v>
      </c>
    </row>
    <row r="230" spans="1:8">
      <c r="A230" s="58">
        <v>42667</v>
      </c>
      <c r="B230" s="59">
        <v>1.0049999999999999</v>
      </c>
      <c r="C230" s="59">
        <v>1.0049999999999999</v>
      </c>
      <c r="D230" s="60">
        <f>IF(C230&lt;MAX($C$3:C230),C230/MAX($C$3:C230)-1,0)</f>
        <v>-7.628676470588247E-2</v>
      </c>
      <c r="E230" s="3">
        <f>IF(C230&lt;MAX($C$70:C230),C230/MAX($C$70:C230)-1,0)</f>
        <v>-2.9761904761905766E-3</v>
      </c>
    </row>
    <row r="231" spans="1:8">
      <c r="A231" s="58">
        <v>42668</v>
      </c>
      <c r="B231" s="59">
        <v>1.006</v>
      </c>
      <c r="C231" s="59">
        <v>1.006</v>
      </c>
      <c r="D231" s="60">
        <f>IF(C231&lt;MAX($C$3:C231),C231/MAX($C$3:C231)-1,0)</f>
        <v>-7.5367647058823595E-2</v>
      </c>
      <c r="E231" s="3">
        <f>IF(C231&lt;MAX($C$70:C231),C231/MAX($C$70:C231)-1,0)</f>
        <v>-1.9841269841269771E-3</v>
      </c>
    </row>
    <row r="232" spans="1:8">
      <c r="A232" s="58">
        <v>42669</v>
      </c>
      <c r="B232" s="59">
        <v>1.0089999999999999</v>
      </c>
      <c r="C232" s="59">
        <v>1.0089999999999999</v>
      </c>
      <c r="D232" s="60">
        <f>IF(C232&lt;MAX($C$3:C232),C232/MAX($C$3:C232)-1,0)</f>
        <v>-7.2610294117647189E-2</v>
      </c>
      <c r="E232" s="3">
        <f>IF(C232&lt;MAX($C$70:C232),C232/MAX($C$70:C232)-1,0)</f>
        <v>0</v>
      </c>
    </row>
    <row r="233" spans="1:8">
      <c r="A233" s="58">
        <v>42670</v>
      </c>
      <c r="B233" s="59">
        <v>1.002</v>
      </c>
      <c r="C233" s="59">
        <v>1.002</v>
      </c>
      <c r="D233" s="60">
        <f>IF(C233&lt;MAX($C$3:C233),C233/MAX($C$3:C233)-1,0)</f>
        <v>-7.9044117647058876E-2</v>
      </c>
      <c r="E233" s="3">
        <f>IF(C233&lt;MAX($C$70:C233),C233/MAX($C$70:C233)-1,0)</f>
        <v>-6.9375619425172674E-3</v>
      </c>
    </row>
    <row r="234" spans="1:8">
      <c r="A234" s="58">
        <v>42671</v>
      </c>
      <c r="B234" s="59">
        <v>0.996</v>
      </c>
      <c r="C234" s="59">
        <v>0.996</v>
      </c>
      <c r="D234" s="60">
        <f>IF(C234&lt;MAX($C$3:C234),C234/MAX($C$3:C234)-1,0)</f>
        <v>-8.4558823529411797E-2</v>
      </c>
      <c r="E234" s="3">
        <f>IF(C234&lt;MAX($C$70:C234),C234/MAX($C$70:C234)-1,0)</f>
        <v>-1.2884043607532147E-2</v>
      </c>
    </row>
    <row r="235" spans="1:8">
      <c r="A235" s="58">
        <v>42674</v>
      </c>
      <c r="B235" s="59">
        <v>0.996</v>
      </c>
      <c r="C235" s="59">
        <v>0.996</v>
      </c>
      <c r="D235" s="60">
        <f>IF(C235&lt;MAX($C$3:C235),C235/MAX($C$3:C235)-1,0)</f>
        <v>-8.4558823529411797E-2</v>
      </c>
      <c r="E235" s="3">
        <f>IF(C235&lt;MAX($C$70:C235),C235/MAX($C$70:C235)-1,0)</f>
        <v>-1.2884043607532147E-2</v>
      </c>
    </row>
    <row r="236" spans="1:8">
      <c r="A236" s="58">
        <v>42675</v>
      </c>
      <c r="B236" s="59">
        <v>1.0009999999999999</v>
      </c>
      <c r="C236" s="59">
        <v>1.0009999999999999</v>
      </c>
      <c r="D236" s="60">
        <f>IF(C236&lt;MAX($C$3:C236),C236/MAX($C$3:C236)-1,0)</f>
        <v>-7.9963235294117863E-2</v>
      </c>
      <c r="E236" s="3">
        <f>IF(C236&lt;MAX($C$70:C236),C236/MAX($C$70:C236)-1,0)</f>
        <v>-7.928642220019877E-3</v>
      </c>
      <c r="F236" s="1">
        <f>B235/B219-1</f>
        <v>1.2195121951219523E-2</v>
      </c>
      <c r="G236" s="1">
        <f>B257/B235-1</f>
        <v>4.016064257028118E-2</v>
      </c>
      <c r="H236" s="1">
        <f>B280/B257-1</f>
        <v>-4.633204633204635E-2</v>
      </c>
    </row>
    <row r="237" spans="1:8">
      <c r="A237" s="58">
        <v>42676</v>
      </c>
      <c r="B237" s="59">
        <v>0.997</v>
      </c>
      <c r="C237" s="59">
        <v>0.997</v>
      </c>
      <c r="D237" s="60">
        <f>IF(C237&lt;MAX($C$3:C237),C237/MAX($C$3:C237)-1,0)</f>
        <v>-8.3639705882353033E-2</v>
      </c>
      <c r="E237" s="3">
        <f>IF(C237&lt;MAX($C$70:C237),C237/MAX($C$70:C237)-1,0)</f>
        <v>-1.1892963330029649E-2</v>
      </c>
    </row>
    <row r="238" spans="1:8">
      <c r="A238" s="58">
        <v>42677</v>
      </c>
      <c r="B238" s="59">
        <v>0.996</v>
      </c>
      <c r="C238" s="59">
        <v>0.996</v>
      </c>
      <c r="D238" s="60">
        <f>IF(C238&lt;MAX($C$3:C238),C238/MAX($C$3:C238)-1,0)</f>
        <v>-8.4558823529411797E-2</v>
      </c>
      <c r="E238" s="3">
        <f>IF(C238&lt;MAX($C$70:C238),C238/MAX($C$70:C238)-1,0)</f>
        <v>-1.2884043607532147E-2</v>
      </c>
    </row>
    <row r="239" spans="1:8">
      <c r="A239" s="58">
        <v>42678</v>
      </c>
      <c r="B239" s="59">
        <v>0.99299999999999999</v>
      </c>
      <c r="C239" s="59">
        <v>0.99299999999999999</v>
      </c>
      <c r="D239" s="60">
        <f>IF(C239&lt;MAX($C$3:C239),C239/MAX($C$3:C239)-1,0)</f>
        <v>-8.7316176470588314E-2</v>
      </c>
      <c r="E239" s="3">
        <f>IF(C239&lt;MAX($C$70:C239),C239/MAX($C$70:C239)-1,0)</f>
        <v>-1.5857284440039532E-2</v>
      </c>
    </row>
    <row r="240" spans="1:8">
      <c r="A240" s="58">
        <v>42681</v>
      </c>
      <c r="B240" s="59">
        <v>0.99</v>
      </c>
      <c r="C240" s="59">
        <v>0.99</v>
      </c>
      <c r="D240" s="60">
        <f>IF(C240&lt;MAX($C$3:C240),C240/MAX($C$3:C240)-1,0)</f>
        <v>-9.007352941176483E-2</v>
      </c>
      <c r="E240" s="3">
        <f>IF(C240&lt;MAX($C$70:C240),C240/MAX($C$70:C240)-1,0)</f>
        <v>-1.8830525272547027E-2</v>
      </c>
    </row>
    <row r="241" spans="1:5">
      <c r="A241" s="58">
        <v>42682</v>
      </c>
      <c r="B241" s="59">
        <v>0.99199999999999999</v>
      </c>
      <c r="C241" s="59">
        <v>0.99199999999999999</v>
      </c>
      <c r="D241" s="60">
        <f>IF(C241&lt;MAX($C$3:C241),C241/MAX($C$3:C241)-1,0)</f>
        <v>-8.8235294117647078E-2</v>
      </c>
      <c r="E241" s="3">
        <f>IF(C241&lt;MAX($C$70:C241),C241/MAX($C$70:C241)-1,0)</f>
        <v>-1.684836471754203E-2</v>
      </c>
    </row>
    <row r="242" spans="1:5">
      <c r="A242" s="58">
        <v>42683</v>
      </c>
      <c r="B242" s="59">
        <v>0.98399999999999999</v>
      </c>
      <c r="C242" s="59">
        <v>0.98399999999999999</v>
      </c>
      <c r="D242" s="60">
        <f>IF(C242&lt;MAX($C$3:C242),C242/MAX($C$3:C242)-1,0)</f>
        <v>-9.5588235294117752E-2</v>
      </c>
      <c r="E242" s="3">
        <f>IF(C242&lt;MAX($C$70:C242),C242/MAX($C$70:C242)-1,0)</f>
        <v>-2.4777006937561907E-2</v>
      </c>
    </row>
    <row r="243" spans="1:5">
      <c r="A243" s="58">
        <v>42684</v>
      </c>
      <c r="B243" s="59">
        <v>0.99</v>
      </c>
      <c r="C243" s="59">
        <v>0.99</v>
      </c>
      <c r="D243" s="60">
        <f>IF(C243&lt;MAX($C$3:C243),C243/MAX($C$3:C243)-1,0)</f>
        <v>-9.007352941176483E-2</v>
      </c>
      <c r="E243" s="3">
        <f>IF(C243&lt;MAX($C$70:C243),C243/MAX($C$70:C243)-1,0)</f>
        <v>-1.8830525272547027E-2</v>
      </c>
    </row>
    <row r="244" spans="1:5">
      <c r="A244" s="58">
        <v>42685</v>
      </c>
      <c r="B244" s="59">
        <v>0.98799999999999999</v>
      </c>
      <c r="C244" s="59">
        <v>0.98799999999999999</v>
      </c>
      <c r="D244" s="60">
        <f>IF(C244&lt;MAX($C$3:C244),C244/MAX($C$3:C244)-1,0)</f>
        <v>-9.191176470588247E-2</v>
      </c>
      <c r="E244" s="3">
        <f>IF(C244&lt;MAX($C$70:C244),C244/MAX($C$70:C244)-1,0)</f>
        <v>-2.0812685827551913E-2</v>
      </c>
    </row>
    <row r="245" spans="1:5">
      <c r="A245" s="58">
        <v>42688</v>
      </c>
      <c r="B245" s="59">
        <v>0.98899999999999999</v>
      </c>
      <c r="C245" s="59">
        <v>0.98899999999999999</v>
      </c>
      <c r="D245" s="60">
        <f>IF(C245&lt;MAX($C$3:C245),C245/MAX($C$3:C245)-1,0)</f>
        <v>-9.0992647058823595E-2</v>
      </c>
      <c r="E245" s="3">
        <f>IF(C245&lt;MAX($C$70:C245),C245/MAX($C$70:C245)-1,0)</f>
        <v>-1.9821605550049415E-2</v>
      </c>
    </row>
    <row r="246" spans="1:5">
      <c r="A246" s="58">
        <v>42689</v>
      </c>
      <c r="B246" s="59">
        <v>0.99299999999999999</v>
      </c>
      <c r="C246" s="59">
        <v>0.99299999999999999</v>
      </c>
      <c r="D246" s="60">
        <f>IF(C246&lt;MAX($C$3:C246),C246/MAX($C$3:C246)-1,0)</f>
        <v>-8.7316176470588314E-2</v>
      </c>
      <c r="E246" s="3">
        <f>IF(C246&lt;MAX($C$70:C246),C246/MAX($C$70:C246)-1,0)</f>
        <v>-1.5857284440039532E-2</v>
      </c>
    </row>
    <row r="247" spans="1:5">
      <c r="A247" s="58">
        <v>42690</v>
      </c>
      <c r="B247" s="59">
        <v>0.99299999999999999</v>
      </c>
      <c r="C247" s="59">
        <v>0.99299999999999999</v>
      </c>
      <c r="D247" s="60">
        <f>IF(C247&lt;MAX($C$3:C247),C247/MAX($C$3:C247)-1,0)</f>
        <v>-8.7316176470588314E-2</v>
      </c>
      <c r="E247" s="3">
        <f>IF(C247&lt;MAX($C$70:C247),C247/MAX($C$70:C247)-1,0)</f>
        <v>-1.5857284440039532E-2</v>
      </c>
    </row>
    <row r="248" spans="1:5">
      <c r="A248" s="58">
        <v>42691</v>
      </c>
      <c r="B248" s="59">
        <v>0.99399999999999999</v>
      </c>
      <c r="C248" s="59">
        <v>0.99399999999999999</v>
      </c>
      <c r="D248" s="60">
        <f>IF(C248&lt;MAX($C$3:C248),C248/MAX($C$3:C248)-1,0)</f>
        <v>-8.6397058823529438E-2</v>
      </c>
      <c r="E248" s="3">
        <f>IF(C248&lt;MAX($C$70:C248),C248/MAX($C$70:C248)-1,0)</f>
        <v>-1.4866204162537033E-2</v>
      </c>
    </row>
    <row r="249" spans="1:5">
      <c r="A249" s="58">
        <v>42692</v>
      </c>
      <c r="B249" s="59">
        <v>0.99</v>
      </c>
      <c r="C249" s="59">
        <v>0.99</v>
      </c>
      <c r="D249" s="60">
        <f>IF(C249&lt;MAX($C$3:C249),C249/MAX($C$3:C249)-1,0)</f>
        <v>-9.007352941176483E-2</v>
      </c>
      <c r="E249" s="3">
        <f>IF(C249&lt;MAX($C$70:C249),C249/MAX($C$70:C249)-1,0)</f>
        <v>-1.8830525272547027E-2</v>
      </c>
    </row>
    <row r="250" spans="1:5">
      <c r="A250" s="58">
        <v>42695</v>
      </c>
      <c r="B250" s="59">
        <v>0.99</v>
      </c>
      <c r="C250" s="59">
        <v>0.99</v>
      </c>
      <c r="D250" s="60">
        <f>IF(C250&lt;MAX($C$3:C250),C250/MAX($C$3:C250)-1,0)</f>
        <v>-9.007352941176483E-2</v>
      </c>
      <c r="E250" s="3">
        <f>IF(C250&lt;MAX($C$70:C250),C250/MAX($C$70:C250)-1,0)</f>
        <v>-1.8830525272547027E-2</v>
      </c>
    </row>
    <row r="251" spans="1:5">
      <c r="A251" s="58">
        <v>42696</v>
      </c>
      <c r="B251" s="59">
        <v>0.99299999999999999</v>
      </c>
      <c r="C251" s="59">
        <v>0.99299999999999999</v>
      </c>
      <c r="D251" s="60">
        <f>IF(C251&lt;MAX($C$3:C251),C251/MAX($C$3:C251)-1,0)</f>
        <v>-8.7316176470588314E-2</v>
      </c>
      <c r="E251" s="3">
        <f>IF(C251&lt;MAX($C$70:C251),C251/MAX($C$70:C251)-1,0)</f>
        <v>-1.5857284440039532E-2</v>
      </c>
    </row>
    <row r="252" spans="1:5">
      <c r="A252" s="58">
        <v>42697</v>
      </c>
      <c r="B252" s="59">
        <v>1.004</v>
      </c>
      <c r="C252" s="59">
        <v>1.004</v>
      </c>
      <c r="D252" s="60">
        <f>IF(C252&lt;MAX($C$3:C252),C252/MAX($C$3:C252)-1,0)</f>
        <v>-7.7205882352941235E-2</v>
      </c>
      <c r="E252" s="3">
        <f>IF(C252&lt;MAX($C$70:C252),C252/MAX($C$70:C252)-1,0)</f>
        <v>-4.9554013875122704E-3</v>
      </c>
    </row>
    <row r="253" spans="1:5">
      <c r="A253" s="58">
        <v>42698</v>
      </c>
      <c r="B253" s="59">
        <v>1.0189999999999999</v>
      </c>
      <c r="C253" s="59">
        <v>1.0189999999999999</v>
      </c>
      <c r="D253" s="60">
        <f>IF(C253&lt;MAX($C$3:C253),C253/MAX($C$3:C253)-1,0)</f>
        <v>-6.3419117647058987E-2</v>
      </c>
      <c r="E253" s="3">
        <f>IF(C253&lt;MAX($C$70:C253),C253/MAX($C$70:C253)-1,0)</f>
        <v>0</v>
      </c>
    </row>
    <row r="254" spans="1:5">
      <c r="A254" s="58">
        <v>42699</v>
      </c>
      <c r="B254" s="59">
        <v>1.0269999999999999</v>
      </c>
      <c r="C254" s="59">
        <v>1.0269999999999999</v>
      </c>
      <c r="D254" s="60">
        <f>IF(C254&lt;MAX($C$3:C254),C254/MAX($C$3:C254)-1,0)</f>
        <v>-5.6066176470588425E-2</v>
      </c>
      <c r="E254" s="3">
        <f>IF(C254&lt;MAX($C$70:C254),C254/MAX($C$70:C254)-1,0)</f>
        <v>0</v>
      </c>
    </row>
    <row r="255" spans="1:5">
      <c r="A255" s="58">
        <v>42702</v>
      </c>
      <c r="B255" s="59">
        <v>1.0309999999999999</v>
      </c>
      <c r="C255" s="59">
        <v>1.0309999999999999</v>
      </c>
      <c r="D255" s="60">
        <f>IF(C255&lt;MAX($C$3:C255),C255/MAX($C$3:C255)-1,0)</f>
        <v>-5.2389705882353033E-2</v>
      </c>
      <c r="E255" s="3">
        <f>IF(C255&lt;MAX($C$70:C255),C255/MAX($C$70:C255)-1,0)</f>
        <v>0</v>
      </c>
    </row>
    <row r="256" spans="1:5">
      <c r="A256" s="58">
        <v>42703</v>
      </c>
      <c r="B256" s="59">
        <v>1.046</v>
      </c>
      <c r="C256" s="59">
        <v>1.046</v>
      </c>
      <c r="D256" s="60">
        <f>IF(C256&lt;MAX($C$3:C256),C256/MAX($C$3:C256)-1,0)</f>
        <v>-3.8602941176470673E-2</v>
      </c>
      <c r="E256" s="3">
        <f>IF(C256&lt;MAX($C$70:C256),C256/MAX($C$70:C256)-1,0)</f>
        <v>0</v>
      </c>
    </row>
    <row r="257" spans="1:5">
      <c r="A257" s="58">
        <v>42704</v>
      </c>
      <c r="B257" s="59">
        <v>1.036</v>
      </c>
      <c r="C257" s="59">
        <v>1.036</v>
      </c>
      <c r="D257" s="60">
        <f>IF(C257&lt;MAX($C$3:C257),C257/MAX($C$3:C257)-1,0)</f>
        <v>-4.7794117647058876E-2</v>
      </c>
      <c r="E257" s="3">
        <f>IF(C257&lt;MAX($C$70:C257),C257/MAX($C$70:C257)-1,0)</f>
        <v>-9.5602294455067183E-3</v>
      </c>
    </row>
    <row r="258" spans="1:5">
      <c r="A258" s="58">
        <v>42705</v>
      </c>
      <c r="B258" s="59">
        <v>1.0529999999999999</v>
      </c>
      <c r="C258" s="59">
        <v>1.0529999999999999</v>
      </c>
      <c r="D258" s="60">
        <f>IF(C258&lt;MAX($C$3:C258),C258/MAX($C$3:C258)-1,0)</f>
        <v>-3.2169117647058987E-2</v>
      </c>
      <c r="E258" s="3">
        <f>IF(C258&lt;MAX($C$70:C258),C258/MAX($C$70:C258)-1,0)</f>
        <v>0</v>
      </c>
    </row>
    <row r="259" spans="1:5">
      <c r="A259" s="58">
        <v>42706</v>
      </c>
      <c r="B259" s="59">
        <v>1.0349999999999999</v>
      </c>
      <c r="C259" s="59">
        <v>1.0349999999999999</v>
      </c>
      <c r="D259" s="60">
        <f>IF(C259&lt;MAX($C$3:C259),C259/MAX($C$3:C259)-1,0)</f>
        <v>-4.8713235294117752E-2</v>
      </c>
      <c r="E259" s="3">
        <f>IF(C259&lt;MAX($C$70:C259),C259/MAX($C$70:C259)-1,0)</f>
        <v>-1.7094017094017144E-2</v>
      </c>
    </row>
    <row r="260" spans="1:5">
      <c r="A260" s="58">
        <v>42709</v>
      </c>
      <c r="B260" s="59">
        <v>1.0149999999999999</v>
      </c>
      <c r="C260" s="59">
        <v>1.0149999999999999</v>
      </c>
      <c r="D260" s="60">
        <f>IF(C260&lt;MAX($C$3:C260),C260/MAX($C$3:C260)-1,0)</f>
        <v>-6.7095588235294268E-2</v>
      </c>
      <c r="E260" s="3">
        <f>IF(C260&lt;MAX($C$70:C260),C260/MAX($C$70:C260)-1,0)</f>
        <v>-3.6087369420702786E-2</v>
      </c>
    </row>
    <row r="261" spans="1:5">
      <c r="A261" s="58">
        <v>42710</v>
      </c>
      <c r="B261" s="59">
        <v>1.018</v>
      </c>
      <c r="C261" s="59">
        <v>1.018</v>
      </c>
      <c r="D261" s="60">
        <f>IF(C261&lt;MAX($C$3:C261),C261/MAX($C$3:C261)-1,0)</f>
        <v>-6.4338235294117752E-2</v>
      </c>
      <c r="E261" s="3">
        <f>IF(C261&lt;MAX($C$70:C261),C261/MAX($C$70:C261)-1,0)</f>
        <v>-3.3238366571699873E-2</v>
      </c>
    </row>
    <row r="262" spans="1:5">
      <c r="A262" s="58">
        <v>42711</v>
      </c>
      <c r="B262" s="59">
        <v>1.022</v>
      </c>
      <c r="C262" s="59">
        <v>1.022</v>
      </c>
      <c r="D262" s="60">
        <f>IF(C262&lt;MAX($C$3:C262),C262/MAX($C$3:C262)-1,0)</f>
        <v>-6.0661764705882359E-2</v>
      </c>
      <c r="E262" s="3">
        <f>IF(C262&lt;MAX($C$70:C262),C262/MAX($C$70:C262)-1,0)</f>
        <v>-2.9439696106362656E-2</v>
      </c>
    </row>
    <row r="263" spans="1:5">
      <c r="A263" s="58">
        <v>42712</v>
      </c>
      <c r="B263" s="59">
        <v>1.0169999999999999</v>
      </c>
      <c r="C263" s="59">
        <v>1.0169999999999999</v>
      </c>
      <c r="D263" s="60">
        <f>IF(C263&lt;MAX($C$3:C263),C263/MAX($C$3:C263)-1,0)</f>
        <v>-6.5257352941176627E-2</v>
      </c>
      <c r="E263" s="3">
        <f>IF(C263&lt;MAX($C$70:C263),C263/MAX($C$70:C263)-1,0)</f>
        <v>-3.4188034188034178E-2</v>
      </c>
    </row>
    <row r="264" spans="1:5">
      <c r="A264" s="58">
        <v>42713</v>
      </c>
      <c r="B264" s="59">
        <v>1.0189999999999999</v>
      </c>
      <c r="C264" s="59">
        <v>1.0189999999999999</v>
      </c>
      <c r="D264" s="60">
        <f>IF(C264&lt;MAX($C$3:C264),C264/MAX($C$3:C264)-1,0)</f>
        <v>-6.3419117647058987E-2</v>
      </c>
      <c r="E264" s="3">
        <f>IF(C264&lt;MAX($C$70:C264),C264/MAX($C$70:C264)-1,0)</f>
        <v>-3.228869895536568E-2</v>
      </c>
    </row>
    <row r="265" spans="1:5">
      <c r="A265" s="58">
        <v>42716</v>
      </c>
      <c r="B265" s="59">
        <v>0.997</v>
      </c>
      <c r="C265" s="59">
        <v>0.997</v>
      </c>
      <c r="D265" s="60">
        <f>IF(C265&lt;MAX($C$3:C265),C265/MAX($C$3:C265)-1,0)</f>
        <v>-8.3639705882353033E-2</v>
      </c>
      <c r="E265" s="3">
        <f>IF(C265&lt;MAX($C$70:C265),C265/MAX($C$70:C265)-1,0)</f>
        <v>-5.3181386514719819E-2</v>
      </c>
    </row>
    <row r="266" spans="1:5">
      <c r="A266" s="58">
        <v>42717</v>
      </c>
      <c r="B266" s="59">
        <v>0.999</v>
      </c>
      <c r="C266" s="59">
        <v>0.999</v>
      </c>
      <c r="D266" s="60">
        <f>IF(C266&lt;MAX($C$3:C266),C266/MAX($C$3:C266)-1,0)</f>
        <v>-8.1801470588235392E-2</v>
      </c>
      <c r="E266" s="3">
        <f>IF(C266&lt;MAX($C$70:C266),C266/MAX($C$70:C266)-1,0)</f>
        <v>-5.1282051282051211E-2</v>
      </c>
    </row>
    <row r="267" spans="1:5">
      <c r="A267" s="58">
        <v>42718</v>
      </c>
      <c r="B267" s="59">
        <v>0.98799999999999999</v>
      </c>
      <c r="C267" s="59">
        <v>0.98799999999999999</v>
      </c>
      <c r="D267" s="60">
        <f>IF(C267&lt;MAX($C$3:C267),C267/MAX($C$3:C267)-1,0)</f>
        <v>-9.191176470588247E-2</v>
      </c>
      <c r="E267" s="3">
        <f>IF(C267&lt;MAX($C$70:C267),C267/MAX($C$70:C267)-1,0)</f>
        <v>-6.1728395061728336E-2</v>
      </c>
    </row>
    <row r="268" spans="1:5">
      <c r="A268" s="58">
        <v>42719</v>
      </c>
      <c r="B268" s="59">
        <v>0.98399999999999999</v>
      </c>
      <c r="C268" s="59">
        <v>0.98399999999999999</v>
      </c>
      <c r="D268" s="60">
        <f>IF(C268&lt;MAX($C$3:C268),C268/MAX($C$3:C268)-1,0)</f>
        <v>-9.5588235294117752E-2</v>
      </c>
      <c r="E268" s="3">
        <f>IF(C268&lt;MAX($C$70:C268),C268/MAX($C$70:C268)-1,0)</f>
        <v>-6.5527065527065442E-2</v>
      </c>
    </row>
    <row r="269" spans="1:5">
      <c r="A269" s="58">
        <v>42720</v>
      </c>
      <c r="B269" s="59">
        <v>0.99</v>
      </c>
      <c r="C269" s="59">
        <v>0.99</v>
      </c>
      <c r="D269" s="60">
        <f>IF(C269&lt;MAX($C$3:C269),C269/MAX($C$3:C269)-1,0)</f>
        <v>-9.007352941176483E-2</v>
      </c>
      <c r="E269" s="3">
        <f>IF(C269&lt;MAX($C$70:C269),C269/MAX($C$70:C269)-1,0)</f>
        <v>-5.9829059829059728E-2</v>
      </c>
    </row>
    <row r="270" spans="1:5">
      <c r="A270" s="58">
        <v>42723</v>
      </c>
      <c r="B270" s="59">
        <v>0.98499999999999999</v>
      </c>
      <c r="C270" s="59">
        <v>0.98499999999999999</v>
      </c>
      <c r="D270" s="60">
        <f>IF(C270&lt;MAX($C$3:C270),C270/MAX($C$3:C270)-1,0)</f>
        <v>-9.4669117647058876E-2</v>
      </c>
      <c r="E270" s="3">
        <f>IF(C270&lt;MAX($C$70:C270),C270/MAX($C$70:C270)-1,0)</f>
        <v>-6.4577397910731249E-2</v>
      </c>
    </row>
    <row r="271" spans="1:5">
      <c r="A271" s="58">
        <v>42724</v>
      </c>
      <c r="B271" s="59">
        <v>0.98</v>
      </c>
      <c r="C271" s="59">
        <v>0.98</v>
      </c>
      <c r="D271" s="60">
        <f>IF(C271&lt;MAX($C$3:C271),C271/MAX($C$3:C271)-1,0)</f>
        <v>-9.9264705882353033E-2</v>
      </c>
      <c r="E271" s="3">
        <f>IF(C271&lt;MAX($C$70:C271),C271/MAX($C$70:C271)-1,0)</f>
        <v>-6.9325735992402659E-2</v>
      </c>
    </row>
    <row r="272" spans="1:5">
      <c r="A272" s="58">
        <v>42725</v>
      </c>
      <c r="B272" s="59">
        <v>0.98499999999999999</v>
      </c>
      <c r="C272" s="59">
        <v>0.98499999999999999</v>
      </c>
      <c r="D272" s="60">
        <f>IF(C272&lt;MAX($C$3:C272),C272/MAX($C$3:C272)-1,0)</f>
        <v>-9.4669117647058876E-2</v>
      </c>
      <c r="E272" s="3">
        <f>IF(C272&lt;MAX($C$70:C272),C272/MAX($C$70:C272)-1,0)</f>
        <v>-6.4577397910731249E-2</v>
      </c>
    </row>
    <row r="273" spans="1:5">
      <c r="A273" s="58">
        <v>42726</v>
      </c>
      <c r="B273" s="59">
        <v>0.98799999999999999</v>
      </c>
      <c r="C273" s="59">
        <v>0.98799999999999999</v>
      </c>
      <c r="D273" s="60">
        <f>IF(C273&lt;MAX($C$3:C273),C273/MAX($C$3:C273)-1,0)</f>
        <v>-9.191176470588247E-2</v>
      </c>
      <c r="E273" s="3">
        <f>IF(C273&lt;MAX($C$70:C273),C273/MAX($C$70:C273)-1,0)</f>
        <v>-6.1728395061728336E-2</v>
      </c>
    </row>
    <row r="274" spans="1:5">
      <c r="A274" s="58">
        <v>42727</v>
      </c>
      <c r="B274" s="59">
        <v>0.98099999999999998</v>
      </c>
      <c r="C274" s="59">
        <v>0.98099999999999998</v>
      </c>
      <c r="D274" s="60">
        <f>IF(C274&lt;MAX($C$3:C274),C274/MAX($C$3:C274)-1,0)</f>
        <v>-9.8345588235294157E-2</v>
      </c>
      <c r="E274" s="3">
        <f>IF(C274&lt;MAX($C$70:C274),C274/MAX($C$70:C274)-1,0)</f>
        <v>-6.8376068376068355E-2</v>
      </c>
    </row>
    <row r="275" spans="1:5">
      <c r="A275" s="58">
        <v>42730</v>
      </c>
      <c r="B275" s="59">
        <v>0.98099999999999998</v>
      </c>
      <c r="C275" s="59">
        <v>0.98099999999999998</v>
      </c>
      <c r="D275" s="60">
        <f>IF(C275&lt;MAX($C$3:C275),C275/MAX($C$3:C275)-1,0)</f>
        <v>-9.8345588235294157E-2</v>
      </c>
      <c r="E275" s="3">
        <f>IF(C275&lt;MAX($C$70:C275),C275/MAX($C$70:C275)-1,0)</f>
        <v>-6.8376068376068355E-2</v>
      </c>
    </row>
    <row r="276" spans="1:5">
      <c r="A276" s="58">
        <v>42731</v>
      </c>
      <c r="B276" s="59">
        <v>0.98099999999999998</v>
      </c>
      <c r="C276" s="59">
        <v>0.98099999999999998</v>
      </c>
      <c r="D276" s="60">
        <f>IF(C276&lt;MAX($C$3:C276),C276/MAX($C$3:C276)-1,0)</f>
        <v>-9.8345588235294157E-2</v>
      </c>
      <c r="E276" s="3">
        <f>IF(C276&lt;MAX($C$70:C276),C276/MAX($C$70:C276)-1,0)</f>
        <v>-6.8376068376068355E-2</v>
      </c>
    </row>
    <row r="277" spans="1:5">
      <c r="A277" s="58">
        <v>42732</v>
      </c>
      <c r="B277" s="59">
        <v>0.98</v>
      </c>
      <c r="C277" s="59">
        <v>0.98</v>
      </c>
      <c r="D277" s="60">
        <f>IF(C277&lt;MAX($C$3:C277),C277/MAX($C$3:C277)-1,0)</f>
        <v>-9.9264705882353033E-2</v>
      </c>
      <c r="E277" s="3">
        <f>IF(C277&lt;MAX($C$70:C277),C277/MAX($C$70:C277)-1,0)</f>
        <v>-6.9325735992402659E-2</v>
      </c>
    </row>
    <row r="278" spans="1:5">
      <c r="A278" s="58">
        <v>42733</v>
      </c>
      <c r="B278" s="59">
        <v>0.98</v>
      </c>
      <c r="C278" s="59">
        <v>0.98</v>
      </c>
      <c r="D278" s="60">
        <f>IF(C278&lt;MAX($C$3:C278),C278/MAX($C$3:C278)-1,0)</f>
        <v>-9.9264705882353033E-2</v>
      </c>
      <c r="E278" s="3">
        <f>IF(C278&lt;MAX($C$70:C278),C278/MAX($C$70:C278)-1,0)</f>
        <v>-6.9325735992402659E-2</v>
      </c>
    </row>
    <row r="279" spans="1:5">
      <c r="A279" s="58">
        <v>42734</v>
      </c>
      <c r="B279" s="59">
        <v>0.98799999999999999</v>
      </c>
      <c r="C279" s="59">
        <v>0.98799999999999999</v>
      </c>
      <c r="D279" s="60">
        <f>IF(C279&lt;MAX($C$3:C279),C279/MAX($C$3:C279)-1,0)</f>
        <v>-9.191176470588247E-2</v>
      </c>
      <c r="E279" s="3">
        <f>IF(C279&lt;MAX($C$70:C279),C279/MAX($C$70:C279)-1,0)</f>
        <v>-6.1728395061728336E-2</v>
      </c>
    </row>
    <row r="280" spans="1:5">
      <c r="A280" s="58">
        <v>42735</v>
      </c>
      <c r="B280" s="59">
        <v>0.98799999999999999</v>
      </c>
      <c r="C280" s="59">
        <v>0.98799999999999999</v>
      </c>
      <c r="D280" s="60">
        <f>IF(C280&lt;MAX($C$3:C280),C280/MAX($C$3:C280)-1,0)</f>
        <v>-9.191176470588247E-2</v>
      </c>
      <c r="E280" s="3">
        <f>IF(C280&lt;MAX($C$70:C280),C280/MAX($C$70:C280)-1,0)</f>
        <v>-6.1728395061728336E-2</v>
      </c>
    </row>
    <row r="281" spans="1:5">
      <c r="A281" s="58">
        <v>42738</v>
      </c>
      <c r="B281" s="59">
        <v>0.99299999999999999</v>
      </c>
      <c r="C281" s="59">
        <v>0.99299999999999999</v>
      </c>
      <c r="D281" s="60">
        <f>IF(C281&lt;MAX($C$3:C281),C281/MAX($C$3:C281)-1,0)</f>
        <v>-8.7316176470588314E-2</v>
      </c>
      <c r="E281" s="3">
        <f>IF(C281&lt;MAX($C$70:C281),C281/MAX($C$70:C281)-1,0)</f>
        <v>-5.6980056980056926E-2</v>
      </c>
    </row>
    <row r="282" spans="1:5">
      <c r="A282" s="58">
        <v>42739</v>
      </c>
      <c r="B282" s="59">
        <v>0.998</v>
      </c>
      <c r="C282" s="59">
        <v>0.998</v>
      </c>
      <c r="D282" s="60">
        <f>IF(C282&lt;MAX($C$3:C282),C282/MAX($C$3:C282)-1,0)</f>
        <v>-8.2720588235294157E-2</v>
      </c>
      <c r="E282" s="3">
        <f>IF(C282&lt;MAX($C$70:C282),C282/MAX($C$70:C282)-1,0)</f>
        <v>-5.2231718898385515E-2</v>
      </c>
    </row>
    <row r="283" spans="1:5">
      <c r="A283" s="58">
        <v>42740</v>
      </c>
      <c r="B283" s="59">
        <v>1</v>
      </c>
      <c r="C283" s="59">
        <v>1</v>
      </c>
      <c r="D283" s="60">
        <f>IF(C283&lt;MAX($C$3:C283),C283/MAX($C$3:C283)-1,0)</f>
        <v>-8.0882352941176516E-2</v>
      </c>
      <c r="E283" s="3">
        <f>IF(C283&lt;MAX($C$70:C283),C283/MAX($C$70:C283)-1,0)</f>
        <v>-5.0332383665716907E-2</v>
      </c>
    </row>
    <row r="284" spans="1:5">
      <c r="A284" s="58">
        <v>42741</v>
      </c>
      <c r="B284" s="59">
        <v>0.99399999999999999</v>
      </c>
      <c r="C284" s="59">
        <v>0.99399999999999999</v>
      </c>
      <c r="D284" s="60">
        <f>IF(C284&lt;MAX($C$3:C284),C284/MAX($C$3:C284)-1,0)</f>
        <v>-8.6397058823529438E-2</v>
      </c>
      <c r="E284" s="3">
        <f>IF(C284&lt;MAX($C$70:C284),C284/MAX($C$70:C284)-1,0)</f>
        <v>-5.6030389363722621E-2</v>
      </c>
    </row>
    <row r="285" spans="1:5">
      <c r="A285" s="58">
        <v>42744</v>
      </c>
      <c r="B285" s="59">
        <v>0.995</v>
      </c>
      <c r="C285" s="59">
        <v>0.995</v>
      </c>
      <c r="D285" s="60">
        <f>IF(C285&lt;MAX($C$3:C285),C285/MAX($C$3:C285)-1,0)</f>
        <v>-8.5477941176470673E-2</v>
      </c>
      <c r="E285" s="3">
        <f>IF(C285&lt;MAX($C$70:C285),C285/MAX($C$70:C285)-1,0)</f>
        <v>-5.5080721747388317E-2</v>
      </c>
    </row>
    <row r="286" spans="1:5">
      <c r="A286" s="58">
        <v>42745</v>
      </c>
      <c r="B286" s="59">
        <v>0.999</v>
      </c>
      <c r="C286" s="59">
        <v>0.999</v>
      </c>
      <c r="D286" s="60">
        <f>IF(C286&lt;MAX($C$3:C286),C286/MAX($C$3:C286)-1,0)</f>
        <v>-8.1801470588235392E-2</v>
      </c>
      <c r="E286" s="3">
        <f>IF(C286&lt;MAX($C$70:C286),C286/MAX($C$70:C286)-1,0)</f>
        <v>-5.1282051282051211E-2</v>
      </c>
    </row>
    <row r="287" spans="1:5">
      <c r="A287" s="58">
        <v>42746</v>
      </c>
      <c r="B287" s="59">
        <v>0.99099999999999999</v>
      </c>
      <c r="C287" s="59">
        <v>0.99099999999999999</v>
      </c>
      <c r="D287" s="60">
        <f>IF(C287&lt;MAX($C$3:C287),C287/MAX($C$3:C287)-1,0)</f>
        <v>-8.9154411764705954E-2</v>
      </c>
      <c r="E287" s="3">
        <f>IF(C287&lt;MAX($C$70:C287),C287/MAX($C$70:C287)-1,0)</f>
        <v>-5.8879392212725534E-2</v>
      </c>
    </row>
    <row r="288" spans="1:5">
      <c r="A288" s="58">
        <v>42747</v>
      </c>
      <c r="B288" s="59">
        <v>0.98399999999999999</v>
      </c>
      <c r="C288" s="59">
        <v>0.98399999999999999</v>
      </c>
      <c r="D288" s="60">
        <f>IF(C288&lt;MAX($C$3:C288),C288/MAX($C$3:C288)-1,0)</f>
        <v>-9.5588235294117752E-2</v>
      </c>
      <c r="E288" s="3">
        <f>IF(C288&lt;MAX($C$70:C288),C288/MAX($C$70:C288)-1,0)</f>
        <v>-6.5527065527065442E-2</v>
      </c>
    </row>
    <row r="289" spans="1:5">
      <c r="A289" s="58">
        <v>42748</v>
      </c>
      <c r="B289" s="59">
        <v>0.98499999999999999</v>
      </c>
      <c r="C289" s="59">
        <v>0.98499999999999999</v>
      </c>
      <c r="D289" s="60">
        <f>IF(C289&lt;MAX($C$3:C289),C289/MAX($C$3:C289)-1,0)</f>
        <v>-9.4669117647058876E-2</v>
      </c>
      <c r="E289" s="3">
        <f>IF(C289&lt;MAX($C$70:C289),C289/MAX($C$70:C289)-1,0)</f>
        <v>-6.4577397910731249E-2</v>
      </c>
    </row>
    <row r="290" spans="1:5">
      <c r="A290" s="58">
        <v>42751</v>
      </c>
      <c r="B290" s="59">
        <v>0.98499999999999999</v>
      </c>
      <c r="C290" s="59">
        <v>0.98499999999999999</v>
      </c>
      <c r="D290" s="60">
        <f>IF(C290&lt;MAX($C$3:C290),C290/MAX($C$3:C290)-1,0)</f>
        <v>-9.4669117647058876E-2</v>
      </c>
      <c r="E290" s="3">
        <f>IF(C290&lt;MAX($C$70:C290),C290/MAX($C$70:C290)-1,0)</f>
        <v>-6.4577397910731249E-2</v>
      </c>
    </row>
    <row r="291" spans="1:5">
      <c r="A291" s="58">
        <v>42752</v>
      </c>
      <c r="B291" s="59">
        <v>0.99099999999999999</v>
      </c>
      <c r="C291" s="59">
        <v>0.99099999999999999</v>
      </c>
      <c r="D291" s="60">
        <f>IF(C291&lt;MAX($C$3:C291),C291/MAX($C$3:C291)-1,0)</f>
        <v>-8.9154411764705954E-2</v>
      </c>
      <c r="E291" s="3">
        <f>IF(C291&lt;MAX($C$70:C291),C291/MAX($C$70:C291)-1,0)</f>
        <v>-5.8879392212725534E-2</v>
      </c>
    </row>
    <row r="292" spans="1:5">
      <c r="A292" s="58">
        <v>42753</v>
      </c>
      <c r="B292" s="59">
        <v>0.997</v>
      </c>
      <c r="C292" s="59">
        <v>0.997</v>
      </c>
      <c r="D292" s="60">
        <f>IF(C292&lt;MAX($C$3:C292),C292/MAX($C$3:C292)-1,0)</f>
        <v>-8.3639705882353033E-2</v>
      </c>
      <c r="E292" s="3">
        <f>IF(C292&lt;MAX($C$70:C292),C292/MAX($C$70:C292)-1,0)</f>
        <v>-5.3181386514719819E-2</v>
      </c>
    </row>
    <row r="293" spans="1:5">
      <c r="A293" s="58">
        <v>42754</v>
      </c>
      <c r="B293" s="59">
        <v>0.999</v>
      </c>
      <c r="C293" s="59">
        <v>0.999</v>
      </c>
      <c r="D293" s="60">
        <f>IF(C293&lt;MAX($C$3:C293),C293/MAX($C$3:C293)-1,0)</f>
        <v>-8.1801470588235392E-2</v>
      </c>
      <c r="E293" s="3">
        <f>IF(C293&lt;MAX($C$70:C293),C293/MAX($C$70:C293)-1,0)</f>
        <v>-5.1282051282051211E-2</v>
      </c>
    </row>
    <row r="294" spans="1:5">
      <c r="A294" s="58">
        <v>42755</v>
      </c>
      <c r="B294" s="59">
        <v>1.006</v>
      </c>
      <c r="C294" s="59">
        <v>1.006</v>
      </c>
      <c r="D294" s="60">
        <f>IF(C294&lt;MAX($C$3:C294),C294/MAX($C$3:C294)-1,0)</f>
        <v>-7.5367647058823595E-2</v>
      </c>
      <c r="E294" s="3">
        <f>IF(C294&lt;MAX($C$70:C294),C294/MAX($C$70:C294)-1,0)</f>
        <v>-4.4634377967711192E-2</v>
      </c>
    </row>
    <row r="295" spans="1:5">
      <c r="A295" s="58">
        <v>42758</v>
      </c>
      <c r="B295" s="59">
        <v>1.008</v>
      </c>
      <c r="C295" s="59">
        <v>1.008</v>
      </c>
      <c r="D295" s="60">
        <f>IF(C295&lt;MAX($C$3:C295),C295/MAX($C$3:C295)-1,0)</f>
        <v>-7.3529411764705954E-2</v>
      </c>
      <c r="E295" s="3">
        <f>IF(C295&lt;MAX($C$70:C295),C295/MAX($C$70:C295)-1,0)</f>
        <v>-4.2735042735042694E-2</v>
      </c>
    </row>
    <row r="296" spans="1:5">
      <c r="A296" s="58">
        <v>42759</v>
      </c>
      <c r="B296" s="59">
        <v>1.012</v>
      </c>
      <c r="C296" s="59">
        <v>1.012</v>
      </c>
      <c r="D296" s="60">
        <f>IF(C296&lt;MAX($C$3:C296),C296/MAX($C$3:C296)-1,0)</f>
        <v>-6.9852941176470673E-2</v>
      </c>
      <c r="E296" s="3">
        <f>IF(C296&lt;MAX($C$70:C296),C296/MAX($C$70:C296)-1,0)</f>
        <v>-3.8936372269705588E-2</v>
      </c>
    </row>
    <row r="297" spans="1:5">
      <c r="A297" s="58">
        <v>42760</v>
      </c>
      <c r="B297" s="59">
        <v>1.018</v>
      </c>
      <c r="C297" s="59">
        <v>1.018</v>
      </c>
      <c r="D297" s="60">
        <f>IF(C297&lt;MAX($C$3:C297),C297/MAX($C$3:C297)-1,0)</f>
        <v>-6.4338235294117752E-2</v>
      </c>
      <c r="E297" s="3">
        <f>IF(C297&lt;MAX($C$70:C297),C297/MAX($C$70:C297)-1,0)</f>
        <v>-3.3238366571699873E-2</v>
      </c>
    </row>
    <row r="298" spans="1:5">
      <c r="A298" s="58">
        <v>42761</v>
      </c>
      <c r="B298" s="59">
        <v>1.0189999999999999</v>
      </c>
      <c r="C298" s="59">
        <v>1.0189999999999999</v>
      </c>
      <c r="D298" s="60">
        <f>IF(C298&lt;MAX($C$3:C298),C298/MAX($C$3:C298)-1,0)</f>
        <v>-6.3419117647058987E-2</v>
      </c>
      <c r="E298" s="3">
        <f>IF(C298&lt;MAX($C$70:C298),C298/MAX($C$70:C298)-1,0)</f>
        <v>-3.228869895536568E-2</v>
      </c>
    </row>
    <row r="299" spans="1:5">
      <c r="A299" s="58">
        <v>42769</v>
      </c>
      <c r="B299" s="59">
        <v>1.016</v>
      </c>
      <c r="C299" s="59">
        <v>1.016</v>
      </c>
      <c r="D299" s="60">
        <f>IF(C299&lt;MAX($C$3:C299),C299/MAX($C$3:C299)-1,0)</f>
        <v>-6.6176470588235392E-2</v>
      </c>
      <c r="E299" s="3">
        <f>IF(C299&lt;MAX($C$70:C299),C299/MAX($C$70:C299)-1,0)</f>
        <v>-3.5137701804368371E-2</v>
      </c>
    </row>
    <row r="300" spans="1:5">
      <c r="A300" s="58">
        <v>42772</v>
      </c>
      <c r="B300" s="59">
        <v>1.0189999999999999</v>
      </c>
      <c r="C300" s="59">
        <v>1.0189999999999999</v>
      </c>
      <c r="D300" s="60">
        <f>IF(C300&lt;MAX($C$3:C300),C300/MAX($C$3:C300)-1,0)</f>
        <v>-6.3419117647058987E-2</v>
      </c>
      <c r="E300" s="3">
        <f>IF(C300&lt;MAX($C$70:C300),C300/MAX($C$70:C300)-1,0)</f>
        <v>-3.228869895536568E-2</v>
      </c>
    </row>
    <row r="301" spans="1:5">
      <c r="A301" s="58">
        <v>42773</v>
      </c>
      <c r="B301" s="59">
        <v>1.014</v>
      </c>
      <c r="C301" s="59">
        <v>1.014</v>
      </c>
      <c r="D301" s="60">
        <f>IF(C301&lt;MAX($C$3:C301),C301/MAX($C$3:C301)-1,0)</f>
        <v>-6.8014705882353033E-2</v>
      </c>
      <c r="E301" s="3">
        <f>IF(C301&lt;MAX($C$70:C301),C301/MAX($C$70:C301)-1,0)</f>
        <v>-3.7037037037036979E-2</v>
      </c>
    </row>
    <row r="302" spans="1:5">
      <c r="A302" s="58">
        <v>42774</v>
      </c>
      <c r="B302" s="59">
        <v>1.0189999999999999</v>
      </c>
      <c r="C302" s="59">
        <v>1.0189999999999999</v>
      </c>
      <c r="D302" s="60">
        <f>IF(C302&lt;MAX($C$3:C302),C302/MAX($C$3:C302)-1,0)</f>
        <v>-6.3419117647058987E-2</v>
      </c>
      <c r="E302" s="3">
        <f>IF(C302&lt;MAX($C$70:C302),C302/MAX($C$70:C302)-1,0)</f>
        <v>-3.228869895536568E-2</v>
      </c>
    </row>
    <row r="303" spans="1:5">
      <c r="A303" s="58">
        <v>42775</v>
      </c>
      <c r="B303" s="59">
        <v>1.0229999999999999</v>
      </c>
      <c r="C303" s="59">
        <v>1.0229999999999999</v>
      </c>
      <c r="D303" s="60">
        <f>IF(C303&lt;MAX($C$3:C303),C303/MAX($C$3:C303)-1,0)</f>
        <v>-5.9742647058823706E-2</v>
      </c>
      <c r="E303" s="3">
        <f>IF(C303&lt;MAX($C$70:C303),C303/MAX($C$70:C303)-1,0)</f>
        <v>-2.8490028490028463E-2</v>
      </c>
    </row>
    <row r="304" spans="1:5">
      <c r="A304" s="58">
        <v>42776</v>
      </c>
      <c r="B304" s="59">
        <v>1.0249999999999999</v>
      </c>
      <c r="C304" s="59">
        <v>1.0249999999999999</v>
      </c>
      <c r="D304" s="60">
        <f>IF(C304&lt;MAX($C$3:C304),C304/MAX($C$3:C304)-1,0)</f>
        <v>-5.7904411764706065E-2</v>
      </c>
      <c r="E304" s="3">
        <f>IF(C304&lt;MAX($C$70:C304),C304/MAX($C$70:C304)-1,0)</f>
        <v>-2.6590693257359965E-2</v>
      </c>
    </row>
    <row r="305" spans="1:5">
      <c r="A305" s="58">
        <v>42779</v>
      </c>
      <c r="B305" s="59">
        <v>1.036</v>
      </c>
      <c r="C305" s="59">
        <v>1.036</v>
      </c>
      <c r="D305" s="60">
        <f>IF(C305&lt;MAX($C$3:C305),C305/MAX($C$3:C305)-1,0)</f>
        <v>-4.7794117647058876E-2</v>
      </c>
      <c r="E305" s="3">
        <f>IF(C305&lt;MAX($C$70:C305),C305/MAX($C$70:C305)-1,0)</f>
        <v>-1.6144349477682729E-2</v>
      </c>
    </row>
    <row r="306" spans="1:5">
      <c r="A306" s="58">
        <v>42780</v>
      </c>
      <c r="B306" s="59">
        <v>1.032</v>
      </c>
      <c r="C306" s="59">
        <v>1.032</v>
      </c>
      <c r="D306" s="60">
        <f>IF(C306&lt;MAX($C$3:C306),C306/MAX($C$3:C306)-1,0)</f>
        <v>-5.1470588235294157E-2</v>
      </c>
      <c r="E306" s="3">
        <f>IF(C306&lt;MAX($C$70:C306),C306/MAX($C$70:C306)-1,0)</f>
        <v>-1.9943019943019835E-2</v>
      </c>
    </row>
    <row r="307" spans="1:5">
      <c r="A307" s="58">
        <v>42781</v>
      </c>
      <c r="B307" s="59">
        <v>1.024</v>
      </c>
      <c r="C307" s="59">
        <v>1.024</v>
      </c>
      <c r="D307" s="60">
        <f>IF(C307&lt;MAX($C$3:C307),C307/MAX($C$3:C307)-1,0)</f>
        <v>-5.8823529411764719E-2</v>
      </c>
      <c r="E307" s="3">
        <f>IF(C307&lt;MAX($C$70:C307),C307/MAX($C$70:C307)-1,0)</f>
        <v>-2.7540360873694159E-2</v>
      </c>
    </row>
    <row r="308" spans="1:5">
      <c r="A308" s="58">
        <v>42782</v>
      </c>
      <c r="B308" s="59">
        <v>1.0309999999999999</v>
      </c>
      <c r="C308" s="59">
        <v>1.0309999999999999</v>
      </c>
      <c r="D308" s="60">
        <f>IF(C308&lt;MAX($C$3:C308),C308/MAX($C$3:C308)-1,0)</f>
        <v>-5.2389705882353033E-2</v>
      </c>
      <c r="E308" s="3">
        <f>IF(C308&lt;MAX($C$70:C308),C308/MAX($C$70:C308)-1,0)</f>
        <v>-2.089268755935425E-2</v>
      </c>
    </row>
    <row r="309" spans="1:5">
      <c r="A309" s="58">
        <v>42783</v>
      </c>
      <c r="B309" s="59">
        <v>1.0309999999999999</v>
      </c>
      <c r="C309" s="59">
        <v>1.0309999999999999</v>
      </c>
      <c r="D309" s="60">
        <f>IF(C309&lt;MAX($C$3:C309),C309/MAX($C$3:C309)-1,0)</f>
        <v>-5.2389705882353033E-2</v>
      </c>
      <c r="E309" s="3">
        <f>IF(C309&lt;MAX($C$70:C309),C309/MAX($C$70:C309)-1,0)</f>
        <v>-2.089268755935425E-2</v>
      </c>
    </row>
    <row r="310" spans="1:5">
      <c r="A310" s="58">
        <v>42786</v>
      </c>
      <c r="B310" s="59">
        <v>1.054</v>
      </c>
      <c r="C310" s="59">
        <v>1.054</v>
      </c>
      <c r="D310" s="60">
        <f>IF(C310&lt;MAX($C$3:C310),C310/MAX($C$3:C310)-1,0)</f>
        <v>-3.125E-2</v>
      </c>
      <c r="E310" s="3">
        <f>IF(C310&lt;MAX($C$70:C310),C310/MAX($C$70:C310)-1,0)</f>
        <v>0</v>
      </c>
    </row>
    <row r="311" spans="1:5">
      <c r="A311" s="58">
        <v>42787</v>
      </c>
      <c r="B311" s="59">
        <v>1.0549999999999999</v>
      </c>
      <c r="C311" s="59">
        <v>1.0549999999999999</v>
      </c>
      <c r="D311" s="60">
        <f>IF(C311&lt;MAX($C$3:C311),C311/MAX($C$3:C311)-1,0)</f>
        <v>-3.0330882352941346E-2</v>
      </c>
      <c r="E311" s="3">
        <f>IF(C311&lt;MAX($C$70:C311),C311/MAX($C$70:C311)-1,0)</f>
        <v>0</v>
      </c>
    </row>
    <row r="312" spans="1:5">
      <c r="A312" s="58">
        <v>42788</v>
      </c>
      <c r="B312" s="59">
        <v>1.0589999999999999</v>
      </c>
      <c r="C312" s="59">
        <v>1.0589999999999999</v>
      </c>
      <c r="D312" s="60">
        <f>IF(C312&lt;MAX($C$3:C312),C312/MAX($C$3:C312)-1,0)</f>
        <v>-2.6654411764705954E-2</v>
      </c>
      <c r="E312" s="3">
        <f>IF(C312&lt;MAX($C$70:C312),C312/MAX($C$70:C312)-1,0)</f>
        <v>0</v>
      </c>
    </row>
    <row r="313" spans="1:5">
      <c r="A313" s="58">
        <v>42789</v>
      </c>
      <c r="B313" s="59">
        <v>1.0529999999999999</v>
      </c>
      <c r="C313" s="59">
        <v>1.0529999999999999</v>
      </c>
      <c r="D313" s="60">
        <f>IF(C313&lt;MAX($C$3:C313),C313/MAX($C$3:C313)-1,0)</f>
        <v>-3.2169117647058987E-2</v>
      </c>
      <c r="E313" s="3">
        <f>IF(C313&lt;MAX($C$70:C313),C313/MAX($C$70:C313)-1,0)</f>
        <v>-5.6657223796033884E-3</v>
      </c>
    </row>
    <row r="314" spans="1:5">
      <c r="A314" s="58">
        <v>42790</v>
      </c>
      <c r="B314" s="59">
        <v>1.0489999999999999</v>
      </c>
      <c r="C314" s="59">
        <v>1.0489999999999999</v>
      </c>
      <c r="D314" s="60">
        <f>IF(C314&lt;MAX($C$3:C314),C314/MAX($C$3:C314)-1,0)</f>
        <v>-3.5845588235294268E-2</v>
      </c>
      <c r="E314" s="3">
        <f>IF(C314&lt;MAX($C$70:C314),C314/MAX($C$70:C314)-1,0)</f>
        <v>-9.4428706326723511E-3</v>
      </c>
    </row>
    <row r="315" spans="1:5">
      <c r="A315" s="58">
        <v>42793</v>
      </c>
      <c r="B315" s="59">
        <v>1.04</v>
      </c>
      <c r="C315" s="59">
        <v>1.04</v>
      </c>
      <c r="D315" s="60">
        <f>IF(C315&lt;MAX($C$3:C315),C315/MAX($C$3:C315)-1,0)</f>
        <v>-4.4117647058823595E-2</v>
      </c>
      <c r="E315" s="3">
        <f>IF(C315&lt;MAX($C$70:C315),C315/MAX($C$70:C315)-1,0)</f>
        <v>-1.7941454202077378E-2</v>
      </c>
    </row>
    <row r="316" spans="1:5">
      <c r="A316" s="58">
        <v>42794</v>
      </c>
      <c r="B316" s="59">
        <v>1.044</v>
      </c>
      <c r="C316" s="59">
        <v>1.044</v>
      </c>
      <c r="D316" s="60">
        <f>IF(C316&lt;MAX($C$3:C316),C316/MAX($C$3:C316)-1,0)</f>
        <v>-4.0441176470588314E-2</v>
      </c>
      <c r="E316" s="3">
        <f>IF(C316&lt;MAX($C$70:C316),C316/MAX($C$70:C316)-1,0)</f>
        <v>-1.4164305949008416E-2</v>
      </c>
    </row>
    <row r="317" spans="1:5">
      <c r="A317" s="58">
        <v>42795</v>
      </c>
      <c r="B317" s="59">
        <v>1.0449999999999999</v>
      </c>
      <c r="C317" s="59">
        <v>1.0449999999999999</v>
      </c>
      <c r="D317" s="60">
        <f>IF(C317&lt;MAX($C$3:C317),C317/MAX($C$3:C317)-1,0)</f>
        <v>-3.9522058823529549E-2</v>
      </c>
      <c r="E317" s="3">
        <f>IF(C317&lt;MAX($C$70:C317),C317/MAX($C$70:C317)-1,0)</f>
        <v>-1.3220018885741314E-2</v>
      </c>
    </row>
    <row r="318" spans="1:5">
      <c r="A318" s="58">
        <v>42796</v>
      </c>
      <c r="B318" s="59">
        <v>1.042</v>
      </c>
      <c r="C318" s="59">
        <v>1.042</v>
      </c>
      <c r="D318" s="60">
        <f>IF(C318&lt;MAX($C$3:C318),C318/MAX($C$3:C318)-1,0)</f>
        <v>-4.2279411764705954E-2</v>
      </c>
      <c r="E318" s="3">
        <f>IF(C318&lt;MAX($C$70:C318),C318/MAX($C$70:C318)-1,0)</f>
        <v>-1.6052880075542841E-2</v>
      </c>
    </row>
    <row r="319" spans="1:5">
      <c r="A319" s="58">
        <v>42797</v>
      </c>
      <c r="B319" s="59">
        <v>1.0489999999999999</v>
      </c>
      <c r="C319" s="59">
        <v>1.0489999999999999</v>
      </c>
      <c r="D319" s="60">
        <f>IF(C319&lt;MAX($C$3:C319),C319/MAX($C$3:C319)-1,0)</f>
        <v>-3.5845588235294268E-2</v>
      </c>
      <c r="E319" s="3">
        <f>IF(C319&lt;MAX($C$70:C319),C319/MAX($C$70:C319)-1,0)</f>
        <v>-9.4428706326723511E-3</v>
      </c>
    </row>
    <row r="320" spans="1:5">
      <c r="A320" s="58">
        <v>42800</v>
      </c>
      <c r="B320" s="59">
        <v>1.0589999999999999</v>
      </c>
      <c r="C320" s="59">
        <v>1.0589999999999999</v>
      </c>
      <c r="D320" s="60">
        <f>IF(C320&lt;MAX($C$3:C320),C320/MAX($C$3:C320)-1,0)</f>
        <v>-2.6654411764705954E-2</v>
      </c>
      <c r="E320" s="3">
        <f>IF(C320&lt;MAX($C$70:C320),C320/MAX($C$70:C320)-1,0)</f>
        <v>0</v>
      </c>
    </row>
    <row r="321" spans="1:5">
      <c r="A321" s="58">
        <v>42801</v>
      </c>
      <c r="B321" s="59">
        <v>1.0629999999999999</v>
      </c>
      <c r="C321" s="59">
        <v>1.0629999999999999</v>
      </c>
      <c r="D321" s="60">
        <f>IF(C321&lt;MAX($C$3:C321),C321/MAX($C$3:C321)-1,0)</f>
        <v>-2.2977941176470673E-2</v>
      </c>
      <c r="E321" s="3">
        <f>IF(C321&lt;MAX($C$70:C321),C321/MAX($C$70:C321)-1,0)</f>
        <v>0</v>
      </c>
    </row>
    <row r="322" spans="1:5">
      <c r="A322" s="58">
        <v>42802</v>
      </c>
      <c r="B322" s="59">
        <v>1.0589999999999999</v>
      </c>
      <c r="C322" s="59">
        <v>1.0589999999999999</v>
      </c>
      <c r="D322" s="60">
        <f>IF(C322&lt;MAX($C$3:C322),C322/MAX($C$3:C322)-1,0)</f>
        <v>-2.6654411764705954E-2</v>
      </c>
      <c r="E322" s="3">
        <f>IF(C322&lt;MAX($C$70:C322),C322/MAX($C$70:C322)-1,0)</f>
        <v>-3.7629350893697566E-3</v>
      </c>
    </row>
    <row r="323" spans="1:5">
      <c r="A323" s="58">
        <v>42803</v>
      </c>
      <c r="B323" s="59">
        <v>1.0569999999999999</v>
      </c>
      <c r="C323" s="59">
        <v>1.0569999999999999</v>
      </c>
      <c r="D323" s="60">
        <f>IF(C323&lt;MAX($C$3:C323),C323/MAX($C$3:C323)-1,0)</f>
        <v>-2.8492647058823706E-2</v>
      </c>
      <c r="E323" s="3">
        <f>IF(C323&lt;MAX($C$70:C323),C323/MAX($C$70:C323)-1,0)</f>
        <v>-5.6444026340545239E-3</v>
      </c>
    </row>
    <row r="324" spans="1:5">
      <c r="A324" s="58">
        <v>42804</v>
      </c>
      <c r="B324" s="59">
        <v>1.0649999999999999</v>
      </c>
      <c r="C324" s="59">
        <v>1.0649999999999999</v>
      </c>
      <c r="D324" s="60">
        <f>IF(C324&lt;MAX($C$3:C324),C324/MAX($C$3:C324)-1,0)</f>
        <v>-2.1139705882353033E-2</v>
      </c>
      <c r="E324" s="3">
        <f>IF(C324&lt;MAX($C$70:C324),C324/MAX($C$70:C324)-1,0)</f>
        <v>0</v>
      </c>
    </row>
    <row r="325" spans="1:5">
      <c r="A325" s="58">
        <v>42807</v>
      </c>
      <c r="B325" s="59">
        <v>1.0760000000000001</v>
      </c>
      <c r="C325" s="59">
        <v>1.0760000000000001</v>
      </c>
      <c r="D325" s="60">
        <f>IF(C325&lt;MAX($C$3:C325),C325/MAX($C$3:C325)-1,0)</f>
        <v>-1.1029411764705843E-2</v>
      </c>
      <c r="E325" s="3">
        <f>IF(C325&lt;MAX($C$70:C325),C325/MAX($C$70:C325)-1,0)</f>
        <v>0</v>
      </c>
    </row>
    <row r="326" spans="1:5">
      <c r="A326" s="58">
        <v>42808</v>
      </c>
      <c r="B326" s="59">
        <v>1.075</v>
      </c>
      <c r="C326" s="59">
        <v>1.075</v>
      </c>
      <c r="D326" s="60">
        <f>IF(C326&lt;MAX($C$3:C326),C326/MAX($C$3:C326)-1,0)</f>
        <v>-1.194852941176483E-2</v>
      </c>
      <c r="E326" s="3">
        <f>IF(C326&lt;MAX($C$70:C326),C326/MAX($C$70:C326)-1,0)</f>
        <v>-9.2936802973986321E-4</v>
      </c>
    </row>
    <row r="327" spans="1:5">
      <c r="A327" s="58">
        <v>42809</v>
      </c>
      <c r="B327" s="59">
        <v>1.0760000000000001</v>
      </c>
      <c r="C327" s="59">
        <v>1.0760000000000001</v>
      </c>
      <c r="D327" s="60">
        <f>IF(C327&lt;MAX($C$3:C327),C327/MAX($C$3:C327)-1,0)</f>
        <v>-1.1029411764705843E-2</v>
      </c>
      <c r="E327" s="3">
        <f>IF(C327&lt;MAX($C$70:C327),C327/MAX($C$70:C327)-1,0)</f>
        <v>0</v>
      </c>
    </row>
    <row r="328" spans="1:5">
      <c r="A328" s="58">
        <v>42810</v>
      </c>
      <c r="B328" s="59">
        <v>1.0760000000000001</v>
      </c>
      <c r="C328" s="59">
        <v>1.0760000000000001</v>
      </c>
      <c r="D328" s="60">
        <f>IF(C328&lt;MAX($C$3:C328),C328/MAX($C$3:C328)-1,0)</f>
        <v>-1.1029411764705843E-2</v>
      </c>
      <c r="E328" s="3">
        <f>IF(C328&lt;MAX($C$70:C328),C328/MAX($C$70:C328)-1,0)</f>
        <v>0</v>
      </c>
    </row>
    <row r="329" spans="1:5">
      <c r="A329" s="58">
        <v>42811</v>
      </c>
      <c r="B329" s="59">
        <v>1.0640000000000001</v>
      </c>
      <c r="C329" s="59">
        <v>1.0640000000000001</v>
      </c>
      <c r="D329" s="60">
        <f>IF(C329&lt;MAX($C$3:C329),C329/MAX($C$3:C329)-1,0)</f>
        <v>-2.2058823529411797E-2</v>
      </c>
      <c r="E329" s="3">
        <f>IF(C329&lt;MAX($C$70:C329),C329/MAX($C$70:C329)-1,0)</f>
        <v>-1.1152416356877359E-2</v>
      </c>
    </row>
    <row r="330" spans="1:5">
      <c r="A330" s="58">
        <v>42814</v>
      </c>
      <c r="B330" s="59">
        <v>1.0720000000000001</v>
      </c>
      <c r="C330" s="59">
        <v>1.0720000000000001</v>
      </c>
      <c r="D330" s="60">
        <f>IF(C330&lt;MAX($C$3:C330),C330/MAX($C$3:C330)-1,0)</f>
        <v>-1.4705882352941235E-2</v>
      </c>
      <c r="E330" s="3">
        <f>IF(C330&lt;MAX($C$70:C330),C330/MAX($C$70:C330)-1,0)</f>
        <v>-3.7174721189591198E-3</v>
      </c>
    </row>
    <row r="331" spans="1:5">
      <c r="A331" s="58">
        <v>42815</v>
      </c>
      <c r="B331" s="59">
        <v>1.0840000000000001</v>
      </c>
      <c r="C331" s="59">
        <v>1.0840000000000001</v>
      </c>
      <c r="D331" s="60">
        <f>IF(C331&lt;MAX($C$3:C331),C331/MAX($C$3:C331)-1,0)</f>
        <v>-3.6764705882352811E-3</v>
      </c>
      <c r="E331" s="3">
        <f>IF(C331&lt;MAX($C$70:C331),C331/MAX($C$70:C331)-1,0)</f>
        <v>0</v>
      </c>
    </row>
    <row r="332" spans="1:5">
      <c r="A332" s="58">
        <v>42816</v>
      </c>
      <c r="B332" s="59">
        <v>1.0920000000000001</v>
      </c>
      <c r="C332" s="59">
        <v>1.0920000000000001</v>
      </c>
      <c r="D332" s="60">
        <f>IF(C332&lt;MAX($C$3:C332),C332/MAX($C$3:C332)-1,0)</f>
        <v>0</v>
      </c>
      <c r="E332" s="3">
        <f>IF(C332&lt;MAX($C$70:C332),C332/MAX($C$70:C332)-1,0)</f>
        <v>0</v>
      </c>
    </row>
    <row r="333" spans="1:5">
      <c r="A333" s="25">
        <v>42817</v>
      </c>
      <c r="B333" s="1">
        <v>1.1040000000000001</v>
      </c>
      <c r="C333" s="1">
        <v>1.1040000000000001</v>
      </c>
      <c r="D333" s="3">
        <f>IF(C333&lt;MAX($C$3:C333),C333/MAX($C$3:C333)-1,0)</f>
        <v>0</v>
      </c>
      <c r="E333" s="3">
        <f>IF(C333&lt;MAX($C$70:C333),C333/MAX($C$70:C333)-1,0)</f>
        <v>0</v>
      </c>
    </row>
    <row r="334" spans="1:5">
      <c r="A334" s="25">
        <v>42818</v>
      </c>
      <c r="B334" s="1">
        <v>1.115</v>
      </c>
      <c r="C334" s="1">
        <v>1.115</v>
      </c>
      <c r="D334" s="3">
        <f>IF(C334&lt;MAX($C$3:C334),C334/MAX($C$3:C334)-1,0)</f>
        <v>0</v>
      </c>
      <c r="E334" s="3">
        <f>IF(C334&lt;MAX($C$70:C334),C334/MAX($C$70:C334)-1,0)</f>
        <v>0</v>
      </c>
    </row>
    <row r="335" spans="1:5">
      <c r="A335" s="25">
        <v>42821</v>
      </c>
      <c r="B335" s="1">
        <v>1.103</v>
      </c>
      <c r="C335" s="1">
        <v>1.103</v>
      </c>
      <c r="D335" s="3">
        <f>IF(C335&lt;MAX($C$3:C335),C335/MAX($C$3:C335)-1,0)</f>
        <v>-1.0762331838565009E-2</v>
      </c>
      <c r="E335" s="3">
        <f>IF(C335&lt;MAX($C$70:C335),C335/MAX($C$70:C335)-1,0)</f>
        <v>-1.0762331838565009E-2</v>
      </c>
    </row>
    <row r="336" spans="1:5">
      <c r="A336" s="25">
        <v>42822</v>
      </c>
      <c r="B336" s="1">
        <v>1.099</v>
      </c>
      <c r="C336" s="1">
        <v>1.099</v>
      </c>
      <c r="D336" s="3">
        <f>IF(C336&lt;MAX($C$3:C336),C336/MAX($C$3:C336)-1,0)</f>
        <v>-1.4349775784753382E-2</v>
      </c>
      <c r="E336" s="3">
        <f>IF(C336&lt;MAX($C$70:C336),C336/MAX($C$70:C336)-1,0)</f>
        <v>-1.4349775784753382E-2</v>
      </c>
    </row>
    <row r="337" spans="1:5">
      <c r="A337" s="25">
        <v>42823</v>
      </c>
      <c r="B337" s="1">
        <v>1.1020000000000001</v>
      </c>
      <c r="C337" s="1">
        <v>1.1020000000000001</v>
      </c>
      <c r="D337" s="3">
        <f>IF(C337&lt;MAX($C$3:C337),C337/MAX($C$3:C337)-1,0)</f>
        <v>-1.1659192825111964E-2</v>
      </c>
      <c r="E337" s="3">
        <f>IF(C337&lt;MAX($C$70:C337),C337/MAX($C$70:C337)-1,0)</f>
        <v>-1.1659192825111964E-2</v>
      </c>
    </row>
    <row r="338" spans="1:5">
      <c r="A338" s="25">
        <v>42824</v>
      </c>
      <c r="B338" s="1">
        <v>1.0920000000000001</v>
      </c>
      <c r="C338" s="1">
        <v>1.0920000000000001</v>
      </c>
      <c r="D338" s="3">
        <f>IF(C338&lt;MAX($C$3:C338),C338/MAX($C$3:C338)-1,0)</f>
        <v>-2.0627802690582842E-2</v>
      </c>
      <c r="E338" s="3">
        <f>IF(C338&lt;MAX($C$70:C338),C338/MAX($C$70:C338)-1,0)</f>
        <v>-2.0627802690582842E-2</v>
      </c>
    </row>
    <row r="339" spans="1:5">
      <c r="A339" s="25">
        <v>42825</v>
      </c>
      <c r="B339" s="1">
        <v>1.105</v>
      </c>
      <c r="C339" s="1">
        <v>1.105</v>
      </c>
      <c r="D339" s="3">
        <f>IF(C339&lt;MAX($C$3:C339),C339/MAX($C$3:C339)-1,0)</f>
        <v>-8.9686098654708779E-3</v>
      </c>
      <c r="E339" s="3">
        <f>IF(C339&lt;MAX($C$70:C339),C339/MAX($C$70:C339)-1,0)</f>
        <v>-8.9686098654708779E-3</v>
      </c>
    </row>
    <row r="340" spans="1:5">
      <c r="A340" s="25">
        <v>42830</v>
      </c>
      <c r="B340" s="1">
        <v>1.109</v>
      </c>
      <c r="C340" s="1">
        <v>1.109</v>
      </c>
      <c r="D340" s="3">
        <f>IF(C340&lt;MAX($C$3:C340),C340/MAX($C$3:C340)-1,0)</f>
        <v>-5.3811659192825045E-3</v>
      </c>
      <c r="E340" s="3">
        <f>IF(C340&lt;MAX($C$70:C340),C340/MAX($C$70:C340)-1,0)</f>
        <v>-5.3811659192825045E-3</v>
      </c>
    </row>
    <row r="341" spans="1:5">
      <c r="A341" s="25">
        <v>42831</v>
      </c>
      <c r="B341" s="1">
        <v>1.1140000000000001</v>
      </c>
      <c r="C341" s="1">
        <v>1.1140000000000001</v>
      </c>
      <c r="D341" s="3">
        <f>IF(C341&lt;MAX($C$3:C341),C341/MAX($C$3:C341)-1,0)</f>
        <v>-8.9686098654695456E-4</v>
      </c>
      <c r="E341" s="3">
        <f>IF(C341&lt;MAX($C$70:C341),C341/MAX($C$70:C341)-1,0)</f>
        <v>-8.9686098654695456E-4</v>
      </c>
    </row>
    <row r="342" spans="1:5">
      <c r="A342" s="25">
        <v>42832</v>
      </c>
      <c r="B342" s="1">
        <v>1.1140000000000001</v>
      </c>
      <c r="C342" s="1">
        <v>1.1140000000000001</v>
      </c>
      <c r="D342" s="3">
        <f>IF(C342&lt;MAX($C$3:C342),C342/MAX($C$3:C342)-1,0)</f>
        <v>-8.9686098654695456E-4</v>
      </c>
      <c r="E342" s="3">
        <f>IF(C342&lt;MAX($C$70:C342),C342/MAX($C$70:C342)-1,0)</f>
        <v>-8.9686098654695456E-4</v>
      </c>
    </row>
    <row r="343" spans="1:5">
      <c r="A343" s="25">
        <v>42835</v>
      </c>
      <c r="B343" s="1">
        <v>1.1120000000000001</v>
      </c>
      <c r="C343" s="1">
        <v>1.1120000000000001</v>
      </c>
      <c r="D343" s="3">
        <f>IF(C343&lt;MAX($C$3:C343),C343/MAX($C$3:C343)-1,0)</f>
        <v>-2.6905829596411968E-3</v>
      </c>
      <c r="E343" s="3">
        <f>IF(C343&lt;MAX($C$70:C343),C343/MAX($C$70:C343)-1,0)</f>
        <v>-2.6905829596411968E-3</v>
      </c>
    </row>
    <row r="344" spans="1:5">
      <c r="A344" s="25">
        <v>42836</v>
      </c>
      <c r="B344" s="1">
        <v>1.109</v>
      </c>
      <c r="C344" s="1">
        <v>1.109</v>
      </c>
      <c r="D344" s="3">
        <f>IF(C344&lt;MAX($C$3:C344),C344/MAX($C$3:C344)-1,0)</f>
        <v>-5.3811659192825045E-3</v>
      </c>
      <c r="E344" s="3">
        <f>IF(C344&lt;MAX($C$70:C344),C344/MAX($C$70:C344)-1,0)</f>
        <v>-5.3811659192825045E-3</v>
      </c>
    </row>
    <row r="345" spans="1:5">
      <c r="A345" s="25">
        <v>42837</v>
      </c>
      <c r="B345" s="1">
        <v>1.1100000000000001</v>
      </c>
      <c r="C345" s="1">
        <v>1.1100000000000001</v>
      </c>
      <c r="D345" s="3">
        <f>IF(C345&lt;MAX($C$3:C345),C345/MAX($C$3:C345)-1,0)</f>
        <v>-4.4843049327353279E-3</v>
      </c>
      <c r="E345" s="3">
        <f>IF(C345&lt;MAX($C$70:C345),C345/MAX($C$70:C345)-1,0)</f>
        <v>-4.4843049327353279E-3</v>
      </c>
    </row>
    <row r="346" spans="1:5">
      <c r="A346" s="25">
        <v>42838</v>
      </c>
      <c r="B346" s="1">
        <v>1.1100000000000001</v>
      </c>
      <c r="C346" s="1">
        <v>1.1100000000000001</v>
      </c>
      <c r="D346" s="3">
        <f>IF(C346&lt;MAX($C$3:C346),C346/MAX($C$3:C346)-1,0)</f>
        <v>-4.4843049327353279E-3</v>
      </c>
      <c r="E346" s="3">
        <f>IF(C346&lt;MAX($C$70:C346),C346/MAX($C$70:C346)-1,0)</f>
        <v>-4.4843049327353279E-3</v>
      </c>
    </row>
    <row r="347" spans="1:5">
      <c r="A347" s="25">
        <v>42839</v>
      </c>
      <c r="B347" s="1">
        <v>1.1020000000000001</v>
      </c>
      <c r="C347" s="1">
        <v>1.1020000000000001</v>
      </c>
      <c r="D347" s="3">
        <f>IF(C347&lt;MAX($C$3:C347),C347/MAX($C$3:C347)-1,0)</f>
        <v>-1.1659192825111964E-2</v>
      </c>
      <c r="E347" s="3">
        <f>IF(C347&lt;MAX($C$70:C347),C347/MAX($C$70:C347)-1,0)</f>
        <v>-1.1659192825111964E-2</v>
      </c>
    </row>
    <row r="348" spans="1:5">
      <c r="A348" s="25">
        <v>42842</v>
      </c>
      <c r="B348" s="1">
        <v>1.1040000000000001</v>
      </c>
      <c r="C348" s="1">
        <v>1.1040000000000001</v>
      </c>
      <c r="D348" s="3">
        <f>IF(C348&lt;MAX($C$3:C348),C348/MAX($C$3:C348)-1,0)</f>
        <v>-9.8654708520178325E-3</v>
      </c>
      <c r="E348" s="3">
        <f>IF(C348&lt;MAX($C$70:C348),C348/MAX($C$70:C348)-1,0)</f>
        <v>-9.8654708520178325E-3</v>
      </c>
    </row>
    <row r="349" spans="1:5">
      <c r="A349" s="25">
        <v>42843</v>
      </c>
      <c r="B349" s="1">
        <v>1.111</v>
      </c>
      <c r="C349" s="1">
        <v>1.111</v>
      </c>
      <c r="D349" s="3">
        <f>IF(C349&lt;MAX($C$3:C349),C349/MAX($C$3:C349)-1,0)</f>
        <v>-3.5874439461883734E-3</v>
      </c>
      <c r="E349" s="3">
        <f>IF(C349&lt;MAX($C$70:C349),C349/MAX($C$70:C349)-1,0)</f>
        <v>-3.5874439461883734E-3</v>
      </c>
    </row>
    <row r="350" spans="1:5">
      <c r="A350" s="25">
        <v>42844</v>
      </c>
      <c r="B350" s="1">
        <v>1.1140000000000001</v>
      </c>
      <c r="C350" s="1">
        <v>1.1140000000000001</v>
      </c>
      <c r="D350" s="3">
        <f>IF(C350&lt;MAX($C$3:C350),C350/MAX($C$3:C350)-1,0)</f>
        <v>-8.9686098654695456E-4</v>
      </c>
      <c r="E350" s="3">
        <f>IF(C350&lt;MAX($C$70:C350),C350/MAX($C$70:C350)-1,0)</f>
        <v>-8.9686098654695456E-4</v>
      </c>
    </row>
    <row r="351" spans="1:5">
      <c r="A351" s="25">
        <v>42845</v>
      </c>
      <c r="B351" s="1">
        <v>1.1240000000000001</v>
      </c>
      <c r="C351" s="1">
        <v>1.1240000000000001</v>
      </c>
      <c r="D351" s="3">
        <f>IF(C351&lt;MAX($C$3:C351),C351/MAX($C$3:C351)-1,0)</f>
        <v>0</v>
      </c>
      <c r="E351" s="3">
        <f>IF(C351&lt;MAX($C$70:C351),C351/MAX($C$70:C351)-1,0)</f>
        <v>0</v>
      </c>
    </row>
    <row r="352" spans="1:5">
      <c r="A352" s="25">
        <v>42846</v>
      </c>
      <c r="B352" s="1">
        <v>1.125</v>
      </c>
      <c r="C352" s="1">
        <v>1.125</v>
      </c>
      <c r="D352" s="3">
        <f>IF(C352&lt;MAX($C$3:C352),C352/MAX($C$3:C352)-1,0)</f>
        <v>0</v>
      </c>
      <c r="E352" s="3">
        <f>IF(C352&lt;MAX($C$70:C352),C352/MAX($C$70:C352)-1,0)</f>
        <v>0</v>
      </c>
    </row>
    <row r="353" spans="1:5">
      <c r="A353" s="25">
        <v>42849</v>
      </c>
      <c r="B353" s="1">
        <v>1.119</v>
      </c>
      <c r="C353" s="1">
        <v>1.119</v>
      </c>
      <c r="D353" s="3">
        <f>IF(C353&lt;MAX($C$3:C353),C353/MAX($C$3:C353)-1,0)</f>
        <v>-5.3333333333333011E-3</v>
      </c>
      <c r="E353" s="3">
        <f>IF(C353&lt;MAX($C$70:C353),C353/MAX($C$70:C353)-1,0)</f>
        <v>-5.3333333333333011E-3</v>
      </c>
    </row>
    <row r="354" spans="1:5">
      <c r="A354" s="25">
        <v>42850</v>
      </c>
      <c r="B354" s="1">
        <v>1.1299999999999999</v>
      </c>
      <c r="C354" s="1">
        <v>1.1299999999999999</v>
      </c>
      <c r="D354" s="3">
        <f>IF(C354&lt;MAX($C$3:C354),C354/MAX($C$3:C354)-1,0)</f>
        <v>0</v>
      </c>
      <c r="E354" s="3">
        <f>IF(C354&lt;MAX($C$70:C354),C354/MAX($C$70:C354)-1,0)</f>
        <v>0</v>
      </c>
    </row>
    <row r="355" spans="1:5">
      <c r="A355" s="25">
        <v>42851</v>
      </c>
      <c r="B355" s="1">
        <v>1.133</v>
      </c>
      <c r="C355" s="1">
        <v>1.133</v>
      </c>
      <c r="D355" s="3">
        <f>IF(C355&lt;MAX($C$3:C355),C355/MAX($C$3:C355)-1,0)</f>
        <v>0</v>
      </c>
      <c r="E355" s="3">
        <f>IF(C355&lt;MAX($C$70:C355),C355/MAX($C$70:C355)-1,0)</f>
        <v>0</v>
      </c>
    </row>
    <row r="356" spans="1:5">
      <c r="A356" s="25">
        <v>42852</v>
      </c>
      <c r="B356" s="1">
        <v>1.1299999999999999</v>
      </c>
      <c r="C356" s="1">
        <v>1.1299999999999999</v>
      </c>
      <c r="D356" s="3">
        <f>IF(C356&lt;MAX($C$3:C356),C356/MAX($C$3:C356)-1,0)</f>
        <v>-2.6478375992939895E-3</v>
      </c>
      <c r="E356" s="3">
        <f>IF(C356&lt;MAX($C$70:C356),C356/MAX($C$70:C356)-1,0)</f>
        <v>-2.6478375992939895E-3</v>
      </c>
    </row>
    <row r="357" spans="1:5">
      <c r="A357" s="25">
        <v>42853</v>
      </c>
      <c r="B357" s="1">
        <v>1.1240000000000001</v>
      </c>
      <c r="C357" s="1">
        <v>1.1240000000000001</v>
      </c>
      <c r="D357" s="3">
        <f>IF(C357&lt;MAX($C$3:C357),C357/MAX($C$3:C357)-1,0)</f>
        <v>-7.9435127978816356E-3</v>
      </c>
      <c r="E357" s="3">
        <f>IF(C357&lt;MAX($C$70:C357),C357/MAX($C$70:C357)-1,0)</f>
        <v>-7.9435127978816356E-3</v>
      </c>
    </row>
    <row r="358" spans="1:5">
      <c r="A358" s="25">
        <v>42857</v>
      </c>
      <c r="B358" s="1">
        <v>1.121</v>
      </c>
      <c r="C358" s="1">
        <v>1.121</v>
      </c>
      <c r="D358" s="3">
        <f>IF(C358&lt;MAX($C$3:C358),C358/MAX($C$3:C358)-1,0)</f>
        <v>-1.0591350397175625E-2</v>
      </c>
      <c r="E358" s="3">
        <f>IF(C358&lt;MAX($C$70:C358),C358/MAX($C$70:C358)-1,0)</f>
        <v>-1.0591350397175625E-2</v>
      </c>
    </row>
    <row r="359" spans="1:5">
      <c r="A359" s="25">
        <v>42858</v>
      </c>
      <c r="B359" s="1">
        <v>1.1180000000000001</v>
      </c>
      <c r="C359" s="1">
        <v>1.1180000000000001</v>
      </c>
      <c r="D359" s="3">
        <f>IF(C359&lt;MAX($C$3:C359),C359/MAX($C$3:C359)-1,0)</f>
        <v>-1.3239187996469504E-2</v>
      </c>
      <c r="E359" s="3">
        <f>IF(C359&lt;MAX($C$70:C359),C359/MAX($C$70:C359)-1,0)</f>
        <v>-1.3239187996469504E-2</v>
      </c>
    </row>
    <row r="360" spans="1:5">
      <c r="A360" s="25">
        <v>42859</v>
      </c>
      <c r="B360" s="1">
        <v>1.121</v>
      </c>
      <c r="C360" s="1">
        <v>1.121</v>
      </c>
      <c r="D360" s="3">
        <f>IF(C360&lt;MAX($C$3:C360),C360/MAX($C$3:C360)-1,0)</f>
        <v>-1.0591350397175625E-2</v>
      </c>
      <c r="E360" s="3">
        <f>IF(C360&lt;MAX($C$70:C360),C360/MAX($C$70:C360)-1,0)</f>
        <v>-1.0591350397175625E-2</v>
      </c>
    </row>
    <row r="361" spans="1:5">
      <c r="A361" s="25">
        <v>42860</v>
      </c>
      <c r="B361" s="1">
        <v>1.1160000000000001</v>
      </c>
      <c r="C361" s="1">
        <v>1.1160000000000001</v>
      </c>
      <c r="D361" s="3">
        <f>IF(C361&lt;MAX($C$3:C361),C361/MAX($C$3:C361)-1,0)</f>
        <v>-1.5004413062665423E-2</v>
      </c>
      <c r="E361" s="3">
        <f>IF(C361&lt;MAX($C$70:C361),C361/MAX($C$70:C361)-1,0)</f>
        <v>-1.5004413062665423E-2</v>
      </c>
    </row>
    <row r="362" spans="1:5">
      <c r="A362" s="25">
        <v>42863</v>
      </c>
      <c r="B362" s="1">
        <v>1.1060000000000001</v>
      </c>
      <c r="C362" s="1">
        <v>1.1060000000000001</v>
      </c>
      <c r="D362" s="3">
        <f>IF(C362&lt;MAX($C$3:C362),C362/MAX($C$3:C362)-1,0)</f>
        <v>-2.3830538393645129E-2</v>
      </c>
      <c r="E362" s="3">
        <f>IF(C362&lt;MAX($C$70:C362),C362/MAX($C$70:C362)-1,0)</f>
        <v>-2.3830538393645129E-2</v>
      </c>
    </row>
    <row r="363" spans="1:5">
      <c r="A363" s="25">
        <v>42864</v>
      </c>
      <c r="B363" s="1">
        <v>1.1040000000000001</v>
      </c>
      <c r="C363" s="1">
        <v>1.1040000000000001</v>
      </c>
      <c r="D363" s="3">
        <f>IF(C363&lt;MAX($C$3:C363),C363/MAX($C$3:C363)-1,0)</f>
        <v>-2.5595763459841048E-2</v>
      </c>
      <c r="E363" s="3">
        <f>IF(C363&lt;MAX($C$70:C363),C363/MAX($C$70:C363)-1,0)</f>
        <v>-2.5595763459841048E-2</v>
      </c>
    </row>
    <row r="364" spans="1:5">
      <c r="A364" s="25">
        <v>42865</v>
      </c>
      <c r="B364" s="1">
        <v>1.1120000000000001</v>
      </c>
      <c r="C364" s="1">
        <v>1.1120000000000001</v>
      </c>
      <c r="D364" s="3">
        <f>IF(C364&lt;MAX($C$3:C364),C364/MAX($C$3:C364)-1,0)</f>
        <v>-1.8534863195057261E-2</v>
      </c>
      <c r="E364" s="3">
        <f>IF(C364&lt;MAX($C$70:C364),C364/MAX($C$70:C364)-1,0)</f>
        <v>-1.8534863195057261E-2</v>
      </c>
    </row>
    <row r="365" spans="1:5">
      <c r="A365" s="25">
        <v>42866</v>
      </c>
      <c r="B365" s="1">
        <v>1.1180000000000001</v>
      </c>
      <c r="C365" s="1">
        <v>1.1180000000000001</v>
      </c>
      <c r="D365" s="3">
        <f>IF(C365&lt;MAX($C$3:C365),C365/MAX($C$3:C365)-1,0)</f>
        <v>-1.3239187996469504E-2</v>
      </c>
      <c r="E365" s="3">
        <f>IF(C365&lt;MAX($C$70:C365),C365/MAX($C$70:C365)-1,0)</f>
        <v>-1.3239187996469504E-2</v>
      </c>
    </row>
    <row r="366" spans="1:5">
      <c r="A366" s="25">
        <v>42867</v>
      </c>
      <c r="B366" s="1">
        <v>1.125</v>
      </c>
      <c r="C366" s="1">
        <v>1.125</v>
      </c>
      <c r="D366" s="3">
        <f>IF(C366&lt;MAX($C$3:C366),C366/MAX($C$3:C366)-1,0)</f>
        <v>-7.0609002647837871E-3</v>
      </c>
      <c r="E366" s="3">
        <f>IF(C366&lt;MAX($C$70:C366),C366/MAX($C$70:C366)-1,0)</f>
        <v>-7.0609002647837871E-3</v>
      </c>
    </row>
    <row r="367" spans="1:5">
      <c r="A367" s="25">
        <v>42870</v>
      </c>
      <c r="B367" s="1">
        <v>1.137</v>
      </c>
      <c r="C367" s="1">
        <v>1.137</v>
      </c>
      <c r="D367" s="3">
        <f>IF(C367&lt;MAX($C$3:C367),C367/MAX($C$3:C367)-1,0)</f>
        <v>0</v>
      </c>
      <c r="E367" s="3">
        <f>IF(C367&lt;MAX($C$70:C367),C367/MAX($C$70:C367)-1,0)</f>
        <v>0</v>
      </c>
    </row>
    <row r="368" spans="1:5">
      <c r="A368" s="25">
        <v>42871</v>
      </c>
      <c r="B368" s="1">
        <v>1.147</v>
      </c>
      <c r="C368" s="1">
        <v>1.147</v>
      </c>
      <c r="D368" s="3">
        <f>IF(C368&lt;MAX($C$3:C368),C368/MAX($C$3:C368)-1,0)</f>
        <v>0</v>
      </c>
      <c r="E368" s="3">
        <f>IF(C368&lt;MAX($C$70:C368),C368/MAX($C$70:C368)-1,0)</f>
        <v>0</v>
      </c>
    </row>
    <row r="369" spans="1:5">
      <c r="A369" s="25">
        <v>42872</v>
      </c>
      <c r="B369" s="1">
        <v>1.1359999999999999</v>
      </c>
      <c r="C369" s="1">
        <v>1.1359999999999999</v>
      </c>
      <c r="D369" s="3">
        <f>IF(C369&lt;MAX($C$3:C369),C369/MAX($C$3:C369)-1,0)</f>
        <v>-9.5902353966871301E-3</v>
      </c>
      <c r="E369" s="3">
        <f>IF(C369&lt;MAX($C$70:C369),C369/MAX($C$70:C369)-1,0)</f>
        <v>-9.5902353966871301E-3</v>
      </c>
    </row>
    <row r="370" spans="1:5">
      <c r="A370" s="25">
        <v>42873</v>
      </c>
      <c r="B370" s="1">
        <v>1.137</v>
      </c>
      <c r="C370" s="1">
        <v>1.137</v>
      </c>
      <c r="D370" s="3">
        <f>IF(C370&lt;MAX($C$3:C370),C370/MAX($C$3:C370)-1,0)</f>
        <v>-8.718395815169977E-3</v>
      </c>
      <c r="E370" s="3">
        <f>IF(C370&lt;MAX($C$70:C370),C370/MAX($C$70:C370)-1,0)</f>
        <v>-8.718395815169977E-3</v>
      </c>
    </row>
    <row r="371" spans="1:5">
      <c r="A371" s="25">
        <v>42874</v>
      </c>
      <c r="B371" s="1">
        <v>1.143</v>
      </c>
      <c r="C371" s="1">
        <v>1.143</v>
      </c>
      <c r="D371" s="3">
        <f>IF(C371&lt;MAX($C$3:C371),C371/MAX($C$3:C371)-1,0)</f>
        <v>-3.4873583260680574E-3</v>
      </c>
      <c r="E371" s="3">
        <f>IF(C371&lt;MAX($C$70:C371),C371/MAX($C$70:C371)-1,0)</f>
        <v>-3.4873583260680574E-3</v>
      </c>
    </row>
    <row r="372" spans="1:5">
      <c r="A372" s="25">
        <v>42877</v>
      </c>
      <c r="B372" s="1">
        <v>1.159</v>
      </c>
      <c r="C372" s="1">
        <v>1.159</v>
      </c>
      <c r="D372" s="3">
        <f>IF(C372&lt;MAX($C$3:C372),C372/MAX($C$3:C372)-1,0)</f>
        <v>0</v>
      </c>
      <c r="E372" s="3">
        <f>IF(C372&lt;MAX($C$70:C372),C372/MAX($C$70:C372)-1,0)</f>
        <v>0</v>
      </c>
    </row>
    <row r="373" spans="1:5">
      <c r="A373" s="25">
        <v>42878</v>
      </c>
      <c r="B373" s="1">
        <v>1.165</v>
      </c>
      <c r="C373" s="1">
        <v>1.165</v>
      </c>
      <c r="D373" s="3">
        <f>IF(C373&lt;MAX($C$3:C373),C373/MAX($C$3:C373)-1,0)</f>
        <v>0</v>
      </c>
      <c r="E373" s="3">
        <f>IF(C373&lt;MAX($C$70:C373),C373/MAX($C$70:C373)-1,0)</f>
        <v>0</v>
      </c>
    </row>
    <row r="374" spans="1:5">
      <c r="A374" s="25">
        <v>42879</v>
      </c>
      <c r="B374" s="1">
        <v>1.159</v>
      </c>
      <c r="C374" s="1">
        <v>1.159</v>
      </c>
      <c r="D374" s="3">
        <f>IF(C374&lt;MAX($C$3:C374),C374/MAX($C$3:C374)-1,0)</f>
        <v>-5.1502145922747156E-3</v>
      </c>
      <c r="E374" s="3">
        <f>IF(C374&lt;MAX($C$70:C374),C374/MAX($C$70:C374)-1,0)</f>
        <v>-5.1502145922747156E-3</v>
      </c>
    </row>
    <row r="375" spans="1:5">
      <c r="A375" s="25">
        <v>42880</v>
      </c>
      <c r="B375" s="1">
        <v>1.167</v>
      </c>
      <c r="C375" s="1">
        <v>1.167</v>
      </c>
      <c r="D375" s="3">
        <f>IF(C375&lt;MAX($C$3:C375),C375/MAX($C$3:C375)-1,0)</f>
        <v>0</v>
      </c>
      <c r="E375" s="3">
        <f>IF(C375&lt;MAX($C$70:C375),C375/MAX($C$70:C375)-1,0)</f>
        <v>0</v>
      </c>
    </row>
    <row r="376" spans="1:5">
      <c r="A376" s="25">
        <v>42881</v>
      </c>
      <c r="B376" s="1">
        <v>1.1639999999999999</v>
      </c>
      <c r="C376" s="1">
        <v>1.1639999999999999</v>
      </c>
      <c r="D376" s="3">
        <f>IF(C376&lt;MAX($C$3:C376),C376/MAX($C$3:C376)-1,0)</f>
        <v>-2.5706940874037354E-3</v>
      </c>
      <c r="E376" s="3">
        <f>IF(C376&lt;MAX($C$70:C376),C376/MAX($C$70:C376)-1,0)</f>
        <v>-2.5706940874037354E-3</v>
      </c>
    </row>
    <row r="377" spans="1:5">
      <c r="A377" s="25">
        <v>42886</v>
      </c>
      <c r="B377" s="1">
        <v>1.1659999999999999</v>
      </c>
      <c r="C377" s="1">
        <v>1.1659999999999999</v>
      </c>
      <c r="D377" s="3">
        <f>IF(C377&lt;MAX($C$3:C377),C377/MAX($C$3:C377)-1,0)</f>
        <v>-8.5689802913457847E-4</v>
      </c>
      <c r="E377" s="3">
        <f>IF(C377&lt;MAX($C$70:C377),C377/MAX($C$70:C377)-1,0)</f>
        <v>-8.5689802913457847E-4</v>
      </c>
    </row>
    <row r="378" spans="1:5">
      <c r="A378" s="25">
        <v>42887</v>
      </c>
      <c r="B378" s="1">
        <v>1.177</v>
      </c>
      <c r="C378" s="1">
        <v>1.177</v>
      </c>
      <c r="D378" s="3">
        <f>IF(C378&lt;MAX($C$3:C378),C378/MAX($C$3:C378)-1,0)</f>
        <v>0</v>
      </c>
      <c r="E378" s="3">
        <f>IF(C378&lt;MAX($C$70:C378),C378/MAX($C$70:C378)-1,0)</f>
        <v>0</v>
      </c>
    </row>
    <row r="379" spans="1:5">
      <c r="A379" s="25">
        <v>42888</v>
      </c>
      <c r="B379" s="1">
        <v>1.171</v>
      </c>
      <c r="C379" s="1">
        <v>1.171</v>
      </c>
      <c r="D379" s="3">
        <f>IF(C379&lt;MAX($C$3:C379),C379/MAX($C$3:C379)-1,0)</f>
        <v>-5.0977060322854317E-3</v>
      </c>
      <c r="E379" s="3">
        <f>IF(C379&lt;MAX($C$70:C379),C379/MAX($C$70:C379)-1,0)</f>
        <v>-5.0977060322854317E-3</v>
      </c>
    </row>
    <row r="380" spans="1:5">
      <c r="A380" s="25">
        <v>42891</v>
      </c>
      <c r="B380" s="1">
        <v>1.169</v>
      </c>
      <c r="C380" s="1">
        <v>1.169</v>
      </c>
      <c r="D380" s="3">
        <f>IF(C380&lt;MAX($C$3:C380),C380/MAX($C$3:C380)-1,0)</f>
        <v>-6.7969413763806497E-3</v>
      </c>
      <c r="E380" s="3">
        <f>IF(C380&lt;MAX($C$70:C380),C380/MAX($C$70:C380)-1,0)</f>
        <v>-6.7969413763806497E-3</v>
      </c>
    </row>
    <row r="381" spans="1:5">
      <c r="A381" s="25">
        <v>42892</v>
      </c>
      <c r="B381" s="1">
        <v>1.1819999999999999</v>
      </c>
      <c r="C381" s="1">
        <v>1.1819999999999999</v>
      </c>
      <c r="D381" s="3">
        <f>IF(C381&lt;MAX($C$3:C381),C381/MAX($C$3:C381)-1,0)</f>
        <v>0</v>
      </c>
      <c r="E381" s="3">
        <f>IF(C381&lt;MAX($C$70:C381),C381/MAX($C$70:C381)-1,0)</f>
        <v>0</v>
      </c>
    </row>
    <row r="382" spans="1:5">
      <c r="A382" s="25">
        <v>42893</v>
      </c>
      <c r="B382" s="1">
        <v>1.1930000000000001</v>
      </c>
      <c r="C382" s="1">
        <v>1.1930000000000001</v>
      </c>
      <c r="D382" s="3">
        <f>IF(C382&lt;MAX($C$3:C382),C382/MAX($C$3:C382)-1,0)</f>
        <v>0</v>
      </c>
      <c r="E382" s="3">
        <f>IF(C382&lt;MAX($C$70:C382),C382/MAX($C$70:C382)-1,0)</f>
        <v>0</v>
      </c>
    </row>
    <row r="383" spans="1:5">
      <c r="A383" s="25">
        <v>42894</v>
      </c>
      <c r="B383" s="1">
        <v>1.2130000000000001</v>
      </c>
      <c r="C383" s="1">
        <v>1.2130000000000001</v>
      </c>
      <c r="D383" s="3">
        <f>IF(C383&lt;MAX($C$3:C383),C383/MAX($C$3:C383)-1,0)</f>
        <v>0</v>
      </c>
      <c r="E383" s="3">
        <f>IF(C383&lt;MAX($C$70:C383),C383/MAX($C$70:C383)-1,0)</f>
        <v>0</v>
      </c>
    </row>
    <row r="384" spans="1:5">
      <c r="A384" s="25">
        <v>42895</v>
      </c>
      <c r="B384" s="1">
        <v>1.22</v>
      </c>
      <c r="C384" s="1">
        <v>1.22</v>
      </c>
      <c r="D384" s="3">
        <f>IF(C384&lt;MAX($C$3:C384),C384/MAX($C$3:C384)-1,0)</f>
        <v>0</v>
      </c>
      <c r="E384" s="3">
        <f>IF(C384&lt;MAX($C$70:C384),C384/MAX($C$70:C384)-1,0)</f>
        <v>0</v>
      </c>
    </row>
    <row r="385" spans="1:5">
      <c r="A385" s="25">
        <v>42898</v>
      </c>
      <c r="B385" s="1">
        <v>1.2250000000000001</v>
      </c>
      <c r="C385" s="1">
        <v>1.2250000000000001</v>
      </c>
      <c r="D385" s="3">
        <f>IF(C385&lt;MAX($C$3:C385),C385/MAX($C$3:C385)-1,0)</f>
        <v>0</v>
      </c>
      <c r="E385" s="3">
        <f>IF(C385&lt;MAX($C$70:C385),C385/MAX($C$70:C385)-1,0)</f>
        <v>0</v>
      </c>
    </row>
    <row r="386" spans="1:5">
      <c r="A386" s="25">
        <v>42899</v>
      </c>
      <c r="B386" s="1">
        <v>1.226</v>
      </c>
      <c r="C386" s="1">
        <v>1.226</v>
      </c>
      <c r="D386" s="3">
        <f>IF(C386&lt;MAX($C$3:C386),C386/MAX($C$3:C386)-1,0)</f>
        <v>0</v>
      </c>
      <c r="E386" s="3">
        <f>IF(C386&lt;MAX($C$70:C386),C386/MAX($C$70:C386)-1,0)</f>
        <v>0</v>
      </c>
    </row>
    <row r="387" spans="1:5">
      <c r="A387" s="25">
        <v>42900</v>
      </c>
      <c r="B387" s="1">
        <v>1.21</v>
      </c>
      <c r="C387" s="1">
        <v>1.21</v>
      </c>
      <c r="D387" s="3">
        <f>IF(C387&lt;MAX($C$3:C387),C387/MAX($C$3:C387)-1,0)</f>
        <v>-1.3050570962479635E-2</v>
      </c>
      <c r="E387" s="3">
        <f>IF(C387&lt;MAX($C$70:C387),C387/MAX($C$70:C387)-1,0)</f>
        <v>-1.3050570962479635E-2</v>
      </c>
    </row>
    <row r="388" spans="1:5">
      <c r="A388" s="25">
        <v>42901</v>
      </c>
      <c r="B388" s="1">
        <v>1.2070000000000001</v>
      </c>
      <c r="C388" s="1">
        <v>1.2070000000000001</v>
      </c>
      <c r="D388" s="3">
        <f>IF(C388&lt;MAX($C$3:C388),C388/MAX($C$3:C388)-1,0)</f>
        <v>-1.5497553017944421E-2</v>
      </c>
      <c r="E388" s="3">
        <f>IF(C388&lt;MAX($C$70:C388),C388/MAX($C$70:C388)-1,0)</f>
        <v>-1.5497553017944421E-2</v>
      </c>
    </row>
    <row r="389" spans="1:5">
      <c r="A389" s="25">
        <v>42902</v>
      </c>
      <c r="B389" s="1">
        <v>1.204</v>
      </c>
      <c r="C389" s="1">
        <v>1.204</v>
      </c>
      <c r="D389" s="3">
        <f>IF(C389&lt;MAX($C$3:C389),C389/MAX($C$3:C389)-1,0)</f>
        <v>-1.7944535073409429E-2</v>
      </c>
      <c r="E389" s="3">
        <f>IF(C389&lt;MAX($C$70:C389),C389/MAX($C$70:C389)-1,0)</f>
        <v>-1.7944535073409429E-2</v>
      </c>
    </row>
    <row r="390" spans="1:5">
      <c r="A390" s="25">
        <v>42905</v>
      </c>
      <c r="B390" s="1">
        <v>1.212</v>
      </c>
      <c r="C390" s="1">
        <v>1.212</v>
      </c>
      <c r="D390" s="3">
        <f>IF(C390&lt;MAX($C$3:C390),C390/MAX($C$3:C390)-1,0)</f>
        <v>-1.1419249592169667E-2</v>
      </c>
      <c r="E390" s="3">
        <f>IF(C390&lt;MAX($C$70:C390),C390/MAX($C$70:C390)-1,0)</f>
        <v>-1.1419249592169667E-2</v>
      </c>
    </row>
    <row r="391" spans="1:5">
      <c r="A391" s="25">
        <v>42906</v>
      </c>
      <c r="B391" s="1">
        <v>1.208</v>
      </c>
      <c r="C391" s="1">
        <v>1.208</v>
      </c>
      <c r="D391" s="3">
        <f>IF(C391&lt;MAX($C$3:C391),C391/MAX($C$3:C391)-1,0)</f>
        <v>-1.4681892332789603E-2</v>
      </c>
      <c r="E391" s="3">
        <f>IF(C391&lt;MAX($C$70:C391),C391/MAX($C$70:C391)-1,0)</f>
        <v>-1.4681892332789603E-2</v>
      </c>
    </row>
    <row r="392" spans="1:5">
      <c r="A392" s="25">
        <v>42907</v>
      </c>
      <c r="B392" s="1">
        <v>1.2310000000000001</v>
      </c>
      <c r="C392" s="1">
        <v>1.2310000000000001</v>
      </c>
      <c r="D392" s="3">
        <f>IF(C392&lt;MAX($C$3:C392),C392/MAX($C$3:C392)-1,0)</f>
        <v>0</v>
      </c>
      <c r="E392" s="3">
        <f>IF(C392&lt;MAX($C$70:C392),C392/MAX($C$70:C392)-1,0)</f>
        <v>0</v>
      </c>
    </row>
    <row r="393" spans="1:5">
      <c r="A393" s="25">
        <v>42908</v>
      </c>
      <c r="B393" s="1">
        <v>1.2270000000000001</v>
      </c>
      <c r="C393" s="1">
        <v>1.2270000000000001</v>
      </c>
      <c r="D393" s="3">
        <f>IF(C393&lt;MAX($C$3:C393),C393/MAX($C$3:C393)-1,0)</f>
        <v>-3.2493907392363575E-3</v>
      </c>
      <c r="E393" s="3">
        <f>IF(C393&lt;MAX($C$70:C393),C393/MAX($C$70:C393)-1,0)</f>
        <v>-3.2493907392363575E-3</v>
      </c>
    </row>
    <row r="394" spans="1:5">
      <c r="A394" s="25">
        <v>42909</v>
      </c>
      <c r="B394" s="1">
        <v>1.2410000000000001</v>
      </c>
      <c r="C394" s="1">
        <v>1.2410000000000001</v>
      </c>
      <c r="D394" s="3">
        <f>IF(C394&lt;MAX($C$3:C394),C394/MAX($C$3:C394)-1,0)</f>
        <v>0</v>
      </c>
      <c r="E394" s="3">
        <f>IF(C394&lt;MAX($C$70:C394),C394/MAX($C$70:C394)-1,0)</f>
        <v>0</v>
      </c>
    </row>
    <row r="395" spans="1:5">
      <c r="A395" s="25">
        <v>42912</v>
      </c>
      <c r="B395" s="1">
        <v>1.2490000000000001</v>
      </c>
      <c r="C395" s="1">
        <v>1.2490000000000001</v>
      </c>
      <c r="D395" s="3">
        <f>IF(C395&lt;MAX($C$3:C395),C395/MAX($C$3:C395)-1,0)</f>
        <v>0</v>
      </c>
      <c r="E395" s="3">
        <f>IF(C395&lt;MAX($C$70:C395),C395/MAX($C$70:C395)-1,0)</f>
        <v>0</v>
      </c>
    </row>
    <row r="396" spans="1:5">
      <c r="A396" s="25">
        <v>42913</v>
      </c>
      <c r="B396" s="1">
        <v>1.2509999999999999</v>
      </c>
      <c r="C396" s="1">
        <v>1.2509999999999999</v>
      </c>
      <c r="D396" s="3">
        <f>IF(C396&lt;MAX($C$3:C396),C396/MAX($C$3:C396)-1,0)</f>
        <v>0</v>
      </c>
      <c r="E396" s="3">
        <f>IF(C396&lt;MAX($C$70:C396),C396/MAX($C$70:C396)-1,0)</f>
        <v>0</v>
      </c>
    </row>
    <row r="397" spans="1:5">
      <c r="A397" s="25">
        <v>42914</v>
      </c>
      <c r="B397" s="1">
        <v>1.2370000000000001</v>
      </c>
      <c r="C397" s="1">
        <v>1.2370000000000001</v>
      </c>
      <c r="D397" s="3">
        <f>IF(C397&lt;MAX($C$3:C397),C397/MAX($C$3:C397)-1,0)</f>
        <v>-1.119104716227004E-2</v>
      </c>
      <c r="E397" s="3">
        <f>IF(C397&lt;MAX($C$70:C397),C397/MAX($C$70:C397)-1,0)</f>
        <v>-1.119104716227004E-2</v>
      </c>
    </row>
    <row r="398" spans="1:5">
      <c r="A398" s="25">
        <v>42915</v>
      </c>
      <c r="B398" s="1">
        <v>1.2490000000000001</v>
      </c>
      <c r="C398" s="1">
        <v>1.2490000000000001</v>
      </c>
      <c r="D398" s="3">
        <f>IF(C398&lt;MAX($C$3:C398),C398/MAX($C$3:C398)-1,0)</f>
        <v>-1.5987210231812599E-3</v>
      </c>
      <c r="E398" s="3">
        <f>IF(C398&lt;MAX($C$70:C398),C398/MAX($C$70:C398)-1,0)</f>
        <v>-1.5987210231812599E-3</v>
      </c>
    </row>
    <row r="399" spans="1:5">
      <c r="A399" s="25">
        <v>42916</v>
      </c>
      <c r="B399" s="1">
        <v>1.2529999999999999</v>
      </c>
      <c r="C399" s="1">
        <v>1.2529999999999999</v>
      </c>
      <c r="D399" s="3">
        <f>IF(C399&lt;MAX($C$3:C399),C399/MAX($C$3:C399)-1,0)</f>
        <v>0</v>
      </c>
      <c r="E399" s="3">
        <f>IF(C399&lt;MAX($C$70:C399),C399/MAX($C$70:C399)-1,0)</f>
        <v>0</v>
      </c>
    </row>
    <row r="400" spans="1:5">
      <c r="A400" s="25">
        <v>42919</v>
      </c>
      <c r="B400" s="1">
        <v>1.2450000000000001</v>
      </c>
      <c r="C400" s="1">
        <v>1.2450000000000001</v>
      </c>
      <c r="D400" s="3">
        <f>IF(C400&lt;MAX($C$3:C400),C400/MAX($C$3:C400)-1,0)</f>
        <v>-6.3846767757380629E-3</v>
      </c>
      <c r="E400" s="3">
        <f>IF(C400&lt;MAX($C$70:C400),C400/MAX($C$70:C400)-1,0)</f>
        <v>-6.3846767757380629E-3</v>
      </c>
    </row>
    <row r="401" spans="1:5">
      <c r="A401" s="25">
        <v>42920</v>
      </c>
      <c r="B401" s="1">
        <v>1.2370000000000001</v>
      </c>
      <c r="C401" s="1">
        <v>1.2370000000000001</v>
      </c>
      <c r="D401" s="3">
        <f>IF(C401&lt;MAX($C$3:C401),C401/MAX($C$3:C401)-1,0)</f>
        <v>-1.2769353551476237E-2</v>
      </c>
      <c r="E401" s="3">
        <f>IF(C401&lt;MAX($C$70:C401),C401/MAX($C$70:C401)-1,0)</f>
        <v>-1.2769353551476237E-2</v>
      </c>
    </row>
    <row r="402" spans="1:5">
      <c r="A402" s="25">
        <v>42921</v>
      </c>
      <c r="B402" s="1">
        <v>1.2470000000000001</v>
      </c>
      <c r="C402" s="1">
        <v>1.2470000000000001</v>
      </c>
      <c r="D402" s="3">
        <f>IF(C402&lt;MAX($C$3:C402),C402/MAX($C$3:C402)-1,0)</f>
        <v>-4.7885075818034917E-3</v>
      </c>
      <c r="E402" s="3">
        <f>IF(C402&lt;MAX($C$70:C402),C402/MAX($C$70:C402)-1,0)</f>
        <v>-4.7885075818034917E-3</v>
      </c>
    </row>
    <row r="403" spans="1:5">
      <c r="A403" s="25">
        <v>42922</v>
      </c>
      <c r="B403" s="1">
        <v>1.2490000000000001</v>
      </c>
      <c r="C403" s="1">
        <v>1.2490000000000001</v>
      </c>
      <c r="D403" s="3">
        <f>IF(C403&lt;MAX($C$3:C403),C403/MAX($C$3:C403)-1,0)</f>
        <v>-3.1923383878689204E-3</v>
      </c>
      <c r="E403" s="3">
        <f>IF(C403&lt;MAX($C$70:C403),C403/MAX($C$70:C403)-1,0)</f>
        <v>-3.1923383878689204E-3</v>
      </c>
    </row>
    <row r="404" spans="1:5">
      <c r="A404" s="25">
        <v>42923</v>
      </c>
      <c r="B404" s="1">
        <v>1.2410000000000001</v>
      </c>
      <c r="C404" s="1">
        <v>1.2410000000000001</v>
      </c>
      <c r="D404" s="3">
        <f>IF(C404&lt;MAX($C$3:C404),C404/MAX($C$3:C404)-1,0)</f>
        <v>-9.5770151636072054E-3</v>
      </c>
      <c r="E404" s="3">
        <f>IF(C404&lt;MAX($C$70:C404),C404/MAX($C$70:C404)-1,0)</f>
        <v>-9.5770151636072054E-3</v>
      </c>
    </row>
    <row r="405" spans="1:5">
      <c r="A405" s="25">
        <v>42926</v>
      </c>
      <c r="B405" s="1">
        <v>1.2370000000000001</v>
      </c>
      <c r="C405" s="1">
        <v>1.2370000000000001</v>
      </c>
      <c r="D405" s="3">
        <f>IF(C405&lt;MAX($C$3:C405),C405/MAX($C$3:C405)-1,0)</f>
        <v>-1.2769353551476237E-2</v>
      </c>
      <c r="E405" s="3">
        <f>IF(C405&lt;MAX($C$70:C405),C405/MAX($C$70:C405)-1,0)</f>
        <v>-1.2769353551476237E-2</v>
      </c>
    </row>
    <row r="406" spans="1:5">
      <c r="A406" s="25">
        <v>42927</v>
      </c>
      <c r="B406" s="1">
        <v>1.2450000000000001</v>
      </c>
      <c r="C406" s="1">
        <v>1.2450000000000001</v>
      </c>
      <c r="D406" s="3">
        <f>IF(C406&lt;MAX($C$3:C406),C406/MAX($C$3:C406)-1,0)</f>
        <v>-6.3846767757380629E-3</v>
      </c>
      <c r="E406" s="3">
        <f>IF(C406&lt;MAX($C$70:C406),C406/MAX($C$70:C406)-1,0)</f>
        <v>-6.3846767757380629E-3</v>
      </c>
    </row>
    <row r="407" spans="1:5">
      <c r="A407" s="25">
        <v>42928</v>
      </c>
      <c r="B407" s="1">
        <v>1.2410000000000001</v>
      </c>
      <c r="C407" s="1">
        <v>1.2410000000000001</v>
      </c>
      <c r="D407" s="3">
        <f>IF(C407&lt;MAX($C$3:C407),C407/MAX($C$3:C407)-1,0)</f>
        <v>-9.5770151636072054E-3</v>
      </c>
      <c r="E407" s="3">
        <f>IF(C407&lt;MAX($C$70:C407),C407/MAX($C$70:C407)-1,0)</f>
        <v>-9.5770151636072054E-3</v>
      </c>
    </row>
    <row r="408" spans="1:5">
      <c r="A408" s="25">
        <v>42929</v>
      </c>
      <c r="B408" s="1">
        <v>1.2370000000000001</v>
      </c>
      <c r="C408" s="1">
        <v>1.2370000000000001</v>
      </c>
      <c r="D408" s="3">
        <f>IF(C408&lt;MAX($C$3:C408),C408/MAX($C$3:C408)-1,0)</f>
        <v>-1.2769353551476237E-2</v>
      </c>
      <c r="E408" s="3">
        <f>IF(C408&lt;MAX($C$70:C408),C408/MAX($C$70:C408)-1,0)</f>
        <v>-1.2769353551476237E-2</v>
      </c>
    </row>
    <row r="409" spans="1:5">
      <c r="A409" s="25">
        <v>42930</v>
      </c>
      <c r="B409" s="1">
        <v>1.2430000000000001</v>
      </c>
      <c r="C409" s="1">
        <v>1.2430000000000001</v>
      </c>
      <c r="D409" s="3">
        <f>IF(C409&lt;MAX($C$3:C409),C409/MAX($C$3:C409)-1,0)</f>
        <v>-7.9808459696726342E-3</v>
      </c>
      <c r="E409" s="3">
        <f>IF(C409&lt;MAX($C$70:C409),C409/MAX($C$70:C409)-1,0)</f>
        <v>-7.9808459696726342E-3</v>
      </c>
    </row>
    <row r="410" spans="1:5">
      <c r="A410" s="25">
        <v>42933</v>
      </c>
      <c r="B410" s="1">
        <v>1.2310000000000001</v>
      </c>
      <c r="C410" s="1">
        <v>1.2310000000000001</v>
      </c>
      <c r="D410" s="3">
        <f>IF(C410&lt;MAX($C$3:C410),C410/MAX($C$3:C410)-1,0)</f>
        <v>-1.7557861133279951E-2</v>
      </c>
      <c r="E410" s="3">
        <f>IF(C410&lt;MAX($C$70:C410),C410/MAX($C$70:C410)-1,0)</f>
        <v>-1.7557861133279951E-2</v>
      </c>
    </row>
    <row r="411" spans="1:5">
      <c r="A411" s="25">
        <v>42934</v>
      </c>
      <c r="B411" s="1">
        <v>1.226</v>
      </c>
      <c r="C411" s="1">
        <v>1.226</v>
      </c>
      <c r="D411" s="3">
        <f>IF(C411&lt;MAX($C$3:C411),C411/MAX($C$3:C411)-1,0)</f>
        <v>-2.154828411811649E-2</v>
      </c>
      <c r="E411" s="3">
        <f>IF(C411&lt;MAX($C$70:C411),C411/MAX($C$70:C411)-1,0)</f>
        <v>-2.154828411811649E-2</v>
      </c>
    </row>
    <row r="412" spans="1:5">
      <c r="A412" s="25">
        <v>42935</v>
      </c>
      <c r="B412" s="1">
        <v>1.2390000000000001</v>
      </c>
      <c r="C412" s="1">
        <v>1.2390000000000001</v>
      </c>
      <c r="D412" s="3">
        <f>IF(C412&lt;MAX($C$3:C412),C412/MAX($C$3:C412)-1,0)</f>
        <v>-1.1173184357541777E-2</v>
      </c>
      <c r="E412" s="3">
        <f>IF(C412&lt;MAX($C$70:C412),C412/MAX($C$70:C412)-1,0)</f>
        <v>-1.1173184357541777E-2</v>
      </c>
    </row>
    <row r="413" spans="1:5">
      <c r="A413" s="25">
        <v>42936</v>
      </c>
      <c r="B413" s="1">
        <v>1.248</v>
      </c>
      <c r="C413" s="1">
        <v>1.248</v>
      </c>
      <c r="D413" s="3">
        <f>IF(C413&lt;MAX($C$3:C413),C413/MAX($C$3:C413)-1,0)</f>
        <v>-3.9904229848363171E-3</v>
      </c>
      <c r="E413" s="3">
        <f>IF(C413&lt;MAX($C$70:C413),C413/MAX($C$70:C413)-1,0)</f>
        <v>-3.9904229848363171E-3</v>
      </c>
    </row>
    <row r="414" spans="1:5">
      <c r="A414" s="25">
        <v>42937</v>
      </c>
      <c r="B414" s="1">
        <v>1.2509999999999999</v>
      </c>
      <c r="C414" s="1">
        <v>1.2509999999999999</v>
      </c>
      <c r="D414" s="3">
        <f>IF(C414&lt;MAX($C$3:C414),C414/MAX($C$3:C414)-1,0)</f>
        <v>-1.5961691939345712E-3</v>
      </c>
      <c r="E414" s="3">
        <f>IF(C414&lt;MAX($C$70:C414),C414/MAX($C$70:C414)-1,0)</f>
        <v>-1.5961691939345712E-3</v>
      </c>
    </row>
    <row r="415" spans="1:5">
      <c r="A415" s="25">
        <v>42940</v>
      </c>
      <c r="B415" s="1">
        <v>1.258</v>
      </c>
      <c r="C415" s="1">
        <v>1.258</v>
      </c>
      <c r="D415" s="3">
        <f>IF(C415&lt;MAX($C$3:C415),C415/MAX($C$3:C415)-1,0)</f>
        <v>0</v>
      </c>
      <c r="E415" s="3">
        <f>IF(C415&lt;MAX($C$70:C415),C415/MAX($C$70:C415)-1,0)</f>
        <v>0</v>
      </c>
    </row>
    <row r="416" spans="1:5">
      <c r="A416" s="25">
        <v>42941</v>
      </c>
      <c r="B416" s="1">
        <v>1.252</v>
      </c>
      <c r="C416" s="1">
        <v>1.252</v>
      </c>
      <c r="D416" s="3">
        <f>IF(C416&lt;MAX($C$3:C416),C416/MAX($C$3:C416)-1,0)</f>
        <v>-4.7694753577106619E-3</v>
      </c>
      <c r="E416" s="3">
        <f>IF(C416&lt;MAX($C$70:C416),C416/MAX($C$70:C416)-1,0)</f>
        <v>-4.7694753577106619E-3</v>
      </c>
    </row>
    <row r="417" spans="1:5">
      <c r="A417" s="25">
        <v>42942</v>
      </c>
      <c r="B417" s="1">
        <v>1.242</v>
      </c>
      <c r="C417" s="1">
        <v>1.242</v>
      </c>
      <c r="D417" s="3">
        <f>IF(C417&lt;MAX($C$3:C417),C417/MAX($C$3:C417)-1,0)</f>
        <v>-1.2718600953895098E-2</v>
      </c>
      <c r="E417" s="3">
        <f>IF(C417&lt;MAX($C$70:C417),C417/MAX($C$70:C417)-1,0)</f>
        <v>-1.2718600953895098E-2</v>
      </c>
    </row>
    <row r="418" spans="1:5">
      <c r="A418" s="25">
        <v>42943</v>
      </c>
      <c r="B418" s="1">
        <v>1.242</v>
      </c>
      <c r="C418" s="1">
        <v>1.242</v>
      </c>
      <c r="D418" s="3">
        <f>IF(C418&lt;MAX($C$3:C418),C418/MAX($C$3:C418)-1,0)</f>
        <v>-1.2718600953895098E-2</v>
      </c>
      <c r="E418" s="3">
        <f>IF(C418&lt;MAX($C$70:C418),C418/MAX($C$70:C418)-1,0)</f>
        <v>-1.2718600953895098E-2</v>
      </c>
    </row>
    <row r="419" spans="1:5">
      <c r="A419" s="25">
        <v>42944</v>
      </c>
      <c r="B419" s="1">
        <v>1.2430000000000001</v>
      </c>
      <c r="C419" s="1">
        <v>1.2430000000000001</v>
      </c>
      <c r="D419" s="3">
        <f>IF(C419&lt;MAX($C$3:C419),C419/MAX($C$3:C419)-1,0)</f>
        <v>-1.1923688394276599E-2</v>
      </c>
      <c r="E419" s="3">
        <f>IF(C419&lt;MAX($C$70:C419),C419/MAX($C$70:C419)-1,0)</f>
        <v>-1.1923688394276599E-2</v>
      </c>
    </row>
    <row r="420" spans="1:5">
      <c r="A420" s="25">
        <v>42947</v>
      </c>
      <c r="B420" s="1">
        <v>1.2430000000000001</v>
      </c>
      <c r="C420" s="1">
        <v>1.2430000000000001</v>
      </c>
      <c r="D420" s="3">
        <f>IF(C420&lt;MAX($C$3:C420),C420/MAX($C$3:C420)-1,0)</f>
        <v>-1.1923688394276599E-2</v>
      </c>
      <c r="E420" s="3">
        <f>IF(C420&lt;MAX($C$70:C420),C420/MAX($C$70:C420)-1,0)</f>
        <v>-1.1923688394276599E-2</v>
      </c>
    </row>
    <row r="421" spans="1:5">
      <c r="A421" s="25">
        <v>42948</v>
      </c>
      <c r="B421" s="1">
        <v>1.246</v>
      </c>
      <c r="C421" s="1">
        <v>1.246</v>
      </c>
      <c r="D421" s="3">
        <f>IF(C421&lt;MAX($C$3:C421),C421/MAX($C$3:C421)-1,0)</f>
        <v>-9.5389507154213238E-3</v>
      </c>
      <c r="E421" s="3">
        <f>IF(C421&lt;MAX($C$70:C421),C421/MAX($C$70:C421)-1,0)</f>
        <v>-9.5389507154213238E-3</v>
      </c>
    </row>
    <row r="422" spans="1:5">
      <c r="A422" s="25">
        <v>42949</v>
      </c>
      <c r="B422" s="1">
        <v>1.2390000000000001</v>
      </c>
      <c r="C422" s="1">
        <v>1.2390000000000001</v>
      </c>
      <c r="D422" s="3">
        <f>IF(C422&lt;MAX($C$3:C422),C422/MAX($C$3:C422)-1,0)</f>
        <v>-1.5103338632750374E-2</v>
      </c>
      <c r="E422" s="3">
        <f>IF(C422&lt;MAX($C$70:C422),C422/MAX($C$70:C422)-1,0)</f>
        <v>-1.5103338632750374E-2</v>
      </c>
    </row>
    <row r="423" spans="1:5">
      <c r="A423" s="25">
        <v>42950</v>
      </c>
      <c r="B423" s="1">
        <v>1.228</v>
      </c>
      <c r="C423" s="1">
        <v>1.228</v>
      </c>
      <c r="D423" s="3">
        <f>IF(C423&lt;MAX($C$3:C423),C423/MAX($C$3:C423)-1,0)</f>
        <v>-2.3847376788553309E-2</v>
      </c>
      <c r="E423" s="3">
        <f>IF(C423&lt;MAX($C$70:C423),C423/MAX($C$70:C423)-1,0)</f>
        <v>-2.3847376788553309E-2</v>
      </c>
    </row>
    <row r="424" spans="1:5">
      <c r="A424" s="25">
        <v>42951</v>
      </c>
      <c r="B424" s="1">
        <v>1.2210000000000001</v>
      </c>
      <c r="C424" s="1">
        <v>1.2210000000000001</v>
      </c>
      <c r="D424" s="3">
        <f>IF(C424&lt;MAX($C$3:C424),C424/MAX($C$3:C424)-1,0)</f>
        <v>-2.9411764705882248E-2</v>
      </c>
      <c r="E424" s="3">
        <f>IF(C424&lt;MAX($C$70:C424),C424/MAX($C$70:C424)-1,0)</f>
        <v>-2.9411764705882248E-2</v>
      </c>
    </row>
    <row r="425" spans="1:5">
      <c r="A425" s="25">
        <v>42954</v>
      </c>
      <c r="B425" s="1">
        <v>1.2310000000000001</v>
      </c>
      <c r="C425" s="1">
        <v>1.2310000000000001</v>
      </c>
      <c r="D425" s="3">
        <f>IF(C425&lt;MAX($C$3:C425),C425/MAX($C$3:C425)-1,0)</f>
        <v>-2.1462639109697812E-2</v>
      </c>
      <c r="E425" s="3">
        <f>IF(C425&lt;MAX($C$70:C425),C425/MAX($C$70:C425)-1,0)</f>
        <v>-2.1462639109697812E-2</v>
      </c>
    </row>
    <row r="426" spans="1:5">
      <c r="A426" s="25">
        <v>42955</v>
      </c>
      <c r="B426" s="1">
        <v>1.232</v>
      </c>
      <c r="C426" s="1">
        <v>1.232</v>
      </c>
      <c r="D426" s="3">
        <f>IF(C426&lt;MAX($C$3:C426),C426/MAX($C$3:C426)-1,0)</f>
        <v>-2.0667726550079535E-2</v>
      </c>
      <c r="E426" s="3">
        <f>IF(C426&lt;MAX($C$70:C426),C426/MAX($C$70:C426)-1,0)</f>
        <v>-2.0667726550079535E-2</v>
      </c>
    </row>
    <row r="427" spans="1:5">
      <c r="A427" s="25">
        <v>42956</v>
      </c>
      <c r="B427" s="1">
        <v>1.2450000000000001</v>
      </c>
      <c r="C427" s="1">
        <v>1.2450000000000001</v>
      </c>
      <c r="D427" s="3">
        <f>IF(C427&lt;MAX($C$3:C427),C427/MAX($C$3:C427)-1,0)</f>
        <v>-1.0333863275039712E-2</v>
      </c>
      <c r="E427" s="3">
        <f>IF(C427&lt;MAX($C$70:C427),C427/MAX($C$70:C427)-1,0)</f>
        <v>-1.0333863275039712E-2</v>
      </c>
    </row>
    <row r="428" spans="1:5">
      <c r="A428" s="25">
        <v>42957</v>
      </c>
      <c r="B428" s="1">
        <v>1.2470000000000001</v>
      </c>
      <c r="C428" s="1">
        <v>1.2470000000000001</v>
      </c>
      <c r="D428" s="3">
        <f>IF(C428&lt;MAX($C$3:C428),C428/MAX($C$3:C428)-1,0)</f>
        <v>-8.7440381558028246E-3</v>
      </c>
      <c r="E428" s="3">
        <f>IF(C428&lt;MAX($C$70:C428),C428/MAX($C$70:C428)-1,0)</f>
        <v>-8.7440381558028246E-3</v>
      </c>
    </row>
    <row r="429" spans="1:5">
      <c r="A429" s="25">
        <v>42958</v>
      </c>
      <c r="B429" s="1">
        <v>1.234</v>
      </c>
      <c r="C429" s="1">
        <v>1.234</v>
      </c>
      <c r="D429" s="3">
        <f>IF(C429&lt;MAX($C$3:C429),C429/MAX($C$3:C429)-1,0)</f>
        <v>-1.9077901430842648E-2</v>
      </c>
      <c r="E429" s="3">
        <f>IF(C429&lt;MAX($C$70:C429),C429/MAX($C$70:C429)-1,0)</f>
        <v>-1.9077901430842648E-2</v>
      </c>
    </row>
    <row r="430" spans="1:5">
      <c r="A430" s="25">
        <v>42961</v>
      </c>
      <c r="B430" s="1">
        <v>1.2529999999999999</v>
      </c>
      <c r="C430" s="1">
        <v>1.2529999999999999</v>
      </c>
      <c r="D430" s="3">
        <f>IF(C430&lt;MAX($C$3:C430),C430/MAX($C$3:C430)-1,0)</f>
        <v>-3.9745627980922738E-3</v>
      </c>
      <c r="E430" s="3">
        <f>IF(C430&lt;MAX($C$70:C430),C430/MAX($C$70:C430)-1,0)</f>
        <v>-3.9745627980922738E-3</v>
      </c>
    </row>
    <row r="431" spans="1:5">
      <c r="A431" s="25">
        <v>42962</v>
      </c>
      <c r="B431" s="1">
        <v>1.2569999999999999</v>
      </c>
      <c r="C431" s="1">
        <v>1.2569999999999999</v>
      </c>
      <c r="D431" s="3">
        <f>IF(C431&lt;MAX($C$3:C431),C431/MAX($C$3:C431)-1,0)</f>
        <v>-7.9491255961849916E-4</v>
      </c>
      <c r="E431" s="3">
        <f>IF(C431&lt;MAX($C$70:C431),C431/MAX($C$70:C431)-1,0)</f>
        <v>-7.9491255961849916E-4</v>
      </c>
    </row>
    <row r="432" spans="1:5">
      <c r="A432" s="25">
        <v>42963</v>
      </c>
      <c r="B432" s="1">
        <v>1.256</v>
      </c>
      <c r="C432" s="1">
        <v>1.256</v>
      </c>
      <c r="D432" s="3">
        <f>IF(C432&lt;MAX($C$3:C432),C432/MAX($C$3:C432)-1,0)</f>
        <v>-1.5898251192368873E-3</v>
      </c>
      <c r="E432" s="3">
        <f>IF(C432&lt;MAX($C$70:C432),C432/MAX($C$70:C432)-1,0)</f>
        <v>-1.5898251192368873E-3</v>
      </c>
    </row>
    <row r="433" spans="1:5">
      <c r="A433" s="25">
        <v>42964</v>
      </c>
      <c r="B433" s="1">
        <v>1.258</v>
      </c>
      <c r="C433" s="1">
        <v>1.258</v>
      </c>
      <c r="D433" s="3">
        <f>IF(C433&lt;MAX($C$3:C433),C433/MAX($C$3:C433)-1,0)</f>
        <v>0</v>
      </c>
      <c r="E433" s="3">
        <f>IF(C433&lt;MAX($C$70:C433),C433/MAX($C$70:C433)-1,0)</f>
        <v>0</v>
      </c>
    </row>
    <row r="434" spans="1:5">
      <c r="A434" s="25">
        <v>42965</v>
      </c>
      <c r="B434" s="1">
        <v>1.2569999999999999</v>
      </c>
      <c r="C434" s="1">
        <v>1.2569999999999999</v>
      </c>
      <c r="D434" s="3">
        <f>IF(C434&lt;MAX($C$3:C434),C434/MAX($C$3:C434)-1,0)</f>
        <v>-7.9491255961849916E-4</v>
      </c>
      <c r="E434" s="3">
        <f>IF(C434&lt;MAX($C$70:C434),C434/MAX($C$70:C434)-1,0)</f>
        <v>-7.9491255961849916E-4</v>
      </c>
    </row>
    <row r="435" spans="1:5">
      <c r="A435" s="25">
        <v>42968</v>
      </c>
      <c r="B435" s="1">
        <v>1.2589999999999999</v>
      </c>
      <c r="C435" s="1">
        <v>1.2589999999999999</v>
      </c>
      <c r="D435" s="3">
        <f>IF(C435&lt;MAX($C$3:C435),C435/MAX($C$3:C435)-1,0)</f>
        <v>0</v>
      </c>
      <c r="E435" s="3">
        <f>IF(C435&lt;MAX($C$70:C435),C435/MAX($C$70:C435)-1,0)</f>
        <v>0</v>
      </c>
    </row>
    <row r="436" spans="1:5">
      <c r="A436" s="25">
        <v>42969</v>
      </c>
      <c r="B436" s="1">
        <v>1.26</v>
      </c>
      <c r="C436" s="1">
        <v>1.26</v>
      </c>
      <c r="D436" s="3">
        <f>IF(C436&lt;MAX($C$3:C436),C436/MAX($C$3:C436)-1,0)</f>
        <v>0</v>
      </c>
      <c r="E436" s="3">
        <f>IF(C436&lt;MAX($C$70:C436),C436/MAX($C$70:C436)-1,0)</f>
        <v>0</v>
      </c>
    </row>
    <row r="437" spans="1:5">
      <c r="A437" s="25">
        <v>42970</v>
      </c>
      <c r="B437" s="1">
        <v>1.26</v>
      </c>
      <c r="C437" s="1">
        <v>1.26</v>
      </c>
      <c r="D437" s="3">
        <f>IF(C437&lt;MAX($C$3:C437),C437/MAX($C$3:C437)-1,0)</f>
        <v>0</v>
      </c>
      <c r="E437" s="3">
        <f>IF(C437&lt;MAX($C$70:C437),C437/MAX($C$70:C437)-1,0)</f>
        <v>0</v>
      </c>
    </row>
    <row r="438" spans="1:5">
      <c r="A438" s="25">
        <v>42971</v>
      </c>
      <c r="B438" s="1">
        <v>1.2549999999999999</v>
      </c>
      <c r="C438" s="1">
        <v>1.2549999999999999</v>
      </c>
      <c r="D438" s="3">
        <f>IF(C438&lt;MAX($C$3:C438),C438/MAX($C$3:C438)-1,0)</f>
        <v>-3.9682539682540652E-3</v>
      </c>
      <c r="E438" s="3">
        <f>IF(C438&lt;MAX($C$70:C438),C438/MAX($C$70:C438)-1,0)</f>
        <v>-3.9682539682540652E-3</v>
      </c>
    </row>
    <row r="439" spans="1:5">
      <c r="A439" s="25">
        <v>42972</v>
      </c>
      <c r="B439" s="1">
        <v>1.26</v>
      </c>
      <c r="C439" s="1">
        <v>1.26</v>
      </c>
      <c r="D439" s="3">
        <f>IF(C439&lt;MAX($C$3:C439),C439/MAX($C$3:C439)-1,0)</f>
        <v>0</v>
      </c>
      <c r="E439" s="3">
        <f>IF(C439&lt;MAX($C$70:C439),C439/MAX($C$70:C439)-1,0)</f>
        <v>0</v>
      </c>
    </row>
    <row r="440" spans="1:5">
      <c r="A440" s="25">
        <v>42975</v>
      </c>
      <c r="B440" s="1">
        <v>1.268</v>
      </c>
      <c r="C440" s="1">
        <v>1.268</v>
      </c>
      <c r="D440" s="3">
        <f>IF(C440&lt;MAX($C$3:C440),C440/MAX($C$3:C440)-1,0)</f>
        <v>0</v>
      </c>
      <c r="E440" s="3">
        <f>IF(C440&lt;MAX($C$70:C440),C440/MAX($C$70:C440)-1,0)</f>
        <v>0</v>
      </c>
    </row>
    <row r="441" spans="1:5">
      <c r="A441" s="25">
        <v>42976</v>
      </c>
      <c r="B441" s="1">
        <v>1.2629999999999999</v>
      </c>
      <c r="C441" s="1">
        <v>1.2629999999999999</v>
      </c>
      <c r="D441" s="3">
        <f>IF(C441&lt;MAX($C$3:C441),C441/MAX($C$3:C441)-1,0)</f>
        <v>-3.9432176656152285E-3</v>
      </c>
      <c r="E441" s="3">
        <f>IF(C441&lt;MAX($C$70:C441),C441/MAX($C$70:C441)-1,0)</f>
        <v>-3.9432176656152285E-3</v>
      </c>
    </row>
    <row r="442" spans="1:5">
      <c r="A442" s="25">
        <v>42977</v>
      </c>
      <c r="B442" s="1">
        <v>1.2649999999999999</v>
      </c>
      <c r="C442" s="1">
        <v>1.2649999999999999</v>
      </c>
      <c r="D442" s="3">
        <f>IF(C442&lt;MAX($C$3:C442),C442/MAX($C$3:C442)-1,0)</f>
        <v>-2.3659305993691815E-3</v>
      </c>
      <c r="E442" s="3">
        <f>IF(C442&lt;MAX($C$70:C442),C442/MAX($C$70:C442)-1,0)</f>
        <v>-2.3659305993691815E-3</v>
      </c>
    </row>
    <row r="443" spans="1:5">
      <c r="A443" s="25">
        <v>42978</v>
      </c>
      <c r="B443" s="1">
        <v>1.264</v>
      </c>
      <c r="C443" s="1">
        <v>1.264</v>
      </c>
      <c r="D443" s="3">
        <f>IF(C443&lt;MAX($C$3:C443),C443/MAX($C$3:C443)-1,0)</f>
        <v>-3.154574132492094E-3</v>
      </c>
      <c r="E443" s="3">
        <f>IF(C443&lt;MAX($C$70:C443),C443/MAX($C$70:C443)-1,0)</f>
        <v>-3.154574132492094E-3</v>
      </c>
    </row>
    <row r="444" spans="1:5">
      <c r="A444" s="25">
        <v>42979</v>
      </c>
      <c r="B444" s="1">
        <v>1.268</v>
      </c>
      <c r="C444" s="1">
        <v>1.268</v>
      </c>
      <c r="D444" s="3">
        <f>IF(C444&lt;MAX($C$3:C444),C444/MAX($C$3:C444)-1,0)</f>
        <v>0</v>
      </c>
      <c r="E444" s="3">
        <f>IF(C444&lt;MAX($C$70:C444),C444/MAX($C$70:C444)-1,0)</f>
        <v>0</v>
      </c>
    </row>
    <row r="445" spans="1:5">
      <c r="A445" s="25">
        <v>42982</v>
      </c>
      <c r="B445" s="1">
        <v>1.28</v>
      </c>
      <c r="C445" s="1">
        <v>1.28</v>
      </c>
      <c r="D445" s="3">
        <f>IF(C445&lt;MAX($C$3:C445),C445/MAX($C$3:C445)-1,0)</f>
        <v>0</v>
      </c>
      <c r="E445" s="3">
        <f>IF(C445&lt;MAX($C$70:C445),C445/MAX($C$70:C445)-1,0)</f>
        <v>0</v>
      </c>
    </row>
    <row r="446" spans="1:5">
      <c r="A446" s="25">
        <v>42983</v>
      </c>
      <c r="B446" s="1">
        <v>1.284</v>
      </c>
      <c r="C446" s="1">
        <v>1.284</v>
      </c>
      <c r="D446" s="3">
        <f>IF(C446&lt;MAX($C$3:C446),C446/MAX($C$3:C446)-1,0)</f>
        <v>0</v>
      </c>
      <c r="E446" s="3">
        <f>IF(C446&lt;MAX($C$70:C446),C446/MAX($C$70:C446)-1,0)</f>
        <v>0</v>
      </c>
    </row>
    <row r="447" spans="1:5">
      <c r="A447" s="25">
        <v>42984</v>
      </c>
      <c r="B447" s="1">
        <v>1.278</v>
      </c>
      <c r="C447" s="1">
        <v>1.278</v>
      </c>
      <c r="D447" s="3">
        <f>IF(C447&lt;MAX($C$3:C447),C447/MAX($C$3:C447)-1,0)</f>
        <v>-4.6728971962617383E-3</v>
      </c>
      <c r="E447" s="3">
        <f>IF(C447&lt;MAX($C$70:C447),C447/MAX($C$70:C447)-1,0)</f>
        <v>-4.6728971962617383E-3</v>
      </c>
    </row>
    <row r="448" spans="1:5">
      <c r="A448" s="25">
        <v>42985</v>
      </c>
      <c r="B448" s="1">
        <v>1.278</v>
      </c>
      <c r="C448" s="1">
        <v>1.278</v>
      </c>
      <c r="D448" s="3">
        <f>IF(C448&lt;MAX($C$3:C448),C448/MAX($C$3:C448)-1,0)</f>
        <v>-4.6728971962617383E-3</v>
      </c>
      <c r="E448" s="3">
        <f>IF(C448&lt;MAX($C$70:C448),C448/MAX($C$70:C448)-1,0)</f>
        <v>-4.6728971962617383E-3</v>
      </c>
    </row>
    <row r="449" spans="1:6">
      <c r="A449" s="25">
        <v>42986</v>
      </c>
      <c r="B449" s="1">
        <v>1.2769999999999999</v>
      </c>
      <c r="C449" s="1">
        <v>1.2769999999999999</v>
      </c>
      <c r="D449" s="3">
        <f>IF(C449&lt;MAX($C$3:C449),C449/MAX($C$3:C449)-1,0)</f>
        <v>-5.4517133956387687E-3</v>
      </c>
      <c r="E449" s="3">
        <f>IF(C449&lt;MAX($C$70:C449),C449/MAX($C$70:C449)-1,0)</f>
        <v>-5.4517133956387687E-3</v>
      </c>
    </row>
    <row r="450" spans="1:6">
      <c r="A450" s="25">
        <v>42989</v>
      </c>
      <c r="B450" s="1">
        <v>1.276</v>
      </c>
      <c r="C450" s="1">
        <v>1.276</v>
      </c>
      <c r="D450" s="3">
        <f>IF(C450&lt;MAX($C$3:C450),C450/MAX($C$3:C450)-1,0)</f>
        <v>-6.230529595015577E-3</v>
      </c>
      <c r="E450" s="3">
        <f>IF(C450&lt;MAX($C$70:C450),C450/MAX($C$70:C450)-1,0)</f>
        <v>-6.230529595015577E-3</v>
      </c>
    </row>
    <row r="451" spans="1:6">
      <c r="A451" s="25">
        <v>42990</v>
      </c>
      <c r="B451" s="1">
        <v>1.2809999999999999</v>
      </c>
      <c r="C451" s="1">
        <v>1.2809999999999999</v>
      </c>
      <c r="D451" s="3">
        <f>IF(C451&lt;MAX($C$3:C451),C451/MAX($C$3:C451)-1,0)</f>
        <v>-2.3364485981309802E-3</v>
      </c>
      <c r="E451" s="3">
        <f>IF(C451&lt;MAX($C$70:C451),C451/MAX($C$70:C451)-1,0)</f>
        <v>-2.3364485981309802E-3</v>
      </c>
    </row>
    <row r="452" spans="1:6">
      <c r="A452" s="25">
        <v>42991</v>
      </c>
      <c r="B452" s="1">
        <v>1.29</v>
      </c>
      <c r="C452" s="1">
        <v>1.29</v>
      </c>
      <c r="D452" s="3">
        <f>IF(C452&lt;MAX($C$3:C452),C452/MAX($C$3:C452)-1,0)</f>
        <v>0</v>
      </c>
      <c r="E452" s="3">
        <f>IF(C452&lt;MAX($C$70:C452),C452/MAX($C$70:C452)-1,0)</f>
        <v>0</v>
      </c>
    </row>
    <row r="453" spans="1:6">
      <c r="A453" s="25">
        <v>42992</v>
      </c>
      <c r="B453" s="1">
        <v>1.2849999999999999</v>
      </c>
      <c r="C453" s="1">
        <v>1.2849999999999999</v>
      </c>
      <c r="D453" s="3">
        <f>IF(C453&lt;MAX($C$3:C453),C453/MAX($C$3:C453)-1,0)</f>
        <v>-3.8759689922481799E-3</v>
      </c>
      <c r="E453" s="3">
        <f>IF(C453&lt;MAX($C$70:C453),C453/MAX($C$70:C453)-1,0)</f>
        <v>-3.8759689922481799E-3</v>
      </c>
    </row>
    <row r="454" spans="1:6">
      <c r="A454" s="25">
        <v>42993</v>
      </c>
      <c r="B454" s="1">
        <v>1.2929999999999999</v>
      </c>
      <c r="C454" s="1">
        <v>1.2929999999999999</v>
      </c>
      <c r="D454" s="3">
        <f>IF(C454&lt;MAX($C$3:C454),C454/MAX($C$3:C454)-1,0)</f>
        <v>0</v>
      </c>
      <c r="E454" s="3">
        <f>IF(C454&lt;MAX($C$70:C454),C454/MAX($C$70:C454)-1,0)</f>
        <v>0</v>
      </c>
    </row>
    <row r="455" spans="1:6">
      <c r="A455" s="25">
        <v>42996</v>
      </c>
      <c r="B455" s="1">
        <v>1.302</v>
      </c>
      <c r="C455" s="1">
        <v>1.302</v>
      </c>
      <c r="D455" s="3">
        <f>IF(C455&lt;MAX($C$3:C455),C455/MAX($C$3:C455)-1,0)</f>
        <v>0</v>
      </c>
      <c r="E455" s="3">
        <f>IF(C455&lt;MAX($C$70:C455),C455/MAX($C$70:C455)-1,0)</f>
        <v>0</v>
      </c>
    </row>
    <row r="456" spans="1:6">
      <c r="A456" s="25">
        <v>42997</v>
      </c>
      <c r="B456" s="1">
        <v>1.296</v>
      </c>
      <c r="C456" s="1">
        <v>1.296</v>
      </c>
      <c r="D456" s="3">
        <f>IF(C456&lt;MAX($C$3:C456),C456/MAX($C$3:C456)-1,0)</f>
        <v>-4.6082949308755561E-3</v>
      </c>
      <c r="E456" s="3">
        <f>IF(C456&lt;MAX($C$70:C456),C456/MAX($C$70:C456)-1,0)</f>
        <v>-4.6082949308755561E-3</v>
      </c>
      <c r="F456" s="1">
        <f>B464/B443-1</f>
        <v>5.5379746835443111E-2</v>
      </c>
    </row>
    <row r="457" spans="1:6">
      <c r="A457" s="25">
        <v>42998</v>
      </c>
      <c r="B457" s="1">
        <v>1.3049999999999999</v>
      </c>
      <c r="C457" s="1">
        <v>1.3049999999999999</v>
      </c>
      <c r="D457" s="3">
        <f>IF(C457&lt;MAX($C$3:C457),C457/MAX($C$3:C457)-1,0)</f>
        <v>0</v>
      </c>
      <c r="E457" s="3">
        <f>IF(C457&lt;MAX($C$70:C457),C457/MAX($C$70:C457)-1,0)</f>
        <v>0</v>
      </c>
    </row>
    <row r="458" spans="1:6">
      <c r="A458" s="25">
        <v>42999</v>
      </c>
      <c r="B458" s="1">
        <v>1.3089999999999999</v>
      </c>
      <c r="C458" s="1">
        <v>1.3089999999999999</v>
      </c>
      <c r="D458" s="3">
        <f>IF(C458&lt;MAX($C$3:C458),C458/MAX($C$3:C458)-1,0)</f>
        <v>0</v>
      </c>
      <c r="E458" s="3">
        <f>IF(C458&lt;MAX($C$70:C458),C458/MAX($C$70:C458)-1,0)</f>
        <v>0</v>
      </c>
    </row>
    <row r="459" spans="1:6">
      <c r="A459" s="25">
        <v>43000</v>
      </c>
      <c r="B459" s="1">
        <v>1.3149999999999999</v>
      </c>
      <c r="C459" s="1">
        <v>1.3149999999999999</v>
      </c>
      <c r="D459" s="3">
        <f>IF(C459&lt;MAX($C$3:C459),C459/MAX($C$3:C459)-1,0)</f>
        <v>0</v>
      </c>
      <c r="E459" s="3">
        <f>IF(C459&lt;MAX($C$70:C459),C459/MAX($C$70:C459)-1,0)</f>
        <v>0</v>
      </c>
    </row>
    <row r="460" spans="1:6">
      <c r="A460" s="25">
        <v>43003</v>
      </c>
      <c r="B460" s="1">
        <v>1.3089999999999999</v>
      </c>
      <c r="C460" s="1">
        <v>1.3089999999999999</v>
      </c>
      <c r="D460" s="3">
        <f>IF(C460&lt;MAX($C$3:C460),C460/MAX($C$3:C460)-1,0)</f>
        <v>-4.5627376425855237E-3</v>
      </c>
      <c r="E460" s="3">
        <f>IF(C460&lt;MAX($C$70:C460),C460/MAX($C$70:C460)-1,0)</f>
        <v>-4.5627376425855237E-3</v>
      </c>
    </row>
    <row r="461" spans="1:6">
      <c r="A461" s="25">
        <v>43004</v>
      </c>
      <c r="B461" s="1">
        <v>1.306</v>
      </c>
      <c r="C461" s="1">
        <v>1.306</v>
      </c>
      <c r="D461" s="3">
        <f>IF(C461&lt;MAX($C$3:C461),C461/MAX($C$3:C461)-1,0)</f>
        <v>-6.8441064638782301E-3</v>
      </c>
      <c r="E461" s="3">
        <f>IF(C461&lt;MAX($C$70:C461),C461/MAX($C$70:C461)-1,0)</f>
        <v>-6.8441064638782301E-3</v>
      </c>
    </row>
    <row r="462" spans="1:6">
      <c r="A462" s="25">
        <v>43005</v>
      </c>
      <c r="B462" s="1">
        <v>1.3140000000000001</v>
      </c>
      <c r="C462" s="1">
        <v>1.3140000000000001</v>
      </c>
      <c r="D462" s="3">
        <f>IF(C462&lt;MAX($C$3:C462),C462/MAX($C$3:C462)-1,0)</f>
        <v>-7.6045627376419844E-4</v>
      </c>
      <c r="E462" s="3">
        <f>IF(C462&lt;MAX($C$70:C462),C462/MAX($C$70:C462)-1,0)</f>
        <v>-7.6045627376419844E-4</v>
      </c>
    </row>
    <row r="463" spans="1:6">
      <c r="A463" s="25">
        <v>43006</v>
      </c>
      <c r="B463" s="1">
        <v>1.3240000000000001</v>
      </c>
      <c r="C463" s="1">
        <v>1.3240000000000001</v>
      </c>
      <c r="D463" s="3">
        <f>IF(C463&lt;MAX($C$3:C463),C463/MAX($C$3:C463)-1,0)</f>
        <v>0</v>
      </c>
      <c r="E463" s="3">
        <f>IF(C463&lt;MAX($C$70:C463),C463/MAX($C$70:C463)-1,0)</f>
        <v>0</v>
      </c>
    </row>
    <row r="464" spans="1:6">
      <c r="A464" s="25">
        <v>43007</v>
      </c>
      <c r="B464" s="1">
        <v>1.3340000000000001</v>
      </c>
      <c r="C464" s="1">
        <v>1.3340000000000001</v>
      </c>
      <c r="D464" s="3">
        <f>IF(C464&lt;MAX($C$3:C464),C464/MAX($C$3:C464)-1,0)</f>
        <v>0</v>
      </c>
      <c r="E464" s="3">
        <f>IF(C464&lt;MAX($C$70:C464),C464/MAX($C$70:C464)-1,0)</f>
        <v>0</v>
      </c>
    </row>
    <row r="465" spans="1:5" ht="14.25">
      <c r="A465" s="25">
        <v>43017</v>
      </c>
      <c r="B465" s="223">
        <v>1.3520000000000001</v>
      </c>
      <c r="C465" s="223">
        <v>1.3520000000000001</v>
      </c>
      <c r="D465" s="3">
        <f>IF(C465&lt;MAX($C$3:C465),C465/MAX($C$3:C465)-1,0)</f>
        <v>0</v>
      </c>
      <c r="E465" s="3">
        <f>IF(C465&lt;MAX($C$70:C465),C465/MAX($C$70:C465)-1,0)</f>
        <v>0</v>
      </c>
    </row>
    <row r="466" spans="1:5" ht="14.25">
      <c r="A466" s="25">
        <v>43018</v>
      </c>
      <c r="B466" s="223">
        <v>1.347</v>
      </c>
      <c r="C466" s="223">
        <v>1.347</v>
      </c>
      <c r="D466" s="3">
        <f>IF(C466&lt;MAX($C$3:C466),C466/MAX($C$3:C466)-1,0)</f>
        <v>-3.6982248520710526E-3</v>
      </c>
      <c r="E466" s="3">
        <f>IF(C466&lt;MAX($C$70:C466),C466/MAX($C$70:C466)-1,0)</f>
        <v>-3.6982248520710526E-3</v>
      </c>
    </row>
    <row r="467" spans="1:5" ht="14.25">
      <c r="A467" s="25">
        <v>43019</v>
      </c>
      <c r="B467" s="223">
        <v>1.361</v>
      </c>
      <c r="C467" s="223">
        <v>1.361</v>
      </c>
      <c r="D467" s="3">
        <f>IF(C467&lt;MAX($C$3:C467),C467/MAX($C$3:C467)-1,0)</f>
        <v>0</v>
      </c>
      <c r="E467" s="3">
        <f>IF(C467&lt;MAX($C$70:C467),C467/MAX($C$70:C467)-1,0)</f>
        <v>0</v>
      </c>
    </row>
    <row r="468" spans="1:5" ht="14.25">
      <c r="A468" s="25">
        <v>43020</v>
      </c>
      <c r="B468" s="223">
        <v>1.3660000000000001</v>
      </c>
      <c r="C468" s="223">
        <v>1.3660000000000001</v>
      </c>
      <c r="D468" s="3">
        <f>IF(C468&lt;MAX($C$3:C468),C468/MAX($C$3:C468)-1,0)</f>
        <v>0</v>
      </c>
      <c r="E468" s="3">
        <f>IF(C468&lt;MAX($C$70:C468),C468/MAX($C$70:C468)-1,0)</f>
        <v>0</v>
      </c>
    </row>
    <row r="469" spans="1:5" ht="14.25">
      <c r="A469" s="25">
        <v>43021</v>
      </c>
      <c r="B469" s="225">
        <v>1.3640000000000001</v>
      </c>
      <c r="C469" s="225">
        <v>1.3640000000000001</v>
      </c>
      <c r="D469" s="3">
        <f>IF(C469&lt;MAX($C$3:C469),C469/MAX($C$3:C469)-1,0)</f>
        <v>-1.4641288433382416E-3</v>
      </c>
      <c r="E469" s="3">
        <f>IF(C469&lt;MAX($C$70:C469),C469/MAX($C$70:C469)-1,0)</f>
        <v>-1.4641288433382416E-3</v>
      </c>
    </row>
    <row r="470" spans="1:5">
      <c r="A470" s="25">
        <v>43024</v>
      </c>
      <c r="B470" s="307">
        <v>1.3660000000000001</v>
      </c>
      <c r="C470" s="307">
        <v>1.3660000000000001</v>
      </c>
      <c r="D470" s="3">
        <f>IF(C470&lt;MAX($C$3:C470),C470/MAX($C$3:C470)-1,0)</f>
        <v>0</v>
      </c>
      <c r="E470" s="3">
        <f>IF(C470&lt;MAX($C$70:C470),C470/MAX($C$70:C470)-1,0)</f>
        <v>0</v>
      </c>
    </row>
    <row r="471" spans="1:5">
      <c r="A471" s="25">
        <v>43025</v>
      </c>
      <c r="B471" s="307">
        <v>1.37</v>
      </c>
      <c r="C471" s="307">
        <v>1.37</v>
      </c>
      <c r="D471" s="3">
        <f>IF(C471&lt;MAX($C$3:C471),C471/MAX($C$3:C471)-1,0)</f>
        <v>0</v>
      </c>
      <c r="E471" s="3">
        <f>IF(C471&lt;MAX($C$70:C471),C471/MAX($C$70:C471)-1,0)</f>
        <v>0</v>
      </c>
    </row>
    <row r="472" spans="1:5">
      <c r="A472" s="25">
        <v>43026</v>
      </c>
      <c r="B472" s="307">
        <v>1.39</v>
      </c>
      <c r="C472" s="307">
        <v>1.39</v>
      </c>
      <c r="D472" s="3">
        <f>IF(C472&lt;MAX($C$3:C472),C472/MAX($C$3:C472)-1,0)</f>
        <v>0</v>
      </c>
      <c r="E472" s="3">
        <f>IF(C472&lt;MAX($C$70:C472),C472/MAX($C$70:C472)-1,0)</f>
        <v>0</v>
      </c>
    </row>
    <row r="473" spans="1:5">
      <c r="A473" s="25">
        <v>43027</v>
      </c>
      <c r="B473" s="307">
        <v>1.39</v>
      </c>
      <c r="C473" s="307">
        <v>1.39</v>
      </c>
      <c r="D473" s="3">
        <f>IF(C473&lt;MAX($C$3:C473),C473/MAX($C$3:C473)-1,0)</f>
        <v>0</v>
      </c>
      <c r="E473" s="3">
        <f>IF(C473&lt;MAX($C$70:C473),C473/MAX($C$70:C473)-1,0)</f>
        <v>0</v>
      </c>
    </row>
    <row r="474" spans="1:5">
      <c r="A474" s="25">
        <v>43028</v>
      </c>
      <c r="B474" s="308">
        <v>1.3859999999999999</v>
      </c>
      <c r="C474" s="308">
        <v>1.3859999999999999</v>
      </c>
      <c r="D474" s="3">
        <f>IF(C474&lt;MAX($C$3:C474),C474/MAX($C$3:C474)-1,0)</f>
        <v>-2.8776978417266452E-3</v>
      </c>
      <c r="E474" s="3">
        <f>IF(C474&lt;MAX($C$70:C474),C474/MAX($C$70:C474)-1,0)</f>
        <v>-2.8776978417266452E-3</v>
      </c>
    </row>
  </sheetData>
  <sortState ref="A3:C464">
    <sortCondition ref="A2"/>
  </sortState>
  <mergeCells count="8">
    <mergeCell ref="F42:G42"/>
    <mergeCell ref="H42:I42"/>
    <mergeCell ref="F39:G39"/>
    <mergeCell ref="H39:I39"/>
    <mergeCell ref="F40:G40"/>
    <mergeCell ref="H40:I40"/>
    <mergeCell ref="F41:G41"/>
    <mergeCell ref="H41:I41"/>
  </mergeCells>
  <phoneticPr fontId="2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T1719"/>
  <sheetViews>
    <sheetView zoomScale="115" zoomScaleNormal="115" workbookViewId="0">
      <selection activeCell="J16" sqref="J16"/>
    </sheetView>
  </sheetViews>
  <sheetFormatPr defaultRowHeight="12.75"/>
  <cols>
    <col min="1" max="1" width="10.625" style="1" bestFit="1" customWidth="1"/>
    <col min="2" max="4" width="9" style="1"/>
    <col min="5" max="5" width="9" style="3"/>
    <col min="6" max="6" width="14.875" style="1" customWidth="1"/>
    <col min="7" max="12" width="9" style="1"/>
    <col min="13" max="13" width="10.25" style="1" customWidth="1"/>
    <col min="14" max="14" width="9" style="1"/>
    <col min="15" max="15" width="10" style="1" customWidth="1"/>
    <col min="16" max="19" width="9" style="1"/>
    <col min="20" max="20" width="10.625" style="1" bestFit="1" customWidth="1"/>
    <col min="21" max="16384" width="9" style="1"/>
  </cols>
  <sheetData>
    <row r="1" spans="1:17">
      <c r="A1" s="82" t="s">
        <v>507</v>
      </c>
      <c r="M1" s="4" t="s">
        <v>221</v>
      </c>
    </row>
    <row r="2" spans="1:17" ht="13.5" thickBot="1">
      <c r="A2" s="82" t="s">
        <v>508</v>
      </c>
      <c r="B2" s="82" t="s">
        <v>509</v>
      </c>
      <c r="C2" s="82" t="s">
        <v>510</v>
      </c>
      <c r="D2" s="82" t="s">
        <v>511</v>
      </c>
      <c r="G2" s="22" t="s">
        <v>228</v>
      </c>
      <c r="H2" s="22" t="s">
        <v>4</v>
      </c>
      <c r="I2" s="22" t="s">
        <v>10</v>
      </c>
      <c r="M2" s="82" t="s">
        <v>223</v>
      </c>
      <c r="N2" s="82" t="s">
        <v>224</v>
      </c>
      <c r="O2" s="82" t="s">
        <v>225</v>
      </c>
      <c r="P2" s="82" t="s">
        <v>226</v>
      </c>
      <c r="Q2" s="22" t="s">
        <v>227</v>
      </c>
    </row>
    <row r="3" spans="1:17" ht="15" thickBot="1">
      <c r="A3" s="97">
        <v>40410</v>
      </c>
      <c r="B3" s="98">
        <v>1</v>
      </c>
      <c r="C3" s="98">
        <v>1</v>
      </c>
      <c r="F3" s="82" t="s">
        <v>580</v>
      </c>
      <c r="G3" s="3">
        <f>(C1719/C1316-1)*365/(A1719-A1316)</f>
        <v>0.62157081286384663</v>
      </c>
      <c r="H3" s="3">
        <f>MIN(E1316:E1713)</f>
        <v>-7.5852470424495499E-2</v>
      </c>
      <c r="I3" s="1">
        <f>G3/-H3</f>
        <v>8.1944702576637365</v>
      </c>
      <c r="M3" s="25">
        <v>42916</v>
      </c>
      <c r="N3" s="3">
        <v>0.8054</v>
      </c>
      <c r="O3" s="3">
        <v>3.5400000000000001E-2</v>
      </c>
      <c r="P3" s="3">
        <v>5.6800000000000003E-2</v>
      </c>
      <c r="Q3" s="1">
        <v>64.739999999999995</v>
      </c>
    </row>
    <row r="4" spans="1:17" ht="15" thickBot="1">
      <c r="A4" s="97">
        <v>40417</v>
      </c>
      <c r="B4" s="98">
        <v>1.0009999999999999</v>
      </c>
      <c r="C4" s="98">
        <v>1.0009999999999999</v>
      </c>
      <c r="D4" s="3" t="s">
        <v>854</v>
      </c>
      <c r="G4" s="22" t="s">
        <v>11</v>
      </c>
      <c r="H4" s="22" t="s">
        <v>12</v>
      </c>
      <c r="M4" s="25">
        <v>42825</v>
      </c>
      <c r="N4" s="3">
        <v>0.83609999999999995</v>
      </c>
      <c r="O4" s="3">
        <v>4.1999999999999997E-3</v>
      </c>
      <c r="P4" s="3">
        <v>7.7499999999999999E-2</v>
      </c>
      <c r="Q4" s="1">
        <v>23.57</v>
      </c>
    </row>
    <row r="5" spans="1:17" ht="15" thickBot="1">
      <c r="A5" s="97">
        <v>40424</v>
      </c>
      <c r="B5" s="98">
        <v>1.006</v>
      </c>
      <c r="C5" s="98">
        <v>1.006</v>
      </c>
      <c r="D5" s="3">
        <f>IF(C5&lt;MAX($C$3:C5),C5/MAX($C$3:C5)-1,0)</f>
        <v>0</v>
      </c>
      <c r="F5" s="1" t="s">
        <v>273</v>
      </c>
      <c r="G5" s="3">
        <f>C1525/C1280-1</f>
        <v>7.2078907435508377E-2</v>
      </c>
      <c r="H5" s="3">
        <f>MIN(D4:D248)</f>
        <v>-0.17863894139886582</v>
      </c>
      <c r="I5" s="1">
        <f t="shared" ref="I5:I15" si="0">G5/-H5</f>
        <v>0.40348933368660234</v>
      </c>
      <c r="M5" s="25">
        <v>42735</v>
      </c>
      <c r="N5" s="3">
        <v>0.88070000000000004</v>
      </c>
      <c r="O5" s="3">
        <v>7.7999999999999996E-3</v>
      </c>
      <c r="P5" s="3">
        <v>0.1173</v>
      </c>
      <c r="Q5" s="1">
        <v>12.84</v>
      </c>
    </row>
    <row r="6" spans="1:17" ht="15" thickBot="1">
      <c r="A6" s="97">
        <v>40431</v>
      </c>
      <c r="B6" s="98">
        <v>1.006</v>
      </c>
      <c r="C6" s="98">
        <v>1.006</v>
      </c>
      <c r="D6" s="3">
        <f>IF(C6&lt;MAX($C$3:C6),C6/MAX($C$3:C6)-1,0)</f>
        <v>0</v>
      </c>
      <c r="F6" s="1" t="s">
        <v>274</v>
      </c>
      <c r="G6" s="3">
        <f>C1339/C1280-1</f>
        <v>-9.4081942336874169E-2</v>
      </c>
      <c r="H6" s="3">
        <f>MIN(D4:D61)</f>
        <v>-0.10018903591682427</v>
      </c>
      <c r="I6" s="1">
        <f t="shared" si="0"/>
        <v>-0.93904429238125287</v>
      </c>
      <c r="M6" s="25">
        <v>42643</v>
      </c>
      <c r="N6" s="3">
        <v>0.90920000000000001</v>
      </c>
      <c r="O6" s="3">
        <v>7.6E-3</v>
      </c>
      <c r="P6" s="3">
        <v>8.09E-2</v>
      </c>
      <c r="Q6" s="1">
        <v>13.19</v>
      </c>
    </row>
    <row r="7" spans="1:17" ht="15" thickBot="1">
      <c r="A7" s="97">
        <v>40438</v>
      </c>
      <c r="B7" s="98">
        <v>1.004</v>
      </c>
      <c r="C7" s="98">
        <v>1.004</v>
      </c>
      <c r="D7" s="3">
        <f>IF(C7&lt;MAX($C$3:C7),C7/MAX($C$3:C7)-1,0)</f>
        <v>-1.9880715705765661E-3</v>
      </c>
      <c r="F7" s="1" t="s">
        <v>261</v>
      </c>
      <c r="G7" s="3">
        <f>C1400/C1339-1</f>
        <v>0.10217755443886101</v>
      </c>
      <c r="H7" s="3">
        <f>MIN(D63:D123)</f>
        <v>-0.16162570888468808</v>
      </c>
      <c r="I7" s="1">
        <f t="shared" si="0"/>
        <v>0.63218627249306991</v>
      </c>
      <c r="M7" s="25">
        <v>42551</v>
      </c>
      <c r="N7" s="3">
        <v>0.89470000000000005</v>
      </c>
      <c r="O7" s="3">
        <v>4.9099999999999998E-2</v>
      </c>
      <c r="P7" s="3">
        <v>6.1699999999999998E-2</v>
      </c>
      <c r="Q7" s="1">
        <v>8.15</v>
      </c>
    </row>
    <row r="8" spans="1:17" ht="15" thickBot="1">
      <c r="A8" s="97">
        <v>40442</v>
      </c>
      <c r="B8" s="98">
        <v>1.0049999999999999</v>
      </c>
      <c r="C8" s="98">
        <v>1.0049999999999999</v>
      </c>
      <c r="D8" s="3">
        <f>IF(C8&lt;MAX($C$3:C8),C8/MAX($C$3:C8)-1,0)</f>
        <v>-9.9403578528833858E-4</v>
      </c>
      <c r="F8" s="1" t="s">
        <v>231</v>
      </c>
      <c r="G8" s="3">
        <f>C1464/C1400-1</f>
        <v>3.7234042553191404E-2</v>
      </c>
      <c r="H8" s="3">
        <f>MIN(D123:D187)</f>
        <v>-0.16162570888468808</v>
      </c>
      <c r="I8" s="1">
        <f t="shared" si="0"/>
        <v>0.2303720293641901</v>
      </c>
      <c r="M8" s="25">
        <v>42460</v>
      </c>
      <c r="N8" s="3">
        <v>0.88300000000000001</v>
      </c>
      <c r="O8" s="3">
        <v>5.6099999999999997E-2</v>
      </c>
      <c r="P8" s="3">
        <v>7.6100000000000001E-2</v>
      </c>
      <c r="Q8" s="1">
        <v>7.13</v>
      </c>
    </row>
    <row r="9" spans="1:17" ht="15" thickBot="1">
      <c r="A9" s="97">
        <v>40451</v>
      </c>
      <c r="B9" s="98">
        <v>1.0069999999999999</v>
      </c>
      <c r="C9" s="98">
        <v>1.0069999999999999</v>
      </c>
      <c r="D9" s="3">
        <f>IF(C9&lt;MAX($C$3:C9),C9/MAX($C$3:C9)-1,0)</f>
        <v>0</v>
      </c>
      <c r="F9" s="1" t="s">
        <v>232</v>
      </c>
      <c r="G9" s="3">
        <f>C1556/C1496-1</f>
        <v>0.10376687988628275</v>
      </c>
      <c r="H9" s="3">
        <f>MIN(D219:D279)</f>
        <v>-0.17958412098298682</v>
      </c>
      <c r="I9" s="1">
        <f t="shared" si="0"/>
        <v>0.57781767852466903</v>
      </c>
      <c r="M9" s="25">
        <v>42369</v>
      </c>
      <c r="N9" s="3">
        <v>0.81110000000000004</v>
      </c>
      <c r="O9" s="1" t="s">
        <v>229</v>
      </c>
      <c r="P9" s="3">
        <v>5.6599999999999998E-2</v>
      </c>
      <c r="Q9" s="1">
        <v>7.25</v>
      </c>
    </row>
    <row r="10" spans="1:17" ht="15" thickBot="1">
      <c r="A10" s="97">
        <v>40459</v>
      </c>
      <c r="B10" s="98">
        <v>1.0129999999999999</v>
      </c>
      <c r="C10" s="98">
        <v>1.0129999999999999</v>
      </c>
      <c r="D10" s="3">
        <f>IF(C10&lt;MAX($C$3:C10),C10/MAX($C$3:C10)-1,0)</f>
        <v>0</v>
      </c>
      <c r="F10" s="1" t="s">
        <v>233</v>
      </c>
      <c r="G10" s="3">
        <f>C1709/C1525-1</f>
        <v>0.41825902335456466</v>
      </c>
      <c r="H10" s="3">
        <f>MIN(D249:D432)</f>
        <v>-0.28260869565217395</v>
      </c>
      <c r="I10" s="1">
        <f t="shared" si="0"/>
        <v>1.4799934672546133</v>
      </c>
      <c r="M10" s="25">
        <v>42277</v>
      </c>
      <c r="N10" s="3">
        <v>0.8569</v>
      </c>
      <c r="O10" s="1" t="s">
        <v>229</v>
      </c>
      <c r="P10" s="3">
        <v>0.14940000000000001</v>
      </c>
      <c r="Q10" s="1">
        <v>6.16</v>
      </c>
    </row>
    <row r="11" spans="1:17" ht="15" thickBot="1">
      <c r="A11" s="97">
        <v>40466</v>
      </c>
      <c r="B11" s="98">
        <v>0.99399999999999999</v>
      </c>
      <c r="C11" s="98">
        <v>0.99399999999999999</v>
      </c>
      <c r="D11" s="3">
        <f>IF(C11&lt;MAX($C$3:C11),C11/MAX($C$3:C11)-1,0)</f>
        <v>-1.8756169792694899E-2</v>
      </c>
      <c r="F11" s="1" t="s">
        <v>235</v>
      </c>
      <c r="G11" s="3">
        <f>C1584/C1525-1</f>
        <v>0.15852795470629855</v>
      </c>
      <c r="H11" s="3">
        <f>MIN(D249:D307)</f>
        <v>-0.23345935727788281</v>
      </c>
      <c r="I11" s="1">
        <f t="shared" si="0"/>
        <v>0.67903876955167553</v>
      </c>
      <c r="M11" s="25">
        <v>42185</v>
      </c>
      <c r="N11" s="3">
        <v>0.9153</v>
      </c>
      <c r="O11" s="3">
        <v>1.9599999999999999E-2</v>
      </c>
      <c r="P11" s="3">
        <v>0.14749999999999999</v>
      </c>
      <c r="Q11" s="1">
        <v>10.210000000000001</v>
      </c>
    </row>
    <row r="12" spans="1:17" ht="15" thickBot="1">
      <c r="A12" s="101">
        <v>40473</v>
      </c>
      <c r="B12" s="98">
        <v>1.01</v>
      </c>
      <c r="C12" s="98">
        <v>1.01</v>
      </c>
      <c r="D12" s="3">
        <f>IF(C12&lt;MAX($C$3:C12),C12/MAX($C$3:C12)-1,0)</f>
        <v>-2.9615004935833467E-3</v>
      </c>
      <c r="F12" s="1" t="s">
        <v>236</v>
      </c>
      <c r="G12" s="3">
        <f>C1644/C1584-1</f>
        <v>0.16310323762981049</v>
      </c>
      <c r="H12" s="3">
        <f>MIN(D308:D367)</f>
        <v>-0.28260869565217395</v>
      </c>
      <c r="I12" s="1">
        <f t="shared" si="0"/>
        <v>0.5771345331516371</v>
      </c>
      <c r="M12" s="25">
        <v>42094</v>
      </c>
      <c r="N12" s="3">
        <v>0.94220000000000004</v>
      </c>
      <c r="O12" s="3">
        <v>5.2299999999999999E-2</v>
      </c>
      <c r="P12" s="3">
        <v>2.0799999999999999E-2</v>
      </c>
      <c r="Q12" s="1">
        <v>9.56</v>
      </c>
    </row>
    <row r="13" spans="1:17" ht="15" thickBot="1">
      <c r="A13" s="97">
        <v>40477</v>
      </c>
      <c r="B13" s="98">
        <v>1.0189999999999999</v>
      </c>
      <c r="C13" s="98">
        <v>1.0189999999999999</v>
      </c>
      <c r="D13" s="3">
        <f>IF(C13&lt;MAX($C$3:C13),C13/MAX($C$3:C13)-1,0)</f>
        <v>0</v>
      </c>
      <c r="F13" s="1" t="s">
        <v>239</v>
      </c>
      <c r="G13" s="3">
        <f>C1709/C1644-1</f>
        <v>5.252100840336138E-2</v>
      </c>
      <c r="H13" s="3">
        <f>MIN(D368:D432)</f>
        <v>-0.19754253308128555</v>
      </c>
      <c r="I13" s="1">
        <f t="shared" si="0"/>
        <v>0.26587189899883401</v>
      </c>
      <c r="M13" s="25">
        <v>42004</v>
      </c>
      <c r="N13" s="3">
        <v>0.89439999999999997</v>
      </c>
      <c r="O13" s="3">
        <v>5.1900000000000002E-2</v>
      </c>
      <c r="P13" s="3">
        <v>0.05</v>
      </c>
      <c r="Q13" s="1">
        <v>13.49</v>
      </c>
    </row>
    <row r="14" spans="1:17" ht="15" thickBot="1">
      <c r="A14" s="97">
        <v>40478</v>
      </c>
      <c r="B14" s="98">
        <v>1.014</v>
      </c>
      <c r="C14" s="98">
        <v>1.014</v>
      </c>
      <c r="D14" s="3">
        <f>IF(C14&lt;MAX($C$3:C14),C14/MAX($C$3:C14)-1,0)</f>
        <v>-4.9067713444552741E-3</v>
      </c>
      <c r="F14" s="1" t="s">
        <v>241</v>
      </c>
      <c r="G14" s="3"/>
      <c r="H14" s="3"/>
      <c r="M14" s="25">
        <v>41912</v>
      </c>
      <c r="N14" s="3">
        <v>0.91149999999999998</v>
      </c>
      <c r="O14" s="3">
        <v>4.2900000000000001E-2</v>
      </c>
      <c r="P14" s="3">
        <v>2.7099999999999999E-2</v>
      </c>
      <c r="Q14" s="1">
        <v>20.97</v>
      </c>
    </row>
    <row r="15" spans="1:17" ht="15" thickBot="1">
      <c r="A15" s="97">
        <v>40479</v>
      </c>
      <c r="B15" s="98">
        <v>1.0129999999999999</v>
      </c>
      <c r="C15" s="98">
        <v>1.0129999999999999</v>
      </c>
      <c r="D15" s="3">
        <f>IF(C15&lt;MAX($C$3:C15),C15/MAX($C$3:C15)-1,0)</f>
        <v>-5.8881256133463955E-3</v>
      </c>
      <c r="F15" s="82" t="s">
        <v>850</v>
      </c>
      <c r="G15" s="3">
        <f>C1719/C1525-1</f>
        <v>0.49681528662420393</v>
      </c>
      <c r="H15" s="3">
        <f>MIN(E1526:E1713)</f>
        <v>-5.0133689839572115E-2</v>
      </c>
      <c r="I15" s="1">
        <f t="shared" si="0"/>
        <v>9.9098089171974699</v>
      </c>
      <c r="M15" s="25">
        <v>41820</v>
      </c>
      <c r="N15" s="3">
        <v>0.88900000000000001</v>
      </c>
      <c r="O15" s="3">
        <v>4.7699999999999999E-2</v>
      </c>
      <c r="P15" s="3">
        <v>8.6499999999999994E-2</v>
      </c>
      <c r="Q15" s="1">
        <v>20.93</v>
      </c>
    </row>
    <row r="16" spans="1:17" ht="15" thickBot="1">
      <c r="A16" s="97">
        <v>40480</v>
      </c>
      <c r="B16" s="98">
        <v>1.0169999999999999</v>
      </c>
      <c r="C16" s="98">
        <v>1.0169999999999999</v>
      </c>
      <c r="D16" s="3">
        <f>IF(C16&lt;MAX($C$3:C16),C16/MAX($C$3:C16)-1,0)</f>
        <v>-1.9627085377821318E-3</v>
      </c>
      <c r="F16" s="82" t="s">
        <v>855</v>
      </c>
      <c r="G16" s="3">
        <f>(C1719-1)*365/(A1719-A3)</f>
        <v>0.15545263559969447</v>
      </c>
      <c r="H16" s="3">
        <f>MIN(D5:D1713)</f>
        <v>-0.37973933649289104</v>
      </c>
      <c r="M16" s="25">
        <v>41729</v>
      </c>
      <c r="N16" s="3">
        <v>0.87919999999999998</v>
      </c>
      <c r="O16" s="3">
        <v>6.93E-2</v>
      </c>
      <c r="P16" s="3">
        <v>2.4400000000000002E-2</v>
      </c>
      <c r="Q16" s="1">
        <v>21.67</v>
      </c>
    </row>
    <row r="17" spans="1:17" ht="15" thickBot="1">
      <c r="A17" s="97">
        <v>40483</v>
      </c>
      <c r="B17" s="98">
        <v>1.026</v>
      </c>
      <c r="C17" s="98">
        <v>1.026</v>
      </c>
      <c r="D17" s="3">
        <f>IF(C17&lt;MAX($C$3:C17),C17/MAX($C$3:C17)-1,0)</f>
        <v>0</v>
      </c>
      <c r="M17" s="25">
        <v>41639</v>
      </c>
      <c r="N17" s="3">
        <v>0.86699999999999999</v>
      </c>
      <c r="O17" s="3">
        <v>4.8899999999999999E-2</v>
      </c>
      <c r="P17" s="3">
        <v>1.24E-2</v>
      </c>
      <c r="Q17" s="1">
        <v>26.38</v>
      </c>
    </row>
    <row r="18" spans="1:17" ht="15" thickBot="1">
      <c r="A18" s="97">
        <v>40484</v>
      </c>
      <c r="B18" s="98">
        <v>1.024</v>
      </c>
      <c r="C18" s="98">
        <v>1.024</v>
      </c>
      <c r="D18" s="3">
        <f>IF(C18&lt;MAX($C$3:C18),C18/MAX($C$3:C18)-1,0)</f>
        <v>-1.9493177387914784E-3</v>
      </c>
      <c r="M18" s="25">
        <v>41547</v>
      </c>
      <c r="N18" s="3">
        <v>0.88349999999999995</v>
      </c>
      <c r="O18" s="3">
        <v>6.2300000000000001E-2</v>
      </c>
      <c r="P18" s="3">
        <v>2.1499999999999998E-2</v>
      </c>
      <c r="Q18" s="1">
        <v>24.08</v>
      </c>
    </row>
    <row r="19" spans="1:17" ht="15" thickBot="1">
      <c r="A19" s="97">
        <v>40485</v>
      </c>
      <c r="B19" s="98">
        <v>1.024</v>
      </c>
      <c r="C19" s="98">
        <v>1.024</v>
      </c>
      <c r="D19" s="3">
        <f>IF(C19&lt;MAX($C$3:C19),C19/MAX($C$3:C19)-1,0)</f>
        <v>-1.9493177387914784E-3</v>
      </c>
      <c r="M19" s="25">
        <v>41455</v>
      </c>
      <c r="N19" s="3">
        <v>0.83299999999999996</v>
      </c>
      <c r="O19" s="3">
        <v>7.3200000000000001E-2</v>
      </c>
      <c r="P19" s="3">
        <v>6.2700000000000006E-2</v>
      </c>
      <c r="Q19" s="1">
        <v>23.19</v>
      </c>
    </row>
    <row r="20" spans="1:17" ht="15" thickBot="1">
      <c r="A20" s="97">
        <v>40486</v>
      </c>
      <c r="B20" s="98">
        <v>1.03</v>
      </c>
      <c r="C20" s="98">
        <v>1.03</v>
      </c>
      <c r="D20" s="3">
        <f>IF(C20&lt;MAX($C$3:C20),C20/MAX($C$3:C20)-1,0)</f>
        <v>0</v>
      </c>
      <c r="M20" s="25">
        <v>41364</v>
      </c>
      <c r="N20" s="3">
        <v>0.87180000000000002</v>
      </c>
      <c r="O20" s="3">
        <v>6.8400000000000002E-2</v>
      </c>
      <c r="P20" s="3">
        <v>4.8300000000000003E-2</v>
      </c>
      <c r="Q20" s="1">
        <v>24.89</v>
      </c>
    </row>
    <row r="21" spans="1:17" ht="15" thickBot="1">
      <c r="A21" s="97">
        <v>40487</v>
      </c>
      <c r="B21" s="98">
        <v>1.0329999999999999</v>
      </c>
      <c r="C21" s="98">
        <v>1.0329999999999999</v>
      </c>
      <c r="D21" s="3">
        <f>IF(C21&lt;MAX($C$3:C21),C21/MAX($C$3:C21)-1,0)</f>
        <v>0</v>
      </c>
      <c r="M21" s="25">
        <v>41274</v>
      </c>
      <c r="N21" s="3">
        <v>0.86270000000000002</v>
      </c>
      <c r="O21" s="3">
        <v>4.4600000000000001E-2</v>
      </c>
      <c r="P21" s="3">
        <v>5.1999999999999998E-2</v>
      </c>
      <c r="Q21" s="1">
        <v>26.85</v>
      </c>
    </row>
    <row r="22" spans="1:17" ht="15" thickBot="1">
      <c r="A22" s="97">
        <v>40490</v>
      </c>
      <c r="B22" s="98">
        <v>1.038</v>
      </c>
      <c r="C22" s="98">
        <v>1.038</v>
      </c>
      <c r="D22" s="3">
        <f>IF(C22&lt;MAX($C$3:C22),C22/MAX($C$3:C22)-1,0)</f>
        <v>0</v>
      </c>
      <c r="M22" s="25">
        <v>41182</v>
      </c>
      <c r="N22" s="3">
        <v>0.85129999999999995</v>
      </c>
      <c r="O22" s="3">
        <v>4.65E-2</v>
      </c>
      <c r="P22" s="3">
        <v>0.12230000000000001</v>
      </c>
      <c r="Q22" s="1">
        <v>32.07</v>
      </c>
    </row>
    <row r="23" spans="1:17" ht="15" thickBot="1">
      <c r="A23" s="97">
        <v>40491</v>
      </c>
      <c r="B23" s="98">
        <v>1.0449999999999999</v>
      </c>
      <c r="C23" s="98">
        <v>1.0449999999999999</v>
      </c>
      <c r="D23" s="3">
        <f>IF(C23&lt;MAX($C$3:C23),C23/MAX($C$3:C23)-1,0)</f>
        <v>0</v>
      </c>
      <c r="M23" s="25">
        <v>41090</v>
      </c>
      <c r="N23" s="3">
        <v>0.8679</v>
      </c>
      <c r="O23" s="3">
        <v>7.2099999999999997E-2</v>
      </c>
      <c r="P23" s="3">
        <v>2.3800000000000002E-2</v>
      </c>
      <c r="Q23" s="1">
        <v>34.659999999999997</v>
      </c>
    </row>
    <row r="24" spans="1:17" ht="15" thickBot="1">
      <c r="A24" s="97">
        <v>40492</v>
      </c>
      <c r="B24" s="98">
        <v>1.0580000000000001</v>
      </c>
      <c r="C24" s="98">
        <v>1.0580000000000001</v>
      </c>
      <c r="D24" s="3">
        <f>IF(C24&lt;MAX($C$3:C24),C24/MAX($C$3:C24)-1,0)</f>
        <v>0</v>
      </c>
      <c r="M24" s="25">
        <v>40999</v>
      </c>
      <c r="N24" s="3">
        <v>0.84570000000000001</v>
      </c>
      <c r="O24" s="3">
        <v>6.2199999999999998E-2</v>
      </c>
      <c r="P24" s="3">
        <v>9.3700000000000006E-2</v>
      </c>
      <c r="Q24" s="1">
        <v>35.51</v>
      </c>
    </row>
    <row r="25" spans="1:17" ht="15" thickBot="1">
      <c r="A25" s="97">
        <v>40493</v>
      </c>
      <c r="B25" s="98">
        <v>1.0509999999999999</v>
      </c>
      <c r="C25" s="98">
        <v>1.0509999999999999</v>
      </c>
      <c r="D25" s="3">
        <f>IF(C25&lt;MAX($C$3:C25),C25/MAX($C$3:C25)-1,0)</f>
        <v>-6.6162570888469441E-3</v>
      </c>
      <c r="M25" s="25">
        <v>40908</v>
      </c>
      <c r="N25" s="3">
        <v>0.83379999999999999</v>
      </c>
      <c r="O25" s="3">
        <v>7.5700000000000003E-2</v>
      </c>
      <c r="P25" s="3">
        <v>0.11509999999999999</v>
      </c>
      <c r="Q25" s="1">
        <v>38.56</v>
      </c>
    </row>
    <row r="26" spans="1:17" ht="15" thickBot="1">
      <c r="A26" s="97">
        <v>40494</v>
      </c>
      <c r="B26" s="98">
        <v>1.02</v>
      </c>
      <c r="C26" s="98">
        <v>1.02</v>
      </c>
      <c r="D26" s="3">
        <f>IF(C26&lt;MAX($C$3:C26),C26/MAX($C$3:C26)-1,0)</f>
        <v>-3.5916824196597363E-2</v>
      </c>
      <c r="M26" s="25">
        <v>40816</v>
      </c>
      <c r="N26" s="3">
        <v>0.82020000000000004</v>
      </c>
      <c r="O26" s="3">
        <v>8.0500000000000002E-2</v>
      </c>
      <c r="P26" s="3">
        <v>4.2599999999999999E-2</v>
      </c>
      <c r="Q26" s="1">
        <v>37.53</v>
      </c>
    </row>
    <row r="27" spans="1:17" ht="15" thickBot="1">
      <c r="A27" s="97">
        <v>40497</v>
      </c>
      <c r="B27" s="98">
        <v>1.042</v>
      </c>
      <c r="C27" s="98">
        <v>1.042</v>
      </c>
      <c r="D27" s="3">
        <f>IF(C27&lt;MAX($C$3:C27),C27/MAX($C$3:C27)-1,0)</f>
        <v>-1.5122873345935761E-2</v>
      </c>
      <c r="M27" s="25">
        <v>40724</v>
      </c>
      <c r="N27" s="3">
        <v>0.87919999999999998</v>
      </c>
      <c r="O27" s="3">
        <v>9.9500000000000005E-2</v>
      </c>
      <c r="P27" s="3">
        <v>2.2200000000000001E-2</v>
      </c>
      <c r="Q27" s="1">
        <v>37.020000000000003</v>
      </c>
    </row>
    <row r="28" spans="1:17" ht="15" thickBot="1">
      <c r="A28" s="97">
        <v>40498</v>
      </c>
      <c r="B28" s="98">
        <v>1.0269999999999999</v>
      </c>
      <c r="C28" s="98">
        <v>1.0269999999999999</v>
      </c>
      <c r="D28" s="3">
        <f>IF(C28&lt;MAX($C$3:C28),C28/MAX($C$3:C28)-1,0)</f>
        <v>-2.9300567107750641E-2</v>
      </c>
      <c r="M28" s="25">
        <v>40633</v>
      </c>
      <c r="N28" s="3">
        <v>0.87849999999999995</v>
      </c>
      <c r="O28" s="3">
        <v>2.47E-2</v>
      </c>
      <c r="P28" s="3">
        <v>8.6499999999999994E-2</v>
      </c>
      <c r="Q28" s="1">
        <v>37.28</v>
      </c>
    </row>
    <row r="29" spans="1:17" ht="15" thickBot="1">
      <c r="A29" s="97">
        <v>40499</v>
      </c>
      <c r="B29" s="98">
        <v>1.002</v>
      </c>
      <c r="C29" s="98">
        <v>1.002</v>
      </c>
      <c r="D29" s="3">
        <f>IF(C29&lt;MAX($C$3:C29),C29/MAX($C$3:C29)-1,0)</f>
        <v>-5.2930056710775109E-2</v>
      </c>
      <c r="M29" s="25">
        <v>40543</v>
      </c>
      <c r="N29" s="3">
        <v>0.77400000000000002</v>
      </c>
      <c r="O29" s="3">
        <v>0.1273</v>
      </c>
      <c r="P29" s="3">
        <v>7.4999999999999997E-2</v>
      </c>
      <c r="Q29" s="1">
        <v>43.91</v>
      </c>
    </row>
    <row r="30" spans="1:17" ht="15" thickBot="1">
      <c r="A30" s="97">
        <v>40500</v>
      </c>
      <c r="B30" s="98">
        <v>1.01</v>
      </c>
      <c r="C30" s="98">
        <v>1.01</v>
      </c>
      <c r="D30" s="3">
        <f>IF(C30&lt;MAX($C$3:C30),C30/MAX($C$3:C30)-1,0)</f>
        <v>-4.5368620037807172E-2</v>
      </c>
    </row>
    <row r="31" spans="1:17" ht="15" thickBot="1">
      <c r="A31" s="97">
        <v>40501</v>
      </c>
      <c r="B31" s="98">
        <v>1.026</v>
      </c>
      <c r="C31" s="98">
        <v>1.026</v>
      </c>
      <c r="D31" s="3">
        <f>IF(C31&lt;MAX($C$3:C31),C31/MAX($C$3:C31)-1,0)</f>
        <v>-3.0245746691871522E-2</v>
      </c>
      <c r="M31" s="4" t="s">
        <v>234</v>
      </c>
    </row>
    <row r="32" spans="1:17" ht="15" thickBot="1">
      <c r="A32" s="101">
        <v>40504</v>
      </c>
      <c r="B32" s="98">
        <v>1.0309999999999999</v>
      </c>
      <c r="C32" s="98">
        <v>1.0309999999999999</v>
      </c>
      <c r="D32" s="3">
        <f>IF(C32&lt;MAX($C$3:C32),C32/MAX($C$3:C32)-1,0)</f>
        <v>-2.5519848771266673E-2</v>
      </c>
      <c r="M32" s="1" t="s">
        <v>236</v>
      </c>
    </row>
    <row r="33" spans="1:20" ht="15" thickBot="1">
      <c r="A33" s="97">
        <v>40505</v>
      </c>
      <c r="B33" s="98">
        <v>1.022</v>
      </c>
      <c r="C33" s="98">
        <v>1.022</v>
      </c>
      <c r="D33" s="3">
        <f>IF(C33&lt;MAX($C$3:C33),C33/MAX($C$3:C33)-1,0)</f>
        <v>-3.4026465028355379E-2</v>
      </c>
      <c r="M33" s="9" t="s">
        <v>237</v>
      </c>
      <c r="N33" s="9" t="s">
        <v>48</v>
      </c>
      <c r="O33" s="9" t="s">
        <v>238</v>
      </c>
    </row>
    <row r="34" spans="1:20" ht="15" thickBot="1">
      <c r="A34" s="97">
        <v>40506</v>
      </c>
      <c r="B34" s="98">
        <v>1.036</v>
      </c>
      <c r="C34" s="98">
        <v>1.036</v>
      </c>
      <c r="D34" s="3">
        <f>IF(C34&lt;MAX($C$3:C34),C34/MAX($C$3:C34)-1,0)</f>
        <v>-2.0793950850661602E-2</v>
      </c>
      <c r="M34" s="82" t="s">
        <v>240</v>
      </c>
      <c r="N34" s="3">
        <v>0.76239999999999997</v>
      </c>
      <c r="O34" s="54">
        <v>493578.56</v>
      </c>
    </row>
    <row r="35" spans="1:20" ht="15" thickBot="1">
      <c r="A35" s="97">
        <v>40507</v>
      </c>
      <c r="B35" s="98">
        <v>1.044</v>
      </c>
      <c r="C35" s="98">
        <v>1.044</v>
      </c>
      <c r="D35" s="3">
        <f>IF(C35&lt;MAX($C$3:C35),C35/MAX($C$3:C35)-1,0)</f>
        <v>-1.3232514177693777E-2</v>
      </c>
      <c r="G35" s="538" t="s">
        <v>249</v>
      </c>
      <c r="H35" s="539"/>
      <c r="I35" s="540" t="s">
        <v>624</v>
      </c>
      <c r="J35" s="540"/>
      <c r="M35" s="82" t="s">
        <v>658</v>
      </c>
      <c r="N35" s="3">
        <v>1.8800000000000001E-2</v>
      </c>
      <c r="O35" s="54">
        <v>12143.97</v>
      </c>
    </row>
    <row r="36" spans="1:20" ht="15" thickBot="1">
      <c r="A36" s="97">
        <v>40508</v>
      </c>
      <c r="B36" s="98">
        <v>1.042</v>
      </c>
      <c r="C36" s="98">
        <v>1.042</v>
      </c>
      <c r="D36" s="3">
        <f>IF(C36&lt;MAX($C$3:C36),C36/MAX($C$3:C36)-1,0)</f>
        <v>-1.5122873345935761E-2</v>
      </c>
      <c r="G36" s="538" t="s">
        <v>251</v>
      </c>
      <c r="H36" s="539"/>
      <c r="I36" s="540">
        <f>B1327-B1302</f>
        <v>1.6000000000000014E-2</v>
      </c>
      <c r="J36" s="540"/>
      <c r="M36" s="82" t="s">
        <v>245</v>
      </c>
      <c r="N36" s="3">
        <v>1.43E-2</v>
      </c>
      <c r="O36" s="54">
        <v>9229.7199999999993</v>
      </c>
    </row>
    <row r="37" spans="1:20" ht="15" thickBot="1">
      <c r="A37" s="97">
        <v>40511</v>
      </c>
      <c r="B37" s="98">
        <v>1.044</v>
      </c>
      <c r="C37" s="98">
        <v>1.044</v>
      </c>
      <c r="D37" s="3">
        <f>IF(C37&lt;MAX($C$3:C37),C37/MAX($C$3:C37)-1,0)</f>
        <v>-1.3232514177693777E-2</v>
      </c>
      <c r="G37" s="538" t="s">
        <v>15</v>
      </c>
      <c r="H37" s="539"/>
      <c r="I37" s="540" t="s">
        <v>625</v>
      </c>
      <c r="J37" s="540"/>
      <c r="M37" s="82" t="s">
        <v>312</v>
      </c>
      <c r="N37" s="3">
        <v>5.7999999999999996E-3</v>
      </c>
      <c r="O37" s="54">
        <v>3731</v>
      </c>
    </row>
    <row r="38" spans="1:20" ht="15" thickBot="1">
      <c r="A38" s="97">
        <v>40512</v>
      </c>
      <c r="B38" s="98">
        <v>1.028</v>
      </c>
      <c r="C38" s="98">
        <v>1.028</v>
      </c>
      <c r="D38" s="3">
        <f>IF(C38&lt;MAX($C$3:C38),C38/MAX($C$3:C38)-1,0)</f>
        <v>-2.8355387523629538E-2</v>
      </c>
      <c r="G38" s="538" t="s">
        <v>253</v>
      </c>
      <c r="H38" s="539"/>
      <c r="I38" s="540">
        <f>B1605-B1328</f>
        <v>0.57899999999999996</v>
      </c>
      <c r="J38" s="540"/>
      <c r="M38" s="82" t="s">
        <v>262</v>
      </c>
      <c r="N38" s="3">
        <v>4.1999999999999997E-3</v>
      </c>
      <c r="O38" s="54">
        <v>2722</v>
      </c>
    </row>
    <row r="39" spans="1:20" ht="15" thickBot="1">
      <c r="A39" s="97">
        <v>40513</v>
      </c>
      <c r="B39" s="98">
        <v>1.024</v>
      </c>
      <c r="C39" s="98">
        <v>1.024</v>
      </c>
      <c r="D39" s="3">
        <f>IF(C39&lt;MAX($C$3:C39),C39/MAX($C$3:C39)-1,0)</f>
        <v>-3.2136105860113395E-2</v>
      </c>
      <c r="M39" s="82" t="s">
        <v>242</v>
      </c>
      <c r="N39" s="3">
        <v>0</v>
      </c>
      <c r="O39" s="1">
        <v>18.79</v>
      </c>
    </row>
    <row r="40" spans="1:20" ht="15" thickBot="1">
      <c r="A40" s="97">
        <v>40514</v>
      </c>
      <c r="B40" s="98">
        <v>1.02</v>
      </c>
      <c r="C40" s="98">
        <v>1.02</v>
      </c>
      <c r="D40" s="3">
        <f>IF(C40&lt;MAX($C$3:C40),C40/MAX($C$3:C40)-1,0)</f>
        <v>-3.5916824196597363E-2</v>
      </c>
      <c r="M40" s="82" t="s">
        <v>246</v>
      </c>
      <c r="N40" s="3">
        <v>0</v>
      </c>
      <c r="O40" s="1">
        <v>3.88</v>
      </c>
    </row>
    <row r="41" spans="1:20" ht="15" thickBot="1">
      <c r="A41" s="97">
        <v>40515</v>
      </c>
      <c r="B41" s="98">
        <v>1.014</v>
      </c>
      <c r="C41" s="98">
        <v>1.014</v>
      </c>
      <c r="D41" s="3">
        <f>IF(C41&lt;MAX($C$3:C41),C41/MAX($C$3:C41)-1,0)</f>
        <v>-4.1587901701323315E-2</v>
      </c>
      <c r="M41" s="82" t="s">
        <v>243</v>
      </c>
      <c r="N41" s="3">
        <v>0</v>
      </c>
      <c r="O41" s="1">
        <v>0.76</v>
      </c>
    </row>
    <row r="42" spans="1:20" ht="15" thickBot="1">
      <c r="A42" s="97">
        <v>40518</v>
      </c>
      <c r="B42" s="98">
        <v>1.002</v>
      </c>
      <c r="C42" s="98">
        <v>1.002</v>
      </c>
      <c r="D42" s="3">
        <f>IF(C42&lt;MAX($C$3:C42),C42/MAX($C$3:C42)-1,0)</f>
        <v>-5.2930056710775109E-2</v>
      </c>
    </row>
    <row r="43" spans="1:20" ht="15" thickBot="1">
      <c r="A43" s="97">
        <v>40519</v>
      </c>
      <c r="B43" s="98">
        <v>1.0089999999999999</v>
      </c>
      <c r="C43" s="98">
        <v>1.0089999999999999</v>
      </c>
      <c r="D43" s="3">
        <f>IF(C43&lt;MAX($C$3:C43),C43/MAX($C$3:C43)-1,0)</f>
        <v>-4.6313799621928275E-2</v>
      </c>
      <c r="M43" s="4" t="s">
        <v>247</v>
      </c>
    </row>
    <row r="44" spans="1:20" ht="15" thickBot="1">
      <c r="A44" s="97">
        <v>40520</v>
      </c>
      <c r="B44" s="98">
        <v>1.008</v>
      </c>
      <c r="C44" s="98">
        <v>1.008</v>
      </c>
      <c r="D44" s="3">
        <f>IF(C44&lt;MAX($C$3:C44),C44/MAX($C$3:C44)-1,0)</f>
        <v>-4.7258979206049156E-2</v>
      </c>
      <c r="M44" s="22" t="s">
        <v>248</v>
      </c>
    </row>
    <row r="45" spans="1:20" ht="15" thickBot="1">
      <c r="A45" s="97">
        <v>40521</v>
      </c>
      <c r="B45" s="98">
        <v>0.99299999999999999</v>
      </c>
      <c r="C45" s="98">
        <v>0.99299999999999999</v>
      </c>
      <c r="D45" s="3">
        <f>IF(C45&lt;MAX($C$3:C45),C45/MAX($C$3:C45)-1,0)</f>
        <v>-6.1436672967863926E-2</v>
      </c>
      <c r="M45" s="22" t="s">
        <v>43</v>
      </c>
      <c r="N45" s="46" t="s">
        <v>44</v>
      </c>
      <c r="O45" s="46" t="s">
        <v>45</v>
      </c>
      <c r="P45" s="46" t="s">
        <v>46</v>
      </c>
      <c r="Q45" s="46" t="s">
        <v>47</v>
      </c>
      <c r="R45" s="46" t="s">
        <v>48</v>
      </c>
      <c r="S45" s="46" t="s">
        <v>49</v>
      </c>
      <c r="T45" s="46" t="s">
        <v>50</v>
      </c>
    </row>
    <row r="46" spans="1:20" ht="15" thickBot="1">
      <c r="A46" s="97">
        <v>40522</v>
      </c>
      <c r="B46" s="98">
        <v>0.999</v>
      </c>
      <c r="C46" s="98">
        <v>0.999</v>
      </c>
      <c r="D46" s="3">
        <f>IF(C46&lt;MAX($C$3:C46),C46/MAX($C$3:C46)-1,0)</f>
        <v>-5.5765595463138085E-2</v>
      </c>
      <c r="M46" s="1">
        <v>1</v>
      </c>
      <c r="N46" s="1">
        <v>651</v>
      </c>
      <c r="O46" s="82" t="s">
        <v>653</v>
      </c>
      <c r="P46" s="1">
        <v>37.9</v>
      </c>
      <c r="Q46" s="3">
        <v>0</v>
      </c>
      <c r="R46" s="3">
        <v>9.9500000000000005E-2</v>
      </c>
      <c r="S46" s="54">
        <v>1563.97</v>
      </c>
      <c r="T46" s="54">
        <v>64388.61</v>
      </c>
    </row>
    <row r="47" spans="1:20" ht="15" thickBot="1">
      <c r="A47" s="97">
        <v>40525</v>
      </c>
      <c r="B47" s="98">
        <v>1.018</v>
      </c>
      <c r="C47" s="98">
        <v>1.018</v>
      </c>
      <c r="D47" s="3">
        <f>IF(C47&lt;MAX($C$3:C47),C47/MAX($C$3:C47)-1,0)</f>
        <v>-3.7807183364839347E-2</v>
      </c>
      <c r="M47" s="1">
        <v>2</v>
      </c>
      <c r="N47" s="1">
        <v>333</v>
      </c>
      <c r="O47" s="82" t="s">
        <v>654</v>
      </c>
      <c r="P47" s="1">
        <v>44.19</v>
      </c>
      <c r="Q47" s="3">
        <v>1.7500000000000002E-2</v>
      </c>
      <c r="R47" s="3">
        <v>9.74E-2</v>
      </c>
      <c r="S47" s="54">
        <v>1465.47</v>
      </c>
      <c r="T47" s="54">
        <v>63073.98</v>
      </c>
    </row>
    <row r="48" spans="1:20" ht="15" thickBot="1">
      <c r="A48" s="97">
        <v>40526</v>
      </c>
      <c r="B48" s="98">
        <v>1.0209999999999999</v>
      </c>
      <c r="C48" s="98">
        <v>1.0209999999999999</v>
      </c>
      <c r="D48" s="3">
        <f>IF(C48&lt;MAX($C$3:C48),C48/MAX($C$3:C48)-1,0)</f>
        <v>-3.4971644612476482E-2</v>
      </c>
      <c r="M48" s="1">
        <v>3</v>
      </c>
      <c r="N48" s="1">
        <v>858</v>
      </c>
      <c r="O48" s="82" t="s">
        <v>655</v>
      </c>
      <c r="P48" s="1">
        <v>57.28</v>
      </c>
      <c r="Q48" s="3">
        <v>-3.0000000000000001E-3</v>
      </c>
      <c r="R48" s="3">
        <v>9.6100000000000005E-2</v>
      </c>
      <c r="S48" s="54">
        <v>1117.77</v>
      </c>
      <c r="T48" s="54">
        <v>62214.98</v>
      </c>
    </row>
    <row r="49" spans="1:20" ht="15" thickBot="1">
      <c r="A49" s="97">
        <v>40527</v>
      </c>
      <c r="B49" s="98">
        <v>1.016</v>
      </c>
      <c r="C49" s="98">
        <v>1.016</v>
      </c>
      <c r="D49" s="3">
        <f>IF(C49&lt;MAX($C$3:C49),C49/MAX($C$3:C49)-1,0)</f>
        <v>-3.9697542533081331E-2</v>
      </c>
      <c r="M49" s="1">
        <v>4</v>
      </c>
      <c r="N49" s="1">
        <v>600519</v>
      </c>
      <c r="O49" s="82" t="s">
        <v>656</v>
      </c>
      <c r="P49" s="1">
        <v>517.64</v>
      </c>
      <c r="Q49" s="3">
        <v>-1.6000000000000001E-3</v>
      </c>
      <c r="R49" s="3">
        <v>9.5299999999999996E-2</v>
      </c>
      <c r="S49" s="1">
        <v>130.78</v>
      </c>
      <c r="T49" s="54">
        <v>61706.7</v>
      </c>
    </row>
    <row r="50" spans="1:20" ht="15" thickBot="1">
      <c r="A50" s="97">
        <v>40528</v>
      </c>
      <c r="B50" s="98">
        <v>1.0129999999999999</v>
      </c>
      <c r="C50" s="98">
        <v>1.0129999999999999</v>
      </c>
      <c r="D50" s="3">
        <f>IF(C50&lt;MAX($C$3:C50),C50/MAX($C$3:C50)-1,0)</f>
        <v>-4.2533081285444418E-2</v>
      </c>
      <c r="M50" s="1">
        <v>5</v>
      </c>
      <c r="N50" s="1">
        <v>600104</v>
      </c>
      <c r="O50" s="82" t="s">
        <v>657</v>
      </c>
      <c r="P50" s="1">
        <v>30.19</v>
      </c>
      <c r="Q50" s="3">
        <v>-7.6E-3</v>
      </c>
      <c r="R50" s="3">
        <v>7.4800000000000005E-2</v>
      </c>
      <c r="S50" s="54">
        <v>1560.23</v>
      </c>
      <c r="T50" s="54">
        <v>48445.2</v>
      </c>
    </row>
    <row r="51" spans="1:20" ht="15" thickBot="1">
      <c r="A51" s="97">
        <v>40529</v>
      </c>
      <c r="B51" s="98">
        <v>1.01</v>
      </c>
      <c r="C51" s="98">
        <v>1.01</v>
      </c>
      <c r="D51" s="3">
        <f>IF(C51&lt;MAX($C$3:C51),C51/MAX($C$3:C51)-1,0)</f>
        <v>-4.5368620037807172E-2</v>
      </c>
      <c r="M51" s="1">
        <v>6</v>
      </c>
      <c r="N51" s="1">
        <v>568</v>
      </c>
      <c r="O51" s="82" t="s">
        <v>346</v>
      </c>
      <c r="P51" s="1">
        <v>56.1</v>
      </c>
      <c r="Q51" s="3">
        <v>-1.23E-2</v>
      </c>
      <c r="R51" s="3">
        <v>6.4299999999999996E-2</v>
      </c>
      <c r="S51" s="1">
        <v>823.31</v>
      </c>
      <c r="T51" s="54">
        <v>41643.050000000003</v>
      </c>
    </row>
    <row r="52" spans="1:20" ht="15" thickBot="1">
      <c r="A52" s="101">
        <v>40532</v>
      </c>
      <c r="B52" s="98">
        <v>1.002</v>
      </c>
      <c r="C52" s="98">
        <v>1.002</v>
      </c>
      <c r="D52" s="3">
        <f>IF(C52&lt;MAX($C$3:C52),C52/MAX($C$3:C52)-1,0)</f>
        <v>-5.2930056710775109E-2</v>
      </c>
      <c r="M52" s="1">
        <v>7</v>
      </c>
      <c r="N52" s="1">
        <v>2572</v>
      </c>
      <c r="O52" s="82" t="s">
        <v>357</v>
      </c>
      <c r="P52" s="1">
        <v>37.799999999999997</v>
      </c>
      <c r="Q52" s="3">
        <v>2.2200000000000001E-2</v>
      </c>
      <c r="R52" s="3">
        <v>4.24E-2</v>
      </c>
      <c r="S52" s="1">
        <v>669.98</v>
      </c>
      <c r="T52" s="54">
        <v>27469.360000000001</v>
      </c>
    </row>
    <row r="53" spans="1:20" ht="15" thickBot="1">
      <c r="A53" s="97">
        <v>40533</v>
      </c>
      <c r="B53" s="98">
        <v>1.004</v>
      </c>
      <c r="C53" s="98">
        <v>1.004</v>
      </c>
      <c r="D53" s="3">
        <f>IF(C53&lt;MAX($C$3:C53),C53/MAX($C$3:C53)-1,0)</f>
        <v>-5.1039697542533125E-2</v>
      </c>
      <c r="M53" s="1">
        <v>8</v>
      </c>
      <c r="N53" s="1">
        <v>418</v>
      </c>
      <c r="O53" s="82" t="s">
        <v>643</v>
      </c>
      <c r="P53" s="1">
        <v>45.48</v>
      </c>
      <c r="Q53" s="3">
        <v>2.87E-2</v>
      </c>
      <c r="R53" s="3">
        <v>3.3300000000000003E-2</v>
      </c>
      <c r="S53" s="1">
        <v>460.97</v>
      </c>
      <c r="T53" s="54">
        <v>21568.89</v>
      </c>
    </row>
    <row r="54" spans="1:20" ht="15" thickBot="1">
      <c r="A54" s="97">
        <v>40534</v>
      </c>
      <c r="B54" s="98">
        <v>0.995</v>
      </c>
      <c r="C54" s="98">
        <v>0.995</v>
      </c>
      <c r="D54" s="3">
        <f>IF(C54&lt;MAX($C$3:C54),C54/MAX($C$3:C54)-1,0)</f>
        <v>-5.9546313799621942E-2</v>
      </c>
      <c r="M54" s="1">
        <v>9</v>
      </c>
      <c r="N54" s="1">
        <v>2304</v>
      </c>
      <c r="O54" s="82" t="s">
        <v>644</v>
      </c>
      <c r="P54" s="1">
        <v>101.5</v>
      </c>
      <c r="Q54" s="3">
        <v>-1.8499999999999999E-2</v>
      </c>
      <c r="R54" s="3">
        <v>2.75E-2</v>
      </c>
      <c r="S54" s="1">
        <v>204.98</v>
      </c>
      <c r="T54" s="54">
        <v>17794.23</v>
      </c>
    </row>
    <row r="55" spans="1:20" ht="15" thickBot="1">
      <c r="A55" s="97">
        <v>40535</v>
      </c>
      <c r="B55" s="98">
        <v>0.98499999999999999</v>
      </c>
      <c r="C55" s="98">
        <v>0.98499999999999999</v>
      </c>
      <c r="D55" s="3">
        <f>IF(C55&lt;MAX($C$3:C55),C55/MAX($C$3:C55)-1,0)</f>
        <v>-6.8998109640831862E-2</v>
      </c>
      <c r="M55" s="1">
        <v>10</v>
      </c>
      <c r="N55" s="1">
        <v>600660</v>
      </c>
      <c r="O55" s="82" t="s">
        <v>82</v>
      </c>
      <c r="P55" s="1">
        <v>25.49</v>
      </c>
      <c r="Q55" s="3">
        <v>-7.7999999999999996E-3</v>
      </c>
      <c r="R55" s="3">
        <v>2.53E-2</v>
      </c>
      <c r="S55" s="1">
        <v>629.99</v>
      </c>
      <c r="T55" s="54">
        <v>16404.89</v>
      </c>
    </row>
    <row r="56" spans="1:20" ht="15" thickBot="1">
      <c r="A56" s="97">
        <v>40536</v>
      </c>
      <c r="B56" s="98">
        <v>0.97499999999999998</v>
      </c>
      <c r="C56" s="98">
        <v>0.97499999999999998</v>
      </c>
      <c r="D56" s="3">
        <f>IF(C56&lt;MAX($C$3:C56),C56/MAX($C$3:C56)-1,0)</f>
        <v>-7.8449905482041671E-2</v>
      </c>
      <c r="M56" s="1">
        <v>11</v>
      </c>
      <c r="N56" s="1">
        <v>600612</v>
      </c>
      <c r="O56" s="82" t="s">
        <v>645</v>
      </c>
      <c r="P56" s="1">
        <v>41.29</v>
      </c>
      <c r="Q56" s="3">
        <v>1.4999999999999999E-2</v>
      </c>
      <c r="R56" s="3">
        <v>2.1899999999999999E-2</v>
      </c>
      <c r="S56" s="1">
        <v>289.97000000000003</v>
      </c>
      <c r="T56" s="54">
        <v>14200</v>
      </c>
    </row>
    <row r="57" spans="1:20" ht="15" thickBot="1">
      <c r="A57" s="97">
        <v>40539</v>
      </c>
      <c r="B57" s="98">
        <v>0.95799999999999996</v>
      </c>
      <c r="C57" s="98">
        <v>0.95799999999999996</v>
      </c>
      <c r="D57" s="3">
        <f>IF(C57&lt;MAX($C$3:C57),C57/MAX($C$3:C57)-1,0)</f>
        <v>-9.4517958412098424E-2</v>
      </c>
      <c r="M57" s="1">
        <v>12</v>
      </c>
      <c r="N57" s="1">
        <v>603589</v>
      </c>
      <c r="O57" s="82" t="s">
        <v>646</v>
      </c>
      <c r="P57" s="1">
        <v>48.88</v>
      </c>
      <c r="Q57" s="3">
        <v>8.6999999999999994E-3</v>
      </c>
      <c r="R57" s="3">
        <v>1.9199999999999998E-2</v>
      </c>
      <c r="S57" s="1">
        <v>319.99</v>
      </c>
      <c r="T57" s="54">
        <v>12412.54</v>
      </c>
    </row>
    <row r="58" spans="1:20" ht="15" thickBot="1">
      <c r="A58" s="97">
        <v>40540</v>
      </c>
      <c r="B58" s="98">
        <v>0.95199999999999996</v>
      </c>
      <c r="C58" s="98">
        <v>0.95199999999999996</v>
      </c>
      <c r="D58" s="3">
        <f>IF(C58&lt;MAX($C$3:C58),C58/MAX($C$3:C58)-1,0)</f>
        <v>-0.10018903591682427</v>
      </c>
      <c r="M58" s="1">
        <v>13</v>
      </c>
      <c r="N58" s="1">
        <v>600741</v>
      </c>
      <c r="O58" s="82" t="s">
        <v>647</v>
      </c>
      <c r="P58" s="1">
        <v>22.55</v>
      </c>
      <c r="Q58" s="3">
        <v>1.6199999999999999E-2</v>
      </c>
      <c r="R58" s="3">
        <v>1.72E-2</v>
      </c>
      <c r="S58" s="1">
        <v>459.98</v>
      </c>
      <c r="T58" s="54">
        <v>11149.98</v>
      </c>
    </row>
    <row r="59" spans="1:20" ht="15" thickBot="1">
      <c r="A59" s="97">
        <v>40541</v>
      </c>
      <c r="B59" s="98">
        <v>0.96299999999999997</v>
      </c>
      <c r="C59" s="98">
        <v>0.96299999999999997</v>
      </c>
      <c r="D59" s="3">
        <f>IF(C59&lt;MAX($C$3:C59),C59/MAX($C$3:C59)-1,0)</f>
        <v>-8.9792060491493464E-2</v>
      </c>
      <c r="M59" s="1">
        <v>14</v>
      </c>
      <c r="N59" s="1">
        <v>2127</v>
      </c>
      <c r="O59" s="82" t="s">
        <v>648</v>
      </c>
      <c r="P59" s="1">
        <v>15.71</v>
      </c>
      <c r="Q59" s="3">
        <v>3.49E-2</v>
      </c>
      <c r="R59" s="3">
        <v>1.5599999999999999E-2</v>
      </c>
      <c r="S59" s="1">
        <v>834.09</v>
      </c>
      <c r="T59" s="54">
        <v>10075.790000000001</v>
      </c>
    </row>
    <row r="60" spans="1:20" ht="15" thickBot="1">
      <c r="A60" s="97">
        <v>40542</v>
      </c>
      <c r="B60" s="98">
        <v>0.96599999999999997</v>
      </c>
      <c r="C60" s="98">
        <v>0.96599999999999997</v>
      </c>
      <c r="D60" s="3">
        <f>IF(C60&lt;MAX($C$3:C60),C60/MAX($C$3:C60)-1,0)</f>
        <v>-8.6956521739130488E-2</v>
      </c>
      <c r="M60" s="1">
        <v>15</v>
      </c>
      <c r="N60" s="1">
        <v>501</v>
      </c>
      <c r="O60" s="82" t="s">
        <v>649</v>
      </c>
      <c r="P60" s="1">
        <v>18.25</v>
      </c>
      <c r="Q60" s="3">
        <v>-5.0000000000000001E-4</v>
      </c>
      <c r="R60" s="3">
        <v>1.43E-2</v>
      </c>
      <c r="S60" s="1">
        <v>499.99</v>
      </c>
      <c r="T60" s="54">
        <v>9229.7199999999993</v>
      </c>
    </row>
    <row r="61" spans="1:20" ht="15" thickBot="1">
      <c r="A61" s="97">
        <v>40543</v>
      </c>
      <c r="B61" s="98">
        <v>0.98299999999999998</v>
      </c>
      <c r="C61" s="98">
        <v>0.98299999999999998</v>
      </c>
      <c r="D61" s="3">
        <f>IF(C61&lt;MAX($C$3:C61),C61/MAX($C$3:C61)-1,0)</f>
        <v>-7.0888468809073735E-2</v>
      </c>
      <c r="M61" s="1">
        <v>16</v>
      </c>
      <c r="N61" s="1">
        <v>596</v>
      </c>
      <c r="O61" s="82" t="s">
        <v>650</v>
      </c>
      <c r="P61" s="1">
        <v>61.88</v>
      </c>
      <c r="Q61" s="3">
        <v>0</v>
      </c>
      <c r="R61" s="3">
        <v>1.0999999999999999E-2</v>
      </c>
      <c r="S61" s="1">
        <v>139.99</v>
      </c>
      <c r="T61" s="54">
        <v>7132.7</v>
      </c>
    </row>
    <row r="62" spans="1:20" ht="15" thickBot="1">
      <c r="A62" s="97">
        <v>40547</v>
      </c>
      <c r="B62" s="98">
        <v>0.98599999999999999</v>
      </c>
      <c r="C62" s="98">
        <v>0.98599999999999999</v>
      </c>
      <c r="D62" s="3">
        <f>IF(C62&lt;MAX($C$3:C62),C62/MAX($C$3:C62)-1,0)</f>
        <v>-6.805293005671087E-2</v>
      </c>
      <c r="M62" s="1">
        <v>17</v>
      </c>
      <c r="N62" s="1">
        <v>603766</v>
      </c>
      <c r="O62" s="82" t="s">
        <v>651</v>
      </c>
      <c r="P62" s="1">
        <v>8.11</v>
      </c>
      <c r="Q62" s="3">
        <v>0</v>
      </c>
      <c r="R62" s="3">
        <v>1.01E-2</v>
      </c>
      <c r="S62" s="1">
        <v>900</v>
      </c>
      <c r="T62" s="54">
        <v>6552</v>
      </c>
    </row>
    <row r="63" spans="1:20" ht="15" thickBot="1">
      <c r="A63" s="97">
        <v>40548</v>
      </c>
      <c r="B63" s="98">
        <v>0.98</v>
      </c>
      <c r="C63" s="98">
        <v>0.98</v>
      </c>
      <c r="D63" s="3">
        <f>IF(C63&lt;MAX($C$3:C63),C63/MAX($C$3:C63)-1,0)</f>
        <v>-7.3724007561436711E-2</v>
      </c>
      <c r="Q63" s="82" t="s">
        <v>542</v>
      </c>
      <c r="R63" s="3">
        <f>SUM(R46:R62)</f>
        <v>0.76519999999999999</v>
      </c>
      <c r="T63" s="54">
        <f>SUM(T46:T62)</f>
        <v>495462.61999999994</v>
      </c>
    </row>
    <row r="64" spans="1:20" ht="15" thickBot="1">
      <c r="A64" s="97">
        <v>40549</v>
      </c>
      <c r="B64" s="98">
        <v>0.97499999999999998</v>
      </c>
      <c r="C64" s="98">
        <v>0.97499999999999998</v>
      </c>
      <c r="D64" s="3">
        <f>IF(C64&lt;MAX($C$3:C64),C64/MAX($C$3:C64)-1,0)</f>
        <v>-7.8449905482041671E-2</v>
      </c>
    </row>
    <row r="65" spans="1:18" ht="15" thickBot="1">
      <c r="A65" s="97">
        <v>40550</v>
      </c>
      <c r="B65" s="98">
        <v>0.97099999999999997</v>
      </c>
      <c r="C65" s="98">
        <v>0.97099999999999997</v>
      </c>
      <c r="D65" s="3">
        <f>IF(C65&lt;MAX($C$3:C65),C65/MAX($C$3:C65)-1,0)</f>
        <v>-8.2230623818525639E-2</v>
      </c>
      <c r="P65" s="1" t="s">
        <v>199</v>
      </c>
      <c r="R65" s="3">
        <f>R63</f>
        <v>0.76519999999999999</v>
      </c>
    </row>
    <row r="66" spans="1:18" ht="15" thickBot="1">
      <c r="A66" s="97">
        <v>40553</v>
      </c>
      <c r="B66" s="98">
        <v>0.95199999999999996</v>
      </c>
      <c r="C66" s="98">
        <v>0.95199999999999996</v>
      </c>
      <c r="D66" s="3">
        <f>IF(C66&lt;MAX($C$3:C66),C66/MAX($C$3:C66)-1,0)</f>
        <v>-0.10018903591682427</v>
      </c>
      <c r="P66" s="22" t="s">
        <v>202</v>
      </c>
      <c r="R66" s="3">
        <f>SUM(R46:R55)</f>
        <v>0.65590000000000004</v>
      </c>
    </row>
    <row r="67" spans="1:18" ht="15" thickBot="1">
      <c r="A67" s="97">
        <v>40554</v>
      </c>
      <c r="B67" s="98">
        <v>0.95</v>
      </c>
      <c r="C67" s="98">
        <v>0.95</v>
      </c>
      <c r="D67" s="3">
        <f>IF(C67&lt;MAX($C$3:C67),C67/MAX($C$3:C67)-1,0)</f>
        <v>-0.10207939508506625</v>
      </c>
      <c r="P67" s="82" t="s">
        <v>762</v>
      </c>
      <c r="R67" s="3">
        <f>SUM(R46,R47,R48,R49,R50,R51,R53,R55,R56,R57,R58,R60,R61,R62)</f>
        <v>0.67970000000000008</v>
      </c>
    </row>
    <row r="68" spans="1:18" ht="15" thickBot="1">
      <c r="A68" s="97">
        <v>40555</v>
      </c>
      <c r="B68" s="98">
        <v>0.95099999999999996</v>
      </c>
      <c r="C68" s="98">
        <v>0.95099999999999996</v>
      </c>
      <c r="D68" s="3">
        <f>IF(C68&lt;MAX($C$3:C68),C68/MAX($C$3:C68)-1,0)</f>
        <v>-0.10113421550094526</v>
      </c>
    </row>
    <row r="69" spans="1:18" ht="15" thickBot="1">
      <c r="A69" s="97">
        <v>40556</v>
      </c>
      <c r="B69" s="98">
        <v>0.95699999999999996</v>
      </c>
      <c r="C69" s="98">
        <v>0.95699999999999996</v>
      </c>
      <c r="D69" s="3">
        <f>IF(C69&lt;MAX($C$3:C69),C69/MAX($C$3:C69)-1,0)</f>
        <v>-9.5463137996219416E-2</v>
      </c>
      <c r="M69" s="4" t="s">
        <v>254</v>
      </c>
    </row>
    <row r="70" spans="1:18" ht="15" thickBot="1">
      <c r="A70" s="97">
        <v>40557</v>
      </c>
      <c r="B70" s="98">
        <v>0.94799999999999995</v>
      </c>
      <c r="C70" s="98">
        <v>0.94799999999999995</v>
      </c>
      <c r="D70" s="3">
        <f>IF(C70&lt;MAX($C$3:C70),C70/MAX($C$3:C70)-1,0)</f>
        <v>-0.10396975425330823</v>
      </c>
      <c r="M70" s="82" t="s">
        <v>223</v>
      </c>
      <c r="N70" s="82" t="s">
        <v>255</v>
      </c>
    </row>
    <row r="71" spans="1:18" ht="15" thickBot="1">
      <c r="A71" s="97">
        <v>40560</v>
      </c>
      <c r="B71" s="98">
        <v>0.91800000000000004</v>
      </c>
      <c r="C71" s="98">
        <v>0.91800000000000004</v>
      </c>
      <c r="D71" s="3">
        <f>IF(C71&lt;MAX($C$3:C71),C71/MAX($C$3:C71)-1,0)</f>
        <v>-0.13232514177693766</v>
      </c>
      <c r="M71" s="1" t="s">
        <v>581</v>
      </c>
      <c r="N71" s="82" t="s">
        <v>256</v>
      </c>
    </row>
    <row r="72" spans="1:18" ht="15" thickBot="1">
      <c r="A72" s="101">
        <v>40561</v>
      </c>
      <c r="B72" s="98">
        <v>0.92700000000000005</v>
      </c>
      <c r="C72" s="98">
        <v>0.92700000000000005</v>
      </c>
      <c r="D72" s="3">
        <f>IF(C72&lt;MAX($C$3:C72),C72/MAX($C$3:C72)-1,0)</f>
        <v>-0.12381852551984873</v>
      </c>
      <c r="M72" s="1" t="s">
        <v>582</v>
      </c>
      <c r="N72" s="82" t="s">
        <v>257</v>
      </c>
    </row>
    <row r="73" spans="1:18" ht="15" thickBot="1">
      <c r="A73" s="97">
        <v>40562</v>
      </c>
      <c r="B73" s="98">
        <v>0.94</v>
      </c>
      <c r="C73" s="98">
        <v>0.94</v>
      </c>
      <c r="D73" s="3">
        <f>IF(C73&lt;MAX($C$3:C73),C73/MAX($C$3:C73)-1,0)</f>
        <v>-0.11153119092627606</v>
      </c>
      <c r="M73" s="1" t="s">
        <v>584</v>
      </c>
      <c r="N73" s="82" t="s">
        <v>258</v>
      </c>
    </row>
    <row r="74" spans="1:18" ht="15" thickBot="1">
      <c r="A74" s="97">
        <v>40563</v>
      </c>
      <c r="B74" s="98">
        <v>0.91600000000000004</v>
      </c>
      <c r="C74" s="98">
        <v>0.91600000000000004</v>
      </c>
      <c r="D74" s="3">
        <f>IF(C74&lt;MAX($C$3:C74),C74/MAX($C$3:C74)-1,0)</f>
        <v>-0.13421550094517964</v>
      </c>
      <c r="M74" s="1" t="s">
        <v>614</v>
      </c>
      <c r="N74" s="82" t="s">
        <v>258</v>
      </c>
    </row>
    <row r="75" spans="1:18" ht="15" thickBot="1">
      <c r="A75" s="97">
        <v>40564</v>
      </c>
      <c r="B75" s="98">
        <v>0.91100000000000003</v>
      </c>
      <c r="C75" s="98">
        <v>0.91100000000000003</v>
      </c>
      <c r="D75" s="3">
        <f>IF(C75&lt;MAX($C$3:C75),C75/MAX($C$3:C75)-1,0)</f>
        <v>-0.13894139886578449</v>
      </c>
      <c r="M75" s="1" t="s">
        <v>615</v>
      </c>
      <c r="N75" s="82" t="s">
        <v>259</v>
      </c>
    </row>
    <row r="76" spans="1:18" ht="15" thickBot="1">
      <c r="A76" s="97">
        <v>40567</v>
      </c>
      <c r="B76" s="98">
        <v>0.89400000000000002</v>
      </c>
      <c r="C76" s="98">
        <v>0.89400000000000002</v>
      </c>
      <c r="D76" s="3">
        <f>IF(C76&lt;MAX($C$3:C76),C76/MAX($C$3:C76)-1,0)</f>
        <v>-0.15500945179584125</v>
      </c>
      <c r="M76" s="1" t="s">
        <v>616</v>
      </c>
      <c r="N76" s="82" t="s">
        <v>256</v>
      </c>
    </row>
    <row r="77" spans="1:18" ht="15" thickBot="1">
      <c r="A77" s="97">
        <v>40568</v>
      </c>
      <c r="B77" s="98">
        <v>0.88700000000000001</v>
      </c>
      <c r="C77" s="98">
        <v>0.88700000000000001</v>
      </c>
      <c r="D77" s="3">
        <f>IF(C77&lt;MAX($C$3:C77),C77/MAX($C$3:C77)-1,0)</f>
        <v>-0.16162570888468808</v>
      </c>
      <c r="M77" s="1" t="s">
        <v>617</v>
      </c>
      <c r="N77" s="82" t="s">
        <v>258</v>
      </c>
    </row>
    <row r="78" spans="1:18" ht="15" thickBot="1">
      <c r="A78" s="97">
        <v>40569</v>
      </c>
      <c r="B78" s="98">
        <v>0.89700000000000002</v>
      </c>
      <c r="C78" s="98">
        <v>0.89700000000000002</v>
      </c>
      <c r="D78" s="3">
        <f>IF(C78&lt;MAX($C$3:C78),C78/MAX($C$3:C78)-1,0)</f>
        <v>-0.15217391304347827</v>
      </c>
      <c r="M78" s="1" t="s">
        <v>652</v>
      </c>
      <c r="N78" s="82" t="s">
        <v>256</v>
      </c>
    </row>
    <row r="79" spans="1:18" ht="15" thickBot="1">
      <c r="A79" s="97">
        <v>40570</v>
      </c>
      <c r="B79" s="98">
        <v>0.90500000000000003</v>
      </c>
      <c r="C79" s="98">
        <v>0.90500000000000003</v>
      </c>
      <c r="D79" s="3">
        <f>IF(C79&lt;MAX($C$3:C79),C79/MAX($C$3:C79)-1,0)</f>
        <v>-0.14461247637051045</v>
      </c>
    </row>
    <row r="80" spans="1:18" ht="15" thickBot="1">
      <c r="A80" s="97">
        <v>40571</v>
      </c>
      <c r="B80" s="98">
        <v>0.91500000000000004</v>
      </c>
      <c r="C80" s="98">
        <v>0.91500000000000004</v>
      </c>
      <c r="D80" s="3">
        <f>IF(C80&lt;MAX($C$3:C80),C80/MAX($C$3:C80)-1,0)</f>
        <v>-0.13516068052930053</v>
      </c>
    </row>
    <row r="81" spans="1:4" ht="15" thickBot="1">
      <c r="A81" s="97">
        <v>40574</v>
      </c>
      <c r="B81" s="98">
        <v>0.92300000000000004</v>
      </c>
      <c r="C81" s="98">
        <v>0.92300000000000004</v>
      </c>
      <c r="D81" s="3">
        <f>IF(C81&lt;MAX($C$3:C81),C81/MAX($C$3:C81)-1,0)</f>
        <v>-0.1275992438563327</v>
      </c>
    </row>
    <row r="82" spans="1:4" ht="15" thickBot="1">
      <c r="A82" s="97">
        <v>40575</v>
      </c>
      <c r="B82" s="98">
        <v>0.92100000000000004</v>
      </c>
      <c r="C82" s="98">
        <v>0.92100000000000004</v>
      </c>
      <c r="D82" s="3">
        <f>IF(C82&lt;MAX($C$3:C82),C82/MAX($C$3:C82)-1,0)</f>
        <v>-0.12948960302457468</v>
      </c>
    </row>
    <row r="83" spans="1:4" ht="15" thickBot="1">
      <c r="A83" s="97">
        <v>40583</v>
      </c>
      <c r="B83" s="98">
        <v>0.91800000000000004</v>
      </c>
      <c r="C83" s="98">
        <v>0.91800000000000004</v>
      </c>
      <c r="D83" s="3">
        <f>IF(C83&lt;MAX($C$3:C83),C83/MAX($C$3:C83)-1,0)</f>
        <v>-0.13232514177693766</v>
      </c>
    </row>
    <row r="84" spans="1:4" ht="15" thickBot="1">
      <c r="A84" s="97">
        <v>40584</v>
      </c>
      <c r="B84" s="98">
        <v>0.94</v>
      </c>
      <c r="C84" s="98">
        <v>0.94</v>
      </c>
      <c r="D84" s="3">
        <f>IF(C84&lt;MAX($C$3:C84),C84/MAX($C$3:C84)-1,0)</f>
        <v>-0.11153119092627606</v>
      </c>
    </row>
    <row r="85" spans="1:4" ht="15" thickBot="1">
      <c r="A85" s="97">
        <v>40585</v>
      </c>
      <c r="B85" s="98">
        <v>0.94899999999999995</v>
      </c>
      <c r="C85" s="98">
        <v>0.94899999999999995</v>
      </c>
      <c r="D85" s="3">
        <f>IF(C85&lt;MAX($C$3:C85),C85/MAX($C$3:C85)-1,0)</f>
        <v>-0.10302457466918724</v>
      </c>
    </row>
    <row r="86" spans="1:4" ht="15" thickBot="1">
      <c r="A86" s="97">
        <v>40588</v>
      </c>
      <c r="B86" s="98">
        <v>0.96199999999999997</v>
      </c>
      <c r="C86" s="98">
        <v>0.96199999999999997</v>
      </c>
      <c r="D86" s="3">
        <f>IF(C86&lt;MAX($C$3:C86),C86/MAX($C$3:C86)-1,0)</f>
        <v>-9.0737240075614456E-2</v>
      </c>
    </row>
    <row r="87" spans="1:4" ht="15" thickBot="1">
      <c r="A87" s="97">
        <v>40589</v>
      </c>
      <c r="B87" s="98">
        <v>0.95699999999999996</v>
      </c>
      <c r="C87" s="98">
        <v>0.95699999999999996</v>
      </c>
      <c r="D87" s="3">
        <f>IF(C87&lt;MAX($C$3:C87),C87/MAX($C$3:C87)-1,0)</f>
        <v>-9.5463137996219416E-2</v>
      </c>
    </row>
    <row r="88" spans="1:4" ht="15" thickBot="1">
      <c r="A88" s="97">
        <v>40590</v>
      </c>
      <c r="B88" s="98">
        <v>0.96199999999999997</v>
      </c>
      <c r="C88" s="98">
        <v>0.96199999999999997</v>
      </c>
      <c r="D88" s="3">
        <f>IF(C88&lt;MAX($C$3:C88),C88/MAX($C$3:C88)-1,0)</f>
        <v>-9.0737240075614456E-2</v>
      </c>
    </row>
    <row r="89" spans="1:4" ht="15" thickBot="1">
      <c r="A89" s="97">
        <v>40591</v>
      </c>
      <c r="B89" s="98">
        <v>0.95599999999999996</v>
      </c>
      <c r="C89" s="98">
        <v>0.95599999999999996</v>
      </c>
      <c r="D89" s="3">
        <f>IF(C89&lt;MAX($C$3:C89),C89/MAX($C$3:C89)-1,0)</f>
        <v>-9.6408317580340297E-2</v>
      </c>
    </row>
    <row r="90" spans="1:4" ht="15" thickBot="1">
      <c r="A90" s="97">
        <v>40592</v>
      </c>
      <c r="B90" s="98">
        <v>0.95199999999999996</v>
      </c>
      <c r="C90" s="98">
        <v>0.95199999999999996</v>
      </c>
      <c r="D90" s="3">
        <f>IF(C90&lt;MAX($C$3:C90),C90/MAX($C$3:C90)-1,0)</f>
        <v>-0.10018903591682427</v>
      </c>
    </row>
    <row r="91" spans="1:4" ht="15" thickBot="1">
      <c r="A91" s="97">
        <v>40595</v>
      </c>
      <c r="B91" s="98">
        <v>0.96699999999999997</v>
      </c>
      <c r="C91" s="98">
        <v>0.96699999999999997</v>
      </c>
      <c r="D91" s="3">
        <f>IF(C91&lt;MAX($C$3:C91),C91/MAX($C$3:C91)-1,0)</f>
        <v>-8.6011342155009496E-2</v>
      </c>
    </row>
    <row r="92" spans="1:4" ht="15" thickBot="1">
      <c r="A92" s="101">
        <v>40596</v>
      </c>
      <c r="B92" s="98">
        <v>0.94899999999999995</v>
      </c>
      <c r="C92" s="98">
        <v>0.94899999999999995</v>
      </c>
      <c r="D92" s="3">
        <f>IF(C92&lt;MAX($C$3:C92),C92/MAX($C$3:C92)-1,0)</f>
        <v>-0.10302457466918724</v>
      </c>
    </row>
    <row r="93" spans="1:4" ht="15" thickBot="1">
      <c r="A93" s="97">
        <v>40597</v>
      </c>
      <c r="B93" s="98">
        <v>0.95199999999999996</v>
      </c>
      <c r="C93" s="98">
        <v>0.95199999999999996</v>
      </c>
      <c r="D93" s="3">
        <f>IF(C93&lt;MAX($C$3:C93),C93/MAX($C$3:C93)-1,0)</f>
        <v>-0.10018903591682427</v>
      </c>
    </row>
    <row r="94" spans="1:4" ht="15" thickBot="1">
      <c r="A94" s="97">
        <v>40598</v>
      </c>
      <c r="B94" s="98">
        <v>0.95099999999999996</v>
      </c>
      <c r="C94" s="98">
        <v>0.95099999999999996</v>
      </c>
      <c r="D94" s="3">
        <f>IF(C94&lt;MAX($C$3:C94),C94/MAX($C$3:C94)-1,0)</f>
        <v>-0.10113421550094526</v>
      </c>
    </row>
    <row r="95" spans="1:4" ht="15" thickBot="1">
      <c r="A95" s="97">
        <v>40599</v>
      </c>
      <c r="B95" s="98">
        <v>0.95399999999999996</v>
      </c>
      <c r="C95" s="98">
        <v>0.95399999999999996</v>
      </c>
      <c r="D95" s="3">
        <f>IF(C95&lt;MAX($C$3:C95),C95/MAX($C$3:C95)-1,0)</f>
        <v>-9.8298676748582281E-2</v>
      </c>
    </row>
    <row r="96" spans="1:4" ht="15" thickBot="1">
      <c r="A96" s="97">
        <v>40602</v>
      </c>
      <c r="B96" s="98">
        <v>0.96699999999999997</v>
      </c>
      <c r="C96" s="98">
        <v>0.96699999999999997</v>
      </c>
      <c r="D96" s="3">
        <f>IF(C96&lt;MAX($C$3:C96),C96/MAX($C$3:C96)-1,0)</f>
        <v>-8.6011342155009496E-2</v>
      </c>
    </row>
    <row r="97" spans="1:4" ht="15" thickBot="1">
      <c r="A97" s="97">
        <v>40603</v>
      </c>
      <c r="B97" s="98">
        <v>0.97499999999999998</v>
      </c>
      <c r="C97" s="98">
        <v>0.97499999999999998</v>
      </c>
      <c r="D97" s="3">
        <f>IF(C97&lt;MAX($C$3:C97),C97/MAX($C$3:C97)-1,0)</f>
        <v>-7.8449905482041671E-2</v>
      </c>
    </row>
    <row r="98" spans="1:4" ht="15" thickBot="1">
      <c r="A98" s="97">
        <v>40604</v>
      </c>
      <c r="B98" s="98">
        <v>0.97699999999999998</v>
      </c>
      <c r="C98" s="98">
        <v>0.97699999999999998</v>
      </c>
      <c r="D98" s="3">
        <f>IF(C98&lt;MAX($C$3:C98),C98/MAX($C$3:C98)-1,0)</f>
        <v>-7.6559546313799687E-2</v>
      </c>
    </row>
    <row r="99" spans="1:4" ht="15" thickBot="1">
      <c r="A99" s="97">
        <v>40605</v>
      </c>
      <c r="B99" s="98">
        <v>0.96399999999999997</v>
      </c>
      <c r="C99" s="98">
        <v>0.96399999999999997</v>
      </c>
      <c r="D99" s="3">
        <f>IF(C99&lt;MAX($C$3:C99),C99/MAX($C$3:C99)-1,0)</f>
        <v>-8.8846880907372472E-2</v>
      </c>
    </row>
    <row r="100" spans="1:4" ht="15" thickBot="1">
      <c r="A100" s="97">
        <v>40606</v>
      </c>
      <c r="B100" s="98">
        <v>0.97199999999999998</v>
      </c>
      <c r="C100" s="98">
        <v>0.97199999999999998</v>
      </c>
      <c r="D100" s="3">
        <f>IF(C100&lt;MAX($C$3:C100),C100/MAX($C$3:C100)-1,0)</f>
        <v>-8.1285444234404647E-2</v>
      </c>
    </row>
    <row r="101" spans="1:4" ht="15" thickBot="1">
      <c r="A101" s="97">
        <v>40609</v>
      </c>
      <c r="B101" s="98">
        <v>0.98099999999999998</v>
      </c>
      <c r="C101" s="98">
        <v>0.98099999999999998</v>
      </c>
      <c r="D101" s="3">
        <f>IF(C101&lt;MAX($C$3:C101),C101/MAX($C$3:C101)-1,0)</f>
        <v>-7.2778827977315719E-2</v>
      </c>
    </row>
    <row r="102" spans="1:4" ht="15" thickBot="1">
      <c r="A102" s="97">
        <v>40610</v>
      </c>
      <c r="B102" s="98">
        <v>0.98599999999999999</v>
      </c>
      <c r="C102" s="98">
        <v>0.98599999999999999</v>
      </c>
      <c r="D102" s="3">
        <f>IF(C102&lt;MAX($C$3:C102),C102/MAX($C$3:C102)-1,0)</f>
        <v>-6.805293005671087E-2</v>
      </c>
    </row>
    <row r="103" spans="1:4" ht="15" thickBot="1">
      <c r="A103" s="97">
        <v>40611</v>
      </c>
      <c r="B103" s="98">
        <v>0.98699999999999999</v>
      </c>
      <c r="C103" s="98">
        <v>0.98699999999999999</v>
      </c>
      <c r="D103" s="3">
        <f>IF(C103&lt;MAX($C$3:C103),C103/MAX($C$3:C103)-1,0)</f>
        <v>-6.7107750472589878E-2</v>
      </c>
    </row>
    <row r="104" spans="1:4" ht="15" thickBot="1">
      <c r="A104" s="97">
        <v>40612</v>
      </c>
      <c r="B104" s="98">
        <v>0.98499999999999999</v>
      </c>
      <c r="C104" s="98">
        <v>0.98499999999999999</v>
      </c>
      <c r="D104" s="3">
        <f>IF(C104&lt;MAX($C$3:C104),C104/MAX($C$3:C104)-1,0)</f>
        <v>-6.8998109640831862E-2</v>
      </c>
    </row>
    <row r="105" spans="1:4" ht="15" thickBot="1">
      <c r="A105" s="97">
        <v>40613</v>
      </c>
      <c r="B105" s="98">
        <v>0.97899999999999998</v>
      </c>
      <c r="C105" s="98">
        <v>0.97899999999999998</v>
      </c>
      <c r="D105" s="3">
        <f>IF(C105&lt;MAX($C$3:C105),C105/MAX($C$3:C105)-1,0)</f>
        <v>-7.4669187145557703E-2</v>
      </c>
    </row>
    <row r="106" spans="1:4" ht="15" thickBot="1">
      <c r="A106" s="97">
        <v>40616</v>
      </c>
      <c r="B106" s="98">
        <v>0.98699999999999999</v>
      </c>
      <c r="C106" s="98">
        <v>0.98699999999999999</v>
      </c>
      <c r="D106" s="3">
        <f>IF(C106&lt;MAX($C$3:C106),C106/MAX($C$3:C106)-1,0)</f>
        <v>-6.7107750472589878E-2</v>
      </c>
    </row>
    <row r="107" spans="1:4" ht="15" thickBot="1">
      <c r="A107" s="97">
        <v>40617</v>
      </c>
      <c r="B107" s="98">
        <v>0.97</v>
      </c>
      <c r="C107" s="98">
        <v>0.97</v>
      </c>
      <c r="D107" s="3">
        <f>IF(C107&lt;MAX($C$3:C107),C107/MAX($C$3:C107)-1,0)</f>
        <v>-8.317580340264652E-2</v>
      </c>
    </row>
    <row r="108" spans="1:4" ht="15" thickBot="1">
      <c r="A108" s="97">
        <v>40618</v>
      </c>
      <c r="B108" s="98">
        <v>0.98</v>
      </c>
      <c r="C108" s="98">
        <v>0.98</v>
      </c>
      <c r="D108" s="3">
        <f>IF(C108&lt;MAX($C$3:C108),C108/MAX($C$3:C108)-1,0)</f>
        <v>-7.3724007561436711E-2</v>
      </c>
    </row>
    <row r="109" spans="1:4" ht="15" thickBot="1">
      <c r="A109" s="97">
        <v>40619</v>
      </c>
      <c r="B109" s="98">
        <v>0.96399999999999997</v>
      </c>
      <c r="C109" s="98">
        <v>0.96399999999999997</v>
      </c>
      <c r="D109" s="3">
        <f>IF(C109&lt;MAX($C$3:C109),C109/MAX($C$3:C109)-1,0)</f>
        <v>-8.8846880907372472E-2</v>
      </c>
    </row>
    <row r="110" spans="1:4" ht="15" thickBot="1">
      <c r="A110" s="97">
        <v>40620</v>
      </c>
      <c r="B110" s="98">
        <v>0.96499999999999997</v>
      </c>
      <c r="C110" s="98">
        <v>0.96499999999999997</v>
      </c>
      <c r="D110" s="3">
        <f>IF(C110&lt;MAX($C$3:C110),C110/MAX($C$3:C110)-1,0)</f>
        <v>-8.790170132325148E-2</v>
      </c>
    </row>
    <row r="111" spans="1:4" ht="15" thickBot="1">
      <c r="A111" s="97">
        <v>40623</v>
      </c>
      <c r="B111" s="98">
        <v>0.95699999999999996</v>
      </c>
      <c r="C111" s="98">
        <v>0.95699999999999996</v>
      </c>
      <c r="D111" s="3">
        <f>IF(C111&lt;MAX($C$3:C111),C111/MAX($C$3:C111)-1,0)</f>
        <v>-9.5463137996219416E-2</v>
      </c>
    </row>
    <row r="112" spans="1:4" ht="15" thickBot="1">
      <c r="A112" s="101">
        <v>40624</v>
      </c>
      <c r="B112" s="98">
        <v>0.95599999999999996</v>
      </c>
      <c r="C112" s="98">
        <v>0.95599999999999996</v>
      </c>
      <c r="D112" s="3">
        <f>IF(C112&lt;MAX($C$3:C112),C112/MAX($C$3:C112)-1,0)</f>
        <v>-9.6408317580340297E-2</v>
      </c>
    </row>
    <row r="113" spans="1:4" ht="15" thickBot="1">
      <c r="A113" s="97">
        <v>40625</v>
      </c>
      <c r="B113" s="98">
        <v>0.96399999999999997</v>
      </c>
      <c r="C113" s="98">
        <v>0.96399999999999997</v>
      </c>
      <c r="D113" s="3">
        <f>IF(C113&lt;MAX($C$3:C113),C113/MAX($C$3:C113)-1,0)</f>
        <v>-8.8846880907372472E-2</v>
      </c>
    </row>
    <row r="114" spans="1:4" ht="15" thickBot="1">
      <c r="A114" s="97">
        <v>40626</v>
      </c>
      <c r="B114" s="98">
        <v>0.96099999999999997</v>
      </c>
      <c r="C114" s="98">
        <v>0.96099999999999997</v>
      </c>
      <c r="D114" s="3">
        <f>IF(C114&lt;MAX($C$3:C114),C114/MAX($C$3:C114)-1,0)</f>
        <v>-9.1682419659735448E-2</v>
      </c>
    </row>
    <row r="115" spans="1:4" ht="15" thickBot="1">
      <c r="A115" s="97">
        <v>40627</v>
      </c>
      <c r="B115" s="98">
        <v>0.96399999999999997</v>
      </c>
      <c r="C115" s="98">
        <v>0.96399999999999997</v>
      </c>
      <c r="D115" s="3">
        <f>IF(C115&lt;MAX($C$3:C115),C115/MAX($C$3:C115)-1,0)</f>
        <v>-8.8846880907372472E-2</v>
      </c>
    </row>
    <row r="116" spans="1:4" ht="15" thickBot="1">
      <c r="A116" s="97">
        <v>40630</v>
      </c>
      <c r="B116" s="98">
        <v>0.95099999999999996</v>
      </c>
      <c r="C116" s="98">
        <v>0.95099999999999996</v>
      </c>
      <c r="D116" s="3">
        <f>IF(C116&lt;MAX($C$3:C116),C116/MAX($C$3:C116)-1,0)</f>
        <v>-0.10113421550094526</v>
      </c>
    </row>
    <row r="117" spans="1:4" ht="15" thickBot="1">
      <c r="A117" s="97">
        <v>40631</v>
      </c>
      <c r="B117" s="98">
        <v>0.93400000000000005</v>
      </c>
      <c r="C117" s="98">
        <v>0.93400000000000005</v>
      </c>
      <c r="D117" s="3">
        <f>IF(C117&lt;MAX($C$3:C117),C117/MAX($C$3:C117)-1,0)</f>
        <v>-0.1172022684310019</v>
      </c>
    </row>
    <row r="118" spans="1:4" ht="15" thickBot="1">
      <c r="A118" s="97">
        <v>40632</v>
      </c>
      <c r="B118" s="98">
        <v>0.93100000000000005</v>
      </c>
      <c r="C118" s="98">
        <v>0.93100000000000005</v>
      </c>
      <c r="D118" s="3">
        <f>IF(C118&lt;MAX($C$3:C118),C118/MAX($C$3:C118)-1,0)</f>
        <v>-0.12003780718336488</v>
      </c>
    </row>
    <row r="119" spans="1:4" ht="15" thickBot="1">
      <c r="A119" s="97">
        <v>40633</v>
      </c>
      <c r="B119" s="98">
        <v>0.92900000000000005</v>
      </c>
      <c r="C119" s="98">
        <v>0.92900000000000005</v>
      </c>
      <c r="D119" s="3">
        <f>IF(C119&lt;MAX($C$3:C119),C119/MAX($C$3:C119)-1,0)</f>
        <v>-0.12192816635160675</v>
      </c>
    </row>
    <row r="120" spans="1:4" ht="15" thickBot="1">
      <c r="A120" s="97">
        <v>40634</v>
      </c>
      <c r="B120" s="98">
        <v>0.93300000000000005</v>
      </c>
      <c r="C120" s="98">
        <v>0.93300000000000005</v>
      </c>
      <c r="D120" s="3">
        <f>IF(C120&lt;MAX($C$3:C120),C120/MAX($C$3:C120)-1,0)</f>
        <v>-0.11814744801512289</v>
      </c>
    </row>
    <row r="121" spans="1:4" ht="15" thickBot="1">
      <c r="A121" s="97">
        <v>40639</v>
      </c>
      <c r="B121" s="98">
        <v>0.92400000000000004</v>
      </c>
      <c r="C121" s="98">
        <v>0.92400000000000004</v>
      </c>
      <c r="D121" s="3">
        <f>IF(C121&lt;MAX($C$3:C121),C121/MAX($C$3:C121)-1,0)</f>
        <v>-0.12665406427221171</v>
      </c>
    </row>
    <row r="122" spans="1:4" ht="15" thickBot="1">
      <c r="A122" s="97">
        <v>40640</v>
      </c>
      <c r="B122" s="98">
        <v>0.93</v>
      </c>
      <c r="C122" s="98">
        <v>0.93</v>
      </c>
      <c r="D122" s="3">
        <f>IF(C122&lt;MAX($C$3:C122),C122/MAX($C$3:C122)-1,0)</f>
        <v>-0.12098298676748587</v>
      </c>
    </row>
    <row r="123" spans="1:4" ht="15" thickBot="1">
      <c r="A123" s="97">
        <v>40641</v>
      </c>
      <c r="B123" s="98">
        <v>0.94299999999999995</v>
      </c>
      <c r="C123" s="98">
        <v>0.94299999999999995</v>
      </c>
      <c r="D123" s="3">
        <f>IF(C123&lt;MAX($C$3:C123),C123/MAX($C$3:C123)-1,0)</f>
        <v>-0.10869565217391308</v>
      </c>
    </row>
    <row r="124" spans="1:4" ht="15" thickBot="1">
      <c r="A124" s="97">
        <v>40644</v>
      </c>
      <c r="B124" s="98">
        <v>0.93500000000000005</v>
      </c>
      <c r="C124" s="98">
        <v>0.93500000000000005</v>
      </c>
      <c r="D124" s="3">
        <f>IF(C124&lt;MAX($C$3:C124),C124/MAX($C$3:C124)-1,0)</f>
        <v>-0.11625708884688091</v>
      </c>
    </row>
    <row r="125" spans="1:4" ht="15" thickBot="1">
      <c r="A125" s="97">
        <v>40645</v>
      </c>
      <c r="B125" s="98">
        <v>0.93600000000000005</v>
      </c>
      <c r="C125" s="98">
        <v>0.93600000000000005</v>
      </c>
      <c r="D125" s="3">
        <f>IF(C125&lt;MAX($C$3:C125),C125/MAX($C$3:C125)-1,0)</f>
        <v>-0.11531190926275992</v>
      </c>
    </row>
    <row r="126" spans="1:4" ht="15" thickBot="1">
      <c r="A126" s="97">
        <v>40646</v>
      </c>
      <c r="B126" s="98">
        <v>0.95</v>
      </c>
      <c r="C126" s="98">
        <v>0.95</v>
      </c>
      <c r="D126" s="3">
        <f>IF(C126&lt;MAX($C$3:C126),C126/MAX($C$3:C126)-1,0)</f>
        <v>-0.10207939508506625</v>
      </c>
    </row>
    <row r="127" spans="1:4" ht="15" thickBot="1">
      <c r="A127" s="97">
        <v>40647</v>
      </c>
      <c r="B127" s="98">
        <v>0.94799999999999995</v>
      </c>
      <c r="C127" s="98">
        <v>0.94799999999999995</v>
      </c>
      <c r="D127" s="3">
        <f>IF(C127&lt;MAX($C$3:C127),C127/MAX($C$3:C127)-1,0)</f>
        <v>-0.10396975425330823</v>
      </c>
    </row>
    <row r="128" spans="1:4" ht="15" thickBot="1">
      <c r="A128" s="97">
        <v>40648</v>
      </c>
      <c r="B128" s="98">
        <v>0.94599999999999995</v>
      </c>
      <c r="C128" s="98">
        <v>0.94599999999999995</v>
      </c>
      <c r="D128" s="3">
        <f>IF(C128&lt;MAX($C$3:C128),C128/MAX($C$3:C128)-1,0)</f>
        <v>-0.10586011342155022</v>
      </c>
    </row>
    <row r="129" spans="1:4" ht="15" thickBot="1">
      <c r="A129" s="97">
        <v>40651</v>
      </c>
      <c r="B129" s="98">
        <v>0.94499999999999995</v>
      </c>
      <c r="C129" s="98">
        <v>0.94499999999999995</v>
      </c>
      <c r="D129" s="3">
        <f>IF(C129&lt;MAX($C$3:C129),C129/MAX($C$3:C129)-1,0)</f>
        <v>-0.10680529300567121</v>
      </c>
    </row>
    <row r="130" spans="1:4" ht="15" thickBot="1">
      <c r="A130" s="97">
        <v>40652</v>
      </c>
      <c r="B130" s="98">
        <v>0.94699999999999995</v>
      </c>
      <c r="C130" s="98">
        <v>0.94699999999999995</v>
      </c>
      <c r="D130" s="3">
        <f>IF(C130&lt;MAX($C$3:C130),C130/MAX($C$3:C130)-1,0)</f>
        <v>-0.10491493383742923</v>
      </c>
    </row>
    <row r="131" spans="1:4" ht="15" thickBot="1">
      <c r="A131" s="97">
        <v>40653</v>
      </c>
      <c r="B131" s="98">
        <v>0.95399999999999996</v>
      </c>
      <c r="C131" s="98">
        <v>0.95399999999999996</v>
      </c>
      <c r="D131" s="3">
        <f>IF(C131&lt;MAX($C$3:C131),C131/MAX($C$3:C131)-1,0)</f>
        <v>-9.8298676748582281E-2</v>
      </c>
    </row>
    <row r="132" spans="1:4" ht="15" thickBot="1">
      <c r="A132" s="101">
        <v>40654</v>
      </c>
      <c r="B132" s="98">
        <v>0.95599999999999996</v>
      </c>
      <c r="C132" s="98">
        <v>0.95599999999999996</v>
      </c>
      <c r="D132" s="3">
        <f>IF(C132&lt;MAX($C$3:C132),C132/MAX($C$3:C132)-1,0)</f>
        <v>-9.6408317580340297E-2</v>
      </c>
    </row>
    <row r="133" spans="1:4" ht="15" thickBot="1">
      <c r="A133" s="97">
        <v>40655</v>
      </c>
      <c r="B133" s="98">
        <v>0.95299999999999996</v>
      </c>
      <c r="C133" s="98">
        <v>0.95299999999999996</v>
      </c>
      <c r="D133" s="3">
        <f>IF(C133&lt;MAX($C$3:C133),C133/MAX($C$3:C133)-1,0)</f>
        <v>-9.9243856332703273E-2</v>
      </c>
    </row>
    <row r="134" spans="1:4" ht="15" thickBot="1">
      <c r="A134" s="97">
        <v>40658</v>
      </c>
      <c r="B134" s="98">
        <v>0.96199999999999997</v>
      </c>
      <c r="C134" s="98">
        <v>0.96199999999999997</v>
      </c>
      <c r="D134" s="3">
        <f>IF(C134&lt;MAX($C$3:C134),C134/MAX($C$3:C134)-1,0)</f>
        <v>-9.0737240075614456E-2</v>
      </c>
    </row>
    <row r="135" spans="1:4" ht="15" thickBot="1">
      <c r="A135" s="97">
        <v>40659</v>
      </c>
      <c r="B135" s="98">
        <v>0.95</v>
      </c>
      <c r="C135" s="98">
        <v>0.95</v>
      </c>
      <c r="D135" s="3">
        <f>IF(C135&lt;MAX($C$3:C135),C135/MAX($C$3:C135)-1,0)</f>
        <v>-0.10207939508506625</v>
      </c>
    </row>
    <row r="136" spans="1:4" ht="15" thickBot="1">
      <c r="A136" s="97">
        <v>40660</v>
      </c>
      <c r="B136" s="98">
        <v>0.94399999999999995</v>
      </c>
      <c r="C136" s="98">
        <v>0.94399999999999995</v>
      </c>
      <c r="D136" s="3">
        <f>IF(C136&lt;MAX($C$3:C136),C136/MAX($C$3:C136)-1,0)</f>
        <v>-0.1077504725897922</v>
      </c>
    </row>
    <row r="137" spans="1:4" ht="15" thickBot="1">
      <c r="A137" s="97">
        <v>40661</v>
      </c>
      <c r="B137" s="98">
        <v>0.92400000000000004</v>
      </c>
      <c r="C137" s="98">
        <v>0.92400000000000004</v>
      </c>
      <c r="D137" s="3">
        <f>IF(C137&lt;MAX($C$3:C137),C137/MAX($C$3:C137)-1,0)</f>
        <v>-0.12665406427221171</v>
      </c>
    </row>
    <row r="138" spans="1:4" ht="15" thickBot="1">
      <c r="A138" s="97">
        <v>40662</v>
      </c>
      <c r="B138" s="98">
        <v>0.93500000000000005</v>
      </c>
      <c r="C138" s="98">
        <v>0.93500000000000005</v>
      </c>
      <c r="D138" s="3">
        <f>IF(C138&lt;MAX($C$3:C138),C138/MAX($C$3:C138)-1,0)</f>
        <v>-0.11625708884688091</v>
      </c>
    </row>
    <row r="139" spans="1:4" ht="15" thickBot="1">
      <c r="A139" s="97">
        <v>40666</v>
      </c>
      <c r="B139" s="98">
        <v>0.94799999999999995</v>
      </c>
      <c r="C139" s="98">
        <v>0.94799999999999995</v>
      </c>
      <c r="D139" s="3">
        <f>IF(C139&lt;MAX($C$3:C139),C139/MAX($C$3:C139)-1,0)</f>
        <v>-0.10396975425330823</v>
      </c>
    </row>
    <row r="140" spans="1:4" ht="15" thickBot="1">
      <c r="A140" s="97">
        <v>40667</v>
      </c>
      <c r="B140" s="98">
        <v>0.93799999999999994</v>
      </c>
      <c r="C140" s="98">
        <v>0.93799999999999994</v>
      </c>
      <c r="D140" s="3">
        <f>IF(C140&lt;MAX($C$3:C140),C140/MAX($C$3:C140)-1,0)</f>
        <v>-0.11342155009451804</v>
      </c>
    </row>
    <row r="141" spans="1:4" ht="15" thickBot="1">
      <c r="A141" s="97">
        <v>40668</v>
      </c>
      <c r="B141" s="98">
        <v>0.95</v>
      </c>
      <c r="C141" s="98">
        <v>0.95</v>
      </c>
      <c r="D141" s="3">
        <f>IF(C141&lt;MAX($C$3:C141),C141/MAX($C$3:C141)-1,0)</f>
        <v>-0.10207939508506625</v>
      </c>
    </row>
    <row r="142" spans="1:4" ht="15" thickBot="1">
      <c r="A142" s="97">
        <v>40669</v>
      </c>
      <c r="B142" s="98">
        <v>0.95499999999999996</v>
      </c>
      <c r="C142" s="98">
        <v>0.95499999999999996</v>
      </c>
      <c r="D142" s="3">
        <f>IF(C142&lt;MAX($C$3:C142),C142/MAX($C$3:C142)-1,0)</f>
        <v>-9.7353497164461289E-2</v>
      </c>
    </row>
    <row r="143" spans="1:4" ht="15" thickBot="1">
      <c r="A143" s="97">
        <v>40672</v>
      </c>
      <c r="B143" s="98">
        <v>0.95799999999999996</v>
      </c>
      <c r="C143" s="98">
        <v>0.95799999999999996</v>
      </c>
      <c r="D143" s="3">
        <f>IF(C143&lt;MAX($C$3:C143),C143/MAX($C$3:C143)-1,0)</f>
        <v>-9.4517958412098424E-2</v>
      </c>
    </row>
    <row r="144" spans="1:4" ht="15" thickBot="1">
      <c r="A144" s="97">
        <v>40673</v>
      </c>
      <c r="B144" s="98">
        <v>0.95499999999999996</v>
      </c>
      <c r="C144" s="98">
        <v>0.95499999999999996</v>
      </c>
      <c r="D144" s="3">
        <f>IF(C144&lt;MAX($C$3:C144),C144/MAX($C$3:C144)-1,0)</f>
        <v>-9.7353497164461289E-2</v>
      </c>
    </row>
    <row r="145" spans="1:4" ht="15" thickBot="1">
      <c r="A145" s="97">
        <v>40674</v>
      </c>
      <c r="B145" s="98">
        <v>0.95799999999999996</v>
      </c>
      <c r="C145" s="98">
        <v>0.95799999999999996</v>
      </c>
      <c r="D145" s="3">
        <f>IF(C145&lt;MAX($C$3:C145),C145/MAX($C$3:C145)-1,0)</f>
        <v>-9.4517958412098424E-2</v>
      </c>
    </row>
    <row r="146" spans="1:4" ht="15" thickBot="1">
      <c r="A146" s="97">
        <v>40675</v>
      </c>
      <c r="B146" s="98">
        <v>0.95699999999999996</v>
      </c>
      <c r="C146" s="98">
        <v>0.95699999999999996</v>
      </c>
      <c r="D146" s="3">
        <f>IF(C146&lt;MAX($C$3:C146),C146/MAX($C$3:C146)-1,0)</f>
        <v>-9.5463137996219416E-2</v>
      </c>
    </row>
    <row r="147" spans="1:4" ht="15" thickBot="1">
      <c r="A147" s="97">
        <v>40676</v>
      </c>
      <c r="B147" s="98">
        <v>0.95599999999999996</v>
      </c>
      <c r="C147" s="98">
        <v>0.95599999999999996</v>
      </c>
      <c r="D147" s="3">
        <f>IF(C147&lt;MAX($C$3:C147),C147/MAX($C$3:C147)-1,0)</f>
        <v>-9.6408317580340297E-2</v>
      </c>
    </row>
    <row r="148" spans="1:4" ht="15" thickBot="1">
      <c r="A148" s="97">
        <v>40679</v>
      </c>
      <c r="B148" s="98">
        <v>0.95499999999999996</v>
      </c>
      <c r="C148" s="98">
        <v>0.95499999999999996</v>
      </c>
      <c r="D148" s="3">
        <f>IF(C148&lt;MAX($C$3:C148),C148/MAX($C$3:C148)-1,0)</f>
        <v>-9.7353497164461289E-2</v>
      </c>
    </row>
    <row r="149" spans="1:4" ht="15" thickBot="1">
      <c r="A149" s="97">
        <v>40680</v>
      </c>
      <c r="B149" s="98">
        <v>0.94699999999999995</v>
      </c>
      <c r="C149" s="98">
        <v>0.94699999999999995</v>
      </c>
      <c r="D149" s="3">
        <f>IF(C149&lt;MAX($C$3:C149),C149/MAX($C$3:C149)-1,0)</f>
        <v>-0.10491493383742923</v>
      </c>
    </row>
    <row r="150" spans="1:4" ht="15" thickBot="1">
      <c r="A150" s="97">
        <v>40681</v>
      </c>
      <c r="B150" s="98">
        <v>0.95499999999999996</v>
      </c>
      <c r="C150" s="98">
        <v>0.95499999999999996</v>
      </c>
      <c r="D150" s="3">
        <f>IF(C150&lt;MAX($C$3:C150),C150/MAX($C$3:C150)-1,0)</f>
        <v>-9.7353497164461289E-2</v>
      </c>
    </row>
    <row r="151" spans="1:4" ht="15" thickBot="1">
      <c r="A151" s="97">
        <v>40682</v>
      </c>
      <c r="B151" s="98">
        <v>0.95699999999999996</v>
      </c>
      <c r="C151" s="98">
        <v>0.95699999999999996</v>
      </c>
      <c r="D151" s="3">
        <f>IF(C151&lt;MAX($C$3:C151),C151/MAX($C$3:C151)-1,0)</f>
        <v>-9.5463137996219416E-2</v>
      </c>
    </row>
    <row r="152" spans="1:4" ht="15" thickBot="1">
      <c r="A152" s="101">
        <v>40683</v>
      </c>
      <c r="B152" s="98">
        <v>0.95599999999999996</v>
      </c>
      <c r="C152" s="98">
        <v>0.95599999999999996</v>
      </c>
      <c r="D152" s="3">
        <f>IF(C152&lt;MAX($C$3:C152),C152/MAX($C$3:C152)-1,0)</f>
        <v>-9.6408317580340297E-2</v>
      </c>
    </row>
    <row r="153" spans="1:4" ht="15" thickBot="1">
      <c r="A153" s="97">
        <v>40686</v>
      </c>
      <c r="B153" s="98">
        <v>0.92800000000000005</v>
      </c>
      <c r="C153" s="98">
        <v>0.92800000000000005</v>
      </c>
      <c r="D153" s="3">
        <f>IF(C153&lt;MAX($C$3:C153),C153/MAX($C$3:C153)-1,0)</f>
        <v>-0.12287334593572774</v>
      </c>
    </row>
    <row r="154" spans="1:4" ht="15" thickBot="1">
      <c r="A154" s="97">
        <v>40687</v>
      </c>
      <c r="B154" s="98">
        <v>0.92300000000000004</v>
      </c>
      <c r="C154" s="98">
        <v>0.92300000000000004</v>
      </c>
      <c r="D154" s="3">
        <f>IF(C154&lt;MAX($C$3:C154),C154/MAX($C$3:C154)-1,0)</f>
        <v>-0.1275992438563327</v>
      </c>
    </row>
    <row r="155" spans="1:4" ht="15" thickBot="1">
      <c r="A155" s="97">
        <v>40688</v>
      </c>
      <c r="B155" s="98">
        <v>0.91200000000000003</v>
      </c>
      <c r="C155" s="98">
        <v>0.91200000000000003</v>
      </c>
      <c r="D155" s="3">
        <f>IF(C155&lt;MAX($C$3:C155),C155/MAX($C$3:C155)-1,0)</f>
        <v>-0.1379962192816635</v>
      </c>
    </row>
    <row r="156" spans="1:4" ht="15" thickBot="1">
      <c r="A156" s="97">
        <v>40689</v>
      </c>
      <c r="B156" s="98">
        <v>0.90700000000000003</v>
      </c>
      <c r="C156" s="98">
        <v>0.90700000000000003</v>
      </c>
      <c r="D156" s="3">
        <f>IF(C156&lt;MAX($C$3:C156),C156/MAX($C$3:C156)-1,0)</f>
        <v>-0.14272211720226846</v>
      </c>
    </row>
    <row r="157" spans="1:4" ht="15" thickBot="1">
      <c r="A157" s="97">
        <v>40690</v>
      </c>
      <c r="B157" s="98">
        <v>0.89400000000000002</v>
      </c>
      <c r="C157" s="98">
        <v>0.89400000000000002</v>
      </c>
      <c r="D157" s="3">
        <f>IF(C157&lt;MAX($C$3:C157),C157/MAX($C$3:C157)-1,0)</f>
        <v>-0.15500945179584125</v>
      </c>
    </row>
    <row r="158" spans="1:4" ht="15" thickBot="1">
      <c r="A158" s="97">
        <v>40693</v>
      </c>
      <c r="B158" s="98">
        <v>0.89700000000000002</v>
      </c>
      <c r="C158" s="98">
        <v>0.89700000000000002</v>
      </c>
      <c r="D158" s="3">
        <f>IF(C158&lt;MAX($C$3:C158),C158/MAX($C$3:C158)-1,0)</f>
        <v>-0.15217391304347827</v>
      </c>
    </row>
    <row r="159" spans="1:4" ht="15" thickBot="1">
      <c r="A159" s="97">
        <v>40694</v>
      </c>
      <c r="B159" s="98">
        <v>0.90500000000000003</v>
      </c>
      <c r="C159" s="98">
        <v>0.90500000000000003</v>
      </c>
      <c r="D159" s="3">
        <f>IF(C159&lt;MAX($C$3:C159),C159/MAX($C$3:C159)-1,0)</f>
        <v>-0.14461247637051045</v>
      </c>
    </row>
    <row r="160" spans="1:4" ht="15" thickBot="1">
      <c r="A160" s="97">
        <v>40695</v>
      </c>
      <c r="B160" s="98">
        <v>0.91700000000000004</v>
      </c>
      <c r="C160" s="98">
        <v>0.91700000000000004</v>
      </c>
      <c r="D160" s="3">
        <f>IF(C160&lt;MAX($C$3:C160),C160/MAX($C$3:C160)-1,0)</f>
        <v>-0.13327032136105865</v>
      </c>
    </row>
    <row r="161" spans="1:4" ht="15" thickBot="1">
      <c r="A161" s="97">
        <v>40696</v>
      </c>
      <c r="B161" s="98">
        <v>0.91400000000000003</v>
      </c>
      <c r="C161" s="98">
        <v>0.91400000000000003</v>
      </c>
      <c r="D161" s="3">
        <f>IF(C161&lt;MAX($C$3:C161),C161/MAX($C$3:C161)-1,0)</f>
        <v>-0.13610586011342152</v>
      </c>
    </row>
    <row r="162" spans="1:4" ht="15" thickBot="1">
      <c r="A162" s="97">
        <v>40697</v>
      </c>
      <c r="B162" s="98">
        <v>0.92700000000000005</v>
      </c>
      <c r="C162" s="98">
        <v>0.92700000000000005</v>
      </c>
      <c r="D162" s="3">
        <f>IF(C162&lt;MAX($C$3:C162),C162/MAX($C$3:C162)-1,0)</f>
        <v>-0.12381852551984873</v>
      </c>
    </row>
    <row r="163" spans="1:4" ht="15" thickBot="1">
      <c r="A163" s="97">
        <v>40701</v>
      </c>
      <c r="B163" s="98">
        <v>0.93</v>
      </c>
      <c r="C163" s="98">
        <v>0.93</v>
      </c>
      <c r="D163" s="3">
        <f>IF(C163&lt;MAX($C$3:C163),C163/MAX($C$3:C163)-1,0)</f>
        <v>-0.12098298676748587</v>
      </c>
    </row>
    <row r="164" spans="1:4" ht="15" thickBot="1">
      <c r="A164" s="97">
        <v>40702</v>
      </c>
      <c r="B164" s="98">
        <v>0.93200000000000005</v>
      </c>
      <c r="C164" s="98">
        <v>0.93200000000000005</v>
      </c>
      <c r="D164" s="3">
        <f>IF(C164&lt;MAX($C$3:C164),C164/MAX($C$3:C164)-1,0)</f>
        <v>-0.11909262759924388</v>
      </c>
    </row>
    <row r="165" spans="1:4" ht="15" thickBot="1">
      <c r="A165" s="97">
        <v>40703</v>
      </c>
      <c r="B165" s="98">
        <v>0.91800000000000004</v>
      </c>
      <c r="C165" s="98">
        <v>0.91800000000000004</v>
      </c>
      <c r="D165" s="3">
        <f>IF(C165&lt;MAX($C$3:C165),C165/MAX($C$3:C165)-1,0)</f>
        <v>-0.13232514177693766</v>
      </c>
    </row>
    <row r="166" spans="1:4" ht="15" thickBot="1">
      <c r="A166" s="97">
        <v>40704</v>
      </c>
      <c r="B166" s="98">
        <v>0.92300000000000004</v>
      </c>
      <c r="C166" s="98">
        <v>0.92300000000000004</v>
      </c>
      <c r="D166" s="3">
        <f>IF(C166&lt;MAX($C$3:C166),C166/MAX($C$3:C166)-1,0)</f>
        <v>-0.1275992438563327</v>
      </c>
    </row>
    <row r="167" spans="1:4" ht="15" thickBot="1">
      <c r="A167" s="97">
        <v>40707</v>
      </c>
      <c r="B167" s="98">
        <v>0.91200000000000003</v>
      </c>
      <c r="C167" s="98">
        <v>0.91200000000000003</v>
      </c>
      <c r="D167" s="3">
        <f>IF(C167&lt;MAX($C$3:C167),C167/MAX($C$3:C167)-1,0)</f>
        <v>-0.1379962192816635</v>
      </c>
    </row>
    <row r="168" spans="1:4" ht="15" thickBot="1">
      <c r="A168" s="97">
        <v>40708</v>
      </c>
      <c r="B168" s="98">
        <v>0.92</v>
      </c>
      <c r="C168" s="98">
        <v>0.92</v>
      </c>
      <c r="D168" s="3">
        <f>IF(C168&lt;MAX($C$3:C168),C168/MAX($C$3:C168)-1,0)</f>
        <v>-0.13043478260869568</v>
      </c>
    </row>
    <row r="169" spans="1:4" ht="15" thickBot="1">
      <c r="A169" s="97">
        <v>40709</v>
      </c>
      <c r="B169" s="98">
        <v>0.91500000000000004</v>
      </c>
      <c r="C169" s="98">
        <v>0.91500000000000004</v>
      </c>
      <c r="D169" s="3">
        <f>IF(C169&lt;MAX($C$3:C169),C169/MAX($C$3:C169)-1,0)</f>
        <v>-0.13516068052930053</v>
      </c>
    </row>
    <row r="170" spans="1:4" ht="15" thickBot="1">
      <c r="A170" s="97">
        <v>40710</v>
      </c>
      <c r="B170" s="98">
        <v>0.90400000000000003</v>
      </c>
      <c r="C170" s="98">
        <v>0.90400000000000003</v>
      </c>
      <c r="D170" s="3">
        <f>IF(C170&lt;MAX($C$3:C170),C170/MAX($C$3:C170)-1,0)</f>
        <v>-0.14555765595463144</v>
      </c>
    </row>
    <row r="171" spans="1:4" ht="15" thickBot="1">
      <c r="A171" s="97">
        <v>40711</v>
      </c>
      <c r="B171" s="98">
        <v>0.89800000000000002</v>
      </c>
      <c r="C171" s="98">
        <v>0.89800000000000002</v>
      </c>
      <c r="D171" s="3">
        <f>IF(C171&lt;MAX($C$3:C171),C171/MAX($C$3:C171)-1,0)</f>
        <v>-0.15122873345935728</v>
      </c>
    </row>
    <row r="172" spans="1:4" ht="15" thickBot="1">
      <c r="A172" s="101">
        <v>40714</v>
      </c>
      <c r="B172" s="98">
        <v>0.88700000000000001</v>
      </c>
      <c r="C172" s="98">
        <v>0.88700000000000001</v>
      </c>
      <c r="D172" s="3">
        <f>IF(C172&lt;MAX($C$3:C172),C172/MAX($C$3:C172)-1,0)</f>
        <v>-0.16162570888468808</v>
      </c>
    </row>
    <row r="173" spans="1:4" ht="15" thickBot="1">
      <c r="A173" s="97">
        <v>40715</v>
      </c>
      <c r="B173" s="98">
        <v>0.89800000000000002</v>
      </c>
      <c r="C173" s="98">
        <v>0.89800000000000002</v>
      </c>
      <c r="D173" s="3">
        <f>IF(C173&lt;MAX($C$3:C173),C173/MAX($C$3:C173)-1,0)</f>
        <v>-0.15122873345935728</v>
      </c>
    </row>
    <row r="174" spans="1:4" ht="15" thickBot="1">
      <c r="A174" s="97">
        <v>40716</v>
      </c>
      <c r="B174" s="98">
        <v>0.90400000000000003</v>
      </c>
      <c r="C174" s="98">
        <v>0.90400000000000003</v>
      </c>
      <c r="D174" s="3">
        <f>IF(C174&lt;MAX($C$3:C174),C174/MAX($C$3:C174)-1,0)</f>
        <v>-0.14555765595463144</v>
      </c>
    </row>
    <row r="175" spans="1:4" ht="15" thickBot="1">
      <c r="A175" s="97">
        <v>40717</v>
      </c>
      <c r="B175" s="98">
        <v>0.91400000000000003</v>
      </c>
      <c r="C175" s="98">
        <v>0.91400000000000003</v>
      </c>
      <c r="D175" s="3">
        <f>IF(C175&lt;MAX($C$3:C175),C175/MAX($C$3:C175)-1,0)</f>
        <v>-0.13610586011342152</v>
      </c>
    </row>
    <row r="176" spans="1:4" ht="15" thickBot="1">
      <c r="A176" s="97">
        <v>40718</v>
      </c>
      <c r="B176" s="98">
        <v>0.92800000000000005</v>
      </c>
      <c r="C176" s="98">
        <v>0.92800000000000005</v>
      </c>
      <c r="D176" s="3">
        <f>IF(C176&lt;MAX($C$3:C176),C176/MAX($C$3:C176)-1,0)</f>
        <v>-0.12287334593572774</v>
      </c>
    </row>
    <row r="177" spans="1:4" ht="15" thickBot="1">
      <c r="A177" s="97">
        <v>40721</v>
      </c>
      <c r="B177" s="98">
        <v>0.93600000000000005</v>
      </c>
      <c r="C177" s="98">
        <v>0.93600000000000005</v>
      </c>
      <c r="D177" s="3">
        <f>IF(C177&lt;MAX($C$3:C177),C177/MAX($C$3:C177)-1,0)</f>
        <v>-0.11531190926275992</v>
      </c>
    </row>
    <row r="178" spans="1:4" ht="15" thickBot="1">
      <c r="A178" s="97">
        <v>40722</v>
      </c>
      <c r="B178" s="98">
        <v>0.93500000000000005</v>
      </c>
      <c r="C178" s="98">
        <v>0.93500000000000005</v>
      </c>
      <c r="D178" s="3">
        <f>IF(C178&lt;MAX($C$3:C178),C178/MAX($C$3:C178)-1,0)</f>
        <v>-0.11625708884688091</v>
      </c>
    </row>
    <row r="179" spans="1:4" ht="15" thickBot="1">
      <c r="A179" s="97">
        <v>40723</v>
      </c>
      <c r="B179" s="98">
        <v>0.92800000000000005</v>
      </c>
      <c r="C179" s="98">
        <v>0.92800000000000005</v>
      </c>
      <c r="D179" s="3">
        <f>IF(C179&lt;MAX($C$3:C179),C179/MAX($C$3:C179)-1,0)</f>
        <v>-0.12287334593572774</v>
      </c>
    </row>
    <row r="180" spans="1:4" ht="15" thickBot="1">
      <c r="A180" s="97">
        <v>40724</v>
      </c>
      <c r="B180" s="98">
        <v>0.93899999999999995</v>
      </c>
      <c r="C180" s="98">
        <v>0.93899999999999995</v>
      </c>
      <c r="D180" s="3">
        <f>IF(C180&lt;MAX($C$3:C180),C180/MAX($C$3:C180)-1,0)</f>
        <v>-0.11247637051039705</v>
      </c>
    </row>
    <row r="181" spans="1:4" ht="15" thickBot="1">
      <c r="A181" s="97">
        <v>40725</v>
      </c>
      <c r="B181" s="98">
        <v>0.94099999999999995</v>
      </c>
      <c r="C181" s="98">
        <v>0.94099999999999995</v>
      </c>
      <c r="D181" s="3">
        <f>IF(C181&lt;MAX($C$3:C181),C181/MAX($C$3:C181)-1,0)</f>
        <v>-0.11058601134215507</v>
      </c>
    </row>
    <row r="182" spans="1:4" ht="15" thickBot="1">
      <c r="A182" s="97">
        <v>40728</v>
      </c>
      <c r="B182" s="98">
        <v>0.96199999999999997</v>
      </c>
      <c r="C182" s="98">
        <v>0.96199999999999997</v>
      </c>
      <c r="D182" s="3">
        <f>IF(C182&lt;MAX($C$3:C182),C182/MAX($C$3:C182)-1,0)</f>
        <v>-9.0737240075614456E-2</v>
      </c>
    </row>
    <row r="183" spans="1:4" ht="15" thickBot="1">
      <c r="A183" s="97">
        <v>40729</v>
      </c>
      <c r="B183" s="98">
        <v>0.96399999999999997</v>
      </c>
      <c r="C183" s="98">
        <v>0.96399999999999997</v>
      </c>
      <c r="D183" s="3">
        <f>IF(C183&lt;MAX($C$3:C183),C183/MAX($C$3:C183)-1,0)</f>
        <v>-8.8846880907372472E-2</v>
      </c>
    </row>
    <row r="184" spans="1:4" ht="15" thickBot="1">
      <c r="A184" s="97">
        <v>40730</v>
      </c>
      <c r="B184" s="98">
        <v>0.96299999999999997</v>
      </c>
      <c r="C184" s="98">
        <v>0.96299999999999997</v>
      </c>
      <c r="D184" s="3">
        <f>IF(C184&lt;MAX($C$3:C184),C184/MAX($C$3:C184)-1,0)</f>
        <v>-8.9792060491493464E-2</v>
      </c>
    </row>
    <row r="185" spans="1:4" ht="15" thickBot="1">
      <c r="A185" s="97">
        <v>40731</v>
      </c>
      <c r="B185" s="98">
        <v>0.97299999999999998</v>
      </c>
      <c r="C185" s="98">
        <v>0.97299999999999998</v>
      </c>
      <c r="D185" s="3">
        <f>IF(C185&lt;MAX($C$3:C185),C185/MAX($C$3:C185)-1,0)</f>
        <v>-8.0340264650283655E-2</v>
      </c>
    </row>
    <row r="186" spans="1:4" ht="15" thickBot="1">
      <c r="A186" s="97">
        <v>40732</v>
      </c>
      <c r="B186" s="98">
        <v>0.97599999999999998</v>
      </c>
      <c r="C186" s="98">
        <v>0.97599999999999998</v>
      </c>
      <c r="D186" s="3">
        <f>IF(C186&lt;MAX($C$3:C186),C186/MAX($C$3:C186)-1,0)</f>
        <v>-7.7504725897920679E-2</v>
      </c>
    </row>
    <row r="187" spans="1:4" ht="15" thickBot="1">
      <c r="A187" s="97">
        <v>40735</v>
      </c>
      <c r="B187" s="98">
        <v>0.98899999999999999</v>
      </c>
      <c r="C187" s="98">
        <v>0.98899999999999999</v>
      </c>
      <c r="D187" s="3">
        <f>IF(C187&lt;MAX($C$3:C187),C187/MAX($C$3:C187)-1,0)</f>
        <v>-6.5217391304347894E-2</v>
      </c>
    </row>
    <row r="188" spans="1:4" ht="15" thickBot="1">
      <c r="A188" s="97">
        <v>40736</v>
      </c>
      <c r="B188" s="98">
        <v>0.98499999999999999</v>
      </c>
      <c r="C188" s="98">
        <v>0.98499999999999999</v>
      </c>
      <c r="D188" s="3">
        <f>IF(C188&lt;MAX($C$3:C188),C188/MAX($C$3:C188)-1,0)</f>
        <v>-6.8998109640831862E-2</v>
      </c>
    </row>
    <row r="189" spans="1:4" ht="15" thickBot="1">
      <c r="A189" s="97">
        <v>40737</v>
      </c>
      <c r="B189" s="98">
        <v>1.0009999999999999</v>
      </c>
      <c r="C189" s="98">
        <v>1.0009999999999999</v>
      </c>
      <c r="D189" s="3">
        <f>IF(C189&lt;MAX($C$3:C189),C189/MAX($C$3:C189)-1,0)</f>
        <v>-5.3875236294896212E-2</v>
      </c>
    </row>
    <row r="190" spans="1:4" ht="15" thickBot="1">
      <c r="A190" s="97">
        <v>40738</v>
      </c>
      <c r="B190" s="98">
        <v>0.996</v>
      </c>
      <c r="C190" s="98">
        <v>0.996</v>
      </c>
      <c r="D190" s="3">
        <f>IF(C190&lt;MAX($C$3:C190),C190/MAX($C$3:C190)-1,0)</f>
        <v>-5.860113421550095E-2</v>
      </c>
    </row>
    <row r="191" spans="1:4" ht="15" thickBot="1">
      <c r="A191" s="97">
        <v>40739</v>
      </c>
      <c r="B191" s="98">
        <v>0.999</v>
      </c>
      <c r="C191" s="98">
        <v>0.999</v>
      </c>
      <c r="D191" s="3">
        <f>IF(C191&lt;MAX($C$3:C191),C191/MAX($C$3:C191)-1,0)</f>
        <v>-5.5765595463138085E-2</v>
      </c>
    </row>
    <row r="192" spans="1:4" ht="15" thickBot="1">
      <c r="A192" s="101">
        <v>40742</v>
      </c>
      <c r="B192" s="98">
        <v>1.0049999999999999</v>
      </c>
      <c r="C192" s="98">
        <v>1.0049999999999999</v>
      </c>
      <c r="D192" s="3">
        <f>IF(C192&lt;MAX($C$3:C192),C192/MAX($C$3:C192)-1,0)</f>
        <v>-5.0094517958412244E-2</v>
      </c>
    </row>
    <row r="193" spans="1:4" ht="15" thickBot="1">
      <c r="A193" s="97">
        <v>40743</v>
      </c>
      <c r="B193" s="98">
        <v>0.99099999999999999</v>
      </c>
      <c r="C193" s="98">
        <v>0.99099999999999999</v>
      </c>
      <c r="D193" s="3">
        <f>IF(C193&lt;MAX($C$3:C193),C193/MAX($C$3:C193)-1,0)</f>
        <v>-6.332703213610591E-2</v>
      </c>
    </row>
    <row r="194" spans="1:4" ht="15" thickBot="1">
      <c r="A194" s="97">
        <v>40744</v>
      </c>
      <c r="B194" s="98">
        <v>0.995</v>
      </c>
      <c r="C194" s="98">
        <v>0.995</v>
      </c>
      <c r="D194" s="3">
        <f>IF(C194&lt;MAX($C$3:C194),C194/MAX($C$3:C194)-1,0)</f>
        <v>-5.9546313799621942E-2</v>
      </c>
    </row>
    <row r="195" spans="1:4" ht="15" thickBot="1">
      <c r="A195" s="97">
        <v>40745</v>
      </c>
      <c r="B195" s="98">
        <v>0.998</v>
      </c>
      <c r="C195" s="98">
        <v>0.998</v>
      </c>
      <c r="D195" s="3">
        <f>IF(C195&lt;MAX($C$3:C195),C195/MAX($C$3:C195)-1,0)</f>
        <v>-5.6710775047259077E-2</v>
      </c>
    </row>
    <row r="196" spans="1:4" ht="15" thickBot="1">
      <c r="A196" s="97">
        <v>40746</v>
      </c>
      <c r="B196" s="98">
        <v>0.999</v>
      </c>
      <c r="C196" s="98">
        <v>0.999</v>
      </c>
      <c r="D196" s="3">
        <f>IF(C196&lt;MAX($C$3:C196),C196/MAX($C$3:C196)-1,0)</f>
        <v>-5.5765595463138085E-2</v>
      </c>
    </row>
    <row r="197" spans="1:4" ht="15" thickBot="1">
      <c r="A197" s="97">
        <v>40749</v>
      </c>
      <c r="B197" s="98">
        <v>0.97</v>
      </c>
      <c r="C197" s="98">
        <v>0.97</v>
      </c>
      <c r="D197" s="3">
        <f>IF(C197&lt;MAX($C$3:C197),C197/MAX($C$3:C197)-1,0)</f>
        <v>-8.317580340264652E-2</v>
      </c>
    </row>
    <row r="198" spans="1:4" ht="15" thickBot="1">
      <c r="A198" s="97">
        <v>40750</v>
      </c>
      <c r="B198" s="98">
        <v>0.97299999999999998</v>
      </c>
      <c r="C198" s="98">
        <v>0.97299999999999998</v>
      </c>
      <c r="D198" s="3">
        <f>IF(C198&lt;MAX($C$3:C198),C198/MAX($C$3:C198)-1,0)</f>
        <v>-8.0340264650283655E-2</v>
      </c>
    </row>
    <row r="199" spans="1:4" ht="15" thickBot="1">
      <c r="A199" s="97">
        <v>40751</v>
      </c>
      <c r="B199" s="98">
        <v>0.98499999999999999</v>
      </c>
      <c r="C199" s="98">
        <v>0.98499999999999999</v>
      </c>
      <c r="D199" s="3">
        <f>IF(C199&lt;MAX($C$3:C199),C199/MAX($C$3:C199)-1,0)</f>
        <v>-6.8998109640831862E-2</v>
      </c>
    </row>
    <row r="200" spans="1:4" ht="15" thickBot="1">
      <c r="A200" s="97">
        <v>40752</v>
      </c>
      <c r="B200" s="98">
        <v>0.98399999999999999</v>
      </c>
      <c r="C200" s="98">
        <v>0.98399999999999999</v>
      </c>
      <c r="D200" s="3">
        <f>IF(C200&lt;MAX($C$3:C200),C200/MAX($C$3:C200)-1,0)</f>
        <v>-6.9943289224952854E-2</v>
      </c>
    </row>
    <row r="201" spans="1:4" ht="15" thickBot="1">
      <c r="A201" s="97">
        <v>40753</v>
      </c>
      <c r="B201" s="98">
        <v>0.97699999999999998</v>
      </c>
      <c r="C201" s="98">
        <v>0.97699999999999998</v>
      </c>
      <c r="D201" s="3">
        <f>IF(C201&lt;MAX($C$3:C201),C201/MAX($C$3:C201)-1,0)</f>
        <v>-7.6559546313799687E-2</v>
      </c>
    </row>
    <row r="202" spans="1:4" ht="15" thickBot="1">
      <c r="A202" s="97">
        <v>40756</v>
      </c>
      <c r="B202" s="98">
        <v>0.97399999999999998</v>
      </c>
      <c r="C202" s="98">
        <v>0.97399999999999998</v>
      </c>
      <c r="D202" s="3">
        <f>IF(C202&lt;MAX($C$3:C202),C202/MAX($C$3:C202)-1,0)</f>
        <v>-7.9395085066162663E-2</v>
      </c>
    </row>
    <row r="203" spans="1:4" ht="15" thickBot="1">
      <c r="A203" s="97">
        <v>40757</v>
      </c>
      <c r="B203" s="98">
        <v>0.96899999999999997</v>
      </c>
      <c r="C203" s="98">
        <v>0.96899999999999997</v>
      </c>
      <c r="D203" s="3">
        <f>IF(C203&lt;MAX($C$3:C203),C203/MAX($C$3:C203)-1,0)</f>
        <v>-8.4120982986767512E-2</v>
      </c>
    </row>
    <row r="204" spans="1:4" ht="15" thickBot="1">
      <c r="A204" s="97">
        <v>40758</v>
      </c>
      <c r="B204" s="98">
        <v>0.97599999999999998</v>
      </c>
      <c r="C204" s="98">
        <v>0.97599999999999998</v>
      </c>
      <c r="D204" s="3">
        <f>IF(C204&lt;MAX($C$3:C204),C204/MAX($C$3:C204)-1,0)</f>
        <v>-7.7504725897920679E-2</v>
      </c>
    </row>
    <row r="205" spans="1:4" ht="15" thickBot="1">
      <c r="A205" s="97">
        <v>40759</v>
      </c>
      <c r="B205" s="98">
        <v>0.98199999999999998</v>
      </c>
      <c r="C205" s="98">
        <v>0.98199999999999998</v>
      </c>
      <c r="D205" s="3">
        <f>IF(C205&lt;MAX($C$3:C205),C205/MAX($C$3:C205)-1,0)</f>
        <v>-7.1833648393194727E-2</v>
      </c>
    </row>
    <row r="206" spans="1:4" ht="15" thickBot="1">
      <c r="A206" s="97">
        <v>40760</v>
      </c>
      <c r="B206" s="98">
        <v>0.97699999999999998</v>
      </c>
      <c r="C206" s="98">
        <v>0.97699999999999998</v>
      </c>
      <c r="D206" s="3">
        <f>IF(C206&lt;MAX($C$3:C206),C206/MAX($C$3:C206)-1,0)</f>
        <v>-7.6559546313799687E-2</v>
      </c>
    </row>
    <row r="207" spans="1:4" ht="15" thickBot="1">
      <c r="A207" s="97">
        <v>40763</v>
      </c>
      <c r="B207" s="98">
        <v>0.96199999999999997</v>
      </c>
      <c r="C207" s="98">
        <v>0.96199999999999997</v>
      </c>
      <c r="D207" s="3">
        <f>IF(C207&lt;MAX($C$3:C207),C207/MAX($C$3:C207)-1,0)</f>
        <v>-9.0737240075614456E-2</v>
      </c>
    </row>
    <row r="208" spans="1:4" ht="15" thickBot="1">
      <c r="A208" s="97">
        <v>40764</v>
      </c>
      <c r="B208" s="98">
        <v>0.96799999999999997</v>
      </c>
      <c r="C208" s="98">
        <v>0.96799999999999997</v>
      </c>
      <c r="D208" s="3">
        <f>IF(C208&lt;MAX($C$3:C208),C208/MAX($C$3:C208)-1,0)</f>
        <v>-8.5066162570888504E-2</v>
      </c>
    </row>
    <row r="209" spans="1:4" ht="15" thickBot="1">
      <c r="A209" s="97">
        <v>40765</v>
      </c>
      <c r="B209" s="98">
        <v>0.98199999999999998</v>
      </c>
      <c r="C209" s="98">
        <v>0.98199999999999998</v>
      </c>
      <c r="D209" s="3">
        <f>IF(C209&lt;MAX($C$3:C209),C209/MAX($C$3:C209)-1,0)</f>
        <v>-7.1833648393194727E-2</v>
      </c>
    </row>
    <row r="210" spans="1:4" ht="15" thickBot="1">
      <c r="A210" s="97">
        <v>40766</v>
      </c>
      <c r="B210" s="98">
        <v>1.008</v>
      </c>
      <c r="C210" s="98">
        <v>1.008</v>
      </c>
      <c r="D210" s="3">
        <f>IF(C210&lt;MAX($C$3:C210),C210/MAX($C$3:C210)-1,0)</f>
        <v>-4.7258979206049156E-2</v>
      </c>
    </row>
    <row r="211" spans="1:4" ht="15" thickBot="1">
      <c r="A211" s="97">
        <v>40767</v>
      </c>
      <c r="B211" s="98">
        <v>1.01</v>
      </c>
      <c r="C211" s="98">
        <v>1.01</v>
      </c>
      <c r="D211" s="3">
        <f>IF(C211&lt;MAX($C$3:C211),C211/MAX($C$3:C211)-1,0)</f>
        <v>-4.5368620037807172E-2</v>
      </c>
    </row>
    <row r="212" spans="1:4" ht="15" thickBot="1">
      <c r="A212" s="101">
        <v>40770</v>
      </c>
      <c r="B212" s="98">
        <v>1.0109999999999999</v>
      </c>
      <c r="C212" s="98">
        <v>1.0109999999999999</v>
      </c>
      <c r="D212" s="3">
        <f>IF(C212&lt;MAX($C$3:C212),C212/MAX($C$3:C212)-1,0)</f>
        <v>-4.4423440453686291E-2</v>
      </c>
    </row>
    <row r="213" spans="1:4" ht="15" thickBot="1">
      <c r="A213" s="97">
        <v>40771</v>
      </c>
      <c r="B213" s="98">
        <v>1.002</v>
      </c>
      <c r="C213" s="98">
        <v>1.002</v>
      </c>
      <c r="D213" s="3">
        <f>IF(C213&lt;MAX($C$3:C213),C213/MAX($C$3:C213)-1,0)</f>
        <v>-5.2930056710775109E-2</v>
      </c>
    </row>
    <row r="214" spans="1:4" ht="15" thickBot="1">
      <c r="A214" s="97">
        <v>40772</v>
      </c>
      <c r="B214" s="98">
        <v>1.0009999999999999</v>
      </c>
      <c r="C214" s="98">
        <v>1.0009999999999999</v>
      </c>
      <c r="D214" s="3">
        <f>IF(C214&lt;MAX($C$3:C214),C214/MAX($C$3:C214)-1,0)</f>
        <v>-5.3875236294896212E-2</v>
      </c>
    </row>
    <row r="215" spans="1:4" ht="15" thickBot="1">
      <c r="A215" s="97">
        <v>40773</v>
      </c>
      <c r="B215" s="98">
        <v>0.99</v>
      </c>
      <c r="C215" s="98">
        <v>0.99</v>
      </c>
      <c r="D215" s="3">
        <f>IF(C215&lt;MAX($C$3:C215),C215/MAX($C$3:C215)-1,0)</f>
        <v>-6.4272211720226902E-2</v>
      </c>
    </row>
    <row r="216" spans="1:4" ht="15" thickBot="1">
      <c r="A216" s="97">
        <v>40774</v>
      </c>
      <c r="B216" s="98">
        <v>0.99</v>
      </c>
      <c r="C216" s="98">
        <v>0.99</v>
      </c>
      <c r="D216" s="3">
        <f>IF(C216&lt;MAX($C$3:C216),C216/MAX($C$3:C216)-1,0)</f>
        <v>-6.4272211720226902E-2</v>
      </c>
    </row>
    <row r="217" spans="1:4" ht="15" thickBot="1">
      <c r="A217" s="97">
        <v>40777</v>
      </c>
      <c r="B217" s="98">
        <v>0.96899999999999997</v>
      </c>
      <c r="C217" s="98">
        <v>0.96899999999999997</v>
      </c>
      <c r="D217" s="3">
        <f>IF(C217&lt;MAX($C$3:C217),C217/MAX($C$3:C217)-1,0)</f>
        <v>-8.4120982986767512E-2</v>
      </c>
    </row>
    <row r="218" spans="1:4" ht="15" thickBot="1">
      <c r="A218" s="97">
        <v>40778</v>
      </c>
      <c r="B218" s="98">
        <v>0.97499999999999998</v>
      </c>
      <c r="C218" s="98">
        <v>0.97499999999999998</v>
      </c>
      <c r="D218" s="3">
        <f>IF(C218&lt;MAX($C$3:C218),C218/MAX($C$3:C218)-1,0)</f>
        <v>-7.8449905482041671E-2</v>
      </c>
    </row>
    <row r="219" spans="1:4" ht="15" thickBot="1">
      <c r="A219" s="97">
        <v>40779</v>
      </c>
      <c r="B219" s="98">
        <v>0.97299999999999998</v>
      </c>
      <c r="C219" s="98">
        <v>0.97299999999999998</v>
      </c>
      <c r="D219" s="3">
        <f>IF(C219&lt;MAX($C$3:C219),C219/MAX($C$3:C219)-1,0)</f>
        <v>-8.0340264650283655E-2</v>
      </c>
    </row>
    <row r="220" spans="1:4" ht="15" thickBot="1">
      <c r="A220" s="97">
        <v>40780</v>
      </c>
      <c r="B220" s="98">
        <v>0.98899999999999999</v>
      </c>
      <c r="C220" s="98">
        <v>0.98899999999999999</v>
      </c>
      <c r="D220" s="3">
        <f>IF(C220&lt;MAX($C$3:C220),C220/MAX($C$3:C220)-1,0)</f>
        <v>-6.5217391304347894E-2</v>
      </c>
    </row>
    <row r="221" spans="1:4" ht="15" thickBot="1">
      <c r="A221" s="97">
        <v>40781</v>
      </c>
      <c r="B221" s="98">
        <v>0.98799999999999999</v>
      </c>
      <c r="C221" s="98">
        <v>0.98799999999999999</v>
      </c>
      <c r="D221" s="3">
        <f>IF(C221&lt;MAX($C$3:C221),C221/MAX($C$3:C221)-1,0)</f>
        <v>-6.6162570888468886E-2</v>
      </c>
    </row>
    <row r="222" spans="1:4" ht="15" thickBot="1">
      <c r="A222" s="97">
        <v>40784</v>
      </c>
      <c r="B222" s="98">
        <v>0.99199999999999999</v>
      </c>
      <c r="C222" s="98">
        <v>0.99199999999999999</v>
      </c>
      <c r="D222" s="3">
        <f>IF(C222&lt;MAX($C$3:C222),C222/MAX($C$3:C222)-1,0)</f>
        <v>-6.2381852551984918E-2</v>
      </c>
    </row>
    <row r="223" spans="1:4" ht="15" thickBot="1">
      <c r="A223" s="97">
        <v>40785</v>
      </c>
      <c r="B223" s="98">
        <v>0.98699999999999999</v>
      </c>
      <c r="C223" s="98">
        <v>0.98699999999999999</v>
      </c>
      <c r="D223" s="3">
        <f>IF(C223&lt;MAX($C$3:C223),C223/MAX($C$3:C223)-1,0)</f>
        <v>-6.7107750472589878E-2</v>
      </c>
    </row>
    <row r="224" spans="1:4" ht="15" thickBot="1">
      <c r="A224" s="97">
        <v>40786</v>
      </c>
      <c r="B224" s="98">
        <v>0.98799999999999999</v>
      </c>
      <c r="C224" s="98">
        <v>0.98799999999999999</v>
      </c>
      <c r="D224" s="3">
        <f>IF(C224&lt;MAX($C$3:C224),C224/MAX($C$3:C224)-1,0)</f>
        <v>-6.6162570888468886E-2</v>
      </c>
    </row>
    <row r="225" spans="1:4" ht="15" thickBot="1">
      <c r="A225" s="97">
        <v>40787</v>
      </c>
      <c r="B225" s="98">
        <v>0.98</v>
      </c>
      <c r="C225" s="98">
        <v>0.98</v>
      </c>
      <c r="D225" s="3">
        <f>IF(C225&lt;MAX($C$3:C225),C225/MAX($C$3:C225)-1,0)</f>
        <v>-7.3724007561436711E-2</v>
      </c>
    </row>
    <row r="226" spans="1:4" ht="15" thickBot="1">
      <c r="A226" s="97">
        <v>40788</v>
      </c>
      <c r="B226" s="98">
        <v>0.97</v>
      </c>
      <c r="C226" s="98">
        <v>0.97</v>
      </c>
      <c r="D226" s="3">
        <f>IF(C226&lt;MAX($C$3:C226),C226/MAX($C$3:C226)-1,0)</f>
        <v>-8.317580340264652E-2</v>
      </c>
    </row>
    <row r="227" spans="1:4" ht="15" thickBot="1">
      <c r="A227" s="97">
        <v>40791</v>
      </c>
      <c r="B227" s="98">
        <v>0.96099999999999997</v>
      </c>
      <c r="C227" s="98">
        <v>0.96099999999999997</v>
      </c>
      <c r="D227" s="3">
        <f>IF(C227&lt;MAX($C$3:C227),C227/MAX($C$3:C227)-1,0)</f>
        <v>-9.1682419659735448E-2</v>
      </c>
    </row>
    <row r="228" spans="1:4" ht="15" thickBot="1">
      <c r="A228" s="97">
        <v>40792</v>
      </c>
      <c r="B228" s="98">
        <v>0.94899999999999995</v>
      </c>
      <c r="C228" s="98">
        <v>0.94899999999999995</v>
      </c>
      <c r="D228" s="3">
        <f>IF(C228&lt;MAX($C$3:C228),C228/MAX($C$3:C228)-1,0)</f>
        <v>-0.10302457466918724</v>
      </c>
    </row>
    <row r="229" spans="1:4" ht="15" thickBot="1">
      <c r="A229" s="97">
        <v>40793</v>
      </c>
      <c r="B229" s="98">
        <v>0.96499999999999997</v>
      </c>
      <c r="C229" s="98">
        <v>0.96499999999999997</v>
      </c>
      <c r="D229" s="3">
        <f>IF(C229&lt;MAX($C$3:C229),C229/MAX($C$3:C229)-1,0)</f>
        <v>-8.790170132325148E-2</v>
      </c>
    </row>
    <row r="230" spans="1:4" ht="15" thickBot="1">
      <c r="A230" s="97">
        <v>40794</v>
      </c>
      <c r="B230" s="98">
        <v>0.96</v>
      </c>
      <c r="C230" s="98">
        <v>0.96</v>
      </c>
      <c r="D230" s="3">
        <f>IF(C230&lt;MAX($C$3:C230),C230/MAX($C$3:C230)-1,0)</f>
        <v>-9.262759924385644E-2</v>
      </c>
    </row>
    <row r="231" spans="1:4" ht="15" thickBot="1">
      <c r="A231" s="97">
        <v>40795</v>
      </c>
      <c r="B231" s="98">
        <v>0.95199999999999996</v>
      </c>
      <c r="C231" s="98">
        <v>0.95199999999999996</v>
      </c>
      <c r="D231" s="3">
        <f>IF(C231&lt;MAX($C$3:C231),C231/MAX($C$3:C231)-1,0)</f>
        <v>-0.10018903591682427</v>
      </c>
    </row>
    <row r="232" spans="1:4" ht="15" thickBot="1">
      <c r="A232" s="101">
        <v>40799</v>
      </c>
      <c r="B232" s="98">
        <v>0.94299999999999995</v>
      </c>
      <c r="C232" s="98">
        <v>0.94299999999999995</v>
      </c>
      <c r="D232" s="3">
        <f>IF(C232&lt;MAX($C$3:C232),C232/MAX($C$3:C232)-1,0)</f>
        <v>-0.10869565217391308</v>
      </c>
    </row>
    <row r="233" spans="1:4" ht="15" thickBot="1">
      <c r="A233" s="97">
        <v>40800</v>
      </c>
      <c r="B233" s="98">
        <v>0.94499999999999995</v>
      </c>
      <c r="C233" s="98">
        <v>0.94499999999999995</v>
      </c>
      <c r="D233" s="3">
        <f>IF(C233&lt;MAX($C$3:C233),C233/MAX($C$3:C233)-1,0)</f>
        <v>-0.10680529300567121</v>
      </c>
    </row>
    <row r="234" spans="1:4" ht="15" thickBot="1">
      <c r="A234" s="97">
        <v>40801</v>
      </c>
      <c r="B234" s="98">
        <v>0.94599999999999995</v>
      </c>
      <c r="C234" s="98">
        <v>0.94599999999999995</v>
      </c>
      <c r="D234" s="3">
        <f>IF(C234&lt;MAX($C$3:C234),C234/MAX($C$3:C234)-1,0)</f>
        <v>-0.10586011342155022</v>
      </c>
    </row>
    <row r="235" spans="1:4" ht="15" thickBot="1">
      <c r="A235" s="97">
        <v>40802</v>
      </c>
      <c r="B235" s="98">
        <v>0.94799999999999995</v>
      </c>
      <c r="C235" s="98">
        <v>0.94799999999999995</v>
      </c>
      <c r="D235" s="3">
        <f>IF(C235&lt;MAX($C$3:C235),C235/MAX($C$3:C235)-1,0)</f>
        <v>-0.10396975425330823</v>
      </c>
    </row>
    <row r="236" spans="1:4" ht="15" thickBot="1">
      <c r="A236" s="97">
        <v>40805</v>
      </c>
      <c r="B236" s="98">
        <v>0.93500000000000005</v>
      </c>
      <c r="C236" s="98">
        <v>0.93500000000000005</v>
      </c>
      <c r="D236" s="3">
        <f>IF(C236&lt;MAX($C$3:C236),C236/MAX($C$3:C236)-1,0)</f>
        <v>-0.11625708884688091</v>
      </c>
    </row>
    <row r="237" spans="1:4" ht="15" thickBot="1">
      <c r="A237" s="97">
        <v>40806</v>
      </c>
      <c r="B237" s="98">
        <v>0.93300000000000005</v>
      </c>
      <c r="C237" s="98">
        <v>0.93300000000000005</v>
      </c>
      <c r="D237" s="3">
        <f>IF(C237&lt;MAX($C$3:C237),C237/MAX($C$3:C237)-1,0)</f>
        <v>-0.11814744801512289</v>
      </c>
    </row>
    <row r="238" spans="1:4" ht="15" thickBot="1">
      <c r="A238" s="97">
        <v>40807</v>
      </c>
      <c r="B238" s="98">
        <v>0.94899999999999995</v>
      </c>
      <c r="C238" s="98">
        <v>0.94899999999999995</v>
      </c>
      <c r="D238" s="3">
        <f>IF(C238&lt;MAX($C$3:C238),C238/MAX($C$3:C238)-1,0)</f>
        <v>-0.10302457466918724</v>
      </c>
    </row>
    <row r="239" spans="1:4" ht="15" thickBot="1">
      <c r="A239" s="97">
        <v>40808</v>
      </c>
      <c r="B239" s="98">
        <v>0.93300000000000005</v>
      </c>
      <c r="C239" s="98">
        <v>0.93300000000000005</v>
      </c>
      <c r="D239" s="3">
        <f>IF(C239&lt;MAX($C$3:C239),C239/MAX($C$3:C239)-1,0)</f>
        <v>-0.11814744801512289</v>
      </c>
    </row>
    <row r="240" spans="1:4" ht="15" thickBot="1">
      <c r="A240" s="97">
        <v>40809</v>
      </c>
      <c r="B240" s="98">
        <v>0.91600000000000004</v>
      </c>
      <c r="C240" s="98">
        <v>0.91600000000000004</v>
      </c>
      <c r="D240" s="3">
        <f>IF(C240&lt;MAX($C$3:C240),C240/MAX($C$3:C240)-1,0)</f>
        <v>-0.13421550094517964</v>
      </c>
    </row>
    <row r="241" spans="1:4" ht="15" thickBot="1">
      <c r="A241" s="97">
        <v>40812</v>
      </c>
      <c r="B241" s="98">
        <v>0.9</v>
      </c>
      <c r="C241" s="98">
        <v>0.9</v>
      </c>
      <c r="D241" s="3">
        <f>IF(C241&lt;MAX($C$3:C241),C241/MAX($C$3:C241)-1,0)</f>
        <v>-0.14933837429111529</v>
      </c>
    </row>
    <row r="242" spans="1:4" ht="15" thickBot="1">
      <c r="A242" s="97">
        <v>40813</v>
      </c>
      <c r="B242" s="98">
        <v>0.90700000000000003</v>
      </c>
      <c r="C242" s="98">
        <v>0.90700000000000003</v>
      </c>
      <c r="D242" s="3">
        <f>IF(C242&lt;MAX($C$3:C242),C242/MAX($C$3:C242)-1,0)</f>
        <v>-0.14272211720226846</v>
      </c>
    </row>
    <row r="243" spans="1:4" ht="15" thickBot="1">
      <c r="A243" s="97">
        <v>40814</v>
      </c>
      <c r="B243" s="98">
        <v>0.90100000000000002</v>
      </c>
      <c r="C243" s="98">
        <v>0.90100000000000002</v>
      </c>
      <c r="D243" s="3">
        <f>IF(C243&lt;MAX($C$3:C243),C243/MAX($C$3:C243)-1,0)</f>
        <v>-0.1483931947069943</v>
      </c>
    </row>
    <row r="244" spans="1:4" ht="15" thickBot="1">
      <c r="A244" s="97">
        <v>40815</v>
      </c>
      <c r="B244" s="98">
        <v>0.88900000000000001</v>
      </c>
      <c r="C244" s="98">
        <v>0.88900000000000001</v>
      </c>
      <c r="D244" s="3">
        <f>IF(C244&lt;MAX($C$3:C244),C244/MAX($C$3:C244)-1,0)</f>
        <v>-0.15973534971644621</v>
      </c>
    </row>
    <row r="245" spans="1:4" ht="15" thickBot="1">
      <c r="A245" s="97">
        <v>40816</v>
      </c>
      <c r="B245" s="98">
        <v>0.88800000000000001</v>
      </c>
      <c r="C245" s="98">
        <v>0.88800000000000001</v>
      </c>
      <c r="D245" s="3">
        <f>IF(C245&lt;MAX($C$3:C245),C245/MAX($C$3:C245)-1,0)</f>
        <v>-0.16068052930056709</v>
      </c>
    </row>
    <row r="246" spans="1:4" ht="15" thickBot="1">
      <c r="A246" s="97">
        <v>40826</v>
      </c>
      <c r="B246" s="98">
        <v>0.876</v>
      </c>
      <c r="C246" s="98">
        <v>0.876</v>
      </c>
      <c r="D246" s="3">
        <f>IF(C246&lt;MAX($C$3:C246),C246/MAX($C$3:C246)-1,0)</f>
        <v>-0.17202268431001899</v>
      </c>
    </row>
    <row r="247" spans="1:4" ht="15" thickBot="1">
      <c r="A247" s="97">
        <v>40827</v>
      </c>
      <c r="B247" s="98">
        <v>0.86899999999999999</v>
      </c>
      <c r="C247" s="98">
        <v>0.86899999999999999</v>
      </c>
      <c r="D247" s="3">
        <f>IF(C247&lt;MAX($C$3:C247),C247/MAX($C$3:C247)-1,0)</f>
        <v>-0.17863894139886582</v>
      </c>
    </row>
    <row r="248" spans="1:4" ht="15" thickBot="1">
      <c r="A248" s="97">
        <v>40828</v>
      </c>
      <c r="B248" s="98">
        <v>0.89100000000000001</v>
      </c>
      <c r="C248" s="98">
        <v>0.89100000000000001</v>
      </c>
      <c r="D248" s="3">
        <f>IF(C248&lt;MAX($C$3:C248),C248/MAX($C$3:C248)-1,0)</f>
        <v>-0.15784499054820422</v>
      </c>
    </row>
    <row r="249" spans="1:4" ht="15" thickBot="1">
      <c r="A249" s="97">
        <v>40829</v>
      </c>
      <c r="B249" s="98">
        <v>0.89900000000000002</v>
      </c>
      <c r="C249" s="98">
        <v>0.89900000000000002</v>
      </c>
      <c r="D249" s="3">
        <f>IF(C249&lt;MAX($C$3:C249),C249/MAX($C$3:C249)-1,0)</f>
        <v>-0.15028355387523629</v>
      </c>
    </row>
    <row r="250" spans="1:4" ht="15" thickBot="1">
      <c r="A250" s="97">
        <v>40830</v>
      </c>
      <c r="B250" s="98">
        <v>0.89600000000000002</v>
      </c>
      <c r="C250" s="98">
        <v>0.89600000000000002</v>
      </c>
      <c r="D250" s="3">
        <f>IF(C250&lt;MAX($C$3:C250),C250/MAX($C$3:C250)-1,0)</f>
        <v>-0.15311909262759926</v>
      </c>
    </row>
    <row r="251" spans="1:4" ht="15" thickBot="1">
      <c r="A251" s="97">
        <v>40833</v>
      </c>
      <c r="B251" s="98">
        <v>0.90700000000000003</v>
      </c>
      <c r="C251" s="98">
        <v>0.90700000000000003</v>
      </c>
      <c r="D251" s="3">
        <f>IF(C251&lt;MAX($C$3:C251),C251/MAX($C$3:C251)-1,0)</f>
        <v>-0.14272211720226846</v>
      </c>
    </row>
    <row r="252" spans="1:4" ht="15" thickBot="1">
      <c r="A252" s="101">
        <v>40834</v>
      </c>
      <c r="B252" s="98">
        <v>0.89700000000000002</v>
      </c>
      <c r="C252" s="98">
        <v>0.89700000000000002</v>
      </c>
      <c r="D252" s="3">
        <f>IF(C252&lt;MAX($C$3:C252),C252/MAX($C$3:C252)-1,0)</f>
        <v>-0.15217391304347827</v>
      </c>
    </row>
    <row r="253" spans="1:4" ht="15" thickBot="1">
      <c r="A253" s="97">
        <v>40835</v>
      </c>
      <c r="B253" s="98">
        <v>0.89200000000000002</v>
      </c>
      <c r="C253" s="98">
        <v>0.89200000000000002</v>
      </c>
      <c r="D253" s="3">
        <f>IF(C253&lt;MAX($C$3:C253),C253/MAX($C$3:C253)-1,0)</f>
        <v>-0.15689981096408323</v>
      </c>
    </row>
    <row r="254" spans="1:4" ht="15" thickBot="1">
      <c r="A254" s="97">
        <v>40836</v>
      </c>
      <c r="B254" s="98">
        <v>0.873</v>
      </c>
      <c r="C254" s="98">
        <v>0.873</v>
      </c>
      <c r="D254" s="3">
        <f>IF(C254&lt;MAX($C$3:C254),C254/MAX($C$3:C254)-1,0)</f>
        <v>-0.17485822306238186</v>
      </c>
    </row>
    <row r="255" spans="1:4" ht="15" thickBot="1">
      <c r="A255" s="97">
        <v>40837</v>
      </c>
      <c r="B255" s="98">
        <v>0.86799999999999999</v>
      </c>
      <c r="C255" s="98">
        <v>0.86799999999999999</v>
      </c>
      <c r="D255" s="3">
        <f>IF(C255&lt;MAX($C$3:C255),C255/MAX($C$3:C255)-1,0)</f>
        <v>-0.17958412098298682</v>
      </c>
    </row>
    <row r="256" spans="1:4" ht="15" thickBot="1">
      <c r="A256" s="97">
        <v>40840</v>
      </c>
      <c r="B256" s="98">
        <v>0.88500000000000001</v>
      </c>
      <c r="C256" s="98">
        <v>0.88500000000000001</v>
      </c>
      <c r="D256" s="3">
        <f>IF(C256&lt;MAX($C$3:C256),C256/MAX($C$3:C256)-1,0)</f>
        <v>-0.16351606805293006</v>
      </c>
    </row>
    <row r="257" spans="1:4" ht="15" thickBot="1">
      <c r="A257" s="97">
        <v>40841</v>
      </c>
      <c r="B257" s="98">
        <v>0.90100000000000002</v>
      </c>
      <c r="C257" s="98">
        <v>0.90100000000000002</v>
      </c>
      <c r="D257" s="3">
        <f>IF(C257&lt;MAX($C$3:C257),C257/MAX($C$3:C257)-1,0)</f>
        <v>-0.1483931947069943</v>
      </c>
    </row>
    <row r="258" spans="1:4" ht="15" thickBot="1">
      <c r="A258" s="97">
        <v>40842</v>
      </c>
      <c r="B258" s="98">
        <v>0.91100000000000003</v>
      </c>
      <c r="C258" s="98">
        <v>0.91100000000000003</v>
      </c>
      <c r="D258" s="3">
        <f>IF(C258&lt;MAX($C$3:C258),C258/MAX($C$3:C258)-1,0)</f>
        <v>-0.13894139886578449</v>
      </c>
    </row>
    <row r="259" spans="1:4" ht="15" thickBot="1">
      <c r="A259" s="97">
        <v>40843</v>
      </c>
      <c r="B259" s="98">
        <v>0.91300000000000003</v>
      </c>
      <c r="C259" s="98">
        <v>0.91300000000000003</v>
      </c>
      <c r="D259" s="3">
        <f>IF(C259&lt;MAX($C$3:C259),C259/MAX($C$3:C259)-1,0)</f>
        <v>-0.13705103969754251</v>
      </c>
    </row>
    <row r="260" spans="1:4" ht="15" thickBot="1">
      <c r="A260" s="97">
        <v>40844</v>
      </c>
      <c r="B260" s="98">
        <v>0.92200000000000004</v>
      </c>
      <c r="C260" s="98">
        <v>0.92200000000000004</v>
      </c>
      <c r="D260" s="3">
        <f>IF(C260&lt;MAX($C$3:C260),C260/MAX($C$3:C260)-1,0)</f>
        <v>-0.12854442344045369</v>
      </c>
    </row>
    <row r="261" spans="1:4" ht="15" thickBot="1">
      <c r="A261" s="97">
        <v>40847</v>
      </c>
      <c r="B261" s="98">
        <v>0.92400000000000004</v>
      </c>
      <c r="C261" s="98">
        <v>0.92400000000000004</v>
      </c>
      <c r="D261" s="3">
        <f>IF(C261&lt;MAX($C$3:C261),C261/MAX($C$3:C261)-1,0)</f>
        <v>-0.12665406427221171</v>
      </c>
    </row>
    <row r="262" spans="1:4" ht="15" thickBot="1">
      <c r="A262" s="97">
        <v>40848</v>
      </c>
      <c r="B262" s="98">
        <v>0.92700000000000005</v>
      </c>
      <c r="C262" s="98">
        <v>0.92700000000000005</v>
      </c>
      <c r="D262" s="3">
        <f>IF(C262&lt;MAX($C$3:C262),C262/MAX($C$3:C262)-1,0)</f>
        <v>-0.12381852551984873</v>
      </c>
    </row>
    <row r="263" spans="1:4" ht="15" thickBot="1">
      <c r="A263" s="97">
        <v>40849</v>
      </c>
      <c r="B263" s="98">
        <v>0.94099999999999995</v>
      </c>
      <c r="C263" s="98">
        <v>0.94099999999999995</v>
      </c>
      <c r="D263" s="3">
        <f>IF(C263&lt;MAX($C$3:C263),C263/MAX($C$3:C263)-1,0)</f>
        <v>-0.11058601134215507</v>
      </c>
    </row>
    <row r="264" spans="1:4" ht="15" thickBot="1">
      <c r="A264" s="97">
        <v>40850</v>
      </c>
      <c r="B264" s="98">
        <v>0.94399999999999995</v>
      </c>
      <c r="C264" s="98">
        <v>0.94399999999999995</v>
      </c>
      <c r="D264" s="3">
        <f>IF(C264&lt;MAX($C$3:C264),C264/MAX($C$3:C264)-1,0)</f>
        <v>-0.1077504725897922</v>
      </c>
    </row>
    <row r="265" spans="1:4" ht="15" thickBot="1">
      <c r="A265" s="97">
        <v>40851</v>
      </c>
      <c r="B265" s="98">
        <v>0.95</v>
      </c>
      <c r="C265" s="98">
        <v>0.95</v>
      </c>
      <c r="D265" s="3">
        <f>IF(C265&lt;MAX($C$3:C265),C265/MAX($C$3:C265)-1,0)</f>
        <v>-0.10207939508506625</v>
      </c>
    </row>
    <row r="266" spans="1:4" ht="15" thickBot="1">
      <c r="A266" s="97">
        <v>40854</v>
      </c>
      <c r="B266" s="98">
        <v>0.94799999999999995</v>
      </c>
      <c r="C266" s="98">
        <v>0.94799999999999995</v>
      </c>
      <c r="D266" s="3">
        <f>IF(C266&lt;MAX($C$3:C266),C266/MAX($C$3:C266)-1,0)</f>
        <v>-0.10396975425330823</v>
      </c>
    </row>
    <row r="267" spans="1:4" ht="15" thickBot="1">
      <c r="A267" s="97">
        <v>40855</v>
      </c>
      <c r="B267" s="98">
        <v>0.94299999999999995</v>
      </c>
      <c r="C267" s="98">
        <v>0.94299999999999995</v>
      </c>
      <c r="D267" s="3">
        <f>IF(C267&lt;MAX($C$3:C267),C267/MAX($C$3:C267)-1,0)</f>
        <v>-0.10869565217391308</v>
      </c>
    </row>
    <row r="268" spans="1:4" ht="15" thickBot="1">
      <c r="A268" s="97">
        <v>40856</v>
      </c>
      <c r="B268" s="98">
        <v>0.94899999999999995</v>
      </c>
      <c r="C268" s="98">
        <v>0.94899999999999995</v>
      </c>
      <c r="D268" s="3">
        <f>IF(C268&lt;MAX($C$3:C268),C268/MAX($C$3:C268)-1,0)</f>
        <v>-0.10302457466918724</v>
      </c>
    </row>
    <row r="269" spans="1:4" ht="15" thickBot="1">
      <c r="A269" s="97">
        <v>40857</v>
      </c>
      <c r="B269" s="98">
        <v>0.94399999999999995</v>
      </c>
      <c r="C269" s="98">
        <v>0.94399999999999995</v>
      </c>
      <c r="D269" s="3">
        <f>IF(C269&lt;MAX($C$3:C269),C269/MAX($C$3:C269)-1,0)</f>
        <v>-0.1077504725897922</v>
      </c>
    </row>
    <row r="270" spans="1:4" ht="15" thickBot="1">
      <c r="A270" s="97">
        <v>40858</v>
      </c>
      <c r="B270" s="98">
        <v>0.94299999999999995</v>
      </c>
      <c r="C270" s="98">
        <v>0.94299999999999995</v>
      </c>
      <c r="D270" s="3">
        <f>IF(C270&lt;MAX($C$3:C270),C270/MAX($C$3:C270)-1,0)</f>
        <v>-0.10869565217391308</v>
      </c>
    </row>
    <row r="271" spans="1:4" ht="15" thickBot="1">
      <c r="A271" s="97">
        <v>40861</v>
      </c>
      <c r="B271" s="98">
        <v>0.95299999999999996</v>
      </c>
      <c r="C271" s="98">
        <v>0.95299999999999996</v>
      </c>
      <c r="D271" s="3">
        <f>IF(C271&lt;MAX($C$3:C271),C271/MAX($C$3:C271)-1,0)</f>
        <v>-9.9243856332703273E-2</v>
      </c>
    </row>
    <row r="272" spans="1:4" ht="15" thickBot="1">
      <c r="A272" s="101">
        <v>40862</v>
      </c>
      <c r="B272" s="98">
        <v>0.94899999999999995</v>
      </c>
      <c r="C272" s="98">
        <v>0.94899999999999995</v>
      </c>
      <c r="D272" s="3">
        <f>IF(C272&lt;MAX($C$3:C272),C272/MAX($C$3:C272)-1,0)</f>
        <v>-0.10302457466918724</v>
      </c>
    </row>
    <row r="273" spans="1:4" ht="15" thickBot="1">
      <c r="A273" s="97">
        <v>40863</v>
      </c>
      <c r="B273" s="98">
        <v>0.93400000000000005</v>
      </c>
      <c r="C273" s="98">
        <v>0.93400000000000005</v>
      </c>
      <c r="D273" s="3">
        <f>IF(C273&lt;MAX($C$3:C273),C273/MAX($C$3:C273)-1,0)</f>
        <v>-0.1172022684310019</v>
      </c>
    </row>
    <row r="274" spans="1:4" ht="15" thickBot="1">
      <c r="A274" s="97">
        <v>40864</v>
      </c>
      <c r="B274" s="98">
        <v>0.93300000000000005</v>
      </c>
      <c r="C274" s="98">
        <v>0.93300000000000005</v>
      </c>
      <c r="D274" s="3">
        <f>IF(C274&lt;MAX($C$3:C274),C274/MAX($C$3:C274)-1,0)</f>
        <v>-0.11814744801512289</v>
      </c>
    </row>
    <row r="275" spans="1:4" ht="15" thickBot="1">
      <c r="A275" s="97">
        <v>40865</v>
      </c>
      <c r="B275" s="98">
        <v>0.92100000000000004</v>
      </c>
      <c r="C275" s="98">
        <v>0.92100000000000004</v>
      </c>
      <c r="D275" s="3">
        <f>IF(C275&lt;MAX($C$3:C275),C275/MAX($C$3:C275)-1,0)</f>
        <v>-0.12948960302457468</v>
      </c>
    </row>
    <row r="276" spans="1:4" ht="15" thickBot="1">
      <c r="A276" s="97">
        <v>40868</v>
      </c>
      <c r="B276" s="98">
        <v>0.92100000000000004</v>
      </c>
      <c r="C276" s="98">
        <v>0.92100000000000004</v>
      </c>
      <c r="D276" s="3">
        <f>IF(C276&lt;MAX($C$3:C276),C276/MAX($C$3:C276)-1,0)</f>
        <v>-0.12948960302457468</v>
      </c>
    </row>
    <row r="277" spans="1:4" ht="15" thickBot="1">
      <c r="A277" s="97">
        <v>40869</v>
      </c>
      <c r="B277" s="98">
        <v>0.92400000000000004</v>
      </c>
      <c r="C277" s="98">
        <v>0.92400000000000004</v>
      </c>
      <c r="D277" s="3">
        <f>IF(C277&lt;MAX($C$3:C277),C277/MAX($C$3:C277)-1,0)</f>
        <v>-0.12665406427221171</v>
      </c>
    </row>
    <row r="278" spans="1:4" ht="15" thickBot="1">
      <c r="A278" s="97">
        <v>40870</v>
      </c>
      <c r="B278" s="98">
        <v>0.92400000000000004</v>
      </c>
      <c r="C278" s="98">
        <v>0.92400000000000004</v>
      </c>
      <c r="D278" s="3">
        <f>IF(C278&lt;MAX($C$3:C278),C278/MAX($C$3:C278)-1,0)</f>
        <v>-0.12665406427221171</v>
      </c>
    </row>
    <row r="279" spans="1:4" ht="15" thickBot="1">
      <c r="A279" s="97">
        <v>40871</v>
      </c>
      <c r="B279" s="98">
        <v>0.92600000000000005</v>
      </c>
      <c r="C279" s="98">
        <v>0.92600000000000005</v>
      </c>
      <c r="D279" s="3">
        <f>IF(C279&lt;MAX($C$3:C279),C279/MAX($C$3:C279)-1,0)</f>
        <v>-0.12476370510396972</v>
      </c>
    </row>
    <row r="280" spans="1:4" ht="15" thickBot="1">
      <c r="A280" s="97">
        <v>40872</v>
      </c>
      <c r="B280" s="98">
        <v>0.92200000000000004</v>
      </c>
      <c r="C280" s="98">
        <v>0.92200000000000004</v>
      </c>
      <c r="D280" s="3">
        <f>IF(C280&lt;MAX($C$3:C280),C280/MAX($C$3:C280)-1,0)</f>
        <v>-0.12854442344045369</v>
      </c>
    </row>
    <row r="281" spans="1:4" ht="15" thickBot="1">
      <c r="A281" s="97">
        <v>40875</v>
      </c>
      <c r="B281" s="98">
        <v>0.92600000000000005</v>
      </c>
      <c r="C281" s="98">
        <v>0.92600000000000005</v>
      </c>
      <c r="D281" s="3">
        <f>IF(C281&lt;MAX($C$3:C281),C281/MAX($C$3:C281)-1,0)</f>
        <v>-0.12476370510396972</v>
      </c>
    </row>
    <row r="282" spans="1:4" ht="15" thickBot="1">
      <c r="A282" s="97">
        <v>40876</v>
      </c>
      <c r="B282" s="98">
        <v>0.93300000000000005</v>
      </c>
      <c r="C282" s="98">
        <v>0.93300000000000005</v>
      </c>
      <c r="D282" s="3">
        <f>IF(C282&lt;MAX($C$3:C282),C282/MAX($C$3:C282)-1,0)</f>
        <v>-0.11814744801512289</v>
      </c>
    </row>
    <row r="283" spans="1:4" ht="15" thickBot="1">
      <c r="A283" s="97">
        <v>40877</v>
      </c>
      <c r="B283" s="98">
        <v>0.91600000000000004</v>
      </c>
      <c r="C283" s="98">
        <v>0.91600000000000004</v>
      </c>
      <c r="D283" s="3">
        <f>IF(C283&lt;MAX($C$3:C283),C283/MAX($C$3:C283)-1,0)</f>
        <v>-0.13421550094517964</v>
      </c>
    </row>
    <row r="284" spans="1:4" ht="15" thickBot="1">
      <c r="A284" s="97">
        <v>40878</v>
      </c>
      <c r="B284" s="98">
        <v>0.92400000000000004</v>
      </c>
      <c r="C284" s="98">
        <v>0.92400000000000004</v>
      </c>
      <c r="D284" s="3">
        <f>IF(C284&lt;MAX($C$3:C284),C284/MAX($C$3:C284)-1,0)</f>
        <v>-0.12665406427221171</v>
      </c>
    </row>
    <row r="285" spans="1:4" ht="15" thickBot="1">
      <c r="A285" s="97">
        <v>40879</v>
      </c>
      <c r="B285" s="98">
        <v>0.91400000000000003</v>
      </c>
      <c r="C285" s="98">
        <v>0.91400000000000003</v>
      </c>
      <c r="D285" s="3">
        <f>IF(C285&lt;MAX($C$3:C285),C285/MAX($C$3:C285)-1,0)</f>
        <v>-0.13610586011342152</v>
      </c>
    </row>
    <row r="286" spans="1:4" ht="15" thickBot="1">
      <c r="A286" s="97">
        <v>40882</v>
      </c>
      <c r="B286" s="98">
        <v>0.89700000000000002</v>
      </c>
      <c r="C286" s="98">
        <v>0.89700000000000002</v>
      </c>
      <c r="D286" s="3">
        <f>IF(C286&lt;MAX($C$3:C286),C286/MAX($C$3:C286)-1,0)</f>
        <v>-0.15217391304347827</v>
      </c>
    </row>
    <row r="287" spans="1:4" ht="15" thickBot="1">
      <c r="A287" s="97">
        <v>40883</v>
      </c>
      <c r="B287" s="98">
        <v>0.89</v>
      </c>
      <c r="C287" s="98">
        <v>0.89</v>
      </c>
      <c r="D287" s="3">
        <f>IF(C287&lt;MAX($C$3:C287),C287/MAX($C$3:C287)-1,0)</f>
        <v>-0.15879017013232521</v>
      </c>
    </row>
    <row r="288" spans="1:4" ht="15" thickBot="1">
      <c r="A288" s="97">
        <v>40884</v>
      </c>
      <c r="B288" s="98">
        <v>0.89200000000000002</v>
      </c>
      <c r="C288" s="98">
        <v>0.89200000000000002</v>
      </c>
      <c r="D288" s="3">
        <f>IF(C288&lt;MAX($C$3:C288),C288/MAX($C$3:C288)-1,0)</f>
        <v>-0.15689981096408323</v>
      </c>
    </row>
    <row r="289" spans="1:4" ht="15" thickBot="1">
      <c r="A289" s="97">
        <v>40885</v>
      </c>
      <c r="B289" s="98">
        <v>0.89100000000000001</v>
      </c>
      <c r="C289" s="98">
        <v>0.89100000000000001</v>
      </c>
      <c r="D289" s="3">
        <f>IF(C289&lt;MAX($C$3:C289),C289/MAX($C$3:C289)-1,0)</f>
        <v>-0.15784499054820422</v>
      </c>
    </row>
    <row r="290" spans="1:4" ht="15" thickBot="1">
      <c r="A290" s="97">
        <v>40886</v>
      </c>
      <c r="B290" s="98">
        <v>0.878</v>
      </c>
      <c r="C290" s="98">
        <v>0.878</v>
      </c>
      <c r="D290" s="3">
        <f>IF(C290&lt;MAX($C$3:C290),C290/MAX($C$3:C290)-1,0)</f>
        <v>-0.17013232514177701</v>
      </c>
    </row>
    <row r="291" spans="1:4" ht="15" thickBot="1">
      <c r="A291" s="97">
        <v>40889</v>
      </c>
      <c r="B291" s="98">
        <v>0.86799999999999999</v>
      </c>
      <c r="C291" s="98">
        <v>0.86799999999999999</v>
      </c>
      <c r="D291" s="3">
        <f>IF(C291&lt;MAX($C$3:C291),C291/MAX($C$3:C291)-1,0)</f>
        <v>-0.17958412098298682</v>
      </c>
    </row>
    <row r="292" spans="1:4" ht="15" thickBot="1">
      <c r="A292" s="101">
        <v>40890</v>
      </c>
      <c r="B292" s="98">
        <v>0.85299999999999998</v>
      </c>
      <c r="C292" s="98">
        <v>0.85299999999999998</v>
      </c>
      <c r="D292" s="3">
        <f>IF(C292&lt;MAX($C$3:C292),C292/MAX($C$3:C292)-1,0)</f>
        <v>-0.19376181474480159</v>
      </c>
    </row>
    <row r="293" spans="1:4" ht="15" thickBot="1">
      <c r="A293" s="97">
        <v>40891</v>
      </c>
      <c r="B293" s="98">
        <v>0.84699999999999998</v>
      </c>
      <c r="C293" s="98">
        <v>0.84699999999999998</v>
      </c>
      <c r="D293" s="3">
        <f>IF(C293&lt;MAX($C$3:C293),C293/MAX($C$3:C293)-1,0)</f>
        <v>-0.19943289224952743</v>
      </c>
    </row>
    <row r="294" spans="1:4" ht="15" thickBot="1">
      <c r="A294" s="97">
        <v>40892</v>
      </c>
      <c r="B294" s="98">
        <v>0.84399999999999997</v>
      </c>
      <c r="C294" s="98">
        <v>0.84399999999999997</v>
      </c>
      <c r="D294" s="3">
        <f>IF(C294&lt;MAX($C$3:C294),C294/MAX($C$3:C294)-1,0)</f>
        <v>-0.2022684310018904</v>
      </c>
    </row>
    <row r="295" spans="1:4" ht="15" thickBot="1">
      <c r="A295" s="97">
        <v>40893</v>
      </c>
      <c r="B295" s="98">
        <v>0.85499999999999998</v>
      </c>
      <c r="C295" s="98">
        <v>0.85499999999999998</v>
      </c>
      <c r="D295" s="3">
        <f>IF(C295&lt;MAX($C$3:C295),C295/MAX($C$3:C295)-1,0)</f>
        <v>-0.1918714555765596</v>
      </c>
    </row>
    <row r="296" spans="1:4" ht="15" thickBot="1">
      <c r="A296" s="97">
        <v>40896</v>
      </c>
      <c r="B296" s="98">
        <v>0.85499999999999998</v>
      </c>
      <c r="C296" s="98">
        <v>0.85499999999999998</v>
      </c>
      <c r="D296" s="3">
        <f>IF(C296&lt;MAX($C$3:C296),C296/MAX($C$3:C296)-1,0)</f>
        <v>-0.1918714555765596</v>
      </c>
    </row>
    <row r="297" spans="1:4" ht="15" thickBot="1">
      <c r="A297" s="97">
        <v>40897</v>
      </c>
      <c r="B297" s="98">
        <v>0.85399999999999998</v>
      </c>
      <c r="C297" s="98">
        <v>0.85399999999999998</v>
      </c>
      <c r="D297" s="3">
        <f>IF(C297&lt;MAX($C$3:C297),C297/MAX($C$3:C297)-1,0)</f>
        <v>-0.19281663516068059</v>
      </c>
    </row>
    <row r="298" spans="1:4" ht="15" thickBot="1">
      <c r="A298" s="97">
        <v>40898</v>
      </c>
      <c r="B298" s="98">
        <v>0.84599999999999997</v>
      </c>
      <c r="C298" s="98">
        <v>0.84599999999999997</v>
      </c>
      <c r="D298" s="3">
        <f>IF(C298&lt;MAX($C$3:C298),C298/MAX($C$3:C298)-1,0)</f>
        <v>-0.20037807183364842</v>
      </c>
    </row>
    <row r="299" spans="1:4" ht="15" thickBot="1">
      <c r="A299" s="97">
        <v>40899</v>
      </c>
      <c r="B299" s="98">
        <v>0.84699999999999998</v>
      </c>
      <c r="C299" s="98">
        <v>0.84699999999999998</v>
      </c>
      <c r="D299" s="3">
        <f>IF(C299&lt;MAX($C$3:C299),C299/MAX($C$3:C299)-1,0)</f>
        <v>-0.19943289224952743</v>
      </c>
    </row>
    <row r="300" spans="1:4" ht="15" thickBot="1">
      <c r="A300" s="97">
        <v>40900</v>
      </c>
      <c r="B300" s="98">
        <v>0.85</v>
      </c>
      <c r="C300" s="98">
        <v>0.85</v>
      </c>
      <c r="D300" s="3">
        <f>IF(C300&lt;MAX($C$3:C300),C300/MAX($C$3:C300)-1,0)</f>
        <v>-0.19659735349716456</v>
      </c>
    </row>
    <row r="301" spans="1:4" ht="15" thickBot="1">
      <c r="A301" s="97">
        <v>40903</v>
      </c>
      <c r="B301" s="98">
        <v>0.84</v>
      </c>
      <c r="C301" s="98">
        <v>0.84</v>
      </c>
      <c r="D301" s="3">
        <f>IF(C301&lt;MAX($C$3:C301),C301/MAX($C$3:C301)-1,0)</f>
        <v>-0.20604914933837437</v>
      </c>
    </row>
    <row r="302" spans="1:4" ht="15" thickBot="1">
      <c r="A302" s="97">
        <v>40904</v>
      </c>
      <c r="B302" s="98">
        <v>0.81899999999999995</v>
      </c>
      <c r="C302" s="98">
        <v>0.81899999999999995</v>
      </c>
      <c r="D302" s="3">
        <f>IF(C302&lt;MAX($C$3:C302),C302/MAX($C$3:C302)-1,0)</f>
        <v>-0.22589792060491498</v>
      </c>
    </row>
    <row r="303" spans="1:4" ht="15" thickBot="1">
      <c r="A303" s="97">
        <v>40905</v>
      </c>
      <c r="B303" s="98">
        <v>0.81699999999999995</v>
      </c>
      <c r="C303" s="98">
        <v>0.81699999999999995</v>
      </c>
      <c r="D303" s="3">
        <f>IF(C303&lt;MAX($C$3:C303),C303/MAX($C$3:C303)-1,0)</f>
        <v>-0.22778827977315697</v>
      </c>
    </row>
    <row r="304" spans="1:4" ht="15" thickBot="1">
      <c r="A304" s="97">
        <v>40906</v>
      </c>
      <c r="B304" s="98">
        <v>0.82299999999999995</v>
      </c>
      <c r="C304" s="98">
        <v>0.82299999999999995</v>
      </c>
      <c r="D304" s="3">
        <f>IF(C304&lt;MAX($C$3:C304),C304/MAX($C$3:C304)-1,0)</f>
        <v>-0.22211720226843112</v>
      </c>
    </row>
    <row r="305" spans="1:4" ht="15" thickBot="1">
      <c r="A305" s="97">
        <v>40907</v>
      </c>
      <c r="B305" s="98">
        <v>0.83499999999999996</v>
      </c>
      <c r="C305" s="98">
        <v>0.83499999999999996</v>
      </c>
      <c r="D305" s="3">
        <f>IF(C305&lt;MAX($C$3:C305),C305/MAX($C$3:C305)-1,0)</f>
        <v>-0.21077504725897933</v>
      </c>
    </row>
    <row r="306" spans="1:4" ht="15" thickBot="1">
      <c r="A306" s="97">
        <v>40908</v>
      </c>
      <c r="B306" s="98">
        <v>0.83499999999999996</v>
      </c>
      <c r="C306" s="98">
        <v>0.83499999999999996</v>
      </c>
      <c r="D306" s="3">
        <f>IF(C306&lt;MAX($C$3:C306),C306/MAX($C$3:C306)-1,0)</f>
        <v>-0.21077504725897933</v>
      </c>
    </row>
    <row r="307" spans="1:4" ht="15" thickBot="1">
      <c r="A307" s="97">
        <v>40912</v>
      </c>
      <c r="B307" s="98">
        <v>0.81100000000000005</v>
      </c>
      <c r="C307" s="98">
        <v>0.81100000000000005</v>
      </c>
      <c r="D307" s="3">
        <f>IF(C307&lt;MAX($C$3:C307),C307/MAX($C$3:C307)-1,0)</f>
        <v>-0.23345935727788281</v>
      </c>
    </row>
    <row r="308" spans="1:4" ht="15" thickBot="1">
      <c r="A308" s="97">
        <v>40913</v>
      </c>
      <c r="B308" s="98">
        <v>0.78700000000000003</v>
      </c>
      <c r="C308" s="98">
        <v>0.78700000000000003</v>
      </c>
      <c r="D308" s="3">
        <f>IF(C308&lt;MAX($C$3:C308),C308/MAX($C$3:C308)-1,0)</f>
        <v>-0.25614366729678639</v>
      </c>
    </row>
    <row r="309" spans="1:4" ht="15" thickBot="1">
      <c r="A309" s="97">
        <v>40914</v>
      </c>
      <c r="B309" s="98">
        <v>0.78500000000000003</v>
      </c>
      <c r="C309" s="98">
        <v>0.78500000000000003</v>
      </c>
      <c r="D309" s="3">
        <f>IF(C309&lt;MAX($C$3:C309),C309/MAX($C$3:C309)-1,0)</f>
        <v>-0.25803402646502838</v>
      </c>
    </row>
    <row r="310" spans="1:4" ht="15" thickBot="1">
      <c r="A310" s="97">
        <v>40917</v>
      </c>
      <c r="B310" s="98">
        <v>0.79900000000000004</v>
      </c>
      <c r="C310" s="98">
        <v>0.79900000000000004</v>
      </c>
      <c r="D310" s="3">
        <f>IF(C310&lt;MAX($C$3:C310),C310/MAX($C$3:C310)-1,0)</f>
        <v>-0.2448015122873346</v>
      </c>
    </row>
    <row r="311" spans="1:4" ht="15" thickBot="1">
      <c r="A311" s="97">
        <v>40918</v>
      </c>
      <c r="B311" s="98">
        <v>0.81899999999999995</v>
      </c>
      <c r="C311" s="98">
        <v>0.81899999999999995</v>
      </c>
      <c r="D311" s="3">
        <f>IF(C311&lt;MAX($C$3:C311),C311/MAX($C$3:C311)-1,0)</f>
        <v>-0.22589792060491498</v>
      </c>
    </row>
    <row r="312" spans="1:4" ht="15" thickBot="1">
      <c r="A312" s="101">
        <v>40919</v>
      </c>
      <c r="B312" s="98">
        <v>0.81599999999999995</v>
      </c>
      <c r="C312" s="98">
        <v>0.81599999999999995</v>
      </c>
      <c r="D312" s="3">
        <f>IF(C312&lt;MAX($C$3:C312),C312/MAX($C$3:C312)-1,0)</f>
        <v>-0.22873345935727796</v>
      </c>
    </row>
    <row r="313" spans="1:4" ht="15" thickBot="1">
      <c r="A313" s="97">
        <v>40920</v>
      </c>
      <c r="B313" s="98">
        <v>0.80700000000000005</v>
      </c>
      <c r="C313" s="98">
        <v>0.80700000000000005</v>
      </c>
      <c r="D313" s="3">
        <f>IF(C313&lt;MAX($C$3:C313),C313/MAX($C$3:C313)-1,0)</f>
        <v>-0.23724007561436677</v>
      </c>
    </row>
    <row r="314" spans="1:4" ht="15" thickBot="1">
      <c r="A314" s="97">
        <v>40921</v>
      </c>
      <c r="B314" s="98">
        <v>0.78600000000000003</v>
      </c>
      <c r="C314" s="98">
        <v>0.78600000000000003</v>
      </c>
      <c r="D314" s="3">
        <f>IF(C314&lt;MAX($C$3:C314),C314/MAX($C$3:C314)-1,0)</f>
        <v>-0.25708884688090738</v>
      </c>
    </row>
    <row r="315" spans="1:4" ht="15" thickBot="1">
      <c r="A315" s="97">
        <v>40924</v>
      </c>
      <c r="B315" s="98">
        <v>0.75900000000000001</v>
      </c>
      <c r="C315" s="98">
        <v>0.75900000000000001</v>
      </c>
      <c r="D315" s="3">
        <f>IF(C315&lt;MAX($C$3:C315),C315/MAX($C$3:C315)-1,0)</f>
        <v>-0.28260869565217395</v>
      </c>
    </row>
    <row r="316" spans="1:4" ht="15" thickBot="1">
      <c r="A316" s="97">
        <v>40925</v>
      </c>
      <c r="B316" s="98">
        <v>0.78500000000000003</v>
      </c>
      <c r="C316" s="98">
        <v>0.78500000000000003</v>
      </c>
      <c r="D316" s="3">
        <f>IF(C316&lt;MAX($C$3:C316),C316/MAX($C$3:C316)-1,0)</f>
        <v>-0.25803402646502838</v>
      </c>
    </row>
    <row r="317" spans="1:4" ht="15" thickBot="1">
      <c r="A317" s="97">
        <v>40926</v>
      </c>
      <c r="B317" s="98">
        <v>0.76700000000000002</v>
      </c>
      <c r="C317" s="98">
        <v>0.76700000000000002</v>
      </c>
      <c r="D317" s="3">
        <f>IF(C317&lt;MAX($C$3:C317),C317/MAX($C$3:C317)-1,0)</f>
        <v>-0.27504725897920612</v>
      </c>
    </row>
    <row r="318" spans="1:4" ht="15" thickBot="1">
      <c r="A318" s="97">
        <v>40927</v>
      </c>
      <c r="B318" s="98">
        <v>0.77800000000000002</v>
      </c>
      <c r="C318" s="98">
        <v>0.77800000000000002</v>
      </c>
      <c r="D318" s="3">
        <f>IF(C318&lt;MAX($C$3:C318),C318/MAX($C$3:C318)-1,0)</f>
        <v>-0.26465028355387521</v>
      </c>
    </row>
    <row r="319" spans="1:4" ht="15" thickBot="1">
      <c r="A319" s="97">
        <v>40928</v>
      </c>
      <c r="B319" s="98">
        <v>0.79700000000000004</v>
      </c>
      <c r="C319" s="98">
        <v>0.79700000000000004</v>
      </c>
      <c r="D319" s="3">
        <f>IF(C319&lt;MAX($C$3:C319),C319/MAX($C$3:C319)-1,0)</f>
        <v>-0.24669187145557658</v>
      </c>
    </row>
    <row r="320" spans="1:4" ht="15" thickBot="1">
      <c r="A320" s="97">
        <v>40938</v>
      </c>
      <c r="B320" s="98">
        <v>0.79100000000000004</v>
      </c>
      <c r="C320" s="98">
        <v>0.79100000000000004</v>
      </c>
      <c r="D320" s="3">
        <f>IF(C320&lt;MAX($C$3:C320),C320/MAX($C$3:C320)-1,0)</f>
        <v>-0.25236294896030242</v>
      </c>
    </row>
    <row r="321" spans="1:4" ht="15" thickBot="1">
      <c r="A321" s="97">
        <v>40939</v>
      </c>
      <c r="B321" s="98">
        <v>0.79300000000000004</v>
      </c>
      <c r="C321" s="98">
        <v>0.79300000000000004</v>
      </c>
      <c r="D321" s="3">
        <f>IF(C321&lt;MAX($C$3:C321),C321/MAX($C$3:C321)-1,0)</f>
        <v>-0.25047258979206044</v>
      </c>
    </row>
    <row r="322" spans="1:4" ht="15" thickBot="1">
      <c r="A322" s="97">
        <v>40940</v>
      </c>
      <c r="B322" s="98">
        <v>0.79100000000000004</v>
      </c>
      <c r="C322" s="98">
        <v>0.79100000000000004</v>
      </c>
      <c r="D322" s="3">
        <f>IF(C322&lt;MAX($C$3:C322),C322/MAX($C$3:C322)-1,0)</f>
        <v>-0.25236294896030242</v>
      </c>
    </row>
    <row r="323" spans="1:4" ht="15" thickBot="1">
      <c r="A323" s="97">
        <v>40941</v>
      </c>
      <c r="B323" s="98">
        <v>0.79700000000000004</v>
      </c>
      <c r="C323" s="98">
        <v>0.79700000000000004</v>
      </c>
      <c r="D323" s="3">
        <f>IF(C323&lt;MAX($C$3:C323),C323/MAX($C$3:C323)-1,0)</f>
        <v>-0.24669187145557658</v>
      </c>
    </row>
    <row r="324" spans="1:4" ht="15" thickBot="1">
      <c r="A324" s="97">
        <v>40942</v>
      </c>
      <c r="B324" s="98">
        <v>0.80400000000000005</v>
      </c>
      <c r="C324" s="98">
        <v>0.80400000000000005</v>
      </c>
      <c r="D324" s="3">
        <f>IF(C324&lt;MAX($C$3:C324),C324/MAX($C$3:C324)-1,0)</f>
        <v>-0.24007561436672964</v>
      </c>
    </row>
    <row r="325" spans="1:4" ht="15" thickBot="1">
      <c r="A325" s="97">
        <v>40945</v>
      </c>
      <c r="B325" s="98">
        <v>0.81100000000000005</v>
      </c>
      <c r="C325" s="98">
        <v>0.81100000000000005</v>
      </c>
      <c r="D325" s="3">
        <f>IF(C325&lt;MAX($C$3:C325),C325/MAX($C$3:C325)-1,0)</f>
        <v>-0.23345935727788281</v>
      </c>
    </row>
    <row r="326" spans="1:4" ht="15" thickBot="1">
      <c r="A326" s="97">
        <v>40946</v>
      </c>
      <c r="B326" s="98">
        <v>0.80100000000000005</v>
      </c>
      <c r="C326" s="98">
        <v>0.80100000000000005</v>
      </c>
      <c r="D326" s="3">
        <f>IF(C326&lt;MAX($C$3:C326),C326/MAX($C$3:C326)-1,0)</f>
        <v>-0.24291115311909262</v>
      </c>
    </row>
    <row r="327" spans="1:4" ht="15" thickBot="1">
      <c r="A327" s="97">
        <v>40947</v>
      </c>
      <c r="B327" s="98">
        <v>0.81200000000000006</v>
      </c>
      <c r="C327" s="98">
        <v>0.81200000000000006</v>
      </c>
      <c r="D327" s="3">
        <f>IF(C327&lt;MAX($C$3:C327),C327/MAX($C$3:C327)-1,0)</f>
        <v>-0.23251417769376181</v>
      </c>
    </row>
    <row r="328" spans="1:4" ht="15" thickBot="1">
      <c r="A328" s="97">
        <v>40948</v>
      </c>
      <c r="B328" s="98">
        <v>0.81499999999999995</v>
      </c>
      <c r="C328" s="98">
        <v>0.81499999999999995</v>
      </c>
      <c r="D328" s="3">
        <f>IF(C328&lt;MAX($C$3:C328),C328/MAX($C$3:C328)-1,0)</f>
        <v>-0.22967863894139895</v>
      </c>
    </row>
    <row r="329" spans="1:4" ht="15" thickBot="1">
      <c r="A329" s="97">
        <v>40949</v>
      </c>
      <c r="B329" s="98">
        <v>0.81399999999999995</v>
      </c>
      <c r="C329" s="98">
        <v>0.81399999999999995</v>
      </c>
      <c r="D329" s="3">
        <f>IF(C329&lt;MAX($C$3:C329),C329/MAX($C$3:C329)-1,0)</f>
        <v>-0.23062381852551994</v>
      </c>
    </row>
    <row r="330" spans="1:4" ht="15" thickBot="1">
      <c r="A330" s="97">
        <v>40952</v>
      </c>
      <c r="B330" s="98">
        <v>0.82299999999999995</v>
      </c>
      <c r="C330" s="98">
        <v>0.82299999999999995</v>
      </c>
      <c r="D330" s="3">
        <f>IF(C330&lt;MAX($C$3:C330),C330/MAX($C$3:C330)-1,0)</f>
        <v>-0.22211720226843112</v>
      </c>
    </row>
    <row r="331" spans="1:4" ht="15" thickBot="1">
      <c r="A331" s="97">
        <v>40953</v>
      </c>
      <c r="B331" s="98">
        <v>0.82399999999999995</v>
      </c>
      <c r="C331" s="98">
        <v>0.82399999999999995</v>
      </c>
      <c r="D331" s="3">
        <f>IF(C331&lt;MAX($C$3:C331),C331/MAX($C$3:C331)-1,0)</f>
        <v>-0.22117202268431013</v>
      </c>
    </row>
    <row r="332" spans="1:4" ht="15" thickBot="1">
      <c r="A332" s="101">
        <v>40954</v>
      </c>
      <c r="B332" s="98">
        <v>0.83199999999999996</v>
      </c>
      <c r="C332" s="98">
        <v>0.83199999999999996</v>
      </c>
      <c r="D332" s="3">
        <f>IF(C332&lt;MAX($C$3:C332),C332/MAX($C$3:C332)-1,0)</f>
        <v>-0.2136105860113422</v>
      </c>
    </row>
    <row r="333" spans="1:4" ht="15" thickBot="1">
      <c r="A333" s="97">
        <v>40955</v>
      </c>
      <c r="B333" s="98">
        <v>0.83299999999999996</v>
      </c>
      <c r="C333" s="98">
        <v>0.83299999999999996</v>
      </c>
      <c r="D333" s="3">
        <f>IF(C333&lt;MAX($C$3:C333),C333/MAX($C$3:C333)-1,0)</f>
        <v>-0.2126654064272212</v>
      </c>
    </row>
    <row r="334" spans="1:4" ht="15" thickBot="1">
      <c r="A334" s="97">
        <v>40956</v>
      </c>
      <c r="B334" s="98">
        <v>0.83099999999999996</v>
      </c>
      <c r="C334" s="98">
        <v>0.83099999999999996</v>
      </c>
      <c r="D334" s="3">
        <f>IF(C334&lt;MAX($C$3:C334),C334/MAX($C$3:C334)-1,0)</f>
        <v>-0.21455576559546319</v>
      </c>
    </row>
    <row r="335" spans="1:4" ht="15" thickBot="1">
      <c r="A335" s="97">
        <v>40959</v>
      </c>
      <c r="B335" s="98">
        <v>0.83199999999999996</v>
      </c>
      <c r="C335" s="98">
        <v>0.83199999999999996</v>
      </c>
      <c r="D335" s="3">
        <f>IF(C335&lt;MAX($C$3:C335),C335/MAX($C$3:C335)-1,0)</f>
        <v>-0.2136105860113422</v>
      </c>
    </row>
    <row r="336" spans="1:4" ht="15" thickBot="1">
      <c r="A336" s="97">
        <v>40960</v>
      </c>
      <c r="B336" s="98">
        <v>0.83699999999999997</v>
      </c>
      <c r="C336" s="98">
        <v>0.83699999999999997</v>
      </c>
      <c r="D336" s="3">
        <f>IF(C336&lt;MAX($C$3:C336),C336/MAX($C$3:C336)-1,0)</f>
        <v>-0.20888468809073735</v>
      </c>
    </row>
    <row r="337" spans="1:4" ht="15" thickBot="1">
      <c r="A337" s="97">
        <v>40961</v>
      </c>
      <c r="B337" s="98">
        <v>0.84599999999999997</v>
      </c>
      <c r="C337" s="98">
        <v>0.84599999999999997</v>
      </c>
      <c r="D337" s="3">
        <f>IF(C337&lt;MAX($C$3:C337),C337/MAX($C$3:C337)-1,0)</f>
        <v>-0.20037807183364842</v>
      </c>
    </row>
    <row r="338" spans="1:4" ht="15" thickBot="1">
      <c r="A338" s="97">
        <v>40962</v>
      </c>
      <c r="B338" s="98">
        <v>0.85199999999999998</v>
      </c>
      <c r="C338" s="98">
        <v>0.85199999999999998</v>
      </c>
      <c r="D338" s="3">
        <f>IF(C338&lt;MAX($C$3:C338),C338/MAX($C$3:C338)-1,0)</f>
        <v>-0.19470699432892258</v>
      </c>
    </row>
    <row r="339" spans="1:4" ht="15" thickBot="1">
      <c r="A339" s="97">
        <v>40963</v>
      </c>
      <c r="B339" s="98">
        <v>0.86099999999999999</v>
      </c>
      <c r="C339" s="98">
        <v>0.86099999999999999</v>
      </c>
      <c r="D339" s="3">
        <f>IF(C339&lt;MAX($C$3:C339),C339/MAX($C$3:C339)-1,0)</f>
        <v>-0.18620037807183365</v>
      </c>
    </row>
    <row r="340" spans="1:4" ht="15" thickBot="1">
      <c r="A340" s="97">
        <v>40966</v>
      </c>
      <c r="B340" s="98">
        <v>0.86599999999999999</v>
      </c>
      <c r="C340" s="98">
        <v>0.86599999999999999</v>
      </c>
      <c r="D340" s="3">
        <f>IF(C340&lt;MAX($C$3:C340),C340/MAX($C$3:C340)-1,0)</f>
        <v>-0.1814744801512288</v>
      </c>
    </row>
    <row r="341" spans="1:4" ht="15" thickBot="1">
      <c r="A341" s="97">
        <v>40967</v>
      </c>
      <c r="B341" s="98">
        <v>0.86399999999999999</v>
      </c>
      <c r="C341" s="98">
        <v>0.86399999999999999</v>
      </c>
      <c r="D341" s="3">
        <f>IF(C341&lt;MAX($C$3:C341),C341/MAX($C$3:C341)-1,0)</f>
        <v>-0.18336483931947078</v>
      </c>
    </row>
    <row r="342" spans="1:4" ht="15" thickBot="1">
      <c r="A342" s="97">
        <v>40968</v>
      </c>
      <c r="B342" s="98">
        <v>0.86</v>
      </c>
      <c r="C342" s="98">
        <v>0.86</v>
      </c>
      <c r="D342" s="3">
        <f>IF(C342&lt;MAX($C$3:C342),C342/MAX($C$3:C342)-1,0)</f>
        <v>-0.18714555765595464</v>
      </c>
    </row>
    <row r="343" spans="1:4" ht="15" thickBot="1">
      <c r="A343" s="97">
        <v>40969</v>
      </c>
      <c r="B343" s="98">
        <v>0.86399999999999999</v>
      </c>
      <c r="C343" s="98">
        <v>0.86399999999999999</v>
      </c>
      <c r="D343" s="3">
        <f>IF(C343&lt;MAX($C$3:C343),C343/MAX($C$3:C343)-1,0)</f>
        <v>-0.18336483931947078</v>
      </c>
    </row>
    <row r="344" spans="1:4" ht="15" thickBot="1">
      <c r="A344" s="97">
        <v>40970</v>
      </c>
      <c r="B344" s="98">
        <v>0.875</v>
      </c>
      <c r="C344" s="98">
        <v>0.875</v>
      </c>
      <c r="D344" s="3">
        <f>IF(C344&lt;MAX($C$3:C344),C344/MAX($C$3:C344)-1,0)</f>
        <v>-0.17296786389413987</v>
      </c>
    </row>
    <row r="345" spans="1:4" ht="15" thickBot="1">
      <c r="A345" s="97">
        <v>40973</v>
      </c>
      <c r="B345" s="98">
        <v>0.871</v>
      </c>
      <c r="C345" s="98">
        <v>0.871</v>
      </c>
      <c r="D345" s="3">
        <f>IF(C345&lt;MAX($C$3:C345),C345/MAX($C$3:C345)-1,0)</f>
        <v>-0.17674858223062384</v>
      </c>
    </row>
    <row r="346" spans="1:4" ht="15" thickBot="1">
      <c r="A346" s="97">
        <v>40974</v>
      </c>
      <c r="B346" s="98">
        <v>0.86499999999999999</v>
      </c>
      <c r="C346" s="98">
        <v>0.86499999999999999</v>
      </c>
      <c r="D346" s="3">
        <f>IF(C346&lt;MAX($C$3:C346),C346/MAX($C$3:C346)-1,0)</f>
        <v>-0.18241965973534979</v>
      </c>
    </row>
    <row r="347" spans="1:4" ht="15" thickBot="1">
      <c r="A347" s="97">
        <v>40975</v>
      </c>
      <c r="B347" s="98">
        <v>0.86699999999999999</v>
      </c>
      <c r="C347" s="98">
        <v>0.86699999999999999</v>
      </c>
      <c r="D347" s="3">
        <f>IF(C347&lt;MAX($C$3:C347),C347/MAX($C$3:C347)-1,0)</f>
        <v>-0.18052930056710781</v>
      </c>
    </row>
    <row r="348" spans="1:4" ht="15" thickBot="1">
      <c r="A348" s="97">
        <v>40976</v>
      </c>
      <c r="B348" s="98">
        <v>0.873</v>
      </c>
      <c r="C348" s="98">
        <v>0.873</v>
      </c>
      <c r="D348" s="3">
        <f>IF(C348&lt;MAX($C$3:C348),C348/MAX($C$3:C348)-1,0)</f>
        <v>-0.17485822306238186</v>
      </c>
    </row>
    <row r="349" spans="1:4" ht="15" thickBot="1">
      <c r="A349" s="97">
        <v>40977</v>
      </c>
      <c r="B349" s="98">
        <v>0.88800000000000001</v>
      </c>
      <c r="C349" s="98">
        <v>0.88800000000000001</v>
      </c>
      <c r="D349" s="3">
        <f>IF(C349&lt;MAX($C$3:C349),C349/MAX($C$3:C349)-1,0)</f>
        <v>-0.16068052930056709</v>
      </c>
    </row>
    <row r="350" spans="1:4" ht="15" thickBot="1">
      <c r="A350" s="97">
        <v>40980</v>
      </c>
      <c r="B350" s="98">
        <v>0.89</v>
      </c>
      <c r="C350" s="98">
        <v>0.89</v>
      </c>
      <c r="D350" s="3">
        <f>IF(C350&lt;MAX($C$3:C350),C350/MAX($C$3:C350)-1,0)</f>
        <v>-0.15879017013232521</v>
      </c>
    </row>
    <row r="351" spans="1:4" ht="15" thickBot="1">
      <c r="A351" s="97">
        <v>40981</v>
      </c>
      <c r="B351" s="98">
        <v>0.9</v>
      </c>
      <c r="C351" s="98">
        <v>0.9</v>
      </c>
      <c r="D351" s="3">
        <f>IF(C351&lt;MAX($C$3:C351),C351/MAX($C$3:C351)-1,0)</f>
        <v>-0.14933837429111529</v>
      </c>
    </row>
    <row r="352" spans="1:4" ht="15" thickBot="1">
      <c r="A352" s="101">
        <v>40982</v>
      </c>
      <c r="B352" s="98">
        <v>0.88400000000000001</v>
      </c>
      <c r="C352" s="98">
        <v>0.88400000000000001</v>
      </c>
      <c r="D352" s="3">
        <f>IF(C352&lt;MAX($C$3:C352),C352/MAX($C$3:C352)-1,0)</f>
        <v>-0.16446124763705106</v>
      </c>
    </row>
    <row r="353" spans="1:4" ht="15" thickBot="1">
      <c r="A353" s="97">
        <v>40983</v>
      </c>
      <c r="B353" s="98">
        <v>0.89300000000000002</v>
      </c>
      <c r="C353" s="98">
        <v>0.89300000000000002</v>
      </c>
      <c r="D353" s="3">
        <f>IF(C353&lt;MAX($C$3:C353),C353/MAX($C$3:C353)-1,0)</f>
        <v>-0.15595463137996224</v>
      </c>
    </row>
    <row r="354" spans="1:4" ht="15" thickBot="1">
      <c r="A354" s="97">
        <v>40984</v>
      </c>
      <c r="B354" s="98">
        <v>0.91100000000000003</v>
      </c>
      <c r="C354" s="98">
        <v>0.91100000000000003</v>
      </c>
      <c r="D354" s="3">
        <f>IF(C354&lt;MAX($C$3:C354),C354/MAX($C$3:C354)-1,0)</f>
        <v>-0.13894139886578449</v>
      </c>
    </row>
    <row r="355" spans="1:4" ht="15" thickBot="1">
      <c r="A355" s="97">
        <v>40987</v>
      </c>
      <c r="B355" s="98">
        <v>0.90900000000000003</v>
      </c>
      <c r="C355" s="98">
        <v>0.90900000000000003</v>
      </c>
      <c r="D355" s="3">
        <f>IF(C355&lt;MAX($C$3:C355),C355/MAX($C$3:C355)-1,0)</f>
        <v>-0.14083175803402648</v>
      </c>
    </row>
    <row r="356" spans="1:4" ht="15" thickBot="1">
      <c r="A356" s="97">
        <v>40988</v>
      </c>
      <c r="B356" s="98">
        <v>0.88800000000000001</v>
      </c>
      <c r="C356" s="98">
        <v>0.88800000000000001</v>
      </c>
      <c r="D356" s="3">
        <f>IF(C356&lt;MAX($C$3:C356),C356/MAX($C$3:C356)-1,0)</f>
        <v>-0.16068052930056709</v>
      </c>
    </row>
    <row r="357" spans="1:4" ht="15" thickBot="1">
      <c r="A357" s="97">
        <v>40989</v>
      </c>
      <c r="B357" s="98">
        <v>0.88</v>
      </c>
      <c r="C357" s="98">
        <v>0.88</v>
      </c>
      <c r="D357" s="3">
        <f>IF(C357&lt;MAX($C$3:C357),C357/MAX($C$3:C357)-1,0)</f>
        <v>-0.16824196597353502</v>
      </c>
    </row>
    <row r="358" spans="1:4" ht="15" thickBot="1">
      <c r="A358" s="97">
        <v>40990</v>
      </c>
      <c r="B358" s="98">
        <v>0.877</v>
      </c>
      <c r="C358" s="98">
        <v>0.877</v>
      </c>
      <c r="D358" s="3">
        <f>IF(C358&lt;MAX($C$3:C358),C358/MAX($C$3:C358)-1,0)</f>
        <v>-0.171077504725898</v>
      </c>
    </row>
    <row r="359" spans="1:4" ht="15" thickBot="1">
      <c r="A359" s="97">
        <v>40991</v>
      </c>
      <c r="B359" s="98">
        <v>0.86499999999999999</v>
      </c>
      <c r="C359" s="98">
        <v>0.86499999999999999</v>
      </c>
      <c r="D359" s="3">
        <f>IF(C359&lt;MAX($C$3:C359),C359/MAX($C$3:C359)-1,0)</f>
        <v>-0.18241965973534979</v>
      </c>
    </row>
    <row r="360" spans="1:4" ht="15" thickBot="1">
      <c r="A360" s="97">
        <v>40994</v>
      </c>
      <c r="B360" s="98">
        <v>0.87</v>
      </c>
      <c r="C360" s="98">
        <v>0.87</v>
      </c>
      <c r="D360" s="3">
        <f>IF(C360&lt;MAX($C$3:C360),C360/MAX($C$3:C360)-1,0)</f>
        <v>-0.17769376181474483</v>
      </c>
    </row>
    <row r="361" spans="1:4" ht="15" thickBot="1">
      <c r="A361" s="97">
        <v>40995</v>
      </c>
      <c r="B361" s="98">
        <v>0.86</v>
      </c>
      <c r="C361" s="98">
        <v>0.86</v>
      </c>
      <c r="D361" s="3">
        <f>IF(C361&lt;MAX($C$3:C361),C361/MAX($C$3:C361)-1,0)</f>
        <v>-0.18714555765595464</v>
      </c>
    </row>
    <row r="362" spans="1:4" ht="15" thickBot="1">
      <c r="A362" s="97">
        <v>40996</v>
      </c>
      <c r="B362" s="98">
        <v>0.83599999999999997</v>
      </c>
      <c r="C362" s="98">
        <v>0.83599999999999997</v>
      </c>
      <c r="D362" s="3">
        <f>IF(C362&lt;MAX($C$3:C362),C362/MAX($C$3:C362)-1,0)</f>
        <v>-0.20982986767485834</v>
      </c>
    </row>
    <row r="363" spans="1:4" ht="15" thickBot="1">
      <c r="A363" s="97">
        <v>40997</v>
      </c>
      <c r="B363" s="98">
        <v>0.83099999999999996</v>
      </c>
      <c r="C363" s="98">
        <v>0.83099999999999996</v>
      </c>
      <c r="D363" s="3">
        <f>IF(C363&lt;MAX($C$3:C363),C363/MAX($C$3:C363)-1,0)</f>
        <v>-0.21455576559546319</v>
      </c>
    </row>
    <row r="364" spans="1:4" ht="15" thickBot="1">
      <c r="A364" s="97">
        <v>40998</v>
      </c>
      <c r="B364" s="98">
        <v>0.82799999999999996</v>
      </c>
      <c r="C364" s="98">
        <v>0.82799999999999996</v>
      </c>
      <c r="D364" s="3">
        <f>IF(C364&lt;MAX($C$3:C364),C364/MAX($C$3:C364)-1,0)</f>
        <v>-0.21739130434782616</v>
      </c>
    </row>
    <row r="365" spans="1:4" ht="15" thickBot="1">
      <c r="A365" s="97">
        <v>40999</v>
      </c>
      <c r="B365" s="98">
        <v>0.82799999999999996</v>
      </c>
      <c r="C365" s="98">
        <v>0.82799999999999996</v>
      </c>
      <c r="D365" s="3">
        <f>IF(C365&lt;MAX($C$3:C365),C365/MAX($C$3:C365)-1,0)</f>
        <v>-0.21739130434782616</v>
      </c>
    </row>
    <row r="366" spans="1:4" ht="15" thickBot="1">
      <c r="A366" s="97">
        <v>41004</v>
      </c>
      <c r="B366" s="98">
        <v>0.84899999999999998</v>
      </c>
      <c r="C366" s="98">
        <v>0.84899999999999998</v>
      </c>
      <c r="D366" s="3">
        <f>IF(C366&lt;MAX($C$3:C366),C366/MAX($C$3:C366)-1,0)</f>
        <v>-0.19754253308128555</v>
      </c>
    </row>
    <row r="367" spans="1:4" ht="15" thickBot="1">
      <c r="A367" s="97">
        <v>41005</v>
      </c>
      <c r="B367" s="98">
        <v>0.85299999999999998</v>
      </c>
      <c r="C367" s="98">
        <v>0.85299999999999998</v>
      </c>
      <c r="D367" s="3">
        <f>IF(C367&lt;MAX($C$3:C367),C367/MAX($C$3:C367)-1,0)</f>
        <v>-0.19376181474480159</v>
      </c>
    </row>
    <row r="368" spans="1:4" ht="15" thickBot="1">
      <c r="A368" s="97">
        <v>41008</v>
      </c>
      <c r="B368" s="98">
        <v>0.84899999999999998</v>
      </c>
      <c r="C368" s="98">
        <v>0.84899999999999998</v>
      </c>
      <c r="D368" s="3">
        <f>IF(C368&lt;MAX($C$3:C368),C368/MAX($C$3:C368)-1,0)</f>
        <v>-0.19754253308128555</v>
      </c>
    </row>
    <row r="369" spans="1:4" ht="15" thickBot="1">
      <c r="A369" s="97">
        <v>41009</v>
      </c>
      <c r="B369" s="98">
        <v>0.84899999999999998</v>
      </c>
      <c r="C369" s="98">
        <v>0.84899999999999998</v>
      </c>
      <c r="D369" s="3">
        <f>IF(C369&lt;MAX($C$3:C369),C369/MAX($C$3:C369)-1,0)</f>
        <v>-0.19754253308128555</v>
      </c>
    </row>
    <row r="370" spans="1:4" ht="15" thickBot="1">
      <c r="A370" s="97">
        <v>41010</v>
      </c>
      <c r="B370" s="98">
        <v>0.85</v>
      </c>
      <c r="C370" s="98">
        <v>0.85</v>
      </c>
      <c r="D370" s="3">
        <f>IF(C370&lt;MAX($C$3:C370),C370/MAX($C$3:C370)-1,0)</f>
        <v>-0.19659735349716456</v>
      </c>
    </row>
    <row r="371" spans="1:4" ht="15" thickBot="1">
      <c r="A371" s="97">
        <v>41011</v>
      </c>
      <c r="B371" s="98">
        <v>0.86099999999999999</v>
      </c>
      <c r="C371" s="98">
        <v>0.86099999999999999</v>
      </c>
      <c r="D371" s="3">
        <f>IF(C371&lt;MAX($C$3:C371),C371/MAX($C$3:C371)-1,0)</f>
        <v>-0.18620037807183365</v>
      </c>
    </row>
    <row r="372" spans="1:4" ht="15" thickBot="1">
      <c r="A372" s="101">
        <v>41012</v>
      </c>
      <c r="B372" s="98">
        <v>0.86099999999999999</v>
      </c>
      <c r="C372" s="98">
        <v>0.86099999999999999</v>
      </c>
      <c r="D372" s="3">
        <f>IF(C372&lt;MAX($C$3:C372),C372/MAX($C$3:C372)-1,0)</f>
        <v>-0.18620037807183365</v>
      </c>
    </row>
    <row r="373" spans="1:4" ht="15" thickBot="1">
      <c r="A373" s="97">
        <v>41015</v>
      </c>
      <c r="B373" s="98">
        <v>0.86099999999999999</v>
      </c>
      <c r="C373" s="98">
        <v>0.86099999999999999</v>
      </c>
      <c r="D373" s="3">
        <f>IF(C373&lt;MAX($C$3:C373),C373/MAX($C$3:C373)-1,0)</f>
        <v>-0.18620037807183365</v>
      </c>
    </row>
    <row r="374" spans="1:4" ht="15" thickBot="1">
      <c r="A374" s="97">
        <v>41016</v>
      </c>
      <c r="B374" s="98">
        <v>0.84899999999999998</v>
      </c>
      <c r="C374" s="98">
        <v>0.84899999999999998</v>
      </c>
      <c r="D374" s="3">
        <f>IF(C374&lt;MAX($C$3:C374),C374/MAX($C$3:C374)-1,0)</f>
        <v>-0.19754253308128555</v>
      </c>
    </row>
    <row r="375" spans="1:4" ht="15" thickBot="1">
      <c r="A375" s="97">
        <v>41017</v>
      </c>
      <c r="B375" s="98">
        <v>0.86499999999999999</v>
      </c>
      <c r="C375" s="98">
        <v>0.86499999999999999</v>
      </c>
      <c r="D375" s="3">
        <f>IF(C375&lt;MAX($C$3:C375),C375/MAX($C$3:C375)-1,0)</f>
        <v>-0.18241965973534979</v>
      </c>
    </row>
    <row r="376" spans="1:4" ht="15" thickBot="1">
      <c r="A376" s="97">
        <v>41018</v>
      </c>
      <c r="B376" s="98">
        <v>0.86</v>
      </c>
      <c r="C376" s="98">
        <v>0.86</v>
      </c>
      <c r="D376" s="3">
        <f>IF(C376&lt;MAX($C$3:C376),C376/MAX($C$3:C376)-1,0)</f>
        <v>-0.18714555765595464</v>
      </c>
    </row>
    <row r="377" spans="1:4" ht="15" thickBot="1">
      <c r="A377" s="97">
        <v>41019</v>
      </c>
      <c r="B377" s="98">
        <v>0.86299999999999999</v>
      </c>
      <c r="C377" s="98">
        <v>0.86299999999999999</v>
      </c>
      <c r="D377" s="3">
        <f>IF(C377&lt;MAX($C$3:C377),C377/MAX($C$3:C377)-1,0)</f>
        <v>-0.18431001890359178</v>
      </c>
    </row>
    <row r="378" spans="1:4" ht="15" thickBot="1">
      <c r="A378" s="97">
        <v>41022</v>
      </c>
      <c r="B378" s="98">
        <v>0.85599999999999998</v>
      </c>
      <c r="C378" s="98">
        <v>0.85599999999999998</v>
      </c>
      <c r="D378" s="3">
        <f>IF(C378&lt;MAX($C$3:C378),C378/MAX($C$3:C378)-1,0)</f>
        <v>-0.19092627599243861</v>
      </c>
    </row>
    <row r="379" spans="1:4" ht="15" thickBot="1">
      <c r="A379" s="97">
        <v>41023</v>
      </c>
      <c r="B379" s="98">
        <v>0.85099999999999998</v>
      </c>
      <c r="C379" s="98">
        <v>0.85099999999999998</v>
      </c>
      <c r="D379" s="3">
        <f>IF(C379&lt;MAX($C$3:C379),C379/MAX($C$3:C379)-1,0)</f>
        <v>-0.19565217391304357</v>
      </c>
    </row>
    <row r="380" spans="1:4" ht="15" thickBot="1">
      <c r="A380" s="97">
        <v>41024</v>
      </c>
      <c r="B380" s="98">
        <v>0.86199999999999999</v>
      </c>
      <c r="C380" s="98">
        <v>0.86199999999999999</v>
      </c>
      <c r="D380" s="3">
        <f>IF(C380&lt;MAX($C$3:C380),C380/MAX($C$3:C380)-1,0)</f>
        <v>-0.18525519848771277</v>
      </c>
    </row>
    <row r="381" spans="1:4" ht="15" thickBot="1">
      <c r="A381" s="97">
        <v>41025</v>
      </c>
      <c r="B381" s="98">
        <v>0.87</v>
      </c>
      <c r="C381" s="98">
        <v>0.87</v>
      </c>
      <c r="D381" s="3">
        <f>IF(C381&lt;MAX($C$3:C381),C381/MAX($C$3:C381)-1,0)</f>
        <v>-0.17769376181474483</v>
      </c>
    </row>
    <row r="382" spans="1:4" ht="15" thickBot="1">
      <c r="A382" s="97">
        <v>41026</v>
      </c>
      <c r="B382" s="98">
        <v>0.87</v>
      </c>
      <c r="C382" s="98">
        <v>0.87</v>
      </c>
      <c r="D382" s="3">
        <f>IF(C382&lt;MAX($C$3:C382),C382/MAX($C$3:C382)-1,0)</f>
        <v>-0.17769376181474483</v>
      </c>
    </row>
    <row r="383" spans="1:4" ht="15" thickBot="1">
      <c r="A383" s="97">
        <v>41031</v>
      </c>
      <c r="B383" s="98">
        <v>0.877</v>
      </c>
      <c r="C383" s="98">
        <v>0.877</v>
      </c>
      <c r="D383" s="3">
        <f>IF(C383&lt;MAX($C$3:C383),C383/MAX($C$3:C383)-1,0)</f>
        <v>-0.171077504725898</v>
      </c>
    </row>
    <row r="384" spans="1:4" ht="15" thickBot="1">
      <c r="A384" s="97">
        <v>41032</v>
      </c>
      <c r="B384" s="98">
        <v>0.88200000000000001</v>
      </c>
      <c r="C384" s="98">
        <v>0.88200000000000001</v>
      </c>
      <c r="D384" s="3">
        <f>IF(C384&lt;MAX($C$3:C384),C384/MAX($C$3:C384)-1,0)</f>
        <v>-0.16635160680529304</v>
      </c>
    </row>
    <row r="385" spans="1:4" ht="15" thickBot="1">
      <c r="A385" s="97">
        <v>41033</v>
      </c>
      <c r="B385" s="98">
        <v>0.89600000000000002</v>
      </c>
      <c r="C385" s="98">
        <v>0.89600000000000002</v>
      </c>
      <c r="D385" s="3">
        <f>IF(C385&lt;MAX($C$3:C385),C385/MAX($C$3:C385)-1,0)</f>
        <v>-0.15311909262759926</v>
      </c>
    </row>
    <row r="386" spans="1:4" ht="15" thickBot="1">
      <c r="A386" s="97">
        <v>41036</v>
      </c>
      <c r="B386" s="98">
        <v>0.90200000000000002</v>
      </c>
      <c r="C386" s="98">
        <v>0.90200000000000002</v>
      </c>
      <c r="D386" s="3">
        <f>IF(C386&lt;MAX($C$3:C386),C386/MAX($C$3:C386)-1,0)</f>
        <v>-0.14744801512287331</v>
      </c>
    </row>
    <row r="387" spans="1:4" ht="15" thickBot="1">
      <c r="A387" s="97">
        <v>41037</v>
      </c>
      <c r="B387" s="98">
        <v>0.9</v>
      </c>
      <c r="C387" s="98">
        <v>0.9</v>
      </c>
      <c r="D387" s="3">
        <f>IF(C387&lt;MAX($C$3:C387),C387/MAX($C$3:C387)-1,0)</f>
        <v>-0.14933837429111529</v>
      </c>
    </row>
    <row r="388" spans="1:4" ht="15" thickBot="1">
      <c r="A388" s="97">
        <v>41038</v>
      </c>
      <c r="B388" s="98">
        <v>0.88600000000000001</v>
      </c>
      <c r="C388" s="98">
        <v>0.88600000000000001</v>
      </c>
      <c r="D388" s="3">
        <f>IF(C388&lt;MAX($C$3:C388),C388/MAX($C$3:C388)-1,0)</f>
        <v>-0.16257088846880907</v>
      </c>
    </row>
    <row r="389" spans="1:4" ht="15" thickBot="1">
      <c r="A389" s="97">
        <v>41039</v>
      </c>
      <c r="B389" s="98">
        <v>0.88600000000000001</v>
      </c>
      <c r="C389" s="98">
        <v>0.88600000000000001</v>
      </c>
      <c r="D389" s="3">
        <f>IF(C389&lt;MAX($C$3:C389),C389/MAX($C$3:C389)-1,0)</f>
        <v>-0.16257088846880907</v>
      </c>
    </row>
    <row r="390" spans="1:4" ht="15" thickBot="1">
      <c r="A390" s="97">
        <v>41040</v>
      </c>
      <c r="B390" s="98">
        <v>0.88300000000000001</v>
      </c>
      <c r="C390" s="98">
        <v>0.88300000000000001</v>
      </c>
      <c r="D390" s="3">
        <f>IF(C390&lt;MAX($C$3:C390),C390/MAX($C$3:C390)-1,0)</f>
        <v>-0.16540642722117205</v>
      </c>
    </row>
    <row r="391" spans="1:4" ht="15" thickBot="1">
      <c r="A391" s="97">
        <v>41043</v>
      </c>
      <c r="B391" s="98">
        <v>0.874</v>
      </c>
      <c r="C391" s="98">
        <v>0.874</v>
      </c>
      <c r="D391" s="3">
        <f>IF(C391&lt;MAX($C$3:C391),C391/MAX($C$3:C391)-1,0)</f>
        <v>-0.17391304347826086</v>
      </c>
    </row>
    <row r="392" spans="1:4" ht="15" thickBot="1">
      <c r="A392" s="101">
        <v>41044</v>
      </c>
      <c r="B392" s="98">
        <v>0.88</v>
      </c>
      <c r="C392" s="98">
        <v>0.88</v>
      </c>
      <c r="D392" s="3">
        <f>IF(C392&lt;MAX($C$3:C392),C392/MAX($C$3:C392)-1,0)</f>
        <v>-0.16824196597353502</v>
      </c>
    </row>
    <row r="393" spans="1:4" ht="15" thickBot="1">
      <c r="A393" s="97">
        <v>41045</v>
      </c>
      <c r="B393" s="98">
        <v>0.873</v>
      </c>
      <c r="C393" s="98">
        <v>0.873</v>
      </c>
      <c r="D393" s="3">
        <f>IF(C393&lt;MAX($C$3:C393),C393/MAX($C$3:C393)-1,0)</f>
        <v>-0.17485822306238186</v>
      </c>
    </row>
    <row r="394" spans="1:4" ht="15" thickBot="1">
      <c r="A394" s="97">
        <v>41046</v>
      </c>
      <c r="B394" s="98">
        <v>0.88</v>
      </c>
      <c r="C394" s="98">
        <v>0.88</v>
      </c>
      <c r="D394" s="3">
        <f>IF(C394&lt;MAX($C$3:C394),C394/MAX($C$3:C394)-1,0)</f>
        <v>-0.16824196597353502</v>
      </c>
    </row>
    <row r="395" spans="1:4" ht="15" thickBot="1">
      <c r="A395" s="97">
        <v>41047</v>
      </c>
      <c r="B395" s="98">
        <v>0.86499999999999999</v>
      </c>
      <c r="C395" s="98">
        <v>0.86499999999999999</v>
      </c>
      <c r="D395" s="3">
        <f>IF(C395&lt;MAX($C$3:C395),C395/MAX($C$3:C395)-1,0)</f>
        <v>-0.18241965973534979</v>
      </c>
    </row>
    <row r="396" spans="1:4" ht="15" thickBot="1">
      <c r="A396" s="97">
        <v>41050</v>
      </c>
      <c r="B396" s="98">
        <v>0.86799999999999999</v>
      </c>
      <c r="C396" s="98">
        <v>0.86799999999999999</v>
      </c>
      <c r="D396" s="3">
        <f>IF(C396&lt;MAX($C$3:C396),C396/MAX($C$3:C396)-1,0)</f>
        <v>-0.17958412098298682</v>
      </c>
    </row>
    <row r="397" spans="1:4" ht="15" thickBot="1">
      <c r="A397" s="97">
        <v>41051</v>
      </c>
      <c r="B397" s="98">
        <v>0.878</v>
      </c>
      <c r="C397" s="98">
        <v>0.878</v>
      </c>
      <c r="D397" s="3">
        <f>IF(C397&lt;MAX($C$3:C397),C397/MAX($C$3:C397)-1,0)</f>
        <v>-0.17013232514177701</v>
      </c>
    </row>
    <row r="398" spans="1:4" ht="15" thickBot="1">
      <c r="A398" s="97">
        <v>41052</v>
      </c>
      <c r="B398" s="98">
        <v>0.877</v>
      </c>
      <c r="C398" s="98">
        <v>0.877</v>
      </c>
      <c r="D398" s="3">
        <f>IF(C398&lt;MAX($C$3:C398),C398/MAX($C$3:C398)-1,0)</f>
        <v>-0.171077504725898</v>
      </c>
    </row>
    <row r="399" spans="1:4" ht="15" thickBot="1">
      <c r="A399" s="97">
        <v>41053</v>
      </c>
      <c r="B399" s="98">
        <v>0.86299999999999999</v>
      </c>
      <c r="C399" s="98">
        <v>0.86299999999999999</v>
      </c>
      <c r="D399" s="3">
        <f>IF(C399&lt;MAX($C$3:C399),C399/MAX($C$3:C399)-1,0)</f>
        <v>-0.18431001890359178</v>
      </c>
    </row>
    <row r="400" spans="1:4" ht="15" thickBot="1">
      <c r="A400" s="97">
        <v>41054</v>
      </c>
      <c r="B400" s="98">
        <v>0.85199999999999998</v>
      </c>
      <c r="C400" s="98">
        <v>0.85199999999999998</v>
      </c>
      <c r="D400" s="3">
        <f>IF(C400&lt;MAX($C$3:C400),C400/MAX($C$3:C400)-1,0)</f>
        <v>-0.19470699432892258</v>
      </c>
    </row>
    <row r="401" spans="1:4" ht="15" thickBot="1">
      <c r="A401" s="97">
        <v>41057</v>
      </c>
      <c r="B401" s="98">
        <v>0.86099999999999999</v>
      </c>
      <c r="C401" s="98">
        <v>0.86099999999999999</v>
      </c>
      <c r="D401" s="3">
        <f>IF(C401&lt;MAX($C$3:C401),C401/MAX($C$3:C401)-1,0)</f>
        <v>-0.18620037807183365</v>
      </c>
    </row>
    <row r="402" spans="1:4" ht="15" thickBot="1">
      <c r="A402" s="97">
        <v>41058</v>
      </c>
      <c r="B402" s="98">
        <v>0.86899999999999999</v>
      </c>
      <c r="C402" s="98">
        <v>0.86899999999999999</v>
      </c>
      <c r="D402" s="3">
        <f>IF(C402&lt;MAX($C$3:C402),C402/MAX($C$3:C402)-1,0)</f>
        <v>-0.17863894139886582</v>
      </c>
    </row>
    <row r="403" spans="1:4" ht="15" thickBot="1">
      <c r="A403" s="97">
        <v>41059</v>
      </c>
      <c r="B403" s="98">
        <v>0.86399999999999999</v>
      </c>
      <c r="C403" s="98">
        <v>0.86399999999999999</v>
      </c>
      <c r="D403" s="3">
        <f>IF(C403&lt;MAX($C$3:C403),C403/MAX($C$3:C403)-1,0)</f>
        <v>-0.18336483931947078</v>
      </c>
    </row>
    <row r="404" spans="1:4" ht="15" thickBot="1">
      <c r="A404" s="97">
        <v>41060</v>
      </c>
      <c r="B404" s="98">
        <v>0.86899999999999999</v>
      </c>
      <c r="C404" s="98">
        <v>0.86899999999999999</v>
      </c>
      <c r="D404" s="3">
        <f>IF(C404&lt;MAX($C$3:C404),C404/MAX($C$3:C404)-1,0)</f>
        <v>-0.17863894139886582</v>
      </c>
    </row>
    <row r="405" spans="1:4" ht="15" thickBot="1">
      <c r="A405" s="97">
        <v>41061</v>
      </c>
      <c r="B405" s="98">
        <v>0.874</v>
      </c>
      <c r="C405" s="98">
        <v>0.874</v>
      </c>
      <c r="D405" s="3">
        <f>IF(C405&lt;MAX($C$3:C405),C405/MAX($C$3:C405)-1,0)</f>
        <v>-0.17391304347826086</v>
      </c>
    </row>
    <row r="406" spans="1:4" ht="15" thickBot="1">
      <c r="A406" s="97">
        <v>41064</v>
      </c>
      <c r="B406" s="98">
        <v>0.85899999999999999</v>
      </c>
      <c r="C406" s="98">
        <v>0.85899999999999999</v>
      </c>
      <c r="D406" s="3">
        <f>IF(C406&lt;MAX($C$3:C406),C406/MAX($C$3:C406)-1,0)</f>
        <v>-0.18809073724007563</v>
      </c>
    </row>
    <row r="407" spans="1:4" ht="15" thickBot="1">
      <c r="A407" s="97">
        <v>41065</v>
      </c>
      <c r="B407" s="98">
        <v>0.86199999999999999</v>
      </c>
      <c r="C407" s="98">
        <v>0.86199999999999999</v>
      </c>
      <c r="D407" s="3">
        <f>IF(C407&lt;MAX($C$3:C407),C407/MAX($C$3:C407)-1,0)</f>
        <v>-0.18525519848771277</v>
      </c>
    </row>
    <row r="408" spans="1:4" ht="15" thickBot="1">
      <c r="A408" s="97">
        <v>41066</v>
      </c>
      <c r="B408" s="98">
        <v>0.85599999999999998</v>
      </c>
      <c r="C408" s="98">
        <v>0.85599999999999998</v>
      </c>
      <c r="D408" s="3">
        <f>IF(C408&lt;MAX($C$3:C408),C408/MAX($C$3:C408)-1,0)</f>
        <v>-0.19092627599243861</v>
      </c>
    </row>
    <row r="409" spans="1:4" ht="15" thickBot="1">
      <c r="A409" s="97">
        <v>41067</v>
      </c>
      <c r="B409" s="98">
        <v>0.86</v>
      </c>
      <c r="C409" s="98">
        <v>0.86</v>
      </c>
      <c r="D409" s="3">
        <f>IF(C409&lt;MAX($C$3:C409),C409/MAX($C$3:C409)-1,0)</f>
        <v>-0.18714555765595464</v>
      </c>
    </row>
    <row r="410" spans="1:4" ht="15" thickBot="1">
      <c r="A410" s="97">
        <v>41068</v>
      </c>
      <c r="B410" s="98">
        <v>0.85699999999999998</v>
      </c>
      <c r="C410" s="98">
        <v>0.85699999999999998</v>
      </c>
      <c r="D410" s="3">
        <f>IF(C410&lt;MAX($C$3:C410),C410/MAX($C$3:C410)-1,0)</f>
        <v>-0.18998109640831762</v>
      </c>
    </row>
    <row r="411" spans="1:4" ht="15" thickBot="1">
      <c r="A411" s="97">
        <v>41071</v>
      </c>
      <c r="B411" s="98">
        <v>0.86499999999999999</v>
      </c>
      <c r="C411" s="98">
        <v>0.86499999999999999</v>
      </c>
      <c r="D411" s="3">
        <f>IF(C411&lt;MAX($C$3:C411),C411/MAX($C$3:C411)-1,0)</f>
        <v>-0.18241965973534979</v>
      </c>
    </row>
    <row r="412" spans="1:4" ht="15" thickBot="1">
      <c r="A412" s="101">
        <v>41072</v>
      </c>
      <c r="B412" s="98">
        <v>0.87</v>
      </c>
      <c r="C412" s="98">
        <v>0.87</v>
      </c>
      <c r="D412" s="3">
        <f>IF(C412&lt;MAX($C$3:C412),C412/MAX($C$3:C412)-1,0)</f>
        <v>-0.17769376181474483</v>
      </c>
    </row>
    <row r="413" spans="1:4" ht="15" thickBot="1">
      <c r="A413" s="97">
        <v>41073</v>
      </c>
      <c r="B413" s="98">
        <v>0.89200000000000002</v>
      </c>
      <c r="C413" s="98">
        <v>0.89200000000000002</v>
      </c>
      <c r="D413" s="3">
        <f>IF(C413&lt;MAX($C$3:C413),C413/MAX($C$3:C413)-1,0)</f>
        <v>-0.15689981096408323</v>
      </c>
    </row>
    <row r="414" spans="1:4" ht="15" thickBot="1">
      <c r="A414" s="97">
        <v>41074</v>
      </c>
      <c r="B414" s="98">
        <v>0.89700000000000002</v>
      </c>
      <c r="C414" s="98">
        <v>0.89700000000000002</v>
      </c>
      <c r="D414" s="3">
        <f>IF(C414&lt;MAX($C$3:C414),C414/MAX($C$3:C414)-1,0)</f>
        <v>-0.15217391304347827</v>
      </c>
    </row>
    <row r="415" spans="1:4" ht="15" thickBot="1">
      <c r="A415" s="97">
        <v>41075</v>
      </c>
      <c r="B415" s="98">
        <v>0.88800000000000001</v>
      </c>
      <c r="C415" s="98">
        <v>0.88800000000000001</v>
      </c>
      <c r="D415" s="3">
        <f>IF(C415&lt;MAX($C$3:C415),C415/MAX($C$3:C415)-1,0)</f>
        <v>-0.16068052930056709</v>
      </c>
    </row>
    <row r="416" spans="1:4" ht="15" thickBot="1">
      <c r="A416" s="97">
        <v>41078</v>
      </c>
      <c r="B416" s="98">
        <v>0.89500000000000002</v>
      </c>
      <c r="C416" s="98">
        <v>0.89500000000000002</v>
      </c>
      <c r="D416" s="3">
        <f>IF(C416&lt;MAX($C$3:C416),C416/MAX($C$3:C416)-1,0)</f>
        <v>-0.15406427221172025</v>
      </c>
    </row>
    <row r="417" spans="1:4" ht="15" thickBot="1">
      <c r="A417" s="97">
        <v>41079</v>
      </c>
      <c r="B417" s="98">
        <v>0.89</v>
      </c>
      <c r="C417" s="98">
        <v>0.89</v>
      </c>
      <c r="D417" s="3">
        <f>IF(C417&lt;MAX($C$3:C417),C417/MAX($C$3:C417)-1,0)</f>
        <v>-0.15879017013232521</v>
      </c>
    </row>
    <row r="418" spans="1:4" ht="15" thickBot="1">
      <c r="A418" s="97">
        <v>41080</v>
      </c>
      <c r="B418" s="98">
        <v>0.88500000000000001</v>
      </c>
      <c r="C418" s="98">
        <v>0.88500000000000001</v>
      </c>
      <c r="D418" s="3">
        <f>IF(C418&lt;MAX($C$3:C418),C418/MAX($C$3:C418)-1,0)</f>
        <v>-0.16351606805293006</v>
      </c>
    </row>
    <row r="419" spans="1:4" ht="15" thickBot="1">
      <c r="A419" s="97">
        <v>41081</v>
      </c>
      <c r="B419" s="98">
        <v>0.879</v>
      </c>
      <c r="C419" s="98">
        <v>0.879</v>
      </c>
      <c r="D419" s="3">
        <f>IF(C419&lt;MAX($C$3:C419),C419/MAX($C$3:C419)-1,0)</f>
        <v>-0.16918714555765602</v>
      </c>
    </row>
    <row r="420" spans="1:4" ht="15" thickBot="1">
      <c r="A420" s="97">
        <v>41085</v>
      </c>
      <c r="B420" s="98">
        <v>0.86699999999999999</v>
      </c>
      <c r="C420" s="98">
        <v>0.86699999999999999</v>
      </c>
      <c r="D420" s="3">
        <f>IF(C420&lt;MAX($C$3:C420),C420/MAX($C$3:C420)-1,0)</f>
        <v>-0.18052930056710781</v>
      </c>
    </row>
    <row r="421" spans="1:4" ht="15" thickBot="1">
      <c r="A421" s="97">
        <v>41086</v>
      </c>
      <c r="B421" s="98">
        <v>0.86599999999999999</v>
      </c>
      <c r="C421" s="98">
        <v>0.86599999999999999</v>
      </c>
      <c r="D421" s="3">
        <f>IF(C421&lt;MAX($C$3:C421),C421/MAX($C$3:C421)-1,0)</f>
        <v>-0.1814744801512288</v>
      </c>
    </row>
    <row r="422" spans="1:4" ht="15" thickBot="1">
      <c r="A422" s="97">
        <v>41087</v>
      </c>
      <c r="B422" s="98">
        <v>0.86499999999999999</v>
      </c>
      <c r="C422" s="98">
        <v>0.86499999999999999</v>
      </c>
      <c r="D422" s="3">
        <f>IF(C422&lt;MAX($C$3:C422),C422/MAX($C$3:C422)-1,0)</f>
        <v>-0.18241965973534979</v>
      </c>
    </row>
    <row r="423" spans="1:4" ht="15" thickBot="1">
      <c r="A423" s="97">
        <v>41088</v>
      </c>
      <c r="B423" s="98">
        <v>0.86099999999999999</v>
      </c>
      <c r="C423" s="98">
        <v>0.86099999999999999</v>
      </c>
      <c r="D423" s="3">
        <f>IF(C423&lt;MAX($C$3:C423),C423/MAX($C$3:C423)-1,0)</f>
        <v>-0.18620037807183365</v>
      </c>
    </row>
    <row r="424" spans="1:4" ht="15" thickBot="1">
      <c r="A424" s="97">
        <v>41089</v>
      </c>
      <c r="B424" s="98">
        <v>0.873</v>
      </c>
      <c r="C424" s="98">
        <v>0.873</v>
      </c>
      <c r="D424" s="3">
        <f>IF(C424&lt;MAX($C$3:C424),C424/MAX($C$3:C424)-1,0)</f>
        <v>-0.17485822306238186</v>
      </c>
    </row>
    <row r="425" spans="1:4" ht="15" thickBot="1">
      <c r="A425" s="97">
        <v>41090</v>
      </c>
      <c r="B425" s="98">
        <v>0.873</v>
      </c>
      <c r="C425" s="98">
        <v>0.873</v>
      </c>
      <c r="D425" s="3">
        <f>IF(C425&lt;MAX($C$3:C425),C425/MAX($C$3:C425)-1,0)</f>
        <v>-0.17485822306238186</v>
      </c>
    </row>
    <row r="426" spans="1:4" ht="15" thickBot="1">
      <c r="A426" s="97">
        <v>41092</v>
      </c>
      <c r="B426" s="98">
        <v>0.877</v>
      </c>
      <c r="C426" s="98">
        <v>0.877</v>
      </c>
      <c r="D426" s="3">
        <f>IF(C426&lt;MAX($C$3:C426),C426/MAX($C$3:C426)-1,0)</f>
        <v>-0.171077504725898</v>
      </c>
    </row>
    <row r="427" spans="1:4" ht="15" thickBot="1">
      <c r="A427" s="97">
        <v>41093</v>
      </c>
      <c r="B427" s="98">
        <v>0.88500000000000001</v>
      </c>
      <c r="C427" s="98">
        <v>0.88500000000000001</v>
      </c>
      <c r="D427" s="3">
        <f>IF(C427&lt;MAX($C$3:C427),C427/MAX($C$3:C427)-1,0)</f>
        <v>-0.16351606805293006</v>
      </c>
    </row>
    <row r="428" spans="1:4" ht="15" thickBot="1">
      <c r="A428" s="97">
        <v>41094</v>
      </c>
      <c r="B428" s="98">
        <v>0.88500000000000001</v>
      </c>
      <c r="C428" s="98">
        <v>0.88500000000000001</v>
      </c>
      <c r="D428" s="3">
        <f>IF(C428&lt;MAX($C$3:C428),C428/MAX($C$3:C428)-1,0)</f>
        <v>-0.16351606805293006</v>
      </c>
    </row>
    <row r="429" spans="1:4" ht="15" thickBot="1">
      <c r="A429" s="97">
        <v>41095</v>
      </c>
      <c r="B429" s="98">
        <v>0.877</v>
      </c>
      <c r="C429" s="98">
        <v>0.877</v>
      </c>
      <c r="D429" s="3">
        <f>IF(C429&lt;MAX($C$3:C429),C429/MAX($C$3:C429)-1,0)</f>
        <v>-0.171077504725898</v>
      </c>
    </row>
    <row r="430" spans="1:4" ht="15" thickBot="1">
      <c r="A430" s="97">
        <v>41096</v>
      </c>
      <c r="B430" s="98">
        <v>0.90100000000000002</v>
      </c>
      <c r="C430" s="98">
        <v>0.90100000000000002</v>
      </c>
      <c r="D430" s="3">
        <f>IF(C430&lt;MAX($C$3:C430),C430/MAX($C$3:C430)-1,0)</f>
        <v>-0.1483931947069943</v>
      </c>
    </row>
    <row r="431" spans="1:4" ht="15" thickBot="1">
      <c r="A431" s="97">
        <v>41099</v>
      </c>
      <c r="B431" s="98">
        <v>0.89300000000000002</v>
      </c>
      <c r="C431" s="98">
        <v>0.89300000000000002</v>
      </c>
      <c r="D431" s="3">
        <f>IF(C431&lt;MAX($C$3:C431),C431/MAX($C$3:C431)-1,0)</f>
        <v>-0.15595463137996224</v>
      </c>
    </row>
    <row r="432" spans="1:4" ht="15" thickBot="1">
      <c r="A432" s="101">
        <v>41100</v>
      </c>
      <c r="B432" s="98">
        <v>0.88400000000000001</v>
      </c>
      <c r="C432" s="98">
        <v>0.88400000000000001</v>
      </c>
      <c r="D432" s="3">
        <f>IF(C432&lt;MAX($C$3:C432),C432/MAX($C$3:C432)-1,0)</f>
        <v>-0.16446124763705106</v>
      </c>
    </row>
    <row r="433" spans="1:4" ht="15" thickBot="1">
      <c r="A433" s="97">
        <v>41101</v>
      </c>
      <c r="B433" s="98">
        <v>0.88900000000000001</v>
      </c>
      <c r="C433" s="98">
        <v>0.88900000000000001</v>
      </c>
      <c r="D433" s="3">
        <f>IF(C433&lt;MAX($C$3:C433),C433/MAX($C$3:C433)-1,0)</f>
        <v>-0.15973534971644621</v>
      </c>
    </row>
    <row r="434" spans="1:4" ht="15" thickBot="1">
      <c r="A434" s="97">
        <v>41102</v>
      </c>
      <c r="B434" s="98">
        <v>0.89400000000000002</v>
      </c>
      <c r="C434" s="98">
        <v>0.89400000000000002</v>
      </c>
      <c r="D434" s="3">
        <f>IF(C434&lt;MAX($C$3:C434),C434/MAX($C$3:C434)-1,0)</f>
        <v>-0.15500945179584125</v>
      </c>
    </row>
    <row r="435" spans="1:4" ht="15" thickBot="1">
      <c r="A435" s="97">
        <v>41103</v>
      </c>
      <c r="B435" s="98">
        <v>0.89400000000000002</v>
      </c>
      <c r="C435" s="98">
        <v>0.89400000000000002</v>
      </c>
      <c r="D435" s="3">
        <f>IF(C435&lt;MAX($C$3:C435),C435/MAX($C$3:C435)-1,0)</f>
        <v>-0.15500945179584125</v>
      </c>
    </row>
    <row r="436" spans="1:4" ht="15" thickBot="1">
      <c r="A436" s="97">
        <v>41106</v>
      </c>
      <c r="B436" s="98">
        <v>0.86899999999999999</v>
      </c>
      <c r="C436" s="98">
        <v>0.86899999999999999</v>
      </c>
      <c r="D436" s="3">
        <f>IF(C436&lt;MAX($C$3:C436),C436/MAX($C$3:C436)-1,0)</f>
        <v>-0.17863894139886582</v>
      </c>
    </row>
    <row r="437" spans="1:4" ht="15" thickBot="1">
      <c r="A437" s="97">
        <v>41107</v>
      </c>
      <c r="B437" s="98">
        <v>0.86299999999999999</v>
      </c>
      <c r="C437" s="98">
        <v>0.86299999999999999</v>
      </c>
      <c r="D437" s="3">
        <f>IF(C437&lt;MAX($C$3:C437),C437/MAX($C$3:C437)-1,0)</f>
        <v>-0.18431001890359178</v>
      </c>
    </row>
    <row r="438" spans="1:4" ht="15" thickBot="1">
      <c r="A438" s="97">
        <v>41108</v>
      </c>
      <c r="B438" s="98">
        <v>0.86099999999999999</v>
      </c>
      <c r="C438" s="98">
        <v>0.86099999999999999</v>
      </c>
      <c r="D438" s="3">
        <f>IF(C438&lt;MAX($C$3:C438),C438/MAX($C$3:C438)-1,0)</f>
        <v>-0.18620037807183365</v>
      </c>
    </row>
    <row r="439" spans="1:4" ht="15" thickBot="1">
      <c r="A439" s="97">
        <v>41109</v>
      </c>
      <c r="B439" s="98">
        <v>0.86599999999999999</v>
      </c>
      <c r="C439" s="98">
        <v>0.86599999999999999</v>
      </c>
      <c r="D439" s="3">
        <f>IF(C439&lt;MAX($C$3:C439),C439/MAX($C$3:C439)-1,0)</f>
        <v>-0.1814744801512288</v>
      </c>
    </row>
    <row r="440" spans="1:4" ht="15" thickBot="1">
      <c r="A440" s="97">
        <v>41110</v>
      </c>
      <c r="B440" s="98">
        <v>0.86299999999999999</v>
      </c>
      <c r="C440" s="98">
        <v>0.86299999999999999</v>
      </c>
      <c r="D440" s="3">
        <f>IF(C440&lt;MAX($C$3:C440),C440/MAX($C$3:C440)-1,0)</f>
        <v>-0.18431001890359178</v>
      </c>
    </row>
    <row r="441" spans="1:4" ht="15" thickBot="1">
      <c r="A441" s="97">
        <v>41113</v>
      </c>
      <c r="B441" s="98">
        <v>0.85799999999999998</v>
      </c>
      <c r="C441" s="98">
        <v>0.85799999999999998</v>
      </c>
      <c r="D441" s="3">
        <f>IF(C441&lt;MAX($C$3:C441),C441/MAX($C$3:C441)-1,0)</f>
        <v>-0.18903591682419663</v>
      </c>
    </row>
    <row r="442" spans="1:4" ht="15" thickBot="1">
      <c r="A442" s="97">
        <v>41114</v>
      </c>
      <c r="B442" s="98">
        <v>0.86399999999999999</v>
      </c>
      <c r="C442" s="98">
        <v>0.86399999999999999</v>
      </c>
      <c r="D442" s="3">
        <f>IF(C442&lt;MAX($C$3:C442),C442/MAX($C$3:C442)-1,0)</f>
        <v>-0.18336483931947078</v>
      </c>
    </row>
    <row r="443" spans="1:4" ht="15" thickBot="1">
      <c r="A443" s="97">
        <v>41115</v>
      </c>
      <c r="B443" s="98">
        <v>0.86099999999999999</v>
      </c>
      <c r="C443" s="98">
        <v>0.86099999999999999</v>
      </c>
      <c r="D443" s="3">
        <f>IF(C443&lt;MAX($C$3:C443),C443/MAX($C$3:C443)-1,0)</f>
        <v>-0.18620037807183365</v>
      </c>
    </row>
    <row r="444" spans="1:4" ht="15" thickBot="1">
      <c r="A444" s="97">
        <v>41116</v>
      </c>
      <c r="B444" s="98">
        <v>0.85099999999999998</v>
      </c>
      <c r="C444" s="98">
        <v>0.85099999999999998</v>
      </c>
      <c r="D444" s="3">
        <f>IF(C444&lt;MAX($C$3:C444),C444/MAX($C$3:C444)-1,0)</f>
        <v>-0.19565217391304357</v>
      </c>
    </row>
    <row r="445" spans="1:4" ht="15" thickBot="1">
      <c r="A445" s="97">
        <v>41117</v>
      </c>
      <c r="B445" s="98">
        <v>0.84899999999999998</v>
      </c>
      <c r="C445" s="98">
        <v>0.84899999999999998</v>
      </c>
      <c r="D445" s="3">
        <f>IF(C445&lt;MAX($C$3:C445),C445/MAX($C$3:C445)-1,0)</f>
        <v>-0.19754253308128555</v>
      </c>
    </row>
    <row r="446" spans="1:4" ht="15" thickBot="1">
      <c r="A446" s="97">
        <v>41120</v>
      </c>
      <c r="B446" s="98">
        <v>0.84599999999999997</v>
      </c>
      <c r="C446" s="98">
        <v>0.84599999999999997</v>
      </c>
      <c r="D446" s="3">
        <f>IF(C446&lt;MAX($C$3:C446),C446/MAX($C$3:C446)-1,0)</f>
        <v>-0.20037807183364842</v>
      </c>
    </row>
    <row r="447" spans="1:4" ht="15" thickBot="1">
      <c r="A447" s="97">
        <v>41121</v>
      </c>
      <c r="B447" s="98">
        <v>0.84199999999999997</v>
      </c>
      <c r="C447" s="98">
        <v>0.84199999999999997</v>
      </c>
      <c r="D447" s="3">
        <f>IF(C447&lt;MAX($C$3:C447),C447/MAX($C$3:C447)-1,0)</f>
        <v>-0.20415879017013239</v>
      </c>
    </row>
    <row r="448" spans="1:4" ht="15" thickBot="1">
      <c r="A448" s="97">
        <v>41122</v>
      </c>
      <c r="B448" s="98">
        <v>0.84699999999999998</v>
      </c>
      <c r="C448" s="98">
        <v>0.84699999999999998</v>
      </c>
      <c r="D448" s="3">
        <f>IF(C448&lt;MAX($C$3:C448),C448/MAX($C$3:C448)-1,0)</f>
        <v>-0.19943289224952743</v>
      </c>
    </row>
    <row r="449" spans="1:4" ht="15" thickBot="1">
      <c r="A449" s="97">
        <v>41123</v>
      </c>
      <c r="B449" s="98">
        <v>0.84</v>
      </c>
      <c r="C449" s="98">
        <v>0.84</v>
      </c>
      <c r="D449" s="3">
        <f>IF(C449&lt;MAX($C$3:C449),C449/MAX($C$3:C449)-1,0)</f>
        <v>-0.20604914933837437</v>
      </c>
    </row>
    <row r="450" spans="1:4" ht="15" thickBot="1">
      <c r="A450" s="97">
        <v>41124</v>
      </c>
      <c r="B450" s="98">
        <v>0.84899999999999998</v>
      </c>
      <c r="C450" s="98">
        <v>0.84899999999999998</v>
      </c>
      <c r="D450" s="3">
        <f>IF(C450&lt;MAX($C$3:C450),C450/MAX($C$3:C450)-1,0)</f>
        <v>-0.19754253308128555</v>
      </c>
    </row>
    <row r="451" spans="1:4" ht="15" thickBot="1">
      <c r="A451" s="97">
        <v>41127</v>
      </c>
      <c r="B451" s="98">
        <v>0.85899999999999999</v>
      </c>
      <c r="C451" s="98">
        <v>0.85899999999999999</v>
      </c>
      <c r="D451" s="3">
        <f>IF(C451&lt;MAX($C$3:C451),C451/MAX($C$3:C451)-1,0)</f>
        <v>-0.18809073724007563</v>
      </c>
    </row>
    <row r="452" spans="1:4" ht="15" thickBot="1">
      <c r="A452" s="101">
        <v>41128</v>
      </c>
      <c r="B452" s="98">
        <v>0.85799999999999998</v>
      </c>
      <c r="C452" s="98">
        <v>0.85799999999999998</v>
      </c>
      <c r="D452" s="3">
        <f>IF(C452&lt;MAX($C$3:C452),C452/MAX($C$3:C452)-1,0)</f>
        <v>-0.18903591682419663</v>
      </c>
    </row>
    <row r="453" spans="1:4" ht="15" thickBot="1">
      <c r="A453" s="97">
        <v>41129</v>
      </c>
      <c r="B453" s="98">
        <v>0.85199999999999998</v>
      </c>
      <c r="C453" s="98">
        <v>0.85199999999999998</v>
      </c>
      <c r="D453" s="3">
        <f>IF(C453&lt;MAX($C$3:C453),C453/MAX($C$3:C453)-1,0)</f>
        <v>-0.19470699432892258</v>
      </c>
    </row>
    <row r="454" spans="1:4" ht="15" thickBot="1">
      <c r="A454" s="97">
        <v>41130</v>
      </c>
      <c r="B454" s="98">
        <v>0.86899999999999999</v>
      </c>
      <c r="C454" s="98">
        <v>0.86899999999999999</v>
      </c>
      <c r="D454" s="3">
        <f>IF(C454&lt;MAX($C$3:C454),C454/MAX($C$3:C454)-1,0)</f>
        <v>-0.17863894139886582</v>
      </c>
    </row>
    <row r="455" spans="1:4" ht="15" thickBot="1">
      <c r="A455" s="97">
        <v>41131</v>
      </c>
      <c r="B455" s="98">
        <v>0.86699999999999999</v>
      </c>
      <c r="C455" s="98">
        <v>0.86699999999999999</v>
      </c>
      <c r="D455" s="3">
        <f>IF(C455&lt;MAX($C$3:C455),C455/MAX($C$3:C455)-1,0)</f>
        <v>-0.18052930056710781</v>
      </c>
    </row>
    <row r="456" spans="1:4" ht="15" thickBot="1">
      <c r="A456" s="97">
        <v>41134</v>
      </c>
      <c r="B456" s="98">
        <v>0.85899999999999999</v>
      </c>
      <c r="C456" s="98">
        <v>0.85899999999999999</v>
      </c>
      <c r="D456" s="3">
        <f>IF(C456&lt;MAX($C$3:C456),C456/MAX($C$3:C456)-1,0)</f>
        <v>-0.18809073724007563</v>
      </c>
    </row>
    <row r="457" spans="1:4" ht="15" thickBot="1">
      <c r="A457" s="97">
        <v>41135</v>
      </c>
      <c r="B457" s="98">
        <v>0.85799999999999998</v>
      </c>
      <c r="C457" s="98">
        <v>0.85799999999999998</v>
      </c>
      <c r="D457" s="3">
        <f>IF(C457&lt;MAX($C$3:C457),C457/MAX($C$3:C457)-1,0)</f>
        <v>-0.18903591682419663</v>
      </c>
    </row>
    <row r="458" spans="1:4" ht="15" thickBot="1">
      <c r="A458" s="97">
        <v>41136</v>
      </c>
      <c r="B458" s="98">
        <v>0.85199999999999998</v>
      </c>
      <c r="C458" s="98">
        <v>0.85199999999999998</v>
      </c>
      <c r="D458" s="3">
        <f>IF(C458&lt;MAX($C$3:C458),C458/MAX($C$3:C458)-1,0)</f>
        <v>-0.19470699432892258</v>
      </c>
    </row>
    <row r="459" spans="1:4" ht="15" thickBot="1">
      <c r="A459" s="97">
        <v>41137</v>
      </c>
      <c r="B459" s="98">
        <v>0.84399999999999997</v>
      </c>
      <c r="C459" s="98">
        <v>0.84399999999999997</v>
      </c>
      <c r="D459" s="3">
        <f>IF(C459&lt;MAX($C$3:C459),C459/MAX($C$3:C459)-1,0)</f>
        <v>-0.2022684310018904</v>
      </c>
    </row>
    <row r="460" spans="1:4" ht="15" thickBot="1">
      <c r="A460" s="97">
        <v>41138</v>
      </c>
      <c r="B460" s="98">
        <v>0.83799999999999997</v>
      </c>
      <c r="C460" s="98">
        <v>0.83799999999999997</v>
      </c>
      <c r="D460" s="3">
        <f>IF(C460&lt;MAX($C$3:C460),C460/MAX($C$3:C460)-1,0)</f>
        <v>-0.20793950850661636</v>
      </c>
    </row>
    <row r="461" spans="1:4" ht="15" thickBot="1">
      <c r="A461" s="97">
        <v>41141</v>
      </c>
      <c r="B461" s="98">
        <v>0.84199999999999997</v>
      </c>
      <c r="C461" s="98">
        <v>0.84199999999999997</v>
      </c>
      <c r="D461" s="3">
        <f>IF(C461&lt;MAX($C$3:C461),C461/MAX($C$3:C461)-1,0)</f>
        <v>-0.20415879017013239</v>
      </c>
    </row>
    <row r="462" spans="1:4" ht="15" thickBot="1">
      <c r="A462" s="97">
        <v>41142</v>
      </c>
      <c r="B462" s="98">
        <v>0.85299999999999998</v>
      </c>
      <c r="C462" s="98">
        <v>0.85299999999999998</v>
      </c>
      <c r="D462" s="3">
        <f>IF(C462&lt;MAX($C$3:C462),C462/MAX($C$3:C462)-1,0)</f>
        <v>-0.19376181474480159</v>
      </c>
    </row>
    <row r="463" spans="1:4" ht="15" thickBot="1">
      <c r="A463" s="97">
        <v>41143</v>
      </c>
      <c r="B463" s="98">
        <v>0.84399999999999997</v>
      </c>
      <c r="C463" s="98">
        <v>0.84399999999999997</v>
      </c>
      <c r="D463" s="3">
        <f>IF(C463&lt;MAX($C$3:C463),C463/MAX($C$3:C463)-1,0)</f>
        <v>-0.2022684310018904</v>
      </c>
    </row>
    <row r="464" spans="1:4" ht="15" thickBot="1">
      <c r="A464" s="97">
        <v>41144</v>
      </c>
      <c r="B464" s="98">
        <v>0.84399999999999997</v>
      </c>
      <c r="C464" s="98">
        <v>0.84399999999999997</v>
      </c>
      <c r="D464" s="3">
        <f>IF(C464&lt;MAX($C$3:C464),C464/MAX($C$3:C464)-1,0)</f>
        <v>-0.2022684310018904</v>
      </c>
    </row>
    <row r="465" spans="1:4" ht="15" thickBot="1">
      <c r="A465" s="97">
        <v>41145</v>
      </c>
      <c r="B465" s="98">
        <v>0.84</v>
      </c>
      <c r="C465" s="98">
        <v>0.84</v>
      </c>
      <c r="D465" s="3">
        <f>IF(C465&lt;MAX($C$3:C465),C465/MAX($C$3:C465)-1,0)</f>
        <v>-0.20604914933837437</v>
      </c>
    </row>
    <row r="466" spans="1:4" ht="15" thickBot="1">
      <c r="A466" s="97">
        <v>41148</v>
      </c>
      <c r="B466" s="98">
        <v>0.83299999999999996</v>
      </c>
      <c r="C466" s="98">
        <v>0.83299999999999996</v>
      </c>
      <c r="D466" s="3">
        <f>IF(C466&lt;MAX($C$3:C466),C466/MAX($C$3:C466)-1,0)</f>
        <v>-0.2126654064272212</v>
      </c>
    </row>
    <row r="467" spans="1:4" ht="15" thickBot="1">
      <c r="A467" s="97">
        <v>41149</v>
      </c>
      <c r="B467" s="98">
        <v>0.82799999999999996</v>
      </c>
      <c r="C467" s="98">
        <v>0.82799999999999996</v>
      </c>
      <c r="D467" s="3">
        <f>IF(C467&lt;MAX($C$3:C467),C467/MAX($C$3:C467)-1,0)</f>
        <v>-0.21739130434782616</v>
      </c>
    </row>
    <row r="468" spans="1:4" ht="15" thickBot="1">
      <c r="A468" s="97">
        <v>41150</v>
      </c>
      <c r="B468" s="98">
        <v>0.82</v>
      </c>
      <c r="C468" s="98">
        <v>0.82</v>
      </c>
      <c r="D468" s="3">
        <f>IF(C468&lt;MAX($C$3:C468),C468/MAX($C$3:C468)-1,0)</f>
        <v>-0.22495274102079399</v>
      </c>
    </row>
    <row r="469" spans="1:4" ht="15" thickBot="1">
      <c r="A469" s="97">
        <v>41151</v>
      </c>
      <c r="B469" s="98">
        <v>0.80800000000000005</v>
      </c>
      <c r="C469" s="98">
        <v>0.80800000000000005</v>
      </c>
      <c r="D469" s="3">
        <f>IF(C469&lt;MAX($C$3:C469),C469/MAX($C$3:C469)-1,0)</f>
        <v>-0.23629489603024578</v>
      </c>
    </row>
    <row r="470" spans="1:4" ht="15" thickBot="1">
      <c r="A470" s="97">
        <v>41152</v>
      </c>
      <c r="B470" s="98">
        <v>0.80700000000000005</v>
      </c>
      <c r="C470" s="98">
        <v>0.80700000000000005</v>
      </c>
      <c r="D470" s="3">
        <f>IF(C470&lt;MAX($C$3:C470),C470/MAX($C$3:C470)-1,0)</f>
        <v>-0.23724007561436677</v>
      </c>
    </row>
    <row r="471" spans="1:4" ht="15" thickBot="1">
      <c r="A471" s="97">
        <v>41155</v>
      </c>
      <c r="B471" s="98">
        <v>0.82299999999999995</v>
      </c>
      <c r="C471" s="98">
        <v>0.82299999999999995</v>
      </c>
      <c r="D471" s="3">
        <f>IF(C471&lt;MAX($C$3:C471),C471/MAX($C$3:C471)-1,0)</f>
        <v>-0.22211720226843112</v>
      </c>
    </row>
    <row r="472" spans="1:4" ht="15" thickBot="1">
      <c r="A472" s="101">
        <v>41156</v>
      </c>
      <c r="B472" s="98">
        <v>0.81399999999999995</v>
      </c>
      <c r="C472" s="98">
        <v>0.81399999999999995</v>
      </c>
      <c r="D472" s="3">
        <f>IF(C472&lt;MAX($C$3:C472),C472/MAX($C$3:C472)-1,0)</f>
        <v>-0.23062381852551994</v>
      </c>
    </row>
    <row r="473" spans="1:4" ht="15" thickBot="1">
      <c r="A473" s="97">
        <v>41157</v>
      </c>
      <c r="B473" s="98">
        <v>0.81299999999999994</v>
      </c>
      <c r="C473" s="98">
        <v>0.81299999999999994</v>
      </c>
      <c r="D473" s="3">
        <f>IF(C473&lt;MAX($C$3:C473),C473/MAX($C$3:C473)-1,0)</f>
        <v>-0.23156899810964093</v>
      </c>
    </row>
    <row r="474" spans="1:4" ht="15" thickBot="1">
      <c r="A474" s="97">
        <v>41158</v>
      </c>
      <c r="B474" s="98">
        <v>0.81200000000000006</v>
      </c>
      <c r="C474" s="98">
        <v>0.81200000000000006</v>
      </c>
      <c r="D474" s="3">
        <f>IF(C474&lt;MAX($C$3:C474),C474/MAX($C$3:C474)-1,0)</f>
        <v>-0.23251417769376181</v>
      </c>
    </row>
    <row r="475" spans="1:4" ht="15" thickBot="1">
      <c r="A475" s="97">
        <v>41159</v>
      </c>
      <c r="B475" s="98">
        <v>0.83399999999999996</v>
      </c>
      <c r="C475" s="98">
        <v>0.83399999999999996</v>
      </c>
      <c r="D475" s="3">
        <f>IF(C475&lt;MAX($C$3:C475),C475/MAX($C$3:C475)-1,0)</f>
        <v>-0.21172022684310021</v>
      </c>
    </row>
    <row r="476" spans="1:4" ht="15" thickBot="1">
      <c r="A476" s="97">
        <v>41162</v>
      </c>
      <c r="B476" s="98">
        <v>0.84</v>
      </c>
      <c r="C476" s="98">
        <v>0.84</v>
      </c>
      <c r="D476" s="3">
        <f>IF(C476&lt;MAX($C$3:C476),C476/MAX($C$3:C476)-1,0)</f>
        <v>-0.20604914933837437</v>
      </c>
    </row>
    <row r="477" spans="1:4" ht="15" thickBot="1">
      <c r="A477" s="97">
        <v>41163</v>
      </c>
      <c r="B477" s="98">
        <v>0.83699999999999997</v>
      </c>
      <c r="C477" s="98">
        <v>0.83699999999999997</v>
      </c>
      <c r="D477" s="3">
        <f>IF(C477&lt;MAX($C$3:C477),C477/MAX($C$3:C477)-1,0)</f>
        <v>-0.20888468809073735</v>
      </c>
    </row>
    <row r="478" spans="1:4" ht="15" thickBot="1">
      <c r="A478" s="97">
        <v>41164</v>
      </c>
      <c r="B478" s="98">
        <v>0.83799999999999997</v>
      </c>
      <c r="C478" s="98">
        <v>0.83799999999999997</v>
      </c>
      <c r="D478" s="3">
        <f>IF(C478&lt;MAX($C$3:C478),C478/MAX($C$3:C478)-1,0)</f>
        <v>-0.20793950850661636</v>
      </c>
    </row>
    <row r="479" spans="1:4" ht="15" thickBot="1">
      <c r="A479" s="97">
        <v>41165</v>
      </c>
      <c r="B479" s="98">
        <v>0.83499999999999996</v>
      </c>
      <c r="C479" s="98">
        <v>0.83499999999999996</v>
      </c>
      <c r="D479" s="3">
        <f>IF(C479&lt;MAX($C$3:C479),C479/MAX($C$3:C479)-1,0)</f>
        <v>-0.21077504725897933</v>
      </c>
    </row>
    <row r="480" spans="1:4" ht="15" thickBot="1">
      <c r="A480" s="97">
        <v>41166</v>
      </c>
      <c r="B480" s="98">
        <v>0.83899999999999997</v>
      </c>
      <c r="C480" s="98">
        <v>0.83899999999999997</v>
      </c>
      <c r="D480" s="3">
        <f>IF(C480&lt;MAX($C$3:C480),C480/MAX($C$3:C480)-1,0)</f>
        <v>-0.20699432892249536</v>
      </c>
    </row>
    <row r="481" spans="1:4" ht="15" thickBot="1">
      <c r="A481" s="97">
        <v>41169</v>
      </c>
      <c r="B481" s="98">
        <v>0.82499999999999996</v>
      </c>
      <c r="C481" s="98">
        <v>0.82499999999999996</v>
      </c>
      <c r="D481" s="3">
        <f>IF(C481&lt;MAX($C$3:C481),C481/MAX($C$3:C481)-1,0)</f>
        <v>-0.22022684310018914</v>
      </c>
    </row>
    <row r="482" spans="1:4" ht="15" thickBot="1">
      <c r="A482" s="97">
        <v>41170</v>
      </c>
      <c r="B482" s="98">
        <v>0.82199999999999995</v>
      </c>
      <c r="C482" s="98">
        <v>0.82199999999999995</v>
      </c>
      <c r="D482" s="3">
        <f>IF(C482&lt;MAX($C$3:C482),C482/MAX($C$3:C482)-1,0)</f>
        <v>-0.22306238185255212</v>
      </c>
    </row>
    <row r="483" spans="1:4" ht="15" thickBot="1">
      <c r="A483" s="97">
        <v>41171</v>
      </c>
      <c r="B483" s="98">
        <v>0.82199999999999995</v>
      </c>
      <c r="C483" s="98">
        <v>0.82199999999999995</v>
      </c>
      <c r="D483" s="3">
        <f>IF(C483&lt;MAX($C$3:C483),C483/MAX($C$3:C483)-1,0)</f>
        <v>-0.22306238185255212</v>
      </c>
    </row>
    <row r="484" spans="1:4" ht="15" thickBot="1">
      <c r="A484" s="97">
        <v>41172</v>
      </c>
      <c r="B484" s="98">
        <v>0.81</v>
      </c>
      <c r="C484" s="98">
        <v>0.81</v>
      </c>
      <c r="D484" s="3">
        <f>IF(C484&lt;MAX($C$3:C484),C484/MAX($C$3:C484)-1,0)</f>
        <v>-0.2344045368620038</v>
      </c>
    </row>
    <row r="485" spans="1:4" ht="15" thickBot="1">
      <c r="A485" s="97">
        <v>41173</v>
      </c>
      <c r="B485" s="98">
        <v>0.81299999999999994</v>
      </c>
      <c r="C485" s="98">
        <v>0.81299999999999994</v>
      </c>
      <c r="D485" s="3">
        <f>IF(C485&lt;MAX($C$3:C485),C485/MAX($C$3:C485)-1,0)</f>
        <v>-0.23156899810964093</v>
      </c>
    </row>
    <row r="486" spans="1:4" ht="15" thickBot="1">
      <c r="A486" s="97">
        <v>41176</v>
      </c>
      <c r="B486" s="98">
        <v>0.81499999999999995</v>
      </c>
      <c r="C486" s="98">
        <v>0.81499999999999995</v>
      </c>
      <c r="D486" s="3">
        <f>IF(C486&lt;MAX($C$3:C486),C486/MAX($C$3:C486)-1,0)</f>
        <v>-0.22967863894139895</v>
      </c>
    </row>
    <row r="487" spans="1:4" ht="15" thickBot="1">
      <c r="A487" s="97">
        <v>41177</v>
      </c>
      <c r="B487" s="98">
        <v>0.81699999999999995</v>
      </c>
      <c r="C487" s="98">
        <v>0.81699999999999995</v>
      </c>
      <c r="D487" s="3">
        <f>IF(C487&lt;MAX($C$3:C487),C487/MAX($C$3:C487)-1,0)</f>
        <v>-0.22778827977315697</v>
      </c>
    </row>
    <row r="488" spans="1:4" ht="15" thickBot="1">
      <c r="A488" s="97">
        <v>41178</v>
      </c>
      <c r="B488" s="98">
        <v>0.81</v>
      </c>
      <c r="C488" s="98">
        <v>0.81</v>
      </c>
      <c r="D488" s="3">
        <f>IF(C488&lt;MAX($C$3:C488),C488/MAX($C$3:C488)-1,0)</f>
        <v>-0.2344045368620038</v>
      </c>
    </row>
    <row r="489" spans="1:4" ht="15" thickBot="1">
      <c r="A489" s="97">
        <v>41179</v>
      </c>
      <c r="B489" s="98">
        <v>0.82399999999999995</v>
      </c>
      <c r="C489" s="98">
        <v>0.82399999999999995</v>
      </c>
      <c r="D489" s="3">
        <f>IF(C489&lt;MAX($C$3:C489),C489/MAX($C$3:C489)-1,0)</f>
        <v>-0.22117202268431013</v>
      </c>
    </row>
    <row r="490" spans="1:4" ht="15" thickBot="1">
      <c r="A490" s="97">
        <v>41180</v>
      </c>
      <c r="B490" s="98">
        <v>0.83899999999999997</v>
      </c>
      <c r="C490" s="98">
        <v>0.83899999999999997</v>
      </c>
      <c r="D490" s="3">
        <f>IF(C490&lt;MAX($C$3:C490),C490/MAX($C$3:C490)-1,0)</f>
        <v>-0.20699432892249536</v>
      </c>
    </row>
    <row r="491" spans="1:4" ht="15" thickBot="1">
      <c r="A491" s="97">
        <v>41182</v>
      </c>
      <c r="B491" s="98">
        <v>0.83899999999999997</v>
      </c>
      <c r="C491" s="98">
        <v>0.83899999999999997</v>
      </c>
      <c r="D491" s="3">
        <f>IF(C491&lt;MAX($C$3:C491),C491/MAX($C$3:C491)-1,0)</f>
        <v>-0.20699432892249536</v>
      </c>
    </row>
    <row r="492" spans="1:4" ht="15" thickBot="1">
      <c r="A492" s="101">
        <v>41190</v>
      </c>
      <c r="B492" s="98">
        <v>0.83</v>
      </c>
      <c r="C492" s="98">
        <v>0.83</v>
      </c>
      <c r="D492" s="3">
        <f>IF(C492&lt;MAX($C$3:C492),C492/MAX($C$3:C492)-1,0)</f>
        <v>-0.21550094517958418</v>
      </c>
    </row>
    <row r="493" spans="1:4" ht="15" thickBot="1">
      <c r="A493" s="97">
        <v>41191</v>
      </c>
      <c r="B493" s="98">
        <v>0.84399999999999997</v>
      </c>
      <c r="C493" s="98">
        <v>0.84399999999999997</v>
      </c>
      <c r="D493" s="3">
        <f>IF(C493&lt;MAX($C$3:C493),C493/MAX($C$3:C493)-1,0)</f>
        <v>-0.2022684310018904</v>
      </c>
    </row>
    <row r="494" spans="1:4" ht="15" thickBot="1">
      <c r="A494" s="97">
        <v>41192</v>
      </c>
      <c r="B494" s="98">
        <v>0.84699999999999998</v>
      </c>
      <c r="C494" s="98">
        <v>0.84699999999999998</v>
      </c>
      <c r="D494" s="3">
        <f>IF(C494&lt;MAX($C$3:C494),C494/MAX($C$3:C494)-1,0)</f>
        <v>-0.19943289224952743</v>
      </c>
    </row>
    <row r="495" spans="1:4" ht="15" thickBot="1">
      <c r="A495" s="97">
        <v>41193</v>
      </c>
      <c r="B495" s="98">
        <v>0.83899999999999997</v>
      </c>
      <c r="C495" s="98">
        <v>0.83899999999999997</v>
      </c>
      <c r="D495" s="3">
        <f>IF(C495&lt;MAX($C$3:C495),C495/MAX($C$3:C495)-1,0)</f>
        <v>-0.20699432892249536</v>
      </c>
    </row>
    <row r="496" spans="1:4" ht="15" thickBot="1">
      <c r="A496" s="97">
        <v>41194</v>
      </c>
      <c r="B496" s="98">
        <v>0.83899999999999997</v>
      </c>
      <c r="C496" s="98">
        <v>0.83899999999999997</v>
      </c>
      <c r="D496" s="3">
        <f>IF(C496&lt;MAX($C$3:C496),C496/MAX($C$3:C496)-1,0)</f>
        <v>-0.20699432892249536</v>
      </c>
    </row>
    <row r="497" spans="1:4" ht="15" thickBot="1">
      <c r="A497" s="97">
        <v>41197</v>
      </c>
      <c r="B497" s="98">
        <v>0.84199999999999997</v>
      </c>
      <c r="C497" s="98">
        <v>0.84199999999999997</v>
      </c>
      <c r="D497" s="3">
        <f>IF(C497&lt;MAX($C$3:C497),C497/MAX($C$3:C497)-1,0)</f>
        <v>-0.20415879017013239</v>
      </c>
    </row>
    <row r="498" spans="1:4" ht="15" thickBot="1">
      <c r="A498" s="97">
        <v>41198</v>
      </c>
      <c r="B498" s="98">
        <v>0.84799999999999998</v>
      </c>
      <c r="C498" s="98">
        <v>0.84799999999999998</v>
      </c>
      <c r="D498" s="3">
        <f>IF(C498&lt;MAX($C$3:C498),C498/MAX($C$3:C498)-1,0)</f>
        <v>-0.19848771266540643</v>
      </c>
    </row>
    <row r="499" spans="1:4" ht="15" thickBot="1">
      <c r="A499" s="97">
        <v>41199</v>
      </c>
      <c r="B499" s="98">
        <v>0.84599999999999997</v>
      </c>
      <c r="C499" s="98">
        <v>0.84599999999999997</v>
      </c>
      <c r="D499" s="3">
        <f>IF(C499&lt;MAX($C$3:C499),C499/MAX($C$3:C499)-1,0)</f>
        <v>-0.20037807183364842</v>
      </c>
    </row>
    <row r="500" spans="1:4" ht="15" thickBot="1">
      <c r="A500" s="97">
        <v>41200</v>
      </c>
      <c r="B500" s="98">
        <v>0.85599999999999998</v>
      </c>
      <c r="C500" s="98">
        <v>0.85599999999999998</v>
      </c>
      <c r="D500" s="3">
        <f>IF(C500&lt;MAX($C$3:C500),C500/MAX($C$3:C500)-1,0)</f>
        <v>-0.19092627599243861</v>
      </c>
    </row>
    <row r="501" spans="1:4" ht="15" thickBot="1">
      <c r="A501" s="97">
        <v>41201</v>
      </c>
      <c r="B501" s="98">
        <v>0.85399999999999998</v>
      </c>
      <c r="C501" s="98">
        <v>0.85399999999999998</v>
      </c>
      <c r="D501" s="3">
        <f>IF(C501&lt;MAX($C$3:C501),C501/MAX($C$3:C501)-1,0)</f>
        <v>-0.19281663516068059</v>
      </c>
    </row>
    <row r="502" spans="1:4" ht="15" thickBot="1">
      <c r="A502" s="97">
        <v>41204</v>
      </c>
      <c r="B502" s="98">
        <v>0.85299999999999998</v>
      </c>
      <c r="C502" s="98">
        <v>0.85299999999999998</v>
      </c>
      <c r="D502" s="3">
        <f>IF(C502&lt;MAX($C$3:C502),C502/MAX($C$3:C502)-1,0)</f>
        <v>-0.19376181474480159</v>
      </c>
    </row>
    <row r="503" spans="1:4" ht="15" thickBot="1">
      <c r="A503" s="97">
        <v>41205</v>
      </c>
      <c r="B503" s="98">
        <v>0.83699999999999997</v>
      </c>
      <c r="C503" s="98">
        <v>0.83699999999999997</v>
      </c>
      <c r="D503" s="3">
        <f>IF(C503&lt;MAX($C$3:C503),C503/MAX($C$3:C503)-1,0)</f>
        <v>-0.20888468809073735</v>
      </c>
    </row>
    <row r="504" spans="1:4" ht="15" thickBot="1">
      <c r="A504" s="97">
        <v>41206</v>
      </c>
      <c r="B504" s="98">
        <v>0.83599999999999997</v>
      </c>
      <c r="C504" s="98">
        <v>0.83599999999999997</v>
      </c>
      <c r="D504" s="3">
        <f>IF(C504&lt;MAX($C$3:C504),C504/MAX($C$3:C504)-1,0)</f>
        <v>-0.20982986767485834</v>
      </c>
    </row>
    <row r="505" spans="1:4" ht="15" thickBot="1">
      <c r="A505" s="97">
        <v>41207</v>
      </c>
      <c r="B505" s="98">
        <v>0.83099999999999996</v>
      </c>
      <c r="C505" s="98">
        <v>0.83099999999999996</v>
      </c>
      <c r="D505" s="3">
        <f>IF(C505&lt;MAX($C$3:C505),C505/MAX($C$3:C505)-1,0)</f>
        <v>-0.21455576559546319</v>
      </c>
    </row>
    <row r="506" spans="1:4" ht="15" thickBot="1">
      <c r="A506" s="97">
        <v>41208</v>
      </c>
      <c r="B506" s="98">
        <v>0.82</v>
      </c>
      <c r="C506" s="98">
        <v>0.82</v>
      </c>
      <c r="D506" s="3">
        <f>IF(C506&lt;MAX($C$3:C506),C506/MAX($C$3:C506)-1,0)</f>
        <v>-0.22495274102079399</v>
      </c>
    </row>
    <row r="507" spans="1:4" ht="15" thickBot="1">
      <c r="A507" s="97">
        <v>41211</v>
      </c>
      <c r="B507" s="98">
        <v>0.82</v>
      </c>
      <c r="C507" s="98">
        <v>0.82</v>
      </c>
      <c r="D507" s="3">
        <f>IF(C507&lt;MAX($C$3:C507),C507/MAX($C$3:C507)-1,0)</f>
        <v>-0.22495274102079399</v>
      </c>
    </row>
    <row r="508" spans="1:4" ht="15" thickBot="1">
      <c r="A508" s="97">
        <v>41212</v>
      </c>
      <c r="B508" s="98">
        <v>0.82299999999999995</v>
      </c>
      <c r="C508" s="98">
        <v>0.82299999999999995</v>
      </c>
      <c r="D508" s="3">
        <f>IF(C508&lt;MAX($C$3:C508),C508/MAX($C$3:C508)-1,0)</f>
        <v>-0.22211720226843112</v>
      </c>
    </row>
    <row r="509" spans="1:4" ht="15" thickBot="1">
      <c r="A509" s="97">
        <v>41213</v>
      </c>
      <c r="B509" s="98">
        <v>0.83</v>
      </c>
      <c r="C509" s="98">
        <v>0.83</v>
      </c>
      <c r="D509" s="3">
        <f>IF(C509&lt;MAX($C$3:C509),C509/MAX($C$3:C509)-1,0)</f>
        <v>-0.21550094517958418</v>
      </c>
    </row>
    <row r="510" spans="1:4" ht="15" thickBot="1">
      <c r="A510" s="97">
        <v>41214</v>
      </c>
      <c r="B510" s="98">
        <v>0.84</v>
      </c>
      <c r="C510" s="98">
        <v>0.84</v>
      </c>
      <c r="D510" s="3">
        <f>IF(C510&lt;MAX($C$3:C510),C510/MAX($C$3:C510)-1,0)</f>
        <v>-0.20604914933837437</v>
      </c>
    </row>
    <row r="511" spans="1:4" ht="15" thickBot="1">
      <c r="A511" s="97">
        <v>41215</v>
      </c>
      <c r="B511" s="98">
        <v>0.84099999999999997</v>
      </c>
      <c r="C511" s="98">
        <v>0.84099999999999997</v>
      </c>
      <c r="D511" s="3">
        <f>IF(C511&lt;MAX($C$3:C511),C511/MAX($C$3:C511)-1,0)</f>
        <v>-0.20510396975425338</v>
      </c>
    </row>
    <row r="512" spans="1:4" ht="15" thickBot="1">
      <c r="A512" s="101">
        <v>41218</v>
      </c>
      <c r="B512" s="98">
        <v>0.83199999999999996</v>
      </c>
      <c r="C512" s="98">
        <v>0.83199999999999996</v>
      </c>
      <c r="D512" s="3">
        <f>IF(C512&lt;MAX($C$3:C512),C512/MAX($C$3:C512)-1,0)</f>
        <v>-0.2136105860113422</v>
      </c>
    </row>
    <row r="513" spans="1:4" ht="15" thickBot="1">
      <c r="A513" s="97">
        <v>41219</v>
      </c>
      <c r="B513" s="98">
        <v>0.82299999999999995</v>
      </c>
      <c r="C513" s="98">
        <v>0.82299999999999995</v>
      </c>
      <c r="D513" s="3">
        <f>IF(C513&lt;MAX($C$3:C513),C513/MAX($C$3:C513)-1,0)</f>
        <v>-0.22211720226843112</v>
      </c>
    </row>
    <row r="514" spans="1:4" ht="15" thickBot="1">
      <c r="A514" s="97">
        <v>41220</v>
      </c>
      <c r="B514" s="98">
        <v>0.82299999999999995</v>
      </c>
      <c r="C514" s="98">
        <v>0.82299999999999995</v>
      </c>
      <c r="D514" s="3">
        <f>IF(C514&lt;MAX($C$3:C514),C514/MAX($C$3:C514)-1,0)</f>
        <v>-0.22211720226843112</v>
      </c>
    </row>
    <row r="515" spans="1:4" ht="15" thickBot="1">
      <c r="A515" s="97">
        <v>41221</v>
      </c>
      <c r="B515" s="98">
        <v>0.81599999999999995</v>
      </c>
      <c r="C515" s="98">
        <v>0.81599999999999995</v>
      </c>
      <c r="D515" s="3">
        <f>IF(C515&lt;MAX($C$3:C515),C515/MAX($C$3:C515)-1,0)</f>
        <v>-0.22873345935727796</v>
      </c>
    </row>
    <row r="516" spans="1:4" ht="15" thickBot="1">
      <c r="A516" s="97">
        <v>41222</v>
      </c>
      <c r="B516" s="98">
        <v>0.81200000000000006</v>
      </c>
      <c r="C516" s="98">
        <v>0.81200000000000006</v>
      </c>
      <c r="D516" s="3">
        <f>IF(C516&lt;MAX($C$3:C516),C516/MAX($C$3:C516)-1,0)</f>
        <v>-0.23251417769376181</v>
      </c>
    </row>
    <row r="517" spans="1:4" ht="15" thickBot="1">
      <c r="A517" s="97">
        <v>41225</v>
      </c>
      <c r="B517" s="98">
        <v>0.80200000000000005</v>
      </c>
      <c r="C517" s="98">
        <v>0.80200000000000005</v>
      </c>
      <c r="D517" s="3">
        <f>IF(C517&lt;MAX($C$3:C517),C517/MAX($C$3:C517)-1,0)</f>
        <v>-0.24196597353497162</v>
      </c>
    </row>
    <row r="518" spans="1:4" ht="15" thickBot="1">
      <c r="A518" s="97">
        <v>41226</v>
      </c>
      <c r="B518" s="98">
        <v>0.79300000000000004</v>
      </c>
      <c r="C518" s="98">
        <v>0.79300000000000004</v>
      </c>
      <c r="D518" s="3">
        <f>IF(C518&lt;MAX($C$3:C518),C518/MAX($C$3:C518)-1,0)</f>
        <v>-0.25047258979206044</v>
      </c>
    </row>
    <row r="519" spans="1:4" ht="15" thickBot="1">
      <c r="A519" s="97">
        <v>41227</v>
      </c>
      <c r="B519" s="98">
        <v>0.79900000000000004</v>
      </c>
      <c r="C519" s="98">
        <v>0.79900000000000004</v>
      </c>
      <c r="D519" s="3">
        <f>IF(C519&lt;MAX($C$3:C519),C519/MAX($C$3:C519)-1,0)</f>
        <v>-0.2448015122873346</v>
      </c>
    </row>
    <row r="520" spans="1:4" ht="15" thickBot="1">
      <c r="A520" s="97">
        <v>41228</v>
      </c>
      <c r="B520" s="98">
        <v>0.79300000000000004</v>
      </c>
      <c r="C520" s="98">
        <v>0.79300000000000004</v>
      </c>
      <c r="D520" s="3">
        <f>IF(C520&lt;MAX($C$3:C520),C520/MAX($C$3:C520)-1,0)</f>
        <v>-0.25047258979206044</v>
      </c>
    </row>
    <row r="521" spans="1:4" ht="15" thickBot="1">
      <c r="A521" s="97">
        <v>41229</v>
      </c>
      <c r="B521" s="98">
        <v>0.78200000000000003</v>
      </c>
      <c r="C521" s="98">
        <v>0.78200000000000003</v>
      </c>
      <c r="D521" s="3">
        <f>IF(C521&lt;MAX($C$3:C521),C521/MAX($C$3:C521)-1,0)</f>
        <v>-0.26086956521739135</v>
      </c>
    </row>
    <row r="522" spans="1:4" ht="15" thickBot="1">
      <c r="A522" s="97">
        <v>41232</v>
      </c>
      <c r="B522" s="98">
        <v>0.76800000000000002</v>
      </c>
      <c r="C522" s="98">
        <v>0.76800000000000002</v>
      </c>
      <c r="D522" s="3">
        <f>IF(C522&lt;MAX($C$3:C522),C522/MAX($C$3:C522)-1,0)</f>
        <v>-0.27410207939508513</v>
      </c>
    </row>
    <row r="523" spans="1:4" ht="15" thickBot="1">
      <c r="A523" s="97">
        <v>41233</v>
      </c>
      <c r="B523" s="98">
        <v>0.76700000000000002</v>
      </c>
      <c r="C523" s="98">
        <v>0.76700000000000002</v>
      </c>
      <c r="D523" s="3">
        <f>IF(C523&lt;MAX($C$3:C523),C523/MAX($C$3:C523)-1,0)</f>
        <v>-0.27504725897920612</v>
      </c>
    </row>
    <row r="524" spans="1:4" ht="15" thickBot="1">
      <c r="A524" s="97">
        <v>41234</v>
      </c>
      <c r="B524" s="98">
        <v>0.76900000000000002</v>
      </c>
      <c r="C524" s="98">
        <v>0.76900000000000002</v>
      </c>
      <c r="D524" s="3">
        <f>IF(C524&lt;MAX($C$3:C524),C524/MAX($C$3:C524)-1,0)</f>
        <v>-0.27315689981096414</v>
      </c>
    </row>
    <row r="525" spans="1:4" ht="15" thickBot="1">
      <c r="A525" s="97">
        <v>41235</v>
      </c>
      <c r="B525" s="98">
        <v>0.75900000000000001</v>
      </c>
      <c r="C525" s="98">
        <v>0.75900000000000001</v>
      </c>
      <c r="D525" s="3">
        <f>IF(C525&lt;MAX($C$3:C525),C525/MAX($C$3:C525)-1,0)</f>
        <v>-0.28260869565217395</v>
      </c>
    </row>
    <row r="526" spans="1:4" ht="15" thickBot="1">
      <c r="A526" s="97">
        <v>41236</v>
      </c>
      <c r="B526" s="98">
        <v>0.76800000000000002</v>
      </c>
      <c r="C526" s="98">
        <v>0.76800000000000002</v>
      </c>
      <c r="D526" s="3">
        <f>IF(C526&lt;MAX($C$3:C526),C526/MAX($C$3:C526)-1,0)</f>
        <v>-0.27410207939508513</v>
      </c>
    </row>
    <row r="527" spans="1:4" ht="15" thickBot="1">
      <c r="A527" s="97">
        <v>41239</v>
      </c>
      <c r="B527" s="98">
        <v>0.75800000000000001</v>
      </c>
      <c r="C527" s="98">
        <v>0.75800000000000001</v>
      </c>
      <c r="D527" s="3">
        <f>IF(C527&lt;MAX($C$3:C527),C527/MAX($C$3:C527)-1,0)</f>
        <v>-0.28355387523629494</v>
      </c>
    </row>
    <row r="528" spans="1:4" ht="15" thickBot="1">
      <c r="A528" s="97">
        <v>41240</v>
      </c>
      <c r="B528" s="98">
        <v>0.751</v>
      </c>
      <c r="C528" s="98">
        <v>0.751</v>
      </c>
      <c r="D528" s="3">
        <f>IF(C528&lt;MAX($C$3:C528),C528/MAX($C$3:C528)-1,0)</f>
        <v>-0.29017013232514177</v>
      </c>
    </row>
    <row r="529" spans="1:4" ht="15" thickBot="1">
      <c r="A529" s="97">
        <v>41241</v>
      </c>
      <c r="B529" s="98">
        <v>0.74399999999999999</v>
      </c>
      <c r="C529" s="98">
        <v>0.74399999999999999</v>
      </c>
      <c r="D529" s="3">
        <f>IF(C529&lt;MAX($C$3:C529),C529/MAX($C$3:C529)-1,0)</f>
        <v>-0.29678638941398872</v>
      </c>
    </row>
    <row r="530" spans="1:4" ht="15" thickBot="1">
      <c r="A530" s="97">
        <v>41242</v>
      </c>
      <c r="B530" s="98">
        <v>0.747</v>
      </c>
      <c r="C530" s="98">
        <v>0.747</v>
      </c>
      <c r="D530" s="3">
        <f>IF(C530&lt;MAX($C$3:C530),C530/MAX($C$3:C530)-1,0)</f>
        <v>-0.29395085066162574</v>
      </c>
    </row>
    <row r="531" spans="1:4" ht="15" thickBot="1">
      <c r="A531" s="97">
        <v>41243</v>
      </c>
      <c r="B531" s="98">
        <v>0.752</v>
      </c>
      <c r="C531" s="98">
        <v>0.752</v>
      </c>
      <c r="D531" s="3">
        <f>IF(C531&lt;MAX($C$3:C531),C531/MAX($C$3:C531)-1,0)</f>
        <v>-0.28922495274102078</v>
      </c>
    </row>
    <row r="532" spans="1:4" ht="15" thickBot="1">
      <c r="A532" s="101">
        <v>41246</v>
      </c>
      <c r="B532" s="98">
        <v>0.72899999999999998</v>
      </c>
      <c r="C532" s="98">
        <v>0.72899999999999998</v>
      </c>
      <c r="D532" s="3">
        <f>IF(C532&lt;MAX($C$3:C532),C532/MAX($C$3:C532)-1,0)</f>
        <v>-0.31096408317580349</v>
      </c>
    </row>
    <row r="533" spans="1:4" ht="15" thickBot="1">
      <c r="A533" s="97">
        <v>41247</v>
      </c>
      <c r="B533" s="98">
        <v>0.73099999999999998</v>
      </c>
      <c r="C533" s="98">
        <v>0.73099999999999998</v>
      </c>
      <c r="D533" s="3">
        <f>IF(C533&lt;MAX($C$3:C533),C533/MAX($C$3:C533)-1,0)</f>
        <v>-0.3090737240075615</v>
      </c>
    </row>
    <row r="534" spans="1:4" ht="15" thickBot="1">
      <c r="A534" s="97">
        <v>41248</v>
      </c>
      <c r="B534" s="98">
        <v>0.74199999999999999</v>
      </c>
      <c r="C534" s="98">
        <v>0.74199999999999999</v>
      </c>
      <c r="D534" s="3">
        <f>IF(C534&lt;MAX($C$3:C534),C534/MAX($C$3:C534)-1,0)</f>
        <v>-0.2986767485822307</v>
      </c>
    </row>
    <row r="535" spans="1:4" ht="15" thickBot="1">
      <c r="A535" s="97">
        <v>41249</v>
      </c>
      <c r="B535" s="98">
        <v>0.73699999999999999</v>
      </c>
      <c r="C535" s="98">
        <v>0.73699999999999999</v>
      </c>
      <c r="D535" s="3">
        <f>IF(C535&lt;MAX($C$3:C535),C535/MAX($C$3:C535)-1,0)</f>
        <v>-0.30340264650283555</v>
      </c>
    </row>
    <row r="536" spans="1:4" ht="15" thickBot="1">
      <c r="A536" s="97">
        <v>41250</v>
      </c>
      <c r="B536" s="98">
        <v>0.74399999999999999</v>
      </c>
      <c r="C536" s="98">
        <v>0.74399999999999999</v>
      </c>
      <c r="D536" s="3">
        <f>IF(C536&lt;MAX($C$3:C536),C536/MAX($C$3:C536)-1,0)</f>
        <v>-0.29678638941398872</v>
      </c>
    </row>
    <row r="537" spans="1:4" ht="15" thickBot="1">
      <c r="A537" s="97">
        <v>41253</v>
      </c>
      <c r="B537" s="98">
        <v>0.748</v>
      </c>
      <c r="C537" s="98">
        <v>0.748</v>
      </c>
      <c r="D537" s="3">
        <f>IF(C537&lt;MAX($C$3:C537),C537/MAX($C$3:C537)-1,0)</f>
        <v>-0.29300567107750475</v>
      </c>
    </row>
    <row r="538" spans="1:4" ht="15" thickBot="1">
      <c r="A538" s="97">
        <v>41254</v>
      </c>
      <c r="B538" s="98">
        <v>0.75</v>
      </c>
      <c r="C538" s="98">
        <v>0.75</v>
      </c>
      <c r="D538" s="3">
        <f>IF(C538&lt;MAX($C$3:C538),C538/MAX($C$3:C538)-1,0)</f>
        <v>-0.29111531190926276</v>
      </c>
    </row>
    <row r="539" spans="1:4" ht="15" thickBot="1">
      <c r="A539" s="97">
        <v>41255</v>
      </c>
      <c r="B539" s="98">
        <v>0.755</v>
      </c>
      <c r="C539" s="98">
        <v>0.755</v>
      </c>
      <c r="D539" s="3">
        <f>IF(C539&lt;MAX($C$3:C539),C539/MAX($C$3:C539)-1,0)</f>
        <v>-0.28638941398865791</v>
      </c>
    </row>
    <row r="540" spans="1:4" ht="15" thickBot="1">
      <c r="A540" s="97">
        <v>41256</v>
      </c>
      <c r="B540" s="98">
        <v>0.748</v>
      </c>
      <c r="C540" s="98">
        <v>0.748</v>
      </c>
      <c r="D540" s="3">
        <f>IF(C540&lt;MAX($C$3:C540),C540/MAX($C$3:C540)-1,0)</f>
        <v>-0.29300567107750475</v>
      </c>
    </row>
    <row r="541" spans="1:4" ht="15" thickBot="1">
      <c r="A541" s="97">
        <v>41257</v>
      </c>
      <c r="B541" s="98">
        <v>0.76500000000000001</v>
      </c>
      <c r="C541" s="98">
        <v>0.76500000000000001</v>
      </c>
      <c r="D541" s="3">
        <f>IF(C541&lt;MAX($C$3:C541),C541/MAX($C$3:C541)-1,0)</f>
        <v>-0.27693761814744799</v>
      </c>
    </row>
    <row r="542" spans="1:4" ht="15" thickBot="1">
      <c r="A542" s="97">
        <v>41260</v>
      </c>
      <c r="B542" s="98">
        <v>0.76900000000000002</v>
      </c>
      <c r="C542" s="98">
        <v>0.76900000000000002</v>
      </c>
      <c r="D542" s="3">
        <f>IF(C542&lt;MAX($C$3:C542),C542/MAX($C$3:C542)-1,0)</f>
        <v>-0.27315689981096414</v>
      </c>
    </row>
    <row r="543" spans="1:4" ht="15" thickBot="1">
      <c r="A543" s="97">
        <v>41261</v>
      </c>
      <c r="B543" s="98">
        <v>0.77200000000000002</v>
      </c>
      <c r="C543" s="98">
        <v>0.77200000000000002</v>
      </c>
      <c r="D543" s="3">
        <f>IF(C543&lt;MAX($C$3:C543),C543/MAX($C$3:C543)-1,0)</f>
        <v>-0.27032136105860116</v>
      </c>
    </row>
    <row r="544" spans="1:4" ht="15" thickBot="1">
      <c r="A544" s="97">
        <v>41262</v>
      </c>
      <c r="B544" s="98">
        <v>0.77900000000000003</v>
      </c>
      <c r="C544" s="98">
        <v>0.77900000000000003</v>
      </c>
      <c r="D544" s="3">
        <f>IF(C544&lt;MAX($C$3:C544),C544/MAX($C$3:C544)-1,0)</f>
        <v>-0.26370510396975422</v>
      </c>
    </row>
    <row r="545" spans="1:4" ht="15" thickBot="1">
      <c r="A545" s="97">
        <v>41263</v>
      </c>
      <c r="B545" s="98">
        <v>0.78200000000000003</v>
      </c>
      <c r="C545" s="98">
        <v>0.78200000000000003</v>
      </c>
      <c r="D545" s="3">
        <f>IF(C545&lt;MAX($C$3:C545),C545/MAX($C$3:C545)-1,0)</f>
        <v>-0.26086956521739135</v>
      </c>
    </row>
    <row r="546" spans="1:4" ht="15" thickBot="1">
      <c r="A546" s="97">
        <v>41264</v>
      </c>
      <c r="B546" s="98">
        <v>0.78300000000000003</v>
      </c>
      <c r="C546" s="98">
        <v>0.78300000000000003</v>
      </c>
      <c r="D546" s="3">
        <f>IF(C546&lt;MAX($C$3:C546),C546/MAX($C$3:C546)-1,0)</f>
        <v>-0.25992438563327036</v>
      </c>
    </row>
    <row r="547" spans="1:4" ht="15" thickBot="1">
      <c r="A547" s="97">
        <v>41267</v>
      </c>
      <c r="B547" s="98">
        <v>0.78</v>
      </c>
      <c r="C547" s="98">
        <v>0.78</v>
      </c>
      <c r="D547" s="3">
        <f>IF(C547&lt;MAX($C$3:C547),C547/MAX($C$3:C547)-1,0)</f>
        <v>-0.26275992438563323</v>
      </c>
    </row>
    <row r="548" spans="1:4" ht="15" thickBot="1">
      <c r="A548" s="97">
        <v>41268</v>
      </c>
      <c r="B548" s="98">
        <v>0.79300000000000004</v>
      </c>
      <c r="C548" s="98">
        <v>0.79300000000000004</v>
      </c>
      <c r="D548" s="3">
        <f>IF(C548&lt;MAX($C$3:C548),C548/MAX($C$3:C548)-1,0)</f>
        <v>-0.25047258979206044</v>
      </c>
    </row>
    <row r="549" spans="1:4" ht="15" thickBot="1">
      <c r="A549" s="97">
        <v>41269</v>
      </c>
      <c r="B549" s="98">
        <v>0.79600000000000004</v>
      </c>
      <c r="C549" s="98">
        <v>0.79600000000000004</v>
      </c>
      <c r="D549" s="3">
        <f>IF(C549&lt;MAX($C$3:C549),C549/MAX($C$3:C549)-1,0)</f>
        <v>-0.24763705103969758</v>
      </c>
    </row>
    <row r="550" spans="1:4" ht="15" thickBot="1">
      <c r="A550" s="97">
        <v>41270</v>
      </c>
      <c r="B550" s="98">
        <v>0.79800000000000004</v>
      </c>
      <c r="C550" s="98">
        <v>0.79800000000000004</v>
      </c>
      <c r="D550" s="3">
        <f>IF(C550&lt;MAX($C$3:C550),C550/MAX($C$3:C550)-1,0)</f>
        <v>-0.24574669187145559</v>
      </c>
    </row>
    <row r="551" spans="1:4" ht="15" thickBot="1">
      <c r="A551" s="97">
        <v>41271</v>
      </c>
      <c r="B551" s="98">
        <v>0.80800000000000005</v>
      </c>
      <c r="C551" s="98">
        <v>0.80800000000000005</v>
      </c>
      <c r="D551" s="3">
        <f>IF(C551&lt;MAX($C$3:C551),C551/MAX($C$3:C551)-1,0)</f>
        <v>-0.23629489603024578</v>
      </c>
    </row>
    <row r="552" spans="1:4" ht="15" thickBot="1">
      <c r="A552" s="101">
        <v>41274</v>
      </c>
      <c r="B552" s="98">
        <v>0.81599999999999995</v>
      </c>
      <c r="C552" s="98">
        <v>0.81599999999999995</v>
      </c>
      <c r="D552" s="3">
        <f>IF(C552&lt;MAX($C$3:C552),C552/MAX($C$3:C552)-1,0)</f>
        <v>-0.22873345935727796</v>
      </c>
    </row>
    <row r="553" spans="1:4" ht="15" thickBot="1">
      <c r="A553" s="97">
        <v>41278</v>
      </c>
      <c r="B553" s="98">
        <v>0.81100000000000005</v>
      </c>
      <c r="C553" s="98">
        <v>0.81100000000000005</v>
      </c>
      <c r="D553" s="3">
        <f>IF(C553&lt;MAX($C$3:C553),C553/MAX($C$3:C553)-1,0)</f>
        <v>-0.23345935727788281</v>
      </c>
    </row>
    <row r="554" spans="1:4" ht="15" thickBot="1">
      <c r="A554" s="97">
        <v>41281</v>
      </c>
      <c r="B554" s="98">
        <v>0.81399999999999995</v>
      </c>
      <c r="C554" s="98">
        <v>0.81399999999999995</v>
      </c>
      <c r="D554" s="3">
        <f>IF(C554&lt;MAX($C$3:C554),C554/MAX($C$3:C554)-1,0)</f>
        <v>-0.23062381852551994</v>
      </c>
    </row>
    <row r="555" spans="1:4" ht="15" thickBot="1">
      <c r="A555" s="97">
        <v>41282</v>
      </c>
      <c r="B555" s="98">
        <v>0.82399999999999995</v>
      </c>
      <c r="C555" s="98">
        <v>0.82399999999999995</v>
      </c>
      <c r="D555" s="3">
        <f>IF(C555&lt;MAX($C$3:C555),C555/MAX($C$3:C555)-1,0)</f>
        <v>-0.22117202268431013</v>
      </c>
    </row>
    <row r="556" spans="1:4" ht="15" thickBot="1">
      <c r="A556" s="97">
        <v>41283</v>
      </c>
      <c r="B556" s="98">
        <v>0.83199999999999996</v>
      </c>
      <c r="C556" s="98">
        <v>0.83199999999999996</v>
      </c>
      <c r="D556" s="3">
        <f>IF(C556&lt;MAX($C$3:C556),C556/MAX($C$3:C556)-1,0)</f>
        <v>-0.2136105860113422</v>
      </c>
    </row>
    <row r="557" spans="1:4" ht="15" thickBot="1">
      <c r="A557" s="97">
        <v>41284</v>
      </c>
      <c r="B557" s="98">
        <v>0.83099999999999996</v>
      </c>
      <c r="C557" s="98">
        <v>0.83099999999999996</v>
      </c>
      <c r="D557" s="3">
        <f>IF(C557&lt;MAX($C$3:C557),C557/MAX($C$3:C557)-1,0)</f>
        <v>-0.21455576559546319</v>
      </c>
    </row>
    <row r="558" spans="1:4" ht="15" thickBot="1">
      <c r="A558" s="97">
        <v>41285</v>
      </c>
      <c r="B558" s="98">
        <v>0.82199999999999995</v>
      </c>
      <c r="C558" s="98">
        <v>0.82199999999999995</v>
      </c>
      <c r="D558" s="3">
        <f>IF(C558&lt;MAX($C$3:C558),C558/MAX($C$3:C558)-1,0)</f>
        <v>-0.22306238185255212</v>
      </c>
    </row>
    <row r="559" spans="1:4" ht="15" thickBot="1">
      <c r="A559" s="97">
        <v>41288</v>
      </c>
      <c r="B559" s="98">
        <v>0.84299999999999997</v>
      </c>
      <c r="C559" s="98">
        <v>0.84299999999999997</v>
      </c>
      <c r="D559" s="3">
        <f>IF(C559&lt;MAX($C$3:C559),C559/MAX($C$3:C559)-1,0)</f>
        <v>-0.2032136105860114</v>
      </c>
    </row>
    <row r="560" spans="1:4" ht="15" thickBot="1">
      <c r="A560" s="97">
        <v>41289</v>
      </c>
      <c r="B560" s="98">
        <v>0.84599999999999997</v>
      </c>
      <c r="C560" s="98">
        <v>0.84599999999999997</v>
      </c>
      <c r="D560" s="3">
        <f>IF(C560&lt;MAX($C$3:C560),C560/MAX($C$3:C560)-1,0)</f>
        <v>-0.20037807183364842</v>
      </c>
    </row>
    <row r="561" spans="1:4" ht="15" thickBot="1">
      <c r="A561" s="97">
        <v>41290</v>
      </c>
      <c r="B561" s="98">
        <v>0.84299999999999997</v>
      </c>
      <c r="C561" s="98">
        <v>0.84299999999999997</v>
      </c>
      <c r="D561" s="3">
        <f>IF(C561&lt;MAX($C$3:C561),C561/MAX($C$3:C561)-1,0)</f>
        <v>-0.2032136105860114</v>
      </c>
    </row>
    <row r="562" spans="1:4" ht="15" thickBot="1">
      <c r="A562" s="97">
        <v>41291</v>
      </c>
      <c r="B562" s="98">
        <v>0.84199999999999997</v>
      </c>
      <c r="C562" s="98">
        <v>0.84199999999999997</v>
      </c>
      <c r="D562" s="3">
        <f>IF(C562&lt;MAX($C$3:C562),C562/MAX($C$3:C562)-1,0)</f>
        <v>-0.20415879017013239</v>
      </c>
    </row>
    <row r="563" spans="1:4" ht="15" thickBot="1">
      <c r="A563" s="97">
        <v>41292</v>
      </c>
      <c r="B563" s="98">
        <v>0.86</v>
      </c>
      <c r="C563" s="98">
        <v>0.86</v>
      </c>
      <c r="D563" s="3">
        <f>IF(C563&lt;MAX($C$3:C563),C563/MAX($C$3:C563)-1,0)</f>
        <v>-0.18714555765595464</v>
      </c>
    </row>
    <row r="564" spans="1:4" ht="15" thickBot="1">
      <c r="A564" s="97">
        <v>41295</v>
      </c>
      <c r="B564" s="98">
        <v>0.85199999999999998</v>
      </c>
      <c r="C564" s="98">
        <v>0.85199999999999998</v>
      </c>
      <c r="D564" s="3">
        <f>IF(C564&lt;MAX($C$3:C564),C564/MAX($C$3:C564)-1,0)</f>
        <v>-0.19470699432892258</v>
      </c>
    </row>
    <row r="565" spans="1:4" ht="15" thickBot="1">
      <c r="A565" s="97">
        <v>41296</v>
      </c>
      <c r="B565" s="98">
        <v>0.84099999999999997</v>
      </c>
      <c r="C565" s="98">
        <v>0.84099999999999997</v>
      </c>
      <c r="D565" s="3">
        <f>IF(C565&lt;MAX($C$3:C565),C565/MAX($C$3:C565)-1,0)</f>
        <v>-0.20510396975425338</v>
      </c>
    </row>
    <row r="566" spans="1:4" ht="15" thickBot="1">
      <c r="A566" s="97">
        <v>41297</v>
      </c>
      <c r="B566" s="98">
        <v>0.84299999999999997</v>
      </c>
      <c r="C566" s="98">
        <v>0.84299999999999997</v>
      </c>
      <c r="D566" s="3">
        <f>IF(C566&lt;MAX($C$3:C566),C566/MAX($C$3:C566)-1,0)</f>
        <v>-0.2032136105860114</v>
      </c>
    </row>
    <row r="567" spans="1:4" ht="15" thickBot="1">
      <c r="A567" s="97">
        <v>41298</v>
      </c>
      <c r="B567" s="98">
        <v>0.83099999999999996</v>
      </c>
      <c r="C567" s="98">
        <v>0.83099999999999996</v>
      </c>
      <c r="D567" s="3">
        <f>IF(C567&lt;MAX($C$3:C567),C567/MAX($C$3:C567)-1,0)</f>
        <v>-0.21455576559546319</v>
      </c>
    </row>
    <row r="568" spans="1:4" ht="15" thickBot="1">
      <c r="A568" s="97">
        <v>41299</v>
      </c>
      <c r="B568" s="98">
        <v>0.82899999999999996</v>
      </c>
      <c r="C568" s="98">
        <v>0.82899999999999996</v>
      </c>
      <c r="D568" s="3">
        <f>IF(C568&lt;MAX($C$3:C568),C568/MAX($C$3:C568)-1,0)</f>
        <v>-0.21644612476370517</v>
      </c>
    </row>
    <row r="569" spans="1:4" ht="15" thickBot="1">
      <c r="A569" s="97">
        <v>41302</v>
      </c>
      <c r="B569" s="98">
        <v>0.83899999999999997</v>
      </c>
      <c r="C569" s="98">
        <v>0.83899999999999997</v>
      </c>
      <c r="D569" s="3">
        <f>IF(C569&lt;MAX($C$3:C569),C569/MAX($C$3:C569)-1,0)</f>
        <v>-0.20699432892249536</v>
      </c>
    </row>
    <row r="570" spans="1:4" ht="15" thickBot="1">
      <c r="A570" s="97">
        <v>41303</v>
      </c>
      <c r="B570" s="98">
        <v>0.83899999999999997</v>
      </c>
      <c r="C570" s="98">
        <v>0.83899999999999997</v>
      </c>
      <c r="D570" s="3">
        <f>IF(C570&lt;MAX($C$3:C570),C570/MAX($C$3:C570)-1,0)</f>
        <v>-0.20699432892249536</v>
      </c>
    </row>
    <row r="571" spans="1:4" ht="15" thickBot="1">
      <c r="A571" s="97">
        <v>41304</v>
      </c>
      <c r="B571" s="98">
        <v>0.84299999999999997</v>
      </c>
      <c r="C571" s="98">
        <v>0.84299999999999997</v>
      </c>
      <c r="D571" s="3">
        <f>IF(C571&lt;MAX($C$3:C571),C571/MAX($C$3:C571)-1,0)</f>
        <v>-0.2032136105860114</v>
      </c>
    </row>
    <row r="572" spans="1:4" ht="15" thickBot="1">
      <c r="A572" s="101">
        <v>41305</v>
      </c>
      <c r="B572" s="98">
        <v>0.83699999999999997</v>
      </c>
      <c r="C572" s="98">
        <v>0.83699999999999997</v>
      </c>
      <c r="D572" s="3">
        <f>IF(C572&lt;MAX($C$3:C572),C572/MAX($C$3:C572)-1,0)</f>
        <v>-0.20888468809073735</v>
      </c>
    </row>
    <row r="573" spans="1:4" ht="15" thickBot="1">
      <c r="A573" s="97">
        <v>41306</v>
      </c>
      <c r="B573" s="98">
        <v>0.84499999999999997</v>
      </c>
      <c r="C573" s="98">
        <v>0.84499999999999997</v>
      </c>
      <c r="D573" s="3">
        <f>IF(C573&lt;MAX($C$3:C573),C573/MAX($C$3:C573)-1,0)</f>
        <v>-0.20132325141776941</v>
      </c>
    </row>
    <row r="574" spans="1:4" ht="15" thickBot="1">
      <c r="A574" s="97">
        <v>41309</v>
      </c>
      <c r="B574" s="98">
        <v>0.83899999999999997</v>
      </c>
      <c r="C574" s="98">
        <v>0.83899999999999997</v>
      </c>
      <c r="D574" s="3">
        <f>IF(C574&lt;MAX($C$3:C574),C574/MAX($C$3:C574)-1,0)</f>
        <v>-0.20699432892249536</v>
      </c>
    </row>
    <row r="575" spans="1:4" ht="15" thickBot="1">
      <c r="A575" s="97">
        <v>41310</v>
      </c>
      <c r="B575" s="98">
        <v>0.85699999999999998</v>
      </c>
      <c r="C575" s="98">
        <v>0.85699999999999998</v>
      </c>
      <c r="D575" s="3">
        <f>IF(C575&lt;MAX($C$3:C575),C575/MAX($C$3:C575)-1,0)</f>
        <v>-0.18998109640831762</v>
      </c>
    </row>
    <row r="576" spans="1:4" ht="15" thickBot="1">
      <c r="A576" s="97">
        <v>41311</v>
      </c>
      <c r="B576" s="98">
        <v>0.85399999999999998</v>
      </c>
      <c r="C576" s="98">
        <v>0.85399999999999998</v>
      </c>
      <c r="D576" s="3">
        <f>IF(C576&lt;MAX($C$3:C576),C576/MAX($C$3:C576)-1,0)</f>
        <v>-0.19281663516068059</v>
      </c>
    </row>
    <row r="577" spans="1:4" ht="15" thickBot="1">
      <c r="A577" s="97">
        <v>41312</v>
      </c>
      <c r="B577" s="98">
        <v>0.86499999999999999</v>
      </c>
      <c r="C577" s="98">
        <v>0.86499999999999999</v>
      </c>
      <c r="D577" s="3">
        <f>IF(C577&lt;MAX($C$3:C577),C577/MAX($C$3:C577)-1,0)</f>
        <v>-0.18241965973534979</v>
      </c>
    </row>
    <row r="578" spans="1:4" ht="15" thickBot="1">
      <c r="A578" s="97">
        <v>41313</v>
      </c>
      <c r="B578" s="98">
        <v>0.88200000000000001</v>
      </c>
      <c r="C578" s="98">
        <v>0.88200000000000001</v>
      </c>
      <c r="D578" s="3">
        <f>IF(C578&lt;MAX($C$3:C578),C578/MAX($C$3:C578)-1,0)</f>
        <v>-0.16635160680529304</v>
      </c>
    </row>
    <row r="579" spans="1:4" ht="15" thickBot="1">
      <c r="A579" s="97">
        <v>41323</v>
      </c>
      <c r="B579" s="98">
        <v>0.871</v>
      </c>
      <c r="C579" s="98">
        <v>0.871</v>
      </c>
      <c r="D579" s="3">
        <f>IF(C579&lt;MAX($C$3:C579),C579/MAX($C$3:C579)-1,0)</f>
        <v>-0.17674858223062384</v>
      </c>
    </row>
    <row r="580" spans="1:4" ht="15" thickBot="1">
      <c r="A580" s="97">
        <v>41324</v>
      </c>
      <c r="B580" s="98">
        <v>0.85499999999999998</v>
      </c>
      <c r="C580" s="98">
        <v>0.85499999999999998</v>
      </c>
      <c r="D580" s="3">
        <f>IF(C580&lt;MAX($C$3:C580),C580/MAX($C$3:C580)-1,0)</f>
        <v>-0.1918714555765596</v>
      </c>
    </row>
    <row r="581" spans="1:4" ht="15" thickBot="1">
      <c r="A581" s="97">
        <v>41325</v>
      </c>
      <c r="B581" s="98">
        <v>0.872</v>
      </c>
      <c r="C581" s="98">
        <v>0.872</v>
      </c>
      <c r="D581" s="3">
        <f>IF(C581&lt;MAX($C$3:C581),C581/MAX($C$3:C581)-1,0)</f>
        <v>-0.17580340264650285</v>
      </c>
    </row>
    <row r="582" spans="1:4" ht="15" thickBot="1">
      <c r="A582" s="97">
        <v>41326</v>
      </c>
      <c r="B582" s="98">
        <v>0.86199999999999999</v>
      </c>
      <c r="C582" s="98">
        <v>0.86199999999999999</v>
      </c>
      <c r="D582" s="3">
        <f>IF(C582&lt;MAX($C$3:C582),C582/MAX($C$3:C582)-1,0)</f>
        <v>-0.18525519848771277</v>
      </c>
    </row>
    <row r="583" spans="1:4" ht="15" thickBot="1">
      <c r="A583" s="97">
        <v>41327</v>
      </c>
      <c r="B583" s="98">
        <v>0.86399999999999999</v>
      </c>
      <c r="C583" s="98">
        <v>0.86399999999999999</v>
      </c>
      <c r="D583" s="3">
        <f>IF(C583&lt;MAX($C$3:C583),C583/MAX($C$3:C583)-1,0)</f>
        <v>-0.18336483931947078</v>
      </c>
    </row>
    <row r="584" spans="1:4" ht="15" thickBot="1">
      <c r="A584" s="97">
        <v>41330</v>
      </c>
      <c r="B584" s="98">
        <v>0.86599999999999999</v>
      </c>
      <c r="C584" s="98">
        <v>0.86599999999999999</v>
      </c>
      <c r="D584" s="3">
        <f>IF(C584&lt;MAX($C$3:C584),C584/MAX($C$3:C584)-1,0)</f>
        <v>-0.1814744801512288</v>
      </c>
    </row>
    <row r="585" spans="1:4" ht="15" thickBot="1">
      <c r="A585" s="97">
        <v>41331</v>
      </c>
      <c r="B585" s="98">
        <v>0.85499999999999998</v>
      </c>
      <c r="C585" s="98">
        <v>0.85499999999999998</v>
      </c>
      <c r="D585" s="3">
        <f>IF(C585&lt;MAX($C$3:C585),C585/MAX($C$3:C585)-1,0)</f>
        <v>-0.1918714555765596</v>
      </c>
    </row>
    <row r="586" spans="1:4" ht="15" thickBot="1">
      <c r="A586" s="97">
        <v>41332</v>
      </c>
      <c r="B586" s="98">
        <v>0.85299999999999998</v>
      </c>
      <c r="C586" s="98">
        <v>0.85299999999999998</v>
      </c>
      <c r="D586" s="3">
        <f>IF(C586&lt;MAX($C$3:C586),C586/MAX($C$3:C586)-1,0)</f>
        <v>-0.19376181474480159</v>
      </c>
    </row>
    <row r="587" spans="1:4" ht="15" thickBot="1">
      <c r="A587" s="97">
        <v>41333</v>
      </c>
      <c r="B587" s="98">
        <v>0.86599999999999999</v>
      </c>
      <c r="C587" s="98">
        <v>0.86599999999999999</v>
      </c>
      <c r="D587" s="3">
        <f>IF(C587&lt;MAX($C$3:C587),C587/MAX($C$3:C587)-1,0)</f>
        <v>-0.1814744801512288</v>
      </c>
    </row>
    <row r="588" spans="1:4" ht="15" thickBot="1">
      <c r="A588" s="97">
        <v>41334</v>
      </c>
      <c r="B588" s="98">
        <v>0.872</v>
      </c>
      <c r="C588" s="98">
        <v>0.872</v>
      </c>
      <c r="D588" s="3">
        <f>IF(C588&lt;MAX($C$3:C588),C588/MAX($C$3:C588)-1,0)</f>
        <v>-0.17580340264650285</v>
      </c>
    </row>
    <row r="589" spans="1:4" ht="15" thickBot="1">
      <c r="A589" s="97">
        <v>41337</v>
      </c>
      <c r="B589" s="98">
        <v>0.85899999999999999</v>
      </c>
      <c r="C589" s="98">
        <v>0.85899999999999999</v>
      </c>
      <c r="D589" s="3">
        <f>IF(C589&lt;MAX($C$3:C589),C589/MAX($C$3:C589)-1,0)</f>
        <v>-0.18809073724007563</v>
      </c>
    </row>
    <row r="590" spans="1:4" ht="15" thickBot="1">
      <c r="A590" s="97">
        <v>41338</v>
      </c>
      <c r="B590" s="98">
        <v>0.871</v>
      </c>
      <c r="C590" s="98">
        <v>0.871</v>
      </c>
      <c r="D590" s="3">
        <f>IF(C590&lt;MAX($C$3:C590),C590/MAX($C$3:C590)-1,0)</f>
        <v>-0.17674858223062384</v>
      </c>
    </row>
    <row r="591" spans="1:4" ht="15" thickBot="1">
      <c r="A591" s="97">
        <v>41339</v>
      </c>
      <c r="B591" s="98">
        <v>0.879</v>
      </c>
      <c r="C591" s="98">
        <v>0.879</v>
      </c>
      <c r="D591" s="3">
        <f>IF(C591&lt;MAX($C$3:C591),C591/MAX($C$3:C591)-1,0)</f>
        <v>-0.16918714555765602</v>
      </c>
    </row>
    <row r="592" spans="1:4" ht="15" thickBot="1">
      <c r="A592" s="101">
        <v>41340</v>
      </c>
      <c r="B592" s="98">
        <v>0.873</v>
      </c>
      <c r="C592" s="98">
        <v>0.873</v>
      </c>
      <c r="D592" s="3">
        <f>IF(C592&lt;MAX($C$3:C592),C592/MAX($C$3:C592)-1,0)</f>
        <v>-0.17485822306238186</v>
      </c>
    </row>
    <row r="593" spans="1:4" ht="15" thickBot="1">
      <c r="A593" s="97">
        <v>41341</v>
      </c>
      <c r="B593" s="98">
        <v>0.86699999999999999</v>
      </c>
      <c r="C593" s="98">
        <v>0.86699999999999999</v>
      </c>
      <c r="D593" s="3">
        <f>IF(C593&lt;MAX($C$3:C593),C593/MAX($C$3:C593)-1,0)</f>
        <v>-0.18052930056710781</v>
      </c>
    </row>
    <row r="594" spans="1:4" ht="15" thickBot="1">
      <c r="A594" s="97">
        <v>41344</v>
      </c>
      <c r="B594" s="98">
        <v>0.86399999999999999</v>
      </c>
      <c r="C594" s="98">
        <v>0.86399999999999999</v>
      </c>
      <c r="D594" s="3">
        <f>IF(C594&lt;MAX($C$3:C594),C594/MAX($C$3:C594)-1,0)</f>
        <v>-0.18336483931947078</v>
      </c>
    </row>
    <row r="595" spans="1:4" ht="15" thickBot="1">
      <c r="A595" s="97">
        <v>41345</v>
      </c>
      <c r="B595" s="98">
        <v>0.85499999999999998</v>
      </c>
      <c r="C595" s="98">
        <v>0.85499999999999998</v>
      </c>
      <c r="D595" s="3">
        <f>IF(C595&lt;MAX($C$3:C595),C595/MAX($C$3:C595)-1,0)</f>
        <v>-0.1918714555765596</v>
      </c>
    </row>
    <row r="596" spans="1:4" ht="15" thickBot="1">
      <c r="A596" s="97">
        <v>41346</v>
      </c>
      <c r="B596" s="98">
        <v>0.84699999999999998</v>
      </c>
      <c r="C596" s="98">
        <v>0.84699999999999998</v>
      </c>
      <c r="D596" s="3">
        <f>IF(C596&lt;MAX($C$3:C596),C596/MAX($C$3:C596)-1,0)</f>
        <v>-0.19943289224952743</v>
      </c>
    </row>
    <row r="597" spans="1:4" ht="15" thickBot="1">
      <c r="A597" s="97">
        <v>41347</v>
      </c>
      <c r="B597" s="98">
        <v>0.85199999999999998</v>
      </c>
      <c r="C597" s="98">
        <v>0.85199999999999998</v>
      </c>
      <c r="D597" s="3">
        <f>IF(C597&lt;MAX($C$3:C597),C597/MAX($C$3:C597)-1,0)</f>
        <v>-0.19470699432892258</v>
      </c>
    </row>
    <row r="598" spans="1:4" ht="15" thickBot="1">
      <c r="A598" s="97">
        <v>41348</v>
      </c>
      <c r="B598" s="98">
        <v>0.85499999999999998</v>
      </c>
      <c r="C598" s="98">
        <v>0.85499999999999998</v>
      </c>
      <c r="D598" s="3">
        <f>IF(C598&lt;MAX($C$3:C598),C598/MAX($C$3:C598)-1,0)</f>
        <v>-0.1918714555765596</v>
      </c>
    </row>
    <row r="599" spans="1:4" ht="15" thickBot="1">
      <c r="A599" s="97">
        <v>41351</v>
      </c>
      <c r="B599" s="98">
        <v>0.84799999999999998</v>
      </c>
      <c r="C599" s="98">
        <v>0.84799999999999998</v>
      </c>
      <c r="D599" s="3">
        <f>IF(C599&lt;MAX($C$3:C599),C599/MAX($C$3:C599)-1,0)</f>
        <v>-0.19848771266540643</v>
      </c>
    </row>
    <row r="600" spans="1:4" ht="15" thickBot="1">
      <c r="A600" s="97">
        <v>41352</v>
      </c>
      <c r="B600" s="98">
        <v>0.84799999999999998</v>
      </c>
      <c r="C600" s="98">
        <v>0.84799999999999998</v>
      </c>
      <c r="D600" s="3">
        <f>IF(C600&lt;MAX($C$3:C600),C600/MAX($C$3:C600)-1,0)</f>
        <v>-0.19848771266540643</v>
      </c>
    </row>
    <row r="601" spans="1:4" ht="15" thickBot="1">
      <c r="A601" s="97">
        <v>41353</v>
      </c>
      <c r="B601" s="98">
        <v>0.86799999999999999</v>
      </c>
      <c r="C601" s="98">
        <v>0.86799999999999999</v>
      </c>
      <c r="D601" s="3">
        <f>IF(C601&lt;MAX($C$3:C601),C601/MAX($C$3:C601)-1,0)</f>
        <v>-0.17958412098298682</v>
      </c>
    </row>
    <row r="602" spans="1:4" ht="15" thickBot="1">
      <c r="A602" s="97">
        <v>41354</v>
      </c>
      <c r="B602" s="98">
        <v>0.874</v>
      </c>
      <c r="C602" s="98">
        <v>0.874</v>
      </c>
      <c r="D602" s="3">
        <f>IF(C602&lt;MAX($C$3:C602),C602/MAX($C$3:C602)-1,0)</f>
        <v>-0.17391304347826086</v>
      </c>
    </row>
    <row r="603" spans="1:4" ht="15" thickBot="1">
      <c r="A603" s="97">
        <v>41355</v>
      </c>
      <c r="B603" s="98">
        <v>0.874</v>
      </c>
      <c r="C603" s="98">
        <v>0.874</v>
      </c>
      <c r="D603" s="3">
        <f>IF(C603&lt;MAX($C$3:C603),C603/MAX($C$3:C603)-1,0)</f>
        <v>-0.17391304347826086</v>
      </c>
    </row>
    <row r="604" spans="1:4" ht="15" thickBot="1">
      <c r="A604" s="97">
        <v>41358</v>
      </c>
      <c r="B604" s="98">
        <v>0.86599999999999999</v>
      </c>
      <c r="C604" s="98">
        <v>0.86599999999999999</v>
      </c>
      <c r="D604" s="3">
        <f>IF(C604&lt;MAX($C$3:C604),C604/MAX($C$3:C604)-1,0)</f>
        <v>-0.1814744801512288</v>
      </c>
    </row>
    <row r="605" spans="1:4" ht="15" thickBot="1">
      <c r="A605" s="97">
        <v>41359</v>
      </c>
      <c r="B605" s="98">
        <v>0.86699999999999999</v>
      </c>
      <c r="C605" s="98">
        <v>0.86699999999999999</v>
      </c>
      <c r="D605" s="3">
        <f>IF(C605&lt;MAX($C$3:C605),C605/MAX($C$3:C605)-1,0)</f>
        <v>-0.18052930056710781</v>
      </c>
    </row>
    <row r="606" spans="1:4" ht="15" thickBot="1">
      <c r="A606" s="97">
        <v>41360</v>
      </c>
      <c r="B606" s="98">
        <v>0.86599999999999999</v>
      </c>
      <c r="C606" s="98">
        <v>0.86599999999999999</v>
      </c>
      <c r="D606" s="3">
        <f>IF(C606&lt;MAX($C$3:C606),C606/MAX($C$3:C606)-1,0)</f>
        <v>-0.1814744801512288</v>
      </c>
    </row>
    <row r="607" spans="1:4" ht="15" thickBot="1">
      <c r="A607" s="97">
        <v>41361</v>
      </c>
      <c r="B607" s="98">
        <v>0.85499999999999998</v>
      </c>
      <c r="C607" s="98">
        <v>0.85499999999999998</v>
      </c>
      <c r="D607" s="3">
        <f>IF(C607&lt;MAX($C$3:C607),C607/MAX($C$3:C607)-1,0)</f>
        <v>-0.1918714555765596</v>
      </c>
    </row>
    <row r="608" spans="1:4" ht="15" thickBot="1">
      <c r="A608" s="97">
        <v>41362</v>
      </c>
      <c r="B608" s="98">
        <v>0.84699999999999998</v>
      </c>
      <c r="C608" s="98">
        <v>0.84699999999999998</v>
      </c>
      <c r="D608" s="3">
        <f>IF(C608&lt;MAX($C$3:C608),C608/MAX($C$3:C608)-1,0)</f>
        <v>-0.19943289224952743</v>
      </c>
    </row>
    <row r="609" spans="1:4" ht="15" thickBot="1">
      <c r="A609" s="97">
        <v>41365</v>
      </c>
      <c r="B609" s="98">
        <v>0.84499999999999997</v>
      </c>
      <c r="C609" s="98">
        <v>0.84499999999999997</v>
      </c>
      <c r="D609" s="3">
        <f>IF(C609&lt;MAX($C$3:C609),C609/MAX($C$3:C609)-1,0)</f>
        <v>-0.20132325141776941</v>
      </c>
    </row>
    <row r="610" spans="1:4" ht="15" thickBot="1">
      <c r="A610" s="97">
        <v>41366</v>
      </c>
      <c r="B610" s="98">
        <v>0.83699999999999997</v>
      </c>
      <c r="C610" s="98">
        <v>0.83699999999999997</v>
      </c>
      <c r="D610" s="3">
        <f>IF(C610&lt;MAX($C$3:C610),C610/MAX($C$3:C610)-1,0)</f>
        <v>-0.20888468809073735</v>
      </c>
    </row>
    <row r="611" spans="1:4" ht="15" thickBot="1">
      <c r="A611" s="97">
        <v>41367</v>
      </c>
      <c r="B611" s="98">
        <v>0.83099999999999996</v>
      </c>
      <c r="C611" s="98">
        <v>0.83099999999999996</v>
      </c>
      <c r="D611" s="3">
        <f>IF(C611&lt;MAX($C$3:C611),C611/MAX($C$3:C611)-1,0)</f>
        <v>-0.21455576559546319</v>
      </c>
    </row>
    <row r="612" spans="1:4" ht="15" thickBot="1">
      <c r="A612" s="101">
        <v>41372</v>
      </c>
      <c r="B612" s="98">
        <v>0.84199999999999997</v>
      </c>
      <c r="C612" s="98">
        <v>0.84199999999999997</v>
      </c>
      <c r="D612" s="3">
        <f>IF(C612&lt;MAX($C$3:C612),C612/MAX($C$3:C612)-1,0)</f>
        <v>-0.20415879017013239</v>
      </c>
    </row>
    <row r="613" spans="1:4" ht="15" thickBot="1">
      <c r="A613" s="97">
        <v>41373</v>
      </c>
      <c r="B613" s="98">
        <v>0.84299999999999997</v>
      </c>
      <c r="C613" s="98">
        <v>0.84299999999999997</v>
      </c>
      <c r="D613" s="3">
        <f>IF(C613&lt;MAX($C$3:C613),C613/MAX($C$3:C613)-1,0)</f>
        <v>-0.2032136105860114</v>
      </c>
    </row>
    <row r="614" spans="1:4" ht="15" thickBot="1">
      <c r="A614" s="97">
        <v>41374</v>
      </c>
      <c r="B614" s="98">
        <v>0.84099999999999997</v>
      </c>
      <c r="C614" s="98">
        <v>0.84099999999999997</v>
      </c>
      <c r="D614" s="3">
        <f>IF(C614&lt;MAX($C$3:C614),C614/MAX($C$3:C614)-1,0)</f>
        <v>-0.20510396975425338</v>
      </c>
    </row>
    <row r="615" spans="1:4" ht="15" thickBot="1">
      <c r="A615" s="97">
        <v>41375</v>
      </c>
      <c r="B615" s="98">
        <v>0.83899999999999997</v>
      </c>
      <c r="C615" s="98">
        <v>0.83899999999999997</v>
      </c>
      <c r="D615" s="3">
        <f>IF(C615&lt;MAX($C$3:C615),C615/MAX($C$3:C615)-1,0)</f>
        <v>-0.20699432892249536</v>
      </c>
    </row>
    <row r="616" spans="1:4" ht="15" thickBot="1">
      <c r="A616" s="97">
        <v>41376</v>
      </c>
      <c r="B616" s="98">
        <v>0.84199999999999997</v>
      </c>
      <c r="C616" s="98">
        <v>0.84199999999999997</v>
      </c>
      <c r="D616" s="3">
        <f>IF(C616&lt;MAX($C$3:C616),C616/MAX($C$3:C616)-1,0)</f>
        <v>-0.20415879017013239</v>
      </c>
    </row>
    <row r="617" spans="1:4" ht="15" thickBot="1">
      <c r="A617" s="97">
        <v>41379</v>
      </c>
      <c r="B617" s="98">
        <v>0.83499999999999996</v>
      </c>
      <c r="C617" s="98">
        <v>0.83499999999999996</v>
      </c>
      <c r="D617" s="3">
        <f>IF(C617&lt;MAX($C$3:C617),C617/MAX($C$3:C617)-1,0)</f>
        <v>-0.21077504725897933</v>
      </c>
    </row>
    <row r="618" spans="1:4" ht="15" thickBot="1">
      <c r="A618" s="97">
        <v>41380</v>
      </c>
      <c r="B618" s="98">
        <v>0.83799999999999997</v>
      </c>
      <c r="C618" s="98">
        <v>0.83799999999999997</v>
      </c>
      <c r="D618" s="3">
        <f>IF(C618&lt;MAX($C$3:C618),C618/MAX($C$3:C618)-1,0)</f>
        <v>-0.20793950850661636</v>
      </c>
    </row>
    <row r="619" spans="1:4" ht="15" thickBot="1">
      <c r="A619" s="97">
        <v>41381</v>
      </c>
      <c r="B619" s="98">
        <v>0.85099999999999998</v>
      </c>
      <c r="C619" s="98">
        <v>0.85099999999999998</v>
      </c>
      <c r="D619" s="3">
        <f>IF(C619&lt;MAX($C$3:C619),C619/MAX($C$3:C619)-1,0)</f>
        <v>-0.19565217391304357</v>
      </c>
    </row>
    <row r="620" spans="1:4" ht="15" thickBot="1">
      <c r="A620" s="97">
        <v>41382</v>
      </c>
      <c r="B620" s="98">
        <v>0.85299999999999998</v>
      </c>
      <c r="C620" s="98">
        <v>0.85299999999999998</v>
      </c>
      <c r="D620" s="3">
        <f>IF(C620&lt;MAX($C$3:C620),C620/MAX($C$3:C620)-1,0)</f>
        <v>-0.19376181474480159</v>
      </c>
    </row>
    <row r="621" spans="1:4" ht="15" thickBot="1">
      <c r="A621" s="97">
        <v>41383</v>
      </c>
      <c r="B621" s="98">
        <v>0.86599999999999999</v>
      </c>
      <c r="C621" s="98">
        <v>0.86599999999999999</v>
      </c>
      <c r="D621" s="3">
        <f>IF(C621&lt;MAX($C$3:C621),C621/MAX($C$3:C621)-1,0)</f>
        <v>-0.1814744801512288</v>
      </c>
    </row>
    <row r="622" spans="1:4" ht="15" thickBot="1">
      <c r="A622" s="97">
        <v>41386</v>
      </c>
      <c r="B622" s="98">
        <v>0.86399999999999999</v>
      </c>
      <c r="C622" s="98">
        <v>0.86399999999999999</v>
      </c>
      <c r="D622" s="3">
        <f>IF(C622&lt;MAX($C$3:C622),C622/MAX($C$3:C622)-1,0)</f>
        <v>-0.18336483931947078</v>
      </c>
    </row>
    <row r="623" spans="1:4" ht="15" thickBot="1">
      <c r="A623" s="97">
        <v>41387</v>
      </c>
      <c r="B623" s="98">
        <v>0.84799999999999998</v>
      </c>
      <c r="C623" s="98">
        <v>0.84799999999999998</v>
      </c>
      <c r="D623" s="3">
        <f>IF(C623&lt;MAX($C$3:C623),C623/MAX($C$3:C623)-1,0)</f>
        <v>-0.19848771266540643</v>
      </c>
    </row>
    <row r="624" spans="1:4" ht="15" thickBot="1">
      <c r="A624" s="97">
        <v>41388</v>
      </c>
      <c r="B624" s="98">
        <v>0.85899999999999999</v>
      </c>
      <c r="C624" s="98">
        <v>0.85899999999999999</v>
      </c>
      <c r="D624" s="3">
        <f>IF(C624&lt;MAX($C$3:C624),C624/MAX($C$3:C624)-1,0)</f>
        <v>-0.18809073724007563</v>
      </c>
    </row>
    <row r="625" spans="1:4" ht="15" thickBot="1">
      <c r="A625" s="97">
        <v>41389</v>
      </c>
      <c r="B625" s="98">
        <v>0.85299999999999998</v>
      </c>
      <c r="C625" s="98">
        <v>0.85299999999999998</v>
      </c>
      <c r="D625" s="3">
        <f>IF(C625&lt;MAX($C$3:C625),C625/MAX($C$3:C625)-1,0)</f>
        <v>-0.19376181474480159</v>
      </c>
    </row>
    <row r="626" spans="1:4" ht="15" thickBot="1">
      <c r="A626" s="97">
        <v>41390</v>
      </c>
      <c r="B626" s="98">
        <v>0.84599999999999997</v>
      </c>
      <c r="C626" s="98">
        <v>0.84599999999999997</v>
      </c>
      <c r="D626" s="3">
        <f>IF(C626&lt;MAX($C$3:C626),C626/MAX($C$3:C626)-1,0)</f>
        <v>-0.20037807183364842</v>
      </c>
    </row>
    <row r="627" spans="1:4" ht="15" thickBot="1">
      <c r="A627" s="97">
        <v>41396</v>
      </c>
      <c r="B627" s="98">
        <v>0.84899999999999998</v>
      </c>
      <c r="C627" s="98">
        <v>0.84899999999999998</v>
      </c>
      <c r="D627" s="3">
        <f>IF(C627&lt;MAX($C$3:C627),C627/MAX($C$3:C627)-1,0)</f>
        <v>-0.19754253308128555</v>
      </c>
    </row>
    <row r="628" spans="1:4" ht="15" thickBot="1">
      <c r="A628" s="97">
        <v>41397</v>
      </c>
      <c r="B628" s="98">
        <v>0.86299999999999999</v>
      </c>
      <c r="C628" s="98">
        <v>0.86299999999999999</v>
      </c>
      <c r="D628" s="3">
        <f>IF(C628&lt;MAX($C$3:C628),C628/MAX($C$3:C628)-1,0)</f>
        <v>-0.18431001890359178</v>
      </c>
    </row>
    <row r="629" spans="1:4" ht="15" thickBot="1">
      <c r="A629" s="97">
        <v>41400</v>
      </c>
      <c r="B629" s="98">
        <v>0.872</v>
      </c>
      <c r="C629" s="98">
        <v>0.872</v>
      </c>
      <c r="D629" s="3">
        <f>IF(C629&lt;MAX($C$3:C629),C629/MAX($C$3:C629)-1,0)</f>
        <v>-0.17580340264650285</v>
      </c>
    </row>
    <row r="630" spans="1:4" ht="15" thickBot="1">
      <c r="A630" s="97">
        <v>41401</v>
      </c>
      <c r="B630" s="98">
        <v>0.876</v>
      </c>
      <c r="C630" s="98">
        <v>0.876</v>
      </c>
      <c r="D630" s="3">
        <f>IF(C630&lt;MAX($C$3:C630),C630/MAX($C$3:C630)-1,0)</f>
        <v>-0.17202268431001899</v>
      </c>
    </row>
    <row r="631" spans="1:4" ht="15" thickBot="1">
      <c r="A631" s="97">
        <v>41402</v>
      </c>
      <c r="B631" s="98">
        <v>0.88400000000000001</v>
      </c>
      <c r="C631" s="98">
        <v>0.88400000000000001</v>
      </c>
      <c r="D631" s="3">
        <f>IF(C631&lt;MAX($C$3:C631),C631/MAX($C$3:C631)-1,0)</f>
        <v>-0.16446124763705106</v>
      </c>
    </row>
    <row r="632" spans="1:4" ht="15" thickBot="1">
      <c r="A632" s="101">
        <v>41403</v>
      </c>
      <c r="B632" s="98">
        <v>0.88100000000000001</v>
      </c>
      <c r="C632" s="98">
        <v>0.88100000000000001</v>
      </c>
      <c r="D632" s="3">
        <f>IF(C632&lt;MAX($C$3:C632),C632/MAX($C$3:C632)-1,0)</f>
        <v>-0.16729678638941403</v>
      </c>
    </row>
    <row r="633" spans="1:4" ht="15" thickBot="1">
      <c r="A633" s="97">
        <v>41404</v>
      </c>
      <c r="B633" s="98">
        <v>0.88200000000000001</v>
      </c>
      <c r="C633" s="98">
        <v>0.88200000000000001</v>
      </c>
      <c r="D633" s="3">
        <f>IF(C633&lt;MAX($C$3:C633),C633/MAX($C$3:C633)-1,0)</f>
        <v>-0.16635160680529304</v>
      </c>
    </row>
    <row r="634" spans="1:4" ht="15" thickBot="1">
      <c r="A634" s="97">
        <v>41407</v>
      </c>
      <c r="B634" s="98">
        <v>0.875</v>
      </c>
      <c r="C634" s="98">
        <v>0.875</v>
      </c>
      <c r="D634" s="3">
        <f>IF(C634&lt;MAX($C$3:C634),C634/MAX($C$3:C634)-1,0)</f>
        <v>-0.17296786389413987</v>
      </c>
    </row>
    <row r="635" spans="1:4" ht="15" thickBot="1">
      <c r="A635" s="97">
        <v>41408</v>
      </c>
      <c r="B635" s="98">
        <v>0.85199999999999998</v>
      </c>
      <c r="C635" s="98">
        <v>0.85199999999999998</v>
      </c>
      <c r="D635" s="3">
        <f>IF(C635&lt;MAX($C$3:C635),C635/MAX($C$3:C635)-1,0)</f>
        <v>-0.19470699432892258</v>
      </c>
    </row>
    <row r="636" spans="1:4" ht="15" thickBot="1">
      <c r="A636" s="97">
        <v>41409</v>
      </c>
      <c r="B636" s="98">
        <v>0.86199999999999999</v>
      </c>
      <c r="C636" s="98">
        <v>0.86199999999999999</v>
      </c>
      <c r="D636" s="3">
        <f>IF(C636&lt;MAX($C$3:C636),C636/MAX($C$3:C636)-1,0)</f>
        <v>-0.18525519848771277</v>
      </c>
    </row>
    <row r="637" spans="1:4" ht="15" thickBot="1">
      <c r="A637" s="97">
        <v>41410</v>
      </c>
      <c r="B637" s="98">
        <v>0.877</v>
      </c>
      <c r="C637" s="98">
        <v>0.877</v>
      </c>
      <c r="D637" s="3">
        <f>IF(C637&lt;MAX($C$3:C637),C637/MAX($C$3:C637)-1,0)</f>
        <v>-0.171077504725898</v>
      </c>
    </row>
    <row r="638" spans="1:4" ht="15" thickBot="1">
      <c r="A638" s="97">
        <v>41411</v>
      </c>
      <c r="B638" s="98">
        <v>0.88600000000000001</v>
      </c>
      <c r="C638" s="98">
        <v>0.88600000000000001</v>
      </c>
      <c r="D638" s="3">
        <f>IF(C638&lt;MAX($C$3:C638),C638/MAX($C$3:C638)-1,0)</f>
        <v>-0.16257088846880907</v>
      </c>
    </row>
    <row r="639" spans="1:4" ht="15" thickBot="1">
      <c r="A639" s="97">
        <v>41414</v>
      </c>
      <c r="B639" s="98">
        <v>0.89100000000000001</v>
      </c>
      <c r="C639" s="98">
        <v>0.89100000000000001</v>
      </c>
      <c r="D639" s="3">
        <f>IF(C639&lt;MAX($C$3:C639),C639/MAX($C$3:C639)-1,0)</f>
        <v>-0.15784499054820422</v>
      </c>
    </row>
    <row r="640" spans="1:4" ht="15" thickBot="1">
      <c r="A640" s="97">
        <v>41415</v>
      </c>
      <c r="B640" s="98">
        <v>0.89100000000000001</v>
      </c>
      <c r="C640" s="98">
        <v>0.89100000000000001</v>
      </c>
      <c r="D640" s="3">
        <f>IF(C640&lt;MAX($C$3:C640),C640/MAX($C$3:C640)-1,0)</f>
        <v>-0.15784499054820422</v>
      </c>
    </row>
    <row r="641" spans="1:4" ht="15" thickBot="1">
      <c r="A641" s="97">
        <v>41416</v>
      </c>
      <c r="B641" s="98">
        <v>0.89</v>
      </c>
      <c r="C641" s="98">
        <v>0.89</v>
      </c>
      <c r="D641" s="3">
        <f>IF(C641&lt;MAX($C$3:C641),C641/MAX($C$3:C641)-1,0)</f>
        <v>-0.15879017013232521</v>
      </c>
    </row>
    <row r="642" spans="1:4" ht="15" thickBot="1">
      <c r="A642" s="97">
        <v>41417</v>
      </c>
      <c r="B642" s="98">
        <v>0.88200000000000001</v>
      </c>
      <c r="C642" s="98">
        <v>0.88200000000000001</v>
      </c>
      <c r="D642" s="3">
        <f>IF(C642&lt;MAX($C$3:C642),C642/MAX($C$3:C642)-1,0)</f>
        <v>-0.16635160680529304</v>
      </c>
    </row>
    <row r="643" spans="1:4" ht="15" thickBot="1">
      <c r="A643" s="97">
        <v>41418</v>
      </c>
      <c r="B643" s="98">
        <v>0.88300000000000001</v>
      </c>
      <c r="C643" s="98">
        <v>0.88300000000000001</v>
      </c>
      <c r="D643" s="3">
        <f>IF(C643&lt;MAX($C$3:C643),C643/MAX($C$3:C643)-1,0)</f>
        <v>-0.16540642722117205</v>
      </c>
    </row>
    <row r="644" spans="1:4" ht="15" thickBot="1">
      <c r="A644" s="97">
        <v>41421</v>
      </c>
      <c r="B644" s="98">
        <v>0.88900000000000001</v>
      </c>
      <c r="C644" s="98">
        <v>0.88900000000000001</v>
      </c>
      <c r="D644" s="3">
        <f>IF(C644&lt;MAX($C$3:C644),C644/MAX($C$3:C644)-1,0)</f>
        <v>-0.15973534971644621</v>
      </c>
    </row>
    <row r="645" spans="1:4" ht="15" thickBot="1">
      <c r="A645" s="97">
        <v>41422</v>
      </c>
      <c r="B645" s="98">
        <v>0.89400000000000002</v>
      </c>
      <c r="C645" s="98">
        <v>0.89400000000000002</v>
      </c>
      <c r="D645" s="3">
        <f>IF(C645&lt;MAX($C$3:C645),C645/MAX($C$3:C645)-1,0)</f>
        <v>-0.15500945179584125</v>
      </c>
    </row>
    <row r="646" spans="1:4" ht="15" thickBot="1">
      <c r="A646" s="97">
        <v>41423</v>
      </c>
      <c r="B646" s="98">
        <v>0.89600000000000002</v>
      </c>
      <c r="C646" s="98">
        <v>0.89600000000000002</v>
      </c>
      <c r="D646" s="3">
        <f>IF(C646&lt;MAX($C$3:C646),C646/MAX($C$3:C646)-1,0)</f>
        <v>-0.15311909262759926</v>
      </c>
    </row>
    <row r="647" spans="1:4" ht="15" thickBot="1">
      <c r="A647" s="97">
        <v>41424</v>
      </c>
      <c r="B647" s="98">
        <v>0.88900000000000001</v>
      </c>
      <c r="C647" s="98">
        <v>0.88900000000000001</v>
      </c>
      <c r="D647" s="3">
        <f>IF(C647&lt;MAX($C$3:C647),C647/MAX($C$3:C647)-1,0)</f>
        <v>-0.15973534971644621</v>
      </c>
    </row>
    <row r="648" spans="1:4" ht="15" thickBot="1">
      <c r="A648" s="97">
        <v>41425</v>
      </c>
      <c r="B648" s="98">
        <v>0.88200000000000001</v>
      </c>
      <c r="C648" s="98">
        <v>0.88200000000000001</v>
      </c>
      <c r="D648" s="3">
        <f>IF(C648&lt;MAX($C$3:C648),C648/MAX($C$3:C648)-1,0)</f>
        <v>-0.16635160680529304</v>
      </c>
    </row>
    <row r="649" spans="1:4" ht="15" thickBot="1">
      <c r="A649" s="97">
        <v>41428</v>
      </c>
      <c r="B649" s="98">
        <v>0.879</v>
      </c>
      <c r="C649" s="98">
        <v>0.879</v>
      </c>
      <c r="D649" s="3">
        <f>IF(C649&lt;MAX($C$3:C649),C649/MAX($C$3:C649)-1,0)</f>
        <v>-0.16918714555765602</v>
      </c>
    </row>
    <row r="650" spans="1:4" ht="15" thickBot="1">
      <c r="A650" s="97">
        <v>41429</v>
      </c>
      <c r="B650" s="98">
        <v>0.86699999999999999</v>
      </c>
      <c r="C650" s="98">
        <v>0.86699999999999999</v>
      </c>
      <c r="D650" s="3">
        <f>IF(C650&lt;MAX($C$3:C650),C650/MAX($C$3:C650)-1,0)</f>
        <v>-0.18052930056710781</v>
      </c>
    </row>
    <row r="651" spans="1:4" ht="15" thickBot="1">
      <c r="A651" s="97">
        <v>41430</v>
      </c>
      <c r="B651" s="98">
        <v>0.872</v>
      </c>
      <c r="C651" s="98">
        <v>0.872</v>
      </c>
      <c r="D651" s="3">
        <f>IF(C651&lt;MAX($C$3:C651),C651/MAX($C$3:C651)-1,0)</f>
        <v>-0.17580340264650285</v>
      </c>
    </row>
    <row r="652" spans="1:4" ht="15" thickBot="1">
      <c r="A652" s="101">
        <v>41431</v>
      </c>
      <c r="B652" s="98">
        <v>0.87</v>
      </c>
      <c r="C652" s="98">
        <v>0.87</v>
      </c>
      <c r="D652" s="3">
        <f>IF(C652&lt;MAX($C$3:C652),C652/MAX($C$3:C652)-1,0)</f>
        <v>-0.17769376181474483</v>
      </c>
    </row>
    <row r="653" spans="1:4" ht="15" thickBot="1">
      <c r="A653" s="97">
        <v>41432</v>
      </c>
      <c r="B653" s="98">
        <v>0.86099999999999999</v>
      </c>
      <c r="C653" s="98">
        <v>0.86099999999999999</v>
      </c>
      <c r="D653" s="3">
        <f>IF(C653&lt;MAX($C$3:C653),C653/MAX($C$3:C653)-1,0)</f>
        <v>-0.18620037807183365</v>
      </c>
    </row>
    <row r="654" spans="1:4" ht="15" thickBot="1">
      <c r="A654" s="97">
        <v>41438</v>
      </c>
      <c r="B654" s="98">
        <v>0.84599999999999997</v>
      </c>
      <c r="C654" s="98">
        <v>0.84599999999999997</v>
      </c>
      <c r="D654" s="3">
        <f>IF(C654&lt;MAX($C$3:C654),C654/MAX($C$3:C654)-1,0)</f>
        <v>-0.20037807183364842</v>
      </c>
    </row>
    <row r="655" spans="1:4" ht="15" thickBot="1">
      <c r="A655" s="97">
        <v>41439</v>
      </c>
      <c r="B655" s="98">
        <v>0.85399999999999998</v>
      </c>
      <c r="C655" s="98">
        <v>0.85399999999999998</v>
      </c>
      <c r="D655" s="3">
        <f>IF(C655&lt;MAX($C$3:C655),C655/MAX($C$3:C655)-1,0)</f>
        <v>-0.19281663516068059</v>
      </c>
    </row>
    <row r="656" spans="1:4" ht="15" thickBot="1">
      <c r="A656" s="97">
        <v>41442</v>
      </c>
      <c r="B656" s="98">
        <v>0.85</v>
      </c>
      <c r="C656" s="98">
        <v>0.85</v>
      </c>
      <c r="D656" s="3">
        <f>IF(C656&lt;MAX($C$3:C656),C656/MAX($C$3:C656)-1,0)</f>
        <v>-0.19659735349716456</v>
      </c>
    </row>
    <row r="657" spans="1:4" ht="15" thickBot="1">
      <c r="A657" s="97">
        <v>41443</v>
      </c>
      <c r="B657" s="98">
        <v>0.86399999999999999</v>
      </c>
      <c r="C657" s="98">
        <v>0.86399999999999999</v>
      </c>
      <c r="D657" s="3">
        <f>IF(C657&lt;MAX($C$3:C657),C657/MAX($C$3:C657)-1,0)</f>
        <v>-0.18336483931947078</v>
      </c>
    </row>
    <row r="658" spans="1:4" ht="15" thickBot="1">
      <c r="A658" s="97">
        <v>41444</v>
      </c>
      <c r="B658" s="98">
        <v>0.86599999999999999</v>
      </c>
      <c r="C658" s="98">
        <v>0.86599999999999999</v>
      </c>
      <c r="D658" s="3">
        <f>IF(C658&lt;MAX($C$3:C658),C658/MAX($C$3:C658)-1,0)</f>
        <v>-0.1814744801512288</v>
      </c>
    </row>
    <row r="659" spans="1:4" ht="15" thickBot="1">
      <c r="A659" s="97">
        <v>41445</v>
      </c>
      <c r="B659" s="98">
        <v>0.84699999999999998</v>
      </c>
      <c r="C659" s="98">
        <v>0.84699999999999998</v>
      </c>
      <c r="D659" s="3">
        <f>IF(C659&lt;MAX($C$3:C659),C659/MAX($C$3:C659)-1,0)</f>
        <v>-0.19943289224952743</v>
      </c>
    </row>
    <row r="660" spans="1:4" ht="15" thickBot="1">
      <c r="A660" s="97">
        <v>41446</v>
      </c>
      <c r="B660" s="98">
        <v>0.84799999999999998</v>
      </c>
      <c r="C660" s="98">
        <v>0.84799999999999998</v>
      </c>
      <c r="D660" s="3">
        <f>IF(C660&lt;MAX($C$3:C660),C660/MAX($C$3:C660)-1,0)</f>
        <v>-0.19848771266540643</v>
      </c>
    </row>
    <row r="661" spans="1:4" ht="15" thickBot="1">
      <c r="A661" s="97">
        <v>41449</v>
      </c>
      <c r="B661" s="98">
        <v>0.81699999999999995</v>
      </c>
      <c r="C661" s="98">
        <v>0.81699999999999995</v>
      </c>
      <c r="D661" s="3">
        <f>IF(C661&lt;MAX($C$3:C661),C661/MAX($C$3:C661)-1,0)</f>
        <v>-0.22778827977315697</v>
      </c>
    </row>
    <row r="662" spans="1:4" ht="15" thickBot="1">
      <c r="A662" s="97">
        <v>41450</v>
      </c>
      <c r="B662" s="98">
        <v>0.82799999999999996</v>
      </c>
      <c r="C662" s="98">
        <v>0.82799999999999996</v>
      </c>
      <c r="D662" s="3">
        <f>IF(C662&lt;MAX($C$3:C662),C662/MAX($C$3:C662)-1,0)</f>
        <v>-0.21739130434782616</v>
      </c>
    </row>
    <row r="663" spans="1:4" ht="15" thickBot="1">
      <c r="A663" s="97">
        <v>41451</v>
      </c>
      <c r="B663" s="98">
        <v>0.83899999999999997</v>
      </c>
      <c r="C663" s="98">
        <v>0.83899999999999997</v>
      </c>
      <c r="D663" s="3">
        <f>IF(C663&lt;MAX($C$3:C663),C663/MAX($C$3:C663)-1,0)</f>
        <v>-0.20699432892249536</v>
      </c>
    </row>
    <row r="664" spans="1:4" ht="15" thickBot="1">
      <c r="A664" s="97">
        <v>41452</v>
      </c>
      <c r="B664" s="98">
        <v>0.83399999999999996</v>
      </c>
      <c r="C664" s="98">
        <v>0.83399999999999996</v>
      </c>
      <c r="D664" s="3">
        <f>IF(C664&lt;MAX($C$3:C664),C664/MAX($C$3:C664)-1,0)</f>
        <v>-0.21172022684310021</v>
      </c>
    </row>
    <row r="665" spans="1:4" ht="15" thickBot="1">
      <c r="A665" s="97">
        <v>41453</v>
      </c>
      <c r="B665" s="98">
        <v>0.83899999999999997</v>
      </c>
      <c r="C665" s="98">
        <v>0.83899999999999997</v>
      </c>
      <c r="D665" s="3">
        <f>IF(C665&lt;MAX($C$3:C665),C665/MAX($C$3:C665)-1,0)</f>
        <v>-0.20699432892249536</v>
      </c>
    </row>
    <row r="666" spans="1:4" ht="15" thickBot="1">
      <c r="A666" s="97">
        <v>41455</v>
      </c>
      <c r="B666" s="98">
        <v>0.83899999999999997</v>
      </c>
      <c r="C666" s="98">
        <v>0.83899999999999997</v>
      </c>
      <c r="D666" s="3">
        <f>IF(C666&lt;MAX($C$3:C666),C666/MAX($C$3:C666)-1,0)</f>
        <v>-0.20699432892249536</v>
      </c>
    </row>
    <row r="667" spans="1:4" ht="15" thickBot="1">
      <c r="A667" s="97">
        <v>41456</v>
      </c>
      <c r="B667" s="98">
        <v>0.85499999999999998</v>
      </c>
      <c r="C667" s="98">
        <v>0.85499999999999998</v>
      </c>
      <c r="D667" s="3">
        <f>IF(C667&lt;MAX($C$3:C667),C667/MAX($C$3:C667)-1,0)</f>
        <v>-0.1918714555765596</v>
      </c>
    </row>
    <row r="668" spans="1:4" ht="15" thickBot="1">
      <c r="A668" s="97">
        <v>41457</v>
      </c>
      <c r="B668" s="98">
        <v>0.86699999999999999</v>
      </c>
      <c r="C668" s="98">
        <v>0.86699999999999999</v>
      </c>
      <c r="D668" s="3">
        <f>IF(C668&lt;MAX($C$3:C668),C668/MAX($C$3:C668)-1,0)</f>
        <v>-0.18052930056710781</v>
      </c>
    </row>
    <row r="669" spans="1:4" ht="15" thickBot="1">
      <c r="A669" s="97">
        <v>41458</v>
      </c>
      <c r="B669" s="98">
        <v>0.876</v>
      </c>
      <c r="C669" s="98">
        <v>0.876</v>
      </c>
      <c r="D669" s="3">
        <f>IF(C669&lt;MAX($C$3:C669),C669/MAX($C$3:C669)-1,0)</f>
        <v>-0.17202268431001899</v>
      </c>
    </row>
    <row r="670" spans="1:4" ht="15" thickBot="1">
      <c r="A670" s="97">
        <v>41459</v>
      </c>
      <c r="B670" s="98">
        <v>0.878</v>
      </c>
      <c r="C670" s="98">
        <v>0.878</v>
      </c>
      <c r="D670" s="3">
        <f>IF(C670&lt;MAX($C$3:C670),C670/MAX($C$3:C670)-1,0)</f>
        <v>-0.17013232514177701</v>
      </c>
    </row>
    <row r="671" spans="1:4" ht="15" thickBot="1">
      <c r="A671" s="97">
        <v>41460</v>
      </c>
      <c r="B671" s="98">
        <v>0.873</v>
      </c>
      <c r="C671" s="98">
        <v>0.873</v>
      </c>
      <c r="D671" s="3">
        <f>IF(C671&lt;MAX($C$3:C671),C671/MAX($C$3:C671)-1,0)</f>
        <v>-0.17485822306238186</v>
      </c>
    </row>
    <row r="672" spans="1:4" ht="15" thickBot="1">
      <c r="A672" s="101">
        <v>41463</v>
      </c>
      <c r="B672" s="98">
        <v>0.86299999999999999</v>
      </c>
      <c r="C672" s="98">
        <v>0.86299999999999999</v>
      </c>
      <c r="D672" s="3">
        <f>IF(C672&lt;MAX($C$3:C672),C672/MAX($C$3:C672)-1,0)</f>
        <v>-0.18431001890359178</v>
      </c>
    </row>
    <row r="673" spans="1:4" ht="15" thickBot="1">
      <c r="A673" s="97">
        <v>41464</v>
      </c>
      <c r="B673" s="98">
        <v>0.86399999999999999</v>
      </c>
      <c r="C673" s="98">
        <v>0.86399999999999999</v>
      </c>
      <c r="D673" s="3">
        <f>IF(C673&lt;MAX($C$3:C673),C673/MAX($C$3:C673)-1,0)</f>
        <v>-0.18336483931947078</v>
      </c>
    </row>
    <row r="674" spans="1:4" ht="15" thickBot="1">
      <c r="A674" s="97">
        <v>41465</v>
      </c>
      <c r="B674" s="98">
        <v>0.873</v>
      </c>
      <c r="C674" s="98">
        <v>0.873</v>
      </c>
      <c r="D674" s="3">
        <f>IF(C674&lt;MAX($C$3:C674),C674/MAX($C$3:C674)-1,0)</f>
        <v>-0.17485822306238186</v>
      </c>
    </row>
    <row r="675" spans="1:4" ht="15" thickBot="1">
      <c r="A675" s="97">
        <v>41466</v>
      </c>
      <c r="B675" s="98">
        <v>0.88500000000000001</v>
      </c>
      <c r="C675" s="98">
        <v>0.88500000000000001</v>
      </c>
      <c r="D675" s="3">
        <f>IF(C675&lt;MAX($C$3:C675),C675/MAX($C$3:C675)-1,0)</f>
        <v>-0.16351606805293006</v>
      </c>
    </row>
    <row r="676" spans="1:4" ht="15" thickBot="1">
      <c r="A676" s="97">
        <v>41467</v>
      </c>
      <c r="B676" s="98">
        <v>0.88300000000000001</v>
      </c>
      <c r="C676" s="98">
        <v>0.88300000000000001</v>
      </c>
      <c r="D676" s="3">
        <f>IF(C676&lt;MAX($C$3:C676),C676/MAX($C$3:C676)-1,0)</f>
        <v>-0.16540642722117205</v>
      </c>
    </row>
    <row r="677" spans="1:4" ht="15" thickBot="1">
      <c r="A677" s="97">
        <v>41470</v>
      </c>
      <c r="B677" s="98">
        <v>0.89600000000000002</v>
      </c>
      <c r="C677" s="98">
        <v>0.89600000000000002</v>
      </c>
      <c r="D677" s="3">
        <f>IF(C677&lt;MAX($C$3:C677),C677/MAX($C$3:C677)-1,0)</f>
        <v>-0.15311909262759926</v>
      </c>
    </row>
    <row r="678" spans="1:4" ht="15" thickBot="1">
      <c r="A678" s="97">
        <v>41471</v>
      </c>
      <c r="B678" s="98">
        <v>0.89900000000000002</v>
      </c>
      <c r="C678" s="98">
        <v>0.89900000000000002</v>
      </c>
      <c r="D678" s="3">
        <f>IF(C678&lt;MAX($C$3:C678),C678/MAX($C$3:C678)-1,0)</f>
        <v>-0.15028355387523629</v>
      </c>
    </row>
    <row r="679" spans="1:4" ht="15" thickBot="1">
      <c r="A679" s="97">
        <v>41472</v>
      </c>
      <c r="B679" s="98">
        <v>0.88300000000000001</v>
      </c>
      <c r="C679" s="98">
        <v>0.88300000000000001</v>
      </c>
      <c r="D679" s="3">
        <f>IF(C679&lt;MAX($C$3:C679),C679/MAX($C$3:C679)-1,0)</f>
        <v>-0.16540642722117205</v>
      </c>
    </row>
    <row r="680" spans="1:4" ht="15" thickBot="1">
      <c r="A680" s="97">
        <v>41473</v>
      </c>
      <c r="B680" s="98">
        <v>0.874</v>
      </c>
      <c r="C680" s="98">
        <v>0.874</v>
      </c>
      <c r="D680" s="3">
        <f>IF(C680&lt;MAX($C$3:C680),C680/MAX($C$3:C680)-1,0)</f>
        <v>-0.17391304347826086</v>
      </c>
    </row>
    <row r="681" spans="1:4" ht="15" thickBot="1">
      <c r="A681" s="97">
        <v>41474</v>
      </c>
      <c r="B681" s="98">
        <v>0.85499999999999998</v>
      </c>
      <c r="C681" s="98">
        <v>0.85499999999999998</v>
      </c>
      <c r="D681" s="3">
        <f>IF(C681&lt;MAX($C$3:C681),C681/MAX($C$3:C681)-1,0)</f>
        <v>-0.1918714555765596</v>
      </c>
    </row>
    <row r="682" spans="1:4" ht="15" thickBot="1">
      <c r="A682" s="97">
        <v>41477</v>
      </c>
      <c r="B682" s="98">
        <v>0.86699999999999999</v>
      </c>
      <c r="C682" s="98">
        <v>0.86699999999999999</v>
      </c>
      <c r="D682" s="3">
        <f>IF(C682&lt;MAX($C$3:C682),C682/MAX($C$3:C682)-1,0)</f>
        <v>-0.18052930056710781</v>
      </c>
    </row>
    <row r="683" spans="1:4" ht="15" thickBot="1">
      <c r="A683" s="97">
        <v>41478</v>
      </c>
      <c r="B683" s="98">
        <v>0.88700000000000001</v>
      </c>
      <c r="C683" s="98">
        <v>0.88700000000000001</v>
      </c>
      <c r="D683" s="3">
        <f>IF(C683&lt;MAX($C$3:C683),C683/MAX($C$3:C683)-1,0)</f>
        <v>-0.16162570888468808</v>
      </c>
    </row>
    <row r="684" spans="1:4" ht="15" thickBot="1">
      <c r="A684" s="97">
        <v>41479</v>
      </c>
      <c r="B684" s="98">
        <v>0.88900000000000001</v>
      </c>
      <c r="C684" s="98">
        <v>0.88900000000000001</v>
      </c>
      <c r="D684" s="3">
        <f>IF(C684&lt;MAX($C$3:C684),C684/MAX($C$3:C684)-1,0)</f>
        <v>-0.15973534971644621</v>
      </c>
    </row>
    <row r="685" spans="1:4" ht="15" thickBot="1">
      <c r="A685" s="97">
        <v>41480</v>
      </c>
      <c r="B685" s="98">
        <v>0.88100000000000001</v>
      </c>
      <c r="C685" s="98">
        <v>0.88100000000000001</v>
      </c>
      <c r="D685" s="3">
        <f>IF(C685&lt;MAX($C$3:C685),C685/MAX($C$3:C685)-1,0)</f>
        <v>-0.16729678638941403</v>
      </c>
    </row>
    <row r="686" spans="1:4" ht="15" thickBot="1">
      <c r="A686" s="97">
        <v>41481</v>
      </c>
      <c r="B686" s="98">
        <v>0.877</v>
      </c>
      <c r="C686" s="98">
        <v>0.877</v>
      </c>
      <c r="D686" s="3">
        <f>IF(C686&lt;MAX($C$3:C686),C686/MAX($C$3:C686)-1,0)</f>
        <v>-0.171077504725898</v>
      </c>
    </row>
    <row r="687" spans="1:4" ht="15" thickBot="1">
      <c r="A687" s="97">
        <v>41484</v>
      </c>
      <c r="B687" s="98">
        <v>0.86099999999999999</v>
      </c>
      <c r="C687" s="98">
        <v>0.86099999999999999</v>
      </c>
      <c r="D687" s="3">
        <f>IF(C687&lt;MAX($C$3:C687),C687/MAX($C$3:C687)-1,0)</f>
        <v>-0.18620037807183365</v>
      </c>
    </row>
    <row r="688" spans="1:4" ht="15" thickBot="1">
      <c r="A688" s="97">
        <v>41485</v>
      </c>
      <c r="B688" s="98">
        <v>0.85899999999999999</v>
      </c>
      <c r="C688" s="98">
        <v>0.85899999999999999</v>
      </c>
      <c r="D688" s="3">
        <f>IF(C688&lt;MAX($C$3:C688),C688/MAX($C$3:C688)-1,0)</f>
        <v>-0.18809073724007563</v>
      </c>
    </row>
    <row r="689" spans="1:4" ht="15" thickBot="1">
      <c r="A689" s="97">
        <v>41486</v>
      </c>
      <c r="B689" s="98">
        <v>0.86199999999999999</v>
      </c>
      <c r="C689" s="98">
        <v>0.86199999999999999</v>
      </c>
      <c r="D689" s="3">
        <f>IF(C689&lt;MAX($C$3:C689),C689/MAX($C$3:C689)-1,0)</f>
        <v>-0.18525519848771277</v>
      </c>
    </row>
    <row r="690" spans="1:4" ht="15" thickBot="1">
      <c r="A690" s="97">
        <v>41487</v>
      </c>
      <c r="B690" s="98">
        <v>0.878</v>
      </c>
      <c r="C690" s="98">
        <v>0.878</v>
      </c>
      <c r="D690" s="3">
        <f>IF(C690&lt;MAX($C$3:C690),C690/MAX($C$3:C690)-1,0)</f>
        <v>-0.17013232514177701</v>
      </c>
    </row>
    <row r="691" spans="1:4" ht="15" thickBot="1">
      <c r="A691" s="97">
        <v>41488</v>
      </c>
      <c r="B691" s="98">
        <v>0.88200000000000001</v>
      </c>
      <c r="C691" s="98">
        <v>0.88200000000000001</v>
      </c>
      <c r="D691" s="3">
        <f>IF(C691&lt;MAX($C$3:C691),C691/MAX($C$3:C691)-1,0)</f>
        <v>-0.16635160680529304</v>
      </c>
    </row>
    <row r="692" spans="1:4" ht="15" thickBot="1">
      <c r="A692" s="101">
        <v>41491</v>
      </c>
      <c r="B692" s="98">
        <v>0.89700000000000002</v>
      </c>
      <c r="C692" s="98">
        <v>0.89700000000000002</v>
      </c>
      <c r="D692" s="3">
        <f>IF(C692&lt;MAX($C$3:C692),C692/MAX($C$3:C692)-1,0)</f>
        <v>-0.15217391304347827</v>
      </c>
    </row>
    <row r="693" spans="1:4" ht="15" thickBot="1">
      <c r="A693" s="97">
        <v>41492</v>
      </c>
      <c r="B693" s="98">
        <v>0.90800000000000003</v>
      </c>
      <c r="C693" s="98">
        <v>0.90800000000000003</v>
      </c>
      <c r="D693" s="3">
        <f>IF(C693&lt;MAX($C$3:C693),C693/MAX($C$3:C693)-1,0)</f>
        <v>-0.14177693761814747</v>
      </c>
    </row>
    <row r="694" spans="1:4" ht="15" thickBot="1">
      <c r="A694" s="97">
        <v>41493</v>
      </c>
      <c r="B694" s="98">
        <v>0.90900000000000003</v>
      </c>
      <c r="C694" s="98">
        <v>0.90900000000000003</v>
      </c>
      <c r="D694" s="3">
        <f>IF(C694&lt;MAX($C$3:C694),C694/MAX($C$3:C694)-1,0)</f>
        <v>-0.14083175803402648</v>
      </c>
    </row>
    <row r="695" spans="1:4" ht="15" thickBot="1">
      <c r="A695" s="97">
        <v>41494</v>
      </c>
      <c r="B695" s="98">
        <v>0.90800000000000003</v>
      </c>
      <c r="C695" s="98">
        <v>0.90800000000000003</v>
      </c>
      <c r="D695" s="3">
        <f>IF(C695&lt;MAX($C$3:C695),C695/MAX($C$3:C695)-1,0)</f>
        <v>-0.14177693761814747</v>
      </c>
    </row>
    <row r="696" spans="1:4" ht="15" thickBot="1">
      <c r="A696" s="97">
        <v>41495</v>
      </c>
      <c r="B696" s="98">
        <v>0.91300000000000003</v>
      </c>
      <c r="C696" s="98">
        <v>0.91300000000000003</v>
      </c>
      <c r="D696" s="3">
        <f>IF(C696&lt;MAX($C$3:C696),C696/MAX($C$3:C696)-1,0)</f>
        <v>-0.13705103969754251</v>
      </c>
    </row>
    <row r="697" spans="1:4" ht="15" thickBot="1">
      <c r="A697" s="97">
        <v>41498</v>
      </c>
      <c r="B697" s="98">
        <v>0.91800000000000004</v>
      </c>
      <c r="C697" s="98">
        <v>0.91800000000000004</v>
      </c>
      <c r="D697" s="3">
        <f>IF(C697&lt;MAX($C$3:C697),C697/MAX($C$3:C697)-1,0)</f>
        <v>-0.13232514177693766</v>
      </c>
    </row>
    <row r="698" spans="1:4" ht="15" thickBot="1">
      <c r="A698" s="97">
        <v>41499</v>
      </c>
      <c r="B698" s="98">
        <v>0.91100000000000003</v>
      </c>
      <c r="C698" s="98">
        <v>0.91100000000000003</v>
      </c>
      <c r="D698" s="3">
        <f>IF(C698&lt;MAX($C$3:C698),C698/MAX($C$3:C698)-1,0)</f>
        <v>-0.13894139886578449</v>
      </c>
    </row>
    <row r="699" spans="1:4" ht="15" thickBot="1">
      <c r="A699" s="97">
        <v>41500</v>
      </c>
      <c r="B699" s="98">
        <v>0.90800000000000003</v>
      </c>
      <c r="C699" s="98">
        <v>0.90800000000000003</v>
      </c>
      <c r="D699" s="3">
        <f>IF(C699&lt;MAX($C$3:C699),C699/MAX($C$3:C699)-1,0)</f>
        <v>-0.14177693761814747</v>
      </c>
    </row>
    <row r="700" spans="1:4" ht="15" thickBot="1">
      <c r="A700" s="97">
        <v>41501</v>
      </c>
      <c r="B700" s="98">
        <v>0.89800000000000002</v>
      </c>
      <c r="C700" s="98">
        <v>0.89800000000000002</v>
      </c>
      <c r="D700" s="3">
        <f>IF(C700&lt;MAX($C$3:C700),C700/MAX($C$3:C700)-1,0)</f>
        <v>-0.15122873345935728</v>
      </c>
    </row>
    <row r="701" spans="1:4" ht="15" thickBot="1">
      <c r="A701" s="97">
        <v>41502</v>
      </c>
      <c r="B701" s="98">
        <v>0.88200000000000001</v>
      </c>
      <c r="C701" s="98">
        <v>0.88200000000000001</v>
      </c>
      <c r="D701" s="3">
        <f>IF(C701&lt;MAX($C$3:C701),C701/MAX($C$3:C701)-1,0)</f>
        <v>-0.16635160680529304</v>
      </c>
    </row>
    <row r="702" spans="1:4" ht="15" thickBot="1">
      <c r="A702" s="97">
        <v>41505</v>
      </c>
      <c r="B702" s="98">
        <v>0.90100000000000002</v>
      </c>
      <c r="C702" s="98">
        <v>0.90100000000000002</v>
      </c>
      <c r="D702" s="3">
        <f>IF(C702&lt;MAX($C$3:C702),C702/MAX($C$3:C702)-1,0)</f>
        <v>-0.1483931947069943</v>
      </c>
    </row>
    <row r="703" spans="1:4" ht="15" thickBot="1">
      <c r="A703" s="97">
        <v>41506</v>
      </c>
      <c r="B703" s="98">
        <v>0.90200000000000002</v>
      </c>
      <c r="C703" s="98">
        <v>0.90200000000000002</v>
      </c>
      <c r="D703" s="3">
        <f>IF(C703&lt;MAX($C$3:C703),C703/MAX($C$3:C703)-1,0)</f>
        <v>-0.14744801512287331</v>
      </c>
    </row>
    <row r="704" spans="1:4" ht="15" thickBot="1">
      <c r="A704" s="97">
        <v>41507</v>
      </c>
      <c r="B704" s="98">
        <v>0.89600000000000002</v>
      </c>
      <c r="C704" s="98">
        <v>0.89600000000000002</v>
      </c>
      <c r="D704" s="3">
        <f>IF(C704&lt;MAX($C$3:C704),C704/MAX($C$3:C704)-1,0)</f>
        <v>-0.15311909262759926</v>
      </c>
    </row>
    <row r="705" spans="1:4" ht="15" thickBot="1">
      <c r="A705" s="97">
        <v>41508</v>
      </c>
      <c r="B705" s="98">
        <v>0.89600000000000002</v>
      </c>
      <c r="C705" s="98">
        <v>0.89600000000000002</v>
      </c>
      <c r="D705" s="3">
        <f>IF(C705&lt;MAX($C$3:C705),C705/MAX($C$3:C705)-1,0)</f>
        <v>-0.15311909262759926</v>
      </c>
    </row>
    <row r="706" spans="1:4" ht="15" thickBot="1">
      <c r="A706" s="97">
        <v>41509</v>
      </c>
      <c r="B706" s="98">
        <v>0.89200000000000002</v>
      </c>
      <c r="C706" s="98">
        <v>0.89200000000000002</v>
      </c>
      <c r="D706" s="3">
        <f>IF(C706&lt;MAX($C$3:C706),C706/MAX($C$3:C706)-1,0)</f>
        <v>-0.15689981096408323</v>
      </c>
    </row>
    <row r="707" spans="1:4" ht="15" thickBot="1">
      <c r="A707" s="97">
        <v>41512</v>
      </c>
      <c r="B707" s="98">
        <v>0.90500000000000003</v>
      </c>
      <c r="C707" s="98">
        <v>0.90500000000000003</v>
      </c>
      <c r="D707" s="3">
        <f>IF(C707&lt;MAX($C$3:C707),C707/MAX($C$3:C707)-1,0)</f>
        <v>-0.14461247637051045</v>
      </c>
    </row>
    <row r="708" spans="1:4" ht="15" thickBot="1">
      <c r="A708" s="97">
        <v>41513</v>
      </c>
      <c r="B708" s="98">
        <v>0.90400000000000003</v>
      </c>
      <c r="C708" s="98">
        <v>0.90400000000000003</v>
      </c>
      <c r="D708" s="3">
        <f>IF(C708&lt;MAX($C$3:C708),C708/MAX($C$3:C708)-1,0)</f>
        <v>-0.14555765595463144</v>
      </c>
    </row>
    <row r="709" spans="1:4" ht="15" thickBot="1">
      <c r="A709" s="97">
        <v>41514</v>
      </c>
      <c r="B709" s="98">
        <v>0.89500000000000002</v>
      </c>
      <c r="C709" s="98">
        <v>0.89500000000000002</v>
      </c>
      <c r="D709" s="3">
        <f>IF(C709&lt;MAX($C$3:C709),C709/MAX($C$3:C709)-1,0)</f>
        <v>-0.15406427221172025</v>
      </c>
    </row>
    <row r="710" spans="1:4" ht="15" thickBot="1">
      <c r="A710" s="97">
        <v>41515</v>
      </c>
      <c r="B710" s="98">
        <v>0.89100000000000001</v>
      </c>
      <c r="C710" s="98">
        <v>0.89100000000000001</v>
      </c>
      <c r="D710" s="3">
        <f>IF(C710&lt;MAX($C$3:C710),C710/MAX($C$3:C710)-1,0)</f>
        <v>-0.15784499054820422</v>
      </c>
    </row>
    <row r="711" spans="1:4" ht="15" thickBot="1">
      <c r="A711" s="97">
        <v>41516</v>
      </c>
      <c r="B711" s="98">
        <v>0.88600000000000001</v>
      </c>
      <c r="C711" s="98">
        <v>0.88600000000000001</v>
      </c>
      <c r="D711" s="3">
        <f>IF(C711&lt;MAX($C$3:C711),C711/MAX($C$3:C711)-1,0)</f>
        <v>-0.16257088846880907</v>
      </c>
    </row>
    <row r="712" spans="1:4" ht="15" thickBot="1">
      <c r="A712" s="101">
        <v>41519</v>
      </c>
      <c r="B712" s="98">
        <v>0.88900000000000001</v>
      </c>
      <c r="C712" s="98">
        <v>0.88900000000000001</v>
      </c>
      <c r="D712" s="3">
        <f>IF(C712&lt;MAX($C$3:C712),C712/MAX($C$3:C712)-1,0)</f>
        <v>-0.15973534971644621</v>
      </c>
    </row>
    <row r="713" spans="1:4" ht="15" thickBot="1">
      <c r="A713" s="97">
        <v>41520</v>
      </c>
      <c r="B713" s="98">
        <v>0.90200000000000002</v>
      </c>
      <c r="C713" s="98">
        <v>0.90200000000000002</v>
      </c>
      <c r="D713" s="3">
        <f>IF(C713&lt;MAX($C$3:C713),C713/MAX($C$3:C713)-1,0)</f>
        <v>-0.14744801512287331</v>
      </c>
    </row>
    <row r="714" spans="1:4" ht="15" thickBot="1">
      <c r="A714" s="97">
        <v>41521</v>
      </c>
      <c r="B714" s="98">
        <v>0.90200000000000002</v>
      </c>
      <c r="C714" s="98">
        <v>0.90200000000000002</v>
      </c>
      <c r="D714" s="3">
        <f>IF(C714&lt;MAX($C$3:C714),C714/MAX($C$3:C714)-1,0)</f>
        <v>-0.14744801512287331</v>
      </c>
    </row>
    <row r="715" spans="1:4" ht="15" thickBot="1">
      <c r="A715" s="97">
        <v>41522</v>
      </c>
      <c r="B715" s="98">
        <v>0.91100000000000003</v>
      </c>
      <c r="C715" s="98">
        <v>0.91100000000000003</v>
      </c>
      <c r="D715" s="3">
        <f>IF(C715&lt;MAX($C$3:C715),C715/MAX($C$3:C715)-1,0)</f>
        <v>-0.13894139886578449</v>
      </c>
    </row>
    <row r="716" spans="1:4" ht="15" thickBot="1">
      <c r="A716" s="97">
        <v>41523</v>
      </c>
      <c r="B716" s="98">
        <v>0.91</v>
      </c>
      <c r="C716" s="98">
        <v>0.91</v>
      </c>
      <c r="D716" s="3">
        <f>IF(C716&lt;MAX($C$3:C716),C716/MAX($C$3:C716)-1,0)</f>
        <v>-0.13988657844990549</v>
      </c>
    </row>
    <row r="717" spans="1:4" ht="15" thickBot="1">
      <c r="A717" s="97">
        <v>41526</v>
      </c>
      <c r="B717" s="98">
        <v>0.91500000000000004</v>
      </c>
      <c r="C717" s="98">
        <v>0.91500000000000004</v>
      </c>
      <c r="D717" s="3">
        <f>IF(C717&lt;MAX($C$3:C717),C717/MAX($C$3:C717)-1,0)</f>
        <v>-0.13516068052930053</v>
      </c>
    </row>
    <row r="718" spans="1:4" ht="15" thickBot="1">
      <c r="A718" s="97">
        <v>41527</v>
      </c>
      <c r="B718" s="98">
        <v>0.91800000000000004</v>
      </c>
      <c r="C718" s="98">
        <v>0.91800000000000004</v>
      </c>
      <c r="D718" s="3">
        <f>IF(C718&lt;MAX($C$3:C718),C718/MAX($C$3:C718)-1,0)</f>
        <v>-0.13232514177693766</v>
      </c>
    </row>
    <row r="719" spans="1:4" ht="15" thickBot="1">
      <c r="A719" s="97">
        <v>41528</v>
      </c>
      <c r="B719" s="98">
        <v>0.91400000000000003</v>
      </c>
      <c r="C719" s="98">
        <v>0.91400000000000003</v>
      </c>
      <c r="D719" s="3">
        <f>IF(C719&lt;MAX($C$3:C719),C719/MAX($C$3:C719)-1,0)</f>
        <v>-0.13610586011342152</v>
      </c>
    </row>
    <row r="720" spans="1:4" ht="15" thickBot="1">
      <c r="A720" s="97">
        <v>41529</v>
      </c>
      <c r="B720" s="98">
        <v>0.91400000000000003</v>
      </c>
      <c r="C720" s="98">
        <v>0.91400000000000003</v>
      </c>
      <c r="D720" s="3">
        <f>IF(C720&lt;MAX($C$3:C720),C720/MAX($C$3:C720)-1,0)</f>
        <v>-0.13610586011342152</v>
      </c>
    </row>
    <row r="721" spans="1:4" ht="15" thickBot="1">
      <c r="A721" s="97">
        <v>41530</v>
      </c>
      <c r="B721" s="98">
        <v>0.92800000000000005</v>
      </c>
      <c r="C721" s="98">
        <v>0.92800000000000005</v>
      </c>
      <c r="D721" s="3">
        <f>IF(C721&lt;MAX($C$3:C721),C721/MAX($C$3:C721)-1,0)</f>
        <v>-0.12287334593572774</v>
      </c>
    </row>
    <row r="722" spans="1:4" ht="15" thickBot="1">
      <c r="A722" s="97">
        <v>41533</v>
      </c>
      <c r="B722" s="98">
        <v>0.93300000000000005</v>
      </c>
      <c r="C722" s="98">
        <v>0.93300000000000005</v>
      </c>
      <c r="D722" s="3">
        <f>IF(C722&lt;MAX($C$3:C722),C722/MAX($C$3:C722)-1,0)</f>
        <v>-0.11814744801512289</v>
      </c>
    </row>
    <row r="723" spans="1:4" ht="15" thickBot="1">
      <c r="A723" s="97">
        <v>41534</v>
      </c>
      <c r="B723" s="98">
        <v>0.92600000000000005</v>
      </c>
      <c r="C723" s="98">
        <v>0.92600000000000005</v>
      </c>
      <c r="D723" s="3">
        <f>IF(C723&lt;MAX($C$3:C723),C723/MAX($C$3:C723)-1,0)</f>
        <v>-0.12476370510396972</v>
      </c>
    </row>
    <row r="724" spans="1:4" ht="15" thickBot="1">
      <c r="A724" s="97">
        <v>41535</v>
      </c>
      <c r="B724" s="98">
        <v>0.92700000000000005</v>
      </c>
      <c r="C724" s="98">
        <v>0.92700000000000005</v>
      </c>
      <c r="D724" s="3">
        <f>IF(C724&lt;MAX($C$3:C724),C724/MAX($C$3:C724)-1,0)</f>
        <v>-0.12381852551984873</v>
      </c>
    </row>
    <row r="725" spans="1:4" ht="15" thickBot="1">
      <c r="A725" s="97">
        <v>41540</v>
      </c>
      <c r="B725" s="98">
        <v>0.94899999999999995</v>
      </c>
      <c r="C725" s="98">
        <v>0.94899999999999995</v>
      </c>
      <c r="D725" s="3">
        <f>IF(C725&lt;MAX($C$3:C725),C725/MAX($C$3:C725)-1,0)</f>
        <v>-0.10302457466918724</v>
      </c>
    </row>
    <row r="726" spans="1:4" ht="15" thickBot="1">
      <c r="A726" s="97">
        <v>41541</v>
      </c>
      <c r="B726" s="98">
        <v>0.96199999999999997</v>
      </c>
      <c r="C726" s="98">
        <v>0.96199999999999997</v>
      </c>
      <c r="D726" s="3">
        <f>IF(C726&lt;MAX($C$3:C726),C726/MAX($C$3:C726)-1,0)</f>
        <v>-9.0737240075614456E-2</v>
      </c>
    </row>
    <row r="727" spans="1:4" ht="15" thickBot="1">
      <c r="A727" s="97">
        <v>41542</v>
      </c>
      <c r="B727" s="98">
        <v>0.96099999999999997</v>
      </c>
      <c r="C727" s="98">
        <v>0.96099999999999997</v>
      </c>
      <c r="D727" s="3">
        <f>IF(C727&lt;MAX($C$3:C727),C727/MAX($C$3:C727)-1,0)</f>
        <v>-9.1682419659735448E-2</v>
      </c>
    </row>
    <row r="728" spans="1:4" ht="15" thickBot="1">
      <c r="A728" s="97">
        <v>41543</v>
      </c>
      <c r="B728" s="98">
        <v>0.95199999999999996</v>
      </c>
      <c r="C728" s="98">
        <v>0.95199999999999996</v>
      </c>
      <c r="D728" s="3">
        <f>IF(C728&lt;MAX($C$3:C728),C728/MAX($C$3:C728)-1,0)</f>
        <v>-0.10018903591682427</v>
      </c>
    </row>
    <row r="729" spans="1:4" ht="15" thickBot="1">
      <c r="A729" s="97">
        <v>41544</v>
      </c>
      <c r="B729" s="98">
        <v>0.96</v>
      </c>
      <c r="C729" s="98">
        <v>0.96</v>
      </c>
      <c r="D729" s="3">
        <f>IF(C729&lt;MAX($C$3:C729),C729/MAX($C$3:C729)-1,0)</f>
        <v>-9.262759924385644E-2</v>
      </c>
    </row>
    <row r="730" spans="1:4" ht="15" thickBot="1">
      <c r="A730" s="97">
        <v>41547</v>
      </c>
      <c r="B730" s="98">
        <v>0.96799999999999997</v>
      </c>
      <c r="C730" s="98">
        <v>0.96799999999999997</v>
      </c>
      <c r="D730" s="3">
        <f>IF(C730&lt;MAX($C$3:C730),C730/MAX($C$3:C730)-1,0)</f>
        <v>-8.5066162570888504E-2</v>
      </c>
    </row>
    <row r="731" spans="1:4" ht="15" thickBot="1">
      <c r="A731" s="97">
        <v>41555</v>
      </c>
      <c r="B731" s="98">
        <v>0.97699999999999998</v>
      </c>
      <c r="C731" s="98">
        <v>0.97699999999999998</v>
      </c>
      <c r="D731" s="3">
        <f>IF(C731&lt;MAX($C$3:C731),C731/MAX($C$3:C731)-1,0)</f>
        <v>-7.6559546313799687E-2</v>
      </c>
    </row>
    <row r="732" spans="1:4" ht="15" thickBot="1">
      <c r="A732" s="101">
        <v>41556</v>
      </c>
      <c r="B732" s="98">
        <v>0.98799999999999999</v>
      </c>
      <c r="C732" s="98">
        <v>0.98799999999999999</v>
      </c>
      <c r="D732" s="3">
        <f>IF(C732&lt;MAX($C$3:C732),C732/MAX($C$3:C732)-1,0)</f>
        <v>-6.6162570888468886E-2</v>
      </c>
    </row>
    <row r="733" spans="1:4" ht="15" thickBot="1">
      <c r="A733" s="97">
        <v>41557</v>
      </c>
      <c r="B733" s="98">
        <v>0.99</v>
      </c>
      <c r="C733" s="98">
        <v>0.99</v>
      </c>
      <c r="D733" s="3">
        <f>IF(C733&lt;MAX($C$3:C733),C733/MAX($C$3:C733)-1,0)</f>
        <v>-6.4272211720226902E-2</v>
      </c>
    </row>
    <row r="734" spans="1:4" ht="15" thickBot="1">
      <c r="A734" s="97">
        <v>41558</v>
      </c>
      <c r="B734" s="98">
        <v>1.0009999999999999</v>
      </c>
      <c r="C734" s="98">
        <v>1.0009999999999999</v>
      </c>
      <c r="D734" s="3">
        <f>IF(C734&lt;MAX($C$3:C734),C734/MAX($C$3:C734)-1,0)</f>
        <v>-5.3875236294896212E-2</v>
      </c>
    </row>
    <row r="735" spans="1:4" ht="15" thickBot="1">
      <c r="A735" s="97">
        <v>41561</v>
      </c>
      <c r="B735" s="98">
        <v>1.004</v>
      </c>
      <c r="C735" s="98">
        <v>1.004</v>
      </c>
      <c r="D735" s="3">
        <f>IF(C735&lt;MAX($C$3:C735),C735/MAX($C$3:C735)-1,0)</f>
        <v>-5.1039697542533125E-2</v>
      </c>
    </row>
    <row r="736" spans="1:4" ht="15" thickBot="1">
      <c r="A736" s="97">
        <v>41562</v>
      </c>
      <c r="B736" s="98">
        <v>1.008</v>
      </c>
      <c r="C736" s="98">
        <v>1.008</v>
      </c>
      <c r="D736" s="3">
        <f>IF(C736&lt;MAX($C$3:C736),C736/MAX($C$3:C736)-1,0)</f>
        <v>-4.7258979206049156E-2</v>
      </c>
    </row>
    <row r="737" spans="1:4" ht="15" thickBot="1">
      <c r="A737" s="97">
        <v>41563</v>
      </c>
      <c r="B737" s="98">
        <v>0.99099999999999999</v>
      </c>
      <c r="C737" s="98">
        <v>0.99099999999999999</v>
      </c>
      <c r="D737" s="3">
        <f>IF(C737&lt;MAX($C$3:C737),C737/MAX($C$3:C737)-1,0)</f>
        <v>-6.332703213610591E-2</v>
      </c>
    </row>
    <row r="738" spans="1:4" ht="15" thickBot="1">
      <c r="A738" s="97">
        <v>41564</v>
      </c>
      <c r="B738" s="98">
        <v>0.98099999999999998</v>
      </c>
      <c r="C738" s="98">
        <v>0.98099999999999998</v>
      </c>
      <c r="D738" s="3">
        <f>IF(C738&lt;MAX($C$3:C738),C738/MAX($C$3:C738)-1,0)</f>
        <v>-7.2778827977315719E-2</v>
      </c>
    </row>
    <row r="739" spans="1:4" ht="15" thickBot="1">
      <c r="A739" s="97">
        <v>41565</v>
      </c>
      <c r="B739" s="98">
        <v>0.99299999999999999</v>
      </c>
      <c r="C739" s="98">
        <v>0.99299999999999999</v>
      </c>
      <c r="D739" s="3">
        <f>IF(C739&lt;MAX($C$3:C739),C739/MAX($C$3:C739)-1,0)</f>
        <v>-6.1436672967863926E-2</v>
      </c>
    </row>
    <row r="740" spans="1:4" ht="15" thickBot="1">
      <c r="A740" s="97">
        <v>41568</v>
      </c>
      <c r="B740" s="98">
        <v>1.028</v>
      </c>
      <c r="C740" s="98">
        <v>1.028</v>
      </c>
      <c r="D740" s="3">
        <f>IF(C740&lt;MAX($C$3:C740),C740/MAX($C$3:C740)-1,0)</f>
        <v>-2.8355387523629538E-2</v>
      </c>
    </row>
    <row r="741" spans="1:4" ht="15" thickBot="1">
      <c r="A741" s="97">
        <v>41569</v>
      </c>
      <c r="B741" s="98">
        <v>1.018</v>
      </c>
      <c r="C741" s="98">
        <v>1.018</v>
      </c>
      <c r="D741" s="3">
        <f>IF(C741&lt;MAX($C$3:C741),C741/MAX($C$3:C741)-1,0)</f>
        <v>-3.7807183364839347E-2</v>
      </c>
    </row>
    <row r="742" spans="1:4" ht="15" thickBot="1">
      <c r="A742" s="97">
        <v>41570</v>
      </c>
      <c r="B742" s="98">
        <v>0.98799999999999999</v>
      </c>
      <c r="C742" s="98">
        <v>0.98799999999999999</v>
      </c>
      <c r="D742" s="3">
        <f>IF(C742&lt;MAX($C$3:C742),C742/MAX($C$3:C742)-1,0)</f>
        <v>-6.6162570888468886E-2</v>
      </c>
    </row>
    <row r="743" spans="1:4" ht="15" thickBot="1">
      <c r="A743" s="97">
        <v>41571</v>
      </c>
      <c r="B743" s="98">
        <v>0.98699999999999999</v>
      </c>
      <c r="C743" s="98">
        <v>0.98699999999999999</v>
      </c>
      <c r="D743" s="3">
        <f>IF(C743&lt;MAX($C$3:C743),C743/MAX($C$3:C743)-1,0)</f>
        <v>-6.7107750472589878E-2</v>
      </c>
    </row>
    <row r="744" spans="1:4" ht="15" thickBot="1">
      <c r="A744" s="97">
        <v>41572</v>
      </c>
      <c r="B744" s="98">
        <v>0.96899999999999997</v>
      </c>
      <c r="C744" s="98">
        <v>0.96899999999999997</v>
      </c>
      <c r="D744" s="3">
        <f>IF(C744&lt;MAX($C$3:C744),C744/MAX($C$3:C744)-1,0)</f>
        <v>-8.4120982986767512E-2</v>
      </c>
    </row>
    <row r="745" spans="1:4" ht="15" thickBot="1">
      <c r="A745" s="97">
        <v>41575</v>
      </c>
      <c r="B745" s="98">
        <v>0.96499999999999997</v>
      </c>
      <c r="C745" s="98">
        <v>0.96499999999999997</v>
      </c>
      <c r="D745" s="3">
        <f>IF(C745&lt;MAX($C$3:C745),C745/MAX($C$3:C745)-1,0)</f>
        <v>-8.790170132325148E-2</v>
      </c>
    </row>
    <row r="746" spans="1:4" ht="15" thickBot="1">
      <c r="A746" s="97">
        <v>41576</v>
      </c>
      <c r="B746" s="98">
        <v>0.95899999999999996</v>
      </c>
      <c r="C746" s="98">
        <v>0.95899999999999996</v>
      </c>
      <c r="D746" s="3">
        <f>IF(C746&lt;MAX($C$3:C746),C746/MAX($C$3:C746)-1,0)</f>
        <v>-9.3572778827977432E-2</v>
      </c>
    </row>
    <row r="747" spans="1:4" ht="15" thickBot="1">
      <c r="A747" s="97">
        <v>41577</v>
      </c>
      <c r="B747" s="98">
        <v>0.97799999999999998</v>
      </c>
      <c r="C747" s="98">
        <v>0.97799999999999998</v>
      </c>
      <c r="D747" s="3">
        <f>IF(C747&lt;MAX($C$3:C747),C747/MAX($C$3:C747)-1,0)</f>
        <v>-7.5614366729678695E-2</v>
      </c>
    </row>
    <row r="748" spans="1:4" ht="15" thickBot="1">
      <c r="A748" s="97">
        <v>41578</v>
      </c>
      <c r="B748" s="98">
        <v>0.94899999999999995</v>
      </c>
      <c r="C748" s="98">
        <v>0.94899999999999995</v>
      </c>
      <c r="D748" s="3">
        <f>IF(C748&lt;MAX($C$3:C748),C748/MAX($C$3:C748)-1,0)</f>
        <v>-0.10302457466918724</v>
      </c>
    </row>
    <row r="749" spans="1:4" ht="15" thickBot="1">
      <c r="A749" s="97">
        <v>41579</v>
      </c>
      <c r="B749" s="98">
        <v>0.94699999999999995</v>
      </c>
      <c r="C749" s="98">
        <v>0.94699999999999995</v>
      </c>
      <c r="D749" s="3">
        <f>IF(C749&lt;MAX($C$3:C749),C749/MAX($C$3:C749)-1,0)</f>
        <v>-0.10491493383742923</v>
      </c>
    </row>
    <row r="750" spans="1:4" ht="15" thickBot="1">
      <c r="A750" s="97">
        <v>41582</v>
      </c>
      <c r="B750" s="98">
        <v>0.94799999999999995</v>
      </c>
      <c r="C750" s="98">
        <v>0.94799999999999995</v>
      </c>
      <c r="D750" s="3">
        <f>IF(C750&lt;MAX($C$3:C750),C750/MAX($C$3:C750)-1,0)</f>
        <v>-0.10396975425330823</v>
      </c>
    </row>
    <row r="751" spans="1:4" ht="15" thickBot="1">
      <c r="A751" s="97">
        <v>41583</v>
      </c>
      <c r="B751" s="98">
        <v>0.95299999999999996</v>
      </c>
      <c r="C751" s="98">
        <v>0.95299999999999996</v>
      </c>
      <c r="D751" s="3">
        <f>IF(C751&lt;MAX($C$3:C751),C751/MAX($C$3:C751)-1,0)</f>
        <v>-9.9243856332703273E-2</v>
      </c>
    </row>
    <row r="752" spans="1:4" ht="15" thickBot="1">
      <c r="A752" s="101">
        <v>41584</v>
      </c>
      <c r="B752" s="98">
        <v>0.93799999999999994</v>
      </c>
      <c r="C752" s="98">
        <v>0.93799999999999994</v>
      </c>
      <c r="D752" s="3">
        <f>IF(C752&lt;MAX($C$3:C752),C752/MAX($C$3:C752)-1,0)</f>
        <v>-0.11342155009451804</v>
      </c>
    </row>
    <row r="753" spans="1:4" ht="15" thickBot="1">
      <c r="A753" s="97">
        <v>41585</v>
      </c>
      <c r="B753" s="98">
        <v>0.92400000000000004</v>
      </c>
      <c r="C753" s="98">
        <v>0.92400000000000004</v>
      </c>
      <c r="D753" s="3">
        <f>IF(C753&lt;MAX($C$3:C753),C753/MAX($C$3:C753)-1,0)</f>
        <v>-0.12665406427221171</v>
      </c>
    </row>
    <row r="754" spans="1:4" ht="15" thickBot="1">
      <c r="A754" s="97">
        <v>41586</v>
      </c>
      <c r="B754" s="98">
        <v>0.91300000000000003</v>
      </c>
      <c r="C754" s="98">
        <v>0.91300000000000003</v>
      </c>
      <c r="D754" s="3">
        <f>IF(C754&lt;MAX($C$3:C754),C754/MAX($C$3:C754)-1,0)</f>
        <v>-0.13705103969754251</v>
      </c>
    </row>
    <row r="755" spans="1:4" ht="15" thickBot="1">
      <c r="A755" s="97">
        <v>41589</v>
      </c>
      <c r="B755" s="98">
        <v>0.91900000000000004</v>
      </c>
      <c r="C755" s="98">
        <v>0.91900000000000004</v>
      </c>
      <c r="D755" s="3">
        <f>IF(C755&lt;MAX($C$3:C755),C755/MAX($C$3:C755)-1,0)</f>
        <v>-0.13137996219281667</v>
      </c>
    </row>
    <row r="756" spans="1:4" ht="15" thickBot="1">
      <c r="A756" s="97">
        <v>41590</v>
      </c>
      <c r="B756" s="98">
        <v>0.92700000000000005</v>
      </c>
      <c r="C756" s="98">
        <v>0.92700000000000005</v>
      </c>
      <c r="D756" s="3">
        <f>IF(C756&lt;MAX($C$3:C756),C756/MAX($C$3:C756)-1,0)</f>
        <v>-0.12381852551984873</v>
      </c>
    </row>
    <row r="757" spans="1:4" ht="15" thickBot="1">
      <c r="A757" s="97">
        <v>41591</v>
      </c>
      <c r="B757" s="98">
        <v>0.91200000000000003</v>
      </c>
      <c r="C757" s="98">
        <v>0.91200000000000003</v>
      </c>
      <c r="D757" s="3">
        <f>IF(C757&lt;MAX($C$3:C757),C757/MAX($C$3:C757)-1,0)</f>
        <v>-0.1379962192816635</v>
      </c>
    </row>
    <row r="758" spans="1:4" ht="15" thickBot="1">
      <c r="A758" s="97">
        <v>41592</v>
      </c>
      <c r="B758" s="98">
        <v>0.92800000000000005</v>
      </c>
      <c r="C758" s="98">
        <v>0.92800000000000005</v>
      </c>
      <c r="D758" s="3">
        <f>IF(C758&lt;MAX($C$3:C758),C758/MAX($C$3:C758)-1,0)</f>
        <v>-0.12287334593572774</v>
      </c>
    </row>
    <row r="759" spans="1:4" ht="15" thickBot="1">
      <c r="A759" s="97">
        <v>41593</v>
      </c>
      <c r="B759" s="98">
        <v>0.94299999999999995</v>
      </c>
      <c r="C759" s="98">
        <v>0.94299999999999995</v>
      </c>
      <c r="D759" s="3">
        <f>IF(C759&lt;MAX($C$3:C759),C759/MAX($C$3:C759)-1,0)</f>
        <v>-0.10869565217391308</v>
      </c>
    </row>
    <row r="760" spans="1:4" ht="15" thickBot="1">
      <c r="A760" s="97">
        <v>41596</v>
      </c>
      <c r="B760" s="98">
        <v>0.95199999999999996</v>
      </c>
      <c r="C760" s="98">
        <v>0.95199999999999996</v>
      </c>
      <c r="D760" s="3">
        <f>IF(C760&lt;MAX($C$3:C760),C760/MAX($C$3:C760)-1,0)</f>
        <v>-0.10018903591682427</v>
      </c>
    </row>
    <row r="761" spans="1:4" ht="15" thickBot="1">
      <c r="A761" s="97">
        <v>41597</v>
      </c>
      <c r="B761" s="98">
        <v>0.94199999999999995</v>
      </c>
      <c r="C761" s="98">
        <v>0.94199999999999995</v>
      </c>
      <c r="D761" s="3">
        <f>IF(C761&lt;MAX($C$3:C761),C761/MAX($C$3:C761)-1,0)</f>
        <v>-0.10964083175803407</v>
      </c>
    </row>
    <row r="762" spans="1:4" ht="15" thickBot="1">
      <c r="A762" s="97">
        <v>41598</v>
      </c>
      <c r="B762" s="98">
        <v>0.94599999999999995</v>
      </c>
      <c r="C762" s="98">
        <v>0.94599999999999995</v>
      </c>
      <c r="D762" s="3">
        <f>IF(C762&lt;MAX($C$3:C762),C762/MAX($C$3:C762)-1,0)</f>
        <v>-0.10586011342155022</v>
      </c>
    </row>
    <row r="763" spans="1:4" ht="15" thickBot="1">
      <c r="A763" s="97">
        <v>41599</v>
      </c>
      <c r="B763" s="98">
        <v>0.93799999999999994</v>
      </c>
      <c r="C763" s="98">
        <v>0.93799999999999994</v>
      </c>
      <c r="D763" s="3">
        <f>IF(C763&lt;MAX($C$3:C763),C763/MAX($C$3:C763)-1,0)</f>
        <v>-0.11342155009451804</v>
      </c>
    </row>
    <row r="764" spans="1:4" ht="15" thickBot="1">
      <c r="A764" s="97">
        <v>41600</v>
      </c>
      <c r="B764" s="98">
        <v>0.93799999999999994</v>
      </c>
      <c r="C764" s="98">
        <v>0.93799999999999994</v>
      </c>
      <c r="D764" s="3">
        <f>IF(C764&lt;MAX($C$3:C764),C764/MAX($C$3:C764)-1,0)</f>
        <v>-0.11342155009451804</v>
      </c>
    </row>
    <row r="765" spans="1:4" ht="15" thickBot="1">
      <c r="A765" s="97">
        <v>41603</v>
      </c>
      <c r="B765" s="98">
        <v>0.93400000000000005</v>
      </c>
      <c r="C765" s="98">
        <v>0.93400000000000005</v>
      </c>
      <c r="D765" s="3">
        <f>IF(C765&lt;MAX($C$3:C765),C765/MAX($C$3:C765)-1,0)</f>
        <v>-0.1172022684310019</v>
      </c>
    </row>
    <row r="766" spans="1:4" ht="15" thickBot="1">
      <c r="A766" s="97">
        <v>41604</v>
      </c>
      <c r="B766" s="98">
        <v>0.93100000000000005</v>
      </c>
      <c r="C766" s="98">
        <v>0.93100000000000005</v>
      </c>
      <c r="D766" s="3">
        <f>IF(C766&lt;MAX($C$3:C766),C766/MAX($C$3:C766)-1,0)</f>
        <v>-0.12003780718336488</v>
      </c>
    </row>
    <row r="767" spans="1:4" ht="15" thickBot="1">
      <c r="A767" s="97">
        <v>41605</v>
      </c>
      <c r="B767" s="98">
        <v>0.93500000000000005</v>
      </c>
      <c r="C767" s="98">
        <v>0.93500000000000005</v>
      </c>
      <c r="D767" s="3">
        <f>IF(C767&lt;MAX($C$3:C767),C767/MAX($C$3:C767)-1,0)</f>
        <v>-0.11625708884688091</v>
      </c>
    </row>
    <row r="768" spans="1:4" ht="15" thickBot="1">
      <c r="A768" s="97">
        <v>41606</v>
      </c>
      <c r="B768" s="98">
        <v>0.95</v>
      </c>
      <c r="C768" s="98">
        <v>0.95</v>
      </c>
      <c r="D768" s="3">
        <f>IF(C768&lt;MAX($C$3:C768),C768/MAX($C$3:C768)-1,0)</f>
        <v>-0.10207939508506625</v>
      </c>
    </row>
    <row r="769" spans="1:4" ht="15" thickBot="1">
      <c r="A769" s="97">
        <v>41607</v>
      </c>
      <c r="B769" s="98">
        <v>0.95199999999999996</v>
      </c>
      <c r="C769" s="98">
        <v>0.95199999999999996</v>
      </c>
      <c r="D769" s="3">
        <f>IF(C769&lt;MAX($C$3:C769),C769/MAX($C$3:C769)-1,0)</f>
        <v>-0.10018903591682427</v>
      </c>
    </row>
    <row r="770" spans="1:4" ht="15" thickBot="1">
      <c r="A770" s="97">
        <v>41610</v>
      </c>
      <c r="B770" s="98">
        <v>0.92200000000000004</v>
      </c>
      <c r="C770" s="98">
        <v>0.92200000000000004</v>
      </c>
      <c r="D770" s="3">
        <f>IF(C770&lt;MAX($C$3:C770),C770/MAX($C$3:C770)-1,0)</f>
        <v>-0.12854442344045369</v>
      </c>
    </row>
    <row r="771" spans="1:4" ht="15" thickBot="1">
      <c r="A771" s="97">
        <v>41611</v>
      </c>
      <c r="B771" s="98">
        <v>0.93600000000000005</v>
      </c>
      <c r="C771" s="98">
        <v>0.93600000000000005</v>
      </c>
      <c r="D771" s="3">
        <f>IF(C771&lt;MAX($C$3:C771),C771/MAX($C$3:C771)-1,0)</f>
        <v>-0.11531190926275992</v>
      </c>
    </row>
    <row r="772" spans="1:4" ht="15" thickBot="1">
      <c r="A772" s="101">
        <v>41612</v>
      </c>
      <c r="B772" s="98">
        <v>0.94899999999999995</v>
      </c>
      <c r="C772" s="98">
        <v>0.94899999999999995</v>
      </c>
      <c r="D772" s="3">
        <f>IF(C772&lt;MAX($C$3:C772),C772/MAX($C$3:C772)-1,0)</f>
        <v>-0.10302457466918724</v>
      </c>
    </row>
    <row r="773" spans="1:4" ht="15" thickBot="1">
      <c r="A773" s="97">
        <v>41613</v>
      </c>
      <c r="B773" s="98">
        <v>0.94499999999999995</v>
      </c>
      <c r="C773" s="98">
        <v>0.94499999999999995</v>
      </c>
      <c r="D773" s="3">
        <f>IF(C773&lt;MAX($C$3:C773),C773/MAX($C$3:C773)-1,0)</f>
        <v>-0.10680529300567121</v>
      </c>
    </row>
    <row r="774" spans="1:4" ht="15" thickBot="1">
      <c r="A774" s="97">
        <v>41614</v>
      </c>
      <c r="B774" s="98">
        <v>0.94499999999999995</v>
      </c>
      <c r="C774" s="98">
        <v>0.94499999999999995</v>
      </c>
      <c r="D774" s="3">
        <f>IF(C774&lt;MAX($C$3:C774),C774/MAX($C$3:C774)-1,0)</f>
        <v>-0.10680529300567121</v>
      </c>
    </row>
    <row r="775" spans="1:4" ht="15" thickBot="1">
      <c r="A775" s="97">
        <v>41617</v>
      </c>
      <c r="B775" s="98">
        <v>0.95399999999999996</v>
      </c>
      <c r="C775" s="98">
        <v>0.95399999999999996</v>
      </c>
      <c r="D775" s="3">
        <f>IF(C775&lt;MAX($C$3:C775),C775/MAX($C$3:C775)-1,0)</f>
        <v>-9.8298676748582281E-2</v>
      </c>
    </row>
    <row r="776" spans="1:4" ht="15" thickBot="1">
      <c r="A776" s="97">
        <v>41618</v>
      </c>
      <c r="B776" s="98">
        <v>0.95599999999999996</v>
      </c>
      <c r="C776" s="98">
        <v>0.95599999999999996</v>
      </c>
      <c r="D776" s="3">
        <f>IF(C776&lt;MAX($C$3:C776),C776/MAX($C$3:C776)-1,0)</f>
        <v>-9.6408317580340297E-2</v>
      </c>
    </row>
    <row r="777" spans="1:4" ht="15" thickBot="1">
      <c r="A777" s="97">
        <v>41619</v>
      </c>
      <c r="B777" s="98">
        <v>0.95199999999999996</v>
      </c>
      <c r="C777" s="98">
        <v>0.95199999999999996</v>
      </c>
      <c r="D777" s="3">
        <f>IF(C777&lt;MAX($C$3:C777),C777/MAX($C$3:C777)-1,0)</f>
        <v>-0.10018903591682427</v>
      </c>
    </row>
    <row r="778" spans="1:4" ht="15" thickBot="1">
      <c r="A778" s="97">
        <v>41620</v>
      </c>
      <c r="B778" s="98">
        <v>0.95699999999999996</v>
      </c>
      <c r="C778" s="98">
        <v>0.95699999999999996</v>
      </c>
      <c r="D778" s="3">
        <f>IF(C778&lt;MAX($C$3:C778),C778/MAX($C$3:C778)-1,0)</f>
        <v>-9.5463137996219416E-2</v>
      </c>
    </row>
    <row r="779" spans="1:4" ht="15" thickBot="1">
      <c r="A779" s="97">
        <v>41621</v>
      </c>
      <c r="B779" s="98">
        <v>0.96199999999999997</v>
      </c>
      <c r="C779" s="98">
        <v>0.96199999999999997</v>
      </c>
      <c r="D779" s="3">
        <f>IF(C779&lt;MAX($C$3:C779),C779/MAX($C$3:C779)-1,0)</f>
        <v>-9.0737240075614456E-2</v>
      </c>
    </row>
    <row r="780" spans="1:4" ht="15" thickBot="1">
      <c r="A780" s="97">
        <v>41624</v>
      </c>
      <c r="B780" s="98">
        <v>0.94699999999999995</v>
      </c>
      <c r="C780" s="98">
        <v>0.94699999999999995</v>
      </c>
      <c r="D780" s="3">
        <f>IF(C780&lt;MAX($C$3:C780),C780/MAX($C$3:C780)-1,0)</f>
        <v>-0.10491493383742923</v>
      </c>
    </row>
    <row r="781" spans="1:4" ht="15" thickBot="1">
      <c r="A781" s="97">
        <v>41625</v>
      </c>
      <c r="B781" s="98">
        <v>0.93799999999999994</v>
      </c>
      <c r="C781" s="98">
        <v>0.93799999999999994</v>
      </c>
      <c r="D781" s="3">
        <f>IF(C781&lt;MAX($C$3:C781),C781/MAX($C$3:C781)-1,0)</f>
        <v>-0.11342155009451804</v>
      </c>
    </row>
    <row r="782" spans="1:4" ht="15" thickBot="1">
      <c r="A782" s="97">
        <v>41626</v>
      </c>
      <c r="B782" s="98">
        <v>0.93899999999999995</v>
      </c>
      <c r="C782" s="98">
        <v>0.93899999999999995</v>
      </c>
      <c r="D782" s="3">
        <f>IF(C782&lt;MAX($C$3:C782),C782/MAX($C$3:C782)-1,0)</f>
        <v>-0.11247637051039705</v>
      </c>
    </row>
    <row r="783" spans="1:4" ht="15" thickBot="1">
      <c r="A783" s="97">
        <v>41627</v>
      </c>
      <c r="B783" s="98">
        <v>0.93200000000000005</v>
      </c>
      <c r="C783" s="98">
        <v>0.93200000000000005</v>
      </c>
      <c r="D783" s="3">
        <f>IF(C783&lt;MAX($C$3:C783),C783/MAX($C$3:C783)-1,0)</f>
        <v>-0.11909262759924388</v>
      </c>
    </row>
    <row r="784" spans="1:4" ht="15" thickBot="1">
      <c r="A784" s="97">
        <v>41628</v>
      </c>
      <c r="B784" s="98">
        <v>0.92700000000000005</v>
      </c>
      <c r="C784" s="98">
        <v>0.92700000000000005</v>
      </c>
      <c r="D784" s="3">
        <f>IF(C784&lt;MAX($C$3:C784),C784/MAX($C$3:C784)-1,0)</f>
        <v>-0.12381852551984873</v>
      </c>
    </row>
    <row r="785" spans="1:4" ht="15" thickBot="1">
      <c r="A785" s="97">
        <v>41631</v>
      </c>
      <c r="B785" s="98">
        <v>0.93100000000000005</v>
      </c>
      <c r="C785" s="98">
        <v>0.93100000000000005</v>
      </c>
      <c r="D785" s="3">
        <f>IF(C785&lt;MAX($C$3:C785),C785/MAX($C$3:C785)-1,0)</f>
        <v>-0.12003780718336488</v>
      </c>
    </row>
    <row r="786" spans="1:4" ht="15" thickBot="1">
      <c r="A786" s="97">
        <v>41632</v>
      </c>
      <c r="B786" s="98">
        <v>0.93700000000000006</v>
      </c>
      <c r="C786" s="98">
        <v>0.93700000000000006</v>
      </c>
      <c r="D786" s="3">
        <f>IF(C786&lt;MAX($C$3:C786),C786/MAX($C$3:C786)-1,0)</f>
        <v>-0.11436672967863892</v>
      </c>
    </row>
    <row r="787" spans="1:4" ht="15" thickBot="1">
      <c r="A787" s="97">
        <v>41633</v>
      </c>
      <c r="B787" s="98">
        <v>0.94699999999999995</v>
      </c>
      <c r="C787" s="98">
        <v>0.94699999999999995</v>
      </c>
      <c r="D787" s="3">
        <f>IF(C787&lt;MAX($C$3:C787),C787/MAX($C$3:C787)-1,0)</f>
        <v>-0.10491493383742923</v>
      </c>
    </row>
    <row r="788" spans="1:4" ht="15" thickBot="1">
      <c r="A788" s="97">
        <v>41634</v>
      </c>
      <c r="B788" s="98">
        <v>0.93899999999999995</v>
      </c>
      <c r="C788" s="98">
        <v>0.93899999999999995</v>
      </c>
      <c r="D788" s="3">
        <f>IF(C788&lt;MAX($C$3:C788),C788/MAX($C$3:C788)-1,0)</f>
        <v>-0.11247637051039705</v>
      </c>
    </row>
    <row r="789" spans="1:4" ht="15" thickBot="1">
      <c r="A789" s="97">
        <v>41635</v>
      </c>
      <c r="B789" s="98">
        <v>0.95</v>
      </c>
      <c r="C789" s="98">
        <v>0.95</v>
      </c>
      <c r="D789" s="3">
        <f>IF(C789&lt;MAX($C$3:C789),C789/MAX($C$3:C789)-1,0)</f>
        <v>-0.10207939508506625</v>
      </c>
    </row>
    <row r="790" spans="1:4" ht="15" thickBot="1">
      <c r="A790" s="97">
        <v>41638</v>
      </c>
      <c r="B790" s="98">
        <v>0.95399999999999996</v>
      </c>
      <c r="C790" s="98">
        <v>0.95399999999999996</v>
      </c>
      <c r="D790" s="3">
        <f>IF(C790&lt;MAX($C$3:C790),C790/MAX($C$3:C790)-1,0)</f>
        <v>-9.8298676748582281E-2</v>
      </c>
    </row>
    <row r="791" spans="1:4" ht="15" thickBot="1">
      <c r="A791" s="97">
        <v>41639</v>
      </c>
      <c r="B791" s="98">
        <v>0.95799999999999996</v>
      </c>
      <c r="C791" s="98">
        <v>0.95799999999999996</v>
      </c>
      <c r="D791" s="3">
        <f>IF(C791&lt;MAX($C$3:C791),C791/MAX($C$3:C791)-1,0)</f>
        <v>-9.4517958412098424E-2</v>
      </c>
    </row>
    <row r="792" spans="1:4" ht="15" thickBot="1">
      <c r="A792" s="101">
        <v>41641</v>
      </c>
      <c r="B792" s="98">
        <v>0.95299999999999996</v>
      </c>
      <c r="C792" s="98">
        <v>0.95299999999999996</v>
      </c>
      <c r="D792" s="3">
        <f>IF(C792&lt;MAX($C$3:C792),C792/MAX($C$3:C792)-1,0)</f>
        <v>-9.9243856332703273E-2</v>
      </c>
    </row>
    <row r="793" spans="1:4" ht="15" thickBot="1">
      <c r="A793" s="97">
        <v>41642</v>
      </c>
      <c r="B793" s="98">
        <v>0.95199999999999996</v>
      </c>
      <c r="C793" s="98">
        <v>0.95199999999999996</v>
      </c>
      <c r="D793" s="3">
        <f>IF(C793&lt;MAX($C$3:C793),C793/MAX($C$3:C793)-1,0)</f>
        <v>-0.10018903591682427</v>
      </c>
    </row>
    <row r="794" spans="1:4" ht="15" thickBot="1">
      <c r="A794" s="97">
        <v>41645</v>
      </c>
      <c r="B794" s="98">
        <v>0.93200000000000005</v>
      </c>
      <c r="C794" s="98">
        <v>0.93200000000000005</v>
      </c>
      <c r="D794" s="3">
        <f>IF(C794&lt;MAX($C$3:C794),C794/MAX($C$3:C794)-1,0)</f>
        <v>-0.11909262759924388</v>
      </c>
    </row>
    <row r="795" spans="1:4" ht="15" thickBot="1">
      <c r="A795" s="97">
        <v>41646</v>
      </c>
      <c r="B795" s="98">
        <v>0.93100000000000005</v>
      </c>
      <c r="C795" s="98">
        <v>0.93100000000000005</v>
      </c>
      <c r="D795" s="3">
        <f>IF(C795&lt;MAX($C$3:C795),C795/MAX($C$3:C795)-1,0)</f>
        <v>-0.12003780718336488</v>
      </c>
    </row>
    <row r="796" spans="1:4" ht="15" thickBot="1">
      <c r="A796" s="97">
        <v>41647</v>
      </c>
      <c r="B796" s="98">
        <v>0.94599999999999995</v>
      </c>
      <c r="C796" s="98">
        <v>0.94599999999999995</v>
      </c>
      <c r="D796" s="3">
        <f>IF(C796&lt;MAX($C$3:C796),C796/MAX($C$3:C796)-1,0)</f>
        <v>-0.10586011342155022</v>
      </c>
    </row>
    <row r="797" spans="1:4" ht="15" thickBot="1">
      <c r="A797" s="97">
        <v>41648</v>
      </c>
      <c r="B797" s="98">
        <v>0.93200000000000005</v>
      </c>
      <c r="C797" s="98">
        <v>0.93200000000000005</v>
      </c>
      <c r="D797" s="3">
        <f>IF(C797&lt;MAX($C$3:C797),C797/MAX($C$3:C797)-1,0)</f>
        <v>-0.11909262759924388</v>
      </c>
    </row>
    <row r="798" spans="1:4" ht="15" thickBot="1">
      <c r="A798" s="97">
        <v>41649</v>
      </c>
      <c r="B798" s="98">
        <v>0.92700000000000005</v>
      </c>
      <c r="C798" s="98">
        <v>0.92700000000000005</v>
      </c>
      <c r="D798" s="3">
        <f>IF(C798&lt;MAX($C$3:C798),C798/MAX($C$3:C798)-1,0)</f>
        <v>-0.12381852551984873</v>
      </c>
    </row>
    <row r="799" spans="1:4" ht="15" thickBot="1">
      <c r="A799" s="97">
        <v>41652</v>
      </c>
      <c r="B799" s="98">
        <v>0.92300000000000004</v>
      </c>
      <c r="C799" s="98">
        <v>0.92300000000000004</v>
      </c>
      <c r="D799" s="3">
        <f>IF(C799&lt;MAX($C$3:C799),C799/MAX($C$3:C799)-1,0)</f>
        <v>-0.1275992438563327</v>
      </c>
    </row>
    <row r="800" spans="1:4" ht="15" thickBot="1">
      <c r="A800" s="97">
        <v>41653</v>
      </c>
      <c r="B800" s="98">
        <v>0.93899999999999995</v>
      </c>
      <c r="C800" s="98">
        <v>0.93899999999999995</v>
      </c>
      <c r="D800" s="3">
        <f>IF(C800&lt;MAX($C$3:C800),C800/MAX($C$3:C800)-1,0)</f>
        <v>-0.11247637051039705</v>
      </c>
    </row>
    <row r="801" spans="1:4" ht="15" thickBot="1">
      <c r="A801" s="97">
        <v>41654</v>
      </c>
      <c r="B801" s="98">
        <v>0.94299999999999995</v>
      </c>
      <c r="C801" s="98">
        <v>0.94299999999999995</v>
      </c>
      <c r="D801" s="3">
        <f>IF(C801&lt;MAX($C$3:C801),C801/MAX($C$3:C801)-1,0)</f>
        <v>-0.10869565217391308</v>
      </c>
    </row>
    <row r="802" spans="1:4" ht="15" thickBot="1">
      <c r="A802" s="97">
        <v>41655</v>
      </c>
      <c r="B802" s="98">
        <v>0.93899999999999995</v>
      </c>
      <c r="C802" s="98">
        <v>0.93899999999999995</v>
      </c>
      <c r="D802" s="3">
        <f>IF(C802&lt;MAX($C$3:C802),C802/MAX($C$3:C802)-1,0)</f>
        <v>-0.11247637051039705</v>
      </c>
    </row>
    <row r="803" spans="1:4" ht="15" thickBot="1">
      <c r="A803" s="97">
        <v>41656</v>
      </c>
      <c r="B803" s="98">
        <v>0.92</v>
      </c>
      <c r="C803" s="98">
        <v>0.92</v>
      </c>
      <c r="D803" s="3">
        <f>IF(C803&lt;MAX($C$3:C803),C803/MAX($C$3:C803)-1,0)</f>
        <v>-0.13043478260869568</v>
      </c>
    </row>
    <row r="804" spans="1:4" ht="15" thickBot="1">
      <c r="A804" s="97">
        <v>41659</v>
      </c>
      <c r="B804" s="98">
        <v>0.91</v>
      </c>
      <c r="C804" s="98">
        <v>0.91</v>
      </c>
      <c r="D804" s="3">
        <f>IF(C804&lt;MAX($C$3:C804),C804/MAX($C$3:C804)-1,0)</f>
        <v>-0.13988657844990549</v>
      </c>
    </row>
    <row r="805" spans="1:4" ht="15" thickBot="1">
      <c r="A805" s="97">
        <v>41660</v>
      </c>
      <c r="B805" s="98">
        <v>0.91700000000000004</v>
      </c>
      <c r="C805" s="98">
        <v>0.91700000000000004</v>
      </c>
      <c r="D805" s="3">
        <f>IF(C805&lt;MAX($C$3:C805),C805/MAX($C$3:C805)-1,0)</f>
        <v>-0.13327032136105865</v>
      </c>
    </row>
    <row r="806" spans="1:4" ht="15" thickBot="1">
      <c r="A806" s="97">
        <v>41661</v>
      </c>
      <c r="B806" s="98">
        <v>0.93799999999999994</v>
      </c>
      <c r="C806" s="98">
        <v>0.93799999999999994</v>
      </c>
      <c r="D806" s="3">
        <f>IF(C806&lt;MAX($C$3:C806),C806/MAX($C$3:C806)-1,0)</f>
        <v>-0.11342155009451804</v>
      </c>
    </row>
    <row r="807" spans="1:4" ht="15" thickBot="1">
      <c r="A807" s="97">
        <v>41662</v>
      </c>
      <c r="B807" s="98">
        <v>0.94699999999999995</v>
      </c>
      <c r="C807" s="98">
        <v>0.94699999999999995</v>
      </c>
      <c r="D807" s="3">
        <f>IF(C807&lt;MAX($C$3:C807),C807/MAX($C$3:C807)-1,0)</f>
        <v>-0.10491493383742923</v>
      </c>
    </row>
    <row r="808" spans="1:4" ht="15" thickBot="1">
      <c r="A808" s="97">
        <v>41663</v>
      </c>
      <c r="B808" s="98">
        <v>0.94799999999999995</v>
      </c>
      <c r="C808" s="98">
        <v>0.94799999999999995</v>
      </c>
      <c r="D808" s="3">
        <f>IF(C808&lt;MAX($C$3:C808),C808/MAX($C$3:C808)-1,0)</f>
        <v>-0.10396975425330823</v>
      </c>
    </row>
    <row r="809" spans="1:4" ht="15" thickBot="1">
      <c r="A809" s="97">
        <v>41666</v>
      </c>
      <c r="B809" s="98">
        <v>0.92800000000000005</v>
      </c>
      <c r="C809" s="98">
        <v>0.92800000000000005</v>
      </c>
      <c r="D809" s="3">
        <f>IF(C809&lt;MAX($C$3:C809),C809/MAX($C$3:C809)-1,0)</f>
        <v>-0.12287334593572774</v>
      </c>
    </row>
    <row r="810" spans="1:4" ht="15" thickBot="1">
      <c r="A810" s="97">
        <v>41667</v>
      </c>
      <c r="B810" s="98">
        <v>0.92500000000000004</v>
      </c>
      <c r="C810" s="98">
        <v>0.92500000000000004</v>
      </c>
      <c r="D810" s="3">
        <f>IF(C810&lt;MAX($C$3:C810),C810/MAX($C$3:C810)-1,0)</f>
        <v>-0.12570888468809072</v>
      </c>
    </row>
    <row r="811" spans="1:4" ht="15" thickBot="1">
      <c r="A811" s="97">
        <v>41668</v>
      </c>
      <c r="B811" s="98">
        <v>0.92400000000000004</v>
      </c>
      <c r="C811" s="98">
        <v>0.92400000000000004</v>
      </c>
      <c r="D811" s="3">
        <f>IF(C811&lt;MAX($C$3:C811),C811/MAX($C$3:C811)-1,0)</f>
        <v>-0.12665406427221171</v>
      </c>
    </row>
    <row r="812" spans="1:4" ht="15" thickBot="1">
      <c r="A812" s="101">
        <v>41669</v>
      </c>
      <c r="B812" s="98">
        <v>0.91400000000000003</v>
      </c>
      <c r="C812" s="98">
        <v>0.91400000000000003</v>
      </c>
      <c r="D812" s="3">
        <f>IF(C812&lt;MAX($C$3:C812),C812/MAX($C$3:C812)-1,0)</f>
        <v>-0.13610586011342152</v>
      </c>
    </row>
    <row r="813" spans="1:4" ht="15" thickBot="1">
      <c r="A813" s="97">
        <v>41677</v>
      </c>
      <c r="B813" s="98">
        <v>0.92500000000000004</v>
      </c>
      <c r="C813" s="98">
        <v>0.92500000000000004</v>
      </c>
      <c r="D813" s="3">
        <f>IF(C813&lt;MAX($C$3:C813),C813/MAX($C$3:C813)-1,0)</f>
        <v>-0.12570888468809072</v>
      </c>
    </row>
    <row r="814" spans="1:4" ht="15" thickBot="1">
      <c r="A814" s="97">
        <v>41680</v>
      </c>
      <c r="B814" s="98">
        <v>0.94799999999999995</v>
      </c>
      <c r="C814" s="98">
        <v>0.94799999999999995</v>
      </c>
      <c r="D814" s="3">
        <f>IF(C814&lt;MAX($C$3:C814),C814/MAX($C$3:C814)-1,0)</f>
        <v>-0.10396975425330823</v>
      </c>
    </row>
    <row r="815" spans="1:4" ht="15" thickBot="1">
      <c r="A815" s="97">
        <v>41681</v>
      </c>
      <c r="B815" s="98">
        <v>0.94399999999999995</v>
      </c>
      <c r="C815" s="98">
        <v>0.94399999999999995</v>
      </c>
      <c r="D815" s="3">
        <f>IF(C815&lt;MAX($C$3:C815),C815/MAX($C$3:C815)-1,0)</f>
        <v>-0.1077504725897922</v>
      </c>
    </row>
    <row r="816" spans="1:4" ht="15" thickBot="1">
      <c r="A816" s="97">
        <v>41682</v>
      </c>
      <c r="B816" s="98">
        <v>0.94299999999999995</v>
      </c>
      <c r="C816" s="98">
        <v>0.94299999999999995</v>
      </c>
      <c r="D816" s="3">
        <f>IF(C816&lt;MAX($C$3:C816),C816/MAX($C$3:C816)-1,0)</f>
        <v>-0.10869565217391308</v>
      </c>
    </row>
    <row r="817" spans="1:4" ht="15" thickBot="1">
      <c r="A817" s="97">
        <v>41683</v>
      </c>
      <c r="B817" s="98">
        <v>0.93600000000000005</v>
      </c>
      <c r="C817" s="98">
        <v>0.93600000000000005</v>
      </c>
      <c r="D817" s="3">
        <f>IF(C817&lt;MAX($C$3:C817),C817/MAX($C$3:C817)-1,0)</f>
        <v>-0.11531190926275992</v>
      </c>
    </row>
    <row r="818" spans="1:4" ht="15" thickBot="1">
      <c r="A818" s="97">
        <v>41684</v>
      </c>
      <c r="B818" s="98">
        <v>0.94199999999999995</v>
      </c>
      <c r="C818" s="98">
        <v>0.94199999999999995</v>
      </c>
      <c r="D818" s="3">
        <f>IF(C818&lt;MAX($C$3:C818),C818/MAX($C$3:C818)-1,0)</f>
        <v>-0.10964083175803407</v>
      </c>
    </row>
    <row r="819" spans="1:4" ht="15" thickBot="1">
      <c r="A819" s="97">
        <v>41687</v>
      </c>
      <c r="B819" s="98">
        <v>0.94799999999999995</v>
      </c>
      <c r="C819" s="98">
        <v>0.94799999999999995</v>
      </c>
      <c r="D819" s="3">
        <f>IF(C819&lt;MAX($C$3:C819),C819/MAX($C$3:C819)-1,0)</f>
        <v>-0.10396975425330823</v>
      </c>
    </row>
    <row r="820" spans="1:4" ht="15" thickBot="1">
      <c r="A820" s="97">
        <v>41688</v>
      </c>
      <c r="B820" s="98">
        <v>0.93600000000000005</v>
      </c>
      <c r="C820" s="98">
        <v>0.93600000000000005</v>
      </c>
      <c r="D820" s="3">
        <f>IF(C820&lt;MAX($C$3:C820),C820/MAX($C$3:C820)-1,0)</f>
        <v>-0.11531190926275992</v>
      </c>
    </row>
    <row r="821" spans="1:4" ht="15" thickBot="1">
      <c r="A821" s="97">
        <v>41689</v>
      </c>
      <c r="B821" s="98">
        <v>0.93600000000000005</v>
      </c>
      <c r="C821" s="98">
        <v>0.93600000000000005</v>
      </c>
      <c r="D821" s="3">
        <f>IF(C821&lt;MAX($C$3:C821),C821/MAX($C$3:C821)-1,0)</f>
        <v>-0.11531190926275992</v>
      </c>
    </row>
    <row r="822" spans="1:4" ht="15" thickBot="1">
      <c r="A822" s="97">
        <v>41690</v>
      </c>
      <c r="B822" s="98">
        <v>0.93</v>
      </c>
      <c r="C822" s="98">
        <v>0.93</v>
      </c>
      <c r="D822" s="3">
        <f>IF(C822&lt;MAX($C$3:C822),C822/MAX($C$3:C822)-1,0)</f>
        <v>-0.12098298676748587</v>
      </c>
    </row>
    <row r="823" spans="1:4" ht="15" thickBot="1">
      <c r="A823" s="97">
        <v>41691</v>
      </c>
      <c r="B823" s="98">
        <v>0.92200000000000004</v>
      </c>
      <c r="C823" s="98">
        <v>0.92200000000000004</v>
      </c>
      <c r="D823" s="3">
        <f>IF(C823&lt;MAX($C$3:C823),C823/MAX($C$3:C823)-1,0)</f>
        <v>-0.12854442344045369</v>
      </c>
    </row>
    <row r="824" spans="1:4" ht="15" thickBot="1">
      <c r="A824" s="97">
        <v>41694</v>
      </c>
      <c r="B824" s="98">
        <v>0.90500000000000003</v>
      </c>
      <c r="C824" s="98">
        <v>0.90500000000000003</v>
      </c>
      <c r="D824" s="3">
        <f>IF(C824&lt;MAX($C$3:C824),C824/MAX($C$3:C824)-1,0)</f>
        <v>-0.14461247637051045</v>
      </c>
    </row>
    <row r="825" spans="1:4" ht="15" thickBot="1">
      <c r="A825" s="97">
        <v>41695</v>
      </c>
      <c r="B825" s="98">
        <v>0.875</v>
      </c>
      <c r="C825" s="98">
        <v>0.875</v>
      </c>
      <c r="D825" s="3">
        <f>IF(C825&lt;MAX($C$3:C825),C825/MAX($C$3:C825)-1,0)</f>
        <v>-0.17296786389413987</v>
      </c>
    </row>
    <row r="826" spans="1:4" ht="15" thickBot="1">
      <c r="A826" s="97">
        <v>41696</v>
      </c>
      <c r="B826" s="98">
        <v>0.872</v>
      </c>
      <c r="C826" s="98">
        <v>0.872</v>
      </c>
      <c r="D826" s="3">
        <f>IF(C826&lt;MAX($C$3:C826),C826/MAX($C$3:C826)-1,0)</f>
        <v>-0.17580340264650285</v>
      </c>
    </row>
    <row r="827" spans="1:4" ht="15" thickBot="1">
      <c r="A827" s="97">
        <v>41697</v>
      </c>
      <c r="B827" s="98">
        <v>0.85399999999999998</v>
      </c>
      <c r="C827" s="98">
        <v>0.85399999999999998</v>
      </c>
      <c r="D827" s="3">
        <f>IF(C827&lt;MAX($C$3:C827),C827/MAX($C$3:C827)-1,0)</f>
        <v>-0.19281663516068059</v>
      </c>
    </row>
    <row r="828" spans="1:4" ht="15" thickBot="1">
      <c r="A828" s="97">
        <v>41698</v>
      </c>
      <c r="B828" s="98">
        <v>0.873</v>
      </c>
      <c r="C828" s="98">
        <v>0.873</v>
      </c>
      <c r="D828" s="3">
        <f>IF(C828&lt;MAX($C$3:C828),C828/MAX($C$3:C828)-1,0)</f>
        <v>-0.17485822306238186</v>
      </c>
    </row>
    <row r="829" spans="1:4" ht="15" thickBot="1">
      <c r="A829" s="97">
        <v>41701</v>
      </c>
      <c r="B829" s="98">
        <v>0.89300000000000002</v>
      </c>
      <c r="C829" s="98">
        <v>0.89300000000000002</v>
      </c>
      <c r="D829" s="3">
        <f>IF(C829&lt;MAX($C$3:C829),C829/MAX($C$3:C829)-1,0)</f>
        <v>-0.15595463137996224</v>
      </c>
    </row>
    <row r="830" spans="1:4" ht="15" thickBot="1">
      <c r="A830" s="97">
        <v>41702</v>
      </c>
      <c r="B830" s="98">
        <v>0.88500000000000001</v>
      </c>
      <c r="C830" s="98">
        <v>0.88500000000000001</v>
      </c>
      <c r="D830" s="3">
        <f>IF(C830&lt;MAX($C$3:C830),C830/MAX($C$3:C830)-1,0)</f>
        <v>-0.16351606805293006</v>
      </c>
    </row>
    <row r="831" spans="1:4" ht="15" thickBot="1">
      <c r="A831" s="97">
        <v>41703</v>
      </c>
      <c r="B831" s="98">
        <v>0.876</v>
      </c>
      <c r="C831" s="98">
        <v>0.876</v>
      </c>
      <c r="D831" s="3">
        <f>IF(C831&lt;MAX($C$3:C831),C831/MAX($C$3:C831)-1,0)</f>
        <v>-0.17202268431001899</v>
      </c>
    </row>
    <row r="832" spans="1:4" ht="15" thickBot="1">
      <c r="A832" s="101">
        <v>41704</v>
      </c>
      <c r="B832" s="98">
        <v>0.872</v>
      </c>
      <c r="C832" s="98">
        <v>0.872</v>
      </c>
      <c r="D832" s="3">
        <f>IF(C832&lt;MAX($C$3:C832),C832/MAX($C$3:C832)-1,0)</f>
        <v>-0.17580340264650285</v>
      </c>
    </row>
    <row r="833" spans="1:4" ht="15" thickBot="1">
      <c r="A833" s="97">
        <v>41705</v>
      </c>
      <c r="B833" s="98">
        <v>0.88</v>
      </c>
      <c r="C833" s="98">
        <v>0.88</v>
      </c>
      <c r="D833" s="3">
        <f>IF(C833&lt;MAX($C$3:C833),C833/MAX($C$3:C833)-1,0)</f>
        <v>-0.16824196597353502</v>
      </c>
    </row>
    <row r="834" spans="1:4" ht="15" thickBot="1">
      <c r="A834" s="97">
        <v>41708</v>
      </c>
      <c r="B834" s="98">
        <v>0.86</v>
      </c>
      <c r="C834" s="98">
        <v>0.86</v>
      </c>
      <c r="D834" s="3">
        <f>IF(C834&lt;MAX($C$3:C834),C834/MAX($C$3:C834)-1,0)</f>
        <v>-0.18714555765595464</v>
      </c>
    </row>
    <row r="835" spans="1:4" ht="15" thickBot="1">
      <c r="A835" s="97">
        <v>41709</v>
      </c>
      <c r="B835" s="98">
        <v>0.86499999999999999</v>
      </c>
      <c r="C835" s="98">
        <v>0.86499999999999999</v>
      </c>
      <c r="D835" s="3">
        <f>IF(C835&lt;MAX($C$3:C835),C835/MAX($C$3:C835)-1,0)</f>
        <v>-0.18241965973534979</v>
      </c>
    </row>
    <row r="836" spans="1:4" ht="15" thickBot="1">
      <c r="A836" s="97">
        <v>41710</v>
      </c>
      <c r="B836" s="98">
        <v>0.86599999999999999</v>
      </c>
      <c r="C836" s="98">
        <v>0.86599999999999999</v>
      </c>
      <c r="D836" s="3">
        <f>IF(C836&lt;MAX($C$3:C836),C836/MAX($C$3:C836)-1,0)</f>
        <v>-0.1814744801512288</v>
      </c>
    </row>
    <row r="837" spans="1:4" ht="15" thickBot="1">
      <c r="A837" s="97">
        <v>41711</v>
      </c>
      <c r="B837" s="98">
        <v>0.876</v>
      </c>
      <c r="C837" s="98">
        <v>0.876</v>
      </c>
      <c r="D837" s="3">
        <f>IF(C837&lt;MAX($C$3:C837),C837/MAX($C$3:C837)-1,0)</f>
        <v>-0.17202268431001899</v>
      </c>
    </row>
    <row r="838" spans="1:4" ht="15" thickBot="1">
      <c r="A838" s="97">
        <v>41712</v>
      </c>
      <c r="B838" s="98">
        <v>0.86899999999999999</v>
      </c>
      <c r="C838" s="98">
        <v>0.86899999999999999</v>
      </c>
      <c r="D838" s="3">
        <f>IF(C838&lt;MAX($C$3:C838),C838/MAX($C$3:C838)-1,0)</f>
        <v>-0.17863894139886582</v>
      </c>
    </row>
    <row r="839" spans="1:4" ht="15" thickBot="1">
      <c r="A839" s="97">
        <v>41715</v>
      </c>
      <c r="B839" s="98">
        <v>0.879</v>
      </c>
      <c r="C839" s="98">
        <v>0.879</v>
      </c>
      <c r="D839" s="3">
        <f>IF(C839&lt;MAX($C$3:C839),C839/MAX($C$3:C839)-1,0)</f>
        <v>-0.16918714555765602</v>
      </c>
    </row>
    <row r="840" spans="1:4" ht="15" thickBot="1">
      <c r="A840" s="97">
        <v>41716</v>
      </c>
      <c r="B840" s="98">
        <v>0.88200000000000001</v>
      </c>
      <c r="C840" s="98">
        <v>0.88200000000000001</v>
      </c>
      <c r="D840" s="3">
        <f>IF(C840&lt;MAX($C$3:C840),C840/MAX($C$3:C840)-1,0)</f>
        <v>-0.16635160680529304</v>
      </c>
    </row>
    <row r="841" spans="1:4" ht="15" thickBot="1">
      <c r="A841" s="97">
        <v>41717</v>
      </c>
      <c r="B841" s="98">
        <v>0.86499999999999999</v>
      </c>
      <c r="C841" s="98">
        <v>0.86499999999999999</v>
      </c>
      <c r="D841" s="3">
        <f>IF(C841&lt;MAX($C$3:C841),C841/MAX($C$3:C841)-1,0)</f>
        <v>-0.18241965973534979</v>
      </c>
    </row>
    <row r="842" spans="1:4" ht="15" thickBot="1">
      <c r="A842" s="97">
        <v>41718</v>
      </c>
      <c r="B842" s="98">
        <v>0.83899999999999997</v>
      </c>
      <c r="C842" s="98">
        <v>0.83899999999999997</v>
      </c>
      <c r="D842" s="3">
        <f>IF(C842&lt;MAX($C$3:C842),C842/MAX($C$3:C842)-1,0)</f>
        <v>-0.20699432892249536</v>
      </c>
    </row>
    <row r="843" spans="1:4" ht="15" thickBot="1">
      <c r="A843" s="97">
        <v>41719</v>
      </c>
      <c r="B843" s="98">
        <v>0.85299999999999998</v>
      </c>
      <c r="C843" s="98">
        <v>0.85299999999999998</v>
      </c>
      <c r="D843" s="3">
        <f>IF(C843&lt;MAX($C$3:C843),C843/MAX($C$3:C843)-1,0)</f>
        <v>-0.19376181474480159</v>
      </c>
    </row>
    <row r="844" spans="1:4" ht="15" thickBot="1">
      <c r="A844" s="97">
        <v>41722</v>
      </c>
      <c r="B844" s="98">
        <v>0.85</v>
      </c>
      <c r="C844" s="98">
        <v>0.85</v>
      </c>
      <c r="D844" s="3">
        <f>IF(C844&lt;MAX($C$3:C844),C844/MAX($C$3:C844)-1,0)</f>
        <v>-0.19659735349716456</v>
      </c>
    </row>
    <row r="845" spans="1:4" ht="15" thickBot="1">
      <c r="A845" s="97">
        <v>41723</v>
      </c>
      <c r="B845" s="98">
        <v>0.85399999999999998</v>
      </c>
      <c r="C845" s="98">
        <v>0.85399999999999998</v>
      </c>
      <c r="D845" s="3">
        <f>IF(C845&lt;MAX($C$3:C845),C845/MAX($C$3:C845)-1,0)</f>
        <v>-0.19281663516068059</v>
      </c>
    </row>
    <row r="846" spans="1:4" ht="15" thickBot="1">
      <c r="A846" s="97">
        <v>41724</v>
      </c>
      <c r="B846" s="98">
        <v>0.85799999999999998</v>
      </c>
      <c r="C846" s="98">
        <v>0.85799999999999998</v>
      </c>
      <c r="D846" s="3">
        <f>IF(C846&lt;MAX($C$3:C846),C846/MAX($C$3:C846)-1,0)</f>
        <v>-0.18903591682419663</v>
      </c>
    </row>
    <row r="847" spans="1:4" ht="15" thickBot="1">
      <c r="A847" s="97">
        <v>41725</v>
      </c>
      <c r="B847" s="98">
        <v>0.84599999999999997</v>
      </c>
      <c r="C847" s="98">
        <v>0.84599999999999997</v>
      </c>
      <c r="D847" s="3">
        <f>IF(C847&lt;MAX($C$3:C847),C847/MAX($C$3:C847)-1,0)</f>
        <v>-0.20037807183364842</v>
      </c>
    </row>
    <row r="848" spans="1:4" ht="15" thickBot="1">
      <c r="A848" s="97">
        <v>41726</v>
      </c>
      <c r="B848" s="98">
        <v>0.84299999999999997</v>
      </c>
      <c r="C848" s="98">
        <v>0.84299999999999997</v>
      </c>
      <c r="D848" s="3">
        <f>IF(C848&lt;MAX($C$3:C848),C848/MAX($C$3:C848)-1,0)</f>
        <v>-0.2032136105860114</v>
      </c>
    </row>
    <row r="849" spans="1:4" ht="15" thickBot="1">
      <c r="A849" s="97">
        <v>41729</v>
      </c>
      <c r="B849" s="98">
        <v>0.84699999999999998</v>
      </c>
      <c r="C849" s="98">
        <v>0.84699999999999998</v>
      </c>
      <c r="D849" s="3">
        <f>IF(C849&lt;MAX($C$3:C849),C849/MAX($C$3:C849)-1,0)</f>
        <v>-0.19943289224952743</v>
      </c>
    </row>
    <row r="850" spans="1:4" ht="15" thickBot="1">
      <c r="A850" s="97">
        <v>41730</v>
      </c>
      <c r="B850" s="98">
        <v>0.85799999999999998</v>
      </c>
      <c r="C850" s="98">
        <v>0.85799999999999998</v>
      </c>
      <c r="D850" s="3">
        <f>IF(C850&lt;MAX($C$3:C850),C850/MAX($C$3:C850)-1,0)</f>
        <v>-0.18903591682419663</v>
      </c>
    </row>
    <row r="851" spans="1:4" ht="15" thickBot="1">
      <c r="A851" s="97">
        <v>41731</v>
      </c>
      <c r="B851" s="98">
        <v>0.85599999999999998</v>
      </c>
      <c r="C851" s="98">
        <v>0.85599999999999998</v>
      </c>
      <c r="D851" s="3">
        <f>IF(C851&lt;MAX($C$3:C851),C851/MAX($C$3:C851)-1,0)</f>
        <v>-0.19092627599243861</v>
      </c>
    </row>
    <row r="852" spans="1:4" ht="15" thickBot="1">
      <c r="A852" s="101">
        <v>41732</v>
      </c>
      <c r="B852" s="98">
        <v>0.85199999999999998</v>
      </c>
      <c r="C852" s="98">
        <v>0.85199999999999998</v>
      </c>
      <c r="D852" s="3">
        <f>IF(C852&lt;MAX($C$3:C852),C852/MAX($C$3:C852)-1,0)</f>
        <v>-0.19470699432892258</v>
      </c>
    </row>
    <row r="853" spans="1:4" ht="15" thickBot="1">
      <c r="A853" s="97">
        <v>41733</v>
      </c>
      <c r="B853" s="98">
        <v>0.86199999999999999</v>
      </c>
      <c r="C853" s="98">
        <v>0.86199999999999999</v>
      </c>
      <c r="D853" s="3">
        <f>IF(C853&lt;MAX($C$3:C853),C853/MAX($C$3:C853)-1,0)</f>
        <v>-0.18525519848771277</v>
      </c>
    </row>
    <row r="854" spans="1:4" ht="15" thickBot="1">
      <c r="A854" s="97">
        <v>41737</v>
      </c>
      <c r="B854" s="98">
        <v>0.879</v>
      </c>
      <c r="C854" s="98">
        <v>0.879</v>
      </c>
      <c r="D854" s="3">
        <f>IF(C854&lt;MAX($C$3:C854),C854/MAX($C$3:C854)-1,0)</f>
        <v>-0.16918714555765602</v>
      </c>
    </row>
    <row r="855" spans="1:4" ht="15" thickBot="1">
      <c r="A855" s="97">
        <v>41738</v>
      </c>
      <c r="B855" s="98">
        <v>0.88100000000000001</v>
      </c>
      <c r="C855" s="98">
        <v>0.88100000000000001</v>
      </c>
      <c r="D855" s="3">
        <f>IF(C855&lt;MAX($C$3:C855),C855/MAX($C$3:C855)-1,0)</f>
        <v>-0.16729678638941403</v>
      </c>
    </row>
    <row r="856" spans="1:4" ht="15" thickBot="1">
      <c r="A856" s="97">
        <v>41739</v>
      </c>
      <c r="B856" s="98">
        <v>0.88900000000000001</v>
      </c>
      <c r="C856" s="98">
        <v>0.88900000000000001</v>
      </c>
      <c r="D856" s="3">
        <f>IF(C856&lt;MAX($C$3:C856),C856/MAX($C$3:C856)-1,0)</f>
        <v>-0.15973534971644621</v>
      </c>
    </row>
    <row r="857" spans="1:4" ht="15" thickBot="1">
      <c r="A857" s="97">
        <v>41740</v>
      </c>
      <c r="B857" s="98">
        <v>0.89700000000000002</v>
      </c>
      <c r="C857" s="98">
        <v>0.89700000000000002</v>
      </c>
      <c r="D857" s="3">
        <f>IF(C857&lt;MAX($C$3:C857),C857/MAX($C$3:C857)-1,0)</f>
        <v>-0.15217391304347827</v>
      </c>
    </row>
    <row r="858" spans="1:4" ht="15" thickBot="1">
      <c r="A858" s="97">
        <v>41743</v>
      </c>
      <c r="B858" s="98">
        <v>0.90200000000000002</v>
      </c>
      <c r="C858" s="98">
        <v>0.90200000000000002</v>
      </c>
      <c r="D858" s="3">
        <f>IF(C858&lt;MAX($C$3:C858),C858/MAX($C$3:C858)-1,0)</f>
        <v>-0.14744801512287331</v>
      </c>
    </row>
    <row r="859" spans="1:4" ht="15" thickBot="1">
      <c r="A859" s="97">
        <v>41744</v>
      </c>
      <c r="B859" s="98">
        <v>0.89</v>
      </c>
      <c r="C859" s="98">
        <v>0.89</v>
      </c>
      <c r="D859" s="3">
        <f>IF(C859&lt;MAX($C$3:C859),C859/MAX($C$3:C859)-1,0)</f>
        <v>-0.15879017013232521</v>
      </c>
    </row>
    <row r="860" spans="1:4" ht="15" thickBot="1">
      <c r="A860" s="97">
        <v>41745</v>
      </c>
      <c r="B860" s="98">
        <v>0.88800000000000001</v>
      </c>
      <c r="C860" s="98">
        <v>0.88800000000000001</v>
      </c>
      <c r="D860" s="3">
        <f>IF(C860&lt;MAX($C$3:C860),C860/MAX($C$3:C860)-1,0)</f>
        <v>-0.16068052930056709</v>
      </c>
    </row>
    <row r="861" spans="1:4" ht="15" thickBot="1">
      <c r="A861" s="97">
        <v>41746</v>
      </c>
      <c r="B861" s="98">
        <v>0.88900000000000001</v>
      </c>
      <c r="C861" s="98">
        <v>0.88900000000000001</v>
      </c>
      <c r="D861" s="3">
        <f>IF(C861&lt;MAX($C$3:C861),C861/MAX($C$3:C861)-1,0)</f>
        <v>-0.15973534971644621</v>
      </c>
    </row>
    <row r="862" spans="1:4" ht="15" thickBot="1">
      <c r="A862" s="97">
        <v>41747</v>
      </c>
      <c r="B862" s="98">
        <v>0.88800000000000001</v>
      </c>
      <c r="C862" s="98">
        <v>0.88800000000000001</v>
      </c>
      <c r="D862" s="3">
        <f>IF(C862&lt;MAX($C$3:C862),C862/MAX($C$3:C862)-1,0)</f>
        <v>-0.16068052930056709</v>
      </c>
    </row>
    <row r="863" spans="1:4" ht="15" thickBot="1">
      <c r="A863" s="97">
        <v>41750</v>
      </c>
      <c r="B863" s="98">
        <v>0.878</v>
      </c>
      <c r="C863" s="98">
        <v>0.878</v>
      </c>
      <c r="D863" s="3">
        <f>IF(C863&lt;MAX($C$3:C863),C863/MAX($C$3:C863)-1,0)</f>
        <v>-0.17013232514177701</v>
      </c>
    </row>
    <row r="864" spans="1:4" ht="15" thickBot="1">
      <c r="A864" s="97">
        <v>41751</v>
      </c>
      <c r="B864" s="98">
        <v>0.875</v>
      </c>
      <c r="C864" s="98">
        <v>0.875</v>
      </c>
      <c r="D864" s="3">
        <f>IF(C864&lt;MAX($C$3:C864),C864/MAX($C$3:C864)-1,0)</f>
        <v>-0.17296786389413987</v>
      </c>
    </row>
    <row r="865" spans="1:4" ht="15" thickBot="1">
      <c r="A865" s="97">
        <v>41752</v>
      </c>
      <c r="B865" s="98">
        <v>0.877</v>
      </c>
      <c r="C865" s="98">
        <v>0.877</v>
      </c>
      <c r="D865" s="3">
        <f>IF(C865&lt;MAX($C$3:C865),C865/MAX($C$3:C865)-1,0)</f>
        <v>-0.171077504725898</v>
      </c>
    </row>
    <row r="866" spans="1:4" ht="15" thickBot="1">
      <c r="A866" s="97">
        <v>41753</v>
      </c>
      <c r="B866" s="98">
        <v>0.874</v>
      </c>
      <c r="C866" s="98">
        <v>0.874</v>
      </c>
      <c r="D866" s="3">
        <f>IF(C866&lt;MAX($C$3:C866),C866/MAX($C$3:C866)-1,0)</f>
        <v>-0.17391304347826086</v>
      </c>
    </row>
    <row r="867" spans="1:4" ht="15" thickBot="1">
      <c r="A867" s="97">
        <v>41754</v>
      </c>
      <c r="B867" s="98">
        <v>0.85599999999999998</v>
      </c>
      <c r="C867" s="98">
        <v>0.85599999999999998</v>
      </c>
      <c r="D867" s="3">
        <f>IF(C867&lt;MAX($C$3:C867),C867/MAX($C$3:C867)-1,0)</f>
        <v>-0.19092627599243861</v>
      </c>
    </row>
    <row r="868" spans="1:4" ht="15" thickBot="1">
      <c r="A868" s="97">
        <v>41757</v>
      </c>
      <c r="B868" s="98">
        <v>0.83899999999999997</v>
      </c>
      <c r="C868" s="98">
        <v>0.83899999999999997</v>
      </c>
      <c r="D868" s="3">
        <f>IF(C868&lt;MAX($C$3:C868),C868/MAX($C$3:C868)-1,0)</f>
        <v>-0.20699432892249536</v>
      </c>
    </row>
    <row r="869" spans="1:4" ht="15" thickBot="1">
      <c r="A869" s="97">
        <v>41758</v>
      </c>
      <c r="B869" s="98">
        <v>0.85599999999999998</v>
      </c>
      <c r="C869" s="98">
        <v>0.85599999999999998</v>
      </c>
      <c r="D869" s="3">
        <f>IF(C869&lt;MAX($C$3:C869),C869/MAX($C$3:C869)-1,0)</f>
        <v>-0.19092627599243861</v>
      </c>
    </row>
    <row r="870" spans="1:4" ht="15" thickBot="1">
      <c r="A870" s="97">
        <v>41759</v>
      </c>
      <c r="B870" s="98">
        <v>0.86299999999999999</v>
      </c>
      <c r="C870" s="98">
        <v>0.86299999999999999</v>
      </c>
      <c r="D870" s="3">
        <f>IF(C870&lt;MAX($C$3:C870),C870/MAX($C$3:C870)-1,0)</f>
        <v>-0.18431001890359178</v>
      </c>
    </row>
    <row r="871" spans="1:4" ht="15" thickBot="1">
      <c r="A871" s="97">
        <v>41764</v>
      </c>
      <c r="B871" s="98">
        <v>0.87</v>
      </c>
      <c r="C871" s="98">
        <v>0.87</v>
      </c>
      <c r="D871" s="3">
        <f>IF(C871&lt;MAX($C$3:C871),C871/MAX($C$3:C871)-1,0)</f>
        <v>-0.17769376181474483</v>
      </c>
    </row>
    <row r="872" spans="1:4" ht="15" thickBot="1">
      <c r="A872" s="101">
        <v>41765</v>
      </c>
      <c r="B872" s="98">
        <v>0.872</v>
      </c>
      <c r="C872" s="98">
        <v>0.872</v>
      </c>
      <c r="D872" s="3">
        <f>IF(C872&lt;MAX($C$3:C872),C872/MAX($C$3:C872)-1,0)</f>
        <v>-0.17580340264650285</v>
      </c>
    </row>
    <row r="873" spans="1:4" ht="15" thickBot="1">
      <c r="A873" s="97">
        <v>41766</v>
      </c>
      <c r="B873" s="98">
        <v>0.85799999999999998</v>
      </c>
      <c r="C873" s="98">
        <v>0.85799999999999998</v>
      </c>
      <c r="D873" s="3">
        <f>IF(C873&lt;MAX($C$3:C873),C873/MAX($C$3:C873)-1,0)</f>
        <v>-0.18903591682419663</v>
      </c>
    </row>
    <row r="874" spans="1:4" ht="15" thickBot="1">
      <c r="A874" s="97">
        <v>41767</v>
      </c>
      <c r="B874" s="98">
        <v>0.85599999999999998</v>
      </c>
      <c r="C874" s="98">
        <v>0.85599999999999998</v>
      </c>
      <c r="D874" s="3">
        <f>IF(C874&lt;MAX($C$3:C874),C874/MAX($C$3:C874)-1,0)</f>
        <v>-0.19092627599243861</v>
      </c>
    </row>
    <row r="875" spans="1:4" ht="15" thickBot="1">
      <c r="A875" s="97">
        <v>41768</v>
      </c>
      <c r="B875" s="98">
        <v>0.85</v>
      </c>
      <c r="C875" s="98">
        <v>0.85</v>
      </c>
      <c r="D875" s="3">
        <f>IF(C875&lt;MAX($C$3:C875),C875/MAX($C$3:C875)-1,0)</f>
        <v>-0.19659735349716456</v>
      </c>
    </row>
    <row r="876" spans="1:4" ht="15" thickBot="1">
      <c r="A876" s="97">
        <v>41771</v>
      </c>
      <c r="B876" s="98">
        <v>0.86099999999999999</v>
      </c>
      <c r="C876" s="98">
        <v>0.86099999999999999</v>
      </c>
      <c r="D876" s="3">
        <f>IF(C876&lt;MAX($C$3:C876),C876/MAX($C$3:C876)-1,0)</f>
        <v>-0.18620037807183365</v>
      </c>
    </row>
    <row r="877" spans="1:4" ht="15" thickBot="1">
      <c r="A877" s="97">
        <v>41772</v>
      </c>
      <c r="B877" s="98">
        <v>0.86099999999999999</v>
      </c>
      <c r="C877" s="98">
        <v>0.86099999999999999</v>
      </c>
      <c r="D877" s="3">
        <f>IF(C877&lt;MAX($C$3:C877),C877/MAX($C$3:C877)-1,0)</f>
        <v>-0.18620037807183365</v>
      </c>
    </row>
    <row r="878" spans="1:4" ht="15" thickBot="1">
      <c r="A878" s="97">
        <v>41773</v>
      </c>
      <c r="B878" s="98">
        <v>0.85499999999999998</v>
      </c>
      <c r="C878" s="98">
        <v>0.85499999999999998</v>
      </c>
      <c r="D878" s="3">
        <f>IF(C878&lt;MAX($C$3:C878),C878/MAX($C$3:C878)-1,0)</f>
        <v>-0.1918714555765596</v>
      </c>
    </row>
    <row r="879" spans="1:4" ht="15" thickBot="1">
      <c r="A879" s="97">
        <v>41774</v>
      </c>
      <c r="B879" s="98">
        <v>0.84599999999999997</v>
      </c>
      <c r="C879" s="98">
        <v>0.84599999999999997</v>
      </c>
      <c r="D879" s="3">
        <f>IF(C879&lt;MAX($C$3:C879),C879/MAX($C$3:C879)-1,0)</f>
        <v>-0.20037807183364842</v>
      </c>
    </row>
    <row r="880" spans="1:4" ht="15" thickBot="1">
      <c r="A880" s="97">
        <v>41775</v>
      </c>
      <c r="B880" s="98">
        <v>0.84099999999999997</v>
      </c>
      <c r="C880" s="98">
        <v>0.84099999999999997</v>
      </c>
      <c r="D880" s="3">
        <f>IF(C880&lt;MAX($C$3:C880),C880/MAX($C$3:C880)-1,0)</f>
        <v>-0.20510396975425338</v>
      </c>
    </row>
    <row r="881" spans="1:4" ht="15" thickBot="1">
      <c r="A881" s="97">
        <v>41778</v>
      </c>
      <c r="B881" s="98">
        <v>0.83099999999999996</v>
      </c>
      <c r="C881" s="98">
        <v>0.83099999999999996</v>
      </c>
      <c r="D881" s="3">
        <f>IF(C881&lt;MAX($C$3:C881),C881/MAX($C$3:C881)-1,0)</f>
        <v>-0.21455576559546319</v>
      </c>
    </row>
    <row r="882" spans="1:4" ht="15" thickBot="1">
      <c r="A882" s="97">
        <v>41779</v>
      </c>
      <c r="B882" s="98">
        <v>0.83099999999999996</v>
      </c>
      <c r="C882" s="98">
        <v>0.83099999999999996</v>
      </c>
      <c r="D882" s="3">
        <f>IF(C882&lt;MAX($C$3:C882),C882/MAX($C$3:C882)-1,0)</f>
        <v>-0.21455576559546319</v>
      </c>
    </row>
    <row r="883" spans="1:4" ht="15" thickBot="1">
      <c r="A883" s="97">
        <v>41780</v>
      </c>
      <c r="B883" s="98">
        <v>0.83799999999999997</v>
      </c>
      <c r="C883" s="98">
        <v>0.83799999999999997</v>
      </c>
      <c r="D883" s="3">
        <f>IF(C883&lt;MAX($C$3:C883),C883/MAX($C$3:C883)-1,0)</f>
        <v>-0.20793950850661636</v>
      </c>
    </row>
    <row r="884" spans="1:4" ht="15" thickBot="1">
      <c r="A884" s="97">
        <v>41781</v>
      </c>
      <c r="B884" s="98">
        <v>0.83899999999999997</v>
      </c>
      <c r="C884" s="98">
        <v>0.83899999999999997</v>
      </c>
      <c r="D884" s="3">
        <f>IF(C884&lt;MAX($C$3:C884),C884/MAX($C$3:C884)-1,0)</f>
        <v>-0.20699432892249536</v>
      </c>
    </row>
    <row r="885" spans="1:4" ht="15" thickBot="1">
      <c r="A885" s="97">
        <v>41782</v>
      </c>
      <c r="B885" s="98">
        <v>0.84499999999999997</v>
      </c>
      <c r="C885" s="98">
        <v>0.84499999999999997</v>
      </c>
      <c r="D885" s="3">
        <f>IF(C885&lt;MAX($C$3:C885),C885/MAX($C$3:C885)-1,0)</f>
        <v>-0.20132325141776941</v>
      </c>
    </row>
    <row r="886" spans="1:4" ht="15" thickBot="1">
      <c r="A886" s="97">
        <v>41785</v>
      </c>
      <c r="B886" s="98">
        <v>0.85399999999999998</v>
      </c>
      <c r="C886" s="98">
        <v>0.85399999999999998</v>
      </c>
      <c r="D886" s="3">
        <f>IF(C886&lt;MAX($C$3:C886),C886/MAX($C$3:C886)-1,0)</f>
        <v>-0.19281663516068059</v>
      </c>
    </row>
    <row r="887" spans="1:4" ht="15" thickBot="1">
      <c r="A887" s="97">
        <v>41786</v>
      </c>
      <c r="B887" s="98">
        <v>0.85199999999999998</v>
      </c>
      <c r="C887" s="98">
        <v>0.85199999999999998</v>
      </c>
      <c r="D887" s="3">
        <f>IF(C887&lt;MAX($C$3:C887),C887/MAX($C$3:C887)-1,0)</f>
        <v>-0.19470699432892258</v>
      </c>
    </row>
    <row r="888" spans="1:4" ht="15" thickBot="1">
      <c r="A888" s="97">
        <v>41787</v>
      </c>
      <c r="B888" s="98">
        <v>0.86</v>
      </c>
      <c r="C888" s="98">
        <v>0.86</v>
      </c>
      <c r="D888" s="3">
        <f>IF(C888&lt;MAX($C$3:C888),C888/MAX($C$3:C888)-1,0)</f>
        <v>-0.18714555765595464</v>
      </c>
    </row>
    <row r="889" spans="1:4" ht="15" thickBot="1">
      <c r="A889" s="97">
        <v>41788</v>
      </c>
      <c r="B889" s="98">
        <v>0.85399999999999998</v>
      </c>
      <c r="C889" s="98">
        <v>0.85399999999999998</v>
      </c>
      <c r="D889" s="3">
        <f>IF(C889&lt;MAX($C$3:C889),C889/MAX($C$3:C889)-1,0)</f>
        <v>-0.19281663516068059</v>
      </c>
    </row>
    <row r="890" spans="1:4" ht="15" thickBot="1">
      <c r="A890" s="97">
        <v>41789</v>
      </c>
      <c r="B890" s="98">
        <v>0.85699999999999998</v>
      </c>
      <c r="C890" s="98">
        <v>0.85699999999999998</v>
      </c>
      <c r="D890" s="3">
        <f>IF(C890&lt;MAX($C$3:C890),C890/MAX($C$3:C890)-1,0)</f>
        <v>-0.18998109640831762</v>
      </c>
    </row>
    <row r="891" spans="1:4" ht="15" thickBot="1">
      <c r="A891" s="97">
        <v>41793</v>
      </c>
      <c r="B891" s="98">
        <v>0.85399999999999998</v>
      </c>
      <c r="C891" s="98">
        <v>0.85399999999999998</v>
      </c>
      <c r="D891" s="3">
        <f>IF(C891&lt;MAX($C$3:C891),C891/MAX($C$3:C891)-1,0)</f>
        <v>-0.19281663516068059</v>
      </c>
    </row>
    <row r="892" spans="1:4" ht="15" thickBot="1">
      <c r="A892" s="101">
        <v>41794</v>
      </c>
      <c r="B892" s="98">
        <v>0.84799999999999998</v>
      </c>
      <c r="C892" s="98">
        <v>0.84799999999999998</v>
      </c>
      <c r="D892" s="3">
        <f>IF(C892&lt;MAX($C$3:C892),C892/MAX($C$3:C892)-1,0)</f>
        <v>-0.19848771266540643</v>
      </c>
    </row>
    <row r="893" spans="1:4" ht="15" thickBot="1">
      <c r="A893" s="97">
        <v>41795</v>
      </c>
      <c r="B893" s="98">
        <v>0.85799999999999998</v>
      </c>
      <c r="C893" s="98">
        <v>0.85799999999999998</v>
      </c>
      <c r="D893" s="3">
        <f>IF(C893&lt;MAX($C$3:C893),C893/MAX($C$3:C893)-1,0)</f>
        <v>-0.18903591682419663</v>
      </c>
    </row>
    <row r="894" spans="1:4" ht="15" thickBot="1">
      <c r="A894" s="97">
        <v>41796</v>
      </c>
      <c r="B894" s="98">
        <v>0.85399999999999998</v>
      </c>
      <c r="C894" s="98">
        <v>0.85399999999999998</v>
      </c>
      <c r="D894" s="3">
        <f>IF(C894&lt;MAX($C$3:C894),C894/MAX($C$3:C894)-1,0)</f>
        <v>-0.19281663516068059</v>
      </c>
    </row>
    <row r="895" spans="1:4" ht="15" thickBot="1">
      <c r="A895" s="97">
        <v>41799</v>
      </c>
      <c r="B895" s="98">
        <v>0.84899999999999998</v>
      </c>
      <c r="C895" s="98">
        <v>0.84899999999999998</v>
      </c>
      <c r="D895" s="3">
        <f>IF(C895&lt;MAX($C$3:C895),C895/MAX($C$3:C895)-1,0)</f>
        <v>-0.19754253308128555</v>
      </c>
    </row>
    <row r="896" spans="1:4" ht="15" thickBot="1">
      <c r="A896" s="97">
        <v>41800</v>
      </c>
      <c r="B896" s="98">
        <v>0.85899999999999999</v>
      </c>
      <c r="C896" s="98">
        <v>0.85899999999999999</v>
      </c>
      <c r="D896" s="3">
        <f>IF(C896&lt;MAX($C$3:C896),C896/MAX($C$3:C896)-1,0)</f>
        <v>-0.18809073724007563</v>
      </c>
    </row>
    <row r="897" spans="1:4" ht="15" thickBot="1">
      <c r="A897" s="97">
        <v>41801</v>
      </c>
      <c r="B897" s="98">
        <v>0.86199999999999999</v>
      </c>
      <c r="C897" s="98">
        <v>0.86199999999999999</v>
      </c>
      <c r="D897" s="3">
        <f>IF(C897&lt;MAX($C$3:C897),C897/MAX($C$3:C897)-1,0)</f>
        <v>-0.18525519848771277</v>
      </c>
    </row>
    <row r="898" spans="1:4" ht="15" thickBot="1">
      <c r="A898" s="97">
        <v>41802</v>
      </c>
      <c r="B898" s="98">
        <v>0.86299999999999999</v>
      </c>
      <c r="C898" s="98">
        <v>0.86299999999999999</v>
      </c>
      <c r="D898" s="3">
        <f>IF(C898&lt;MAX($C$3:C898),C898/MAX($C$3:C898)-1,0)</f>
        <v>-0.18431001890359178</v>
      </c>
    </row>
    <row r="899" spans="1:4" ht="15" thickBot="1">
      <c r="A899" s="97">
        <v>41803</v>
      </c>
      <c r="B899" s="98">
        <v>0.873</v>
      </c>
      <c r="C899" s="98">
        <v>0.873</v>
      </c>
      <c r="D899" s="3">
        <f>IF(C899&lt;MAX($C$3:C899),C899/MAX($C$3:C899)-1,0)</f>
        <v>-0.17485822306238186</v>
      </c>
    </row>
    <row r="900" spans="1:4" ht="15" thickBot="1">
      <c r="A900" s="97">
        <v>41806</v>
      </c>
      <c r="B900" s="98">
        <v>0.876</v>
      </c>
      <c r="C900" s="98">
        <v>0.876</v>
      </c>
      <c r="D900" s="3">
        <f>IF(C900&lt;MAX($C$3:C900),C900/MAX($C$3:C900)-1,0)</f>
        <v>-0.17202268431001899</v>
      </c>
    </row>
    <row r="901" spans="1:4" ht="15" thickBot="1">
      <c r="A901" s="97">
        <v>41807</v>
      </c>
      <c r="B901" s="98">
        <v>0.86399999999999999</v>
      </c>
      <c r="C901" s="98">
        <v>0.86399999999999999</v>
      </c>
      <c r="D901" s="3">
        <f>IF(C901&lt;MAX($C$3:C901),C901/MAX($C$3:C901)-1,0)</f>
        <v>-0.18336483931947078</v>
      </c>
    </row>
    <row r="902" spans="1:4" ht="15" thickBot="1">
      <c r="A902" s="97">
        <v>41808</v>
      </c>
      <c r="B902" s="98">
        <v>0.86</v>
      </c>
      <c r="C902" s="98">
        <v>0.86</v>
      </c>
      <c r="D902" s="3">
        <f>IF(C902&lt;MAX($C$3:C902),C902/MAX($C$3:C902)-1,0)</f>
        <v>-0.18714555765595464</v>
      </c>
    </row>
    <row r="903" spans="1:4" ht="15" thickBot="1">
      <c r="A903" s="97">
        <v>41809</v>
      </c>
      <c r="B903" s="98">
        <v>0.84899999999999998</v>
      </c>
      <c r="C903" s="98">
        <v>0.84899999999999998</v>
      </c>
      <c r="D903" s="3">
        <f>IF(C903&lt;MAX($C$3:C903),C903/MAX($C$3:C903)-1,0)</f>
        <v>-0.19754253308128555</v>
      </c>
    </row>
    <row r="904" spans="1:4" ht="15" thickBot="1">
      <c r="A904" s="97">
        <v>41810</v>
      </c>
      <c r="B904" s="98">
        <v>0.85199999999999998</v>
      </c>
      <c r="C904" s="98">
        <v>0.85199999999999998</v>
      </c>
      <c r="D904" s="3">
        <f>IF(C904&lt;MAX($C$3:C904),C904/MAX($C$3:C904)-1,0)</f>
        <v>-0.19470699432892258</v>
      </c>
    </row>
    <row r="905" spans="1:4" ht="15" thickBot="1">
      <c r="A905" s="97">
        <v>41813</v>
      </c>
      <c r="B905" s="98">
        <v>0.86199999999999999</v>
      </c>
      <c r="C905" s="98">
        <v>0.86199999999999999</v>
      </c>
      <c r="D905" s="3">
        <f>IF(C905&lt;MAX($C$3:C905),C905/MAX($C$3:C905)-1,0)</f>
        <v>-0.18525519848771277</v>
      </c>
    </row>
    <row r="906" spans="1:4" ht="15" thickBot="1">
      <c r="A906" s="97">
        <v>41814</v>
      </c>
      <c r="B906" s="98">
        <v>0.871</v>
      </c>
      <c r="C906" s="98">
        <v>0.871</v>
      </c>
      <c r="D906" s="3">
        <f>IF(C906&lt;MAX($C$3:C906),C906/MAX($C$3:C906)-1,0)</f>
        <v>-0.17674858223062384</v>
      </c>
    </row>
    <row r="907" spans="1:4" ht="15" thickBot="1">
      <c r="A907" s="97">
        <v>41815</v>
      </c>
      <c r="B907" s="98">
        <v>0.86699999999999999</v>
      </c>
      <c r="C907" s="98">
        <v>0.86699999999999999</v>
      </c>
      <c r="D907" s="3">
        <f>IF(C907&lt;MAX($C$3:C907),C907/MAX($C$3:C907)-1,0)</f>
        <v>-0.18052930056710781</v>
      </c>
    </row>
    <row r="908" spans="1:4" ht="15" thickBot="1">
      <c r="A908" s="97">
        <v>41816</v>
      </c>
      <c r="B908" s="98">
        <v>0.878</v>
      </c>
      <c r="C908" s="98">
        <v>0.878</v>
      </c>
      <c r="D908" s="3">
        <f>IF(C908&lt;MAX($C$3:C908),C908/MAX($C$3:C908)-1,0)</f>
        <v>-0.17013232514177701</v>
      </c>
    </row>
    <row r="909" spans="1:4" ht="15" thickBot="1">
      <c r="A909" s="97">
        <v>41817</v>
      </c>
      <c r="B909" s="98">
        <v>0.88200000000000001</v>
      </c>
      <c r="C909" s="98">
        <v>0.88200000000000001</v>
      </c>
      <c r="D909" s="3">
        <f>IF(C909&lt;MAX($C$3:C909),C909/MAX($C$3:C909)-1,0)</f>
        <v>-0.16635160680529304</v>
      </c>
    </row>
    <row r="910" spans="1:4" ht="15" thickBot="1">
      <c r="A910" s="97">
        <v>41820</v>
      </c>
      <c r="B910" s="98">
        <v>0.88300000000000001</v>
      </c>
      <c r="C910" s="98">
        <v>0.88300000000000001</v>
      </c>
      <c r="D910" s="3">
        <f>IF(C910&lt;MAX($C$3:C910),C910/MAX($C$3:C910)-1,0)</f>
        <v>-0.16540642722117205</v>
      </c>
    </row>
    <row r="911" spans="1:4" ht="15" thickBot="1">
      <c r="A911" s="97">
        <v>41821</v>
      </c>
      <c r="B911" s="98">
        <v>0.878</v>
      </c>
      <c r="C911" s="98">
        <v>0.878</v>
      </c>
      <c r="D911" s="3">
        <f>IF(C911&lt;MAX($C$3:C911),C911/MAX($C$3:C911)-1,0)</f>
        <v>-0.17013232514177701</v>
      </c>
    </row>
    <row r="912" spans="1:4" ht="15" thickBot="1">
      <c r="A912" s="101">
        <v>41822</v>
      </c>
      <c r="B912" s="98">
        <v>0.876</v>
      </c>
      <c r="C912" s="98">
        <v>0.876</v>
      </c>
      <c r="D912" s="3">
        <f>IF(C912&lt;MAX($C$3:C912),C912/MAX($C$3:C912)-1,0)</f>
        <v>-0.17202268431001899</v>
      </c>
    </row>
    <row r="913" spans="1:4" ht="15" thickBot="1">
      <c r="A913" s="97">
        <v>41823</v>
      </c>
      <c r="B913" s="98">
        <v>0.878</v>
      </c>
      <c r="C913" s="98">
        <v>0.878</v>
      </c>
      <c r="D913" s="3">
        <f>IF(C913&lt;MAX($C$3:C913),C913/MAX($C$3:C913)-1,0)</f>
        <v>-0.17013232514177701</v>
      </c>
    </row>
    <row r="914" spans="1:4" ht="15" thickBot="1">
      <c r="A914" s="97">
        <v>41824</v>
      </c>
      <c r="B914" s="98">
        <v>0.879</v>
      </c>
      <c r="C914" s="98">
        <v>0.879</v>
      </c>
      <c r="D914" s="3">
        <f>IF(C914&lt;MAX($C$3:C914),C914/MAX($C$3:C914)-1,0)</f>
        <v>-0.16918714555765602</v>
      </c>
    </row>
    <row r="915" spans="1:4" ht="15" thickBot="1">
      <c r="A915" s="97">
        <v>41827</v>
      </c>
      <c r="B915" s="98">
        <v>0.872</v>
      </c>
      <c r="C915" s="98">
        <v>0.872</v>
      </c>
      <c r="D915" s="3">
        <f>IF(C915&lt;MAX($C$3:C915),C915/MAX($C$3:C915)-1,0)</f>
        <v>-0.17580340264650285</v>
      </c>
    </row>
    <row r="916" spans="1:4" ht="15" thickBot="1">
      <c r="A916" s="97">
        <v>41828</v>
      </c>
      <c r="B916" s="98">
        <v>0.879</v>
      </c>
      <c r="C916" s="98">
        <v>0.879</v>
      </c>
      <c r="D916" s="3">
        <f>IF(C916&lt;MAX($C$3:C916),C916/MAX($C$3:C916)-1,0)</f>
        <v>-0.16918714555765602</v>
      </c>
    </row>
    <row r="917" spans="1:4" ht="15" thickBot="1">
      <c r="A917" s="97">
        <v>41829</v>
      </c>
      <c r="B917" s="98">
        <v>0.87</v>
      </c>
      <c r="C917" s="98">
        <v>0.87</v>
      </c>
      <c r="D917" s="3">
        <f>IF(C917&lt;MAX($C$3:C917),C917/MAX($C$3:C917)-1,0)</f>
        <v>-0.17769376181474483</v>
      </c>
    </row>
    <row r="918" spans="1:4" ht="15" thickBot="1">
      <c r="A918" s="97">
        <v>41830</v>
      </c>
      <c r="B918" s="98">
        <v>0.86099999999999999</v>
      </c>
      <c r="C918" s="98">
        <v>0.86099999999999999</v>
      </c>
      <c r="D918" s="3">
        <f>IF(C918&lt;MAX($C$3:C918),C918/MAX($C$3:C918)-1,0)</f>
        <v>-0.18620037807183365</v>
      </c>
    </row>
    <row r="919" spans="1:4" ht="15" thickBot="1">
      <c r="A919" s="97">
        <v>41831</v>
      </c>
      <c r="B919" s="98">
        <v>0.86899999999999999</v>
      </c>
      <c r="C919" s="98">
        <v>0.86899999999999999</v>
      </c>
      <c r="D919" s="3">
        <f>IF(C919&lt;MAX($C$3:C919),C919/MAX($C$3:C919)-1,0)</f>
        <v>-0.17863894139886582</v>
      </c>
    </row>
    <row r="920" spans="1:4" ht="15" thickBot="1">
      <c r="A920" s="97">
        <v>41834</v>
      </c>
      <c r="B920" s="98">
        <v>0.88900000000000001</v>
      </c>
      <c r="C920" s="98">
        <v>0.88900000000000001</v>
      </c>
      <c r="D920" s="3">
        <f>IF(C920&lt;MAX($C$3:C920),C920/MAX($C$3:C920)-1,0)</f>
        <v>-0.15973534971644621</v>
      </c>
    </row>
    <row r="921" spans="1:4" ht="15" thickBot="1">
      <c r="A921" s="97">
        <v>41835</v>
      </c>
      <c r="B921" s="98">
        <v>0.89400000000000002</v>
      </c>
      <c r="C921" s="98">
        <v>0.89400000000000002</v>
      </c>
      <c r="D921" s="3">
        <f>IF(C921&lt;MAX($C$3:C921),C921/MAX($C$3:C921)-1,0)</f>
        <v>-0.15500945179584125</v>
      </c>
    </row>
    <row r="922" spans="1:4" ht="15" thickBot="1">
      <c r="A922" s="97">
        <v>41836</v>
      </c>
      <c r="B922" s="98">
        <v>0.88700000000000001</v>
      </c>
      <c r="C922" s="98">
        <v>0.88700000000000001</v>
      </c>
      <c r="D922" s="3">
        <f>IF(C922&lt;MAX($C$3:C922),C922/MAX($C$3:C922)-1,0)</f>
        <v>-0.16162570888468808</v>
      </c>
    </row>
    <row r="923" spans="1:4" ht="15" thickBot="1">
      <c r="A923" s="97">
        <v>41837</v>
      </c>
      <c r="B923" s="98">
        <v>0.88100000000000001</v>
      </c>
      <c r="C923" s="98">
        <v>0.88100000000000001</v>
      </c>
      <c r="D923" s="3">
        <f>IF(C923&lt;MAX($C$3:C923),C923/MAX($C$3:C923)-1,0)</f>
        <v>-0.16729678638941403</v>
      </c>
    </row>
    <row r="924" spans="1:4" ht="15" thickBot="1">
      <c r="A924" s="97">
        <v>41838</v>
      </c>
      <c r="B924" s="98">
        <v>0.89300000000000002</v>
      </c>
      <c r="C924" s="98">
        <v>0.89300000000000002</v>
      </c>
      <c r="D924" s="3">
        <f>IF(C924&lt;MAX($C$3:C924),C924/MAX($C$3:C924)-1,0)</f>
        <v>-0.15595463137996224</v>
      </c>
    </row>
    <row r="925" spans="1:4" ht="15" thickBot="1">
      <c r="A925" s="97">
        <v>41841</v>
      </c>
      <c r="B925" s="98">
        <v>0.89600000000000002</v>
      </c>
      <c r="C925" s="98">
        <v>0.89600000000000002</v>
      </c>
      <c r="D925" s="3">
        <f>IF(C925&lt;MAX($C$3:C925),C925/MAX($C$3:C925)-1,0)</f>
        <v>-0.15311909262759926</v>
      </c>
    </row>
    <row r="926" spans="1:4" ht="15" thickBot="1">
      <c r="A926" s="97">
        <v>41842</v>
      </c>
      <c r="B926" s="98">
        <v>0.90900000000000003</v>
      </c>
      <c r="C926" s="98">
        <v>0.90900000000000003</v>
      </c>
      <c r="D926" s="3">
        <f>IF(C926&lt;MAX($C$3:C926),C926/MAX($C$3:C926)-1,0)</f>
        <v>-0.14083175803402648</v>
      </c>
    </row>
    <row r="927" spans="1:4" ht="15" thickBot="1">
      <c r="A927" s="97">
        <v>41843</v>
      </c>
      <c r="B927" s="98">
        <v>0.90300000000000002</v>
      </c>
      <c r="C927" s="98">
        <v>0.90300000000000002</v>
      </c>
      <c r="D927" s="3">
        <f>IF(C927&lt;MAX($C$3:C927),C927/MAX($C$3:C927)-1,0)</f>
        <v>-0.14650283553875243</v>
      </c>
    </row>
    <row r="928" spans="1:4" ht="15" thickBot="1">
      <c r="A928" s="97">
        <v>41844</v>
      </c>
      <c r="B928" s="98">
        <v>0.91200000000000003</v>
      </c>
      <c r="C928" s="98">
        <v>0.91200000000000003</v>
      </c>
      <c r="D928" s="3">
        <f>IF(C928&lt;MAX($C$3:C928),C928/MAX($C$3:C928)-1,0)</f>
        <v>-0.1379962192816635</v>
      </c>
    </row>
    <row r="929" spans="1:4" ht="15" thickBot="1">
      <c r="A929" s="97">
        <v>41845</v>
      </c>
      <c r="B929" s="98">
        <v>0.92</v>
      </c>
      <c r="C929" s="98">
        <v>0.92</v>
      </c>
      <c r="D929" s="3">
        <f>IF(C929&lt;MAX($C$3:C929),C929/MAX($C$3:C929)-1,0)</f>
        <v>-0.13043478260869568</v>
      </c>
    </row>
    <row r="930" spans="1:4" ht="15" thickBot="1">
      <c r="A930" s="97">
        <v>41848</v>
      </c>
      <c r="B930" s="98">
        <v>0.93400000000000005</v>
      </c>
      <c r="C930" s="98">
        <v>0.93400000000000005</v>
      </c>
      <c r="D930" s="3">
        <f>IF(C930&lt;MAX($C$3:C930),C930/MAX($C$3:C930)-1,0)</f>
        <v>-0.1172022684310019</v>
      </c>
    </row>
    <row r="931" spans="1:4" ht="15" thickBot="1">
      <c r="A931" s="97">
        <v>41849</v>
      </c>
      <c r="B931" s="98">
        <v>0.93600000000000005</v>
      </c>
      <c r="C931" s="98">
        <v>0.93600000000000005</v>
      </c>
      <c r="D931" s="3">
        <f>IF(C931&lt;MAX($C$3:C931),C931/MAX($C$3:C931)-1,0)</f>
        <v>-0.11531190926275992</v>
      </c>
    </row>
    <row r="932" spans="1:4" ht="15" thickBot="1">
      <c r="A932" s="101">
        <v>41850</v>
      </c>
      <c r="B932" s="98">
        <v>0.93899999999999995</v>
      </c>
      <c r="C932" s="98">
        <v>0.93899999999999995</v>
      </c>
      <c r="D932" s="3">
        <f>IF(C932&lt;MAX($C$3:C932),C932/MAX($C$3:C932)-1,0)</f>
        <v>-0.11247637051039705</v>
      </c>
    </row>
    <row r="933" spans="1:4" ht="15" thickBot="1">
      <c r="A933" s="97">
        <v>41851</v>
      </c>
      <c r="B933" s="98">
        <v>0.95</v>
      </c>
      <c r="C933" s="98">
        <v>0.95</v>
      </c>
      <c r="D933" s="3">
        <f>IF(C933&lt;MAX($C$3:C933),C933/MAX($C$3:C933)-1,0)</f>
        <v>-0.10207939508506625</v>
      </c>
    </row>
    <row r="934" spans="1:4" ht="15" thickBot="1">
      <c r="A934" s="97">
        <v>41852</v>
      </c>
      <c r="B934" s="98">
        <v>0.94699999999999995</v>
      </c>
      <c r="C934" s="98">
        <v>0.94699999999999995</v>
      </c>
      <c r="D934" s="3">
        <f>IF(C934&lt;MAX($C$3:C934),C934/MAX($C$3:C934)-1,0)</f>
        <v>-0.10491493383742923</v>
      </c>
    </row>
    <row r="935" spans="1:4" ht="15" thickBot="1">
      <c r="A935" s="97">
        <v>41855</v>
      </c>
      <c r="B935" s="98">
        <v>0.96099999999999997</v>
      </c>
      <c r="C935" s="98">
        <v>0.96099999999999997</v>
      </c>
      <c r="D935" s="3">
        <f>IF(C935&lt;MAX($C$3:C935),C935/MAX($C$3:C935)-1,0)</f>
        <v>-9.1682419659735448E-2</v>
      </c>
    </row>
    <row r="936" spans="1:4" ht="15" thickBot="1">
      <c r="A936" s="97">
        <v>41856</v>
      </c>
      <c r="B936" s="98">
        <v>0.96399999999999997</v>
      </c>
      <c r="C936" s="98">
        <v>0.96399999999999997</v>
      </c>
      <c r="D936" s="3">
        <f>IF(C936&lt;MAX($C$3:C936),C936/MAX($C$3:C936)-1,0)</f>
        <v>-8.8846880907372472E-2</v>
      </c>
    </row>
    <row r="937" spans="1:4" ht="15" thickBot="1">
      <c r="A937" s="97">
        <v>41857</v>
      </c>
      <c r="B937" s="98">
        <v>0.96099999999999997</v>
      </c>
      <c r="C937" s="98">
        <v>0.96099999999999997</v>
      </c>
      <c r="D937" s="3">
        <f>IF(C937&lt;MAX($C$3:C937),C937/MAX($C$3:C937)-1,0)</f>
        <v>-9.1682419659735448E-2</v>
      </c>
    </row>
    <row r="938" spans="1:4" ht="15" thickBot="1">
      <c r="A938" s="97">
        <v>41858</v>
      </c>
      <c r="B938" s="98">
        <v>0.94399999999999995</v>
      </c>
      <c r="C938" s="98">
        <v>0.94399999999999995</v>
      </c>
      <c r="D938" s="3">
        <f>IF(C938&lt;MAX($C$3:C938),C938/MAX($C$3:C938)-1,0)</f>
        <v>-0.1077504725897922</v>
      </c>
    </row>
    <row r="939" spans="1:4" ht="15" thickBot="1">
      <c r="A939" s="97">
        <v>41859</v>
      </c>
      <c r="B939" s="98">
        <v>0.94899999999999995</v>
      </c>
      <c r="C939" s="98">
        <v>0.94899999999999995</v>
      </c>
      <c r="D939" s="3">
        <f>IF(C939&lt;MAX($C$3:C939),C939/MAX($C$3:C939)-1,0)</f>
        <v>-0.10302457466918724</v>
      </c>
    </row>
    <row r="940" spans="1:4" ht="15" thickBot="1">
      <c r="A940" s="97">
        <v>41862</v>
      </c>
      <c r="B940" s="98">
        <v>0.96199999999999997</v>
      </c>
      <c r="C940" s="98">
        <v>0.96199999999999997</v>
      </c>
      <c r="D940" s="3">
        <f>IF(C940&lt;MAX($C$3:C940),C940/MAX($C$3:C940)-1,0)</f>
        <v>-9.0737240075614456E-2</v>
      </c>
    </row>
    <row r="941" spans="1:4" ht="15" thickBot="1">
      <c r="A941" s="97">
        <v>41863</v>
      </c>
      <c r="B941" s="98">
        <v>0.96</v>
      </c>
      <c r="C941" s="98">
        <v>0.96</v>
      </c>
      <c r="D941" s="3">
        <f>IF(C941&lt;MAX($C$3:C941),C941/MAX($C$3:C941)-1,0)</f>
        <v>-9.262759924385644E-2</v>
      </c>
    </row>
    <row r="942" spans="1:4" ht="15" thickBot="1">
      <c r="A942" s="97">
        <v>41864</v>
      </c>
      <c r="B942" s="98">
        <v>0.96099999999999997</v>
      </c>
      <c r="C942" s="98">
        <v>0.96099999999999997</v>
      </c>
      <c r="D942" s="3">
        <f>IF(C942&lt;MAX($C$3:C942),C942/MAX($C$3:C942)-1,0)</f>
        <v>-9.1682419659735448E-2</v>
      </c>
    </row>
    <row r="943" spans="1:4" ht="15" thickBot="1">
      <c r="A943" s="97">
        <v>41865</v>
      </c>
      <c r="B943" s="98">
        <v>0.95599999999999996</v>
      </c>
      <c r="C943" s="98">
        <v>0.95599999999999996</v>
      </c>
      <c r="D943" s="3">
        <f>IF(C943&lt;MAX($C$3:C943),C943/MAX($C$3:C943)-1,0)</f>
        <v>-9.6408317580340297E-2</v>
      </c>
    </row>
    <row r="944" spans="1:4" ht="15" thickBot="1">
      <c r="A944" s="97">
        <v>41866</v>
      </c>
      <c r="B944" s="98">
        <v>0.96399999999999997</v>
      </c>
      <c r="C944" s="98">
        <v>0.96399999999999997</v>
      </c>
      <c r="D944" s="3">
        <f>IF(C944&lt;MAX($C$3:C944),C944/MAX($C$3:C944)-1,0)</f>
        <v>-8.8846880907372472E-2</v>
      </c>
    </row>
    <row r="945" spans="1:4" ht="15" thickBot="1">
      <c r="A945" s="97">
        <v>41869</v>
      </c>
      <c r="B945" s="98">
        <v>0.96699999999999997</v>
      </c>
      <c r="C945" s="98">
        <v>0.96699999999999997</v>
      </c>
      <c r="D945" s="3">
        <f>IF(C945&lt;MAX($C$3:C945),C945/MAX($C$3:C945)-1,0)</f>
        <v>-8.6011342155009496E-2</v>
      </c>
    </row>
    <row r="946" spans="1:4" ht="15" thickBot="1">
      <c r="A946" s="97">
        <v>41870</v>
      </c>
      <c r="B946" s="98">
        <v>0.97</v>
      </c>
      <c r="C946" s="98">
        <v>0.97</v>
      </c>
      <c r="D946" s="3">
        <f>IF(C946&lt;MAX($C$3:C946),C946/MAX($C$3:C946)-1,0)</f>
        <v>-8.317580340264652E-2</v>
      </c>
    </row>
    <row r="947" spans="1:4" ht="15" thickBot="1">
      <c r="A947" s="97">
        <v>41871</v>
      </c>
      <c r="B947" s="98">
        <v>0.96799999999999997</v>
      </c>
      <c r="C947" s="98">
        <v>0.96799999999999997</v>
      </c>
      <c r="D947" s="3">
        <f>IF(C947&lt;MAX($C$3:C947),C947/MAX($C$3:C947)-1,0)</f>
        <v>-8.5066162570888504E-2</v>
      </c>
    </row>
    <row r="948" spans="1:4" ht="15" thickBot="1">
      <c r="A948" s="97">
        <v>41872</v>
      </c>
      <c r="B948" s="98">
        <v>0.96699999999999997</v>
      </c>
      <c r="C948" s="98">
        <v>0.96699999999999997</v>
      </c>
      <c r="D948" s="3">
        <f>IF(C948&lt;MAX($C$3:C948),C948/MAX($C$3:C948)-1,0)</f>
        <v>-8.6011342155009496E-2</v>
      </c>
    </row>
    <row r="949" spans="1:4" ht="15" thickBot="1">
      <c r="A949" s="97">
        <v>41873</v>
      </c>
      <c r="B949" s="98">
        <v>0.97399999999999998</v>
      </c>
      <c r="C949" s="98">
        <v>0.97399999999999998</v>
      </c>
      <c r="D949" s="3">
        <f>IF(C949&lt;MAX($C$3:C949),C949/MAX($C$3:C949)-1,0)</f>
        <v>-7.9395085066162663E-2</v>
      </c>
    </row>
    <row r="950" spans="1:4" ht="15" thickBot="1">
      <c r="A950" s="97">
        <v>41876</v>
      </c>
      <c r="B950" s="98">
        <v>0.96</v>
      </c>
      <c r="C950" s="98">
        <v>0.96</v>
      </c>
      <c r="D950" s="3">
        <f>IF(C950&lt;MAX($C$3:C950),C950/MAX($C$3:C950)-1,0)</f>
        <v>-9.262759924385644E-2</v>
      </c>
    </row>
    <row r="951" spans="1:4" ht="15" thickBot="1">
      <c r="A951" s="97">
        <v>41877</v>
      </c>
      <c r="B951" s="98">
        <v>0.95099999999999996</v>
      </c>
      <c r="C951" s="98">
        <v>0.95099999999999996</v>
      </c>
      <c r="D951" s="3">
        <f>IF(C951&lt;MAX($C$3:C951),C951/MAX($C$3:C951)-1,0)</f>
        <v>-0.10113421550094526</v>
      </c>
    </row>
    <row r="952" spans="1:4" ht="15" thickBot="1">
      <c r="A952" s="101">
        <v>41878</v>
      </c>
      <c r="B952" s="98">
        <v>0.95299999999999996</v>
      </c>
      <c r="C952" s="98">
        <v>0.95299999999999996</v>
      </c>
      <c r="D952" s="3">
        <f>IF(C952&lt;MAX($C$3:C952),C952/MAX($C$3:C952)-1,0)</f>
        <v>-9.9243856332703273E-2</v>
      </c>
    </row>
    <row r="953" spans="1:4" ht="15" thickBot="1">
      <c r="A953" s="97">
        <v>41879</v>
      </c>
      <c r="B953" s="98">
        <v>0.94799999999999995</v>
      </c>
      <c r="C953" s="98">
        <v>0.94799999999999995</v>
      </c>
      <c r="D953" s="3">
        <f>IF(C953&lt;MAX($C$3:C953),C953/MAX($C$3:C953)-1,0)</f>
        <v>-0.10396975425330823</v>
      </c>
    </row>
    <row r="954" spans="1:4" ht="15" thickBot="1">
      <c r="A954" s="97">
        <v>41880</v>
      </c>
      <c r="B954" s="98">
        <v>0.96099999999999997</v>
      </c>
      <c r="C954" s="98">
        <v>0.96099999999999997</v>
      </c>
      <c r="D954" s="3">
        <f>IF(C954&lt;MAX($C$3:C954),C954/MAX($C$3:C954)-1,0)</f>
        <v>-9.1682419659735448E-2</v>
      </c>
    </row>
    <row r="955" spans="1:4" ht="15" thickBot="1">
      <c r="A955" s="97">
        <v>41883</v>
      </c>
      <c r="B955" s="98">
        <v>0.97599999999999998</v>
      </c>
      <c r="C955" s="98">
        <v>0.97599999999999998</v>
      </c>
      <c r="D955" s="3">
        <f>IF(C955&lt;MAX($C$3:C955),C955/MAX($C$3:C955)-1,0)</f>
        <v>-7.7504725897920679E-2</v>
      </c>
    </row>
    <row r="956" spans="1:4" ht="15" thickBot="1">
      <c r="A956" s="97">
        <v>41884</v>
      </c>
      <c r="B956" s="98">
        <v>0.98499999999999999</v>
      </c>
      <c r="C956" s="98">
        <v>0.98499999999999999</v>
      </c>
      <c r="D956" s="3">
        <f>IF(C956&lt;MAX($C$3:C956),C956/MAX($C$3:C956)-1,0)</f>
        <v>-6.8998109640831862E-2</v>
      </c>
    </row>
    <row r="957" spans="1:4" ht="15" thickBot="1">
      <c r="A957" s="97">
        <v>41885</v>
      </c>
      <c r="B957" s="98">
        <v>0.99299999999999999</v>
      </c>
      <c r="C957" s="98">
        <v>0.99299999999999999</v>
      </c>
      <c r="D957" s="3">
        <f>IF(C957&lt;MAX($C$3:C957),C957/MAX($C$3:C957)-1,0)</f>
        <v>-6.1436672967863926E-2</v>
      </c>
    </row>
    <row r="958" spans="1:4" ht="15" thickBot="1">
      <c r="A958" s="97">
        <v>41886</v>
      </c>
      <c r="B958" s="98">
        <v>0.99399999999999999</v>
      </c>
      <c r="C958" s="98">
        <v>0.99399999999999999</v>
      </c>
      <c r="D958" s="3">
        <f>IF(C958&lt;MAX($C$3:C958),C958/MAX($C$3:C958)-1,0)</f>
        <v>-6.0491493383742934E-2</v>
      </c>
    </row>
    <row r="959" spans="1:4" ht="15" thickBot="1">
      <c r="A959" s="97">
        <v>41887</v>
      </c>
      <c r="B959" s="98">
        <v>1.0029999999999999</v>
      </c>
      <c r="C959" s="98">
        <v>1.0029999999999999</v>
      </c>
      <c r="D959" s="3">
        <f>IF(C959&lt;MAX($C$3:C959),C959/MAX($C$3:C959)-1,0)</f>
        <v>-5.1984877126654228E-2</v>
      </c>
    </row>
    <row r="960" spans="1:4" ht="15" thickBot="1">
      <c r="A960" s="97">
        <v>41891</v>
      </c>
      <c r="B960" s="98">
        <v>1.0009999999999999</v>
      </c>
      <c r="C960" s="98">
        <v>1.0009999999999999</v>
      </c>
      <c r="D960" s="3">
        <f>IF(C960&lt;MAX($C$3:C960),C960/MAX($C$3:C960)-1,0)</f>
        <v>-5.3875236294896212E-2</v>
      </c>
    </row>
    <row r="961" spans="1:4" ht="15" thickBot="1">
      <c r="A961" s="97">
        <v>41892</v>
      </c>
      <c r="B961" s="98">
        <v>0.996</v>
      </c>
      <c r="C961" s="98">
        <v>0.996</v>
      </c>
      <c r="D961" s="3">
        <f>IF(C961&lt;MAX($C$3:C961),C961/MAX($C$3:C961)-1,0)</f>
        <v>-5.860113421550095E-2</v>
      </c>
    </row>
    <row r="962" spans="1:4" ht="15" thickBot="1">
      <c r="A962" s="97">
        <v>41893</v>
      </c>
      <c r="B962" s="98">
        <v>0.98699999999999999</v>
      </c>
      <c r="C962" s="98">
        <v>0.98699999999999999</v>
      </c>
      <c r="D962" s="3">
        <f>IF(C962&lt;MAX($C$3:C962),C962/MAX($C$3:C962)-1,0)</f>
        <v>-6.7107750472589878E-2</v>
      </c>
    </row>
    <row r="963" spans="1:4" ht="15" thickBot="1">
      <c r="A963" s="97">
        <v>41894</v>
      </c>
      <c r="B963" s="98">
        <v>0.98899999999999999</v>
      </c>
      <c r="C963" s="98">
        <v>0.98899999999999999</v>
      </c>
      <c r="D963" s="3">
        <f>IF(C963&lt;MAX($C$3:C963),C963/MAX($C$3:C963)-1,0)</f>
        <v>-6.5217391304347894E-2</v>
      </c>
    </row>
    <row r="964" spans="1:4" ht="15" thickBot="1">
      <c r="A964" s="97">
        <v>41897</v>
      </c>
      <c r="B964" s="98">
        <v>0.98799999999999999</v>
      </c>
      <c r="C964" s="98">
        <v>0.98799999999999999</v>
      </c>
      <c r="D964" s="3">
        <f>IF(C964&lt;MAX($C$3:C964),C964/MAX($C$3:C964)-1,0)</f>
        <v>-6.6162570888468886E-2</v>
      </c>
    </row>
    <row r="965" spans="1:4" ht="15" thickBot="1">
      <c r="A965" s="97">
        <v>41898</v>
      </c>
      <c r="B965" s="98">
        <v>0.95899999999999996</v>
      </c>
      <c r="C965" s="98">
        <v>0.95899999999999996</v>
      </c>
      <c r="D965" s="3">
        <f>IF(C965&lt;MAX($C$3:C965),C965/MAX($C$3:C965)-1,0)</f>
        <v>-9.3572778827977432E-2</v>
      </c>
    </row>
    <row r="966" spans="1:4" ht="15" thickBot="1">
      <c r="A966" s="97">
        <v>41899</v>
      </c>
      <c r="B966" s="98">
        <v>0.96699999999999997</v>
      </c>
      <c r="C966" s="98">
        <v>0.96699999999999997</v>
      </c>
      <c r="D966" s="3">
        <f>IF(C966&lt;MAX($C$3:C966),C966/MAX($C$3:C966)-1,0)</f>
        <v>-8.6011342155009496E-2</v>
      </c>
    </row>
    <row r="967" spans="1:4" ht="15" thickBot="1">
      <c r="A967" s="97">
        <v>41900</v>
      </c>
      <c r="B967" s="98">
        <v>0.97299999999999998</v>
      </c>
      <c r="C967" s="98">
        <v>0.97299999999999998</v>
      </c>
      <c r="D967" s="3">
        <f>IF(C967&lt;MAX($C$3:C967),C967/MAX($C$3:C967)-1,0)</f>
        <v>-8.0340264650283655E-2</v>
      </c>
    </row>
    <row r="968" spans="1:4" ht="15" thickBot="1">
      <c r="A968" s="97">
        <v>41901</v>
      </c>
      <c r="B968" s="98">
        <v>0.98</v>
      </c>
      <c r="C968" s="98">
        <v>0.98</v>
      </c>
      <c r="D968" s="3">
        <f>IF(C968&lt;MAX($C$3:C968),C968/MAX($C$3:C968)-1,0)</f>
        <v>-7.3724007561436711E-2</v>
      </c>
    </row>
    <row r="969" spans="1:4" ht="15" thickBot="1">
      <c r="A969" s="97">
        <v>41904</v>
      </c>
      <c r="B969" s="98">
        <v>0.96199999999999997</v>
      </c>
      <c r="C969" s="98">
        <v>0.96199999999999997</v>
      </c>
      <c r="D969" s="3">
        <f>IF(C969&lt;MAX($C$3:C969),C969/MAX($C$3:C969)-1,0)</f>
        <v>-9.0737240075614456E-2</v>
      </c>
    </row>
    <row r="970" spans="1:4" ht="15" thickBot="1">
      <c r="A970" s="97">
        <v>41905</v>
      </c>
      <c r="B970" s="98">
        <v>0.96699999999999997</v>
      </c>
      <c r="C970" s="98">
        <v>0.96699999999999997</v>
      </c>
      <c r="D970" s="3">
        <f>IF(C970&lt;MAX($C$3:C970),C970/MAX($C$3:C970)-1,0)</f>
        <v>-8.6011342155009496E-2</v>
      </c>
    </row>
    <row r="971" spans="1:4" ht="15" thickBot="1">
      <c r="A971" s="97">
        <v>41906</v>
      </c>
      <c r="B971" s="98">
        <v>0.97899999999999998</v>
      </c>
      <c r="C971" s="98">
        <v>0.97899999999999998</v>
      </c>
      <c r="D971" s="3">
        <f>IF(C971&lt;MAX($C$3:C971),C971/MAX($C$3:C971)-1,0)</f>
        <v>-7.4669187145557703E-2</v>
      </c>
    </row>
    <row r="972" spans="1:4" ht="15" thickBot="1">
      <c r="A972" s="101">
        <v>41907</v>
      </c>
      <c r="B972" s="98">
        <v>0.97699999999999998</v>
      </c>
      <c r="C972" s="98">
        <v>0.97699999999999998</v>
      </c>
      <c r="D972" s="3">
        <f>IF(C972&lt;MAX($C$3:C972),C972/MAX($C$3:C972)-1,0)</f>
        <v>-7.6559546313799687E-2</v>
      </c>
    </row>
    <row r="973" spans="1:4" ht="15" thickBot="1">
      <c r="A973" s="97">
        <v>41908</v>
      </c>
      <c r="B973" s="98">
        <v>0.97799999999999998</v>
      </c>
      <c r="C973" s="98">
        <v>0.97799999999999998</v>
      </c>
      <c r="D973" s="3">
        <f>IF(C973&lt;MAX($C$3:C973),C973/MAX($C$3:C973)-1,0)</f>
        <v>-7.5614366729678695E-2</v>
      </c>
    </row>
    <row r="974" spans="1:4" ht="15" thickBot="1">
      <c r="A974" s="97">
        <v>41911</v>
      </c>
      <c r="B974" s="98">
        <v>0.98499999999999999</v>
      </c>
      <c r="C974" s="98">
        <v>0.98499999999999999</v>
      </c>
      <c r="D974" s="3">
        <f>IF(C974&lt;MAX($C$3:C974),C974/MAX($C$3:C974)-1,0)</f>
        <v>-6.8998109640831862E-2</v>
      </c>
    </row>
    <row r="975" spans="1:4" ht="15" thickBot="1">
      <c r="A975" s="97">
        <v>41912</v>
      </c>
      <c r="B975" s="98">
        <v>0.98299999999999998</v>
      </c>
      <c r="C975" s="98">
        <v>0.98299999999999998</v>
      </c>
      <c r="D975" s="3">
        <f>IF(C975&lt;MAX($C$3:C975),C975/MAX($C$3:C975)-1,0)</f>
        <v>-7.0888468809073735E-2</v>
      </c>
    </row>
    <row r="976" spans="1:4" ht="15" thickBot="1">
      <c r="A976" s="97">
        <v>41920</v>
      </c>
      <c r="B976" s="98">
        <v>0.99199999999999999</v>
      </c>
      <c r="C976" s="98">
        <v>0.99199999999999999</v>
      </c>
      <c r="D976" s="3">
        <f>IF(C976&lt;MAX($C$3:C976),C976/MAX($C$3:C976)-1,0)</f>
        <v>-6.2381852551984918E-2</v>
      </c>
    </row>
    <row r="977" spans="1:4" ht="15" thickBot="1">
      <c r="A977" s="97">
        <v>41921</v>
      </c>
      <c r="B977" s="98">
        <v>0.997</v>
      </c>
      <c r="C977" s="98">
        <v>0.997</v>
      </c>
      <c r="D977" s="3">
        <f>IF(C977&lt;MAX($C$3:C977),C977/MAX($C$3:C977)-1,0)</f>
        <v>-5.7655954631379958E-2</v>
      </c>
    </row>
    <row r="978" spans="1:4" ht="15" thickBot="1">
      <c r="A978" s="97">
        <v>41922</v>
      </c>
      <c r="B978" s="98">
        <v>0.99299999999999999</v>
      </c>
      <c r="C978" s="98">
        <v>0.99299999999999999</v>
      </c>
      <c r="D978" s="3">
        <f>IF(C978&lt;MAX($C$3:C978),C978/MAX($C$3:C978)-1,0)</f>
        <v>-6.1436672967863926E-2</v>
      </c>
    </row>
    <row r="979" spans="1:4" ht="15" thickBot="1">
      <c r="A979" s="97">
        <v>41925</v>
      </c>
      <c r="B979" s="98">
        <v>0.98299999999999998</v>
      </c>
      <c r="C979" s="98">
        <v>0.98299999999999998</v>
      </c>
      <c r="D979" s="3">
        <f>IF(C979&lt;MAX($C$3:C979),C979/MAX($C$3:C979)-1,0)</f>
        <v>-7.0888468809073735E-2</v>
      </c>
    </row>
    <row r="980" spans="1:4" ht="15" thickBot="1">
      <c r="A980" s="97">
        <v>41926</v>
      </c>
      <c r="B980" s="98">
        <v>0.97699999999999998</v>
      </c>
      <c r="C980" s="98">
        <v>0.97699999999999998</v>
      </c>
      <c r="D980" s="3">
        <f>IF(C980&lt;MAX($C$3:C980),C980/MAX($C$3:C980)-1,0)</f>
        <v>-7.6559546313799687E-2</v>
      </c>
    </row>
    <row r="981" spans="1:4" ht="15" thickBot="1">
      <c r="A981" s="97">
        <v>41927</v>
      </c>
      <c r="B981" s="98">
        <v>0.97699999999999998</v>
      </c>
      <c r="C981" s="98">
        <v>0.97699999999999998</v>
      </c>
      <c r="D981" s="3">
        <f>IF(C981&lt;MAX($C$3:C981),C981/MAX($C$3:C981)-1,0)</f>
        <v>-7.6559546313799687E-2</v>
      </c>
    </row>
    <row r="982" spans="1:4" ht="15" thickBot="1">
      <c r="A982" s="97">
        <v>41928</v>
      </c>
      <c r="B982" s="98">
        <v>0.96099999999999997</v>
      </c>
      <c r="C982" s="98">
        <v>0.96099999999999997</v>
      </c>
      <c r="D982" s="3">
        <f>IF(C982&lt;MAX($C$3:C982),C982/MAX($C$3:C982)-1,0)</f>
        <v>-9.1682419659735448E-2</v>
      </c>
    </row>
    <row r="983" spans="1:4" ht="15" thickBot="1">
      <c r="A983" s="97">
        <v>41929</v>
      </c>
      <c r="B983" s="98">
        <v>0.96799999999999997</v>
      </c>
      <c r="C983" s="98">
        <v>0.96799999999999997</v>
      </c>
      <c r="D983" s="3">
        <f>IF(C983&lt;MAX($C$3:C983),C983/MAX($C$3:C983)-1,0)</f>
        <v>-8.5066162570888504E-2</v>
      </c>
    </row>
    <row r="984" spans="1:4" ht="15" thickBot="1">
      <c r="A984" s="97">
        <v>41932</v>
      </c>
      <c r="B984" s="98">
        <v>0.97699999999999998</v>
      </c>
      <c r="C984" s="98">
        <v>0.97699999999999998</v>
      </c>
      <c r="D984" s="3">
        <f>IF(C984&lt;MAX($C$3:C984),C984/MAX($C$3:C984)-1,0)</f>
        <v>-7.6559546313799687E-2</v>
      </c>
    </row>
    <row r="985" spans="1:4" ht="15" thickBot="1">
      <c r="A985" s="97">
        <v>41933</v>
      </c>
      <c r="B985" s="98">
        <v>0.96899999999999997</v>
      </c>
      <c r="C985" s="98">
        <v>0.96899999999999997</v>
      </c>
      <c r="D985" s="3">
        <f>IF(C985&lt;MAX($C$3:C985),C985/MAX($C$3:C985)-1,0)</f>
        <v>-8.4120982986767512E-2</v>
      </c>
    </row>
    <row r="986" spans="1:4" ht="15" thickBot="1">
      <c r="A986" s="97">
        <v>41934</v>
      </c>
      <c r="B986" s="98">
        <v>0.95799999999999996</v>
      </c>
      <c r="C986" s="98">
        <v>0.95799999999999996</v>
      </c>
      <c r="D986" s="3">
        <f>IF(C986&lt;MAX($C$3:C986),C986/MAX($C$3:C986)-1,0)</f>
        <v>-9.4517958412098424E-2</v>
      </c>
    </row>
    <row r="987" spans="1:4" ht="15" thickBot="1">
      <c r="A987" s="97">
        <v>41935</v>
      </c>
      <c r="B987" s="98">
        <v>0.94799999999999995</v>
      </c>
      <c r="C987" s="98">
        <v>0.94799999999999995</v>
      </c>
      <c r="D987" s="3">
        <f>IF(C987&lt;MAX($C$3:C987),C987/MAX($C$3:C987)-1,0)</f>
        <v>-0.10396975425330823</v>
      </c>
    </row>
    <row r="988" spans="1:4" ht="15" thickBot="1">
      <c r="A988" s="97">
        <v>41936</v>
      </c>
      <c r="B988" s="98">
        <v>0.94899999999999995</v>
      </c>
      <c r="C988" s="98">
        <v>0.94899999999999995</v>
      </c>
      <c r="D988" s="3">
        <f>IF(C988&lt;MAX($C$3:C988),C988/MAX($C$3:C988)-1,0)</f>
        <v>-0.10302457466918724</v>
      </c>
    </row>
    <row r="989" spans="1:4" ht="15" thickBot="1">
      <c r="A989" s="97">
        <v>41939</v>
      </c>
      <c r="B989" s="98">
        <v>0.95099999999999996</v>
      </c>
      <c r="C989" s="98">
        <v>0.95099999999999996</v>
      </c>
      <c r="D989" s="3">
        <f>IF(C989&lt;MAX($C$3:C989),C989/MAX($C$3:C989)-1,0)</f>
        <v>-0.10113421550094526</v>
      </c>
    </row>
    <row r="990" spans="1:4" ht="15" thickBot="1">
      <c r="A990" s="97">
        <v>41940</v>
      </c>
      <c r="B990" s="98">
        <v>0.95899999999999996</v>
      </c>
      <c r="C990" s="98">
        <v>0.95899999999999996</v>
      </c>
      <c r="D990" s="3">
        <f>IF(C990&lt;MAX($C$3:C990),C990/MAX($C$3:C990)-1,0)</f>
        <v>-9.3572778827977432E-2</v>
      </c>
    </row>
    <row r="991" spans="1:4" ht="15" thickBot="1">
      <c r="A991" s="97">
        <v>41941</v>
      </c>
      <c r="B991" s="98">
        <v>0.96799999999999997</v>
      </c>
      <c r="C991" s="98">
        <v>0.96799999999999997</v>
      </c>
      <c r="D991" s="3">
        <f>IF(C991&lt;MAX($C$3:C991),C991/MAX($C$3:C991)-1,0)</f>
        <v>-8.5066162570888504E-2</v>
      </c>
    </row>
    <row r="992" spans="1:4" ht="15" thickBot="1">
      <c r="A992" s="101">
        <v>41942</v>
      </c>
      <c r="B992" s="98">
        <v>0.96499999999999997</v>
      </c>
      <c r="C992" s="98">
        <v>0.96499999999999997</v>
      </c>
      <c r="D992" s="3">
        <f>IF(C992&lt;MAX($C$3:C992),C992/MAX($C$3:C992)-1,0)</f>
        <v>-8.790170132325148E-2</v>
      </c>
    </row>
    <row r="993" spans="1:4" ht="15" thickBot="1">
      <c r="A993" s="97">
        <v>41943</v>
      </c>
      <c r="B993" s="98">
        <v>0.96799999999999997</v>
      </c>
      <c r="C993" s="98">
        <v>0.96799999999999997</v>
      </c>
      <c r="D993" s="3">
        <f>IF(C993&lt;MAX($C$3:C993),C993/MAX($C$3:C993)-1,0)</f>
        <v>-8.5066162570888504E-2</v>
      </c>
    </row>
    <row r="994" spans="1:4" ht="15" thickBot="1">
      <c r="A994" s="97">
        <v>41946</v>
      </c>
      <c r="B994" s="98">
        <v>0.96599999999999997</v>
      </c>
      <c r="C994" s="98">
        <v>0.96599999999999997</v>
      </c>
      <c r="D994" s="3">
        <f>IF(C994&lt;MAX($C$3:C994),C994/MAX($C$3:C994)-1,0)</f>
        <v>-8.6956521739130488E-2</v>
      </c>
    </row>
    <row r="995" spans="1:4" ht="15" thickBot="1">
      <c r="A995" s="97">
        <v>41947</v>
      </c>
      <c r="B995" s="98">
        <v>0.95399999999999996</v>
      </c>
      <c r="C995" s="98">
        <v>0.95399999999999996</v>
      </c>
      <c r="D995" s="3">
        <f>IF(C995&lt;MAX($C$3:C995),C995/MAX($C$3:C995)-1,0)</f>
        <v>-9.8298676748582281E-2</v>
      </c>
    </row>
    <row r="996" spans="1:4" ht="15" thickBot="1">
      <c r="A996" s="97">
        <v>41948</v>
      </c>
      <c r="B996" s="98">
        <v>0.95</v>
      </c>
      <c r="C996" s="98">
        <v>0.95</v>
      </c>
      <c r="D996" s="3">
        <f>IF(C996&lt;MAX($C$3:C996),C996/MAX($C$3:C996)-1,0)</f>
        <v>-0.10207939508506625</v>
      </c>
    </row>
    <row r="997" spans="1:4" ht="15" thickBot="1">
      <c r="A997" s="97">
        <v>41949</v>
      </c>
      <c r="B997" s="98">
        <v>0.95399999999999996</v>
      </c>
      <c r="C997" s="98">
        <v>0.95399999999999996</v>
      </c>
      <c r="D997" s="3">
        <f>IF(C997&lt;MAX($C$3:C997),C997/MAX($C$3:C997)-1,0)</f>
        <v>-9.8298676748582281E-2</v>
      </c>
    </row>
    <row r="998" spans="1:4" ht="15" thickBot="1">
      <c r="A998" s="97">
        <v>41950</v>
      </c>
      <c r="B998" s="98">
        <v>0.94899999999999995</v>
      </c>
      <c r="C998" s="98">
        <v>0.94899999999999995</v>
      </c>
      <c r="D998" s="3">
        <f>IF(C998&lt;MAX($C$3:C998),C998/MAX($C$3:C998)-1,0)</f>
        <v>-0.10302457466918724</v>
      </c>
    </row>
    <row r="999" spans="1:4" ht="15" thickBot="1">
      <c r="A999" s="97">
        <v>41953</v>
      </c>
      <c r="B999" s="98">
        <v>0.96899999999999997</v>
      </c>
      <c r="C999" s="98">
        <v>0.96899999999999997</v>
      </c>
      <c r="D999" s="3">
        <f>IF(C999&lt;MAX($C$3:C999),C999/MAX($C$3:C999)-1,0)</f>
        <v>-8.4120982986767512E-2</v>
      </c>
    </row>
    <row r="1000" spans="1:4" ht="15" thickBot="1">
      <c r="A1000" s="97">
        <v>41954</v>
      </c>
      <c r="B1000" s="98">
        <v>0.95</v>
      </c>
      <c r="C1000" s="98">
        <v>0.95</v>
      </c>
      <c r="D1000" s="3">
        <f>IF(C1000&lt;MAX($C$3:C1000),C1000/MAX($C$3:C1000)-1,0)</f>
        <v>-0.10207939508506625</v>
      </c>
    </row>
    <row r="1001" spans="1:4" ht="15" thickBot="1">
      <c r="A1001" s="97">
        <v>41955</v>
      </c>
      <c r="B1001" s="98">
        <v>0.96</v>
      </c>
      <c r="C1001" s="98">
        <v>0.96</v>
      </c>
      <c r="D1001" s="3">
        <f>IF(C1001&lt;MAX($C$3:C1001),C1001/MAX($C$3:C1001)-1,0)</f>
        <v>-9.262759924385644E-2</v>
      </c>
    </row>
    <row r="1002" spans="1:4" ht="15" thickBot="1">
      <c r="A1002" s="97">
        <v>41956</v>
      </c>
      <c r="B1002" s="98">
        <v>0.95799999999999996</v>
      </c>
      <c r="C1002" s="98">
        <v>0.95799999999999996</v>
      </c>
      <c r="D1002" s="3">
        <f>IF(C1002&lt;MAX($C$3:C1002),C1002/MAX($C$3:C1002)-1,0)</f>
        <v>-9.4517958412098424E-2</v>
      </c>
    </row>
    <row r="1003" spans="1:4" ht="15" thickBot="1">
      <c r="A1003" s="97">
        <v>41957</v>
      </c>
      <c r="B1003" s="98">
        <v>0.96299999999999997</v>
      </c>
      <c r="C1003" s="98">
        <v>0.96299999999999997</v>
      </c>
      <c r="D1003" s="3">
        <f>IF(C1003&lt;MAX($C$3:C1003),C1003/MAX($C$3:C1003)-1,0)</f>
        <v>-8.9792060491493464E-2</v>
      </c>
    </row>
    <row r="1004" spans="1:4" ht="15" thickBot="1">
      <c r="A1004" s="97">
        <v>41960</v>
      </c>
      <c r="B1004" s="98">
        <v>0.96599999999999997</v>
      </c>
      <c r="C1004" s="98">
        <v>0.96599999999999997</v>
      </c>
      <c r="D1004" s="3">
        <f>IF(C1004&lt;MAX($C$3:C1004),C1004/MAX($C$3:C1004)-1,0)</f>
        <v>-8.6956521739130488E-2</v>
      </c>
    </row>
    <row r="1005" spans="1:4" ht="15" thickBot="1">
      <c r="A1005" s="97">
        <v>41961</v>
      </c>
      <c r="B1005" s="98">
        <v>0.96</v>
      </c>
      <c r="C1005" s="98">
        <v>0.96</v>
      </c>
      <c r="D1005" s="3">
        <f>IF(C1005&lt;MAX($C$3:C1005),C1005/MAX($C$3:C1005)-1,0)</f>
        <v>-9.262759924385644E-2</v>
      </c>
    </row>
    <row r="1006" spans="1:4" ht="15" thickBot="1">
      <c r="A1006" s="97">
        <v>41962</v>
      </c>
      <c r="B1006" s="98">
        <v>0.95599999999999996</v>
      </c>
      <c r="C1006" s="98">
        <v>0.95599999999999996</v>
      </c>
      <c r="D1006" s="3">
        <f>IF(C1006&lt;MAX($C$3:C1006),C1006/MAX($C$3:C1006)-1,0)</f>
        <v>-9.6408317580340297E-2</v>
      </c>
    </row>
    <row r="1007" spans="1:4" ht="15" thickBot="1">
      <c r="A1007" s="97">
        <v>41963</v>
      </c>
      <c r="B1007" s="98">
        <v>0.95</v>
      </c>
      <c r="C1007" s="98">
        <v>0.95</v>
      </c>
      <c r="D1007" s="3">
        <f>IF(C1007&lt;MAX($C$3:C1007),C1007/MAX($C$3:C1007)-1,0)</f>
        <v>-0.10207939508506625</v>
      </c>
    </row>
    <row r="1008" spans="1:4" ht="15" thickBot="1">
      <c r="A1008" s="97">
        <v>41964</v>
      </c>
      <c r="B1008" s="98">
        <v>0.95899999999999996</v>
      </c>
      <c r="C1008" s="98">
        <v>0.95899999999999996</v>
      </c>
      <c r="D1008" s="3">
        <f>IF(C1008&lt;MAX($C$3:C1008),C1008/MAX($C$3:C1008)-1,0)</f>
        <v>-9.3572778827977432E-2</v>
      </c>
    </row>
    <row r="1009" spans="1:4" ht="15" thickBot="1">
      <c r="A1009" s="97">
        <v>41967</v>
      </c>
      <c r="B1009" s="98">
        <v>0.96599999999999997</v>
      </c>
      <c r="C1009" s="98">
        <v>0.96599999999999997</v>
      </c>
      <c r="D1009" s="3">
        <f>IF(C1009&lt;MAX($C$3:C1009),C1009/MAX($C$3:C1009)-1,0)</f>
        <v>-8.6956521739130488E-2</v>
      </c>
    </row>
    <row r="1010" spans="1:4" ht="15" thickBot="1">
      <c r="A1010" s="97">
        <v>41968</v>
      </c>
      <c r="B1010" s="98">
        <v>0.97799999999999998</v>
      </c>
      <c r="C1010" s="98">
        <v>0.97799999999999998</v>
      </c>
      <c r="D1010" s="3">
        <f>IF(C1010&lt;MAX($C$3:C1010),C1010/MAX($C$3:C1010)-1,0)</f>
        <v>-7.5614366729678695E-2</v>
      </c>
    </row>
    <row r="1011" spans="1:4" ht="15" thickBot="1">
      <c r="A1011" s="97">
        <v>41969</v>
      </c>
      <c r="B1011" s="98">
        <v>0.97899999999999998</v>
      </c>
      <c r="C1011" s="98">
        <v>0.97899999999999998</v>
      </c>
      <c r="D1011" s="3">
        <f>IF(C1011&lt;MAX($C$3:C1011),C1011/MAX($C$3:C1011)-1,0)</f>
        <v>-7.4669187145557703E-2</v>
      </c>
    </row>
    <row r="1012" spans="1:4" ht="15" thickBot="1">
      <c r="A1012" s="101">
        <v>41970</v>
      </c>
      <c r="B1012" s="98">
        <v>0.98299999999999998</v>
      </c>
      <c r="C1012" s="98">
        <v>0.98299999999999998</v>
      </c>
      <c r="D1012" s="3">
        <f>IF(C1012&lt;MAX($C$3:C1012),C1012/MAX($C$3:C1012)-1,0)</f>
        <v>-7.0888468809073735E-2</v>
      </c>
    </row>
    <row r="1013" spans="1:4" ht="15" thickBot="1">
      <c r="A1013" s="97">
        <v>41971</v>
      </c>
      <c r="B1013" s="98">
        <v>0.98499999999999999</v>
      </c>
      <c r="C1013" s="98">
        <v>0.98499999999999999</v>
      </c>
      <c r="D1013" s="3">
        <f>IF(C1013&lt;MAX($C$3:C1013),C1013/MAX($C$3:C1013)-1,0)</f>
        <v>-6.8998109640831862E-2</v>
      </c>
    </row>
    <row r="1014" spans="1:4" ht="15" thickBot="1">
      <c r="A1014" s="97">
        <v>41974</v>
      </c>
      <c r="B1014" s="98">
        <v>0.99299999999999999</v>
      </c>
      <c r="C1014" s="98">
        <v>0.99299999999999999</v>
      </c>
      <c r="D1014" s="3">
        <f>IF(C1014&lt;MAX($C$3:C1014),C1014/MAX($C$3:C1014)-1,0)</f>
        <v>-6.1436672967863926E-2</v>
      </c>
    </row>
    <row r="1015" spans="1:4" ht="15" thickBot="1">
      <c r="A1015" s="97">
        <v>41975</v>
      </c>
      <c r="B1015" s="98">
        <v>1.0109999999999999</v>
      </c>
      <c r="C1015" s="98">
        <v>1.0109999999999999</v>
      </c>
      <c r="D1015" s="3">
        <f>IF(C1015&lt;MAX($C$3:C1015),C1015/MAX($C$3:C1015)-1,0)</f>
        <v>-4.4423440453686291E-2</v>
      </c>
    </row>
    <row r="1016" spans="1:4" ht="15" thickBot="1">
      <c r="A1016" s="97">
        <v>41976</v>
      </c>
      <c r="B1016" s="98">
        <v>1.026</v>
      </c>
      <c r="C1016" s="98">
        <v>1.026</v>
      </c>
      <c r="D1016" s="3">
        <f>IF(C1016&lt;MAX($C$3:C1016),C1016/MAX($C$3:C1016)-1,0)</f>
        <v>-3.0245746691871522E-2</v>
      </c>
    </row>
    <row r="1017" spans="1:4" ht="15" thickBot="1">
      <c r="A1017" s="97">
        <v>41977</v>
      </c>
      <c r="B1017" s="98">
        <v>1.0449999999999999</v>
      </c>
      <c r="C1017" s="98">
        <v>1.0449999999999999</v>
      </c>
      <c r="D1017" s="3">
        <f>IF(C1017&lt;MAX($C$3:C1017),C1017/MAX($C$3:C1017)-1,0)</f>
        <v>-1.2287334593572896E-2</v>
      </c>
    </row>
    <row r="1018" spans="1:4" ht="15" thickBot="1">
      <c r="A1018" s="97">
        <v>41978</v>
      </c>
      <c r="B1018" s="98">
        <v>1.028</v>
      </c>
      <c r="C1018" s="98">
        <v>1.028</v>
      </c>
      <c r="D1018" s="3">
        <f>IF(C1018&lt;MAX($C$3:C1018),C1018/MAX($C$3:C1018)-1,0)</f>
        <v>-2.8355387523629538E-2</v>
      </c>
    </row>
    <row r="1019" spans="1:4" ht="15" thickBot="1">
      <c r="A1019" s="97">
        <v>41981</v>
      </c>
      <c r="B1019" s="98">
        <v>1.038</v>
      </c>
      <c r="C1019" s="98">
        <v>1.038</v>
      </c>
      <c r="D1019" s="3">
        <f>IF(C1019&lt;MAX($C$3:C1019),C1019/MAX($C$3:C1019)-1,0)</f>
        <v>-1.8903591682419729E-2</v>
      </c>
    </row>
    <row r="1020" spans="1:4" ht="15" thickBot="1">
      <c r="A1020" s="97">
        <v>41982</v>
      </c>
      <c r="B1020" s="98">
        <v>1.0069999999999999</v>
      </c>
      <c r="C1020" s="98">
        <v>1.0069999999999999</v>
      </c>
      <c r="D1020" s="3">
        <f>IF(C1020&lt;MAX($C$3:C1020),C1020/MAX($C$3:C1020)-1,0)</f>
        <v>-4.820415879017026E-2</v>
      </c>
    </row>
    <row r="1021" spans="1:4" ht="15" thickBot="1">
      <c r="A1021" s="97">
        <v>41983</v>
      </c>
      <c r="B1021" s="98">
        <v>1.042</v>
      </c>
      <c r="C1021" s="98">
        <v>1.042</v>
      </c>
      <c r="D1021" s="3">
        <f>IF(C1021&lt;MAX($C$3:C1021),C1021/MAX($C$3:C1021)-1,0)</f>
        <v>-1.5122873345935761E-2</v>
      </c>
    </row>
    <row r="1022" spans="1:4" ht="15" thickBot="1">
      <c r="A1022" s="97">
        <v>41984</v>
      </c>
      <c r="B1022" s="98">
        <v>1.038</v>
      </c>
      <c r="C1022" s="98">
        <v>1.038</v>
      </c>
      <c r="D1022" s="3">
        <f>IF(C1022&lt;MAX($C$3:C1022),C1022/MAX($C$3:C1022)-1,0)</f>
        <v>-1.8903591682419729E-2</v>
      </c>
    </row>
    <row r="1023" spans="1:4" ht="15" thickBot="1">
      <c r="A1023" s="97">
        <v>41985</v>
      </c>
      <c r="B1023" s="98">
        <v>1.0429999999999999</v>
      </c>
      <c r="C1023" s="98">
        <v>1.0429999999999999</v>
      </c>
      <c r="D1023" s="3">
        <f>IF(C1023&lt;MAX($C$3:C1023),C1023/MAX($C$3:C1023)-1,0)</f>
        <v>-1.417769376181488E-2</v>
      </c>
    </row>
    <row r="1024" spans="1:4" ht="15" thickBot="1">
      <c r="A1024" s="97">
        <v>41988</v>
      </c>
      <c r="B1024" s="98">
        <v>1.0589999999999999</v>
      </c>
      <c r="C1024" s="98">
        <v>1.0589999999999999</v>
      </c>
      <c r="D1024" s="3">
        <f>IF(C1024&lt;MAX($C$3:C1024),C1024/MAX($C$3:C1024)-1,0)</f>
        <v>0</v>
      </c>
    </row>
    <row r="1025" spans="1:4" ht="15" thickBot="1">
      <c r="A1025" s="97">
        <v>41989</v>
      </c>
      <c r="B1025" s="98">
        <v>1.052</v>
      </c>
      <c r="C1025" s="98">
        <v>1.052</v>
      </c>
      <c r="D1025" s="3">
        <f>IF(C1025&lt;MAX($C$3:C1025),C1025/MAX($C$3:C1025)-1,0)</f>
        <v>-6.6100094428704903E-3</v>
      </c>
    </row>
    <row r="1026" spans="1:4" ht="15" thickBot="1">
      <c r="A1026" s="97">
        <v>41990</v>
      </c>
      <c r="B1026" s="98">
        <v>1.038</v>
      </c>
      <c r="C1026" s="98">
        <v>1.038</v>
      </c>
      <c r="D1026" s="3">
        <f>IF(C1026&lt;MAX($C$3:C1026),C1026/MAX($C$3:C1026)-1,0)</f>
        <v>-1.9830028328611804E-2</v>
      </c>
    </row>
    <row r="1027" spans="1:4" ht="15" thickBot="1">
      <c r="A1027" s="97">
        <v>41991</v>
      </c>
      <c r="B1027" s="98">
        <v>1.046</v>
      </c>
      <c r="C1027" s="98">
        <v>1.046</v>
      </c>
      <c r="D1027" s="3">
        <f>IF(C1027&lt;MAX($C$3:C1027),C1027/MAX($C$3:C1027)-1,0)</f>
        <v>-1.227573182247399E-2</v>
      </c>
    </row>
    <row r="1028" spans="1:4" ht="15" thickBot="1">
      <c r="A1028" s="97">
        <v>41992</v>
      </c>
      <c r="B1028" s="98">
        <v>1.038</v>
      </c>
      <c r="C1028" s="98">
        <v>1.038</v>
      </c>
      <c r="D1028" s="3">
        <f>IF(C1028&lt;MAX($C$3:C1028),C1028/MAX($C$3:C1028)-1,0)</f>
        <v>-1.9830028328611804E-2</v>
      </c>
    </row>
    <row r="1029" spans="1:4" ht="15" thickBot="1">
      <c r="A1029" s="97">
        <v>41995</v>
      </c>
      <c r="B1029" s="98">
        <v>1.0349999999999999</v>
      </c>
      <c r="C1029" s="98">
        <v>1.0349999999999999</v>
      </c>
      <c r="D1029" s="3">
        <f>IF(C1029&lt;MAX($C$3:C1029),C1029/MAX($C$3:C1029)-1,0)</f>
        <v>-2.2662889518413665E-2</v>
      </c>
    </row>
    <row r="1030" spans="1:4" ht="15" thickBot="1">
      <c r="A1030" s="97">
        <v>41996</v>
      </c>
      <c r="B1030" s="98">
        <v>1.0329999999999999</v>
      </c>
      <c r="C1030" s="98">
        <v>1.0329999999999999</v>
      </c>
      <c r="D1030" s="3">
        <f>IF(C1030&lt;MAX($C$3:C1030),C1030/MAX($C$3:C1030)-1,0)</f>
        <v>-2.4551463644948091E-2</v>
      </c>
    </row>
    <row r="1031" spans="1:4" ht="15" thickBot="1">
      <c r="A1031" s="97">
        <v>41997</v>
      </c>
      <c r="B1031" s="98">
        <v>1.0249999999999999</v>
      </c>
      <c r="C1031" s="98">
        <v>1.0249999999999999</v>
      </c>
      <c r="D1031" s="3">
        <f>IF(C1031&lt;MAX($C$3:C1031),C1031/MAX($C$3:C1031)-1,0)</f>
        <v>-3.2105760151086016E-2</v>
      </c>
    </row>
    <row r="1032" spans="1:4" ht="15" thickBot="1">
      <c r="A1032" s="101">
        <v>41998</v>
      </c>
      <c r="B1032" s="98">
        <v>1.0349999999999999</v>
      </c>
      <c r="C1032" s="98">
        <v>1.0349999999999999</v>
      </c>
      <c r="D1032" s="3">
        <f>IF(C1032&lt;MAX($C$3:C1032),C1032/MAX($C$3:C1032)-1,0)</f>
        <v>-2.2662889518413665E-2</v>
      </c>
    </row>
    <row r="1033" spans="1:4" ht="15" thickBot="1">
      <c r="A1033" s="97">
        <v>41999</v>
      </c>
      <c r="B1033" s="98">
        <v>1.0429999999999999</v>
      </c>
      <c r="C1033" s="98">
        <v>1.0429999999999999</v>
      </c>
      <c r="D1033" s="3">
        <f>IF(C1033&lt;MAX($C$3:C1033),C1033/MAX($C$3:C1033)-1,0)</f>
        <v>-1.5108593012275739E-2</v>
      </c>
    </row>
    <row r="1034" spans="1:4" ht="15" thickBot="1">
      <c r="A1034" s="97">
        <v>42002</v>
      </c>
      <c r="B1034" s="98">
        <v>1.0409999999999999</v>
      </c>
      <c r="C1034" s="98">
        <v>1.0409999999999999</v>
      </c>
      <c r="D1034" s="3">
        <f>IF(C1034&lt;MAX($C$3:C1034),C1034/MAX($C$3:C1034)-1,0)</f>
        <v>-1.6997167138810165E-2</v>
      </c>
    </row>
    <row r="1035" spans="1:4" ht="15" thickBot="1">
      <c r="A1035" s="97">
        <v>42003</v>
      </c>
      <c r="B1035" s="98">
        <v>1.0249999999999999</v>
      </c>
      <c r="C1035" s="98">
        <v>1.0249999999999999</v>
      </c>
      <c r="D1035" s="3">
        <f>IF(C1035&lt;MAX($C$3:C1035),C1035/MAX($C$3:C1035)-1,0)</f>
        <v>-3.2105760151086016E-2</v>
      </c>
    </row>
    <row r="1036" spans="1:4" ht="15" thickBot="1">
      <c r="A1036" s="97">
        <v>42004</v>
      </c>
      <c r="B1036" s="98">
        <v>1.0389999999999999</v>
      </c>
      <c r="C1036" s="98">
        <v>1.0389999999999999</v>
      </c>
      <c r="D1036" s="3">
        <f>IF(C1036&lt;MAX($C$3:C1036),C1036/MAX($C$3:C1036)-1,0)</f>
        <v>-1.8885741265344702E-2</v>
      </c>
    </row>
    <row r="1037" spans="1:4" ht="15" thickBot="1">
      <c r="A1037" s="97">
        <v>42009</v>
      </c>
      <c r="B1037" s="98">
        <v>1.093</v>
      </c>
      <c r="C1037" s="98">
        <v>1.093</v>
      </c>
      <c r="D1037" s="3">
        <f>IF(C1037&lt;MAX($C$3:C1037),C1037/MAX($C$3:C1037)-1,0)</f>
        <v>0</v>
      </c>
    </row>
    <row r="1038" spans="1:4" ht="15" thickBot="1">
      <c r="A1038" s="97">
        <v>42010</v>
      </c>
      <c r="B1038" s="98">
        <v>1.109</v>
      </c>
      <c r="C1038" s="98">
        <v>1.109</v>
      </c>
      <c r="D1038" s="3">
        <f>IF(C1038&lt;MAX($C$3:C1038),C1038/MAX($C$3:C1038)-1,0)</f>
        <v>0</v>
      </c>
    </row>
    <row r="1039" spans="1:4" ht="15" thickBot="1">
      <c r="A1039" s="97">
        <v>42011</v>
      </c>
      <c r="B1039" s="98">
        <v>1.1000000000000001</v>
      </c>
      <c r="C1039" s="98">
        <v>1.1000000000000001</v>
      </c>
      <c r="D1039" s="3">
        <f>IF(C1039&lt;MAX($C$3:C1039),C1039/MAX($C$3:C1039)-1,0)</f>
        <v>-8.1154192966635952E-3</v>
      </c>
    </row>
    <row r="1040" spans="1:4" ht="15" thickBot="1">
      <c r="A1040" s="97">
        <v>42012</v>
      </c>
      <c r="B1040" s="98">
        <v>1.099</v>
      </c>
      <c r="C1040" s="98">
        <v>1.099</v>
      </c>
      <c r="D1040" s="3">
        <f>IF(C1040&lt;MAX($C$3:C1040),C1040/MAX($C$3:C1040)-1,0)</f>
        <v>-9.0171325518485501E-3</v>
      </c>
    </row>
    <row r="1041" spans="1:4" ht="15" thickBot="1">
      <c r="A1041" s="97">
        <v>42013</v>
      </c>
      <c r="B1041" s="98">
        <v>1.0860000000000001</v>
      </c>
      <c r="C1041" s="98">
        <v>1.0860000000000001</v>
      </c>
      <c r="D1041" s="3">
        <f>IF(C1041&lt;MAX($C$3:C1041),C1041/MAX($C$3:C1041)-1,0)</f>
        <v>-2.0739404869251521E-2</v>
      </c>
    </row>
    <row r="1042" spans="1:4" ht="15" thickBot="1">
      <c r="A1042" s="97">
        <v>42016</v>
      </c>
      <c r="B1042" s="98">
        <v>1.0940000000000001</v>
      </c>
      <c r="C1042" s="98">
        <v>1.0940000000000001</v>
      </c>
      <c r="D1042" s="3">
        <f>IF(C1042&lt;MAX($C$3:C1042),C1042/MAX($C$3:C1042)-1,0)</f>
        <v>-1.3525698827772659E-2</v>
      </c>
    </row>
    <row r="1043" spans="1:4" ht="15" thickBot="1">
      <c r="A1043" s="97">
        <v>42017</v>
      </c>
      <c r="B1043" s="98">
        <v>1.1080000000000001</v>
      </c>
      <c r="C1043" s="98">
        <v>1.1080000000000001</v>
      </c>
      <c r="D1043" s="3">
        <f>IF(C1043&lt;MAX($C$3:C1043),C1043/MAX($C$3:C1043)-1,0)</f>
        <v>-9.0171325518473289E-4</v>
      </c>
    </row>
    <row r="1044" spans="1:4" ht="15" thickBot="1">
      <c r="A1044" s="97">
        <v>42018</v>
      </c>
      <c r="B1044" s="98">
        <v>1.087</v>
      </c>
      <c r="C1044" s="98">
        <v>1.087</v>
      </c>
      <c r="D1044" s="3">
        <f>IF(C1044&lt;MAX($C$3:C1044),C1044/MAX($C$3:C1044)-1,0)</f>
        <v>-1.9837691614066788E-2</v>
      </c>
    </row>
    <row r="1045" spans="1:4" ht="15" thickBot="1">
      <c r="A1045" s="97">
        <v>42019</v>
      </c>
      <c r="B1045" s="98">
        <v>1.095</v>
      </c>
      <c r="C1045" s="98">
        <v>1.095</v>
      </c>
      <c r="D1045" s="3">
        <f>IF(C1045&lt;MAX($C$3:C1045),C1045/MAX($C$3:C1045)-1,0)</f>
        <v>-1.2623985572587926E-2</v>
      </c>
    </row>
    <row r="1046" spans="1:4" ht="15" thickBot="1">
      <c r="A1046" s="97">
        <v>42020</v>
      </c>
      <c r="B1046" s="98">
        <v>1.1000000000000001</v>
      </c>
      <c r="C1046" s="98">
        <v>1.1000000000000001</v>
      </c>
      <c r="D1046" s="3">
        <f>IF(C1046&lt;MAX($C$3:C1046),C1046/MAX($C$3:C1046)-1,0)</f>
        <v>-8.1154192966635952E-3</v>
      </c>
    </row>
    <row r="1047" spans="1:4" ht="15" thickBot="1">
      <c r="A1047" s="97">
        <v>42023</v>
      </c>
      <c r="B1047" s="98">
        <v>1.042</v>
      </c>
      <c r="C1047" s="98">
        <v>1.042</v>
      </c>
      <c r="D1047" s="3">
        <f>IF(C1047&lt;MAX($C$3:C1047),C1047/MAX($C$3:C1047)-1,0)</f>
        <v>-6.0414788097384986E-2</v>
      </c>
    </row>
    <row r="1048" spans="1:4" ht="15" thickBot="1">
      <c r="A1048" s="97">
        <v>42024</v>
      </c>
      <c r="B1048" s="98">
        <v>1.0740000000000001</v>
      </c>
      <c r="C1048" s="98">
        <v>1.0740000000000001</v>
      </c>
      <c r="D1048" s="3">
        <f>IF(C1048&lt;MAX($C$3:C1048),C1048/MAX($C$3:C1048)-1,0)</f>
        <v>-3.1559963931469759E-2</v>
      </c>
    </row>
    <row r="1049" spans="1:4" ht="15" thickBot="1">
      <c r="A1049" s="97">
        <v>42025</v>
      </c>
      <c r="B1049" s="98">
        <v>1.1020000000000001</v>
      </c>
      <c r="C1049" s="98">
        <v>1.1020000000000001</v>
      </c>
      <c r="D1049" s="3">
        <f>IF(C1049&lt;MAX($C$3:C1049),C1049/MAX($C$3:C1049)-1,0)</f>
        <v>-6.3119927862939074E-3</v>
      </c>
    </row>
    <row r="1050" spans="1:4" ht="15" thickBot="1">
      <c r="A1050" s="97">
        <v>42026</v>
      </c>
      <c r="B1050" s="98">
        <v>1.1060000000000001</v>
      </c>
      <c r="C1050" s="98">
        <v>1.1060000000000001</v>
      </c>
      <c r="D1050" s="3">
        <f>IF(C1050&lt;MAX($C$3:C1050),C1050/MAX($C$3:C1050)-1,0)</f>
        <v>-2.7051397655544207E-3</v>
      </c>
    </row>
    <row r="1051" spans="1:4" ht="15" thickBot="1">
      <c r="A1051" s="97">
        <v>42027</v>
      </c>
      <c r="B1051" s="98">
        <v>1.095</v>
      </c>
      <c r="C1051" s="98">
        <v>1.095</v>
      </c>
      <c r="D1051" s="3">
        <f>IF(C1051&lt;MAX($C$3:C1051),C1051/MAX($C$3:C1051)-1,0)</f>
        <v>-1.2623985572587926E-2</v>
      </c>
    </row>
    <row r="1052" spans="1:4" ht="15" thickBot="1">
      <c r="A1052" s="101">
        <v>42030</v>
      </c>
      <c r="B1052" s="98">
        <v>1.109</v>
      </c>
      <c r="C1052" s="98">
        <v>1.109</v>
      </c>
      <c r="D1052" s="3">
        <f>IF(C1052&lt;MAX($C$3:C1052),C1052/MAX($C$3:C1052)-1,0)</f>
        <v>0</v>
      </c>
    </row>
    <row r="1053" spans="1:4" ht="15" thickBot="1">
      <c r="A1053" s="97">
        <v>42031</v>
      </c>
      <c r="B1053" s="98">
        <v>1.115</v>
      </c>
      <c r="C1053" s="98">
        <v>1.115</v>
      </c>
      <c r="D1053" s="3">
        <f>IF(C1053&lt;MAX($C$3:C1053),C1053/MAX($C$3:C1053)-1,0)</f>
        <v>0</v>
      </c>
    </row>
    <row r="1054" spans="1:4" ht="15" thickBot="1">
      <c r="A1054" s="97">
        <v>42032</v>
      </c>
      <c r="B1054" s="98">
        <v>1.105</v>
      </c>
      <c r="C1054" s="98">
        <v>1.105</v>
      </c>
      <c r="D1054" s="3">
        <f>IF(C1054&lt;MAX($C$3:C1054),C1054/MAX($C$3:C1054)-1,0)</f>
        <v>-8.9686098654708779E-3</v>
      </c>
    </row>
    <row r="1055" spans="1:4" ht="15" thickBot="1">
      <c r="A1055" s="97">
        <v>42033</v>
      </c>
      <c r="B1055" s="98">
        <v>1.0980000000000001</v>
      </c>
      <c r="C1055" s="98">
        <v>1.0980000000000001</v>
      </c>
      <c r="D1055" s="3">
        <f>IF(C1055&lt;MAX($C$3:C1055),C1055/MAX($C$3:C1055)-1,0)</f>
        <v>-1.5246636771300337E-2</v>
      </c>
    </row>
    <row r="1056" spans="1:4" ht="15" thickBot="1">
      <c r="A1056" s="97">
        <v>42034</v>
      </c>
      <c r="B1056" s="98">
        <v>1.099</v>
      </c>
      <c r="C1056" s="98">
        <v>1.099</v>
      </c>
      <c r="D1056" s="3">
        <f>IF(C1056&lt;MAX($C$3:C1056),C1056/MAX($C$3:C1056)-1,0)</f>
        <v>-1.4349775784753382E-2</v>
      </c>
    </row>
    <row r="1057" spans="1:4" ht="15" thickBot="1">
      <c r="A1057" s="97">
        <v>42037</v>
      </c>
      <c r="B1057" s="98">
        <v>1.0900000000000001</v>
      </c>
      <c r="C1057" s="98">
        <v>1.0900000000000001</v>
      </c>
      <c r="D1057" s="3">
        <f>IF(C1057&lt;MAX($C$3:C1057),C1057/MAX($C$3:C1057)-1,0)</f>
        <v>-2.2421524663677084E-2</v>
      </c>
    </row>
    <row r="1058" spans="1:4" ht="15" thickBot="1">
      <c r="A1058" s="97">
        <v>42038</v>
      </c>
      <c r="B1058" s="98">
        <v>1.1080000000000001</v>
      </c>
      <c r="C1058" s="98">
        <v>1.1080000000000001</v>
      </c>
      <c r="D1058" s="3">
        <f>IF(C1058&lt;MAX($C$3:C1058),C1058/MAX($C$3:C1058)-1,0)</f>
        <v>-6.2780269058294591E-3</v>
      </c>
    </row>
    <row r="1059" spans="1:4" ht="15" thickBot="1">
      <c r="A1059" s="97">
        <v>42039</v>
      </c>
      <c r="B1059" s="98">
        <v>1.105</v>
      </c>
      <c r="C1059" s="98">
        <v>1.105</v>
      </c>
      <c r="D1059" s="3">
        <f>IF(C1059&lt;MAX($C$3:C1059),C1059/MAX($C$3:C1059)-1,0)</f>
        <v>-8.9686098654708779E-3</v>
      </c>
    </row>
    <row r="1060" spans="1:4" ht="15" thickBot="1">
      <c r="A1060" s="97">
        <v>42040</v>
      </c>
      <c r="B1060" s="98">
        <v>1.0960000000000001</v>
      </c>
      <c r="C1060" s="98">
        <v>1.0960000000000001</v>
      </c>
      <c r="D1060" s="3">
        <f>IF(C1060&lt;MAX($C$3:C1060),C1060/MAX($C$3:C1060)-1,0)</f>
        <v>-1.7040358744394579E-2</v>
      </c>
    </row>
    <row r="1061" spans="1:4" ht="15" thickBot="1">
      <c r="A1061" s="97">
        <v>42041</v>
      </c>
      <c r="B1061" s="98">
        <v>1.091</v>
      </c>
      <c r="C1061" s="98">
        <v>1.091</v>
      </c>
      <c r="D1061" s="3">
        <f>IF(C1061&lt;MAX($C$3:C1061),C1061/MAX($C$3:C1061)-1,0)</f>
        <v>-2.1524663677130018E-2</v>
      </c>
    </row>
    <row r="1062" spans="1:4" ht="15" thickBot="1">
      <c r="A1062" s="97">
        <v>42044</v>
      </c>
      <c r="B1062" s="98">
        <v>1.0980000000000001</v>
      </c>
      <c r="C1062" s="98">
        <v>1.0980000000000001</v>
      </c>
      <c r="D1062" s="3">
        <f>IF(C1062&lt;MAX($C$3:C1062),C1062/MAX($C$3:C1062)-1,0)</f>
        <v>-1.5246636771300337E-2</v>
      </c>
    </row>
    <row r="1063" spans="1:4" ht="15" thickBot="1">
      <c r="A1063" s="97">
        <v>42045</v>
      </c>
      <c r="B1063" s="98">
        <v>1.1140000000000001</v>
      </c>
      <c r="C1063" s="98">
        <v>1.1140000000000001</v>
      </c>
      <c r="D1063" s="3">
        <f>IF(C1063&lt;MAX($C$3:C1063),C1063/MAX($C$3:C1063)-1,0)</f>
        <v>-8.9686098654695456E-4</v>
      </c>
    </row>
    <row r="1064" spans="1:4" ht="15" thickBot="1">
      <c r="A1064" s="97">
        <v>42046</v>
      </c>
      <c r="B1064" s="98">
        <v>1.119</v>
      </c>
      <c r="C1064" s="98">
        <v>1.119</v>
      </c>
      <c r="D1064" s="3">
        <f>IF(C1064&lt;MAX($C$3:C1064),C1064/MAX($C$3:C1064)-1,0)</f>
        <v>0</v>
      </c>
    </row>
    <row r="1065" spans="1:4" ht="15" thickBot="1">
      <c r="A1065" s="97">
        <v>42047</v>
      </c>
      <c r="B1065" s="98">
        <v>1.119</v>
      </c>
      <c r="C1065" s="98">
        <v>1.119</v>
      </c>
      <c r="D1065" s="3">
        <f>IF(C1065&lt;MAX($C$3:C1065),C1065/MAX($C$3:C1065)-1,0)</f>
        <v>0</v>
      </c>
    </row>
    <row r="1066" spans="1:4" ht="15" thickBot="1">
      <c r="A1066" s="97">
        <v>42048</v>
      </c>
      <c r="B1066" s="98">
        <v>1.1259999999999999</v>
      </c>
      <c r="C1066" s="98">
        <v>1.1259999999999999</v>
      </c>
      <c r="D1066" s="3">
        <f>IF(C1066&lt;MAX($C$3:C1066),C1066/MAX($C$3:C1066)-1,0)</f>
        <v>0</v>
      </c>
    </row>
    <row r="1067" spans="1:4" ht="15" thickBot="1">
      <c r="A1067" s="97">
        <v>42051</v>
      </c>
      <c r="B1067" s="98">
        <v>1.139</v>
      </c>
      <c r="C1067" s="98">
        <v>1.139</v>
      </c>
      <c r="D1067" s="3">
        <f>IF(C1067&lt;MAX($C$3:C1067),C1067/MAX($C$3:C1067)-1,0)</f>
        <v>0</v>
      </c>
    </row>
    <row r="1068" spans="1:4" ht="15" thickBot="1">
      <c r="A1068" s="97">
        <v>42052</v>
      </c>
      <c r="B1068" s="98">
        <v>1.155</v>
      </c>
      <c r="C1068" s="98">
        <v>1.155</v>
      </c>
      <c r="D1068" s="3">
        <f>IF(C1068&lt;MAX($C$3:C1068),C1068/MAX($C$3:C1068)-1,0)</f>
        <v>0</v>
      </c>
    </row>
    <row r="1069" spans="1:4" ht="15" thickBot="1">
      <c r="A1069" s="97">
        <v>42060</v>
      </c>
      <c r="B1069" s="98">
        <v>1.149</v>
      </c>
      <c r="C1069" s="98">
        <v>1.149</v>
      </c>
      <c r="D1069" s="3">
        <f>IF(C1069&lt;MAX($C$3:C1069),C1069/MAX($C$3:C1069)-1,0)</f>
        <v>-5.1948051948051965E-3</v>
      </c>
    </row>
    <row r="1070" spans="1:4" ht="15" thickBot="1">
      <c r="A1070" s="97">
        <v>42061</v>
      </c>
      <c r="B1070" s="98">
        <v>1.1539999999999999</v>
      </c>
      <c r="C1070" s="98">
        <v>1.1539999999999999</v>
      </c>
      <c r="D1070" s="3">
        <f>IF(C1070&lt;MAX($C$3:C1070),C1070/MAX($C$3:C1070)-1,0)</f>
        <v>-8.6580086580101412E-4</v>
      </c>
    </row>
    <row r="1071" spans="1:4" ht="15" thickBot="1">
      <c r="A1071" s="97">
        <v>42062</v>
      </c>
      <c r="B1071" s="98">
        <v>1.155</v>
      </c>
      <c r="C1071" s="98">
        <v>1.155</v>
      </c>
      <c r="D1071" s="3">
        <f>IF(C1071&lt;MAX($C$3:C1071),C1071/MAX($C$3:C1071)-1,0)</f>
        <v>0</v>
      </c>
    </row>
    <row r="1072" spans="1:4" ht="15" thickBot="1">
      <c r="A1072" s="101">
        <v>42065</v>
      </c>
      <c r="B1072" s="98">
        <v>1.165</v>
      </c>
      <c r="C1072" s="98">
        <v>1.165</v>
      </c>
      <c r="D1072" s="3">
        <f>IF(C1072&lt;MAX($C$3:C1072),C1072/MAX($C$3:C1072)-1,0)</f>
        <v>0</v>
      </c>
    </row>
    <row r="1073" spans="1:4" ht="15" thickBot="1">
      <c r="A1073" s="97">
        <v>42066</v>
      </c>
      <c r="B1073" s="98">
        <v>1.145</v>
      </c>
      <c r="C1073" s="98">
        <v>1.145</v>
      </c>
      <c r="D1073" s="3">
        <f>IF(C1073&lt;MAX($C$3:C1073),C1073/MAX($C$3:C1073)-1,0)</f>
        <v>-1.7167381974248941E-2</v>
      </c>
    </row>
    <row r="1074" spans="1:4" ht="15" thickBot="1">
      <c r="A1074" s="97">
        <v>42067</v>
      </c>
      <c r="B1074" s="98">
        <v>1.1599999999999999</v>
      </c>
      <c r="C1074" s="98">
        <v>1.1599999999999999</v>
      </c>
      <c r="D1074" s="3">
        <f>IF(C1074&lt;MAX($C$3:C1074),C1074/MAX($C$3:C1074)-1,0)</f>
        <v>-4.2918454935623185E-3</v>
      </c>
    </row>
    <row r="1075" spans="1:4" ht="15" thickBot="1">
      <c r="A1075" s="97">
        <v>42068</v>
      </c>
      <c r="B1075" s="98">
        <v>1.1459999999999999</v>
      </c>
      <c r="C1075" s="98">
        <v>1.1459999999999999</v>
      </c>
      <c r="D1075" s="3">
        <f>IF(C1075&lt;MAX($C$3:C1075),C1075/MAX($C$3:C1075)-1,0)</f>
        <v>-1.6309012875536544E-2</v>
      </c>
    </row>
    <row r="1076" spans="1:4" ht="15" thickBot="1">
      <c r="A1076" s="97">
        <v>42069</v>
      </c>
      <c r="B1076" s="98">
        <v>1.1439999999999999</v>
      </c>
      <c r="C1076" s="98">
        <v>1.1439999999999999</v>
      </c>
      <c r="D1076" s="3">
        <f>IF(C1076&lt;MAX($C$3:C1076),C1076/MAX($C$3:C1076)-1,0)</f>
        <v>-1.8025751072961449E-2</v>
      </c>
    </row>
    <row r="1077" spans="1:4" ht="15" thickBot="1">
      <c r="A1077" s="97">
        <v>42072</v>
      </c>
      <c r="B1077" s="98">
        <v>1.165</v>
      </c>
      <c r="C1077" s="98">
        <v>1.165</v>
      </c>
      <c r="D1077" s="3">
        <f>IF(C1077&lt;MAX($C$3:C1077),C1077/MAX($C$3:C1077)-1,0)</f>
        <v>0</v>
      </c>
    </row>
    <row r="1078" spans="1:4" ht="15" thickBot="1">
      <c r="A1078" s="97">
        <v>42073</v>
      </c>
      <c r="B1078" s="98">
        <v>1.1719999999999999</v>
      </c>
      <c r="C1078" s="98">
        <v>1.1719999999999999</v>
      </c>
      <c r="D1078" s="3">
        <f>IF(C1078&lt;MAX($C$3:C1078),C1078/MAX($C$3:C1078)-1,0)</f>
        <v>0</v>
      </c>
    </row>
    <row r="1079" spans="1:4" ht="15" thickBot="1">
      <c r="A1079" s="97">
        <v>42074</v>
      </c>
      <c r="B1079" s="98">
        <v>1.18</v>
      </c>
      <c r="C1079" s="98">
        <v>1.18</v>
      </c>
      <c r="D1079" s="3">
        <f>IF(C1079&lt;MAX($C$3:C1079),C1079/MAX($C$3:C1079)-1,0)</f>
        <v>0</v>
      </c>
    </row>
    <row r="1080" spans="1:4" ht="15" thickBot="1">
      <c r="A1080" s="97">
        <v>42075</v>
      </c>
      <c r="B1080" s="98">
        <v>1.1839999999999999</v>
      </c>
      <c r="C1080" s="98">
        <v>1.1839999999999999</v>
      </c>
      <c r="D1080" s="3">
        <f>IF(C1080&lt;MAX($C$3:C1080),C1080/MAX($C$3:C1080)-1,0)</f>
        <v>0</v>
      </c>
    </row>
    <row r="1081" spans="1:4" ht="15" thickBot="1">
      <c r="A1081" s="97">
        <v>42076</v>
      </c>
      <c r="B1081" s="98">
        <v>1.1930000000000001</v>
      </c>
      <c r="C1081" s="98">
        <v>1.1930000000000001</v>
      </c>
      <c r="D1081" s="3">
        <f>IF(C1081&lt;MAX($C$3:C1081),C1081/MAX($C$3:C1081)-1,0)</f>
        <v>0</v>
      </c>
    </row>
    <row r="1082" spans="1:4" ht="15" thickBot="1">
      <c r="A1082" s="97">
        <v>42079</v>
      </c>
      <c r="B1082" s="98">
        <v>1.2210000000000001</v>
      </c>
      <c r="C1082" s="98">
        <v>1.2210000000000001</v>
      </c>
      <c r="D1082" s="3">
        <f>IF(C1082&lt;MAX($C$3:C1082),C1082/MAX($C$3:C1082)-1,0)</f>
        <v>0</v>
      </c>
    </row>
    <row r="1083" spans="1:4" ht="15" thickBot="1">
      <c r="A1083" s="97">
        <v>42080</v>
      </c>
      <c r="B1083" s="98">
        <v>1.2310000000000001</v>
      </c>
      <c r="C1083" s="98">
        <v>1.2310000000000001</v>
      </c>
      <c r="D1083" s="3">
        <f>IF(C1083&lt;MAX($C$3:C1083),C1083/MAX($C$3:C1083)-1,0)</f>
        <v>0</v>
      </c>
    </row>
    <row r="1084" spans="1:4" ht="15" thickBot="1">
      <c r="A1084" s="97">
        <v>42081</v>
      </c>
      <c r="B1084" s="98">
        <v>1.2450000000000001</v>
      </c>
      <c r="C1084" s="98">
        <v>1.2450000000000001</v>
      </c>
      <c r="D1084" s="3">
        <f>IF(C1084&lt;MAX($C$3:C1084),C1084/MAX($C$3:C1084)-1,0)</f>
        <v>0</v>
      </c>
    </row>
    <row r="1085" spans="1:4" ht="15" thickBot="1">
      <c r="A1085" s="97">
        <v>42082</v>
      </c>
      <c r="B1085" s="98">
        <v>1.244</v>
      </c>
      <c r="C1085" s="98">
        <v>1.244</v>
      </c>
      <c r="D1085" s="3">
        <f>IF(C1085&lt;MAX($C$3:C1085),C1085/MAX($C$3:C1085)-1,0)</f>
        <v>-8.032128514057213E-4</v>
      </c>
    </row>
    <row r="1086" spans="1:4" ht="15" thickBot="1">
      <c r="A1086" s="97">
        <v>42083</v>
      </c>
      <c r="B1086" s="98">
        <v>1.2470000000000001</v>
      </c>
      <c r="C1086" s="98">
        <v>1.2470000000000001</v>
      </c>
      <c r="D1086" s="3">
        <f>IF(C1086&lt;MAX($C$3:C1086),C1086/MAX($C$3:C1086)-1,0)</f>
        <v>0</v>
      </c>
    </row>
    <row r="1087" spans="1:4" ht="15" thickBot="1">
      <c r="A1087" s="97">
        <v>42086</v>
      </c>
      <c r="B1087" s="98">
        <v>1.274</v>
      </c>
      <c r="C1087" s="98">
        <v>1.274</v>
      </c>
      <c r="D1087" s="3">
        <f>IF(C1087&lt;MAX($C$3:C1087),C1087/MAX($C$3:C1087)-1,0)</f>
        <v>0</v>
      </c>
    </row>
    <row r="1088" spans="1:4" ht="15" thickBot="1">
      <c r="A1088" s="97">
        <v>42087</v>
      </c>
      <c r="B1088" s="98">
        <v>1.2869999999999999</v>
      </c>
      <c r="C1088" s="98">
        <v>1.2869999999999999</v>
      </c>
      <c r="D1088" s="3">
        <f>IF(C1088&lt;MAX($C$3:C1088),C1088/MAX($C$3:C1088)-1,0)</f>
        <v>0</v>
      </c>
    </row>
    <row r="1089" spans="1:4" ht="15" thickBot="1">
      <c r="A1089" s="97">
        <v>42088</v>
      </c>
      <c r="B1089" s="98">
        <v>1.286</v>
      </c>
      <c r="C1089" s="98">
        <v>1.286</v>
      </c>
      <c r="D1089" s="3">
        <f>IF(C1089&lt;MAX($C$3:C1089),C1089/MAX($C$3:C1089)-1,0)</f>
        <v>-7.7700077700071368E-4</v>
      </c>
    </row>
    <row r="1090" spans="1:4" ht="15" thickBot="1">
      <c r="A1090" s="97">
        <v>42089</v>
      </c>
      <c r="B1090" s="98">
        <v>1.2829999999999999</v>
      </c>
      <c r="C1090" s="98">
        <v>1.2829999999999999</v>
      </c>
      <c r="D1090" s="3">
        <f>IF(C1090&lt;MAX($C$3:C1090),C1090/MAX($C$3:C1090)-1,0)</f>
        <v>-3.1080031080030768E-3</v>
      </c>
    </row>
    <row r="1091" spans="1:4" ht="15" thickBot="1">
      <c r="A1091" s="97">
        <v>42090</v>
      </c>
      <c r="B1091" s="98">
        <v>1.2869999999999999</v>
      </c>
      <c r="C1091" s="98">
        <v>1.2869999999999999</v>
      </c>
      <c r="D1091" s="3">
        <f>IF(C1091&lt;MAX($C$3:C1091),C1091/MAX($C$3:C1091)-1,0)</f>
        <v>0</v>
      </c>
    </row>
    <row r="1092" spans="1:4" ht="15" thickBot="1">
      <c r="A1092" s="101">
        <v>42093</v>
      </c>
      <c r="B1092" s="98">
        <v>1.3049999999999999</v>
      </c>
      <c r="C1092" s="98">
        <v>1.3049999999999999</v>
      </c>
      <c r="D1092" s="3">
        <f>IF(C1092&lt;MAX($C$3:C1092),C1092/MAX($C$3:C1092)-1,0)</f>
        <v>0</v>
      </c>
    </row>
    <row r="1093" spans="1:4" ht="15" thickBot="1">
      <c r="A1093" s="97">
        <v>42094</v>
      </c>
      <c r="B1093" s="98">
        <v>1.2969999999999999</v>
      </c>
      <c r="C1093" s="98">
        <v>1.2969999999999999</v>
      </c>
      <c r="D1093" s="3">
        <f>IF(C1093&lt;MAX($C$3:C1093),C1093/MAX($C$3:C1093)-1,0)</f>
        <v>-6.1302681992336794E-3</v>
      </c>
    </row>
    <row r="1094" spans="1:4" ht="15" thickBot="1">
      <c r="A1094" s="97">
        <v>42095</v>
      </c>
      <c r="B1094" s="98">
        <v>1.321</v>
      </c>
      <c r="C1094" s="98">
        <v>1.321</v>
      </c>
      <c r="D1094" s="3">
        <f>IF(C1094&lt;MAX($C$3:C1094),C1094/MAX($C$3:C1094)-1,0)</f>
        <v>0</v>
      </c>
    </row>
    <row r="1095" spans="1:4" ht="15" thickBot="1">
      <c r="A1095" s="97">
        <v>42096</v>
      </c>
      <c r="B1095" s="98">
        <v>1.329</v>
      </c>
      <c r="C1095" s="98">
        <v>1.329</v>
      </c>
      <c r="D1095" s="3">
        <f>IF(C1095&lt;MAX($C$3:C1095),C1095/MAX($C$3:C1095)-1,0)</f>
        <v>0</v>
      </c>
    </row>
    <row r="1096" spans="1:4" ht="15" thickBot="1">
      <c r="A1096" s="97">
        <v>42097</v>
      </c>
      <c r="B1096" s="98">
        <v>1.333</v>
      </c>
      <c r="C1096" s="98">
        <v>1.333</v>
      </c>
      <c r="D1096" s="3">
        <f>IF(C1096&lt;MAX($C$3:C1096),C1096/MAX($C$3:C1096)-1,0)</f>
        <v>0</v>
      </c>
    </row>
    <row r="1097" spans="1:4" ht="15" thickBot="1">
      <c r="A1097" s="97">
        <v>42101</v>
      </c>
      <c r="B1097" s="98">
        <v>1.355</v>
      </c>
      <c r="C1097" s="98">
        <v>1.355</v>
      </c>
      <c r="D1097" s="3">
        <f>IF(C1097&lt;MAX($C$3:C1097),C1097/MAX($C$3:C1097)-1,0)</f>
        <v>0</v>
      </c>
    </row>
    <row r="1098" spans="1:4" ht="15" thickBot="1">
      <c r="A1098" s="97">
        <v>42102</v>
      </c>
      <c r="B1098" s="98">
        <v>1.3560000000000001</v>
      </c>
      <c r="C1098" s="98">
        <v>1.3560000000000001</v>
      </c>
      <c r="D1098" s="3">
        <f>IF(C1098&lt;MAX($C$3:C1098),C1098/MAX($C$3:C1098)-1,0)</f>
        <v>0</v>
      </c>
    </row>
    <row r="1099" spans="1:4" ht="15" thickBot="1">
      <c r="A1099" s="97">
        <v>42103</v>
      </c>
      <c r="B1099" s="98">
        <v>1.337</v>
      </c>
      <c r="C1099" s="98">
        <v>1.337</v>
      </c>
      <c r="D1099" s="3">
        <f>IF(C1099&lt;MAX($C$3:C1099),C1099/MAX($C$3:C1099)-1,0)</f>
        <v>-1.4011799410029613E-2</v>
      </c>
    </row>
    <row r="1100" spans="1:4" ht="15" thickBot="1">
      <c r="A1100" s="97">
        <v>42104</v>
      </c>
      <c r="B1100" s="98">
        <v>1.3640000000000001</v>
      </c>
      <c r="C1100" s="98">
        <v>1.3640000000000001</v>
      </c>
      <c r="D1100" s="3">
        <f>IF(C1100&lt;MAX($C$3:C1100),C1100/MAX($C$3:C1100)-1,0)</f>
        <v>0</v>
      </c>
    </row>
    <row r="1101" spans="1:4" ht="15" thickBot="1">
      <c r="A1101" s="97">
        <v>42107</v>
      </c>
      <c r="B1101" s="98">
        <v>1.3740000000000001</v>
      </c>
      <c r="C1101" s="98">
        <v>1.3740000000000001</v>
      </c>
      <c r="D1101" s="3">
        <f>IF(C1101&lt;MAX($C$3:C1101),C1101/MAX($C$3:C1101)-1,0)</f>
        <v>0</v>
      </c>
    </row>
    <row r="1102" spans="1:4" ht="15" thickBot="1">
      <c r="A1102" s="97">
        <v>42108</v>
      </c>
      <c r="B1102" s="98">
        <v>1.371</v>
      </c>
      <c r="C1102" s="98">
        <v>1.371</v>
      </c>
      <c r="D1102" s="3">
        <f>IF(C1102&lt;MAX($C$3:C1102),C1102/MAX($C$3:C1102)-1,0)</f>
        <v>-2.1834061135371785E-3</v>
      </c>
    </row>
    <row r="1103" spans="1:4" ht="15" thickBot="1">
      <c r="A1103" s="97">
        <v>42109</v>
      </c>
      <c r="B1103" s="98">
        <v>1.339</v>
      </c>
      <c r="C1103" s="98">
        <v>1.339</v>
      </c>
      <c r="D1103" s="3">
        <f>IF(C1103&lt;MAX($C$3:C1103),C1103/MAX($C$3:C1103)-1,0)</f>
        <v>-2.5473071324599861E-2</v>
      </c>
    </row>
    <row r="1104" spans="1:4" ht="15" thickBot="1">
      <c r="A1104" s="97">
        <v>42110</v>
      </c>
      <c r="B1104" s="98">
        <v>1.395</v>
      </c>
      <c r="C1104" s="98">
        <v>1.395</v>
      </c>
      <c r="D1104" s="3">
        <f>IF(C1104&lt;MAX($C$3:C1104),C1104/MAX($C$3:C1104)-1,0)</f>
        <v>0</v>
      </c>
    </row>
    <row r="1105" spans="1:4" ht="15" thickBot="1">
      <c r="A1105" s="97">
        <v>42111</v>
      </c>
      <c r="B1105" s="98">
        <v>1.4119999999999999</v>
      </c>
      <c r="C1105" s="98">
        <v>1.4119999999999999</v>
      </c>
      <c r="D1105" s="3">
        <f>IF(C1105&lt;MAX($C$3:C1105),C1105/MAX($C$3:C1105)-1,0)</f>
        <v>0</v>
      </c>
    </row>
    <row r="1106" spans="1:4" ht="15" thickBot="1">
      <c r="A1106" s="97">
        <v>42114</v>
      </c>
      <c r="B1106" s="98">
        <v>1.39</v>
      </c>
      <c r="C1106" s="98">
        <v>1.39</v>
      </c>
      <c r="D1106" s="3">
        <f>IF(C1106&lt;MAX($C$3:C1106),C1106/MAX($C$3:C1106)-1,0)</f>
        <v>-1.5580736543909346E-2</v>
      </c>
    </row>
    <row r="1107" spans="1:4" ht="15" thickBot="1">
      <c r="A1107" s="97">
        <v>42115</v>
      </c>
      <c r="B1107" s="98">
        <v>1.4610000000000001</v>
      </c>
      <c r="C1107" s="98">
        <v>1.4610000000000001</v>
      </c>
      <c r="D1107" s="3">
        <f>IF(C1107&lt;MAX($C$3:C1107),C1107/MAX($C$3:C1107)-1,0)</f>
        <v>0</v>
      </c>
    </row>
    <row r="1108" spans="1:4" ht="15" thickBot="1">
      <c r="A1108" s="97">
        <v>42116</v>
      </c>
      <c r="B1108" s="98">
        <v>1.4790000000000001</v>
      </c>
      <c r="C1108" s="98">
        <v>1.4790000000000001</v>
      </c>
      <c r="D1108" s="3">
        <f>IF(C1108&lt;MAX($C$3:C1108),C1108/MAX($C$3:C1108)-1,0)</f>
        <v>0</v>
      </c>
    </row>
    <row r="1109" spans="1:4" ht="15" thickBot="1">
      <c r="A1109" s="97">
        <v>42117</v>
      </c>
      <c r="B1109" s="98">
        <v>1.474</v>
      </c>
      <c r="C1109" s="98">
        <v>1.474</v>
      </c>
      <c r="D1109" s="3">
        <f>IF(C1109&lt;MAX($C$3:C1109),C1109/MAX($C$3:C1109)-1,0)</f>
        <v>-3.3806626098715764E-3</v>
      </c>
    </row>
    <row r="1110" spans="1:4" ht="15" thickBot="1">
      <c r="A1110" s="97">
        <v>42118</v>
      </c>
      <c r="B1110" s="98">
        <v>1.4710000000000001</v>
      </c>
      <c r="C1110" s="98">
        <v>1.4710000000000001</v>
      </c>
      <c r="D1110" s="3">
        <f>IF(C1110&lt;MAX($C$3:C1110),C1110/MAX($C$3:C1110)-1,0)</f>
        <v>-5.4090601757944556E-3</v>
      </c>
    </row>
    <row r="1111" spans="1:4" ht="15" thickBot="1">
      <c r="A1111" s="97">
        <v>42121</v>
      </c>
      <c r="B1111" s="98">
        <v>1.4810000000000001</v>
      </c>
      <c r="C1111" s="98">
        <v>1.4810000000000001</v>
      </c>
      <c r="D1111" s="3">
        <f>IF(C1111&lt;MAX($C$3:C1111),C1111/MAX($C$3:C1111)-1,0)</f>
        <v>0</v>
      </c>
    </row>
    <row r="1112" spans="1:4" ht="15" thickBot="1">
      <c r="A1112" s="101">
        <v>42122</v>
      </c>
      <c r="B1112" s="98">
        <v>1.458</v>
      </c>
      <c r="C1112" s="98">
        <v>1.458</v>
      </c>
      <c r="D1112" s="3">
        <f>IF(C1112&lt;MAX($C$3:C1112),C1112/MAX($C$3:C1112)-1,0)</f>
        <v>-1.5530047265361335E-2</v>
      </c>
    </row>
    <row r="1113" spans="1:4" ht="15" thickBot="1">
      <c r="A1113" s="97">
        <v>42123</v>
      </c>
      <c r="B1113" s="98">
        <v>1.4750000000000001</v>
      </c>
      <c r="C1113" s="98">
        <v>1.4750000000000001</v>
      </c>
      <c r="D1113" s="3">
        <f>IF(C1113&lt;MAX($C$3:C1113),C1113/MAX($C$3:C1113)-1,0)</f>
        <v>-4.051316677920358E-3</v>
      </c>
    </row>
    <row r="1114" spans="1:4" ht="15" thickBot="1">
      <c r="A1114" s="97">
        <v>42124</v>
      </c>
      <c r="B1114" s="98">
        <v>1.47</v>
      </c>
      <c r="C1114" s="98">
        <v>1.47</v>
      </c>
      <c r="D1114" s="3">
        <f>IF(C1114&lt;MAX($C$3:C1114),C1114/MAX($C$3:C1114)-1,0)</f>
        <v>-7.4274139095207303E-3</v>
      </c>
    </row>
    <row r="1115" spans="1:4" ht="15" thickBot="1">
      <c r="A1115" s="97">
        <v>42128</v>
      </c>
      <c r="B1115" s="98">
        <v>1.472</v>
      </c>
      <c r="C1115" s="98">
        <v>1.472</v>
      </c>
      <c r="D1115" s="3">
        <f>IF(C1115&lt;MAX($C$3:C1115),C1115/MAX($C$3:C1115)-1,0)</f>
        <v>-6.076975016880537E-3</v>
      </c>
    </row>
    <row r="1116" spans="1:4" ht="15" thickBot="1">
      <c r="A1116" s="97">
        <v>42129</v>
      </c>
      <c r="B1116" s="98">
        <v>1.41</v>
      </c>
      <c r="C1116" s="98">
        <v>1.41</v>
      </c>
      <c r="D1116" s="3">
        <f>IF(C1116&lt;MAX($C$3:C1116),C1116/MAX($C$3:C1116)-1,0)</f>
        <v>-4.7940580688723977E-2</v>
      </c>
    </row>
    <row r="1117" spans="1:4" ht="15" thickBot="1">
      <c r="A1117" s="97">
        <v>42130</v>
      </c>
      <c r="B1117" s="98">
        <v>1.397</v>
      </c>
      <c r="C1117" s="98">
        <v>1.397</v>
      </c>
      <c r="D1117" s="3">
        <f>IF(C1117&lt;MAX($C$3:C1117),C1117/MAX($C$3:C1117)-1,0)</f>
        <v>-5.6718433490884568E-2</v>
      </c>
    </row>
    <row r="1118" spans="1:4" ht="15" thickBot="1">
      <c r="A1118" s="97">
        <v>42131</v>
      </c>
      <c r="B1118" s="98">
        <v>1.393</v>
      </c>
      <c r="C1118" s="98">
        <v>1.393</v>
      </c>
      <c r="D1118" s="3">
        <f>IF(C1118&lt;MAX($C$3:C1118),C1118/MAX($C$3:C1118)-1,0)</f>
        <v>-5.9419311276164843E-2</v>
      </c>
    </row>
    <row r="1119" spans="1:4" ht="15" thickBot="1">
      <c r="A1119" s="97">
        <v>42132</v>
      </c>
      <c r="B1119" s="98">
        <v>1.421</v>
      </c>
      <c r="C1119" s="98">
        <v>1.421</v>
      </c>
      <c r="D1119" s="3">
        <f>IF(C1119&lt;MAX($C$3:C1119),C1119/MAX($C$3:C1119)-1,0)</f>
        <v>-4.0513166779203247E-2</v>
      </c>
    </row>
    <row r="1120" spans="1:4" ht="15" thickBot="1">
      <c r="A1120" s="97">
        <v>42135</v>
      </c>
      <c r="B1120" s="98">
        <v>1.4530000000000001</v>
      </c>
      <c r="C1120" s="98">
        <v>1.4530000000000001</v>
      </c>
      <c r="D1120" s="3">
        <f>IF(C1120&lt;MAX($C$3:C1120),C1120/MAX($C$3:C1120)-1,0)</f>
        <v>-1.8906144496961486E-2</v>
      </c>
    </row>
    <row r="1121" spans="1:4" ht="15" thickBot="1">
      <c r="A1121" s="97">
        <v>42136</v>
      </c>
      <c r="B1121" s="98">
        <v>1.4570000000000001</v>
      </c>
      <c r="C1121" s="98">
        <v>1.4570000000000001</v>
      </c>
      <c r="D1121" s="3">
        <f>IF(C1121&lt;MAX($C$3:C1121),C1121/MAX($C$3:C1121)-1,0)</f>
        <v>-1.6205266711681321E-2</v>
      </c>
    </row>
    <row r="1122" spans="1:4" ht="15" thickBot="1">
      <c r="A1122" s="97">
        <v>42137</v>
      </c>
      <c r="B1122" s="98">
        <v>1.466</v>
      </c>
      <c r="C1122" s="98">
        <v>1.466</v>
      </c>
      <c r="D1122" s="3">
        <f>IF(C1122&lt;MAX($C$3:C1122),C1122/MAX($C$3:C1122)-1,0)</f>
        <v>-1.0128291694800895E-2</v>
      </c>
    </row>
    <row r="1123" spans="1:4" ht="15" thickBot="1">
      <c r="A1123" s="97">
        <v>42138</v>
      </c>
      <c r="B1123" s="98">
        <v>1.4510000000000001</v>
      </c>
      <c r="C1123" s="98">
        <v>1.4510000000000001</v>
      </c>
      <c r="D1123" s="3">
        <f>IF(C1123&lt;MAX($C$3:C1123),C1123/MAX($C$3:C1123)-1,0)</f>
        <v>-2.0256583389601679E-2</v>
      </c>
    </row>
    <row r="1124" spans="1:4" ht="15" thickBot="1">
      <c r="A1124" s="97">
        <v>42139</v>
      </c>
      <c r="B1124" s="98">
        <v>1.4319999999999999</v>
      </c>
      <c r="C1124" s="98">
        <v>1.4319999999999999</v>
      </c>
      <c r="D1124" s="3">
        <f>IF(C1124&lt;MAX($C$3:C1124),C1124/MAX($C$3:C1124)-1,0)</f>
        <v>-3.3085752869682739E-2</v>
      </c>
    </row>
    <row r="1125" spans="1:4" ht="15" thickBot="1">
      <c r="A1125" s="97">
        <v>42142</v>
      </c>
      <c r="B1125" s="98">
        <v>1.415</v>
      </c>
      <c r="C1125" s="98">
        <v>1.415</v>
      </c>
      <c r="D1125" s="3">
        <f>IF(C1125&lt;MAX($C$3:C1125),C1125/MAX($C$3:C1125)-1,0)</f>
        <v>-4.4564483457123605E-2</v>
      </c>
    </row>
    <row r="1126" spans="1:4" ht="15" thickBot="1">
      <c r="A1126" s="97">
        <v>42143</v>
      </c>
      <c r="B1126" s="98">
        <v>1.452</v>
      </c>
      <c r="C1126" s="98">
        <v>1.452</v>
      </c>
      <c r="D1126" s="3">
        <f>IF(C1126&lt;MAX($C$3:C1126),C1126/MAX($C$3:C1126)-1,0)</f>
        <v>-1.9581363943281693E-2</v>
      </c>
    </row>
    <row r="1127" spans="1:4" ht="15" thickBot="1">
      <c r="A1127" s="97">
        <v>42144</v>
      </c>
      <c r="B1127" s="98">
        <v>1.484</v>
      </c>
      <c r="C1127" s="98">
        <v>1.484</v>
      </c>
      <c r="D1127" s="3">
        <f>IF(C1127&lt;MAX($C$3:C1127),C1127/MAX($C$3:C1127)-1,0)</f>
        <v>0</v>
      </c>
    </row>
    <row r="1128" spans="1:4" ht="15" thickBot="1">
      <c r="A1128" s="97">
        <v>42145</v>
      </c>
      <c r="B1128" s="98">
        <v>1.5329999999999999</v>
      </c>
      <c r="C1128" s="98">
        <v>1.5329999999999999</v>
      </c>
      <c r="D1128" s="3">
        <f>IF(C1128&lt;MAX($C$3:C1128),C1128/MAX($C$3:C1128)-1,0)</f>
        <v>0</v>
      </c>
    </row>
    <row r="1129" spans="1:4" ht="15" thickBot="1">
      <c r="A1129" s="97">
        <v>42146</v>
      </c>
      <c r="B1129" s="98">
        <v>1.5620000000000001</v>
      </c>
      <c r="C1129" s="98">
        <v>1.5620000000000001</v>
      </c>
      <c r="D1129" s="3">
        <f>IF(C1129&lt;MAX($C$3:C1129),C1129/MAX($C$3:C1129)-1,0)</f>
        <v>0</v>
      </c>
    </row>
    <row r="1130" spans="1:4" ht="15" thickBot="1">
      <c r="A1130" s="97">
        <v>42149</v>
      </c>
      <c r="B1130" s="98">
        <v>1.609</v>
      </c>
      <c r="C1130" s="98">
        <v>1.609</v>
      </c>
      <c r="D1130" s="3">
        <f>IF(C1130&lt;MAX($C$3:C1130),C1130/MAX($C$3:C1130)-1,0)</f>
        <v>0</v>
      </c>
    </row>
    <row r="1131" spans="1:4" ht="15" thickBot="1">
      <c r="A1131" s="97">
        <v>42150</v>
      </c>
      <c r="B1131" s="98">
        <v>1.6339999999999999</v>
      </c>
      <c r="C1131" s="98">
        <v>1.6339999999999999</v>
      </c>
      <c r="D1131" s="3">
        <f>IF(C1131&lt;MAX($C$3:C1131),C1131/MAX($C$3:C1131)-1,0)</f>
        <v>0</v>
      </c>
    </row>
    <row r="1132" spans="1:4" ht="15" thickBot="1">
      <c r="A1132" s="101">
        <v>42151</v>
      </c>
      <c r="B1132" s="98">
        <v>1.6140000000000001</v>
      </c>
      <c r="C1132" s="98">
        <v>1.6140000000000001</v>
      </c>
      <c r="D1132" s="3">
        <f>IF(C1132&lt;MAX($C$3:C1132),C1132/MAX($C$3:C1132)-1,0)</f>
        <v>-1.2239902080783183E-2</v>
      </c>
    </row>
    <row r="1133" spans="1:4" ht="15" thickBot="1">
      <c r="A1133" s="97">
        <v>42152</v>
      </c>
      <c r="B1133" s="98">
        <v>1.528</v>
      </c>
      <c r="C1133" s="98">
        <v>1.528</v>
      </c>
      <c r="D1133" s="3">
        <f>IF(C1133&lt;MAX($C$3:C1133),C1133/MAX($C$3:C1133)-1,0)</f>
        <v>-6.4871481028151656E-2</v>
      </c>
    </row>
    <row r="1134" spans="1:4" ht="15" thickBot="1">
      <c r="A1134" s="97">
        <v>42153</v>
      </c>
      <c r="B1134" s="98">
        <v>1.5229999999999999</v>
      </c>
      <c r="C1134" s="98">
        <v>1.5229999999999999</v>
      </c>
      <c r="D1134" s="3">
        <f>IF(C1134&lt;MAX($C$3:C1134),C1134/MAX($C$3:C1134)-1,0)</f>
        <v>-6.7931456548347646E-2</v>
      </c>
    </row>
    <row r="1135" spans="1:4" ht="15" thickBot="1">
      <c r="A1135" s="97">
        <v>42156</v>
      </c>
      <c r="B1135" s="98">
        <v>1.585</v>
      </c>
      <c r="C1135" s="98">
        <v>1.585</v>
      </c>
      <c r="D1135" s="3">
        <f>IF(C1135&lt;MAX($C$3:C1135),C1135/MAX($C$3:C1135)-1,0)</f>
        <v>-2.9987760097919147E-2</v>
      </c>
    </row>
    <row r="1136" spans="1:4" ht="15" thickBot="1">
      <c r="A1136" s="97">
        <v>42157</v>
      </c>
      <c r="B1136" s="98">
        <v>1.615</v>
      </c>
      <c r="C1136" s="98">
        <v>1.615</v>
      </c>
      <c r="D1136" s="3">
        <f>IF(C1136&lt;MAX($C$3:C1136),C1136/MAX($C$3:C1136)-1,0)</f>
        <v>-1.1627906976744096E-2</v>
      </c>
    </row>
    <row r="1137" spans="1:4" ht="15" thickBot="1">
      <c r="A1137" s="97">
        <v>42158</v>
      </c>
      <c r="B1137" s="98">
        <v>1.6259999999999999</v>
      </c>
      <c r="C1137" s="98">
        <v>1.6259999999999999</v>
      </c>
      <c r="D1137" s="3">
        <f>IF(C1137&lt;MAX($C$3:C1137),C1137/MAX($C$3:C1137)-1,0)</f>
        <v>-4.8959608323133619E-3</v>
      </c>
    </row>
    <row r="1138" spans="1:4" ht="15" thickBot="1">
      <c r="A1138" s="97">
        <v>42159</v>
      </c>
      <c r="B1138" s="98">
        <v>1.609</v>
      </c>
      <c r="C1138" s="98">
        <v>1.609</v>
      </c>
      <c r="D1138" s="3">
        <f>IF(C1138&lt;MAX($C$3:C1138),C1138/MAX($C$3:C1138)-1,0)</f>
        <v>-1.5299877600979173E-2</v>
      </c>
    </row>
    <row r="1139" spans="1:4" ht="15" thickBot="1">
      <c r="A1139" s="97">
        <v>42160</v>
      </c>
      <c r="B1139" s="98">
        <v>1.613</v>
      </c>
      <c r="C1139" s="98">
        <v>1.613</v>
      </c>
      <c r="D1139" s="3">
        <f>IF(C1139&lt;MAX($C$3:C1139),C1139/MAX($C$3:C1139)-1,0)</f>
        <v>-1.2851897184822492E-2</v>
      </c>
    </row>
    <row r="1140" spans="1:4" ht="15" thickBot="1">
      <c r="A1140" s="97">
        <v>42163</v>
      </c>
      <c r="B1140" s="98">
        <v>1.6319999999999999</v>
      </c>
      <c r="C1140" s="98">
        <v>1.6319999999999999</v>
      </c>
      <c r="D1140" s="3">
        <f>IF(C1140&lt;MAX($C$3:C1140),C1140/MAX($C$3:C1140)-1,0)</f>
        <v>-1.223990208078285E-3</v>
      </c>
    </row>
    <row r="1141" spans="1:4" ht="15" thickBot="1">
      <c r="A1141" s="97">
        <v>42164</v>
      </c>
      <c r="B1141" s="98">
        <v>1.63</v>
      </c>
      <c r="C1141" s="98">
        <v>1.63</v>
      </c>
      <c r="D1141" s="3">
        <f>IF(C1141&lt;MAX($C$3:C1141),C1141/MAX($C$3:C1141)-1,0)</f>
        <v>-2.4479804161566809E-3</v>
      </c>
    </row>
    <row r="1142" spans="1:4" ht="15" thickBot="1">
      <c r="A1142" s="97">
        <v>42165</v>
      </c>
      <c r="B1142" s="98">
        <v>1.653</v>
      </c>
      <c r="C1142" s="98">
        <v>1.653</v>
      </c>
      <c r="D1142" s="3">
        <f>IF(C1142&lt;MAX($C$3:C1142),C1142/MAX($C$3:C1142)-1,0)</f>
        <v>0</v>
      </c>
    </row>
    <row r="1143" spans="1:4" ht="15" thickBot="1">
      <c r="A1143" s="97">
        <v>42166</v>
      </c>
      <c r="B1143" s="98">
        <v>1.65</v>
      </c>
      <c r="C1143" s="98">
        <v>1.65</v>
      </c>
      <c r="D1143" s="3">
        <f>IF(C1143&lt;MAX($C$3:C1143),C1143/MAX($C$3:C1143)-1,0)</f>
        <v>-1.8148820326679971E-3</v>
      </c>
    </row>
    <row r="1144" spans="1:4" ht="15" thickBot="1">
      <c r="A1144" s="97">
        <v>42167</v>
      </c>
      <c r="B1144" s="98">
        <v>1.6879999999999999</v>
      </c>
      <c r="C1144" s="98">
        <v>1.6879999999999999</v>
      </c>
      <c r="D1144" s="123">
        <f>IF(C1144&lt;MAX($C$3:C1144),C1144/MAX($C$3:C1144)-1,0)</f>
        <v>0</v>
      </c>
    </row>
    <row r="1145" spans="1:4" ht="15" thickBot="1">
      <c r="A1145" s="97">
        <v>42170</v>
      </c>
      <c r="B1145" s="98">
        <v>1.671</v>
      </c>
      <c r="C1145" s="98">
        <v>1.671</v>
      </c>
      <c r="D1145" s="123">
        <f>IF(C1145&lt;MAX($C$3:C1145),C1145/MAX($C$3:C1145)-1,0)</f>
        <v>-1.0071090047393261E-2</v>
      </c>
    </row>
    <row r="1146" spans="1:4" ht="15" thickBot="1">
      <c r="A1146" s="97">
        <v>42171</v>
      </c>
      <c r="B1146" s="98">
        <v>1.6120000000000001</v>
      </c>
      <c r="C1146" s="98">
        <v>1.6120000000000001</v>
      </c>
      <c r="D1146" s="123">
        <f>IF(C1146&lt;MAX($C$3:C1146),C1146/MAX($C$3:C1146)-1,0)</f>
        <v>-4.502369668246442E-2</v>
      </c>
    </row>
    <row r="1147" spans="1:4" ht="15" thickBot="1">
      <c r="A1147" s="97">
        <v>42172</v>
      </c>
      <c r="B1147" s="98">
        <v>1.6279999999999999</v>
      </c>
      <c r="C1147" s="98">
        <v>1.6279999999999999</v>
      </c>
      <c r="D1147" s="123">
        <f>IF(C1147&lt;MAX($C$3:C1147),C1147/MAX($C$3:C1147)-1,0)</f>
        <v>-3.5545023696682443E-2</v>
      </c>
    </row>
    <row r="1148" spans="1:4" ht="15" thickBot="1">
      <c r="A1148" s="97">
        <v>42173</v>
      </c>
      <c r="B1148" s="98">
        <v>1.573</v>
      </c>
      <c r="C1148" s="98">
        <v>1.573</v>
      </c>
      <c r="D1148" s="123">
        <f>IF(C1148&lt;MAX($C$3:C1148),C1148/MAX($C$3:C1148)-1,0)</f>
        <v>-6.8127962085308025E-2</v>
      </c>
    </row>
    <row r="1149" spans="1:4" ht="15" thickBot="1">
      <c r="A1149" s="97">
        <v>42174</v>
      </c>
      <c r="B1149" s="98">
        <v>1.4870000000000001</v>
      </c>
      <c r="C1149" s="98">
        <v>1.4870000000000001</v>
      </c>
      <c r="D1149" s="123">
        <f>IF(C1149&lt;MAX($C$3:C1149),C1149/MAX($C$3:C1149)-1,0)</f>
        <v>-0.11907582938388617</v>
      </c>
    </row>
    <row r="1150" spans="1:4" ht="15" thickBot="1">
      <c r="A1150" s="97">
        <v>42178</v>
      </c>
      <c r="B1150" s="98">
        <v>1.5589999999999999</v>
      </c>
      <c r="C1150" s="98">
        <v>1.5589999999999999</v>
      </c>
      <c r="D1150" s="123">
        <f>IF(C1150&lt;MAX($C$3:C1150),C1150/MAX($C$3:C1150)-1,0)</f>
        <v>-7.6421800947867324E-2</v>
      </c>
    </row>
    <row r="1151" spans="1:4" ht="15" thickBot="1">
      <c r="A1151" s="97">
        <v>42179</v>
      </c>
      <c r="B1151" s="98">
        <v>1.6060000000000001</v>
      </c>
      <c r="C1151" s="98">
        <v>1.6060000000000001</v>
      </c>
      <c r="D1151" s="123">
        <f>IF(C1151&lt;MAX($C$3:C1151),C1151/MAX($C$3:C1151)-1,0)</f>
        <v>-4.8578199052132565E-2</v>
      </c>
    </row>
    <row r="1152" spans="1:4" ht="15" thickBot="1">
      <c r="A1152" s="101">
        <v>42180</v>
      </c>
      <c r="B1152" s="98">
        <v>1.55</v>
      </c>
      <c r="C1152" s="98">
        <v>1.55</v>
      </c>
      <c r="D1152" s="123">
        <f>IF(C1152&lt;MAX($C$3:C1152),C1152/MAX($C$3:C1152)-1,0)</f>
        <v>-8.1753554502369652E-2</v>
      </c>
    </row>
    <row r="1153" spans="1:4" ht="15" thickBot="1">
      <c r="A1153" s="97">
        <v>42181</v>
      </c>
      <c r="B1153" s="98">
        <v>1.45</v>
      </c>
      <c r="C1153" s="98">
        <v>1.45</v>
      </c>
      <c r="D1153" s="123">
        <f>IF(C1153&lt;MAX($C$3:C1153),C1153/MAX($C$3:C1153)-1,0)</f>
        <v>-0.14099526066350709</v>
      </c>
    </row>
    <row r="1154" spans="1:4" ht="15" thickBot="1">
      <c r="A1154" s="97">
        <v>42184</v>
      </c>
      <c r="B1154" s="98">
        <v>1.4279999999999999</v>
      </c>
      <c r="C1154" s="98">
        <v>1.4279999999999999</v>
      </c>
      <c r="D1154" s="123">
        <f>IF(C1154&lt;MAX($C$3:C1154),C1154/MAX($C$3:C1154)-1,0)</f>
        <v>-0.15402843601895733</v>
      </c>
    </row>
    <row r="1155" spans="1:4" ht="15" thickBot="1">
      <c r="A1155" s="97">
        <v>42185</v>
      </c>
      <c r="B1155" s="98">
        <v>1.5129999999999999</v>
      </c>
      <c r="C1155" s="98">
        <v>1.5129999999999999</v>
      </c>
      <c r="D1155" s="123">
        <f>IF(C1155&lt;MAX($C$3:C1155),C1155/MAX($C$3:C1155)-1,0)</f>
        <v>-0.10367298578199058</v>
      </c>
    </row>
    <row r="1156" spans="1:4" ht="15" thickBot="1">
      <c r="A1156" s="97">
        <v>42186</v>
      </c>
      <c r="B1156" s="98">
        <v>1.448</v>
      </c>
      <c r="C1156" s="98">
        <v>1.448</v>
      </c>
      <c r="D1156" s="123">
        <f>IF(C1156&lt;MAX($C$3:C1156),C1156/MAX($C$3:C1156)-1,0)</f>
        <v>-0.14218009478672988</v>
      </c>
    </row>
    <row r="1157" spans="1:4" ht="15" thickBot="1">
      <c r="A1157" s="97">
        <v>42187</v>
      </c>
      <c r="B1157" s="98">
        <v>1.3819999999999999</v>
      </c>
      <c r="C1157" s="98">
        <v>1.3819999999999999</v>
      </c>
      <c r="D1157" s="123">
        <f>IF(C1157&lt;MAX($C$3:C1157),C1157/MAX($C$3:C1157)-1,0)</f>
        <v>-0.18127962085308058</v>
      </c>
    </row>
    <row r="1158" spans="1:4" ht="15" thickBot="1">
      <c r="A1158" s="97">
        <v>42188</v>
      </c>
      <c r="B1158" s="98">
        <v>1.3109999999999999</v>
      </c>
      <c r="C1158" s="98">
        <v>1.3109999999999999</v>
      </c>
      <c r="D1158" s="123">
        <f>IF(C1158&lt;MAX($C$3:C1158),C1158/MAX($C$3:C1158)-1,0)</f>
        <v>-0.22334123222748814</v>
      </c>
    </row>
    <row r="1159" spans="1:4" ht="15" thickBot="1">
      <c r="A1159" s="97">
        <v>42191</v>
      </c>
      <c r="B1159" s="98">
        <v>1.325</v>
      </c>
      <c r="C1159" s="98">
        <v>1.325</v>
      </c>
      <c r="D1159" s="123">
        <f>IF(C1159&lt;MAX($C$3:C1159),C1159/MAX($C$3:C1159)-1,0)</f>
        <v>-0.21504739336492895</v>
      </c>
    </row>
    <row r="1160" spans="1:4" ht="15" thickBot="1">
      <c r="A1160" s="97">
        <v>42192</v>
      </c>
      <c r="B1160" s="98">
        <v>1.264</v>
      </c>
      <c r="C1160" s="98">
        <v>1.264</v>
      </c>
      <c r="D1160" s="123">
        <f>IF(C1160&lt;MAX($C$3:C1160),C1160/MAX($C$3:C1160)-1,0)</f>
        <v>-0.25118483412322268</v>
      </c>
    </row>
    <row r="1161" spans="1:4" ht="15" thickBot="1">
      <c r="A1161" s="97">
        <v>42193</v>
      </c>
      <c r="B1161" s="98">
        <v>1.179</v>
      </c>
      <c r="C1161" s="98">
        <v>1.179</v>
      </c>
      <c r="D1161" s="123">
        <f>IF(C1161&lt;MAX($C$3:C1161),C1161/MAX($C$3:C1161)-1,0)</f>
        <v>-0.30154028436018954</v>
      </c>
    </row>
    <row r="1162" spans="1:4" ht="15" thickBot="1">
      <c r="A1162" s="97">
        <v>42194</v>
      </c>
      <c r="B1162" s="98">
        <v>1.2749999999999999</v>
      </c>
      <c r="C1162" s="98">
        <v>1.2749999999999999</v>
      </c>
      <c r="D1162" s="123">
        <f>IF(C1162&lt;MAX($C$3:C1162),C1162/MAX($C$3:C1162)-1,0)</f>
        <v>-0.24466824644549767</v>
      </c>
    </row>
    <row r="1163" spans="1:4" ht="15" thickBot="1">
      <c r="A1163" s="97">
        <v>42195</v>
      </c>
      <c r="B1163" s="98">
        <v>1.373</v>
      </c>
      <c r="C1163" s="98">
        <v>1.373</v>
      </c>
      <c r="D1163" s="123">
        <f>IF(C1163&lt;MAX($C$3:C1163),C1163/MAX($C$3:C1163)-1,0)</f>
        <v>-0.18661137440758291</v>
      </c>
    </row>
    <row r="1164" spans="1:4" ht="15" thickBot="1">
      <c r="A1164" s="97">
        <v>42198</v>
      </c>
      <c r="B1164" s="98">
        <v>1.4279999999999999</v>
      </c>
      <c r="C1164" s="98">
        <v>1.4279999999999999</v>
      </c>
      <c r="D1164" s="123">
        <f>IF(C1164&lt;MAX($C$3:C1164),C1164/MAX($C$3:C1164)-1,0)</f>
        <v>-0.15402843601895733</v>
      </c>
    </row>
    <row r="1165" spans="1:4" ht="15" thickBot="1">
      <c r="A1165" s="97">
        <v>42199</v>
      </c>
      <c r="B1165" s="98">
        <v>1.393</v>
      </c>
      <c r="C1165" s="98">
        <v>1.393</v>
      </c>
      <c r="D1165" s="123">
        <f>IF(C1165&lt;MAX($C$3:C1165),C1165/MAX($C$3:C1165)-1,0)</f>
        <v>-0.17476303317535546</v>
      </c>
    </row>
    <row r="1166" spans="1:4" ht="15" thickBot="1">
      <c r="A1166" s="97">
        <v>42200</v>
      </c>
      <c r="B1166" s="98">
        <v>1.331</v>
      </c>
      <c r="C1166" s="98">
        <v>1.331</v>
      </c>
      <c r="D1166" s="123">
        <f>IF(C1166&lt;MAX($C$3:C1166),C1166/MAX($C$3:C1166)-1,0)</f>
        <v>-0.2114928909952607</v>
      </c>
    </row>
    <row r="1167" spans="1:4" ht="15" thickBot="1">
      <c r="A1167" s="97">
        <v>42201</v>
      </c>
      <c r="B1167" s="98">
        <v>1.3480000000000001</v>
      </c>
      <c r="C1167" s="98">
        <v>1.3480000000000001</v>
      </c>
      <c r="D1167" s="123">
        <f>IF(C1167&lt;MAX($C$3:C1167),C1167/MAX($C$3:C1167)-1,0)</f>
        <v>-0.20142180094786721</v>
      </c>
    </row>
    <row r="1168" spans="1:4" ht="15" thickBot="1">
      <c r="A1168" s="97">
        <v>42202</v>
      </c>
      <c r="B1168" s="98">
        <v>1.3959999999999999</v>
      </c>
      <c r="C1168" s="98">
        <v>1.3959999999999999</v>
      </c>
      <c r="D1168" s="123">
        <f>IF(C1168&lt;MAX($C$3:C1168),C1168/MAX($C$3:C1168)-1,0)</f>
        <v>-0.17298578199052139</v>
      </c>
    </row>
    <row r="1169" spans="1:4" ht="15" thickBot="1">
      <c r="A1169" s="97">
        <v>42205</v>
      </c>
      <c r="B1169" s="98">
        <v>1.39</v>
      </c>
      <c r="C1169" s="98">
        <v>1.39</v>
      </c>
      <c r="D1169" s="123">
        <f>IF(C1169&lt;MAX($C$3:C1169),C1169/MAX($C$3:C1169)-1,0)</f>
        <v>-0.17654028436018965</v>
      </c>
    </row>
    <row r="1170" spans="1:4" ht="15" thickBot="1">
      <c r="A1170" s="97">
        <v>42206</v>
      </c>
      <c r="B1170" s="98">
        <v>1.393</v>
      </c>
      <c r="C1170" s="98">
        <v>1.393</v>
      </c>
      <c r="D1170" s="123">
        <f>IF(C1170&lt;MAX($C$3:C1170),C1170/MAX($C$3:C1170)-1,0)</f>
        <v>-0.17476303317535546</v>
      </c>
    </row>
    <row r="1171" spans="1:4" ht="15" thickBot="1">
      <c r="A1171" s="97">
        <v>42207</v>
      </c>
      <c r="B1171" s="98">
        <v>1.387</v>
      </c>
      <c r="C1171" s="98">
        <v>1.387</v>
      </c>
      <c r="D1171" s="123">
        <f>IF(C1171&lt;MAX($C$3:C1171),C1171/MAX($C$3:C1171)-1,0)</f>
        <v>-0.17831753554502361</v>
      </c>
    </row>
    <row r="1172" spans="1:4" ht="15" thickBot="1">
      <c r="A1172" s="101">
        <v>42208</v>
      </c>
      <c r="B1172" s="98">
        <v>1.411</v>
      </c>
      <c r="C1172" s="98">
        <v>1.411</v>
      </c>
      <c r="D1172" s="123">
        <f>IF(C1172&lt;MAX($C$3:C1172),C1172/MAX($C$3:C1172)-1,0)</f>
        <v>-0.1640995260663507</v>
      </c>
    </row>
    <row r="1173" spans="1:4" ht="15" thickBot="1">
      <c r="A1173" s="97">
        <v>42209</v>
      </c>
      <c r="B1173" s="98">
        <v>1.393</v>
      </c>
      <c r="C1173" s="98">
        <v>1.393</v>
      </c>
      <c r="D1173" s="123">
        <f>IF(C1173&lt;MAX($C$3:C1173),C1173/MAX($C$3:C1173)-1,0)</f>
        <v>-0.17476303317535546</v>
      </c>
    </row>
    <row r="1174" spans="1:4" ht="15" thickBot="1">
      <c r="A1174" s="97">
        <v>42212</v>
      </c>
      <c r="B1174" s="98">
        <v>1.284</v>
      </c>
      <c r="C1174" s="98">
        <v>1.284</v>
      </c>
      <c r="D1174" s="123">
        <f>IF(C1174&lt;MAX($C$3:C1174),C1174/MAX($C$3:C1174)-1,0)</f>
        <v>-0.23933649289099523</v>
      </c>
    </row>
    <row r="1175" spans="1:4" ht="15" thickBot="1">
      <c r="A1175" s="97">
        <v>42213</v>
      </c>
      <c r="B1175" s="98">
        <v>1.29</v>
      </c>
      <c r="C1175" s="98">
        <v>1.29</v>
      </c>
      <c r="D1175" s="123">
        <f>IF(C1175&lt;MAX($C$3:C1175),C1175/MAX($C$3:C1175)-1,0)</f>
        <v>-0.23578199052132698</v>
      </c>
    </row>
    <row r="1176" spans="1:4" ht="15" thickBot="1">
      <c r="A1176" s="97">
        <v>42214</v>
      </c>
      <c r="B1176" s="98">
        <v>1.3169999999999999</v>
      </c>
      <c r="C1176" s="98">
        <v>1.3169999999999999</v>
      </c>
      <c r="D1176" s="123">
        <f>IF(C1176&lt;MAX($C$3:C1176),C1176/MAX($C$3:C1176)-1,0)</f>
        <v>-0.21978672985781988</v>
      </c>
    </row>
    <row r="1177" spans="1:4" ht="15" thickBot="1">
      <c r="A1177" s="97">
        <v>42215</v>
      </c>
      <c r="B1177" s="98">
        <v>1.29</v>
      </c>
      <c r="C1177" s="98">
        <v>1.29</v>
      </c>
      <c r="D1177" s="123">
        <f>IF(C1177&lt;MAX($C$3:C1177),C1177/MAX($C$3:C1177)-1,0)</f>
        <v>-0.23578199052132698</v>
      </c>
    </row>
    <row r="1178" spans="1:4" ht="15" thickBot="1">
      <c r="A1178" s="97">
        <v>42216</v>
      </c>
      <c r="B1178" s="98">
        <v>1.292</v>
      </c>
      <c r="C1178" s="98">
        <v>1.292</v>
      </c>
      <c r="D1178" s="123">
        <f>IF(C1178&lt;MAX($C$3:C1178),C1178/MAX($C$3:C1178)-1,0)</f>
        <v>-0.23459715639810419</v>
      </c>
    </row>
    <row r="1179" spans="1:4" ht="15" thickBot="1">
      <c r="A1179" s="97">
        <v>42219</v>
      </c>
      <c r="B1179" s="98">
        <v>1.3009999999999999</v>
      </c>
      <c r="C1179" s="98">
        <v>1.3009999999999999</v>
      </c>
      <c r="D1179" s="123">
        <f>IF(C1179&lt;MAX($C$3:C1179),C1179/MAX($C$3:C1179)-1,0)</f>
        <v>-0.22926540284360186</v>
      </c>
    </row>
    <row r="1180" spans="1:4" ht="15" thickBot="1">
      <c r="A1180" s="97">
        <v>42220</v>
      </c>
      <c r="B1180" s="98">
        <v>1.3340000000000001</v>
      </c>
      <c r="C1180" s="98">
        <v>1.3340000000000001</v>
      </c>
      <c r="D1180" s="123">
        <f>IF(C1180&lt;MAX($C$3:C1180),C1180/MAX($C$3:C1180)-1,0)</f>
        <v>-0.20971563981042651</v>
      </c>
    </row>
    <row r="1181" spans="1:4" ht="15" thickBot="1">
      <c r="A1181" s="97">
        <v>42221</v>
      </c>
      <c r="B1181" s="98">
        <v>1.3120000000000001</v>
      </c>
      <c r="C1181" s="98">
        <v>1.3120000000000001</v>
      </c>
      <c r="D1181" s="123">
        <f>IF(C1181&lt;MAX($C$3:C1181),C1181/MAX($C$3:C1181)-1,0)</f>
        <v>-0.22274881516587675</v>
      </c>
    </row>
    <row r="1182" spans="1:4" ht="15" thickBot="1">
      <c r="A1182" s="97">
        <v>42222</v>
      </c>
      <c r="B1182" s="98">
        <v>1.306</v>
      </c>
      <c r="C1182" s="98">
        <v>1.306</v>
      </c>
      <c r="D1182" s="123">
        <f>IF(C1182&lt;MAX($C$3:C1182),C1182/MAX($C$3:C1182)-1,0)</f>
        <v>-0.226303317535545</v>
      </c>
    </row>
    <row r="1183" spans="1:4" ht="15" thickBot="1">
      <c r="A1183" s="97">
        <v>42223</v>
      </c>
      <c r="B1183" s="98">
        <v>1.3240000000000001</v>
      </c>
      <c r="C1183" s="98">
        <v>1.3240000000000001</v>
      </c>
      <c r="D1183" s="123">
        <f>IF(C1183&lt;MAX($C$3:C1183),C1183/MAX($C$3:C1183)-1,0)</f>
        <v>-0.21563981042654023</v>
      </c>
    </row>
    <row r="1184" spans="1:4" ht="15" thickBot="1">
      <c r="A1184" s="97">
        <v>42226</v>
      </c>
      <c r="B1184" s="98">
        <v>1.367</v>
      </c>
      <c r="C1184" s="98">
        <v>1.367</v>
      </c>
      <c r="D1184" s="123">
        <f>IF(C1184&lt;MAX($C$3:C1184),C1184/MAX($C$3:C1184)-1,0)</f>
        <v>-0.19016587677725116</v>
      </c>
    </row>
    <row r="1185" spans="1:4" ht="15" thickBot="1">
      <c r="A1185" s="97">
        <v>42227</v>
      </c>
      <c r="B1185" s="98">
        <v>1.371</v>
      </c>
      <c r="C1185" s="98">
        <v>1.371</v>
      </c>
      <c r="D1185" s="123">
        <f>IF(C1185&lt;MAX($C$3:C1185),C1185/MAX($C$3:C1185)-1,0)</f>
        <v>-0.1877962085308057</v>
      </c>
    </row>
    <row r="1186" spans="1:4" ht="15" thickBot="1">
      <c r="A1186" s="97">
        <v>42228</v>
      </c>
      <c r="B1186" s="98">
        <v>1.345</v>
      </c>
      <c r="C1186" s="98">
        <v>1.345</v>
      </c>
      <c r="D1186" s="123">
        <f>IF(C1186&lt;MAX($C$3:C1186),C1186/MAX($C$3:C1186)-1,0)</f>
        <v>-0.2031990521327014</v>
      </c>
    </row>
    <row r="1187" spans="1:4" ht="15" thickBot="1">
      <c r="A1187" s="97">
        <v>42229</v>
      </c>
      <c r="B1187" s="98">
        <v>1.357</v>
      </c>
      <c r="C1187" s="98">
        <v>1.357</v>
      </c>
      <c r="D1187" s="123">
        <f>IF(C1187&lt;MAX($C$3:C1187),C1187/MAX($C$3:C1187)-1,0)</f>
        <v>-0.19609004739336489</v>
      </c>
    </row>
    <row r="1188" spans="1:4" ht="15" thickBot="1">
      <c r="A1188" s="97">
        <v>42230</v>
      </c>
      <c r="B1188" s="98">
        <v>1.355</v>
      </c>
      <c r="C1188" s="98">
        <v>1.355</v>
      </c>
      <c r="D1188" s="123">
        <f>IF(C1188&lt;MAX($C$3:C1188),C1188/MAX($C$3:C1188)-1,0)</f>
        <v>-0.19727488151658767</v>
      </c>
    </row>
    <row r="1189" spans="1:4" ht="15" thickBot="1">
      <c r="A1189" s="97">
        <v>42233</v>
      </c>
      <c r="B1189" s="98">
        <v>1.361</v>
      </c>
      <c r="C1189" s="98">
        <v>1.361</v>
      </c>
      <c r="D1189" s="123">
        <f>IF(C1189&lt;MAX($C$3:C1189),C1189/MAX($C$3:C1189)-1,0)</f>
        <v>-0.19372037914691942</v>
      </c>
    </row>
    <row r="1190" spans="1:4" ht="15" thickBot="1">
      <c r="A1190" s="97">
        <v>42234</v>
      </c>
      <c r="B1190" s="98">
        <v>1.278</v>
      </c>
      <c r="C1190" s="98">
        <v>1.278</v>
      </c>
      <c r="D1190" s="123">
        <f>IF(C1190&lt;MAX($C$3:C1190),C1190/MAX($C$3:C1190)-1,0)</f>
        <v>-0.24289099526066349</v>
      </c>
    </row>
    <row r="1191" spans="1:4" ht="15" thickBot="1">
      <c r="A1191" s="97">
        <v>42235</v>
      </c>
      <c r="B1191" s="98">
        <v>1.2989999999999999</v>
      </c>
      <c r="C1191" s="98">
        <v>1.2989999999999999</v>
      </c>
      <c r="D1191" s="123">
        <f>IF(C1191&lt;MAX($C$3:C1191),C1191/MAX($C$3:C1191)-1,0)</f>
        <v>-0.23045023696682465</v>
      </c>
    </row>
    <row r="1192" spans="1:4" ht="15" thickBot="1">
      <c r="A1192" s="101">
        <v>42236</v>
      </c>
      <c r="B1192" s="98">
        <v>1.258</v>
      </c>
      <c r="C1192" s="98">
        <v>1.258</v>
      </c>
      <c r="D1192" s="123">
        <f>IF(C1192&lt;MAX($C$3:C1192),C1192/MAX($C$3:C1192)-1,0)</f>
        <v>-0.25473933649289093</v>
      </c>
    </row>
    <row r="1193" spans="1:4" ht="15" thickBot="1">
      <c r="A1193" s="97">
        <v>42237</v>
      </c>
      <c r="B1193" s="98">
        <v>1.1990000000000001</v>
      </c>
      <c r="C1193" s="98">
        <v>1.1990000000000001</v>
      </c>
      <c r="D1193" s="123">
        <f>IF(C1193&lt;MAX($C$3:C1193),C1193/MAX($C$3:C1193)-1,0)</f>
        <v>-0.28969194312796198</v>
      </c>
    </row>
    <row r="1194" spans="1:4" ht="15" thickBot="1">
      <c r="A1194" s="97">
        <v>42240</v>
      </c>
      <c r="B1194" s="98">
        <v>1.105</v>
      </c>
      <c r="C1194" s="98">
        <v>1.105</v>
      </c>
      <c r="D1194" s="123">
        <f>IF(C1194&lt;MAX($C$3:C1194),C1194/MAX($C$3:C1194)-1,0)</f>
        <v>-0.34537914691943128</v>
      </c>
    </row>
    <row r="1195" spans="1:4" ht="15" thickBot="1">
      <c r="A1195" s="97">
        <v>42241</v>
      </c>
      <c r="B1195" s="98">
        <v>1.0680000000000001</v>
      </c>
      <c r="C1195" s="98">
        <v>1.0680000000000001</v>
      </c>
      <c r="D1195" s="123">
        <f>IF(C1195&lt;MAX($C$3:C1195),C1195/MAX($C$3:C1195)-1,0)</f>
        <v>-0.36729857819905209</v>
      </c>
    </row>
    <row r="1196" spans="1:4" ht="15" thickBot="1">
      <c r="A1196" s="97">
        <v>42242</v>
      </c>
      <c r="B1196" s="98">
        <v>1.0980000000000001</v>
      </c>
      <c r="C1196" s="98">
        <v>1.0980000000000001</v>
      </c>
      <c r="D1196" s="123">
        <f>IF(C1196&lt;MAX($C$3:C1196),C1196/MAX($C$3:C1196)-1,0)</f>
        <v>-0.34952606635071082</v>
      </c>
    </row>
    <row r="1197" spans="1:4" ht="15" thickBot="1">
      <c r="A1197" s="97">
        <v>42243</v>
      </c>
      <c r="B1197" s="98">
        <v>1.1519999999999999</v>
      </c>
      <c r="C1197" s="98">
        <v>1.1519999999999999</v>
      </c>
      <c r="D1197" s="123">
        <f>IF(C1197&lt;MAX($C$3:C1197),C1197/MAX($C$3:C1197)-1,0)</f>
        <v>-0.31753554502369674</v>
      </c>
    </row>
    <row r="1198" spans="1:4" ht="15" thickBot="1">
      <c r="A1198" s="97">
        <v>42244</v>
      </c>
      <c r="B1198" s="98">
        <v>1.1839999999999999</v>
      </c>
      <c r="C1198" s="98">
        <v>1.1839999999999999</v>
      </c>
      <c r="D1198" s="123">
        <f>IF(C1198&lt;MAX($C$3:C1198),C1198/MAX($C$3:C1198)-1,0)</f>
        <v>-0.29857819905213268</v>
      </c>
    </row>
    <row r="1199" spans="1:4" ht="15" thickBot="1">
      <c r="A1199" s="97">
        <v>42247</v>
      </c>
      <c r="B1199" s="98">
        <v>1.169</v>
      </c>
      <c r="C1199" s="98">
        <v>1.169</v>
      </c>
      <c r="D1199" s="123">
        <f>IF(C1199&lt;MAX($C$3:C1199),C1199/MAX($C$3:C1199)-1,0)</f>
        <v>-0.30746445497630326</v>
      </c>
    </row>
    <row r="1200" spans="1:4" ht="15" thickBot="1">
      <c r="A1200" s="97">
        <v>42248</v>
      </c>
      <c r="B1200" s="98">
        <v>1.143</v>
      </c>
      <c r="C1200" s="98">
        <v>1.143</v>
      </c>
      <c r="D1200" s="123">
        <f>IF(C1200&lt;MAX($C$3:C1200),C1200/MAX($C$3:C1200)-1,0)</f>
        <v>-0.32286729857819907</v>
      </c>
    </row>
    <row r="1201" spans="1:4" ht="15" thickBot="1">
      <c r="A1201" s="97">
        <v>42249</v>
      </c>
      <c r="B1201" s="98">
        <v>1.151</v>
      </c>
      <c r="C1201" s="98">
        <v>1.151</v>
      </c>
      <c r="D1201" s="123">
        <f>IF(C1201&lt;MAX($C$3:C1201),C1201/MAX($C$3:C1201)-1,0)</f>
        <v>-0.31812796208530802</v>
      </c>
    </row>
    <row r="1202" spans="1:4" ht="15" thickBot="1">
      <c r="A1202" s="97">
        <v>42254</v>
      </c>
      <c r="B1202" s="98">
        <v>1.1200000000000001</v>
      </c>
      <c r="C1202" s="98">
        <v>1.1200000000000001</v>
      </c>
      <c r="D1202" s="123">
        <f>IF(C1202&lt;MAX($C$3:C1202),C1202/MAX($C$3:C1202)-1,0)</f>
        <v>-0.33649289099526059</v>
      </c>
    </row>
    <row r="1203" spans="1:4" ht="15" thickBot="1">
      <c r="A1203" s="97">
        <v>42255</v>
      </c>
      <c r="B1203" s="98">
        <v>1.147</v>
      </c>
      <c r="C1203" s="98">
        <v>1.147</v>
      </c>
      <c r="D1203" s="123">
        <f>IF(C1203&lt;MAX($C$3:C1203),C1203/MAX($C$3:C1203)-1,0)</f>
        <v>-0.32049763033175349</v>
      </c>
    </row>
    <row r="1204" spans="1:4" ht="15" thickBot="1">
      <c r="A1204" s="97">
        <v>42256</v>
      </c>
      <c r="B1204" s="98">
        <v>1.17</v>
      </c>
      <c r="C1204" s="98">
        <v>1.17</v>
      </c>
      <c r="D1204" s="123">
        <f>IF(C1204&lt;MAX($C$3:C1204),C1204/MAX($C$3:C1204)-1,0)</f>
        <v>-0.30687203791469198</v>
      </c>
    </row>
    <row r="1205" spans="1:4" ht="15" thickBot="1">
      <c r="A1205" s="97">
        <v>42257</v>
      </c>
      <c r="B1205" s="98">
        <v>1.159</v>
      </c>
      <c r="C1205" s="98">
        <v>1.159</v>
      </c>
      <c r="D1205" s="123">
        <f>IF(C1205&lt;MAX($C$3:C1205),C1205/MAX($C$3:C1205)-1,0)</f>
        <v>-0.31338862559241698</v>
      </c>
    </row>
    <row r="1206" spans="1:4" ht="15" thickBot="1">
      <c r="A1206" s="97">
        <v>42258</v>
      </c>
      <c r="B1206" s="98">
        <v>1.159</v>
      </c>
      <c r="C1206" s="98">
        <v>1.159</v>
      </c>
      <c r="D1206" s="123">
        <f>IF(C1206&lt;MAX($C$3:C1206),C1206/MAX($C$3:C1206)-1,0)</f>
        <v>-0.31338862559241698</v>
      </c>
    </row>
    <row r="1207" spans="1:4" ht="15" thickBot="1">
      <c r="A1207" s="97">
        <v>42261</v>
      </c>
      <c r="B1207" s="98">
        <v>1.1259999999999999</v>
      </c>
      <c r="C1207" s="98">
        <v>1.1259999999999999</v>
      </c>
      <c r="D1207" s="123">
        <f>IF(C1207&lt;MAX($C$3:C1207),C1207/MAX($C$3:C1207)-1,0)</f>
        <v>-0.33293838862559244</v>
      </c>
    </row>
    <row r="1208" spans="1:4" ht="15" thickBot="1">
      <c r="A1208" s="97">
        <v>42262</v>
      </c>
      <c r="B1208" s="98">
        <v>1.0920000000000001</v>
      </c>
      <c r="C1208" s="98">
        <v>1.0920000000000001</v>
      </c>
      <c r="D1208" s="123">
        <f>IF(C1208&lt;MAX($C$3:C1208),C1208/MAX($C$3:C1208)-1,0)</f>
        <v>-0.35308056872037907</v>
      </c>
    </row>
    <row r="1209" spans="1:4" ht="15" thickBot="1">
      <c r="A1209" s="97">
        <v>42263</v>
      </c>
      <c r="B1209" s="98">
        <v>1.151</v>
      </c>
      <c r="C1209" s="98">
        <v>1.151</v>
      </c>
      <c r="D1209" s="123">
        <f>IF(C1209&lt;MAX($C$3:C1209),C1209/MAX($C$3:C1209)-1,0)</f>
        <v>-0.31812796208530802</v>
      </c>
    </row>
    <row r="1210" spans="1:4" ht="15" thickBot="1">
      <c r="A1210" s="97">
        <v>42264</v>
      </c>
      <c r="B1210" s="98">
        <v>1.121</v>
      </c>
      <c r="C1210" s="98">
        <v>1.121</v>
      </c>
      <c r="D1210" s="123">
        <f>IF(C1210&lt;MAX($C$3:C1210),C1210/MAX($C$3:C1210)-1,0)</f>
        <v>-0.3359004739336493</v>
      </c>
    </row>
    <row r="1211" spans="1:4" ht="15" thickBot="1">
      <c r="A1211" s="97">
        <v>42265</v>
      </c>
      <c r="B1211" s="98">
        <v>1.127</v>
      </c>
      <c r="C1211" s="98">
        <v>1.127</v>
      </c>
      <c r="D1211" s="123">
        <f>IF(C1211&lt;MAX($C$3:C1211),C1211/MAX($C$3:C1211)-1,0)</f>
        <v>-0.33234597156398105</v>
      </c>
    </row>
    <row r="1212" spans="1:4" ht="15" thickBot="1">
      <c r="A1212" s="101">
        <v>42268</v>
      </c>
      <c r="B1212" s="98">
        <v>1.151</v>
      </c>
      <c r="C1212" s="98">
        <v>1.151</v>
      </c>
      <c r="D1212" s="123">
        <f>IF(C1212&lt;MAX($C$3:C1212),C1212/MAX($C$3:C1212)-1,0)</f>
        <v>-0.31812796208530802</v>
      </c>
    </row>
    <row r="1213" spans="1:4" ht="15" thickBot="1">
      <c r="A1213" s="97">
        <v>42269</v>
      </c>
      <c r="B1213" s="98">
        <v>1.155</v>
      </c>
      <c r="C1213" s="98">
        <v>1.155</v>
      </c>
      <c r="D1213" s="123">
        <f>IF(C1213&lt;MAX($C$3:C1213),C1213/MAX($C$3:C1213)-1,0)</f>
        <v>-0.31575829383886256</v>
      </c>
    </row>
    <row r="1214" spans="1:4" ht="15" thickBot="1">
      <c r="A1214" s="97">
        <v>42270</v>
      </c>
      <c r="B1214" s="98">
        <v>1.131</v>
      </c>
      <c r="C1214" s="98">
        <v>1.131</v>
      </c>
      <c r="D1214" s="123">
        <f>IF(C1214&lt;MAX($C$3:C1214),C1214/MAX($C$3:C1214)-1,0)</f>
        <v>-0.32997630331753547</v>
      </c>
    </row>
    <row r="1215" spans="1:4" ht="15" thickBot="1">
      <c r="A1215" s="97">
        <v>42271</v>
      </c>
      <c r="B1215" s="98">
        <v>1.139</v>
      </c>
      <c r="C1215" s="98">
        <v>1.139</v>
      </c>
      <c r="D1215" s="123">
        <f>IF(C1215&lt;MAX($C$3:C1215),C1215/MAX($C$3:C1215)-1,0)</f>
        <v>-0.32523696682464454</v>
      </c>
    </row>
    <row r="1216" spans="1:4" ht="15" thickBot="1">
      <c r="A1216" s="97">
        <v>42272</v>
      </c>
      <c r="B1216" s="98">
        <v>1.1160000000000001</v>
      </c>
      <c r="C1216" s="98">
        <v>1.1160000000000001</v>
      </c>
      <c r="D1216" s="123">
        <f>IF(C1216&lt;MAX($C$3:C1216),C1216/MAX($C$3:C1216)-1,0)</f>
        <v>-0.33886255924170605</v>
      </c>
    </row>
    <row r="1217" spans="1:4" ht="15" thickBot="1">
      <c r="A1217" s="97">
        <v>42275</v>
      </c>
      <c r="B1217" s="98">
        <v>1.125</v>
      </c>
      <c r="C1217" s="98">
        <v>1.125</v>
      </c>
      <c r="D1217" s="123">
        <f>IF(C1217&lt;MAX($C$3:C1217),C1217/MAX($C$3:C1217)-1,0)</f>
        <v>-0.33353080568720372</v>
      </c>
    </row>
    <row r="1218" spans="1:4" ht="15" thickBot="1">
      <c r="A1218" s="97">
        <v>42276</v>
      </c>
      <c r="B1218" s="98">
        <v>1.1140000000000001</v>
      </c>
      <c r="C1218" s="98">
        <v>1.1140000000000001</v>
      </c>
      <c r="D1218" s="123">
        <f>IF(C1218&lt;MAX($C$3:C1218),C1218/MAX($C$3:C1218)-1,0)</f>
        <v>-0.34004739336492884</v>
      </c>
    </row>
    <row r="1219" spans="1:4" ht="15" thickBot="1">
      <c r="A1219" s="97">
        <v>42277</v>
      </c>
      <c r="B1219" s="98">
        <v>1.1279999999999999</v>
      </c>
      <c r="C1219" s="98">
        <v>1.1279999999999999</v>
      </c>
      <c r="D1219" s="123">
        <f>IF(C1219&lt;MAX($C$3:C1219),C1219/MAX($C$3:C1219)-1,0)</f>
        <v>-0.33175355450236976</v>
      </c>
    </row>
    <row r="1220" spans="1:4" ht="15" thickBot="1">
      <c r="A1220" s="97">
        <v>42285</v>
      </c>
      <c r="B1220" s="98">
        <v>1.165</v>
      </c>
      <c r="C1220" s="98">
        <v>1.165</v>
      </c>
      <c r="D1220" s="123">
        <f>IF(C1220&lt;MAX($C$3:C1220),C1220/MAX($C$3:C1220)-1,0)</f>
        <v>-0.30983412322274873</v>
      </c>
    </row>
    <row r="1221" spans="1:4" ht="15" thickBot="1">
      <c r="A1221" s="97">
        <v>42286</v>
      </c>
      <c r="B1221" s="98">
        <v>1.171</v>
      </c>
      <c r="C1221" s="98">
        <v>1.171</v>
      </c>
      <c r="D1221" s="123">
        <f>IF(C1221&lt;MAX($C$3:C1221),C1221/MAX($C$3:C1221)-1,0)</f>
        <v>-0.30627962085308047</v>
      </c>
    </row>
    <row r="1222" spans="1:4" ht="15" thickBot="1">
      <c r="A1222" s="97">
        <v>42289</v>
      </c>
      <c r="B1222" s="98">
        <v>1.204</v>
      </c>
      <c r="C1222" s="98">
        <v>1.204</v>
      </c>
      <c r="D1222" s="123">
        <f>IF(C1222&lt;MAX($C$3:C1222),C1222/MAX($C$3:C1222)-1,0)</f>
        <v>-0.28672985781990523</v>
      </c>
    </row>
    <row r="1223" spans="1:4" ht="15" thickBot="1">
      <c r="A1223" s="97">
        <v>42290</v>
      </c>
      <c r="B1223" s="98">
        <v>1.208</v>
      </c>
      <c r="C1223" s="98">
        <v>1.208</v>
      </c>
      <c r="D1223" s="123">
        <f>IF(C1223&lt;MAX($C$3:C1223),C1223/MAX($C$3:C1223)-1,0)</f>
        <v>-0.28436018957345977</v>
      </c>
    </row>
    <row r="1224" spans="1:4" ht="15" thickBot="1">
      <c r="A1224" s="97">
        <v>42291</v>
      </c>
      <c r="B1224" s="98">
        <v>1.1910000000000001</v>
      </c>
      <c r="C1224" s="98">
        <v>1.1910000000000001</v>
      </c>
      <c r="D1224" s="123">
        <f>IF(C1224&lt;MAX($C$3:C1224),C1224/MAX($C$3:C1224)-1,0)</f>
        <v>-0.29443127962085303</v>
      </c>
    </row>
    <row r="1225" spans="1:4" ht="15" thickBot="1">
      <c r="A1225" s="97">
        <v>42292</v>
      </c>
      <c r="B1225" s="98">
        <v>1.2130000000000001</v>
      </c>
      <c r="C1225" s="98">
        <v>1.2130000000000001</v>
      </c>
      <c r="D1225" s="123">
        <f>IF(C1225&lt;MAX($C$3:C1225),C1225/MAX($C$3:C1225)-1,0)</f>
        <v>-0.28139810426540279</v>
      </c>
    </row>
    <row r="1226" spans="1:4" ht="15" thickBot="1">
      <c r="A1226" s="97">
        <v>42293</v>
      </c>
      <c r="B1226" s="98">
        <v>1.222</v>
      </c>
      <c r="C1226" s="98">
        <v>1.222</v>
      </c>
      <c r="D1226" s="123">
        <f>IF(C1226&lt;MAX($C$3:C1226),C1226/MAX($C$3:C1226)-1,0)</f>
        <v>-0.27606635071090047</v>
      </c>
    </row>
    <row r="1227" spans="1:4" ht="15" thickBot="1">
      <c r="A1227" s="97">
        <v>42296</v>
      </c>
      <c r="B1227" s="98">
        <v>1.2310000000000001</v>
      </c>
      <c r="C1227" s="98">
        <v>1.2310000000000001</v>
      </c>
      <c r="D1227" s="123">
        <f>IF(C1227&lt;MAX($C$3:C1227),C1227/MAX($C$3:C1227)-1,0)</f>
        <v>-0.27073459715639803</v>
      </c>
    </row>
    <row r="1228" spans="1:4" ht="15" thickBot="1">
      <c r="A1228" s="97">
        <v>42297</v>
      </c>
      <c r="B1228" s="98">
        <v>1.2350000000000001</v>
      </c>
      <c r="C1228" s="98">
        <v>1.2350000000000001</v>
      </c>
      <c r="D1228" s="123">
        <f>IF(C1228&lt;MAX($C$3:C1228),C1228/MAX($C$3:C1228)-1,0)</f>
        <v>-0.26836492890995256</v>
      </c>
    </row>
    <row r="1229" spans="1:4" ht="15" thickBot="1">
      <c r="A1229" s="97">
        <v>42298</v>
      </c>
      <c r="B1229" s="98">
        <v>1.18</v>
      </c>
      <c r="C1229" s="98">
        <v>1.18</v>
      </c>
      <c r="D1229" s="123">
        <f>IF(C1229&lt;MAX($C$3:C1229),C1229/MAX($C$3:C1229)-1,0)</f>
        <v>-0.30094786729857825</v>
      </c>
    </row>
    <row r="1230" spans="1:4" ht="15" thickBot="1">
      <c r="A1230" s="97">
        <v>42299</v>
      </c>
      <c r="B1230" s="98">
        <v>1.2070000000000001</v>
      </c>
      <c r="C1230" s="98">
        <v>1.2070000000000001</v>
      </c>
      <c r="D1230" s="123">
        <f>IF(C1230&lt;MAX($C$3:C1230),C1230/MAX($C$3:C1230)-1,0)</f>
        <v>-0.28495260663507105</v>
      </c>
    </row>
    <row r="1231" spans="1:4" ht="15" thickBot="1">
      <c r="A1231" s="97">
        <v>42300</v>
      </c>
      <c r="B1231" s="98">
        <v>1.234</v>
      </c>
      <c r="C1231" s="98">
        <v>1.234</v>
      </c>
      <c r="D1231" s="123">
        <f>IF(C1231&lt;MAX($C$3:C1231),C1231/MAX($C$3:C1231)-1,0)</f>
        <v>-0.26895734597156395</v>
      </c>
    </row>
    <row r="1232" spans="1:4" ht="15" thickBot="1">
      <c r="A1232" s="101">
        <v>42303</v>
      </c>
      <c r="B1232" s="98">
        <v>1.2490000000000001</v>
      </c>
      <c r="C1232" s="98">
        <v>1.2490000000000001</v>
      </c>
      <c r="D1232" s="123">
        <f>IF(C1232&lt;MAX($C$3:C1232),C1232/MAX($C$3:C1232)-1,0)</f>
        <v>-0.26007109004739326</v>
      </c>
    </row>
    <row r="1233" spans="1:4" ht="15" thickBot="1">
      <c r="A1233" s="97">
        <v>42304</v>
      </c>
      <c r="B1233" s="98">
        <v>1.2490000000000001</v>
      </c>
      <c r="C1233" s="98">
        <v>1.2490000000000001</v>
      </c>
      <c r="D1233" s="123">
        <f>IF(C1233&lt;MAX($C$3:C1233),C1233/MAX($C$3:C1233)-1,0)</f>
        <v>-0.26007109004739326</v>
      </c>
    </row>
    <row r="1234" spans="1:4" ht="15" thickBot="1">
      <c r="A1234" s="97">
        <v>42305</v>
      </c>
      <c r="B1234" s="98">
        <v>1.2270000000000001</v>
      </c>
      <c r="C1234" s="98">
        <v>1.2270000000000001</v>
      </c>
      <c r="D1234" s="123">
        <f>IF(C1234&lt;MAX($C$3:C1234),C1234/MAX($C$3:C1234)-1,0)</f>
        <v>-0.27310426540284349</v>
      </c>
    </row>
    <row r="1235" spans="1:4" ht="15" thickBot="1">
      <c r="A1235" s="97">
        <v>42306</v>
      </c>
      <c r="B1235" s="98">
        <v>1.242</v>
      </c>
      <c r="C1235" s="98">
        <v>1.242</v>
      </c>
      <c r="D1235" s="123">
        <f>IF(C1235&lt;MAX($C$3:C1235),C1235/MAX($C$3:C1235)-1,0)</f>
        <v>-0.26421800947867291</v>
      </c>
    </row>
    <row r="1236" spans="1:4" ht="15" thickBot="1">
      <c r="A1236" s="97">
        <v>42307</v>
      </c>
      <c r="B1236" s="98">
        <v>1.242</v>
      </c>
      <c r="C1236" s="98">
        <v>1.242</v>
      </c>
      <c r="D1236" s="123">
        <f>IF(C1236&lt;MAX($C$3:C1236),C1236/MAX($C$3:C1236)-1,0)</f>
        <v>-0.26421800947867291</v>
      </c>
    </row>
    <row r="1237" spans="1:4" ht="15" thickBot="1">
      <c r="A1237" s="97">
        <v>42310</v>
      </c>
      <c r="B1237" s="98">
        <v>1.2310000000000001</v>
      </c>
      <c r="C1237" s="98">
        <v>1.2310000000000001</v>
      </c>
      <c r="D1237" s="123">
        <f>IF(C1237&lt;MAX($C$3:C1237),C1237/MAX($C$3:C1237)-1,0)</f>
        <v>-0.27073459715639803</v>
      </c>
    </row>
    <row r="1238" spans="1:4" ht="15" thickBot="1">
      <c r="A1238" s="97">
        <v>42311</v>
      </c>
      <c r="B1238" s="98">
        <v>1.228</v>
      </c>
      <c r="C1238" s="98">
        <v>1.228</v>
      </c>
      <c r="D1238" s="123">
        <f>IF(C1238&lt;MAX($C$3:C1238),C1238/MAX($C$3:C1238)-1,0)</f>
        <v>-0.27251184834123221</v>
      </c>
    </row>
    <row r="1239" spans="1:4" ht="15" thickBot="1">
      <c r="A1239" s="97">
        <v>42312</v>
      </c>
      <c r="B1239" s="98">
        <v>1.276</v>
      </c>
      <c r="C1239" s="98">
        <v>1.276</v>
      </c>
      <c r="D1239" s="123">
        <f>IF(C1239&lt;MAX($C$3:C1239),C1239/MAX($C$3:C1239)-1,0)</f>
        <v>-0.24407582938388617</v>
      </c>
    </row>
    <row r="1240" spans="1:4" ht="15" thickBot="1">
      <c r="A1240" s="97">
        <v>42313</v>
      </c>
      <c r="B1240" s="98">
        <v>1.282</v>
      </c>
      <c r="C1240" s="98">
        <v>1.282</v>
      </c>
      <c r="D1240" s="123">
        <f>IF(C1240&lt;MAX($C$3:C1240),C1240/MAX($C$3:C1240)-1,0)</f>
        <v>-0.24052132701421802</v>
      </c>
    </row>
    <row r="1241" spans="1:4" ht="15" thickBot="1">
      <c r="A1241" s="97">
        <v>42314</v>
      </c>
      <c r="B1241" s="98">
        <v>1.2969999999999999</v>
      </c>
      <c r="C1241" s="98">
        <v>1.2969999999999999</v>
      </c>
      <c r="D1241" s="123">
        <f>IF(C1241&lt;MAX($C$3:C1241),C1241/MAX($C$3:C1241)-1,0)</f>
        <v>-0.23163507109004744</v>
      </c>
    </row>
    <row r="1242" spans="1:4" ht="15" thickBot="1">
      <c r="A1242" s="97">
        <v>42317</v>
      </c>
      <c r="B1242" s="98">
        <v>1.3069999999999999</v>
      </c>
      <c r="C1242" s="98">
        <v>1.3069999999999999</v>
      </c>
      <c r="D1242" s="123">
        <f>IF(C1242&lt;MAX($C$3:C1242),C1242/MAX($C$3:C1242)-1,0)</f>
        <v>-0.22571090047393361</v>
      </c>
    </row>
    <row r="1243" spans="1:4" ht="15" thickBot="1">
      <c r="A1243" s="97">
        <v>42318</v>
      </c>
      <c r="B1243" s="98">
        <v>1.3029999999999999</v>
      </c>
      <c r="C1243" s="98">
        <v>1.3029999999999999</v>
      </c>
      <c r="D1243" s="123">
        <f>IF(C1243&lt;MAX($C$3:C1243),C1243/MAX($C$3:C1243)-1,0)</f>
        <v>-0.22808056872037918</v>
      </c>
    </row>
    <row r="1244" spans="1:4" ht="15" thickBot="1">
      <c r="A1244" s="97">
        <v>42319</v>
      </c>
      <c r="B1244" s="98">
        <v>1.3009999999999999</v>
      </c>
      <c r="C1244" s="98">
        <v>1.3009999999999999</v>
      </c>
      <c r="D1244" s="123">
        <f>IF(C1244&lt;MAX($C$3:C1244),C1244/MAX($C$3:C1244)-1,0)</f>
        <v>-0.22926540284360186</v>
      </c>
    </row>
    <row r="1245" spans="1:4" ht="15" thickBot="1">
      <c r="A1245" s="97">
        <v>42320</v>
      </c>
      <c r="B1245" s="98">
        <v>1.3009999999999999</v>
      </c>
      <c r="C1245" s="98">
        <v>1.3009999999999999</v>
      </c>
      <c r="D1245" s="123">
        <f>IF(C1245&lt;MAX($C$3:C1245),C1245/MAX($C$3:C1245)-1,0)</f>
        <v>-0.22926540284360186</v>
      </c>
    </row>
    <row r="1246" spans="1:4" ht="15" thickBot="1">
      <c r="A1246" s="97">
        <v>42321</v>
      </c>
      <c r="B1246" s="98">
        <v>1.2789999999999999</v>
      </c>
      <c r="C1246" s="98">
        <v>1.2789999999999999</v>
      </c>
      <c r="D1246" s="123">
        <f>IF(C1246&lt;MAX($C$3:C1246),C1246/MAX($C$3:C1246)-1,0)</f>
        <v>-0.24229857819905221</v>
      </c>
    </row>
    <row r="1247" spans="1:4" ht="15" thickBot="1">
      <c r="A1247" s="97">
        <v>42324</v>
      </c>
      <c r="B1247" s="98">
        <v>1.2809999999999999</v>
      </c>
      <c r="C1247" s="98">
        <v>1.2809999999999999</v>
      </c>
      <c r="D1247" s="123">
        <f>IF(C1247&lt;MAX($C$3:C1247),C1247/MAX($C$3:C1247)-1,0)</f>
        <v>-0.24111374407582942</v>
      </c>
    </row>
    <row r="1248" spans="1:4" ht="15" thickBot="1">
      <c r="A1248" s="97">
        <v>42325</v>
      </c>
      <c r="B1248" s="98">
        <v>1.2829999999999999</v>
      </c>
      <c r="C1248" s="98">
        <v>1.2829999999999999</v>
      </c>
      <c r="D1248" s="123">
        <f>IF(C1248&lt;MAX($C$3:C1248),C1248/MAX($C$3:C1248)-1,0)</f>
        <v>-0.23992890995260663</v>
      </c>
    </row>
    <row r="1249" spans="1:4" ht="15" thickBot="1">
      <c r="A1249" s="97">
        <v>42326</v>
      </c>
      <c r="B1249" s="98">
        <v>1.272</v>
      </c>
      <c r="C1249" s="98">
        <v>1.272</v>
      </c>
      <c r="D1249" s="123">
        <f>IF(C1249&lt;MAX($C$3:C1249),C1249/MAX($C$3:C1249)-1,0)</f>
        <v>-0.24644549763033174</v>
      </c>
    </row>
    <row r="1250" spans="1:4" ht="15" thickBot="1">
      <c r="A1250" s="97">
        <v>42327</v>
      </c>
      <c r="B1250" s="98">
        <v>1.2869999999999999</v>
      </c>
      <c r="C1250" s="98">
        <v>1.2869999999999999</v>
      </c>
      <c r="D1250" s="123">
        <f>IF(C1250&lt;MAX($C$3:C1250),C1250/MAX($C$3:C1250)-1,0)</f>
        <v>-0.23755924170616116</v>
      </c>
    </row>
    <row r="1251" spans="1:4" ht="15" thickBot="1">
      <c r="A1251" s="97">
        <v>42328</v>
      </c>
      <c r="B1251" s="98">
        <v>1.282</v>
      </c>
      <c r="C1251" s="98">
        <v>1.282</v>
      </c>
      <c r="D1251" s="123">
        <f>IF(C1251&lt;MAX($C$3:C1251),C1251/MAX($C$3:C1251)-1,0)</f>
        <v>-0.24052132701421802</v>
      </c>
    </row>
    <row r="1252" spans="1:4" ht="15" thickBot="1">
      <c r="A1252" s="101">
        <v>42331</v>
      </c>
      <c r="B1252" s="98">
        <v>1.27</v>
      </c>
      <c r="C1252" s="98">
        <v>1.27</v>
      </c>
      <c r="D1252" s="123">
        <f>IF(C1252&lt;MAX($C$3:C1252),C1252/MAX($C$3:C1252)-1,0)</f>
        <v>-0.24763033175355442</v>
      </c>
    </row>
    <row r="1253" spans="1:4" ht="15" thickBot="1">
      <c r="A1253" s="97">
        <v>42332</v>
      </c>
      <c r="B1253" s="98">
        <v>1.2749999999999999</v>
      </c>
      <c r="C1253" s="98">
        <v>1.2749999999999999</v>
      </c>
      <c r="D1253" s="123">
        <f>IF(C1253&lt;MAX($C$3:C1253),C1253/MAX($C$3:C1253)-1,0)</f>
        <v>-0.24466824644549767</v>
      </c>
    </row>
    <row r="1254" spans="1:4" ht="15" thickBot="1">
      <c r="A1254" s="97">
        <v>42333</v>
      </c>
      <c r="B1254" s="98">
        <v>1.2889999999999999</v>
      </c>
      <c r="C1254" s="98">
        <v>1.2889999999999999</v>
      </c>
      <c r="D1254" s="123">
        <f>IF(C1254&lt;MAX($C$3:C1254),C1254/MAX($C$3:C1254)-1,0)</f>
        <v>-0.23637440758293837</v>
      </c>
    </row>
    <row r="1255" spans="1:4" ht="15" thickBot="1">
      <c r="A1255" s="97">
        <v>42334</v>
      </c>
      <c r="B1255" s="98">
        <v>1.286</v>
      </c>
      <c r="C1255" s="98">
        <v>1.286</v>
      </c>
      <c r="D1255" s="123">
        <f>IF(C1255&lt;MAX($C$3:C1255),C1255/MAX($C$3:C1255)-1,0)</f>
        <v>-0.23815165876777245</v>
      </c>
    </row>
    <row r="1256" spans="1:4" ht="15" thickBot="1">
      <c r="A1256" s="97">
        <v>42335</v>
      </c>
      <c r="B1256" s="98">
        <v>1.2290000000000001</v>
      </c>
      <c r="C1256" s="98">
        <v>1.2290000000000001</v>
      </c>
      <c r="D1256" s="123">
        <f>IF(C1256&lt;MAX($C$3:C1256),C1256/MAX($C$3:C1256)-1,0)</f>
        <v>-0.27191943127962082</v>
      </c>
    </row>
    <row r="1257" spans="1:4" ht="15" thickBot="1">
      <c r="A1257" s="97">
        <v>42338</v>
      </c>
      <c r="B1257" s="98">
        <v>1.2350000000000001</v>
      </c>
      <c r="C1257" s="98">
        <v>1.2350000000000001</v>
      </c>
      <c r="D1257" s="123">
        <f>IF(C1257&lt;MAX($C$3:C1257),C1257/MAX($C$3:C1257)-1,0)</f>
        <v>-0.26836492890995256</v>
      </c>
    </row>
    <row r="1258" spans="1:4" ht="15" thickBot="1">
      <c r="A1258" s="97">
        <v>42339</v>
      </c>
      <c r="B1258" s="98">
        <v>1.248</v>
      </c>
      <c r="C1258" s="98">
        <v>1.248</v>
      </c>
      <c r="D1258" s="123">
        <f>IF(C1258&lt;MAX($C$3:C1258),C1258/MAX($C$3:C1258)-1,0)</f>
        <v>-0.26066350710900477</v>
      </c>
    </row>
    <row r="1259" spans="1:4" ht="15" thickBot="1">
      <c r="A1259" s="97">
        <v>42340</v>
      </c>
      <c r="B1259" s="98">
        <v>1.28</v>
      </c>
      <c r="C1259" s="98">
        <v>1.28</v>
      </c>
      <c r="D1259" s="123">
        <f>IF(C1259&lt;MAX($C$3:C1259),C1259/MAX($C$3:C1259)-1,0)</f>
        <v>-0.2417061611374407</v>
      </c>
    </row>
    <row r="1260" spans="1:4" ht="15" thickBot="1">
      <c r="A1260" s="97">
        <v>42341</v>
      </c>
      <c r="B1260" s="98">
        <v>1.2829999999999999</v>
      </c>
      <c r="C1260" s="98">
        <v>1.2829999999999999</v>
      </c>
      <c r="D1260" s="123">
        <f>IF(C1260&lt;MAX($C$3:C1260),C1260/MAX($C$3:C1260)-1,0)</f>
        <v>-0.23992890995260663</v>
      </c>
    </row>
    <row r="1261" spans="1:4" ht="15" thickBot="1">
      <c r="A1261" s="97">
        <v>42342</v>
      </c>
      <c r="B1261" s="98">
        <v>1.2749999999999999</v>
      </c>
      <c r="C1261" s="98">
        <v>1.2749999999999999</v>
      </c>
      <c r="D1261" s="123">
        <f>IF(C1261&lt;MAX($C$3:C1261),C1261/MAX($C$3:C1261)-1,0)</f>
        <v>-0.24466824644549767</v>
      </c>
    </row>
    <row r="1262" spans="1:4" ht="15" thickBot="1">
      <c r="A1262" s="97">
        <v>42345</v>
      </c>
      <c r="B1262" s="98">
        <v>1.2829999999999999</v>
      </c>
      <c r="C1262" s="98">
        <v>1.2829999999999999</v>
      </c>
      <c r="D1262" s="123">
        <f>IF(C1262&lt;MAX($C$3:C1262),C1262/MAX($C$3:C1262)-1,0)</f>
        <v>-0.23992890995260663</v>
      </c>
    </row>
    <row r="1263" spans="1:4" ht="15" thickBot="1">
      <c r="A1263" s="97">
        <v>42346</v>
      </c>
      <c r="B1263" s="98">
        <v>1.2509999999999999</v>
      </c>
      <c r="C1263" s="98">
        <v>1.2509999999999999</v>
      </c>
      <c r="D1263" s="123">
        <f>IF(C1263&lt;MAX($C$3:C1263),C1263/MAX($C$3:C1263)-1,0)</f>
        <v>-0.25888625592417069</v>
      </c>
    </row>
    <row r="1264" spans="1:4" ht="15" thickBot="1">
      <c r="A1264" s="97">
        <v>42347</v>
      </c>
      <c r="B1264" s="98">
        <v>1.258</v>
      </c>
      <c r="C1264" s="98">
        <v>1.258</v>
      </c>
      <c r="D1264" s="123">
        <f>IF(C1264&lt;MAX($C$3:C1264),C1264/MAX($C$3:C1264)-1,0)</f>
        <v>-0.25473933649289093</v>
      </c>
    </row>
    <row r="1265" spans="1:4" ht="15" thickBot="1">
      <c r="A1265" s="97">
        <v>42348</v>
      </c>
      <c r="B1265" s="98">
        <v>1.254</v>
      </c>
      <c r="C1265" s="98">
        <v>1.254</v>
      </c>
      <c r="D1265" s="123">
        <f>IF(C1265&lt;MAX($C$3:C1265),C1265/MAX($C$3:C1265)-1,0)</f>
        <v>-0.25710900473933651</v>
      </c>
    </row>
    <row r="1266" spans="1:4" ht="15" thickBot="1">
      <c r="A1266" s="97">
        <v>42349</v>
      </c>
      <c r="B1266" s="98">
        <v>1.254</v>
      </c>
      <c r="C1266" s="98">
        <v>1.254</v>
      </c>
      <c r="D1266" s="123">
        <f>IF(C1266&lt;MAX($C$3:C1266),C1266/MAX($C$3:C1266)-1,0)</f>
        <v>-0.25710900473933651</v>
      </c>
    </row>
    <row r="1267" spans="1:4" ht="15" thickBot="1">
      <c r="A1267" s="97">
        <v>42352</v>
      </c>
      <c r="B1267" s="98">
        <v>1.274</v>
      </c>
      <c r="C1267" s="98">
        <v>1.274</v>
      </c>
      <c r="D1267" s="123">
        <f>IF(C1267&lt;MAX($C$3:C1267),C1267/MAX($C$3:C1267)-1,0)</f>
        <v>-0.24526066350710896</v>
      </c>
    </row>
    <row r="1268" spans="1:4" ht="15" thickBot="1">
      <c r="A1268" s="97">
        <v>42353</v>
      </c>
      <c r="B1268" s="98">
        <v>1.2789999999999999</v>
      </c>
      <c r="C1268" s="98">
        <v>1.2789999999999999</v>
      </c>
      <c r="D1268" s="123">
        <f>IF(C1268&lt;MAX($C$3:C1268),C1268/MAX($C$3:C1268)-1,0)</f>
        <v>-0.24229857819905221</v>
      </c>
    </row>
    <row r="1269" spans="1:4" ht="15" thickBot="1">
      <c r="A1269" s="97">
        <v>42354</v>
      </c>
      <c r="B1269" s="98">
        <v>1.2729999999999999</v>
      </c>
      <c r="C1269" s="98">
        <v>1.2729999999999999</v>
      </c>
      <c r="D1269" s="123">
        <f>IF(C1269&lt;MAX($C$3:C1269),C1269/MAX($C$3:C1269)-1,0)</f>
        <v>-0.24585308056872046</v>
      </c>
    </row>
    <row r="1270" spans="1:4" ht="15" thickBot="1">
      <c r="A1270" s="97">
        <v>42355</v>
      </c>
      <c r="B1270" s="98">
        <v>1.2949999999999999</v>
      </c>
      <c r="C1270" s="98">
        <v>1.2949999999999999</v>
      </c>
      <c r="D1270" s="123">
        <f>IF(C1270&lt;MAX($C$3:C1270),C1270/MAX($C$3:C1270)-1,0)</f>
        <v>-0.23281990521327012</v>
      </c>
    </row>
    <row r="1271" spans="1:4" ht="15" thickBot="1">
      <c r="A1271" s="97">
        <v>42356</v>
      </c>
      <c r="B1271" s="98">
        <v>1.3049999999999999</v>
      </c>
      <c r="C1271" s="98">
        <v>1.3049999999999999</v>
      </c>
      <c r="D1271" s="123">
        <f>IF(C1271&lt;MAX($C$3:C1271),C1271/MAX($C$3:C1271)-1,0)</f>
        <v>-0.2268957345971564</v>
      </c>
    </row>
    <row r="1272" spans="1:4" ht="15" thickBot="1">
      <c r="A1272" s="101">
        <v>42359</v>
      </c>
      <c r="B1272" s="98">
        <v>1.35</v>
      </c>
      <c r="C1272" s="98">
        <v>1.35</v>
      </c>
      <c r="D1272" s="123">
        <f>IF(C1272&lt;MAX($C$3:C1272),C1272/MAX($C$3:C1272)-1,0)</f>
        <v>-0.20023696682464442</v>
      </c>
    </row>
    <row r="1273" spans="1:4" ht="15" thickBot="1">
      <c r="A1273" s="97">
        <v>42360</v>
      </c>
      <c r="B1273" s="98">
        <v>1.36</v>
      </c>
      <c r="C1273" s="98">
        <v>1.36</v>
      </c>
      <c r="D1273" s="123">
        <f>IF(C1273&lt;MAX($C$3:C1273),C1273/MAX($C$3:C1273)-1,0)</f>
        <v>-0.1943127962085307</v>
      </c>
    </row>
    <row r="1274" spans="1:4" ht="15" thickBot="1">
      <c r="A1274" s="97">
        <v>42361</v>
      </c>
      <c r="B1274" s="98">
        <v>1.357</v>
      </c>
      <c r="C1274" s="98">
        <v>1.357</v>
      </c>
      <c r="D1274" s="123">
        <f>IF(C1274&lt;MAX($C$3:C1274),C1274/MAX($C$3:C1274)-1,0)</f>
        <v>-0.19609004739336489</v>
      </c>
    </row>
    <row r="1275" spans="1:4" ht="15" thickBot="1">
      <c r="A1275" s="97">
        <v>42362</v>
      </c>
      <c r="B1275" s="98">
        <v>1.3440000000000001</v>
      </c>
      <c r="C1275" s="98">
        <v>1.3440000000000001</v>
      </c>
      <c r="D1275" s="123">
        <f>IF(C1275&lt;MAX($C$3:C1275),C1275/MAX($C$3:C1275)-1,0)</f>
        <v>-0.20379146919431268</v>
      </c>
    </row>
    <row r="1276" spans="1:4" ht="15" thickBot="1">
      <c r="A1276" s="97">
        <v>42363</v>
      </c>
      <c r="B1276" s="98">
        <v>1.3440000000000001</v>
      </c>
      <c r="C1276" s="98">
        <v>1.3440000000000001</v>
      </c>
      <c r="D1276" s="123">
        <f>IF(C1276&lt;MAX($C$3:C1276),C1276/MAX($C$3:C1276)-1,0)</f>
        <v>-0.20379146919431268</v>
      </c>
    </row>
    <row r="1277" spans="1:4" ht="15" thickBot="1">
      <c r="A1277" s="97">
        <v>42366</v>
      </c>
      <c r="B1277" s="98">
        <v>1.3149999999999999</v>
      </c>
      <c r="C1277" s="98">
        <v>1.3149999999999999</v>
      </c>
      <c r="D1277" s="123">
        <f>IF(C1277&lt;MAX($C$3:C1277),C1277/MAX($C$3:C1277)-1,0)</f>
        <v>-0.22097156398104267</v>
      </c>
    </row>
    <row r="1278" spans="1:4" ht="15" thickBot="1">
      <c r="A1278" s="97">
        <v>42367</v>
      </c>
      <c r="B1278" s="98">
        <v>1.3320000000000001</v>
      </c>
      <c r="C1278" s="98">
        <v>1.3320000000000001</v>
      </c>
      <c r="D1278" s="123">
        <f>IF(C1278&lt;MAX($C$3:C1278),C1278/MAX($C$3:C1278)-1,0)</f>
        <v>-0.21090047393364919</v>
      </c>
    </row>
    <row r="1279" spans="1:4" ht="15" thickBot="1">
      <c r="A1279" s="101">
        <v>42368</v>
      </c>
      <c r="B1279" s="98">
        <v>1.33</v>
      </c>
      <c r="C1279" s="98">
        <v>1.33</v>
      </c>
      <c r="D1279" s="123">
        <f>IF(C1279&lt;MAX($C$3:C1279),C1279/MAX($C$3:C1279)-1,0)</f>
        <v>-0.21208530805687198</v>
      </c>
    </row>
    <row r="1280" spans="1:4">
      <c r="A1280" s="25">
        <v>42369</v>
      </c>
      <c r="B1280" s="1">
        <v>1.3180000000000001</v>
      </c>
      <c r="C1280" s="1">
        <v>1.3180000000000001</v>
      </c>
      <c r="D1280" s="123">
        <f>IF(C1280&lt;MAX($C$3:C1280),C1280/MAX($C$3:C1280)-1,0)</f>
        <v>-0.21919431279620849</v>
      </c>
    </row>
    <row r="1281" spans="1:4">
      <c r="A1281" s="25">
        <v>42373</v>
      </c>
      <c r="B1281" s="1">
        <v>1.2330000000000001</v>
      </c>
      <c r="C1281" s="1">
        <v>1.2330000000000001</v>
      </c>
      <c r="D1281" s="123">
        <f>IF(C1281&lt;MAX($C$3:C1281),C1281/MAX($C$3:C1281)-1,0)</f>
        <v>-0.26954976303317524</v>
      </c>
    </row>
    <row r="1282" spans="1:4">
      <c r="A1282" s="25">
        <v>42374</v>
      </c>
      <c r="B1282" s="1">
        <v>1.2410000000000001</v>
      </c>
      <c r="C1282" s="1">
        <v>1.2410000000000001</v>
      </c>
      <c r="D1282" s="123">
        <f>IF(C1282&lt;MAX($C$3:C1282),C1282/MAX($C$3:C1282)-1,0)</f>
        <v>-0.2648104265402843</v>
      </c>
    </row>
    <row r="1283" spans="1:4">
      <c r="A1283" s="25">
        <v>42375</v>
      </c>
      <c r="B1283" s="1">
        <v>1.256</v>
      </c>
      <c r="C1283" s="1">
        <v>1.256</v>
      </c>
      <c r="D1283" s="123">
        <f>IF(C1283&lt;MAX($C$3:C1283),C1283/MAX($C$3:C1283)-1,0)</f>
        <v>-0.25592417061611372</v>
      </c>
    </row>
    <row r="1284" spans="1:4">
      <c r="A1284" s="25">
        <v>42376</v>
      </c>
      <c r="B1284" s="1">
        <v>1.1779999999999999</v>
      </c>
      <c r="C1284" s="1">
        <v>1.1779999999999999</v>
      </c>
      <c r="D1284" s="123">
        <f>IF(C1284&lt;MAX($C$3:C1284),C1284/MAX($C$3:C1284)-1,0)</f>
        <v>-0.30213270142180093</v>
      </c>
    </row>
    <row r="1285" spans="1:4">
      <c r="A1285" s="25">
        <v>42377</v>
      </c>
      <c r="B1285" s="1">
        <v>1.1970000000000001</v>
      </c>
      <c r="C1285" s="1">
        <v>1.1970000000000001</v>
      </c>
      <c r="D1285" s="123">
        <f>IF(C1285&lt;MAX($C$3:C1285),C1285/MAX($C$3:C1285)-1,0)</f>
        <v>-0.29087677725118477</v>
      </c>
    </row>
    <row r="1286" spans="1:4">
      <c r="A1286" s="25">
        <v>42380</v>
      </c>
      <c r="B1286" s="1">
        <v>1.1379999999999999</v>
      </c>
      <c r="C1286" s="1">
        <v>1.1379999999999999</v>
      </c>
      <c r="D1286" s="123">
        <f>IF(C1286&lt;MAX($C$3:C1286),C1286/MAX($C$3:C1286)-1,0)</f>
        <v>-0.32582938388625593</v>
      </c>
    </row>
    <row r="1287" spans="1:4">
      <c r="A1287" s="25">
        <v>42381</v>
      </c>
      <c r="B1287" s="1">
        <v>1.1459999999999999</v>
      </c>
      <c r="C1287" s="1">
        <v>1.1459999999999999</v>
      </c>
      <c r="D1287" s="123">
        <f>IF(C1287&lt;MAX($C$3:C1287),C1287/MAX($C$3:C1287)-1,0)</f>
        <v>-0.321090047393365</v>
      </c>
    </row>
    <row r="1288" spans="1:4">
      <c r="A1288" s="25">
        <v>42382</v>
      </c>
      <c r="B1288" s="1">
        <v>1.129</v>
      </c>
      <c r="C1288" s="1">
        <v>1.129</v>
      </c>
      <c r="D1288" s="123">
        <f>IF(C1288&lt;MAX($C$3:C1288),C1288/MAX($C$3:C1288)-1,0)</f>
        <v>-0.33116113744075826</v>
      </c>
    </row>
    <row r="1289" spans="1:4">
      <c r="A1289" s="25">
        <v>42383</v>
      </c>
      <c r="B1289" s="1">
        <v>1.155</v>
      </c>
      <c r="C1289" s="1">
        <v>1.155</v>
      </c>
      <c r="D1289" s="123">
        <f>IF(C1289&lt;MAX($C$3:C1289),C1289/MAX($C$3:C1289)-1,0)</f>
        <v>-0.31575829383886256</v>
      </c>
    </row>
    <row r="1290" spans="1:4">
      <c r="A1290" s="25">
        <v>42384</v>
      </c>
      <c r="B1290" s="1">
        <v>1.125</v>
      </c>
      <c r="C1290" s="1">
        <v>1.125</v>
      </c>
      <c r="D1290" s="123">
        <f>IF(C1290&lt;MAX($C$3:C1290),C1290/MAX($C$3:C1290)-1,0)</f>
        <v>-0.33353080568720372</v>
      </c>
    </row>
    <row r="1291" spans="1:4">
      <c r="A1291" s="25">
        <v>42387</v>
      </c>
      <c r="B1291" s="1">
        <v>1.1319999999999999</v>
      </c>
      <c r="C1291" s="1">
        <v>1.1319999999999999</v>
      </c>
      <c r="D1291" s="123">
        <f>IF(C1291&lt;MAX($C$3:C1291),C1291/MAX($C$3:C1291)-1,0)</f>
        <v>-0.32938388625592419</v>
      </c>
    </row>
    <row r="1292" spans="1:4">
      <c r="A1292" s="25">
        <v>42388</v>
      </c>
      <c r="B1292" s="1">
        <v>1.167</v>
      </c>
      <c r="C1292" s="1">
        <v>1.167</v>
      </c>
      <c r="D1292" s="123">
        <f>IF(C1292&lt;MAX($C$3:C1292),C1292/MAX($C$3:C1292)-1,0)</f>
        <v>-0.30864928909952605</v>
      </c>
    </row>
    <row r="1293" spans="1:4">
      <c r="A1293" s="25">
        <v>42389</v>
      </c>
      <c r="B1293" s="1">
        <v>1.1439999999999999</v>
      </c>
      <c r="C1293" s="1">
        <v>1.1439999999999999</v>
      </c>
      <c r="D1293" s="123">
        <f>IF(C1293&lt;MAX($C$3:C1293),C1293/MAX($C$3:C1293)-1,0)</f>
        <v>-0.32227488151658767</v>
      </c>
    </row>
    <row r="1294" spans="1:4">
      <c r="A1294" s="25">
        <v>42390</v>
      </c>
      <c r="B1294" s="1">
        <v>1.1100000000000001</v>
      </c>
      <c r="C1294" s="1">
        <v>1.1100000000000001</v>
      </c>
      <c r="D1294" s="123">
        <f>IF(C1294&lt;MAX($C$3:C1294),C1294/MAX($C$3:C1294)-1,0)</f>
        <v>-0.34241706161137431</v>
      </c>
    </row>
    <row r="1295" spans="1:4">
      <c r="A1295" s="25">
        <v>42391</v>
      </c>
      <c r="B1295" s="1">
        <v>1.121</v>
      </c>
      <c r="C1295" s="1">
        <v>1.121</v>
      </c>
      <c r="D1295" s="123">
        <f>IF(C1295&lt;MAX($C$3:C1295),C1295/MAX($C$3:C1295)-1,0)</f>
        <v>-0.3359004739336493</v>
      </c>
    </row>
    <row r="1296" spans="1:4">
      <c r="A1296" s="25">
        <v>42394</v>
      </c>
      <c r="B1296" s="1">
        <v>1.1299999999999999</v>
      </c>
      <c r="C1296" s="1">
        <v>1.1299999999999999</v>
      </c>
      <c r="D1296" s="123">
        <f>IF(C1296&lt;MAX($C$3:C1296),C1296/MAX($C$3:C1296)-1,0)</f>
        <v>-0.33056872037914697</v>
      </c>
    </row>
    <row r="1297" spans="1:4">
      <c r="A1297" s="25">
        <v>42395</v>
      </c>
      <c r="B1297" s="1">
        <v>1.081</v>
      </c>
      <c r="C1297" s="1">
        <v>1.081</v>
      </c>
      <c r="D1297" s="123">
        <f>IF(C1297&lt;MAX($C$3:C1297),C1297/MAX($C$3:C1297)-1,0)</f>
        <v>-0.3595971563981043</v>
      </c>
    </row>
    <row r="1298" spans="1:4">
      <c r="A1298" s="25">
        <v>42396</v>
      </c>
      <c r="B1298" s="1">
        <v>1.0720000000000001</v>
      </c>
      <c r="C1298" s="1">
        <v>1.0720000000000001</v>
      </c>
      <c r="D1298" s="123">
        <f>IF(C1298&lt;MAX($C$3:C1298),C1298/MAX($C$3:C1298)-1,0)</f>
        <v>-0.36492890995260663</v>
      </c>
    </row>
    <row r="1299" spans="1:4">
      <c r="A1299" s="25">
        <v>42397</v>
      </c>
      <c r="B1299" s="1">
        <v>1.0489999999999999</v>
      </c>
      <c r="C1299" s="1">
        <v>1.0489999999999999</v>
      </c>
      <c r="D1299" s="123">
        <f>IF(C1299&lt;MAX($C$3:C1299),C1299/MAX($C$3:C1299)-1,0)</f>
        <v>-0.37855450236966826</v>
      </c>
    </row>
    <row r="1300" spans="1:4">
      <c r="A1300" s="25">
        <v>42398</v>
      </c>
      <c r="B1300" s="1">
        <v>1.0780000000000001</v>
      </c>
      <c r="C1300" s="1">
        <v>1.0780000000000001</v>
      </c>
      <c r="D1300" s="123">
        <f>IF(C1300&lt;MAX($C$3:C1300),C1300/MAX($C$3:C1300)-1,0)</f>
        <v>-0.36137440758293837</v>
      </c>
    </row>
    <row r="1301" spans="1:4">
      <c r="A1301" s="25">
        <v>42401</v>
      </c>
      <c r="B1301" s="1">
        <v>1.079</v>
      </c>
      <c r="C1301" s="1">
        <v>1.079</v>
      </c>
      <c r="D1301" s="123">
        <f>IF(C1301&lt;MAX($C$3:C1301),C1301/MAX($C$3:C1301)-1,0)</f>
        <v>-0.36078199052132698</v>
      </c>
    </row>
    <row r="1302" spans="1:4">
      <c r="A1302" s="25">
        <v>42402</v>
      </c>
      <c r="B1302" s="1">
        <v>1.103</v>
      </c>
      <c r="C1302" s="1">
        <v>1.103</v>
      </c>
      <c r="D1302" s="123">
        <f>IF(C1302&lt;MAX($C$3:C1302),C1302/MAX($C$3:C1302)-1,0)</f>
        <v>-0.34656398104265407</v>
      </c>
    </row>
    <row r="1303" spans="1:4">
      <c r="A1303" s="25">
        <v>42403</v>
      </c>
      <c r="B1303" s="1">
        <v>1.103</v>
      </c>
      <c r="C1303" s="1">
        <v>1.103</v>
      </c>
      <c r="D1303" s="123">
        <f>IF(C1303&lt;MAX($C$3:C1303),C1303/MAX($C$3:C1303)-1,0)</f>
        <v>-0.34656398104265407</v>
      </c>
    </row>
    <row r="1304" spans="1:4">
      <c r="A1304" s="25">
        <v>42404</v>
      </c>
      <c r="B1304" s="1">
        <v>1.1140000000000001</v>
      </c>
      <c r="C1304" s="1">
        <v>1.1140000000000001</v>
      </c>
      <c r="D1304" s="123">
        <f>IF(C1304&lt;MAX($C$3:C1304),C1304/MAX($C$3:C1304)-1,0)</f>
        <v>-0.34004739336492884</v>
      </c>
    </row>
    <row r="1305" spans="1:4">
      <c r="A1305" s="25">
        <v>42405</v>
      </c>
      <c r="B1305" s="1">
        <v>1.1060000000000001</v>
      </c>
      <c r="C1305" s="1">
        <v>1.1060000000000001</v>
      </c>
      <c r="D1305" s="123">
        <f>IF(C1305&lt;MAX($C$3:C1305),C1305/MAX($C$3:C1305)-1,0)</f>
        <v>-0.34478672985781977</v>
      </c>
    </row>
    <row r="1306" spans="1:4">
      <c r="A1306" s="25">
        <v>42415</v>
      </c>
      <c r="B1306" s="1">
        <v>1.0960000000000001</v>
      </c>
      <c r="C1306" s="1">
        <v>1.0960000000000001</v>
      </c>
      <c r="D1306" s="123">
        <f>IF(C1306&lt;MAX($C$3:C1306),C1306/MAX($C$3:C1306)-1,0)</f>
        <v>-0.35071090047393361</v>
      </c>
    </row>
    <row r="1307" spans="1:4">
      <c r="A1307" s="25">
        <v>42416</v>
      </c>
      <c r="B1307" s="1">
        <v>1.123</v>
      </c>
      <c r="C1307" s="1">
        <v>1.123</v>
      </c>
      <c r="D1307" s="123">
        <f>IF(C1307&lt;MAX($C$3:C1307),C1307/MAX($C$3:C1307)-1,0)</f>
        <v>-0.33471563981042651</v>
      </c>
    </row>
    <row r="1308" spans="1:4">
      <c r="A1308" s="25">
        <v>42417</v>
      </c>
      <c r="B1308" s="1">
        <v>1.1279999999999999</v>
      </c>
      <c r="C1308" s="1">
        <v>1.1279999999999999</v>
      </c>
      <c r="D1308" s="123">
        <f>IF(C1308&lt;MAX($C$3:C1308),C1308/MAX($C$3:C1308)-1,0)</f>
        <v>-0.33175355450236976</v>
      </c>
    </row>
    <row r="1309" spans="1:4">
      <c r="A1309" s="25">
        <v>42418</v>
      </c>
      <c r="B1309" s="1">
        <v>1.1220000000000001</v>
      </c>
      <c r="C1309" s="1">
        <v>1.1220000000000001</v>
      </c>
      <c r="D1309" s="123">
        <f>IF(C1309&lt;MAX($C$3:C1309),C1309/MAX($C$3:C1309)-1,0)</f>
        <v>-0.3353080568720378</v>
      </c>
    </row>
    <row r="1310" spans="1:4">
      <c r="A1310" s="25">
        <v>42419</v>
      </c>
      <c r="B1310" s="1">
        <v>1.121</v>
      </c>
      <c r="C1310" s="1">
        <v>1.121</v>
      </c>
      <c r="D1310" s="123">
        <f>IF(C1310&lt;MAX($C$3:C1310),C1310/MAX($C$3:C1310)-1,0)</f>
        <v>-0.3359004739336493</v>
      </c>
    </row>
    <row r="1311" spans="1:4">
      <c r="A1311" s="25">
        <v>42422</v>
      </c>
      <c r="B1311" s="1">
        <v>1.1439999999999999</v>
      </c>
      <c r="C1311" s="1">
        <v>1.1439999999999999</v>
      </c>
      <c r="D1311" s="123">
        <f>IF(C1311&lt;MAX($C$3:C1311),C1311/MAX($C$3:C1311)-1,0)</f>
        <v>-0.32227488151658767</v>
      </c>
    </row>
    <row r="1312" spans="1:4">
      <c r="A1312" s="25">
        <v>42423</v>
      </c>
      <c r="B1312" s="1">
        <v>1.143</v>
      </c>
      <c r="C1312" s="1">
        <v>1.143</v>
      </c>
      <c r="D1312" s="123">
        <f>IF(C1312&lt;MAX($C$3:C1312),C1312/MAX($C$3:C1312)-1,0)</f>
        <v>-0.32286729857819907</v>
      </c>
    </row>
    <row r="1313" spans="1:5">
      <c r="A1313" s="25">
        <v>42424</v>
      </c>
      <c r="B1313" s="1">
        <v>1.143</v>
      </c>
      <c r="C1313" s="1">
        <v>1.143</v>
      </c>
      <c r="D1313" s="123">
        <f>IF(C1313&lt;MAX($C$3:C1313),C1313/MAX($C$3:C1313)-1,0)</f>
        <v>-0.32286729857819907</v>
      </c>
    </row>
    <row r="1314" spans="1:5">
      <c r="A1314" s="25">
        <v>42425</v>
      </c>
      <c r="B1314" s="1">
        <v>1.0760000000000001</v>
      </c>
      <c r="C1314" s="1">
        <v>1.0760000000000001</v>
      </c>
      <c r="D1314" s="123">
        <f>IF(C1314&lt;MAX($C$3:C1314),C1314/MAX($C$3:C1314)-1,0)</f>
        <v>-0.36255924170616105</v>
      </c>
    </row>
    <row r="1315" spans="1:5">
      <c r="A1315" s="25">
        <v>42426</v>
      </c>
      <c r="B1315" s="1">
        <v>1.0840000000000001</v>
      </c>
      <c r="C1315" s="1">
        <v>1.0840000000000001</v>
      </c>
      <c r="D1315" s="123">
        <f>IF(C1315&lt;MAX($C$3:C1315),C1315/MAX($C$3:C1315)-1,0)</f>
        <v>-0.35781990521327012</v>
      </c>
    </row>
    <row r="1316" spans="1:5">
      <c r="A1316" s="25">
        <v>42429</v>
      </c>
      <c r="B1316" s="1">
        <v>1.0469999999999999</v>
      </c>
      <c r="C1316" s="1">
        <v>1.0469999999999999</v>
      </c>
      <c r="D1316" s="123">
        <f>IF(C1316&lt;MAX($C$3:C1316),C1316/MAX($C$3:C1316)-1,0)</f>
        <v>-0.37973933649289104</v>
      </c>
      <c r="E1316" s="3">
        <f>IF(C1316&lt;MAX($C$1315:C1316),C1316/MAX($C$1315:C1316)-1,0)</f>
        <v>-3.4132841328413432E-2</v>
      </c>
    </row>
    <row r="1317" spans="1:5">
      <c r="A1317" s="25">
        <v>42430</v>
      </c>
      <c r="B1317" s="1">
        <v>1.0680000000000001</v>
      </c>
      <c r="C1317" s="1">
        <v>1.0680000000000001</v>
      </c>
      <c r="D1317" s="60">
        <f>IF(C1317&lt;MAX($C$3:C1317),C1317/MAX($C$3:C1317)-1,0)</f>
        <v>-0.36729857819905209</v>
      </c>
      <c r="E1317" s="3">
        <f>IF(C1317&lt;MAX($C$1315:C1317),C1317/MAX($C$1315:C1317)-1,0)</f>
        <v>-1.4760147601476037E-2</v>
      </c>
    </row>
    <row r="1318" spans="1:5">
      <c r="A1318" s="25">
        <v>42431</v>
      </c>
      <c r="B1318" s="1">
        <v>1.113</v>
      </c>
      <c r="C1318" s="1">
        <v>1.113</v>
      </c>
      <c r="D1318" s="60">
        <f>IF(C1318&lt;MAX($C$3:C1318),C1318/MAX($C$3:C1318)-1,0)</f>
        <v>-0.34063981042654023</v>
      </c>
      <c r="E1318" s="3">
        <f>IF(C1318&lt;MAX($C$1315:C1318),C1318/MAX($C$1315:C1318)-1,0)</f>
        <v>0</v>
      </c>
    </row>
    <row r="1319" spans="1:5">
      <c r="A1319" s="25">
        <v>42432</v>
      </c>
      <c r="B1319" s="1">
        <v>1.117</v>
      </c>
      <c r="C1319" s="1">
        <v>1.117</v>
      </c>
      <c r="D1319" s="60">
        <f>IF(C1319&lt;MAX($C$3:C1319),C1319/MAX($C$3:C1319)-1,0)</f>
        <v>-0.33827014218009477</v>
      </c>
      <c r="E1319" s="3">
        <f>IF(C1319&lt;MAX($C$1315:C1319),C1319/MAX($C$1315:C1319)-1,0)</f>
        <v>0</v>
      </c>
    </row>
    <row r="1320" spans="1:5">
      <c r="A1320" s="25">
        <v>42433</v>
      </c>
      <c r="B1320" s="1">
        <v>1.115</v>
      </c>
      <c r="C1320" s="1">
        <v>1.115</v>
      </c>
      <c r="D1320" s="60">
        <f>IF(C1320&lt;MAX($C$3:C1320),C1320/MAX($C$3:C1320)-1,0)</f>
        <v>-0.33945497630331756</v>
      </c>
      <c r="E1320" s="3">
        <f>IF(C1320&lt;MAX($C$1315:C1320),C1320/MAX($C$1315:C1320)-1,0)</f>
        <v>-1.7905102954342E-3</v>
      </c>
    </row>
    <row r="1321" spans="1:5">
      <c r="A1321" s="25">
        <v>42436</v>
      </c>
      <c r="B1321" s="1">
        <v>1.1240000000000001</v>
      </c>
      <c r="C1321" s="1">
        <v>1.1240000000000001</v>
      </c>
      <c r="D1321" s="60">
        <f>IF(C1321&lt;MAX($C$3:C1321),C1321/MAX($C$3:C1321)-1,0)</f>
        <v>-0.33412322274881512</v>
      </c>
      <c r="E1321" s="3">
        <f>IF(C1321&lt;MAX($C$1315:C1321),C1321/MAX($C$1315:C1321)-1,0)</f>
        <v>0</v>
      </c>
    </row>
    <row r="1322" spans="1:5">
      <c r="A1322" s="25">
        <v>42437</v>
      </c>
      <c r="B1322" s="1">
        <v>1.123</v>
      </c>
      <c r="C1322" s="1">
        <v>1.123</v>
      </c>
      <c r="D1322" s="60">
        <f>IF(C1322&lt;MAX($C$3:C1322),C1322/MAX($C$3:C1322)-1,0)</f>
        <v>-0.33471563981042651</v>
      </c>
      <c r="E1322" s="3">
        <f>IF(C1322&lt;MAX($C$1315:C1322),C1322/MAX($C$1315:C1322)-1,0)</f>
        <v>-8.8967971530262702E-4</v>
      </c>
    </row>
    <row r="1323" spans="1:5">
      <c r="A1323" s="25">
        <v>42438</v>
      </c>
      <c r="B1323" s="1">
        <v>1.111</v>
      </c>
      <c r="C1323" s="1">
        <v>1.111</v>
      </c>
      <c r="D1323" s="60">
        <f>IF(C1323&lt;MAX($C$3:C1323),C1323/MAX($C$3:C1323)-1,0)</f>
        <v>-0.34182464454976302</v>
      </c>
      <c r="E1323" s="3">
        <f>IF(C1323&lt;MAX($C$1315:C1323),C1323/MAX($C$1315:C1323)-1,0)</f>
        <v>-1.1565836298932486E-2</v>
      </c>
    </row>
    <row r="1324" spans="1:5">
      <c r="A1324" s="25">
        <v>42439</v>
      </c>
      <c r="B1324" s="1">
        <v>1.107</v>
      </c>
      <c r="C1324" s="1">
        <v>1.107</v>
      </c>
      <c r="D1324" s="60">
        <f>IF(C1324&lt;MAX($C$3:C1324),C1324/MAX($C$3:C1324)-1,0)</f>
        <v>-0.34419431279620849</v>
      </c>
      <c r="E1324" s="3">
        <f>IF(C1324&lt;MAX($C$1315:C1324),C1324/MAX($C$1315:C1324)-1,0)</f>
        <v>-1.5124555160142439E-2</v>
      </c>
    </row>
    <row r="1325" spans="1:5">
      <c r="A1325" s="25">
        <v>42440</v>
      </c>
      <c r="B1325" s="1">
        <v>1.105</v>
      </c>
      <c r="C1325" s="1">
        <v>1.105</v>
      </c>
      <c r="D1325" s="60">
        <f>IF(C1325&lt;MAX($C$3:C1325),C1325/MAX($C$3:C1325)-1,0)</f>
        <v>-0.34537914691943128</v>
      </c>
      <c r="E1325" s="3">
        <f>IF(C1325&lt;MAX($C$1315:C1325),C1325/MAX($C$1315:C1325)-1,0)</f>
        <v>-1.6903914590747471E-2</v>
      </c>
    </row>
    <row r="1326" spans="1:5">
      <c r="A1326" s="25">
        <v>42443</v>
      </c>
      <c r="B1326" s="1">
        <v>1.119</v>
      </c>
      <c r="C1326" s="1">
        <v>1.119</v>
      </c>
      <c r="D1326" s="60">
        <f>IF(C1326&lt;MAX($C$3:C1326),C1326/MAX($C$3:C1326)-1,0)</f>
        <v>-0.33708530805687198</v>
      </c>
      <c r="E1326" s="3">
        <f>IF(C1326&lt;MAX($C$1315:C1326),C1326/MAX($C$1315:C1326)-1,0)</f>
        <v>-4.44839857651258E-3</v>
      </c>
    </row>
    <row r="1327" spans="1:5">
      <c r="A1327" s="25">
        <v>42444</v>
      </c>
      <c r="B1327" s="1">
        <v>1.119</v>
      </c>
      <c r="C1327" s="1">
        <v>1.119</v>
      </c>
      <c r="D1327" s="60">
        <f>IF(C1327&lt;MAX($C$3:C1327),C1327/MAX($C$3:C1327)-1,0)</f>
        <v>-0.33708530805687198</v>
      </c>
      <c r="E1327" s="3">
        <f>IF(C1327&lt;MAX($C$1315:C1327),C1327/MAX($C$1315:C1327)-1,0)</f>
        <v>-4.44839857651258E-3</v>
      </c>
    </row>
    <row r="1328" spans="1:5">
      <c r="A1328" s="25">
        <v>42445</v>
      </c>
      <c r="B1328" s="1">
        <v>1.1080000000000001</v>
      </c>
      <c r="C1328" s="1">
        <v>1.1080000000000001</v>
      </c>
      <c r="D1328" s="60">
        <f>IF(C1328&lt;MAX($C$3:C1328),C1328/MAX($C$3:C1328)-1,0)</f>
        <v>-0.3436018957345971</v>
      </c>
      <c r="E1328" s="3">
        <f>IF(C1328&lt;MAX($C$1315:C1328),C1328/MAX($C$1315:C1328)-1,0)</f>
        <v>-1.4234875444839923E-2</v>
      </c>
    </row>
    <row r="1329" spans="1:5">
      <c r="A1329" s="25">
        <v>42446</v>
      </c>
      <c r="B1329" s="1">
        <v>1.1299999999999999</v>
      </c>
      <c r="C1329" s="1">
        <v>1.1299999999999999</v>
      </c>
      <c r="D1329" s="60">
        <f>IF(C1329&lt;MAX($C$3:C1329),C1329/MAX($C$3:C1329)-1,0)</f>
        <v>-0.33056872037914697</v>
      </c>
      <c r="E1329" s="3">
        <f>IF(C1329&lt;MAX($C$1315:C1329),C1329/MAX($C$1315:C1329)-1,0)</f>
        <v>0</v>
      </c>
    </row>
    <row r="1330" spans="1:5">
      <c r="A1330" s="25">
        <v>42447</v>
      </c>
      <c r="B1330" s="1">
        <v>1.1499999999999999</v>
      </c>
      <c r="C1330" s="1">
        <v>1.1499999999999999</v>
      </c>
      <c r="D1330" s="60">
        <f>IF(C1330&lt;MAX($C$3:C1330),C1330/MAX($C$3:C1330)-1,0)</f>
        <v>-0.31872037914691942</v>
      </c>
      <c r="E1330" s="3">
        <f>IF(C1330&lt;MAX($C$1315:C1330),C1330/MAX($C$1315:C1330)-1,0)</f>
        <v>0</v>
      </c>
    </row>
    <row r="1331" spans="1:5">
      <c r="A1331" s="25">
        <v>42450</v>
      </c>
      <c r="B1331" s="1">
        <v>1.1659999999999999</v>
      </c>
      <c r="C1331" s="1">
        <v>1.1659999999999999</v>
      </c>
      <c r="D1331" s="60">
        <f>IF(C1331&lt;MAX($C$3:C1331),C1331/MAX($C$3:C1331)-1,0)</f>
        <v>-0.30924170616113744</v>
      </c>
      <c r="E1331" s="3">
        <f>IF(C1331&lt;MAX($C$1315:C1331),C1331/MAX($C$1315:C1331)-1,0)</f>
        <v>0</v>
      </c>
    </row>
    <row r="1332" spans="1:5">
      <c r="A1332" s="25">
        <v>42451</v>
      </c>
      <c r="B1332" s="1">
        <v>1.1659999999999999</v>
      </c>
      <c r="C1332" s="1">
        <v>1.1659999999999999</v>
      </c>
      <c r="D1332" s="60">
        <f>IF(C1332&lt;MAX($C$3:C1332),C1332/MAX($C$3:C1332)-1,0)</f>
        <v>-0.30924170616113744</v>
      </c>
      <c r="E1332" s="3">
        <f>IF(C1332&lt;MAX($C$1315:C1332),C1332/MAX($C$1315:C1332)-1,0)</f>
        <v>0</v>
      </c>
    </row>
    <row r="1333" spans="1:5">
      <c r="A1333" s="25">
        <v>42452</v>
      </c>
      <c r="B1333" s="1">
        <v>1.167</v>
      </c>
      <c r="C1333" s="1">
        <v>1.167</v>
      </c>
      <c r="D1333" s="60">
        <f>IF(C1333&lt;MAX($C$3:C1333),C1333/MAX($C$3:C1333)-1,0)</f>
        <v>-0.30864928909952605</v>
      </c>
      <c r="E1333" s="3">
        <f>IF(C1333&lt;MAX($C$1315:C1333),C1333/MAX($C$1315:C1333)-1,0)</f>
        <v>0</v>
      </c>
    </row>
    <row r="1334" spans="1:5">
      <c r="A1334" s="25">
        <v>42453</v>
      </c>
      <c r="B1334" s="1">
        <v>1.165</v>
      </c>
      <c r="C1334" s="1">
        <v>1.165</v>
      </c>
      <c r="D1334" s="60">
        <f>IF(C1334&lt;MAX($C$3:C1334),C1334/MAX($C$3:C1334)-1,0)</f>
        <v>-0.30983412322274873</v>
      </c>
      <c r="E1334" s="3">
        <f>IF(C1334&lt;MAX($C$1315:C1334),C1334/MAX($C$1315:C1334)-1,0)</f>
        <v>-1.7137960582690459E-3</v>
      </c>
    </row>
    <row r="1335" spans="1:5">
      <c r="A1335" s="25">
        <v>42454</v>
      </c>
      <c r="B1335" s="1">
        <v>1.1719999999999999</v>
      </c>
      <c r="C1335" s="1">
        <v>1.1719999999999999</v>
      </c>
      <c r="D1335" s="60">
        <f>IF(C1335&lt;MAX($C$3:C1335),C1335/MAX($C$3:C1335)-1,0)</f>
        <v>-0.30568720379146919</v>
      </c>
      <c r="E1335" s="3">
        <f>IF(C1335&lt;MAX($C$1315:C1335),C1335/MAX($C$1315:C1335)-1,0)</f>
        <v>0</v>
      </c>
    </row>
    <row r="1336" spans="1:5">
      <c r="A1336" s="25">
        <v>42457</v>
      </c>
      <c r="B1336" s="1">
        <v>1.181</v>
      </c>
      <c r="C1336" s="1">
        <v>1.181</v>
      </c>
      <c r="D1336" s="60">
        <f>IF(C1336&lt;MAX($C$3:C1336),C1336/MAX($C$3:C1336)-1,0)</f>
        <v>-0.30035545023696675</v>
      </c>
      <c r="E1336" s="3">
        <f>IF(C1336&lt;MAX($C$1315:C1336),C1336/MAX($C$1315:C1336)-1,0)</f>
        <v>0</v>
      </c>
    </row>
    <row r="1337" spans="1:5">
      <c r="A1337" s="25">
        <v>42458</v>
      </c>
      <c r="B1337" s="1">
        <v>1.1639999999999999</v>
      </c>
      <c r="C1337" s="1">
        <v>1.1639999999999999</v>
      </c>
      <c r="D1337" s="60">
        <f>IF(C1337&lt;MAX($C$3:C1337),C1337/MAX($C$3:C1337)-1,0)</f>
        <v>-0.31042654028436023</v>
      </c>
      <c r="E1337" s="3">
        <f>IF(C1337&lt;MAX($C$1315:C1337),C1337/MAX($C$1315:C1337)-1,0)</f>
        <v>-1.4394580863674955E-2</v>
      </c>
    </row>
    <row r="1338" spans="1:5">
      <c r="A1338" s="25">
        <v>42459</v>
      </c>
      <c r="B1338" s="1">
        <v>1.1879999999999999</v>
      </c>
      <c r="C1338" s="1">
        <v>1.1879999999999999</v>
      </c>
      <c r="D1338" s="60">
        <f>IF(C1338&lt;MAX($C$3:C1338),C1338/MAX($C$3:C1338)-1,0)</f>
        <v>-0.29620853080568721</v>
      </c>
      <c r="E1338" s="3">
        <f>IF(C1338&lt;MAX($C$1315:C1338),C1338/MAX($C$1315:C1338)-1,0)</f>
        <v>0</v>
      </c>
    </row>
    <row r="1339" spans="1:5">
      <c r="A1339" s="25">
        <v>42460</v>
      </c>
      <c r="B1339" s="1">
        <v>1.194</v>
      </c>
      <c r="C1339" s="1">
        <v>1.194</v>
      </c>
      <c r="D1339" s="60">
        <f>IF(C1339&lt;MAX($C$3:C1339),C1339/MAX($C$3:C1339)-1,0)</f>
        <v>-0.29265402843601895</v>
      </c>
      <c r="E1339" s="3">
        <f>IF(C1339&lt;MAX($C$1315:C1339),C1339/MAX($C$1315:C1339)-1,0)</f>
        <v>0</v>
      </c>
    </row>
    <row r="1340" spans="1:5">
      <c r="A1340" s="25">
        <v>42461</v>
      </c>
      <c r="B1340" s="1">
        <v>1.1870000000000001</v>
      </c>
      <c r="C1340" s="1">
        <v>1.1870000000000001</v>
      </c>
      <c r="D1340" s="60">
        <f>IF(C1340&lt;MAX($C$3:C1340),C1340/MAX($C$3:C1340)-1,0)</f>
        <v>-0.29680094786729849</v>
      </c>
      <c r="E1340" s="3">
        <f>IF(C1340&lt;MAX($C$1315:C1340),C1340/MAX($C$1315:C1340)-1,0)</f>
        <v>-5.862646566164087E-3</v>
      </c>
    </row>
    <row r="1341" spans="1:5">
      <c r="A1341" s="25">
        <v>42465</v>
      </c>
      <c r="B1341" s="1">
        <v>1.2050000000000001</v>
      </c>
      <c r="C1341" s="1">
        <v>1.2050000000000001</v>
      </c>
      <c r="D1341" s="60">
        <f>IF(C1341&lt;MAX($C$3:C1341),C1341/MAX($C$3:C1341)-1,0)</f>
        <v>-0.28613744075829373</v>
      </c>
      <c r="E1341" s="3">
        <f>IF(C1341&lt;MAX($C$1315:C1341),C1341/MAX($C$1315:C1341)-1,0)</f>
        <v>0</v>
      </c>
    </row>
    <row r="1342" spans="1:5">
      <c r="A1342" s="25">
        <v>42466</v>
      </c>
      <c r="B1342" s="1">
        <v>1.2190000000000001</v>
      </c>
      <c r="C1342" s="1">
        <v>1.2190000000000001</v>
      </c>
      <c r="D1342" s="60">
        <f>IF(C1342&lt;MAX($C$3:C1342),C1342/MAX($C$3:C1342)-1,0)</f>
        <v>-0.27784360189573454</v>
      </c>
      <c r="E1342" s="3">
        <f>IF(C1342&lt;MAX($C$1315:C1342),C1342/MAX($C$1315:C1342)-1,0)</f>
        <v>0</v>
      </c>
    </row>
    <row r="1343" spans="1:5">
      <c r="A1343" s="25">
        <v>42467</v>
      </c>
      <c r="B1343" s="1">
        <v>1.2010000000000001</v>
      </c>
      <c r="C1343" s="1">
        <v>1.2010000000000001</v>
      </c>
      <c r="D1343" s="60">
        <f>IF(C1343&lt;MAX($C$3:C1343),C1343/MAX($C$3:C1343)-1,0)</f>
        <v>-0.2885071090047393</v>
      </c>
      <c r="E1343" s="3">
        <f>IF(C1343&lt;MAX($C$1315:C1343),C1343/MAX($C$1315:C1343)-1,0)</f>
        <v>-1.4766201804757961E-2</v>
      </c>
    </row>
    <row r="1344" spans="1:5">
      <c r="A1344" s="25">
        <v>42468</v>
      </c>
      <c r="B1344" s="1">
        <v>1.194</v>
      </c>
      <c r="C1344" s="1">
        <v>1.194</v>
      </c>
      <c r="D1344" s="60">
        <f>IF(C1344&lt;MAX($C$3:C1344),C1344/MAX($C$3:C1344)-1,0)</f>
        <v>-0.29265402843601895</v>
      </c>
      <c r="E1344" s="3">
        <f>IF(C1344&lt;MAX($C$1315:C1344),C1344/MAX($C$1315:C1344)-1,0)</f>
        <v>-2.0508613617719496E-2</v>
      </c>
    </row>
    <row r="1345" spans="1:5">
      <c r="A1345" s="25">
        <v>42471</v>
      </c>
      <c r="B1345" s="1">
        <v>1.2090000000000001</v>
      </c>
      <c r="C1345" s="1">
        <v>1.2090000000000001</v>
      </c>
      <c r="D1345" s="60">
        <f>IF(C1345&lt;MAX($C$3:C1345),C1345/MAX($C$3:C1345)-1,0)</f>
        <v>-0.28376777251184826</v>
      </c>
      <c r="E1345" s="3">
        <f>IF(C1345&lt;MAX($C$1315:C1345),C1345/MAX($C$1315:C1345)-1,0)</f>
        <v>-8.2034454470877316E-3</v>
      </c>
    </row>
    <row r="1346" spans="1:5">
      <c r="A1346" s="25">
        <v>42472</v>
      </c>
      <c r="B1346" s="1">
        <v>1.2050000000000001</v>
      </c>
      <c r="C1346" s="1">
        <v>1.2050000000000001</v>
      </c>
      <c r="D1346" s="60">
        <f>IF(C1346&lt;MAX($C$3:C1346),C1346/MAX($C$3:C1346)-1,0)</f>
        <v>-0.28613744075829373</v>
      </c>
      <c r="E1346" s="3">
        <f>IF(C1346&lt;MAX($C$1315:C1346),C1346/MAX($C$1315:C1346)-1,0)</f>
        <v>-1.1484823625922846E-2</v>
      </c>
    </row>
    <row r="1347" spans="1:5">
      <c r="A1347" s="25">
        <v>42473</v>
      </c>
      <c r="B1347" s="1">
        <v>1.21</v>
      </c>
      <c r="C1347" s="1">
        <v>1.21</v>
      </c>
      <c r="D1347" s="60">
        <f>IF(C1347&lt;MAX($C$3:C1347),C1347/MAX($C$3:C1347)-1,0)</f>
        <v>-0.28317535545023698</v>
      </c>
      <c r="E1347" s="3">
        <f>IF(C1347&lt;MAX($C$1315:C1347),C1347/MAX($C$1315:C1347)-1,0)</f>
        <v>-7.3831009023791472E-3</v>
      </c>
    </row>
    <row r="1348" spans="1:5">
      <c r="A1348" s="25">
        <v>42474</v>
      </c>
      <c r="B1348" s="1">
        <v>1.22</v>
      </c>
      <c r="C1348" s="1">
        <v>1.22</v>
      </c>
      <c r="D1348" s="60">
        <f>IF(C1348&lt;MAX($C$3:C1348),C1348/MAX($C$3:C1348)-1,0)</f>
        <v>-0.27725118483412325</v>
      </c>
      <c r="E1348" s="3">
        <f>IF(C1348&lt;MAX($C$1315:C1348),C1348/MAX($C$1315:C1348)-1,0)</f>
        <v>0</v>
      </c>
    </row>
    <row r="1349" spans="1:5">
      <c r="A1349" s="25">
        <v>42475</v>
      </c>
      <c r="B1349" s="1">
        <v>1.2150000000000001</v>
      </c>
      <c r="C1349" s="1">
        <v>1.2150000000000001</v>
      </c>
      <c r="D1349" s="60">
        <f>IF(C1349&lt;MAX($C$3:C1349),C1349/MAX($C$3:C1349)-1,0)</f>
        <v>-0.28021327014218</v>
      </c>
      <c r="E1349" s="3">
        <f>IF(C1349&lt;MAX($C$1315:C1349),C1349/MAX($C$1315:C1349)-1,0)</f>
        <v>-4.098360655737654E-3</v>
      </c>
    </row>
    <row r="1350" spans="1:5">
      <c r="A1350" s="25">
        <v>42478</v>
      </c>
      <c r="B1350" s="1">
        <v>1.206</v>
      </c>
      <c r="C1350" s="1">
        <v>1.206</v>
      </c>
      <c r="D1350" s="60">
        <f>IF(C1350&lt;MAX($C$3:C1350),C1350/MAX($C$3:C1350)-1,0)</f>
        <v>-0.28554502369668244</v>
      </c>
      <c r="E1350" s="3">
        <f>IF(C1350&lt;MAX($C$1315:C1350),C1350/MAX($C$1315:C1350)-1,0)</f>
        <v>-1.1475409836065542E-2</v>
      </c>
    </row>
    <row r="1351" spans="1:5">
      <c r="A1351" s="25">
        <v>42479</v>
      </c>
      <c r="B1351" s="1">
        <v>1.2110000000000001</v>
      </c>
      <c r="C1351" s="1">
        <v>1.2110000000000001</v>
      </c>
      <c r="D1351" s="60">
        <f>IF(C1351&lt;MAX($C$3:C1351),C1351/MAX($C$3:C1351)-1,0)</f>
        <v>-0.28258293838862547</v>
      </c>
      <c r="E1351" s="3">
        <f>IF(C1351&lt;MAX($C$1315:C1351),C1351/MAX($C$1315:C1351)-1,0)</f>
        <v>-7.3770491803277771E-3</v>
      </c>
    </row>
    <row r="1352" spans="1:5">
      <c r="A1352" s="25">
        <v>42480</v>
      </c>
      <c r="B1352" s="1">
        <v>1.1759999999999999</v>
      </c>
      <c r="C1352" s="1">
        <v>1.1759999999999999</v>
      </c>
      <c r="D1352" s="60">
        <f>IF(C1352&lt;MAX($C$3:C1352),C1352/MAX($C$3:C1352)-1,0)</f>
        <v>-0.30331753554502372</v>
      </c>
      <c r="E1352" s="3">
        <f>IF(C1352&lt;MAX($C$1315:C1352),C1352/MAX($C$1315:C1352)-1,0)</f>
        <v>-3.6065573770491799E-2</v>
      </c>
    </row>
    <row r="1353" spans="1:5">
      <c r="A1353" s="25">
        <v>42481</v>
      </c>
      <c r="B1353" s="1">
        <v>1.173</v>
      </c>
      <c r="C1353" s="1">
        <v>1.173</v>
      </c>
      <c r="D1353" s="60">
        <f>IF(C1353&lt;MAX($C$3:C1353),C1353/MAX($C$3:C1353)-1,0)</f>
        <v>-0.30509478672985779</v>
      </c>
      <c r="E1353" s="3">
        <f>IF(C1353&lt;MAX($C$1315:C1353),C1353/MAX($C$1315:C1353)-1,0)</f>
        <v>-3.8524590163934391E-2</v>
      </c>
    </row>
    <row r="1354" spans="1:5">
      <c r="A1354" s="25">
        <v>42482</v>
      </c>
      <c r="B1354" s="1">
        <v>1.194</v>
      </c>
      <c r="C1354" s="1">
        <v>1.194</v>
      </c>
      <c r="D1354" s="60">
        <f>IF(C1354&lt;MAX($C$3:C1354),C1354/MAX($C$3:C1354)-1,0)</f>
        <v>-0.29265402843601895</v>
      </c>
      <c r="E1354" s="3">
        <f>IF(C1354&lt;MAX($C$1315:C1354),C1354/MAX($C$1315:C1354)-1,0)</f>
        <v>-2.1311475409836134E-2</v>
      </c>
    </row>
    <row r="1355" spans="1:5">
      <c r="A1355" s="25">
        <v>42485</v>
      </c>
      <c r="B1355" s="1">
        <v>1.19</v>
      </c>
      <c r="C1355" s="1">
        <v>1.19</v>
      </c>
      <c r="D1355" s="60">
        <f>IF(C1355&lt;MAX($C$3:C1355),C1355/MAX($C$3:C1355)-1,0)</f>
        <v>-0.29502369668246442</v>
      </c>
      <c r="E1355" s="3">
        <f>IF(C1355&lt;MAX($C$1315:C1355),C1355/MAX($C$1315:C1355)-1,0)</f>
        <v>-2.4590163934426257E-2</v>
      </c>
    </row>
    <row r="1356" spans="1:5">
      <c r="A1356" s="25">
        <v>42486</v>
      </c>
      <c r="B1356" s="1">
        <v>1.2010000000000001</v>
      </c>
      <c r="C1356" s="1">
        <v>1.2010000000000001</v>
      </c>
      <c r="D1356" s="60">
        <f>IF(C1356&lt;MAX($C$3:C1356),C1356/MAX($C$3:C1356)-1,0)</f>
        <v>-0.2885071090047393</v>
      </c>
      <c r="E1356" s="3">
        <f>IF(C1356&lt;MAX($C$1315:C1356),C1356/MAX($C$1315:C1356)-1,0)</f>
        <v>-1.5573770491803196E-2</v>
      </c>
    </row>
    <row r="1357" spans="1:5">
      <c r="A1357" s="25">
        <v>42487</v>
      </c>
      <c r="B1357" s="1">
        <v>1.206</v>
      </c>
      <c r="C1357" s="1">
        <v>1.206</v>
      </c>
      <c r="D1357" s="60">
        <f>IF(C1357&lt;MAX($C$3:C1357),C1357/MAX($C$3:C1357)-1,0)</f>
        <v>-0.28554502369668244</v>
      </c>
      <c r="E1357" s="3">
        <f>IF(C1357&lt;MAX($C$1315:C1357),C1357/MAX($C$1315:C1357)-1,0)</f>
        <v>-1.1475409836065542E-2</v>
      </c>
    </row>
    <row r="1358" spans="1:5">
      <c r="A1358" s="25">
        <v>42488</v>
      </c>
      <c r="B1358" s="1">
        <v>1.204</v>
      </c>
      <c r="C1358" s="1">
        <v>1.204</v>
      </c>
      <c r="D1358" s="60">
        <f>IF(C1358&lt;MAX($C$3:C1358),C1358/MAX($C$3:C1358)-1,0)</f>
        <v>-0.28672985781990523</v>
      </c>
      <c r="E1358" s="3">
        <f>IF(C1358&lt;MAX($C$1315:C1358),C1358/MAX($C$1315:C1358)-1,0)</f>
        <v>-1.3114754098360715E-2</v>
      </c>
    </row>
    <row r="1359" spans="1:5">
      <c r="A1359" s="25">
        <v>42489</v>
      </c>
      <c r="B1359" s="1">
        <v>1.2130000000000001</v>
      </c>
      <c r="C1359" s="1">
        <v>1.2130000000000001</v>
      </c>
      <c r="D1359" s="60">
        <f>IF(C1359&lt;MAX($C$3:C1359),C1359/MAX($C$3:C1359)-1,0)</f>
        <v>-0.28139810426540279</v>
      </c>
      <c r="E1359" s="3">
        <f>IF(C1359&lt;MAX($C$1315:C1359),C1359/MAX($C$1315:C1359)-1,0)</f>
        <v>-5.7377049180327155E-3</v>
      </c>
    </row>
    <row r="1360" spans="1:5">
      <c r="A1360" s="25">
        <v>42493</v>
      </c>
      <c r="B1360" s="1">
        <v>1.2589999999999999</v>
      </c>
      <c r="C1360" s="1">
        <v>1.2589999999999999</v>
      </c>
      <c r="D1360" s="60">
        <f>IF(C1360&lt;MAX($C$3:C1360),C1360/MAX($C$3:C1360)-1,0)</f>
        <v>-0.25414691943127965</v>
      </c>
      <c r="E1360" s="3">
        <f>IF(C1360&lt;MAX($C$1315:C1360),C1360/MAX($C$1315:C1360)-1,0)</f>
        <v>0</v>
      </c>
    </row>
    <row r="1361" spans="1:5">
      <c r="A1361" s="25">
        <v>42494</v>
      </c>
      <c r="B1361" s="1">
        <v>1.25</v>
      </c>
      <c r="C1361" s="1">
        <v>1.25</v>
      </c>
      <c r="D1361" s="60">
        <f>IF(C1361&lt;MAX($C$3:C1361),C1361/MAX($C$3:C1361)-1,0)</f>
        <v>-0.25947867298578198</v>
      </c>
      <c r="E1361" s="3">
        <f>IF(C1361&lt;MAX($C$1315:C1361),C1361/MAX($C$1315:C1361)-1,0)</f>
        <v>-7.1485305798252297E-3</v>
      </c>
    </row>
    <row r="1362" spans="1:5">
      <c r="A1362" s="25">
        <v>42495</v>
      </c>
      <c r="B1362" s="1">
        <v>1.252</v>
      </c>
      <c r="C1362" s="1">
        <v>1.252</v>
      </c>
      <c r="D1362" s="60">
        <f>IF(C1362&lt;MAX($C$3:C1362),C1362/MAX($C$3:C1362)-1,0)</f>
        <v>-0.25829383886255919</v>
      </c>
      <c r="E1362" s="3">
        <f>IF(C1362&lt;MAX($C$1315:C1362),C1362/MAX($C$1315:C1362)-1,0)</f>
        <v>-5.5599682287529317E-3</v>
      </c>
    </row>
    <row r="1363" spans="1:5">
      <c r="A1363" s="25">
        <v>42496</v>
      </c>
      <c r="B1363" s="1">
        <v>1.212</v>
      </c>
      <c r="C1363" s="1">
        <v>1.212</v>
      </c>
      <c r="D1363" s="60">
        <f>IF(C1363&lt;MAX($C$3:C1363),C1363/MAX($C$3:C1363)-1,0)</f>
        <v>-0.28199052132701419</v>
      </c>
      <c r="E1363" s="3">
        <f>IF(C1363&lt;MAX($C$1315:C1363),C1363/MAX($C$1315:C1363)-1,0)</f>
        <v>-3.7331215250198557E-2</v>
      </c>
    </row>
    <row r="1364" spans="1:5">
      <c r="A1364" s="25">
        <v>42499</v>
      </c>
      <c r="B1364" s="1">
        <v>1.202</v>
      </c>
      <c r="C1364" s="1">
        <v>1.202</v>
      </c>
      <c r="D1364" s="60">
        <f>IF(C1364&lt;MAX($C$3:C1364),C1364/MAX($C$3:C1364)-1,0)</f>
        <v>-0.28791469194312791</v>
      </c>
      <c r="E1364" s="3">
        <f>IF(C1364&lt;MAX($C$1315:C1364),C1364/MAX($C$1315:C1364)-1,0)</f>
        <v>-4.5274027005559936E-2</v>
      </c>
    </row>
    <row r="1365" spans="1:5">
      <c r="A1365" s="25">
        <v>42500</v>
      </c>
      <c r="B1365" s="1">
        <v>1.218</v>
      </c>
      <c r="C1365" s="1">
        <v>1.218</v>
      </c>
      <c r="D1365" s="60">
        <f>IF(C1365&lt;MAX($C$3:C1365),C1365/MAX($C$3:C1365)-1,0)</f>
        <v>-0.27843601895734593</v>
      </c>
      <c r="E1365" s="3">
        <f>IF(C1365&lt;MAX($C$1315:C1365),C1365/MAX($C$1315:C1365)-1,0)</f>
        <v>-3.2565528196981663E-2</v>
      </c>
    </row>
    <row r="1366" spans="1:5">
      <c r="A1366" s="25">
        <v>42501</v>
      </c>
      <c r="B1366" s="1">
        <v>1.2350000000000001</v>
      </c>
      <c r="C1366" s="1">
        <v>1.2350000000000001</v>
      </c>
      <c r="D1366" s="60">
        <f>IF(C1366&lt;MAX($C$3:C1366),C1366/MAX($C$3:C1366)-1,0)</f>
        <v>-0.26836492890995256</v>
      </c>
      <c r="E1366" s="3">
        <f>IF(C1366&lt;MAX($C$1315:C1366),C1366/MAX($C$1315:C1366)-1,0)</f>
        <v>-1.9062748212867242E-2</v>
      </c>
    </row>
    <row r="1367" spans="1:5">
      <c r="A1367" s="25">
        <v>42502</v>
      </c>
      <c r="B1367" s="1">
        <v>1.2330000000000001</v>
      </c>
      <c r="C1367" s="1">
        <v>1.2330000000000001</v>
      </c>
      <c r="D1367" s="60">
        <f>IF(C1367&lt;MAX($C$3:C1367),C1367/MAX($C$3:C1367)-1,0)</f>
        <v>-0.26954976303317524</v>
      </c>
      <c r="E1367" s="3">
        <f>IF(C1367&lt;MAX($C$1315:C1367),C1367/MAX($C$1315:C1367)-1,0)</f>
        <v>-2.0651310563939429E-2</v>
      </c>
    </row>
    <row r="1368" spans="1:5">
      <c r="A1368" s="25">
        <v>42503</v>
      </c>
      <c r="B1368" s="1">
        <v>1.2210000000000001</v>
      </c>
      <c r="C1368" s="1">
        <v>1.2210000000000001</v>
      </c>
      <c r="D1368" s="60">
        <f>IF(C1368&lt;MAX($C$3:C1368),C1368/MAX($C$3:C1368)-1,0)</f>
        <v>-0.27665876777251175</v>
      </c>
      <c r="E1368" s="3">
        <f>IF(C1368&lt;MAX($C$1315:C1368),C1368/MAX($C$1315:C1368)-1,0)</f>
        <v>-3.0182684670373217E-2</v>
      </c>
    </row>
    <row r="1369" spans="1:5">
      <c r="A1369" s="25">
        <v>42506</v>
      </c>
      <c r="B1369" s="1">
        <v>1.238</v>
      </c>
      <c r="C1369" s="1">
        <v>1.238</v>
      </c>
      <c r="D1369" s="60">
        <f>IF(C1369&lt;MAX($C$3:C1369),C1369/MAX($C$3:C1369)-1,0)</f>
        <v>-0.26658767772511849</v>
      </c>
      <c r="E1369" s="3">
        <f>IF(C1369&lt;MAX($C$1315:C1369),C1369/MAX($C$1315:C1369)-1,0)</f>
        <v>-1.6679904686258906E-2</v>
      </c>
    </row>
    <row r="1370" spans="1:5">
      <c r="A1370" s="25">
        <v>42507</v>
      </c>
      <c r="B1370" s="1">
        <v>1.2250000000000001</v>
      </c>
      <c r="C1370" s="1">
        <v>1.2250000000000001</v>
      </c>
      <c r="D1370" s="60">
        <f>IF(C1370&lt;MAX($C$3:C1370),C1370/MAX($C$3:C1370)-1,0)</f>
        <v>-0.27428909952606628</v>
      </c>
      <c r="E1370" s="3">
        <f>IF(C1370&lt;MAX($C$1315:C1370),C1370/MAX($C$1315:C1370)-1,0)</f>
        <v>-2.7005559968228621E-2</v>
      </c>
    </row>
    <row r="1371" spans="1:5">
      <c r="A1371" s="25">
        <v>42508</v>
      </c>
      <c r="B1371" s="1">
        <v>1.2</v>
      </c>
      <c r="C1371" s="1">
        <v>1.2</v>
      </c>
      <c r="D1371" s="60">
        <f>IF(C1371&lt;MAX($C$3:C1371),C1371/MAX($C$3:C1371)-1,0)</f>
        <v>-0.2890995260663507</v>
      </c>
      <c r="E1371" s="3">
        <f>IF(C1371&lt;MAX($C$1315:C1371),C1371/MAX($C$1315:C1371)-1,0)</f>
        <v>-4.6862589356632234E-2</v>
      </c>
    </row>
    <row r="1372" spans="1:5">
      <c r="A1372" s="25">
        <v>42509</v>
      </c>
      <c r="B1372" s="1">
        <v>1.1990000000000001</v>
      </c>
      <c r="C1372" s="1">
        <v>1.1990000000000001</v>
      </c>
      <c r="D1372" s="60">
        <f>IF(C1372&lt;MAX($C$3:C1372),C1372/MAX($C$3:C1372)-1,0)</f>
        <v>-0.28969194312796198</v>
      </c>
      <c r="E1372" s="3">
        <f>IF(C1372&lt;MAX($C$1315:C1372),C1372/MAX($C$1315:C1372)-1,0)</f>
        <v>-4.7656870532168272E-2</v>
      </c>
    </row>
    <row r="1373" spans="1:5">
      <c r="A1373" s="25">
        <v>42510</v>
      </c>
      <c r="B1373" s="1">
        <v>1.21</v>
      </c>
      <c r="C1373" s="1">
        <v>1.21</v>
      </c>
      <c r="D1373" s="60">
        <f>IF(C1373&lt;MAX($C$3:C1373),C1373/MAX($C$3:C1373)-1,0)</f>
        <v>-0.28317535545023698</v>
      </c>
      <c r="E1373" s="3">
        <f>IF(C1373&lt;MAX($C$1315:C1373),C1373/MAX($C$1315:C1373)-1,0)</f>
        <v>-3.8919777601270744E-2</v>
      </c>
    </row>
    <row r="1374" spans="1:5">
      <c r="A1374" s="25">
        <v>42513</v>
      </c>
      <c r="B1374" s="1">
        <v>1.224</v>
      </c>
      <c r="C1374" s="1">
        <v>1.224</v>
      </c>
      <c r="D1374" s="60">
        <f>IF(C1374&lt;MAX($C$3:C1374),C1374/MAX($C$3:C1374)-1,0)</f>
        <v>-0.27488151658767768</v>
      </c>
      <c r="E1374" s="3">
        <f>IF(C1374&lt;MAX($C$1315:C1374),C1374/MAX($C$1315:C1374)-1,0)</f>
        <v>-2.7799841143764881E-2</v>
      </c>
    </row>
    <row r="1375" spans="1:5">
      <c r="A1375" s="25">
        <v>42514</v>
      </c>
      <c r="B1375" s="1">
        <v>1.2090000000000001</v>
      </c>
      <c r="C1375" s="1">
        <v>1.2090000000000001</v>
      </c>
      <c r="D1375" s="60">
        <f>IF(C1375&lt;MAX($C$3:C1375),C1375/MAX($C$3:C1375)-1,0)</f>
        <v>-0.28376777251184826</v>
      </c>
      <c r="E1375" s="3">
        <f>IF(C1375&lt;MAX($C$1315:C1375),C1375/MAX($C$1315:C1375)-1,0)</f>
        <v>-3.9714058776806893E-2</v>
      </c>
    </row>
    <row r="1376" spans="1:5">
      <c r="A1376" s="25">
        <v>42515</v>
      </c>
      <c r="B1376" s="1">
        <v>1.2</v>
      </c>
      <c r="C1376" s="1">
        <v>1.2</v>
      </c>
      <c r="D1376" s="60">
        <f>IF(C1376&lt;MAX($C$3:C1376),C1376/MAX($C$3:C1376)-1,0)</f>
        <v>-0.2890995260663507</v>
      </c>
      <c r="E1376" s="3">
        <f>IF(C1376&lt;MAX($C$1315:C1376),C1376/MAX($C$1315:C1376)-1,0)</f>
        <v>-4.6862589356632234E-2</v>
      </c>
    </row>
    <row r="1377" spans="1:5">
      <c r="A1377" s="25">
        <v>42516</v>
      </c>
      <c r="B1377" s="1">
        <v>1.208</v>
      </c>
      <c r="C1377" s="1">
        <v>1.208</v>
      </c>
      <c r="D1377" s="60">
        <f>IF(C1377&lt;MAX($C$3:C1377),C1377/MAX($C$3:C1377)-1,0)</f>
        <v>-0.28436018957345977</v>
      </c>
      <c r="E1377" s="3">
        <f>IF(C1377&lt;MAX($C$1315:C1377),C1377/MAX($C$1315:C1377)-1,0)</f>
        <v>-4.0508339952343042E-2</v>
      </c>
    </row>
    <row r="1378" spans="1:5">
      <c r="A1378" s="25">
        <v>42517</v>
      </c>
      <c r="B1378" s="1">
        <v>1.2070000000000001</v>
      </c>
      <c r="C1378" s="1">
        <v>1.2070000000000001</v>
      </c>
      <c r="D1378" s="60">
        <f>IF(C1378&lt;MAX($C$3:C1378),C1378/MAX($C$3:C1378)-1,0)</f>
        <v>-0.28495260663507105</v>
      </c>
      <c r="E1378" s="3">
        <f>IF(C1378&lt;MAX($C$1315:C1378),C1378/MAX($C$1315:C1378)-1,0)</f>
        <v>-4.130262112787908E-2</v>
      </c>
    </row>
    <row r="1379" spans="1:5">
      <c r="A1379" s="25">
        <v>42520</v>
      </c>
      <c r="B1379" s="1">
        <v>1.2030000000000001</v>
      </c>
      <c r="C1379" s="1">
        <v>1.2030000000000001</v>
      </c>
      <c r="D1379" s="60">
        <f>IF(C1379&lt;MAX($C$3:C1379),C1379/MAX($C$3:C1379)-1,0)</f>
        <v>-0.28732227488151652</v>
      </c>
      <c r="E1379" s="3">
        <f>IF(C1379&lt;MAX($C$1315:C1379),C1379/MAX($C$1315:C1379)-1,0)</f>
        <v>-4.4479745830023676E-2</v>
      </c>
    </row>
    <row r="1380" spans="1:5">
      <c r="A1380" s="25">
        <v>42521</v>
      </c>
      <c r="B1380" s="1">
        <v>1.2430000000000001</v>
      </c>
      <c r="C1380" s="1">
        <v>1.2430000000000001</v>
      </c>
      <c r="D1380" s="60">
        <f>IF(C1380&lt;MAX($C$3:C1380),C1380/MAX($C$3:C1380)-1,0)</f>
        <v>-0.26362559241706152</v>
      </c>
      <c r="E1380" s="3">
        <f>IF(C1380&lt;MAX($C$1315:C1380),C1380/MAX($C$1315:C1380)-1,0)</f>
        <v>-1.270849880857805E-2</v>
      </c>
    </row>
    <row r="1381" spans="1:5">
      <c r="A1381" s="25">
        <v>42522</v>
      </c>
      <c r="B1381" s="1">
        <v>1.246</v>
      </c>
      <c r="C1381" s="1">
        <v>1.246</v>
      </c>
      <c r="D1381" s="60">
        <f>IF(C1381&lt;MAX($C$3:C1381),C1381/MAX($C$3:C1381)-1,0)</f>
        <v>-0.26184834123222744</v>
      </c>
      <c r="E1381" s="3">
        <f>IF(C1381&lt;MAX($C$1315:C1381),C1381/MAX($C$1315:C1381)-1,0)</f>
        <v>-1.0325655281969714E-2</v>
      </c>
    </row>
    <row r="1382" spans="1:5">
      <c r="A1382" s="25">
        <v>42523</v>
      </c>
      <c r="B1382" s="1">
        <v>1.252</v>
      </c>
      <c r="C1382" s="1">
        <v>1.252</v>
      </c>
      <c r="D1382" s="60">
        <f>IF(C1382&lt;MAX($C$3:C1382),C1382/MAX($C$3:C1382)-1,0)</f>
        <v>-0.25829383886255919</v>
      </c>
      <c r="E1382" s="3">
        <f>IF(C1382&lt;MAX($C$1315:C1382),C1382/MAX($C$1315:C1382)-1,0)</f>
        <v>-5.5599682287529317E-3</v>
      </c>
    </row>
    <row r="1383" spans="1:5">
      <c r="A1383" s="25">
        <v>42524</v>
      </c>
      <c r="B1383" s="1">
        <v>1.2789999999999999</v>
      </c>
      <c r="C1383" s="1">
        <v>1.2789999999999999</v>
      </c>
      <c r="D1383" s="60">
        <f>IF(C1383&lt;MAX($C$3:C1383),C1383/MAX($C$3:C1383)-1,0)</f>
        <v>-0.24229857819905221</v>
      </c>
      <c r="E1383" s="3">
        <f>IF(C1383&lt;MAX($C$1315:C1383),C1383/MAX($C$1315:C1383)-1,0)</f>
        <v>0</v>
      </c>
    </row>
    <row r="1384" spans="1:5">
      <c r="A1384" s="25">
        <v>42527</v>
      </c>
      <c r="B1384" s="1">
        <v>1.284</v>
      </c>
      <c r="C1384" s="1">
        <v>1.284</v>
      </c>
      <c r="D1384" s="60">
        <f>IF(C1384&lt;MAX($C$3:C1384),C1384/MAX($C$3:C1384)-1,0)</f>
        <v>-0.23933649289099523</v>
      </c>
      <c r="E1384" s="3">
        <f>IF(C1384&lt;MAX($C$1315:C1384),C1384/MAX($C$1315:C1384)-1,0)</f>
        <v>0</v>
      </c>
    </row>
    <row r="1385" spans="1:5">
      <c r="A1385" s="25">
        <v>42528</v>
      </c>
      <c r="B1385" s="1">
        <v>1.288</v>
      </c>
      <c r="C1385" s="1">
        <v>1.288</v>
      </c>
      <c r="D1385" s="60">
        <f>IF(C1385&lt;MAX($C$3:C1385),C1385/MAX($C$3:C1385)-1,0)</f>
        <v>-0.23696682464454977</v>
      </c>
      <c r="E1385" s="3">
        <f>IF(C1385&lt;MAX($C$1315:C1385),C1385/MAX($C$1315:C1385)-1,0)</f>
        <v>0</v>
      </c>
    </row>
    <row r="1386" spans="1:5">
      <c r="A1386" s="25">
        <v>42529</v>
      </c>
      <c r="B1386" s="1">
        <v>1.274</v>
      </c>
      <c r="C1386" s="1">
        <v>1.274</v>
      </c>
      <c r="D1386" s="60">
        <f>IF(C1386&lt;MAX($C$3:C1386),C1386/MAX($C$3:C1386)-1,0)</f>
        <v>-0.24526066350710896</v>
      </c>
      <c r="E1386" s="3">
        <f>IF(C1386&lt;MAX($C$1315:C1386),C1386/MAX($C$1315:C1386)-1,0)</f>
        <v>-1.0869565217391353E-2</v>
      </c>
    </row>
    <row r="1387" spans="1:5">
      <c r="A1387" s="25">
        <v>42534</v>
      </c>
      <c r="B1387" s="1">
        <v>1.2390000000000001</v>
      </c>
      <c r="C1387" s="1">
        <v>1.2390000000000001</v>
      </c>
      <c r="D1387" s="60">
        <f>IF(C1387&lt;MAX($C$3:C1387),C1387/MAX($C$3:C1387)-1,0)</f>
        <v>-0.26599526066350698</v>
      </c>
      <c r="E1387" s="3">
        <f>IF(C1387&lt;MAX($C$1315:C1387),C1387/MAX($C$1315:C1387)-1,0)</f>
        <v>-3.8043478260869512E-2</v>
      </c>
    </row>
    <row r="1388" spans="1:5">
      <c r="A1388" s="25">
        <v>42535</v>
      </c>
      <c r="B1388" s="1">
        <v>1.262</v>
      </c>
      <c r="C1388" s="1">
        <v>1.262</v>
      </c>
      <c r="D1388" s="60">
        <f>IF(C1388&lt;MAX($C$3:C1388),C1388/MAX($C$3:C1388)-1,0)</f>
        <v>-0.25236966824644547</v>
      </c>
      <c r="E1388" s="3">
        <f>IF(C1388&lt;MAX($C$1315:C1388),C1388/MAX($C$1315:C1388)-1,0)</f>
        <v>-2.0186335403726718E-2</v>
      </c>
    </row>
    <row r="1389" spans="1:5">
      <c r="A1389" s="25">
        <v>42536</v>
      </c>
      <c r="B1389" s="1">
        <v>1.2909999999999999</v>
      </c>
      <c r="C1389" s="1">
        <v>1.2909999999999999</v>
      </c>
      <c r="D1389" s="60">
        <f>IF(C1389&lt;MAX($C$3:C1389),C1389/MAX($C$3:C1389)-1,0)</f>
        <v>-0.2351895734597157</v>
      </c>
      <c r="E1389" s="3">
        <f>IF(C1389&lt;MAX($C$1315:C1389),C1389/MAX($C$1315:C1389)-1,0)</f>
        <v>0</v>
      </c>
    </row>
    <row r="1390" spans="1:5">
      <c r="A1390" s="25">
        <v>42537</v>
      </c>
      <c r="B1390" s="1">
        <v>1.284</v>
      </c>
      <c r="C1390" s="1">
        <v>1.284</v>
      </c>
      <c r="D1390" s="60">
        <f>IF(C1390&lt;MAX($C$3:C1390),C1390/MAX($C$3:C1390)-1,0)</f>
        <v>-0.23933649289099523</v>
      </c>
      <c r="E1390" s="3">
        <f>IF(C1390&lt;MAX($C$1315:C1390),C1390/MAX($C$1315:C1390)-1,0)</f>
        <v>-5.422153369480931E-3</v>
      </c>
    </row>
    <row r="1391" spans="1:5">
      <c r="A1391" s="25">
        <v>42538</v>
      </c>
      <c r="B1391" s="1">
        <v>1.306</v>
      </c>
      <c r="C1391" s="1">
        <v>1.306</v>
      </c>
      <c r="D1391" s="60">
        <f>IF(C1391&lt;MAX($C$3:C1391),C1391/MAX($C$3:C1391)-1,0)</f>
        <v>-0.226303317535545</v>
      </c>
      <c r="E1391" s="3">
        <f>IF(C1391&lt;MAX($C$1315:C1391),C1391/MAX($C$1315:C1391)-1,0)</f>
        <v>0</v>
      </c>
    </row>
    <row r="1392" spans="1:5">
      <c r="A1392" s="25">
        <v>42541</v>
      </c>
      <c r="B1392" s="1">
        <v>1.3009999999999999</v>
      </c>
      <c r="C1392" s="1">
        <v>1.3009999999999999</v>
      </c>
      <c r="D1392" s="60">
        <f>IF(C1392&lt;MAX($C$3:C1392),C1392/MAX($C$3:C1392)-1,0)</f>
        <v>-0.22926540284360186</v>
      </c>
      <c r="E1392" s="3">
        <f>IF(C1392&lt;MAX($C$1315:C1392),C1392/MAX($C$1315:C1392)-1,0)</f>
        <v>-3.8284839203676091E-3</v>
      </c>
    </row>
    <row r="1393" spans="1:5">
      <c r="A1393" s="25">
        <v>42542</v>
      </c>
      <c r="B1393" s="1">
        <v>1.2869999999999999</v>
      </c>
      <c r="C1393" s="1">
        <v>1.2869999999999999</v>
      </c>
      <c r="D1393" s="60">
        <f>IF(C1393&lt;MAX($C$3:C1393),C1393/MAX($C$3:C1393)-1,0)</f>
        <v>-0.23755924170616116</v>
      </c>
      <c r="E1393" s="3">
        <f>IF(C1393&lt;MAX($C$1315:C1393),C1393/MAX($C$1315:C1393)-1,0)</f>
        <v>-1.4548238897396759E-2</v>
      </c>
    </row>
    <row r="1394" spans="1:5">
      <c r="A1394" s="25">
        <v>42543</v>
      </c>
      <c r="B1394" s="1">
        <v>1.298</v>
      </c>
      <c r="C1394" s="1">
        <v>1.298</v>
      </c>
      <c r="D1394" s="60">
        <f>IF(C1394&lt;MAX($C$3:C1394),C1394/MAX($C$3:C1394)-1,0)</f>
        <v>-0.23104265402843593</v>
      </c>
      <c r="E1394" s="3">
        <f>IF(C1394&lt;MAX($C$1315:C1394),C1394/MAX($C$1315:C1394)-1,0)</f>
        <v>-6.1255742725880857E-3</v>
      </c>
    </row>
    <row r="1395" spans="1:5">
      <c r="A1395" s="25">
        <v>42544</v>
      </c>
      <c r="B1395" s="1">
        <v>1.29</v>
      </c>
      <c r="C1395" s="1">
        <v>1.29</v>
      </c>
      <c r="D1395" s="60">
        <f>IF(C1395&lt;MAX($C$3:C1395),C1395/MAX($C$3:C1395)-1,0)</f>
        <v>-0.23578199052132698</v>
      </c>
      <c r="E1395" s="3">
        <f>IF(C1395&lt;MAX($C$1315:C1395),C1395/MAX($C$1315:C1395)-1,0)</f>
        <v>-1.2251148545176171E-2</v>
      </c>
    </row>
    <row r="1396" spans="1:5">
      <c r="A1396" s="25">
        <v>42545</v>
      </c>
      <c r="B1396" s="1">
        <v>1.2789999999999999</v>
      </c>
      <c r="C1396" s="1">
        <v>1.2789999999999999</v>
      </c>
      <c r="D1396" s="60">
        <f>IF(C1396&lt;MAX($C$3:C1396),C1396/MAX($C$3:C1396)-1,0)</f>
        <v>-0.24229857819905221</v>
      </c>
      <c r="E1396" s="3">
        <f>IF(C1396&lt;MAX($C$1315:C1396),C1396/MAX($C$1315:C1396)-1,0)</f>
        <v>-2.0673813169984734E-2</v>
      </c>
    </row>
    <row r="1397" spans="1:5">
      <c r="A1397" s="25">
        <v>42548</v>
      </c>
      <c r="B1397" s="1">
        <v>1.3120000000000001</v>
      </c>
      <c r="C1397" s="1">
        <v>1.3120000000000001</v>
      </c>
      <c r="D1397" s="60">
        <f>IF(C1397&lt;MAX($C$3:C1397),C1397/MAX($C$3:C1397)-1,0)</f>
        <v>-0.22274881516587675</v>
      </c>
      <c r="E1397" s="3">
        <f>IF(C1397&lt;MAX($C$1315:C1397),C1397/MAX($C$1315:C1397)-1,0)</f>
        <v>0</v>
      </c>
    </row>
    <row r="1398" spans="1:5">
      <c r="A1398" s="25">
        <v>42549</v>
      </c>
      <c r="B1398" s="1">
        <v>1.3109999999999999</v>
      </c>
      <c r="C1398" s="1">
        <v>1.3109999999999999</v>
      </c>
      <c r="D1398" s="60">
        <f>IF(C1398&lt;MAX($C$3:C1398),C1398/MAX($C$3:C1398)-1,0)</f>
        <v>-0.22334123222748814</v>
      </c>
      <c r="E1398" s="3">
        <f>IF(C1398&lt;MAX($C$1315:C1398),C1398/MAX($C$1315:C1398)-1,0)</f>
        <v>-7.6219512195130346E-4</v>
      </c>
    </row>
    <row r="1399" spans="1:5">
      <c r="A1399" s="25">
        <v>42550</v>
      </c>
      <c r="B1399" s="1">
        <v>1.3109999999999999</v>
      </c>
      <c r="C1399" s="1">
        <v>1.3109999999999999</v>
      </c>
      <c r="D1399" s="60">
        <f>IF(C1399&lt;MAX($C$3:C1399),C1399/MAX($C$3:C1399)-1,0)</f>
        <v>-0.22334123222748814</v>
      </c>
      <c r="E1399" s="3">
        <f>IF(C1399&lt;MAX($C$1315:C1399),C1399/MAX($C$1315:C1399)-1,0)</f>
        <v>-7.6219512195130346E-4</v>
      </c>
    </row>
    <row r="1400" spans="1:5">
      <c r="A1400" s="25">
        <v>42551</v>
      </c>
      <c r="B1400" s="1">
        <v>1.3160000000000001</v>
      </c>
      <c r="C1400" s="1">
        <v>1.3160000000000001</v>
      </c>
      <c r="D1400" s="60">
        <f>IF(C1400&lt;MAX($C$3:C1400),C1400/MAX($C$3:C1400)-1,0)</f>
        <v>-0.22037914691943117</v>
      </c>
      <c r="E1400" s="3">
        <f>IF(C1400&lt;MAX($C$1315:C1400),C1400/MAX($C$1315:C1400)-1,0)</f>
        <v>0</v>
      </c>
    </row>
    <row r="1401" spans="1:5">
      <c r="A1401" s="25">
        <v>42552</v>
      </c>
      <c r="B1401" s="1">
        <v>1.3160000000000001</v>
      </c>
      <c r="C1401" s="1">
        <v>1.3160000000000001</v>
      </c>
      <c r="D1401" s="60">
        <f>IF(C1401&lt;MAX($C$3:C1401),C1401/MAX($C$3:C1401)-1,0)</f>
        <v>-0.22037914691943117</v>
      </c>
      <c r="E1401" s="3">
        <f>IF(C1401&lt;MAX($C$1315:C1401),C1401/MAX($C$1315:C1401)-1,0)</f>
        <v>0</v>
      </c>
    </row>
    <row r="1402" spans="1:5">
      <c r="A1402" s="25">
        <v>42555</v>
      </c>
      <c r="B1402" s="1">
        <v>1.3340000000000001</v>
      </c>
      <c r="C1402" s="1">
        <v>1.3340000000000001</v>
      </c>
      <c r="D1402" s="60">
        <f>IF(C1402&lt;MAX($C$3:C1402),C1402/MAX($C$3:C1402)-1,0)</f>
        <v>-0.20971563981042651</v>
      </c>
      <c r="E1402" s="3">
        <f>IF(C1402&lt;MAX($C$1315:C1402),C1402/MAX($C$1315:C1402)-1,0)</f>
        <v>0</v>
      </c>
    </row>
    <row r="1403" spans="1:5">
      <c r="A1403" s="25">
        <v>42556</v>
      </c>
      <c r="B1403" s="1">
        <v>1.341</v>
      </c>
      <c r="C1403" s="1">
        <v>1.341</v>
      </c>
      <c r="D1403" s="60">
        <f>IF(C1403&lt;MAX($C$3:C1403),C1403/MAX($C$3:C1403)-1,0)</f>
        <v>-0.20556872037914686</v>
      </c>
      <c r="E1403" s="3">
        <f>IF(C1403&lt;MAX($C$1315:C1403),C1403/MAX($C$1315:C1403)-1,0)</f>
        <v>0</v>
      </c>
    </row>
    <row r="1404" spans="1:5">
      <c r="A1404" s="25">
        <v>42557</v>
      </c>
      <c r="B1404" s="1">
        <v>1.3720000000000001</v>
      </c>
      <c r="C1404" s="1">
        <v>1.3720000000000001</v>
      </c>
      <c r="D1404" s="60">
        <f>IF(C1404&lt;MAX($C$3:C1404),C1404/MAX($C$3:C1404)-1,0)</f>
        <v>-0.18720379146919419</v>
      </c>
      <c r="E1404" s="3">
        <f>IF(C1404&lt;MAX($C$1315:C1404),C1404/MAX($C$1315:C1404)-1,0)</f>
        <v>0</v>
      </c>
    </row>
    <row r="1405" spans="1:5">
      <c r="A1405" s="25">
        <v>42558</v>
      </c>
      <c r="B1405" s="1">
        <v>1.3640000000000001</v>
      </c>
      <c r="C1405" s="1">
        <v>1.3640000000000001</v>
      </c>
      <c r="D1405" s="60">
        <f>IF(C1405&lt;MAX($C$3:C1405),C1405/MAX($C$3:C1405)-1,0)</f>
        <v>-0.19194312796208524</v>
      </c>
      <c r="E1405" s="3">
        <f>IF(C1405&lt;MAX($C$1315:C1405),C1405/MAX($C$1315:C1405)-1,0)</f>
        <v>-5.8309037900874383E-3</v>
      </c>
    </row>
    <row r="1406" spans="1:5">
      <c r="A1406" s="25">
        <v>42559</v>
      </c>
      <c r="B1406" s="1">
        <v>1.3620000000000001</v>
      </c>
      <c r="C1406" s="1">
        <v>1.3620000000000001</v>
      </c>
      <c r="D1406" s="60">
        <f>IF(C1406&lt;MAX($C$3:C1406),C1406/MAX($C$3:C1406)-1,0)</f>
        <v>-0.19312796208530802</v>
      </c>
      <c r="E1406" s="3">
        <f>IF(C1406&lt;MAX($C$1315:C1406),C1406/MAX($C$1315:C1406)-1,0)</f>
        <v>-7.2886297376093534E-3</v>
      </c>
    </row>
    <row r="1407" spans="1:5">
      <c r="A1407" s="25">
        <v>42562</v>
      </c>
      <c r="B1407" s="1">
        <v>1.3819999999999999</v>
      </c>
      <c r="C1407" s="1">
        <v>1.3819999999999999</v>
      </c>
      <c r="D1407" s="60">
        <f>IF(C1407&lt;MAX($C$3:C1407),C1407/MAX($C$3:C1407)-1,0)</f>
        <v>-0.18127962085308058</v>
      </c>
      <c r="E1407" s="3">
        <f>IF(C1407&lt;MAX($C$1315:C1407),C1407/MAX($C$1315:C1407)-1,0)</f>
        <v>0</v>
      </c>
    </row>
    <row r="1408" spans="1:5">
      <c r="A1408" s="25">
        <v>42563</v>
      </c>
      <c r="B1408" s="1">
        <v>1.4259999999999999</v>
      </c>
      <c r="C1408" s="1">
        <v>1.4259999999999999</v>
      </c>
      <c r="D1408" s="60">
        <f>IF(C1408&lt;MAX($C$3:C1408),C1408/MAX($C$3:C1408)-1,0)</f>
        <v>-0.15521327014218012</v>
      </c>
      <c r="E1408" s="3">
        <f>IF(C1408&lt;MAX($C$1315:C1408),C1408/MAX($C$1315:C1408)-1,0)</f>
        <v>0</v>
      </c>
    </row>
    <row r="1409" spans="1:5">
      <c r="A1409" s="25">
        <v>42564</v>
      </c>
      <c r="B1409" s="1">
        <v>1.4119999999999999</v>
      </c>
      <c r="C1409" s="1">
        <v>1.4119999999999999</v>
      </c>
      <c r="D1409" s="60">
        <f>IF(C1409&lt;MAX($C$3:C1409),C1409/MAX($C$3:C1409)-1,0)</f>
        <v>-0.1635071090047393</v>
      </c>
      <c r="E1409" s="3">
        <f>IF(C1409&lt;MAX($C$1315:C1409),C1409/MAX($C$1315:C1409)-1,0)</f>
        <v>-9.817671809256634E-3</v>
      </c>
    </row>
    <row r="1410" spans="1:5">
      <c r="A1410" s="25">
        <v>42565</v>
      </c>
      <c r="B1410" s="1">
        <v>1.409</v>
      </c>
      <c r="C1410" s="1">
        <v>1.409</v>
      </c>
      <c r="D1410" s="60">
        <f>IF(C1410&lt;MAX($C$3:C1410),C1410/MAX($C$3:C1410)-1,0)</f>
        <v>-0.16528436018957338</v>
      </c>
      <c r="E1410" s="3">
        <f>IF(C1410&lt;MAX($C$1315:C1410),C1410/MAX($C$1315:C1410)-1,0)</f>
        <v>-1.1921458625525849E-2</v>
      </c>
    </row>
    <row r="1411" spans="1:5">
      <c r="A1411" s="25">
        <v>42566</v>
      </c>
      <c r="B1411" s="1">
        <v>1.4219999999999999</v>
      </c>
      <c r="C1411" s="1">
        <v>1.4219999999999999</v>
      </c>
      <c r="D1411" s="60">
        <f>IF(C1411&lt;MAX($C$3:C1411),C1411/MAX($C$3:C1411)-1,0)</f>
        <v>-0.15758293838862558</v>
      </c>
      <c r="E1411" s="3">
        <f>IF(C1411&lt;MAX($C$1315:C1411),C1411/MAX($C$1315:C1411)-1,0)</f>
        <v>-2.8050490883591017E-3</v>
      </c>
    </row>
    <row r="1412" spans="1:5">
      <c r="A1412" s="25">
        <v>42569</v>
      </c>
      <c r="B1412" s="1">
        <v>1.4179999999999999</v>
      </c>
      <c r="C1412" s="1">
        <v>1.4179999999999999</v>
      </c>
      <c r="D1412" s="60">
        <f>IF(C1412&lt;MAX($C$3:C1412),C1412/MAX($C$3:C1412)-1,0)</f>
        <v>-0.15995260663507116</v>
      </c>
      <c r="E1412" s="3">
        <f>IF(C1412&lt;MAX($C$1315:C1412),C1412/MAX($C$1315:C1412)-1,0)</f>
        <v>-5.6100981767180924E-3</v>
      </c>
    </row>
    <row r="1413" spans="1:5">
      <c r="A1413" s="25">
        <v>42570</v>
      </c>
      <c r="B1413" s="1">
        <v>1.3939999999999999</v>
      </c>
      <c r="C1413" s="1">
        <v>1.3939999999999999</v>
      </c>
      <c r="D1413" s="60">
        <f>IF(C1413&lt;MAX($C$3:C1413),C1413/MAX($C$3:C1413)-1,0)</f>
        <v>-0.17417061611374407</v>
      </c>
      <c r="E1413" s="3">
        <f>IF(C1413&lt;MAX($C$1315:C1413),C1413/MAX($C$1315:C1413)-1,0)</f>
        <v>-2.244039270687237E-2</v>
      </c>
    </row>
    <row r="1414" spans="1:5">
      <c r="A1414" s="25">
        <v>42571</v>
      </c>
      <c r="B1414" s="1">
        <v>1.391</v>
      </c>
      <c r="C1414" s="1">
        <v>1.391</v>
      </c>
      <c r="D1414" s="60">
        <f>IF(C1414&lt;MAX($C$3:C1414),C1414/MAX($C$3:C1414)-1,0)</f>
        <v>-0.17594786729857814</v>
      </c>
      <c r="E1414" s="3">
        <f>IF(C1414&lt;MAX($C$1315:C1414),C1414/MAX($C$1315:C1414)-1,0)</f>
        <v>-2.4544179523141585E-2</v>
      </c>
    </row>
    <row r="1415" spans="1:5">
      <c r="A1415" s="25">
        <v>42572</v>
      </c>
      <c r="B1415" s="1">
        <v>1.4</v>
      </c>
      <c r="C1415" s="1">
        <v>1.4</v>
      </c>
      <c r="D1415" s="60">
        <f>IF(C1415&lt;MAX($C$3:C1415),C1415/MAX($C$3:C1415)-1,0)</f>
        <v>-0.17061611374407581</v>
      </c>
      <c r="E1415" s="3">
        <f>IF(C1415&lt;MAX($C$1315:C1415),C1415/MAX($C$1315:C1415)-1,0)</f>
        <v>-1.8232819074333828E-2</v>
      </c>
    </row>
    <row r="1416" spans="1:5">
      <c r="A1416" s="25">
        <v>42573</v>
      </c>
      <c r="B1416" s="1">
        <v>1.3740000000000001</v>
      </c>
      <c r="C1416" s="1">
        <v>1.3740000000000001</v>
      </c>
      <c r="D1416" s="60">
        <f>IF(C1416&lt;MAX($C$3:C1416),C1416/MAX($C$3:C1416)-1,0)</f>
        <v>-0.18601895734597151</v>
      </c>
      <c r="E1416" s="3">
        <f>IF(C1416&lt;MAX($C$1315:C1416),C1416/MAX($C$1315:C1416)-1,0)</f>
        <v>-3.6465638148667434E-2</v>
      </c>
    </row>
    <row r="1417" spans="1:5">
      <c r="A1417" s="25">
        <v>42576</v>
      </c>
      <c r="B1417" s="1">
        <v>1.375</v>
      </c>
      <c r="C1417" s="1">
        <v>1.375</v>
      </c>
      <c r="D1417" s="60">
        <f>IF(C1417&lt;MAX($C$3:C1417),C1417/MAX($C$3:C1417)-1,0)</f>
        <v>-0.18542654028436012</v>
      </c>
      <c r="E1417" s="3">
        <f>IF(C1417&lt;MAX($C$1315:C1417),C1417/MAX($C$1315:C1417)-1,0)</f>
        <v>-3.576437587657777E-2</v>
      </c>
    </row>
    <row r="1418" spans="1:5">
      <c r="A1418" s="25">
        <v>42577</v>
      </c>
      <c r="B1418" s="1">
        <v>1.4139999999999999</v>
      </c>
      <c r="C1418" s="1">
        <v>1.4139999999999999</v>
      </c>
      <c r="D1418" s="60">
        <f>IF(C1418&lt;MAX($C$3:C1418),C1418/MAX($C$3:C1418)-1,0)</f>
        <v>-0.16232227488151663</v>
      </c>
      <c r="E1418" s="3">
        <f>IF(C1418&lt;MAX($C$1315:C1418),C1418/MAX($C$1315:C1418)-1,0)</f>
        <v>-8.4151472650771941E-3</v>
      </c>
    </row>
    <row r="1419" spans="1:5">
      <c r="A1419" s="25">
        <v>42578</v>
      </c>
      <c r="B1419" s="1">
        <v>1.387</v>
      </c>
      <c r="C1419" s="1">
        <v>1.387</v>
      </c>
      <c r="D1419" s="60">
        <f>IF(C1419&lt;MAX($C$3:C1419),C1419/MAX($C$3:C1419)-1,0)</f>
        <v>-0.17831753554502361</v>
      </c>
      <c r="E1419" s="3">
        <f>IF(C1419&lt;MAX($C$1315:C1419),C1419/MAX($C$1315:C1419)-1,0)</f>
        <v>-2.7349228611500687E-2</v>
      </c>
    </row>
    <row r="1420" spans="1:5">
      <c r="A1420" s="25">
        <v>42579</v>
      </c>
      <c r="B1420" s="1">
        <v>1.41</v>
      </c>
      <c r="C1420" s="1">
        <v>1.41</v>
      </c>
      <c r="D1420" s="60">
        <f>IF(C1420&lt;MAX($C$3:C1420),C1420/MAX($C$3:C1420)-1,0)</f>
        <v>-0.16469194312796209</v>
      </c>
      <c r="E1420" s="3">
        <f>IF(C1420&lt;MAX($C$1315:C1420),C1420/MAX($C$1315:C1420)-1,0)</f>
        <v>-1.1220196353436185E-2</v>
      </c>
    </row>
    <row r="1421" spans="1:5">
      <c r="A1421" s="25">
        <v>42580</v>
      </c>
      <c r="B1421" s="1">
        <v>1.4079999999999999</v>
      </c>
      <c r="C1421" s="1">
        <v>1.4079999999999999</v>
      </c>
      <c r="D1421" s="60">
        <f>IF(C1421&lt;MAX($C$3:C1421),C1421/MAX($C$3:C1421)-1,0)</f>
        <v>-0.16587677725118488</v>
      </c>
      <c r="E1421" s="3">
        <f>IF(C1421&lt;MAX($C$1315:C1421),C1421/MAX($C$1315:C1421)-1,0)</f>
        <v>-1.2622720897615736E-2</v>
      </c>
    </row>
    <row r="1422" spans="1:5">
      <c r="A1422" s="25">
        <v>42583</v>
      </c>
      <c r="B1422" s="1">
        <v>1.3819999999999999</v>
      </c>
      <c r="C1422" s="1">
        <v>1.3819999999999999</v>
      </c>
      <c r="D1422" s="60">
        <f>IF(C1422&lt;MAX($C$3:C1422),C1422/MAX($C$3:C1422)-1,0)</f>
        <v>-0.18127962085308058</v>
      </c>
      <c r="E1422" s="3">
        <f>IF(C1422&lt;MAX($C$1315:C1422),C1422/MAX($C$1315:C1422)-1,0)</f>
        <v>-3.0855539971949564E-2</v>
      </c>
    </row>
    <row r="1423" spans="1:5">
      <c r="A1423" s="25">
        <v>42584</v>
      </c>
      <c r="B1423" s="1">
        <v>1.381</v>
      </c>
      <c r="C1423" s="1">
        <v>1.381</v>
      </c>
      <c r="D1423" s="60">
        <f>IF(C1423&lt;MAX($C$3:C1423),C1423/MAX($C$3:C1423)-1,0)</f>
        <v>-0.18187203791469186</v>
      </c>
      <c r="E1423" s="3">
        <f>IF(C1423&lt;MAX($C$1315:C1423),C1423/MAX($C$1315:C1423)-1,0)</f>
        <v>-3.1556802244039228E-2</v>
      </c>
    </row>
    <row r="1424" spans="1:5">
      <c r="A1424" s="25">
        <v>42585</v>
      </c>
      <c r="B1424" s="1">
        <v>1.385</v>
      </c>
      <c r="C1424" s="1">
        <v>1.385</v>
      </c>
      <c r="D1424" s="60">
        <f>IF(C1424&lt;MAX($C$3:C1424),C1424/MAX($C$3:C1424)-1,0)</f>
        <v>-0.1795023696682464</v>
      </c>
      <c r="E1424" s="3">
        <f>IF(C1424&lt;MAX($C$1315:C1424),C1424/MAX($C$1315:C1424)-1,0)</f>
        <v>-2.8751753155680126E-2</v>
      </c>
    </row>
    <row r="1425" spans="1:5">
      <c r="A1425" s="25">
        <v>42586</v>
      </c>
      <c r="B1425" s="1">
        <v>1.3839999999999999</v>
      </c>
      <c r="C1425" s="1">
        <v>1.3839999999999999</v>
      </c>
      <c r="D1425" s="60">
        <f>IF(C1425&lt;MAX($C$3:C1425),C1425/MAX($C$3:C1425)-1,0)</f>
        <v>-0.1800947867298579</v>
      </c>
      <c r="E1425" s="3">
        <f>IF(C1425&lt;MAX($C$1315:C1425),C1425/MAX($C$1315:C1425)-1,0)</f>
        <v>-2.9453015427770013E-2</v>
      </c>
    </row>
    <row r="1426" spans="1:5">
      <c r="A1426" s="25">
        <v>42587</v>
      </c>
      <c r="B1426" s="1">
        <v>1.377</v>
      </c>
      <c r="C1426" s="1">
        <v>1.377</v>
      </c>
      <c r="D1426" s="60">
        <f>IF(C1426&lt;MAX($C$3:C1426),C1426/MAX($C$3:C1426)-1,0)</f>
        <v>-0.18424170616113744</v>
      </c>
      <c r="E1426" s="3">
        <f>IF(C1426&lt;MAX($C$1315:C1426),C1426/MAX($C$1315:C1426)-1,0)</f>
        <v>-3.4361851332398219E-2</v>
      </c>
    </row>
    <row r="1427" spans="1:5">
      <c r="A1427" s="25">
        <v>42590</v>
      </c>
      <c r="B1427" s="1">
        <v>1.3879999999999999</v>
      </c>
      <c r="C1427" s="1">
        <v>1.3879999999999999</v>
      </c>
      <c r="D1427" s="60">
        <f>IF(C1427&lt;MAX($C$3:C1427),C1427/MAX($C$3:C1427)-1,0)</f>
        <v>-0.17772511848341233</v>
      </c>
      <c r="E1427" s="3">
        <f>IF(C1427&lt;MAX($C$1315:C1427),C1427/MAX($C$1315:C1427)-1,0)</f>
        <v>-2.6647966339410911E-2</v>
      </c>
    </row>
    <row r="1428" spans="1:5">
      <c r="A1428" s="25">
        <v>42591</v>
      </c>
      <c r="B1428" s="1">
        <v>1.4059999999999999</v>
      </c>
      <c r="C1428" s="1">
        <v>1.4059999999999999</v>
      </c>
      <c r="D1428" s="60">
        <f>IF(C1428&lt;MAX($C$3:C1428),C1428/MAX($C$3:C1428)-1,0)</f>
        <v>-0.16706161137440756</v>
      </c>
      <c r="E1428" s="3">
        <f>IF(C1428&lt;MAX($C$1315:C1428),C1428/MAX($C$1315:C1428)-1,0)</f>
        <v>-1.4025245441795287E-2</v>
      </c>
    </row>
    <row r="1429" spans="1:5">
      <c r="A1429" s="25">
        <v>42592</v>
      </c>
      <c r="B1429" s="1">
        <v>1.397</v>
      </c>
      <c r="C1429" s="1">
        <v>1.397</v>
      </c>
      <c r="D1429" s="60">
        <f>IF(C1429&lt;MAX($C$3:C1429),C1429/MAX($C$3:C1429)-1,0)</f>
        <v>-0.17239336492890989</v>
      </c>
      <c r="E1429" s="3">
        <f>IF(C1429&lt;MAX($C$1315:C1429),C1429/MAX($C$1315:C1429)-1,0)</f>
        <v>-2.0336605890603043E-2</v>
      </c>
    </row>
    <row r="1430" spans="1:5">
      <c r="A1430" s="25">
        <v>42593</v>
      </c>
      <c r="B1430" s="1">
        <v>1.3959999999999999</v>
      </c>
      <c r="C1430" s="1">
        <v>1.3959999999999999</v>
      </c>
      <c r="D1430" s="60">
        <f>IF(C1430&lt;MAX($C$3:C1430),C1430/MAX($C$3:C1430)-1,0)</f>
        <v>-0.17298578199052139</v>
      </c>
      <c r="E1430" s="3">
        <f>IF(C1430&lt;MAX($C$1315:C1430),C1430/MAX($C$1315:C1430)-1,0)</f>
        <v>-2.1037868162692819E-2</v>
      </c>
    </row>
    <row r="1431" spans="1:5">
      <c r="A1431" s="25">
        <v>42594</v>
      </c>
      <c r="B1431" s="1">
        <v>1.403</v>
      </c>
      <c r="C1431" s="1">
        <v>1.403</v>
      </c>
      <c r="D1431" s="60">
        <f>IF(C1431&lt;MAX($C$3:C1431),C1431/MAX($C$3:C1431)-1,0)</f>
        <v>-0.16883886255924163</v>
      </c>
      <c r="E1431" s="3">
        <f>IF(C1431&lt;MAX($C$1315:C1431),C1431/MAX($C$1315:C1431)-1,0)</f>
        <v>-1.6129032258064502E-2</v>
      </c>
    </row>
    <row r="1432" spans="1:5">
      <c r="A1432" s="25">
        <v>42597</v>
      </c>
      <c r="B1432" s="1">
        <v>1.4319999999999999</v>
      </c>
      <c r="C1432" s="1">
        <v>1.4319999999999999</v>
      </c>
      <c r="D1432" s="60">
        <f>IF(C1432&lt;MAX($C$3:C1432),C1432/MAX($C$3:C1432)-1,0)</f>
        <v>-0.15165876777251186</v>
      </c>
      <c r="E1432" s="3">
        <f>IF(C1432&lt;MAX($C$1315:C1432),C1432/MAX($C$1315:C1432)-1,0)</f>
        <v>0</v>
      </c>
    </row>
    <row r="1433" spans="1:5">
      <c r="A1433" s="25">
        <v>42598</v>
      </c>
      <c r="B1433" s="1">
        <v>1.4319999999999999</v>
      </c>
      <c r="C1433" s="1">
        <v>1.4319999999999999</v>
      </c>
      <c r="D1433" s="60">
        <f>IF(C1433&lt;MAX($C$3:C1433),C1433/MAX($C$3:C1433)-1,0)</f>
        <v>-0.15165876777251186</v>
      </c>
      <c r="E1433" s="3">
        <f>IF(C1433&lt;MAX($C$1315:C1433),C1433/MAX($C$1315:C1433)-1,0)</f>
        <v>0</v>
      </c>
    </row>
    <row r="1434" spans="1:5">
      <c r="A1434" s="25">
        <v>42599</v>
      </c>
      <c r="B1434" s="1">
        <v>1.4370000000000001</v>
      </c>
      <c r="C1434" s="1">
        <v>1.4370000000000001</v>
      </c>
      <c r="D1434" s="60">
        <f>IF(C1434&lt;MAX($C$3:C1434),C1434/MAX($C$3:C1434)-1,0)</f>
        <v>-0.14869668246445489</v>
      </c>
      <c r="E1434" s="3">
        <f>IF(C1434&lt;MAX($C$1315:C1434),C1434/MAX($C$1315:C1434)-1,0)</f>
        <v>0</v>
      </c>
    </row>
    <row r="1435" spans="1:5">
      <c r="A1435" s="25">
        <v>42600</v>
      </c>
      <c r="B1435" s="1">
        <v>1.4239999999999999</v>
      </c>
      <c r="C1435" s="1">
        <v>1.4239999999999999</v>
      </c>
      <c r="D1435" s="60">
        <f>IF(C1435&lt;MAX($C$3:C1435),C1435/MAX($C$3:C1435)-1,0)</f>
        <v>-0.1563981042654029</v>
      </c>
      <c r="E1435" s="3">
        <f>IF(C1435&lt;MAX($C$1315:C1435),C1435/MAX($C$1315:C1435)-1,0)</f>
        <v>-9.0466249130133347E-3</v>
      </c>
    </row>
    <row r="1436" spans="1:5">
      <c r="A1436" s="25">
        <v>42601</v>
      </c>
      <c r="B1436" s="1">
        <v>1.417</v>
      </c>
      <c r="C1436" s="1">
        <v>1.417</v>
      </c>
      <c r="D1436" s="60">
        <f>IF(C1436&lt;MAX($C$3:C1436),C1436/MAX($C$3:C1436)-1,0)</f>
        <v>-0.16054502369668244</v>
      </c>
      <c r="E1436" s="3">
        <f>IF(C1436&lt;MAX($C$1315:C1436),C1436/MAX($C$1315:C1436)-1,0)</f>
        <v>-1.391788448155884E-2</v>
      </c>
    </row>
    <row r="1437" spans="1:5">
      <c r="A1437" s="25">
        <v>42604</v>
      </c>
      <c r="B1437" s="1">
        <v>1.413</v>
      </c>
      <c r="C1437" s="1">
        <v>1.413</v>
      </c>
      <c r="D1437" s="60">
        <f>IF(C1437&lt;MAX($C$3:C1437),C1437/MAX($C$3:C1437)-1,0)</f>
        <v>-0.16291469194312791</v>
      </c>
      <c r="E1437" s="3">
        <f>IF(C1437&lt;MAX($C$1315:C1437),C1437/MAX($C$1315:C1437)-1,0)</f>
        <v>-1.6701461377870541E-2</v>
      </c>
    </row>
    <row r="1438" spans="1:5">
      <c r="A1438" s="25">
        <v>42605</v>
      </c>
      <c r="B1438" s="1">
        <v>1.4119999999999999</v>
      </c>
      <c r="C1438" s="1">
        <v>1.4119999999999999</v>
      </c>
      <c r="D1438" s="60">
        <f>IF(C1438&lt;MAX($C$3:C1438),C1438/MAX($C$3:C1438)-1,0)</f>
        <v>-0.1635071090047393</v>
      </c>
      <c r="E1438" s="3">
        <f>IF(C1438&lt;MAX($C$1315:C1438),C1438/MAX($C$1315:C1438)-1,0)</f>
        <v>-1.739735560194855E-2</v>
      </c>
    </row>
    <row r="1439" spans="1:5">
      <c r="A1439" s="25">
        <v>42606</v>
      </c>
      <c r="B1439" s="1">
        <v>1.403</v>
      </c>
      <c r="C1439" s="1">
        <v>1.403</v>
      </c>
      <c r="D1439" s="60">
        <f>IF(C1439&lt;MAX($C$3:C1439),C1439/MAX($C$3:C1439)-1,0)</f>
        <v>-0.16883886255924163</v>
      </c>
      <c r="E1439" s="3">
        <f>IF(C1439&lt;MAX($C$1315:C1439),C1439/MAX($C$1315:C1439)-1,0)</f>
        <v>-2.3660403618649961E-2</v>
      </c>
    </row>
    <row r="1440" spans="1:5">
      <c r="A1440" s="25">
        <v>42607</v>
      </c>
      <c r="B1440" s="1">
        <v>1.3919999999999999</v>
      </c>
      <c r="C1440" s="1">
        <v>1.3919999999999999</v>
      </c>
      <c r="D1440" s="60">
        <f>IF(C1440&lt;MAX($C$3:C1440),C1440/MAX($C$3:C1440)-1,0)</f>
        <v>-0.17535545023696686</v>
      </c>
      <c r="E1440" s="3">
        <f>IF(C1440&lt;MAX($C$1315:C1440),C1440/MAX($C$1315:C1440)-1,0)</f>
        <v>-3.131524008350739E-2</v>
      </c>
    </row>
    <row r="1441" spans="1:5">
      <c r="A1441" s="25">
        <v>42608</v>
      </c>
      <c r="B1441" s="1">
        <v>1.389</v>
      </c>
      <c r="C1441" s="1">
        <v>1.389</v>
      </c>
      <c r="D1441" s="60">
        <f>IF(C1441&lt;MAX($C$3:C1441),C1441/MAX($C$3:C1441)-1,0)</f>
        <v>-0.17713270142180093</v>
      </c>
      <c r="E1441" s="3">
        <f>IF(C1441&lt;MAX($C$1315:C1441),C1441/MAX($C$1315:C1441)-1,0)</f>
        <v>-3.3402922755741193E-2</v>
      </c>
    </row>
    <row r="1442" spans="1:5">
      <c r="A1442" s="25">
        <v>42611</v>
      </c>
      <c r="B1442" s="1">
        <v>1.381</v>
      </c>
      <c r="C1442" s="1">
        <v>1.381</v>
      </c>
      <c r="D1442" s="60">
        <f>IF(C1442&lt;MAX($C$3:C1442),C1442/MAX($C$3:C1442)-1,0)</f>
        <v>-0.18187203791469186</v>
      </c>
      <c r="E1442" s="3">
        <f>IF(C1442&lt;MAX($C$1315:C1442),C1442/MAX($C$1315:C1442)-1,0)</f>
        <v>-3.8970076548364707E-2</v>
      </c>
    </row>
    <row r="1443" spans="1:5">
      <c r="A1443" s="25">
        <v>42612</v>
      </c>
      <c r="B1443" s="1">
        <v>1.3819999999999999</v>
      </c>
      <c r="C1443" s="1">
        <v>1.3819999999999999</v>
      </c>
      <c r="D1443" s="60">
        <f>IF(C1443&lt;MAX($C$3:C1443),C1443/MAX($C$3:C1443)-1,0)</f>
        <v>-0.18127962085308058</v>
      </c>
      <c r="E1443" s="3">
        <f>IF(C1443&lt;MAX($C$1315:C1443),C1443/MAX($C$1315:C1443)-1,0)</f>
        <v>-3.827418232428681E-2</v>
      </c>
    </row>
    <row r="1444" spans="1:5">
      <c r="A1444" s="25">
        <v>42613</v>
      </c>
      <c r="B1444" s="1">
        <v>1.3859999999999999</v>
      </c>
      <c r="C1444" s="1">
        <v>1.3859999999999999</v>
      </c>
      <c r="D1444" s="60">
        <f>IF(C1444&lt;MAX($C$3:C1444),C1444/MAX($C$3:C1444)-1,0)</f>
        <v>-0.17890995260663511</v>
      </c>
      <c r="E1444" s="3">
        <f>IF(C1444&lt;MAX($C$1315:C1444),C1444/MAX($C$1315:C1444)-1,0)</f>
        <v>-3.5490605427975108E-2</v>
      </c>
    </row>
    <row r="1445" spans="1:5">
      <c r="A1445" s="25">
        <v>42614</v>
      </c>
      <c r="B1445" s="1">
        <v>1.379</v>
      </c>
      <c r="C1445" s="1">
        <v>1.379</v>
      </c>
      <c r="D1445" s="60">
        <f>IF(C1445&lt;MAX($C$3:C1445),C1445/MAX($C$3:C1445)-1,0)</f>
        <v>-0.18305687203791465</v>
      </c>
      <c r="E1445" s="3">
        <f>IF(C1445&lt;MAX($C$1315:C1445),C1445/MAX($C$1315:C1445)-1,0)</f>
        <v>-4.0361864996520613E-2</v>
      </c>
    </row>
    <row r="1446" spans="1:5">
      <c r="A1446" s="25">
        <v>42615</v>
      </c>
      <c r="B1446" s="1">
        <v>1.371</v>
      </c>
      <c r="C1446" s="1">
        <v>1.371</v>
      </c>
      <c r="D1446" s="60">
        <f>IF(C1446&lt;MAX($C$3:C1446),C1446/MAX($C$3:C1446)-1,0)</f>
        <v>-0.1877962085308057</v>
      </c>
      <c r="E1446" s="3">
        <f>IF(C1446&lt;MAX($C$1315:C1446),C1446/MAX($C$1315:C1446)-1,0)</f>
        <v>-4.5929018789144127E-2</v>
      </c>
    </row>
    <row r="1447" spans="1:5">
      <c r="A1447" s="25">
        <v>42618</v>
      </c>
      <c r="B1447" s="1">
        <v>1.3759999999999999</v>
      </c>
      <c r="C1447" s="1">
        <v>1.3759999999999999</v>
      </c>
      <c r="D1447" s="60">
        <f>IF(C1447&lt;MAX($C$3:C1447),C1447/MAX($C$3:C1447)-1,0)</f>
        <v>-0.18483412322274884</v>
      </c>
      <c r="E1447" s="3">
        <f>IF(C1447&lt;MAX($C$1315:C1447),C1447/MAX($C$1315:C1447)-1,0)</f>
        <v>-4.2449547668754417E-2</v>
      </c>
    </row>
    <row r="1448" spans="1:5">
      <c r="A1448" s="25">
        <v>42619</v>
      </c>
      <c r="B1448" s="1">
        <v>1.3879999999999999</v>
      </c>
      <c r="C1448" s="1">
        <v>1.3879999999999999</v>
      </c>
      <c r="D1448" s="60">
        <f>IF(C1448&lt;MAX($C$3:C1448),C1448/MAX($C$3:C1448)-1,0)</f>
        <v>-0.17772511848341233</v>
      </c>
      <c r="E1448" s="3">
        <f>IF(C1448&lt;MAX($C$1315:C1448),C1448/MAX($C$1315:C1448)-1,0)</f>
        <v>-3.4098816979819202E-2</v>
      </c>
    </row>
    <row r="1449" spans="1:5">
      <c r="A1449" s="25">
        <v>42620</v>
      </c>
      <c r="B1449" s="1">
        <v>1.38</v>
      </c>
      <c r="C1449" s="1">
        <v>1.38</v>
      </c>
      <c r="D1449" s="60">
        <f>IF(C1449&lt;MAX($C$3:C1449),C1449/MAX($C$3:C1449)-1,0)</f>
        <v>-0.18246445497630337</v>
      </c>
      <c r="E1449" s="3">
        <f>IF(C1449&lt;MAX($C$1315:C1449),C1449/MAX($C$1315:C1449)-1,0)</f>
        <v>-3.9665970772442716E-2</v>
      </c>
    </row>
    <row r="1450" spans="1:5">
      <c r="A1450" s="25">
        <v>42621</v>
      </c>
      <c r="B1450" s="1">
        <v>1.377</v>
      </c>
      <c r="C1450" s="1">
        <v>1.377</v>
      </c>
      <c r="D1450" s="60">
        <f>IF(C1450&lt;MAX($C$3:C1450),C1450/MAX($C$3:C1450)-1,0)</f>
        <v>-0.18424170616113744</v>
      </c>
      <c r="E1450" s="3">
        <f>IF(C1450&lt;MAX($C$1315:C1450),C1450/MAX($C$1315:C1450)-1,0)</f>
        <v>-4.1753653444676408E-2</v>
      </c>
    </row>
    <row r="1451" spans="1:5">
      <c r="A1451" s="25">
        <v>42622</v>
      </c>
      <c r="B1451" s="1">
        <v>1.367</v>
      </c>
      <c r="C1451" s="1">
        <v>1.367</v>
      </c>
      <c r="D1451" s="60">
        <f>IF(C1451&lt;MAX($C$3:C1451),C1451/MAX($C$3:C1451)-1,0)</f>
        <v>-0.19016587677725116</v>
      </c>
      <c r="E1451" s="3">
        <f>IF(C1451&lt;MAX($C$1315:C1451),C1451/MAX($C$1315:C1451)-1,0)</f>
        <v>-4.8712595685455828E-2</v>
      </c>
    </row>
    <row r="1452" spans="1:5">
      <c r="A1452" s="25">
        <v>42625</v>
      </c>
      <c r="B1452" s="1">
        <v>1.337</v>
      </c>
      <c r="C1452" s="1">
        <v>1.337</v>
      </c>
      <c r="D1452" s="60">
        <f>IF(C1452&lt;MAX($C$3:C1452),C1452/MAX($C$3:C1452)-1,0)</f>
        <v>-0.20793838862559244</v>
      </c>
      <c r="E1452" s="3">
        <f>IF(C1452&lt;MAX($C$1315:C1452),C1452/MAX($C$1315:C1452)-1,0)</f>
        <v>-6.9589422407794088E-2</v>
      </c>
    </row>
    <row r="1453" spans="1:5">
      <c r="A1453" s="25">
        <v>42626</v>
      </c>
      <c r="B1453" s="1">
        <v>1.3420000000000001</v>
      </c>
      <c r="C1453" s="1">
        <v>1.3420000000000001</v>
      </c>
      <c r="D1453" s="60">
        <f>IF(C1453&lt;MAX($C$3:C1453),C1453/MAX($C$3:C1453)-1,0)</f>
        <v>-0.20497630331753547</v>
      </c>
      <c r="E1453" s="3">
        <f>IF(C1453&lt;MAX($C$1315:C1453),C1453/MAX($C$1315:C1453)-1,0)</f>
        <v>-6.6109951287404267E-2</v>
      </c>
    </row>
    <row r="1454" spans="1:5">
      <c r="A1454" s="25">
        <v>42627</v>
      </c>
      <c r="B1454" s="1">
        <v>1.3280000000000001</v>
      </c>
      <c r="C1454" s="1">
        <v>1.3280000000000001</v>
      </c>
      <c r="D1454" s="60">
        <f>IF(C1454&lt;MAX($C$3:C1454),C1454/MAX($C$3:C1454)-1,0)</f>
        <v>-0.21327014218009477</v>
      </c>
      <c r="E1454" s="3">
        <f>IF(C1454&lt;MAX($C$1315:C1454),C1454/MAX($C$1315:C1454)-1,0)</f>
        <v>-7.5852470424495499E-2</v>
      </c>
    </row>
    <row r="1455" spans="1:5">
      <c r="A1455" s="25">
        <v>42632</v>
      </c>
      <c r="B1455" s="1">
        <v>1.3440000000000001</v>
      </c>
      <c r="C1455" s="1">
        <v>1.3440000000000001</v>
      </c>
      <c r="D1455" s="60">
        <f>IF(C1455&lt;MAX($C$3:C1455),C1455/MAX($C$3:C1455)-1,0)</f>
        <v>-0.20379146919431268</v>
      </c>
      <c r="E1455" s="3">
        <f>IF(C1455&lt;MAX($C$1315:C1455),C1455/MAX($C$1315:C1455)-1,0)</f>
        <v>-6.4718162839248361E-2</v>
      </c>
    </row>
    <row r="1456" spans="1:5">
      <c r="A1456" s="25">
        <v>42633</v>
      </c>
      <c r="B1456" s="1">
        <v>1.3420000000000001</v>
      </c>
      <c r="C1456" s="1">
        <v>1.3420000000000001</v>
      </c>
      <c r="D1456" s="60">
        <f>IF(C1456&lt;MAX($C$3:C1456),C1456/MAX($C$3:C1456)-1,0)</f>
        <v>-0.20497630331753547</v>
      </c>
      <c r="E1456" s="3">
        <f>IF(C1456&lt;MAX($C$1315:C1456),C1456/MAX($C$1315:C1456)-1,0)</f>
        <v>-6.6109951287404267E-2</v>
      </c>
    </row>
    <row r="1457" spans="1:5">
      <c r="A1457" s="25">
        <v>42634</v>
      </c>
      <c r="B1457" s="1">
        <v>1.343</v>
      </c>
      <c r="C1457" s="1">
        <v>1.343</v>
      </c>
      <c r="D1457" s="60">
        <f>IF(C1457&lt;MAX($C$3:C1457),C1457/MAX($C$3:C1457)-1,0)</f>
        <v>-0.20438388625592419</v>
      </c>
      <c r="E1457" s="3">
        <f>IF(C1457&lt;MAX($C$1315:C1457),C1457/MAX($C$1315:C1457)-1,0)</f>
        <v>-6.5414057063326481E-2</v>
      </c>
    </row>
    <row r="1458" spans="1:5">
      <c r="A1458" s="25">
        <v>42635</v>
      </c>
      <c r="B1458" s="1">
        <v>1.3540000000000001</v>
      </c>
      <c r="C1458" s="1">
        <v>1.3540000000000001</v>
      </c>
      <c r="D1458" s="60">
        <f>IF(C1458&lt;MAX($C$3:C1458),C1458/MAX($C$3:C1458)-1,0)</f>
        <v>-0.19786729857819896</v>
      </c>
      <c r="E1458" s="3">
        <f>IF(C1458&lt;MAX($C$1315:C1458),C1458/MAX($C$1315:C1458)-1,0)</f>
        <v>-5.7759220598469052E-2</v>
      </c>
    </row>
    <row r="1459" spans="1:5">
      <c r="A1459" s="25">
        <v>42636</v>
      </c>
      <c r="B1459" s="1">
        <v>1.351</v>
      </c>
      <c r="C1459" s="1">
        <v>1.351</v>
      </c>
      <c r="D1459" s="60">
        <f>IF(C1459&lt;MAX($C$3:C1459),C1459/MAX($C$3:C1459)-1,0)</f>
        <v>-0.19964454976303314</v>
      </c>
      <c r="E1459" s="3">
        <f>IF(C1459&lt;MAX($C$1315:C1459),C1459/MAX($C$1315:C1459)-1,0)</f>
        <v>-5.9846903270702856E-2</v>
      </c>
    </row>
    <row r="1460" spans="1:5">
      <c r="A1460" s="25">
        <v>42639</v>
      </c>
      <c r="B1460" s="1">
        <v>1.3320000000000001</v>
      </c>
      <c r="C1460" s="1">
        <v>1.3320000000000001</v>
      </c>
      <c r="D1460" s="60">
        <f>IF(C1460&lt;MAX($C$3:C1460),C1460/MAX($C$3:C1460)-1,0)</f>
        <v>-0.21090047393364919</v>
      </c>
      <c r="E1460" s="3">
        <f>IF(C1460&lt;MAX($C$1315:C1460),C1460/MAX($C$1315:C1460)-1,0)</f>
        <v>-7.3068893528183687E-2</v>
      </c>
    </row>
    <row r="1461" spans="1:5">
      <c r="A1461" s="25">
        <v>42640</v>
      </c>
      <c r="B1461" s="1">
        <v>1.341</v>
      </c>
      <c r="C1461" s="1">
        <v>1.341</v>
      </c>
      <c r="D1461" s="60">
        <f>IF(C1461&lt;MAX($C$3:C1461),C1461/MAX($C$3:C1461)-1,0)</f>
        <v>-0.20556872037914686</v>
      </c>
      <c r="E1461" s="3">
        <f>IF(C1461&lt;MAX($C$1315:C1461),C1461/MAX($C$1315:C1461)-1,0)</f>
        <v>-6.6805845511482276E-2</v>
      </c>
    </row>
    <row r="1462" spans="1:5">
      <c r="A1462" s="25">
        <v>42641</v>
      </c>
      <c r="B1462" s="1">
        <v>1.3420000000000001</v>
      </c>
      <c r="C1462" s="1">
        <v>1.3420000000000001</v>
      </c>
      <c r="D1462" s="60">
        <f>IF(C1462&lt;MAX($C$3:C1462),C1462/MAX($C$3:C1462)-1,0)</f>
        <v>-0.20497630331753547</v>
      </c>
      <c r="E1462" s="3">
        <f>IF(C1462&lt;MAX($C$1315:C1462),C1462/MAX($C$1315:C1462)-1,0)</f>
        <v>-6.6109951287404267E-2</v>
      </c>
    </row>
    <row r="1463" spans="1:5">
      <c r="A1463" s="25">
        <v>42642</v>
      </c>
      <c r="B1463" s="1">
        <v>1.3480000000000001</v>
      </c>
      <c r="C1463" s="1">
        <v>1.3480000000000001</v>
      </c>
      <c r="D1463" s="60">
        <f>IF(C1463&lt;MAX($C$3:C1463),C1463/MAX($C$3:C1463)-1,0)</f>
        <v>-0.20142180094786721</v>
      </c>
      <c r="E1463" s="3">
        <f>IF(C1463&lt;MAX($C$1315:C1463),C1463/MAX($C$1315:C1463)-1,0)</f>
        <v>-6.193458594293666E-2</v>
      </c>
    </row>
    <row r="1464" spans="1:5">
      <c r="A1464" s="25">
        <v>42643</v>
      </c>
      <c r="B1464" s="1">
        <v>1.365</v>
      </c>
      <c r="C1464" s="1">
        <v>1.365</v>
      </c>
      <c r="D1464" s="60">
        <f>IF(C1464&lt;MAX($C$3:C1464),C1464/MAX($C$3:C1464)-1,0)</f>
        <v>-0.19135071090047395</v>
      </c>
      <c r="E1464" s="3">
        <f>IF(C1464&lt;MAX($C$1315:C1464),C1464/MAX($C$1315:C1464)-1,0)</f>
        <v>-5.0104384133611735E-2</v>
      </c>
    </row>
    <row r="1465" spans="1:5">
      <c r="A1465" s="25">
        <v>42653</v>
      </c>
      <c r="B1465" s="1">
        <v>1.377</v>
      </c>
      <c r="C1465" s="1">
        <v>1.377</v>
      </c>
      <c r="D1465" s="60">
        <f>IF(C1465&lt;MAX($C$3:C1465),C1465/MAX($C$3:C1465)-1,0)</f>
        <v>-0.18424170616113744</v>
      </c>
      <c r="E1465" s="3">
        <f>IF(C1465&lt;MAX($C$1315:C1465),C1465/MAX($C$1315:C1465)-1,0)</f>
        <v>-4.1753653444676408E-2</v>
      </c>
    </row>
    <row r="1466" spans="1:5">
      <c r="A1466" s="25">
        <v>42654</v>
      </c>
      <c r="B1466" s="1">
        <v>1.377</v>
      </c>
      <c r="C1466" s="1">
        <v>1.377</v>
      </c>
      <c r="D1466" s="60">
        <f>IF(C1466&lt;MAX($C$3:C1466),C1466/MAX($C$3:C1466)-1,0)</f>
        <v>-0.18424170616113744</v>
      </c>
      <c r="E1466" s="3">
        <f>IF(C1466&lt;MAX($C$1315:C1466),C1466/MAX($C$1315:C1466)-1,0)</f>
        <v>-4.1753653444676408E-2</v>
      </c>
    </row>
    <row r="1467" spans="1:5">
      <c r="A1467" s="25">
        <v>42655</v>
      </c>
      <c r="B1467" s="1">
        <v>1.375</v>
      </c>
      <c r="C1467" s="1">
        <v>1.375</v>
      </c>
      <c r="D1467" s="60">
        <f>IF(C1467&lt;MAX($C$3:C1467),C1467/MAX($C$3:C1467)-1,0)</f>
        <v>-0.18542654028436012</v>
      </c>
      <c r="E1467" s="3">
        <f>IF(C1467&lt;MAX($C$1315:C1467),C1467/MAX($C$1315:C1467)-1,0)</f>
        <v>-4.3145441892832315E-2</v>
      </c>
    </row>
    <row r="1468" spans="1:5">
      <c r="A1468" s="25">
        <v>42656</v>
      </c>
      <c r="B1468" s="1">
        <v>1.369</v>
      </c>
      <c r="C1468" s="1">
        <v>1.369</v>
      </c>
      <c r="D1468" s="60">
        <f>IF(C1468&lt;MAX($C$3:C1468),C1468/MAX($C$3:C1468)-1,0)</f>
        <v>-0.18898104265402837</v>
      </c>
      <c r="E1468" s="3">
        <f>IF(C1468&lt;MAX($C$1315:C1468),C1468/MAX($C$1315:C1468)-1,0)</f>
        <v>-4.7320807237299922E-2</v>
      </c>
    </row>
    <row r="1469" spans="1:5">
      <c r="A1469" s="25">
        <v>42657</v>
      </c>
      <c r="B1469" s="1">
        <v>1.3680000000000001</v>
      </c>
      <c r="C1469" s="1">
        <v>1.3680000000000001</v>
      </c>
      <c r="D1469" s="60">
        <f>IF(C1469&lt;MAX($C$3:C1469),C1469/MAX($C$3:C1469)-1,0)</f>
        <v>-0.18957345971563977</v>
      </c>
      <c r="E1469" s="3">
        <f>IF(C1469&lt;MAX($C$1315:C1469),C1469/MAX($C$1315:C1469)-1,0)</f>
        <v>-4.801670146137782E-2</v>
      </c>
    </row>
    <row r="1470" spans="1:5">
      <c r="A1470" s="25">
        <v>42660</v>
      </c>
      <c r="B1470" s="1">
        <v>1.359</v>
      </c>
      <c r="C1470" s="1">
        <v>1.359</v>
      </c>
      <c r="D1470" s="60">
        <f>IF(C1470&lt;MAX($C$3:C1470),C1470/MAX($C$3:C1470)-1,0)</f>
        <v>-0.19490521327014221</v>
      </c>
      <c r="E1470" s="3">
        <f>IF(C1470&lt;MAX($C$1315:C1470),C1470/MAX($C$1315:C1470)-1,0)</f>
        <v>-5.4279749478079342E-2</v>
      </c>
    </row>
    <row r="1471" spans="1:5">
      <c r="A1471" s="25">
        <v>42661</v>
      </c>
      <c r="B1471" s="1">
        <v>1.375</v>
      </c>
      <c r="C1471" s="1">
        <v>1.375</v>
      </c>
      <c r="D1471" s="60">
        <f>IF(C1471&lt;MAX($C$3:C1471),C1471/MAX($C$3:C1471)-1,0)</f>
        <v>-0.18542654028436012</v>
      </c>
      <c r="E1471" s="3">
        <f>IF(C1471&lt;MAX($C$1315:C1471),C1471/MAX($C$1315:C1471)-1,0)</f>
        <v>-4.3145441892832315E-2</v>
      </c>
    </row>
    <row r="1472" spans="1:5">
      <c r="A1472" s="25">
        <v>42662</v>
      </c>
      <c r="B1472" s="1">
        <v>1.37</v>
      </c>
      <c r="C1472" s="1">
        <v>1.37</v>
      </c>
      <c r="D1472" s="60">
        <f>IF(C1472&lt;MAX($C$3:C1472),C1472/MAX($C$3:C1472)-1,0)</f>
        <v>-0.18838862559241698</v>
      </c>
      <c r="E1472" s="3">
        <f>IF(C1472&lt;MAX($C$1315:C1472),C1472/MAX($C$1315:C1472)-1,0)</f>
        <v>-4.6624913013221914E-2</v>
      </c>
    </row>
    <row r="1473" spans="1:8">
      <c r="A1473" s="25">
        <v>42663</v>
      </c>
      <c r="B1473" s="1">
        <v>1.37</v>
      </c>
      <c r="C1473" s="1">
        <v>1.37</v>
      </c>
      <c r="D1473" s="60">
        <f>IF(C1473&lt;MAX($C$3:C1473),C1473/MAX($C$3:C1473)-1,0)</f>
        <v>-0.18838862559241698</v>
      </c>
      <c r="E1473" s="3">
        <f>IF(C1473&lt;MAX($C$1315:C1473),C1473/MAX($C$1315:C1473)-1,0)</f>
        <v>-4.6624913013221914E-2</v>
      </c>
    </row>
    <row r="1474" spans="1:8">
      <c r="A1474" s="25">
        <v>42664</v>
      </c>
      <c r="B1474" s="1">
        <v>1.369</v>
      </c>
      <c r="C1474" s="1">
        <v>1.369</v>
      </c>
      <c r="D1474" s="60">
        <f>IF(C1474&lt;MAX($C$3:C1474),C1474/MAX($C$3:C1474)-1,0)</f>
        <v>-0.18898104265402837</v>
      </c>
      <c r="E1474" s="3">
        <f>IF(C1474&lt;MAX($C$1315:C1474),C1474/MAX($C$1315:C1474)-1,0)</f>
        <v>-4.7320807237299922E-2</v>
      </c>
    </row>
    <row r="1475" spans="1:8">
      <c r="A1475" s="25">
        <v>42667</v>
      </c>
      <c r="B1475" s="1">
        <v>1.3759999999999999</v>
      </c>
      <c r="C1475" s="1">
        <v>1.3759999999999999</v>
      </c>
      <c r="D1475" s="60">
        <f>IF(C1475&lt;MAX($C$3:C1475),C1475/MAX($C$3:C1475)-1,0)</f>
        <v>-0.18483412322274884</v>
      </c>
      <c r="E1475" s="3">
        <f>IF(C1475&lt;MAX($C$1315:C1475),C1475/MAX($C$1315:C1475)-1,0)</f>
        <v>-4.2449547668754417E-2</v>
      </c>
    </row>
    <row r="1476" spans="1:8">
      <c r="A1476" s="25">
        <v>42668</v>
      </c>
      <c r="B1476" s="1">
        <v>1.397</v>
      </c>
      <c r="C1476" s="1">
        <v>1.397</v>
      </c>
      <c r="D1476" s="60">
        <f>IF(C1476&lt;MAX($C$3:C1476),C1476/MAX($C$3:C1476)-1,0)</f>
        <v>-0.17239336492890989</v>
      </c>
      <c r="E1476" s="3">
        <f>IF(C1476&lt;MAX($C$1315:C1476),C1476/MAX($C$1315:C1476)-1,0)</f>
        <v>-2.783576896311768E-2</v>
      </c>
    </row>
    <row r="1477" spans="1:8">
      <c r="A1477" s="25">
        <v>42669</v>
      </c>
      <c r="B1477" s="1">
        <v>1.4039999999999999</v>
      </c>
      <c r="C1477" s="1">
        <v>1.4039999999999999</v>
      </c>
      <c r="D1477" s="60">
        <f>IF(C1477&lt;MAX($C$3:C1477),C1477/MAX($C$3:C1477)-1,0)</f>
        <v>-0.16824644549763035</v>
      </c>
      <c r="E1477" s="3">
        <f>IF(C1477&lt;MAX($C$1315:C1477),C1477/MAX($C$1315:C1477)-1,0)</f>
        <v>-2.2964509394572175E-2</v>
      </c>
    </row>
    <row r="1478" spans="1:8">
      <c r="A1478" s="25">
        <v>42670</v>
      </c>
      <c r="B1478" s="1">
        <v>1.401</v>
      </c>
      <c r="C1478" s="1">
        <v>1.401</v>
      </c>
      <c r="D1478" s="60">
        <f>IF(C1478&lt;MAX($C$3:C1478),C1478/MAX($C$3:C1478)-1,0)</f>
        <v>-0.17002369668246442</v>
      </c>
      <c r="E1478" s="3">
        <f>IF(C1478&lt;MAX($C$1315:C1478),C1478/MAX($C$1315:C1478)-1,0)</f>
        <v>-2.5052192066805867E-2</v>
      </c>
    </row>
    <row r="1479" spans="1:8">
      <c r="A1479" s="25">
        <v>42671</v>
      </c>
      <c r="B1479" s="1">
        <v>1.399</v>
      </c>
      <c r="C1479" s="1">
        <v>1.399</v>
      </c>
      <c r="D1479" s="60">
        <f>IF(C1479&lt;MAX($C$3:C1479),C1479/MAX($C$3:C1479)-1,0)</f>
        <v>-0.17120853080568721</v>
      </c>
      <c r="E1479" s="3">
        <f>IF(C1479&lt;MAX($C$1315:C1479),C1479/MAX($C$1315:C1479)-1,0)</f>
        <v>-2.6443980514961773E-2</v>
      </c>
    </row>
    <row r="1480" spans="1:8">
      <c r="A1480" s="25">
        <v>42674</v>
      </c>
      <c r="B1480" s="1">
        <v>1.4039999999999999</v>
      </c>
      <c r="C1480" s="1">
        <v>1.4039999999999999</v>
      </c>
      <c r="D1480" s="60">
        <f>IF(C1480&lt;MAX($C$3:C1480),C1480/MAX($C$3:C1480)-1,0)</f>
        <v>-0.16824644549763035</v>
      </c>
      <c r="E1480" s="3">
        <f>IF(C1480&lt;MAX($C$1315:C1480),C1480/MAX($C$1315:C1480)-1,0)</f>
        <v>-2.2964509394572175E-2</v>
      </c>
      <c r="F1480" s="1">
        <f>B1480/B1464-1</f>
        <v>2.857142857142847E-2</v>
      </c>
      <c r="G1480" s="1">
        <f>B1502/B1480-1</f>
        <v>5.056980056980076E-2</v>
      </c>
      <c r="H1480" s="1">
        <f>B1525/B1502-1</f>
        <v>-4.2033898305084749E-2</v>
      </c>
    </row>
    <row r="1481" spans="1:8">
      <c r="A1481" s="25">
        <v>42675</v>
      </c>
      <c r="B1481" s="1">
        <v>1.415</v>
      </c>
      <c r="C1481" s="1">
        <v>1.415</v>
      </c>
      <c r="D1481" s="60">
        <f>IF(C1481&lt;MAX($C$3:C1481),C1481/MAX($C$3:C1481)-1,0)</f>
        <v>-0.16172985781990512</v>
      </c>
      <c r="E1481" s="3">
        <f>IF(C1481&lt;MAX($C$1315:C1481),C1481/MAX($C$1315:C1481)-1,0)</f>
        <v>-1.5309672929714746E-2</v>
      </c>
    </row>
    <row r="1482" spans="1:8">
      <c r="A1482" s="25">
        <v>42676</v>
      </c>
      <c r="B1482" s="1">
        <v>1.403</v>
      </c>
      <c r="C1482" s="1">
        <v>1.403</v>
      </c>
      <c r="D1482" s="60">
        <f>IF(C1482&lt;MAX($C$3:C1482),C1482/MAX($C$3:C1482)-1,0)</f>
        <v>-0.16883886255924163</v>
      </c>
      <c r="E1482" s="3">
        <f>IF(C1482&lt;MAX($C$1315:C1482),C1482/MAX($C$1315:C1482)-1,0)</f>
        <v>-2.3660403618649961E-2</v>
      </c>
    </row>
    <row r="1483" spans="1:8">
      <c r="A1483" s="25">
        <v>42677</v>
      </c>
      <c r="B1483" s="1">
        <v>1.405</v>
      </c>
      <c r="C1483" s="1">
        <v>1.405</v>
      </c>
      <c r="D1483" s="60">
        <f>IF(C1483&lt;MAX($C$3:C1483),C1483/MAX($C$3:C1483)-1,0)</f>
        <v>-0.16765402843601895</v>
      </c>
      <c r="E1483" s="3">
        <f>IF(C1483&lt;MAX($C$1315:C1483),C1483/MAX($C$1315:C1483)-1,0)</f>
        <v>-2.2268615170494055E-2</v>
      </c>
    </row>
    <row r="1484" spans="1:8">
      <c r="A1484" s="25">
        <v>42678</v>
      </c>
      <c r="B1484" s="1">
        <v>1.3939999999999999</v>
      </c>
      <c r="C1484" s="1">
        <v>1.3939999999999999</v>
      </c>
      <c r="D1484" s="60">
        <f>IF(C1484&lt;MAX($C$3:C1484),C1484/MAX($C$3:C1484)-1,0)</f>
        <v>-0.17417061611374407</v>
      </c>
      <c r="E1484" s="3">
        <f>IF(C1484&lt;MAX($C$1315:C1484),C1484/MAX($C$1315:C1484)-1,0)</f>
        <v>-2.9923451635351483E-2</v>
      </c>
    </row>
    <row r="1485" spans="1:8">
      <c r="A1485" s="25">
        <v>42681</v>
      </c>
      <c r="B1485" s="1">
        <v>1.3919999999999999</v>
      </c>
      <c r="C1485" s="1">
        <v>1.3919999999999999</v>
      </c>
      <c r="D1485" s="60">
        <f>IF(C1485&lt;MAX($C$3:C1485),C1485/MAX($C$3:C1485)-1,0)</f>
        <v>-0.17535545023696686</v>
      </c>
      <c r="E1485" s="3">
        <f>IF(C1485&lt;MAX($C$1315:C1485),C1485/MAX($C$1315:C1485)-1,0)</f>
        <v>-3.131524008350739E-2</v>
      </c>
    </row>
    <row r="1486" spans="1:8">
      <c r="A1486" s="25">
        <v>42682</v>
      </c>
      <c r="B1486" s="1">
        <v>1.4059999999999999</v>
      </c>
      <c r="C1486" s="1">
        <v>1.4059999999999999</v>
      </c>
      <c r="D1486" s="60">
        <f>IF(C1486&lt;MAX($C$3:C1486),C1486/MAX($C$3:C1486)-1,0)</f>
        <v>-0.16706161137440756</v>
      </c>
      <c r="E1486" s="3">
        <f>IF(C1486&lt;MAX($C$1315:C1486),C1486/MAX($C$1315:C1486)-1,0)</f>
        <v>-2.1572720946416268E-2</v>
      </c>
    </row>
    <row r="1487" spans="1:8">
      <c r="A1487" s="25">
        <v>42683</v>
      </c>
      <c r="B1487" s="1">
        <v>1.397</v>
      </c>
      <c r="C1487" s="1">
        <v>1.397</v>
      </c>
      <c r="D1487" s="60">
        <f>IF(C1487&lt;MAX($C$3:C1487),C1487/MAX($C$3:C1487)-1,0)</f>
        <v>-0.17239336492890989</v>
      </c>
      <c r="E1487" s="3">
        <f>IF(C1487&lt;MAX($C$1315:C1487),C1487/MAX($C$1315:C1487)-1,0)</f>
        <v>-2.783576896311768E-2</v>
      </c>
    </row>
    <row r="1488" spans="1:8">
      <c r="A1488" s="25">
        <v>42684</v>
      </c>
      <c r="B1488" s="1">
        <v>1.41</v>
      </c>
      <c r="C1488" s="1">
        <v>1.41</v>
      </c>
      <c r="D1488" s="60">
        <f>IF(C1488&lt;MAX($C$3:C1488),C1488/MAX($C$3:C1488)-1,0)</f>
        <v>-0.16469194312796209</v>
      </c>
      <c r="E1488" s="3">
        <f>IF(C1488&lt;MAX($C$1315:C1488),C1488/MAX($C$1315:C1488)-1,0)</f>
        <v>-1.8789144050104456E-2</v>
      </c>
    </row>
    <row r="1489" spans="1:5">
      <c r="A1489" s="25">
        <v>42685</v>
      </c>
      <c r="B1489" s="1">
        <v>1.4039999999999999</v>
      </c>
      <c r="C1489" s="1">
        <v>1.4039999999999999</v>
      </c>
      <c r="D1489" s="60">
        <f>IF(C1489&lt;MAX($C$3:C1489),C1489/MAX($C$3:C1489)-1,0)</f>
        <v>-0.16824644549763035</v>
      </c>
      <c r="E1489" s="3">
        <f>IF(C1489&lt;MAX($C$1315:C1489),C1489/MAX($C$1315:C1489)-1,0)</f>
        <v>-2.2964509394572175E-2</v>
      </c>
    </row>
    <row r="1490" spans="1:5">
      <c r="A1490" s="25">
        <v>42688</v>
      </c>
      <c r="B1490" s="1">
        <v>1.3939999999999999</v>
      </c>
      <c r="C1490" s="1">
        <v>1.3939999999999999</v>
      </c>
      <c r="D1490" s="60">
        <f>IF(C1490&lt;MAX($C$3:C1490),C1490/MAX($C$3:C1490)-1,0)</f>
        <v>-0.17417061611374407</v>
      </c>
      <c r="E1490" s="3">
        <f>IF(C1490&lt;MAX($C$1315:C1490),C1490/MAX($C$1315:C1490)-1,0)</f>
        <v>-2.9923451635351483E-2</v>
      </c>
    </row>
    <row r="1491" spans="1:5">
      <c r="A1491" s="25">
        <v>42689</v>
      </c>
      <c r="B1491" s="1">
        <v>1.4039999999999999</v>
      </c>
      <c r="C1491" s="1">
        <v>1.4039999999999999</v>
      </c>
      <c r="D1491" s="60">
        <f>IF(C1491&lt;MAX($C$3:C1491),C1491/MAX($C$3:C1491)-1,0)</f>
        <v>-0.16824644549763035</v>
      </c>
      <c r="E1491" s="3">
        <f>IF(C1491&lt;MAX($C$1315:C1491),C1491/MAX($C$1315:C1491)-1,0)</f>
        <v>-2.2964509394572175E-2</v>
      </c>
    </row>
    <row r="1492" spans="1:5">
      <c r="A1492" s="25">
        <v>42690</v>
      </c>
      <c r="B1492" s="1">
        <v>1.4</v>
      </c>
      <c r="C1492" s="1">
        <v>1.4</v>
      </c>
      <c r="D1492" s="60">
        <f>IF(C1492&lt;MAX($C$3:C1492),C1492/MAX($C$3:C1492)-1,0)</f>
        <v>-0.17061611374407581</v>
      </c>
      <c r="E1492" s="3">
        <f>IF(C1492&lt;MAX($C$1315:C1492),C1492/MAX($C$1315:C1492)-1,0)</f>
        <v>-2.5748086290883876E-2</v>
      </c>
    </row>
    <row r="1493" spans="1:5">
      <c r="A1493" s="25">
        <v>42691</v>
      </c>
      <c r="B1493" s="1">
        <v>1.4039999999999999</v>
      </c>
      <c r="C1493" s="1">
        <v>1.4039999999999999</v>
      </c>
      <c r="D1493" s="60">
        <f>IF(C1493&lt;MAX($C$3:C1493),C1493/MAX($C$3:C1493)-1,0)</f>
        <v>-0.16824644549763035</v>
      </c>
      <c r="E1493" s="3">
        <f>IF(C1493&lt;MAX($C$1315:C1493),C1493/MAX($C$1315:C1493)-1,0)</f>
        <v>-2.2964509394572175E-2</v>
      </c>
    </row>
    <row r="1494" spans="1:5">
      <c r="A1494" s="25">
        <v>42692</v>
      </c>
      <c r="B1494" s="1">
        <v>1.4</v>
      </c>
      <c r="C1494" s="1">
        <v>1.4</v>
      </c>
      <c r="D1494" s="60">
        <f>IF(C1494&lt;MAX($C$3:C1494),C1494/MAX($C$3:C1494)-1,0)</f>
        <v>-0.17061611374407581</v>
      </c>
      <c r="E1494" s="3">
        <f>IF(C1494&lt;MAX($C$1315:C1494),C1494/MAX($C$1315:C1494)-1,0)</f>
        <v>-2.5748086290883876E-2</v>
      </c>
    </row>
    <row r="1495" spans="1:5">
      <c r="A1495" s="25">
        <v>42695</v>
      </c>
      <c r="B1495" s="1">
        <v>1.4019999999999999</v>
      </c>
      <c r="C1495" s="1">
        <v>1.4019999999999999</v>
      </c>
      <c r="D1495" s="60">
        <f>IF(C1495&lt;MAX($C$3:C1495),C1495/MAX($C$3:C1495)-1,0)</f>
        <v>-0.16943127962085314</v>
      </c>
      <c r="E1495" s="3">
        <f>IF(C1495&lt;MAX($C$1315:C1495),C1495/MAX($C$1315:C1495)-1,0)</f>
        <v>-2.435629784272797E-2</v>
      </c>
    </row>
    <row r="1496" spans="1:5">
      <c r="A1496" s="25">
        <v>42696</v>
      </c>
      <c r="B1496" s="1">
        <v>1.407</v>
      </c>
      <c r="C1496" s="1">
        <v>1.407</v>
      </c>
      <c r="D1496" s="60">
        <f>IF(C1496&lt;MAX($C$3:C1496),C1496/MAX($C$3:C1496)-1,0)</f>
        <v>-0.16646919431279616</v>
      </c>
      <c r="E1496" s="3">
        <f>IF(C1496&lt;MAX($C$1315:C1496),C1496/MAX($C$1315:C1496)-1,0)</f>
        <v>-2.087682672233826E-2</v>
      </c>
    </row>
    <row r="1497" spans="1:5">
      <c r="A1497" s="25">
        <v>42697</v>
      </c>
      <c r="B1497" s="1">
        <v>1.427</v>
      </c>
      <c r="C1497" s="1">
        <v>1.427</v>
      </c>
      <c r="D1497" s="60">
        <f>IF(C1497&lt;MAX($C$3:C1497),C1497/MAX($C$3:C1497)-1,0)</f>
        <v>-0.15462085308056872</v>
      </c>
      <c r="E1497" s="3">
        <f>IF(C1497&lt;MAX($C$1315:C1497),C1497/MAX($C$1315:C1497)-1,0)</f>
        <v>-6.9589422407794199E-3</v>
      </c>
    </row>
    <row r="1498" spans="1:5">
      <c r="A1498" s="25">
        <v>42698</v>
      </c>
      <c r="B1498" s="1">
        <v>1.446</v>
      </c>
      <c r="C1498" s="1">
        <v>1.446</v>
      </c>
      <c r="D1498" s="60">
        <f>IF(C1498&lt;MAX($C$3:C1498),C1498/MAX($C$3:C1498)-1,0)</f>
        <v>-0.14336492890995256</v>
      </c>
      <c r="E1498" s="3">
        <f>IF(C1498&lt;MAX($C$1315:C1498),C1498/MAX($C$1315:C1498)-1,0)</f>
        <v>0</v>
      </c>
    </row>
    <row r="1499" spans="1:5">
      <c r="A1499" s="25">
        <v>42699</v>
      </c>
      <c r="B1499" s="1">
        <v>1.4550000000000001</v>
      </c>
      <c r="C1499" s="1">
        <v>1.4550000000000001</v>
      </c>
      <c r="D1499" s="60">
        <f>IF(C1499&lt;MAX($C$3:C1499),C1499/MAX($C$3:C1499)-1,0)</f>
        <v>-0.13803317535545012</v>
      </c>
      <c r="E1499" s="3">
        <f>IF(C1499&lt;MAX($C$1315:C1499),C1499/MAX($C$1315:C1499)-1,0)</f>
        <v>0</v>
      </c>
    </row>
    <row r="1500" spans="1:5">
      <c r="A1500" s="25">
        <v>42702</v>
      </c>
      <c r="B1500" s="1">
        <v>1.466</v>
      </c>
      <c r="C1500" s="1">
        <v>1.466</v>
      </c>
      <c r="D1500" s="60">
        <f>IF(C1500&lt;MAX($C$3:C1500),C1500/MAX($C$3:C1500)-1,0)</f>
        <v>-0.13151658767772512</v>
      </c>
      <c r="E1500" s="3">
        <f>IF(C1500&lt;MAX($C$1315:C1500),C1500/MAX($C$1315:C1500)-1,0)</f>
        <v>0</v>
      </c>
    </row>
    <row r="1501" spans="1:5">
      <c r="A1501" s="25">
        <v>42703</v>
      </c>
      <c r="B1501" s="1">
        <v>1.496</v>
      </c>
      <c r="C1501" s="1">
        <v>1.496</v>
      </c>
      <c r="D1501" s="60">
        <f>IF(C1501&lt;MAX($C$3:C1501),C1501/MAX($C$3:C1501)-1,0)</f>
        <v>-0.11374407582938384</v>
      </c>
      <c r="E1501" s="3">
        <f>IF(C1501&lt;MAX($C$1315:C1501),C1501/MAX($C$1315:C1501)-1,0)</f>
        <v>0</v>
      </c>
    </row>
    <row r="1502" spans="1:5">
      <c r="A1502" s="25">
        <v>42704</v>
      </c>
      <c r="B1502" s="1">
        <v>1.4750000000000001</v>
      </c>
      <c r="C1502" s="1">
        <v>1.4750000000000001</v>
      </c>
      <c r="D1502" s="60">
        <f>IF(C1502&lt;MAX($C$3:C1502),C1502/MAX($C$3:C1502)-1,0)</f>
        <v>-0.12618483412322268</v>
      </c>
      <c r="E1502" s="3">
        <f>IF(C1502&lt;MAX($C$1315:C1502),C1502/MAX($C$1315:C1502)-1,0)</f>
        <v>-1.4037433155080103E-2</v>
      </c>
    </row>
    <row r="1503" spans="1:5">
      <c r="A1503" s="25">
        <v>42705</v>
      </c>
      <c r="B1503" s="1">
        <v>1.4950000000000001</v>
      </c>
      <c r="C1503" s="1">
        <v>1.4950000000000001</v>
      </c>
      <c r="D1503" s="60">
        <f>IF(C1503&lt;MAX($C$3:C1503),C1503/MAX($C$3:C1503)-1,0)</f>
        <v>-0.11433649289099512</v>
      </c>
      <c r="E1503" s="3">
        <f>IF(C1503&lt;MAX($C$1315:C1503),C1503/MAX($C$1315:C1503)-1,0)</f>
        <v>-6.6844919786090973E-4</v>
      </c>
    </row>
    <row r="1504" spans="1:5">
      <c r="A1504" s="25">
        <v>42706</v>
      </c>
      <c r="B1504" s="1">
        <v>1.4690000000000001</v>
      </c>
      <c r="C1504" s="1">
        <v>1.4690000000000001</v>
      </c>
      <c r="D1504" s="60">
        <f>IF(C1504&lt;MAX($C$3:C1504),C1504/MAX($C$3:C1504)-1,0)</f>
        <v>-0.12973933649289093</v>
      </c>
      <c r="E1504" s="3">
        <f>IF(C1504&lt;MAX($C$1315:C1504),C1504/MAX($C$1315:C1504)-1,0)</f>
        <v>-1.8048128342245895E-2</v>
      </c>
    </row>
    <row r="1505" spans="1:5">
      <c r="A1505" s="25">
        <v>42709</v>
      </c>
      <c r="B1505" s="1">
        <v>1.4379999999999999</v>
      </c>
      <c r="C1505" s="1">
        <v>1.4379999999999999</v>
      </c>
      <c r="D1505" s="60">
        <f>IF(C1505&lt;MAX($C$3:C1505),C1505/MAX($C$3:C1505)-1,0)</f>
        <v>-0.1481042654028436</v>
      </c>
      <c r="E1505" s="3">
        <f>IF(C1505&lt;MAX($C$1315:C1505),C1505/MAX($C$1315:C1505)-1,0)</f>
        <v>-3.8770053475935873E-2</v>
      </c>
    </row>
    <row r="1506" spans="1:5">
      <c r="A1506" s="25">
        <v>42710</v>
      </c>
      <c r="B1506" s="1">
        <v>1.452</v>
      </c>
      <c r="C1506" s="1">
        <v>1.452</v>
      </c>
      <c r="D1506" s="60">
        <f>IF(C1506&lt;MAX($C$3:C1506),C1506/MAX($C$3:C1506)-1,0)</f>
        <v>-0.1398104265402843</v>
      </c>
      <c r="E1506" s="3">
        <f>IF(C1506&lt;MAX($C$1315:C1506),C1506/MAX($C$1315:C1506)-1,0)</f>
        <v>-2.9411764705882359E-2</v>
      </c>
    </row>
    <row r="1507" spans="1:5">
      <c r="A1507" s="25">
        <v>42711</v>
      </c>
      <c r="B1507" s="1">
        <v>1.4550000000000001</v>
      </c>
      <c r="C1507" s="1">
        <v>1.4550000000000001</v>
      </c>
      <c r="D1507" s="60">
        <f>IF(C1507&lt;MAX($C$3:C1507),C1507/MAX($C$3:C1507)-1,0)</f>
        <v>-0.13803317535545012</v>
      </c>
      <c r="E1507" s="3">
        <f>IF(C1507&lt;MAX($C$1315:C1507),C1507/MAX($C$1315:C1507)-1,0)</f>
        <v>-2.7406417112299408E-2</v>
      </c>
    </row>
    <row r="1508" spans="1:5">
      <c r="A1508" s="25">
        <v>42712</v>
      </c>
      <c r="B1508" s="1">
        <v>1.4690000000000001</v>
      </c>
      <c r="C1508" s="1">
        <v>1.4690000000000001</v>
      </c>
      <c r="D1508" s="60">
        <f>IF(C1508&lt;MAX($C$3:C1508),C1508/MAX($C$3:C1508)-1,0)</f>
        <v>-0.12973933649289093</v>
      </c>
      <c r="E1508" s="3">
        <f>IF(C1508&lt;MAX($C$1315:C1508),C1508/MAX($C$1315:C1508)-1,0)</f>
        <v>-1.8048128342245895E-2</v>
      </c>
    </row>
    <row r="1509" spans="1:5">
      <c r="A1509" s="25">
        <v>42713</v>
      </c>
      <c r="B1509" s="1">
        <v>1.4750000000000001</v>
      </c>
      <c r="C1509" s="1">
        <v>1.4750000000000001</v>
      </c>
      <c r="D1509" s="60">
        <f>IF(C1509&lt;MAX($C$3:C1509),C1509/MAX($C$3:C1509)-1,0)</f>
        <v>-0.12618483412322268</v>
      </c>
      <c r="E1509" s="3">
        <f>IF(C1509&lt;MAX($C$1315:C1509),C1509/MAX($C$1315:C1509)-1,0)</f>
        <v>-1.4037433155080103E-2</v>
      </c>
    </row>
    <row r="1510" spans="1:5">
      <c r="A1510" s="25">
        <v>42716</v>
      </c>
      <c r="B1510" s="1">
        <v>1.4350000000000001</v>
      </c>
      <c r="C1510" s="1">
        <v>1.4350000000000001</v>
      </c>
      <c r="D1510" s="60">
        <f>IF(C1510&lt;MAX($C$3:C1510),C1510/MAX($C$3:C1510)-1,0)</f>
        <v>-0.14988151658767768</v>
      </c>
      <c r="E1510" s="3">
        <f>IF(C1510&lt;MAX($C$1315:C1510),C1510/MAX($C$1315:C1510)-1,0)</f>
        <v>-4.0775401069518713E-2</v>
      </c>
    </row>
    <row r="1511" spans="1:5">
      <c r="A1511" s="25">
        <v>42717</v>
      </c>
      <c r="B1511" s="1">
        <v>1.446</v>
      </c>
      <c r="C1511" s="1">
        <v>1.446</v>
      </c>
      <c r="D1511" s="60">
        <f>IF(C1511&lt;MAX($C$3:C1511),C1511/MAX($C$3:C1511)-1,0)</f>
        <v>-0.14336492890995256</v>
      </c>
      <c r="E1511" s="3">
        <f>IF(C1511&lt;MAX($C$1315:C1511),C1511/MAX($C$1315:C1511)-1,0)</f>
        <v>-3.3422459893048151E-2</v>
      </c>
    </row>
    <row r="1512" spans="1:5">
      <c r="A1512" s="25">
        <v>42718</v>
      </c>
      <c r="B1512" s="1">
        <v>1.43</v>
      </c>
      <c r="C1512" s="1">
        <v>1.43</v>
      </c>
      <c r="D1512" s="60">
        <f>IF(C1512&lt;MAX($C$3:C1512),C1512/MAX($C$3:C1512)-1,0)</f>
        <v>-0.15284360189573465</v>
      </c>
      <c r="E1512" s="3">
        <f>IF(C1512&lt;MAX($C$1315:C1512),C1512/MAX($C$1315:C1512)-1,0)</f>
        <v>-4.4117647058823595E-2</v>
      </c>
    </row>
    <row r="1513" spans="1:5">
      <c r="A1513" s="25">
        <v>42719</v>
      </c>
      <c r="B1513" s="1">
        <v>1.409</v>
      </c>
      <c r="C1513" s="1">
        <v>1.409</v>
      </c>
      <c r="D1513" s="60">
        <f>IF(C1513&lt;MAX($C$3:C1513),C1513/MAX($C$3:C1513)-1,0)</f>
        <v>-0.16528436018957338</v>
      </c>
      <c r="E1513" s="3">
        <f>IF(C1513&lt;MAX($C$1315:C1513),C1513/MAX($C$1315:C1513)-1,0)</f>
        <v>-5.8155080213903698E-2</v>
      </c>
    </row>
    <row r="1514" spans="1:5">
      <c r="A1514" s="25">
        <v>42720</v>
      </c>
      <c r="B1514" s="1">
        <v>1.42</v>
      </c>
      <c r="C1514" s="1">
        <v>1.42</v>
      </c>
      <c r="D1514" s="60">
        <f>IF(C1514&lt;MAX($C$3:C1514),C1514/MAX($C$3:C1514)-1,0)</f>
        <v>-0.15876777251184837</v>
      </c>
      <c r="E1514" s="3">
        <f>IF(C1514&lt;MAX($C$1315:C1514),C1514/MAX($C$1315:C1514)-1,0)</f>
        <v>-5.0802139037433247E-2</v>
      </c>
    </row>
    <row r="1515" spans="1:5">
      <c r="A1515" s="25">
        <v>42723</v>
      </c>
      <c r="B1515" s="1">
        <v>1.4179999999999999</v>
      </c>
      <c r="C1515" s="1">
        <v>1.4179999999999999</v>
      </c>
      <c r="D1515" s="60">
        <f>IF(C1515&lt;MAX($C$3:C1515),C1515/MAX($C$3:C1515)-1,0)</f>
        <v>-0.15995260663507116</v>
      </c>
      <c r="E1515" s="3">
        <f>IF(C1515&lt;MAX($C$1315:C1515),C1515/MAX($C$1315:C1515)-1,0)</f>
        <v>-5.2139037433155178E-2</v>
      </c>
    </row>
    <row r="1516" spans="1:5">
      <c r="A1516" s="25">
        <v>42724</v>
      </c>
      <c r="B1516" s="1">
        <v>1.411</v>
      </c>
      <c r="C1516" s="1">
        <v>1.411</v>
      </c>
      <c r="D1516" s="60">
        <f>IF(C1516&lt;MAX($C$3:C1516),C1516/MAX($C$3:C1516)-1,0)</f>
        <v>-0.1640995260663507</v>
      </c>
      <c r="E1516" s="3">
        <f>IF(C1516&lt;MAX($C$1315:C1516),C1516/MAX($C$1315:C1516)-1,0)</f>
        <v>-5.6818181818181768E-2</v>
      </c>
    </row>
    <row r="1517" spans="1:5">
      <c r="A1517" s="25">
        <v>42725</v>
      </c>
      <c r="B1517" s="1">
        <v>1.417</v>
      </c>
      <c r="C1517" s="1">
        <v>1.417</v>
      </c>
      <c r="D1517" s="60">
        <f>IF(C1517&lt;MAX($C$3:C1517),C1517/MAX($C$3:C1517)-1,0)</f>
        <v>-0.16054502369668244</v>
      </c>
      <c r="E1517" s="3">
        <f>IF(C1517&lt;MAX($C$1315:C1517),C1517/MAX($C$1315:C1517)-1,0)</f>
        <v>-5.2807486631015976E-2</v>
      </c>
    </row>
    <row r="1518" spans="1:5">
      <c r="A1518" s="25">
        <v>42726</v>
      </c>
      <c r="B1518" s="1">
        <v>1.4179999999999999</v>
      </c>
      <c r="C1518" s="1">
        <v>1.4179999999999999</v>
      </c>
      <c r="D1518" s="60">
        <f>IF(C1518&lt;MAX($C$3:C1518),C1518/MAX($C$3:C1518)-1,0)</f>
        <v>-0.15995260663507116</v>
      </c>
      <c r="E1518" s="3">
        <f>IF(C1518&lt;MAX($C$1315:C1518),C1518/MAX($C$1315:C1518)-1,0)</f>
        <v>-5.2139037433155178E-2</v>
      </c>
    </row>
    <row r="1519" spans="1:5">
      <c r="A1519" s="25">
        <v>42727</v>
      </c>
      <c r="B1519" s="1">
        <v>1.4</v>
      </c>
      <c r="C1519" s="1">
        <v>1.4</v>
      </c>
      <c r="D1519" s="60">
        <f>IF(C1519&lt;MAX($C$3:C1519),C1519/MAX($C$3:C1519)-1,0)</f>
        <v>-0.17061611374407581</v>
      </c>
      <c r="E1519" s="3">
        <f>IF(C1519&lt;MAX($C$1315:C1519),C1519/MAX($C$1315:C1519)-1,0)</f>
        <v>-6.4171122994652441E-2</v>
      </c>
    </row>
    <row r="1520" spans="1:5">
      <c r="A1520" s="25">
        <v>42730</v>
      </c>
      <c r="B1520" s="1">
        <v>1.4039999999999999</v>
      </c>
      <c r="C1520" s="1">
        <v>1.4039999999999999</v>
      </c>
      <c r="D1520" s="60">
        <f>IF(C1520&lt;MAX($C$3:C1520),C1520/MAX($C$3:C1520)-1,0)</f>
        <v>-0.16824644549763035</v>
      </c>
      <c r="E1520" s="3">
        <f>IF(C1520&lt;MAX($C$1315:C1520),C1520/MAX($C$1315:C1520)-1,0)</f>
        <v>-6.149732620320858E-2</v>
      </c>
    </row>
    <row r="1521" spans="1:5">
      <c r="A1521" s="25">
        <v>42731</v>
      </c>
      <c r="B1521" s="1">
        <v>1.407</v>
      </c>
      <c r="C1521" s="1">
        <v>1.407</v>
      </c>
      <c r="D1521" s="60">
        <f>IF(C1521&lt;MAX($C$3:C1521),C1521/MAX($C$3:C1521)-1,0)</f>
        <v>-0.16646919431279616</v>
      </c>
      <c r="E1521" s="3">
        <f>IF(C1521&lt;MAX($C$1315:C1521),C1521/MAX($C$1315:C1521)-1,0)</f>
        <v>-5.9491978609625629E-2</v>
      </c>
    </row>
    <row r="1522" spans="1:5">
      <c r="A1522" s="25">
        <v>42732</v>
      </c>
      <c r="B1522" s="1">
        <v>1.401</v>
      </c>
      <c r="C1522" s="1">
        <v>1.401</v>
      </c>
      <c r="D1522" s="60">
        <f>IF(C1522&lt;MAX($C$3:C1522),C1522/MAX($C$3:C1522)-1,0)</f>
        <v>-0.17002369668246442</v>
      </c>
      <c r="E1522" s="3">
        <f>IF(C1522&lt;MAX($C$1315:C1522),C1522/MAX($C$1315:C1522)-1,0)</f>
        <v>-6.350267379679142E-2</v>
      </c>
    </row>
    <row r="1523" spans="1:5">
      <c r="A1523" s="25">
        <v>42733</v>
      </c>
      <c r="B1523" s="1">
        <v>1.401</v>
      </c>
      <c r="C1523" s="1">
        <v>1.401</v>
      </c>
      <c r="D1523" s="60">
        <f>IF(C1523&lt;MAX($C$3:C1523),C1523/MAX($C$3:C1523)-1,0)</f>
        <v>-0.17002369668246442</v>
      </c>
      <c r="E1523" s="3">
        <f>IF(C1523&lt;MAX($C$1315:C1523),C1523/MAX($C$1315:C1523)-1,0)</f>
        <v>-6.350267379679142E-2</v>
      </c>
    </row>
    <row r="1524" spans="1:5">
      <c r="A1524" s="25">
        <v>42734</v>
      </c>
      <c r="B1524" s="1">
        <v>1.413</v>
      </c>
      <c r="C1524" s="1">
        <v>1.413</v>
      </c>
      <c r="D1524" s="60">
        <f>IF(C1524&lt;MAX($C$3:C1524),C1524/MAX($C$3:C1524)-1,0)</f>
        <v>-0.16291469194312791</v>
      </c>
      <c r="E1524" s="3">
        <f>IF(C1524&lt;MAX($C$1315:C1524),C1524/MAX($C$1315:C1524)-1,0)</f>
        <v>-5.5481283422459837E-2</v>
      </c>
    </row>
    <row r="1525" spans="1:5">
      <c r="A1525" s="25">
        <v>42735</v>
      </c>
      <c r="B1525" s="1">
        <v>1.413</v>
      </c>
      <c r="C1525" s="1">
        <v>1.413</v>
      </c>
      <c r="D1525" s="60">
        <f>IF(C1525&lt;MAX($C$3:C1525),C1525/MAX($C$3:C1525)-1,0)</f>
        <v>-0.16291469194312791</v>
      </c>
      <c r="E1525" s="3">
        <f>IF(C1525&lt;MAX($C$1315:C1525),C1525/MAX($C$1315:C1525)-1,0)</f>
        <v>-5.5481283422459837E-2</v>
      </c>
    </row>
    <row r="1526" spans="1:5">
      <c r="A1526" s="25">
        <v>42738</v>
      </c>
      <c r="B1526" s="1">
        <v>1.4259999999999999</v>
      </c>
      <c r="C1526" s="1">
        <v>1.4259999999999999</v>
      </c>
      <c r="D1526" s="60">
        <f>IF(C1526&lt;MAX($C$3:C1526),C1526/MAX($C$3:C1526)-1,0)</f>
        <v>-0.15521327014218012</v>
      </c>
      <c r="E1526" s="3">
        <f>IF(C1526&lt;MAX($C$1315:C1526),C1526/MAX($C$1315:C1526)-1,0)</f>
        <v>-4.6791443850267456E-2</v>
      </c>
    </row>
    <row r="1527" spans="1:5">
      <c r="A1527" s="25">
        <v>42739</v>
      </c>
      <c r="B1527" s="1">
        <v>1.4550000000000001</v>
      </c>
      <c r="C1527" s="1">
        <v>1.4550000000000001</v>
      </c>
      <c r="D1527" s="60">
        <f>IF(C1527&lt;MAX($C$3:C1527),C1527/MAX($C$3:C1527)-1,0)</f>
        <v>-0.13803317535545012</v>
      </c>
      <c r="E1527" s="3">
        <f>IF(C1527&lt;MAX($C$1315:C1527),C1527/MAX($C$1315:C1527)-1,0)</f>
        <v>-2.7406417112299408E-2</v>
      </c>
    </row>
    <row r="1528" spans="1:5">
      <c r="A1528" s="25">
        <v>42740</v>
      </c>
      <c r="B1528" s="1">
        <v>1.45</v>
      </c>
      <c r="C1528" s="1">
        <v>1.45</v>
      </c>
      <c r="D1528" s="60">
        <f>IF(C1528&lt;MAX($C$3:C1528),C1528/MAX($C$3:C1528)-1,0)</f>
        <v>-0.14099526066350709</v>
      </c>
      <c r="E1528" s="3">
        <f>IF(C1528&lt;MAX($C$1315:C1528),C1528/MAX($C$1315:C1528)-1,0)</f>
        <v>-3.074866310160429E-2</v>
      </c>
    </row>
    <row r="1529" spans="1:5">
      <c r="A1529" s="25">
        <v>42741</v>
      </c>
      <c r="B1529" s="1">
        <v>1.446</v>
      </c>
      <c r="C1529" s="1">
        <v>1.446</v>
      </c>
      <c r="D1529" s="60">
        <f>IF(C1529&lt;MAX($C$3:C1529),C1529/MAX($C$3:C1529)-1,0)</f>
        <v>-0.14336492890995256</v>
      </c>
      <c r="E1529" s="3">
        <f>IF(C1529&lt;MAX($C$1315:C1529),C1529/MAX($C$1315:C1529)-1,0)</f>
        <v>-3.3422459893048151E-2</v>
      </c>
    </row>
    <row r="1530" spans="1:5">
      <c r="A1530" s="25">
        <v>42744</v>
      </c>
      <c r="B1530" s="1">
        <v>1.4490000000000001</v>
      </c>
      <c r="C1530" s="1">
        <v>1.4490000000000001</v>
      </c>
      <c r="D1530" s="60">
        <f>IF(C1530&lt;MAX($C$3:C1530),C1530/MAX($C$3:C1530)-1,0)</f>
        <v>-0.14158767772511838</v>
      </c>
      <c r="E1530" s="3">
        <f>IF(C1530&lt;MAX($C$1315:C1530),C1530/MAX($C$1315:C1530)-1,0)</f>
        <v>-3.14171122994652E-2</v>
      </c>
    </row>
    <row r="1531" spans="1:5">
      <c r="A1531" s="25">
        <v>42745</v>
      </c>
      <c r="B1531" s="1">
        <v>1.4530000000000001</v>
      </c>
      <c r="C1531" s="1">
        <v>1.4530000000000001</v>
      </c>
      <c r="D1531" s="60">
        <f>IF(C1531&lt;MAX($C$3:C1531),C1531/MAX($C$3:C1531)-1,0)</f>
        <v>-0.13921800947867291</v>
      </c>
      <c r="E1531" s="3">
        <f>IF(C1531&lt;MAX($C$1315:C1531),C1531/MAX($C$1315:C1531)-1,0)</f>
        <v>-2.8743315508021339E-2</v>
      </c>
    </row>
    <row r="1532" spans="1:5">
      <c r="A1532" s="25">
        <v>42746</v>
      </c>
      <c r="B1532" s="1">
        <v>1.4370000000000001</v>
      </c>
      <c r="C1532" s="1">
        <v>1.4370000000000001</v>
      </c>
      <c r="D1532" s="60">
        <f>IF(C1532&lt;MAX($C$3:C1532),C1532/MAX($C$3:C1532)-1,0)</f>
        <v>-0.14869668246445489</v>
      </c>
      <c r="E1532" s="3">
        <f>IF(C1532&lt;MAX($C$1315:C1532),C1532/MAX($C$1315:C1532)-1,0)</f>
        <v>-3.9438502673796783E-2</v>
      </c>
    </row>
    <row r="1533" spans="1:5">
      <c r="A1533" s="25">
        <v>42747</v>
      </c>
      <c r="B1533" s="1">
        <v>1.425</v>
      </c>
      <c r="C1533" s="1">
        <v>1.425</v>
      </c>
      <c r="D1533" s="60">
        <f>IF(C1533&lt;MAX($C$3:C1533),C1533/MAX($C$3:C1533)-1,0)</f>
        <v>-0.1558056872037914</v>
      </c>
      <c r="E1533" s="3">
        <f>IF(C1533&lt;MAX($C$1315:C1533),C1533/MAX($C$1315:C1533)-1,0)</f>
        <v>-4.7459893048128365E-2</v>
      </c>
    </row>
    <row r="1534" spans="1:5">
      <c r="A1534" s="25">
        <v>42748</v>
      </c>
      <c r="B1534" s="1">
        <v>1.4219999999999999</v>
      </c>
      <c r="C1534" s="1">
        <v>1.4219999999999999</v>
      </c>
      <c r="D1534" s="60">
        <f>IF(C1534&lt;MAX($C$3:C1534),C1534/MAX($C$3:C1534)-1,0)</f>
        <v>-0.15758293838862558</v>
      </c>
      <c r="E1534" s="3">
        <f>IF(C1534&lt;MAX($C$1315:C1534),C1534/MAX($C$1315:C1534)-1,0)</f>
        <v>-4.9465240641711317E-2</v>
      </c>
    </row>
    <row r="1535" spans="1:5">
      <c r="A1535" s="25">
        <v>42751</v>
      </c>
      <c r="B1535" s="1">
        <v>1.421</v>
      </c>
      <c r="C1535" s="1">
        <v>1.421</v>
      </c>
      <c r="D1535" s="60">
        <f>IF(C1535&lt;MAX($C$3:C1535),C1535/MAX($C$3:C1535)-1,0)</f>
        <v>-0.15817535545023687</v>
      </c>
      <c r="E1535" s="3">
        <f>IF(C1535&lt;MAX($C$1315:C1535),C1535/MAX($C$1315:C1535)-1,0)</f>
        <v>-5.0133689839572115E-2</v>
      </c>
    </row>
    <row r="1536" spans="1:5">
      <c r="A1536" s="25">
        <v>42752</v>
      </c>
      <c r="B1536" s="1">
        <v>1.4350000000000001</v>
      </c>
      <c r="C1536" s="1">
        <v>1.4350000000000001</v>
      </c>
      <c r="D1536" s="60">
        <f>IF(C1536&lt;MAX($C$3:C1536),C1536/MAX($C$3:C1536)-1,0)</f>
        <v>-0.14988151658767768</v>
      </c>
      <c r="E1536" s="3">
        <f>IF(C1536&lt;MAX($C$1315:C1536),C1536/MAX($C$1315:C1536)-1,0)</f>
        <v>-4.0775401069518713E-2</v>
      </c>
    </row>
    <row r="1537" spans="1:5">
      <c r="A1537" s="25">
        <v>42753</v>
      </c>
      <c r="B1537" s="1">
        <v>1.4490000000000001</v>
      </c>
      <c r="C1537" s="1">
        <v>1.4490000000000001</v>
      </c>
      <c r="D1537" s="60">
        <f>IF(C1537&lt;MAX($C$3:C1537),C1537/MAX($C$3:C1537)-1,0)</f>
        <v>-0.14158767772511838</v>
      </c>
      <c r="E1537" s="3">
        <f>IF(C1537&lt;MAX($C$1315:C1537),C1537/MAX($C$1315:C1537)-1,0)</f>
        <v>-3.14171122994652E-2</v>
      </c>
    </row>
    <row r="1538" spans="1:5">
      <c r="A1538" s="25">
        <v>42754</v>
      </c>
      <c r="B1538" s="1">
        <v>1.45</v>
      </c>
      <c r="C1538" s="1">
        <v>1.45</v>
      </c>
      <c r="D1538" s="60">
        <f>IF(C1538&lt;MAX($C$3:C1538),C1538/MAX($C$3:C1538)-1,0)</f>
        <v>-0.14099526066350709</v>
      </c>
      <c r="E1538" s="3">
        <f>IF(C1538&lt;MAX($C$1315:C1538),C1538/MAX($C$1315:C1538)-1,0)</f>
        <v>-3.074866310160429E-2</v>
      </c>
    </row>
    <row r="1539" spans="1:5">
      <c r="A1539" s="25">
        <v>42755</v>
      </c>
      <c r="B1539" s="1">
        <v>1.4610000000000001</v>
      </c>
      <c r="C1539" s="1">
        <v>1.4610000000000001</v>
      </c>
      <c r="D1539" s="60">
        <f>IF(C1539&lt;MAX($C$3:C1539),C1539/MAX($C$3:C1539)-1,0)</f>
        <v>-0.13447867298578187</v>
      </c>
      <c r="E1539" s="3">
        <f>IF(C1539&lt;MAX($C$1315:C1539),C1539/MAX($C$1315:C1539)-1,0)</f>
        <v>-2.3395721925133617E-2</v>
      </c>
    </row>
    <row r="1540" spans="1:5">
      <c r="A1540" s="25">
        <v>42758</v>
      </c>
      <c r="B1540" s="1">
        <v>1.4590000000000001</v>
      </c>
      <c r="C1540" s="1">
        <v>1.4590000000000001</v>
      </c>
      <c r="D1540" s="60">
        <f>IF(C1540&lt;MAX($C$3:C1540),C1540/MAX($C$3:C1540)-1,0)</f>
        <v>-0.13566350710900466</v>
      </c>
      <c r="E1540" s="3">
        <f>IF(C1540&lt;MAX($C$1315:C1540),C1540/MAX($C$1315:C1540)-1,0)</f>
        <v>-2.4732620320855547E-2</v>
      </c>
    </row>
    <row r="1541" spans="1:5">
      <c r="A1541" s="25">
        <v>42759</v>
      </c>
      <c r="B1541" s="1">
        <v>1.46</v>
      </c>
      <c r="C1541" s="1">
        <v>1.46</v>
      </c>
      <c r="D1541" s="60">
        <f>IF(C1541&lt;MAX($C$3:C1541),C1541/MAX($C$3:C1541)-1,0)</f>
        <v>-0.13507109004739337</v>
      </c>
      <c r="E1541" s="3">
        <f>IF(C1541&lt;MAX($C$1315:C1541),C1541/MAX($C$1315:C1541)-1,0)</f>
        <v>-2.4064171122994638E-2</v>
      </c>
    </row>
    <row r="1542" spans="1:5">
      <c r="A1542" s="25">
        <v>42760</v>
      </c>
      <c r="B1542" s="1">
        <v>1.464</v>
      </c>
      <c r="C1542" s="1">
        <v>1.464</v>
      </c>
      <c r="D1542" s="60">
        <f>IF(C1542&lt;MAX($C$3:C1542),C1542/MAX($C$3:C1542)-1,0)</f>
        <v>-0.13270142180094791</v>
      </c>
      <c r="E1542" s="3">
        <f>IF(C1542&lt;MAX($C$1315:C1542),C1542/MAX($C$1315:C1542)-1,0)</f>
        <v>-2.1390374331550777E-2</v>
      </c>
    </row>
    <row r="1543" spans="1:5">
      <c r="A1543" s="25">
        <v>42761</v>
      </c>
      <c r="B1543" s="1">
        <v>1.466</v>
      </c>
      <c r="C1543" s="1">
        <v>1.466</v>
      </c>
      <c r="D1543" s="60">
        <f>IF(C1543&lt;MAX($C$3:C1543),C1543/MAX($C$3:C1543)-1,0)</f>
        <v>-0.13151658767772512</v>
      </c>
      <c r="E1543" s="3">
        <f>IF(C1543&lt;MAX($C$1315:C1543),C1543/MAX($C$1315:C1543)-1,0)</f>
        <v>-2.0053475935828846E-2</v>
      </c>
    </row>
    <row r="1544" spans="1:5">
      <c r="A1544" s="25">
        <v>42769</v>
      </c>
      <c r="B1544" s="1">
        <v>1.456</v>
      </c>
      <c r="C1544" s="1">
        <v>1.456</v>
      </c>
      <c r="D1544" s="60">
        <f>IF(C1544&lt;MAX($C$3:C1544),C1544/MAX($C$3:C1544)-1,0)</f>
        <v>-0.13744075829383884</v>
      </c>
      <c r="E1544" s="3">
        <f>IF(C1544&lt;MAX($C$1315:C1544),C1544/MAX($C$1315:C1544)-1,0)</f>
        <v>-2.6737967914438499E-2</v>
      </c>
    </row>
    <row r="1545" spans="1:5">
      <c r="A1545" s="25">
        <v>42772</v>
      </c>
      <c r="B1545" s="1">
        <v>1.46</v>
      </c>
      <c r="C1545" s="1">
        <v>1.46</v>
      </c>
      <c r="D1545" s="60">
        <f>IF(C1545&lt;MAX($C$3:C1545),C1545/MAX($C$3:C1545)-1,0)</f>
        <v>-0.13507109004739337</v>
      </c>
      <c r="E1545" s="3">
        <f>IF(C1545&lt;MAX($C$1315:C1545),C1545/MAX($C$1315:C1545)-1,0)</f>
        <v>-2.4064171122994638E-2</v>
      </c>
    </row>
    <row r="1546" spans="1:5">
      <c r="A1546" s="25">
        <v>42773</v>
      </c>
      <c r="B1546" s="1">
        <v>1.4570000000000001</v>
      </c>
      <c r="C1546" s="1">
        <v>1.4570000000000001</v>
      </c>
      <c r="D1546" s="60">
        <f>IF(C1546&lt;MAX($C$3:C1546),C1546/MAX($C$3:C1546)-1,0)</f>
        <v>-0.13684834123222744</v>
      </c>
      <c r="E1546" s="3">
        <f>IF(C1546&lt;MAX($C$1315:C1546),C1546/MAX($C$1315:C1546)-1,0)</f>
        <v>-2.6069518716577478E-2</v>
      </c>
    </row>
    <row r="1547" spans="1:5">
      <c r="A1547" s="25">
        <v>42774</v>
      </c>
      <c r="B1547" s="1">
        <v>1.462</v>
      </c>
      <c r="C1547" s="1">
        <v>1.462</v>
      </c>
      <c r="D1547" s="60">
        <f>IF(C1547&lt;MAX($C$3:C1547),C1547/MAX($C$3:C1547)-1,0)</f>
        <v>-0.13388625592417058</v>
      </c>
      <c r="E1547" s="3">
        <f>IF(C1547&lt;MAX($C$1315:C1547),C1547/MAX($C$1315:C1547)-1,0)</f>
        <v>-2.2727272727272707E-2</v>
      </c>
    </row>
    <row r="1548" spans="1:5">
      <c r="A1548" s="25">
        <v>42775</v>
      </c>
      <c r="B1548" s="1">
        <v>1.47</v>
      </c>
      <c r="C1548" s="1">
        <v>1.47</v>
      </c>
      <c r="D1548" s="60">
        <f>IF(C1548&lt;MAX($C$3:C1548),C1548/MAX($C$3:C1548)-1,0)</f>
        <v>-0.12914691943127965</v>
      </c>
      <c r="E1548" s="3">
        <f>IF(C1548&lt;MAX($C$1315:C1548),C1548/MAX($C$1315:C1548)-1,0)</f>
        <v>-1.7379679144385096E-2</v>
      </c>
    </row>
    <row r="1549" spans="1:5">
      <c r="A1549" s="25">
        <v>42776</v>
      </c>
      <c r="B1549" s="1">
        <v>1.4730000000000001</v>
      </c>
      <c r="C1549" s="1">
        <v>1.4730000000000001</v>
      </c>
      <c r="D1549" s="60">
        <f>IF(C1549&lt;MAX($C$3:C1549),C1549/MAX($C$3:C1549)-1,0)</f>
        <v>-0.12736966824644547</v>
      </c>
      <c r="E1549" s="3">
        <f>IF(C1549&lt;MAX($C$1315:C1549),C1549/MAX($C$1315:C1549)-1,0)</f>
        <v>-1.5374331550802034E-2</v>
      </c>
    </row>
    <row r="1550" spans="1:5">
      <c r="A1550" s="25">
        <v>42779</v>
      </c>
      <c r="B1550" s="1">
        <v>1.4990000000000001</v>
      </c>
      <c r="C1550" s="1">
        <v>1.4990000000000001</v>
      </c>
      <c r="D1550" s="60">
        <f>IF(C1550&lt;MAX($C$3:C1550),C1550/MAX($C$3:C1550)-1,0)</f>
        <v>-0.11196682464454966</v>
      </c>
      <c r="E1550" s="3">
        <f>IF(C1550&lt;MAX($C$1315:C1550),C1550/MAX($C$1315:C1550)-1,0)</f>
        <v>0</v>
      </c>
    </row>
    <row r="1551" spans="1:5">
      <c r="A1551" s="25">
        <v>42780</v>
      </c>
      <c r="B1551" s="1">
        <v>1.496</v>
      </c>
      <c r="C1551" s="1">
        <v>1.496</v>
      </c>
      <c r="D1551" s="60">
        <f>IF(C1551&lt;MAX($C$3:C1551),C1551/MAX($C$3:C1551)-1,0)</f>
        <v>-0.11374407582938384</v>
      </c>
      <c r="E1551" s="3">
        <f>IF(C1551&lt;MAX($C$1315:C1551),C1551/MAX($C$1315:C1551)-1,0)</f>
        <v>-2.001334222815232E-3</v>
      </c>
    </row>
    <row r="1552" spans="1:5">
      <c r="A1552" s="25">
        <v>42781</v>
      </c>
      <c r="B1552" s="1">
        <v>1.4910000000000001</v>
      </c>
      <c r="C1552" s="1">
        <v>1.4910000000000001</v>
      </c>
      <c r="D1552" s="60">
        <f>IF(C1552&lt;MAX($C$3:C1552),C1552/MAX($C$3:C1552)-1,0)</f>
        <v>-0.1167061611374407</v>
      </c>
      <c r="E1552" s="3">
        <f>IF(C1552&lt;MAX($C$1315:C1552),C1552/MAX($C$1315:C1552)-1,0)</f>
        <v>-5.3368912608405816E-3</v>
      </c>
    </row>
    <row r="1553" spans="1:5">
      <c r="A1553" s="25">
        <v>42782</v>
      </c>
      <c r="B1553" s="1">
        <v>1.502</v>
      </c>
      <c r="C1553" s="1">
        <v>1.502</v>
      </c>
      <c r="D1553" s="60">
        <f>IF(C1553&lt;MAX($C$3:C1553),C1553/MAX($C$3:C1553)-1,0)</f>
        <v>-0.11018957345971558</v>
      </c>
      <c r="E1553" s="3">
        <f>IF(C1553&lt;MAX($C$1315:C1553),C1553/MAX($C$1315:C1553)-1,0)</f>
        <v>0</v>
      </c>
    </row>
    <row r="1554" spans="1:5">
      <c r="A1554" s="25">
        <v>42783</v>
      </c>
      <c r="B1554" s="1">
        <v>1.51</v>
      </c>
      <c r="C1554" s="1">
        <v>1.51</v>
      </c>
      <c r="D1554" s="60">
        <f>IF(C1554&lt;MAX($C$3:C1554),C1554/MAX($C$3:C1554)-1,0)</f>
        <v>-0.10545023696682465</v>
      </c>
      <c r="E1554" s="3">
        <f>IF(C1554&lt;MAX($C$1315:C1554),C1554/MAX($C$1315:C1554)-1,0)</f>
        <v>0</v>
      </c>
    </row>
    <row r="1555" spans="1:5">
      <c r="A1555" s="25">
        <v>42786</v>
      </c>
      <c r="B1555" s="1">
        <v>1.5549999999999999</v>
      </c>
      <c r="C1555" s="1">
        <v>1.5549999999999999</v>
      </c>
      <c r="D1555" s="60">
        <f>IF(C1555&lt;MAX($C$3:C1555),C1555/MAX($C$3:C1555)-1,0)</f>
        <v>-7.8791469194312791E-2</v>
      </c>
      <c r="E1555" s="3">
        <f>IF(C1555&lt;MAX($C$1315:C1555),C1555/MAX($C$1315:C1555)-1,0)</f>
        <v>0</v>
      </c>
    </row>
    <row r="1556" spans="1:5">
      <c r="A1556" s="25">
        <v>42787</v>
      </c>
      <c r="B1556" s="1">
        <v>1.5529999999999999</v>
      </c>
      <c r="C1556" s="1">
        <v>1.5529999999999999</v>
      </c>
      <c r="D1556" s="60">
        <f>IF(C1556&lt;MAX($C$3:C1556),C1556/MAX($C$3:C1556)-1,0)</f>
        <v>-7.997630331753558E-2</v>
      </c>
      <c r="E1556" s="3">
        <f>IF(C1556&lt;MAX($C$1315:C1556),C1556/MAX($C$1315:C1556)-1,0)</f>
        <v>-1.2861736334405238E-3</v>
      </c>
    </row>
    <row r="1557" spans="1:5">
      <c r="A1557" s="25">
        <v>42788</v>
      </c>
      <c r="B1557" s="1">
        <v>1.5669999999999999</v>
      </c>
      <c r="C1557" s="1">
        <v>1.5669999999999999</v>
      </c>
      <c r="D1557" s="60">
        <f>IF(C1557&lt;MAX($C$3:C1557),C1557/MAX($C$3:C1557)-1,0)</f>
        <v>-7.168246445497628E-2</v>
      </c>
      <c r="E1557" s="3">
        <f>IF(C1557&lt;MAX($C$1315:C1557),C1557/MAX($C$1315:C1557)-1,0)</f>
        <v>0</v>
      </c>
    </row>
    <row r="1558" spans="1:5">
      <c r="A1558" s="25">
        <v>42789</v>
      </c>
      <c r="B1558" s="1">
        <v>1.5620000000000001</v>
      </c>
      <c r="C1558" s="1">
        <v>1.5620000000000001</v>
      </c>
      <c r="D1558" s="60">
        <f>IF(C1558&lt;MAX($C$3:C1558),C1558/MAX($C$3:C1558)-1,0)</f>
        <v>-7.4644549763033141E-2</v>
      </c>
      <c r="E1558" s="3">
        <f>IF(C1558&lt;MAX($C$1315:C1558),C1558/MAX($C$1315:C1558)-1,0)</f>
        <v>-3.1908104658582293E-3</v>
      </c>
    </row>
    <row r="1559" spans="1:5">
      <c r="A1559" s="25">
        <v>42790</v>
      </c>
      <c r="B1559" s="1">
        <v>1.5549999999999999</v>
      </c>
      <c r="C1559" s="1">
        <v>1.5549999999999999</v>
      </c>
      <c r="D1559" s="60">
        <f>IF(C1559&lt;MAX($C$3:C1559),C1559/MAX($C$3:C1559)-1,0)</f>
        <v>-7.8791469194312791E-2</v>
      </c>
      <c r="E1559" s="3">
        <f>IF(C1559&lt;MAX($C$1315:C1559),C1559/MAX($C$1315:C1559)-1,0)</f>
        <v>-7.65794511805995E-3</v>
      </c>
    </row>
    <row r="1560" spans="1:5">
      <c r="A1560" s="25">
        <v>42793</v>
      </c>
      <c r="B1560" s="1">
        <v>1.5329999999999999</v>
      </c>
      <c r="C1560" s="1">
        <v>1.5329999999999999</v>
      </c>
      <c r="D1560" s="60">
        <f>IF(C1560&lt;MAX($C$3:C1560),C1560/MAX($C$3:C1560)-1,0)</f>
        <v>-9.1824644549763024E-2</v>
      </c>
      <c r="E1560" s="3">
        <f>IF(C1560&lt;MAX($C$1315:C1560),C1560/MAX($C$1315:C1560)-1,0)</f>
        <v>-2.1697511167836692E-2</v>
      </c>
    </row>
    <row r="1561" spans="1:5">
      <c r="A1561" s="25">
        <v>42794</v>
      </c>
      <c r="B1561" s="1">
        <v>1.538</v>
      </c>
      <c r="C1561" s="1">
        <v>1.538</v>
      </c>
      <c r="D1561" s="60">
        <f>IF(C1561&lt;MAX($C$3:C1561),C1561/MAX($C$3:C1561)-1,0)</f>
        <v>-8.8862559241706163E-2</v>
      </c>
      <c r="E1561" s="3">
        <f>IF(C1561&lt;MAX($C$1315:C1561),C1561/MAX($C$1315:C1561)-1,0)</f>
        <v>-1.850670070197824E-2</v>
      </c>
    </row>
    <row r="1562" spans="1:5">
      <c r="A1562" s="25">
        <v>42795</v>
      </c>
      <c r="B1562" s="1">
        <v>1.5429999999999999</v>
      </c>
      <c r="C1562" s="1">
        <v>1.5429999999999999</v>
      </c>
      <c r="D1562" s="60">
        <f>IF(C1562&lt;MAX($C$3:C1562),C1562/MAX($C$3:C1562)-1,0)</f>
        <v>-8.5900473933649302E-2</v>
      </c>
      <c r="E1562" s="3">
        <f>IF(C1562&lt;MAX($C$1315:C1562),C1562/MAX($C$1315:C1562)-1,0)</f>
        <v>-1.5315890236120011E-2</v>
      </c>
    </row>
    <row r="1563" spans="1:5">
      <c r="A1563" s="25">
        <v>42796</v>
      </c>
      <c r="B1563" s="1">
        <v>1.5369999999999999</v>
      </c>
      <c r="C1563" s="1">
        <v>1.5369999999999999</v>
      </c>
      <c r="D1563" s="60">
        <f>IF(C1563&lt;MAX($C$3:C1563),C1563/MAX($C$3:C1563)-1,0)</f>
        <v>-8.9454976303317557E-2</v>
      </c>
      <c r="E1563" s="3">
        <f>IF(C1563&lt;MAX($C$1315:C1563),C1563/MAX($C$1315:C1563)-1,0)</f>
        <v>-1.9144862795149931E-2</v>
      </c>
    </row>
    <row r="1564" spans="1:5">
      <c r="A1564" s="25">
        <v>42797</v>
      </c>
      <c r="B1564" s="1">
        <v>1.542</v>
      </c>
      <c r="C1564" s="1">
        <v>1.542</v>
      </c>
      <c r="D1564" s="60">
        <f>IF(C1564&lt;MAX($C$3:C1564),C1564/MAX($C$3:C1564)-1,0)</f>
        <v>-8.6492890995260585E-2</v>
      </c>
      <c r="E1564" s="3">
        <f>IF(C1564&lt;MAX($C$1315:C1564),C1564/MAX($C$1315:C1564)-1,0)</f>
        <v>-1.595405232929159E-2</v>
      </c>
    </row>
    <row r="1565" spans="1:5">
      <c r="A1565" s="25">
        <v>42800</v>
      </c>
      <c r="B1565" s="1">
        <v>1.5640000000000001</v>
      </c>
      <c r="C1565" s="1">
        <v>1.5640000000000001</v>
      </c>
      <c r="D1565" s="60">
        <f>IF(C1565&lt;MAX($C$3:C1565),C1565/MAX($C$3:C1565)-1,0)</f>
        <v>-7.3459715639810352E-2</v>
      </c>
      <c r="E1565" s="3">
        <f>IF(C1565&lt;MAX($C$1315:C1565),C1565/MAX($C$1315:C1565)-1,0)</f>
        <v>-1.9144862795149598E-3</v>
      </c>
    </row>
    <row r="1566" spans="1:5">
      <c r="A1566" s="25">
        <v>42801</v>
      </c>
      <c r="B1566" s="1">
        <v>1.58</v>
      </c>
      <c r="C1566" s="1">
        <v>1.58</v>
      </c>
      <c r="D1566" s="60">
        <f>IF(C1566&lt;MAX($C$3:C1566),C1566/MAX($C$3:C1566)-1,0)</f>
        <v>-6.3981042654028375E-2</v>
      </c>
      <c r="E1566" s="3">
        <f>IF(C1566&lt;MAX($C$1315:C1566),C1566/MAX($C$1315:C1566)-1,0)</f>
        <v>0</v>
      </c>
    </row>
    <row r="1567" spans="1:5">
      <c r="A1567" s="25">
        <v>42802</v>
      </c>
      <c r="B1567" s="1">
        <v>1.5760000000000001</v>
      </c>
      <c r="C1567" s="1">
        <v>1.5760000000000001</v>
      </c>
      <c r="D1567" s="60">
        <f>IF(C1567&lt;MAX($C$3:C1567),C1567/MAX($C$3:C1567)-1,0)</f>
        <v>-6.6350710900473842E-2</v>
      </c>
      <c r="E1567" s="3">
        <f>IF(C1567&lt;MAX($C$1315:C1567),C1567/MAX($C$1315:C1567)-1,0)</f>
        <v>-2.5316455696202667E-3</v>
      </c>
    </row>
    <row r="1568" spans="1:5">
      <c r="A1568" s="25">
        <v>42803</v>
      </c>
      <c r="B1568" s="1">
        <v>1.569</v>
      </c>
      <c r="C1568" s="1">
        <v>1.569</v>
      </c>
      <c r="D1568" s="60">
        <f>IF(C1568&lt;MAX($C$3:C1568),C1568/MAX($C$3:C1568)-1,0)</f>
        <v>-7.0497630331753602E-2</v>
      </c>
      <c r="E1568" s="3">
        <f>IF(C1568&lt;MAX($C$1315:C1568),C1568/MAX($C$1315:C1568)-1,0)</f>
        <v>-6.9620253164557333E-3</v>
      </c>
    </row>
    <row r="1569" spans="1:5">
      <c r="A1569" s="25">
        <v>42804</v>
      </c>
      <c r="B1569" s="1">
        <v>1.587</v>
      </c>
      <c r="C1569" s="1">
        <v>1.587</v>
      </c>
      <c r="D1569" s="60">
        <f>IF(C1569&lt;MAX($C$3:C1569),C1569/MAX($C$3:C1569)-1,0)</f>
        <v>-5.9834123222748836E-2</v>
      </c>
      <c r="E1569" s="3">
        <f>IF(C1569&lt;MAX($C$1315:C1569),C1569/MAX($C$1315:C1569)-1,0)</f>
        <v>0</v>
      </c>
    </row>
    <row r="1570" spans="1:5">
      <c r="A1570" s="25">
        <v>42807</v>
      </c>
      <c r="B1570" s="1">
        <v>1.597</v>
      </c>
      <c r="C1570" s="1">
        <v>1.597</v>
      </c>
      <c r="D1570" s="60">
        <f>IF(C1570&lt;MAX($C$3:C1570),C1570/MAX($C$3:C1570)-1,0)</f>
        <v>-5.3909952606635003E-2</v>
      </c>
      <c r="E1570" s="3">
        <f>IF(C1570&lt;MAX($C$1315:C1570),C1570/MAX($C$1315:C1570)-1,0)</f>
        <v>0</v>
      </c>
    </row>
    <row r="1571" spans="1:5">
      <c r="A1571" s="25">
        <v>42808</v>
      </c>
      <c r="B1571" s="1">
        <v>1.595</v>
      </c>
      <c r="C1571" s="1">
        <v>1.595</v>
      </c>
      <c r="D1571" s="60">
        <f>IF(C1571&lt;MAX($C$3:C1571),C1571/MAX($C$3:C1571)-1,0)</f>
        <v>-5.5094786729857792E-2</v>
      </c>
      <c r="E1571" s="3">
        <f>IF(C1571&lt;MAX($C$1315:C1571),C1571/MAX($C$1315:C1571)-1,0)</f>
        <v>-1.2523481527865199E-3</v>
      </c>
    </row>
    <row r="1572" spans="1:5">
      <c r="A1572" s="25">
        <v>42809</v>
      </c>
      <c r="B1572" s="1">
        <v>1.6080000000000001</v>
      </c>
      <c r="C1572" s="1">
        <v>1.6080000000000001</v>
      </c>
      <c r="D1572" s="60">
        <f>IF(C1572&lt;MAX($C$3:C1572),C1572/MAX($C$3:C1572)-1,0)</f>
        <v>-4.7393364928909887E-2</v>
      </c>
      <c r="E1572" s="3">
        <f>IF(C1572&lt;MAX($C$1315:C1572),C1572/MAX($C$1315:C1572)-1,0)</f>
        <v>0</v>
      </c>
    </row>
    <row r="1573" spans="1:5">
      <c r="A1573" s="25">
        <v>42810</v>
      </c>
      <c r="B1573" s="1">
        <v>1.6</v>
      </c>
      <c r="C1573" s="1">
        <v>1.6</v>
      </c>
      <c r="D1573" s="60">
        <f>IF(C1573&lt;MAX($C$3:C1573),C1573/MAX($C$3:C1573)-1,0)</f>
        <v>-5.213270142180082E-2</v>
      </c>
      <c r="E1573" s="3">
        <f>IF(C1573&lt;MAX($C$1315:C1573),C1573/MAX($C$1315:C1573)-1,0)</f>
        <v>-4.9751243781094301E-3</v>
      </c>
    </row>
    <row r="1574" spans="1:5">
      <c r="A1574" s="25">
        <v>42811</v>
      </c>
      <c r="B1574" s="1">
        <v>1.591</v>
      </c>
      <c r="C1574" s="1">
        <v>1.591</v>
      </c>
      <c r="D1574" s="60">
        <f>IF(C1574&lt;MAX($C$3:C1574),C1574/MAX($C$3:C1574)-1,0)</f>
        <v>-5.7464454976303259E-2</v>
      </c>
      <c r="E1574" s="3">
        <f>IF(C1574&lt;MAX($C$1315:C1574),C1574/MAX($C$1315:C1574)-1,0)</f>
        <v>-1.0572139303482664E-2</v>
      </c>
    </row>
    <row r="1575" spans="1:5">
      <c r="A1575" s="25">
        <v>42814</v>
      </c>
      <c r="B1575" s="1">
        <v>1.5960000000000001</v>
      </c>
      <c r="C1575" s="1">
        <v>1.5960000000000001</v>
      </c>
      <c r="D1575" s="60">
        <f>IF(C1575&lt;MAX($C$3:C1575),C1575/MAX($C$3:C1575)-1,0)</f>
        <v>-5.4502369668246398E-2</v>
      </c>
      <c r="E1575" s="3">
        <f>IF(C1575&lt;MAX($C$1315:C1575),C1575/MAX($C$1315:C1575)-1,0)</f>
        <v>-7.4626865671642006E-3</v>
      </c>
    </row>
    <row r="1576" spans="1:5">
      <c r="A1576" s="25">
        <v>42815</v>
      </c>
      <c r="B1576" s="1">
        <v>1.635</v>
      </c>
      <c r="C1576" s="1">
        <v>1.635</v>
      </c>
      <c r="D1576" s="60">
        <f>IF(C1576&lt;MAX($C$3:C1576),C1576/MAX($C$3:C1576)-1,0)</f>
        <v>-3.1398104265402793E-2</v>
      </c>
      <c r="E1576" s="3">
        <f>IF(C1576&lt;MAX($C$1315:C1576),C1576/MAX($C$1315:C1576)-1,0)</f>
        <v>0</v>
      </c>
    </row>
    <row r="1577" spans="1:5">
      <c r="A1577" s="25">
        <v>42816</v>
      </c>
      <c r="B1577" s="1">
        <v>1.651</v>
      </c>
      <c r="C1577" s="1">
        <v>1.651</v>
      </c>
      <c r="D1577" s="60">
        <f>IF(C1577&lt;MAX($C$3:C1577),C1577/MAX($C$3:C1577)-1,0)</f>
        <v>-2.1919431279620816E-2</v>
      </c>
      <c r="E1577" s="3">
        <f>IF(C1577&lt;MAX($C$1315:C1577),C1577/MAX($C$1315:C1577)-1,0)</f>
        <v>0</v>
      </c>
    </row>
    <row r="1578" spans="1:5">
      <c r="A1578" s="25">
        <v>42817</v>
      </c>
      <c r="B1578" s="1">
        <v>1.649</v>
      </c>
      <c r="C1578" s="1">
        <v>1.649</v>
      </c>
      <c r="D1578" s="60">
        <f>IF(C1578&lt;MAX($C$3:C1578),C1578/MAX($C$3:C1578)-1,0)</f>
        <v>-2.3104265402843605E-2</v>
      </c>
      <c r="E1578" s="3">
        <f>IF(C1578&lt;MAX($C$1315:C1578),C1578/MAX($C$1315:C1578)-1,0)</f>
        <v>-1.2113870381587066E-3</v>
      </c>
    </row>
    <row r="1579" spans="1:5">
      <c r="A1579" s="25">
        <v>42818</v>
      </c>
      <c r="B1579" s="1">
        <v>1.65</v>
      </c>
      <c r="C1579" s="1">
        <v>1.65</v>
      </c>
      <c r="D1579" s="60">
        <f>IF(C1579&lt;MAX($C$3:C1579),C1579/MAX($C$3:C1579)-1,0)</f>
        <v>-2.251184834123221E-2</v>
      </c>
      <c r="E1579" s="3">
        <f>IF(C1579&lt;MAX($C$1315:C1579),C1579/MAX($C$1315:C1579)-1,0)</f>
        <v>-6.0569351907946434E-4</v>
      </c>
    </row>
    <row r="1580" spans="1:5">
      <c r="A1580" s="25">
        <v>42821</v>
      </c>
      <c r="B1580" s="1">
        <v>1.6259999999999999</v>
      </c>
      <c r="C1580" s="1">
        <v>1.6259999999999999</v>
      </c>
      <c r="D1580" s="60">
        <f>IF(C1580&lt;MAX($C$3:C1580),C1580/MAX($C$3:C1580)-1,0)</f>
        <v>-3.6729857819905232E-2</v>
      </c>
      <c r="E1580" s="3">
        <f>IF(C1580&lt;MAX($C$1315:C1580),C1580/MAX($C$1315:C1580)-1,0)</f>
        <v>-1.5142337976983722E-2</v>
      </c>
    </row>
    <row r="1581" spans="1:5">
      <c r="A1581" s="25">
        <v>42822</v>
      </c>
      <c r="B1581" s="1">
        <v>1.625</v>
      </c>
      <c r="C1581" s="1">
        <v>1.625</v>
      </c>
      <c r="D1581" s="60">
        <f>IF(C1581&lt;MAX($C$3:C1581),C1581/MAX($C$3:C1581)-1,0)</f>
        <v>-3.7322274881516515E-2</v>
      </c>
      <c r="E1581" s="3">
        <f>IF(C1581&lt;MAX($C$1315:C1581),C1581/MAX($C$1315:C1581)-1,0)</f>
        <v>-1.5748031496062964E-2</v>
      </c>
    </row>
    <row r="1582" spans="1:5">
      <c r="A1582" s="25">
        <v>42823</v>
      </c>
      <c r="B1582" s="1">
        <v>1.631</v>
      </c>
      <c r="C1582" s="1">
        <v>1.631</v>
      </c>
      <c r="D1582" s="60">
        <f>IF(C1582&lt;MAX($C$3:C1582),C1582/MAX($C$3:C1582)-1,0)</f>
        <v>-3.376777251184826E-2</v>
      </c>
      <c r="E1582" s="3">
        <f>IF(C1582&lt;MAX($C$1315:C1582),C1582/MAX($C$1315:C1582)-1,0)</f>
        <v>-1.2113870381586955E-2</v>
      </c>
    </row>
    <row r="1583" spans="1:5">
      <c r="A1583" s="25">
        <v>42824</v>
      </c>
      <c r="B1583" s="1">
        <v>1.621</v>
      </c>
      <c r="C1583" s="1">
        <v>1.621</v>
      </c>
      <c r="D1583" s="60">
        <f>IF(C1583&lt;MAX($C$3:C1583),C1583/MAX($C$3:C1583)-1,0)</f>
        <v>-3.9691943127962093E-2</v>
      </c>
      <c r="E1583" s="3">
        <f>IF(C1583&lt;MAX($C$1315:C1583),C1583/MAX($C$1315:C1583)-1,0)</f>
        <v>-1.8170805572380377E-2</v>
      </c>
    </row>
    <row r="1584" spans="1:5">
      <c r="A1584" s="25">
        <v>42825</v>
      </c>
      <c r="B1584" s="1">
        <v>1.637</v>
      </c>
      <c r="C1584" s="1">
        <v>1.637</v>
      </c>
      <c r="D1584" s="60">
        <f>IF(C1584&lt;MAX($C$3:C1584),C1584/MAX($C$3:C1584)-1,0)</f>
        <v>-3.0213270142180004E-2</v>
      </c>
      <c r="E1584" s="3">
        <f>IF(C1584&lt;MAX($C$1315:C1584),C1584/MAX($C$1315:C1584)-1,0)</f>
        <v>-8.4797092671108354E-3</v>
      </c>
    </row>
    <row r="1585" spans="1:5">
      <c r="A1585" s="25">
        <v>42830</v>
      </c>
      <c r="B1585" s="1">
        <v>1.637</v>
      </c>
      <c r="C1585" s="1">
        <v>1.637</v>
      </c>
      <c r="D1585" s="60">
        <f>IF(C1585&lt;MAX($C$3:C1585),C1585/MAX($C$3:C1585)-1,0)</f>
        <v>-3.0213270142180004E-2</v>
      </c>
      <c r="E1585" s="3">
        <f>IF(C1585&lt;MAX($C$1315:C1585),C1585/MAX($C$1315:C1585)-1,0)</f>
        <v>-8.4797092671108354E-3</v>
      </c>
    </row>
    <row r="1586" spans="1:5">
      <c r="A1586" s="25">
        <v>42831</v>
      </c>
      <c r="B1586" s="1">
        <v>1.641</v>
      </c>
      <c r="C1586" s="1">
        <v>1.641</v>
      </c>
      <c r="D1586" s="60">
        <f>IF(C1586&lt;MAX($C$3:C1586),C1586/MAX($C$3:C1586)-1,0)</f>
        <v>-2.7843601895734538E-2</v>
      </c>
      <c r="E1586" s="3">
        <f>IF(C1586&lt;MAX($C$1315:C1586),C1586/MAX($C$1315:C1586)-1,0)</f>
        <v>-6.0569351907934221E-3</v>
      </c>
    </row>
    <row r="1587" spans="1:5">
      <c r="A1587" s="25">
        <v>42832</v>
      </c>
      <c r="B1587" s="1">
        <v>1.6379999999999999</v>
      </c>
      <c r="C1587" s="1">
        <v>1.6379999999999999</v>
      </c>
      <c r="D1587" s="60">
        <f>IF(C1587&lt;MAX($C$3:C1587),C1587/MAX($C$3:C1587)-1,0)</f>
        <v>-2.9620853080568721E-2</v>
      </c>
      <c r="E1587" s="3">
        <f>IF(C1587&lt;MAX($C$1315:C1587),C1587/MAX($C$1315:C1587)-1,0)</f>
        <v>-7.8740157480315931E-3</v>
      </c>
    </row>
    <row r="1588" spans="1:5">
      <c r="A1588" s="25">
        <v>42835</v>
      </c>
      <c r="B1588" s="1">
        <v>1.6160000000000001</v>
      </c>
      <c r="C1588" s="1">
        <v>1.6160000000000001</v>
      </c>
      <c r="D1588" s="60">
        <f>IF(C1588&lt;MAX($C$3:C1588),C1588/MAX($C$3:C1588)-1,0)</f>
        <v>-4.2654028436018843E-2</v>
      </c>
      <c r="E1588" s="3">
        <f>IF(C1588&lt;MAX($C$1315:C1588),C1588/MAX($C$1315:C1588)-1,0)</f>
        <v>-2.1199273167777033E-2</v>
      </c>
    </row>
    <row r="1589" spans="1:5">
      <c r="A1589" s="25">
        <v>42836</v>
      </c>
      <c r="B1589" s="1">
        <v>1.605</v>
      </c>
      <c r="C1589" s="1">
        <v>1.605</v>
      </c>
      <c r="D1589" s="60">
        <f>IF(C1589&lt;MAX($C$3:C1589),C1589/MAX($C$3:C1589)-1,0)</f>
        <v>-4.917061611374407E-2</v>
      </c>
      <c r="E1589" s="3">
        <f>IF(C1589&lt;MAX($C$1315:C1589),C1589/MAX($C$1315:C1589)-1,0)</f>
        <v>-2.7861901877649919E-2</v>
      </c>
    </row>
    <row r="1590" spans="1:5">
      <c r="A1590" s="25">
        <v>42837</v>
      </c>
      <c r="B1590" s="1">
        <v>1.6140000000000001</v>
      </c>
      <c r="C1590" s="1">
        <v>1.6140000000000001</v>
      </c>
      <c r="D1590" s="60">
        <f>IF(C1590&lt;MAX($C$3:C1590),C1590/MAX($C$3:C1590)-1,0)</f>
        <v>-4.3838862559241631E-2</v>
      </c>
      <c r="E1590" s="3">
        <f>IF(C1590&lt;MAX($C$1315:C1590),C1590/MAX($C$1315:C1590)-1,0)</f>
        <v>-2.241066020593574E-2</v>
      </c>
    </row>
    <row r="1591" spans="1:5">
      <c r="A1591" s="25">
        <v>42838</v>
      </c>
      <c r="B1591" s="1">
        <v>1.631</v>
      </c>
      <c r="C1591" s="1">
        <v>1.631</v>
      </c>
      <c r="D1591" s="60">
        <f>IF(C1591&lt;MAX($C$3:C1591),C1591/MAX($C$3:C1591)-1,0)</f>
        <v>-3.376777251184826E-2</v>
      </c>
      <c r="E1591" s="3">
        <f>IF(C1591&lt;MAX($C$1315:C1591),C1591/MAX($C$1315:C1591)-1,0)</f>
        <v>-1.2113870381586955E-2</v>
      </c>
    </row>
    <row r="1592" spans="1:5">
      <c r="A1592" s="25">
        <v>42839</v>
      </c>
      <c r="B1592" s="1">
        <v>1.617</v>
      </c>
      <c r="C1592" s="1">
        <v>1.617</v>
      </c>
      <c r="D1592" s="60">
        <f>IF(C1592&lt;MAX($C$3:C1592),C1592/MAX($C$3:C1592)-1,0)</f>
        <v>-4.2061611374407559E-2</v>
      </c>
      <c r="E1592" s="3">
        <f>IF(C1592&lt;MAX($C$1315:C1592),C1592/MAX($C$1315:C1592)-1,0)</f>
        <v>-2.0593579648697791E-2</v>
      </c>
    </row>
    <row r="1593" spans="1:5">
      <c r="A1593" s="25">
        <v>42842</v>
      </c>
      <c r="B1593" s="1">
        <v>1.633</v>
      </c>
      <c r="C1593" s="1">
        <v>1.633</v>
      </c>
      <c r="D1593" s="60">
        <f>IF(C1593&lt;MAX($C$3:C1593),C1593/MAX($C$3:C1593)-1,0)</f>
        <v>-3.2582938388625582E-2</v>
      </c>
      <c r="E1593" s="3">
        <f>IF(C1593&lt;MAX($C$1315:C1593),C1593/MAX($C$1315:C1593)-1,0)</f>
        <v>-1.0902483343428249E-2</v>
      </c>
    </row>
    <row r="1594" spans="1:5">
      <c r="A1594" s="25">
        <v>42843</v>
      </c>
      <c r="B1594" s="1">
        <v>1.665</v>
      </c>
      <c r="C1594" s="1">
        <v>1.665</v>
      </c>
      <c r="D1594" s="60">
        <f>IF(C1594&lt;MAX($C$3:C1594),C1594/MAX($C$3:C1594)-1,0)</f>
        <v>-1.3625592417061516E-2</v>
      </c>
      <c r="E1594" s="3">
        <f>IF(C1594&lt;MAX($C$1315:C1594),C1594/MAX($C$1315:C1594)-1,0)</f>
        <v>0</v>
      </c>
    </row>
    <row r="1595" spans="1:5">
      <c r="A1595" s="25">
        <v>42844</v>
      </c>
      <c r="B1595" s="1">
        <v>1.673</v>
      </c>
      <c r="C1595" s="1">
        <v>1.673</v>
      </c>
      <c r="D1595" s="60">
        <f>IF(C1595&lt;MAX($C$3:C1595),C1595/MAX($C$3:C1595)-1,0)</f>
        <v>-8.886255924170583E-3</v>
      </c>
      <c r="E1595" s="3">
        <f>IF(C1595&lt;MAX($C$1315:C1595),C1595/MAX($C$1315:C1595)-1,0)</f>
        <v>0</v>
      </c>
    </row>
    <row r="1596" spans="1:5">
      <c r="A1596" s="25">
        <v>42845</v>
      </c>
      <c r="B1596" s="1">
        <v>1.7030000000000001</v>
      </c>
      <c r="C1596" s="1">
        <v>1.7030000000000001</v>
      </c>
      <c r="D1596" s="60">
        <f>IF(C1596&lt;MAX($C$3:C1596),C1596/MAX($C$3:C1596)-1,0)</f>
        <v>0</v>
      </c>
      <c r="E1596" s="3">
        <f>IF(C1596&lt;MAX($C$1315:C1596),C1596/MAX($C$1315:C1596)-1,0)</f>
        <v>0</v>
      </c>
    </row>
    <row r="1597" spans="1:5">
      <c r="A1597" s="25">
        <v>42846</v>
      </c>
      <c r="B1597" s="1">
        <v>1.6910000000000001</v>
      </c>
      <c r="C1597" s="1">
        <v>1.6910000000000001</v>
      </c>
      <c r="D1597" s="3">
        <f>IF(C1597&lt;MAX($C$3:C1597),C1597/MAX($C$3:C1597)-1,0)</f>
        <v>-7.0463887257780078E-3</v>
      </c>
      <c r="E1597" s="3">
        <f>IF(C1597&lt;MAX($C$1315:C1597),C1597/MAX($C$1315:C1597)-1,0)</f>
        <v>-7.0463887257780078E-3</v>
      </c>
    </row>
    <row r="1598" spans="1:5">
      <c r="A1598" s="25">
        <v>42849</v>
      </c>
      <c r="B1598" s="1">
        <v>1.6759999999999999</v>
      </c>
      <c r="C1598" s="1">
        <v>1.6759999999999999</v>
      </c>
      <c r="D1598" s="3">
        <f>IF(C1598&lt;MAX($C$3:C1598),C1598/MAX($C$3:C1598)-1,0)</f>
        <v>-1.5854374633000656E-2</v>
      </c>
      <c r="E1598" s="3">
        <f>IF(C1598&lt;MAX($C$1315:C1598),C1598/MAX($C$1315:C1598)-1,0)</f>
        <v>-1.5854374633000656E-2</v>
      </c>
    </row>
    <row r="1599" spans="1:5">
      <c r="A1599" s="25">
        <v>42850</v>
      </c>
      <c r="B1599" s="1">
        <v>1.714</v>
      </c>
      <c r="C1599" s="1">
        <v>1.714</v>
      </c>
      <c r="D1599" s="3">
        <f>IF(C1599&lt;MAX($C$3:C1599),C1599/MAX($C$3:C1599)-1,0)</f>
        <v>0</v>
      </c>
      <c r="E1599" s="3">
        <f>IF(C1599&lt;MAX($C$1315:C1599),C1599/MAX($C$1315:C1599)-1,0)</f>
        <v>0</v>
      </c>
    </row>
    <row r="1600" spans="1:5">
      <c r="A1600" s="25">
        <v>42851</v>
      </c>
      <c r="B1600" s="1">
        <v>1.702</v>
      </c>
      <c r="C1600" s="1">
        <v>1.702</v>
      </c>
      <c r="D1600" s="3">
        <f>IF(C1600&lt;MAX($C$3:C1600),C1600/MAX($C$3:C1600)-1,0)</f>
        <v>-7.001166861143493E-3</v>
      </c>
      <c r="E1600" s="3">
        <f>IF(C1600&lt;MAX($C$1315:C1600),C1600/MAX($C$1315:C1600)-1,0)</f>
        <v>-7.001166861143493E-3</v>
      </c>
    </row>
    <row r="1601" spans="1:5">
      <c r="A1601" s="25">
        <v>42852</v>
      </c>
      <c r="B1601" s="1">
        <v>1.7050000000000001</v>
      </c>
      <c r="C1601" s="1">
        <v>1.7050000000000001</v>
      </c>
      <c r="D1601" s="3">
        <f>IF(C1601&lt;MAX($C$3:C1601),C1601/MAX($C$3:C1601)-1,0)</f>
        <v>-5.2508751458575365E-3</v>
      </c>
      <c r="E1601" s="3">
        <f>IF(C1601&lt;MAX($C$1315:C1601),C1601/MAX($C$1315:C1601)-1,0)</f>
        <v>-5.2508751458575365E-3</v>
      </c>
    </row>
    <row r="1602" spans="1:5">
      <c r="A1602" s="25">
        <v>42853</v>
      </c>
      <c r="B1602" s="1">
        <v>1.681</v>
      </c>
      <c r="C1602" s="1">
        <v>1.681</v>
      </c>
      <c r="D1602" s="3">
        <f>IF(C1602&lt;MAX($C$3:C1602),C1602/MAX($C$3:C1602)-1,0)</f>
        <v>-1.9253208868144633E-2</v>
      </c>
      <c r="E1602" s="3">
        <f>IF(C1602&lt;MAX($C$1315:C1602),C1602/MAX($C$1315:C1602)-1,0)</f>
        <v>-1.9253208868144633E-2</v>
      </c>
    </row>
    <row r="1603" spans="1:5">
      <c r="A1603" s="25">
        <v>42857</v>
      </c>
      <c r="B1603" s="1">
        <v>1.6850000000000001</v>
      </c>
      <c r="C1603" s="1">
        <v>1.6850000000000001</v>
      </c>
      <c r="D1603" s="3">
        <f>IF(C1603&lt;MAX($C$3:C1603),C1603/MAX($C$3:C1603)-1,0)</f>
        <v>-1.6919486581096765E-2</v>
      </c>
      <c r="E1603" s="3">
        <f>IF(C1603&lt;MAX($C$1315:C1603),C1603/MAX($C$1315:C1603)-1,0)</f>
        <v>-1.6919486581096765E-2</v>
      </c>
    </row>
    <row r="1604" spans="1:5">
      <c r="A1604" s="25">
        <v>42858</v>
      </c>
      <c r="B1604" s="1">
        <v>1.6930000000000001</v>
      </c>
      <c r="C1604" s="1">
        <v>1.6930000000000001</v>
      </c>
      <c r="D1604" s="3">
        <f>IF(C1604&lt;MAX($C$3:C1604),C1604/MAX($C$3:C1604)-1,0)</f>
        <v>-1.225204200700114E-2</v>
      </c>
      <c r="E1604" s="3">
        <f>IF(C1604&lt;MAX($C$1315:C1604),C1604/MAX($C$1315:C1604)-1,0)</f>
        <v>-1.225204200700114E-2</v>
      </c>
    </row>
    <row r="1605" spans="1:5">
      <c r="A1605" s="25">
        <v>42859</v>
      </c>
      <c r="B1605" s="1">
        <v>1.6870000000000001</v>
      </c>
      <c r="C1605" s="1">
        <v>1.6870000000000001</v>
      </c>
      <c r="D1605" s="3">
        <f>IF(C1605&lt;MAX($C$3:C1605),C1605/MAX($C$3:C1605)-1,0)</f>
        <v>-1.5752625437572831E-2</v>
      </c>
      <c r="E1605" s="3">
        <f>IF(C1605&lt;MAX($C$1315:C1605),C1605/MAX($C$1315:C1605)-1,0)</f>
        <v>-1.5752625437572831E-2</v>
      </c>
    </row>
    <row r="1606" spans="1:5">
      <c r="A1606" s="25">
        <v>42860</v>
      </c>
      <c r="B1606" s="1">
        <v>1.6890000000000001</v>
      </c>
      <c r="C1606" s="1">
        <v>1.6890000000000001</v>
      </c>
      <c r="D1606" s="3">
        <f>IF(C1606&lt;MAX($C$3:C1606),C1606/MAX($C$3:C1606)-1,0)</f>
        <v>-1.4585764294049008E-2</v>
      </c>
      <c r="E1606" s="3">
        <f>IF(C1606&lt;MAX($C$1315:C1606),C1606/MAX($C$1315:C1606)-1,0)</f>
        <v>-1.4585764294049008E-2</v>
      </c>
    </row>
    <row r="1607" spans="1:5">
      <c r="A1607" s="25">
        <v>42863</v>
      </c>
      <c r="B1607" s="1">
        <v>1.661</v>
      </c>
      <c r="C1607" s="1">
        <v>1.661</v>
      </c>
      <c r="D1607" s="3">
        <f>IF(C1607&lt;MAX($C$3:C1607),C1607/MAX($C$3:C1607)-1,0)</f>
        <v>-3.0921820303383862E-2</v>
      </c>
      <c r="E1607" s="3">
        <f>IF(C1607&lt;MAX($C$1315:C1607),C1607/MAX($C$1315:C1607)-1,0)</f>
        <v>-3.0921820303383862E-2</v>
      </c>
    </row>
    <row r="1608" spans="1:5">
      <c r="A1608" s="25">
        <v>42864</v>
      </c>
      <c r="B1608" s="1">
        <v>1.6579999999999999</v>
      </c>
      <c r="C1608" s="1">
        <v>1.6579999999999999</v>
      </c>
      <c r="D1608" s="3">
        <f>IF(C1608&lt;MAX($C$3:C1608),C1608/MAX($C$3:C1608)-1,0)</f>
        <v>-3.2672112018669819E-2</v>
      </c>
      <c r="E1608" s="3">
        <f>IF(C1608&lt;MAX($C$1315:C1608),C1608/MAX($C$1315:C1608)-1,0)</f>
        <v>-3.2672112018669819E-2</v>
      </c>
    </row>
    <row r="1609" spans="1:5">
      <c r="A1609" s="25">
        <v>42865</v>
      </c>
      <c r="B1609" s="1">
        <v>1.661</v>
      </c>
      <c r="C1609" s="1">
        <v>1.661</v>
      </c>
      <c r="D1609" s="3">
        <f>IF(C1609&lt;MAX($C$3:C1609),C1609/MAX($C$3:C1609)-1,0)</f>
        <v>-3.0921820303383862E-2</v>
      </c>
      <c r="E1609" s="3">
        <f>IF(C1609&lt;MAX($C$1315:C1609),C1609/MAX($C$1315:C1609)-1,0)</f>
        <v>-3.0921820303383862E-2</v>
      </c>
    </row>
    <row r="1610" spans="1:5">
      <c r="A1610" s="25">
        <v>42866</v>
      </c>
      <c r="B1610" s="1">
        <v>1.6879999999999999</v>
      </c>
      <c r="C1610" s="1">
        <v>1.6879999999999999</v>
      </c>
      <c r="D1610" s="3">
        <f>IF(C1610&lt;MAX($C$3:C1610),C1610/MAX($C$3:C1610)-1,0)</f>
        <v>-1.5169194865811031E-2</v>
      </c>
      <c r="E1610" s="3">
        <f>IF(C1610&lt;MAX($C$1315:C1610),C1610/MAX($C$1315:C1610)-1,0)</f>
        <v>-1.5169194865811031E-2</v>
      </c>
    </row>
    <row r="1611" spans="1:5">
      <c r="A1611" s="25">
        <v>42867</v>
      </c>
      <c r="B1611" s="1">
        <v>1.6970000000000001</v>
      </c>
      <c r="C1611" s="1">
        <v>1.6970000000000001</v>
      </c>
      <c r="D1611" s="3">
        <f>IF(C1611&lt;MAX($C$3:C1611),C1611/MAX($C$3:C1611)-1,0)</f>
        <v>-9.9183197199532724E-3</v>
      </c>
      <c r="E1611" s="3">
        <f>IF(C1611&lt;MAX($C$1315:C1611),C1611/MAX($C$1315:C1611)-1,0)</f>
        <v>-9.9183197199532724E-3</v>
      </c>
    </row>
    <row r="1612" spans="1:5">
      <c r="A1612" s="25">
        <v>42870</v>
      </c>
      <c r="B1612" s="1">
        <v>1.704</v>
      </c>
      <c r="C1612" s="1">
        <v>1.704</v>
      </c>
      <c r="D1612" s="3">
        <f>IF(C1612&lt;MAX($C$3:C1612),C1612/MAX($C$3:C1612)-1,0)</f>
        <v>-5.834305717619559E-3</v>
      </c>
      <c r="E1612" s="3">
        <f>IF(C1612&lt;MAX($C$1315:C1612),C1612/MAX($C$1315:C1612)-1,0)</f>
        <v>-5.834305717619559E-3</v>
      </c>
    </row>
    <row r="1613" spans="1:5">
      <c r="A1613" s="25">
        <v>42871</v>
      </c>
      <c r="B1613" s="1">
        <v>1.736</v>
      </c>
      <c r="C1613" s="1">
        <v>1.736</v>
      </c>
      <c r="D1613" s="3">
        <f>IF(C1613&lt;MAX($C$3:C1613),C1613/MAX($C$3:C1613)-1,0)</f>
        <v>0</v>
      </c>
      <c r="E1613" s="3">
        <f>IF(C1613&lt;MAX($C$1315:C1613),C1613/MAX($C$1315:C1613)-1,0)</f>
        <v>0</v>
      </c>
    </row>
    <row r="1614" spans="1:5">
      <c r="A1614" s="25">
        <v>42872</v>
      </c>
      <c r="B1614" s="1">
        <v>1.7130000000000001</v>
      </c>
      <c r="C1614" s="1">
        <v>1.7130000000000001</v>
      </c>
      <c r="D1614" s="3">
        <f>IF(C1614&lt;MAX($C$3:C1614),C1614/MAX($C$3:C1614)-1,0)</f>
        <v>-1.3248847926267238E-2</v>
      </c>
      <c r="E1614" s="3">
        <f>IF(C1614&lt;MAX($C$1315:C1614),C1614/MAX($C$1315:C1614)-1,0)</f>
        <v>-1.3248847926267238E-2</v>
      </c>
    </row>
    <row r="1615" spans="1:5">
      <c r="A1615" s="25">
        <v>42873</v>
      </c>
      <c r="B1615" s="1">
        <v>1.7090000000000001</v>
      </c>
      <c r="C1615" s="1">
        <v>1.7090000000000001</v>
      </c>
      <c r="D1615" s="3">
        <f>IF(C1615&lt;MAX($C$3:C1615),C1615/MAX($C$3:C1615)-1,0)</f>
        <v>-1.5552995391705071E-2</v>
      </c>
      <c r="E1615" s="3">
        <f>IF(C1615&lt;MAX($C$1315:C1615),C1615/MAX($C$1315:C1615)-1,0)</f>
        <v>-1.5552995391705071E-2</v>
      </c>
    </row>
    <row r="1616" spans="1:5">
      <c r="A1616" s="25">
        <v>42874</v>
      </c>
      <c r="B1616" s="1">
        <v>1.7250000000000001</v>
      </c>
      <c r="C1616" s="1">
        <v>1.7250000000000001</v>
      </c>
      <c r="D1616" s="3">
        <f>IF(C1616&lt;MAX($C$3:C1616),C1616/MAX($C$3:C1616)-1,0)</f>
        <v>-6.336405529953848E-3</v>
      </c>
      <c r="E1616" s="3">
        <f>IF(C1616&lt;MAX($C$1315:C1616),C1616/MAX($C$1315:C1616)-1,0)</f>
        <v>-6.336405529953848E-3</v>
      </c>
    </row>
    <row r="1617" spans="1:5">
      <c r="A1617" s="25">
        <v>42877</v>
      </c>
      <c r="B1617" s="1">
        <v>1.7310000000000001</v>
      </c>
      <c r="C1617" s="1">
        <v>1.7310000000000001</v>
      </c>
      <c r="D1617" s="3">
        <f>IF(C1617&lt;MAX($C$3:C1617),C1617/MAX($C$3:C1617)-1,0)</f>
        <v>-2.8801843317971532E-3</v>
      </c>
      <c r="E1617" s="3">
        <f>IF(C1617&lt;MAX($C$1315:C1617),C1617/MAX($C$1315:C1617)-1,0)</f>
        <v>-2.8801843317971532E-3</v>
      </c>
    </row>
    <row r="1618" spans="1:5">
      <c r="A1618" s="25">
        <v>42878</v>
      </c>
      <c r="B1618" s="1">
        <v>1.7529999999999999</v>
      </c>
      <c r="C1618" s="1">
        <v>1.7529999999999999</v>
      </c>
      <c r="D1618" s="3">
        <f>IF(C1618&lt;MAX($C$3:C1618),C1618/MAX($C$3:C1618)-1,0)</f>
        <v>0</v>
      </c>
      <c r="E1618" s="3">
        <f>IF(C1618&lt;MAX($C$1315:C1618),C1618/MAX($C$1315:C1618)-1,0)</f>
        <v>0</v>
      </c>
    </row>
    <row r="1619" spans="1:5">
      <c r="A1619" s="25">
        <v>42879</v>
      </c>
      <c r="B1619" s="1">
        <v>1.746</v>
      </c>
      <c r="C1619" s="1">
        <v>1.746</v>
      </c>
      <c r="D1619" s="3">
        <f>IF(C1619&lt;MAX($C$3:C1619),C1619/MAX($C$3:C1619)-1,0)</f>
        <v>-3.993154592127679E-3</v>
      </c>
      <c r="E1619" s="3">
        <f>IF(C1619&lt;MAX($C$1315:C1619),C1619/MAX($C$1315:C1619)-1,0)</f>
        <v>-3.993154592127679E-3</v>
      </c>
    </row>
    <row r="1620" spans="1:5">
      <c r="A1620" s="25">
        <v>42880</v>
      </c>
      <c r="B1620" s="1">
        <v>1.7410000000000001</v>
      </c>
      <c r="C1620" s="1">
        <v>1.7410000000000001</v>
      </c>
      <c r="D1620" s="3">
        <f>IF(C1620&lt;MAX($C$3:C1620),C1620/MAX($C$3:C1620)-1,0)</f>
        <v>-6.8454078722188783E-3</v>
      </c>
      <c r="E1620" s="3">
        <f>IF(C1620&lt;MAX($C$1315:C1620),C1620/MAX($C$1315:C1620)-1,0)</f>
        <v>-6.8454078722188783E-3</v>
      </c>
    </row>
    <row r="1621" spans="1:5">
      <c r="A1621" s="25">
        <v>42881</v>
      </c>
      <c r="B1621" s="1">
        <v>1.748</v>
      </c>
      <c r="C1621" s="1">
        <v>1.748</v>
      </c>
      <c r="D1621" s="3">
        <f>IF(C1621&lt;MAX($C$3:C1621),C1621/MAX($C$3:C1621)-1,0)</f>
        <v>-2.8522532800911993E-3</v>
      </c>
      <c r="E1621" s="3">
        <f>IF(C1621&lt;MAX($C$1315:C1621),C1621/MAX($C$1315:C1621)-1,0)</f>
        <v>-2.8522532800911993E-3</v>
      </c>
    </row>
    <row r="1622" spans="1:5">
      <c r="A1622" s="25">
        <v>42886</v>
      </c>
      <c r="B1622" s="1">
        <v>1.75</v>
      </c>
      <c r="C1622" s="1">
        <v>1.75</v>
      </c>
      <c r="D1622" s="3">
        <f>IF(C1622&lt;MAX($C$3:C1622),C1622/MAX($C$3:C1622)-1,0)</f>
        <v>-1.7113519680547196E-3</v>
      </c>
      <c r="E1622" s="3">
        <f>IF(C1622&lt;MAX($C$1315:C1622),C1622/MAX($C$1315:C1622)-1,0)</f>
        <v>-1.7113519680547196E-3</v>
      </c>
    </row>
    <row r="1623" spans="1:5">
      <c r="A1623" s="25">
        <v>42887</v>
      </c>
      <c r="B1623" s="1">
        <v>1.758</v>
      </c>
      <c r="C1623" s="1">
        <v>1.758</v>
      </c>
      <c r="D1623" s="3">
        <f>IF(C1623&lt;MAX($C$3:C1623),C1623/MAX($C$3:C1623)-1,0)</f>
        <v>0</v>
      </c>
      <c r="E1623" s="3">
        <f>IF(C1623&lt;MAX($C$1315:C1623),C1623/MAX($C$1315:C1623)-1,0)</f>
        <v>0</v>
      </c>
    </row>
    <row r="1624" spans="1:5">
      <c r="A1624" s="25">
        <v>42888</v>
      </c>
      <c r="B1624" s="1">
        <v>1.7509999999999999</v>
      </c>
      <c r="C1624" s="1">
        <v>1.7509999999999999</v>
      </c>
      <c r="D1624" s="3">
        <f>IF(C1624&lt;MAX($C$3:C1624),C1624/MAX($C$3:C1624)-1,0)</f>
        <v>-3.9817974971558812E-3</v>
      </c>
      <c r="E1624" s="3">
        <f>IF(C1624&lt;MAX($C$1315:C1624),C1624/MAX($C$1315:C1624)-1,0)</f>
        <v>-3.9817974971558812E-3</v>
      </c>
    </row>
    <row r="1625" spans="1:5">
      <c r="A1625" s="25">
        <v>42891</v>
      </c>
      <c r="B1625" s="1">
        <v>1.7390000000000001</v>
      </c>
      <c r="C1625" s="1">
        <v>1.7390000000000001</v>
      </c>
      <c r="D1625" s="3">
        <f>IF(C1625&lt;MAX($C$3:C1625),C1625/MAX($C$3:C1625)-1,0)</f>
        <v>-1.0807736063708662E-2</v>
      </c>
      <c r="E1625" s="3">
        <f>IF(C1625&lt;MAX($C$1315:C1625),C1625/MAX($C$1315:C1625)-1,0)</f>
        <v>-1.0807736063708662E-2</v>
      </c>
    </row>
    <row r="1626" spans="1:5">
      <c r="A1626" s="25">
        <v>42892</v>
      </c>
      <c r="B1626" s="1">
        <v>1.7729999999999999</v>
      </c>
      <c r="C1626" s="1">
        <v>1.7729999999999999</v>
      </c>
      <c r="D1626" s="3">
        <f>IF(C1626&lt;MAX($C$3:C1626),C1626/MAX($C$3:C1626)-1,0)</f>
        <v>0</v>
      </c>
      <c r="E1626" s="3">
        <f>IF(C1626&lt;MAX($C$1315:C1626),C1626/MAX($C$1315:C1626)-1,0)</f>
        <v>0</v>
      </c>
    </row>
    <row r="1627" spans="1:5">
      <c r="A1627" s="25">
        <v>42893</v>
      </c>
      <c r="B1627" s="1">
        <v>1.8009999999999999</v>
      </c>
      <c r="C1627" s="1">
        <v>1.8009999999999999</v>
      </c>
      <c r="D1627" s="3">
        <f>IF(C1627&lt;MAX($C$3:C1627),C1627/MAX($C$3:C1627)-1,0)</f>
        <v>0</v>
      </c>
      <c r="E1627" s="3">
        <f>IF(C1627&lt;MAX($C$1315:C1627),C1627/MAX($C$1315:C1627)-1,0)</f>
        <v>0</v>
      </c>
    </row>
    <row r="1628" spans="1:5">
      <c r="A1628" s="25">
        <v>42894</v>
      </c>
      <c r="B1628" s="1">
        <v>1.835</v>
      </c>
      <c r="C1628" s="1">
        <v>1.835</v>
      </c>
      <c r="D1628" s="3">
        <f>IF(C1628&lt;MAX($C$3:C1628),C1628/MAX($C$3:C1628)-1,0)</f>
        <v>0</v>
      </c>
      <c r="E1628" s="3">
        <f>IF(C1628&lt;MAX($C$1315:C1628),C1628/MAX($C$1315:C1628)-1,0)</f>
        <v>0</v>
      </c>
    </row>
    <row r="1629" spans="1:5">
      <c r="A1629" s="25">
        <v>42895</v>
      </c>
      <c r="B1629" s="1">
        <v>1.84</v>
      </c>
      <c r="C1629" s="1">
        <v>1.84</v>
      </c>
      <c r="D1629" s="3">
        <f>IF(C1629&lt;MAX($C$3:C1629),C1629/MAX($C$3:C1629)-1,0)</f>
        <v>0</v>
      </c>
      <c r="E1629" s="3">
        <f>IF(C1629&lt;MAX($C$1315:C1629),C1629/MAX($C$1315:C1629)-1,0)</f>
        <v>0</v>
      </c>
    </row>
    <row r="1630" spans="1:5">
      <c r="A1630" s="25">
        <v>42898</v>
      </c>
      <c r="B1630" s="1">
        <v>1.865</v>
      </c>
      <c r="C1630" s="1">
        <v>1.865</v>
      </c>
      <c r="D1630" s="3">
        <f>IF(C1630&lt;MAX($C$3:C1630),C1630/MAX($C$3:C1630)-1,0)</f>
        <v>0</v>
      </c>
      <c r="E1630" s="3">
        <f>IF(C1630&lt;MAX($C$1315:C1630),C1630/MAX($C$1315:C1630)-1,0)</f>
        <v>0</v>
      </c>
    </row>
    <row r="1631" spans="1:5">
      <c r="A1631" s="25">
        <v>42899</v>
      </c>
      <c r="B1631" s="1">
        <v>1.869</v>
      </c>
      <c r="C1631" s="1">
        <v>1.869</v>
      </c>
      <c r="D1631" s="3">
        <f>IF(C1631&lt;MAX($C$3:C1631),C1631/MAX($C$3:C1631)-1,0)</f>
        <v>0</v>
      </c>
      <c r="E1631" s="3">
        <f>IF(C1631&lt;MAX($C$1315:C1631),C1631/MAX($C$1315:C1631)-1,0)</f>
        <v>0</v>
      </c>
    </row>
    <row r="1632" spans="1:5">
      <c r="A1632" s="25">
        <v>42900</v>
      </c>
      <c r="B1632" s="1">
        <v>1.845</v>
      </c>
      <c r="C1632" s="1">
        <v>1.845</v>
      </c>
      <c r="D1632" s="3">
        <f>IF(C1632&lt;MAX($C$3:C1632),C1632/MAX($C$3:C1632)-1,0)</f>
        <v>-1.2841091492776902E-2</v>
      </c>
      <c r="E1632" s="3">
        <f>IF(C1632&lt;MAX($C$1315:C1632),C1632/MAX($C$1315:C1632)-1,0)</f>
        <v>-1.2841091492776902E-2</v>
      </c>
    </row>
    <row r="1633" spans="1:8">
      <c r="A1633" s="25">
        <v>42901</v>
      </c>
      <c r="B1633" s="1">
        <v>1.8340000000000001</v>
      </c>
      <c r="C1633" s="1">
        <v>1.8340000000000001</v>
      </c>
      <c r="D1633" s="3">
        <f>IF(C1633&lt;MAX($C$3:C1633),C1633/MAX($C$3:C1633)-1,0)</f>
        <v>-1.872659176029956E-2</v>
      </c>
      <c r="E1633" s="3">
        <f>IF(C1633&lt;MAX($C$1315:C1633),C1633/MAX($C$1315:C1633)-1,0)</f>
        <v>-1.872659176029956E-2</v>
      </c>
    </row>
    <row r="1634" spans="1:8">
      <c r="A1634" s="25">
        <v>42902</v>
      </c>
      <c r="B1634" s="1">
        <v>1.82</v>
      </c>
      <c r="C1634" s="1">
        <v>1.82</v>
      </c>
      <c r="D1634" s="3">
        <f>IF(C1634&lt;MAX($C$3:C1634),C1634/MAX($C$3:C1634)-1,0)</f>
        <v>-2.6217228464419429E-2</v>
      </c>
      <c r="E1634" s="3">
        <f>IF(C1634&lt;MAX($C$1315:C1634),C1634/MAX($C$1315:C1634)-1,0)</f>
        <v>-2.6217228464419429E-2</v>
      </c>
    </row>
    <row r="1635" spans="1:8">
      <c r="A1635" s="25">
        <v>42905</v>
      </c>
      <c r="B1635" s="1">
        <v>1.841</v>
      </c>
      <c r="C1635" s="1">
        <v>1.841</v>
      </c>
      <c r="D1635" s="3">
        <f>IF(C1635&lt;MAX($C$3:C1635),C1635/MAX($C$3:C1635)-1,0)</f>
        <v>-1.4981273408239737E-2</v>
      </c>
      <c r="E1635" s="3">
        <f>IF(C1635&lt;MAX($C$1315:C1635),C1635/MAX($C$1315:C1635)-1,0)</f>
        <v>-1.4981273408239737E-2</v>
      </c>
    </row>
    <row r="1636" spans="1:8">
      <c r="A1636" s="25">
        <v>42906</v>
      </c>
      <c r="B1636" s="1">
        <v>1.837</v>
      </c>
      <c r="C1636" s="1">
        <v>1.837</v>
      </c>
      <c r="D1636" s="3">
        <f>IF(C1636&lt;MAX($C$3:C1636),C1636/MAX($C$3:C1636)-1,0)</f>
        <v>-1.7121455323702572E-2</v>
      </c>
      <c r="E1636" s="3">
        <f>IF(C1636&lt;MAX($C$1315:C1636),C1636/MAX($C$1315:C1636)-1,0)</f>
        <v>-1.7121455323702572E-2</v>
      </c>
    </row>
    <row r="1637" spans="1:8">
      <c r="A1637" s="25">
        <v>42907</v>
      </c>
      <c r="B1637" s="1">
        <v>1.879</v>
      </c>
      <c r="C1637" s="1">
        <v>1.879</v>
      </c>
      <c r="D1637" s="3">
        <f>IF(C1637&lt;MAX($C$3:C1637),C1637/MAX($C$3:C1637)-1,0)</f>
        <v>0</v>
      </c>
      <c r="E1637" s="3">
        <f>IF(C1637&lt;MAX($C$1315:C1637),C1637/MAX($C$1315:C1637)-1,0)</f>
        <v>0</v>
      </c>
    </row>
    <row r="1638" spans="1:8">
      <c r="A1638" s="25">
        <v>42908</v>
      </c>
      <c r="B1638" s="1">
        <v>1.8720000000000001</v>
      </c>
      <c r="C1638" s="1">
        <v>1.8720000000000001</v>
      </c>
      <c r="D1638" s="3">
        <f>IF(C1638&lt;MAX($C$3:C1638),C1638/MAX($C$3:C1638)-1,0)</f>
        <v>-3.7253858435337683E-3</v>
      </c>
      <c r="E1638" s="3">
        <f>IF(C1638&lt;MAX($C$1315:C1638),C1638/MAX($C$1315:C1638)-1,0)</f>
        <v>-3.7253858435337683E-3</v>
      </c>
    </row>
    <row r="1639" spans="1:8">
      <c r="A1639" s="25">
        <v>42909</v>
      </c>
      <c r="B1639" s="1">
        <v>1.8979999999999999</v>
      </c>
      <c r="C1639" s="1">
        <v>1.8979999999999999</v>
      </c>
      <c r="D1639" s="3">
        <f>IF(C1639&lt;MAX($C$3:C1639),C1639/MAX($C$3:C1639)-1,0)</f>
        <v>0</v>
      </c>
      <c r="E1639" s="3">
        <f>IF(C1639&lt;MAX($C$1315:C1639),C1639/MAX($C$1315:C1639)-1,0)</f>
        <v>0</v>
      </c>
    </row>
    <row r="1640" spans="1:8">
      <c r="A1640" s="25">
        <v>42912</v>
      </c>
      <c r="B1640" s="1">
        <v>1.927</v>
      </c>
      <c r="C1640" s="1">
        <v>1.927</v>
      </c>
      <c r="D1640" s="3">
        <f>IF(C1640&lt;MAX($C$3:C1640),C1640/MAX($C$3:C1640)-1,0)</f>
        <v>0</v>
      </c>
      <c r="E1640" s="3">
        <f>IF(C1640&lt;MAX($C$1315:C1640),C1640/MAX($C$1315:C1640)-1,0)</f>
        <v>0</v>
      </c>
    </row>
    <row r="1641" spans="1:8">
      <c r="A1641" s="25">
        <v>42913</v>
      </c>
      <c r="B1641" s="1">
        <v>1.9279999999999999</v>
      </c>
      <c r="C1641" s="1">
        <v>1.9279999999999999</v>
      </c>
      <c r="D1641" s="3">
        <f>IF(C1641&lt;MAX($C$3:C1641),C1641/MAX($C$3:C1641)-1,0)</f>
        <v>0</v>
      </c>
      <c r="E1641" s="3">
        <f>IF(C1641&lt;MAX($C$1315:C1641),C1641/MAX($C$1315:C1641)-1,0)</f>
        <v>0</v>
      </c>
    </row>
    <row r="1642" spans="1:8">
      <c r="A1642" s="25">
        <v>42914</v>
      </c>
      <c r="B1642" s="1">
        <v>1.893</v>
      </c>
      <c r="C1642" s="1">
        <v>1.893</v>
      </c>
      <c r="D1642" s="3">
        <f>IF(C1642&lt;MAX($C$3:C1642),C1642/MAX($C$3:C1642)-1,0)</f>
        <v>-1.8153526970954292E-2</v>
      </c>
      <c r="E1642" s="3">
        <f>IF(C1642&lt;MAX($C$1315:C1642),C1642/MAX($C$1315:C1642)-1,0)</f>
        <v>-1.8153526970954292E-2</v>
      </c>
    </row>
    <row r="1643" spans="1:8">
      <c r="A1643" s="25">
        <v>42915</v>
      </c>
      <c r="B1643" s="1">
        <v>1.8939999999999999</v>
      </c>
      <c r="C1643" s="1">
        <v>1.8939999999999999</v>
      </c>
      <c r="D1643" s="3">
        <f>IF(C1643&lt;MAX($C$3:C1643),C1643/MAX($C$3:C1643)-1,0)</f>
        <v>-1.7634854771784281E-2</v>
      </c>
      <c r="E1643" s="3">
        <f>IF(C1643&lt;MAX($C$1315:C1643),C1643/MAX($C$1315:C1643)-1,0)</f>
        <v>-1.7634854771784281E-2</v>
      </c>
    </row>
    <row r="1644" spans="1:8">
      <c r="A1644" s="25">
        <v>42916</v>
      </c>
      <c r="B1644" s="1">
        <v>1.9039999999999999</v>
      </c>
      <c r="C1644" s="1">
        <v>1.9039999999999999</v>
      </c>
      <c r="D1644" s="3">
        <f>IF(C1644&lt;MAX($C$3:C1644),C1644/MAX($C$3:C1644)-1,0)</f>
        <v>-1.2448132780083054E-2</v>
      </c>
      <c r="E1644" s="3">
        <f>IF(C1644&lt;MAX($C$1315:C1644),C1644/MAX($C$1315:C1644)-1,0)</f>
        <v>-1.2448132780083054E-2</v>
      </c>
    </row>
    <row r="1645" spans="1:8">
      <c r="A1645" s="25">
        <v>42919</v>
      </c>
      <c r="B1645" s="1">
        <v>1.8740000000000001</v>
      </c>
      <c r="C1645" s="1">
        <v>1.8740000000000001</v>
      </c>
      <c r="D1645" s="3">
        <f>IF(C1645&lt;MAX($C$3:C1645),C1645/MAX($C$3:C1645)-1,0)</f>
        <v>-2.8008298755186622E-2</v>
      </c>
      <c r="E1645" s="3">
        <f>IF(C1645&lt;MAX($C$1315:C1645),C1645/MAX($C$1315:C1645)-1,0)</f>
        <v>-2.8008298755186622E-2</v>
      </c>
    </row>
    <row r="1646" spans="1:8">
      <c r="A1646" s="25">
        <v>42920</v>
      </c>
      <c r="B1646" s="1">
        <v>1.8520000000000001</v>
      </c>
      <c r="C1646" s="1">
        <v>1.8520000000000001</v>
      </c>
      <c r="D1646" s="3">
        <f>IF(C1646&lt;MAX($C$3:C1646),C1646/MAX($C$3:C1646)-1,0)</f>
        <v>-3.9419087136929432E-2</v>
      </c>
      <c r="E1646" s="3">
        <f>IF(C1646&lt;MAX($C$1315:C1646),C1646/MAX($C$1315:C1646)-1,0)</f>
        <v>-3.9419087136929432E-2</v>
      </c>
    </row>
    <row r="1647" spans="1:8">
      <c r="A1647" s="25">
        <v>42921</v>
      </c>
      <c r="B1647" s="1">
        <v>1.88</v>
      </c>
      <c r="C1647" s="1">
        <v>1.88</v>
      </c>
      <c r="D1647" s="3">
        <f>IF(C1647&lt;MAX($C$3:C1647),C1647/MAX($C$3:C1647)-1,0)</f>
        <v>-2.4896265560165998E-2</v>
      </c>
      <c r="E1647" s="3">
        <f>IF(C1647&lt;MAX($C$1315:C1647),C1647/MAX($C$1315:C1647)-1,0)</f>
        <v>-2.4896265560165998E-2</v>
      </c>
    </row>
    <row r="1648" spans="1:8">
      <c r="A1648" s="25">
        <v>42922</v>
      </c>
      <c r="B1648" s="1">
        <v>1.881</v>
      </c>
      <c r="C1648" s="1">
        <v>1.881</v>
      </c>
      <c r="D1648" s="3">
        <f>IF(C1648&lt;MAX($C$3:C1648),C1648/MAX($C$3:C1648)-1,0)</f>
        <v>-2.4377593360995764E-2</v>
      </c>
      <c r="E1648" s="3">
        <f>IF(C1648&lt;MAX($C$1315:C1648),C1648/MAX($C$1315:C1648)-1,0)</f>
        <v>-2.4377593360995764E-2</v>
      </c>
      <c r="F1648" s="1">
        <v>5.25</v>
      </c>
      <c r="G1648" s="1">
        <v>22.42</v>
      </c>
      <c r="H1648" s="1">
        <v>41.82</v>
      </c>
    </row>
    <row r="1649" spans="1:5">
      <c r="A1649" s="25">
        <v>42923</v>
      </c>
      <c r="B1649" s="1">
        <v>1.8580000000000001</v>
      </c>
      <c r="C1649" s="1">
        <v>1.8580000000000001</v>
      </c>
      <c r="D1649" s="3">
        <f>IF(C1649&lt;MAX($C$3:C1649),C1649/MAX($C$3:C1649)-1,0)</f>
        <v>-3.6307053941908585E-2</v>
      </c>
      <c r="E1649" s="3">
        <f>IF(C1649&lt;MAX($C$1315:C1649),C1649/MAX($C$1315:C1649)-1,0)</f>
        <v>-3.6307053941908585E-2</v>
      </c>
    </row>
    <row r="1650" spans="1:5">
      <c r="A1650" s="25">
        <v>42926</v>
      </c>
      <c r="B1650" s="1">
        <v>1.861</v>
      </c>
      <c r="C1650" s="1">
        <v>1.861</v>
      </c>
      <c r="D1650" s="3">
        <f>IF(C1650&lt;MAX($C$3:C1650),C1650/MAX($C$3:C1650)-1,0)</f>
        <v>-3.4751037344398328E-2</v>
      </c>
      <c r="E1650" s="3">
        <f>IF(C1650&lt;MAX($C$1315:C1650),C1650/MAX($C$1315:C1650)-1,0)</f>
        <v>-3.4751037344398328E-2</v>
      </c>
    </row>
    <row r="1651" spans="1:5">
      <c r="A1651" s="25">
        <v>42927</v>
      </c>
      <c r="B1651" s="1">
        <v>1.895</v>
      </c>
      <c r="C1651" s="1">
        <v>1.895</v>
      </c>
      <c r="D1651" s="3">
        <f>IF(C1651&lt;MAX($C$3:C1651),C1651/MAX($C$3:C1651)-1,0)</f>
        <v>-1.7116182572614047E-2</v>
      </c>
      <c r="E1651" s="3">
        <f>IF(C1651&lt;MAX($C$1315:C1651),C1651/MAX($C$1315:C1651)-1,0)</f>
        <v>-1.7116182572614047E-2</v>
      </c>
    </row>
    <row r="1652" spans="1:5">
      <c r="A1652" s="25">
        <v>42928</v>
      </c>
      <c r="B1652" s="1">
        <v>1.87</v>
      </c>
      <c r="C1652" s="1">
        <v>1.87</v>
      </c>
      <c r="D1652" s="3">
        <f>IF(C1652&lt;MAX($C$3:C1652),C1652/MAX($C$3:C1652)-1,0)</f>
        <v>-3.0082987551867113E-2</v>
      </c>
      <c r="E1652" s="3">
        <f>IF(C1652&lt;MAX($C$1315:C1652),C1652/MAX($C$1315:C1652)-1,0)</f>
        <v>-3.0082987551867113E-2</v>
      </c>
    </row>
    <row r="1653" spans="1:5">
      <c r="A1653" s="25">
        <v>42929</v>
      </c>
      <c r="B1653" s="1">
        <v>1.865</v>
      </c>
      <c r="C1653" s="1">
        <v>1.865</v>
      </c>
      <c r="D1653" s="3">
        <f>IF(C1653&lt;MAX($C$3:C1653),C1653/MAX($C$3:C1653)-1,0)</f>
        <v>-3.2676348547717837E-2</v>
      </c>
      <c r="E1653" s="3">
        <f>IF(C1653&lt;MAX($C$1315:C1653),C1653/MAX($C$1315:C1653)-1,0)</f>
        <v>-3.2676348547717837E-2</v>
      </c>
    </row>
    <row r="1654" spans="1:5">
      <c r="A1654" s="25">
        <v>42930</v>
      </c>
      <c r="B1654" s="1">
        <v>1.877</v>
      </c>
      <c r="C1654" s="1">
        <v>1.877</v>
      </c>
      <c r="D1654" s="3">
        <f>IF(C1654&lt;MAX($C$3:C1654),C1654/MAX($C$3:C1654)-1,0)</f>
        <v>-2.6452282157676366E-2</v>
      </c>
      <c r="E1654" s="3">
        <f>IF(C1654&lt;MAX($C$1315:C1654),C1654/MAX($C$1315:C1654)-1,0)</f>
        <v>-2.6452282157676366E-2</v>
      </c>
    </row>
    <row r="1655" spans="1:5">
      <c r="A1655" s="25">
        <v>42933</v>
      </c>
      <c r="B1655" s="1">
        <v>1.8580000000000001</v>
      </c>
      <c r="C1655" s="1">
        <v>1.8580000000000001</v>
      </c>
      <c r="D1655" s="3">
        <f>IF(C1655&lt;MAX($C$3:C1655),C1655/MAX($C$3:C1655)-1,0)</f>
        <v>-3.6307053941908585E-2</v>
      </c>
      <c r="E1655" s="3">
        <f>IF(C1655&lt;MAX($C$1315:C1655),C1655/MAX($C$1315:C1655)-1,0)</f>
        <v>-3.6307053941908585E-2</v>
      </c>
    </row>
    <row r="1656" spans="1:5">
      <c r="A1656" s="25">
        <v>42934</v>
      </c>
      <c r="B1656" s="1">
        <v>1.855</v>
      </c>
      <c r="C1656" s="1">
        <v>1.855</v>
      </c>
      <c r="D1656" s="3">
        <f>IF(C1656&lt;MAX($C$3:C1656),C1656/MAX($C$3:C1656)-1,0)</f>
        <v>-3.7863070539419064E-2</v>
      </c>
      <c r="E1656" s="3">
        <f>IF(C1656&lt;MAX($C$1315:C1656),C1656/MAX($C$1315:C1656)-1,0)</f>
        <v>-3.7863070539419064E-2</v>
      </c>
    </row>
    <row r="1657" spans="1:5">
      <c r="A1657" s="25">
        <v>42935</v>
      </c>
      <c r="B1657" s="1">
        <v>1.867</v>
      </c>
      <c r="C1657" s="1">
        <v>1.867</v>
      </c>
      <c r="D1657" s="3">
        <f>IF(C1657&lt;MAX($C$3:C1657),C1657/MAX($C$3:C1657)-1,0)</f>
        <v>-3.1639004149377592E-2</v>
      </c>
      <c r="E1657" s="3">
        <f>IF(C1657&lt;MAX($C$1315:C1657),C1657/MAX($C$1315:C1657)-1,0)</f>
        <v>-3.1639004149377592E-2</v>
      </c>
    </row>
    <row r="1658" spans="1:5">
      <c r="A1658" s="25">
        <v>42936</v>
      </c>
      <c r="B1658" s="1">
        <v>1.895</v>
      </c>
      <c r="C1658" s="1">
        <v>1.895</v>
      </c>
      <c r="D1658" s="3">
        <f>IF(C1658&lt;MAX($C$3:C1658),C1658/MAX($C$3:C1658)-1,0)</f>
        <v>-1.7116182572614047E-2</v>
      </c>
      <c r="E1658" s="3">
        <f>IF(C1658&lt;MAX($C$1315:C1658),C1658/MAX($C$1315:C1658)-1,0)</f>
        <v>-1.7116182572614047E-2</v>
      </c>
    </row>
    <row r="1659" spans="1:5">
      <c r="A1659" s="25">
        <v>42937</v>
      </c>
      <c r="B1659" s="1">
        <v>1.8939999999999999</v>
      </c>
      <c r="C1659" s="1">
        <v>1.8939999999999999</v>
      </c>
      <c r="D1659" s="3">
        <f>IF(C1659&lt;MAX($C$3:C1659),C1659/MAX($C$3:C1659)-1,0)</f>
        <v>-1.7634854771784281E-2</v>
      </c>
      <c r="E1659" s="3">
        <f>IF(C1659&lt;MAX($C$1315:C1659),C1659/MAX($C$1315:C1659)-1,0)</f>
        <v>-1.7634854771784281E-2</v>
      </c>
    </row>
    <row r="1660" spans="1:5">
      <c r="A1660" s="25">
        <v>42940</v>
      </c>
      <c r="B1660" s="1">
        <v>1.921</v>
      </c>
      <c r="C1660" s="1">
        <v>1.921</v>
      </c>
      <c r="D1660" s="3">
        <f>IF(C1660&lt;MAX($C$3:C1660),C1660/MAX($C$3:C1660)-1,0)</f>
        <v>-3.6307053941908585E-3</v>
      </c>
      <c r="E1660" s="3">
        <f>IF(C1660&lt;MAX($C$1315:C1660),C1660/MAX($C$1315:C1660)-1,0)</f>
        <v>-3.6307053941908585E-3</v>
      </c>
    </row>
    <row r="1661" spans="1:5">
      <c r="A1661" s="25">
        <v>42941</v>
      </c>
      <c r="B1661" s="1">
        <v>1.9159999999999999</v>
      </c>
      <c r="C1661" s="1">
        <v>1.9159999999999999</v>
      </c>
      <c r="D1661" s="3">
        <f>IF(C1661&lt;MAX($C$3:C1661),C1661/MAX($C$3:C1661)-1,0)</f>
        <v>-6.2240663900414717E-3</v>
      </c>
      <c r="E1661" s="3">
        <f>IF(C1661&lt;MAX($C$1315:C1661),C1661/MAX($C$1315:C1661)-1,0)</f>
        <v>-6.2240663900414717E-3</v>
      </c>
    </row>
    <row r="1662" spans="1:5">
      <c r="A1662" s="25">
        <v>42942</v>
      </c>
      <c r="B1662" s="1">
        <v>1.879</v>
      </c>
      <c r="C1662" s="1">
        <v>1.879</v>
      </c>
      <c r="D1662" s="3">
        <f>IF(C1662&lt;MAX($C$3:C1662),C1662/MAX($C$3:C1662)-1,0)</f>
        <v>-2.541493775933612E-2</v>
      </c>
      <c r="E1662" s="3">
        <f>IF(C1662&lt;MAX($C$1315:C1662),C1662/MAX($C$1315:C1662)-1,0)</f>
        <v>-2.541493775933612E-2</v>
      </c>
    </row>
    <row r="1663" spans="1:5">
      <c r="A1663" s="25">
        <v>42943</v>
      </c>
      <c r="B1663" s="1">
        <v>1.8720000000000001</v>
      </c>
      <c r="C1663" s="1">
        <v>1.8720000000000001</v>
      </c>
      <c r="D1663" s="3">
        <f>IF(C1663&lt;MAX($C$3:C1663),C1663/MAX($C$3:C1663)-1,0)</f>
        <v>-2.9045643153526868E-2</v>
      </c>
      <c r="E1663" s="3">
        <f>IF(C1663&lt;MAX($C$1315:C1663),C1663/MAX($C$1315:C1663)-1,0)</f>
        <v>-2.9045643153526868E-2</v>
      </c>
    </row>
    <row r="1664" spans="1:5">
      <c r="A1664" s="25">
        <v>42944</v>
      </c>
      <c r="B1664" s="1">
        <v>1.9039999999999999</v>
      </c>
      <c r="C1664" s="1">
        <v>1.9039999999999999</v>
      </c>
      <c r="D1664" s="3">
        <f>IF(C1664&lt;MAX($C$3:C1664),C1664/MAX($C$3:C1664)-1,0)</f>
        <v>-1.2448132780083054E-2</v>
      </c>
      <c r="E1664" s="3">
        <f>IF(C1664&lt;MAX($C$1315:C1664),C1664/MAX($C$1315:C1664)-1,0)</f>
        <v>-1.2448132780083054E-2</v>
      </c>
    </row>
    <row r="1665" spans="1:5">
      <c r="A1665" s="25">
        <v>42947</v>
      </c>
      <c r="B1665" s="1">
        <v>1.9</v>
      </c>
      <c r="C1665" s="1">
        <v>1.9</v>
      </c>
      <c r="D1665" s="3">
        <f>IF(C1665&lt;MAX($C$3:C1665),C1665/MAX($C$3:C1665)-1,0)</f>
        <v>-1.4522821576763545E-2</v>
      </c>
      <c r="E1665" s="3">
        <f>IF(C1665&lt;MAX($C$1315:C1665),C1665/MAX($C$1315:C1665)-1,0)</f>
        <v>-1.4522821576763545E-2</v>
      </c>
    </row>
    <row r="1666" spans="1:5">
      <c r="A1666" s="25">
        <v>42948</v>
      </c>
      <c r="B1666" s="1">
        <v>1.905</v>
      </c>
      <c r="C1666" s="1">
        <v>1.905</v>
      </c>
      <c r="D1666" s="3">
        <f>IF(C1666&lt;MAX($C$3:C1666),C1666/MAX($C$3:C1666)-1,0)</f>
        <v>-1.1929460580912821E-2</v>
      </c>
      <c r="E1666" s="3">
        <f>IF(C1666&lt;MAX($C$1315:C1666),C1666/MAX($C$1315:C1666)-1,0)</f>
        <v>-1.1929460580912821E-2</v>
      </c>
    </row>
    <row r="1667" spans="1:5">
      <c r="A1667" s="25">
        <v>42949</v>
      </c>
      <c r="B1667" s="1">
        <v>1.895</v>
      </c>
      <c r="C1667" s="1">
        <v>1.895</v>
      </c>
      <c r="D1667" s="3">
        <f>IF(C1667&lt;MAX($C$3:C1667),C1667/MAX($C$3:C1667)-1,0)</f>
        <v>-1.7116182572614047E-2</v>
      </c>
      <c r="E1667" s="3">
        <f>IF(C1667&lt;MAX($C$1315:C1667),C1667/MAX($C$1315:C1667)-1,0)</f>
        <v>-1.7116182572614047E-2</v>
      </c>
    </row>
    <row r="1668" spans="1:5">
      <c r="A1668" s="25">
        <v>42950</v>
      </c>
      <c r="B1668" s="1">
        <v>1.865</v>
      </c>
      <c r="C1668" s="1">
        <v>1.865</v>
      </c>
      <c r="D1668" s="3">
        <f>IF(C1668&lt;MAX($C$3:C1668),C1668/MAX($C$3:C1668)-1,0)</f>
        <v>-3.2676348547717837E-2</v>
      </c>
      <c r="E1668" s="3">
        <f>IF(C1668&lt;MAX($C$1315:C1668),C1668/MAX($C$1315:C1668)-1,0)</f>
        <v>-3.2676348547717837E-2</v>
      </c>
    </row>
    <row r="1669" spans="1:5">
      <c r="A1669" s="25">
        <v>42951</v>
      </c>
      <c r="B1669" s="1">
        <v>1.851</v>
      </c>
      <c r="C1669" s="1">
        <v>1.851</v>
      </c>
      <c r="D1669" s="3">
        <f>IF(C1669&lt;MAX($C$3:C1669),C1669/MAX($C$3:C1669)-1,0)</f>
        <v>-3.9937759336099554E-2</v>
      </c>
      <c r="E1669" s="3">
        <f>IF(C1669&lt;MAX($C$1315:C1669),C1669/MAX($C$1315:C1669)-1,0)</f>
        <v>-3.9937759336099554E-2</v>
      </c>
    </row>
    <row r="1670" spans="1:5">
      <c r="A1670" s="25">
        <v>42954</v>
      </c>
      <c r="B1670" s="1">
        <v>1.89</v>
      </c>
      <c r="C1670" s="1">
        <v>1.89</v>
      </c>
      <c r="D1670" s="3">
        <f>IF(C1670&lt;MAX($C$3:C1670),C1670/MAX($C$3:C1670)-1,0)</f>
        <v>-1.9709543568464771E-2</v>
      </c>
      <c r="E1670" s="3">
        <f>IF(C1670&lt;MAX($C$1315:C1670),C1670/MAX($C$1315:C1670)-1,0)</f>
        <v>-1.9709543568464771E-2</v>
      </c>
    </row>
    <row r="1671" spans="1:5">
      <c r="A1671" s="25">
        <v>42955</v>
      </c>
      <c r="B1671" s="1">
        <v>1.891</v>
      </c>
      <c r="C1671" s="1">
        <v>1.891</v>
      </c>
      <c r="D1671" s="3">
        <f>IF(C1671&lt;MAX($C$3:C1671),C1671/MAX($C$3:C1671)-1,0)</f>
        <v>-1.9190871369294538E-2</v>
      </c>
      <c r="E1671" s="3">
        <f>IF(C1671&lt;MAX($C$1315:C1671),C1671/MAX($C$1315:C1671)-1,0)</f>
        <v>-1.9190871369294538E-2</v>
      </c>
    </row>
    <row r="1672" spans="1:5">
      <c r="A1672" s="25">
        <v>42956</v>
      </c>
      <c r="B1672" s="1">
        <v>1.931</v>
      </c>
      <c r="C1672" s="1">
        <v>1.931</v>
      </c>
      <c r="D1672" s="3">
        <f>IF(C1672&lt;MAX($C$3:C1672),C1672/MAX($C$3:C1672)-1,0)</f>
        <v>0</v>
      </c>
      <c r="E1672" s="3">
        <f>IF(C1672&lt;MAX($C$1315:C1672),C1672/MAX($C$1315:C1672)-1,0)</f>
        <v>0</v>
      </c>
    </row>
    <row r="1673" spans="1:5">
      <c r="A1673" s="25">
        <v>42957</v>
      </c>
      <c r="B1673" s="1">
        <v>1.929</v>
      </c>
      <c r="C1673" s="1">
        <v>1.929</v>
      </c>
      <c r="D1673" s="3">
        <f>IF(C1673&lt;MAX($C$3:C1673),C1673/MAX($C$3:C1673)-1,0)</f>
        <v>-1.0357327809424888E-3</v>
      </c>
      <c r="E1673" s="3">
        <f>IF(C1673&lt;MAX($C$1315:C1673),C1673/MAX($C$1315:C1673)-1,0)</f>
        <v>-1.0357327809424888E-3</v>
      </c>
    </row>
    <row r="1674" spans="1:5">
      <c r="A1674" s="25">
        <v>42958</v>
      </c>
      <c r="B1674" s="1">
        <v>1.901</v>
      </c>
      <c r="C1674" s="1">
        <v>1.901</v>
      </c>
      <c r="D1674" s="3">
        <f>IF(C1674&lt;MAX($C$3:C1674),C1674/MAX($C$3:C1674)-1,0)</f>
        <v>-1.5535991714137776E-2</v>
      </c>
      <c r="E1674" s="3">
        <f>IF(C1674&lt;MAX($C$1315:C1674),C1674/MAX($C$1315:C1674)-1,0)</f>
        <v>-1.5535991714137776E-2</v>
      </c>
    </row>
    <row r="1675" spans="1:5">
      <c r="A1675" s="25">
        <v>42961</v>
      </c>
      <c r="B1675" s="1">
        <v>1.929</v>
      </c>
      <c r="C1675" s="1">
        <v>1.929</v>
      </c>
      <c r="D1675" s="3">
        <f>IF(C1675&lt;MAX($C$3:C1675),C1675/MAX($C$3:C1675)-1,0)</f>
        <v>-1.0357327809424888E-3</v>
      </c>
      <c r="E1675" s="3">
        <f>IF(C1675&lt;MAX($C$1315:C1675),C1675/MAX($C$1315:C1675)-1,0)</f>
        <v>-1.0357327809424888E-3</v>
      </c>
    </row>
    <row r="1676" spans="1:5">
      <c r="A1676" s="25">
        <v>42962</v>
      </c>
      <c r="B1676" s="1">
        <v>1.9239999999999999</v>
      </c>
      <c r="C1676" s="1">
        <v>1.9239999999999999</v>
      </c>
      <c r="D1676" s="3">
        <f>IF(C1676&lt;MAX($C$3:C1676),C1676/MAX($C$3:C1676)-1,0)</f>
        <v>-3.6250647332988217E-3</v>
      </c>
      <c r="E1676" s="3">
        <f>IF(C1676&lt;MAX($C$1315:C1676),C1676/MAX($C$1315:C1676)-1,0)</f>
        <v>-3.6250647332988217E-3</v>
      </c>
    </row>
    <row r="1677" spans="1:5">
      <c r="A1677" s="25">
        <v>42963</v>
      </c>
      <c r="B1677" s="1">
        <v>1.911</v>
      </c>
      <c r="C1677" s="1">
        <v>1.911</v>
      </c>
      <c r="D1677" s="3">
        <f>IF(C1677&lt;MAX($C$3:C1677),C1677/MAX($C$3:C1677)-1,0)</f>
        <v>-1.0357327809425221E-2</v>
      </c>
      <c r="E1677" s="3">
        <f>IF(C1677&lt;MAX($C$1315:C1677),C1677/MAX($C$1315:C1677)-1,0)</f>
        <v>-1.0357327809425221E-2</v>
      </c>
    </row>
    <row r="1678" spans="1:5">
      <c r="A1678" s="25">
        <v>42964</v>
      </c>
      <c r="B1678" s="1">
        <v>1.903</v>
      </c>
      <c r="C1678" s="1">
        <v>1.903</v>
      </c>
      <c r="D1678" s="3">
        <f>IF(C1678&lt;MAX($C$3:C1678),C1678/MAX($C$3:C1678)-1,0)</f>
        <v>-1.4500258933195287E-2</v>
      </c>
      <c r="E1678" s="3">
        <f>IF(C1678&lt;MAX($C$1315:C1678),C1678/MAX($C$1315:C1678)-1,0)</f>
        <v>-1.4500258933195287E-2</v>
      </c>
    </row>
    <row r="1679" spans="1:5">
      <c r="A1679" s="25">
        <v>42965</v>
      </c>
      <c r="B1679" s="1">
        <v>1.903</v>
      </c>
      <c r="C1679" s="1">
        <v>1.903</v>
      </c>
      <c r="D1679" s="3">
        <f>IF(C1679&lt;MAX($C$3:C1679),C1679/MAX($C$3:C1679)-1,0)</f>
        <v>-1.4500258933195287E-2</v>
      </c>
      <c r="E1679" s="3">
        <f>IF(C1679&lt;MAX($C$1315:C1679),C1679/MAX($C$1315:C1679)-1,0)</f>
        <v>-1.4500258933195287E-2</v>
      </c>
    </row>
    <row r="1680" spans="1:5">
      <c r="A1680" s="25">
        <v>42968</v>
      </c>
      <c r="B1680" s="1">
        <v>1.911</v>
      </c>
      <c r="C1680" s="1">
        <v>1.911</v>
      </c>
      <c r="D1680" s="3">
        <f>IF(C1680&lt;MAX($C$3:C1680),C1680/MAX($C$3:C1680)-1,0)</f>
        <v>-1.0357327809425221E-2</v>
      </c>
      <c r="E1680" s="3">
        <f>IF(C1680&lt;MAX($C$1315:C1680),C1680/MAX($C$1315:C1680)-1,0)</f>
        <v>-1.0357327809425221E-2</v>
      </c>
    </row>
    <row r="1681" spans="1:5">
      <c r="A1681" s="25">
        <v>42969</v>
      </c>
      <c r="B1681" s="1">
        <v>1.909</v>
      </c>
      <c r="C1681" s="1">
        <v>1.909</v>
      </c>
      <c r="D1681" s="3">
        <f>IF(C1681&lt;MAX($C$3:C1681),C1681/MAX($C$3:C1681)-1,0)</f>
        <v>-1.139306059036771E-2</v>
      </c>
      <c r="E1681" s="3">
        <f>IF(C1681&lt;MAX($C$1315:C1681),C1681/MAX($C$1315:C1681)-1,0)</f>
        <v>-1.139306059036771E-2</v>
      </c>
    </row>
    <row r="1682" spans="1:5">
      <c r="A1682" s="25">
        <v>42970</v>
      </c>
      <c r="B1682" s="1">
        <v>1.917</v>
      </c>
      <c r="C1682" s="1">
        <v>1.917</v>
      </c>
      <c r="D1682" s="3">
        <f>IF(C1682&lt;MAX($C$3:C1682),C1682/MAX($C$3:C1682)-1,0)</f>
        <v>-7.2501294665976435E-3</v>
      </c>
      <c r="E1682" s="3">
        <f>IF(C1682&lt;MAX($C$1315:C1682),C1682/MAX($C$1315:C1682)-1,0)</f>
        <v>-7.2501294665976435E-3</v>
      </c>
    </row>
    <row r="1683" spans="1:5">
      <c r="A1683" s="25">
        <v>42971</v>
      </c>
      <c r="B1683" s="1">
        <v>1.915</v>
      </c>
      <c r="C1683" s="1">
        <v>1.915</v>
      </c>
      <c r="D1683" s="3">
        <f>IF(C1683&lt;MAX($C$3:C1683),C1683/MAX($C$3:C1683)-1,0)</f>
        <v>-8.2858622475401322E-3</v>
      </c>
      <c r="E1683" s="3">
        <f>IF(C1683&lt;MAX($C$1315:C1683),C1683/MAX($C$1315:C1683)-1,0)</f>
        <v>-8.2858622475401322E-3</v>
      </c>
    </row>
    <row r="1684" spans="1:5">
      <c r="A1684" s="25">
        <v>42972</v>
      </c>
      <c r="B1684" s="1">
        <v>1.925</v>
      </c>
      <c r="C1684" s="1">
        <v>1.925</v>
      </c>
      <c r="D1684" s="3">
        <f>IF(C1684&lt;MAX($C$3:C1684),C1684/MAX($C$3:C1684)-1,0)</f>
        <v>-3.1071983428275773E-3</v>
      </c>
      <c r="E1684" s="3">
        <f>IF(C1684&lt;MAX($C$1315:C1684),C1684/MAX($C$1315:C1684)-1,0)</f>
        <v>-3.1071983428275773E-3</v>
      </c>
    </row>
    <row r="1685" spans="1:5">
      <c r="A1685" s="25">
        <v>42975</v>
      </c>
      <c r="B1685" s="1">
        <v>1.9410000000000001</v>
      </c>
      <c r="C1685" s="1">
        <v>1.9410000000000001</v>
      </c>
      <c r="D1685" s="3">
        <f>IF(C1685&lt;MAX($C$3:C1685),C1685/MAX($C$3:C1685)-1,0)</f>
        <v>0</v>
      </c>
      <c r="E1685" s="3">
        <f>IF(C1685&lt;MAX($C$1315:C1685),C1685/MAX($C$1315:C1685)-1,0)</f>
        <v>0</v>
      </c>
    </row>
    <row r="1686" spans="1:5">
      <c r="A1686" s="25">
        <v>42976</v>
      </c>
      <c r="B1686" s="1">
        <v>1.9259999999999999</v>
      </c>
      <c r="C1686" s="1">
        <v>1.9259999999999999</v>
      </c>
      <c r="D1686" s="3">
        <f>IF(C1686&lt;MAX($C$3:C1686),C1686/MAX($C$3:C1686)-1,0)</f>
        <v>-7.7279752704791926E-3</v>
      </c>
      <c r="E1686" s="3">
        <f>IF(C1686&lt;MAX($C$1315:C1686),C1686/MAX($C$1315:C1686)-1,0)</f>
        <v>-7.7279752704791926E-3</v>
      </c>
    </row>
    <row r="1687" spans="1:5">
      <c r="A1687" s="25">
        <v>42977</v>
      </c>
      <c r="B1687" s="1">
        <v>1.944</v>
      </c>
      <c r="C1687" s="1">
        <v>1.944</v>
      </c>
      <c r="D1687" s="3">
        <f>IF(C1687&lt;MAX($C$3:C1687),C1687/MAX($C$3:C1687)-1,0)</f>
        <v>0</v>
      </c>
      <c r="E1687" s="3">
        <f>IF(C1687&lt;MAX($C$1315:C1687),C1687/MAX($C$1315:C1687)-1,0)</f>
        <v>0</v>
      </c>
    </row>
    <row r="1688" spans="1:5">
      <c r="A1688" s="25">
        <v>42978</v>
      </c>
      <c r="B1688" s="1">
        <v>1.9390000000000001</v>
      </c>
      <c r="C1688" s="1">
        <v>1.9390000000000001</v>
      </c>
      <c r="D1688" s="3">
        <f>IF(C1688&lt;MAX($C$3:C1688),C1688/MAX($C$3:C1688)-1,0)</f>
        <v>-2.5720164609053242E-3</v>
      </c>
      <c r="E1688" s="3">
        <f>IF(C1688&lt;MAX($C$1315:C1688),C1688/MAX($C$1315:C1688)-1,0)</f>
        <v>-2.5720164609053242E-3</v>
      </c>
    </row>
    <row r="1689" spans="1:5">
      <c r="A1689" s="25">
        <v>42979</v>
      </c>
      <c r="B1689" s="1">
        <v>1.9370000000000001</v>
      </c>
      <c r="C1689" s="1">
        <v>1.9370000000000001</v>
      </c>
      <c r="D1689" s="3">
        <f>IF(C1689&lt;MAX($C$3:C1689),C1689/MAX($C$3:C1689)-1,0)</f>
        <v>-3.6008230452674317E-3</v>
      </c>
      <c r="E1689" s="3">
        <f>IF(C1689&lt;MAX($C$1315:C1689),C1689/MAX($C$1315:C1689)-1,0)</f>
        <v>-3.6008230452674317E-3</v>
      </c>
    </row>
    <row r="1690" spans="1:5">
      <c r="A1690" s="25">
        <v>42982</v>
      </c>
      <c r="B1690" s="1">
        <v>1.921</v>
      </c>
      <c r="C1690" s="1">
        <v>1.921</v>
      </c>
      <c r="D1690" s="3">
        <f>IF(C1690&lt;MAX($C$3:C1690),C1690/MAX($C$3:C1690)-1,0)</f>
        <v>-1.1831275720164514E-2</v>
      </c>
      <c r="E1690" s="3">
        <f>IF(C1690&lt;MAX($C$1315:C1690),C1690/MAX($C$1315:C1690)-1,0)</f>
        <v>-1.1831275720164514E-2</v>
      </c>
    </row>
    <row r="1691" spans="1:5">
      <c r="A1691" s="25">
        <v>42983</v>
      </c>
      <c r="B1691" s="1">
        <v>1.925</v>
      </c>
      <c r="C1691" s="1">
        <v>1.925</v>
      </c>
      <c r="D1691" s="3">
        <f>IF(C1691&lt;MAX($C$3:C1691),C1691/MAX($C$3:C1691)-1,0)</f>
        <v>-9.7736625514402986E-3</v>
      </c>
      <c r="E1691" s="3">
        <f>IF(C1691&lt;MAX($C$1315:C1691),C1691/MAX($C$1315:C1691)-1,0)</f>
        <v>-9.7736625514402986E-3</v>
      </c>
    </row>
    <row r="1692" spans="1:5">
      <c r="A1692" s="25">
        <v>42984</v>
      </c>
      <c r="B1692" s="1">
        <v>1.9139999999999999</v>
      </c>
      <c r="C1692" s="1">
        <v>1.9139999999999999</v>
      </c>
      <c r="D1692" s="3">
        <f>IF(C1692&lt;MAX($C$3:C1692),C1692/MAX($C$3:C1692)-1,0)</f>
        <v>-1.5432098765432167E-2</v>
      </c>
      <c r="E1692" s="3">
        <f>IF(C1692&lt;MAX($C$1315:C1692),C1692/MAX($C$1315:C1692)-1,0)</f>
        <v>-1.5432098765432167E-2</v>
      </c>
    </row>
    <row r="1693" spans="1:5">
      <c r="A1693" s="25">
        <v>42985</v>
      </c>
      <c r="B1693" s="1">
        <v>1.9019999999999999</v>
      </c>
      <c r="C1693" s="1">
        <v>1.9019999999999999</v>
      </c>
      <c r="D1693" s="3">
        <f>IF(C1693&lt;MAX($C$3:C1693),C1693/MAX($C$3:C1693)-1,0)</f>
        <v>-2.1604938271604923E-2</v>
      </c>
      <c r="E1693" s="3">
        <f>IF(C1693&lt;MAX($C$1315:C1693),C1693/MAX($C$1315:C1693)-1,0)</f>
        <v>-2.1604938271604923E-2</v>
      </c>
    </row>
    <row r="1694" spans="1:5">
      <c r="A1694" s="25">
        <v>42986</v>
      </c>
      <c r="B1694" s="1">
        <v>1.889</v>
      </c>
      <c r="C1694" s="1">
        <v>1.889</v>
      </c>
      <c r="D1694" s="3">
        <f>IF(C1694&lt;MAX($C$3:C1694),C1694/MAX($C$3:C1694)-1,0)</f>
        <v>-2.8292181069958788E-2</v>
      </c>
      <c r="E1694" s="3">
        <f>IF(C1694&lt;MAX($C$1315:C1694),C1694/MAX($C$1315:C1694)-1,0)</f>
        <v>-2.8292181069958788E-2</v>
      </c>
    </row>
    <row r="1695" spans="1:5">
      <c r="A1695" s="25">
        <v>42989</v>
      </c>
      <c r="B1695" s="1">
        <v>1.895</v>
      </c>
      <c r="C1695" s="1">
        <v>1.895</v>
      </c>
      <c r="D1695" s="3">
        <f>IF(C1695&lt;MAX($C$3:C1695),C1695/MAX($C$3:C1695)-1,0)</f>
        <v>-2.5205761316872355E-2</v>
      </c>
      <c r="E1695" s="3">
        <f>IF(C1695&lt;MAX($C$1315:C1695),C1695/MAX($C$1315:C1695)-1,0)</f>
        <v>-2.5205761316872355E-2</v>
      </c>
    </row>
    <row r="1696" spans="1:5">
      <c r="A1696" s="25">
        <v>42990</v>
      </c>
      <c r="B1696" s="1">
        <v>1.9019999999999999</v>
      </c>
      <c r="C1696" s="1">
        <v>1.9019999999999999</v>
      </c>
      <c r="D1696" s="3">
        <f>IF(C1696&lt;MAX($C$3:C1696),C1696/MAX($C$3:C1696)-1,0)</f>
        <v>-2.1604938271604923E-2</v>
      </c>
      <c r="E1696" s="3">
        <f>IF(C1696&lt;MAX($C$1315:C1696),C1696/MAX($C$1315:C1696)-1,0)</f>
        <v>-2.1604938271604923E-2</v>
      </c>
    </row>
    <row r="1697" spans="1:6">
      <c r="A1697" s="25">
        <v>42991</v>
      </c>
      <c r="B1697" s="1">
        <v>1.93</v>
      </c>
      <c r="C1697" s="1">
        <v>1.93</v>
      </c>
      <c r="D1697" s="3">
        <f>IF(C1697&lt;MAX($C$3:C1697),C1697/MAX($C$3:C1697)-1,0)</f>
        <v>-7.2016460905349744E-3</v>
      </c>
      <c r="E1697" s="3">
        <f>IF(C1697&lt;MAX($C$1315:C1697),C1697/MAX($C$1315:C1697)-1,0)</f>
        <v>-7.2016460905349744E-3</v>
      </c>
    </row>
    <row r="1698" spans="1:6">
      <c r="A1698" s="25">
        <v>42992</v>
      </c>
      <c r="B1698" s="1">
        <v>1.9279999999999999</v>
      </c>
      <c r="C1698" s="1">
        <v>1.9279999999999999</v>
      </c>
      <c r="D1698" s="3">
        <f>IF(C1698&lt;MAX($C$3:C1698),C1698/MAX($C$3:C1698)-1,0)</f>
        <v>-8.2304526748970819E-3</v>
      </c>
      <c r="E1698" s="3">
        <f>IF(C1698&lt;MAX($C$1315:C1698),C1698/MAX($C$1315:C1698)-1,0)</f>
        <v>-8.2304526748970819E-3</v>
      </c>
    </row>
    <row r="1699" spans="1:6">
      <c r="A1699" s="25">
        <v>42993</v>
      </c>
      <c r="B1699" s="1">
        <v>1.944</v>
      </c>
      <c r="C1699" s="1">
        <v>1.944</v>
      </c>
      <c r="D1699" s="3">
        <f>IF(C1699&lt;MAX($C$3:C1699),C1699/MAX($C$3:C1699)-1,0)</f>
        <v>0</v>
      </c>
      <c r="E1699" s="3">
        <f>IF(C1699&lt;MAX($C$1315:C1699),C1699/MAX($C$1315:C1699)-1,0)</f>
        <v>0</v>
      </c>
    </row>
    <row r="1700" spans="1:6">
      <c r="A1700" s="25">
        <v>42996</v>
      </c>
      <c r="B1700" s="1">
        <v>1.966</v>
      </c>
      <c r="C1700" s="1">
        <v>1.966</v>
      </c>
      <c r="D1700" s="3">
        <f>IF(C1700&lt;MAX($C$3:C1700),C1700/MAX($C$3:C1700)-1,0)</f>
        <v>0</v>
      </c>
      <c r="E1700" s="3">
        <f>IF(C1700&lt;MAX($C$1315:C1700),C1700/MAX($C$1315:C1700)-1,0)</f>
        <v>0</v>
      </c>
    </row>
    <row r="1701" spans="1:6">
      <c r="A1701" s="25">
        <v>42997</v>
      </c>
      <c r="B1701" s="1">
        <v>1.95</v>
      </c>
      <c r="C1701" s="1">
        <v>1.95</v>
      </c>
      <c r="D1701" s="3">
        <f>IF(C1701&lt;MAX($C$3:C1701),C1701/MAX($C$3:C1701)-1,0)</f>
        <v>-8.1383519837232576E-3</v>
      </c>
      <c r="E1701" s="3">
        <f>IF(C1701&lt;MAX($C$1315:C1701),C1701/MAX($C$1315:C1701)-1,0)</f>
        <v>-8.1383519837232576E-3</v>
      </c>
    </row>
    <row r="1702" spans="1:6">
      <c r="A1702" s="25">
        <v>42998</v>
      </c>
      <c r="B1702" s="1">
        <v>1.9650000000000001</v>
      </c>
      <c r="C1702" s="1">
        <v>1.9650000000000001</v>
      </c>
      <c r="D1702" s="3">
        <f>IF(C1702&lt;MAX($C$3:C1702),C1702/MAX($C$3:C1702)-1,0)</f>
        <v>-5.0864699898267585E-4</v>
      </c>
      <c r="E1702" s="3">
        <f>IF(C1702&lt;MAX($C$1315:C1702),C1702/MAX($C$1315:C1702)-1,0)</f>
        <v>-5.0864699898267585E-4</v>
      </c>
    </row>
    <row r="1703" spans="1:6">
      <c r="A1703" s="25">
        <v>42999</v>
      </c>
      <c r="B1703" s="1">
        <v>1.962</v>
      </c>
      <c r="C1703" s="1">
        <v>1.962</v>
      </c>
      <c r="D1703" s="3">
        <f>IF(C1703&lt;MAX($C$3:C1703),C1703/MAX($C$3:C1703)-1,0)</f>
        <v>-2.0345879959308144E-3</v>
      </c>
      <c r="E1703" s="3">
        <f>IF(C1703&lt;MAX($C$1315:C1703),C1703/MAX($C$1315:C1703)-1,0)</f>
        <v>-2.0345879959308144E-3</v>
      </c>
      <c r="F1703" s="1">
        <f>B1709/B1688-1</f>
        <v>3.3522434244455779E-2</v>
      </c>
    </row>
    <row r="1704" spans="1:6">
      <c r="A1704" s="25">
        <v>43000</v>
      </c>
      <c r="B1704" s="1">
        <v>1.978</v>
      </c>
      <c r="C1704" s="1">
        <v>1.978</v>
      </c>
      <c r="D1704" s="3">
        <f>IF(C1704&lt;MAX($C$3:C1704),C1704/MAX($C$3:C1704)-1,0)</f>
        <v>0</v>
      </c>
      <c r="E1704" s="3">
        <f>IF(C1704&lt;MAX($C$1315:C1704),C1704/MAX($C$1315:C1704)-1,0)</f>
        <v>0</v>
      </c>
    </row>
    <row r="1705" spans="1:6">
      <c r="A1705" s="25">
        <v>43003</v>
      </c>
      <c r="B1705" s="1">
        <v>1.9930000000000001</v>
      </c>
      <c r="C1705" s="1">
        <v>1.9930000000000001</v>
      </c>
      <c r="D1705" s="3">
        <f>IF(C1705&lt;MAX($C$3:C1705),C1705/MAX($C$3:C1705)-1,0)</f>
        <v>0</v>
      </c>
      <c r="E1705" s="3">
        <f>IF(C1705&lt;MAX($C$1315:C1705),C1705/MAX($C$1315:C1705)-1,0)</f>
        <v>0</v>
      </c>
    </row>
    <row r="1706" spans="1:6">
      <c r="A1706" s="25">
        <v>43004</v>
      </c>
      <c r="B1706" s="1">
        <v>1.9810000000000001</v>
      </c>
      <c r="C1706" s="1">
        <v>1.9810000000000001</v>
      </c>
      <c r="D1706" s="3">
        <f>IF(C1706&lt;MAX($C$3:C1706),C1706/MAX($C$3:C1706)-1,0)</f>
        <v>-6.0210737581535279E-3</v>
      </c>
      <c r="E1706" s="3">
        <f>IF(C1706&lt;MAX($C$1315:C1706),C1706/MAX($C$1315:C1706)-1,0)</f>
        <v>-6.0210737581535279E-3</v>
      </c>
    </row>
    <row r="1707" spans="1:6">
      <c r="A1707" s="25">
        <v>43005</v>
      </c>
      <c r="B1707" s="1">
        <v>1.98</v>
      </c>
      <c r="C1707" s="1">
        <v>1.98</v>
      </c>
      <c r="D1707" s="3">
        <f>IF(C1707&lt;MAX($C$3:C1707),C1707/MAX($C$3:C1707)-1,0)</f>
        <v>-6.5228299046663496E-3</v>
      </c>
      <c r="E1707" s="3">
        <f>IF(C1707&lt;MAX($C$1315:C1707),C1707/MAX($C$1315:C1707)-1,0)</f>
        <v>-6.5228299046663496E-3</v>
      </c>
    </row>
    <row r="1708" spans="1:6">
      <c r="A1708" s="25">
        <v>43006</v>
      </c>
      <c r="B1708" s="1">
        <v>1.9910000000000001</v>
      </c>
      <c r="C1708" s="1">
        <v>1.9910000000000001</v>
      </c>
      <c r="D1708" s="3">
        <f>IF(C1708&lt;MAX($C$3:C1708),C1708/MAX($C$3:C1708)-1,0)</f>
        <v>-1.0035122930256435E-3</v>
      </c>
      <c r="E1708" s="3">
        <f>IF(C1708&lt;MAX($C$1315:C1708),C1708/MAX($C$1315:C1708)-1,0)</f>
        <v>-1.0035122930256435E-3</v>
      </c>
    </row>
    <row r="1709" spans="1:6">
      <c r="A1709" s="25">
        <v>43007</v>
      </c>
      <c r="B1709" s="278">
        <v>2.004</v>
      </c>
      <c r="C1709" s="1">
        <v>2.004</v>
      </c>
      <c r="D1709" s="3">
        <f>IF(C1709&lt;MAX($C$3:C1709),C1709/MAX($C$3:C1709)-1,0)</f>
        <v>0</v>
      </c>
      <c r="E1709" s="3">
        <f>IF(C1709&lt;MAX($C$1315:C1709),C1709/MAX($C$1315:C1709)-1,0)</f>
        <v>0</v>
      </c>
    </row>
    <row r="1710" spans="1:6" ht="14.25">
      <c r="A1710" s="25">
        <v>43017</v>
      </c>
      <c r="B1710" s="223">
        <v>2.0419999999999998</v>
      </c>
      <c r="C1710" s="223">
        <v>2.0419999999999998</v>
      </c>
      <c r="D1710" s="3">
        <f>IF(C1710&lt;MAX($C$3:C1710),C1710/MAX($C$3:C1710)-1,0)</f>
        <v>0</v>
      </c>
      <c r="E1710" s="3">
        <f>IF(C1710&lt;MAX($C$1315:C1710),C1710/MAX($C$1315:C1710)-1,0)</f>
        <v>0</v>
      </c>
    </row>
    <row r="1711" spans="1:6" ht="14.25">
      <c r="A1711" s="25">
        <v>43018</v>
      </c>
      <c r="B1711" s="224">
        <v>2.0539999999999998</v>
      </c>
      <c r="C1711" s="224">
        <v>2.0539999999999998</v>
      </c>
      <c r="D1711" s="3">
        <f>IF(C1711&lt;MAX($C$3:C1711),C1711/MAX($C$3:C1711)-1,0)</f>
        <v>0</v>
      </c>
      <c r="E1711" s="3">
        <f>IF(C1711&lt;MAX($C$1315:C1711),C1711/MAX($C$1315:C1711)-1,0)</f>
        <v>0</v>
      </c>
    </row>
    <row r="1712" spans="1:6" ht="14.25">
      <c r="A1712" s="25">
        <v>43019</v>
      </c>
      <c r="B1712" s="224">
        <v>2.0920000000000001</v>
      </c>
      <c r="C1712" s="224">
        <v>2.0920000000000001</v>
      </c>
      <c r="D1712" s="3">
        <f>IF(C1712&lt;MAX($C$3:C1712),C1712/MAX($C$3:C1712)-1,0)</f>
        <v>0</v>
      </c>
      <c r="E1712" s="3">
        <f>IF(C1712&lt;MAX($C$1315:C1712),C1712/MAX($C$1315:C1712)-1,0)</f>
        <v>0</v>
      </c>
    </row>
    <row r="1713" spans="1:5" ht="14.25">
      <c r="A1713" s="25">
        <v>43020</v>
      </c>
      <c r="B1713" s="223">
        <v>2.0939999999999999</v>
      </c>
      <c r="C1713" s="223">
        <v>2.0939999999999999</v>
      </c>
      <c r="D1713" s="3">
        <f>IF(C1713&lt;MAX($C$3:C1713),C1713/MAX($C$3:C1713)-1,0)</f>
        <v>0</v>
      </c>
      <c r="E1713" s="3">
        <f>IF(C1713&lt;MAX($C$1315:C1713),C1713/MAX($C$1315:C1713)-1,0)</f>
        <v>0</v>
      </c>
    </row>
    <row r="1714" spans="1:5" ht="14.25">
      <c r="A1714" s="25">
        <v>43021</v>
      </c>
      <c r="B1714" s="223">
        <v>2.0939999999999999</v>
      </c>
      <c r="C1714" s="223">
        <v>2.0939999999999999</v>
      </c>
      <c r="D1714" s="3">
        <f>IF(C1714&lt;MAX($C$3:C1714),C1714/MAX($C$3:C1714)-1,0)</f>
        <v>0</v>
      </c>
      <c r="E1714" s="3">
        <f>IF(C1714&lt;MAX($C$1315:C1714),C1714/MAX($C$1315:C1714)-1,0)</f>
        <v>0</v>
      </c>
    </row>
    <row r="1715" spans="1:5">
      <c r="A1715" s="25">
        <v>43024</v>
      </c>
      <c r="B1715" s="308">
        <v>2.0790000000000002</v>
      </c>
      <c r="C1715" s="308">
        <v>2.0790000000000002</v>
      </c>
      <c r="D1715" s="3">
        <f>IF(C1715&lt;MAX($C$3:C1715),C1715/MAX($C$3:C1715)-1,0)</f>
        <v>-7.1633237822348317E-3</v>
      </c>
      <c r="E1715" s="3">
        <f>IF(C1715&lt;MAX($C$1315:C1715),C1715/MAX($C$1315:C1715)-1,0)</f>
        <v>-7.1633237822348317E-3</v>
      </c>
    </row>
    <row r="1716" spans="1:5">
      <c r="A1716" s="25">
        <v>43025</v>
      </c>
      <c r="B1716" s="308">
        <v>2.0880000000000001</v>
      </c>
      <c r="C1716" s="308">
        <v>2.0880000000000001</v>
      </c>
      <c r="D1716" s="3">
        <f>IF(C1716&lt;MAX($C$3:C1716),C1716/MAX($C$3:C1716)-1,0)</f>
        <v>-2.8653295128938661E-3</v>
      </c>
      <c r="E1716" s="3">
        <f>IF(C1716&lt;MAX($C$1315:C1716),C1716/MAX($C$1315:C1716)-1,0)</f>
        <v>-2.8653295128938661E-3</v>
      </c>
    </row>
    <row r="1717" spans="1:5">
      <c r="A1717" s="25">
        <v>43026</v>
      </c>
      <c r="B1717" s="308">
        <v>2.117</v>
      </c>
      <c r="C1717" s="308">
        <v>2.117</v>
      </c>
      <c r="D1717" s="3">
        <f>IF(C1717&lt;MAX($C$3:C1717),C1717/MAX($C$3:C1717)-1,0)</f>
        <v>0</v>
      </c>
      <c r="E1717" s="3">
        <f>IF(C1717&lt;MAX($C$1315:C1717),C1717/MAX($C$1315:C1717)-1,0)</f>
        <v>0</v>
      </c>
    </row>
    <row r="1718" spans="1:5">
      <c r="A1718" s="25">
        <v>43027</v>
      </c>
      <c r="B1718" s="308">
        <v>2.1379999999999999</v>
      </c>
      <c r="C1718" s="308">
        <v>2.1379999999999999</v>
      </c>
      <c r="D1718" s="3">
        <f>IF(C1718&lt;MAX($C$3:C1718),C1718/MAX($C$3:C1718)-1,0)</f>
        <v>0</v>
      </c>
      <c r="E1718" s="3">
        <f>IF(C1718&lt;MAX($C$1315:C1718),C1718/MAX($C$1315:C1718)-1,0)</f>
        <v>0</v>
      </c>
    </row>
    <row r="1719" spans="1:5">
      <c r="A1719" s="25">
        <v>43028</v>
      </c>
      <c r="B1719" s="307">
        <v>2.1150000000000002</v>
      </c>
      <c r="C1719" s="307">
        <v>2.1150000000000002</v>
      </c>
      <c r="D1719" s="3">
        <f>IF(C1719&lt;MAX($C$3:C1719),C1719/MAX($C$3:C1719)-1,0)</f>
        <v>-1.0757717492983931E-2</v>
      </c>
      <c r="E1719" s="3">
        <f>IF(C1719&lt;MAX($C$1315:C1719),C1719/MAX($C$1315:C1719)-1,0)</f>
        <v>-1.0757717492983931E-2</v>
      </c>
    </row>
  </sheetData>
  <sortState ref="A3:C432">
    <sortCondition ref="A2"/>
  </sortState>
  <mergeCells count="8">
    <mergeCell ref="G38:H38"/>
    <mergeCell ref="I38:J38"/>
    <mergeCell ref="G35:H35"/>
    <mergeCell ref="I35:J35"/>
    <mergeCell ref="G36:H36"/>
    <mergeCell ref="I36:J36"/>
    <mergeCell ref="G37:H37"/>
    <mergeCell ref="I37:J37"/>
  </mergeCells>
  <phoneticPr fontId="2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2653"/>
  <sheetViews>
    <sheetView zoomScale="130" zoomScaleNormal="130" workbookViewId="0">
      <selection activeCell="L12" sqref="L12"/>
    </sheetView>
  </sheetViews>
  <sheetFormatPr defaultRowHeight="12.75"/>
  <cols>
    <col min="1" max="1" width="10.625" style="1" bestFit="1" customWidth="1"/>
    <col min="2" max="4" width="9" style="1"/>
    <col min="5" max="5" width="9" style="3"/>
    <col min="6" max="6" width="14.375" style="1" customWidth="1"/>
    <col min="7" max="16384" width="9" style="1"/>
  </cols>
  <sheetData>
    <row r="1" spans="1:9">
      <c r="A1" s="82" t="s">
        <v>507</v>
      </c>
    </row>
    <row r="2" spans="1:9">
      <c r="A2" s="82" t="s">
        <v>508</v>
      </c>
      <c r="B2" s="82" t="s">
        <v>509</v>
      </c>
      <c r="C2" s="82" t="s">
        <v>510</v>
      </c>
      <c r="D2" s="82" t="s">
        <v>511</v>
      </c>
      <c r="G2" s="22" t="s">
        <v>228</v>
      </c>
      <c r="H2" s="22" t="s">
        <v>4</v>
      </c>
      <c r="I2" s="22" t="s">
        <v>10</v>
      </c>
    </row>
    <row r="3" spans="1:9" ht="15" thickBot="1">
      <c r="A3" s="115">
        <v>39037</v>
      </c>
      <c r="B3" s="116">
        <v>1</v>
      </c>
      <c r="C3" s="116">
        <v>1</v>
      </c>
      <c r="F3" s="82" t="s">
        <v>580</v>
      </c>
      <c r="G3" s="3">
        <f>(B2653/B2250-1)*365/(A2653-A2250)</f>
        <v>0.5817540823104641</v>
      </c>
      <c r="H3" s="3">
        <f>MIN(E2250:E2647)</f>
        <v>-4.8244070659441252E-2</v>
      </c>
      <c r="I3" s="1">
        <f>G3/-H3</f>
        <v>12.058561277241978</v>
      </c>
    </row>
    <row r="4" spans="1:9" ht="15" thickBot="1">
      <c r="A4" s="101">
        <v>39038</v>
      </c>
      <c r="B4" s="98">
        <v>1.0006999999999999</v>
      </c>
      <c r="C4" s="98">
        <v>1.0006999999999999</v>
      </c>
      <c r="D4" s="3">
        <f>IF(C4&lt;MAX($C$3:C4),C4/MAX($C$3:C4)-1,0)</f>
        <v>0</v>
      </c>
      <c r="G4" s="22" t="s">
        <v>11</v>
      </c>
      <c r="H4" s="22" t="s">
        <v>12</v>
      </c>
    </row>
    <row r="5" spans="1:9" ht="15" thickBot="1">
      <c r="A5" s="97">
        <v>39045</v>
      </c>
      <c r="B5" s="98">
        <v>1.0024</v>
      </c>
      <c r="C5" s="98">
        <v>1.0024</v>
      </c>
      <c r="D5" s="3">
        <f>IF(C5&lt;MAX($C$3:C5),C5/MAX($C$3:C5)-1,0)</f>
        <v>0</v>
      </c>
      <c r="F5" s="1" t="s">
        <v>273</v>
      </c>
      <c r="G5" s="3">
        <f>C2459/C2214-1</f>
        <v>4.80155322406004E-2</v>
      </c>
      <c r="H5" s="3">
        <f>MIN(D4:D248)</f>
        <v>-0.12155260469867202</v>
      </c>
      <c r="I5" s="1">
        <f t="shared" ref="I5:I13" si="0">G5/-H5</f>
        <v>0.39501853834914141</v>
      </c>
    </row>
    <row r="6" spans="1:9" ht="15" thickBot="1">
      <c r="A6" s="97">
        <v>39052</v>
      </c>
      <c r="B6" s="98">
        <v>1.0306</v>
      </c>
      <c r="C6" s="98">
        <v>1.0306</v>
      </c>
      <c r="D6" s="3">
        <f>IF(C6&lt;MAX($C$3:C6),C6/MAX($C$3:C6)-1,0)</f>
        <v>0</v>
      </c>
      <c r="F6" s="1" t="s">
        <v>274</v>
      </c>
      <c r="G6" s="3">
        <f>C2273/C2214-1</f>
        <v>-6.866295784639509E-2</v>
      </c>
      <c r="H6" s="3">
        <f>MIN(D4:D61)</f>
        <v>-0.12155260469867202</v>
      </c>
      <c r="I6" s="1">
        <f t="shared" si="0"/>
        <v>-0.5648826532068979</v>
      </c>
    </row>
    <row r="7" spans="1:9" ht="15" thickBot="1">
      <c r="A7" s="97">
        <v>39059</v>
      </c>
      <c r="B7" s="98">
        <v>1.0033000000000001</v>
      </c>
      <c r="C7" s="98">
        <v>1.0033000000000001</v>
      </c>
      <c r="D7" s="3">
        <f>IF(C7&lt;MAX($C$3:C7),C7/MAX($C$3:C7)-1,0)</f>
        <v>-2.6489423636716358E-2</v>
      </c>
      <c r="F7" s="1" t="s">
        <v>261</v>
      </c>
      <c r="G7" s="3">
        <f>C2334/C2273-1</f>
        <v>7.0999037844772239E-2</v>
      </c>
      <c r="H7" s="3">
        <f>MIN(D63:D123)</f>
        <v>-6.3057541709227172E-2</v>
      </c>
      <c r="I7" s="1">
        <f t="shared" si="0"/>
        <v>1.1259404651733036</v>
      </c>
    </row>
    <row r="8" spans="1:9" ht="15" thickBot="1">
      <c r="A8" s="97">
        <v>39066</v>
      </c>
      <c r="B8" s="98">
        <v>1.0954999999999999</v>
      </c>
      <c r="C8" s="98">
        <v>1.0954999999999999</v>
      </c>
      <c r="D8" s="3">
        <f>IF(C8&lt;MAX($C$3:C8),C8/MAX($C$3:C8)-1,0)</f>
        <v>0</v>
      </c>
      <c r="F8" s="1" t="s">
        <v>231</v>
      </c>
      <c r="G8" s="3">
        <f>C2398/C2334-1</f>
        <v>2.9833426913718819E-2</v>
      </c>
      <c r="H8" s="3">
        <f>MIN(D123:D187)</f>
        <v>-7.2168233232435819E-2</v>
      </c>
      <c r="I8" s="1">
        <f t="shared" si="0"/>
        <v>0.4133872422459452</v>
      </c>
    </row>
    <row r="9" spans="1:9" ht="15" thickBot="1">
      <c r="A9" s="97">
        <v>39073</v>
      </c>
      <c r="B9" s="98">
        <v>1.1155999999999999</v>
      </c>
      <c r="C9" s="98">
        <v>1.1155999999999999</v>
      </c>
      <c r="D9" s="3">
        <f>IF(C9&lt;MAX($C$3:C9),C9/MAX($C$3:C9)-1,0)</f>
        <v>0</v>
      </c>
      <c r="F9" s="1" t="s">
        <v>232</v>
      </c>
      <c r="G9" s="3">
        <f>C2490/C2430-1</f>
        <v>5.5711195432462057E-2</v>
      </c>
      <c r="H9" s="3">
        <f>MIN(D219:D279)</f>
        <v>-0.11463540768832958</v>
      </c>
      <c r="I9" s="1">
        <f t="shared" si="0"/>
        <v>0.48598593188528189</v>
      </c>
    </row>
    <row r="10" spans="1:9" ht="15" thickBot="1">
      <c r="A10" s="97">
        <v>39076</v>
      </c>
      <c r="B10" s="98">
        <v>1.1406000000000001</v>
      </c>
      <c r="C10" s="98">
        <v>1.1406000000000001</v>
      </c>
      <c r="D10" s="3">
        <f>IF(C10&lt;MAX($C$3:C10),C10/MAX($C$3:C10)-1,0)</f>
        <v>0</v>
      </c>
      <c r="F10" s="1" t="s">
        <v>233</v>
      </c>
      <c r="G10" s="3">
        <f>C2643/C2459-1</f>
        <v>0.26053653496740159</v>
      </c>
      <c r="H10" s="3">
        <f>MIN(D249:D432)</f>
        <v>-0.30481813480434405</v>
      </c>
      <c r="I10" s="1">
        <f t="shared" si="0"/>
        <v>0.85472780395639569</v>
      </c>
    </row>
    <row r="11" spans="1:9" ht="15" thickBot="1">
      <c r="A11" s="97">
        <v>39077</v>
      </c>
      <c r="B11" s="98">
        <v>1.1194</v>
      </c>
      <c r="C11" s="98">
        <v>1.1444000000000001</v>
      </c>
      <c r="D11" s="3">
        <f>IF(C11&lt;MAX($C$3:C11),C11/MAX($C$3:C11)-1,0)</f>
        <v>0</v>
      </c>
      <c r="F11" s="1" t="s">
        <v>235</v>
      </c>
      <c r="G11" s="3">
        <f>C2518/C2459-1</f>
        <v>8.8674338237913597E-2</v>
      </c>
      <c r="H11" s="3">
        <f>MIN(D249:D307)</f>
        <v>-0.13769177727977921</v>
      </c>
      <c r="I11" s="1">
        <f t="shared" si="0"/>
        <v>0.64400605460799654</v>
      </c>
    </row>
    <row r="12" spans="1:9" ht="15" thickBot="1">
      <c r="A12" s="97">
        <v>39078</v>
      </c>
      <c r="B12" s="98">
        <v>1.1412</v>
      </c>
      <c r="C12" s="98">
        <v>1.1661999999999999</v>
      </c>
      <c r="D12" s="3">
        <f>IF(C12&lt;MAX($C$3:C12),C12/MAX($C$3:C12)-1,0)</f>
        <v>0</v>
      </c>
      <c r="F12" s="1" t="s">
        <v>236</v>
      </c>
      <c r="G12" s="3">
        <f>C2578/C2518-1</f>
        <v>6.7969107925911487E-2</v>
      </c>
      <c r="H12" s="3">
        <f>MIN(D308:D367)</f>
        <v>-0.2221168764006205</v>
      </c>
      <c r="I12" s="1">
        <f t="shared" si="0"/>
        <v>0.30600604973085965</v>
      </c>
    </row>
    <row r="13" spans="1:9" ht="15" thickBot="1">
      <c r="A13" s="97">
        <v>39079</v>
      </c>
      <c r="B13" s="98">
        <v>1.1485000000000001</v>
      </c>
      <c r="C13" s="98">
        <v>1.1735</v>
      </c>
      <c r="D13" s="3">
        <f>IF(C13&lt;MAX($C$3:C13),C13/MAX($C$3:C13)-1,0)</f>
        <v>0</v>
      </c>
      <c r="F13" s="1" t="s">
        <v>239</v>
      </c>
      <c r="G13" s="3">
        <f>C2643/C2578-1</f>
        <v>8.4173433430366096E-2</v>
      </c>
      <c r="H13" s="3">
        <f>MIN(D368:D432)</f>
        <v>-0.30481813480434405</v>
      </c>
      <c r="I13" s="1">
        <f t="shared" si="0"/>
        <v>0.27614312870326807</v>
      </c>
    </row>
    <row r="14" spans="1:9" ht="15" thickBot="1">
      <c r="A14" s="101">
        <v>39080</v>
      </c>
      <c r="B14" s="98">
        <v>1.1755</v>
      </c>
      <c r="C14" s="98">
        <v>1.2004999999999999</v>
      </c>
      <c r="D14" s="3">
        <f>IF(C14&lt;MAX($C$3:C14),C14/MAX($C$3:C14)-1,0)</f>
        <v>0</v>
      </c>
      <c r="F14" s="1" t="s">
        <v>241</v>
      </c>
      <c r="G14" s="3"/>
      <c r="H14" s="3"/>
    </row>
    <row r="15" spans="1:9" ht="15" thickBot="1">
      <c r="A15" s="97">
        <v>39082</v>
      </c>
      <c r="B15" s="98">
        <v>1.1754</v>
      </c>
      <c r="C15" s="98">
        <v>1.2003999999999999</v>
      </c>
      <c r="D15" s="3">
        <f>IF(C15&lt;MAX($C$3:C15),C15/MAX($C$3:C15)-1,0)</f>
        <v>-8.3298625572658658E-5</v>
      </c>
      <c r="F15" s="82" t="s">
        <v>856</v>
      </c>
      <c r="G15" s="3">
        <f>(B2653-1)*365/(A2653-A3)</f>
        <v>0.15408469055374593</v>
      </c>
      <c r="H15" s="3">
        <f>MIN(D4:D2643)</f>
        <v>-0.36019651784175144</v>
      </c>
    </row>
    <row r="16" spans="1:9" ht="15" thickBot="1">
      <c r="A16" s="97">
        <v>39086</v>
      </c>
      <c r="B16" s="98">
        <v>1.1822999999999999</v>
      </c>
      <c r="C16" s="98">
        <v>1.2073</v>
      </c>
      <c r="D16" s="3">
        <f>IF(C16&lt;MAX($C$3:C16),C16/MAX($C$3:C16)-1,0)</f>
        <v>0</v>
      </c>
      <c r="F16" s="82" t="s">
        <v>849</v>
      </c>
      <c r="G16" s="3"/>
      <c r="H16" s="3">
        <f>MIN(E2460:E2643)</f>
        <v>-4.4283849606825632E-2</v>
      </c>
    </row>
    <row r="17" spans="1:7" ht="15" thickBot="1">
      <c r="A17" s="97">
        <v>39087</v>
      </c>
      <c r="B17" s="98">
        <v>1.1763999999999999</v>
      </c>
      <c r="C17" s="98">
        <v>1.2014</v>
      </c>
      <c r="D17" s="3">
        <f>IF(C17&lt;MAX($C$3:C17),C17/MAX($C$3:C17)-1,0)</f>
        <v>-4.8869377950799819E-3</v>
      </c>
      <c r="G17" s="3">
        <f>B2653/B2459-1</f>
        <v>0.44819030152651163</v>
      </c>
    </row>
    <row r="18" spans="1:7" ht="15" thickBot="1">
      <c r="A18" s="97">
        <v>39090</v>
      </c>
      <c r="B18" s="98">
        <v>1.1881999999999999</v>
      </c>
      <c r="C18" s="98">
        <v>1.2132000000000001</v>
      </c>
      <c r="D18" s="3">
        <f>IF(C18&lt;MAX($C$3:C18),C18/MAX($C$3:C18)-1,0)</f>
        <v>0</v>
      </c>
    </row>
    <row r="19" spans="1:7" ht="15" thickBot="1">
      <c r="A19" s="97">
        <v>39091</v>
      </c>
      <c r="B19" s="98">
        <v>1.2325999999999999</v>
      </c>
      <c r="C19" s="98">
        <v>1.2576000000000001</v>
      </c>
      <c r="D19" s="3">
        <f>IF(C19&lt;MAX($C$3:C19),C19/MAX($C$3:C19)-1,0)</f>
        <v>0</v>
      </c>
    </row>
    <row r="20" spans="1:7" ht="15" thickBot="1">
      <c r="A20" s="97">
        <v>39092</v>
      </c>
      <c r="B20" s="98">
        <v>1.2544999999999999</v>
      </c>
      <c r="C20" s="98">
        <v>1.2795000000000001</v>
      </c>
      <c r="D20" s="3">
        <f>IF(C20&lt;MAX($C$3:C20),C20/MAX($C$3:C20)-1,0)</f>
        <v>0</v>
      </c>
    </row>
    <row r="21" spans="1:7" ht="15" thickBot="1">
      <c r="A21" s="97">
        <v>39093</v>
      </c>
      <c r="B21" s="98">
        <v>1.2413000000000001</v>
      </c>
      <c r="C21" s="98">
        <v>1.2663</v>
      </c>
      <c r="D21" s="3">
        <f>IF(C21&lt;MAX($C$3:C21),C21/MAX($C$3:C21)-1,0)</f>
        <v>-1.0316529894490167E-2</v>
      </c>
    </row>
    <row r="22" spans="1:7" ht="15" thickBot="1">
      <c r="A22" s="97">
        <v>39094</v>
      </c>
      <c r="B22" s="98">
        <v>1.2375</v>
      </c>
      <c r="C22" s="98">
        <v>1.2625</v>
      </c>
      <c r="D22" s="3">
        <f>IF(C22&lt;MAX($C$3:C22),C22/MAX($C$3:C22)-1,0)</f>
        <v>-1.3286440015631173E-2</v>
      </c>
    </row>
    <row r="23" spans="1:7" ht="15" thickBot="1">
      <c r="A23" s="97">
        <v>39097</v>
      </c>
      <c r="B23" s="98">
        <v>1.2994000000000001</v>
      </c>
      <c r="C23" s="98">
        <v>1.3244</v>
      </c>
      <c r="D23" s="3">
        <f>IF(C23&lt;MAX($C$3:C23),C23/MAX($C$3:C23)-1,0)</f>
        <v>0</v>
      </c>
    </row>
    <row r="24" spans="1:7" ht="15" thickBot="1">
      <c r="A24" s="97">
        <v>39098</v>
      </c>
      <c r="B24" s="98">
        <v>1.3438000000000001</v>
      </c>
      <c r="C24" s="98">
        <v>1.3688</v>
      </c>
      <c r="D24" s="3">
        <f>IF(C24&lt;MAX($C$3:C24),C24/MAX($C$3:C24)-1,0)</f>
        <v>0</v>
      </c>
    </row>
    <row r="25" spans="1:7" ht="15" thickBot="1">
      <c r="A25" s="97">
        <v>39099</v>
      </c>
      <c r="B25" s="98">
        <v>1.3259000000000001</v>
      </c>
      <c r="C25" s="98">
        <v>1.3509</v>
      </c>
      <c r="D25" s="3">
        <f>IF(C25&lt;MAX($C$3:C25),C25/MAX($C$3:C25)-1,0)</f>
        <v>-1.3077147866744632E-2</v>
      </c>
    </row>
    <row r="26" spans="1:7" ht="15" thickBot="1">
      <c r="A26" s="97">
        <v>39100</v>
      </c>
      <c r="B26" s="98">
        <v>1.3353999999999999</v>
      </c>
      <c r="C26" s="98">
        <v>1.3604000000000001</v>
      </c>
      <c r="D26" s="3">
        <f>IF(C26&lt;MAX($C$3:C26),C26/MAX($C$3:C26)-1,0)</f>
        <v>-6.1367621274108775E-3</v>
      </c>
    </row>
    <row r="27" spans="1:7" ht="15" thickBot="1">
      <c r="A27" s="97">
        <v>39101</v>
      </c>
      <c r="B27" s="98">
        <v>1.3808</v>
      </c>
      <c r="C27" s="98">
        <v>1.4057999999999999</v>
      </c>
      <c r="D27" s="3">
        <f>IF(C27&lt;MAX($C$3:C27),C27/MAX($C$3:C27)-1,0)</f>
        <v>0</v>
      </c>
    </row>
    <row r="28" spans="1:7" ht="15" thickBot="1">
      <c r="A28" s="97">
        <v>39104</v>
      </c>
      <c r="B28" s="98">
        <v>1.4307000000000001</v>
      </c>
      <c r="C28" s="98">
        <v>1.4557</v>
      </c>
      <c r="D28" s="3">
        <f>IF(C28&lt;MAX($C$3:C28),C28/MAX($C$3:C28)-1,0)</f>
        <v>0</v>
      </c>
    </row>
    <row r="29" spans="1:7" ht="15" thickBot="1">
      <c r="A29" s="97">
        <v>39105</v>
      </c>
      <c r="B29" s="98">
        <v>1.4201999999999999</v>
      </c>
      <c r="C29" s="98">
        <v>1.4452</v>
      </c>
      <c r="D29" s="3">
        <f>IF(C29&lt;MAX($C$3:C29),C29/MAX($C$3:C29)-1,0)</f>
        <v>-7.2130246616747273E-3</v>
      </c>
    </row>
    <row r="30" spans="1:7" ht="15" thickBot="1">
      <c r="A30" s="97">
        <v>39106</v>
      </c>
      <c r="B30" s="98">
        <v>1.4359</v>
      </c>
      <c r="C30" s="98">
        <v>1.4609000000000001</v>
      </c>
      <c r="D30" s="3">
        <f>IF(C30&lt;MAX($C$3:C30),C30/MAX($C$3:C30)-1,0)</f>
        <v>0</v>
      </c>
    </row>
    <row r="31" spans="1:7" ht="15" thickBot="1">
      <c r="A31" s="97">
        <v>39107</v>
      </c>
      <c r="B31" s="98">
        <v>1.3987000000000001</v>
      </c>
      <c r="C31" s="98">
        <v>1.4237</v>
      </c>
      <c r="D31" s="3">
        <f>IF(C31&lt;MAX($C$3:C31),C31/MAX($C$3:C31)-1,0)</f>
        <v>-2.5463755219385376E-2</v>
      </c>
    </row>
    <row r="32" spans="1:7" ht="15" thickBot="1">
      <c r="A32" s="97">
        <v>39108</v>
      </c>
      <c r="B32" s="98">
        <v>1.4298999999999999</v>
      </c>
      <c r="C32" s="98">
        <v>1.4549000000000001</v>
      </c>
      <c r="D32" s="3">
        <f>IF(C32&lt;MAX($C$3:C32),C32/MAX($C$3:C32)-1,0)</f>
        <v>-4.1070572934492899E-3</v>
      </c>
    </row>
    <row r="33" spans="1:4" ht="15" thickBot="1">
      <c r="A33" s="97">
        <v>39111</v>
      </c>
      <c r="B33" s="98">
        <v>1.4435</v>
      </c>
      <c r="C33" s="98">
        <v>1.4684999999999999</v>
      </c>
      <c r="D33" s="3">
        <f>IF(C33&lt;MAX($C$3:C33),C33/MAX($C$3:C33)-1,0)</f>
        <v>0</v>
      </c>
    </row>
    <row r="34" spans="1:4" ht="15" thickBot="1">
      <c r="A34" s="101">
        <v>39112</v>
      </c>
      <c r="B34" s="98">
        <v>1.4366000000000001</v>
      </c>
      <c r="C34" s="98">
        <v>1.4616</v>
      </c>
      <c r="D34" s="3">
        <f>IF(C34&lt;MAX($C$3:C34),C34/MAX($C$3:C34)-1,0)</f>
        <v>-4.6986721144023358E-3</v>
      </c>
    </row>
    <row r="35" spans="1:4" ht="15" thickBot="1">
      <c r="A35" s="97">
        <v>39113</v>
      </c>
      <c r="B35" s="98">
        <v>1.3433999999999999</v>
      </c>
      <c r="C35" s="98">
        <v>1.3684000000000001</v>
      </c>
      <c r="D35" s="3">
        <f>IF(C35&lt;MAX($C$3:C35),C35/MAX($C$3:C35)-1,0)</f>
        <v>-6.8164794007490537E-2</v>
      </c>
    </row>
    <row r="36" spans="1:4" ht="15" thickBot="1">
      <c r="A36" s="97">
        <v>39114</v>
      </c>
      <c r="B36" s="98">
        <v>1.353</v>
      </c>
      <c r="C36" s="98">
        <v>1.3779999999999999</v>
      </c>
      <c r="D36" s="3">
        <f>IF(C36&lt;MAX($C$3:C36),C36/MAX($C$3:C36)-1,0)</f>
        <v>-6.1627511065713292E-2</v>
      </c>
    </row>
    <row r="37" spans="1:4" ht="15" thickBot="1">
      <c r="A37" s="97">
        <v>39115</v>
      </c>
      <c r="B37" s="98">
        <v>1.2955000000000001</v>
      </c>
      <c r="C37" s="98">
        <v>1.3205</v>
      </c>
      <c r="D37" s="3">
        <f>IF(C37&lt;MAX($C$3:C37),C37/MAX($C$3:C37)-1,0)</f>
        <v>-0.10078311201906698</v>
      </c>
    </row>
    <row r="38" spans="1:4" ht="15" thickBot="1">
      <c r="A38" s="97">
        <v>39118</v>
      </c>
      <c r="B38" s="98">
        <v>1.2751999999999999</v>
      </c>
      <c r="C38" s="98">
        <v>1.3002</v>
      </c>
      <c r="D38" s="3">
        <f>IF(C38&lt;MAX($C$3:C38),C38/MAX($C$3:C38)-1,0)</f>
        <v>-0.11460674157303363</v>
      </c>
    </row>
    <row r="39" spans="1:4" ht="15" thickBot="1">
      <c r="A39" s="97">
        <v>39119</v>
      </c>
      <c r="B39" s="98">
        <v>1.2758</v>
      </c>
      <c r="C39" s="98">
        <v>1.3008</v>
      </c>
      <c r="D39" s="3">
        <f>IF(C39&lt;MAX($C$3:C39),C39/MAX($C$3:C39)-1,0)</f>
        <v>-0.1141981613891726</v>
      </c>
    </row>
    <row r="40" spans="1:4" ht="15" thickBot="1">
      <c r="A40" s="97">
        <v>39120</v>
      </c>
      <c r="B40" s="98">
        <v>1.3051999999999999</v>
      </c>
      <c r="C40" s="98">
        <v>1.3302</v>
      </c>
      <c r="D40" s="3">
        <f>IF(C40&lt;MAX($C$3:C40),C40/MAX($C$3:C40)-1,0)</f>
        <v>-9.4177732379979506E-2</v>
      </c>
    </row>
    <row r="41" spans="1:4" ht="15" thickBot="1">
      <c r="A41" s="97">
        <v>39121</v>
      </c>
      <c r="B41" s="98">
        <v>1.3117000000000001</v>
      </c>
      <c r="C41" s="98">
        <v>1.3367</v>
      </c>
      <c r="D41" s="3">
        <f>IF(C41&lt;MAX($C$3:C41),C41/MAX($C$3:C41)-1,0)</f>
        <v>-8.9751447054817746E-2</v>
      </c>
    </row>
    <row r="42" spans="1:4" ht="15" thickBot="1">
      <c r="A42" s="97">
        <v>39122</v>
      </c>
      <c r="B42" s="98">
        <v>1.296</v>
      </c>
      <c r="C42" s="98">
        <v>1.321</v>
      </c>
      <c r="D42" s="3">
        <f>IF(C42&lt;MAX($C$3:C42),C42/MAX($C$3:C42)-1,0)</f>
        <v>-0.10044262853251618</v>
      </c>
    </row>
    <row r="43" spans="1:4" ht="15" thickBot="1">
      <c r="A43" s="97">
        <v>39125</v>
      </c>
      <c r="B43" s="98">
        <v>1.349</v>
      </c>
      <c r="C43" s="98">
        <v>1.3740000000000001</v>
      </c>
      <c r="D43" s="3">
        <f>IF(C43&lt;MAX($C$3:C43),C43/MAX($C$3:C43)-1,0)</f>
        <v>-6.4351378958120375E-2</v>
      </c>
    </row>
    <row r="44" spans="1:4" ht="15" thickBot="1">
      <c r="A44" s="97">
        <v>39126</v>
      </c>
      <c r="B44" s="98">
        <v>1.3714</v>
      </c>
      <c r="C44" s="98">
        <v>1.3964000000000001</v>
      </c>
      <c r="D44" s="3">
        <f>IF(C44&lt;MAX($C$3:C44),C44/MAX($C$3:C44)-1,0)</f>
        <v>-4.9097718760639952E-2</v>
      </c>
    </row>
    <row r="45" spans="1:4" ht="15" thickBot="1">
      <c r="A45" s="97">
        <v>39127</v>
      </c>
      <c r="B45" s="98">
        <v>1.4017999999999999</v>
      </c>
      <c r="C45" s="98">
        <v>1.4268000000000001</v>
      </c>
      <c r="D45" s="3">
        <f>IF(C45&lt;MAX($C$3:C45),C45/MAX($C$3:C45)-1,0)</f>
        <v>-2.839632277834514E-2</v>
      </c>
    </row>
    <row r="46" spans="1:4" ht="15" thickBot="1">
      <c r="A46" s="97">
        <v>39128</v>
      </c>
      <c r="B46" s="98">
        <v>1.4392</v>
      </c>
      <c r="C46" s="98">
        <v>1.4641999999999999</v>
      </c>
      <c r="D46" s="3">
        <f>IF(C46&lt;MAX($C$3:C46),C46/MAX($C$3:C46)-1,0)</f>
        <v>-2.9281579843377648E-3</v>
      </c>
    </row>
    <row r="47" spans="1:4" ht="15" thickBot="1">
      <c r="A47" s="97">
        <v>39129</v>
      </c>
      <c r="B47" s="98">
        <v>1.4401999999999999</v>
      </c>
      <c r="C47" s="98">
        <v>1.4652000000000001</v>
      </c>
      <c r="D47" s="3">
        <f>IF(C47&lt;MAX($C$3:C47),C47/MAX($C$3:C47)-1,0)</f>
        <v>-2.2471910112358273E-3</v>
      </c>
    </row>
    <row r="48" spans="1:4" ht="15" thickBot="1">
      <c r="A48" s="97">
        <v>39139</v>
      </c>
      <c r="B48" s="98">
        <v>1.4212</v>
      </c>
      <c r="C48" s="98">
        <v>1.4461999999999999</v>
      </c>
      <c r="D48" s="3">
        <f>IF(C48&lt;MAX($C$3:C48),C48/MAX($C$3:C48)-1,0)</f>
        <v>-1.5185563500170196E-2</v>
      </c>
    </row>
    <row r="49" spans="1:4" ht="15" thickBot="1">
      <c r="A49" s="97">
        <v>39140</v>
      </c>
      <c r="B49" s="98">
        <v>1.2917000000000001</v>
      </c>
      <c r="C49" s="98">
        <v>1.3167</v>
      </c>
      <c r="D49" s="3">
        <f>IF(C49&lt;MAX($C$3:C49),C49/MAX($C$3:C49)-1,0)</f>
        <v>-0.10337078651685394</v>
      </c>
    </row>
    <row r="50" spans="1:4" ht="15" thickBot="1">
      <c r="A50" s="97">
        <v>39141</v>
      </c>
      <c r="B50" s="98">
        <v>1.3072999999999999</v>
      </c>
      <c r="C50" s="98">
        <v>1.3323</v>
      </c>
      <c r="D50" s="3">
        <f>IF(C50&lt;MAX($C$3:C50),C50/MAX($C$3:C50)-1,0)</f>
        <v>-9.2747701736465737E-2</v>
      </c>
    </row>
    <row r="51" spans="1:4" ht="15" thickBot="1">
      <c r="A51" s="97">
        <v>39142</v>
      </c>
      <c r="B51" s="98">
        <v>1.2710999999999999</v>
      </c>
      <c r="C51" s="98">
        <v>1.2961</v>
      </c>
      <c r="D51" s="3">
        <f>IF(C51&lt;MAX($C$3:C51),C51/MAX($C$3:C51)-1,0)</f>
        <v>-0.11739870616275105</v>
      </c>
    </row>
    <row r="52" spans="1:4" ht="15" thickBot="1">
      <c r="A52" s="97">
        <v>39143</v>
      </c>
      <c r="B52" s="98">
        <v>1.2885</v>
      </c>
      <c r="C52" s="98">
        <v>1.3134999999999999</v>
      </c>
      <c r="D52" s="3">
        <f>IF(C52&lt;MAX($C$3:C52),C52/MAX($C$3:C52)-1,0)</f>
        <v>-0.10554988083077976</v>
      </c>
    </row>
    <row r="53" spans="1:4" ht="15" thickBot="1">
      <c r="A53" s="97">
        <v>39146</v>
      </c>
      <c r="B53" s="98">
        <v>1.2649999999999999</v>
      </c>
      <c r="C53" s="98">
        <v>1.29</v>
      </c>
      <c r="D53" s="3">
        <f>IF(C53&lt;MAX($C$3:C53),C53/MAX($C$3:C53)-1,0)</f>
        <v>-0.12155260469867202</v>
      </c>
    </row>
    <row r="54" spans="1:4" ht="15" thickBot="1">
      <c r="A54" s="101">
        <v>39147</v>
      </c>
      <c r="B54" s="98">
        <v>1.2902</v>
      </c>
      <c r="C54" s="98">
        <v>1.3151999999999999</v>
      </c>
      <c r="D54" s="3">
        <f>IF(C54&lt;MAX($C$3:C54),C54/MAX($C$3:C54)-1,0)</f>
        <v>-0.10439223697650668</v>
      </c>
    </row>
    <row r="55" spans="1:4" ht="15" thickBot="1">
      <c r="A55" s="97">
        <v>39148</v>
      </c>
      <c r="B55" s="98">
        <v>1.3331</v>
      </c>
      <c r="C55" s="98">
        <v>1.3581000000000001</v>
      </c>
      <c r="D55" s="3">
        <f>IF(C55&lt;MAX($C$3:C55),C55/MAX($C$3:C55)-1,0)</f>
        <v>-7.5178753830439149E-2</v>
      </c>
    </row>
    <row r="56" spans="1:4" ht="15" thickBot="1">
      <c r="A56" s="97">
        <v>39149</v>
      </c>
      <c r="B56" s="98">
        <v>1.3512</v>
      </c>
      <c r="C56" s="98">
        <v>1.3762000000000001</v>
      </c>
      <c r="D56" s="3">
        <f>IF(C56&lt;MAX($C$3:C56),C56/MAX($C$3:C56)-1,0)</f>
        <v>-6.2853251617296491E-2</v>
      </c>
    </row>
    <row r="57" spans="1:4" ht="15" thickBot="1">
      <c r="A57" s="97">
        <v>39150</v>
      </c>
      <c r="B57" s="98">
        <v>1.3427</v>
      </c>
      <c r="C57" s="98">
        <v>1.3676999999999999</v>
      </c>
      <c r="D57" s="3">
        <f>IF(C57&lt;MAX($C$3:C57),C57/MAX($C$3:C57)-1,0)</f>
        <v>-6.8641470888661904E-2</v>
      </c>
    </row>
    <row r="58" spans="1:4" ht="15" thickBot="1">
      <c r="A58" s="97">
        <v>39153</v>
      </c>
      <c r="B58" s="98">
        <v>1.3445</v>
      </c>
      <c r="C58" s="98">
        <v>1.3694999999999999</v>
      </c>
      <c r="D58" s="3">
        <f>IF(C58&lt;MAX($C$3:C58),C58/MAX($C$3:C58)-1,0)</f>
        <v>-6.7415730337078594E-2</v>
      </c>
    </row>
    <row r="59" spans="1:4" ht="15" thickBot="1">
      <c r="A59" s="97">
        <v>39154</v>
      </c>
      <c r="B59" s="98">
        <v>1.3517999999999999</v>
      </c>
      <c r="C59" s="98">
        <v>1.3768</v>
      </c>
      <c r="D59" s="3">
        <f>IF(C59&lt;MAX($C$3:C59),C59/MAX($C$3:C59)-1,0)</f>
        <v>-6.2444671433435461E-2</v>
      </c>
    </row>
    <row r="60" spans="1:4" ht="15" thickBot="1">
      <c r="A60" s="97">
        <v>39155</v>
      </c>
      <c r="B60" s="98">
        <v>1.3268</v>
      </c>
      <c r="C60" s="98">
        <v>1.3517999999999999</v>
      </c>
      <c r="D60" s="3">
        <f>IF(C60&lt;MAX($C$3:C60),C60/MAX($C$3:C60)-1,0)</f>
        <v>-7.9468845760980567E-2</v>
      </c>
    </row>
    <row r="61" spans="1:4" ht="15" thickBot="1">
      <c r="A61" s="97">
        <v>39156</v>
      </c>
      <c r="B61" s="98">
        <v>1.3544</v>
      </c>
      <c r="C61" s="98">
        <v>1.3794</v>
      </c>
      <c r="D61" s="3">
        <f>IF(C61&lt;MAX($C$3:C61),C61/MAX($C$3:C61)-1,0)</f>
        <v>-6.0674157303370779E-2</v>
      </c>
    </row>
    <row r="62" spans="1:4" ht="15" thickBot="1">
      <c r="A62" s="97">
        <v>39157</v>
      </c>
      <c r="B62" s="98">
        <v>1.3399000000000001</v>
      </c>
      <c r="C62" s="98">
        <v>1.3649</v>
      </c>
      <c r="D62" s="3">
        <f>IF(C62&lt;MAX($C$3:C62),C62/MAX($C$3:C62)-1,0)</f>
        <v>-7.0548178413346929E-2</v>
      </c>
    </row>
    <row r="63" spans="1:4" ht="15" thickBot="1">
      <c r="A63" s="97">
        <v>39160</v>
      </c>
      <c r="B63" s="98">
        <v>1.363</v>
      </c>
      <c r="C63" s="98">
        <v>1.3879999999999999</v>
      </c>
      <c r="D63" s="3">
        <f>IF(C63&lt;MAX($C$3:C63),C63/MAX($C$3:C63)-1,0)</f>
        <v>-5.481784133469525E-2</v>
      </c>
    </row>
    <row r="64" spans="1:4" ht="15" thickBot="1">
      <c r="A64" s="97">
        <v>39161</v>
      </c>
      <c r="B64" s="98">
        <v>1.3509</v>
      </c>
      <c r="C64" s="98">
        <v>1.3758999999999999</v>
      </c>
      <c r="D64" s="3">
        <f>IF(C64&lt;MAX($C$3:C64),C64/MAX($C$3:C64)-1,0)</f>
        <v>-6.3057541709227172E-2</v>
      </c>
    </row>
    <row r="65" spans="1:4" ht="15" thickBot="1">
      <c r="A65" s="97">
        <v>39162</v>
      </c>
      <c r="B65" s="98">
        <v>1.3564000000000001</v>
      </c>
      <c r="C65" s="98">
        <v>1.3814</v>
      </c>
      <c r="D65" s="3">
        <f>IF(C65&lt;MAX($C$3:C65),C65/MAX($C$3:C65)-1,0)</f>
        <v>-5.9312223357167126E-2</v>
      </c>
    </row>
    <row r="66" spans="1:4" ht="15" thickBot="1">
      <c r="A66" s="97">
        <v>39163</v>
      </c>
      <c r="B66" s="98">
        <v>1.3628</v>
      </c>
      <c r="C66" s="98">
        <v>1.3877999999999999</v>
      </c>
      <c r="D66" s="3">
        <f>IF(C66&lt;MAX($C$3:C66),C66/MAX($C$3:C66)-1,0)</f>
        <v>-5.4954034729315593E-2</v>
      </c>
    </row>
    <row r="67" spans="1:4" ht="15" thickBot="1">
      <c r="A67" s="97">
        <v>39164</v>
      </c>
      <c r="B67" s="98">
        <v>1.3606</v>
      </c>
      <c r="C67" s="98">
        <v>1.3855999999999999</v>
      </c>
      <c r="D67" s="3">
        <f>IF(C67&lt;MAX($C$3:C67),C67/MAX($C$3:C67)-1,0)</f>
        <v>-5.6452162070139589E-2</v>
      </c>
    </row>
    <row r="68" spans="1:4" ht="15" thickBot="1">
      <c r="A68" s="97">
        <v>39167</v>
      </c>
      <c r="B68" s="98">
        <v>1.3754</v>
      </c>
      <c r="C68" s="98">
        <v>1.4004000000000001</v>
      </c>
      <c r="D68" s="3">
        <f>IF(C68&lt;MAX($C$3:C68),C68/MAX($C$3:C68)-1,0)</f>
        <v>-4.6373850868232758E-2</v>
      </c>
    </row>
    <row r="69" spans="1:4" ht="15" thickBot="1">
      <c r="A69" s="97">
        <v>39168</v>
      </c>
      <c r="B69" s="98">
        <v>1.3717999999999999</v>
      </c>
      <c r="C69" s="98">
        <v>1.3968</v>
      </c>
      <c r="D69" s="3">
        <f>IF(C69&lt;MAX($C$3:C69),C69/MAX($C$3:C69)-1,0)</f>
        <v>-4.8825331971399266E-2</v>
      </c>
    </row>
    <row r="70" spans="1:4" ht="15" thickBot="1">
      <c r="A70" s="97">
        <v>39169</v>
      </c>
      <c r="B70" s="98">
        <v>1.3744000000000001</v>
      </c>
      <c r="C70" s="98">
        <v>1.3994</v>
      </c>
      <c r="D70" s="3">
        <f>IF(C70&lt;MAX($C$3:C70),C70/MAX($C$3:C70)-1,0)</f>
        <v>-4.7054817841334695E-2</v>
      </c>
    </row>
    <row r="71" spans="1:4" ht="15" thickBot="1">
      <c r="A71" s="97">
        <v>39170</v>
      </c>
      <c r="B71" s="98">
        <v>1.3811</v>
      </c>
      <c r="C71" s="98">
        <v>1.4060999999999999</v>
      </c>
      <c r="D71" s="3">
        <f>IF(C71&lt;MAX($C$3:C71),C71/MAX($C$3:C71)-1,0)</f>
        <v>-4.2492339121552591E-2</v>
      </c>
    </row>
    <row r="72" spans="1:4" ht="15" thickBot="1">
      <c r="A72" s="97">
        <v>39171</v>
      </c>
      <c r="B72" s="98">
        <v>1.3749</v>
      </c>
      <c r="C72" s="98">
        <v>1.3998999999999999</v>
      </c>
      <c r="D72" s="3">
        <f>IF(C72&lt;MAX($C$3:C72),C72/MAX($C$3:C72)-1,0)</f>
        <v>-4.6714334354783782E-2</v>
      </c>
    </row>
    <row r="73" spans="1:4" ht="15" thickBot="1">
      <c r="A73" s="97">
        <v>39172</v>
      </c>
      <c r="B73" s="98">
        <v>1.3749</v>
      </c>
      <c r="C73" s="98">
        <v>1.3998999999999999</v>
      </c>
      <c r="D73" s="3">
        <f>IF(C73&lt;MAX($C$3:C73),C73/MAX($C$3:C73)-1,0)</f>
        <v>-4.6714334354783782E-2</v>
      </c>
    </row>
    <row r="74" spans="1:4" ht="15" thickBot="1">
      <c r="A74" s="101">
        <v>39174</v>
      </c>
      <c r="B74" s="98">
        <v>1.4076</v>
      </c>
      <c r="C74" s="98">
        <v>1.4326000000000001</v>
      </c>
      <c r="D74" s="3">
        <f>IF(C74&lt;MAX($C$3:C74),C74/MAX($C$3:C74)-1,0)</f>
        <v>-2.4446714334354636E-2</v>
      </c>
    </row>
    <row r="75" spans="1:4" ht="15" thickBot="1">
      <c r="A75" s="97">
        <v>39175</v>
      </c>
      <c r="B75" s="98">
        <v>1.4298</v>
      </c>
      <c r="C75" s="98">
        <v>1.4548000000000001</v>
      </c>
      <c r="D75" s="3">
        <f>IF(C75&lt;MAX($C$3:C75),C75/MAX($C$3:C75)-1,0)</f>
        <v>-9.3292475314945555E-3</v>
      </c>
    </row>
    <row r="76" spans="1:4" ht="15" thickBot="1">
      <c r="A76" s="97">
        <v>39176</v>
      </c>
      <c r="B76" s="98">
        <v>1.4448000000000001</v>
      </c>
      <c r="C76" s="98">
        <v>1.4698</v>
      </c>
      <c r="D76" s="3">
        <f>IF(C76&lt;MAX($C$3:C76),C76/MAX($C$3:C76)-1,0)</f>
        <v>0</v>
      </c>
    </row>
    <row r="77" spans="1:4" ht="15" thickBot="1">
      <c r="A77" s="97">
        <v>39177</v>
      </c>
      <c r="B77" s="98">
        <v>1.4581</v>
      </c>
      <c r="C77" s="98">
        <v>1.4831000000000001</v>
      </c>
      <c r="D77" s="3">
        <f>IF(C77&lt;MAX($C$3:C77),C77/MAX($C$3:C77)-1,0)</f>
        <v>0</v>
      </c>
    </row>
    <row r="78" spans="1:4" ht="15" thickBot="1">
      <c r="A78" s="97">
        <v>39178</v>
      </c>
      <c r="B78" s="98">
        <v>1.4601999999999999</v>
      </c>
      <c r="C78" s="98">
        <v>1.4852000000000001</v>
      </c>
      <c r="D78" s="3">
        <f>IF(C78&lt;MAX($C$3:C78),C78/MAX($C$3:C78)-1,0)</f>
        <v>0</v>
      </c>
    </row>
    <row r="79" spans="1:4" ht="15" thickBot="1">
      <c r="A79" s="97">
        <v>39181</v>
      </c>
      <c r="B79" s="98">
        <v>1.4803999999999999</v>
      </c>
      <c r="C79" s="98">
        <v>1.5054000000000001</v>
      </c>
      <c r="D79" s="3">
        <f>IF(C79&lt;MAX($C$3:C79),C79/MAX($C$3:C79)-1,0)</f>
        <v>0</v>
      </c>
    </row>
    <row r="80" spans="1:4" ht="15" thickBot="1">
      <c r="A80" s="97">
        <v>39182</v>
      </c>
      <c r="B80" s="98">
        <v>1.4999</v>
      </c>
      <c r="C80" s="98">
        <v>1.5248999999999999</v>
      </c>
      <c r="D80" s="3">
        <f>IF(C80&lt;MAX($C$3:C80),C80/MAX($C$3:C80)-1,0)</f>
        <v>0</v>
      </c>
    </row>
    <row r="81" spans="1:4" ht="15" thickBot="1">
      <c r="A81" s="97">
        <v>39183</v>
      </c>
      <c r="B81" s="98">
        <v>1.5048999999999999</v>
      </c>
      <c r="C81" s="98">
        <v>1.5299</v>
      </c>
      <c r="D81" s="3">
        <f>IF(C81&lt;MAX($C$3:C81),C81/MAX($C$3:C81)-1,0)</f>
        <v>0</v>
      </c>
    </row>
    <row r="82" spans="1:4" ht="15" thickBot="1">
      <c r="A82" s="97">
        <v>39184</v>
      </c>
      <c r="B82" s="98">
        <v>1.5290999999999999</v>
      </c>
      <c r="C82" s="98">
        <v>1.5541</v>
      </c>
      <c r="D82" s="3">
        <f>IF(C82&lt;MAX($C$3:C82),C82/MAX($C$3:C82)-1,0)</f>
        <v>0</v>
      </c>
    </row>
    <row r="83" spans="1:4" ht="15" thickBot="1">
      <c r="A83" s="97">
        <v>39185</v>
      </c>
      <c r="B83" s="98">
        <v>1.5382</v>
      </c>
      <c r="C83" s="98">
        <v>1.5631999999999999</v>
      </c>
      <c r="D83" s="3">
        <f>IF(C83&lt;MAX($C$3:C83),C83/MAX($C$3:C83)-1,0)</f>
        <v>0</v>
      </c>
    </row>
    <row r="84" spans="1:4" ht="15" thickBot="1">
      <c r="A84" s="97">
        <v>39188</v>
      </c>
      <c r="B84" s="98">
        <v>1.5797000000000001</v>
      </c>
      <c r="C84" s="98">
        <v>1.6047</v>
      </c>
      <c r="D84" s="3">
        <f>IF(C84&lt;MAX($C$3:C84),C84/MAX($C$3:C84)-1,0)</f>
        <v>0</v>
      </c>
    </row>
    <row r="85" spans="1:4" ht="15" thickBot="1">
      <c r="A85" s="97">
        <v>39189</v>
      </c>
      <c r="B85" s="98">
        <v>1.5722</v>
      </c>
      <c r="C85" s="98">
        <v>1.5972</v>
      </c>
      <c r="D85" s="3">
        <f>IF(C85&lt;MAX($C$3:C85),C85/MAX($C$3:C85)-1,0)</f>
        <v>-4.6737707982801302E-3</v>
      </c>
    </row>
    <row r="86" spans="1:4" ht="15" thickBot="1">
      <c r="A86" s="97">
        <v>39190</v>
      </c>
      <c r="B86" s="98">
        <v>1.5749</v>
      </c>
      <c r="C86" s="98">
        <v>1.5999000000000001</v>
      </c>
      <c r="D86" s="3">
        <f>IF(C86&lt;MAX($C$3:C86),C86/MAX($C$3:C86)-1,0)</f>
        <v>-2.9912133108991323E-3</v>
      </c>
    </row>
    <row r="87" spans="1:4" ht="15" thickBot="1">
      <c r="A87" s="97">
        <v>39191</v>
      </c>
      <c r="B87" s="98">
        <v>1.5135000000000001</v>
      </c>
      <c r="C87" s="98">
        <v>1.5385</v>
      </c>
      <c r="D87" s="3">
        <f>IF(C87&lt;MAX($C$3:C87),C87/MAX($C$3:C87)-1,0)</f>
        <v>-4.1253816912818597E-2</v>
      </c>
    </row>
    <row r="88" spans="1:4" ht="15" thickBot="1">
      <c r="A88" s="97">
        <v>39192</v>
      </c>
      <c r="B88" s="98">
        <v>1.5714999999999999</v>
      </c>
      <c r="C88" s="98">
        <v>1.5965</v>
      </c>
      <c r="D88" s="3">
        <f>IF(C88&lt;MAX($C$3:C88),C88/MAX($C$3:C88)-1,0)</f>
        <v>-5.1099894061195084E-3</v>
      </c>
    </row>
    <row r="89" spans="1:4" ht="15" thickBot="1">
      <c r="A89" s="97">
        <v>39195</v>
      </c>
      <c r="B89" s="98">
        <v>1.6203000000000001</v>
      </c>
      <c r="C89" s="98">
        <v>1.6453</v>
      </c>
      <c r="D89" s="3">
        <f>IF(C89&lt;MAX($C$3:C89),C89/MAX($C$3:C89)-1,0)</f>
        <v>0</v>
      </c>
    </row>
    <row r="90" spans="1:4" ht="15" thickBot="1">
      <c r="A90" s="97">
        <v>39196</v>
      </c>
      <c r="B90" s="98">
        <v>1.6173999999999999</v>
      </c>
      <c r="C90" s="98">
        <v>1.6424000000000001</v>
      </c>
      <c r="D90" s="3">
        <f>IF(C90&lt;MAX($C$3:C90),C90/MAX($C$3:C90)-1,0)</f>
        <v>-1.7625964869627531E-3</v>
      </c>
    </row>
    <row r="91" spans="1:4" ht="15" thickBot="1">
      <c r="A91" s="97">
        <v>39197</v>
      </c>
      <c r="B91" s="98">
        <v>1.6097999999999999</v>
      </c>
      <c r="C91" s="98">
        <v>1.6348</v>
      </c>
      <c r="D91" s="3">
        <f>IF(C91&lt;MAX($C$3:C91),C91/MAX($C$3:C91)-1,0)</f>
        <v>-6.3818148665896191E-3</v>
      </c>
    </row>
    <row r="92" spans="1:4" ht="15" thickBot="1">
      <c r="A92" s="97">
        <v>39198</v>
      </c>
      <c r="B92" s="98">
        <v>1.6241000000000001</v>
      </c>
      <c r="C92" s="98">
        <v>1.6491</v>
      </c>
      <c r="D92" s="3">
        <f>IF(C92&lt;MAX($C$3:C92),C92/MAX($C$3:C92)-1,0)</f>
        <v>0</v>
      </c>
    </row>
    <row r="93" spans="1:4" ht="15" thickBot="1">
      <c r="A93" s="97">
        <v>39199</v>
      </c>
      <c r="B93" s="98">
        <v>1.6087</v>
      </c>
      <c r="C93" s="98">
        <v>1.6336999999999999</v>
      </c>
      <c r="D93" s="3">
        <f>IF(C93&lt;MAX($C$3:C93),C93/MAX($C$3:C93)-1,0)</f>
        <v>-9.3384270207992337E-3</v>
      </c>
    </row>
    <row r="94" spans="1:4" ht="15" thickBot="1">
      <c r="A94" s="101">
        <v>39202</v>
      </c>
      <c r="B94" s="98">
        <v>1.6720999999999999</v>
      </c>
      <c r="C94" s="98">
        <v>1.6971000000000001</v>
      </c>
      <c r="D94" s="3">
        <f>IF(C94&lt;MAX($C$3:C94),C94/MAX($C$3:C94)-1,0)</f>
        <v>0</v>
      </c>
    </row>
    <row r="95" spans="1:4" ht="15" thickBot="1">
      <c r="A95" s="97">
        <v>39210</v>
      </c>
      <c r="B95" s="98">
        <v>1.7122999999999999</v>
      </c>
      <c r="C95" s="98">
        <v>1.7373000000000001</v>
      </c>
      <c r="D95" s="3">
        <f>IF(C95&lt;MAX($C$3:C95),C95/MAX($C$3:C95)-1,0)</f>
        <v>0</v>
      </c>
    </row>
    <row r="96" spans="1:4" ht="15" thickBot="1">
      <c r="A96" s="97">
        <v>39211</v>
      </c>
      <c r="B96" s="98">
        <v>1.6993</v>
      </c>
      <c r="C96" s="98">
        <v>1.7242999999999999</v>
      </c>
      <c r="D96" s="3">
        <f>IF(C96&lt;MAX($C$3:C96),C96/MAX($C$3:C96)-1,0)</f>
        <v>-7.4828757267024759E-3</v>
      </c>
    </row>
    <row r="97" spans="1:4" ht="15" thickBot="1">
      <c r="A97" s="97">
        <v>39212</v>
      </c>
      <c r="B97" s="98">
        <v>1.6902999999999999</v>
      </c>
      <c r="C97" s="98">
        <v>1.7153</v>
      </c>
      <c r="D97" s="3">
        <f>IF(C97&lt;MAX($C$3:C97),C97/MAX($C$3:C97)-1,0)</f>
        <v>-1.2663328152880959E-2</v>
      </c>
    </row>
    <row r="98" spans="1:4" ht="15" thickBot="1">
      <c r="A98" s="97">
        <v>39213</v>
      </c>
      <c r="B98" s="98">
        <v>1.6768000000000001</v>
      </c>
      <c r="C98" s="98">
        <v>1.7018</v>
      </c>
      <c r="D98" s="3">
        <f>IF(C98&lt;MAX($C$3:C98),C98/MAX($C$3:C98)-1,0)</f>
        <v>-2.0434006792148796E-2</v>
      </c>
    </row>
    <row r="99" spans="1:4" ht="15" thickBot="1">
      <c r="A99" s="97">
        <v>39216</v>
      </c>
      <c r="B99" s="98">
        <v>1.7014</v>
      </c>
      <c r="C99" s="98">
        <v>1.7263999999999999</v>
      </c>
      <c r="D99" s="3">
        <f>IF(C99&lt;MAX($C$3:C99),C99/MAX($C$3:C99)-1,0)</f>
        <v>-6.2741034939274298E-3</v>
      </c>
    </row>
    <row r="100" spans="1:4" ht="15" thickBot="1">
      <c r="A100" s="97">
        <v>39217</v>
      </c>
      <c r="B100" s="98">
        <v>1.6615</v>
      </c>
      <c r="C100" s="98">
        <v>1.6865000000000001</v>
      </c>
      <c r="D100" s="3">
        <f>IF(C100&lt;MAX($C$3:C100),C100/MAX($C$3:C100)-1,0)</f>
        <v>-2.9240775916652195E-2</v>
      </c>
    </row>
    <row r="101" spans="1:4" ht="15" thickBot="1">
      <c r="A101" s="97">
        <v>39218</v>
      </c>
      <c r="B101" s="98">
        <v>1.6877</v>
      </c>
      <c r="C101" s="98">
        <v>1.7126999999999999</v>
      </c>
      <c r="D101" s="3">
        <f>IF(C101&lt;MAX($C$3:C101),C101/MAX($C$3:C101)-1,0)</f>
        <v>-1.4159903298221477E-2</v>
      </c>
    </row>
    <row r="102" spans="1:4" ht="15" thickBot="1">
      <c r="A102" s="97">
        <v>39219</v>
      </c>
      <c r="B102" s="98">
        <v>1.0472999999999999</v>
      </c>
      <c r="C102" s="98">
        <v>1.7423</v>
      </c>
      <c r="D102" s="3">
        <f>IF(C102&lt;MAX($C$3:C102),C102/MAX($C$3:C102)-1,0)</f>
        <v>0</v>
      </c>
    </row>
    <row r="103" spans="1:4" ht="15" thickBot="1">
      <c r="A103" s="97">
        <v>39220</v>
      </c>
      <c r="B103" s="98">
        <v>1.0495000000000001</v>
      </c>
      <c r="C103" s="98">
        <v>1.7444999999999999</v>
      </c>
      <c r="D103" s="3">
        <f>IF(C103&lt;MAX($C$3:C103),C103/MAX($C$3:C103)-1,0)</f>
        <v>0</v>
      </c>
    </row>
    <row r="104" spans="1:4" ht="15" thickBot="1">
      <c r="A104" s="97">
        <v>39223</v>
      </c>
      <c r="B104" s="98">
        <v>1.0587</v>
      </c>
      <c r="C104" s="98">
        <v>1.7537</v>
      </c>
      <c r="D104" s="3">
        <f>IF(C104&lt;MAX($C$3:C104),C104/MAX($C$3:C104)-1,0)</f>
        <v>0</v>
      </c>
    </row>
    <row r="105" spans="1:4" ht="15" thickBot="1">
      <c r="A105" s="97">
        <v>39224</v>
      </c>
      <c r="B105" s="98">
        <v>1.0612999999999999</v>
      </c>
      <c r="C105" s="98">
        <v>1.7563</v>
      </c>
      <c r="D105" s="3">
        <f>IF(C105&lt;MAX($C$3:C105),C105/MAX($C$3:C105)-1,0)</f>
        <v>0</v>
      </c>
    </row>
    <row r="106" spans="1:4" ht="15" thickBot="1">
      <c r="A106" s="97">
        <v>39225</v>
      </c>
      <c r="B106" s="98">
        <v>1.0703</v>
      </c>
      <c r="C106" s="98">
        <v>1.7653000000000001</v>
      </c>
      <c r="D106" s="3">
        <f>IF(C106&lt;MAX($C$3:C106),C106/MAX($C$3:C106)-1,0)</f>
        <v>0</v>
      </c>
    </row>
    <row r="107" spans="1:4" ht="15" thickBot="1">
      <c r="A107" s="97">
        <v>39226</v>
      </c>
      <c r="B107" s="98">
        <v>1.0664</v>
      </c>
      <c r="C107" s="98">
        <v>1.7614000000000001</v>
      </c>
      <c r="D107" s="3">
        <f>IF(C107&lt;MAX($C$3:C107),C107/MAX($C$3:C107)-1,0)</f>
        <v>-2.2092562170735741E-3</v>
      </c>
    </row>
    <row r="108" spans="1:4" ht="15" thickBot="1">
      <c r="A108" s="97">
        <v>39227</v>
      </c>
      <c r="B108" s="98">
        <v>1.0767</v>
      </c>
      <c r="C108" s="98">
        <v>1.7717000000000001</v>
      </c>
      <c r="D108" s="3">
        <f>IF(C108&lt;MAX($C$3:C108),C108/MAX($C$3:C108)-1,0)</f>
        <v>0</v>
      </c>
    </row>
    <row r="109" spans="1:4" ht="15" thickBot="1">
      <c r="A109" s="97">
        <v>39230</v>
      </c>
      <c r="B109" s="98">
        <v>1.0911999999999999</v>
      </c>
      <c r="C109" s="98">
        <v>1.7862</v>
      </c>
      <c r="D109" s="3">
        <f>IF(C109&lt;MAX($C$3:C109),C109/MAX($C$3:C109)-1,0)</f>
        <v>0</v>
      </c>
    </row>
    <row r="110" spans="1:4" ht="15" thickBot="1">
      <c r="A110" s="97">
        <v>39231</v>
      </c>
      <c r="B110" s="98">
        <v>1.1123000000000001</v>
      </c>
      <c r="C110" s="98">
        <v>1.8072999999999999</v>
      </c>
      <c r="D110" s="3">
        <f>IF(C110&lt;MAX($C$3:C110),C110/MAX($C$3:C110)-1,0)</f>
        <v>0</v>
      </c>
    </row>
    <row r="111" spans="1:4" ht="15" thickBot="1">
      <c r="A111" s="97">
        <v>39232</v>
      </c>
      <c r="B111" s="98">
        <v>1.0569</v>
      </c>
      <c r="C111" s="98">
        <v>1.7519</v>
      </c>
      <c r="D111" s="3">
        <f>IF(C111&lt;MAX($C$3:C111),C111/MAX($C$3:C111)-1,0)</f>
        <v>-3.0653460963868673E-2</v>
      </c>
    </row>
    <row r="112" spans="1:4" ht="15" thickBot="1">
      <c r="A112" s="97">
        <v>39233</v>
      </c>
      <c r="B112" s="98">
        <v>1.0873999999999999</v>
      </c>
      <c r="C112" s="98">
        <v>1.7824</v>
      </c>
      <c r="D112" s="3">
        <f>IF(C112&lt;MAX($C$3:C112),C112/MAX($C$3:C112)-1,0)</f>
        <v>-1.3777458086648542E-2</v>
      </c>
    </row>
    <row r="113" spans="1:4" ht="15" thickBot="1">
      <c r="A113" s="97">
        <v>39234</v>
      </c>
      <c r="B113" s="98">
        <v>1.0630999999999999</v>
      </c>
      <c r="C113" s="98">
        <v>1.7581</v>
      </c>
      <c r="D113" s="3">
        <f>IF(C113&lt;MAX($C$3:C113),C113/MAX($C$3:C113)-1,0)</f>
        <v>-2.7222929231450199E-2</v>
      </c>
    </row>
    <row r="114" spans="1:4" ht="15" thickBot="1">
      <c r="A114" s="101">
        <v>39237</v>
      </c>
      <c r="B114" s="98">
        <v>1.0025999999999999</v>
      </c>
      <c r="C114" s="98">
        <v>1.6976</v>
      </c>
      <c r="D114" s="3">
        <f>IF(C114&lt;MAX($C$3:C114),C114/MAX($C$3:C114)-1,0)</f>
        <v>-6.0698279201018002E-2</v>
      </c>
    </row>
    <row r="115" spans="1:4" ht="15" thickBot="1">
      <c r="A115" s="97">
        <v>39238</v>
      </c>
      <c r="B115" s="98">
        <v>1.0356000000000001</v>
      </c>
      <c r="C115" s="98">
        <v>1.7305999999999999</v>
      </c>
      <c r="D115" s="3">
        <f>IF(C115&lt;MAX($C$3:C115),C115/MAX($C$3:C115)-1,0)</f>
        <v>-4.2438997399435574E-2</v>
      </c>
    </row>
    <row r="116" spans="1:4" ht="15" thickBot="1">
      <c r="A116" s="97">
        <v>39239</v>
      </c>
      <c r="B116" s="98">
        <v>1.0537000000000001</v>
      </c>
      <c r="C116" s="98">
        <v>1.7486999999999999</v>
      </c>
      <c r="D116" s="3">
        <f>IF(C116&lt;MAX($C$3:C116),C116/MAX($C$3:C116)-1,0)</f>
        <v>-3.2424057987052501E-2</v>
      </c>
    </row>
    <row r="117" spans="1:4" ht="15" thickBot="1">
      <c r="A117" s="97">
        <v>39240</v>
      </c>
      <c r="B117" s="98">
        <v>1.0845</v>
      </c>
      <c r="C117" s="98">
        <v>1.7795000000000001</v>
      </c>
      <c r="D117" s="3">
        <f>IF(C117&lt;MAX($C$3:C117),C117/MAX($C$3:C117)-1,0)</f>
        <v>-1.5382061638908762E-2</v>
      </c>
    </row>
    <row r="118" spans="1:4" ht="15" thickBot="1">
      <c r="A118" s="97">
        <v>39241</v>
      </c>
      <c r="B118" s="98">
        <v>1.0953999999999999</v>
      </c>
      <c r="C118" s="98">
        <v>1.7904</v>
      </c>
      <c r="D118" s="3">
        <f>IF(C118&lt;MAX($C$3:C118),C118/MAX($C$3:C118)-1,0)</f>
        <v>-9.3509655286891924E-3</v>
      </c>
    </row>
    <row r="119" spans="1:4" ht="15" thickBot="1">
      <c r="A119" s="97">
        <v>39244</v>
      </c>
      <c r="B119" s="98">
        <v>1.1255999999999999</v>
      </c>
      <c r="C119" s="98">
        <v>1.8206</v>
      </c>
      <c r="D119" s="3">
        <f>IF(C119&lt;MAX($C$3:C119),C119/MAX($C$3:C119)-1,0)</f>
        <v>0</v>
      </c>
    </row>
    <row r="120" spans="1:4" ht="15" thickBot="1">
      <c r="A120" s="97">
        <v>39245</v>
      </c>
      <c r="B120" s="98">
        <v>1.1524000000000001</v>
      </c>
      <c r="C120" s="98">
        <v>1.8473999999999999</v>
      </c>
      <c r="D120" s="3">
        <f>IF(C120&lt;MAX($C$3:C120),C120/MAX($C$3:C120)-1,0)</f>
        <v>0</v>
      </c>
    </row>
    <row r="121" spans="1:4" ht="15" thickBot="1">
      <c r="A121" s="97">
        <v>39246</v>
      </c>
      <c r="B121" s="98">
        <v>1.1605000000000001</v>
      </c>
      <c r="C121" s="98">
        <v>1.8554999999999999</v>
      </c>
      <c r="D121" s="3">
        <f>IF(C121&lt;MAX($C$3:C121),C121/MAX($C$3:C121)-1,0)</f>
        <v>0</v>
      </c>
    </row>
    <row r="122" spans="1:4" ht="15" thickBot="1">
      <c r="A122" s="97">
        <v>39247</v>
      </c>
      <c r="B122" s="98">
        <v>1.1516999999999999</v>
      </c>
      <c r="C122" s="98">
        <v>1.8467</v>
      </c>
      <c r="D122" s="3">
        <f>IF(C122&lt;MAX($C$3:C122),C122/MAX($C$3:C122)-1,0)</f>
        <v>-4.7426569657773587E-3</v>
      </c>
    </row>
    <row r="123" spans="1:4" ht="15" thickBot="1">
      <c r="A123" s="97">
        <v>39248</v>
      </c>
      <c r="B123" s="98">
        <v>1.1544000000000001</v>
      </c>
      <c r="C123" s="98">
        <v>1.8493999999999999</v>
      </c>
      <c r="D123" s="3">
        <f>IF(C123&lt;MAX($C$3:C123),C123/MAX($C$3:C123)-1,0)</f>
        <v>-3.2875235785502221E-3</v>
      </c>
    </row>
    <row r="124" spans="1:4" ht="15" thickBot="1">
      <c r="A124" s="97">
        <v>39251</v>
      </c>
      <c r="B124" s="98">
        <v>1.1838</v>
      </c>
      <c r="C124" s="98">
        <v>1.8788</v>
      </c>
      <c r="D124" s="3">
        <f>IF(C124&lt;MAX($C$3:C124),C124/MAX($C$3:C124)-1,0)</f>
        <v>0</v>
      </c>
    </row>
    <row r="125" spans="1:4" ht="15" thickBot="1">
      <c r="A125" s="97">
        <v>39252</v>
      </c>
      <c r="B125" s="98">
        <v>1.1880999999999999</v>
      </c>
      <c r="C125" s="98">
        <v>1.8831</v>
      </c>
      <c r="D125" s="3">
        <f>IF(C125&lt;MAX($C$3:C125),C125/MAX($C$3:C125)-1,0)</f>
        <v>0</v>
      </c>
    </row>
    <row r="126" spans="1:4" ht="15" thickBot="1">
      <c r="A126" s="97">
        <v>39253</v>
      </c>
      <c r="B126" s="98">
        <v>1.1714</v>
      </c>
      <c r="C126" s="98">
        <v>1.8664000000000001</v>
      </c>
      <c r="D126" s="3">
        <f>IF(C126&lt;MAX($C$3:C126),C126/MAX($C$3:C126)-1,0)</f>
        <v>-8.8683553714619112E-3</v>
      </c>
    </row>
    <row r="127" spans="1:4" ht="15" thickBot="1">
      <c r="A127" s="97">
        <v>39254</v>
      </c>
      <c r="B127" s="98">
        <v>1.1866000000000001</v>
      </c>
      <c r="C127" s="98">
        <v>1.8815999999999999</v>
      </c>
      <c r="D127" s="3">
        <f>IF(C127&lt;MAX($C$3:C127),C127/MAX($C$3:C127)-1,0)</f>
        <v>-7.9655886570018097E-4</v>
      </c>
    </row>
    <row r="128" spans="1:4" ht="15" thickBot="1">
      <c r="A128" s="97">
        <v>39255</v>
      </c>
      <c r="B128" s="98">
        <v>1.1637</v>
      </c>
      <c r="C128" s="98">
        <v>1.8587</v>
      </c>
      <c r="D128" s="3">
        <f>IF(C128&lt;MAX($C$3:C128),C128/MAX($C$3:C128)-1,0)</f>
        <v>-1.2957357548722848E-2</v>
      </c>
    </row>
    <row r="129" spans="1:4" ht="15" thickBot="1">
      <c r="A129" s="97">
        <v>39258</v>
      </c>
      <c r="B129" s="98">
        <v>1.1359999999999999</v>
      </c>
      <c r="C129" s="98">
        <v>1.831</v>
      </c>
      <c r="D129" s="3">
        <f>IF(C129&lt;MAX($C$3:C129),C129/MAX($C$3:C129)-1,0)</f>
        <v>-2.766714460198616E-2</v>
      </c>
    </row>
    <row r="130" spans="1:4" ht="15" thickBot="1">
      <c r="A130" s="97">
        <v>39259</v>
      </c>
      <c r="B130" s="98">
        <v>1.1437999999999999</v>
      </c>
      <c r="C130" s="98">
        <v>1.8388</v>
      </c>
      <c r="D130" s="3">
        <f>IF(C130&lt;MAX($C$3:C130),C130/MAX($C$3:C130)-1,0)</f>
        <v>-2.3525038500345152E-2</v>
      </c>
    </row>
    <row r="131" spans="1:4" ht="15" thickBot="1">
      <c r="A131" s="97">
        <v>39260</v>
      </c>
      <c r="B131" s="98">
        <v>1.1744000000000001</v>
      </c>
      <c r="C131" s="98">
        <v>1.8694</v>
      </c>
      <c r="D131" s="3">
        <f>IF(C131&lt;MAX($C$3:C131),C131/MAX($C$3:C131)-1,0)</f>
        <v>-7.2752376400616603E-3</v>
      </c>
    </row>
    <row r="132" spans="1:4" ht="15" thickBot="1">
      <c r="A132" s="97">
        <v>39261</v>
      </c>
      <c r="B132" s="98">
        <v>1.1345000000000001</v>
      </c>
      <c r="C132" s="98">
        <v>1.8294999999999999</v>
      </c>
      <c r="D132" s="3">
        <f>IF(C132&lt;MAX($C$3:C132),C132/MAX($C$3:C132)-1,0)</f>
        <v>-2.8463703467686341E-2</v>
      </c>
    </row>
    <row r="133" spans="1:4" ht="15" thickBot="1">
      <c r="A133" s="97">
        <v>39262</v>
      </c>
      <c r="B133" s="98">
        <v>1.1117999999999999</v>
      </c>
      <c r="C133" s="98">
        <v>1.8068</v>
      </c>
      <c r="D133" s="3">
        <f>IF(C133&lt;MAX($C$3:C133),C133/MAX($C$3:C133)-1,0)</f>
        <v>-4.0518294301948976E-2</v>
      </c>
    </row>
    <row r="134" spans="1:4" ht="15" thickBot="1">
      <c r="A134" s="101">
        <v>39263</v>
      </c>
      <c r="B134" s="98">
        <v>1.1116999999999999</v>
      </c>
      <c r="C134" s="98">
        <v>1.8067</v>
      </c>
      <c r="D134" s="3">
        <f>IF(C134&lt;MAX($C$3:C134),C134/MAX($C$3:C134)-1,0)</f>
        <v>-4.0571398226328936E-2</v>
      </c>
    </row>
    <row r="135" spans="1:4" ht="15" thickBot="1">
      <c r="A135" s="97">
        <v>39265</v>
      </c>
      <c r="B135" s="98">
        <v>1.0999000000000001</v>
      </c>
      <c r="C135" s="98">
        <v>1.7948999999999999</v>
      </c>
      <c r="D135" s="3">
        <f>IF(C135&lt;MAX($C$3:C135),C135/MAX($C$3:C135)-1,0)</f>
        <v>-4.6837661303170353E-2</v>
      </c>
    </row>
    <row r="136" spans="1:4" ht="15" thickBot="1">
      <c r="A136" s="97">
        <v>39266</v>
      </c>
      <c r="B136" s="98">
        <v>1.1174999999999999</v>
      </c>
      <c r="C136" s="98">
        <v>1.8125</v>
      </c>
      <c r="D136" s="3">
        <f>IF(C136&lt;MAX($C$3:C136),C136/MAX($C$3:C136)-1,0)</f>
        <v>-3.7491370612288244E-2</v>
      </c>
    </row>
    <row r="137" spans="1:4" ht="15" thickBot="1">
      <c r="A137" s="97">
        <v>39267</v>
      </c>
      <c r="B137" s="98">
        <v>1.0978000000000001</v>
      </c>
      <c r="C137" s="98">
        <v>1.7927999999999999</v>
      </c>
      <c r="D137" s="3">
        <f>IF(C137&lt;MAX($C$3:C137),C137/MAX($C$3:C137)-1,0)</f>
        <v>-4.7952843715150628E-2</v>
      </c>
    </row>
    <row r="138" spans="1:4" ht="15" thickBot="1">
      <c r="A138" s="97">
        <v>39268</v>
      </c>
      <c r="B138" s="98">
        <v>1.0522</v>
      </c>
      <c r="C138" s="98">
        <v>1.7472000000000001</v>
      </c>
      <c r="D138" s="3">
        <f>IF(C138&lt;MAX($C$3:C138),C138/MAX($C$3:C138)-1,0)</f>
        <v>-7.2168233232435819E-2</v>
      </c>
    </row>
    <row r="139" spans="1:4" ht="15" thickBot="1">
      <c r="A139" s="97">
        <v>39269</v>
      </c>
      <c r="B139" s="98">
        <v>1.093</v>
      </c>
      <c r="C139" s="98">
        <v>1.788</v>
      </c>
      <c r="D139" s="3">
        <f>IF(C139&lt;MAX($C$3:C139),C139/MAX($C$3:C139)-1,0)</f>
        <v>-5.0501832085391052E-2</v>
      </c>
    </row>
    <row r="140" spans="1:4" ht="15" thickBot="1">
      <c r="A140" s="97">
        <v>39272</v>
      </c>
      <c r="B140" s="98">
        <v>1.1242000000000001</v>
      </c>
      <c r="C140" s="98">
        <v>1.8191999999999999</v>
      </c>
      <c r="D140" s="3">
        <f>IF(C140&lt;MAX($C$3:C140),C140/MAX($C$3:C140)-1,0)</f>
        <v>-3.3933407678827465E-2</v>
      </c>
    </row>
    <row r="141" spans="1:4" ht="15" thickBot="1">
      <c r="A141" s="97">
        <v>39273</v>
      </c>
      <c r="B141" s="98">
        <v>1.1155999999999999</v>
      </c>
      <c r="C141" s="98">
        <v>1.8106</v>
      </c>
      <c r="D141" s="3">
        <f>IF(C141&lt;MAX($C$3:C141),C141/MAX($C$3:C141)-1,0)</f>
        <v>-3.8500345175508488E-2</v>
      </c>
    </row>
    <row r="142" spans="1:4" ht="15" thickBot="1">
      <c r="A142" s="97">
        <v>39274</v>
      </c>
      <c r="B142" s="98">
        <v>1.1182000000000001</v>
      </c>
      <c r="C142" s="98">
        <v>1.8131999999999999</v>
      </c>
      <c r="D142" s="3">
        <f>IF(C142&lt;MAX($C$3:C142),C142/MAX($C$3:C142)-1,0)</f>
        <v>-3.7119643141628189E-2</v>
      </c>
    </row>
    <row r="143" spans="1:4" ht="15" thickBot="1">
      <c r="A143" s="97">
        <v>39275</v>
      </c>
      <c r="B143" s="98">
        <v>1.1268</v>
      </c>
      <c r="C143" s="98">
        <v>1.8218000000000001</v>
      </c>
      <c r="D143" s="3">
        <f>IF(C143&lt;MAX($C$3:C143),C143/MAX($C$3:C143)-1,0)</f>
        <v>-3.2552705644947166E-2</v>
      </c>
    </row>
    <row r="144" spans="1:4" ht="15" thickBot="1">
      <c r="A144" s="97">
        <v>39276</v>
      </c>
      <c r="B144" s="98">
        <v>1.1274999999999999</v>
      </c>
      <c r="C144" s="98">
        <v>1.8225</v>
      </c>
      <c r="D144" s="3">
        <f>IF(C144&lt;MAX($C$3:C144),C144/MAX($C$3:C144)-1,0)</f>
        <v>-3.2180978174287111E-2</v>
      </c>
    </row>
    <row r="145" spans="1:4" ht="15" thickBot="1">
      <c r="A145" s="97">
        <v>39279</v>
      </c>
      <c r="B145" s="98">
        <v>1.1028</v>
      </c>
      <c r="C145" s="98">
        <v>1.7978000000000001</v>
      </c>
      <c r="D145" s="3">
        <f>IF(C145&lt;MAX($C$3:C145),C145/MAX($C$3:C145)-1,0)</f>
        <v>-4.5297647496149951E-2</v>
      </c>
    </row>
    <row r="146" spans="1:4" ht="15" thickBot="1">
      <c r="A146" s="97">
        <v>39280</v>
      </c>
      <c r="B146" s="98">
        <v>1.1294999999999999</v>
      </c>
      <c r="C146" s="98">
        <v>1.8245</v>
      </c>
      <c r="D146" s="3">
        <f>IF(C146&lt;MAX($C$3:C146),C146/MAX($C$3:C146)-1,0)</f>
        <v>-3.1118899686686796E-2</v>
      </c>
    </row>
    <row r="147" spans="1:4" ht="15" thickBot="1">
      <c r="A147" s="97">
        <v>39281</v>
      </c>
      <c r="B147" s="98">
        <v>1.1352</v>
      </c>
      <c r="C147" s="98">
        <v>1.8302</v>
      </c>
      <c r="D147" s="3">
        <f>IF(C147&lt;MAX($C$3:C147),C147/MAX($C$3:C147)-1,0)</f>
        <v>-2.8091975997026175E-2</v>
      </c>
    </row>
    <row r="148" spans="1:4" ht="15" thickBot="1">
      <c r="A148" s="97">
        <v>39282</v>
      </c>
      <c r="B148" s="98">
        <v>1.1308</v>
      </c>
      <c r="C148" s="98">
        <v>1.8258000000000001</v>
      </c>
      <c r="D148" s="3">
        <f>IF(C148&lt;MAX($C$3:C148),C148/MAX($C$3:C148)-1,0)</f>
        <v>-3.0428548669746647E-2</v>
      </c>
    </row>
    <row r="149" spans="1:4" ht="15" thickBot="1">
      <c r="A149" s="97">
        <v>39283</v>
      </c>
      <c r="B149" s="98">
        <v>1.1777</v>
      </c>
      <c r="C149" s="98">
        <v>1.8727</v>
      </c>
      <c r="D149" s="3">
        <f>IF(C149&lt;MAX($C$3:C149),C149/MAX($C$3:C149)-1,0)</f>
        <v>-5.5228081355211955E-3</v>
      </c>
    </row>
    <row r="150" spans="1:4" ht="15" thickBot="1">
      <c r="A150" s="97">
        <v>39286</v>
      </c>
      <c r="B150" s="98">
        <v>1.2159</v>
      </c>
      <c r="C150" s="98">
        <v>1.9109</v>
      </c>
      <c r="D150" s="3">
        <f>IF(C150&lt;MAX($C$3:C150),C150/MAX($C$3:C150)-1,0)</f>
        <v>0</v>
      </c>
    </row>
    <row r="151" spans="1:4" ht="15" thickBot="1">
      <c r="A151" s="97">
        <v>39287</v>
      </c>
      <c r="B151" s="98">
        <v>1.2184999999999999</v>
      </c>
      <c r="C151" s="98">
        <v>1.9135</v>
      </c>
      <c r="D151" s="3">
        <f>IF(C151&lt;MAX($C$3:C151),C151/MAX($C$3:C151)-1,0)</f>
        <v>0</v>
      </c>
    </row>
    <row r="152" spans="1:4" ht="15" thickBot="1">
      <c r="A152" s="97">
        <v>39288</v>
      </c>
      <c r="B152" s="98">
        <v>1.2344999999999999</v>
      </c>
      <c r="C152" s="98">
        <v>1.9295</v>
      </c>
      <c r="D152" s="3">
        <f>IF(C152&lt;MAX($C$3:C152),C152/MAX($C$3:C152)-1,0)</f>
        <v>0</v>
      </c>
    </row>
    <row r="153" spans="1:4" ht="15" thickBot="1">
      <c r="A153" s="97">
        <v>39289</v>
      </c>
      <c r="B153" s="98">
        <v>1.2366999999999999</v>
      </c>
      <c r="C153" s="98">
        <v>1.9317</v>
      </c>
      <c r="D153" s="3">
        <f>IF(C153&lt;MAX($C$3:C153),C153/MAX($C$3:C153)-1,0)</f>
        <v>0</v>
      </c>
    </row>
    <row r="154" spans="1:4" ht="15" thickBot="1">
      <c r="A154" s="101">
        <v>39290</v>
      </c>
      <c r="B154" s="98">
        <v>1.2336</v>
      </c>
      <c r="C154" s="98">
        <v>1.9286000000000001</v>
      </c>
      <c r="D154" s="3">
        <f>IF(C154&lt;MAX($C$3:C154),C154/MAX($C$3:C154)-1,0)</f>
        <v>-1.6048040586011947E-3</v>
      </c>
    </row>
    <row r="155" spans="1:4" ht="15" thickBot="1">
      <c r="A155" s="97">
        <v>39293</v>
      </c>
      <c r="B155" s="98">
        <v>1.2603</v>
      </c>
      <c r="C155" s="98">
        <v>1.9553</v>
      </c>
      <c r="D155" s="3">
        <f>IF(C155&lt;MAX($C$3:C155),C155/MAX($C$3:C155)-1,0)</f>
        <v>0</v>
      </c>
    </row>
    <row r="156" spans="1:4" ht="15" thickBot="1">
      <c r="A156" s="97">
        <v>39294</v>
      </c>
      <c r="B156" s="98">
        <v>1.2724</v>
      </c>
      <c r="C156" s="98">
        <v>1.9674</v>
      </c>
      <c r="D156" s="3">
        <f>IF(C156&lt;MAX($C$3:C156),C156/MAX($C$3:C156)-1,0)</f>
        <v>0</v>
      </c>
    </row>
    <row r="157" spans="1:4" ht="15" thickBot="1">
      <c r="A157" s="97">
        <v>39295</v>
      </c>
      <c r="B157" s="98">
        <v>1.2435</v>
      </c>
      <c r="C157" s="98">
        <v>1.9384999999999999</v>
      </c>
      <c r="D157" s="3">
        <f>IF(C157&lt;MAX($C$3:C157),C157/MAX($C$3:C157)-1,0)</f>
        <v>-1.4689437836738928E-2</v>
      </c>
    </row>
    <row r="158" spans="1:4" ht="15" thickBot="1">
      <c r="A158" s="97">
        <v>39296</v>
      </c>
      <c r="B158" s="98">
        <v>1.2871999999999999</v>
      </c>
      <c r="C158" s="98">
        <v>1.9822</v>
      </c>
      <c r="D158" s="3">
        <f>IF(C158&lt;MAX($C$3:C158),C158/MAX($C$3:C158)-1,0)</f>
        <v>0</v>
      </c>
    </row>
    <row r="159" spans="1:4" ht="15" thickBot="1">
      <c r="A159" s="97">
        <v>39297</v>
      </c>
      <c r="B159" s="98">
        <v>1.3386</v>
      </c>
      <c r="C159" s="98">
        <v>2.0335999999999999</v>
      </c>
      <c r="D159" s="3">
        <f>IF(C159&lt;MAX($C$3:C159),C159/MAX($C$3:C159)-1,0)</f>
        <v>0</v>
      </c>
    </row>
    <row r="160" spans="1:4" ht="15" thickBot="1">
      <c r="A160" s="97">
        <v>39300</v>
      </c>
      <c r="B160" s="98">
        <v>1.3576999999999999</v>
      </c>
      <c r="C160" s="98">
        <v>2.0527000000000002</v>
      </c>
      <c r="D160" s="3">
        <f>IF(C160&lt;MAX($C$3:C160),C160/MAX($C$3:C160)-1,0)</f>
        <v>0</v>
      </c>
    </row>
    <row r="161" spans="1:4" ht="15" thickBot="1">
      <c r="A161" s="97">
        <v>39301</v>
      </c>
      <c r="B161" s="98">
        <v>1.3641000000000001</v>
      </c>
      <c r="C161" s="98">
        <v>2.0590999999999999</v>
      </c>
      <c r="D161" s="3">
        <f>IF(C161&lt;MAX($C$3:C161),C161/MAX($C$3:C161)-1,0)</f>
        <v>0</v>
      </c>
    </row>
    <row r="162" spans="1:4" ht="15" thickBot="1">
      <c r="A162" s="97">
        <v>39302</v>
      </c>
      <c r="B162" s="98">
        <v>1.3412999999999999</v>
      </c>
      <c r="C162" s="98">
        <v>2.0363000000000002</v>
      </c>
      <c r="D162" s="3">
        <f>IF(C162&lt;MAX($C$3:C162),C162/MAX($C$3:C162)-1,0)</f>
        <v>-1.10727987955902E-2</v>
      </c>
    </row>
    <row r="163" spans="1:4" ht="15" thickBot="1">
      <c r="A163" s="97">
        <v>39303</v>
      </c>
      <c r="B163" s="98">
        <v>1.3796999999999999</v>
      </c>
      <c r="C163" s="98">
        <v>2.0747</v>
      </c>
      <c r="D163" s="3">
        <f>IF(C163&lt;MAX($C$3:C163),C163/MAX($C$3:C163)-1,0)</f>
        <v>0</v>
      </c>
    </row>
    <row r="164" spans="1:4" ht="15" thickBot="1">
      <c r="A164" s="97">
        <v>39304</v>
      </c>
      <c r="B164" s="98">
        <v>1.3587</v>
      </c>
      <c r="C164" s="98">
        <v>2.0537000000000001</v>
      </c>
      <c r="D164" s="3">
        <f>IF(C164&lt;MAX($C$3:C164),C164/MAX($C$3:C164)-1,0)</f>
        <v>-1.0121945341495131E-2</v>
      </c>
    </row>
    <row r="165" spans="1:4" ht="15" thickBot="1">
      <c r="A165" s="97">
        <v>39307</v>
      </c>
      <c r="B165" s="98">
        <v>1.3492999999999999</v>
      </c>
      <c r="C165" s="98">
        <v>2.0442999999999998</v>
      </c>
      <c r="D165" s="3">
        <f>IF(C165&lt;MAX($C$3:C165),C165/MAX($C$3:C165)-1,0)</f>
        <v>-1.4652720875307335E-2</v>
      </c>
    </row>
    <row r="166" spans="1:4" ht="15" thickBot="1">
      <c r="A166" s="97">
        <v>39308</v>
      </c>
      <c r="B166" s="98">
        <v>1.3646</v>
      </c>
      <c r="C166" s="98">
        <v>2.0596000000000001</v>
      </c>
      <c r="D166" s="3">
        <f>IF(C166&lt;MAX($C$3:C166),C166/MAX($C$3:C166)-1,0)</f>
        <v>-7.27816069793219E-3</v>
      </c>
    </row>
    <row r="167" spans="1:4" ht="15" thickBot="1">
      <c r="A167" s="97">
        <v>39309</v>
      </c>
      <c r="B167" s="98">
        <v>1.3656999999999999</v>
      </c>
      <c r="C167" s="98">
        <v>2.0607000000000002</v>
      </c>
      <c r="D167" s="3">
        <f>IF(C167&lt;MAX($C$3:C167),C167/MAX($C$3:C167)-1,0)</f>
        <v>-6.747963560996717E-3</v>
      </c>
    </row>
    <row r="168" spans="1:4" ht="15" thickBot="1">
      <c r="A168" s="97">
        <v>39310</v>
      </c>
      <c r="B168" s="98">
        <v>1.3374999999999999</v>
      </c>
      <c r="C168" s="98">
        <v>2.0325000000000002</v>
      </c>
      <c r="D168" s="3">
        <f>IF(C168&lt;MAX($C$3:C168),C168/MAX($C$3:C168)-1,0)</f>
        <v>-2.0340290162432995E-2</v>
      </c>
    </row>
    <row r="169" spans="1:4" ht="15" thickBot="1">
      <c r="A169" s="97">
        <v>39311</v>
      </c>
      <c r="B169" s="98">
        <v>1.3106</v>
      </c>
      <c r="C169" s="98">
        <v>2.0055999999999998</v>
      </c>
      <c r="D169" s="3">
        <f>IF(C169&lt;MAX($C$3:C169),C169/MAX($C$3:C169)-1,0)</f>
        <v>-3.3306020147491289E-2</v>
      </c>
    </row>
    <row r="170" spans="1:4" ht="15" thickBot="1">
      <c r="A170" s="97">
        <v>39314</v>
      </c>
      <c r="B170" s="98">
        <v>1.3765000000000001</v>
      </c>
      <c r="C170" s="98">
        <v>2.0714999999999999</v>
      </c>
      <c r="D170" s="3">
        <f>IF(C170&lt;MAX($C$3:C170),C170/MAX($C$3:C170)-1,0)</f>
        <v>-1.5423916710850527E-3</v>
      </c>
    </row>
    <row r="171" spans="1:4" ht="15" thickBot="1">
      <c r="A171" s="97">
        <v>39315</v>
      </c>
      <c r="B171" s="98">
        <v>1.3991</v>
      </c>
      <c r="C171" s="98">
        <v>2.0941000000000001</v>
      </c>
      <c r="D171" s="3">
        <f>IF(C171&lt;MAX($C$3:C171),C171/MAX($C$3:C171)-1,0)</f>
        <v>0</v>
      </c>
    </row>
    <row r="172" spans="1:4" ht="15" thickBot="1">
      <c r="A172" s="97">
        <v>39316</v>
      </c>
      <c r="B172" s="98">
        <v>1.4287000000000001</v>
      </c>
      <c r="C172" s="98">
        <v>2.1236999999999999</v>
      </c>
      <c r="D172" s="3">
        <f>IF(C172&lt;MAX($C$3:C172),C172/MAX($C$3:C172)-1,0)</f>
        <v>0</v>
      </c>
    </row>
    <row r="173" spans="1:4" ht="15" thickBot="1">
      <c r="A173" s="97">
        <v>39317</v>
      </c>
      <c r="B173" s="98">
        <v>1.4573</v>
      </c>
      <c r="C173" s="98">
        <v>2.1522999999999999</v>
      </c>
      <c r="D173" s="3">
        <f>IF(C173&lt;MAX($C$3:C173),C173/MAX($C$3:C173)-1,0)</f>
        <v>0</v>
      </c>
    </row>
    <row r="174" spans="1:4" ht="15" thickBot="1">
      <c r="A174" s="101">
        <v>39318</v>
      </c>
      <c r="B174" s="98">
        <v>1.4704999999999999</v>
      </c>
      <c r="C174" s="98">
        <v>2.1655000000000002</v>
      </c>
      <c r="D174" s="3">
        <f>IF(C174&lt;MAX($C$3:C174),C174/MAX($C$3:C174)-1,0)</f>
        <v>0</v>
      </c>
    </row>
    <row r="175" spans="1:4" ht="15" thickBot="1">
      <c r="A175" s="97">
        <v>39321</v>
      </c>
      <c r="B175" s="98">
        <v>1.4773000000000001</v>
      </c>
      <c r="C175" s="98">
        <v>2.1722999999999999</v>
      </c>
      <c r="D175" s="3">
        <f>IF(C175&lt;MAX($C$3:C175),C175/MAX($C$3:C175)-1,0)</f>
        <v>0</v>
      </c>
    </row>
    <row r="176" spans="1:4" ht="15" thickBot="1">
      <c r="A176" s="97">
        <v>39322</v>
      </c>
      <c r="B176" s="98">
        <v>1.4814000000000001</v>
      </c>
      <c r="C176" s="98">
        <v>2.1764000000000001</v>
      </c>
      <c r="D176" s="3">
        <f>IF(C176&lt;MAX($C$3:C176),C176/MAX($C$3:C176)-1,0)</f>
        <v>0</v>
      </c>
    </row>
    <row r="177" spans="1:4" ht="15" thickBot="1">
      <c r="A177" s="97">
        <v>39323</v>
      </c>
      <c r="B177" s="98">
        <v>1.4581999999999999</v>
      </c>
      <c r="C177" s="98">
        <v>2.1532</v>
      </c>
      <c r="D177" s="3">
        <f>IF(C177&lt;MAX($C$3:C177),C177/MAX($C$3:C177)-1,0)</f>
        <v>-1.0659805182870796E-2</v>
      </c>
    </row>
    <row r="178" spans="1:4" ht="15" thickBot="1">
      <c r="A178" s="97">
        <v>39324</v>
      </c>
      <c r="B178" s="98">
        <v>1.4706999999999999</v>
      </c>
      <c r="C178" s="98">
        <v>2.1657000000000002</v>
      </c>
      <c r="D178" s="3">
        <f>IF(C178&lt;MAX($C$3:C178),C178/MAX($C$3:C178)-1,0)</f>
        <v>-4.9163756662378155E-3</v>
      </c>
    </row>
    <row r="179" spans="1:4" ht="15" thickBot="1">
      <c r="A179" s="97">
        <v>39325</v>
      </c>
      <c r="B179" s="98">
        <v>1.4847999999999999</v>
      </c>
      <c r="C179" s="98">
        <v>2.1798000000000002</v>
      </c>
      <c r="D179" s="3">
        <f>IF(C179&lt;MAX($C$3:C179),C179/MAX($C$3:C179)-1,0)</f>
        <v>0</v>
      </c>
    </row>
    <row r="180" spans="1:4" ht="15" thickBot="1">
      <c r="A180" s="97">
        <v>39328</v>
      </c>
      <c r="B180" s="98">
        <v>1.5115000000000001</v>
      </c>
      <c r="C180" s="98">
        <v>2.2065000000000001</v>
      </c>
      <c r="D180" s="3">
        <f>IF(C180&lt;MAX($C$3:C180),C180/MAX($C$3:C180)-1,0)</f>
        <v>0</v>
      </c>
    </row>
    <row r="181" spans="1:4" ht="15" thickBot="1">
      <c r="A181" s="97">
        <v>39329</v>
      </c>
      <c r="B181" s="98">
        <v>1.2549999999999999</v>
      </c>
      <c r="C181" s="98">
        <v>2.19</v>
      </c>
      <c r="D181" s="3">
        <f>IF(C181&lt;MAX($C$3:C181),C181/MAX($C$3:C181)-1,0)</f>
        <v>-7.4779061862679796E-3</v>
      </c>
    </row>
    <row r="182" spans="1:4" ht="15" thickBot="1">
      <c r="A182" s="97">
        <v>39330</v>
      </c>
      <c r="B182" s="98">
        <v>1.2513000000000001</v>
      </c>
      <c r="C182" s="98">
        <v>2.1863000000000001</v>
      </c>
      <c r="D182" s="3">
        <f>IF(C182&lt;MAX($C$3:C182),C182/MAX($C$3:C182)-1,0)</f>
        <v>-9.1547699977340136E-3</v>
      </c>
    </row>
    <row r="183" spans="1:4" ht="15" thickBot="1">
      <c r="A183" s="97">
        <v>39331</v>
      </c>
      <c r="B183" s="98">
        <v>1.2579</v>
      </c>
      <c r="C183" s="98">
        <v>2.1928999999999998</v>
      </c>
      <c r="D183" s="3">
        <f>IF(C183&lt;MAX($C$3:C183),C183/MAX($C$3:C183)-1,0)</f>
        <v>-6.1636075232269771E-3</v>
      </c>
    </row>
    <row r="184" spans="1:4" ht="15" thickBot="1">
      <c r="A184" s="97">
        <v>39332</v>
      </c>
      <c r="B184" s="98">
        <v>1.2371000000000001</v>
      </c>
      <c r="C184" s="98">
        <v>2.1720999999999999</v>
      </c>
      <c r="D184" s="3">
        <f>IF(C184&lt;MAX($C$3:C184),C184/MAX($C$3:C184)-1,0)</f>
        <v>-1.5590301382279681E-2</v>
      </c>
    </row>
    <row r="185" spans="1:4" ht="15" thickBot="1">
      <c r="A185" s="97">
        <v>39335</v>
      </c>
      <c r="B185" s="98">
        <v>1.2476</v>
      </c>
      <c r="C185" s="98">
        <v>2.1825999999999999</v>
      </c>
      <c r="D185" s="3">
        <f>IF(C185&lt;MAX($C$3:C185),C185/MAX($C$3:C185)-1,0)</f>
        <v>-1.0831633809200159E-2</v>
      </c>
    </row>
    <row r="186" spans="1:4" ht="15" thickBot="1">
      <c r="A186" s="97">
        <v>39336</v>
      </c>
      <c r="B186" s="98">
        <v>1.2122999999999999</v>
      </c>
      <c r="C186" s="98">
        <v>2.1473</v>
      </c>
      <c r="D186" s="3">
        <f>IF(C186&lt;MAX($C$3:C186),C186/MAX($C$3:C186)-1,0)</f>
        <v>-2.6829820983457986E-2</v>
      </c>
    </row>
    <row r="187" spans="1:4" ht="15" thickBot="1">
      <c r="A187" s="97">
        <v>39337</v>
      </c>
      <c r="B187" s="98">
        <v>1.2295</v>
      </c>
      <c r="C187" s="98">
        <v>2.1644999999999999</v>
      </c>
      <c r="D187" s="3">
        <f>IF(C187&lt;MAX($C$3:C187),C187/MAX($C$3:C187)-1,0)</f>
        <v>-1.9034670292318312E-2</v>
      </c>
    </row>
    <row r="188" spans="1:4" ht="15" thickBot="1">
      <c r="A188" s="97">
        <v>39338</v>
      </c>
      <c r="B188" s="98">
        <v>1.2639</v>
      </c>
      <c r="C188" s="98">
        <v>2.1989000000000001</v>
      </c>
      <c r="D188" s="3">
        <f>IF(C188&lt;MAX($C$3:C188),C188/MAX($C$3:C188)-1,0)</f>
        <v>-3.44436891003852E-3</v>
      </c>
    </row>
    <row r="189" spans="1:4" ht="15" thickBot="1">
      <c r="A189" s="97">
        <v>39339</v>
      </c>
      <c r="B189" s="98">
        <v>1.2735000000000001</v>
      </c>
      <c r="C189" s="98">
        <v>2.2084999999999999</v>
      </c>
      <c r="D189" s="3">
        <f>IF(C189&lt;MAX($C$3:C189),C189/MAX($C$3:C189)-1,0)</f>
        <v>0</v>
      </c>
    </row>
    <row r="190" spans="1:4" ht="15" thickBot="1">
      <c r="A190" s="97">
        <v>39342</v>
      </c>
      <c r="B190" s="98">
        <v>1.2917000000000001</v>
      </c>
      <c r="C190" s="98">
        <v>2.2267000000000001</v>
      </c>
      <c r="D190" s="3">
        <f>IF(C190&lt;MAX($C$3:C190),C190/MAX($C$3:C190)-1,0)</f>
        <v>0</v>
      </c>
    </row>
    <row r="191" spans="1:4" ht="15" thickBot="1">
      <c r="A191" s="97">
        <v>39343</v>
      </c>
      <c r="B191" s="98">
        <v>1.2765</v>
      </c>
      <c r="C191" s="98">
        <v>2.2115</v>
      </c>
      <c r="D191" s="3">
        <f>IF(C191&lt;MAX($C$3:C191),C191/MAX($C$3:C191)-1,0)</f>
        <v>-6.8262451160910897E-3</v>
      </c>
    </row>
    <row r="192" spans="1:4" ht="15" thickBot="1">
      <c r="A192" s="97">
        <v>39344</v>
      </c>
      <c r="B192" s="98">
        <v>1.2746999999999999</v>
      </c>
      <c r="C192" s="98">
        <v>2.2097000000000002</v>
      </c>
      <c r="D192" s="3">
        <f>IF(C192&lt;MAX($C$3:C192),C192/MAX($C$3:C192)-1,0)</f>
        <v>-7.6346162482596736E-3</v>
      </c>
    </row>
    <row r="193" spans="1:4" ht="15" thickBot="1">
      <c r="A193" s="97">
        <v>39345</v>
      </c>
      <c r="B193" s="98">
        <v>1.2950999999999999</v>
      </c>
      <c r="C193" s="98">
        <v>2.2301000000000002</v>
      </c>
      <c r="D193" s="3">
        <f>IF(C193&lt;MAX($C$3:C193),C193/MAX($C$3:C193)-1,0)</f>
        <v>0</v>
      </c>
    </row>
    <row r="194" spans="1:4" ht="15" thickBot="1">
      <c r="A194" s="101">
        <v>39346</v>
      </c>
      <c r="B194" s="98">
        <v>1.3008</v>
      </c>
      <c r="C194" s="98">
        <v>2.2357999999999998</v>
      </c>
      <c r="D194" s="3">
        <f>IF(C194&lt;MAX($C$3:C194),C194/MAX($C$3:C194)-1,0)</f>
        <v>0</v>
      </c>
    </row>
    <row r="195" spans="1:4" ht="15" thickBot="1">
      <c r="A195" s="97">
        <v>39349</v>
      </c>
      <c r="B195" s="98">
        <v>1.3072999999999999</v>
      </c>
      <c r="C195" s="98">
        <v>2.2423000000000002</v>
      </c>
      <c r="D195" s="3">
        <f>IF(C195&lt;MAX($C$3:C195),C195/MAX($C$3:C195)-1,0)</f>
        <v>0</v>
      </c>
    </row>
    <row r="196" spans="1:4" ht="15" thickBot="1">
      <c r="A196" s="97">
        <v>39350</v>
      </c>
      <c r="B196" s="98">
        <v>1.3087</v>
      </c>
      <c r="C196" s="98">
        <v>2.2437</v>
      </c>
      <c r="D196" s="3">
        <f>IF(C196&lt;MAX($C$3:C196),C196/MAX($C$3:C196)-1,0)</f>
        <v>0</v>
      </c>
    </row>
    <row r="197" spans="1:4" ht="15" thickBot="1">
      <c r="A197" s="97">
        <v>39351</v>
      </c>
      <c r="B197" s="98">
        <v>1.2927</v>
      </c>
      <c r="C197" s="98">
        <v>2.2277</v>
      </c>
      <c r="D197" s="3">
        <f>IF(C197&lt;MAX($C$3:C197),C197/MAX($C$3:C197)-1,0)</f>
        <v>-7.1310781298747905E-3</v>
      </c>
    </row>
    <row r="198" spans="1:4" ht="15" thickBot="1">
      <c r="A198" s="97">
        <v>39352</v>
      </c>
      <c r="B198" s="98">
        <v>1.3080000000000001</v>
      </c>
      <c r="C198" s="98">
        <v>2.2429999999999999</v>
      </c>
      <c r="D198" s="3">
        <f>IF(C198&lt;MAX($C$3:C198),C198/MAX($C$3:C198)-1,0)</f>
        <v>-3.1198466818205262E-4</v>
      </c>
    </row>
    <row r="199" spans="1:4" ht="15" thickBot="1">
      <c r="A199" s="97">
        <v>39353</v>
      </c>
      <c r="B199" s="98">
        <v>1.3448</v>
      </c>
      <c r="C199" s="98">
        <v>2.2797999999999998</v>
      </c>
      <c r="D199" s="3">
        <f>IF(C199&lt;MAX($C$3:C199),C199/MAX($C$3:C199)-1,0)</f>
        <v>0</v>
      </c>
    </row>
    <row r="200" spans="1:4" ht="15" thickBot="1">
      <c r="A200" s="97">
        <v>39355</v>
      </c>
      <c r="B200" s="98">
        <v>1.3447</v>
      </c>
      <c r="C200" s="98">
        <v>2.2797000000000001</v>
      </c>
      <c r="D200" s="3">
        <f>IF(C200&lt;MAX($C$3:C200),C200/MAX($C$3:C200)-1,0)</f>
        <v>-4.3863496797857948E-5</v>
      </c>
    </row>
    <row r="201" spans="1:4" ht="15" thickBot="1">
      <c r="A201" s="97">
        <v>39363</v>
      </c>
      <c r="B201" s="98">
        <v>1.3655999999999999</v>
      </c>
      <c r="C201" s="98">
        <v>2.3006000000000002</v>
      </c>
      <c r="D201" s="3">
        <f>IF(C201&lt;MAX($C$3:C201),C201/MAX($C$3:C201)-1,0)</f>
        <v>0</v>
      </c>
    </row>
    <row r="202" spans="1:4" ht="15" thickBot="1">
      <c r="A202" s="97">
        <v>39364</v>
      </c>
      <c r="B202" s="98">
        <v>1.3686</v>
      </c>
      <c r="C202" s="98">
        <v>2.3035999999999999</v>
      </c>
      <c r="D202" s="3">
        <f>IF(C202&lt;MAX($C$3:C202),C202/MAX($C$3:C202)-1,0)</f>
        <v>0</v>
      </c>
    </row>
    <row r="203" spans="1:4" ht="15" thickBot="1">
      <c r="A203" s="97">
        <v>39365</v>
      </c>
      <c r="B203" s="98">
        <v>1.3691</v>
      </c>
      <c r="C203" s="98">
        <v>2.3041</v>
      </c>
      <c r="D203" s="3">
        <f>IF(C203&lt;MAX($C$3:C203),C203/MAX($C$3:C203)-1,0)</f>
        <v>0</v>
      </c>
    </row>
    <row r="204" spans="1:4" ht="15" thickBot="1">
      <c r="A204" s="97">
        <v>39366</v>
      </c>
      <c r="B204" s="98">
        <v>1.3854</v>
      </c>
      <c r="C204" s="98">
        <v>2.3203999999999998</v>
      </c>
      <c r="D204" s="123">
        <f>IF(C204&lt;MAX($C$3:C204),C204/MAX($C$3:C204)-1,0)</f>
        <v>0</v>
      </c>
    </row>
    <row r="205" spans="1:4" ht="15" thickBot="1">
      <c r="A205" s="97">
        <v>39367</v>
      </c>
      <c r="B205" s="98">
        <v>1.373</v>
      </c>
      <c r="C205" s="98">
        <v>2.3079999999999998</v>
      </c>
      <c r="D205" s="123">
        <f>IF(C205&lt;MAX($C$3:C205),C205/MAX($C$3:C205)-1,0)</f>
        <v>-5.3439062230650203E-3</v>
      </c>
    </row>
    <row r="206" spans="1:4" ht="15" thickBot="1">
      <c r="A206" s="97">
        <v>39370</v>
      </c>
      <c r="B206" s="98">
        <v>1.3605</v>
      </c>
      <c r="C206" s="98">
        <v>2.2955000000000001</v>
      </c>
      <c r="D206" s="123">
        <f>IF(C206&lt;MAX($C$3:C206),C206/MAX($C$3:C206)-1,0)</f>
        <v>-1.0730908464057776E-2</v>
      </c>
    </row>
    <row r="207" spans="1:4" ht="15" thickBot="1">
      <c r="A207" s="97">
        <v>39371</v>
      </c>
      <c r="B207" s="98">
        <v>1.3774999999999999</v>
      </c>
      <c r="C207" s="98">
        <v>2.3125</v>
      </c>
      <c r="D207" s="123">
        <f>IF(C207&lt;MAX($C$3:C207),C207/MAX($C$3:C207)-1,0)</f>
        <v>-3.404585416307393E-3</v>
      </c>
    </row>
    <row r="208" spans="1:4" ht="15" thickBot="1">
      <c r="A208" s="97">
        <v>39372</v>
      </c>
      <c r="B208" s="98">
        <v>1.3623000000000001</v>
      </c>
      <c r="C208" s="98">
        <v>2.2972999999999999</v>
      </c>
      <c r="D208" s="123">
        <f>IF(C208&lt;MAX($C$3:C208),C208/MAX($C$3:C208)-1,0)</f>
        <v>-9.9551801413548802E-3</v>
      </c>
    </row>
    <row r="209" spans="1:4" ht="15" thickBot="1">
      <c r="A209" s="97">
        <v>39373</v>
      </c>
      <c r="B209" s="98">
        <v>1.3180000000000001</v>
      </c>
      <c r="C209" s="98">
        <v>2.2530000000000001</v>
      </c>
      <c r="D209" s="123">
        <f>IF(C209&lt;MAX($C$3:C209),C209/MAX($C$3:C209)-1,0)</f>
        <v>-2.9046716083433788E-2</v>
      </c>
    </row>
    <row r="210" spans="1:4" ht="15" thickBot="1">
      <c r="A210" s="97">
        <v>39374</v>
      </c>
      <c r="B210" s="98">
        <v>1.33</v>
      </c>
      <c r="C210" s="98">
        <v>2.2650000000000001</v>
      </c>
      <c r="D210" s="123">
        <f>IF(C210&lt;MAX($C$3:C210),C210/MAX($C$3:C210)-1,0)</f>
        <v>-2.3875193932080485E-2</v>
      </c>
    </row>
    <row r="211" spans="1:4" ht="15" thickBot="1">
      <c r="A211" s="97">
        <v>39377</v>
      </c>
      <c r="B211" s="98">
        <v>1.3113999999999999</v>
      </c>
      <c r="C211" s="98">
        <v>2.2464</v>
      </c>
      <c r="D211" s="123">
        <f>IF(C211&lt;MAX($C$3:C211),C211/MAX($C$3:C211)-1,0)</f>
        <v>-3.1891053266678071E-2</v>
      </c>
    </row>
    <row r="212" spans="1:4" ht="15" thickBot="1">
      <c r="A212" s="97">
        <v>39378</v>
      </c>
      <c r="B212" s="98">
        <v>1.3247</v>
      </c>
      <c r="C212" s="98">
        <v>2.2597</v>
      </c>
      <c r="D212" s="123">
        <f>IF(C212&lt;MAX($C$3:C212),C212/MAX($C$3:C212)-1,0)</f>
        <v>-2.6159282882261548E-2</v>
      </c>
    </row>
    <row r="213" spans="1:4" ht="15" thickBot="1">
      <c r="A213" s="97">
        <v>39379</v>
      </c>
      <c r="B213" s="98">
        <v>1.3399000000000001</v>
      </c>
      <c r="C213" s="98">
        <v>2.2749000000000001</v>
      </c>
      <c r="D213" s="123">
        <f>IF(C213&lt;MAX($C$3:C213),C213/MAX($C$3:C213)-1,0)</f>
        <v>-1.9608688157214171E-2</v>
      </c>
    </row>
    <row r="214" spans="1:4" ht="15" thickBot="1">
      <c r="A214" s="101">
        <v>39380</v>
      </c>
      <c r="B214" s="98">
        <v>1.3028999999999999</v>
      </c>
      <c r="C214" s="98">
        <v>2.2378999999999998</v>
      </c>
      <c r="D214" s="123">
        <f>IF(C214&lt;MAX($C$3:C214),C214/MAX($C$3:C214)-1,0)</f>
        <v>-3.5554214790553318E-2</v>
      </c>
    </row>
    <row r="215" spans="1:4" ht="15" thickBot="1">
      <c r="A215" s="97">
        <v>39381</v>
      </c>
      <c r="B215" s="98">
        <v>1.3161</v>
      </c>
      <c r="C215" s="98">
        <v>2.2511000000000001</v>
      </c>
      <c r="D215" s="123">
        <f>IF(C215&lt;MAX($C$3:C215),C215/MAX($C$3:C215)-1,0)</f>
        <v>-2.986554042406464E-2</v>
      </c>
    </row>
    <row r="216" spans="1:4" ht="15" thickBot="1">
      <c r="A216" s="97">
        <v>39384</v>
      </c>
      <c r="B216" s="98">
        <v>1.3331</v>
      </c>
      <c r="C216" s="98">
        <v>2.2681</v>
      </c>
      <c r="D216" s="123">
        <f>IF(C216&lt;MAX($C$3:C216),C216/MAX($C$3:C216)-1,0)</f>
        <v>-2.2539217376314369E-2</v>
      </c>
    </row>
    <row r="217" spans="1:4" ht="15" thickBot="1">
      <c r="A217" s="97">
        <v>39385</v>
      </c>
      <c r="B217" s="98">
        <v>1.3395999999999999</v>
      </c>
      <c r="C217" s="98">
        <v>2.2746</v>
      </c>
      <c r="D217" s="123">
        <f>IF(C217&lt;MAX($C$3:C217),C217/MAX($C$3:C217)-1,0)</f>
        <v>-1.9737976210998043E-2</v>
      </c>
    </row>
    <row r="218" spans="1:4" ht="15" thickBot="1">
      <c r="A218" s="97">
        <v>39386</v>
      </c>
      <c r="B218" s="98">
        <v>1.3615999999999999</v>
      </c>
      <c r="C218" s="98">
        <v>2.2966000000000002</v>
      </c>
      <c r="D218" s="123">
        <f>IF(C218&lt;MAX($C$3:C218),C218/MAX($C$3:C218)-1,0)</f>
        <v>-1.0256852266850358E-2</v>
      </c>
    </row>
    <row r="219" spans="1:4" ht="15" thickBot="1">
      <c r="A219" s="97">
        <v>39387</v>
      </c>
      <c r="B219" s="98">
        <v>1.3386</v>
      </c>
      <c r="C219" s="98">
        <v>2.2736000000000001</v>
      </c>
      <c r="D219" s="123">
        <f>IF(C219&lt;MAX($C$3:C219),C219/MAX($C$3:C219)-1,0)</f>
        <v>-2.0168936390277392E-2</v>
      </c>
    </row>
    <row r="220" spans="1:4" ht="15" thickBot="1">
      <c r="A220" s="97">
        <v>39388</v>
      </c>
      <c r="B220" s="98">
        <v>1.3047</v>
      </c>
      <c r="C220" s="98">
        <v>2.2397</v>
      </c>
      <c r="D220" s="123">
        <f>IF(C220&lt;MAX($C$3:C220),C220/MAX($C$3:C220)-1,0)</f>
        <v>-3.4778486467850311E-2</v>
      </c>
    </row>
    <row r="221" spans="1:4" ht="15" thickBot="1">
      <c r="A221" s="97">
        <v>39391</v>
      </c>
      <c r="B221" s="98">
        <v>1.2755000000000001</v>
      </c>
      <c r="C221" s="98">
        <v>2.2105000000000001</v>
      </c>
      <c r="D221" s="123">
        <f>IF(C221&lt;MAX($C$3:C221),C221/MAX($C$3:C221)-1,0)</f>
        <v>-4.7362523702809689E-2</v>
      </c>
    </row>
    <row r="222" spans="1:4" ht="15" thickBot="1">
      <c r="A222" s="97">
        <v>39392</v>
      </c>
      <c r="B222" s="98">
        <v>1.2675000000000001</v>
      </c>
      <c r="C222" s="98">
        <v>2.2025000000000001</v>
      </c>
      <c r="D222" s="123">
        <f>IF(C222&lt;MAX($C$3:C222),C222/MAX($C$3:C222)-1,0)</f>
        <v>-5.081020513704515E-2</v>
      </c>
    </row>
    <row r="223" spans="1:4" ht="15" thickBot="1">
      <c r="A223" s="97">
        <v>39393</v>
      </c>
      <c r="B223" s="98">
        <v>1.2811999999999999</v>
      </c>
      <c r="C223" s="98">
        <v>2.2162000000000002</v>
      </c>
      <c r="D223" s="123">
        <f>IF(C223&lt;MAX($C$3:C223),C223/MAX($C$3:C223)-1,0)</f>
        <v>-4.4906050680916909E-2</v>
      </c>
    </row>
    <row r="224" spans="1:4" ht="15" thickBot="1">
      <c r="A224" s="97">
        <v>39394</v>
      </c>
      <c r="B224" s="98">
        <v>1.2372000000000001</v>
      </c>
      <c r="C224" s="98">
        <v>2.1722000000000001</v>
      </c>
      <c r="D224" s="123">
        <f>IF(C224&lt;MAX($C$3:C224),C224/MAX($C$3:C224)-1,0)</f>
        <v>-6.3868298569212056E-2</v>
      </c>
    </row>
    <row r="225" spans="1:4" ht="15" thickBot="1">
      <c r="A225" s="97">
        <v>39395</v>
      </c>
      <c r="B225" s="98">
        <v>1.226</v>
      </c>
      <c r="C225" s="98">
        <v>2.161</v>
      </c>
      <c r="D225" s="123">
        <f>IF(C225&lt;MAX($C$3:C225),C225/MAX($C$3:C225)-1,0)</f>
        <v>-6.8695052577141813E-2</v>
      </c>
    </row>
    <row r="226" spans="1:4" ht="15" thickBot="1">
      <c r="A226" s="97">
        <v>39398</v>
      </c>
      <c r="B226" s="98">
        <v>1.2142999999999999</v>
      </c>
      <c r="C226" s="98">
        <v>2.1493000000000002</v>
      </c>
      <c r="D226" s="123">
        <f>IF(C226&lt;MAX($C$3:C226),C226/MAX($C$3:C226)-1,0)</f>
        <v>-7.3737286674711133E-2</v>
      </c>
    </row>
    <row r="227" spans="1:4" ht="15" thickBot="1">
      <c r="A227" s="97">
        <v>39399</v>
      </c>
      <c r="B227" s="98">
        <v>1.1963999999999999</v>
      </c>
      <c r="C227" s="98">
        <v>2.1314000000000002</v>
      </c>
      <c r="D227" s="123">
        <f>IF(C227&lt;MAX($C$3:C227),C227/MAX($C$3:C227)-1,0)</f>
        <v>-8.1451473883813019E-2</v>
      </c>
    </row>
    <row r="228" spans="1:4" ht="15" thickBot="1">
      <c r="A228" s="97">
        <v>39400</v>
      </c>
      <c r="B228" s="98">
        <v>1.2399</v>
      </c>
      <c r="C228" s="98">
        <v>2.1749000000000001</v>
      </c>
      <c r="D228" s="123">
        <f>IF(C228&lt;MAX($C$3:C228),C228/MAX($C$3:C228)-1,0)</f>
        <v>-6.2704706085157658E-2</v>
      </c>
    </row>
    <row r="229" spans="1:4" ht="15" thickBot="1">
      <c r="A229" s="97">
        <v>39401</v>
      </c>
      <c r="B229" s="98">
        <v>1.2242</v>
      </c>
      <c r="C229" s="98">
        <v>2.1591999999999998</v>
      </c>
      <c r="D229" s="123">
        <f>IF(C229&lt;MAX($C$3:C229),C229/MAX($C$3:C229)-1,0)</f>
        <v>-6.947078089984482E-2</v>
      </c>
    </row>
    <row r="230" spans="1:4" ht="15" thickBot="1">
      <c r="A230" s="97">
        <v>39402</v>
      </c>
      <c r="B230" s="98">
        <v>1.2038</v>
      </c>
      <c r="C230" s="98">
        <v>2.1387999999999998</v>
      </c>
      <c r="D230" s="123">
        <f>IF(C230&lt;MAX($C$3:C230),C230/MAX($C$3:C230)-1,0)</f>
        <v>-7.8262368557145301E-2</v>
      </c>
    </row>
    <row r="231" spans="1:4" ht="15" thickBot="1">
      <c r="A231" s="97">
        <v>39405</v>
      </c>
      <c r="B231" s="98">
        <v>1.1924999999999999</v>
      </c>
      <c r="C231" s="98">
        <v>2.1274999999999999</v>
      </c>
      <c r="D231" s="123">
        <f>IF(C231&lt;MAX($C$3:C231),C231/MAX($C$3:C231)-1,0)</f>
        <v>-8.3132218583002904E-2</v>
      </c>
    </row>
    <row r="232" spans="1:4" ht="15" thickBot="1">
      <c r="A232" s="97">
        <v>39406</v>
      </c>
      <c r="B232" s="98">
        <v>1.2077</v>
      </c>
      <c r="C232" s="98">
        <v>2.1427</v>
      </c>
      <c r="D232" s="123">
        <f>IF(C232&lt;MAX($C$3:C232),C232/MAX($C$3:C232)-1,0)</f>
        <v>-7.6581623857955416E-2</v>
      </c>
    </row>
    <row r="233" spans="1:4" ht="15" thickBot="1">
      <c r="A233" s="97">
        <v>39407</v>
      </c>
      <c r="B233" s="98">
        <v>1.1961999999999999</v>
      </c>
      <c r="C233" s="98">
        <v>2.1312000000000002</v>
      </c>
      <c r="D233" s="123">
        <f>IF(C233&lt;MAX($C$3:C233),C233/MAX($C$3:C233)-1,0)</f>
        <v>-8.1537665919668822E-2</v>
      </c>
    </row>
    <row r="234" spans="1:4" ht="15" thickBot="1">
      <c r="A234" s="101">
        <v>39408</v>
      </c>
      <c r="B234" s="98">
        <v>1.1476999999999999</v>
      </c>
      <c r="C234" s="98">
        <v>2.0827</v>
      </c>
      <c r="D234" s="123">
        <f>IF(C234&lt;MAX($C$3:C234),C234/MAX($C$3:C234)-1,0)</f>
        <v>-0.10243923461472149</v>
      </c>
    </row>
    <row r="235" spans="1:4" ht="15" thickBot="1">
      <c r="A235" s="97">
        <v>39409</v>
      </c>
      <c r="B235" s="98">
        <v>1.161</v>
      </c>
      <c r="C235" s="98">
        <v>2.0960000000000001</v>
      </c>
      <c r="D235" s="123">
        <f>IF(C235&lt;MAX($C$3:C235),C235/MAX($C$3:C235)-1,0)</f>
        <v>-9.6707464230304963E-2</v>
      </c>
    </row>
    <row r="236" spans="1:4" ht="15" thickBot="1">
      <c r="A236" s="97">
        <v>39412</v>
      </c>
      <c r="B236" s="98">
        <v>1.1541999999999999</v>
      </c>
      <c r="C236" s="98">
        <v>2.0891999999999999</v>
      </c>
      <c r="D236" s="123">
        <f>IF(C236&lt;MAX($C$3:C236),C236/MAX($C$3:C236)-1,0)</f>
        <v>-9.9637993449405271E-2</v>
      </c>
    </row>
    <row r="237" spans="1:4" ht="15" thickBot="1">
      <c r="A237" s="97">
        <v>39413</v>
      </c>
      <c r="B237" s="98">
        <v>1.1313</v>
      </c>
      <c r="C237" s="98">
        <v>2.0663</v>
      </c>
      <c r="D237" s="123">
        <f>IF(C237&lt;MAX($C$3:C237),C237/MAX($C$3:C237)-1,0)</f>
        <v>-0.10950698155490424</v>
      </c>
    </row>
    <row r="238" spans="1:4" ht="15" thickBot="1">
      <c r="A238" s="97">
        <v>39414</v>
      </c>
      <c r="B238" s="98">
        <v>1.1194</v>
      </c>
      <c r="C238" s="98">
        <v>2.0543999999999998</v>
      </c>
      <c r="D238" s="123">
        <f>IF(C238&lt;MAX($C$3:C238),C238/MAX($C$3:C238)-1,0)</f>
        <v>-0.11463540768832958</v>
      </c>
    </row>
    <row r="239" spans="1:4" ht="15" thickBot="1">
      <c r="A239" s="97">
        <v>39415</v>
      </c>
      <c r="B239" s="98">
        <v>1.1519999999999999</v>
      </c>
      <c r="C239" s="98">
        <v>2.0870000000000002</v>
      </c>
      <c r="D239" s="123">
        <f>IF(C239&lt;MAX($C$3:C239),C239/MAX($C$3:C239)-1,0)</f>
        <v>-0.10058610584381988</v>
      </c>
    </row>
    <row r="240" spans="1:4" ht="15" thickBot="1">
      <c r="A240" s="97">
        <v>39416</v>
      </c>
      <c r="B240" s="98">
        <v>1.1336999999999999</v>
      </c>
      <c r="C240" s="98">
        <v>2.0687000000000002</v>
      </c>
      <c r="D240" s="123">
        <f>IF(C240&lt;MAX($C$3:C240),C240/MAX($C$3:C240)-1,0)</f>
        <v>-0.10847267712463349</v>
      </c>
    </row>
    <row r="241" spans="1:4" ht="15" thickBot="1">
      <c r="A241" s="97">
        <v>39419</v>
      </c>
      <c r="B241" s="98">
        <v>1.1432</v>
      </c>
      <c r="C241" s="98">
        <v>2.0781999999999998</v>
      </c>
      <c r="D241" s="123">
        <f>IF(C241&lt;MAX($C$3:C241),C241/MAX($C$3:C241)-1,0)</f>
        <v>-0.104378555421479</v>
      </c>
    </row>
    <row r="242" spans="1:4" ht="15" thickBot="1">
      <c r="A242" s="97">
        <v>39420</v>
      </c>
      <c r="B242" s="98">
        <v>1.1548</v>
      </c>
      <c r="C242" s="98">
        <v>2.0897999999999999</v>
      </c>
      <c r="D242" s="123">
        <f>IF(C242&lt;MAX($C$3:C242),C242/MAX($C$3:C242)-1,0)</f>
        <v>-9.9379417341837639E-2</v>
      </c>
    </row>
    <row r="243" spans="1:4" ht="15" thickBot="1">
      <c r="A243" s="97">
        <v>39421</v>
      </c>
      <c r="B243" s="98">
        <v>1.1774</v>
      </c>
      <c r="C243" s="98">
        <v>2.1124000000000001</v>
      </c>
      <c r="D243" s="123">
        <f>IF(C243&lt;MAX($C$3:C243),C243/MAX($C$3:C243)-1,0)</f>
        <v>-8.9639717290122323E-2</v>
      </c>
    </row>
    <row r="244" spans="1:4" ht="15" thickBot="1">
      <c r="A244" s="97">
        <v>39422</v>
      </c>
      <c r="B244" s="98">
        <v>1.1821999999999999</v>
      </c>
      <c r="C244" s="98">
        <v>2.1172</v>
      </c>
      <c r="D244" s="123">
        <f>IF(C244&lt;MAX($C$3:C244),C244/MAX($C$3:C244)-1,0)</f>
        <v>-8.7571108429581046E-2</v>
      </c>
    </row>
    <row r="245" spans="1:4" ht="15" thickBot="1">
      <c r="A245" s="97">
        <v>39423</v>
      </c>
      <c r="B245" s="98">
        <v>1.1943999999999999</v>
      </c>
      <c r="C245" s="98">
        <v>2.1294</v>
      </c>
      <c r="D245" s="123">
        <f>IF(C245&lt;MAX($C$3:C245),C245/MAX($C$3:C245)-1,0)</f>
        <v>-8.231339424237194E-2</v>
      </c>
    </row>
    <row r="246" spans="1:4" ht="15" thickBot="1">
      <c r="A246" s="97">
        <v>39426</v>
      </c>
      <c r="B246" s="98">
        <v>1.2134</v>
      </c>
      <c r="C246" s="98">
        <v>2.1484000000000001</v>
      </c>
      <c r="D246" s="123">
        <f>IF(C246&lt;MAX($C$3:C246),C246/MAX($C$3:C246)-1,0)</f>
        <v>-7.4125150836062637E-2</v>
      </c>
    </row>
    <row r="247" spans="1:4" ht="15" thickBot="1">
      <c r="A247" s="97">
        <v>39427</v>
      </c>
      <c r="B247" s="98">
        <v>1.2177</v>
      </c>
      <c r="C247" s="98">
        <v>2.1526999999999998</v>
      </c>
      <c r="D247" s="123">
        <f>IF(C247&lt;MAX($C$3:C247),C247/MAX($C$3:C247)-1,0)</f>
        <v>-7.2272022065161146E-2</v>
      </c>
    </row>
    <row r="248" spans="1:4" ht="15" thickBot="1">
      <c r="A248" s="97">
        <v>39428</v>
      </c>
      <c r="B248" s="98">
        <v>1.1977</v>
      </c>
      <c r="C248" s="98">
        <v>2.1326999999999998</v>
      </c>
      <c r="D248" s="123">
        <f>IF(C248&lt;MAX($C$3:C248),C248/MAX($C$3:C248)-1,0)</f>
        <v>-8.0891225650749909E-2</v>
      </c>
    </row>
    <row r="249" spans="1:4" ht="15" thickBot="1">
      <c r="A249" s="97">
        <v>39429</v>
      </c>
      <c r="B249" s="98">
        <v>1.1568000000000001</v>
      </c>
      <c r="C249" s="98">
        <v>2.0918000000000001</v>
      </c>
      <c r="D249" s="123">
        <f>IF(C249&lt;MAX($C$3:C249),C249/MAX($C$3:C249)-1,0)</f>
        <v>-9.8517496983278607E-2</v>
      </c>
    </row>
    <row r="250" spans="1:4" ht="15" thickBot="1">
      <c r="A250" s="97">
        <v>39430</v>
      </c>
      <c r="B250" s="98">
        <v>1.181</v>
      </c>
      <c r="C250" s="98">
        <v>2.1160000000000001</v>
      </c>
      <c r="D250" s="123">
        <f>IF(C250&lt;MAX($C$3:C250),C250/MAX($C$3:C250)-1,0)</f>
        <v>-8.808826064471631E-2</v>
      </c>
    </row>
    <row r="251" spans="1:4" ht="15" thickBot="1">
      <c r="A251" s="97">
        <v>39433</v>
      </c>
      <c r="B251" s="98">
        <v>1.1559999999999999</v>
      </c>
      <c r="C251" s="98">
        <v>2.0910000000000002</v>
      </c>
      <c r="D251" s="123">
        <f>IF(C251&lt;MAX($C$3:C251),C251/MAX($C$3:C251)-1,0)</f>
        <v>-9.8862265126702153E-2</v>
      </c>
    </row>
    <row r="252" spans="1:4" ht="15" thickBot="1">
      <c r="A252" s="97">
        <v>39434</v>
      </c>
      <c r="B252" s="98">
        <v>1.1484000000000001</v>
      </c>
      <c r="C252" s="98">
        <v>2.0834000000000001</v>
      </c>
      <c r="D252" s="123">
        <f>IF(C252&lt;MAX($C$3:C252),C252/MAX($C$3:C252)-1,0)</f>
        <v>-0.1021375624892259</v>
      </c>
    </row>
    <row r="253" spans="1:4" ht="15" thickBot="1">
      <c r="A253" s="97">
        <v>39435</v>
      </c>
      <c r="B253" s="98">
        <v>1.169</v>
      </c>
      <c r="C253" s="98">
        <v>2.1040000000000001</v>
      </c>
      <c r="D253" s="123">
        <f>IF(C253&lt;MAX($C$3:C253),C253/MAX($C$3:C253)-1,0)</f>
        <v>-9.3259782796069501E-2</v>
      </c>
    </row>
    <row r="254" spans="1:4" ht="15" thickBot="1">
      <c r="A254" s="101">
        <v>39436</v>
      </c>
      <c r="B254" s="98">
        <v>1.1884999999999999</v>
      </c>
      <c r="C254" s="98">
        <v>2.1234999999999999</v>
      </c>
      <c r="D254" s="123">
        <f>IF(C254&lt;MAX($C$3:C254),C254/MAX($C$3:C254)-1,0)</f>
        <v>-8.4856059300120634E-2</v>
      </c>
    </row>
    <row r="255" spans="1:4" ht="15" thickBot="1">
      <c r="A255" s="97">
        <v>39437</v>
      </c>
      <c r="B255" s="98">
        <v>1.2018</v>
      </c>
      <c r="C255" s="98">
        <v>2.1368</v>
      </c>
      <c r="D255" s="123">
        <f>IF(C255&lt;MAX($C$3:C255),C255/MAX($C$3:C255)-1,0)</f>
        <v>-7.9124288915704111E-2</v>
      </c>
    </row>
    <row r="256" spans="1:4" ht="15" thickBot="1">
      <c r="A256" s="97">
        <v>39440</v>
      </c>
      <c r="B256" s="98">
        <v>1.2264999999999999</v>
      </c>
      <c r="C256" s="98">
        <v>2.1615000000000002</v>
      </c>
      <c r="D256" s="123">
        <f>IF(C256&lt;MAX($C$3:C256),C256/MAX($C$3:C256)-1,0)</f>
        <v>-6.8479572487502027E-2</v>
      </c>
    </row>
    <row r="257" spans="1:4" ht="15" thickBot="1">
      <c r="A257" s="97">
        <v>39441</v>
      </c>
      <c r="B257" s="98">
        <v>1.228</v>
      </c>
      <c r="C257" s="98">
        <v>2.1629999999999998</v>
      </c>
      <c r="D257" s="123">
        <f>IF(C257&lt;MAX($C$3:C257),C257/MAX($C$3:C257)-1,0)</f>
        <v>-6.7833132218583003E-2</v>
      </c>
    </row>
    <row r="258" spans="1:4" ht="15" thickBot="1">
      <c r="A258" s="97">
        <v>39442</v>
      </c>
      <c r="B258" s="98">
        <v>1.2347999999999999</v>
      </c>
      <c r="C258" s="98">
        <v>2.1698</v>
      </c>
      <c r="D258" s="123">
        <f>IF(C258&lt;MAX($C$3:C258),C258/MAX($C$3:C258)-1,0)</f>
        <v>-6.4902602999482806E-2</v>
      </c>
    </row>
    <row r="259" spans="1:4" ht="15" thickBot="1">
      <c r="A259" s="97">
        <v>39443</v>
      </c>
      <c r="B259" s="98">
        <v>1.2539</v>
      </c>
      <c r="C259" s="98">
        <v>2.1888999999999998</v>
      </c>
      <c r="D259" s="123">
        <f>IF(C259&lt;MAX($C$3:C259),C259/MAX($C$3:C259)-1,0)</f>
        <v>-5.6671263575245656E-2</v>
      </c>
    </row>
    <row r="260" spans="1:4" ht="15" thickBot="1">
      <c r="A260" s="97">
        <v>39444</v>
      </c>
      <c r="B260" s="98">
        <v>1.2539</v>
      </c>
      <c r="C260" s="98">
        <v>2.1888999999999998</v>
      </c>
      <c r="D260" s="123">
        <f>IF(C260&lt;MAX($C$3:C260),C260/MAX($C$3:C260)-1,0)</f>
        <v>-5.6671263575245656E-2</v>
      </c>
    </row>
    <row r="261" spans="1:4" ht="15" thickBot="1">
      <c r="A261" s="97">
        <v>39445</v>
      </c>
      <c r="B261" s="98">
        <v>1.2538</v>
      </c>
      <c r="C261" s="98">
        <v>2.1888000000000001</v>
      </c>
      <c r="D261" s="123">
        <f>IF(C261&lt;MAX($C$3:C261),C261/MAX($C$3:C261)-1,0)</f>
        <v>-5.6714359593173502E-2</v>
      </c>
    </row>
    <row r="262" spans="1:4" ht="15" thickBot="1">
      <c r="A262" s="97">
        <v>39447</v>
      </c>
      <c r="B262" s="98">
        <v>1.2537</v>
      </c>
      <c r="C262" s="98">
        <v>2.1886999999999999</v>
      </c>
      <c r="D262" s="123">
        <f>IF(C262&lt;MAX($C$3:C262),C262/MAX($C$3:C262)-1,0)</f>
        <v>-5.6757455611101459E-2</v>
      </c>
    </row>
    <row r="263" spans="1:4" ht="15" thickBot="1">
      <c r="A263" s="97">
        <v>39449</v>
      </c>
      <c r="B263" s="98">
        <v>1.2653000000000001</v>
      </c>
      <c r="C263" s="98">
        <v>2.2002999999999999</v>
      </c>
      <c r="D263" s="123">
        <f>IF(C263&lt;MAX($C$3:C263),C263/MAX($C$3:C263)-1,0)</f>
        <v>-5.1758317531460096E-2</v>
      </c>
    </row>
    <row r="264" spans="1:4" ht="15" thickBot="1">
      <c r="A264" s="97">
        <v>39450</v>
      </c>
      <c r="B264" s="98">
        <v>1.2642</v>
      </c>
      <c r="C264" s="98">
        <v>2.1991999999999998</v>
      </c>
      <c r="D264" s="123">
        <f>IF(C264&lt;MAX($C$3:C264),C264/MAX($C$3:C264)-1,0)</f>
        <v>-5.2232373728667514E-2</v>
      </c>
    </row>
    <row r="265" spans="1:4" ht="15" thickBot="1">
      <c r="A265" s="97">
        <v>39451</v>
      </c>
      <c r="B265" s="98">
        <v>1.2798</v>
      </c>
      <c r="C265" s="98">
        <v>2.2147999999999999</v>
      </c>
      <c r="D265" s="123">
        <f>IF(C265&lt;MAX($C$3:C265),C265/MAX($C$3:C265)-1,0)</f>
        <v>-4.5509394931908309E-2</v>
      </c>
    </row>
    <row r="266" spans="1:4" ht="15" thickBot="1">
      <c r="A266" s="97">
        <v>39454</v>
      </c>
      <c r="B266" s="98">
        <v>1.2961</v>
      </c>
      <c r="C266" s="98">
        <v>2.2311000000000001</v>
      </c>
      <c r="D266" s="123">
        <f>IF(C266&lt;MAX($C$3:C266),C266/MAX($C$3:C266)-1,0)</f>
        <v>-3.8484744009653404E-2</v>
      </c>
    </row>
    <row r="267" spans="1:4" ht="15" thickBot="1">
      <c r="A267" s="97">
        <v>39455</v>
      </c>
      <c r="B267" s="98">
        <v>1.2936000000000001</v>
      </c>
      <c r="C267" s="98">
        <v>2.2286000000000001</v>
      </c>
      <c r="D267" s="123">
        <f>IF(C267&lt;MAX($C$3:C267),C267/MAX($C$3:C267)-1,0)</f>
        <v>-3.9562144457852E-2</v>
      </c>
    </row>
    <row r="268" spans="1:4" ht="15" thickBot="1">
      <c r="A268" s="97">
        <v>39456</v>
      </c>
      <c r="B268" s="98">
        <v>1.3111999999999999</v>
      </c>
      <c r="C268" s="98">
        <v>2.2462</v>
      </c>
      <c r="D268" s="123">
        <f>IF(C268&lt;MAX($C$3:C268),C268/MAX($C$3:C268)-1,0)</f>
        <v>-3.1977245302533985E-2</v>
      </c>
    </row>
    <row r="269" spans="1:4" ht="15" thickBot="1">
      <c r="A269" s="97">
        <v>39457</v>
      </c>
      <c r="B269" s="98">
        <v>1.3260000000000001</v>
      </c>
      <c r="C269" s="98">
        <v>2.2610000000000001</v>
      </c>
      <c r="D269" s="123">
        <f>IF(C269&lt;MAX($C$3:C269),C269/MAX($C$3:C269)-1,0)</f>
        <v>-2.5599034649198327E-2</v>
      </c>
    </row>
    <row r="270" spans="1:4" ht="15" thickBot="1">
      <c r="A270" s="97">
        <v>39458</v>
      </c>
      <c r="B270" s="98">
        <v>1.3365</v>
      </c>
      <c r="C270" s="98">
        <v>2.2715000000000001</v>
      </c>
      <c r="D270" s="123">
        <f>IF(C270&lt;MAX($C$3:C270),C270/MAX($C$3:C270)-1,0)</f>
        <v>-2.107395276676427E-2</v>
      </c>
    </row>
    <row r="271" spans="1:4" ht="15" thickBot="1">
      <c r="A271" s="97">
        <v>39461</v>
      </c>
      <c r="B271" s="98">
        <v>1.3428</v>
      </c>
      <c r="C271" s="98">
        <v>2.2778</v>
      </c>
      <c r="D271" s="123">
        <f>IF(C271&lt;MAX($C$3:C271),C271/MAX($C$3:C271)-1,0)</f>
        <v>-1.8358903637303858E-2</v>
      </c>
    </row>
    <row r="272" spans="1:4" ht="15" thickBot="1">
      <c r="A272" s="97">
        <v>39462</v>
      </c>
      <c r="B272" s="98">
        <v>1.3335999999999999</v>
      </c>
      <c r="C272" s="98">
        <v>2.2686000000000002</v>
      </c>
      <c r="D272" s="123">
        <f>IF(C272&lt;MAX($C$3:C272),C272/MAX($C$3:C272)-1,0)</f>
        <v>-2.2323737286674583E-2</v>
      </c>
    </row>
    <row r="273" spans="1:4" ht="15" thickBot="1">
      <c r="A273" s="97">
        <v>39463</v>
      </c>
      <c r="B273" s="98">
        <v>1.2930999999999999</v>
      </c>
      <c r="C273" s="98">
        <v>2.2281</v>
      </c>
      <c r="D273" s="123">
        <f>IF(C273&lt;MAX($C$3:C273),C273/MAX($C$3:C273)-1,0)</f>
        <v>-3.9777624547491786E-2</v>
      </c>
    </row>
    <row r="274" spans="1:4" ht="15" thickBot="1">
      <c r="A274" s="101">
        <v>39464</v>
      </c>
      <c r="B274" s="98">
        <v>1.2712000000000001</v>
      </c>
      <c r="C274" s="98">
        <v>2.2061999999999999</v>
      </c>
      <c r="D274" s="123">
        <f>IF(C274&lt;MAX($C$3:C274),C274/MAX($C$3:C274)-1,0)</f>
        <v>-4.9215652473711402E-2</v>
      </c>
    </row>
    <row r="275" spans="1:4" ht="15" thickBot="1">
      <c r="A275" s="97">
        <v>39465</v>
      </c>
      <c r="B275" s="98">
        <v>1.2761</v>
      </c>
      <c r="C275" s="98">
        <v>2.2111000000000001</v>
      </c>
      <c r="D275" s="123">
        <f>IF(C275&lt;MAX($C$3:C275),C275/MAX($C$3:C275)-1,0)</f>
        <v>-4.7103947595242057E-2</v>
      </c>
    </row>
    <row r="276" spans="1:4" ht="15" thickBot="1">
      <c r="A276" s="97">
        <v>39468</v>
      </c>
      <c r="B276" s="98">
        <v>1.2239</v>
      </c>
      <c r="C276" s="98">
        <v>2.1589</v>
      </c>
      <c r="D276" s="123">
        <f>IF(C276&lt;MAX($C$3:C276),C276/MAX($C$3:C276)-1,0)</f>
        <v>-6.960006895362858E-2</v>
      </c>
    </row>
    <row r="277" spans="1:4" ht="15" thickBot="1">
      <c r="A277" s="97">
        <v>39469</v>
      </c>
      <c r="B277" s="98">
        <v>1.1536999999999999</v>
      </c>
      <c r="C277" s="98">
        <v>2.0886999999999998</v>
      </c>
      <c r="D277" s="123">
        <f>IF(C277&lt;MAX($C$3:C277),C277/MAX($C$3:C277)-1,0)</f>
        <v>-9.9853473539045057E-2</v>
      </c>
    </row>
    <row r="278" spans="1:4" ht="15" thickBot="1">
      <c r="A278" s="97">
        <v>39470</v>
      </c>
      <c r="B278" s="98">
        <v>1.2148000000000001</v>
      </c>
      <c r="C278" s="98">
        <v>2.1497999999999999</v>
      </c>
      <c r="D278" s="123">
        <f>IF(C278&lt;MAX($C$3:C278),C278/MAX($C$3:C278)-1,0)</f>
        <v>-7.3521806585071459E-2</v>
      </c>
    </row>
    <row r="279" spans="1:4" ht="15" thickBot="1">
      <c r="A279" s="97">
        <v>39471</v>
      </c>
      <c r="B279" s="98">
        <v>1.228</v>
      </c>
      <c r="C279" s="98">
        <v>2.1629999999999998</v>
      </c>
      <c r="D279" s="123">
        <f>IF(C279&lt;MAX($C$3:C279),C279/MAX($C$3:C279)-1,0)</f>
        <v>-6.7833132218583003E-2</v>
      </c>
    </row>
    <row r="280" spans="1:4" ht="15" thickBot="1">
      <c r="A280" s="97">
        <v>39472</v>
      </c>
      <c r="B280" s="98">
        <v>1.2291000000000001</v>
      </c>
      <c r="C280" s="98">
        <v>2.1640999999999999</v>
      </c>
      <c r="D280" s="123">
        <f>IF(C280&lt;MAX($C$3:C280),C280/MAX($C$3:C280)-1,0)</f>
        <v>-6.7359076021375586E-2</v>
      </c>
    </row>
    <row r="281" spans="1:4" ht="15" thickBot="1">
      <c r="A281" s="97">
        <v>39475</v>
      </c>
      <c r="B281" s="98">
        <v>1.1736</v>
      </c>
      <c r="C281" s="98">
        <v>2.1086</v>
      </c>
      <c r="D281" s="123">
        <f>IF(C281&lt;MAX($C$3:C281),C281/MAX($C$3:C281)-1,0)</f>
        <v>-9.1277365971384139E-2</v>
      </c>
    </row>
    <row r="282" spans="1:4" ht="15" thickBot="1">
      <c r="A282" s="97">
        <v>39476</v>
      </c>
      <c r="B282" s="98">
        <v>1.1765000000000001</v>
      </c>
      <c r="C282" s="98">
        <v>2.1114999999999999</v>
      </c>
      <c r="D282" s="123">
        <f>IF(C282&lt;MAX($C$3:C282),C282/MAX($C$3:C282)-1,0)</f>
        <v>-9.0027581451473826E-2</v>
      </c>
    </row>
    <row r="283" spans="1:4" ht="15" thickBot="1">
      <c r="A283" s="97">
        <v>39477</v>
      </c>
      <c r="B283" s="98">
        <v>1.1633</v>
      </c>
      <c r="C283" s="98">
        <v>2.0983000000000001</v>
      </c>
      <c r="D283" s="123">
        <f>IF(C283&lt;MAX($C$3:C283),C283/MAX($C$3:C283)-1,0)</f>
        <v>-9.5716255817962281E-2</v>
      </c>
    </row>
    <row r="284" spans="1:4" ht="15" thickBot="1">
      <c r="A284" s="97">
        <v>39478</v>
      </c>
      <c r="B284" s="98">
        <v>1.1356999999999999</v>
      </c>
      <c r="C284" s="98">
        <v>2.0707</v>
      </c>
      <c r="D284" s="123">
        <f>IF(C284&lt;MAX($C$3:C284),C284/MAX($C$3:C284)-1,0)</f>
        <v>-0.10761075676607479</v>
      </c>
    </row>
    <row r="285" spans="1:4" ht="15" thickBot="1">
      <c r="A285" s="97">
        <v>39479</v>
      </c>
      <c r="B285" s="98">
        <v>1.1336999999999999</v>
      </c>
      <c r="C285" s="98">
        <v>2.0687000000000002</v>
      </c>
      <c r="D285" s="123">
        <f>IF(C285&lt;MAX($C$3:C285),C285/MAX($C$3:C285)-1,0)</f>
        <v>-0.10847267712463349</v>
      </c>
    </row>
    <row r="286" spans="1:4" ht="15" thickBot="1">
      <c r="A286" s="97">
        <v>39482</v>
      </c>
      <c r="B286" s="98">
        <v>1.2146999999999999</v>
      </c>
      <c r="C286" s="98">
        <v>2.1497000000000002</v>
      </c>
      <c r="D286" s="123">
        <f>IF(C286&lt;MAX($C$3:C286),C286/MAX($C$3:C286)-1,0)</f>
        <v>-7.3564902602999305E-2</v>
      </c>
    </row>
    <row r="287" spans="1:4" ht="15" thickBot="1">
      <c r="A287" s="97">
        <v>39483</v>
      </c>
      <c r="B287" s="98">
        <v>1.2039</v>
      </c>
      <c r="C287" s="98">
        <v>2.1389</v>
      </c>
      <c r="D287" s="123">
        <f>IF(C287&lt;MAX($C$3:C287),C287/MAX($C$3:C287)-1,0)</f>
        <v>-7.8219272539217233E-2</v>
      </c>
    </row>
    <row r="288" spans="1:4" ht="15" thickBot="1">
      <c r="A288" s="97">
        <v>39491</v>
      </c>
      <c r="B288" s="98">
        <v>1.1820999999999999</v>
      </c>
      <c r="C288" s="98">
        <v>2.1171000000000002</v>
      </c>
      <c r="D288" s="123">
        <f>IF(C288&lt;MAX($C$3:C288),C288/MAX($C$3:C288)-1,0)</f>
        <v>-8.7614204447508892E-2</v>
      </c>
    </row>
    <row r="289" spans="1:4" ht="15" thickBot="1">
      <c r="A289" s="97">
        <v>39492</v>
      </c>
      <c r="B289" s="98">
        <v>1.1962999999999999</v>
      </c>
      <c r="C289" s="98">
        <v>2.1313</v>
      </c>
      <c r="D289" s="123">
        <f>IF(C289&lt;MAX($C$3:C289),C289/MAX($C$3:C289)-1,0)</f>
        <v>-8.1494569901740976E-2</v>
      </c>
    </row>
    <row r="290" spans="1:4" ht="15" thickBot="1">
      <c r="A290" s="97">
        <v>39493</v>
      </c>
      <c r="B290" s="98">
        <v>1.1848000000000001</v>
      </c>
      <c r="C290" s="98">
        <v>2.1198000000000001</v>
      </c>
      <c r="D290" s="123">
        <f>IF(C290&lt;MAX($C$3:C290),C290/MAX($C$3:C290)-1,0)</f>
        <v>-8.6450611963454493E-2</v>
      </c>
    </row>
    <row r="291" spans="1:4" ht="15" thickBot="1">
      <c r="A291" s="97">
        <v>39496</v>
      </c>
      <c r="B291" s="98">
        <v>1.2075</v>
      </c>
      <c r="C291" s="98">
        <v>2.1425000000000001</v>
      </c>
      <c r="D291" s="123">
        <f>IF(C291&lt;MAX($C$3:C291),C291/MAX($C$3:C291)-1,0)</f>
        <v>-7.6667815893811331E-2</v>
      </c>
    </row>
    <row r="292" spans="1:4" ht="15" thickBot="1">
      <c r="A292" s="97">
        <v>39497</v>
      </c>
      <c r="B292" s="98">
        <v>1.2266999999999999</v>
      </c>
      <c r="C292" s="98">
        <v>2.1617000000000002</v>
      </c>
      <c r="D292" s="123">
        <f>IF(C292&lt;MAX($C$3:C292),C292/MAX($C$3:C292)-1,0)</f>
        <v>-6.8393380451646113E-2</v>
      </c>
    </row>
    <row r="293" spans="1:4" ht="15" thickBot="1">
      <c r="A293" s="97">
        <v>39498</v>
      </c>
      <c r="B293" s="98">
        <v>1.2000999999999999</v>
      </c>
      <c r="C293" s="98">
        <v>2.1351</v>
      </c>
      <c r="D293" s="123">
        <f>IF(C293&lt;MAX($C$3:C293),C293/MAX($C$3:C293)-1,0)</f>
        <v>-7.985692122047916E-2</v>
      </c>
    </row>
    <row r="294" spans="1:4" ht="15" thickBot="1">
      <c r="A294" s="101">
        <v>39499</v>
      </c>
      <c r="B294" s="98">
        <v>1.1981999999999999</v>
      </c>
      <c r="C294" s="98">
        <v>2.1332</v>
      </c>
      <c r="D294" s="123">
        <f>IF(C294&lt;MAX($C$3:C294),C294/MAX($C$3:C294)-1,0)</f>
        <v>-8.0675745561110124E-2</v>
      </c>
    </row>
    <row r="295" spans="1:4" ht="15" thickBot="1">
      <c r="A295" s="97">
        <v>39500</v>
      </c>
      <c r="B295" s="98">
        <v>1.1574</v>
      </c>
      <c r="C295" s="98">
        <v>2.0924</v>
      </c>
      <c r="D295" s="123">
        <f>IF(C295&lt;MAX($C$3:C295),C295/MAX($C$3:C295)-1,0)</f>
        <v>-9.8258920875710976E-2</v>
      </c>
    </row>
    <row r="296" spans="1:4" ht="15" thickBot="1">
      <c r="A296" s="97">
        <v>39503</v>
      </c>
      <c r="B296" s="98">
        <v>1.1149</v>
      </c>
      <c r="C296" s="98">
        <v>2.0499000000000001</v>
      </c>
      <c r="D296" s="123">
        <f>IF(C296&lt;MAX($C$3:C296),C296/MAX($C$3:C296)-1,0)</f>
        <v>-0.11657472849508699</v>
      </c>
    </row>
    <row r="297" spans="1:4" ht="15" thickBot="1">
      <c r="A297" s="97">
        <v>39504</v>
      </c>
      <c r="B297" s="98">
        <v>1.0949</v>
      </c>
      <c r="C297" s="98">
        <v>2.0299</v>
      </c>
      <c r="D297" s="123">
        <f>IF(C297&lt;MAX($C$3:C297),C297/MAX($C$3:C297)-1,0)</f>
        <v>-0.12519393208067564</v>
      </c>
    </row>
    <row r="298" spans="1:4" ht="15" thickBot="1">
      <c r="A298" s="97">
        <v>39505</v>
      </c>
      <c r="B298" s="98">
        <v>1.1171</v>
      </c>
      <c r="C298" s="98">
        <v>2.0520999999999998</v>
      </c>
      <c r="D298" s="123">
        <f>IF(C298&lt;MAX($C$3:C298),C298/MAX($C$3:C298)-1,0)</f>
        <v>-0.11562661610067226</v>
      </c>
    </row>
    <row r="299" spans="1:4" ht="15" thickBot="1">
      <c r="A299" s="97">
        <v>39506</v>
      </c>
      <c r="B299" s="98">
        <v>1.1196999999999999</v>
      </c>
      <c r="C299" s="98">
        <v>2.0547</v>
      </c>
      <c r="D299" s="123">
        <f>IF(C299&lt;MAX($C$3:C299),C299/MAX($C$3:C299)-1,0)</f>
        <v>-0.11450611963454571</v>
      </c>
    </row>
    <row r="300" spans="1:4" ht="15" thickBot="1">
      <c r="A300" s="97">
        <v>39507</v>
      </c>
      <c r="B300" s="98">
        <v>1.1267</v>
      </c>
      <c r="C300" s="98">
        <v>2.0617000000000001</v>
      </c>
      <c r="D300" s="123">
        <f>IF(C300&lt;MAX($C$3:C300),C300/MAX($C$3:C300)-1,0)</f>
        <v>-0.1114893983795896</v>
      </c>
    </row>
    <row r="301" spans="1:4" ht="15" thickBot="1">
      <c r="A301" s="97">
        <v>39510</v>
      </c>
      <c r="B301" s="98">
        <v>1.1514</v>
      </c>
      <c r="C301" s="98">
        <v>2.0863999999999998</v>
      </c>
      <c r="D301" s="123">
        <f>IF(C301&lt;MAX($C$3:C301),C301/MAX($C$3:C301)-1,0)</f>
        <v>-0.10084468195138774</v>
      </c>
    </row>
    <row r="302" spans="1:4" ht="15" thickBot="1">
      <c r="A302" s="97">
        <v>39511</v>
      </c>
      <c r="B302" s="98">
        <v>1.1279999999999999</v>
      </c>
      <c r="C302" s="98">
        <v>2.0630000000000002</v>
      </c>
      <c r="D302" s="123">
        <f>IF(C302&lt;MAX($C$3:C302),C302/MAX($C$3:C302)-1,0)</f>
        <v>-0.11092915014652627</v>
      </c>
    </row>
    <row r="303" spans="1:4" ht="15" thickBot="1">
      <c r="A303" s="97">
        <v>39512</v>
      </c>
      <c r="B303" s="98">
        <v>1.1146</v>
      </c>
      <c r="C303" s="98">
        <v>2.0495999999999999</v>
      </c>
      <c r="D303" s="123">
        <f>IF(C303&lt;MAX($C$3:C303),C303/MAX($C$3:C303)-1,0)</f>
        <v>-0.11670401654887086</v>
      </c>
    </row>
    <row r="304" spans="1:4" ht="15" thickBot="1">
      <c r="A304" s="97">
        <v>39513</v>
      </c>
      <c r="B304" s="98">
        <v>1.1251</v>
      </c>
      <c r="C304" s="98">
        <v>2.0600999999999998</v>
      </c>
      <c r="D304" s="123">
        <f>IF(C304&lt;MAX($C$3:C304),C304/MAX($C$3:C304)-1,0)</f>
        <v>-0.1121789346664368</v>
      </c>
    </row>
    <row r="305" spans="1:4" ht="15" thickBot="1">
      <c r="A305" s="97">
        <v>39514</v>
      </c>
      <c r="B305" s="98">
        <v>1.1103000000000001</v>
      </c>
      <c r="C305" s="98">
        <v>2.0453000000000001</v>
      </c>
      <c r="D305" s="123">
        <f>IF(C305&lt;MAX($C$3:C305),C305/MAX($C$3:C305)-1,0)</f>
        <v>-0.11855714531977235</v>
      </c>
    </row>
    <row r="306" spans="1:4" ht="15" thickBot="1">
      <c r="A306" s="97">
        <v>39517</v>
      </c>
      <c r="B306" s="98">
        <v>1.0703</v>
      </c>
      <c r="C306" s="98">
        <v>2.0053000000000001</v>
      </c>
      <c r="D306" s="123">
        <f>IF(C306&lt;MAX($C$3:C306),C306/MAX($C$3:C306)-1,0)</f>
        <v>-0.13579555249094977</v>
      </c>
    </row>
    <row r="307" spans="1:4" ht="15" thickBot="1">
      <c r="A307" s="97">
        <v>39518</v>
      </c>
      <c r="B307" s="98">
        <v>1.0659000000000001</v>
      </c>
      <c r="C307" s="98">
        <v>2.0009000000000001</v>
      </c>
      <c r="D307" s="123">
        <f>IF(C307&lt;MAX($C$3:C307),C307/MAX($C$3:C307)-1,0)</f>
        <v>-0.13769177727977921</v>
      </c>
    </row>
    <row r="308" spans="1:4" ht="15" thickBot="1">
      <c r="A308" s="97">
        <v>39519</v>
      </c>
      <c r="B308" s="98">
        <v>1.0419</v>
      </c>
      <c r="C308" s="98">
        <v>1.9769000000000001</v>
      </c>
      <c r="D308" s="123">
        <f>IF(C308&lt;MAX($C$3:C308),C308/MAX($C$3:C308)-1,0)</f>
        <v>-0.14803482158248571</v>
      </c>
    </row>
    <row r="309" spans="1:4" ht="15" thickBot="1">
      <c r="A309" s="97">
        <v>39520</v>
      </c>
      <c r="B309" s="98">
        <v>1.0210999999999999</v>
      </c>
      <c r="C309" s="98">
        <v>1.9560999999999999</v>
      </c>
      <c r="D309" s="123">
        <f>IF(C309&lt;MAX($C$3:C309),C309/MAX($C$3:C309)-1,0)</f>
        <v>-0.15699879331149802</v>
      </c>
    </row>
    <row r="310" spans="1:4" ht="15" thickBot="1">
      <c r="A310" s="97">
        <v>39521</v>
      </c>
      <c r="B310" s="98">
        <v>1.0123</v>
      </c>
      <c r="C310" s="98">
        <v>1.9473</v>
      </c>
      <c r="D310" s="123">
        <f>IF(C310&lt;MAX($C$3:C310),C310/MAX($C$3:C310)-1,0)</f>
        <v>-0.16079124288915692</v>
      </c>
    </row>
    <row r="311" spans="1:4" ht="15" thickBot="1">
      <c r="A311" s="97">
        <v>39524</v>
      </c>
      <c r="B311" s="98">
        <v>0.97740000000000005</v>
      </c>
      <c r="C311" s="98">
        <v>1.9124000000000001</v>
      </c>
      <c r="D311" s="123">
        <f>IF(C311&lt;MAX($C$3:C311),C311/MAX($C$3:C311)-1,0)</f>
        <v>-0.17583175314600918</v>
      </c>
    </row>
    <row r="312" spans="1:4" ht="15" thickBot="1">
      <c r="A312" s="97">
        <v>39525</v>
      </c>
      <c r="B312" s="98">
        <v>0.94699999999999995</v>
      </c>
      <c r="C312" s="98">
        <v>1.8819999999999999</v>
      </c>
      <c r="D312" s="123">
        <f>IF(C312&lt;MAX($C$3:C312),C312/MAX($C$3:C312)-1,0)</f>
        <v>-0.18893294259610405</v>
      </c>
    </row>
    <row r="313" spans="1:4" ht="15" thickBot="1">
      <c r="A313" s="97">
        <v>39526</v>
      </c>
      <c r="B313" s="98">
        <v>0.96799999999999997</v>
      </c>
      <c r="C313" s="98">
        <v>1.903</v>
      </c>
      <c r="D313" s="123">
        <f>IF(C313&lt;MAX($C$3:C313),C313/MAX($C$3:C313)-1,0)</f>
        <v>-0.17988277883123593</v>
      </c>
    </row>
    <row r="314" spans="1:4" ht="15" thickBot="1">
      <c r="A314" s="101">
        <v>39527</v>
      </c>
      <c r="B314" s="98">
        <v>0.98839999999999995</v>
      </c>
      <c r="C314" s="98">
        <v>1.9234</v>
      </c>
      <c r="D314" s="123">
        <f>IF(C314&lt;MAX($C$3:C314),C314/MAX($C$3:C314)-1,0)</f>
        <v>-0.17109119117393545</v>
      </c>
    </row>
    <row r="315" spans="1:4" ht="15" thickBot="1">
      <c r="A315" s="97">
        <v>39528</v>
      </c>
      <c r="B315" s="98">
        <v>0.99390000000000001</v>
      </c>
      <c r="C315" s="98">
        <v>1.9289000000000001</v>
      </c>
      <c r="D315" s="123">
        <f>IF(C315&lt;MAX($C$3:C315),C315/MAX($C$3:C315)-1,0)</f>
        <v>-0.16872091018789859</v>
      </c>
    </row>
    <row r="316" spans="1:4" ht="15" thickBot="1">
      <c r="A316" s="97">
        <v>39531</v>
      </c>
      <c r="B316" s="98">
        <v>0.96489999999999998</v>
      </c>
      <c r="C316" s="98">
        <v>1.8998999999999999</v>
      </c>
      <c r="D316" s="123">
        <f>IF(C316&lt;MAX($C$3:C316),C316/MAX($C$3:C316)-1,0)</f>
        <v>-0.18121875538700216</v>
      </c>
    </row>
    <row r="317" spans="1:4" ht="15" thickBot="1">
      <c r="A317" s="97">
        <v>39532</v>
      </c>
      <c r="B317" s="98">
        <v>0.97619999999999996</v>
      </c>
      <c r="C317" s="98">
        <v>1.9112</v>
      </c>
      <c r="D317" s="123">
        <f>IF(C317&lt;MAX($C$3:C317),C317/MAX($C$3:C317)-1,0)</f>
        <v>-0.17634890536114456</v>
      </c>
    </row>
    <row r="318" spans="1:4" ht="15" thickBot="1">
      <c r="A318" s="97">
        <v>39533</v>
      </c>
      <c r="B318" s="98">
        <v>0.97960000000000003</v>
      </c>
      <c r="C318" s="98">
        <v>1.9146000000000001</v>
      </c>
      <c r="D318" s="123">
        <f>IF(C318&lt;MAX($C$3:C318),C318/MAX($C$3:C318)-1,0)</f>
        <v>-0.17488364075159446</v>
      </c>
    </row>
    <row r="319" spans="1:4" ht="15" thickBot="1">
      <c r="A319" s="97">
        <v>39534</v>
      </c>
      <c r="B319" s="98">
        <v>0.96009999999999995</v>
      </c>
      <c r="C319" s="98">
        <v>1.8951</v>
      </c>
      <c r="D319" s="123">
        <f>IF(C319&lt;MAX($C$3:C319),C319/MAX($C$3:C319)-1,0)</f>
        <v>-0.18328736424754344</v>
      </c>
    </row>
    <row r="320" spans="1:4" ht="15" thickBot="1">
      <c r="A320" s="97">
        <v>39535</v>
      </c>
      <c r="B320" s="98">
        <v>0.98409999999999997</v>
      </c>
      <c r="C320" s="98">
        <v>1.9191</v>
      </c>
      <c r="D320" s="123">
        <f>IF(C320&lt;MAX($C$3:C320),C320/MAX($C$3:C320)-1,0)</f>
        <v>-0.17294431994483705</v>
      </c>
    </row>
    <row r="321" spans="1:4" ht="15" thickBot="1">
      <c r="A321" s="97">
        <v>39538</v>
      </c>
      <c r="B321" s="98">
        <v>0.96460000000000001</v>
      </c>
      <c r="C321" s="98">
        <v>1.8996</v>
      </c>
      <c r="D321" s="123">
        <f>IF(C321&lt;MAX($C$3:C321),C321/MAX($C$3:C321)-1,0)</f>
        <v>-0.18134804344078603</v>
      </c>
    </row>
    <row r="322" spans="1:4" ht="15" thickBot="1">
      <c r="A322" s="97">
        <v>39539</v>
      </c>
      <c r="B322" s="98">
        <v>0.92530000000000001</v>
      </c>
      <c r="C322" s="98">
        <v>1.8603000000000001</v>
      </c>
      <c r="D322" s="123">
        <f>IF(C322&lt;MAX($C$3:C322),C322/MAX($C$3:C322)-1,0)</f>
        <v>-0.19828477848646775</v>
      </c>
    </row>
    <row r="323" spans="1:4" ht="15" thickBot="1">
      <c r="A323" s="97">
        <v>39540</v>
      </c>
      <c r="B323" s="98">
        <v>0.91320000000000001</v>
      </c>
      <c r="C323" s="98">
        <v>1.8482000000000001</v>
      </c>
      <c r="D323" s="123">
        <f>IF(C323&lt;MAX($C$3:C323),C323/MAX($C$3:C323)-1,0)</f>
        <v>-0.2034993966557489</v>
      </c>
    </row>
    <row r="324" spans="1:4" ht="15" thickBot="1">
      <c r="A324" s="97">
        <v>39541</v>
      </c>
      <c r="B324" s="98">
        <v>0.92669999999999997</v>
      </c>
      <c r="C324" s="98">
        <v>1.8616999999999999</v>
      </c>
      <c r="D324" s="123">
        <f>IF(C324&lt;MAX($C$3:C324),C324/MAX($C$3:C324)-1,0)</f>
        <v>-0.19768143423547657</v>
      </c>
    </row>
    <row r="325" spans="1:4" ht="15" thickBot="1">
      <c r="A325" s="97">
        <v>39545</v>
      </c>
      <c r="B325" s="98">
        <v>0.96099999999999997</v>
      </c>
      <c r="C325" s="98">
        <v>1.8959999999999999</v>
      </c>
      <c r="D325" s="123">
        <f>IF(C325&lt;MAX($C$3:C325),C325/MAX($C$3:C325)-1,0)</f>
        <v>-0.18289950008619205</v>
      </c>
    </row>
    <row r="326" spans="1:4" ht="15" thickBot="1">
      <c r="A326" s="97">
        <v>39546</v>
      </c>
      <c r="B326" s="98">
        <v>0.9728</v>
      </c>
      <c r="C326" s="98">
        <v>1.9077999999999999</v>
      </c>
      <c r="D326" s="123">
        <f>IF(C326&lt;MAX($C$3:C326),C326/MAX($C$3:C326)-1,0)</f>
        <v>-0.17781416997069466</v>
      </c>
    </row>
    <row r="327" spans="1:4" ht="15" thickBot="1">
      <c r="A327" s="97">
        <v>39547</v>
      </c>
      <c r="B327" s="98">
        <v>0.93869999999999998</v>
      </c>
      <c r="C327" s="98">
        <v>1.8736999999999999</v>
      </c>
      <c r="D327" s="123">
        <f>IF(C327&lt;MAX($C$3:C327),C327/MAX($C$3:C327)-1,0)</f>
        <v>-0.19250991208412338</v>
      </c>
    </row>
    <row r="328" spans="1:4" ht="15" thickBot="1">
      <c r="A328" s="97">
        <v>39548</v>
      </c>
      <c r="B328" s="98">
        <v>0.94669999999999999</v>
      </c>
      <c r="C328" s="98">
        <v>1.8816999999999999</v>
      </c>
      <c r="D328" s="123">
        <f>IF(C328&lt;MAX($C$3:C328),C328/MAX($C$3:C328)-1,0)</f>
        <v>-0.18906223064988792</v>
      </c>
    </row>
    <row r="329" spans="1:4" ht="15" thickBot="1">
      <c r="A329" s="97">
        <v>39549</v>
      </c>
      <c r="B329" s="98">
        <v>0.95079999999999998</v>
      </c>
      <c r="C329" s="98">
        <v>1.8857999999999999</v>
      </c>
      <c r="D329" s="123">
        <f>IF(C329&lt;MAX($C$3:C329),C329/MAX($C$3:C329)-1,0)</f>
        <v>-0.18729529391484223</v>
      </c>
    </row>
    <row r="330" spans="1:4" ht="15" thickBot="1">
      <c r="A330" s="97">
        <v>39552</v>
      </c>
      <c r="B330" s="98">
        <v>0.91039999999999999</v>
      </c>
      <c r="C330" s="98">
        <v>1.8453999999999999</v>
      </c>
      <c r="D330" s="123">
        <f>IF(C330&lt;MAX($C$3:C330),C330/MAX($C$3:C330)-1,0)</f>
        <v>-0.20470608515773137</v>
      </c>
    </row>
    <row r="331" spans="1:4" ht="15" thickBot="1">
      <c r="A331" s="97">
        <v>39553</v>
      </c>
      <c r="B331" s="98">
        <v>0.91520000000000001</v>
      </c>
      <c r="C331" s="98">
        <v>1.8502000000000001</v>
      </c>
      <c r="D331" s="123">
        <f>IF(C331&lt;MAX($C$3:C331),C331/MAX($C$3:C331)-1,0)</f>
        <v>-0.20263747629719009</v>
      </c>
    </row>
    <row r="332" spans="1:4" ht="15" thickBot="1">
      <c r="A332" s="97">
        <v>39554</v>
      </c>
      <c r="B332" s="98">
        <v>0.90590000000000004</v>
      </c>
      <c r="C332" s="98">
        <v>1.8409</v>
      </c>
      <c r="D332" s="123">
        <f>IF(C332&lt;MAX($C$3:C332),C332/MAX($C$3:C332)-1,0)</f>
        <v>-0.20664540596448877</v>
      </c>
    </row>
    <row r="333" spans="1:4" ht="15" thickBot="1">
      <c r="A333" s="97">
        <v>39555</v>
      </c>
      <c r="B333" s="98">
        <v>0.89170000000000005</v>
      </c>
      <c r="C333" s="98">
        <v>1.8267</v>
      </c>
      <c r="D333" s="123">
        <f>IF(C333&lt;MAX($C$3:C333),C333/MAX($C$3:C333)-1,0)</f>
        <v>-0.2127650405102568</v>
      </c>
    </row>
    <row r="334" spans="1:4" ht="15" thickBot="1">
      <c r="A334" s="101">
        <v>39556</v>
      </c>
      <c r="B334" s="98">
        <v>0.87629999999999997</v>
      </c>
      <c r="C334" s="98">
        <v>1.8112999999999999</v>
      </c>
      <c r="D334" s="123">
        <f>IF(C334&lt;MAX($C$3:C334),C334/MAX($C$3:C334)-1,0)</f>
        <v>-0.21940182727116009</v>
      </c>
    </row>
    <row r="335" spans="1:4" ht="15" thickBot="1">
      <c r="A335" s="97">
        <v>39559</v>
      </c>
      <c r="B335" s="98">
        <v>0.87</v>
      </c>
      <c r="C335" s="98">
        <v>1.8049999999999999</v>
      </c>
      <c r="D335" s="123">
        <f>IF(C335&lt;MAX($C$3:C335),C335/MAX($C$3:C335)-1,0)</f>
        <v>-0.2221168764006205</v>
      </c>
    </row>
    <row r="336" spans="1:4" ht="15" thickBot="1">
      <c r="A336" s="97">
        <v>39560</v>
      </c>
      <c r="B336" s="98">
        <v>0.87009999999999998</v>
      </c>
      <c r="C336" s="98">
        <v>1.8050999999999999</v>
      </c>
      <c r="D336" s="123">
        <f>IF(C336&lt;MAX($C$3:C336),C336/MAX($C$3:C336)-1,0)</f>
        <v>-0.22207378038269265</v>
      </c>
    </row>
    <row r="337" spans="1:4" ht="15" thickBot="1">
      <c r="A337" s="97">
        <v>39561</v>
      </c>
      <c r="B337" s="98">
        <v>0.90369999999999995</v>
      </c>
      <c r="C337" s="98">
        <v>1.8387</v>
      </c>
      <c r="D337" s="123">
        <f>IF(C337&lt;MAX($C$3:C337),C337/MAX($C$3:C337)-1,0)</f>
        <v>-0.20759351835890361</v>
      </c>
    </row>
    <row r="338" spans="1:4" ht="15" thickBot="1">
      <c r="A338" s="97">
        <v>39562</v>
      </c>
      <c r="B338" s="98">
        <v>0.9667</v>
      </c>
      <c r="C338" s="98">
        <v>1.9016999999999999</v>
      </c>
      <c r="D338" s="123">
        <f>IF(C338&lt;MAX($C$3:C338),C338/MAX($C$3:C338)-1,0)</f>
        <v>-0.18044302706429916</v>
      </c>
    </row>
    <row r="339" spans="1:4" ht="15" thickBot="1">
      <c r="A339" s="97">
        <v>39563</v>
      </c>
      <c r="B339" s="98">
        <v>0.95709999999999995</v>
      </c>
      <c r="C339" s="98">
        <v>1.8920999999999999</v>
      </c>
      <c r="D339" s="123">
        <f>IF(C339&lt;MAX($C$3:C339),C339/MAX($C$3:C339)-1,0)</f>
        <v>-0.18458024478538182</v>
      </c>
    </row>
    <row r="340" spans="1:4" ht="15" thickBot="1">
      <c r="A340" s="97">
        <v>39566</v>
      </c>
      <c r="B340" s="98">
        <v>0.94450000000000001</v>
      </c>
      <c r="C340" s="98">
        <v>1.8794999999999999</v>
      </c>
      <c r="D340" s="123">
        <f>IF(C340&lt;MAX($C$3:C340),C340/MAX($C$3:C340)-1,0)</f>
        <v>-0.19001034304430264</v>
      </c>
    </row>
    <row r="341" spans="1:4" ht="15" thickBot="1">
      <c r="A341" s="97">
        <v>39567</v>
      </c>
      <c r="B341" s="98">
        <v>0.94910000000000005</v>
      </c>
      <c r="C341" s="98">
        <v>1.8841000000000001</v>
      </c>
      <c r="D341" s="123">
        <f>IF(C341&lt;MAX($C$3:C341),C341/MAX($C$3:C341)-1,0)</f>
        <v>-0.18802792621961717</v>
      </c>
    </row>
    <row r="342" spans="1:4" ht="15" thickBot="1">
      <c r="A342" s="97">
        <v>39568</v>
      </c>
      <c r="B342" s="98">
        <v>0.97450000000000003</v>
      </c>
      <c r="C342" s="98">
        <v>1.9095</v>
      </c>
      <c r="D342" s="123">
        <f>IF(C342&lt;MAX($C$3:C342),C342/MAX($C$3:C342)-1,0)</f>
        <v>-0.17708153766591961</v>
      </c>
    </row>
    <row r="343" spans="1:4" ht="15" thickBot="1">
      <c r="A343" s="97">
        <v>39573</v>
      </c>
      <c r="B343" s="98">
        <v>0.98480000000000001</v>
      </c>
      <c r="C343" s="98">
        <v>1.9198</v>
      </c>
      <c r="D343" s="123">
        <f>IF(C343&lt;MAX($C$3:C343),C343/MAX($C$3:C343)-1,0)</f>
        <v>-0.17264264781934147</v>
      </c>
    </row>
    <row r="344" spans="1:4" ht="15" thickBot="1">
      <c r="A344" s="97">
        <v>39574</v>
      </c>
      <c r="B344" s="98">
        <v>0.9829</v>
      </c>
      <c r="C344" s="98">
        <v>1.9178999999999999</v>
      </c>
      <c r="D344" s="123">
        <f>IF(C344&lt;MAX($C$3:C344),C344/MAX($C$3:C344)-1,0)</f>
        <v>-0.17346147215997232</v>
      </c>
    </row>
    <row r="345" spans="1:4" ht="15" thickBot="1">
      <c r="A345" s="97">
        <v>39575</v>
      </c>
      <c r="B345" s="98">
        <v>0.95730000000000004</v>
      </c>
      <c r="C345" s="98">
        <v>1.8923000000000001</v>
      </c>
      <c r="D345" s="123">
        <f>IF(C345&lt;MAX($C$3:C345),C345/MAX($C$3:C345)-1,0)</f>
        <v>-0.18449405274952579</v>
      </c>
    </row>
    <row r="346" spans="1:4" ht="15" thickBot="1">
      <c r="A346" s="97">
        <v>39576</v>
      </c>
      <c r="B346" s="98">
        <v>0.97650000000000003</v>
      </c>
      <c r="C346" s="98">
        <v>1.9115</v>
      </c>
      <c r="D346" s="123">
        <f>IF(C346&lt;MAX($C$3:C346),C346/MAX($C$3:C346)-1,0)</f>
        <v>-0.17621961730736069</v>
      </c>
    </row>
    <row r="347" spans="1:4" ht="15" thickBot="1">
      <c r="A347" s="97">
        <v>39577</v>
      </c>
      <c r="B347" s="98">
        <v>0.97189999999999999</v>
      </c>
      <c r="C347" s="98">
        <v>1.9069</v>
      </c>
      <c r="D347" s="123">
        <f>IF(C347&lt;MAX($C$3:C347),C347/MAX($C$3:C347)-1,0)</f>
        <v>-0.17820203413204616</v>
      </c>
    </row>
    <row r="348" spans="1:4" ht="15" thickBot="1">
      <c r="A348" s="97">
        <v>39580</v>
      </c>
      <c r="B348" s="98">
        <v>0.97829999999999995</v>
      </c>
      <c r="C348" s="98">
        <v>1.9133</v>
      </c>
      <c r="D348" s="123">
        <f>IF(C348&lt;MAX($C$3:C348),C348/MAX($C$3:C348)-1,0)</f>
        <v>-0.17544388898465779</v>
      </c>
    </row>
    <row r="349" spans="1:4" ht="15" thickBot="1">
      <c r="A349" s="97">
        <v>39581</v>
      </c>
      <c r="B349" s="98">
        <v>0.98819999999999997</v>
      </c>
      <c r="C349" s="98">
        <v>1.9232</v>
      </c>
      <c r="D349" s="123">
        <f>IF(C349&lt;MAX($C$3:C349),C349/MAX($C$3:C349)-1,0)</f>
        <v>-0.17117738320979137</v>
      </c>
    </row>
    <row r="350" spans="1:4" ht="15" thickBot="1">
      <c r="A350" s="97">
        <v>39582</v>
      </c>
      <c r="B350" s="98">
        <v>1.0032000000000001</v>
      </c>
      <c r="C350" s="98">
        <v>1.9381999999999999</v>
      </c>
      <c r="D350" s="123">
        <f>IF(C350&lt;MAX($C$3:C350),C350/MAX($C$3:C350)-1,0)</f>
        <v>-0.16471298052059991</v>
      </c>
    </row>
    <row r="351" spans="1:4" ht="15" thickBot="1">
      <c r="A351" s="97">
        <v>39583</v>
      </c>
      <c r="B351" s="98">
        <v>0.99239999999999995</v>
      </c>
      <c r="C351" s="98">
        <v>1.9274</v>
      </c>
      <c r="D351" s="123">
        <f>IF(C351&lt;MAX($C$3:C351),C351/MAX($C$3:C351)-1,0)</f>
        <v>-0.16936735045681772</v>
      </c>
    </row>
    <row r="352" spans="1:4" ht="15" thickBot="1">
      <c r="A352" s="97">
        <v>39584</v>
      </c>
      <c r="B352" s="98">
        <v>0.98750000000000004</v>
      </c>
      <c r="C352" s="98">
        <v>1.9225000000000001</v>
      </c>
      <c r="D352" s="123">
        <f>IF(C352&lt;MAX($C$3:C352),C352/MAX($C$3:C352)-1,0)</f>
        <v>-0.17147905533528696</v>
      </c>
    </row>
    <row r="353" spans="1:4" ht="15" thickBot="1">
      <c r="A353" s="97">
        <v>39587</v>
      </c>
      <c r="B353" s="98">
        <v>0.98860000000000003</v>
      </c>
      <c r="C353" s="98">
        <v>1.9236</v>
      </c>
      <c r="D353" s="123">
        <f>IF(C353&lt;MAX($C$3:C353),C353/MAX($C$3:C353)-1,0)</f>
        <v>-0.17100499913807954</v>
      </c>
    </row>
    <row r="354" spans="1:4" ht="15" thickBot="1">
      <c r="A354" s="101">
        <v>39588</v>
      </c>
      <c r="B354" s="98">
        <v>0.95250000000000001</v>
      </c>
      <c r="C354" s="98">
        <v>1.8875</v>
      </c>
      <c r="D354" s="123">
        <f>IF(C354&lt;MAX($C$3:C354),C354/MAX($C$3:C354)-1,0)</f>
        <v>-0.18656266161006718</v>
      </c>
    </row>
    <row r="355" spans="1:4" ht="15" thickBot="1">
      <c r="A355" s="97">
        <v>39589</v>
      </c>
      <c r="B355" s="98">
        <v>0.96489999999999998</v>
      </c>
      <c r="C355" s="98">
        <v>1.8998999999999999</v>
      </c>
      <c r="D355" s="123">
        <f>IF(C355&lt;MAX($C$3:C355),C355/MAX($C$3:C355)-1,0)</f>
        <v>-0.18121875538700216</v>
      </c>
    </row>
    <row r="356" spans="1:4" ht="15" thickBot="1">
      <c r="A356" s="97">
        <v>39590</v>
      </c>
      <c r="B356" s="98">
        <v>0.95440000000000003</v>
      </c>
      <c r="C356" s="98">
        <v>1.8894</v>
      </c>
      <c r="D356" s="123">
        <f>IF(C356&lt;MAX($C$3:C356),C356/MAX($C$3:C356)-1,0)</f>
        <v>-0.18574383726943622</v>
      </c>
    </row>
    <row r="357" spans="1:4" ht="15" thickBot="1">
      <c r="A357" s="97">
        <v>39591</v>
      </c>
      <c r="B357" s="98">
        <v>0.94489999999999996</v>
      </c>
      <c r="C357" s="98">
        <v>1.8798999999999999</v>
      </c>
      <c r="D357" s="123">
        <f>IF(C357&lt;MAX($C$3:C357),C357/MAX($C$3:C357)-1,0)</f>
        <v>-0.18983795897259093</v>
      </c>
    </row>
    <row r="358" spans="1:4" ht="15" thickBot="1">
      <c r="A358" s="97">
        <v>39594</v>
      </c>
      <c r="B358" s="98">
        <v>0.92700000000000005</v>
      </c>
      <c r="C358" s="98">
        <v>1.8620000000000001</v>
      </c>
      <c r="D358" s="123">
        <f>IF(C358&lt;MAX($C$3:C358),C358/MAX($C$3:C358)-1,0)</f>
        <v>-0.1975521461816927</v>
      </c>
    </row>
    <row r="359" spans="1:4" ht="15" thickBot="1">
      <c r="A359" s="97">
        <v>39595</v>
      </c>
      <c r="B359" s="98">
        <v>0.92479999999999996</v>
      </c>
      <c r="C359" s="98">
        <v>1.8597999999999999</v>
      </c>
      <c r="D359" s="123">
        <f>IF(C359&lt;MAX($C$3:C359),C359/MAX($C$3:C359)-1,0)</f>
        <v>-0.19850025857610754</v>
      </c>
    </row>
    <row r="360" spans="1:4" ht="15" thickBot="1">
      <c r="A360" s="97">
        <v>39596</v>
      </c>
      <c r="B360" s="98">
        <v>0.93979999999999997</v>
      </c>
      <c r="C360" s="98">
        <v>1.8748</v>
      </c>
      <c r="D360" s="123">
        <f>IF(C360&lt;MAX($C$3:C360),C360/MAX($C$3:C360)-1,0)</f>
        <v>-0.19203585588691596</v>
      </c>
    </row>
    <row r="361" spans="1:4" ht="15" thickBot="1">
      <c r="A361" s="97">
        <v>39597</v>
      </c>
      <c r="B361" s="98">
        <v>0.9274</v>
      </c>
      <c r="C361" s="98">
        <v>1.8624000000000001</v>
      </c>
      <c r="D361" s="123">
        <f>IF(C361&lt;MAX($C$3:C361),C361/MAX($C$3:C361)-1,0)</f>
        <v>-0.19737976210998098</v>
      </c>
    </row>
    <row r="362" spans="1:4" ht="15" thickBot="1">
      <c r="A362" s="97">
        <v>39598</v>
      </c>
      <c r="B362" s="98">
        <v>0.92710000000000004</v>
      </c>
      <c r="C362" s="98">
        <v>1.8621000000000001</v>
      </c>
      <c r="D362" s="123">
        <f>IF(C362&lt;MAX($C$3:C362),C362/MAX($C$3:C362)-1,0)</f>
        <v>-0.19750905016376474</v>
      </c>
    </row>
    <row r="363" spans="1:4" ht="15" thickBot="1">
      <c r="A363" s="97">
        <v>39601</v>
      </c>
      <c r="B363" s="98">
        <v>0.92779999999999996</v>
      </c>
      <c r="C363" s="98">
        <v>1.8628</v>
      </c>
      <c r="D363" s="123">
        <f>IF(C363&lt;MAX($C$3:C363),C363/MAX($C$3:C363)-1,0)</f>
        <v>-0.19720737803826915</v>
      </c>
    </row>
    <row r="364" spans="1:4" ht="15" thickBot="1">
      <c r="A364" s="97">
        <v>39602</v>
      </c>
      <c r="B364" s="98">
        <v>0.92510000000000003</v>
      </c>
      <c r="C364" s="98">
        <v>1.8601000000000001</v>
      </c>
      <c r="D364" s="123">
        <f>IF(C364&lt;MAX($C$3:C364),C364/MAX($C$3:C364)-1,0)</f>
        <v>-0.19837097052232366</v>
      </c>
    </row>
    <row r="365" spans="1:4" ht="15" thickBot="1">
      <c r="A365" s="97">
        <v>39603</v>
      </c>
      <c r="B365" s="98">
        <v>0.91139999999999999</v>
      </c>
      <c r="C365" s="98">
        <v>1.8464</v>
      </c>
      <c r="D365" s="123">
        <f>IF(C365&lt;MAX($C$3:C365),C365/MAX($C$3:C365)-1,0)</f>
        <v>-0.20427512497845191</v>
      </c>
    </row>
    <row r="366" spans="1:4" ht="15" thickBot="1">
      <c r="A366" s="97">
        <v>39604</v>
      </c>
      <c r="B366" s="98">
        <v>0.89810000000000001</v>
      </c>
      <c r="C366" s="98">
        <v>1.8331</v>
      </c>
      <c r="D366" s="123">
        <f>IF(C366&lt;MAX($C$3:C366),C366/MAX($C$3:C366)-1,0)</f>
        <v>-0.21000689536286843</v>
      </c>
    </row>
    <row r="367" spans="1:4" ht="15" thickBot="1">
      <c r="A367" s="97">
        <v>39605</v>
      </c>
      <c r="B367" s="98">
        <v>0.89590000000000003</v>
      </c>
      <c r="C367" s="98">
        <v>1.8309</v>
      </c>
      <c r="D367" s="123">
        <f>IF(C367&lt;MAX($C$3:C367),C367/MAX($C$3:C367)-1,0)</f>
        <v>-0.21095500775728315</v>
      </c>
    </row>
    <row r="368" spans="1:4" ht="15" thickBot="1">
      <c r="A368" s="97">
        <v>39609</v>
      </c>
      <c r="B368" s="98">
        <v>0.85009999999999997</v>
      </c>
      <c r="C368" s="98">
        <v>1.7850999999999999</v>
      </c>
      <c r="D368" s="123">
        <f>IF(C368&lt;MAX($C$3:C368),C368/MAX($C$3:C368)-1,0)</f>
        <v>-0.23069298396828131</v>
      </c>
    </row>
    <row r="369" spans="1:4" ht="15" thickBot="1">
      <c r="A369" s="97">
        <v>39610</v>
      </c>
      <c r="B369" s="98">
        <v>0.84460000000000002</v>
      </c>
      <c r="C369" s="98">
        <v>1.7796000000000001</v>
      </c>
      <c r="D369" s="123">
        <f>IF(C369&lt;MAX($C$3:C369),C369/MAX($C$3:C369)-1,0)</f>
        <v>-0.23306326495431817</v>
      </c>
    </row>
    <row r="370" spans="1:4" ht="15" thickBot="1">
      <c r="A370" s="97">
        <v>39611</v>
      </c>
      <c r="B370" s="98">
        <v>0.83230000000000004</v>
      </c>
      <c r="C370" s="98">
        <v>1.7673000000000001</v>
      </c>
      <c r="D370" s="123">
        <f>IF(C370&lt;MAX($C$3:C370),C370/MAX($C$3:C370)-1,0)</f>
        <v>-0.23836407515945512</v>
      </c>
    </row>
    <row r="371" spans="1:4" ht="15" thickBot="1">
      <c r="A371" s="97">
        <v>39612</v>
      </c>
      <c r="B371" s="98">
        <v>0.81820000000000004</v>
      </c>
      <c r="C371" s="98">
        <v>1.7532000000000001</v>
      </c>
      <c r="D371" s="123">
        <f>IF(C371&lt;MAX($C$3:C371),C371/MAX($C$3:C371)-1,0)</f>
        <v>-0.24444061368729519</v>
      </c>
    </row>
    <row r="372" spans="1:4" ht="15" thickBot="1">
      <c r="A372" s="97">
        <v>39615</v>
      </c>
      <c r="B372" s="98">
        <v>0.81279999999999997</v>
      </c>
      <c r="C372" s="98">
        <v>1.7478</v>
      </c>
      <c r="D372" s="123">
        <f>IF(C372&lt;MAX($C$3:C372),C372/MAX($C$3:C372)-1,0)</f>
        <v>-0.24676779865540421</v>
      </c>
    </row>
    <row r="373" spans="1:4" ht="15" thickBot="1">
      <c r="A373" s="97">
        <v>39616</v>
      </c>
      <c r="B373" s="98">
        <v>0.79710000000000003</v>
      </c>
      <c r="C373" s="98">
        <v>1.7321</v>
      </c>
      <c r="D373" s="123">
        <f>IF(C373&lt;MAX($C$3:C373),C373/MAX($C$3:C373)-1,0)</f>
        <v>-0.25353387347009126</v>
      </c>
    </row>
    <row r="374" spans="1:4" ht="15" thickBot="1">
      <c r="A374" s="101">
        <v>39617</v>
      </c>
      <c r="B374" s="98">
        <v>0.81910000000000005</v>
      </c>
      <c r="C374" s="98">
        <v>1.7541</v>
      </c>
      <c r="D374" s="123">
        <f>IF(C374&lt;MAX($C$3:C374),C374/MAX($C$3:C374)-1,0)</f>
        <v>-0.24405274952594369</v>
      </c>
    </row>
    <row r="375" spans="1:4" ht="15" thickBot="1">
      <c r="A375" s="97">
        <v>39618</v>
      </c>
      <c r="B375" s="98">
        <v>0.7883</v>
      </c>
      <c r="C375" s="98">
        <v>1.7233000000000001</v>
      </c>
      <c r="D375" s="123">
        <f>IF(C375&lt;MAX($C$3:C375),C375/MAX($C$3:C375)-1,0)</f>
        <v>-0.25732632304775027</v>
      </c>
    </row>
    <row r="376" spans="1:4" ht="15" thickBot="1">
      <c r="A376" s="97">
        <v>39619</v>
      </c>
      <c r="B376" s="98">
        <v>0.80269999999999997</v>
      </c>
      <c r="C376" s="98">
        <v>1.7377</v>
      </c>
      <c r="D376" s="123">
        <f>IF(C376&lt;MAX($C$3:C376),C376/MAX($C$3:C376)-1,0)</f>
        <v>-0.25112049646612644</v>
      </c>
    </row>
    <row r="377" spans="1:4" ht="15" thickBot="1">
      <c r="A377" s="97">
        <v>39622</v>
      </c>
      <c r="B377" s="98">
        <v>0.78959999999999997</v>
      </c>
      <c r="C377" s="98">
        <v>1.7245999999999999</v>
      </c>
      <c r="D377" s="123">
        <f>IF(C377&lt;MAX($C$3:C377),C377/MAX($C$3:C377)-1,0)</f>
        <v>-0.25676607481468705</v>
      </c>
    </row>
    <row r="378" spans="1:4" ht="15" thickBot="1">
      <c r="A378" s="97">
        <v>39623</v>
      </c>
      <c r="B378" s="98">
        <v>0.79879999999999995</v>
      </c>
      <c r="C378" s="98">
        <v>1.7338</v>
      </c>
      <c r="D378" s="123">
        <f>IF(C378&lt;MAX($C$3:C378),C378/MAX($C$3:C378)-1,0)</f>
        <v>-0.25280124116531622</v>
      </c>
    </row>
    <row r="379" spans="1:4" ht="15" thickBot="1">
      <c r="A379" s="97">
        <v>39624</v>
      </c>
      <c r="B379" s="98">
        <v>0.81769999999999998</v>
      </c>
      <c r="C379" s="98">
        <v>1.7526999999999999</v>
      </c>
      <c r="D379" s="123">
        <f>IF(C379&lt;MAX($C$3:C379),C379/MAX($C$3:C379)-1,0)</f>
        <v>-0.24465609377693498</v>
      </c>
    </row>
    <row r="380" spans="1:4" ht="15" thickBot="1">
      <c r="A380" s="97">
        <v>39625</v>
      </c>
      <c r="B380" s="98">
        <v>0.82020000000000004</v>
      </c>
      <c r="C380" s="98">
        <v>1.7552000000000001</v>
      </c>
      <c r="D380" s="123">
        <f>IF(C380&lt;MAX($C$3:C380),C380/MAX($C$3:C380)-1,0)</f>
        <v>-0.24357869332873627</v>
      </c>
    </row>
    <row r="381" spans="1:4" ht="15" thickBot="1">
      <c r="A381" s="97">
        <v>39626</v>
      </c>
      <c r="B381" s="98">
        <v>0.80259999999999998</v>
      </c>
      <c r="C381" s="98">
        <v>1.7376</v>
      </c>
      <c r="D381" s="123">
        <f>IF(C381&lt;MAX($C$3:C381),C381/MAX($C$3:C381)-1,0)</f>
        <v>-0.2511635924840544</v>
      </c>
    </row>
    <row r="382" spans="1:4" ht="15" thickBot="1">
      <c r="A382" s="97">
        <v>39629</v>
      </c>
      <c r="B382" s="98">
        <v>0.79610000000000003</v>
      </c>
      <c r="C382" s="98">
        <v>1.7311000000000001</v>
      </c>
      <c r="D382" s="123">
        <f>IF(C382&lt;MAX($C$3:C382),C382/MAX($C$3:C382)-1,0)</f>
        <v>-0.25396483364937072</v>
      </c>
    </row>
    <row r="383" spans="1:4" ht="15" thickBot="1">
      <c r="A383" s="97">
        <v>39630</v>
      </c>
      <c r="B383" s="98">
        <v>0.78290000000000004</v>
      </c>
      <c r="C383" s="98">
        <v>1.7179</v>
      </c>
      <c r="D383" s="123">
        <f>IF(C383&lt;MAX($C$3:C383),C383/MAX($C$3:C383)-1,0)</f>
        <v>-0.25965350801585929</v>
      </c>
    </row>
    <row r="384" spans="1:4" ht="15" thickBot="1">
      <c r="A384" s="97">
        <v>39631</v>
      </c>
      <c r="B384" s="98">
        <v>0.78290000000000004</v>
      </c>
      <c r="C384" s="98">
        <v>1.7179</v>
      </c>
      <c r="D384" s="123">
        <f>IF(C384&lt;MAX($C$3:C384),C384/MAX($C$3:C384)-1,0)</f>
        <v>-0.25965350801585929</v>
      </c>
    </row>
    <row r="385" spans="1:4" ht="15" thickBot="1">
      <c r="A385" s="97">
        <v>39632</v>
      </c>
      <c r="B385" s="98">
        <v>0.7923</v>
      </c>
      <c r="C385" s="98">
        <v>1.7273000000000001</v>
      </c>
      <c r="D385" s="123">
        <f>IF(C385&lt;MAX($C$3:C385),C385/MAX($C$3:C385)-1,0)</f>
        <v>-0.25560248233063254</v>
      </c>
    </row>
    <row r="386" spans="1:4" ht="15" thickBot="1">
      <c r="A386" s="97">
        <v>39633</v>
      </c>
      <c r="B386" s="98">
        <v>0.78910000000000002</v>
      </c>
      <c r="C386" s="98">
        <v>1.7241</v>
      </c>
      <c r="D386" s="123">
        <f>IF(C386&lt;MAX($C$3:C386),C386/MAX($C$3:C386)-1,0)</f>
        <v>-0.25698155490432684</v>
      </c>
    </row>
    <row r="387" spans="1:4" ht="15" thickBot="1">
      <c r="A387" s="97">
        <v>39636</v>
      </c>
      <c r="B387" s="98">
        <v>0.80820000000000003</v>
      </c>
      <c r="C387" s="98">
        <v>1.7432000000000001</v>
      </c>
      <c r="D387" s="123">
        <f>IF(C387&lt;MAX($C$3:C387),C387/MAX($C$3:C387)-1,0)</f>
        <v>-0.24875021548008958</v>
      </c>
    </row>
    <row r="388" spans="1:4" ht="15" thickBot="1">
      <c r="A388" s="97">
        <v>39637</v>
      </c>
      <c r="B388" s="98">
        <v>0.80830000000000002</v>
      </c>
      <c r="C388" s="98">
        <v>1.7433000000000001</v>
      </c>
      <c r="D388" s="123">
        <f>IF(C388&lt;MAX($C$3:C388),C388/MAX($C$3:C388)-1,0)</f>
        <v>-0.24870711946216162</v>
      </c>
    </row>
    <row r="389" spans="1:4" ht="15" thickBot="1">
      <c r="A389" s="97">
        <v>39638</v>
      </c>
      <c r="B389" s="98">
        <v>0.82210000000000005</v>
      </c>
      <c r="C389" s="98">
        <v>1.7571000000000001</v>
      </c>
      <c r="D389" s="123">
        <f>IF(C389&lt;MAX($C$3:C389),C389/MAX($C$3:C389)-1,0)</f>
        <v>-0.24275986898810542</v>
      </c>
    </row>
    <row r="390" spans="1:4" ht="15" thickBot="1">
      <c r="A390" s="97">
        <v>39639</v>
      </c>
      <c r="B390" s="98">
        <v>0.82030000000000003</v>
      </c>
      <c r="C390" s="98">
        <v>1.7553000000000001</v>
      </c>
      <c r="D390" s="123">
        <f>IF(C390&lt;MAX($C$3:C390),C390/MAX($C$3:C390)-1,0)</f>
        <v>-0.24353559731080843</v>
      </c>
    </row>
    <row r="391" spans="1:4" ht="15" thickBot="1">
      <c r="A391" s="97">
        <v>39640</v>
      </c>
      <c r="B391" s="98">
        <v>0.81769999999999998</v>
      </c>
      <c r="C391" s="98">
        <v>1.7526999999999999</v>
      </c>
      <c r="D391" s="123">
        <f>IF(C391&lt;MAX($C$3:C391),C391/MAX($C$3:C391)-1,0)</f>
        <v>-0.24465609377693498</v>
      </c>
    </row>
    <row r="392" spans="1:4" ht="15" thickBot="1">
      <c r="A392" s="97">
        <v>39643</v>
      </c>
      <c r="B392" s="98">
        <v>0.82179999999999997</v>
      </c>
      <c r="C392" s="98">
        <v>1.7567999999999999</v>
      </c>
      <c r="D392" s="123">
        <f>IF(C392&lt;MAX($C$3:C392),C392/MAX($C$3:C392)-1,0)</f>
        <v>-0.24288915704188929</v>
      </c>
    </row>
    <row r="393" spans="1:4" ht="15" thickBot="1">
      <c r="A393" s="97">
        <v>39644</v>
      </c>
      <c r="B393" s="98">
        <v>0.80359999999999998</v>
      </c>
      <c r="C393" s="98">
        <v>1.7385999999999999</v>
      </c>
      <c r="D393" s="123">
        <f>IF(C393&lt;MAX($C$3:C393),C393/MAX($C$3:C393)-1,0)</f>
        <v>-0.25073263230477505</v>
      </c>
    </row>
    <row r="394" spans="1:4" ht="15" thickBot="1">
      <c r="A394" s="101">
        <v>39645</v>
      </c>
      <c r="B394" s="98">
        <v>0.79010000000000002</v>
      </c>
      <c r="C394" s="98">
        <v>1.7251000000000001</v>
      </c>
      <c r="D394" s="123">
        <f>IF(C394&lt;MAX($C$3:C394),C394/MAX($C$3:C394)-1,0)</f>
        <v>-0.25655059472504727</v>
      </c>
    </row>
    <row r="395" spans="1:4" ht="15" thickBot="1">
      <c r="A395" s="97">
        <v>39646</v>
      </c>
      <c r="B395" s="98">
        <v>0.79039999999999999</v>
      </c>
      <c r="C395" s="98">
        <v>1.7254</v>
      </c>
      <c r="D395" s="123">
        <f>IF(C395&lt;MAX($C$3:C395),C395/MAX($C$3:C395)-1,0)</f>
        <v>-0.2564213066712635</v>
      </c>
    </row>
    <row r="396" spans="1:4" ht="15" thickBot="1">
      <c r="A396" s="97">
        <v>39647</v>
      </c>
      <c r="B396" s="98">
        <v>0.80059999999999998</v>
      </c>
      <c r="C396" s="98">
        <v>1.7356</v>
      </c>
      <c r="D396" s="123">
        <f>IF(C396&lt;MAX($C$3:C396),C396/MAX($C$3:C396)-1,0)</f>
        <v>-0.25202551284261321</v>
      </c>
    </row>
    <row r="397" spans="1:4" ht="15" thickBot="1">
      <c r="A397" s="97">
        <v>39650</v>
      </c>
      <c r="B397" s="98">
        <v>0.81510000000000005</v>
      </c>
      <c r="C397" s="98">
        <v>1.7501</v>
      </c>
      <c r="D397" s="123">
        <f>IF(C397&lt;MAX($C$3:C397),C397/MAX($C$3:C397)-1,0)</f>
        <v>-0.24577659024306153</v>
      </c>
    </row>
    <row r="398" spans="1:4" ht="15" thickBot="1">
      <c r="A398" s="97">
        <v>39651</v>
      </c>
      <c r="B398" s="98">
        <v>0.81410000000000005</v>
      </c>
      <c r="C398" s="98">
        <v>1.7491000000000001</v>
      </c>
      <c r="D398" s="123">
        <f>IF(C398&lt;MAX($C$3:C398),C398/MAX($C$3:C398)-1,0)</f>
        <v>-0.24620755042234088</v>
      </c>
    </row>
    <row r="399" spans="1:4" ht="15" thickBot="1">
      <c r="A399" s="97">
        <v>39652</v>
      </c>
      <c r="B399" s="98">
        <v>0.80940000000000001</v>
      </c>
      <c r="C399" s="98">
        <v>1.7444</v>
      </c>
      <c r="D399" s="123">
        <f>IF(C399&lt;MAX($C$3:C399),C399/MAX($C$3:C399)-1,0)</f>
        <v>-0.24823306326495431</v>
      </c>
    </row>
    <row r="400" spans="1:4" ht="15" thickBot="1">
      <c r="A400" s="97">
        <v>39653</v>
      </c>
      <c r="B400" s="98">
        <v>0.82310000000000005</v>
      </c>
      <c r="C400" s="98">
        <v>1.7581</v>
      </c>
      <c r="D400" s="123">
        <f>IF(C400&lt;MAX($C$3:C400),C400/MAX($C$3:C400)-1,0)</f>
        <v>-0.24232890880882596</v>
      </c>
    </row>
    <row r="401" spans="1:4" ht="15" thickBot="1">
      <c r="A401" s="97">
        <v>39654</v>
      </c>
      <c r="B401" s="98">
        <v>0.81930000000000003</v>
      </c>
      <c r="C401" s="98">
        <v>1.7543</v>
      </c>
      <c r="D401" s="123">
        <f>IF(C401&lt;MAX($C$3:C401),C401/MAX($C$3:C401)-1,0)</f>
        <v>-0.24396655749008789</v>
      </c>
    </row>
    <row r="402" spans="1:4" ht="15" thickBot="1">
      <c r="A402" s="97">
        <v>39657</v>
      </c>
      <c r="B402" s="98">
        <v>0.8216</v>
      </c>
      <c r="C402" s="98">
        <v>1.7565999999999999</v>
      </c>
      <c r="D402" s="123">
        <f>IF(C402&lt;MAX($C$3:C402),C402/MAX($C$3:C402)-1,0)</f>
        <v>-0.24297534907774521</v>
      </c>
    </row>
    <row r="403" spans="1:4" ht="15" thickBot="1">
      <c r="A403" s="97">
        <v>39658</v>
      </c>
      <c r="B403" s="98">
        <v>0.81579999999999997</v>
      </c>
      <c r="C403" s="98">
        <v>1.7507999999999999</v>
      </c>
      <c r="D403" s="123">
        <f>IF(C403&lt;MAX($C$3:C403),C403/MAX($C$3:C403)-1,0)</f>
        <v>-0.24547491811756594</v>
      </c>
    </row>
    <row r="404" spans="1:4" ht="15" thickBot="1">
      <c r="A404" s="97">
        <v>39659</v>
      </c>
      <c r="B404" s="98">
        <v>0.81410000000000005</v>
      </c>
      <c r="C404" s="98">
        <v>1.7491000000000001</v>
      </c>
      <c r="D404" s="123">
        <f>IF(C404&lt;MAX($C$3:C404),C404/MAX($C$3:C404)-1,0)</f>
        <v>-0.24620755042234088</v>
      </c>
    </row>
    <row r="405" spans="1:4" ht="15" thickBot="1">
      <c r="A405" s="97">
        <v>39660</v>
      </c>
      <c r="B405" s="98">
        <v>0.80310000000000004</v>
      </c>
      <c r="C405" s="98">
        <v>1.7381</v>
      </c>
      <c r="D405" s="123">
        <f>IF(C405&lt;MAX($C$3:C405),C405/MAX($C$3:C405)-1,0)</f>
        <v>-0.25094811239441472</v>
      </c>
    </row>
    <row r="406" spans="1:4" ht="15" thickBot="1">
      <c r="A406" s="97">
        <v>39661</v>
      </c>
      <c r="B406" s="98">
        <v>0.80610000000000004</v>
      </c>
      <c r="C406" s="98">
        <v>1.7411000000000001</v>
      </c>
      <c r="D406" s="123">
        <f>IF(C406&lt;MAX($C$3:C406),C406/MAX($C$3:C406)-1,0)</f>
        <v>-0.24965523185657634</v>
      </c>
    </row>
    <row r="407" spans="1:4" ht="15" thickBot="1">
      <c r="A407" s="97">
        <v>39664</v>
      </c>
      <c r="B407" s="98">
        <v>0.79930000000000001</v>
      </c>
      <c r="C407" s="98">
        <v>1.7343</v>
      </c>
      <c r="D407" s="123">
        <f>IF(C407&lt;MAX($C$3:C407),C407/MAX($C$3:C407)-1,0)</f>
        <v>-0.25258576107567654</v>
      </c>
    </row>
    <row r="408" spans="1:4" ht="15" thickBot="1">
      <c r="A408" s="97">
        <v>39665</v>
      </c>
      <c r="B408" s="98">
        <v>0.79020000000000001</v>
      </c>
      <c r="C408" s="98">
        <v>1.7252000000000001</v>
      </c>
      <c r="D408" s="123">
        <f>IF(C408&lt;MAX($C$3:C408),C408/MAX($C$3:C408)-1,0)</f>
        <v>-0.25650749870711942</v>
      </c>
    </row>
    <row r="409" spans="1:4" ht="15" thickBot="1">
      <c r="A409" s="97">
        <v>39666</v>
      </c>
      <c r="B409" s="98">
        <v>0.79269999999999996</v>
      </c>
      <c r="C409" s="98">
        <v>1.7277</v>
      </c>
      <c r="D409" s="123">
        <f>IF(C409&lt;MAX($C$3:C409),C409/MAX($C$3:C409)-1,0)</f>
        <v>-0.25543009825892082</v>
      </c>
    </row>
    <row r="410" spans="1:4" ht="15" thickBot="1">
      <c r="A410" s="97">
        <v>39667</v>
      </c>
      <c r="B410" s="98">
        <v>0.79049999999999998</v>
      </c>
      <c r="C410" s="98">
        <v>1.7255</v>
      </c>
      <c r="D410" s="123">
        <f>IF(C410&lt;MAX($C$3:C410),C410/MAX($C$3:C410)-1,0)</f>
        <v>-0.25637821065333555</v>
      </c>
    </row>
    <row r="411" spans="1:4" ht="15" thickBot="1">
      <c r="A411" s="97">
        <v>39668</v>
      </c>
      <c r="B411" s="98">
        <v>0.77480000000000004</v>
      </c>
      <c r="C411" s="98">
        <v>1.7098</v>
      </c>
      <c r="D411" s="123">
        <f>IF(C411&lt;MAX($C$3:C411),C411/MAX($C$3:C411)-1,0)</f>
        <v>-0.26314428546802271</v>
      </c>
    </row>
    <row r="412" spans="1:4" ht="15" thickBot="1">
      <c r="A412" s="97">
        <v>39671</v>
      </c>
      <c r="B412" s="98">
        <v>0.75470000000000004</v>
      </c>
      <c r="C412" s="98">
        <v>1.6897</v>
      </c>
      <c r="D412" s="123">
        <f>IF(C412&lt;MAX($C$3:C412),C412/MAX($C$3:C412)-1,0)</f>
        <v>-0.27180658507153932</v>
      </c>
    </row>
    <row r="413" spans="1:4" ht="15" thickBot="1">
      <c r="A413" s="97">
        <v>39672</v>
      </c>
      <c r="B413" s="98">
        <v>0.75670000000000004</v>
      </c>
      <c r="C413" s="98">
        <v>1.6917</v>
      </c>
      <c r="D413" s="123">
        <f>IF(C413&lt;MAX($C$3:C413),C413/MAX($C$3:C413)-1,0)</f>
        <v>-0.27094466471298051</v>
      </c>
    </row>
    <row r="414" spans="1:4" ht="15" thickBot="1">
      <c r="A414" s="101">
        <v>39673</v>
      </c>
      <c r="B414" s="98">
        <v>0.75860000000000005</v>
      </c>
      <c r="C414" s="98">
        <v>1.6936</v>
      </c>
      <c r="D414" s="123">
        <f>IF(C414&lt;MAX($C$3:C414),C414/MAX($C$3:C414)-1,0)</f>
        <v>-0.27012584037234955</v>
      </c>
    </row>
    <row r="415" spans="1:4" ht="15" thickBot="1">
      <c r="A415" s="97">
        <v>39674</v>
      </c>
      <c r="B415" s="98">
        <v>0.76139999999999997</v>
      </c>
      <c r="C415" s="98">
        <v>1.6963999999999999</v>
      </c>
      <c r="D415" s="123">
        <f>IF(C415&lt;MAX($C$3:C415),C415/MAX($C$3:C415)-1,0)</f>
        <v>-0.26891915187036719</v>
      </c>
    </row>
    <row r="416" spans="1:4" ht="15" thickBot="1">
      <c r="A416" s="97">
        <v>39675</v>
      </c>
      <c r="B416" s="98">
        <v>0.76129999999999998</v>
      </c>
      <c r="C416" s="98">
        <v>1.6962999999999999</v>
      </c>
      <c r="D416" s="123">
        <f>IF(C416&lt;MAX($C$3:C416),C416/MAX($C$3:C416)-1,0)</f>
        <v>-0.26896224788829515</v>
      </c>
    </row>
    <row r="417" spans="1:4" ht="15" thickBot="1">
      <c r="A417" s="97">
        <v>39678</v>
      </c>
      <c r="B417" s="98">
        <v>0.73880000000000001</v>
      </c>
      <c r="C417" s="98">
        <v>1.6738</v>
      </c>
      <c r="D417" s="123">
        <f>IF(C417&lt;MAX($C$3:C417),C417/MAX($C$3:C417)-1,0)</f>
        <v>-0.2786588519220824</v>
      </c>
    </row>
    <row r="418" spans="1:4" ht="15" thickBot="1">
      <c r="A418" s="97">
        <v>39679</v>
      </c>
      <c r="B418" s="98">
        <v>0.74390000000000001</v>
      </c>
      <c r="C418" s="98">
        <v>1.6789000000000001</v>
      </c>
      <c r="D418" s="123">
        <f>IF(C418&lt;MAX($C$3:C418),C418/MAX($C$3:C418)-1,0)</f>
        <v>-0.27646095500775725</v>
      </c>
    </row>
    <row r="419" spans="1:4" ht="15" thickBot="1">
      <c r="A419" s="97">
        <v>39680</v>
      </c>
      <c r="B419" s="98">
        <v>0.77529999999999999</v>
      </c>
      <c r="C419" s="98">
        <v>1.7102999999999999</v>
      </c>
      <c r="D419" s="123">
        <f>IF(C419&lt;MAX($C$3:C419),C419/MAX($C$3:C419)-1,0)</f>
        <v>-0.26292880537838303</v>
      </c>
    </row>
    <row r="420" spans="1:4" ht="15" thickBot="1">
      <c r="A420" s="97">
        <v>39681</v>
      </c>
      <c r="B420" s="98">
        <v>0.75209999999999999</v>
      </c>
      <c r="C420" s="98">
        <v>1.6871</v>
      </c>
      <c r="D420" s="123">
        <f>IF(C420&lt;MAX($C$3:C420),C420/MAX($C$3:C420)-1,0)</f>
        <v>-0.27292708153766587</v>
      </c>
    </row>
    <row r="421" spans="1:4" ht="15" thickBot="1">
      <c r="A421" s="97">
        <v>39682</v>
      </c>
      <c r="B421" s="98">
        <v>0.74060000000000004</v>
      </c>
      <c r="C421" s="98">
        <v>1.6756</v>
      </c>
      <c r="D421" s="123">
        <f>IF(C421&lt;MAX($C$3:C421),C421/MAX($C$3:C421)-1,0)</f>
        <v>-0.27788312359937939</v>
      </c>
    </row>
    <row r="422" spans="1:4" ht="15" thickBot="1">
      <c r="A422" s="97">
        <v>39685</v>
      </c>
      <c r="B422" s="98">
        <v>0.7379</v>
      </c>
      <c r="C422" s="98">
        <v>1.6729000000000001</v>
      </c>
      <c r="D422" s="123">
        <f>IF(C422&lt;MAX($C$3:C422),C422/MAX($C$3:C422)-1,0)</f>
        <v>-0.27904671608343379</v>
      </c>
    </row>
    <row r="423" spans="1:4" ht="15" thickBot="1">
      <c r="A423" s="97">
        <v>39686</v>
      </c>
      <c r="B423" s="98">
        <v>0.72470000000000001</v>
      </c>
      <c r="C423" s="98">
        <v>1.6597</v>
      </c>
      <c r="D423" s="123">
        <f>IF(C423&lt;MAX($C$3:C423),C423/MAX($C$3:C423)-1,0)</f>
        <v>-0.28473539044992235</v>
      </c>
    </row>
    <row r="424" spans="1:4" ht="15" thickBot="1">
      <c r="A424" s="97">
        <v>39687</v>
      </c>
      <c r="B424" s="98">
        <v>0.7177</v>
      </c>
      <c r="C424" s="98">
        <v>1.6527000000000001</v>
      </c>
      <c r="D424" s="123">
        <f>IF(C424&lt;MAX($C$3:C424),C424/MAX($C$3:C424)-1,0)</f>
        <v>-0.28775211170487835</v>
      </c>
    </row>
    <row r="425" spans="1:4" ht="15" thickBot="1">
      <c r="A425" s="97">
        <v>39688</v>
      </c>
      <c r="B425" s="98">
        <v>0.71809999999999996</v>
      </c>
      <c r="C425" s="98">
        <v>1.6531</v>
      </c>
      <c r="D425" s="123">
        <f>IF(C425&lt;MAX($C$3:C425),C425/MAX($C$3:C425)-1,0)</f>
        <v>-0.28757972763316664</v>
      </c>
    </row>
    <row r="426" spans="1:4" ht="15" thickBot="1">
      <c r="A426" s="97">
        <v>39689</v>
      </c>
      <c r="B426" s="98">
        <v>0.72619999999999996</v>
      </c>
      <c r="C426" s="98">
        <v>1.6612</v>
      </c>
      <c r="D426" s="123">
        <f>IF(C426&lt;MAX($C$3:C426),C426/MAX($C$3:C426)-1,0)</f>
        <v>-0.28408895018100322</v>
      </c>
    </row>
    <row r="427" spans="1:4" ht="15" thickBot="1">
      <c r="A427" s="97">
        <v>39692</v>
      </c>
      <c r="B427" s="98">
        <v>0.71079999999999999</v>
      </c>
      <c r="C427" s="98">
        <v>1.6457999999999999</v>
      </c>
      <c r="D427" s="123">
        <f>IF(C427&lt;MAX($C$3:C427),C427/MAX($C$3:C427)-1,0)</f>
        <v>-0.29072573694190651</v>
      </c>
    </row>
    <row r="428" spans="1:4" ht="15" thickBot="1">
      <c r="A428" s="97">
        <v>39693</v>
      </c>
      <c r="B428" s="98">
        <v>0.70389999999999997</v>
      </c>
      <c r="C428" s="98">
        <v>1.6389</v>
      </c>
      <c r="D428" s="123">
        <f>IF(C428&lt;MAX($C$3:C428),C428/MAX($C$3:C428)-1,0)</f>
        <v>-0.29369936217893455</v>
      </c>
    </row>
    <row r="429" spans="1:4" ht="15" thickBot="1">
      <c r="A429" s="97">
        <v>39694</v>
      </c>
      <c r="B429" s="98">
        <v>0.69340000000000002</v>
      </c>
      <c r="C429" s="98">
        <v>1.6284000000000001</v>
      </c>
      <c r="D429" s="123">
        <f>IF(C429&lt;MAX($C$3:C429),C429/MAX($C$3:C429)-1,0)</f>
        <v>-0.29822444406136861</v>
      </c>
    </row>
    <row r="430" spans="1:4" ht="15" thickBot="1">
      <c r="A430" s="97">
        <v>39695</v>
      </c>
      <c r="B430" s="98">
        <v>0.69320000000000004</v>
      </c>
      <c r="C430" s="98">
        <v>1.6282000000000001</v>
      </c>
      <c r="D430" s="123">
        <f>IF(C430&lt;MAX($C$3:C430),C430/MAX($C$3:C430)-1,0)</f>
        <v>-0.29831063609722452</v>
      </c>
    </row>
    <row r="431" spans="1:4" ht="15" thickBot="1">
      <c r="A431" s="97">
        <v>39696</v>
      </c>
      <c r="B431" s="98">
        <v>0.68459999999999999</v>
      </c>
      <c r="C431" s="98">
        <v>1.6195999999999999</v>
      </c>
      <c r="D431" s="123">
        <f>IF(C431&lt;MAX($C$3:C431),C431/MAX($C$3:C431)-1,0)</f>
        <v>-0.30201689363902773</v>
      </c>
    </row>
    <row r="432" spans="1:4" ht="15" thickBot="1">
      <c r="A432" s="97">
        <v>39699</v>
      </c>
      <c r="B432" s="98">
        <v>0.67810000000000004</v>
      </c>
      <c r="C432" s="98">
        <v>1.6131</v>
      </c>
      <c r="D432" s="123">
        <f>IF(C432&lt;MAX($C$3:C432),C432/MAX($C$3:C432)-1,0)</f>
        <v>-0.30481813480434405</v>
      </c>
    </row>
    <row r="433" spans="1:4" ht="15" thickBot="1">
      <c r="A433" s="97">
        <v>39700</v>
      </c>
      <c r="B433" s="98">
        <v>0.67949999999999999</v>
      </c>
      <c r="C433" s="98">
        <v>1.6145</v>
      </c>
      <c r="D433" s="123">
        <f>IF(C433&lt;MAX($C$3:C433),C433/MAX($C$3:C433)-1,0)</f>
        <v>-0.30421479055335277</v>
      </c>
    </row>
    <row r="434" spans="1:4" ht="15" thickBot="1">
      <c r="A434" s="101">
        <v>39701</v>
      </c>
      <c r="B434" s="98">
        <v>0.67800000000000005</v>
      </c>
      <c r="C434" s="98">
        <v>1.613</v>
      </c>
      <c r="D434" s="123">
        <f>IF(C434&lt;MAX($C$3:C434),C434/MAX($C$3:C434)-1,0)</f>
        <v>-0.30486123082227201</v>
      </c>
    </row>
    <row r="435" spans="1:4" ht="15" thickBot="1">
      <c r="A435" s="97">
        <v>39702</v>
      </c>
      <c r="B435" s="98">
        <v>0.66769999999999996</v>
      </c>
      <c r="C435" s="98">
        <v>1.6027</v>
      </c>
      <c r="D435" s="123">
        <f>IF(C435&lt;MAX($C$3:C435),C435/MAX($C$3:C435)-1,0)</f>
        <v>-0.30930012066885015</v>
      </c>
    </row>
    <row r="436" spans="1:4" ht="15" thickBot="1">
      <c r="A436" s="97">
        <v>39703</v>
      </c>
      <c r="B436" s="98">
        <v>0.66790000000000005</v>
      </c>
      <c r="C436" s="98">
        <v>1.6029</v>
      </c>
      <c r="D436" s="123">
        <f>IF(C436&lt;MAX($C$3:C436),C436/MAX($C$3:C436)-1,0)</f>
        <v>-0.30921392863299424</v>
      </c>
    </row>
    <row r="437" spans="1:4" ht="15" thickBot="1">
      <c r="A437" s="97">
        <v>39707</v>
      </c>
      <c r="B437" s="98">
        <v>0.6452</v>
      </c>
      <c r="C437" s="98">
        <v>1.5802</v>
      </c>
      <c r="D437" s="123">
        <f>IF(C437&lt;MAX($C$3:C437),C437/MAX($C$3:C437)-1,0)</f>
        <v>-0.3189967247026374</v>
      </c>
    </row>
    <row r="438" spans="1:4" ht="15" thickBot="1">
      <c r="A438" s="97">
        <v>39708</v>
      </c>
      <c r="B438" s="98">
        <v>0.63590000000000002</v>
      </c>
      <c r="C438" s="98">
        <v>1.5709</v>
      </c>
      <c r="D438" s="123">
        <f>IF(C438&lt;MAX($C$3:C438),C438/MAX($C$3:C438)-1,0)</f>
        <v>-0.32300465436993619</v>
      </c>
    </row>
    <row r="439" spans="1:4" ht="15" thickBot="1">
      <c r="A439" s="97">
        <v>39709</v>
      </c>
      <c r="B439" s="98">
        <v>0.62649999999999995</v>
      </c>
      <c r="C439" s="98">
        <v>1.5615000000000001</v>
      </c>
      <c r="D439" s="123">
        <f>IF(C439&lt;MAX($C$3:C439),C439/MAX($C$3:C439)-1,0)</f>
        <v>-0.32705568005516283</v>
      </c>
    </row>
    <row r="440" spans="1:4" ht="15" thickBot="1">
      <c r="A440" s="97">
        <v>39710</v>
      </c>
      <c r="B440" s="98">
        <v>0.66410000000000002</v>
      </c>
      <c r="C440" s="98">
        <v>1.5991</v>
      </c>
      <c r="D440" s="123">
        <f>IF(C440&lt;MAX($C$3:C440),C440/MAX($C$3:C440)-1,0)</f>
        <v>-0.31085157731425617</v>
      </c>
    </row>
    <row r="441" spans="1:4" ht="15" thickBot="1">
      <c r="A441" s="97">
        <v>39713</v>
      </c>
      <c r="B441" s="98">
        <v>0.68140000000000001</v>
      </c>
      <c r="C441" s="98">
        <v>1.6164000000000001</v>
      </c>
      <c r="D441" s="123">
        <f>IF(C441&lt;MAX($C$3:C441),C441/MAX($C$3:C441)-1,0)</f>
        <v>-0.30339596621272191</v>
      </c>
    </row>
    <row r="442" spans="1:4" ht="15" thickBot="1">
      <c r="A442" s="97">
        <v>39714</v>
      </c>
      <c r="B442" s="98">
        <v>0.66159999999999997</v>
      </c>
      <c r="C442" s="98">
        <v>1.5966</v>
      </c>
      <c r="D442" s="123">
        <f>IF(C442&lt;MAX($C$3:C442),C442/MAX($C$3:C442)-1,0)</f>
        <v>-0.31192897776245465</v>
      </c>
    </row>
    <row r="443" spans="1:4" ht="15" thickBot="1">
      <c r="A443" s="97">
        <v>39715</v>
      </c>
      <c r="B443" s="98">
        <v>0.66190000000000004</v>
      </c>
      <c r="C443" s="98">
        <v>1.5969</v>
      </c>
      <c r="D443" s="123">
        <f>IF(C443&lt;MAX($C$3:C443),C443/MAX($C$3:C443)-1,0)</f>
        <v>-0.31179968970867089</v>
      </c>
    </row>
    <row r="444" spans="1:4" ht="15" thickBot="1">
      <c r="A444" s="97">
        <v>39716</v>
      </c>
      <c r="B444" s="98">
        <v>0.6794</v>
      </c>
      <c r="C444" s="98">
        <v>1.6144000000000001</v>
      </c>
      <c r="D444" s="123">
        <f>IF(C444&lt;MAX($C$3:C444),C444/MAX($C$3:C444)-1,0)</f>
        <v>-0.30425788657128072</v>
      </c>
    </row>
    <row r="445" spans="1:4" ht="15" thickBot="1">
      <c r="A445" s="97">
        <v>39717</v>
      </c>
      <c r="B445" s="98">
        <v>0.6835</v>
      </c>
      <c r="C445" s="98">
        <v>1.6185</v>
      </c>
      <c r="D445" s="123">
        <f>IF(C445&lt;MAX($C$3:C445),C445/MAX($C$3:C445)-1,0)</f>
        <v>-0.30249094983623503</v>
      </c>
    </row>
    <row r="446" spans="1:4" ht="15" thickBot="1">
      <c r="A446" s="97">
        <v>39721</v>
      </c>
      <c r="B446" s="98">
        <v>0.68340000000000001</v>
      </c>
      <c r="C446" s="98">
        <v>1.6184000000000001</v>
      </c>
      <c r="D446" s="123">
        <f>IF(C446&lt;MAX($C$3:C446),C446/MAX($C$3:C446)-1,0)</f>
        <v>-0.30253404585416299</v>
      </c>
    </row>
    <row r="447" spans="1:4" ht="15" thickBot="1">
      <c r="A447" s="97">
        <v>39727</v>
      </c>
      <c r="B447" s="98">
        <v>0.66339999999999999</v>
      </c>
      <c r="C447" s="98">
        <v>1.5984</v>
      </c>
      <c r="D447" s="123">
        <f>IF(C447&lt;MAX($C$3:C447),C447/MAX($C$3:C447)-1,0)</f>
        <v>-0.31115324943975164</v>
      </c>
    </row>
    <row r="448" spans="1:4" ht="15" thickBot="1">
      <c r="A448" s="97">
        <v>39728</v>
      </c>
      <c r="B448" s="98">
        <v>0.66049999999999998</v>
      </c>
      <c r="C448" s="98">
        <v>1.5954999999999999</v>
      </c>
      <c r="D448" s="123">
        <f>IF(C448&lt;MAX($C$3:C448),C448/MAX($C$3:C448)-1,0)</f>
        <v>-0.31240303395966207</v>
      </c>
    </row>
    <row r="449" spans="1:4" ht="15" thickBot="1">
      <c r="A449" s="97">
        <v>39729</v>
      </c>
      <c r="B449" s="98">
        <v>0.6472</v>
      </c>
      <c r="C449" s="98">
        <v>1.5822000000000001</v>
      </c>
      <c r="D449" s="123">
        <f>IF(C449&lt;MAX($C$3:C449),C449/MAX($C$3:C449)-1,0)</f>
        <v>-0.31813480434407848</v>
      </c>
    </row>
    <row r="450" spans="1:4" ht="15" thickBot="1">
      <c r="A450" s="97">
        <v>39730</v>
      </c>
      <c r="B450" s="98">
        <v>0.63949999999999996</v>
      </c>
      <c r="C450" s="98">
        <v>1.5745</v>
      </c>
      <c r="D450" s="123">
        <f>IF(C450&lt;MAX($C$3:C450),C450/MAX($C$3:C450)-1,0)</f>
        <v>-0.32145319772453018</v>
      </c>
    </row>
    <row r="451" spans="1:4" ht="15" thickBot="1">
      <c r="A451" s="97">
        <v>39731</v>
      </c>
      <c r="B451" s="98">
        <v>0.62050000000000005</v>
      </c>
      <c r="C451" s="98">
        <v>1.5555000000000001</v>
      </c>
      <c r="D451" s="123">
        <f>IF(C451&lt;MAX($C$3:C451),C451/MAX($C$3:C451)-1,0)</f>
        <v>-0.32964144113083937</v>
      </c>
    </row>
    <row r="452" spans="1:4" ht="15" thickBot="1">
      <c r="A452" s="97">
        <v>39734</v>
      </c>
      <c r="B452" s="98">
        <v>0.63360000000000005</v>
      </c>
      <c r="C452" s="98">
        <v>1.5686</v>
      </c>
      <c r="D452" s="123">
        <f>IF(C452&lt;MAX($C$3:C452),C452/MAX($C$3:C452)-1,0)</f>
        <v>-0.32399586278227888</v>
      </c>
    </row>
    <row r="453" spans="1:4" ht="15" thickBot="1">
      <c r="A453" s="97">
        <v>39735</v>
      </c>
      <c r="B453" s="98">
        <v>0.623</v>
      </c>
      <c r="C453" s="98">
        <v>1.5580000000000001</v>
      </c>
      <c r="D453" s="123">
        <f>IF(C453&lt;MAX($C$3:C453),C453/MAX($C$3:C453)-1,0)</f>
        <v>-0.32856404068264089</v>
      </c>
    </row>
    <row r="454" spans="1:4" ht="15" thickBot="1">
      <c r="A454" s="101">
        <v>39736</v>
      </c>
      <c r="B454" s="98">
        <v>0.61709999999999998</v>
      </c>
      <c r="C454" s="98">
        <v>1.5521</v>
      </c>
      <c r="D454" s="123">
        <f>IF(C454&lt;MAX($C$3:C454),C454/MAX($C$3:C454)-1,0)</f>
        <v>-0.33110670574038947</v>
      </c>
    </row>
    <row r="455" spans="1:4" ht="15" thickBot="1">
      <c r="A455" s="97">
        <v>39737</v>
      </c>
      <c r="B455" s="98">
        <v>0.59550000000000003</v>
      </c>
      <c r="C455" s="98">
        <v>1.5305</v>
      </c>
      <c r="D455" s="123">
        <f>IF(C455&lt;MAX($C$3:C455),C455/MAX($C$3:C455)-1,0)</f>
        <v>-0.34041544561282533</v>
      </c>
    </row>
    <row r="456" spans="1:4" ht="15" thickBot="1">
      <c r="A456" s="97">
        <v>39738</v>
      </c>
      <c r="B456" s="98">
        <v>0.59609999999999996</v>
      </c>
      <c r="C456" s="98">
        <v>1.5310999999999999</v>
      </c>
      <c r="D456" s="123">
        <f>IF(C456&lt;MAX($C$3:C456),C456/MAX($C$3:C456)-1,0)</f>
        <v>-0.3401568695052577</v>
      </c>
    </row>
    <row r="457" spans="1:4" ht="15" thickBot="1">
      <c r="A457" s="97">
        <v>39741</v>
      </c>
      <c r="B457" s="98">
        <v>0.60570000000000002</v>
      </c>
      <c r="C457" s="98">
        <v>1.5407</v>
      </c>
      <c r="D457" s="123">
        <f>IF(C457&lt;MAX($C$3:C457),C457/MAX($C$3:C457)-1,0)</f>
        <v>-0.33601965178417514</v>
      </c>
    </row>
    <row r="458" spans="1:4" ht="15" thickBot="1">
      <c r="A458" s="97">
        <v>39742</v>
      </c>
      <c r="B458" s="98">
        <v>0.60209999999999997</v>
      </c>
      <c r="C458" s="98">
        <v>1.5370999999999999</v>
      </c>
      <c r="D458" s="123">
        <f>IF(C458&lt;MAX($C$3:C458),C458/MAX($C$3:C458)-1,0)</f>
        <v>-0.33757110842958105</v>
      </c>
    </row>
    <row r="459" spans="1:4" ht="15" thickBot="1">
      <c r="A459" s="97">
        <v>39743</v>
      </c>
      <c r="B459" s="98">
        <v>0.59250000000000003</v>
      </c>
      <c r="C459" s="98">
        <v>1.5275000000000001</v>
      </c>
      <c r="D459" s="123">
        <f>IF(C459&lt;MAX($C$3:C459),C459/MAX($C$3:C459)-1,0)</f>
        <v>-0.3417083261506636</v>
      </c>
    </row>
    <row r="460" spans="1:4" ht="15" thickBot="1">
      <c r="A460" s="97">
        <v>39744</v>
      </c>
      <c r="B460" s="98">
        <v>0.59199999999999997</v>
      </c>
      <c r="C460" s="98">
        <v>1.5269999999999999</v>
      </c>
      <c r="D460" s="123">
        <f>IF(C460&lt;MAX($C$3:C460),C460/MAX($C$3:C460)-1,0)</f>
        <v>-0.34192380624030339</v>
      </c>
    </row>
    <row r="461" spans="1:4" ht="15" thickBot="1">
      <c r="A461" s="97">
        <v>39745</v>
      </c>
      <c r="B461" s="98">
        <v>0.57969999999999999</v>
      </c>
      <c r="C461" s="98">
        <v>1.5146999999999999</v>
      </c>
      <c r="D461" s="123">
        <f>IF(C461&lt;MAX($C$3:C461),C461/MAX($C$3:C461)-1,0)</f>
        <v>-0.34722461644544045</v>
      </c>
    </row>
    <row r="462" spans="1:4" ht="15" thickBot="1">
      <c r="A462" s="97">
        <v>39748</v>
      </c>
      <c r="B462" s="98">
        <v>0.55369999999999997</v>
      </c>
      <c r="C462" s="98">
        <v>1.4886999999999999</v>
      </c>
      <c r="D462" s="123">
        <f>IF(C462&lt;MAX($C$3:C462),C462/MAX($C$3:C462)-1,0)</f>
        <v>-0.35842958110670575</v>
      </c>
    </row>
    <row r="463" spans="1:4" ht="15" thickBot="1">
      <c r="A463" s="97">
        <v>39749</v>
      </c>
      <c r="B463" s="98">
        <v>0.56520000000000004</v>
      </c>
      <c r="C463" s="98">
        <v>1.5002</v>
      </c>
      <c r="D463" s="123">
        <f>IF(C463&lt;MAX($C$3:C463),C463/MAX($C$3:C463)-1,0)</f>
        <v>-0.35347353904499224</v>
      </c>
    </row>
    <row r="464" spans="1:4" ht="15" thickBot="1">
      <c r="A464" s="97">
        <v>39750</v>
      </c>
      <c r="B464" s="98">
        <v>0.55710000000000004</v>
      </c>
      <c r="C464" s="98">
        <v>1.4921</v>
      </c>
      <c r="D464" s="123">
        <f>IF(C464&lt;MAX($C$3:C464),C464/MAX($C$3:C464)-1,0)</f>
        <v>-0.35696431649715565</v>
      </c>
    </row>
    <row r="465" spans="1:4" ht="15" thickBot="1">
      <c r="A465" s="97">
        <v>39751</v>
      </c>
      <c r="B465" s="98">
        <v>0.56320000000000003</v>
      </c>
      <c r="C465" s="98">
        <v>1.4982</v>
      </c>
      <c r="D465" s="123">
        <f>IF(C465&lt;MAX($C$3:C465),C465/MAX($C$3:C465)-1,0)</f>
        <v>-0.35433545940355105</v>
      </c>
    </row>
    <row r="466" spans="1:4" ht="15" thickBot="1">
      <c r="A466" s="97">
        <v>39752</v>
      </c>
      <c r="B466" s="98">
        <v>0.55820000000000003</v>
      </c>
      <c r="C466" s="98">
        <v>1.4932000000000001</v>
      </c>
      <c r="D466" s="123">
        <f>IF(C466&lt;MAX($C$3:C466),C466/MAX($C$3:C466)-1,0)</f>
        <v>-0.35649026029994824</v>
      </c>
    </row>
    <row r="467" spans="1:4" ht="15" thickBot="1">
      <c r="A467" s="97">
        <v>39755</v>
      </c>
      <c r="B467" s="98">
        <v>0.55510000000000004</v>
      </c>
      <c r="C467" s="98">
        <v>1.4901</v>
      </c>
      <c r="D467" s="123">
        <f>IF(C467&lt;MAX($C$3:C467),C467/MAX($C$3:C467)-1,0)</f>
        <v>-0.35782623685571446</v>
      </c>
    </row>
    <row r="468" spans="1:4" ht="15" thickBot="1">
      <c r="A468" s="97">
        <v>39756</v>
      </c>
      <c r="B468" s="98">
        <v>0.54959999999999998</v>
      </c>
      <c r="C468" s="98">
        <v>1.4845999999999999</v>
      </c>
      <c r="D468" s="123">
        <f>IF(C468&lt;MAX($C$3:C468),C468/MAX($C$3:C468)-1,0)</f>
        <v>-0.36019651784175144</v>
      </c>
    </row>
    <row r="469" spans="1:4" ht="15" thickBot="1">
      <c r="A469" s="97">
        <v>39757</v>
      </c>
      <c r="B469" s="98">
        <v>0.56220000000000003</v>
      </c>
      <c r="C469" s="98">
        <v>1.4972000000000001</v>
      </c>
      <c r="D469" s="60">
        <f>IF(C469&lt;MAX($C$3:C469),C469/MAX($C$3:C469)-1,0)</f>
        <v>-0.35476641958283051</v>
      </c>
    </row>
    <row r="470" spans="1:4" ht="15" thickBot="1">
      <c r="A470" s="97">
        <v>39758</v>
      </c>
      <c r="B470" s="98">
        <v>0.55130000000000001</v>
      </c>
      <c r="C470" s="98">
        <v>1.4863</v>
      </c>
      <c r="D470" s="60">
        <f>IF(C470&lt;MAX($C$3:C470),C470/MAX($C$3:C470)-1,0)</f>
        <v>-0.35946388553697639</v>
      </c>
    </row>
    <row r="471" spans="1:4" ht="15" thickBot="1">
      <c r="A471" s="97">
        <v>39759</v>
      </c>
      <c r="B471" s="98">
        <v>0.55500000000000005</v>
      </c>
      <c r="C471" s="98">
        <v>1.49</v>
      </c>
      <c r="D471" s="60">
        <f>IF(C471&lt;MAX($C$3:C471),C471/MAX($C$3:C471)-1,0)</f>
        <v>-0.35786933287364242</v>
      </c>
    </row>
    <row r="472" spans="1:4" ht="15" thickBot="1">
      <c r="A472" s="97">
        <v>39762</v>
      </c>
      <c r="B472" s="98">
        <v>0.57940000000000003</v>
      </c>
      <c r="C472" s="98">
        <v>1.5144</v>
      </c>
      <c r="D472" s="60">
        <f>IF(C472&lt;MAX($C$3:C472),C472/MAX($C$3:C472)-1,0)</f>
        <v>-0.34735390449922421</v>
      </c>
    </row>
    <row r="473" spans="1:4" ht="15" thickBot="1">
      <c r="A473" s="97">
        <v>39763</v>
      </c>
      <c r="B473" s="98">
        <v>0.57530000000000003</v>
      </c>
      <c r="C473" s="98">
        <v>1.5103</v>
      </c>
      <c r="D473" s="60">
        <f>IF(C473&lt;MAX($C$3:C473),C473/MAX($C$3:C473)-1,0)</f>
        <v>-0.3491208412342699</v>
      </c>
    </row>
    <row r="474" spans="1:4" ht="15" thickBot="1">
      <c r="A474" s="101">
        <v>39764</v>
      </c>
      <c r="B474" s="98">
        <v>0.57969999999999999</v>
      </c>
      <c r="C474" s="98">
        <v>1.5146999999999999</v>
      </c>
      <c r="D474" s="60">
        <f>IF(C474&lt;MAX($C$3:C474),C474/MAX($C$3:C474)-1,0)</f>
        <v>-0.34722461644544045</v>
      </c>
    </row>
    <row r="475" spans="1:4" ht="15" thickBot="1">
      <c r="A475" s="97">
        <v>39765</v>
      </c>
      <c r="B475" s="98">
        <v>0.59589999999999999</v>
      </c>
      <c r="C475" s="98">
        <v>1.5308999999999999</v>
      </c>
      <c r="D475" s="60">
        <f>IF(C475&lt;MAX($C$3:C475),C475/MAX($C$3:C475)-1,0)</f>
        <v>-0.34024306154111361</v>
      </c>
    </row>
    <row r="476" spans="1:4" ht="15" thickBot="1">
      <c r="A476" s="97">
        <v>39766</v>
      </c>
      <c r="B476" s="98">
        <v>0.61329999999999996</v>
      </c>
      <c r="C476" s="98">
        <v>1.5483</v>
      </c>
      <c r="D476" s="60">
        <f>IF(C476&lt;MAX($C$3:C476),C476/MAX($C$3:C476)-1,0)</f>
        <v>-0.3327443544216514</v>
      </c>
    </row>
    <row r="477" spans="1:4" ht="15" thickBot="1">
      <c r="A477" s="97">
        <v>39769</v>
      </c>
      <c r="B477" s="98">
        <v>0.62460000000000004</v>
      </c>
      <c r="C477" s="98">
        <v>1.5596000000000001</v>
      </c>
      <c r="D477" s="60">
        <f>IF(C477&lt;MAX($C$3:C477),C477/MAX($C$3:C477)-1,0)</f>
        <v>-0.32787450439579369</v>
      </c>
    </row>
    <row r="478" spans="1:4" ht="15" thickBot="1">
      <c r="A478" s="97">
        <v>39770</v>
      </c>
      <c r="B478" s="98">
        <v>0.58979999999999999</v>
      </c>
      <c r="C478" s="98">
        <v>1.5247999999999999</v>
      </c>
      <c r="D478" s="60">
        <f>IF(C478&lt;MAX($C$3:C478),C478/MAX($C$3:C478)-1,0)</f>
        <v>-0.34287191863471811</v>
      </c>
    </row>
    <row r="479" spans="1:4" ht="15" thickBot="1">
      <c r="A479" s="97">
        <v>39771</v>
      </c>
      <c r="B479" s="98">
        <v>0.61850000000000005</v>
      </c>
      <c r="C479" s="98">
        <v>1.5535000000000001</v>
      </c>
      <c r="D479" s="60">
        <f>IF(C479&lt;MAX($C$3:C479),C479/MAX($C$3:C479)-1,0)</f>
        <v>-0.3305033614893983</v>
      </c>
    </row>
    <row r="480" spans="1:4" ht="15" thickBot="1">
      <c r="A480" s="97">
        <v>39772</v>
      </c>
      <c r="B480" s="98">
        <v>0.61509999999999998</v>
      </c>
      <c r="C480" s="98">
        <v>1.5501</v>
      </c>
      <c r="D480" s="60">
        <f>IF(C480&lt;MAX($C$3:C480),C480/MAX($C$3:C480)-1,0)</f>
        <v>-0.33196862609894839</v>
      </c>
    </row>
    <row r="481" spans="1:4" ht="15" thickBot="1">
      <c r="A481" s="97">
        <v>39773</v>
      </c>
      <c r="B481" s="98">
        <v>0.61399999999999999</v>
      </c>
      <c r="C481" s="98">
        <v>1.5489999999999999</v>
      </c>
      <c r="D481" s="60">
        <f>IF(C481&lt;MAX($C$3:C481),C481/MAX($C$3:C481)-1,0)</f>
        <v>-0.33244268229615581</v>
      </c>
    </row>
    <row r="482" spans="1:4" ht="15" thickBot="1">
      <c r="A482" s="97">
        <v>39776</v>
      </c>
      <c r="B482" s="98">
        <v>0.59550000000000003</v>
      </c>
      <c r="C482" s="98">
        <v>1.5305</v>
      </c>
      <c r="D482" s="60">
        <f>IF(C482&lt;MAX($C$3:C482),C482/MAX($C$3:C482)-1,0)</f>
        <v>-0.34041544561282533</v>
      </c>
    </row>
    <row r="483" spans="1:4" ht="15" thickBot="1">
      <c r="A483" s="97">
        <v>39777</v>
      </c>
      <c r="B483" s="98">
        <v>0.59360000000000002</v>
      </c>
      <c r="C483" s="98">
        <v>1.5286</v>
      </c>
      <c r="D483" s="60">
        <f>IF(C483&lt;MAX($C$3:C483),C483/MAX($C$3:C483)-1,0)</f>
        <v>-0.34123426995345629</v>
      </c>
    </row>
    <row r="484" spans="1:4" ht="15" thickBot="1">
      <c r="A484" s="97">
        <v>39778</v>
      </c>
      <c r="B484" s="98">
        <v>0.59599999999999997</v>
      </c>
      <c r="C484" s="98">
        <v>1.5309999999999999</v>
      </c>
      <c r="D484" s="60">
        <f>IF(C484&lt;MAX($C$3:C484),C484/MAX($C$3:C484)-1,0)</f>
        <v>-0.34019996552318565</v>
      </c>
    </row>
    <row r="485" spans="1:4" ht="15" thickBot="1">
      <c r="A485" s="97">
        <v>39779</v>
      </c>
      <c r="B485" s="98">
        <v>0.60540000000000005</v>
      </c>
      <c r="C485" s="98">
        <v>1.5404</v>
      </c>
      <c r="D485" s="60">
        <f>IF(C485&lt;MAX($C$3:C485),C485/MAX($C$3:C485)-1,0)</f>
        <v>-0.3361489398379589</v>
      </c>
    </row>
    <row r="486" spans="1:4" ht="15" thickBot="1">
      <c r="A486" s="97">
        <v>39780</v>
      </c>
      <c r="B486" s="98">
        <v>0.59560000000000002</v>
      </c>
      <c r="C486" s="98">
        <v>1.5306</v>
      </c>
      <c r="D486" s="60">
        <f>IF(C486&lt;MAX($C$3:C486),C486/MAX($C$3:C486)-1,0)</f>
        <v>-0.34037234959489737</v>
      </c>
    </row>
    <row r="487" spans="1:4" ht="15" thickBot="1">
      <c r="A487" s="97">
        <v>39783</v>
      </c>
      <c r="B487" s="98">
        <v>0.60529999999999995</v>
      </c>
      <c r="C487" s="98">
        <v>1.5403</v>
      </c>
      <c r="D487" s="60">
        <f>IF(C487&lt;MAX($C$3:C487),C487/MAX($C$3:C487)-1,0)</f>
        <v>-0.33619203585588686</v>
      </c>
    </row>
    <row r="488" spans="1:4" ht="15" thickBot="1">
      <c r="A488" s="97">
        <v>39784</v>
      </c>
      <c r="B488" s="98">
        <v>0.60929999999999995</v>
      </c>
      <c r="C488" s="98">
        <v>1.5443</v>
      </c>
      <c r="D488" s="60">
        <f>IF(C488&lt;MAX($C$3:C488),C488/MAX($C$3:C488)-1,0)</f>
        <v>-0.33446819513876913</v>
      </c>
    </row>
    <row r="489" spans="1:4" ht="15" thickBot="1">
      <c r="A489" s="97">
        <v>39785</v>
      </c>
      <c r="B489" s="98">
        <v>0.62809999999999999</v>
      </c>
      <c r="C489" s="98">
        <v>1.5630999999999999</v>
      </c>
      <c r="D489" s="60">
        <f>IF(C489&lt;MAX($C$3:C489),C489/MAX($C$3:C489)-1,0)</f>
        <v>-0.32636614376831574</v>
      </c>
    </row>
    <row r="490" spans="1:4" ht="15" thickBot="1">
      <c r="A490" s="97">
        <v>39786</v>
      </c>
      <c r="B490" s="98">
        <v>0.6351</v>
      </c>
      <c r="C490" s="98">
        <v>1.5701000000000001</v>
      </c>
      <c r="D490" s="60">
        <f>IF(C490&lt;MAX($C$3:C490),C490/MAX($C$3:C490)-1,0)</f>
        <v>-0.32334942251335963</v>
      </c>
    </row>
    <row r="491" spans="1:4" ht="15" thickBot="1">
      <c r="A491" s="97">
        <v>39787</v>
      </c>
      <c r="B491" s="98">
        <v>0.64380000000000004</v>
      </c>
      <c r="C491" s="98">
        <v>1.5788</v>
      </c>
      <c r="D491" s="60">
        <f>IF(C491&lt;MAX($C$3:C491),C491/MAX($C$3:C491)-1,0)</f>
        <v>-0.31960006895362858</v>
      </c>
    </row>
    <row r="492" spans="1:4" ht="15" thickBot="1">
      <c r="A492" s="97">
        <v>39790</v>
      </c>
      <c r="B492" s="98">
        <v>0.66320000000000001</v>
      </c>
      <c r="C492" s="98">
        <v>1.5982000000000001</v>
      </c>
      <c r="D492" s="60">
        <f>IF(C492&lt;MAX($C$3:C492),C492/MAX($C$3:C492)-1,0)</f>
        <v>-0.31123944147560756</v>
      </c>
    </row>
    <row r="493" spans="1:4" ht="15" thickBot="1">
      <c r="A493" s="97">
        <v>39791</v>
      </c>
      <c r="B493" s="98">
        <v>0.64980000000000004</v>
      </c>
      <c r="C493" s="98">
        <v>1.5848</v>
      </c>
      <c r="D493" s="60">
        <f>IF(C493&lt;MAX($C$3:C493),C493/MAX($C$3:C493)-1,0)</f>
        <v>-0.31701430787795204</v>
      </c>
    </row>
    <row r="494" spans="1:4" ht="15" thickBot="1">
      <c r="A494" s="101">
        <v>39792</v>
      </c>
      <c r="B494" s="98">
        <v>0.66100000000000003</v>
      </c>
      <c r="C494" s="98">
        <v>1.5960000000000001</v>
      </c>
      <c r="D494" s="60">
        <f>IF(C494&lt;MAX($C$3:C494),C494/MAX($C$3:C494)-1,0)</f>
        <v>-0.31218755387002228</v>
      </c>
    </row>
    <row r="495" spans="1:4" ht="15" thickBot="1">
      <c r="A495" s="97">
        <v>39793</v>
      </c>
      <c r="B495" s="98">
        <v>0.65210000000000001</v>
      </c>
      <c r="C495" s="98">
        <v>1.5871</v>
      </c>
      <c r="D495" s="60">
        <f>IF(C495&lt;MAX($C$3:C495),C495/MAX($C$3:C495)-1,0)</f>
        <v>-0.31602309946560936</v>
      </c>
    </row>
    <row r="496" spans="1:4" ht="15" thickBot="1">
      <c r="A496" s="97">
        <v>39794</v>
      </c>
      <c r="B496" s="98">
        <v>0.62970000000000004</v>
      </c>
      <c r="C496" s="98">
        <v>1.5647</v>
      </c>
      <c r="D496" s="60">
        <f>IF(C496&lt;MAX($C$3:C496),C496/MAX($C$3:C496)-1,0)</f>
        <v>-0.32567660748146865</v>
      </c>
    </row>
    <row r="497" spans="1:4" ht="15" thickBot="1">
      <c r="A497" s="97">
        <v>39797</v>
      </c>
      <c r="B497" s="98">
        <v>0.63639999999999997</v>
      </c>
      <c r="C497" s="98">
        <v>1.5713999999999999</v>
      </c>
      <c r="D497" s="60">
        <f>IF(C497&lt;MAX($C$3:C497),C497/MAX($C$3:C497)-1,0)</f>
        <v>-0.32278917428029652</v>
      </c>
    </row>
    <row r="498" spans="1:4" ht="15" thickBot="1">
      <c r="A498" s="97">
        <v>39798</v>
      </c>
      <c r="B498" s="98">
        <v>0.64480000000000004</v>
      </c>
      <c r="C498" s="98">
        <v>1.5798000000000001</v>
      </c>
      <c r="D498" s="60">
        <f>IF(C498&lt;MAX($C$3:C498),C498/MAX($C$3:C498)-1,0)</f>
        <v>-0.31916910877434912</v>
      </c>
    </row>
    <row r="499" spans="1:4" ht="15" thickBot="1">
      <c r="A499" s="97">
        <v>39799</v>
      </c>
      <c r="B499" s="98">
        <v>0.65100000000000002</v>
      </c>
      <c r="C499" s="98">
        <v>1.5860000000000001</v>
      </c>
      <c r="D499" s="60">
        <f>IF(C499&lt;MAX($C$3:C499),C499/MAX($C$3:C499)-1,0)</f>
        <v>-0.31649715566281666</v>
      </c>
    </row>
    <row r="500" spans="1:4" ht="15" thickBot="1">
      <c r="A500" s="97">
        <v>39800</v>
      </c>
      <c r="B500" s="98">
        <v>0.65969999999999995</v>
      </c>
      <c r="C500" s="98">
        <v>1.5947</v>
      </c>
      <c r="D500" s="60">
        <f>IF(C500&lt;MAX($C$3:C500),C500/MAX($C$3:C500)-1,0)</f>
        <v>-0.31274780210308561</v>
      </c>
    </row>
    <row r="501" spans="1:4" ht="15" thickBot="1">
      <c r="A501" s="97">
        <v>39801</v>
      </c>
      <c r="B501" s="98">
        <v>0.66510000000000002</v>
      </c>
      <c r="C501" s="98">
        <v>1.6001000000000001</v>
      </c>
      <c r="D501" s="60">
        <f>IF(C501&lt;MAX($C$3:C501),C501/MAX($C$3:C501)-1,0)</f>
        <v>-0.3104206171349766</v>
      </c>
    </row>
    <row r="502" spans="1:4" ht="15" thickBot="1">
      <c r="A502" s="97">
        <v>39804</v>
      </c>
      <c r="B502" s="98">
        <v>0.6613</v>
      </c>
      <c r="C502" s="98">
        <v>1.5963000000000001</v>
      </c>
      <c r="D502" s="60">
        <f>IF(C502&lt;MAX($C$3:C502),C502/MAX($C$3:C502)-1,0)</f>
        <v>-0.31205826581623852</v>
      </c>
    </row>
    <row r="503" spans="1:4" ht="15" thickBot="1">
      <c r="A503" s="97">
        <v>39805</v>
      </c>
      <c r="B503" s="98">
        <v>0.63719999999999999</v>
      </c>
      <c r="C503" s="98">
        <v>1.5722</v>
      </c>
      <c r="D503" s="60">
        <f>IF(C503&lt;MAX($C$3:C503),C503/MAX($C$3:C503)-1,0)</f>
        <v>-0.32244440613687286</v>
      </c>
    </row>
    <row r="504" spans="1:4" ht="15" thickBot="1">
      <c r="A504" s="97">
        <v>39806</v>
      </c>
      <c r="B504" s="98">
        <v>0.62870000000000004</v>
      </c>
      <c r="C504" s="98">
        <v>1.5637000000000001</v>
      </c>
      <c r="D504" s="60">
        <f>IF(C504&lt;MAX($C$3:C504),C504/MAX($C$3:C504)-1,0)</f>
        <v>-0.326107567660748</v>
      </c>
    </row>
    <row r="505" spans="1:4" ht="15" thickBot="1">
      <c r="A505" s="97">
        <v>39807</v>
      </c>
      <c r="B505" s="98">
        <v>0.62719999999999998</v>
      </c>
      <c r="C505" s="98">
        <v>1.5622</v>
      </c>
      <c r="D505" s="60">
        <f>IF(C505&lt;MAX($C$3:C505),C505/MAX($C$3:C505)-1,0)</f>
        <v>-0.32675400792966725</v>
      </c>
    </row>
    <row r="506" spans="1:4" ht="15" thickBot="1">
      <c r="A506" s="97">
        <v>39808</v>
      </c>
      <c r="B506" s="98">
        <v>0.62450000000000006</v>
      </c>
      <c r="C506" s="98">
        <v>1.5595000000000001</v>
      </c>
      <c r="D506" s="60">
        <f>IF(C506&lt;MAX($C$3:C506),C506/MAX($C$3:C506)-1,0)</f>
        <v>-0.32791760041372164</v>
      </c>
    </row>
    <row r="507" spans="1:4" ht="15" thickBot="1">
      <c r="A507" s="97">
        <v>39811</v>
      </c>
      <c r="B507" s="98">
        <v>0.62639999999999996</v>
      </c>
      <c r="C507" s="98">
        <v>1.5613999999999999</v>
      </c>
      <c r="D507" s="60">
        <f>IF(C507&lt;MAX($C$3:C507),C507/MAX($C$3:C507)-1,0)</f>
        <v>-0.32709877607309079</v>
      </c>
    </row>
    <row r="508" spans="1:4" ht="15" thickBot="1">
      <c r="A508" s="97">
        <v>39812</v>
      </c>
      <c r="B508" s="98">
        <v>0.625</v>
      </c>
      <c r="C508" s="98">
        <v>1.56</v>
      </c>
      <c r="D508" s="60">
        <f>IF(C508&lt;MAX($C$3:C508),C508/MAX($C$3:C508)-1,0)</f>
        <v>-0.32770212032408197</v>
      </c>
    </row>
    <row r="509" spans="1:4" ht="15" thickBot="1">
      <c r="A509" s="97">
        <v>39813</v>
      </c>
      <c r="B509" s="98">
        <v>0.62090000000000001</v>
      </c>
      <c r="C509" s="98">
        <v>1.5559000000000001</v>
      </c>
      <c r="D509" s="60">
        <f>IF(C509&lt;MAX($C$3:C509),C509/MAX($C$3:C509)-1,0)</f>
        <v>-0.32946905705912766</v>
      </c>
    </row>
    <row r="510" spans="1:4" ht="15" thickBot="1">
      <c r="A510" s="97">
        <v>39818</v>
      </c>
      <c r="B510" s="98">
        <v>0.63480000000000003</v>
      </c>
      <c r="C510" s="98">
        <v>1.5698000000000001</v>
      </c>
      <c r="D510" s="60">
        <f>IF(C510&lt;MAX($C$3:C510),C510/MAX($C$3:C510)-1,0)</f>
        <v>-0.3234787105671435</v>
      </c>
    </row>
    <row r="511" spans="1:4" ht="15" thickBot="1">
      <c r="A511" s="97">
        <v>39819</v>
      </c>
      <c r="B511" s="98">
        <v>0.6452</v>
      </c>
      <c r="C511" s="98">
        <v>1.5802</v>
      </c>
      <c r="D511" s="60">
        <f>IF(C511&lt;MAX($C$3:C511),C511/MAX($C$3:C511)-1,0)</f>
        <v>-0.3189967247026374</v>
      </c>
    </row>
    <row r="512" spans="1:4" ht="15" thickBot="1">
      <c r="A512" s="97">
        <v>39820</v>
      </c>
      <c r="B512" s="98">
        <v>0.64300000000000002</v>
      </c>
      <c r="C512" s="98">
        <v>1.5780000000000001</v>
      </c>
      <c r="D512" s="60">
        <f>IF(C512&lt;MAX($C$3:C512),C512/MAX($C$3:C512)-1,0)</f>
        <v>-0.31994483709705213</v>
      </c>
    </row>
    <row r="513" spans="1:4" ht="15" thickBot="1">
      <c r="A513" s="97">
        <v>39821</v>
      </c>
      <c r="B513" s="98">
        <v>0.63100000000000001</v>
      </c>
      <c r="C513" s="98">
        <v>1.5660000000000001</v>
      </c>
      <c r="D513" s="60">
        <f>IF(C513&lt;MAX($C$3:C513),C513/MAX($C$3:C513)-1,0)</f>
        <v>-0.32511635924840532</v>
      </c>
    </row>
    <row r="514" spans="1:4" ht="15" thickBot="1">
      <c r="A514" s="101">
        <v>39822</v>
      </c>
      <c r="B514" s="98">
        <v>0.63890000000000002</v>
      </c>
      <c r="C514" s="98">
        <v>1.5739000000000001</v>
      </c>
      <c r="D514" s="60">
        <f>IF(C514&lt;MAX($C$3:C514),C514/MAX($C$3:C514)-1,0)</f>
        <v>-0.32171177383209781</v>
      </c>
    </row>
    <row r="515" spans="1:4" ht="15" thickBot="1">
      <c r="A515" s="97">
        <v>39825</v>
      </c>
      <c r="B515" s="98">
        <v>0.6391</v>
      </c>
      <c r="C515" s="98">
        <v>1.5741000000000001</v>
      </c>
      <c r="D515" s="60">
        <f>IF(C515&lt;MAX($C$3:C515),C515/MAX($C$3:C515)-1,0)</f>
        <v>-0.3216255817962419</v>
      </c>
    </row>
    <row r="516" spans="1:4" ht="15" thickBot="1">
      <c r="A516" s="97">
        <v>39826</v>
      </c>
      <c r="B516" s="98">
        <v>0.62439999999999996</v>
      </c>
      <c r="C516" s="98">
        <v>1.5593999999999999</v>
      </c>
      <c r="D516" s="60">
        <f>IF(C516&lt;MAX($C$3:C516),C516/MAX($C$3:C516)-1,0)</f>
        <v>-0.32796069643164971</v>
      </c>
    </row>
    <row r="517" spans="1:4" ht="15" thickBot="1">
      <c r="A517" s="97">
        <v>39827</v>
      </c>
      <c r="B517" s="98">
        <v>0.64390000000000003</v>
      </c>
      <c r="C517" s="98">
        <v>1.5789</v>
      </c>
      <c r="D517" s="60">
        <f>IF(C517&lt;MAX($C$3:C517),C517/MAX($C$3:C517)-1,0)</f>
        <v>-0.31955697293570073</v>
      </c>
    </row>
    <row r="518" spans="1:4" ht="15" thickBot="1">
      <c r="A518" s="97">
        <v>39828</v>
      </c>
      <c r="B518" s="98">
        <v>0.64180000000000004</v>
      </c>
      <c r="C518" s="98">
        <v>1.5768</v>
      </c>
      <c r="D518" s="60">
        <f>IF(C518&lt;MAX($C$3:C518),C518/MAX($C$3:C518)-1,0)</f>
        <v>-0.3204619893121875</v>
      </c>
    </row>
    <row r="519" spans="1:4" ht="15" thickBot="1">
      <c r="A519" s="97">
        <v>39829</v>
      </c>
      <c r="B519" s="98">
        <v>0.64800000000000002</v>
      </c>
      <c r="C519" s="98">
        <v>1.583</v>
      </c>
      <c r="D519" s="60">
        <f>IF(C519&lt;MAX($C$3:C519),C519/MAX($C$3:C519)-1,0)</f>
        <v>-0.31779003620065505</v>
      </c>
    </row>
    <row r="520" spans="1:4" ht="15" thickBot="1">
      <c r="A520" s="97">
        <v>39832</v>
      </c>
      <c r="B520" s="98">
        <v>0.65110000000000001</v>
      </c>
      <c r="C520" s="98">
        <v>1.5861000000000001</v>
      </c>
      <c r="D520" s="60">
        <f>IF(C520&lt;MAX($C$3:C520),C520/MAX($C$3:C520)-1,0)</f>
        <v>-0.31645405964488871</v>
      </c>
    </row>
    <row r="521" spans="1:4" ht="15" thickBot="1">
      <c r="A521" s="97">
        <v>39833</v>
      </c>
      <c r="B521" s="98">
        <v>0.6532</v>
      </c>
      <c r="C521" s="98">
        <v>1.5882000000000001</v>
      </c>
      <c r="D521" s="60">
        <f>IF(C521&lt;MAX($C$3:C521),C521/MAX($C$3:C521)-1,0)</f>
        <v>-0.31554904326840194</v>
      </c>
    </row>
    <row r="522" spans="1:4" ht="15" thickBot="1">
      <c r="A522" s="97">
        <v>39834</v>
      </c>
      <c r="B522" s="98">
        <v>0.65410000000000001</v>
      </c>
      <c r="C522" s="98">
        <v>1.5891</v>
      </c>
      <c r="D522" s="60">
        <f>IF(C522&lt;MAX($C$3:C522),C522/MAX($C$3:C522)-1,0)</f>
        <v>-0.31516117910705044</v>
      </c>
    </row>
    <row r="523" spans="1:4" ht="15" thickBot="1">
      <c r="A523" s="97">
        <v>39835</v>
      </c>
      <c r="B523" s="98">
        <v>0.66010000000000002</v>
      </c>
      <c r="C523" s="98">
        <v>1.5951</v>
      </c>
      <c r="D523" s="60">
        <f>IF(C523&lt;MAX($C$3:C523),C523/MAX($C$3:C523)-1,0)</f>
        <v>-0.3125754180313739</v>
      </c>
    </row>
    <row r="524" spans="1:4" ht="15" thickBot="1">
      <c r="A524" s="97">
        <v>39836</v>
      </c>
      <c r="B524" s="98">
        <v>0.65659999999999996</v>
      </c>
      <c r="C524" s="98">
        <v>1.5915999999999999</v>
      </c>
      <c r="D524" s="60">
        <f>IF(C524&lt;MAX($C$3:C524),C524/MAX($C$3:C524)-1,0)</f>
        <v>-0.31408377865885195</v>
      </c>
    </row>
    <row r="525" spans="1:4" ht="15" thickBot="1">
      <c r="A525" s="97">
        <v>39846</v>
      </c>
      <c r="B525" s="98">
        <v>0.6653</v>
      </c>
      <c r="C525" s="98">
        <v>1.6003000000000001</v>
      </c>
      <c r="D525" s="60">
        <f>IF(C525&lt;MAX($C$3:C525),C525/MAX($C$3:C525)-1,0)</f>
        <v>-0.31033442509912079</v>
      </c>
    </row>
    <row r="526" spans="1:4" ht="15" thickBot="1">
      <c r="A526" s="97">
        <v>39847</v>
      </c>
      <c r="B526" s="98">
        <v>0.67649999999999999</v>
      </c>
      <c r="C526" s="98">
        <v>1.6114999999999999</v>
      </c>
      <c r="D526" s="60">
        <f>IF(C526&lt;MAX($C$3:C526),C526/MAX($C$3:C526)-1,0)</f>
        <v>-0.30550767109119115</v>
      </c>
    </row>
    <row r="527" spans="1:4" ht="15" thickBot="1">
      <c r="A527" s="97">
        <v>39848</v>
      </c>
      <c r="B527" s="98">
        <v>0.69210000000000005</v>
      </c>
      <c r="C527" s="98">
        <v>1.6271</v>
      </c>
      <c r="D527" s="60">
        <f>IF(C527&lt;MAX($C$3:C527),C527/MAX($C$3:C527)-1,0)</f>
        <v>-0.29878469229443194</v>
      </c>
    </row>
    <row r="528" spans="1:4" ht="15" thickBot="1">
      <c r="A528" s="97">
        <v>39849</v>
      </c>
      <c r="B528" s="98">
        <v>0.68440000000000001</v>
      </c>
      <c r="C528" s="98">
        <v>1.6194</v>
      </c>
      <c r="D528" s="60">
        <f>IF(C528&lt;MAX($C$3:C528),C528/MAX($C$3:C528)-1,0)</f>
        <v>-0.30210308567488364</v>
      </c>
    </row>
    <row r="529" spans="1:4" ht="15" thickBot="1">
      <c r="A529" s="97">
        <v>39850</v>
      </c>
      <c r="B529" s="98">
        <v>0.71040000000000003</v>
      </c>
      <c r="C529" s="98">
        <v>1.6454</v>
      </c>
      <c r="D529" s="60">
        <f>IF(C529&lt;MAX($C$3:C529),C529/MAX($C$3:C529)-1,0)</f>
        <v>-0.29089812101361834</v>
      </c>
    </row>
    <row r="530" spans="1:4" ht="15" thickBot="1">
      <c r="A530" s="97">
        <v>39853</v>
      </c>
      <c r="B530" s="98">
        <v>0.72419999999999995</v>
      </c>
      <c r="C530" s="98">
        <v>1.6592</v>
      </c>
      <c r="D530" s="60">
        <f>IF(C530&lt;MAX($C$3:C530),C530/MAX($C$3:C530)-1,0)</f>
        <v>-0.28495087053956203</v>
      </c>
    </row>
    <row r="531" spans="1:4" ht="15" thickBot="1">
      <c r="A531" s="97">
        <v>39854</v>
      </c>
      <c r="B531" s="98">
        <v>0.72760000000000002</v>
      </c>
      <c r="C531" s="98">
        <v>1.6626000000000001</v>
      </c>
      <c r="D531" s="60">
        <f>IF(C531&lt;MAX($C$3:C531),C531/MAX($C$3:C531)-1,0)</f>
        <v>-0.28348560593001193</v>
      </c>
    </row>
    <row r="532" spans="1:4" ht="15" thickBot="1">
      <c r="A532" s="97">
        <v>39855</v>
      </c>
      <c r="B532" s="98">
        <v>0.73170000000000002</v>
      </c>
      <c r="C532" s="98">
        <v>1.6667000000000001</v>
      </c>
      <c r="D532" s="60">
        <f>IF(C532&lt;MAX($C$3:C532),C532/MAX($C$3:C532)-1,0)</f>
        <v>-0.28171866919496624</v>
      </c>
    </row>
    <row r="533" spans="1:4" ht="15" thickBot="1">
      <c r="A533" s="97">
        <v>39856</v>
      </c>
      <c r="B533" s="98">
        <v>0.73229999999999995</v>
      </c>
      <c r="C533" s="98">
        <v>1.6673</v>
      </c>
      <c r="D533" s="60">
        <f>IF(C533&lt;MAX($C$3:C533),C533/MAX($C$3:C533)-1,0)</f>
        <v>-0.28146009308739861</v>
      </c>
    </row>
    <row r="534" spans="1:4" ht="15" thickBot="1">
      <c r="A534" s="101">
        <v>39857</v>
      </c>
      <c r="B534" s="98">
        <v>0.75580000000000003</v>
      </c>
      <c r="C534" s="98">
        <v>1.6908000000000001</v>
      </c>
      <c r="D534" s="60">
        <f>IF(C534&lt;MAX($C$3:C534),C534/MAX($C$3:C534)-1,0)</f>
        <v>-0.2713325288743319</v>
      </c>
    </row>
    <row r="535" spans="1:4" ht="15" thickBot="1">
      <c r="A535" s="97">
        <v>39860</v>
      </c>
      <c r="B535" s="98">
        <v>0.76690000000000003</v>
      </c>
      <c r="C535" s="98">
        <v>1.7019</v>
      </c>
      <c r="D535" s="60">
        <f>IF(C535&lt;MAX($C$3:C535),C535/MAX($C$3:C535)-1,0)</f>
        <v>-0.26654887088433021</v>
      </c>
    </row>
    <row r="536" spans="1:4" ht="15" thickBot="1">
      <c r="A536" s="97">
        <v>39861</v>
      </c>
      <c r="B536" s="98">
        <v>0.74329999999999996</v>
      </c>
      <c r="C536" s="98">
        <v>1.6782999999999999</v>
      </c>
      <c r="D536" s="60">
        <f>IF(C536&lt;MAX($C$3:C536),C536/MAX($C$3:C536)-1,0)</f>
        <v>-0.27671953111532488</v>
      </c>
    </row>
    <row r="537" spans="1:4" ht="15" thickBot="1">
      <c r="A537" s="97">
        <v>39862</v>
      </c>
      <c r="B537" s="98">
        <v>0.71860000000000002</v>
      </c>
      <c r="C537" s="98">
        <v>1.6536</v>
      </c>
      <c r="D537" s="60">
        <f>IF(C537&lt;MAX($C$3:C537),C537/MAX($C$3:C537)-1,0)</f>
        <v>-0.28736424754352696</v>
      </c>
    </row>
    <row r="538" spans="1:4" ht="15" thickBot="1">
      <c r="A538" s="97">
        <v>39863</v>
      </c>
      <c r="B538" s="98">
        <v>0.72619999999999996</v>
      </c>
      <c r="C538" s="98">
        <v>1.6612</v>
      </c>
      <c r="D538" s="60">
        <f>IF(C538&lt;MAX($C$3:C538),C538/MAX($C$3:C538)-1,0)</f>
        <v>-0.28408895018100322</v>
      </c>
    </row>
    <row r="539" spans="1:4" ht="15" thickBot="1">
      <c r="A539" s="97">
        <v>39864</v>
      </c>
      <c r="B539" s="98">
        <v>0.7379</v>
      </c>
      <c r="C539" s="98">
        <v>1.6729000000000001</v>
      </c>
      <c r="D539" s="60">
        <f>IF(C539&lt;MAX($C$3:C539),C539/MAX($C$3:C539)-1,0)</f>
        <v>-0.27904671608343379</v>
      </c>
    </row>
    <row r="540" spans="1:4" ht="15" thickBot="1">
      <c r="A540" s="97">
        <v>39867</v>
      </c>
      <c r="B540" s="98">
        <v>0.75690000000000002</v>
      </c>
      <c r="C540" s="98">
        <v>1.6919</v>
      </c>
      <c r="D540" s="60">
        <f>IF(C540&lt;MAX($C$3:C540),C540/MAX($C$3:C540)-1,0)</f>
        <v>-0.2708584726771246</v>
      </c>
    </row>
    <row r="541" spans="1:4" ht="15" thickBot="1">
      <c r="A541" s="97">
        <v>39868</v>
      </c>
      <c r="B541" s="98">
        <v>0.72809999999999997</v>
      </c>
      <c r="C541" s="98">
        <v>1.6631</v>
      </c>
      <c r="D541" s="60">
        <f>IF(C541&lt;MAX($C$3:C541),C541/MAX($C$3:C541)-1,0)</f>
        <v>-0.28327012584037226</v>
      </c>
    </row>
    <row r="542" spans="1:4" ht="15" thickBot="1">
      <c r="A542" s="97">
        <v>39869</v>
      </c>
      <c r="B542" s="98">
        <v>0.73009999999999997</v>
      </c>
      <c r="C542" s="98">
        <v>1.6651</v>
      </c>
      <c r="D542" s="60">
        <f>IF(C542&lt;MAX($C$3:C542),C542/MAX($C$3:C542)-1,0)</f>
        <v>-0.28240820548181345</v>
      </c>
    </row>
    <row r="543" spans="1:4" ht="15" thickBot="1">
      <c r="A543" s="97">
        <v>39870</v>
      </c>
      <c r="B543" s="98">
        <v>0.69820000000000004</v>
      </c>
      <c r="C543" s="98">
        <v>1.6332</v>
      </c>
      <c r="D543" s="60">
        <f>IF(C543&lt;MAX($C$3:C543),C543/MAX($C$3:C543)-1,0)</f>
        <v>-0.29615583520082733</v>
      </c>
    </row>
    <row r="544" spans="1:4" ht="15" thickBot="1">
      <c r="A544" s="97">
        <v>39871</v>
      </c>
      <c r="B544" s="98">
        <v>0.68769999999999998</v>
      </c>
      <c r="C544" s="98">
        <v>1.6227</v>
      </c>
      <c r="D544" s="60">
        <f>IF(C544&lt;MAX($C$3:C544),C544/MAX($C$3:C544)-1,0)</f>
        <v>-0.30068091708326139</v>
      </c>
    </row>
    <row r="545" spans="1:4" ht="15" thickBot="1">
      <c r="A545" s="97">
        <v>39874</v>
      </c>
      <c r="B545" s="98">
        <v>0.69779999999999998</v>
      </c>
      <c r="C545" s="98">
        <v>1.6328</v>
      </c>
      <c r="D545" s="60">
        <f>IF(C545&lt;MAX($C$3:C545),C545/MAX($C$3:C545)-1,0)</f>
        <v>-0.29632821927253916</v>
      </c>
    </row>
    <row r="546" spans="1:4" ht="15" thickBot="1">
      <c r="A546" s="97">
        <v>39875</v>
      </c>
      <c r="B546" s="98">
        <v>0.69430000000000003</v>
      </c>
      <c r="C546" s="98">
        <v>1.6293</v>
      </c>
      <c r="D546" s="60">
        <f>IF(C546&lt;MAX($C$3:C546),C546/MAX($C$3:C546)-1,0)</f>
        <v>-0.29783657990001722</v>
      </c>
    </row>
    <row r="547" spans="1:4" ht="15" thickBot="1">
      <c r="A547" s="97">
        <v>39876</v>
      </c>
      <c r="B547" s="98">
        <v>0.73450000000000004</v>
      </c>
      <c r="C547" s="98">
        <v>1.6695</v>
      </c>
      <c r="D547" s="60">
        <f>IF(C547&lt;MAX($C$3:C547),C547/MAX($C$3:C547)-1,0)</f>
        <v>-0.28051198069298389</v>
      </c>
    </row>
    <row r="548" spans="1:4" ht="15" thickBot="1">
      <c r="A548" s="97">
        <v>39877</v>
      </c>
      <c r="B548" s="98">
        <v>0.73860000000000003</v>
      </c>
      <c r="C548" s="98">
        <v>1.6736</v>
      </c>
      <c r="D548" s="60">
        <f>IF(C548&lt;MAX($C$3:C548),C548/MAX($C$3:C548)-1,0)</f>
        <v>-0.2787450439579382</v>
      </c>
    </row>
    <row r="549" spans="1:4" ht="15" thickBot="1">
      <c r="A549" s="97">
        <v>39878</v>
      </c>
      <c r="B549" s="98">
        <v>0.73440000000000005</v>
      </c>
      <c r="C549" s="98">
        <v>1.6694</v>
      </c>
      <c r="D549" s="60">
        <f>IF(C549&lt;MAX($C$3:C549),C549/MAX($C$3:C549)-1,0)</f>
        <v>-0.28055507671091184</v>
      </c>
    </row>
    <row r="550" spans="1:4" ht="15" thickBot="1">
      <c r="A550" s="97">
        <v>39881</v>
      </c>
      <c r="B550" s="98">
        <v>0.71050000000000002</v>
      </c>
      <c r="C550" s="98">
        <v>1.6455</v>
      </c>
      <c r="D550" s="60">
        <f>IF(C550&lt;MAX($C$3:C550),C550/MAX($C$3:C550)-1,0)</f>
        <v>-0.29085502499569038</v>
      </c>
    </row>
    <row r="551" spans="1:4" ht="15" thickBot="1">
      <c r="A551" s="97">
        <v>39882</v>
      </c>
      <c r="B551" s="98">
        <v>0.71960000000000002</v>
      </c>
      <c r="C551" s="98">
        <v>1.6546000000000001</v>
      </c>
      <c r="D551" s="60">
        <f>IF(C551&lt;MAX($C$3:C551),C551/MAX($C$3:C551)-1,0)</f>
        <v>-0.2869332873642475</v>
      </c>
    </row>
    <row r="552" spans="1:4" ht="15" thickBot="1">
      <c r="A552" s="97">
        <v>39883</v>
      </c>
      <c r="B552" s="98">
        <v>0.71309999999999996</v>
      </c>
      <c r="C552" s="98">
        <v>1.6480999999999999</v>
      </c>
      <c r="D552" s="60">
        <f>IF(C552&lt;MAX($C$3:C552),C552/MAX($C$3:C552)-1,0)</f>
        <v>-0.28973452852956383</v>
      </c>
    </row>
    <row r="553" spans="1:4" ht="15" thickBot="1">
      <c r="A553" s="97">
        <v>39884</v>
      </c>
      <c r="B553" s="98">
        <v>0.71589999999999998</v>
      </c>
      <c r="C553" s="98">
        <v>1.6509</v>
      </c>
      <c r="D553" s="60">
        <f>IF(C553&lt;MAX($C$3:C553),C553/MAX($C$3:C553)-1,0)</f>
        <v>-0.28852784002758136</v>
      </c>
    </row>
    <row r="554" spans="1:4" ht="15" thickBot="1">
      <c r="A554" s="101">
        <v>39885</v>
      </c>
      <c r="B554" s="98">
        <v>0.71230000000000004</v>
      </c>
      <c r="C554" s="98">
        <v>1.6473</v>
      </c>
      <c r="D554" s="60">
        <f>IF(C554&lt;MAX($C$3:C554),C554/MAX($C$3:C554)-1,0)</f>
        <v>-0.29007929667298737</v>
      </c>
    </row>
    <row r="555" spans="1:4" ht="15" thickBot="1">
      <c r="A555" s="97">
        <v>39888</v>
      </c>
      <c r="B555" s="98">
        <v>0.72109999999999996</v>
      </c>
      <c r="C555" s="98">
        <v>1.6560999999999999</v>
      </c>
      <c r="D555" s="60">
        <f>IF(C555&lt;MAX($C$3:C555),C555/MAX($C$3:C555)-1,0)</f>
        <v>-0.28628684709532837</v>
      </c>
    </row>
    <row r="556" spans="1:4" ht="15" thickBot="1">
      <c r="A556" s="97">
        <v>39889</v>
      </c>
      <c r="B556" s="98">
        <v>0.74209999999999998</v>
      </c>
      <c r="C556" s="98">
        <v>1.6771</v>
      </c>
      <c r="D556" s="60">
        <f>IF(C556&lt;MAX($C$3:C556),C556/MAX($C$3:C556)-1,0)</f>
        <v>-0.27723668333046014</v>
      </c>
    </row>
    <row r="557" spans="1:4" ht="15" thickBot="1">
      <c r="A557" s="97">
        <v>39890</v>
      </c>
      <c r="B557" s="98">
        <v>0.745</v>
      </c>
      <c r="C557" s="98">
        <v>1.68</v>
      </c>
      <c r="D557" s="60">
        <f>IF(C557&lt;MAX($C$3:C557),C557/MAX($C$3:C557)-1,0)</f>
        <v>-0.27598689881054983</v>
      </c>
    </row>
    <row r="558" spans="1:4" ht="15" thickBot="1">
      <c r="A558" s="97">
        <v>39891</v>
      </c>
      <c r="B558" s="98">
        <v>0.75780000000000003</v>
      </c>
      <c r="C558" s="98">
        <v>1.6928000000000001</v>
      </c>
      <c r="D558" s="60">
        <f>IF(C558&lt;MAX($C$3:C558),C558/MAX($C$3:C558)-1,0)</f>
        <v>-0.27047060851577309</v>
      </c>
    </row>
    <row r="559" spans="1:4" ht="15" thickBot="1">
      <c r="A559" s="97">
        <v>39892</v>
      </c>
      <c r="B559" s="98">
        <v>0.748</v>
      </c>
      <c r="C559" s="98">
        <v>1.6830000000000001</v>
      </c>
      <c r="D559" s="60">
        <f>IF(C559&lt;MAX($C$3:C559),C559/MAX($C$3:C559)-1,0)</f>
        <v>-0.27469401827271156</v>
      </c>
    </row>
    <row r="560" spans="1:4" ht="15" thickBot="1">
      <c r="A560" s="97">
        <v>39895</v>
      </c>
      <c r="B560" s="98">
        <v>0.7661</v>
      </c>
      <c r="C560" s="98">
        <v>1.7011000000000001</v>
      </c>
      <c r="D560" s="60">
        <f>IF(C560&lt;MAX($C$3:C560),C560/MAX($C$3:C560)-1,0)</f>
        <v>-0.26689363902775376</v>
      </c>
    </row>
    <row r="561" spans="1:4" ht="15" thickBot="1">
      <c r="A561" s="97">
        <v>39896</v>
      </c>
      <c r="B561" s="98">
        <v>0.77129999999999999</v>
      </c>
      <c r="C561" s="98">
        <v>1.7062999999999999</v>
      </c>
      <c r="D561" s="60">
        <f>IF(C561&lt;MAX($C$3:C561),C561/MAX($C$3:C561)-1,0)</f>
        <v>-0.26465264609550077</v>
      </c>
    </row>
    <row r="562" spans="1:4" ht="15" thickBot="1">
      <c r="A562" s="97">
        <v>39897</v>
      </c>
      <c r="B562" s="98">
        <v>0.75829999999999997</v>
      </c>
      <c r="C562" s="98">
        <v>1.6933</v>
      </c>
      <c r="D562" s="60">
        <f>IF(C562&lt;MAX($C$3:C562),C562/MAX($C$3:C562)-1,0)</f>
        <v>-0.27025512842613331</v>
      </c>
    </row>
    <row r="563" spans="1:4" ht="15" thickBot="1">
      <c r="A563" s="97">
        <v>39898</v>
      </c>
      <c r="B563" s="98">
        <v>0.77290000000000003</v>
      </c>
      <c r="C563" s="98">
        <v>1.7079</v>
      </c>
      <c r="D563" s="60">
        <f>IF(C563&lt;MAX($C$3:C563),C563/MAX($C$3:C563)-1,0)</f>
        <v>-0.26396310980865367</v>
      </c>
    </row>
    <row r="564" spans="1:4" ht="15" thickBot="1">
      <c r="A564" s="97">
        <v>39899</v>
      </c>
      <c r="B564" s="98">
        <v>0.77249999999999996</v>
      </c>
      <c r="C564" s="98">
        <v>1.7075</v>
      </c>
      <c r="D564" s="60">
        <f>IF(C564&lt;MAX($C$3:C564),C564/MAX($C$3:C564)-1,0)</f>
        <v>-0.26413549388036539</v>
      </c>
    </row>
    <row r="565" spans="1:4" ht="15" thickBot="1">
      <c r="A565" s="97">
        <v>39902</v>
      </c>
      <c r="B565" s="98">
        <v>0.76859999999999995</v>
      </c>
      <c r="C565" s="98">
        <v>1.7036</v>
      </c>
      <c r="D565" s="60">
        <f>IF(C565&lt;MAX($C$3:C565),C565/MAX($C$3:C565)-1,0)</f>
        <v>-0.26581623857955516</v>
      </c>
    </row>
    <row r="566" spans="1:4" ht="15" thickBot="1">
      <c r="A566" s="97">
        <v>39903</v>
      </c>
      <c r="B566" s="98">
        <v>0.77849999999999997</v>
      </c>
      <c r="C566" s="98">
        <v>1.7135</v>
      </c>
      <c r="D566" s="60">
        <f>IF(C566&lt;MAX($C$3:C566),C566/MAX($C$3:C566)-1,0)</f>
        <v>-0.26154973280468874</v>
      </c>
    </row>
    <row r="567" spans="1:4" ht="15" thickBot="1">
      <c r="A567" s="97">
        <v>39904</v>
      </c>
      <c r="B567" s="98">
        <v>0.78690000000000004</v>
      </c>
      <c r="C567" s="98">
        <v>1.7219</v>
      </c>
      <c r="D567" s="60">
        <f>IF(C567&lt;MAX($C$3:C567),C567/MAX($C$3:C567)-1,0)</f>
        <v>-0.25792966729874156</v>
      </c>
    </row>
    <row r="568" spans="1:4" ht="15" thickBot="1">
      <c r="A568" s="97">
        <v>39905</v>
      </c>
      <c r="B568" s="98">
        <v>0.79569999999999996</v>
      </c>
      <c r="C568" s="98">
        <v>1.7306999999999999</v>
      </c>
      <c r="D568" s="60">
        <f>IF(C568&lt;MAX($C$3:C568),C568/MAX($C$3:C568)-1,0)</f>
        <v>-0.25413721772108255</v>
      </c>
    </row>
    <row r="569" spans="1:4" ht="15" thickBot="1">
      <c r="A569" s="97">
        <v>39906</v>
      </c>
      <c r="B569" s="98">
        <v>0.79259999999999997</v>
      </c>
      <c r="C569" s="98">
        <v>1.7276</v>
      </c>
      <c r="D569" s="60">
        <f>IF(C569&lt;MAX($C$3:C569),C569/MAX($C$3:C569)-1,0)</f>
        <v>-0.25547319427684878</v>
      </c>
    </row>
    <row r="570" spans="1:4" ht="15" thickBot="1">
      <c r="A570" s="97">
        <v>39910</v>
      </c>
      <c r="B570" s="98">
        <v>0.79069999999999996</v>
      </c>
      <c r="C570" s="98">
        <v>1.7257</v>
      </c>
      <c r="D570" s="60">
        <f>IF(C570&lt;MAX($C$3:C570),C570/MAX($C$3:C570)-1,0)</f>
        <v>-0.25629201861747963</v>
      </c>
    </row>
    <row r="571" spans="1:4" ht="15" thickBot="1">
      <c r="A571" s="97">
        <v>39911</v>
      </c>
      <c r="B571" s="98">
        <v>0.76639999999999997</v>
      </c>
      <c r="C571" s="98">
        <v>1.7014</v>
      </c>
      <c r="D571" s="60">
        <f>IF(C571&lt;MAX($C$3:C571),C571/MAX($C$3:C571)-1,0)</f>
        <v>-0.26676435097396989</v>
      </c>
    </row>
    <row r="572" spans="1:4" ht="15" thickBot="1">
      <c r="A572" s="97">
        <v>39912</v>
      </c>
      <c r="B572" s="98">
        <v>0.78120000000000001</v>
      </c>
      <c r="C572" s="98">
        <v>1.7161999999999999</v>
      </c>
      <c r="D572" s="60">
        <f>IF(C572&lt;MAX($C$3:C572),C572/MAX($C$3:C572)-1,0)</f>
        <v>-0.26038614032063434</v>
      </c>
    </row>
    <row r="573" spans="1:4" ht="15" thickBot="1">
      <c r="A573" s="97">
        <v>39913</v>
      </c>
      <c r="B573" s="98">
        <v>0.80230000000000001</v>
      </c>
      <c r="C573" s="98">
        <v>1.7373000000000001</v>
      </c>
      <c r="D573" s="60">
        <f>IF(C573&lt;MAX($C$3:C573),C573/MAX($C$3:C573)-1,0)</f>
        <v>-0.25129288053783816</v>
      </c>
    </row>
    <row r="574" spans="1:4" ht="15" thickBot="1">
      <c r="A574" s="101">
        <v>39916</v>
      </c>
      <c r="B574" s="98">
        <v>0.8135</v>
      </c>
      <c r="C574" s="98">
        <v>1.7484999999999999</v>
      </c>
      <c r="D574" s="60">
        <f>IF(C574&lt;MAX($C$3:C574),C574/MAX($C$3:C574)-1,0)</f>
        <v>-0.24646612652990862</v>
      </c>
    </row>
    <row r="575" spans="1:4" ht="15" thickBot="1">
      <c r="A575" s="97">
        <v>39917</v>
      </c>
      <c r="B575" s="98">
        <v>0.82320000000000004</v>
      </c>
      <c r="C575" s="98">
        <v>1.7582</v>
      </c>
      <c r="D575" s="60">
        <f>IF(C575&lt;MAX($C$3:C575),C575/MAX($C$3:C575)-1,0)</f>
        <v>-0.24228581279089811</v>
      </c>
    </row>
    <row r="576" spans="1:4" ht="15" thickBot="1">
      <c r="A576" s="97">
        <v>39918</v>
      </c>
      <c r="B576" s="98">
        <v>0.82720000000000005</v>
      </c>
      <c r="C576" s="98">
        <v>1.7622</v>
      </c>
      <c r="D576" s="60">
        <f>IF(C576&lt;MAX($C$3:C576),C576/MAX($C$3:C576)-1,0)</f>
        <v>-0.24056197207378027</v>
      </c>
    </row>
    <row r="577" spans="1:4" ht="15" thickBot="1">
      <c r="A577" s="97">
        <v>39919</v>
      </c>
      <c r="B577" s="98">
        <v>0.82369999999999999</v>
      </c>
      <c r="C577" s="98">
        <v>1.7586999999999999</v>
      </c>
      <c r="D577" s="60">
        <f>IF(C577&lt;MAX($C$3:C577),C577/MAX($C$3:C577)-1,0)</f>
        <v>-0.24207033270125833</v>
      </c>
    </row>
    <row r="578" spans="1:4" ht="15" thickBot="1">
      <c r="A578" s="97">
        <v>39920</v>
      </c>
      <c r="B578" s="98">
        <v>0.82250000000000001</v>
      </c>
      <c r="C578" s="98">
        <v>1.7575000000000001</v>
      </c>
      <c r="D578" s="60">
        <f>IF(C578&lt;MAX($C$3:C578),C578/MAX($C$3:C578)-1,0)</f>
        <v>-0.24258748491639359</v>
      </c>
    </row>
    <row r="579" spans="1:4" ht="15" thickBot="1">
      <c r="A579" s="97">
        <v>39923</v>
      </c>
      <c r="B579" s="98">
        <v>0.8347</v>
      </c>
      <c r="C579" s="98">
        <v>1.7697000000000001</v>
      </c>
      <c r="D579" s="60">
        <f>IF(C579&lt;MAX($C$3:C579),C579/MAX($C$3:C579)-1,0)</f>
        <v>-0.23732977072918449</v>
      </c>
    </row>
    <row r="580" spans="1:4" ht="15" thickBot="1">
      <c r="A580" s="97">
        <v>39924</v>
      </c>
      <c r="B580" s="98">
        <v>0.82850000000000001</v>
      </c>
      <c r="C580" s="98">
        <v>1.7635000000000001</v>
      </c>
      <c r="D580" s="60">
        <f>IF(C580&lt;MAX($C$3:C580),C580/MAX($C$3:C580)-1,0)</f>
        <v>-0.24000172384071705</v>
      </c>
    </row>
    <row r="581" spans="1:4" ht="15" thickBot="1">
      <c r="A581" s="97">
        <v>39925</v>
      </c>
      <c r="B581" s="98">
        <v>0.79710000000000003</v>
      </c>
      <c r="C581" s="98">
        <v>1.7321</v>
      </c>
      <c r="D581" s="60">
        <f>IF(C581&lt;MAX($C$3:C581),C581/MAX($C$3:C581)-1,0)</f>
        <v>-0.25353387347009126</v>
      </c>
    </row>
    <row r="582" spans="1:4" ht="15" thickBot="1">
      <c r="A582" s="97">
        <v>39926</v>
      </c>
      <c r="B582" s="98">
        <v>0.80559999999999998</v>
      </c>
      <c r="C582" s="98">
        <v>1.7405999999999999</v>
      </c>
      <c r="D582" s="60">
        <f>IF(C582&lt;MAX($C$3:C582),C582/MAX($C$3:C582)-1,0)</f>
        <v>-0.24987071194621613</v>
      </c>
    </row>
    <row r="583" spans="1:4" ht="15" thickBot="1">
      <c r="A583" s="97">
        <v>39927</v>
      </c>
      <c r="B583" s="98">
        <v>0.80320000000000003</v>
      </c>
      <c r="C583" s="98">
        <v>1.7382</v>
      </c>
      <c r="D583" s="60">
        <f>IF(C583&lt;MAX($C$3:C583),C583/MAX($C$3:C583)-1,0)</f>
        <v>-0.25090501637648677</v>
      </c>
    </row>
    <row r="584" spans="1:4" ht="15" thickBot="1">
      <c r="A584" s="97">
        <v>39930</v>
      </c>
      <c r="B584" s="98">
        <v>0.78369999999999995</v>
      </c>
      <c r="C584" s="98">
        <v>1.7186999999999999</v>
      </c>
      <c r="D584" s="60">
        <f>IF(C584&lt;MAX($C$3:C584),C584/MAX($C$3:C584)-1,0)</f>
        <v>-0.25930873987243575</v>
      </c>
    </row>
    <row r="585" spans="1:4" ht="15" thickBot="1">
      <c r="A585" s="97">
        <v>39931</v>
      </c>
      <c r="B585" s="98">
        <v>0.78349999999999997</v>
      </c>
      <c r="C585" s="98">
        <v>1.7184999999999999</v>
      </c>
      <c r="D585" s="60">
        <f>IF(C585&lt;MAX($C$3:C585),C585/MAX($C$3:C585)-1,0)</f>
        <v>-0.25939493190829166</v>
      </c>
    </row>
    <row r="586" spans="1:4" ht="15" thickBot="1">
      <c r="A586" s="97">
        <v>39932</v>
      </c>
      <c r="B586" s="98">
        <v>0.80549999999999999</v>
      </c>
      <c r="C586" s="98">
        <v>1.7404999999999999</v>
      </c>
      <c r="D586" s="60">
        <f>IF(C586&lt;MAX($C$3:C586),C586/MAX($C$3:C586)-1,0)</f>
        <v>-0.24991380796414409</v>
      </c>
    </row>
    <row r="587" spans="1:4" ht="15" thickBot="1">
      <c r="A587" s="97">
        <v>39933</v>
      </c>
      <c r="B587" s="98">
        <v>0.81740000000000002</v>
      </c>
      <c r="C587" s="98">
        <v>1.7524</v>
      </c>
      <c r="D587" s="60">
        <f>IF(C587&lt;MAX($C$3:C587),C587/MAX($C$3:C587)-1,0)</f>
        <v>-0.24478538183071874</v>
      </c>
    </row>
    <row r="588" spans="1:4" ht="15" thickBot="1">
      <c r="A588" s="97">
        <v>39937</v>
      </c>
      <c r="B588" s="98">
        <v>0.8397</v>
      </c>
      <c r="C588" s="98">
        <v>1.7746999999999999</v>
      </c>
      <c r="D588" s="60">
        <f>IF(C588&lt;MAX($C$3:C588),C588/MAX($C$3:C588)-1,0)</f>
        <v>-0.23517496983278741</v>
      </c>
    </row>
    <row r="589" spans="1:4" ht="15" thickBot="1">
      <c r="A589" s="97">
        <v>39938</v>
      </c>
      <c r="B589" s="98">
        <v>0.84509999999999996</v>
      </c>
      <c r="C589" s="98">
        <v>1.7801</v>
      </c>
      <c r="D589" s="60">
        <f>IF(C589&lt;MAX($C$3:C589),C589/MAX($C$3:C589)-1,0)</f>
        <v>-0.23284778486467839</v>
      </c>
    </row>
    <row r="590" spans="1:4" ht="15" thickBot="1">
      <c r="A590" s="97">
        <v>39939</v>
      </c>
      <c r="B590" s="98">
        <v>0.85370000000000001</v>
      </c>
      <c r="C590" s="98">
        <v>1.7887</v>
      </c>
      <c r="D590" s="60">
        <f>IF(C590&lt;MAX($C$3:C590),C590/MAX($C$3:C590)-1,0)</f>
        <v>-0.22914152732287529</v>
      </c>
    </row>
    <row r="591" spans="1:4" ht="15" thickBot="1">
      <c r="A591" s="97">
        <v>39940</v>
      </c>
      <c r="B591" s="98">
        <v>0.85150000000000003</v>
      </c>
      <c r="C591" s="98">
        <v>1.7865</v>
      </c>
      <c r="D591" s="60">
        <f>IF(C591&lt;MAX($C$3:C591),C591/MAX($C$3:C591)-1,0)</f>
        <v>-0.23008963971729002</v>
      </c>
    </row>
    <row r="592" spans="1:4" ht="15" thickBot="1">
      <c r="A592" s="97">
        <v>39941</v>
      </c>
      <c r="B592" s="98">
        <v>0.85580000000000001</v>
      </c>
      <c r="C592" s="98">
        <v>1.7907999999999999</v>
      </c>
      <c r="D592" s="60">
        <f>IF(C592&lt;MAX($C$3:C592),C592/MAX($C$3:C592)-1,0)</f>
        <v>-0.22823651094638853</v>
      </c>
    </row>
    <row r="593" spans="1:4" ht="15" thickBot="1">
      <c r="A593" s="97">
        <v>39944</v>
      </c>
      <c r="B593" s="98">
        <v>0.83160000000000001</v>
      </c>
      <c r="C593" s="98">
        <v>1.7665999999999999</v>
      </c>
      <c r="D593" s="60">
        <f>IF(C593&lt;MAX($C$3:C593),C593/MAX($C$3:C593)-1,0)</f>
        <v>-0.23866574728495082</v>
      </c>
    </row>
    <row r="594" spans="1:4" ht="15" thickBot="1">
      <c r="A594" s="101">
        <v>39945</v>
      </c>
      <c r="B594" s="98">
        <v>0.85270000000000001</v>
      </c>
      <c r="C594" s="98">
        <v>1.7877000000000001</v>
      </c>
      <c r="D594" s="60">
        <f>IF(C594&lt;MAX($C$3:C594),C594/MAX($C$3:C594)-1,0)</f>
        <v>-0.22957248750215475</v>
      </c>
    </row>
    <row r="595" spans="1:4" ht="15" thickBot="1">
      <c r="A595" s="97">
        <v>39946</v>
      </c>
      <c r="B595" s="98">
        <v>0.85760000000000003</v>
      </c>
      <c r="C595" s="98">
        <v>1.7926</v>
      </c>
      <c r="D595" s="60">
        <f>IF(C595&lt;MAX($C$3:C595),C595/MAX($C$3:C595)-1,0)</f>
        <v>-0.22746078262368552</v>
      </c>
    </row>
    <row r="596" spans="1:4" ht="15" thickBot="1">
      <c r="A596" s="97">
        <v>39947</v>
      </c>
      <c r="B596" s="98">
        <v>0.85519999999999996</v>
      </c>
      <c r="C596" s="98">
        <v>1.7902</v>
      </c>
      <c r="D596" s="60">
        <f>IF(C596&lt;MAX($C$3:C596),C596/MAX($C$3:C596)-1,0)</f>
        <v>-0.22849508705395616</v>
      </c>
    </row>
    <row r="597" spans="1:4" ht="15" thickBot="1">
      <c r="A597" s="97">
        <v>39948</v>
      </c>
      <c r="B597" s="98">
        <v>0.85840000000000005</v>
      </c>
      <c r="C597" s="98">
        <v>1.7934000000000001</v>
      </c>
      <c r="D597" s="60">
        <f>IF(C597&lt;MAX($C$3:C597),C597/MAX($C$3:C597)-1,0)</f>
        <v>-0.22711601448026186</v>
      </c>
    </row>
    <row r="598" spans="1:4" ht="15" thickBot="1">
      <c r="A598" s="97">
        <v>39951</v>
      </c>
      <c r="B598" s="98">
        <v>0.86360000000000003</v>
      </c>
      <c r="C598" s="98">
        <v>1.7986</v>
      </c>
      <c r="D598" s="60">
        <f>IF(C598&lt;MAX($C$3:C598),C598/MAX($C$3:C598)-1,0)</f>
        <v>-0.22487502154800887</v>
      </c>
    </row>
    <row r="599" spans="1:4" ht="15" thickBot="1">
      <c r="A599" s="97">
        <v>39952</v>
      </c>
      <c r="B599" s="98">
        <v>0.86729999999999996</v>
      </c>
      <c r="C599" s="98">
        <v>1.8023</v>
      </c>
      <c r="D599" s="60">
        <f>IF(C599&lt;MAX($C$3:C599),C599/MAX($C$3:C599)-1,0)</f>
        <v>-0.22328046888467501</v>
      </c>
    </row>
    <row r="600" spans="1:4" ht="15" thickBot="1">
      <c r="A600" s="97">
        <v>39953</v>
      </c>
      <c r="B600" s="98">
        <v>0.85980000000000001</v>
      </c>
      <c r="C600" s="98">
        <v>1.7948</v>
      </c>
      <c r="D600" s="60">
        <f>IF(C600&lt;MAX($C$3:C600),C600/MAX($C$3:C600)-1,0)</f>
        <v>-0.2265126702292708</v>
      </c>
    </row>
    <row r="601" spans="1:4" ht="15" thickBot="1">
      <c r="A601" s="97">
        <v>39954</v>
      </c>
      <c r="B601" s="98">
        <v>0.83960000000000001</v>
      </c>
      <c r="C601" s="98">
        <v>1.7746</v>
      </c>
      <c r="D601" s="60">
        <f>IF(C601&lt;MAX($C$3:C601),C601/MAX($C$3:C601)-1,0)</f>
        <v>-0.23521806585071536</v>
      </c>
    </row>
    <row r="602" spans="1:4" ht="15" thickBot="1">
      <c r="A602" s="97">
        <v>39955</v>
      </c>
      <c r="B602" s="98">
        <v>0.83720000000000006</v>
      </c>
      <c r="C602" s="98">
        <v>1.7722</v>
      </c>
      <c r="D602" s="60">
        <f>IF(C602&lt;MAX($C$3:C602),C602/MAX($C$3:C602)-1,0)</f>
        <v>-0.236252370280986</v>
      </c>
    </row>
    <row r="603" spans="1:4" ht="15" thickBot="1">
      <c r="A603" s="97">
        <v>39958</v>
      </c>
      <c r="B603" s="98">
        <v>0.83679999999999999</v>
      </c>
      <c r="C603" s="98">
        <v>1.7718</v>
      </c>
      <c r="D603" s="60">
        <f>IF(C603&lt;MAX($C$3:C603),C603/MAX($C$3:C603)-1,0)</f>
        <v>-0.23642475435269772</v>
      </c>
    </row>
    <row r="604" spans="1:4" ht="15" thickBot="1">
      <c r="A604" s="97">
        <v>39959</v>
      </c>
      <c r="B604" s="98">
        <v>0.83</v>
      </c>
      <c r="C604" s="98">
        <v>1.7649999999999999</v>
      </c>
      <c r="D604" s="60">
        <f>IF(C604&lt;MAX($C$3:C604),C604/MAX($C$3:C604)-1,0)</f>
        <v>-0.23935528357179792</v>
      </c>
    </row>
    <row r="605" spans="1:4" ht="15" thickBot="1">
      <c r="A605" s="97">
        <v>39960</v>
      </c>
      <c r="B605" s="98">
        <v>0.83909999999999996</v>
      </c>
      <c r="C605" s="98">
        <v>1.7741</v>
      </c>
      <c r="D605" s="60">
        <f>IF(C605&lt;MAX($C$3:C605),C605/MAX($C$3:C605)-1,0)</f>
        <v>-0.23543354594035504</v>
      </c>
    </row>
    <row r="606" spans="1:4" ht="15" thickBot="1">
      <c r="A606" s="97">
        <v>39965</v>
      </c>
      <c r="B606" s="98">
        <v>0.86450000000000005</v>
      </c>
      <c r="C606" s="98">
        <v>1.7995000000000001</v>
      </c>
      <c r="D606" s="60">
        <f>IF(C606&lt;MAX($C$3:C606),C606/MAX($C$3:C606)-1,0)</f>
        <v>-0.22448715738665737</v>
      </c>
    </row>
    <row r="607" spans="1:4" ht="15" thickBot="1">
      <c r="A607" s="97">
        <v>39966</v>
      </c>
      <c r="B607" s="98">
        <v>0.86639999999999995</v>
      </c>
      <c r="C607" s="98">
        <v>1.8013999999999999</v>
      </c>
      <c r="D607" s="60">
        <f>IF(C607&lt;MAX($C$3:C607),C607/MAX($C$3:C607)-1,0)</f>
        <v>-0.22366833304602651</v>
      </c>
    </row>
    <row r="608" spans="1:4" ht="15" thickBot="1">
      <c r="A608" s="97">
        <v>39967</v>
      </c>
      <c r="B608" s="98">
        <v>0.87990000000000002</v>
      </c>
      <c r="C608" s="98">
        <v>1.8149</v>
      </c>
      <c r="D608" s="60">
        <f>IF(C608&lt;MAX($C$3:C608),C608/MAX($C$3:C608)-1,0)</f>
        <v>-0.21785037062575408</v>
      </c>
    </row>
    <row r="609" spans="1:4" ht="15" thickBot="1">
      <c r="A609" s="97">
        <v>39968</v>
      </c>
      <c r="B609" s="98">
        <v>0.87839999999999996</v>
      </c>
      <c r="C609" s="98">
        <v>1.8133999999999999</v>
      </c>
      <c r="D609" s="60">
        <f>IF(C609&lt;MAX($C$3:C609),C609/MAX($C$3:C609)-1,0)</f>
        <v>-0.21849681089467332</v>
      </c>
    </row>
    <row r="610" spans="1:4" ht="15" thickBot="1">
      <c r="A610" s="97">
        <v>39969</v>
      </c>
      <c r="B610" s="98">
        <v>0.87380000000000002</v>
      </c>
      <c r="C610" s="98">
        <v>1.8088</v>
      </c>
      <c r="D610" s="60">
        <f>IF(C610&lt;MAX($C$3:C610),C610/MAX($C$3:C610)-1,0)</f>
        <v>-0.22047922771935868</v>
      </c>
    </row>
    <row r="611" spans="1:4" ht="15" thickBot="1">
      <c r="A611" s="97">
        <v>39972</v>
      </c>
      <c r="B611" s="98">
        <v>0.873</v>
      </c>
      <c r="C611" s="98">
        <v>1.8080000000000001</v>
      </c>
      <c r="D611" s="60">
        <f>IF(C611&lt;MAX($C$3:C611),C611/MAX($C$3:C611)-1,0)</f>
        <v>-0.22082399586278223</v>
      </c>
    </row>
    <row r="612" spans="1:4" ht="15" thickBot="1">
      <c r="A612" s="97">
        <v>39973</v>
      </c>
      <c r="B612" s="98">
        <v>0.88319999999999999</v>
      </c>
      <c r="C612" s="98">
        <v>1.8182</v>
      </c>
      <c r="D612" s="60">
        <f>IF(C612&lt;MAX($C$3:C612),C612/MAX($C$3:C612)-1,0)</f>
        <v>-0.21642820203413193</v>
      </c>
    </row>
    <row r="613" spans="1:4" ht="15" thickBot="1">
      <c r="A613" s="97">
        <v>39974</v>
      </c>
      <c r="B613" s="98">
        <v>0.89019999999999999</v>
      </c>
      <c r="C613" s="98">
        <v>1.8251999999999999</v>
      </c>
      <c r="D613" s="60">
        <f>IF(C613&lt;MAX($C$3:C613),C613/MAX($C$3:C613)-1,0)</f>
        <v>-0.21341148077917593</v>
      </c>
    </row>
    <row r="614" spans="1:4" ht="15" thickBot="1">
      <c r="A614" s="101">
        <v>39975</v>
      </c>
      <c r="B614" s="98">
        <v>0.88219999999999998</v>
      </c>
      <c r="C614" s="98">
        <v>1.8171999999999999</v>
      </c>
      <c r="D614" s="60">
        <f>IF(C614&lt;MAX($C$3:C614),C614/MAX($C$3:C614)-1,0)</f>
        <v>-0.21685916221341139</v>
      </c>
    </row>
    <row r="615" spans="1:4" ht="15" thickBot="1">
      <c r="A615" s="97">
        <v>39976</v>
      </c>
      <c r="B615" s="98">
        <v>0.86760000000000004</v>
      </c>
      <c r="C615" s="98">
        <v>1.8026</v>
      </c>
      <c r="D615" s="60">
        <f>IF(C615&lt;MAX($C$3:C615),C615/MAX($C$3:C615)-1,0)</f>
        <v>-0.22315118083089114</v>
      </c>
    </row>
    <row r="616" spans="1:4" ht="15" thickBot="1">
      <c r="A616" s="97">
        <v>39979</v>
      </c>
      <c r="B616" s="98">
        <v>0.8841</v>
      </c>
      <c r="C616" s="98">
        <v>1.8190999999999999</v>
      </c>
      <c r="D616" s="60">
        <f>IF(C616&lt;MAX($C$3:C616),C616/MAX($C$3:C616)-1,0)</f>
        <v>-0.21604033787278054</v>
      </c>
    </row>
    <row r="617" spans="1:4" ht="15" thickBot="1">
      <c r="A617" s="97">
        <v>39980</v>
      </c>
      <c r="B617" s="98">
        <v>0.88170000000000004</v>
      </c>
      <c r="C617" s="98">
        <v>1.8167</v>
      </c>
      <c r="D617" s="60">
        <f>IF(C617&lt;MAX($C$3:C617),C617/MAX($C$3:C617)-1,0)</f>
        <v>-0.21707464230305118</v>
      </c>
    </row>
    <row r="618" spans="1:4" ht="15" thickBot="1">
      <c r="A618" s="97">
        <v>39981</v>
      </c>
      <c r="B618" s="98">
        <v>0.8992</v>
      </c>
      <c r="C618" s="98">
        <v>1.8342000000000001</v>
      </c>
      <c r="D618" s="60">
        <f>IF(C618&lt;MAX($C$3:C618),C618/MAX($C$3:C618)-1,0)</f>
        <v>-0.20953283916566101</v>
      </c>
    </row>
    <row r="619" spans="1:4" ht="15" thickBot="1">
      <c r="A619" s="97">
        <v>39982</v>
      </c>
      <c r="B619" s="98">
        <v>0.90920000000000001</v>
      </c>
      <c r="C619" s="98">
        <v>1.8442000000000001</v>
      </c>
      <c r="D619" s="60">
        <f>IF(C619&lt;MAX($C$3:C619),C619/MAX($C$3:C619)-1,0)</f>
        <v>-0.20522323737286663</v>
      </c>
    </row>
    <row r="620" spans="1:4" ht="15" thickBot="1">
      <c r="A620" s="97">
        <v>39983</v>
      </c>
      <c r="B620" s="98">
        <v>0.91459999999999997</v>
      </c>
      <c r="C620" s="98">
        <v>1.8495999999999999</v>
      </c>
      <c r="D620" s="60">
        <f>IF(C620&lt;MAX($C$3:C620),C620/MAX($C$3:C620)-1,0)</f>
        <v>-0.20289605240475772</v>
      </c>
    </row>
    <row r="621" spans="1:4" ht="15" thickBot="1">
      <c r="A621" s="97">
        <v>39986</v>
      </c>
      <c r="B621" s="98">
        <v>0.91080000000000005</v>
      </c>
      <c r="C621" s="98">
        <v>1.8458000000000001</v>
      </c>
      <c r="D621" s="60">
        <f>IF(C621&lt;MAX($C$3:C621),C621/MAX($C$3:C621)-1,0)</f>
        <v>-0.20453370108601954</v>
      </c>
    </row>
    <row r="622" spans="1:4" ht="15" thickBot="1">
      <c r="A622" s="97">
        <v>39987</v>
      </c>
      <c r="B622" s="98">
        <v>0.90749999999999997</v>
      </c>
      <c r="C622" s="98">
        <v>1.8425</v>
      </c>
      <c r="D622" s="60">
        <f>IF(C622&lt;MAX($C$3:C622),C622/MAX($C$3:C622)-1,0)</f>
        <v>-0.20595586967764168</v>
      </c>
    </row>
    <row r="623" spans="1:4" ht="15" thickBot="1">
      <c r="A623" s="97">
        <v>39988</v>
      </c>
      <c r="B623" s="98">
        <v>0.92020000000000002</v>
      </c>
      <c r="C623" s="98">
        <v>1.8552</v>
      </c>
      <c r="D623" s="60">
        <f>IF(C623&lt;MAX($C$3:C623),C623/MAX($C$3:C623)-1,0)</f>
        <v>-0.2004826754007929</v>
      </c>
    </row>
    <row r="624" spans="1:4" ht="15" thickBot="1">
      <c r="A624" s="97">
        <v>39989</v>
      </c>
      <c r="B624" s="98">
        <v>0.92349999999999999</v>
      </c>
      <c r="C624" s="98">
        <v>1.8585</v>
      </c>
      <c r="D624" s="60">
        <f>IF(C624&lt;MAX($C$3:C624),C624/MAX($C$3:C624)-1,0)</f>
        <v>-0.19906050680917076</v>
      </c>
    </row>
    <row r="625" spans="1:4" ht="15" thickBot="1">
      <c r="A625" s="97">
        <v>39990</v>
      </c>
      <c r="B625" s="98">
        <v>0.92830000000000001</v>
      </c>
      <c r="C625" s="98">
        <v>1.8633</v>
      </c>
      <c r="D625" s="60">
        <f>IF(C625&lt;MAX($C$3:C625),C625/MAX($C$3:C625)-1,0)</f>
        <v>-0.19699189794862948</v>
      </c>
    </row>
    <row r="626" spans="1:4" ht="15" thickBot="1">
      <c r="A626" s="97">
        <v>39993</v>
      </c>
      <c r="B626" s="98">
        <v>0.94479999999999997</v>
      </c>
      <c r="C626" s="98">
        <v>1.8797999999999999</v>
      </c>
      <c r="D626" s="60">
        <f>IF(C626&lt;MAX($C$3:C626),C626/MAX($C$3:C626)-1,0)</f>
        <v>-0.18988105499051888</v>
      </c>
    </row>
    <row r="627" spans="1:4" ht="15" thickBot="1">
      <c r="A627" s="97">
        <v>39994</v>
      </c>
      <c r="B627" s="98">
        <v>0.94479999999999997</v>
      </c>
      <c r="C627" s="98">
        <v>1.8797999999999999</v>
      </c>
      <c r="D627" s="60">
        <f>IF(C627&lt;MAX($C$3:C627),C627/MAX($C$3:C627)-1,0)</f>
        <v>-0.18988105499051888</v>
      </c>
    </row>
    <row r="628" spans="1:4" ht="15" thickBot="1">
      <c r="A628" s="97">
        <v>39995</v>
      </c>
      <c r="B628" s="98">
        <v>0.96319999999999995</v>
      </c>
      <c r="C628" s="98">
        <v>1.8982000000000001</v>
      </c>
      <c r="D628" s="60">
        <f>IF(C628&lt;MAX($C$3:C628),C628/MAX($C$3:C628)-1,0)</f>
        <v>-0.18195138769177721</v>
      </c>
    </row>
    <row r="629" spans="1:4" ht="15" thickBot="1">
      <c r="A629" s="97">
        <v>39996</v>
      </c>
      <c r="B629" s="98">
        <v>0.97240000000000004</v>
      </c>
      <c r="C629" s="98">
        <v>1.9074</v>
      </c>
      <c r="D629" s="60">
        <f>IF(C629&lt;MAX($C$3:C629),C629/MAX($C$3:C629)-1,0)</f>
        <v>-0.17798655404240638</v>
      </c>
    </row>
    <row r="630" spans="1:4" ht="15" thickBot="1">
      <c r="A630" s="97">
        <v>39997</v>
      </c>
      <c r="B630" s="98">
        <v>0.99019999999999997</v>
      </c>
      <c r="C630" s="98">
        <v>1.9252</v>
      </c>
      <c r="D630" s="60">
        <f>IF(C630&lt;MAX($C$3:C630),C630/MAX($C$3:C630)-1,0)</f>
        <v>-0.17031546285123245</v>
      </c>
    </row>
    <row r="631" spans="1:4" ht="15" thickBot="1">
      <c r="A631" s="97">
        <v>40000</v>
      </c>
      <c r="B631" s="98">
        <v>0.99950000000000006</v>
      </c>
      <c r="C631" s="98">
        <v>1.9345000000000001</v>
      </c>
      <c r="D631" s="60">
        <f>IF(C631&lt;MAX($C$3:C631),C631/MAX($C$3:C631)-1,0)</f>
        <v>-0.16630753318393365</v>
      </c>
    </row>
    <row r="632" spans="1:4" ht="15" thickBot="1">
      <c r="A632" s="97">
        <v>40001</v>
      </c>
      <c r="B632" s="98">
        <v>0.99339999999999995</v>
      </c>
      <c r="C632" s="98">
        <v>1.9283999999999999</v>
      </c>
      <c r="D632" s="60">
        <f>IF(C632&lt;MAX($C$3:C632),C632/MAX($C$3:C632)-1,0)</f>
        <v>-0.16893639027753837</v>
      </c>
    </row>
    <row r="633" spans="1:4" ht="15" thickBot="1">
      <c r="A633" s="97">
        <v>40002</v>
      </c>
      <c r="B633" s="98">
        <v>1.0012000000000001</v>
      </c>
      <c r="C633" s="98">
        <v>1.9361999999999999</v>
      </c>
      <c r="D633" s="60">
        <f>IF(C633&lt;MAX($C$3:C633),C633/MAX($C$3:C633)-1,0)</f>
        <v>-0.16557490087915872</v>
      </c>
    </row>
    <row r="634" spans="1:4" ht="15" thickBot="1">
      <c r="A634" s="101">
        <v>40003</v>
      </c>
      <c r="B634" s="98">
        <v>1.0264</v>
      </c>
      <c r="C634" s="98">
        <v>1.9614</v>
      </c>
      <c r="D634" s="60">
        <f>IF(C634&lt;MAX($C$3:C634),C634/MAX($C$3:C634)-1,0)</f>
        <v>-0.15471470436131696</v>
      </c>
    </row>
    <row r="635" spans="1:4" ht="15" thickBot="1">
      <c r="A635" s="97">
        <v>40004</v>
      </c>
      <c r="B635" s="98">
        <v>1.0339</v>
      </c>
      <c r="C635" s="98">
        <v>1.9689000000000001</v>
      </c>
      <c r="D635" s="60">
        <f>IF(C635&lt;MAX($C$3:C635),C635/MAX($C$3:C635)-1,0)</f>
        <v>-0.15148250301672117</v>
      </c>
    </row>
    <row r="636" spans="1:4" ht="15" thickBot="1">
      <c r="A636" s="97">
        <v>40007</v>
      </c>
      <c r="B636" s="98">
        <v>1.0245</v>
      </c>
      <c r="C636" s="98">
        <v>1.9595</v>
      </c>
      <c r="D636" s="60">
        <f>IF(C636&lt;MAX($C$3:C636),C636/MAX($C$3:C636)-1,0)</f>
        <v>-0.15553352870194781</v>
      </c>
    </row>
    <row r="637" spans="1:4" ht="15" thickBot="1">
      <c r="A637" s="97">
        <v>40008</v>
      </c>
      <c r="B637" s="98">
        <v>1.05</v>
      </c>
      <c r="C637" s="98">
        <v>1.9850000000000001</v>
      </c>
      <c r="D637" s="60">
        <f>IF(C637&lt;MAX($C$3:C637),C637/MAX($C$3:C637)-1,0)</f>
        <v>-0.14454404413032229</v>
      </c>
    </row>
    <row r="638" spans="1:4" ht="15" thickBot="1">
      <c r="A638" s="97">
        <v>40009</v>
      </c>
      <c r="B638" s="98">
        <v>1.0581</v>
      </c>
      <c r="C638" s="98">
        <v>1.9931000000000001</v>
      </c>
      <c r="D638" s="60">
        <f>IF(C638&lt;MAX($C$3:C638),C638/MAX($C$3:C638)-1,0)</f>
        <v>-0.14105326667815887</v>
      </c>
    </row>
    <row r="639" spans="1:4" ht="15" thickBot="1">
      <c r="A639" s="97">
        <v>40010</v>
      </c>
      <c r="B639" s="98">
        <v>1.0564</v>
      </c>
      <c r="C639" s="98">
        <v>1.9914000000000001</v>
      </c>
      <c r="D639" s="60">
        <f>IF(C639&lt;MAX($C$3:C639),C639/MAX($C$3:C639)-1,0)</f>
        <v>-0.14178589898293392</v>
      </c>
    </row>
    <row r="640" spans="1:4" ht="15" thickBot="1">
      <c r="A640" s="97">
        <v>40011</v>
      </c>
      <c r="B640" s="98">
        <v>1.0597000000000001</v>
      </c>
      <c r="C640" s="98">
        <v>1.9946999999999999</v>
      </c>
      <c r="D640" s="60">
        <f>IF(C640&lt;MAX($C$3:C640),C640/MAX($C$3:C640)-1,0)</f>
        <v>-0.14036373039131178</v>
      </c>
    </row>
    <row r="641" spans="1:4" ht="15" thickBot="1">
      <c r="A641" s="97">
        <v>40014</v>
      </c>
      <c r="B641" s="98">
        <v>1.0797000000000001</v>
      </c>
      <c r="C641" s="98">
        <v>2.0146999999999999</v>
      </c>
      <c r="D641" s="60">
        <f>IF(C641&lt;MAX($C$3:C641),C641/MAX($C$3:C641)-1,0)</f>
        <v>-0.13174452680572313</v>
      </c>
    </row>
    <row r="642" spans="1:4" ht="15" thickBot="1">
      <c r="A642" s="97">
        <v>40015</v>
      </c>
      <c r="B642" s="98">
        <v>1.0660000000000001</v>
      </c>
      <c r="C642" s="98">
        <v>2.0009999999999999</v>
      </c>
      <c r="D642" s="60">
        <f>IF(C642&lt;MAX($C$3:C642),C642/MAX($C$3:C642)-1,0)</f>
        <v>-0.13764868126185137</v>
      </c>
    </row>
    <row r="643" spans="1:4" ht="15" thickBot="1">
      <c r="A643" s="97">
        <v>40016</v>
      </c>
      <c r="B643" s="98">
        <v>1.0832999999999999</v>
      </c>
      <c r="C643" s="98">
        <v>2.0183</v>
      </c>
      <c r="D643" s="60">
        <f>IF(C643&lt;MAX($C$3:C643),C643/MAX($C$3:C643)-1,0)</f>
        <v>-0.13019307016031711</v>
      </c>
    </row>
    <row r="644" spans="1:4" ht="15" thickBot="1">
      <c r="A644" s="97">
        <v>40017</v>
      </c>
      <c r="B644" s="98">
        <v>1.0951</v>
      </c>
      <c r="C644" s="98">
        <v>2.0301</v>
      </c>
      <c r="D644" s="60">
        <f>IF(C644&lt;MAX($C$3:C644),C644/MAX($C$3:C644)-1,0)</f>
        <v>-0.12510774004481973</v>
      </c>
    </row>
    <row r="645" spans="1:4" ht="15" thickBot="1">
      <c r="A645" s="97">
        <v>40018</v>
      </c>
      <c r="B645" s="98">
        <v>1.0924</v>
      </c>
      <c r="C645" s="98">
        <v>2.0274000000000001</v>
      </c>
      <c r="D645" s="60">
        <f>IF(C645&lt;MAX($C$3:C645),C645/MAX($C$3:C645)-1,0)</f>
        <v>-0.12627133252887424</v>
      </c>
    </row>
    <row r="646" spans="1:4" ht="15" thickBot="1">
      <c r="A646" s="97">
        <v>40021</v>
      </c>
      <c r="B646" s="98">
        <v>1.1074999999999999</v>
      </c>
      <c r="C646" s="98">
        <v>2.0425</v>
      </c>
      <c r="D646" s="60">
        <f>IF(C646&lt;MAX($C$3:C646),C646/MAX($C$3:C646)-1,0)</f>
        <v>-0.11976383382175482</v>
      </c>
    </row>
    <row r="647" spans="1:4" ht="15" thickBot="1">
      <c r="A647" s="97">
        <v>40022</v>
      </c>
      <c r="B647" s="98">
        <v>1.1022000000000001</v>
      </c>
      <c r="C647" s="98">
        <v>2.0371999999999999</v>
      </c>
      <c r="D647" s="60">
        <f>IF(C647&lt;MAX($C$3:C647),C647/MAX($C$3:C647)-1,0)</f>
        <v>-0.12204792277193588</v>
      </c>
    </row>
    <row r="648" spans="1:4" ht="15" thickBot="1">
      <c r="A648" s="97">
        <v>40023</v>
      </c>
      <c r="B648" s="98">
        <v>1.0513999999999999</v>
      </c>
      <c r="C648" s="98">
        <v>1.9863999999999999</v>
      </c>
      <c r="D648" s="60">
        <f>IF(C648&lt;MAX($C$3:C648),C648/MAX($C$3:C648)-1,0)</f>
        <v>-0.14394069987933111</v>
      </c>
    </row>
    <row r="649" spans="1:4" ht="15" thickBot="1">
      <c r="A649" s="97">
        <v>40024</v>
      </c>
      <c r="B649" s="98">
        <v>1.0621</v>
      </c>
      <c r="C649" s="98">
        <v>1.9971000000000001</v>
      </c>
      <c r="D649" s="60">
        <f>IF(C649&lt;MAX($C$3:C649),C649/MAX($C$3:C649)-1,0)</f>
        <v>-0.13932942596104103</v>
      </c>
    </row>
    <row r="650" spans="1:4" ht="15" thickBot="1">
      <c r="A650" s="97">
        <v>40025</v>
      </c>
      <c r="B650" s="98">
        <v>1.0885</v>
      </c>
      <c r="C650" s="98">
        <v>2.0234999999999999</v>
      </c>
      <c r="D650" s="60">
        <f>IF(C650&lt;MAX($C$3:C650),C650/MAX($C$3:C650)-1,0)</f>
        <v>-0.12795207722806412</v>
      </c>
    </row>
    <row r="651" spans="1:4" ht="15" thickBot="1">
      <c r="A651" s="97">
        <v>40028</v>
      </c>
      <c r="B651" s="98">
        <v>1.1015999999999999</v>
      </c>
      <c r="C651" s="98">
        <v>2.0366</v>
      </c>
      <c r="D651" s="60">
        <f>IF(C651&lt;MAX($C$3:C651),C651/MAX($C$3:C651)-1,0)</f>
        <v>-0.12230649887950351</v>
      </c>
    </row>
    <row r="652" spans="1:4" ht="15" thickBot="1">
      <c r="A652" s="97">
        <v>40029</v>
      </c>
      <c r="B652" s="98">
        <v>1.105</v>
      </c>
      <c r="C652" s="98">
        <v>2.04</v>
      </c>
      <c r="D652" s="60">
        <f>IF(C652&lt;MAX($C$3:C652),C652/MAX($C$3:C652)-1,0)</f>
        <v>-0.12084123426995341</v>
      </c>
    </row>
    <row r="653" spans="1:4" ht="15" thickBot="1">
      <c r="A653" s="97">
        <v>40030</v>
      </c>
      <c r="B653" s="98">
        <v>1.0919000000000001</v>
      </c>
      <c r="C653" s="98">
        <v>2.0268999999999999</v>
      </c>
      <c r="D653" s="60">
        <f>IF(C653&lt;MAX($C$3:C653),C653/MAX($C$3:C653)-1,0)</f>
        <v>-0.12648681261851402</v>
      </c>
    </row>
    <row r="654" spans="1:4" ht="15" thickBot="1">
      <c r="A654" s="101">
        <v>40031</v>
      </c>
      <c r="B654" s="98">
        <v>1.0729</v>
      </c>
      <c r="C654" s="98">
        <v>2.0078999999999998</v>
      </c>
      <c r="D654" s="60">
        <f>IF(C654&lt;MAX($C$3:C654),C654/MAX($C$3:C654)-1,0)</f>
        <v>-0.13467505602482333</v>
      </c>
    </row>
    <row r="655" spans="1:4" ht="15" thickBot="1">
      <c r="A655" s="97">
        <v>40032</v>
      </c>
      <c r="B655" s="98">
        <v>1.0406</v>
      </c>
      <c r="C655" s="98">
        <v>1.9756</v>
      </c>
      <c r="D655" s="60">
        <f>IF(C655&lt;MAX($C$3:C655),C655/MAX($C$3:C655)-1,0)</f>
        <v>-0.14859506981554893</v>
      </c>
    </row>
    <row r="656" spans="1:4" ht="15" thickBot="1">
      <c r="A656" s="97">
        <v>40035</v>
      </c>
      <c r="B656" s="98">
        <v>1.0405</v>
      </c>
      <c r="C656" s="98">
        <v>1.9755</v>
      </c>
      <c r="D656" s="60">
        <f>IF(C656&lt;MAX($C$3:C656),C656/MAX($C$3:C656)-1,0)</f>
        <v>-0.14863816583347689</v>
      </c>
    </row>
    <row r="657" spans="1:4" ht="15" thickBot="1">
      <c r="A657" s="97">
        <v>40036</v>
      </c>
      <c r="B657" s="98">
        <v>1.0456000000000001</v>
      </c>
      <c r="C657" s="98">
        <v>1.9805999999999999</v>
      </c>
      <c r="D657" s="60">
        <f>IF(C657&lt;MAX($C$3:C657),C657/MAX($C$3:C657)-1,0)</f>
        <v>-0.14644026891915185</v>
      </c>
    </row>
    <row r="658" spans="1:4" ht="15" thickBot="1">
      <c r="A658" s="97">
        <v>40037</v>
      </c>
      <c r="B658" s="98">
        <v>1.0059</v>
      </c>
      <c r="C658" s="98">
        <v>1.9409000000000001</v>
      </c>
      <c r="D658" s="60">
        <f>IF(C658&lt;MAX($C$3:C658),C658/MAX($C$3:C658)-1,0)</f>
        <v>-0.16354938803654528</v>
      </c>
    </row>
    <row r="659" spans="1:4" ht="15" thickBot="1">
      <c r="A659" s="97">
        <v>40038</v>
      </c>
      <c r="B659" s="98">
        <v>1.0185999999999999</v>
      </c>
      <c r="C659" s="98">
        <v>1.9536</v>
      </c>
      <c r="D659" s="60">
        <f>IF(C659&lt;MAX($C$3:C659),C659/MAX($C$3:C659)-1,0)</f>
        <v>-0.1580761937596965</v>
      </c>
    </row>
    <row r="660" spans="1:4" ht="15" thickBot="1">
      <c r="A660" s="97">
        <v>40039</v>
      </c>
      <c r="B660" s="98">
        <v>0.9909</v>
      </c>
      <c r="C660" s="98">
        <v>1.9258999999999999</v>
      </c>
      <c r="D660" s="60">
        <f>IF(C660&lt;MAX($C$3:C660),C660/MAX($C$3:C660)-1,0)</f>
        <v>-0.17001379072573686</v>
      </c>
    </row>
    <row r="661" spans="1:4" ht="15" thickBot="1">
      <c r="A661" s="97">
        <v>40042</v>
      </c>
      <c r="B661" s="98">
        <v>0.93740000000000001</v>
      </c>
      <c r="C661" s="98">
        <v>1.8724000000000001</v>
      </c>
      <c r="D661" s="60">
        <f>IF(C661&lt;MAX($C$3:C661),C661/MAX($C$3:C661)-1,0)</f>
        <v>-0.1930701603171866</v>
      </c>
    </row>
    <row r="662" spans="1:4" ht="15" thickBot="1">
      <c r="A662" s="97">
        <v>40043</v>
      </c>
      <c r="B662" s="98">
        <v>0.94550000000000001</v>
      </c>
      <c r="C662" s="98">
        <v>1.8805000000000001</v>
      </c>
      <c r="D662" s="60">
        <f>IF(C662&lt;MAX($C$3:C662),C662/MAX($C$3:C662)-1,0)</f>
        <v>-0.18957938286502318</v>
      </c>
    </row>
    <row r="663" spans="1:4" ht="15" thickBot="1">
      <c r="A663" s="97">
        <v>40044</v>
      </c>
      <c r="B663" s="98">
        <v>0.91459999999999997</v>
      </c>
      <c r="C663" s="98">
        <v>1.8495999999999999</v>
      </c>
      <c r="D663" s="60">
        <f>IF(C663&lt;MAX($C$3:C663),C663/MAX($C$3:C663)-1,0)</f>
        <v>-0.20289605240475772</v>
      </c>
    </row>
    <row r="664" spans="1:4" ht="15" thickBot="1">
      <c r="A664" s="97">
        <v>40045</v>
      </c>
      <c r="B664" s="98">
        <v>0.95020000000000004</v>
      </c>
      <c r="C664" s="98">
        <v>1.8852</v>
      </c>
      <c r="D664" s="60">
        <f>IF(C664&lt;MAX($C$3:C664),C664/MAX($C$3:C664)-1,0)</f>
        <v>-0.18755387002240986</v>
      </c>
    </row>
    <row r="665" spans="1:4" ht="15" thickBot="1">
      <c r="A665" s="97">
        <v>40046</v>
      </c>
      <c r="B665" s="98">
        <v>0.96940000000000004</v>
      </c>
      <c r="C665" s="98">
        <v>1.9044000000000001</v>
      </c>
      <c r="D665" s="60">
        <f>IF(C665&lt;MAX($C$3:C665),C665/MAX($C$3:C665)-1,0)</f>
        <v>-0.17927943458024465</v>
      </c>
    </row>
    <row r="666" spans="1:4" ht="15" thickBot="1">
      <c r="A666" s="97">
        <v>40049</v>
      </c>
      <c r="B666" s="98">
        <v>0.9839</v>
      </c>
      <c r="C666" s="98">
        <v>1.9189000000000001</v>
      </c>
      <c r="D666" s="60">
        <f>IF(C666&lt;MAX($C$3:C666),C666/MAX($C$3:C666)-1,0)</f>
        <v>-0.17303051198069286</v>
      </c>
    </row>
    <row r="667" spans="1:4" ht="15" thickBot="1">
      <c r="A667" s="97">
        <v>40050</v>
      </c>
      <c r="B667" s="98">
        <v>0.96220000000000006</v>
      </c>
      <c r="C667" s="98">
        <v>1.8972</v>
      </c>
      <c r="D667" s="60">
        <f>IF(C667&lt;MAX($C$3:C667),C667/MAX($C$3:C667)-1,0)</f>
        <v>-0.18238234787105667</v>
      </c>
    </row>
    <row r="668" spans="1:4" ht="15" thickBot="1">
      <c r="A668" s="97">
        <v>40051</v>
      </c>
      <c r="B668" s="98">
        <v>0.98519999999999996</v>
      </c>
      <c r="C668" s="98">
        <v>1.9201999999999999</v>
      </c>
      <c r="D668" s="60">
        <f>IF(C668&lt;MAX($C$3:C668),C668/MAX($C$3:C668)-1,0)</f>
        <v>-0.17247026374762964</v>
      </c>
    </row>
    <row r="669" spans="1:4" ht="15" thickBot="1">
      <c r="A669" s="97">
        <v>40052</v>
      </c>
      <c r="B669" s="98">
        <v>0.97709999999999997</v>
      </c>
      <c r="C669" s="98">
        <v>1.9120999999999999</v>
      </c>
      <c r="D669" s="60">
        <f>IF(C669&lt;MAX($C$3:C669),C669/MAX($C$3:C669)-1,0)</f>
        <v>-0.17596104119979306</v>
      </c>
    </row>
    <row r="670" spans="1:4" ht="15" thickBot="1">
      <c r="A670" s="97">
        <v>40053</v>
      </c>
      <c r="B670" s="98">
        <v>0.94440000000000002</v>
      </c>
      <c r="C670" s="98">
        <v>1.8794</v>
      </c>
      <c r="D670" s="60">
        <f>IF(C670&lt;MAX($C$3:C670),C670/MAX($C$3:C670)-1,0)</f>
        <v>-0.1900534390622306</v>
      </c>
    </row>
    <row r="671" spans="1:4" ht="15" thickBot="1">
      <c r="A671" s="97">
        <v>40056</v>
      </c>
      <c r="B671" s="98">
        <v>0.88890000000000002</v>
      </c>
      <c r="C671" s="98">
        <v>1.8239000000000001</v>
      </c>
      <c r="D671" s="60">
        <f>IF(C671&lt;MAX($C$3:C671),C671/MAX($C$3:C671)-1,0)</f>
        <v>-0.21397172901223915</v>
      </c>
    </row>
    <row r="672" spans="1:4" ht="15" thickBot="1">
      <c r="A672" s="97">
        <v>40057</v>
      </c>
      <c r="B672" s="98">
        <v>0.89049999999999996</v>
      </c>
      <c r="C672" s="98">
        <v>1.8254999999999999</v>
      </c>
      <c r="D672" s="60">
        <f>IF(C672&lt;MAX($C$3:C672),C672/MAX($C$3:C672)-1,0)</f>
        <v>-0.21328219272539217</v>
      </c>
    </row>
    <row r="673" spans="1:4" ht="15" thickBot="1">
      <c r="A673" s="97">
        <v>40058</v>
      </c>
      <c r="B673" s="98">
        <v>0.90080000000000005</v>
      </c>
      <c r="C673" s="98">
        <v>1.8358000000000001</v>
      </c>
      <c r="D673" s="60">
        <f>IF(C673&lt;MAX($C$3:C673),C673/MAX($C$3:C673)-1,0)</f>
        <v>-0.20884330287881392</v>
      </c>
    </row>
    <row r="674" spans="1:4" ht="15" thickBot="1">
      <c r="A674" s="101">
        <v>40059</v>
      </c>
      <c r="B674" s="98">
        <v>0.94199999999999995</v>
      </c>
      <c r="C674" s="98">
        <v>1.877</v>
      </c>
      <c r="D674" s="60">
        <f>IF(C674&lt;MAX($C$3:C674),C674/MAX($C$3:C674)-1,0)</f>
        <v>-0.19108774349250124</v>
      </c>
    </row>
    <row r="675" spans="1:4" ht="15" thickBot="1">
      <c r="A675" s="97">
        <v>40060</v>
      </c>
      <c r="B675" s="98">
        <v>0.95179999999999998</v>
      </c>
      <c r="C675" s="98">
        <v>1.8868</v>
      </c>
      <c r="D675" s="60">
        <f>IF(C675&lt;MAX($C$3:C675),C675/MAX($C$3:C675)-1,0)</f>
        <v>-0.18686433373556277</v>
      </c>
    </row>
    <row r="676" spans="1:4" ht="15" thickBot="1">
      <c r="A676" s="97">
        <v>40063</v>
      </c>
      <c r="B676" s="98">
        <v>0.95950000000000002</v>
      </c>
      <c r="C676" s="98">
        <v>1.8945000000000001</v>
      </c>
      <c r="D676" s="60">
        <f>IF(C676&lt;MAX($C$3:C676),C676/MAX($C$3:C676)-1,0)</f>
        <v>-0.18354594035511107</v>
      </c>
    </row>
    <row r="677" spans="1:4" ht="15" thickBot="1">
      <c r="A677" s="97">
        <v>40064</v>
      </c>
      <c r="B677" s="98">
        <v>0.97909999999999997</v>
      </c>
      <c r="C677" s="98">
        <v>1.9140999999999999</v>
      </c>
      <c r="D677" s="60">
        <f>IF(C677&lt;MAX($C$3:C677),C677/MAX($C$3:C677)-1,0)</f>
        <v>-0.17509912084123425</v>
      </c>
    </row>
    <row r="678" spans="1:4" ht="15" thickBot="1">
      <c r="A678" s="97">
        <v>40065</v>
      </c>
      <c r="B678" s="98">
        <v>0.99009999999999998</v>
      </c>
      <c r="C678" s="98">
        <v>1.9251</v>
      </c>
      <c r="D678" s="60">
        <f>IF(C678&lt;MAX($C$3:C678),C678/MAX($C$3:C678)-1,0)</f>
        <v>-0.1703585588691604</v>
      </c>
    </row>
    <row r="679" spans="1:4" ht="15" thickBot="1">
      <c r="A679" s="97">
        <v>40066</v>
      </c>
      <c r="B679" s="98">
        <v>0.98099999999999998</v>
      </c>
      <c r="C679" s="98">
        <v>1.9159999999999999</v>
      </c>
      <c r="D679" s="60">
        <f>IF(C679&lt;MAX($C$3:C679),C679/MAX($C$3:C679)-1,0)</f>
        <v>-0.17428029650060328</v>
      </c>
    </row>
    <row r="680" spans="1:4" ht="15" thickBot="1">
      <c r="A680" s="97">
        <v>40067</v>
      </c>
      <c r="B680" s="98">
        <v>0.99439999999999995</v>
      </c>
      <c r="C680" s="98">
        <v>1.9294</v>
      </c>
      <c r="D680" s="60">
        <f>IF(C680&lt;MAX($C$3:C680),C680/MAX($C$3:C680)-1,0)</f>
        <v>-0.1685054300982588</v>
      </c>
    </row>
    <row r="681" spans="1:4" ht="15" thickBot="1">
      <c r="A681" s="97">
        <v>40070</v>
      </c>
      <c r="B681" s="98">
        <v>1.0083</v>
      </c>
      <c r="C681" s="98">
        <v>1.9433</v>
      </c>
      <c r="D681" s="60">
        <f>IF(C681&lt;MAX($C$3:C681),C681/MAX($C$3:C681)-1,0)</f>
        <v>-0.16251508360627465</v>
      </c>
    </row>
    <row r="682" spans="1:4" ht="15" thickBot="1">
      <c r="A682" s="97">
        <v>40071</v>
      </c>
      <c r="B682" s="98">
        <v>1.0119</v>
      </c>
      <c r="C682" s="98">
        <v>1.9469000000000001</v>
      </c>
      <c r="D682" s="60">
        <f>IF(C682&lt;MAX($C$3:C682),C682/MAX($C$3:C682)-1,0)</f>
        <v>-0.16096362696086874</v>
      </c>
    </row>
    <row r="683" spans="1:4" ht="15" thickBot="1">
      <c r="A683" s="97">
        <v>40072</v>
      </c>
      <c r="B683" s="98">
        <v>1.0049999999999999</v>
      </c>
      <c r="C683" s="98">
        <v>1.94</v>
      </c>
      <c r="D683" s="60">
        <f>IF(C683&lt;MAX($C$3:C683),C683/MAX($C$3:C683)-1,0)</f>
        <v>-0.1639372521978969</v>
      </c>
    </row>
    <row r="684" spans="1:4" ht="15" thickBot="1">
      <c r="A684" s="97">
        <v>40073</v>
      </c>
      <c r="B684" s="98">
        <v>1.0190999999999999</v>
      </c>
      <c r="C684" s="98">
        <v>1.9540999999999999</v>
      </c>
      <c r="D684" s="60">
        <f>IF(C684&lt;MAX($C$3:C684),C684/MAX($C$3:C684)-1,0)</f>
        <v>-0.15786071367005683</v>
      </c>
    </row>
    <row r="685" spans="1:4" ht="15" thickBot="1">
      <c r="A685" s="97">
        <v>40074</v>
      </c>
      <c r="B685" s="98">
        <v>0.99</v>
      </c>
      <c r="C685" s="98">
        <v>1.925</v>
      </c>
      <c r="D685" s="60">
        <f>IF(C685&lt;MAX($C$3:C685),C685/MAX($C$3:C685)-1,0)</f>
        <v>-0.17040165488708836</v>
      </c>
    </row>
    <row r="686" spans="1:4" ht="15" thickBot="1">
      <c r="A686" s="97">
        <v>40077</v>
      </c>
      <c r="B686" s="98">
        <v>1.0034000000000001</v>
      </c>
      <c r="C686" s="98">
        <v>1.9383999999999999</v>
      </c>
      <c r="D686" s="60">
        <f>IF(C686&lt;MAX($C$3:C686),C686/MAX($C$3:C686)-1,0)</f>
        <v>-0.16462678848474399</v>
      </c>
    </row>
    <row r="687" spans="1:4" ht="15" thickBot="1">
      <c r="A687" s="97">
        <v>40078</v>
      </c>
      <c r="B687" s="98">
        <v>0.98929999999999996</v>
      </c>
      <c r="C687" s="98">
        <v>1.9242999999999999</v>
      </c>
      <c r="D687" s="60">
        <f>IF(C687&lt;MAX($C$3:C687),C687/MAX($C$3:C687)-1,0)</f>
        <v>-0.17070332701258406</v>
      </c>
    </row>
    <row r="688" spans="1:4" ht="15" thickBot="1">
      <c r="A688" s="97">
        <v>40079</v>
      </c>
      <c r="B688" s="98">
        <v>0.96750000000000003</v>
      </c>
      <c r="C688" s="98">
        <v>1.9025000000000001</v>
      </c>
      <c r="D688" s="60">
        <f>IF(C688&lt;MAX($C$3:C688),C688/MAX($C$3:C688)-1,0)</f>
        <v>-0.18009825892087561</v>
      </c>
    </row>
    <row r="689" spans="1:4" ht="15" thickBot="1">
      <c r="A689" s="97">
        <v>40080</v>
      </c>
      <c r="B689" s="98">
        <v>0.96309999999999996</v>
      </c>
      <c r="C689" s="98">
        <v>1.8980999999999999</v>
      </c>
      <c r="D689" s="60">
        <f>IF(C689&lt;MAX($C$3:C689),C689/MAX($C$3:C689)-1,0)</f>
        <v>-0.18199448370970517</v>
      </c>
    </row>
    <row r="690" spans="1:4" ht="15" thickBot="1">
      <c r="A690" s="97">
        <v>40081</v>
      </c>
      <c r="B690" s="98">
        <v>0.95920000000000005</v>
      </c>
      <c r="C690" s="98">
        <v>1.8942000000000001</v>
      </c>
      <c r="D690" s="60">
        <f>IF(C690&lt;MAX($C$3:C690),C690/MAX($C$3:C690)-1,0)</f>
        <v>-0.18367522840889494</v>
      </c>
    </row>
    <row r="691" spans="1:4" ht="15" thickBot="1">
      <c r="A691" s="97">
        <v>40084</v>
      </c>
      <c r="B691" s="98">
        <v>0.93640000000000001</v>
      </c>
      <c r="C691" s="98">
        <v>1.8714</v>
      </c>
      <c r="D691" s="60">
        <f>IF(C691&lt;MAX($C$3:C691),C691/MAX($C$3:C691)-1,0)</f>
        <v>-0.19350112049646606</v>
      </c>
    </row>
    <row r="692" spans="1:4" ht="15" thickBot="1">
      <c r="A692" s="97">
        <v>40085</v>
      </c>
      <c r="B692" s="98">
        <v>0.93710000000000004</v>
      </c>
      <c r="C692" s="98">
        <v>1.8721000000000001</v>
      </c>
      <c r="D692" s="60">
        <f>IF(C692&lt;MAX($C$3:C692),C692/MAX($C$3:C692)-1,0)</f>
        <v>-0.19319944837097036</v>
      </c>
    </row>
    <row r="693" spans="1:4" ht="15" thickBot="1">
      <c r="A693" s="97">
        <v>40086</v>
      </c>
      <c r="B693" s="98">
        <v>0.94720000000000004</v>
      </c>
      <c r="C693" s="98">
        <v>1.8822000000000001</v>
      </c>
      <c r="D693" s="60">
        <f>IF(C693&lt;MAX($C$3:C693),C693/MAX($C$3:C693)-1,0)</f>
        <v>-0.18884675056024813</v>
      </c>
    </row>
    <row r="694" spans="1:4" ht="15" thickBot="1">
      <c r="A694" s="101">
        <v>40095</v>
      </c>
      <c r="B694" s="98">
        <v>0.99009999999999998</v>
      </c>
      <c r="C694" s="98">
        <v>1.9251</v>
      </c>
      <c r="D694" s="60">
        <f>IF(C694&lt;MAX($C$3:C694),C694/MAX($C$3:C694)-1,0)</f>
        <v>-0.1703585588691604</v>
      </c>
    </row>
    <row r="695" spans="1:4" ht="15" thickBot="1">
      <c r="A695" s="97">
        <v>40098</v>
      </c>
      <c r="B695" s="98">
        <v>0.99709999999999999</v>
      </c>
      <c r="C695" s="98">
        <v>1.9320999999999999</v>
      </c>
      <c r="D695" s="60">
        <f>IF(C695&lt;MAX($C$3:C695),C695/MAX($C$3:C695)-1,0)</f>
        <v>-0.1673418376142044</v>
      </c>
    </row>
    <row r="696" spans="1:4" ht="15" thickBot="1">
      <c r="A696" s="97">
        <v>40099</v>
      </c>
      <c r="B696" s="98">
        <v>1.0089999999999999</v>
      </c>
      <c r="C696" s="98">
        <v>1.944</v>
      </c>
      <c r="D696" s="60">
        <f>IF(C696&lt;MAX($C$3:C696),C696/MAX($C$3:C696)-1,0)</f>
        <v>-0.16221341148077917</v>
      </c>
    </row>
    <row r="697" spans="1:4" ht="15" thickBot="1">
      <c r="A697" s="97">
        <v>40100</v>
      </c>
      <c r="B697" s="98">
        <v>1.0112000000000001</v>
      </c>
      <c r="C697" s="98">
        <v>1.9461999999999999</v>
      </c>
      <c r="D697" s="60">
        <f>IF(C697&lt;MAX($C$3:C697),C697/MAX($C$3:C697)-1,0)</f>
        <v>-0.16126529908636433</v>
      </c>
    </row>
    <row r="698" spans="1:4" ht="15" thickBot="1">
      <c r="A698" s="97">
        <v>40101</v>
      </c>
      <c r="B698" s="98">
        <v>1.0161</v>
      </c>
      <c r="C698" s="98">
        <v>1.9511000000000001</v>
      </c>
      <c r="D698" s="60">
        <f>IF(C698&lt;MAX($C$3:C698),C698/MAX($C$3:C698)-1,0)</f>
        <v>-0.1591535942078951</v>
      </c>
    </row>
    <row r="699" spans="1:4" ht="15" thickBot="1">
      <c r="A699" s="97">
        <v>40102</v>
      </c>
      <c r="B699" s="98">
        <v>1.0189999999999999</v>
      </c>
      <c r="C699" s="98">
        <v>1.954</v>
      </c>
      <c r="D699" s="60">
        <f>IF(C699&lt;MAX($C$3:C699),C699/MAX($C$3:C699)-1,0)</f>
        <v>-0.15790380968798479</v>
      </c>
    </row>
    <row r="700" spans="1:4" ht="15" thickBot="1">
      <c r="A700" s="97">
        <v>40105</v>
      </c>
      <c r="B700" s="98">
        <v>1.0410999999999999</v>
      </c>
      <c r="C700" s="98">
        <v>1.9761</v>
      </c>
      <c r="D700" s="60">
        <f>IF(C700&lt;MAX($C$3:C700),C700/MAX($C$3:C700)-1,0)</f>
        <v>-0.14837958972590926</v>
      </c>
    </row>
    <row r="701" spans="1:4" ht="15" thickBot="1">
      <c r="A701" s="97">
        <v>40106</v>
      </c>
      <c r="B701" s="98">
        <v>1.0555000000000001</v>
      </c>
      <c r="C701" s="98">
        <v>1.9904999999999999</v>
      </c>
      <c r="D701" s="60">
        <f>IF(C701&lt;MAX($C$3:C701),C701/MAX($C$3:C701)-1,0)</f>
        <v>-0.14217376314428543</v>
      </c>
    </row>
    <row r="702" spans="1:4" ht="15" thickBot="1">
      <c r="A702" s="97">
        <v>40107</v>
      </c>
      <c r="B702" s="98">
        <v>1.0491999999999999</v>
      </c>
      <c r="C702" s="98">
        <v>1.9842</v>
      </c>
      <c r="D702" s="60">
        <f>IF(C702&lt;MAX($C$3:C702),C702/MAX($C$3:C702)-1,0)</f>
        <v>-0.14488881227374584</v>
      </c>
    </row>
    <row r="703" spans="1:4" ht="15" thickBot="1">
      <c r="A703" s="97">
        <v>40108</v>
      </c>
      <c r="B703" s="98">
        <v>1.0432999999999999</v>
      </c>
      <c r="C703" s="98">
        <v>1.9782999999999999</v>
      </c>
      <c r="D703" s="60">
        <f>IF(C703&lt;MAX($C$3:C703),C703/MAX($C$3:C703)-1,0)</f>
        <v>-0.14743147733149453</v>
      </c>
    </row>
    <row r="704" spans="1:4" ht="15" thickBot="1">
      <c r="A704" s="97">
        <v>40109</v>
      </c>
      <c r="B704" s="98">
        <v>1.0637000000000001</v>
      </c>
      <c r="C704" s="98">
        <v>1.9986999999999999</v>
      </c>
      <c r="D704" s="60">
        <f>IF(C704&lt;MAX($C$3:C704),C704/MAX($C$3:C704)-1,0)</f>
        <v>-0.13863988967419405</v>
      </c>
    </row>
    <row r="705" spans="1:4" ht="15" thickBot="1">
      <c r="A705" s="97">
        <v>40112</v>
      </c>
      <c r="B705" s="98">
        <v>1.0728</v>
      </c>
      <c r="C705" s="98">
        <v>2.0078</v>
      </c>
      <c r="D705" s="60">
        <f>IF(C705&lt;MAX($C$3:C705),C705/MAX($C$3:C705)-1,0)</f>
        <v>-0.13471815204275117</v>
      </c>
    </row>
    <row r="706" spans="1:4" ht="15" thickBot="1">
      <c r="A706" s="97">
        <v>40113</v>
      </c>
      <c r="B706" s="98">
        <v>1.0530999999999999</v>
      </c>
      <c r="C706" s="98">
        <v>1.9881</v>
      </c>
      <c r="D706" s="60">
        <f>IF(C706&lt;MAX($C$3:C706),C706/MAX($C$3:C706)-1,0)</f>
        <v>-0.14320806757455606</v>
      </c>
    </row>
    <row r="707" spans="1:4" ht="15" thickBot="1">
      <c r="A707" s="97">
        <v>40114</v>
      </c>
      <c r="B707" s="98">
        <v>1.0596000000000001</v>
      </c>
      <c r="C707" s="98">
        <v>1.9945999999999999</v>
      </c>
      <c r="D707" s="60">
        <f>IF(C707&lt;MAX($C$3:C707),C707/MAX($C$3:C707)-1,0)</f>
        <v>-0.14040682640923974</v>
      </c>
    </row>
    <row r="708" spans="1:4" ht="15" thickBot="1">
      <c r="A708" s="97">
        <v>40115</v>
      </c>
      <c r="B708" s="98">
        <v>1.0431999999999999</v>
      </c>
      <c r="C708" s="98">
        <v>1.9782</v>
      </c>
      <c r="D708" s="60">
        <f>IF(C708&lt;MAX($C$3:C708),C708/MAX($C$3:C708)-1,0)</f>
        <v>-0.14747457334942249</v>
      </c>
    </row>
    <row r="709" spans="1:4" ht="15" thickBot="1">
      <c r="A709" s="97">
        <v>40116</v>
      </c>
      <c r="B709" s="98">
        <v>1.0576000000000001</v>
      </c>
      <c r="C709" s="98">
        <v>1.9925999999999999</v>
      </c>
      <c r="D709" s="60">
        <f>IF(C709&lt;MAX($C$3:C709),C709/MAX($C$3:C709)-1,0)</f>
        <v>-0.14126874676779866</v>
      </c>
    </row>
    <row r="710" spans="1:4" ht="15" thickBot="1">
      <c r="A710" s="97">
        <v>40119</v>
      </c>
      <c r="B710" s="98">
        <v>1.0981000000000001</v>
      </c>
      <c r="C710" s="98">
        <v>2.0331000000000001</v>
      </c>
      <c r="D710" s="60">
        <f>IF(C710&lt;MAX($C$3:C710),C710/MAX($C$3:C710)-1,0)</f>
        <v>-0.12381485950698146</v>
      </c>
    </row>
    <row r="711" spans="1:4" ht="15" thickBot="1">
      <c r="A711" s="97">
        <v>40120</v>
      </c>
      <c r="B711" s="98">
        <v>1.1096999999999999</v>
      </c>
      <c r="C711" s="98">
        <v>2.0447000000000002</v>
      </c>
      <c r="D711" s="60">
        <f>IF(C711&lt;MAX($C$3:C711),C711/MAX($C$3:C711)-1,0)</f>
        <v>-0.11881572142733998</v>
      </c>
    </row>
    <row r="712" spans="1:4" ht="15" thickBot="1">
      <c r="A712" s="97">
        <v>40121</v>
      </c>
      <c r="B712" s="98">
        <v>1.1092</v>
      </c>
      <c r="C712" s="98">
        <v>2.0442</v>
      </c>
      <c r="D712" s="60">
        <f>IF(C712&lt;MAX($C$3:C712),C712/MAX($C$3:C712)-1,0)</f>
        <v>-0.11903120151697977</v>
      </c>
    </row>
    <row r="713" spans="1:4" ht="15" thickBot="1">
      <c r="A713" s="97">
        <v>40122</v>
      </c>
      <c r="B713" s="98">
        <v>1.1106</v>
      </c>
      <c r="C713" s="98">
        <v>2.0455999999999999</v>
      </c>
      <c r="D713" s="60">
        <f>IF(C713&lt;MAX($C$3:C713),C713/MAX($C$3:C713)-1,0)</f>
        <v>-0.11842785726598859</v>
      </c>
    </row>
    <row r="714" spans="1:4" ht="15" thickBot="1">
      <c r="A714" s="101">
        <v>40123</v>
      </c>
      <c r="B714" s="98">
        <v>1.113</v>
      </c>
      <c r="C714" s="98">
        <v>2.048</v>
      </c>
      <c r="D714" s="60">
        <f>IF(C714&lt;MAX($C$3:C714),C714/MAX($C$3:C714)-1,0)</f>
        <v>-0.11739355283571784</v>
      </c>
    </row>
    <row r="715" spans="1:4" ht="15" thickBot="1">
      <c r="A715" s="97">
        <v>40126</v>
      </c>
      <c r="B715" s="98">
        <v>1.1176999999999999</v>
      </c>
      <c r="C715" s="98">
        <v>2.0527000000000002</v>
      </c>
      <c r="D715" s="60">
        <f>IF(C715&lt;MAX($C$3:C715),C715/MAX($C$3:C715)-1,0)</f>
        <v>-0.11536803999310452</v>
      </c>
    </row>
    <row r="716" spans="1:4" ht="15" thickBot="1">
      <c r="A716" s="97">
        <v>40127</v>
      </c>
      <c r="B716" s="98">
        <v>1.1223000000000001</v>
      </c>
      <c r="C716" s="98">
        <v>2.0573000000000001</v>
      </c>
      <c r="D716" s="60">
        <f>IF(C716&lt;MAX($C$3:C716),C716/MAX($C$3:C716)-1,0)</f>
        <v>-0.11338562316841916</v>
      </c>
    </row>
    <row r="717" spans="1:4" ht="15" thickBot="1">
      <c r="A717" s="97">
        <v>40128</v>
      </c>
      <c r="B717" s="98">
        <v>1.1221000000000001</v>
      </c>
      <c r="C717" s="98">
        <v>2.0571000000000002</v>
      </c>
      <c r="D717" s="60">
        <f>IF(C717&lt;MAX($C$3:C717),C717/MAX($C$3:C717)-1,0)</f>
        <v>-0.11347181520427496</v>
      </c>
    </row>
    <row r="718" spans="1:4" ht="15" thickBot="1">
      <c r="A718" s="97">
        <v>40129</v>
      </c>
      <c r="B718" s="98">
        <v>1.1271</v>
      </c>
      <c r="C718" s="98">
        <v>2.0621</v>
      </c>
      <c r="D718" s="60">
        <f>IF(C718&lt;MAX($C$3:C718),C718/MAX($C$3:C718)-1,0)</f>
        <v>-0.11131701430787788</v>
      </c>
    </row>
    <row r="719" spans="1:4" ht="15" thickBot="1">
      <c r="A719" s="97">
        <v>40130</v>
      </c>
      <c r="B719" s="98">
        <v>1.1362000000000001</v>
      </c>
      <c r="C719" s="98">
        <v>2.0712000000000002</v>
      </c>
      <c r="D719" s="60">
        <f>IF(C719&lt;MAX($C$3:C719),C719/MAX($C$3:C719)-1,0)</f>
        <v>-0.107395276676435</v>
      </c>
    </row>
    <row r="720" spans="1:4" ht="15" thickBot="1">
      <c r="A720" s="97">
        <v>40133</v>
      </c>
      <c r="B720" s="98">
        <v>1.1637999999999999</v>
      </c>
      <c r="C720" s="98">
        <v>2.0988000000000002</v>
      </c>
      <c r="D720" s="60">
        <f>IF(C720&lt;MAX($C$3:C720),C720/MAX($C$3:C720)-1,0)</f>
        <v>-9.5500775728322496E-2</v>
      </c>
    </row>
    <row r="721" spans="1:4" ht="15" thickBot="1">
      <c r="A721" s="97">
        <v>40134</v>
      </c>
      <c r="B721" s="98">
        <v>1.1623000000000001</v>
      </c>
      <c r="C721" s="98">
        <v>2.0973000000000002</v>
      </c>
      <c r="D721" s="60">
        <f>IF(C721&lt;MAX($C$3:C721),C721/MAX($C$3:C721)-1,0)</f>
        <v>-9.6147215997241742E-2</v>
      </c>
    </row>
    <row r="722" spans="1:4" ht="15" thickBot="1">
      <c r="A722" s="97">
        <v>40135</v>
      </c>
      <c r="B722" s="98">
        <v>1.1607000000000001</v>
      </c>
      <c r="C722" s="98">
        <v>2.0956999999999999</v>
      </c>
      <c r="D722" s="60">
        <f>IF(C722&lt;MAX($C$3:C722),C722/MAX($C$3:C722)-1,0)</f>
        <v>-9.6836752284088945E-2</v>
      </c>
    </row>
    <row r="723" spans="1:4" ht="15" thickBot="1">
      <c r="A723" s="97">
        <v>40136</v>
      </c>
      <c r="B723" s="98">
        <v>1.1601999999999999</v>
      </c>
      <c r="C723" s="98">
        <v>2.0952000000000002</v>
      </c>
      <c r="D723" s="60">
        <f>IF(C723&lt;MAX($C$3:C723),C723/MAX($C$3:C723)-1,0)</f>
        <v>-9.7052232373728509E-2</v>
      </c>
    </row>
    <row r="724" spans="1:4" ht="15" thickBot="1">
      <c r="A724" s="97">
        <v>40137</v>
      </c>
      <c r="B724" s="98">
        <v>1.1576</v>
      </c>
      <c r="C724" s="98">
        <v>2.0926</v>
      </c>
      <c r="D724" s="60">
        <f>IF(C724&lt;MAX($C$3:C724),C724/MAX($C$3:C724)-1,0)</f>
        <v>-9.8172728839855061E-2</v>
      </c>
    </row>
    <row r="725" spans="1:4" ht="15" thickBot="1">
      <c r="A725" s="97">
        <v>40140</v>
      </c>
      <c r="B725" s="98">
        <v>1.1718</v>
      </c>
      <c r="C725" s="98">
        <v>2.1067999999999998</v>
      </c>
      <c r="D725" s="60">
        <f>IF(C725&lt;MAX($C$3:C725),C725/MAX($C$3:C725)-1,0)</f>
        <v>-9.2053094294087257E-2</v>
      </c>
    </row>
    <row r="726" spans="1:4" ht="15" thickBot="1">
      <c r="A726" s="97">
        <v>40141</v>
      </c>
      <c r="B726" s="98">
        <v>1.1302000000000001</v>
      </c>
      <c r="C726" s="98">
        <v>2.0651999999999999</v>
      </c>
      <c r="D726" s="60">
        <f>IF(C726&lt;MAX($C$3:C726),C726/MAX($C$3:C726)-1,0)</f>
        <v>-0.10998103775211165</v>
      </c>
    </row>
    <row r="727" spans="1:4" ht="15" thickBot="1">
      <c r="A727" s="97">
        <v>40142</v>
      </c>
      <c r="B727" s="98">
        <v>1.1627000000000001</v>
      </c>
      <c r="C727" s="98">
        <v>2.0977000000000001</v>
      </c>
      <c r="D727" s="60">
        <f>IF(C727&lt;MAX($C$3:C727),C727/MAX($C$3:C727)-1,0)</f>
        <v>-9.5974831925529913E-2</v>
      </c>
    </row>
    <row r="728" spans="1:4" ht="15" thickBot="1">
      <c r="A728" s="97">
        <v>40143</v>
      </c>
      <c r="B728" s="98">
        <v>1.1148</v>
      </c>
      <c r="C728" s="98">
        <v>2.0497999999999998</v>
      </c>
      <c r="D728" s="60">
        <f>IF(C728&lt;MAX($C$3:C728),C728/MAX($C$3:C728)-1,0)</f>
        <v>-0.11661782451301494</v>
      </c>
    </row>
    <row r="729" spans="1:4" ht="15" thickBot="1">
      <c r="A729" s="97">
        <v>40144</v>
      </c>
      <c r="B729" s="98">
        <v>1.0952</v>
      </c>
      <c r="C729" s="98">
        <v>2.0301999999999998</v>
      </c>
      <c r="D729" s="60">
        <f>IF(C729&lt;MAX($C$3:C729),C729/MAX($C$3:C729)-1,0)</f>
        <v>-0.12506464402689188</v>
      </c>
    </row>
    <row r="730" spans="1:4" ht="15" thickBot="1">
      <c r="A730" s="97">
        <v>40147</v>
      </c>
      <c r="B730" s="98">
        <v>1.1464000000000001</v>
      </c>
      <c r="C730" s="98">
        <v>2.0813999999999999</v>
      </c>
      <c r="D730" s="60">
        <f>IF(C730&lt;MAX($C$3:C730),C730/MAX($C$3:C730)-1,0)</f>
        <v>-0.10299948284778482</v>
      </c>
    </row>
    <row r="731" spans="1:4" ht="15" thickBot="1">
      <c r="A731" s="97">
        <v>40148</v>
      </c>
      <c r="B731" s="98">
        <v>1.1679999999999999</v>
      </c>
      <c r="C731" s="98">
        <v>2.1030000000000002</v>
      </c>
      <c r="D731" s="60">
        <f>IF(C731&lt;MAX($C$3:C731),C731/MAX($C$3:C731)-1,0)</f>
        <v>-9.3690742975348962E-2</v>
      </c>
    </row>
    <row r="732" spans="1:4" ht="15" thickBot="1">
      <c r="A732" s="97">
        <v>40149</v>
      </c>
      <c r="B732" s="98">
        <v>1.1806000000000001</v>
      </c>
      <c r="C732" s="98">
        <v>2.1156000000000001</v>
      </c>
      <c r="D732" s="60">
        <f>IF(C732&lt;MAX($C$3:C732),C732/MAX($C$3:C732)-1,0)</f>
        <v>-8.8260644716428027E-2</v>
      </c>
    </row>
    <row r="733" spans="1:4" ht="15" thickBot="1">
      <c r="A733" s="97">
        <v>40150</v>
      </c>
      <c r="B733" s="98">
        <v>1.1821999999999999</v>
      </c>
      <c r="C733" s="98">
        <v>2.1172</v>
      </c>
      <c r="D733" s="60">
        <f>IF(C733&lt;MAX($C$3:C733),C733/MAX($C$3:C733)-1,0)</f>
        <v>-8.7571108429581046E-2</v>
      </c>
    </row>
    <row r="734" spans="1:4" ht="15" thickBot="1">
      <c r="A734" s="101">
        <v>40151</v>
      </c>
      <c r="B734" s="98">
        <v>1.1738999999999999</v>
      </c>
      <c r="C734" s="98">
        <v>2.1089000000000002</v>
      </c>
      <c r="D734" s="60">
        <f>IF(C734&lt;MAX($C$3:C734),C734/MAX($C$3:C734)-1,0)</f>
        <v>-9.1148077917600268E-2</v>
      </c>
    </row>
    <row r="735" spans="1:4" ht="15" thickBot="1">
      <c r="A735" s="97">
        <v>40154</v>
      </c>
      <c r="B735" s="98">
        <v>1.1798999999999999</v>
      </c>
      <c r="C735" s="98">
        <v>2.1149</v>
      </c>
      <c r="D735" s="60">
        <f>IF(C735&lt;MAX($C$3:C735),C735/MAX($C$3:C735)-1,0)</f>
        <v>-8.8562316841923727E-2</v>
      </c>
    </row>
    <row r="736" spans="1:4" ht="15" thickBot="1">
      <c r="A736" s="97">
        <v>40155</v>
      </c>
      <c r="B736" s="98">
        <v>1.1721999999999999</v>
      </c>
      <c r="C736" s="98">
        <v>2.1072000000000002</v>
      </c>
      <c r="D736" s="60">
        <f>IF(C736&lt;MAX($C$3:C736),C736/MAX($C$3:C736)-1,0)</f>
        <v>-9.1880710222375317E-2</v>
      </c>
    </row>
    <row r="737" spans="1:4" ht="15" thickBot="1">
      <c r="A737" s="97">
        <v>40156</v>
      </c>
      <c r="B737" s="98">
        <v>1.1618999999999999</v>
      </c>
      <c r="C737" s="98">
        <v>2.0969000000000002</v>
      </c>
      <c r="D737" s="60">
        <f>IF(C737&lt;MAX($C$3:C737),C737/MAX($C$3:C737)-1,0)</f>
        <v>-9.6319600068953459E-2</v>
      </c>
    </row>
    <row r="738" spans="1:4" ht="15" thickBot="1">
      <c r="A738" s="97">
        <v>40157</v>
      </c>
      <c r="B738" s="98">
        <v>1.1715</v>
      </c>
      <c r="C738" s="98">
        <v>2.1065</v>
      </c>
      <c r="D738" s="60">
        <f>IF(C738&lt;MAX($C$3:C738),C738/MAX($C$3:C738)-1,0)</f>
        <v>-9.2182382347870906E-2</v>
      </c>
    </row>
    <row r="739" spans="1:4" ht="15" thickBot="1">
      <c r="A739" s="97">
        <v>40158</v>
      </c>
      <c r="B739" s="98">
        <v>1.1720999999999999</v>
      </c>
      <c r="C739" s="98">
        <v>2.1071</v>
      </c>
      <c r="D739" s="60">
        <f>IF(C739&lt;MAX($C$3:C739),C739/MAX($C$3:C739)-1,0)</f>
        <v>-9.1923806240303274E-2</v>
      </c>
    </row>
    <row r="740" spans="1:4" ht="15" thickBot="1">
      <c r="A740" s="97">
        <v>40161</v>
      </c>
      <c r="B740" s="98">
        <v>1.1717</v>
      </c>
      <c r="C740" s="98">
        <v>2.1067</v>
      </c>
      <c r="D740" s="60">
        <f>IF(C740&lt;MAX($C$3:C740),C740/MAX($C$3:C740)-1,0)</f>
        <v>-9.2096190312015103E-2</v>
      </c>
    </row>
    <row r="741" spans="1:4" ht="15" thickBot="1">
      <c r="A741" s="97">
        <v>40162</v>
      </c>
      <c r="B741" s="98">
        <v>1.1737</v>
      </c>
      <c r="C741" s="98">
        <v>2.1086999999999998</v>
      </c>
      <c r="D741" s="60">
        <f>IF(C741&lt;MAX($C$3:C741),C741/MAX($C$3:C741)-1,0)</f>
        <v>-9.1234269953456293E-2</v>
      </c>
    </row>
    <row r="742" spans="1:4" ht="15" thickBot="1">
      <c r="A742" s="97">
        <v>40163</v>
      </c>
      <c r="B742" s="98">
        <v>1.1671</v>
      </c>
      <c r="C742" s="98">
        <v>2.1021000000000001</v>
      </c>
      <c r="D742" s="60">
        <f>IF(C742&lt;MAX($C$3:C742),C742/MAX($C$3:C742)-1,0)</f>
        <v>-9.4078607136700465E-2</v>
      </c>
    </row>
    <row r="743" spans="1:4" ht="15" thickBot="1">
      <c r="A743" s="97">
        <v>40164</v>
      </c>
      <c r="B743" s="98">
        <v>1.137</v>
      </c>
      <c r="C743" s="98">
        <v>2.0720000000000001</v>
      </c>
      <c r="D743" s="60">
        <f>IF(C743&lt;MAX($C$3:C743),C743/MAX($C$3:C743)-1,0)</f>
        <v>-0.10705050853301146</v>
      </c>
    </row>
    <row r="744" spans="1:4" ht="15" thickBot="1">
      <c r="A744" s="97">
        <v>40165</v>
      </c>
      <c r="B744" s="98">
        <v>1.1084000000000001</v>
      </c>
      <c r="C744" s="98">
        <v>2.0434000000000001</v>
      </c>
      <c r="D744" s="60">
        <f>IF(C744&lt;MAX($C$3:C744),C744/MAX($C$3:C744)-1,0)</f>
        <v>-0.1193759696604032</v>
      </c>
    </row>
    <row r="745" spans="1:4" ht="15" thickBot="1">
      <c r="A745" s="97">
        <v>40168</v>
      </c>
      <c r="B745" s="98">
        <v>1.115</v>
      </c>
      <c r="C745" s="98">
        <v>2.0499999999999998</v>
      </c>
      <c r="D745" s="60">
        <f>IF(C745&lt;MAX($C$3:C745),C745/MAX($C$3:C745)-1,0)</f>
        <v>-0.11653163247715914</v>
      </c>
    </row>
    <row r="746" spans="1:4" ht="15" thickBot="1">
      <c r="A746" s="97">
        <v>40169</v>
      </c>
      <c r="B746" s="98">
        <v>1.1021000000000001</v>
      </c>
      <c r="C746" s="98">
        <v>2.0371000000000001</v>
      </c>
      <c r="D746" s="60">
        <f>IF(C746&lt;MAX($C$3:C746),C746/MAX($C$3:C746)-1,0)</f>
        <v>-0.12209101878986373</v>
      </c>
    </row>
    <row r="747" spans="1:4" ht="15" thickBot="1">
      <c r="A747" s="97">
        <v>40170</v>
      </c>
      <c r="B747" s="98">
        <v>1.1228</v>
      </c>
      <c r="C747" s="98">
        <v>2.0577999999999999</v>
      </c>
      <c r="D747" s="60">
        <f>IF(C747&lt;MAX($C$3:C747),C747/MAX($C$3:C747)-1,0)</f>
        <v>-0.11317014307877948</v>
      </c>
    </row>
    <row r="748" spans="1:4" ht="15" thickBot="1">
      <c r="A748" s="97">
        <v>40171</v>
      </c>
      <c r="B748" s="98">
        <v>1.1607000000000001</v>
      </c>
      <c r="C748" s="98">
        <v>2.0956999999999999</v>
      </c>
      <c r="D748" s="60">
        <f>IF(C748&lt;MAX($C$3:C748),C748/MAX($C$3:C748)-1,0)</f>
        <v>-9.6836752284088945E-2</v>
      </c>
    </row>
    <row r="749" spans="1:4" ht="15" thickBot="1">
      <c r="A749" s="97">
        <v>40172</v>
      </c>
      <c r="B749" s="98">
        <v>1.1675</v>
      </c>
      <c r="C749" s="98">
        <v>2.1025</v>
      </c>
      <c r="D749" s="60">
        <f>IF(C749&lt;MAX($C$3:C749),C749/MAX($C$3:C749)-1,0)</f>
        <v>-9.3906223064988747E-2</v>
      </c>
    </row>
    <row r="750" spans="1:4" ht="15" thickBot="1">
      <c r="A750" s="97">
        <v>40175</v>
      </c>
      <c r="B750" s="98">
        <v>1.1817</v>
      </c>
      <c r="C750" s="98">
        <v>2.1166999999999998</v>
      </c>
      <c r="D750" s="60">
        <f>IF(C750&lt;MAX($C$3:C750),C750/MAX($C$3:C750)-1,0)</f>
        <v>-8.7786588519220832E-2</v>
      </c>
    </row>
    <row r="751" spans="1:4" ht="15" thickBot="1">
      <c r="A751" s="97">
        <v>40176</v>
      </c>
      <c r="B751" s="98">
        <v>1.1863999999999999</v>
      </c>
      <c r="C751" s="98">
        <v>2.1214</v>
      </c>
      <c r="D751" s="60">
        <f>IF(C751&lt;MAX($C$3:C751),C751/MAX($C$3:C751)-1,0)</f>
        <v>-8.5761075676607401E-2</v>
      </c>
    </row>
    <row r="752" spans="1:4" ht="15" thickBot="1">
      <c r="A752" s="97">
        <v>40177</v>
      </c>
      <c r="B752" s="98">
        <v>1.1867000000000001</v>
      </c>
      <c r="C752" s="98">
        <v>2.1217000000000001</v>
      </c>
      <c r="D752" s="60">
        <f>IF(C752&lt;MAX($C$3:C752),C752/MAX($C$3:C752)-1,0)</f>
        <v>-8.563178762282353E-2</v>
      </c>
    </row>
    <row r="753" spans="1:4" ht="15" thickBot="1">
      <c r="A753" s="97">
        <v>40178</v>
      </c>
      <c r="B753" s="98">
        <v>1.1914</v>
      </c>
      <c r="C753" s="98">
        <v>2.1263999999999998</v>
      </c>
      <c r="D753" s="60">
        <f>IF(C753&lt;MAX($C$3:C753),C753/MAX($C$3:C753)-1,0)</f>
        <v>-8.3606274780210321E-2</v>
      </c>
    </row>
    <row r="754" spans="1:4" ht="15" thickBot="1">
      <c r="A754" s="101">
        <v>40182</v>
      </c>
      <c r="B754" s="98">
        <v>1.1920999999999999</v>
      </c>
      <c r="C754" s="98">
        <v>2.1271</v>
      </c>
      <c r="D754" s="60">
        <f>IF(C754&lt;MAX($C$3:C754),C754/MAX($C$3:C754)-1,0)</f>
        <v>-8.3304602654714621E-2</v>
      </c>
    </row>
    <row r="755" spans="1:4" ht="15" thickBot="1">
      <c r="A755" s="97">
        <v>40183</v>
      </c>
      <c r="B755" s="98">
        <v>1.1931</v>
      </c>
      <c r="C755" s="98">
        <v>2.1280999999999999</v>
      </c>
      <c r="D755" s="60">
        <f>IF(C755&lt;MAX($C$3:C755),C755/MAX($C$3:C755)-1,0)</f>
        <v>-8.2873642475435272E-2</v>
      </c>
    </row>
    <row r="756" spans="1:4" ht="15" thickBot="1">
      <c r="A756" s="97">
        <v>40184</v>
      </c>
      <c r="B756" s="98">
        <v>1.1895</v>
      </c>
      <c r="C756" s="98">
        <v>2.1244999999999998</v>
      </c>
      <c r="D756" s="60">
        <f>IF(C756&lt;MAX($C$3:C756),C756/MAX($C$3:C756)-1,0)</f>
        <v>-8.4425099120841174E-2</v>
      </c>
    </row>
    <row r="757" spans="1:4" ht="15" thickBot="1">
      <c r="A757" s="97">
        <v>40185</v>
      </c>
      <c r="B757" s="98">
        <v>1.1603000000000001</v>
      </c>
      <c r="C757" s="98">
        <v>2.0952999999999999</v>
      </c>
      <c r="D757" s="60">
        <f>IF(C757&lt;MAX($C$3:C757),C757/MAX($C$3:C757)-1,0)</f>
        <v>-9.7009136355800663E-2</v>
      </c>
    </row>
    <row r="758" spans="1:4" ht="15" thickBot="1">
      <c r="A758" s="97">
        <v>40186</v>
      </c>
      <c r="B758" s="98">
        <v>1.1617</v>
      </c>
      <c r="C758" s="98">
        <v>2.0966999999999998</v>
      </c>
      <c r="D758" s="60">
        <f>IF(C758&lt;MAX($C$3:C758),C758/MAX($C$3:C758)-1,0)</f>
        <v>-9.6405792104809485E-2</v>
      </c>
    </row>
    <row r="759" spans="1:4" ht="15" thickBot="1">
      <c r="A759" s="97">
        <v>40189</v>
      </c>
      <c r="B759" s="98">
        <v>1.1598999999999999</v>
      </c>
      <c r="C759" s="98">
        <v>2.0949</v>
      </c>
      <c r="D759" s="60">
        <f>IF(C759&lt;MAX($C$3:C759),C759/MAX($C$3:C759)-1,0)</f>
        <v>-9.718152042751238E-2</v>
      </c>
    </row>
    <row r="760" spans="1:4" ht="15" thickBot="1">
      <c r="A760" s="97">
        <v>40190</v>
      </c>
      <c r="B760" s="98">
        <v>1.1845000000000001</v>
      </c>
      <c r="C760" s="98">
        <v>2.1194999999999999</v>
      </c>
      <c r="D760" s="60">
        <f>IF(C760&lt;MAX($C$3:C760),C760/MAX($C$3:C760)-1,0)</f>
        <v>-8.6579900017238365E-2</v>
      </c>
    </row>
    <row r="761" spans="1:4" ht="15" thickBot="1">
      <c r="A761" s="97">
        <v>40191</v>
      </c>
      <c r="B761" s="98">
        <v>1.17</v>
      </c>
      <c r="C761" s="98">
        <v>2.105</v>
      </c>
      <c r="D761" s="60">
        <f>IF(C761&lt;MAX($C$3:C761),C761/MAX($C$3:C761)-1,0)</f>
        <v>-9.2828822616790152E-2</v>
      </c>
    </row>
    <row r="762" spans="1:4" ht="15" thickBot="1">
      <c r="A762" s="97">
        <v>40192</v>
      </c>
      <c r="B762" s="98">
        <v>1.1990000000000001</v>
      </c>
      <c r="C762" s="98">
        <v>2.1339999999999999</v>
      </c>
      <c r="D762" s="60">
        <f>IF(C762&lt;MAX($C$3:C762),C762/MAX($C$3:C762)-1,0)</f>
        <v>-8.0330977417686578E-2</v>
      </c>
    </row>
    <row r="763" spans="1:4" ht="15" thickBot="1">
      <c r="A763" s="97">
        <v>40193</v>
      </c>
      <c r="B763" s="98">
        <v>1.2097</v>
      </c>
      <c r="C763" s="98">
        <v>2.1446999999999998</v>
      </c>
      <c r="D763" s="60">
        <f>IF(C763&lt;MAX($C$3:C763),C763/MAX($C$3:C763)-1,0)</f>
        <v>-7.5719703499396607E-2</v>
      </c>
    </row>
    <row r="764" spans="1:4" ht="15" thickBot="1">
      <c r="A764" s="97">
        <v>40196</v>
      </c>
      <c r="B764" s="98">
        <v>1.2234</v>
      </c>
      <c r="C764" s="98">
        <v>2.1583999999999999</v>
      </c>
      <c r="D764" s="60">
        <f>IF(C764&lt;MAX($C$3:C764),C764/MAX($C$3:C764)-1,0)</f>
        <v>-6.9815549043268366E-2</v>
      </c>
    </row>
    <row r="765" spans="1:4" ht="15" thickBot="1">
      <c r="A765" s="97">
        <v>40197</v>
      </c>
      <c r="B765" s="98">
        <v>1.2179</v>
      </c>
      <c r="C765" s="98">
        <v>2.1528999999999998</v>
      </c>
      <c r="D765" s="60">
        <f>IF(C765&lt;MAX($C$3:C765),C765/MAX($C$3:C765)-1,0)</f>
        <v>-7.2185830029305342E-2</v>
      </c>
    </row>
    <row r="766" spans="1:4" ht="15" thickBot="1">
      <c r="A766" s="97">
        <v>40198</v>
      </c>
      <c r="B766" s="98">
        <v>1.18</v>
      </c>
      <c r="C766" s="98">
        <v>2.1150000000000002</v>
      </c>
      <c r="D766" s="60">
        <f>IF(C766&lt;MAX($C$3:C766),C766/MAX($C$3:C766)-1,0)</f>
        <v>-8.8519220823995659E-2</v>
      </c>
    </row>
    <row r="767" spans="1:4" ht="15" thickBot="1">
      <c r="A767" s="97">
        <v>40199</v>
      </c>
      <c r="B767" s="98">
        <v>1.1783999999999999</v>
      </c>
      <c r="C767" s="98">
        <v>2.1133999999999999</v>
      </c>
      <c r="D767" s="60">
        <f>IF(C767&lt;MAX($C$3:C767),C767/MAX($C$3:C767)-1,0)</f>
        <v>-8.9208757110842862E-2</v>
      </c>
    </row>
    <row r="768" spans="1:4" ht="15" thickBot="1">
      <c r="A768" s="97">
        <v>40200</v>
      </c>
      <c r="B768" s="98">
        <v>1.149</v>
      </c>
      <c r="C768" s="98">
        <v>2.0840000000000001</v>
      </c>
      <c r="D768" s="60">
        <f>IF(C768&lt;MAX($C$3:C768),C768/MAX($C$3:C768)-1,0)</f>
        <v>-0.10187898638165827</v>
      </c>
    </row>
    <row r="769" spans="1:4" ht="15" thickBot="1">
      <c r="A769" s="97">
        <v>40203</v>
      </c>
      <c r="B769" s="98">
        <v>1.1422000000000001</v>
      </c>
      <c r="C769" s="98">
        <v>2.0771999999999999</v>
      </c>
      <c r="D769" s="60">
        <f>IF(C769&lt;MAX($C$3:C769),C769/MAX($C$3:C769)-1,0)</f>
        <v>-0.10480951560075846</v>
      </c>
    </row>
    <row r="770" spans="1:4" ht="15" thickBot="1">
      <c r="A770" s="97">
        <v>40204</v>
      </c>
      <c r="B770" s="98">
        <v>1.1162000000000001</v>
      </c>
      <c r="C770" s="98">
        <v>2.0512000000000001</v>
      </c>
      <c r="D770" s="60">
        <f>IF(C770&lt;MAX($C$3:C770),C770/MAX($C$3:C770)-1,0)</f>
        <v>-0.11601448026202366</v>
      </c>
    </row>
    <row r="771" spans="1:4" ht="15" thickBot="1">
      <c r="A771" s="97">
        <v>40205</v>
      </c>
      <c r="B771" s="98">
        <v>1.1137999999999999</v>
      </c>
      <c r="C771" s="98">
        <v>2.0488</v>
      </c>
      <c r="D771" s="60">
        <f>IF(C771&lt;MAX($C$3:C771),C771/MAX($C$3:C771)-1,0)</f>
        <v>-0.11704878469229441</v>
      </c>
    </row>
    <row r="772" spans="1:4" ht="15" thickBot="1">
      <c r="A772" s="97">
        <v>40206</v>
      </c>
      <c r="B772" s="98">
        <v>1.1267</v>
      </c>
      <c r="C772" s="98">
        <v>2.0617000000000001</v>
      </c>
      <c r="D772" s="60">
        <f>IF(C772&lt;MAX($C$3:C772),C772/MAX($C$3:C772)-1,0)</f>
        <v>-0.1114893983795896</v>
      </c>
    </row>
    <row r="773" spans="1:4" ht="15" thickBot="1">
      <c r="A773" s="97">
        <v>40207</v>
      </c>
      <c r="B773" s="98">
        <v>1.1319999999999999</v>
      </c>
      <c r="C773" s="98">
        <v>2.0670000000000002</v>
      </c>
      <c r="D773" s="60">
        <f>IF(C773&lt;MAX($C$3:C773),C773/MAX($C$3:C773)-1,0)</f>
        <v>-0.10920530942940854</v>
      </c>
    </row>
    <row r="774" spans="1:4" ht="15" thickBot="1">
      <c r="A774" s="101">
        <v>40210</v>
      </c>
      <c r="B774" s="98">
        <v>1.1248</v>
      </c>
      <c r="C774" s="98">
        <v>2.0598000000000001</v>
      </c>
      <c r="D774" s="60">
        <f>IF(C774&lt;MAX($C$3:C774),C774/MAX($C$3:C774)-1,0)</f>
        <v>-0.11230822272022056</v>
      </c>
    </row>
    <row r="775" spans="1:4" ht="15" thickBot="1">
      <c r="A775" s="97">
        <v>40211</v>
      </c>
      <c r="B775" s="98">
        <v>1.1213</v>
      </c>
      <c r="C775" s="98">
        <v>2.0562999999999998</v>
      </c>
      <c r="D775" s="60">
        <f>IF(C775&lt;MAX($C$3:C775),C775/MAX($C$3:C775)-1,0)</f>
        <v>-0.11381658334769873</v>
      </c>
    </row>
    <row r="776" spans="1:4" ht="15" thickBot="1">
      <c r="A776" s="97">
        <v>40212</v>
      </c>
      <c r="B776" s="98">
        <v>1.1271</v>
      </c>
      <c r="C776" s="98">
        <v>2.0621</v>
      </c>
      <c r="D776" s="60">
        <f>IF(C776&lt;MAX($C$3:C776),C776/MAX($C$3:C776)-1,0)</f>
        <v>-0.11131701430787788</v>
      </c>
    </row>
    <row r="777" spans="1:4" ht="15" thickBot="1">
      <c r="A777" s="97">
        <v>40213</v>
      </c>
      <c r="B777" s="98">
        <v>1.1265000000000001</v>
      </c>
      <c r="C777" s="98">
        <v>2.0615000000000001</v>
      </c>
      <c r="D777" s="60">
        <f>IF(C777&lt;MAX($C$3:C777),C777/MAX($C$3:C777)-1,0)</f>
        <v>-0.11157559041544551</v>
      </c>
    </row>
    <row r="778" spans="1:4" ht="15" thickBot="1">
      <c r="A778" s="97">
        <v>40214</v>
      </c>
      <c r="B778" s="98">
        <v>1.115</v>
      </c>
      <c r="C778" s="98">
        <v>2.0499999999999998</v>
      </c>
      <c r="D778" s="60">
        <f>IF(C778&lt;MAX($C$3:C778),C778/MAX($C$3:C778)-1,0)</f>
        <v>-0.11653163247715914</v>
      </c>
    </row>
    <row r="779" spans="1:4" ht="15" thickBot="1">
      <c r="A779" s="97">
        <v>40217</v>
      </c>
      <c r="B779" s="98">
        <v>1.1108</v>
      </c>
      <c r="C779" s="98">
        <v>2.0457999999999998</v>
      </c>
      <c r="D779" s="60">
        <f>IF(C779&lt;MAX($C$3:C779),C779/MAX($C$3:C779)-1,0)</f>
        <v>-0.11834166523013268</v>
      </c>
    </row>
    <row r="780" spans="1:4" ht="15" thickBot="1">
      <c r="A780" s="97">
        <v>40218</v>
      </c>
      <c r="B780" s="98">
        <v>1.1066</v>
      </c>
      <c r="C780" s="98">
        <v>2.0415999999999999</v>
      </c>
      <c r="D780" s="60">
        <f>IF(C780&lt;MAX($C$3:C780),C780/MAX($C$3:C780)-1,0)</f>
        <v>-0.12015169798310632</v>
      </c>
    </row>
    <row r="781" spans="1:4" ht="15" thickBot="1">
      <c r="A781" s="97">
        <v>40219</v>
      </c>
      <c r="B781" s="98">
        <v>1.121</v>
      </c>
      <c r="C781" s="98">
        <v>2.056</v>
      </c>
      <c r="D781" s="60">
        <f>IF(C781&lt;MAX($C$3:C781),C781/MAX($C$3:C781)-1,0)</f>
        <v>-0.11394587140148238</v>
      </c>
    </row>
    <row r="782" spans="1:4" ht="15" thickBot="1">
      <c r="A782" s="97">
        <v>40220</v>
      </c>
      <c r="B782" s="98">
        <v>1.1231</v>
      </c>
      <c r="C782" s="98">
        <v>2.0581</v>
      </c>
      <c r="D782" s="60">
        <f>IF(C782&lt;MAX($C$3:C782),C782/MAX($C$3:C782)-1,0)</f>
        <v>-0.11304085502499561</v>
      </c>
    </row>
    <row r="783" spans="1:4" ht="15" thickBot="1">
      <c r="A783" s="97">
        <v>40221</v>
      </c>
      <c r="B783" s="98">
        <v>1.1326000000000001</v>
      </c>
      <c r="C783" s="98">
        <v>2.0676000000000001</v>
      </c>
      <c r="D783" s="60">
        <f>IF(C783&lt;MAX($C$3:C783),C783/MAX($C$3:C783)-1,0)</f>
        <v>-0.10894673332184091</v>
      </c>
    </row>
    <row r="784" spans="1:4" ht="15" thickBot="1">
      <c r="A784" s="97">
        <v>40231</v>
      </c>
      <c r="B784" s="98">
        <v>1.1329</v>
      </c>
      <c r="C784" s="98">
        <v>2.0678999999999998</v>
      </c>
      <c r="D784" s="60">
        <f>IF(C784&lt;MAX($C$3:C784),C784/MAX($C$3:C784)-1,0)</f>
        <v>-0.10881744526805726</v>
      </c>
    </row>
    <row r="785" spans="1:4" ht="15" thickBot="1">
      <c r="A785" s="97">
        <v>40232</v>
      </c>
      <c r="B785" s="98">
        <v>1.1429</v>
      </c>
      <c r="C785" s="98">
        <v>2.0779000000000001</v>
      </c>
      <c r="D785" s="60">
        <f>IF(C785&lt;MAX($C$3:C785),C785/MAX($C$3:C785)-1,0)</f>
        <v>-0.10450784347526276</v>
      </c>
    </row>
    <row r="786" spans="1:4" ht="15" thickBot="1">
      <c r="A786" s="97">
        <v>40233</v>
      </c>
      <c r="B786" s="98">
        <v>1.1639999999999999</v>
      </c>
      <c r="C786" s="98">
        <v>2.0990000000000002</v>
      </c>
      <c r="D786" s="60">
        <f>IF(C786&lt;MAX($C$3:C786),C786/MAX($C$3:C786)-1,0)</f>
        <v>-9.5414583692466692E-2</v>
      </c>
    </row>
    <row r="787" spans="1:4" ht="15" thickBot="1">
      <c r="A787" s="97">
        <v>40234</v>
      </c>
      <c r="B787" s="98">
        <v>1.1732</v>
      </c>
      <c r="C787" s="98">
        <v>2.1082000000000001</v>
      </c>
      <c r="D787" s="60">
        <f>IF(C787&lt;MAX($C$3:C787),C787/MAX($C$3:C787)-1,0)</f>
        <v>-9.1449750043095857E-2</v>
      </c>
    </row>
    <row r="788" spans="1:4" ht="15" thickBot="1">
      <c r="A788" s="97">
        <v>40235</v>
      </c>
      <c r="B788" s="98">
        <v>1.177</v>
      </c>
      <c r="C788" s="98">
        <v>2.1120000000000001</v>
      </c>
      <c r="D788" s="60">
        <f>IF(C788&lt;MAX($C$3:C788),C788/MAX($C$3:C788)-1,0)</f>
        <v>-8.981210136183404E-2</v>
      </c>
    </row>
    <row r="789" spans="1:4" ht="15" thickBot="1">
      <c r="A789" s="97">
        <v>40238</v>
      </c>
      <c r="B789" s="98">
        <v>1.1778999999999999</v>
      </c>
      <c r="C789" s="98">
        <v>2.1128999999999998</v>
      </c>
      <c r="D789" s="60">
        <f>IF(C789&lt;MAX($C$3:C789),C789/MAX($C$3:C789)-1,0)</f>
        <v>-8.9424237200482648E-2</v>
      </c>
    </row>
    <row r="790" spans="1:4" ht="15" thickBot="1">
      <c r="A790" s="97">
        <v>40239</v>
      </c>
      <c r="B790" s="98">
        <v>1.1755</v>
      </c>
      <c r="C790" s="98">
        <v>2.1105</v>
      </c>
      <c r="D790" s="60">
        <f>IF(C790&lt;MAX($C$3:C790),C790/MAX($C$3:C790)-1,0)</f>
        <v>-9.0458541630753175E-2</v>
      </c>
    </row>
    <row r="791" spans="1:4" ht="15" thickBot="1">
      <c r="A791" s="97">
        <v>40240</v>
      </c>
      <c r="B791" s="98">
        <v>1.1843999999999999</v>
      </c>
      <c r="C791" s="98">
        <v>2.1194000000000002</v>
      </c>
      <c r="D791" s="60">
        <f>IF(C791&lt;MAX($C$3:C791),C791/MAX($C$3:C791)-1,0)</f>
        <v>-8.6622996035166211E-2</v>
      </c>
    </row>
    <row r="792" spans="1:4" ht="15" thickBot="1">
      <c r="A792" s="97">
        <v>40241</v>
      </c>
      <c r="B792" s="98">
        <v>1.1554</v>
      </c>
      <c r="C792" s="98">
        <v>2.0903999999999998</v>
      </c>
      <c r="D792" s="60">
        <f>IF(C792&lt;MAX($C$3:C792),C792/MAX($C$3:C792)-1,0)</f>
        <v>-9.9120841234270007E-2</v>
      </c>
    </row>
    <row r="793" spans="1:4" ht="15" thickBot="1">
      <c r="A793" s="97">
        <v>40242</v>
      </c>
      <c r="B793" s="98">
        <v>1.1572</v>
      </c>
      <c r="C793" s="98">
        <v>2.0922000000000001</v>
      </c>
      <c r="D793" s="60">
        <f>IF(C793&lt;MAX($C$3:C793),C793/MAX($C$3:C793)-1,0)</f>
        <v>-9.834511291156689E-2</v>
      </c>
    </row>
    <row r="794" spans="1:4" ht="15" thickBot="1">
      <c r="A794" s="101">
        <v>40245</v>
      </c>
      <c r="B794" s="98">
        <v>1.1646000000000001</v>
      </c>
      <c r="C794" s="98">
        <v>2.0996000000000001</v>
      </c>
      <c r="D794" s="60">
        <f>IF(C794&lt;MAX($C$3:C794),C794/MAX($C$3:C794)-1,0)</f>
        <v>-9.5156007584899061E-2</v>
      </c>
    </row>
    <row r="795" spans="1:4" ht="15" thickBot="1">
      <c r="A795" s="97">
        <v>40246</v>
      </c>
      <c r="B795" s="98">
        <v>1.1617999999999999</v>
      </c>
      <c r="C795" s="98">
        <v>2.0968</v>
      </c>
      <c r="D795" s="60">
        <f>IF(C795&lt;MAX($C$3:C795),C795/MAX($C$3:C795)-1,0)</f>
        <v>-9.6362696086881527E-2</v>
      </c>
    </row>
    <row r="796" spans="1:4" ht="15" thickBot="1">
      <c r="A796" s="97">
        <v>40247</v>
      </c>
      <c r="B796" s="98">
        <v>1.1491</v>
      </c>
      <c r="C796" s="98">
        <v>2.0840999999999998</v>
      </c>
      <c r="D796" s="60">
        <f>IF(C796&lt;MAX($C$3:C796),C796/MAX($C$3:C796)-1,0)</f>
        <v>-0.10183589036373042</v>
      </c>
    </row>
    <row r="797" spans="1:4" ht="15" thickBot="1">
      <c r="A797" s="97">
        <v>40248</v>
      </c>
      <c r="B797" s="98">
        <v>1.1431</v>
      </c>
      <c r="C797" s="98">
        <v>2.0781000000000001</v>
      </c>
      <c r="D797" s="60">
        <f>IF(C797&lt;MAX($C$3:C797),C797/MAX($C$3:C797)-1,0)</f>
        <v>-0.10442165143940685</v>
      </c>
    </row>
    <row r="798" spans="1:4" ht="15" thickBot="1">
      <c r="A798" s="97">
        <v>40249</v>
      </c>
      <c r="B798" s="98">
        <v>1.1312</v>
      </c>
      <c r="C798" s="98">
        <v>2.0661999999999998</v>
      </c>
      <c r="D798" s="60">
        <f>IF(C798&lt;MAX($C$3:C798),C798/MAX($C$3:C798)-1,0)</f>
        <v>-0.10955007757283231</v>
      </c>
    </row>
    <row r="799" spans="1:4" ht="15" thickBot="1">
      <c r="A799" s="97">
        <v>40252</v>
      </c>
      <c r="B799" s="98">
        <v>1.1218999999999999</v>
      </c>
      <c r="C799" s="98">
        <v>2.0569000000000002</v>
      </c>
      <c r="D799" s="60">
        <f>IF(C799&lt;MAX($C$3:C799),C799/MAX($C$3:C799)-1,0)</f>
        <v>-0.11355800724013088</v>
      </c>
    </row>
    <row r="800" spans="1:4" ht="15" thickBot="1">
      <c r="A800" s="97">
        <v>40253</v>
      </c>
      <c r="B800" s="98">
        <v>1.1234</v>
      </c>
      <c r="C800" s="98">
        <v>2.0583999999999998</v>
      </c>
      <c r="D800" s="60">
        <f>IF(C800&lt;MAX($C$3:C800),C800/MAX($C$3:C800)-1,0)</f>
        <v>-0.11291156697121185</v>
      </c>
    </row>
    <row r="801" spans="1:4" ht="15" thickBot="1">
      <c r="A801" s="97">
        <v>40254</v>
      </c>
      <c r="B801" s="98">
        <v>1.1476</v>
      </c>
      <c r="C801" s="98">
        <v>2.0825999999999998</v>
      </c>
      <c r="D801" s="60">
        <f>IF(C801&lt;MAX($C$3:C801),C801/MAX($C$3:C801)-1,0)</f>
        <v>-0.10248233063264955</v>
      </c>
    </row>
    <row r="802" spans="1:4" ht="15" thickBot="1">
      <c r="A802" s="97">
        <v>40255</v>
      </c>
      <c r="B802" s="98">
        <v>1.1466000000000001</v>
      </c>
      <c r="C802" s="98">
        <v>2.0815999999999999</v>
      </c>
      <c r="D802" s="60">
        <f>IF(C802&lt;MAX($C$3:C802),C802/MAX($C$3:C802)-1,0)</f>
        <v>-0.1029132908119289</v>
      </c>
    </row>
    <row r="803" spans="1:4" ht="15" thickBot="1">
      <c r="A803" s="97">
        <v>40256</v>
      </c>
      <c r="B803" s="98">
        <v>1.1531</v>
      </c>
      <c r="C803" s="98">
        <v>2.0880999999999998</v>
      </c>
      <c r="D803" s="60">
        <f>IF(C803&lt;MAX($C$3:C803),C803/MAX($C$3:C803)-1,0)</f>
        <v>-0.10011204964661269</v>
      </c>
    </row>
    <row r="804" spans="1:4" ht="15" thickBot="1">
      <c r="A804" s="97">
        <v>40259</v>
      </c>
      <c r="B804" s="98">
        <v>1.1588000000000001</v>
      </c>
      <c r="C804" s="98">
        <v>2.0937999999999999</v>
      </c>
      <c r="D804" s="60">
        <f>IF(C804&lt;MAX($C$3:C804),C804/MAX($C$3:C804)-1,0)</f>
        <v>-9.7655576624719798E-2</v>
      </c>
    </row>
    <row r="805" spans="1:4" ht="15" thickBot="1">
      <c r="A805" s="97">
        <v>40260</v>
      </c>
      <c r="B805" s="98">
        <v>1.1608000000000001</v>
      </c>
      <c r="C805" s="98">
        <v>2.0958000000000001</v>
      </c>
      <c r="D805" s="60">
        <f>IF(C805&lt;MAX($C$3:C805),C805/MAX($C$3:C805)-1,0)</f>
        <v>-9.6793656266160877E-2</v>
      </c>
    </row>
    <row r="806" spans="1:4" ht="15" thickBot="1">
      <c r="A806" s="97">
        <v>40261</v>
      </c>
      <c r="B806" s="98">
        <v>1.167</v>
      </c>
      <c r="C806" s="98">
        <v>2.1019999999999999</v>
      </c>
      <c r="D806" s="60">
        <f>IF(C806&lt;MAX($C$3:C806),C806/MAX($C$3:C806)-1,0)</f>
        <v>-9.4121703154628533E-2</v>
      </c>
    </row>
    <row r="807" spans="1:4" ht="15" thickBot="1">
      <c r="A807" s="97">
        <v>40262</v>
      </c>
      <c r="B807" s="98">
        <v>1.165</v>
      </c>
      <c r="C807" s="98">
        <v>2.1</v>
      </c>
      <c r="D807" s="60">
        <f>IF(C807&lt;MAX($C$3:C807),C807/MAX($C$3:C807)-1,0)</f>
        <v>-9.4983623513187232E-2</v>
      </c>
    </row>
    <row r="808" spans="1:4" ht="15" thickBot="1">
      <c r="A808" s="97">
        <v>40263</v>
      </c>
      <c r="B808" s="98">
        <v>1.1726000000000001</v>
      </c>
      <c r="C808" s="98">
        <v>2.1076000000000001</v>
      </c>
      <c r="D808" s="60">
        <f>IF(C808&lt;MAX($C$3:C808),C808/MAX($C$3:C808)-1,0)</f>
        <v>-9.1708326150663488E-2</v>
      </c>
    </row>
    <row r="809" spans="1:4" ht="15" thickBot="1">
      <c r="A809" s="97">
        <v>40266</v>
      </c>
      <c r="B809" s="98">
        <v>1.1839</v>
      </c>
      <c r="C809" s="98">
        <v>2.1189</v>
      </c>
      <c r="D809" s="60">
        <f>IF(C809&lt;MAX($C$3:C809),C809/MAX($C$3:C809)-1,0)</f>
        <v>-8.6838476124805997E-2</v>
      </c>
    </row>
    <row r="810" spans="1:4" ht="15" thickBot="1">
      <c r="A810" s="97">
        <v>40267</v>
      </c>
      <c r="B810" s="98">
        <v>1.1881999999999999</v>
      </c>
      <c r="C810" s="98">
        <v>2.1232000000000002</v>
      </c>
      <c r="D810" s="60">
        <f>IF(C810&lt;MAX($C$3:C810),C810/MAX($C$3:C810)-1,0)</f>
        <v>-8.4985347353904284E-2</v>
      </c>
    </row>
    <row r="811" spans="1:4" ht="15" thickBot="1">
      <c r="A811" s="97">
        <v>40268</v>
      </c>
      <c r="B811" s="98">
        <v>1.1911</v>
      </c>
      <c r="C811" s="98">
        <v>2.1261000000000001</v>
      </c>
      <c r="D811" s="60">
        <f>IF(C811&lt;MAX($C$3:C811),C811/MAX($C$3:C811)-1,0)</f>
        <v>-8.3735562833993971E-2</v>
      </c>
    </row>
    <row r="812" spans="1:4" ht="15" thickBot="1">
      <c r="A812" s="97">
        <v>40269</v>
      </c>
      <c r="B812" s="98">
        <v>1.2049000000000001</v>
      </c>
      <c r="C812" s="98">
        <v>2.1398999999999999</v>
      </c>
      <c r="D812" s="60">
        <f>IF(C812&lt;MAX($C$3:C812),C812/MAX($C$3:C812)-1,0)</f>
        <v>-7.7788312359937883E-2</v>
      </c>
    </row>
    <row r="813" spans="1:4" ht="15" thickBot="1">
      <c r="A813" s="97">
        <v>40270</v>
      </c>
      <c r="B813" s="98">
        <v>1.2064999999999999</v>
      </c>
      <c r="C813" s="98">
        <v>2.1415000000000002</v>
      </c>
      <c r="D813" s="60">
        <f>IF(C813&lt;MAX($C$3:C813),C813/MAX($C$3:C813)-1,0)</f>
        <v>-7.709877607309068E-2</v>
      </c>
    </row>
    <row r="814" spans="1:4" ht="15" thickBot="1">
      <c r="A814" s="101">
        <v>40274</v>
      </c>
      <c r="B814" s="98">
        <v>1.2052</v>
      </c>
      <c r="C814" s="98">
        <v>2.1402000000000001</v>
      </c>
      <c r="D814" s="60">
        <f>IF(C814&lt;MAX($C$3:C814),C814/MAX($C$3:C814)-1,0)</f>
        <v>-7.7659024306154012E-2</v>
      </c>
    </row>
    <row r="815" spans="1:4" ht="15" thickBot="1">
      <c r="A815" s="97">
        <v>40275</v>
      </c>
      <c r="B815" s="98">
        <v>1.2116</v>
      </c>
      <c r="C815" s="98">
        <v>2.1465999999999998</v>
      </c>
      <c r="D815" s="60">
        <f>IF(C815&lt;MAX($C$3:C815),C815/MAX($C$3:C815)-1,0)</f>
        <v>-7.4900879158765754E-2</v>
      </c>
    </row>
    <row r="816" spans="1:4" ht="15" thickBot="1">
      <c r="A816" s="97">
        <v>40276</v>
      </c>
      <c r="B816" s="98">
        <v>1.2145999999999999</v>
      </c>
      <c r="C816" s="98">
        <v>2.1496</v>
      </c>
      <c r="D816" s="60">
        <f>IF(C816&lt;MAX($C$3:C816),C816/MAX($C$3:C816)-1,0)</f>
        <v>-7.3607998620927373E-2</v>
      </c>
    </row>
    <row r="817" spans="1:4" ht="15" thickBot="1">
      <c r="A817" s="97">
        <v>40277</v>
      </c>
      <c r="B817" s="98">
        <v>1.2302</v>
      </c>
      <c r="C817" s="98">
        <v>2.1652</v>
      </c>
      <c r="D817" s="60">
        <f>IF(C817&lt;MAX($C$3:C817),C817/MAX($C$3:C817)-1,0)</f>
        <v>-6.6885019824168168E-2</v>
      </c>
    </row>
    <row r="818" spans="1:4" ht="15" thickBot="1">
      <c r="A818" s="97">
        <v>40280</v>
      </c>
      <c r="B818" s="98">
        <v>1.2405999999999999</v>
      </c>
      <c r="C818" s="98">
        <v>2.1756000000000002</v>
      </c>
      <c r="D818" s="60">
        <f>IF(C818&lt;MAX($C$3:C818),C818/MAX($C$3:C818)-1,0)</f>
        <v>-6.2403033959661958E-2</v>
      </c>
    </row>
    <row r="819" spans="1:4" ht="15" thickBot="1">
      <c r="A819" s="97">
        <v>40281</v>
      </c>
      <c r="B819" s="98">
        <v>1.2230000000000001</v>
      </c>
      <c r="C819" s="98">
        <v>2.1579999999999999</v>
      </c>
      <c r="D819" s="60">
        <f>IF(C819&lt;MAX($C$3:C819),C819/MAX($C$3:C819)-1,0)</f>
        <v>-6.9987933114980083E-2</v>
      </c>
    </row>
    <row r="820" spans="1:4" ht="15" thickBot="1">
      <c r="A820" s="97">
        <v>40282</v>
      </c>
      <c r="B820" s="98">
        <v>1.2329000000000001</v>
      </c>
      <c r="C820" s="98">
        <v>2.1678999999999999</v>
      </c>
      <c r="D820" s="60">
        <f>IF(C820&lt;MAX($C$3:C820),C820/MAX($C$3:C820)-1,0)</f>
        <v>-6.5721427340113769E-2</v>
      </c>
    </row>
    <row r="821" spans="1:4" ht="15" thickBot="1">
      <c r="A821" s="97">
        <v>40283</v>
      </c>
      <c r="B821" s="98">
        <v>1.2184999999999999</v>
      </c>
      <c r="C821" s="98">
        <v>2.1535000000000002</v>
      </c>
      <c r="D821" s="60">
        <f>IF(C821&lt;MAX($C$3:C821),C821/MAX($C$3:C821)-1,0)</f>
        <v>-7.1927253921737488E-2</v>
      </c>
    </row>
    <row r="822" spans="1:4" ht="15" thickBot="1">
      <c r="A822" s="97">
        <v>40284</v>
      </c>
      <c r="B822" s="98">
        <v>1.2233000000000001</v>
      </c>
      <c r="C822" s="98">
        <v>2.1583000000000001</v>
      </c>
      <c r="D822" s="60">
        <f>IF(C822&lt;MAX($C$3:C822),C822/MAX($C$3:C822)-1,0)</f>
        <v>-6.9858645061196212E-2</v>
      </c>
    </row>
    <row r="823" spans="1:4" ht="15" thickBot="1">
      <c r="A823" s="97">
        <v>40287</v>
      </c>
      <c r="B823" s="98">
        <v>1.1930000000000001</v>
      </c>
      <c r="C823" s="98">
        <v>2.1280000000000001</v>
      </c>
      <c r="D823" s="60">
        <f>IF(C823&lt;MAX($C$3:C823),C823/MAX($C$3:C823)-1,0)</f>
        <v>-8.2916738493363118E-2</v>
      </c>
    </row>
    <row r="824" spans="1:4" ht="15" thickBot="1">
      <c r="A824" s="97">
        <v>40288</v>
      </c>
      <c r="B824" s="98">
        <v>1.2061999999999999</v>
      </c>
      <c r="C824" s="98">
        <v>2.1412</v>
      </c>
      <c r="D824" s="60">
        <f>IF(C824&lt;MAX($C$3:C824),C824/MAX($C$3:C824)-1,0)</f>
        <v>-7.7228064126874552E-2</v>
      </c>
    </row>
    <row r="825" spans="1:4" ht="15" thickBot="1">
      <c r="A825" s="97">
        <v>40289</v>
      </c>
      <c r="B825" s="98">
        <v>1.2341</v>
      </c>
      <c r="C825" s="98">
        <v>2.1690999999999998</v>
      </c>
      <c r="D825" s="60">
        <f>IF(C825&lt;MAX($C$3:C825),C825/MAX($C$3:C825)-1,0)</f>
        <v>-6.5204275124978506E-2</v>
      </c>
    </row>
    <row r="826" spans="1:4" ht="15" thickBot="1">
      <c r="A826" s="97">
        <v>40290</v>
      </c>
      <c r="B826" s="98">
        <v>1.2363999999999999</v>
      </c>
      <c r="C826" s="98">
        <v>2.1714000000000002</v>
      </c>
      <c r="D826" s="60">
        <f>IF(C826&lt;MAX($C$3:C826),C826/MAX($C$3:C826)-1,0)</f>
        <v>-6.4213066712635603E-2</v>
      </c>
    </row>
    <row r="827" spans="1:4" ht="15" thickBot="1">
      <c r="A827" s="97">
        <v>40291</v>
      </c>
      <c r="B827" s="98">
        <v>1.2233000000000001</v>
      </c>
      <c r="C827" s="98">
        <v>2.1583000000000001</v>
      </c>
      <c r="D827" s="60">
        <f>IF(C827&lt;MAX($C$3:C827),C827/MAX($C$3:C827)-1,0)</f>
        <v>-6.9858645061196212E-2</v>
      </c>
    </row>
    <row r="828" spans="1:4" ht="15" thickBot="1">
      <c r="A828" s="97">
        <v>40294</v>
      </c>
      <c r="B828" s="98">
        <v>1.2166999999999999</v>
      </c>
      <c r="C828" s="98">
        <v>2.1516999999999999</v>
      </c>
      <c r="D828" s="60">
        <f>IF(C828&lt;MAX($C$3:C828),C828/MAX($C$3:C828)-1,0)</f>
        <v>-7.2702982244440606E-2</v>
      </c>
    </row>
    <row r="829" spans="1:4" ht="15" thickBot="1">
      <c r="A829" s="97">
        <v>40295</v>
      </c>
      <c r="B829" s="98">
        <v>1.1991000000000001</v>
      </c>
      <c r="C829" s="98">
        <v>2.1341000000000001</v>
      </c>
      <c r="D829" s="60">
        <f>IF(C829&lt;MAX($C$3:C829),C829/MAX($C$3:C829)-1,0)</f>
        <v>-8.0287881399758509E-2</v>
      </c>
    </row>
    <row r="830" spans="1:4" ht="15" thickBot="1">
      <c r="A830" s="97">
        <v>40296</v>
      </c>
      <c r="B830" s="98">
        <v>1.1958</v>
      </c>
      <c r="C830" s="98">
        <v>2.1307999999999998</v>
      </c>
      <c r="D830" s="60">
        <f>IF(C830&lt;MAX($C$3:C830),C830/MAX($C$3:C830)-1,0)</f>
        <v>-8.1710049991380762E-2</v>
      </c>
    </row>
    <row r="831" spans="1:4" ht="15" thickBot="1">
      <c r="A831" s="97">
        <v>40297</v>
      </c>
      <c r="B831" s="98">
        <v>1.1713</v>
      </c>
      <c r="C831" s="98">
        <v>2.1063000000000001</v>
      </c>
      <c r="D831" s="60">
        <f>IF(C831&lt;MAX($C$3:C831),C831/MAX($C$3:C831)-1,0)</f>
        <v>-9.226857438372682E-2</v>
      </c>
    </row>
    <row r="832" spans="1:4" ht="15" thickBot="1">
      <c r="A832" s="97">
        <v>40298</v>
      </c>
      <c r="B832" s="98">
        <v>1.1553</v>
      </c>
      <c r="C832" s="98">
        <v>2.0903</v>
      </c>
      <c r="D832" s="60">
        <f>IF(C832&lt;MAX($C$3:C832),C832/MAX($C$3:C832)-1,0)</f>
        <v>-9.9163937252197742E-2</v>
      </c>
    </row>
    <row r="833" spans="1:4" ht="15" thickBot="1">
      <c r="A833" s="97">
        <v>40302</v>
      </c>
      <c r="B833" s="98">
        <v>1.1577</v>
      </c>
      <c r="C833" s="98">
        <v>2.0926999999999998</v>
      </c>
      <c r="D833" s="60">
        <f>IF(C833&lt;MAX($C$3:C833),C833/MAX($C$3:C833)-1,0)</f>
        <v>-9.8129632821927215E-2</v>
      </c>
    </row>
    <row r="834" spans="1:4" ht="15" thickBot="1">
      <c r="A834" s="101">
        <v>40303</v>
      </c>
      <c r="B834" s="98">
        <v>1.1781999999999999</v>
      </c>
      <c r="C834" s="98">
        <v>2.1132</v>
      </c>
      <c r="D834" s="60">
        <f>IF(C834&lt;MAX($C$3:C834),C834/MAX($C$3:C834)-1,0)</f>
        <v>-8.9294949146698777E-2</v>
      </c>
    </row>
    <row r="835" spans="1:4" ht="15" thickBot="1">
      <c r="A835" s="97">
        <v>40304</v>
      </c>
      <c r="B835" s="98">
        <v>1.1552</v>
      </c>
      <c r="C835" s="98">
        <v>2.0901999999999998</v>
      </c>
      <c r="D835" s="60">
        <f>IF(C835&lt;MAX($C$3:C835),C835/MAX($C$3:C835)-1,0)</f>
        <v>-9.9207033270125811E-2</v>
      </c>
    </row>
    <row r="836" spans="1:4" ht="15" thickBot="1">
      <c r="A836" s="97">
        <v>40305</v>
      </c>
      <c r="B836" s="98">
        <v>1.1376999999999999</v>
      </c>
      <c r="C836" s="98">
        <v>2.0727000000000002</v>
      </c>
      <c r="D836" s="60">
        <f>IF(C836&lt;MAX($C$3:C836),C836/MAX($C$3:C836)-1,0)</f>
        <v>-0.10674883640751576</v>
      </c>
    </row>
    <row r="837" spans="1:4" ht="15" thickBot="1">
      <c r="A837" s="97">
        <v>40308</v>
      </c>
      <c r="B837" s="98">
        <v>1.1185</v>
      </c>
      <c r="C837" s="98">
        <v>2.0535000000000001</v>
      </c>
      <c r="D837" s="60">
        <f>IF(C837&lt;MAX($C$3:C837),C837/MAX($C$3:C837)-1,0)</f>
        <v>-0.11502327184968097</v>
      </c>
    </row>
    <row r="838" spans="1:4" ht="15" thickBot="1">
      <c r="A838" s="97">
        <v>40309</v>
      </c>
      <c r="B838" s="98">
        <v>1.0974999999999999</v>
      </c>
      <c r="C838" s="98">
        <v>2.0325000000000002</v>
      </c>
      <c r="D838" s="60">
        <f>IF(C838&lt;MAX($C$3:C838),C838/MAX($C$3:C838)-1,0)</f>
        <v>-0.12407343561454909</v>
      </c>
    </row>
    <row r="839" spans="1:4" ht="15" thickBot="1">
      <c r="A839" s="97">
        <v>40310</v>
      </c>
      <c r="B839" s="98">
        <v>1.0864</v>
      </c>
      <c r="C839" s="98">
        <v>2.0213999999999999</v>
      </c>
      <c r="D839" s="60">
        <f>IF(C839&lt;MAX($C$3:C839),C839/MAX($C$3:C839)-1,0)</f>
        <v>-0.12885709360455089</v>
      </c>
    </row>
    <row r="840" spans="1:4" ht="15" thickBot="1">
      <c r="A840" s="97">
        <v>40311</v>
      </c>
      <c r="B840" s="98">
        <v>1.1104000000000001</v>
      </c>
      <c r="C840" s="98">
        <v>2.0453999999999999</v>
      </c>
      <c r="D840" s="60">
        <f>IF(C840&lt;MAX($C$3:C840),C840/MAX($C$3:C840)-1,0)</f>
        <v>-0.1185140493018445</v>
      </c>
    </row>
    <row r="841" spans="1:4" ht="15" thickBot="1">
      <c r="A841" s="97">
        <v>40312</v>
      </c>
      <c r="B841" s="98">
        <v>1.1155999999999999</v>
      </c>
      <c r="C841" s="98">
        <v>2.0506000000000002</v>
      </c>
      <c r="D841" s="60">
        <f>IF(C841&lt;MAX($C$3:C841),C841/MAX($C$3:C841)-1,0)</f>
        <v>-0.11627305636959129</v>
      </c>
    </row>
    <row r="842" spans="1:4" ht="15" thickBot="1">
      <c r="A842" s="97">
        <v>40315</v>
      </c>
      <c r="B842" s="98">
        <v>1.0790999999999999</v>
      </c>
      <c r="C842" s="98">
        <v>2.0141</v>
      </c>
      <c r="D842" s="60">
        <f>IF(C842&lt;MAX($C$3:C842),C842/MAX($C$3:C842)-1,0)</f>
        <v>-0.13200310291329076</v>
      </c>
    </row>
    <row r="843" spans="1:4" ht="15" thickBot="1">
      <c r="A843" s="97">
        <v>40316</v>
      </c>
      <c r="B843" s="98">
        <v>1.0894999999999999</v>
      </c>
      <c r="C843" s="98">
        <v>2.0245000000000002</v>
      </c>
      <c r="D843" s="60">
        <f>IF(C843&lt;MAX($C$3:C843),C843/MAX($C$3:C843)-1,0)</f>
        <v>-0.12752111704878455</v>
      </c>
    </row>
    <row r="844" spans="1:4" ht="15" thickBot="1">
      <c r="A844" s="97">
        <v>40317</v>
      </c>
      <c r="B844" s="98">
        <v>1.1012999999999999</v>
      </c>
      <c r="C844" s="98">
        <v>2.0363000000000002</v>
      </c>
      <c r="D844" s="60">
        <f>IF(C844&lt;MAX($C$3:C844),C844/MAX($C$3:C844)-1,0)</f>
        <v>-0.12243578693328716</v>
      </c>
    </row>
    <row r="845" spans="1:4" ht="15" thickBot="1">
      <c r="A845" s="97">
        <v>40318</v>
      </c>
      <c r="B845" s="98">
        <v>1.0982000000000001</v>
      </c>
      <c r="C845" s="98">
        <v>2.0331999999999999</v>
      </c>
      <c r="D845" s="60">
        <f>IF(C845&lt;MAX($C$3:C845),C845/MAX($C$3:C845)-1,0)</f>
        <v>-0.12377176348905361</v>
      </c>
    </row>
    <row r="846" spans="1:4" ht="15" thickBot="1">
      <c r="A846" s="97">
        <v>40319</v>
      </c>
      <c r="B846" s="98">
        <v>1.1153999999999999</v>
      </c>
      <c r="C846" s="98">
        <v>2.0503999999999998</v>
      </c>
      <c r="D846" s="60">
        <f>IF(C846&lt;MAX($C$3:C846),C846/MAX($C$3:C846)-1,0)</f>
        <v>-0.11635924840544731</v>
      </c>
    </row>
    <row r="847" spans="1:4" ht="15" thickBot="1">
      <c r="A847" s="97">
        <v>40322</v>
      </c>
      <c r="B847" s="98">
        <v>1.1462000000000001</v>
      </c>
      <c r="C847" s="98">
        <v>2.0811999999999999</v>
      </c>
      <c r="D847" s="60">
        <f>IF(C847&lt;MAX($C$3:C847),C847/MAX($C$3:C847)-1,0)</f>
        <v>-0.10308567488364073</v>
      </c>
    </row>
    <row r="848" spans="1:4" ht="15" thickBot="1">
      <c r="A848" s="97">
        <v>40323</v>
      </c>
      <c r="B848" s="98">
        <v>1.1347</v>
      </c>
      <c r="C848" s="98">
        <v>2.0697000000000001</v>
      </c>
      <c r="D848" s="60">
        <f>IF(C848&lt;MAX($C$3:C848),C848/MAX($C$3:C848)-1,0)</f>
        <v>-0.10804171694535414</v>
      </c>
    </row>
    <row r="849" spans="1:4" ht="15" thickBot="1">
      <c r="A849" s="97">
        <v>40324</v>
      </c>
      <c r="B849" s="98">
        <v>1.1312</v>
      </c>
      <c r="C849" s="98">
        <v>2.0661999999999998</v>
      </c>
      <c r="D849" s="60">
        <f>IF(C849&lt;MAX($C$3:C849),C849/MAX($C$3:C849)-1,0)</f>
        <v>-0.10955007757283231</v>
      </c>
    </row>
    <row r="850" spans="1:4" ht="15" thickBot="1">
      <c r="A850" s="97">
        <v>40325</v>
      </c>
      <c r="B850" s="98">
        <v>1.1443000000000001</v>
      </c>
      <c r="C850" s="98">
        <v>2.0792999999999999</v>
      </c>
      <c r="D850" s="60">
        <f>IF(C850&lt;MAX($C$3:C850),C850/MAX($C$3:C850)-1,0)</f>
        <v>-0.10390449922427158</v>
      </c>
    </row>
    <row r="851" spans="1:4" ht="15" thickBot="1">
      <c r="A851" s="97">
        <v>40326</v>
      </c>
      <c r="B851" s="98">
        <v>1.1432</v>
      </c>
      <c r="C851" s="98">
        <v>2.0781999999999998</v>
      </c>
      <c r="D851" s="60">
        <f>IF(C851&lt;MAX($C$3:C851),C851/MAX($C$3:C851)-1,0)</f>
        <v>-0.104378555421479</v>
      </c>
    </row>
    <row r="852" spans="1:4" ht="15" thickBot="1">
      <c r="A852" s="97">
        <v>40329</v>
      </c>
      <c r="B852" s="98">
        <v>1.1269</v>
      </c>
      <c r="C852" s="98">
        <v>2.0619000000000001</v>
      </c>
      <c r="D852" s="60">
        <f>IF(C852&lt;MAX($C$3:C852),C852/MAX($C$3:C852)-1,0)</f>
        <v>-0.11140320634373369</v>
      </c>
    </row>
    <row r="853" spans="1:4" ht="15" thickBot="1">
      <c r="A853" s="97">
        <v>40330</v>
      </c>
      <c r="B853" s="98">
        <v>1.1146</v>
      </c>
      <c r="C853" s="98">
        <v>2.0495999999999999</v>
      </c>
      <c r="D853" s="60">
        <f>IF(C853&lt;MAX($C$3:C853),C853/MAX($C$3:C853)-1,0)</f>
        <v>-0.11670401654887086</v>
      </c>
    </row>
    <row r="854" spans="1:4" ht="15" thickBot="1">
      <c r="A854" s="101">
        <v>40331</v>
      </c>
      <c r="B854" s="98">
        <v>1.1056999999999999</v>
      </c>
      <c r="C854" s="98">
        <v>2.0587</v>
      </c>
      <c r="D854" s="60">
        <f>IF(C854&lt;MAX($C$3:C854),C854/MAX($C$3:C854)-1,0)</f>
        <v>-0.11278227891742798</v>
      </c>
    </row>
    <row r="855" spans="1:4" ht="15" thickBot="1">
      <c r="A855" s="97">
        <v>40332</v>
      </c>
      <c r="B855" s="98">
        <v>1.1067</v>
      </c>
      <c r="C855" s="98">
        <v>2.0596999999999999</v>
      </c>
      <c r="D855" s="60">
        <f>IF(C855&lt;MAX($C$3:C855),C855/MAX($C$3:C855)-1,0)</f>
        <v>-0.11235131873814852</v>
      </c>
    </row>
    <row r="856" spans="1:4" ht="15" thickBot="1">
      <c r="A856" s="97">
        <v>40333</v>
      </c>
      <c r="B856" s="98">
        <v>1.1117999999999999</v>
      </c>
      <c r="C856" s="98">
        <v>2.0648</v>
      </c>
      <c r="D856" s="60">
        <f>IF(C856&lt;MAX($C$3:C856),C856/MAX($C$3:C856)-1,0)</f>
        <v>-0.11015342182382337</v>
      </c>
    </row>
    <row r="857" spans="1:4" ht="15" thickBot="1">
      <c r="A857" s="97">
        <v>40336</v>
      </c>
      <c r="B857" s="98">
        <v>1.1151</v>
      </c>
      <c r="C857" s="98">
        <v>2.0680999999999998</v>
      </c>
      <c r="D857" s="60">
        <f>IF(C857&lt;MAX($C$3:C857),C857/MAX($C$3:C857)-1,0)</f>
        <v>-0.10873125323220134</v>
      </c>
    </row>
    <row r="858" spans="1:4" ht="15" thickBot="1">
      <c r="A858" s="97">
        <v>40337</v>
      </c>
      <c r="B858" s="98">
        <v>1.1226</v>
      </c>
      <c r="C858" s="98">
        <v>2.0756000000000001</v>
      </c>
      <c r="D858" s="60">
        <f>IF(C858&lt;MAX($C$3:C858),C858/MAX($C$3:C858)-1,0)</f>
        <v>-0.10549905188760544</v>
      </c>
    </row>
    <row r="859" spans="1:4" ht="15" thickBot="1">
      <c r="A859" s="97">
        <v>40338</v>
      </c>
      <c r="B859" s="98">
        <v>1.139</v>
      </c>
      <c r="C859" s="98">
        <v>2.0920000000000001</v>
      </c>
      <c r="D859" s="60">
        <f>IF(C859&lt;MAX($C$3:C859),C859/MAX($C$3:C859)-1,0)</f>
        <v>-9.8431304947422693E-2</v>
      </c>
    </row>
    <row r="860" spans="1:4" ht="15" thickBot="1">
      <c r="A860" s="97">
        <v>40339</v>
      </c>
      <c r="B860" s="98">
        <v>1.1483000000000001</v>
      </c>
      <c r="C860" s="98">
        <v>2.1013000000000002</v>
      </c>
      <c r="D860" s="60">
        <f>IF(C860&lt;MAX($C$3:C860),C860/MAX($C$3:C860)-1,0)</f>
        <v>-9.4423375280124011E-2</v>
      </c>
    </row>
    <row r="861" spans="1:4" ht="15" thickBot="1">
      <c r="A861" s="97">
        <v>40340</v>
      </c>
      <c r="B861" s="98">
        <v>1.1449</v>
      </c>
      <c r="C861" s="98">
        <v>2.0979000000000001</v>
      </c>
      <c r="D861" s="60">
        <f>IF(C861&lt;MAX($C$3:C861),C861/MAX($C$3:C861)-1,0)</f>
        <v>-9.588863988967411E-2</v>
      </c>
    </row>
    <row r="862" spans="1:4" ht="15" thickBot="1">
      <c r="A862" s="97">
        <v>40346</v>
      </c>
      <c r="B862" s="98">
        <v>1.1243000000000001</v>
      </c>
      <c r="C862" s="98">
        <v>2.0773000000000001</v>
      </c>
      <c r="D862" s="60">
        <f>IF(C862&lt;MAX($C$3:C862),C862/MAX($C$3:C862)-1,0)</f>
        <v>-0.10476641958283039</v>
      </c>
    </row>
    <row r="863" spans="1:4" ht="15" thickBot="1">
      <c r="A863" s="97">
        <v>40347</v>
      </c>
      <c r="B863" s="98">
        <v>1.0873999999999999</v>
      </c>
      <c r="C863" s="98">
        <v>2.0404</v>
      </c>
      <c r="D863" s="60">
        <f>IF(C863&lt;MAX($C$3:C863),C863/MAX($C$3:C863)-1,0)</f>
        <v>-0.12066885019824158</v>
      </c>
    </row>
    <row r="864" spans="1:4" ht="15" thickBot="1">
      <c r="A864" s="97">
        <v>40350</v>
      </c>
      <c r="B864" s="98">
        <v>1.109</v>
      </c>
      <c r="C864" s="98">
        <v>2.0619999999999998</v>
      </c>
      <c r="D864" s="60">
        <f>IF(C864&lt;MAX($C$3:C864),C864/MAX($C$3:C864)-1,0)</f>
        <v>-0.11136011032580584</v>
      </c>
    </row>
    <row r="865" spans="1:4" ht="15" thickBot="1">
      <c r="A865" s="97">
        <v>40351</v>
      </c>
      <c r="B865" s="98">
        <v>1.1123000000000001</v>
      </c>
      <c r="C865" s="98">
        <v>2.0653000000000001</v>
      </c>
      <c r="D865" s="60">
        <f>IF(C865&lt;MAX($C$3:C865),C865/MAX($C$3:C865)-1,0)</f>
        <v>-0.10993794173418359</v>
      </c>
    </row>
    <row r="866" spans="1:4" ht="15" thickBot="1">
      <c r="A866" s="97">
        <v>40352</v>
      </c>
      <c r="B866" s="98">
        <v>1.1114999999999999</v>
      </c>
      <c r="C866" s="98">
        <v>2.0644999999999998</v>
      </c>
      <c r="D866" s="60">
        <f>IF(C866&lt;MAX($C$3:C866),C866/MAX($C$3:C866)-1,0)</f>
        <v>-0.11028270987760735</v>
      </c>
    </row>
    <row r="867" spans="1:4" ht="15" thickBot="1">
      <c r="A867" s="97">
        <v>40353</v>
      </c>
      <c r="B867" s="98">
        <v>1.1129</v>
      </c>
      <c r="C867" s="98">
        <v>2.0659000000000001</v>
      </c>
      <c r="D867" s="60">
        <f>IF(C867&lt;MAX($C$3:C867),C867/MAX($C$3:C867)-1,0)</f>
        <v>-0.10967936562661595</v>
      </c>
    </row>
    <row r="868" spans="1:4" ht="15" thickBot="1">
      <c r="A868" s="97">
        <v>40354</v>
      </c>
      <c r="B868" s="98">
        <v>1.0987</v>
      </c>
      <c r="C868" s="98">
        <v>2.0516999999999999</v>
      </c>
      <c r="D868" s="60">
        <f>IF(C868&lt;MAX($C$3:C868),C868/MAX($C$3:C868)-1,0)</f>
        <v>-0.11579900017238409</v>
      </c>
    </row>
    <row r="869" spans="1:4" ht="15" thickBot="1">
      <c r="A869" s="97">
        <v>40357</v>
      </c>
      <c r="B869" s="98">
        <v>1.0846</v>
      </c>
      <c r="C869" s="98">
        <v>2.0375999999999999</v>
      </c>
      <c r="D869" s="60">
        <f>IF(C869&lt;MAX($C$3:C869),C869/MAX($C$3:C869)-1,0)</f>
        <v>-0.12187553870022405</v>
      </c>
    </row>
    <row r="870" spans="1:4" ht="15" thickBot="1">
      <c r="A870" s="97">
        <v>40358</v>
      </c>
      <c r="B870" s="98">
        <v>1.0479000000000001</v>
      </c>
      <c r="C870" s="98">
        <v>2.0009000000000001</v>
      </c>
      <c r="D870" s="60">
        <f>IF(C870&lt;MAX($C$3:C870),C870/MAX($C$3:C870)-1,0)</f>
        <v>-0.13769177727977921</v>
      </c>
    </row>
    <row r="871" spans="1:4" ht="15" thickBot="1">
      <c r="A871" s="97">
        <v>40359</v>
      </c>
      <c r="B871" s="98">
        <v>1.0459000000000001</v>
      </c>
      <c r="C871" s="98">
        <v>1.9988999999999999</v>
      </c>
      <c r="D871" s="60">
        <f>IF(C871&lt;MAX($C$3:C871),C871/MAX($C$3:C871)-1,0)</f>
        <v>-0.13855369763833814</v>
      </c>
    </row>
    <row r="872" spans="1:4" ht="15" thickBot="1">
      <c r="A872" s="97">
        <v>40360</v>
      </c>
      <c r="B872" s="98">
        <v>1.0295000000000001</v>
      </c>
      <c r="C872" s="98">
        <v>1.9824999999999999</v>
      </c>
      <c r="D872" s="60">
        <f>IF(C872&lt;MAX($C$3:C872),C872/MAX($C$3:C872)-1,0)</f>
        <v>-0.14562144457852089</v>
      </c>
    </row>
    <row r="873" spans="1:4" ht="15" thickBot="1">
      <c r="A873" s="97">
        <v>40361</v>
      </c>
      <c r="B873" s="98">
        <v>1.0183</v>
      </c>
      <c r="C873" s="98">
        <v>1.9713000000000001</v>
      </c>
      <c r="D873" s="60">
        <f>IF(C873&lt;MAX($C$3:C873),C873/MAX($C$3:C873)-1,0)</f>
        <v>-0.15044819858645053</v>
      </c>
    </row>
    <row r="874" spans="1:4" ht="15" thickBot="1">
      <c r="A874" s="101">
        <v>40364</v>
      </c>
      <c r="B874" s="98">
        <v>1.0176000000000001</v>
      </c>
      <c r="C874" s="98">
        <v>1.9705999999999999</v>
      </c>
      <c r="D874" s="60">
        <f>IF(C874&lt;MAX($C$3:C874),C874/MAX($C$3:C874)-1,0)</f>
        <v>-0.15074987071194623</v>
      </c>
    </row>
    <row r="875" spans="1:4" ht="15" thickBot="1">
      <c r="A875" s="97">
        <v>40365</v>
      </c>
      <c r="B875" s="98">
        <v>1.0388999999999999</v>
      </c>
      <c r="C875" s="98">
        <v>1.9919</v>
      </c>
      <c r="D875" s="60">
        <f>IF(C875&lt;MAX($C$3:C875),C875/MAX($C$3:C875)-1,0)</f>
        <v>-0.14157041889329414</v>
      </c>
    </row>
    <row r="876" spans="1:4" ht="15" thickBot="1">
      <c r="A876" s="97">
        <v>40366</v>
      </c>
      <c r="B876" s="98">
        <v>1.0533999999999999</v>
      </c>
      <c r="C876" s="98">
        <v>2.0064000000000002</v>
      </c>
      <c r="D876" s="60">
        <f>IF(C876&lt;MAX($C$3:C876),C876/MAX($C$3:C876)-1,0)</f>
        <v>-0.13532149629374235</v>
      </c>
    </row>
    <row r="877" spans="1:4" ht="15" thickBot="1">
      <c r="A877" s="97">
        <v>40367</v>
      </c>
      <c r="B877" s="98">
        <v>1.0504</v>
      </c>
      <c r="C877" s="98">
        <v>2.0034000000000001</v>
      </c>
      <c r="D877" s="60">
        <f>IF(C877&lt;MAX($C$3:C877),C877/MAX($C$3:C877)-1,0)</f>
        <v>-0.13661437683158062</v>
      </c>
    </row>
    <row r="878" spans="1:4" ht="15" thickBot="1">
      <c r="A878" s="97">
        <v>40368</v>
      </c>
      <c r="B878" s="98">
        <v>1.0730999999999999</v>
      </c>
      <c r="C878" s="98">
        <v>2.0261</v>
      </c>
      <c r="D878" s="60">
        <f>IF(C878&lt;MAX($C$3:C878),C878/MAX($C$3:C878)-1,0)</f>
        <v>-0.12683158076193757</v>
      </c>
    </row>
    <row r="879" spans="1:4" ht="15" thickBot="1">
      <c r="A879" s="97">
        <v>40371</v>
      </c>
      <c r="B879" s="98">
        <v>1.0752999999999999</v>
      </c>
      <c r="C879" s="98">
        <v>2.0283000000000002</v>
      </c>
      <c r="D879" s="60">
        <f>IF(C879&lt;MAX($C$3:C879),C879/MAX($C$3:C879)-1,0)</f>
        <v>-0.12588346836752262</v>
      </c>
    </row>
    <row r="880" spans="1:4" ht="15" thickBot="1">
      <c r="A880" s="97">
        <v>40372</v>
      </c>
      <c r="B880" s="98">
        <v>1.0680000000000001</v>
      </c>
      <c r="C880" s="98">
        <v>2.0209999999999999</v>
      </c>
      <c r="D880" s="60">
        <f>IF(C880&lt;MAX($C$3:C880),C880/MAX($C$3:C880)-1,0)</f>
        <v>-0.12902947767626272</v>
      </c>
    </row>
    <row r="881" spans="1:4" ht="15" thickBot="1">
      <c r="A881" s="97">
        <v>40373</v>
      </c>
      <c r="B881" s="98">
        <v>1.0690999999999999</v>
      </c>
      <c r="C881" s="98">
        <v>2.0221</v>
      </c>
      <c r="D881" s="60">
        <f>IF(C881&lt;MAX($C$3:C881),C881/MAX($C$3:C881)-1,0)</f>
        <v>-0.1285554214790553</v>
      </c>
    </row>
    <row r="882" spans="1:4" ht="15" thickBot="1">
      <c r="A882" s="97">
        <v>40374</v>
      </c>
      <c r="B882" s="98">
        <v>1.0569999999999999</v>
      </c>
      <c r="C882" s="98">
        <v>2.0099999999999998</v>
      </c>
      <c r="D882" s="60">
        <f>IF(C882&lt;MAX($C$3:C882),C882/MAX($C$3:C882)-1,0)</f>
        <v>-0.13377003964833656</v>
      </c>
    </row>
    <row r="883" spans="1:4" ht="15" thickBot="1">
      <c r="A883" s="97">
        <v>40375</v>
      </c>
      <c r="B883" s="98">
        <v>1.0550999999999999</v>
      </c>
      <c r="C883" s="98">
        <v>2.0081000000000002</v>
      </c>
      <c r="D883" s="60">
        <f>IF(C883&lt;MAX($C$3:C883),C883/MAX($C$3:C883)-1,0)</f>
        <v>-0.1345888639889673</v>
      </c>
    </row>
    <row r="884" spans="1:4" ht="15" thickBot="1">
      <c r="A884" s="97">
        <v>40378</v>
      </c>
      <c r="B884" s="98">
        <v>1.0711999999999999</v>
      </c>
      <c r="C884" s="98">
        <v>2.0242</v>
      </c>
      <c r="D884" s="60">
        <f>IF(C884&lt;MAX($C$3:C884),C884/MAX($C$3:C884)-1,0)</f>
        <v>-0.12765040510256842</v>
      </c>
    </row>
    <row r="885" spans="1:4" ht="15" thickBot="1">
      <c r="A885" s="97">
        <v>40379</v>
      </c>
      <c r="B885" s="98">
        <v>1.0955999999999999</v>
      </c>
      <c r="C885" s="98">
        <v>2.0486</v>
      </c>
      <c r="D885" s="60">
        <f>IF(C885&lt;MAX($C$3:C885),C885/MAX($C$3:C885)-1,0)</f>
        <v>-0.11713497672815021</v>
      </c>
    </row>
    <row r="886" spans="1:4" ht="15" thickBot="1">
      <c r="A886" s="97">
        <v>40380</v>
      </c>
      <c r="B886" s="98">
        <v>1.0972999999999999</v>
      </c>
      <c r="C886" s="98">
        <v>2.0503</v>
      </c>
      <c r="D886" s="60">
        <f>IF(C886&lt;MAX($C$3:C886),C886/MAX($C$3:C886)-1,0)</f>
        <v>-0.11640234442337516</v>
      </c>
    </row>
    <row r="887" spans="1:4" ht="15" thickBot="1">
      <c r="A887" s="97">
        <v>40381</v>
      </c>
      <c r="B887" s="98">
        <v>1.1057999999999999</v>
      </c>
      <c r="C887" s="98">
        <v>2.0588000000000002</v>
      </c>
      <c r="D887" s="60">
        <f>IF(C887&lt;MAX($C$3:C887),C887/MAX($C$3:C887)-1,0)</f>
        <v>-0.11273918289949991</v>
      </c>
    </row>
    <row r="888" spans="1:4" ht="15" thickBot="1">
      <c r="A888" s="97">
        <v>40382</v>
      </c>
      <c r="B888" s="98">
        <v>1.1097999999999999</v>
      </c>
      <c r="C888" s="98">
        <v>2.0628000000000002</v>
      </c>
      <c r="D888" s="60">
        <f>IF(C888&lt;MAX($C$3:C888),C888/MAX($C$3:C888)-1,0)</f>
        <v>-0.11101534218238218</v>
      </c>
    </row>
    <row r="889" spans="1:4" ht="15" thickBot="1">
      <c r="A889" s="97">
        <v>40385</v>
      </c>
      <c r="B889" s="98">
        <v>1.119</v>
      </c>
      <c r="C889" s="98">
        <v>2.0720000000000001</v>
      </c>
      <c r="D889" s="60">
        <f>IF(C889&lt;MAX($C$3:C889),C889/MAX($C$3:C889)-1,0)</f>
        <v>-0.10705050853301146</v>
      </c>
    </row>
    <row r="890" spans="1:4" ht="15" thickBot="1">
      <c r="A890" s="97">
        <v>40386</v>
      </c>
      <c r="B890" s="98">
        <v>1.1225000000000001</v>
      </c>
      <c r="C890" s="98">
        <v>2.0754999999999999</v>
      </c>
      <c r="D890" s="60">
        <f>IF(C890&lt;MAX($C$3:C890),C890/MAX($C$3:C890)-1,0)</f>
        <v>-0.10554214790553351</v>
      </c>
    </row>
    <row r="891" spans="1:4" ht="15" thickBot="1">
      <c r="A891" s="97">
        <v>40387</v>
      </c>
      <c r="B891" s="98">
        <v>1.1378999999999999</v>
      </c>
      <c r="C891" s="98">
        <v>2.0909</v>
      </c>
      <c r="D891" s="60">
        <f>IF(C891&lt;MAX($C$3:C891),C891/MAX($C$3:C891)-1,0)</f>
        <v>-9.8905361144630111E-2</v>
      </c>
    </row>
    <row r="892" spans="1:4" ht="15" thickBot="1">
      <c r="A892" s="97">
        <v>40388</v>
      </c>
      <c r="B892" s="98">
        <v>1.1376999999999999</v>
      </c>
      <c r="C892" s="98">
        <v>2.0907</v>
      </c>
      <c r="D892" s="60">
        <f>IF(C892&lt;MAX($C$3:C892),C892/MAX($C$3:C892)-1,0)</f>
        <v>-9.8991553180486025E-2</v>
      </c>
    </row>
    <row r="893" spans="1:4" ht="15" thickBot="1">
      <c r="A893" s="97">
        <v>40389</v>
      </c>
      <c r="B893" s="98">
        <v>1.1374</v>
      </c>
      <c r="C893" s="98">
        <v>2.0903999999999998</v>
      </c>
      <c r="D893" s="60">
        <f>IF(C893&lt;MAX($C$3:C893),C893/MAX($C$3:C893)-1,0)</f>
        <v>-9.9120841234270007E-2</v>
      </c>
    </row>
    <row r="894" spans="1:4" ht="15" thickBot="1">
      <c r="A894" s="101">
        <v>40392</v>
      </c>
      <c r="B894" s="98">
        <v>1.1595</v>
      </c>
      <c r="C894" s="98">
        <v>2.1124999999999998</v>
      </c>
      <c r="D894" s="60">
        <f>IF(C894&lt;MAX($C$3:C894),C894/MAX($C$3:C894)-1,0)</f>
        <v>-8.9596621272194477E-2</v>
      </c>
    </row>
    <row r="895" spans="1:4" ht="15" thickBot="1">
      <c r="A895" s="97">
        <v>40393</v>
      </c>
      <c r="B895" s="98">
        <v>1.1439999999999999</v>
      </c>
      <c r="C895" s="98">
        <v>2.097</v>
      </c>
      <c r="D895" s="60">
        <f>IF(C895&lt;MAX($C$3:C895),C895/MAX($C$3:C895)-1,0)</f>
        <v>-9.6276504051025613E-2</v>
      </c>
    </row>
    <row r="896" spans="1:4" ht="15" thickBot="1">
      <c r="A896" s="97">
        <v>40394</v>
      </c>
      <c r="B896" s="98">
        <v>1.1484000000000001</v>
      </c>
      <c r="C896" s="98">
        <v>2.1013999999999999</v>
      </c>
      <c r="D896" s="60">
        <f>IF(C896&lt;MAX($C$3:C896),C896/MAX($C$3:C896)-1,0)</f>
        <v>-9.4380279262196165E-2</v>
      </c>
    </row>
    <row r="897" spans="1:4" ht="15" thickBot="1">
      <c r="A897" s="97">
        <v>40395</v>
      </c>
      <c r="B897" s="98">
        <v>1.1555</v>
      </c>
      <c r="C897" s="98">
        <v>2.1084999999999998</v>
      </c>
      <c r="D897" s="60">
        <f>IF(C897&lt;MAX($C$3:C897),C897/MAX($C$3:C897)-1,0)</f>
        <v>-9.1320461989312207E-2</v>
      </c>
    </row>
    <row r="898" spans="1:4" ht="15" thickBot="1">
      <c r="A898" s="97">
        <v>40396</v>
      </c>
      <c r="B898" s="98">
        <v>1.1735</v>
      </c>
      <c r="C898" s="98">
        <v>2.1265000000000001</v>
      </c>
      <c r="D898" s="60">
        <f>IF(C898&lt;MAX($C$3:C898),C898/MAX($C$3:C898)-1,0)</f>
        <v>-8.3563178762282253E-2</v>
      </c>
    </row>
    <row r="899" spans="1:4" ht="15" thickBot="1">
      <c r="A899" s="97">
        <v>40399</v>
      </c>
      <c r="B899" s="98">
        <v>1.1849000000000001</v>
      </c>
      <c r="C899" s="98">
        <v>2.1379000000000001</v>
      </c>
      <c r="D899" s="60">
        <f>IF(C899&lt;MAX($C$3:C899),C899/MAX($C$3:C899)-1,0)</f>
        <v>-7.8650232718496693E-2</v>
      </c>
    </row>
    <row r="900" spans="1:4" ht="15" thickBot="1">
      <c r="A900" s="97">
        <v>40400</v>
      </c>
      <c r="B900" s="98">
        <v>1.1526000000000001</v>
      </c>
      <c r="C900" s="98">
        <v>2.1055999999999999</v>
      </c>
      <c r="D900" s="60">
        <f>IF(C900&lt;MAX($C$3:C900),C900/MAX($C$3:C900)-1,0)</f>
        <v>-9.257024650922252E-2</v>
      </c>
    </row>
    <row r="901" spans="1:4" ht="15" thickBot="1">
      <c r="A901" s="97">
        <v>40401</v>
      </c>
      <c r="B901" s="98">
        <v>1.1634</v>
      </c>
      <c r="C901" s="98">
        <v>2.1164000000000001</v>
      </c>
      <c r="D901" s="60">
        <f>IF(C901&lt;MAX($C$3:C901),C901/MAX($C$3:C901)-1,0)</f>
        <v>-8.7915876573004592E-2</v>
      </c>
    </row>
    <row r="902" spans="1:4" ht="15" thickBot="1">
      <c r="A902" s="97">
        <v>40402</v>
      </c>
      <c r="B902" s="98">
        <v>1.1535</v>
      </c>
      <c r="C902" s="98">
        <v>2.1065</v>
      </c>
      <c r="D902" s="60">
        <f>IF(C902&lt;MAX($C$3:C902),C902/MAX($C$3:C902)-1,0)</f>
        <v>-9.2182382347870906E-2</v>
      </c>
    </row>
    <row r="903" spans="1:4" ht="15" thickBot="1">
      <c r="A903" s="97">
        <v>40403</v>
      </c>
      <c r="B903" s="98">
        <v>1.1702999999999999</v>
      </c>
      <c r="C903" s="98">
        <v>2.1233</v>
      </c>
      <c r="D903" s="60">
        <f>IF(C903&lt;MAX($C$3:C903),C903/MAX($C$3:C903)-1,0)</f>
        <v>-8.4942251335976438E-2</v>
      </c>
    </row>
    <row r="904" spans="1:4" ht="15" thickBot="1">
      <c r="A904" s="97">
        <v>40406</v>
      </c>
      <c r="B904" s="98">
        <v>1.1958</v>
      </c>
      <c r="C904" s="98">
        <v>2.1488</v>
      </c>
      <c r="D904" s="60">
        <f>IF(C904&lt;MAX($C$3:C904),C904/MAX($C$3:C904)-1,0)</f>
        <v>-7.3952766764350919E-2</v>
      </c>
    </row>
    <row r="905" spans="1:4" ht="15" thickBot="1">
      <c r="A905" s="97">
        <v>40407</v>
      </c>
      <c r="B905" s="98">
        <v>1.2032</v>
      </c>
      <c r="C905" s="98">
        <v>2.1562000000000001</v>
      </c>
      <c r="D905" s="60">
        <f>IF(C905&lt;MAX($C$3:C905),C905/MAX($C$3:C905)-1,0)</f>
        <v>-7.0763661437682979E-2</v>
      </c>
    </row>
    <row r="906" spans="1:4" ht="15" thickBot="1">
      <c r="A906" s="97">
        <v>40408</v>
      </c>
      <c r="B906" s="98">
        <v>1.2044999999999999</v>
      </c>
      <c r="C906" s="98">
        <v>2.1575000000000002</v>
      </c>
      <c r="D906" s="60">
        <f>IF(C906&lt;MAX($C$3:C906),C906/MAX($C$3:C906)-1,0)</f>
        <v>-7.0203413204619758E-2</v>
      </c>
    </row>
    <row r="907" spans="1:4" ht="15" thickBot="1">
      <c r="A907" s="97">
        <v>40409</v>
      </c>
      <c r="B907" s="98">
        <v>1.1992</v>
      </c>
      <c r="C907" s="98">
        <v>2.1522000000000001</v>
      </c>
      <c r="D907" s="60">
        <f>IF(C907&lt;MAX($C$3:C907),C907/MAX($C$3:C907)-1,0)</f>
        <v>-7.248750215480082E-2</v>
      </c>
    </row>
    <row r="908" spans="1:4" ht="15" thickBot="1">
      <c r="A908" s="97">
        <v>40410</v>
      </c>
      <c r="B908" s="98">
        <v>1.1724000000000001</v>
      </c>
      <c r="C908" s="98">
        <v>2.1254</v>
      </c>
      <c r="D908" s="60">
        <f>IF(C908&lt;MAX($C$3:C908),C908/MAX($C$3:C908)-1,0)</f>
        <v>-8.4037234959489671E-2</v>
      </c>
    </row>
    <row r="909" spans="1:4" ht="15" thickBot="1">
      <c r="A909" s="97">
        <v>40413</v>
      </c>
      <c r="B909" s="98">
        <v>1.1780999999999999</v>
      </c>
      <c r="C909" s="98">
        <v>2.1311</v>
      </c>
      <c r="D909" s="60">
        <f>IF(C909&lt;MAX($C$3:C909),C909/MAX($C$3:C909)-1,0)</f>
        <v>-8.1580761937596891E-2</v>
      </c>
    </row>
    <row r="910" spans="1:4" ht="15" thickBot="1">
      <c r="A910" s="97">
        <v>40414</v>
      </c>
      <c r="B910" s="98">
        <v>1.1914</v>
      </c>
      <c r="C910" s="98">
        <v>2.1444000000000001</v>
      </c>
      <c r="D910" s="60">
        <f>IF(C910&lt;MAX($C$3:C910),C910/MAX($C$3:C910)-1,0)</f>
        <v>-7.5848991553180367E-2</v>
      </c>
    </row>
    <row r="911" spans="1:4" ht="15" thickBot="1">
      <c r="A911" s="97">
        <v>40415</v>
      </c>
      <c r="B911" s="98">
        <v>1.1786000000000001</v>
      </c>
      <c r="C911" s="98">
        <v>2.1316000000000002</v>
      </c>
      <c r="D911" s="60">
        <f>IF(C911&lt;MAX($C$3:C911),C911/MAX($C$3:C911)-1,0)</f>
        <v>-8.1365281847957105E-2</v>
      </c>
    </row>
    <row r="912" spans="1:4" ht="15" thickBot="1">
      <c r="A912" s="97">
        <v>40416</v>
      </c>
      <c r="B912" s="98">
        <v>1.1891</v>
      </c>
      <c r="C912" s="98">
        <v>2.1421000000000001</v>
      </c>
      <c r="D912" s="60">
        <f>IF(C912&lt;MAX($C$3:C912),C912/MAX($C$3:C912)-1,0)</f>
        <v>-7.6840199965523048E-2</v>
      </c>
    </row>
    <row r="913" spans="1:4" ht="15" thickBot="1">
      <c r="A913" s="97">
        <v>40417</v>
      </c>
      <c r="B913" s="98">
        <v>1.2003999999999999</v>
      </c>
      <c r="C913" s="98">
        <v>2.1534</v>
      </c>
      <c r="D913" s="60">
        <f>IF(C913&lt;MAX($C$3:C913),C913/MAX($C$3:C913)-1,0)</f>
        <v>-7.1970349939665557E-2</v>
      </c>
    </row>
    <row r="914" spans="1:4" ht="15" thickBot="1">
      <c r="A914" s="101">
        <v>40420</v>
      </c>
      <c r="B914" s="98">
        <v>1.2343</v>
      </c>
      <c r="C914" s="98">
        <v>2.1873</v>
      </c>
      <c r="D914" s="60">
        <f>IF(C914&lt;MAX($C$3:C914),C914/MAX($C$3:C914)-1,0)</f>
        <v>-5.7360799862092637E-2</v>
      </c>
    </row>
    <row r="915" spans="1:4" ht="15" thickBot="1">
      <c r="A915" s="97">
        <v>40421</v>
      </c>
      <c r="B915" s="98">
        <v>1.2417</v>
      </c>
      <c r="C915" s="98">
        <v>2.1947000000000001</v>
      </c>
      <c r="D915" s="60">
        <f>IF(C915&lt;MAX($C$3:C915),C915/MAX($C$3:C915)-1,0)</f>
        <v>-5.4171694535424808E-2</v>
      </c>
    </row>
    <row r="916" spans="1:4" ht="15" thickBot="1">
      <c r="A916" s="97">
        <v>40422</v>
      </c>
      <c r="B916" s="98">
        <v>1.228</v>
      </c>
      <c r="C916" s="98">
        <v>2.181</v>
      </c>
      <c r="D916" s="60">
        <f>IF(C916&lt;MAX($C$3:C916),C916/MAX($C$3:C916)-1,0)</f>
        <v>-6.0075848991553049E-2</v>
      </c>
    </row>
    <row r="917" spans="1:4" ht="15" thickBot="1">
      <c r="A917" s="97">
        <v>40423</v>
      </c>
      <c r="B917" s="98">
        <v>1.2485999999999999</v>
      </c>
      <c r="C917" s="98">
        <v>2.2016</v>
      </c>
      <c r="D917" s="60">
        <f>IF(C917&lt;MAX($C$3:C917),C917/MAX($C$3:C917)-1,0)</f>
        <v>-5.1198069298396764E-2</v>
      </c>
    </row>
    <row r="918" spans="1:4" ht="15" thickBot="1">
      <c r="A918" s="97">
        <v>40424</v>
      </c>
      <c r="B918" s="98">
        <v>1.2544</v>
      </c>
      <c r="C918" s="98">
        <v>2.2073999999999998</v>
      </c>
      <c r="D918" s="60">
        <f>IF(C918&lt;MAX($C$3:C918),C918/MAX($C$3:C918)-1,0)</f>
        <v>-4.8698500258576138E-2</v>
      </c>
    </row>
    <row r="919" spans="1:4" ht="15" thickBot="1">
      <c r="A919" s="97">
        <v>40427</v>
      </c>
      <c r="B919" s="98">
        <v>1.2474000000000001</v>
      </c>
      <c r="C919" s="98">
        <v>2.2004000000000001</v>
      </c>
      <c r="D919" s="60">
        <f>IF(C919&lt;MAX($C$3:C919),C919/MAX($C$3:C919)-1,0)</f>
        <v>-5.1715221513532028E-2</v>
      </c>
    </row>
    <row r="920" spans="1:4" ht="15" thickBot="1">
      <c r="A920" s="97">
        <v>40428</v>
      </c>
      <c r="B920" s="98">
        <v>1.2494000000000001</v>
      </c>
      <c r="C920" s="98">
        <v>2.2023999999999999</v>
      </c>
      <c r="D920" s="60">
        <f>IF(C920&lt;MAX($C$3:C920),C920/MAX($C$3:C920)-1,0)</f>
        <v>-5.0853301154973218E-2</v>
      </c>
    </row>
    <row r="921" spans="1:4" ht="15" thickBot="1">
      <c r="A921" s="97">
        <v>40429</v>
      </c>
      <c r="B921" s="98">
        <v>1.2636000000000001</v>
      </c>
      <c r="C921" s="98">
        <v>2.2166000000000001</v>
      </c>
      <c r="D921" s="60">
        <f>IF(C921&lt;MAX($C$3:C921),C921/MAX($C$3:C921)-1,0)</f>
        <v>-4.4733666609205192E-2</v>
      </c>
    </row>
    <row r="922" spans="1:4" ht="15" thickBot="1">
      <c r="A922" s="97">
        <v>40430</v>
      </c>
      <c r="B922" s="98">
        <v>1.2534000000000001</v>
      </c>
      <c r="C922" s="98">
        <v>2.2063999999999999</v>
      </c>
      <c r="D922" s="60">
        <f>IF(C922&lt;MAX($C$3:C922),C922/MAX($C$3:C922)-1,0)</f>
        <v>-4.9129460437855488E-2</v>
      </c>
    </row>
    <row r="923" spans="1:4" ht="15" thickBot="1">
      <c r="A923" s="97">
        <v>40431</v>
      </c>
      <c r="B923" s="98">
        <v>1.2670999999999999</v>
      </c>
      <c r="C923" s="98">
        <v>2.2201</v>
      </c>
      <c r="D923" s="60">
        <f>IF(C923&lt;MAX($C$3:C923),C923/MAX($C$3:C923)-1,0)</f>
        <v>-4.3225305981727247E-2</v>
      </c>
    </row>
    <row r="924" spans="1:4" ht="15" thickBot="1">
      <c r="A924" s="97">
        <v>40434</v>
      </c>
      <c r="B924" s="98">
        <v>1.2891999999999999</v>
      </c>
      <c r="C924" s="98">
        <v>2.2422</v>
      </c>
      <c r="D924" s="60">
        <f>IF(C924&lt;MAX($C$3:C924),C924/MAX($C$3:C924)-1,0)</f>
        <v>-3.3701086019651716E-2</v>
      </c>
    </row>
    <row r="925" spans="1:4" ht="15" thickBot="1">
      <c r="A925" s="97">
        <v>40435</v>
      </c>
      <c r="B925" s="98">
        <v>1.2959000000000001</v>
      </c>
      <c r="C925" s="98">
        <v>2.2488999999999999</v>
      </c>
      <c r="D925" s="60">
        <f>IF(C925&lt;MAX($C$3:C925),C925/MAX($C$3:C925)-1,0)</f>
        <v>-3.0813652818479476E-2</v>
      </c>
    </row>
    <row r="926" spans="1:4" ht="15" thickBot="1">
      <c r="A926" s="97">
        <v>40436</v>
      </c>
      <c r="B926" s="98">
        <v>1.2802</v>
      </c>
      <c r="C926" s="98">
        <v>2.2332000000000001</v>
      </c>
      <c r="D926" s="60">
        <f>IF(C926&lt;MAX($C$3:C926),C926/MAX($C$3:C926)-1,0)</f>
        <v>-3.7579727633166526E-2</v>
      </c>
    </row>
    <row r="927" spans="1:4" ht="15" thickBot="1">
      <c r="A927" s="97">
        <v>40437</v>
      </c>
      <c r="B927" s="98">
        <v>1.2589999999999999</v>
      </c>
      <c r="C927" s="98">
        <v>2.2120000000000002</v>
      </c>
      <c r="D927" s="60">
        <f>IF(C927&lt;MAX($C$3:C927),C927/MAX($C$3:C927)-1,0)</f>
        <v>-4.6716083433890554E-2</v>
      </c>
    </row>
    <row r="928" spans="1:4" ht="15" thickBot="1">
      <c r="A928" s="97">
        <v>40438</v>
      </c>
      <c r="B928" s="98">
        <v>1.2658</v>
      </c>
      <c r="C928" s="98">
        <v>2.2187999999999999</v>
      </c>
      <c r="D928" s="60">
        <f>IF(C928&lt;MAX($C$3:C928),C928/MAX($C$3:C928)-1,0)</f>
        <v>-4.3785554214790467E-2</v>
      </c>
    </row>
    <row r="929" spans="1:4" ht="15" thickBot="1">
      <c r="A929" s="97">
        <v>40441</v>
      </c>
      <c r="B929" s="98">
        <v>1.2611000000000001</v>
      </c>
      <c r="C929" s="98">
        <v>2.2141000000000002</v>
      </c>
      <c r="D929" s="60">
        <f>IF(C929&lt;MAX($C$3:C929),C929/MAX($C$3:C929)-1,0)</f>
        <v>-4.5811067057403787E-2</v>
      </c>
    </row>
    <row r="930" spans="1:4" ht="15" thickBot="1">
      <c r="A930" s="97">
        <v>40442</v>
      </c>
      <c r="B930" s="98">
        <v>1.2616000000000001</v>
      </c>
      <c r="C930" s="98">
        <v>2.2145999999999999</v>
      </c>
      <c r="D930" s="60">
        <f>IF(C930&lt;MAX($C$3:C930),C930/MAX($C$3:C930)-1,0)</f>
        <v>-4.5595586967764112E-2</v>
      </c>
    </row>
    <row r="931" spans="1:4" ht="15" thickBot="1">
      <c r="A931" s="97">
        <v>40448</v>
      </c>
      <c r="B931" s="98">
        <v>1.288</v>
      </c>
      <c r="C931" s="98">
        <v>2.2410000000000001</v>
      </c>
      <c r="D931" s="60">
        <f>IF(C931&lt;MAX($C$3:C931),C931/MAX($C$3:C931)-1,0)</f>
        <v>-3.421823823478698E-2</v>
      </c>
    </row>
    <row r="932" spans="1:4" ht="15" thickBot="1">
      <c r="A932" s="97">
        <v>40449</v>
      </c>
      <c r="B932" s="98">
        <v>1.2870999999999999</v>
      </c>
      <c r="C932" s="98">
        <v>2.2401</v>
      </c>
      <c r="D932" s="60">
        <f>IF(C932&lt;MAX($C$3:C932),C932/MAX($C$3:C932)-1,0)</f>
        <v>-3.4606102396138483E-2</v>
      </c>
    </row>
    <row r="933" spans="1:4" ht="15" thickBot="1">
      <c r="A933" s="97">
        <v>40450</v>
      </c>
      <c r="B933" s="98">
        <v>1.2725</v>
      </c>
      <c r="C933" s="98">
        <v>2.2254999999999998</v>
      </c>
      <c r="D933" s="60">
        <f>IF(C933&lt;MAX($C$3:C933),C933/MAX($C$3:C933)-1,0)</f>
        <v>-4.0898121013618338E-2</v>
      </c>
    </row>
    <row r="934" spans="1:4" ht="15" thickBot="1">
      <c r="A934" s="101">
        <v>40451</v>
      </c>
      <c r="B934" s="98">
        <v>1.2835000000000001</v>
      </c>
      <c r="C934" s="98">
        <v>2.2364999999999999</v>
      </c>
      <c r="D934" s="60">
        <f>IF(C934&lt;MAX($C$3:C934),C934/MAX($C$3:C934)-1,0)</f>
        <v>-3.6157559041544496E-2</v>
      </c>
    </row>
    <row r="935" spans="1:4" ht="15" thickBot="1">
      <c r="A935" s="97">
        <v>40459</v>
      </c>
      <c r="B935" s="98">
        <v>1.3022</v>
      </c>
      <c r="C935" s="98">
        <v>2.2551999999999999</v>
      </c>
      <c r="D935" s="60">
        <f>IF(C935&lt;MAX($C$3:C935),C935/MAX($C$3:C935)-1,0)</f>
        <v>-2.8098603689019064E-2</v>
      </c>
    </row>
    <row r="936" spans="1:4" ht="15" thickBot="1">
      <c r="A936" s="97">
        <v>40462</v>
      </c>
      <c r="B936" s="98">
        <v>1.2839</v>
      </c>
      <c r="C936" s="98">
        <v>2.2368999999999999</v>
      </c>
      <c r="D936" s="60">
        <f>IF(C936&lt;MAX($C$3:C936),C936/MAX($C$3:C936)-1,0)</f>
        <v>-3.5985174969832778E-2</v>
      </c>
    </row>
    <row r="937" spans="1:4" ht="15" thickBot="1">
      <c r="A937" s="97">
        <v>40463</v>
      </c>
      <c r="B937" s="98">
        <v>1.2802</v>
      </c>
      <c r="C937" s="98">
        <v>2.2332000000000001</v>
      </c>
      <c r="D937" s="60">
        <f>IF(C937&lt;MAX($C$3:C937),C937/MAX($C$3:C937)-1,0)</f>
        <v>-3.7579727633166526E-2</v>
      </c>
    </row>
    <row r="938" spans="1:4" ht="15" thickBot="1">
      <c r="A938" s="97">
        <v>40464</v>
      </c>
      <c r="B938" s="98">
        <v>1.2882</v>
      </c>
      <c r="C938" s="98">
        <v>2.2412000000000001</v>
      </c>
      <c r="D938" s="60">
        <f>IF(C938&lt;MAX($C$3:C938),C938/MAX($C$3:C938)-1,0)</f>
        <v>-3.4132046198931065E-2</v>
      </c>
    </row>
    <row r="939" spans="1:4" ht="15" thickBot="1">
      <c r="A939" s="97">
        <v>40465</v>
      </c>
      <c r="B939" s="98">
        <v>1.2579</v>
      </c>
      <c r="C939" s="98">
        <v>2.2109000000000001</v>
      </c>
      <c r="D939" s="60">
        <f>IF(C939&lt;MAX($C$3:C939),C939/MAX($C$3:C939)-1,0)</f>
        <v>-4.7190139631097971E-2</v>
      </c>
    </row>
    <row r="940" spans="1:4" ht="15" thickBot="1">
      <c r="A940" s="97">
        <v>40466</v>
      </c>
      <c r="B940" s="98">
        <v>1.2586999999999999</v>
      </c>
      <c r="C940" s="98">
        <v>2.2117</v>
      </c>
      <c r="D940" s="60">
        <f>IF(C940&lt;MAX($C$3:C940),C940/MAX($C$3:C940)-1,0)</f>
        <v>-4.6845371487674425E-2</v>
      </c>
    </row>
    <row r="941" spans="1:4" ht="15" thickBot="1">
      <c r="A941" s="97">
        <v>40469</v>
      </c>
      <c r="B941" s="98">
        <v>1.2352000000000001</v>
      </c>
      <c r="C941" s="98">
        <v>2.1882000000000001</v>
      </c>
      <c r="D941" s="60">
        <f>IF(C941&lt;MAX($C$3:C941),C941/MAX($C$3:C941)-1,0)</f>
        <v>-5.6972935700741134E-2</v>
      </c>
    </row>
    <row r="942" spans="1:4" ht="15" thickBot="1">
      <c r="A942" s="97">
        <v>40470</v>
      </c>
      <c r="B942" s="98">
        <v>1.2801</v>
      </c>
      <c r="C942" s="98">
        <v>2.2330999999999999</v>
      </c>
      <c r="D942" s="60">
        <f>IF(C942&lt;MAX($C$3:C942),C942/MAX($C$3:C942)-1,0)</f>
        <v>-3.7622823651094595E-2</v>
      </c>
    </row>
    <row r="943" spans="1:4" ht="15" thickBot="1">
      <c r="A943" s="97">
        <v>40471</v>
      </c>
      <c r="B943" s="98">
        <v>1.3038000000000001</v>
      </c>
      <c r="C943" s="98">
        <v>2.2568000000000001</v>
      </c>
      <c r="D943" s="60">
        <f>IF(C943&lt;MAX($C$3:C943),C943/MAX($C$3:C943)-1,0)</f>
        <v>-2.7409067402171861E-2</v>
      </c>
    </row>
    <row r="944" spans="1:4" ht="15" thickBot="1">
      <c r="A944" s="97">
        <v>40472</v>
      </c>
      <c r="B944" s="98">
        <v>1.3011999999999999</v>
      </c>
      <c r="C944" s="98">
        <v>2.2542</v>
      </c>
      <c r="D944" s="60">
        <f>IF(C944&lt;MAX($C$3:C944),C944/MAX($C$3:C944)-1,0)</f>
        <v>-2.8529563868298524E-2</v>
      </c>
    </row>
    <row r="945" spans="1:4" ht="15" thickBot="1">
      <c r="A945" s="97">
        <v>40473</v>
      </c>
      <c r="B945" s="98">
        <v>1.3128</v>
      </c>
      <c r="C945" s="98">
        <v>2.2658</v>
      </c>
      <c r="D945" s="60">
        <f>IF(C945&lt;MAX($C$3:C945),C945/MAX($C$3:C945)-1,0)</f>
        <v>-2.353042578865705E-2</v>
      </c>
    </row>
    <row r="946" spans="1:4" ht="15" thickBot="1">
      <c r="A946" s="97">
        <v>40476</v>
      </c>
      <c r="B946" s="98">
        <v>1.3479000000000001</v>
      </c>
      <c r="C946" s="98">
        <v>2.3008999999999999</v>
      </c>
      <c r="D946" s="60">
        <f>IF(C946&lt;MAX($C$3:C946),C946/MAX($C$3:C946)-1,0)</f>
        <v>-8.4037234959488671E-3</v>
      </c>
    </row>
    <row r="947" spans="1:4" ht="15" thickBot="1">
      <c r="A947" s="97">
        <v>40477</v>
      </c>
      <c r="B947" s="98">
        <v>1.3389</v>
      </c>
      <c r="C947" s="98">
        <v>2.2919</v>
      </c>
      <c r="D947" s="60">
        <f>IF(C947&lt;MAX($C$3:C947),C947/MAX($C$3:C947)-1,0)</f>
        <v>-1.2282365109463789E-2</v>
      </c>
    </row>
    <row r="948" spans="1:4" ht="15" thickBot="1">
      <c r="A948" s="97">
        <v>40478</v>
      </c>
      <c r="B948" s="98">
        <v>1.3184</v>
      </c>
      <c r="C948" s="98">
        <v>2.2713999999999999</v>
      </c>
      <c r="D948" s="60">
        <f>IF(C948&lt;MAX($C$3:C948),C948/MAX($C$3:C948)-1,0)</f>
        <v>-2.1117048784692227E-2</v>
      </c>
    </row>
    <row r="949" spans="1:4" ht="15" thickBot="1">
      <c r="A949" s="97">
        <v>40479</v>
      </c>
      <c r="B949" s="98">
        <v>1.3192999999999999</v>
      </c>
      <c r="C949" s="98">
        <v>2.2723</v>
      </c>
      <c r="D949" s="60">
        <f>IF(C949&lt;MAX($C$3:C949),C949/MAX($C$3:C949)-1,0)</f>
        <v>-2.0729184623340724E-2</v>
      </c>
    </row>
    <row r="950" spans="1:4" ht="15" thickBot="1">
      <c r="A950" s="97">
        <v>40480</v>
      </c>
      <c r="B950" s="98">
        <v>1.3339000000000001</v>
      </c>
      <c r="C950" s="98">
        <v>2.2869000000000002</v>
      </c>
      <c r="D950" s="60">
        <f>IF(C950&lt;MAX($C$3:C950),C950/MAX($C$3:C950)-1,0)</f>
        <v>-1.4437166005860869E-2</v>
      </c>
    </row>
    <row r="951" spans="1:4" ht="15" thickBot="1">
      <c r="A951" s="97">
        <v>40483</v>
      </c>
      <c r="B951" s="98">
        <v>1.3667</v>
      </c>
      <c r="C951" s="98">
        <v>2.3197000000000001</v>
      </c>
      <c r="D951" s="60">
        <f>IF(C951&lt;MAX($C$3:C951),C951/MAX($C$3:C951)-1,0)</f>
        <v>-3.0167212549547795E-4</v>
      </c>
    </row>
    <row r="952" spans="1:4" ht="15" thickBot="1">
      <c r="A952" s="97">
        <v>40484</v>
      </c>
      <c r="B952" s="98">
        <v>1.3489</v>
      </c>
      <c r="C952" s="98">
        <v>2.3018999999999998</v>
      </c>
      <c r="D952" s="60">
        <f>IF(C952&lt;MAX($C$3:C952),C952/MAX($C$3:C952)-1,0)</f>
        <v>-7.9727633166695178E-3</v>
      </c>
    </row>
    <row r="953" spans="1:4" ht="15" thickBot="1">
      <c r="A953" s="97">
        <v>40485</v>
      </c>
      <c r="B953" s="98">
        <v>1.3321000000000001</v>
      </c>
      <c r="C953" s="98">
        <v>2.2850999999999999</v>
      </c>
      <c r="D953" s="60">
        <f>IF(C953&lt;MAX($C$3:C953),C953/MAX($C$3:C953)-1,0)</f>
        <v>-1.5212894328563986E-2</v>
      </c>
    </row>
    <row r="954" spans="1:4" ht="15" thickBot="1">
      <c r="A954" s="101">
        <v>40486</v>
      </c>
      <c r="B954" s="98">
        <v>1.357</v>
      </c>
      <c r="C954" s="98">
        <v>2.31</v>
      </c>
      <c r="D954" s="60">
        <f>IF(C954&lt;MAX($C$3:C954),C954/MAX($C$3:C954)-1,0)</f>
        <v>-4.4819858645059885E-3</v>
      </c>
    </row>
    <row r="955" spans="1:4" ht="15" thickBot="1">
      <c r="A955" s="97">
        <v>40487</v>
      </c>
      <c r="B955" s="98">
        <v>1.3751</v>
      </c>
      <c r="C955" s="98">
        <v>2.3281000000000001</v>
      </c>
      <c r="D955" s="60">
        <f>IF(C955&lt;MAX($C$3:C955),C955/MAX($C$3:C955)-1,0)</f>
        <v>0</v>
      </c>
    </row>
    <row r="956" spans="1:4" ht="15" thickBot="1">
      <c r="A956" s="97">
        <v>40490</v>
      </c>
      <c r="B956" s="98">
        <v>1.4024000000000001</v>
      </c>
      <c r="C956" s="98">
        <v>2.3553999999999999</v>
      </c>
      <c r="D956" s="70">
        <f>IF(C956&lt;MAX($C$3:C956),C956/MAX($C$3:C956)-1,0)</f>
        <v>0</v>
      </c>
    </row>
    <row r="957" spans="1:4" ht="15" thickBot="1">
      <c r="A957" s="97">
        <v>40491</v>
      </c>
      <c r="B957" s="98">
        <v>1.4027000000000001</v>
      </c>
      <c r="C957" s="98">
        <v>2.3557000000000001</v>
      </c>
      <c r="D957" s="70">
        <f>IF(C957&lt;MAX($C$3:C957),C957/MAX($C$3:C957)-1,0)</f>
        <v>0</v>
      </c>
    </row>
    <row r="958" spans="1:4" ht="15" thickBot="1">
      <c r="A958" s="97">
        <v>40492</v>
      </c>
      <c r="B958" s="98">
        <v>1.4172</v>
      </c>
      <c r="C958" s="98">
        <v>2.3702000000000001</v>
      </c>
      <c r="D958" s="70">
        <f>IF(C958&lt;MAX($C$3:C958),C958/MAX($C$3:C958)-1,0)</f>
        <v>0</v>
      </c>
    </row>
    <row r="959" spans="1:4" ht="15" thickBot="1">
      <c r="A959" s="97">
        <v>40493</v>
      </c>
      <c r="B959" s="98">
        <v>1.4146000000000001</v>
      </c>
      <c r="C959" s="98">
        <v>2.3675999999999999</v>
      </c>
      <c r="D959" s="70">
        <f>IF(C959&lt;MAX($C$3:C959),C959/MAX($C$3:C959)-1,0)</f>
        <v>-1.0969538435575688E-3</v>
      </c>
    </row>
    <row r="960" spans="1:4" ht="15" thickBot="1">
      <c r="A960" s="97">
        <v>40494</v>
      </c>
      <c r="B960" s="98">
        <v>1.3573999999999999</v>
      </c>
      <c r="C960" s="98">
        <v>2.3104</v>
      </c>
      <c r="D960" s="70">
        <f>IF(C960&lt;MAX($C$3:C960),C960/MAX($C$3:C960)-1,0)</f>
        <v>-2.5229938401822638E-2</v>
      </c>
    </row>
    <row r="961" spans="1:4" ht="15" thickBot="1">
      <c r="A961" s="97">
        <v>40497</v>
      </c>
      <c r="B961" s="98">
        <v>1.4055</v>
      </c>
      <c r="C961" s="98">
        <v>2.3584999999999998</v>
      </c>
      <c r="D961" s="70">
        <f>IF(C961&lt;MAX($C$3:C961),C961/MAX($C$3:C961)-1,0)</f>
        <v>-4.9362922960088929E-3</v>
      </c>
    </row>
    <row r="962" spans="1:4" ht="15" thickBot="1">
      <c r="A962" s="97">
        <v>40498</v>
      </c>
      <c r="B962" s="98">
        <v>1.3751</v>
      </c>
      <c r="C962" s="98">
        <v>2.3281000000000001</v>
      </c>
      <c r="D962" s="70">
        <f>IF(C962&lt;MAX($C$3:C962),C962/MAX($C$3:C962)-1,0)</f>
        <v>-1.7762214159142697E-2</v>
      </c>
    </row>
    <row r="963" spans="1:4" ht="15" thickBot="1">
      <c r="A963" s="97">
        <v>40499</v>
      </c>
      <c r="B963" s="98">
        <v>1.3254999999999999</v>
      </c>
      <c r="C963" s="98">
        <v>2.2785000000000002</v>
      </c>
      <c r="D963" s="70">
        <f>IF(C963&lt;MAX($C$3:C963),C963/MAX($C$3:C963)-1,0)</f>
        <v>-3.8688718251624343E-2</v>
      </c>
    </row>
    <row r="964" spans="1:4" ht="15" thickBot="1">
      <c r="A964" s="97">
        <v>40500</v>
      </c>
      <c r="B964" s="98">
        <v>1.3435999999999999</v>
      </c>
      <c r="C964" s="98">
        <v>2.2966000000000002</v>
      </c>
      <c r="D964" s="70">
        <f>IF(C964&lt;MAX($C$3:C964),C964/MAX($C$3:C964)-1,0)</f>
        <v>-3.1052231879166281E-2</v>
      </c>
    </row>
    <row r="965" spans="1:4" ht="15" thickBot="1">
      <c r="A965" s="97">
        <v>40501</v>
      </c>
      <c r="B965" s="98">
        <v>1.3815999999999999</v>
      </c>
      <c r="C965" s="98">
        <v>2.3346</v>
      </c>
      <c r="D965" s="70">
        <f>IF(C965&lt;MAX($C$3:C965),C965/MAX($C$3:C965)-1,0)</f>
        <v>-1.5019829550248942E-2</v>
      </c>
    </row>
    <row r="966" spans="1:4" ht="15" thickBot="1">
      <c r="A966" s="97">
        <v>40504</v>
      </c>
      <c r="B966" s="98">
        <v>1.3987000000000001</v>
      </c>
      <c r="C966" s="98">
        <v>2.3517000000000001</v>
      </c>
      <c r="D966" s="70">
        <f>IF(C966&lt;MAX($C$3:C966),C966/MAX($C$3:C966)-1,0)</f>
        <v>-7.8052485022360729E-3</v>
      </c>
    </row>
    <row r="967" spans="1:4" ht="15" thickBot="1">
      <c r="A967" s="97">
        <v>40505</v>
      </c>
      <c r="B967" s="98">
        <v>1.3911</v>
      </c>
      <c r="C967" s="98">
        <v>2.3441000000000001</v>
      </c>
      <c r="D967" s="70">
        <f>IF(C967&lt;MAX($C$3:C967),C967/MAX($C$3:C967)-1,0)</f>
        <v>-1.1011728968019607E-2</v>
      </c>
    </row>
    <row r="968" spans="1:4" ht="15" thickBot="1">
      <c r="A968" s="97">
        <v>40506</v>
      </c>
      <c r="B968" s="98">
        <v>1.4174</v>
      </c>
      <c r="C968" s="98">
        <v>2.3704000000000001</v>
      </c>
      <c r="D968" s="70">
        <f>IF(C968&lt;MAX($C$3:C968),C968/MAX($C$3:C968)-1,0)</f>
        <v>0</v>
      </c>
    </row>
    <row r="969" spans="1:4" ht="15" thickBot="1">
      <c r="A969" s="97">
        <v>40507</v>
      </c>
      <c r="B969" s="98">
        <v>1.4172</v>
      </c>
      <c r="C969" s="98">
        <v>2.3702000000000001</v>
      </c>
      <c r="D969" s="3">
        <f>IF(C969&lt;MAX($C$3:C969),C969/MAX($C$3:C969)-1,0)</f>
        <v>-8.4373945325677546E-5</v>
      </c>
    </row>
    <row r="970" spans="1:4" ht="15" thickBot="1">
      <c r="A970" s="97">
        <v>40508</v>
      </c>
      <c r="B970" s="98">
        <v>1.4097999999999999</v>
      </c>
      <c r="C970" s="98">
        <v>2.3628</v>
      </c>
      <c r="D970" s="3">
        <f>IF(C970&lt;MAX($C$3:C970),C970/MAX($C$3:C970)-1,0)</f>
        <v>-3.2062099223759688E-3</v>
      </c>
    </row>
    <row r="971" spans="1:4" ht="15" thickBot="1">
      <c r="A971" s="97">
        <v>40511</v>
      </c>
      <c r="B971" s="98">
        <v>1.4169</v>
      </c>
      <c r="C971" s="98">
        <v>2.3698999999999999</v>
      </c>
      <c r="D971" s="3">
        <f>IF(C971&lt;MAX($C$3:C971),C971/MAX($C$3:C971)-1,0)</f>
        <v>-2.1093486331424938E-4</v>
      </c>
    </row>
    <row r="972" spans="1:4" ht="15" thickBot="1">
      <c r="A972" s="97">
        <v>40512</v>
      </c>
      <c r="B972" s="98">
        <v>1.3909</v>
      </c>
      <c r="C972" s="98">
        <v>2.3439000000000001</v>
      </c>
      <c r="D972" s="3">
        <f>IF(C972&lt;MAX($C$3:C972),C972/MAX($C$3:C972)-1,0)</f>
        <v>-1.1179547755652997E-2</v>
      </c>
    </row>
    <row r="973" spans="1:4" ht="15" thickBot="1">
      <c r="A973" s="97">
        <v>40513</v>
      </c>
      <c r="B973" s="98">
        <v>1.3878999999999999</v>
      </c>
      <c r="C973" s="98">
        <v>2.3409</v>
      </c>
      <c r="D973" s="3">
        <f>IF(C973&lt;MAX($C$3:C973),C973/MAX($C$3:C973)-1,0)</f>
        <v>-1.2445156935538382E-2</v>
      </c>
    </row>
    <row r="974" spans="1:4" ht="15" thickBot="1">
      <c r="A974" s="101">
        <v>40514</v>
      </c>
      <c r="B974" s="98">
        <v>1.387</v>
      </c>
      <c r="C974" s="98">
        <v>2.34</v>
      </c>
      <c r="D974" s="3">
        <f>IF(C974&lt;MAX($C$3:C974),C974/MAX($C$3:C974)-1,0)</f>
        <v>-1.2824839689503986E-2</v>
      </c>
    </row>
    <row r="975" spans="1:4" ht="15" thickBot="1">
      <c r="A975" s="97">
        <v>40515</v>
      </c>
      <c r="B975" s="98">
        <v>1.3781000000000001</v>
      </c>
      <c r="C975" s="98">
        <v>2.3311000000000002</v>
      </c>
      <c r="D975" s="3">
        <f>IF(C975&lt;MAX($C$3:C975),C975/MAX($C$3:C975)-1,0)</f>
        <v>-1.6579480256496693E-2</v>
      </c>
    </row>
    <row r="976" spans="1:4" ht="15" thickBot="1">
      <c r="A976" s="97">
        <v>40518</v>
      </c>
      <c r="B976" s="98">
        <v>1.3613</v>
      </c>
      <c r="C976" s="98">
        <v>2.3142999999999998</v>
      </c>
      <c r="D976" s="3">
        <f>IF(C976&lt;MAX($C$3:C976),C976/MAX($C$3:C976)-1,0)</f>
        <v>-2.3666891663854273E-2</v>
      </c>
    </row>
    <row r="977" spans="1:4" ht="15" thickBot="1">
      <c r="A977" s="97">
        <v>40519</v>
      </c>
      <c r="B977" s="98">
        <v>1.3849</v>
      </c>
      <c r="C977" s="98">
        <v>2.3378999999999999</v>
      </c>
      <c r="D977" s="3">
        <f>IF(C977&lt;MAX($C$3:C977),C977/MAX($C$3:C977)-1,0)</f>
        <v>-1.3710766115423656E-2</v>
      </c>
    </row>
    <row r="978" spans="1:4" ht="15" thickBot="1">
      <c r="A978" s="97">
        <v>40520</v>
      </c>
      <c r="B978" s="98">
        <v>1.3801000000000001</v>
      </c>
      <c r="C978" s="98">
        <v>2.3331</v>
      </c>
      <c r="D978" s="3">
        <f>IF(C978&lt;MAX($C$3:C978),C978/MAX($C$3:C978)-1,0)</f>
        <v>-1.5735740803240028E-2</v>
      </c>
    </row>
    <row r="979" spans="1:4" ht="15" thickBot="1">
      <c r="A979" s="97">
        <v>40521</v>
      </c>
      <c r="B979" s="98">
        <v>1.3585</v>
      </c>
      <c r="C979" s="98">
        <v>2.3115000000000001</v>
      </c>
      <c r="D979" s="3">
        <f>IF(C979&lt;MAX($C$3:C979),C979/MAX($C$3:C979)-1,0)</f>
        <v>-2.4848126898413758E-2</v>
      </c>
    </row>
    <row r="980" spans="1:4" ht="15" thickBot="1">
      <c r="A980" s="97">
        <v>40522</v>
      </c>
      <c r="B980" s="98">
        <v>1.3769</v>
      </c>
      <c r="C980" s="98">
        <v>2.3298999999999999</v>
      </c>
      <c r="D980" s="3">
        <f>IF(C980&lt;MAX($C$3:C980),C980/MAX($C$3:C980)-1,0)</f>
        <v>-1.708572392845098E-2</v>
      </c>
    </row>
    <row r="981" spans="1:4" ht="15" thickBot="1">
      <c r="A981" s="97">
        <v>40525</v>
      </c>
      <c r="B981" s="98">
        <v>1.4104000000000001</v>
      </c>
      <c r="C981" s="98">
        <v>2.3633999999999999</v>
      </c>
      <c r="D981" s="3">
        <f>IF(C981&lt;MAX($C$3:C981),C981/MAX($C$3:C981)-1,0)</f>
        <v>-2.9530880863989362E-3</v>
      </c>
    </row>
    <row r="982" spans="1:4" ht="15" thickBot="1">
      <c r="A982" s="97">
        <v>40526</v>
      </c>
      <c r="B982" s="98">
        <v>1.4164000000000001</v>
      </c>
      <c r="C982" s="98">
        <v>2.3694000000000002</v>
      </c>
      <c r="D982" s="3">
        <f>IF(C982&lt;MAX($C$3:C982),C982/MAX($C$3:C982)-1,0)</f>
        <v>-4.2186972662838773E-4</v>
      </c>
    </row>
    <row r="983" spans="1:4" ht="15" thickBot="1">
      <c r="A983" s="97">
        <v>40527</v>
      </c>
      <c r="B983" s="98">
        <v>1.4097</v>
      </c>
      <c r="C983" s="98">
        <v>2.3626999999999998</v>
      </c>
      <c r="D983" s="3">
        <f>IF(C983&lt;MAX($C$3:C983),C983/MAX($C$3:C983)-1,0)</f>
        <v>-3.2483968950389741E-3</v>
      </c>
    </row>
    <row r="984" spans="1:4" ht="15" thickBot="1">
      <c r="A984" s="97">
        <v>40528</v>
      </c>
      <c r="B984" s="98">
        <v>1.4084000000000001</v>
      </c>
      <c r="C984" s="98">
        <v>2.3614000000000002</v>
      </c>
      <c r="D984" s="3">
        <f>IF(C984&lt;MAX($C$3:C984),C984/MAX($C$3:C984)-1,0)</f>
        <v>-3.7968275396557116E-3</v>
      </c>
    </row>
    <row r="985" spans="1:4" ht="15" thickBot="1">
      <c r="A985" s="97">
        <v>40529</v>
      </c>
      <c r="B985" s="98">
        <v>1.4111</v>
      </c>
      <c r="C985" s="98">
        <v>2.3641000000000001</v>
      </c>
      <c r="D985" s="3">
        <f>IF(C985&lt;MAX($C$3:C985),C985/MAX($C$3:C985)-1,0)</f>
        <v>-2.6577792777590092E-3</v>
      </c>
    </row>
    <row r="986" spans="1:4" ht="15" thickBot="1">
      <c r="A986" s="97">
        <v>40532</v>
      </c>
      <c r="B986" s="98">
        <v>1.4001999999999999</v>
      </c>
      <c r="C986" s="98">
        <v>2.3532000000000002</v>
      </c>
      <c r="D986" s="3">
        <f>IF(C986&lt;MAX($C$3:C986),C986/MAX($C$3:C986)-1,0)</f>
        <v>-7.2561592980087131E-3</v>
      </c>
    </row>
    <row r="987" spans="1:4" ht="15" thickBot="1">
      <c r="A987" s="97">
        <v>40533</v>
      </c>
      <c r="B987" s="98">
        <v>1.4069</v>
      </c>
      <c r="C987" s="98">
        <v>2.3599000000000001</v>
      </c>
      <c r="D987" s="3">
        <f>IF(C987&lt;MAX($C$3:C987),C987/MAX($C$3:C987)-1,0)</f>
        <v>-4.4296321295983487E-3</v>
      </c>
    </row>
    <row r="988" spans="1:4" ht="15" thickBot="1">
      <c r="A988" s="97">
        <v>40534</v>
      </c>
      <c r="B988" s="98">
        <v>1.3971</v>
      </c>
      <c r="C988" s="98">
        <v>2.3500999999999999</v>
      </c>
      <c r="D988" s="3">
        <f>IF(C988&lt;MAX($C$3:C988),C988/MAX($C$3:C988)-1,0)</f>
        <v>-8.5639554505569926E-3</v>
      </c>
    </row>
    <row r="989" spans="1:4" ht="15" thickBot="1">
      <c r="A989" s="97">
        <v>40535</v>
      </c>
      <c r="B989" s="98">
        <v>1.3771</v>
      </c>
      <c r="C989" s="98">
        <v>2.3300999999999998</v>
      </c>
      <c r="D989" s="3">
        <f>IF(C989&lt;MAX($C$3:C989),C989/MAX($C$3:C989)-1,0)</f>
        <v>-1.7001349983125302E-2</v>
      </c>
    </row>
    <row r="990" spans="1:4" ht="15" thickBot="1">
      <c r="A990" s="97">
        <v>40536</v>
      </c>
      <c r="B990" s="98">
        <v>1.3584000000000001</v>
      </c>
      <c r="C990" s="98">
        <v>2.3113999999999999</v>
      </c>
      <c r="D990" s="3">
        <f>IF(C990&lt;MAX($C$3:C990),C990/MAX($C$3:C990)-1,0)</f>
        <v>-2.4890313871076652E-2</v>
      </c>
    </row>
    <row r="991" spans="1:4" ht="15" thickBot="1">
      <c r="A991" s="97">
        <v>40539</v>
      </c>
      <c r="B991" s="98">
        <v>1.3250999999999999</v>
      </c>
      <c r="C991" s="98">
        <v>2.2780999999999998</v>
      </c>
      <c r="D991" s="3">
        <f>IF(C991&lt;MAX($C$3:C991),C991/MAX($C$3:C991)-1,0)</f>
        <v>-3.8938575767803019E-2</v>
      </c>
    </row>
    <row r="992" spans="1:4" ht="15" thickBot="1">
      <c r="A992" s="97">
        <v>40540</v>
      </c>
      <c r="B992" s="98">
        <v>1.3050999999999999</v>
      </c>
      <c r="C992" s="98">
        <v>2.2581000000000002</v>
      </c>
      <c r="D992" s="3">
        <f>IF(C992&lt;MAX($C$3:C992),C992/MAX($C$3:C992)-1,0)</f>
        <v>-4.7375970300371217E-2</v>
      </c>
    </row>
    <row r="993" spans="1:4" ht="15" thickBot="1">
      <c r="A993" s="97">
        <v>40541</v>
      </c>
      <c r="B993" s="98">
        <v>1.3271999999999999</v>
      </c>
      <c r="C993" s="98">
        <v>2.2801999999999998</v>
      </c>
      <c r="D993" s="3">
        <f>IF(C993&lt;MAX($C$3:C993),C993/MAX($C$3:C993)-1,0)</f>
        <v>-3.8052649341883349E-2</v>
      </c>
    </row>
    <row r="994" spans="1:4" ht="15" thickBot="1">
      <c r="A994" s="101">
        <v>40542</v>
      </c>
      <c r="B994" s="98">
        <v>1.3317000000000001</v>
      </c>
      <c r="C994" s="98">
        <v>2.2847</v>
      </c>
      <c r="D994" s="3">
        <f>IF(C994&lt;MAX($C$3:C994),C994/MAX($C$3:C994)-1,0)</f>
        <v>-3.6154235572055438E-2</v>
      </c>
    </row>
    <row r="995" spans="1:4" ht="15" thickBot="1">
      <c r="A995" s="97">
        <v>40543</v>
      </c>
      <c r="B995" s="98">
        <v>1.3559000000000001</v>
      </c>
      <c r="C995" s="98">
        <v>2.3089</v>
      </c>
      <c r="D995" s="3">
        <f>IF(C995&lt;MAX($C$3:C995),C995/MAX($C$3:C995)-1,0)</f>
        <v>-2.5944988187647677E-2</v>
      </c>
    </row>
    <row r="996" spans="1:4" ht="15" thickBot="1">
      <c r="A996" s="97">
        <v>40547</v>
      </c>
      <c r="B996" s="98">
        <v>1.3694</v>
      </c>
      <c r="C996" s="98">
        <v>2.3224</v>
      </c>
      <c r="D996" s="3">
        <f>IF(C996&lt;MAX($C$3:C996),C996/MAX($C$3:C996)-1,0)</f>
        <v>-2.0249746878164054E-2</v>
      </c>
    </row>
    <row r="997" spans="1:4" ht="15" thickBot="1">
      <c r="A997" s="97">
        <v>40548</v>
      </c>
      <c r="B997" s="98">
        <v>1.3657999999999999</v>
      </c>
      <c r="C997" s="98">
        <v>2.3188</v>
      </c>
      <c r="D997" s="3">
        <f>IF(C997&lt;MAX($C$3:C997),C997/MAX($C$3:C997)-1,0)</f>
        <v>-2.1768477894026361E-2</v>
      </c>
    </row>
    <row r="998" spans="1:4" ht="15" thickBot="1">
      <c r="A998" s="97">
        <v>40549</v>
      </c>
      <c r="B998" s="98">
        <v>1.3528</v>
      </c>
      <c r="C998" s="98">
        <v>2.3058000000000001</v>
      </c>
      <c r="D998" s="3">
        <f>IF(C998&lt;MAX($C$3:C998),C998/MAX($C$3:C998)-1,0)</f>
        <v>-2.7252784340195735E-2</v>
      </c>
    </row>
    <row r="999" spans="1:4" ht="15" thickBot="1">
      <c r="A999" s="97">
        <v>40550</v>
      </c>
      <c r="B999" s="98">
        <v>1.3411</v>
      </c>
      <c r="C999" s="98">
        <v>2.2940999999999998</v>
      </c>
      <c r="D999" s="3">
        <f>IF(C999&lt;MAX($C$3:C999),C999/MAX($C$3:C999)-1,0)</f>
        <v>-3.2188660141748371E-2</v>
      </c>
    </row>
    <row r="1000" spans="1:4" ht="15" thickBot="1">
      <c r="A1000" s="97">
        <v>40553</v>
      </c>
      <c r="B1000" s="98">
        <v>1.3073999999999999</v>
      </c>
      <c r="C1000" s="98">
        <v>2.2604000000000002</v>
      </c>
      <c r="D1000" s="3">
        <f>IF(C1000&lt;MAX($C$3:C1000),C1000/MAX($C$3:C1000)-1,0)</f>
        <v>-4.640566992912587E-2</v>
      </c>
    </row>
    <row r="1001" spans="1:4" ht="15" thickBot="1">
      <c r="A1001" s="97">
        <v>40554</v>
      </c>
      <c r="B1001" s="98">
        <v>1.2986</v>
      </c>
      <c r="C1001" s="98">
        <v>2.2515999999999998</v>
      </c>
      <c r="D1001" s="3">
        <f>IF(C1001&lt;MAX($C$3:C1001),C1001/MAX($C$3:C1001)-1,0)</f>
        <v>-5.0118123523456015E-2</v>
      </c>
    </row>
    <row r="1002" spans="1:4" ht="15" thickBot="1">
      <c r="A1002" s="97">
        <v>40555</v>
      </c>
      <c r="B1002" s="98">
        <v>1.2972999999999999</v>
      </c>
      <c r="C1002" s="98">
        <v>2.2503000000000002</v>
      </c>
      <c r="D1002" s="3">
        <f>IF(C1002&lt;MAX($C$3:C1002),C1002/MAX($C$3:C1002)-1,0)</f>
        <v>-5.0666554168072864E-2</v>
      </c>
    </row>
    <row r="1003" spans="1:4" ht="15" thickBot="1">
      <c r="A1003" s="97">
        <v>40556</v>
      </c>
      <c r="B1003" s="98">
        <v>1.304</v>
      </c>
      <c r="C1003" s="98">
        <v>2.2570000000000001</v>
      </c>
      <c r="D1003" s="3">
        <f>IF(C1003&lt;MAX($C$3:C1003),C1003/MAX($C$3:C1003)-1,0)</f>
        <v>-4.7840026999662499E-2</v>
      </c>
    </row>
    <row r="1004" spans="1:4" ht="15" thickBot="1">
      <c r="A1004" s="97">
        <v>40557</v>
      </c>
      <c r="B1004" s="98">
        <v>1.2857000000000001</v>
      </c>
      <c r="C1004" s="98">
        <v>2.2387000000000001</v>
      </c>
      <c r="D1004" s="3">
        <f>IF(C1004&lt;MAX($C$3:C1004),C1004/MAX($C$3:C1004)-1,0)</f>
        <v>-5.5560242996962494E-2</v>
      </c>
    </row>
    <row r="1005" spans="1:4" ht="15" thickBot="1">
      <c r="A1005" s="97">
        <v>40560</v>
      </c>
      <c r="B1005" s="98">
        <v>1.2450000000000001</v>
      </c>
      <c r="C1005" s="98">
        <v>2.198</v>
      </c>
      <c r="D1005" s="3">
        <f>IF(C1005&lt;MAX($C$3:C1005),C1005/MAX($C$3:C1005)-1,0)</f>
        <v>-7.2730340870739152E-2</v>
      </c>
    </row>
    <row r="1006" spans="1:4" ht="15" thickBot="1">
      <c r="A1006" s="97">
        <v>40561</v>
      </c>
      <c r="B1006" s="98">
        <v>1.2537</v>
      </c>
      <c r="C1006" s="98">
        <v>2.2067000000000001</v>
      </c>
      <c r="D1006" s="3">
        <f>IF(C1006&lt;MAX($C$3:C1006),C1006/MAX($C$3:C1006)-1,0)</f>
        <v>-6.9060074249071901E-2</v>
      </c>
    </row>
    <row r="1007" spans="1:4" ht="15" thickBot="1">
      <c r="A1007" s="97">
        <v>40562</v>
      </c>
      <c r="B1007" s="98">
        <v>1.2755000000000001</v>
      </c>
      <c r="C1007" s="98">
        <v>2.2284999999999999</v>
      </c>
      <c r="D1007" s="3">
        <f>IF(C1007&lt;MAX($C$3:C1007),C1007/MAX($C$3:C1007)-1,0)</f>
        <v>-5.9863314208572493E-2</v>
      </c>
    </row>
    <row r="1008" spans="1:4" ht="15" thickBot="1">
      <c r="A1008" s="97">
        <v>40563</v>
      </c>
      <c r="B1008" s="98">
        <v>1.2455000000000001</v>
      </c>
      <c r="C1008" s="98">
        <v>2.1985000000000001</v>
      </c>
      <c r="D1008" s="3">
        <f>IF(C1008&lt;MAX($C$3:C1008),C1008/MAX($C$3:C1008)-1,0)</f>
        <v>-7.2519406007424903E-2</v>
      </c>
    </row>
    <row r="1009" spans="1:4" ht="15" thickBot="1">
      <c r="A1009" s="97">
        <v>40564</v>
      </c>
      <c r="B1009" s="98">
        <v>1.2461</v>
      </c>
      <c r="C1009" s="98">
        <v>2.1991000000000001</v>
      </c>
      <c r="D1009" s="3">
        <f>IF(C1009&lt;MAX($C$3:C1009),C1009/MAX($C$3:C1009)-1,0)</f>
        <v>-7.226628417144787E-2</v>
      </c>
    </row>
    <row r="1010" spans="1:4" ht="15" thickBot="1">
      <c r="A1010" s="97">
        <v>40567</v>
      </c>
      <c r="B1010" s="98">
        <v>1.2192000000000001</v>
      </c>
      <c r="C1010" s="98">
        <v>2.1722000000000001</v>
      </c>
      <c r="D1010" s="3">
        <f>IF(C1010&lt;MAX($C$3:C1010),C1010/MAX($C$3:C1010)-1,0)</f>
        <v>-8.3614579817752221E-2</v>
      </c>
    </row>
    <row r="1011" spans="1:4" ht="15" thickBot="1">
      <c r="A1011" s="97">
        <v>40568</v>
      </c>
      <c r="B1011" s="98">
        <v>1.2105999999999999</v>
      </c>
      <c r="C1011" s="98">
        <v>2.1636000000000002</v>
      </c>
      <c r="D1011" s="3">
        <f>IF(C1011&lt;MAX($C$3:C1011),C1011/MAX($C$3:C1011)-1,0)</f>
        <v>-8.7242659466756578E-2</v>
      </c>
    </row>
    <row r="1012" spans="1:4" ht="15" thickBot="1">
      <c r="A1012" s="97">
        <v>40569</v>
      </c>
      <c r="B1012" s="98">
        <v>1.2278</v>
      </c>
      <c r="C1012" s="98">
        <v>2.1808000000000001</v>
      </c>
      <c r="D1012" s="3">
        <f>IF(C1012&lt;MAX($C$3:C1012),C1012/MAX($C$3:C1012)-1,0)</f>
        <v>-7.9986500168747865E-2</v>
      </c>
    </row>
    <row r="1013" spans="1:4" ht="15" thickBot="1">
      <c r="A1013" s="97">
        <v>40570</v>
      </c>
      <c r="B1013" s="98">
        <v>1.2436</v>
      </c>
      <c r="C1013" s="98">
        <v>2.1966000000000001</v>
      </c>
      <c r="D1013" s="3">
        <f>IF(C1013&lt;MAX($C$3:C1013),C1013/MAX($C$3:C1013)-1,0)</f>
        <v>-7.3320958488018895E-2</v>
      </c>
    </row>
    <row r="1014" spans="1:4" ht="15" thickBot="1">
      <c r="A1014" s="101">
        <v>40571</v>
      </c>
      <c r="B1014" s="98">
        <v>1.2556</v>
      </c>
      <c r="C1014" s="98">
        <v>2.2086000000000001</v>
      </c>
      <c r="D1014" s="3">
        <f>IF(C1014&lt;MAX($C$3:C1014),C1014/MAX($C$3:C1014)-1,0)</f>
        <v>-6.8258521768477909E-2</v>
      </c>
    </row>
    <row r="1015" spans="1:4" ht="15" thickBot="1">
      <c r="A1015" s="97">
        <v>40574</v>
      </c>
      <c r="B1015" s="98">
        <v>1.2666999999999999</v>
      </c>
      <c r="C1015" s="98">
        <v>2.2197</v>
      </c>
      <c r="D1015" s="3">
        <f>IF(C1015&lt;MAX($C$3:C1015),C1015/MAX($C$3:C1015)-1,0)</f>
        <v>-6.3575767802902527E-2</v>
      </c>
    </row>
    <row r="1016" spans="1:4" ht="15" thickBot="1">
      <c r="A1016" s="97">
        <v>40575</v>
      </c>
      <c r="B1016" s="98">
        <v>1.2681</v>
      </c>
      <c r="C1016" s="98">
        <v>2.2210999999999999</v>
      </c>
      <c r="D1016" s="3">
        <f>IF(C1016&lt;MAX($C$3:C1016),C1016/MAX($C$3:C1016)-1,0)</f>
        <v>-6.2985150185622785E-2</v>
      </c>
    </row>
    <row r="1017" spans="1:4" ht="15" thickBot="1">
      <c r="A1017" s="97">
        <v>40583</v>
      </c>
      <c r="B1017" s="98">
        <v>1.2597</v>
      </c>
      <c r="C1017" s="98">
        <v>2.2126999999999999</v>
      </c>
      <c r="D1017" s="3">
        <f>IF(C1017&lt;MAX($C$3:C1017),C1017/MAX($C$3:C1017)-1,0)</f>
        <v>-6.6528855889301464E-2</v>
      </c>
    </row>
    <row r="1018" spans="1:4" ht="15" thickBot="1">
      <c r="A1018" s="97">
        <v>40584</v>
      </c>
      <c r="B1018" s="98">
        <v>1.2935000000000001</v>
      </c>
      <c r="C1018" s="98">
        <v>2.2465000000000002</v>
      </c>
      <c r="D1018" s="3">
        <f>IF(C1018&lt;MAX($C$3:C1018),C1018/MAX($C$3:C1018)-1,0)</f>
        <v>-5.2269659129260848E-2</v>
      </c>
    </row>
    <row r="1019" spans="1:4" ht="15" thickBot="1">
      <c r="A1019" s="97">
        <v>40585</v>
      </c>
      <c r="B1019" s="98">
        <v>1.3086</v>
      </c>
      <c r="C1019" s="98">
        <v>2.2616000000000001</v>
      </c>
      <c r="D1019" s="3">
        <f>IF(C1019&lt;MAX($C$3:C1019),C1019/MAX($C$3:C1019)-1,0)</f>
        <v>-4.5899426257171805E-2</v>
      </c>
    </row>
    <row r="1020" spans="1:4" ht="15" thickBot="1">
      <c r="A1020" s="97">
        <v>40588</v>
      </c>
      <c r="B1020" s="98">
        <v>1.3223</v>
      </c>
      <c r="C1020" s="98">
        <v>2.2753000000000001</v>
      </c>
      <c r="D1020" s="3">
        <f>IF(C1020&lt;MAX($C$3:C1020),C1020/MAX($C$3:C1020)-1,0)</f>
        <v>-4.0119811002362504E-2</v>
      </c>
    </row>
    <row r="1021" spans="1:4" ht="15" thickBot="1">
      <c r="A1021" s="97">
        <v>40589</v>
      </c>
      <c r="B1021" s="98">
        <v>1.3174999999999999</v>
      </c>
      <c r="C1021" s="98">
        <v>2.2705000000000002</v>
      </c>
      <c r="D1021" s="3">
        <f>IF(C1021&lt;MAX($C$3:C1021),C1021/MAX($C$3:C1021)-1,0)</f>
        <v>-4.2144785690178765E-2</v>
      </c>
    </row>
    <row r="1022" spans="1:4" ht="15" thickBot="1">
      <c r="A1022" s="97">
        <v>40590</v>
      </c>
      <c r="B1022" s="98">
        <v>1.3273999999999999</v>
      </c>
      <c r="C1022" s="98">
        <v>2.2804000000000002</v>
      </c>
      <c r="D1022" s="3">
        <f>IF(C1022&lt;MAX($C$3:C1022),C1022/MAX($C$3:C1022)-1,0)</f>
        <v>-3.7968275396557449E-2</v>
      </c>
    </row>
    <row r="1023" spans="1:4" ht="15" thickBot="1">
      <c r="A1023" s="97">
        <v>40591</v>
      </c>
      <c r="B1023" s="98">
        <v>1.3274999999999999</v>
      </c>
      <c r="C1023" s="98">
        <v>2.2805</v>
      </c>
      <c r="D1023" s="3">
        <f>IF(C1023&lt;MAX($C$3:C1023),C1023/MAX($C$3:C1023)-1,0)</f>
        <v>-3.7926088423894777E-2</v>
      </c>
    </row>
    <row r="1024" spans="1:4" ht="15" thickBot="1">
      <c r="A1024" s="97">
        <v>40592</v>
      </c>
      <c r="B1024" s="98">
        <v>1.3122</v>
      </c>
      <c r="C1024" s="98">
        <v>2.2652000000000001</v>
      </c>
      <c r="D1024" s="3">
        <f>IF(C1024&lt;MAX($C$3:C1024),C1024/MAX($C$3:C1024)-1,0)</f>
        <v>-4.4380695241309498E-2</v>
      </c>
    </row>
    <row r="1025" spans="1:4" ht="15" thickBot="1">
      <c r="A1025" s="97">
        <v>40595</v>
      </c>
      <c r="B1025" s="98">
        <v>1.3297000000000001</v>
      </c>
      <c r="C1025" s="98">
        <v>2.2827000000000002</v>
      </c>
      <c r="D1025" s="3">
        <f>IF(C1025&lt;MAX($C$3:C1025),C1025/MAX($C$3:C1025)-1,0)</f>
        <v>-3.6997975025312102E-2</v>
      </c>
    </row>
    <row r="1026" spans="1:4" ht="15" thickBot="1">
      <c r="A1026" s="97">
        <v>40596</v>
      </c>
      <c r="B1026" s="98">
        <v>1.304</v>
      </c>
      <c r="C1026" s="98">
        <v>2.2570000000000001</v>
      </c>
      <c r="D1026" s="3">
        <f>IF(C1026&lt;MAX($C$3:C1026),C1026/MAX($C$3:C1026)-1,0)</f>
        <v>-4.7840026999662499E-2</v>
      </c>
    </row>
    <row r="1027" spans="1:4" ht="15" thickBot="1">
      <c r="A1027" s="97">
        <v>40597</v>
      </c>
      <c r="B1027" s="98">
        <v>1.3123</v>
      </c>
      <c r="C1027" s="98">
        <v>2.2652999999999999</v>
      </c>
      <c r="D1027" s="3">
        <f>IF(C1027&lt;MAX($C$3:C1027),C1027/MAX($C$3:C1027)-1,0)</f>
        <v>-4.4338508268646715E-2</v>
      </c>
    </row>
    <row r="1028" spans="1:4" ht="15" thickBot="1">
      <c r="A1028" s="97">
        <v>40598</v>
      </c>
      <c r="B1028" s="98">
        <v>1.3125</v>
      </c>
      <c r="C1028" s="98">
        <v>2.2654999999999998</v>
      </c>
      <c r="D1028" s="3">
        <f>IF(C1028&lt;MAX($C$3:C1028),C1028/MAX($C$3:C1028)-1,0)</f>
        <v>-4.4254134323321037E-2</v>
      </c>
    </row>
    <row r="1029" spans="1:4" ht="15" thickBot="1">
      <c r="A1029" s="97">
        <v>40599</v>
      </c>
      <c r="B1029" s="98">
        <v>1.3118000000000001</v>
      </c>
      <c r="C1029" s="98">
        <v>2.2648000000000001</v>
      </c>
      <c r="D1029" s="3">
        <f>IF(C1029&lt;MAX($C$3:C1029),C1029/MAX($C$3:C1029)-1,0)</f>
        <v>-4.4549443131960853E-2</v>
      </c>
    </row>
    <row r="1030" spans="1:4" ht="15" thickBot="1">
      <c r="A1030" s="97">
        <v>40602</v>
      </c>
      <c r="B1030" s="98">
        <v>1.3274999999999999</v>
      </c>
      <c r="C1030" s="98">
        <v>2.2805</v>
      </c>
      <c r="D1030" s="3">
        <f>IF(C1030&lt;MAX($C$3:C1030),C1030/MAX($C$3:C1030)-1,0)</f>
        <v>-3.7926088423894777E-2</v>
      </c>
    </row>
    <row r="1031" spans="1:4" ht="15" thickBot="1">
      <c r="A1031" s="97">
        <v>40603</v>
      </c>
      <c r="B1031" s="98">
        <v>1.3346</v>
      </c>
      <c r="C1031" s="98">
        <v>2.2875999999999999</v>
      </c>
      <c r="D1031" s="3">
        <f>IF(C1031&lt;MAX($C$3:C1031),C1031/MAX($C$3:C1031)-1,0)</f>
        <v>-3.4930813364833058E-2</v>
      </c>
    </row>
    <row r="1032" spans="1:4" ht="15" thickBot="1">
      <c r="A1032" s="97">
        <v>40604</v>
      </c>
      <c r="B1032" s="98">
        <v>1.3288</v>
      </c>
      <c r="C1032" s="98">
        <v>2.2818000000000001</v>
      </c>
      <c r="D1032" s="3">
        <f>IF(C1032&lt;MAX($C$3:C1032),C1032/MAX($C$3:C1032)-1,0)</f>
        <v>-3.7377657779277818E-2</v>
      </c>
    </row>
    <row r="1033" spans="1:4" ht="15" thickBot="1">
      <c r="A1033" s="97">
        <v>40605</v>
      </c>
      <c r="B1033" s="98">
        <v>1.3090999999999999</v>
      </c>
      <c r="C1033" s="98">
        <v>2.2621000000000002</v>
      </c>
      <c r="D1033" s="3">
        <f>IF(C1033&lt;MAX($C$3:C1033),C1033/MAX($C$3:C1033)-1,0)</f>
        <v>-4.5688491393857555E-2</v>
      </c>
    </row>
    <row r="1034" spans="1:4" ht="15" thickBot="1">
      <c r="A1034" s="101">
        <v>40606</v>
      </c>
      <c r="B1034" s="98">
        <v>1.3191999999999999</v>
      </c>
      <c r="C1034" s="98">
        <v>2.2722000000000002</v>
      </c>
      <c r="D1034" s="3">
        <f>IF(C1034&lt;MAX($C$3:C1034),C1034/MAX($C$3:C1034)-1,0)</f>
        <v>-4.1427607154910451E-2</v>
      </c>
    </row>
    <row r="1035" spans="1:4" ht="15" thickBot="1">
      <c r="A1035" s="97">
        <v>40609</v>
      </c>
      <c r="B1035" s="98">
        <v>1.3312999999999999</v>
      </c>
      <c r="C1035" s="98">
        <v>2.2843</v>
      </c>
      <c r="D1035" s="3">
        <f>IF(C1035&lt;MAX($C$3:C1035),C1035/MAX($C$3:C1035)-1,0)</f>
        <v>-3.6322983462706793E-2</v>
      </c>
    </row>
    <row r="1036" spans="1:4" ht="15" thickBot="1">
      <c r="A1036" s="97">
        <v>40610</v>
      </c>
      <c r="B1036" s="98">
        <v>1.3315999999999999</v>
      </c>
      <c r="C1036" s="98">
        <v>2.2846000000000002</v>
      </c>
      <c r="D1036" s="3">
        <f>IF(C1036&lt;MAX($C$3:C1036),C1036/MAX($C$3:C1036)-1,0)</f>
        <v>-3.619642254471811E-2</v>
      </c>
    </row>
    <row r="1037" spans="1:4" ht="15" thickBot="1">
      <c r="A1037" s="97">
        <v>40611</v>
      </c>
      <c r="B1037" s="98">
        <v>1.3346</v>
      </c>
      <c r="C1037" s="98">
        <v>2.2875999999999999</v>
      </c>
      <c r="D1037" s="3">
        <f>IF(C1037&lt;MAX($C$3:C1037),C1037/MAX($C$3:C1037)-1,0)</f>
        <v>-3.4930813364833058E-2</v>
      </c>
    </row>
    <row r="1038" spans="1:4" ht="15" thickBot="1">
      <c r="A1038" s="97">
        <v>40612</v>
      </c>
      <c r="B1038" s="98">
        <v>1.3289</v>
      </c>
      <c r="C1038" s="98">
        <v>2.2818999999999998</v>
      </c>
      <c r="D1038" s="3">
        <f>IF(C1038&lt;MAX($C$3:C1038),C1038/MAX($C$3:C1038)-1,0)</f>
        <v>-3.7335470806615034E-2</v>
      </c>
    </row>
    <row r="1039" spans="1:4" ht="15" thickBot="1">
      <c r="A1039" s="97">
        <v>40613</v>
      </c>
      <c r="B1039" s="98">
        <v>1.3262</v>
      </c>
      <c r="C1039" s="98">
        <v>2.2791999999999999</v>
      </c>
      <c r="D1039" s="3">
        <f>IF(C1039&lt;MAX($C$3:C1039),C1039/MAX($C$3:C1039)-1,0)</f>
        <v>-3.8474519068511737E-2</v>
      </c>
    </row>
    <row r="1040" spans="1:4" ht="15" thickBot="1">
      <c r="A1040" s="97">
        <v>40616</v>
      </c>
      <c r="B1040" s="98">
        <v>1.3343</v>
      </c>
      <c r="C1040" s="98">
        <v>2.2873000000000001</v>
      </c>
      <c r="D1040" s="3">
        <f>IF(C1040&lt;MAX($C$3:C1040),C1040/MAX($C$3:C1040)-1,0)</f>
        <v>-3.5057374282821407E-2</v>
      </c>
    </row>
    <row r="1041" spans="1:4" ht="15" thickBot="1">
      <c r="A1041" s="97">
        <v>40617</v>
      </c>
      <c r="B1041" s="98">
        <v>1.3218000000000001</v>
      </c>
      <c r="C1041" s="98">
        <v>2.2747999999999999</v>
      </c>
      <c r="D1041" s="3">
        <f>IF(C1041&lt;MAX($C$3:C1041),C1041/MAX($C$3:C1041)-1,0)</f>
        <v>-4.0330745865676754E-2</v>
      </c>
    </row>
    <row r="1042" spans="1:4" ht="15" thickBot="1">
      <c r="A1042" s="97">
        <v>40618</v>
      </c>
      <c r="B1042" s="98">
        <v>1.3329</v>
      </c>
      <c r="C1042" s="98">
        <v>2.2858999999999998</v>
      </c>
      <c r="D1042" s="3">
        <f>IF(C1042&lt;MAX($C$3:C1042),C1042/MAX($C$3:C1042)-1,0)</f>
        <v>-3.5647991900101372E-2</v>
      </c>
    </row>
    <row r="1043" spans="1:4" ht="15" thickBot="1">
      <c r="A1043" s="97">
        <v>40619</v>
      </c>
      <c r="B1043" s="98">
        <v>1.3080000000000001</v>
      </c>
      <c r="C1043" s="98">
        <v>2.2610000000000001</v>
      </c>
      <c r="D1043" s="3">
        <f>IF(C1043&lt;MAX($C$3:C1043),C1043/MAX($C$3:C1043)-1,0)</f>
        <v>-4.6152548093148837E-2</v>
      </c>
    </row>
    <row r="1044" spans="1:4" ht="15" thickBot="1">
      <c r="A1044" s="97">
        <v>40620</v>
      </c>
      <c r="B1044" s="98">
        <v>1.3102</v>
      </c>
      <c r="C1044" s="98">
        <v>2.2631999999999999</v>
      </c>
      <c r="D1044" s="3">
        <f>IF(C1044&lt;MAX($C$3:C1044),C1044/MAX($C$3:C1044)-1,0)</f>
        <v>-4.5224434694566384E-2</v>
      </c>
    </row>
    <row r="1045" spans="1:4" ht="15" thickBot="1">
      <c r="A1045" s="97">
        <v>40623</v>
      </c>
      <c r="B1045" s="98">
        <v>1.3026</v>
      </c>
      <c r="C1045" s="98">
        <v>2.2555999999999998</v>
      </c>
      <c r="D1045" s="3">
        <f>IF(C1045&lt;MAX($C$3:C1045),C1045/MAX($C$3:C1045)-1,0)</f>
        <v>-4.8430644616942353E-2</v>
      </c>
    </row>
    <row r="1046" spans="1:4" ht="15" thickBot="1">
      <c r="A1046" s="97">
        <v>40624</v>
      </c>
      <c r="B1046" s="98">
        <v>1.306</v>
      </c>
      <c r="C1046" s="98">
        <v>2.2589999999999999</v>
      </c>
      <c r="D1046" s="3">
        <f>IF(C1046&lt;MAX($C$3:C1046),C1046/MAX($C$3:C1046)-1,0)</f>
        <v>-4.6996287546405724E-2</v>
      </c>
    </row>
    <row r="1047" spans="1:4" ht="15" thickBot="1">
      <c r="A1047" s="97">
        <v>40625</v>
      </c>
      <c r="B1047" s="98">
        <v>1.3156000000000001</v>
      </c>
      <c r="C1047" s="98">
        <v>2.2686000000000002</v>
      </c>
      <c r="D1047" s="3">
        <f>IF(C1047&lt;MAX($C$3:C1047),C1047/MAX($C$3:C1047)-1,0)</f>
        <v>-4.2946338170772869E-2</v>
      </c>
    </row>
    <row r="1048" spans="1:4" ht="15" thickBot="1">
      <c r="A1048" s="97">
        <v>40626</v>
      </c>
      <c r="B1048" s="98">
        <v>1.3127</v>
      </c>
      <c r="C1048" s="98">
        <v>2.2656999999999998</v>
      </c>
      <c r="D1048" s="3">
        <f>IF(C1048&lt;MAX($C$3:C1048),C1048/MAX($C$3:C1048)-1,0)</f>
        <v>-4.416976037799536E-2</v>
      </c>
    </row>
    <row r="1049" spans="1:4" ht="15" thickBot="1">
      <c r="A1049" s="97">
        <v>40627</v>
      </c>
      <c r="B1049" s="98">
        <v>1.3182</v>
      </c>
      <c r="C1049" s="98">
        <v>2.2711999999999999</v>
      </c>
      <c r="D1049" s="3">
        <f>IF(C1049&lt;MAX($C$3:C1049),C1049/MAX($C$3:C1049)-1,0)</f>
        <v>-4.1849476881539061E-2</v>
      </c>
    </row>
    <row r="1050" spans="1:4" ht="15" thickBot="1">
      <c r="A1050" s="97">
        <v>40630</v>
      </c>
      <c r="B1050" s="98">
        <v>1.3009999999999999</v>
      </c>
      <c r="C1050" s="98">
        <v>2.254</v>
      </c>
      <c r="D1050" s="3">
        <f>IF(C1050&lt;MAX($C$3:C1050),C1050/MAX($C$3:C1050)-1,0)</f>
        <v>-4.9105636179547774E-2</v>
      </c>
    </row>
    <row r="1051" spans="1:4" ht="15" thickBot="1">
      <c r="A1051" s="97">
        <v>40631</v>
      </c>
      <c r="B1051" s="98">
        <v>1.2799</v>
      </c>
      <c r="C1051" s="98">
        <v>2.2328999999999999</v>
      </c>
      <c r="D1051" s="3">
        <f>IF(C1051&lt;MAX($C$3:C1051),C1051/MAX($C$3:C1051)-1,0)</f>
        <v>-5.8007087411407476E-2</v>
      </c>
    </row>
    <row r="1052" spans="1:4" ht="15" thickBot="1">
      <c r="A1052" s="97">
        <v>40632</v>
      </c>
      <c r="B1052" s="98">
        <v>1.2707999999999999</v>
      </c>
      <c r="C1052" s="98">
        <v>2.2238000000000002</v>
      </c>
      <c r="D1052" s="3">
        <f>IF(C1052&lt;MAX($C$3:C1052),C1052/MAX($C$3:C1052)-1,0)</f>
        <v>-6.184610192372586E-2</v>
      </c>
    </row>
    <row r="1053" spans="1:4" ht="15" thickBot="1">
      <c r="A1053" s="97">
        <v>40633</v>
      </c>
      <c r="B1053" s="98">
        <v>1.2617</v>
      </c>
      <c r="C1053" s="98">
        <v>2.2147000000000001</v>
      </c>
      <c r="D1053" s="3">
        <f>IF(C1053&lt;MAX($C$3:C1053),C1053/MAX($C$3:C1053)-1,0)</f>
        <v>-6.5685116436044577E-2</v>
      </c>
    </row>
    <row r="1054" spans="1:4" ht="15" thickBot="1">
      <c r="A1054" s="101">
        <v>40634</v>
      </c>
      <c r="B1054" s="98">
        <v>1.2724</v>
      </c>
      <c r="C1054" s="98">
        <v>2.2254</v>
      </c>
      <c r="D1054" s="3">
        <f>IF(C1054&lt;MAX($C$3:C1054),C1054/MAX($C$3:C1054)-1,0)</f>
        <v>-6.117111036112044E-2</v>
      </c>
    </row>
    <row r="1055" spans="1:4" ht="15" thickBot="1">
      <c r="A1055" s="97">
        <v>40639</v>
      </c>
      <c r="B1055" s="98">
        <v>1.2650999999999999</v>
      </c>
      <c r="C1055" s="98">
        <v>2.2181000000000002</v>
      </c>
      <c r="D1055" s="3">
        <f>IF(C1055&lt;MAX($C$3:C1055),C1055/MAX($C$3:C1055)-1,0)</f>
        <v>-6.4250759365507837E-2</v>
      </c>
    </row>
    <row r="1056" spans="1:4" ht="15" thickBot="1">
      <c r="A1056" s="97">
        <v>40640</v>
      </c>
      <c r="B1056" s="98">
        <v>1.2773000000000001</v>
      </c>
      <c r="C1056" s="98">
        <v>2.2303000000000002</v>
      </c>
      <c r="D1056" s="3">
        <f>IF(C1056&lt;MAX($C$3:C1056),C1056/MAX($C$3:C1056)-1,0)</f>
        <v>-5.9103948700641173E-2</v>
      </c>
    </row>
    <row r="1057" spans="1:4" ht="15" thickBot="1">
      <c r="A1057" s="97">
        <v>40641</v>
      </c>
      <c r="B1057" s="98">
        <v>1.2888999999999999</v>
      </c>
      <c r="C1057" s="98">
        <v>2.2418999999999998</v>
      </c>
      <c r="D1057" s="3">
        <f>IF(C1057&lt;MAX($C$3:C1057),C1057/MAX($C$3:C1057)-1,0)</f>
        <v>-5.4210259871751765E-2</v>
      </c>
    </row>
    <row r="1058" spans="1:4" ht="15" thickBot="1">
      <c r="A1058" s="97">
        <v>40644</v>
      </c>
      <c r="B1058" s="98">
        <v>1.2756000000000001</v>
      </c>
      <c r="C1058" s="98">
        <v>2.2286000000000001</v>
      </c>
      <c r="D1058" s="3">
        <f>IF(C1058&lt;MAX($C$3:C1058),C1058/MAX($C$3:C1058)-1,0)</f>
        <v>-5.9821127235909488E-2</v>
      </c>
    </row>
    <row r="1059" spans="1:4" ht="15" thickBot="1">
      <c r="A1059" s="97">
        <v>40645</v>
      </c>
      <c r="B1059" s="98">
        <v>1.2746</v>
      </c>
      <c r="C1059" s="98">
        <v>2.2275999999999998</v>
      </c>
      <c r="D1059" s="3">
        <f>IF(C1059&lt;MAX($C$3:C1059),C1059/MAX($C$3:C1059)-1,0)</f>
        <v>-6.0242996962538098E-2</v>
      </c>
    </row>
    <row r="1060" spans="1:4" ht="15" thickBot="1">
      <c r="A1060" s="97">
        <v>40646</v>
      </c>
      <c r="B1060" s="98">
        <v>1.2883</v>
      </c>
      <c r="C1060" s="98">
        <v>2.2412999999999998</v>
      </c>
      <c r="D1060" s="3">
        <f>IF(C1060&lt;MAX($C$3:C1060),C1060/MAX($C$3:C1060)-1,0)</f>
        <v>-5.4463381707728797E-2</v>
      </c>
    </row>
    <row r="1061" spans="1:4" ht="15" thickBot="1">
      <c r="A1061" s="97">
        <v>40647</v>
      </c>
      <c r="B1061" s="98">
        <v>1.2861</v>
      </c>
      <c r="C1061" s="98">
        <v>2.2391000000000001</v>
      </c>
      <c r="D1061" s="3">
        <f>IF(C1061&lt;MAX($C$3:C1061),C1061/MAX($C$3:C1061)-1,0)</f>
        <v>-5.5391495106311139E-2</v>
      </c>
    </row>
    <row r="1062" spans="1:4" ht="15" thickBot="1">
      <c r="A1062" s="97">
        <v>40648</v>
      </c>
      <c r="B1062" s="98">
        <v>1.2824</v>
      </c>
      <c r="C1062" s="98">
        <v>2.2353999999999998</v>
      </c>
      <c r="D1062" s="3">
        <f>IF(C1062&lt;MAX($C$3:C1062),C1062/MAX($C$3:C1062)-1,0)</f>
        <v>-5.6952413094836452E-2</v>
      </c>
    </row>
    <row r="1063" spans="1:4" ht="15" thickBot="1">
      <c r="A1063" s="97">
        <v>40651</v>
      </c>
      <c r="B1063" s="98">
        <v>1.2813000000000001</v>
      </c>
      <c r="C1063" s="98">
        <v>2.2343000000000002</v>
      </c>
      <c r="D1063" s="3">
        <f>IF(C1063&lt;MAX($C$3:C1063),C1063/MAX($C$3:C1063)-1,0)</f>
        <v>-5.7416469794127512E-2</v>
      </c>
    </row>
    <row r="1064" spans="1:4" ht="15" thickBot="1">
      <c r="A1064" s="97">
        <v>40652</v>
      </c>
      <c r="B1064" s="98">
        <v>1.2763</v>
      </c>
      <c r="C1064" s="98">
        <v>2.2292999999999998</v>
      </c>
      <c r="D1064" s="3">
        <f>IF(C1064&lt;MAX($C$3:C1064),C1064/MAX($C$3:C1064)-1,0)</f>
        <v>-5.9525818427269783E-2</v>
      </c>
    </row>
    <row r="1065" spans="1:4" ht="15" thickBot="1">
      <c r="A1065" s="97">
        <v>40653</v>
      </c>
      <c r="B1065" s="98">
        <v>1.2861</v>
      </c>
      <c r="C1065" s="98">
        <v>2.2391000000000001</v>
      </c>
      <c r="D1065" s="3">
        <f>IF(C1065&lt;MAX($C$3:C1065),C1065/MAX($C$3:C1065)-1,0)</f>
        <v>-5.5391495106311139E-2</v>
      </c>
    </row>
    <row r="1066" spans="1:4" ht="15" thickBot="1">
      <c r="A1066" s="97">
        <v>40654</v>
      </c>
      <c r="B1066" s="98">
        <v>1.2912999999999999</v>
      </c>
      <c r="C1066" s="98">
        <v>2.2443</v>
      </c>
      <c r="D1066" s="3">
        <f>IF(C1066&lt;MAX($C$3:C1066),C1066/MAX($C$3:C1066)-1,0)</f>
        <v>-5.3197772527843412E-2</v>
      </c>
    </row>
    <row r="1067" spans="1:4" ht="15" thickBot="1">
      <c r="A1067" s="97">
        <v>40655</v>
      </c>
      <c r="B1067" s="98">
        <v>1.2884</v>
      </c>
      <c r="C1067" s="98">
        <v>2.2414000000000001</v>
      </c>
      <c r="D1067" s="3">
        <f>IF(C1067&lt;MAX($C$3:C1067),C1067/MAX($C$3:C1067)-1,0)</f>
        <v>-5.4421194735065792E-2</v>
      </c>
    </row>
    <row r="1068" spans="1:4" ht="15" thickBot="1">
      <c r="A1068" s="97">
        <v>40658</v>
      </c>
      <c r="B1068" s="98">
        <v>1.2696000000000001</v>
      </c>
      <c r="C1068" s="98">
        <v>2.2225999999999999</v>
      </c>
      <c r="D1068" s="3">
        <f>IF(C1068&lt;MAX($C$3:C1068),C1068/MAX($C$3:C1068)-1,0)</f>
        <v>-6.2352345595680148E-2</v>
      </c>
    </row>
    <row r="1069" spans="1:4" ht="15" thickBot="1">
      <c r="A1069" s="97">
        <v>40659</v>
      </c>
      <c r="B1069" s="98">
        <v>1.2535000000000001</v>
      </c>
      <c r="C1069" s="98">
        <v>2.2065000000000001</v>
      </c>
      <c r="D1069" s="3">
        <f>IF(C1069&lt;MAX($C$3:C1069),C1069/MAX($C$3:C1069)-1,0)</f>
        <v>-6.9144448194397579E-2</v>
      </c>
    </row>
    <row r="1070" spans="1:4" ht="15" thickBot="1">
      <c r="A1070" s="97">
        <v>40660</v>
      </c>
      <c r="B1070" s="98">
        <v>1.2431000000000001</v>
      </c>
      <c r="C1070" s="98">
        <v>2.1960999999999999</v>
      </c>
      <c r="D1070" s="3">
        <f>IF(C1070&lt;MAX($C$3:C1070),C1070/MAX($C$3:C1070)-1,0)</f>
        <v>-7.3531893351333144E-2</v>
      </c>
    </row>
    <row r="1071" spans="1:4" ht="15" thickBot="1">
      <c r="A1071" s="97">
        <v>40661</v>
      </c>
      <c r="B1071" s="98">
        <v>1.2121</v>
      </c>
      <c r="C1071" s="98">
        <v>2.1650999999999998</v>
      </c>
      <c r="D1071" s="3">
        <f>IF(C1071&lt;MAX($C$3:C1071),C1071/MAX($C$3:C1071)-1,0)</f>
        <v>-8.6609854876814163E-2</v>
      </c>
    </row>
    <row r="1072" spans="1:4" ht="15" thickBot="1">
      <c r="A1072" s="97">
        <v>40662</v>
      </c>
      <c r="B1072" s="98">
        <v>1.2278</v>
      </c>
      <c r="C1072" s="98">
        <v>2.1808000000000001</v>
      </c>
      <c r="D1072" s="3">
        <f>IF(C1072&lt;MAX($C$3:C1072),C1072/MAX($C$3:C1072)-1,0)</f>
        <v>-7.9986500168747865E-2</v>
      </c>
    </row>
    <row r="1073" spans="1:4" ht="15" thickBot="1">
      <c r="A1073" s="97">
        <v>40666</v>
      </c>
      <c r="B1073" s="98">
        <v>1.2406999999999999</v>
      </c>
      <c r="C1073" s="98">
        <v>2.1937000000000002</v>
      </c>
      <c r="D1073" s="3">
        <f>IF(C1073&lt;MAX($C$3:C1073),C1073/MAX($C$3:C1073)-1,0)</f>
        <v>-7.4544380695241275E-2</v>
      </c>
    </row>
    <row r="1074" spans="1:4" ht="15" thickBot="1">
      <c r="A1074" s="101">
        <v>40667</v>
      </c>
      <c r="B1074" s="98">
        <v>1.2219</v>
      </c>
      <c r="C1074" s="98">
        <v>2.1749000000000001</v>
      </c>
      <c r="D1074" s="3">
        <f>IF(C1074&lt;MAX($C$3:C1074),C1074/MAX($C$3:C1074)-1,0)</f>
        <v>-8.2475531555855519E-2</v>
      </c>
    </row>
    <row r="1075" spans="1:4" ht="15" thickBot="1">
      <c r="A1075" s="97">
        <v>40668</v>
      </c>
      <c r="B1075" s="98">
        <v>1.2261</v>
      </c>
      <c r="C1075" s="98">
        <v>2.1791</v>
      </c>
      <c r="D1075" s="3">
        <f>IF(C1075&lt;MAX($C$3:C1075),C1075/MAX($C$3:C1075)-1,0)</f>
        <v>-8.070367870401618E-2</v>
      </c>
    </row>
    <row r="1076" spans="1:4" ht="15" thickBot="1">
      <c r="A1076" s="97">
        <v>40669</v>
      </c>
      <c r="B1076" s="98">
        <v>1.2377</v>
      </c>
      <c r="C1076" s="98">
        <v>2.1907000000000001</v>
      </c>
      <c r="D1076" s="3">
        <f>IF(C1076&lt;MAX($C$3:C1076),C1076/MAX($C$3:C1076)-1,0)</f>
        <v>-7.5809989875126549E-2</v>
      </c>
    </row>
    <row r="1077" spans="1:4" ht="15" thickBot="1">
      <c r="A1077" s="97">
        <v>40672</v>
      </c>
      <c r="B1077" s="98">
        <v>1.242</v>
      </c>
      <c r="C1077" s="98">
        <v>2.1949999999999998</v>
      </c>
      <c r="D1077" s="3">
        <f>IF(C1077&lt;MAX($C$3:C1077),C1077/MAX($C$3:C1077)-1,0)</f>
        <v>-7.3995950050624426E-2</v>
      </c>
    </row>
    <row r="1078" spans="1:4" ht="15" thickBot="1">
      <c r="A1078" s="97">
        <v>40673</v>
      </c>
      <c r="B1078" s="98">
        <v>1.2423</v>
      </c>
      <c r="C1078" s="98">
        <v>2.1953</v>
      </c>
      <c r="D1078" s="3">
        <f>IF(C1078&lt;MAX($C$3:C1078),C1078/MAX($C$3:C1078)-1,0)</f>
        <v>-7.3869389132635854E-2</v>
      </c>
    </row>
    <row r="1079" spans="1:4" ht="15" thickBot="1">
      <c r="A1079" s="97">
        <v>40674</v>
      </c>
      <c r="B1079" s="98">
        <v>1.2426999999999999</v>
      </c>
      <c r="C1079" s="98">
        <v>2.1957</v>
      </c>
      <c r="D1079" s="3">
        <f>IF(C1079&lt;MAX($C$3:C1079),C1079/MAX($C$3:C1079)-1,0)</f>
        <v>-7.3700641241984499E-2</v>
      </c>
    </row>
    <row r="1080" spans="1:4" ht="15" thickBot="1">
      <c r="A1080" s="97">
        <v>40675</v>
      </c>
      <c r="B1080" s="98">
        <v>1.2315</v>
      </c>
      <c r="C1080" s="98">
        <v>2.1844999999999999</v>
      </c>
      <c r="D1080" s="3">
        <f>IF(C1080&lt;MAX($C$3:C1080),C1080/MAX($C$3:C1080)-1,0)</f>
        <v>-7.8425582180222775E-2</v>
      </c>
    </row>
    <row r="1081" spans="1:4" ht="15" thickBot="1">
      <c r="A1081" s="97">
        <v>40676</v>
      </c>
      <c r="B1081" s="98">
        <v>1.2323</v>
      </c>
      <c r="C1081" s="98">
        <v>2.1852999999999998</v>
      </c>
      <c r="D1081" s="3">
        <f>IF(C1081&lt;MAX($C$3:C1081),C1081/MAX($C$3:C1081)-1,0)</f>
        <v>-7.8088086398920176E-2</v>
      </c>
    </row>
    <row r="1082" spans="1:4" ht="15" thickBot="1">
      <c r="A1082" s="97">
        <v>40679</v>
      </c>
      <c r="B1082" s="98">
        <v>1.2274</v>
      </c>
      <c r="C1082" s="98">
        <v>2.1804000000000001</v>
      </c>
      <c r="D1082" s="3">
        <f>IF(C1082&lt;MAX($C$3:C1082),C1082/MAX($C$3:C1082)-1,0)</f>
        <v>-8.015524805939922E-2</v>
      </c>
    </row>
    <row r="1083" spans="1:4" ht="15" thickBot="1">
      <c r="A1083" s="97">
        <v>40680</v>
      </c>
      <c r="B1083" s="98">
        <v>1.2223999999999999</v>
      </c>
      <c r="C1083" s="98">
        <v>2.1753999999999998</v>
      </c>
      <c r="D1083" s="3">
        <f>IF(C1083&lt;MAX($C$3:C1083),C1083/MAX($C$3:C1083)-1,0)</f>
        <v>-8.2264596692541492E-2</v>
      </c>
    </row>
    <row r="1084" spans="1:4" ht="15" thickBot="1">
      <c r="A1084" s="97">
        <v>40681</v>
      </c>
      <c r="B1084" s="98">
        <v>1.2275</v>
      </c>
      <c r="C1084" s="98">
        <v>2.1804999999999999</v>
      </c>
      <c r="D1084" s="3">
        <f>IF(C1084&lt;MAX($C$3:C1084),C1084/MAX($C$3:C1084)-1,0)</f>
        <v>-8.0113061086736437E-2</v>
      </c>
    </row>
    <row r="1085" spans="1:4" ht="15" thickBot="1">
      <c r="A1085" s="97">
        <v>40682</v>
      </c>
      <c r="B1085" s="98">
        <v>1.2254</v>
      </c>
      <c r="C1085" s="98">
        <v>2.1783999999999999</v>
      </c>
      <c r="D1085" s="3">
        <f>IF(C1085&lt;MAX($C$3:C1085),C1085/MAX($C$3:C1085)-1,0)</f>
        <v>-8.0998987512656107E-2</v>
      </c>
    </row>
    <row r="1086" spans="1:4" ht="15" thickBot="1">
      <c r="A1086" s="97">
        <v>40683</v>
      </c>
      <c r="B1086" s="98">
        <v>1.2233000000000001</v>
      </c>
      <c r="C1086" s="98">
        <v>2.1762999999999999</v>
      </c>
      <c r="D1086" s="3">
        <f>IF(C1086&lt;MAX($C$3:C1086),C1086/MAX($C$3:C1086)-1,0)</f>
        <v>-8.1884913938575887E-2</v>
      </c>
    </row>
    <row r="1087" spans="1:4" ht="15" thickBot="1">
      <c r="A1087" s="97">
        <v>40686</v>
      </c>
      <c r="B1087" s="98">
        <v>1.1853</v>
      </c>
      <c r="C1087" s="98">
        <v>2.1383000000000001</v>
      </c>
      <c r="D1087" s="3">
        <f>IF(C1087&lt;MAX($C$3:C1087),C1087/MAX($C$3:C1087)-1,0)</f>
        <v>-9.791596355045562E-2</v>
      </c>
    </row>
    <row r="1088" spans="1:4" ht="15" thickBot="1">
      <c r="A1088" s="97">
        <v>40687</v>
      </c>
      <c r="B1088" s="98">
        <v>1.1855</v>
      </c>
      <c r="C1088" s="98">
        <v>2.1385000000000001</v>
      </c>
      <c r="D1088" s="3">
        <f>IF(C1088&lt;MAX($C$3:C1088),C1088/MAX($C$3:C1088)-1,0)</f>
        <v>-9.7831589605129943E-2</v>
      </c>
    </row>
    <row r="1089" spans="1:4" ht="15" thickBot="1">
      <c r="A1089" s="97">
        <v>40688</v>
      </c>
      <c r="B1089" s="98">
        <v>1.1715</v>
      </c>
      <c r="C1089" s="98">
        <v>2.1244999999999998</v>
      </c>
      <c r="D1089" s="3">
        <f>IF(C1089&lt;MAX($C$3:C1089),C1089/MAX($C$3:C1089)-1,0)</f>
        <v>-0.10373776577792782</v>
      </c>
    </row>
    <row r="1090" spans="1:4" ht="15" thickBot="1">
      <c r="A1090" s="97">
        <v>40689</v>
      </c>
      <c r="B1090" s="98">
        <v>1.1538999999999999</v>
      </c>
      <c r="C1090" s="98">
        <v>2.1069</v>
      </c>
      <c r="D1090" s="3">
        <f>IF(C1090&lt;MAX($C$3:C1090),C1090/MAX($C$3:C1090)-1,0)</f>
        <v>-0.11116267296658799</v>
      </c>
    </row>
    <row r="1091" spans="1:4" ht="15" thickBot="1">
      <c r="A1091" s="97">
        <v>40690</v>
      </c>
      <c r="B1091" s="98">
        <v>1.1345000000000001</v>
      </c>
      <c r="C1091" s="98">
        <v>2.0874999999999999</v>
      </c>
      <c r="D1091" s="3">
        <f>IF(C1091&lt;MAX($C$3:C1091),C1091/MAX($C$3:C1091)-1,0)</f>
        <v>-0.11934694566317927</v>
      </c>
    </row>
    <row r="1092" spans="1:4" ht="15" thickBot="1">
      <c r="A1092" s="97">
        <v>40693</v>
      </c>
      <c r="B1092" s="98">
        <v>1.1328</v>
      </c>
      <c r="C1092" s="98">
        <v>2.0857999999999999</v>
      </c>
      <c r="D1092" s="3">
        <f>IF(C1092&lt;MAX($C$3:C1092),C1092/MAX($C$3:C1092)-1,0)</f>
        <v>-0.12006412419844759</v>
      </c>
    </row>
    <row r="1093" spans="1:4" ht="15" thickBot="1">
      <c r="A1093" s="97">
        <v>40694</v>
      </c>
      <c r="B1093" s="98">
        <v>1.1511</v>
      </c>
      <c r="C1093" s="98">
        <v>2.1040999999999999</v>
      </c>
      <c r="D1093" s="3">
        <f>IF(C1093&lt;MAX($C$3:C1093),C1093/MAX($C$3:C1093)-1,0)</f>
        <v>-0.11234390820114759</v>
      </c>
    </row>
    <row r="1094" spans="1:4" ht="15" thickBot="1">
      <c r="A1094" s="101">
        <v>40695</v>
      </c>
      <c r="B1094" s="98">
        <v>1.1566000000000001</v>
      </c>
      <c r="C1094" s="98">
        <v>2.1095999999999999</v>
      </c>
      <c r="D1094" s="3">
        <f>IF(C1094&lt;MAX($C$3:C1094),C1094/MAX($C$3:C1094)-1,0)</f>
        <v>-0.11002362470469129</v>
      </c>
    </row>
    <row r="1095" spans="1:4" ht="15" thickBot="1">
      <c r="A1095" s="97">
        <v>40696</v>
      </c>
      <c r="B1095" s="98">
        <v>1.1423000000000001</v>
      </c>
      <c r="C1095" s="98">
        <v>2.0952999999999999</v>
      </c>
      <c r="D1095" s="3">
        <f>IF(C1095&lt;MAX($C$3:C1095),C1095/MAX($C$3:C1095)-1,0)</f>
        <v>-0.11605636179547762</v>
      </c>
    </row>
    <row r="1096" spans="1:4" ht="15" thickBot="1">
      <c r="A1096" s="97">
        <v>40697</v>
      </c>
      <c r="B1096" s="98">
        <v>1.1587000000000001</v>
      </c>
      <c r="C1096" s="98">
        <v>2.1116999999999999</v>
      </c>
      <c r="D1096" s="3">
        <f>IF(C1096&lt;MAX($C$3:C1096),C1096/MAX($C$3:C1096)-1,0)</f>
        <v>-0.10913769827877162</v>
      </c>
    </row>
    <row r="1097" spans="1:4" ht="15" thickBot="1">
      <c r="A1097" s="97">
        <v>40701</v>
      </c>
      <c r="B1097" s="98">
        <v>1.1680999999999999</v>
      </c>
      <c r="C1097" s="98">
        <v>2.1211000000000002</v>
      </c>
      <c r="D1097" s="3">
        <f>IF(C1097&lt;MAX($C$3:C1097),C1097/MAX($C$3:C1097)-1,0)</f>
        <v>-0.10517212284846433</v>
      </c>
    </row>
    <row r="1098" spans="1:4" ht="15" thickBot="1">
      <c r="A1098" s="97">
        <v>40702</v>
      </c>
      <c r="B1098" s="98">
        <v>1.1705000000000001</v>
      </c>
      <c r="C1098" s="98">
        <v>2.1234999999999999</v>
      </c>
      <c r="D1098" s="3">
        <f>IF(C1098&lt;MAX($C$3:C1098),C1098/MAX($C$3:C1098)-1,0)</f>
        <v>-0.1041596355045562</v>
      </c>
    </row>
    <row r="1099" spans="1:4" ht="15" thickBot="1">
      <c r="A1099" s="97">
        <v>40703</v>
      </c>
      <c r="B1099" s="98">
        <v>1.1496999999999999</v>
      </c>
      <c r="C1099" s="98">
        <v>2.1027</v>
      </c>
      <c r="D1099" s="3">
        <f>IF(C1099&lt;MAX($C$3:C1099),C1099/MAX($C$3:C1099)-1,0)</f>
        <v>-0.11293452581842733</v>
      </c>
    </row>
    <row r="1100" spans="1:4" ht="15" thickBot="1">
      <c r="A1100" s="97">
        <v>40704</v>
      </c>
      <c r="B1100" s="98">
        <v>1.1493</v>
      </c>
      <c r="C1100" s="98">
        <v>2.1023000000000001</v>
      </c>
      <c r="D1100" s="3">
        <f>IF(C1100&lt;MAX($C$3:C1100),C1100/MAX($C$3:C1100)-1,0)</f>
        <v>-0.11310327370907869</v>
      </c>
    </row>
    <row r="1101" spans="1:4" ht="15" thickBot="1">
      <c r="A1101" s="97">
        <v>40707</v>
      </c>
      <c r="B1101" s="98">
        <v>1.1456999999999999</v>
      </c>
      <c r="C1101" s="98">
        <v>2.0987</v>
      </c>
      <c r="D1101" s="3">
        <f>IF(C1101&lt;MAX($C$3:C1101),C1101/MAX($C$3:C1101)-1,0)</f>
        <v>-0.114622004724941</v>
      </c>
    </row>
    <row r="1102" spans="1:4" ht="15" thickBot="1">
      <c r="A1102" s="97">
        <v>40708</v>
      </c>
      <c r="B1102" s="98">
        <v>1.1584000000000001</v>
      </c>
      <c r="C1102" s="98">
        <v>2.1114000000000002</v>
      </c>
      <c r="D1102" s="3">
        <f>IF(C1102&lt;MAX($C$3:C1102),C1102/MAX($C$3:C1102)-1,0)</f>
        <v>-0.10926425919675997</v>
      </c>
    </row>
    <row r="1103" spans="1:4" ht="15" thickBot="1">
      <c r="A1103" s="97">
        <v>40709</v>
      </c>
      <c r="B1103" s="98">
        <v>1.1492</v>
      </c>
      <c r="C1103" s="98">
        <v>2.1021999999999998</v>
      </c>
      <c r="D1103" s="3">
        <f>IF(C1103&lt;MAX($C$3:C1103),C1103/MAX($C$3:C1103)-1,0)</f>
        <v>-0.11314546068174158</v>
      </c>
    </row>
    <row r="1104" spans="1:4" ht="15" thickBot="1">
      <c r="A1104" s="97">
        <v>40710</v>
      </c>
      <c r="B1104" s="98">
        <v>1.1336999999999999</v>
      </c>
      <c r="C1104" s="98">
        <v>2.0867</v>
      </c>
      <c r="D1104" s="3">
        <f>IF(C1104&lt;MAX($C$3:C1104),C1104/MAX($C$3:C1104)-1,0)</f>
        <v>-0.11968444144448198</v>
      </c>
    </row>
    <row r="1105" spans="1:4" ht="15" thickBot="1">
      <c r="A1105" s="97">
        <v>40711</v>
      </c>
      <c r="B1105" s="98">
        <v>1.1253</v>
      </c>
      <c r="C1105" s="98">
        <v>2.0783</v>
      </c>
      <c r="D1105" s="3">
        <f>IF(C1105&lt;MAX($C$3:C1105),C1105/MAX($C$3:C1105)-1,0)</f>
        <v>-0.12322814714816066</v>
      </c>
    </row>
    <row r="1106" spans="1:4" ht="15" thickBot="1">
      <c r="A1106" s="97">
        <v>40714</v>
      </c>
      <c r="B1106" s="98">
        <v>1.1105</v>
      </c>
      <c r="C1106" s="98">
        <v>2.0634999999999999</v>
      </c>
      <c r="D1106" s="3">
        <f>IF(C1106&lt;MAX($C$3:C1106),C1106/MAX($C$3:C1106)-1,0)</f>
        <v>-0.12947181910226124</v>
      </c>
    </row>
    <row r="1107" spans="1:4" ht="15" thickBot="1">
      <c r="A1107" s="97">
        <v>40715</v>
      </c>
      <c r="B1107" s="98">
        <v>1.1224000000000001</v>
      </c>
      <c r="C1107" s="98">
        <v>2.0754000000000001</v>
      </c>
      <c r="D1107" s="3">
        <f>IF(C1107&lt;MAX($C$3:C1107),C1107/MAX($C$3:C1107)-1,0)</f>
        <v>-0.12445156935538304</v>
      </c>
    </row>
    <row r="1108" spans="1:4" ht="15" thickBot="1">
      <c r="A1108" s="97">
        <v>40716</v>
      </c>
      <c r="B1108" s="98">
        <v>1.1224000000000001</v>
      </c>
      <c r="C1108" s="98">
        <v>2.0754000000000001</v>
      </c>
      <c r="D1108" s="3">
        <f>IF(C1108&lt;MAX($C$3:C1108),C1108/MAX($C$3:C1108)-1,0)</f>
        <v>-0.12445156935538304</v>
      </c>
    </row>
    <row r="1109" spans="1:4" ht="15" thickBot="1">
      <c r="A1109" s="97">
        <v>40717</v>
      </c>
      <c r="B1109" s="98">
        <v>1.1414</v>
      </c>
      <c r="C1109" s="98">
        <v>2.0943999999999998</v>
      </c>
      <c r="D1109" s="3">
        <f>IF(C1109&lt;MAX($C$3:C1109),C1109/MAX($C$3:C1109)-1,0)</f>
        <v>-0.11643604454944323</v>
      </c>
    </row>
    <row r="1110" spans="1:4" ht="15" thickBot="1">
      <c r="A1110" s="97">
        <v>40718</v>
      </c>
      <c r="B1110" s="98">
        <v>1.1620999999999999</v>
      </c>
      <c r="C1110" s="98">
        <v>2.1151</v>
      </c>
      <c r="D1110" s="3">
        <f>IF(C1110&lt;MAX($C$3:C1110),C1110/MAX($C$3:C1110)-1,0)</f>
        <v>-0.10770334120823488</v>
      </c>
    </row>
    <row r="1111" spans="1:4" ht="15" thickBot="1">
      <c r="A1111" s="97">
        <v>40721</v>
      </c>
      <c r="B1111" s="98">
        <v>1.1704000000000001</v>
      </c>
      <c r="C1111" s="98">
        <v>2.1234000000000002</v>
      </c>
      <c r="D1111" s="3">
        <f>IF(C1111&lt;MAX($C$3:C1111),C1111/MAX($C$3:C1111)-1,0)</f>
        <v>-0.10420182247721899</v>
      </c>
    </row>
    <row r="1112" spans="1:4" ht="15" thickBot="1">
      <c r="A1112" s="97">
        <v>40722</v>
      </c>
      <c r="B1112" s="98">
        <v>1.1713</v>
      </c>
      <c r="C1112" s="98">
        <v>2.1242999999999999</v>
      </c>
      <c r="D1112" s="3">
        <f>IF(C1112&lt;MAX($C$3:C1112),C1112/MAX($C$3:C1112)-1,0)</f>
        <v>-0.10382213972325349</v>
      </c>
    </row>
    <row r="1113" spans="1:4" ht="15" thickBot="1">
      <c r="A1113" s="97">
        <v>40723</v>
      </c>
      <c r="B1113" s="98">
        <v>1.163</v>
      </c>
      <c r="C1113" s="98">
        <v>2.1160000000000001</v>
      </c>
      <c r="D1113" s="3">
        <f>IF(C1113&lt;MAX($C$3:C1113),C1113/MAX($C$3:C1113)-1,0)</f>
        <v>-0.10732365845426928</v>
      </c>
    </row>
    <row r="1114" spans="1:4" ht="15" thickBot="1">
      <c r="A1114" s="101">
        <v>40724</v>
      </c>
      <c r="B1114" s="98">
        <v>1.1769000000000001</v>
      </c>
      <c r="C1114" s="98">
        <v>2.1299000000000001</v>
      </c>
      <c r="D1114" s="3">
        <f>IF(C1114&lt;MAX($C$3:C1114),C1114/MAX($C$3:C1114)-1,0)</f>
        <v>-0.1014596692541343</v>
      </c>
    </row>
    <row r="1115" spans="1:4" ht="15" thickBot="1">
      <c r="A1115" s="97">
        <v>40725</v>
      </c>
      <c r="B1115" s="98">
        <v>1.1783999999999999</v>
      </c>
      <c r="C1115" s="98">
        <v>2.1314000000000002</v>
      </c>
      <c r="D1115" s="3">
        <f>IF(C1115&lt;MAX($C$3:C1115),C1115/MAX($C$3:C1115)-1,0)</f>
        <v>-0.10082686466419166</v>
      </c>
    </row>
    <row r="1116" spans="1:4" ht="15" thickBot="1">
      <c r="A1116" s="97">
        <v>40728</v>
      </c>
      <c r="B1116" s="98">
        <v>1.1971000000000001</v>
      </c>
      <c r="C1116" s="98">
        <v>2.1501000000000001</v>
      </c>
      <c r="D1116" s="3">
        <f>IF(C1116&lt;MAX($C$3:C1116),C1116/MAX($C$3:C1116)-1,0)</f>
        <v>-9.2937900776240312E-2</v>
      </c>
    </row>
    <row r="1117" spans="1:4" ht="15" thickBot="1">
      <c r="A1117" s="97">
        <v>40729</v>
      </c>
      <c r="B1117" s="98">
        <v>1.1996</v>
      </c>
      <c r="C1117" s="98">
        <v>2.1526000000000001</v>
      </c>
      <c r="D1117" s="3">
        <f>IF(C1117&lt;MAX($C$3:C1117),C1117/MAX($C$3:C1117)-1,0)</f>
        <v>-9.1883226459669287E-2</v>
      </c>
    </row>
    <row r="1118" spans="1:4" ht="15" thickBot="1">
      <c r="A1118" s="97">
        <v>40730</v>
      </c>
      <c r="B1118" s="98">
        <v>1.2005999999999999</v>
      </c>
      <c r="C1118" s="98">
        <v>2.1536</v>
      </c>
      <c r="D1118" s="3">
        <f>IF(C1118&lt;MAX($C$3:C1118),C1118/MAX($C$3:C1118)-1,0)</f>
        <v>-9.1461356733040899E-2</v>
      </c>
    </row>
    <row r="1119" spans="1:4" ht="15" thickBot="1">
      <c r="A1119" s="97">
        <v>40731</v>
      </c>
      <c r="B1119" s="98">
        <v>1.2050000000000001</v>
      </c>
      <c r="C1119" s="98">
        <v>2.1579999999999999</v>
      </c>
      <c r="D1119" s="3">
        <f>IF(C1119&lt;MAX($C$3:C1119),C1119/MAX($C$3:C1119)-1,0)</f>
        <v>-8.9605129935875882E-2</v>
      </c>
    </row>
    <row r="1120" spans="1:4" ht="15" thickBot="1">
      <c r="A1120" s="97">
        <v>40732</v>
      </c>
      <c r="B1120" s="98">
        <v>1.2021999999999999</v>
      </c>
      <c r="C1120" s="98">
        <v>2.1551999999999998</v>
      </c>
      <c r="D1120" s="3">
        <f>IF(C1120&lt;MAX($C$3:C1120),C1120/MAX($C$3:C1120)-1,0)</f>
        <v>-9.0786365170435479E-2</v>
      </c>
    </row>
    <row r="1121" spans="1:4" ht="15" thickBot="1">
      <c r="A1121" s="97">
        <v>40735</v>
      </c>
      <c r="B1121" s="98">
        <v>1.2102999999999999</v>
      </c>
      <c r="C1121" s="98">
        <v>2.1633</v>
      </c>
      <c r="D1121" s="3">
        <f>IF(C1121&lt;MAX($C$3:C1121),C1121/MAX($C$3:C1121)-1,0)</f>
        <v>-8.7369220384745261E-2</v>
      </c>
    </row>
    <row r="1122" spans="1:4" ht="15" thickBot="1">
      <c r="A1122" s="97">
        <v>40736</v>
      </c>
      <c r="B1122" s="98">
        <v>1.2035</v>
      </c>
      <c r="C1122" s="98">
        <v>2.1564999999999999</v>
      </c>
      <c r="D1122" s="3">
        <f>IF(C1122&lt;MAX($C$3:C1122),C1122/MAX($C$3:C1122)-1,0)</f>
        <v>-9.0237934525818519E-2</v>
      </c>
    </row>
    <row r="1123" spans="1:4" ht="15" thickBot="1">
      <c r="A1123" s="97">
        <v>40737</v>
      </c>
      <c r="B1123" s="98">
        <v>1.2222</v>
      </c>
      <c r="C1123" s="98">
        <v>2.1751999999999998</v>
      </c>
      <c r="D1123" s="3">
        <f>IF(C1123&lt;MAX($C$3:C1123),C1123/MAX($C$3:C1123)-1,0)</f>
        <v>-8.2348970637867169E-2</v>
      </c>
    </row>
    <row r="1124" spans="1:4" ht="15" thickBot="1">
      <c r="A1124" s="97">
        <v>40738</v>
      </c>
      <c r="B1124" s="98">
        <v>1.2276</v>
      </c>
      <c r="C1124" s="98">
        <v>2.1806000000000001</v>
      </c>
      <c r="D1124" s="3">
        <f>IF(C1124&lt;MAX($C$3:C1124),C1124/MAX($C$3:C1124)-1,0)</f>
        <v>-8.0070874114073542E-2</v>
      </c>
    </row>
    <row r="1125" spans="1:4" ht="15" thickBot="1">
      <c r="A1125" s="97">
        <v>40739</v>
      </c>
      <c r="B1125" s="98">
        <v>1.2347999999999999</v>
      </c>
      <c r="C1125" s="98">
        <v>2.1878000000000002</v>
      </c>
      <c r="D1125" s="3">
        <f>IF(C1125&lt;MAX($C$3:C1125),C1125/MAX($C$3:C1125)-1,0)</f>
        <v>-7.7033412082348929E-2</v>
      </c>
    </row>
    <row r="1126" spans="1:4" ht="15" thickBot="1">
      <c r="A1126" s="97">
        <v>40742</v>
      </c>
      <c r="B1126" s="98">
        <v>1.2378</v>
      </c>
      <c r="C1126" s="98">
        <v>2.1907999999999999</v>
      </c>
      <c r="D1126" s="3">
        <f>IF(C1126&lt;MAX($C$3:C1126),C1126/MAX($C$3:C1126)-1,0)</f>
        <v>-7.5767802902463766E-2</v>
      </c>
    </row>
    <row r="1127" spans="1:4" ht="15" thickBot="1">
      <c r="A1127" s="97">
        <v>40743</v>
      </c>
      <c r="B1127" s="98">
        <v>1.2225999999999999</v>
      </c>
      <c r="C1127" s="98">
        <v>2.1756000000000002</v>
      </c>
      <c r="D1127" s="3">
        <f>IF(C1127&lt;MAX($C$3:C1127),C1127/MAX($C$3:C1127)-1,0)</f>
        <v>-8.2180222747215592E-2</v>
      </c>
    </row>
    <row r="1128" spans="1:4" ht="15" thickBot="1">
      <c r="A1128" s="97">
        <v>40744</v>
      </c>
      <c r="B1128" s="98">
        <v>1.2251000000000001</v>
      </c>
      <c r="C1128" s="98">
        <v>2.1781000000000001</v>
      </c>
      <c r="D1128" s="3">
        <f>IF(C1128&lt;MAX($C$3:C1128),C1128/MAX($C$3:C1128)-1,0)</f>
        <v>-8.1125548430644567E-2</v>
      </c>
    </row>
    <row r="1129" spans="1:4" ht="15" thickBot="1">
      <c r="A1129" s="97">
        <v>40745</v>
      </c>
      <c r="B1129" s="98">
        <v>1.2145999999999999</v>
      </c>
      <c r="C1129" s="98">
        <v>2.1676000000000002</v>
      </c>
      <c r="D1129" s="3">
        <f>IF(C1129&lt;MAX($C$3:C1129),C1129/MAX($C$3:C1129)-1,0)</f>
        <v>-8.5555180560242916E-2</v>
      </c>
    </row>
    <row r="1130" spans="1:4" ht="15" thickBot="1">
      <c r="A1130" s="97">
        <v>40746</v>
      </c>
      <c r="B1130" s="98">
        <v>1.2208000000000001</v>
      </c>
      <c r="C1130" s="98">
        <v>2.1738</v>
      </c>
      <c r="D1130" s="3">
        <f>IF(C1130&lt;MAX($C$3:C1130),C1130/MAX($C$3:C1130)-1,0)</f>
        <v>-8.2939588255146801E-2</v>
      </c>
    </row>
    <row r="1131" spans="1:4" ht="15" thickBot="1">
      <c r="A1131" s="97">
        <v>40749</v>
      </c>
      <c r="B1131" s="98">
        <v>1.194</v>
      </c>
      <c r="C1131" s="98">
        <v>2.1469999999999998</v>
      </c>
      <c r="D1131" s="3">
        <f>IF(C1131&lt;MAX($C$3:C1131),C1131/MAX($C$3:C1131)-1,0)</f>
        <v>-9.424569692878848E-2</v>
      </c>
    </row>
    <row r="1132" spans="1:4" ht="15" thickBot="1">
      <c r="A1132" s="97">
        <v>40750</v>
      </c>
      <c r="B1132" s="98">
        <v>1.1983999999999999</v>
      </c>
      <c r="C1132" s="98">
        <v>2.1514000000000002</v>
      </c>
      <c r="D1132" s="3">
        <f>IF(C1132&lt;MAX($C$3:C1132),C1132/MAX($C$3:C1132)-1,0)</f>
        <v>-9.2389470131623241E-2</v>
      </c>
    </row>
    <row r="1133" spans="1:4" ht="15" thickBot="1">
      <c r="A1133" s="97">
        <v>40751</v>
      </c>
      <c r="B1133" s="98">
        <v>1.2132000000000001</v>
      </c>
      <c r="C1133" s="98">
        <v>2.1661999999999999</v>
      </c>
      <c r="D1133" s="3">
        <f>IF(C1133&lt;MAX($C$3:C1133),C1133/MAX($C$3:C1133)-1,0)</f>
        <v>-8.6145798177522881E-2</v>
      </c>
    </row>
    <row r="1134" spans="1:4" ht="15" thickBot="1">
      <c r="A1134" s="101">
        <v>40752</v>
      </c>
      <c r="B1134" s="98">
        <v>1.2123999999999999</v>
      </c>
      <c r="C1134" s="98">
        <v>2.1654</v>
      </c>
      <c r="D1134" s="3">
        <f>IF(C1134&lt;MAX($C$3:C1134),C1134/MAX($C$3:C1134)-1,0)</f>
        <v>-8.6483293958825591E-2</v>
      </c>
    </row>
    <row r="1135" spans="1:4" ht="15" thickBot="1">
      <c r="A1135" s="97">
        <v>40753</v>
      </c>
      <c r="B1135" s="98">
        <v>1.2031000000000001</v>
      </c>
      <c r="C1135" s="98">
        <v>2.1560999999999999</v>
      </c>
      <c r="D1135" s="3">
        <f>IF(C1135&lt;MAX($C$3:C1135),C1135/MAX($C$3:C1135)-1,0)</f>
        <v>-9.0406682416469875E-2</v>
      </c>
    </row>
    <row r="1136" spans="1:4" ht="15" thickBot="1">
      <c r="A1136" s="97">
        <v>40756</v>
      </c>
      <c r="B1136" s="98">
        <v>1.2030000000000001</v>
      </c>
      <c r="C1136" s="98">
        <v>2.1560000000000001</v>
      </c>
      <c r="D1136" s="3">
        <f>IF(C1136&lt;MAX($C$3:C1136),C1136/MAX($C$3:C1136)-1,0)</f>
        <v>-9.0448869389132547E-2</v>
      </c>
    </row>
    <row r="1137" spans="1:4" ht="15" thickBot="1">
      <c r="A1137" s="97">
        <v>40757</v>
      </c>
      <c r="B1137" s="98">
        <v>1.2009000000000001</v>
      </c>
      <c r="C1137" s="98">
        <v>2.1539000000000001</v>
      </c>
      <c r="D1137" s="3">
        <f>IF(C1137&lt;MAX($C$3:C1137),C1137/MAX($C$3:C1137)-1,0)</f>
        <v>-9.1334795815052328E-2</v>
      </c>
    </row>
    <row r="1138" spans="1:4" ht="15" thickBot="1">
      <c r="A1138" s="97">
        <v>40758</v>
      </c>
      <c r="B1138" s="98">
        <v>1.1996</v>
      </c>
      <c r="C1138" s="98">
        <v>2.1526000000000001</v>
      </c>
      <c r="D1138" s="3">
        <f>IF(C1138&lt;MAX($C$3:C1138),C1138/MAX($C$3:C1138)-1,0)</f>
        <v>-9.1883226459669287E-2</v>
      </c>
    </row>
    <row r="1139" spans="1:4" ht="15" thickBot="1">
      <c r="A1139" s="97">
        <v>40759</v>
      </c>
      <c r="B1139" s="98">
        <v>1.2027000000000001</v>
      </c>
      <c r="C1139" s="98">
        <v>2.1556999999999999</v>
      </c>
      <c r="D1139" s="3">
        <f>IF(C1139&lt;MAX($C$3:C1139),C1139/MAX($C$3:C1139)-1,0)</f>
        <v>-9.057543030712123E-2</v>
      </c>
    </row>
    <row r="1140" spans="1:4" ht="15" thickBot="1">
      <c r="A1140" s="97">
        <v>40760</v>
      </c>
      <c r="B1140" s="98">
        <v>1.1943999999999999</v>
      </c>
      <c r="C1140" s="98">
        <v>2.1474000000000002</v>
      </c>
      <c r="D1140" s="3">
        <f>IF(C1140&lt;MAX($C$3:C1140),C1140/MAX($C$3:C1140)-1,0)</f>
        <v>-9.4076949038137014E-2</v>
      </c>
    </row>
    <row r="1141" spans="1:4" ht="15" thickBot="1">
      <c r="A1141" s="97">
        <v>40763</v>
      </c>
      <c r="B1141" s="98">
        <v>1.1646000000000001</v>
      </c>
      <c r="C1141" s="98">
        <v>2.1175999999999999</v>
      </c>
      <c r="D1141" s="3">
        <f>IF(C1141&lt;MAX($C$3:C1141),C1141/MAX($C$3:C1141)-1,0)</f>
        <v>-0.10664866689166386</v>
      </c>
    </row>
    <row r="1142" spans="1:4" ht="15" thickBot="1">
      <c r="A1142" s="97">
        <v>40764</v>
      </c>
      <c r="B1142" s="98">
        <v>1.1709000000000001</v>
      </c>
      <c r="C1142" s="98">
        <v>2.1238999999999999</v>
      </c>
      <c r="D1142" s="3">
        <f>IF(C1142&lt;MAX($C$3:C1142),C1142/MAX($C$3:C1142)-1,0)</f>
        <v>-0.10399088761390485</v>
      </c>
    </row>
    <row r="1143" spans="1:4" ht="15" thickBot="1">
      <c r="A1143" s="97">
        <v>40765</v>
      </c>
      <c r="B1143" s="98">
        <v>1.1836</v>
      </c>
      <c r="C1143" s="98">
        <v>2.1366000000000001</v>
      </c>
      <c r="D1143" s="3">
        <f>IF(C1143&lt;MAX($C$3:C1143),C1143/MAX($C$3:C1143)-1,0)</f>
        <v>-9.8633142085723935E-2</v>
      </c>
    </row>
    <row r="1144" spans="1:4" ht="15" thickBot="1">
      <c r="A1144" s="97">
        <v>40766</v>
      </c>
      <c r="B1144" s="98">
        <v>1.2005999999999999</v>
      </c>
      <c r="C1144" s="98">
        <v>2.1536</v>
      </c>
      <c r="D1144" s="3">
        <f>IF(C1144&lt;MAX($C$3:C1144),C1144/MAX($C$3:C1144)-1,0)</f>
        <v>-9.1461356733040899E-2</v>
      </c>
    </row>
    <row r="1145" spans="1:4" ht="15" thickBot="1">
      <c r="A1145" s="97">
        <v>40767</v>
      </c>
      <c r="B1145" s="98">
        <v>1.2047000000000001</v>
      </c>
      <c r="C1145" s="98">
        <v>2.1577000000000002</v>
      </c>
      <c r="D1145" s="3">
        <f>IF(C1145&lt;MAX($C$3:C1145),C1145/MAX($C$3:C1145)-1,0)</f>
        <v>-8.9731690853864232E-2</v>
      </c>
    </row>
    <row r="1146" spans="1:4" ht="15" thickBot="1">
      <c r="A1146" s="97">
        <v>40770</v>
      </c>
      <c r="B1146" s="98">
        <v>1.2164999999999999</v>
      </c>
      <c r="C1146" s="98">
        <v>2.1695000000000002</v>
      </c>
      <c r="D1146" s="3">
        <f>IF(C1146&lt;MAX($C$3:C1146),C1146/MAX($C$3:C1146)-1,0)</f>
        <v>-8.4753628079648924E-2</v>
      </c>
    </row>
    <row r="1147" spans="1:4" ht="15" thickBot="1">
      <c r="A1147" s="97">
        <v>40771</v>
      </c>
      <c r="B1147" s="98">
        <v>1.2093</v>
      </c>
      <c r="C1147" s="98">
        <v>2.1623000000000001</v>
      </c>
      <c r="D1147" s="3">
        <f>IF(C1147&lt;MAX($C$3:C1147),C1147/MAX($C$3:C1147)-1,0)</f>
        <v>-8.7791090111373538E-2</v>
      </c>
    </row>
    <row r="1148" spans="1:4" ht="15" thickBot="1">
      <c r="A1148" s="97">
        <v>40772</v>
      </c>
      <c r="B1148" s="98">
        <v>1.2044999999999999</v>
      </c>
      <c r="C1148" s="98">
        <v>2.1575000000000002</v>
      </c>
      <c r="D1148" s="3">
        <f>IF(C1148&lt;MAX($C$3:C1148),C1148/MAX($C$3:C1148)-1,0)</f>
        <v>-8.981606479918991E-2</v>
      </c>
    </row>
    <row r="1149" spans="1:4" ht="15" thickBot="1">
      <c r="A1149" s="97">
        <v>40773</v>
      </c>
      <c r="B1149" s="98">
        <v>1.1842999999999999</v>
      </c>
      <c r="C1149" s="98">
        <v>2.1373000000000002</v>
      </c>
      <c r="D1149" s="3">
        <f>IF(C1149&lt;MAX($C$3:C1149),C1149/MAX($C$3:C1149)-1,0)</f>
        <v>-9.8337833277084008E-2</v>
      </c>
    </row>
    <row r="1150" spans="1:4" ht="15" thickBot="1">
      <c r="A1150" s="97">
        <v>40774</v>
      </c>
      <c r="B1150" s="98">
        <v>1.1791</v>
      </c>
      <c r="C1150" s="98">
        <v>2.1320999999999999</v>
      </c>
      <c r="D1150" s="3">
        <f>IF(C1150&lt;MAX($C$3:C1150),C1150/MAX($C$3:C1150)-1,0)</f>
        <v>-0.10053155585555185</v>
      </c>
    </row>
    <row r="1151" spans="1:4" ht="15" thickBot="1">
      <c r="A1151" s="97">
        <v>40777</v>
      </c>
      <c r="B1151" s="98">
        <v>1.1638999999999999</v>
      </c>
      <c r="C1151" s="98">
        <v>2.1168999999999998</v>
      </c>
      <c r="D1151" s="3">
        <f>IF(C1151&lt;MAX($C$3:C1151),C1151/MAX($C$3:C1151)-1,0)</f>
        <v>-0.10694397570030389</v>
      </c>
    </row>
    <row r="1152" spans="1:4" ht="15" thickBot="1">
      <c r="A1152" s="97">
        <v>40778</v>
      </c>
      <c r="B1152" s="98">
        <v>1.1797</v>
      </c>
      <c r="C1152" s="98">
        <v>2.1326999999999998</v>
      </c>
      <c r="D1152" s="3">
        <f>IF(C1152&lt;MAX($C$3:C1152),C1152/MAX($C$3:C1152)-1,0)</f>
        <v>-0.10027843401957481</v>
      </c>
    </row>
    <row r="1153" spans="1:4" ht="15" thickBot="1">
      <c r="A1153" s="97">
        <v>40779</v>
      </c>
      <c r="B1153" s="98">
        <v>1.1816</v>
      </c>
      <c r="C1153" s="98">
        <v>2.1345999999999998</v>
      </c>
      <c r="D1153" s="3">
        <f>IF(C1153&lt;MAX($C$3:C1153),C1153/MAX($C$3:C1153)-1,0)</f>
        <v>-9.9476881538980821E-2</v>
      </c>
    </row>
    <row r="1154" spans="1:4" ht="15" thickBot="1">
      <c r="A1154" s="101">
        <v>40780</v>
      </c>
      <c r="B1154" s="98">
        <v>1.2039</v>
      </c>
      <c r="C1154" s="98">
        <v>2.1568999999999998</v>
      </c>
      <c r="D1154" s="3">
        <f>IF(C1154&lt;MAX($C$3:C1154),C1154/MAX($C$3:C1154)-1,0)</f>
        <v>-9.0069186635167164E-2</v>
      </c>
    </row>
    <row r="1155" spans="1:4" ht="15" thickBot="1">
      <c r="A1155" s="97">
        <v>40781</v>
      </c>
      <c r="B1155" s="98">
        <v>1.2069000000000001</v>
      </c>
      <c r="C1155" s="98">
        <v>2.1598999999999999</v>
      </c>
      <c r="D1155" s="3">
        <f>IF(C1155&lt;MAX($C$3:C1155),C1155/MAX($C$3:C1155)-1,0)</f>
        <v>-8.880357745528189E-2</v>
      </c>
    </row>
    <row r="1156" spans="1:4" ht="15" thickBot="1">
      <c r="A1156" s="97">
        <v>40784</v>
      </c>
      <c r="B1156" s="98">
        <v>1.1978</v>
      </c>
      <c r="C1156" s="98">
        <v>2.1507999999999998</v>
      </c>
      <c r="D1156" s="3">
        <f>IF(C1156&lt;MAX($C$3:C1156),C1156/MAX($C$3:C1156)-1,0)</f>
        <v>-9.2642591967600496E-2</v>
      </c>
    </row>
    <row r="1157" spans="1:4" ht="15" thickBot="1">
      <c r="A1157" s="97">
        <v>40785</v>
      </c>
      <c r="B1157" s="98">
        <v>1.19</v>
      </c>
      <c r="C1157" s="98">
        <v>2.1429999999999998</v>
      </c>
      <c r="D1157" s="3">
        <f>IF(C1157&lt;MAX($C$3:C1157),C1157/MAX($C$3:C1157)-1,0)</f>
        <v>-9.5933175835302142E-2</v>
      </c>
    </row>
    <row r="1158" spans="1:4" ht="15" thickBot="1">
      <c r="A1158" s="97">
        <v>40786</v>
      </c>
      <c r="B1158" s="98">
        <v>1.1863999999999999</v>
      </c>
      <c r="C1158" s="98">
        <v>2.1394000000000002</v>
      </c>
      <c r="D1158" s="3">
        <f>IF(C1158&lt;MAX($C$3:C1158),C1158/MAX($C$3:C1158)-1,0)</f>
        <v>-9.7451906851164338E-2</v>
      </c>
    </row>
    <row r="1159" spans="1:4" ht="15" thickBot="1">
      <c r="A1159" s="97">
        <v>40787</v>
      </c>
      <c r="B1159" s="98">
        <v>1.1801999999999999</v>
      </c>
      <c r="C1159" s="98">
        <v>2.1332</v>
      </c>
      <c r="D1159" s="3">
        <f>IF(C1159&lt;MAX($C$3:C1159),C1159/MAX($C$3:C1159)-1,0)</f>
        <v>-0.10006749915626056</v>
      </c>
    </row>
    <row r="1160" spans="1:4" ht="15" thickBot="1">
      <c r="A1160" s="97">
        <v>40788</v>
      </c>
      <c r="B1160" s="98">
        <v>1.1687000000000001</v>
      </c>
      <c r="C1160" s="98">
        <v>2.1217000000000001</v>
      </c>
      <c r="D1160" s="3">
        <f>IF(C1160&lt;MAX($C$3:C1160),C1160/MAX($C$3:C1160)-1,0)</f>
        <v>-0.1049190010124873</v>
      </c>
    </row>
    <row r="1161" spans="1:4" ht="15" thickBot="1">
      <c r="A1161" s="97">
        <v>40791</v>
      </c>
      <c r="B1161" s="98">
        <v>1.1477999999999999</v>
      </c>
      <c r="C1161" s="98">
        <v>2.1008</v>
      </c>
      <c r="D1161" s="3">
        <f>IF(C1161&lt;MAX($C$3:C1161),C1161/MAX($C$3:C1161)-1,0)</f>
        <v>-0.11373607829902133</v>
      </c>
    </row>
    <row r="1162" spans="1:4" ht="15" thickBot="1">
      <c r="A1162" s="97">
        <v>40792</v>
      </c>
      <c r="B1162" s="98">
        <v>1.137</v>
      </c>
      <c r="C1162" s="98">
        <v>2.09</v>
      </c>
      <c r="D1162" s="3">
        <f>IF(C1162&lt;MAX($C$3:C1162),C1162/MAX($C$3:C1162)-1,0)</f>
        <v>-0.11829227134660825</v>
      </c>
    </row>
    <row r="1163" spans="1:4" ht="15" thickBot="1">
      <c r="A1163" s="97">
        <v>40793</v>
      </c>
      <c r="B1163" s="98">
        <v>1.1595</v>
      </c>
      <c r="C1163" s="98">
        <v>2.1124999999999998</v>
      </c>
      <c r="D1163" s="3">
        <f>IF(C1163&lt;MAX($C$3:C1163),C1163/MAX($C$3:C1163)-1,0)</f>
        <v>-0.10880020249746891</v>
      </c>
    </row>
    <row r="1164" spans="1:4" ht="15" thickBot="1">
      <c r="A1164" s="97">
        <v>40794</v>
      </c>
      <c r="B1164" s="98">
        <v>1.1516</v>
      </c>
      <c r="C1164" s="98">
        <v>2.1046</v>
      </c>
      <c r="D1164" s="3">
        <f>IF(C1164&lt;MAX($C$3:C1164),C1164/MAX($C$3:C1164)-1,0)</f>
        <v>-0.11213297333783334</v>
      </c>
    </row>
    <row r="1165" spans="1:4" ht="15" thickBot="1">
      <c r="A1165" s="97">
        <v>40795</v>
      </c>
      <c r="B1165" s="98">
        <v>1.1435999999999999</v>
      </c>
      <c r="C1165" s="98">
        <v>2.0966</v>
      </c>
      <c r="D1165" s="3">
        <f>IF(C1165&lt;MAX($C$3:C1165),C1165/MAX($C$3:C1165)-1,0)</f>
        <v>-0.11550793115086067</v>
      </c>
    </row>
    <row r="1166" spans="1:4" ht="15" thickBot="1">
      <c r="A1166" s="97">
        <v>40799</v>
      </c>
      <c r="B1166" s="98">
        <v>1.1259999999999999</v>
      </c>
      <c r="C1166" s="98">
        <v>2.0790000000000002</v>
      </c>
      <c r="D1166" s="3">
        <f>IF(C1166&lt;MAX($C$3:C1166),C1166/MAX($C$3:C1166)-1,0)</f>
        <v>-0.12293283833952073</v>
      </c>
    </row>
    <row r="1167" spans="1:4" ht="15" thickBot="1">
      <c r="A1167" s="97">
        <v>40800</v>
      </c>
      <c r="B1167" s="98">
        <v>1.1299999999999999</v>
      </c>
      <c r="C1167" s="98">
        <v>2.0830000000000002</v>
      </c>
      <c r="D1167" s="3">
        <f>IF(C1167&lt;MAX($C$3:C1167),C1167/MAX($C$3:C1167)-1,0)</f>
        <v>-0.12124535943300707</v>
      </c>
    </row>
    <row r="1168" spans="1:4" ht="15" thickBot="1">
      <c r="A1168" s="97">
        <v>40801</v>
      </c>
      <c r="B1168" s="98">
        <v>1.133</v>
      </c>
      <c r="C1168" s="98">
        <v>2.0859999999999999</v>
      </c>
      <c r="D1168" s="3">
        <f>IF(C1168&lt;MAX($C$3:C1168),C1168/MAX($C$3:C1168)-1,0)</f>
        <v>-0.11997975025312191</v>
      </c>
    </row>
    <row r="1169" spans="1:4" ht="15" thickBot="1">
      <c r="A1169" s="97">
        <v>40802</v>
      </c>
      <c r="B1169" s="98">
        <v>1.1318999999999999</v>
      </c>
      <c r="C1169" s="98">
        <v>2.0849000000000002</v>
      </c>
      <c r="D1169" s="3">
        <f>IF(C1169&lt;MAX($C$3:C1169),C1169/MAX($C$3:C1169)-1,0)</f>
        <v>-0.12044380695241308</v>
      </c>
    </row>
    <row r="1170" spans="1:4" ht="15" thickBot="1">
      <c r="A1170" s="97">
        <v>40805</v>
      </c>
      <c r="B1170" s="98">
        <v>1.1160000000000001</v>
      </c>
      <c r="C1170" s="98">
        <v>2.069</v>
      </c>
      <c r="D1170" s="3">
        <f>IF(C1170&lt;MAX($C$3:C1170),C1170/MAX($C$3:C1170)-1,0)</f>
        <v>-0.12715153560580494</v>
      </c>
    </row>
    <row r="1171" spans="1:4" ht="15" thickBot="1">
      <c r="A1171" s="97">
        <v>40806</v>
      </c>
      <c r="B1171" s="98">
        <v>1.1151</v>
      </c>
      <c r="C1171" s="98">
        <v>2.0680999999999998</v>
      </c>
      <c r="D1171" s="3">
        <f>IF(C1171&lt;MAX($C$3:C1171),C1171/MAX($C$3:C1171)-1,0)</f>
        <v>-0.12753121835977055</v>
      </c>
    </row>
    <row r="1172" spans="1:4" ht="15" thickBot="1">
      <c r="A1172" s="97">
        <v>40807</v>
      </c>
      <c r="B1172" s="98">
        <v>1.1415</v>
      </c>
      <c r="C1172" s="98">
        <v>2.0945</v>
      </c>
      <c r="D1172" s="3">
        <f>IF(C1172&lt;MAX($C$3:C1172),C1172/MAX($C$3:C1172)-1,0)</f>
        <v>-0.11639385757678034</v>
      </c>
    </row>
    <row r="1173" spans="1:4" ht="15" thickBot="1">
      <c r="A1173" s="97">
        <v>40808</v>
      </c>
      <c r="B1173" s="98">
        <v>1.1146</v>
      </c>
      <c r="C1173" s="98">
        <v>2.0676000000000001</v>
      </c>
      <c r="D1173" s="3">
        <f>IF(C1173&lt;MAX($C$3:C1173),C1173/MAX($C$3:C1173)-1,0)</f>
        <v>-0.12774215322308469</v>
      </c>
    </row>
    <row r="1174" spans="1:4" ht="15" thickBot="1">
      <c r="A1174" s="101">
        <v>40809</v>
      </c>
      <c r="B1174" s="98">
        <v>1.1032999999999999</v>
      </c>
      <c r="C1174" s="98">
        <v>2.0562999999999998</v>
      </c>
      <c r="D1174" s="3">
        <f>IF(C1174&lt;MAX($C$3:C1174),C1174/MAX($C$3:C1174)-1,0)</f>
        <v>-0.13250928113398597</v>
      </c>
    </row>
    <row r="1175" spans="1:4" ht="15" thickBot="1">
      <c r="A1175" s="97">
        <v>40812</v>
      </c>
      <c r="B1175" s="98">
        <v>1.0844</v>
      </c>
      <c r="C1175" s="98">
        <v>2.0373999999999999</v>
      </c>
      <c r="D1175" s="3">
        <f>IF(C1175&lt;MAX($C$3:C1175),C1175/MAX($C$3:C1175)-1,0)</f>
        <v>-0.140482618967263</v>
      </c>
    </row>
    <row r="1176" spans="1:4" ht="15" thickBot="1">
      <c r="A1176" s="97">
        <v>40813</v>
      </c>
      <c r="B1176" s="98">
        <v>1.0884</v>
      </c>
      <c r="C1176" s="98">
        <v>2.0413999999999999</v>
      </c>
      <c r="D1176" s="3">
        <f>IF(C1176&lt;MAX($C$3:C1176),C1176/MAX($C$3:C1176)-1,0)</f>
        <v>-0.13879514006074933</v>
      </c>
    </row>
    <row r="1177" spans="1:4" ht="15" thickBot="1">
      <c r="A1177" s="97">
        <v>40814</v>
      </c>
      <c r="B1177" s="98">
        <v>1.0752999999999999</v>
      </c>
      <c r="C1177" s="98">
        <v>2.0283000000000002</v>
      </c>
      <c r="D1177" s="3">
        <f>IF(C1177&lt;MAX($C$3:C1177),C1177/MAX($C$3:C1177)-1,0)</f>
        <v>-0.14432163347958149</v>
      </c>
    </row>
    <row r="1178" spans="1:4" ht="15" thickBot="1">
      <c r="A1178" s="97">
        <v>40815</v>
      </c>
      <c r="B1178" s="98">
        <v>1.0615000000000001</v>
      </c>
      <c r="C1178" s="98">
        <v>2.0145</v>
      </c>
      <c r="D1178" s="3">
        <f>IF(C1178&lt;MAX($C$3:C1178),C1178/MAX($C$3:C1178)-1,0)</f>
        <v>-0.15014343570705369</v>
      </c>
    </row>
    <row r="1179" spans="1:4" ht="15" thickBot="1">
      <c r="A1179" s="97">
        <v>40816</v>
      </c>
      <c r="B1179" s="98">
        <v>1.0595000000000001</v>
      </c>
      <c r="C1179" s="98">
        <v>2.0125000000000002</v>
      </c>
      <c r="D1179" s="3">
        <f>IF(C1179&lt;MAX($C$3:C1179),C1179/MAX($C$3:C1179)-1,0)</f>
        <v>-0.15098717516031046</v>
      </c>
    </row>
    <row r="1180" spans="1:4" ht="15" thickBot="1">
      <c r="A1180" s="97">
        <v>40826</v>
      </c>
      <c r="B1180" s="98">
        <v>1.0508</v>
      </c>
      <c r="C1180" s="98">
        <v>2.0038</v>
      </c>
      <c r="D1180" s="3">
        <f>IF(C1180&lt;MAX($C$3:C1180),C1180/MAX($C$3:C1180)-1,0)</f>
        <v>-0.15465744178197771</v>
      </c>
    </row>
    <row r="1181" spans="1:4" ht="15" thickBot="1">
      <c r="A1181" s="97">
        <v>40827</v>
      </c>
      <c r="B1181" s="98">
        <v>1.0438000000000001</v>
      </c>
      <c r="C1181" s="98">
        <v>1.9967999999999999</v>
      </c>
      <c r="D1181" s="3">
        <f>IF(C1181&lt;MAX($C$3:C1181),C1181/MAX($C$3:C1181)-1,0)</f>
        <v>-0.15761052986837676</v>
      </c>
    </row>
    <row r="1182" spans="1:4" ht="15" thickBot="1">
      <c r="A1182" s="97">
        <v>40828</v>
      </c>
      <c r="B1182" s="98">
        <v>1.0738000000000001</v>
      </c>
      <c r="C1182" s="98">
        <v>2.0268000000000002</v>
      </c>
      <c r="D1182" s="3">
        <f>IF(C1182&lt;MAX($C$3:C1182),C1182/MAX($C$3:C1182)-1,0)</f>
        <v>-0.14495443806952413</v>
      </c>
    </row>
    <row r="1183" spans="1:4" ht="15" thickBot="1">
      <c r="A1183" s="97">
        <v>40829</v>
      </c>
      <c r="B1183" s="98">
        <v>1.0839000000000001</v>
      </c>
      <c r="C1183" s="98">
        <v>2.0369000000000002</v>
      </c>
      <c r="D1183" s="3">
        <f>IF(C1183&lt;MAX($C$3:C1183),C1183/MAX($C$3:C1183)-1,0)</f>
        <v>-0.14069355383057702</v>
      </c>
    </row>
    <row r="1184" spans="1:4" ht="15" thickBot="1">
      <c r="A1184" s="97">
        <v>40830</v>
      </c>
      <c r="B1184" s="98">
        <v>1.0780000000000001</v>
      </c>
      <c r="C1184" s="98">
        <v>2.0310000000000001</v>
      </c>
      <c r="D1184" s="3">
        <f>IF(C1184&lt;MAX($C$3:C1184),C1184/MAX($C$3:C1184)-1,0)</f>
        <v>-0.14318258521768479</v>
      </c>
    </row>
    <row r="1185" spans="1:4" ht="15" thickBot="1">
      <c r="A1185" s="97">
        <v>40833</v>
      </c>
      <c r="B1185" s="98">
        <v>1.087</v>
      </c>
      <c r="C1185" s="98">
        <v>2.04</v>
      </c>
      <c r="D1185" s="3">
        <f>IF(C1185&lt;MAX($C$3:C1185),C1185/MAX($C$3:C1185)-1,0)</f>
        <v>-0.13938575767802908</v>
      </c>
    </row>
    <row r="1186" spans="1:4" ht="15" thickBot="1">
      <c r="A1186" s="97">
        <v>40834</v>
      </c>
      <c r="B1186" s="98">
        <v>1.0674999999999999</v>
      </c>
      <c r="C1186" s="98">
        <v>2.0205000000000002</v>
      </c>
      <c r="D1186" s="3">
        <f>IF(C1186&lt;MAX($C$3:C1186),C1186/MAX($C$3:C1186)-1,0)</f>
        <v>-0.14761221734728314</v>
      </c>
    </row>
    <row r="1187" spans="1:4" ht="15" thickBot="1">
      <c r="A1187" s="97">
        <v>40835</v>
      </c>
      <c r="B1187" s="98">
        <v>1.0572999999999999</v>
      </c>
      <c r="C1187" s="98">
        <v>2.0103</v>
      </c>
      <c r="D1187" s="3">
        <f>IF(C1187&lt;MAX($C$3:C1187),C1187/MAX($C$3:C1187)-1,0)</f>
        <v>-0.15191528855889302</v>
      </c>
    </row>
    <row r="1188" spans="1:4" ht="15" thickBot="1">
      <c r="A1188" s="97">
        <v>40836</v>
      </c>
      <c r="B1188" s="98">
        <v>1.034</v>
      </c>
      <c r="C1188" s="98">
        <v>1.9870000000000001</v>
      </c>
      <c r="D1188" s="3">
        <f>IF(C1188&lt;MAX($C$3:C1188),C1188/MAX($C$3:C1188)-1,0)</f>
        <v>-0.16174485318933507</v>
      </c>
    </row>
    <row r="1189" spans="1:4" ht="15" thickBot="1">
      <c r="A1189" s="97">
        <v>40837</v>
      </c>
      <c r="B1189" s="98">
        <v>1.0259</v>
      </c>
      <c r="C1189" s="98">
        <v>1.9789000000000001</v>
      </c>
      <c r="D1189" s="3">
        <f>IF(C1189&lt;MAX($C$3:C1189),C1189/MAX($C$3:C1189)-1,0)</f>
        <v>-0.16516199797502529</v>
      </c>
    </row>
    <row r="1190" spans="1:4" ht="15" thickBot="1">
      <c r="A1190" s="97">
        <v>40840</v>
      </c>
      <c r="B1190" s="98">
        <v>1.0432999999999999</v>
      </c>
      <c r="C1190" s="98">
        <v>1.9963</v>
      </c>
      <c r="D1190" s="3">
        <f>IF(C1190&lt;MAX($C$3:C1190),C1190/MAX($C$3:C1190)-1,0)</f>
        <v>-0.1578214647316909</v>
      </c>
    </row>
    <row r="1191" spans="1:4" ht="15" thickBot="1">
      <c r="A1191" s="97">
        <v>40841</v>
      </c>
      <c r="B1191" s="98">
        <v>1.0630999999999999</v>
      </c>
      <c r="C1191" s="98">
        <v>2.0160999999999998</v>
      </c>
      <c r="D1191" s="3">
        <f>IF(C1191&lt;MAX($C$3:C1191),C1191/MAX($C$3:C1191)-1,0)</f>
        <v>-0.14946844414444826</v>
      </c>
    </row>
    <row r="1192" spans="1:4" ht="15" thickBot="1">
      <c r="A1192" s="97">
        <v>40842</v>
      </c>
      <c r="B1192" s="98">
        <v>1.0736000000000001</v>
      </c>
      <c r="C1192" s="98">
        <v>2.0266000000000002</v>
      </c>
      <c r="D1192" s="3">
        <f>IF(C1192&lt;MAX($C$3:C1192),C1192/MAX($C$3:C1192)-1,0)</f>
        <v>-0.14503881201484981</v>
      </c>
    </row>
    <row r="1193" spans="1:4" ht="15" thickBot="1">
      <c r="A1193" s="97">
        <v>40843</v>
      </c>
      <c r="B1193" s="98">
        <v>1.0736000000000001</v>
      </c>
      <c r="C1193" s="98">
        <v>2.0266000000000002</v>
      </c>
      <c r="D1193" s="3">
        <f>IF(C1193&lt;MAX($C$3:C1193),C1193/MAX($C$3:C1193)-1,0)</f>
        <v>-0.14503881201484981</v>
      </c>
    </row>
    <row r="1194" spans="1:4" ht="15" thickBot="1">
      <c r="A1194" s="101">
        <v>40844</v>
      </c>
      <c r="B1194" s="98">
        <v>1.0906</v>
      </c>
      <c r="C1194" s="98">
        <v>2.0436000000000001</v>
      </c>
      <c r="D1194" s="3">
        <f>IF(C1194&lt;MAX($C$3:C1194),C1194/MAX($C$3:C1194)-1,0)</f>
        <v>-0.13786702666216666</v>
      </c>
    </row>
    <row r="1195" spans="1:4" ht="15" thickBot="1">
      <c r="A1195" s="97">
        <v>40847</v>
      </c>
      <c r="B1195" s="98">
        <v>1.097</v>
      </c>
      <c r="C1195" s="98">
        <v>2.0499999999999998</v>
      </c>
      <c r="D1195" s="3">
        <f>IF(C1195&lt;MAX($C$3:C1195),C1195/MAX($C$3:C1195)-1,0)</f>
        <v>-0.13516706041174498</v>
      </c>
    </row>
    <row r="1196" spans="1:4" ht="15" thickBot="1">
      <c r="A1196" s="97">
        <v>40848</v>
      </c>
      <c r="B1196" s="98">
        <v>1.1003000000000001</v>
      </c>
      <c r="C1196" s="98">
        <v>2.0533000000000001</v>
      </c>
      <c r="D1196" s="3">
        <f>IF(C1196&lt;MAX($C$3:C1196),C1196/MAX($C$3:C1196)-1,0)</f>
        <v>-0.13377489031387102</v>
      </c>
    </row>
    <row r="1197" spans="1:4" ht="15" thickBot="1">
      <c r="A1197" s="97">
        <v>40849</v>
      </c>
      <c r="B1197" s="98">
        <v>1.1187</v>
      </c>
      <c r="C1197" s="98">
        <v>2.0716999999999999</v>
      </c>
      <c r="D1197" s="3">
        <f>IF(C1197&lt;MAX($C$3:C1197),C1197/MAX($C$3:C1197)-1,0)</f>
        <v>-0.12601248734390824</v>
      </c>
    </row>
    <row r="1198" spans="1:4" ht="15" thickBot="1">
      <c r="A1198" s="97">
        <v>40850</v>
      </c>
      <c r="B1198" s="98">
        <v>1.1233</v>
      </c>
      <c r="C1198" s="98">
        <v>2.0762999999999998</v>
      </c>
      <c r="D1198" s="3">
        <f>IF(C1198&lt;MAX($C$3:C1198),C1198/MAX($C$3:C1198)-1,0)</f>
        <v>-0.12407188660141755</v>
      </c>
    </row>
    <row r="1199" spans="1:4" ht="15" thickBot="1">
      <c r="A1199" s="97">
        <v>40851</v>
      </c>
      <c r="B1199" s="98">
        <v>1.1243000000000001</v>
      </c>
      <c r="C1199" s="98">
        <v>2.0773000000000001</v>
      </c>
      <c r="D1199" s="3">
        <f>IF(C1199&lt;MAX($C$3:C1199),C1199/MAX($C$3:C1199)-1,0)</f>
        <v>-0.12365001687478905</v>
      </c>
    </row>
    <row r="1200" spans="1:4" ht="15" thickBot="1">
      <c r="A1200" s="97">
        <v>40854</v>
      </c>
      <c r="B1200" s="98">
        <v>1.1178999999999999</v>
      </c>
      <c r="C1200" s="98">
        <v>2.0709</v>
      </c>
      <c r="D1200" s="3">
        <f>IF(C1200&lt;MAX($C$3:C1200),C1200/MAX($C$3:C1200)-1,0)</f>
        <v>-0.12634998312521095</v>
      </c>
    </row>
    <row r="1201" spans="1:4" ht="15" thickBot="1">
      <c r="A1201" s="97">
        <v>40855</v>
      </c>
      <c r="B1201" s="98">
        <v>1.1119000000000001</v>
      </c>
      <c r="C1201" s="98">
        <v>2.0649000000000002</v>
      </c>
      <c r="D1201" s="3">
        <f>IF(C1201&lt;MAX($C$3:C1201),C1201/MAX($C$3:C1201)-1,0)</f>
        <v>-0.12888120148498139</v>
      </c>
    </row>
    <row r="1202" spans="1:4" ht="15" thickBot="1">
      <c r="A1202" s="97">
        <v>40856</v>
      </c>
      <c r="B1202" s="98">
        <v>1.1226</v>
      </c>
      <c r="C1202" s="98">
        <v>2.0756000000000001</v>
      </c>
      <c r="D1202" s="3">
        <f>IF(C1202&lt;MAX($C$3:C1202),C1202/MAX($C$3:C1202)-1,0)</f>
        <v>-0.12436719541005736</v>
      </c>
    </row>
    <row r="1203" spans="1:4" ht="15" thickBot="1">
      <c r="A1203" s="97">
        <v>40857</v>
      </c>
      <c r="B1203" s="98">
        <v>1.115</v>
      </c>
      <c r="C1203" s="98">
        <v>2.0680000000000001</v>
      </c>
      <c r="D1203" s="3">
        <f>IF(C1203&lt;MAX($C$3:C1203),C1203/MAX($C$3:C1203)-1,0)</f>
        <v>-0.12757340533243333</v>
      </c>
    </row>
    <row r="1204" spans="1:4" ht="15" thickBot="1">
      <c r="A1204" s="97">
        <v>40858</v>
      </c>
      <c r="B1204" s="98">
        <v>1.1111</v>
      </c>
      <c r="C1204" s="98">
        <v>2.0640999999999998</v>
      </c>
      <c r="D1204" s="3">
        <f>IF(C1204&lt;MAX($C$3:C1204),C1204/MAX($C$3:C1204)-1,0)</f>
        <v>-0.12921869726628432</v>
      </c>
    </row>
    <row r="1205" spans="1:4" ht="15" thickBot="1">
      <c r="A1205" s="97">
        <v>40861</v>
      </c>
      <c r="B1205" s="98">
        <v>1.1288</v>
      </c>
      <c r="C1205" s="98">
        <v>2.0817999999999999</v>
      </c>
      <c r="D1205" s="3">
        <f>IF(C1205&lt;MAX($C$3:C1205),C1205/MAX($C$3:C1205)-1,0)</f>
        <v>-0.12175160310496125</v>
      </c>
    </row>
    <row r="1206" spans="1:4" ht="15" thickBot="1">
      <c r="A1206" s="97">
        <v>40862</v>
      </c>
      <c r="B1206" s="98">
        <v>1.1269</v>
      </c>
      <c r="C1206" s="98">
        <v>2.0798999999999999</v>
      </c>
      <c r="D1206" s="3">
        <f>IF(C1206&lt;MAX($C$3:C1206),C1206/MAX($C$3:C1206)-1,0)</f>
        <v>-0.12255315558555524</v>
      </c>
    </row>
    <row r="1207" spans="1:4" ht="15" thickBot="1">
      <c r="A1207" s="97">
        <v>40863</v>
      </c>
      <c r="B1207" s="98">
        <v>1.1035999999999999</v>
      </c>
      <c r="C1207" s="98">
        <v>2.0566</v>
      </c>
      <c r="D1207" s="3">
        <f>IF(C1207&lt;MAX($C$3:C1207),C1207/MAX($C$3:C1207)-1,0)</f>
        <v>-0.13238272021599728</v>
      </c>
    </row>
    <row r="1208" spans="1:4" ht="15" thickBot="1">
      <c r="A1208" s="97">
        <v>40864</v>
      </c>
      <c r="B1208" s="98">
        <v>1.1024</v>
      </c>
      <c r="C1208" s="98">
        <v>2.0554000000000001</v>
      </c>
      <c r="D1208" s="3">
        <f>IF(C1208&lt;MAX($C$3:C1208),C1208/MAX($C$3:C1208)-1,0)</f>
        <v>-0.13288896388795135</v>
      </c>
    </row>
    <row r="1209" spans="1:4" ht="15" thickBot="1">
      <c r="A1209" s="97">
        <v>40865</v>
      </c>
      <c r="B1209" s="98">
        <v>1.0831</v>
      </c>
      <c r="C1209" s="98">
        <v>2.0360999999999998</v>
      </c>
      <c r="D1209" s="3">
        <f>IF(C1209&lt;MAX($C$3:C1209),C1209/MAX($C$3:C1209)-1,0)</f>
        <v>-0.14103104961187996</v>
      </c>
    </row>
    <row r="1210" spans="1:4" ht="15" thickBot="1">
      <c r="A1210" s="97">
        <v>40868</v>
      </c>
      <c r="B1210" s="98">
        <v>1.0775999999999999</v>
      </c>
      <c r="C1210" s="98">
        <v>2.0306000000000002</v>
      </c>
      <c r="D1210" s="3">
        <f>IF(C1210&lt;MAX($C$3:C1210),C1210/MAX($C$3:C1210)-1,0)</f>
        <v>-0.14335133310833614</v>
      </c>
    </row>
    <row r="1211" spans="1:4" ht="15" thickBot="1">
      <c r="A1211" s="97">
        <v>40869</v>
      </c>
      <c r="B1211" s="98">
        <v>1.0786</v>
      </c>
      <c r="C1211" s="98">
        <v>2.0316000000000001</v>
      </c>
      <c r="D1211" s="3">
        <f>IF(C1211&lt;MAX($C$3:C1211),C1211/MAX($C$3:C1211)-1,0)</f>
        <v>-0.14292946338170776</v>
      </c>
    </row>
    <row r="1212" spans="1:4" ht="15" thickBot="1">
      <c r="A1212" s="97">
        <v>40870</v>
      </c>
      <c r="B1212" s="98">
        <v>1.0753999999999999</v>
      </c>
      <c r="C1212" s="98">
        <v>2.0284</v>
      </c>
      <c r="D1212" s="3">
        <f>IF(C1212&lt;MAX($C$3:C1212),C1212/MAX($C$3:C1212)-1,0)</f>
        <v>-0.14427944650691871</v>
      </c>
    </row>
    <row r="1213" spans="1:4" ht="15" thickBot="1">
      <c r="A1213" s="97">
        <v>40871</v>
      </c>
      <c r="B1213" s="98">
        <v>1.0793999999999999</v>
      </c>
      <c r="C1213" s="98">
        <v>2.0324</v>
      </c>
      <c r="D1213" s="3">
        <f>IF(C1213&lt;MAX($C$3:C1213),C1213/MAX($C$3:C1213)-1,0)</f>
        <v>-0.14259196760040505</v>
      </c>
    </row>
    <row r="1214" spans="1:4" ht="15" thickBot="1">
      <c r="A1214" s="101">
        <v>40872</v>
      </c>
      <c r="B1214" s="98">
        <v>1.0780000000000001</v>
      </c>
      <c r="C1214" s="98">
        <v>2.0310000000000001</v>
      </c>
      <c r="D1214" s="3">
        <f>IF(C1214&lt;MAX($C$3:C1214),C1214/MAX($C$3:C1214)-1,0)</f>
        <v>-0.14318258521768479</v>
      </c>
    </row>
    <row r="1215" spans="1:4" ht="15" thickBot="1">
      <c r="A1215" s="97">
        <v>40875</v>
      </c>
      <c r="B1215" s="98">
        <v>1.0824</v>
      </c>
      <c r="C1215" s="98">
        <v>2.0354000000000001</v>
      </c>
      <c r="D1215" s="3">
        <f>IF(C1215&lt;MAX($C$3:C1215),C1215/MAX($C$3:C1215)-1,0)</f>
        <v>-0.14132635842051977</v>
      </c>
    </row>
    <row r="1216" spans="1:4" ht="15" thickBot="1">
      <c r="A1216" s="97">
        <v>40876</v>
      </c>
      <c r="B1216" s="98">
        <v>1.0939000000000001</v>
      </c>
      <c r="C1216" s="98">
        <v>2.0468999999999999</v>
      </c>
      <c r="D1216" s="3">
        <f>IF(C1216&lt;MAX($C$3:C1216),C1216/MAX($C$3:C1216)-1,0)</f>
        <v>-0.13647485656429303</v>
      </c>
    </row>
    <row r="1217" spans="1:4" ht="15" thickBot="1">
      <c r="A1217" s="97">
        <v>40877</v>
      </c>
      <c r="B1217" s="98">
        <v>1.0670999999999999</v>
      </c>
      <c r="C1217" s="98">
        <v>2.0200999999999998</v>
      </c>
      <c r="D1217" s="3">
        <f>IF(C1217&lt;MAX($C$3:C1217),C1217/MAX($C$3:C1217)-1,0)</f>
        <v>-0.1477809652379346</v>
      </c>
    </row>
    <row r="1218" spans="1:4" ht="15" thickBot="1">
      <c r="A1218" s="97">
        <v>40878</v>
      </c>
      <c r="B1218" s="98">
        <v>1.0814999999999999</v>
      </c>
      <c r="C1218" s="98">
        <v>2.0345</v>
      </c>
      <c r="D1218" s="3">
        <f>IF(C1218&lt;MAX($C$3:C1218),C1218/MAX($C$3:C1218)-1,0)</f>
        <v>-0.14170604117448538</v>
      </c>
    </row>
    <row r="1219" spans="1:4" ht="15" thickBot="1">
      <c r="A1219" s="97">
        <v>40879</v>
      </c>
      <c r="B1219" s="98">
        <v>1.0649999999999999</v>
      </c>
      <c r="C1219" s="98">
        <v>2.0179999999999998</v>
      </c>
      <c r="D1219" s="3">
        <f>IF(C1219&lt;MAX($C$3:C1219),C1219/MAX($C$3:C1219)-1,0)</f>
        <v>-0.14866689166385427</v>
      </c>
    </row>
    <row r="1220" spans="1:4" ht="15" thickBot="1">
      <c r="A1220" s="97">
        <v>40882</v>
      </c>
      <c r="B1220" s="98">
        <v>1.0412999999999999</v>
      </c>
      <c r="C1220" s="98">
        <v>1.9943</v>
      </c>
      <c r="D1220" s="3">
        <f>IF(C1220&lt;MAX($C$3:C1220),C1220/MAX($C$3:C1220)-1,0)</f>
        <v>-0.15866520418494767</v>
      </c>
    </row>
    <row r="1221" spans="1:4" ht="15" thickBot="1">
      <c r="A1221" s="97">
        <v>40883</v>
      </c>
      <c r="B1221" s="98">
        <v>1.0402</v>
      </c>
      <c r="C1221" s="98">
        <v>1.9932000000000001</v>
      </c>
      <c r="D1221" s="3">
        <f>IF(C1221&lt;MAX($C$3:C1221),C1221/MAX($C$3:C1221)-1,0)</f>
        <v>-0.15912926088423895</v>
      </c>
    </row>
    <row r="1222" spans="1:4" ht="15" thickBot="1">
      <c r="A1222" s="97">
        <v>40884</v>
      </c>
      <c r="B1222" s="98">
        <v>1.0407999999999999</v>
      </c>
      <c r="C1222" s="98">
        <v>1.9938</v>
      </c>
      <c r="D1222" s="3">
        <f>IF(C1222&lt;MAX($C$3:C1222),C1222/MAX($C$3:C1222)-1,0)</f>
        <v>-0.15887613904826192</v>
      </c>
    </row>
    <row r="1223" spans="1:4" ht="15" thickBot="1">
      <c r="A1223" s="97">
        <v>40885</v>
      </c>
      <c r="B1223" s="98">
        <v>1.0361</v>
      </c>
      <c r="C1223" s="98">
        <v>1.9891000000000001</v>
      </c>
      <c r="D1223" s="3">
        <f>IF(C1223&lt;MAX($C$3:C1223),C1223/MAX($C$3:C1223)-1,0)</f>
        <v>-0.1608589267634154</v>
      </c>
    </row>
    <row r="1224" spans="1:4" ht="15" thickBot="1">
      <c r="A1224" s="97">
        <v>40886</v>
      </c>
      <c r="B1224" s="98">
        <v>1.0249999999999999</v>
      </c>
      <c r="C1224" s="98">
        <v>1.978</v>
      </c>
      <c r="D1224" s="3">
        <f>IF(C1224&lt;MAX($C$3:C1224),C1224/MAX($C$3:C1224)-1,0)</f>
        <v>-0.16554168072899089</v>
      </c>
    </row>
    <row r="1225" spans="1:4" ht="15" thickBot="1">
      <c r="A1225" s="97">
        <v>40889</v>
      </c>
      <c r="B1225" s="98">
        <v>1.0145999999999999</v>
      </c>
      <c r="C1225" s="98">
        <v>1.9676</v>
      </c>
      <c r="D1225" s="3">
        <f>IF(C1225&lt;MAX($C$3:C1225),C1225/MAX($C$3:C1225)-1,0)</f>
        <v>-0.16992912588592646</v>
      </c>
    </row>
    <row r="1226" spans="1:4" ht="15" thickBot="1">
      <c r="A1226" s="97">
        <v>40890</v>
      </c>
      <c r="B1226" s="98">
        <v>0.99850000000000005</v>
      </c>
      <c r="C1226" s="98">
        <v>1.9515</v>
      </c>
      <c r="D1226" s="3">
        <f>IF(C1226&lt;MAX($C$3:C1226),C1226/MAX($C$3:C1226)-1,0)</f>
        <v>-0.176721228484644</v>
      </c>
    </row>
    <row r="1227" spans="1:4" ht="15" thickBot="1">
      <c r="A1227" s="97">
        <v>40891</v>
      </c>
      <c r="B1227" s="98">
        <v>0.99080000000000001</v>
      </c>
      <c r="C1227" s="98">
        <v>1.9438</v>
      </c>
      <c r="D1227" s="3">
        <f>IF(C1227&lt;MAX($C$3:C1227),C1227/MAX($C$3:C1227)-1,0)</f>
        <v>-0.17996962537968275</v>
      </c>
    </row>
    <row r="1228" spans="1:4" ht="15" thickBot="1">
      <c r="A1228" s="97">
        <v>40892</v>
      </c>
      <c r="B1228" s="98">
        <v>0.98140000000000005</v>
      </c>
      <c r="C1228" s="98">
        <v>1.9343999999999999</v>
      </c>
      <c r="D1228" s="3">
        <f>IF(C1228&lt;MAX($C$3:C1228),C1228/MAX($C$3:C1228)-1,0)</f>
        <v>-0.18393520080998993</v>
      </c>
    </row>
    <row r="1229" spans="1:4" ht="15" thickBot="1">
      <c r="A1229" s="97">
        <v>40893</v>
      </c>
      <c r="B1229" s="98">
        <v>1.0036</v>
      </c>
      <c r="C1229" s="98">
        <v>1.9565999999999999</v>
      </c>
      <c r="D1229" s="3">
        <f>IF(C1229&lt;MAX($C$3:C1229),C1229/MAX($C$3:C1229)-1,0)</f>
        <v>-0.17456969287883906</v>
      </c>
    </row>
    <row r="1230" spans="1:4" ht="15" thickBot="1">
      <c r="A1230" s="97">
        <v>40896</v>
      </c>
      <c r="B1230" s="98">
        <v>1.0027999999999999</v>
      </c>
      <c r="C1230" s="98">
        <v>1.9558</v>
      </c>
      <c r="D1230" s="3">
        <f>IF(C1230&lt;MAX($C$3:C1230),C1230/MAX($C$3:C1230)-1,0)</f>
        <v>-0.17490718866014177</v>
      </c>
    </row>
    <row r="1231" spans="1:4" ht="15" thickBot="1">
      <c r="A1231" s="97">
        <v>40897</v>
      </c>
      <c r="B1231" s="98">
        <v>0.99880000000000002</v>
      </c>
      <c r="C1231" s="98">
        <v>1.9518</v>
      </c>
      <c r="D1231" s="3">
        <f>IF(C1231&lt;MAX($C$3:C1231),C1231/MAX($C$3:C1231)-1,0)</f>
        <v>-0.17659466756665543</v>
      </c>
    </row>
    <row r="1232" spans="1:4" ht="15" thickBot="1">
      <c r="A1232" s="97">
        <v>40898</v>
      </c>
      <c r="B1232" s="98">
        <v>0.98260000000000003</v>
      </c>
      <c r="C1232" s="98">
        <v>1.9356</v>
      </c>
      <c r="D1232" s="3">
        <f>IF(C1232&lt;MAX($C$3:C1232),C1232/MAX($C$3:C1232)-1,0)</f>
        <v>-0.18342895713803575</v>
      </c>
    </row>
    <row r="1233" spans="1:4" ht="15" thickBot="1">
      <c r="A1233" s="97">
        <v>40899</v>
      </c>
      <c r="B1233" s="98">
        <v>0.9798</v>
      </c>
      <c r="C1233" s="98">
        <v>1.9328000000000001</v>
      </c>
      <c r="D1233" s="3">
        <f>IF(C1233&lt;MAX($C$3:C1233),C1233/MAX($C$3:C1233)-1,0)</f>
        <v>-0.18461019237259535</v>
      </c>
    </row>
    <row r="1234" spans="1:4" ht="15" thickBot="1">
      <c r="A1234" s="101">
        <v>40900</v>
      </c>
      <c r="B1234" s="98">
        <v>0.97919999999999996</v>
      </c>
      <c r="C1234" s="98">
        <v>1.9321999999999999</v>
      </c>
      <c r="D1234" s="3">
        <f>IF(C1234&lt;MAX($C$3:C1234),C1234/MAX($C$3:C1234)-1,0)</f>
        <v>-0.18486331420857249</v>
      </c>
    </row>
    <row r="1235" spans="1:4" ht="15" thickBot="1">
      <c r="A1235" s="97">
        <v>40903</v>
      </c>
      <c r="B1235" s="98">
        <v>0.97109999999999996</v>
      </c>
      <c r="C1235" s="98">
        <v>1.9240999999999999</v>
      </c>
      <c r="D1235" s="3">
        <f>IF(C1235&lt;MAX($C$3:C1235),C1235/MAX($C$3:C1235)-1,0)</f>
        <v>-0.1882804589942626</v>
      </c>
    </row>
    <row r="1236" spans="1:4" ht="15" thickBot="1">
      <c r="A1236" s="97">
        <v>40904</v>
      </c>
      <c r="B1236" s="98">
        <v>0.9526</v>
      </c>
      <c r="C1236" s="98">
        <v>1.9056</v>
      </c>
      <c r="D1236" s="3">
        <f>IF(C1236&lt;MAX($C$3:C1236),C1236/MAX($C$3:C1236)-1,0)</f>
        <v>-0.19608504893688827</v>
      </c>
    </row>
    <row r="1237" spans="1:4" ht="15" thickBot="1">
      <c r="A1237" s="97">
        <v>40905</v>
      </c>
      <c r="B1237" s="98">
        <v>0.94940000000000002</v>
      </c>
      <c r="C1237" s="98">
        <v>1.9024000000000001</v>
      </c>
      <c r="D1237" s="3">
        <f>IF(C1237&lt;MAX($C$3:C1237),C1237/MAX($C$3:C1237)-1,0)</f>
        <v>-0.19743503206209922</v>
      </c>
    </row>
    <row r="1238" spans="1:4" ht="15" thickBot="1">
      <c r="A1238" s="97">
        <v>40906</v>
      </c>
      <c r="B1238" s="98">
        <v>0.95389999999999997</v>
      </c>
      <c r="C1238" s="98">
        <v>1.9069</v>
      </c>
      <c r="D1238" s="3">
        <f>IF(C1238&lt;MAX($C$3:C1238),C1238/MAX($C$3:C1238)-1,0)</f>
        <v>-0.19553661829227131</v>
      </c>
    </row>
    <row r="1239" spans="1:4" ht="15" thickBot="1">
      <c r="A1239" s="97">
        <v>40907</v>
      </c>
      <c r="B1239" s="98">
        <v>0.97030000000000005</v>
      </c>
      <c r="C1239" s="98">
        <v>1.9233</v>
      </c>
      <c r="D1239" s="3">
        <f>IF(C1239&lt;MAX($C$3:C1239),C1239/MAX($C$3:C1239)-1,0)</f>
        <v>-0.18861795477556531</v>
      </c>
    </row>
    <row r="1240" spans="1:4" ht="15" thickBot="1">
      <c r="A1240" s="97">
        <v>40908</v>
      </c>
      <c r="B1240" s="98">
        <v>0.97030000000000005</v>
      </c>
      <c r="C1240" s="98">
        <v>1.9233</v>
      </c>
      <c r="D1240" s="3">
        <f>IF(C1240&lt;MAX($C$3:C1240),C1240/MAX($C$3:C1240)-1,0)</f>
        <v>-0.18861795477556531</v>
      </c>
    </row>
    <row r="1241" spans="1:4" ht="15" thickBot="1">
      <c r="A1241" s="97">
        <v>40912</v>
      </c>
      <c r="B1241" s="98">
        <v>0.95289999999999997</v>
      </c>
      <c r="C1241" s="98">
        <v>1.9058999999999999</v>
      </c>
      <c r="D1241" s="3">
        <f>IF(C1241&lt;MAX($C$3:C1241),C1241/MAX($C$3:C1241)-1,0)</f>
        <v>-0.19595848801889981</v>
      </c>
    </row>
    <row r="1242" spans="1:4" ht="15" thickBot="1">
      <c r="A1242" s="97">
        <v>40913</v>
      </c>
      <c r="B1242" s="98">
        <v>0.92779999999999996</v>
      </c>
      <c r="C1242" s="98">
        <v>1.8808</v>
      </c>
      <c r="D1242" s="3">
        <f>IF(C1242&lt;MAX($C$3:C1242),C1242/MAX($C$3:C1242)-1,0)</f>
        <v>-0.20654741815727307</v>
      </c>
    </row>
    <row r="1243" spans="1:4" ht="15" thickBot="1">
      <c r="A1243" s="97">
        <v>40914</v>
      </c>
      <c r="B1243" s="98">
        <v>0.91930000000000001</v>
      </c>
      <c r="C1243" s="98">
        <v>1.8723000000000001</v>
      </c>
      <c r="D1243" s="3">
        <f>IF(C1243&lt;MAX($C$3:C1243),C1243/MAX($C$3:C1243)-1,0)</f>
        <v>-0.21013331083361453</v>
      </c>
    </row>
    <row r="1244" spans="1:4" ht="15" thickBot="1">
      <c r="A1244" s="97">
        <v>40917</v>
      </c>
      <c r="B1244" s="98">
        <v>0.94140000000000001</v>
      </c>
      <c r="C1244" s="98">
        <v>1.8944000000000001</v>
      </c>
      <c r="D1244" s="3">
        <f>IF(C1244&lt;MAX($C$3:C1244),C1244/MAX($C$3:C1244)-1,0)</f>
        <v>-0.20080998987512655</v>
      </c>
    </row>
    <row r="1245" spans="1:4" ht="15" thickBot="1">
      <c r="A1245" s="97">
        <v>40918</v>
      </c>
      <c r="B1245" s="98">
        <v>0.96709999999999996</v>
      </c>
      <c r="C1245" s="98">
        <v>1.9200999999999999</v>
      </c>
      <c r="D1245" s="3">
        <f>IF(C1245&lt;MAX($C$3:C1245),C1245/MAX($C$3:C1245)-1,0)</f>
        <v>-0.18996793790077626</v>
      </c>
    </row>
    <row r="1246" spans="1:4" ht="15" thickBot="1">
      <c r="A1246" s="97">
        <v>40919</v>
      </c>
      <c r="B1246" s="98">
        <v>0.96560000000000001</v>
      </c>
      <c r="C1246" s="98">
        <v>1.9186000000000001</v>
      </c>
      <c r="D1246" s="3">
        <f>IF(C1246&lt;MAX($C$3:C1246),C1246/MAX($C$3:C1246)-1,0)</f>
        <v>-0.1906007424907189</v>
      </c>
    </row>
    <row r="1247" spans="1:4" ht="15" thickBot="1">
      <c r="A1247" s="97">
        <v>40920</v>
      </c>
      <c r="B1247" s="98">
        <v>0.95820000000000005</v>
      </c>
      <c r="C1247" s="98">
        <v>1.9112</v>
      </c>
      <c r="D1247" s="3">
        <f>IF(C1247&lt;MAX($C$3:C1247),C1247/MAX($C$3:C1247)-1,0)</f>
        <v>-0.19372257846776919</v>
      </c>
    </row>
    <row r="1248" spans="1:4" ht="15" thickBot="1">
      <c r="A1248" s="97">
        <v>40921</v>
      </c>
      <c r="B1248" s="98">
        <v>0.92969999999999997</v>
      </c>
      <c r="C1248" s="98">
        <v>1.8827</v>
      </c>
      <c r="D1248" s="3">
        <f>IF(C1248&lt;MAX($C$3:C1248),C1248/MAX($C$3:C1248)-1,0)</f>
        <v>-0.20574586567667907</v>
      </c>
    </row>
    <row r="1249" spans="1:4" ht="15" thickBot="1">
      <c r="A1249" s="97">
        <v>40924</v>
      </c>
      <c r="B1249" s="98">
        <v>0.90590000000000004</v>
      </c>
      <c r="C1249" s="98">
        <v>1.8589</v>
      </c>
      <c r="D1249" s="3">
        <f>IF(C1249&lt;MAX($C$3:C1249),C1249/MAX($C$3:C1249)-1,0)</f>
        <v>-0.21578636517043537</v>
      </c>
    </row>
    <row r="1250" spans="1:4" ht="15" thickBot="1">
      <c r="A1250" s="97">
        <v>40925</v>
      </c>
      <c r="B1250" s="98">
        <v>0.93469999999999998</v>
      </c>
      <c r="C1250" s="98">
        <v>1.8876999999999999</v>
      </c>
      <c r="D1250" s="3">
        <f>IF(C1250&lt;MAX($C$3:C1250),C1250/MAX($C$3:C1250)-1,0)</f>
        <v>-0.20363651704353702</v>
      </c>
    </row>
    <row r="1251" spans="1:4" ht="15" thickBot="1">
      <c r="A1251" s="97">
        <v>40926</v>
      </c>
      <c r="B1251" s="98">
        <v>0.90939999999999999</v>
      </c>
      <c r="C1251" s="98">
        <v>1.8624000000000001</v>
      </c>
      <c r="D1251" s="3">
        <f>IF(C1251&lt;MAX($C$3:C1251),C1251/MAX($C$3:C1251)-1,0)</f>
        <v>-0.21430982112723596</v>
      </c>
    </row>
    <row r="1252" spans="1:4" ht="15" thickBot="1">
      <c r="A1252" s="97">
        <v>40927</v>
      </c>
      <c r="B1252" s="98">
        <v>0.92449999999999999</v>
      </c>
      <c r="C1252" s="98">
        <v>1.8774999999999999</v>
      </c>
      <c r="D1252" s="3">
        <f>IF(C1252&lt;MAX($C$3:C1252),C1252/MAX($C$3:C1252)-1,0)</f>
        <v>-0.2079395882551468</v>
      </c>
    </row>
    <row r="1253" spans="1:4" ht="15" thickBot="1">
      <c r="A1253" s="97">
        <v>40928</v>
      </c>
      <c r="B1253" s="98">
        <v>0.94689999999999996</v>
      </c>
      <c r="C1253" s="98">
        <v>1.8998999999999999</v>
      </c>
      <c r="D1253" s="3">
        <f>IF(C1253&lt;MAX($C$3:C1253),C1253/MAX($C$3:C1253)-1,0)</f>
        <v>-0.19848970637867036</v>
      </c>
    </row>
    <row r="1254" spans="1:4" ht="15" thickBot="1">
      <c r="A1254" s="101">
        <v>40938</v>
      </c>
      <c r="B1254" s="98">
        <v>0.93720000000000003</v>
      </c>
      <c r="C1254" s="98">
        <v>1.8902000000000001</v>
      </c>
      <c r="D1254" s="3">
        <f>IF(C1254&lt;MAX($C$3:C1254),C1254/MAX($C$3:C1254)-1,0)</f>
        <v>-0.20258184272696589</v>
      </c>
    </row>
    <row r="1255" spans="1:4" ht="15" thickBot="1">
      <c r="A1255" s="97">
        <v>40939</v>
      </c>
      <c r="B1255" s="98">
        <v>0.93730000000000002</v>
      </c>
      <c r="C1255" s="98">
        <v>1.8903000000000001</v>
      </c>
      <c r="D1255" s="3">
        <f>IF(C1255&lt;MAX($C$3:C1255),C1255/MAX($C$3:C1255)-1,0)</f>
        <v>-0.20253965575430311</v>
      </c>
    </row>
    <row r="1256" spans="1:4" ht="15" thickBot="1">
      <c r="A1256" s="97">
        <v>40940</v>
      </c>
      <c r="B1256" s="98">
        <v>0.9365</v>
      </c>
      <c r="C1256" s="98">
        <v>1.8895</v>
      </c>
      <c r="D1256" s="3">
        <f>IF(C1256&lt;MAX($C$3:C1256),C1256/MAX($C$3:C1256)-1,0)</f>
        <v>-0.20287715153560582</v>
      </c>
    </row>
    <row r="1257" spans="1:4" ht="15" thickBot="1">
      <c r="A1257" s="97">
        <v>40941</v>
      </c>
      <c r="B1257" s="98">
        <v>0.94840000000000002</v>
      </c>
      <c r="C1257" s="98">
        <v>1.9014</v>
      </c>
      <c r="D1257" s="3">
        <f>IF(C1257&lt;MAX($C$3:C1257),C1257/MAX($C$3:C1257)-1,0)</f>
        <v>-0.19785690178872772</v>
      </c>
    </row>
    <row r="1258" spans="1:4" ht="15" thickBot="1">
      <c r="A1258" s="97">
        <v>40942</v>
      </c>
      <c r="B1258" s="98">
        <v>0.95660000000000001</v>
      </c>
      <c r="C1258" s="98">
        <v>1.9096</v>
      </c>
      <c r="D1258" s="3">
        <f>IF(C1258&lt;MAX($C$3:C1258),C1258/MAX($C$3:C1258)-1,0)</f>
        <v>-0.19439757003037461</v>
      </c>
    </row>
    <row r="1259" spans="1:4" ht="15" thickBot="1">
      <c r="A1259" s="97">
        <v>40945</v>
      </c>
      <c r="B1259" s="98">
        <v>0.96299999999999997</v>
      </c>
      <c r="C1259" s="98">
        <v>1.9159999999999999</v>
      </c>
      <c r="D1259" s="3">
        <f>IF(C1259&lt;MAX($C$3:C1259),C1259/MAX($C$3:C1259)-1,0)</f>
        <v>-0.19169760377995282</v>
      </c>
    </row>
    <row r="1260" spans="1:4" ht="15" thickBot="1">
      <c r="A1260" s="97">
        <v>40946</v>
      </c>
      <c r="B1260" s="98">
        <v>0.95040000000000002</v>
      </c>
      <c r="C1260" s="98">
        <v>1.9034</v>
      </c>
      <c r="D1260" s="3">
        <f>IF(C1260&lt;MAX($C$3:C1260),C1260/MAX($C$3:C1260)-1,0)</f>
        <v>-0.19701316233547084</v>
      </c>
    </row>
    <row r="1261" spans="1:4" ht="15" thickBot="1">
      <c r="A1261" s="97">
        <v>40947</v>
      </c>
      <c r="B1261" s="98">
        <v>0.96650000000000003</v>
      </c>
      <c r="C1261" s="98">
        <v>1.9195</v>
      </c>
      <c r="D1261" s="3">
        <f>IF(C1261&lt;MAX($C$3:C1261),C1261/MAX($C$3:C1261)-1,0)</f>
        <v>-0.1902210597367533</v>
      </c>
    </row>
    <row r="1262" spans="1:4" ht="15" thickBot="1">
      <c r="A1262" s="97">
        <v>40948</v>
      </c>
      <c r="B1262" s="98">
        <v>0.96989999999999998</v>
      </c>
      <c r="C1262" s="98">
        <v>1.9229000000000001</v>
      </c>
      <c r="D1262" s="3">
        <f>IF(C1262&lt;MAX($C$3:C1262),C1262/MAX($C$3:C1262)-1,0)</f>
        <v>-0.18878670266621667</v>
      </c>
    </row>
    <row r="1263" spans="1:4" ht="15" thickBot="1">
      <c r="A1263" s="97">
        <v>40949</v>
      </c>
      <c r="B1263" s="98">
        <v>0.97030000000000005</v>
      </c>
      <c r="C1263" s="98">
        <v>1.9233</v>
      </c>
      <c r="D1263" s="3">
        <f>IF(C1263&lt;MAX($C$3:C1263),C1263/MAX($C$3:C1263)-1,0)</f>
        <v>-0.18861795477556531</v>
      </c>
    </row>
    <row r="1264" spans="1:4" ht="15" thickBot="1">
      <c r="A1264" s="97">
        <v>40952</v>
      </c>
      <c r="B1264" s="98">
        <v>0.97450000000000003</v>
      </c>
      <c r="C1264" s="98">
        <v>1.9275</v>
      </c>
      <c r="D1264" s="3">
        <f>IF(C1264&lt;MAX($C$3:C1264),C1264/MAX($C$3:C1264)-1,0)</f>
        <v>-0.18684610192372597</v>
      </c>
    </row>
    <row r="1265" spans="1:4" ht="15" thickBot="1">
      <c r="A1265" s="97">
        <v>40953</v>
      </c>
      <c r="B1265" s="98">
        <v>0.97389999999999999</v>
      </c>
      <c r="C1265" s="98">
        <v>1.9269000000000001</v>
      </c>
      <c r="D1265" s="3">
        <f>IF(C1265&lt;MAX($C$3:C1265),C1265/MAX($C$3:C1265)-1,0)</f>
        <v>-0.187099223759703</v>
      </c>
    </row>
    <row r="1266" spans="1:4" ht="15" thickBot="1">
      <c r="A1266" s="97">
        <v>40954</v>
      </c>
      <c r="B1266" s="98">
        <v>0.98050000000000004</v>
      </c>
      <c r="C1266" s="98">
        <v>1.9335</v>
      </c>
      <c r="D1266" s="3">
        <f>IF(C1266&lt;MAX($C$3:C1266),C1266/MAX($C$3:C1266)-1,0)</f>
        <v>-0.18431488356395542</v>
      </c>
    </row>
    <row r="1267" spans="1:4" ht="15" thickBot="1">
      <c r="A1267" s="97">
        <v>40955</v>
      </c>
      <c r="B1267" s="98">
        <v>0.97640000000000005</v>
      </c>
      <c r="C1267" s="98">
        <v>1.9294</v>
      </c>
      <c r="D1267" s="3">
        <f>IF(C1267&lt;MAX($C$3:C1267),C1267/MAX($C$3:C1267)-1,0)</f>
        <v>-0.18604454944313198</v>
      </c>
    </row>
    <row r="1268" spans="1:4" ht="15" thickBot="1">
      <c r="A1268" s="97">
        <v>40956</v>
      </c>
      <c r="B1268" s="98">
        <v>0.9748</v>
      </c>
      <c r="C1268" s="98">
        <v>1.9278</v>
      </c>
      <c r="D1268" s="3">
        <f>IF(C1268&lt;MAX($C$3:C1268),C1268/MAX($C$3:C1268)-1,0)</f>
        <v>-0.18671954100573751</v>
      </c>
    </row>
    <row r="1269" spans="1:4" ht="15" thickBot="1">
      <c r="A1269" s="97">
        <v>40959</v>
      </c>
      <c r="B1269" s="98">
        <v>0.97650000000000003</v>
      </c>
      <c r="C1269" s="98">
        <v>1.9295</v>
      </c>
      <c r="D1269" s="3">
        <f>IF(C1269&lt;MAX($C$3:C1269),C1269/MAX($C$3:C1269)-1,0)</f>
        <v>-0.1860023624704692</v>
      </c>
    </row>
    <row r="1270" spans="1:4" ht="15" thickBot="1">
      <c r="A1270" s="97">
        <v>40960</v>
      </c>
      <c r="B1270" s="98">
        <v>0.98129999999999995</v>
      </c>
      <c r="C1270" s="98">
        <v>1.9342999999999999</v>
      </c>
      <c r="D1270" s="3">
        <f>IF(C1270&lt;MAX($C$3:C1270),C1270/MAX($C$3:C1270)-1,0)</f>
        <v>-0.18397738778265282</v>
      </c>
    </row>
    <row r="1271" spans="1:4" ht="15" thickBot="1">
      <c r="A1271" s="97">
        <v>40961</v>
      </c>
      <c r="B1271" s="98">
        <v>0.99590000000000001</v>
      </c>
      <c r="C1271" s="98">
        <v>1.9489000000000001</v>
      </c>
      <c r="D1271" s="3">
        <f>IF(C1271&lt;MAX($C$3:C1271),C1271/MAX($C$3:C1271)-1,0)</f>
        <v>-0.17781808977387781</v>
      </c>
    </row>
    <row r="1272" spans="1:4" ht="15" thickBot="1">
      <c r="A1272" s="97">
        <v>40962</v>
      </c>
      <c r="B1272" s="98">
        <v>0.99980000000000002</v>
      </c>
      <c r="C1272" s="98">
        <v>1.9528000000000001</v>
      </c>
      <c r="D1272" s="3">
        <f>IF(C1272&lt;MAX($C$3:C1272),C1272/MAX($C$3:C1272)-1,0)</f>
        <v>-0.17617279784002693</v>
      </c>
    </row>
    <row r="1273" spans="1:4" ht="15" thickBot="1">
      <c r="A1273" s="97">
        <v>40963</v>
      </c>
      <c r="B1273" s="98">
        <v>1.0093000000000001</v>
      </c>
      <c r="C1273" s="98">
        <v>1.9622999999999999</v>
      </c>
      <c r="D1273" s="3">
        <f>IF(C1273&lt;MAX($C$3:C1273),C1273/MAX($C$3:C1273)-1,0)</f>
        <v>-0.17216503543705708</v>
      </c>
    </row>
    <row r="1274" spans="1:4" ht="15" thickBot="1">
      <c r="A1274" s="101">
        <v>40966</v>
      </c>
      <c r="B1274" s="98">
        <v>1.0107999999999999</v>
      </c>
      <c r="C1274" s="98">
        <v>1.9638</v>
      </c>
      <c r="D1274" s="3">
        <f>IF(C1274&lt;MAX($C$3:C1274),C1274/MAX($C$3:C1274)-1,0)</f>
        <v>-0.17153223084711444</v>
      </c>
    </row>
    <row r="1275" spans="1:4" ht="15" thickBot="1">
      <c r="A1275" s="97">
        <v>40967</v>
      </c>
      <c r="B1275" s="98">
        <v>1.0074000000000001</v>
      </c>
      <c r="C1275" s="98">
        <v>1.9603999999999999</v>
      </c>
      <c r="D1275" s="3">
        <f>IF(C1275&lt;MAX($C$3:C1275),C1275/MAX($C$3:C1275)-1,0)</f>
        <v>-0.17296658791765107</v>
      </c>
    </row>
    <row r="1276" spans="1:4" ht="15" thickBot="1">
      <c r="A1276" s="97">
        <v>40968</v>
      </c>
      <c r="B1276" s="98">
        <v>0.99970000000000003</v>
      </c>
      <c r="C1276" s="98">
        <v>1.9527000000000001</v>
      </c>
      <c r="D1276" s="3">
        <f>IF(C1276&lt;MAX($C$3:C1276),C1276/MAX($C$3:C1276)-1,0)</f>
        <v>-0.17621498481268982</v>
      </c>
    </row>
    <row r="1277" spans="1:4" ht="15" thickBot="1">
      <c r="A1277" s="97">
        <v>40969</v>
      </c>
      <c r="B1277" s="98">
        <v>1.0008999999999999</v>
      </c>
      <c r="C1277" s="98">
        <v>1.9539</v>
      </c>
      <c r="D1277" s="3">
        <f>IF(C1277&lt;MAX($C$3:C1277),C1277/MAX($C$3:C1277)-1,0)</f>
        <v>-0.17570874114073576</v>
      </c>
    </row>
    <row r="1278" spans="1:4" ht="15" thickBot="1">
      <c r="A1278" s="97">
        <v>40970</v>
      </c>
      <c r="B1278" s="98">
        <v>1.0129999999999999</v>
      </c>
      <c r="C1278" s="98">
        <v>1.966</v>
      </c>
      <c r="D1278" s="3">
        <f>IF(C1278&lt;MAX($C$3:C1278),C1278/MAX($C$3:C1278)-1,0)</f>
        <v>-0.17060411744853188</v>
      </c>
    </row>
    <row r="1279" spans="1:4" ht="15" thickBot="1">
      <c r="A1279" s="97">
        <v>40973</v>
      </c>
      <c r="B1279" s="98">
        <v>1.0075000000000001</v>
      </c>
      <c r="C1279" s="98">
        <v>1.9604999999999999</v>
      </c>
      <c r="D1279" s="3">
        <f>IF(C1279&lt;MAX($C$3:C1279),C1279/MAX($C$3:C1279)-1,0)</f>
        <v>-0.17292440094498829</v>
      </c>
    </row>
    <row r="1280" spans="1:4" ht="15" thickBot="1">
      <c r="A1280" s="97">
        <v>40974</v>
      </c>
      <c r="B1280" s="98">
        <v>0.99780000000000002</v>
      </c>
      <c r="C1280" s="98">
        <v>1.9508000000000001</v>
      </c>
      <c r="D1280" s="3">
        <f>IF(C1280&lt;MAX($C$3:C1280),C1280/MAX($C$3:C1280)-1,0)</f>
        <v>-0.17701653729328382</v>
      </c>
    </row>
    <row r="1281" spans="1:4" ht="15" thickBot="1">
      <c r="A1281" s="97">
        <v>40975</v>
      </c>
      <c r="B1281" s="98">
        <v>0.99439999999999995</v>
      </c>
      <c r="C1281" s="98">
        <v>1.9474</v>
      </c>
      <c r="D1281" s="3">
        <f>IF(C1281&lt;MAX($C$3:C1281),C1281/MAX($C$3:C1281)-1,0)</f>
        <v>-0.17845089436382044</v>
      </c>
    </row>
    <row r="1282" spans="1:4" ht="15" thickBot="1">
      <c r="A1282" s="97">
        <v>40976</v>
      </c>
      <c r="B1282" s="98">
        <v>1.0031000000000001</v>
      </c>
      <c r="C1282" s="98">
        <v>1.9560999999999999</v>
      </c>
      <c r="D1282" s="3">
        <f>IF(C1282&lt;MAX($C$3:C1282),C1282/MAX($C$3:C1282)-1,0)</f>
        <v>-0.1747806277421533</v>
      </c>
    </row>
    <row r="1283" spans="1:4" ht="15" thickBot="1">
      <c r="A1283" s="97">
        <v>40977</v>
      </c>
      <c r="B1283" s="98">
        <v>1.0155000000000001</v>
      </c>
      <c r="C1283" s="98">
        <v>1.9684999999999999</v>
      </c>
      <c r="D1283" s="3">
        <f>IF(C1283&lt;MAX($C$3:C1283),C1283/MAX($C$3:C1283)-1,0)</f>
        <v>-0.16954944313196085</v>
      </c>
    </row>
    <row r="1284" spans="1:4" ht="15" thickBot="1">
      <c r="A1284" s="97">
        <v>40980</v>
      </c>
      <c r="B1284" s="98">
        <v>1.0177</v>
      </c>
      <c r="C1284" s="98">
        <v>1.9706999999999999</v>
      </c>
      <c r="D1284" s="3">
        <f>IF(C1284&lt;MAX($C$3:C1284),C1284/MAX($C$3:C1284)-1,0)</f>
        <v>-0.1686213297333784</v>
      </c>
    </row>
    <row r="1285" spans="1:4" ht="15" thickBot="1">
      <c r="A1285" s="97">
        <v>40981</v>
      </c>
      <c r="B1285" s="98">
        <v>1.0269999999999999</v>
      </c>
      <c r="C1285" s="98">
        <v>1.98</v>
      </c>
      <c r="D1285" s="3">
        <f>IF(C1285&lt;MAX($C$3:C1285),C1285/MAX($C$3:C1285)-1,0)</f>
        <v>-0.16469794127573412</v>
      </c>
    </row>
    <row r="1286" spans="1:4" ht="15" thickBot="1">
      <c r="A1286" s="97">
        <v>40982</v>
      </c>
      <c r="B1286" s="98">
        <v>0.99960000000000004</v>
      </c>
      <c r="C1286" s="98">
        <v>1.9525999999999999</v>
      </c>
      <c r="D1286" s="3">
        <f>IF(C1286&lt;MAX($C$3:C1286),C1286/MAX($C$3:C1286)-1,0)</f>
        <v>-0.17625717178535272</v>
      </c>
    </row>
    <row r="1287" spans="1:4" ht="15" thickBot="1">
      <c r="A1287" s="97">
        <v>40983</v>
      </c>
      <c r="B1287" s="98">
        <v>1.0019</v>
      </c>
      <c r="C1287" s="98">
        <v>1.9549000000000001</v>
      </c>
      <c r="D1287" s="3">
        <f>IF(C1287&lt;MAX($C$3:C1287),C1287/MAX($C$3:C1287)-1,0)</f>
        <v>-0.17528687141410726</v>
      </c>
    </row>
    <row r="1288" spans="1:4" ht="15" thickBot="1">
      <c r="A1288" s="97">
        <v>40984</v>
      </c>
      <c r="B1288" s="98">
        <v>1.0221</v>
      </c>
      <c r="C1288" s="98">
        <v>1.9751000000000001</v>
      </c>
      <c r="D1288" s="3">
        <f>IF(C1288&lt;MAX($C$3:C1288),C1288/MAX($C$3:C1288)-1,0)</f>
        <v>-0.16676510293621327</v>
      </c>
    </row>
    <row r="1289" spans="1:4" ht="15" thickBot="1">
      <c r="A1289" s="97">
        <v>40987</v>
      </c>
      <c r="B1289" s="98">
        <v>1.0256000000000001</v>
      </c>
      <c r="C1289" s="98">
        <v>1.9785999999999999</v>
      </c>
      <c r="D1289" s="3">
        <f>IF(C1289&lt;MAX($C$3:C1289),C1289/MAX($C$3:C1289)-1,0)</f>
        <v>-0.16528855889301386</v>
      </c>
    </row>
    <row r="1290" spans="1:4" ht="15" thickBot="1">
      <c r="A1290" s="97">
        <v>40988</v>
      </c>
      <c r="B1290" s="98">
        <v>1.0075000000000001</v>
      </c>
      <c r="C1290" s="98">
        <v>1.9604999999999999</v>
      </c>
      <c r="D1290" s="3">
        <f>IF(C1290&lt;MAX($C$3:C1290),C1290/MAX($C$3:C1290)-1,0)</f>
        <v>-0.17292440094498829</v>
      </c>
    </row>
    <row r="1291" spans="1:4" ht="15" thickBot="1">
      <c r="A1291" s="97">
        <v>40989</v>
      </c>
      <c r="B1291" s="98">
        <v>1.0021</v>
      </c>
      <c r="C1291" s="98">
        <v>1.9551000000000001</v>
      </c>
      <c r="D1291" s="3">
        <f>IF(C1291&lt;MAX($C$3:C1291),C1291/MAX($C$3:C1291)-1,0)</f>
        <v>-0.17520249746878158</v>
      </c>
    </row>
    <row r="1292" spans="1:4" ht="15" thickBot="1">
      <c r="A1292" s="97">
        <v>40990</v>
      </c>
      <c r="B1292" s="98">
        <v>1.0029999999999999</v>
      </c>
      <c r="C1292" s="98">
        <v>1.956</v>
      </c>
      <c r="D1292" s="3">
        <f>IF(C1292&lt;MAX($C$3:C1292),C1292/MAX($C$3:C1292)-1,0)</f>
        <v>-0.17482281471481609</v>
      </c>
    </row>
    <row r="1293" spans="1:4" ht="15" thickBot="1">
      <c r="A1293" s="97">
        <v>40991</v>
      </c>
      <c r="B1293" s="98">
        <v>0.99299999999999999</v>
      </c>
      <c r="C1293" s="98">
        <v>1.946</v>
      </c>
      <c r="D1293" s="3">
        <f>IF(C1293&lt;MAX($C$3:C1293),C1293/MAX($C$3:C1293)-1,0)</f>
        <v>-0.1790415119811003</v>
      </c>
    </row>
    <row r="1294" spans="1:4" ht="15" thickBot="1">
      <c r="A1294" s="101">
        <v>40994</v>
      </c>
      <c r="B1294" s="98">
        <v>0.998</v>
      </c>
      <c r="C1294" s="98">
        <v>1.9510000000000001</v>
      </c>
      <c r="D1294" s="3">
        <f>IF(C1294&lt;MAX($C$3:C1294),C1294/MAX($C$3:C1294)-1,0)</f>
        <v>-0.17693216334795814</v>
      </c>
    </row>
    <row r="1295" spans="1:4" ht="15" thickBot="1">
      <c r="A1295" s="97">
        <v>40995</v>
      </c>
      <c r="B1295" s="98">
        <v>0.99070000000000003</v>
      </c>
      <c r="C1295" s="98">
        <v>1.9437</v>
      </c>
      <c r="D1295" s="3">
        <f>IF(C1295&lt;MAX($C$3:C1295),C1295/MAX($C$3:C1295)-1,0)</f>
        <v>-0.18001181235234565</v>
      </c>
    </row>
    <row r="1296" spans="1:4" ht="15" thickBot="1">
      <c r="A1296" s="97">
        <v>40996</v>
      </c>
      <c r="B1296" s="98">
        <v>0.9627</v>
      </c>
      <c r="C1296" s="98">
        <v>1.9157</v>
      </c>
      <c r="D1296" s="3">
        <f>IF(C1296&lt;MAX($C$3:C1296),C1296/MAX($C$3:C1296)-1,0)</f>
        <v>-0.19182416469794128</v>
      </c>
    </row>
    <row r="1297" spans="1:4" ht="15" thickBot="1">
      <c r="A1297" s="97">
        <v>40997</v>
      </c>
      <c r="B1297" s="98">
        <v>0.95430000000000004</v>
      </c>
      <c r="C1297" s="98">
        <v>1.9073</v>
      </c>
      <c r="D1297" s="3">
        <f>IF(C1297&lt;MAX($C$3:C1297),C1297/MAX($C$3:C1297)-1,0)</f>
        <v>-0.19536787040161996</v>
      </c>
    </row>
    <row r="1298" spans="1:4" ht="15" thickBot="1">
      <c r="A1298" s="97">
        <v>40998</v>
      </c>
      <c r="B1298" s="98">
        <v>0.95660000000000001</v>
      </c>
      <c r="C1298" s="98">
        <v>1.9096</v>
      </c>
      <c r="D1298" s="3">
        <f>IF(C1298&lt;MAX($C$3:C1298),C1298/MAX($C$3:C1298)-1,0)</f>
        <v>-0.19439757003037461</v>
      </c>
    </row>
    <row r="1299" spans="1:4" ht="15" thickBot="1">
      <c r="A1299" s="97">
        <v>40999</v>
      </c>
      <c r="B1299" s="98">
        <v>0.95660000000000001</v>
      </c>
      <c r="C1299" s="98">
        <v>1.9096</v>
      </c>
      <c r="D1299" s="3">
        <f>IF(C1299&lt;MAX($C$3:C1299),C1299/MAX($C$3:C1299)-1,0)</f>
        <v>-0.19439757003037461</v>
      </c>
    </row>
    <row r="1300" spans="1:4" ht="15" thickBot="1">
      <c r="A1300" s="97">
        <v>41004</v>
      </c>
      <c r="B1300" s="98">
        <v>0.97970000000000002</v>
      </c>
      <c r="C1300" s="98">
        <v>1.9327000000000001</v>
      </c>
      <c r="D1300" s="3">
        <f>IF(C1300&lt;MAX($C$3:C1300),C1300/MAX($C$3:C1300)-1,0)</f>
        <v>-0.18465237934525813</v>
      </c>
    </row>
    <row r="1301" spans="1:4" ht="15" thickBot="1">
      <c r="A1301" s="97">
        <v>41005</v>
      </c>
      <c r="B1301" s="98">
        <v>0.98199999999999998</v>
      </c>
      <c r="C1301" s="98">
        <v>1.9350000000000001</v>
      </c>
      <c r="D1301" s="3">
        <f>IF(C1301&lt;MAX($C$3:C1301),C1301/MAX($C$3:C1301)-1,0)</f>
        <v>-0.18368207897401279</v>
      </c>
    </row>
    <row r="1302" spans="1:4" ht="15" thickBot="1">
      <c r="A1302" s="97">
        <v>41008</v>
      </c>
      <c r="B1302" s="98">
        <v>0.97419999999999995</v>
      </c>
      <c r="C1302" s="98">
        <v>1.9272</v>
      </c>
      <c r="D1302" s="3">
        <f>IF(C1302&lt;MAX($C$3:C1302),C1302/MAX($C$3:C1302)-1,0)</f>
        <v>-0.18697266284171454</v>
      </c>
    </row>
    <row r="1303" spans="1:4" ht="15" thickBot="1">
      <c r="A1303" s="97">
        <v>41009</v>
      </c>
      <c r="B1303" s="98">
        <v>0.98080000000000001</v>
      </c>
      <c r="C1303" s="98">
        <v>1.9338</v>
      </c>
      <c r="D1303" s="3">
        <f>IF(C1303&lt;MAX($C$3:C1303),C1303/MAX($C$3:C1303)-1,0)</f>
        <v>-0.18418832264596696</v>
      </c>
    </row>
    <row r="1304" spans="1:4" ht="15" thickBot="1">
      <c r="A1304" s="97">
        <v>41010</v>
      </c>
      <c r="B1304" s="98">
        <v>0.98329999999999995</v>
      </c>
      <c r="C1304" s="98">
        <v>1.9362999999999999</v>
      </c>
      <c r="D1304" s="3">
        <f>IF(C1304&lt;MAX($C$3:C1304),C1304/MAX($C$3:C1304)-1,0)</f>
        <v>-0.18313364832939594</v>
      </c>
    </row>
    <row r="1305" spans="1:4" ht="15" thickBot="1">
      <c r="A1305" s="97">
        <v>41011</v>
      </c>
      <c r="B1305" s="98">
        <v>0.99890000000000001</v>
      </c>
      <c r="C1305" s="98">
        <v>1.9519</v>
      </c>
      <c r="D1305" s="3">
        <f>IF(C1305&lt;MAX($C$3:C1305),C1305/MAX($C$3:C1305)-1,0)</f>
        <v>-0.17655248059399264</v>
      </c>
    </row>
    <row r="1306" spans="1:4" ht="15" thickBot="1">
      <c r="A1306" s="97">
        <v>41012</v>
      </c>
      <c r="B1306" s="98">
        <v>1.0017</v>
      </c>
      <c r="C1306" s="98">
        <v>1.9547000000000001</v>
      </c>
      <c r="D1306" s="3">
        <f>IF(C1306&lt;MAX($C$3:C1306),C1306/MAX($C$3:C1306)-1,0)</f>
        <v>-0.17537124535943294</v>
      </c>
    </row>
    <row r="1307" spans="1:4" ht="15" thickBot="1">
      <c r="A1307" s="97">
        <v>41015</v>
      </c>
      <c r="B1307" s="98">
        <v>0.99839999999999995</v>
      </c>
      <c r="C1307" s="98">
        <v>1.9514</v>
      </c>
      <c r="D1307" s="3">
        <f>IF(C1307&lt;MAX($C$3:C1307),C1307/MAX($C$3:C1307)-1,0)</f>
        <v>-0.17676341545730678</v>
      </c>
    </row>
    <row r="1308" spans="1:4" ht="15" thickBot="1">
      <c r="A1308" s="97">
        <v>41016</v>
      </c>
      <c r="B1308" s="98">
        <v>0.98740000000000006</v>
      </c>
      <c r="C1308" s="98">
        <v>1.9403999999999999</v>
      </c>
      <c r="D1308" s="3">
        <f>IF(C1308&lt;MAX($C$3:C1308),C1308/MAX($C$3:C1308)-1,0)</f>
        <v>-0.18140398245021938</v>
      </c>
    </row>
    <row r="1309" spans="1:4" ht="15" thickBot="1">
      <c r="A1309" s="97">
        <v>41017</v>
      </c>
      <c r="B1309" s="98">
        <v>1.0066999999999999</v>
      </c>
      <c r="C1309" s="98">
        <v>1.9597</v>
      </c>
      <c r="D1309" s="3">
        <f>IF(C1309&lt;MAX($C$3:C1309),C1309/MAX($C$3:C1309)-1,0)</f>
        <v>-0.173261896726291</v>
      </c>
    </row>
    <row r="1310" spans="1:4" ht="15" thickBot="1">
      <c r="A1310" s="97">
        <v>41018</v>
      </c>
      <c r="B1310" s="98">
        <v>1.0053000000000001</v>
      </c>
      <c r="C1310" s="98">
        <v>1.9582999999999999</v>
      </c>
      <c r="D1310" s="3">
        <f>IF(C1310&lt;MAX($C$3:C1310),C1310/MAX($C$3:C1310)-1,0)</f>
        <v>-0.17385251434357074</v>
      </c>
    </row>
    <row r="1311" spans="1:4" ht="15" thickBot="1">
      <c r="A1311" s="97">
        <v>41019</v>
      </c>
      <c r="B1311" s="98">
        <v>1.0113000000000001</v>
      </c>
      <c r="C1311" s="98">
        <v>1.9642999999999999</v>
      </c>
      <c r="D1311" s="3">
        <f>IF(C1311&lt;MAX($C$3:C1311),C1311/MAX($C$3:C1311)-1,0)</f>
        <v>-0.1713212959838003</v>
      </c>
    </row>
    <row r="1312" spans="1:4" ht="15" thickBot="1">
      <c r="A1312" s="97">
        <v>41022</v>
      </c>
      <c r="B1312" s="98">
        <v>0.99929999999999997</v>
      </c>
      <c r="C1312" s="98">
        <v>1.9522999999999999</v>
      </c>
      <c r="D1312" s="3">
        <f>IF(C1312&lt;MAX($C$3:C1312),C1312/MAX($C$3:C1312)-1,0)</f>
        <v>-0.17638373270334129</v>
      </c>
    </row>
    <row r="1313" spans="1:4" ht="15" thickBot="1">
      <c r="A1313" s="97">
        <v>41023</v>
      </c>
      <c r="B1313" s="98">
        <v>0.99539999999999995</v>
      </c>
      <c r="C1313" s="98">
        <v>1.9483999999999999</v>
      </c>
      <c r="D1313" s="3">
        <f>IF(C1313&lt;MAX($C$3:C1313),C1313/MAX($C$3:C1313)-1,0)</f>
        <v>-0.17802902463719206</v>
      </c>
    </row>
    <row r="1314" spans="1:4" ht="15" thickBot="1">
      <c r="A1314" s="101">
        <v>41024</v>
      </c>
      <c r="B1314" s="98">
        <v>1.0025999999999999</v>
      </c>
      <c r="C1314" s="98">
        <v>1.9556</v>
      </c>
      <c r="D1314" s="3">
        <f>IF(C1314&lt;MAX($C$3:C1314),C1314/MAX($C$3:C1314)-1,0)</f>
        <v>-0.17499156260546744</v>
      </c>
    </row>
    <row r="1315" spans="1:4" ht="15" thickBot="1">
      <c r="A1315" s="97">
        <v>41025</v>
      </c>
      <c r="B1315" s="98">
        <v>1.002</v>
      </c>
      <c r="C1315" s="98">
        <v>1.9550000000000001</v>
      </c>
      <c r="D1315" s="3">
        <f>IF(C1315&lt;MAX($C$3:C1315),C1315/MAX($C$3:C1315)-1,0)</f>
        <v>-0.17524468444144448</v>
      </c>
    </row>
    <row r="1316" spans="1:4" ht="15" thickBot="1">
      <c r="A1316" s="97">
        <v>41026</v>
      </c>
      <c r="B1316" s="98">
        <v>1.0013000000000001</v>
      </c>
      <c r="C1316" s="98">
        <v>1.9542999999999999</v>
      </c>
      <c r="D1316" s="3">
        <f>IF(C1316&lt;MAX($C$3:C1316),C1316/MAX($C$3:C1316)-1,0)</f>
        <v>-0.1755399932500844</v>
      </c>
    </row>
    <row r="1317" spans="1:4" ht="15" thickBot="1">
      <c r="A1317" s="97">
        <v>41031</v>
      </c>
      <c r="B1317" s="98">
        <v>1.0190999999999999</v>
      </c>
      <c r="C1317" s="98">
        <v>1.9721</v>
      </c>
      <c r="D1317" s="3">
        <f>IF(C1317&lt;MAX($C$3:C1317),C1317/MAX($C$3:C1317)-1,0)</f>
        <v>-0.16803071211609855</v>
      </c>
    </row>
    <row r="1318" spans="1:4" ht="15" thickBot="1">
      <c r="A1318" s="97">
        <v>41032</v>
      </c>
      <c r="B1318" s="98">
        <v>1.0241</v>
      </c>
      <c r="C1318" s="98">
        <v>1.9771000000000001</v>
      </c>
      <c r="D1318" s="3">
        <f>IF(C1318&lt;MAX($C$3:C1318),C1318/MAX($C$3:C1318)-1,0)</f>
        <v>-0.1659213634829565</v>
      </c>
    </row>
    <row r="1319" spans="1:4" ht="15" thickBot="1">
      <c r="A1319" s="97">
        <v>41033</v>
      </c>
      <c r="B1319" s="98">
        <v>1.0336000000000001</v>
      </c>
      <c r="C1319" s="98">
        <v>1.9865999999999999</v>
      </c>
      <c r="D1319" s="3">
        <f>IF(C1319&lt;MAX($C$3:C1319),C1319/MAX($C$3:C1319)-1,0)</f>
        <v>-0.16191360107998654</v>
      </c>
    </row>
    <row r="1320" spans="1:4" ht="15" thickBot="1">
      <c r="A1320" s="97">
        <v>41036</v>
      </c>
      <c r="B1320" s="98">
        <v>1.0389999999999999</v>
      </c>
      <c r="C1320" s="98">
        <v>1.992</v>
      </c>
      <c r="D1320" s="3">
        <f>IF(C1320&lt;MAX($C$3:C1320),C1320/MAX($C$3:C1320)-1,0)</f>
        <v>-0.15963550455619302</v>
      </c>
    </row>
    <row r="1321" spans="1:4" ht="15" thickBot="1">
      <c r="A1321" s="97">
        <v>41037</v>
      </c>
      <c r="B1321" s="98">
        <v>1.0362</v>
      </c>
      <c r="C1321" s="98">
        <v>1.9892000000000001</v>
      </c>
      <c r="D1321" s="3">
        <f>IF(C1321&lt;MAX($C$3:C1321),C1321/MAX($C$3:C1321)-1,0)</f>
        <v>-0.16081673979075262</v>
      </c>
    </row>
    <row r="1322" spans="1:4" ht="15" thickBot="1">
      <c r="A1322" s="97">
        <v>41038</v>
      </c>
      <c r="B1322" s="98">
        <v>1.0169999999999999</v>
      </c>
      <c r="C1322" s="98">
        <v>1.97</v>
      </c>
      <c r="D1322" s="3">
        <f>IF(C1322&lt;MAX($C$3:C1322),C1322/MAX($C$3:C1322)-1,0)</f>
        <v>-0.16891663854201822</v>
      </c>
    </row>
    <row r="1323" spans="1:4" ht="15" thickBot="1">
      <c r="A1323" s="97">
        <v>41039</v>
      </c>
      <c r="B1323" s="98">
        <v>1.0172000000000001</v>
      </c>
      <c r="C1323" s="98">
        <v>1.9702</v>
      </c>
      <c r="D1323" s="3">
        <f>IF(C1323&lt;MAX($C$3:C1323),C1323/MAX($C$3:C1323)-1,0)</f>
        <v>-0.16883226459669254</v>
      </c>
    </row>
    <row r="1324" spans="1:4" ht="15" thickBot="1">
      <c r="A1324" s="97">
        <v>41040</v>
      </c>
      <c r="B1324" s="98">
        <v>1.0092000000000001</v>
      </c>
      <c r="C1324" s="98">
        <v>1.9621999999999999</v>
      </c>
      <c r="D1324" s="3">
        <f>IF(C1324&lt;MAX($C$3:C1324),C1324/MAX($C$3:C1324)-1,0)</f>
        <v>-0.17220722240971997</v>
      </c>
    </row>
    <row r="1325" spans="1:4" ht="15" thickBot="1">
      <c r="A1325" s="97">
        <v>41043</v>
      </c>
      <c r="B1325" s="98">
        <v>1.0069999999999999</v>
      </c>
      <c r="C1325" s="98">
        <v>1.96</v>
      </c>
      <c r="D1325" s="3">
        <f>IF(C1325&lt;MAX($C$3:C1325),C1325/MAX($C$3:C1325)-1,0)</f>
        <v>-0.17313533580830243</v>
      </c>
    </row>
    <row r="1326" spans="1:4" ht="15" thickBot="1">
      <c r="A1326" s="97">
        <v>41044</v>
      </c>
      <c r="B1326" s="98">
        <v>1.0106999999999999</v>
      </c>
      <c r="C1326" s="98">
        <v>1.9637</v>
      </c>
      <c r="D1326" s="3">
        <f>IF(C1326&lt;MAX($C$3:C1326),C1326/MAX($C$3:C1326)-1,0)</f>
        <v>-0.17157441781977723</v>
      </c>
    </row>
    <row r="1327" spans="1:4" ht="15" thickBot="1">
      <c r="A1327" s="97">
        <v>41045</v>
      </c>
      <c r="B1327" s="98">
        <v>0.99419999999999997</v>
      </c>
      <c r="C1327" s="98">
        <v>1.9472</v>
      </c>
      <c r="D1327" s="3">
        <f>IF(C1327&lt;MAX($C$3:C1327),C1327/MAX($C$3:C1327)-1,0)</f>
        <v>-0.17853526830914612</v>
      </c>
    </row>
    <row r="1328" spans="1:4" ht="15" thickBot="1">
      <c r="A1328" s="97">
        <v>41046</v>
      </c>
      <c r="B1328" s="98">
        <v>1.0041</v>
      </c>
      <c r="C1328" s="98">
        <v>1.9571000000000001</v>
      </c>
      <c r="D1328" s="3">
        <f>IF(C1328&lt;MAX($C$3:C1328),C1328/MAX($C$3:C1328)-1,0)</f>
        <v>-0.17435875801552481</v>
      </c>
    </row>
    <row r="1329" spans="1:4" ht="15" thickBot="1">
      <c r="A1329" s="97">
        <v>41047</v>
      </c>
      <c r="B1329" s="98">
        <v>0.99050000000000005</v>
      </c>
      <c r="C1329" s="98">
        <v>1.9435</v>
      </c>
      <c r="D1329" s="3">
        <f>IF(C1329&lt;MAX($C$3:C1329),C1329/MAX($C$3:C1329)-1,0)</f>
        <v>-0.18009618629767132</v>
      </c>
    </row>
    <row r="1330" spans="1:4" ht="15" thickBot="1">
      <c r="A1330" s="97">
        <v>41050</v>
      </c>
      <c r="B1330" s="98">
        <v>0.99619999999999997</v>
      </c>
      <c r="C1330" s="98">
        <v>1.9492</v>
      </c>
      <c r="D1330" s="3">
        <f>IF(C1330&lt;MAX($C$3:C1330),C1330/MAX($C$3:C1330)-1,0)</f>
        <v>-0.17769152885588935</v>
      </c>
    </row>
    <row r="1331" spans="1:4" ht="15" thickBot="1">
      <c r="A1331" s="97">
        <v>41051</v>
      </c>
      <c r="B1331" s="98">
        <v>1.0138</v>
      </c>
      <c r="C1331" s="98">
        <v>1.9668000000000001</v>
      </c>
      <c r="D1331" s="3">
        <f>IF(C1331&lt;MAX($C$3:C1331),C1331/MAX($C$3:C1331)-1,0)</f>
        <v>-0.17026662166722917</v>
      </c>
    </row>
    <row r="1332" spans="1:4" ht="15" thickBot="1">
      <c r="A1332" s="97">
        <v>41052</v>
      </c>
      <c r="B1332" s="98">
        <v>1.0165999999999999</v>
      </c>
      <c r="C1332" s="98">
        <v>1.9696</v>
      </c>
      <c r="D1332" s="3">
        <f>IF(C1332&lt;MAX($C$3:C1332),C1332/MAX($C$3:C1332)-1,0)</f>
        <v>-0.16908538643266957</v>
      </c>
    </row>
    <row r="1333" spans="1:4" ht="15" thickBot="1">
      <c r="A1333" s="97">
        <v>41053</v>
      </c>
      <c r="B1333" s="98">
        <v>1.0071000000000001</v>
      </c>
      <c r="C1333" s="98">
        <v>1.9601</v>
      </c>
      <c r="D1333" s="3">
        <f>IF(C1333&lt;MAX($C$3:C1333),C1333/MAX($C$3:C1333)-1,0)</f>
        <v>-0.17309314883563964</v>
      </c>
    </row>
    <row r="1334" spans="1:4" ht="15" thickBot="1">
      <c r="A1334" s="101">
        <v>41054</v>
      </c>
      <c r="B1334" s="98">
        <v>0.99780000000000002</v>
      </c>
      <c r="C1334" s="98">
        <v>1.9508000000000001</v>
      </c>
      <c r="D1334" s="3">
        <f>IF(C1334&lt;MAX($C$3:C1334),C1334/MAX($C$3:C1334)-1,0)</f>
        <v>-0.17701653729328382</v>
      </c>
    </row>
    <row r="1335" spans="1:4" ht="15" thickBot="1">
      <c r="A1335" s="97">
        <v>41057</v>
      </c>
      <c r="B1335" s="98">
        <v>1.0162</v>
      </c>
      <c r="C1335" s="98">
        <v>1.9692000000000001</v>
      </c>
      <c r="D1335" s="3">
        <f>IF(C1335&lt;MAX($C$3:C1335),C1335/MAX($C$3:C1335)-1,0)</f>
        <v>-0.16925413432332093</v>
      </c>
    </row>
    <row r="1336" spans="1:4" ht="15" thickBot="1">
      <c r="A1336" s="97">
        <v>41058</v>
      </c>
      <c r="B1336" s="98">
        <v>1.0286</v>
      </c>
      <c r="C1336" s="98">
        <v>1.9816</v>
      </c>
      <c r="D1336" s="3">
        <f>IF(C1336&lt;MAX($C$3:C1336),C1336/MAX($C$3:C1336)-1,0)</f>
        <v>-0.16402294971312859</v>
      </c>
    </row>
    <row r="1337" spans="1:4" ht="15" thickBot="1">
      <c r="A1337" s="97">
        <v>41059</v>
      </c>
      <c r="B1337" s="98">
        <v>1.0285</v>
      </c>
      <c r="C1337" s="98">
        <v>1.9815</v>
      </c>
      <c r="D1337" s="3">
        <f>IF(C1337&lt;MAX($C$3:C1337),C1337/MAX($C$3:C1337)-1,0)</f>
        <v>-0.16406513668579148</v>
      </c>
    </row>
    <row r="1338" spans="1:4" ht="15" thickBot="1">
      <c r="A1338" s="97">
        <v>41060</v>
      </c>
      <c r="B1338" s="98">
        <v>1.0319</v>
      </c>
      <c r="C1338" s="98">
        <v>1.9849000000000001</v>
      </c>
      <c r="D1338" s="3">
        <f>IF(C1338&lt;MAX($C$3:C1338),C1338/MAX($C$3:C1338)-1,0)</f>
        <v>-0.16263077961525474</v>
      </c>
    </row>
    <row r="1339" spans="1:4" ht="15" thickBot="1">
      <c r="A1339" s="97">
        <v>41061</v>
      </c>
      <c r="B1339" s="98">
        <v>1.0335000000000001</v>
      </c>
      <c r="C1339" s="98">
        <v>1.9864999999999999</v>
      </c>
      <c r="D1339" s="3">
        <f>IF(C1339&lt;MAX($C$3:C1339),C1339/MAX($C$3:C1339)-1,0)</f>
        <v>-0.16195578805264943</v>
      </c>
    </row>
    <row r="1340" spans="1:4" ht="15" thickBot="1">
      <c r="A1340" s="97">
        <v>41064</v>
      </c>
      <c r="B1340" s="98">
        <v>1.008</v>
      </c>
      <c r="C1340" s="98">
        <v>1.9610000000000001</v>
      </c>
      <c r="D1340" s="3">
        <f>IF(C1340&lt;MAX($C$3:C1340),C1340/MAX($C$3:C1340)-1,0)</f>
        <v>-0.17271346608167393</v>
      </c>
    </row>
    <row r="1341" spans="1:4" ht="15" thickBot="1">
      <c r="A1341" s="97">
        <v>41065</v>
      </c>
      <c r="B1341" s="98">
        <v>1.0055000000000001</v>
      </c>
      <c r="C1341" s="98">
        <v>1.9584999999999999</v>
      </c>
      <c r="D1341" s="3">
        <f>IF(C1341&lt;MAX($C$3:C1341),C1341/MAX($C$3:C1341)-1,0)</f>
        <v>-0.17376814039824506</v>
      </c>
    </row>
    <row r="1342" spans="1:4" ht="15" thickBot="1">
      <c r="A1342" s="97">
        <v>41066</v>
      </c>
      <c r="B1342" s="98">
        <v>1.0012000000000001</v>
      </c>
      <c r="C1342" s="98">
        <v>1.9541999999999999</v>
      </c>
      <c r="D1342" s="3">
        <f>IF(C1342&lt;MAX($C$3:C1342),C1342/MAX($C$3:C1342)-1,0)</f>
        <v>-0.1755821802227473</v>
      </c>
    </row>
    <row r="1343" spans="1:4" ht="15" thickBot="1">
      <c r="A1343" s="97">
        <v>41067</v>
      </c>
      <c r="B1343" s="98">
        <v>0.99929999999999997</v>
      </c>
      <c r="C1343" s="98">
        <v>1.9522999999999999</v>
      </c>
      <c r="D1343" s="3">
        <f>IF(C1343&lt;MAX($C$3:C1343),C1343/MAX($C$3:C1343)-1,0)</f>
        <v>-0.17638373270334129</v>
      </c>
    </row>
    <row r="1344" spans="1:4" ht="15" thickBot="1">
      <c r="A1344" s="97">
        <v>41068</v>
      </c>
      <c r="B1344" s="98">
        <v>0.99439999999999995</v>
      </c>
      <c r="C1344" s="98">
        <v>1.9474</v>
      </c>
      <c r="D1344" s="3">
        <f>IF(C1344&lt;MAX($C$3:C1344),C1344/MAX($C$3:C1344)-1,0)</f>
        <v>-0.17845089436382044</v>
      </c>
    </row>
    <row r="1345" spans="1:4" ht="15" thickBot="1">
      <c r="A1345" s="97">
        <v>41071</v>
      </c>
      <c r="B1345" s="98">
        <v>1.0169999999999999</v>
      </c>
      <c r="C1345" s="98">
        <v>1.97</v>
      </c>
      <c r="D1345" s="3">
        <f>IF(C1345&lt;MAX($C$3:C1345),C1345/MAX($C$3:C1345)-1,0)</f>
        <v>-0.16891663854201822</v>
      </c>
    </row>
    <row r="1346" spans="1:4" ht="15" thickBot="1">
      <c r="A1346" s="97">
        <v>41072</v>
      </c>
      <c r="B1346" s="98">
        <v>1.0190999999999999</v>
      </c>
      <c r="C1346" s="98">
        <v>1.9721</v>
      </c>
      <c r="D1346" s="3">
        <f>IF(C1346&lt;MAX($C$3:C1346),C1346/MAX($C$3:C1346)-1,0)</f>
        <v>-0.16803071211609855</v>
      </c>
    </row>
    <row r="1347" spans="1:4" ht="15" thickBot="1">
      <c r="A1347" s="97">
        <v>41073</v>
      </c>
      <c r="B1347" s="98">
        <v>1.0348999999999999</v>
      </c>
      <c r="C1347" s="98">
        <v>1.9879</v>
      </c>
      <c r="D1347" s="3">
        <f>IF(C1347&lt;MAX($C$3:C1347),C1347/MAX($C$3:C1347)-1,0)</f>
        <v>-0.16136517043536958</v>
      </c>
    </row>
    <row r="1348" spans="1:4" ht="15" thickBot="1">
      <c r="A1348" s="97">
        <v>41074</v>
      </c>
      <c r="B1348" s="98">
        <v>1.0309999999999999</v>
      </c>
      <c r="C1348" s="98">
        <v>1.984</v>
      </c>
      <c r="D1348" s="3">
        <f>IF(C1348&lt;MAX($C$3:C1348),C1348/MAX($C$3:C1348)-1,0)</f>
        <v>-0.16301046236922045</v>
      </c>
    </row>
    <row r="1349" spans="1:4" ht="15" thickBot="1">
      <c r="A1349" s="97">
        <v>41075</v>
      </c>
      <c r="B1349" s="98">
        <v>1.0269999999999999</v>
      </c>
      <c r="C1349" s="98">
        <v>1.98</v>
      </c>
      <c r="D1349" s="3">
        <f>IF(C1349&lt;MAX($C$3:C1349),C1349/MAX($C$3:C1349)-1,0)</f>
        <v>-0.16469794127573412</v>
      </c>
    </row>
    <row r="1350" spans="1:4" ht="15" thickBot="1">
      <c r="A1350" s="97">
        <v>41078</v>
      </c>
      <c r="B1350" s="98">
        <v>1.0370999999999999</v>
      </c>
      <c r="C1350" s="98">
        <v>1.9901</v>
      </c>
      <c r="D1350" s="3">
        <f>IF(C1350&lt;MAX($C$3:C1350),C1350/MAX($C$3:C1350)-1,0)</f>
        <v>-0.16043705703678712</v>
      </c>
    </row>
    <row r="1351" spans="1:4" ht="15" thickBot="1">
      <c r="A1351" s="97">
        <v>41079</v>
      </c>
      <c r="B1351" s="98">
        <v>1.0259</v>
      </c>
      <c r="C1351" s="98">
        <v>1.9789000000000001</v>
      </c>
      <c r="D1351" s="3">
        <f>IF(C1351&lt;MAX($C$3:C1351),C1351/MAX($C$3:C1351)-1,0)</f>
        <v>-0.16516199797502529</v>
      </c>
    </row>
    <row r="1352" spans="1:4" ht="15" thickBot="1">
      <c r="A1352" s="97">
        <v>41080</v>
      </c>
      <c r="B1352" s="98">
        <v>1.0226</v>
      </c>
      <c r="C1352" s="98">
        <v>1.9756</v>
      </c>
      <c r="D1352" s="3">
        <f>IF(C1352&lt;MAX($C$3:C1352),C1352/MAX($C$3:C1352)-1,0)</f>
        <v>-0.16655416807289913</v>
      </c>
    </row>
    <row r="1353" spans="1:4" ht="15" thickBot="1">
      <c r="A1353" s="97">
        <v>41081</v>
      </c>
      <c r="B1353" s="98">
        <v>1.0092000000000001</v>
      </c>
      <c r="C1353" s="98">
        <v>1.9621999999999999</v>
      </c>
      <c r="D1353" s="3">
        <f>IF(C1353&lt;MAX($C$3:C1353),C1353/MAX($C$3:C1353)-1,0)</f>
        <v>-0.17220722240971997</v>
      </c>
    </row>
    <row r="1354" spans="1:4" ht="15" thickBot="1">
      <c r="A1354" s="101">
        <v>41085</v>
      </c>
      <c r="B1354" s="98">
        <v>0.98670000000000002</v>
      </c>
      <c r="C1354" s="98">
        <v>1.9397</v>
      </c>
      <c r="D1354" s="3">
        <f>IF(C1354&lt;MAX($C$3:C1354),C1354/MAX($C$3:C1354)-1,0)</f>
        <v>-0.18169929125885931</v>
      </c>
    </row>
    <row r="1355" spans="1:4" ht="15" thickBot="1">
      <c r="A1355" s="97">
        <v>41086</v>
      </c>
      <c r="B1355" s="98">
        <v>0.98939999999999995</v>
      </c>
      <c r="C1355" s="98">
        <v>1.9423999999999999</v>
      </c>
      <c r="D1355" s="3">
        <f>IF(C1355&lt;MAX($C$3:C1355),C1355/MAX($C$3:C1355)-1,0)</f>
        <v>-0.18056024299696261</v>
      </c>
    </row>
    <row r="1356" spans="1:4" ht="15" thickBot="1">
      <c r="A1356" s="97">
        <v>41087</v>
      </c>
      <c r="B1356" s="98">
        <v>0.99209999999999998</v>
      </c>
      <c r="C1356" s="98">
        <v>1.9451000000000001</v>
      </c>
      <c r="D1356" s="3">
        <f>IF(C1356&lt;MAX($C$3:C1356),C1356/MAX($C$3:C1356)-1,0)</f>
        <v>-0.17942119473506579</v>
      </c>
    </row>
    <row r="1357" spans="1:4" ht="15" thickBot="1">
      <c r="A1357" s="97">
        <v>41088</v>
      </c>
      <c r="B1357" s="98">
        <v>0.9839</v>
      </c>
      <c r="C1357" s="98">
        <v>1.9369000000000001</v>
      </c>
      <c r="D1357" s="3">
        <f>IF(C1357&lt;MAX($C$3:C1357),C1357/MAX($C$3:C1357)-1,0)</f>
        <v>-0.18288052649341879</v>
      </c>
    </row>
    <row r="1358" spans="1:4" ht="15" thickBot="1">
      <c r="A1358" s="97">
        <v>41089</v>
      </c>
      <c r="B1358" s="98">
        <v>0.99829999999999997</v>
      </c>
      <c r="C1358" s="98">
        <v>1.9513</v>
      </c>
      <c r="D1358" s="3">
        <f>IF(C1358&lt;MAX($C$3:C1358),C1358/MAX($C$3:C1358)-1,0)</f>
        <v>-0.17680560242996968</v>
      </c>
    </row>
    <row r="1359" spans="1:4" ht="15" thickBot="1">
      <c r="A1359" s="97">
        <v>41090</v>
      </c>
      <c r="B1359" s="98">
        <v>0.99819999999999998</v>
      </c>
      <c r="C1359" s="98">
        <v>1.9512</v>
      </c>
      <c r="D1359" s="3">
        <f>IF(C1359&lt;MAX($C$3:C1359),C1359/MAX($C$3:C1359)-1,0)</f>
        <v>-0.17684778940263246</v>
      </c>
    </row>
    <row r="1360" spans="1:4" ht="15" thickBot="1">
      <c r="A1360" s="97">
        <v>41092</v>
      </c>
      <c r="B1360" s="98">
        <v>1.0081</v>
      </c>
      <c r="C1360" s="98">
        <v>1.9611000000000001</v>
      </c>
      <c r="D1360" s="3">
        <f>IF(C1360&lt;MAX($C$3:C1360),C1360/MAX($C$3:C1360)-1,0)</f>
        <v>-0.17267127910901114</v>
      </c>
    </row>
    <row r="1361" spans="1:4" ht="15" thickBot="1">
      <c r="A1361" s="97">
        <v>41093</v>
      </c>
      <c r="B1361" s="98">
        <v>1.0130999999999999</v>
      </c>
      <c r="C1361" s="98">
        <v>1.9661</v>
      </c>
      <c r="D1361" s="3">
        <f>IF(C1361&lt;MAX($C$3:C1361),C1361/MAX($C$3:C1361)-1,0)</f>
        <v>-0.17056193047586909</v>
      </c>
    </row>
    <row r="1362" spans="1:4" ht="15" thickBot="1">
      <c r="A1362" s="97">
        <v>41094</v>
      </c>
      <c r="B1362" s="98">
        <v>1.0059</v>
      </c>
      <c r="C1362" s="98">
        <v>1.9589000000000001</v>
      </c>
      <c r="D1362" s="3">
        <f>IF(C1362&lt;MAX($C$3:C1362),C1362/MAX($C$3:C1362)-1,0)</f>
        <v>-0.1735993925075936</v>
      </c>
    </row>
    <row r="1363" spans="1:4" ht="15" thickBot="1">
      <c r="A1363" s="97">
        <v>41095</v>
      </c>
      <c r="B1363" s="98">
        <v>0.99519999999999997</v>
      </c>
      <c r="C1363" s="98">
        <v>1.9481999999999999</v>
      </c>
      <c r="D1363" s="3">
        <f>IF(C1363&lt;MAX($C$3:C1363),C1363/MAX($C$3:C1363)-1,0)</f>
        <v>-0.17811339858251773</v>
      </c>
    </row>
    <row r="1364" spans="1:4" ht="15" thickBot="1">
      <c r="A1364" s="97">
        <v>41096</v>
      </c>
      <c r="B1364" s="98">
        <v>1.0206999999999999</v>
      </c>
      <c r="C1364" s="98">
        <v>1.9737</v>
      </c>
      <c r="D1364" s="3">
        <f>IF(C1364&lt;MAX($C$3:C1364),C1364/MAX($C$3:C1364)-1,0)</f>
        <v>-0.16735572055349313</v>
      </c>
    </row>
    <row r="1365" spans="1:4" ht="15" thickBot="1">
      <c r="A1365" s="97">
        <v>41099</v>
      </c>
      <c r="B1365" s="98">
        <v>1.0071000000000001</v>
      </c>
      <c r="C1365" s="98">
        <v>1.9601</v>
      </c>
      <c r="D1365" s="3">
        <f>IF(C1365&lt;MAX($C$3:C1365),C1365/MAX($C$3:C1365)-1,0)</f>
        <v>-0.17309314883563964</v>
      </c>
    </row>
    <row r="1366" spans="1:4" ht="15" thickBot="1">
      <c r="A1366" s="97">
        <v>41100</v>
      </c>
      <c r="B1366" s="98">
        <v>0.99490000000000001</v>
      </c>
      <c r="C1366" s="98">
        <v>1.9479</v>
      </c>
      <c r="D1366" s="3">
        <f>IF(C1366&lt;MAX($C$3:C1366),C1366/MAX($C$3:C1366)-1,0)</f>
        <v>-0.17823995950050631</v>
      </c>
    </row>
    <row r="1367" spans="1:4" ht="15" thickBot="1">
      <c r="A1367" s="97">
        <v>41101</v>
      </c>
      <c r="B1367" s="98">
        <v>1.0045999999999999</v>
      </c>
      <c r="C1367" s="98">
        <v>1.9576</v>
      </c>
      <c r="D1367" s="3">
        <f>IF(C1367&lt;MAX($C$3:C1367),C1367/MAX($C$3:C1367)-1,0)</f>
        <v>-0.17414782315221067</v>
      </c>
    </row>
    <row r="1368" spans="1:4" ht="15" thickBot="1">
      <c r="A1368" s="97">
        <v>41102</v>
      </c>
      <c r="B1368" s="98">
        <v>1.0195000000000001</v>
      </c>
      <c r="C1368" s="98">
        <v>1.9724999999999999</v>
      </c>
      <c r="D1368" s="3">
        <f>IF(C1368&lt;MAX($C$3:C1368),C1368/MAX($C$3:C1368)-1,0)</f>
        <v>-0.16786196422544719</v>
      </c>
    </row>
    <row r="1369" spans="1:4" ht="15" thickBot="1">
      <c r="A1369" s="97">
        <v>41103</v>
      </c>
      <c r="B1369" s="98">
        <v>1.0184</v>
      </c>
      <c r="C1369" s="98">
        <v>1.9714</v>
      </c>
      <c r="D1369" s="3">
        <f>IF(C1369&lt;MAX($C$3:C1369),C1369/MAX($C$3:C1369)-1,0)</f>
        <v>-0.16832602092473847</v>
      </c>
    </row>
    <row r="1370" spans="1:4" ht="15" thickBot="1">
      <c r="A1370" s="97">
        <v>41106</v>
      </c>
      <c r="B1370" s="98">
        <v>0.99650000000000005</v>
      </c>
      <c r="C1370" s="98">
        <v>1.9495</v>
      </c>
      <c r="D1370" s="3">
        <f>IF(C1370&lt;MAX($C$3:C1370),C1370/MAX($C$3:C1370)-1,0)</f>
        <v>-0.17756496793790078</v>
      </c>
    </row>
    <row r="1371" spans="1:4" ht="15" thickBot="1">
      <c r="A1371" s="97">
        <v>41107</v>
      </c>
      <c r="B1371" s="98">
        <v>0.99539999999999995</v>
      </c>
      <c r="C1371" s="98">
        <v>1.9483999999999999</v>
      </c>
      <c r="D1371" s="3">
        <f>IF(C1371&lt;MAX($C$3:C1371),C1371/MAX($C$3:C1371)-1,0)</f>
        <v>-0.17802902463719206</v>
      </c>
    </row>
    <row r="1372" spans="1:4" ht="15" thickBot="1">
      <c r="A1372" s="97">
        <v>41108</v>
      </c>
      <c r="B1372" s="98">
        <v>0.98919999999999997</v>
      </c>
      <c r="C1372" s="98">
        <v>1.9421999999999999</v>
      </c>
      <c r="D1372" s="3">
        <f>IF(C1372&lt;MAX($C$3:C1372),C1372/MAX($C$3:C1372)-1,0)</f>
        <v>-0.18064461694228828</v>
      </c>
    </row>
    <row r="1373" spans="1:4" ht="15" thickBot="1">
      <c r="A1373" s="97">
        <v>41109</v>
      </c>
      <c r="B1373" s="98">
        <v>0.99180000000000001</v>
      </c>
      <c r="C1373" s="98">
        <v>1.9448000000000001</v>
      </c>
      <c r="D1373" s="3">
        <f>IF(C1373&lt;MAX($C$3:C1373),C1373/MAX($C$3:C1373)-1,0)</f>
        <v>-0.17954775565305436</v>
      </c>
    </row>
    <row r="1374" spans="1:4" ht="15" thickBot="1">
      <c r="A1374" s="101">
        <v>41110</v>
      </c>
      <c r="B1374" s="98">
        <v>0.98170000000000002</v>
      </c>
      <c r="C1374" s="98">
        <v>1.9347000000000001</v>
      </c>
      <c r="D1374" s="3">
        <f>IF(C1374&lt;MAX($C$3:C1374),C1374/MAX($C$3:C1374)-1,0)</f>
        <v>-0.18380863989200136</v>
      </c>
    </row>
    <row r="1375" spans="1:4" ht="15" thickBot="1">
      <c r="A1375" s="97">
        <v>41113</v>
      </c>
      <c r="B1375" s="98">
        <v>0.97230000000000005</v>
      </c>
      <c r="C1375" s="98">
        <v>1.9253</v>
      </c>
      <c r="D1375" s="3">
        <f>IF(C1375&lt;MAX($C$3:C1375),C1375/MAX($C$3:C1375)-1,0)</f>
        <v>-0.18777421532230854</v>
      </c>
    </row>
    <row r="1376" spans="1:4" ht="15" thickBot="1">
      <c r="A1376" s="97">
        <v>41114</v>
      </c>
      <c r="B1376" s="98">
        <v>0.97889999999999999</v>
      </c>
      <c r="C1376" s="98">
        <v>1.9319</v>
      </c>
      <c r="D1376" s="3">
        <f>IF(C1376&lt;MAX($C$3:C1376),C1376/MAX($C$3:C1376)-1,0)</f>
        <v>-0.18498987512656095</v>
      </c>
    </row>
    <row r="1377" spans="1:4" ht="15" thickBot="1">
      <c r="A1377" s="97">
        <v>41115</v>
      </c>
      <c r="B1377" s="98">
        <v>0.97240000000000004</v>
      </c>
      <c r="C1377" s="98">
        <v>1.9254</v>
      </c>
      <c r="D1377" s="3">
        <f>IF(C1377&lt;MAX($C$3:C1377),C1377/MAX($C$3:C1377)-1,0)</f>
        <v>-0.18773202834964564</v>
      </c>
    </row>
    <row r="1378" spans="1:4" ht="15" thickBot="1">
      <c r="A1378" s="97">
        <v>41116</v>
      </c>
      <c r="B1378" s="98">
        <v>0.9617</v>
      </c>
      <c r="C1378" s="98">
        <v>1.9147000000000001</v>
      </c>
      <c r="D1378" s="3">
        <f>IF(C1378&lt;MAX($C$3:C1378),C1378/MAX($C$3:C1378)-1,0)</f>
        <v>-0.19224603442456967</v>
      </c>
    </row>
    <row r="1379" spans="1:4" ht="15" thickBot="1">
      <c r="A1379" s="97">
        <v>41117</v>
      </c>
      <c r="B1379" s="98">
        <v>0.95779999999999998</v>
      </c>
      <c r="C1379" s="98">
        <v>1.9108000000000001</v>
      </c>
      <c r="D1379" s="3">
        <f>IF(C1379&lt;MAX($C$3:C1379),C1379/MAX($C$3:C1379)-1,0)</f>
        <v>-0.19389132635842055</v>
      </c>
    </row>
    <row r="1380" spans="1:4" ht="15" thickBot="1">
      <c r="A1380" s="97">
        <v>41120</v>
      </c>
      <c r="B1380" s="98">
        <v>0.95120000000000005</v>
      </c>
      <c r="C1380" s="98">
        <v>1.9041999999999999</v>
      </c>
      <c r="D1380" s="3">
        <f>IF(C1380&lt;MAX($C$3:C1380),C1380/MAX($C$3:C1380)-1,0)</f>
        <v>-0.19667566655416813</v>
      </c>
    </row>
    <row r="1381" spans="1:4" ht="15" thickBot="1">
      <c r="A1381" s="97">
        <v>41121</v>
      </c>
      <c r="B1381" s="98">
        <v>0.94889999999999997</v>
      </c>
      <c r="C1381" s="98">
        <v>1.9018999999999999</v>
      </c>
      <c r="D1381" s="3">
        <f>IF(C1381&lt;MAX($C$3:C1381),C1381/MAX($C$3:C1381)-1,0)</f>
        <v>-0.19764596692541347</v>
      </c>
    </row>
    <row r="1382" spans="1:4" ht="15" thickBot="1">
      <c r="A1382" s="97">
        <v>41122</v>
      </c>
      <c r="B1382" s="98">
        <v>0.95730000000000004</v>
      </c>
      <c r="C1382" s="98">
        <v>1.9103000000000001</v>
      </c>
      <c r="D1382" s="3">
        <f>IF(C1382&lt;MAX($C$3:C1382),C1382/MAX($C$3:C1382)-1,0)</f>
        <v>-0.19410226122173468</v>
      </c>
    </row>
    <row r="1383" spans="1:4" ht="15" thickBot="1">
      <c r="A1383" s="97">
        <v>41123</v>
      </c>
      <c r="B1383" s="98">
        <v>0.94289999999999996</v>
      </c>
      <c r="C1383" s="98">
        <v>1.8958999999999999</v>
      </c>
      <c r="D1383" s="3">
        <f>IF(C1383&lt;MAX($C$3:C1383),C1383/MAX($C$3:C1383)-1,0)</f>
        <v>-0.20017718528518402</v>
      </c>
    </row>
    <row r="1384" spans="1:4" ht="15" thickBot="1">
      <c r="A1384" s="97">
        <v>41124</v>
      </c>
      <c r="B1384" s="98">
        <v>0.95509999999999995</v>
      </c>
      <c r="C1384" s="98">
        <v>1.9080999999999999</v>
      </c>
      <c r="D1384" s="3">
        <f>IF(C1384&lt;MAX($C$3:C1384),C1384/MAX($C$3:C1384)-1,0)</f>
        <v>-0.19503037462031736</v>
      </c>
    </row>
    <row r="1385" spans="1:4" ht="15" thickBot="1">
      <c r="A1385" s="97">
        <v>41127</v>
      </c>
      <c r="B1385" s="98">
        <v>0.97089999999999999</v>
      </c>
      <c r="C1385" s="98">
        <v>1.9238999999999999</v>
      </c>
      <c r="D1385" s="3">
        <f>IF(C1385&lt;MAX($C$3:C1385),C1385/MAX($C$3:C1385)-1,0)</f>
        <v>-0.18836483293958828</v>
      </c>
    </row>
    <row r="1386" spans="1:4" ht="15" thickBot="1">
      <c r="A1386" s="97">
        <v>41128</v>
      </c>
      <c r="B1386" s="98">
        <v>0.97299999999999998</v>
      </c>
      <c r="C1386" s="98">
        <v>1.9259999999999999</v>
      </c>
      <c r="D1386" s="3">
        <f>IF(C1386&lt;MAX($C$3:C1386),C1386/MAX($C$3:C1386)-1,0)</f>
        <v>-0.18747890651366861</v>
      </c>
    </row>
    <row r="1387" spans="1:4" ht="15" thickBot="1">
      <c r="A1387" s="97">
        <v>41129</v>
      </c>
      <c r="B1387" s="98">
        <v>0.97099999999999997</v>
      </c>
      <c r="C1387" s="98">
        <v>1.9239999999999999</v>
      </c>
      <c r="D1387" s="3">
        <f>IF(C1387&lt;MAX($C$3:C1387),C1387/MAX($C$3:C1387)-1,0)</f>
        <v>-0.18832264596692549</v>
      </c>
    </row>
    <row r="1388" spans="1:4" ht="15" thickBot="1">
      <c r="A1388" s="97">
        <v>41130</v>
      </c>
      <c r="B1388" s="98">
        <v>0.98599999999999999</v>
      </c>
      <c r="C1388" s="98">
        <v>1.9390000000000001</v>
      </c>
      <c r="D1388" s="3">
        <f>IF(C1388&lt;MAX($C$3:C1388),C1388/MAX($C$3:C1388)-1,0)</f>
        <v>-0.18199460006749912</v>
      </c>
    </row>
    <row r="1389" spans="1:4" ht="15" thickBot="1">
      <c r="A1389" s="97">
        <v>41131</v>
      </c>
      <c r="B1389" s="98">
        <v>0.9798</v>
      </c>
      <c r="C1389" s="98">
        <v>1.9328000000000001</v>
      </c>
      <c r="D1389" s="3">
        <f>IF(C1389&lt;MAX($C$3:C1389),C1389/MAX($C$3:C1389)-1,0)</f>
        <v>-0.18461019237259535</v>
      </c>
    </row>
    <row r="1390" spans="1:4" ht="15" thickBot="1">
      <c r="A1390" s="97">
        <v>41134</v>
      </c>
      <c r="B1390" s="98">
        <v>0.95830000000000004</v>
      </c>
      <c r="C1390" s="98">
        <v>1.9113</v>
      </c>
      <c r="D1390" s="3">
        <f>IF(C1390&lt;MAX($C$3:C1390),C1390/MAX($C$3:C1390)-1,0)</f>
        <v>-0.1936803914951063</v>
      </c>
    </row>
    <row r="1391" spans="1:4" ht="15" thickBot="1">
      <c r="A1391" s="97">
        <v>41135</v>
      </c>
      <c r="B1391" s="98">
        <v>0.96319999999999995</v>
      </c>
      <c r="C1391" s="98">
        <v>1.9161999999999999</v>
      </c>
      <c r="D1391" s="3">
        <f>IF(C1391&lt;MAX($C$3:C1391),C1391/MAX($C$3:C1391)-1,0)</f>
        <v>-0.19161322983462714</v>
      </c>
    </row>
    <row r="1392" spans="1:4" ht="15" thickBot="1">
      <c r="A1392" s="97">
        <v>41136</v>
      </c>
      <c r="B1392" s="98">
        <v>0.9536</v>
      </c>
      <c r="C1392" s="98">
        <v>1.9066000000000001</v>
      </c>
      <c r="D1392" s="3">
        <f>IF(C1392&lt;MAX($C$3:C1392),C1392/MAX($C$3:C1392)-1,0)</f>
        <v>-0.19566317921025989</v>
      </c>
    </row>
    <row r="1393" spans="1:4" ht="15" thickBot="1">
      <c r="A1393" s="97">
        <v>41137</v>
      </c>
      <c r="B1393" s="98">
        <v>0.94820000000000004</v>
      </c>
      <c r="C1393" s="98">
        <v>1.9012</v>
      </c>
      <c r="D1393" s="3">
        <f>IF(C1393&lt;MAX($C$3:C1393),C1393/MAX($C$3:C1393)-1,0)</f>
        <v>-0.19794127573405329</v>
      </c>
    </row>
    <row r="1394" spans="1:4" ht="15" thickBot="1">
      <c r="A1394" s="101">
        <v>41138</v>
      </c>
      <c r="B1394" s="98">
        <v>0.9405</v>
      </c>
      <c r="C1394" s="98">
        <v>1.8935</v>
      </c>
      <c r="D1394" s="3">
        <f>IF(C1394&lt;MAX($C$3:C1394),C1394/MAX($C$3:C1394)-1,0)</f>
        <v>-0.20118967262909215</v>
      </c>
    </row>
    <row r="1395" spans="1:4" ht="15" thickBot="1">
      <c r="A1395" s="97">
        <v>41141</v>
      </c>
      <c r="B1395" s="98">
        <v>0.93769999999999998</v>
      </c>
      <c r="C1395" s="98">
        <v>1.8907</v>
      </c>
      <c r="D1395" s="3">
        <f>IF(C1395&lt;MAX($C$3:C1395),C1395/MAX($C$3:C1395)-1,0)</f>
        <v>-0.20237090786365175</v>
      </c>
    </row>
    <row r="1396" spans="1:4" ht="15" thickBot="1">
      <c r="A1396" s="97">
        <v>41142</v>
      </c>
      <c r="B1396" s="98">
        <v>0.94340000000000002</v>
      </c>
      <c r="C1396" s="98">
        <v>1.8964000000000001</v>
      </c>
      <c r="D1396" s="3">
        <f>IF(C1396&lt;MAX($C$3:C1396),C1396/MAX($C$3:C1396)-1,0)</f>
        <v>-0.19996625042186966</v>
      </c>
    </row>
    <row r="1397" spans="1:4" ht="15" thickBot="1">
      <c r="A1397" s="97">
        <v>41143</v>
      </c>
      <c r="B1397" s="98">
        <v>0.93679999999999997</v>
      </c>
      <c r="C1397" s="98">
        <v>1.8897999999999999</v>
      </c>
      <c r="D1397" s="3">
        <f>IF(C1397&lt;MAX($C$3:C1397),C1397/MAX($C$3:C1397)-1,0)</f>
        <v>-0.20275059061761735</v>
      </c>
    </row>
    <row r="1398" spans="1:4" ht="15" thickBot="1">
      <c r="A1398" s="97">
        <v>41144</v>
      </c>
      <c r="B1398" s="98">
        <v>0.9365</v>
      </c>
      <c r="C1398" s="98">
        <v>1.8895</v>
      </c>
      <c r="D1398" s="3">
        <f>IF(C1398&lt;MAX($C$3:C1398),C1398/MAX($C$3:C1398)-1,0)</f>
        <v>-0.20287715153560582</v>
      </c>
    </row>
    <row r="1399" spans="1:4" ht="15" thickBot="1">
      <c r="A1399" s="97">
        <v>41145</v>
      </c>
      <c r="B1399" s="98">
        <v>0.92410000000000003</v>
      </c>
      <c r="C1399" s="98">
        <v>1.8771</v>
      </c>
      <c r="D1399" s="3">
        <f>IF(C1399&lt;MAX($C$3:C1399),C1399/MAX($C$3:C1399)-1,0)</f>
        <v>-0.20810833614579816</v>
      </c>
    </row>
    <row r="1400" spans="1:4" ht="15" thickBot="1">
      <c r="A1400" s="97">
        <v>41148</v>
      </c>
      <c r="B1400" s="98">
        <v>0.90880000000000005</v>
      </c>
      <c r="C1400" s="98">
        <v>1.8617999999999999</v>
      </c>
      <c r="D1400" s="3">
        <f>IF(C1400&lt;MAX($C$3:C1400),C1400/MAX($C$3:C1400)-1,0)</f>
        <v>-0.21456294296321299</v>
      </c>
    </row>
    <row r="1401" spans="1:4" ht="15" thickBot="1">
      <c r="A1401" s="97">
        <v>41149</v>
      </c>
      <c r="B1401" s="98">
        <v>0.91049999999999998</v>
      </c>
      <c r="C1401" s="98">
        <v>1.8634999999999999</v>
      </c>
      <c r="D1401" s="3">
        <f>IF(C1401&lt;MAX($C$3:C1401),C1401/MAX($C$3:C1401)-1,0)</f>
        <v>-0.21384576442794467</v>
      </c>
    </row>
    <row r="1402" spans="1:4" ht="15" thickBot="1">
      <c r="A1402" s="97">
        <v>41150</v>
      </c>
      <c r="B1402" s="98">
        <v>0.90390000000000004</v>
      </c>
      <c r="C1402" s="98">
        <v>1.8569</v>
      </c>
      <c r="D1402" s="3">
        <f>IF(C1402&lt;MAX($C$3:C1402),C1402/MAX($C$3:C1402)-1,0)</f>
        <v>-0.21663010462369225</v>
      </c>
    </row>
    <row r="1403" spans="1:4" ht="15" thickBot="1">
      <c r="A1403" s="97">
        <v>41151</v>
      </c>
      <c r="B1403" s="98">
        <v>0.89600000000000002</v>
      </c>
      <c r="C1403" s="98">
        <v>1.849</v>
      </c>
      <c r="D1403" s="3">
        <f>IF(C1403&lt;MAX($C$3:C1403),C1403/MAX($C$3:C1403)-1,0)</f>
        <v>-0.21996287546405668</v>
      </c>
    </row>
    <row r="1404" spans="1:4" ht="15" thickBot="1">
      <c r="A1404" s="97">
        <v>41152</v>
      </c>
      <c r="B1404" s="98">
        <v>0.89670000000000005</v>
      </c>
      <c r="C1404" s="98">
        <v>1.8496999999999999</v>
      </c>
      <c r="D1404" s="3">
        <f>IF(C1404&lt;MAX($C$3:C1404),C1404/MAX($C$3:C1404)-1,0)</f>
        <v>-0.21966756665541687</v>
      </c>
    </row>
    <row r="1405" spans="1:4" ht="15" thickBot="1">
      <c r="A1405" s="97">
        <v>41155</v>
      </c>
      <c r="B1405" s="98">
        <v>0.91659999999999997</v>
      </c>
      <c r="C1405" s="98">
        <v>1.8695999999999999</v>
      </c>
      <c r="D1405" s="3">
        <f>IF(C1405&lt;MAX($C$3:C1405),C1405/MAX($C$3:C1405)-1,0)</f>
        <v>-0.21127235909551134</v>
      </c>
    </row>
    <row r="1406" spans="1:4" ht="15" thickBot="1">
      <c r="A1406" s="97">
        <v>41156</v>
      </c>
      <c r="B1406" s="98">
        <v>0.91010000000000002</v>
      </c>
      <c r="C1406" s="98">
        <v>1.8631</v>
      </c>
      <c r="D1406" s="3">
        <f>IF(C1406&lt;MAX($C$3:C1406),C1406/MAX($C$3:C1406)-1,0)</f>
        <v>-0.21401451231859603</v>
      </c>
    </row>
    <row r="1407" spans="1:4" ht="15" thickBot="1">
      <c r="A1407" s="97">
        <v>41157</v>
      </c>
      <c r="B1407" s="98">
        <v>0.91379999999999995</v>
      </c>
      <c r="C1407" s="98">
        <v>1.8668</v>
      </c>
      <c r="D1407" s="3">
        <f>IF(C1407&lt;MAX($C$3:C1407),C1407/MAX($C$3:C1407)-1,0)</f>
        <v>-0.21245359433007094</v>
      </c>
    </row>
    <row r="1408" spans="1:4" ht="15" thickBot="1">
      <c r="A1408" s="97">
        <v>41158</v>
      </c>
      <c r="B1408" s="98">
        <v>0.92149999999999999</v>
      </c>
      <c r="C1408" s="98">
        <v>1.8745000000000001</v>
      </c>
      <c r="D1408" s="3">
        <f>IF(C1408&lt;MAX($C$3:C1408),C1408/MAX($C$3:C1408)-1,0)</f>
        <v>-0.20920519743503208</v>
      </c>
    </row>
    <row r="1409" spans="1:4" ht="15" thickBot="1">
      <c r="A1409" s="97">
        <v>41159</v>
      </c>
      <c r="B1409" s="98">
        <v>0.95499999999999996</v>
      </c>
      <c r="C1409" s="98">
        <v>1.9079999999999999</v>
      </c>
      <c r="D1409" s="3">
        <f>IF(C1409&lt;MAX($C$3:C1409),C1409/MAX($C$3:C1409)-1,0)</f>
        <v>-0.19507256159298014</v>
      </c>
    </row>
    <row r="1410" spans="1:4" ht="15" thickBot="1">
      <c r="A1410" s="97">
        <v>41162</v>
      </c>
      <c r="B1410" s="98">
        <v>0.95730000000000004</v>
      </c>
      <c r="C1410" s="98">
        <v>1.9103000000000001</v>
      </c>
      <c r="D1410" s="3">
        <f>IF(C1410&lt;MAX($C$3:C1410),C1410/MAX($C$3:C1410)-1,0)</f>
        <v>-0.19410226122173468</v>
      </c>
    </row>
    <row r="1411" spans="1:4" ht="15" thickBot="1">
      <c r="A1411" s="97">
        <v>41163</v>
      </c>
      <c r="B1411" s="98">
        <v>0.9536</v>
      </c>
      <c r="C1411" s="98">
        <v>1.9066000000000001</v>
      </c>
      <c r="D1411" s="3">
        <f>IF(C1411&lt;MAX($C$3:C1411),C1411/MAX($C$3:C1411)-1,0)</f>
        <v>-0.19566317921025989</v>
      </c>
    </row>
    <row r="1412" spans="1:4" ht="15" thickBot="1">
      <c r="A1412" s="97">
        <v>41164</v>
      </c>
      <c r="B1412" s="98">
        <v>0.9577</v>
      </c>
      <c r="C1412" s="98">
        <v>1.9107000000000001</v>
      </c>
      <c r="D1412" s="3">
        <f>IF(C1412&lt;MAX($C$3:C1412),C1412/MAX($C$3:C1412)-1,0)</f>
        <v>-0.19393351333108333</v>
      </c>
    </row>
    <row r="1413" spans="1:4" ht="15" thickBot="1">
      <c r="A1413" s="97">
        <v>41165</v>
      </c>
      <c r="B1413" s="98">
        <v>0.94920000000000004</v>
      </c>
      <c r="C1413" s="98">
        <v>1.9021999999999999</v>
      </c>
      <c r="D1413" s="3">
        <f>IF(C1413&lt;MAX($C$3:C1413),C1413/MAX($C$3:C1413)-1,0)</f>
        <v>-0.19751940600742501</v>
      </c>
    </row>
    <row r="1414" spans="1:4" ht="15" thickBot="1">
      <c r="A1414" s="101">
        <v>41166</v>
      </c>
      <c r="B1414" s="98">
        <v>0.9476</v>
      </c>
      <c r="C1414" s="98">
        <v>1.9006000000000001</v>
      </c>
      <c r="D1414" s="3">
        <f>IF(C1414&lt;MAX($C$3:C1414),C1414/MAX($C$3:C1414)-1,0)</f>
        <v>-0.19819439757003032</v>
      </c>
    </row>
    <row r="1415" spans="1:4" ht="15" thickBot="1">
      <c r="A1415" s="97">
        <v>41169</v>
      </c>
      <c r="B1415" s="98">
        <v>0.92430000000000001</v>
      </c>
      <c r="C1415" s="98">
        <v>1.8773</v>
      </c>
      <c r="D1415" s="3">
        <f>IF(C1415&lt;MAX($C$3:C1415),C1415/MAX($C$3:C1415)-1,0)</f>
        <v>-0.20802396220047248</v>
      </c>
    </row>
    <row r="1416" spans="1:4" ht="15" thickBot="1">
      <c r="A1416" s="97">
        <v>41170</v>
      </c>
      <c r="B1416" s="98">
        <v>0.91900000000000004</v>
      </c>
      <c r="C1416" s="98">
        <v>1.8720000000000001</v>
      </c>
      <c r="D1416" s="3">
        <f>IF(C1416&lt;MAX($C$3:C1416),C1416/MAX($C$3:C1416)-1,0)</f>
        <v>-0.2102598717516031</v>
      </c>
    </row>
    <row r="1417" spans="1:4" ht="15" thickBot="1">
      <c r="A1417" s="97">
        <v>41171</v>
      </c>
      <c r="B1417" s="98">
        <v>0.92410000000000003</v>
      </c>
      <c r="C1417" s="98">
        <v>1.8771</v>
      </c>
      <c r="D1417" s="3">
        <f>IF(C1417&lt;MAX($C$3:C1417),C1417/MAX($C$3:C1417)-1,0)</f>
        <v>-0.20810833614579816</v>
      </c>
    </row>
    <row r="1418" spans="1:4" ht="15" thickBot="1">
      <c r="A1418" s="97">
        <v>41172</v>
      </c>
      <c r="B1418" s="98">
        <v>0.90559999999999996</v>
      </c>
      <c r="C1418" s="98">
        <v>1.8586</v>
      </c>
      <c r="D1418" s="3">
        <f>IF(C1418&lt;MAX($C$3:C1418),C1418/MAX($C$3:C1418)-1,0)</f>
        <v>-0.21591292608842394</v>
      </c>
    </row>
    <row r="1419" spans="1:4" ht="15" thickBot="1">
      <c r="A1419" s="97">
        <v>41173</v>
      </c>
      <c r="B1419" s="98">
        <v>0.90490000000000004</v>
      </c>
      <c r="C1419" s="98">
        <v>1.8579000000000001</v>
      </c>
      <c r="D1419" s="3">
        <f>IF(C1419&lt;MAX($C$3:C1419),C1419/MAX($C$3:C1419)-1,0)</f>
        <v>-0.21620823489706376</v>
      </c>
    </row>
    <row r="1420" spans="1:4" ht="15" thickBot="1">
      <c r="A1420" s="97">
        <v>41176</v>
      </c>
      <c r="B1420" s="98">
        <v>0.91249999999999998</v>
      </c>
      <c r="C1420" s="98">
        <v>1.8654999999999999</v>
      </c>
      <c r="D1420" s="3">
        <f>IF(C1420&lt;MAX($C$3:C1420),C1420/MAX($C$3:C1420)-1,0)</f>
        <v>-0.2130020249746879</v>
      </c>
    </row>
    <row r="1421" spans="1:4" ht="15" thickBot="1">
      <c r="A1421" s="97">
        <v>41177</v>
      </c>
      <c r="B1421" s="98">
        <v>0.91349999999999998</v>
      </c>
      <c r="C1421" s="98">
        <v>1.8665</v>
      </c>
      <c r="D1421" s="3">
        <f>IF(C1421&lt;MAX($C$3:C1421),C1421/MAX($C$3:C1421)-1,0)</f>
        <v>-0.2125801552480594</v>
      </c>
    </row>
    <row r="1422" spans="1:4" ht="15" thickBot="1">
      <c r="A1422" s="97">
        <v>41178</v>
      </c>
      <c r="B1422" s="98">
        <v>0.90080000000000005</v>
      </c>
      <c r="C1422" s="98">
        <v>1.8537999999999999</v>
      </c>
      <c r="D1422" s="3">
        <f>IF(C1422&lt;MAX($C$3:C1422),C1422/MAX($C$3:C1422)-1,0)</f>
        <v>-0.21793790077624031</v>
      </c>
    </row>
    <row r="1423" spans="1:4" ht="15" thickBot="1">
      <c r="A1423" s="97">
        <v>41179</v>
      </c>
      <c r="B1423" s="98">
        <v>0.92049999999999998</v>
      </c>
      <c r="C1423" s="98">
        <v>1.8734999999999999</v>
      </c>
      <c r="D1423" s="3">
        <f>IF(C1423&lt;MAX($C$3:C1423),C1423/MAX($C$3:C1423)-1,0)</f>
        <v>-0.20962706716166057</v>
      </c>
    </row>
    <row r="1424" spans="1:4" ht="15" thickBot="1">
      <c r="A1424" s="97">
        <v>41180</v>
      </c>
      <c r="B1424" s="98">
        <v>0.93559999999999999</v>
      </c>
      <c r="C1424" s="98">
        <v>1.8886000000000001</v>
      </c>
      <c r="D1424" s="3">
        <f>IF(C1424&lt;MAX($C$3:C1424),C1424/MAX($C$3:C1424)-1,0)</f>
        <v>-0.20325683428957142</v>
      </c>
    </row>
    <row r="1425" spans="1:4" ht="15" thickBot="1">
      <c r="A1425" s="97">
        <v>41182</v>
      </c>
      <c r="B1425" s="98">
        <v>0.93559999999999999</v>
      </c>
      <c r="C1425" s="98">
        <v>1.8886000000000001</v>
      </c>
      <c r="D1425" s="3">
        <f>IF(C1425&lt;MAX($C$3:C1425),C1425/MAX($C$3:C1425)-1,0)</f>
        <v>-0.20325683428957142</v>
      </c>
    </row>
    <row r="1426" spans="1:4" ht="15" thickBot="1">
      <c r="A1426" s="97">
        <v>41190</v>
      </c>
      <c r="B1426" s="98">
        <v>0.93010000000000004</v>
      </c>
      <c r="C1426" s="98">
        <v>1.8831</v>
      </c>
      <c r="D1426" s="3">
        <f>IF(C1426&lt;MAX($C$3:C1426),C1426/MAX($C$3:C1426)-1,0)</f>
        <v>-0.20557711778602772</v>
      </c>
    </row>
    <row r="1427" spans="1:4" ht="15" thickBot="1">
      <c r="A1427" s="97">
        <v>41191</v>
      </c>
      <c r="B1427" s="98">
        <v>0.94769999999999999</v>
      </c>
      <c r="C1427" s="98">
        <v>1.9007000000000001</v>
      </c>
      <c r="D1427" s="3">
        <f>IF(C1427&lt;MAX($C$3:C1427),C1427/MAX($C$3:C1427)-1,0)</f>
        <v>-0.19815221059736754</v>
      </c>
    </row>
    <row r="1428" spans="1:4" ht="15" thickBot="1">
      <c r="A1428" s="97">
        <v>41192</v>
      </c>
      <c r="B1428" s="98">
        <v>0.95120000000000005</v>
      </c>
      <c r="C1428" s="98">
        <v>1.9041999999999999</v>
      </c>
      <c r="D1428" s="3">
        <f>IF(C1428&lt;MAX($C$3:C1428),C1428/MAX($C$3:C1428)-1,0)</f>
        <v>-0.19667566655416813</v>
      </c>
    </row>
    <row r="1429" spans="1:4" ht="15" thickBot="1">
      <c r="A1429" s="97">
        <v>41193</v>
      </c>
      <c r="B1429" s="98">
        <v>0.94310000000000005</v>
      </c>
      <c r="C1429" s="98">
        <v>1.8960999999999999</v>
      </c>
      <c r="D1429" s="3">
        <f>IF(C1429&lt;MAX($C$3:C1429),C1429/MAX($C$3:C1429)-1,0)</f>
        <v>-0.20009281133985835</v>
      </c>
    </row>
    <row r="1430" spans="1:4" ht="15" thickBot="1">
      <c r="A1430" s="97">
        <v>41194</v>
      </c>
      <c r="B1430" s="98">
        <v>0.94320000000000004</v>
      </c>
      <c r="C1430" s="98">
        <v>1.8962000000000001</v>
      </c>
      <c r="D1430" s="3">
        <f>IF(C1430&lt;MAX($C$3:C1430),C1430/MAX($C$3:C1430)-1,0)</f>
        <v>-0.20005062436719534</v>
      </c>
    </row>
    <row r="1431" spans="1:4" ht="15" thickBot="1">
      <c r="A1431" s="97">
        <v>41197</v>
      </c>
      <c r="B1431" s="98">
        <v>0.94</v>
      </c>
      <c r="C1431" s="98">
        <v>1.893</v>
      </c>
      <c r="D1431" s="3">
        <f>IF(C1431&lt;MAX($C$3:C1431),C1431/MAX($C$3:C1431)-1,0)</f>
        <v>-0.2014006074924064</v>
      </c>
    </row>
    <row r="1432" spans="1:4" ht="15" thickBot="1">
      <c r="A1432" s="97">
        <v>41198</v>
      </c>
      <c r="B1432" s="98">
        <v>0.94340000000000002</v>
      </c>
      <c r="C1432" s="98">
        <v>1.8964000000000001</v>
      </c>
      <c r="D1432" s="3">
        <f>IF(C1432&lt;MAX($C$3:C1432),C1432/MAX($C$3:C1432)-1,0)</f>
        <v>-0.19996625042186966</v>
      </c>
    </row>
    <row r="1433" spans="1:4" ht="15" thickBot="1">
      <c r="A1433" s="97">
        <v>41199</v>
      </c>
      <c r="B1433" s="98">
        <v>0.94220000000000004</v>
      </c>
      <c r="C1433" s="98">
        <v>1.8952</v>
      </c>
      <c r="D1433" s="3">
        <f>IF(C1433&lt;MAX($C$3:C1433),C1433/MAX($C$3:C1433)-1,0)</f>
        <v>-0.20047249409382384</v>
      </c>
    </row>
    <row r="1434" spans="1:4" ht="15" thickBot="1">
      <c r="A1434" s="101">
        <v>41200</v>
      </c>
      <c r="B1434" s="98">
        <v>0.95589999999999997</v>
      </c>
      <c r="C1434" s="98">
        <v>1.9089</v>
      </c>
      <c r="D1434" s="3">
        <f>IF(C1434&lt;MAX($C$3:C1434),C1434/MAX($C$3:C1434)-1,0)</f>
        <v>-0.19469287883901454</v>
      </c>
    </row>
    <row r="1435" spans="1:4" ht="15" thickBot="1">
      <c r="A1435" s="97">
        <v>41201</v>
      </c>
      <c r="B1435" s="98">
        <v>0.9546</v>
      </c>
      <c r="C1435" s="98">
        <v>1.9076</v>
      </c>
      <c r="D1435" s="3">
        <f>IF(C1435&lt;MAX($C$3:C1435),C1435/MAX($C$3:C1435)-1,0)</f>
        <v>-0.1952413094836315</v>
      </c>
    </row>
    <row r="1436" spans="1:4" ht="15" thickBot="1">
      <c r="A1436" s="97">
        <v>41204</v>
      </c>
      <c r="B1436" s="98">
        <v>0.96079999999999999</v>
      </c>
      <c r="C1436" s="98">
        <v>1.9137999999999999</v>
      </c>
      <c r="D1436" s="3">
        <f>IF(C1436&lt;MAX($C$3:C1436),C1436/MAX($C$3:C1436)-1,0)</f>
        <v>-0.19262571717853527</v>
      </c>
    </row>
    <row r="1437" spans="1:4" ht="15" thickBot="1">
      <c r="A1437" s="97">
        <v>41205</v>
      </c>
      <c r="B1437" s="98">
        <v>0.9476</v>
      </c>
      <c r="C1437" s="98">
        <v>1.9006000000000001</v>
      </c>
      <c r="D1437" s="3">
        <f>IF(C1437&lt;MAX($C$3:C1437),C1437/MAX($C$3:C1437)-1,0)</f>
        <v>-0.19819439757003032</v>
      </c>
    </row>
    <row r="1438" spans="1:4" ht="15" thickBot="1">
      <c r="A1438" s="97">
        <v>41206</v>
      </c>
      <c r="B1438" s="98">
        <v>0.94230000000000003</v>
      </c>
      <c r="C1438" s="98">
        <v>1.8953</v>
      </c>
      <c r="D1438" s="3">
        <f>IF(C1438&lt;MAX($C$3:C1438),C1438/MAX($C$3:C1438)-1,0)</f>
        <v>-0.20043030712116106</v>
      </c>
    </row>
    <row r="1439" spans="1:4" ht="15" thickBot="1">
      <c r="A1439" s="97">
        <v>41207</v>
      </c>
      <c r="B1439" s="98">
        <v>0.93189999999999995</v>
      </c>
      <c r="C1439" s="98">
        <v>1.8849</v>
      </c>
      <c r="D1439" s="3">
        <f>IF(C1439&lt;MAX($C$3:C1439),C1439/MAX($C$3:C1439)-1,0)</f>
        <v>-0.20481775227809651</v>
      </c>
    </row>
    <row r="1440" spans="1:4" ht="15" thickBot="1">
      <c r="A1440" s="97">
        <v>41208</v>
      </c>
      <c r="B1440" s="98">
        <v>0.92110000000000003</v>
      </c>
      <c r="C1440" s="98">
        <v>1.8741000000000001</v>
      </c>
      <c r="D1440" s="3">
        <f>IF(C1440&lt;MAX($C$3:C1440),C1440/MAX($C$3:C1440)-1,0)</f>
        <v>-0.20937394532568343</v>
      </c>
    </row>
    <row r="1441" spans="1:4" ht="15" thickBot="1">
      <c r="A1441" s="97">
        <v>41211</v>
      </c>
      <c r="B1441" s="98">
        <v>0.9234</v>
      </c>
      <c r="C1441" s="98">
        <v>1.8764000000000001</v>
      </c>
      <c r="D1441" s="3">
        <f>IF(C1441&lt;MAX($C$3:C1441),C1441/MAX($C$3:C1441)-1,0)</f>
        <v>-0.20840364495443808</v>
      </c>
    </row>
    <row r="1442" spans="1:4" ht="15" thickBot="1">
      <c r="A1442" s="97">
        <v>41212</v>
      </c>
      <c r="B1442" s="98">
        <v>0.92420000000000002</v>
      </c>
      <c r="C1442" s="98">
        <v>1.8772</v>
      </c>
      <c r="D1442" s="3">
        <f>IF(C1442&lt;MAX($C$3:C1442),C1442/MAX($C$3:C1442)-1,0)</f>
        <v>-0.20806614917313537</v>
      </c>
    </row>
    <row r="1443" spans="1:4" ht="15" thickBot="1">
      <c r="A1443" s="97">
        <v>41213</v>
      </c>
      <c r="B1443" s="98">
        <v>0.93</v>
      </c>
      <c r="C1443" s="98">
        <v>1.883</v>
      </c>
      <c r="D1443" s="3">
        <f>IF(C1443&lt;MAX($C$3:C1443),C1443/MAX($C$3:C1443)-1,0)</f>
        <v>-0.2056193047586905</v>
      </c>
    </row>
    <row r="1444" spans="1:4" ht="15" thickBot="1">
      <c r="A1444" s="97">
        <v>41214</v>
      </c>
      <c r="B1444" s="98">
        <v>0.94269999999999998</v>
      </c>
      <c r="C1444" s="98">
        <v>1.8956999999999999</v>
      </c>
      <c r="D1444" s="3">
        <f>IF(C1444&lt;MAX($C$3:C1444),C1444/MAX($C$3:C1444)-1,0)</f>
        <v>-0.2002615592305097</v>
      </c>
    </row>
    <row r="1445" spans="1:4" ht="15" thickBot="1">
      <c r="A1445" s="97">
        <v>41215</v>
      </c>
      <c r="B1445" s="98">
        <v>0.94450000000000001</v>
      </c>
      <c r="C1445" s="98">
        <v>1.8975</v>
      </c>
      <c r="D1445" s="3">
        <f>IF(C1445&lt;MAX($C$3:C1445),C1445/MAX($C$3:C1445)-1,0)</f>
        <v>-0.19950219372257849</v>
      </c>
    </row>
    <row r="1446" spans="1:4" ht="15" thickBot="1">
      <c r="A1446" s="97">
        <v>41218</v>
      </c>
      <c r="B1446" s="98">
        <v>0.94079999999999997</v>
      </c>
      <c r="C1446" s="98">
        <v>1.8937999999999999</v>
      </c>
      <c r="D1446" s="3">
        <f>IF(C1446&lt;MAX($C$3:C1446),C1446/MAX($C$3:C1446)-1,0)</f>
        <v>-0.20106311171110369</v>
      </c>
    </row>
    <row r="1447" spans="1:4" ht="15" thickBot="1">
      <c r="A1447" s="97">
        <v>41219</v>
      </c>
      <c r="B1447" s="98">
        <v>0.93630000000000002</v>
      </c>
      <c r="C1447" s="98">
        <v>1.8893</v>
      </c>
      <c r="D1447" s="3">
        <f>IF(C1447&lt;MAX($C$3:C1447),C1447/MAX($C$3:C1447)-1,0)</f>
        <v>-0.20296152548093149</v>
      </c>
    </row>
    <row r="1448" spans="1:4" ht="15" thickBot="1">
      <c r="A1448" s="97">
        <v>41220</v>
      </c>
      <c r="B1448" s="98">
        <v>0.93089999999999995</v>
      </c>
      <c r="C1448" s="98">
        <v>1.8838999999999999</v>
      </c>
      <c r="D1448" s="3">
        <f>IF(C1448&lt;MAX($C$3:C1448),C1448/MAX($C$3:C1448)-1,0)</f>
        <v>-0.20523962200472501</v>
      </c>
    </row>
    <row r="1449" spans="1:4" ht="15" thickBot="1">
      <c r="A1449" s="97">
        <v>41221</v>
      </c>
      <c r="B1449" s="98">
        <v>0.91830000000000001</v>
      </c>
      <c r="C1449" s="98">
        <v>1.8713</v>
      </c>
      <c r="D1449" s="3">
        <f>IF(C1449&lt;MAX($C$3:C1449),C1449/MAX($C$3:C1449)-1,0)</f>
        <v>-0.21055518056024303</v>
      </c>
    </row>
    <row r="1450" spans="1:4" ht="15" thickBot="1">
      <c r="A1450" s="97">
        <v>41222</v>
      </c>
      <c r="B1450" s="98">
        <v>0.91379999999999995</v>
      </c>
      <c r="C1450" s="98">
        <v>1.8668</v>
      </c>
      <c r="D1450" s="3">
        <f>IF(C1450&lt;MAX($C$3:C1450),C1450/MAX($C$3:C1450)-1,0)</f>
        <v>-0.21245359433007094</v>
      </c>
    </row>
    <row r="1451" spans="1:4" ht="15" thickBot="1">
      <c r="A1451" s="97">
        <v>41225</v>
      </c>
      <c r="B1451" s="98">
        <v>0.91279999999999994</v>
      </c>
      <c r="C1451" s="98">
        <v>1.8657999999999999</v>
      </c>
      <c r="D1451" s="3">
        <f>IF(C1451&lt;MAX($C$3:C1451),C1451/MAX($C$3:C1451)-1,0)</f>
        <v>-0.21287546405669933</v>
      </c>
    </row>
    <row r="1452" spans="1:4" ht="15" thickBot="1">
      <c r="A1452" s="97">
        <v>41226</v>
      </c>
      <c r="B1452" s="98">
        <v>0.90290000000000004</v>
      </c>
      <c r="C1452" s="98">
        <v>1.8559000000000001</v>
      </c>
      <c r="D1452" s="3">
        <f>IF(C1452&lt;MAX($C$3:C1452),C1452/MAX($C$3:C1452)-1,0)</f>
        <v>-0.21705197435032064</v>
      </c>
    </row>
    <row r="1453" spans="1:4" ht="15" thickBot="1">
      <c r="A1453" s="97">
        <v>41227</v>
      </c>
      <c r="B1453" s="98">
        <v>0.90500000000000003</v>
      </c>
      <c r="C1453" s="98">
        <v>1.8580000000000001</v>
      </c>
      <c r="D1453" s="3">
        <f>IF(C1453&lt;MAX($C$3:C1453),C1453/MAX($C$3:C1453)-1,0)</f>
        <v>-0.21616604792440097</v>
      </c>
    </row>
    <row r="1454" spans="1:4" ht="15" thickBot="1">
      <c r="A1454" s="101">
        <v>41228</v>
      </c>
      <c r="B1454" s="98">
        <v>0.89580000000000004</v>
      </c>
      <c r="C1454" s="98">
        <v>1.8488</v>
      </c>
      <c r="D1454" s="3">
        <f>IF(C1454&lt;MAX($C$3:C1454),C1454/MAX($C$3:C1454)-1,0)</f>
        <v>-0.22004724940938236</v>
      </c>
    </row>
    <row r="1455" spans="1:4" ht="15" thickBot="1">
      <c r="A1455" s="97">
        <v>41229</v>
      </c>
      <c r="B1455" s="98">
        <v>0.88949999999999996</v>
      </c>
      <c r="C1455" s="98">
        <v>1.8425</v>
      </c>
      <c r="D1455" s="3">
        <f>IF(C1455&lt;MAX($C$3:C1455),C1455/MAX($C$3:C1455)-1,0)</f>
        <v>-0.22270502868714137</v>
      </c>
    </row>
    <row r="1456" spans="1:4" ht="15" thickBot="1">
      <c r="A1456" s="97">
        <v>41232</v>
      </c>
      <c r="B1456" s="98">
        <v>0.88739999999999997</v>
      </c>
      <c r="C1456" s="98">
        <v>1.8404</v>
      </c>
      <c r="D1456" s="3">
        <f>IF(C1456&lt;MAX($C$3:C1456),C1456/MAX($C$3:C1456)-1,0)</f>
        <v>-0.22359095511306104</v>
      </c>
    </row>
    <row r="1457" spans="1:4" ht="15" thickBot="1">
      <c r="A1457" s="97">
        <v>41233</v>
      </c>
      <c r="B1457" s="98">
        <v>0.88580000000000003</v>
      </c>
      <c r="C1457" s="98">
        <v>1.8388</v>
      </c>
      <c r="D1457" s="3">
        <f>IF(C1457&lt;MAX($C$3:C1457),C1457/MAX($C$3:C1457)-1,0)</f>
        <v>-0.22426594667566657</v>
      </c>
    </row>
    <row r="1458" spans="1:4" ht="15" thickBot="1">
      <c r="A1458" s="97">
        <v>41234</v>
      </c>
      <c r="B1458" s="98">
        <v>0.89290000000000003</v>
      </c>
      <c r="C1458" s="98">
        <v>1.8459000000000001</v>
      </c>
      <c r="D1458" s="3">
        <f>IF(C1458&lt;MAX($C$3:C1458),C1458/MAX($C$3:C1458)-1,0)</f>
        <v>-0.22127067161660474</v>
      </c>
    </row>
    <row r="1459" spans="1:4" ht="15" thickBot="1">
      <c r="A1459" s="97">
        <v>41235</v>
      </c>
      <c r="B1459" s="98">
        <v>0.88470000000000004</v>
      </c>
      <c r="C1459" s="98">
        <v>1.8376999999999999</v>
      </c>
      <c r="D1459" s="3">
        <f>IF(C1459&lt;MAX($C$3:C1459),C1459/MAX($C$3:C1459)-1,0)</f>
        <v>-0.22473000337495785</v>
      </c>
    </row>
    <row r="1460" spans="1:4" ht="15" thickBot="1">
      <c r="A1460" s="97">
        <v>41236</v>
      </c>
      <c r="B1460" s="98">
        <v>0.88739999999999997</v>
      </c>
      <c r="C1460" s="98">
        <v>1.8404</v>
      </c>
      <c r="D1460" s="3">
        <f>IF(C1460&lt;MAX($C$3:C1460),C1460/MAX($C$3:C1460)-1,0)</f>
        <v>-0.22359095511306104</v>
      </c>
    </row>
    <row r="1461" spans="1:4" ht="15" thickBot="1">
      <c r="A1461" s="97">
        <v>41239</v>
      </c>
      <c r="B1461" s="98">
        <v>0.87949999999999995</v>
      </c>
      <c r="C1461" s="98">
        <v>1.8325</v>
      </c>
      <c r="D1461" s="3">
        <f>IF(C1461&lt;MAX($C$3:C1461),C1461/MAX($C$3:C1461)-1,0)</f>
        <v>-0.22692372595342558</v>
      </c>
    </row>
    <row r="1462" spans="1:4" ht="15" thickBot="1">
      <c r="A1462" s="97">
        <v>41240</v>
      </c>
      <c r="B1462" s="98">
        <v>0.86699999999999999</v>
      </c>
      <c r="C1462" s="98">
        <v>1.82</v>
      </c>
      <c r="D1462" s="3">
        <f>IF(C1462&lt;MAX($C$3:C1462),C1462/MAX($C$3:C1462)-1,0)</f>
        <v>-0.23219709753628082</v>
      </c>
    </row>
    <row r="1463" spans="1:4" ht="15" thickBot="1">
      <c r="A1463" s="97">
        <v>41241</v>
      </c>
      <c r="B1463" s="98">
        <v>0.85919999999999996</v>
      </c>
      <c r="C1463" s="98">
        <v>1.8122</v>
      </c>
      <c r="D1463" s="3">
        <f>IF(C1463&lt;MAX($C$3:C1463),C1463/MAX($C$3:C1463)-1,0)</f>
        <v>-0.23548768140398246</v>
      </c>
    </row>
    <row r="1464" spans="1:4" ht="15" thickBot="1">
      <c r="A1464" s="97">
        <v>41242</v>
      </c>
      <c r="B1464" s="98">
        <v>0.85599999999999998</v>
      </c>
      <c r="C1464" s="98">
        <v>1.8089999999999999</v>
      </c>
      <c r="D1464" s="3">
        <f>IF(C1464&lt;MAX($C$3:C1464),C1464/MAX($C$3:C1464)-1,0)</f>
        <v>-0.23683766452919341</v>
      </c>
    </row>
    <row r="1465" spans="1:4" ht="15" thickBot="1">
      <c r="A1465" s="97">
        <v>41243</v>
      </c>
      <c r="B1465" s="98">
        <v>0.86399999999999999</v>
      </c>
      <c r="C1465" s="98">
        <v>1.8169999999999999</v>
      </c>
      <c r="D1465" s="3">
        <f>IF(C1465&lt;MAX($C$3:C1465),C1465/MAX($C$3:C1465)-1,0)</f>
        <v>-0.23346270671616609</v>
      </c>
    </row>
    <row r="1466" spans="1:4" ht="15" thickBot="1">
      <c r="A1466" s="97">
        <v>41246</v>
      </c>
      <c r="B1466" s="98">
        <v>0.85329999999999995</v>
      </c>
      <c r="C1466" s="98">
        <v>1.8063</v>
      </c>
      <c r="D1466" s="3">
        <f>IF(C1466&lt;MAX($C$3:C1466),C1466/MAX($C$3:C1466)-1,0)</f>
        <v>-0.23797671279109012</v>
      </c>
    </row>
    <row r="1467" spans="1:4" ht="15" thickBot="1">
      <c r="A1467" s="97">
        <v>41247</v>
      </c>
      <c r="B1467" s="98">
        <v>0.86119999999999997</v>
      </c>
      <c r="C1467" s="98">
        <v>1.8142</v>
      </c>
      <c r="D1467" s="3">
        <f>IF(C1467&lt;MAX($C$3:C1467),C1467/MAX($C$3:C1467)-1,0)</f>
        <v>-0.23464394195072558</v>
      </c>
    </row>
    <row r="1468" spans="1:4" ht="15" thickBot="1">
      <c r="A1468" s="97">
        <v>41248</v>
      </c>
      <c r="B1468" s="98">
        <v>0.88380000000000003</v>
      </c>
      <c r="C1468" s="98">
        <v>1.8368</v>
      </c>
      <c r="D1468" s="3">
        <f>IF(C1468&lt;MAX($C$3:C1468),C1468/MAX($C$3:C1468)-1,0)</f>
        <v>-0.22510968612892346</v>
      </c>
    </row>
    <row r="1469" spans="1:4" ht="15" thickBot="1">
      <c r="A1469" s="97">
        <v>41249</v>
      </c>
      <c r="B1469" s="98">
        <v>0.87790000000000001</v>
      </c>
      <c r="C1469" s="98">
        <v>1.8309</v>
      </c>
      <c r="D1469" s="3">
        <f>IF(C1469&lt;MAX($C$3:C1469),C1469/MAX($C$3:C1469)-1,0)</f>
        <v>-0.22759871751603111</v>
      </c>
    </row>
    <row r="1470" spans="1:4" ht="15" thickBot="1">
      <c r="A1470" s="97">
        <v>41250</v>
      </c>
      <c r="B1470" s="98">
        <v>0.89039999999999997</v>
      </c>
      <c r="C1470" s="98">
        <v>1.8433999999999999</v>
      </c>
      <c r="D1470" s="3">
        <f>IF(C1470&lt;MAX($C$3:C1470),C1470/MAX($C$3:C1470)-1,0)</f>
        <v>-0.22232534593317588</v>
      </c>
    </row>
    <row r="1471" spans="1:4" ht="15" thickBot="1">
      <c r="A1471" s="97">
        <v>41253</v>
      </c>
      <c r="B1471" s="98">
        <v>0.89500000000000002</v>
      </c>
      <c r="C1471" s="98">
        <v>1.8480000000000001</v>
      </c>
      <c r="D1471" s="3">
        <f>IF(C1471&lt;MAX($C$3:C1471),C1471/MAX($C$3:C1471)-1,0)</f>
        <v>-0.22038474519068507</v>
      </c>
    </row>
    <row r="1472" spans="1:4" ht="15" thickBot="1">
      <c r="A1472" s="97">
        <v>41254</v>
      </c>
      <c r="B1472" s="98">
        <v>0.8901</v>
      </c>
      <c r="C1472" s="98">
        <v>1.8431</v>
      </c>
      <c r="D1472" s="3">
        <f>IF(C1472&lt;MAX($C$3:C1472),C1472/MAX($C$3:C1472)-1,0)</f>
        <v>-0.22245190685116445</v>
      </c>
    </row>
    <row r="1473" spans="1:4" ht="15" thickBot="1">
      <c r="A1473" s="97">
        <v>41255</v>
      </c>
      <c r="B1473" s="98">
        <v>0.88949999999999996</v>
      </c>
      <c r="C1473" s="98">
        <v>1.8425</v>
      </c>
      <c r="D1473" s="3">
        <f>IF(C1473&lt;MAX($C$3:C1473),C1473/MAX($C$3:C1473)-1,0)</f>
        <v>-0.22270502868714137</v>
      </c>
    </row>
    <row r="1474" spans="1:4" ht="15" thickBot="1">
      <c r="A1474" s="101">
        <v>41256</v>
      </c>
      <c r="B1474" s="98">
        <v>0.88639999999999997</v>
      </c>
      <c r="C1474" s="98">
        <v>1.8393999999999999</v>
      </c>
      <c r="D1474" s="3">
        <f>IF(C1474&lt;MAX($C$3:C1474),C1474/MAX($C$3:C1474)-1,0)</f>
        <v>-0.22401282483968954</v>
      </c>
    </row>
    <row r="1475" spans="1:4" ht="15" thickBot="1">
      <c r="A1475" s="97">
        <v>41257</v>
      </c>
      <c r="B1475" s="98">
        <v>0.91590000000000005</v>
      </c>
      <c r="C1475" s="98">
        <v>1.8689</v>
      </c>
      <c r="D1475" s="3">
        <f>IF(C1475&lt;MAX($C$3:C1475),C1475/MAX($C$3:C1475)-1,0)</f>
        <v>-0.21156766790415127</v>
      </c>
    </row>
    <row r="1476" spans="1:4" ht="15" thickBot="1">
      <c r="A1476" s="97">
        <v>41260</v>
      </c>
      <c r="B1476" s="98">
        <v>0.91269999999999996</v>
      </c>
      <c r="C1476" s="98">
        <v>1.8656999999999999</v>
      </c>
      <c r="D1476" s="3">
        <f>IF(C1476&lt;MAX($C$3:C1476),C1476/MAX($C$3:C1476)-1,0)</f>
        <v>-0.21291765102936222</v>
      </c>
    </row>
    <row r="1477" spans="1:4" ht="15" thickBot="1">
      <c r="A1477" s="97">
        <v>41261</v>
      </c>
      <c r="B1477" s="98">
        <v>0.91169999999999995</v>
      </c>
      <c r="C1477" s="98">
        <v>1.8647</v>
      </c>
      <c r="D1477" s="3">
        <f>IF(C1477&lt;MAX($C$3:C1477),C1477/MAX($C$3:C1477)-1,0)</f>
        <v>-0.21333952075599061</v>
      </c>
    </row>
    <row r="1478" spans="1:4" ht="15" thickBot="1">
      <c r="A1478" s="97">
        <v>41262</v>
      </c>
      <c r="B1478" s="98">
        <v>0.91579999999999995</v>
      </c>
      <c r="C1478" s="98">
        <v>1.8688</v>
      </c>
      <c r="D1478" s="3">
        <f>IF(C1478&lt;MAX($C$3:C1478),C1478/MAX($C$3:C1478)-1,0)</f>
        <v>-0.21160985487681405</v>
      </c>
    </row>
    <row r="1479" spans="1:4" ht="15" thickBot="1">
      <c r="A1479" s="97">
        <v>41263</v>
      </c>
      <c r="B1479" s="98">
        <v>0.91759999999999997</v>
      </c>
      <c r="C1479" s="98">
        <v>1.8706</v>
      </c>
      <c r="D1479" s="3">
        <f>IF(C1479&lt;MAX($C$3:C1479),C1479/MAX($C$3:C1479)-1,0)</f>
        <v>-0.21085048936888284</v>
      </c>
    </row>
    <row r="1480" spans="1:4" ht="15" thickBot="1">
      <c r="A1480" s="97">
        <v>41264</v>
      </c>
      <c r="B1480" s="98">
        <v>0.91949999999999998</v>
      </c>
      <c r="C1480" s="98">
        <v>1.8725000000000001</v>
      </c>
      <c r="D1480" s="3">
        <f>IF(C1480&lt;MAX($C$3:C1480),C1480/MAX($C$3:C1480)-1,0)</f>
        <v>-0.21004893688828885</v>
      </c>
    </row>
    <row r="1481" spans="1:4" ht="15" thickBot="1">
      <c r="A1481" s="97">
        <v>41267</v>
      </c>
      <c r="B1481" s="98">
        <v>0.93049999999999999</v>
      </c>
      <c r="C1481" s="98">
        <v>1.8835</v>
      </c>
      <c r="D1481" s="3">
        <f>IF(C1481&lt;MAX($C$3:C1481),C1481/MAX($C$3:C1481)-1,0)</f>
        <v>-0.20540836989537636</v>
      </c>
    </row>
    <row r="1482" spans="1:4" ht="15" thickBot="1">
      <c r="A1482" s="97">
        <v>41268</v>
      </c>
      <c r="B1482" s="98">
        <v>0.94869999999999999</v>
      </c>
      <c r="C1482" s="98">
        <v>1.9016999999999999</v>
      </c>
      <c r="D1482" s="3">
        <f>IF(C1482&lt;MAX($C$3:C1482),C1482/MAX($C$3:C1482)-1,0)</f>
        <v>-0.19773034087073915</v>
      </c>
    </row>
    <row r="1483" spans="1:4" ht="15" thickBot="1">
      <c r="A1483" s="97">
        <v>41269</v>
      </c>
      <c r="B1483" s="98">
        <v>0.95640000000000003</v>
      </c>
      <c r="C1483" s="98">
        <v>1.9094</v>
      </c>
      <c r="D1483" s="3">
        <f>IF(C1483&lt;MAX($C$3:C1483),C1483/MAX($C$3:C1483)-1,0)</f>
        <v>-0.19448194397570029</v>
      </c>
    </row>
    <row r="1484" spans="1:4" ht="15" thickBot="1">
      <c r="A1484" s="97">
        <v>41270</v>
      </c>
      <c r="B1484" s="98">
        <v>0.95150000000000001</v>
      </c>
      <c r="C1484" s="98">
        <v>1.9045000000000001</v>
      </c>
      <c r="D1484" s="3">
        <f>IF(C1484&lt;MAX($C$3:C1484),C1484/MAX($C$3:C1484)-1,0)</f>
        <v>-0.19654910563617956</v>
      </c>
    </row>
    <row r="1485" spans="1:4" ht="15" thickBot="1">
      <c r="A1485" s="97">
        <v>41271</v>
      </c>
      <c r="B1485" s="98">
        <v>0.96309999999999996</v>
      </c>
      <c r="C1485" s="98">
        <v>1.9160999999999999</v>
      </c>
      <c r="D1485" s="3">
        <f>IF(C1485&lt;MAX($C$3:C1485),C1485/MAX($C$3:C1485)-1,0)</f>
        <v>-0.19165541680728992</v>
      </c>
    </row>
    <row r="1486" spans="1:4" ht="15" thickBot="1">
      <c r="A1486" s="97">
        <v>41274</v>
      </c>
      <c r="B1486" s="98">
        <v>0.97430000000000005</v>
      </c>
      <c r="C1486" s="98">
        <v>1.9273</v>
      </c>
      <c r="D1486" s="3">
        <f>IF(C1486&lt;MAX($C$3:C1486),C1486/MAX($C$3:C1486)-1,0)</f>
        <v>-0.18693047586905165</v>
      </c>
    </row>
    <row r="1487" spans="1:4" ht="15" thickBot="1">
      <c r="A1487" s="97">
        <v>41278</v>
      </c>
      <c r="B1487" s="98">
        <v>0.96599999999999997</v>
      </c>
      <c r="C1487" s="98">
        <v>1.919</v>
      </c>
      <c r="D1487" s="3">
        <f>IF(C1487&lt;MAX($C$3:C1487),C1487/MAX($C$3:C1487)-1,0)</f>
        <v>-0.19043199460006754</v>
      </c>
    </row>
    <row r="1488" spans="1:4" ht="15" thickBot="1">
      <c r="A1488" s="97">
        <v>41281</v>
      </c>
      <c r="B1488" s="98">
        <v>0.97489999999999999</v>
      </c>
      <c r="C1488" s="98">
        <v>1.9278999999999999</v>
      </c>
      <c r="D1488" s="3">
        <f>IF(C1488&lt;MAX($C$3:C1488),C1488/MAX($C$3:C1488)-1,0)</f>
        <v>-0.18667735403307462</v>
      </c>
    </row>
    <row r="1489" spans="1:4" ht="15" thickBot="1">
      <c r="A1489" s="97">
        <v>41282</v>
      </c>
      <c r="B1489" s="98">
        <v>0.97440000000000004</v>
      </c>
      <c r="C1489" s="98">
        <v>1.9274</v>
      </c>
      <c r="D1489" s="3">
        <f>IF(C1489&lt;MAX($C$3:C1489),C1489/MAX($C$3:C1489)-1,0)</f>
        <v>-0.18688828889638887</v>
      </c>
    </row>
    <row r="1490" spans="1:4" ht="15" thickBot="1">
      <c r="A1490" s="97">
        <v>41283</v>
      </c>
      <c r="B1490" s="98">
        <v>0.97609999999999997</v>
      </c>
      <c r="C1490" s="98">
        <v>1.9291</v>
      </c>
      <c r="D1490" s="3">
        <f>IF(C1490&lt;MAX($C$3:C1490),C1490/MAX($C$3:C1490)-1,0)</f>
        <v>-0.18617111036112044</v>
      </c>
    </row>
    <row r="1491" spans="1:4" ht="15" thickBot="1">
      <c r="A1491" s="97">
        <v>41284</v>
      </c>
      <c r="B1491" s="98">
        <v>0.98050000000000004</v>
      </c>
      <c r="C1491" s="98">
        <v>1.9335</v>
      </c>
      <c r="D1491" s="3">
        <f>IF(C1491&lt;MAX($C$3:C1491),C1491/MAX($C$3:C1491)-1,0)</f>
        <v>-0.18431488356395542</v>
      </c>
    </row>
    <row r="1492" spans="1:4" ht="15" thickBot="1">
      <c r="A1492" s="97">
        <v>41285</v>
      </c>
      <c r="B1492" s="98">
        <v>0.96679999999999999</v>
      </c>
      <c r="C1492" s="98">
        <v>1.9198</v>
      </c>
      <c r="D1492" s="3">
        <f>IF(C1492&lt;MAX($C$3:C1492),C1492/MAX($C$3:C1492)-1,0)</f>
        <v>-0.19009449881876483</v>
      </c>
    </row>
    <row r="1493" spans="1:4" ht="15" thickBot="1">
      <c r="A1493" s="97">
        <v>41288</v>
      </c>
      <c r="B1493" s="98">
        <v>1.0082</v>
      </c>
      <c r="C1493" s="98">
        <v>1.9612000000000001</v>
      </c>
      <c r="D1493" s="3">
        <f>IF(C1493&lt;MAX($C$3:C1493),C1493/MAX($C$3:C1493)-1,0)</f>
        <v>-0.17262909213634825</v>
      </c>
    </row>
    <row r="1494" spans="1:4" ht="15" thickBot="1">
      <c r="A1494" s="101">
        <v>41289</v>
      </c>
      <c r="B1494" s="98">
        <v>1.0149999999999999</v>
      </c>
      <c r="C1494" s="98">
        <v>1.968</v>
      </c>
      <c r="D1494" s="3">
        <f>IF(C1494&lt;MAX($C$3:C1494),C1494/MAX($C$3:C1494)-1,0)</f>
        <v>-0.1697603779952751</v>
      </c>
    </row>
    <row r="1495" spans="1:4" ht="15" thickBot="1">
      <c r="A1495" s="97">
        <v>41290</v>
      </c>
      <c r="B1495" s="98">
        <v>1.0067999999999999</v>
      </c>
      <c r="C1495" s="98">
        <v>1.9598</v>
      </c>
      <c r="D1495" s="3">
        <f>IF(C1495&lt;MAX($C$3:C1495),C1495/MAX($C$3:C1495)-1,0)</f>
        <v>-0.1732197097536281</v>
      </c>
    </row>
    <row r="1496" spans="1:4" ht="15" thickBot="1">
      <c r="A1496" s="97">
        <v>41291</v>
      </c>
      <c r="B1496" s="98">
        <v>1.0062</v>
      </c>
      <c r="C1496" s="98">
        <v>1.9592000000000001</v>
      </c>
      <c r="D1496" s="3">
        <f>IF(C1496&lt;MAX($C$3:C1496),C1496/MAX($C$3:C1496)-1,0)</f>
        <v>-0.17347283158960514</v>
      </c>
    </row>
    <row r="1497" spans="1:4" ht="15" thickBot="1">
      <c r="A1497" s="97">
        <v>41292</v>
      </c>
      <c r="B1497" s="98">
        <v>1.0239</v>
      </c>
      <c r="C1497" s="98">
        <v>1.9769000000000001</v>
      </c>
      <c r="D1497" s="3">
        <f>IF(C1497&lt;MAX($C$3:C1497),C1497/MAX($C$3:C1497)-1,0)</f>
        <v>-0.16600573742828217</v>
      </c>
    </row>
    <row r="1498" spans="1:4" ht="15" thickBot="1">
      <c r="A1498" s="97">
        <v>41295</v>
      </c>
      <c r="B1498" s="98">
        <v>1.0270999999999999</v>
      </c>
      <c r="C1498" s="98">
        <v>1.9801</v>
      </c>
      <c r="D1498" s="3">
        <f>IF(C1498&lt;MAX($C$3:C1498),C1498/MAX($C$3:C1498)-1,0)</f>
        <v>-0.16465575430307122</v>
      </c>
    </row>
    <row r="1499" spans="1:4" ht="15" thickBot="1">
      <c r="A1499" s="97">
        <v>41296</v>
      </c>
      <c r="B1499" s="98">
        <v>1.0161</v>
      </c>
      <c r="C1499" s="98">
        <v>1.9691000000000001</v>
      </c>
      <c r="D1499" s="3">
        <f>IF(C1499&lt;MAX($C$3:C1499),C1499/MAX($C$3:C1499)-1,0)</f>
        <v>-0.16929632129598382</v>
      </c>
    </row>
    <row r="1500" spans="1:4" ht="15" thickBot="1">
      <c r="A1500" s="97">
        <v>41297</v>
      </c>
      <c r="B1500" s="98">
        <v>1.0179</v>
      </c>
      <c r="C1500" s="98">
        <v>1.9709000000000001</v>
      </c>
      <c r="D1500" s="3">
        <f>IF(C1500&lt;MAX($C$3:C1500),C1500/MAX($C$3:C1500)-1,0)</f>
        <v>-0.16853695578805261</v>
      </c>
    </row>
    <row r="1501" spans="1:4" ht="15" thickBot="1">
      <c r="A1501" s="97">
        <v>41298</v>
      </c>
      <c r="B1501" s="98">
        <v>1.0024999999999999</v>
      </c>
      <c r="C1501" s="98">
        <v>1.9555</v>
      </c>
      <c r="D1501" s="3">
        <f>IF(C1501&lt;MAX($C$3:C1501),C1501/MAX($C$3:C1501)-1,0)</f>
        <v>-0.17503374957813034</v>
      </c>
    </row>
    <row r="1502" spans="1:4" ht="15" thickBot="1">
      <c r="A1502" s="97">
        <v>41299</v>
      </c>
      <c r="B1502" s="98">
        <v>1.0093000000000001</v>
      </c>
      <c r="C1502" s="98">
        <v>1.9622999999999999</v>
      </c>
      <c r="D1502" s="3">
        <f>IF(C1502&lt;MAX($C$3:C1502),C1502/MAX($C$3:C1502)-1,0)</f>
        <v>-0.17216503543705708</v>
      </c>
    </row>
    <row r="1503" spans="1:4" ht="15" thickBot="1">
      <c r="A1503" s="97">
        <v>41302</v>
      </c>
      <c r="B1503" s="98">
        <v>1.0466</v>
      </c>
      <c r="C1503" s="98">
        <v>1.9996</v>
      </c>
      <c r="D1503" s="3">
        <f>IF(C1503&lt;MAX($C$3:C1503),C1503/MAX($C$3:C1503)-1,0)</f>
        <v>-0.15642929463381705</v>
      </c>
    </row>
    <row r="1504" spans="1:4" ht="15" thickBot="1">
      <c r="A1504" s="97">
        <v>41303</v>
      </c>
      <c r="B1504" s="98">
        <v>1.0543</v>
      </c>
      <c r="C1504" s="98">
        <v>2.0072999999999999</v>
      </c>
      <c r="D1504" s="3">
        <f>IF(C1504&lt;MAX($C$3:C1504),C1504/MAX($C$3:C1504)-1,0)</f>
        <v>-0.1531808977387783</v>
      </c>
    </row>
    <row r="1505" spans="1:4" ht="15" thickBot="1">
      <c r="A1505" s="97">
        <v>41304</v>
      </c>
      <c r="B1505" s="98">
        <v>1.0580000000000001</v>
      </c>
      <c r="C1505" s="98">
        <v>2.0110000000000001</v>
      </c>
      <c r="D1505" s="3">
        <f>IF(C1505&lt;MAX($C$3:C1505),C1505/MAX($C$3:C1505)-1,0)</f>
        <v>-0.1516199797502531</v>
      </c>
    </row>
    <row r="1506" spans="1:4" ht="15" thickBot="1">
      <c r="A1506" s="97">
        <v>41305</v>
      </c>
      <c r="B1506" s="98">
        <v>1.0496000000000001</v>
      </c>
      <c r="C1506" s="98">
        <v>2.0026000000000002</v>
      </c>
      <c r="D1506" s="3">
        <f>IF(C1506&lt;MAX($C$3:C1506),C1506/MAX($C$3:C1506)-1,0)</f>
        <v>-0.15516368545393178</v>
      </c>
    </row>
    <row r="1507" spans="1:4" ht="15" thickBot="1">
      <c r="A1507" s="97">
        <v>41306</v>
      </c>
      <c r="B1507" s="98">
        <v>1.0667</v>
      </c>
      <c r="C1507" s="98">
        <v>2.0196999999999998</v>
      </c>
      <c r="D1507" s="3">
        <f>IF(C1507&lt;MAX($C$3:C1507),C1507/MAX($C$3:C1507)-1,0)</f>
        <v>-0.14794971312858596</v>
      </c>
    </row>
    <row r="1508" spans="1:4" ht="15" thickBot="1">
      <c r="A1508" s="97">
        <v>41309</v>
      </c>
      <c r="B1508" s="98">
        <v>1.0571999999999999</v>
      </c>
      <c r="C1508" s="98">
        <v>2.0102000000000002</v>
      </c>
      <c r="D1508" s="3">
        <f>IF(C1508&lt;MAX($C$3:C1508),C1508/MAX($C$3:C1508)-1,0)</f>
        <v>-0.15195747553155581</v>
      </c>
    </row>
    <row r="1509" spans="1:4" ht="15" thickBot="1">
      <c r="A1509" s="97">
        <v>41310</v>
      </c>
      <c r="B1509" s="98">
        <v>1.0696000000000001</v>
      </c>
      <c r="C1509" s="98">
        <v>2.0226000000000002</v>
      </c>
      <c r="D1509" s="3">
        <f>IF(C1509&lt;MAX($C$3:C1509),C1509/MAX($C$3:C1509)-1,0)</f>
        <v>-0.14672629092136347</v>
      </c>
    </row>
    <row r="1510" spans="1:4" ht="15" thickBot="1">
      <c r="A1510" s="97">
        <v>41311</v>
      </c>
      <c r="B1510" s="98">
        <v>1.0769</v>
      </c>
      <c r="C1510" s="98">
        <v>2.0299</v>
      </c>
      <c r="D1510" s="3">
        <f>IF(C1510&lt;MAX($C$3:C1510),C1510/MAX($C$3:C1510)-1,0)</f>
        <v>-0.14364664191697607</v>
      </c>
    </row>
    <row r="1511" spans="1:4" ht="15" thickBot="1">
      <c r="A1511" s="97">
        <v>41312</v>
      </c>
      <c r="B1511" s="98">
        <v>1.0872999999999999</v>
      </c>
      <c r="C1511" s="98">
        <v>2.0402999999999998</v>
      </c>
      <c r="D1511" s="3">
        <f>IF(C1511&lt;MAX($C$3:C1511),C1511/MAX($C$3:C1511)-1,0)</f>
        <v>-0.13925919676004062</v>
      </c>
    </row>
    <row r="1512" spans="1:4" ht="15" thickBot="1">
      <c r="A1512" s="97">
        <v>41313</v>
      </c>
      <c r="B1512" s="98">
        <v>1.0991</v>
      </c>
      <c r="C1512" s="98">
        <v>2.0520999999999998</v>
      </c>
      <c r="D1512" s="3">
        <f>IF(C1512&lt;MAX($C$3:C1512),C1512/MAX($C$3:C1512)-1,0)</f>
        <v>-0.13428113398582531</v>
      </c>
    </row>
    <row r="1513" spans="1:4" ht="15" thickBot="1">
      <c r="A1513" s="97">
        <v>41323</v>
      </c>
      <c r="B1513" s="98">
        <v>1.0873999999999999</v>
      </c>
      <c r="C1513" s="98">
        <v>2.0404</v>
      </c>
      <c r="D1513" s="3">
        <f>IF(C1513&lt;MAX($C$3:C1513),C1513/MAX($C$3:C1513)-1,0)</f>
        <v>-0.13921700978737772</v>
      </c>
    </row>
    <row r="1514" spans="1:4" ht="15" thickBot="1">
      <c r="A1514" s="101">
        <v>41324</v>
      </c>
      <c r="B1514" s="98">
        <v>1.0637000000000001</v>
      </c>
      <c r="C1514" s="98">
        <v>2.0167000000000002</v>
      </c>
      <c r="D1514" s="3">
        <f>IF(C1514&lt;MAX($C$3:C1514),C1514/MAX($C$3:C1514)-1,0)</f>
        <v>-0.14921532230847112</v>
      </c>
    </row>
    <row r="1515" spans="1:4" ht="15" thickBot="1">
      <c r="A1515" s="97">
        <v>41325</v>
      </c>
      <c r="B1515" s="98">
        <v>1.0880000000000001</v>
      </c>
      <c r="C1515" s="98">
        <v>2.0409999999999999</v>
      </c>
      <c r="D1515" s="3">
        <f>IF(C1515&lt;MAX($C$3:C1515),C1515/MAX($C$3:C1515)-1,0)</f>
        <v>-0.13896388795140069</v>
      </c>
    </row>
    <row r="1516" spans="1:4" ht="15" thickBot="1">
      <c r="A1516" s="97">
        <v>41326</v>
      </c>
      <c r="B1516" s="98">
        <v>1.0648</v>
      </c>
      <c r="C1516" s="98">
        <v>2.0177999999999998</v>
      </c>
      <c r="D1516" s="3">
        <f>IF(C1516&lt;MAX($C$3:C1516),C1516/MAX($C$3:C1516)-1,0)</f>
        <v>-0.14875126560917995</v>
      </c>
    </row>
    <row r="1517" spans="1:4" ht="15" thickBot="1">
      <c r="A1517" s="97">
        <v>41327</v>
      </c>
      <c r="B1517" s="98">
        <v>1.0575000000000001</v>
      </c>
      <c r="C1517" s="98">
        <v>2.0105</v>
      </c>
      <c r="D1517" s="3">
        <f>IF(C1517&lt;MAX($C$3:C1517),C1517/MAX($C$3:C1517)-1,0)</f>
        <v>-0.15183091461356735</v>
      </c>
    </row>
    <row r="1518" spans="1:4" ht="15" thickBot="1">
      <c r="A1518" s="97">
        <v>41330</v>
      </c>
      <c r="B1518" s="98">
        <v>1.0654999999999999</v>
      </c>
      <c r="C1518" s="98">
        <v>2.0185</v>
      </c>
      <c r="D1518" s="3">
        <f>IF(C1518&lt;MAX($C$3:C1518),C1518/MAX($C$3:C1518)-1,0)</f>
        <v>-0.14845595680054002</v>
      </c>
    </row>
    <row r="1519" spans="1:4" ht="15" thickBot="1">
      <c r="A1519" s="97">
        <v>41331</v>
      </c>
      <c r="B1519" s="98">
        <v>1.0564</v>
      </c>
      <c r="C1519" s="98">
        <v>2.0093999999999999</v>
      </c>
      <c r="D1519" s="3">
        <f>IF(C1519&lt;MAX($C$3:C1519),C1519/MAX($C$3:C1519)-1,0)</f>
        <v>-0.15229497131285863</v>
      </c>
    </row>
    <row r="1520" spans="1:4" ht="15" thickBot="1">
      <c r="A1520" s="97">
        <v>41332</v>
      </c>
      <c r="B1520" s="98">
        <v>1.0578000000000001</v>
      </c>
      <c r="C1520" s="98">
        <v>2.0108000000000001</v>
      </c>
      <c r="D1520" s="3">
        <f>IF(C1520&lt;MAX($C$3:C1520),C1520/MAX($C$3:C1520)-1,0)</f>
        <v>-0.15170435369557878</v>
      </c>
    </row>
    <row r="1521" spans="1:4" ht="15" thickBot="1">
      <c r="A1521" s="97">
        <v>41333</v>
      </c>
      <c r="B1521" s="98">
        <v>1.0841000000000001</v>
      </c>
      <c r="C1521" s="98">
        <v>2.0371000000000001</v>
      </c>
      <c r="D1521" s="3">
        <f>IF(C1521&lt;MAX($C$3:C1521),C1521/MAX($C$3:C1521)-1,0)</f>
        <v>-0.14060917988525146</v>
      </c>
    </row>
    <row r="1522" spans="1:4" ht="15" thickBot="1">
      <c r="A1522" s="97">
        <v>41334</v>
      </c>
      <c r="B1522" s="98">
        <v>1.0923</v>
      </c>
      <c r="C1522" s="98">
        <v>2.0453000000000001</v>
      </c>
      <c r="D1522" s="3">
        <f>IF(C1522&lt;MAX($C$3:C1522),C1522/MAX($C$3:C1522)-1,0)</f>
        <v>-0.13714984812689834</v>
      </c>
    </row>
    <row r="1523" spans="1:4" ht="15" thickBot="1">
      <c r="A1523" s="97">
        <v>41337</v>
      </c>
      <c r="B1523" s="98">
        <v>1.0510999999999999</v>
      </c>
      <c r="C1523" s="98">
        <v>2.0041000000000002</v>
      </c>
      <c r="D1523" s="3">
        <f>IF(C1523&lt;MAX($C$3:C1523),C1523/MAX($C$3:C1523)-1,0)</f>
        <v>-0.15453088086398914</v>
      </c>
    </row>
    <row r="1524" spans="1:4" ht="15" thickBot="1">
      <c r="A1524" s="97">
        <v>41338</v>
      </c>
      <c r="B1524" s="98">
        <v>1.0783</v>
      </c>
      <c r="C1524" s="98">
        <v>2.0312999999999999</v>
      </c>
      <c r="D1524" s="3">
        <f>IF(C1524&lt;MAX($C$3:C1524),C1524/MAX($C$3:C1524)-1,0)</f>
        <v>-0.14305602429969633</v>
      </c>
    </row>
    <row r="1525" spans="1:4" ht="15" thickBot="1">
      <c r="A1525" s="97">
        <v>41339</v>
      </c>
      <c r="B1525" s="98">
        <v>1.091</v>
      </c>
      <c r="C1525" s="98">
        <v>2.044</v>
      </c>
      <c r="D1525" s="3">
        <f>IF(C1525&lt;MAX($C$3:C1525),C1525/MAX($C$3:C1525)-1,0)</f>
        <v>-0.13769827877151541</v>
      </c>
    </row>
    <row r="1526" spans="1:4" ht="15" thickBot="1">
      <c r="A1526" s="97">
        <v>41340</v>
      </c>
      <c r="B1526" s="98">
        <v>1.0713999999999999</v>
      </c>
      <c r="C1526" s="98">
        <v>2.0244</v>
      </c>
      <c r="D1526" s="3">
        <f>IF(C1526&lt;MAX($C$3:C1526),C1526/MAX($C$3:C1526)-1,0)</f>
        <v>-0.14596692541343237</v>
      </c>
    </row>
    <row r="1527" spans="1:4" ht="15" thickBot="1">
      <c r="A1527" s="97">
        <v>41341</v>
      </c>
      <c r="B1527" s="98">
        <v>1.0659000000000001</v>
      </c>
      <c r="C1527" s="98">
        <v>2.0188999999999999</v>
      </c>
      <c r="D1527" s="3">
        <f>IF(C1527&lt;MAX($C$3:C1527),C1527/MAX($C$3:C1527)-1,0)</f>
        <v>-0.14828720890988867</v>
      </c>
    </row>
    <row r="1528" spans="1:4" ht="15" thickBot="1">
      <c r="A1528" s="97">
        <v>41344</v>
      </c>
      <c r="B1528" s="98">
        <v>1.0669</v>
      </c>
      <c r="C1528" s="98">
        <v>2.0198999999999998</v>
      </c>
      <c r="D1528" s="3">
        <f>IF(C1528&lt;MAX($C$3:C1528),C1528/MAX($C$3:C1528)-1,0)</f>
        <v>-0.14786533918326028</v>
      </c>
    </row>
    <row r="1529" spans="1:4" ht="15" thickBot="1">
      <c r="A1529" s="97">
        <v>41345</v>
      </c>
      <c r="B1529" s="98">
        <v>1.0474000000000001</v>
      </c>
      <c r="C1529" s="98">
        <v>2.0004</v>
      </c>
      <c r="D1529" s="3">
        <f>IF(C1529&lt;MAX($C$3:C1529),C1529/MAX($C$3:C1529)-1,0)</f>
        <v>-0.15609179885251434</v>
      </c>
    </row>
    <row r="1530" spans="1:4" ht="15" thickBot="1">
      <c r="A1530" s="97">
        <v>41346</v>
      </c>
      <c r="B1530" s="98">
        <v>1.0342</v>
      </c>
      <c r="C1530" s="98">
        <v>1.9872000000000001</v>
      </c>
      <c r="D1530" s="3">
        <f>IF(C1530&lt;MAX($C$3:C1530),C1530/MAX($C$3:C1530)-1,0)</f>
        <v>-0.16166047924400939</v>
      </c>
    </row>
    <row r="1531" spans="1:4" ht="15" thickBot="1">
      <c r="A1531" s="97">
        <v>41347</v>
      </c>
      <c r="B1531" s="98">
        <v>1.0458000000000001</v>
      </c>
      <c r="C1531" s="98">
        <v>1.9987999999999999</v>
      </c>
      <c r="D1531" s="3">
        <f>IF(C1531&lt;MAX($C$3:C1531),C1531/MAX($C$3:C1531)-1,0)</f>
        <v>-0.15676679041511987</v>
      </c>
    </row>
    <row r="1532" spans="1:4" ht="15" thickBot="1">
      <c r="A1532" s="97">
        <v>41348</v>
      </c>
      <c r="B1532" s="98">
        <v>1.0447</v>
      </c>
      <c r="C1532" s="98">
        <v>1.9977</v>
      </c>
      <c r="D1532" s="3">
        <f>IF(C1532&lt;MAX($C$3:C1532),C1532/MAX($C$3:C1532)-1,0)</f>
        <v>-0.15723084711441104</v>
      </c>
    </row>
    <row r="1533" spans="1:4" ht="15" thickBot="1">
      <c r="A1533" s="97">
        <v>41351</v>
      </c>
      <c r="B1533" s="98">
        <v>1.0290999999999999</v>
      </c>
      <c r="C1533" s="98">
        <v>1.9821</v>
      </c>
      <c r="D1533" s="3">
        <f>IF(C1533&lt;MAX($C$3:C1533),C1533/MAX($C$3:C1533)-1,0)</f>
        <v>-0.16381201484981445</v>
      </c>
    </row>
    <row r="1534" spans="1:4" ht="15" thickBot="1">
      <c r="A1534" s="101">
        <v>41352</v>
      </c>
      <c r="B1534" s="98">
        <v>1.0321</v>
      </c>
      <c r="C1534" s="98">
        <v>1.9851000000000001</v>
      </c>
      <c r="D1534" s="3">
        <f>IF(C1534&lt;MAX($C$3:C1534),C1534/MAX($C$3:C1534)-1,0)</f>
        <v>-0.16254640566992906</v>
      </c>
    </row>
    <row r="1535" spans="1:4" ht="15" thickBot="1">
      <c r="A1535" s="97">
        <v>41353</v>
      </c>
      <c r="B1535" s="98">
        <v>1.0701000000000001</v>
      </c>
      <c r="C1535" s="98">
        <v>2.0230999999999999</v>
      </c>
      <c r="D1535" s="3">
        <f>IF(C1535&lt;MAX($C$3:C1535),C1535/MAX($C$3:C1535)-1,0)</f>
        <v>-0.14651535605804933</v>
      </c>
    </row>
    <row r="1536" spans="1:4" ht="15" thickBot="1">
      <c r="A1536" s="97">
        <v>41354</v>
      </c>
      <c r="B1536" s="98">
        <v>1.0801000000000001</v>
      </c>
      <c r="C1536" s="98">
        <v>2.0331000000000001</v>
      </c>
      <c r="D1536" s="3">
        <f>IF(C1536&lt;MAX($C$3:C1536),C1536/MAX($C$3:C1536)-1,0)</f>
        <v>-0.14229665879176512</v>
      </c>
    </row>
    <row r="1537" spans="1:4" ht="15" thickBot="1">
      <c r="A1537" s="97">
        <v>41355</v>
      </c>
      <c r="B1537" s="98">
        <v>1.0863</v>
      </c>
      <c r="C1537" s="98">
        <v>2.0392999999999999</v>
      </c>
      <c r="D1537" s="3">
        <f>IF(C1537&lt;MAX($C$3:C1537),C1537/MAX($C$3:C1537)-1,0)</f>
        <v>-0.139681066486669</v>
      </c>
    </row>
    <row r="1538" spans="1:4" ht="15" thickBot="1">
      <c r="A1538" s="97">
        <v>41358</v>
      </c>
      <c r="B1538" s="98">
        <v>1.0828</v>
      </c>
      <c r="C1538" s="98">
        <v>2.0358000000000001</v>
      </c>
      <c r="D1538" s="3">
        <f>IF(C1538&lt;MAX($C$3:C1538),C1538/MAX($C$3:C1538)-1,0)</f>
        <v>-0.14115761052986842</v>
      </c>
    </row>
    <row r="1539" spans="1:4" ht="15" thickBot="1">
      <c r="A1539" s="97">
        <v>41359</v>
      </c>
      <c r="B1539" s="98">
        <v>1.0789</v>
      </c>
      <c r="C1539" s="98">
        <v>2.0318999999999998</v>
      </c>
      <c r="D1539" s="3">
        <f>IF(C1539&lt;MAX($C$3:C1539),C1539/MAX($C$3:C1539)-1,0)</f>
        <v>-0.14280290246371929</v>
      </c>
    </row>
    <row r="1540" spans="1:4" ht="15" thickBot="1">
      <c r="A1540" s="97">
        <v>41360</v>
      </c>
      <c r="B1540" s="98">
        <v>1.0847</v>
      </c>
      <c r="C1540" s="98">
        <v>2.0377000000000001</v>
      </c>
      <c r="D1540" s="3">
        <f>IF(C1540&lt;MAX($C$3:C1540),C1540/MAX($C$3:C1540)-1,0)</f>
        <v>-0.14035605804927442</v>
      </c>
    </row>
    <row r="1541" spans="1:4" ht="15" thickBot="1">
      <c r="A1541" s="97">
        <v>41361</v>
      </c>
      <c r="B1541" s="98">
        <v>1.0629999999999999</v>
      </c>
      <c r="C1541" s="98">
        <v>2.016</v>
      </c>
      <c r="D1541" s="3">
        <f>IF(C1541&lt;MAX($C$3:C1541),C1541/MAX($C$3:C1541)-1,0)</f>
        <v>-0.14951063111711105</v>
      </c>
    </row>
    <row r="1542" spans="1:4" ht="15" thickBot="1">
      <c r="A1542" s="97">
        <v>41362</v>
      </c>
      <c r="B1542" s="98">
        <v>1.0597000000000001</v>
      </c>
      <c r="C1542" s="98">
        <v>2.0127000000000002</v>
      </c>
      <c r="D1542" s="3">
        <f>IF(C1542&lt;MAX($C$3:C1542),C1542/MAX($C$3:C1542)-1,0)</f>
        <v>-0.15090280121498478</v>
      </c>
    </row>
    <row r="1543" spans="1:4" ht="15" thickBot="1">
      <c r="A1543" s="97">
        <v>41365</v>
      </c>
      <c r="B1543" s="98">
        <v>1.0602</v>
      </c>
      <c r="C1543" s="98">
        <v>2.0131999999999999</v>
      </c>
      <c r="D1543" s="3">
        <f>IF(C1543&lt;MAX($C$3:C1543),C1543/MAX($C$3:C1543)-1,0)</f>
        <v>-0.15069186635167064</v>
      </c>
    </row>
    <row r="1544" spans="1:4" ht="15" thickBot="1">
      <c r="A1544" s="97">
        <v>41366</v>
      </c>
      <c r="B1544" s="98">
        <v>1.0426</v>
      </c>
      <c r="C1544" s="98">
        <v>1.9956</v>
      </c>
      <c r="D1544" s="3">
        <f>IF(C1544&lt;MAX($C$3:C1544),C1544/MAX($C$3:C1544)-1,0)</f>
        <v>-0.15811677354033071</v>
      </c>
    </row>
    <row r="1545" spans="1:4" ht="15" thickBot="1">
      <c r="A1545" s="97">
        <v>41367</v>
      </c>
      <c r="B1545" s="98">
        <v>1.0359</v>
      </c>
      <c r="C1545" s="98">
        <v>1.9888999999999999</v>
      </c>
      <c r="D1545" s="3">
        <f>IF(C1545&lt;MAX($C$3:C1545),C1545/MAX($C$3:C1545)-1,0)</f>
        <v>-0.16094330070874119</v>
      </c>
    </row>
    <row r="1546" spans="1:4" ht="15" thickBot="1">
      <c r="A1546" s="97">
        <v>41372</v>
      </c>
      <c r="B1546" s="98">
        <v>1.0431999999999999</v>
      </c>
      <c r="C1546" s="98">
        <v>1.9962</v>
      </c>
      <c r="D1546" s="3">
        <f>IF(C1546&lt;MAX($C$3:C1546),C1546/MAX($C$3:C1546)-1,0)</f>
        <v>-0.15786365170435368</v>
      </c>
    </row>
    <row r="1547" spans="1:4" ht="15" thickBot="1">
      <c r="A1547" s="97">
        <v>41373</v>
      </c>
      <c r="B1547" s="98">
        <v>1.0511999999999999</v>
      </c>
      <c r="C1547" s="98">
        <v>2.0042</v>
      </c>
      <c r="D1547" s="3">
        <f>IF(C1547&lt;MAX($C$3:C1547),C1547/MAX($C$3:C1547)-1,0)</f>
        <v>-0.15448869389132636</v>
      </c>
    </row>
    <row r="1548" spans="1:4" ht="15" thickBot="1">
      <c r="A1548" s="97">
        <v>41374</v>
      </c>
      <c r="B1548" s="98">
        <v>1.0510999999999999</v>
      </c>
      <c r="C1548" s="98">
        <v>2.0041000000000002</v>
      </c>
      <c r="D1548" s="3">
        <f>IF(C1548&lt;MAX($C$3:C1548),C1548/MAX($C$3:C1548)-1,0)</f>
        <v>-0.15453088086398914</v>
      </c>
    </row>
    <row r="1549" spans="1:4" ht="15" thickBot="1">
      <c r="A1549" s="97">
        <v>41375</v>
      </c>
      <c r="B1549" s="98">
        <v>1.0593999999999999</v>
      </c>
      <c r="C1549" s="98">
        <v>2.0124</v>
      </c>
      <c r="D1549" s="3">
        <f>IF(C1549&lt;MAX($C$3:C1549),C1549/MAX($C$3:C1549)-1,0)</f>
        <v>-0.15102936213297335</v>
      </c>
    </row>
    <row r="1550" spans="1:4" ht="15" thickBot="1">
      <c r="A1550" s="97">
        <v>41376</v>
      </c>
      <c r="B1550" s="98">
        <v>1.0539000000000001</v>
      </c>
      <c r="C1550" s="98">
        <v>2.0068999999999999</v>
      </c>
      <c r="D1550" s="3">
        <f>IF(C1550&lt;MAX($C$3:C1550),C1550/MAX($C$3:C1550)-1,0)</f>
        <v>-0.15334964562942965</v>
      </c>
    </row>
    <row r="1551" spans="1:4" ht="15" thickBot="1">
      <c r="A1551" s="97">
        <v>41379</v>
      </c>
      <c r="B1551" s="98">
        <v>1.0448</v>
      </c>
      <c r="C1551" s="98">
        <v>1.9978</v>
      </c>
      <c r="D1551" s="3">
        <f>IF(C1551&lt;MAX($C$3:C1551),C1551/MAX($C$3:C1551)-1,0)</f>
        <v>-0.15718866014174826</v>
      </c>
    </row>
    <row r="1552" spans="1:4" ht="15" thickBot="1">
      <c r="A1552" s="97">
        <v>41380</v>
      </c>
      <c r="B1552" s="98">
        <v>1.0538000000000001</v>
      </c>
      <c r="C1552" s="98">
        <v>2.0068000000000001</v>
      </c>
      <c r="D1552" s="3">
        <f>IF(C1552&lt;MAX($C$3:C1552),C1552/MAX($C$3:C1552)-1,0)</f>
        <v>-0.15339183260209244</v>
      </c>
    </row>
    <row r="1553" spans="1:4" ht="15" thickBot="1">
      <c r="A1553" s="97">
        <v>41381</v>
      </c>
      <c r="B1553" s="98">
        <v>1.0683</v>
      </c>
      <c r="C1553" s="98">
        <v>2.0213000000000001</v>
      </c>
      <c r="D1553" s="3">
        <f>IF(C1553&lt;MAX($C$3:C1553),C1553/MAX($C$3:C1553)-1,0)</f>
        <v>-0.14727472156598043</v>
      </c>
    </row>
    <row r="1554" spans="1:4" ht="15" thickBot="1">
      <c r="A1554" s="101">
        <v>41382</v>
      </c>
      <c r="B1554" s="98">
        <v>1.0780000000000001</v>
      </c>
      <c r="C1554" s="98">
        <v>2.0310000000000001</v>
      </c>
      <c r="D1554" s="3">
        <f>IF(C1554&lt;MAX($C$3:C1554),C1554/MAX($C$3:C1554)-1,0)</f>
        <v>-0.14318258521768479</v>
      </c>
    </row>
    <row r="1555" spans="1:4" ht="15" thickBot="1">
      <c r="A1555" s="97">
        <v>41383</v>
      </c>
      <c r="B1555" s="98">
        <v>1.0978000000000001</v>
      </c>
      <c r="C1555" s="98">
        <v>2.0508000000000002</v>
      </c>
      <c r="D1555" s="3">
        <f>IF(C1555&lt;MAX($C$3:C1555),C1555/MAX($C$3:C1555)-1,0)</f>
        <v>-0.13482956463044204</v>
      </c>
    </row>
    <row r="1556" spans="1:4" ht="15" thickBot="1">
      <c r="A1556" s="97">
        <v>41386</v>
      </c>
      <c r="B1556" s="98">
        <v>1.1043000000000001</v>
      </c>
      <c r="C1556" s="98">
        <v>2.0573000000000001</v>
      </c>
      <c r="D1556" s="3">
        <f>IF(C1556&lt;MAX($C$3:C1556),C1556/MAX($C$3:C1556)-1,0)</f>
        <v>-0.13208741140735736</v>
      </c>
    </row>
    <row r="1557" spans="1:4" ht="15" thickBot="1">
      <c r="A1557" s="97">
        <v>41387</v>
      </c>
      <c r="B1557" s="98">
        <v>1.0771999999999999</v>
      </c>
      <c r="C1557" s="98">
        <v>2.0301999999999998</v>
      </c>
      <c r="D1557" s="3">
        <f>IF(C1557&lt;MAX($C$3:C1557),C1557/MAX($C$3:C1557)-1,0)</f>
        <v>-0.14352008099898761</v>
      </c>
    </row>
    <row r="1558" spans="1:4" ht="15" thickBot="1">
      <c r="A1558" s="97">
        <v>41388</v>
      </c>
      <c r="B1558" s="98">
        <v>1.1047</v>
      </c>
      <c r="C1558" s="98">
        <v>2.0577000000000001</v>
      </c>
      <c r="D1558" s="3">
        <f>IF(C1558&lt;MAX($C$3:C1558),C1558/MAX($C$3:C1558)-1,0)</f>
        <v>-0.131918663516706</v>
      </c>
    </row>
    <row r="1559" spans="1:4" ht="15" thickBot="1">
      <c r="A1559" s="97">
        <v>41389</v>
      </c>
      <c r="B1559" s="98">
        <v>1.0876999999999999</v>
      </c>
      <c r="C1559" s="98">
        <v>2.0407000000000002</v>
      </c>
      <c r="D1559" s="3">
        <f>IF(C1559&lt;MAX($C$3:C1559),C1559/MAX($C$3:C1559)-1,0)</f>
        <v>-0.13909044886938904</v>
      </c>
    </row>
    <row r="1560" spans="1:4" ht="15" thickBot="1">
      <c r="A1560" s="97">
        <v>41390</v>
      </c>
      <c r="B1560" s="98">
        <v>1.0786</v>
      </c>
      <c r="C1560" s="98">
        <v>2.0316000000000001</v>
      </c>
      <c r="D1560" s="3">
        <f>IF(C1560&lt;MAX($C$3:C1560),C1560/MAX($C$3:C1560)-1,0)</f>
        <v>-0.14292946338170776</v>
      </c>
    </row>
    <row r="1561" spans="1:4" ht="15" thickBot="1">
      <c r="A1561" s="97">
        <v>41396</v>
      </c>
      <c r="B1561" s="98">
        <v>1.0778000000000001</v>
      </c>
      <c r="C1561" s="98">
        <v>2.0308000000000002</v>
      </c>
      <c r="D1561" s="3">
        <f>IF(C1561&lt;MAX($C$3:C1561),C1561/MAX($C$3:C1561)-1,0)</f>
        <v>-0.14326695916301047</v>
      </c>
    </row>
    <row r="1562" spans="1:4" ht="15" thickBot="1">
      <c r="A1562" s="97">
        <v>41397</v>
      </c>
      <c r="B1562" s="98">
        <v>1.0959000000000001</v>
      </c>
      <c r="C1562" s="98">
        <v>2.0489000000000002</v>
      </c>
      <c r="D1562" s="3">
        <f>IF(C1562&lt;MAX($C$3:C1562),C1562/MAX($C$3:C1562)-1,0)</f>
        <v>-0.13563111711103604</v>
      </c>
    </row>
    <row r="1563" spans="1:4" ht="15" thickBot="1">
      <c r="A1563" s="97">
        <v>41400</v>
      </c>
      <c r="B1563" s="98">
        <v>1.1081000000000001</v>
      </c>
      <c r="C1563" s="98">
        <v>2.0611000000000002</v>
      </c>
      <c r="D1563" s="3">
        <f>IF(C1563&lt;MAX($C$3:C1563),C1563/MAX($C$3:C1563)-1,0)</f>
        <v>-0.13048430644616937</v>
      </c>
    </row>
    <row r="1564" spans="1:4" ht="15" thickBot="1">
      <c r="A1564" s="97">
        <v>41401</v>
      </c>
      <c r="B1564" s="98">
        <v>1.1093</v>
      </c>
      <c r="C1564" s="98">
        <v>2.0623</v>
      </c>
      <c r="D1564" s="3">
        <f>IF(C1564&lt;MAX($C$3:C1564),C1564/MAX($C$3:C1564)-1,0)</f>
        <v>-0.12997806277421531</v>
      </c>
    </row>
    <row r="1565" spans="1:4" ht="15" thickBot="1">
      <c r="A1565" s="97">
        <v>41402</v>
      </c>
      <c r="B1565" s="98">
        <v>1.1087</v>
      </c>
      <c r="C1565" s="98">
        <v>2.0617000000000001</v>
      </c>
      <c r="D1565" s="3">
        <f>IF(C1565&lt;MAX($C$3:C1565),C1565/MAX($C$3:C1565)-1,0)</f>
        <v>-0.13023118461019234</v>
      </c>
    </row>
    <row r="1566" spans="1:4" ht="15" thickBot="1">
      <c r="A1566" s="97">
        <v>41403</v>
      </c>
      <c r="B1566" s="98">
        <v>1.0986</v>
      </c>
      <c r="C1566" s="98">
        <v>2.0516000000000001</v>
      </c>
      <c r="D1566" s="3">
        <f>IF(C1566&lt;MAX($C$3:C1566),C1566/MAX($C$3:C1566)-1,0)</f>
        <v>-0.13449206884913933</v>
      </c>
    </row>
    <row r="1567" spans="1:4" ht="15" thickBot="1">
      <c r="A1567" s="97">
        <v>41404</v>
      </c>
      <c r="B1567" s="98">
        <v>1.1059000000000001</v>
      </c>
      <c r="C1567" s="98">
        <v>2.0589</v>
      </c>
      <c r="D1567" s="3">
        <f>IF(C1567&lt;MAX($C$3:C1567),C1567/MAX($C$3:C1567)-1,0)</f>
        <v>-0.13141241984475194</v>
      </c>
    </row>
    <row r="1568" spans="1:4" ht="15" thickBot="1">
      <c r="A1568" s="97">
        <v>41407</v>
      </c>
      <c r="B1568" s="98">
        <v>1.1008</v>
      </c>
      <c r="C1568" s="98">
        <v>2.0537999999999998</v>
      </c>
      <c r="D1568" s="3">
        <f>IF(C1568&lt;MAX($C$3:C1568),C1568/MAX($C$3:C1568)-1,0)</f>
        <v>-0.13356395545055699</v>
      </c>
    </row>
    <row r="1569" spans="1:4" ht="15" thickBot="1">
      <c r="A1569" s="97">
        <v>41408</v>
      </c>
      <c r="B1569" s="98">
        <v>1.0838000000000001</v>
      </c>
      <c r="C1569" s="98">
        <v>2.0367999999999999</v>
      </c>
      <c r="D1569" s="3">
        <f>IF(C1569&lt;MAX($C$3:C1569),C1569/MAX($C$3:C1569)-1,0)</f>
        <v>-0.14073574080324003</v>
      </c>
    </row>
    <row r="1570" spans="1:4" ht="15" thickBot="1">
      <c r="A1570" s="97">
        <v>41409</v>
      </c>
      <c r="B1570" s="98">
        <v>1.0867</v>
      </c>
      <c r="C1570" s="98">
        <v>2.0396999999999998</v>
      </c>
      <c r="D1570" s="3">
        <f>IF(C1570&lt;MAX($C$3:C1570),C1570/MAX($C$3:C1570)-1,0)</f>
        <v>-0.13951231859601765</v>
      </c>
    </row>
    <row r="1571" spans="1:4" ht="15" thickBot="1">
      <c r="A1571" s="97">
        <v>41410</v>
      </c>
      <c r="B1571" s="98">
        <v>1.1005</v>
      </c>
      <c r="C1571" s="98">
        <v>2.0535000000000001</v>
      </c>
      <c r="D1571" s="3">
        <f>IF(C1571&lt;MAX($C$3:C1571),C1571/MAX($C$3:C1571)-1,0)</f>
        <v>-0.13369051636854534</v>
      </c>
    </row>
    <row r="1572" spans="1:4" ht="15" thickBot="1">
      <c r="A1572" s="97">
        <v>41411</v>
      </c>
      <c r="B1572" s="98">
        <v>1.1162000000000001</v>
      </c>
      <c r="C1572" s="98">
        <v>2.0691999999999999</v>
      </c>
      <c r="D1572" s="3">
        <f>IF(C1572&lt;MAX($C$3:C1572),C1572/MAX($C$3:C1572)-1,0)</f>
        <v>-0.12706716166047927</v>
      </c>
    </row>
    <row r="1573" spans="1:4" ht="15" thickBot="1">
      <c r="A1573" s="97">
        <v>41414</v>
      </c>
      <c r="B1573" s="98">
        <v>1.1232</v>
      </c>
      <c r="C1573" s="98">
        <v>2.0762</v>
      </c>
      <c r="D1573" s="3">
        <f>IF(C1573&lt;MAX($C$3:C1573),C1573/MAX($C$3:C1573)-1,0)</f>
        <v>-0.12411407357408033</v>
      </c>
    </row>
    <row r="1574" spans="1:4" ht="15" thickBot="1">
      <c r="A1574" s="101">
        <v>41415</v>
      </c>
      <c r="B1574" s="98">
        <v>1.129</v>
      </c>
      <c r="C1574" s="98">
        <v>2.0819999999999999</v>
      </c>
      <c r="D1574" s="3">
        <f>IF(C1574&lt;MAX($C$3:C1574),C1574/MAX($C$3:C1574)-1,0)</f>
        <v>-0.12166722915963557</v>
      </c>
    </row>
    <row r="1575" spans="1:4" ht="15" thickBot="1">
      <c r="A1575" s="97">
        <v>41416</v>
      </c>
      <c r="B1575" s="98">
        <v>1.1245000000000001</v>
      </c>
      <c r="C1575" s="98">
        <v>2.0775000000000001</v>
      </c>
      <c r="D1575" s="3">
        <f>IF(C1575&lt;MAX($C$3:C1575),C1575/MAX($C$3:C1575)-1,0)</f>
        <v>-0.12356564292946337</v>
      </c>
    </row>
    <row r="1576" spans="1:4" ht="15" thickBot="1">
      <c r="A1576" s="97">
        <v>41417</v>
      </c>
      <c r="B1576" s="98">
        <v>1.1197999999999999</v>
      </c>
      <c r="C1576" s="98">
        <v>2.0728</v>
      </c>
      <c r="D1576" s="3">
        <f>IF(C1576&lt;MAX($C$3:C1576),C1576/MAX($C$3:C1576)-1,0)</f>
        <v>-0.12554843064461696</v>
      </c>
    </row>
    <row r="1577" spans="1:4" ht="15" thickBot="1">
      <c r="A1577" s="97">
        <v>41418</v>
      </c>
      <c r="B1577" s="98">
        <v>1.1282000000000001</v>
      </c>
      <c r="C1577" s="98">
        <v>2.0811999999999999</v>
      </c>
      <c r="D1577" s="3">
        <f>IF(C1577&lt;MAX($C$3:C1577),C1577/MAX($C$3:C1577)-1,0)</f>
        <v>-0.12200472494093828</v>
      </c>
    </row>
    <row r="1578" spans="1:4" ht="15" thickBot="1">
      <c r="A1578" s="97">
        <v>41421</v>
      </c>
      <c r="B1578" s="98">
        <v>1.1331</v>
      </c>
      <c r="C1578" s="98">
        <v>2.0861000000000001</v>
      </c>
      <c r="D1578" s="3">
        <f>IF(C1578&lt;MAX($C$3:C1578),C1578/MAX($C$3:C1578)-1,0)</f>
        <v>-0.11993756328045901</v>
      </c>
    </row>
    <row r="1579" spans="1:4" ht="15" thickBot="1">
      <c r="A1579" s="97">
        <v>41422</v>
      </c>
      <c r="B1579" s="98">
        <v>1.1374</v>
      </c>
      <c r="C1579" s="98">
        <v>2.0903999999999998</v>
      </c>
      <c r="D1579" s="3">
        <f>IF(C1579&lt;MAX($C$3:C1579),C1579/MAX($C$3:C1579)-1,0)</f>
        <v>-0.11812352345595689</v>
      </c>
    </row>
    <row r="1580" spans="1:4" ht="15" thickBot="1">
      <c r="A1580" s="97">
        <v>41423</v>
      </c>
      <c r="B1580" s="98">
        <v>1.1466000000000001</v>
      </c>
      <c r="C1580" s="98">
        <v>2.0996000000000001</v>
      </c>
      <c r="D1580" s="3">
        <f>IF(C1580&lt;MAX($C$3:C1580),C1580/MAX($C$3:C1580)-1,0)</f>
        <v>-0.11424232197097528</v>
      </c>
    </row>
    <row r="1581" spans="1:4" ht="15" thickBot="1">
      <c r="A1581" s="97">
        <v>41424</v>
      </c>
      <c r="B1581" s="98">
        <v>1.141</v>
      </c>
      <c r="C1581" s="98">
        <v>2.0939999999999999</v>
      </c>
      <c r="D1581" s="3">
        <f>IF(C1581&lt;MAX($C$3:C1581),C1581/MAX($C$3:C1581)-1,0)</f>
        <v>-0.11660479244009458</v>
      </c>
    </row>
    <row r="1582" spans="1:4" ht="15" thickBot="1">
      <c r="A1582" s="97">
        <v>41425</v>
      </c>
      <c r="B1582" s="98">
        <v>1.1305000000000001</v>
      </c>
      <c r="C1582" s="98">
        <v>2.0834999999999999</v>
      </c>
      <c r="D1582" s="3">
        <f>IF(C1582&lt;MAX($C$3:C1582),C1582/MAX($C$3:C1582)-1,0)</f>
        <v>-0.12103442456969293</v>
      </c>
    </row>
    <row r="1583" spans="1:4" ht="15" thickBot="1">
      <c r="A1583" s="97">
        <v>41428</v>
      </c>
      <c r="B1583" s="98">
        <v>1.1243000000000001</v>
      </c>
      <c r="C1583" s="98">
        <v>2.0773000000000001</v>
      </c>
      <c r="D1583" s="3">
        <f>IF(C1583&lt;MAX($C$3:C1583),C1583/MAX($C$3:C1583)-1,0)</f>
        <v>-0.12365001687478905</v>
      </c>
    </row>
    <row r="1584" spans="1:4" ht="15" thickBot="1">
      <c r="A1584" s="97">
        <v>41429</v>
      </c>
      <c r="B1584" s="98">
        <v>1.1106</v>
      </c>
      <c r="C1584" s="98">
        <v>2.0636000000000001</v>
      </c>
      <c r="D1584" s="3">
        <f>IF(C1584&lt;MAX($C$3:C1584),C1584/MAX($C$3:C1584)-1,0)</f>
        <v>-0.12942963212959835</v>
      </c>
    </row>
    <row r="1585" spans="1:4" ht="15" thickBot="1">
      <c r="A1585" s="97">
        <v>41430</v>
      </c>
      <c r="B1585" s="98">
        <v>1.1100000000000001</v>
      </c>
      <c r="C1585" s="98">
        <v>2.0630000000000002</v>
      </c>
      <c r="D1585" s="3">
        <f>IF(C1585&lt;MAX($C$3:C1585),C1585/MAX($C$3:C1585)-1,0)</f>
        <v>-0.12968275396557538</v>
      </c>
    </row>
    <row r="1586" spans="1:4" ht="15" thickBot="1">
      <c r="A1586" s="97">
        <v>41431</v>
      </c>
      <c r="B1586" s="98">
        <v>1.0981000000000001</v>
      </c>
      <c r="C1586" s="98">
        <v>2.0510999999999999</v>
      </c>
      <c r="D1586" s="3">
        <f>IF(C1586&lt;MAX($C$3:C1586),C1586/MAX($C$3:C1586)-1,0)</f>
        <v>-0.13470300371245369</v>
      </c>
    </row>
    <row r="1587" spans="1:4" ht="15" thickBot="1">
      <c r="A1587" s="97">
        <v>41432</v>
      </c>
      <c r="B1587" s="98">
        <v>1.0792999999999999</v>
      </c>
      <c r="C1587" s="98">
        <v>2.0323000000000002</v>
      </c>
      <c r="D1587" s="3">
        <f>IF(C1587&lt;MAX($C$3:C1587),C1587/MAX($C$3:C1587)-1,0)</f>
        <v>-0.14263415457306772</v>
      </c>
    </row>
    <row r="1588" spans="1:4" ht="15" thickBot="1">
      <c r="A1588" s="97">
        <v>41438</v>
      </c>
      <c r="B1588" s="98">
        <v>1.0521</v>
      </c>
      <c r="C1588" s="98">
        <v>2.0051000000000001</v>
      </c>
      <c r="D1588" s="3">
        <f>IF(C1588&lt;MAX($C$3:C1588),C1588/MAX($C$3:C1588)-1,0)</f>
        <v>-0.15410901113736075</v>
      </c>
    </row>
    <row r="1589" spans="1:4" ht="15" thickBot="1">
      <c r="A1589" s="97">
        <v>41439</v>
      </c>
      <c r="B1589" s="98">
        <v>1.0666</v>
      </c>
      <c r="C1589" s="98">
        <v>2.0196000000000001</v>
      </c>
      <c r="D1589" s="3">
        <f>IF(C1589&lt;MAX($C$3:C1589),C1589/MAX($C$3:C1589)-1,0)</f>
        <v>-0.14799190010124874</v>
      </c>
    </row>
    <row r="1590" spans="1:4" ht="15" thickBot="1">
      <c r="A1590" s="97">
        <v>41442</v>
      </c>
      <c r="B1590" s="98">
        <v>1.0682</v>
      </c>
      <c r="C1590" s="98">
        <v>2.0211999999999999</v>
      </c>
      <c r="D1590" s="3">
        <f>IF(C1590&lt;MAX($C$3:C1590),C1590/MAX($C$3:C1590)-1,0)</f>
        <v>-0.14731690853864332</v>
      </c>
    </row>
    <row r="1591" spans="1:4" ht="15" thickBot="1">
      <c r="A1591" s="97">
        <v>41443</v>
      </c>
      <c r="B1591" s="98">
        <v>1.0690999999999999</v>
      </c>
      <c r="C1591" s="98">
        <v>2.0221</v>
      </c>
      <c r="D1591" s="3">
        <f>IF(C1591&lt;MAX($C$3:C1591),C1591/MAX($C$3:C1591)-1,0)</f>
        <v>-0.14693722578467772</v>
      </c>
    </row>
    <row r="1592" spans="1:4" ht="15" thickBot="1">
      <c r="A1592" s="97">
        <v>41444</v>
      </c>
      <c r="B1592" s="98">
        <v>1.0663</v>
      </c>
      <c r="C1592" s="98">
        <v>2.0192999999999999</v>
      </c>
      <c r="D1592" s="3">
        <f>IF(C1592&lt;MAX($C$3:C1592),C1592/MAX($C$3:C1592)-1,0)</f>
        <v>-0.14811846101923731</v>
      </c>
    </row>
    <row r="1593" spans="1:4" ht="15" thickBot="1">
      <c r="A1593" s="97">
        <v>41445</v>
      </c>
      <c r="B1593" s="98">
        <v>1.0364</v>
      </c>
      <c r="C1593" s="98">
        <v>1.9894000000000001</v>
      </c>
      <c r="D1593" s="3">
        <f>IF(C1593&lt;MAX($C$3:C1593),C1593/MAX($C$3:C1593)-1,0)</f>
        <v>-0.16073236584542694</v>
      </c>
    </row>
    <row r="1594" spans="1:4" ht="15" thickBot="1">
      <c r="A1594" s="101">
        <v>41446</v>
      </c>
      <c r="B1594" s="98">
        <v>1.0387</v>
      </c>
      <c r="C1594" s="98">
        <v>1.9917</v>
      </c>
      <c r="D1594" s="3">
        <f>IF(C1594&lt;MAX($C$3:C1594),C1594/MAX($C$3:C1594)-1,0)</f>
        <v>-0.15976206547418159</v>
      </c>
    </row>
    <row r="1595" spans="1:4" ht="15" thickBot="1">
      <c r="A1595" s="97">
        <v>41449</v>
      </c>
      <c r="B1595" s="98">
        <v>0.99260000000000004</v>
      </c>
      <c r="C1595" s="98">
        <v>1.9456</v>
      </c>
      <c r="D1595" s="3">
        <f>IF(C1595&lt;MAX($C$3:C1595),C1595/MAX($C$3:C1595)-1,0)</f>
        <v>-0.17921025987175165</v>
      </c>
    </row>
    <row r="1596" spans="1:4" ht="15" thickBot="1">
      <c r="A1596" s="97">
        <v>41450</v>
      </c>
      <c r="B1596" s="98">
        <v>0.99560000000000004</v>
      </c>
      <c r="C1596" s="98">
        <v>1.9486000000000001</v>
      </c>
      <c r="D1596" s="3">
        <f>IF(C1596&lt;MAX($C$3:C1596),C1596/MAX($C$3:C1596)-1,0)</f>
        <v>-0.17794465069186638</v>
      </c>
    </row>
    <row r="1597" spans="1:4" ht="15" thickBot="1">
      <c r="A1597" s="97">
        <v>41451</v>
      </c>
      <c r="B1597" s="98">
        <v>1.014</v>
      </c>
      <c r="C1597" s="98">
        <v>1.9670000000000001</v>
      </c>
      <c r="D1597" s="3">
        <f>IF(C1597&lt;MAX($C$3:C1597),C1597/MAX($C$3:C1597)-1,0)</f>
        <v>-0.17018224772190349</v>
      </c>
    </row>
    <row r="1598" spans="1:4" ht="15" thickBot="1">
      <c r="A1598" s="97">
        <v>41452</v>
      </c>
      <c r="B1598" s="98">
        <v>1.0037</v>
      </c>
      <c r="C1598" s="98">
        <v>1.9567000000000001</v>
      </c>
      <c r="D1598" s="3">
        <f>IF(C1598&lt;MAX($C$3:C1598),C1598/MAX($C$3:C1598)-1,0)</f>
        <v>-0.17452750590617616</v>
      </c>
    </row>
    <row r="1599" spans="1:4" ht="15" thickBot="1">
      <c r="A1599" s="97">
        <v>41453</v>
      </c>
      <c r="B1599" s="98">
        <v>1.0067999999999999</v>
      </c>
      <c r="C1599" s="98">
        <v>1.9598</v>
      </c>
      <c r="D1599" s="3">
        <f>IF(C1599&lt;MAX($C$3:C1599),C1599/MAX($C$3:C1599)-1,0)</f>
        <v>-0.1732197097536281</v>
      </c>
    </row>
    <row r="1600" spans="1:4" ht="15" thickBot="1">
      <c r="A1600" s="97">
        <v>41455</v>
      </c>
      <c r="B1600" s="98">
        <v>1.0067999999999999</v>
      </c>
      <c r="C1600" s="98">
        <v>1.9598</v>
      </c>
      <c r="D1600" s="3">
        <f>IF(C1600&lt;MAX($C$3:C1600),C1600/MAX($C$3:C1600)-1,0)</f>
        <v>-0.1732197097536281</v>
      </c>
    </row>
    <row r="1601" spans="1:4" ht="15" thickBot="1">
      <c r="A1601" s="97">
        <v>41456</v>
      </c>
      <c r="B1601" s="98">
        <v>1.0194000000000001</v>
      </c>
      <c r="C1601" s="98">
        <v>1.9723999999999999</v>
      </c>
      <c r="D1601" s="3">
        <f>IF(C1601&lt;MAX($C$3:C1601),C1601/MAX($C$3:C1601)-1,0)</f>
        <v>-0.16790415119811009</v>
      </c>
    </row>
    <row r="1602" spans="1:4" ht="15" thickBot="1">
      <c r="A1602" s="97">
        <v>41457</v>
      </c>
      <c r="B1602" s="98">
        <v>1.0334000000000001</v>
      </c>
      <c r="C1602" s="98">
        <v>1.9863999999999999</v>
      </c>
      <c r="D1602" s="3">
        <f>IF(C1602&lt;MAX($C$3:C1602),C1602/MAX($C$3:C1602)-1,0)</f>
        <v>-0.16199797502531221</v>
      </c>
    </row>
    <row r="1603" spans="1:4" ht="15" thickBot="1">
      <c r="A1603" s="97">
        <v>41458</v>
      </c>
      <c r="B1603" s="98">
        <v>1.0342</v>
      </c>
      <c r="C1603" s="98">
        <v>1.9872000000000001</v>
      </c>
      <c r="D1603" s="3">
        <f>IF(C1603&lt;MAX($C$3:C1603),C1603/MAX($C$3:C1603)-1,0)</f>
        <v>-0.16166047924400939</v>
      </c>
    </row>
    <row r="1604" spans="1:4" ht="15" thickBot="1">
      <c r="A1604" s="97">
        <v>41459</v>
      </c>
      <c r="B1604" s="98">
        <v>1.0371999999999999</v>
      </c>
      <c r="C1604" s="98">
        <v>1.9902</v>
      </c>
      <c r="D1604" s="3">
        <f>IF(C1604&lt;MAX($C$3:C1604),C1604/MAX($C$3:C1604)-1,0)</f>
        <v>-0.16039487006412423</v>
      </c>
    </row>
    <row r="1605" spans="1:4" ht="15" thickBot="1">
      <c r="A1605" s="97">
        <v>41460</v>
      </c>
      <c r="B1605" s="98">
        <v>1.0325</v>
      </c>
      <c r="C1605" s="98">
        <v>1.9855</v>
      </c>
      <c r="D1605" s="3">
        <f>IF(C1605&lt;MAX($C$3:C1605),C1605/MAX($C$3:C1605)-1,0)</f>
        <v>-0.16237765777927782</v>
      </c>
    </row>
    <row r="1606" spans="1:4" ht="15" thickBot="1">
      <c r="A1606" s="97">
        <v>41463</v>
      </c>
      <c r="B1606" s="98">
        <v>1.0103</v>
      </c>
      <c r="C1606" s="98">
        <v>1.9633</v>
      </c>
      <c r="D1606" s="3">
        <f>IF(C1606&lt;MAX($C$3:C1606),C1606/MAX($C$3:C1606)-1,0)</f>
        <v>-0.17174316571042858</v>
      </c>
    </row>
    <row r="1607" spans="1:4" ht="15" thickBot="1">
      <c r="A1607" s="97">
        <v>41464</v>
      </c>
      <c r="B1607" s="98">
        <v>1.0065999999999999</v>
      </c>
      <c r="C1607" s="98">
        <v>1.9596</v>
      </c>
      <c r="D1607" s="3">
        <f>IF(C1607&lt;MAX($C$3:C1607),C1607/MAX($C$3:C1607)-1,0)</f>
        <v>-0.17330408369895378</v>
      </c>
    </row>
    <row r="1608" spans="1:4" ht="15" thickBot="1">
      <c r="A1608" s="97">
        <v>41465</v>
      </c>
      <c r="B1608" s="98">
        <v>1.024</v>
      </c>
      <c r="C1608" s="98">
        <v>1.9770000000000001</v>
      </c>
      <c r="D1608" s="3">
        <f>IF(C1608&lt;MAX($C$3:C1608),C1608/MAX($C$3:C1608)-1,0)</f>
        <v>-0.16596355045561928</v>
      </c>
    </row>
    <row r="1609" spans="1:4" ht="15" thickBot="1">
      <c r="A1609" s="97">
        <v>41466</v>
      </c>
      <c r="B1609" s="98">
        <v>1.0410999999999999</v>
      </c>
      <c r="C1609" s="98">
        <v>1.9941</v>
      </c>
      <c r="D1609" s="3">
        <f>IF(C1609&lt;MAX($C$3:C1609),C1609/MAX($C$3:C1609)-1,0)</f>
        <v>-0.15874957813027335</v>
      </c>
    </row>
    <row r="1610" spans="1:4" ht="15" thickBot="1">
      <c r="A1610" s="97">
        <v>41467</v>
      </c>
      <c r="B1610" s="98">
        <v>1.0347999999999999</v>
      </c>
      <c r="C1610" s="98">
        <v>1.9878</v>
      </c>
      <c r="D1610" s="3">
        <f>IF(C1610&lt;MAX($C$3:C1610),C1610/MAX($C$3:C1610)-1,0)</f>
        <v>-0.16140735740803247</v>
      </c>
    </row>
    <row r="1611" spans="1:4" ht="15" thickBot="1">
      <c r="A1611" s="97">
        <v>41470</v>
      </c>
      <c r="B1611" s="98">
        <v>1.0533999999999999</v>
      </c>
      <c r="C1611" s="98">
        <v>2.0064000000000002</v>
      </c>
      <c r="D1611" s="3">
        <f>IF(C1611&lt;MAX($C$3:C1611),C1611/MAX($C$3:C1611)-1,0)</f>
        <v>-0.15356058049274379</v>
      </c>
    </row>
    <row r="1612" spans="1:4" ht="15" thickBot="1">
      <c r="A1612" s="97">
        <v>41471</v>
      </c>
      <c r="B1612" s="98">
        <v>1.0631999999999999</v>
      </c>
      <c r="C1612" s="98">
        <v>2.0162</v>
      </c>
      <c r="D1612" s="3">
        <f>IF(C1612&lt;MAX($C$3:C1612),C1612/MAX($C$3:C1612)-1,0)</f>
        <v>-0.14942625717178537</v>
      </c>
    </row>
    <row r="1613" spans="1:4" ht="15" thickBot="1">
      <c r="A1613" s="97">
        <v>41472</v>
      </c>
      <c r="B1613" s="98">
        <v>1.0488</v>
      </c>
      <c r="C1613" s="98">
        <v>2.0017999999999998</v>
      </c>
      <c r="D1613" s="3">
        <f>IF(C1613&lt;MAX($C$3:C1613),C1613/MAX($C$3:C1613)-1,0)</f>
        <v>-0.15550118123523471</v>
      </c>
    </row>
    <row r="1614" spans="1:4" ht="15" thickBot="1">
      <c r="A1614" s="101">
        <v>41473</v>
      </c>
      <c r="B1614" s="98">
        <v>1.042</v>
      </c>
      <c r="C1614" s="98">
        <v>1.9950000000000001</v>
      </c>
      <c r="D1614" s="3">
        <f>IF(C1614&lt;MAX($C$3:C1614),C1614/MAX($C$3:C1614)-1,0)</f>
        <v>-0.15836989537630775</v>
      </c>
    </row>
    <row r="1615" spans="1:4" ht="15" thickBot="1">
      <c r="A1615" s="97">
        <v>41474</v>
      </c>
      <c r="B1615" s="98">
        <v>1.0213000000000001</v>
      </c>
      <c r="C1615" s="98">
        <v>1.9742999999999999</v>
      </c>
      <c r="D1615" s="3">
        <f>IF(C1615&lt;MAX($C$3:C1615),C1615/MAX($C$3:C1615)-1,0)</f>
        <v>-0.16710259871751609</v>
      </c>
    </row>
    <row r="1616" spans="1:4" ht="15" thickBot="1">
      <c r="A1616" s="97">
        <v>41477</v>
      </c>
      <c r="B1616" s="98">
        <v>1.0281</v>
      </c>
      <c r="C1616" s="98">
        <v>1.9811000000000001</v>
      </c>
      <c r="D1616" s="3">
        <f>IF(C1616&lt;MAX($C$3:C1616),C1616/MAX($C$3:C1616)-1,0)</f>
        <v>-0.16423388457644283</v>
      </c>
    </row>
    <row r="1617" spans="1:4" ht="15" thickBot="1">
      <c r="A1617" s="97">
        <v>41478</v>
      </c>
      <c r="B1617" s="98">
        <v>1.0495000000000001</v>
      </c>
      <c r="C1617" s="98">
        <v>2.0024999999999999</v>
      </c>
      <c r="D1617" s="3">
        <f>IF(C1617&lt;MAX($C$3:C1617),C1617/MAX($C$3:C1617)-1,0)</f>
        <v>-0.15520587242659467</v>
      </c>
    </row>
    <row r="1618" spans="1:4" ht="15" thickBot="1">
      <c r="A1618" s="97">
        <v>41479</v>
      </c>
      <c r="B1618" s="98">
        <v>1.0561</v>
      </c>
      <c r="C1618" s="98">
        <v>2.0091000000000001</v>
      </c>
      <c r="D1618" s="3">
        <f>IF(C1618&lt;MAX($C$3:C1618),C1618/MAX($C$3:C1618)-1,0)</f>
        <v>-0.15242153223084709</v>
      </c>
    </row>
    <row r="1619" spans="1:4" ht="15" thickBot="1">
      <c r="A1619" s="97">
        <v>41480</v>
      </c>
      <c r="B1619" s="98">
        <v>1.0427999999999999</v>
      </c>
      <c r="C1619" s="98">
        <v>1.9958</v>
      </c>
      <c r="D1619" s="3">
        <f>IF(C1619&lt;MAX($C$3:C1619),C1619/MAX($C$3:C1619)-1,0)</f>
        <v>-0.15803239959500504</v>
      </c>
    </row>
    <row r="1620" spans="1:4" ht="15" thickBot="1">
      <c r="A1620" s="97">
        <v>41481</v>
      </c>
      <c r="B1620" s="98">
        <v>1.0446</v>
      </c>
      <c r="C1620" s="98">
        <v>1.9976</v>
      </c>
      <c r="D1620" s="3">
        <f>IF(C1620&lt;MAX($C$3:C1620),C1620/MAX($C$3:C1620)-1,0)</f>
        <v>-0.15727303408707394</v>
      </c>
    </row>
    <row r="1621" spans="1:4" ht="15" thickBot="1">
      <c r="A1621" s="97">
        <v>41484</v>
      </c>
      <c r="B1621" s="98">
        <v>1.0278</v>
      </c>
      <c r="C1621" s="98">
        <v>1.9807999999999999</v>
      </c>
      <c r="D1621" s="3">
        <f>IF(C1621&lt;MAX($C$3:C1621),C1621/MAX($C$3:C1621)-1,0)</f>
        <v>-0.16436044549443141</v>
      </c>
    </row>
    <row r="1622" spans="1:4" ht="15" thickBot="1">
      <c r="A1622" s="97">
        <v>41485</v>
      </c>
      <c r="B1622" s="98">
        <v>1.0185999999999999</v>
      </c>
      <c r="C1622" s="98">
        <v>1.9716</v>
      </c>
      <c r="D1622" s="3">
        <f>IF(C1622&lt;MAX($C$3:C1622),C1622/MAX($C$3:C1622)-1,0)</f>
        <v>-0.1682416469794128</v>
      </c>
    </row>
    <row r="1623" spans="1:4" ht="15" thickBot="1">
      <c r="A1623" s="97">
        <v>41486</v>
      </c>
      <c r="B1623" s="98">
        <v>1.0241</v>
      </c>
      <c r="C1623" s="98">
        <v>1.9771000000000001</v>
      </c>
      <c r="D1623" s="3">
        <f>IF(C1623&lt;MAX($C$3:C1623),C1623/MAX($C$3:C1623)-1,0)</f>
        <v>-0.1659213634829565</v>
      </c>
    </row>
    <row r="1624" spans="1:4" ht="15" thickBot="1">
      <c r="A1624" s="97">
        <v>41487</v>
      </c>
      <c r="B1624" s="98">
        <v>1.0490999999999999</v>
      </c>
      <c r="C1624" s="98">
        <v>2.0021</v>
      </c>
      <c r="D1624" s="3">
        <f>IF(C1624&lt;MAX($C$3:C1624),C1624/MAX($C$3:C1624)-1,0)</f>
        <v>-0.15537462031724603</v>
      </c>
    </row>
    <row r="1625" spans="1:4" ht="15" thickBot="1">
      <c r="A1625" s="97">
        <v>41488</v>
      </c>
      <c r="B1625" s="98">
        <v>1.0539000000000001</v>
      </c>
      <c r="C1625" s="98">
        <v>2.0068999999999999</v>
      </c>
      <c r="D1625" s="3">
        <f>IF(C1625&lt;MAX($C$3:C1625),C1625/MAX($C$3:C1625)-1,0)</f>
        <v>-0.15334964562942965</v>
      </c>
    </row>
    <row r="1626" spans="1:4" ht="15" thickBot="1">
      <c r="A1626" s="97">
        <v>41491</v>
      </c>
      <c r="B1626" s="98">
        <v>1.0706</v>
      </c>
      <c r="C1626" s="98">
        <v>2.0236000000000001</v>
      </c>
      <c r="D1626" s="3">
        <f>IF(C1626&lt;MAX($C$3:C1626),C1626/MAX($C$3:C1626)-1,0)</f>
        <v>-0.14630442119473508</v>
      </c>
    </row>
    <row r="1627" spans="1:4" ht="15" thickBot="1">
      <c r="A1627" s="97">
        <v>41492</v>
      </c>
      <c r="B1627" s="98">
        <v>1.0849</v>
      </c>
      <c r="C1627" s="98">
        <v>2.0379</v>
      </c>
      <c r="D1627" s="3">
        <f>IF(C1627&lt;MAX($C$3:C1627),C1627/MAX($C$3:C1627)-1,0)</f>
        <v>-0.14027168410394875</v>
      </c>
    </row>
    <row r="1628" spans="1:4" ht="15" thickBot="1">
      <c r="A1628" s="97">
        <v>41493</v>
      </c>
      <c r="B1628" s="98">
        <v>1.0757000000000001</v>
      </c>
      <c r="C1628" s="98">
        <v>2.0287000000000002</v>
      </c>
      <c r="D1628" s="3">
        <f>IF(C1628&lt;MAX($C$3:C1628),C1628/MAX($C$3:C1628)-1,0)</f>
        <v>-0.14415288558893014</v>
      </c>
    </row>
    <row r="1629" spans="1:4" ht="15" thickBot="1">
      <c r="A1629" s="97">
        <v>41494</v>
      </c>
      <c r="B1629" s="98">
        <v>1.0768</v>
      </c>
      <c r="C1629" s="98">
        <v>2.0297999999999998</v>
      </c>
      <c r="D1629" s="3">
        <f>IF(C1629&lt;MAX($C$3:C1629),C1629/MAX($C$3:C1629)-1,0)</f>
        <v>-0.14368882888963896</v>
      </c>
    </row>
    <row r="1630" spans="1:4" ht="15" thickBot="1">
      <c r="A1630" s="97">
        <v>41495</v>
      </c>
      <c r="B1630" s="98">
        <v>1.0782</v>
      </c>
      <c r="C1630" s="98">
        <v>2.0312000000000001</v>
      </c>
      <c r="D1630" s="3">
        <f>IF(C1630&lt;MAX($C$3:C1630),C1630/MAX($C$3:C1630)-1,0)</f>
        <v>-0.14309821127235911</v>
      </c>
    </row>
    <row r="1631" spans="1:4" ht="15" thickBot="1">
      <c r="A1631" s="97">
        <v>41498</v>
      </c>
      <c r="B1631" s="98">
        <v>1.0849</v>
      </c>
      <c r="C1631" s="98">
        <v>2.0379</v>
      </c>
      <c r="D1631" s="3">
        <f>IF(C1631&lt;MAX($C$3:C1631),C1631/MAX($C$3:C1631)-1,0)</f>
        <v>-0.14027168410394875</v>
      </c>
    </row>
    <row r="1632" spans="1:4" ht="15" thickBot="1">
      <c r="A1632" s="97">
        <v>41499</v>
      </c>
      <c r="B1632" s="98">
        <v>1.0846</v>
      </c>
      <c r="C1632" s="98">
        <v>2.0375999999999999</v>
      </c>
      <c r="D1632" s="3">
        <f>IF(C1632&lt;MAX($C$3:C1632),C1632/MAX($C$3:C1632)-1,0)</f>
        <v>-0.14039824502193732</v>
      </c>
    </row>
    <row r="1633" spans="1:4" ht="15" thickBot="1">
      <c r="A1633" s="97">
        <v>41500</v>
      </c>
      <c r="B1633" s="98">
        <v>1.0849</v>
      </c>
      <c r="C1633" s="98">
        <v>2.0379</v>
      </c>
      <c r="D1633" s="3">
        <f>IF(C1633&lt;MAX($C$3:C1633),C1633/MAX($C$3:C1633)-1,0)</f>
        <v>-0.14027168410394875</v>
      </c>
    </row>
    <row r="1634" spans="1:4" ht="15" thickBot="1">
      <c r="A1634" s="101">
        <v>41501</v>
      </c>
      <c r="B1634" s="98">
        <v>1.0644</v>
      </c>
      <c r="C1634" s="98">
        <v>2.0173999999999999</v>
      </c>
      <c r="D1634" s="3">
        <f>IF(C1634&lt;MAX($C$3:C1634),C1634/MAX($C$3:C1634)-1,0)</f>
        <v>-0.14892001349983131</v>
      </c>
    </row>
    <row r="1635" spans="1:4" ht="15" thickBot="1">
      <c r="A1635" s="97">
        <v>41502</v>
      </c>
      <c r="B1635" s="98">
        <v>1.0455000000000001</v>
      </c>
      <c r="C1635" s="98">
        <v>1.9984999999999999</v>
      </c>
      <c r="D1635" s="3">
        <f>IF(C1635&lt;MAX($C$3:C1635),C1635/MAX($C$3:C1635)-1,0)</f>
        <v>-0.15689335133310833</v>
      </c>
    </row>
    <row r="1636" spans="1:4" ht="15" thickBot="1">
      <c r="A1636" s="97">
        <v>41505</v>
      </c>
      <c r="B1636" s="98">
        <v>1.0620000000000001</v>
      </c>
      <c r="C1636" s="98">
        <v>2.0150000000000001</v>
      </c>
      <c r="D1636" s="3">
        <f>IF(C1636&lt;MAX($C$3:C1636),C1636/MAX($C$3:C1636)-1,0)</f>
        <v>-0.14993250084373944</v>
      </c>
    </row>
    <row r="1637" spans="1:4" ht="15" thickBot="1">
      <c r="A1637" s="97">
        <v>41506</v>
      </c>
      <c r="B1637" s="98">
        <v>1.056</v>
      </c>
      <c r="C1637" s="98">
        <v>2.0089999999999999</v>
      </c>
      <c r="D1637" s="3">
        <f>IF(C1637&lt;MAX($C$3:C1637),C1637/MAX($C$3:C1637)-1,0)</f>
        <v>-0.15246371920350998</v>
      </c>
    </row>
    <row r="1638" spans="1:4" ht="15" thickBot="1">
      <c r="A1638" s="97">
        <v>41507</v>
      </c>
      <c r="B1638" s="98">
        <v>1.056</v>
      </c>
      <c r="C1638" s="98">
        <v>2.0089999999999999</v>
      </c>
      <c r="D1638" s="3">
        <f>IF(C1638&lt;MAX($C$3:C1638),C1638/MAX($C$3:C1638)-1,0)</f>
        <v>-0.15246371920350998</v>
      </c>
    </row>
    <row r="1639" spans="1:4" ht="15" thickBot="1">
      <c r="A1639" s="97">
        <v>41508</v>
      </c>
      <c r="B1639" s="98">
        <v>1.0577000000000001</v>
      </c>
      <c r="C1639" s="98">
        <v>2.0106999999999999</v>
      </c>
      <c r="D1639" s="3">
        <f>IF(C1639&lt;MAX($C$3:C1639),C1639/MAX($C$3:C1639)-1,0)</f>
        <v>-0.15174654066824167</v>
      </c>
    </row>
    <row r="1640" spans="1:4" ht="15" thickBot="1">
      <c r="A1640" s="97">
        <v>41509</v>
      </c>
      <c r="B1640" s="98">
        <v>1.0519000000000001</v>
      </c>
      <c r="C1640" s="98">
        <v>2.0049000000000001</v>
      </c>
      <c r="D1640" s="3">
        <f>IF(C1640&lt;MAX($C$3:C1640),C1640/MAX($C$3:C1640)-1,0)</f>
        <v>-0.15419338508268643</v>
      </c>
    </row>
    <row r="1641" spans="1:4" ht="15" thickBot="1">
      <c r="A1641" s="97">
        <v>41512</v>
      </c>
      <c r="B1641" s="98">
        <v>1.0684</v>
      </c>
      <c r="C1641" s="98">
        <v>2.0213999999999999</v>
      </c>
      <c r="D1641" s="3">
        <f>IF(C1641&lt;MAX($C$3:C1641),C1641/MAX($C$3:C1641)-1,0)</f>
        <v>-0.14723253459331764</v>
      </c>
    </row>
    <row r="1642" spans="1:4" ht="15" thickBot="1">
      <c r="A1642" s="97">
        <v>41513</v>
      </c>
      <c r="B1642" s="98">
        <v>1.0701000000000001</v>
      </c>
      <c r="C1642" s="98">
        <v>2.0230999999999999</v>
      </c>
      <c r="D1642" s="3">
        <f>IF(C1642&lt;MAX($C$3:C1642),C1642/MAX($C$3:C1642)-1,0)</f>
        <v>-0.14651535605804933</v>
      </c>
    </row>
    <row r="1643" spans="1:4" ht="15" thickBot="1">
      <c r="A1643" s="97">
        <v>41514</v>
      </c>
      <c r="B1643" s="98">
        <v>1.0533999999999999</v>
      </c>
      <c r="C1643" s="98">
        <v>2.0064000000000002</v>
      </c>
      <c r="D1643" s="3">
        <f>IF(C1643&lt;MAX($C$3:C1643),C1643/MAX($C$3:C1643)-1,0)</f>
        <v>-0.15356058049274379</v>
      </c>
    </row>
    <row r="1644" spans="1:4" ht="15" thickBot="1">
      <c r="A1644" s="97">
        <v>41515</v>
      </c>
      <c r="B1644" s="98">
        <v>1.0505</v>
      </c>
      <c r="C1644" s="98">
        <v>2.0034999999999998</v>
      </c>
      <c r="D1644" s="3">
        <f>IF(C1644&lt;MAX($C$3:C1644),C1644/MAX($C$3:C1644)-1,0)</f>
        <v>-0.15478400269996639</v>
      </c>
    </row>
    <row r="1645" spans="1:4" ht="15" thickBot="1">
      <c r="A1645" s="97">
        <v>41516</v>
      </c>
      <c r="B1645" s="98">
        <v>1.0353000000000001</v>
      </c>
      <c r="C1645" s="98">
        <v>1.9883</v>
      </c>
      <c r="D1645" s="3">
        <f>IF(C1645&lt;MAX($C$3:C1645),C1645/MAX($C$3:C1645)-1,0)</f>
        <v>-0.16119642254471822</v>
      </c>
    </row>
    <row r="1646" spans="1:4" ht="15" thickBot="1">
      <c r="A1646" s="97">
        <v>41519</v>
      </c>
      <c r="B1646" s="98">
        <v>1.0491999999999999</v>
      </c>
      <c r="C1646" s="98">
        <v>2.0022000000000002</v>
      </c>
      <c r="D1646" s="3">
        <f>IF(C1646&lt;MAX($C$3:C1646),C1646/MAX($C$3:C1646)-1,0)</f>
        <v>-0.15533243334458313</v>
      </c>
    </row>
    <row r="1647" spans="1:4" ht="15" thickBot="1">
      <c r="A1647" s="97">
        <v>41520</v>
      </c>
      <c r="B1647" s="98">
        <v>1.0669999999999999</v>
      </c>
      <c r="C1647" s="98">
        <v>2.02</v>
      </c>
      <c r="D1647" s="3">
        <f>IF(C1647&lt;MAX($C$3:C1647),C1647/MAX($C$3:C1647)-1,0)</f>
        <v>-0.14782315221059739</v>
      </c>
    </row>
    <row r="1648" spans="1:4" ht="15" thickBot="1">
      <c r="A1648" s="97">
        <v>41521</v>
      </c>
      <c r="B1648" s="98">
        <v>1.0608</v>
      </c>
      <c r="C1648" s="98">
        <v>2.0137999999999998</v>
      </c>
      <c r="D1648" s="3">
        <f>IF(C1648&lt;MAX($C$3:C1648),C1648/MAX($C$3:C1648)-1,0)</f>
        <v>-0.15043874451569361</v>
      </c>
    </row>
    <row r="1649" spans="1:4" ht="15" thickBot="1">
      <c r="A1649" s="97">
        <v>41522</v>
      </c>
      <c r="B1649" s="98">
        <v>1.06</v>
      </c>
      <c r="C1649" s="98">
        <v>2.0129999999999999</v>
      </c>
      <c r="D1649" s="3">
        <f>IF(C1649&lt;MAX($C$3:C1649),C1649/MAX($C$3:C1649)-1,0)</f>
        <v>-0.15077624029699632</v>
      </c>
    </row>
    <row r="1650" spans="1:4" ht="15" thickBot="1">
      <c r="A1650" s="97">
        <v>41523</v>
      </c>
      <c r="B1650" s="98">
        <v>1.0595000000000001</v>
      </c>
      <c r="C1650" s="98">
        <v>2.0125000000000002</v>
      </c>
      <c r="D1650" s="3">
        <f>IF(C1650&lt;MAX($C$3:C1650),C1650/MAX($C$3:C1650)-1,0)</f>
        <v>-0.15098717516031046</v>
      </c>
    </row>
    <row r="1651" spans="1:4" ht="15" thickBot="1">
      <c r="A1651" s="97">
        <v>41526</v>
      </c>
      <c r="B1651" s="98">
        <v>1.0637000000000001</v>
      </c>
      <c r="C1651" s="98">
        <v>2.0167000000000002</v>
      </c>
      <c r="D1651" s="3">
        <f>IF(C1651&lt;MAX($C$3:C1651),C1651/MAX($C$3:C1651)-1,0)</f>
        <v>-0.14921532230847112</v>
      </c>
    </row>
    <row r="1652" spans="1:4" ht="15" thickBot="1">
      <c r="A1652" s="97">
        <v>41527</v>
      </c>
      <c r="B1652" s="98">
        <v>1.0659000000000001</v>
      </c>
      <c r="C1652" s="98">
        <v>2.0188999999999999</v>
      </c>
      <c r="D1652" s="3">
        <f>IF(C1652&lt;MAX($C$3:C1652),C1652/MAX($C$3:C1652)-1,0)</f>
        <v>-0.14828720890988867</v>
      </c>
    </row>
    <row r="1653" spans="1:4" ht="15" thickBot="1">
      <c r="A1653" s="97">
        <v>41528</v>
      </c>
      <c r="B1653" s="98">
        <v>1.0584</v>
      </c>
      <c r="C1653" s="98">
        <v>2.0114000000000001</v>
      </c>
      <c r="D1653" s="3">
        <f>IF(C1653&lt;MAX($C$3:C1653),C1653/MAX($C$3:C1653)-1,0)</f>
        <v>-0.15145123185960174</v>
      </c>
    </row>
    <row r="1654" spans="1:4" ht="15" thickBot="1">
      <c r="A1654" s="101">
        <v>41529</v>
      </c>
      <c r="B1654" s="98">
        <v>1.0555000000000001</v>
      </c>
      <c r="C1654" s="98">
        <v>2.0085000000000002</v>
      </c>
      <c r="D1654" s="3">
        <f>IF(C1654&lt;MAX($C$3:C1654),C1654/MAX($C$3:C1654)-1,0)</f>
        <v>-0.15267465406682412</v>
      </c>
    </row>
    <row r="1655" spans="1:4" ht="15" thickBot="1">
      <c r="A1655" s="97">
        <v>41530</v>
      </c>
      <c r="B1655" s="98">
        <v>1.0668</v>
      </c>
      <c r="C1655" s="98">
        <v>2.0198</v>
      </c>
      <c r="D1655" s="3">
        <f>IF(C1655&lt;MAX($C$3:C1655),C1655/MAX($C$3:C1655)-1,0)</f>
        <v>-0.14790752615592306</v>
      </c>
    </row>
    <row r="1656" spans="1:4" ht="15" thickBot="1">
      <c r="A1656" s="97">
        <v>41533</v>
      </c>
      <c r="B1656" s="98">
        <v>1.0734999999999999</v>
      </c>
      <c r="C1656" s="98">
        <v>2.0265</v>
      </c>
      <c r="D1656" s="3">
        <f>IF(C1656&lt;MAX($C$3:C1656),C1656/MAX($C$3:C1656)-1,0)</f>
        <v>-0.1450809989875127</v>
      </c>
    </row>
    <row r="1657" spans="1:4" ht="15" thickBot="1">
      <c r="A1657" s="97">
        <v>41534</v>
      </c>
      <c r="B1657" s="98">
        <v>1.0605</v>
      </c>
      <c r="C1657" s="98">
        <v>2.0135000000000001</v>
      </c>
      <c r="D1657" s="3">
        <f>IF(C1657&lt;MAX($C$3:C1657),C1657/MAX($C$3:C1657)-1,0)</f>
        <v>-0.15056530543368207</v>
      </c>
    </row>
    <row r="1658" spans="1:4" ht="15" thickBot="1">
      <c r="A1658" s="97">
        <v>41535</v>
      </c>
      <c r="B1658" s="98">
        <v>1.0669</v>
      </c>
      <c r="C1658" s="98">
        <v>2.0198999999999998</v>
      </c>
      <c r="D1658" s="3">
        <f>IF(C1658&lt;MAX($C$3:C1658),C1658/MAX($C$3:C1658)-1,0)</f>
        <v>-0.14786533918326028</v>
      </c>
    </row>
    <row r="1659" spans="1:4" ht="15" thickBot="1">
      <c r="A1659" s="97">
        <v>41540</v>
      </c>
      <c r="B1659" s="98">
        <v>1.0888</v>
      </c>
      <c r="C1659" s="98">
        <v>2.0417999999999998</v>
      </c>
      <c r="D1659" s="3">
        <f>IF(C1659&lt;MAX($C$3:C1659),C1659/MAX($C$3:C1659)-1,0)</f>
        <v>-0.13862639217009798</v>
      </c>
    </row>
    <row r="1660" spans="1:4" ht="15" thickBot="1">
      <c r="A1660" s="97">
        <v>41541</v>
      </c>
      <c r="B1660" s="98">
        <v>1.0925</v>
      </c>
      <c r="C1660" s="98">
        <v>2.0455000000000001</v>
      </c>
      <c r="D1660" s="3">
        <f>IF(C1660&lt;MAX($C$3:C1660),C1660/MAX($C$3:C1660)-1,0)</f>
        <v>-0.13706547418157267</v>
      </c>
    </row>
    <row r="1661" spans="1:4" ht="15" thickBot="1">
      <c r="A1661" s="97">
        <v>41542</v>
      </c>
      <c r="B1661" s="98">
        <v>1.081</v>
      </c>
      <c r="C1661" s="98">
        <v>2.0339999999999998</v>
      </c>
      <c r="D1661" s="3">
        <f>IF(C1661&lt;MAX($C$3:C1661),C1661/MAX($C$3:C1661)-1,0)</f>
        <v>-0.14191697603779962</v>
      </c>
    </row>
    <row r="1662" spans="1:4" ht="15" thickBot="1">
      <c r="A1662" s="97">
        <v>41543</v>
      </c>
      <c r="B1662" s="98">
        <v>1.0668</v>
      </c>
      <c r="C1662" s="98">
        <v>2.0198</v>
      </c>
      <c r="D1662" s="3">
        <f>IF(C1662&lt;MAX($C$3:C1662),C1662/MAX($C$3:C1662)-1,0)</f>
        <v>-0.14790752615592306</v>
      </c>
    </row>
    <row r="1663" spans="1:4" ht="15" thickBot="1">
      <c r="A1663" s="97">
        <v>41544</v>
      </c>
      <c r="B1663" s="98">
        <v>1.0721000000000001</v>
      </c>
      <c r="C1663" s="98">
        <v>2.0251000000000001</v>
      </c>
      <c r="D1663" s="3">
        <f>IF(C1663&lt;MAX($C$3:C1663),C1663/MAX($C$3:C1663)-1,0)</f>
        <v>-0.14567161660479244</v>
      </c>
    </row>
    <row r="1664" spans="1:4" ht="15" thickBot="1">
      <c r="A1664" s="97">
        <v>41547</v>
      </c>
      <c r="B1664" s="98">
        <v>1.0809</v>
      </c>
      <c r="C1664" s="98">
        <v>2.0339</v>
      </c>
      <c r="D1664" s="3">
        <f>IF(C1664&lt;MAX($C$3:C1664),C1664/MAX($C$3:C1664)-1,0)</f>
        <v>-0.14195916301046241</v>
      </c>
    </row>
    <row r="1665" spans="1:4" ht="15" thickBot="1">
      <c r="A1665" s="97">
        <v>41555</v>
      </c>
      <c r="B1665" s="98">
        <v>1.0915999999999999</v>
      </c>
      <c r="C1665" s="98">
        <v>2.0446</v>
      </c>
      <c r="D1665" s="3">
        <f>IF(C1665&lt;MAX($C$3:C1665),C1665/MAX($C$3:C1665)-1,0)</f>
        <v>-0.13744515693553838</v>
      </c>
    </row>
    <row r="1666" spans="1:4" ht="15" thickBot="1">
      <c r="A1666" s="97">
        <v>41556</v>
      </c>
      <c r="B1666" s="98">
        <v>1.0974999999999999</v>
      </c>
      <c r="C1666" s="98">
        <v>2.0505</v>
      </c>
      <c r="D1666" s="3">
        <f>IF(C1666&lt;MAX($C$3:C1666),C1666/MAX($C$3:C1666)-1,0)</f>
        <v>-0.13495612554843062</v>
      </c>
    </row>
    <row r="1667" spans="1:4" ht="15" thickBot="1">
      <c r="A1667" s="97">
        <v>41557</v>
      </c>
      <c r="B1667" s="98">
        <v>1.1008</v>
      </c>
      <c r="C1667" s="98">
        <v>2.0537999999999998</v>
      </c>
      <c r="D1667" s="3">
        <f>IF(C1667&lt;MAX($C$3:C1667),C1667/MAX($C$3:C1667)-1,0)</f>
        <v>-0.13356395545055699</v>
      </c>
    </row>
    <row r="1668" spans="1:4" ht="15" thickBot="1">
      <c r="A1668" s="97">
        <v>41558</v>
      </c>
      <c r="B1668" s="98">
        <v>1.1113999999999999</v>
      </c>
      <c r="C1668" s="98">
        <v>2.0644</v>
      </c>
      <c r="D1668" s="3">
        <f>IF(C1668&lt;MAX($C$3:C1668),C1668/MAX($C$3:C1668)-1,0)</f>
        <v>-0.12909213634829564</v>
      </c>
    </row>
    <row r="1669" spans="1:4" ht="15" thickBot="1">
      <c r="A1669" s="97">
        <v>41561</v>
      </c>
      <c r="B1669" s="98">
        <v>1.1148</v>
      </c>
      <c r="C1669" s="98">
        <v>2.0678000000000001</v>
      </c>
      <c r="D1669" s="3">
        <f>IF(C1669&lt;MAX($C$3:C1669),C1669/MAX($C$3:C1669)-1,0)</f>
        <v>-0.12765777927775901</v>
      </c>
    </row>
    <row r="1670" spans="1:4" ht="15" thickBot="1">
      <c r="A1670" s="97">
        <v>41562</v>
      </c>
      <c r="B1670" s="98">
        <v>1.1048</v>
      </c>
      <c r="C1670" s="98">
        <v>2.0577999999999999</v>
      </c>
      <c r="D1670" s="3">
        <f>IF(C1670&lt;MAX($C$3:C1670),C1670/MAX($C$3:C1670)-1,0)</f>
        <v>-0.13187647654404333</v>
      </c>
    </row>
    <row r="1671" spans="1:4" ht="15" thickBot="1">
      <c r="A1671" s="97">
        <v>41563</v>
      </c>
      <c r="B1671" s="98">
        <v>1.0822000000000001</v>
      </c>
      <c r="C1671" s="98">
        <v>2.0352000000000001</v>
      </c>
      <c r="D1671" s="3">
        <f>IF(C1671&lt;MAX($C$3:C1671),C1671/MAX($C$3:C1671)-1,0)</f>
        <v>-0.14141073236584545</v>
      </c>
    </row>
    <row r="1672" spans="1:4" ht="15" thickBot="1">
      <c r="A1672" s="97">
        <v>41564</v>
      </c>
      <c r="B1672" s="98">
        <v>1.0828</v>
      </c>
      <c r="C1672" s="98">
        <v>2.0358000000000001</v>
      </c>
      <c r="D1672" s="3">
        <f>IF(C1672&lt;MAX($C$3:C1672),C1672/MAX($C$3:C1672)-1,0)</f>
        <v>-0.14115761052986842</v>
      </c>
    </row>
    <row r="1673" spans="1:4" ht="15" thickBot="1">
      <c r="A1673" s="97">
        <v>41565</v>
      </c>
      <c r="B1673" s="98">
        <v>1.0859000000000001</v>
      </c>
      <c r="C1673" s="98">
        <v>2.0388999999999999</v>
      </c>
      <c r="D1673" s="3">
        <f>IF(C1673&lt;MAX($C$3:C1673),C1673/MAX($C$3:C1673)-1,0)</f>
        <v>-0.13984981437732036</v>
      </c>
    </row>
    <row r="1674" spans="1:4" ht="15" thickBot="1">
      <c r="A1674" s="101">
        <v>41568</v>
      </c>
      <c r="B1674" s="98">
        <v>1.113</v>
      </c>
      <c r="C1674" s="98">
        <v>2.0659999999999998</v>
      </c>
      <c r="D1674" s="3">
        <f>IF(C1674&lt;MAX($C$3:C1674),C1674/MAX($C$3:C1674)-1,0)</f>
        <v>-0.12841714478569022</v>
      </c>
    </row>
    <row r="1675" spans="1:4" ht="15" thickBot="1">
      <c r="A1675" s="97">
        <v>41569</v>
      </c>
      <c r="B1675" s="98">
        <v>1.1096999999999999</v>
      </c>
      <c r="C1675" s="98">
        <v>2.0627</v>
      </c>
      <c r="D1675" s="3">
        <f>IF(C1675&lt;MAX($C$3:C1675),C1675/MAX($C$3:C1675)-1,0)</f>
        <v>-0.12980931488356395</v>
      </c>
    </row>
    <row r="1676" spans="1:4" ht="15" thickBot="1">
      <c r="A1676" s="97">
        <v>41570</v>
      </c>
      <c r="B1676" s="98">
        <v>1.0903</v>
      </c>
      <c r="C1676" s="98">
        <v>2.0432999999999999</v>
      </c>
      <c r="D1676" s="3">
        <f>IF(C1676&lt;MAX($C$3:C1676),C1676/MAX($C$3:C1676)-1,0)</f>
        <v>-0.13799358758015534</v>
      </c>
    </row>
    <row r="1677" spans="1:4" ht="15" thickBot="1">
      <c r="A1677" s="97">
        <v>41571</v>
      </c>
      <c r="B1677" s="98">
        <v>1.0891</v>
      </c>
      <c r="C1677" s="98">
        <v>2.0421</v>
      </c>
      <c r="D1677" s="3">
        <f>IF(C1677&lt;MAX($C$3:C1677),C1677/MAX($C$3:C1677)-1,0)</f>
        <v>-0.13849983125210941</v>
      </c>
    </row>
    <row r="1678" spans="1:4" ht="15" thickBot="1">
      <c r="A1678" s="97">
        <v>41572</v>
      </c>
      <c r="B1678" s="98">
        <v>1.0692999999999999</v>
      </c>
      <c r="C1678" s="98">
        <v>2.0223</v>
      </c>
      <c r="D1678" s="3">
        <f>IF(C1678&lt;MAX($C$3:C1678),C1678/MAX($C$3:C1678)-1,0)</f>
        <v>-0.14685285183935204</v>
      </c>
    </row>
    <row r="1679" spans="1:4" ht="15" thickBot="1">
      <c r="A1679" s="97">
        <v>41575</v>
      </c>
      <c r="B1679" s="98">
        <v>1.0717000000000001</v>
      </c>
      <c r="C1679" s="98">
        <v>2.0247000000000002</v>
      </c>
      <c r="D1679" s="3">
        <f>IF(C1679&lt;MAX($C$3:C1679),C1679/MAX($C$3:C1679)-1,0)</f>
        <v>-0.1458403644954438</v>
      </c>
    </row>
    <row r="1680" spans="1:4" ht="15" thickBot="1">
      <c r="A1680" s="97">
        <v>41576</v>
      </c>
      <c r="B1680" s="98">
        <v>1.0576000000000001</v>
      </c>
      <c r="C1680" s="98">
        <v>2.0106000000000002</v>
      </c>
      <c r="D1680" s="3">
        <f>IF(C1680&lt;MAX($C$3:C1680),C1680/MAX($C$3:C1680)-1,0)</f>
        <v>-0.15178872764090445</v>
      </c>
    </row>
    <row r="1681" spans="1:4" ht="15" thickBot="1">
      <c r="A1681" s="97">
        <v>41577</v>
      </c>
      <c r="B1681" s="98">
        <v>1.0723</v>
      </c>
      <c r="C1681" s="98">
        <v>2.0253000000000001</v>
      </c>
      <c r="D1681" s="3">
        <f>IF(C1681&lt;MAX($C$3:C1681),C1681/MAX($C$3:C1681)-1,0)</f>
        <v>-0.14558724265946676</v>
      </c>
    </row>
    <row r="1682" spans="1:4" ht="15" thickBot="1">
      <c r="A1682" s="97">
        <v>41578</v>
      </c>
      <c r="B1682" s="98">
        <v>1.0625</v>
      </c>
      <c r="C1682" s="98">
        <v>2.0154999999999998</v>
      </c>
      <c r="D1682" s="3">
        <f>IF(C1682&lt;MAX($C$3:C1682),C1682/MAX($C$3:C1682)-1,0)</f>
        <v>-0.1497215659804253</v>
      </c>
    </row>
    <row r="1683" spans="1:4" ht="15" thickBot="1">
      <c r="A1683" s="97">
        <v>41579</v>
      </c>
      <c r="B1683" s="98">
        <v>1.0629999999999999</v>
      </c>
      <c r="C1683" s="98">
        <v>2.016</v>
      </c>
      <c r="D1683" s="3">
        <f>IF(C1683&lt;MAX($C$3:C1683),C1683/MAX($C$3:C1683)-1,0)</f>
        <v>-0.14951063111711105</v>
      </c>
    </row>
    <row r="1684" spans="1:4" ht="15" thickBot="1">
      <c r="A1684" s="97">
        <v>41582</v>
      </c>
      <c r="B1684" s="98">
        <v>1.0602</v>
      </c>
      <c r="C1684" s="98">
        <v>2.0131999999999999</v>
      </c>
      <c r="D1684" s="3">
        <f>IF(C1684&lt;MAX($C$3:C1684),C1684/MAX($C$3:C1684)-1,0)</f>
        <v>-0.15069186635167064</v>
      </c>
    </row>
    <row r="1685" spans="1:4" ht="15" thickBot="1">
      <c r="A1685" s="97">
        <v>41583</v>
      </c>
      <c r="B1685" s="98">
        <v>1.0626</v>
      </c>
      <c r="C1685" s="98">
        <v>2.0156000000000001</v>
      </c>
      <c r="D1685" s="3">
        <f>IF(C1685&lt;MAX($C$3:C1685),C1685/MAX($C$3:C1685)-1,0)</f>
        <v>-0.1496793790077624</v>
      </c>
    </row>
    <row r="1686" spans="1:4" ht="15" thickBot="1">
      <c r="A1686" s="97">
        <v>41584</v>
      </c>
      <c r="B1686" s="98">
        <v>1.0580000000000001</v>
      </c>
      <c r="C1686" s="98">
        <v>2.0110000000000001</v>
      </c>
      <c r="D1686" s="3">
        <f>IF(C1686&lt;MAX($C$3:C1686),C1686/MAX($C$3:C1686)-1,0)</f>
        <v>-0.1516199797502531</v>
      </c>
    </row>
    <row r="1687" spans="1:4" ht="15" thickBot="1">
      <c r="A1687" s="97">
        <v>41585</v>
      </c>
      <c r="B1687" s="98">
        <v>1.0408999999999999</v>
      </c>
      <c r="C1687" s="98">
        <v>1.9939</v>
      </c>
      <c r="D1687" s="3">
        <f>IF(C1687&lt;MAX($C$3:C1687),C1687/MAX($C$3:C1687)-1,0)</f>
        <v>-0.15883395207559903</v>
      </c>
    </row>
    <row r="1688" spans="1:4" ht="15" thickBot="1">
      <c r="A1688" s="97">
        <v>41586</v>
      </c>
      <c r="B1688" s="98">
        <v>1.0290999999999999</v>
      </c>
      <c r="C1688" s="98">
        <v>1.9821</v>
      </c>
      <c r="D1688" s="3">
        <f>IF(C1688&lt;MAX($C$3:C1688),C1688/MAX($C$3:C1688)-1,0)</f>
        <v>-0.16381201484981445</v>
      </c>
    </row>
    <row r="1689" spans="1:4" ht="15" thickBot="1">
      <c r="A1689" s="97">
        <v>41589</v>
      </c>
      <c r="B1689" s="98">
        <v>1.0390999999999999</v>
      </c>
      <c r="C1689" s="98">
        <v>1.9921</v>
      </c>
      <c r="D1689" s="3">
        <f>IF(C1689&lt;MAX($C$3:C1689),C1689/MAX($C$3:C1689)-1,0)</f>
        <v>-0.15959331758353024</v>
      </c>
    </row>
    <row r="1690" spans="1:4" ht="15" thickBot="1">
      <c r="A1690" s="97">
        <v>41590</v>
      </c>
      <c r="B1690" s="98">
        <v>1.0434000000000001</v>
      </c>
      <c r="C1690" s="98">
        <v>1.9964</v>
      </c>
      <c r="D1690" s="3">
        <f>IF(C1690&lt;MAX($C$3:C1690),C1690/MAX($C$3:C1690)-1,0)</f>
        <v>-0.157779277759028</v>
      </c>
    </row>
    <row r="1691" spans="1:4" ht="15" thickBot="1">
      <c r="A1691" s="97">
        <v>41591</v>
      </c>
      <c r="B1691" s="98">
        <v>1.0301</v>
      </c>
      <c r="C1691" s="98">
        <v>1.9831000000000001</v>
      </c>
      <c r="D1691" s="3">
        <f>IF(C1691&lt;MAX($C$3:C1691),C1691/MAX($C$3:C1691)-1,0)</f>
        <v>-0.16339014512318595</v>
      </c>
    </row>
    <row r="1692" spans="1:4" ht="15" thickBot="1">
      <c r="A1692" s="97">
        <v>41592</v>
      </c>
      <c r="B1692" s="98">
        <v>1.0387999999999999</v>
      </c>
      <c r="C1692" s="98">
        <v>1.9918</v>
      </c>
      <c r="D1692" s="3">
        <f>IF(C1692&lt;MAX($C$3:C1692),C1692/MAX($C$3:C1692)-1,0)</f>
        <v>-0.1597198785015187</v>
      </c>
    </row>
    <row r="1693" spans="1:4" ht="15" thickBot="1">
      <c r="A1693" s="97">
        <v>41593</v>
      </c>
      <c r="B1693" s="98">
        <v>1.0488</v>
      </c>
      <c r="C1693" s="98">
        <v>2.0017999999999998</v>
      </c>
      <c r="D1693" s="3">
        <f>IF(C1693&lt;MAX($C$3:C1693),C1693/MAX($C$3:C1693)-1,0)</f>
        <v>-0.15550118123523471</v>
      </c>
    </row>
    <row r="1694" spans="1:4" ht="15" thickBot="1">
      <c r="A1694" s="101">
        <v>41596</v>
      </c>
      <c r="B1694" s="98">
        <v>1.0617000000000001</v>
      </c>
      <c r="C1694" s="98">
        <v>2.0146999999999999</v>
      </c>
      <c r="D1694" s="3">
        <f>IF(C1694&lt;MAX($C$3:C1694),C1694/MAX($C$3:C1694)-1,0)</f>
        <v>-0.15005906176172801</v>
      </c>
    </row>
    <row r="1695" spans="1:4" ht="15" thickBot="1">
      <c r="A1695" s="97">
        <v>41597</v>
      </c>
      <c r="B1695" s="98">
        <v>1.0592999999999999</v>
      </c>
      <c r="C1695" s="98">
        <v>2.0123000000000002</v>
      </c>
      <c r="D1695" s="3">
        <f>IF(C1695&lt;MAX($C$3:C1695),C1695/MAX($C$3:C1695)-1,0)</f>
        <v>-0.15107154910563614</v>
      </c>
    </row>
    <row r="1696" spans="1:4" ht="15" thickBot="1">
      <c r="A1696" s="97">
        <v>41598</v>
      </c>
      <c r="B1696" s="98">
        <v>1.0568</v>
      </c>
      <c r="C1696" s="98">
        <v>2.0097999999999998</v>
      </c>
      <c r="D1696" s="3">
        <f>IF(C1696&lt;MAX($C$3:C1696),C1696/MAX($C$3:C1696)-1,0)</f>
        <v>-0.15212622342220727</v>
      </c>
    </row>
    <row r="1697" spans="1:4" ht="15" thickBot="1">
      <c r="A1697" s="97">
        <v>41599</v>
      </c>
      <c r="B1697" s="98">
        <v>1.0487</v>
      </c>
      <c r="C1697" s="98">
        <v>2.0017</v>
      </c>
      <c r="D1697" s="3">
        <f>IF(C1697&lt;MAX($C$3:C1697),C1697/MAX($C$3:C1697)-1,0)</f>
        <v>-0.15554336820789738</v>
      </c>
    </row>
    <row r="1698" spans="1:4" ht="15" thickBot="1">
      <c r="A1698" s="97">
        <v>41600</v>
      </c>
      <c r="B1698" s="98">
        <v>1.0481</v>
      </c>
      <c r="C1698" s="98">
        <v>2.0011000000000001</v>
      </c>
      <c r="D1698" s="3">
        <f>IF(C1698&lt;MAX($C$3:C1698),C1698/MAX($C$3:C1698)-1,0)</f>
        <v>-0.15579649004387441</v>
      </c>
    </row>
    <row r="1699" spans="1:4" ht="15" thickBot="1">
      <c r="A1699" s="97">
        <v>41603</v>
      </c>
      <c r="B1699" s="98">
        <v>1.0445</v>
      </c>
      <c r="C1699" s="98">
        <v>1.9975000000000001</v>
      </c>
      <c r="D1699" s="3">
        <f>IF(C1699&lt;MAX($C$3:C1699),C1699/MAX($C$3:C1699)-1,0)</f>
        <v>-0.15731522105973672</v>
      </c>
    </row>
    <row r="1700" spans="1:4" ht="15" thickBot="1">
      <c r="A1700" s="97">
        <v>41604</v>
      </c>
      <c r="B1700" s="98">
        <v>1.0426</v>
      </c>
      <c r="C1700" s="98">
        <v>1.9956</v>
      </c>
      <c r="D1700" s="3">
        <f>IF(C1700&lt;MAX($C$3:C1700),C1700/MAX($C$3:C1700)-1,0)</f>
        <v>-0.15811677354033071</v>
      </c>
    </row>
    <row r="1701" spans="1:4" ht="15" thickBot="1">
      <c r="A1701" s="97">
        <v>41605</v>
      </c>
      <c r="B1701" s="98">
        <v>1.0495000000000001</v>
      </c>
      <c r="C1701" s="98">
        <v>2.0024999999999999</v>
      </c>
      <c r="D1701" s="3">
        <f>IF(C1701&lt;MAX($C$3:C1701),C1701/MAX($C$3:C1701)-1,0)</f>
        <v>-0.15520587242659467</v>
      </c>
    </row>
    <row r="1702" spans="1:4" ht="15" thickBot="1">
      <c r="A1702" s="97">
        <v>41606</v>
      </c>
      <c r="B1702" s="98">
        <v>1.0604</v>
      </c>
      <c r="C1702" s="98">
        <v>2.0133999999999999</v>
      </c>
      <c r="D1702" s="3">
        <f>IF(C1702&lt;MAX($C$3:C1702),C1702/MAX($C$3:C1702)-1,0)</f>
        <v>-0.15060749240634497</v>
      </c>
    </row>
    <row r="1703" spans="1:4" ht="15" thickBot="1">
      <c r="A1703" s="97">
        <v>41607</v>
      </c>
      <c r="B1703" s="98">
        <v>1.0607</v>
      </c>
      <c r="C1703" s="98">
        <v>2.0137</v>
      </c>
      <c r="D1703" s="3">
        <f>IF(C1703&lt;MAX($C$3:C1703),C1703/MAX($C$3:C1703)-1,0)</f>
        <v>-0.1504809314883564</v>
      </c>
    </row>
    <row r="1704" spans="1:4" ht="15" thickBot="1">
      <c r="A1704" s="97">
        <v>41610</v>
      </c>
      <c r="B1704" s="98">
        <v>1.0262</v>
      </c>
      <c r="C1704" s="98">
        <v>1.9792000000000001</v>
      </c>
      <c r="D1704" s="3">
        <f>IF(C1704&lt;MAX($C$3:C1704),C1704/MAX($C$3:C1704)-1,0)</f>
        <v>-0.16503543705703683</v>
      </c>
    </row>
    <row r="1705" spans="1:4" ht="15" thickBot="1">
      <c r="A1705" s="97">
        <v>41611</v>
      </c>
      <c r="B1705" s="98">
        <v>1.0487</v>
      </c>
      <c r="C1705" s="98">
        <v>2.0017</v>
      </c>
      <c r="D1705" s="3">
        <f>IF(C1705&lt;MAX($C$3:C1705),C1705/MAX($C$3:C1705)-1,0)</f>
        <v>-0.15554336820789738</v>
      </c>
    </row>
    <row r="1706" spans="1:4" ht="15" thickBot="1">
      <c r="A1706" s="97">
        <v>41612</v>
      </c>
      <c r="B1706" s="98">
        <v>1.0609999999999999</v>
      </c>
      <c r="C1706" s="98">
        <v>2.0139999999999998</v>
      </c>
      <c r="D1706" s="3">
        <f>IF(C1706&lt;MAX($C$3:C1706),C1706/MAX($C$3:C1706)-1,0)</f>
        <v>-0.15035437057036793</v>
      </c>
    </row>
    <row r="1707" spans="1:4" ht="15" thickBot="1">
      <c r="A1707" s="97">
        <v>41613</v>
      </c>
      <c r="B1707" s="98">
        <v>1.0533999999999999</v>
      </c>
      <c r="C1707" s="98">
        <v>2.0064000000000002</v>
      </c>
      <c r="D1707" s="3">
        <f>IF(C1707&lt;MAX($C$3:C1707),C1707/MAX($C$3:C1707)-1,0)</f>
        <v>-0.15356058049274379</v>
      </c>
    </row>
    <row r="1708" spans="1:4" ht="15" thickBot="1">
      <c r="A1708" s="97">
        <v>41614</v>
      </c>
      <c r="B1708" s="98">
        <v>1.0508999999999999</v>
      </c>
      <c r="C1708" s="98">
        <v>2.0038999999999998</v>
      </c>
      <c r="D1708" s="3">
        <f>IF(C1708&lt;MAX($C$3:C1708),C1708/MAX($C$3:C1708)-1,0)</f>
        <v>-0.15461525480931504</v>
      </c>
    </row>
    <row r="1709" spans="1:4" ht="15" thickBot="1">
      <c r="A1709" s="97">
        <v>41617</v>
      </c>
      <c r="B1709" s="98">
        <v>1.0526</v>
      </c>
      <c r="C1709" s="98">
        <v>2.0055999999999998</v>
      </c>
      <c r="D1709" s="3">
        <f>IF(C1709&lt;MAX($C$3:C1709),C1709/MAX($C$3:C1709)-1,0)</f>
        <v>-0.15389807627404672</v>
      </c>
    </row>
    <row r="1710" spans="1:4" ht="15" thickBot="1">
      <c r="A1710" s="97">
        <v>41618</v>
      </c>
      <c r="B1710" s="98">
        <v>1.0548999999999999</v>
      </c>
      <c r="C1710" s="98">
        <v>2.0078999999999998</v>
      </c>
      <c r="D1710" s="3">
        <f>IF(C1710&lt;MAX($C$3:C1710),C1710/MAX($C$3:C1710)-1,0)</f>
        <v>-0.15292777590280138</v>
      </c>
    </row>
    <row r="1711" spans="1:4" ht="15" thickBot="1">
      <c r="A1711" s="97">
        <v>41619</v>
      </c>
      <c r="B1711" s="98">
        <v>1.0470999999999999</v>
      </c>
      <c r="C1711" s="98">
        <v>2.0001000000000002</v>
      </c>
      <c r="D1711" s="3">
        <f>IF(C1711&lt;MAX($C$3:C1711),C1711/MAX($C$3:C1711)-1,0)</f>
        <v>-0.1562183597705028</v>
      </c>
    </row>
    <row r="1712" spans="1:4" ht="15" thickBot="1">
      <c r="A1712" s="97">
        <v>41620</v>
      </c>
      <c r="B1712" s="98">
        <v>1.0529999999999999</v>
      </c>
      <c r="C1712" s="98">
        <v>2.0059999999999998</v>
      </c>
      <c r="D1712" s="3">
        <f>IF(C1712&lt;MAX($C$3:C1712),C1712/MAX($C$3:C1712)-1,0)</f>
        <v>-0.15372932838339537</v>
      </c>
    </row>
    <row r="1713" spans="1:4" ht="15" thickBot="1">
      <c r="A1713" s="97">
        <v>41621</v>
      </c>
      <c r="B1713" s="98">
        <v>1.0542</v>
      </c>
      <c r="C1713" s="98">
        <v>2.0072000000000001</v>
      </c>
      <c r="D1713" s="3">
        <f>IF(C1713&lt;MAX($C$3:C1713),C1713/MAX($C$3:C1713)-1,0)</f>
        <v>-0.15322308471144108</v>
      </c>
    </row>
    <row r="1714" spans="1:4" ht="15" thickBot="1">
      <c r="A1714" s="101">
        <v>41624</v>
      </c>
      <c r="B1714" s="98">
        <v>1.0437000000000001</v>
      </c>
      <c r="C1714" s="98">
        <v>1.9966999999999999</v>
      </c>
      <c r="D1714" s="3">
        <f>IF(C1714&lt;MAX($C$3:C1714),C1714/MAX($C$3:C1714)-1,0)</f>
        <v>-0.15765271684103954</v>
      </c>
    </row>
    <row r="1715" spans="1:4" ht="15" thickBot="1">
      <c r="A1715" s="97">
        <v>41625</v>
      </c>
      <c r="B1715" s="98">
        <v>1.0362</v>
      </c>
      <c r="C1715" s="98">
        <v>1.9892000000000001</v>
      </c>
      <c r="D1715" s="3">
        <f>IF(C1715&lt;MAX($C$3:C1715),C1715/MAX($C$3:C1715)-1,0)</f>
        <v>-0.16081673979075262</v>
      </c>
    </row>
    <row r="1716" spans="1:4" ht="15" thickBot="1">
      <c r="A1716" s="97">
        <v>41626</v>
      </c>
      <c r="B1716" s="98">
        <v>1.0375000000000001</v>
      </c>
      <c r="C1716" s="98">
        <v>1.9904999999999999</v>
      </c>
      <c r="D1716" s="3">
        <f>IF(C1716&lt;MAX($C$3:C1716),C1716/MAX($C$3:C1716)-1,0)</f>
        <v>-0.16026830914613577</v>
      </c>
    </row>
    <row r="1717" spans="1:4" ht="15" thickBot="1">
      <c r="A1717" s="97">
        <v>41627</v>
      </c>
      <c r="B1717" s="98">
        <v>1.0316000000000001</v>
      </c>
      <c r="C1717" s="98">
        <v>1.9845999999999999</v>
      </c>
      <c r="D1717" s="3">
        <f>IF(C1717&lt;MAX($C$3:C1717),C1717/MAX($C$3:C1717)-1,0)</f>
        <v>-0.16275734053324342</v>
      </c>
    </row>
    <row r="1718" spans="1:4" ht="15" thickBot="1">
      <c r="A1718" s="97">
        <v>41628</v>
      </c>
      <c r="B1718" s="98">
        <v>1.0169999999999999</v>
      </c>
      <c r="C1718" s="98">
        <v>1.97</v>
      </c>
      <c r="D1718" s="3">
        <f>IF(C1718&lt;MAX($C$3:C1718),C1718/MAX($C$3:C1718)-1,0)</f>
        <v>-0.16891663854201822</v>
      </c>
    </row>
    <row r="1719" spans="1:4" ht="15" thickBot="1">
      <c r="A1719" s="97">
        <v>41631</v>
      </c>
      <c r="B1719" s="98">
        <v>1.0233000000000001</v>
      </c>
      <c r="C1719" s="98">
        <v>1.9762999999999999</v>
      </c>
      <c r="D1719" s="3">
        <f>IF(C1719&lt;MAX($C$3:C1719),C1719/MAX($C$3:C1719)-1,0)</f>
        <v>-0.16625885926425921</v>
      </c>
    </row>
    <row r="1720" spans="1:4" ht="15" thickBot="1">
      <c r="A1720" s="97">
        <v>41632</v>
      </c>
      <c r="B1720" s="98">
        <v>1.0282</v>
      </c>
      <c r="C1720" s="98">
        <v>1.9812000000000001</v>
      </c>
      <c r="D1720" s="3">
        <f>IF(C1720&lt;MAX($C$3:C1720),C1720/MAX($C$3:C1720)-1,0)</f>
        <v>-0.16419169760377994</v>
      </c>
    </row>
    <row r="1721" spans="1:4" ht="15" thickBot="1">
      <c r="A1721" s="97">
        <v>41633</v>
      </c>
      <c r="B1721" s="98">
        <v>1.0399</v>
      </c>
      <c r="C1721" s="98">
        <v>1.9928999999999999</v>
      </c>
      <c r="D1721" s="3">
        <f>IF(C1721&lt;MAX($C$3:C1721),C1721/MAX($C$3:C1721)-1,0)</f>
        <v>-0.15925582180222753</v>
      </c>
    </row>
    <row r="1722" spans="1:4" ht="15" thickBot="1">
      <c r="A1722" s="97">
        <v>41634</v>
      </c>
      <c r="B1722" s="98">
        <v>1.022</v>
      </c>
      <c r="C1722" s="98">
        <v>1.9750000000000001</v>
      </c>
      <c r="D1722" s="3">
        <f>IF(C1722&lt;MAX($C$3:C1722),C1722/MAX($C$3:C1722)-1,0)</f>
        <v>-0.16680728990887617</v>
      </c>
    </row>
    <row r="1723" spans="1:4" ht="15" thickBot="1">
      <c r="A1723" s="97">
        <v>41635</v>
      </c>
      <c r="B1723" s="98">
        <v>1.0392999999999999</v>
      </c>
      <c r="C1723" s="98">
        <v>1.9923</v>
      </c>
      <c r="D1723" s="3">
        <f>IF(C1723&lt;MAX($C$3:C1723),C1723/MAX($C$3:C1723)-1,0)</f>
        <v>-0.15950894363820456</v>
      </c>
    </row>
    <row r="1724" spans="1:4" ht="15" thickBot="1">
      <c r="A1724" s="97">
        <v>41638</v>
      </c>
      <c r="B1724" s="98">
        <v>1.0471999999999999</v>
      </c>
      <c r="C1724" s="98">
        <v>2.0002</v>
      </c>
      <c r="D1724" s="3">
        <f>IF(C1724&lt;MAX($C$3:C1724),C1724/MAX($C$3:C1724)-1,0)</f>
        <v>-0.15617617279784002</v>
      </c>
    </row>
    <row r="1725" spans="1:4" ht="15" thickBot="1">
      <c r="A1725" s="97">
        <v>41639</v>
      </c>
      <c r="B1725" s="98">
        <v>1.0607</v>
      </c>
      <c r="C1725" s="98">
        <v>2.0137</v>
      </c>
      <c r="D1725" s="3">
        <f>IF(C1725&lt;MAX($C$3:C1725),C1725/MAX($C$3:C1725)-1,0)</f>
        <v>-0.1504809314883564</v>
      </c>
    </row>
    <row r="1726" spans="1:4" ht="15" thickBot="1">
      <c r="A1726" s="97">
        <v>41641</v>
      </c>
      <c r="B1726" s="98">
        <v>1.0587</v>
      </c>
      <c r="C1726" s="98">
        <v>2.0116999999999998</v>
      </c>
      <c r="D1726" s="3">
        <f>IF(C1726&lt;MAX($C$3:C1726),C1726/MAX($C$3:C1726)-1,0)</f>
        <v>-0.15132467094161328</v>
      </c>
    </row>
    <row r="1727" spans="1:4" ht="15" thickBot="1">
      <c r="A1727" s="97">
        <v>41642</v>
      </c>
      <c r="B1727" s="98">
        <v>1.0537000000000001</v>
      </c>
      <c r="C1727" s="98">
        <v>2.0066999999999999</v>
      </c>
      <c r="D1727" s="3">
        <f>IF(C1727&lt;MAX($C$3:C1727),C1727/MAX($C$3:C1727)-1,0)</f>
        <v>-0.15343401957475533</v>
      </c>
    </row>
    <row r="1728" spans="1:4" ht="15" thickBot="1">
      <c r="A1728" s="97">
        <v>41645</v>
      </c>
      <c r="B1728" s="98">
        <v>1.0306</v>
      </c>
      <c r="C1728" s="98">
        <v>1.9836</v>
      </c>
      <c r="D1728" s="3">
        <f>IF(C1728&lt;MAX($C$3:C1728),C1728/MAX($C$3:C1728)-1,0)</f>
        <v>-0.16317921025987181</v>
      </c>
    </row>
    <row r="1729" spans="1:4" ht="15" thickBot="1">
      <c r="A1729" s="97">
        <v>41646</v>
      </c>
      <c r="B1729" s="98">
        <v>1.038</v>
      </c>
      <c r="C1729" s="98">
        <v>1.9910000000000001</v>
      </c>
      <c r="D1729" s="3">
        <f>IF(C1729&lt;MAX($C$3:C1729),C1729/MAX($C$3:C1729)-1,0)</f>
        <v>-0.16005737428282141</v>
      </c>
    </row>
    <row r="1730" spans="1:4" ht="15" thickBot="1">
      <c r="A1730" s="97">
        <v>41647</v>
      </c>
      <c r="B1730" s="98">
        <v>1.0427</v>
      </c>
      <c r="C1730" s="98">
        <v>1.9957</v>
      </c>
      <c r="D1730" s="3">
        <f>IF(C1730&lt;MAX($C$3:C1730),C1730/MAX($C$3:C1730)-1,0)</f>
        <v>-0.15807458656766793</v>
      </c>
    </row>
    <row r="1731" spans="1:4" ht="15" thickBot="1">
      <c r="A1731" s="97">
        <v>41648</v>
      </c>
      <c r="B1731" s="98">
        <v>1.0321</v>
      </c>
      <c r="C1731" s="98">
        <v>1.9851000000000001</v>
      </c>
      <c r="D1731" s="3">
        <f>IF(C1731&lt;MAX($C$3:C1731),C1731/MAX($C$3:C1731)-1,0)</f>
        <v>-0.16254640566992906</v>
      </c>
    </row>
    <row r="1732" spans="1:4" ht="15" thickBot="1">
      <c r="A1732" s="97">
        <v>41649</v>
      </c>
      <c r="B1732" s="98">
        <v>1.0139</v>
      </c>
      <c r="C1732" s="98">
        <v>1.9669000000000001</v>
      </c>
      <c r="D1732" s="3">
        <f>IF(C1732&lt;MAX($C$3:C1732),C1732/MAX($C$3:C1732)-1,0)</f>
        <v>-0.17022443469456627</v>
      </c>
    </row>
    <row r="1733" spans="1:4" ht="15" thickBot="1">
      <c r="A1733" s="97">
        <v>41652</v>
      </c>
      <c r="B1733" s="98">
        <v>1.0043</v>
      </c>
      <c r="C1733" s="98">
        <v>1.9573</v>
      </c>
      <c r="D1733" s="3">
        <f>IF(C1733&lt;MAX($C$3:C1733),C1733/MAX($C$3:C1733)-1,0)</f>
        <v>-0.17427438407019913</v>
      </c>
    </row>
    <row r="1734" spans="1:4" ht="15" thickBot="1">
      <c r="A1734" s="101">
        <v>41653</v>
      </c>
      <c r="B1734" s="98">
        <v>1.0259</v>
      </c>
      <c r="C1734" s="98">
        <v>1.9789000000000001</v>
      </c>
      <c r="D1734" s="3">
        <f>IF(C1734&lt;MAX($C$3:C1734),C1734/MAX($C$3:C1734)-1,0)</f>
        <v>-0.16516199797502529</v>
      </c>
    </row>
    <row r="1735" spans="1:4" ht="15" thickBot="1">
      <c r="A1735" s="97">
        <v>41654</v>
      </c>
      <c r="B1735" s="98">
        <v>1.04</v>
      </c>
      <c r="C1735" s="98">
        <v>1.9930000000000001</v>
      </c>
      <c r="D1735" s="3">
        <f>IF(C1735&lt;MAX($C$3:C1735),C1735/MAX($C$3:C1735)-1,0)</f>
        <v>-0.15921363482956463</v>
      </c>
    </row>
    <row r="1736" spans="1:4" ht="15" thickBot="1">
      <c r="A1736" s="97">
        <v>41655</v>
      </c>
      <c r="B1736" s="98">
        <v>1.0411999999999999</v>
      </c>
      <c r="C1736" s="98">
        <v>1.9942</v>
      </c>
      <c r="D1736" s="3">
        <f>IF(C1736&lt;MAX($C$3:C1736),C1736/MAX($C$3:C1736)-1,0)</f>
        <v>-0.15870739115761057</v>
      </c>
    </row>
    <row r="1737" spans="1:4" ht="15" thickBot="1">
      <c r="A1737" s="97">
        <v>41656</v>
      </c>
      <c r="B1737" s="98">
        <v>1.0255000000000001</v>
      </c>
      <c r="C1737" s="98">
        <v>1.9784999999999999</v>
      </c>
      <c r="D1737" s="3">
        <f>IF(C1737&lt;MAX($C$3:C1737),C1737/MAX($C$3:C1737)-1,0)</f>
        <v>-0.16533074586567675</v>
      </c>
    </row>
    <row r="1738" spans="1:4" ht="15" thickBot="1">
      <c r="A1738" s="97">
        <v>41659</v>
      </c>
      <c r="B1738" s="98">
        <v>1.0116000000000001</v>
      </c>
      <c r="C1738" s="98">
        <v>1.9645999999999999</v>
      </c>
      <c r="D1738" s="3">
        <f>IF(C1738&lt;MAX($C$3:C1738),C1738/MAX($C$3:C1738)-1,0)</f>
        <v>-0.17119473506581173</v>
      </c>
    </row>
    <row r="1739" spans="1:4" ht="15" thickBot="1">
      <c r="A1739" s="97">
        <v>41660</v>
      </c>
      <c r="B1739" s="98">
        <v>1.0283</v>
      </c>
      <c r="C1739" s="98">
        <v>1.9813000000000001</v>
      </c>
      <c r="D1739" s="3">
        <f>IF(C1739&lt;MAX($C$3:C1739),C1739/MAX($C$3:C1739)-1,0)</f>
        <v>-0.16414951063111716</v>
      </c>
    </row>
    <row r="1740" spans="1:4" ht="15" thickBot="1">
      <c r="A1740" s="97">
        <v>41661</v>
      </c>
      <c r="B1740" s="98">
        <v>1.0532999999999999</v>
      </c>
      <c r="C1740" s="98">
        <v>2.0063</v>
      </c>
      <c r="D1740" s="3">
        <f>IF(C1740&lt;MAX($C$3:C1740),C1740/MAX($C$3:C1740)-1,0)</f>
        <v>-0.15360276746540669</v>
      </c>
    </row>
    <row r="1741" spans="1:4" ht="15" thickBot="1">
      <c r="A1741" s="97">
        <v>41662</v>
      </c>
      <c r="B1741" s="98">
        <v>1.0630999999999999</v>
      </c>
      <c r="C1741" s="98">
        <v>2.0160999999999998</v>
      </c>
      <c r="D1741" s="3">
        <f>IF(C1741&lt;MAX($C$3:C1741),C1741/MAX($C$3:C1741)-1,0)</f>
        <v>-0.14946844414444826</v>
      </c>
    </row>
    <row r="1742" spans="1:4" ht="15" thickBot="1">
      <c r="A1742" s="97">
        <v>41663</v>
      </c>
      <c r="B1742" s="98">
        <v>1.079</v>
      </c>
      <c r="C1742" s="98">
        <v>2.032</v>
      </c>
      <c r="D1742" s="3">
        <f>IF(C1742&lt;MAX($C$3:C1742),C1742/MAX($C$3:C1742)-1,0)</f>
        <v>-0.1427607154910564</v>
      </c>
    </row>
    <row r="1743" spans="1:4" ht="15" thickBot="1">
      <c r="A1743" s="97">
        <v>41666</v>
      </c>
      <c r="B1743" s="98">
        <v>1.0625</v>
      </c>
      <c r="C1743" s="98">
        <v>2.0154999999999998</v>
      </c>
      <c r="D1743" s="3">
        <f>IF(C1743&lt;MAX($C$3:C1743),C1743/MAX($C$3:C1743)-1,0)</f>
        <v>-0.1497215659804253</v>
      </c>
    </row>
    <row r="1744" spans="1:4" ht="15" thickBot="1">
      <c r="A1744" s="97">
        <v>41667</v>
      </c>
      <c r="B1744" s="98">
        <v>1.0599000000000001</v>
      </c>
      <c r="C1744" s="98">
        <v>2.0129000000000001</v>
      </c>
      <c r="D1744" s="3">
        <f>IF(C1744&lt;MAX($C$3:C1744),C1744/MAX($C$3:C1744)-1,0)</f>
        <v>-0.15081842726965911</v>
      </c>
    </row>
    <row r="1745" spans="1:4" ht="15" thickBot="1">
      <c r="A1745" s="97">
        <v>41668</v>
      </c>
      <c r="B1745" s="98">
        <v>1.0629</v>
      </c>
      <c r="C1745" s="98">
        <v>2.0158999999999998</v>
      </c>
      <c r="D1745" s="3">
        <f>IF(C1745&lt;MAX($C$3:C1745),C1745/MAX($C$3:C1745)-1,0)</f>
        <v>-0.14955281808977394</v>
      </c>
    </row>
    <row r="1746" spans="1:4" ht="15" thickBot="1">
      <c r="A1746" s="97">
        <v>41669</v>
      </c>
      <c r="B1746" s="98">
        <v>1.0531999999999999</v>
      </c>
      <c r="C1746" s="98">
        <v>2.0062000000000002</v>
      </c>
      <c r="D1746" s="3">
        <f>IF(C1746&lt;MAX($C$3:C1746),C1746/MAX($C$3:C1746)-1,0)</f>
        <v>-0.15364495443806947</v>
      </c>
    </row>
    <row r="1747" spans="1:4" ht="15" thickBot="1">
      <c r="A1747" s="97">
        <v>41677</v>
      </c>
      <c r="B1747" s="98">
        <v>1.0690999999999999</v>
      </c>
      <c r="C1747" s="98">
        <v>2.0221</v>
      </c>
      <c r="D1747" s="3">
        <f>IF(C1747&lt;MAX($C$3:C1747),C1747/MAX($C$3:C1747)-1,0)</f>
        <v>-0.14693722578467772</v>
      </c>
    </row>
    <row r="1748" spans="1:4" ht="15" thickBot="1">
      <c r="A1748" s="97">
        <v>41680</v>
      </c>
      <c r="B1748" s="98">
        <v>1.0992</v>
      </c>
      <c r="C1748" s="98">
        <v>2.0522</v>
      </c>
      <c r="D1748" s="3">
        <f>IF(C1748&lt;MAX($C$3:C1748),C1748/MAX($C$3:C1748)-1,0)</f>
        <v>-0.1342389470131623</v>
      </c>
    </row>
    <row r="1749" spans="1:4" ht="15" thickBot="1">
      <c r="A1749" s="97">
        <v>41681</v>
      </c>
      <c r="B1749" s="98">
        <v>1.0932999999999999</v>
      </c>
      <c r="C1749" s="98">
        <v>2.0463</v>
      </c>
      <c r="D1749" s="3">
        <f>IF(C1749&lt;MAX($C$3:C1749),C1749/MAX($C$3:C1749)-1,0)</f>
        <v>-0.13672797840027007</v>
      </c>
    </row>
    <row r="1750" spans="1:4" ht="15" thickBot="1">
      <c r="A1750" s="97">
        <v>41682</v>
      </c>
      <c r="B1750" s="98">
        <v>1.1035999999999999</v>
      </c>
      <c r="C1750" s="98">
        <v>2.0566</v>
      </c>
      <c r="D1750" s="3">
        <f>IF(C1750&lt;MAX($C$3:C1750),C1750/MAX($C$3:C1750)-1,0)</f>
        <v>-0.13238272021599728</v>
      </c>
    </row>
    <row r="1751" spans="1:4" ht="15" thickBot="1">
      <c r="A1751" s="97">
        <v>41683</v>
      </c>
      <c r="B1751" s="98">
        <v>1.081</v>
      </c>
      <c r="C1751" s="98">
        <v>2.0339999999999998</v>
      </c>
      <c r="D1751" s="3">
        <f>IF(C1751&lt;MAX($C$3:C1751),C1751/MAX($C$3:C1751)-1,0)</f>
        <v>-0.14191697603779962</v>
      </c>
    </row>
    <row r="1752" spans="1:4" ht="15" thickBot="1">
      <c r="A1752" s="97">
        <v>41684</v>
      </c>
      <c r="B1752" s="98">
        <v>1.0968</v>
      </c>
      <c r="C1752" s="98">
        <v>2.0497999999999998</v>
      </c>
      <c r="D1752" s="3">
        <f>IF(C1752&lt;MAX($C$3:C1752),C1752/MAX($C$3:C1752)-1,0)</f>
        <v>-0.13525143435707065</v>
      </c>
    </row>
    <row r="1753" spans="1:4" ht="15" thickBot="1">
      <c r="A1753" s="97">
        <v>41687</v>
      </c>
      <c r="B1753" s="98">
        <v>1.1208</v>
      </c>
      <c r="C1753" s="98">
        <v>2.0737999999999999</v>
      </c>
      <c r="D1753" s="3">
        <f>IF(C1753&lt;MAX($C$3:C1753),C1753/MAX($C$3:C1753)-1,0)</f>
        <v>-0.12512656091798857</v>
      </c>
    </row>
    <row r="1754" spans="1:4" ht="15" thickBot="1">
      <c r="A1754" s="101">
        <v>41688</v>
      </c>
      <c r="B1754" s="98">
        <v>1.1116999999999999</v>
      </c>
      <c r="C1754" s="98">
        <v>2.0647000000000002</v>
      </c>
      <c r="D1754" s="3">
        <f>IF(C1754&lt;MAX($C$3:C1754),C1754/MAX($C$3:C1754)-1,0)</f>
        <v>-0.12896557543030707</v>
      </c>
    </row>
    <row r="1755" spans="1:4" ht="15" thickBot="1">
      <c r="A1755" s="97">
        <v>41689</v>
      </c>
      <c r="B1755" s="98">
        <v>1.1137999999999999</v>
      </c>
      <c r="C1755" s="98">
        <v>2.0668000000000002</v>
      </c>
      <c r="D1755" s="3">
        <f>IF(C1755&lt;MAX($C$3:C1755),C1755/MAX($C$3:C1755)-1,0)</f>
        <v>-0.1280796490043874</v>
      </c>
    </row>
    <row r="1756" spans="1:4" ht="15" thickBot="1">
      <c r="A1756" s="97">
        <v>41690</v>
      </c>
      <c r="B1756" s="98">
        <v>1.0975999999999999</v>
      </c>
      <c r="C1756" s="98">
        <v>2.0506000000000002</v>
      </c>
      <c r="D1756" s="3">
        <f>IF(C1756&lt;MAX($C$3:C1756),C1756/MAX($C$3:C1756)-1,0)</f>
        <v>-0.13491393857576772</v>
      </c>
    </row>
    <row r="1757" spans="1:4" ht="15" thickBot="1">
      <c r="A1757" s="97">
        <v>41691</v>
      </c>
      <c r="B1757" s="98">
        <v>1.0893999999999999</v>
      </c>
      <c r="C1757" s="98">
        <v>2.0424000000000002</v>
      </c>
      <c r="D1757" s="3">
        <f>IF(C1757&lt;MAX($C$3:C1757),C1757/MAX($C$3:C1757)-1,0)</f>
        <v>-0.13837327033412072</v>
      </c>
    </row>
    <row r="1758" spans="1:4" ht="15" thickBot="1">
      <c r="A1758" s="97">
        <v>41694</v>
      </c>
      <c r="B1758" s="98">
        <v>1.0682</v>
      </c>
      <c r="C1758" s="98">
        <v>2.0211999999999999</v>
      </c>
      <c r="D1758" s="3">
        <f>IF(C1758&lt;MAX($C$3:C1758),C1758/MAX($C$3:C1758)-1,0)</f>
        <v>-0.14731690853864332</v>
      </c>
    </row>
    <row r="1759" spans="1:4" ht="15" thickBot="1">
      <c r="A1759" s="97">
        <v>41695</v>
      </c>
      <c r="B1759" s="98">
        <v>1.0271999999999999</v>
      </c>
      <c r="C1759" s="98">
        <v>1.9802</v>
      </c>
      <c r="D1759" s="3">
        <f>IF(C1759&lt;MAX($C$3:C1759),C1759/MAX($C$3:C1759)-1,0)</f>
        <v>-0.16461356733040844</v>
      </c>
    </row>
    <row r="1760" spans="1:4" ht="15" thickBot="1">
      <c r="A1760" s="97">
        <v>41696</v>
      </c>
      <c r="B1760" s="98">
        <v>1.0284</v>
      </c>
      <c r="C1760" s="98">
        <v>1.9814000000000001</v>
      </c>
      <c r="D1760" s="3">
        <f>IF(C1760&lt;MAX($C$3:C1760),C1760/MAX($C$3:C1760)-1,0)</f>
        <v>-0.16410732365845426</v>
      </c>
    </row>
    <row r="1761" spans="1:4" ht="15" thickBot="1">
      <c r="A1761" s="97">
        <v>41697</v>
      </c>
      <c r="B1761" s="98">
        <v>1.0165999999999999</v>
      </c>
      <c r="C1761" s="98">
        <v>1.9696</v>
      </c>
      <c r="D1761" s="3">
        <f>IF(C1761&lt;MAX($C$3:C1761),C1761/MAX($C$3:C1761)-1,0)</f>
        <v>-0.16908538643266957</v>
      </c>
    </row>
    <row r="1762" spans="1:4" ht="15" thickBot="1">
      <c r="A1762" s="97">
        <v>41698</v>
      </c>
      <c r="B1762" s="98">
        <v>1.0333000000000001</v>
      </c>
      <c r="C1762" s="98">
        <v>1.9863</v>
      </c>
      <c r="D1762" s="3">
        <f>IF(C1762&lt;MAX($C$3:C1762),C1762/MAX($C$3:C1762)-1,0)</f>
        <v>-0.16204016199797511</v>
      </c>
    </row>
    <row r="1763" spans="1:4" ht="15" thickBot="1">
      <c r="A1763" s="97">
        <v>41701</v>
      </c>
      <c r="B1763" s="98">
        <v>1.0468999999999999</v>
      </c>
      <c r="C1763" s="98">
        <v>1.9999</v>
      </c>
      <c r="D1763" s="3">
        <f>IF(C1763&lt;MAX($C$3:C1763),C1763/MAX($C$3:C1763)-1,0)</f>
        <v>-0.15630273371582859</v>
      </c>
    </row>
    <row r="1764" spans="1:4" ht="15" thickBot="1">
      <c r="A1764" s="97">
        <v>41702</v>
      </c>
      <c r="B1764" s="98">
        <v>1.0367999999999999</v>
      </c>
      <c r="C1764" s="98">
        <v>1.9898</v>
      </c>
      <c r="D1764" s="3">
        <f>IF(C1764&lt;MAX($C$3:C1764),C1764/MAX($C$3:C1764)-1,0)</f>
        <v>-0.16056361795477558</v>
      </c>
    </row>
    <row r="1765" spans="1:4" ht="15" thickBot="1">
      <c r="A1765" s="97">
        <v>41703</v>
      </c>
      <c r="B1765" s="98">
        <v>1.0304</v>
      </c>
      <c r="C1765" s="98">
        <v>1.9834000000000001</v>
      </c>
      <c r="D1765" s="3">
        <f>IF(C1765&lt;MAX($C$3:C1765),C1765/MAX($C$3:C1765)-1,0)</f>
        <v>-0.16326358420519749</v>
      </c>
    </row>
    <row r="1766" spans="1:4" ht="15" thickBot="1">
      <c r="A1766" s="97">
        <v>41704</v>
      </c>
      <c r="B1766" s="98">
        <v>1.0323</v>
      </c>
      <c r="C1766" s="98">
        <v>1.9853000000000001</v>
      </c>
      <c r="D1766" s="3">
        <f>IF(C1766&lt;MAX($C$3:C1766),C1766/MAX($C$3:C1766)-1,0)</f>
        <v>-0.16246203172460338</v>
      </c>
    </row>
    <row r="1767" spans="1:4" ht="15" thickBot="1">
      <c r="A1767" s="97">
        <v>41705</v>
      </c>
      <c r="B1767" s="98">
        <v>1.0271999999999999</v>
      </c>
      <c r="C1767" s="98">
        <v>1.9802</v>
      </c>
      <c r="D1767" s="3">
        <f>IF(C1767&lt;MAX($C$3:C1767),C1767/MAX($C$3:C1767)-1,0)</f>
        <v>-0.16461356733040844</v>
      </c>
    </row>
    <row r="1768" spans="1:4" ht="15" thickBot="1">
      <c r="A1768" s="97">
        <v>41708</v>
      </c>
      <c r="B1768" s="98">
        <v>0.99260000000000004</v>
      </c>
      <c r="C1768" s="98">
        <v>1.9456</v>
      </c>
      <c r="D1768" s="3">
        <f>IF(C1768&lt;MAX($C$3:C1768),C1768/MAX($C$3:C1768)-1,0)</f>
        <v>-0.17921025987175165</v>
      </c>
    </row>
    <row r="1769" spans="1:4" ht="15" thickBot="1">
      <c r="A1769" s="97">
        <v>41709</v>
      </c>
      <c r="B1769" s="98">
        <v>0.98740000000000006</v>
      </c>
      <c r="C1769" s="98">
        <v>1.9403999999999999</v>
      </c>
      <c r="D1769" s="3">
        <f>IF(C1769&lt;MAX($C$3:C1769),C1769/MAX($C$3:C1769)-1,0)</f>
        <v>-0.18140398245021938</v>
      </c>
    </row>
    <row r="1770" spans="1:4" ht="15" thickBot="1">
      <c r="A1770" s="97">
        <v>41710</v>
      </c>
      <c r="B1770" s="98">
        <v>0.98960000000000004</v>
      </c>
      <c r="C1770" s="98">
        <v>1.9426000000000001</v>
      </c>
      <c r="D1770" s="3">
        <f>IF(C1770&lt;MAX($C$3:C1770),C1770/MAX($C$3:C1770)-1,0)</f>
        <v>-0.18047586905163682</v>
      </c>
    </row>
    <row r="1771" spans="1:4" ht="15" thickBot="1">
      <c r="A1771" s="97">
        <v>41711</v>
      </c>
      <c r="B1771" s="98">
        <v>1.0052000000000001</v>
      </c>
      <c r="C1771" s="98">
        <v>1.9581999999999999</v>
      </c>
      <c r="D1771" s="3">
        <f>IF(C1771&lt;MAX($C$3:C1771),C1771/MAX($C$3:C1771)-1,0)</f>
        <v>-0.17389470131623364</v>
      </c>
    </row>
    <row r="1772" spans="1:4" ht="15" thickBot="1">
      <c r="A1772" s="97">
        <v>41712</v>
      </c>
      <c r="B1772" s="98">
        <v>1.0018</v>
      </c>
      <c r="C1772" s="98">
        <v>1.9548000000000001</v>
      </c>
      <c r="D1772" s="3">
        <f>IF(C1772&lt;MAX($C$3:C1772),C1772/MAX($C$3:C1772)-1,0)</f>
        <v>-0.17532905838677015</v>
      </c>
    </row>
    <row r="1773" spans="1:4" ht="15" thickBot="1">
      <c r="A1773" s="97">
        <v>41715</v>
      </c>
      <c r="B1773" s="98">
        <v>1.0225</v>
      </c>
      <c r="C1773" s="98">
        <v>1.9755</v>
      </c>
      <c r="D1773" s="3">
        <f>IF(C1773&lt;MAX($C$3:C1773),C1773/MAX($C$3:C1773)-1,0)</f>
        <v>-0.16659635504556192</v>
      </c>
    </row>
    <row r="1774" spans="1:4" ht="15" thickBot="1">
      <c r="A1774" s="101">
        <v>41716</v>
      </c>
      <c r="B1774" s="98">
        <v>1.0227999999999999</v>
      </c>
      <c r="C1774" s="98">
        <v>1.9758</v>
      </c>
      <c r="D1774" s="3">
        <f>IF(C1774&lt;MAX($C$3:C1774),C1774/MAX($C$3:C1774)-1,0)</f>
        <v>-0.16646979412757346</v>
      </c>
    </row>
    <row r="1775" spans="1:4" ht="15" thickBot="1">
      <c r="A1775" s="97">
        <v>41717</v>
      </c>
      <c r="B1775" s="98">
        <v>1.0084</v>
      </c>
      <c r="C1775" s="98">
        <v>1.9614</v>
      </c>
      <c r="D1775" s="3">
        <f>IF(C1775&lt;MAX($C$3:C1775),C1775/MAX($C$3:C1775)-1,0)</f>
        <v>-0.17254471819102257</v>
      </c>
    </row>
    <row r="1776" spans="1:4" ht="15" thickBot="1">
      <c r="A1776" s="97">
        <v>41718</v>
      </c>
      <c r="B1776" s="98">
        <v>0.98229999999999995</v>
      </c>
      <c r="C1776" s="98">
        <v>1.9353</v>
      </c>
      <c r="D1776" s="3">
        <f>IF(C1776&lt;MAX($C$3:C1776),C1776/MAX($C$3:C1776)-1,0)</f>
        <v>-0.18355551805602432</v>
      </c>
    </row>
    <row r="1777" spans="1:4" ht="15" thickBot="1">
      <c r="A1777" s="97">
        <v>41719</v>
      </c>
      <c r="B1777" s="98">
        <v>1.0021</v>
      </c>
      <c r="C1777" s="98">
        <v>1.9551000000000001</v>
      </c>
      <c r="D1777" s="3">
        <f>IF(C1777&lt;MAX($C$3:C1777),C1777/MAX($C$3:C1777)-1,0)</f>
        <v>-0.17520249746878158</v>
      </c>
    </row>
    <row r="1778" spans="1:4" ht="15" thickBot="1">
      <c r="A1778" s="97">
        <v>41722</v>
      </c>
      <c r="B1778" s="98">
        <v>1.0018</v>
      </c>
      <c r="C1778" s="98">
        <v>1.9548000000000001</v>
      </c>
      <c r="D1778" s="3">
        <f>IF(C1778&lt;MAX($C$3:C1778),C1778/MAX($C$3:C1778)-1,0)</f>
        <v>-0.17532905838677015</v>
      </c>
    </row>
    <row r="1779" spans="1:4" ht="15" thickBot="1">
      <c r="A1779" s="97">
        <v>41723</v>
      </c>
      <c r="B1779" s="98">
        <v>1.0035000000000001</v>
      </c>
      <c r="C1779" s="98">
        <v>1.9564999999999999</v>
      </c>
      <c r="D1779" s="3">
        <f>IF(C1779&lt;MAX($C$3:C1779),C1779/MAX($C$3:C1779)-1,0)</f>
        <v>-0.17461187985150195</v>
      </c>
    </row>
    <row r="1780" spans="1:4" ht="15" thickBot="1">
      <c r="A1780" s="97">
        <v>41724</v>
      </c>
      <c r="B1780" s="98">
        <v>1.0054000000000001</v>
      </c>
      <c r="C1780" s="98">
        <v>1.9583999999999999</v>
      </c>
      <c r="D1780" s="3">
        <f>IF(C1780&lt;MAX($C$3:C1780),C1780/MAX($C$3:C1780)-1,0)</f>
        <v>-0.17381032737090796</v>
      </c>
    </row>
    <row r="1781" spans="1:4" ht="15" thickBot="1">
      <c r="A1781" s="97">
        <v>41725</v>
      </c>
      <c r="B1781" s="98">
        <v>0.98819999999999997</v>
      </c>
      <c r="C1781" s="98">
        <v>1.9412</v>
      </c>
      <c r="D1781" s="3">
        <f>IF(C1781&lt;MAX($C$3:C1781),C1781/MAX($C$3:C1781)-1,0)</f>
        <v>-0.18106648666891667</v>
      </c>
    </row>
    <row r="1782" spans="1:4" ht="15" thickBot="1">
      <c r="A1782" s="97">
        <v>41726</v>
      </c>
      <c r="B1782" s="98">
        <v>0.97550000000000003</v>
      </c>
      <c r="C1782" s="98">
        <v>1.9285000000000001</v>
      </c>
      <c r="D1782" s="3">
        <f>IF(C1782&lt;MAX($C$3:C1782),C1782/MAX($C$3:C1782)-1,0)</f>
        <v>-0.18642423219709747</v>
      </c>
    </row>
    <row r="1783" spans="1:4" ht="15" thickBot="1">
      <c r="A1783" s="97">
        <v>41729</v>
      </c>
      <c r="B1783" s="98">
        <v>0.97560000000000002</v>
      </c>
      <c r="C1783" s="98">
        <v>1.9286000000000001</v>
      </c>
      <c r="D1783" s="3">
        <f>IF(C1783&lt;MAX($C$3:C1783),C1783/MAX($C$3:C1783)-1,0)</f>
        <v>-0.18638204522443469</v>
      </c>
    </row>
    <row r="1784" spans="1:4" ht="15" thickBot="1">
      <c r="A1784" s="97">
        <v>41730</v>
      </c>
      <c r="B1784" s="98">
        <v>0.98839999999999995</v>
      </c>
      <c r="C1784" s="98">
        <v>1.9414</v>
      </c>
      <c r="D1784" s="3">
        <f>IF(C1784&lt;MAX($C$3:C1784),C1784/MAX($C$3:C1784)-1,0)</f>
        <v>-0.18098211272359099</v>
      </c>
    </row>
    <row r="1785" spans="1:4" ht="15" thickBot="1">
      <c r="A1785" s="97">
        <v>41731</v>
      </c>
      <c r="B1785" s="98">
        <v>0.98499999999999999</v>
      </c>
      <c r="C1785" s="98">
        <v>1.9379999999999999</v>
      </c>
      <c r="D1785" s="3">
        <f>IF(C1785&lt;MAX($C$3:C1785),C1785/MAX($C$3:C1785)-1,0)</f>
        <v>-0.18241646979412762</v>
      </c>
    </row>
    <row r="1786" spans="1:4" ht="15" thickBot="1">
      <c r="A1786" s="97">
        <v>41732</v>
      </c>
      <c r="B1786" s="98">
        <v>0.98119999999999996</v>
      </c>
      <c r="C1786" s="98">
        <v>1.9341999999999999</v>
      </c>
      <c r="D1786" s="3">
        <f>IF(C1786&lt;MAX($C$3:C1786),C1786/MAX($C$3:C1786)-1,0)</f>
        <v>-0.18401957475531561</v>
      </c>
    </row>
    <row r="1787" spans="1:4" ht="15" thickBot="1">
      <c r="A1787" s="97">
        <v>41733</v>
      </c>
      <c r="B1787" s="98">
        <v>0.99060000000000004</v>
      </c>
      <c r="C1787" s="98">
        <v>1.9436</v>
      </c>
      <c r="D1787" s="3">
        <f>IF(C1787&lt;MAX($C$3:C1787),C1787/MAX($C$3:C1787)-1,0)</f>
        <v>-0.18005399932500843</v>
      </c>
    </row>
    <row r="1788" spans="1:4" ht="15" thickBot="1">
      <c r="A1788" s="97">
        <v>41737</v>
      </c>
      <c r="B1788" s="98">
        <v>1.0097</v>
      </c>
      <c r="C1788" s="98">
        <v>1.9626999999999999</v>
      </c>
      <c r="D1788" s="3">
        <f>IF(C1788&lt;MAX($C$3:C1788),C1788/MAX($C$3:C1788)-1,0)</f>
        <v>-0.17199628754640572</v>
      </c>
    </row>
    <row r="1789" spans="1:4" ht="15" thickBot="1">
      <c r="A1789" s="97">
        <v>41738</v>
      </c>
      <c r="B1789" s="98">
        <v>1.0195000000000001</v>
      </c>
      <c r="C1789" s="98">
        <v>1.9724999999999999</v>
      </c>
      <c r="D1789" s="3">
        <f>IF(C1789&lt;MAX($C$3:C1789),C1789/MAX($C$3:C1789)-1,0)</f>
        <v>-0.16786196422544719</v>
      </c>
    </row>
    <row r="1790" spans="1:4" ht="15" thickBot="1">
      <c r="A1790" s="97">
        <v>41739</v>
      </c>
      <c r="B1790" s="98">
        <v>1.0293000000000001</v>
      </c>
      <c r="C1790" s="98">
        <v>1.9823</v>
      </c>
      <c r="D1790" s="3">
        <f>IF(C1790&lt;MAX($C$3:C1790),C1790/MAX($C$3:C1790)-1,0)</f>
        <v>-0.16372764090448877</v>
      </c>
    </row>
    <row r="1791" spans="1:4" ht="15" thickBot="1">
      <c r="A1791" s="97">
        <v>41740</v>
      </c>
      <c r="B1791" s="98">
        <v>1.0198</v>
      </c>
      <c r="C1791" s="98">
        <v>1.9728000000000001</v>
      </c>
      <c r="D1791" s="3">
        <f>IF(C1791&lt;MAX($C$3:C1791),C1791/MAX($C$3:C1791)-1,0)</f>
        <v>-0.16773540330745862</v>
      </c>
    </row>
    <row r="1792" spans="1:4" ht="15" thickBot="1">
      <c r="A1792" s="97">
        <v>41743</v>
      </c>
      <c r="B1792" s="98">
        <v>1.0213000000000001</v>
      </c>
      <c r="C1792" s="98">
        <v>1.9742999999999999</v>
      </c>
      <c r="D1792" s="3">
        <f>IF(C1792&lt;MAX($C$3:C1792),C1792/MAX($C$3:C1792)-1,0)</f>
        <v>-0.16710259871751609</v>
      </c>
    </row>
    <row r="1793" spans="1:4" ht="15" thickBot="1">
      <c r="A1793" s="97">
        <v>41744</v>
      </c>
      <c r="B1793" s="98">
        <v>1.0129999999999999</v>
      </c>
      <c r="C1793" s="98">
        <v>1.966</v>
      </c>
      <c r="D1793" s="3">
        <f>IF(C1793&lt;MAX($C$3:C1793),C1793/MAX($C$3:C1793)-1,0)</f>
        <v>-0.17060411744853188</v>
      </c>
    </row>
    <row r="1794" spans="1:4" ht="15" thickBot="1">
      <c r="A1794" s="101">
        <v>41745</v>
      </c>
      <c r="B1794" s="98">
        <v>1.0121</v>
      </c>
      <c r="C1794" s="98">
        <v>1.9651000000000001</v>
      </c>
      <c r="D1794" s="3">
        <f>IF(C1794&lt;MAX($C$3:C1794),C1794/MAX($C$3:C1794)-1,0)</f>
        <v>-0.17098380020249748</v>
      </c>
    </row>
    <row r="1795" spans="1:4" ht="15" thickBot="1">
      <c r="A1795" s="97">
        <v>41746</v>
      </c>
      <c r="B1795" s="98">
        <v>1.008</v>
      </c>
      <c r="C1795" s="98">
        <v>1.9610000000000001</v>
      </c>
      <c r="D1795" s="3">
        <f>IF(C1795&lt;MAX($C$3:C1795),C1795/MAX($C$3:C1795)-1,0)</f>
        <v>-0.17271346608167393</v>
      </c>
    </row>
    <row r="1796" spans="1:4" ht="15" thickBot="1">
      <c r="A1796" s="97">
        <v>41747</v>
      </c>
      <c r="B1796" s="98">
        <v>1.0069999999999999</v>
      </c>
      <c r="C1796" s="98">
        <v>1.96</v>
      </c>
      <c r="D1796" s="3">
        <f>IF(C1796&lt;MAX($C$3:C1796),C1796/MAX($C$3:C1796)-1,0)</f>
        <v>-0.17313533580830243</v>
      </c>
    </row>
    <row r="1797" spans="1:4" ht="15" thickBot="1">
      <c r="A1797" s="97">
        <v>41750</v>
      </c>
      <c r="B1797" s="98">
        <v>0.99229999999999996</v>
      </c>
      <c r="C1797" s="98">
        <v>1.9453</v>
      </c>
      <c r="D1797" s="3">
        <f>IF(C1797&lt;MAX($C$3:C1797),C1797/MAX($C$3:C1797)-1,0)</f>
        <v>-0.17933682078974011</v>
      </c>
    </row>
    <row r="1798" spans="1:4" ht="15" thickBot="1">
      <c r="A1798" s="97">
        <v>41751</v>
      </c>
      <c r="B1798" s="98">
        <v>0.98660000000000003</v>
      </c>
      <c r="C1798" s="98">
        <v>1.9396</v>
      </c>
      <c r="D1798" s="3">
        <f>IF(C1798&lt;MAX($C$3:C1798),C1798/MAX($C$3:C1798)-1,0)</f>
        <v>-0.18174147823152209</v>
      </c>
    </row>
    <row r="1799" spans="1:4" ht="15" thickBot="1">
      <c r="A1799" s="97">
        <v>41752</v>
      </c>
      <c r="B1799" s="98">
        <v>0.98909999999999998</v>
      </c>
      <c r="C1799" s="98">
        <v>1.9420999999999999</v>
      </c>
      <c r="D1799" s="3">
        <f>IF(C1799&lt;MAX($C$3:C1799),C1799/MAX($C$3:C1799)-1,0)</f>
        <v>-0.18068680391495107</v>
      </c>
    </row>
    <row r="1800" spans="1:4" ht="15" thickBot="1">
      <c r="A1800" s="97">
        <v>41753</v>
      </c>
      <c r="B1800" s="98">
        <v>0.98499999999999999</v>
      </c>
      <c r="C1800" s="98">
        <v>1.9379999999999999</v>
      </c>
      <c r="D1800" s="3">
        <f>IF(C1800&lt;MAX($C$3:C1800),C1800/MAX($C$3:C1800)-1,0)</f>
        <v>-0.18241646979412762</v>
      </c>
    </row>
    <row r="1801" spans="1:4" ht="15" thickBot="1">
      <c r="A1801" s="97">
        <v>41754</v>
      </c>
      <c r="B1801" s="98">
        <v>0.96379999999999999</v>
      </c>
      <c r="C1801" s="98">
        <v>1.9168000000000001</v>
      </c>
      <c r="D1801" s="3">
        <f>IF(C1801&lt;MAX($C$3:C1801),C1801/MAX($C$3:C1801)-1,0)</f>
        <v>-0.19136010799865</v>
      </c>
    </row>
    <row r="1802" spans="1:4" ht="15" thickBot="1">
      <c r="A1802" s="97">
        <v>41757</v>
      </c>
      <c r="B1802" s="98">
        <v>0.94379999999999997</v>
      </c>
      <c r="C1802" s="98">
        <v>1.8968</v>
      </c>
      <c r="D1802" s="3">
        <f>IF(C1802&lt;MAX($C$3:C1802),C1802/MAX($C$3:C1802)-1,0)</f>
        <v>-0.19979750253121842</v>
      </c>
    </row>
    <row r="1803" spans="1:4" ht="15" thickBot="1">
      <c r="A1803" s="97">
        <v>41758</v>
      </c>
      <c r="B1803" s="98">
        <v>0.95840000000000003</v>
      </c>
      <c r="C1803" s="98">
        <v>1.9114</v>
      </c>
      <c r="D1803" s="3">
        <f>IF(C1803&lt;MAX($C$3:C1803),C1803/MAX($C$3:C1803)-1,0)</f>
        <v>-0.19363820452244351</v>
      </c>
    </row>
    <row r="1804" spans="1:4" ht="15" thickBot="1">
      <c r="A1804" s="97">
        <v>41759</v>
      </c>
      <c r="B1804" s="98">
        <v>0.96309999999999996</v>
      </c>
      <c r="C1804" s="98">
        <v>1.9160999999999999</v>
      </c>
      <c r="D1804" s="3">
        <f>IF(C1804&lt;MAX($C$3:C1804),C1804/MAX($C$3:C1804)-1,0)</f>
        <v>-0.19165541680728992</v>
      </c>
    </row>
    <row r="1805" spans="1:4" ht="15" thickBot="1">
      <c r="A1805" s="97">
        <v>41764</v>
      </c>
      <c r="B1805" s="98">
        <v>0.96630000000000005</v>
      </c>
      <c r="C1805" s="98">
        <v>1.9193</v>
      </c>
      <c r="D1805" s="3">
        <f>IF(C1805&lt;MAX($C$3:C1805),C1805/MAX($C$3:C1805)-1,0)</f>
        <v>-0.19030543368207897</v>
      </c>
    </row>
    <row r="1806" spans="1:4" ht="15" thickBot="1">
      <c r="A1806" s="97">
        <v>41765</v>
      </c>
      <c r="B1806" s="98">
        <v>0.96830000000000005</v>
      </c>
      <c r="C1806" s="98">
        <v>1.9213</v>
      </c>
      <c r="D1806" s="3">
        <f>IF(C1806&lt;MAX($C$3:C1806),C1806/MAX($C$3:C1806)-1,0)</f>
        <v>-0.1894616942288222</v>
      </c>
    </row>
    <row r="1807" spans="1:4" ht="15" thickBot="1">
      <c r="A1807" s="97">
        <v>41766</v>
      </c>
      <c r="B1807" s="98">
        <v>0.95299999999999996</v>
      </c>
      <c r="C1807" s="98">
        <v>1.9059999999999999</v>
      </c>
      <c r="D1807" s="3">
        <f>IF(C1807&lt;MAX($C$3:C1807),C1807/MAX($C$3:C1807)-1,0)</f>
        <v>-0.19591630104623703</v>
      </c>
    </row>
    <row r="1808" spans="1:4" ht="15" thickBot="1">
      <c r="A1808" s="97">
        <v>41767</v>
      </c>
      <c r="B1808" s="98">
        <v>0.94930000000000003</v>
      </c>
      <c r="C1808" s="98">
        <v>1.9023000000000001</v>
      </c>
      <c r="D1808" s="3">
        <f>IF(C1808&lt;MAX($C$3:C1808),C1808/MAX($C$3:C1808)-1,0)</f>
        <v>-0.19747721903476201</v>
      </c>
    </row>
    <row r="1809" spans="1:4" ht="15" thickBot="1">
      <c r="A1809" s="97">
        <v>41768</v>
      </c>
      <c r="B1809" s="98">
        <v>0.93920000000000003</v>
      </c>
      <c r="C1809" s="98">
        <v>1.8922000000000001</v>
      </c>
      <c r="D1809" s="3">
        <f>IF(C1809&lt;MAX($C$3:C1809),C1809/MAX($C$3:C1809)-1,0)</f>
        <v>-0.201738103273709</v>
      </c>
    </row>
    <row r="1810" spans="1:4" ht="15" thickBot="1">
      <c r="A1810" s="97">
        <v>41771</v>
      </c>
      <c r="B1810" s="98">
        <v>0.95589999999999997</v>
      </c>
      <c r="C1810" s="98">
        <v>1.9089</v>
      </c>
      <c r="D1810" s="3">
        <f>IF(C1810&lt;MAX($C$3:C1810),C1810/MAX($C$3:C1810)-1,0)</f>
        <v>-0.19469287883901454</v>
      </c>
    </row>
    <row r="1811" spans="1:4" ht="15" thickBot="1">
      <c r="A1811" s="97">
        <v>41772</v>
      </c>
      <c r="B1811" s="98">
        <v>0.95730000000000004</v>
      </c>
      <c r="C1811" s="98">
        <v>1.9103000000000001</v>
      </c>
      <c r="D1811" s="3">
        <f>IF(C1811&lt;MAX($C$3:C1811),C1811/MAX($C$3:C1811)-1,0)</f>
        <v>-0.19410226122173468</v>
      </c>
    </row>
    <row r="1812" spans="1:4" ht="15" thickBot="1">
      <c r="A1812" s="97">
        <v>41773</v>
      </c>
      <c r="B1812" s="98">
        <v>0.95499999999999996</v>
      </c>
      <c r="C1812" s="98">
        <v>1.9079999999999999</v>
      </c>
      <c r="D1812" s="3">
        <f>IF(C1812&lt;MAX($C$3:C1812),C1812/MAX($C$3:C1812)-1,0)</f>
        <v>-0.19507256159298014</v>
      </c>
    </row>
    <row r="1813" spans="1:4" ht="15" thickBot="1">
      <c r="A1813" s="97">
        <v>41774</v>
      </c>
      <c r="B1813" s="98">
        <v>0.94189999999999996</v>
      </c>
      <c r="C1813" s="98">
        <v>1.8949</v>
      </c>
      <c r="D1813" s="3">
        <f>IF(C1813&lt;MAX($C$3:C1813),C1813/MAX($C$3:C1813)-1,0)</f>
        <v>-0.20059905501181241</v>
      </c>
    </row>
    <row r="1814" spans="1:4" ht="15" thickBot="1">
      <c r="A1814" s="101">
        <v>41775</v>
      </c>
      <c r="B1814" s="98">
        <v>0.94230000000000003</v>
      </c>
      <c r="C1814" s="98">
        <v>1.8953</v>
      </c>
      <c r="D1814" s="3">
        <f>IF(C1814&lt;MAX($C$3:C1814),C1814/MAX($C$3:C1814)-1,0)</f>
        <v>-0.20043030712116106</v>
      </c>
    </row>
    <row r="1815" spans="1:4" ht="15" thickBot="1">
      <c r="A1815" s="97">
        <v>41778</v>
      </c>
      <c r="B1815" s="98">
        <v>0.93130000000000002</v>
      </c>
      <c r="C1815" s="98">
        <v>1.8843000000000001</v>
      </c>
      <c r="D1815" s="3">
        <f>IF(C1815&lt;MAX($C$3:C1815),C1815/MAX($C$3:C1815)-1,0)</f>
        <v>-0.20507087411407354</v>
      </c>
    </row>
    <row r="1816" spans="1:4" ht="15" thickBot="1">
      <c r="A1816" s="97">
        <v>41779</v>
      </c>
      <c r="B1816" s="98">
        <v>0.92920000000000003</v>
      </c>
      <c r="C1816" s="98">
        <v>1.8822000000000001</v>
      </c>
      <c r="D1816" s="3">
        <f>IF(C1816&lt;MAX($C$3:C1816),C1816/MAX($C$3:C1816)-1,0)</f>
        <v>-0.20595680053999321</v>
      </c>
    </row>
    <row r="1817" spans="1:4" ht="15" thickBot="1">
      <c r="A1817" s="97">
        <v>41780</v>
      </c>
      <c r="B1817" s="98">
        <v>0.93710000000000004</v>
      </c>
      <c r="C1817" s="98">
        <v>1.8900999999999999</v>
      </c>
      <c r="D1817" s="3">
        <f>IF(C1817&lt;MAX($C$3:C1817),C1817/MAX($C$3:C1817)-1,0)</f>
        <v>-0.20262402969962878</v>
      </c>
    </row>
    <row r="1818" spans="1:4" ht="15" thickBot="1">
      <c r="A1818" s="97">
        <v>41781</v>
      </c>
      <c r="B1818" s="98">
        <v>0.9395</v>
      </c>
      <c r="C1818" s="98">
        <v>1.8925000000000001</v>
      </c>
      <c r="D1818" s="3">
        <f>IF(C1818&lt;MAX($C$3:C1818),C1818/MAX($C$3:C1818)-1,0)</f>
        <v>-0.20161154235572054</v>
      </c>
    </row>
    <row r="1819" spans="1:4" ht="15" thickBot="1">
      <c r="A1819" s="97">
        <v>41782</v>
      </c>
      <c r="B1819" s="98">
        <v>0.94840000000000002</v>
      </c>
      <c r="C1819" s="98">
        <v>1.9014</v>
      </c>
      <c r="D1819" s="3">
        <f>IF(C1819&lt;MAX($C$3:C1819),C1819/MAX($C$3:C1819)-1,0)</f>
        <v>-0.19785690178872772</v>
      </c>
    </row>
    <row r="1820" spans="1:4" ht="15" thickBot="1">
      <c r="A1820" s="97">
        <v>41785</v>
      </c>
      <c r="B1820" s="98">
        <v>0.95420000000000005</v>
      </c>
      <c r="C1820" s="98">
        <v>1.9072</v>
      </c>
      <c r="D1820" s="3">
        <f>IF(C1820&lt;MAX($C$3:C1820),C1820/MAX($C$3:C1820)-1,0)</f>
        <v>-0.19541005737428285</v>
      </c>
    </row>
    <row r="1821" spans="1:4" ht="15" thickBot="1">
      <c r="A1821" s="97">
        <v>41786</v>
      </c>
      <c r="B1821" s="98">
        <v>0.94810000000000005</v>
      </c>
      <c r="C1821" s="98">
        <v>1.9011</v>
      </c>
      <c r="D1821" s="3">
        <f>IF(C1821&lt;MAX($C$3:C1821),C1821/MAX($C$3:C1821)-1,0)</f>
        <v>-0.19798346270671618</v>
      </c>
    </row>
    <row r="1822" spans="1:4" ht="15" thickBot="1">
      <c r="A1822" s="97">
        <v>41787</v>
      </c>
      <c r="B1822" s="98">
        <v>0.96060000000000001</v>
      </c>
      <c r="C1822" s="98">
        <v>1.9136</v>
      </c>
      <c r="D1822" s="3">
        <f>IF(C1822&lt;MAX($C$3:C1822),C1822/MAX($C$3:C1822)-1,0)</f>
        <v>-0.19271009112386095</v>
      </c>
    </row>
    <row r="1823" spans="1:4" ht="15" thickBot="1">
      <c r="A1823" s="97">
        <v>41788</v>
      </c>
      <c r="B1823" s="98">
        <v>0.95309999999999995</v>
      </c>
      <c r="C1823" s="98">
        <v>1.9060999999999999</v>
      </c>
      <c r="D1823" s="3">
        <f>IF(C1823&lt;MAX($C$3:C1823),C1823/MAX($C$3:C1823)-1,0)</f>
        <v>-0.19587411407357413</v>
      </c>
    </row>
    <row r="1824" spans="1:4" ht="15" thickBot="1">
      <c r="A1824" s="97">
        <v>41789</v>
      </c>
      <c r="B1824" s="98">
        <v>0.95289999999999997</v>
      </c>
      <c r="C1824" s="98">
        <v>1.9058999999999999</v>
      </c>
      <c r="D1824" s="3">
        <f>IF(C1824&lt;MAX($C$3:C1824),C1824/MAX($C$3:C1824)-1,0)</f>
        <v>-0.19595848801889981</v>
      </c>
    </row>
    <row r="1825" spans="1:4" ht="15" thickBot="1">
      <c r="A1825" s="97">
        <v>41793</v>
      </c>
      <c r="B1825" s="98">
        <v>0.9526</v>
      </c>
      <c r="C1825" s="98">
        <v>1.9056</v>
      </c>
      <c r="D1825" s="3">
        <f>IF(C1825&lt;MAX($C$3:C1825),C1825/MAX($C$3:C1825)-1,0)</f>
        <v>-0.19608504893688827</v>
      </c>
    </row>
    <row r="1826" spans="1:4" ht="15" thickBot="1">
      <c r="A1826" s="97">
        <v>41794</v>
      </c>
      <c r="B1826" s="98">
        <v>0.94610000000000005</v>
      </c>
      <c r="C1826" s="98">
        <v>1.8991</v>
      </c>
      <c r="D1826" s="3">
        <f>IF(C1826&lt;MAX($C$3:C1826),C1826/MAX($C$3:C1826)-1,0)</f>
        <v>-0.19882720215997307</v>
      </c>
    </row>
    <row r="1827" spans="1:4" ht="15" thickBot="1">
      <c r="A1827" s="97">
        <v>41795</v>
      </c>
      <c r="B1827" s="98">
        <v>0.95699999999999996</v>
      </c>
      <c r="C1827" s="98">
        <v>1.91</v>
      </c>
      <c r="D1827" s="3">
        <f>IF(C1827&lt;MAX($C$3:C1827),C1827/MAX($C$3:C1827)-1,0)</f>
        <v>-0.19422882213972326</v>
      </c>
    </row>
    <row r="1828" spans="1:4" ht="15" thickBot="1">
      <c r="A1828" s="97">
        <v>41796</v>
      </c>
      <c r="B1828" s="98">
        <v>0.95409999999999995</v>
      </c>
      <c r="C1828" s="98">
        <v>1.9071</v>
      </c>
      <c r="D1828" s="3">
        <f>IF(C1828&lt;MAX($C$3:C1828),C1828/MAX($C$3:C1828)-1,0)</f>
        <v>-0.19545224434694564</v>
      </c>
    </row>
    <row r="1829" spans="1:4" ht="15" thickBot="1">
      <c r="A1829" s="97">
        <v>41799</v>
      </c>
      <c r="B1829" s="98">
        <v>0.95020000000000004</v>
      </c>
      <c r="C1829" s="98">
        <v>1.9032</v>
      </c>
      <c r="D1829" s="3">
        <f>IF(C1829&lt;MAX($C$3:C1829),C1829/MAX($C$3:C1829)-1,0)</f>
        <v>-0.19709753628079651</v>
      </c>
    </row>
    <row r="1830" spans="1:4" ht="15" thickBot="1">
      <c r="A1830" s="97">
        <v>41800</v>
      </c>
      <c r="B1830" s="98">
        <v>0.96640000000000004</v>
      </c>
      <c r="C1830" s="98">
        <v>1.9194</v>
      </c>
      <c r="D1830" s="3">
        <f>IF(C1830&lt;MAX($C$3:C1830),C1830/MAX($C$3:C1830)-1,0)</f>
        <v>-0.19026324670941619</v>
      </c>
    </row>
    <row r="1831" spans="1:4" ht="15" thickBot="1">
      <c r="A1831" s="97">
        <v>41801</v>
      </c>
      <c r="B1831" s="98">
        <v>0.97230000000000005</v>
      </c>
      <c r="C1831" s="98">
        <v>1.9253</v>
      </c>
      <c r="D1831" s="3">
        <f>IF(C1831&lt;MAX($C$3:C1831),C1831/MAX($C$3:C1831)-1,0)</f>
        <v>-0.18777421532230854</v>
      </c>
    </row>
    <row r="1832" spans="1:4" ht="15" thickBot="1">
      <c r="A1832" s="97">
        <v>41802</v>
      </c>
      <c r="B1832" s="98">
        <v>0.96579999999999999</v>
      </c>
      <c r="C1832" s="98">
        <v>1.9188000000000001</v>
      </c>
      <c r="D1832" s="3">
        <f>IF(C1832&lt;MAX($C$3:C1832),C1832/MAX($C$3:C1832)-1,0)</f>
        <v>-0.19051636854539322</v>
      </c>
    </row>
    <row r="1833" spans="1:4" ht="15" thickBot="1">
      <c r="A1833" s="97">
        <v>41803</v>
      </c>
      <c r="B1833" s="98">
        <v>0.9768</v>
      </c>
      <c r="C1833" s="98">
        <v>1.9298</v>
      </c>
      <c r="D1833" s="3">
        <f>IF(C1833&lt;MAX($C$3:C1833),C1833/MAX($C$3:C1833)-1,0)</f>
        <v>-0.18587580155248062</v>
      </c>
    </row>
    <row r="1834" spans="1:4" ht="15" thickBot="1">
      <c r="A1834" s="101">
        <v>41806</v>
      </c>
      <c r="B1834" s="98">
        <v>0.98750000000000004</v>
      </c>
      <c r="C1834" s="98">
        <v>1.9404999999999999</v>
      </c>
      <c r="D1834" s="3">
        <f>IF(C1834&lt;MAX($C$3:C1834),C1834/MAX($C$3:C1834)-1,0)</f>
        <v>-0.1813617954775566</v>
      </c>
    </row>
    <row r="1835" spans="1:4" ht="15" thickBot="1">
      <c r="A1835" s="97">
        <v>41807</v>
      </c>
      <c r="B1835" s="98">
        <v>0.98109999999999997</v>
      </c>
      <c r="C1835" s="98">
        <v>1.9340999999999999</v>
      </c>
      <c r="D1835" s="3">
        <f>IF(C1835&lt;MAX($C$3:C1835),C1835/MAX($C$3:C1835)-1,0)</f>
        <v>-0.1840617617279785</v>
      </c>
    </row>
    <row r="1836" spans="1:4" ht="15" thickBot="1">
      <c r="A1836" s="97">
        <v>41808</v>
      </c>
      <c r="B1836" s="98">
        <v>0.97250000000000003</v>
      </c>
      <c r="C1836" s="98">
        <v>1.9255</v>
      </c>
      <c r="D1836" s="3">
        <f>IF(C1836&lt;MAX($C$3:C1836),C1836/MAX($C$3:C1836)-1,0)</f>
        <v>-0.18768984137698286</v>
      </c>
    </row>
    <row r="1837" spans="1:4" ht="15" thickBot="1">
      <c r="A1837" s="97">
        <v>41809</v>
      </c>
      <c r="B1837" s="98">
        <v>0.95450000000000002</v>
      </c>
      <c r="C1837" s="98">
        <v>1.9075</v>
      </c>
      <c r="D1837" s="3">
        <f>IF(C1837&lt;MAX($C$3:C1837),C1837/MAX($C$3:C1837)-1,0)</f>
        <v>-0.19528349645629428</v>
      </c>
    </row>
    <row r="1838" spans="1:4" ht="15" thickBot="1">
      <c r="A1838" s="97">
        <v>41810</v>
      </c>
      <c r="B1838" s="98">
        <v>0.96179999999999999</v>
      </c>
      <c r="C1838" s="98">
        <v>1.9148000000000001</v>
      </c>
      <c r="D1838" s="3">
        <f>IF(C1838&lt;MAX($C$3:C1838),C1838/MAX($C$3:C1838)-1,0)</f>
        <v>-0.19220384745190688</v>
      </c>
    </row>
    <row r="1839" spans="1:4" ht="15" thickBot="1">
      <c r="A1839" s="97">
        <v>41813</v>
      </c>
      <c r="B1839" s="98">
        <v>0.96609999999999996</v>
      </c>
      <c r="C1839" s="98">
        <v>1.9191</v>
      </c>
      <c r="D1839" s="3">
        <f>IF(C1839&lt;MAX($C$3:C1839),C1839/MAX($C$3:C1839)-1,0)</f>
        <v>-0.19038980762740465</v>
      </c>
    </row>
    <row r="1840" spans="1:4" ht="15" thickBot="1">
      <c r="A1840" s="97">
        <v>41814</v>
      </c>
      <c r="B1840" s="98">
        <v>0.97109999999999996</v>
      </c>
      <c r="C1840" s="98">
        <v>1.9240999999999999</v>
      </c>
      <c r="D1840" s="3">
        <f>IF(C1840&lt;MAX($C$3:C1840),C1840/MAX($C$3:C1840)-1,0)</f>
        <v>-0.1882804589942626</v>
      </c>
    </row>
    <row r="1841" spans="1:4" ht="15" thickBot="1">
      <c r="A1841" s="97">
        <v>41815</v>
      </c>
      <c r="B1841" s="98">
        <v>0.96889999999999998</v>
      </c>
      <c r="C1841" s="98">
        <v>1.9218999999999999</v>
      </c>
      <c r="D1841" s="3">
        <f>IF(C1841&lt;MAX($C$3:C1841),C1841/MAX($C$3:C1841)-1,0)</f>
        <v>-0.18920857239284516</v>
      </c>
    </row>
    <row r="1842" spans="1:4" ht="15" thickBot="1">
      <c r="A1842" s="97">
        <v>41816</v>
      </c>
      <c r="B1842" s="98">
        <v>0.97560000000000002</v>
      </c>
      <c r="C1842" s="98">
        <v>1.9286000000000001</v>
      </c>
      <c r="D1842" s="3">
        <f>IF(C1842&lt;MAX($C$3:C1842),C1842/MAX($C$3:C1842)-1,0)</f>
        <v>-0.18638204522443469</v>
      </c>
    </row>
    <row r="1843" spans="1:4" ht="15" thickBot="1">
      <c r="A1843" s="97">
        <v>41817</v>
      </c>
      <c r="B1843" s="98">
        <v>0.9788</v>
      </c>
      <c r="C1843" s="98">
        <v>1.9318</v>
      </c>
      <c r="D1843" s="3">
        <f>IF(C1843&lt;MAX($C$3:C1843),C1843/MAX($C$3:C1843)-1,0)</f>
        <v>-0.18503206209922385</v>
      </c>
    </row>
    <row r="1844" spans="1:4" ht="15" thickBot="1">
      <c r="A1844" s="97">
        <v>41820</v>
      </c>
      <c r="B1844" s="98">
        <v>0.98640000000000005</v>
      </c>
      <c r="C1844" s="98">
        <v>1.9394</v>
      </c>
      <c r="D1844" s="3">
        <f>IF(C1844&lt;MAX($C$3:C1844),C1844/MAX($C$3:C1844)-1,0)</f>
        <v>-0.18182585217684777</v>
      </c>
    </row>
    <row r="1845" spans="1:4" ht="15" thickBot="1">
      <c r="A1845" s="97">
        <v>41821</v>
      </c>
      <c r="B1845" s="98">
        <v>0.98819999999999997</v>
      </c>
      <c r="C1845" s="98">
        <v>1.9412</v>
      </c>
      <c r="D1845" s="3">
        <f>IF(C1845&lt;MAX($C$3:C1845),C1845/MAX($C$3:C1845)-1,0)</f>
        <v>-0.18106648666891667</v>
      </c>
    </row>
    <row r="1846" spans="1:4" ht="15" thickBot="1">
      <c r="A1846" s="97">
        <v>41822</v>
      </c>
      <c r="B1846" s="98">
        <v>0.99239999999999995</v>
      </c>
      <c r="C1846" s="98">
        <v>1.9454</v>
      </c>
      <c r="D1846" s="3">
        <f>IF(C1846&lt;MAX($C$3:C1846),C1846/MAX($C$3:C1846)-1,0)</f>
        <v>-0.17929463381707733</v>
      </c>
    </row>
    <row r="1847" spans="1:4" ht="15" thickBot="1">
      <c r="A1847" s="97">
        <v>41823</v>
      </c>
      <c r="B1847" s="98">
        <v>0.99839999999999995</v>
      </c>
      <c r="C1847" s="98">
        <v>1.9514</v>
      </c>
      <c r="D1847" s="3">
        <f>IF(C1847&lt;MAX($C$3:C1847),C1847/MAX($C$3:C1847)-1,0)</f>
        <v>-0.17676341545730678</v>
      </c>
    </row>
    <row r="1848" spans="1:4" ht="15" thickBot="1">
      <c r="A1848" s="97">
        <v>41824</v>
      </c>
      <c r="B1848" s="98">
        <v>0.99690000000000001</v>
      </c>
      <c r="C1848" s="98">
        <v>1.9499</v>
      </c>
      <c r="D1848" s="3">
        <f>IF(C1848&lt;MAX($C$3:C1848),C1848/MAX($C$3:C1848)-1,0)</f>
        <v>-0.17739622004724942</v>
      </c>
    </row>
    <row r="1849" spans="1:4" ht="15" thickBot="1">
      <c r="A1849" s="97">
        <v>41827</v>
      </c>
      <c r="B1849" s="98">
        <v>0.99239999999999995</v>
      </c>
      <c r="C1849" s="98">
        <v>1.9454</v>
      </c>
      <c r="D1849" s="3">
        <f>IF(C1849&lt;MAX($C$3:C1849),C1849/MAX($C$3:C1849)-1,0)</f>
        <v>-0.17929463381707733</v>
      </c>
    </row>
    <row r="1850" spans="1:4" ht="15" thickBot="1">
      <c r="A1850" s="97">
        <v>41828</v>
      </c>
      <c r="B1850" s="98">
        <v>0.99639999999999995</v>
      </c>
      <c r="C1850" s="98">
        <v>1.9494</v>
      </c>
      <c r="D1850" s="3">
        <f>IF(C1850&lt;MAX($C$3:C1850),C1850/MAX($C$3:C1850)-1,0)</f>
        <v>-0.17760715491056367</v>
      </c>
    </row>
    <row r="1851" spans="1:4" ht="15" thickBot="1">
      <c r="A1851" s="97">
        <v>41829</v>
      </c>
      <c r="B1851" s="98">
        <v>0.97889999999999999</v>
      </c>
      <c r="C1851" s="98">
        <v>1.9319</v>
      </c>
      <c r="D1851" s="3">
        <f>IF(C1851&lt;MAX($C$3:C1851),C1851/MAX($C$3:C1851)-1,0)</f>
        <v>-0.18498987512656095</v>
      </c>
    </row>
    <row r="1852" spans="1:4" ht="15" thickBot="1">
      <c r="A1852" s="97">
        <v>41830</v>
      </c>
      <c r="B1852" s="98">
        <v>0.9748</v>
      </c>
      <c r="C1852" s="98">
        <v>1.9278</v>
      </c>
      <c r="D1852" s="3">
        <f>IF(C1852&lt;MAX($C$3:C1852),C1852/MAX($C$3:C1852)-1,0)</f>
        <v>-0.18671954100573751</v>
      </c>
    </row>
    <row r="1853" spans="1:4" ht="15" thickBot="1">
      <c r="A1853" s="97">
        <v>41831</v>
      </c>
      <c r="B1853" s="98">
        <v>0.98050000000000004</v>
      </c>
      <c r="C1853" s="98">
        <v>1.9335</v>
      </c>
      <c r="D1853" s="3">
        <f>IF(C1853&lt;MAX($C$3:C1853),C1853/MAX($C$3:C1853)-1,0)</f>
        <v>-0.18431488356395542</v>
      </c>
    </row>
    <row r="1854" spans="1:4" ht="15" thickBot="1">
      <c r="A1854" s="101">
        <v>41834</v>
      </c>
      <c r="B1854" s="98">
        <v>0.99490000000000001</v>
      </c>
      <c r="C1854" s="98">
        <v>1.9479</v>
      </c>
      <c r="D1854" s="3">
        <f>IF(C1854&lt;MAX($C$3:C1854),C1854/MAX($C$3:C1854)-1,0)</f>
        <v>-0.17823995950050631</v>
      </c>
    </row>
    <row r="1855" spans="1:4" ht="15" thickBot="1">
      <c r="A1855" s="97">
        <v>41835</v>
      </c>
      <c r="B1855" s="98">
        <v>0.98839999999999995</v>
      </c>
      <c r="C1855" s="98">
        <v>1.9414</v>
      </c>
      <c r="D1855" s="3">
        <f>IF(C1855&lt;MAX($C$3:C1855),C1855/MAX($C$3:C1855)-1,0)</f>
        <v>-0.18098211272359099</v>
      </c>
    </row>
    <row r="1856" spans="1:4" ht="15" thickBot="1">
      <c r="A1856" s="97">
        <v>41836</v>
      </c>
      <c r="B1856" s="98">
        <v>0.97899999999999998</v>
      </c>
      <c r="C1856" s="98">
        <v>1.9319999999999999</v>
      </c>
      <c r="D1856" s="3">
        <f>IF(C1856&lt;MAX($C$3:C1856),C1856/MAX($C$3:C1856)-1,0)</f>
        <v>-0.18494768815389817</v>
      </c>
    </row>
    <row r="1857" spans="1:4" ht="15" thickBot="1">
      <c r="A1857" s="97">
        <v>41837</v>
      </c>
      <c r="B1857" s="98">
        <v>0.97460000000000002</v>
      </c>
      <c r="C1857" s="98">
        <v>1.9276</v>
      </c>
      <c r="D1857" s="3">
        <f>IF(C1857&lt;MAX($C$3:C1857),C1857/MAX($C$3:C1857)-1,0)</f>
        <v>-0.18680391495106319</v>
      </c>
    </row>
    <row r="1858" spans="1:4" ht="15" thickBot="1">
      <c r="A1858" s="97">
        <v>41838</v>
      </c>
      <c r="B1858" s="98">
        <v>0.97860000000000003</v>
      </c>
      <c r="C1858" s="98">
        <v>1.9316</v>
      </c>
      <c r="D1858" s="3">
        <f>IF(C1858&lt;MAX($C$3:C1858),C1858/MAX($C$3:C1858)-1,0)</f>
        <v>-0.18511643604454953</v>
      </c>
    </row>
    <row r="1859" spans="1:4" ht="15" thickBot="1">
      <c r="A1859" s="97">
        <v>41841</v>
      </c>
      <c r="B1859" s="98">
        <v>0.98070000000000002</v>
      </c>
      <c r="C1859" s="98">
        <v>1.9337</v>
      </c>
      <c r="D1859" s="3">
        <f>IF(C1859&lt;MAX($C$3:C1859),C1859/MAX($C$3:C1859)-1,0)</f>
        <v>-0.18423050961862975</v>
      </c>
    </row>
    <row r="1860" spans="1:4" ht="15" thickBot="1">
      <c r="A1860" s="97">
        <v>41842</v>
      </c>
      <c r="B1860" s="98">
        <v>0.99260000000000004</v>
      </c>
      <c r="C1860" s="98">
        <v>1.9456</v>
      </c>
      <c r="D1860" s="3">
        <f>IF(C1860&lt;MAX($C$3:C1860),C1860/MAX($C$3:C1860)-1,0)</f>
        <v>-0.17921025987175165</v>
      </c>
    </row>
    <row r="1861" spans="1:4" ht="15" thickBot="1">
      <c r="A1861" s="97">
        <v>41843</v>
      </c>
      <c r="B1861" s="98">
        <v>0.98299999999999998</v>
      </c>
      <c r="C1861" s="98">
        <v>1.9359999999999999</v>
      </c>
      <c r="D1861" s="3">
        <f>IF(C1861&lt;MAX($C$3:C1861),C1861/MAX($C$3:C1861)-1,0)</f>
        <v>-0.1832602092473844</v>
      </c>
    </row>
    <row r="1862" spans="1:4" ht="15" thickBot="1">
      <c r="A1862" s="97">
        <v>41844</v>
      </c>
      <c r="B1862" s="98">
        <v>0.98540000000000005</v>
      </c>
      <c r="C1862" s="98">
        <v>1.9383999999999999</v>
      </c>
      <c r="D1862" s="3">
        <f>IF(C1862&lt;MAX($C$3:C1862),C1862/MAX($C$3:C1862)-1,0)</f>
        <v>-0.18224772190347627</v>
      </c>
    </row>
    <row r="1863" spans="1:4" ht="15" thickBot="1">
      <c r="A1863" s="97">
        <v>41845</v>
      </c>
      <c r="B1863" s="98">
        <v>1.0016</v>
      </c>
      <c r="C1863" s="98">
        <v>1.9545999999999999</v>
      </c>
      <c r="D1863" s="3">
        <f>IF(C1863&lt;MAX($C$3:C1863),C1863/MAX($C$3:C1863)-1,0)</f>
        <v>-0.17541343233209594</v>
      </c>
    </row>
    <row r="1864" spans="1:4" ht="15" thickBot="1">
      <c r="A1864" s="97">
        <v>41848</v>
      </c>
      <c r="B1864" s="98">
        <v>1.0177</v>
      </c>
      <c r="C1864" s="98">
        <v>1.9706999999999999</v>
      </c>
      <c r="D1864" s="3">
        <f>IF(C1864&lt;MAX($C$3:C1864),C1864/MAX($C$3:C1864)-1,0)</f>
        <v>-0.1686213297333784</v>
      </c>
    </row>
    <row r="1865" spans="1:4" ht="15" thickBot="1">
      <c r="A1865" s="97">
        <v>41849</v>
      </c>
      <c r="B1865" s="98">
        <v>1.0317000000000001</v>
      </c>
      <c r="C1865" s="98">
        <v>1.9846999999999999</v>
      </c>
      <c r="D1865" s="3">
        <f>IF(C1865&lt;MAX($C$3:C1865),C1865/MAX($C$3:C1865)-1,0)</f>
        <v>-0.16271515356058053</v>
      </c>
    </row>
    <row r="1866" spans="1:4" ht="15" thickBot="1">
      <c r="A1866" s="97">
        <v>41850</v>
      </c>
      <c r="B1866" s="98">
        <v>1.0378000000000001</v>
      </c>
      <c r="C1866" s="98">
        <v>1.9907999999999999</v>
      </c>
      <c r="D1866" s="3">
        <f>IF(C1866&lt;MAX($C$3:C1866),C1866/MAX($C$3:C1866)-1,0)</f>
        <v>-0.1601417482281472</v>
      </c>
    </row>
    <row r="1867" spans="1:4" ht="15" thickBot="1">
      <c r="A1867" s="97">
        <v>41851</v>
      </c>
      <c r="B1867" s="98">
        <v>1.0427999999999999</v>
      </c>
      <c r="C1867" s="98">
        <v>1.9958</v>
      </c>
      <c r="D1867" s="3">
        <f>IF(C1867&lt;MAX($C$3:C1867),C1867/MAX($C$3:C1867)-1,0)</f>
        <v>-0.15803239959500504</v>
      </c>
    </row>
    <row r="1868" spans="1:4" ht="15" thickBot="1">
      <c r="A1868" s="97">
        <v>41852</v>
      </c>
      <c r="B1868" s="98">
        <v>1.0346</v>
      </c>
      <c r="C1868" s="98">
        <v>1.9876</v>
      </c>
      <c r="D1868" s="3">
        <f>IF(C1868&lt;MAX($C$3:C1868),C1868/MAX($C$3:C1868)-1,0)</f>
        <v>-0.16149173135335804</v>
      </c>
    </row>
    <row r="1869" spans="1:4" ht="15" thickBot="1">
      <c r="A1869" s="97">
        <v>41855</v>
      </c>
      <c r="B1869" s="98">
        <v>1.0484</v>
      </c>
      <c r="C1869" s="98">
        <v>2.0013999999999998</v>
      </c>
      <c r="D1869" s="3">
        <f>IF(C1869&lt;MAX($C$3:C1869),C1869/MAX($C$3:C1869)-1,0)</f>
        <v>-0.15566992912588606</v>
      </c>
    </row>
    <row r="1870" spans="1:4" ht="15" thickBot="1">
      <c r="A1870" s="97">
        <v>41856</v>
      </c>
      <c r="B1870" s="98">
        <v>1.0527</v>
      </c>
      <c r="C1870" s="98">
        <v>2.0057</v>
      </c>
      <c r="D1870" s="3">
        <f>IF(C1870&lt;MAX($C$3:C1870),C1870/MAX($C$3:C1870)-1,0)</f>
        <v>-0.15385588930138372</v>
      </c>
    </row>
    <row r="1871" spans="1:4" ht="15" thickBot="1">
      <c r="A1871" s="97">
        <v>41857</v>
      </c>
      <c r="B1871" s="98">
        <v>1.0517000000000001</v>
      </c>
      <c r="C1871" s="98">
        <v>2.0047000000000001</v>
      </c>
      <c r="D1871" s="3">
        <f>IF(C1871&lt;MAX($C$3:C1871),C1871/MAX($C$3:C1871)-1,0)</f>
        <v>-0.15427775902801211</v>
      </c>
    </row>
    <row r="1872" spans="1:4" ht="15" thickBot="1">
      <c r="A1872" s="97">
        <v>41858</v>
      </c>
      <c r="B1872" s="98">
        <v>1.0447</v>
      </c>
      <c r="C1872" s="98">
        <v>1.9977</v>
      </c>
      <c r="D1872" s="3">
        <f>IF(C1872&lt;MAX($C$3:C1872),C1872/MAX($C$3:C1872)-1,0)</f>
        <v>-0.15723084711441104</v>
      </c>
    </row>
    <row r="1873" spans="1:4" ht="15" thickBot="1">
      <c r="A1873" s="97">
        <v>41859</v>
      </c>
      <c r="B1873" s="98">
        <v>1.0454000000000001</v>
      </c>
      <c r="C1873" s="98">
        <v>1.9984</v>
      </c>
      <c r="D1873" s="3">
        <f>IF(C1873&lt;MAX($C$3:C1873),C1873/MAX($C$3:C1873)-1,0)</f>
        <v>-0.15693553830577123</v>
      </c>
    </row>
    <row r="1874" spans="1:4" ht="15" thickBot="1">
      <c r="A1874" s="101">
        <v>41862</v>
      </c>
      <c r="B1874" s="98">
        <v>1.0606</v>
      </c>
      <c r="C1874" s="98">
        <v>2.0135999999999998</v>
      </c>
      <c r="D1874" s="3">
        <f>IF(C1874&lt;MAX($C$3:C1874),C1874/MAX($C$3:C1874)-1,0)</f>
        <v>-0.15052311846101929</v>
      </c>
    </row>
    <row r="1875" spans="1:4" ht="15" thickBot="1">
      <c r="A1875" s="97">
        <v>41863</v>
      </c>
      <c r="B1875" s="98">
        <v>1.0588</v>
      </c>
      <c r="C1875" s="98">
        <v>2.0118</v>
      </c>
      <c r="D1875" s="3">
        <f>IF(C1875&lt;MAX($C$3:C1875),C1875/MAX($C$3:C1875)-1,0)</f>
        <v>-0.15128248396895039</v>
      </c>
    </row>
    <row r="1876" spans="1:4" ht="15" thickBot="1">
      <c r="A1876" s="97">
        <v>41864</v>
      </c>
      <c r="B1876" s="98">
        <v>1.0552999999999999</v>
      </c>
      <c r="C1876" s="98">
        <v>2.0083000000000002</v>
      </c>
      <c r="D1876" s="3">
        <f>IF(C1876&lt;MAX($C$3:C1876),C1876/MAX($C$3:C1876)-1,0)</f>
        <v>-0.1527590280121498</v>
      </c>
    </row>
    <row r="1877" spans="1:4" ht="15" thickBot="1">
      <c r="A1877" s="97">
        <v>41865</v>
      </c>
      <c r="B1877" s="98">
        <v>1.0472999999999999</v>
      </c>
      <c r="C1877" s="98">
        <v>2.0003000000000002</v>
      </c>
      <c r="D1877" s="3">
        <f>IF(C1877&lt;MAX($C$3:C1877),C1877/MAX($C$3:C1877)-1,0)</f>
        <v>-0.15613398582517712</v>
      </c>
    </row>
    <row r="1878" spans="1:4" ht="15" thickBot="1">
      <c r="A1878" s="97">
        <v>41866</v>
      </c>
      <c r="B1878" s="98">
        <v>1.0552999999999999</v>
      </c>
      <c r="C1878" s="98">
        <v>2.0083000000000002</v>
      </c>
      <c r="D1878" s="3">
        <f>IF(C1878&lt;MAX($C$3:C1878),C1878/MAX($C$3:C1878)-1,0)</f>
        <v>-0.1527590280121498</v>
      </c>
    </row>
    <row r="1879" spans="1:4" ht="15" thickBot="1">
      <c r="A1879" s="97">
        <v>41869</v>
      </c>
      <c r="B1879" s="98">
        <v>1.0696000000000001</v>
      </c>
      <c r="C1879" s="98">
        <v>2.0226000000000002</v>
      </c>
      <c r="D1879" s="3">
        <f>IF(C1879&lt;MAX($C$3:C1879),C1879/MAX($C$3:C1879)-1,0)</f>
        <v>-0.14672629092136347</v>
      </c>
    </row>
    <row r="1880" spans="1:4" ht="15" thickBot="1">
      <c r="A1880" s="97">
        <v>41870</v>
      </c>
      <c r="B1880" s="98">
        <v>1.0722</v>
      </c>
      <c r="C1880" s="98">
        <v>2.0251999999999999</v>
      </c>
      <c r="D1880" s="3">
        <f>IF(C1880&lt;MAX($C$3:C1880),C1880/MAX($C$3:C1880)-1,0)</f>
        <v>-0.14562942963212966</v>
      </c>
    </row>
    <row r="1881" spans="1:4" ht="15" thickBot="1">
      <c r="A1881" s="97">
        <v>41871</v>
      </c>
      <c r="B1881" s="98">
        <v>1.0708</v>
      </c>
      <c r="C1881" s="98">
        <v>2.0238</v>
      </c>
      <c r="D1881" s="3">
        <f>IF(C1881&lt;MAX($C$3:C1881),C1881/MAX($C$3:C1881)-1,0)</f>
        <v>-0.1462200472494094</v>
      </c>
    </row>
    <row r="1882" spans="1:4" ht="15" thickBot="1">
      <c r="A1882" s="97">
        <v>41872</v>
      </c>
      <c r="B1882" s="98">
        <v>1.0681</v>
      </c>
      <c r="C1882" s="98">
        <v>2.0211000000000001</v>
      </c>
      <c r="D1882" s="3">
        <f>IF(C1882&lt;MAX($C$3:C1882),C1882/MAX($C$3:C1882)-1,0)</f>
        <v>-0.1473590955113061</v>
      </c>
    </row>
    <row r="1883" spans="1:4" ht="15" thickBot="1">
      <c r="A1883" s="97">
        <v>41873</v>
      </c>
      <c r="B1883" s="98">
        <v>1.0733999999999999</v>
      </c>
      <c r="C1883" s="98">
        <v>2.0264000000000002</v>
      </c>
      <c r="D1883" s="3">
        <f>IF(C1883&lt;MAX($C$3:C1883),C1883/MAX($C$3:C1883)-1,0)</f>
        <v>-0.14512318596017548</v>
      </c>
    </row>
    <row r="1884" spans="1:4" ht="15" thickBot="1">
      <c r="A1884" s="97">
        <v>41876</v>
      </c>
      <c r="B1884" s="98">
        <v>1.0723</v>
      </c>
      <c r="C1884" s="98">
        <v>2.0253000000000001</v>
      </c>
      <c r="D1884" s="3">
        <f>IF(C1884&lt;MAX($C$3:C1884),C1884/MAX($C$3:C1884)-1,0)</f>
        <v>-0.14558724265946676</v>
      </c>
    </row>
    <row r="1885" spans="1:4" ht="15" thickBot="1">
      <c r="A1885" s="97">
        <v>41877</v>
      </c>
      <c r="B1885" s="98">
        <v>1.0565</v>
      </c>
      <c r="C1885" s="98">
        <v>2.0095000000000001</v>
      </c>
      <c r="D1885" s="3">
        <f>IF(C1885&lt;MAX($C$3:C1885),C1885/MAX($C$3:C1885)-1,0)</f>
        <v>-0.15225278434019573</v>
      </c>
    </row>
    <row r="1886" spans="1:4" ht="15" thickBot="1">
      <c r="A1886" s="97">
        <v>41878</v>
      </c>
      <c r="B1886" s="98">
        <v>1.0585</v>
      </c>
      <c r="C1886" s="98">
        <v>2.0114999999999998</v>
      </c>
      <c r="D1886" s="3">
        <f>IF(C1886&lt;MAX($C$3:C1886),C1886/MAX($C$3:C1886)-1,0)</f>
        <v>-0.15140904488693896</v>
      </c>
    </row>
    <row r="1887" spans="1:4" ht="15" thickBot="1">
      <c r="A1887" s="97">
        <v>41879</v>
      </c>
      <c r="B1887" s="98">
        <v>1.0523</v>
      </c>
      <c r="C1887" s="98">
        <v>2.0053000000000001</v>
      </c>
      <c r="D1887" s="3">
        <f>IF(C1887&lt;MAX($C$3:C1887),C1887/MAX($C$3:C1887)-1,0)</f>
        <v>-0.15402463719203507</v>
      </c>
    </row>
    <row r="1888" spans="1:4" ht="15" thickBot="1">
      <c r="A1888" s="97">
        <v>41880</v>
      </c>
      <c r="B1888" s="98">
        <v>1.0664</v>
      </c>
      <c r="C1888" s="98">
        <v>2.0194000000000001</v>
      </c>
      <c r="D1888" s="3">
        <f>IF(C1888&lt;MAX($C$3:C1888),C1888/MAX($C$3:C1888)-1,0)</f>
        <v>-0.14807627404657442</v>
      </c>
    </row>
    <row r="1889" spans="1:4" ht="15" thickBot="1">
      <c r="A1889" s="97">
        <v>41883</v>
      </c>
      <c r="B1889" s="98">
        <v>1.0778000000000001</v>
      </c>
      <c r="C1889" s="98">
        <v>2.0308000000000002</v>
      </c>
      <c r="D1889" s="3">
        <f>IF(C1889&lt;MAX($C$3:C1889),C1889/MAX($C$3:C1889)-1,0)</f>
        <v>-0.14326695916301047</v>
      </c>
    </row>
    <row r="1890" spans="1:4" ht="15" thickBot="1">
      <c r="A1890" s="97">
        <v>41884</v>
      </c>
      <c r="B1890" s="98">
        <v>1.0895999999999999</v>
      </c>
      <c r="C1890" s="98">
        <v>2.0426000000000002</v>
      </c>
      <c r="D1890" s="3">
        <f>IF(C1890&lt;MAX($C$3:C1890),C1890/MAX($C$3:C1890)-1,0)</f>
        <v>-0.13828889638879505</v>
      </c>
    </row>
    <row r="1891" spans="1:4" ht="15" thickBot="1">
      <c r="A1891" s="97">
        <v>41885</v>
      </c>
      <c r="B1891" s="98">
        <v>1.1040000000000001</v>
      </c>
      <c r="C1891" s="98">
        <v>2.0569999999999999</v>
      </c>
      <c r="D1891" s="3">
        <f>IF(C1891&lt;MAX($C$3:C1891),C1891/MAX($C$3:C1891)-1,0)</f>
        <v>-0.13221397232534593</v>
      </c>
    </row>
    <row r="1892" spans="1:4" ht="15" thickBot="1">
      <c r="A1892" s="97">
        <v>41886</v>
      </c>
      <c r="B1892" s="98">
        <v>1.1075999999999999</v>
      </c>
      <c r="C1892" s="98">
        <v>2.0606</v>
      </c>
      <c r="D1892" s="3">
        <f>IF(C1892&lt;MAX($C$3:C1892),C1892/MAX($C$3:C1892)-1,0)</f>
        <v>-0.13069524130948362</v>
      </c>
    </row>
    <row r="1893" spans="1:4" ht="15" thickBot="1">
      <c r="A1893" s="97">
        <v>41887</v>
      </c>
      <c r="B1893" s="98">
        <v>1.1129</v>
      </c>
      <c r="C1893" s="98">
        <v>2.0659000000000001</v>
      </c>
      <c r="D1893" s="3">
        <f>IF(C1893&lt;MAX($C$3:C1893),C1893/MAX($C$3:C1893)-1,0)</f>
        <v>-0.128459331758353</v>
      </c>
    </row>
    <row r="1894" spans="1:4" ht="15" thickBot="1">
      <c r="A1894" s="101">
        <v>41891</v>
      </c>
      <c r="B1894" s="98">
        <v>1.1132</v>
      </c>
      <c r="C1894" s="98">
        <v>2.0661999999999998</v>
      </c>
      <c r="D1894" s="3">
        <f>IF(C1894&lt;MAX($C$3:C1894),C1894/MAX($C$3:C1894)-1,0)</f>
        <v>-0.12833277084036465</v>
      </c>
    </row>
    <row r="1895" spans="1:4" ht="15" thickBot="1">
      <c r="A1895" s="97">
        <v>41892</v>
      </c>
      <c r="B1895" s="98">
        <v>1.1151</v>
      </c>
      <c r="C1895" s="98">
        <v>2.0680999999999998</v>
      </c>
      <c r="D1895" s="3">
        <f>IF(C1895&lt;MAX($C$3:C1895),C1895/MAX($C$3:C1895)-1,0)</f>
        <v>-0.12753121835977055</v>
      </c>
    </row>
    <row r="1896" spans="1:4" ht="15" thickBot="1">
      <c r="A1896" s="97">
        <v>41893</v>
      </c>
      <c r="B1896" s="98">
        <v>1.1171</v>
      </c>
      <c r="C1896" s="98">
        <v>2.0701000000000001</v>
      </c>
      <c r="D1896" s="3">
        <f>IF(C1896&lt;MAX($C$3:C1896),C1896/MAX($C$3:C1896)-1,0)</f>
        <v>-0.12668747890651366</v>
      </c>
    </row>
    <row r="1897" spans="1:4" ht="15" thickBot="1">
      <c r="A1897" s="97">
        <v>41894</v>
      </c>
      <c r="B1897" s="98">
        <v>1.1214</v>
      </c>
      <c r="C1897" s="98">
        <v>2.0743999999999998</v>
      </c>
      <c r="D1897" s="3">
        <f>IF(C1897&lt;MAX($C$3:C1897),C1897/MAX($C$3:C1897)-1,0)</f>
        <v>-0.12487343908201154</v>
      </c>
    </row>
    <row r="1898" spans="1:4" ht="15" thickBot="1">
      <c r="A1898" s="97">
        <v>41897</v>
      </c>
      <c r="B1898" s="98">
        <v>1.1195999999999999</v>
      </c>
      <c r="C1898" s="98">
        <v>2.0726</v>
      </c>
      <c r="D1898" s="3">
        <f>IF(C1898&lt;MAX($C$3:C1898),C1898/MAX($C$3:C1898)-1,0)</f>
        <v>-0.12563280458994264</v>
      </c>
    </row>
    <row r="1899" spans="1:4" ht="15" thickBot="1">
      <c r="A1899" s="97">
        <v>41898</v>
      </c>
      <c r="B1899" s="98">
        <v>1.0864</v>
      </c>
      <c r="C1899" s="98">
        <v>2.0394000000000001</v>
      </c>
      <c r="D1899" s="3">
        <f>IF(C1899&lt;MAX($C$3:C1899),C1899/MAX($C$3:C1899)-1,0)</f>
        <v>-0.13963887951400611</v>
      </c>
    </row>
    <row r="1900" spans="1:4" ht="15" thickBot="1">
      <c r="A1900" s="97">
        <v>41899</v>
      </c>
      <c r="B1900" s="98">
        <v>1.0889</v>
      </c>
      <c r="C1900" s="98">
        <v>2.0419</v>
      </c>
      <c r="D1900" s="3">
        <f>IF(C1900&lt;MAX($C$3:C1900),C1900/MAX($C$3:C1900)-1,0)</f>
        <v>-0.13858420519743508</v>
      </c>
    </row>
    <row r="1901" spans="1:4" ht="15" thickBot="1">
      <c r="A1901" s="97">
        <v>41900</v>
      </c>
      <c r="B1901" s="98">
        <v>1.0952</v>
      </c>
      <c r="C1901" s="98">
        <v>2.0482</v>
      </c>
      <c r="D1901" s="3">
        <f>IF(C1901&lt;MAX($C$3:C1901),C1901/MAX($C$3:C1901)-1,0)</f>
        <v>-0.13592642591967596</v>
      </c>
    </row>
    <row r="1902" spans="1:4" ht="15" thickBot="1">
      <c r="A1902" s="97">
        <v>41901</v>
      </c>
      <c r="B1902" s="98">
        <v>1.1027</v>
      </c>
      <c r="C1902" s="98">
        <v>2.0556999999999999</v>
      </c>
      <c r="D1902" s="3">
        <f>IF(C1902&lt;MAX($C$3:C1902),C1902/MAX($C$3:C1902)-1,0)</f>
        <v>-0.132762402969963</v>
      </c>
    </row>
    <row r="1903" spans="1:4" ht="15" thickBot="1">
      <c r="A1903" s="97">
        <v>41904</v>
      </c>
      <c r="B1903" s="98">
        <v>1.0855999999999999</v>
      </c>
      <c r="C1903" s="98">
        <v>2.0386000000000002</v>
      </c>
      <c r="D1903" s="3">
        <f>IF(C1903&lt;MAX($C$3:C1903),C1903/MAX($C$3:C1903)-1,0)</f>
        <v>-0.13997637529530871</v>
      </c>
    </row>
    <row r="1904" spans="1:4" ht="15" thickBot="1">
      <c r="A1904" s="97">
        <v>41905</v>
      </c>
      <c r="B1904" s="98">
        <v>1.0935999999999999</v>
      </c>
      <c r="C1904" s="98">
        <v>2.0466000000000002</v>
      </c>
      <c r="D1904" s="3">
        <f>IF(C1904&lt;MAX($C$3:C1904),C1904/MAX($C$3:C1904)-1,0)</f>
        <v>-0.13660141748228138</v>
      </c>
    </row>
    <row r="1905" spans="1:4" ht="15" thickBot="1">
      <c r="A1905" s="97">
        <v>41906</v>
      </c>
      <c r="B1905" s="98">
        <v>1.1068</v>
      </c>
      <c r="C1905" s="98">
        <v>2.0598000000000001</v>
      </c>
      <c r="D1905" s="3">
        <f>IF(C1905&lt;MAX($C$3:C1905),C1905/MAX($C$3:C1905)-1,0)</f>
        <v>-0.13103273709078633</v>
      </c>
    </row>
    <row r="1906" spans="1:4" ht="15" thickBot="1">
      <c r="A1906" s="97">
        <v>41907</v>
      </c>
      <c r="B1906" s="98">
        <v>1.1097999999999999</v>
      </c>
      <c r="C1906" s="98">
        <v>2.0628000000000002</v>
      </c>
      <c r="D1906" s="3">
        <f>IF(C1906&lt;MAX($C$3:C1906),C1906/MAX($C$3:C1906)-1,0)</f>
        <v>-0.12976712791090106</v>
      </c>
    </row>
    <row r="1907" spans="1:4" ht="15" thickBot="1">
      <c r="A1907" s="97">
        <v>41908</v>
      </c>
      <c r="B1907" s="98">
        <v>1.1060000000000001</v>
      </c>
      <c r="C1907" s="98">
        <v>2.0590000000000002</v>
      </c>
      <c r="D1907" s="3">
        <f>IF(C1907&lt;MAX($C$3:C1907),C1907/MAX($C$3:C1907)-1,0)</f>
        <v>-0.13137023287208904</v>
      </c>
    </row>
    <row r="1908" spans="1:4" ht="15" thickBot="1">
      <c r="A1908" s="97">
        <v>41911</v>
      </c>
      <c r="B1908" s="98">
        <v>1.109</v>
      </c>
      <c r="C1908" s="98">
        <v>2.0619999999999998</v>
      </c>
      <c r="D1908" s="3">
        <f>IF(C1908&lt;MAX($C$3:C1908),C1908/MAX($C$3:C1908)-1,0)</f>
        <v>-0.13010462369220399</v>
      </c>
    </row>
    <row r="1909" spans="1:4" ht="15" thickBot="1">
      <c r="A1909" s="97">
        <v>41912</v>
      </c>
      <c r="B1909" s="98">
        <v>1.1120000000000001</v>
      </c>
      <c r="C1909" s="98">
        <v>2.0649999999999999</v>
      </c>
      <c r="D1909" s="3">
        <f>IF(C1909&lt;MAX($C$3:C1909),C1909/MAX($C$3:C1909)-1,0)</f>
        <v>-0.12883901451231861</v>
      </c>
    </row>
    <row r="1910" spans="1:4" ht="15" thickBot="1">
      <c r="A1910" s="97">
        <v>41920</v>
      </c>
      <c r="B1910" s="98">
        <v>1.1216999999999999</v>
      </c>
      <c r="C1910" s="98">
        <v>2.0747</v>
      </c>
      <c r="D1910" s="3">
        <f>IF(C1910&lt;MAX($C$3:C1910),C1910/MAX($C$3:C1910)-1,0)</f>
        <v>-0.12474687816402297</v>
      </c>
    </row>
    <row r="1911" spans="1:4" ht="15" thickBot="1">
      <c r="A1911" s="97">
        <v>41921</v>
      </c>
      <c r="B1911" s="98">
        <v>1.1226</v>
      </c>
      <c r="C1911" s="98">
        <v>2.0756000000000001</v>
      </c>
      <c r="D1911" s="3">
        <f>IF(C1911&lt;MAX($C$3:C1911),C1911/MAX($C$3:C1911)-1,0)</f>
        <v>-0.12436719541005736</v>
      </c>
    </row>
    <row r="1912" spans="1:4" ht="15" thickBot="1">
      <c r="A1912" s="97">
        <v>41922</v>
      </c>
      <c r="B1912" s="98">
        <v>1.1079000000000001</v>
      </c>
      <c r="C1912" s="98">
        <v>2.0609000000000002</v>
      </c>
      <c r="D1912" s="3">
        <f>IF(C1912&lt;MAX($C$3:C1912),C1912/MAX($C$3:C1912)-1,0)</f>
        <v>-0.13056868039149505</v>
      </c>
    </row>
    <row r="1913" spans="1:4" ht="15" thickBot="1">
      <c r="A1913" s="97">
        <v>41925</v>
      </c>
      <c r="B1913" s="98">
        <v>1.099</v>
      </c>
      <c r="C1913" s="98">
        <v>2.052</v>
      </c>
      <c r="D1913" s="3">
        <f>IF(C1913&lt;MAX($C$3:C1913),C1913/MAX($C$3:C1913)-1,0)</f>
        <v>-0.13432332095848798</v>
      </c>
    </row>
    <row r="1914" spans="1:4" ht="15" thickBot="1">
      <c r="A1914" s="101">
        <v>41926</v>
      </c>
      <c r="B1914" s="98">
        <v>1.0940000000000001</v>
      </c>
      <c r="C1914" s="98">
        <v>2.0470000000000002</v>
      </c>
      <c r="D1914" s="3">
        <f>IF(C1914&lt;MAX($C$3:C1914),C1914/MAX($C$3:C1914)-1,0)</f>
        <v>-0.13643266959163003</v>
      </c>
    </row>
    <row r="1915" spans="1:4" ht="15" thickBot="1">
      <c r="A1915" s="97">
        <v>41927</v>
      </c>
      <c r="B1915" s="98">
        <v>1.0928</v>
      </c>
      <c r="C1915" s="98">
        <v>2.0457999999999998</v>
      </c>
      <c r="D1915" s="3">
        <f>IF(C1915&lt;MAX($C$3:C1915),C1915/MAX($C$3:C1915)-1,0)</f>
        <v>-0.13693891326358432</v>
      </c>
    </row>
    <row r="1916" spans="1:4" ht="15" thickBot="1">
      <c r="A1916" s="97">
        <v>41928</v>
      </c>
      <c r="B1916" s="98">
        <v>1.0865</v>
      </c>
      <c r="C1916" s="98">
        <v>2.0394999999999999</v>
      </c>
      <c r="D1916" s="3">
        <f>IF(C1916&lt;MAX($C$3:C1916),C1916/MAX($C$3:C1916)-1,0)</f>
        <v>-0.13959669254134333</v>
      </c>
    </row>
    <row r="1917" spans="1:4" ht="15" thickBot="1">
      <c r="A1917" s="97">
        <v>41929</v>
      </c>
      <c r="B1917" s="98">
        <v>1.0885</v>
      </c>
      <c r="C1917" s="98">
        <v>2.0415000000000001</v>
      </c>
      <c r="D1917" s="3">
        <f>IF(C1917&lt;MAX($C$3:C1917),C1917/MAX($C$3:C1917)-1,0)</f>
        <v>-0.13875295308808633</v>
      </c>
    </row>
    <row r="1918" spans="1:4" ht="15" thickBot="1">
      <c r="A1918" s="97">
        <v>41932</v>
      </c>
      <c r="B1918" s="98">
        <v>1.0942000000000001</v>
      </c>
      <c r="C1918" s="98">
        <v>2.0472000000000001</v>
      </c>
      <c r="D1918" s="3">
        <f>IF(C1918&lt;MAX($C$3:C1918),C1918/MAX($C$3:C1918)-1,0)</f>
        <v>-0.13634829564630435</v>
      </c>
    </row>
    <row r="1919" spans="1:4" ht="15" thickBot="1">
      <c r="A1919" s="97">
        <v>41933</v>
      </c>
      <c r="B1919" s="98">
        <v>1.0860000000000001</v>
      </c>
      <c r="C1919" s="98">
        <v>2.0390000000000001</v>
      </c>
      <c r="D1919" s="3">
        <f>IF(C1919&lt;MAX($C$3:C1919),C1919/MAX($C$3:C1919)-1,0)</f>
        <v>-0.13980762740465735</v>
      </c>
    </row>
    <row r="1920" spans="1:4" ht="15" thickBot="1">
      <c r="A1920" s="97">
        <v>41934</v>
      </c>
      <c r="B1920" s="98">
        <v>1.0815999999999999</v>
      </c>
      <c r="C1920" s="98">
        <v>2.0346000000000002</v>
      </c>
      <c r="D1920" s="3">
        <f>IF(C1920&lt;MAX($C$3:C1920),C1920/MAX($C$3:C1920)-1,0)</f>
        <v>-0.14166385420182237</v>
      </c>
    </row>
    <row r="1921" spans="1:4" ht="15" thickBot="1">
      <c r="A1921" s="97">
        <v>41935</v>
      </c>
      <c r="B1921" s="98">
        <v>1.0699000000000001</v>
      </c>
      <c r="C1921" s="98">
        <v>2.0228999999999999</v>
      </c>
      <c r="D1921" s="3">
        <f>IF(C1921&lt;MAX($C$3:C1921),C1921/MAX($C$3:C1921)-1,0)</f>
        <v>-0.14659973000337501</v>
      </c>
    </row>
    <row r="1922" spans="1:4" ht="15" thickBot="1">
      <c r="A1922" s="97">
        <v>41936</v>
      </c>
      <c r="B1922" s="98">
        <v>1.0736000000000001</v>
      </c>
      <c r="C1922" s="98">
        <v>2.0266000000000002</v>
      </c>
      <c r="D1922" s="3">
        <f>IF(C1922&lt;MAX($C$3:C1922),C1922/MAX($C$3:C1922)-1,0)</f>
        <v>-0.14503881201484981</v>
      </c>
    </row>
    <row r="1923" spans="1:4" ht="15" thickBot="1">
      <c r="A1923" s="97">
        <v>41939</v>
      </c>
      <c r="B1923" s="98">
        <v>1.0725</v>
      </c>
      <c r="C1923" s="98">
        <v>2.0255000000000001</v>
      </c>
      <c r="D1923" s="3">
        <f>IF(C1923&lt;MAX($C$3:C1923),C1923/MAX($C$3:C1923)-1,0)</f>
        <v>-0.14550286871414109</v>
      </c>
    </row>
    <row r="1924" spans="1:4" ht="15" thickBot="1">
      <c r="A1924" s="97">
        <v>41940</v>
      </c>
      <c r="B1924" s="98">
        <v>1.0879000000000001</v>
      </c>
      <c r="C1924" s="98">
        <v>2.0409000000000002</v>
      </c>
      <c r="D1924" s="3">
        <f>IF(C1924&lt;MAX($C$3:C1924),C1924/MAX($C$3:C1924)-1,0)</f>
        <v>-0.13900607492406336</v>
      </c>
    </row>
    <row r="1925" spans="1:4" ht="15" thickBot="1">
      <c r="A1925" s="97">
        <v>41941</v>
      </c>
      <c r="B1925" s="98">
        <v>1.0942000000000001</v>
      </c>
      <c r="C1925" s="98">
        <v>2.0472000000000001</v>
      </c>
      <c r="D1925" s="3">
        <f>IF(C1925&lt;MAX($C$3:C1925),C1925/MAX($C$3:C1925)-1,0)</f>
        <v>-0.13634829564630435</v>
      </c>
    </row>
    <row r="1926" spans="1:4" ht="15" thickBot="1">
      <c r="A1926" s="97">
        <v>41942</v>
      </c>
      <c r="B1926" s="98">
        <v>1.0909</v>
      </c>
      <c r="C1926" s="98">
        <v>2.0438999999999998</v>
      </c>
      <c r="D1926" s="3">
        <f>IF(C1926&lt;MAX($C$3:C1926),C1926/MAX($C$3:C1926)-1,0)</f>
        <v>-0.13774046574417831</v>
      </c>
    </row>
    <row r="1927" spans="1:4" ht="15" thickBot="1">
      <c r="A1927" s="97">
        <v>41943</v>
      </c>
      <c r="B1927" s="98">
        <v>1.1023000000000001</v>
      </c>
      <c r="C1927" s="98">
        <v>2.0552999999999999</v>
      </c>
      <c r="D1927" s="3">
        <f>IF(C1927&lt;MAX($C$3:C1927),C1927/MAX($C$3:C1927)-1,0)</f>
        <v>-0.13293115086061436</v>
      </c>
    </row>
    <row r="1928" spans="1:4" ht="15" thickBot="1">
      <c r="A1928" s="97">
        <v>41946</v>
      </c>
      <c r="B1928" s="98">
        <v>1.0999000000000001</v>
      </c>
      <c r="C1928" s="98">
        <v>2.0529000000000002</v>
      </c>
      <c r="D1928" s="3">
        <f>IF(C1928&lt;MAX($C$3:C1928),C1928/MAX($C$3:C1928)-1,0)</f>
        <v>-0.13394363820452238</v>
      </c>
    </row>
    <row r="1929" spans="1:4" ht="15" thickBot="1">
      <c r="A1929" s="97">
        <v>41947</v>
      </c>
      <c r="B1929" s="98">
        <v>1.0925</v>
      </c>
      <c r="C1929" s="98">
        <v>2.0455000000000001</v>
      </c>
      <c r="D1929" s="3">
        <f>IF(C1929&lt;MAX($C$3:C1929),C1929/MAX($C$3:C1929)-1,0)</f>
        <v>-0.13706547418157267</v>
      </c>
    </row>
    <row r="1930" spans="1:4" ht="15" thickBot="1">
      <c r="A1930" s="97">
        <v>41948</v>
      </c>
      <c r="B1930" s="98">
        <v>1.0899000000000001</v>
      </c>
      <c r="C1930" s="98">
        <v>2.0428999999999999</v>
      </c>
      <c r="D1930" s="3">
        <f>IF(C1930&lt;MAX($C$3:C1930),C1930/MAX($C$3:C1930)-1,0)</f>
        <v>-0.1381623354708067</v>
      </c>
    </row>
    <row r="1931" spans="1:4" ht="15" thickBot="1">
      <c r="A1931" s="97">
        <v>41949</v>
      </c>
      <c r="B1931" s="98">
        <v>1.0920000000000001</v>
      </c>
      <c r="C1931" s="98">
        <v>2.0449999999999999</v>
      </c>
      <c r="D1931" s="3">
        <f>IF(C1931&lt;MAX($C$3:C1931),C1931/MAX($C$3:C1931)-1,0)</f>
        <v>-0.13727640904488703</v>
      </c>
    </row>
    <row r="1932" spans="1:4" ht="15" thickBot="1">
      <c r="A1932" s="97">
        <v>41950</v>
      </c>
      <c r="B1932" s="98">
        <v>1.0888</v>
      </c>
      <c r="C1932" s="98">
        <v>2.0417999999999998</v>
      </c>
      <c r="D1932" s="3">
        <f>IF(C1932&lt;MAX($C$3:C1932),C1932/MAX($C$3:C1932)-1,0)</f>
        <v>-0.13862639217009798</v>
      </c>
    </row>
    <row r="1933" spans="1:4" ht="15" thickBot="1">
      <c r="A1933" s="97">
        <v>41953</v>
      </c>
      <c r="B1933" s="98">
        <v>1.107</v>
      </c>
      <c r="C1933" s="98">
        <v>2.06</v>
      </c>
      <c r="D1933" s="3">
        <f>IF(C1933&lt;MAX($C$3:C1933),C1933/MAX($C$3:C1933)-1,0)</f>
        <v>-0.13094836314546066</v>
      </c>
    </row>
    <row r="1934" spans="1:4" ht="15" thickBot="1">
      <c r="A1934" s="101">
        <v>41954</v>
      </c>
      <c r="B1934" s="98">
        <v>1.0920000000000001</v>
      </c>
      <c r="C1934" s="98">
        <v>2.0449999999999999</v>
      </c>
      <c r="D1934" s="3">
        <f>IF(C1934&lt;MAX($C$3:C1934),C1934/MAX($C$3:C1934)-1,0)</f>
        <v>-0.13727640904488703</v>
      </c>
    </row>
    <row r="1935" spans="1:4" ht="15" thickBot="1">
      <c r="A1935" s="97">
        <v>41955</v>
      </c>
      <c r="B1935" s="98">
        <v>1.1043000000000001</v>
      </c>
      <c r="C1935" s="98">
        <v>2.0573000000000001</v>
      </c>
      <c r="D1935" s="3">
        <f>IF(C1935&lt;MAX($C$3:C1935),C1935/MAX($C$3:C1935)-1,0)</f>
        <v>-0.13208741140735736</v>
      </c>
    </row>
    <row r="1936" spans="1:4" ht="15" thickBot="1">
      <c r="A1936" s="97">
        <v>41956</v>
      </c>
      <c r="B1936" s="98">
        <v>1.0912999999999999</v>
      </c>
      <c r="C1936" s="98">
        <v>2.0442999999999998</v>
      </c>
      <c r="D1936" s="3">
        <f>IF(C1936&lt;MAX($C$3:C1936),C1936/MAX($C$3:C1936)-1,0)</f>
        <v>-0.13757171785352695</v>
      </c>
    </row>
    <row r="1937" spans="1:4" ht="15" thickBot="1">
      <c r="A1937" s="97">
        <v>41957</v>
      </c>
      <c r="B1937" s="98">
        <v>1.0908</v>
      </c>
      <c r="C1937" s="98">
        <v>2.0438000000000001</v>
      </c>
      <c r="D1937" s="3">
        <f>IF(C1937&lt;MAX($C$3:C1937),C1937/MAX($C$3:C1937)-1,0)</f>
        <v>-0.13778265271684109</v>
      </c>
    </row>
    <row r="1938" spans="1:4" ht="15" thickBot="1">
      <c r="A1938" s="97">
        <v>41960</v>
      </c>
      <c r="B1938" s="98">
        <v>1.0963000000000001</v>
      </c>
      <c r="C1938" s="98">
        <v>2.0493000000000001</v>
      </c>
      <c r="D1938" s="3">
        <f>IF(C1938&lt;MAX($C$3:C1938),C1938/MAX($C$3:C1938)-1,0)</f>
        <v>-0.13546236922038468</v>
      </c>
    </row>
    <row r="1939" spans="1:4" ht="15" thickBot="1">
      <c r="A1939" s="97">
        <v>41961</v>
      </c>
      <c r="B1939" s="98">
        <v>1.0860000000000001</v>
      </c>
      <c r="C1939" s="98">
        <v>2.0390000000000001</v>
      </c>
      <c r="D1939" s="3">
        <f>IF(C1939&lt;MAX($C$3:C1939),C1939/MAX($C$3:C1939)-1,0)</f>
        <v>-0.13980762740465735</v>
      </c>
    </row>
    <row r="1940" spans="1:4" ht="15" thickBot="1">
      <c r="A1940" s="97">
        <v>41962</v>
      </c>
      <c r="B1940" s="98">
        <v>1.0894999999999999</v>
      </c>
      <c r="C1940" s="98">
        <v>2.0425</v>
      </c>
      <c r="D1940" s="3">
        <f>IF(C1940&lt;MAX($C$3:C1940),C1940/MAX($C$3:C1940)-1,0)</f>
        <v>-0.13833108336145805</v>
      </c>
    </row>
    <row r="1941" spans="1:4" ht="15" thickBot="1">
      <c r="A1941" s="97">
        <v>41963</v>
      </c>
      <c r="B1941" s="98">
        <v>1.0885</v>
      </c>
      <c r="C1941" s="98">
        <v>2.0415000000000001</v>
      </c>
      <c r="D1941" s="3">
        <f>IF(C1941&lt;MAX($C$3:C1941),C1941/MAX($C$3:C1941)-1,0)</f>
        <v>-0.13875295308808633</v>
      </c>
    </row>
    <row r="1942" spans="1:4" ht="15" thickBot="1">
      <c r="A1942" s="97">
        <v>41964</v>
      </c>
      <c r="B1942" s="98">
        <v>1.0982000000000001</v>
      </c>
      <c r="C1942" s="98">
        <v>2.0512000000000001</v>
      </c>
      <c r="D1942" s="3">
        <f>IF(C1942&lt;MAX($C$3:C1942),C1942/MAX($C$3:C1942)-1,0)</f>
        <v>-0.13466081673979069</v>
      </c>
    </row>
    <row r="1943" spans="1:4" ht="15" thickBot="1">
      <c r="A1943" s="97">
        <v>41967</v>
      </c>
      <c r="B1943" s="98">
        <v>1.1166</v>
      </c>
      <c r="C1943" s="98">
        <v>2.0695999999999999</v>
      </c>
      <c r="D1943" s="3">
        <f>IF(C1943&lt;MAX($C$3:C1943),C1943/MAX($C$3:C1943)-1,0)</f>
        <v>-0.12689841376982791</v>
      </c>
    </row>
    <row r="1944" spans="1:4" ht="15" thickBot="1">
      <c r="A1944" s="97">
        <v>41968</v>
      </c>
      <c r="B1944" s="98">
        <v>1.1344000000000001</v>
      </c>
      <c r="C1944" s="98">
        <v>2.0874000000000001</v>
      </c>
      <c r="D1944" s="3">
        <f>IF(C1944&lt;MAX($C$3:C1944),C1944/MAX($C$3:C1944)-1,0)</f>
        <v>-0.11938913263584205</v>
      </c>
    </row>
    <row r="1945" spans="1:4" ht="15" thickBot="1">
      <c r="A1945" s="97">
        <v>41969</v>
      </c>
      <c r="B1945" s="98">
        <v>1.1407</v>
      </c>
      <c r="C1945" s="98">
        <v>2.0937000000000001</v>
      </c>
      <c r="D1945" s="3">
        <f>IF(C1945&lt;MAX($C$3:C1945),C1945/MAX($C$3:C1945)-1,0)</f>
        <v>-0.11673135335808305</v>
      </c>
    </row>
    <row r="1946" spans="1:4" ht="15" thickBot="1">
      <c r="A1946" s="97">
        <v>41970</v>
      </c>
      <c r="B1946" s="98">
        <v>1.1465000000000001</v>
      </c>
      <c r="C1946" s="98">
        <v>2.0994999999999999</v>
      </c>
      <c r="D1946" s="3">
        <f>IF(C1946&lt;MAX($C$3:C1946),C1946/MAX($C$3:C1946)-1,0)</f>
        <v>-0.11428450894363829</v>
      </c>
    </row>
    <row r="1947" spans="1:4" ht="15" thickBot="1">
      <c r="A1947" s="97">
        <v>41971</v>
      </c>
      <c r="B1947" s="98">
        <v>1.1355</v>
      </c>
      <c r="C1947" s="98">
        <v>2.0884999999999998</v>
      </c>
      <c r="D1947" s="3">
        <f>IF(C1947&lt;MAX($C$3:C1947),C1947/MAX($C$3:C1947)-1,0)</f>
        <v>-0.11892507593655088</v>
      </c>
    </row>
    <row r="1948" spans="1:4" ht="15" thickBot="1">
      <c r="A1948" s="97">
        <v>41974</v>
      </c>
      <c r="B1948" s="98">
        <v>1.1352</v>
      </c>
      <c r="C1948" s="98">
        <v>2.0882000000000001</v>
      </c>
      <c r="D1948" s="3">
        <f>IF(C1948&lt;MAX($C$3:C1948),C1948/MAX($C$3:C1948)-1,0)</f>
        <v>-0.11905163685453934</v>
      </c>
    </row>
    <row r="1949" spans="1:4" ht="15" thickBot="1">
      <c r="A1949" s="97">
        <v>41975</v>
      </c>
      <c r="B1949" s="98">
        <v>1.1556</v>
      </c>
      <c r="C1949" s="98">
        <v>2.1086</v>
      </c>
      <c r="D1949" s="3">
        <f>IF(C1949&lt;MAX($C$3:C1949),C1949/MAX($C$3:C1949)-1,0)</f>
        <v>-0.11044549443131957</v>
      </c>
    </row>
    <row r="1950" spans="1:4" ht="15" thickBot="1">
      <c r="A1950" s="97">
        <v>41976</v>
      </c>
      <c r="B1950" s="98">
        <v>1.1742999999999999</v>
      </c>
      <c r="C1950" s="98">
        <v>2.1273</v>
      </c>
      <c r="D1950" s="3">
        <f>IF(C1950&lt;MAX($C$3:C1950),C1950/MAX($C$3:C1950)-1,0)</f>
        <v>-0.10255653054336822</v>
      </c>
    </row>
    <row r="1951" spans="1:4" ht="15" thickBot="1">
      <c r="A1951" s="97">
        <v>41977</v>
      </c>
      <c r="B1951" s="98">
        <v>1.2029000000000001</v>
      </c>
      <c r="C1951" s="98">
        <v>2.1558999999999999</v>
      </c>
      <c r="D1951" s="3">
        <f>IF(C1951&lt;MAX($C$3:C1951),C1951/MAX($C$3:C1951)-1,0)</f>
        <v>-9.0491056361795552E-2</v>
      </c>
    </row>
    <row r="1952" spans="1:4" ht="15" thickBot="1">
      <c r="A1952" s="97">
        <v>41978</v>
      </c>
      <c r="B1952" s="98">
        <v>1.1941999999999999</v>
      </c>
      <c r="C1952" s="98">
        <v>2.1472000000000002</v>
      </c>
      <c r="D1952" s="3">
        <f>IF(C1952&lt;MAX($C$3:C1952),C1952/MAX($C$3:C1952)-1,0)</f>
        <v>-9.4161322983462692E-2</v>
      </c>
    </row>
    <row r="1953" spans="1:4" ht="15" thickBot="1">
      <c r="A1953" s="97">
        <v>41981</v>
      </c>
      <c r="B1953" s="98">
        <v>1.2025999999999999</v>
      </c>
      <c r="C1953" s="98">
        <v>2.1556000000000002</v>
      </c>
      <c r="D1953" s="3">
        <f>IF(C1953&lt;MAX($C$3:C1953),C1953/MAX($C$3:C1953)-1,0)</f>
        <v>-9.0617617279783902E-2</v>
      </c>
    </row>
    <row r="1954" spans="1:4" ht="15" thickBot="1">
      <c r="A1954" s="101">
        <v>41982</v>
      </c>
      <c r="B1954" s="98">
        <v>1.1574</v>
      </c>
      <c r="C1954" s="98">
        <v>2.1103999999999998</v>
      </c>
      <c r="D1954" s="3">
        <f>IF(C1954&lt;MAX($C$3:C1954),C1954/MAX($C$3:C1954)-1,0)</f>
        <v>-0.10968612892338858</v>
      </c>
    </row>
    <row r="1955" spans="1:4" ht="15" thickBot="1">
      <c r="A1955" s="97">
        <v>41983</v>
      </c>
      <c r="B1955" s="98">
        <v>1.1996</v>
      </c>
      <c r="C1955" s="98">
        <v>2.1526000000000001</v>
      </c>
      <c r="D1955" s="3">
        <f>IF(C1955&lt;MAX($C$3:C1955),C1955/MAX($C$3:C1955)-1,0)</f>
        <v>-9.1883226459669287E-2</v>
      </c>
    </row>
    <row r="1956" spans="1:4" ht="15" thickBot="1">
      <c r="A1956" s="97">
        <v>41984</v>
      </c>
      <c r="B1956" s="98">
        <v>1.2023999999999999</v>
      </c>
      <c r="C1956" s="98">
        <v>2.1554000000000002</v>
      </c>
      <c r="D1956" s="3">
        <f>IF(C1956&lt;MAX($C$3:C1956),C1956/MAX($C$3:C1956)-1,0)</f>
        <v>-9.0701991225109579E-2</v>
      </c>
    </row>
    <row r="1957" spans="1:4" ht="15" thickBot="1">
      <c r="A1957" s="97">
        <v>41985</v>
      </c>
      <c r="B1957" s="98">
        <v>1.2054</v>
      </c>
      <c r="C1957" s="98">
        <v>2.1583999999999999</v>
      </c>
      <c r="D1957" s="3">
        <f>IF(C1957&lt;MAX($C$3:C1957),C1957/MAX($C$3:C1957)-1,0)</f>
        <v>-8.9436382045224527E-2</v>
      </c>
    </row>
    <row r="1958" spans="1:4" ht="15" thickBot="1">
      <c r="A1958" s="97">
        <v>41988</v>
      </c>
      <c r="B1958" s="98">
        <v>1.2261</v>
      </c>
      <c r="C1958" s="98">
        <v>2.1791</v>
      </c>
      <c r="D1958" s="3">
        <f>IF(C1958&lt;MAX($C$3:C1958),C1958/MAX($C$3:C1958)-1,0)</f>
        <v>-8.070367870401618E-2</v>
      </c>
    </row>
    <row r="1959" spans="1:4" ht="15" thickBot="1">
      <c r="A1959" s="97">
        <v>41989</v>
      </c>
      <c r="B1959" s="98">
        <v>1.2236</v>
      </c>
      <c r="C1959" s="98">
        <v>2.1766000000000001</v>
      </c>
      <c r="D1959" s="3">
        <f>IF(C1959&lt;MAX($C$3:C1959),C1959/MAX($C$3:C1959)-1,0)</f>
        <v>-8.1758353020587204E-2</v>
      </c>
    </row>
    <row r="1960" spans="1:4" ht="15" thickBot="1">
      <c r="A1960" s="97">
        <v>41990</v>
      </c>
      <c r="B1960" s="98">
        <v>1.2206999999999999</v>
      </c>
      <c r="C1960" s="98">
        <v>2.1737000000000002</v>
      </c>
      <c r="D1960" s="3">
        <f>IF(C1960&lt;MAX($C$3:C1960),C1960/MAX($C$3:C1960)-1,0)</f>
        <v>-8.2981775227809584E-2</v>
      </c>
    </row>
    <row r="1961" spans="1:4" ht="15" thickBot="1">
      <c r="A1961" s="97">
        <v>41991</v>
      </c>
      <c r="B1961" s="98">
        <v>1.2289000000000001</v>
      </c>
      <c r="C1961" s="98">
        <v>2.1819000000000002</v>
      </c>
      <c r="D1961" s="3">
        <f>IF(C1961&lt;MAX($C$3:C1961),C1961/MAX($C$3:C1961)-1,0)</f>
        <v>-7.9522443469456583E-2</v>
      </c>
    </row>
    <row r="1962" spans="1:4" ht="15" thickBot="1">
      <c r="A1962" s="97">
        <v>41992</v>
      </c>
      <c r="B1962" s="98">
        <v>1.226</v>
      </c>
      <c r="C1962" s="98">
        <v>2.1789999999999998</v>
      </c>
      <c r="D1962" s="3">
        <f>IF(C1962&lt;MAX($C$3:C1962),C1962/MAX($C$3:C1962)-1,0)</f>
        <v>-8.0745865676679185E-2</v>
      </c>
    </row>
    <row r="1963" spans="1:4" ht="15" thickBot="1">
      <c r="A1963" s="97">
        <v>41995</v>
      </c>
      <c r="B1963" s="98">
        <v>1.2148000000000001</v>
      </c>
      <c r="C1963" s="98">
        <v>2.1678000000000002</v>
      </c>
      <c r="D1963" s="3">
        <f>IF(C1963&lt;MAX($C$3:C1963),C1963/MAX($C$3:C1963)-1,0)</f>
        <v>-8.5470806614917239E-2</v>
      </c>
    </row>
    <row r="1964" spans="1:4" ht="15" thickBot="1">
      <c r="A1964" s="97">
        <v>41996</v>
      </c>
      <c r="B1964" s="98">
        <v>1.204</v>
      </c>
      <c r="C1964" s="98">
        <v>2.157</v>
      </c>
      <c r="D1964" s="3">
        <f>IF(C1964&lt;MAX($C$3:C1964),C1964/MAX($C$3:C1964)-1,0)</f>
        <v>-9.002699966250427E-2</v>
      </c>
    </row>
    <row r="1965" spans="1:4" ht="15" thickBot="1">
      <c r="A1965" s="97">
        <v>41997</v>
      </c>
      <c r="B1965" s="98">
        <v>1.2059</v>
      </c>
      <c r="C1965" s="98">
        <v>2.1589</v>
      </c>
      <c r="D1965" s="3">
        <f>IF(C1965&lt;MAX($C$3:C1965),C1965/MAX($C$3:C1965)-1,0)</f>
        <v>-8.9225447181910278E-2</v>
      </c>
    </row>
    <row r="1966" spans="1:4" ht="15" thickBot="1">
      <c r="A1966" s="97">
        <v>41998</v>
      </c>
      <c r="B1966" s="98">
        <v>1.2253000000000001</v>
      </c>
      <c r="C1966" s="98">
        <v>2.1783000000000001</v>
      </c>
      <c r="D1966" s="3">
        <f>IF(C1966&lt;MAX($C$3:C1966),C1966/MAX($C$3:C1966)-1,0)</f>
        <v>-8.104117448531889E-2</v>
      </c>
    </row>
    <row r="1967" spans="1:4" ht="15" thickBot="1">
      <c r="A1967" s="97">
        <v>41999</v>
      </c>
      <c r="B1967" s="98">
        <v>1.2331000000000001</v>
      </c>
      <c r="C1967" s="98">
        <v>2.1861000000000002</v>
      </c>
      <c r="D1967" s="3">
        <f>IF(C1967&lt;MAX($C$3:C1967),C1967/MAX($C$3:C1967)-1,0)</f>
        <v>-7.7750590617617243E-2</v>
      </c>
    </row>
    <row r="1968" spans="1:4" ht="15" thickBot="1">
      <c r="A1968" s="97">
        <v>42002</v>
      </c>
      <c r="B1968" s="98">
        <v>1.2177</v>
      </c>
      <c r="C1968" s="98">
        <v>2.1707000000000001</v>
      </c>
      <c r="D1968" s="3">
        <f>IF(C1968&lt;MAX($C$3:C1968),C1968/MAX($C$3:C1968)-1,0)</f>
        <v>-8.4247384407694859E-2</v>
      </c>
    </row>
    <row r="1969" spans="1:4" ht="15" thickBot="1">
      <c r="A1969" s="97">
        <v>42003</v>
      </c>
      <c r="B1969" s="98">
        <v>1.2036</v>
      </c>
      <c r="C1969" s="98">
        <v>2.1566000000000001</v>
      </c>
      <c r="D1969" s="3">
        <f>IF(C1969&lt;MAX($C$3:C1969),C1969/MAX($C$3:C1969)-1,0)</f>
        <v>-9.0195747553155625E-2</v>
      </c>
    </row>
    <row r="1970" spans="1:4" ht="15" thickBot="1">
      <c r="A1970" s="97">
        <v>42004</v>
      </c>
      <c r="B1970" s="98">
        <v>1.2315</v>
      </c>
      <c r="C1970" s="98">
        <v>2.1844999999999999</v>
      </c>
      <c r="D1970" s="3">
        <f>IF(C1970&lt;MAX($C$3:C1970),C1970/MAX($C$3:C1970)-1,0)</f>
        <v>-7.8425582180222775E-2</v>
      </c>
    </row>
    <row r="1971" spans="1:4" ht="15" thickBot="1">
      <c r="A1971" s="97">
        <v>42009</v>
      </c>
      <c r="B1971" s="98">
        <v>1.2830999999999999</v>
      </c>
      <c r="C1971" s="98">
        <v>2.2361</v>
      </c>
      <c r="D1971" s="3">
        <f>IF(C1971&lt;MAX($C$3:C1971),C1971/MAX($C$3:C1971)-1,0)</f>
        <v>-5.6657104286196414E-2</v>
      </c>
    </row>
    <row r="1972" spans="1:4" ht="15" thickBot="1">
      <c r="A1972" s="97">
        <v>42010</v>
      </c>
      <c r="B1972" s="98">
        <v>1.3080000000000001</v>
      </c>
      <c r="C1972" s="98">
        <v>2.2610000000000001</v>
      </c>
      <c r="D1972" s="3">
        <f>IF(C1972&lt;MAX($C$3:C1972),C1972/MAX($C$3:C1972)-1,0)</f>
        <v>-4.6152548093148837E-2</v>
      </c>
    </row>
    <row r="1973" spans="1:4" ht="15" thickBot="1">
      <c r="A1973" s="97">
        <v>42011</v>
      </c>
      <c r="B1973" s="98">
        <v>1.2968999999999999</v>
      </c>
      <c r="C1973" s="98">
        <v>2.2498999999999998</v>
      </c>
      <c r="D1973" s="3">
        <f>IF(C1973&lt;MAX($C$3:C1973),C1973/MAX($C$3:C1973)-1,0)</f>
        <v>-5.083530205872433E-2</v>
      </c>
    </row>
    <row r="1974" spans="1:4" ht="15" thickBot="1">
      <c r="A1974" s="101">
        <v>42012</v>
      </c>
      <c r="B1974" s="98">
        <v>1.3039000000000001</v>
      </c>
      <c r="C1974" s="98">
        <v>2.2568999999999999</v>
      </c>
      <c r="D1974" s="3">
        <f>IF(C1974&lt;MAX($C$3:C1974),C1974/MAX($C$3:C1974)-1,0)</f>
        <v>-4.7882213972325394E-2</v>
      </c>
    </row>
    <row r="1975" spans="1:4" ht="15" thickBot="1">
      <c r="A1975" s="97">
        <v>42013</v>
      </c>
      <c r="B1975" s="98">
        <v>1.3127</v>
      </c>
      <c r="C1975" s="98">
        <v>2.2656999999999998</v>
      </c>
      <c r="D1975" s="3">
        <f>IF(C1975&lt;MAX($C$3:C1975),C1975/MAX($C$3:C1975)-1,0)</f>
        <v>-4.416976037799536E-2</v>
      </c>
    </row>
    <row r="1976" spans="1:4" ht="15" thickBot="1">
      <c r="A1976" s="97">
        <v>42016</v>
      </c>
      <c r="B1976" s="98">
        <v>1.3181</v>
      </c>
      <c r="C1976" s="98">
        <v>2.2711000000000001</v>
      </c>
      <c r="D1976" s="3">
        <f>IF(C1976&lt;MAX($C$3:C1976),C1976/MAX($C$3:C1976)-1,0)</f>
        <v>-4.1891663854201844E-2</v>
      </c>
    </row>
    <row r="1977" spans="1:4" ht="15" thickBot="1">
      <c r="A1977" s="97">
        <v>42017</v>
      </c>
      <c r="B1977" s="98">
        <v>1.3338000000000001</v>
      </c>
      <c r="C1977" s="98">
        <v>2.2867999999999999</v>
      </c>
      <c r="D1977" s="3">
        <f>IF(C1977&lt;MAX($C$3:C1977),C1977/MAX($C$3:C1977)-1,0)</f>
        <v>-3.5268309146135768E-2</v>
      </c>
    </row>
    <row r="1978" spans="1:4" ht="15" thickBot="1">
      <c r="A1978" s="97">
        <v>42018</v>
      </c>
      <c r="B1978" s="98">
        <v>1.3293999999999999</v>
      </c>
      <c r="C1978" s="98">
        <v>2.2824</v>
      </c>
      <c r="D1978" s="3">
        <f>IF(C1978&lt;MAX($C$3:C1978),C1978/MAX($C$3:C1978)-1,0)</f>
        <v>-3.7124535943300785E-2</v>
      </c>
    </row>
    <row r="1979" spans="1:4" ht="15" thickBot="1">
      <c r="A1979" s="97">
        <v>42019</v>
      </c>
      <c r="B1979" s="98">
        <v>1.3451</v>
      </c>
      <c r="C1979" s="98">
        <v>2.2980999999999998</v>
      </c>
      <c r="D1979" s="3">
        <f>IF(C1979&lt;MAX($C$3:C1979),C1979/MAX($C$3:C1979)-1,0)</f>
        <v>-3.0501181235234709E-2</v>
      </c>
    </row>
    <row r="1980" spans="1:4" ht="15" thickBot="1">
      <c r="A1980" s="97">
        <v>42020</v>
      </c>
      <c r="B1980" s="98">
        <v>1.3581000000000001</v>
      </c>
      <c r="C1980" s="98">
        <v>2.3111000000000002</v>
      </c>
      <c r="D1980" s="3">
        <f>IF(C1980&lt;MAX($C$3:C1980),C1980/MAX($C$3:C1980)-1,0)</f>
        <v>-2.5016874789065113E-2</v>
      </c>
    </row>
    <row r="1981" spans="1:4" ht="15" thickBot="1">
      <c r="A1981" s="97">
        <v>42023</v>
      </c>
      <c r="B1981" s="98">
        <v>1.3005</v>
      </c>
      <c r="C1981" s="98">
        <v>2.2534999999999998</v>
      </c>
      <c r="D1981" s="3">
        <f>IF(C1981&lt;MAX($C$3:C1981),C1981/MAX($C$3:C1981)-1,0)</f>
        <v>-4.9316571042862023E-2</v>
      </c>
    </row>
    <row r="1982" spans="1:4" ht="15" thickBot="1">
      <c r="A1982" s="97">
        <v>42024</v>
      </c>
      <c r="B1982" s="98">
        <v>1.3461000000000001</v>
      </c>
      <c r="C1982" s="98">
        <v>2.2991000000000001</v>
      </c>
      <c r="D1982" s="3">
        <f>IF(C1982&lt;MAX($C$3:C1982),C1982/MAX($C$3:C1982)-1,0)</f>
        <v>-3.0079311508606099E-2</v>
      </c>
    </row>
    <row r="1983" spans="1:4" ht="15" thickBot="1">
      <c r="A1983" s="97">
        <v>42025</v>
      </c>
      <c r="B1983" s="98">
        <v>1.3794</v>
      </c>
      <c r="C1983" s="98">
        <v>2.3323999999999998</v>
      </c>
      <c r="D1983" s="3">
        <f>IF(C1983&lt;MAX($C$3:C1983),C1983/MAX($C$3:C1983)-1,0)</f>
        <v>-1.6031049611879955E-2</v>
      </c>
    </row>
    <row r="1984" spans="1:4" ht="15" thickBot="1">
      <c r="A1984" s="97">
        <v>42026</v>
      </c>
      <c r="B1984" s="98">
        <v>1.3845000000000001</v>
      </c>
      <c r="C1984" s="98">
        <v>2.3374999999999999</v>
      </c>
      <c r="D1984" s="3">
        <f>IF(C1984&lt;MAX($C$3:C1984),C1984/MAX($C$3:C1984)-1,0)</f>
        <v>-1.3879514006075011E-2</v>
      </c>
    </row>
    <row r="1985" spans="1:4" ht="15" thickBot="1">
      <c r="A1985" s="97">
        <v>42027</v>
      </c>
      <c r="B1985" s="98">
        <v>1.3725000000000001</v>
      </c>
      <c r="C1985" s="98">
        <v>2.3254999999999999</v>
      </c>
      <c r="D1985" s="3">
        <f>IF(C1985&lt;MAX($C$3:C1985),C1985/MAX($C$3:C1985)-1,0)</f>
        <v>-1.8941950725615997E-2</v>
      </c>
    </row>
    <row r="1986" spans="1:4" ht="15" thickBot="1">
      <c r="A1986" s="97">
        <v>42030</v>
      </c>
      <c r="B1986" s="98">
        <v>1.3932</v>
      </c>
      <c r="C1986" s="98">
        <v>2.3462000000000001</v>
      </c>
      <c r="D1986" s="3">
        <f>IF(C1986&lt;MAX($C$3:C1986),C1986/MAX($C$3:C1986)-1,0)</f>
        <v>-1.0209247384407649E-2</v>
      </c>
    </row>
    <row r="1987" spans="1:4" ht="15" thickBot="1">
      <c r="A1987" s="97">
        <v>42031</v>
      </c>
      <c r="B1987" s="98">
        <v>1.3868</v>
      </c>
      <c r="C1987" s="98">
        <v>2.3397999999999999</v>
      </c>
      <c r="D1987" s="3">
        <f>IF(C1987&lt;MAX($C$3:C1987),C1987/MAX($C$3:C1987)-1,0)</f>
        <v>-1.2909213634829664E-2</v>
      </c>
    </row>
    <row r="1988" spans="1:4" ht="15" thickBot="1">
      <c r="A1988" s="97">
        <v>42032</v>
      </c>
      <c r="B1988" s="98">
        <v>1.3752</v>
      </c>
      <c r="C1988" s="98">
        <v>2.3281999999999998</v>
      </c>
      <c r="D1988" s="3">
        <f>IF(C1988&lt;MAX($C$3:C1988),C1988/MAX($C$3:C1988)-1,0)</f>
        <v>-1.7802902463719295E-2</v>
      </c>
    </row>
    <row r="1989" spans="1:4" ht="15" thickBot="1">
      <c r="A1989" s="97">
        <v>42033</v>
      </c>
      <c r="B1989" s="98">
        <v>1.3607</v>
      </c>
      <c r="C1989" s="98">
        <v>2.3136999999999999</v>
      </c>
      <c r="D1989" s="3">
        <f>IF(C1989&lt;MAX($C$3:C1989),C1989/MAX($C$3:C1989)-1,0)</f>
        <v>-2.3920013499831305E-2</v>
      </c>
    </row>
    <row r="1990" spans="1:4" ht="15" thickBot="1">
      <c r="A1990" s="97">
        <v>42034</v>
      </c>
      <c r="B1990" s="98">
        <v>1.3534999999999999</v>
      </c>
      <c r="C1990" s="98">
        <v>2.3065000000000002</v>
      </c>
      <c r="D1990" s="3">
        <f>IF(C1990&lt;MAX($C$3:C1990),C1990/MAX($C$3:C1990)-1,0)</f>
        <v>-2.6957475531555808E-2</v>
      </c>
    </row>
    <row r="1991" spans="1:4" ht="15" thickBot="1">
      <c r="A1991" s="97">
        <v>42037</v>
      </c>
      <c r="B1991" s="98">
        <v>1.3455999999999999</v>
      </c>
      <c r="C1991" s="98">
        <v>2.2986</v>
      </c>
      <c r="D1991" s="3">
        <f>IF(C1991&lt;MAX($C$3:C1991),C1991/MAX($C$3:C1991)-1,0)</f>
        <v>-3.0290246371920349E-2</v>
      </c>
    </row>
    <row r="1992" spans="1:4" ht="15" thickBot="1">
      <c r="A1992" s="97">
        <v>42038</v>
      </c>
      <c r="B1992" s="98">
        <v>1.3684000000000001</v>
      </c>
      <c r="C1992" s="98">
        <v>2.3214000000000001</v>
      </c>
      <c r="D1992" s="3">
        <f>IF(C1992&lt;MAX($C$3:C1992),C1992/MAX($C$3:C1992)-1,0)</f>
        <v>-2.0671616604792442E-2</v>
      </c>
    </row>
    <row r="1993" spans="1:4" ht="15" thickBot="1">
      <c r="A1993" s="97">
        <v>42039</v>
      </c>
      <c r="B1993" s="98">
        <v>1.3574999999999999</v>
      </c>
      <c r="C1993" s="98">
        <v>2.3105000000000002</v>
      </c>
      <c r="D1993" s="3">
        <f>IF(C1993&lt;MAX($C$3:C1993),C1993/MAX($C$3:C1993)-1,0)</f>
        <v>-2.5269996625042146E-2</v>
      </c>
    </row>
    <row r="1994" spans="1:4" ht="15" thickBot="1">
      <c r="A1994" s="101">
        <v>42040</v>
      </c>
      <c r="B1994" s="98">
        <v>1.3404</v>
      </c>
      <c r="C1994" s="98">
        <v>2.2934000000000001</v>
      </c>
      <c r="D1994" s="3">
        <f>IF(C1994&lt;MAX($C$3:C1994),C1994/MAX($C$3:C1994)-1,0)</f>
        <v>-3.2483968950388076E-2</v>
      </c>
    </row>
    <row r="1995" spans="1:4" ht="15" thickBot="1">
      <c r="A1995" s="97">
        <v>42041</v>
      </c>
      <c r="B1995" s="98">
        <v>1.3182</v>
      </c>
      <c r="C1995" s="98">
        <v>2.2711999999999999</v>
      </c>
      <c r="D1995" s="3">
        <f>IF(C1995&lt;MAX($C$3:C1995),C1995/MAX($C$3:C1995)-1,0)</f>
        <v>-4.1849476881539061E-2</v>
      </c>
    </row>
    <row r="1996" spans="1:4" ht="15" thickBot="1">
      <c r="A1996" s="97">
        <v>42044</v>
      </c>
      <c r="B1996" s="98">
        <v>1.3230999999999999</v>
      </c>
      <c r="C1996" s="98">
        <v>2.2761</v>
      </c>
      <c r="D1996" s="3">
        <f>IF(C1996&lt;MAX($C$3:C1996),C1996/MAX($C$3:C1996)-1,0)</f>
        <v>-3.9782315221059794E-2</v>
      </c>
    </row>
    <row r="1997" spans="1:4" ht="15" thickBot="1">
      <c r="A1997" s="97">
        <v>42045</v>
      </c>
      <c r="B1997" s="98">
        <v>1.345</v>
      </c>
      <c r="C1997" s="98">
        <v>2.298</v>
      </c>
      <c r="D1997" s="3">
        <f>IF(C1997&lt;MAX($C$3:C1997),C1997/MAX($C$3:C1997)-1,0)</f>
        <v>-3.0543368207897381E-2</v>
      </c>
    </row>
    <row r="1998" spans="1:4" ht="15" thickBot="1">
      <c r="A1998" s="97">
        <v>42046</v>
      </c>
      <c r="B1998" s="98">
        <v>1.3580000000000001</v>
      </c>
      <c r="C1998" s="98">
        <v>2.3109999999999999</v>
      </c>
      <c r="D1998" s="3">
        <f>IF(C1998&lt;MAX($C$3:C1998),C1998/MAX($C$3:C1998)-1,0)</f>
        <v>-2.5059061761728008E-2</v>
      </c>
    </row>
    <row r="1999" spans="1:4" ht="15" thickBot="1">
      <c r="A1999" s="97">
        <v>42047</v>
      </c>
      <c r="B1999" s="98">
        <v>1.3625</v>
      </c>
      <c r="C1999" s="98">
        <v>2.3155000000000001</v>
      </c>
      <c r="D1999" s="3">
        <f>IF(C1999&lt;MAX($C$3:C1999),C1999/MAX($C$3:C1999)-1,0)</f>
        <v>-2.3160647991900096E-2</v>
      </c>
    </row>
    <row r="2000" spans="1:4" ht="15" thickBot="1">
      <c r="A2000" s="97">
        <v>42048</v>
      </c>
      <c r="B2000" s="98">
        <v>1.3774</v>
      </c>
      <c r="C2000" s="98">
        <v>2.3304</v>
      </c>
      <c r="D2000" s="3">
        <f>IF(C2000&lt;MAX($C$3:C2000),C2000/MAX($C$3:C2000)-1,0)</f>
        <v>-1.687478906513673E-2</v>
      </c>
    </row>
    <row r="2001" spans="1:4" ht="15" thickBot="1">
      <c r="A2001" s="97">
        <v>42051</v>
      </c>
      <c r="B2001" s="98">
        <v>1.3945000000000001</v>
      </c>
      <c r="C2001" s="98">
        <v>2.3475000000000001</v>
      </c>
      <c r="D2001" s="3">
        <f>IF(C2001&lt;MAX($C$3:C2001),C2001/MAX($C$3:C2001)-1,0)</f>
        <v>-9.6608167397906897E-3</v>
      </c>
    </row>
    <row r="2002" spans="1:4" ht="15" thickBot="1">
      <c r="A2002" s="97">
        <v>42052</v>
      </c>
      <c r="B2002" s="98">
        <v>1.3885000000000001</v>
      </c>
      <c r="C2002" s="98">
        <v>2.3414999999999999</v>
      </c>
      <c r="D2002" s="3">
        <f>IF(C2002&lt;MAX($C$3:C2002),C2002/MAX($C$3:C2002)-1,0)</f>
        <v>-1.2192035099561349E-2</v>
      </c>
    </row>
    <row r="2003" spans="1:4" ht="15" thickBot="1">
      <c r="A2003" s="97">
        <v>42060</v>
      </c>
      <c r="B2003" s="98">
        <v>1.3848</v>
      </c>
      <c r="C2003" s="98">
        <v>2.3378000000000001</v>
      </c>
      <c r="D2003" s="3">
        <f>IF(C2003&lt;MAX($C$3:C2003),C2003/MAX($C$3:C2003)-1,0)</f>
        <v>-1.3752953088086328E-2</v>
      </c>
    </row>
    <row r="2004" spans="1:4" ht="15" thickBot="1">
      <c r="A2004" s="97">
        <v>42061</v>
      </c>
      <c r="B2004" s="98">
        <v>1.4032</v>
      </c>
      <c r="C2004" s="98">
        <v>2.3561999999999999</v>
      </c>
      <c r="D2004" s="3">
        <f>IF(C2004&lt;MAX($C$3:C2004),C2004/MAX($C$3:C2004)-1,0)</f>
        <v>-5.9905501181236609E-3</v>
      </c>
    </row>
    <row r="2005" spans="1:4" ht="15" thickBot="1">
      <c r="A2005" s="97">
        <v>42062</v>
      </c>
      <c r="B2005" s="98">
        <v>1.4080999999999999</v>
      </c>
      <c r="C2005" s="98">
        <v>2.3611</v>
      </c>
      <c r="D2005" s="3">
        <f>IF(C2005&lt;MAX($C$3:C2005),C2005/MAX($C$3:C2005)-1,0)</f>
        <v>-3.9233884576442835E-3</v>
      </c>
    </row>
    <row r="2006" spans="1:4" ht="15" thickBot="1">
      <c r="A2006" s="97">
        <v>42065</v>
      </c>
      <c r="B2006" s="98">
        <v>1.4251</v>
      </c>
      <c r="C2006" s="98">
        <v>2.3780999999999999</v>
      </c>
      <c r="D2006" s="3">
        <f>IF(C2006&lt;MAX($C$3:C2006),C2006/MAX($C$3:C2006)-1,0)</f>
        <v>0</v>
      </c>
    </row>
    <row r="2007" spans="1:4" ht="15" thickBot="1">
      <c r="A2007" s="97">
        <v>42066</v>
      </c>
      <c r="B2007" s="98">
        <v>1.4000999999999999</v>
      </c>
      <c r="C2007" s="98">
        <v>2.3531</v>
      </c>
      <c r="D2007" s="3">
        <f>IF(C2007&lt;MAX($C$3:C2007),C2007/MAX($C$3:C2007)-1,0)</f>
        <v>-1.0512594087717098E-2</v>
      </c>
    </row>
    <row r="2008" spans="1:4" ht="15" thickBot="1">
      <c r="A2008" s="97">
        <v>42067</v>
      </c>
      <c r="B2008" s="98">
        <v>1.4157</v>
      </c>
      <c r="C2008" s="98">
        <v>2.3687</v>
      </c>
      <c r="D2008" s="3">
        <f>IF(C2008&lt;MAX($C$3:C2008),C2008/MAX($C$3:C2008)-1,0)</f>
        <v>-3.9527353769815976E-3</v>
      </c>
    </row>
    <row r="2009" spans="1:4" ht="15" thickBot="1">
      <c r="A2009" s="97">
        <v>42068</v>
      </c>
      <c r="B2009" s="98">
        <v>1.4106000000000001</v>
      </c>
      <c r="C2009" s="98">
        <v>2.3635999999999999</v>
      </c>
      <c r="D2009" s="3">
        <f>IF(C2009&lt;MAX($C$3:C2009),C2009/MAX($C$3:C2009)-1,0)</f>
        <v>-6.0973045708758722E-3</v>
      </c>
    </row>
    <row r="2010" spans="1:4" ht="15" thickBot="1">
      <c r="A2010" s="97">
        <v>42069</v>
      </c>
      <c r="B2010" s="98">
        <v>1.3927</v>
      </c>
      <c r="C2010" s="98">
        <v>2.3456999999999999</v>
      </c>
      <c r="D2010" s="3">
        <f>IF(C2010&lt;MAX($C$3:C2010),C2010/MAX($C$3:C2010)-1,0)</f>
        <v>-1.3624321937681372E-2</v>
      </c>
    </row>
    <row r="2011" spans="1:4" ht="15" thickBot="1">
      <c r="A2011" s="97">
        <v>42072</v>
      </c>
      <c r="B2011" s="98">
        <v>1.407</v>
      </c>
      <c r="C2011" s="98">
        <v>2.36</v>
      </c>
      <c r="D2011" s="3">
        <f>IF(C2011&lt;MAX($C$3:C2011),C2011/MAX($C$3:C2011)-1,0)</f>
        <v>-7.6111181195072097E-3</v>
      </c>
    </row>
    <row r="2012" spans="1:4" ht="15" thickBot="1">
      <c r="A2012" s="97">
        <v>42073</v>
      </c>
      <c r="B2012" s="98">
        <v>1.4146000000000001</v>
      </c>
      <c r="C2012" s="98">
        <v>2.3675999999999999</v>
      </c>
      <c r="D2012" s="3">
        <f>IF(C2012&lt;MAX($C$3:C2012),C2012/MAX($C$3:C2012)-1,0)</f>
        <v>-4.4152895168411144E-3</v>
      </c>
    </row>
    <row r="2013" spans="1:4" ht="15" thickBot="1">
      <c r="A2013" s="97">
        <v>42074</v>
      </c>
      <c r="B2013" s="98">
        <v>1.4258</v>
      </c>
      <c r="C2013" s="98">
        <v>2.3788</v>
      </c>
      <c r="D2013" s="3">
        <f>IF(C2013&lt;MAX($C$3:C2013),C2013/MAX($C$3:C2013)-1,0)</f>
        <v>0</v>
      </c>
    </row>
    <row r="2014" spans="1:4" ht="15" thickBot="1">
      <c r="A2014" s="101">
        <v>42075</v>
      </c>
      <c r="B2014" s="98">
        <v>1.4323999999999999</v>
      </c>
      <c r="C2014" s="98">
        <v>2.3854000000000002</v>
      </c>
      <c r="D2014" s="3">
        <f>IF(C2014&lt;MAX($C$3:C2014),C2014/MAX($C$3:C2014)-1,0)</f>
        <v>0</v>
      </c>
    </row>
    <row r="2015" spans="1:4" ht="15" thickBot="1">
      <c r="A2015" s="97">
        <v>42076</v>
      </c>
      <c r="B2015" s="98">
        <v>1.4383999999999999</v>
      </c>
      <c r="C2015" s="98">
        <v>2.3914</v>
      </c>
      <c r="D2015" s="3">
        <f>IF(C2015&lt;MAX($C$3:C2015),C2015/MAX($C$3:C2015)-1,0)</f>
        <v>0</v>
      </c>
    </row>
    <row r="2016" spans="1:4" ht="15" thickBot="1">
      <c r="A2016" s="97">
        <v>42079</v>
      </c>
      <c r="B2016" s="98">
        <v>1.4717</v>
      </c>
      <c r="C2016" s="98">
        <v>2.4247000000000001</v>
      </c>
      <c r="D2016" s="3">
        <f>IF(C2016&lt;MAX($C$3:C2016),C2016/MAX($C$3:C2016)-1,0)</f>
        <v>0</v>
      </c>
    </row>
    <row r="2017" spans="1:4" ht="15" thickBot="1">
      <c r="A2017" s="97">
        <v>42080</v>
      </c>
      <c r="B2017" s="98">
        <v>1.4822</v>
      </c>
      <c r="C2017" s="98">
        <v>2.4352</v>
      </c>
      <c r="D2017" s="3">
        <f>IF(C2017&lt;MAX($C$3:C2017),C2017/MAX($C$3:C2017)-1,0)</f>
        <v>0</v>
      </c>
    </row>
    <row r="2018" spans="1:4" ht="15" thickBot="1">
      <c r="A2018" s="97">
        <v>42081</v>
      </c>
      <c r="B2018" s="98">
        <v>1.5068999999999999</v>
      </c>
      <c r="C2018" s="98">
        <v>2.4599000000000002</v>
      </c>
      <c r="D2018" s="3">
        <f>IF(C2018&lt;MAX($C$3:C2018),C2018/MAX($C$3:C2018)-1,0)</f>
        <v>0</v>
      </c>
    </row>
    <row r="2019" spans="1:4" ht="15" thickBot="1">
      <c r="A2019" s="97">
        <v>42082</v>
      </c>
      <c r="B2019" s="98">
        <v>1.5001</v>
      </c>
      <c r="C2019" s="98">
        <v>2.4531000000000001</v>
      </c>
      <c r="D2019" s="3">
        <f>IF(C2019&lt;MAX($C$3:C2019),C2019/MAX($C$3:C2019)-1,0)</f>
        <v>-2.7643400138217533E-3</v>
      </c>
    </row>
    <row r="2020" spans="1:4" ht="15" thickBot="1">
      <c r="A2020" s="97">
        <v>42083</v>
      </c>
      <c r="B2020" s="98">
        <v>1.5119</v>
      </c>
      <c r="C2020" s="98">
        <v>2.4649000000000001</v>
      </c>
      <c r="D2020" s="3">
        <f>IF(C2020&lt;MAX($C$3:C2020),C2020/MAX($C$3:C2020)-1,0)</f>
        <v>0</v>
      </c>
    </row>
    <row r="2021" spans="1:4" ht="15" thickBot="1">
      <c r="A2021" s="97">
        <v>42086</v>
      </c>
      <c r="B2021" s="98">
        <v>1.5438000000000001</v>
      </c>
      <c r="C2021" s="98">
        <v>2.4967999999999999</v>
      </c>
      <c r="D2021" s="3">
        <f>IF(C2021&lt;MAX($C$3:C2021),C2021/MAX($C$3:C2021)-1,0)</f>
        <v>0</v>
      </c>
    </row>
    <row r="2022" spans="1:4" ht="15" thickBot="1">
      <c r="A2022" s="97">
        <v>42087</v>
      </c>
      <c r="B2022" s="98">
        <v>1.5418000000000001</v>
      </c>
      <c r="C2022" s="98">
        <v>2.4948000000000001</v>
      </c>
      <c r="D2022" s="3">
        <f>IF(C2022&lt;MAX($C$3:C2022),C2022/MAX($C$3:C2022)-1,0)</f>
        <v>-8.0102531239978347E-4</v>
      </c>
    </row>
    <row r="2023" spans="1:4" ht="15" thickBot="1">
      <c r="A2023" s="97">
        <v>42088</v>
      </c>
      <c r="B2023" s="98">
        <v>1.5449999999999999</v>
      </c>
      <c r="C2023" s="98">
        <v>2.4980000000000002</v>
      </c>
      <c r="D2023" s="3">
        <f>IF(C2023&lt;MAX($C$3:C2023),C2023/MAX($C$3:C2023)-1,0)</f>
        <v>0</v>
      </c>
    </row>
    <row r="2024" spans="1:4" ht="15" thickBot="1">
      <c r="A2024" s="97">
        <v>42089</v>
      </c>
      <c r="B2024" s="98">
        <v>1.5564</v>
      </c>
      <c r="C2024" s="98">
        <v>2.5093999999999999</v>
      </c>
      <c r="D2024" s="3">
        <f>IF(C2024&lt;MAX($C$3:C2024),C2024/MAX($C$3:C2024)-1,0)</f>
        <v>0</v>
      </c>
    </row>
    <row r="2025" spans="1:4" ht="15" thickBot="1">
      <c r="A2025" s="97">
        <v>42090</v>
      </c>
      <c r="B2025" s="98">
        <v>1.5640000000000001</v>
      </c>
      <c r="C2025" s="98">
        <v>2.5169999999999999</v>
      </c>
      <c r="D2025" s="3">
        <f>IF(C2025&lt;MAX($C$3:C2025),C2025/MAX($C$3:C2025)-1,0)</f>
        <v>0</v>
      </c>
    </row>
    <row r="2026" spans="1:4" ht="15" thickBot="1">
      <c r="A2026" s="97">
        <v>42093</v>
      </c>
      <c r="B2026" s="98">
        <v>1.5919000000000001</v>
      </c>
      <c r="C2026" s="98">
        <v>2.5449000000000002</v>
      </c>
      <c r="D2026" s="3">
        <f>IF(C2026&lt;MAX($C$3:C2026),C2026/MAX($C$3:C2026)-1,0)</f>
        <v>0</v>
      </c>
    </row>
    <row r="2027" spans="1:4" ht="15" thickBot="1">
      <c r="A2027" s="97">
        <v>42094</v>
      </c>
      <c r="B2027" s="98">
        <v>1.5915999999999999</v>
      </c>
      <c r="C2027" s="98">
        <v>2.5446</v>
      </c>
      <c r="D2027" s="3">
        <f>IF(C2027&lt;MAX($C$3:C2027),C2027/MAX($C$3:C2027)-1,0)</f>
        <v>-1.1788282447255938E-4</v>
      </c>
    </row>
    <row r="2028" spans="1:4" ht="15" thickBot="1">
      <c r="A2028" s="97">
        <v>42095</v>
      </c>
      <c r="B2028" s="98">
        <v>1.6287</v>
      </c>
      <c r="C2028" s="98">
        <v>2.5817000000000001</v>
      </c>
      <c r="D2028" s="3">
        <f>IF(C2028&lt;MAX($C$3:C2028),C2028/MAX($C$3:C2028)-1,0)</f>
        <v>0</v>
      </c>
    </row>
    <row r="2029" spans="1:4" ht="15" thickBot="1">
      <c r="A2029" s="97">
        <v>42096</v>
      </c>
      <c r="B2029" s="98">
        <v>1.6465000000000001</v>
      </c>
      <c r="C2029" s="98">
        <v>2.5994999999999999</v>
      </c>
      <c r="D2029" s="3">
        <f>IF(C2029&lt;MAX($C$3:C2029),C2029/MAX($C$3:C2029)-1,0)</f>
        <v>0</v>
      </c>
    </row>
    <row r="2030" spans="1:4" ht="15" thickBot="1">
      <c r="A2030" s="97">
        <v>42097</v>
      </c>
      <c r="B2030" s="98">
        <v>1.6573</v>
      </c>
      <c r="C2030" s="98">
        <v>2.6103000000000001</v>
      </c>
      <c r="D2030" s="3">
        <f>IF(C2030&lt;MAX($C$3:C2030),C2030/MAX($C$3:C2030)-1,0)</f>
        <v>0</v>
      </c>
    </row>
    <row r="2031" spans="1:4" ht="15" thickBot="1">
      <c r="A2031" s="97">
        <v>42101</v>
      </c>
      <c r="B2031" s="98">
        <v>1.6855</v>
      </c>
      <c r="C2031" s="98">
        <v>2.6385000000000001</v>
      </c>
      <c r="D2031" s="3">
        <f>IF(C2031&lt;MAX($C$3:C2031),C2031/MAX($C$3:C2031)-1,0)</f>
        <v>0</v>
      </c>
    </row>
    <row r="2032" spans="1:4" ht="15" thickBot="1">
      <c r="A2032" s="97">
        <v>42102</v>
      </c>
      <c r="B2032" s="98">
        <v>1.6939</v>
      </c>
      <c r="C2032" s="98">
        <v>2.6469</v>
      </c>
      <c r="D2032" s="3">
        <f>IF(C2032&lt;MAX($C$3:C2032),C2032/MAX($C$3:C2032)-1,0)</f>
        <v>0</v>
      </c>
    </row>
    <row r="2033" spans="1:4" ht="15" thickBot="1">
      <c r="A2033" s="97">
        <v>42103</v>
      </c>
      <c r="B2033" s="98">
        <v>1.6728000000000001</v>
      </c>
      <c r="C2033" s="98">
        <v>2.6257999999999999</v>
      </c>
      <c r="D2033" s="3">
        <f>IF(C2033&lt;MAX($C$3:C2033),C2033/MAX($C$3:C2033)-1,0)</f>
        <v>-7.9715894064755766E-3</v>
      </c>
    </row>
    <row r="2034" spans="1:4" ht="15" thickBot="1">
      <c r="A2034" s="101">
        <v>42104</v>
      </c>
      <c r="B2034" s="98">
        <v>1.7146999999999999</v>
      </c>
      <c r="C2034" s="98">
        <v>2.6677</v>
      </c>
      <c r="D2034" s="3">
        <f>IF(C2034&lt;MAX($C$3:C2034),C2034/MAX($C$3:C2034)-1,0)</f>
        <v>0</v>
      </c>
    </row>
    <row r="2035" spans="1:4" ht="15" thickBot="1">
      <c r="A2035" s="97">
        <v>42107</v>
      </c>
      <c r="B2035" s="98">
        <v>1.7388999999999999</v>
      </c>
      <c r="C2035" s="98">
        <v>2.6919</v>
      </c>
      <c r="D2035" s="3">
        <f>IF(C2035&lt;MAX($C$3:C2035),C2035/MAX($C$3:C2035)-1,0)</f>
        <v>0</v>
      </c>
    </row>
    <row r="2036" spans="1:4" ht="15" thickBot="1">
      <c r="A2036" s="97">
        <v>42108</v>
      </c>
      <c r="B2036" s="98">
        <v>1.7290000000000001</v>
      </c>
      <c r="C2036" s="98">
        <v>2.6819999999999999</v>
      </c>
      <c r="D2036" s="3">
        <f>IF(C2036&lt;MAX($C$3:C2036),C2036/MAX($C$3:C2036)-1,0)</f>
        <v>-3.6776997659645483E-3</v>
      </c>
    </row>
    <row r="2037" spans="1:4" ht="15" thickBot="1">
      <c r="A2037" s="97">
        <v>42109</v>
      </c>
      <c r="B2037" s="98">
        <v>1.6823999999999999</v>
      </c>
      <c r="C2037" s="98">
        <v>2.6354000000000002</v>
      </c>
      <c r="D2037" s="3">
        <f>IF(C2037&lt;MAX($C$3:C2037),C2037/MAX($C$3:C2037)-1,0)</f>
        <v>-2.0988892603737042E-2</v>
      </c>
    </row>
    <row r="2038" spans="1:4" ht="15" thickBot="1">
      <c r="A2038" s="97">
        <v>42110</v>
      </c>
      <c r="B2038" s="98">
        <v>1.7346999999999999</v>
      </c>
      <c r="C2038" s="98">
        <v>2.6877</v>
      </c>
      <c r="D2038" s="3">
        <f>IF(C2038&lt;MAX($C$3:C2038),C2038/MAX($C$3:C2038)-1,0)</f>
        <v>-1.5602362643486467E-3</v>
      </c>
    </row>
    <row r="2039" spans="1:4" ht="15" thickBot="1">
      <c r="A2039" s="97">
        <v>42111</v>
      </c>
      <c r="B2039" s="98">
        <v>1.7504999999999999</v>
      </c>
      <c r="C2039" s="98">
        <v>2.7035</v>
      </c>
      <c r="D2039" s="3">
        <f>IF(C2039&lt;MAX($C$3:C2039),C2039/MAX($C$3:C2039)-1,0)</f>
        <v>0</v>
      </c>
    </row>
    <row r="2040" spans="1:4" ht="15" thickBot="1">
      <c r="A2040" s="97">
        <v>42114</v>
      </c>
      <c r="B2040" s="98">
        <v>1.7067000000000001</v>
      </c>
      <c r="C2040" s="98">
        <v>2.6597</v>
      </c>
      <c r="D2040" s="3">
        <f>IF(C2040&lt;MAX($C$3:C2040),C2040/MAX($C$3:C2040)-1,0)</f>
        <v>-1.6201220639911251E-2</v>
      </c>
    </row>
    <row r="2041" spans="1:4" ht="15" thickBot="1">
      <c r="A2041" s="97">
        <v>42115</v>
      </c>
      <c r="B2041" s="98">
        <v>1.7695000000000001</v>
      </c>
      <c r="C2041" s="98">
        <v>2.7225000000000001</v>
      </c>
      <c r="D2041" s="3">
        <f>IF(C2041&lt;MAX($C$3:C2041),C2041/MAX($C$3:C2041)-1,0)</f>
        <v>0</v>
      </c>
    </row>
    <row r="2042" spans="1:4" ht="15" thickBot="1">
      <c r="A2042" s="97">
        <v>42116</v>
      </c>
      <c r="B2042" s="98">
        <v>1.8112999999999999</v>
      </c>
      <c r="C2042" s="98">
        <v>2.7643</v>
      </c>
      <c r="D2042" s="3">
        <f>IF(C2042&lt;MAX($C$3:C2042),C2042/MAX($C$3:C2042)-1,0)</f>
        <v>0</v>
      </c>
    </row>
    <row r="2043" spans="1:4" ht="15" thickBot="1">
      <c r="A2043" s="97">
        <v>42117</v>
      </c>
      <c r="B2043" s="98">
        <v>1.7991999999999999</v>
      </c>
      <c r="C2043" s="98">
        <v>2.7522000000000002</v>
      </c>
      <c r="D2043" s="3">
        <f>IF(C2043&lt;MAX($C$3:C2043),C2043/MAX($C$3:C2043)-1,0)</f>
        <v>-4.3772383605251708E-3</v>
      </c>
    </row>
    <row r="2044" spans="1:4" ht="15" thickBot="1">
      <c r="A2044" s="97">
        <v>42118</v>
      </c>
      <c r="B2044" s="98">
        <v>1.7770999999999999</v>
      </c>
      <c r="C2044" s="98">
        <v>2.7301000000000002</v>
      </c>
      <c r="D2044" s="3">
        <f>IF(C2044&lt;MAX($C$3:C2044),C2044/MAX($C$3:C2044)-1,0)</f>
        <v>-1.2372029085120917E-2</v>
      </c>
    </row>
    <row r="2045" spans="1:4" ht="15" thickBot="1">
      <c r="A2045" s="97">
        <v>42121</v>
      </c>
      <c r="B2045" s="98">
        <v>1.7967</v>
      </c>
      <c r="C2045" s="98">
        <v>2.7496999999999998</v>
      </c>
      <c r="D2045" s="3">
        <f>IF(C2045&lt;MAX($C$3:C2045),C2045/MAX($C$3:C2045)-1,0)</f>
        <v>-5.2816264515429534E-3</v>
      </c>
    </row>
    <row r="2046" spans="1:4" ht="15" thickBot="1">
      <c r="A2046" s="97">
        <v>42122</v>
      </c>
      <c r="B2046" s="98">
        <v>1.7779</v>
      </c>
      <c r="C2046" s="98">
        <v>2.7309000000000001</v>
      </c>
      <c r="D2046" s="3">
        <f>IF(C2046&lt;MAX($C$3:C2046),C2046/MAX($C$3:C2046)-1,0)</f>
        <v>-1.208262489599532E-2</v>
      </c>
    </row>
    <row r="2047" spans="1:4" ht="15" thickBot="1">
      <c r="A2047" s="97">
        <v>42123</v>
      </c>
      <c r="B2047" s="98">
        <v>1.7849999999999999</v>
      </c>
      <c r="C2047" s="98">
        <v>2.738</v>
      </c>
      <c r="D2047" s="3">
        <f>IF(C2047&lt;MAX($C$3:C2047),C2047/MAX($C$3:C2047)-1,0)</f>
        <v>-9.5141627175053811E-3</v>
      </c>
    </row>
    <row r="2048" spans="1:4" ht="15" thickBot="1">
      <c r="A2048" s="97">
        <v>42124</v>
      </c>
      <c r="B2048" s="98">
        <v>1.7764</v>
      </c>
      <c r="C2048" s="98">
        <v>2.7294</v>
      </c>
      <c r="D2048" s="3">
        <f>IF(C2048&lt;MAX($C$3:C2048),C2048/MAX($C$3:C2048)-1,0)</f>
        <v>-1.2625257750605967E-2</v>
      </c>
    </row>
    <row r="2049" spans="1:4" ht="15" thickBot="1">
      <c r="A2049" s="97">
        <v>42128</v>
      </c>
      <c r="B2049" s="98">
        <v>1.8025</v>
      </c>
      <c r="C2049" s="98">
        <v>2.7555000000000001</v>
      </c>
      <c r="D2049" s="3">
        <f>IF(C2049&lt;MAX($C$3:C2049),C2049/MAX($C$3:C2049)-1,0)</f>
        <v>-3.183446080382013E-3</v>
      </c>
    </row>
    <row r="2050" spans="1:4" ht="15" thickBot="1">
      <c r="A2050" s="97">
        <v>42129</v>
      </c>
      <c r="B2050" s="98">
        <v>1.7292000000000001</v>
      </c>
      <c r="C2050" s="98">
        <v>2.6821999999999999</v>
      </c>
      <c r="D2050" s="3">
        <f>IF(C2050&lt;MAX($C$3:C2050),C2050/MAX($C$3:C2050)-1,0)</f>
        <v>-2.9700104909018532E-2</v>
      </c>
    </row>
    <row r="2051" spans="1:4" ht="15" thickBot="1">
      <c r="A2051" s="97">
        <v>42130</v>
      </c>
      <c r="B2051" s="98">
        <v>1.7303999999999999</v>
      </c>
      <c r="C2051" s="98">
        <v>2.6833999999999998</v>
      </c>
      <c r="D2051" s="3">
        <f>IF(C2051&lt;MAX($C$3:C2051),C2051/MAX($C$3:C2051)-1,0)</f>
        <v>-2.9265998625330192E-2</v>
      </c>
    </row>
    <row r="2052" spans="1:4" ht="15" thickBot="1">
      <c r="A2052" s="97">
        <v>42131</v>
      </c>
      <c r="B2052" s="98">
        <v>1.7065999999999999</v>
      </c>
      <c r="C2052" s="98">
        <v>2.6596000000000002</v>
      </c>
      <c r="D2052" s="3">
        <f>IF(C2052&lt;MAX($C$3:C2052),C2052/MAX($C$3:C2052)-1,0)</f>
        <v>-3.787577325181779E-2</v>
      </c>
    </row>
    <row r="2053" spans="1:4" ht="15" thickBot="1">
      <c r="A2053" s="97">
        <v>42132</v>
      </c>
      <c r="B2053" s="98">
        <v>1.7507999999999999</v>
      </c>
      <c r="C2053" s="98">
        <v>2.7038000000000002</v>
      </c>
      <c r="D2053" s="3">
        <f>IF(C2053&lt;MAX($C$3:C2053),C2053/MAX($C$3:C2053)-1,0)</f>
        <v>-2.1886191802626298E-2</v>
      </c>
    </row>
    <row r="2054" spans="1:4" ht="15" thickBot="1">
      <c r="A2054" s="101">
        <v>42135</v>
      </c>
      <c r="B2054" s="98">
        <v>1.7999000000000001</v>
      </c>
      <c r="C2054" s="98">
        <v>2.7528999999999999</v>
      </c>
      <c r="D2054" s="3">
        <f>IF(C2054&lt;MAX($C$3:C2054),C2054/MAX($C$3:C2054)-1,0)</f>
        <v>-4.1240096950403426E-3</v>
      </c>
    </row>
    <row r="2055" spans="1:4" ht="15" thickBot="1">
      <c r="A2055" s="97">
        <v>42136</v>
      </c>
      <c r="B2055" s="98">
        <v>1.8133999999999999</v>
      </c>
      <c r="C2055" s="98">
        <v>2.7664</v>
      </c>
      <c r="D2055" s="3">
        <f>IF(C2055&lt;MAX($C$3:C2055),C2055/MAX($C$3:C2055)-1,0)</f>
        <v>0</v>
      </c>
    </row>
    <row r="2056" spans="1:4" ht="15" thickBot="1">
      <c r="A2056" s="97">
        <v>42137</v>
      </c>
      <c r="B2056" s="98">
        <v>1.8140000000000001</v>
      </c>
      <c r="C2056" s="98">
        <v>2.7669999999999999</v>
      </c>
      <c r="D2056" s="3">
        <f>IF(C2056&lt;MAX($C$3:C2056),C2056/MAX($C$3:C2056)-1,0)</f>
        <v>0</v>
      </c>
    </row>
    <row r="2057" spans="1:4" ht="15" thickBot="1">
      <c r="A2057" s="97">
        <v>42138</v>
      </c>
      <c r="B2057" s="98">
        <v>1.7972999999999999</v>
      </c>
      <c r="C2057" s="98">
        <v>2.7503000000000002</v>
      </c>
      <c r="D2057" s="3">
        <f>IF(C2057&lt;MAX($C$3:C2057),C2057/MAX($C$3:C2057)-1,0)</f>
        <v>-6.0354174195879073E-3</v>
      </c>
    </row>
    <row r="2058" spans="1:4" ht="15" thickBot="1">
      <c r="A2058" s="97">
        <v>42139</v>
      </c>
      <c r="B2058" s="98">
        <v>1.7665999999999999</v>
      </c>
      <c r="C2058" s="98">
        <v>2.7195999999999998</v>
      </c>
      <c r="D2058" s="3">
        <f>IF(C2058&lt;MAX($C$3:C2058),C2058/MAX($C$3:C2058)-1,0)</f>
        <v>-1.7130466208890582E-2</v>
      </c>
    </row>
    <row r="2059" spans="1:4" ht="15" thickBot="1">
      <c r="A2059" s="97">
        <v>42142</v>
      </c>
      <c r="B2059" s="98">
        <v>1.7524</v>
      </c>
      <c r="C2059" s="98">
        <v>2.7054</v>
      </c>
      <c r="D2059" s="3">
        <f>IF(C2059&lt;MAX($C$3:C2059),C2059/MAX($C$3:C2059)-1,0)</f>
        <v>-2.226237802674369E-2</v>
      </c>
    </row>
    <row r="2060" spans="1:4" ht="15" thickBot="1">
      <c r="A2060" s="97">
        <v>42143</v>
      </c>
      <c r="B2060" s="98">
        <v>1.8107</v>
      </c>
      <c r="C2060" s="98">
        <v>2.7637</v>
      </c>
      <c r="D2060" s="3">
        <f>IF(C2060&lt;MAX($C$3:C2060),C2060/MAX($C$3:C2060)-1,0)</f>
        <v>-1.1926273942898247E-3</v>
      </c>
    </row>
    <row r="2061" spans="1:4" ht="15" thickBot="1">
      <c r="A2061" s="97">
        <v>42144</v>
      </c>
      <c r="B2061" s="98">
        <v>1.8320000000000001</v>
      </c>
      <c r="C2061" s="98">
        <v>2.7850000000000001</v>
      </c>
      <c r="D2061" s="3">
        <f>IF(C2061&lt;MAX($C$3:C2061),C2061/MAX($C$3:C2061)-1,0)</f>
        <v>0</v>
      </c>
    </row>
    <row r="2062" spans="1:4" ht="15" thickBot="1">
      <c r="A2062" s="97">
        <v>42145</v>
      </c>
      <c r="B2062" s="98">
        <v>1.8733</v>
      </c>
      <c r="C2062" s="98">
        <v>2.8262999999999998</v>
      </c>
      <c r="D2062" s="3">
        <f>IF(C2062&lt;MAX($C$3:C2062),C2062/MAX($C$3:C2062)-1,0)</f>
        <v>0</v>
      </c>
    </row>
    <row r="2063" spans="1:4" ht="15" thickBot="1">
      <c r="A2063" s="97">
        <v>42146</v>
      </c>
      <c r="B2063" s="98">
        <v>1.9148000000000001</v>
      </c>
      <c r="C2063" s="98">
        <v>2.8677999999999999</v>
      </c>
      <c r="D2063" s="3">
        <f>IF(C2063&lt;MAX($C$3:C2063),C2063/MAX($C$3:C2063)-1,0)</f>
        <v>0</v>
      </c>
    </row>
    <row r="2064" spans="1:4" ht="15" thickBot="1">
      <c r="A2064" s="97">
        <v>42149</v>
      </c>
      <c r="B2064" s="98">
        <v>1.9755</v>
      </c>
      <c r="C2064" s="98">
        <v>2.9285000000000001</v>
      </c>
      <c r="D2064" s="3">
        <f>IF(C2064&lt;MAX($C$3:C2064),C2064/MAX($C$3:C2064)-1,0)</f>
        <v>0</v>
      </c>
    </row>
    <row r="2065" spans="1:4" ht="15" thickBot="1">
      <c r="A2065" s="97">
        <v>42150</v>
      </c>
      <c r="B2065" s="98">
        <v>2.0177</v>
      </c>
      <c r="C2065" s="98">
        <v>2.9706999999999999</v>
      </c>
      <c r="D2065" s="3">
        <f>IF(C2065&lt;MAX($C$3:C2065),C2065/MAX($C$3:C2065)-1,0)</f>
        <v>0</v>
      </c>
    </row>
    <row r="2066" spans="1:4" ht="15" thickBot="1">
      <c r="A2066" s="97">
        <v>42151</v>
      </c>
      <c r="B2066" s="98">
        <v>2.0009999999999999</v>
      </c>
      <c r="C2066" s="98">
        <v>2.9540000000000002</v>
      </c>
      <c r="D2066" s="3">
        <f>IF(C2066&lt;MAX($C$3:C2066),C2066/MAX($C$3:C2066)-1,0)</f>
        <v>-5.6215706735784909E-3</v>
      </c>
    </row>
    <row r="2067" spans="1:4" ht="15" thickBot="1">
      <c r="A2067" s="97">
        <v>42152</v>
      </c>
      <c r="B2067" s="98">
        <v>1.8673</v>
      </c>
      <c r="C2067" s="98">
        <v>2.8203</v>
      </c>
      <c r="D2067" s="3">
        <f>IF(C2067&lt;MAX($C$3:C2067),C2067/MAX($C$3:C2067)-1,0)</f>
        <v>-5.062779816204932E-2</v>
      </c>
    </row>
    <row r="2068" spans="1:4" ht="15" thickBot="1">
      <c r="A2068" s="97">
        <v>42153</v>
      </c>
      <c r="B2068" s="98">
        <v>1.8694999999999999</v>
      </c>
      <c r="C2068" s="98">
        <v>2.8224999999999998</v>
      </c>
      <c r="D2068" s="3">
        <f>IF(C2068&lt;MAX($C$3:C2068),C2068/MAX($C$3:C2068)-1,0)</f>
        <v>-4.9887231965530021E-2</v>
      </c>
    </row>
    <row r="2069" spans="1:4" ht="15" thickBot="1">
      <c r="A2069" s="97">
        <v>42156</v>
      </c>
      <c r="B2069" s="98">
        <v>1.9472</v>
      </c>
      <c r="C2069" s="98">
        <v>2.9001999999999999</v>
      </c>
      <c r="D2069" s="3">
        <f>IF(C2069&lt;MAX($C$3:C2069),C2069/MAX($C$3:C2069)-1,0)</f>
        <v>-2.3731780388460688E-2</v>
      </c>
    </row>
    <row r="2070" spans="1:4" ht="15" thickBot="1">
      <c r="A2070" s="97">
        <v>42157</v>
      </c>
      <c r="B2070" s="98">
        <v>1.984</v>
      </c>
      <c r="C2070" s="98">
        <v>2.9369999999999998</v>
      </c>
      <c r="D2070" s="3">
        <f>IF(C2070&lt;MAX($C$3:C2070),C2070/MAX($C$3:C2070)-1,0)</f>
        <v>-1.1344127646682578E-2</v>
      </c>
    </row>
    <row r="2071" spans="1:4" ht="15" thickBot="1">
      <c r="A2071" s="97">
        <v>42158</v>
      </c>
      <c r="B2071" s="98">
        <v>1.9725999999999999</v>
      </c>
      <c r="C2071" s="98">
        <v>2.9256000000000002</v>
      </c>
      <c r="D2071" s="3">
        <f>IF(C2071&lt;MAX($C$3:C2071),C2071/MAX($C$3:C2071)-1,0)</f>
        <v>-1.5181607028646349E-2</v>
      </c>
    </row>
    <row r="2072" spans="1:4" ht="15" thickBot="1">
      <c r="A2072" s="97">
        <v>42159</v>
      </c>
      <c r="B2072" s="98">
        <v>1.9782999999999999</v>
      </c>
      <c r="C2072" s="98">
        <v>2.9312999999999998</v>
      </c>
      <c r="D2072" s="3">
        <f>IF(C2072&lt;MAX($C$3:C2072),C2072/MAX($C$3:C2072)-1,0)</f>
        <v>-1.3262867337664574E-2</v>
      </c>
    </row>
    <row r="2073" spans="1:4" ht="15" thickBot="1">
      <c r="A2073" s="97">
        <v>42160</v>
      </c>
      <c r="B2073" s="98">
        <v>1.9976</v>
      </c>
      <c r="C2073" s="98">
        <v>2.9506000000000001</v>
      </c>
      <c r="D2073" s="3">
        <f>IF(C2073&lt;MAX($C$3:C2073),C2073/MAX($C$3:C2073)-1,0)</f>
        <v>-6.7660820681993972E-3</v>
      </c>
    </row>
    <row r="2074" spans="1:4" ht="15" thickBot="1">
      <c r="A2074" s="101">
        <v>42163</v>
      </c>
      <c r="B2074" s="98">
        <v>2.0539999999999998</v>
      </c>
      <c r="C2074" s="98">
        <v>3.0070000000000001</v>
      </c>
      <c r="D2074" s="3">
        <f>IF(C2074&lt;MAX($C$3:C2074),C2074/MAX($C$3:C2074)-1,0)</f>
        <v>0</v>
      </c>
    </row>
    <row r="2075" spans="1:4" ht="15" thickBot="1">
      <c r="A2075" s="97">
        <v>42164</v>
      </c>
      <c r="B2075" s="98">
        <v>1.9903999999999999</v>
      </c>
      <c r="C2075" s="98">
        <v>2.9434</v>
      </c>
      <c r="D2075" s="3">
        <f>IF(C2075&lt;MAX($C$3:C2075),C2075/MAX($C$3:C2075)-1,0)</f>
        <v>-2.1150648486863988E-2</v>
      </c>
    </row>
    <row r="2076" spans="1:4" ht="15" thickBot="1">
      <c r="A2076" s="97">
        <v>42165</v>
      </c>
      <c r="B2076" s="98">
        <v>2.0146999999999999</v>
      </c>
      <c r="C2076" s="98">
        <v>2.9676999999999998</v>
      </c>
      <c r="D2076" s="3">
        <f>IF(C2076&lt;MAX($C$3:C2076),C2076/MAX($C$3:C2076)-1,0)</f>
        <v>-1.3069504489524597E-2</v>
      </c>
    </row>
    <row r="2077" spans="1:4" ht="15" thickBot="1">
      <c r="A2077" s="97">
        <v>42166</v>
      </c>
      <c r="B2077" s="98">
        <v>2.0322</v>
      </c>
      <c r="C2077" s="98">
        <v>2.9851999999999999</v>
      </c>
      <c r="D2077" s="3">
        <f>IF(C2077&lt;MAX($C$3:C2077),C2077/MAX($C$3:C2077)-1,0)</f>
        <v>-7.2497505819755226E-3</v>
      </c>
    </row>
    <row r="2078" spans="1:4" ht="15" thickBot="1">
      <c r="A2078" s="97">
        <v>42167</v>
      </c>
      <c r="B2078" s="98">
        <v>2.0596000000000001</v>
      </c>
      <c r="C2078" s="98">
        <v>3.0125999999999999</v>
      </c>
      <c r="D2078" s="3">
        <f>IF(C2078&lt;MAX($C$3:C2078),C2078/MAX($C$3:C2078)-1,0)</f>
        <v>0</v>
      </c>
    </row>
    <row r="2079" spans="1:4" ht="15" thickBot="1">
      <c r="A2079" s="97">
        <v>42170</v>
      </c>
      <c r="B2079" s="98">
        <v>2.0259</v>
      </c>
      <c r="C2079" s="98">
        <v>2.9788999999999999</v>
      </c>
      <c r="D2079" s="3">
        <f>IF(C2079&lt;MAX($C$3:C2079),C2079/MAX($C$3:C2079)-1,0)</f>
        <v>-1.1186350660558952E-2</v>
      </c>
    </row>
    <row r="2080" spans="1:4" ht="15" thickBot="1">
      <c r="A2080" s="97">
        <v>42171</v>
      </c>
      <c r="B2080" s="98">
        <v>1.9782</v>
      </c>
      <c r="C2080" s="98">
        <v>2.9312</v>
      </c>
      <c r="D2080" s="3">
        <f>IF(C2080&lt;MAX($C$3:C2080),C2080/MAX($C$3:C2080)-1,0)</f>
        <v>-2.7019849963486609E-2</v>
      </c>
    </row>
    <row r="2081" spans="1:4" ht="15" thickBot="1">
      <c r="A2081" s="97">
        <v>42172</v>
      </c>
      <c r="B2081" s="98">
        <v>2.0068000000000001</v>
      </c>
      <c r="C2081" s="98">
        <v>2.9598</v>
      </c>
      <c r="D2081" s="3">
        <f>IF(C2081&lt;MAX($C$3:C2081),C2081/MAX($C$3:C2081)-1,0)</f>
        <v>-1.7526389165504863E-2</v>
      </c>
    </row>
    <row r="2082" spans="1:4" ht="15" thickBot="1">
      <c r="A2082" s="97">
        <v>42173</v>
      </c>
      <c r="B2082" s="98">
        <v>1.9577</v>
      </c>
      <c r="C2082" s="98">
        <v>2.9106999999999998</v>
      </c>
      <c r="D2082" s="3">
        <f>IF(C2082&lt;MAX($C$3:C2082),C2082/MAX($C$3:C2082)-1,0)</f>
        <v>-3.3824603332669456E-2</v>
      </c>
    </row>
    <row r="2083" spans="1:4" ht="15" thickBot="1">
      <c r="A2083" s="97">
        <v>42174</v>
      </c>
      <c r="B2083" s="98">
        <v>1.8420000000000001</v>
      </c>
      <c r="C2083" s="98">
        <v>2.7949999999999999</v>
      </c>
      <c r="D2083" s="3">
        <f>IF(C2083&lt;MAX($C$3:C2083),C2083/MAX($C$3:C2083)-1,0)</f>
        <v>-7.2229967469959466E-2</v>
      </c>
    </row>
    <row r="2084" spans="1:4" ht="15" thickBot="1">
      <c r="A2084" s="97">
        <v>42178</v>
      </c>
      <c r="B2084" s="98">
        <v>1.9360999999999999</v>
      </c>
      <c r="C2084" s="98">
        <v>2.8891</v>
      </c>
      <c r="D2084" s="3">
        <f>IF(C2084&lt;MAX($C$3:C2084),C2084/MAX($C$3:C2084)-1,0)</f>
        <v>-4.099448980946685E-2</v>
      </c>
    </row>
    <row r="2085" spans="1:4" ht="15" thickBot="1">
      <c r="A2085" s="97">
        <v>42179</v>
      </c>
      <c r="B2085" s="98">
        <v>2.0011999999999999</v>
      </c>
      <c r="C2085" s="98">
        <v>2.9542000000000002</v>
      </c>
      <c r="D2085" s="3">
        <f>IF(C2085&lt;MAX($C$3:C2085),C2085/MAX($C$3:C2085)-1,0)</f>
        <v>-1.9385248622452278E-2</v>
      </c>
    </row>
    <row r="2086" spans="1:4" ht="15" thickBot="1">
      <c r="A2086" s="97">
        <v>42180</v>
      </c>
      <c r="B2086" s="98">
        <v>1.9455</v>
      </c>
      <c r="C2086" s="98">
        <v>2.8984999999999999</v>
      </c>
      <c r="D2086" s="3">
        <f>IF(C2086&lt;MAX($C$3:C2086),C2086/MAX($C$3:C2086)-1,0)</f>
        <v>-3.7874261435305034E-2</v>
      </c>
    </row>
    <row r="2087" spans="1:4" ht="15" thickBot="1">
      <c r="A2087" s="97">
        <v>42181</v>
      </c>
      <c r="B2087" s="98">
        <v>1.8123</v>
      </c>
      <c r="C2087" s="98">
        <v>2.7652999999999999</v>
      </c>
      <c r="D2087" s="3">
        <f>IF(C2087&lt;MAX($C$3:C2087),C2087/MAX($C$3:C2087)-1,0)</f>
        <v>-8.208856137555598E-2</v>
      </c>
    </row>
    <row r="2088" spans="1:4" ht="15" thickBot="1">
      <c r="A2088" s="97">
        <v>42184</v>
      </c>
      <c r="B2088" s="98">
        <v>1.7981</v>
      </c>
      <c r="C2088" s="98">
        <v>2.7511000000000001</v>
      </c>
      <c r="D2088" s="3">
        <f>IF(C2088&lt;MAX($C$3:C2088),C2088/MAX($C$3:C2088)-1,0)</f>
        <v>-8.6802097855672833E-2</v>
      </c>
    </row>
    <row r="2089" spans="1:4" ht="15" thickBot="1">
      <c r="A2089" s="97">
        <v>42185</v>
      </c>
      <c r="B2089" s="98">
        <v>1.8777999999999999</v>
      </c>
      <c r="C2089" s="98">
        <v>2.8308</v>
      </c>
      <c r="D2089" s="3">
        <f>IF(C2089&lt;MAX($C$3:C2089),C2089/MAX($C$3:C2089)-1,0)</f>
        <v>-6.0346544513045219E-2</v>
      </c>
    </row>
    <row r="2090" spans="1:4" ht="15" thickBot="1">
      <c r="A2090" s="97">
        <v>42186</v>
      </c>
      <c r="B2090" s="98">
        <v>1.7964</v>
      </c>
      <c r="C2090" s="98">
        <v>2.7494000000000001</v>
      </c>
      <c r="D2090" s="3">
        <f>IF(C2090&lt;MAX($C$3:C2090),C2090/MAX($C$3:C2090)-1,0)</f>
        <v>-8.7366394476531828E-2</v>
      </c>
    </row>
    <row r="2091" spans="1:4" ht="15" thickBot="1">
      <c r="A2091" s="97">
        <v>42187</v>
      </c>
      <c r="B2091" s="98">
        <v>1.7098</v>
      </c>
      <c r="C2091" s="98">
        <v>2.6627999999999998</v>
      </c>
      <c r="D2091" s="3">
        <f>IF(C2091&lt;MAX($C$3:C2091),C2091/MAX($C$3:C2091)-1,0)</f>
        <v>-0.11611232822146988</v>
      </c>
    </row>
    <row r="2092" spans="1:4" ht="15" thickBot="1">
      <c r="A2092" s="97">
        <v>42188</v>
      </c>
      <c r="B2092" s="98">
        <v>1.6045</v>
      </c>
      <c r="C2092" s="98">
        <v>2.5575000000000001</v>
      </c>
      <c r="D2092" s="3">
        <f>IF(C2092&lt;MAX($C$3:C2092),C2092/MAX($C$3:C2092)-1,0)</f>
        <v>-0.15106552479585733</v>
      </c>
    </row>
    <row r="2093" spans="1:4" ht="15" thickBot="1">
      <c r="A2093" s="97">
        <v>42191</v>
      </c>
      <c r="B2093" s="98">
        <v>1.6081000000000001</v>
      </c>
      <c r="C2093" s="98">
        <v>2.5611000000000002</v>
      </c>
      <c r="D2093" s="3">
        <f>IF(C2093&lt;MAX($C$3:C2093),C2093/MAX($C$3:C2093)-1,0)</f>
        <v>-0.14987054371639108</v>
      </c>
    </row>
    <row r="2094" spans="1:4" ht="15" thickBot="1">
      <c r="A2094" s="101">
        <v>42192</v>
      </c>
      <c r="B2094" s="98">
        <v>1.5529999999999999</v>
      </c>
      <c r="C2094" s="98">
        <v>2.5059999999999998</v>
      </c>
      <c r="D2094" s="3">
        <f>IF(C2094&lt;MAX($C$3:C2094),C2094/MAX($C$3:C2094)-1,0)</f>
        <v>-0.1681603930159995</v>
      </c>
    </row>
    <row r="2095" spans="1:4" ht="15" thickBot="1">
      <c r="A2095" s="97">
        <v>42193</v>
      </c>
      <c r="B2095" s="98">
        <v>1.4736</v>
      </c>
      <c r="C2095" s="98">
        <v>2.4266000000000001</v>
      </c>
      <c r="D2095" s="3">
        <f>IF(C2095&lt;MAX($C$3:C2095),C2095/MAX($C$3:C2095)-1,0)</f>
        <v>-0.19451636460200483</v>
      </c>
    </row>
    <row r="2096" spans="1:4" ht="15" thickBot="1">
      <c r="A2096" s="97">
        <v>42194</v>
      </c>
      <c r="B2096" s="98">
        <v>1.5611999999999999</v>
      </c>
      <c r="C2096" s="98">
        <v>2.5142000000000002</v>
      </c>
      <c r="D2096" s="3">
        <f>IF(C2096&lt;MAX($C$3:C2096),C2096/MAX($C$3:C2096)-1,0)</f>
        <v>-0.16543849166832625</v>
      </c>
    </row>
    <row r="2097" spans="1:4" ht="15" thickBot="1">
      <c r="A2097" s="97">
        <v>42195</v>
      </c>
      <c r="B2097" s="98">
        <v>1.6523000000000001</v>
      </c>
      <c r="C2097" s="98">
        <v>2.6053000000000002</v>
      </c>
      <c r="D2097" s="3">
        <f>IF(C2097&lt;MAX($C$3:C2097),C2097/MAX($C$3:C2097)-1,0)</f>
        <v>-0.13519883157405554</v>
      </c>
    </row>
    <row r="2098" spans="1:4" ht="15" thickBot="1">
      <c r="A2098" s="97">
        <v>42198</v>
      </c>
      <c r="B2098" s="98">
        <v>1.7319</v>
      </c>
      <c r="C2098" s="98">
        <v>2.6848999999999998</v>
      </c>
      <c r="D2098" s="3">
        <f>IF(C2098&lt;MAX($C$3:C2098),C2098/MAX($C$3:C2098)-1,0)</f>
        <v>-0.10877647215030206</v>
      </c>
    </row>
    <row r="2099" spans="1:4" ht="15" thickBot="1">
      <c r="A2099" s="97">
        <v>42199</v>
      </c>
      <c r="B2099" s="98">
        <v>1.7208000000000001</v>
      </c>
      <c r="C2099" s="98">
        <v>2.6738</v>
      </c>
      <c r="D2099" s="3">
        <f>IF(C2099&lt;MAX($C$3:C2099),C2099/MAX($C$3:C2099)-1,0)</f>
        <v>-0.11246099714532298</v>
      </c>
    </row>
    <row r="2100" spans="1:4" ht="15" thickBot="1">
      <c r="A2100" s="97">
        <v>42200</v>
      </c>
      <c r="B2100" s="98">
        <v>1.6479999999999999</v>
      </c>
      <c r="C2100" s="98">
        <v>2.601</v>
      </c>
      <c r="D2100" s="3">
        <f>IF(C2100&lt;MAX($C$3:C2100),C2100/MAX($C$3:C2100)-1,0)</f>
        <v>-0.13662617008564026</v>
      </c>
    </row>
    <row r="2101" spans="1:4" ht="15" thickBot="1">
      <c r="A2101" s="97">
        <v>42201</v>
      </c>
      <c r="B2101" s="98">
        <v>1.6847000000000001</v>
      </c>
      <c r="C2101" s="98">
        <v>2.6377000000000002</v>
      </c>
      <c r="D2101" s="3">
        <f>IF(C2101&lt;MAX($C$3:C2101),C2101/MAX($C$3:C2101)-1,0)</f>
        <v>-0.1244440018588594</v>
      </c>
    </row>
    <row r="2102" spans="1:4" ht="15" thickBot="1">
      <c r="A2102" s="97">
        <v>42202</v>
      </c>
      <c r="B2102" s="98">
        <v>1.7545999999999999</v>
      </c>
      <c r="C2102" s="98">
        <v>2.7075999999999998</v>
      </c>
      <c r="D2102" s="3">
        <f>IF(C2102&lt;MAX($C$3:C2102),C2102/MAX($C$3:C2102)-1,0)</f>
        <v>-0.10124145256589001</v>
      </c>
    </row>
    <row r="2103" spans="1:4" ht="15" thickBot="1">
      <c r="A2103" s="97">
        <v>42205</v>
      </c>
      <c r="B2103" s="98">
        <v>1.758</v>
      </c>
      <c r="C2103" s="98">
        <v>2.7109999999999999</v>
      </c>
      <c r="D2103" s="3">
        <f>IF(C2103&lt;MAX($C$3:C2103),C2103/MAX($C$3:C2103)-1,0)</f>
        <v>-0.1001128593241718</v>
      </c>
    </row>
    <row r="2104" spans="1:4" ht="15" thickBot="1">
      <c r="A2104" s="97">
        <v>42206</v>
      </c>
      <c r="B2104" s="98">
        <v>1.7730999999999999</v>
      </c>
      <c r="C2104" s="98">
        <v>2.7261000000000002</v>
      </c>
      <c r="D2104" s="3">
        <f>IF(C2104&lt;MAX($C$3:C2104),C2104/MAX($C$3:C2104)-1,0)</f>
        <v>-9.5100577574188327E-2</v>
      </c>
    </row>
    <row r="2105" spans="1:4" ht="15" thickBot="1">
      <c r="A2105" s="97">
        <v>42207</v>
      </c>
      <c r="B2105" s="98">
        <v>1.7714000000000001</v>
      </c>
      <c r="C2105" s="98">
        <v>2.7244000000000002</v>
      </c>
      <c r="D2105" s="3">
        <f>IF(C2105&lt;MAX($C$3:C2105),C2105/MAX($C$3:C2105)-1,0)</f>
        <v>-9.5664874195047434E-2</v>
      </c>
    </row>
    <row r="2106" spans="1:4" ht="15" thickBot="1">
      <c r="A2106" s="97">
        <v>42208</v>
      </c>
      <c r="B2106" s="98">
        <v>1.8149999999999999</v>
      </c>
      <c r="C2106" s="98">
        <v>2.7679999999999998</v>
      </c>
      <c r="D2106" s="3">
        <f>IF(C2106&lt;MAX($C$3:C2106),C2106/MAX($C$3:C2106)-1,0)</f>
        <v>-8.1192325565956347E-2</v>
      </c>
    </row>
    <row r="2107" spans="1:4" ht="15" thickBot="1">
      <c r="A2107" s="97">
        <v>42209</v>
      </c>
      <c r="B2107" s="98">
        <v>1.7839</v>
      </c>
      <c r="C2107" s="98">
        <v>2.7368999999999999</v>
      </c>
      <c r="D2107" s="3">
        <f>IF(C2107&lt;MAX($C$3:C2107),C2107/MAX($C$3:C2107)-1,0)</f>
        <v>-9.1515634335789686E-2</v>
      </c>
    </row>
    <row r="2108" spans="1:4" ht="15" thickBot="1">
      <c r="A2108" s="97">
        <v>42212</v>
      </c>
      <c r="B2108" s="98">
        <v>1.6244000000000001</v>
      </c>
      <c r="C2108" s="98">
        <v>2.5773999999999999</v>
      </c>
      <c r="D2108" s="3">
        <f>IF(C2108&lt;MAX($C$3:C2108),C2108/MAX($C$3:C2108)-1,0)</f>
        <v>-0.14445993493991904</v>
      </c>
    </row>
    <row r="2109" spans="1:4" ht="15" thickBot="1">
      <c r="A2109" s="97">
        <v>42213</v>
      </c>
      <c r="B2109" s="98">
        <v>1.6173999999999999</v>
      </c>
      <c r="C2109" s="98">
        <v>2.5703999999999998</v>
      </c>
      <c r="D2109" s="3">
        <f>IF(C2109&lt;MAX($C$3:C2109),C2109/MAX($C$3:C2109)-1,0)</f>
        <v>-0.1467835092611034</v>
      </c>
    </row>
    <row r="2110" spans="1:4" ht="15" thickBot="1">
      <c r="A2110" s="97">
        <v>42214</v>
      </c>
      <c r="B2110" s="98">
        <v>1.6889000000000001</v>
      </c>
      <c r="C2110" s="98">
        <v>2.6419000000000001</v>
      </c>
      <c r="D2110" s="3">
        <f>IF(C2110&lt;MAX($C$3:C2110),C2110/MAX($C$3:C2110)-1,0)</f>
        <v>-0.12304985726614881</v>
      </c>
    </row>
    <row r="2111" spans="1:4" ht="15" thickBot="1">
      <c r="A2111" s="97">
        <v>42215</v>
      </c>
      <c r="B2111" s="98">
        <v>1.6358999999999999</v>
      </c>
      <c r="C2111" s="98">
        <v>2.5889000000000002</v>
      </c>
      <c r="D2111" s="3">
        <f>IF(C2111&lt;MAX($C$3:C2111),C2111/MAX($C$3:C2111)-1,0)</f>
        <v>-0.14064263426940171</v>
      </c>
    </row>
    <row r="2112" spans="1:4" ht="15" thickBot="1">
      <c r="A2112" s="97">
        <v>42216</v>
      </c>
      <c r="B2112" s="98">
        <v>1.6265000000000001</v>
      </c>
      <c r="C2112" s="98">
        <v>2.5794999999999999</v>
      </c>
      <c r="D2112" s="3">
        <f>IF(C2112&lt;MAX($C$3:C2112),C2112/MAX($C$3:C2112)-1,0)</f>
        <v>-0.14376286264356375</v>
      </c>
    </row>
    <row r="2113" spans="1:4" ht="15" thickBot="1">
      <c r="A2113" s="97">
        <v>42219</v>
      </c>
      <c r="B2113" s="98">
        <v>1.6093999999999999</v>
      </c>
      <c r="C2113" s="98">
        <v>2.5623999999999998</v>
      </c>
      <c r="D2113" s="3">
        <f>IF(C2113&lt;MAX($C$3:C2113),C2113/MAX($C$3:C2113)-1,0)</f>
        <v>-0.14943902277102838</v>
      </c>
    </row>
    <row r="2114" spans="1:4" ht="15" thickBot="1">
      <c r="A2114" s="101">
        <v>42220</v>
      </c>
      <c r="B2114" s="98">
        <v>1.6875</v>
      </c>
      <c r="C2114" s="98">
        <v>2.6404999999999998</v>
      </c>
      <c r="D2114" s="3">
        <f>IF(C2114&lt;MAX($C$3:C2114),C2114/MAX($C$3:C2114)-1,0)</f>
        <v>-0.12351457213038575</v>
      </c>
    </row>
    <row r="2115" spans="1:4" ht="15" thickBot="1">
      <c r="A2115" s="97">
        <v>42221</v>
      </c>
      <c r="B2115" s="98">
        <v>1.6559999999999999</v>
      </c>
      <c r="C2115" s="98">
        <v>2.609</v>
      </c>
      <c r="D2115" s="3">
        <f>IF(C2115&lt;MAX($C$3:C2115),C2115/MAX($C$3:C2115)-1,0)</f>
        <v>-0.13397065657571527</v>
      </c>
    </row>
    <row r="2116" spans="1:4" ht="15" thickBot="1">
      <c r="A2116" s="97">
        <v>42222</v>
      </c>
      <c r="B2116" s="98">
        <v>1.6491</v>
      </c>
      <c r="C2116" s="98">
        <v>2.6021000000000001</v>
      </c>
      <c r="D2116" s="3">
        <f>IF(C2116&lt;MAX($C$3:C2116),C2116/MAX($C$3:C2116)-1,0)</f>
        <v>-0.13626103697802561</v>
      </c>
    </row>
    <row r="2117" spans="1:4" ht="15" thickBot="1">
      <c r="A2117" s="97">
        <v>42223</v>
      </c>
      <c r="B2117" s="98">
        <v>1.6936</v>
      </c>
      <c r="C2117" s="98">
        <v>2.6465999999999998</v>
      </c>
      <c r="D2117" s="3">
        <f>IF(C2117&lt;MAX($C$3:C2117),C2117/MAX($C$3:C2117)-1,0)</f>
        <v>-0.1214897430790679</v>
      </c>
    </row>
    <row r="2118" spans="1:4" ht="15" thickBot="1">
      <c r="A2118" s="97">
        <v>42226</v>
      </c>
      <c r="B2118" s="98">
        <v>1.7696000000000001</v>
      </c>
      <c r="C2118" s="98">
        <v>2.7225999999999999</v>
      </c>
      <c r="D2118" s="3">
        <f>IF(C2118&lt;MAX($C$3:C2118),C2118/MAX($C$3:C2118)-1,0)</f>
        <v>-9.6262364734780559E-2</v>
      </c>
    </row>
    <row r="2119" spans="1:4" ht="15" thickBot="1">
      <c r="A2119" s="97">
        <v>42227</v>
      </c>
      <c r="B2119" s="98">
        <v>1.7678</v>
      </c>
      <c r="C2119" s="98">
        <v>2.7208000000000001</v>
      </c>
      <c r="D2119" s="3">
        <f>IF(C2119&lt;MAX($C$3:C2119),C2119/MAX($C$3:C2119)-1,0)</f>
        <v>-9.6859855274513684E-2</v>
      </c>
    </row>
    <row r="2120" spans="1:4" ht="15" thickBot="1">
      <c r="A2120" s="97">
        <v>42228</v>
      </c>
      <c r="B2120" s="98">
        <v>1.7426999999999999</v>
      </c>
      <c r="C2120" s="98">
        <v>2.6957</v>
      </c>
      <c r="D2120" s="3">
        <f>IF(C2120&lt;MAX($C$3:C2120),C2120/MAX($C$3:C2120)-1,0)</f>
        <v>-0.10519152891190331</v>
      </c>
    </row>
    <row r="2121" spans="1:4" ht="15" thickBot="1">
      <c r="A2121" s="97">
        <v>42229</v>
      </c>
      <c r="B2121" s="98">
        <v>1.7637</v>
      </c>
      <c r="C2121" s="98">
        <v>2.7166999999999999</v>
      </c>
      <c r="D2121" s="3">
        <f>IF(C2121&lt;MAX($C$3:C2121),C2121/MAX($C$3:C2121)-1,0)</f>
        <v>-9.8220805948350254E-2</v>
      </c>
    </row>
    <row r="2122" spans="1:4" ht="15" thickBot="1">
      <c r="A2122" s="97">
        <v>42230</v>
      </c>
      <c r="B2122" s="98">
        <v>1.7644</v>
      </c>
      <c r="C2122" s="98">
        <v>2.7174</v>
      </c>
      <c r="D2122" s="3">
        <f>IF(C2122&lt;MAX($C$3:C2122),C2122/MAX($C$3:C2122)-1,0)</f>
        <v>-9.7988448516231785E-2</v>
      </c>
    </row>
    <row r="2123" spans="1:4" ht="15" thickBot="1">
      <c r="A2123" s="97">
        <v>42233</v>
      </c>
      <c r="B2123" s="98">
        <v>1.7789999999999999</v>
      </c>
      <c r="C2123" s="98">
        <v>2.7320000000000002</v>
      </c>
      <c r="D2123" s="3">
        <f>IF(C2123&lt;MAX($C$3:C2123),C2123/MAX($C$3:C2123)-1,0)</f>
        <v>-9.3142136360618633E-2</v>
      </c>
    </row>
    <row r="2124" spans="1:4" ht="15" thickBot="1">
      <c r="A2124" s="97">
        <v>42234</v>
      </c>
      <c r="B2124" s="98">
        <v>1.6833</v>
      </c>
      <c r="C2124" s="98">
        <v>2.6362999999999999</v>
      </c>
      <c r="D2124" s="3">
        <f>IF(C2124&lt;MAX($C$3:C2124),C2124/MAX($C$3:C2124)-1,0)</f>
        <v>-0.12490871672309634</v>
      </c>
    </row>
    <row r="2125" spans="1:4" ht="15" thickBot="1">
      <c r="A2125" s="97">
        <v>42235</v>
      </c>
      <c r="B2125" s="98">
        <v>1.7179</v>
      </c>
      <c r="C2125" s="98">
        <v>2.6709000000000001</v>
      </c>
      <c r="D2125" s="3">
        <f>IF(C2125&lt;MAX($C$3:C2125),C2125/MAX($C$3:C2125)-1,0)</f>
        <v>-0.11342362079267077</v>
      </c>
    </row>
    <row r="2126" spans="1:4" ht="15" thickBot="1">
      <c r="A2126" s="97">
        <v>42236</v>
      </c>
      <c r="B2126" s="98">
        <v>1.6780999999999999</v>
      </c>
      <c r="C2126" s="98">
        <v>2.6311</v>
      </c>
      <c r="D2126" s="3">
        <f>IF(C2126&lt;MAX($C$3:C2126),C2126/MAX($C$3:C2126)-1,0)</f>
        <v>-0.12663480050454756</v>
      </c>
    </row>
    <row r="2127" spans="1:4" ht="15" thickBot="1">
      <c r="A2127" s="97">
        <v>42237</v>
      </c>
      <c r="B2127" s="98">
        <v>1.5952999999999999</v>
      </c>
      <c r="C2127" s="98">
        <v>2.5482999999999998</v>
      </c>
      <c r="D2127" s="3">
        <f>IF(C2127&lt;MAX($C$3:C2127),C2127/MAX($C$3:C2127)-1,0)</f>
        <v>-0.15411936533227122</v>
      </c>
    </row>
    <row r="2128" spans="1:4" ht="15" thickBot="1">
      <c r="A2128" s="97">
        <v>42240</v>
      </c>
      <c r="B2128" s="98">
        <v>1.4568000000000001</v>
      </c>
      <c r="C2128" s="98">
        <v>2.4098000000000002</v>
      </c>
      <c r="D2128" s="3">
        <f>IF(C2128&lt;MAX($C$3:C2128),C2128/MAX($C$3:C2128)-1,0)</f>
        <v>-0.2000929429728473</v>
      </c>
    </row>
    <row r="2129" spans="1:4" ht="15" thickBot="1">
      <c r="A2129" s="97">
        <v>42241</v>
      </c>
      <c r="B2129" s="98">
        <v>1.3614999999999999</v>
      </c>
      <c r="C2129" s="98">
        <v>2.3144999999999998</v>
      </c>
      <c r="D2129" s="3">
        <f>IF(C2129&lt;MAX($C$3:C2129),C2129/MAX($C$3:C2129)-1,0)</f>
        <v>-0.23172674765982881</v>
      </c>
    </row>
    <row r="2130" spans="1:4" ht="15" thickBot="1">
      <c r="A2130" s="97">
        <v>42242</v>
      </c>
      <c r="B2130" s="98">
        <v>1.3583000000000001</v>
      </c>
      <c r="C2130" s="98">
        <v>2.3113000000000001</v>
      </c>
      <c r="D2130" s="3">
        <f>IF(C2130&lt;MAX($C$3:C2130),C2130/MAX($C$3:C2130)-1,0)</f>
        <v>-0.23278895306379865</v>
      </c>
    </row>
    <row r="2131" spans="1:4" ht="15" thickBot="1">
      <c r="A2131" s="97">
        <v>42243</v>
      </c>
      <c r="B2131" s="98">
        <v>1.4326000000000001</v>
      </c>
      <c r="C2131" s="98">
        <v>2.3856000000000002</v>
      </c>
      <c r="D2131" s="3">
        <f>IF(C2131&lt;MAX($C$3:C2131),C2131/MAX($C$3:C2131)-1,0)</f>
        <v>-0.20812587134037042</v>
      </c>
    </row>
    <row r="2132" spans="1:4" ht="15" thickBot="1">
      <c r="A2132" s="97">
        <v>42244</v>
      </c>
      <c r="B2132" s="98">
        <v>1.5011000000000001</v>
      </c>
      <c r="C2132" s="98">
        <v>2.4540999999999999</v>
      </c>
      <c r="D2132" s="3">
        <f>IF(C2132&lt;MAX($C$3:C2132),C2132/MAX($C$3:C2132)-1,0)</f>
        <v>-0.18538803691163774</v>
      </c>
    </row>
    <row r="2133" spans="1:4" ht="15" thickBot="1">
      <c r="A2133" s="97">
        <v>42247</v>
      </c>
      <c r="B2133" s="98">
        <v>1.4724999999999999</v>
      </c>
      <c r="C2133" s="98">
        <v>2.4255</v>
      </c>
      <c r="D2133" s="3">
        <f>IF(C2133&lt;MAX($C$3:C2133),C2133/MAX($C$3:C2133)-1,0)</f>
        <v>-0.1948814977096196</v>
      </c>
    </row>
    <row r="2134" spans="1:4" ht="15" thickBot="1">
      <c r="A2134" s="101">
        <v>42248</v>
      </c>
      <c r="B2134" s="98">
        <v>1.4220999999999999</v>
      </c>
      <c r="C2134" s="98">
        <v>2.3751000000000002</v>
      </c>
      <c r="D2134" s="3">
        <f>IF(C2134&lt;MAX($C$3:C2134),C2134/MAX($C$3:C2134)-1,0)</f>
        <v>-0.21161123282214689</v>
      </c>
    </row>
    <row r="2135" spans="1:4" ht="15" thickBot="1">
      <c r="A2135" s="97">
        <v>42249</v>
      </c>
      <c r="B2135" s="98">
        <v>1.4232</v>
      </c>
      <c r="C2135" s="98">
        <v>2.3761999999999999</v>
      </c>
      <c r="D2135" s="3">
        <f>IF(C2135&lt;MAX($C$3:C2135),C2135/MAX($C$3:C2135)-1,0)</f>
        <v>-0.21124609971453234</v>
      </c>
    </row>
    <row r="2136" spans="1:4" ht="15" thickBot="1">
      <c r="A2136" s="97">
        <v>42254</v>
      </c>
      <c r="B2136" s="98">
        <v>1.3927</v>
      </c>
      <c r="C2136" s="98">
        <v>2.3456999999999999</v>
      </c>
      <c r="D2136" s="3">
        <f>IF(C2136&lt;MAX($C$3:C2136),C2136/MAX($C$3:C2136)-1,0)</f>
        <v>-0.22137024497112134</v>
      </c>
    </row>
    <row r="2137" spans="1:4" ht="15" thickBot="1">
      <c r="A2137" s="97">
        <v>42255</v>
      </c>
      <c r="B2137" s="98">
        <v>1.4396</v>
      </c>
      <c r="C2137" s="98">
        <v>2.3925999999999998</v>
      </c>
      <c r="D2137" s="3">
        <f>IF(C2137&lt;MAX($C$3:C2137),C2137/MAX($C$3:C2137)-1,0)</f>
        <v>-0.20580229701918618</v>
      </c>
    </row>
    <row r="2138" spans="1:4" ht="15" thickBot="1">
      <c r="A2138" s="97">
        <v>42256</v>
      </c>
      <c r="B2138" s="98">
        <v>1.4845999999999999</v>
      </c>
      <c r="C2138" s="98">
        <v>2.4376000000000002</v>
      </c>
      <c r="D2138" s="3">
        <f>IF(C2138&lt;MAX($C$3:C2138),C2138/MAX($C$3:C2138)-1,0)</f>
        <v>-0.19086503352585793</v>
      </c>
    </row>
    <row r="2139" spans="1:4" ht="15" thickBot="1">
      <c r="A2139" s="97">
        <v>42257</v>
      </c>
      <c r="B2139" s="98">
        <v>1.4565999999999999</v>
      </c>
      <c r="C2139" s="98">
        <v>2.4096000000000002</v>
      </c>
      <c r="D2139" s="3">
        <f>IF(C2139&lt;MAX($C$3:C2139),C2139/MAX($C$3:C2139)-1,0)</f>
        <v>-0.20015933081059545</v>
      </c>
    </row>
    <row r="2140" spans="1:4" ht="15" thickBot="1">
      <c r="A2140" s="97">
        <v>42258</v>
      </c>
      <c r="B2140" s="98">
        <v>1.4572000000000001</v>
      </c>
      <c r="C2140" s="98">
        <v>2.4102000000000001</v>
      </c>
      <c r="D2140" s="3">
        <f>IF(C2140&lt;MAX($C$3:C2140),C2140/MAX($C$3:C2140)-1,0)</f>
        <v>-0.19996016729735111</v>
      </c>
    </row>
    <row r="2141" spans="1:4" ht="15" thickBot="1">
      <c r="A2141" s="97">
        <v>42261</v>
      </c>
      <c r="B2141" s="98">
        <v>1.3919999999999999</v>
      </c>
      <c r="C2141" s="98">
        <v>2.3450000000000002</v>
      </c>
      <c r="D2141" s="3">
        <f>IF(C2141&lt;MAX($C$3:C2141),C2141/MAX($C$3:C2141)-1,0)</f>
        <v>-0.2216026024032397</v>
      </c>
    </row>
    <row r="2142" spans="1:4" ht="15" thickBot="1">
      <c r="A2142" s="97">
        <v>42262</v>
      </c>
      <c r="B2142" s="98">
        <v>1.3527</v>
      </c>
      <c r="C2142" s="98">
        <v>2.3056999999999999</v>
      </c>
      <c r="D2142" s="3">
        <f>IF(C2142&lt;MAX($C$3:C2142),C2142/MAX($C$3:C2142)-1,0)</f>
        <v>-0.23464781252074618</v>
      </c>
    </row>
    <row r="2143" spans="1:4" ht="15" thickBot="1">
      <c r="A2143" s="97">
        <v>42263</v>
      </c>
      <c r="B2143" s="98">
        <v>1.4311</v>
      </c>
      <c r="C2143" s="98">
        <v>2.3841000000000001</v>
      </c>
      <c r="D2143" s="3">
        <f>IF(C2143&lt;MAX($C$3:C2143),C2143/MAX($C$3:C2143)-1,0)</f>
        <v>-0.20862378012348137</v>
      </c>
    </row>
    <row r="2144" spans="1:4" ht="15" thickBot="1">
      <c r="A2144" s="97">
        <v>42264</v>
      </c>
      <c r="B2144" s="98">
        <v>1.4036</v>
      </c>
      <c r="C2144" s="98">
        <v>2.3565999999999998</v>
      </c>
      <c r="D2144" s="3">
        <f>IF(C2144&lt;MAX($C$3:C2144),C2144/MAX($C$3:C2144)-1,0)</f>
        <v>-0.21775210781384857</v>
      </c>
    </row>
    <row r="2145" spans="1:4" ht="15" thickBot="1">
      <c r="A2145" s="97">
        <v>42265</v>
      </c>
      <c r="B2145" s="98">
        <v>1.4138999999999999</v>
      </c>
      <c r="C2145" s="98">
        <v>2.3668999999999998</v>
      </c>
      <c r="D2145" s="3">
        <f>IF(C2145&lt;MAX($C$3:C2145),C2145/MAX($C$3:C2145)-1,0)</f>
        <v>-0.21433313416982014</v>
      </c>
    </row>
    <row r="2146" spans="1:4" ht="15" thickBot="1">
      <c r="A2146" s="97">
        <v>42268</v>
      </c>
      <c r="B2146" s="98">
        <v>1.4571000000000001</v>
      </c>
      <c r="C2146" s="98">
        <v>2.4100999999999999</v>
      </c>
      <c r="D2146" s="3">
        <f>IF(C2146&lt;MAX($C$3:C2146),C2146/MAX($C$3:C2146)-1,0)</f>
        <v>-0.19999336121622524</v>
      </c>
    </row>
    <row r="2147" spans="1:4" ht="15" thickBot="1">
      <c r="A2147" s="97">
        <v>42269</v>
      </c>
      <c r="B2147" s="98">
        <v>1.4717</v>
      </c>
      <c r="C2147" s="98">
        <v>2.4247000000000001</v>
      </c>
      <c r="D2147" s="3">
        <f>IF(C2147&lt;MAX($C$3:C2147),C2147/MAX($C$3:C2147)-1,0)</f>
        <v>-0.19514704906061209</v>
      </c>
    </row>
    <row r="2148" spans="1:4" ht="15" thickBot="1">
      <c r="A2148" s="97">
        <v>42270</v>
      </c>
      <c r="B2148" s="98">
        <v>1.4458</v>
      </c>
      <c r="C2148" s="98">
        <v>2.3988</v>
      </c>
      <c r="D2148" s="3">
        <f>IF(C2148&lt;MAX($C$3:C2148),C2148/MAX($C$3:C2148)-1,0)</f>
        <v>-0.2037442740489942</v>
      </c>
    </row>
    <row r="2149" spans="1:4" ht="15" thickBot="1">
      <c r="A2149" s="97">
        <v>42271</v>
      </c>
      <c r="B2149" s="98">
        <v>1.4572000000000001</v>
      </c>
      <c r="C2149" s="98">
        <v>2.4102000000000001</v>
      </c>
      <c r="D2149" s="3">
        <f>IF(C2149&lt;MAX($C$3:C2149),C2149/MAX($C$3:C2149)-1,0)</f>
        <v>-0.19996016729735111</v>
      </c>
    </row>
    <row r="2150" spans="1:4" ht="15" thickBot="1">
      <c r="A2150" s="97">
        <v>42272</v>
      </c>
      <c r="B2150" s="98">
        <v>1.4289000000000001</v>
      </c>
      <c r="C2150" s="98">
        <v>2.3818999999999999</v>
      </c>
      <c r="D2150" s="3">
        <f>IF(C2150&lt;MAX($C$3:C2150),C2150/MAX($C$3:C2150)-1,0)</f>
        <v>-0.2093540463387108</v>
      </c>
    </row>
    <row r="2151" spans="1:4" ht="15" thickBot="1">
      <c r="A2151" s="97">
        <v>42275</v>
      </c>
      <c r="B2151" s="98">
        <v>1.4359999999999999</v>
      </c>
      <c r="C2151" s="98">
        <v>2.3889999999999998</v>
      </c>
      <c r="D2151" s="3">
        <f>IF(C2151&lt;MAX($C$3:C2151),C2151/MAX($C$3:C2151)-1,0)</f>
        <v>-0.20699727809865243</v>
      </c>
    </row>
    <row r="2152" spans="1:4" ht="15" thickBot="1">
      <c r="A2152" s="97">
        <v>42276</v>
      </c>
      <c r="B2152" s="98">
        <v>1.4254</v>
      </c>
      <c r="C2152" s="98">
        <v>2.3784000000000001</v>
      </c>
      <c r="D2152" s="3">
        <f>IF(C2152&lt;MAX($C$3:C2152),C2152/MAX($C$3:C2152)-1,0)</f>
        <v>-0.21051583349930292</v>
      </c>
    </row>
    <row r="2153" spans="1:4" ht="15" thickBot="1">
      <c r="A2153" s="97">
        <v>42277</v>
      </c>
      <c r="B2153" s="98">
        <v>1.4348000000000001</v>
      </c>
      <c r="C2153" s="98">
        <v>2.3877999999999999</v>
      </c>
      <c r="D2153" s="3">
        <f>IF(C2153&lt;MAX($C$3:C2153),C2153/MAX($C$3:C2153)-1,0)</f>
        <v>-0.2073956051251411</v>
      </c>
    </row>
    <row r="2154" spans="1:4" ht="15" thickBot="1">
      <c r="A2154" s="101">
        <v>42285</v>
      </c>
      <c r="B2154" s="98">
        <v>1.4817</v>
      </c>
      <c r="C2154" s="98">
        <v>2.4346999999999999</v>
      </c>
      <c r="D2154" s="3">
        <f>IF(C2154&lt;MAX($C$3:C2154),C2154/MAX($C$3:C2154)-1,0)</f>
        <v>-0.19182765717320593</v>
      </c>
    </row>
    <row r="2155" spans="1:4" ht="15" thickBot="1">
      <c r="A2155" s="97">
        <v>42286</v>
      </c>
      <c r="B2155" s="98">
        <v>1.4942</v>
      </c>
      <c r="C2155" s="98">
        <v>2.4472</v>
      </c>
      <c r="D2155" s="3">
        <f>IF(C2155&lt;MAX($C$3:C2155),C2155/MAX($C$3:C2155)-1,0)</f>
        <v>-0.18767841731394808</v>
      </c>
    </row>
    <row r="2156" spans="1:4" ht="15" thickBot="1">
      <c r="A2156" s="97">
        <v>42289</v>
      </c>
      <c r="B2156" s="98">
        <v>1.5405</v>
      </c>
      <c r="C2156" s="98">
        <v>2.4935</v>
      </c>
      <c r="D2156" s="3">
        <f>IF(C2156&lt;MAX($C$3:C2156),C2156/MAX($C$3:C2156)-1,0)</f>
        <v>-0.17230963287525725</v>
      </c>
    </row>
    <row r="2157" spans="1:4" ht="15" thickBot="1">
      <c r="A2157" s="97">
        <v>42290</v>
      </c>
      <c r="B2157" s="98">
        <v>1.5407999999999999</v>
      </c>
      <c r="C2157" s="98">
        <v>2.4937999999999998</v>
      </c>
      <c r="D2157" s="3">
        <f>IF(C2157&lt;MAX($C$3:C2157),C2157/MAX($C$3:C2157)-1,0)</f>
        <v>-0.17221005111863508</v>
      </c>
    </row>
    <row r="2158" spans="1:4" ht="15" thickBot="1">
      <c r="A2158" s="97">
        <v>42291</v>
      </c>
      <c r="B2158" s="98">
        <v>1.5203</v>
      </c>
      <c r="C2158" s="98">
        <v>2.4733000000000001</v>
      </c>
      <c r="D2158" s="3">
        <f>IF(C2158&lt;MAX($C$3:C2158),C2158/MAX($C$3:C2158)-1,0)</f>
        <v>-0.17901480448781781</v>
      </c>
    </row>
    <row r="2159" spans="1:4" ht="15" thickBot="1">
      <c r="A2159" s="97">
        <v>42292</v>
      </c>
      <c r="B2159" s="98">
        <v>1.5516000000000001</v>
      </c>
      <c r="C2159" s="98">
        <v>2.5045999999999999</v>
      </c>
      <c r="D2159" s="3">
        <f>IF(C2159&lt;MAX($C$3:C2159),C2159/MAX($C$3:C2159)-1,0)</f>
        <v>-0.16862510788023632</v>
      </c>
    </row>
    <row r="2160" spans="1:4" ht="15" thickBot="1">
      <c r="A2160" s="97">
        <v>42293</v>
      </c>
      <c r="B2160" s="98">
        <v>1.5665</v>
      </c>
      <c r="C2160" s="98">
        <v>2.5194999999999999</v>
      </c>
      <c r="D2160" s="3">
        <f>IF(C2160&lt;MAX($C$3:C2160),C2160/MAX($C$3:C2160)-1,0)</f>
        <v>-0.16367921396800111</v>
      </c>
    </row>
    <row r="2161" spans="1:4" ht="15" thickBot="1">
      <c r="A2161" s="97">
        <v>42296</v>
      </c>
      <c r="B2161" s="98">
        <v>1.5677000000000001</v>
      </c>
      <c r="C2161" s="98">
        <v>2.5207000000000002</v>
      </c>
      <c r="D2161" s="3">
        <f>IF(C2161&lt;MAX($C$3:C2161),C2161/MAX($C$3:C2161)-1,0)</f>
        <v>-0.16328088694151222</v>
      </c>
    </row>
    <row r="2162" spans="1:4" ht="15" thickBot="1">
      <c r="A2162" s="97">
        <v>42297</v>
      </c>
      <c r="B2162" s="98">
        <v>1.5809</v>
      </c>
      <c r="C2162" s="98">
        <v>2.5339</v>
      </c>
      <c r="D2162" s="3">
        <f>IF(C2162&lt;MAX($C$3:C2162),C2162/MAX($C$3:C2162)-1,0)</f>
        <v>-0.15889928965013611</v>
      </c>
    </row>
    <row r="2163" spans="1:4" ht="15" thickBot="1">
      <c r="A2163" s="97">
        <v>42298</v>
      </c>
      <c r="B2163" s="98">
        <v>1.5147999999999999</v>
      </c>
      <c r="C2163" s="98">
        <v>2.4678</v>
      </c>
      <c r="D2163" s="3">
        <f>IF(C2163&lt;MAX($C$3:C2163),C2163/MAX($C$3:C2163)-1,0)</f>
        <v>-0.18084047002589121</v>
      </c>
    </row>
    <row r="2164" spans="1:4" ht="15" thickBot="1">
      <c r="A2164" s="97">
        <v>42299</v>
      </c>
      <c r="B2164" s="98">
        <v>1.5467</v>
      </c>
      <c r="C2164" s="98">
        <v>2.4996999999999998</v>
      </c>
      <c r="D2164" s="3">
        <f>IF(C2164&lt;MAX($C$3:C2164),C2164/MAX($C$3:C2164)-1,0)</f>
        <v>-0.17025160990506549</v>
      </c>
    </row>
    <row r="2165" spans="1:4" ht="15" thickBot="1">
      <c r="A2165" s="97">
        <v>42300</v>
      </c>
      <c r="B2165" s="98">
        <v>1.5806</v>
      </c>
      <c r="C2165" s="98">
        <v>2.5335999999999999</v>
      </c>
      <c r="D2165" s="3">
        <f>IF(C2165&lt;MAX($C$3:C2165),C2165/MAX($C$3:C2165)-1,0)</f>
        <v>-0.15899887140675828</v>
      </c>
    </row>
    <row r="2166" spans="1:4" ht="15" thickBot="1">
      <c r="A2166" s="97">
        <v>42303</v>
      </c>
      <c r="B2166" s="98">
        <v>1.5907</v>
      </c>
      <c r="C2166" s="98">
        <v>2.5436999999999999</v>
      </c>
      <c r="D2166" s="3">
        <f>IF(C2166&lt;MAX($C$3:C2166),C2166/MAX($C$3:C2166)-1,0)</f>
        <v>-0.155646285600478</v>
      </c>
    </row>
    <row r="2167" spans="1:4" ht="15" thickBot="1">
      <c r="A2167" s="97">
        <v>42304</v>
      </c>
      <c r="B2167" s="98">
        <v>1.5868</v>
      </c>
      <c r="C2167" s="98">
        <v>2.5398000000000001</v>
      </c>
      <c r="D2167" s="3">
        <f>IF(C2167&lt;MAX($C$3:C2167),C2167/MAX($C$3:C2167)-1,0)</f>
        <v>-0.15694084843656642</v>
      </c>
    </row>
    <row r="2168" spans="1:4" ht="15" thickBot="1">
      <c r="A2168" s="97">
        <v>42305</v>
      </c>
      <c r="B2168" s="98">
        <v>1.5634999999999999</v>
      </c>
      <c r="C2168" s="98">
        <v>2.5165000000000002</v>
      </c>
      <c r="D2168" s="3">
        <f>IF(C2168&lt;MAX($C$3:C2168),C2168/MAX($C$3:C2168)-1,0)</f>
        <v>-0.1646750315342228</v>
      </c>
    </row>
    <row r="2169" spans="1:4" ht="15" thickBot="1">
      <c r="A2169" s="97">
        <v>42306</v>
      </c>
      <c r="B2169" s="98">
        <v>1.577</v>
      </c>
      <c r="C2169" s="98">
        <v>2.5299999999999998</v>
      </c>
      <c r="D2169" s="3">
        <f>IF(C2169&lt;MAX($C$3:C2169),C2169/MAX($C$3:C2169)-1,0)</f>
        <v>-0.16019385248622453</v>
      </c>
    </row>
    <row r="2170" spans="1:4" ht="15" thickBot="1">
      <c r="A2170" s="97">
        <v>42307</v>
      </c>
      <c r="B2170" s="98">
        <v>1.5840000000000001</v>
      </c>
      <c r="C2170" s="98">
        <v>2.5369999999999999</v>
      </c>
      <c r="D2170" s="3">
        <f>IF(C2170&lt;MAX($C$3:C2170),C2170/MAX($C$3:C2170)-1,0)</f>
        <v>-0.15787027816504018</v>
      </c>
    </row>
    <row r="2171" spans="1:4" ht="15" thickBot="1">
      <c r="A2171" s="97">
        <v>42310</v>
      </c>
      <c r="B2171" s="98">
        <v>1.5749</v>
      </c>
      <c r="C2171" s="98">
        <v>2.5278999999999998</v>
      </c>
      <c r="D2171" s="3">
        <f>IF(C2171&lt;MAX($C$3:C2171),C2171/MAX($C$3:C2171)-1,0)</f>
        <v>-0.16089092478257982</v>
      </c>
    </row>
    <row r="2172" spans="1:4" ht="15" thickBot="1">
      <c r="A2172" s="97">
        <v>42311</v>
      </c>
      <c r="B2172" s="98">
        <v>1.5670999999999999</v>
      </c>
      <c r="C2172" s="98">
        <v>2.5200999999999998</v>
      </c>
      <c r="D2172" s="3">
        <f>IF(C2172&lt;MAX($C$3:C2172),C2172/MAX($C$3:C2172)-1,0)</f>
        <v>-0.16348005045475678</v>
      </c>
    </row>
    <row r="2173" spans="1:4" ht="15" thickBot="1">
      <c r="A2173" s="97">
        <v>42312</v>
      </c>
      <c r="B2173" s="98">
        <v>1.6287</v>
      </c>
      <c r="C2173" s="98">
        <v>2.5817000000000001</v>
      </c>
      <c r="D2173" s="3">
        <f>IF(C2173&lt;MAX($C$3:C2173),C2173/MAX($C$3:C2173)-1,0)</f>
        <v>-0.14303259642833432</v>
      </c>
    </row>
    <row r="2174" spans="1:4" ht="15" thickBot="1">
      <c r="A2174" s="101">
        <v>42313</v>
      </c>
      <c r="B2174" s="98">
        <v>1.6436999999999999</v>
      </c>
      <c r="C2174" s="98">
        <v>2.5966999999999998</v>
      </c>
      <c r="D2174" s="3">
        <f>IF(C2174&lt;MAX($C$3:C2174),C2174/MAX($C$3:C2174)-1,0)</f>
        <v>-0.13805350859722509</v>
      </c>
    </row>
    <row r="2175" spans="1:4" ht="15" thickBot="1">
      <c r="A2175" s="97">
        <v>42314</v>
      </c>
      <c r="B2175" s="98">
        <v>1.6744000000000001</v>
      </c>
      <c r="C2175" s="98">
        <v>2.6274000000000002</v>
      </c>
      <c r="D2175" s="3">
        <f>IF(C2175&lt;MAX($C$3:C2175),C2175/MAX($C$3:C2175)-1,0)</f>
        <v>-0.12786297550288783</v>
      </c>
    </row>
    <row r="2176" spans="1:4" ht="15" thickBot="1">
      <c r="A2176" s="97">
        <v>42317</v>
      </c>
      <c r="B2176" s="98">
        <v>1.6821999999999999</v>
      </c>
      <c r="C2176" s="98">
        <v>2.6352000000000002</v>
      </c>
      <c r="D2176" s="3">
        <f>IF(C2176&lt;MAX($C$3:C2176),C2176/MAX($C$3:C2176)-1,0)</f>
        <v>-0.12527384983071088</v>
      </c>
    </row>
    <row r="2177" spans="1:4" ht="15" thickBot="1">
      <c r="A2177" s="97">
        <v>42318</v>
      </c>
      <c r="B2177" s="98">
        <v>1.6752</v>
      </c>
      <c r="C2177" s="98">
        <v>2.6282000000000001</v>
      </c>
      <c r="D2177" s="3">
        <f>IF(C2177&lt;MAX($C$3:C2177),C2177/MAX($C$3:C2177)-1,0)</f>
        <v>-0.12759742415189534</v>
      </c>
    </row>
    <row r="2178" spans="1:4" ht="15" thickBot="1">
      <c r="A2178" s="97">
        <v>42319</v>
      </c>
      <c r="B2178" s="98">
        <v>1.6808000000000001</v>
      </c>
      <c r="C2178" s="98">
        <v>2.6337999999999999</v>
      </c>
      <c r="D2178" s="3">
        <f>IF(C2178&lt;MAX($C$3:C2178),C2178/MAX($C$3:C2178)-1,0)</f>
        <v>-0.12573856469494793</v>
      </c>
    </row>
    <row r="2179" spans="1:4" ht="15" thickBot="1">
      <c r="A2179" s="97">
        <v>42320</v>
      </c>
      <c r="B2179" s="98">
        <v>1.6662999999999999</v>
      </c>
      <c r="C2179" s="98">
        <v>2.6193</v>
      </c>
      <c r="D2179" s="3">
        <f>IF(C2179&lt;MAX($C$3:C2179),C2179/MAX($C$3:C2179)-1,0)</f>
        <v>-0.13055168293168695</v>
      </c>
    </row>
    <row r="2180" spans="1:4" ht="15" thickBot="1">
      <c r="A2180" s="97">
        <v>42321</v>
      </c>
      <c r="B2180" s="98">
        <v>1.6404000000000001</v>
      </c>
      <c r="C2180" s="98">
        <v>2.5933999999999999</v>
      </c>
      <c r="D2180" s="3">
        <f>IF(C2180&lt;MAX($C$3:C2180),C2180/MAX($C$3:C2180)-1,0)</f>
        <v>-0.13914890792006906</v>
      </c>
    </row>
    <row r="2181" spans="1:4" ht="15" thickBot="1">
      <c r="A2181" s="97">
        <v>42324</v>
      </c>
      <c r="B2181" s="98">
        <v>1.6526000000000001</v>
      </c>
      <c r="C2181" s="98">
        <v>2.6055999999999999</v>
      </c>
      <c r="D2181" s="3">
        <f>IF(C2181&lt;MAX($C$3:C2181),C2181/MAX($C$3:C2181)-1,0)</f>
        <v>-0.13509924981743349</v>
      </c>
    </row>
    <row r="2182" spans="1:4" ht="15" thickBot="1">
      <c r="A2182" s="97">
        <v>42325</v>
      </c>
      <c r="B2182" s="98">
        <v>1.6519999999999999</v>
      </c>
      <c r="C2182" s="98">
        <v>2.605</v>
      </c>
      <c r="D2182" s="3">
        <f>IF(C2182&lt;MAX($C$3:C2182),C2182/MAX($C$3:C2182)-1,0)</f>
        <v>-0.13529841333067782</v>
      </c>
    </row>
    <row r="2183" spans="1:4" ht="15" thickBot="1">
      <c r="A2183" s="97">
        <v>42326</v>
      </c>
      <c r="B2183" s="98">
        <v>1.6343000000000001</v>
      </c>
      <c r="C2183" s="98">
        <v>2.5872999999999999</v>
      </c>
      <c r="D2183" s="3">
        <f>IF(C2183&lt;MAX($C$3:C2183),C2183/MAX($C$3:C2183)-1,0)</f>
        <v>-0.1411737369713868</v>
      </c>
    </row>
    <row r="2184" spans="1:4" ht="15" thickBot="1">
      <c r="A2184" s="97">
        <v>42327</v>
      </c>
      <c r="B2184" s="98">
        <v>1.6605000000000001</v>
      </c>
      <c r="C2184" s="98">
        <v>2.6135000000000002</v>
      </c>
      <c r="D2184" s="3">
        <f>IF(C2184&lt;MAX($C$3:C2184),C2184/MAX($C$3:C2184)-1,0)</f>
        <v>-0.13247693022638241</v>
      </c>
    </row>
    <row r="2185" spans="1:4" ht="15" thickBot="1">
      <c r="A2185" s="97">
        <v>42328</v>
      </c>
      <c r="B2185" s="98">
        <v>1.6627000000000001</v>
      </c>
      <c r="C2185" s="98">
        <v>2.6156999999999999</v>
      </c>
      <c r="D2185" s="3">
        <f>IF(C2185&lt;MAX($C$3:C2185),C2185/MAX($C$3:C2185)-1,0)</f>
        <v>-0.1317466640111532</v>
      </c>
    </row>
    <row r="2186" spans="1:4" ht="15" thickBot="1">
      <c r="A2186" s="97">
        <v>42331</v>
      </c>
      <c r="B2186" s="98">
        <v>1.6486000000000001</v>
      </c>
      <c r="C2186" s="98">
        <v>2.6015999999999999</v>
      </c>
      <c r="D2186" s="3">
        <f>IF(C2186&lt;MAX($C$3:C2186),C2186/MAX($C$3:C2186)-1,0)</f>
        <v>-0.13642700657239593</v>
      </c>
    </row>
    <row r="2187" spans="1:4" ht="15" thickBot="1">
      <c r="A2187" s="97">
        <v>42332</v>
      </c>
      <c r="B2187" s="98">
        <v>1.6556999999999999</v>
      </c>
      <c r="C2187" s="98">
        <v>2.6086999999999998</v>
      </c>
      <c r="D2187" s="3">
        <f>IF(C2187&lt;MAX($C$3:C2187),C2187/MAX($C$3:C2187)-1,0)</f>
        <v>-0.13407023833233755</v>
      </c>
    </row>
    <row r="2188" spans="1:4" ht="15" thickBot="1">
      <c r="A2188" s="97">
        <v>42333</v>
      </c>
      <c r="B2188" s="98">
        <v>1.6734</v>
      </c>
      <c r="C2188" s="98">
        <v>2.6263999999999998</v>
      </c>
      <c r="D2188" s="3">
        <f>IF(C2188&lt;MAX($C$3:C2188),C2188/MAX($C$3:C2188)-1,0)</f>
        <v>-0.12819491469162858</v>
      </c>
    </row>
    <row r="2189" spans="1:4" ht="15" thickBot="1">
      <c r="A2189" s="97">
        <v>42334</v>
      </c>
      <c r="B2189" s="98">
        <v>1.6577</v>
      </c>
      <c r="C2189" s="98">
        <v>2.6107</v>
      </c>
      <c r="D2189" s="3">
        <f>IF(C2189&lt;MAX($C$3:C2189),C2189/MAX($C$3:C2189)-1,0)</f>
        <v>-0.13340635995485628</v>
      </c>
    </row>
    <row r="2190" spans="1:4" ht="15" thickBot="1">
      <c r="A2190" s="97">
        <v>42335</v>
      </c>
      <c r="B2190" s="98">
        <v>1.5671999999999999</v>
      </c>
      <c r="C2190" s="98">
        <v>2.5202</v>
      </c>
      <c r="D2190" s="3">
        <f>IF(C2190&lt;MAX($C$3:C2190),C2190/MAX($C$3:C2190)-1,0)</f>
        <v>-0.16344685653588265</v>
      </c>
    </row>
    <row r="2191" spans="1:4" ht="15" thickBot="1">
      <c r="A2191" s="97">
        <v>42338</v>
      </c>
      <c r="B2191" s="98">
        <v>1.5755999999999999</v>
      </c>
      <c r="C2191" s="98">
        <v>2.5286</v>
      </c>
      <c r="D2191" s="3">
        <f>IF(C2191&lt;MAX($C$3:C2191),C2191/MAX($C$3:C2191)-1,0)</f>
        <v>-0.16065856735046136</v>
      </c>
    </row>
    <row r="2192" spans="1:4" ht="15" thickBot="1">
      <c r="A2192" s="97">
        <v>42339</v>
      </c>
      <c r="B2192" s="98">
        <v>1.5981000000000001</v>
      </c>
      <c r="C2192" s="98">
        <v>2.5510999999999999</v>
      </c>
      <c r="D2192" s="3">
        <f>IF(C2192&lt;MAX($C$3:C2192),C2192/MAX($C$3:C2192)-1,0)</f>
        <v>-0.15318993560379734</v>
      </c>
    </row>
    <row r="2193" spans="1:4" ht="15" thickBot="1">
      <c r="A2193" s="97">
        <v>42340</v>
      </c>
      <c r="B2193" s="98">
        <v>1.6553</v>
      </c>
      <c r="C2193" s="98">
        <v>2.6082999999999998</v>
      </c>
      <c r="D2193" s="3">
        <f>IF(C2193&lt;MAX($C$3:C2193),C2193/MAX($C$3:C2193)-1,0)</f>
        <v>-0.13420301400783385</v>
      </c>
    </row>
    <row r="2194" spans="1:4" ht="15" thickBot="1">
      <c r="A2194" s="101">
        <v>42341</v>
      </c>
      <c r="B2194" s="98">
        <v>1.6652</v>
      </c>
      <c r="C2194" s="98">
        <v>2.6181999999999999</v>
      </c>
      <c r="D2194" s="3">
        <f>IF(C2194&lt;MAX($C$3:C2194),C2194/MAX($C$3:C2194)-1,0)</f>
        <v>-0.13091681603930161</v>
      </c>
    </row>
    <row r="2195" spans="1:4" ht="15" thickBot="1">
      <c r="A2195" s="97">
        <v>42342</v>
      </c>
      <c r="B2195" s="98">
        <v>1.6403000000000001</v>
      </c>
      <c r="C2195" s="98">
        <v>2.5933000000000002</v>
      </c>
      <c r="D2195" s="3">
        <f>IF(C2195&lt;MAX($C$3:C2195),C2195/MAX($C$3:C2195)-1,0)</f>
        <v>-0.13918210183894308</v>
      </c>
    </row>
    <row r="2196" spans="1:4" ht="15" thickBot="1">
      <c r="A2196" s="97">
        <v>42345</v>
      </c>
      <c r="B2196" s="98">
        <v>1.6438999999999999</v>
      </c>
      <c r="C2196" s="98">
        <v>2.5969000000000002</v>
      </c>
      <c r="D2196" s="3">
        <f>IF(C2196&lt;MAX($C$3:C2196),C2196/MAX($C$3:C2196)-1,0)</f>
        <v>-0.13798712075947683</v>
      </c>
    </row>
    <row r="2197" spans="1:4" ht="15" thickBot="1">
      <c r="A2197" s="97">
        <v>42346</v>
      </c>
      <c r="B2197" s="98">
        <v>1.6122000000000001</v>
      </c>
      <c r="C2197" s="98">
        <v>2.5651999999999999</v>
      </c>
      <c r="D2197" s="3">
        <f>IF(C2197&lt;MAX($C$3:C2197),C2197/MAX($C$3:C2197)-1,0)</f>
        <v>-0.14850959304255462</v>
      </c>
    </row>
    <row r="2198" spans="1:4" ht="15" thickBot="1">
      <c r="A2198" s="97">
        <v>42347</v>
      </c>
      <c r="B2198" s="98">
        <v>1.6160000000000001</v>
      </c>
      <c r="C2198" s="98">
        <v>2.569</v>
      </c>
      <c r="D2198" s="3">
        <f>IF(C2198&lt;MAX($C$3:C2198),C2198/MAX($C$3:C2198)-1,0)</f>
        <v>-0.14724822412534022</v>
      </c>
    </row>
    <row r="2199" spans="1:4" ht="15" thickBot="1">
      <c r="A2199" s="97">
        <v>42348</v>
      </c>
      <c r="B2199" s="98">
        <v>1.6055999999999999</v>
      </c>
      <c r="C2199" s="98">
        <v>2.5586000000000002</v>
      </c>
      <c r="D2199" s="3">
        <f>IF(C2199&lt;MAX($C$3:C2199),C2199/MAX($C$3:C2199)-1,0)</f>
        <v>-0.15070039168824267</v>
      </c>
    </row>
    <row r="2200" spans="1:4" ht="15" thickBot="1">
      <c r="A2200" s="97">
        <v>42349</v>
      </c>
      <c r="B2200" s="98">
        <v>1.6052</v>
      </c>
      <c r="C2200" s="98">
        <v>2.5581999999999998</v>
      </c>
      <c r="D2200" s="3">
        <f>IF(C2200&lt;MAX($C$3:C2200),C2200/MAX($C$3:C2200)-1,0)</f>
        <v>-0.15083316736373897</v>
      </c>
    </row>
    <row r="2201" spans="1:4" ht="15" thickBot="1">
      <c r="A2201" s="97">
        <v>42352</v>
      </c>
      <c r="B2201" s="98">
        <v>1.6523000000000001</v>
      </c>
      <c r="C2201" s="98">
        <v>2.6053000000000002</v>
      </c>
      <c r="D2201" s="3">
        <f>IF(C2201&lt;MAX($C$3:C2201),C2201/MAX($C$3:C2201)-1,0)</f>
        <v>-0.13519883157405554</v>
      </c>
    </row>
    <row r="2202" spans="1:4" ht="15" thickBot="1">
      <c r="A2202" s="97">
        <v>42353</v>
      </c>
      <c r="B2202" s="98">
        <v>1.6525000000000001</v>
      </c>
      <c r="C2202" s="98">
        <v>2.6055000000000001</v>
      </c>
      <c r="D2202" s="3">
        <f>IF(C2202&lt;MAX($C$3:C2202),C2202/MAX($C$3:C2202)-1,0)</f>
        <v>-0.13513244373630739</v>
      </c>
    </row>
    <row r="2203" spans="1:4" ht="15" thickBot="1">
      <c r="A2203" s="97">
        <v>42354</v>
      </c>
      <c r="B2203" s="98">
        <v>1.6516</v>
      </c>
      <c r="C2203" s="98">
        <v>2.6046</v>
      </c>
      <c r="D2203" s="3">
        <f>IF(C2203&lt;MAX($C$3:C2203),C2203/MAX($C$3:C2203)-1,0)</f>
        <v>-0.13543118900617401</v>
      </c>
    </row>
    <row r="2204" spans="1:4" ht="15" thickBot="1">
      <c r="A2204" s="97">
        <v>42355</v>
      </c>
      <c r="B2204" s="98">
        <v>1.6857</v>
      </c>
      <c r="C2204" s="98">
        <v>2.6387</v>
      </c>
      <c r="D2204" s="3">
        <f>IF(C2204&lt;MAX($C$3:C2204),C2204/MAX($C$3:C2204)-1,0)</f>
        <v>-0.12411206267011876</v>
      </c>
    </row>
    <row r="2205" spans="1:4" ht="15" thickBot="1">
      <c r="A2205" s="97">
        <v>42356</v>
      </c>
      <c r="B2205" s="98">
        <v>1.7009000000000001</v>
      </c>
      <c r="C2205" s="98">
        <v>2.6539000000000001</v>
      </c>
      <c r="D2205" s="3">
        <f>IF(C2205&lt;MAX($C$3:C2205),C2205/MAX($C$3:C2205)-1,0)</f>
        <v>-0.11906658700126127</v>
      </c>
    </row>
    <row r="2206" spans="1:4" ht="15" thickBot="1">
      <c r="A2206" s="97">
        <v>42359</v>
      </c>
      <c r="B2206" s="98">
        <v>1.7606999999999999</v>
      </c>
      <c r="C2206" s="98">
        <v>2.7136999999999998</v>
      </c>
      <c r="D2206" s="3">
        <f>IF(C2206&lt;MAX($C$3:C2206),C2206/MAX($C$3:C2206)-1,0)</f>
        <v>-9.9216623514572166E-2</v>
      </c>
    </row>
    <row r="2207" spans="1:4" ht="15" thickBot="1">
      <c r="A2207" s="97">
        <v>42360</v>
      </c>
      <c r="B2207" s="98">
        <v>1.7642</v>
      </c>
      <c r="C2207" s="98">
        <v>2.7172000000000001</v>
      </c>
      <c r="D2207" s="3">
        <f>IF(C2207&lt;MAX($C$3:C2207),C2207/MAX($C$3:C2207)-1,0)</f>
        <v>-9.8054836353979935E-2</v>
      </c>
    </row>
    <row r="2208" spans="1:4" ht="15" thickBot="1">
      <c r="A2208" s="97">
        <v>42361</v>
      </c>
      <c r="B2208" s="98">
        <v>1.7589999999999999</v>
      </c>
      <c r="C2208" s="98">
        <v>2.7120000000000002</v>
      </c>
      <c r="D2208" s="3">
        <f>IF(C2208&lt;MAX($C$3:C2208),C2208/MAX($C$3:C2208)-1,0)</f>
        <v>-9.9780920135431161E-2</v>
      </c>
    </row>
    <row r="2209" spans="1:4" ht="15" thickBot="1">
      <c r="A2209" s="97">
        <v>42362</v>
      </c>
      <c r="B2209" s="98">
        <v>1.7551000000000001</v>
      </c>
      <c r="C2209" s="98">
        <v>2.7081</v>
      </c>
      <c r="D2209" s="3">
        <f>IF(C2209&lt;MAX($C$3:C2209),C2209/MAX($C$3:C2209)-1,0)</f>
        <v>-0.10107548297151958</v>
      </c>
    </row>
    <row r="2210" spans="1:4" ht="15" thickBot="1">
      <c r="A2210" s="97">
        <v>42363</v>
      </c>
      <c r="B2210" s="98">
        <v>1.7545999999999999</v>
      </c>
      <c r="C2210" s="98">
        <v>2.7075999999999998</v>
      </c>
      <c r="D2210" s="3">
        <f>IF(C2210&lt;MAX($C$3:C2210),C2210/MAX($C$3:C2210)-1,0)</f>
        <v>-0.10124145256589001</v>
      </c>
    </row>
    <row r="2211" spans="1:4" ht="15" thickBot="1">
      <c r="A2211" s="97">
        <v>42366</v>
      </c>
      <c r="B2211" s="98">
        <v>1.7125999999999999</v>
      </c>
      <c r="C2211" s="98">
        <v>2.6656</v>
      </c>
      <c r="D2211" s="3">
        <f>IF(C2211&lt;MAX($C$3:C2211),C2211/MAX($C$3:C2211)-1,0)</f>
        <v>-0.11518289849299612</v>
      </c>
    </row>
    <row r="2212" spans="1:4" ht="15" thickBot="1">
      <c r="A2212" s="97">
        <v>42367</v>
      </c>
      <c r="B2212" s="98">
        <v>1.7350000000000001</v>
      </c>
      <c r="C2212" s="98">
        <v>2.6880000000000002</v>
      </c>
      <c r="D2212" s="3">
        <f>IF(C2212&lt;MAX($C$3:C2212),C2212/MAX($C$3:C2212)-1,0)</f>
        <v>-0.10774746066520602</v>
      </c>
    </row>
    <row r="2213" spans="1:4" ht="15" thickBot="1">
      <c r="A2213" s="97">
        <v>42368</v>
      </c>
      <c r="B2213" s="98">
        <v>1.7385999999999999</v>
      </c>
      <c r="C2213" s="98">
        <v>2.6916000000000002</v>
      </c>
      <c r="D2213" s="3">
        <f>IF(C2213&lt;MAX($C$3:C2213),C2213/MAX($C$3:C2213)-1,0)</f>
        <v>-0.10655247958573977</v>
      </c>
    </row>
    <row r="2214" spans="1:4">
      <c r="A2214" s="25">
        <v>42369</v>
      </c>
      <c r="B2214" s="1">
        <v>1.7253000000000001</v>
      </c>
      <c r="C2214" s="1">
        <v>2.6783000000000001</v>
      </c>
      <c r="D2214" s="3">
        <f>IF(C2214&lt;MAX($C$3:C2214),C2214/MAX($C$3:C2214)-1,0)</f>
        <v>-0.11096727079599011</v>
      </c>
    </row>
    <row r="2215" spans="1:4">
      <c r="A2215" s="25">
        <v>42373</v>
      </c>
      <c r="B2215" s="1">
        <v>1.5995999999999999</v>
      </c>
      <c r="C2215" s="1">
        <v>2.5526</v>
      </c>
      <c r="D2215" s="3">
        <f>IF(C2215&lt;MAX($C$3:C2215),C2215/MAX($C$3:C2215)-1,0)</f>
        <v>-0.15269202682068639</v>
      </c>
    </row>
    <row r="2216" spans="1:4">
      <c r="A2216" s="25">
        <v>42374</v>
      </c>
      <c r="B2216" s="1">
        <v>1.6032999999999999</v>
      </c>
      <c r="C2216" s="1">
        <v>2.5562999999999998</v>
      </c>
      <c r="D2216" s="3">
        <f>IF(C2216&lt;MAX($C$3:C2216),C2216/MAX($C$3:C2216)-1,0)</f>
        <v>-0.15146385182234623</v>
      </c>
    </row>
    <row r="2217" spans="1:4">
      <c r="A2217" s="25">
        <v>42375</v>
      </c>
      <c r="B2217" s="1">
        <v>1.6318999999999999</v>
      </c>
      <c r="C2217" s="1">
        <v>2.5849000000000002</v>
      </c>
      <c r="D2217" s="3">
        <f>IF(C2217&lt;MAX($C$3:C2217),C2217/MAX($C$3:C2217)-1,0)</f>
        <v>-0.14197039102436426</v>
      </c>
    </row>
    <row r="2218" spans="1:4">
      <c r="A2218" s="25">
        <v>42376</v>
      </c>
      <c r="B2218" s="1">
        <v>1.5142</v>
      </c>
      <c r="C2218" s="1">
        <v>2.4672000000000001</v>
      </c>
      <c r="D2218" s="3">
        <f>IF(C2218&lt;MAX($C$3:C2218),C2218/MAX($C$3:C2218)-1,0)</f>
        <v>-0.18103963353913555</v>
      </c>
    </row>
    <row r="2219" spans="1:4">
      <c r="A2219" s="25">
        <v>42377</v>
      </c>
      <c r="B2219" s="1">
        <v>1.5495000000000001</v>
      </c>
      <c r="C2219" s="1">
        <v>2.5024999999999999</v>
      </c>
      <c r="D2219" s="3">
        <f>IF(C2219&lt;MAX($C$3:C2219),C2219/MAX($C$3:C2219)-1,0)</f>
        <v>-0.16932218017659162</v>
      </c>
    </row>
    <row r="2220" spans="1:4">
      <c r="A2220" s="25">
        <v>42380</v>
      </c>
      <c r="B2220" s="1">
        <v>1.4645999999999999</v>
      </c>
      <c r="C2220" s="1">
        <v>2.4176000000000002</v>
      </c>
      <c r="D2220" s="3">
        <f>IF(C2220&lt;MAX($C$3:C2220),C2220/MAX($C$3:C2220)-1,0)</f>
        <v>-0.19750381730067046</v>
      </c>
    </row>
    <row r="2221" spans="1:4">
      <c r="A2221" s="25">
        <v>42381</v>
      </c>
      <c r="B2221" s="1">
        <v>1.4681</v>
      </c>
      <c r="C2221" s="1">
        <v>2.4211</v>
      </c>
      <c r="D2221" s="3">
        <f>IF(C2221&lt;MAX($C$3:C2221),C2221/MAX($C$3:C2221)-1,0)</f>
        <v>-0.19634203014007834</v>
      </c>
    </row>
    <row r="2222" spans="1:4">
      <c r="A2222" s="25">
        <v>42382</v>
      </c>
      <c r="B2222" s="1">
        <v>1.4413</v>
      </c>
      <c r="C2222" s="1">
        <v>2.3942999999999999</v>
      </c>
      <c r="D2222" s="3">
        <f>IF(C2222&lt;MAX($C$3:C2222),C2222/MAX($C$3:C2222)-1,0)</f>
        <v>-0.20523800039832707</v>
      </c>
    </row>
    <row r="2223" spans="1:4">
      <c r="A2223" s="25">
        <v>42383</v>
      </c>
      <c r="B2223" s="1">
        <v>1.4729000000000001</v>
      </c>
      <c r="C2223" s="1">
        <v>2.4258999999999999</v>
      </c>
      <c r="D2223" s="3">
        <f>IF(C2223&lt;MAX($C$3:C2223),C2223/MAX($C$3:C2223)-1,0)</f>
        <v>-0.1947487220341233</v>
      </c>
    </row>
    <row r="2224" spans="1:4">
      <c r="A2224" s="25">
        <v>42384</v>
      </c>
      <c r="B2224" s="1">
        <v>1.4222999999999999</v>
      </c>
      <c r="C2224" s="1">
        <v>2.3753000000000002</v>
      </c>
      <c r="D2224" s="3">
        <f>IF(C2224&lt;MAX($C$3:C2224),C2224/MAX($C$3:C2224)-1,0)</f>
        <v>-0.21154484498439874</v>
      </c>
    </row>
    <row r="2225" spans="1:4">
      <c r="A2225" s="25">
        <v>42387</v>
      </c>
      <c r="B2225" s="1">
        <v>1.4271</v>
      </c>
      <c r="C2225" s="1">
        <v>2.3801000000000001</v>
      </c>
      <c r="D2225" s="3">
        <f>IF(C2225&lt;MAX($C$3:C2225),C2225/MAX($C$3:C2225)-1,0)</f>
        <v>-0.20995153687844381</v>
      </c>
    </row>
    <row r="2226" spans="1:4">
      <c r="A2226" s="25">
        <v>42388</v>
      </c>
      <c r="B2226" s="1">
        <v>1.4758</v>
      </c>
      <c r="C2226" s="1">
        <v>2.4287999999999998</v>
      </c>
      <c r="D2226" s="3">
        <f>IF(C2226&lt;MAX($C$3:C2226),C2226/MAX($C$3:C2226)-1,0)</f>
        <v>-0.19378609838677563</v>
      </c>
    </row>
    <row r="2227" spans="1:4">
      <c r="A2227" s="25">
        <v>42389</v>
      </c>
      <c r="B2227" s="1">
        <v>1.4558</v>
      </c>
      <c r="C2227" s="1">
        <v>2.4087999999999998</v>
      </c>
      <c r="D2227" s="3">
        <f>IF(C2227&lt;MAX($C$3:C2227),C2227/MAX($C$3:C2227)-1,0)</f>
        <v>-0.20042488216158805</v>
      </c>
    </row>
    <row r="2228" spans="1:4">
      <c r="A2228" s="25">
        <v>42390</v>
      </c>
      <c r="B2228" s="1">
        <v>1.417</v>
      </c>
      <c r="C2228" s="1">
        <v>2.37</v>
      </c>
      <c r="D2228" s="3">
        <f>IF(C2228&lt;MAX($C$3:C2228),C2228/MAX($C$3:C2228)-1,0)</f>
        <v>-0.2133041226847241</v>
      </c>
    </row>
    <row r="2229" spans="1:4">
      <c r="A2229" s="25">
        <v>42391</v>
      </c>
      <c r="B2229" s="1">
        <v>1.4306000000000001</v>
      </c>
      <c r="C2229" s="1">
        <v>2.3835999999999999</v>
      </c>
      <c r="D2229" s="3">
        <f>IF(C2229&lt;MAX($C$3:C2229),C2229/MAX($C$3:C2229)-1,0)</f>
        <v>-0.20878974971785169</v>
      </c>
    </row>
    <row r="2230" spans="1:4">
      <c r="A2230" s="25">
        <v>42394</v>
      </c>
      <c r="B2230" s="1">
        <v>1.4509000000000001</v>
      </c>
      <c r="C2230" s="1">
        <v>2.4039000000000001</v>
      </c>
      <c r="D2230" s="3">
        <f>IF(C2230&lt;MAX($C$3:C2230),C2230/MAX($C$3:C2230)-1,0)</f>
        <v>-0.20205138418641699</v>
      </c>
    </row>
    <row r="2231" spans="1:4">
      <c r="A2231" s="25">
        <v>42395</v>
      </c>
      <c r="B2231" s="1">
        <v>1.3716999999999999</v>
      </c>
      <c r="C2231" s="1">
        <v>2.3247</v>
      </c>
      <c r="D2231" s="3">
        <f>IF(C2231&lt;MAX($C$3:C2231),C2231/MAX($C$3:C2231)-1,0)</f>
        <v>-0.2283409679346744</v>
      </c>
    </row>
    <row r="2232" spans="1:4">
      <c r="A2232" s="25">
        <v>42396</v>
      </c>
      <c r="B2232" s="1">
        <v>1.3722000000000001</v>
      </c>
      <c r="C2232" s="1">
        <v>2.3252000000000002</v>
      </c>
      <c r="D2232" s="3">
        <f>IF(C2232&lt;MAX($C$3:C2232),C2232/MAX($C$3:C2232)-1,0)</f>
        <v>-0.22817499834030397</v>
      </c>
    </row>
    <row r="2233" spans="1:4">
      <c r="A2233" s="25">
        <v>42397</v>
      </c>
      <c r="B2233" s="1">
        <v>1.3278000000000001</v>
      </c>
      <c r="C2233" s="1">
        <v>2.2808000000000002</v>
      </c>
      <c r="D2233" s="3">
        <f>IF(C2233&lt;MAX($C$3:C2233),C2233/MAX($C$3:C2233)-1,0)</f>
        <v>-0.24291309832038765</v>
      </c>
    </row>
    <row r="2234" spans="1:4">
      <c r="A2234" s="25">
        <v>42398</v>
      </c>
      <c r="B2234" s="1">
        <v>1.3716999999999999</v>
      </c>
      <c r="C2234" s="1">
        <v>2.3247</v>
      </c>
      <c r="D2234" s="3">
        <f>IF(C2234&lt;MAX($C$3:C2234),C2234/MAX($C$3:C2234)-1,0)</f>
        <v>-0.2283409679346744</v>
      </c>
    </row>
    <row r="2235" spans="1:4">
      <c r="A2235" s="25">
        <v>42401</v>
      </c>
      <c r="B2235" s="1">
        <v>1.3576999999999999</v>
      </c>
      <c r="C2235" s="1">
        <v>2.3107000000000002</v>
      </c>
      <c r="D2235" s="3">
        <f>IF(C2235&lt;MAX($C$3:C2235),C2235/MAX($C$3:C2235)-1,0)</f>
        <v>-0.23298811657704299</v>
      </c>
    </row>
    <row r="2236" spans="1:4">
      <c r="A2236" s="25">
        <v>42402</v>
      </c>
      <c r="B2236" s="1">
        <v>1.39</v>
      </c>
      <c r="C2236" s="1">
        <v>2.343</v>
      </c>
      <c r="D2236" s="3">
        <f>IF(C2236&lt;MAX($C$3:C2236),C2236/MAX($C$3:C2236)-1,0)</f>
        <v>-0.22226648078072098</v>
      </c>
    </row>
    <row r="2237" spans="1:4">
      <c r="A2237" s="25">
        <v>42403</v>
      </c>
      <c r="B2237" s="1">
        <v>1.3852</v>
      </c>
      <c r="C2237" s="1">
        <v>2.3382000000000001</v>
      </c>
      <c r="D2237" s="3">
        <f>IF(C2237&lt;MAX($C$3:C2237),C2237/MAX($C$3:C2237)-1,0)</f>
        <v>-0.2238597888866759</v>
      </c>
    </row>
    <row r="2238" spans="1:4">
      <c r="A2238" s="25">
        <v>42404</v>
      </c>
      <c r="B2238" s="1">
        <v>1.3988</v>
      </c>
      <c r="C2238" s="1">
        <v>2.3517999999999999</v>
      </c>
      <c r="D2238" s="3">
        <f>IF(C2238&lt;MAX($C$3:C2238),C2238/MAX($C$3:C2238)-1,0)</f>
        <v>-0.2193454159198035</v>
      </c>
    </row>
    <row r="2239" spans="1:4">
      <c r="A2239" s="25">
        <v>42405</v>
      </c>
      <c r="B2239" s="1">
        <v>1.3864000000000001</v>
      </c>
      <c r="C2239" s="1">
        <v>2.3393999999999999</v>
      </c>
      <c r="D2239" s="3">
        <f>IF(C2239&lt;MAX($C$3:C2239),C2239/MAX($C$3:C2239)-1,0)</f>
        <v>-0.22346146186018723</v>
      </c>
    </row>
    <row r="2240" spans="1:4">
      <c r="A2240" s="25">
        <v>42415</v>
      </c>
      <c r="B2240" s="1">
        <v>1.3803000000000001</v>
      </c>
      <c r="C2240" s="1">
        <v>2.3332999999999999</v>
      </c>
      <c r="D2240" s="3">
        <f>IF(C2240&lt;MAX($C$3:C2240),C2240/MAX($C$3:C2240)-1,0)</f>
        <v>-0.22548629091150507</v>
      </c>
    </row>
    <row r="2241" spans="1:5">
      <c r="A2241" s="25">
        <v>42416</v>
      </c>
      <c r="B2241" s="1">
        <v>1.42</v>
      </c>
      <c r="C2241" s="1">
        <v>2.3730000000000002</v>
      </c>
      <c r="D2241" s="3">
        <f>IF(C2241&lt;MAX($C$3:C2241),C2241/MAX($C$3:C2241)-1,0)</f>
        <v>-0.21230830511850218</v>
      </c>
    </row>
    <row r="2242" spans="1:5">
      <c r="A2242" s="25">
        <v>42417</v>
      </c>
      <c r="B2242" s="1">
        <v>1.4253</v>
      </c>
      <c r="C2242" s="1">
        <v>2.3782999999999999</v>
      </c>
      <c r="D2242" s="3">
        <f>IF(C2242&lt;MAX($C$3:C2242),C2242/MAX($C$3:C2242)-1,0)</f>
        <v>-0.21054902741817705</v>
      </c>
    </row>
    <row r="2243" spans="1:5">
      <c r="A2243" s="25">
        <v>42418</v>
      </c>
      <c r="B2243" s="1">
        <v>1.4218999999999999</v>
      </c>
      <c r="C2243" s="1">
        <v>2.3748999999999998</v>
      </c>
      <c r="D2243" s="3">
        <f>IF(C2243&lt;MAX($C$3:C2243),C2243/MAX($C$3:C2243)-1,0)</f>
        <v>-0.21167762065989515</v>
      </c>
    </row>
    <row r="2244" spans="1:5">
      <c r="A2244" s="25">
        <v>42419</v>
      </c>
      <c r="B2244" s="1">
        <v>1.4231</v>
      </c>
      <c r="C2244" s="1">
        <v>2.3761000000000001</v>
      </c>
      <c r="D2244" s="3">
        <f>IF(C2244&lt;MAX($C$3:C2244),C2244/MAX($C$3:C2244)-1,0)</f>
        <v>-0.21127929363340636</v>
      </c>
    </row>
    <row r="2245" spans="1:5">
      <c r="A2245" s="25">
        <v>42422</v>
      </c>
      <c r="B2245" s="1">
        <v>1.4602999999999999</v>
      </c>
      <c r="C2245" s="1">
        <v>2.4133</v>
      </c>
      <c r="D2245" s="3">
        <f>IF(C2245&lt;MAX($C$3:C2245),C2245/MAX($C$3:C2245)-1,0)</f>
        <v>-0.19893115581225518</v>
      </c>
    </row>
    <row r="2246" spans="1:5">
      <c r="A2246" s="25">
        <v>42423</v>
      </c>
      <c r="B2246" s="1">
        <v>1.4728000000000001</v>
      </c>
      <c r="C2246" s="1">
        <v>2.4258000000000002</v>
      </c>
      <c r="D2246" s="3">
        <f>IF(C2246&lt;MAX($C$3:C2246),C2246/MAX($C$3:C2246)-1,0)</f>
        <v>-0.19478191595299732</v>
      </c>
    </row>
    <row r="2247" spans="1:5">
      <c r="A2247" s="25">
        <v>42424</v>
      </c>
      <c r="B2247" s="1">
        <v>1.4772000000000001</v>
      </c>
      <c r="C2247" s="1">
        <v>2.4302000000000001</v>
      </c>
      <c r="D2247" s="3">
        <f>IF(C2247&lt;MAX($C$3:C2247),C2247/MAX($C$3:C2247)-1,0)</f>
        <v>-0.19332138352253858</v>
      </c>
    </row>
    <row r="2248" spans="1:5">
      <c r="A2248" s="25">
        <v>42425</v>
      </c>
      <c r="B2248" s="1">
        <v>1.3775999999999999</v>
      </c>
      <c r="C2248" s="1">
        <v>2.3306</v>
      </c>
      <c r="D2248" s="3">
        <f>IF(C2248&lt;MAX($C$3:C2248),C2248/MAX($C$3:C2248)-1,0)</f>
        <v>-0.2263825267211047</v>
      </c>
    </row>
    <row r="2249" spans="1:5">
      <c r="A2249" s="25">
        <v>42426</v>
      </c>
      <c r="B2249" s="1">
        <v>1.4061999999999999</v>
      </c>
      <c r="C2249" s="1">
        <v>2.3592</v>
      </c>
      <c r="D2249" s="3">
        <f>IF(C2249&lt;MAX($C$3:C2249),C2249/MAX($C$3:C2249)-1,0)</f>
        <v>-0.21688906592312285</v>
      </c>
    </row>
    <row r="2250" spans="1:5">
      <c r="A2250" s="25">
        <v>42429</v>
      </c>
      <c r="B2250" s="1">
        <v>1.3734999999999999</v>
      </c>
      <c r="C2250" s="1">
        <v>2.3264999999999998</v>
      </c>
      <c r="D2250" s="3">
        <f>IF(C2250&lt;MAX($C$3:C2250),C2250/MAX($C$3:C2250)-1,0)</f>
        <v>-0.22774347739494127</v>
      </c>
      <c r="E2250" s="3">
        <f>IF(C2250&lt;MAX($C$2249:C2250),C2250/MAX($C$2249:C2250)-1,0)</f>
        <v>-1.3860630722278833E-2</v>
      </c>
    </row>
    <row r="2251" spans="1:5">
      <c r="A2251" s="25">
        <v>42430</v>
      </c>
      <c r="B2251" s="1">
        <v>1.4023000000000001</v>
      </c>
      <c r="C2251" s="1">
        <v>2.3553000000000002</v>
      </c>
      <c r="D2251" s="3">
        <f>IF(C2251&lt;MAX($C$3:C2251),C2251/MAX($C$3:C2251)-1,0)</f>
        <v>-0.21818362875921127</v>
      </c>
      <c r="E2251" s="3">
        <f>IF(C2251&lt;MAX($C$2249:C2251),C2251/MAX($C$2249:C2251)-1,0)</f>
        <v>-1.6531027466937243E-3</v>
      </c>
    </row>
    <row r="2252" spans="1:5">
      <c r="A2252" s="25">
        <v>42431</v>
      </c>
      <c r="B2252" s="1">
        <v>1.4729000000000001</v>
      </c>
      <c r="C2252" s="1">
        <v>2.4258999999999999</v>
      </c>
      <c r="D2252" s="3">
        <f>IF(C2252&lt;MAX($C$3:C2252),C2252/MAX($C$3:C2252)-1,0)</f>
        <v>-0.1947487220341233</v>
      </c>
      <c r="E2252" s="3">
        <f>IF(C2252&lt;MAX($C$2249:C2252),C2252/MAX($C$2249:C2252)-1,0)</f>
        <v>0</v>
      </c>
    </row>
    <row r="2253" spans="1:5">
      <c r="A2253" s="25">
        <v>42432</v>
      </c>
      <c r="B2253" s="1">
        <v>1.4743999999999999</v>
      </c>
      <c r="C2253" s="1">
        <v>2.4274</v>
      </c>
      <c r="D2253" s="3">
        <f>IF(C2253&lt;MAX($C$3:C2253),C2253/MAX($C$3:C2253)-1,0)</f>
        <v>-0.19425081325101234</v>
      </c>
      <c r="E2253" s="3">
        <f>IF(C2253&lt;MAX($C$2249:C2253),C2253/MAX($C$2249:C2253)-1,0)</f>
        <v>0</v>
      </c>
    </row>
    <row r="2254" spans="1:5">
      <c r="A2254" s="25">
        <v>42433</v>
      </c>
      <c r="B2254" s="1">
        <v>1.4665999999999999</v>
      </c>
      <c r="C2254" s="1">
        <v>2.4196</v>
      </c>
      <c r="D2254" s="3">
        <f>IF(C2254&lt;MAX($C$3:C2254),C2254/MAX($C$3:C2254)-1,0)</f>
        <v>-0.19683993892318929</v>
      </c>
      <c r="E2254" s="3">
        <f>IF(C2254&lt;MAX($C$2249:C2254),C2254/MAX($C$2249:C2254)-1,0)</f>
        <v>-3.2133146576583949E-3</v>
      </c>
    </row>
    <row r="2255" spans="1:5">
      <c r="A2255" s="25">
        <v>42436</v>
      </c>
      <c r="B2255" s="1">
        <v>1.4911000000000001</v>
      </c>
      <c r="C2255" s="1">
        <v>2.4441000000000002</v>
      </c>
      <c r="D2255" s="3">
        <f>IF(C2255&lt;MAX($C$3:C2255),C2255/MAX($C$3:C2255)-1,0)</f>
        <v>-0.1887074287990439</v>
      </c>
      <c r="E2255" s="3">
        <f>IF(C2255&lt;MAX($C$2249:C2255),C2255/MAX($C$2249:C2255)-1,0)</f>
        <v>0</v>
      </c>
    </row>
    <row r="2256" spans="1:5">
      <c r="A2256" s="25">
        <v>42437</v>
      </c>
      <c r="B2256" s="1">
        <v>1.4784999999999999</v>
      </c>
      <c r="C2256" s="1">
        <v>2.4315000000000002</v>
      </c>
      <c r="D2256" s="3">
        <f>IF(C2256&lt;MAX($C$3:C2256),C2256/MAX($C$3:C2256)-1,0)</f>
        <v>-0.19288986257717577</v>
      </c>
      <c r="E2256" s="3">
        <f>IF(C2256&lt;MAX($C$2249:C2256),C2256/MAX($C$2249:C2256)-1,0)</f>
        <v>-5.1552718792192698E-3</v>
      </c>
    </row>
    <row r="2257" spans="1:5">
      <c r="A2257" s="25">
        <v>42438</v>
      </c>
      <c r="B2257" s="1">
        <v>1.4396</v>
      </c>
      <c r="C2257" s="1">
        <v>2.3925999999999998</v>
      </c>
      <c r="D2257" s="3">
        <f>IF(C2257&lt;MAX($C$3:C2257),C2257/MAX($C$3:C2257)-1,0)</f>
        <v>-0.20580229701918618</v>
      </c>
      <c r="E2257" s="3">
        <f>IF(C2257&lt;MAX($C$2249:C2257),C2257/MAX($C$2249:C2257)-1,0)</f>
        <v>-2.1071150934904637E-2</v>
      </c>
    </row>
    <row r="2258" spans="1:5">
      <c r="A2258" s="25">
        <v>42439</v>
      </c>
      <c r="B2258" s="1">
        <v>1.4251</v>
      </c>
      <c r="C2258" s="1">
        <v>2.3780999999999999</v>
      </c>
      <c r="D2258" s="3">
        <f>IF(C2258&lt;MAX($C$3:C2258),C2258/MAX($C$3:C2258)-1,0)</f>
        <v>-0.21061541525592509</v>
      </c>
      <c r="E2258" s="3">
        <f>IF(C2258&lt;MAX($C$2249:C2258),C2258/MAX($C$2249:C2258)-1,0)</f>
        <v>-2.7003805081625254E-2</v>
      </c>
    </row>
    <row r="2259" spans="1:5">
      <c r="A2259" s="25">
        <v>42440</v>
      </c>
      <c r="B2259" s="1">
        <v>1.4237</v>
      </c>
      <c r="C2259" s="1">
        <v>2.3767</v>
      </c>
      <c r="D2259" s="3">
        <f>IF(C2259&lt;MAX($C$3:C2259),C2259/MAX($C$3:C2259)-1,0)</f>
        <v>-0.21108013012016191</v>
      </c>
      <c r="E2259" s="3">
        <f>IF(C2259&lt;MAX($C$2249:C2259),C2259/MAX($C$2249:C2259)-1,0)</f>
        <v>-2.7576613068205136E-2</v>
      </c>
    </row>
    <row r="2260" spans="1:5">
      <c r="A2260" s="25">
        <v>42443</v>
      </c>
      <c r="B2260" s="1">
        <v>1.4554</v>
      </c>
      <c r="C2260" s="1">
        <v>2.4083999999999999</v>
      </c>
      <c r="D2260" s="3">
        <f>IF(C2260&lt;MAX($C$3:C2260),C2260/MAX($C$3:C2260)-1,0)</f>
        <v>-0.20055765783708424</v>
      </c>
      <c r="E2260" s="3">
        <f>IF(C2260&lt;MAX($C$2249:C2260),C2260/MAX($C$2249:C2260)-1,0)</f>
        <v>-1.4606603657788209E-2</v>
      </c>
    </row>
    <row r="2261" spans="1:5">
      <c r="A2261" s="25">
        <v>42444</v>
      </c>
      <c r="B2261" s="1">
        <v>1.4461999999999999</v>
      </c>
      <c r="C2261" s="1">
        <v>2.3992</v>
      </c>
      <c r="D2261" s="3">
        <f>IF(C2261&lt;MAX($C$3:C2261),C2261/MAX($C$3:C2261)-1,0)</f>
        <v>-0.20361149837349801</v>
      </c>
      <c r="E2261" s="3">
        <f>IF(C2261&lt;MAX($C$2249:C2261),C2261/MAX($C$2249:C2261)-1,0)</f>
        <v>-1.8370770426742067E-2</v>
      </c>
    </row>
    <row r="2262" spans="1:5">
      <c r="A2262" s="25">
        <v>42445</v>
      </c>
      <c r="B2262" s="1">
        <v>1.43</v>
      </c>
      <c r="C2262" s="1">
        <v>2.383</v>
      </c>
      <c r="D2262" s="3">
        <f>IF(C2262&lt;MAX($C$3:C2262),C2262/MAX($C$3:C2262)-1,0)</f>
        <v>-0.20898891323109603</v>
      </c>
      <c r="E2262" s="3">
        <f>IF(C2262&lt;MAX($C$2249:C2262),C2262/MAX($C$2249:C2262)-1,0)</f>
        <v>-2.4998977128595445E-2</v>
      </c>
    </row>
    <row r="2263" spans="1:5">
      <c r="A2263" s="25">
        <v>42446</v>
      </c>
      <c r="B2263" s="1">
        <v>1.4629000000000001</v>
      </c>
      <c r="C2263" s="1">
        <v>2.4159000000000002</v>
      </c>
      <c r="D2263" s="3">
        <f>IF(C2263&lt;MAX($C$3:C2263),C2263/MAX($C$3:C2263)-1,0)</f>
        <v>-0.19806811392152945</v>
      </c>
      <c r="E2263" s="3">
        <f>IF(C2263&lt;MAX($C$2249:C2263),C2263/MAX($C$2249:C2263)-1,0)</f>
        <v>-1.1537989443967112E-2</v>
      </c>
    </row>
    <row r="2264" spans="1:5">
      <c r="A2264" s="25">
        <v>42447</v>
      </c>
      <c r="B2264" s="1">
        <v>1.4943</v>
      </c>
      <c r="C2264" s="1">
        <v>2.4472999999999998</v>
      </c>
      <c r="D2264" s="3">
        <f>IF(C2264&lt;MAX($C$3:C2264),C2264/MAX($C$3:C2264)-1,0)</f>
        <v>-0.18764522339507406</v>
      </c>
      <c r="E2264" s="3">
        <f>IF(C2264&lt;MAX($C$2249:C2264),C2264/MAX($C$2249:C2264)-1,0)</f>
        <v>0</v>
      </c>
    </row>
    <row r="2265" spans="1:5">
      <c r="A2265" s="25">
        <v>42450</v>
      </c>
      <c r="B2265" s="1">
        <v>1.5162</v>
      </c>
      <c r="C2265" s="1">
        <v>2.4691999999999998</v>
      </c>
      <c r="D2265" s="3">
        <f>IF(C2265&lt;MAX($C$3:C2265),C2265/MAX($C$3:C2265)-1,0)</f>
        <v>-0.18037575516165438</v>
      </c>
      <c r="E2265" s="3">
        <f>IF(C2265&lt;MAX($C$2249:C2265),C2265/MAX($C$2249:C2265)-1,0)</f>
        <v>0</v>
      </c>
    </row>
    <row r="2266" spans="1:5">
      <c r="A2266" s="25">
        <v>42451</v>
      </c>
      <c r="B2266" s="1">
        <v>1.5165</v>
      </c>
      <c r="C2266" s="1">
        <v>2.4695</v>
      </c>
      <c r="D2266" s="3">
        <f>IF(C2266&lt;MAX($C$3:C2266),C2266/MAX($C$3:C2266)-1,0)</f>
        <v>-0.18027617340503221</v>
      </c>
      <c r="E2266" s="3">
        <f>IF(C2266&lt;MAX($C$2249:C2266),C2266/MAX($C$2249:C2266)-1,0)</f>
        <v>0</v>
      </c>
    </row>
    <row r="2267" spans="1:5">
      <c r="A2267" s="25">
        <v>42452</v>
      </c>
      <c r="B2267" s="1">
        <v>1.5183</v>
      </c>
      <c r="C2267" s="1">
        <v>2.4712999999999998</v>
      </c>
      <c r="D2267" s="3">
        <f>IF(C2267&lt;MAX($C$3:C2267),C2267/MAX($C$3:C2267)-1,0)</f>
        <v>-0.17967868286529909</v>
      </c>
      <c r="E2267" s="3">
        <f>IF(C2267&lt;MAX($C$2249:C2267),C2267/MAX($C$2249:C2267)-1,0)</f>
        <v>0</v>
      </c>
    </row>
    <row r="2268" spans="1:5">
      <c r="A2268" s="25">
        <v>42453</v>
      </c>
      <c r="B2268" s="1">
        <v>1.5147999999999999</v>
      </c>
      <c r="C2268" s="1">
        <v>2.4678</v>
      </c>
      <c r="D2268" s="3">
        <f>IF(C2268&lt;MAX($C$3:C2268),C2268/MAX($C$3:C2268)-1,0)</f>
        <v>-0.18084047002589121</v>
      </c>
      <c r="E2268" s="3">
        <f>IF(C2268&lt;MAX($C$2249:C2268),C2268/MAX($C$2249:C2268)-1,0)</f>
        <v>-1.4162586492938445E-3</v>
      </c>
    </row>
    <row r="2269" spans="1:5">
      <c r="A2269" s="25">
        <v>42454</v>
      </c>
      <c r="B2269" s="1">
        <v>1.5244</v>
      </c>
      <c r="C2269" s="1">
        <v>2.4773999999999998</v>
      </c>
      <c r="D2269" s="3">
        <f>IF(C2269&lt;MAX($C$3:C2269),C2269/MAX($C$3:C2269)-1,0)</f>
        <v>-0.17765385381398136</v>
      </c>
      <c r="E2269" s="3">
        <f>IF(C2269&lt;MAX($C$2249:C2269),C2269/MAX($C$2249:C2269)-1,0)</f>
        <v>0</v>
      </c>
    </row>
    <row r="2270" spans="1:5">
      <c r="A2270" s="25">
        <v>42457</v>
      </c>
      <c r="B2270" s="1">
        <v>1.5323</v>
      </c>
      <c r="C2270" s="1">
        <v>2.4853000000000001</v>
      </c>
      <c r="D2270" s="3">
        <f>IF(C2270&lt;MAX($C$3:C2270),C2270/MAX($C$3:C2270)-1,0)</f>
        <v>-0.17503153422293027</v>
      </c>
      <c r="E2270" s="3">
        <f>IF(C2270&lt;MAX($C$2249:C2270),C2270/MAX($C$2249:C2270)-1,0)</f>
        <v>0</v>
      </c>
    </row>
    <row r="2271" spans="1:5">
      <c r="A2271" s="25">
        <v>42458</v>
      </c>
      <c r="B2271" s="1">
        <v>1.5054000000000001</v>
      </c>
      <c r="C2271" s="1">
        <v>2.4584000000000001</v>
      </c>
      <c r="D2271" s="3">
        <f>IF(C2271&lt;MAX($C$3:C2271),C2271/MAX($C$3:C2271)-1,0)</f>
        <v>-0.18396069840005302</v>
      </c>
      <c r="E2271" s="3">
        <f>IF(C2271&lt;MAX($C$2249:C2271),C2271/MAX($C$2249:C2271)-1,0)</f>
        <v>-1.0823643020963281E-2</v>
      </c>
    </row>
    <row r="2272" spans="1:5">
      <c r="A2272" s="25">
        <v>42459</v>
      </c>
      <c r="B2272" s="1">
        <v>1.5419</v>
      </c>
      <c r="C2272" s="1">
        <v>2.4948999999999999</v>
      </c>
      <c r="D2272" s="3">
        <f>IF(C2272&lt;MAX($C$3:C2272),C2272/MAX($C$3:C2272)-1,0)</f>
        <v>-0.17184491801102042</v>
      </c>
      <c r="E2272" s="3">
        <f>IF(C2272&lt;MAX($C$2249:C2272),C2272/MAX($C$2249:C2272)-1,0)</f>
        <v>0</v>
      </c>
    </row>
    <row r="2273" spans="1:5">
      <c r="A2273" s="25">
        <v>42460</v>
      </c>
      <c r="B2273" s="1">
        <v>1.5414000000000001</v>
      </c>
      <c r="C2273" s="1">
        <v>2.4944000000000002</v>
      </c>
      <c r="D2273" s="3">
        <f>IF(C2273&lt;MAX($C$3:C2273),C2273/MAX($C$3:C2273)-1,0)</f>
        <v>-0.17201088760539063</v>
      </c>
      <c r="E2273" s="3">
        <f>IF(C2273&lt;MAX($C$2249:C2273),C2273/MAX($C$2249:C2273)-1,0)</f>
        <v>-2.0040883402128173E-4</v>
      </c>
    </row>
    <row r="2274" spans="1:5">
      <c r="A2274" s="25">
        <v>42461</v>
      </c>
      <c r="B2274" s="1">
        <v>1.5382</v>
      </c>
      <c r="C2274" s="1">
        <v>2.4912000000000001</v>
      </c>
      <c r="D2274" s="3">
        <f>IF(C2274&lt;MAX($C$3:C2274),C2274/MAX($C$3:C2274)-1,0)</f>
        <v>-0.17307309300936069</v>
      </c>
      <c r="E2274" s="3">
        <f>IF(C2274&lt;MAX($C$2249:C2274),C2274/MAX($C$2249:C2274)-1,0)</f>
        <v>-1.483025371758262E-3</v>
      </c>
    </row>
    <row r="2275" spans="1:5">
      <c r="A2275" s="25">
        <v>42465</v>
      </c>
      <c r="B2275" s="1">
        <v>1.5651999999999999</v>
      </c>
      <c r="C2275" s="1">
        <v>2.5182000000000002</v>
      </c>
      <c r="D2275" s="3">
        <f>IF(C2275&lt;MAX($C$3:C2275),C2275/MAX($C$3:C2275)-1,0)</f>
        <v>-0.16411073491336381</v>
      </c>
      <c r="E2275" s="3">
        <f>IF(C2275&lt;MAX($C$2249:C2275),C2275/MAX($C$2249:C2275)-1,0)</f>
        <v>0</v>
      </c>
    </row>
    <row r="2276" spans="1:5">
      <c r="A2276" s="25">
        <v>42466</v>
      </c>
      <c r="B2276" s="1">
        <v>1.5786</v>
      </c>
      <c r="C2276" s="1">
        <v>2.5316000000000001</v>
      </c>
      <c r="D2276" s="3">
        <f>IF(C2276&lt;MAX($C$3:C2276),C2276/MAX($C$3:C2276)-1,0)</f>
        <v>-0.15966274978423944</v>
      </c>
      <c r="E2276" s="3">
        <f>IF(C2276&lt;MAX($C$2249:C2276),C2276/MAX($C$2249:C2276)-1,0)</f>
        <v>0</v>
      </c>
    </row>
    <row r="2277" spans="1:5">
      <c r="A2277" s="25">
        <v>42467</v>
      </c>
      <c r="B2277" s="1">
        <v>1.5508</v>
      </c>
      <c r="C2277" s="1">
        <v>2.5038</v>
      </c>
      <c r="D2277" s="3">
        <f>IF(C2277&lt;MAX($C$3:C2277),C2277/MAX($C$3:C2277)-1,0)</f>
        <v>-0.16889065923122881</v>
      </c>
      <c r="E2277" s="3">
        <f>IF(C2277&lt;MAX($C$2249:C2277),C2277/MAX($C$2249:C2277)-1,0)</f>
        <v>-1.0981197661557918E-2</v>
      </c>
    </row>
    <row r="2278" spans="1:5">
      <c r="A2278" s="25">
        <v>42468</v>
      </c>
      <c r="B2278" s="1">
        <v>1.5355000000000001</v>
      </c>
      <c r="C2278" s="1">
        <v>2.4885000000000002</v>
      </c>
      <c r="D2278" s="3">
        <f>IF(C2278&lt;MAX($C$3:C2278),C2278/MAX($C$3:C2278)-1,0)</f>
        <v>-0.17396932881896032</v>
      </c>
      <c r="E2278" s="3">
        <f>IF(C2278&lt;MAX($C$2249:C2278),C2278/MAX($C$2249:C2278)-1,0)</f>
        <v>-1.702480644651605E-2</v>
      </c>
    </row>
    <row r="2279" spans="1:5">
      <c r="A2279" s="25">
        <v>42471</v>
      </c>
      <c r="B2279" s="1">
        <v>1.5650999999999999</v>
      </c>
      <c r="C2279" s="1">
        <v>2.5181</v>
      </c>
      <c r="D2279" s="3">
        <f>IF(C2279&lt;MAX($C$3:C2279),C2279/MAX($C$3:C2279)-1,0)</f>
        <v>-0.16414392883223794</v>
      </c>
      <c r="E2279" s="3">
        <f>IF(C2279&lt;MAX($C$2249:C2279),C2279/MAX($C$2249:C2279)-1,0)</f>
        <v>-5.3325959867277506E-3</v>
      </c>
    </row>
    <row r="2280" spans="1:5">
      <c r="A2280" s="25">
        <v>42472</v>
      </c>
      <c r="B2280" s="1">
        <v>1.5591999999999999</v>
      </c>
      <c r="C2280" s="1">
        <v>2.5122</v>
      </c>
      <c r="D2280" s="3">
        <f>IF(C2280&lt;MAX($C$3:C2280),C2280/MAX($C$3:C2280)-1,0)</f>
        <v>-0.16610237004580763</v>
      </c>
      <c r="E2280" s="3">
        <f>IF(C2280&lt;MAX($C$2249:C2280),C2280/MAX($C$2249:C2280)-1,0)</f>
        <v>-7.6631379364828778E-3</v>
      </c>
    </row>
    <row r="2281" spans="1:5">
      <c r="A2281" s="25">
        <v>42473</v>
      </c>
      <c r="B2281" s="1">
        <v>1.5915999999999999</v>
      </c>
      <c r="C2281" s="1">
        <v>2.5446</v>
      </c>
      <c r="D2281" s="3">
        <f>IF(C2281&lt;MAX($C$3:C2281),C2281/MAX($C$3:C2281)-1,0)</f>
        <v>-0.15534754033061138</v>
      </c>
      <c r="E2281" s="3">
        <f>IF(C2281&lt;MAX($C$2249:C2281),C2281/MAX($C$2249:C2281)-1,0)</f>
        <v>0</v>
      </c>
    </row>
    <row r="2282" spans="1:5">
      <c r="A2282" s="25">
        <v>42474</v>
      </c>
      <c r="B2282" s="1">
        <v>1.6047</v>
      </c>
      <c r="C2282" s="1">
        <v>2.5577000000000001</v>
      </c>
      <c r="D2282" s="3">
        <f>IF(C2282&lt;MAX($C$3:C2282),C2282/MAX($C$3:C2282)-1,0)</f>
        <v>-0.15099913695810918</v>
      </c>
      <c r="E2282" s="3">
        <f>IF(C2282&lt;MAX($C$2249:C2282),C2282/MAX($C$2249:C2282)-1,0)</f>
        <v>0</v>
      </c>
    </row>
    <row r="2283" spans="1:5">
      <c r="A2283" s="25">
        <v>42475</v>
      </c>
      <c r="B2283" s="1">
        <v>1.6011</v>
      </c>
      <c r="C2283" s="1">
        <v>2.5541</v>
      </c>
      <c r="D2283" s="3">
        <f>IF(C2283&lt;MAX($C$3:C2283),C2283/MAX($C$3:C2283)-1,0)</f>
        <v>-0.15219411803757554</v>
      </c>
      <c r="E2283" s="3">
        <f>IF(C2283&lt;MAX($C$2249:C2283),C2283/MAX($C$2249:C2283)-1,0)</f>
        <v>-1.407514563866008E-3</v>
      </c>
    </row>
    <row r="2284" spans="1:5">
      <c r="A2284" s="25">
        <v>42478</v>
      </c>
      <c r="B2284" s="1">
        <v>1.5821000000000001</v>
      </c>
      <c r="C2284" s="1">
        <v>2.5350999999999999</v>
      </c>
      <c r="D2284" s="3">
        <f>IF(C2284&lt;MAX($C$3:C2284),C2284/MAX($C$3:C2284)-1,0)</f>
        <v>-0.15850096262364732</v>
      </c>
      <c r="E2284" s="3">
        <f>IF(C2284&lt;MAX($C$2249:C2284),C2284/MAX($C$2249:C2284)-1,0)</f>
        <v>-8.8360636509364765E-3</v>
      </c>
    </row>
    <row r="2285" spans="1:5">
      <c r="A2285" s="25">
        <v>42479</v>
      </c>
      <c r="B2285" s="1">
        <v>1.5862000000000001</v>
      </c>
      <c r="C2285" s="1">
        <v>2.5392000000000001</v>
      </c>
      <c r="D2285" s="3">
        <f>IF(C2285&lt;MAX($C$3:C2285),C2285/MAX($C$3:C2285)-1,0)</f>
        <v>-0.15714001194981075</v>
      </c>
      <c r="E2285" s="3">
        <f>IF(C2285&lt;MAX($C$2249:C2285),C2285/MAX($C$2249:C2285)-1,0)</f>
        <v>-7.2330609532000878E-3</v>
      </c>
    </row>
    <row r="2286" spans="1:5">
      <c r="A2286" s="25">
        <v>42480</v>
      </c>
      <c r="B2286" s="1">
        <v>1.5387999999999999</v>
      </c>
      <c r="C2286" s="1">
        <v>2.4918</v>
      </c>
      <c r="D2286" s="3">
        <f>IF(C2286&lt;MAX($C$3:C2286),C2286/MAX($C$3:C2286)-1,0)</f>
        <v>-0.17287392949611624</v>
      </c>
      <c r="E2286" s="3">
        <f>IF(C2286&lt;MAX($C$2249:C2286),C2286/MAX($C$2249:C2286)-1,0)</f>
        <v>-2.5765336044102138E-2</v>
      </c>
    </row>
    <row r="2287" spans="1:5">
      <c r="A2287" s="25">
        <v>42481</v>
      </c>
      <c r="B2287" s="1">
        <v>1.5481</v>
      </c>
      <c r="C2287" s="1">
        <v>2.5011000000000001</v>
      </c>
      <c r="D2287" s="3">
        <f>IF(C2287&lt;MAX($C$3:C2287),C2287/MAX($C$3:C2287)-1,0)</f>
        <v>-0.16978689504082844</v>
      </c>
      <c r="E2287" s="3">
        <f>IF(C2287&lt;MAX($C$2249:C2287),C2287/MAX($C$2249:C2287)-1,0)</f>
        <v>-2.2129256754115034E-2</v>
      </c>
    </row>
    <row r="2288" spans="1:5">
      <c r="A2288" s="25">
        <v>42482</v>
      </c>
      <c r="B2288" s="1">
        <v>1.5618000000000001</v>
      </c>
      <c r="C2288" s="1">
        <v>2.5148000000000001</v>
      </c>
      <c r="D2288" s="3">
        <f>IF(C2288&lt;MAX($C$3:C2288),C2288/MAX($C$3:C2288)-1,0)</f>
        <v>-0.16523932815508191</v>
      </c>
      <c r="E2288" s="3">
        <f>IF(C2288&lt;MAX($C$2249:C2288),C2288/MAX($C$2249:C2288)-1,0)</f>
        <v>-1.6772881886069513E-2</v>
      </c>
    </row>
    <row r="2289" spans="1:5">
      <c r="A2289" s="25">
        <v>42485</v>
      </c>
      <c r="B2289" s="1">
        <v>1.5692999999999999</v>
      </c>
      <c r="C2289" s="1">
        <v>2.5223</v>
      </c>
      <c r="D2289" s="3">
        <f>IF(C2289&lt;MAX($C$3:C2289),C2289/MAX($C$3:C2289)-1,0)</f>
        <v>-0.16274978423952735</v>
      </c>
      <c r="E2289" s="3">
        <f>IF(C2289&lt;MAX($C$2249:C2289),C2289/MAX($C$2249:C2289)-1,0)</f>
        <v>-1.3840559878015468E-2</v>
      </c>
    </row>
    <row r="2290" spans="1:5">
      <c r="A2290" s="25">
        <v>42486</v>
      </c>
      <c r="B2290" s="1">
        <v>1.5773999999999999</v>
      </c>
      <c r="C2290" s="1">
        <v>2.5304000000000002</v>
      </c>
      <c r="D2290" s="3">
        <f>IF(C2290&lt;MAX($C$3:C2290),C2290/MAX($C$3:C2290)-1,0)</f>
        <v>-0.16006107681072823</v>
      </c>
      <c r="E2290" s="3">
        <f>IF(C2290&lt;MAX($C$2249:C2290),C2290/MAX($C$2249:C2290)-1,0)</f>
        <v>-1.0673652109316922E-2</v>
      </c>
    </row>
    <row r="2291" spans="1:5">
      <c r="A2291" s="25">
        <v>42487</v>
      </c>
      <c r="B2291" s="1">
        <v>1.5652999999999999</v>
      </c>
      <c r="C2291" s="1">
        <v>2.5183</v>
      </c>
      <c r="D2291" s="3">
        <f>IF(C2291&lt;MAX($C$3:C2291),C2291/MAX($C$3:C2291)-1,0)</f>
        <v>-0.16407754099448979</v>
      </c>
      <c r="E2291" s="3">
        <f>IF(C2291&lt;MAX($C$2249:C2291),C2291/MAX($C$2249:C2291)-1,0)</f>
        <v>-1.5404464948977625E-2</v>
      </c>
    </row>
    <row r="2292" spans="1:5">
      <c r="A2292" s="25">
        <v>42488</v>
      </c>
      <c r="B2292" s="1">
        <v>1.5716000000000001</v>
      </c>
      <c r="C2292" s="1">
        <v>2.5246</v>
      </c>
      <c r="D2292" s="3">
        <f>IF(C2292&lt;MAX($C$3:C2292),C2292/MAX($C$3:C2292)-1,0)</f>
        <v>-0.16198632410542391</v>
      </c>
      <c r="E2292" s="3">
        <f>IF(C2292&lt;MAX($C$2249:C2292),C2292/MAX($C$2249:C2292)-1,0)</f>
        <v>-1.2941314462212139E-2</v>
      </c>
    </row>
    <row r="2293" spans="1:5">
      <c r="A2293" s="25">
        <v>42489</v>
      </c>
      <c r="B2293" s="1">
        <v>1.58</v>
      </c>
      <c r="C2293" s="1">
        <v>2.5329999999999999</v>
      </c>
      <c r="D2293" s="3">
        <f>IF(C2293&lt;MAX($C$3:C2293),C2293/MAX($C$3:C2293)-1,0)</f>
        <v>-0.15919803492000262</v>
      </c>
      <c r="E2293" s="3">
        <f>IF(C2293&lt;MAX($C$2249:C2293),C2293/MAX($C$2249:C2293)-1,0)</f>
        <v>-9.6571138131915646E-3</v>
      </c>
    </row>
    <row r="2294" spans="1:5">
      <c r="A2294" s="25">
        <v>42493</v>
      </c>
      <c r="B2294" s="1">
        <v>1.6460999999999999</v>
      </c>
      <c r="C2294" s="1">
        <v>2.5991</v>
      </c>
      <c r="D2294" s="3">
        <f>IF(C2294&lt;MAX($C$3:C2294),C2294/MAX($C$3:C2294)-1,0)</f>
        <v>-0.13725685454424752</v>
      </c>
      <c r="E2294" s="3">
        <f>IF(C2294&lt;MAX($C$2249:C2294),C2294/MAX($C$2249:C2294)-1,0)</f>
        <v>0</v>
      </c>
    </row>
    <row r="2295" spans="1:5">
      <c r="A2295" s="25">
        <v>42494</v>
      </c>
      <c r="B2295" s="1">
        <v>1.6366000000000001</v>
      </c>
      <c r="C2295" s="1">
        <v>2.5895999999999999</v>
      </c>
      <c r="D2295" s="3">
        <f>IF(C2295&lt;MAX($C$3:C2295),C2295/MAX($C$3:C2295)-1,0)</f>
        <v>-0.14041027683728347</v>
      </c>
      <c r="E2295" s="3">
        <f>IF(C2295&lt;MAX($C$2249:C2295),C2295/MAX($C$2249:C2295)-1,0)</f>
        <v>-3.6551113847100858E-3</v>
      </c>
    </row>
    <row r="2296" spans="1:5">
      <c r="A2296" s="25">
        <v>42495</v>
      </c>
      <c r="B2296" s="1">
        <v>1.6435</v>
      </c>
      <c r="C2296" s="1">
        <v>2.5964999999999998</v>
      </c>
      <c r="D2296" s="3">
        <f>IF(C2296&lt;MAX($C$3:C2296),C2296/MAX($C$3:C2296)-1,0)</f>
        <v>-0.13811989643497313</v>
      </c>
      <c r="E2296" s="3">
        <f>IF(C2296&lt;MAX($C$2249:C2296),C2296/MAX($C$2249:C2296)-1,0)</f>
        <v>-1.0003462737101509E-3</v>
      </c>
    </row>
    <row r="2297" spans="1:5">
      <c r="A2297" s="25">
        <v>42496</v>
      </c>
      <c r="B2297" s="1">
        <v>1.591</v>
      </c>
      <c r="C2297" s="1">
        <v>2.544</v>
      </c>
      <c r="D2297" s="3">
        <f>IF(C2297&lt;MAX($C$3:C2297),C2297/MAX($C$3:C2297)-1,0)</f>
        <v>-0.15554670384385583</v>
      </c>
      <c r="E2297" s="3">
        <f>IF(C2297&lt;MAX($C$2249:C2297),C2297/MAX($C$2249:C2297)-1,0)</f>
        <v>-2.119964603131852E-2</v>
      </c>
    </row>
    <row r="2298" spans="1:5">
      <c r="A2298" s="25">
        <v>42499</v>
      </c>
      <c r="B2298" s="1">
        <v>1.5421</v>
      </c>
      <c r="C2298" s="1">
        <v>2.4950999999999999</v>
      </c>
      <c r="D2298" s="3">
        <f>IF(C2298&lt;MAX($C$3:C2298),C2298/MAX($C$3:C2298)-1,0)</f>
        <v>-0.17177853017327227</v>
      </c>
      <c r="E2298" s="3">
        <f>IF(C2298&lt;MAX($C$2249:C2298),C2298/MAX($C$2249:C2298)-1,0)</f>
        <v>-4.0013850948405261E-2</v>
      </c>
    </row>
    <row r="2299" spans="1:5">
      <c r="A2299" s="25">
        <v>42500</v>
      </c>
      <c r="B2299" s="1">
        <v>1.5511999999999999</v>
      </c>
      <c r="C2299" s="1">
        <v>2.5042</v>
      </c>
      <c r="D2299" s="3">
        <f>IF(C2299&lt;MAX($C$3:C2299),C2299/MAX($C$3:C2299)-1,0)</f>
        <v>-0.16875788355573262</v>
      </c>
      <c r="E2299" s="3">
        <f>IF(C2299&lt;MAX($C$2249:C2299),C2299/MAX($C$2249:C2299)-1,0)</f>
        <v>-3.6512638990419788E-2</v>
      </c>
    </row>
    <row r="2300" spans="1:5">
      <c r="A2300" s="25">
        <v>42501</v>
      </c>
      <c r="B2300" s="1">
        <v>1.5768</v>
      </c>
      <c r="C2300" s="1">
        <v>2.5297999999999998</v>
      </c>
      <c r="D2300" s="3">
        <f>IF(C2300&lt;MAX($C$3:C2300),C2300/MAX($C$3:C2300)-1,0)</f>
        <v>-0.16026024032397268</v>
      </c>
      <c r="E2300" s="3">
        <f>IF(C2300&lt;MAX($C$2249:C2300),C2300/MAX($C$2249:C2300)-1,0)</f>
        <v>-2.6663075680043113E-2</v>
      </c>
    </row>
    <row r="2301" spans="1:5">
      <c r="A2301" s="25">
        <v>42502</v>
      </c>
      <c r="B2301" s="1">
        <v>1.5775999999999999</v>
      </c>
      <c r="C2301" s="1">
        <v>2.5306000000000002</v>
      </c>
      <c r="D2301" s="3">
        <f>IF(C2301&lt;MAX($C$3:C2301),C2301/MAX($C$3:C2301)-1,0)</f>
        <v>-0.15999468897298008</v>
      </c>
      <c r="E2301" s="3">
        <f>IF(C2301&lt;MAX($C$2249:C2301),C2301/MAX($C$2249:C2301)-1,0)</f>
        <v>-2.6355276826593776E-2</v>
      </c>
    </row>
    <row r="2302" spans="1:5">
      <c r="A2302" s="25">
        <v>42503</v>
      </c>
      <c r="B2302" s="1">
        <v>1.5710999999999999</v>
      </c>
      <c r="C2302" s="1">
        <v>2.5240999999999998</v>
      </c>
      <c r="D2302" s="3">
        <f>IF(C2302&lt;MAX($C$3:C2302),C2302/MAX($C$3:C2302)-1,0)</f>
        <v>-0.16215229369979423</v>
      </c>
      <c r="E2302" s="3">
        <f>IF(C2302&lt;MAX($C$2249:C2302),C2302/MAX($C$2249:C2302)-1,0)</f>
        <v>-2.8856142510869209E-2</v>
      </c>
    </row>
    <row r="2303" spans="1:5">
      <c r="A2303" s="25">
        <v>42506</v>
      </c>
      <c r="B2303" s="1">
        <v>1.5893999999999999</v>
      </c>
      <c r="C2303" s="1">
        <v>2.5424000000000002</v>
      </c>
      <c r="D2303" s="3">
        <f>IF(C2303&lt;MAX($C$3:C2303),C2303/MAX($C$3:C2303)-1,0)</f>
        <v>-0.15607780654584069</v>
      </c>
      <c r="E2303" s="3">
        <f>IF(C2303&lt;MAX($C$2249:C2303),C2303/MAX($C$2249:C2303)-1,0)</f>
        <v>-2.1815243738216972E-2</v>
      </c>
    </row>
    <row r="2304" spans="1:5">
      <c r="A2304" s="25">
        <v>42507</v>
      </c>
      <c r="B2304" s="1">
        <v>1.5763</v>
      </c>
      <c r="C2304" s="1">
        <v>2.5293000000000001</v>
      </c>
      <c r="D2304" s="3">
        <f>IF(C2304&lt;MAX($C$3:C2304),C2304/MAX($C$3:C2304)-1,0)</f>
        <v>-0.16042620991834289</v>
      </c>
      <c r="E2304" s="3">
        <f>IF(C2304&lt;MAX($C$2249:C2304),C2304/MAX($C$2249:C2304)-1,0)</f>
        <v>-2.6855449963448796E-2</v>
      </c>
    </row>
    <row r="2305" spans="1:5">
      <c r="A2305" s="25">
        <v>42508</v>
      </c>
      <c r="B2305" s="1">
        <v>1.5418000000000001</v>
      </c>
      <c r="C2305" s="1">
        <v>2.4948000000000001</v>
      </c>
      <c r="D2305" s="3">
        <f>IF(C2305&lt;MAX($C$3:C2305),C2305/MAX($C$3:C2305)-1,0)</f>
        <v>-0.17187811192989444</v>
      </c>
      <c r="E2305" s="3">
        <f>IF(C2305&lt;MAX($C$2249:C2305),C2305/MAX($C$2249:C2305)-1,0)</f>
        <v>-4.0129275518448582E-2</v>
      </c>
    </row>
    <row r="2306" spans="1:5">
      <c r="A2306" s="25">
        <v>42509</v>
      </c>
      <c r="B2306" s="1">
        <v>1.5412999999999999</v>
      </c>
      <c r="C2306" s="1">
        <v>2.4943</v>
      </c>
      <c r="D2306" s="3">
        <f>IF(C2306&lt;MAX($C$3:C2306),C2306/MAX($C$3:C2306)-1,0)</f>
        <v>-0.17204408152426476</v>
      </c>
      <c r="E2306" s="3">
        <f>IF(C2306&lt;MAX($C$2249:C2306),C2306/MAX($C$2249:C2306)-1,0)</f>
        <v>-4.0321649801854487E-2</v>
      </c>
    </row>
    <row r="2307" spans="1:5">
      <c r="A2307" s="25">
        <v>42510</v>
      </c>
      <c r="B2307" s="1">
        <v>1.5488999999999999</v>
      </c>
      <c r="C2307" s="1">
        <v>2.5019</v>
      </c>
      <c r="D2307" s="3">
        <f>IF(C2307&lt;MAX($C$3:C2307),C2307/MAX($C$3:C2307)-1,0)</f>
        <v>-0.16952134368983596</v>
      </c>
      <c r="E2307" s="3">
        <f>IF(C2307&lt;MAX($C$2249:C2307),C2307/MAX($C$2249:C2307)-1,0)</f>
        <v>-3.7397560694086396E-2</v>
      </c>
    </row>
    <row r="2308" spans="1:5">
      <c r="A2308" s="25">
        <v>42513</v>
      </c>
      <c r="B2308" s="1">
        <v>1.5633999999999999</v>
      </c>
      <c r="C2308" s="1">
        <v>2.5164</v>
      </c>
      <c r="D2308" s="3">
        <f>IF(C2308&lt;MAX($C$3:C2308),C2308/MAX($C$3:C2308)-1,0)</f>
        <v>-0.16470822545309693</v>
      </c>
      <c r="E2308" s="3">
        <f>IF(C2308&lt;MAX($C$2249:C2308),C2308/MAX($C$2249:C2308)-1,0)</f>
        <v>-3.181870647531837E-2</v>
      </c>
    </row>
    <row r="2309" spans="1:5">
      <c r="A2309" s="25">
        <v>42514</v>
      </c>
      <c r="B2309" s="1">
        <v>1.5397000000000001</v>
      </c>
      <c r="C2309" s="1">
        <v>2.4927000000000001</v>
      </c>
      <c r="D2309" s="3">
        <f>IF(C2309&lt;MAX($C$3:C2309),C2309/MAX($C$3:C2309)-1,0)</f>
        <v>-0.17257518422624973</v>
      </c>
      <c r="E2309" s="3">
        <f>IF(C2309&lt;MAX($C$2249:C2309),C2309/MAX($C$2249:C2309)-1,0)</f>
        <v>-4.0937247508752939E-2</v>
      </c>
    </row>
    <row r="2310" spans="1:5">
      <c r="A2310" s="25">
        <v>42515</v>
      </c>
      <c r="B2310" s="1">
        <v>1.5344</v>
      </c>
      <c r="C2310" s="1">
        <v>2.4874000000000001</v>
      </c>
      <c r="D2310" s="3">
        <f>IF(C2310&lt;MAX($C$3:C2310),C2310/MAX($C$3:C2310)-1,0)</f>
        <v>-0.17433446192657498</v>
      </c>
      <c r="E2310" s="3">
        <f>IF(C2310&lt;MAX($C$2249:C2310),C2310/MAX($C$2249:C2310)-1,0)</f>
        <v>-4.2976414912854422E-2</v>
      </c>
    </row>
    <row r="2311" spans="1:5">
      <c r="A2311" s="25">
        <v>42516</v>
      </c>
      <c r="B2311" s="1">
        <v>1.5428999999999999</v>
      </c>
      <c r="C2311" s="1">
        <v>2.4958999999999998</v>
      </c>
      <c r="D2311" s="3">
        <f>IF(C2311&lt;MAX($C$3:C2311),C2311/MAX($C$3:C2311)-1,0)</f>
        <v>-0.17151297882227978</v>
      </c>
      <c r="E2311" s="3">
        <f>IF(C2311&lt;MAX($C$2249:C2311),C2311/MAX($C$2249:C2311)-1,0)</f>
        <v>-3.9706052094956035E-2</v>
      </c>
    </row>
    <row r="2312" spans="1:5">
      <c r="A2312" s="25">
        <v>42517</v>
      </c>
      <c r="B2312" s="1">
        <v>1.5426</v>
      </c>
      <c r="C2312" s="1">
        <v>2.4956</v>
      </c>
      <c r="D2312" s="3">
        <f>IF(C2312&lt;MAX($C$3:C2312),C2312/MAX($C$3:C2312)-1,0)</f>
        <v>-0.17161256057890195</v>
      </c>
      <c r="E2312" s="3">
        <f>IF(C2312&lt;MAX($C$2249:C2312),C2312/MAX($C$2249:C2312)-1,0)</f>
        <v>-3.9821476664999356E-2</v>
      </c>
    </row>
    <row r="2313" spans="1:5">
      <c r="A2313" s="25">
        <v>42520</v>
      </c>
      <c r="B2313" s="1">
        <v>1.5362</v>
      </c>
      <c r="C2313" s="1">
        <v>2.4891999999999999</v>
      </c>
      <c r="D2313" s="3">
        <f>IF(C2313&lt;MAX($C$3:C2313),C2313/MAX($C$3:C2313)-1,0)</f>
        <v>-0.17373697138684197</v>
      </c>
      <c r="E2313" s="3">
        <f>IF(C2313&lt;MAX($C$2249:C2313),C2313/MAX($C$2249:C2313)-1,0)</f>
        <v>-4.2283867492593608E-2</v>
      </c>
    </row>
    <row r="2314" spans="1:5">
      <c r="A2314" s="25">
        <v>42521</v>
      </c>
      <c r="B2314" s="1">
        <v>1.5938000000000001</v>
      </c>
      <c r="C2314" s="1">
        <v>2.5468000000000002</v>
      </c>
      <c r="D2314" s="3">
        <f>IF(C2314&lt;MAX($C$3:C2314),C2314/MAX($C$3:C2314)-1,0)</f>
        <v>-0.15461727411538195</v>
      </c>
      <c r="E2314" s="3">
        <f>IF(C2314&lt;MAX($C$2249:C2314),C2314/MAX($C$2249:C2314)-1,0)</f>
        <v>-2.0122350044246007E-2</v>
      </c>
    </row>
    <row r="2315" spans="1:5">
      <c r="A2315" s="25">
        <v>42522</v>
      </c>
      <c r="B2315" s="1">
        <v>1.6029</v>
      </c>
      <c r="C2315" s="1">
        <v>2.5558999999999998</v>
      </c>
      <c r="D2315" s="3">
        <f>IF(C2315&lt;MAX($C$3:C2315),C2315/MAX($C$3:C2315)-1,0)</f>
        <v>-0.15159662749784242</v>
      </c>
      <c r="E2315" s="3">
        <f>IF(C2315&lt;MAX($C$2249:C2315),C2315/MAX($C$2249:C2315)-1,0)</f>
        <v>-1.6621138086260645E-2</v>
      </c>
    </row>
    <row r="2316" spans="1:5">
      <c r="A2316" s="25">
        <v>42523</v>
      </c>
      <c r="B2316" s="1">
        <v>1.6102000000000001</v>
      </c>
      <c r="C2316" s="1">
        <v>2.5632000000000001</v>
      </c>
      <c r="D2316" s="3">
        <f>IF(C2316&lt;MAX($C$3:C2316),C2316/MAX($C$3:C2316)-1,0)</f>
        <v>-0.14917347142003579</v>
      </c>
      <c r="E2316" s="3">
        <f>IF(C2316&lt;MAX($C$2249:C2316),C2316/MAX($C$2249:C2316)-1,0)</f>
        <v>-1.3812473548535986E-2</v>
      </c>
    </row>
    <row r="2317" spans="1:5">
      <c r="A2317" s="25">
        <v>42524</v>
      </c>
      <c r="B2317" s="1">
        <v>1.6400999999999999</v>
      </c>
      <c r="C2317" s="1">
        <v>2.5931000000000002</v>
      </c>
      <c r="D2317" s="3">
        <f>IF(C2317&lt;MAX($C$3:C2317),C2317/MAX($C$3:C2317)-1,0)</f>
        <v>-0.13924848967669112</v>
      </c>
      <c r="E2317" s="3">
        <f>IF(C2317&lt;MAX($C$2249:C2317),C2317/MAX($C$2249:C2317)-1,0)</f>
        <v>-2.3084914008694168E-3</v>
      </c>
    </row>
    <row r="2318" spans="1:5">
      <c r="A2318" s="25">
        <v>42527</v>
      </c>
      <c r="B2318" s="1">
        <v>1.6353</v>
      </c>
      <c r="C2318" s="1">
        <v>2.5882999999999998</v>
      </c>
      <c r="D2318" s="3">
        <f>IF(C2318&lt;MAX($C$3:C2318),C2318/MAX($C$3:C2318)-1,0)</f>
        <v>-0.14084179778264627</v>
      </c>
      <c r="E2318" s="3">
        <f>IF(C2318&lt;MAX($C$2249:C2318),C2318/MAX($C$2249:C2318)-1,0)</f>
        <v>-4.1552845215652168E-3</v>
      </c>
    </row>
    <row r="2319" spans="1:5">
      <c r="A2319" s="25">
        <v>42528</v>
      </c>
      <c r="B2319" s="1">
        <v>1.6456</v>
      </c>
      <c r="C2319" s="1">
        <v>2.5985999999999998</v>
      </c>
      <c r="D2319" s="3">
        <f>IF(C2319&lt;MAX($C$3:C2319),C2319/MAX($C$3:C2319)-1,0)</f>
        <v>-0.13742282413861784</v>
      </c>
      <c r="E2319" s="3">
        <f>IF(C2319&lt;MAX($C$2249:C2319),C2319/MAX($C$2249:C2319)-1,0)</f>
        <v>-1.9237428340590501E-4</v>
      </c>
    </row>
    <row r="2320" spans="1:5">
      <c r="A2320" s="25">
        <v>42529</v>
      </c>
      <c r="B2320" s="1">
        <v>1.6277999999999999</v>
      </c>
      <c r="C2320" s="1">
        <v>2.5808</v>
      </c>
      <c r="D2320" s="3">
        <f>IF(C2320&lt;MAX($C$3:C2320),C2320/MAX($C$3:C2320)-1,0)</f>
        <v>-0.14333134169820083</v>
      </c>
      <c r="E2320" s="3">
        <f>IF(C2320&lt;MAX($C$2249:C2320),C2320/MAX($C$2249:C2320)-1,0)</f>
        <v>-7.0408987726520156E-3</v>
      </c>
    </row>
    <row r="2321" spans="1:5">
      <c r="A2321" s="25">
        <v>42534</v>
      </c>
      <c r="B2321" s="1">
        <v>1.5723</v>
      </c>
      <c r="C2321" s="1">
        <v>2.5253000000000001</v>
      </c>
      <c r="D2321" s="3">
        <f>IF(C2321&lt;MAX($C$3:C2321),C2321/MAX($C$3:C2321)-1,0)</f>
        <v>-0.16175396667330544</v>
      </c>
      <c r="E2321" s="3">
        <f>IF(C2321&lt;MAX($C$2249:C2321),C2321/MAX($C$2249:C2321)-1,0)</f>
        <v>-2.8394444230695148E-2</v>
      </c>
    </row>
    <row r="2322" spans="1:5">
      <c r="A2322" s="25">
        <v>42535</v>
      </c>
      <c r="B2322" s="1">
        <v>1.5928</v>
      </c>
      <c r="C2322" s="1">
        <v>2.5457999999999998</v>
      </c>
      <c r="D2322" s="3">
        <f>IF(C2322&lt;MAX($C$3:C2322),C2322/MAX($C$3:C2322)-1,0)</f>
        <v>-0.1549492133041227</v>
      </c>
      <c r="E2322" s="3">
        <f>IF(C2322&lt;MAX($C$2249:C2322),C2322/MAX($C$2249:C2322)-1,0)</f>
        <v>-2.0507098611057706E-2</v>
      </c>
    </row>
    <row r="2323" spans="1:5">
      <c r="A2323" s="25">
        <v>42536</v>
      </c>
      <c r="B2323" s="1">
        <v>1.6367</v>
      </c>
      <c r="C2323" s="1">
        <v>2.5897000000000001</v>
      </c>
      <c r="D2323" s="3">
        <f>IF(C2323&lt;MAX($C$3:C2323),C2323/MAX($C$3:C2323)-1,0)</f>
        <v>-0.14037708291840933</v>
      </c>
      <c r="E2323" s="3">
        <f>IF(C2323&lt;MAX($C$2249:C2323),C2323/MAX($C$2249:C2323)-1,0)</f>
        <v>-3.6166365280289048E-3</v>
      </c>
    </row>
    <row r="2324" spans="1:5">
      <c r="A2324" s="25">
        <v>42537</v>
      </c>
      <c r="B2324" s="1">
        <v>1.639</v>
      </c>
      <c r="C2324" s="1">
        <v>2.5920000000000001</v>
      </c>
      <c r="D2324" s="3">
        <f>IF(C2324&lt;MAX($C$3:C2324),C2324/MAX($C$3:C2324)-1,0)</f>
        <v>-0.13961362278430589</v>
      </c>
      <c r="E2324" s="3">
        <f>IF(C2324&lt;MAX($C$2249:C2324),C2324/MAX($C$2249:C2324)-1,0)</f>
        <v>-2.7317148243621858E-3</v>
      </c>
    </row>
    <row r="2325" spans="1:5">
      <c r="A2325" s="25">
        <v>42538</v>
      </c>
      <c r="B2325" s="1">
        <v>1.6639999999999999</v>
      </c>
      <c r="C2325" s="1">
        <v>2.617</v>
      </c>
      <c r="D2325" s="3">
        <f>IF(C2325&lt;MAX($C$3:C2325),C2325/MAX($C$3:C2325)-1,0)</f>
        <v>-0.13131514306579029</v>
      </c>
      <c r="E2325" s="3">
        <f>IF(C2325&lt;MAX($C$2249:C2325),C2325/MAX($C$2249:C2325)-1,0)</f>
        <v>0</v>
      </c>
    </row>
    <row r="2326" spans="1:5">
      <c r="A2326" s="25">
        <v>42541</v>
      </c>
      <c r="B2326" s="1">
        <v>1.6672</v>
      </c>
      <c r="C2326" s="1">
        <v>2.6202000000000001</v>
      </c>
      <c r="D2326" s="3">
        <f>IF(C2326&lt;MAX($C$3:C2326),C2326/MAX($C$3:C2326)-1,0)</f>
        <v>-0.13025293766182033</v>
      </c>
      <c r="E2326" s="3">
        <f>IF(C2326&lt;MAX($C$2249:C2326),C2326/MAX($C$2249:C2326)-1,0)</f>
        <v>0</v>
      </c>
    </row>
    <row r="2327" spans="1:5">
      <c r="A2327" s="25">
        <v>42542</v>
      </c>
      <c r="B2327" s="1">
        <v>1.6539999999999999</v>
      </c>
      <c r="C2327" s="1">
        <v>2.6070000000000002</v>
      </c>
      <c r="D2327" s="3">
        <f>IF(C2327&lt;MAX($C$3:C2327),C2327/MAX($C$3:C2327)-1,0)</f>
        <v>-0.13463453495319644</v>
      </c>
      <c r="E2327" s="3">
        <f>IF(C2327&lt;MAX($C$2249:C2327),C2327/MAX($C$2249:C2327)-1,0)</f>
        <v>-5.0377833753147971E-3</v>
      </c>
    </row>
    <row r="2328" spans="1:5">
      <c r="A2328" s="25">
        <v>42543</v>
      </c>
      <c r="B2328" s="1">
        <v>1.6819999999999999</v>
      </c>
      <c r="C2328" s="1">
        <v>2.6349999999999998</v>
      </c>
      <c r="D2328" s="3">
        <f>IF(C2328&lt;MAX($C$3:C2328),C2328/MAX($C$3:C2328)-1,0)</f>
        <v>-0.12534023766845914</v>
      </c>
      <c r="E2328" s="3">
        <f>IF(C2328&lt;MAX($C$2249:C2328),C2328/MAX($C$2249:C2328)-1,0)</f>
        <v>0</v>
      </c>
    </row>
    <row r="2329" spans="1:5">
      <c r="A2329" s="25">
        <v>42544</v>
      </c>
      <c r="B2329" s="1">
        <v>1.6724000000000001</v>
      </c>
      <c r="C2329" s="1">
        <v>2.6254</v>
      </c>
      <c r="D2329" s="3">
        <f>IF(C2329&lt;MAX($C$3:C2329),C2329/MAX($C$3:C2329)-1,0)</f>
        <v>-0.12852685388036911</v>
      </c>
      <c r="E2329" s="3">
        <f>IF(C2329&lt;MAX($C$2249:C2329),C2329/MAX($C$2249:C2329)-1,0)</f>
        <v>-3.6432637571156556E-3</v>
      </c>
    </row>
    <row r="2330" spans="1:5">
      <c r="A2330" s="25">
        <v>42545</v>
      </c>
      <c r="B2330" s="1">
        <v>1.6641999999999999</v>
      </c>
      <c r="C2330" s="1">
        <v>2.6172</v>
      </c>
      <c r="D2330" s="3">
        <f>IF(C2330&lt;MAX($C$3:C2330),C2330/MAX($C$3:C2330)-1,0)</f>
        <v>-0.13124875522804225</v>
      </c>
      <c r="E2330" s="3">
        <f>IF(C2330&lt;MAX($C$2249:C2330),C2330/MAX($C$2249:C2330)-1,0)</f>
        <v>-6.755218216318748E-3</v>
      </c>
    </row>
    <row r="2331" spans="1:5">
      <c r="A2331" s="25">
        <v>42548</v>
      </c>
      <c r="B2331" s="1">
        <v>1.7068000000000001</v>
      </c>
      <c r="C2331" s="1">
        <v>2.6598000000000002</v>
      </c>
      <c r="D2331" s="3">
        <f>IF(C2331&lt;MAX($C$3:C2331),C2331/MAX($C$3:C2331)-1,0)</f>
        <v>-0.11710814578769158</v>
      </c>
      <c r="E2331" s="3">
        <f>IF(C2331&lt;MAX($C$2249:C2331),C2331/MAX($C$2249:C2331)-1,0)</f>
        <v>0</v>
      </c>
    </row>
    <row r="2332" spans="1:5">
      <c r="A2332" s="25">
        <v>42549</v>
      </c>
      <c r="B2332" s="1">
        <v>1.7135</v>
      </c>
      <c r="C2332" s="1">
        <v>2.6665000000000001</v>
      </c>
      <c r="D2332" s="3">
        <f>IF(C2332&lt;MAX($C$3:C2332),C2332/MAX($C$3:C2332)-1,0)</f>
        <v>-0.1148841532231295</v>
      </c>
      <c r="E2332" s="3">
        <f>IF(C2332&lt;MAX($C$2249:C2332),C2332/MAX($C$2249:C2332)-1,0)</f>
        <v>0</v>
      </c>
    </row>
    <row r="2333" spans="1:5">
      <c r="A2333" s="25">
        <v>42550</v>
      </c>
      <c r="B2333" s="1">
        <v>1.7084999999999999</v>
      </c>
      <c r="C2333" s="1">
        <v>2.6615000000000002</v>
      </c>
      <c r="D2333" s="3">
        <f>IF(C2333&lt;MAX($C$3:C2333),C2333/MAX($C$3:C2333)-1,0)</f>
        <v>-0.11654384916683258</v>
      </c>
      <c r="E2333" s="3">
        <f>IF(C2333&lt;MAX($C$2249:C2333),C2333/MAX($C$2249:C2333)-1,0)</f>
        <v>-1.8751171948245826E-3</v>
      </c>
    </row>
    <row r="2334" spans="1:5">
      <c r="A2334" s="25">
        <v>42551</v>
      </c>
      <c r="B2334" s="1">
        <v>1.7184999999999999</v>
      </c>
      <c r="C2334" s="1">
        <v>2.6715</v>
      </c>
      <c r="D2334" s="3">
        <f>IF(C2334&lt;MAX($C$3:C2334),C2334/MAX($C$3:C2334)-1,0)</f>
        <v>-0.11322445727942643</v>
      </c>
      <c r="E2334" s="3">
        <f>IF(C2334&lt;MAX($C$2249:C2334),C2334/MAX($C$2249:C2334)-1,0)</f>
        <v>0</v>
      </c>
    </row>
    <row r="2335" spans="1:5">
      <c r="A2335" s="25">
        <v>42552</v>
      </c>
      <c r="B2335" s="1">
        <v>1.7237</v>
      </c>
      <c r="C2335" s="1">
        <v>2.6766999999999999</v>
      </c>
      <c r="D2335" s="3">
        <f>IF(C2335&lt;MAX($C$3:C2335),C2335/MAX($C$3:C2335)-1,0)</f>
        <v>-0.1114983734979752</v>
      </c>
      <c r="E2335" s="3">
        <f>IF(C2335&lt;MAX($C$2249:C2335),C2335/MAX($C$2249:C2335)-1,0)</f>
        <v>0</v>
      </c>
    </row>
    <row r="2336" spans="1:5">
      <c r="A2336" s="25">
        <v>42555</v>
      </c>
      <c r="B2336" s="1">
        <v>1.7605</v>
      </c>
      <c r="C2336" s="1">
        <v>2.7134999999999998</v>
      </c>
      <c r="D2336" s="3">
        <f>IF(C2336&lt;MAX($C$3:C2336),C2336/MAX($C$3:C2336)-1,0)</f>
        <v>-9.9283011352320316E-2</v>
      </c>
      <c r="E2336" s="3">
        <f>IF(C2336&lt;MAX($C$2249:C2336),C2336/MAX($C$2249:C2336)-1,0)</f>
        <v>0</v>
      </c>
    </row>
    <row r="2337" spans="1:5">
      <c r="A2337" s="25">
        <v>42556</v>
      </c>
      <c r="B2337" s="1">
        <v>1.7647999999999999</v>
      </c>
      <c r="C2337" s="1">
        <v>2.7178</v>
      </c>
      <c r="D2337" s="3">
        <f>IF(C2337&lt;MAX($C$3:C2337),C2337/MAX($C$3:C2337)-1,0)</f>
        <v>-9.7855672840735597E-2</v>
      </c>
      <c r="E2337" s="3">
        <f>IF(C2337&lt;MAX($C$2249:C2337),C2337/MAX($C$2249:C2337)-1,0)</f>
        <v>0</v>
      </c>
    </row>
    <row r="2338" spans="1:5">
      <c r="A2338" s="25">
        <v>42557</v>
      </c>
      <c r="B2338" s="1">
        <v>1.8178000000000001</v>
      </c>
      <c r="C2338" s="1">
        <v>2.7707999999999999</v>
      </c>
      <c r="D2338" s="3">
        <f>IF(C2338&lt;MAX($C$3:C2338),C2338/MAX($C$3:C2338)-1,0)</f>
        <v>-8.0262895837482584E-2</v>
      </c>
      <c r="E2338" s="3">
        <f>IF(C2338&lt;MAX($C$2249:C2338),C2338/MAX($C$2249:C2338)-1,0)</f>
        <v>0</v>
      </c>
    </row>
    <row r="2339" spans="1:5">
      <c r="A2339" s="25">
        <v>42558</v>
      </c>
      <c r="B2339" s="1">
        <v>1.8203</v>
      </c>
      <c r="C2339" s="1">
        <v>2.7732999999999999</v>
      </c>
      <c r="D2339" s="3">
        <f>IF(C2339&lt;MAX($C$3:C2339),C2339/MAX($C$3:C2339)-1,0)</f>
        <v>-7.943304786563099E-2</v>
      </c>
      <c r="E2339" s="3">
        <f>IF(C2339&lt;MAX($C$2249:C2339),C2339/MAX($C$2249:C2339)-1,0)</f>
        <v>0</v>
      </c>
    </row>
    <row r="2340" spans="1:5">
      <c r="A2340" s="25">
        <v>42559</v>
      </c>
      <c r="B2340" s="1">
        <v>1.8097000000000001</v>
      </c>
      <c r="C2340" s="1">
        <v>2.7627000000000002</v>
      </c>
      <c r="D2340" s="3">
        <f>IF(C2340&lt;MAX($C$3:C2340),C2340/MAX($C$3:C2340)-1,0)</f>
        <v>-8.2951603266281593E-2</v>
      </c>
      <c r="E2340" s="3">
        <f>IF(C2340&lt;MAX($C$2249:C2340),C2340/MAX($C$2249:C2340)-1,0)</f>
        <v>-3.8221613240543295E-3</v>
      </c>
    </row>
    <row r="2341" spans="1:5">
      <c r="A2341" s="25">
        <v>42562</v>
      </c>
      <c r="B2341" s="1">
        <v>1.8432999999999999</v>
      </c>
      <c r="C2341" s="1">
        <v>2.7963</v>
      </c>
      <c r="D2341" s="3">
        <f>IF(C2341&lt;MAX($C$3:C2341),C2341/MAX($C$3:C2341)-1,0)</f>
        <v>-7.179844652459666E-2</v>
      </c>
      <c r="E2341" s="3">
        <f>IF(C2341&lt;MAX($C$2249:C2341),C2341/MAX($C$2249:C2341)-1,0)</f>
        <v>0</v>
      </c>
    </row>
    <row r="2342" spans="1:5">
      <c r="A2342" s="25">
        <v>42563</v>
      </c>
      <c r="B2342" s="1">
        <v>1.8888</v>
      </c>
      <c r="C2342" s="1">
        <v>2.8418000000000001</v>
      </c>
      <c r="D2342" s="3">
        <f>IF(C2342&lt;MAX($C$3:C2342),C2342/MAX($C$3:C2342)-1,0)</f>
        <v>-5.6695213436898317E-2</v>
      </c>
      <c r="E2342" s="3">
        <f>IF(C2342&lt;MAX($C$2249:C2342),C2342/MAX($C$2249:C2342)-1,0)</f>
        <v>0</v>
      </c>
    </row>
    <row r="2343" spans="1:5">
      <c r="A2343" s="25">
        <v>42564</v>
      </c>
      <c r="B2343" s="1">
        <v>1.8735999999999999</v>
      </c>
      <c r="C2343" s="1">
        <v>2.8266</v>
      </c>
      <c r="D2343" s="3">
        <f>IF(C2343&lt;MAX($C$3:C2343),C2343/MAX($C$3:C2343)-1,0)</f>
        <v>-6.1740689105755808E-2</v>
      </c>
      <c r="E2343" s="3">
        <f>IF(C2343&lt;MAX($C$2249:C2343),C2343/MAX($C$2249:C2343)-1,0)</f>
        <v>-5.3487226405799504E-3</v>
      </c>
    </row>
    <row r="2344" spans="1:5">
      <c r="A2344" s="25">
        <v>42565</v>
      </c>
      <c r="B2344" s="1">
        <v>1.8646</v>
      </c>
      <c r="C2344" s="1">
        <v>2.8176000000000001</v>
      </c>
      <c r="D2344" s="3">
        <f>IF(C2344&lt;MAX($C$3:C2344),C2344/MAX($C$3:C2344)-1,0)</f>
        <v>-6.4728141804421324E-2</v>
      </c>
      <c r="E2344" s="3">
        <f>IF(C2344&lt;MAX($C$2249:C2344),C2344/MAX($C$2249:C2344)-1,0)</f>
        <v>-8.5157294672391082E-3</v>
      </c>
    </row>
    <row r="2345" spans="1:5">
      <c r="A2345" s="25">
        <v>42566</v>
      </c>
      <c r="B2345" s="1">
        <v>1.8665</v>
      </c>
      <c r="C2345" s="1">
        <v>2.8195000000000001</v>
      </c>
      <c r="D2345" s="3">
        <f>IF(C2345&lt;MAX($C$3:C2345),C2345/MAX($C$3:C2345)-1,0)</f>
        <v>-6.4097457345814179E-2</v>
      </c>
      <c r="E2345" s="3">
        <f>IF(C2345&lt;MAX($C$2249:C2345),C2345/MAX($C$2249:C2345)-1,0)</f>
        <v>-7.8471391371666144E-3</v>
      </c>
    </row>
    <row r="2346" spans="1:5">
      <c r="A2346" s="25">
        <v>42569</v>
      </c>
      <c r="B2346" s="1">
        <v>1.8556999999999999</v>
      </c>
      <c r="C2346" s="1">
        <v>2.8087</v>
      </c>
      <c r="D2346" s="3">
        <f>IF(C2346&lt;MAX($C$3:C2346),C2346/MAX($C$3:C2346)-1,0)</f>
        <v>-6.7682400584212932E-2</v>
      </c>
      <c r="E2346" s="3">
        <f>IF(C2346&lt;MAX($C$2249:C2346),C2346/MAX($C$2249:C2346)-1,0)</f>
        <v>-1.1647547329157626E-2</v>
      </c>
    </row>
    <row r="2347" spans="1:5">
      <c r="A2347" s="25">
        <v>42570</v>
      </c>
      <c r="B2347" s="1">
        <v>1.8287</v>
      </c>
      <c r="C2347" s="1">
        <v>2.7816999999999998</v>
      </c>
      <c r="D2347" s="3">
        <f>IF(C2347&lt;MAX($C$3:C2347),C2347/MAX($C$3:C2347)-1,0)</f>
        <v>-7.6644758680209812E-2</v>
      </c>
      <c r="E2347" s="3">
        <f>IF(C2347&lt;MAX($C$2249:C2347),C2347/MAX($C$2249:C2347)-1,0)</f>
        <v>-2.1148567809135099E-2</v>
      </c>
    </row>
    <row r="2348" spans="1:5">
      <c r="A2348" s="25">
        <v>42571</v>
      </c>
      <c r="B2348" s="1">
        <v>1.8211999999999999</v>
      </c>
      <c r="C2348" s="1">
        <v>2.7742</v>
      </c>
      <c r="D2348" s="3">
        <f>IF(C2348&lt;MAX($C$3:C2348),C2348/MAX($C$3:C2348)-1,0)</f>
        <v>-7.9134302595764483E-2</v>
      </c>
      <c r="E2348" s="3">
        <f>IF(C2348&lt;MAX($C$2249:C2348),C2348/MAX($C$2249:C2348)-1,0)</f>
        <v>-2.3787740164684434E-2</v>
      </c>
    </row>
    <row r="2349" spans="1:5">
      <c r="A2349" s="25">
        <v>42572</v>
      </c>
      <c r="B2349" s="1">
        <v>1.8290999999999999</v>
      </c>
      <c r="C2349" s="1">
        <v>2.7820999999999998</v>
      </c>
      <c r="D2349" s="3">
        <f>IF(C2349&lt;MAX($C$3:C2349),C2349/MAX($C$3:C2349)-1,0)</f>
        <v>-7.6511983004713624E-2</v>
      </c>
      <c r="E2349" s="3">
        <f>IF(C2349&lt;MAX($C$2249:C2349),C2349/MAX($C$2249:C2349)-1,0)</f>
        <v>-2.1007811950172539E-2</v>
      </c>
    </row>
    <row r="2350" spans="1:5">
      <c r="A2350" s="25">
        <v>42573</v>
      </c>
      <c r="B2350" s="1">
        <v>1.8043</v>
      </c>
      <c r="C2350" s="1">
        <v>2.7572999999999999</v>
      </c>
      <c r="D2350" s="3">
        <f>IF(C2350&lt;MAX($C$3:C2350),C2350/MAX($C$3:C2350)-1,0)</f>
        <v>-8.4744074885480969E-2</v>
      </c>
      <c r="E2350" s="3">
        <f>IF(C2350&lt;MAX($C$2249:C2350),C2350/MAX($C$2249:C2350)-1,0)</f>
        <v>-2.9734675205855488E-2</v>
      </c>
    </row>
    <row r="2351" spans="1:5">
      <c r="A2351" s="25">
        <v>42576</v>
      </c>
      <c r="B2351" s="1">
        <v>1.8179000000000001</v>
      </c>
      <c r="C2351" s="1">
        <v>2.7709000000000001</v>
      </c>
      <c r="D2351" s="3">
        <f>IF(C2351&lt;MAX($C$3:C2351),C2351/MAX($C$3:C2351)-1,0)</f>
        <v>-8.0229701918608454E-2</v>
      </c>
      <c r="E2351" s="3">
        <f>IF(C2351&lt;MAX($C$2249:C2351),C2351/MAX($C$2249:C2351)-1,0)</f>
        <v>-2.4948976001126E-2</v>
      </c>
    </row>
    <row r="2352" spans="1:5">
      <c r="A2352" s="25">
        <v>42577</v>
      </c>
      <c r="B2352" s="1">
        <v>1.8593999999999999</v>
      </c>
      <c r="C2352" s="1">
        <v>2.8123999999999998</v>
      </c>
      <c r="D2352" s="3">
        <f>IF(C2352&lt;MAX($C$3:C2352),C2352/MAX($C$3:C2352)-1,0)</f>
        <v>-6.6454225585872773E-2</v>
      </c>
      <c r="E2352" s="3">
        <f>IF(C2352&lt;MAX($C$2249:C2352),C2352/MAX($C$2249:C2352)-1,0)</f>
        <v>-1.0345555633753389E-2</v>
      </c>
    </row>
    <row r="2353" spans="1:5">
      <c r="A2353" s="25">
        <v>42578</v>
      </c>
      <c r="B2353" s="1">
        <v>1.8053999999999999</v>
      </c>
      <c r="C2353" s="1">
        <v>2.7584</v>
      </c>
      <c r="D2353" s="3">
        <f>IF(C2353&lt;MAX($C$3:C2353),C2353/MAX($C$3:C2353)-1,0)</f>
        <v>-8.4378941777866312E-2</v>
      </c>
      <c r="E2353" s="3">
        <f>IF(C2353&lt;MAX($C$2249:C2353),C2353/MAX($C$2249:C2353)-1,0)</f>
        <v>-2.9347596593708225E-2</v>
      </c>
    </row>
    <row r="2354" spans="1:5">
      <c r="A2354" s="25">
        <v>42579</v>
      </c>
      <c r="B2354" s="1">
        <v>1.8329</v>
      </c>
      <c r="C2354" s="1">
        <v>2.7858999999999998</v>
      </c>
      <c r="D2354" s="3">
        <f>IF(C2354&lt;MAX($C$3:C2354),C2354/MAX($C$3:C2354)-1,0)</f>
        <v>-7.5250614087499224E-2</v>
      </c>
      <c r="E2354" s="3">
        <f>IF(C2354&lt;MAX($C$2249:C2354),C2354/MAX($C$2249:C2354)-1,0)</f>
        <v>-1.9670631290027552E-2</v>
      </c>
    </row>
    <row r="2355" spans="1:5">
      <c r="A2355" s="25">
        <v>42580</v>
      </c>
      <c r="B2355" s="1">
        <v>1.8292999999999999</v>
      </c>
      <c r="C2355" s="1">
        <v>2.7823000000000002</v>
      </c>
      <c r="D2355" s="3">
        <f>IF(C2355&lt;MAX($C$3:C2355),C2355/MAX($C$3:C2355)-1,0)</f>
        <v>-7.6445595166965363E-2</v>
      </c>
      <c r="E2355" s="3">
        <f>IF(C2355&lt;MAX($C$2249:C2355),C2355/MAX($C$2249:C2355)-1,0)</f>
        <v>-2.0937434020691037E-2</v>
      </c>
    </row>
    <row r="2356" spans="1:5">
      <c r="A2356" s="25">
        <v>42583</v>
      </c>
      <c r="B2356" s="1">
        <v>1.7935000000000001</v>
      </c>
      <c r="C2356" s="1">
        <v>2.7465000000000002</v>
      </c>
      <c r="D2356" s="3">
        <f>IF(C2356&lt;MAX($C$3:C2356),C2356/MAX($C$3:C2356)-1,0)</f>
        <v>-8.832901812387961E-2</v>
      </c>
      <c r="E2356" s="3">
        <f>IF(C2356&lt;MAX($C$2249:C2356),C2356/MAX($C$2249:C2356)-1,0)</f>
        <v>-3.3535083397846388E-2</v>
      </c>
    </row>
    <row r="2357" spans="1:5">
      <c r="A2357" s="25">
        <v>42584</v>
      </c>
      <c r="B2357" s="1">
        <v>1.8003</v>
      </c>
      <c r="C2357" s="1">
        <v>2.7532999999999999</v>
      </c>
      <c r="D2357" s="3">
        <f>IF(C2357&lt;MAX($C$3:C2357),C2357/MAX($C$3:C2357)-1,0)</f>
        <v>-8.6071831640443519E-2</v>
      </c>
      <c r="E2357" s="3">
        <f>IF(C2357&lt;MAX($C$2249:C2357),C2357/MAX($C$2249:C2357)-1,0)</f>
        <v>-3.1142233795481866E-2</v>
      </c>
    </row>
    <row r="2358" spans="1:5">
      <c r="A2358" s="25">
        <v>42585</v>
      </c>
      <c r="B2358" s="1">
        <v>1.806</v>
      </c>
      <c r="C2358" s="1">
        <v>2.7589999999999999</v>
      </c>
      <c r="D2358" s="3">
        <f>IF(C2358&lt;MAX($C$3:C2358),C2358/MAX($C$3:C2358)-1,0)</f>
        <v>-8.4179778264621974E-2</v>
      </c>
      <c r="E2358" s="3">
        <f>IF(C2358&lt;MAX($C$2249:C2358),C2358/MAX($C$2249:C2358)-1,0)</f>
        <v>-2.9136462805264385E-2</v>
      </c>
    </row>
    <row r="2359" spans="1:5">
      <c r="A2359" s="25">
        <v>42586</v>
      </c>
      <c r="B2359" s="1">
        <v>1.8035000000000001</v>
      </c>
      <c r="C2359" s="1">
        <v>2.7565</v>
      </c>
      <c r="D2359" s="3">
        <f>IF(C2359&lt;MAX($C$3:C2359),C2359/MAX($C$3:C2359)-1,0)</f>
        <v>-8.5009626236473457E-2</v>
      </c>
      <c r="E2359" s="3">
        <f>IF(C2359&lt;MAX($C$2249:C2359),C2359/MAX($C$2249:C2359)-1,0)</f>
        <v>-3.0016186923780719E-2</v>
      </c>
    </row>
    <row r="2360" spans="1:5">
      <c r="A2360" s="25">
        <v>42587</v>
      </c>
      <c r="B2360" s="1">
        <v>1.7930999999999999</v>
      </c>
      <c r="C2360" s="1">
        <v>2.7461000000000002</v>
      </c>
      <c r="D2360" s="3">
        <f>IF(C2360&lt;MAX($C$3:C2360),C2360/MAX($C$3:C2360)-1,0)</f>
        <v>-8.846179379937591E-2</v>
      </c>
      <c r="E2360" s="3">
        <f>IF(C2360&lt;MAX($C$2249:C2360),C2360/MAX($C$2249:C2360)-1,0)</f>
        <v>-3.3675839256809059E-2</v>
      </c>
    </row>
    <row r="2361" spans="1:5">
      <c r="A2361" s="25">
        <v>42590</v>
      </c>
      <c r="B2361" s="1">
        <v>1.83</v>
      </c>
      <c r="C2361" s="1">
        <v>2.7829999999999999</v>
      </c>
      <c r="D2361" s="3">
        <f>IF(C2361&lt;MAX($C$3:C2361),C2361/MAX($C$3:C2361)-1,0)</f>
        <v>-7.6213237734847006E-2</v>
      </c>
      <c r="E2361" s="3">
        <f>IF(C2361&lt;MAX($C$2249:C2361),C2361/MAX($C$2249:C2361)-1,0)</f>
        <v>-2.0691111267506557E-2</v>
      </c>
    </row>
    <row r="2362" spans="1:5">
      <c r="A2362" s="25">
        <v>42591</v>
      </c>
      <c r="B2362" s="1">
        <v>1.8537999999999999</v>
      </c>
      <c r="C2362" s="1">
        <v>2.8068</v>
      </c>
      <c r="D2362" s="3">
        <f>IF(C2362&lt;MAX($C$3:C2362),C2362/MAX($C$3:C2362)-1,0)</f>
        <v>-6.8313085042820187E-2</v>
      </c>
      <c r="E2362" s="3">
        <f>IF(C2362&lt;MAX($C$2249:C2362),C2362/MAX($C$2249:C2362)-1,0)</f>
        <v>-1.231613765923012E-2</v>
      </c>
    </row>
    <row r="2363" spans="1:5">
      <c r="A2363" s="25">
        <v>42592</v>
      </c>
      <c r="B2363" s="1">
        <v>1.8583000000000001</v>
      </c>
      <c r="C2363" s="1">
        <v>2.8113000000000001</v>
      </c>
      <c r="D2363" s="3">
        <f>IF(C2363&lt;MAX($C$3:C2363),C2363/MAX($C$3:C2363)-1,0)</f>
        <v>-6.6819358693487318E-2</v>
      </c>
      <c r="E2363" s="3">
        <f>IF(C2363&lt;MAX($C$2249:C2363),C2363/MAX($C$2249:C2363)-1,0)</f>
        <v>-1.073263424590043E-2</v>
      </c>
    </row>
    <row r="2364" spans="1:5">
      <c r="A2364" s="25">
        <v>42593</v>
      </c>
      <c r="B2364" s="1">
        <v>1.8408</v>
      </c>
      <c r="C2364" s="1">
        <v>2.7938000000000001</v>
      </c>
      <c r="D2364" s="3">
        <f>IF(C2364&lt;MAX($C$3:C2364),C2364/MAX($C$3:C2364)-1,0)</f>
        <v>-7.2628294496448254E-2</v>
      </c>
      <c r="E2364" s="3">
        <f>IF(C2364&lt;MAX($C$2249:C2364),C2364/MAX($C$2249:C2364)-1,0)</f>
        <v>-1.6890703075515545E-2</v>
      </c>
    </row>
    <row r="2365" spans="1:5">
      <c r="A2365" s="25">
        <v>42594</v>
      </c>
      <c r="B2365" s="1">
        <v>1.8501000000000001</v>
      </c>
      <c r="C2365" s="1">
        <v>2.8031000000000001</v>
      </c>
      <c r="D2365" s="3">
        <f>IF(C2365&lt;MAX($C$3:C2365),C2365/MAX($C$3:C2365)-1,0)</f>
        <v>-6.9541260041160347E-2</v>
      </c>
      <c r="E2365" s="3">
        <f>IF(C2365&lt;MAX($C$2249:C2365),C2365/MAX($C$2249:C2365)-1,0)</f>
        <v>-1.3618129354634356E-2</v>
      </c>
    </row>
    <row r="2366" spans="1:5">
      <c r="A2366" s="25">
        <v>42597</v>
      </c>
      <c r="B2366" s="1">
        <v>1.8852</v>
      </c>
      <c r="C2366" s="1">
        <v>2.8382000000000001</v>
      </c>
      <c r="D2366" s="3">
        <f>IF(C2366&lt;MAX($C$3:C2366),C2366/MAX($C$3:C2366)-1,0)</f>
        <v>-5.7890194516364568E-2</v>
      </c>
      <c r="E2366" s="3">
        <f>IF(C2366&lt;MAX($C$2249:C2366),C2366/MAX($C$2249:C2366)-1,0)</f>
        <v>-1.2668027306637075E-3</v>
      </c>
    </row>
    <row r="2367" spans="1:5">
      <c r="A2367" s="25">
        <v>42598</v>
      </c>
      <c r="B2367" s="1">
        <v>1.8821000000000001</v>
      </c>
      <c r="C2367" s="1">
        <v>2.8351000000000002</v>
      </c>
      <c r="D2367" s="3">
        <f>IF(C2367&lt;MAX($C$3:C2367),C2367/MAX($C$3:C2367)-1,0)</f>
        <v>-5.89192060014605E-2</v>
      </c>
      <c r="E2367" s="3">
        <f>IF(C2367&lt;MAX($C$2249:C2367),C2367/MAX($C$2249:C2367)-1,0)</f>
        <v>-2.3576606376239928E-3</v>
      </c>
    </row>
    <row r="2368" spans="1:5">
      <c r="A2368" s="25">
        <v>42599</v>
      </c>
      <c r="B2368" s="1">
        <v>1.8846000000000001</v>
      </c>
      <c r="C2368" s="1">
        <v>2.8376000000000001</v>
      </c>
      <c r="D2368" s="3">
        <f>IF(C2368&lt;MAX($C$3:C2368),C2368/MAX($C$3:C2368)-1,0)</f>
        <v>-5.8089358029608906E-2</v>
      </c>
      <c r="E2368" s="3">
        <f>IF(C2368&lt;MAX($C$2249:C2368),C2368/MAX($C$2249:C2368)-1,0)</f>
        <v>-1.4779365191075478E-3</v>
      </c>
    </row>
    <row r="2369" spans="1:5">
      <c r="A2369" s="25">
        <v>42600</v>
      </c>
      <c r="B2369" s="1">
        <v>1.8672</v>
      </c>
      <c r="C2369" s="1">
        <v>2.8201999999999998</v>
      </c>
      <c r="D2369" s="3">
        <f>IF(C2369&lt;MAX($C$3:C2369),C2369/MAX($C$3:C2369)-1,0)</f>
        <v>-6.3865099913695822E-2</v>
      </c>
      <c r="E2369" s="3">
        <f>IF(C2369&lt;MAX($C$2249:C2369),C2369/MAX($C$2249:C2369)-1,0)</f>
        <v>-7.6008163839821341E-3</v>
      </c>
    </row>
    <row r="2370" spans="1:5">
      <c r="A2370" s="25">
        <v>42601</v>
      </c>
      <c r="B2370" s="1">
        <v>1.8604000000000001</v>
      </c>
      <c r="C2370" s="1">
        <v>2.8134000000000001</v>
      </c>
      <c r="D2370" s="3">
        <f>IF(C2370&lt;MAX($C$3:C2370),C2370/MAX($C$3:C2370)-1,0)</f>
        <v>-6.6122286397132024E-2</v>
      </c>
      <c r="E2370" s="3">
        <f>IF(C2370&lt;MAX($C$2249:C2370),C2370/MAX($C$2249:C2370)-1,0)</f>
        <v>-9.9936659863466559E-3</v>
      </c>
    </row>
    <row r="2371" spans="1:5">
      <c r="A2371" s="25">
        <v>42604</v>
      </c>
      <c r="B2371" s="1">
        <v>1.8540000000000001</v>
      </c>
      <c r="C2371" s="1">
        <v>2.8069999999999999</v>
      </c>
      <c r="D2371" s="3">
        <f>IF(C2371&lt;MAX($C$3:C2371),C2371/MAX($C$3:C2371)-1,0)</f>
        <v>-6.8246697205072038E-2</v>
      </c>
      <c r="E2371" s="3">
        <f>IF(C2371&lt;MAX($C$2249:C2371),C2371/MAX($C$2249:C2371)-1,0)</f>
        <v>-1.224575972974884E-2</v>
      </c>
    </row>
    <row r="2372" spans="1:5">
      <c r="A2372" s="25">
        <v>42605</v>
      </c>
      <c r="B2372" s="1">
        <v>1.8547</v>
      </c>
      <c r="C2372" s="1">
        <v>2.8077000000000001</v>
      </c>
      <c r="D2372" s="3">
        <f>IF(C2372&lt;MAX($C$3:C2372),C2372/MAX($C$3:C2372)-1,0)</f>
        <v>-6.8014339772953569E-2</v>
      </c>
      <c r="E2372" s="3">
        <f>IF(C2372&lt;MAX($C$2249:C2372),C2372/MAX($C$2249:C2372)-1,0)</f>
        <v>-1.1999436976564137E-2</v>
      </c>
    </row>
    <row r="2373" spans="1:5">
      <c r="A2373" s="25">
        <v>42606</v>
      </c>
      <c r="B2373" s="1">
        <v>1.8448</v>
      </c>
      <c r="C2373" s="1">
        <v>2.7978000000000001</v>
      </c>
      <c r="D2373" s="3">
        <f>IF(C2373&lt;MAX($C$3:C2373),C2373/MAX($C$3:C2373)-1,0)</f>
        <v>-7.1300537741485703E-2</v>
      </c>
      <c r="E2373" s="3">
        <f>IF(C2373&lt;MAX($C$2249:C2373),C2373/MAX($C$2249:C2373)-1,0)</f>
        <v>-1.5483144485889277E-2</v>
      </c>
    </row>
    <row r="2374" spans="1:5">
      <c r="A2374" s="25">
        <v>42607</v>
      </c>
      <c r="B2374" s="1">
        <v>1.8302</v>
      </c>
      <c r="C2374" s="1">
        <v>2.7831999999999999</v>
      </c>
      <c r="D2374" s="3">
        <f>IF(C2374&lt;MAX($C$3:C2374),C2374/MAX($C$3:C2374)-1,0)</f>
        <v>-7.6146849897098856E-2</v>
      </c>
      <c r="E2374" s="3">
        <f>IF(C2374&lt;MAX($C$2249:C2374),C2374/MAX($C$2249:C2374)-1,0)</f>
        <v>-2.0620733338025277E-2</v>
      </c>
    </row>
    <row r="2375" spans="1:5">
      <c r="A2375" s="25">
        <v>42608</v>
      </c>
      <c r="B2375" s="1">
        <v>1.8311999999999999</v>
      </c>
      <c r="C2375" s="1">
        <v>2.7841999999999998</v>
      </c>
      <c r="D2375" s="3">
        <f>IF(C2375&lt;MAX($C$3:C2375),C2375/MAX($C$3:C2375)-1,0)</f>
        <v>-7.581491070835833E-2</v>
      </c>
      <c r="E2375" s="3">
        <f>IF(C2375&lt;MAX($C$2249:C2375),C2375/MAX($C$2249:C2375)-1,0)</f>
        <v>-2.0268843690618765E-2</v>
      </c>
    </row>
    <row r="2376" spans="1:5">
      <c r="A2376" s="25">
        <v>42611</v>
      </c>
      <c r="B2376" s="1">
        <v>1.8325</v>
      </c>
      <c r="C2376" s="1">
        <v>2.7854999999999999</v>
      </c>
      <c r="D2376" s="3">
        <f>IF(C2376&lt;MAX($C$3:C2376),C2376/MAX($C$3:C2376)-1,0)</f>
        <v>-7.5383389762995412E-2</v>
      </c>
      <c r="E2376" s="3">
        <f>IF(C2376&lt;MAX($C$2249:C2376),C2376/MAX($C$2249:C2376)-1,0)</f>
        <v>-1.9811387148990112E-2</v>
      </c>
    </row>
    <row r="2377" spans="1:5">
      <c r="A2377" s="25">
        <v>42612</v>
      </c>
      <c r="B2377" s="1">
        <v>1.8331999999999999</v>
      </c>
      <c r="C2377" s="1">
        <v>2.7862</v>
      </c>
      <c r="D2377" s="3">
        <f>IF(C2377&lt;MAX($C$3:C2377),C2377/MAX($C$3:C2377)-1,0)</f>
        <v>-7.5151032330876943E-2</v>
      </c>
      <c r="E2377" s="3">
        <f>IF(C2377&lt;MAX($C$2249:C2377),C2377/MAX($C$2249:C2377)-1,0)</f>
        <v>-1.956506439580552E-2</v>
      </c>
    </row>
    <row r="2378" spans="1:5">
      <c r="A2378" s="25">
        <v>42613</v>
      </c>
      <c r="B2378" s="1">
        <v>1.8433999999999999</v>
      </c>
      <c r="C2378" s="1">
        <v>2.7964000000000002</v>
      </c>
      <c r="D2378" s="3">
        <f>IF(C2378&lt;MAX($C$3:C2378),C2378/MAX($C$3:C2378)-1,0)</f>
        <v>-7.1765252605722529E-2</v>
      </c>
      <c r="E2378" s="3">
        <f>IF(C2378&lt;MAX($C$2249:C2378),C2378/MAX($C$2249:C2378)-1,0)</f>
        <v>-1.5975789992258349E-2</v>
      </c>
    </row>
    <row r="2379" spans="1:5">
      <c r="A2379" s="25">
        <v>42614</v>
      </c>
      <c r="B2379" s="1">
        <v>1.8295999999999999</v>
      </c>
      <c r="C2379" s="1">
        <v>2.7826</v>
      </c>
      <c r="D2379" s="3">
        <f>IF(C2379&lt;MAX($C$3:C2379),C2379/MAX($C$3:C2379)-1,0)</f>
        <v>-7.6346013410343194E-2</v>
      </c>
      <c r="E2379" s="3">
        <f>IF(C2379&lt;MAX($C$2249:C2379),C2379/MAX($C$2249:C2379)-1,0)</f>
        <v>-2.0831867126469228E-2</v>
      </c>
    </row>
    <row r="2380" spans="1:5">
      <c r="A2380" s="25">
        <v>42615</v>
      </c>
      <c r="B2380" s="1">
        <v>1.8112999999999999</v>
      </c>
      <c r="C2380" s="1">
        <v>2.7643</v>
      </c>
      <c r="D2380" s="3">
        <f>IF(C2380&lt;MAX($C$3:C2380),C2380/MAX($C$3:C2380)-1,0)</f>
        <v>-8.2420500564296617E-2</v>
      </c>
      <c r="E2380" s="3">
        <f>IF(C2380&lt;MAX($C$2249:C2380),C2380/MAX($C$2249:C2380)-1,0)</f>
        <v>-2.7271447674009464E-2</v>
      </c>
    </row>
    <row r="2381" spans="1:5">
      <c r="A2381" s="25">
        <v>42618</v>
      </c>
      <c r="B2381" s="1">
        <v>1.8192999999999999</v>
      </c>
      <c r="C2381" s="1">
        <v>2.7723</v>
      </c>
      <c r="D2381" s="3">
        <f>IF(C2381&lt;MAX($C$3:C2381),C2381/MAX($C$3:C2381)-1,0)</f>
        <v>-7.9764987054371628E-2</v>
      </c>
      <c r="E2381" s="3">
        <f>IF(C2381&lt;MAX($C$2249:C2381),C2381/MAX($C$2249:C2381)-1,0)</f>
        <v>-2.4456330494756928E-2</v>
      </c>
    </row>
    <row r="2382" spans="1:5">
      <c r="A2382" s="25">
        <v>42619</v>
      </c>
      <c r="B2382" s="1">
        <v>1.8345</v>
      </c>
      <c r="C2382" s="1">
        <v>2.7875000000000001</v>
      </c>
      <c r="D2382" s="3">
        <f>IF(C2382&lt;MAX($C$3:C2382),C2382/MAX($C$3:C2382)-1,0)</f>
        <v>-7.4719511385514137E-2</v>
      </c>
      <c r="E2382" s="3">
        <f>IF(C2382&lt;MAX($C$2249:C2382),C2382/MAX($C$2249:C2382)-1,0)</f>
        <v>-1.9107607854176978E-2</v>
      </c>
    </row>
    <row r="2383" spans="1:5">
      <c r="A2383" s="25">
        <v>42620</v>
      </c>
      <c r="B2383" s="1">
        <v>1.8217000000000001</v>
      </c>
      <c r="C2383" s="1">
        <v>2.7747000000000002</v>
      </c>
      <c r="D2383" s="3">
        <f>IF(C2383&lt;MAX($C$3:C2383),C2383/MAX($C$3:C2383)-1,0)</f>
        <v>-7.8968333001394053E-2</v>
      </c>
      <c r="E2383" s="3">
        <f>IF(C2383&lt;MAX($C$2249:C2383),C2383/MAX($C$2249:C2383)-1,0)</f>
        <v>-2.3611795340981012E-2</v>
      </c>
    </row>
    <row r="2384" spans="1:5">
      <c r="A2384" s="25">
        <v>42621</v>
      </c>
      <c r="B2384" s="1">
        <v>1.8251999999999999</v>
      </c>
      <c r="C2384" s="1">
        <v>2.7782</v>
      </c>
      <c r="D2384" s="3">
        <f>IF(C2384&lt;MAX($C$3:C2384),C2384/MAX($C$3:C2384)-1,0)</f>
        <v>-7.7806545840801933E-2</v>
      </c>
      <c r="E2384" s="3">
        <f>IF(C2384&lt;MAX($C$2249:C2384),C2384/MAX($C$2249:C2384)-1,0)</f>
        <v>-2.2380181575058056E-2</v>
      </c>
    </row>
    <row r="2385" spans="1:5">
      <c r="A2385" s="25">
        <v>42622</v>
      </c>
      <c r="B2385" s="1">
        <v>1.8104</v>
      </c>
      <c r="C2385" s="1">
        <v>2.7633999999999999</v>
      </c>
      <c r="D2385" s="3">
        <f>IF(C2385&lt;MAX($C$3:C2385),C2385/MAX($C$3:C2385)-1,0)</f>
        <v>-8.2719245834163235E-2</v>
      </c>
      <c r="E2385" s="3">
        <f>IF(C2385&lt;MAX($C$2249:C2385),C2385/MAX($C$2249:C2385)-1,0)</f>
        <v>-2.7588148356675446E-2</v>
      </c>
    </row>
    <row r="2386" spans="1:5">
      <c r="A2386" s="25">
        <v>42625</v>
      </c>
      <c r="B2386" s="1">
        <v>1.7587999999999999</v>
      </c>
      <c r="C2386" s="1">
        <v>2.7118000000000002</v>
      </c>
      <c r="D2386" s="3">
        <f>IF(C2386&lt;MAX($C$3:C2386),C2386/MAX($C$3:C2386)-1,0)</f>
        <v>-9.98473079731792E-2</v>
      </c>
      <c r="E2386" s="3">
        <f>IF(C2386&lt;MAX($C$2249:C2386),C2386/MAX($C$2249:C2386)-1,0)</f>
        <v>-4.5745654162854477E-2</v>
      </c>
    </row>
    <row r="2387" spans="1:5">
      <c r="A2387" s="25">
        <v>42626</v>
      </c>
      <c r="B2387" s="1">
        <v>1.7658</v>
      </c>
      <c r="C2387" s="1">
        <v>2.7187999999999999</v>
      </c>
      <c r="D2387" s="3">
        <f>IF(C2387&lt;MAX($C$3:C2387),C2387/MAX($C$3:C2387)-1,0)</f>
        <v>-9.7523733651994959E-2</v>
      </c>
      <c r="E2387" s="3">
        <f>IF(C2387&lt;MAX($C$2249:C2387),C2387/MAX($C$2249:C2387)-1,0)</f>
        <v>-4.3282426631008564E-2</v>
      </c>
    </row>
    <row r="2388" spans="1:5">
      <c r="A2388" s="25">
        <v>42627</v>
      </c>
      <c r="B2388" s="1">
        <v>1.7538</v>
      </c>
      <c r="C2388" s="1">
        <v>2.7067999999999999</v>
      </c>
      <c r="D2388" s="3">
        <f>IF(C2388&lt;MAX($C$3:C2388),C2388/MAX($C$3:C2388)-1,0)</f>
        <v>-0.1015070039168825</v>
      </c>
      <c r="E2388" s="3">
        <f>IF(C2388&lt;MAX($C$2249:C2388),C2388/MAX($C$2249:C2388)-1,0)</f>
        <v>-4.7505102399887478E-2</v>
      </c>
    </row>
    <row r="2389" spans="1:5">
      <c r="A2389" s="25">
        <v>42632</v>
      </c>
      <c r="B2389" s="1">
        <v>1.7678</v>
      </c>
      <c r="C2389" s="1">
        <v>2.7208000000000001</v>
      </c>
      <c r="D2389" s="3">
        <f>IF(C2389&lt;MAX($C$3:C2389),C2389/MAX($C$3:C2389)-1,0)</f>
        <v>-9.6859855274513684E-2</v>
      </c>
      <c r="E2389" s="3">
        <f>IF(C2389&lt;MAX($C$2249:C2389),C2389/MAX($C$2249:C2389)-1,0)</f>
        <v>-4.2578647336195319E-2</v>
      </c>
    </row>
    <row r="2390" spans="1:5">
      <c r="A2390" s="25">
        <v>42633</v>
      </c>
      <c r="B2390" s="1">
        <v>1.7709999999999999</v>
      </c>
      <c r="C2390" s="1">
        <v>2.7240000000000002</v>
      </c>
      <c r="D2390" s="3">
        <f>IF(C2390&lt;MAX($C$3:C2390),C2390/MAX($C$3:C2390)-1,0)</f>
        <v>-9.5797649870543622E-2</v>
      </c>
      <c r="E2390" s="3">
        <f>IF(C2390&lt;MAX($C$2249:C2390),C2390/MAX($C$2249:C2390)-1,0)</f>
        <v>-4.1452600464494282E-2</v>
      </c>
    </row>
    <row r="2391" spans="1:5">
      <c r="A2391" s="25">
        <v>42634</v>
      </c>
      <c r="B2391" s="1">
        <v>1.7706999999999999</v>
      </c>
      <c r="C2391" s="1">
        <v>2.7237</v>
      </c>
      <c r="D2391" s="3">
        <f>IF(C2391&lt;MAX($C$3:C2391),C2391/MAX($C$3:C2391)-1,0)</f>
        <v>-9.5897231627165902E-2</v>
      </c>
      <c r="E2391" s="3">
        <f>IF(C2391&lt;MAX($C$2249:C2391),C2391/MAX($C$2249:C2391)-1,0)</f>
        <v>-4.1558167358716314E-2</v>
      </c>
    </row>
    <row r="2392" spans="1:5">
      <c r="A2392" s="25">
        <v>42635</v>
      </c>
      <c r="B2392" s="1">
        <v>1.788</v>
      </c>
      <c r="C2392" s="1">
        <v>2.7410000000000001</v>
      </c>
      <c r="D2392" s="3">
        <f>IF(C2392&lt;MAX($C$3:C2392),C2392/MAX($C$3:C2392)-1,0)</f>
        <v>-9.0154683661953117E-2</v>
      </c>
      <c r="E2392" s="3">
        <f>IF(C2392&lt;MAX($C$2249:C2392),C2392/MAX($C$2249:C2392)-1,0)</f>
        <v>-3.5470476458582589E-2</v>
      </c>
    </row>
    <row r="2393" spans="1:5">
      <c r="A2393" s="25">
        <v>42636</v>
      </c>
      <c r="B2393" s="1">
        <v>1.7829999999999999</v>
      </c>
      <c r="C2393" s="1">
        <v>2.7360000000000002</v>
      </c>
      <c r="D2393" s="3">
        <f>IF(C2393&lt;MAX($C$3:C2393),C2393/MAX($C$3:C2393)-1,0)</f>
        <v>-9.1814379605656193E-2</v>
      </c>
      <c r="E2393" s="3">
        <f>IF(C2393&lt;MAX($C$2249:C2393),C2393/MAX($C$2249:C2393)-1,0)</f>
        <v>-3.7229924695615368E-2</v>
      </c>
    </row>
    <row r="2394" spans="1:5">
      <c r="A2394" s="25">
        <v>42639</v>
      </c>
      <c r="B2394" s="1">
        <v>1.7517</v>
      </c>
      <c r="C2394" s="1">
        <v>2.7046999999999999</v>
      </c>
      <c r="D2394" s="3">
        <f>IF(C2394&lt;MAX($C$3:C2394),C2394/MAX($C$3:C2394)-1,0)</f>
        <v>-0.10220407621323779</v>
      </c>
      <c r="E2394" s="3">
        <f>IF(C2394&lt;MAX($C$2249:C2394),C2394/MAX($C$2249:C2394)-1,0)</f>
        <v>-4.8244070659441252E-2</v>
      </c>
    </row>
    <row r="2395" spans="1:5">
      <c r="A2395" s="25">
        <v>42640</v>
      </c>
      <c r="B2395" s="1">
        <v>1.7597</v>
      </c>
      <c r="C2395" s="1">
        <v>2.7126999999999999</v>
      </c>
      <c r="D2395" s="3">
        <f>IF(C2395&lt;MAX($C$3:C2395),C2395/MAX($C$3:C2395)-1,0)</f>
        <v>-9.9548562703312804E-2</v>
      </c>
      <c r="E2395" s="3">
        <f>IF(C2395&lt;MAX($C$2249:C2395),C2395/MAX($C$2249:C2395)-1,0)</f>
        <v>-4.5428953480188716E-2</v>
      </c>
    </row>
    <row r="2396" spans="1:5">
      <c r="A2396" s="25">
        <v>42641</v>
      </c>
      <c r="B2396" s="1">
        <v>1.7598</v>
      </c>
      <c r="C2396" s="1">
        <v>2.7128000000000001</v>
      </c>
      <c r="D2396" s="3">
        <f>IF(C2396&lt;MAX($C$3:C2396),C2396/MAX($C$3:C2396)-1,0)</f>
        <v>-9.9515368784438674E-2</v>
      </c>
      <c r="E2396" s="3">
        <f>IF(C2396&lt;MAX($C$2249:C2396),C2396/MAX($C$2249:C2396)-1,0)</f>
        <v>-4.5393764515447965E-2</v>
      </c>
    </row>
    <row r="2397" spans="1:5">
      <c r="A2397" s="25">
        <v>42642</v>
      </c>
      <c r="B2397" s="1">
        <v>1.7767999999999999</v>
      </c>
      <c r="C2397" s="1">
        <v>2.7298</v>
      </c>
      <c r="D2397" s="3">
        <f>IF(C2397&lt;MAX($C$3:C2397),C2397/MAX($C$3:C2397)-1,0)</f>
        <v>-9.3872402575848057E-2</v>
      </c>
      <c r="E2397" s="3">
        <f>IF(C2397&lt;MAX($C$2249:C2397),C2397/MAX($C$2249:C2397)-1,0)</f>
        <v>-3.9411640509536272E-2</v>
      </c>
    </row>
    <row r="2398" spans="1:5">
      <c r="A2398" s="25">
        <v>42643</v>
      </c>
      <c r="B2398" s="1">
        <v>1.7982</v>
      </c>
      <c r="C2398" s="1">
        <v>2.7511999999999999</v>
      </c>
      <c r="D2398" s="3">
        <f>IF(C2398&lt;MAX($C$3:C2398),C2398/MAX($C$3:C2398)-1,0)</f>
        <v>-8.6768903936798814E-2</v>
      </c>
      <c r="E2398" s="3">
        <f>IF(C2398&lt;MAX($C$2249:C2398),C2398/MAX($C$2249:C2398)-1,0)</f>
        <v>-3.188120205503564E-2</v>
      </c>
    </row>
    <row r="2399" spans="1:5">
      <c r="A2399" s="25">
        <v>42653</v>
      </c>
      <c r="B2399" s="1">
        <v>1.8174999999999999</v>
      </c>
      <c r="C2399" s="1">
        <v>2.7705000000000002</v>
      </c>
      <c r="D2399" s="3">
        <f>IF(C2399&lt;MAX($C$3:C2399),C2399/MAX($C$3:C2399)-1,0)</f>
        <v>-8.0362477594104642E-2</v>
      </c>
      <c r="E2399" s="3">
        <f>IF(C2399&lt;MAX($C$2249:C2399),C2399/MAX($C$2249:C2399)-1,0)</f>
        <v>-2.5089731860088671E-2</v>
      </c>
    </row>
    <row r="2400" spans="1:5">
      <c r="A2400" s="25">
        <v>42654</v>
      </c>
      <c r="B2400" s="1">
        <v>1.8213999999999999</v>
      </c>
      <c r="C2400" s="1">
        <v>2.7744</v>
      </c>
      <c r="D2400" s="3">
        <f>IF(C2400&lt;MAX($C$3:C2400),C2400/MAX($C$3:C2400)-1,0)</f>
        <v>-7.9067914758016333E-2</v>
      </c>
      <c r="E2400" s="3">
        <f>IF(C2400&lt;MAX($C$2249:C2400),C2400/MAX($C$2249:C2400)-1,0)</f>
        <v>-2.3717362235203043E-2</v>
      </c>
    </row>
    <row r="2401" spans="1:8">
      <c r="A2401" s="25">
        <v>42655</v>
      </c>
      <c r="B2401" s="1">
        <v>1.8179000000000001</v>
      </c>
      <c r="C2401" s="1">
        <v>2.7709000000000001</v>
      </c>
      <c r="D2401" s="3">
        <f>IF(C2401&lt;MAX($C$3:C2401),C2401/MAX($C$3:C2401)-1,0)</f>
        <v>-8.0229701918608454E-2</v>
      </c>
      <c r="E2401" s="3">
        <f>IF(C2401&lt;MAX($C$2249:C2401),C2401/MAX($C$2249:C2401)-1,0)</f>
        <v>-2.4948976001126E-2</v>
      </c>
    </row>
    <row r="2402" spans="1:8">
      <c r="A2402" s="25">
        <v>42656</v>
      </c>
      <c r="B2402" s="1">
        <v>1.8104</v>
      </c>
      <c r="C2402" s="1">
        <v>2.7633999999999999</v>
      </c>
      <c r="D2402" s="3">
        <f>IF(C2402&lt;MAX($C$3:C2402),C2402/MAX($C$3:C2402)-1,0)</f>
        <v>-8.2719245834163235E-2</v>
      </c>
      <c r="E2402" s="3">
        <f>IF(C2402&lt;MAX($C$2249:C2402),C2402/MAX($C$2249:C2402)-1,0)</f>
        <v>-2.7588148356675446E-2</v>
      </c>
    </row>
    <row r="2403" spans="1:8">
      <c r="A2403" s="25">
        <v>42657</v>
      </c>
      <c r="B2403" s="1">
        <v>1.8122</v>
      </c>
      <c r="C2403" s="1">
        <v>2.7652000000000001</v>
      </c>
      <c r="D2403" s="3">
        <f>IF(C2403&lt;MAX($C$3:C2403),C2403/MAX($C$3:C2403)-1,0)</f>
        <v>-8.2121755294429999E-2</v>
      </c>
      <c r="E2403" s="3">
        <f>IF(C2403&lt;MAX($C$2249:C2403),C2403/MAX($C$2249:C2403)-1,0)</f>
        <v>-2.6954746991343481E-2</v>
      </c>
    </row>
    <row r="2404" spans="1:8">
      <c r="A2404" s="25">
        <v>42660</v>
      </c>
      <c r="B2404" s="1">
        <v>1.8022</v>
      </c>
      <c r="C2404" s="1">
        <v>2.7551999999999999</v>
      </c>
      <c r="D2404" s="3">
        <f>IF(C2404&lt;MAX($C$3:C2404),C2404/MAX($C$3:C2404)-1,0)</f>
        <v>-8.5441147181836263E-2</v>
      </c>
      <c r="E2404" s="3">
        <f>IF(C2404&lt;MAX($C$2249:C2404),C2404/MAX($C$2249:C2404)-1,0)</f>
        <v>-3.0473643465409372E-2</v>
      </c>
    </row>
    <row r="2405" spans="1:8">
      <c r="A2405" s="25">
        <v>42661</v>
      </c>
      <c r="B2405" s="1">
        <v>1.8323</v>
      </c>
      <c r="C2405" s="1">
        <v>2.7852999999999999</v>
      </c>
      <c r="D2405" s="3">
        <f>IF(C2405&lt;MAX($C$3:C2405),C2405/MAX($C$3:C2405)-1,0)</f>
        <v>-7.5449777600743562E-2</v>
      </c>
      <c r="E2405" s="3">
        <f>IF(C2405&lt;MAX($C$2249:C2405),C2405/MAX($C$2249:C2405)-1,0)</f>
        <v>-1.9881765078471503E-2</v>
      </c>
    </row>
    <row r="2406" spans="1:8">
      <c r="A2406" s="25">
        <v>42662</v>
      </c>
      <c r="B2406" s="1">
        <v>1.8305</v>
      </c>
      <c r="C2406" s="1">
        <v>2.7835000000000001</v>
      </c>
      <c r="D2406" s="3">
        <f>IF(C2406&lt;MAX($C$3:C2406),C2406/MAX($C$3:C2406)-1,0)</f>
        <v>-7.6047268140476576E-2</v>
      </c>
      <c r="E2406" s="3">
        <f>IF(C2406&lt;MAX($C$2249:C2406),C2406/MAX($C$2249:C2406)-1,0)</f>
        <v>-2.0515166443803245E-2</v>
      </c>
    </row>
    <row r="2407" spans="1:8">
      <c r="A2407" s="25">
        <v>42663</v>
      </c>
      <c r="B2407" s="1">
        <v>1.8247</v>
      </c>
      <c r="C2407" s="1">
        <v>2.7776999999999998</v>
      </c>
      <c r="D2407" s="3">
        <f>IF(C2407&lt;MAX($C$3:C2407),C2407/MAX($C$3:C2407)-1,0)</f>
        <v>-7.7972515435172363E-2</v>
      </c>
      <c r="E2407" s="3">
        <f>IF(C2407&lt;MAX($C$2249:C2407),C2407/MAX($C$2249:C2407)-1,0)</f>
        <v>-2.2556126398761478E-2</v>
      </c>
    </row>
    <row r="2408" spans="1:8">
      <c r="A2408" s="25">
        <v>42664</v>
      </c>
      <c r="B2408" s="1">
        <v>1.8189</v>
      </c>
      <c r="C2408" s="1">
        <v>2.7719</v>
      </c>
      <c r="D2408" s="3">
        <f>IF(C2408&lt;MAX($C$3:C2408),C2408/MAX($C$3:C2408)-1,0)</f>
        <v>-7.9897762729867816E-2</v>
      </c>
      <c r="E2408" s="3">
        <f>IF(C2408&lt;MAX($C$2249:C2408),C2408/MAX($C$2249:C2408)-1,0)</f>
        <v>-2.4597086353719488E-2</v>
      </c>
    </row>
    <row r="2409" spans="1:8">
      <c r="A2409" s="25">
        <v>42667</v>
      </c>
      <c r="B2409" s="1">
        <v>1.841</v>
      </c>
      <c r="C2409" s="1">
        <v>2.794</v>
      </c>
      <c r="D2409" s="3">
        <f>IF(C2409&lt;MAX($C$3:C2409),C2409/MAX($C$3:C2409)-1,0)</f>
        <v>-7.2561906658700104E-2</v>
      </c>
      <c r="E2409" s="3">
        <f>IF(C2409&lt;MAX($C$2249:C2409),C2409/MAX($C$2249:C2409)-1,0)</f>
        <v>-1.6820325146034265E-2</v>
      </c>
    </row>
    <row r="2410" spans="1:8">
      <c r="A2410" s="25">
        <v>42668</v>
      </c>
      <c r="B2410" s="1">
        <v>1.8737999999999999</v>
      </c>
      <c r="C2410" s="1">
        <v>2.8268</v>
      </c>
      <c r="D2410" s="3">
        <f>IF(C2410&lt;MAX($C$3:C2410),C2410/MAX($C$3:C2410)-1,0)</f>
        <v>-6.1674301268007659E-2</v>
      </c>
      <c r="E2410" s="3">
        <f>IF(C2410&lt;MAX($C$2249:C2410),C2410/MAX($C$2249:C2410)-1,0)</f>
        <v>-5.2783447110986703E-3</v>
      </c>
    </row>
    <row r="2411" spans="1:8">
      <c r="A2411" s="25">
        <v>42669</v>
      </c>
      <c r="B2411" s="1">
        <v>1.8845000000000001</v>
      </c>
      <c r="C2411" s="1">
        <v>2.8374999999999999</v>
      </c>
      <c r="D2411" s="3">
        <f>IF(C2411&lt;MAX($C$3:C2411),C2411/MAX($C$3:C2411)-1,0)</f>
        <v>-5.8122551948483037E-2</v>
      </c>
      <c r="E2411" s="3">
        <f>IF(C2411&lt;MAX($C$2249:C2411),C2411/MAX($C$2249:C2411)-1,0)</f>
        <v>-1.5131254838482988E-3</v>
      </c>
    </row>
    <row r="2412" spans="1:8">
      <c r="A2412" s="25">
        <v>42670</v>
      </c>
      <c r="B2412" s="1">
        <v>1.8762000000000001</v>
      </c>
      <c r="C2412" s="1">
        <v>2.8292000000000002</v>
      </c>
      <c r="D2412" s="3">
        <f>IF(C2412&lt;MAX($C$3:C2412),C2412/MAX($C$3:C2412)-1,0)</f>
        <v>-6.0877647215030084E-2</v>
      </c>
      <c r="E2412" s="3">
        <f>IF(C2412&lt;MAX($C$2249:C2412),C2412/MAX($C$2249:C2412)-1,0)</f>
        <v>-4.4338095573227543E-3</v>
      </c>
    </row>
    <row r="2413" spans="1:8">
      <c r="A2413" s="25">
        <v>42671</v>
      </c>
      <c r="B2413" s="1">
        <v>1.8682000000000001</v>
      </c>
      <c r="C2413" s="1">
        <v>2.8212000000000002</v>
      </c>
      <c r="D2413" s="3">
        <f>IF(C2413&lt;MAX($C$3:C2413),C2413/MAX($C$3:C2413)-1,0)</f>
        <v>-6.3533160724955073E-2</v>
      </c>
      <c r="E2413" s="3">
        <f>IF(C2413&lt;MAX($C$2249:C2413),C2413/MAX($C$2249:C2413)-1,0)</f>
        <v>-7.2489267365754007E-3</v>
      </c>
    </row>
    <row r="2414" spans="1:8">
      <c r="A2414" s="25">
        <v>42674</v>
      </c>
      <c r="B2414" s="1">
        <v>1.8615999999999999</v>
      </c>
      <c r="C2414" s="1">
        <v>2.8146</v>
      </c>
      <c r="D2414" s="3">
        <f>IF(C2414&lt;MAX($C$3:C2414),C2414/MAX($C$3:C2414)-1,0)</f>
        <v>-6.5723959370643237E-2</v>
      </c>
      <c r="E2414" s="3">
        <f>IF(C2414&lt;MAX($C$2249:C2414),C2414/MAX($C$2249:C2414)-1,0)</f>
        <v>-9.5713984094588644E-3</v>
      </c>
      <c r="F2414" s="1">
        <f>B2414/B2398-1</f>
        <v>3.5257479701924055E-2</v>
      </c>
      <c r="G2414" s="1">
        <f>B2436/B2414-1</f>
        <v>5.9088955737001125E-3</v>
      </c>
      <c r="H2414" s="1">
        <f>B2459/B2436-1</f>
        <v>-9.9861155612517294E-3</v>
      </c>
    </row>
    <row r="2415" spans="1:8">
      <c r="A2415" s="25">
        <v>42675</v>
      </c>
      <c r="B2415" s="1">
        <v>1.8753</v>
      </c>
      <c r="C2415" s="1">
        <v>2.8283</v>
      </c>
      <c r="D2415" s="3">
        <f>IF(C2415&lt;MAX($C$3:C2415),C2415/MAX($C$3:C2415)-1,0)</f>
        <v>-6.1176392484896702E-2</v>
      </c>
      <c r="E2415" s="3">
        <f>IF(C2415&lt;MAX($C$2249:C2415),C2415/MAX($C$2249:C2415)-1,0)</f>
        <v>-4.7505102399887367E-3</v>
      </c>
    </row>
    <row r="2416" spans="1:8">
      <c r="A2416" s="25">
        <v>42676</v>
      </c>
      <c r="B2416" s="1">
        <v>1.851</v>
      </c>
      <c r="C2416" s="1">
        <v>2.8039999999999998</v>
      </c>
      <c r="D2416" s="3">
        <f>IF(C2416&lt;MAX($C$3:C2416),C2416/MAX($C$3:C2416)-1,0)</f>
        <v>-6.924251477129395E-2</v>
      </c>
      <c r="E2416" s="3">
        <f>IF(C2416&lt;MAX($C$2249:C2416),C2416/MAX($C$2249:C2416)-1,0)</f>
        <v>-1.3301428671968596E-2</v>
      </c>
    </row>
    <row r="2417" spans="1:5">
      <c r="A2417" s="25">
        <v>42677</v>
      </c>
      <c r="B2417" s="1">
        <v>1.8572</v>
      </c>
      <c r="C2417" s="1">
        <v>2.8102</v>
      </c>
      <c r="D2417" s="3">
        <f>IF(C2417&lt;MAX($C$3:C2417),C2417/MAX($C$3:C2417)-1,0)</f>
        <v>-6.7184491801101975E-2</v>
      </c>
      <c r="E2417" s="3">
        <f>IF(C2417&lt;MAX($C$2249:C2417),C2417/MAX($C$2249:C2417)-1,0)</f>
        <v>-1.1119712858047692E-2</v>
      </c>
    </row>
    <row r="2418" spans="1:5">
      <c r="A2418" s="25">
        <v>42678</v>
      </c>
      <c r="B2418" s="1">
        <v>1.8513999999999999</v>
      </c>
      <c r="C2418" s="1">
        <v>2.8043999999999998</v>
      </c>
      <c r="D2418" s="3">
        <f>IF(C2418&lt;MAX($C$3:C2418),C2418/MAX($C$3:C2418)-1,0)</f>
        <v>-6.9109739095797651E-2</v>
      </c>
      <c r="E2418" s="3">
        <f>IF(C2418&lt;MAX($C$2249:C2418),C2418/MAX($C$2249:C2418)-1,0)</f>
        <v>-1.3160672813005925E-2</v>
      </c>
    </row>
    <row r="2419" spans="1:5">
      <c r="A2419" s="25">
        <v>42681</v>
      </c>
      <c r="B2419" s="1">
        <v>1.8544</v>
      </c>
      <c r="C2419" s="1">
        <v>2.8073999999999999</v>
      </c>
      <c r="D2419" s="3">
        <f>IF(C2419&lt;MAX($C$3:C2419),C2419/MAX($C$3:C2419)-1,0)</f>
        <v>-6.8113921529575849E-2</v>
      </c>
      <c r="E2419" s="3">
        <f>IF(C2419&lt;MAX($C$2249:C2419),C2419/MAX($C$2249:C2419)-1,0)</f>
        <v>-1.2105003870786168E-2</v>
      </c>
    </row>
    <row r="2420" spans="1:5">
      <c r="A2420" s="25">
        <v>42682</v>
      </c>
      <c r="B2420" s="1">
        <v>1.8649</v>
      </c>
      <c r="C2420" s="1">
        <v>2.8178999999999998</v>
      </c>
      <c r="D2420" s="3">
        <f>IF(C2420&lt;MAX($C$3:C2420),C2420/MAX($C$3:C2420)-1,0)</f>
        <v>-6.4628560047799266E-2</v>
      </c>
      <c r="E2420" s="3">
        <f>IF(C2420&lt;MAX($C$2249:C2420),C2420/MAX($C$2249:C2420)-1,0)</f>
        <v>-8.4101625730171881E-3</v>
      </c>
    </row>
    <row r="2421" spans="1:5">
      <c r="A2421" s="25">
        <v>42683</v>
      </c>
      <c r="B2421" s="1">
        <v>1.8517999999999999</v>
      </c>
      <c r="C2421" s="1">
        <v>2.8048000000000002</v>
      </c>
      <c r="D2421" s="3">
        <f>IF(C2421&lt;MAX($C$3:C2421),C2421/MAX($C$3:C2421)-1,0)</f>
        <v>-6.8976963420301352E-2</v>
      </c>
      <c r="E2421" s="3">
        <f>IF(C2421&lt;MAX($C$2249:C2421),C2421/MAX($C$2249:C2421)-1,0)</f>
        <v>-1.3019916954043143E-2</v>
      </c>
    </row>
    <row r="2422" spans="1:5">
      <c r="A2422" s="25">
        <v>42684</v>
      </c>
      <c r="B2422" s="1">
        <v>1.8723000000000001</v>
      </c>
      <c r="C2422" s="1">
        <v>2.8252999999999999</v>
      </c>
      <c r="D2422" s="3">
        <f>IF(C2422&lt;MAX($C$3:C2422),C2422/MAX($C$3:C2422)-1,0)</f>
        <v>-6.2172210051118615E-2</v>
      </c>
      <c r="E2422" s="3">
        <f>IF(C2422&lt;MAX($C$2249:C2422),C2422/MAX($C$2249:C2422)-1,0)</f>
        <v>-5.8061791822084929E-3</v>
      </c>
    </row>
    <row r="2423" spans="1:5">
      <c r="A2423" s="25">
        <v>42685</v>
      </c>
      <c r="B2423" s="1">
        <v>1.8774</v>
      </c>
      <c r="C2423" s="1">
        <v>2.8304</v>
      </c>
      <c r="D2423" s="3">
        <f>IF(C2423&lt;MAX($C$3:C2423),C2423/MAX($C$3:C2423)-1,0)</f>
        <v>-6.0479320188541408E-2</v>
      </c>
      <c r="E2423" s="3">
        <f>IF(C2423&lt;MAX($C$2249:C2423),C2423/MAX($C$2249:C2423)-1,0)</f>
        <v>-4.0115419804349628E-3</v>
      </c>
    </row>
    <row r="2424" spans="1:5">
      <c r="A2424" s="25">
        <v>42688</v>
      </c>
      <c r="B2424" s="1">
        <v>1.8789</v>
      </c>
      <c r="C2424" s="1">
        <v>2.8319000000000001</v>
      </c>
      <c r="D2424" s="3">
        <f>IF(C2424&lt;MAX($C$3:C2424),C2424/MAX($C$3:C2424)-1,0)</f>
        <v>-5.9981411405430451E-2</v>
      </c>
      <c r="E2424" s="3">
        <f>IF(C2424&lt;MAX($C$2249:C2424),C2424/MAX($C$2249:C2424)-1,0)</f>
        <v>-3.4837075093250292E-3</v>
      </c>
    </row>
    <row r="2425" spans="1:5">
      <c r="A2425" s="25">
        <v>42689</v>
      </c>
      <c r="B2425" s="1">
        <v>1.8922000000000001</v>
      </c>
      <c r="C2425" s="1">
        <v>2.8452000000000002</v>
      </c>
      <c r="D2425" s="3">
        <f>IF(C2425&lt;MAX($C$3:C2425),C2425/MAX($C$3:C2425)-1,0)</f>
        <v>-5.5566620195180216E-2</v>
      </c>
      <c r="E2425" s="3">
        <f>IF(C2425&lt;MAX($C$2249:C2425),C2425/MAX($C$2249:C2425)-1,0)</f>
        <v>0</v>
      </c>
    </row>
    <row r="2426" spans="1:5">
      <c r="A2426" s="25">
        <v>42690</v>
      </c>
      <c r="B2426" s="1">
        <v>1.8815999999999999</v>
      </c>
      <c r="C2426" s="1">
        <v>2.8346</v>
      </c>
      <c r="D2426" s="3">
        <f>IF(C2426&lt;MAX($C$3:C2426),C2426/MAX($C$3:C2426)-1,0)</f>
        <v>-5.9085175595830819E-2</v>
      </c>
      <c r="E2426" s="3">
        <f>IF(C2426&lt;MAX($C$2249:C2426),C2426/MAX($C$2249:C2426)-1,0)</f>
        <v>-3.7255728946998801E-3</v>
      </c>
    </row>
    <row r="2427" spans="1:5">
      <c r="A2427" s="25">
        <v>42691</v>
      </c>
      <c r="B2427" s="1">
        <v>1.8757999999999999</v>
      </c>
      <c r="C2427" s="1">
        <v>2.8288000000000002</v>
      </c>
      <c r="D2427" s="3">
        <f>IF(C2427&lt;MAX($C$3:C2427),C2427/MAX($C$3:C2427)-1,0)</f>
        <v>-6.1010422890526383E-2</v>
      </c>
      <c r="E2427" s="3">
        <f>IF(C2427&lt;MAX($C$2249:C2427),C2427/MAX($C$2249:C2427)-1,0)</f>
        <v>-5.7640939125545021E-3</v>
      </c>
    </row>
    <row r="2428" spans="1:5">
      <c r="A2428" s="25">
        <v>42692</v>
      </c>
      <c r="B2428" s="1">
        <v>1.8621000000000001</v>
      </c>
      <c r="C2428" s="1">
        <v>2.8151000000000002</v>
      </c>
      <c r="D2428" s="3">
        <f>IF(C2428&lt;MAX($C$3:C2428),C2428/MAX($C$3:C2428)-1,0)</f>
        <v>-6.5557989776272918E-2</v>
      </c>
      <c r="E2428" s="3">
        <f>IF(C2428&lt;MAX($C$2249:C2428),C2428/MAX($C$2249:C2428)-1,0)</f>
        <v>-1.0579221144383477E-2</v>
      </c>
    </row>
    <row r="2429" spans="1:5">
      <c r="A2429" s="25">
        <v>42695</v>
      </c>
      <c r="B2429" s="1">
        <v>1.8584000000000001</v>
      </c>
      <c r="C2429" s="1">
        <v>2.8113999999999999</v>
      </c>
      <c r="D2429" s="3">
        <f>IF(C2429&lt;MAX($C$3:C2429),C2429/MAX($C$3:C2429)-1,0)</f>
        <v>-6.6786164774613299E-2</v>
      </c>
      <c r="E2429" s="3">
        <f>IF(C2429&lt;MAX($C$2249:C2429),C2429/MAX($C$2249:C2429)-1,0)</f>
        <v>-1.1879656966118479E-2</v>
      </c>
    </row>
    <row r="2430" spans="1:5">
      <c r="A2430" s="25">
        <v>42696</v>
      </c>
      <c r="B2430" s="1">
        <v>1.8669</v>
      </c>
      <c r="C2430" s="1">
        <v>2.8199000000000001</v>
      </c>
      <c r="D2430" s="3">
        <f>IF(C2430&lt;MAX($C$3:C2430),C2430/MAX($C$3:C2430)-1,0)</f>
        <v>-6.3964681670317991E-2</v>
      </c>
      <c r="E2430" s="3">
        <f>IF(C2430&lt;MAX($C$2249:C2430),C2430/MAX($C$2249:C2430)-1,0)</f>
        <v>-8.8921692675383301E-3</v>
      </c>
    </row>
    <row r="2431" spans="1:5">
      <c r="A2431" s="25">
        <v>42697</v>
      </c>
      <c r="B2431" s="1">
        <v>1.8734</v>
      </c>
      <c r="C2431" s="1">
        <v>2.8264</v>
      </c>
      <c r="D2431" s="3">
        <f>IF(C2431&lt;MAX($C$3:C2431),C2431/MAX($C$3:C2431)-1,0)</f>
        <v>-6.1807076943503958E-2</v>
      </c>
      <c r="E2431" s="3">
        <f>IF(C2431&lt;MAX($C$2249:C2431),C2431/MAX($C$2249:C2431)-1,0)</f>
        <v>-6.6076198509771311E-3</v>
      </c>
    </row>
    <row r="2432" spans="1:5">
      <c r="A2432" s="25">
        <v>42698</v>
      </c>
      <c r="B2432" s="1">
        <v>1.8795999999999999</v>
      </c>
      <c r="C2432" s="1">
        <v>2.8325999999999998</v>
      </c>
      <c r="D2432" s="3">
        <f>IF(C2432&lt;MAX($C$3:C2432),C2432/MAX($C$3:C2432)-1,0)</f>
        <v>-5.9749053973312094E-2</v>
      </c>
      <c r="E2432" s="3">
        <f>IF(C2432&lt;MAX($C$2249:C2432),C2432/MAX($C$2249:C2432)-1,0)</f>
        <v>-4.4285111767188301E-3</v>
      </c>
    </row>
    <row r="2433" spans="1:5">
      <c r="A2433" s="25">
        <v>42699</v>
      </c>
      <c r="B2433" s="1">
        <v>1.8825000000000001</v>
      </c>
      <c r="C2433" s="1">
        <v>2.8355000000000001</v>
      </c>
      <c r="D2433" s="3">
        <f>IF(C2433&lt;MAX($C$3:C2433),C2433/MAX($C$3:C2433)-1,0)</f>
        <v>-5.8786430325964201E-2</v>
      </c>
      <c r="E2433" s="3">
        <f>IF(C2433&lt;MAX($C$2249:C2433),C2433/MAX($C$2249:C2433)-1,0)</f>
        <v>-3.4092506677914081E-3</v>
      </c>
    </row>
    <row r="2434" spans="1:5">
      <c r="A2434" s="25">
        <v>42702</v>
      </c>
      <c r="B2434" s="1">
        <v>1.8847</v>
      </c>
      <c r="C2434" s="1">
        <v>2.8376999999999999</v>
      </c>
      <c r="D2434" s="3">
        <f>IF(C2434&lt;MAX($C$3:C2434),C2434/MAX($C$3:C2434)-1,0)</f>
        <v>-5.8056164110734887E-2</v>
      </c>
      <c r="E2434" s="3">
        <f>IF(C2434&lt;MAX($C$2249:C2434),C2434/MAX($C$2249:C2434)-1,0)</f>
        <v>-2.6360185575707851E-3</v>
      </c>
    </row>
    <row r="2435" spans="1:5">
      <c r="A2435" s="25">
        <v>42703</v>
      </c>
      <c r="B2435" s="1">
        <v>1.8971</v>
      </c>
      <c r="C2435" s="1">
        <v>2.8500999999999999</v>
      </c>
      <c r="D2435" s="3">
        <f>IF(C2435&lt;MAX($C$3:C2435),C2435/MAX($C$3:C2435)-1,0)</f>
        <v>-5.394011817035127E-2</v>
      </c>
      <c r="E2435" s="3">
        <f>IF(C2435&lt;MAX($C$2249:C2435),C2435/MAX($C$2249:C2435)-1,0)</f>
        <v>0</v>
      </c>
    </row>
    <row r="2436" spans="1:5">
      <c r="A2436" s="25">
        <v>42704</v>
      </c>
      <c r="B2436" s="1">
        <v>1.8726</v>
      </c>
      <c r="C2436" s="1">
        <v>2.8256000000000001</v>
      </c>
      <c r="D2436" s="3">
        <f>IF(C2436&lt;MAX($C$3:C2436),C2436/MAX($C$3:C2436)-1,0)</f>
        <v>-6.2072628294496446E-2</v>
      </c>
      <c r="E2436" s="3">
        <f>IF(C2436&lt;MAX($C$2249:C2436),C2436/MAX($C$2249:C2436)-1,0)</f>
        <v>-8.5961896073820654E-3</v>
      </c>
    </row>
    <row r="2437" spans="1:5">
      <c r="A2437" s="25">
        <v>42705</v>
      </c>
      <c r="B2437" s="1">
        <v>1.8772</v>
      </c>
      <c r="C2437" s="1">
        <v>2.8302</v>
      </c>
      <c r="D2437" s="3">
        <f>IF(C2437&lt;MAX($C$3:C2437),C2437/MAX($C$3:C2437)-1,0)</f>
        <v>-6.0545708026289558E-2</v>
      </c>
      <c r="E2437" s="3">
        <f>IF(C2437&lt;MAX($C$2249:C2437),C2437/MAX($C$2249:C2437)-1,0)</f>
        <v>-6.9822111504859175E-3</v>
      </c>
    </row>
    <row r="2438" spans="1:5">
      <c r="A2438" s="25">
        <v>42706</v>
      </c>
      <c r="B2438" s="1">
        <v>1.8611</v>
      </c>
      <c r="C2438" s="1">
        <v>2.8140999999999998</v>
      </c>
      <c r="D2438" s="3">
        <f>IF(C2438&lt;MAX($C$3:C2438),C2438/MAX($C$3:C2438)-1,0)</f>
        <v>-6.5889928965013667E-2</v>
      </c>
      <c r="E2438" s="3">
        <f>IF(C2438&lt;MAX($C$2249:C2438),C2438/MAX($C$2249:C2438)-1,0)</f>
        <v>-1.2631135749622824E-2</v>
      </c>
    </row>
    <row r="2439" spans="1:5">
      <c r="A2439" s="25">
        <v>42709</v>
      </c>
      <c r="B2439" s="1">
        <v>1.8552</v>
      </c>
      <c r="C2439" s="1">
        <v>2.8081999999999998</v>
      </c>
      <c r="D2439" s="3">
        <f>IF(C2439&lt;MAX($C$3:C2439),C2439/MAX($C$3:C2439)-1,0)</f>
        <v>-6.7848370178583362E-2</v>
      </c>
      <c r="E2439" s="3">
        <f>IF(C2439&lt;MAX($C$2249:C2439),C2439/MAX($C$2249:C2439)-1,0)</f>
        <v>-1.4701238553033291E-2</v>
      </c>
    </row>
    <row r="2440" spans="1:5">
      <c r="A2440" s="25">
        <v>42710</v>
      </c>
      <c r="B2440" s="1">
        <v>1.8628</v>
      </c>
      <c r="C2440" s="1">
        <v>2.8157999999999999</v>
      </c>
      <c r="D2440" s="3">
        <f>IF(C2440&lt;MAX($C$3:C2440),C2440/MAX($C$3:C2440)-1,0)</f>
        <v>-6.5325632344154561E-2</v>
      </c>
      <c r="E2440" s="3">
        <f>IF(C2440&lt;MAX($C$2249:C2440),C2440/MAX($C$2249:C2440)-1,0)</f>
        <v>-1.2034665450335047E-2</v>
      </c>
    </row>
    <row r="2441" spans="1:5">
      <c r="A2441" s="25">
        <v>42711</v>
      </c>
      <c r="B2441" s="1">
        <v>1.8705000000000001</v>
      </c>
      <c r="C2441" s="1">
        <v>2.8235000000000001</v>
      </c>
      <c r="D2441" s="3">
        <f>IF(C2441&lt;MAX($C$3:C2441),C2441/MAX($C$3:C2441)-1,0)</f>
        <v>-6.276970059085174E-2</v>
      </c>
      <c r="E2441" s="3">
        <f>IF(C2441&lt;MAX($C$2249:C2441),C2441/MAX($C$2249:C2441)-1,0)</f>
        <v>-9.3330058594434107E-3</v>
      </c>
    </row>
    <row r="2442" spans="1:5">
      <c r="A2442" s="25">
        <v>42712</v>
      </c>
      <c r="B2442" s="1">
        <v>1.8827</v>
      </c>
      <c r="C2442" s="1">
        <v>2.8357000000000001</v>
      </c>
      <c r="D2442" s="3">
        <f>IF(C2442&lt;MAX($C$3:C2442),C2442/MAX($C$3:C2442)-1,0)</f>
        <v>-5.8720042488216051E-2</v>
      </c>
      <c r="E2442" s="3">
        <f>IF(C2442&lt;MAX($C$2249:C2442),C2442/MAX($C$2249:C2442)-1,0)</f>
        <v>-5.0524542998490185E-3</v>
      </c>
    </row>
    <row r="2443" spans="1:5">
      <c r="A2443" s="25">
        <v>42713</v>
      </c>
      <c r="B2443" s="1">
        <v>1.8854</v>
      </c>
      <c r="C2443" s="1">
        <v>2.8384</v>
      </c>
      <c r="D2443" s="3">
        <f>IF(C2443&lt;MAX($C$3:C2443),C2443/MAX($C$3:C2443)-1,0)</f>
        <v>-5.7823806678616418E-2</v>
      </c>
      <c r="E2443" s="3">
        <f>IF(C2443&lt;MAX($C$2249:C2443),C2443/MAX($C$2249:C2443)-1,0)</f>
        <v>-4.1051191186273206E-3</v>
      </c>
    </row>
    <row r="2444" spans="1:5">
      <c r="A2444" s="25">
        <v>42716</v>
      </c>
      <c r="B2444" s="1">
        <v>1.8351</v>
      </c>
      <c r="C2444" s="1">
        <v>2.7881</v>
      </c>
      <c r="D2444" s="3">
        <f>IF(C2444&lt;MAX($C$3:C2444),C2444/MAX($C$3:C2444)-1,0)</f>
        <v>-7.4520347872269799E-2</v>
      </c>
      <c r="E2444" s="3">
        <f>IF(C2444&lt;MAX($C$2249:C2444),C2444/MAX($C$2249:C2444)-1,0)</f>
        <v>-2.1753622679905882E-2</v>
      </c>
    </row>
    <row r="2445" spans="1:5">
      <c r="A2445" s="25">
        <v>42717</v>
      </c>
      <c r="B2445" s="1">
        <v>1.8611</v>
      </c>
      <c r="C2445" s="1">
        <v>2.8140999999999998</v>
      </c>
      <c r="D2445" s="3">
        <f>IF(C2445&lt;MAX($C$3:C2445),C2445/MAX($C$3:C2445)-1,0)</f>
        <v>-6.5889928965013667E-2</v>
      </c>
      <c r="E2445" s="3">
        <f>IF(C2445&lt;MAX($C$2249:C2445),C2445/MAX($C$2249:C2445)-1,0)</f>
        <v>-1.2631135749622824E-2</v>
      </c>
    </row>
    <row r="2446" spans="1:5">
      <c r="A2446" s="25">
        <v>42718</v>
      </c>
      <c r="B2446" s="1">
        <v>1.8552999999999999</v>
      </c>
      <c r="C2446" s="1">
        <v>2.8083</v>
      </c>
      <c r="D2446" s="3">
        <f>IF(C2446&lt;MAX($C$3:C2446),C2446/MAX($C$3:C2446)-1,0)</f>
        <v>-6.7815176259709231E-2</v>
      </c>
      <c r="E2446" s="3">
        <f>IF(C2446&lt;MAX($C$2249:C2446),C2446/MAX($C$2249:C2446)-1,0)</f>
        <v>-1.4666152064839788E-2</v>
      </c>
    </row>
    <row r="2447" spans="1:5">
      <c r="A2447" s="25">
        <v>42719</v>
      </c>
      <c r="B2447" s="1">
        <v>1.8424</v>
      </c>
      <c r="C2447" s="1">
        <v>2.7953999999999999</v>
      </c>
      <c r="D2447" s="3">
        <f>IF(C2447&lt;MAX($C$3:C2447),C2447/MAX($C$3:C2447)-1,0)</f>
        <v>-7.2097191794463278E-2</v>
      </c>
      <c r="E2447" s="3">
        <f>IF(C2447&lt;MAX($C$2249:C2447),C2447/MAX($C$2249:C2447)-1,0)</f>
        <v>-1.9192309041788036E-2</v>
      </c>
    </row>
    <row r="2448" spans="1:5">
      <c r="A2448" s="25">
        <v>42720</v>
      </c>
      <c r="B2448" s="1">
        <v>1.8494999999999999</v>
      </c>
      <c r="C2448" s="1">
        <v>2.8025000000000002</v>
      </c>
      <c r="D2448" s="3">
        <f>IF(C2448&lt;MAX($C$3:C2448),C2448/MAX($C$3:C2448)-1,0)</f>
        <v>-6.9740423554404796E-2</v>
      </c>
      <c r="E2448" s="3">
        <f>IF(C2448&lt;MAX($C$2249:C2448),C2448/MAX($C$2249:C2448)-1,0)</f>
        <v>-1.6701168380056752E-2</v>
      </c>
    </row>
    <row r="2449" spans="1:5">
      <c r="A2449" s="25">
        <v>42723</v>
      </c>
      <c r="B2449" s="1">
        <v>1.8552</v>
      </c>
      <c r="C2449" s="1">
        <v>2.8081999999999998</v>
      </c>
      <c r="D2449" s="3">
        <f>IF(C2449&lt;MAX($C$3:C2449),C2449/MAX($C$3:C2449)-1,0)</f>
        <v>-6.7848370178583362E-2</v>
      </c>
      <c r="E2449" s="3">
        <f>IF(C2449&lt;MAX($C$2249:C2449),C2449/MAX($C$2249:C2449)-1,0)</f>
        <v>-1.4701238553033291E-2</v>
      </c>
    </row>
    <row r="2450" spans="1:5">
      <c r="A2450" s="25">
        <v>42724</v>
      </c>
      <c r="B2450" s="1">
        <v>1.8442000000000001</v>
      </c>
      <c r="C2450" s="1">
        <v>2.7972000000000001</v>
      </c>
      <c r="D2450" s="3">
        <f>IF(C2450&lt;MAX($C$3:C2450),C2450/MAX($C$3:C2450)-1,0)</f>
        <v>-7.1499701254730041E-2</v>
      </c>
      <c r="E2450" s="3">
        <f>IF(C2450&lt;MAX($C$2249:C2450),C2450/MAX($C$2249:C2450)-1,0)</f>
        <v>-1.8560752254306756E-2</v>
      </c>
    </row>
    <row r="2451" spans="1:5">
      <c r="A2451" s="25">
        <v>42725</v>
      </c>
      <c r="B2451" s="1">
        <v>1.8512</v>
      </c>
      <c r="C2451" s="1">
        <v>2.8041999999999998</v>
      </c>
      <c r="D2451" s="3">
        <f>IF(C2451&lt;MAX($C$3:C2451),C2451/MAX($C$3:C2451)-1,0)</f>
        <v>-6.9176126933545801E-2</v>
      </c>
      <c r="E2451" s="3">
        <f>IF(C2451&lt;MAX($C$2249:C2451),C2451/MAX($C$2249:C2451)-1,0)</f>
        <v>-1.6104698080769086E-2</v>
      </c>
    </row>
    <row r="2452" spans="1:5">
      <c r="A2452" s="25">
        <v>42726</v>
      </c>
      <c r="B2452" s="1">
        <v>1.8414999999999999</v>
      </c>
      <c r="C2452" s="1">
        <v>2.7945000000000002</v>
      </c>
      <c r="D2452" s="3">
        <f>IF(C2452&lt;MAX($C$3:C2452),C2452/MAX($C$3:C2452)-1,0)</f>
        <v>-7.2395937064329674E-2</v>
      </c>
      <c r="E2452" s="3">
        <f>IF(C2452&lt;MAX($C$2249:C2452),C2452/MAX($C$2249:C2452)-1,0)</f>
        <v>-1.9508087435528454E-2</v>
      </c>
    </row>
    <row r="2453" spans="1:5">
      <c r="A2453" s="25">
        <v>42727</v>
      </c>
      <c r="B2453" s="1">
        <v>1.8257000000000001</v>
      </c>
      <c r="C2453" s="1">
        <v>2.7787000000000002</v>
      </c>
      <c r="D2453" s="3">
        <f>IF(C2453&lt;MAX($C$3:C2453),C2453/MAX($C$3:C2453)-1,0)</f>
        <v>-7.7640576246431614E-2</v>
      </c>
      <c r="E2453" s="3">
        <f>IF(C2453&lt;MAX($C$2249:C2453),C2453/MAX($C$2249:C2453)-1,0)</f>
        <v>-2.5051752570085184E-2</v>
      </c>
    </row>
    <row r="2454" spans="1:5">
      <c r="A2454" s="25">
        <v>42730</v>
      </c>
      <c r="B2454" s="1">
        <v>1.8306</v>
      </c>
      <c r="C2454" s="1">
        <v>2.7835999999999999</v>
      </c>
      <c r="D2454" s="3">
        <f>IF(C2454&lt;MAX($C$3:C2454),C2454/MAX($C$3:C2454)-1,0)</f>
        <v>-7.6014074221602668E-2</v>
      </c>
      <c r="E2454" s="3">
        <f>IF(C2454&lt;MAX($C$2249:C2454),C2454/MAX($C$2249:C2454)-1,0)</f>
        <v>-2.333251464860886E-2</v>
      </c>
    </row>
    <row r="2455" spans="1:5">
      <c r="A2455" s="25">
        <v>42731</v>
      </c>
      <c r="B2455" s="1">
        <v>1.8331999999999999</v>
      </c>
      <c r="C2455" s="1">
        <v>2.7862</v>
      </c>
      <c r="D2455" s="3">
        <f>IF(C2455&lt;MAX($C$3:C2455),C2455/MAX($C$3:C2455)-1,0)</f>
        <v>-7.5151032330876943E-2</v>
      </c>
      <c r="E2455" s="3">
        <f>IF(C2455&lt;MAX($C$2249:C2455),C2455/MAX($C$2249:C2455)-1,0)</f>
        <v>-2.2420265955580443E-2</v>
      </c>
    </row>
    <row r="2456" spans="1:5">
      <c r="A2456" s="25">
        <v>42732</v>
      </c>
      <c r="B2456" s="1">
        <v>1.8262</v>
      </c>
      <c r="C2456" s="1">
        <v>2.7791999999999999</v>
      </c>
      <c r="D2456" s="3">
        <f>IF(C2456&lt;MAX($C$3:C2456),C2456/MAX($C$3:C2456)-1,0)</f>
        <v>-7.7474606652061406E-2</v>
      </c>
      <c r="E2456" s="3">
        <f>IF(C2456&lt;MAX($C$2249:C2456),C2456/MAX($C$2249:C2456)-1,0)</f>
        <v>-2.4876320129118223E-2</v>
      </c>
    </row>
    <row r="2457" spans="1:5">
      <c r="A2457" s="25">
        <v>42733</v>
      </c>
      <c r="B2457" s="1">
        <v>1.8325</v>
      </c>
      <c r="C2457" s="1">
        <v>2.7854999999999999</v>
      </c>
      <c r="D2457" s="3">
        <f>IF(C2457&lt;MAX($C$3:C2457),C2457/MAX($C$3:C2457)-1,0)</f>
        <v>-7.5383389762995412E-2</v>
      </c>
      <c r="E2457" s="3">
        <f>IF(C2457&lt;MAX($C$2249:C2457),C2457/MAX($C$2249:C2457)-1,0)</f>
        <v>-2.2665871372934299E-2</v>
      </c>
    </row>
    <row r="2458" spans="1:5">
      <c r="A2458" s="25">
        <v>42734</v>
      </c>
      <c r="B2458" s="1">
        <v>1.8540000000000001</v>
      </c>
      <c r="C2458" s="1">
        <v>2.8069999999999999</v>
      </c>
      <c r="D2458" s="3">
        <f>IF(C2458&lt;MAX($C$3:C2458),C2458/MAX($C$3:C2458)-1,0)</f>
        <v>-6.8246697205072038E-2</v>
      </c>
      <c r="E2458" s="3">
        <f>IF(C2458&lt;MAX($C$2249:C2458),C2458/MAX($C$2249:C2458)-1,0)</f>
        <v>-1.5122276411353996E-2</v>
      </c>
    </row>
    <row r="2459" spans="1:5">
      <c r="A2459" s="25">
        <v>42735</v>
      </c>
      <c r="B2459" s="1">
        <v>1.8539000000000001</v>
      </c>
      <c r="C2459" s="1">
        <v>2.8069000000000002</v>
      </c>
      <c r="D2459" s="3">
        <f>IF(C2459&lt;MAX($C$3:C2459),C2459/MAX($C$3:C2459)-1,0)</f>
        <v>-6.8279891123946057E-2</v>
      </c>
      <c r="E2459" s="3">
        <f>IF(C2459&lt;MAX($C$2249:C2459),C2459/MAX($C$2249:C2459)-1,0)</f>
        <v>-1.5157362899547278E-2</v>
      </c>
    </row>
    <row r="2460" spans="1:5">
      <c r="A2460" s="25">
        <v>42738</v>
      </c>
      <c r="B2460" s="1">
        <v>1.8606</v>
      </c>
      <c r="C2460" s="1">
        <v>2.8136000000000001</v>
      </c>
      <c r="D2460" s="3">
        <f>IF(C2460&lt;MAX($C$3:C2460),C2460/MAX($C$3:C2460)-1,0)</f>
        <v>-6.6055898559383874E-2</v>
      </c>
      <c r="E2460" s="3">
        <f>IF(C2460&lt;MAX($C$2249:C2460),C2460/MAX($C$2249:C2460)-1,0)</f>
        <v>-1.2806568190589673E-2</v>
      </c>
    </row>
    <row r="2461" spans="1:5">
      <c r="A2461" s="25">
        <v>42739</v>
      </c>
      <c r="B2461" s="1">
        <v>1.8962000000000001</v>
      </c>
      <c r="C2461" s="1">
        <v>2.8492000000000002</v>
      </c>
      <c r="D2461" s="3">
        <f>IF(C2461&lt;MAX($C$3:C2461),C2461/MAX($C$3:C2461)-1,0)</f>
        <v>-5.4238863440217666E-2</v>
      </c>
      <c r="E2461" s="3">
        <f>IF(C2461&lt;MAX($C$2249:C2461),C2461/MAX($C$2249:C2461)-1,0)</f>
        <v>-3.1577839374041794E-4</v>
      </c>
    </row>
    <row r="2462" spans="1:5">
      <c r="A2462" s="25">
        <v>42740</v>
      </c>
      <c r="B2462" s="1">
        <v>1.8942000000000001</v>
      </c>
      <c r="C2462" s="1">
        <v>2.8472</v>
      </c>
      <c r="D2462" s="3">
        <f>IF(C2462&lt;MAX($C$3:C2462),C2462/MAX($C$3:C2462)-1,0)</f>
        <v>-5.4902741817698941E-2</v>
      </c>
      <c r="E2462" s="3">
        <f>IF(C2462&lt;MAX($C$2249:C2462),C2462/MAX($C$2249:C2462)-1,0)</f>
        <v>-1.0175081576084821E-3</v>
      </c>
    </row>
    <row r="2463" spans="1:5">
      <c r="A2463" s="25">
        <v>42741</v>
      </c>
      <c r="B2463" s="1">
        <v>1.8880999999999999</v>
      </c>
      <c r="C2463" s="1">
        <v>2.8411</v>
      </c>
      <c r="D2463" s="3">
        <f>IF(C2463&lt;MAX($C$3:C2463),C2463/MAX($C$3:C2463)-1,0)</f>
        <v>-5.6927570869016786E-2</v>
      </c>
      <c r="E2463" s="3">
        <f>IF(C2463&lt;MAX($C$2249:C2463),C2463/MAX($C$2249:C2463)-1,0)</f>
        <v>-3.1577839374056227E-3</v>
      </c>
    </row>
    <row r="2464" spans="1:5">
      <c r="A2464" s="25">
        <v>42744</v>
      </c>
      <c r="B2464" s="1">
        <v>1.8844000000000001</v>
      </c>
      <c r="C2464" s="1">
        <v>2.8374000000000001</v>
      </c>
      <c r="D2464" s="3">
        <f>IF(C2464&lt;MAX($C$3:C2464),C2464/MAX($C$3:C2464)-1,0)</f>
        <v>-5.8155745867357056E-2</v>
      </c>
      <c r="E2464" s="3">
        <f>IF(C2464&lt;MAX($C$2249:C2464),C2464/MAX($C$2249:C2464)-1,0)</f>
        <v>-4.4559840005612417E-3</v>
      </c>
    </row>
    <row r="2465" spans="1:5">
      <c r="A2465" s="25">
        <v>42745</v>
      </c>
      <c r="B2465" s="1">
        <v>1.8854</v>
      </c>
      <c r="C2465" s="1">
        <v>2.8384</v>
      </c>
      <c r="D2465" s="3">
        <f>IF(C2465&lt;MAX($C$3:C2465),C2465/MAX($C$3:C2465)-1,0)</f>
        <v>-5.7823806678616418E-2</v>
      </c>
      <c r="E2465" s="3">
        <f>IF(C2465&lt;MAX($C$2249:C2465),C2465/MAX($C$2249:C2465)-1,0)</f>
        <v>-4.1051191186273206E-3</v>
      </c>
    </row>
    <row r="2466" spans="1:5">
      <c r="A2466" s="25">
        <v>42746</v>
      </c>
      <c r="B2466" s="1">
        <v>1.8675999999999999</v>
      </c>
      <c r="C2466" s="1">
        <v>2.8206000000000002</v>
      </c>
      <c r="D2466" s="3">
        <f>IF(C2466&lt;MAX($C$3:C2466),C2466/MAX($C$3:C2466)-1,0)</f>
        <v>-6.3732324238199523E-2</v>
      </c>
      <c r="E2466" s="3">
        <f>IF(C2466&lt;MAX($C$2249:C2466),C2466/MAX($C$2249:C2466)-1,0)</f>
        <v>-1.0350514017051893E-2</v>
      </c>
    </row>
    <row r="2467" spans="1:5">
      <c r="A2467" s="25">
        <v>42747</v>
      </c>
      <c r="B2467" s="1">
        <v>1.8560000000000001</v>
      </c>
      <c r="C2467" s="1">
        <v>2.8090000000000002</v>
      </c>
      <c r="D2467" s="3">
        <f>IF(C2467&lt;MAX($C$3:C2467),C2467/MAX($C$3:C2467)-1,0)</f>
        <v>-6.7582818827590763E-2</v>
      </c>
      <c r="E2467" s="3">
        <f>IF(C2467&lt;MAX($C$2249:C2467),C2467/MAX($C$2249:C2467)-1,0)</f>
        <v>-1.4420546647485932E-2</v>
      </c>
    </row>
    <row r="2468" spans="1:5">
      <c r="A2468" s="25">
        <v>42748</v>
      </c>
      <c r="B2468" s="1">
        <v>1.8467</v>
      </c>
      <c r="C2468" s="1">
        <v>2.7997000000000001</v>
      </c>
      <c r="D2468" s="3">
        <f>IF(C2468&lt;MAX($C$3:C2468),C2468/MAX($C$3:C2468)-1,0)</f>
        <v>-7.0669853282878559E-2</v>
      </c>
      <c r="E2468" s="3">
        <f>IF(C2468&lt;MAX($C$2249:C2468),C2468/MAX($C$2249:C2468)-1,0)</f>
        <v>-1.7683590049471842E-2</v>
      </c>
    </row>
    <row r="2469" spans="1:5">
      <c r="A2469" s="25">
        <v>42751</v>
      </c>
      <c r="B2469" s="1">
        <v>1.8420000000000001</v>
      </c>
      <c r="C2469" s="1">
        <v>2.7949999999999999</v>
      </c>
      <c r="D2469" s="3">
        <f>IF(C2469&lt;MAX($C$3:C2469),C2469/MAX($C$3:C2469)-1,0)</f>
        <v>-7.2229967469959466E-2</v>
      </c>
      <c r="E2469" s="3">
        <f>IF(C2469&lt;MAX($C$2249:C2469),C2469/MAX($C$2249:C2469)-1,0)</f>
        <v>-1.9332654994561604E-2</v>
      </c>
    </row>
    <row r="2470" spans="1:5">
      <c r="A2470" s="25">
        <v>42752</v>
      </c>
      <c r="B2470" s="1">
        <v>1.8560000000000001</v>
      </c>
      <c r="C2470" s="1">
        <v>2.8090000000000002</v>
      </c>
      <c r="D2470" s="3">
        <f>IF(C2470&lt;MAX($C$3:C2470),C2470/MAX($C$3:C2470)-1,0)</f>
        <v>-6.7582818827590763E-2</v>
      </c>
      <c r="E2470" s="3">
        <f>IF(C2470&lt;MAX($C$2249:C2470),C2470/MAX($C$2249:C2470)-1,0)</f>
        <v>-1.4420546647485932E-2</v>
      </c>
    </row>
    <row r="2471" spans="1:5">
      <c r="A2471" s="25">
        <v>42753</v>
      </c>
      <c r="B2471" s="1">
        <v>1.8762000000000001</v>
      </c>
      <c r="C2471" s="1">
        <v>2.8292000000000002</v>
      </c>
      <c r="D2471" s="3">
        <f>IF(C2471&lt;MAX($C$3:C2471),C2471/MAX($C$3:C2471)-1,0)</f>
        <v>-6.0877647215030084E-2</v>
      </c>
      <c r="E2471" s="3">
        <f>IF(C2471&lt;MAX($C$2249:C2471),C2471/MAX($C$2249:C2471)-1,0)</f>
        <v>-7.3330760324198385E-3</v>
      </c>
    </row>
    <row r="2472" spans="1:5">
      <c r="A2472" s="25">
        <v>42754</v>
      </c>
      <c r="B2472" s="1">
        <v>1.8632</v>
      </c>
      <c r="C2472" s="1">
        <v>2.8161999999999998</v>
      </c>
      <c r="D2472" s="3">
        <f>IF(C2472&lt;MAX($C$3:C2472),C2472/MAX($C$3:C2472)-1,0)</f>
        <v>-6.5192856668658372E-2</v>
      </c>
      <c r="E2472" s="3">
        <f>IF(C2472&lt;MAX($C$2249:C2472),C2472/MAX($C$2249:C2472)-1,0)</f>
        <v>-1.1894319497561479E-2</v>
      </c>
    </row>
    <row r="2473" spans="1:5">
      <c r="A2473" s="25">
        <v>42755</v>
      </c>
      <c r="B2473" s="1">
        <v>1.8755999999999999</v>
      </c>
      <c r="C2473" s="1">
        <v>2.8285999999999998</v>
      </c>
      <c r="D2473" s="3">
        <f>IF(C2473&lt;MAX($C$3:C2473),C2473/MAX($C$3:C2473)-1,0)</f>
        <v>-6.1076810728274644E-2</v>
      </c>
      <c r="E2473" s="3">
        <f>IF(C2473&lt;MAX($C$2249:C2473),C2473/MAX($C$2249:C2473)-1,0)</f>
        <v>-7.5435949615803022E-3</v>
      </c>
    </row>
    <row r="2474" spans="1:5">
      <c r="A2474" s="25">
        <v>42758</v>
      </c>
      <c r="B2474" s="1">
        <v>1.8783000000000001</v>
      </c>
      <c r="C2474" s="1">
        <v>2.8313000000000001</v>
      </c>
      <c r="D2474" s="3">
        <f>IF(C2474&lt;MAX($C$3:C2474),C2474/MAX($C$3:C2474)-1,0)</f>
        <v>-6.018057491867479E-2</v>
      </c>
      <c r="E2474" s="3">
        <f>IF(C2474&lt;MAX($C$2249:C2474),C2474/MAX($C$2249:C2474)-1,0)</f>
        <v>-6.5962597803584933E-3</v>
      </c>
    </row>
    <row r="2475" spans="1:5">
      <c r="A2475" s="25">
        <v>42759</v>
      </c>
      <c r="B2475" s="1">
        <v>1.8866000000000001</v>
      </c>
      <c r="C2475" s="1">
        <v>2.8395999999999999</v>
      </c>
      <c r="D2475" s="3">
        <f>IF(C2475&lt;MAX($C$3:C2475),C2475/MAX($C$3:C2475)-1,0)</f>
        <v>-5.7425479652127742E-2</v>
      </c>
      <c r="E2475" s="3">
        <f>IF(C2475&lt;MAX($C$2249:C2475),C2475/MAX($C$2249:C2475)-1,0)</f>
        <v>-3.6840812603066153E-3</v>
      </c>
    </row>
    <row r="2476" spans="1:5">
      <c r="A2476" s="25">
        <v>42760</v>
      </c>
      <c r="B2476" s="1">
        <v>1.8863000000000001</v>
      </c>
      <c r="C2476" s="1">
        <v>2.8393000000000002</v>
      </c>
      <c r="D2476" s="3">
        <f>IF(C2476&lt;MAX($C$3:C2476),C2476/MAX($C$3:C2476)-1,0)</f>
        <v>-5.75250614087498E-2</v>
      </c>
      <c r="E2476" s="3">
        <f>IF(C2476&lt;MAX($C$2249:C2476),C2476/MAX($C$2249:C2476)-1,0)</f>
        <v>-3.7893407248867916E-3</v>
      </c>
    </row>
    <row r="2477" spans="1:5">
      <c r="A2477" s="25">
        <v>42761</v>
      </c>
      <c r="B2477" s="1">
        <v>1.8858999999999999</v>
      </c>
      <c r="C2477" s="1">
        <v>2.8389000000000002</v>
      </c>
      <c r="D2477" s="3">
        <f>IF(C2477&lt;MAX($C$3:C2477),C2477/MAX($C$3:C2477)-1,0)</f>
        <v>-5.76578370842461E-2</v>
      </c>
      <c r="E2477" s="3">
        <f>IF(C2477&lt;MAX($C$2249:C2477),C2477/MAX($C$2249:C2477)-1,0)</f>
        <v>-3.9296866776603601E-3</v>
      </c>
    </row>
    <row r="2478" spans="1:5">
      <c r="A2478" s="25">
        <v>42769</v>
      </c>
      <c r="B2478" s="1">
        <v>1.877</v>
      </c>
      <c r="C2478" s="1">
        <v>2.83</v>
      </c>
      <c r="D2478" s="3">
        <f>IF(C2478&lt;MAX($C$3:C2478),C2478/MAX($C$3:C2478)-1,0)</f>
        <v>-6.0612095864037707E-2</v>
      </c>
      <c r="E2478" s="3">
        <f>IF(C2478&lt;MAX($C$2249:C2478),C2478/MAX($C$2249:C2478)-1,0)</f>
        <v>-7.0523841268727017E-3</v>
      </c>
    </row>
    <row r="2479" spans="1:5">
      <c r="A2479" s="25">
        <v>42772</v>
      </c>
      <c r="B2479" s="1">
        <v>1.8802000000000001</v>
      </c>
      <c r="C2479" s="1">
        <v>2.8332000000000002</v>
      </c>
      <c r="D2479" s="3">
        <f>IF(C2479&lt;MAX($C$3:C2479),C2479/MAX($C$3:C2479)-1,0)</f>
        <v>-5.9549890460067645E-2</v>
      </c>
      <c r="E2479" s="3">
        <f>IF(C2479&lt;MAX($C$2249:C2479),C2479/MAX($C$2249:C2479)-1,0)</f>
        <v>-5.9296165046839322E-3</v>
      </c>
    </row>
    <row r="2480" spans="1:5">
      <c r="A2480" s="25">
        <v>42773</v>
      </c>
      <c r="B2480" s="1">
        <v>1.8794999999999999</v>
      </c>
      <c r="C2480" s="1">
        <v>2.8325</v>
      </c>
      <c r="D2480" s="3">
        <f>IF(C2480&lt;MAX($C$3:C2480),C2480/MAX($C$3:C2480)-1,0)</f>
        <v>-5.9782247892186113E-2</v>
      </c>
      <c r="E2480" s="3">
        <f>IF(C2480&lt;MAX($C$2249:C2480),C2480/MAX($C$2249:C2480)-1,0)</f>
        <v>-6.175221922037788E-3</v>
      </c>
    </row>
    <row r="2481" spans="1:5">
      <c r="A2481" s="25">
        <v>42774</v>
      </c>
      <c r="B2481" s="1">
        <v>1.8915999999999999</v>
      </c>
      <c r="C2481" s="1">
        <v>2.8445999999999998</v>
      </c>
      <c r="D2481" s="3">
        <f>IF(C2481&lt;MAX($C$3:C2481),C2481/MAX($C$3:C2481)-1,0)</f>
        <v>-5.5765783708424665E-2</v>
      </c>
      <c r="E2481" s="3">
        <f>IF(C2481&lt;MAX($C$2249:C2481),C2481/MAX($C$2249:C2481)-1,0)</f>
        <v>-1.9297568506367879E-3</v>
      </c>
    </row>
    <row r="2482" spans="1:5">
      <c r="A2482" s="25">
        <v>42775</v>
      </c>
      <c r="B2482" s="1">
        <v>1.9031</v>
      </c>
      <c r="C2482" s="1">
        <v>2.8561000000000001</v>
      </c>
      <c r="D2482" s="3">
        <f>IF(C2482&lt;MAX($C$3:C2482),C2482/MAX($C$3:C2482)-1,0)</f>
        <v>-5.1948483037907445E-2</v>
      </c>
      <c r="E2482" s="3">
        <f>IF(C2482&lt;MAX($C$2249:C2482),C2482/MAX($C$2249:C2482)-1,0)</f>
        <v>0</v>
      </c>
    </row>
    <row r="2483" spans="1:5">
      <c r="A2483" s="25">
        <v>42776</v>
      </c>
      <c r="B2483" s="1">
        <v>1.91</v>
      </c>
      <c r="C2483" s="1">
        <v>2.863</v>
      </c>
      <c r="D2483" s="3">
        <f>IF(C2483&lt;MAX($C$3:C2483),C2483/MAX($C$3:C2483)-1,0)</f>
        <v>-4.9658102635597112E-2</v>
      </c>
      <c r="E2483" s="3">
        <f>IF(C2483&lt;MAX($C$2249:C2483),C2483/MAX($C$2249:C2483)-1,0)</f>
        <v>0</v>
      </c>
    </row>
    <row r="2484" spans="1:5">
      <c r="A2484" s="25">
        <v>42779</v>
      </c>
      <c r="B2484" s="1">
        <v>1.9504999999999999</v>
      </c>
      <c r="C2484" s="1">
        <v>2.9035000000000002</v>
      </c>
      <c r="D2484" s="3">
        <f>IF(C2484&lt;MAX($C$3:C2484),C2484/MAX($C$3:C2484)-1,0)</f>
        <v>-3.6214565491601847E-2</v>
      </c>
      <c r="E2484" s="3">
        <f>IF(C2484&lt;MAX($C$2249:C2484),C2484/MAX($C$2249:C2484)-1,0)</f>
        <v>0</v>
      </c>
    </row>
    <row r="2485" spans="1:5">
      <c r="A2485" s="25">
        <v>42780</v>
      </c>
      <c r="B2485" s="1">
        <v>1.9557</v>
      </c>
      <c r="C2485" s="1">
        <v>2.9087000000000001</v>
      </c>
      <c r="D2485" s="3">
        <f>IF(C2485&lt;MAX($C$3:C2485),C2485/MAX($C$3:C2485)-1,0)</f>
        <v>-3.448848171015062E-2</v>
      </c>
      <c r="E2485" s="3">
        <f>IF(C2485&lt;MAX($C$2249:C2485),C2485/MAX($C$2249:C2485)-1,0)</f>
        <v>0</v>
      </c>
    </row>
    <row r="2486" spans="1:5">
      <c r="A2486" s="25">
        <v>42781</v>
      </c>
      <c r="B2486" s="1">
        <v>1.9410000000000001</v>
      </c>
      <c r="C2486" s="1">
        <v>2.8940000000000001</v>
      </c>
      <c r="D2486" s="3">
        <f>IF(C2486&lt;MAX($C$3:C2486),C2486/MAX($C$3:C2486)-1,0)</f>
        <v>-3.9367987784637792E-2</v>
      </c>
      <c r="E2486" s="3">
        <f>IF(C2486&lt;MAX($C$2249:C2486),C2486/MAX($C$2249:C2486)-1,0)</f>
        <v>-5.053804104926618E-3</v>
      </c>
    </row>
    <row r="2487" spans="1:5">
      <c r="A2487" s="25">
        <v>42782</v>
      </c>
      <c r="B2487" s="1">
        <v>1.9500999999999999</v>
      </c>
      <c r="C2487" s="1">
        <v>2.9030999999999998</v>
      </c>
      <c r="D2487" s="3">
        <f>IF(C2487&lt;MAX($C$3:C2487),C2487/MAX($C$3:C2487)-1,0)</f>
        <v>-3.6347341167098257E-2</v>
      </c>
      <c r="E2487" s="3">
        <f>IF(C2487&lt;MAX($C$2249:C2487),C2487/MAX($C$2249:C2487)-1,0)</f>
        <v>-1.9252587066388438E-3</v>
      </c>
    </row>
    <row r="2488" spans="1:5">
      <c r="A2488" s="25">
        <v>42783</v>
      </c>
      <c r="B2488" s="1">
        <v>1.9576</v>
      </c>
      <c r="C2488" s="1">
        <v>2.9106000000000001</v>
      </c>
      <c r="D2488" s="3">
        <f>IF(C2488&lt;MAX($C$3:C2488),C2488/MAX($C$3:C2488)-1,0)</f>
        <v>-3.3857797251543476E-2</v>
      </c>
      <c r="E2488" s="3">
        <f>IF(C2488&lt;MAX($C$2249:C2488),C2488/MAX($C$2249:C2488)-1,0)</f>
        <v>0</v>
      </c>
    </row>
    <row r="2489" spans="1:5">
      <c r="A2489" s="25">
        <v>42786</v>
      </c>
      <c r="B2489" s="1">
        <v>2.0261999999999998</v>
      </c>
      <c r="C2489" s="1">
        <v>2.9792000000000001</v>
      </c>
      <c r="D2489" s="3">
        <f>IF(C2489&lt;MAX($C$3:C2489),C2489/MAX($C$3:C2489)-1,0)</f>
        <v>-1.1086768903936783E-2</v>
      </c>
      <c r="E2489" s="3">
        <f>IF(C2489&lt;MAX($C$2249:C2489),C2489/MAX($C$2249:C2489)-1,0)</f>
        <v>0</v>
      </c>
    </row>
    <row r="2490" spans="1:5">
      <c r="A2490" s="25">
        <v>42787</v>
      </c>
      <c r="B2490" s="1">
        <v>2.024</v>
      </c>
      <c r="C2490" s="1">
        <v>2.9769999999999999</v>
      </c>
      <c r="D2490" s="3">
        <f>IF(C2490&lt;MAX($C$3:C2490),C2490/MAX($C$3:C2490)-1,0)</f>
        <v>-1.1817035119166208E-2</v>
      </c>
      <c r="E2490" s="3">
        <f>IF(C2490&lt;MAX($C$2249:C2490),C2490/MAX($C$2249:C2490)-1,0)</f>
        <v>-7.3845327604737943E-4</v>
      </c>
    </row>
    <row r="2491" spans="1:5">
      <c r="A2491" s="25">
        <v>42788</v>
      </c>
      <c r="B2491" s="1">
        <v>2.0438000000000001</v>
      </c>
      <c r="C2491" s="1">
        <v>2.9967999999999999</v>
      </c>
      <c r="D2491" s="3">
        <f>IF(C2491&lt;MAX($C$3:C2491),C2491/MAX($C$3:C2491)-1,0)</f>
        <v>-5.244639182101829E-3</v>
      </c>
      <c r="E2491" s="3">
        <f>IF(C2491&lt;MAX($C$2249:C2491),C2491/MAX($C$2249:C2491)-1,0)</f>
        <v>0</v>
      </c>
    </row>
    <row r="2492" spans="1:5">
      <c r="A2492" s="25">
        <v>42789</v>
      </c>
      <c r="B2492" s="1">
        <v>2.0394999999999999</v>
      </c>
      <c r="C2492" s="1">
        <v>2.9925000000000002</v>
      </c>
      <c r="D2492" s="3">
        <f>IF(C2492&lt;MAX($C$3:C2492),C2492/MAX($C$3:C2492)-1,0)</f>
        <v>-6.6719776936864372E-3</v>
      </c>
      <c r="E2492" s="3">
        <f>IF(C2492&lt;MAX($C$2249:C2492),C2492/MAX($C$2249:C2492)-1,0)</f>
        <v>-1.4348638547783121E-3</v>
      </c>
    </row>
    <row r="2493" spans="1:5">
      <c r="A2493" s="25">
        <v>42790</v>
      </c>
      <c r="B2493" s="1">
        <v>2.0324</v>
      </c>
      <c r="C2493" s="1">
        <v>2.9853999999999998</v>
      </c>
      <c r="D2493" s="3">
        <f>IF(C2493&lt;MAX($C$3:C2493),C2493/MAX($C$3:C2493)-1,0)</f>
        <v>-9.0287459337450304E-3</v>
      </c>
      <c r="E2493" s="3">
        <f>IF(C2493&lt;MAX($C$2249:C2493),C2493/MAX($C$2249:C2493)-1,0)</f>
        <v>-3.8040576615055999E-3</v>
      </c>
    </row>
    <row r="2494" spans="1:5">
      <c r="A2494" s="25">
        <v>42793</v>
      </c>
      <c r="B2494" s="1">
        <v>2.0015999999999998</v>
      </c>
      <c r="C2494" s="1">
        <v>2.9546000000000001</v>
      </c>
      <c r="D2494" s="3">
        <f>IF(C2494&lt;MAX($C$3:C2494),C2494/MAX($C$3:C2494)-1,0)</f>
        <v>-1.925247294695609E-2</v>
      </c>
      <c r="E2494" s="3">
        <f>IF(C2494&lt;MAX($C$2249:C2494),C2494/MAX($C$2249:C2494)-1,0)</f>
        <v>-1.4081687132941778E-2</v>
      </c>
    </row>
    <row r="2495" spans="1:5">
      <c r="A2495" s="25">
        <v>42794</v>
      </c>
      <c r="B2495" s="1">
        <v>2.0055000000000001</v>
      </c>
      <c r="C2495" s="1">
        <v>2.9584999999999999</v>
      </c>
      <c r="D2495" s="3">
        <f>IF(C2495&lt;MAX($C$3:C2495),C2495/MAX($C$3:C2495)-1,0)</f>
        <v>-1.795791011086767E-2</v>
      </c>
      <c r="E2495" s="3">
        <f>IF(C2495&lt;MAX($C$2249:C2495),C2495/MAX($C$2249:C2495)-1,0)</f>
        <v>-1.2780298985584637E-2</v>
      </c>
    </row>
    <row r="2496" spans="1:5">
      <c r="A2496" s="25">
        <v>42795</v>
      </c>
      <c r="B2496" s="1">
        <v>2.0169000000000001</v>
      </c>
      <c r="C2496" s="1">
        <v>2.9699</v>
      </c>
      <c r="D2496" s="3">
        <f>IF(C2496&lt;MAX($C$3:C2496),C2496/MAX($C$3:C2496)-1,0)</f>
        <v>-1.4173803359224579E-2</v>
      </c>
      <c r="E2496" s="3">
        <f>IF(C2496&lt;MAX($C$2249:C2496),C2496/MAX($C$2249:C2496)-1,0)</f>
        <v>-8.9762413240790373E-3</v>
      </c>
    </row>
    <row r="2497" spans="1:5">
      <c r="A2497" s="25">
        <v>42796</v>
      </c>
      <c r="B2497" s="1">
        <v>2.0162</v>
      </c>
      <c r="C2497" s="1">
        <v>2.9691999999999998</v>
      </c>
      <c r="D2497" s="3">
        <f>IF(C2497&lt;MAX($C$3:C2497),C2497/MAX($C$3:C2497)-1,0)</f>
        <v>-1.4406160791343048E-2</v>
      </c>
      <c r="E2497" s="3">
        <f>IF(C2497&lt;MAX($C$2249:C2497),C2497/MAX($C$2249:C2497)-1,0)</f>
        <v>-9.2098238120662534E-3</v>
      </c>
    </row>
    <row r="2498" spans="1:5">
      <c r="A2498" s="25">
        <v>42797</v>
      </c>
      <c r="B2498" s="1">
        <v>2.0213000000000001</v>
      </c>
      <c r="C2498" s="1">
        <v>2.9742999999999999</v>
      </c>
      <c r="D2498" s="3">
        <f>IF(C2498&lt;MAX($C$3:C2498),C2498/MAX($C$3:C2498)-1,0)</f>
        <v>-1.2713270928765841E-2</v>
      </c>
      <c r="E2498" s="3">
        <f>IF(C2498&lt;MAX($C$2249:C2498),C2498/MAX($C$2249:C2498)-1,0)</f>
        <v>-7.5080085424452658E-3</v>
      </c>
    </row>
    <row r="2499" spans="1:5">
      <c r="A2499" s="25">
        <v>42800</v>
      </c>
      <c r="B2499" s="1">
        <v>2.0350999999999999</v>
      </c>
      <c r="C2499" s="1">
        <v>2.9881000000000002</v>
      </c>
      <c r="D2499" s="3">
        <f>IF(C2499&lt;MAX($C$3:C2499),C2499/MAX($C$3:C2499)-1,0)</f>
        <v>-8.1325101241451758E-3</v>
      </c>
      <c r="E2499" s="3">
        <f>IF(C2499&lt;MAX($C$2249:C2499),C2499/MAX($C$2249:C2499)-1,0)</f>
        <v>-2.9030966364120836E-3</v>
      </c>
    </row>
    <row r="2500" spans="1:5">
      <c r="A2500" s="25">
        <v>42801</v>
      </c>
      <c r="B2500" s="1">
        <v>2.0581999999999998</v>
      </c>
      <c r="C2500" s="1">
        <v>3.0112000000000001</v>
      </c>
      <c r="D2500" s="3">
        <f>IF(C2500&lt;MAX($C$3:C2500),C2500/MAX($C$3:C2500)-1,0)</f>
        <v>-4.6471486423682595E-4</v>
      </c>
      <c r="E2500" s="3">
        <f>IF(C2500&lt;MAX($C$2249:C2500),C2500/MAX($C$2249:C2500)-1,0)</f>
        <v>0</v>
      </c>
    </row>
    <row r="2501" spans="1:5">
      <c r="A2501" s="25">
        <v>42802</v>
      </c>
      <c r="B2501" s="1">
        <v>2.0485000000000002</v>
      </c>
      <c r="C2501" s="1">
        <v>3.0015000000000001</v>
      </c>
      <c r="D2501" s="3">
        <f>IF(C2501&lt;MAX($C$3:C2501),C2501/MAX($C$3:C2501)-1,0)</f>
        <v>-3.6845249950209213E-3</v>
      </c>
      <c r="E2501" s="3">
        <f>IF(C2501&lt;MAX($C$2249:C2501),C2501/MAX($C$2249:C2501)-1,0)</f>
        <v>-3.2213071200850596E-3</v>
      </c>
    </row>
    <row r="2502" spans="1:5">
      <c r="A2502" s="25">
        <v>42803</v>
      </c>
      <c r="B2502" s="1">
        <v>2.0364</v>
      </c>
      <c r="C2502" s="1">
        <v>2.9893999999999998</v>
      </c>
      <c r="D2502" s="3">
        <f>IF(C2502&lt;MAX($C$3:C2502),C2502/MAX($C$3:C2502)-1,0)</f>
        <v>-7.7009891787824802E-3</v>
      </c>
      <c r="E2502" s="3">
        <f>IF(C2502&lt;MAX($C$2249:C2502),C2502/MAX($C$2249:C2502)-1,0)</f>
        <v>-7.239638682252969E-3</v>
      </c>
    </row>
    <row r="2503" spans="1:5">
      <c r="A2503" s="25">
        <v>42804</v>
      </c>
      <c r="B2503" s="1">
        <v>2.0507</v>
      </c>
      <c r="C2503" s="1">
        <v>3.0036999999999998</v>
      </c>
      <c r="D2503" s="3">
        <f>IF(C2503&lt;MAX($C$3:C2503),C2503/MAX($C$3:C2503)-1,0)</f>
        <v>-2.9542587797916076E-3</v>
      </c>
      <c r="E2503" s="3">
        <f>IF(C2503&lt;MAX($C$2249:C2503),C2503/MAX($C$2249:C2503)-1,0)</f>
        <v>-2.4907013815090862E-3</v>
      </c>
    </row>
    <row r="2504" spans="1:5">
      <c r="A2504" s="25">
        <v>42807</v>
      </c>
      <c r="B2504" s="1">
        <v>2.0806</v>
      </c>
      <c r="C2504" s="1">
        <v>3.0335999999999999</v>
      </c>
      <c r="D2504" s="3">
        <f>IF(C2504&lt;MAX($C$3:C2504),C2504/MAX($C$3:C2504)-1,0)</f>
        <v>0</v>
      </c>
      <c r="E2504" s="3">
        <f>IF(C2504&lt;MAX($C$2249:C2504),C2504/MAX($C$2249:C2504)-1,0)</f>
        <v>0</v>
      </c>
    </row>
    <row r="2505" spans="1:5">
      <c r="A2505" s="25">
        <v>42808</v>
      </c>
      <c r="B2505" s="1">
        <v>2.0699999999999998</v>
      </c>
      <c r="C2505" s="1">
        <v>3.0230000000000001</v>
      </c>
      <c r="D2505" s="3">
        <f>IF(C2505&lt;MAX($C$3:C2505),C2505/MAX($C$3:C2505)-1,0)</f>
        <v>-3.4941983122361853E-3</v>
      </c>
      <c r="E2505" s="3">
        <f>IF(C2505&lt;MAX($C$2249:C2505),C2505/MAX($C$2249:C2505)-1,0)</f>
        <v>-3.4941983122361853E-3</v>
      </c>
    </row>
    <row r="2506" spans="1:5">
      <c r="A2506" s="25">
        <v>42809</v>
      </c>
      <c r="B2506" s="1">
        <v>2.0811000000000002</v>
      </c>
      <c r="C2506" s="1">
        <v>3.0341</v>
      </c>
      <c r="D2506" s="3">
        <f>IF(C2506&lt;MAX($C$3:C2506),C2506/MAX($C$3:C2506)-1,0)</f>
        <v>0</v>
      </c>
      <c r="E2506" s="3">
        <f>IF(C2506&lt;MAX($C$2249:C2506),C2506/MAX($C$2249:C2506)-1,0)</f>
        <v>0</v>
      </c>
    </row>
    <row r="2507" spans="1:5">
      <c r="A2507" s="25">
        <v>42810</v>
      </c>
      <c r="B2507" s="1">
        <v>2.0815999999999999</v>
      </c>
      <c r="C2507" s="1">
        <v>3.0346000000000002</v>
      </c>
      <c r="D2507" s="3">
        <f>IF(C2507&lt;MAX($C$3:C2507),C2507/MAX($C$3:C2507)-1,0)</f>
        <v>0</v>
      </c>
      <c r="E2507" s="3">
        <f>IF(C2507&lt;MAX($C$2249:C2507),C2507/MAX($C$2249:C2507)-1,0)</f>
        <v>0</v>
      </c>
    </row>
    <row r="2508" spans="1:5">
      <c r="A2508" s="25">
        <v>42811</v>
      </c>
      <c r="B2508" s="1">
        <v>2.0771999999999999</v>
      </c>
      <c r="C2508" s="1">
        <v>3.0301999999999998</v>
      </c>
      <c r="D2508" s="3">
        <f>IF(C2508&lt;MAX($C$3:C2508),C2508/MAX($C$3:C2508)-1,0)</f>
        <v>-1.4499439794373181E-3</v>
      </c>
      <c r="E2508" s="3">
        <f>IF(C2508&lt;MAX($C$2249:C2508),C2508/MAX($C$2249:C2508)-1,0)</f>
        <v>-1.4499439794373181E-3</v>
      </c>
    </row>
    <row r="2509" spans="1:5">
      <c r="A2509" s="25">
        <v>42814</v>
      </c>
      <c r="B2509" s="1">
        <v>2.0865999999999998</v>
      </c>
      <c r="C2509" s="1">
        <v>3.0396000000000001</v>
      </c>
      <c r="D2509" s="3">
        <f>IF(C2509&lt;MAX($C$3:C2509),C2509/MAX($C$3:C2509)-1,0)</f>
        <v>0</v>
      </c>
      <c r="E2509" s="3">
        <f>IF(C2509&lt;MAX($C$2249:C2509),C2509/MAX($C$2249:C2509)-1,0)</f>
        <v>0</v>
      </c>
    </row>
    <row r="2510" spans="1:5">
      <c r="A2510" s="25">
        <v>42815</v>
      </c>
      <c r="B2510" s="1">
        <v>2.129</v>
      </c>
      <c r="C2510" s="1">
        <v>3.0819999999999999</v>
      </c>
      <c r="D2510" s="3">
        <f>IF(C2510&lt;MAX($C$3:C2510),C2510/MAX($C$3:C2510)-1,0)</f>
        <v>0</v>
      </c>
      <c r="E2510" s="3">
        <f>IF(C2510&lt;MAX($C$2249:C2510),C2510/MAX($C$2249:C2510)-1,0)</f>
        <v>0</v>
      </c>
    </row>
    <row r="2511" spans="1:5">
      <c r="A2511" s="25">
        <v>42816</v>
      </c>
      <c r="B2511" s="1">
        <v>2.1400999999999999</v>
      </c>
      <c r="C2511" s="1">
        <v>3.0931000000000002</v>
      </c>
      <c r="D2511" s="3">
        <f>IF(C2511&lt;MAX($C$3:C2511),C2511/MAX($C$3:C2511)-1,0)</f>
        <v>0</v>
      </c>
      <c r="E2511" s="3">
        <f>IF(C2511&lt;MAX($C$2249:C2511),C2511/MAX($C$2249:C2511)-1,0)</f>
        <v>0</v>
      </c>
    </row>
    <row r="2512" spans="1:5">
      <c r="A2512" s="25">
        <v>42817</v>
      </c>
      <c r="B2512" s="1">
        <v>2.1236000000000002</v>
      </c>
      <c r="C2512" s="1">
        <v>3.0766</v>
      </c>
      <c r="D2512" s="3">
        <f>IF(C2512&lt;MAX($C$3:C2512),C2512/MAX($C$3:C2512)-1,0)</f>
        <v>-5.3344541075297514E-3</v>
      </c>
      <c r="E2512" s="3">
        <f>IF(C2512&lt;MAX($C$2249:C2512),C2512/MAX($C$2249:C2512)-1,0)</f>
        <v>-5.3344541075297514E-3</v>
      </c>
    </row>
    <row r="2513" spans="1:5">
      <c r="A2513" s="25">
        <v>42818</v>
      </c>
      <c r="B2513" s="1">
        <v>2.1265999999999998</v>
      </c>
      <c r="C2513" s="1">
        <v>3.0796000000000001</v>
      </c>
      <c r="D2513" s="3">
        <f>IF(C2513&lt;MAX($C$3:C2513),C2513/MAX($C$3:C2513)-1,0)</f>
        <v>-4.3645533607060694E-3</v>
      </c>
      <c r="E2513" s="3">
        <f>IF(C2513&lt;MAX($C$2249:C2513),C2513/MAX($C$2249:C2513)-1,0)</f>
        <v>-4.3645533607060694E-3</v>
      </c>
    </row>
    <row r="2514" spans="1:5">
      <c r="A2514" s="25">
        <v>42821</v>
      </c>
      <c r="B2514" s="1">
        <v>2.0979999999999999</v>
      </c>
      <c r="C2514" s="1">
        <v>3.0510000000000002</v>
      </c>
      <c r="D2514" s="3">
        <f>IF(C2514&lt;MAX($C$3:C2514),C2514/MAX($C$3:C2514)-1,0)</f>
        <v>-1.3610940480424216E-2</v>
      </c>
      <c r="E2514" s="3">
        <f>IF(C2514&lt;MAX($C$2249:C2514),C2514/MAX($C$2249:C2514)-1,0)</f>
        <v>-1.3610940480424216E-2</v>
      </c>
    </row>
    <row r="2515" spans="1:5">
      <c r="A2515" s="25">
        <v>42822</v>
      </c>
      <c r="B2515" s="1">
        <v>2.0987</v>
      </c>
      <c r="C2515" s="1">
        <v>3.0516999999999999</v>
      </c>
      <c r="D2515" s="3">
        <f>IF(C2515&lt;MAX($C$3:C2515),C2515/MAX($C$3:C2515)-1,0)</f>
        <v>-1.3384630306165435E-2</v>
      </c>
      <c r="E2515" s="3">
        <f>IF(C2515&lt;MAX($C$2249:C2515),C2515/MAX($C$2249:C2515)-1,0)</f>
        <v>-1.3384630306165435E-2</v>
      </c>
    </row>
    <row r="2516" spans="1:5">
      <c r="A2516" s="25">
        <v>42823</v>
      </c>
      <c r="B2516" s="1">
        <v>2.1063000000000001</v>
      </c>
      <c r="C2516" s="1">
        <v>3.0592999999999999</v>
      </c>
      <c r="D2516" s="3">
        <f>IF(C2516&lt;MAX($C$3:C2516),C2516/MAX($C$3:C2516)-1,0)</f>
        <v>-1.0927548414212396E-2</v>
      </c>
      <c r="E2516" s="3">
        <f>IF(C2516&lt;MAX($C$2249:C2516),C2516/MAX($C$2249:C2516)-1,0)</f>
        <v>-1.0927548414212396E-2</v>
      </c>
    </row>
    <row r="2517" spans="1:5">
      <c r="A2517" s="25">
        <v>42824</v>
      </c>
      <c r="B2517" s="1">
        <v>2.0897000000000001</v>
      </c>
      <c r="C2517" s="1">
        <v>3.0427</v>
      </c>
      <c r="D2517" s="3">
        <f>IF(C2517&lt;MAX($C$3:C2517),C2517/MAX($C$3:C2517)-1,0)</f>
        <v>-1.6294332546636148E-2</v>
      </c>
      <c r="E2517" s="3">
        <f>IF(C2517&lt;MAX($C$2249:C2517),C2517/MAX($C$2249:C2517)-1,0)</f>
        <v>-1.6294332546636148E-2</v>
      </c>
    </row>
    <row r="2518" spans="1:5">
      <c r="A2518" s="25">
        <v>42825</v>
      </c>
      <c r="B2518" s="1">
        <v>2.1027999999999998</v>
      </c>
      <c r="C2518" s="1">
        <v>3.0558000000000001</v>
      </c>
      <c r="D2518" s="3">
        <f>IF(C2518&lt;MAX($C$3:C2518),C2518/MAX($C$3:C2518)-1,0)</f>
        <v>-1.2059099285506525E-2</v>
      </c>
      <c r="E2518" s="3">
        <f>IF(C2518&lt;MAX($C$2249:C2518),C2518/MAX($C$2249:C2518)-1,0)</f>
        <v>-1.2059099285506525E-2</v>
      </c>
    </row>
    <row r="2519" spans="1:5">
      <c r="A2519" s="25">
        <v>42830</v>
      </c>
      <c r="B2519" s="1">
        <v>2.1294</v>
      </c>
      <c r="C2519" s="1">
        <v>3.0823999999999998</v>
      </c>
      <c r="D2519" s="3">
        <f>IF(C2519&lt;MAX($C$3:C2519),C2519/MAX($C$3:C2519)-1,0)</f>
        <v>-3.4593126636708327E-3</v>
      </c>
      <c r="E2519" s="3">
        <f>IF(C2519&lt;MAX($C$2249:C2519),C2519/MAX($C$2249:C2519)-1,0)</f>
        <v>-3.4593126636708327E-3</v>
      </c>
    </row>
    <row r="2520" spans="1:5">
      <c r="A2520" s="25">
        <v>42831</v>
      </c>
      <c r="B2520" s="1">
        <v>2.1288999999999998</v>
      </c>
      <c r="C2520" s="1">
        <v>3.0819000000000001</v>
      </c>
      <c r="D2520" s="3">
        <f>IF(C2520&lt;MAX($C$3:C2520),C2520/MAX($C$3:C2520)-1,0)</f>
        <v>-3.6209627881413908E-3</v>
      </c>
      <c r="E2520" s="3">
        <f>IF(C2520&lt;MAX($C$2249:C2520),C2520/MAX($C$2249:C2520)-1,0)</f>
        <v>-3.6209627881413908E-3</v>
      </c>
    </row>
    <row r="2521" spans="1:5">
      <c r="A2521" s="25">
        <v>42832</v>
      </c>
      <c r="B2521" s="1">
        <v>2.1295000000000002</v>
      </c>
      <c r="C2521" s="1">
        <v>3.0825</v>
      </c>
      <c r="D2521" s="3">
        <f>IF(C2521&lt;MAX($C$3:C2521),C2521/MAX($C$3:C2521)-1,0)</f>
        <v>-3.426982638776721E-3</v>
      </c>
      <c r="E2521" s="3">
        <f>IF(C2521&lt;MAX($C$2249:C2521),C2521/MAX($C$2249:C2521)-1,0)</f>
        <v>-3.426982638776721E-3</v>
      </c>
    </row>
    <row r="2522" spans="1:5">
      <c r="A2522" s="25">
        <v>42835</v>
      </c>
      <c r="B2522" s="1">
        <v>2.109</v>
      </c>
      <c r="C2522" s="1">
        <v>3.0619999999999998</v>
      </c>
      <c r="D2522" s="3">
        <f>IF(C2522&lt;MAX($C$3:C2522),C2522/MAX($C$3:C2522)-1,0)</f>
        <v>-1.005463774207116E-2</v>
      </c>
      <c r="E2522" s="3">
        <f>IF(C2522&lt;MAX($C$2249:C2522),C2522/MAX($C$2249:C2522)-1,0)</f>
        <v>-1.005463774207116E-2</v>
      </c>
    </row>
    <row r="2523" spans="1:5">
      <c r="A2523" s="25">
        <v>42836</v>
      </c>
      <c r="B2523" s="1">
        <v>2.1034999999999999</v>
      </c>
      <c r="C2523" s="1">
        <v>3.0565000000000002</v>
      </c>
      <c r="D2523" s="3">
        <f>IF(C2523&lt;MAX($C$3:C2523),C2523/MAX($C$3:C2523)-1,0)</f>
        <v>-1.1832789111247632E-2</v>
      </c>
      <c r="E2523" s="3">
        <f>IF(C2523&lt;MAX($C$2249:C2523),C2523/MAX($C$2249:C2523)-1,0)</f>
        <v>-1.1832789111247632E-2</v>
      </c>
    </row>
    <row r="2524" spans="1:5">
      <c r="A2524" s="25">
        <v>42837</v>
      </c>
      <c r="B2524" s="1">
        <v>2.1095999999999999</v>
      </c>
      <c r="C2524" s="1">
        <v>3.0626000000000002</v>
      </c>
      <c r="D2524" s="3">
        <f>IF(C2524&lt;MAX($C$3:C2524),C2524/MAX($C$3:C2524)-1,0)</f>
        <v>-9.8606575927063789E-3</v>
      </c>
      <c r="E2524" s="3">
        <f>IF(C2524&lt;MAX($C$2249:C2524),C2524/MAX($C$2249:C2524)-1,0)</f>
        <v>-9.8606575927063789E-3</v>
      </c>
    </row>
    <row r="2525" spans="1:5">
      <c r="A2525" s="25">
        <v>42838</v>
      </c>
      <c r="B2525" s="1">
        <v>2.1358999999999999</v>
      </c>
      <c r="C2525" s="1">
        <v>3.0889000000000002</v>
      </c>
      <c r="D2525" s="3">
        <f>IF(C2525&lt;MAX($C$3:C2525),C2525/MAX($C$3:C2525)-1,0)</f>
        <v>-1.3578610455530216E-3</v>
      </c>
      <c r="E2525" s="3">
        <f>IF(C2525&lt;MAX($C$2249:C2525),C2525/MAX($C$2249:C2525)-1,0)</f>
        <v>-1.3578610455530216E-3</v>
      </c>
    </row>
    <row r="2526" spans="1:5">
      <c r="A2526" s="25">
        <v>42839</v>
      </c>
      <c r="B2526" s="1">
        <v>2.1133000000000002</v>
      </c>
      <c r="C2526" s="1">
        <v>3.0663</v>
      </c>
      <c r="D2526" s="3">
        <f>IF(C2526&lt;MAX($C$3:C2526),C2526/MAX($C$3:C2526)-1,0)</f>
        <v>-8.6644466716240265E-3</v>
      </c>
      <c r="E2526" s="3">
        <f>IF(C2526&lt;MAX($C$2249:C2526),C2526/MAX($C$2249:C2526)-1,0)</f>
        <v>-8.6644466716240265E-3</v>
      </c>
    </row>
    <row r="2527" spans="1:5">
      <c r="A2527" s="25">
        <v>42842</v>
      </c>
      <c r="B2527" s="1">
        <v>2.1160000000000001</v>
      </c>
      <c r="C2527" s="1">
        <v>3.069</v>
      </c>
      <c r="D2527" s="3">
        <f>IF(C2527&lt;MAX($C$3:C2527),C2527/MAX($C$3:C2527)-1,0)</f>
        <v>-7.7915359994827904E-3</v>
      </c>
      <c r="E2527" s="3">
        <f>IF(C2527&lt;MAX($C$2249:C2527),C2527/MAX($C$2249:C2527)-1,0)</f>
        <v>-7.7915359994827904E-3</v>
      </c>
    </row>
    <row r="2528" spans="1:5">
      <c r="A2528" s="25">
        <v>42843</v>
      </c>
      <c r="B2528" s="1">
        <v>2.1526999999999998</v>
      </c>
      <c r="C2528" s="1">
        <v>3.1057000000000001</v>
      </c>
      <c r="D2528" s="3">
        <f>IF(C2528&lt;MAX($C$3:C2528),C2528/MAX($C$3:C2528)-1,0)</f>
        <v>0</v>
      </c>
      <c r="E2528" s="3">
        <f>IF(C2528&lt;MAX($C$2249:C2528),C2528/MAX($C$2249:C2528)-1,0)</f>
        <v>0</v>
      </c>
    </row>
    <row r="2529" spans="1:5">
      <c r="A2529" s="25">
        <v>42844</v>
      </c>
      <c r="B2529" s="1">
        <v>2.1463999999999999</v>
      </c>
      <c r="C2529" s="1">
        <v>3.0994000000000002</v>
      </c>
      <c r="D2529" s="3">
        <f>IF(C2529&lt;MAX($C$3:C2529),C2529/MAX($C$3:C2529)-1,0)</f>
        <v>-2.0285281901020191E-3</v>
      </c>
      <c r="E2529" s="3">
        <f>IF(C2529&lt;MAX($C$2249:C2529),C2529/MAX($C$2249:C2529)-1,0)</f>
        <v>-2.0285281901020191E-3</v>
      </c>
    </row>
    <row r="2530" spans="1:5">
      <c r="A2530" s="25">
        <v>42845</v>
      </c>
      <c r="B2530" s="1">
        <v>2.1880999999999999</v>
      </c>
      <c r="C2530" s="1">
        <v>3.1410999999999998</v>
      </c>
      <c r="D2530" s="3">
        <f>IF(C2530&lt;MAX($C$3:C2530),C2530/MAX($C$3:C2530)-1,0)</f>
        <v>0</v>
      </c>
      <c r="E2530" s="3">
        <f>IF(C2530&lt;MAX($C$2249:C2530),C2530/MAX($C$2249:C2530)-1,0)</f>
        <v>0</v>
      </c>
    </row>
    <row r="2531" spans="1:5">
      <c r="A2531" s="25">
        <v>42846</v>
      </c>
      <c r="B2531" s="1">
        <v>2.1659000000000002</v>
      </c>
      <c r="C2531" s="1">
        <v>3.1189</v>
      </c>
      <c r="D2531" s="3">
        <f>IF(C2531&lt;MAX($C$3:C2531),C2531/MAX($C$3:C2531)-1,0)</f>
        <v>-7.0675877877176552E-3</v>
      </c>
      <c r="E2531" s="3">
        <f>IF(C2531&lt;MAX($C$2249:C2531),C2531/MAX($C$2249:C2531)-1,0)</f>
        <v>-7.0675877877176552E-3</v>
      </c>
    </row>
    <row r="2532" spans="1:5">
      <c r="A2532" s="25">
        <v>42849</v>
      </c>
      <c r="B2532" s="1">
        <v>2.1257999999999999</v>
      </c>
      <c r="C2532" s="1">
        <v>3.0788000000000002</v>
      </c>
      <c r="D2532" s="3">
        <f>IF(C2532&lt;MAX($C$3:C2532),C2532/MAX($C$3:C2532)-1,0)</f>
        <v>-1.9833816179045449E-2</v>
      </c>
      <c r="E2532" s="3">
        <f>IF(C2532&lt;MAX($C$2249:C2532),C2532/MAX($C$2249:C2532)-1,0)</f>
        <v>-1.9833816179045449E-2</v>
      </c>
    </row>
    <row r="2533" spans="1:5">
      <c r="A2533" s="25">
        <v>42850</v>
      </c>
      <c r="B2533" s="1">
        <v>2.1652999999999998</v>
      </c>
      <c r="C2533" s="1">
        <v>3.1183000000000001</v>
      </c>
      <c r="D2533" s="3">
        <f>IF(C2533&lt;MAX($C$3:C2533),C2533/MAX($C$3:C2533)-1,0)</f>
        <v>-7.2586036738720994E-3</v>
      </c>
      <c r="E2533" s="3">
        <f>IF(C2533&lt;MAX($C$2249:C2533),C2533/MAX($C$2249:C2533)-1,0)</f>
        <v>-7.2586036738720994E-3</v>
      </c>
    </row>
    <row r="2534" spans="1:5">
      <c r="A2534" s="25">
        <v>42851</v>
      </c>
      <c r="B2534" s="1">
        <v>2.1558000000000002</v>
      </c>
      <c r="C2534" s="1">
        <v>3.1088</v>
      </c>
      <c r="D2534" s="3">
        <f>IF(C2534&lt;MAX($C$3:C2534),C2534/MAX($C$3:C2534)-1,0)</f>
        <v>-1.0283021871318909E-2</v>
      </c>
      <c r="E2534" s="3">
        <f>IF(C2534&lt;MAX($C$2249:C2534),C2534/MAX($C$2249:C2534)-1,0)</f>
        <v>-1.0283021871318909E-2</v>
      </c>
    </row>
    <row r="2535" spans="1:5">
      <c r="A2535" s="25">
        <v>42852</v>
      </c>
      <c r="B2535" s="1">
        <v>2.1648999999999998</v>
      </c>
      <c r="C2535" s="1">
        <v>3.1179000000000001</v>
      </c>
      <c r="D2535" s="3">
        <f>IF(C2535&lt;MAX($C$3:C2535),C2535/MAX($C$3:C2535)-1,0)</f>
        <v>-7.3859475979751732E-3</v>
      </c>
      <c r="E2535" s="3">
        <f>IF(C2535&lt;MAX($C$2249:C2535),C2535/MAX($C$2249:C2535)-1,0)</f>
        <v>-7.3859475979751732E-3</v>
      </c>
    </row>
    <row r="2536" spans="1:5">
      <c r="A2536" s="25">
        <v>42853</v>
      </c>
      <c r="B2536" s="1">
        <v>2.1242000000000001</v>
      </c>
      <c r="C2536" s="1">
        <v>3.0771999999999999</v>
      </c>
      <c r="D2536" s="3">
        <f>IF(C2536&lt;MAX($C$3:C2536),C2536/MAX($C$3:C2536)-1,0)</f>
        <v>-2.0343191875457634E-2</v>
      </c>
      <c r="E2536" s="3">
        <f>IF(C2536&lt;MAX($C$2249:C2536),C2536/MAX($C$2249:C2536)-1,0)</f>
        <v>-2.0343191875457634E-2</v>
      </c>
    </row>
    <row r="2537" spans="1:5">
      <c r="A2537" s="25">
        <v>42857</v>
      </c>
      <c r="B2537" s="1">
        <v>2.1126999999999998</v>
      </c>
      <c r="C2537" s="1">
        <v>3.0657000000000001</v>
      </c>
      <c r="D2537" s="3">
        <f>IF(C2537&lt;MAX($C$3:C2537),C2537/MAX($C$3:C2537)-1,0)</f>
        <v>-2.4004329693419368E-2</v>
      </c>
      <c r="E2537" s="3">
        <f>IF(C2537&lt;MAX($C$2249:C2537),C2537/MAX($C$2249:C2537)-1,0)</f>
        <v>-2.4004329693419368E-2</v>
      </c>
    </row>
    <row r="2538" spans="1:5">
      <c r="A2538" s="25">
        <v>42858</v>
      </c>
      <c r="B2538" s="1">
        <v>2.1215999999999999</v>
      </c>
      <c r="C2538" s="1">
        <v>3.0746000000000002</v>
      </c>
      <c r="D2538" s="3">
        <f>IF(C2538&lt;MAX($C$3:C2538),C2538/MAX($C$3:C2538)-1,0)</f>
        <v>-2.1170927382127114E-2</v>
      </c>
      <c r="E2538" s="3">
        <f>IF(C2538&lt;MAX($C$2249:C2538),C2538/MAX($C$2249:C2538)-1,0)</f>
        <v>-2.1170927382127114E-2</v>
      </c>
    </row>
    <row r="2539" spans="1:5">
      <c r="A2539" s="25">
        <v>42859</v>
      </c>
      <c r="B2539" s="1">
        <v>2.1122999999999998</v>
      </c>
      <c r="C2539" s="1">
        <v>3.0653000000000001</v>
      </c>
      <c r="D2539" s="3">
        <f>IF(C2539&lt;MAX($C$3:C2539),C2539/MAX($C$3:C2539)-1,0)</f>
        <v>-2.4131673617522442E-2</v>
      </c>
      <c r="E2539" s="3">
        <f>IF(C2539&lt;MAX($C$2249:C2539),C2539/MAX($C$2249:C2539)-1,0)</f>
        <v>-2.4131673617522442E-2</v>
      </c>
    </row>
    <row r="2540" spans="1:5">
      <c r="A2540" s="25">
        <v>42860</v>
      </c>
      <c r="B2540" s="1">
        <v>2.0859000000000001</v>
      </c>
      <c r="C2540" s="1">
        <v>3.0388999999999999</v>
      </c>
      <c r="D2540" s="3">
        <f>IF(C2540&lt;MAX($C$3:C2540),C2540/MAX($C$3:C2540)-1,0)</f>
        <v>-3.2536372608321873E-2</v>
      </c>
      <c r="E2540" s="3">
        <f>IF(C2540&lt;MAX($C$2249:C2540),C2540/MAX($C$2249:C2540)-1,0)</f>
        <v>-3.2536372608321873E-2</v>
      </c>
    </row>
    <row r="2541" spans="1:5">
      <c r="A2541" s="25">
        <v>42863</v>
      </c>
      <c r="B2541" s="1">
        <v>2.0489999999999999</v>
      </c>
      <c r="C2541" s="1">
        <v>3.0019999999999998</v>
      </c>
      <c r="D2541" s="3">
        <f>IF(C2541&lt;MAX($C$3:C2541),C2541/MAX($C$3:C2541)-1,0)</f>
        <v>-4.4283849606825632E-2</v>
      </c>
      <c r="E2541" s="3">
        <f>IF(C2541&lt;MAX($C$2249:C2541),C2541/MAX($C$2249:C2541)-1,0)</f>
        <v>-4.4283849606825632E-2</v>
      </c>
    </row>
    <row r="2542" spans="1:5">
      <c r="A2542" s="25">
        <v>42864</v>
      </c>
      <c r="B2542" s="1">
        <v>2.0676000000000001</v>
      </c>
      <c r="C2542" s="1">
        <v>3.0206</v>
      </c>
      <c r="D2542" s="3">
        <f>IF(C2542&lt;MAX($C$3:C2542),C2542/MAX($C$3:C2542)-1,0)</f>
        <v>-3.8362357136035086E-2</v>
      </c>
      <c r="E2542" s="3">
        <f>IF(C2542&lt;MAX($C$2249:C2542),C2542/MAX($C$2249:C2542)-1,0)</f>
        <v>-3.8362357136035086E-2</v>
      </c>
    </row>
    <row r="2543" spans="1:5">
      <c r="A2543" s="25">
        <v>42865</v>
      </c>
      <c r="B2543" s="1">
        <v>2.0535999999999999</v>
      </c>
      <c r="C2543" s="1">
        <v>3.0066000000000002</v>
      </c>
      <c r="D2543" s="3">
        <f>IF(C2543&lt;MAX($C$3:C2543),C2543/MAX($C$3:C2543)-1,0)</f>
        <v>-4.2819394479640782E-2</v>
      </c>
      <c r="E2543" s="3">
        <f>IF(C2543&lt;MAX($C$2249:C2543),C2543/MAX($C$2249:C2543)-1,0)</f>
        <v>-4.2819394479640782E-2</v>
      </c>
    </row>
    <row r="2544" spans="1:5">
      <c r="A2544" s="25">
        <v>42866</v>
      </c>
      <c r="B2544" s="1">
        <v>2.0680999999999998</v>
      </c>
      <c r="C2544" s="1">
        <v>3.0211000000000001</v>
      </c>
      <c r="D2544" s="3">
        <f>IF(C2544&lt;MAX($C$3:C2544),C2544/MAX($C$3:C2544)-1,0)</f>
        <v>-3.8203177230906271E-2</v>
      </c>
      <c r="E2544" s="3">
        <f>IF(C2544&lt;MAX($C$2249:C2544),C2544/MAX($C$2249:C2544)-1,0)</f>
        <v>-3.8203177230906271E-2</v>
      </c>
    </row>
    <row r="2545" spans="1:5">
      <c r="A2545" s="25">
        <v>42867</v>
      </c>
      <c r="B2545" s="1">
        <v>2.0785999999999998</v>
      </c>
      <c r="C2545" s="1">
        <v>3.0316000000000001</v>
      </c>
      <c r="D2545" s="3">
        <f>IF(C2545&lt;MAX($C$3:C2545),C2545/MAX($C$3:C2545)-1,0)</f>
        <v>-3.4860399223201943E-2</v>
      </c>
      <c r="E2545" s="3">
        <f>IF(C2545&lt;MAX($C$2249:C2545),C2545/MAX($C$2249:C2545)-1,0)</f>
        <v>-3.4860399223201943E-2</v>
      </c>
    </row>
    <row r="2546" spans="1:5">
      <c r="A2546" s="25">
        <v>42870</v>
      </c>
      <c r="B2546" s="1">
        <v>2.097</v>
      </c>
      <c r="C2546" s="1">
        <v>3.05</v>
      </c>
      <c r="D2546" s="3">
        <f>IF(C2546&lt;MAX($C$3:C2546),C2546/MAX($C$3:C2546)-1,0)</f>
        <v>-2.9002578714463101E-2</v>
      </c>
      <c r="E2546" s="3">
        <f>IF(C2546&lt;MAX($C$2249:C2546),C2546/MAX($C$2249:C2546)-1,0)</f>
        <v>-2.9002578714463101E-2</v>
      </c>
    </row>
    <row r="2547" spans="1:5">
      <c r="A2547" s="25">
        <v>42871</v>
      </c>
      <c r="B2547" s="1">
        <v>2.1429</v>
      </c>
      <c r="C2547" s="1">
        <v>3.0958999999999999</v>
      </c>
      <c r="D2547" s="3">
        <f>IF(C2547&lt;MAX($C$3:C2547),C2547/MAX($C$3:C2547)-1,0)</f>
        <v>-1.4389863423641347E-2</v>
      </c>
      <c r="E2547" s="3">
        <f>IF(C2547&lt;MAX($C$2249:C2547),C2547/MAX($C$2249:C2547)-1,0)</f>
        <v>-1.4389863423641347E-2</v>
      </c>
    </row>
    <row r="2548" spans="1:5">
      <c r="A2548" s="25">
        <v>42872</v>
      </c>
      <c r="B2548" s="1">
        <v>2.1219000000000001</v>
      </c>
      <c r="C2548" s="1">
        <v>3.0749</v>
      </c>
      <c r="D2548" s="3">
        <f>IF(C2548&lt;MAX($C$3:C2548),C2548/MAX($C$3:C2548)-1,0)</f>
        <v>-2.1075419439050003E-2</v>
      </c>
      <c r="E2548" s="3">
        <f>IF(C2548&lt;MAX($C$2249:C2548),C2548/MAX($C$2249:C2548)-1,0)</f>
        <v>-2.1075419439050003E-2</v>
      </c>
    </row>
    <row r="2549" spans="1:5">
      <c r="A2549" s="25">
        <v>42873</v>
      </c>
      <c r="B2549" s="1">
        <v>2.1141999999999999</v>
      </c>
      <c r="C2549" s="1">
        <v>3.0672000000000001</v>
      </c>
      <c r="D2549" s="3">
        <f>IF(C2549&lt;MAX($C$3:C2549),C2549/MAX($C$3:C2549)-1,0)</f>
        <v>-2.3526789978033036E-2</v>
      </c>
      <c r="E2549" s="3">
        <f>IF(C2549&lt;MAX($C$2249:C2549),C2549/MAX($C$2249:C2549)-1,0)</f>
        <v>-2.3526789978033036E-2</v>
      </c>
    </row>
    <row r="2550" spans="1:5">
      <c r="A2550" s="25">
        <v>42874</v>
      </c>
      <c r="B2550" s="1">
        <v>2.1230000000000002</v>
      </c>
      <c r="C2550" s="1">
        <v>3.0760000000000001</v>
      </c>
      <c r="D2550" s="3">
        <f>IF(C2550&lt;MAX($C$3:C2550),C2550/MAX($C$3:C2550)-1,0)</f>
        <v>-2.0725223647766633E-2</v>
      </c>
      <c r="E2550" s="3">
        <f>IF(C2550&lt;MAX($C$2249:C2550),C2550/MAX($C$2249:C2550)-1,0)</f>
        <v>-2.0725223647766633E-2</v>
      </c>
    </row>
    <row r="2551" spans="1:5">
      <c r="A2551" s="25">
        <v>42877</v>
      </c>
      <c r="B2551" s="1">
        <v>2.1154999999999999</v>
      </c>
      <c r="C2551" s="1">
        <v>3.0684999999999998</v>
      </c>
      <c r="D2551" s="3">
        <f>IF(C2551&lt;MAX($C$3:C2551),C2551/MAX($C$3:C2551)-1,0)</f>
        <v>-2.3112922224698407E-2</v>
      </c>
      <c r="E2551" s="3">
        <f>IF(C2551&lt;MAX($C$2249:C2551),C2551/MAX($C$2249:C2551)-1,0)</f>
        <v>-2.3112922224698407E-2</v>
      </c>
    </row>
    <row r="2552" spans="1:5">
      <c r="A2552" s="25">
        <v>42878</v>
      </c>
      <c r="B2552" s="1">
        <v>2.1398999999999999</v>
      </c>
      <c r="C2552" s="1">
        <v>3.0929000000000002</v>
      </c>
      <c r="D2552" s="3">
        <f>IF(C2552&lt;MAX($C$3:C2552),C2552/MAX($C$3:C2552)-1,0)</f>
        <v>-1.5344942854413901E-2</v>
      </c>
      <c r="E2552" s="3">
        <f>IF(C2552&lt;MAX($C$2249:C2552),C2552/MAX($C$2249:C2552)-1,0)</f>
        <v>-1.5344942854413901E-2</v>
      </c>
    </row>
    <row r="2553" spans="1:5">
      <c r="A2553" s="25">
        <v>42879</v>
      </c>
      <c r="B2553" s="1">
        <v>2.1280000000000001</v>
      </c>
      <c r="C2553" s="1">
        <v>3.081</v>
      </c>
      <c r="D2553" s="3">
        <f>IF(C2553&lt;MAX($C$3:C2553),C2553/MAX($C$3:C2553)-1,0)</f>
        <v>-1.9133424596478932E-2</v>
      </c>
      <c r="E2553" s="3">
        <f>IF(C2553&lt;MAX($C$2249:C2553),C2553/MAX($C$2249:C2553)-1,0)</f>
        <v>-1.9133424596478932E-2</v>
      </c>
    </row>
    <row r="2554" spans="1:5">
      <c r="A2554" s="25">
        <v>42880</v>
      </c>
      <c r="B2554" s="1">
        <v>2.1440000000000001</v>
      </c>
      <c r="C2554" s="1">
        <v>3.097</v>
      </c>
      <c r="D2554" s="3">
        <f>IF(C2554&lt;MAX($C$3:C2554),C2554/MAX($C$3:C2554)-1,0)</f>
        <v>-1.4039667632357977E-2</v>
      </c>
      <c r="E2554" s="3">
        <f>IF(C2554&lt;MAX($C$2249:C2554),C2554/MAX($C$2249:C2554)-1,0)</f>
        <v>-1.4039667632357977E-2</v>
      </c>
    </row>
    <row r="2555" spans="1:5">
      <c r="A2555" s="25">
        <v>42881</v>
      </c>
      <c r="B2555" s="1">
        <v>2.1421999999999999</v>
      </c>
      <c r="C2555" s="1">
        <v>3.0952000000000002</v>
      </c>
      <c r="D2555" s="3">
        <f>IF(C2555&lt;MAX($C$3:C2555),C2555/MAX($C$3:C2555)-1,0)</f>
        <v>-1.4612715290821532E-2</v>
      </c>
      <c r="E2555" s="3">
        <f>IF(C2555&lt;MAX($C$2249:C2555),C2555/MAX($C$2249:C2555)-1,0)</f>
        <v>-1.4612715290821532E-2</v>
      </c>
    </row>
    <row r="2556" spans="1:5">
      <c r="A2556" s="25">
        <v>42886</v>
      </c>
      <c r="B2556" s="1">
        <v>2.1381000000000001</v>
      </c>
      <c r="C2556" s="1">
        <v>3.0911</v>
      </c>
      <c r="D2556" s="3">
        <f>IF(C2556&lt;MAX($C$3:C2556),C2556/MAX($C$3:C2556)-1,0)</f>
        <v>-1.5917990512877567E-2</v>
      </c>
      <c r="E2556" s="3">
        <f>IF(C2556&lt;MAX($C$2249:C2556),C2556/MAX($C$2249:C2556)-1,0)</f>
        <v>-1.5917990512877567E-2</v>
      </c>
    </row>
    <row r="2557" spans="1:5">
      <c r="A2557" s="25">
        <v>42887</v>
      </c>
      <c r="B2557" s="1">
        <v>2.1337999999999999</v>
      </c>
      <c r="C2557" s="1">
        <v>3.0868000000000002</v>
      </c>
      <c r="D2557" s="3">
        <f>IF(C2557&lt;MAX($C$3:C2557),C2557/MAX($C$3:C2557)-1,0)</f>
        <v>-1.7286937696984972E-2</v>
      </c>
      <c r="E2557" s="3">
        <f>IF(C2557&lt;MAX($C$2249:C2557),C2557/MAX($C$2249:C2557)-1,0)</f>
        <v>-1.7286937696984972E-2</v>
      </c>
    </row>
    <row r="2558" spans="1:5">
      <c r="A2558" s="25">
        <v>42888</v>
      </c>
      <c r="B2558" s="1">
        <v>2.1246</v>
      </c>
      <c r="C2558" s="1">
        <v>3.0775999999999999</v>
      </c>
      <c r="D2558" s="3">
        <f>IF(C2558&lt;MAX($C$3:C2558),C2558/MAX($C$3:C2558)-1,0)</f>
        <v>-2.021584795135456E-2</v>
      </c>
      <c r="E2558" s="3">
        <f>IF(C2558&lt;MAX($C$2249:C2558),C2558/MAX($C$2249:C2558)-1,0)</f>
        <v>-2.021584795135456E-2</v>
      </c>
    </row>
    <row r="2559" spans="1:5">
      <c r="A2559" s="25">
        <v>42891</v>
      </c>
      <c r="B2559" s="1">
        <v>2.1196999999999999</v>
      </c>
      <c r="C2559" s="1">
        <v>3.0727000000000002</v>
      </c>
      <c r="D2559" s="3">
        <f>IF(C2559&lt;MAX($C$3:C2559),C2559/MAX($C$3:C2559)-1,0)</f>
        <v>-2.177581102161652E-2</v>
      </c>
      <c r="E2559" s="3">
        <f>IF(C2559&lt;MAX($C$2249:C2559),C2559/MAX($C$2249:C2559)-1,0)</f>
        <v>-2.177581102161652E-2</v>
      </c>
    </row>
    <row r="2560" spans="1:5">
      <c r="A2560" s="25">
        <v>42892</v>
      </c>
      <c r="B2560" s="1">
        <v>2.1509</v>
      </c>
      <c r="C2560" s="1">
        <v>3.1038999999999999</v>
      </c>
      <c r="D2560" s="3">
        <f>IF(C2560&lt;MAX($C$3:C2560),C2560/MAX($C$3:C2560)-1,0)</f>
        <v>-1.1842984941580981E-2</v>
      </c>
      <c r="E2560" s="3">
        <f>IF(C2560&lt;MAX($C$2249:C2560),C2560/MAX($C$2249:C2560)-1,0)</f>
        <v>-1.1842984941580981E-2</v>
      </c>
    </row>
    <row r="2561" spans="1:5">
      <c r="A2561" s="25">
        <v>42893</v>
      </c>
      <c r="B2561" s="1">
        <v>2.2006000000000001</v>
      </c>
      <c r="C2561" s="1">
        <v>3.1536</v>
      </c>
      <c r="D2561" s="3">
        <f>IF(C2561&lt;MAX($C$3:C2561),C2561/MAX($C$3:C2561)-1,0)</f>
        <v>0</v>
      </c>
      <c r="E2561" s="3">
        <f>IF(C2561&lt;MAX($C$2249:C2561),C2561/MAX($C$2249:C2561)-1,0)</f>
        <v>0</v>
      </c>
    </row>
    <row r="2562" spans="1:5">
      <c r="A2562" s="25">
        <v>42894</v>
      </c>
      <c r="B2562" s="1">
        <v>2.2256999999999998</v>
      </c>
      <c r="C2562" s="1">
        <v>3.1787000000000001</v>
      </c>
      <c r="D2562" s="3">
        <f>IF(C2562&lt;MAX($C$3:C2562),C2562/MAX($C$3:C2562)-1,0)</f>
        <v>0</v>
      </c>
      <c r="E2562" s="3">
        <f>IF(C2562&lt;MAX($C$2249:C2562),C2562/MAX($C$2249:C2562)-1,0)</f>
        <v>0</v>
      </c>
    </row>
    <row r="2563" spans="1:5">
      <c r="A2563" s="25">
        <v>42895</v>
      </c>
      <c r="B2563" s="1">
        <v>2.2416999999999998</v>
      </c>
      <c r="C2563" s="1">
        <v>3.1947000000000001</v>
      </c>
      <c r="D2563" s="3">
        <f>IF(C2563&lt;MAX($C$3:C2563),C2563/MAX($C$3:C2563)-1,0)</f>
        <v>0</v>
      </c>
      <c r="E2563" s="3">
        <f>IF(C2563&lt;MAX($C$2249:C2563),C2563/MAX($C$2249:C2563)-1,0)</f>
        <v>0</v>
      </c>
    </row>
    <row r="2564" spans="1:5">
      <c r="A2564" s="25">
        <v>42898</v>
      </c>
      <c r="B2564" s="1">
        <v>2.2642000000000002</v>
      </c>
      <c r="C2564" s="1">
        <v>3.2172000000000001</v>
      </c>
      <c r="D2564" s="3">
        <f>IF(C2564&lt;MAX($C$3:C2564),C2564/MAX($C$3:C2564)-1,0)</f>
        <v>0</v>
      </c>
      <c r="E2564" s="3">
        <f>IF(C2564&lt;MAX($C$2249:C2564),C2564/MAX($C$2249:C2564)-1,0)</f>
        <v>0</v>
      </c>
    </row>
    <row r="2565" spans="1:5">
      <c r="A2565" s="25">
        <v>42899</v>
      </c>
      <c r="B2565" s="1">
        <v>2.2726999999999999</v>
      </c>
      <c r="C2565" s="1">
        <v>3.2256999999999998</v>
      </c>
      <c r="D2565" s="3">
        <f>IF(C2565&lt;MAX($C$3:C2565),C2565/MAX($C$3:C2565)-1,0)</f>
        <v>0</v>
      </c>
      <c r="E2565" s="3">
        <f>IF(C2565&lt;MAX($C$2249:C2565),C2565/MAX($C$2249:C2565)-1,0)</f>
        <v>0</v>
      </c>
    </row>
    <row r="2566" spans="1:5">
      <c r="A2566" s="25">
        <v>42900</v>
      </c>
      <c r="B2566" s="1">
        <v>2.2515000000000001</v>
      </c>
      <c r="C2566" s="1">
        <v>3.2044999999999999</v>
      </c>
      <c r="D2566" s="3">
        <f>IF(C2566&lt;MAX($C$3:C2566),C2566/MAX($C$3:C2566)-1,0)</f>
        <v>-6.5722168831571226E-3</v>
      </c>
      <c r="E2566" s="3">
        <f>IF(C2566&lt;MAX($C$2249:C2566),C2566/MAX($C$2249:C2566)-1,0)</f>
        <v>-6.5722168831571226E-3</v>
      </c>
    </row>
    <row r="2567" spans="1:5">
      <c r="A2567" s="25">
        <v>42901</v>
      </c>
      <c r="B2567" s="1">
        <v>2.2296999999999998</v>
      </c>
      <c r="C2567" s="1">
        <v>3.1827000000000001</v>
      </c>
      <c r="D2567" s="3">
        <f>IF(C2567&lt;MAX($C$3:C2567),C2567/MAX($C$3:C2567)-1,0)</f>
        <v>-1.3330439904516767E-2</v>
      </c>
      <c r="E2567" s="3">
        <f>IF(C2567&lt;MAX($C$2249:C2567),C2567/MAX($C$2249:C2567)-1,0)</f>
        <v>-1.3330439904516767E-2</v>
      </c>
    </row>
    <row r="2568" spans="1:5">
      <c r="A2568" s="25">
        <v>42902</v>
      </c>
      <c r="B2568" s="1">
        <v>2.218</v>
      </c>
      <c r="C2568" s="1">
        <v>3.1709999999999998</v>
      </c>
      <c r="D2568" s="3">
        <f>IF(C2568&lt;MAX($C$3:C2568),C2568/MAX($C$3:C2568)-1,0)</f>
        <v>-1.6957559599466765E-2</v>
      </c>
      <c r="E2568" s="3">
        <f>IF(C2568&lt;MAX($C$2249:C2568),C2568/MAX($C$2249:C2568)-1,0)</f>
        <v>-1.6957559599466765E-2</v>
      </c>
    </row>
    <row r="2569" spans="1:5">
      <c r="A2569" s="25">
        <v>42905</v>
      </c>
      <c r="B2569" s="1">
        <v>2.2443</v>
      </c>
      <c r="C2569" s="1">
        <v>3.1972999999999998</v>
      </c>
      <c r="D2569" s="3">
        <f>IF(C2569&lt;MAX($C$3:C2569),C2569/MAX($C$3:C2569)-1,0)</f>
        <v>-8.8042905415878225E-3</v>
      </c>
      <c r="E2569" s="3">
        <f>IF(C2569&lt;MAX($C$2249:C2569),C2569/MAX($C$2249:C2569)-1,0)</f>
        <v>-8.8042905415878225E-3</v>
      </c>
    </row>
    <row r="2570" spans="1:5">
      <c r="A2570" s="25">
        <v>42906</v>
      </c>
      <c r="B2570" s="1">
        <v>2.2301000000000002</v>
      </c>
      <c r="C2570" s="1">
        <v>3.1831</v>
      </c>
      <c r="D2570" s="3">
        <f>IF(C2570&lt;MAX($C$3:C2570),C2570/MAX($C$3:C2570)-1,0)</f>
        <v>-1.3206435812381678E-2</v>
      </c>
      <c r="E2570" s="3">
        <f>IF(C2570&lt;MAX($C$2249:C2570),C2570/MAX($C$2249:C2570)-1,0)</f>
        <v>-1.3206435812381678E-2</v>
      </c>
    </row>
    <row r="2571" spans="1:5">
      <c r="A2571" s="25">
        <v>42907</v>
      </c>
      <c r="B2571" s="1">
        <v>2.2713999999999999</v>
      </c>
      <c r="C2571" s="1">
        <v>3.2244000000000002</v>
      </c>
      <c r="D2571" s="3">
        <f>IF(C2571&lt;MAX($C$3:C2571),C2571/MAX($C$3:C2571)-1,0)</f>
        <v>-4.030132994388147E-4</v>
      </c>
      <c r="E2571" s="3">
        <f>IF(C2571&lt;MAX($C$2249:C2571),C2571/MAX($C$2249:C2571)-1,0)</f>
        <v>-4.030132994388147E-4</v>
      </c>
    </row>
    <row r="2572" spans="1:5">
      <c r="A2572" s="25">
        <v>42908</v>
      </c>
      <c r="B2572" s="1">
        <v>2.2521</v>
      </c>
      <c r="C2572" s="1">
        <v>3.2050999999999998</v>
      </c>
      <c r="D2572" s="3">
        <f>IF(C2572&lt;MAX($C$3:C2572),C2572/MAX($C$3:C2572)-1,0)</f>
        <v>-6.3862107449546013E-3</v>
      </c>
      <c r="E2572" s="3">
        <f>IF(C2572&lt;MAX($C$2249:C2572),C2572/MAX($C$2249:C2572)-1,0)</f>
        <v>-6.3862107449546013E-3</v>
      </c>
    </row>
    <row r="2573" spans="1:5">
      <c r="A2573" s="25">
        <v>42909</v>
      </c>
      <c r="B2573" s="1">
        <v>2.2719</v>
      </c>
      <c r="C2573" s="1">
        <v>3.2248999999999999</v>
      </c>
      <c r="D2573" s="3">
        <f>IF(C2573&lt;MAX($C$3:C2573),C2573/MAX($C$3:C2573)-1,0)</f>
        <v>-2.4800818427006543E-4</v>
      </c>
      <c r="E2573" s="3">
        <f>IF(C2573&lt;MAX($C$2249:C2573),C2573/MAX($C$2249:C2573)-1,0)</f>
        <v>-2.4800818427006543E-4</v>
      </c>
    </row>
    <row r="2574" spans="1:5">
      <c r="A2574" s="25">
        <v>42912</v>
      </c>
      <c r="B2574" s="1">
        <v>2.3237000000000001</v>
      </c>
      <c r="C2574" s="1">
        <v>3.2766999999999999</v>
      </c>
      <c r="D2574" s="3">
        <f>IF(C2574&lt;MAX($C$3:C2574),C2574/MAX($C$3:C2574)-1,0)</f>
        <v>0</v>
      </c>
      <c r="E2574" s="3">
        <f>IF(C2574&lt;MAX($C$2249:C2574),C2574/MAX($C$2249:C2574)-1,0)</f>
        <v>0</v>
      </c>
    </row>
    <row r="2575" spans="1:5">
      <c r="A2575" s="25">
        <v>42913</v>
      </c>
      <c r="B2575" s="1">
        <v>2.3239999999999998</v>
      </c>
      <c r="C2575" s="1">
        <v>3.2770000000000001</v>
      </c>
      <c r="D2575" s="3">
        <f>IF(C2575&lt;MAX($C$3:C2575),C2575/MAX($C$3:C2575)-1,0)</f>
        <v>0</v>
      </c>
      <c r="E2575" s="3">
        <f>IF(C2575&lt;MAX($C$2249:C2575),C2575/MAX($C$2249:C2575)-1,0)</f>
        <v>0</v>
      </c>
    </row>
    <row r="2576" spans="1:5">
      <c r="A2576" s="25">
        <v>42914</v>
      </c>
      <c r="B2576" s="1">
        <v>2.2909999999999999</v>
      </c>
      <c r="C2576" s="1">
        <v>3.2440000000000002</v>
      </c>
      <c r="D2576" s="3">
        <f>IF(C2576&lt;MAX($C$3:C2576),C2576/MAX($C$3:C2576)-1,0)</f>
        <v>-1.0070186145865079E-2</v>
      </c>
      <c r="E2576" s="3">
        <f>IF(C2576&lt;MAX($C$2249:C2576),C2576/MAX($C$2249:C2576)-1,0)</f>
        <v>-1.0070186145865079E-2</v>
      </c>
    </row>
    <row r="2577" spans="1:8">
      <c r="A2577" s="25">
        <v>42915</v>
      </c>
      <c r="B2577" s="1">
        <v>2.3029000000000002</v>
      </c>
      <c r="C2577" s="1">
        <v>3.2559</v>
      </c>
      <c r="D2577" s="3">
        <f>IF(C2577&lt;MAX($C$3:C2577),C2577/MAX($C$3:C2577)-1,0)</f>
        <v>-6.4388159902349917E-3</v>
      </c>
      <c r="E2577" s="3">
        <f>IF(C2577&lt;MAX($C$2249:C2577),C2577/MAX($C$2249:C2577)-1,0)</f>
        <v>-6.4388159902349917E-3</v>
      </c>
    </row>
    <row r="2578" spans="1:8">
      <c r="A2578" s="25">
        <v>42916</v>
      </c>
      <c r="B2578" s="1">
        <v>2.3105000000000002</v>
      </c>
      <c r="C2578" s="1">
        <v>3.2635000000000001</v>
      </c>
      <c r="D2578" s="3">
        <f>IF(C2578&lt;MAX($C$3:C2578),C2578/MAX($C$3:C2578)-1,0)</f>
        <v>-4.1196216051266887E-3</v>
      </c>
      <c r="E2578" s="3">
        <f>IF(C2578&lt;MAX($C$2249:C2578),C2578/MAX($C$2249:C2578)-1,0)</f>
        <v>-4.1196216051266887E-3</v>
      </c>
    </row>
    <row r="2579" spans="1:8">
      <c r="A2579" s="25">
        <v>42919</v>
      </c>
      <c r="B2579" s="1">
        <v>2.2827999999999999</v>
      </c>
      <c r="C2579" s="1">
        <v>3.2357999999999998</v>
      </c>
      <c r="D2579" s="3">
        <f>IF(C2579&lt;MAX($C$3:C2579),C2579/MAX($C$3:C2579)-1,0)</f>
        <v>-1.2572474824534718E-2</v>
      </c>
      <c r="E2579" s="3">
        <f>IF(C2579&lt;MAX($C$2249:C2579),C2579/MAX($C$2249:C2579)-1,0)</f>
        <v>-1.2572474824534718E-2</v>
      </c>
    </row>
    <row r="2580" spans="1:8">
      <c r="A2580" s="25">
        <v>42920</v>
      </c>
      <c r="B2580" s="1">
        <v>2.2570000000000001</v>
      </c>
      <c r="C2580" s="1">
        <v>3.21</v>
      </c>
      <c r="D2580" s="3">
        <f>IF(C2580&lt;MAX($C$3:C2580),C2580/MAX($C$3:C2580)-1,0)</f>
        <v>-2.0445529447665645E-2</v>
      </c>
      <c r="E2580" s="3">
        <f>IF(C2580&lt;MAX($C$2249:C2580),C2580/MAX($C$2249:C2580)-1,0)</f>
        <v>-2.0445529447665645E-2</v>
      </c>
    </row>
    <row r="2581" spans="1:8">
      <c r="A2581" s="25">
        <v>42921</v>
      </c>
      <c r="B2581" s="1">
        <v>2.2789999999999999</v>
      </c>
      <c r="C2581" s="1">
        <v>3.2320000000000002</v>
      </c>
      <c r="D2581" s="3">
        <f>IF(C2581&lt;MAX($C$3:C2581),C2581/MAX($C$3:C2581)-1,0)</f>
        <v>-1.3732072017088814E-2</v>
      </c>
      <c r="E2581" s="3">
        <f>IF(C2581&lt;MAX($C$2249:C2581),C2581/MAX($C$2249:C2581)-1,0)</f>
        <v>-1.3732072017088814E-2</v>
      </c>
    </row>
    <row r="2582" spans="1:8">
      <c r="A2582" s="25">
        <v>42922</v>
      </c>
      <c r="B2582" s="1">
        <v>2.2789999999999999</v>
      </c>
      <c r="C2582" s="1">
        <v>3.2320000000000002</v>
      </c>
      <c r="D2582" s="3">
        <f>IF(C2582&lt;MAX($C$3:C2582),C2582/MAX($C$3:C2582)-1,0)</f>
        <v>-1.3732072017088814E-2</v>
      </c>
      <c r="E2582" s="3">
        <f>IF(C2582&lt;MAX($C$2249:C2582),C2582/MAX($C$2249:C2582)-1,0)</f>
        <v>-1.3732072017088814E-2</v>
      </c>
    </row>
    <row r="2583" spans="1:8">
      <c r="A2583" s="25">
        <v>42923</v>
      </c>
      <c r="B2583" s="1">
        <v>2.2696999999999998</v>
      </c>
      <c r="C2583" s="1">
        <v>3.2227000000000001</v>
      </c>
      <c r="D2583" s="3">
        <f>IF(C2583&lt;MAX($C$3:C2583),C2583/MAX($C$3:C2583)-1,0)</f>
        <v>-1.6570033567287146E-2</v>
      </c>
      <c r="E2583" s="3">
        <f>IF(C2583&lt;MAX($C$2249:C2583),C2583/MAX($C$2249:C2583)-1,0)</f>
        <v>-1.6570033567287146E-2</v>
      </c>
      <c r="F2583" s="1">
        <v>11.89</v>
      </c>
      <c r="G2583" s="1">
        <v>22.94</v>
      </c>
      <c r="H2583" s="1">
        <v>39.450000000000003</v>
      </c>
    </row>
    <row r="2584" spans="1:8">
      <c r="A2584" s="25">
        <v>42926</v>
      </c>
      <c r="B2584" s="1">
        <v>2.2816000000000001</v>
      </c>
      <c r="C2584" s="1">
        <v>3.2345999999999999</v>
      </c>
      <c r="D2584" s="3">
        <f>IF(C2584&lt;MAX($C$3:C2584),C2584/MAX($C$3:C2584)-1,0)</f>
        <v>-1.2938663411657059E-2</v>
      </c>
      <c r="E2584" s="3">
        <f>IF(C2584&lt;MAX($C$2249:C2584),C2584/MAX($C$2249:C2584)-1,0)</f>
        <v>-1.2938663411657059E-2</v>
      </c>
    </row>
    <row r="2585" spans="1:8">
      <c r="A2585" s="25">
        <v>42927</v>
      </c>
      <c r="B2585" s="1">
        <v>2.2892000000000001</v>
      </c>
      <c r="C2585" s="1">
        <v>3.2422</v>
      </c>
      <c r="D2585" s="3">
        <f>IF(C2585&lt;MAX($C$3:C2585),C2585/MAX($C$3:C2585)-1,0)</f>
        <v>-1.0619469026548756E-2</v>
      </c>
      <c r="E2585" s="3">
        <f>IF(C2585&lt;MAX($C$2249:C2585),C2585/MAX($C$2249:C2585)-1,0)</f>
        <v>-1.0619469026548756E-2</v>
      </c>
    </row>
    <row r="2586" spans="1:8">
      <c r="A2586" s="25">
        <v>42928</v>
      </c>
      <c r="B2586" s="1">
        <v>2.2642000000000002</v>
      </c>
      <c r="C2586" s="1">
        <v>3.2172000000000001</v>
      </c>
      <c r="D2586" s="3">
        <f>IF(C2586&lt;MAX($C$3:C2586),C2586/MAX($C$3:C2586)-1,0)</f>
        <v>-1.8248397924931381E-2</v>
      </c>
      <c r="E2586" s="3">
        <f>IF(C2586&lt;MAX($C$2249:C2586),C2586/MAX($C$2249:C2586)-1,0)</f>
        <v>-1.8248397924931381E-2</v>
      </c>
    </row>
    <row r="2587" spans="1:8">
      <c r="A2587" s="25">
        <v>42929</v>
      </c>
      <c r="B2587" s="1">
        <v>2.2717999999999998</v>
      </c>
      <c r="C2587" s="1">
        <v>3.2248000000000001</v>
      </c>
      <c r="D2587" s="3">
        <f>IF(C2587&lt;MAX($C$3:C2587),C2587/MAX($C$3:C2587)-1,0)</f>
        <v>-1.5929203539822967E-2</v>
      </c>
      <c r="E2587" s="3">
        <f>IF(C2587&lt;MAX($C$2249:C2587),C2587/MAX($C$2249:C2587)-1,0)</f>
        <v>-1.5929203539822967E-2</v>
      </c>
    </row>
    <row r="2588" spans="1:8">
      <c r="A2588" s="25">
        <v>42930</v>
      </c>
      <c r="B2588" s="1">
        <v>2.2835999999999999</v>
      </c>
      <c r="C2588" s="1">
        <v>3.2366000000000001</v>
      </c>
      <c r="D2588" s="3">
        <f>IF(C2588&lt;MAX($C$3:C2588),C2588/MAX($C$3:C2588)-1,0)</f>
        <v>-1.2328349099786418E-2</v>
      </c>
      <c r="E2588" s="3">
        <f>IF(C2588&lt;MAX($C$2249:C2588),C2588/MAX($C$2249:C2588)-1,0)</f>
        <v>-1.2328349099786418E-2</v>
      </c>
    </row>
    <row r="2589" spans="1:8">
      <c r="A2589" s="25">
        <v>42933</v>
      </c>
      <c r="B2589" s="1">
        <v>2.2437999999999998</v>
      </c>
      <c r="C2589" s="1">
        <v>3.1968000000000001</v>
      </c>
      <c r="D2589" s="3">
        <f>IF(C2589&lt;MAX($C$3:C2589),C2589/MAX($C$3:C2589)-1,0)</f>
        <v>-2.447360390601161E-2</v>
      </c>
      <c r="E2589" s="3">
        <f>IF(C2589&lt;MAX($C$2249:C2589),C2589/MAX($C$2249:C2589)-1,0)</f>
        <v>-2.447360390601161E-2</v>
      </c>
    </row>
    <row r="2590" spans="1:8">
      <c r="A2590" s="25">
        <v>42934</v>
      </c>
      <c r="B2590" s="1">
        <v>2.2681</v>
      </c>
      <c r="C2590" s="1">
        <v>3.2210999999999999</v>
      </c>
      <c r="D2590" s="3">
        <f>IF(C2590&lt;MAX($C$3:C2590),C2590/MAX($C$3:C2590)-1,0)</f>
        <v>-1.7058285016783747E-2</v>
      </c>
      <c r="E2590" s="3">
        <f>IF(C2590&lt;MAX($C$2249:C2590),C2590/MAX($C$2249:C2590)-1,0)</f>
        <v>-1.7058285016783747E-2</v>
      </c>
    </row>
    <row r="2591" spans="1:8">
      <c r="A2591" s="25">
        <v>42935</v>
      </c>
      <c r="B2591" s="1">
        <v>2.3096000000000001</v>
      </c>
      <c r="C2591" s="1">
        <v>3.2625999999999999</v>
      </c>
      <c r="D2591" s="3">
        <f>IF(C2591&lt;MAX($C$3:C2591),C2591/MAX($C$3:C2591)-1,0)</f>
        <v>-4.3942630454685272E-3</v>
      </c>
      <c r="E2591" s="3">
        <f>IF(C2591&lt;MAX($C$2249:C2591),C2591/MAX($C$2249:C2591)-1,0)</f>
        <v>-4.3942630454685272E-3</v>
      </c>
    </row>
    <row r="2592" spans="1:8">
      <c r="A2592" s="25">
        <v>42936</v>
      </c>
      <c r="B2592" s="1">
        <v>2.335</v>
      </c>
      <c r="C2592" s="1">
        <v>3.2879999999999998</v>
      </c>
      <c r="D2592" s="3">
        <f>IF(C2592&lt;MAX($C$3:C2592),C2592/MAX($C$3:C2592)-1,0)</f>
        <v>0</v>
      </c>
      <c r="E2592" s="3">
        <f>IF(C2592&lt;MAX($C$2249:C2592),C2592/MAX($C$2249:C2592)-1,0)</f>
        <v>0</v>
      </c>
    </row>
    <row r="2593" spans="1:5">
      <c r="A2593" s="25">
        <v>42937</v>
      </c>
      <c r="B2593" s="1">
        <v>2.3483999999999998</v>
      </c>
      <c r="C2593" s="1">
        <v>3.3014000000000001</v>
      </c>
      <c r="D2593" s="3">
        <f>IF(C2593&lt;MAX($C$3:C2593),C2593/MAX($C$3:C2593)-1,0)</f>
        <v>0</v>
      </c>
      <c r="E2593" s="3">
        <f>IF(C2593&lt;MAX($C$2249:C2593),C2593/MAX($C$2249:C2593)-1,0)</f>
        <v>0</v>
      </c>
    </row>
    <row r="2594" spans="1:5">
      <c r="A2594" s="25">
        <v>42940</v>
      </c>
      <c r="B2594" s="1">
        <v>2.3717000000000001</v>
      </c>
      <c r="C2594" s="1">
        <v>3.3247</v>
      </c>
      <c r="D2594" s="3">
        <f>IF(C2594&lt;MAX($C$3:C2594),C2594/MAX($C$3:C2594)-1,0)</f>
        <v>0</v>
      </c>
      <c r="E2594" s="3">
        <f>IF(C2594&lt;MAX($C$2249:C2594),C2594/MAX($C$2249:C2594)-1,0)</f>
        <v>0</v>
      </c>
    </row>
    <row r="2595" spans="1:5">
      <c r="A2595" s="25">
        <v>42941</v>
      </c>
      <c r="B2595" s="1">
        <v>2.3597000000000001</v>
      </c>
      <c r="C2595" s="1">
        <v>3.3127</v>
      </c>
      <c r="D2595" s="3">
        <f>IF(C2595&lt;MAX($C$3:C2595),C2595/MAX($C$3:C2595)-1,0)</f>
        <v>-3.609348211868757E-3</v>
      </c>
      <c r="E2595" s="3">
        <f>IF(C2595&lt;MAX($C$2249:C2595),C2595/MAX($C$2249:C2595)-1,0)</f>
        <v>-3.609348211868757E-3</v>
      </c>
    </row>
    <row r="2596" spans="1:5">
      <c r="A2596" s="25">
        <v>42942</v>
      </c>
      <c r="B2596" s="1">
        <v>2.3338999999999999</v>
      </c>
      <c r="C2596" s="1">
        <v>3.2869000000000002</v>
      </c>
      <c r="D2596" s="3">
        <f>IF(C2596&lt;MAX($C$3:C2596),C2596/MAX($C$3:C2596)-1,0)</f>
        <v>-1.1369446867386501E-2</v>
      </c>
      <c r="E2596" s="3">
        <f>IF(C2596&lt;MAX($C$2249:C2596),C2596/MAX($C$2249:C2596)-1,0)</f>
        <v>-1.1369446867386501E-2</v>
      </c>
    </row>
    <row r="2597" spans="1:5">
      <c r="A2597" s="25">
        <v>42943</v>
      </c>
      <c r="B2597" s="1">
        <v>2.3437999999999999</v>
      </c>
      <c r="C2597" s="1">
        <v>3.2968000000000002</v>
      </c>
      <c r="D2597" s="3">
        <f>IF(C2597&lt;MAX($C$3:C2597),C2597/MAX($C$3:C2597)-1,0)</f>
        <v>-8.3917345925947906E-3</v>
      </c>
      <c r="E2597" s="3">
        <f>IF(C2597&lt;MAX($C$2249:C2597),C2597/MAX($C$2249:C2597)-1,0)</f>
        <v>-8.3917345925947906E-3</v>
      </c>
    </row>
    <row r="2598" spans="1:5">
      <c r="A2598" s="25">
        <v>42944</v>
      </c>
      <c r="B2598" s="1">
        <v>2.4005999999999998</v>
      </c>
      <c r="C2598" s="1">
        <v>3.3536000000000001</v>
      </c>
      <c r="D2598" s="3">
        <f>IF(C2598&lt;MAX($C$3:C2598),C2598/MAX($C$3:C2598)-1,0)</f>
        <v>0</v>
      </c>
      <c r="E2598" s="3">
        <f>IF(C2598&lt;MAX($C$2249:C2598),C2598/MAX($C$2249:C2598)-1,0)</f>
        <v>0</v>
      </c>
    </row>
    <row r="2599" spans="1:5">
      <c r="A2599" s="25">
        <v>42947</v>
      </c>
      <c r="B2599" s="1">
        <v>2.4281000000000001</v>
      </c>
      <c r="C2599" s="1">
        <v>3.3811</v>
      </c>
      <c r="D2599" s="3">
        <f>IF(C2599&lt;MAX($C$3:C2599),C2599/MAX($C$3:C2599)-1,0)</f>
        <v>0</v>
      </c>
      <c r="E2599" s="3">
        <f>IF(C2599&lt;MAX($C$2249:C2599),C2599/MAX($C$2249:C2599)-1,0)</f>
        <v>0</v>
      </c>
    </row>
    <row r="2600" spans="1:5">
      <c r="A2600" s="25">
        <v>42948</v>
      </c>
      <c r="B2600" s="1">
        <v>2.4413999999999998</v>
      </c>
      <c r="C2600" s="1">
        <v>3.3944000000000001</v>
      </c>
      <c r="D2600" s="3">
        <f>IF(C2600&lt;MAX($C$3:C2600),C2600/MAX($C$3:C2600)-1,0)</f>
        <v>0</v>
      </c>
      <c r="E2600" s="3">
        <f>IF(C2600&lt;MAX($C$2249:C2600),C2600/MAX($C$2249:C2600)-1,0)</f>
        <v>0</v>
      </c>
    </row>
    <row r="2601" spans="1:5">
      <c r="A2601" s="25">
        <v>42949</v>
      </c>
      <c r="B2601" s="1">
        <v>2.4215</v>
      </c>
      <c r="C2601" s="1">
        <v>3.3744999999999998</v>
      </c>
      <c r="D2601" s="3">
        <f>IF(C2601&lt;MAX($C$3:C2601),C2601/MAX($C$3:C2601)-1,0)</f>
        <v>-5.862597218948884E-3</v>
      </c>
      <c r="E2601" s="3">
        <f>IF(C2601&lt;MAX($C$2249:C2601),C2601/MAX($C$2249:C2601)-1,0)</f>
        <v>-5.862597218948884E-3</v>
      </c>
    </row>
    <row r="2602" spans="1:5">
      <c r="A2602" s="25">
        <v>42950</v>
      </c>
      <c r="B2602" s="1">
        <v>2.4030999999999998</v>
      </c>
      <c r="C2602" s="1">
        <v>3.3561000000000001</v>
      </c>
      <c r="D2602" s="3">
        <f>IF(C2602&lt;MAX($C$3:C2602),C2602/MAX($C$3:C2602)-1,0)</f>
        <v>-1.1283290124911582E-2</v>
      </c>
      <c r="E2602" s="3">
        <f>IF(C2602&lt;MAX($C$2249:C2602),C2602/MAX($C$2249:C2602)-1,0)</f>
        <v>-1.1283290124911582E-2</v>
      </c>
    </row>
    <row r="2603" spans="1:5">
      <c r="A2603" s="25">
        <v>42951</v>
      </c>
      <c r="B2603" s="1">
        <v>2.3847</v>
      </c>
      <c r="C2603" s="1">
        <v>3.3376999999999999</v>
      </c>
      <c r="D2603" s="3">
        <f>IF(C2603&lt;MAX($C$3:C2603),C2603/MAX($C$3:C2603)-1,0)</f>
        <v>-1.6703983030874392E-2</v>
      </c>
      <c r="E2603" s="3">
        <f>IF(C2603&lt;MAX($C$2249:C2603),C2603/MAX($C$2249:C2603)-1,0)</f>
        <v>-1.6703983030874392E-2</v>
      </c>
    </row>
    <row r="2604" spans="1:5">
      <c r="A2604" s="25">
        <v>42954</v>
      </c>
      <c r="B2604" s="1">
        <v>2.4447000000000001</v>
      </c>
      <c r="C2604" s="1">
        <v>3.3976999999999999</v>
      </c>
      <c r="D2604" s="3">
        <f>IF(C2604&lt;MAX($C$3:C2604),C2604/MAX($C$3:C2604)-1,0)</f>
        <v>0</v>
      </c>
      <c r="E2604" s="3">
        <f>IF(C2604&lt;MAX($C$2249:C2604),C2604/MAX($C$2249:C2604)-1,0)</f>
        <v>0</v>
      </c>
    </row>
    <row r="2605" spans="1:5">
      <c r="A2605" s="25">
        <v>42955</v>
      </c>
      <c r="B2605" s="1">
        <v>2.4318</v>
      </c>
      <c r="C2605" s="1">
        <v>3.3847999999999998</v>
      </c>
      <c r="D2605" s="3">
        <f>IF(C2605&lt;MAX($C$3:C2605),C2605/MAX($C$3:C2605)-1,0)</f>
        <v>-3.7966859934661645E-3</v>
      </c>
      <c r="E2605" s="3">
        <f>IF(C2605&lt;MAX($C$2249:C2605),C2605/MAX($C$2249:C2605)-1,0)</f>
        <v>-3.7966859934661645E-3</v>
      </c>
    </row>
    <row r="2606" spans="1:5">
      <c r="A2606" s="25">
        <v>42956</v>
      </c>
      <c r="B2606" s="1">
        <v>2.4986000000000002</v>
      </c>
      <c r="C2606" s="1">
        <v>3.4516</v>
      </c>
      <c r="D2606" s="3">
        <f>IF(C2606&lt;MAX($C$3:C2606),C2606/MAX($C$3:C2606)-1,0)</f>
        <v>0</v>
      </c>
      <c r="E2606" s="3">
        <f>IF(C2606&lt;MAX($C$2249:C2606),C2606/MAX($C$2249:C2606)-1,0)</f>
        <v>0</v>
      </c>
    </row>
    <row r="2607" spans="1:5">
      <c r="A2607" s="25">
        <v>42957</v>
      </c>
      <c r="B2607" s="1">
        <v>2.4948000000000001</v>
      </c>
      <c r="C2607" s="1">
        <v>3.4478</v>
      </c>
      <c r="D2607" s="3">
        <f>IF(C2607&lt;MAX($C$3:C2607),C2607/MAX($C$3:C2607)-1,0)</f>
        <v>-1.1009386950979749E-3</v>
      </c>
      <c r="E2607" s="3">
        <f>IF(C2607&lt;MAX($C$2249:C2607),C2607/MAX($C$2249:C2607)-1,0)</f>
        <v>-1.1009386950979749E-3</v>
      </c>
    </row>
    <row r="2608" spans="1:5">
      <c r="A2608" s="25">
        <v>42958</v>
      </c>
      <c r="B2608" s="1">
        <v>2.4417</v>
      </c>
      <c r="C2608" s="1">
        <v>3.3946999999999998</v>
      </c>
      <c r="D2608" s="3">
        <f>IF(C2608&lt;MAX($C$3:C2608),C2608/MAX($C$3:C2608)-1,0)</f>
        <v>-1.6485108355545286E-2</v>
      </c>
      <c r="E2608" s="3">
        <f>IF(C2608&lt;MAX($C$2249:C2608),C2608/MAX($C$2249:C2608)-1,0)</f>
        <v>-1.6485108355545286E-2</v>
      </c>
    </row>
    <row r="2609" spans="1:5">
      <c r="A2609" s="25">
        <v>42961</v>
      </c>
      <c r="B2609" s="1">
        <v>2.4687000000000001</v>
      </c>
      <c r="C2609" s="1">
        <v>3.4217</v>
      </c>
      <c r="D2609" s="3">
        <f>IF(C2609&lt;MAX($C$3:C2609),C2609/MAX($C$3:C2609)-1,0)</f>
        <v>-8.6626492061652183E-3</v>
      </c>
      <c r="E2609" s="3">
        <f>IF(C2609&lt;MAX($C$2249:C2609),C2609/MAX($C$2249:C2609)-1,0)</f>
        <v>-8.6626492061652183E-3</v>
      </c>
    </row>
    <row r="2610" spans="1:5">
      <c r="A2610" s="25">
        <v>42962</v>
      </c>
      <c r="B2610" s="1">
        <v>2.4626000000000001</v>
      </c>
      <c r="C2610" s="1">
        <v>3.4156</v>
      </c>
      <c r="D2610" s="3">
        <f>IF(C2610&lt;MAX($C$3:C2610),C2610/MAX($C$3:C2610)-1,0)</f>
        <v>-1.0429945532506646E-2</v>
      </c>
      <c r="E2610" s="3">
        <f>IF(C2610&lt;MAX($C$2249:C2610),C2610/MAX($C$2249:C2610)-1,0)</f>
        <v>-1.0429945532506646E-2</v>
      </c>
    </row>
    <row r="2611" spans="1:5">
      <c r="A2611" s="25">
        <v>42963</v>
      </c>
      <c r="B2611" s="1">
        <v>2.4508000000000001</v>
      </c>
      <c r="C2611" s="1">
        <v>3.4037999999999999</v>
      </c>
      <c r="D2611" s="3">
        <f>IF(C2611&lt;MAX($C$3:C2611),C2611/MAX($C$3:C2611)-1,0)</f>
        <v>-1.3848649901494925E-2</v>
      </c>
      <c r="E2611" s="3">
        <f>IF(C2611&lt;MAX($C$2249:C2611),C2611/MAX($C$2249:C2611)-1,0)</f>
        <v>-1.3848649901494925E-2</v>
      </c>
    </row>
    <row r="2612" spans="1:5">
      <c r="A2612" s="25">
        <v>42964</v>
      </c>
      <c r="B2612" s="1">
        <v>2.4476</v>
      </c>
      <c r="C2612" s="1">
        <v>3.4005999999999998</v>
      </c>
      <c r="D2612" s="3">
        <f>IF(C2612&lt;MAX($C$3:C2612),C2612/MAX($C$3:C2612)-1,0)</f>
        <v>-1.4775756171051202E-2</v>
      </c>
      <c r="E2612" s="3">
        <f>IF(C2612&lt;MAX($C$2249:C2612),C2612/MAX($C$2249:C2612)-1,0)</f>
        <v>-1.4775756171051202E-2</v>
      </c>
    </row>
    <row r="2613" spans="1:5">
      <c r="A2613" s="25">
        <v>42965</v>
      </c>
      <c r="B2613" s="1">
        <v>2.4413999999999998</v>
      </c>
      <c r="C2613" s="1">
        <v>3.3944000000000001</v>
      </c>
      <c r="D2613" s="3">
        <f>IF(C2613&lt;MAX($C$3:C2613),C2613/MAX($C$3:C2613)-1,0)</f>
        <v>-1.6572024568316079E-2</v>
      </c>
      <c r="E2613" s="3">
        <f>IF(C2613&lt;MAX($C$2249:C2613),C2613/MAX($C$2249:C2613)-1,0)</f>
        <v>-1.6572024568316079E-2</v>
      </c>
    </row>
    <row r="2614" spans="1:5">
      <c r="A2614" s="25">
        <v>42968</v>
      </c>
      <c r="B2614" s="1">
        <v>2.4479000000000002</v>
      </c>
      <c r="C2614" s="1">
        <v>3.4009</v>
      </c>
      <c r="D2614" s="3">
        <f>IF(C2614&lt;MAX($C$3:C2614),C2614/MAX($C$3:C2614)-1,0)</f>
        <v>-1.4688839958280187E-2</v>
      </c>
      <c r="E2614" s="3">
        <f>IF(C2614&lt;MAX($C$2249:C2614),C2614/MAX($C$2249:C2614)-1,0)</f>
        <v>-1.4688839958280187E-2</v>
      </c>
    </row>
    <row r="2615" spans="1:5">
      <c r="A2615" s="25">
        <v>42969</v>
      </c>
      <c r="B2615" s="1">
        <v>2.4251</v>
      </c>
      <c r="C2615" s="1">
        <v>3.3780999999999999</v>
      </c>
      <c r="D2615" s="3">
        <f>IF(C2615&lt;MAX($C$3:C2615),C2615/MAX($C$3:C2615)-1,0)</f>
        <v>-2.1294472128867814E-2</v>
      </c>
      <c r="E2615" s="3">
        <f>IF(C2615&lt;MAX($C$2249:C2615),C2615/MAX($C$2249:C2615)-1,0)</f>
        <v>-2.1294472128867814E-2</v>
      </c>
    </row>
    <row r="2616" spans="1:5">
      <c r="A2616" s="25">
        <v>42970</v>
      </c>
      <c r="B2616" s="1">
        <v>2.4352</v>
      </c>
      <c r="C2616" s="1">
        <v>3.3881999999999999</v>
      </c>
      <c r="D2616" s="3">
        <f>IF(C2616&lt;MAX($C$3:C2616),C2616/MAX($C$3:C2616)-1,0)</f>
        <v>-1.8368292965581179E-2</v>
      </c>
      <c r="E2616" s="3">
        <f>IF(C2616&lt;MAX($C$2249:C2616),C2616/MAX($C$2249:C2616)-1,0)</f>
        <v>-1.8368292965581179E-2</v>
      </c>
    </row>
    <row r="2617" spans="1:5">
      <c r="A2617" s="25">
        <v>42971</v>
      </c>
      <c r="B2617" s="1">
        <v>2.4123999999999999</v>
      </c>
      <c r="C2617" s="1">
        <v>3.3654000000000002</v>
      </c>
      <c r="D2617" s="3">
        <f>IF(C2617&lt;MAX($C$3:C2617),C2617/MAX($C$3:C2617)-1,0)</f>
        <v>-2.4973925136168695E-2</v>
      </c>
      <c r="E2617" s="3">
        <f>IF(C2617&lt;MAX($C$2249:C2617),C2617/MAX($C$2249:C2617)-1,0)</f>
        <v>-2.4973925136168695E-2</v>
      </c>
    </row>
    <row r="2618" spans="1:5">
      <c r="A2618" s="25">
        <v>42972</v>
      </c>
      <c r="B2618" s="1">
        <v>2.4441000000000002</v>
      </c>
      <c r="C2618" s="1">
        <v>3.3971</v>
      </c>
      <c r="D2618" s="3">
        <f>IF(C2618&lt;MAX($C$3:C2618),C2618/MAX($C$3:C2618)-1,0)</f>
        <v>-1.5789778653378161E-2</v>
      </c>
      <c r="E2618" s="3">
        <f>IF(C2618&lt;MAX($C$2249:C2618),C2618/MAX($C$2249:C2618)-1,0)</f>
        <v>-1.5789778653378161E-2</v>
      </c>
    </row>
    <row r="2619" spans="1:5">
      <c r="A2619" s="25">
        <v>42975</v>
      </c>
      <c r="B2619" s="1">
        <v>2.4754999999999998</v>
      </c>
      <c r="C2619" s="1">
        <v>3.4285000000000001</v>
      </c>
      <c r="D2619" s="3">
        <f>IF(C2619&lt;MAX($C$3:C2619),C2619/MAX($C$3:C2619)-1,0)</f>
        <v>-6.6925483833584209E-3</v>
      </c>
      <c r="E2619" s="3">
        <f>IF(C2619&lt;MAX($C$2249:C2619),C2619/MAX($C$2249:C2619)-1,0)</f>
        <v>-6.6925483833584209E-3</v>
      </c>
    </row>
    <row r="2620" spans="1:5">
      <c r="A2620" s="25">
        <v>42976</v>
      </c>
      <c r="B2620" s="1">
        <v>2.4821</v>
      </c>
      <c r="C2620" s="1">
        <v>3.4350999999999998</v>
      </c>
      <c r="D2620" s="3">
        <f>IF(C2620&lt;MAX($C$3:C2620),C2620/MAX($C$3:C2620)-1,0)</f>
        <v>-4.7803917023989673E-3</v>
      </c>
      <c r="E2620" s="3">
        <f>IF(C2620&lt;MAX($C$2249:C2620),C2620/MAX($C$2249:C2620)-1,0)</f>
        <v>-4.7803917023989673E-3</v>
      </c>
    </row>
    <row r="2621" spans="1:5">
      <c r="A2621" s="25">
        <v>42977</v>
      </c>
      <c r="B2621" s="1">
        <v>2.4868000000000001</v>
      </c>
      <c r="C2621" s="1">
        <v>3.4398</v>
      </c>
      <c r="D2621" s="3">
        <f>IF(C2621&lt;MAX($C$3:C2621),C2621/MAX($C$3:C2621)-1,0)</f>
        <v>-3.418704368988279E-3</v>
      </c>
      <c r="E2621" s="3">
        <f>IF(C2621&lt;MAX($C$2249:C2621),C2621/MAX($C$2249:C2621)-1,0)</f>
        <v>-3.418704368988279E-3</v>
      </c>
    </row>
    <row r="2622" spans="1:5">
      <c r="A2622" s="25">
        <v>42978</v>
      </c>
      <c r="B2622" s="1">
        <v>2.4765999999999999</v>
      </c>
      <c r="C2622" s="1">
        <v>3.4296000000000002</v>
      </c>
      <c r="D2622" s="3">
        <f>IF(C2622&lt;MAX($C$3:C2622),C2622/MAX($C$3:C2622)-1,0)</f>
        <v>-6.373855603198475E-3</v>
      </c>
      <c r="E2622" s="3">
        <f>IF(C2622&lt;MAX($C$2249:C2622),C2622/MAX($C$2249:C2622)-1,0)</f>
        <v>-6.373855603198475E-3</v>
      </c>
    </row>
    <row r="2623" spans="1:5">
      <c r="A2623" s="25">
        <v>42979</v>
      </c>
      <c r="B2623" s="1">
        <v>2.4878</v>
      </c>
      <c r="C2623" s="1">
        <v>3.4407999999999999</v>
      </c>
      <c r="D2623" s="3">
        <f>IF(C2623&lt;MAX($C$3:C2623),C2623/MAX($C$3:C2623)-1,0)</f>
        <v>-3.1289836597520049E-3</v>
      </c>
      <c r="E2623" s="3">
        <f>IF(C2623&lt;MAX($C$2249:C2623),C2623/MAX($C$2249:C2623)-1,0)</f>
        <v>-3.1289836597520049E-3</v>
      </c>
    </row>
    <row r="2624" spans="1:5">
      <c r="A2624" s="25">
        <v>42982</v>
      </c>
      <c r="B2624" s="1">
        <v>2.4683000000000002</v>
      </c>
      <c r="C2624" s="1">
        <v>3.4213</v>
      </c>
      <c r="D2624" s="3">
        <f>IF(C2624&lt;MAX($C$3:C2624),C2624/MAX($C$3:C2624)-1,0)</f>
        <v>-8.7785374898597945E-3</v>
      </c>
      <c r="E2624" s="3">
        <f>IF(C2624&lt;MAX($C$2249:C2624),C2624/MAX($C$2249:C2624)-1,0)</f>
        <v>-8.7785374898597945E-3</v>
      </c>
    </row>
    <row r="2625" spans="1:6">
      <c r="A2625" s="25">
        <v>42983</v>
      </c>
      <c r="B2625" s="1">
        <v>2.4735</v>
      </c>
      <c r="C2625" s="1">
        <v>3.4264999999999999</v>
      </c>
      <c r="D2625" s="3">
        <f>IF(C2625&lt;MAX($C$3:C2625),C2625/MAX($C$3:C2625)-1,0)</f>
        <v>-7.2719898018310802E-3</v>
      </c>
      <c r="E2625" s="3">
        <f>IF(C2625&lt;MAX($C$2249:C2625),C2625/MAX($C$2249:C2625)-1,0)</f>
        <v>-7.2719898018310802E-3</v>
      </c>
    </row>
    <row r="2626" spans="1:6">
      <c r="A2626" s="25">
        <v>42984</v>
      </c>
      <c r="B2626" s="1">
        <v>2.4590999999999998</v>
      </c>
      <c r="C2626" s="1">
        <v>3.4121000000000001</v>
      </c>
      <c r="D2626" s="3">
        <f>IF(C2626&lt;MAX($C$3:C2626),C2626/MAX($C$3:C2626)-1,0)</f>
        <v>-1.1443968014833716E-2</v>
      </c>
      <c r="E2626" s="3">
        <f>IF(C2626&lt;MAX($C$2249:C2626),C2626/MAX($C$2249:C2626)-1,0)</f>
        <v>-1.1443968014833716E-2</v>
      </c>
    </row>
    <row r="2627" spans="1:6">
      <c r="A2627" s="25">
        <v>42985</v>
      </c>
      <c r="B2627" s="1">
        <v>2.4459</v>
      </c>
      <c r="C2627" s="1">
        <v>3.3988999999999998</v>
      </c>
      <c r="D2627" s="3">
        <f>IF(C2627&lt;MAX($C$3:C2627),C2627/MAX($C$3:C2627)-1,0)</f>
        <v>-1.5268281376752846E-2</v>
      </c>
      <c r="E2627" s="3">
        <f>IF(C2627&lt;MAX($C$2249:C2627),C2627/MAX($C$2249:C2627)-1,0)</f>
        <v>-1.5268281376752846E-2</v>
      </c>
    </row>
    <row r="2628" spans="1:6">
      <c r="A2628" s="25">
        <v>42986</v>
      </c>
      <c r="B2628" s="1">
        <v>2.4295</v>
      </c>
      <c r="C2628" s="1">
        <v>3.3824999999999998</v>
      </c>
      <c r="D2628" s="3">
        <f>IF(C2628&lt;MAX($C$3:C2628),C2628/MAX($C$3:C2628)-1,0)</f>
        <v>-2.0019701008228141E-2</v>
      </c>
      <c r="E2628" s="3">
        <f>IF(C2628&lt;MAX($C$2249:C2628),C2628/MAX($C$2249:C2628)-1,0)</f>
        <v>-2.0019701008228141E-2</v>
      </c>
    </row>
    <row r="2629" spans="1:6">
      <c r="A2629" s="25">
        <v>42989</v>
      </c>
      <c r="B2629" s="1">
        <v>2.4361999999999999</v>
      </c>
      <c r="C2629" s="1">
        <v>3.3892000000000002</v>
      </c>
      <c r="D2629" s="3">
        <f>IF(C2629&lt;MAX($C$3:C2629),C2629/MAX($C$3:C2629)-1,0)</f>
        <v>-1.8078572256344794E-2</v>
      </c>
      <c r="E2629" s="3">
        <f>IF(C2629&lt;MAX($C$2249:C2629),C2629/MAX($C$2249:C2629)-1,0)</f>
        <v>-1.8078572256344794E-2</v>
      </c>
    </row>
    <row r="2630" spans="1:6">
      <c r="A2630" s="25">
        <v>42990</v>
      </c>
      <c r="B2630" s="1">
        <v>2.4699</v>
      </c>
      <c r="C2630" s="1">
        <v>3.4228999999999998</v>
      </c>
      <c r="D2630" s="3">
        <f>IF(C2630&lt;MAX($C$3:C2630),C2630/MAX($C$3:C2630)-1,0)</f>
        <v>-8.3149843550817115E-3</v>
      </c>
      <c r="E2630" s="3">
        <f>IF(C2630&lt;MAX($C$2249:C2630),C2630/MAX($C$2249:C2630)-1,0)</f>
        <v>-8.3149843550817115E-3</v>
      </c>
    </row>
    <row r="2631" spans="1:6">
      <c r="A2631" s="25">
        <v>42991</v>
      </c>
      <c r="B2631" s="1">
        <v>2.5057</v>
      </c>
      <c r="C2631" s="1">
        <v>3.4586999999999999</v>
      </c>
      <c r="D2631" s="3">
        <f>IF(C2631&lt;MAX($C$3:C2631),C2631/MAX($C$3:C2631)-1,0)</f>
        <v>0</v>
      </c>
      <c r="E2631" s="3">
        <f>IF(C2631&lt;MAX($C$2249:C2631),C2631/MAX($C$2249:C2631)-1,0)</f>
        <v>0</v>
      </c>
    </row>
    <row r="2632" spans="1:6">
      <c r="A2632" s="25">
        <v>42992</v>
      </c>
      <c r="B2632" s="1">
        <v>2.5002</v>
      </c>
      <c r="C2632" s="1">
        <v>3.4531999999999998</v>
      </c>
      <c r="D2632" s="3">
        <f>IF(C2632&lt;MAX($C$3:C2632),C2632/MAX($C$3:C2632)-1,0)</f>
        <v>-1.5901928470234417E-3</v>
      </c>
      <c r="E2632" s="3">
        <f>IF(C2632&lt;MAX($C$2249:C2632),C2632/MAX($C$2249:C2632)-1,0)</f>
        <v>-1.5901928470234417E-3</v>
      </c>
    </row>
    <row r="2633" spans="1:6">
      <c r="A2633" s="25">
        <v>42993</v>
      </c>
      <c r="B2633" s="1">
        <v>2.4882</v>
      </c>
      <c r="C2633" s="1">
        <v>3.4411999999999998</v>
      </c>
      <c r="D2633" s="3">
        <f>IF(C2633&lt;MAX($C$3:C2633),C2633/MAX($C$3:C2633)-1,0)</f>
        <v>-5.0597045132564356E-3</v>
      </c>
      <c r="E2633" s="3">
        <f>IF(C2633&lt;MAX($C$2249:C2633),C2633/MAX($C$2249:C2633)-1,0)</f>
        <v>-5.0597045132564356E-3</v>
      </c>
    </row>
    <row r="2634" spans="1:6">
      <c r="A2634" s="25">
        <v>42996</v>
      </c>
      <c r="B2634" s="1">
        <v>2.5470999999999999</v>
      </c>
      <c r="C2634" s="1">
        <v>3.5001000000000002</v>
      </c>
      <c r="D2634" s="3">
        <f>IF(C2634&lt;MAX($C$3:C2634),C2634/MAX($C$3:C2634)-1,0)</f>
        <v>0</v>
      </c>
      <c r="E2634" s="3">
        <f>IF(C2634&lt;MAX($C$2249:C2634),C2634/MAX($C$2249:C2634)-1,0)</f>
        <v>0</v>
      </c>
    </row>
    <row r="2635" spans="1:6">
      <c r="A2635" s="25">
        <v>42997</v>
      </c>
      <c r="B2635" s="1">
        <v>2.5316000000000001</v>
      </c>
      <c r="C2635" s="1">
        <v>3.4845999999999999</v>
      </c>
      <c r="D2635" s="3">
        <f>IF(C2635&lt;MAX($C$3:C2635),C2635/MAX($C$3:C2635)-1,0)</f>
        <v>-4.4284449015743466E-3</v>
      </c>
      <c r="E2635" s="3">
        <f>IF(C2635&lt;MAX($C$2249:C2635),C2635/MAX($C$2249:C2635)-1,0)</f>
        <v>-4.4284449015743466E-3</v>
      </c>
      <c r="F2635" s="1">
        <f>B2643/B2622-1</f>
        <v>4.3850440119518774E-2</v>
      </c>
    </row>
    <row r="2636" spans="1:6">
      <c r="A2636" s="25">
        <v>42998</v>
      </c>
      <c r="B2636" s="1">
        <v>2.5468999999999999</v>
      </c>
      <c r="C2636" s="1">
        <v>3.4998999999999998</v>
      </c>
      <c r="D2636" s="3">
        <f>IF(C2636&lt;MAX($C$3:C2636),C2636/MAX($C$3:C2636)-1,0)</f>
        <v>-5.7141224536594315E-5</v>
      </c>
      <c r="E2636" s="3">
        <f>IF(C2636&lt;MAX($C$2249:C2636),C2636/MAX($C$2249:C2636)-1,0)</f>
        <v>-5.7141224536594315E-5</v>
      </c>
    </row>
    <row r="2637" spans="1:6">
      <c r="A2637" s="25">
        <v>42999</v>
      </c>
      <c r="B2637" s="1">
        <v>2.5367999999999999</v>
      </c>
      <c r="C2637" s="1">
        <v>3.4897999999999998</v>
      </c>
      <c r="D2637" s="3">
        <f>IF(C2637&lt;MAX($C$3:C2637),C2637/MAX($C$3:C2637)-1,0)</f>
        <v>-2.9427730636268912E-3</v>
      </c>
      <c r="E2637" s="3">
        <f>IF(C2637&lt;MAX($C$2249:C2637),C2637/MAX($C$2249:C2637)-1,0)</f>
        <v>-2.9427730636268912E-3</v>
      </c>
    </row>
    <row r="2638" spans="1:6">
      <c r="A2638" s="25">
        <v>43000</v>
      </c>
      <c r="B2638" s="1">
        <v>2.5318000000000001</v>
      </c>
      <c r="C2638" s="1">
        <v>3.4847999999999999</v>
      </c>
      <c r="D2638" s="3">
        <f>IF(C2638&lt;MAX($C$3:C2638),C2638/MAX($C$3:C2638)-1,0)</f>
        <v>-4.3713036770378633E-3</v>
      </c>
      <c r="E2638" s="3">
        <f>IF(C2638&lt;MAX($C$2249:C2638),C2638/MAX($C$2249:C2638)-1,0)</f>
        <v>-4.3713036770378633E-3</v>
      </c>
    </row>
    <row r="2639" spans="1:6">
      <c r="A2639" s="25">
        <v>43003</v>
      </c>
      <c r="B2639" s="1">
        <v>2.5573000000000001</v>
      </c>
      <c r="C2639" s="1">
        <v>3.5103</v>
      </c>
      <c r="D2639" s="3">
        <f>IF(C2639&lt;MAX($C$3:C2639),C2639/MAX($C$3:C2639)-1,0)</f>
        <v>0</v>
      </c>
      <c r="E2639" s="3">
        <f>IF(C2639&lt;MAX($C$2249:C2639),C2639/MAX($C$2249:C2639)-1,0)</f>
        <v>0</v>
      </c>
    </row>
    <row r="2640" spans="1:6">
      <c r="A2640" s="25">
        <v>43004</v>
      </c>
      <c r="B2640" s="1">
        <v>2.5564</v>
      </c>
      <c r="C2640" s="1">
        <v>3.5093999999999999</v>
      </c>
      <c r="D2640" s="3">
        <f>IF(C2640&lt;MAX($C$3:C2640),C2640/MAX($C$3:C2640)-1,0)</f>
        <v>-2.5638834287666779E-4</v>
      </c>
      <c r="E2640" s="3">
        <f>IF(C2640&lt;MAX($C$2249:C2640),C2640/MAX($C$2249:C2640)-1,0)</f>
        <v>-2.5638834287666779E-4</v>
      </c>
    </row>
    <row r="2641" spans="1:5">
      <c r="A2641" s="25">
        <v>43005</v>
      </c>
      <c r="B2641" s="1">
        <v>2.5528</v>
      </c>
      <c r="C2641" s="1">
        <v>3.5057999999999998</v>
      </c>
      <c r="D2641" s="3">
        <f>IF(C2641&lt;MAX($C$3:C2641),C2641/MAX($C$3:C2641)-1,0)</f>
        <v>-1.2819417143834499E-3</v>
      </c>
      <c r="E2641" s="3">
        <f>IF(C2641&lt;MAX($C$2249:C2641),C2641/MAX($C$2249:C2641)-1,0)</f>
        <v>-1.2819417143834499E-3</v>
      </c>
    </row>
    <row r="2642" spans="1:5">
      <c r="A2642" s="25">
        <v>43006</v>
      </c>
      <c r="B2642" s="1">
        <v>2.5849000000000002</v>
      </c>
      <c r="C2642" s="1">
        <v>3.5379</v>
      </c>
      <c r="D2642" s="3">
        <f>IF(C2642&lt;MAX($C$3:C2642),C2642/MAX($C$3:C2642)-1,0)</f>
        <v>0</v>
      </c>
      <c r="E2642" s="3">
        <f>IF(C2642&lt;MAX($C$2249:C2642),C2642/MAX($C$2249:C2642)-1,0)</f>
        <v>0</v>
      </c>
    </row>
    <row r="2643" spans="1:5">
      <c r="A2643" s="25">
        <v>43007</v>
      </c>
      <c r="B2643" s="1">
        <v>2.5851999999999999</v>
      </c>
      <c r="C2643" s="1">
        <v>3.5381999999999998</v>
      </c>
      <c r="D2643" s="3">
        <f>IF(C2643&lt;MAX($C$3:C2643),C2643/MAX($C$3:C2643)-1,0)</f>
        <v>0</v>
      </c>
      <c r="E2643" s="3">
        <f>IF(C2643&lt;MAX($C$2249:C2643),C2643/MAX($C$2249:C2643)-1,0)</f>
        <v>0</v>
      </c>
    </row>
    <row r="2644" spans="1:5" ht="14.25">
      <c r="A2644" s="25">
        <v>43017</v>
      </c>
      <c r="B2644" s="223">
        <v>2.6040999999999999</v>
      </c>
      <c r="C2644" s="223">
        <v>3.5571000000000002</v>
      </c>
      <c r="D2644" s="3">
        <f>IF(C2644&lt;MAX($C$3:C2644),C2644/MAX($C$3:C2644)-1,0)</f>
        <v>0</v>
      </c>
      <c r="E2644" s="3">
        <f>IF(C2644&lt;MAX($C$2249:C2644),C2644/MAX($C$2249:C2644)-1,0)</f>
        <v>0</v>
      </c>
    </row>
    <row r="2645" spans="1:5" ht="14.25">
      <c r="A2645" s="25">
        <v>43018</v>
      </c>
      <c r="B2645" s="224">
        <v>2.6315</v>
      </c>
      <c r="C2645" s="224">
        <v>3.5844999999999998</v>
      </c>
      <c r="D2645" s="3">
        <f>IF(C2645&lt;MAX($C$3:C2645),C2645/MAX($C$3:C2645)-1,0)</f>
        <v>0</v>
      </c>
      <c r="E2645" s="3">
        <f>IF(C2645&lt;MAX($C$2249:C2645),C2645/MAX($C$2249:C2645)-1,0)</f>
        <v>0</v>
      </c>
    </row>
    <row r="2646" spans="1:5" ht="14.25">
      <c r="A2646" s="25">
        <v>43019</v>
      </c>
      <c r="B2646" s="223">
        <v>2.6837</v>
      </c>
      <c r="C2646" s="223">
        <v>3.6366999999999998</v>
      </c>
      <c r="D2646" s="3">
        <f>IF(C2646&lt;MAX($C$3:C2646),C2646/MAX($C$3:C2646)-1,0)</f>
        <v>0</v>
      </c>
      <c r="E2646" s="3">
        <f>IF(C2646&lt;MAX($C$2249:C2646),C2646/MAX($C$2249:C2646)-1,0)</f>
        <v>0</v>
      </c>
    </row>
    <row r="2647" spans="1:5" ht="14.25">
      <c r="A2647" s="25">
        <v>43020</v>
      </c>
      <c r="B2647" s="224">
        <v>2.6768000000000001</v>
      </c>
      <c r="C2647" s="224">
        <v>3.6297999999999999</v>
      </c>
      <c r="D2647" s="3">
        <f>IF(C2647&lt;MAX($C$3:C2647),C2647/MAX($C$3:C2647)-1,0)</f>
        <v>-1.897324497483921E-3</v>
      </c>
      <c r="E2647" s="3">
        <f>IF(C2647&lt;MAX($C$2249:C2647),C2647/MAX($C$2249:C2647)-1,0)</f>
        <v>-1.897324497483921E-3</v>
      </c>
    </row>
    <row r="2648" spans="1:5" ht="14.25">
      <c r="A2648" s="25">
        <v>43021</v>
      </c>
      <c r="B2648" s="225">
        <v>2.6861000000000002</v>
      </c>
      <c r="C2648" s="224">
        <v>3.6391</v>
      </c>
      <c r="D2648" s="3">
        <f>IF(C2648&lt;MAX($C$3:C2648),C2648/MAX($C$3:C2648)-1,0)</f>
        <v>0</v>
      </c>
      <c r="E2648" s="3">
        <f>IF(C2648&lt;MAX($C$2249:C2648),C2648/MAX($C$2249:C2648)-1,0)</f>
        <v>0</v>
      </c>
    </row>
    <row r="2649" spans="1:5">
      <c r="A2649" s="25">
        <v>43024</v>
      </c>
      <c r="B2649" s="308">
        <v>2.6551</v>
      </c>
      <c r="C2649" s="308">
        <v>3.6080999999999999</v>
      </c>
      <c r="D2649" s="3">
        <f>IF(C2649&lt;MAX($C$3:C2649),C2649/MAX($C$3:C2649)-1,0)</f>
        <v>-8.5185897612047867E-3</v>
      </c>
      <c r="E2649" s="3">
        <f>IF(C2649&lt;MAX($C$2249:C2649),C2649/MAX($C$2249:C2649)-1,0)</f>
        <v>-8.5185897612047867E-3</v>
      </c>
    </row>
    <row r="2650" spans="1:5">
      <c r="A2650" s="25">
        <v>43025</v>
      </c>
      <c r="B2650" s="306">
        <v>2.6516000000000002</v>
      </c>
      <c r="C2650" s="306">
        <v>3.6046</v>
      </c>
      <c r="D2650" s="3">
        <f>IF(C2650&lt;MAX($C$3:C2650),C2650/MAX($C$3:C2650)-1,0)</f>
        <v>-9.4803660245664778E-3</v>
      </c>
      <c r="E2650" s="3">
        <f>IF(C2650&lt;MAX($C$2249:C2650),C2650/MAX($C$2249:C2650)-1,0)</f>
        <v>-9.4803660245664778E-3</v>
      </c>
    </row>
    <row r="2651" spans="1:5">
      <c r="A2651" s="25">
        <v>43026</v>
      </c>
      <c r="B2651" s="308">
        <v>2.6880000000000002</v>
      </c>
      <c r="C2651" s="306">
        <v>3.641</v>
      </c>
      <c r="D2651" s="3">
        <f>IF(C2651&lt;MAX($C$3:C2651),C2651/MAX($C$3:C2651)-1,0)</f>
        <v>0</v>
      </c>
      <c r="E2651" s="3">
        <f>IF(C2651&lt;MAX($C$2249:C2651),C2651/MAX($C$2249:C2651)-1,0)</f>
        <v>0</v>
      </c>
    </row>
    <row r="2652" spans="1:5">
      <c r="A2652" s="25">
        <v>43027</v>
      </c>
      <c r="B2652" s="307">
        <v>2.7082999999999999</v>
      </c>
      <c r="C2652" s="307">
        <v>3.6613000000000002</v>
      </c>
      <c r="D2652" s="3">
        <f>IF(C2652&lt;MAX($C$3:C2652),C2652/MAX($C$3:C2652)-1,0)</f>
        <v>0</v>
      </c>
      <c r="E2652" s="3">
        <f>IF(C2652&lt;MAX($C$2249:C2652),C2652/MAX($C$2249:C2652)-1,0)</f>
        <v>0</v>
      </c>
    </row>
    <row r="2653" spans="1:5">
      <c r="A2653" s="25">
        <v>43028</v>
      </c>
      <c r="B2653" s="308">
        <v>2.6848000000000001</v>
      </c>
      <c r="C2653" s="308">
        <v>3.6377999999999999</v>
      </c>
      <c r="D2653" s="3">
        <f>IF(C2653&lt;MAX($C$3:C2653),C2653/MAX($C$3:C2653)-1,0)</f>
        <v>-6.4184852374840062E-3</v>
      </c>
      <c r="E2653" s="3">
        <f>IF(C2653&lt;MAX($C$2249:C2653),C2653/MAX($C$2249:C2653)-1,0)</f>
        <v>-6.4184852374840062E-3</v>
      </c>
    </row>
  </sheetData>
  <sortState ref="A3:C432">
    <sortCondition ref="A2"/>
  </sortState>
  <phoneticPr fontId="2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2024"/>
  <sheetViews>
    <sheetView zoomScale="130" zoomScaleNormal="130" workbookViewId="0">
      <selection activeCell="I7" sqref="I7"/>
    </sheetView>
  </sheetViews>
  <sheetFormatPr defaultRowHeight="12.75"/>
  <cols>
    <col min="1" max="1" width="11.5" style="1" customWidth="1"/>
    <col min="2" max="4" width="9" style="1"/>
    <col min="5" max="5" width="13.25" style="3" bestFit="1" customWidth="1"/>
    <col min="6" max="7" width="12.75" style="1" bestFit="1" customWidth="1"/>
    <col min="8" max="8" width="9" style="1"/>
    <col min="9" max="9" width="10.625" style="1" customWidth="1"/>
    <col min="10" max="16384" width="9" style="1"/>
  </cols>
  <sheetData>
    <row r="1" spans="1:16">
      <c r="A1" s="82" t="s">
        <v>753</v>
      </c>
      <c r="L1" s="4" t="s">
        <v>221</v>
      </c>
    </row>
    <row r="2" spans="1:16" ht="13.5" thickBot="1">
      <c r="A2" s="82" t="s">
        <v>754</v>
      </c>
      <c r="B2" s="82" t="s">
        <v>755</v>
      </c>
      <c r="C2" s="82" t="s">
        <v>756</v>
      </c>
      <c r="D2" s="82"/>
      <c r="L2" s="82" t="s">
        <v>223</v>
      </c>
      <c r="M2" s="82" t="s">
        <v>224</v>
      </c>
      <c r="N2" s="82" t="s">
        <v>225</v>
      </c>
      <c r="O2" s="82" t="s">
        <v>226</v>
      </c>
      <c r="P2" s="22" t="s">
        <v>227</v>
      </c>
    </row>
    <row r="3" spans="1:16" ht="15" thickBot="1">
      <c r="A3" s="101">
        <v>39976</v>
      </c>
      <c r="B3" s="98">
        <v>1</v>
      </c>
      <c r="C3" s="98">
        <v>1</v>
      </c>
      <c r="D3" s="99"/>
      <c r="E3" s="99"/>
      <c r="F3" s="98"/>
      <c r="G3" s="98"/>
      <c r="I3" s="82" t="s">
        <v>850</v>
      </c>
      <c r="J3" s="3">
        <f>B2024/B1833-1</f>
        <v>0.36699029126213589</v>
      </c>
      <c r="K3" s="3">
        <f>MIN(E1833:E2023)</f>
        <v>-0.49138966760112135</v>
      </c>
      <c r="L3" s="82" t="s">
        <v>223</v>
      </c>
      <c r="M3" s="82" t="s">
        <v>224</v>
      </c>
      <c r="N3" s="82" t="s">
        <v>225</v>
      </c>
      <c r="O3" s="82" t="s">
        <v>226</v>
      </c>
      <c r="P3" s="82" t="s">
        <v>227</v>
      </c>
    </row>
    <row r="4" spans="1:16" ht="15" thickBot="1">
      <c r="A4" s="97">
        <v>39983</v>
      </c>
      <c r="B4" s="98">
        <v>1.0029999999999999</v>
      </c>
      <c r="C4" s="98">
        <v>1.0029999999999999</v>
      </c>
      <c r="D4" s="99">
        <f>IF(C4&lt;MAX($C$3:C4),C4/MAX($C$3:C4)-1,0)</f>
        <v>0</v>
      </c>
      <c r="E4" s="105"/>
      <c r="F4" s="100"/>
      <c r="G4" s="98"/>
      <c r="I4" s="82" t="s">
        <v>855</v>
      </c>
      <c r="J4" s="3">
        <f>(B2024-1)*365/(A2024-A3)</f>
        <v>4.8794233289646119E-2</v>
      </c>
      <c r="K4" s="3">
        <f>MIN(D4:D2023)</f>
        <v>-0.51942330796956349</v>
      </c>
      <c r="L4" s="25">
        <v>42916</v>
      </c>
      <c r="M4" s="3">
        <v>0.92179999999999995</v>
      </c>
      <c r="N4" s="1" t="s">
        <v>229</v>
      </c>
      <c r="O4" s="3">
        <v>8.1799999999999998E-2</v>
      </c>
      <c r="P4" s="1">
        <v>1.22</v>
      </c>
    </row>
    <row r="5" spans="1:16" ht="15" thickBot="1">
      <c r="A5" s="97">
        <v>39990</v>
      </c>
      <c r="B5" s="98">
        <v>1.0049999999999999</v>
      </c>
      <c r="C5" s="98">
        <v>1.0049999999999999</v>
      </c>
      <c r="D5" s="99">
        <f>IF(C5&lt;MAX($C$3:C5),C5/MAX($C$3:C5)-1,0)</f>
        <v>0</v>
      </c>
      <c r="E5" s="105"/>
      <c r="F5" s="100"/>
      <c r="G5" s="98"/>
      <c r="I5" s="1" t="s">
        <v>857</v>
      </c>
      <c r="J5" s="3">
        <f>(B2024-B1623)/B1623*365/(A2024-A1623)</f>
        <v>0.28436282693377851</v>
      </c>
      <c r="K5" s="3">
        <f>MIN(E1623:E2023)</f>
        <v>-0.51261513816579884</v>
      </c>
      <c r="L5" s="25">
        <v>42825</v>
      </c>
      <c r="M5" s="3">
        <v>0.83079999999999998</v>
      </c>
      <c r="N5" s="1" t="s">
        <v>229</v>
      </c>
      <c r="O5" s="3">
        <v>0.1986</v>
      </c>
      <c r="P5" s="1">
        <v>1.1499999999999999</v>
      </c>
    </row>
    <row r="6" spans="1:16" ht="15" thickBot="1">
      <c r="A6" s="97">
        <v>39994</v>
      </c>
      <c r="B6" s="98">
        <v>1.012</v>
      </c>
      <c r="C6" s="98">
        <v>1.012</v>
      </c>
      <c r="D6" s="99">
        <f>IF(C6&lt;MAX($C$3:C6),C6/MAX($C$3:C6)-1,0)</f>
        <v>0</v>
      </c>
      <c r="E6" s="105"/>
      <c r="F6" s="100"/>
      <c r="G6" s="98"/>
      <c r="L6" s="25">
        <v>42735</v>
      </c>
      <c r="M6" s="3">
        <v>0.75080000000000002</v>
      </c>
      <c r="N6" s="1" t="s">
        <v>229</v>
      </c>
      <c r="O6" s="3">
        <v>0.3377</v>
      </c>
      <c r="P6" s="1">
        <v>0.99</v>
      </c>
    </row>
    <row r="7" spans="1:16" ht="15" thickBot="1">
      <c r="A7" s="97">
        <v>39997</v>
      </c>
      <c r="B7" s="98">
        <v>1.0389999999999999</v>
      </c>
      <c r="C7" s="98">
        <v>1.0389999999999999</v>
      </c>
      <c r="D7" s="99">
        <f>IF(C7&lt;MAX($C$3:C7),C7/MAX($C$3:C7)-1,0)</f>
        <v>0</v>
      </c>
      <c r="E7" s="105"/>
      <c r="F7" s="100"/>
      <c r="G7" s="98"/>
      <c r="L7" s="25">
        <v>42643</v>
      </c>
      <c r="M7" s="3">
        <v>0.76190000000000002</v>
      </c>
      <c r="N7" s="1" t="s">
        <v>229</v>
      </c>
      <c r="O7" s="3">
        <v>0.2445</v>
      </c>
      <c r="P7" s="1">
        <v>1.02</v>
      </c>
    </row>
    <row r="8" spans="1:16" ht="15" thickBot="1">
      <c r="A8" s="97">
        <v>40004</v>
      </c>
      <c r="B8" s="98">
        <v>1.0609999999999999</v>
      </c>
      <c r="C8" s="98">
        <v>1.0609999999999999</v>
      </c>
      <c r="D8" s="99">
        <f>IF(C8&lt;MAX($C$3:C8),C8/MAX($C$3:C8)-1,0)</f>
        <v>0</v>
      </c>
      <c r="E8" s="105"/>
      <c r="F8" s="100"/>
      <c r="G8" s="98"/>
      <c r="L8" s="25">
        <v>42551</v>
      </c>
      <c r="M8" s="3">
        <v>0.7389</v>
      </c>
      <c r="N8" s="1" t="s">
        <v>229</v>
      </c>
      <c r="O8" s="3">
        <v>0.2681</v>
      </c>
      <c r="P8" s="1">
        <v>1.07</v>
      </c>
    </row>
    <row r="9" spans="1:16" ht="15" thickBot="1">
      <c r="A9" s="97">
        <v>40007</v>
      </c>
      <c r="B9" s="98">
        <v>1.0620000000000001</v>
      </c>
      <c r="C9" s="98">
        <v>1.0620000000000001</v>
      </c>
      <c r="D9" s="99">
        <f>IF(C9&lt;MAX($C$3:C9),C9/MAX($C$3:C9)-1,0)</f>
        <v>0</v>
      </c>
      <c r="E9" s="105"/>
      <c r="F9" s="100"/>
      <c r="G9" s="98"/>
      <c r="L9" s="25">
        <v>42460</v>
      </c>
      <c r="M9" s="3">
        <v>0.73029999999999995</v>
      </c>
      <c r="N9" s="1" t="s">
        <v>229</v>
      </c>
      <c r="O9" s="3">
        <v>0.29930000000000001</v>
      </c>
      <c r="P9" s="1">
        <v>1.1000000000000001</v>
      </c>
    </row>
    <row r="10" spans="1:16" ht="15" thickBot="1">
      <c r="A10" s="97">
        <v>40008</v>
      </c>
      <c r="B10" s="98">
        <v>1.087</v>
      </c>
      <c r="C10" s="98">
        <v>1.087</v>
      </c>
      <c r="D10" s="99">
        <f>IF(C10&lt;MAX($C$3:C10),C10/MAX($C$3:C10)-1,0)</f>
        <v>0</v>
      </c>
      <c r="E10" s="105"/>
      <c r="F10" s="100"/>
      <c r="G10" s="98"/>
      <c r="L10" s="25">
        <v>42369</v>
      </c>
      <c r="M10" s="3">
        <v>0.85309999999999997</v>
      </c>
      <c r="N10" s="1" t="s">
        <v>229</v>
      </c>
      <c r="O10" s="3">
        <v>0.154</v>
      </c>
      <c r="P10" s="1">
        <v>2.9</v>
      </c>
    </row>
    <row r="11" spans="1:16" ht="15" thickBot="1">
      <c r="A11" s="97">
        <v>40009</v>
      </c>
      <c r="B11" s="98">
        <v>1.099</v>
      </c>
      <c r="C11" s="98">
        <v>1.099</v>
      </c>
      <c r="D11" s="99">
        <f>IF(C11&lt;MAX($C$3:C11),C11/MAX($C$3:C11)-1,0)</f>
        <v>0</v>
      </c>
      <c r="E11" s="105"/>
      <c r="F11" s="100"/>
      <c r="G11" s="98"/>
      <c r="L11" s="25">
        <v>42277</v>
      </c>
      <c r="M11" s="3">
        <v>0.65690000000000004</v>
      </c>
      <c r="N11" s="1" t="s">
        <v>229</v>
      </c>
      <c r="O11" s="3">
        <v>0.34670000000000001</v>
      </c>
      <c r="P11" s="1">
        <v>2.46</v>
      </c>
    </row>
    <row r="12" spans="1:16" ht="15" thickBot="1">
      <c r="A12" s="97">
        <v>40010</v>
      </c>
      <c r="B12" s="98">
        <v>1.1040000000000001</v>
      </c>
      <c r="C12" s="98">
        <v>1.1040000000000001</v>
      </c>
      <c r="D12" s="99">
        <f>IF(C12&lt;MAX($C$3:C12),C12/MAX($C$3:C12)-1,0)</f>
        <v>0</v>
      </c>
      <c r="E12" s="105"/>
      <c r="F12" s="100"/>
      <c r="G12" s="98"/>
      <c r="L12" s="25">
        <v>42185</v>
      </c>
      <c r="M12" s="3">
        <v>0.68140000000000001</v>
      </c>
      <c r="N12" s="1" t="s">
        <v>229</v>
      </c>
      <c r="O12" s="3">
        <v>0.35680000000000001</v>
      </c>
      <c r="P12" s="1">
        <v>3.92</v>
      </c>
    </row>
    <row r="13" spans="1:16" ht="15" thickBot="1">
      <c r="A13" s="97">
        <v>40011</v>
      </c>
      <c r="B13" s="98">
        <v>1.107</v>
      </c>
      <c r="C13" s="98">
        <v>1.107</v>
      </c>
      <c r="D13" s="99">
        <f>IF(C13&lt;MAX($C$3:C13),C13/MAX($C$3:C13)-1,0)</f>
        <v>0</v>
      </c>
      <c r="E13" s="105"/>
      <c r="F13" s="100"/>
      <c r="G13" s="98"/>
      <c r="L13" s="25">
        <v>42094</v>
      </c>
      <c r="M13" s="3">
        <v>0.79479999999999995</v>
      </c>
      <c r="N13" s="1" t="s">
        <v>229</v>
      </c>
      <c r="O13" s="3">
        <v>0.3</v>
      </c>
      <c r="P13" s="1">
        <v>5.3</v>
      </c>
    </row>
    <row r="14" spans="1:16" ht="15" thickBot="1">
      <c r="A14" s="97">
        <v>40014</v>
      </c>
      <c r="B14" s="98">
        <v>1.1220000000000001</v>
      </c>
      <c r="C14" s="98">
        <v>1.1220000000000001</v>
      </c>
      <c r="D14" s="99">
        <f>IF(C14&lt;MAX($C$3:C14),C14/MAX($C$3:C14)-1,0)</f>
        <v>0</v>
      </c>
      <c r="E14" s="105"/>
      <c r="F14" s="100"/>
      <c r="G14" s="98"/>
      <c r="L14" s="25">
        <v>42004</v>
      </c>
      <c r="M14" s="3">
        <v>0.7671</v>
      </c>
      <c r="N14" s="1" t="s">
        <v>229</v>
      </c>
      <c r="O14" s="3">
        <v>0.11849999999999999</v>
      </c>
      <c r="P14" s="1">
        <v>4.08</v>
      </c>
    </row>
    <row r="15" spans="1:16" ht="15" thickBot="1">
      <c r="A15" s="97">
        <v>40015</v>
      </c>
      <c r="B15" s="98">
        <v>1.109</v>
      </c>
      <c r="C15" s="98">
        <v>1.109</v>
      </c>
      <c r="D15" s="99">
        <f>IF(C15&lt;MAX($C$3:C15),C15/MAX($C$3:C15)-1,0)</f>
        <v>-1.1586452762923471E-2</v>
      </c>
      <c r="E15" s="105"/>
      <c r="F15" s="100"/>
      <c r="G15" s="98"/>
    </row>
    <row r="16" spans="1:16" ht="15" thickBot="1">
      <c r="A16" s="97">
        <v>40016</v>
      </c>
      <c r="B16" s="98">
        <v>1.1259999999999999</v>
      </c>
      <c r="C16" s="98">
        <v>1.1259999999999999</v>
      </c>
      <c r="D16" s="99">
        <f>IF(C16&lt;MAX($C$3:C16),C16/MAX($C$3:C16)-1,0)</f>
        <v>0</v>
      </c>
      <c r="E16" s="105"/>
      <c r="F16" s="100"/>
      <c r="G16" s="98"/>
    </row>
    <row r="17" spans="1:19" ht="15" thickBot="1">
      <c r="A17" s="97">
        <v>40017</v>
      </c>
      <c r="B17" s="98">
        <v>1.135</v>
      </c>
      <c r="C17" s="98">
        <v>1.135</v>
      </c>
      <c r="D17" s="99">
        <f>IF(C17&lt;MAX($C$3:C17),C17/MAX($C$3:C17)-1,0)</f>
        <v>0</v>
      </c>
      <c r="E17" s="105"/>
      <c r="F17" s="100"/>
      <c r="G17" s="98"/>
      <c r="L17" s="4" t="s">
        <v>234</v>
      </c>
    </row>
    <row r="18" spans="1:19" ht="15" thickBot="1">
      <c r="A18" s="97">
        <v>40018</v>
      </c>
      <c r="B18" s="98">
        <v>1.1419999999999999</v>
      </c>
      <c r="C18" s="98">
        <v>1.1419999999999999</v>
      </c>
      <c r="D18" s="99">
        <f>IF(C18&lt;MAX($C$3:C18),C18/MAX($C$3:C18)-1,0)</f>
        <v>0</v>
      </c>
      <c r="E18" s="105"/>
      <c r="F18" s="100"/>
      <c r="G18" s="98"/>
      <c r="L18" s="1" t="s">
        <v>236</v>
      </c>
    </row>
    <row r="19" spans="1:19" ht="15" thickBot="1">
      <c r="A19" s="97">
        <v>40021</v>
      </c>
      <c r="B19" s="98">
        <v>1.1599999999999999</v>
      </c>
      <c r="C19" s="98">
        <v>1.1599999999999999</v>
      </c>
      <c r="D19" s="99">
        <f>IF(C19&lt;MAX($C$3:C19),C19/MAX($C$3:C19)-1,0)</f>
        <v>0</v>
      </c>
      <c r="E19" s="105"/>
      <c r="F19" s="100"/>
      <c r="G19" s="98"/>
      <c r="L19" s="9" t="s">
        <v>237</v>
      </c>
      <c r="M19" s="9" t="s">
        <v>48</v>
      </c>
      <c r="N19" s="9" t="s">
        <v>238</v>
      </c>
    </row>
    <row r="20" spans="1:19" ht="15" thickBot="1">
      <c r="A20" s="97">
        <v>40022</v>
      </c>
      <c r="B20" s="98">
        <v>1.161</v>
      </c>
      <c r="C20" s="98">
        <v>1.161</v>
      </c>
      <c r="D20" s="99">
        <f>IF(C20&lt;MAX($C$3:C20),C20/MAX($C$3:C20)-1,0)</f>
        <v>0</v>
      </c>
      <c r="E20" s="105"/>
      <c r="F20" s="100"/>
      <c r="G20" s="98"/>
      <c r="L20" s="82" t="s">
        <v>240</v>
      </c>
      <c r="M20" s="3">
        <v>0.83140000000000003</v>
      </c>
      <c r="N20" s="54">
        <v>10181.280000000001</v>
      </c>
    </row>
    <row r="21" spans="1:19" ht="15" thickBot="1">
      <c r="A21" s="97">
        <v>40023</v>
      </c>
      <c r="B21" s="98">
        <v>1.093</v>
      </c>
      <c r="C21" s="98">
        <v>1.093</v>
      </c>
      <c r="D21" s="99">
        <f>IF(C21&lt;MAX($C$3:C21),C21/MAX($C$3:C21)-1,0)</f>
        <v>-5.8570198105081905E-2</v>
      </c>
      <c r="E21" s="105"/>
      <c r="F21" s="100"/>
      <c r="G21" s="98"/>
      <c r="L21" s="82" t="s">
        <v>242</v>
      </c>
      <c r="M21" s="3">
        <v>4.87E-2</v>
      </c>
      <c r="N21" s="1">
        <v>596.11</v>
      </c>
    </row>
    <row r="22" spans="1:19" ht="15" thickBot="1">
      <c r="A22" s="97">
        <v>40024</v>
      </c>
      <c r="B22" s="98">
        <v>1.105</v>
      </c>
      <c r="C22" s="98">
        <v>1.105</v>
      </c>
      <c r="D22" s="99">
        <f>IF(C22&lt;MAX($C$3:C22),C22/MAX($C$3:C22)-1,0)</f>
        <v>-4.8234280792420314E-2</v>
      </c>
      <c r="E22" s="105"/>
      <c r="F22" s="100"/>
      <c r="G22" s="102"/>
      <c r="L22" s="82" t="s">
        <v>322</v>
      </c>
      <c r="M22" s="3">
        <v>2.75E-2</v>
      </c>
      <c r="N22" s="1">
        <v>336.62</v>
      </c>
    </row>
    <row r="23" spans="1:19" ht="15" thickBot="1">
      <c r="A23" s="101">
        <v>40025</v>
      </c>
      <c r="B23" s="98">
        <v>1.143</v>
      </c>
      <c r="C23" s="98">
        <v>1.143</v>
      </c>
      <c r="D23" s="99">
        <f>IF(C23&lt;MAX($C$3:C23),C23/MAX($C$3:C23)-1,0)</f>
        <v>-1.5503875968992276E-2</v>
      </c>
      <c r="E23" s="99"/>
      <c r="F23" s="98"/>
      <c r="G23" s="98"/>
      <c r="L23" s="82" t="s">
        <v>243</v>
      </c>
      <c r="M23" s="3">
        <v>1.43E-2</v>
      </c>
      <c r="N23" s="1">
        <v>174.71</v>
      </c>
    </row>
    <row r="24" spans="1:19" ht="15" thickBot="1">
      <c r="A24" s="97">
        <v>40028</v>
      </c>
      <c r="B24" s="98">
        <v>1.165</v>
      </c>
      <c r="C24" s="98">
        <v>1.165</v>
      </c>
      <c r="D24" s="99">
        <f>IF(C24&lt;MAX($C$3:C24),C24/MAX($C$3:C24)-1,0)</f>
        <v>0</v>
      </c>
      <c r="E24" s="105"/>
      <c r="F24" s="100"/>
      <c r="G24" s="98"/>
    </row>
    <row r="25" spans="1:19" ht="15" thickBot="1">
      <c r="A25" s="97">
        <v>40029</v>
      </c>
      <c r="B25" s="98">
        <v>1.171</v>
      </c>
      <c r="C25" s="98">
        <v>1.171</v>
      </c>
      <c r="D25" s="99">
        <f>IF(C25&lt;MAX($C$3:C25),C25/MAX($C$3:C25)-1,0)</f>
        <v>0</v>
      </c>
      <c r="E25" s="105"/>
      <c r="F25" s="100"/>
      <c r="G25" s="98"/>
    </row>
    <row r="26" spans="1:19" ht="15" thickBot="1">
      <c r="A26" s="97">
        <v>40030</v>
      </c>
      <c r="B26" s="98">
        <v>1.159</v>
      </c>
      <c r="C26" s="98">
        <v>1.159</v>
      </c>
      <c r="D26" s="99">
        <f>IF(C26&lt;MAX($C$3:C26),C26/MAX($C$3:C26)-1,0)</f>
        <v>-1.0247651579846306E-2</v>
      </c>
      <c r="E26" s="105"/>
      <c r="F26" s="100"/>
      <c r="G26" s="98"/>
      <c r="L26" s="4" t="s">
        <v>247</v>
      </c>
    </row>
    <row r="27" spans="1:19" ht="15" thickBot="1">
      <c r="A27" s="97">
        <v>40031</v>
      </c>
      <c r="B27" s="98">
        <v>1.1339999999999999</v>
      </c>
      <c r="C27" s="98">
        <v>1.1339999999999999</v>
      </c>
      <c r="D27" s="99">
        <f>IF(C27&lt;MAX($C$3:C27),C27/MAX($C$3:C27)-1,0)</f>
        <v>-3.1596925704526213E-2</v>
      </c>
      <c r="E27" s="105"/>
      <c r="F27" s="100"/>
      <c r="G27" s="98"/>
      <c r="L27" s="22" t="s">
        <v>248</v>
      </c>
    </row>
    <row r="28" spans="1:19" ht="15" thickBot="1">
      <c r="A28" s="97">
        <v>40032</v>
      </c>
      <c r="B28" s="98">
        <v>1.097</v>
      </c>
      <c r="C28" s="98">
        <v>1.097</v>
      </c>
      <c r="D28" s="99">
        <f>IF(C28&lt;MAX($C$3:C28),C28/MAX($C$3:C28)-1,0)</f>
        <v>-6.3193851409052093E-2</v>
      </c>
      <c r="E28" s="105"/>
      <c r="F28" s="100"/>
      <c r="G28" s="98"/>
      <c r="L28" s="22" t="s">
        <v>43</v>
      </c>
      <c r="M28" s="46" t="s">
        <v>44</v>
      </c>
      <c r="N28" s="46" t="s">
        <v>45</v>
      </c>
      <c r="O28" s="46" t="s">
        <v>46</v>
      </c>
      <c r="P28" s="46" t="s">
        <v>47</v>
      </c>
      <c r="Q28" s="46" t="s">
        <v>48</v>
      </c>
      <c r="R28" s="46" t="s">
        <v>49</v>
      </c>
      <c r="S28" s="46" t="s">
        <v>50</v>
      </c>
    </row>
    <row r="29" spans="1:19" ht="15" thickBot="1">
      <c r="A29" s="97">
        <v>40035</v>
      </c>
      <c r="B29" s="98">
        <v>1.1000000000000001</v>
      </c>
      <c r="C29" s="98">
        <v>1.1000000000000001</v>
      </c>
      <c r="D29" s="99">
        <f>IF(C29&lt;MAX($C$3:C29),C29/MAX($C$3:C29)-1,0)</f>
        <v>-6.0631938514090433E-2</v>
      </c>
      <c r="E29" s="105"/>
      <c r="F29" s="100"/>
      <c r="G29" s="98"/>
      <c r="L29" s="1">
        <v>1</v>
      </c>
      <c r="M29" s="1">
        <v>2271</v>
      </c>
      <c r="N29" s="82" t="s">
        <v>757</v>
      </c>
      <c r="O29" s="1">
        <v>38.57</v>
      </c>
      <c r="P29" s="3">
        <v>-4.5999999999999999E-3</v>
      </c>
      <c r="Q29" s="3">
        <v>5.62E-2</v>
      </c>
      <c r="R29" s="1">
        <v>18.55</v>
      </c>
      <c r="S29" s="1">
        <v>688.25</v>
      </c>
    </row>
    <row r="30" spans="1:19" ht="15" thickBot="1">
      <c r="A30" s="97">
        <v>40036</v>
      </c>
      <c r="B30" s="98">
        <v>1.1020000000000001</v>
      </c>
      <c r="C30" s="98">
        <v>1.1020000000000001</v>
      </c>
      <c r="D30" s="99">
        <f>IF(C30&lt;MAX($C$3:C30),C30/MAX($C$3:C30)-1,0)</f>
        <v>-5.8923996584116067E-2</v>
      </c>
      <c r="E30" s="105"/>
      <c r="F30" s="100"/>
      <c r="G30" s="98"/>
      <c r="L30" s="1">
        <v>2</v>
      </c>
      <c r="M30" s="1">
        <v>651</v>
      </c>
      <c r="N30" s="82" t="s">
        <v>71</v>
      </c>
      <c r="O30" s="1">
        <v>37.9</v>
      </c>
      <c r="P30" s="3">
        <v>0</v>
      </c>
      <c r="Q30" s="3">
        <v>5.4699999999999999E-2</v>
      </c>
      <c r="R30" s="1">
        <v>16.27</v>
      </c>
      <c r="S30" s="1">
        <v>670.03</v>
      </c>
    </row>
    <row r="31" spans="1:19" ht="15" thickBot="1">
      <c r="A31" s="97">
        <v>40037</v>
      </c>
      <c r="B31" s="98">
        <v>1.0580000000000001</v>
      </c>
      <c r="C31" s="98">
        <v>1.0580000000000001</v>
      </c>
      <c r="D31" s="99">
        <f>IF(C31&lt;MAX($C$3:C31),C31/MAX($C$3:C31)-1,0)</f>
        <v>-9.6498719043552561E-2</v>
      </c>
      <c r="E31" s="105"/>
      <c r="F31" s="100"/>
      <c r="G31" s="98"/>
      <c r="L31" s="1">
        <v>3</v>
      </c>
      <c r="M31" s="1">
        <v>2572</v>
      </c>
      <c r="N31" s="82" t="s">
        <v>357</v>
      </c>
      <c r="O31" s="1">
        <v>37.799999999999997</v>
      </c>
      <c r="P31" s="3">
        <v>2.2200000000000001E-2</v>
      </c>
      <c r="Q31" s="3">
        <v>5.3600000000000002E-2</v>
      </c>
      <c r="R31" s="1">
        <v>16.02</v>
      </c>
      <c r="S31" s="1">
        <v>656.64</v>
      </c>
    </row>
    <row r="32" spans="1:19" ht="15" thickBot="1">
      <c r="A32" s="97">
        <v>40038</v>
      </c>
      <c r="B32" s="98">
        <v>1.073</v>
      </c>
      <c r="C32" s="98">
        <v>1.073</v>
      </c>
      <c r="D32" s="99">
        <f>IF(C32&lt;MAX($C$3:C32),C32/MAX($C$3:C32)-1,0)</f>
        <v>-8.3689154568744706E-2</v>
      </c>
      <c r="E32" s="105"/>
      <c r="F32" s="100"/>
      <c r="G32" s="98"/>
      <c r="L32" s="1">
        <v>4</v>
      </c>
      <c r="M32" s="1">
        <v>2475</v>
      </c>
      <c r="N32" s="82" t="s">
        <v>109</v>
      </c>
      <c r="O32" s="1">
        <v>20.66</v>
      </c>
      <c r="P32" s="3">
        <v>-1.9E-3</v>
      </c>
      <c r="Q32" s="3">
        <v>5.3499999999999999E-2</v>
      </c>
      <c r="R32" s="1">
        <v>22.39</v>
      </c>
      <c r="S32" s="1">
        <v>654.67999999999995</v>
      </c>
    </row>
    <row r="33" spans="1:19" ht="15" thickBot="1">
      <c r="A33" s="97">
        <v>40039</v>
      </c>
      <c r="B33" s="98">
        <v>1.0509999999999999</v>
      </c>
      <c r="C33" s="98">
        <v>1.0509999999999999</v>
      </c>
      <c r="D33" s="99">
        <f>IF(C33&lt;MAX($C$3:C33),C33/MAX($C$3:C33)-1,0)</f>
        <v>-0.10247651579846295</v>
      </c>
      <c r="E33" s="105"/>
      <c r="F33" s="100"/>
      <c r="G33" s="98"/>
      <c r="L33" s="1">
        <v>5</v>
      </c>
      <c r="M33" s="1">
        <v>601601</v>
      </c>
      <c r="N33" s="82" t="s">
        <v>676</v>
      </c>
      <c r="O33" s="1">
        <v>36.93</v>
      </c>
      <c r="P33" s="3">
        <v>6.0000000000000001E-3</v>
      </c>
      <c r="Q33" s="3">
        <v>4.87E-2</v>
      </c>
      <c r="R33" s="1">
        <v>17.600000000000001</v>
      </c>
      <c r="S33" s="1">
        <v>596.11</v>
      </c>
    </row>
    <row r="34" spans="1:19" ht="15" thickBot="1">
      <c r="A34" s="97">
        <v>40042</v>
      </c>
      <c r="B34" s="98">
        <v>0.98899999999999999</v>
      </c>
      <c r="C34" s="98">
        <v>0.98899999999999999</v>
      </c>
      <c r="D34" s="99">
        <f>IF(C34&lt;MAX($C$3:C34),C34/MAX($C$3:C34)-1,0)</f>
        <v>-0.15542271562766874</v>
      </c>
      <c r="E34" s="105"/>
      <c r="F34" s="100"/>
      <c r="G34" s="98"/>
      <c r="L34" s="1">
        <v>6</v>
      </c>
      <c r="M34" s="1">
        <v>600779</v>
      </c>
      <c r="N34" s="82" t="s">
        <v>358</v>
      </c>
      <c r="O34" s="1">
        <v>41.82</v>
      </c>
      <c r="P34" s="3">
        <v>-3.44E-2</v>
      </c>
      <c r="Q34" s="3">
        <v>4.7500000000000001E-2</v>
      </c>
      <c r="R34" s="1">
        <v>23.67</v>
      </c>
      <c r="S34" s="1">
        <v>581.91999999999996</v>
      </c>
    </row>
    <row r="35" spans="1:19" ht="15" thickBot="1">
      <c r="A35" s="97">
        <v>40043</v>
      </c>
      <c r="B35" s="98">
        <v>0.997</v>
      </c>
      <c r="C35" s="98">
        <v>0.997</v>
      </c>
      <c r="D35" s="99">
        <f>IF(C35&lt;MAX($C$3:C35),C35/MAX($C$3:C35)-1,0)</f>
        <v>-0.14859094790777116</v>
      </c>
      <c r="E35" s="105"/>
      <c r="F35" s="100"/>
      <c r="G35" s="98"/>
      <c r="L35" s="1">
        <v>7</v>
      </c>
      <c r="M35" s="1">
        <v>2508</v>
      </c>
      <c r="N35" s="82" t="s">
        <v>675</v>
      </c>
      <c r="O35" s="1">
        <v>42.25</v>
      </c>
      <c r="P35" s="3">
        <v>1.6799999999999999E-2</v>
      </c>
      <c r="Q35" s="3">
        <v>4.7E-2</v>
      </c>
      <c r="R35" s="1">
        <v>13.23</v>
      </c>
      <c r="S35" s="1">
        <v>575.1</v>
      </c>
    </row>
    <row r="36" spans="1:19" ht="15" thickBot="1">
      <c r="A36" s="97">
        <v>40044</v>
      </c>
      <c r="B36" s="98">
        <v>0.96</v>
      </c>
      <c r="C36" s="98">
        <v>0.96</v>
      </c>
      <c r="D36" s="99">
        <f>IF(C36&lt;MAX($C$3:C36),C36/MAX($C$3:C36)-1,0)</f>
        <v>-0.18018787361229727</v>
      </c>
      <c r="E36" s="105"/>
      <c r="F36" s="100"/>
      <c r="G36" s="98"/>
      <c r="L36" s="1">
        <v>8</v>
      </c>
      <c r="M36" s="1">
        <v>568</v>
      </c>
      <c r="N36" s="82" t="s">
        <v>346</v>
      </c>
      <c r="O36" s="1">
        <v>56.1</v>
      </c>
      <c r="P36" s="3">
        <v>-1.23E-2</v>
      </c>
      <c r="Q36" s="3">
        <v>4.6699999999999998E-2</v>
      </c>
      <c r="R36" s="1">
        <v>11.32</v>
      </c>
      <c r="S36" s="1">
        <v>572.45000000000005</v>
      </c>
    </row>
    <row r="37" spans="1:19" ht="15" thickBot="1">
      <c r="A37" s="97">
        <v>40045</v>
      </c>
      <c r="B37" s="98">
        <v>0.98899999999999999</v>
      </c>
      <c r="C37" s="98">
        <v>0.98899999999999999</v>
      </c>
      <c r="D37" s="99">
        <f>IF(C37&lt;MAX($C$3:C37),C37/MAX($C$3:C37)-1,0)</f>
        <v>-0.15542271562766874</v>
      </c>
      <c r="E37" s="105"/>
      <c r="F37" s="100"/>
      <c r="G37" s="98"/>
      <c r="L37" s="1">
        <v>9</v>
      </c>
      <c r="M37" s="1">
        <v>2236</v>
      </c>
      <c r="N37" s="82" t="s">
        <v>194</v>
      </c>
      <c r="O37" s="1">
        <v>24.07</v>
      </c>
      <c r="P37" s="3">
        <v>3.7100000000000001E-2</v>
      </c>
      <c r="Q37" s="3">
        <v>4.2799999999999998E-2</v>
      </c>
      <c r="R37" s="1">
        <v>23</v>
      </c>
      <c r="S37" s="1">
        <v>524.63</v>
      </c>
    </row>
    <row r="38" spans="1:19" ht="15" thickBot="1">
      <c r="A38" s="97">
        <v>40046</v>
      </c>
      <c r="B38" s="98">
        <v>1.0129999999999999</v>
      </c>
      <c r="C38" s="98">
        <v>1.0129999999999999</v>
      </c>
      <c r="D38" s="99">
        <f>IF(C38&lt;MAX($C$3:C38),C38/MAX($C$3:C38)-1,0)</f>
        <v>-0.13492741246797624</v>
      </c>
      <c r="E38" s="105"/>
      <c r="F38" s="100"/>
      <c r="G38" s="98"/>
      <c r="L38" s="1">
        <v>10</v>
      </c>
      <c r="M38" s="1">
        <v>2635</v>
      </c>
      <c r="N38" s="82" t="s">
        <v>370</v>
      </c>
      <c r="O38" s="1">
        <v>40.659999999999997</v>
      </c>
      <c r="P38" s="3">
        <v>-2.5000000000000001E-3</v>
      </c>
      <c r="Q38" s="3">
        <v>4.19E-2</v>
      </c>
      <c r="R38" s="1">
        <v>14.17</v>
      </c>
      <c r="S38" s="1">
        <v>513.19000000000005</v>
      </c>
    </row>
    <row r="39" spans="1:19" ht="15" thickBot="1">
      <c r="A39" s="97">
        <v>40049</v>
      </c>
      <c r="B39" s="98">
        <v>1.03</v>
      </c>
      <c r="C39" s="98">
        <v>1.03</v>
      </c>
      <c r="D39" s="99">
        <f>IF(C39&lt;MAX($C$3:C39),C39/MAX($C$3:C39)-1,0)</f>
        <v>-0.12040990606319391</v>
      </c>
      <c r="E39" s="105"/>
      <c r="F39" s="100"/>
      <c r="G39" s="98"/>
      <c r="L39" s="1">
        <v>11</v>
      </c>
      <c r="M39" s="1">
        <v>2050</v>
      </c>
      <c r="N39" s="82" t="s">
        <v>692</v>
      </c>
      <c r="O39" s="1">
        <v>16.079999999999998</v>
      </c>
      <c r="P39" s="3">
        <v>-4.3E-3</v>
      </c>
      <c r="Q39" s="3">
        <v>0.04</v>
      </c>
      <c r="R39" s="1">
        <v>30</v>
      </c>
      <c r="S39" s="1">
        <v>489.6</v>
      </c>
    </row>
    <row r="40" spans="1:19" ht="15" thickBot="1">
      <c r="A40" s="97">
        <v>40050</v>
      </c>
      <c r="B40" s="98">
        <v>1.0029999999999999</v>
      </c>
      <c r="C40" s="98">
        <v>1.0029999999999999</v>
      </c>
      <c r="D40" s="99">
        <f>IF(C40&lt;MAX($C$3:C40),C40/MAX($C$3:C40)-1,0)</f>
        <v>-0.14346712211784807</v>
      </c>
      <c r="E40" s="105"/>
      <c r="F40" s="100"/>
      <c r="G40" s="102"/>
      <c r="L40" s="1">
        <v>12</v>
      </c>
      <c r="M40" s="1">
        <v>858</v>
      </c>
      <c r="N40" s="82" t="s">
        <v>91</v>
      </c>
      <c r="O40" s="1">
        <v>57.28</v>
      </c>
      <c r="P40" s="3">
        <v>-3.0000000000000001E-3</v>
      </c>
      <c r="Q40" s="3">
        <v>3.8600000000000002E-2</v>
      </c>
      <c r="R40" s="1">
        <v>8.5</v>
      </c>
      <c r="S40" s="1">
        <v>473.11</v>
      </c>
    </row>
    <row r="41" spans="1:19" ht="15" thickBot="1">
      <c r="A41" s="101">
        <v>40051</v>
      </c>
      <c r="B41" s="98">
        <v>1.022</v>
      </c>
      <c r="C41" s="98">
        <v>1.022</v>
      </c>
      <c r="D41" s="99">
        <f>IF(C41&lt;MAX($C$3:C41),C41/MAX($C$3:C41)-1,0)</f>
        <v>-0.12724167378309137</v>
      </c>
      <c r="E41" s="99"/>
      <c r="F41" s="98"/>
      <c r="G41" s="98"/>
      <c r="L41" s="1">
        <v>13</v>
      </c>
      <c r="M41" s="1">
        <v>2008</v>
      </c>
      <c r="N41" s="82" t="s">
        <v>514</v>
      </c>
      <c r="O41" s="1">
        <v>43.6</v>
      </c>
      <c r="P41" s="3">
        <v>2.76E-2</v>
      </c>
      <c r="Q41" s="3">
        <v>3.7499999999999999E-2</v>
      </c>
      <c r="R41" s="1">
        <v>13.26</v>
      </c>
      <c r="S41" s="1">
        <v>459.41</v>
      </c>
    </row>
    <row r="42" spans="1:19" ht="15" thickBot="1">
      <c r="A42" s="97">
        <v>40052</v>
      </c>
      <c r="B42" s="98">
        <v>1.0189999999999999</v>
      </c>
      <c r="C42" s="98">
        <v>1.0189999999999999</v>
      </c>
      <c r="D42" s="99">
        <f>IF(C42&lt;MAX($C$3:C42),C42/MAX($C$3:C42)-1,0)</f>
        <v>-0.12980358667805303</v>
      </c>
      <c r="E42" s="105"/>
      <c r="F42" s="100"/>
      <c r="G42" s="98"/>
      <c r="L42" s="1">
        <v>14</v>
      </c>
      <c r="M42" s="1">
        <v>300136</v>
      </c>
      <c r="N42" s="82" t="s">
        <v>660</v>
      </c>
      <c r="O42" s="1">
        <v>42</v>
      </c>
      <c r="P42" s="3">
        <v>-4.7000000000000002E-3</v>
      </c>
      <c r="Q42" s="3">
        <v>3.6900000000000002E-2</v>
      </c>
      <c r="R42" s="1">
        <v>11.29</v>
      </c>
      <c r="S42" s="1">
        <v>451.83</v>
      </c>
    </row>
    <row r="43" spans="1:19" ht="15" thickBot="1">
      <c r="A43" s="97">
        <v>40053</v>
      </c>
      <c r="B43" s="98">
        <v>0.98499999999999999</v>
      </c>
      <c r="C43" s="98">
        <v>0.98499999999999999</v>
      </c>
      <c r="D43" s="99">
        <f>IF(C43&lt;MAX($C$3:C43),C43/MAX($C$3:C43)-1,0)</f>
        <v>-0.15883859948761747</v>
      </c>
      <c r="E43" s="105"/>
      <c r="F43" s="100"/>
      <c r="G43" s="98"/>
      <c r="L43" s="1">
        <v>15</v>
      </c>
      <c r="M43" s="1">
        <v>423</v>
      </c>
      <c r="N43" s="82" t="s">
        <v>738</v>
      </c>
      <c r="O43" s="1">
        <v>64.930000000000007</v>
      </c>
      <c r="P43" s="3">
        <v>-3.2000000000000002E-3</v>
      </c>
      <c r="Q43" s="3">
        <v>3.6400000000000002E-2</v>
      </c>
      <c r="R43" s="1">
        <v>6.19</v>
      </c>
      <c r="S43" s="1">
        <v>445.19</v>
      </c>
    </row>
    <row r="44" spans="1:19" ht="15" thickBot="1">
      <c r="A44" s="97">
        <v>40056</v>
      </c>
      <c r="B44" s="98">
        <v>0.91900000000000004</v>
      </c>
      <c r="C44" s="98">
        <v>0.91900000000000004</v>
      </c>
      <c r="D44" s="99">
        <f>IF(C44&lt;MAX($C$3:C44),C44/MAX($C$3:C44)-1,0)</f>
        <v>-0.21520068317677199</v>
      </c>
      <c r="E44" s="105"/>
      <c r="F44" s="100"/>
      <c r="G44" s="98"/>
      <c r="L44" s="1">
        <v>16</v>
      </c>
      <c r="M44" s="1">
        <v>603626</v>
      </c>
      <c r="N44" s="82" t="s">
        <v>665</v>
      </c>
      <c r="O44" s="1">
        <v>43.09</v>
      </c>
      <c r="P44" s="3">
        <v>-9.4000000000000004E-3</v>
      </c>
      <c r="Q44" s="3">
        <v>3.4099999999999998E-2</v>
      </c>
      <c r="R44" s="1">
        <v>6.4</v>
      </c>
      <c r="S44" s="1">
        <v>417.15</v>
      </c>
    </row>
    <row r="45" spans="1:19" ht="15" thickBot="1">
      <c r="A45" s="97">
        <v>40057</v>
      </c>
      <c r="B45" s="98">
        <v>0.91800000000000004</v>
      </c>
      <c r="C45" s="98">
        <v>0.91800000000000004</v>
      </c>
      <c r="D45" s="99">
        <f>IF(C45&lt;MAX($C$3:C45),C45/MAX($C$3:C45)-1,0)</f>
        <v>-0.21605465414175917</v>
      </c>
      <c r="E45" s="105"/>
      <c r="F45" s="100"/>
      <c r="G45" s="98"/>
      <c r="L45" s="1">
        <v>17</v>
      </c>
      <c r="M45" s="1">
        <v>2241</v>
      </c>
      <c r="N45" s="82" t="s">
        <v>84</v>
      </c>
      <c r="O45" s="1">
        <v>20.239999999999998</v>
      </c>
      <c r="P45" s="3">
        <v>6.4999999999999997E-3</v>
      </c>
      <c r="Q45" s="3">
        <v>3.3799999999999997E-2</v>
      </c>
      <c r="R45" s="1">
        <v>21.46</v>
      </c>
      <c r="S45" s="1">
        <v>413.78</v>
      </c>
    </row>
    <row r="46" spans="1:19" ht="15" thickBot="1">
      <c r="A46" s="97">
        <v>40058</v>
      </c>
      <c r="B46" s="98">
        <v>0.92400000000000004</v>
      </c>
      <c r="C46" s="98">
        <v>0.92400000000000004</v>
      </c>
      <c r="D46" s="99">
        <f>IF(C46&lt;MAX($C$3:C46),C46/MAX($C$3:C46)-1,0)</f>
        <v>-0.21093082835183607</v>
      </c>
      <c r="E46" s="105"/>
      <c r="F46" s="100"/>
      <c r="G46" s="98"/>
      <c r="L46" s="1">
        <v>18</v>
      </c>
      <c r="M46" s="1">
        <v>600104</v>
      </c>
      <c r="N46" s="82" t="s">
        <v>627</v>
      </c>
      <c r="O46" s="1">
        <v>30.19</v>
      </c>
      <c r="P46" s="3">
        <v>-7.6E-3</v>
      </c>
      <c r="Q46" s="3">
        <v>2.7900000000000001E-2</v>
      </c>
      <c r="R46" s="1">
        <v>11</v>
      </c>
      <c r="S46" s="1">
        <v>341.55</v>
      </c>
    </row>
    <row r="47" spans="1:19" ht="15" thickBot="1">
      <c r="A47" s="97">
        <v>40059</v>
      </c>
      <c r="B47" s="98">
        <v>0.97199999999999998</v>
      </c>
      <c r="C47" s="98">
        <v>0.97199999999999998</v>
      </c>
      <c r="D47" s="99">
        <f>IF(C47&lt;MAX($C$3:C47),C47/MAX($C$3:C47)-1,0)</f>
        <v>-0.16994022203245096</v>
      </c>
      <c r="E47" s="105"/>
      <c r="F47" s="100"/>
      <c r="G47" s="98"/>
      <c r="L47" s="1">
        <v>19</v>
      </c>
      <c r="M47" s="1">
        <v>600622</v>
      </c>
      <c r="N47" s="82" t="s">
        <v>758</v>
      </c>
      <c r="O47" s="1">
        <v>19.78</v>
      </c>
      <c r="P47" s="3">
        <v>5.0500000000000003E-2</v>
      </c>
      <c r="Q47" s="3">
        <v>2.75E-2</v>
      </c>
      <c r="R47" s="1">
        <v>20.68</v>
      </c>
      <c r="S47" s="1">
        <v>336.62</v>
      </c>
    </row>
    <row r="48" spans="1:19" ht="15" thickBot="1">
      <c r="A48" s="97">
        <v>40060</v>
      </c>
      <c r="B48" s="98">
        <v>0.98499999999999999</v>
      </c>
      <c r="C48" s="98">
        <v>0.98499999999999999</v>
      </c>
      <c r="D48" s="99">
        <f>IF(C48&lt;MAX($C$3:C48),C48/MAX($C$3:C48)-1,0)</f>
        <v>-0.15883859948761747</v>
      </c>
      <c r="E48" s="105"/>
      <c r="F48" s="100"/>
      <c r="G48" s="98"/>
      <c r="L48" s="1">
        <v>20</v>
      </c>
      <c r="M48" s="1">
        <v>2035</v>
      </c>
      <c r="N48" s="82" t="s">
        <v>204</v>
      </c>
      <c r="O48" s="1">
        <v>26.95</v>
      </c>
      <c r="P48" s="3">
        <v>5.0299999999999997E-2</v>
      </c>
      <c r="Q48" s="3">
        <v>2.5999999999999999E-2</v>
      </c>
      <c r="R48" s="1">
        <v>13.16</v>
      </c>
      <c r="S48" s="1">
        <v>318.41000000000003</v>
      </c>
    </row>
    <row r="49" spans="1:19" ht="15" thickBot="1">
      <c r="A49" s="97">
        <v>40063</v>
      </c>
      <c r="B49" s="98">
        <v>0.99399999999999999</v>
      </c>
      <c r="C49" s="98">
        <v>0.99399999999999999</v>
      </c>
      <c r="D49" s="99">
        <f>IF(C49&lt;MAX($C$3:C49),C49/MAX($C$3:C49)-1,0)</f>
        <v>-0.15115286080273271</v>
      </c>
      <c r="E49" s="105"/>
      <c r="F49" s="100"/>
      <c r="G49" s="98"/>
      <c r="L49" s="1">
        <v>21</v>
      </c>
      <c r="M49" s="1">
        <v>600612</v>
      </c>
      <c r="N49" s="82" t="s">
        <v>645</v>
      </c>
      <c r="O49" s="1">
        <v>41.29</v>
      </c>
      <c r="P49" s="3">
        <v>1.4999999999999999E-2</v>
      </c>
      <c r="Q49" s="3">
        <v>2.4500000000000001E-2</v>
      </c>
      <c r="R49" s="1">
        <v>6.12</v>
      </c>
      <c r="S49" s="1">
        <v>299.77</v>
      </c>
    </row>
    <row r="50" spans="1:19" ht="15" thickBot="1">
      <c r="A50" s="97">
        <v>40064</v>
      </c>
      <c r="B50" s="98">
        <v>1.0169999999999999</v>
      </c>
      <c r="C50" s="98">
        <v>1.0169999999999999</v>
      </c>
      <c r="D50" s="99">
        <f>IF(C50&lt;MAX($C$3:C50),C50/MAX($C$3:C50)-1,0)</f>
        <v>-0.13151152860802739</v>
      </c>
      <c r="E50" s="105"/>
      <c r="F50" s="100"/>
      <c r="G50" s="98"/>
      <c r="L50" s="1">
        <v>22</v>
      </c>
      <c r="M50" s="1">
        <v>600702</v>
      </c>
      <c r="N50" s="82" t="s">
        <v>743</v>
      </c>
      <c r="O50" s="1">
        <v>39.090000000000003</v>
      </c>
      <c r="P50" s="3">
        <v>-2.0500000000000001E-2</v>
      </c>
      <c r="Q50" s="3">
        <v>2.3900000000000001E-2</v>
      </c>
      <c r="R50" s="1">
        <v>11</v>
      </c>
      <c r="S50" s="1">
        <v>292.70999999999998</v>
      </c>
    </row>
    <row r="51" spans="1:19" ht="15" thickBot="1">
      <c r="A51" s="97">
        <v>40065</v>
      </c>
      <c r="B51" s="98">
        <v>1.024</v>
      </c>
      <c r="C51" s="98">
        <v>1.024</v>
      </c>
      <c r="D51" s="99">
        <f>IF(C51&lt;MAX($C$3:C51),C51/MAX($C$3:C51)-1,0)</f>
        <v>-0.125533731853117</v>
      </c>
      <c r="E51" s="105"/>
      <c r="F51" s="100"/>
      <c r="G51" s="98"/>
      <c r="L51" s="1">
        <v>23</v>
      </c>
      <c r="M51" s="1">
        <v>603355</v>
      </c>
      <c r="N51" s="82" t="s">
        <v>759</v>
      </c>
      <c r="O51" s="1">
        <v>51.21</v>
      </c>
      <c r="P51" s="3">
        <v>-6.6E-3</v>
      </c>
      <c r="Q51" s="3">
        <v>1.9199999999999998E-2</v>
      </c>
      <c r="R51" s="1">
        <v>3.99</v>
      </c>
      <c r="S51" s="1">
        <v>234.62</v>
      </c>
    </row>
    <row r="52" spans="1:19" ht="15" thickBot="1">
      <c r="A52" s="97">
        <v>40066</v>
      </c>
      <c r="B52" s="98">
        <v>1.016</v>
      </c>
      <c r="C52" s="98">
        <v>1.016</v>
      </c>
      <c r="D52" s="99">
        <f>IF(C52&lt;MAX($C$3:C52),C52/MAX($C$3:C52)-1,0)</f>
        <v>-0.13236549957301458</v>
      </c>
      <c r="E52" s="105"/>
      <c r="F52" s="100"/>
      <c r="G52" s="98"/>
      <c r="L52" s="1">
        <v>24</v>
      </c>
      <c r="M52" s="1">
        <v>300588</v>
      </c>
      <c r="N52" s="82" t="s">
        <v>760</v>
      </c>
      <c r="O52" s="1">
        <v>38.75</v>
      </c>
      <c r="P52" s="3">
        <v>4.7000000000000002E-3</v>
      </c>
      <c r="Q52" s="3">
        <v>1.4200000000000001E-2</v>
      </c>
      <c r="R52" s="1">
        <v>5</v>
      </c>
      <c r="S52" s="1">
        <v>173.95</v>
      </c>
    </row>
    <row r="53" spans="1:19" ht="15" thickBot="1">
      <c r="A53" s="97">
        <v>40067</v>
      </c>
      <c r="B53" s="98">
        <v>1.0309999999999999</v>
      </c>
      <c r="C53" s="98">
        <v>1.0309999999999999</v>
      </c>
      <c r="D53" s="99">
        <f>IF(C53&lt;MAX($C$3:C53),C53/MAX($C$3:C53)-1,0)</f>
        <v>-0.11955593509820672</v>
      </c>
      <c r="E53" s="105"/>
      <c r="F53" s="100"/>
      <c r="G53" s="98"/>
      <c r="P53" s="82" t="s">
        <v>761</v>
      </c>
      <c r="Q53" s="3">
        <f>SUM(Q29:Q52)</f>
        <v>0.91310000000000002</v>
      </c>
      <c r="R53" s="3"/>
      <c r="S53" s="1">
        <f t="shared" ref="S53" si="0">SUM(S29:S52)</f>
        <v>11180.7</v>
      </c>
    </row>
    <row r="54" spans="1:19" ht="15" thickBot="1">
      <c r="A54" s="97">
        <v>40070</v>
      </c>
      <c r="B54" s="98">
        <v>1.05</v>
      </c>
      <c r="C54" s="98">
        <v>1.05</v>
      </c>
      <c r="D54" s="99">
        <f>IF(C54&lt;MAX($C$3:C54),C54/MAX($C$3:C54)-1,0)</f>
        <v>-0.10333048676345002</v>
      </c>
      <c r="E54" s="105"/>
      <c r="F54" s="100"/>
      <c r="G54" s="98"/>
    </row>
    <row r="55" spans="1:19" ht="15" thickBot="1">
      <c r="A55" s="97">
        <v>40071</v>
      </c>
      <c r="B55" s="98">
        <v>1.054</v>
      </c>
      <c r="C55" s="98">
        <v>1.054</v>
      </c>
      <c r="D55" s="99">
        <f>IF(C55&lt;MAX($C$3:C55),C55/MAX($C$3:C55)-1,0)</f>
        <v>-9.9914602903501293E-2</v>
      </c>
      <c r="E55" s="105"/>
      <c r="F55" s="100"/>
      <c r="G55" s="98"/>
      <c r="O55" s="1" t="s">
        <v>199</v>
      </c>
      <c r="Q55" s="3">
        <f>Q53</f>
        <v>0.91310000000000002</v>
      </c>
    </row>
    <row r="56" spans="1:19" ht="15" thickBot="1">
      <c r="A56" s="97">
        <v>40072</v>
      </c>
      <c r="B56" s="98">
        <v>1.046</v>
      </c>
      <c r="C56" s="98">
        <v>1.046</v>
      </c>
      <c r="D56" s="99">
        <f>IF(C56&lt;MAX($C$3:C56),C56/MAX($C$3:C56)-1,0)</f>
        <v>-0.10674637062339876</v>
      </c>
      <c r="E56" s="105"/>
      <c r="F56" s="100"/>
      <c r="G56" s="98"/>
      <c r="O56" s="22" t="s">
        <v>202</v>
      </c>
      <c r="Q56" s="3">
        <f>SUM(Q29:Q38)</f>
        <v>0.49259999999999998</v>
      </c>
    </row>
    <row r="57" spans="1:19" ht="15" thickBot="1">
      <c r="A57" s="97">
        <v>40073</v>
      </c>
      <c r="B57" s="98">
        <v>1.0569999999999999</v>
      </c>
      <c r="C57" s="98">
        <v>1.0569999999999999</v>
      </c>
      <c r="D57" s="99">
        <f>IF(C57&lt;MAX($C$3:C57),C57/MAX($C$3:C57)-1,0)</f>
        <v>-9.7352690008539744E-2</v>
      </c>
      <c r="E57" s="105"/>
      <c r="F57" s="100"/>
      <c r="G57" s="98"/>
      <c r="O57" s="82" t="s">
        <v>762</v>
      </c>
      <c r="Q57" s="3">
        <f>SUM(Q30,Q33,Q34,Q36,Q40,Q43,Q44,Q46,Q47,Q49,Q50,Q51)</f>
        <v>0.42969999999999997</v>
      </c>
    </row>
    <row r="58" spans="1:19" ht="15" thickBot="1">
      <c r="A58" s="97">
        <v>40074</v>
      </c>
      <c r="B58" s="98">
        <v>1.0209999999999999</v>
      </c>
      <c r="C58" s="98">
        <v>1.0209999999999999</v>
      </c>
      <c r="D58" s="99">
        <f>IF(C58&lt;MAX($C$3:C58),C58/MAX($C$3:C58)-1,0)</f>
        <v>-0.12809564474807866</v>
      </c>
      <c r="E58" s="105"/>
      <c r="F58" s="100"/>
      <c r="G58" s="98"/>
    </row>
    <row r="59" spans="1:19" ht="15" thickBot="1">
      <c r="A59" s="97">
        <v>40077</v>
      </c>
      <c r="B59" s="98">
        <v>1.026</v>
      </c>
      <c r="C59" s="98">
        <v>1.026</v>
      </c>
      <c r="D59" s="99">
        <f>IF(C59&lt;MAX($C$3:C59),C59/MAX($C$3:C59)-1,0)</f>
        <v>-0.12382578992314264</v>
      </c>
      <c r="E59" s="105"/>
      <c r="F59" s="100"/>
      <c r="G59" s="98"/>
    </row>
    <row r="60" spans="1:19" ht="15" thickBot="1">
      <c r="A60" s="97">
        <v>40078</v>
      </c>
      <c r="B60" s="98">
        <v>1.008</v>
      </c>
      <c r="C60" s="98">
        <v>1.008</v>
      </c>
      <c r="D60" s="99">
        <f>IF(C60&lt;MAX($C$3:C60),C60/MAX($C$3:C60)-1,0)</f>
        <v>-0.13919726729291204</v>
      </c>
      <c r="E60" s="105"/>
      <c r="F60" s="100"/>
      <c r="G60" s="102"/>
    </row>
    <row r="61" spans="1:19" ht="15" thickBot="1">
      <c r="A61" s="101">
        <v>40079</v>
      </c>
      <c r="B61" s="98">
        <v>0.98099999999999998</v>
      </c>
      <c r="C61" s="98">
        <v>0.98099999999999998</v>
      </c>
      <c r="D61" s="99">
        <f>IF(C61&lt;MAX($C$3:C61),C61/MAX($C$3:C61)-1,0)</f>
        <v>-0.1622544833475662</v>
      </c>
      <c r="E61" s="99"/>
      <c r="F61" s="98"/>
      <c r="G61" s="98"/>
    </row>
    <row r="62" spans="1:19" ht="15" thickBot="1">
      <c r="A62" s="97">
        <v>40080</v>
      </c>
      <c r="B62" s="98">
        <v>0.97799999999999998</v>
      </c>
      <c r="C62" s="98">
        <v>0.97799999999999998</v>
      </c>
      <c r="D62" s="99">
        <f>IF(C62&lt;MAX($C$3:C62),C62/MAX($C$3:C62)-1,0)</f>
        <v>-0.16481639624252775</v>
      </c>
      <c r="E62" s="105"/>
      <c r="F62" s="100"/>
      <c r="G62" s="98"/>
    </row>
    <row r="63" spans="1:19" ht="15" thickBot="1">
      <c r="A63" s="97">
        <v>40081</v>
      </c>
      <c r="B63" s="98">
        <v>0.96899999999999997</v>
      </c>
      <c r="C63" s="98">
        <v>0.96899999999999997</v>
      </c>
      <c r="D63" s="99">
        <f>IF(C63&lt;MAX($C$3:C63),C63/MAX($C$3:C63)-1,0)</f>
        <v>-0.17250213492741251</v>
      </c>
      <c r="E63" s="105"/>
      <c r="F63" s="100"/>
      <c r="G63" s="98"/>
    </row>
    <row r="64" spans="1:19" ht="15" thickBot="1">
      <c r="A64" s="97">
        <v>40084</v>
      </c>
      <c r="B64" s="98">
        <v>0.94499999999999995</v>
      </c>
      <c r="C64" s="98">
        <v>0.94499999999999995</v>
      </c>
      <c r="D64" s="99">
        <f>IF(C64&lt;MAX($C$3:C64),C64/MAX($C$3:C64)-1,0)</f>
        <v>-0.19299743808710512</v>
      </c>
      <c r="E64" s="105"/>
      <c r="F64" s="100"/>
      <c r="G64" s="98"/>
    </row>
    <row r="65" spans="1:7" ht="15" thickBot="1">
      <c r="A65" s="97">
        <v>40085</v>
      </c>
      <c r="B65" s="98">
        <v>0.94199999999999995</v>
      </c>
      <c r="C65" s="98">
        <v>0.94199999999999995</v>
      </c>
      <c r="D65" s="99">
        <f>IF(C65&lt;MAX($C$3:C65),C65/MAX($C$3:C65)-1,0)</f>
        <v>-0.19555935098206667</v>
      </c>
      <c r="E65" s="105"/>
      <c r="F65" s="100"/>
      <c r="G65" s="98"/>
    </row>
    <row r="66" spans="1:7" ht="15" thickBot="1">
      <c r="A66" s="97">
        <v>40086</v>
      </c>
      <c r="B66" s="98">
        <v>0.95199999999999996</v>
      </c>
      <c r="C66" s="98">
        <v>0.95199999999999996</v>
      </c>
      <c r="D66" s="99">
        <f>IF(C66&lt;MAX($C$3:C66),C66/MAX($C$3:C66)-1,0)</f>
        <v>-0.18701964133219473</v>
      </c>
      <c r="E66" s="105"/>
      <c r="F66" s="100"/>
      <c r="G66" s="98"/>
    </row>
    <row r="67" spans="1:7" ht="15" thickBot="1">
      <c r="A67" s="97">
        <v>40095</v>
      </c>
      <c r="B67" s="98">
        <v>0.99399999999999999</v>
      </c>
      <c r="C67" s="98">
        <v>0.99399999999999999</v>
      </c>
      <c r="D67" s="99">
        <f>IF(C67&lt;MAX($C$3:C67),C67/MAX($C$3:C67)-1,0)</f>
        <v>-0.15115286080273271</v>
      </c>
      <c r="E67" s="105"/>
      <c r="F67" s="100"/>
      <c r="G67" s="98"/>
    </row>
    <row r="68" spans="1:7" ht="15" thickBot="1">
      <c r="A68" s="97">
        <v>40098</v>
      </c>
      <c r="B68" s="98">
        <v>0.998</v>
      </c>
      <c r="C68" s="98">
        <v>0.998</v>
      </c>
      <c r="D68" s="99">
        <f>IF(C68&lt;MAX($C$3:C68),C68/MAX($C$3:C68)-1,0)</f>
        <v>-0.14773697694278398</v>
      </c>
      <c r="E68" s="105"/>
      <c r="F68" s="100"/>
      <c r="G68" s="98"/>
    </row>
    <row r="69" spans="1:7" ht="15" thickBot="1">
      <c r="A69" s="97">
        <v>40099</v>
      </c>
      <c r="B69" s="98">
        <v>1.012</v>
      </c>
      <c r="C69" s="98">
        <v>1.012</v>
      </c>
      <c r="D69" s="99">
        <f>IF(C69&lt;MAX($C$3:C69),C69/MAX($C$3:C69)-1,0)</f>
        <v>-0.13578138343296331</v>
      </c>
      <c r="E69" s="105"/>
      <c r="F69" s="100"/>
      <c r="G69" s="98"/>
    </row>
    <row r="70" spans="1:7" ht="15" thickBot="1">
      <c r="A70" s="97">
        <v>40100</v>
      </c>
      <c r="B70" s="98">
        <v>1.02</v>
      </c>
      <c r="C70" s="98">
        <v>1.02</v>
      </c>
      <c r="D70" s="99">
        <f>IF(C70&lt;MAX($C$3:C70),C70/MAX($C$3:C70)-1,0)</f>
        <v>-0.12894961571306574</v>
      </c>
      <c r="E70" s="105"/>
      <c r="F70" s="100"/>
      <c r="G70" s="98"/>
    </row>
    <row r="71" spans="1:7" ht="15" thickBot="1">
      <c r="A71" s="97">
        <v>40101</v>
      </c>
      <c r="B71" s="98">
        <v>1.0229999999999999</v>
      </c>
      <c r="C71" s="98">
        <v>1.0229999999999999</v>
      </c>
      <c r="D71" s="99">
        <f>IF(C71&lt;MAX($C$3:C71),C71/MAX($C$3:C71)-1,0)</f>
        <v>-0.1263877028181043</v>
      </c>
      <c r="E71" s="105"/>
      <c r="F71" s="100"/>
      <c r="G71" s="98"/>
    </row>
    <row r="72" spans="1:7" ht="15" thickBot="1">
      <c r="A72" s="97">
        <v>40102</v>
      </c>
      <c r="B72" s="98">
        <v>1.0269999999999999</v>
      </c>
      <c r="C72" s="98">
        <v>1.0269999999999999</v>
      </c>
      <c r="D72" s="99">
        <f>IF(C72&lt;MAX($C$3:C72),C72/MAX($C$3:C72)-1,0)</f>
        <v>-0.12297181895815557</v>
      </c>
      <c r="E72" s="105"/>
      <c r="F72" s="100"/>
      <c r="G72" s="98"/>
    </row>
    <row r="73" spans="1:7" ht="15" thickBot="1">
      <c r="A73" s="97">
        <v>40105</v>
      </c>
      <c r="B73" s="98">
        <v>1.0569999999999999</v>
      </c>
      <c r="C73" s="98">
        <v>1.0569999999999999</v>
      </c>
      <c r="D73" s="99">
        <f>IF(C73&lt;MAX($C$3:C73),C73/MAX($C$3:C73)-1,0)</f>
        <v>-9.7352690008539744E-2</v>
      </c>
      <c r="E73" s="105"/>
      <c r="F73" s="100"/>
      <c r="G73" s="98"/>
    </row>
    <row r="74" spans="1:7" ht="15" thickBot="1">
      <c r="A74" s="97">
        <v>40106</v>
      </c>
      <c r="B74" s="98">
        <v>1.069</v>
      </c>
      <c r="C74" s="98">
        <v>1.069</v>
      </c>
      <c r="D74" s="99">
        <f>IF(C74&lt;MAX($C$3:C74),C74/MAX($C$3:C74)-1,0)</f>
        <v>-8.7105038428693549E-2</v>
      </c>
      <c r="E74" s="105"/>
      <c r="F74" s="100"/>
      <c r="G74" s="98"/>
    </row>
    <row r="75" spans="1:7" ht="15" thickBot="1">
      <c r="A75" s="97">
        <v>40107</v>
      </c>
      <c r="B75" s="98">
        <v>1.0629999999999999</v>
      </c>
      <c r="C75" s="98">
        <v>1.0629999999999999</v>
      </c>
      <c r="D75" s="99">
        <f>IF(C75&lt;MAX($C$3:C75),C75/MAX($C$3:C75)-1,0)</f>
        <v>-9.2228864218616646E-2</v>
      </c>
      <c r="E75" s="105"/>
      <c r="F75" s="100"/>
      <c r="G75" s="98"/>
    </row>
    <row r="76" spans="1:7" ht="15" thickBot="1">
      <c r="A76" s="97">
        <v>40108</v>
      </c>
      <c r="B76" s="98">
        <v>1.0580000000000001</v>
      </c>
      <c r="C76" s="98">
        <v>1.0580000000000001</v>
      </c>
      <c r="D76" s="99">
        <f>IF(C76&lt;MAX($C$3:C76),C76/MAX($C$3:C76)-1,0)</f>
        <v>-9.6498719043552561E-2</v>
      </c>
      <c r="E76" s="105"/>
      <c r="F76" s="100"/>
      <c r="G76" s="98"/>
    </row>
    <row r="77" spans="1:7" ht="15" thickBot="1">
      <c r="A77" s="97">
        <v>40109</v>
      </c>
      <c r="B77" s="98">
        <v>1.075</v>
      </c>
      <c r="C77" s="98">
        <v>1.075</v>
      </c>
      <c r="D77" s="99">
        <f>IF(C77&lt;MAX($C$3:C77),C77/MAX($C$3:C77)-1,0)</f>
        <v>-8.198121263877034E-2</v>
      </c>
      <c r="E77" s="105"/>
      <c r="F77" s="100"/>
      <c r="G77" s="98"/>
    </row>
    <row r="78" spans="1:7" ht="15" thickBot="1">
      <c r="A78" s="97">
        <v>40112</v>
      </c>
      <c r="B78" s="98">
        <v>1.075</v>
      </c>
      <c r="C78" s="98">
        <v>1.075</v>
      </c>
      <c r="D78" s="99">
        <f>IF(C78&lt;MAX($C$3:C78),C78/MAX($C$3:C78)-1,0)</f>
        <v>-8.198121263877034E-2</v>
      </c>
      <c r="E78" s="105"/>
      <c r="F78" s="100"/>
      <c r="G78" s="98"/>
    </row>
    <row r="79" spans="1:7" ht="15" thickBot="1">
      <c r="A79" s="97">
        <v>40113</v>
      </c>
      <c r="B79" s="98">
        <v>1.0449999999999999</v>
      </c>
      <c r="C79" s="98">
        <v>1.0449999999999999</v>
      </c>
      <c r="D79" s="99">
        <f>IF(C79&lt;MAX($C$3:C79),C79/MAX($C$3:C79)-1,0)</f>
        <v>-0.10760034158838605</v>
      </c>
      <c r="E79" s="105"/>
      <c r="F79" s="100"/>
      <c r="G79" s="98"/>
    </row>
    <row r="80" spans="1:7" ht="15" thickBot="1">
      <c r="A80" s="97">
        <v>40114</v>
      </c>
      <c r="B80" s="98">
        <v>1.052</v>
      </c>
      <c r="C80" s="98">
        <v>1.052</v>
      </c>
      <c r="D80" s="99">
        <f>IF(C80&lt;MAX($C$3:C80),C80/MAX($C$3:C80)-1,0)</f>
        <v>-0.10162254483347566</v>
      </c>
      <c r="E80" s="105"/>
      <c r="F80" s="100"/>
      <c r="G80" s="102"/>
    </row>
    <row r="81" spans="1:7" ht="15" thickBot="1">
      <c r="A81" s="101">
        <v>40115</v>
      </c>
      <c r="B81" s="98">
        <v>1.03</v>
      </c>
      <c r="C81" s="98">
        <v>1.03</v>
      </c>
      <c r="D81" s="99">
        <f>IF(C81&lt;MAX($C$3:C81),C81/MAX($C$3:C81)-1,0)</f>
        <v>-0.12040990606319391</v>
      </c>
      <c r="E81" s="99"/>
      <c r="F81" s="98"/>
      <c r="G81" s="98"/>
    </row>
    <row r="82" spans="1:7" ht="15" thickBot="1">
      <c r="A82" s="97">
        <v>40116</v>
      </c>
      <c r="B82" s="98">
        <v>1.0469999999999999</v>
      </c>
      <c r="C82" s="98">
        <v>1.0469999999999999</v>
      </c>
      <c r="D82" s="99">
        <f>IF(C82&lt;MAX($C$3:C82),C82/MAX($C$3:C82)-1,0)</f>
        <v>-0.10589239965841168</v>
      </c>
      <c r="E82" s="105"/>
      <c r="F82" s="100"/>
      <c r="G82" s="98"/>
    </row>
    <row r="83" spans="1:7" ht="15" thickBot="1">
      <c r="A83" s="97">
        <v>40119</v>
      </c>
      <c r="B83" s="98">
        <v>1.0820000000000001</v>
      </c>
      <c r="C83" s="98">
        <v>1.0820000000000001</v>
      </c>
      <c r="D83" s="99">
        <f>IF(C83&lt;MAX($C$3:C83),C83/MAX($C$3:C83)-1,0)</f>
        <v>-7.6003415883859948E-2</v>
      </c>
      <c r="E83" s="105"/>
      <c r="F83" s="100"/>
      <c r="G83" s="98"/>
    </row>
    <row r="84" spans="1:7" ht="15" thickBot="1">
      <c r="A84" s="97">
        <v>40120</v>
      </c>
      <c r="B84" s="98">
        <v>1.097</v>
      </c>
      <c r="C84" s="98">
        <v>1.097</v>
      </c>
      <c r="D84" s="99">
        <f>IF(C84&lt;MAX($C$3:C84),C84/MAX($C$3:C84)-1,0)</f>
        <v>-6.3193851409052093E-2</v>
      </c>
      <c r="E84" s="105"/>
      <c r="F84" s="100"/>
      <c r="G84" s="98"/>
    </row>
    <row r="85" spans="1:7" ht="15" thickBot="1">
      <c r="A85" s="97">
        <v>40121</v>
      </c>
      <c r="B85" s="98">
        <v>1.103</v>
      </c>
      <c r="C85" s="98">
        <v>1.103</v>
      </c>
      <c r="D85" s="99">
        <f>IF(C85&lt;MAX($C$3:C85),C85/MAX($C$3:C85)-1,0)</f>
        <v>-5.8070025619128995E-2</v>
      </c>
      <c r="E85" s="105"/>
      <c r="F85" s="100"/>
      <c r="G85" s="98"/>
    </row>
    <row r="86" spans="1:7" ht="15" thickBot="1">
      <c r="A86" s="97">
        <v>40122</v>
      </c>
      <c r="B86" s="98">
        <v>1.105</v>
      </c>
      <c r="C86" s="98">
        <v>1.105</v>
      </c>
      <c r="D86" s="99">
        <f>IF(C86&lt;MAX($C$3:C86),C86/MAX($C$3:C86)-1,0)</f>
        <v>-5.636208368915463E-2</v>
      </c>
      <c r="E86" s="105"/>
      <c r="F86" s="100"/>
      <c r="G86" s="98"/>
    </row>
    <row r="87" spans="1:7" ht="15" thickBot="1">
      <c r="A87" s="97">
        <v>40123</v>
      </c>
      <c r="B87" s="98">
        <v>1.1080000000000001</v>
      </c>
      <c r="C87" s="98">
        <v>1.1080000000000001</v>
      </c>
      <c r="D87" s="99">
        <f>IF(C87&lt;MAX($C$3:C87),C87/MAX($C$3:C87)-1,0)</f>
        <v>-5.380017079419297E-2</v>
      </c>
      <c r="E87" s="105"/>
      <c r="F87" s="100"/>
      <c r="G87" s="98"/>
    </row>
    <row r="88" spans="1:7" ht="15" thickBot="1">
      <c r="A88" s="97">
        <v>40126</v>
      </c>
      <c r="B88" s="98">
        <v>1.109</v>
      </c>
      <c r="C88" s="98">
        <v>1.109</v>
      </c>
      <c r="D88" s="99">
        <f>IF(C88&lt;MAX($C$3:C88),C88/MAX($C$3:C88)-1,0)</f>
        <v>-5.2946199829205898E-2</v>
      </c>
      <c r="E88" s="105"/>
      <c r="F88" s="100"/>
      <c r="G88" s="98"/>
    </row>
    <row r="89" spans="1:7" ht="15" thickBot="1">
      <c r="A89" s="97">
        <v>40127</v>
      </c>
      <c r="B89" s="98">
        <v>1.115</v>
      </c>
      <c r="C89" s="98">
        <v>1.115</v>
      </c>
      <c r="D89" s="99">
        <f>IF(C89&lt;MAX($C$3:C89),C89/MAX($C$3:C89)-1,0)</f>
        <v>-4.7822374039282689E-2</v>
      </c>
      <c r="E89" s="105"/>
      <c r="F89" s="100"/>
      <c r="G89" s="98"/>
    </row>
    <row r="90" spans="1:7" ht="15" thickBot="1">
      <c r="A90" s="97">
        <v>40128</v>
      </c>
      <c r="B90" s="98">
        <v>1.117</v>
      </c>
      <c r="C90" s="98">
        <v>1.117</v>
      </c>
      <c r="D90" s="99">
        <f>IF(C90&lt;MAX($C$3:C90),C90/MAX($C$3:C90)-1,0)</f>
        <v>-4.6114432109308323E-2</v>
      </c>
      <c r="E90" s="105"/>
      <c r="F90" s="100"/>
      <c r="G90" s="98"/>
    </row>
    <row r="91" spans="1:7" ht="15" thickBot="1">
      <c r="A91" s="97">
        <v>40129</v>
      </c>
      <c r="B91" s="98">
        <v>1.127</v>
      </c>
      <c r="C91" s="98">
        <v>1.127</v>
      </c>
      <c r="D91" s="99">
        <f>IF(C91&lt;MAX($C$3:C91),C91/MAX($C$3:C91)-1,0)</f>
        <v>-3.7574722459436383E-2</v>
      </c>
      <c r="E91" s="105"/>
      <c r="F91" s="100"/>
      <c r="G91" s="98"/>
    </row>
    <row r="92" spans="1:7" ht="15" thickBot="1">
      <c r="A92" s="97">
        <v>40130</v>
      </c>
      <c r="B92" s="98">
        <v>1.1339999999999999</v>
      </c>
      <c r="C92" s="98">
        <v>1.1339999999999999</v>
      </c>
      <c r="D92" s="99">
        <f>IF(C92&lt;MAX($C$3:C92),C92/MAX($C$3:C92)-1,0)</f>
        <v>-3.1596925704526213E-2</v>
      </c>
      <c r="E92" s="105"/>
      <c r="F92" s="100"/>
      <c r="G92" s="98"/>
    </row>
    <row r="93" spans="1:7" ht="15" thickBot="1">
      <c r="A93" s="97">
        <v>40133</v>
      </c>
      <c r="B93" s="98">
        <v>1.171</v>
      </c>
      <c r="C93" s="98">
        <v>1.171</v>
      </c>
      <c r="D93" s="99">
        <f>IF(C93&lt;MAX($C$3:C93),C93/MAX($C$3:C93)-1,0)</f>
        <v>0</v>
      </c>
      <c r="E93" s="105"/>
      <c r="F93" s="100"/>
      <c r="G93" s="98"/>
    </row>
    <row r="94" spans="1:7" ht="15" thickBot="1">
      <c r="A94" s="97">
        <v>40134</v>
      </c>
      <c r="B94" s="98">
        <v>1.155</v>
      </c>
      <c r="C94" s="98">
        <v>1.17</v>
      </c>
      <c r="D94" s="99">
        <f>IF(C94&lt;MAX($C$3:C94),C94/MAX($C$3:C94)-1,0)</f>
        <v>-8.5397096498729397E-4</v>
      </c>
      <c r="E94" s="105"/>
      <c r="F94" s="100"/>
      <c r="G94" s="98"/>
    </row>
    <row r="95" spans="1:7" ht="15" thickBot="1">
      <c r="A95" s="97">
        <v>40135</v>
      </c>
      <c r="B95" s="98">
        <v>1.1559999999999999</v>
      </c>
      <c r="C95" s="98">
        <v>1.171</v>
      </c>
      <c r="D95" s="99">
        <f>IF(C95&lt;MAX($C$3:C95),C95/MAX($C$3:C95)-1,0)</f>
        <v>0</v>
      </c>
      <c r="E95" s="105"/>
      <c r="F95" s="100"/>
      <c r="G95" s="98"/>
    </row>
    <row r="96" spans="1:7" ht="15" thickBot="1">
      <c r="A96" s="97">
        <v>40136</v>
      </c>
      <c r="B96" s="98">
        <v>1.157</v>
      </c>
      <c r="C96" s="98">
        <v>1.1719999999999999</v>
      </c>
      <c r="D96" s="99">
        <f>IF(C96&lt;MAX($C$3:C96),C96/MAX($C$3:C96)-1,0)</f>
        <v>0</v>
      </c>
      <c r="E96" s="105"/>
      <c r="F96" s="100"/>
      <c r="G96" s="98"/>
    </row>
    <row r="97" spans="1:7" ht="15" thickBot="1">
      <c r="A97" s="97">
        <v>40137</v>
      </c>
      <c r="B97" s="98">
        <v>1.155</v>
      </c>
      <c r="C97" s="98">
        <v>1.17</v>
      </c>
      <c r="D97" s="99">
        <f>IF(C97&lt;MAX($C$3:C97),C97/MAX($C$3:C97)-1,0)</f>
        <v>-1.7064846416382506E-3</v>
      </c>
      <c r="E97" s="105"/>
      <c r="F97" s="100"/>
      <c r="G97" s="98"/>
    </row>
    <row r="98" spans="1:7" ht="15" thickBot="1">
      <c r="A98" s="97">
        <v>40140</v>
      </c>
      <c r="B98" s="98">
        <v>1.181</v>
      </c>
      <c r="C98" s="98">
        <v>1.196</v>
      </c>
      <c r="D98" s="99">
        <f>IF(C98&lt;MAX($C$3:C98),C98/MAX($C$3:C98)-1,0)</f>
        <v>0</v>
      </c>
      <c r="E98" s="105"/>
      <c r="F98" s="100"/>
      <c r="G98" s="98"/>
    </row>
    <row r="99" spans="1:7" ht="15" thickBot="1">
      <c r="A99" s="97">
        <v>40141</v>
      </c>
      <c r="B99" s="98">
        <v>1.145</v>
      </c>
      <c r="C99" s="98">
        <v>1.1599999999999999</v>
      </c>
      <c r="D99" s="99">
        <f>IF(C99&lt;MAX($C$3:C99),C99/MAX($C$3:C99)-1,0)</f>
        <v>-3.0100334448160515E-2</v>
      </c>
      <c r="E99" s="105"/>
      <c r="F99" s="100"/>
      <c r="G99" s="98"/>
    </row>
    <row r="100" spans="1:7" ht="15" thickBot="1">
      <c r="A100" s="97">
        <v>40142</v>
      </c>
      <c r="B100" s="98">
        <v>1.1850000000000001</v>
      </c>
      <c r="C100" s="98">
        <v>1.2</v>
      </c>
      <c r="D100" s="99">
        <f>IF(C100&lt;MAX($C$3:C100),C100/MAX($C$3:C100)-1,0)</f>
        <v>0</v>
      </c>
      <c r="E100" s="105"/>
      <c r="F100" s="100"/>
      <c r="G100" s="102"/>
    </row>
    <row r="101" spans="1:7" ht="15" thickBot="1">
      <c r="A101" s="101">
        <v>40143</v>
      </c>
      <c r="B101" s="98">
        <v>1.1459999999999999</v>
      </c>
      <c r="C101" s="98">
        <v>1.161</v>
      </c>
      <c r="D101" s="99">
        <f>IF(C101&lt;MAX($C$3:C101),C101/MAX($C$3:C101)-1,0)</f>
        <v>-3.2499999999999973E-2</v>
      </c>
      <c r="E101" s="99"/>
      <c r="F101" s="98"/>
      <c r="G101" s="98"/>
    </row>
    <row r="102" spans="1:7" ht="15" thickBot="1">
      <c r="A102" s="97">
        <v>40144</v>
      </c>
      <c r="B102" s="98">
        <v>1.111</v>
      </c>
      <c r="C102" s="98">
        <v>1.1259999999999999</v>
      </c>
      <c r="D102" s="99">
        <f>IF(C102&lt;MAX($C$3:C102),C102/MAX($C$3:C102)-1,0)</f>
        <v>-6.1666666666666758E-2</v>
      </c>
      <c r="E102" s="105"/>
      <c r="F102" s="100"/>
      <c r="G102" s="98"/>
    </row>
    <row r="103" spans="1:7" ht="15" thickBot="1">
      <c r="A103" s="97">
        <v>40147</v>
      </c>
      <c r="B103" s="98">
        <v>1.165</v>
      </c>
      <c r="C103" s="98">
        <v>1.18</v>
      </c>
      <c r="D103" s="99">
        <f>IF(C103&lt;MAX($C$3:C103),C103/MAX($C$3:C103)-1,0)</f>
        <v>-1.6666666666666718E-2</v>
      </c>
      <c r="E103" s="105"/>
      <c r="F103" s="100"/>
      <c r="G103" s="98"/>
    </row>
    <row r="104" spans="1:7" ht="15" thickBot="1">
      <c r="A104" s="97">
        <v>40148</v>
      </c>
      <c r="B104" s="98">
        <v>1.1859999999999999</v>
      </c>
      <c r="C104" s="98">
        <v>1.2010000000000001</v>
      </c>
      <c r="D104" s="99">
        <f>IF(C104&lt;MAX($C$3:C104),C104/MAX($C$3:C104)-1,0)</f>
        <v>0</v>
      </c>
      <c r="E104" s="105"/>
      <c r="F104" s="100"/>
      <c r="G104" s="98"/>
    </row>
    <row r="105" spans="1:7" ht="15" thickBot="1">
      <c r="A105" s="97">
        <v>40149</v>
      </c>
      <c r="B105" s="98">
        <v>1.1919999999999999</v>
      </c>
      <c r="C105" s="98">
        <v>1.2070000000000001</v>
      </c>
      <c r="D105" s="99">
        <f>IF(C105&lt;MAX($C$3:C105),C105/MAX($C$3:C105)-1,0)</f>
        <v>0</v>
      </c>
      <c r="E105" s="105"/>
      <c r="F105" s="100"/>
      <c r="G105" s="98"/>
    </row>
    <row r="106" spans="1:7" ht="15" thickBot="1">
      <c r="A106" s="97">
        <v>40150</v>
      </c>
      <c r="B106" s="98">
        <v>1.1930000000000001</v>
      </c>
      <c r="C106" s="98">
        <v>1.208</v>
      </c>
      <c r="D106" s="99">
        <f>IF(C106&lt;MAX($C$3:C106),C106/MAX($C$3:C106)-1,0)</f>
        <v>0</v>
      </c>
      <c r="E106" s="105"/>
      <c r="F106" s="100"/>
      <c r="G106" s="98"/>
    </row>
    <row r="107" spans="1:7" ht="15" thickBot="1">
      <c r="A107" s="97">
        <v>40151</v>
      </c>
      <c r="B107" s="98">
        <v>1.1819999999999999</v>
      </c>
      <c r="C107" s="98">
        <v>1.1970000000000001</v>
      </c>
      <c r="D107" s="99">
        <f>IF(C107&lt;MAX($C$3:C107),C107/MAX($C$3:C107)-1,0)</f>
        <v>-9.1059602649006255E-3</v>
      </c>
      <c r="E107" s="105"/>
      <c r="F107" s="100"/>
      <c r="G107" s="98"/>
    </row>
    <row r="108" spans="1:7" ht="15" thickBot="1">
      <c r="A108" s="97">
        <v>40154</v>
      </c>
      <c r="B108" s="98">
        <v>1.194</v>
      </c>
      <c r="C108" s="98">
        <v>1.2090000000000001</v>
      </c>
      <c r="D108" s="99">
        <f>IF(C108&lt;MAX($C$3:C108),C108/MAX($C$3:C108)-1,0)</f>
        <v>0</v>
      </c>
      <c r="E108" s="105"/>
      <c r="F108" s="100"/>
      <c r="G108" s="98"/>
    </row>
    <row r="109" spans="1:7" ht="15" thickBot="1">
      <c r="A109" s="97">
        <v>40155</v>
      </c>
      <c r="B109" s="98">
        <v>1.1839999999999999</v>
      </c>
      <c r="C109" s="98">
        <v>1.1990000000000001</v>
      </c>
      <c r="D109" s="99">
        <f>IF(C109&lt;MAX($C$3:C109),C109/MAX($C$3:C109)-1,0)</f>
        <v>-8.2712985938792061E-3</v>
      </c>
      <c r="E109" s="105"/>
      <c r="F109" s="100"/>
      <c r="G109" s="98"/>
    </row>
    <row r="110" spans="1:7" ht="15" thickBot="1">
      <c r="A110" s="97">
        <v>40156</v>
      </c>
      <c r="B110" s="98">
        <v>1.165</v>
      </c>
      <c r="C110" s="98">
        <v>1.18</v>
      </c>
      <c r="D110" s="99">
        <f>IF(C110&lt;MAX($C$3:C110),C110/MAX($C$3:C110)-1,0)</f>
        <v>-2.3986765922249909E-2</v>
      </c>
      <c r="E110" s="105"/>
      <c r="F110" s="100"/>
      <c r="G110" s="98"/>
    </row>
    <row r="111" spans="1:7" ht="15" thickBot="1">
      <c r="A111" s="97">
        <v>40157</v>
      </c>
      <c r="B111" s="98">
        <v>1.167</v>
      </c>
      <c r="C111" s="98">
        <v>1.1819999999999999</v>
      </c>
      <c r="D111" s="99">
        <f>IF(C111&lt;MAX($C$3:C111),C111/MAX($C$3:C111)-1,0)</f>
        <v>-2.2332506203474045E-2</v>
      </c>
      <c r="E111" s="105"/>
      <c r="F111" s="100"/>
      <c r="G111" s="98"/>
    </row>
    <row r="112" spans="1:7" ht="15" thickBot="1">
      <c r="A112" s="97">
        <v>40158</v>
      </c>
      <c r="B112" s="98">
        <v>1.1659999999999999</v>
      </c>
      <c r="C112" s="98">
        <v>1.181</v>
      </c>
      <c r="D112" s="99">
        <f>IF(C112&lt;MAX($C$3:C112),C112/MAX($C$3:C112)-1,0)</f>
        <v>-2.3159636062861866E-2</v>
      </c>
      <c r="E112" s="105"/>
      <c r="F112" s="100"/>
      <c r="G112" s="98"/>
    </row>
    <row r="113" spans="1:7" ht="15" thickBot="1">
      <c r="A113" s="97">
        <v>40161</v>
      </c>
      <c r="B113" s="98">
        <v>1.1679999999999999</v>
      </c>
      <c r="C113" s="98">
        <v>1.1830000000000001</v>
      </c>
      <c r="D113" s="99">
        <f>IF(C113&lt;MAX($C$3:C113),C113/MAX($C$3:C113)-1,0)</f>
        <v>-2.1505376344086002E-2</v>
      </c>
      <c r="E113" s="105"/>
      <c r="F113" s="100"/>
      <c r="G113" s="98"/>
    </row>
    <row r="114" spans="1:7" ht="15" thickBot="1">
      <c r="A114" s="97">
        <v>40162</v>
      </c>
      <c r="B114" s="98">
        <v>1.171</v>
      </c>
      <c r="C114" s="98">
        <v>1.1859999999999999</v>
      </c>
      <c r="D114" s="99">
        <f>IF(C114&lt;MAX($C$3:C114),C114/MAX($C$3:C114)-1,0)</f>
        <v>-1.9023986765922318E-2</v>
      </c>
      <c r="E114" s="105"/>
      <c r="F114" s="100"/>
      <c r="G114" s="98"/>
    </row>
    <row r="115" spans="1:7" ht="15" thickBot="1">
      <c r="A115" s="97">
        <v>40163</v>
      </c>
      <c r="B115" s="98">
        <v>1.1659999999999999</v>
      </c>
      <c r="C115" s="98">
        <v>1.181</v>
      </c>
      <c r="D115" s="99">
        <f>IF(C115&lt;MAX($C$3:C115),C115/MAX($C$3:C115)-1,0)</f>
        <v>-2.3159636062861866E-2</v>
      </c>
      <c r="E115" s="105"/>
      <c r="F115" s="100"/>
      <c r="G115" s="98"/>
    </row>
    <row r="116" spans="1:7" ht="15" thickBot="1">
      <c r="A116" s="97">
        <v>40164</v>
      </c>
      <c r="B116" s="98">
        <v>1.1379999999999999</v>
      </c>
      <c r="C116" s="98">
        <v>1.153</v>
      </c>
      <c r="D116" s="99">
        <f>IF(C116&lt;MAX($C$3:C116),C116/MAX($C$3:C116)-1,0)</f>
        <v>-4.6319272125723732E-2</v>
      </c>
      <c r="E116" s="105"/>
      <c r="F116" s="100"/>
      <c r="G116" s="98"/>
    </row>
    <row r="117" spans="1:7" ht="15" thickBot="1">
      <c r="A117" s="97">
        <v>40165</v>
      </c>
      <c r="B117" s="98">
        <v>1.1020000000000001</v>
      </c>
      <c r="C117" s="98">
        <v>1.117</v>
      </c>
      <c r="D117" s="99">
        <f>IF(C117&lt;MAX($C$3:C117),C117/MAX($C$3:C117)-1,0)</f>
        <v>-7.6095947063689051E-2</v>
      </c>
      <c r="E117" s="105"/>
      <c r="F117" s="100"/>
      <c r="G117" s="98"/>
    </row>
    <row r="118" spans="1:7" ht="15" thickBot="1">
      <c r="A118" s="97">
        <v>40168</v>
      </c>
      <c r="B118" s="98">
        <v>1.105</v>
      </c>
      <c r="C118" s="98">
        <v>1.1200000000000001</v>
      </c>
      <c r="D118" s="99">
        <f>IF(C118&lt;MAX($C$3:C118),C118/MAX($C$3:C118)-1,0)</f>
        <v>-7.3614557485525145E-2</v>
      </c>
      <c r="E118" s="105"/>
      <c r="F118" s="100"/>
      <c r="G118" s="98"/>
    </row>
    <row r="119" spans="1:7" ht="15" thickBot="1">
      <c r="A119" s="97">
        <v>40169</v>
      </c>
      <c r="B119" s="98">
        <v>1.077</v>
      </c>
      <c r="C119" s="98">
        <v>1.0920000000000001</v>
      </c>
      <c r="D119" s="99">
        <f>IF(C119&lt;MAX($C$3:C119),C119/MAX($C$3:C119)-1,0)</f>
        <v>-9.6774193548387122E-2</v>
      </c>
      <c r="E119" s="105"/>
      <c r="F119" s="100"/>
      <c r="G119" s="98"/>
    </row>
    <row r="120" spans="1:7" ht="15" thickBot="1">
      <c r="A120" s="97">
        <v>40170</v>
      </c>
      <c r="B120" s="98">
        <v>1.095</v>
      </c>
      <c r="C120" s="98">
        <v>1.1100000000000001</v>
      </c>
      <c r="D120" s="99">
        <f>IF(C120&lt;MAX($C$3:C120),C120/MAX($C$3:C120)-1,0)</f>
        <v>-8.1885856079404462E-2</v>
      </c>
      <c r="E120" s="105"/>
      <c r="F120" s="103"/>
      <c r="G120" s="102"/>
    </row>
    <row r="121" spans="1:7" ht="15" thickBot="1">
      <c r="A121" s="101">
        <v>40171</v>
      </c>
      <c r="B121" s="98">
        <v>1.1339999999999999</v>
      </c>
      <c r="C121" s="98">
        <v>1.149</v>
      </c>
      <c r="D121" s="99">
        <f>IF(C121&lt;MAX($C$3:C121),C121/MAX($C$3:C121)-1,0)</f>
        <v>-4.9627791563275458E-2</v>
      </c>
      <c r="E121" s="99"/>
      <c r="F121" s="98"/>
      <c r="G121" s="98"/>
    </row>
    <row r="122" spans="1:7" ht="15" thickBot="1">
      <c r="A122" s="97">
        <v>40172</v>
      </c>
      <c r="B122" s="98">
        <v>1.1339999999999999</v>
      </c>
      <c r="C122" s="98">
        <v>1.149</v>
      </c>
      <c r="D122" s="99">
        <f>IF(C122&lt;MAX($C$3:C122),C122/MAX($C$3:C122)-1,0)</f>
        <v>-4.9627791563275458E-2</v>
      </c>
      <c r="E122" s="105"/>
      <c r="F122" s="100"/>
      <c r="G122" s="98"/>
    </row>
    <row r="123" spans="1:7" ht="15" thickBot="1">
      <c r="A123" s="97">
        <v>40175</v>
      </c>
      <c r="B123" s="98">
        <v>1.151</v>
      </c>
      <c r="C123" s="98">
        <v>1.1659999999999999</v>
      </c>
      <c r="D123" s="99">
        <f>IF(C123&lt;MAX($C$3:C123),C123/MAX($C$3:C123)-1,0)</f>
        <v>-3.5566583953680841E-2</v>
      </c>
      <c r="E123" s="105"/>
      <c r="F123" s="100"/>
      <c r="G123" s="98"/>
    </row>
    <row r="124" spans="1:7" ht="15" thickBot="1">
      <c r="A124" s="97">
        <v>40176</v>
      </c>
      <c r="B124" s="98">
        <v>1.155</v>
      </c>
      <c r="C124" s="98">
        <v>1.17</v>
      </c>
      <c r="D124" s="99">
        <f>IF(C124&lt;MAX($C$3:C124),C124/MAX($C$3:C124)-1,0)</f>
        <v>-3.2258064516129115E-2</v>
      </c>
      <c r="E124" s="105"/>
      <c r="F124" s="100"/>
      <c r="G124" s="98"/>
    </row>
    <row r="125" spans="1:7" ht="15" thickBot="1">
      <c r="A125" s="97">
        <v>40177</v>
      </c>
      <c r="B125" s="98">
        <v>1.1619999999999999</v>
      </c>
      <c r="C125" s="98">
        <v>1.177</v>
      </c>
      <c r="D125" s="99">
        <f>IF(C125&lt;MAX($C$3:C125),C125/MAX($C$3:C125)-1,0)</f>
        <v>-2.6468155500413593E-2</v>
      </c>
      <c r="E125" s="105"/>
      <c r="F125" s="100"/>
      <c r="G125" s="98"/>
    </row>
    <row r="126" spans="1:7" ht="15" thickBot="1">
      <c r="A126" s="97">
        <v>40178</v>
      </c>
      <c r="B126" s="98">
        <v>1.1639999999999999</v>
      </c>
      <c r="C126" s="98">
        <v>1.179</v>
      </c>
      <c r="D126" s="99">
        <f>IF(C126&lt;MAX($C$3:C126),C126/MAX($C$3:C126)-1,0)</f>
        <v>-2.4813895781637729E-2</v>
      </c>
      <c r="E126" s="105"/>
      <c r="F126" s="100"/>
      <c r="G126" s="98"/>
    </row>
    <row r="127" spans="1:7" ht="15" thickBot="1">
      <c r="A127" s="97">
        <v>40182</v>
      </c>
      <c r="B127" s="98">
        <v>1.161</v>
      </c>
      <c r="C127" s="98">
        <v>1.1759999999999999</v>
      </c>
      <c r="D127" s="99">
        <f>IF(C127&lt;MAX($C$3:C127),C127/MAX($C$3:C127)-1,0)</f>
        <v>-2.7295285359801635E-2</v>
      </c>
      <c r="E127" s="105"/>
      <c r="F127" s="100"/>
      <c r="G127" s="98"/>
    </row>
    <row r="128" spans="1:7" ht="15" thickBot="1">
      <c r="A128" s="97">
        <v>40183</v>
      </c>
      <c r="B128" s="98">
        <v>1.165</v>
      </c>
      <c r="C128" s="98">
        <v>1.18</v>
      </c>
      <c r="D128" s="99">
        <f>IF(C128&lt;MAX($C$3:C128),C128/MAX($C$3:C128)-1,0)</f>
        <v>-2.3986765922249909E-2</v>
      </c>
      <c r="E128" s="105"/>
      <c r="F128" s="100"/>
      <c r="G128" s="98"/>
    </row>
    <row r="129" spans="1:7" ht="15" thickBot="1">
      <c r="A129" s="97">
        <v>40184</v>
      </c>
      <c r="B129" s="98">
        <v>1.157</v>
      </c>
      <c r="C129" s="98">
        <v>1.1719999999999999</v>
      </c>
      <c r="D129" s="99">
        <f>IF(C129&lt;MAX($C$3:C129),C129/MAX($C$3:C129)-1,0)</f>
        <v>-3.0603804797353251E-2</v>
      </c>
      <c r="E129" s="105"/>
      <c r="F129" s="100"/>
      <c r="G129" s="98"/>
    </row>
    <row r="130" spans="1:7" ht="15" thickBot="1">
      <c r="A130" s="97">
        <v>40185</v>
      </c>
      <c r="B130" s="98">
        <v>1.1299999999999999</v>
      </c>
      <c r="C130" s="98">
        <v>1.145</v>
      </c>
      <c r="D130" s="99">
        <f>IF(C130&lt;MAX($C$3:C130),C130/MAX($C$3:C130)-1,0)</f>
        <v>-5.2936311000827185E-2</v>
      </c>
      <c r="E130" s="105"/>
      <c r="F130" s="100"/>
      <c r="G130" s="98"/>
    </row>
    <row r="131" spans="1:7" ht="15" thickBot="1">
      <c r="A131" s="97">
        <v>40186</v>
      </c>
      <c r="B131" s="98">
        <v>1.129</v>
      </c>
      <c r="C131" s="98">
        <v>1.1439999999999999</v>
      </c>
      <c r="D131" s="99">
        <f>IF(C131&lt;MAX($C$3:C131),C131/MAX($C$3:C131)-1,0)</f>
        <v>-5.3763440860215228E-2</v>
      </c>
      <c r="E131" s="105"/>
      <c r="F131" s="100"/>
      <c r="G131" s="98"/>
    </row>
    <row r="132" spans="1:7" ht="15" thickBot="1">
      <c r="A132" s="97">
        <v>40189</v>
      </c>
      <c r="B132" s="98">
        <v>1.131</v>
      </c>
      <c r="C132" s="98">
        <v>1.1459999999999999</v>
      </c>
      <c r="D132" s="99">
        <f>IF(C132&lt;MAX($C$3:C132),C132/MAX($C$3:C132)-1,0)</f>
        <v>-5.2109181141439365E-2</v>
      </c>
      <c r="E132" s="105"/>
      <c r="F132" s="100"/>
      <c r="G132" s="98"/>
    </row>
    <row r="133" spans="1:7" ht="15" thickBot="1">
      <c r="A133" s="97">
        <v>40190</v>
      </c>
      <c r="B133" s="98">
        <v>1.143</v>
      </c>
      <c r="C133" s="98">
        <v>1.1579999999999999</v>
      </c>
      <c r="D133" s="99">
        <f>IF(C133&lt;MAX($C$3:C133),C133/MAX($C$3:C133)-1,0)</f>
        <v>-4.2183622828784295E-2</v>
      </c>
      <c r="E133" s="105"/>
      <c r="F133" s="100"/>
      <c r="G133" s="98"/>
    </row>
    <row r="134" spans="1:7" ht="15" thickBot="1">
      <c r="A134" s="97">
        <v>40191</v>
      </c>
      <c r="B134" s="98">
        <v>1.1180000000000001</v>
      </c>
      <c r="C134" s="98">
        <v>1.133</v>
      </c>
      <c r="D134" s="99">
        <f>IF(C134&lt;MAX($C$3:C134),C134/MAX($C$3:C134)-1,0)</f>
        <v>-6.2861869313482255E-2</v>
      </c>
      <c r="E134" s="105"/>
      <c r="F134" s="100"/>
      <c r="G134" s="98"/>
    </row>
    <row r="135" spans="1:7" ht="15" thickBot="1">
      <c r="A135" s="97">
        <v>40192</v>
      </c>
      <c r="B135" s="98">
        <v>1.139</v>
      </c>
      <c r="C135" s="98">
        <v>1.1539999999999999</v>
      </c>
      <c r="D135" s="99">
        <f>IF(C135&lt;MAX($C$3:C135),C135/MAX($C$3:C135)-1,0)</f>
        <v>-4.5492142266335911E-2</v>
      </c>
      <c r="E135" s="105"/>
      <c r="F135" s="100"/>
      <c r="G135" s="98"/>
    </row>
    <row r="136" spans="1:7" ht="15" thickBot="1">
      <c r="A136" s="97">
        <v>40193</v>
      </c>
      <c r="B136" s="98">
        <v>1.1479999999999999</v>
      </c>
      <c r="C136" s="98">
        <v>1.163</v>
      </c>
      <c r="D136" s="99">
        <f>IF(C136&lt;MAX($C$3:C136),C136/MAX($C$3:C136)-1,0)</f>
        <v>-3.8047973531844526E-2</v>
      </c>
      <c r="E136" s="105"/>
      <c r="F136" s="100"/>
      <c r="G136" s="98"/>
    </row>
    <row r="137" spans="1:7" ht="15" thickBot="1">
      <c r="A137" s="97">
        <v>40196</v>
      </c>
      <c r="B137" s="98">
        <v>1.1599999999999999</v>
      </c>
      <c r="C137" s="98">
        <v>1.175</v>
      </c>
      <c r="D137" s="99">
        <f>IF(C137&lt;MAX($C$3:C137),C137/MAX($C$3:C137)-1,0)</f>
        <v>-2.8122415219189456E-2</v>
      </c>
      <c r="E137" s="105"/>
      <c r="F137" s="100"/>
      <c r="G137" s="98"/>
    </row>
    <row r="138" spans="1:7" ht="15" thickBot="1">
      <c r="A138" s="97">
        <v>40197</v>
      </c>
      <c r="B138" s="98">
        <v>1.1479999999999999</v>
      </c>
      <c r="C138" s="98">
        <v>1.1830000000000001</v>
      </c>
      <c r="D138" s="99">
        <f>IF(C138&lt;MAX($C$3:C138),C138/MAX($C$3:C138)-1,0)</f>
        <v>-2.1505376344086002E-2</v>
      </c>
      <c r="E138" s="105"/>
      <c r="F138" s="100"/>
      <c r="G138" s="98"/>
    </row>
    <row r="139" spans="1:7" ht="15" thickBot="1">
      <c r="A139" s="97">
        <v>40198</v>
      </c>
      <c r="B139" s="98">
        <v>1.111</v>
      </c>
      <c r="C139" s="98">
        <v>1.1459999999999999</v>
      </c>
      <c r="D139" s="99">
        <f>IF(C139&lt;MAX($C$3:C139),C139/MAX($C$3:C139)-1,0)</f>
        <v>-5.2109181141439365E-2</v>
      </c>
      <c r="E139" s="105"/>
      <c r="F139" s="100"/>
      <c r="G139" s="98"/>
    </row>
    <row r="140" spans="1:7" ht="15" thickBot="1">
      <c r="A140" s="97">
        <v>40199</v>
      </c>
      <c r="B140" s="98">
        <v>1.1060000000000001</v>
      </c>
      <c r="C140" s="98">
        <v>1.141</v>
      </c>
      <c r="D140" s="99">
        <f>IF(C140&lt;MAX($C$3:C140),C140/MAX($C$3:C140)-1,0)</f>
        <v>-5.6244830438378912E-2</v>
      </c>
      <c r="E140" s="105"/>
      <c r="F140" s="100"/>
      <c r="G140" s="102"/>
    </row>
    <row r="141" spans="1:7" ht="15" thickBot="1">
      <c r="A141" s="101">
        <v>40200</v>
      </c>
      <c r="B141" s="98">
        <v>1.0780000000000001</v>
      </c>
      <c r="C141" s="98">
        <v>1.113</v>
      </c>
      <c r="D141" s="99">
        <f>IF(C141&lt;MAX($C$3:C141),C141/MAX($C$3:C141)-1,0)</f>
        <v>-7.9404466501240778E-2</v>
      </c>
      <c r="E141" s="99"/>
      <c r="F141" s="98"/>
      <c r="G141" s="98"/>
    </row>
    <row r="142" spans="1:7" ht="15" thickBot="1">
      <c r="A142" s="97">
        <v>40203</v>
      </c>
      <c r="B142" s="98">
        <v>1.0660000000000001</v>
      </c>
      <c r="C142" s="98">
        <v>1.101</v>
      </c>
      <c r="D142" s="99">
        <f>IF(C142&lt;MAX($C$3:C142),C142/MAX($C$3:C142)-1,0)</f>
        <v>-8.9330024813895847E-2</v>
      </c>
      <c r="E142" s="105"/>
      <c r="F142" s="100"/>
      <c r="G142" s="98"/>
    </row>
    <row r="143" spans="1:7" ht="15" thickBot="1">
      <c r="A143" s="97">
        <v>40204</v>
      </c>
      <c r="B143" s="98">
        <v>1.03</v>
      </c>
      <c r="C143" s="98">
        <v>1.0649999999999999</v>
      </c>
      <c r="D143" s="99">
        <f>IF(C143&lt;MAX($C$3:C143),C143/MAX($C$3:C143)-1,0)</f>
        <v>-0.11910669975186117</v>
      </c>
      <c r="E143" s="105"/>
      <c r="F143" s="100"/>
      <c r="G143" s="98"/>
    </row>
    <row r="144" spans="1:7" ht="15" thickBot="1">
      <c r="A144" s="97">
        <v>40205</v>
      </c>
      <c r="B144" s="98">
        <v>1.018</v>
      </c>
      <c r="C144" s="98">
        <v>1.0529999999999999</v>
      </c>
      <c r="D144" s="99">
        <f>IF(C144&lt;MAX($C$3:C144),C144/MAX($C$3:C144)-1,0)</f>
        <v>-0.12903225806451624</v>
      </c>
      <c r="E144" s="105"/>
      <c r="F144" s="100"/>
      <c r="G144" s="98"/>
    </row>
    <row r="145" spans="1:7" ht="15" thickBot="1">
      <c r="A145" s="97">
        <v>40206</v>
      </c>
      <c r="B145" s="98">
        <v>1.028</v>
      </c>
      <c r="C145" s="98">
        <v>1.0629999999999999</v>
      </c>
      <c r="D145" s="99">
        <f>IF(C145&lt;MAX($C$3:C145),C145/MAX($C$3:C145)-1,0)</f>
        <v>-0.12076095947063703</v>
      </c>
      <c r="E145" s="105"/>
      <c r="F145" s="100"/>
      <c r="G145" s="98"/>
    </row>
    <row r="146" spans="1:7" ht="15" thickBot="1">
      <c r="A146" s="97">
        <v>40207</v>
      </c>
      <c r="B146" s="98">
        <v>1.038</v>
      </c>
      <c r="C146" s="98">
        <v>1.073</v>
      </c>
      <c r="D146" s="99">
        <f>IF(C146&lt;MAX($C$3:C146),C146/MAX($C$3:C146)-1,0)</f>
        <v>-0.11248966087675771</v>
      </c>
      <c r="E146" s="105"/>
      <c r="F146" s="100"/>
      <c r="G146" s="98"/>
    </row>
    <row r="147" spans="1:7" ht="15" thickBot="1">
      <c r="A147" s="97">
        <v>40210</v>
      </c>
      <c r="B147" s="98">
        <v>1.0289999999999999</v>
      </c>
      <c r="C147" s="98">
        <v>1.0640000000000001</v>
      </c>
      <c r="D147" s="99">
        <f>IF(C147&lt;MAX($C$3:C147),C147/MAX($C$3:C147)-1,0)</f>
        <v>-0.11993382961124899</v>
      </c>
      <c r="E147" s="105"/>
      <c r="F147" s="100"/>
      <c r="G147" s="98"/>
    </row>
    <row r="148" spans="1:7" ht="15" thickBot="1">
      <c r="A148" s="97">
        <v>40211</v>
      </c>
      <c r="B148" s="98">
        <v>1.026</v>
      </c>
      <c r="C148" s="98">
        <v>1.0609999999999999</v>
      </c>
      <c r="D148" s="99">
        <f>IF(C148&lt;MAX($C$3:C148),C148/MAX($C$3:C148)-1,0)</f>
        <v>-0.12241521918941289</v>
      </c>
      <c r="E148" s="105"/>
      <c r="F148" s="100"/>
      <c r="G148" s="98"/>
    </row>
    <row r="149" spans="1:7" ht="15" thickBot="1">
      <c r="A149" s="97">
        <v>40212</v>
      </c>
      <c r="B149" s="98">
        <v>1.0409999999999999</v>
      </c>
      <c r="C149" s="98">
        <v>1.0760000000000001</v>
      </c>
      <c r="D149" s="99">
        <f>IF(C149&lt;MAX($C$3:C149),C149/MAX($C$3:C149)-1,0)</f>
        <v>-0.11000827129859392</v>
      </c>
      <c r="E149" s="105"/>
      <c r="F149" s="100"/>
      <c r="G149" s="98"/>
    </row>
    <row r="150" spans="1:7" ht="15" thickBot="1">
      <c r="A150" s="97">
        <v>40213</v>
      </c>
      <c r="B150" s="98">
        <v>1.048</v>
      </c>
      <c r="C150" s="98">
        <v>1.083</v>
      </c>
      <c r="D150" s="99">
        <f>IF(C150&lt;MAX($C$3:C150),C150/MAX($C$3:C150)-1,0)</f>
        <v>-0.10421836228287851</v>
      </c>
      <c r="E150" s="105"/>
      <c r="F150" s="100"/>
      <c r="G150" s="98"/>
    </row>
    <row r="151" spans="1:7" ht="15" thickBot="1">
      <c r="A151" s="97">
        <v>40214</v>
      </c>
      <c r="B151" s="98">
        <v>1.028</v>
      </c>
      <c r="C151" s="98">
        <v>1.0629999999999999</v>
      </c>
      <c r="D151" s="99">
        <f>IF(C151&lt;MAX($C$3:C151),C151/MAX($C$3:C151)-1,0)</f>
        <v>-0.12076095947063703</v>
      </c>
      <c r="E151" s="105"/>
      <c r="F151" s="100"/>
      <c r="G151" s="98"/>
    </row>
    <row r="152" spans="1:7" ht="15" thickBot="1">
      <c r="A152" s="97">
        <v>40217</v>
      </c>
      <c r="B152" s="98">
        <v>1.024</v>
      </c>
      <c r="C152" s="98">
        <v>1.0589999999999999</v>
      </c>
      <c r="D152" s="99">
        <f>IF(C152&lt;MAX($C$3:C152),C152/MAX($C$3:C152)-1,0)</f>
        <v>-0.12406947890818865</v>
      </c>
      <c r="E152" s="105"/>
      <c r="F152" s="100"/>
      <c r="G152" s="98"/>
    </row>
    <row r="153" spans="1:7" ht="15" thickBot="1">
      <c r="A153" s="97">
        <v>40218</v>
      </c>
      <c r="B153" s="98">
        <v>1.028</v>
      </c>
      <c r="C153" s="98">
        <v>1.0629999999999999</v>
      </c>
      <c r="D153" s="99">
        <f>IF(C153&lt;MAX($C$3:C153),C153/MAX($C$3:C153)-1,0)</f>
        <v>-0.12076095947063703</v>
      </c>
      <c r="E153" s="105"/>
      <c r="F153" s="100"/>
      <c r="G153" s="98"/>
    </row>
    <row r="154" spans="1:7" ht="15" thickBot="1">
      <c r="A154" s="97">
        <v>40219</v>
      </c>
      <c r="B154" s="98">
        <v>1.0449999999999999</v>
      </c>
      <c r="C154" s="98">
        <v>1.08</v>
      </c>
      <c r="D154" s="99">
        <f>IF(C154&lt;MAX($C$3:C154),C154/MAX($C$3:C154)-1,0)</f>
        <v>-0.10669975186104219</v>
      </c>
      <c r="E154" s="105"/>
      <c r="F154" s="100"/>
      <c r="G154" s="98"/>
    </row>
    <row r="155" spans="1:7" ht="15" thickBot="1">
      <c r="A155" s="97">
        <v>40220</v>
      </c>
      <c r="B155" s="98">
        <v>1.044</v>
      </c>
      <c r="C155" s="98">
        <v>1.079</v>
      </c>
      <c r="D155" s="99">
        <f>IF(C155&lt;MAX($C$3:C155),C155/MAX($C$3:C155)-1,0)</f>
        <v>-0.10752688172043023</v>
      </c>
      <c r="E155" s="105"/>
      <c r="F155" s="100"/>
      <c r="G155" s="98"/>
    </row>
    <row r="156" spans="1:7" ht="15" thickBot="1">
      <c r="A156" s="97">
        <v>40221</v>
      </c>
      <c r="B156" s="98">
        <v>1.0529999999999999</v>
      </c>
      <c r="C156" s="98">
        <v>1.0880000000000001</v>
      </c>
      <c r="D156" s="99">
        <f>IF(C156&lt;MAX($C$3:C156),C156/MAX($C$3:C156)-1,0)</f>
        <v>-0.10008271298593874</v>
      </c>
      <c r="E156" s="105"/>
      <c r="F156" s="100"/>
      <c r="G156" s="98"/>
    </row>
    <row r="157" spans="1:7" ht="15" thickBot="1">
      <c r="A157" s="97">
        <v>40231</v>
      </c>
      <c r="B157" s="98">
        <v>1.0509999999999999</v>
      </c>
      <c r="C157" s="98">
        <v>1.0860000000000001</v>
      </c>
      <c r="D157" s="99">
        <f>IF(C157&lt;MAX($C$3:C157),C157/MAX($C$3:C157)-1,0)</f>
        <v>-0.1017369727047146</v>
      </c>
      <c r="E157" s="105"/>
      <c r="F157" s="100"/>
      <c r="G157" s="98"/>
    </row>
    <row r="158" spans="1:7" ht="15" thickBot="1">
      <c r="A158" s="97">
        <v>40232</v>
      </c>
      <c r="B158" s="98">
        <v>1.042</v>
      </c>
      <c r="C158" s="98">
        <v>1.077</v>
      </c>
      <c r="D158" s="99">
        <f>IF(C158&lt;MAX($C$3:C158),C158/MAX($C$3:C158)-1,0)</f>
        <v>-0.1091811414392061</v>
      </c>
      <c r="E158" s="105"/>
      <c r="F158" s="100"/>
      <c r="G158" s="98"/>
    </row>
    <row r="159" spans="1:7" ht="15" thickBot="1">
      <c r="A159" s="97">
        <v>40233</v>
      </c>
      <c r="B159" s="98">
        <v>1.0589999999999999</v>
      </c>
      <c r="C159" s="98">
        <v>1.0940000000000001</v>
      </c>
      <c r="D159" s="99">
        <f>IF(C159&lt;MAX($C$3:C159),C159/MAX($C$3:C159)-1,0)</f>
        <v>-9.5119933829611258E-2</v>
      </c>
      <c r="E159" s="105"/>
      <c r="F159" s="100"/>
      <c r="G159" s="98"/>
    </row>
    <row r="160" spans="1:7" ht="15" thickBot="1">
      <c r="A160" s="97">
        <v>40234</v>
      </c>
      <c r="B160" s="98">
        <v>1.073</v>
      </c>
      <c r="C160" s="98">
        <v>1.1080000000000001</v>
      </c>
      <c r="D160" s="99">
        <f>IF(C160&lt;MAX($C$3:C160),C160/MAX($C$3:C160)-1,0)</f>
        <v>-8.3540115798180326E-2</v>
      </c>
      <c r="E160" s="105"/>
      <c r="F160" s="100"/>
      <c r="G160" s="102"/>
    </row>
    <row r="161" spans="1:7" ht="15" thickBot="1">
      <c r="A161" s="101">
        <v>40235</v>
      </c>
      <c r="B161" s="98">
        <v>1.073</v>
      </c>
      <c r="C161" s="98">
        <v>1.1080000000000001</v>
      </c>
      <c r="D161" s="99">
        <f>IF(C161&lt;MAX($C$3:C161),C161/MAX($C$3:C161)-1,0)</f>
        <v>-8.3540115798180326E-2</v>
      </c>
      <c r="E161" s="99"/>
      <c r="F161" s="98"/>
      <c r="G161" s="98"/>
    </row>
    <row r="162" spans="1:7" ht="15" thickBot="1">
      <c r="A162" s="97">
        <v>40238</v>
      </c>
      <c r="B162" s="98">
        <v>1.089</v>
      </c>
      <c r="C162" s="98">
        <v>1.1240000000000001</v>
      </c>
      <c r="D162" s="99">
        <f>IF(C162&lt;MAX($C$3:C162),C162/MAX($C$3:C162)-1,0)</f>
        <v>-7.0306038047973529E-2</v>
      </c>
      <c r="E162" s="105"/>
      <c r="F162" s="100"/>
      <c r="G162" s="98"/>
    </row>
    <row r="163" spans="1:7" ht="15" thickBot="1">
      <c r="A163" s="97">
        <v>40239</v>
      </c>
      <c r="B163" s="98">
        <v>1.083</v>
      </c>
      <c r="C163" s="98">
        <v>1.1180000000000001</v>
      </c>
      <c r="D163" s="99">
        <f>IF(C163&lt;MAX($C$3:C163),C163/MAX($C$3:C163)-1,0)</f>
        <v>-7.5268817204301008E-2</v>
      </c>
      <c r="E163" s="105"/>
      <c r="F163" s="100"/>
      <c r="G163" s="98"/>
    </row>
    <row r="164" spans="1:7" ht="15" thickBot="1">
      <c r="A164" s="97">
        <v>40240</v>
      </c>
      <c r="B164" s="98">
        <v>1.0940000000000001</v>
      </c>
      <c r="C164" s="98">
        <v>1.129</v>
      </c>
      <c r="D164" s="99">
        <f>IF(C164&lt;MAX($C$3:C164),C164/MAX($C$3:C164)-1,0)</f>
        <v>-6.6170388751033982E-2</v>
      </c>
      <c r="E164" s="105"/>
      <c r="F164" s="100"/>
      <c r="G164" s="98"/>
    </row>
    <row r="165" spans="1:7" ht="15" thickBot="1">
      <c r="A165" s="97">
        <v>40241</v>
      </c>
      <c r="B165" s="98">
        <v>1.06</v>
      </c>
      <c r="C165" s="98">
        <v>1.095</v>
      </c>
      <c r="D165" s="99">
        <f>IF(C165&lt;MAX($C$3:C165),C165/MAX($C$3:C165)-1,0)</f>
        <v>-9.4292803970223438E-2</v>
      </c>
      <c r="E165" s="105"/>
      <c r="F165" s="100"/>
      <c r="G165" s="98"/>
    </row>
    <row r="166" spans="1:7" ht="15" thickBot="1">
      <c r="A166" s="97">
        <v>40242</v>
      </c>
      <c r="B166" s="98">
        <v>1.0620000000000001</v>
      </c>
      <c r="C166" s="98">
        <v>1.097</v>
      </c>
      <c r="D166" s="99">
        <f>IF(C166&lt;MAX($C$3:C166),C166/MAX($C$3:C166)-1,0)</f>
        <v>-9.2638544251447574E-2</v>
      </c>
      <c r="E166" s="105"/>
      <c r="F166" s="100"/>
      <c r="G166" s="98"/>
    </row>
    <row r="167" spans="1:7" ht="15" thickBot="1">
      <c r="A167" s="97">
        <v>40245</v>
      </c>
      <c r="B167" s="98">
        <v>1.071</v>
      </c>
      <c r="C167" s="98">
        <v>1.1060000000000001</v>
      </c>
      <c r="D167" s="99">
        <f>IF(C167&lt;MAX($C$3:C167),C167/MAX($C$3:C167)-1,0)</f>
        <v>-8.5194375516956189E-2</v>
      </c>
      <c r="E167" s="105"/>
      <c r="F167" s="100"/>
      <c r="G167" s="98"/>
    </row>
    <row r="168" spans="1:7" ht="15" thickBot="1">
      <c r="A168" s="97">
        <v>40246</v>
      </c>
      <c r="B168" s="98">
        <v>1.0720000000000001</v>
      </c>
      <c r="C168" s="98">
        <v>1.107</v>
      </c>
      <c r="D168" s="99">
        <f>IF(C168&lt;MAX($C$3:C168),C168/MAX($C$3:C168)-1,0)</f>
        <v>-8.4367245657568257E-2</v>
      </c>
      <c r="E168" s="105"/>
      <c r="F168" s="100"/>
      <c r="G168" s="98"/>
    </row>
    <row r="169" spans="1:7" ht="15" thickBot="1">
      <c r="A169" s="97">
        <v>40247</v>
      </c>
      <c r="B169" s="98">
        <v>1.0620000000000001</v>
      </c>
      <c r="C169" s="98">
        <v>1.097</v>
      </c>
      <c r="D169" s="99">
        <f>IF(C169&lt;MAX($C$3:C169),C169/MAX($C$3:C169)-1,0)</f>
        <v>-9.2638544251447574E-2</v>
      </c>
      <c r="E169" s="105"/>
      <c r="F169" s="100"/>
      <c r="G169" s="98"/>
    </row>
    <row r="170" spans="1:7" ht="15" thickBot="1">
      <c r="A170" s="97">
        <v>40248</v>
      </c>
      <c r="B170" s="98">
        <v>1.056</v>
      </c>
      <c r="C170" s="98">
        <v>1.091</v>
      </c>
      <c r="D170" s="99">
        <f>IF(C170&lt;MAX($C$3:C170),C170/MAX($C$3:C170)-1,0)</f>
        <v>-9.7601323407775054E-2</v>
      </c>
      <c r="E170" s="105"/>
      <c r="F170" s="100"/>
      <c r="G170" s="98"/>
    </row>
    <row r="171" spans="1:7" ht="15" thickBot="1">
      <c r="A171" s="97">
        <v>40249</v>
      </c>
      <c r="B171" s="98">
        <v>1.0469999999999999</v>
      </c>
      <c r="C171" s="98">
        <v>1.0820000000000001</v>
      </c>
      <c r="D171" s="99">
        <f>IF(C171&lt;MAX($C$3:C171),C171/MAX($C$3:C171)-1,0)</f>
        <v>-0.10504549214226633</v>
      </c>
      <c r="E171" s="105"/>
      <c r="F171" s="100"/>
      <c r="G171" s="98"/>
    </row>
    <row r="172" spans="1:7" ht="15" thickBot="1">
      <c r="A172" s="97">
        <v>40252</v>
      </c>
      <c r="B172" s="98">
        <v>1.0329999999999999</v>
      </c>
      <c r="C172" s="98">
        <v>1.0680000000000001</v>
      </c>
      <c r="D172" s="99">
        <f>IF(C172&lt;MAX($C$3:C172),C172/MAX($C$3:C172)-1,0)</f>
        <v>-0.11662531017369726</v>
      </c>
      <c r="E172" s="105"/>
      <c r="F172" s="100"/>
      <c r="G172" s="98"/>
    </row>
    <row r="173" spans="1:7" ht="15" thickBot="1">
      <c r="A173" s="97">
        <v>40253</v>
      </c>
      <c r="B173" s="98">
        <v>1.038</v>
      </c>
      <c r="C173" s="98">
        <v>1.073</v>
      </c>
      <c r="D173" s="99">
        <f>IF(C173&lt;MAX($C$3:C173),C173/MAX($C$3:C173)-1,0)</f>
        <v>-0.11248966087675771</v>
      </c>
      <c r="E173" s="105"/>
      <c r="F173" s="100"/>
      <c r="G173" s="98"/>
    </row>
    <row r="174" spans="1:7" ht="15" thickBot="1">
      <c r="A174" s="97">
        <v>40254</v>
      </c>
      <c r="B174" s="98">
        <v>1.0629999999999999</v>
      </c>
      <c r="C174" s="98">
        <v>1.0980000000000001</v>
      </c>
      <c r="D174" s="99">
        <f>IF(C174&lt;MAX($C$3:C174),C174/MAX($C$3:C174)-1,0)</f>
        <v>-9.1811414392059532E-2</v>
      </c>
      <c r="E174" s="105"/>
      <c r="F174" s="100"/>
      <c r="G174" s="98"/>
    </row>
    <row r="175" spans="1:7" ht="15" thickBot="1">
      <c r="A175" s="97">
        <v>40255</v>
      </c>
      <c r="B175" s="98">
        <v>1.069</v>
      </c>
      <c r="C175" s="98">
        <v>1.1040000000000001</v>
      </c>
      <c r="D175" s="99">
        <f>IF(C175&lt;MAX($C$3:C175),C175/MAX($C$3:C175)-1,0)</f>
        <v>-8.6848635235731941E-2</v>
      </c>
      <c r="E175" s="105"/>
      <c r="F175" s="100"/>
      <c r="G175" s="98"/>
    </row>
    <row r="176" spans="1:7" ht="15" thickBot="1">
      <c r="A176" s="97">
        <v>40256</v>
      </c>
      <c r="B176" s="98">
        <v>1.0740000000000001</v>
      </c>
      <c r="C176" s="98">
        <v>1.109</v>
      </c>
      <c r="D176" s="99">
        <f>IF(C176&lt;MAX($C$3:C176),C176/MAX($C$3:C176)-1,0)</f>
        <v>-8.2712985938792505E-2</v>
      </c>
      <c r="E176" s="105"/>
      <c r="F176" s="100"/>
      <c r="G176" s="98"/>
    </row>
    <row r="177" spans="1:7" ht="15" thickBot="1">
      <c r="A177" s="97">
        <v>40259</v>
      </c>
      <c r="B177" s="98">
        <v>1.079</v>
      </c>
      <c r="C177" s="98">
        <v>1.1140000000000001</v>
      </c>
      <c r="D177" s="99">
        <f>IF(C177&lt;MAX($C$3:C177),C177/MAX($C$3:C177)-1,0)</f>
        <v>-7.8577336641852735E-2</v>
      </c>
      <c r="E177" s="105"/>
      <c r="F177" s="100"/>
      <c r="G177" s="98"/>
    </row>
    <row r="178" spans="1:7" ht="15" thickBot="1">
      <c r="A178" s="97">
        <v>40260</v>
      </c>
      <c r="B178" s="98">
        <v>1.077</v>
      </c>
      <c r="C178" s="98">
        <v>1.1120000000000001</v>
      </c>
      <c r="D178" s="99">
        <f>IF(C178&lt;MAX($C$3:C178),C178/MAX($C$3:C178)-1,0)</f>
        <v>-8.0231596360628599E-2</v>
      </c>
      <c r="E178" s="105"/>
      <c r="F178" s="100"/>
      <c r="G178" s="98"/>
    </row>
    <row r="179" spans="1:7" ht="15" thickBot="1">
      <c r="A179" s="97">
        <v>40261</v>
      </c>
      <c r="B179" s="98">
        <v>1.077</v>
      </c>
      <c r="C179" s="98">
        <v>1.1120000000000001</v>
      </c>
      <c r="D179" s="99">
        <f>IF(C179&lt;MAX($C$3:C179),C179/MAX($C$3:C179)-1,0)</f>
        <v>-8.0231596360628599E-2</v>
      </c>
      <c r="E179" s="105"/>
      <c r="F179" s="100"/>
      <c r="G179" s="98"/>
    </row>
    <row r="180" spans="1:7" ht="15" thickBot="1">
      <c r="A180" s="97">
        <v>40262</v>
      </c>
      <c r="B180" s="98">
        <v>1.0609999999999999</v>
      </c>
      <c r="C180" s="98">
        <v>1.0960000000000001</v>
      </c>
      <c r="D180" s="99">
        <f>IF(C180&lt;MAX($C$3:C180),C180/MAX($C$3:C180)-1,0)</f>
        <v>-9.3465674110835395E-2</v>
      </c>
      <c r="E180" s="105"/>
      <c r="F180" s="100"/>
      <c r="G180" s="102"/>
    </row>
    <row r="181" spans="1:7" ht="15" thickBot="1">
      <c r="A181" s="101">
        <v>40263</v>
      </c>
      <c r="B181" s="98">
        <v>1.0740000000000001</v>
      </c>
      <c r="C181" s="98">
        <v>1.109</v>
      </c>
      <c r="D181" s="99">
        <f>IF(C181&lt;MAX($C$3:C181),C181/MAX($C$3:C181)-1,0)</f>
        <v>-8.2712985938792505E-2</v>
      </c>
      <c r="E181" s="99"/>
      <c r="F181" s="98"/>
      <c r="G181" s="98"/>
    </row>
    <row r="182" spans="1:7" ht="15" thickBot="1">
      <c r="A182" s="97">
        <v>40266</v>
      </c>
      <c r="B182" s="98">
        <v>1.093</v>
      </c>
      <c r="C182" s="98">
        <v>1.1279999999999999</v>
      </c>
      <c r="D182" s="99">
        <f>IF(C182&lt;MAX($C$3:C182),C182/MAX($C$3:C182)-1,0)</f>
        <v>-6.6997518610422024E-2</v>
      </c>
      <c r="E182" s="105"/>
      <c r="F182" s="100"/>
      <c r="G182" s="98"/>
    </row>
    <row r="183" spans="1:7" ht="15" thickBot="1">
      <c r="A183" s="97">
        <v>40267</v>
      </c>
      <c r="B183" s="98">
        <v>1.101</v>
      </c>
      <c r="C183" s="98">
        <v>1.1359999999999999</v>
      </c>
      <c r="D183" s="99">
        <f>IF(C183&lt;MAX($C$3:C183),C183/MAX($C$3:C183)-1,0)</f>
        <v>-6.0380479735318571E-2</v>
      </c>
      <c r="E183" s="105"/>
      <c r="F183" s="100"/>
      <c r="G183" s="98"/>
    </row>
    <row r="184" spans="1:7" ht="15" thickBot="1">
      <c r="A184" s="97">
        <v>40268</v>
      </c>
      <c r="B184" s="98">
        <v>1.101</v>
      </c>
      <c r="C184" s="98">
        <v>1.1359999999999999</v>
      </c>
      <c r="D184" s="99">
        <f>IF(C184&lt;MAX($C$3:C184),C184/MAX($C$3:C184)-1,0)</f>
        <v>-6.0380479735318571E-2</v>
      </c>
      <c r="E184" s="105"/>
      <c r="F184" s="100"/>
      <c r="G184" s="98"/>
    </row>
    <row r="185" spans="1:7" ht="15" thickBot="1">
      <c r="A185" s="97">
        <v>40269</v>
      </c>
      <c r="B185" s="98">
        <v>1.1120000000000001</v>
      </c>
      <c r="C185" s="98">
        <v>1.147</v>
      </c>
      <c r="D185" s="99">
        <f>IF(C185&lt;MAX($C$3:C185),C185/MAX($C$3:C185)-1,0)</f>
        <v>-5.1282051282051322E-2</v>
      </c>
      <c r="E185" s="105"/>
      <c r="F185" s="100"/>
      <c r="G185" s="98"/>
    </row>
    <row r="186" spans="1:7" ht="15" thickBot="1">
      <c r="A186" s="97">
        <v>40270</v>
      </c>
      <c r="B186" s="98">
        <v>1.1120000000000001</v>
      </c>
      <c r="C186" s="98">
        <v>1.147</v>
      </c>
      <c r="D186" s="99">
        <f>IF(C186&lt;MAX($C$3:C186),C186/MAX($C$3:C186)-1,0)</f>
        <v>-5.1282051282051322E-2</v>
      </c>
      <c r="E186" s="105"/>
      <c r="F186" s="100"/>
      <c r="G186" s="98"/>
    </row>
    <row r="187" spans="1:7" ht="15" thickBot="1">
      <c r="A187" s="97">
        <v>40274</v>
      </c>
      <c r="B187" s="98">
        <v>1.1100000000000001</v>
      </c>
      <c r="C187" s="98">
        <v>1.145</v>
      </c>
      <c r="D187" s="99">
        <f>IF(C187&lt;MAX($C$3:C187),C187/MAX($C$3:C187)-1,0)</f>
        <v>-5.2936311000827185E-2</v>
      </c>
      <c r="E187" s="105"/>
      <c r="F187" s="100"/>
      <c r="G187" s="98"/>
    </row>
    <row r="188" spans="1:7" ht="15" thickBot="1">
      <c r="A188" s="97">
        <v>40275</v>
      </c>
      <c r="B188" s="98">
        <v>1.105</v>
      </c>
      <c r="C188" s="98">
        <v>1.1399999999999999</v>
      </c>
      <c r="D188" s="99">
        <f>IF(C188&lt;MAX($C$3:C188),C188/MAX($C$3:C188)-1,0)</f>
        <v>-5.7071960297766844E-2</v>
      </c>
      <c r="E188" s="105"/>
      <c r="F188" s="100"/>
      <c r="G188" s="98"/>
    </row>
    <row r="189" spans="1:7" ht="15" thickBot="1">
      <c r="A189" s="97">
        <v>40276</v>
      </c>
      <c r="B189" s="98">
        <v>1.1000000000000001</v>
      </c>
      <c r="C189" s="98">
        <v>1.135</v>
      </c>
      <c r="D189" s="99">
        <f>IF(C189&lt;MAX($C$3:C189),C189/MAX($C$3:C189)-1,0)</f>
        <v>-6.1207609594706391E-2</v>
      </c>
      <c r="E189" s="105"/>
      <c r="F189" s="100"/>
      <c r="G189" s="98"/>
    </row>
    <row r="190" spans="1:7" ht="15" thickBot="1">
      <c r="A190" s="97">
        <v>40277</v>
      </c>
      <c r="B190" s="98">
        <v>1.113</v>
      </c>
      <c r="C190" s="98">
        <v>1.1479999999999999</v>
      </c>
      <c r="D190" s="99">
        <f>IF(C190&lt;MAX($C$3:C190),C190/MAX($C$3:C190)-1,0)</f>
        <v>-5.0454921422663501E-2</v>
      </c>
      <c r="E190" s="105"/>
      <c r="F190" s="100"/>
      <c r="G190" s="98"/>
    </row>
    <row r="191" spans="1:7" ht="15" thickBot="1">
      <c r="A191" s="97">
        <v>40280</v>
      </c>
      <c r="B191" s="98">
        <v>1.1120000000000001</v>
      </c>
      <c r="C191" s="98">
        <v>1.147</v>
      </c>
      <c r="D191" s="99">
        <f>IF(C191&lt;MAX($C$3:C191),C191/MAX($C$3:C191)-1,0)</f>
        <v>-5.1282051282051322E-2</v>
      </c>
      <c r="E191" s="105"/>
      <c r="F191" s="100"/>
      <c r="G191" s="98"/>
    </row>
    <row r="192" spans="1:7" ht="15" thickBot="1">
      <c r="A192" s="97">
        <v>40281</v>
      </c>
      <c r="B192" s="98">
        <v>1.1160000000000001</v>
      </c>
      <c r="C192" s="98">
        <v>1.151</v>
      </c>
      <c r="D192" s="99">
        <f>IF(C192&lt;MAX($C$3:C192),C192/MAX($C$3:C192)-1,0)</f>
        <v>-4.7973531844499595E-2</v>
      </c>
      <c r="E192" s="105"/>
      <c r="F192" s="100"/>
      <c r="G192" s="98"/>
    </row>
    <row r="193" spans="1:7" ht="15" thickBot="1">
      <c r="A193" s="97">
        <v>40282</v>
      </c>
      <c r="B193" s="98">
        <v>1.1259999999999999</v>
      </c>
      <c r="C193" s="98">
        <v>1.161</v>
      </c>
      <c r="D193" s="99">
        <f>IF(C193&lt;MAX($C$3:C193),C193/MAX($C$3:C193)-1,0)</f>
        <v>-3.9702233250620389E-2</v>
      </c>
      <c r="E193" s="105"/>
      <c r="F193" s="100"/>
      <c r="G193" s="98"/>
    </row>
    <row r="194" spans="1:7" ht="15" thickBot="1">
      <c r="A194" s="97">
        <v>40283</v>
      </c>
      <c r="B194" s="98">
        <v>1.119</v>
      </c>
      <c r="C194" s="98">
        <v>1.1539999999999999</v>
      </c>
      <c r="D194" s="99">
        <f>IF(C194&lt;MAX($C$3:C194),C194/MAX($C$3:C194)-1,0)</f>
        <v>-4.5492142266335911E-2</v>
      </c>
      <c r="E194" s="105"/>
      <c r="F194" s="100"/>
      <c r="G194" s="98"/>
    </row>
    <row r="195" spans="1:7" ht="15" thickBot="1">
      <c r="A195" s="97">
        <v>40284</v>
      </c>
      <c r="B195" s="98">
        <v>1.1140000000000001</v>
      </c>
      <c r="C195" s="98">
        <v>1.149</v>
      </c>
      <c r="D195" s="99">
        <f>IF(C195&lt;MAX($C$3:C195),C195/MAX($C$3:C195)-1,0)</f>
        <v>-4.9627791563275458E-2</v>
      </c>
      <c r="E195" s="105"/>
      <c r="F195" s="100"/>
      <c r="G195" s="98"/>
    </row>
    <row r="196" spans="1:7" ht="15" thickBot="1">
      <c r="A196" s="97">
        <v>40287</v>
      </c>
      <c r="B196" s="98">
        <v>1.0609999999999999</v>
      </c>
      <c r="C196" s="98">
        <v>1.0960000000000001</v>
      </c>
      <c r="D196" s="99">
        <f>IF(C196&lt;MAX($C$3:C196),C196/MAX($C$3:C196)-1,0)</f>
        <v>-9.3465674110835395E-2</v>
      </c>
      <c r="E196" s="105"/>
      <c r="F196" s="100"/>
      <c r="G196" s="98"/>
    </row>
    <row r="197" spans="1:7" ht="15" thickBot="1">
      <c r="A197" s="97">
        <v>40288</v>
      </c>
      <c r="B197" s="98">
        <v>1.0740000000000001</v>
      </c>
      <c r="C197" s="98">
        <v>1.109</v>
      </c>
      <c r="D197" s="99">
        <f>IF(C197&lt;MAX($C$3:C197),C197/MAX($C$3:C197)-1,0)</f>
        <v>-8.2712985938792505E-2</v>
      </c>
      <c r="E197" s="105"/>
      <c r="F197" s="100"/>
      <c r="G197" s="98"/>
    </row>
    <row r="198" spans="1:7" ht="15" thickBot="1">
      <c r="A198" s="97">
        <v>40289</v>
      </c>
      <c r="B198" s="98">
        <v>1.105</v>
      </c>
      <c r="C198" s="98">
        <v>1.1399999999999999</v>
      </c>
      <c r="D198" s="99">
        <f>IF(C198&lt;MAX($C$3:C198),C198/MAX($C$3:C198)-1,0)</f>
        <v>-5.7071960297766844E-2</v>
      </c>
      <c r="E198" s="105"/>
      <c r="F198" s="100"/>
      <c r="G198" s="98"/>
    </row>
    <row r="199" spans="1:7" ht="15" thickBot="1">
      <c r="A199" s="97">
        <v>40290</v>
      </c>
      <c r="B199" s="98">
        <v>1.107</v>
      </c>
      <c r="C199" s="98">
        <v>1.1419999999999999</v>
      </c>
      <c r="D199" s="99">
        <f>IF(C199&lt;MAX($C$3:C199),C199/MAX($C$3:C199)-1,0)</f>
        <v>-5.5417700578991091E-2</v>
      </c>
      <c r="E199" s="105"/>
      <c r="F199" s="100"/>
      <c r="G199" s="98"/>
    </row>
    <row r="200" spans="1:7" ht="15" thickBot="1">
      <c r="A200" s="97">
        <v>40291</v>
      </c>
      <c r="B200" s="98">
        <v>1.097</v>
      </c>
      <c r="C200" s="98">
        <v>1.1319999999999999</v>
      </c>
      <c r="D200" s="99">
        <f>IF(C200&lt;MAX($C$3:C200),C200/MAX($C$3:C200)-1,0)</f>
        <v>-6.3688999172870298E-2</v>
      </c>
      <c r="E200" s="105"/>
      <c r="F200" s="100"/>
      <c r="G200" s="102"/>
    </row>
    <row r="201" spans="1:7" ht="15" thickBot="1">
      <c r="A201" s="101">
        <v>40294</v>
      </c>
      <c r="B201" s="98">
        <v>1.087</v>
      </c>
      <c r="C201" s="98">
        <v>1.1220000000000001</v>
      </c>
      <c r="D201" s="99">
        <f>IF(C201&lt;MAX($C$3:C201),C201/MAX($C$3:C201)-1,0)</f>
        <v>-7.1960297766749393E-2</v>
      </c>
      <c r="E201" s="99"/>
      <c r="F201" s="98"/>
      <c r="G201" s="98"/>
    </row>
    <row r="202" spans="1:7" ht="15" thickBot="1">
      <c r="A202" s="97">
        <v>40295</v>
      </c>
      <c r="B202" s="98">
        <v>1.06</v>
      </c>
      <c r="C202" s="98">
        <v>1.095</v>
      </c>
      <c r="D202" s="99">
        <f>IF(C202&lt;MAX($C$3:C202),C202/MAX($C$3:C202)-1,0)</f>
        <v>-9.4292803970223438E-2</v>
      </c>
      <c r="E202" s="105"/>
      <c r="F202" s="100"/>
      <c r="G202" s="98"/>
    </row>
    <row r="203" spans="1:7" ht="15" thickBot="1">
      <c r="A203" s="97">
        <v>40296</v>
      </c>
      <c r="B203" s="98">
        <v>1.06</v>
      </c>
      <c r="C203" s="98">
        <v>1.095</v>
      </c>
      <c r="D203" s="99">
        <f>IF(C203&lt;MAX($C$3:C203),C203/MAX($C$3:C203)-1,0)</f>
        <v>-9.4292803970223438E-2</v>
      </c>
      <c r="E203" s="105"/>
      <c r="F203" s="100"/>
      <c r="G203" s="98"/>
    </row>
    <row r="204" spans="1:7" ht="15" thickBot="1">
      <c r="A204" s="97">
        <v>40297</v>
      </c>
      <c r="B204" s="98">
        <v>1.0309999999999999</v>
      </c>
      <c r="C204" s="98">
        <v>1.0660000000000001</v>
      </c>
      <c r="D204" s="99">
        <f>IF(C204&lt;MAX($C$3:C204),C204/MAX($C$3:C204)-1,0)</f>
        <v>-0.11827956989247312</v>
      </c>
      <c r="E204" s="105"/>
      <c r="F204" s="100"/>
      <c r="G204" s="98"/>
    </row>
    <row r="205" spans="1:7" ht="15" thickBot="1">
      <c r="A205" s="97">
        <v>40298</v>
      </c>
      <c r="B205" s="98">
        <v>1.016</v>
      </c>
      <c r="C205" s="98">
        <v>1.0509999999999999</v>
      </c>
      <c r="D205" s="99">
        <f>IF(C205&lt;MAX($C$3:C205),C205/MAX($C$3:C205)-1,0)</f>
        <v>-0.1306865177832921</v>
      </c>
      <c r="E205" s="105"/>
      <c r="F205" s="100"/>
      <c r="G205" s="98"/>
    </row>
    <row r="206" spans="1:7" ht="15" thickBot="1">
      <c r="A206" s="97">
        <v>40302</v>
      </c>
      <c r="B206" s="98">
        <v>1.0169999999999999</v>
      </c>
      <c r="C206" s="98">
        <v>1.052</v>
      </c>
      <c r="D206" s="99">
        <f>IF(C206&lt;MAX($C$3:C206),C206/MAX($C$3:C206)-1,0)</f>
        <v>-0.12985938792390406</v>
      </c>
      <c r="E206" s="105"/>
      <c r="F206" s="100"/>
      <c r="G206" s="98"/>
    </row>
    <row r="207" spans="1:7" ht="15" thickBot="1">
      <c r="A207" s="97">
        <v>40303</v>
      </c>
      <c r="B207" s="98">
        <v>1.038</v>
      </c>
      <c r="C207" s="98">
        <v>1.073</v>
      </c>
      <c r="D207" s="99">
        <f>IF(C207&lt;MAX($C$3:C207),C207/MAX($C$3:C207)-1,0)</f>
        <v>-0.11248966087675771</v>
      </c>
      <c r="E207" s="105"/>
      <c r="F207" s="100"/>
      <c r="G207" s="98"/>
    </row>
    <row r="208" spans="1:7" ht="15" thickBot="1">
      <c r="A208" s="97">
        <v>40304</v>
      </c>
      <c r="B208" s="98">
        <v>1.01</v>
      </c>
      <c r="C208" s="98">
        <v>1.0449999999999999</v>
      </c>
      <c r="D208" s="99">
        <f>IF(C208&lt;MAX($C$3:C208),C208/MAX($C$3:C208)-1,0)</f>
        <v>-0.13564929693961958</v>
      </c>
      <c r="E208" s="105"/>
      <c r="F208" s="100"/>
      <c r="G208" s="98"/>
    </row>
    <row r="209" spans="1:7" ht="15" thickBot="1">
      <c r="A209" s="97">
        <v>40305</v>
      </c>
      <c r="B209" s="98">
        <v>0.99399999999999999</v>
      </c>
      <c r="C209" s="98">
        <v>1.0289999999999999</v>
      </c>
      <c r="D209" s="99">
        <f>IF(C209&lt;MAX($C$3:C209),C209/MAX($C$3:C209)-1,0)</f>
        <v>-0.14888337468982638</v>
      </c>
      <c r="E209" s="105"/>
      <c r="F209" s="100"/>
      <c r="G209" s="98"/>
    </row>
    <row r="210" spans="1:7" ht="15" thickBot="1">
      <c r="A210" s="97">
        <v>40308</v>
      </c>
      <c r="B210" s="98">
        <v>0.97099999999999997</v>
      </c>
      <c r="C210" s="98">
        <v>1.006</v>
      </c>
      <c r="D210" s="99">
        <f>IF(C210&lt;MAX($C$3:C210),C210/MAX($C$3:C210)-1,0)</f>
        <v>-0.16790736145574858</v>
      </c>
      <c r="E210" s="105"/>
      <c r="F210" s="100"/>
      <c r="G210" s="98"/>
    </row>
    <row r="211" spans="1:7" ht="15" thickBot="1">
      <c r="A211" s="97">
        <v>40309</v>
      </c>
      <c r="B211" s="98">
        <v>0.94299999999999995</v>
      </c>
      <c r="C211" s="98">
        <v>0.97799999999999998</v>
      </c>
      <c r="D211" s="99">
        <f>IF(C211&lt;MAX($C$3:C211),C211/MAX($C$3:C211)-1,0)</f>
        <v>-0.19106699751861045</v>
      </c>
      <c r="E211" s="105"/>
      <c r="F211" s="100"/>
      <c r="G211" s="98"/>
    </row>
    <row r="212" spans="1:7" ht="15" thickBot="1">
      <c r="A212" s="97">
        <v>40310</v>
      </c>
      <c r="B212" s="98">
        <v>0.92600000000000005</v>
      </c>
      <c r="C212" s="98">
        <v>0.96099999999999997</v>
      </c>
      <c r="D212" s="99">
        <f>IF(C212&lt;MAX($C$3:C212),C212/MAX($C$3:C212)-1,0)</f>
        <v>-0.20512820512820518</v>
      </c>
      <c r="E212" s="105"/>
      <c r="F212" s="100"/>
      <c r="G212" s="98"/>
    </row>
    <row r="213" spans="1:7" ht="15" thickBot="1">
      <c r="A213" s="97">
        <v>40311</v>
      </c>
      <c r="B213" s="98">
        <v>0.95699999999999996</v>
      </c>
      <c r="C213" s="98">
        <v>0.99199999999999999</v>
      </c>
      <c r="D213" s="99">
        <f>IF(C213&lt;MAX($C$3:C213),C213/MAX($C$3:C213)-1,0)</f>
        <v>-0.17948717948717952</v>
      </c>
      <c r="E213" s="105"/>
      <c r="F213" s="100"/>
      <c r="G213" s="98"/>
    </row>
    <row r="214" spans="1:7" ht="15" thickBot="1">
      <c r="A214" s="97">
        <v>40312</v>
      </c>
      <c r="B214" s="98">
        <v>0.96</v>
      </c>
      <c r="C214" s="98">
        <v>0.995</v>
      </c>
      <c r="D214" s="99">
        <f>IF(C214&lt;MAX($C$3:C214),C214/MAX($C$3:C214)-1,0)</f>
        <v>-0.17700578990901572</v>
      </c>
      <c r="E214" s="105"/>
      <c r="F214" s="100"/>
      <c r="G214" s="98"/>
    </row>
    <row r="215" spans="1:7" ht="15" thickBot="1">
      <c r="A215" s="97">
        <v>40315</v>
      </c>
      <c r="B215" s="98">
        <v>0.91400000000000003</v>
      </c>
      <c r="C215" s="98">
        <v>0.94899999999999995</v>
      </c>
      <c r="D215" s="99">
        <f>IF(C215&lt;MAX($C$3:C215),C215/MAX($C$3:C215)-1,0)</f>
        <v>-0.21505376344086025</v>
      </c>
      <c r="E215" s="105"/>
      <c r="F215" s="100"/>
      <c r="G215" s="98"/>
    </row>
    <row r="216" spans="1:7" ht="15" thickBot="1">
      <c r="A216" s="97">
        <v>40316</v>
      </c>
      <c r="B216" s="98">
        <v>0.91900000000000004</v>
      </c>
      <c r="C216" s="98">
        <v>0.95399999999999996</v>
      </c>
      <c r="D216" s="99">
        <f>IF(C216&lt;MAX($C$3:C216),C216/MAX($C$3:C216)-1,0)</f>
        <v>-0.2109181141439207</v>
      </c>
      <c r="E216" s="105"/>
      <c r="F216" s="100"/>
      <c r="G216" s="98"/>
    </row>
    <row r="217" spans="1:7" ht="15" thickBot="1">
      <c r="A217" s="97">
        <v>40317</v>
      </c>
      <c r="B217" s="98">
        <v>0.91900000000000004</v>
      </c>
      <c r="C217" s="98">
        <v>0.95399999999999996</v>
      </c>
      <c r="D217" s="99">
        <f>IF(C217&lt;MAX($C$3:C217),C217/MAX($C$3:C217)-1,0)</f>
        <v>-0.2109181141439207</v>
      </c>
      <c r="E217" s="105"/>
      <c r="F217" s="100"/>
      <c r="G217" s="98"/>
    </row>
    <row r="218" spans="1:7" ht="15" thickBot="1">
      <c r="A218" s="97">
        <v>40318</v>
      </c>
      <c r="B218" s="98">
        <v>0.90400000000000003</v>
      </c>
      <c r="C218" s="98">
        <v>0.93899999999999995</v>
      </c>
      <c r="D218" s="99">
        <f>IF(C218&lt;MAX($C$3:C218),C218/MAX($C$3:C218)-1,0)</f>
        <v>-0.22332506203473956</v>
      </c>
      <c r="E218" s="105"/>
      <c r="F218" s="100"/>
      <c r="G218" s="98"/>
    </row>
    <row r="219" spans="1:7" ht="15" thickBot="1">
      <c r="A219" s="97">
        <v>40319</v>
      </c>
      <c r="B219" s="98">
        <v>0.92100000000000004</v>
      </c>
      <c r="C219" s="98">
        <v>0.95599999999999996</v>
      </c>
      <c r="D219" s="99">
        <f>IF(C219&lt;MAX($C$3:C219),C219/MAX($C$3:C219)-1,0)</f>
        <v>-0.20926385442514484</v>
      </c>
      <c r="E219" s="105"/>
      <c r="F219" s="100"/>
      <c r="G219" s="98"/>
    </row>
    <row r="220" spans="1:7" ht="15" thickBot="1">
      <c r="A220" s="97">
        <v>40322</v>
      </c>
      <c r="B220" s="98">
        <v>0.95799999999999996</v>
      </c>
      <c r="C220" s="98">
        <v>0.99299999999999999</v>
      </c>
      <c r="D220" s="99">
        <f>IF(C220&lt;MAX($C$3:C220),C220/MAX($C$3:C220)-1,0)</f>
        <v>-0.17866004962779158</v>
      </c>
      <c r="E220" s="105"/>
      <c r="F220" s="100"/>
      <c r="G220" s="102"/>
    </row>
    <row r="221" spans="1:7" ht="15" thickBot="1">
      <c r="A221" s="101">
        <v>40323</v>
      </c>
      <c r="B221" s="98">
        <v>0.95399999999999996</v>
      </c>
      <c r="C221" s="98">
        <v>0.98899999999999999</v>
      </c>
      <c r="D221" s="99">
        <f>IF(C221&lt;MAX($C$3:C221),C221/MAX($C$3:C221)-1,0)</f>
        <v>-0.18196856906534331</v>
      </c>
      <c r="E221" s="99"/>
      <c r="F221" s="98"/>
      <c r="G221" s="98"/>
    </row>
    <row r="222" spans="1:7" ht="15" thickBot="1">
      <c r="A222" s="97">
        <v>40324</v>
      </c>
      <c r="B222" s="98">
        <v>0.95199999999999996</v>
      </c>
      <c r="C222" s="98">
        <v>0.98699999999999999</v>
      </c>
      <c r="D222" s="99">
        <f>IF(C222&lt;MAX($C$3:C222),C222/MAX($C$3:C222)-1,0)</f>
        <v>-0.18362282878411917</v>
      </c>
      <c r="E222" s="105"/>
      <c r="F222" s="100"/>
      <c r="G222" s="98"/>
    </row>
    <row r="223" spans="1:7" ht="15" thickBot="1">
      <c r="A223" s="97">
        <v>40325</v>
      </c>
      <c r="B223" s="98">
        <v>0.96799999999999997</v>
      </c>
      <c r="C223" s="98">
        <v>1.0029999999999999</v>
      </c>
      <c r="D223" s="99">
        <f>IF(C223&lt;MAX($C$3:C223),C223/MAX($C$3:C223)-1,0)</f>
        <v>-0.17038875103391249</v>
      </c>
      <c r="E223" s="105"/>
      <c r="F223" s="100"/>
      <c r="G223" s="98"/>
    </row>
    <row r="224" spans="1:7" ht="15" thickBot="1">
      <c r="A224" s="97">
        <v>40326</v>
      </c>
      <c r="B224" s="98">
        <v>0.97499999999999998</v>
      </c>
      <c r="C224" s="98">
        <v>1.01</v>
      </c>
      <c r="D224" s="99">
        <f>IF(C224&lt;MAX($C$3:C224),C224/MAX($C$3:C224)-1,0)</f>
        <v>-0.16459884201819686</v>
      </c>
      <c r="E224" s="105"/>
      <c r="F224" s="100"/>
      <c r="G224" s="98"/>
    </row>
    <row r="225" spans="1:7" ht="15" thickBot="1">
      <c r="A225" s="97">
        <v>40329</v>
      </c>
      <c r="B225" s="98">
        <v>0.94899999999999995</v>
      </c>
      <c r="C225" s="98">
        <v>0.98399999999999999</v>
      </c>
      <c r="D225" s="99">
        <f>IF(C225&lt;MAX($C$3:C225),C225/MAX($C$3:C225)-1,0)</f>
        <v>-0.18610421836228297</v>
      </c>
      <c r="E225" s="105"/>
      <c r="F225" s="100"/>
      <c r="G225" s="98"/>
    </row>
    <row r="226" spans="1:7" ht="15" thickBot="1">
      <c r="A226" s="97">
        <v>40330</v>
      </c>
      <c r="B226" s="98">
        <v>0.93600000000000005</v>
      </c>
      <c r="C226" s="98">
        <v>0.97099999999999997</v>
      </c>
      <c r="D226" s="99">
        <f>IF(C226&lt;MAX($C$3:C226),C226/MAX($C$3:C226)-1,0)</f>
        <v>-0.19685690653432597</v>
      </c>
      <c r="E226" s="105"/>
      <c r="F226" s="100"/>
      <c r="G226" s="98"/>
    </row>
    <row r="227" spans="1:7" ht="15" thickBot="1">
      <c r="A227" s="97">
        <v>40331</v>
      </c>
      <c r="B227" s="98">
        <v>0.94</v>
      </c>
      <c r="C227" s="98">
        <v>0.97499999999999998</v>
      </c>
      <c r="D227" s="99">
        <f>IF(C227&lt;MAX($C$3:C227),C227/MAX($C$3:C227)-1,0)</f>
        <v>-0.19354838709677424</v>
      </c>
      <c r="E227" s="105"/>
      <c r="F227" s="100"/>
      <c r="G227" s="98"/>
    </row>
    <row r="228" spans="1:7" ht="15" thickBot="1">
      <c r="A228" s="97">
        <v>40332</v>
      </c>
      <c r="B228" s="98">
        <v>0.93600000000000005</v>
      </c>
      <c r="C228" s="98">
        <v>0.97099999999999997</v>
      </c>
      <c r="D228" s="99">
        <f>IF(C228&lt;MAX($C$3:C228),C228/MAX($C$3:C228)-1,0)</f>
        <v>-0.19685690653432597</v>
      </c>
      <c r="E228" s="105"/>
      <c r="F228" s="100"/>
      <c r="G228" s="98"/>
    </row>
    <row r="229" spans="1:7" ht="15" thickBot="1">
      <c r="A229" s="97">
        <v>40333</v>
      </c>
      <c r="B229" s="98">
        <v>0.94199999999999995</v>
      </c>
      <c r="C229" s="98">
        <v>0.97699999999999998</v>
      </c>
      <c r="D229" s="99">
        <f>IF(C229&lt;MAX($C$3:C229),C229/MAX($C$3:C229)-1,0)</f>
        <v>-0.19189412737799838</v>
      </c>
      <c r="E229" s="105"/>
      <c r="F229" s="100"/>
      <c r="G229" s="98"/>
    </row>
    <row r="230" spans="1:7" ht="15" thickBot="1">
      <c r="A230" s="97">
        <v>40336</v>
      </c>
      <c r="B230" s="98">
        <v>0.94699999999999995</v>
      </c>
      <c r="C230" s="98">
        <v>0.98199999999999998</v>
      </c>
      <c r="D230" s="99">
        <f>IF(C230&lt;MAX($C$3:C230),C230/MAX($C$3:C230)-1,0)</f>
        <v>-0.18775847808105883</v>
      </c>
      <c r="E230" s="105"/>
      <c r="F230" s="100"/>
      <c r="G230" s="98"/>
    </row>
    <row r="231" spans="1:7" ht="15" thickBot="1">
      <c r="A231" s="97">
        <v>40337</v>
      </c>
      <c r="B231" s="98">
        <v>0.95399999999999996</v>
      </c>
      <c r="C231" s="98">
        <v>0.98899999999999999</v>
      </c>
      <c r="D231" s="99">
        <f>IF(C231&lt;MAX($C$3:C231),C231/MAX($C$3:C231)-1,0)</f>
        <v>-0.18196856906534331</v>
      </c>
      <c r="E231" s="105"/>
      <c r="F231" s="100"/>
      <c r="G231" s="98"/>
    </row>
    <row r="232" spans="1:7" ht="15" thickBot="1">
      <c r="A232" s="97">
        <v>40338</v>
      </c>
      <c r="B232" s="98">
        <v>0.97099999999999997</v>
      </c>
      <c r="C232" s="98">
        <v>1.006</v>
      </c>
      <c r="D232" s="99">
        <f>IF(C232&lt;MAX($C$3:C232),C232/MAX($C$3:C232)-1,0)</f>
        <v>-0.16790736145574858</v>
      </c>
      <c r="E232" s="105"/>
      <c r="F232" s="100"/>
      <c r="G232" s="98"/>
    </row>
    <row r="233" spans="1:7" ht="15" thickBot="1">
      <c r="A233" s="97">
        <v>40339</v>
      </c>
      <c r="B233" s="98">
        <v>0.97199999999999998</v>
      </c>
      <c r="C233" s="98">
        <v>1.0069999999999999</v>
      </c>
      <c r="D233" s="99">
        <f>IF(C233&lt;MAX($C$3:C233),C233/MAX($C$3:C233)-1,0)</f>
        <v>-0.16708023159636076</v>
      </c>
      <c r="E233" s="105"/>
      <c r="F233" s="100"/>
      <c r="G233" s="98"/>
    </row>
    <row r="234" spans="1:7" ht="15" thickBot="1">
      <c r="A234" s="97">
        <v>40340</v>
      </c>
      <c r="B234" s="98">
        <v>0.96899999999999997</v>
      </c>
      <c r="C234" s="98">
        <v>1.004</v>
      </c>
      <c r="D234" s="99">
        <f>IF(C234&lt;MAX($C$3:C234),C234/MAX($C$3:C234)-1,0)</f>
        <v>-0.16956162117452445</v>
      </c>
      <c r="E234" s="105"/>
      <c r="F234" s="100"/>
      <c r="G234" s="98"/>
    </row>
    <row r="235" spans="1:7" ht="15" thickBot="1">
      <c r="A235" s="97">
        <v>40346</v>
      </c>
      <c r="B235" s="98">
        <v>0.95199999999999996</v>
      </c>
      <c r="C235" s="98">
        <v>0.98699999999999999</v>
      </c>
      <c r="D235" s="99">
        <f>IF(C235&lt;MAX($C$3:C235),C235/MAX($C$3:C235)-1,0)</f>
        <v>-0.18362282878411917</v>
      </c>
      <c r="E235" s="105"/>
      <c r="F235" s="100"/>
      <c r="G235" s="98"/>
    </row>
    <row r="236" spans="1:7" ht="15" thickBot="1">
      <c r="A236" s="97">
        <v>40347</v>
      </c>
      <c r="B236" s="98">
        <v>0.91600000000000004</v>
      </c>
      <c r="C236" s="98">
        <v>0.95099999999999996</v>
      </c>
      <c r="D236" s="99">
        <f>IF(C236&lt;MAX($C$3:C236),C236/MAX($C$3:C236)-1,0)</f>
        <v>-0.21339950372208449</v>
      </c>
      <c r="E236" s="105"/>
      <c r="F236" s="100"/>
      <c r="G236" s="98"/>
    </row>
    <row r="237" spans="1:7" ht="15" thickBot="1">
      <c r="A237" s="97">
        <v>40350</v>
      </c>
      <c r="B237" s="98">
        <v>0.93700000000000006</v>
      </c>
      <c r="C237" s="98">
        <v>0.97199999999999998</v>
      </c>
      <c r="D237" s="99">
        <f>IF(C237&lt;MAX($C$3:C237),C237/MAX($C$3:C237)-1,0)</f>
        <v>-0.19602977667493804</v>
      </c>
      <c r="E237" s="105"/>
      <c r="F237" s="100"/>
      <c r="G237" s="98"/>
    </row>
    <row r="238" spans="1:7" ht="15" thickBot="1">
      <c r="A238" s="97">
        <v>40351</v>
      </c>
      <c r="B238" s="98">
        <v>0.94199999999999995</v>
      </c>
      <c r="C238" s="98">
        <v>0.97699999999999998</v>
      </c>
      <c r="D238" s="99">
        <f>IF(C238&lt;MAX($C$3:C238),C238/MAX($C$3:C238)-1,0)</f>
        <v>-0.19189412737799838</v>
      </c>
      <c r="E238" s="105"/>
      <c r="F238" s="100"/>
      <c r="G238" s="98"/>
    </row>
    <row r="239" spans="1:7" ht="15" thickBot="1">
      <c r="A239" s="97">
        <v>40352</v>
      </c>
      <c r="B239" s="98">
        <v>0.93700000000000006</v>
      </c>
      <c r="C239" s="98">
        <v>0.97199999999999998</v>
      </c>
      <c r="D239" s="99">
        <f>IF(C239&lt;MAX($C$3:C239),C239/MAX($C$3:C239)-1,0)</f>
        <v>-0.19602977667493804</v>
      </c>
      <c r="E239" s="105"/>
      <c r="F239" s="100"/>
      <c r="G239" s="98"/>
    </row>
    <row r="240" spans="1:7" ht="15" thickBot="1">
      <c r="A240" s="97">
        <v>40353</v>
      </c>
      <c r="B240" s="98">
        <v>0.94099999999999995</v>
      </c>
      <c r="C240" s="98">
        <v>0.97599999999999998</v>
      </c>
      <c r="D240" s="99">
        <f>IF(C240&lt;MAX($C$3:C240),C240/MAX($C$3:C240)-1,0)</f>
        <v>-0.19272125723738631</v>
      </c>
      <c r="E240" s="105"/>
      <c r="F240" s="100"/>
      <c r="G240" s="102"/>
    </row>
    <row r="241" spans="1:7" ht="15" thickBot="1">
      <c r="A241" s="101">
        <v>40354</v>
      </c>
      <c r="B241" s="98">
        <v>0.92800000000000005</v>
      </c>
      <c r="C241" s="98">
        <v>0.96299999999999997</v>
      </c>
      <c r="D241" s="99">
        <f>IF(C241&lt;MAX($C$3:C241),C241/MAX($C$3:C241)-1,0)</f>
        <v>-0.20347394540942931</v>
      </c>
      <c r="E241" s="99"/>
      <c r="F241" s="98"/>
      <c r="G241" s="98"/>
    </row>
    <row r="242" spans="1:7" ht="15" thickBot="1">
      <c r="A242" s="97">
        <v>40357</v>
      </c>
      <c r="B242" s="98">
        <v>0.91500000000000004</v>
      </c>
      <c r="C242" s="98">
        <v>0.95</v>
      </c>
      <c r="D242" s="99">
        <f>IF(C242&lt;MAX($C$3:C242),C242/MAX($C$3:C242)-1,0)</f>
        <v>-0.21422663358147243</v>
      </c>
      <c r="E242" s="105"/>
      <c r="F242" s="100"/>
      <c r="G242" s="98"/>
    </row>
    <row r="243" spans="1:7" ht="15" thickBot="1">
      <c r="A243" s="97">
        <v>40358</v>
      </c>
      <c r="B243" s="98">
        <v>0.878</v>
      </c>
      <c r="C243" s="98">
        <v>0.91300000000000003</v>
      </c>
      <c r="D243" s="99">
        <f>IF(C243&lt;MAX($C$3:C243),C243/MAX($C$3:C243)-1,0)</f>
        <v>-0.24483043837882545</v>
      </c>
      <c r="E243" s="105"/>
      <c r="F243" s="100"/>
      <c r="G243" s="98"/>
    </row>
    <row r="244" spans="1:7" ht="15" thickBot="1">
      <c r="A244" s="97">
        <v>40359</v>
      </c>
      <c r="B244" s="98">
        <v>0.86899999999999999</v>
      </c>
      <c r="C244" s="98">
        <v>0.90400000000000003</v>
      </c>
      <c r="D244" s="99">
        <f>IF(C244&lt;MAX($C$3:C244),C244/MAX($C$3:C244)-1,0)</f>
        <v>-0.25227460711331684</v>
      </c>
      <c r="E244" s="105"/>
      <c r="F244" s="100"/>
      <c r="G244" s="98"/>
    </row>
    <row r="245" spans="1:7" ht="15" thickBot="1">
      <c r="A245" s="97">
        <v>40360</v>
      </c>
      <c r="B245" s="98">
        <v>0.85699999999999998</v>
      </c>
      <c r="C245" s="98">
        <v>0.89200000000000002</v>
      </c>
      <c r="D245" s="99">
        <f>IF(C245&lt;MAX($C$3:C245),C245/MAX($C$3:C245)-1,0)</f>
        <v>-0.26220016542597191</v>
      </c>
      <c r="E245" s="105"/>
      <c r="F245" s="100"/>
      <c r="G245" s="98"/>
    </row>
    <row r="246" spans="1:7" ht="15" thickBot="1">
      <c r="A246" s="97">
        <v>40361</v>
      </c>
      <c r="B246" s="98">
        <v>0.84299999999999997</v>
      </c>
      <c r="C246" s="98">
        <v>0.878</v>
      </c>
      <c r="D246" s="99">
        <f>IF(C246&lt;MAX($C$3:C246),C246/MAX($C$3:C246)-1,0)</f>
        <v>-0.27377998345740284</v>
      </c>
      <c r="E246" s="105"/>
      <c r="F246" s="100"/>
      <c r="G246" s="98"/>
    </row>
    <row r="247" spans="1:7" ht="15" thickBot="1">
      <c r="A247" s="97">
        <v>40364</v>
      </c>
      <c r="B247" s="98">
        <v>0.83499999999999996</v>
      </c>
      <c r="C247" s="98">
        <v>0.87</v>
      </c>
      <c r="D247" s="99">
        <f>IF(C247&lt;MAX($C$3:C247),C247/MAX($C$3:C247)-1,0)</f>
        <v>-0.2803970223325063</v>
      </c>
      <c r="E247" s="105"/>
      <c r="F247" s="100"/>
      <c r="G247" s="98"/>
    </row>
    <row r="248" spans="1:7" ht="15" thickBot="1">
      <c r="A248" s="97">
        <v>40365</v>
      </c>
      <c r="B248" s="98">
        <v>0.85499999999999998</v>
      </c>
      <c r="C248" s="98">
        <v>0.89</v>
      </c>
      <c r="D248" s="99">
        <f>IF(C248&lt;MAX($C$3:C248),C248/MAX($C$3:C248)-1,0)</f>
        <v>-0.26385442514474777</v>
      </c>
      <c r="E248" s="105"/>
      <c r="F248" s="100"/>
      <c r="G248" s="98"/>
    </row>
    <row r="249" spans="1:7" ht="15" thickBot="1">
      <c r="A249" s="97">
        <v>40366</v>
      </c>
      <c r="B249" s="98">
        <v>0.86799999999999999</v>
      </c>
      <c r="C249" s="98">
        <v>0.90300000000000002</v>
      </c>
      <c r="D249" s="99">
        <f>IF(C249&lt;MAX($C$3:C249),C249/MAX($C$3:C249)-1,0)</f>
        <v>-0.25310173697270477</v>
      </c>
      <c r="E249" s="105"/>
      <c r="F249" s="100"/>
      <c r="G249" s="98"/>
    </row>
    <row r="250" spans="1:7" ht="15" thickBot="1">
      <c r="A250" s="97">
        <v>40367</v>
      </c>
      <c r="B250" s="98">
        <v>0.86499999999999999</v>
      </c>
      <c r="C250" s="98">
        <v>0.9</v>
      </c>
      <c r="D250" s="99">
        <f>IF(C250&lt;MAX($C$3:C250),C250/MAX($C$3:C250)-1,0)</f>
        <v>-0.25558312655086857</v>
      </c>
      <c r="E250" s="105"/>
      <c r="F250" s="100"/>
      <c r="G250" s="98"/>
    </row>
    <row r="251" spans="1:7" ht="15" thickBot="1">
      <c r="A251" s="97">
        <v>40368</v>
      </c>
      <c r="B251" s="98">
        <v>0.88200000000000001</v>
      </c>
      <c r="C251" s="98">
        <v>0.91700000000000004</v>
      </c>
      <c r="D251" s="99">
        <f>IF(C251&lt;MAX($C$3:C251),C251/MAX($C$3:C251)-1,0)</f>
        <v>-0.24152191894127384</v>
      </c>
      <c r="E251" s="105"/>
      <c r="F251" s="100"/>
      <c r="G251" s="98"/>
    </row>
    <row r="252" spans="1:7" ht="15" thickBot="1">
      <c r="A252" s="97">
        <v>40371</v>
      </c>
      <c r="B252" s="98">
        <v>0.88300000000000001</v>
      </c>
      <c r="C252" s="98">
        <v>0.91800000000000004</v>
      </c>
      <c r="D252" s="99">
        <f>IF(C252&lt;MAX($C$3:C252),C252/MAX($C$3:C252)-1,0)</f>
        <v>-0.24069478908188591</v>
      </c>
      <c r="E252" s="105"/>
      <c r="F252" s="100"/>
      <c r="G252" s="98"/>
    </row>
    <row r="253" spans="1:7" ht="15" thickBot="1">
      <c r="A253" s="97">
        <v>40372</v>
      </c>
      <c r="B253" s="98">
        <v>0.877</v>
      </c>
      <c r="C253" s="98">
        <v>0.91200000000000003</v>
      </c>
      <c r="D253" s="99">
        <f>IF(C253&lt;MAX($C$3:C253),C253/MAX($C$3:C253)-1,0)</f>
        <v>-0.24565756823821339</v>
      </c>
      <c r="E253" s="105"/>
      <c r="F253" s="100"/>
      <c r="G253" s="98"/>
    </row>
    <row r="254" spans="1:7" ht="15" thickBot="1">
      <c r="A254" s="97">
        <v>40373</v>
      </c>
      <c r="B254" s="98">
        <v>0.88</v>
      </c>
      <c r="C254" s="98">
        <v>0.91500000000000004</v>
      </c>
      <c r="D254" s="99">
        <f>IF(C254&lt;MAX($C$3:C254),C254/MAX($C$3:C254)-1,0)</f>
        <v>-0.24317617866004959</v>
      </c>
      <c r="E254" s="105"/>
      <c r="F254" s="100"/>
      <c r="G254" s="98"/>
    </row>
    <row r="255" spans="1:7" ht="15" thickBot="1">
      <c r="A255" s="97">
        <v>40374</v>
      </c>
      <c r="B255" s="98">
        <v>0.86399999999999999</v>
      </c>
      <c r="C255" s="98">
        <v>0.89900000000000002</v>
      </c>
      <c r="D255" s="99">
        <f>IF(C255&lt;MAX($C$3:C255),C255/MAX($C$3:C255)-1,0)</f>
        <v>-0.25641025641025639</v>
      </c>
      <c r="E255" s="105"/>
      <c r="F255" s="100"/>
      <c r="G255" s="98"/>
    </row>
    <row r="256" spans="1:7" ht="15" thickBot="1">
      <c r="A256" s="97">
        <v>40375</v>
      </c>
      <c r="B256" s="98">
        <v>0.86399999999999999</v>
      </c>
      <c r="C256" s="98">
        <v>0.89900000000000002</v>
      </c>
      <c r="D256" s="99">
        <f>IF(C256&lt;MAX($C$3:C256),C256/MAX($C$3:C256)-1,0)</f>
        <v>-0.25641025641025639</v>
      </c>
      <c r="E256" s="105"/>
      <c r="F256" s="100"/>
      <c r="G256" s="98"/>
    </row>
    <row r="257" spans="1:7" ht="15" thickBot="1">
      <c r="A257" s="97">
        <v>40378</v>
      </c>
      <c r="B257" s="98">
        <v>0.879</v>
      </c>
      <c r="C257" s="98">
        <v>0.91400000000000003</v>
      </c>
      <c r="D257" s="99">
        <f>IF(C257&lt;MAX($C$3:C257),C257/MAX($C$3:C257)-1,0)</f>
        <v>-0.24400330851943752</v>
      </c>
      <c r="E257" s="105"/>
      <c r="F257" s="100"/>
      <c r="G257" s="98"/>
    </row>
    <row r="258" spans="1:7" ht="15" thickBot="1">
      <c r="A258" s="97">
        <v>40379</v>
      </c>
      <c r="B258" s="98">
        <v>0.89700000000000002</v>
      </c>
      <c r="C258" s="98">
        <v>0.93200000000000005</v>
      </c>
      <c r="D258" s="99">
        <f>IF(C258&lt;MAX($C$3:C258),C258/MAX($C$3:C258)-1,0)</f>
        <v>-0.22911497105045497</v>
      </c>
      <c r="E258" s="105"/>
      <c r="F258" s="100"/>
      <c r="G258" s="98"/>
    </row>
    <row r="259" spans="1:7" ht="15" thickBot="1">
      <c r="A259" s="97">
        <v>40380</v>
      </c>
      <c r="B259" s="98">
        <v>0.89900000000000002</v>
      </c>
      <c r="C259" s="98">
        <v>0.93400000000000005</v>
      </c>
      <c r="D259" s="99">
        <f>IF(C259&lt;MAX($C$3:C259),C259/MAX($C$3:C259)-1,0)</f>
        <v>-0.22746071133167911</v>
      </c>
      <c r="E259" s="105"/>
      <c r="F259" s="100"/>
      <c r="G259" s="98"/>
    </row>
    <row r="260" spans="1:7" ht="15" thickBot="1">
      <c r="A260" s="97">
        <v>40381</v>
      </c>
      <c r="B260" s="98">
        <v>0.90800000000000003</v>
      </c>
      <c r="C260" s="98">
        <v>0.94299999999999995</v>
      </c>
      <c r="D260" s="99">
        <f>IF(C260&lt;MAX($C$3:C260),C260/MAX($C$3:C260)-1,0)</f>
        <v>-0.22001654259718784</v>
      </c>
      <c r="E260" s="105"/>
      <c r="F260" s="100"/>
      <c r="G260" s="102"/>
    </row>
    <row r="261" spans="1:7" ht="15" thickBot="1">
      <c r="A261" s="101">
        <v>40382</v>
      </c>
      <c r="B261" s="98">
        <v>0.90900000000000003</v>
      </c>
      <c r="C261" s="98">
        <v>0.94399999999999995</v>
      </c>
      <c r="D261" s="99">
        <f>IF(C261&lt;MAX($C$3:C261),C261/MAX($C$3:C261)-1,0)</f>
        <v>-0.2191894127377999</v>
      </c>
      <c r="E261" s="99"/>
      <c r="F261" s="98"/>
      <c r="G261" s="98"/>
    </row>
    <row r="262" spans="1:7" ht="15" thickBot="1">
      <c r="A262" s="97">
        <v>40385</v>
      </c>
      <c r="B262" s="98">
        <v>0.91900000000000004</v>
      </c>
      <c r="C262" s="98">
        <v>0.95399999999999996</v>
      </c>
      <c r="D262" s="99">
        <f>IF(C262&lt;MAX($C$3:C262),C262/MAX($C$3:C262)-1,0)</f>
        <v>-0.2109181141439207</v>
      </c>
      <c r="E262" s="105"/>
      <c r="F262" s="100"/>
      <c r="G262" s="98"/>
    </row>
    <row r="263" spans="1:7" ht="15" thickBot="1">
      <c r="A263" s="97">
        <v>40386</v>
      </c>
      <c r="B263" s="98">
        <v>0.92500000000000004</v>
      </c>
      <c r="C263" s="98">
        <v>0.96</v>
      </c>
      <c r="D263" s="99">
        <f>IF(C263&lt;MAX($C$3:C263),C263/MAX($C$3:C263)-1,0)</f>
        <v>-0.20595533498759311</v>
      </c>
      <c r="E263" s="105"/>
      <c r="F263" s="100"/>
      <c r="G263" s="98"/>
    </row>
    <row r="264" spans="1:7" ht="15" thickBot="1">
      <c r="A264" s="97">
        <v>40387</v>
      </c>
      <c r="B264" s="98">
        <v>0.94099999999999995</v>
      </c>
      <c r="C264" s="98">
        <v>0.97599999999999998</v>
      </c>
      <c r="D264" s="99">
        <f>IF(C264&lt;MAX($C$3:C264),C264/MAX($C$3:C264)-1,0)</f>
        <v>-0.19272125723738631</v>
      </c>
      <c r="E264" s="105"/>
      <c r="F264" s="100"/>
      <c r="G264" s="98"/>
    </row>
    <row r="265" spans="1:7" ht="15" thickBot="1">
      <c r="A265" s="97">
        <v>40388</v>
      </c>
      <c r="B265" s="98">
        <v>0.94</v>
      </c>
      <c r="C265" s="98">
        <v>0.97499999999999998</v>
      </c>
      <c r="D265" s="99">
        <f>IF(C265&lt;MAX($C$3:C265),C265/MAX($C$3:C265)-1,0)</f>
        <v>-0.19354838709677424</v>
      </c>
      <c r="E265" s="105"/>
      <c r="F265" s="100"/>
      <c r="G265" s="98"/>
    </row>
    <row r="266" spans="1:7" ht="15" thickBot="1">
      <c r="A266" s="97">
        <v>40389</v>
      </c>
      <c r="B266" s="98">
        <v>0.93700000000000006</v>
      </c>
      <c r="C266" s="98">
        <v>0.97199999999999998</v>
      </c>
      <c r="D266" s="99">
        <f>IF(C266&lt;MAX($C$3:C266),C266/MAX($C$3:C266)-1,0)</f>
        <v>-0.19602977667493804</v>
      </c>
      <c r="E266" s="105"/>
      <c r="F266" s="100"/>
      <c r="G266" s="98"/>
    </row>
    <row r="267" spans="1:7" ht="15" thickBot="1">
      <c r="A267" s="97">
        <v>40392</v>
      </c>
      <c r="B267" s="98">
        <v>0.95599999999999996</v>
      </c>
      <c r="C267" s="98">
        <v>0.99099999999999999</v>
      </c>
      <c r="D267" s="99">
        <f>IF(C267&lt;MAX($C$3:C267),C267/MAX($C$3:C267)-1,0)</f>
        <v>-0.18031430934656745</v>
      </c>
      <c r="E267" s="105"/>
      <c r="F267" s="100"/>
      <c r="G267" s="98"/>
    </row>
    <row r="268" spans="1:7" ht="15" thickBot="1">
      <c r="A268" s="97">
        <v>40393</v>
      </c>
      <c r="B268" s="98">
        <v>0.94</v>
      </c>
      <c r="C268" s="98">
        <v>0.97499999999999998</v>
      </c>
      <c r="D268" s="99">
        <f>IF(C268&lt;MAX($C$3:C268),C268/MAX($C$3:C268)-1,0)</f>
        <v>-0.19354838709677424</v>
      </c>
      <c r="E268" s="105"/>
      <c r="F268" s="100"/>
      <c r="G268" s="98"/>
    </row>
    <row r="269" spans="1:7" ht="15" thickBot="1">
      <c r="A269" s="97">
        <v>40394</v>
      </c>
      <c r="B269" s="98">
        <v>0.94899999999999995</v>
      </c>
      <c r="C269" s="98">
        <v>0.98399999999999999</v>
      </c>
      <c r="D269" s="99">
        <f>IF(C269&lt;MAX($C$3:C269),C269/MAX($C$3:C269)-1,0)</f>
        <v>-0.18610421836228297</v>
      </c>
      <c r="E269" s="105"/>
      <c r="F269" s="100"/>
      <c r="G269" s="98"/>
    </row>
    <row r="270" spans="1:7" ht="15" thickBot="1">
      <c r="A270" s="97">
        <v>40395</v>
      </c>
      <c r="B270" s="98">
        <v>0.95699999999999996</v>
      </c>
      <c r="C270" s="98">
        <v>0.99199999999999999</v>
      </c>
      <c r="D270" s="99">
        <f>IF(C270&lt;MAX($C$3:C270),C270/MAX($C$3:C270)-1,0)</f>
        <v>-0.17948717948717952</v>
      </c>
      <c r="E270" s="105"/>
      <c r="F270" s="100"/>
      <c r="G270" s="98"/>
    </row>
    <row r="271" spans="1:7" ht="15" thickBot="1">
      <c r="A271" s="97">
        <v>40396</v>
      </c>
      <c r="B271" s="98">
        <v>0.97099999999999997</v>
      </c>
      <c r="C271" s="98">
        <v>1.006</v>
      </c>
      <c r="D271" s="99">
        <f>IF(C271&lt;MAX($C$3:C271),C271/MAX($C$3:C271)-1,0)</f>
        <v>-0.16790736145574858</v>
      </c>
      <c r="E271" s="105"/>
      <c r="F271" s="100"/>
      <c r="G271" s="98"/>
    </row>
    <row r="272" spans="1:7" ht="15" thickBot="1">
      <c r="A272" s="97">
        <v>40399</v>
      </c>
      <c r="B272" s="98">
        <v>0.97699999999999998</v>
      </c>
      <c r="C272" s="98">
        <v>1.012</v>
      </c>
      <c r="D272" s="99">
        <f>IF(C272&lt;MAX($C$3:C272),C272/MAX($C$3:C272)-1,0)</f>
        <v>-0.1629445822994211</v>
      </c>
      <c r="E272" s="105"/>
      <c r="F272" s="100"/>
      <c r="G272" s="98"/>
    </row>
    <row r="273" spans="1:7" ht="15" thickBot="1">
      <c r="A273" s="97">
        <v>40400</v>
      </c>
      <c r="B273" s="98">
        <v>0.94799999999999995</v>
      </c>
      <c r="C273" s="98">
        <v>0.98299999999999998</v>
      </c>
      <c r="D273" s="99">
        <f>IF(C273&lt;MAX($C$3:C273),C273/MAX($C$3:C273)-1,0)</f>
        <v>-0.1869313482216709</v>
      </c>
      <c r="E273" s="105"/>
      <c r="F273" s="100"/>
      <c r="G273" s="98"/>
    </row>
    <row r="274" spans="1:7" ht="15" thickBot="1">
      <c r="A274" s="97">
        <v>40401</v>
      </c>
      <c r="B274" s="98">
        <v>0.95599999999999996</v>
      </c>
      <c r="C274" s="98">
        <v>0.99099999999999999</v>
      </c>
      <c r="D274" s="99">
        <f>IF(C274&lt;MAX($C$3:C274),C274/MAX($C$3:C274)-1,0)</f>
        <v>-0.18031430934656745</v>
      </c>
      <c r="E274" s="105"/>
      <c r="F274" s="100"/>
      <c r="G274" s="98"/>
    </row>
    <row r="275" spans="1:7" ht="15" thickBot="1">
      <c r="A275" s="97">
        <v>40402</v>
      </c>
      <c r="B275" s="98">
        <v>0.94799999999999995</v>
      </c>
      <c r="C275" s="98">
        <v>0.98299999999999998</v>
      </c>
      <c r="D275" s="99">
        <f>IF(C275&lt;MAX($C$3:C275),C275/MAX($C$3:C275)-1,0)</f>
        <v>-0.1869313482216709</v>
      </c>
      <c r="E275" s="105"/>
      <c r="F275" s="100"/>
      <c r="G275" s="98"/>
    </row>
    <row r="276" spans="1:7" ht="15" thickBot="1">
      <c r="A276" s="97">
        <v>40403</v>
      </c>
      <c r="B276" s="98">
        <v>0.96299999999999997</v>
      </c>
      <c r="C276" s="98">
        <v>0.998</v>
      </c>
      <c r="D276" s="99">
        <f>IF(C276&lt;MAX($C$3:C276),C276/MAX($C$3:C276)-1,0)</f>
        <v>-0.17452440033085204</v>
      </c>
      <c r="E276" s="105"/>
      <c r="F276" s="100"/>
      <c r="G276" s="98"/>
    </row>
    <row r="277" spans="1:7" ht="15" thickBot="1">
      <c r="A277" s="97">
        <v>40406</v>
      </c>
      <c r="B277" s="98">
        <v>0.98699999999999999</v>
      </c>
      <c r="C277" s="98">
        <v>1.022</v>
      </c>
      <c r="D277" s="99">
        <f>IF(C277&lt;MAX($C$3:C277),C277/MAX($C$3:C277)-1,0)</f>
        <v>-0.15467328370554179</v>
      </c>
      <c r="E277" s="105"/>
      <c r="F277" s="100"/>
      <c r="G277" s="98"/>
    </row>
    <row r="278" spans="1:7" ht="15" thickBot="1">
      <c r="A278" s="97">
        <v>40407</v>
      </c>
      <c r="B278" s="98">
        <v>0.99199999999999999</v>
      </c>
      <c r="C278" s="98">
        <v>1.0269999999999999</v>
      </c>
      <c r="D278" s="99">
        <f>IF(C278&lt;MAX($C$3:C278),C278/MAX($C$3:C278)-1,0)</f>
        <v>-0.15053763440860224</v>
      </c>
      <c r="E278" s="105"/>
      <c r="F278" s="100"/>
      <c r="G278" s="98"/>
    </row>
    <row r="279" spans="1:7" ht="15" thickBot="1">
      <c r="A279" s="97">
        <v>40408</v>
      </c>
      <c r="B279" s="98">
        <v>1.004</v>
      </c>
      <c r="C279" s="98">
        <v>1.0389999999999999</v>
      </c>
      <c r="D279" s="99">
        <f>IF(C279&lt;MAX($C$3:C279),C279/MAX($C$3:C279)-1,0)</f>
        <v>-0.14061207609594717</v>
      </c>
      <c r="E279" s="105"/>
      <c r="F279" s="100"/>
      <c r="G279" s="98"/>
    </row>
    <row r="280" spans="1:7" ht="15" thickBot="1">
      <c r="A280" s="97">
        <v>40409</v>
      </c>
      <c r="B280" s="98">
        <v>1.0069999999999999</v>
      </c>
      <c r="C280" s="98">
        <v>1.042</v>
      </c>
      <c r="D280" s="99">
        <f>IF(C280&lt;MAX($C$3:C280),C280/MAX($C$3:C280)-1,0)</f>
        <v>-0.13813068651778326</v>
      </c>
      <c r="E280" s="105"/>
      <c r="F280" s="100"/>
      <c r="G280" s="102"/>
    </row>
    <row r="281" spans="1:7" ht="15" thickBot="1">
      <c r="A281" s="101">
        <v>40410</v>
      </c>
      <c r="B281" s="98">
        <v>0.99199999999999999</v>
      </c>
      <c r="C281" s="98">
        <v>1.0269999999999999</v>
      </c>
      <c r="D281" s="99">
        <f>IF(C281&lt;MAX($C$3:C281),C281/MAX($C$3:C281)-1,0)</f>
        <v>-0.15053763440860224</v>
      </c>
      <c r="E281" s="99"/>
      <c r="F281" s="98"/>
      <c r="G281" s="98"/>
    </row>
    <row r="282" spans="1:7" ht="15" thickBot="1">
      <c r="A282" s="97">
        <v>40413</v>
      </c>
      <c r="B282" s="98">
        <v>1.0049999999999999</v>
      </c>
      <c r="C282" s="98">
        <v>1.04</v>
      </c>
      <c r="D282" s="99">
        <f>IF(C282&lt;MAX($C$3:C282),C282/MAX($C$3:C282)-1,0)</f>
        <v>-0.13978494623655913</v>
      </c>
      <c r="E282" s="105"/>
      <c r="F282" s="100"/>
      <c r="G282" s="98"/>
    </row>
    <row r="283" spans="1:7" ht="15" thickBot="1">
      <c r="A283" s="97">
        <v>40414</v>
      </c>
      <c r="B283" s="98">
        <v>1.0189999999999999</v>
      </c>
      <c r="C283" s="98">
        <v>1.054</v>
      </c>
      <c r="D283" s="99">
        <f>IF(C283&lt;MAX($C$3:C283),C283/MAX($C$3:C283)-1,0)</f>
        <v>-0.12820512820512819</v>
      </c>
      <c r="E283" s="105"/>
      <c r="F283" s="100"/>
      <c r="G283" s="98"/>
    </row>
    <row r="284" spans="1:7" ht="15" thickBot="1">
      <c r="A284" s="97">
        <v>40415</v>
      </c>
      <c r="B284" s="98">
        <v>1.008</v>
      </c>
      <c r="C284" s="98">
        <v>1.0429999999999999</v>
      </c>
      <c r="D284" s="99">
        <f>IF(C284&lt;MAX($C$3:C284),C284/MAX($C$3:C284)-1,0)</f>
        <v>-0.13730355665839544</v>
      </c>
      <c r="E284" s="105"/>
      <c r="F284" s="100"/>
      <c r="G284" s="98"/>
    </row>
    <row r="285" spans="1:7" ht="15" thickBot="1">
      <c r="A285" s="97">
        <v>40416</v>
      </c>
      <c r="B285" s="98">
        <v>1.0149999999999999</v>
      </c>
      <c r="C285" s="98">
        <v>1.05</v>
      </c>
      <c r="D285" s="99">
        <f>IF(C285&lt;MAX($C$3:C285),C285/MAX($C$3:C285)-1,0)</f>
        <v>-0.13151364764267992</v>
      </c>
      <c r="E285" s="105"/>
      <c r="F285" s="100"/>
      <c r="G285" s="98"/>
    </row>
    <row r="286" spans="1:7" ht="15" thickBot="1">
      <c r="A286" s="97">
        <v>40417</v>
      </c>
      <c r="B286" s="98">
        <v>1.0229999999999999</v>
      </c>
      <c r="C286" s="98">
        <v>1.0580000000000001</v>
      </c>
      <c r="D286" s="99">
        <f>IF(C286&lt;MAX($C$3:C286),C286/MAX($C$3:C286)-1,0)</f>
        <v>-0.12489660876757647</v>
      </c>
      <c r="E286" s="105"/>
      <c r="F286" s="100"/>
      <c r="G286" s="98"/>
    </row>
    <row r="287" spans="1:7" ht="15" thickBot="1">
      <c r="A287" s="97">
        <v>40420</v>
      </c>
      <c r="B287" s="98">
        <v>1.0509999999999999</v>
      </c>
      <c r="C287" s="98">
        <v>1.0860000000000001</v>
      </c>
      <c r="D287" s="99">
        <f>IF(C287&lt;MAX($C$3:C287),C287/MAX($C$3:C287)-1,0)</f>
        <v>-0.1017369727047146</v>
      </c>
      <c r="E287" s="105"/>
      <c r="F287" s="100"/>
      <c r="G287" s="98"/>
    </row>
    <row r="288" spans="1:7" ht="15" thickBot="1">
      <c r="A288" s="97">
        <v>40421</v>
      </c>
      <c r="B288" s="98">
        <v>1.06</v>
      </c>
      <c r="C288" s="98">
        <v>1.095</v>
      </c>
      <c r="D288" s="99">
        <f>IF(C288&lt;MAX($C$3:C288),C288/MAX($C$3:C288)-1,0)</f>
        <v>-9.4292803970223438E-2</v>
      </c>
      <c r="E288" s="105"/>
      <c r="F288" s="100"/>
      <c r="G288" s="98"/>
    </row>
    <row r="289" spans="1:7" ht="15" thickBot="1">
      <c r="A289" s="97">
        <v>40422</v>
      </c>
      <c r="B289" s="98">
        <v>1.046</v>
      </c>
      <c r="C289" s="98">
        <v>1.081</v>
      </c>
      <c r="D289" s="99">
        <f>IF(C289&lt;MAX($C$3:C289),C289/MAX($C$3:C289)-1,0)</f>
        <v>-0.10587262200165437</v>
      </c>
      <c r="E289" s="105"/>
      <c r="F289" s="100"/>
      <c r="G289" s="98"/>
    </row>
    <row r="290" spans="1:7" ht="15" thickBot="1">
      <c r="A290" s="97">
        <v>40423</v>
      </c>
      <c r="B290" s="98">
        <v>1.0660000000000001</v>
      </c>
      <c r="C290" s="98">
        <v>1.101</v>
      </c>
      <c r="D290" s="99">
        <f>IF(C290&lt;MAX($C$3:C290),C290/MAX($C$3:C290)-1,0)</f>
        <v>-8.9330024813895847E-2</v>
      </c>
      <c r="E290" s="105"/>
      <c r="F290" s="100"/>
      <c r="G290" s="98"/>
    </row>
    <row r="291" spans="1:7" ht="15" thickBot="1">
      <c r="A291" s="97">
        <v>40424</v>
      </c>
      <c r="B291" s="98">
        <v>1.073</v>
      </c>
      <c r="C291" s="98">
        <v>1.1080000000000001</v>
      </c>
      <c r="D291" s="99">
        <f>IF(C291&lt;MAX($C$3:C291),C291/MAX($C$3:C291)-1,0)</f>
        <v>-8.3540115798180326E-2</v>
      </c>
      <c r="E291" s="105"/>
      <c r="F291" s="100"/>
      <c r="G291" s="98"/>
    </row>
    <row r="292" spans="1:7" ht="15" thickBot="1">
      <c r="A292" s="97">
        <v>40427</v>
      </c>
      <c r="B292" s="98">
        <v>1.0660000000000001</v>
      </c>
      <c r="C292" s="98">
        <v>1.101</v>
      </c>
      <c r="D292" s="99">
        <f>IF(C292&lt;MAX($C$3:C292),C292/MAX($C$3:C292)-1,0)</f>
        <v>-8.9330024813895847E-2</v>
      </c>
      <c r="E292" s="105"/>
      <c r="F292" s="100"/>
      <c r="G292" s="98"/>
    </row>
    <row r="293" spans="1:7" ht="15" thickBot="1">
      <c r="A293" s="97">
        <v>40428</v>
      </c>
      <c r="B293" s="98">
        <v>1.075</v>
      </c>
      <c r="C293" s="98">
        <v>1.1100000000000001</v>
      </c>
      <c r="D293" s="99">
        <f>IF(C293&lt;MAX($C$3:C293),C293/MAX($C$3:C293)-1,0)</f>
        <v>-8.1885856079404462E-2</v>
      </c>
      <c r="E293" s="105"/>
      <c r="F293" s="100"/>
      <c r="G293" s="98"/>
    </row>
    <row r="294" spans="1:7" ht="15" thickBot="1">
      <c r="A294" s="97">
        <v>40429</v>
      </c>
      <c r="B294" s="98">
        <v>1.091</v>
      </c>
      <c r="C294" s="98">
        <v>1.1259999999999999</v>
      </c>
      <c r="D294" s="99">
        <f>IF(C294&lt;MAX($C$3:C294),C294/MAX($C$3:C294)-1,0)</f>
        <v>-6.8651778329197888E-2</v>
      </c>
      <c r="E294" s="105"/>
      <c r="F294" s="100"/>
      <c r="G294" s="98"/>
    </row>
    <row r="295" spans="1:7" ht="15" thickBot="1">
      <c r="A295" s="97">
        <v>40430</v>
      </c>
      <c r="B295" s="98">
        <v>1.0780000000000001</v>
      </c>
      <c r="C295" s="98">
        <v>1.113</v>
      </c>
      <c r="D295" s="99">
        <f>IF(C295&lt;MAX($C$3:C295),C295/MAX($C$3:C295)-1,0)</f>
        <v>-7.9404466501240778E-2</v>
      </c>
      <c r="E295" s="105"/>
      <c r="F295" s="100"/>
      <c r="G295" s="98"/>
    </row>
    <row r="296" spans="1:7" ht="15" thickBot="1">
      <c r="A296" s="97">
        <v>40431</v>
      </c>
      <c r="B296" s="98">
        <v>1.0900000000000001</v>
      </c>
      <c r="C296" s="98">
        <v>1.125</v>
      </c>
      <c r="D296" s="99">
        <f>IF(C296&lt;MAX($C$3:C296),C296/MAX($C$3:C296)-1,0)</f>
        <v>-6.9478908188585708E-2</v>
      </c>
      <c r="E296" s="105"/>
      <c r="F296" s="100"/>
      <c r="G296" s="98"/>
    </row>
    <row r="297" spans="1:7" ht="15" thickBot="1">
      <c r="A297" s="97">
        <v>40434</v>
      </c>
      <c r="B297" s="98">
        <v>1.1140000000000001</v>
      </c>
      <c r="C297" s="98">
        <v>1.149</v>
      </c>
      <c r="D297" s="99">
        <f>IF(C297&lt;MAX($C$3:C297),C297/MAX($C$3:C297)-1,0)</f>
        <v>-4.9627791563275458E-2</v>
      </c>
      <c r="E297" s="105"/>
      <c r="F297" s="100"/>
      <c r="G297" s="98"/>
    </row>
    <row r="298" spans="1:7" ht="15" thickBot="1">
      <c r="A298" s="97">
        <v>40435</v>
      </c>
      <c r="B298" s="98">
        <v>1.111</v>
      </c>
      <c r="C298" s="98">
        <v>1.1459999999999999</v>
      </c>
      <c r="D298" s="99">
        <f>IF(C298&lt;MAX($C$3:C298),C298/MAX($C$3:C298)-1,0)</f>
        <v>-5.2109181141439365E-2</v>
      </c>
      <c r="E298" s="105"/>
      <c r="F298" s="100"/>
      <c r="G298" s="98"/>
    </row>
    <row r="299" spans="1:7" ht="15" thickBot="1">
      <c r="A299" s="97">
        <v>40436</v>
      </c>
      <c r="B299" s="98">
        <v>1.093</v>
      </c>
      <c r="C299" s="98">
        <v>1.1279999999999999</v>
      </c>
      <c r="D299" s="99">
        <f>IF(C299&lt;MAX($C$3:C299),C299/MAX($C$3:C299)-1,0)</f>
        <v>-6.6997518610422024E-2</v>
      </c>
      <c r="E299" s="105"/>
      <c r="F299" s="100"/>
      <c r="G299" s="98"/>
    </row>
    <row r="300" spans="1:7" ht="15" thickBot="1">
      <c r="A300" s="97">
        <v>40437</v>
      </c>
      <c r="B300" s="98">
        <v>1.081</v>
      </c>
      <c r="C300" s="98">
        <v>1.1160000000000001</v>
      </c>
      <c r="D300" s="99">
        <f>IF(C300&lt;MAX($C$3:C300),C300/MAX($C$3:C300)-1,0)</f>
        <v>-7.6923076923076872E-2</v>
      </c>
      <c r="E300" s="105"/>
      <c r="F300" s="100"/>
      <c r="G300" s="102"/>
    </row>
    <row r="301" spans="1:7" ht="15" thickBot="1">
      <c r="A301" s="101">
        <v>40438</v>
      </c>
      <c r="B301" s="98">
        <v>1.0780000000000001</v>
      </c>
      <c r="C301" s="98">
        <v>1.113</v>
      </c>
      <c r="D301" s="99">
        <f>IF(C301&lt;MAX($C$3:C301),C301/MAX($C$3:C301)-1,0)</f>
        <v>-7.9404466501240778E-2</v>
      </c>
      <c r="E301" s="99"/>
      <c r="F301" s="98"/>
      <c r="G301" s="98"/>
    </row>
    <row r="302" spans="1:7" ht="15" thickBot="1">
      <c r="A302" s="97">
        <v>40441</v>
      </c>
      <c r="B302" s="98">
        <v>1.0720000000000001</v>
      </c>
      <c r="C302" s="98">
        <v>1.107</v>
      </c>
      <c r="D302" s="99">
        <f>IF(C302&lt;MAX($C$3:C302),C302/MAX($C$3:C302)-1,0)</f>
        <v>-8.4367245657568257E-2</v>
      </c>
      <c r="E302" s="105"/>
      <c r="F302" s="100"/>
      <c r="G302" s="98"/>
    </row>
    <row r="303" spans="1:7" ht="15" thickBot="1">
      <c r="A303" s="97">
        <v>40442</v>
      </c>
      <c r="B303" s="98">
        <v>1.0740000000000001</v>
      </c>
      <c r="C303" s="98">
        <v>1.109</v>
      </c>
      <c r="D303" s="99">
        <f>IF(C303&lt;MAX($C$3:C303),C303/MAX($C$3:C303)-1,0)</f>
        <v>-8.2712985938792505E-2</v>
      </c>
      <c r="E303" s="105"/>
      <c r="F303" s="100"/>
      <c r="G303" s="98"/>
    </row>
    <row r="304" spans="1:7" ht="15" thickBot="1">
      <c r="A304" s="97">
        <v>40448</v>
      </c>
      <c r="B304" s="98">
        <v>1.103</v>
      </c>
      <c r="C304" s="98">
        <v>1.1379999999999999</v>
      </c>
      <c r="D304" s="99">
        <f>IF(C304&lt;MAX($C$3:C304),C304/MAX($C$3:C304)-1,0)</f>
        <v>-5.8726220016542707E-2</v>
      </c>
      <c r="E304" s="105"/>
      <c r="F304" s="100"/>
      <c r="G304" s="98"/>
    </row>
    <row r="305" spans="1:7" ht="15" thickBot="1">
      <c r="A305" s="97">
        <v>40449</v>
      </c>
      <c r="B305" s="98">
        <v>1.101</v>
      </c>
      <c r="C305" s="98">
        <v>1.1359999999999999</v>
      </c>
      <c r="D305" s="99">
        <f>IF(C305&lt;MAX($C$3:C305),C305/MAX($C$3:C305)-1,0)</f>
        <v>-6.0380479735318571E-2</v>
      </c>
      <c r="E305" s="105"/>
      <c r="F305" s="100"/>
      <c r="G305" s="98"/>
    </row>
    <row r="306" spans="1:7" ht="15" thickBot="1">
      <c r="A306" s="97">
        <v>40450</v>
      </c>
      <c r="B306" s="98">
        <v>1.093</v>
      </c>
      <c r="C306" s="98">
        <v>1.1279999999999999</v>
      </c>
      <c r="D306" s="99">
        <f>IF(C306&lt;MAX($C$3:C306),C306/MAX($C$3:C306)-1,0)</f>
        <v>-6.6997518610422024E-2</v>
      </c>
      <c r="E306" s="105"/>
      <c r="F306" s="100"/>
      <c r="G306" s="98"/>
    </row>
    <row r="307" spans="1:7" ht="15" thickBot="1">
      <c r="A307" s="97">
        <v>40451</v>
      </c>
      <c r="B307" s="98">
        <v>1.1100000000000001</v>
      </c>
      <c r="C307" s="98">
        <v>1.145</v>
      </c>
      <c r="D307" s="99">
        <f>IF(C307&lt;MAX($C$3:C307),C307/MAX($C$3:C307)-1,0)</f>
        <v>-5.2936311000827185E-2</v>
      </c>
      <c r="E307" s="105"/>
      <c r="F307" s="100"/>
      <c r="G307" s="98"/>
    </row>
    <row r="308" spans="1:7" ht="15" thickBot="1">
      <c r="A308" s="97">
        <v>40459</v>
      </c>
      <c r="B308" s="98">
        <v>1.1319999999999999</v>
      </c>
      <c r="C308" s="98">
        <v>1.167</v>
      </c>
      <c r="D308" s="99">
        <f>IF(C308&lt;MAX($C$3:C308),C308/MAX($C$3:C308)-1,0)</f>
        <v>-3.4739454094292799E-2</v>
      </c>
      <c r="E308" s="105"/>
      <c r="F308" s="100"/>
      <c r="G308" s="98"/>
    </row>
    <row r="309" spans="1:7" ht="15" thickBot="1">
      <c r="A309" s="97">
        <v>40462</v>
      </c>
      <c r="B309" s="98">
        <v>1.1200000000000001</v>
      </c>
      <c r="C309" s="98">
        <v>1.155</v>
      </c>
      <c r="D309" s="99">
        <f>IF(C309&lt;MAX($C$3:C309),C309/MAX($C$3:C309)-1,0)</f>
        <v>-4.4665012406947979E-2</v>
      </c>
      <c r="E309" s="105"/>
      <c r="F309" s="100"/>
      <c r="G309" s="98"/>
    </row>
    <row r="310" spans="1:7" ht="15" thickBot="1">
      <c r="A310" s="97">
        <v>40463</v>
      </c>
      <c r="B310" s="98">
        <v>1.1180000000000001</v>
      </c>
      <c r="C310" s="98">
        <v>1.153</v>
      </c>
      <c r="D310" s="99">
        <f>IF(C310&lt;MAX($C$3:C310),C310/MAX($C$3:C310)-1,0)</f>
        <v>-4.6319272125723732E-2</v>
      </c>
      <c r="E310" s="105"/>
      <c r="F310" s="100"/>
      <c r="G310" s="98"/>
    </row>
    <row r="311" spans="1:7" ht="15" thickBot="1">
      <c r="A311" s="97">
        <v>40464</v>
      </c>
      <c r="B311" s="98">
        <v>1.1180000000000001</v>
      </c>
      <c r="C311" s="98">
        <v>1.153</v>
      </c>
      <c r="D311" s="99">
        <f>IF(C311&lt;MAX($C$3:C311),C311/MAX($C$3:C311)-1,0)</f>
        <v>-4.6319272125723732E-2</v>
      </c>
      <c r="E311" s="105"/>
      <c r="F311" s="100"/>
      <c r="G311" s="98"/>
    </row>
    <row r="312" spans="1:7" ht="15" thickBot="1">
      <c r="A312" s="97">
        <v>40465</v>
      </c>
      <c r="B312" s="98">
        <v>1.0940000000000001</v>
      </c>
      <c r="C312" s="98">
        <v>1.129</v>
      </c>
      <c r="D312" s="99">
        <f>IF(C312&lt;MAX($C$3:C312),C312/MAX($C$3:C312)-1,0)</f>
        <v>-6.6170388751033982E-2</v>
      </c>
      <c r="E312" s="105"/>
      <c r="F312" s="100"/>
      <c r="G312" s="98"/>
    </row>
    <row r="313" spans="1:7" ht="15" thickBot="1">
      <c r="A313" s="97">
        <v>40466</v>
      </c>
      <c r="B313" s="98">
        <v>1.111</v>
      </c>
      <c r="C313" s="98">
        <v>1.1459999999999999</v>
      </c>
      <c r="D313" s="99">
        <f>IF(C313&lt;MAX($C$3:C313),C313/MAX($C$3:C313)-1,0)</f>
        <v>-5.2109181141439365E-2</v>
      </c>
      <c r="E313" s="105"/>
      <c r="F313" s="100"/>
      <c r="G313" s="98"/>
    </row>
    <row r="314" spans="1:7" ht="15" thickBot="1">
      <c r="A314" s="97">
        <v>40469</v>
      </c>
      <c r="B314" s="98">
        <v>1.081</v>
      </c>
      <c r="C314" s="98">
        <v>1.1160000000000001</v>
      </c>
      <c r="D314" s="99">
        <f>IF(C314&lt;MAX($C$3:C314),C314/MAX($C$3:C314)-1,0)</f>
        <v>-7.6923076923076872E-2</v>
      </c>
      <c r="E314" s="105"/>
      <c r="F314" s="100"/>
      <c r="G314" s="98"/>
    </row>
    <row r="315" spans="1:7" ht="15" thickBot="1">
      <c r="A315" s="97">
        <v>40470</v>
      </c>
      <c r="B315" s="98">
        <v>1.1160000000000001</v>
      </c>
      <c r="C315" s="98">
        <v>1.151</v>
      </c>
      <c r="D315" s="99">
        <f>IF(C315&lt;MAX($C$3:C315),C315/MAX($C$3:C315)-1,0)</f>
        <v>-4.7973531844499595E-2</v>
      </c>
      <c r="E315" s="105"/>
      <c r="F315" s="100"/>
      <c r="G315" s="98"/>
    </row>
    <row r="316" spans="1:7" ht="15" thickBot="1">
      <c r="A316" s="97">
        <v>40471</v>
      </c>
      <c r="B316" s="98">
        <v>1.141</v>
      </c>
      <c r="C316" s="98">
        <v>1.1759999999999999</v>
      </c>
      <c r="D316" s="99">
        <f>IF(C316&lt;MAX($C$3:C316),C316/MAX($C$3:C316)-1,0)</f>
        <v>-2.7295285359801635E-2</v>
      </c>
      <c r="E316" s="105"/>
      <c r="F316" s="100"/>
      <c r="G316" s="98"/>
    </row>
    <row r="317" spans="1:7" ht="15" thickBot="1">
      <c r="A317" s="97">
        <v>40472</v>
      </c>
      <c r="B317" s="98">
        <v>1.143</v>
      </c>
      <c r="C317" s="98">
        <v>1.1779999999999999</v>
      </c>
      <c r="D317" s="99">
        <f>IF(C317&lt;MAX($C$3:C317),C317/MAX($C$3:C317)-1,0)</f>
        <v>-2.5641025641025772E-2</v>
      </c>
      <c r="E317" s="105"/>
      <c r="F317" s="100"/>
      <c r="G317" s="98"/>
    </row>
    <row r="318" spans="1:7" ht="15" thickBot="1">
      <c r="A318" s="97">
        <v>40473</v>
      </c>
      <c r="B318" s="98">
        <v>1.145</v>
      </c>
      <c r="C318" s="98">
        <v>1.18</v>
      </c>
      <c r="D318" s="99">
        <f>IF(C318&lt;MAX($C$3:C318),C318/MAX($C$3:C318)-1,0)</f>
        <v>-2.3986765922249909E-2</v>
      </c>
      <c r="E318" s="105"/>
      <c r="F318" s="100"/>
      <c r="G318" s="98"/>
    </row>
    <row r="319" spans="1:7" ht="15" thickBot="1">
      <c r="A319" s="97">
        <v>40476</v>
      </c>
      <c r="B319" s="98">
        <v>1.181</v>
      </c>
      <c r="C319" s="98">
        <v>1.216</v>
      </c>
      <c r="D319" s="99">
        <f>IF(C319&lt;MAX($C$3:C319),C319/MAX($C$3:C319)-1,0)</f>
        <v>0</v>
      </c>
      <c r="E319" s="105"/>
      <c r="F319" s="100"/>
      <c r="G319" s="98"/>
    </row>
    <row r="320" spans="1:7" ht="15" thickBot="1">
      <c r="A320" s="97">
        <v>40477</v>
      </c>
      <c r="B320" s="98">
        <v>1.181</v>
      </c>
      <c r="C320" s="98">
        <v>1.216</v>
      </c>
      <c r="D320" s="99">
        <f>IF(C320&lt;MAX($C$3:C320),C320/MAX($C$3:C320)-1,0)</f>
        <v>0</v>
      </c>
      <c r="E320" s="105"/>
      <c r="F320" s="100"/>
      <c r="G320" s="102"/>
    </row>
    <row r="321" spans="1:7" ht="15" thickBot="1">
      <c r="A321" s="101">
        <v>40478</v>
      </c>
      <c r="B321" s="98">
        <v>1.1619999999999999</v>
      </c>
      <c r="C321" s="98">
        <v>1.1970000000000001</v>
      </c>
      <c r="D321" s="99">
        <f>IF(C321&lt;MAX($C$3:C321),C321/MAX($C$3:C321)-1,0)</f>
        <v>-1.5624999999999889E-2</v>
      </c>
      <c r="E321" s="99"/>
      <c r="F321" s="98"/>
      <c r="G321" s="98"/>
    </row>
    <row r="322" spans="1:7" ht="15" thickBot="1">
      <c r="A322" s="97">
        <v>40479</v>
      </c>
      <c r="B322" s="98">
        <v>1.1479999999999999</v>
      </c>
      <c r="C322" s="98">
        <v>1.1830000000000001</v>
      </c>
      <c r="D322" s="99">
        <f>IF(C322&lt;MAX($C$3:C322),C322/MAX($C$3:C322)-1,0)</f>
        <v>-2.7138157894736725E-2</v>
      </c>
      <c r="E322" s="105"/>
      <c r="F322" s="100"/>
      <c r="G322" s="98"/>
    </row>
    <row r="323" spans="1:7" ht="15" thickBot="1">
      <c r="A323" s="97">
        <v>40480</v>
      </c>
      <c r="B323" s="98">
        <v>1.1499999999999999</v>
      </c>
      <c r="C323" s="98">
        <v>1.1850000000000001</v>
      </c>
      <c r="D323" s="99">
        <f>IF(C323&lt;MAX($C$3:C323),C323/MAX($C$3:C323)-1,0)</f>
        <v>-2.5493421052631526E-2</v>
      </c>
      <c r="E323" s="105"/>
      <c r="F323" s="100"/>
      <c r="G323" s="98"/>
    </row>
    <row r="324" spans="1:7" ht="15" thickBot="1">
      <c r="A324" s="97">
        <v>40483</v>
      </c>
      <c r="B324" s="98">
        <v>1.1839999999999999</v>
      </c>
      <c r="C324" s="98">
        <v>1.2190000000000001</v>
      </c>
      <c r="D324" s="99">
        <f>IF(C324&lt;MAX($C$3:C324),C324/MAX($C$3:C324)-1,0)</f>
        <v>0</v>
      </c>
      <c r="E324" s="105"/>
      <c r="F324" s="100"/>
      <c r="G324" s="98"/>
    </row>
    <row r="325" spans="1:7" ht="15" thickBot="1">
      <c r="A325" s="97">
        <v>40484</v>
      </c>
      <c r="B325" s="98">
        <v>1.1850000000000001</v>
      </c>
      <c r="C325" s="98">
        <v>1.22</v>
      </c>
      <c r="D325" s="99">
        <f>IF(C325&lt;MAX($C$3:C325),C325/MAX($C$3:C325)-1,0)</f>
        <v>0</v>
      </c>
      <c r="E325" s="105"/>
      <c r="F325" s="100"/>
      <c r="G325" s="98"/>
    </row>
    <row r="326" spans="1:7" ht="15" thickBot="1">
      <c r="A326" s="97">
        <v>40485</v>
      </c>
      <c r="B326" s="98">
        <v>1.1579999999999999</v>
      </c>
      <c r="C326" s="98">
        <v>1.1930000000000001</v>
      </c>
      <c r="D326" s="99">
        <f>IF(C326&lt;MAX($C$3:C326),C326/MAX($C$3:C326)-1,0)</f>
        <v>-2.2131147540983553E-2</v>
      </c>
      <c r="E326" s="105"/>
      <c r="F326" s="100"/>
      <c r="G326" s="98"/>
    </row>
    <row r="327" spans="1:7" ht="15" thickBot="1">
      <c r="A327" s="97">
        <v>40486</v>
      </c>
      <c r="B327" s="98">
        <v>1.18</v>
      </c>
      <c r="C327" s="98">
        <v>1.2150000000000001</v>
      </c>
      <c r="D327" s="99">
        <f>IF(C327&lt;MAX($C$3:C327),C327/MAX($C$3:C327)-1,0)</f>
        <v>-4.098360655737654E-3</v>
      </c>
      <c r="E327" s="105"/>
      <c r="F327" s="100"/>
      <c r="G327" s="98"/>
    </row>
    <row r="328" spans="1:7" ht="15" thickBot="1">
      <c r="A328" s="97">
        <v>40487</v>
      </c>
      <c r="B328" s="98">
        <v>1.1950000000000001</v>
      </c>
      <c r="C328" s="98">
        <v>1.23</v>
      </c>
      <c r="D328" s="99">
        <f>IF(C328&lt;MAX($C$3:C328),C328/MAX($C$3:C328)-1,0)</f>
        <v>0</v>
      </c>
      <c r="E328" s="105"/>
      <c r="F328" s="100"/>
      <c r="G328" s="98"/>
    </row>
    <row r="329" spans="1:7" ht="15" thickBot="1">
      <c r="A329" s="97">
        <v>40490</v>
      </c>
      <c r="B329" s="98">
        <v>1.2130000000000001</v>
      </c>
      <c r="C329" s="98">
        <v>1.248</v>
      </c>
      <c r="D329" s="99">
        <f>IF(C329&lt;MAX($C$3:C329),C329/MAX($C$3:C329)-1,0)</f>
        <v>0</v>
      </c>
      <c r="E329" s="105"/>
      <c r="F329" s="100"/>
      <c r="G329" s="98"/>
    </row>
    <row r="330" spans="1:7" ht="15" thickBot="1">
      <c r="A330" s="97">
        <v>40491</v>
      </c>
      <c r="B330" s="98">
        <v>1.22</v>
      </c>
      <c r="C330" s="98">
        <v>1.2549999999999999</v>
      </c>
      <c r="D330" s="99">
        <f>IF(C330&lt;MAX($C$3:C330),C330/MAX($C$3:C330)-1,0)</f>
        <v>0</v>
      </c>
      <c r="E330" s="105"/>
      <c r="F330" s="100"/>
      <c r="G330" s="98"/>
    </row>
    <row r="331" spans="1:7" ht="15" thickBot="1">
      <c r="A331" s="97">
        <v>40492</v>
      </c>
      <c r="B331" s="98">
        <v>1.232</v>
      </c>
      <c r="C331" s="98">
        <v>1.2669999999999999</v>
      </c>
      <c r="D331" s="99">
        <f>IF(C331&lt;MAX($C$3:C331),C331/MAX($C$3:C331)-1,0)</f>
        <v>0</v>
      </c>
      <c r="E331" s="105"/>
      <c r="F331" s="100"/>
      <c r="G331" s="98"/>
    </row>
    <row r="332" spans="1:7" ht="15" thickBot="1">
      <c r="A332" s="97">
        <v>40493</v>
      </c>
      <c r="B332" s="98">
        <v>1.23</v>
      </c>
      <c r="C332" s="98">
        <v>1.2649999999999999</v>
      </c>
      <c r="D332" s="99">
        <f>IF(C332&lt;MAX($C$3:C332),C332/MAX($C$3:C332)-1,0)</f>
        <v>-1.5785319652722452E-3</v>
      </c>
      <c r="E332" s="105"/>
      <c r="F332" s="100"/>
      <c r="G332" s="98"/>
    </row>
    <row r="333" spans="1:7" ht="15" thickBot="1">
      <c r="A333" s="97">
        <v>40494</v>
      </c>
      <c r="B333" s="98">
        <v>1.173</v>
      </c>
      <c r="C333" s="98">
        <v>1.208</v>
      </c>
      <c r="D333" s="99">
        <f>IF(C333&lt;MAX($C$3:C333),C333/MAX($C$3:C333)-1,0)</f>
        <v>-4.6566692975532731E-2</v>
      </c>
      <c r="E333" s="105"/>
      <c r="F333" s="100"/>
      <c r="G333" s="98"/>
    </row>
    <row r="334" spans="1:7" ht="15" thickBot="1">
      <c r="A334" s="97">
        <v>40497</v>
      </c>
      <c r="B334" s="98">
        <v>1.208</v>
      </c>
      <c r="C334" s="98">
        <v>1.2430000000000001</v>
      </c>
      <c r="D334" s="99">
        <f>IF(C334&lt;MAX($C$3:C334),C334/MAX($C$3:C334)-1,0)</f>
        <v>-1.8942383583267386E-2</v>
      </c>
      <c r="E334" s="105"/>
      <c r="F334" s="100"/>
      <c r="G334" s="98"/>
    </row>
    <row r="335" spans="1:7" ht="15" thickBot="1">
      <c r="A335" s="97">
        <v>40498</v>
      </c>
      <c r="B335" s="98">
        <v>1.179</v>
      </c>
      <c r="C335" s="98">
        <v>1.214</v>
      </c>
      <c r="D335" s="99">
        <f>IF(C335&lt;MAX($C$3:C335),C335/MAX($C$3:C335)-1,0)</f>
        <v>-4.1831097079715773E-2</v>
      </c>
      <c r="E335" s="105"/>
      <c r="F335" s="100"/>
      <c r="G335" s="98"/>
    </row>
    <row r="336" spans="1:7" ht="15" thickBot="1">
      <c r="A336" s="97">
        <v>40499</v>
      </c>
      <c r="B336" s="98">
        <v>1.125</v>
      </c>
      <c r="C336" s="98">
        <v>1.1599999999999999</v>
      </c>
      <c r="D336" s="99">
        <f>IF(C336&lt;MAX($C$3:C336),C336/MAX($C$3:C336)-1,0)</f>
        <v>-8.4451460142067836E-2</v>
      </c>
      <c r="E336" s="105"/>
      <c r="F336" s="100"/>
      <c r="G336" s="98"/>
    </row>
    <row r="337" spans="1:7" ht="15" thickBot="1">
      <c r="A337" s="97">
        <v>40500</v>
      </c>
      <c r="B337" s="98">
        <v>1.141</v>
      </c>
      <c r="C337" s="98">
        <v>1.1759999999999999</v>
      </c>
      <c r="D337" s="99">
        <f>IF(C337&lt;MAX($C$3:C337),C337/MAX($C$3:C337)-1,0)</f>
        <v>-7.182320441988943E-2</v>
      </c>
      <c r="E337" s="105"/>
      <c r="F337" s="100"/>
      <c r="G337" s="98"/>
    </row>
    <row r="338" spans="1:7" ht="15" thickBot="1">
      <c r="A338" s="97">
        <v>40501</v>
      </c>
      <c r="B338" s="98">
        <v>1.1779999999999999</v>
      </c>
      <c r="C338" s="98">
        <v>1.2130000000000001</v>
      </c>
      <c r="D338" s="99">
        <f>IF(C338&lt;MAX($C$3:C338),C338/MAX($C$3:C338)-1,0)</f>
        <v>-4.262036306235184E-2</v>
      </c>
      <c r="E338" s="105"/>
      <c r="F338" s="100"/>
      <c r="G338" s="98"/>
    </row>
    <row r="339" spans="1:7" ht="15" thickBot="1">
      <c r="A339" s="97">
        <v>40504</v>
      </c>
      <c r="B339" s="98">
        <v>1.202</v>
      </c>
      <c r="C339" s="98">
        <v>1.2370000000000001</v>
      </c>
      <c r="D339" s="99">
        <f>IF(C339&lt;MAX($C$3:C339),C339/MAX($C$3:C339)-1,0)</f>
        <v>-2.3677979479084343E-2</v>
      </c>
      <c r="E339" s="105"/>
      <c r="F339" s="100"/>
      <c r="G339" s="98"/>
    </row>
    <row r="340" spans="1:7" ht="15" thickBot="1">
      <c r="A340" s="97">
        <v>40505</v>
      </c>
      <c r="B340" s="98">
        <v>1.1870000000000001</v>
      </c>
      <c r="C340" s="98">
        <v>1.222</v>
      </c>
      <c r="D340" s="99">
        <f>IF(C340&lt;MAX($C$3:C340),C340/MAX($C$3:C340)-1,0)</f>
        <v>-3.5516969218626571E-2</v>
      </c>
      <c r="E340" s="105"/>
      <c r="F340" s="100"/>
      <c r="G340" s="102"/>
    </row>
    <row r="341" spans="1:7" ht="15" thickBot="1">
      <c r="A341" s="101">
        <v>40506</v>
      </c>
      <c r="B341" s="98">
        <v>1.2190000000000001</v>
      </c>
      <c r="C341" s="98">
        <v>1.254</v>
      </c>
      <c r="D341" s="99">
        <f>IF(C341&lt;MAX($C$3:C341),C341/MAX($C$3:C341)-1,0)</f>
        <v>-1.0260457774269871E-2</v>
      </c>
      <c r="E341" s="99"/>
      <c r="F341" s="98"/>
      <c r="G341" s="98"/>
    </row>
    <row r="342" spans="1:7" ht="15" thickBot="1">
      <c r="A342" s="97">
        <v>40507</v>
      </c>
      <c r="B342" s="98">
        <v>1.228</v>
      </c>
      <c r="C342" s="98">
        <v>1.2629999999999999</v>
      </c>
      <c r="D342" s="99">
        <f>IF(C342&lt;MAX($C$3:C342),C342/MAX($C$3:C342)-1,0)</f>
        <v>-3.1570639305446013E-3</v>
      </c>
      <c r="E342" s="105"/>
      <c r="F342" s="100"/>
      <c r="G342" s="98"/>
    </row>
    <row r="343" spans="1:7" ht="15" thickBot="1">
      <c r="A343" s="97">
        <v>40508</v>
      </c>
      <c r="B343" s="98">
        <v>1.2250000000000001</v>
      </c>
      <c r="C343" s="98">
        <v>1.26</v>
      </c>
      <c r="D343" s="99">
        <f>IF(C343&lt;MAX($C$3:C343),C343/MAX($C$3:C343)-1,0)</f>
        <v>-5.5248618784529135E-3</v>
      </c>
      <c r="E343" s="105"/>
      <c r="F343" s="100"/>
      <c r="G343" s="98"/>
    </row>
    <row r="344" spans="1:7" ht="15" thickBot="1">
      <c r="A344" s="97">
        <v>40511</v>
      </c>
      <c r="B344" s="98">
        <v>1.236</v>
      </c>
      <c r="C344" s="98">
        <v>1.2709999999999999</v>
      </c>
      <c r="D344" s="99">
        <f>IF(C344&lt;MAX($C$3:C344),C344/MAX($C$3:C344)-1,0)</f>
        <v>0</v>
      </c>
      <c r="E344" s="105"/>
      <c r="F344" s="100"/>
      <c r="G344" s="98"/>
    </row>
    <row r="345" spans="1:7" ht="15" thickBot="1">
      <c r="A345" s="97">
        <v>40512</v>
      </c>
      <c r="B345" s="98">
        <v>1.212</v>
      </c>
      <c r="C345" s="98">
        <v>1.2470000000000001</v>
      </c>
      <c r="D345" s="99">
        <f>IF(C345&lt;MAX($C$3:C345),C345/MAX($C$3:C345)-1,0)</f>
        <v>-1.8882769472855832E-2</v>
      </c>
      <c r="E345" s="105"/>
      <c r="F345" s="100"/>
      <c r="G345" s="98"/>
    </row>
    <row r="346" spans="1:7" ht="15" thickBot="1">
      <c r="A346" s="97">
        <v>40513</v>
      </c>
      <c r="B346" s="98">
        <v>1.2050000000000001</v>
      </c>
      <c r="C346" s="98">
        <v>1.24</v>
      </c>
      <c r="D346" s="99">
        <f>IF(C346&lt;MAX($C$3:C346),C346/MAX($C$3:C346)-1,0)</f>
        <v>-2.4390243902438935E-2</v>
      </c>
      <c r="E346" s="105"/>
      <c r="F346" s="100"/>
      <c r="G346" s="98"/>
    </row>
    <row r="347" spans="1:7" ht="15" thickBot="1">
      <c r="A347" s="97">
        <v>40514</v>
      </c>
      <c r="B347" s="98">
        <v>1.204</v>
      </c>
      <c r="C347" s="98">
        <v>1.2390000000000001</v>
      </c>
      <c r="D347" s="99">
        <f>IF(C347&lt;MAX($C$3:C347),C347/MAX($C$3:C347)-1,0)</f>
        <v>-2.5177025963807886E-2</v>
      </c>
      <c r="E347" s="105"/>
      <c r="F347" s="100"/>
      <c r="G347" s="98"/>
    </row>
    <row r="348" spans="1:7" ht="15" thickBot="1">
      <c r="A348" s="97">
        <v>40515</v>
      </c>
      <c r="B348" s="98">
        <v>1.1950000000000001</v>
      </c>
      <c r="C348" s="98">
        <v>1.23</v>
      </c>
      <c r="D348" s="99">
        <f>IF(C348&lt;MAX($C$3:C348),C348/MAX($C$3:C348)-1,0)</f>
        <v>-3.2258064516129004E-2</v>
      </c>
      <c r="E348" s="105"/>
      <c r="F348" s="100"/>
      <c r="G348" s="98"/>
    </row>
    <row r="349" spans="1:7" ht="15" thickBot="1">
      <c r="A349" s="97">
        <v>40518</v>
      </c>
      <c r="B349" s="98">
        <v>1.177</v>
      </c>
      <c r="C349" s="98">
        <v>1.212</v>
      </c>
      <c r="D349" s="99">
        <f>IF(C349&lt;MAX($C$3:C349),C349/MAX($C$3:C349)-1,0)</f>
        <v>-4.6420141620771016E-2</v>
      </c>
      <c r="E349" s="105"/>
      <c r="F349" s="100"/>
      <c r="G349" s="98"/>
    </row>
    <row r="350" spans="1:7" ht="15" thickBot="1">
      <c r="A350" s="97">
        <v>40519</v>
      </c>
      <c r="B350" s="98">
        <v>1.198</v>
      </c>
      <c r="C350" s="98">
        <v>1.2330000000000001</v>
      </c>
      <c r="D350" s="99">
        <f>IF(C350&lt;MAX($C$3:C350),C350/MAX($C$3:C350)-1,0)</f>
        <v>-2.9897718332021928E-2</v>
      </c>
      <c r="E350" s="105"/>
      <c r="F350" s="100"/>
      <c r="G350" s="98"/>
    </row>
    <row r="351" spans="1:7" ht="15" thickBot="1">
      <c r="A351" s="97">
        <v>40520</v>
      </c>
      <c r="B351" s="98">
        <v>1.198</v>
      </c>
      <c r="C351" s="98">
        <v>1.2330000000000001</v>
      </c>
      <c r="D351" s="99">
        <f>IF(C351&lt;MAX($C$3:C351),C351/MAX($C$3:C351)-1,0)</f>
        <v>-2.9897718332021928E-2</v>
      </c>
      <c r="E351" s="105"/>
      <c r="F351" s="100"/>
      <c r="G351" s="98"/>
    </row>
    <row r="352" spans="1:7" ht="15" thickBot="1">
      <c r="A352" s="97">
        <v>40521</v>
      </c>
      <c r="B352" s="98">
        <v>1.175</v>
      </c>
      <c r="C352" s="98">
        <v>1.21</v>
      </c>
      <c r="D352" s="99">
        <f>IF(C352&lt;MAX($C$3:C352),C352/MAX($C$3:C352)-1,0)</f>
        <v>-4.799370574350903E-2</v>
      </c>
      <c r="E352" s="105"/>
      <c r="F352" s="100"/>
      <c r="G352" s="98"/>
    </row>
    <row r="353" spans="1:7" ht="15" thickBot="1">
      <c r="A353" s="97">
        <v>40522</v>
      </c>
      <c r="B353" s="98">
        <v>1.1859999999999999</v>
      </c>
      <c r="C353" s="98">
        <v>1.2210000000000001</v>
      </c>
      <c r="D353" s="99">
        <f>IF(C353&lt;MAX($C$3:C353),C353/MAX($C$3:C353)-1,0)</f>
        <v>-3.9339103068449899E-2</v>
      </c>
      <c r="E353" s="105"/>
      <c r="F353" s="100"/>
      <c r="G353" s="98"/>
    </row>
    <row r="354" spans="1:7" ht="15" thickBot="1">
      <c r="A354" s="97">
        <v>40525</v>
      </c>
      <c r="B354" s="98">
        <v>1.2150000000000001</v>
      </c>
      <c r="C354" s="98">
        <v>1.25</v>
      </c>
      <c r="D354" s="99">
        <f>IF(C354&lt;MAX($C$3:C354),C354/MAX($C$3:C354)-1,0)</f>
        <v>-1.6522423288748977E-2</v>
      </c>
      <c r="E354" s="105"/>
      <c r="F354" s="100"/>
      <c r="G354" s="98"/>
    </row>
    <row r="355" spans="1:7" ht="15" thickBot="1">
      <c r="A355" s="97">
        <v>40526</v>
      </c>
      <c r="B355" s="98">
        <v>1.2270000000000001</v>
      </c>
      <c r="C355" s="98">
        <v>1.262</v>
      </c>
      <c r="D355" s="99">
        <f>IF(C355&lt;MAX($C$3:C355),C355/MAX($C$3:C355)-1,0)</f>
        <v>-7.0810385523208952E-3</v>
      </c>
      <c r="E355" s="105"/>
      <c r="F355" s="100"/>
      <c r="G355" s="98"/>
    </row>
    <row r="356" spans="1:7" ht="15" thickBot="1">
      <c r="A356" s="97">
        <v>40527</v>
      </c>
      <c r="B356" s="98">
        <v>1.222</v>
      </c>
      <c r="C356" s="98">
        <v>1.2569999999999999</v>
      </c>
      <c r="D356" s="99">
        <f>IF(C356&lt;MAX($C$3:C356),C356/MAX($C$3:C356)-1,0)</f>
        <v>-1.1014948859165985E-2</v>
      </c>
      <c r="E356" s="105"/>
      <c r="F356" s="100"/>
      <c r="G356" s="98"/>
    </row>
    <row r="357" spans="1:7" ht="15" thickBot="1">
      <c r="A357" s="97">
        <v>40528</v>
      </c>
      <c r="B357" s="98">
        <v>1.218</v>
      </c>
      <c r="C357" s="98">
        <v>1.2529999999999999</v>
      </c>
      <c r="D357" s="99">
        <f>IF(C357&lt;MAX($C$3:C357),C357/MAX($C$3:C357)-1,0)</f>
        <v>-1.4162077104642012E-2</v>
      </c>
      <c r="E357" s="105"/>
      <c r="F357" s="100"/>
      <c r="G357" s="98"/>
    </row>
    <row r="358" spans="1:7" ht="15" thickBot="1">
      <c r="A358" s="97">
        <v>40529</v>
      </c>
      <c r="B358" s="98">
        <v>1.2150000000000001</v>
      </c>
      <c r="C358" s="98">
        <v>1.25</v>
      </c>
      <c r="D358" s="99">
        <f>IF(C358&lt;MAX($C$3:C358),C358/MAX($C$3:C358)-1,0)</f>
        <v>-1.6522423288748977E-2</v>
      </c>
      <c r="E358" s="105"/>
      <c r="F358" s="100"/>
      <c r="G358" s="98"/>
    </row>
    <row r="359" spans="1:7" ht="15" thickBot="1">
      <c r="A359" s="97">
        <v>40532</v>
      </c>
      <c r="B359" s="98">
        <v>1.1910000000000001</v>
      </c>
      <c r="C359" s="98">
        <v>1.226</v>
      </c>
      <c r="D359" s="99">
        <f>IF(C359&lt;MAX($C$3:C359),C359/MAX($C$3:C359)-1,0)</f>
        <v>-3.5405192761605031E-2</v>
      </c>
      <c r="E359" s="105"/>
      <c r="F359" s="100"/>
      <c r="G359" s="98"/>
    </row>
    <row r="360" spans="1:7" ht="15" thickBot="1">
      <c r="A360" s="97">
        <v>40533</v>
      </c>
      <c r="B360" s="98">
        <v>1.1950000000000001</v>
      </c>
      <c r="C360" s="98">
        <v>1.23</v>
      </c>
      <c r="D360" s="99">
        <f>IF(C360&lt;MAX($C$3:C360),C360/MAX($C$3:C360)-1,0)</f>
        <v>-3.2258064516129004E-2</v>
      </c>
      <c r="E360" s="105"/>
      <c r="F360" s="100"/>
      <c r="G360" s="102"/>
    </row>
    <row r="361" spans="1:7" ht="15" thickBot="1">
      <c r="A361" s="101">
        <v>40534</v>
      </c>
      <c r="B361" s="98">
        <v>1.1819999999999999</v>
      </c>
      <c r="C361" s="98">
        <v>1.2170000000000001</v>
      </c>
      <c r="D361" s="99">
        <f>IF(C361&lt;MAX($C$3:C361),C361/MAX($C$3:C361)-1,0)</f>
        <v>-4.2486231313925926E-2</v>
      </c>
      <c r="E361" s="99"/>
      <c r="F361" s="98"/>
      <c r="G361" s="98"/>
    </row>
    <row r="362" spans="1:7" ht="15" thickBot="1">
      <c r="A362" s="97">
        <v>40535</v>
      </c>
      <c r="B362" s="98">
        <v>1.159</v>
      </c>
      <c r="C362" s="98">
        <v>1.194</v>
      </c>
      <c r="D362" s="99">
        <f>IF(C362&lt;MAX($C$3:C362),C362/MAX($C$3:C362)-1,0)</f>
        <v>-6.0582218725413028E-2</v>
      </c>
      <c r="E362" s="105"/>
      <c r="F362" s="100"/>
      <c r="G362" s="98"/>
    </row>
    <row r="363" spans="1:7" ht="15" thickBot="1">
      <c r="A363" s="97">
        <v>40536</v>
      </c>
      <c r="B363" s="98">
        <v>1.1459999999999999</v>
      </c>
      <c r="C363" s="98">
        <v>1.181</v>
      </c>
      <c r="D363" s="99">
        <f>IF(C363&lt;MAX($C$3:C363),C363/MAX($C$3:C363)-1,0)</f>
        <v>-7.0810385523209951E-2</v>
      </c>
      <c r="E363" s="105"/>
      <c r="F363" s="100"/>
      <c r="G363" s="98"/>
    </row>
    <row r="364" spans="1:7" ht="15" thickBot="1">
      <c r="A364" s="97">
        <v>40539</v>
      </c>
      <c r="B364" s="98">
        <v>1.1180000000000001</v>
      </c>
      <c r="C364" s="98">
        <v>1.153</v>
      </c>
      <c r="D364" s="99">
        <f>IF(C364&lt;MAX($C$3:C364),C364/MAX($C$3:C364)-1,0)</f>
        <v>-9.2840283241542032E-2</v>
      </c>
      <c r="E364" s="105"/>
      <c r="F364" s="100"/>
      <c r="G364" s="98"/>
    </row>
    <row r="365" spans="1:7" ht="15" thickBot="1">
      <c r="A365" s="97">
        <v>40540</v>
      </c>
      <c r="B365" s="98">
        <v>1.0980000000000001</v>
      </c>
      <c r="C365" s="98">
        <v>1.133</v>
      </c>
      <c r="D365" s="99">
        <f>IF(C365&lt;MAX($C$3:C365),C365/MAX($C$3:C365)-1,0)</f>
        <v>-0.10857592446892206</v>
      </c>
      <c r="E365" s="105"/>
      <c r="F365" s="100"/>
      <c r="G365" s="98"/>
    </row>
    <row r="366" spans="1:7" ht="15" thickBot="1">
      <c r="A366" s="97">
        <v>40541</v>
      </c>
      <c r="B366" s="98">
        <v>1.1180000000000001</v>
      </c>
      <c r="C366" s="98">
        <v>1.153</v>
      </c>
      <c r="D366" s="99">
        <f>IF(C366&lt;MAX($C$3:C366),C366/MAX($C$3:C366)-1,0)</f>
        <v>-9.2840283241542032E-2</v>
      </c>
      <c r="E366" s="105"/>
      <c r="F366" s="100"/>
      <c r="G366" s="98"/>
    </row>
    <row r="367" spans="1:7" ht="15" thickBot="1">
      <c r="A367" s="97">
        <v>40542</v>
      </c>
      <c r="B367" s="98">
        <v>1.127</v>
      </c>
      <c r="C367" s="98">
        <v>1.1619999999999999</v>
      </c>
      <c r="D367" s="99">
        <f>IF(C367&lt;MAX($C$3:C367),C367/MAX($C$3:C367)-1,0)</f>
        <v>-8.5759244689221026E-2</v>
      </c>
      <c r="E367" s="105"/>
      <c r="F367" s="100"/>
      <c r="G367" s="98"/>
    </row>
    <row r="368" spans="1:7" ht="15" thickBot="1">
      <c r="A368" s="97">
        <v>40543</v>
      </c>
      <c r="B368" s="98">
        <v>1.1579999999999999</v>
      </c>
      <c r="C368" s="98">
        <v>1.1930000000000001</v>
      </c>
      <c r="D368" s="99">
        <f>IF(C368&lt;MAX($C$3:C368),C368/MAX($C$3:C368)-1,0)</f>
        <v>-6.136900078678198E-2</v>
      </c>
      <c r="E368" s="105"/>
      <c r="F368" s="100"/>
      <c r="G368" s="98"/>
    </row>
    <row r="369" spans="1:7" ht="15" thickBot="1">
      <c r="A369" s="97">
        <v>40547</v>
      </c>
      <c r="B369" s="98">
        <v>1.173</v>
      </c>
      <c r="C369" s="98">
        <v>1.208</v>
      </c>
      <c r="D369" s="99">
        <f>IF(C369&lt;MAX($C$3:C369),C369/MAX($C$3:C369)-1,0)</f>
        <v>-4.9567269866247043E-2</v>
      </c>
      <c r="E369" s="105"/>
      <c r="F369" s="100"/>
      <c r="G369" s="98"/>
    </row>
    <row r="370" spans="1:7" ht="15" thickBot="1">
      <c r="A370" s="97">
        <v>40548</v>
      </c>
      <c r="B370" s="98">
        <v>1.1759999999999999</v>
      </c>
      <c r="C370" s="98">
        <v>1.2110000000000001</v>
      </c>
      <c r="D370" s="99">
        <f>IF(C370&lt;MAX($C$3:C370),C370/MAX($C$3:C370)-1,0)</f>
        <v>-4.7206923682139967E-2</v>
      </c>
      <c r="E370" s="105"/>
      <c r="F370" s="100"/>
      <c r="G370" s="98"/>
    </row>
    <row r="371" spans="1:7" ht="15" thickBot="1">
      <c r="A371" s="97">
        <v>40549</v>
      </c>
      <c r="B371" s="98">
        <v>1.1659999999999999</v>
      </c>
      <c r="C371" s="98">
        <v>1.2010000000000001</v>
      </c>
      <c r="D371" s="99">
        <f>IF(C371&lt;MAX($C$3:C371),C371/MAX($C$3:C371)-1,0)</f>
        <v>-5.5074744295829925E-2</v>
      </c>
      <c r="E371" s="105"/>
      <c r="F371" s="100"/>
      <c r="G371" s="98"/>
    </row>
    <row r="372" spans="1:7" ht="15" thickBot="1">
      <c r="A372" s="97">
        <v>40550</v>
      </c>
      <c r="B372" s="98">
        <v>1.1519999999999999</v>
      </c>
      <c r="C372" s="98">
        <v>1.1870000000000001</v>
      </c>
      <c r="D372" s="99">
        <f>IF(C372&lt;MAX($C$3:C372),C372/MAX($C$3:C372)-1,0)</f>
        <v>-6.608969315499591E-2</v>
      </c>
      <c r="E372" s="105"/>
      <c r="F372" s="100"/>
      <c r="G372" s="98"/>
    </row>
    <row r="373" spans="1:7" ht="15" thickBot="1">
      <c r="A373" s="97">
        <v>40553</v>
      </c>
      <c r="B373" s="98">
        <v>1.113</v>
      </c>
      <c r="C373" s="98">
        <v>1.1479999999999999</v>
      </c>
      <c r="D373" s="99">
        <f>IF(C373&lt;MAX($C$3:C373),C373/MAX($C$3:C373)-1,0)</f>
        <v>-9.6774193548387122E-2</v>
      </c>
      <c r="E373" s="105"/>
      <c r="F373" s="100"/>
      <c r="G373" s="98"/>
    </row>
    <row r="374" spans="1:7" ht="15" thickBot="1">
      <c r="A374" s="97">
        <v>40554</v>
      </c>
      <c r="B374" s="98">
        <v>1.1020000000000001</v>
      </c>
      <c r="C374" s="98">
        <v>1.137</v>
      </c>
      <c r="D374" s="99">
        <f>IF(C374&lt;MAX($C$3:C374),C374/MAX($C$3:C374)-1,0)</f>
        <v>-0.10542879622344603</v>
      </c>
      <c r="E374" s="105"/>
      <c r="F374" s="100"/>
      <c r="G374" s="98"/>
    </row>
    <row r="375" spans="1:7" ht="15" thickBot="1">
      <c r="A375" s="97">
        <v>40555</v>
      </c>
      <c r="B375" s="98">
        <v>1.052</v>
      </c>
      <c r="C375" s="98">
        <v>1.137</v>
      </c>
      <c r="D375" s="99">
        <f>IF(C375&lt;MAX($C$3:C375),C375/MAX($C$3:C375)-1,0)</f>
        <v>-0.10542879622344603</v>
      </c>
      <c r="E375" s="105"/>
      <c r="F375" s="100"/>
      <c r="G375" s="98"/>
    </row>
    <row r="376" spans="1:7" ht="15" thickBot="1">
      <c r="A376" s="97">
        <v>40556</v>
      </c>
      <c r="B376" s="98">
        <v>1.06</v>
      </c>
      <c r="C376" s="98">
        <v>1.145</v>
      </c>
      <c r="D376" s="99">
        <f>IF(C376&lt;MAX($C$3:C376),C376/MAX($C$3:C376)-1,0)</f>
        <v>-9.9134539732493976E-2</v>
      </c>
      <c r="E376" s="105"/>
      <c r="F376" s="100"/>
      <c r="G376" s="98"/>
    </row>
    <row r="377" spans="1:7" ht="15" thickBot="1">
      <c r="A377" s="97">
        <v>40557</v>
      </c>
      <c r="B377" s="98">
        <v>1.042</v>
      </c>
      <c r="C377" s="98">
        <v>1.127</v>
      </c>
      <c r="D377" s="99">
        <f>IF(C377&lt;MAX($C$3:C377),C377/MAX($C$3:C377)-1,0)</f>
        <v>-0.1132966168371361</v>
      </c>
      <c r="E377" s="105"/>
      <c r="F377" s="100"/>
      <c r="G377" s="98"/>
    </row>
    <row r="378" spans="1:7" ht="15" thickBot="1">
      <c r="A378" s="97">
        <v>40560</v>
      </c>
      <c r="B378" s="98">
        <v>1.0009999999999999</v>
      </c>
      <c r="C378" s="98">
        <v>1.0860000000000001</v>
      </c>
      <c r="D378" s="99">
        <f>IF(C378&lt;MAX($C$3:C378),C378/MAX($C$3:C378)-1,0)</f>
        <v>-0.14555468135326499</v>
      </c>
      <c r="E378" s="105"/>
      <c r="F378" s="100"/>
      <c r="G378" s="98"/>
    </row>
    <row r="379" spans="1:7" ht="15" thickBot="1">
      <c r="A379" s="97">
        <v>40561</v>
      </c>
      <c r="B379" s="98">
        <v>1.0049999999999999</v>
      </c>
      <c r="C379" s="98">
        <v>1.0900000000000001</v>
      </c>
      <c r="D379" s="99">
        <f>IF(C379&lt;MAX($C$3:C379),C379/MAX($C$3:C379)-1,0)</f>
        <v>-0.14240755310778896</v>
      </c>
      <c r="E379" s="105"/>
      <c r="F379" s="100"/>
      <c r="G379" s="98"/>
    </row>
    <row r="380" spans="1:7" ht="15" thickBot="1">
      <c r="A380" s="97">
        <v>40562</v>
      </c>
      <c r="B380" s="98">
        <v>1.03</v>
      </c>
      <c r="C380" s="98">
        <v>1.115</v>
      </c>
      <c r="D380" s="99">
        <f>IF(C380&lt;MAX($C$3:C380),C380/MAX($C$3:C380)-1,0)</f>
        <v>-0.12273800157356407</v>
      </c>
      <c r="E380" s="105"/>
      <c r="F380" s="100"/>
      <c r="G380" s="102"/>
    </row>
    <row r="381" spans="1:7" ht="15" thickBot="1">
      <c r="A381" s="101">
        <v>40563</v>
      </c>
      <c r="B381" s="98">
        <v>0.997</v>
      </c>
      <c r="C381" s="98">
        <v>1.0820000000000001</v>
      </c>
      <c r="D381" s="99">
        <f>IF(C381&lt;MAX($C$3:C381),C381/MAX($C$3:C381)-1,0)</f>
        <v>-0.14870180959874102</v>
      </c>
      <c r="E381" s="99"/>
      <c r="F381" s="98"/>
      <c r="G381" s="98"/>
    </row>
    <row r="382" spans="1:7" ht="15" thickBot="1">
      <c r="A382" s="97">
        <v>40564</v>
      </c>
      <c r="B382" s="98">
        <v>1.0029999999999999</v>
      </c>
      <c r="C382" s="98">
        <v>1.0880000000000001</v>
      </c>
      <c r="D382" s="99">
        <f>IF(C382&lt;MAX($C$3:C382),C382/MAX($C$3:C382)-1,0)</f>
        <v>-0.14398111723052698</v>
      </c>
      <c r="E382" s="105"/>
      <c r="F382" s="100"/>
      <c r="G382" s="98"/>
    </row>
    <row r="383" spans="1:7" ht="15" thickBot="1">
      <c r="A383" s="97">
        <v>40567</v>
      </c>
      <c r="B383" s="98">
        <v>0.98199999999999998</v>
      </c>
      <c r="C383" s="98">
        <v>1.0669999999999999</v>
      </c>
      <c r="D383" s="99">
        <f>IF(C383&lt;MAX($C$3:C383),C383/MAX($C$3:C383)-1,0)</f>
        <v>-0.16050354051927618</v>
      </c>
      <c r="E383" s="105"/>
      <c r="F383" s="100"/>
      <c r="G383" s="98"/>
    </row>
    <row r="384" spans="1:7" ht="15" thickBot="1">
      <c r="A384" s="97">
        <v>40568</v>
      </c>
      <c r="B384" s="98">
        <v>0.96199999999999997</v>
      </c>
      <c r="C384" s="98">
        <v>1.0469999999999999</v>
      </c>
      <c r="D384" s="99">
        <f>IF(C384&lt;MAX($C$3:C384),C384/MAX($C$3:C384)-1,0)</f>
        <v>-0.1762391817466562</v>
      </c>
      <c r="E384" s="105"/>
      <c r="F384" s="100"/>
      <c r="G384" s="98"/>
    </row>
    <row r="385" spans="1:7" ht="15" thickBot="1">
      <c r="A385" s="97">
        <v>40569</v>
      </c>
      <c r="B385" s="98">
        <v>0.98</v>
      </c>
      <c r="C385" s="98">
        <v>1.0649999999999999</v>
      </c>
      <c r="D385" s="99">
        <f>IF(C385&lt;MAX($C$3:C385),C385/MAX($C$3:C385)-1,0)</f>
        <v>-0.16207710464201419</v>
      </c>
      <c r="E385" s="105"/>
      <c r="F385" s="100"/>
      <c r="G385" s="98"/>
    </row>
    <row r="386" spans="1:7" ht="15" thickBot="1">
      <c r="A386" s="97">
        <v>40570</v>
      </c>
      <c r="B386" s="98">
        <v>0.996</v>
      </c>
      <c r="C386" s="98">
        <v>1.081</v>
      </c>
      <c r="D386" s="99">
        <f>IF(C386&lt;MAX($C$3:C386),C386/MAX($C$3:C386)-1,0)</f>
        <v>-0.14948859166011008</v>
      </c>
      <c r="E386" s="105"/>
      <c r="F386" s="100"/>
      <c r="G386" s="98"/>
    </row>
    <row r="387" spans="1:7" ht="15" thickBot="1">
      <c r="A387" s="97">
        <v>40571</v>
      </c>
      <c r="B387" s="98">
        <v>1.008</v>
      </c>
      <c r="C387" s="98">
        <v>1.093</v>
      </c>
      <c r="D387" s="99">
        <f>IF(C387&lt;MAX($C$3:C387),C387/MAX($C$3:C387)-1,0)</f>
        <v>-0.14004720692368211</v>
      </c>
      <c r="E387" s="105"/>
      <c r="F387" s="100"/>
      <c r="G387" s="98"/>
    </row>
    <row r="388" spans="1:7" ht="15" thickBot="1">
      <c r="A388" s="97">
        <v>40574</v>
      </c>
      <c r="B388" s="98">
        <v>1.0229999999999999</v>
      </c>
      <c r="C388" s="98">
        <v>1.1080000000000001</v>
      </c>
      <c r="D388" s="99">
        <f>IF(C388&lt;MAX($C$3:C388),C388/MAX($C$3:C388)-1,0)</f>
        <v>-0.12824547600314695</v>
      </c>
      <c r="E388" s="105"/>
      <c r="F388" s="100"/>
      <c r="G388" s="98"/>
    </row>
    <row r="389" spans="1:7" ht="15" thickBot="1">
      <c r="A389" s="97">
        <v>40575</v>
      </c>
      <c r="B389" s="98">
        <v>1.0229999999999999</v>
      </c>
      <c r="C389" s="98">
        <v>1.1080000000000001</v>
      </c>
      <c r="D389" s="99">
        <f>IF(C389&lt;MAX($C$3:C389),C389/MAX($C$3:C389)-1,0)</f>
        <v>-0.12824547600314695</v>
      </c>
      <c r="E389" s="105"/>
      <c r="F389" s="100"/>
      <c r="G389" s="98"/>
    </row>
    <row r="390" spans="1:7" ht="15" thickBot="1">
      <c r="A390" s="97">
        <v>40583</v>
      </c>
      <c r="B390" s="98">
        <v>1.0149999999999999</v>
      </c>
      <c r="C390" s="98">
        <v>1.1000000000000001</v>
      </c>
      <c r="D390" s="99">
        <f>IF(C390&lt;MAX($C$3:C390),C390/MAX($C$3:C390)-1,0)</f>
        <v>-0.13453973249409901</v>
      </c>
      <c r="E390" s="105"/>
      <c r="F390" s="100"/>
      <c r="G390" s="98"/>
    </row>
    <row r="391" spans="1:7" ht="15" thickBot="1">
      <c r="A391" s="97">
        <v>40584</v>
      </c>
      <c r="B391" s="98">
        <v>1.0449999999999999</v>
      </c>
      <c r="C391" s="98">
        <v>1.1299999999999999</v>
      </c>
      <c r="D391" s="99">
        <f>IF(C391&lt;MAX($C$3:C391),C391/MAX($C$3:C391)-1,0)</f>
        <v>-0.11093627065302913</v>
      </c>
      <c r="E391" s="105"/>
      <c r="F391" s="100"/>
      <c r="G391" s="98"/>
    </row>
    <row r="392" spans="1:7" ht="15" thickBot="1">
      <c r="A392" s="97">
        <v>40585</v>
      </c>
      <c r="B392" s="98">
        <v>1.0620000000000001</v>
      </c>
      <c r="C392" s="98">
        <v>1.147</v>
      </c>
      <c r="D392" s="99">
        <f>IF(C392&lt;MAX($C$3:C392),C392/MAX($C$3:C392)-1,0)</f>
        <v>-9.7560975609755962E-2</v>
      </c>
      <c r="E392" s="105"/>
      <c r="F392" s="100"/>
      <c r="G392" s="98"/>
    </row>
    <row r="393" spans="1:7" ht="15" thickBot="1">
      <c r="A393" s="97">
        <v>40588</v>
      </c>
      <c r="B393" s="98">
        <v>1.0820000000000001</v>
      </c>
      <c r="C393" s="98">
        <v>1.167</v>
      </c>
      <c r="D393" s="99">
        <f>IF(C393&lt;MAX($C$3:C393),C393/MAX($C$3:C393)-1,0)</f>
        <v>-8.1825334382375936E-2</v>
      </c>
      <c r="E393" s="105"/>
      <c r="F393" s="100"/>
      <c r="G393" s="98"/>
    </row>
    <row r="394" spans="1:7" ht="15" thickBot="1">
      <c r="A394" s="97">
        <v>40589</v>
      </c>
      <c r="B394" s="98">
        <v>1.0820000000000001</v>
      </c>
      <c r="C394" s="98">
        <v>1.167</v>
      </c>
      <c r="D394" s="99">
        <f>IF(C394&lt;MAX($C$3:C394),C394/MAX($C$3:C394)-1,0)</f>
        <v>-8.1825334382375936E-2</v>
      </c>
      <c r="E394" s="105"/>
      <c r="F394" s="100"/>
      <c r="G394" s="98"/>
    </row>
    <row r="395" spans="1:7" ht="15" thickBot="1">
      <c r="A395" s="97">
        <v>40590</v>
      </c>
      <c r="B395" s="98">
        <v>1.0920000000000001</v>
      </c>
      <c r="C395" s="98">
        <v>1.177</v>
      </c>
      <c r="D395" s="99">
        <f>IF(C395&lt;MAX($C$3:C395),C395/MAX($C$3:C395)-1,0)</f>
        <v>-7.3957513768685978E-2</v>
      </c>
      <c r="E395" s="105"/>
      <c r="F395" s="100"/>
      <c r="G395" s="98"/>
    </row>
    <row r="396" spans="1:7" ht="15" thickBot="1">
      <c r="A396" s="97">
        <v>40591</v>
      </c>
      <c r="B396" s="98">
        <v>1.093</v>
      </c>
      <c r="C396" s="98">
        <v>1.1779999999999999</v>
      </c>
      <c r="D396" s="99">
        <f>IF(C396&lt;MAX($C$3:C396),C396/MAX($C$3:C396)-1,0)</f>
        <v>-7.3170731707317027E-2</v>
      </c>
      <c r="E396" s="105"/>
      <c r="F396" s="100"/>
      <c r="G396" s="98"/>
    </row>
    <row r="397" spans="1:7" ht="15" thickBot="1">
      <c r="A397" s="97">
        <v>40592</v>
      </c>
      <c r="B397" s="98">
        <v>1.077</v>
      </c>
      <c r="C397" s="98">
        <v>1.1619999999999999</v>
      </c>
      <c r="D397" s="99">
        <f>IF(C397&lt;MAX($C$3:C397),C397/MAX($C$3:C397)-1,0)</f>
        <v>-8.5759244689221026E-2</v>
      </c>
      <c r="E397" s="105"/>
      <c r="F397" s="100"/>
      <c r="G397" s="98"/>
    </row>
    <row r="398" spans="1:7" ht="15" thickBot="1">
      <c r="A398" s="97">
        <v>40595</v>
      </c>
      <c r="B398" s="98">
        <v>1.0900000000000001</v>
      </c>
      <c r="C398" s="98">
        <v>1.175</v>
      </c>
      <c r="D398" s="99">
        <f>IF(C398&lt;MAX($C$3:C398),C398/MAX($C$3:C398)-1,0)</f>
        <v>-7.5531077891423992E-2</v>
      </c>
      <c r="E398" s="105"/>
      <c r="F398" s="100"/>
      <c r="G398" s="98"/>
    </row>
    <row r="399" spans="1:7" ht="15" thickBot="1">
      <c r="A399" s="97">
        <v>40596</v>
      </c>
      <c r="B399" s="98">
        <v>1.0609999999999999</v>
      </c>
      <c r="C399" s="98">
        <v>1.1459999999999999</v>
      </c>
      <c r="D399" s="99">
        <f>IF(C399&lt;MAX($C$3:C399),C399/MAX($C$3:C399)-1,0)</f>
        <v>-9.8347757671125136E-2</v>
      </c>
      <c r="E399" s="105"/>
      <c r="F399" s="100"/>
      <c r="G399" s="98"/>
    </row>
    <row r="400" spans="1:7" ht="15" thickBot="1">
      <c r="A400" s="97">
        <v>40597</v>
      </c>
      <c r="B400" s="98">
        <v>1.0649999999999999</v>
      </c>
      <c r="C400" s="98">
        <v>1.1499999999999999</v>
      </c>
      <c r="D400" s="99">
        <f>IF(C400&lt;MAX($C$3:C400),C400/MAX($C$3:C400)-1,0)</f>
        <v>-9.5200629425649108E-2</v>
      </c>
      <c r="E400" s="105"/>
      <c r="F400" s="100"/>
      <c r="G400" s="102"/>
    </row>
    <row r="401" spans="1:7" ht="15" thickBot="1">
      <c r="A401" s="101">
        <v>40598</v>
      </c>
      <c r="B401" s="98">
        <v>1.0669999999999999</v>
      </c>
      <c r="C401" s="98">
        <v>1.1519999999999999</v>
      </c>
      <c r="D401" s="99">
        <f>IF(C401&lt;MAX($C$3:C401),C401/MAX($C$3:C401)-1,0)</f>
        <v>-9.3627065302911094E-2</v>
      </c>
      <c r="E401" s="99"/>
      <c r="F401" s="98"/>
      <c r="G401" s="98"/>
    </row>
    <row r="402" spans="1:7" ht="15" thickBot="1">
      <c r="A402" s="97">
        <v>40599</v>
      </c>
      <c r="B402" s="98">
        <v>1.081</v>
      </c>
      <c r="C402" s="98">
        <v>1.1659999999999999</v>
      </c>
      <c r="D402" s="99">
        <f>IF(C402&lt;MAX($C$3:C402),C402/MAX($C$3:C402)-1,0)</f>
        <v>-8.2612116443745109E-2</v>
      </c>
      <c r="E402" s="105"/>
      <c r="F402" s="100"/>
      <c r="G402" s="98"/>
    </row>
    <row r="403" spans="1:7" ht="15" thickBot="1">
      <c r="A403" s="97">
        <v>40602</v>
      </c>
      <c r="B403" s="98">
        <v>1.095</v>
      </c>
      <c r="C403" s="98">
        <v>1.18</v>
      </c>
      <c r="D403" s="99">
        <f>IF(C403&lt;MAX($C$3:C403),C403/MAX($C$3:C403)-1,0)</f>
        <v>-7.1597167584579013E-2</v>
      </c>
      <c r="E403" s="105"/>
      <c r="F403" s="100"/>
      <c r="G403" s="98"/>
    </row>
    <row r="404" spans="1:7" ht="15" thickBot="1">
      <c r="A404" s="97">
        <v>40603</v>
      </c>
      <c r="B404" s="98">
        <v>1.1020000000000001</v>
      </c>
      <c r="C404" s="98">
        <v>1.1870000000000001</v>
      </c>
      <c r="D404" s="99">
        <f>IF(C404&lt;MAX($C$3:C404),C404/MAX($C$3:C404)-1,0)</f>
        <v>-6.608969315499591E-2</v>
      </c>
      <c r="E404" s="105"/>
      <c r="F404" s="100"/>
      <c r="G404" s="98"/>
    </row>
    <row r="405" spans="1:7" ht="15" thickBot="1">
      <c r="A405" s="97">
        <v>40604</v>
      </c>
      <c r="B405" s="98">
        <v>1.1020000000000001</v>
      </c>
      <c r="C405" s="98">
        <v>1.1870000000000001</v>
      </c>
      <c r="D405" s="99">
        <f>IF(C405&lt;MAX($C$3:C405),C405/MAX($C$3:C405)-1,0)</f>
        <v>-6.608969315499591E-2</v>
      </c>
      <c r="E405" s="105"/>
      <c r="F405" s="100"/>
      <c r="G405" s="98"/>
    </row>
    <row r="406" spans="1:7" ht="15" thickBot="1">
      <c r="A406" s="97">
        <v>40605</v>
      </c>
      <c r="B406" s="98">
        <v>1.0840000000000001</v>
      </c>
      <c r="C406" s="98">
        <v>1.169</v>
      </c>
      <c r="D406" s="99">
        <f>IF(C406&lt;MAX($C$3:C406),C406/MAX($C$3:C406)-1,0)</f>
        <v>-8.0251770259638033E-2</v>
      </c>
      <c r="E406" s="105"/>
      <c r="F406" s="100"/>
      <c r="G406" s="98"/>
    </row>
    <row r="407" spans="1:7" ht="15" thickBot="1">
      <c r="A407" s="97">
        <v>40606</v>
      </c>
      <c r="B407" s="98">
        <v>1.099</v>
      </c>
      <c r="C407" s="98">
        <v>1.1839999999999999</v>
      </c>
      <c r="D407" s="99">
        <f>IF(C407&lt;MAX($C$3:C407),C407/MAX($C$3:C407)-1,0)</f>
        <v>-6.8450039339103097E-2</v>
      </c>
      <c r="E407" s="105"/>
      <c r="F407" s="100"/>
      <c r="G407" s="98"/>
    </row>
    <row r="408" spans="1:7" ht="15" thickBot="1">
      <c r="A408" s="97">
        <v>40609</v>
      </c>
      <c r="B408" s="98">
        <v>1.115</v>
      </c>
      <c r="C408" s="98">
        <v>1.2</v>
      </c>
      <c r="D408" s="99">
        <f>IF(C408&lt;MAX($C$3:C408),C408/MAX($C$3:C408)-1,0)</f>
        <v>-5.5861526357198987E-2</v>
      </c>
      <c r="E408" s="105"/>
      <c r="F408" s="100"/>
      <c r="G408" s="98"/>
    </row>
    <row r="409" spans="1:7" ht="15" thickBot="1">
      <c r="A409" s="97">
        <v>40610</v>
      </c>
      <c r="B409" s="98">
        <v>1.111</v>
      </c>
      <c r="C409" s="98">
        <v>1.196</v>
      </c>
      <c r="D409" s="99">
        <f>IF(C409&lt;MAX($C$3:C409),C409/MAX($C$3:C409)-1,0)</f>
        <v>-5.9008654602675015E-2</v>
      </c>
      <c r="E409" s="105"/>
      <c r="F409" s="100"/>
      <c r="G409" s="98"/>
    </row>
    <row r="410" spans="1:7" ht="15" thickBot="1">
      <c r="A410" s="97">
        <v>40611</v>
      </c>
      <c r="B410" s="98">
        <v>1.1160000000000001</v>
      </c>
      <c r="C410" s="98">
        <v>1.2010000000000001</v>
      </c>
      <c r="D410" s="99">
        <f>IF(C410&lt;MAX($C$3:C410),C410/MAX($C$3:C410)-1,0)</f>
        <v>-5.5074744295829925E-2</v>
      </c>
      <c r="E410" s="105"/>
      <c r="F410" s="100"/>
      <c r="G410" s="98"/>
    </row>
    <row r="411" spans="1:7" ht="15" thickBot="1">
      <c r="A411" s="97">
        <v>40612</v>
      </c>
      <c r="B411" s="98">
        <v>1.1120000000000001</v>
      </c>
      <c r="C411" s="98">
        <v>1.1970000000000001</v>
      </c>
      <c r="D411" s="99">
        <f>IF(C411&lt;MAX($C$3:C411),C411/MAX($C$3:C411)-1,0)</f>
        <v>-5.8221872541305952E-2</v>
      </c>
      <c r="E411" s="105"/>
      <c r="F411" s="100"/>
      <c r="G411" s="98"/>
    </row>
    <row r="412" spans="1:7" ht="15" thickBot="1">
      <c r="A412" s="97">
        <v>40613</v>
      </c>
      <c r="B412" s="98">
        <v>1.105</v>
      </c>
      <c r="C412" s="98">
        <v>1.19</v>
      </c>
      <c r="D412" s="99">
        <f>IF(C412&lt;MAX($C$3:C412),C412/MAX($C$3:C412)-1,0)</f>
        <v>-6.3729346970889056E-2</v>
      </c>
      <c r="E412" s="105"/>
      <c r="F412" s="100"/>
      <c r="G412" s="98"/>
    </row>
    <row r="413" spans="1:7" ht="15" thickBot="1">
      <c r="A413" s="97">
        <v>40616</v>
      </c>
      <c r="B413" s="98">
        <v>1.1160000000000001</v>
      </c>
      <c r="C413" s="98">
        <v>1.2010000000000001</v>
      </c>
      <c r="D413" s="99">
        <f>IF(C413&lt;MAX($C$3:C413),C413/MAX($C$3:C413)-1,0)</f>
        <v>-5.5074744295829925E-2</v>
      </c>
      <c r="E413" s="105"/>
      <c r="F413" s="100"/>
      <c r="G413" s="98"/>
    </row>
    <row r="414" spans="1:7" ht="15" thickBot="1">
      <c r="A414" s="97">
        <v>40617</v>
      </c>
      <c r="B414" s="98">
        <v>1.099</v>
      </c>
      <c r="C414" s="98">
        <v>1.1839999999999999</v>
      </c>
      <c r="D414" s="99">
        <f>IF(C414&lt;MAX($C$3:C414),C414/MAX($C$3:C414)-1,0)</f>
        <v>-6.8450039339103097E-2</v>
      </c>
      <c r="E414" s="105"/>
      <c r="F414" s="100"/>
      <c r="G414" s="98"/>
    </row>
    <row r="415" spans="1:7" ht="15" thickBot="1">
      <c r="A415" s="97">
        <v>40618</v>
      </c>
      <c r="B415" s="98">
        <v>1.1140000000000001</v>
      </c>
      <c r="C415" s="98">
        <v>1.1990000000000001</v>
      </c>
      <c r="D415" s="99">
        <f>IF(C415&lt;MAX($C$3:C415),C415/MAX($C$3:C415)-1,0)</f>
        <v>-5.6648308418567939E-2</v>
      </c>
      <c r="E415" s="105"/>
      <c r="F415" s="100"/>
      <c r="G415" s="98"/>
    </row>
    <row r="416" spans="1:7" ht="15" thickBot="1">
      <c r="A416" s="97">
        <v>40619</v>
      </c>
      <c r="B416" s="98">
        <v>1.0880000000000001</v>
      </c>
      <c r="C416" s="98">
        <v>1.173</v>
      </c>
      <c r="D416" s="99">
        <f>IF(C416&lt;MAX($C$3:C416),C416/MAX($C$3:C416)-1,0)</f>
        <v>-7.7104642014162006E-2</v>
      </c>
      <c r="E416" s="105"/>
      <c r="F416" s="100"/>
      <c r="G416" s="98"/>
    </row>
    <row r="417" spans="1:7" ht="15" thickBot="1">
      <c r="A417" s="97">
        <v>40620</v>
      </c>
      <c r="B417" s="98">
        <v>1.089</v>
      </c>
      <c r="C417" s="98">
        <v>1.1739999999999999</v>
      </c>
      <c r="D417" s="99">
        <f>IF(C417&lt;MAX($C$3:C417),C417/MAX($C$3:C417)-1,0)</f>
        <v>-7.6317859952793055E-2</v>
      </c>
      <c r="E417" s="105"/>
      <c r="F417" s="100"/>
      <c r="G417" s="98"/>
    </row>
    <row r="418" spans="1:7" ht="15" thickBot="1">
      <c r="A418" s="97">
        <v>40623</v>
      </c>
      <c r="B418" s="98">
        <v>1.0780000000000001</v>
      </c>
      <c r="C418" s="98">
        <v>1.163</v>
      </c>
      <c r="D418" s="99">
        <f>IF(C418&lt;MAX($C$3:C418),C418/MAX($C$3:C418)-1,0)</f>
        <v>-8.4972462627851963E-2</v>
      </c>
      <c r="E418" s="105"/>
      <c r="F418" s="100"/>
      <c r="G418" s="98"/>
    </row>
    <row r="419" spans="1:7" ht="15" thickBot="1">
      <c r="A419" s="97">
        <v>40624</v>
      </c>
      <c r="B419" s="98">
        <v>1.0780000000000001</v>
      </c>
      <c r="C419" s="98">
        <v>1.163</v>
      </c>
      <c r="D419" s="99">
        <f>IF(C419&lt;MAX($C$3:C419),C419/MAX($C$3:C419)-1,0)</f>
        <v>-8.4972462627851963E-2</v>
      </c>
      <c r="E419" s="105"/>
      <c r="F419" s="100"/>
      <c r="G419" s="98"/>
    </row>
    <row r="420" spans="1:7" ht="15" thickBot="1">
      <c r="A420" s="97">
        <v>40625</v>
      </c>
      <c r="B420" s="98">
        <v>1.087</v>
      </c>
      <c r="C420" s="98">
        <v>1.1719999999999999</v>
      </c>
      <c r="D420" s="99">
        <f>IF(C420&lt;MAX($C$3:C420),C420/MAX($C$3:C420)-1,0)</f>
        <v>-7.7891424075531068E-2</v>
      </c>
      <c r="E420" s="105"/>
      <c r="F420" s="100"/>
      <c r="G420" s="102"/>
    </row>
    <row r="421" spans="1:7" ht="15" thickBot="1">
      <c r="A421" s="101">
        <v>40626</v>
      </c>
      <c r="B421" s="98">
        <v>1.093</v>
      </c>
      <c r="C421" s="98">
        <v>1.1779999999999999</v>
      </c>
      <c r="D421" s="99">
        <f>IF(C421&lt;MAX($C$3:C421),C421/MAX($C$3:C421)-1,0)</f>
        <v>-7.3170731707317027E-2</v>
      </c>
      <c r="E421" s="99"/>
      <c r="F421" s="98"/>
      <c r="G421" s="98"/>
    </row>
    <row r="422" spans="1:7" ht="15" thickBot="1">
      <c r="A422" s="97">
        <v>40627</v>
      </c>
      <c r="B422" s="98">
        <v>1.1000000000000001</v>
      </c>
      <c r="C422" s="98">
        <v>1.1850000000000001</v>
      </c>
      <c r="D422" s="99">
        <f>IF(C422&lt;MAX($C$3:C422),C422/MAX($C$3:C422)-1,0)</f>
        <v>-6.7663257277733924E-2</v>
      </c>
      <c r="E422" s="105"/>
      <c r="F422" s="100"/>
      <c r="G422" s="98"/>
    </row>
    <row r="423" spans="1:7" ht="15" thickBot="1">
      <c r="A423" s="97">
        <v>40630</v>
      </c>
      <c r="B423" s="98">
        <v>1.091</v>
      </c>
      <c r="C423" s="98">
        <v>1.1759999999999999</v>
      </c>
      <c r="D423" s="99">
        <f>IF(C423&lt;MAX($C$3:C423),C423/MAX($C$3:C423)-1,0)</f>
        <v>-7.4744295830055041E-2</v>
      </c>
      <c r="E423" s="105"/>
      <c r="F423" s="100"/>
      <c r="G423" s="98"/>
    </row>
    <row r="424" spans="1:7" ht="15" thickBot="1">
      <c r="A424" s="97">
        <v>40631</v>
      </c>
      <c r="B424" s="98">
        <v>1.0680000000000001</v>
      </c>
      <c r="C424" s="98">
        <v>1.153</v>
      </c>
      <c r="D424" s="99">
        <f>IF(C424&lt;MAX($C$3:C424),C424/MAX($C$3:C424)-1,0)</f>
        <v>-9.2840283241542032E-2</v>
      </c>
      <c r="E424" s="105"/>
      <c r="F424" s="100"/>
      <c r="G424" s="98"/>
    </row>
    <row r="425" spans="1:7" ht="15" thickBot="1">
      <c r="A425" s="97">
        <v>40632</v>
      </c>
      <c r="B425" s="98">
        <v>1.0620000000000001</v>
      </c>
      <c r="C425" s="98">
        <v>1.147</v>
      </c>
      <c r="D425" s="99">
        <f>IF(C425&lt;MAX($C$3:C425),C425/MAX($C$3:C425)-1,0)</f>
        <v>-9.7560975609755962E-2</v>
      </c>
      <c r="E425" s="105"/>
      <c r="F425" s="100"/>
      <c r="G425" s="98"/>
    </row>
    <row r="426" spans="1:7" ht="15" thickBot="1">
      <c r="A426" s="97">
        <v>40633</v>
      </c>
      <c r="B426" s="98">
        <v>1.0580000000000001</v>
      </c>
      <c r="C426" s="98">
        <v>1.143</v>
      </c>
      <c r="D426" s="99">
        <f>IF(C426&lt;MAX($C$3:C426),C426/MAX($C$3:C426)-1,0)</f>
        <v>-0.10070810385523199</v>
      </c>
      <c r="E426" s="105"/>
      <c r="F426" s="100"/>
      <c r="G426" s="98"/>
    </row>
    <row r="427" spans="1:7" ht="15" thickBot="1">
      <c r="A427" s="97">
        <v>40634</v>
      </c>
      <c r="B427" s="98">
        <v>1.0660000000000001</v>
      </c>
      <c r="C427" s="98">
        <v>1.151</v>
      </c>
      <c r="D427" s="99">
        <f>IF(C427&lt;MAX($C$3:C427),C427/MAX($C$3:C427)-1,0)</f>
        <v>-9.4413847364280046E-2</v>
      </c>
      <c r="E427" s="105"/>
      <c r="F427" s="100"/>
      <c r="G427" s="98"/>
    </row>
    <row r="428" spans="1:7" ht="15" thickBot="1">
      <c r="A428" s="97">
        <v>40639</v>
      </c>
      <c r="B428" s="98">
        <v>1.0640000000000001</v>
      </c>
      <c r="C428" s="98">
        <v>1.149</v>
      </c>
      <c r="D428" s="99">
        <f>IF(C428&lt;MAX($C$3:C428),C428/MAX($C$3:C428)-1,0)</f>
        <v>-9.5987411487018059E-2</v>
      </c>
      <c r="E428" s="105"/>
      <c r="F428" s="100"/>
      <c r="G428" s="98"/>
    </row>
    <row r="429" spans="1:7" ht="15" thickBot="1">
      <c r="A429" s="97">
        <v>40640</v>
      </c>
      <c r="B429" s="98">
        <v>1.075</v>
      </c>
      <c r="C429" s="98">
        <v>1.1599999999999999</v>
      </c>
      <c r="D429" s="99">
        <f>IF(C429&lt;MAX($C$3:C429),C429/MAX($C$3:C429)-1,0)</f>
        <v>-8.733280881195904E-2</v>
      </c>
      <c r="E429" s="105"/>
      <c r="F429" s="100"/>
      <c r="G429" s="98"/>
    </row>
    <row r="430" spans="1:7" ht="15" thickBot="1">
      <c r="A430" s="97">
        <v>40641</v>
      </c>
      <c r="B430" s="98">
        <v>1.0840000000000001</v>
      </c>
      <c r="C430" s="98">
        <v>1.169</v>
      </c>
      <c r="D430" s="99">
        <f>IF(C430&lt;MAX($C$3:C430),C430/MAX($C$3:C430)-1,0)</f>
        <v>-8.0251770259638033E-2</v>
      </c>
      <c r="E430" s="105"/>
      <c r="F430" s="100"/>
      <c r="G430" s="98"/>
    </row>
    <row r="431" spans="1:7" ht="15" thickBot="1">
      <c r="A431" s="97">
        <v>40644</v>
      </c>
      <c r="B431" s="98">
        <v>1.075</v>
      </c>
      <c r="C431" s="98">
        <v>1.1599999999999999</v>
      </c>
      <c r="D431" s="99">
        <f>IF(C431&lt;MAX($C$3:C431),C431/MAX($C$3:C431)-1,0)</f>
        <v>-8.733280881195904E-2</v>
      </c>
      <c r="E431" s="105"/>
      <c r="F431" s="100"/>
      <c r="G431" s="98"/>
    </row>
    <row r="432" spans="1:7" ht="15" thickBot="1">
      <c r="A432" s="97">
        <v>40645</v>
      </c>
      <c r="B432" s="98">
        <v>1.077</v>
      </c>
      <c r="C432" s="98">
        <v>1.1619999999999999</v>
      </c>
      <c r="D432" s="99">
        <f>IF(C432&lt;MAX($C$3:C432),C432/MAX($C$3:C432)-1,0)</f>
        <v>-8.5759244689221026E-2</v>
      </c>
      <c r="E432" s="105"/>
      <c r="F432" s="100"/>
      <c r="G432" s="98"/>
    </row>
    <row r="433" spans="1:7" ht="15" thickBot="1">
      <c r="A433" s="97">
        <v>40646</v>
      </c>
      <c r="B433" s="98">
        <v>1.085</v>
      </c>
      <c r="C433" s="98">
        <v>1.17</v>
      </c>
      <c r="D433" s="99">
        <f>IF(C433&lt;MAX($C$3:C433),C433/MAX($C$3:C433)-1,0)</f>
        <v>-7.9464988198269082E-2</v>
      </c>
      <c r="E433" s="105"/>
      <c r="F433" s="100"/>
      <c r="G433" s="98"/>
    </row>
    <row r="434" spans="1:7" ht="15" thickBot="1">
      <c r="A434" s="97">
        <v>40647</v>
      </c>
      <c r="B434" s="98">
        <v>1.0760000000000001</v>
      </c>
      <c r="C434" s="98">
        <v>1.161</v>
      </c>
      <c r="D434" s="99">
        <f>IF(C434&lt;MAX($C$3:C434),C434/MAX($C$3:C434)-1,0)</f>
        <v>-8.6546026750589977E-2</v>
      </c>
      <c r="E434" s="105"/>
      <c r="F434" s="100"/>
      <c r="G434" s="98"/>
    </row>
    <row r="435" spans="1:7" ht="15" thickBot="1">
      <c r="A435" s="97">
        <v>40648</v>
      </c>
      <c r="B435" s="98">
        <v>1.073</v>
      </c>
      <c r="C435" s="98">
        <v>1.1579999999999999</v>
      </c>
      <c r="D435" s="99">
        <f>IF(C435&lt;MAX($C$3:C435),C435/MAX($C$3:C435)-1,0)</f>
        <v>-8.8906372934697053E-2</v>
      </c>
      <c r="E435" s="105"/>
      <c r="F435" s="100"/>
      <c r="G435" s="98"/>
    </row>
    <row r="436" spans="1:7" ht="15" thickBot="1">
      <c r="A436" s="97">
        <v>40651</v>
      </c>
      <c r="B436" s="98">
        <v>1.0669999999999999</v>
      </c>
      <c r="C436" s="98">
        <v>1.1519999999999999</v>
      </c>
      <c r="D436" s="99">
        <f>IF(C436&lt;MAX($C$3:C436),C436/MAX($C$3:C436)-1,0)</f>
        <v>-9.3627065302911094E-2</v>
      </c>
      <c r="E436" s="105"/>
      <c r="F436" s="100"/>
      <c r="G436" s="98"/>
    </row>
    <row r="437" spans="1:7" ht="15" thickBot="1">
      <c r="A437" s="97">
        <v>40652</v>
      </c>
      <c r="B437" s="98">
        <v>1.0589999999999999</v>
      </c>
      <c r="C437" s="98">
        <v>1.1439999999999999</v>
      </c>
      <c r="D437" s="99">
        <f>IF(C437&lt;MAX($C$3:C437),C437/MAX($C$3:C437)-1,0)</f>
        <v>-9.9921321793863149E-2</v>
      </c>
      <c r="E437" s="105"/>
      <c r="F437" s="100"/>
      <c r="G437" s="98"/>
    </row>
    <row r="438" spans="1:7" ht="15" thickBot="1">
      <c r="A438" s="97">
        <v>40653</v>
      </c>
      <c r="B438" s="98">
        <v>1.069</v>
      </c>
      <c r="C438" s="98">
        <v>1.1539999999999999</v>
      </c>
      <c r="D438" s="99">
        <f>IF(C438&lt;MAX($C$3:C438),C438/MAX($C$3:C438)-1,0)</f>
        <v>-9.2053501180173081E-2</v>
      </c>
      <c r="E438" s="105"/>
      <c r="F438" s="100"/>
      <c r="G438" s="98"/>
    </row>
    <row r="439" spans="1:7" ht="15" thickBot="1">
      <c r="A439" s="97">
        <v>40654</v>
      </c>
      <c r="B439" s="98">
        <v>1.079</v>
      </c>
      <c r="C439" s="98">
        <v>1.1639999999999999</v>
      </c>
      <c r="D439" s="99">
        <f>IF(C439&lt;MAX($C$3:C439),C439/MAX($C$3:C439)-1,0)</f>
        <v>-8.4185680566483123E-2</v>
      </c>
      <c r="E439" s="105"/>
      <c r="F439" s="100"/>
      <c r="G439" s="98"/>
    </row>
    <row r="440" spans="1:7" ht="15" thickBot="1">
      <c r="A440" s="97">
        <v>40655</v>
      </c>
      <c r="B440" s="98">
        <v>1.075</v>
      </c>
      <c r="C440" s="98">
        <v>1.1599999999999999</v>
      </c>
      <c r="D440" s="99">
        <f>IF(C440&lt;MAX($C$3:C440),C440/MAX($C$3:C440)-1,0)</f>
        <v>-8.733280881195904E-2</v>
      </c>
      <c r="E440" s="105"/>
      <c r="F440" s="100"/>
      <c r="G440" s="102"/>
    </row>
    <row r="441" spans="1:7" ht="15" thickBot="1">
      <c r="A441" s="101">
        <v>40658</v>
      </c>
      <c r="B441" s="98">
        <v>1.0569999999999999</v>
      </c>
      <c r="C441" s="98">
        <v>1.1419999999999999</v>
      </c>
      <c r="D441" s="99">
        <f>IF(C441&lt;MAX($C$3:C441),C441/MAX($C$3:C441)-1,0)</f>
        <v>-0.10149488591660116</v>
      </c>
      <c r="E441" s="99"/>
      <c r="F441" s="98"/>
      <c r="G441" s="98"/>
    </row>
    <row r="442" spans="1:7" ht="15" thickBot="1">
      <c r="A442" s="97">
        <v>40659</v>
      </c>
      <c r="B442" s="98">
        <v>1.046</v>
      </c>
      <c r="C442" s="98">
        <v>1.131</v>
      </c>
      <c r="D442" s="99">
        <f>IF(C442&lt;MAX($C$3:C442),C442/MAX($C$3:C442)-1,0)</f>
        <v>-0.11014948859166007</v>
      </c>
      <c r="E442" s="105"/>
      <c r="F442" s="100"/>
      <c r="G442" s="98"/>
    </row>
    <row r="443" spans="1:7" ht="15" thickBot="1">
      <c r="A443" s="97">
        <v>40660</v>
      </c>
      <c r="B443" s="98">
        <v>1.034</v>
      </c>
      <c r="C443" s="98">
        <v>1.119</v>
      </c>
      <c r="D443" s="99">
        <f>IF(C443&lt;MAX($C$3:C443),C443/MAX($C$3:C443)-1,0)</f>
        <v>-0.11959087332808804</v>
      </c>
      <c r="E443" s="105"/>
      <c r="F443" s="100"/>
      <c r="G443" s="98"/>
    </row>
    <row r="444" spans="1:7" ht="15" thickBot="1">
      <c r="A444" s="97">
        <v>40661</v>
      </c>
      <c r="B444" s="98">
        <v>1.0089999999999999</v>
      </c>
      <c r="C444" s="98">
        <v>1.0940000000000001</v>
      </c>
      <c r="D444" s="99">
        <f>IF(C444&lt;MAX($C$3:C444),C444/MAX($C$3:C444)-1,0)</f>
        <v>-0.13926042486231305</v>
      </c>
      <c r="E444" s="105"/>
      <c r="F444" s="100"/>
      <c r="G444" s="98"/>
    </row>
    <row r="445" spans="1:7" ht="15" thickBot="1">
      <c r="A445" s="97">
        <v>40662</v>
      </c>
      <c r="B445" s="98">
        <v>1.026</v>
      </c>
      <c r="C445" s="98">
        <v>1.111</v>
      </c>
      <c r="D445" s="99">
        <f>IF(C445&lt;MAX($C$3:C445),C445/MAX($C$3:C445)-1,0)</f>
        <v>-0.1258851298190401</v>
      </c>
      <c r="E445" s="105"/>
      <c r="F445" s="100"/>
      <c r="G445" s="98"/>
    </row>
    <row r="446" spans="1:7" ht="15" thickBot="1">
      <c r="A446" s="97">
        <v>40666</v>
      </c>
      <c r="B446" s="98">
        <v>1.0429999999999999</v>
      </c>
      <c r="C446" s="98">
        <v>1.1279999999999999</v>
      </c>
      <c r="D446" s="99">
        <f>IF(C446&lt;MAX($C$3:C446),C446/MAX($C$3:C446)-1,0)</f>
        <v>-0.11250983477576715</v>
      </c>
      <c r="E446" s="105"/>
      <c r="F446" s="100"/>
      <c r="G446" s="98"/>
    </row>
    <row r="447" spans="1:7" ht="15" thickBot="1">
      <c r="A447" s="97">
        <v>40667</v>
      </c>
      <c r="B447" s="98">
        <v>1.0229999999999999</v>
      </c>
      <c r="C447" s="98">
        <v>1.1080000000000001</v>
      </c>
      <c r="D447" s="99">
        <f>IF(C447&lt;MAX($C$3:C447),C447/MAX($C$3:C447)-1,0)</f>
        <v>-0.12824547600314695</v>
      </c>
      <c r="E447" s="105"/>
      <c r="F447" s="100"/>
      <c r="G447" s="98"/>
    </row>
    <row r="448" spans="1:7" ht="15" thickBot="1">
      <c r="A448" s="97">
        <v>40668</v>
      </c>
      <c r="B448" s="98">
        <v>1.0249999999999999</v>
      </c>
      <c r="C448" s="98">
        <v>1.1100000000000001</v>
      </c>
      <c r="D448" s="99">
        <f>IF(C448&lt;MAX($C$3:C448),C448/MAX($C$3:C448)-1,0)</f>
        <v>-0.12667191188040894</v>
      </c>
      <c r="E448" s="105"/>
      <c r="F448" s="100"/>
      <c r="G448" s="98"/>
    </row>
    <row r="449" spans="1:7" ht="15" thickBot="1">
      <c r="A449" s="97">
        <v>40669</v>
      </c>
      <c r="B449" s="98">
        <v>1.028</v>
      </c>
      <c r="C449" s="98">
        <v>1.113</v>
      </c>
      <c r="D449" s="99">
        <f>IF(C449&lt;MAX($C$3:C449),C449/MAX($C$3:C449)-1,0)</f>
        <v>-0.12431156569630208</v>
      </c>
      <c r="E449" s="105"/>
      <c r="F449" s="100"/>
      <c r="G449" s="98"/>
    </row>
    <row r="450" spans="1:7" ht="15" thickBot="1">
      <c r="A450" s="97">
        <v>40672</v>
      </c>
      <c r="B450" s="98">
        <v>1.0309999999999999</v>
      </c>
      <c r="C450" s="98">
        <v>1.1160000000000001</v>
      </c>
      <c r="D450" s="99">
        <f>IF(C450&lt;MAX($C$3:C450),C450/MAX($C$3:C450)-1,0)</f>
        <v>-0.12195121951219501</v>
      </c>
      <c r="E450" s="105"/>
      <c r="F450" s="100"/>
      <c r="G450" s="98"/>
    </row>
    <row r="451" spans="1:7" ht="15" thickBot="1">
      <c r="A451" s="97">
        <v>40673</v>
      </c>
      <c r="B451" s="98">
        <v>1.0329999999999999</v>
      </c>
      <c r="C451" s="98">
        <v>1.1180000000000001</v>
      </c>
      <c r="D451" s="99">
        <f>IF(C451&lt;MAX($C$3:C451),C451/MAX($C$3:C451)-1,0)</f>
        <v>-0.12037765538945699</v>
      </c>
      <c r="E451" s="105"/>
      <c r="F451" s="100"/>
      <c r="G451" s="98"/>
    </row>
    <row r="452" spans="1:7" ht="15" thickBot="1">
      <c r="A452" s="97">
        <v>40674</v>
      </c>
      <c r="B452" s="98">
        <v>1.036</v>
      </c>
      <c r="C452" s="98">
        <v>1.121</v>
      </c>
      <c r="D452" s="99">
        <f>IF(C452&lt;MAX($C$3:C452),C452/MAX($C$3:C452)-1,0)</f>
        <v>-0.11801730920535003</v>
      </c>
      <c r="E452" s="105"/>
      <c r="F452" s="100"/>
      <c r="G452" s="98"/>
    </row>
    <row r="453" spans="1:7" ht="15" thickBot="1">
      <c r="A453" s="97">
        <v>40675</v>
      </c>
      <c r="B453" s="98">
        <v>1.0269999999999999</v>
      </c>
      <c r="C453" s="98">
        <v>1.1120000000000001</v>
      </c>
      <c r="D453" s="99">
        <f>IF(C453&lt;MAX($C$3:C453),C453/MAX($C$3:C453)-1,0)</f>
        <v>-0.12509834775767104</v>
      </c>
      <c r="E453" s="105"/>
      <c r="F453" s="100"/>
      <c r="G453" s="98"/>
    </row>
    <row r="454" spans="1:7" ht="15" thickBot="1">
      <c r="A454" s="97">
        <v>40676</v>
      </c>
      <c r="B454" s="98">
        <v>1.022</v>
      </c>
      <c r="C454" s="98">
        <v>1.107</v>
      </c>
      <c r="D454" s="99">
        <f>IF(C454&lt;MAX($C$3:C454),C454/MAX($C$3:C454)-1,0)</f>
        <v>-0.12903225806451613</v>
      </c>
      <c r="E454" s="105"/>
      <c r="F454" s="100"/>
      <c r="G454" s="98"/>
    </row>
    <row r="455" spans="1:7" ht="15" thickBot="1">
      <c r="A455" s="97">
        <v>40679</v>
      </c>
      <c r="B455" s="98">
        <v>1.0109999999999999</v>
      </c>
      <c r="C455" s="98">
        <v>1.0960000000000001</v>
      </c>
      <c r="D455" s="99">
        <f>IF(C455&lt;MAX($C$3:C455),C455/MAX($C$3:C455)-1,0)</f>
        <v>-0.13768686073957503</v>
      </c>
      <c r="E455" s="105"/>
      <c r="F455" s="100"/>
      <c r="G455" s="98"/>
    </row>
    <row r="456" spans="1:7" ht="15" thickBot="1">
      <c r="A456" s="97">
        <v>40680</v>
      </c>
      <c r="B456" s="98">
        <v>1.008</v>
      </c>
      <c r="C456" s="98">
        <v>1.093</v>
      </c>
      <c r="D456" s="99">
        <f>IF(C456&lt;MAX($C$3:C456),C456/MAX($C$3:C456)-1,0)</f>
        <v>-0.14004720692368211</v>
      </c>
      <c r="E456" s="105"/>
      <c r="F456" s="100"/>
      <c r="G456" s="98"/>
    </row>
    <row r="457" spans="1:7" ht="15" thickBot="1">
      <c r="A457" s="97">
        <v>40681</v>
      </c>
      <c r="B457" s="98">
        <v>1.02</v>
      </c>
      <c r="C457" s="98">
        <v>1.105</v>
      </c>
      <c r="D457" s="99">
        <f>IF(C457&lt;MAX($C$3:C457),C457/MAX($C$3:C457)-1,0)</f>
        <v>-0.13060582218725403</v>
      </c>
      <c r="E457" s="105"/>
      <c r="F457" s="100"/>
      <c r="G457" s="98"/>
    </row>
    <row r="458" spans="1:7" ht="15" thickBot="1">
      <c r="A458" s="97">
        <v>40682</v>
      </c>
      <c r="B458" s="98">
        <v>1.0129999999999999</v>
      </c>
      <c r="C458" s="98">
        <v>1.0980000000000001</v>
      </c>
      <c r="D458" s="99">
        <f>IF(C458&lt;MAX($C$3:C458),C458/MAX($C$3:C458)-1,0)</f>
        <v>-0.13611329661683702</v>
      </c>
      <c r="E458" s="105"/>
      <c r="F458" s="100"/>
      <c r="G458" s="98"/>
    </row>
    <row r="459" spans="1:7" ht="15" thickBot="1">
      <c r="A459" s="97">
        <v>40683</v>
      </c>
      <c r="B459" s="98">
        <v>1.008</v>
      </c>
      <c r="C459" s="98">
        <v>1.093</v>
      </c>
      <c r="D459" s="99">
        <f>IF(C459&lt;MAX($C$3:C459),C459/MAX($C$3:C459)-1,0)</f>
        <v>-0.14004720692368211</v>
      </c>
      <c r="E459" s="105"/>
      <c r="F459" s="100"/>
      <c r="G459" s="98"/>
    </row>
    <row r="460" spans="1:7" ht="15" thickBot="1">
      <c r="A460" s="97">
        <v>40686</v>
      </c>
      <c r="B460" s="98">
        <v>0.97899999999999998</v>
      </c>
      <c r="C460" s="98">
        <v>1.0640000000000001</v>
      </c>
      <c r="D460" s="99">
        <f>IF(C460&lt;MAX($C$3:C460),C460/MAX($C$3:C460)-1,0)</f>
        <v>-0.16286388670338303</v>
      </c>
      <c r="E460" s="105"/>
      <c r="F460" s="100"/>
      <c r="G460" s="102"/>
    </row>
    <row r="461" spans="1:7" ht="15" thickBot="1">
      <c r="A461" s="101">
        <v>40687</v>
      </c>
      <c r="B461" s="98">
        <v>0.97699999999999998</v>
      </c>
      <c r="C461" s="98">
        <v>1.0620000000000001</v>
      </c>
      <c r="D461" s="99">
        <f>IF(C461&lt;MAX($C$3:C461),C461/MAX($C$3:C461)-1,0)</f>
        <v>-0.16443745082612105</v>
      </c>
      <c r="E461" s="99"/>
      <c r="F461" s="98"/>
      <c r="G461" s="98"/>
    </row>
    <row r="462" spans="1:7" ht="15" thickBot="1">
      <c r="A462" s="97">
        <v>40688</v>
      </c>
      <c r="B462" s="98">
        <v>0.96899999999999997</v>
      </c>
      <c r="C462" s="98">
        <v>1.054</v>
      </c>
      <c r="D462" s="99">
        <f>IF(C462&lt;MAX($C$3:C462),C462/MAX($C$3:C462)-1,0)</f>
        <v>-0.1707317073170731</v>
      </c>
      <c r="E462" s="105"/>
      <c r="F462" s="100"/>
      <c r="G462" s="98"/>
    </row>
    <row r="463" spans="1:7" ht="15" thickBot="1">
      <c r="A463" s="97">
        <v>40689</v>
      </c>
      <c r="B463" s="98">
        <v>0.95499999999999996</v>
      </c>
      <c r="C463" s="98">
        <v>1.04</v>
      </c>
      <c r="D463" s="99">
        <f>IF(C463&lt;MAX($C$3:C463),C463/MAX($C$3:C463)-1,0)</f>
        <v>-0.18174665617623909</v>
      </c>
      <c r="E463" s="105"/>
      <c r="F463" s="100"/>
      <c r="G463" s="98"/>
    </row>
    <row r="464" spans="1:7" ht="15" thickBot="1">
      <c r="A464" s="97">
        <v>40690</v>
      </c>
      <c r="B464" s="98">
        <v>0.94499999999999995</v>
      </c>
      <c r="C464" s="98">
        <v>1.03</v>
      </c>
      <c r="D464" s="99">
        <f>IF(C464&lt;MAX($C$3:C464),C464/MAX($C$3:C464)-1,0)</f>
        <v>-0.18961447678992915</v>
      </c>
      <c r="E464" s="105"/>
      <c r="F464" s="100"/>
      <c r="G464" s="98"/>
    </row>
    <row r="465" spans="1:7" ht="15" thickBot="1">
      <c r="A465" s="97">
        <v>40693</v>
      </c>
      <c r="B465" s="98">
        <v>0.94099999999999995</v>
      </c>
      <c r="C465" s="98">
        <v>1.026</v>
      </c>
      <c r="D465" s="99">
        <f>IF(C465&lt;MAX($C$3:C465),C465/MAX($C$3:C465)-1,0)</f>
        <v>-0.19276160503540507</v>
      </c>
      <c r="E465" s="105"/>
      <c r="F465" s="100"/>
      <c r="G465" s="98"/>
    </row>
    <row r="466" spans="1:7" ht="15" thickBot="1">
      <c r="A466" s="97">
        <v>40694</v>
      </c>
      <c r="B466" s="98">
        <v>0.96199999999999997</v>
      </c>
      <c r="C466" s="98">
        <v>1.0469999999999999</v>
      </c>
      <c r="D466" s="99">
        <f>IF(C466&lt;MAX($C$3:C466),C466/MAX($C$3:C466)-1,0)</f>
        <v>-0.1762391817466562</v>
      </c>
      <c r="E466" s="105"/>
      <c r="F466" s="100"/>
      <c r="G466" s="98"/>
    </row>
    <row r="467" spans="1:7" ht="15" thickBot="1">
      <c r="A467" s="97">
        <v>40695</v>
      </c>
      <c r="B467" s="98">
        <v>0.97299999999999998</v>
      </c>
      <c r="C467" s="98">
        <v>1.0580000000000001</v>
      </c>
      <c r="D467" s="99">
        <f>IF(C467&lt;MAX($C$3:C467),C467/MAX($C$3:C467)-1,0)</f>
        <v>-0.16758457907159707</v>
      </c>
      <c r="E467" s="105"/>
      <c r="F467" s="100"/>
      <c r="G467" s="98"/>
    </row>
    <row r="468" spans="1:7" ht="15" thickBot="1">
      <c r="A468" s="97">
        <v>40696</v>
      </c>
      <c r="B468" s="98">
        <v>0.96199999999999997</v>
      </c>
      <c r="C468" s="98">
        <v>1.0469999999999999</v>
      </c>
      <c r="D468" s="99">
        <f>IF(C468&lt;MAX($C$3:C468),C468/MAX($C$3:C468)-1,0)</f>
        <v>-0.1762391817466562</v>
      </c>
      <c r="E468" s="105"/>
      <c r="F468" s="100"/>
      <c r="G468" s="98"/>
    </row>
    <row r="469" spans="1:7" ht="15" thickBot="1">
      <c r="A469" s="97">
        <v>40697</v>
      </c>
      <c r="B469" s="98">
        <v>0.97599999999999998</v>
      </c>
      <c r="C469" s="98">
        <v>1.0609999999999999</v>
      </c>
      <c r="D469" s="99">
        <f>IF(C469&lt;MAX($C$3:C469),C469/MAX($C$3:C469)-1,0)</f>
        <v>-0.16522423288749011</v>
      </c>
      <c r="E469" s="105"/>
      <c r="F469" s="100"/>
      <c r="G469" s="98"/>
    </row>
    <row r="470" spans="1:7" ht="15" thickBot="1">
      <c r="A470" s="97">
        <v>40701</v>
      </c>
      <c r="B470" s="98">
        <v>0.97899999999999998</v>
      </c>
      <c r="C470" s="98">
        <v>1.0640000000000001</v>
      </c>
      <c r="D470" s="99">
        <f>IF(C470&lt;MAX($C$3:C470),C470/MAX($C$3:C470)-1,0)</f>
        <v>-0.16286388670338303</v>
      </c>
      <c r="E470" s="105"/>
      <c r="F470" s="100"/>
      <c r="G470" s="98"/>
    </row>
    <row r="471" spans="1:7" ht="15" thickBot="1">
      <c r="A471" s="97">
        <v>40702</v>
      </c>
      <c r="B471" s="98">
        <v>0.97899999999999998</v>
      </c>
      <c r="C471" s="98">
        <v>1.0640000000000001</v>
      </c>
      <c r="D471" s="99">
        <f>IF(C471&lt;MAX($C$3:C471),C471/MAX($C$3:C471)-1,0)</f>
        <v>-0.16286388670338303</v>
      </c>
      <c r="E471" s="105"/>
      <c r="F471" s="100"/>
      <c r="G471" s="98"/>
    </row>
    <row r="472" spans="1:7" ht="15" thickBot="1">
      <c r="A472" s="97">
        <v>40703</v>
      </c>
      <c r="B472" s="98">
        <v>0.95899999999999996</v>
      </c>
      <c r="C472" s="98">
        <v>1.044</v>
      </c>
      <c r="D472" s="99">
        <f>IF(C472&lt;MAX($C$3:C472),C472/MAX($C$3:C472)-1,0)</f>
        <v>-0.17859952793076306</v>
      </c>
      <c r="E472" s="105"/>
      <c r="F472" s="100"/>
      <c r="G472" s="98"/>
    </row>
    <row r="473" spans="1:7" ht="15" thickBot="1">
      <c r="A473" s="97">
        <v>40704</v>
      </c>
      <c r="B473" s="98">
        <v>0.96</v>
      </c>
      <c r="C473" s="98">
        <v>1.0449999999999999</v>
      </c>
      <c r="D473" s="99">
        <f>IF(C473&lt;MAX($C$3:C473),C473/MAX($C$3:C473)-1,0)</f>
        <v>-0.17781274586939422</v>
      </c>
      <c r="E473" s="105"/>
      <c r="F473" s="100"/>
      <c r="G473" s="98"/>
    </row>
    <row r="474" spans="1:7" ht="15" thickBot="1">
      <c r="A474" s="97">
        <v>40707</v>
      </c>
      <c r="B474" s="98">
        <v>0.95799999999999996</v>
      </c>
      <c r="C474" s="98">
        <v>1.0429999999999999</v>
      </c>
      <c r="D474" s="99">
        <f>IF(C474&lt;MAX($C$3:C474),C474/MAX($C$3:C474)-1,0)</f>
        <v>-0.17938630999213223</v>
      </c>
      <c r="E474" s="105"/>
      <c r="F474" s="100"/>
      <c r="G474" s="98"/>
    </row>
    <row r="475" spans="1:7" ht="15" thickBot="1">
      <c r="A475" s="97">
        <v>40708</v>
      </c>
      <c r="B475" s="98">
        <v>0.97499999999999998</v>
      </c>
      <c r="C475" s="98">
        <v>1.06</v>
      </c>
      <c r="D475" s="99">
        <f>IF(C475&lt;MAX($C$3:C475),C475/MAX($C$3:C475)-1,0)</f>
        <v>-0.16601101494885906</v>
      </c>
      <c r="E475" s="105"/>
      <c r="F475" s="100"/>
      <c r="G475" s="98"/>
    </row>
    <row r="476" spans="1:7" ht="15" thickBot="1">
      <c r="A476" s="97">
        <v>40709</v>
      </c>
      <c r="B476" s="98">
        <v>0.96799999999999997</v>
      </c>
      <c r="C476" s="98">
        <v>1.0529999999999999</v>
      </c>
      <c r="D476" s="99">
        <f>IF(C476&lt;MAX($C$3:C476),C476/MAX($C$3:C476)-1,0)</f>
        <v>-0.17151848937844216</v>
      </c>
      <c r="E476" s="105"/>
      <c r="F476" s="100"/>
      <c r="G476" s="98"/>
    </row>
    <row r="477" spans="1:7" ht="15" thickBot="1">
      <c r="A477" s="97">
        <v>40710</v>
      </c>
      <c r="B477" s="98">
        <v>0.95799999999999996</v>
      </c>
      <c r="C477" s="98">
        <v>1.0429999999999999</v>
      </c>
      <c r="D477" s="99">
        <f>IF(C477&lt;MAX($C$3:C477),C477/MAX($C$3:C477)-1,0)</f>
        <v>-0.17938630999213223</v>
      </c>
      <c r="E477" s="105"/>
      <c r="F477" s="100"/>
      <c r="G477" s="98"/>
    </row>
    <row r="478" spans="1:7" ht="15" thickBot="1">
      <c r="A478" s="97">
        <v>40711</v>
      </c>
      <c r="B478" s="98">
        <v>0.95199999999999996</v>
      </c>
      <c r="C478" s="98">
        <v>1.0369999999999999</v>
      </c>
      <c r="D478" s="99">
        <f>IF(C478&lt;MAX($C$3:C478),C478/MAX($C$3:C478)-1,0)</f>
        <v>-0.18410700236034616</v>
      </c>
      <c r="E478" s="105"/>
      <c r="F478" s="100"/>
      <c r="G478" s="98"/>
    </row>
    <row r="479" spans="1:7" ht="15" thickBot="1">
      <c r="A479" s="97">
        <v>40714</v>
      </c>
      <c r="B479" s="98">
        <v>0.94099999999999995</v>
      </c>
      <c r="C479" s="98">
        <v>1.026</v>
      </c>
      <c r="D479" s="99">
        <f>IF(C479&lt;MAX($C$3:C479),C479/MAX($C$3:C479)-1,0)</f>
        <v>-0.19276160503540507</v>
      </c>
      <c r="E479" s="105"/>
      <c r="F479" s="100"/>
      <c r="G479" s="98"/>
    </row>
    <row r="480" spans="1:7" ht="15" thickBot="1">
      <c r="A480" s="97">
        <v>40715</v>
      </c>
      <c r="B480" s="98">
        <v>0.96099999999999997</v>
      </c>
      <c r="C480" s="98">
        <v>1.046</v>
      </c>
      <c r="D480" s="99">
        <f>IF(C480&lt;MAX($C$3:C480),C480/MAX($C$3:C480)-1,0)</f>
        <v>-0.17702596380802504</v>
      </c>
      <c r="E480" s="105"/>
      <c r="F480" s="100"/>
      <c r="G480" s="102"/>
    </row>
    <row r="481" spans="1:7" ht="15" thickBot="1">
      <c r="A481" s="101">
        <v>40716</v>
      </c>
      <c r="B481" s="98">
        <v>0.96099999999999997</v>
      </c>
      <c r="C481" s="98">
        <v>1.046</v>
      </c>
      <c r="D481" s="99">
        <f>IF(C481&lt;MAX($C$3:C481),C481/MAX($C$3:C481)-1,0)</f>
        <v>-0.17702596380802504</v>
      </c>
      <c r="E481" s="99"/>
      <c r="F481" s="98"/>
      <c r="G481" s="98"/>
    </row>
    <row r="482" spans="1:7" ht="15" thickBot="1">
      <c r="A482" s="97">
        <v>40717</v>
      </c>
      <c r="B482" s="98">
        <v>0.98099999999999998</v>
      </c>
      <c r="C482" s="98">
        <v>1.0660000000000001</v>
      </c>
      <c r="D482" s="99">
        <f>IF(C482&lt;MAX($C$3:C482),C482/MAX($C$3:C482)-1,0)</f>
        <v>-0.16129032258064502</v>
      </c>
      <c r="E482" s="105"/>
      <c r="F482" s="100"/>
      <c r="G482" s="98"/>
    </row>
    <row r="483" spans="1:7" ht="15" thickBot="1">
      <c r="A483" s="97">
        <v>40718</v>
      </c>
      <c r="B483" s="98">
        <v>0.998</v>
      </c>
      <c r="C483" s="98">
        <v>1.083</v>
      </c>
      <c r="D483" s="99">
        <f>IF(C483&lt;MAX($C$3:C483),C483/MAX($C$3:C483)-1,0)</f>
        <v>-0.14791502753737207</v>
      </c>
      <c r="E483" s="105"/>
      <c r="F483" s="100"/>
      <c r="G483" s="98"/>
    </row>
    <row r="484" spans="1:7" ht="15" thickBot="1">
      <c r="A484" s="97">
        <v>40721</v>
      </c>
      <c r="B484" s="98">
        <v>1.0049999999999999</v>
      </c>
      <c r="C484" s="98">
        <v>1.0900000000000001</v>
      </c>
      <c r="D484" s="99">
        <f>IF(C484&lt;MAX($C$3:C484),C484/MAX($C$3:C484)-1,0)</f>
        <v>-0.14240755310778896</v>
      </c>
      <c r="E484" s="105"/>
      <c r="F484" s="100"/>
      <c r="G484" s="98"/>
    </row>
    <row r="485" spans="1:7" ht="15" thickBot="1">
      <c r="A485" s="97">
        <v>40722</v>
      </c>
      <c r="B485" s="98">
        <v>1.0029999999999999</v>
      </c>
      <c r="C485" s="98">
        <v>1.0880000000000001</v>
      </c>
      <c r="D485" s="99">
        <f>IF(C485&lt;MAX($C$3:C485),C485/MAX($C$3:C485)-1,0)</f>
        <v>-0.14398111723052698</v>
      </c>
      <c r="E485" s="105"/>
      <c r="F485" s="100"/>
      <c r="G485" s="98"/>
    </row>
    <row r="486" spans="1:7" ht="15" thickBot="1">
      <c r="A486" s="97">
        <v>40723</v>
      </c>
      <c r="B486" s="98">
        <v>0.98799999999999999</v>
      </c>
      <c r="C486" s="98">
        <v>1.073</v>
      </c>
      <c r="D486" s="99">
        <f>IF(C486&lt;MAX($C$3:C486),C486/MAX($C$3:C486)-1,0)</f>
        <v>-0.15578284815106214</v>
      </c>
      <c r="E486" s="105"/>
      <c r="F486" s="100"/>
      <c r="G486" s="98"/>
    </row>
    <row r="487" spans="1:7" ht="15" thickBot="1">
      <c r="A487" s="97">
        <v>40724</v>
      </c>
      <c r="B487" s="98">
        <v>1.0009999999999999</v>
      </c>
      <c r="C487" s="98">
        <v>1.0860000000000001</v>
      </c>
      <c r="D487" s="99">
        <f>IF(C487&lt;MAX($C$3:C487),C487/MAX($C$3:C487)-1,0)</f>
        <v>-0.14555468135326499</v>
      </c>
      <c r="E487" s="105"/>
      <c r="F487" s="100"/>
      <c r="G487" s="98"/>
    </row>
    <row r="488" spans="1:7" ht="15" thickBot="1">
      <c r="A488" s="97">
        <v>40725</v>
      </c>
      <c r="B488" s="98">
        <v>1.0029999999999999</v>
      </c>
      <c r="C488" s="98">
        <v>1.0880000000000001</v>
      </c>
      <c r="D488" s="99">
        <f>IF(C488&lt;MAX($C$3:C488),C488/MAX($C$3:C488)-1,0)</f>
        <v>-0.14398111723052698</v>
      </c>
      <c r="E488" s="105"/>
      <c r="F488" s="100"/>
      <c r="G488" s="98"/>
    </row>
    <row r="489" spans="1:7" ht="15" thickBot="1">
      <c r="A489" s="97">
        <v>40728</v>
      </c>
      <c r="B489" s="98">
        <v>1.0269999999999999</v>
      </c>
      <c r="C489" s="98">
        <v>1.1120000000000001</v>
      </c>
      <c r="D489" s="99">
        <f>IF(C489&lt;MAX($C$3:C489),C489/MAX($C$3:C489)-1,0)</f>
        <v>-0.12509834775767104</v>
      </c>
      <c r="E489" s="105"/>
      <c r="F489" s="100"/>
      <c r="G489" s="98"/>
    </row>
    <row r="490" spans="1:7" ht="15" thickBot="1">
      <c r="A490" s="97">
        <v>40729</v>
      </c>
      <c r="B490" s="98">
        <v>1.03</v>
      </c>
      <c r="C490" s="98">
        <v>1.115</v>
      </c>
      <c r="D490" s="99">
        <f>IF(C490&lt;MAX($C$3:C490),C490/MAX($C$3:C490)-1,0)</f>
        <v>-0.12273800157356407</v>
      </c>
      <c r="E490" s="105"/>
      <c r="F490" s="100"/>
      <c r="G490" s="98"/>
    </row>
    <row r="491" spans="1:7" ht="15" thickBot="1">
      <c r="A491" s="97">
        <v>40730</v>
      </c>
      <c r="B491" s="98">
        <v>1.028</v>
      </c>
      <c r="C491" s="98">
        <v>1.113</v>
      </c>
      <c r="D491" s="99">
        <f>IF(C491&lt;MAX($C$3:C491),C491/MAX($C$3:C491)-1,0)</f>
        <v>-0.12431156569630208</v>
      </c>
      <c r="E491" s="105"/>
      <c r="F491" s="100"/>
      <c r="G491" s="98"/>
    </row>
    <row r="492" spans="1:7" ht="15" thickBot="1">
      <c r="A492" s="97">
        <v>40731</v>
      </c>
      <c r="B492" s="98">
        <v>1.026</v>
      </c>
      <c r="C492" s="98">
        <v>1.111</v>
      </c>
      <c r="D492" s="99">
        <f>IF(C492&lt;MAX($C$3:C492),C492/MAX($C$3:C492)-1,0)</f>
        <v>-0.1258851298190401</v>
      </c>
      <c r="E492" s="105"/>
      <c r="F492" s="100"/>
      <c r="G492" s="98"/>
    </row>
    <row r="493" spans="1:7" ht="15" thickBot="1">
      <c r="A493" s="97">
        <v>40732</v>
      </c>
      <c r="B493" s="98">
        <v>1.0209999999999999</v>
      </c>
      <c r="C493" s="98">
        <v>1.1060000000000001</v>
      </c>
      <c r="D493" s="99">
        <f>IF(C493&lt;MAX($C$3:C493),C493/MAX($C$3:C493)-1,0)</f>
        <v>-0.12981904012588497</v>
      </c>
      <c r="E493" s="105"/>
      <c r="F493" s="100"/>
      <c r="G493" s="98"/>
    </row>
    <row r="494" spans="1:7" ht="15" thickBot="1">
      <c r="A494" s="97">
        <v>40735</v>
      </c>
      <c r="B494" s="98">
        <v>1.034</v>
      </c>
      <c r="C494" s="98">
        <v>1.119</v>
      </c>
      <c r="D494" s="99">
        <f>IF(C494&lt;MAX($C$3:C494),C494/MAX($C$3:C494)-1,0)</f>
        <v>-0.11959087332808804</v>
      </c>
      <c r="E494" s="105"/>
      <c r="F494" s="100"/>
      <c r="G494" s="98"/>
    </row>
    <row r="495" spans="1:7" ht="15" thickBot="1">
      <c r="A495" s="97">
        <v>40736</v>
      </c>
      <c r="B495" s="98">
        <v>1.0229999999999999</v>
      </c>
      <c r="C495" s="98">
        <v>1.1080000000000001</v>
      </c>
      <c r="D495" s="99">
        <f>IF(C495&lt;MAX($C$3:C495),C495/MAX($C$3:C495)-1,0)</f>
        <v>-0.12824547600314695</v>
      </c>
      <c r="E495" s="105"/>
      <c r="F495" s="100"/>
      <c r="G495" s="98"/>
    </row>
    <row r="496" spans="1:7" ht="15" thickBot="1">
      <c r="A496" s="97">
        <v>40737</v>
      </c>
      <c r="B496" s="98">
        <v>1.0389999999999999</v>
      </c>
      <c r="C496" s="98">
        <v>1.1240000000000001</v>
      </c>
      <c r="D496" s="99">
        <f>IF(C496&lt;MAX($C$3:C496),C496/MAX($C$3:C496)-1,0)</f>
        <v>-0.11565696302124295</v>
      </c>
      <c r="E496" s="105"/>
      <c r="F496" s="100"/>
      <c r="G496" s="98"/>
    </row>
    <row r="497" spans="1:7" ht="15" thickBot="1">
      <c r="A497" s="97">
        <v>40738</v>
      </c>
      <c r="B497" s="98">
        <v>1.048</v>
      </c>
      <c r="C497" s="98">
        <v>1.133</v>
      </c>
      <c r="D497" s="99">
        <f>IF(C497&lt;MAX($C$3:C497),C497/MAX($C$3:C497)-1,0)</f>
        <v>-0.10857592446892206</v>
      </c>
      <c r="E497" s="105"/>
      <c r="F497" s="100"/>
      <c r="G497" s="98"/>
    </row>
    <row r="498" spans="1:7" ht="15" thickBot="1">
      <c r="A498" s="97">
        <v>40739</v>
      </c>
      <c r="B498" s="98">
        <v>1.054</v>
      </c>
      <c r="C498" s="98">
        <v>1.139</v>
      </c>
      <c r="D498" s="99">
        <f>IF(C498&lt;MAX($C$3:C498),C498/MAX($C$3:C498)-1,0)</f>
        <v>-0.10385523210070802</v>
      </c>
      <c r="E498" s="105"/>
      <c r="F498" s="100"/>
      <c r="G498" s="98"/>
    </row>
    <row r="499" spans="1:7" ht="15" thickBot="1">
      <c r="A499" s="97">
        <v>40742</v>
      </c>
      <c r="B499" s="98">
        <v>1.0580000000000001</v>
      </c>
      <c r="C499" s="98">
        <v>1.143</v>
      </c>
      <c r="D499" s="99">
        <f>IF(C499&lt;MAX($C$3:C499),C499/MAX($C$3:C499)-1,0)</f>
        <v>-0.10070810385523199</v>
      </c>
      <c r="E499" s="105"/>
      <c r="F499" s="100"/>
      <c r="G499" s="98"/>
    </row>
    <row r="500" spans="1:7" ht="15" thickBot="1">
      <c r="A500" s="97">
        <v>40743</v>
      </c>
      <c r="B500" s="98">
        <v>1.042</v>
      </c>
      <c r="C500" s="98">
        <v>1.127</v>
      </c>
      <c r="D500" s="99">
        <f>IF(C500&lt;MAX($C$3:C500),C500/MAX($C$3:C500)-1,0)</f>
        <v>-0.1132966168371361</v>
      </c>
      <c r="E500" s="105"/>
      <c r="F500" s="100"/>
      <c r="G500" s="102"/>
    </row>
    <row r="501" spans="1:7" ht="15" thickBot="1">
      <c r="A501" s="101">
        <v>40744</v>
      </c>
      <c r="B501" s="98">
        <v>1.044</v>
      </c>
      <c r="C501" s="98">
        <v>1.129</v>
      </c>
      <c r="D501" s="99">
        <f>IF(C501&lt;MAX($C$3:C501),C501/MAX($C$3:C501)-1,0)</f>
        <v>-0.11172305271439809</v>
      </c>
      <c r="E501" s="99"/>
      <c r="F501" s="98"/>
      <c r="G501" s="98"/>
    </row>
    <row r="502" spans="1:7" ht="15" thickBot="1">
      <c r="A502" s="97">
        <v>40745</v>
      </c>
      <c r="B502" s="98">
        <v>1.0349999999999999</v>
      </c>
      <c r="C502" s="98">
        <v>1.1200000000000001</v>
      </c>
      <c r="D502" s="99">
        <f>IF(C502&lt;MAX($C$3:C502),C502/MAX($C$3:C502)-1,0)</f>
        <v>-0.11880409126671898</v>
      </c>
      <c r="E502" s="105"/>
      <c r="F502" s="100"/>
      <c r="G502" s="98"/>
    </row>
    <row r="503" spans="1:7" ht="15" thickBot="1">
      <c r="A503" s="97">
        <v>40746</v>
      </c>
      <c r="B503" s="98">
        <v>1.0429999999999999</v>
      </c>
      <c r="C503" s="98">
        <v>1.1279999999999999</v>
      </c>
      <c r="D503" s="99">
        <f>IF(C503&lt;MAX($C$3:C503),C503/MAX($C$3:C503)-1,0)</f>
        <v>-0.11250983477576715</v>
      </c>
      <c r="E503" s="105"/>
      <c r="F503" s="100"/>
      <c r="G503" s="98"/>
    </row>
    <row r="504" spans="1:7" ht="15" thickBot="1">
      <c r="A504" s="97">
        <v>40749</v>
      </c>
      <c r="B504" s="98">
        <v>1.012</v>
      </c>
      <c r="C504" s="98">
        <v>1.097</v>
      </c>
      <c r="D504" s="99">
        <f>IF(C504&lt;MAX($C$3:C504),C504/MAX($C$3:C504)-1,0)</f>
        <v>-0.13690007867820608</v>
      </c>
      <c r="E504" s="105"/>
      <c r="F504" s="100"/>
      <c r="G504" s="98"/>
    </row>
    <row r="505" spans="1:7" ht="15" thickBot="1">
      <c r="A505" s="97">
        <v>40750</v>
      </c>
      <c r="B505" s="98">
        <v>1.01</v>
      </c>
      <c r="C505" s="98">
        <v>1.095</v>
      </c>
      <c r="D505" s="99">
        <f>IF(C505&lt;MAX($C$3:C505),C505/MAX($C$3:C505)-1,0)</f>
        <v>-0.1384736428009441</v>
      </c>
      <c r="E505" s="105"/>
      <c r="F505" s="100"/>
      <c r="G505" s="98"/>
    </row>
    <row r="506" spans="1:7" ht="15" thickBot="1">
      <c r="A506" s="97">
        <v>40751</v>
      </c>
      <c r="B506" s="98">
        <v>1.024</v>
      </c>
      <c r="C506" s="98">
        <v>1.109</v>
      </c>
      <c r="D506" s="99">
        <f>IF(C506&lt;MAX($C$3:C506),C506/MAX($C$3:C506)-1,0)</f>
        <v>-0.12745869394177811</v>
      </c>
      <c r="E506" s="105"/>
      <c r="F506" s="100"/>
      <c r="G506" s="98"/>
    </row>
    <row r="507" spans="1:7" ht="15" thickBot="1">
      <c r="A507" s="97">
        <v>40752</v>
      </c>
      <c r="B507" s="98">
        <v>1.0169999999999999</v>
      </c>
      <c r="C507" s="98">
        <v>1.1020000000000001</v>
      </c>
      <c r="D507" s="99">
        <f>IF(C507&lt;MAX($C$3:C507),C507/MAX($C$3:C507)-1,0)</f>
        <v>-0.13296616837136099</v>
      </c>
      <c r="E507" s="105"/>
      <c r="F507" s="100"/>
      <c r="G507" s="98"/>
    </row>
    <row r="508" spans="1:7" ht="15" thickBot="1">
      <c r="A508" s="97">
        <v>40753</v>
      </c>
      <c r="B508" s="98">
        <v>1.004</v>
      </c>
      <c r="C508" s="98">
        <v>1.089</v>
      </c>
      <c r="D508" s="99">
        <f>IF(C508&lt;MAX($C$3:C508),C508/MAX($C$3:C508)-1,0)</f>
        <v>-0.14319433516915814</v>
      </c>
      <c r="E508" s="105"/>
      <c r="F508" s="100"/>
      <c r="G508" s="98"/>
    </row>
    <row r="509" spans="1:7" ht="15" thickBot="1">
      <c r="A509" s="97">
        <v>40756</v>
      </c>
      <c r="B509" s="98">
        <v>1.0129999999999999</v>
      </c>
      <c r="C509" s="98">
        <v>1.0980000000000001</v>
      </c>
      <c r="D509" s="99">
        <f>IF(C509&lt;MAX($C$3:C509),C509/MAX($C$3:C509)-1,0)</f>
        <v>-0.13611329661683702</v>
      </c>
      <c r="E509" s="105"/>
      <c r="F509" s="100"/>
      <c r="G509" s="98"/>
    </row>
    <row r="510" spans="1:7" ht="15" thickBot="1">
      <c r="A510" s="97">
        <v>40757</v>
      </c>
      <c r="B510" s="98">
        <v>1.006</v>
      </c>
      <c r="C510" s="98">
        <v>1.091</v>
      </c>
      <c r="D510" s="99">
        <f>IF(C510&lt;MAX($C$3:C510),C510/MAX($C$3:C510)-1,0)</f>
        <v>-0.14162077104642012</v>
      </c>
      <c r="E510" s="105"/>
      <c r="F510" s="100"/>
      <c r="G510" s="98"/>
    </row>
    <row r="511" spans="1:7" ht="15" thickBot="1">
      <c r="A511" s="97">
        <v>40758</v>
      </c>
      <c r="B511" s="98">
        <v>1.01</v>
      </c>
      <c r="C511" s="98">
        <v>1.095</v>
      </c>
      <c r="D511" s="99">
        <f>IF(C511&lt;MAX($C$3:C511),C511/MAX($C$3:C511)-1,0)</f>
        <v>-0.1384736428009441</v>
      </c>
      <c r="E511" s="105"/>
      <c r="F511" s="100"/>
      <c r="G511" s="98"/>
    </row>
    <row r="512" spans="1:7" ht="15" thickBot="1">
      <c r="A512" s="97">
        <v>40759</v>
      </c>
      <c r="B512" s="98">
        <v>1.018</v>
      </c>
      <c r="C512" s="98">
        <v>1.103</v>
      </c>
      <c r="D512" s="99">
        <f>IF(C512&lt;MAX($C$3:C512),C512/MAX($C$3:C512)-1,0)</f>
        <v>-0.13217938630999204</v>
      </c>
      <c r="E512" s="105"/>
      <c r="F512" s="100"/>
      <c r="G512" s="98"/>
    </row>
    <row r="513" spans="1:7" ht="15" thickBot="1">
      <c r="A513" s="97">
        <v>40760</v>
      </c>
      <c r="B513" s="98">
        <v>1.012</v>
      </c>
      <c r="C513" s="98">
        <v>1.097</v>
      </c>
      <c r="D513" s="99">
        <f>IF(C513&lt;MAX($C$3:C513),C513/MAX($C$3:C513)-1,0)</f>
        <v>-0.13690007867820608</v>
      </c>
      <c r="E513" s="105"/>
      <c r="F513" s="100"/>
      <c r="G513" s="98"/>
    </row>
    <row r="514" spans="1:7" ht="15" thickBot="1">
      <c r="A514" s="97">
        <v>40763</v>
      </c>
      <c r="B514" s="98">
        <v>0.97399999999999998</v>
      </c>
      <c r="C514" s="98">
        <v>1.0589999999999999</v>
      </c>
      <c r="D514" s="99">
        <f>IF(C514&lt;MAX($C$3:C514),C514/MAX($C$3:C514)-1,0)</f>
        <v>-0.16679779701022812</v>
      </c>
      <c r="E514" s="105"/>
      <c r="F514" s="100"/>
      <c r="G514" s="98"/>
    </row>
    <row r="515" spans="1:7" ht="15" thickBot="1">
      <c r="A515" s="97">
        <v>40764</v>
      </c>
      <c r="B515" s="98">
        <v>0.97599999999999998</v>
      </c>
      <c r="C515" s="98">
        <v>1.0609999999999999</v>
      </c>
      <c r="D515" s="99">
        <f>IF(C515&lt;MAX($C$3:C515),C515/MAX($C$3:C515)-1,0)</f>
        <v>-0.16522423288749011</v>
      </c>
      <c r="E515" s="105"/>
      <c r="F515" s="100"/>
      <c r="G515" s="98"/>
    </row>
    <row r="516" spans="1:7" ht="15" thickBot="1">
      <c r="A516" s="97">
        <v>40765</v>
      </c>
      <c r="B516" s="98">
        <v>0.99199999999999999</v>
      </c>
      <c r="C516" s="98">
        <v>1.077</v>
      </c>
      <c r="D516" s="99">
        <f>IF(C516&lt;MAX($C$3:C516),C516/MAX($C$3:C516)-1,0)</f>
        <v>-0.15263571990558611</v>
      </c>
      <c r="E516" s="105"/>
      <c r="F516" s="100"/>
      <c r="G516" s="98"/>
    </row>
    <row r="517" spans="1:7" ht="15" thickBot="1">
      <c r="A517" s="97">
        <v>40766</v>
      </c>
      <c r="B517" s="98">
        <v>1.014</v>
      </c>
      <c r="C517" s="98">
        <v>1.099</v>
      </c>
      <c r="D517" s="99">
        <f>IF(C517&lt;MAX($C$3:C517),C517/MAX($C$3:C517)-1,0)</f>
        <v>-0.13532651455546807</v>
      </c>
      <c r="E517" s="105"/>
      <c r="F517" s="100"/>
      <c r="G517" s="98"/>
    </row>
    <row r="518" spans="1:7" ht="15" thickBot="1">
      <c r="A518" s="97">
        <v>40767</v>
      </c>
      <c r="B518" s="98">
        <v>1.018</v>
      </c>
      <c r="C518" s="98">
        <v>1.103</v>
      </c>
      <c r="D518" s="99">
        <f>IF(C518&lt;MAX($C$3:C518),C518/MAX($C$3:C518)-1,0)</f>
        <v>-0.13217938630999204</v>
      </c>
      <c r="E518" s="105"/>
      <c r="F518" s="100"/>
      <c r="G518" s="98"/>
    </row>
    <row r="519" spans="1:7" ht="15" thickBot="1">
      <c r="A519" s="97">
        <v>40770</v>
      </c>
      <c r="B519" s="98">
        <v>1.026</v>
      </c>
      <c r="C519" s="98">
        <v>1.111</v>
      </c>
      <c r="D519" s="99">
        <f>IF(C519&lt;MAX($C$3:C519),C519/MAX($C$3:C519)-1,0)</f>
        <v>-0.1258851298190401</v>
      </c>
      <c r="E519" s="105"/>
      <c r="F519" s="100"/>
      <c r="G519" s="98"/>
    </row>
    <row r="520" spans="1:7" ht="15" thickBot="1">
      <c r="A520" s="97">
        <v>40771</v>
      </c>
      <c r="B520" s="98">
        <v>1.0169999999999999</v>
      </c>
      <c r="C520" s="98">
        <v>1.1020000000000001</v>
      </c>
      <c r="D520" s="99">
        <f>IF(C520&lt;MAX($C$3:C520),C520/MAX($C$3:C520)-1,0)</f>
        <v>-0.13296616837136099</v>
      </c>
      <c r="E520" s="105"/>
      <c r="F520" s="100"/>
      <c r="G520" s="102"/>
    </row>
    <row r="521" spans="1:7" ht="15" thickBot="1">
      <c r="A521" s="101">
        <v>40772</v>
      </c>
      <c r="B521" s="98">
        <v>1.0109999999999999</v>
      </c>
      <c r="C521" s="98">
        <v>1.0960000000000001</v>
      </c>
      <c r="D521" s="99">
        <f>IF(C521&lt;MAX($C$3:C521),C521/MAX($C$3:C521)-1,0)</f>
        <v>-0.13768686073957503</v>
      </c>
      <c r="E521" s="99"/>
      <c r="F521" s="98"/>
      <c r="G521" s="98"/>
    </row>
    <row r="522" spans="1:7" ht="15" thickBot="1">
      <c r="A522" s="97">
        <v>40773</v>
      </c>
      <c r="B522" s="98">
        <v>0.99299999999999999</v>
      </c>
      <c r="C522" s="98">
        <v>1.0780000000000001</v>
      </c>
      <c r="D522" s="99">
        <f>IF(C522&lt;MAX($C$3:C522),C522/MAX($C$3:C522)-1,0)</f>
        <v>-0.15184893784421705</v>
      </c>
      <c r="E522" s="105"/>
      <c r="F522" s="100"/>
      <c r="G522" s="98"/>
    </row>
    <row r="523" spans="1:7" ht="15" thickBot="1">
      <c r="A523" s="97">
        <v>40774</v>
      </c>
      <c r="B523" s="98">
        <v>0.998</v>
      </c>
      <c r="C523" s="98">
        <v>1.083</v>
      </c>
      <c r="D523" s="99">
        <f>IF(C523&lt;MAX($C$3:C523),C523/MAX($C$3:C523)-1,0)</f>
        <v>-0.14791502753737207</v>
      </c>
      <c r="E523" s="105"/>
      <c r="F523" s="100"/>
      <c r="G523" s="98"/>
    </row>
    <row r="524" spans="1:7" ht="15" thickBot="1">
      <c r="A524" s="97">
        <v>40777</v>
      </c>
      <c r="B524" s="98">
        <v>0.98099999999999998</v>
      </c>
      <c r="C524" s="98">
        <v>1.0660000000000001</v>
      </c>
      <c r="D524" s="99">
        <f>IF(C524&lt;MAX($C$3:C524),C524/MAX($C$3:C524)-1,0)</f>
        <v>-0.16129032258064502</v>
      </c>
      <c r="E524" s="105"/>
      <c r="F524" s="100"/>
      <c r="G524" s="98"/>
    </row>
    <row r="525" spans="1:7" ht="15" thickBot="1">
      <c r="A525" s="97">
        <v>40778</v>
      </c>
      <c r="B525" s="98">
        <v>0.99099999999999999</v>
      </c>
      <c r="C525" s="98">
        <v>1.0760000000000001</v>
      </c>
      <c r="D525" s="99">
        <f>IF(C525&lt;MAX($C$3:C525),C525/MAX($C$3:C525)-1,0)</f>
        <v>-0.15342250196695506</v>
      </c>
      <c r="E525" s="105"/>
      <c r="F525" s="100"/>
      <c r="G525" s="98"/>
    </row>
    <row r="526" spans="1:7" ht="15" thickBot="1">
      <c r="A526" s="97">
        <v>40779</v>
      </c>
      <c r="B526" s="98">
        <v>0.98599999999999999</v>
      </c>
      <c r="C526" s="98">
        <v>1.071</v>
      </c>
      <c r="D526" s="99">
        <f>IF(C526&lt;MAX($C$3:C526),C526/MAX($C$3:C526)-1,0)</f>
        <v>-0.15735641227380015</v>
      </c>
      <c r="E526" s="105"/>
      <c r="F526" s="100"/>
      <c r="G526" s="98"/>
    </row>
    <row r="527" spans="1:7" ht="15" thickBot="1">
      <c r="A527" s="97">
        <v>40780</v>
      </c>
      <c r="B527" s="98">
        <v>1.006</v>
      </c>
      <c r="C527" s="98">
        <v>1.091</v>
      </c>
      <c r="D527" s="99">
        <f>IF(C527&lt;MAX($C$3:C527),C527/MAX($C$3:C527)-1,0)</f>
        <v>-0.14162077104642012</v>
      </c>
      <c r="E527" s="105"/>
      <c r="F527" s="100"/>
      <c r="G527" s="98"/>
    </row>
    <row r="528" spans="1:7" ht="15" thickBot="1">
      <c r="A528" s="97">
        <v>40781</v>
      </c>
      <c r="B528" s="98">
        <v>1.0089999999999999</v>
      </c>
      <c r="C528" s="98">
        <v>1.0940000000000001</v>
      </c>
      <c r="D528" s="99">
        <f>IF(C528&lt;MAX($C$3:C528),C528/MAX($C$3:C528)-1,0)</f>
        <v>-0.13926042486231305</v>
      </c>
      <c r="E528" s="105"/>
      <c r="F528" s="100"/>
      <c r="G528" s="98"/>
    </row>
    <row r="529" spans="1:7" ht="15" thickBot="1">
      <c r="A529" s="97">
        <v>40784</v>
      </c>
      <c r="B529" s="98">
        <v>0.999</v>
      </c>
      <c r="C529" s="98">
        <v>1.0840000000000001</v>
      </c>
      <c r="D529" s="99">
        <f>IF(C529&lt;MAX($C$3:C529),C529/MAX($C$3:C529)-1,0)</f>
        <v>-0.14712824547600301</v>
      </c>
      <c r="E529" s="105"/>
      <c r="F529" s="100"/>
      <c r="G529" s="98"/>
    </row>
    <row r="530" spans="1:7" ht="15" thickBot="1">
      <c r="A530" s="97">
        <v>40785</v>
      </c>
      <c r="B530" s="98">
        <v>0.99</v>
      </c>
      <c r="C530" s="98">
        <v>1.075</v>
      </c>
      <c r="D530" s="99">
        <f>IF(C530&lt;MAX($C$3:C530),C530/MAX($C$3:C530)-1,0)</f>
        <v>-0.15420928402832412</v>
      </c>
      <c r="E530" s="105"/>
      <c r="F530" s="100"/>
      <c r="G530" s="98"/>
    </row>
    <row r="531" spans="1:7" ht="15" thickBot="1">
      <c r="A531" s="97">
        <v>40786</v>
      </c>
      <c r="B531" s="98">
        <v>0.98799999999999999</v>
      </c>
      <c r="C531" s="98">
        <v>1.073</v>
      </c>
      <c r="D531" s="99">
        <f>IF(C531&lt;MAX($C$3:C531),C531/MAX($C$3:C531)-1,0)</f>
        <v>-0.15578284815106214</v>
      </c>
      <c r="E531" s="105"/>
      <c r="F531" s="100"/>
      <c r="G531" s="98"/>
    </row>
    <row r="532" spans="1:7" ht="15" thickBot="1">
      <c r="A532" s="97">
        <v>40787</v>
      </c>
      <c r="B532" s="98">
        <v>0.97899999999999998</v>
      </c>
      <c r="C532" s="98">
        <v>1.0640000000000001</v>
      </c>
      <c r="D532" s="99">
        <f>IF(C532&lt;MAX($C$3:C532),C532/MAX($C$3:C532)-1,0)</f>
        <v>-0.16286388670338303</v>
      </c>
      <c r="E532" s="105"/>
      <c r="F532" s="100"/>
      <c r="G532" s="98"/>
    </row>
    <row r="533" spans="1:7" ht="15" thickBot="1">
      <c r="A533" s="97">
        <v>40788</v>
      </c>
      <c r="B533" s="98">
        <v>0.96599999999999997</v>
      </c>
      <c r="C533" s="98">
        <v>1.0509999999999999</v>
      </c>
      <c r="D533" s="99">
        <f>IF(C533&lt;MAX($C$3:C533),C533/MAX($C$3:C533)-1,0)</f>
        <v>-0.17309205350118018</v>
      </c>
      <c r="E533" s="105"/>
      <c r="F533" s="100"/>
      <c r="G533" s="98"/>
    </row>
    <row r="534" spans="1:7" ht="15" thickBot="1">
      <c r="A534" s="97">
        <v>40791</v>
      </c>
      <c r="B534" s="98">
        <v>0.94899999999999995</v>
      </c>
      <c r="C534" s="98">
        <v>1.034</v>
      </c>
      <c r="D534" s="99">
        <f>IF(C534&lt;MAX($C$3:C534),C534/MAX($C$3:C534)-1,0)</f>
        <v>-0.18646734854445313</v>
      </c>
      <c r="E534" s="105"/>
      <c r="F534" s="100"/>
      <c r="G534" s="98"/>
    </row>
    <row r="535" spans="1:7" ht="15" thickBot="1">
      <c r="A535" s="97">
        <v>40792</v>
      </c>
      <c r="B535" s="98">
        <v>0.94099999999999995</v>
      </c>
      <c r="C535" s="98">
        <v>1.026</v>
      </c>
      <c r="D535" s="99">
        <f>IF(C535&lt;MAX($C$3:C535),C535/MAX($C$3:C535)-1,0)</f>
        <v>-0.19276160503540507</v>
      </c>
      <c r="E535" s="105"/>
      <c r="F535" s="100"/>
      <c r="G535" s="98"/>
    </row>
    <row r="536" spans="1:7" ht="15" thickBot="1">
      <c r="A536" s="97">
        <v>40793</v>
      </c>
      <c r="B536" s="98">
        <v>0.96299999999999997</v>
      </c>
      <c r="C536" s="98">
        <v>1.048</v>
      </c>
      <c r="D536" s="99">
        <f>IF(C536&lt;MAX($C$3:C536),C536/MAX($C$3:C536)-1,0)</f>
        <v>-0.17545239968528703</v>
      </c>
      <c r="E536" s="105"/>
      <c r="F536" s="100"/>
      <c r="G536" s="98"/>
    </row>
    <row r="537" spans="1:7" ht="15" thickBot="1">
      <c r="A537" s="97">
        <v>40794</v>
      </c>
      <c r="B537" s="98">
        <v>0.95299999999999996</v>
      </c>
      <c r="C537" s="98">
        <v>1.038</v>
      </c>
      <c r="D537" s="99">
        <f>IF(C537&lt;MAX($C$3:C537),C537/MAX($C$3:C537)-1,0)</f>
        <v>-0.1833202202989771</v>
      </c>
      <c r="E537" s="105"/>
      <c r="F537" s="100"/>
      <c r="G537" s="98"/>
    </row>
    <row r="538" spans="1:7" ht="15" thickBot="1">
      <c r="A538" s="97">
        <v>40795</v>
      </c>
      <c r="B538" s="98">
        <v>0.94599999999999995</v>
      </c>
      <c r="C538" s="98">
        <v>1.0309999999999999</v>
      </c>
      <c r="D538" s="99">
        <f>IF(C538&lt;MAX($C$3:C538),C538/MAX($C$3:C538)-1,0)</f>
        <v>-0.1888276947285602</v>
      </c>
      <c r="E538" s="105"/>
      <c r="F538" s="100"/>
      <c r="G538" s="98"/>
    </row>
    <row r="539" spans="1:7" ht="15" thickBot="1">
      <c r="A539" s="97">
        <v>40799</v>
      </c>
      <c r="B539" s="98">
        <v>0.93200000000000005</v>
      </c>
      <c r="C539" s="98">
        <v>1.0169999999999999</v>
      </c>
      <c r="D539" s="99">
        <f>IF(C539&lt;MAX($C$3:C539),C539/MAX($C$3:C539)-1,0)</f>
        <v>-0.19984264358772619</v>
      </c>
      <c r="E539" s="105"/>
      <c r="F539" s="100"/>
      <c r="G539" s="98"/>
    </row>
    <row r="540" spans="1:7" ht="15" thickBot="1">
      <c r="A540" s="97">
        <v>40800</v>
      </c>
      <c r="B540" s="98">
        <v>0.93700000000000006</v>
      </c>
      <c r="C540" s="98">
        <v>1.022</v>
      </c>
      <c r="D540" s="99">
        <f>IF(C540&lt;MAX($C$3:C540),C540/MAX($C$3:C540)-1,0)</f>
        <v>-0.1959087332808811</v>
      </c>
      <c r="E540" s="105"/>
      <c r="F540" s="100"/>
      <c r="G540" s="102"/>
    </row>
    <row r="541" spans="1:7" ht="15" thickBot="1">
      <c r="A541" s="101">
        <v>40801</v>
      </c>
      <c r="B541" s="98">
        <v>0.93600000000000005</v>
      </c>
      <c r="C541" s="98">
        <v>1.0209999999999999</v>
      </c>
      <c r="D541" s="99">
        <f>IF(C541&lt;MAX($C$3:C541),C541/MAX($C$3:C541)-1,0)</f>
        <v>-0.19669551534225016</v>
      </c>
      <c r="E541" s="99"/>
      <c r="F541" s="98"/>
      <c r="G541" s="98"/>
    </row>
    <row r="542" spans="1:7" ht="15" thickBot="1">
      <c r="A542" s="97">
        <v>40802</v>
      </c>
      <c r="B542" s="98">
        <v>0.93500000000000005</v>
      </c>
      <c r="C542" s="98">
        <v>1.02</v>
      </c>
      <c r="D542" s="99">
        <f>IF(C542&lt;MAX($C$3:C542),C542/MAX($C$3:C542)-1,0)</f>
        <v>-0.19748229740361911</v>
      </c>
      <c r="E542" s="105"/>
      <c r="F542" s="100"/>
      <c r="G542" s="98"/>
    </row>
    <row r="543" spans="1:7" ht="15" thickBot="1">
      <c r="A543" s="97">
        <v>40805</v>
      </c>
      <c r="B543" s="98">
        <v>0.92100000000000004</v>
      </c>
      <c r="C543" s="98">
        <v>1.006</v>
      </c>
      <c r="D543" s="99">
        <f>IF(C543&lt;MAX($C$3:C543),C543/MAX($C$3:C543)-1,0)</f>
        <v>-0.2084972462627851</v>
      </c>
      <c r="E543" s="105"/>
      <c r="F543" s="100"/>
      <c r="G543" s="98"/>
    </row>
    <row r="544" spans="1:7" ht="15" thickBot="1">
      <c r="A544" s="97">
        <v>40806</v>
      </c>
      <c r="B544" s="98">
        <v>0.92400000000000004</v>
      </c>
      <c r="C544" s="98">
        <v>1.0089999999999999</v>
      </c>
      <c r="D544" s="99">
        <f>IF(C544&lt;MAX($C$3:C544),C544/MAX($C$3:C544)-1,0)</f>
        <v>-0.20613690007867824</v>
      </c>
      <c r="E544" s="105"/>
      <c r="F544" s="100"/>
      <c r="G544" s="98"/>
    </row>
    <row r="545" spans="1:7" ht="15" thickBot="1">
      <c r="A545" s="97">
        <v>40807</v>
      </c>
      <c r="B545" s="98">
        <v>0.94499999999999995</v>
      </c>
      <c r="C545" s="98">
        <v>1.03</v>
      </c>
      <c r="D545" s="99">
        <f>IF(C545&lt;MAX($C$3:C545),C545/MAX($C$3:C545)-1,0)</f>
        <v>-0.18961447678992915</v>
      </c>
      <c r="E545" s="105"/>
      <c r="F545" s="100"/>
      <c r="G545" s="98"/>
    </row>
    <row r="546" spans="1:7" ht="15" thickBot="1">
      <c r="A546" s="97">
        <v>40808</v>
      </c>
      <c r="B546" s="98">
        <v>0.92300000000000004</v>
      </c>
      <c r="C546" s="98">
        <v>1.008</v>
      </c>
      <c r="D546" s="99">
        <f>IF(C546&lt;MAX($C$3:C546),C546/MAX($C$3:C546)-1,0)</f>
        <v>-0.20692368214004719</v>
      </c>
      <c r="E546" s="105"/>
      <c r="F546" s="100"/>
      <c r="G546" s="98"/>
    </row>
    <row r="547" spans="1:7" ht="15" thickBot="1">
      <c r="A547" s="97">
        <v>40809</v>
      </c>
      <c r="B547" s="98">
        <v>0.91200000000000003</v>
      </c>
      <c r="C547" s="98">
        <v>0.997</v>
      </c>
      <c r="D547" s="99">
        <f>IF(C547&lt;MAX($C$3:C547),C547/MAX($C$3:C547)-1,0)</f>
        <v>-0.21557828481510621</v>
      </c>
      <c r="E547" s="105"/>
      <c r="F547" s="100"/>
      <c r="G547" s="98"/>
    </row>
    <row r="548" spans="1:7" ht="15" thickBot="1">
      <c r="A548" s="97">
        <v>40812</v>
      </c>
      <c r="B548" s="98">
        <v>0.89500000000000002</v>
      </c>
      <c r="C548" s="98">
        <v>0.98</v>
      </c>
      <c r="D548" s="99">
        <f>IF(C548&lt;MAX($C$3:C548),C548/MAX($C$3:C548)-1,0)</f>
        <v>-0.22895357985837916</v>
      </c>
      <c r="E548" s="105"/>
      <c r="F548" s="100"/>
      <c r="G548" s="98"/>
    </row>
    <row r="549" spans="1:7" ht="15" thickBot="1">
      <c r="A549" s="97">
        <v>40813</v>
      </c>
      <c r="B549" s="98">
        <v>0.9</v>
      </c>
      <c r="C549" s="98">
        <v>0.98499999999999999</v>
      </c>
      <c r="D549" s="99">
        <f>IF(C549&lt;MAX($C$3:C549),C549/MAX($C$3:C549)-1,0)</f>
        <v>-0.22501966955153418</v>
      </c>
      <c r="E549" s="105"/>
      <c r="F549" s="100"/>
      <c r="G549" s="98"/>
    </row>
    <row r="550" spans="1:7" ht="15" thickBot="1">
      <c r="A550" s="97">
        <v>40814</v>
      </c>
      <c r="B550" s="98">
        <v>0.88500000000000001</v>
      </c>
      <c r="C550" s="98">
        <v>0.97</v>
      </c>
      <c r="D550" s="99">
        <f>IF(C550&lt;MAX($C$3:C550),C550/MAX($C$3:C550)-1,0)</f>
        <v>-0.23682140047206923</v>
      </c>
      <c r="E550" s="105"/>
      <c r="F550" s="100"/>
      <c r="G550" s="98"/>
    </row>
    <row r="551" spans="1:7" ht="15" thickBot="1">
      <c r="A551" s="97">
        <v>40815</v>
      </c>
      <c r="B551" s="98">
        <v>0.86899999999999999</v>
      </c>
      <c r="C551" s="98">
        <v>0.95399999999999996</v>
      </c>
      <c r="D551" s="99">
        <f>IF(C551&lt;MAX($C$3:C551),C551/MAX($C$3:C551)-1,0)</f>
        <v>-0.24940991345397323</v>
      </c>
      <c r="E551" s="105"/>
      <c r="F551" s="100"/>
      <c r="G551" s="98"/>
    </row>
    <row r="552" spans="1:7" ht="15" thickBot="1">
      <c r="A552" s="97">
        <v>40816</v>
      </c>
      <c r="B552" s="98">
        <v>0.86499999999999999</v>
      </c>
      <c r="C552" s="98">
        <v>0.95</v>
      </c>
      <c r="D552" s="99">
        <f>IF(C552&lt;MAX($C$3:C552),C552/MAX($C$3:C552)-1,0)</f>
        <v>-0.25255704169944926</v>
      </c>
      <c r="E552" s="105"/>
      <c r="F552" s="100"/>
      <c r="G552" s="98"/>
    </row>
    <row r="553" spans="1:7" ht="15" thickBot="1">
      <c r="A553" s="97">
        <v>40826</v>
      </c>
      <c r="B553" s="98">
        <v>0.85799999999999998</v>
      </c>
      <c r="C553" s="98">
        <v>0.94299999999999995</v>
      </c>
      <c r="D553" s="99">
        <f>IF(C553&lt;MAX($C$3:C553),C553/MAX($C$3:C553)-1,0)</f>
        <v>-0.25806451612903225</v>
      </c>
      <c r="E553" s="105"/>
      <c r="F553" s="100"/>
      <c r="G553" s="98"/>
    </row>
    <row r="554" spans="1:7" ht="15" thickBot="1">
      <c r="A554" s="97">
        <v>40827</v>
      </c>
      <c r="B554" s="98">
        <v>0.84799999999999998</v>
      </c>
      <c r="C554" s="98">
        <v>0.93300000000000005</v>
      </c>
      <c r="D554" s="99">
        <f>IF(C554&lt;MAX($C$3:C554),C554/MAX($C$3:C554)-1,0)</f>
        <v>-0.26593233674272221</v>
      </c>
      <c r="E554" s="105"/>
      <c r="F554" s="100"/>
      <c r="G554" s="98"/>
    </row>
    <row r="555" spans="1:7" ht="15" thickBot="1">
      <c r="A555" s="97">
        <v>40828</v>
      </c>
      <c r="B555" s="98">
        <v>0.874</v>
      </c>
      <c r="C555" s="98">
        <v>0.95899999999999996</v>
      </c>
      <c r="D555" s="99">
        <f>IF(C555&lt;MAX($C$3:C555),C555/MAX($C$3:C555)-1,0)</f>
        <v>-0.24547600314712825</v>
      </c>
      <c r="E555" s="105"/>
      <c r="F555" s="100"/>
      <c r="G555" s="98"/>
    </row>
    <row r="556" spans="1:7" ht="15" thickBot="1">
      <c r="A556" s="97">
        <v>40829</v>
      </c>
      <c r="B556" s="98">
        <v>0.88600000000000001</v>
      </c>
      <c r="C556" s="98">
        <v>0.97099999999999997</v>
      </c>
      <c r="D556" s="99">
        <f>IF(C556&lt;MAX($C$3:C556),C556/MAX($C$3:C556)-1,0)</f>
        <v>-0.23603461841070017</v>
      </c>
      <c r="E556" s="105"/>
      <c r="F556" s="100"/>
      <c r="G556" s="98"/>
    </row>
    <row r="557" spans="1:7" ht="15" thickBot="1">
      <c r="A557" s="97">
        <v>40830</v>
      </c>
      <c r="B557" s="98">
        <v>0.88600000000000001</v>
      </c>
      <c r="C557" s="98">
        <v>0.97099999999999997</v>
      </c>
      <c r="D557" s="99">
        <f>IF(C557&lt;MAX($C$3:C557),C557/MAX($C$3:C557)-1,0)</f>
        <v>-0.23603461841070017</v>
      </c>
      <c r="E557" s="105"/>
      <c r="F557" s="100"/>
      <c r="G557" s="98"/>
    </row>
    <row r="558" spans="1:7" ht="15" thickBot="1">
      <c r="A558" s="97">
        <v>40833</v>
      </c>
      <c r="B558" s="98">
        <v>0.89200000000000002</v>
      </c>
      <c r="C558" s="98">
        <v>0.97699999999999998</v>
      </c>
      <c r="D558" s="99">
        <f>IF(C558&lt;MAX($C$3:C558),C558/MAX($C$3:C558)-1,0)</f>
        <v>-0.23131392604248624</v>
      </c>
      <c r="E558" s="105"/>
      <c r="F558" s="100"/>
      <c r="G558" s="98"/>
    </row>
    <row r="559" spans="1:7" ht="15" thickBot="1">
      <c r="A559" s="97">
        <v>40834</v>
      </c>
      <c r="B559" s="98">
        <v>0.871</v>
      </c>
      <c r="C559" s="98">
        <v>0.95599999999999996</v>
      </c>
      <c r="D559" s="99">
        <f>IF(C559&lt;MAX($C$3:C559),C559/MAX($C$3:C559)-1,0)</f>
        <v>-0.24783634933123522</v>
      </c>
      <c r="E559" s="105"/>
      <c r="F559" s="100"/>
      <c r="G559" s="98"/>
    </row>
    <row r="560" spans="1:7" ht="15" thickBot="1">
      <c r="A560" s="97">
        <v>40835</v>
      </c>
      <c r="B560" s="98">
        <v>0.86299999999999999</v>
      </c>
      <c r="C560" s="98">
        <v>0.94799999999999995</v>
      </c>
      <c r="D560" s="99">
        <f>IF(C560&lt;MAX($C$3:C560),C560/MAX($C$3:C560)-1,0)</f>
        <v>-0.25413060582218727</v>
      </c>
      <c r="E560" s="105"/>
      <c r="F560" s="100"/>
      <c r="G560" s="102"/>
    </row>
    <row r="561" spans="1:7" ht="15" thickBot="1">
      <c r="A561" s="101">
        <v>40836</v>
      </c>
      <c r="B561" s="98">
        <v>0.84199999999999997</v>
      </c>
      <c r="C561" s="98">
        <v>0.92700000000000005</v>
      </c>
      <c r="D561" s="99">
        <f>IF(C561&lt;MAX($C$3:C561),C561/MAX($C$3:C561)-1,0)</f>
        <v>-0.27065302911093614</v>
      </c>
      <c r="E561" s="99"/>
      <c r="F561" s="98"/>
      <c r="G561" s="98"/>
    </row>
    <row r="562" spans="1:7" ht="15" thickBot="1">
      <c r="A562" s="97">
        <v>40837</v>
      </c>
      <c r="B562" s="98">
        <v>0.82599999999999996</v>
      </c>
      <c r="C562" s="98">
        <v>0.91100000000000003</v>
      </c>
      <c r="D562" s="99">
        <f>IF(C562&lt;MAX($C$3:C562),C562/MAX($C$3:C562)-1,0)</f>
        <v>-0.28324154209284025</v>
      </c>
      <c r="E562" s="105"/>
      <c r="F562" s="100"/>
      <c r="G562" s="98"/>
    </row>
    <row r="563" spans="1:7" ht="15" thickBot="1">
      <c r="A563" s="97">
        <v>40840</v>
      </c>
      <c r="B563" s="98">
        <v>0.84399999999999997</v>
      </c>
      <c r="C563" s="98">
        <v>0.92900000000000005</v>
      </c>
      <c r="D563" s="99">
        <f>IF(C563&lt;MAX($C$3:C563),C563/MAX($C$3:C563)-1,0)</f>
        <v>-0.26907946498819812</v>
      </c>
      <c r="E563" s="105"/>
      <c r="F563" s="100"/>
      <c r="G563" s="98"/>
    </row>
    <row r="564" spans="1:7" ht="15" thickBot="1">
      <c r="A564" s="97">
        <v>40841</v>
      </c>
      <c r="B564" s="98">
        <v>0.86399999999999999</v>
      </c>
      <c r="C564" s="98">
        <v>0.94899999999999995</v>
      </c>
      <c r="D564" s="99">
        <f>IF(C564&lt;MAX($C$3:C564),C564/MAX($C$3:C564)-1,0)</f>
        <v>-0.25334382376081821</v>
      </c>
      <c r="E564" s="105"/>
      <c r="F564" s="100"/>
      <c r="G564" s="98"/>
    </row>
    <row r="565" spans="1:7" ht="15" thickBot="1">
      <c r="A565" s="97">
        <v>40842</v>
      </c>
      <c r="B565" s="98">
        <v>0.88100000000000001</v>
      </c>
      <c r="C565" s="98">
        <v>0.96599999999999997</v>
      </c>
      <c r="D565" s="99">
        <f>IF(C565&lt;MAX($C$3:C565),C565/MAX($C$3:C565)-1,0)</f>
        <v>-0.23996852871754526</v>
      </c>
      <c r="E565" s="105"/>
      <c r="F565" s="100"/>
      <c r="G565" s="98"/>
    </row>
    <row r="566" spans="1:7" ht="15" thickBot="1">
      <c r="A566" s="97">
        <v>40843</v>
      </c>
      <c r="B566" s="98">
        <v>0.879</v>
      </c>
      <c r="C566" s="98">
        <v>0.96399999999999997</v>
      </c>
      <c r="D566" s="99">
        <f>IF(C566&lt;MAX($C$3:C566),C566/MAX($C$3:C566)-1,0)</f>
        <v>-0.24154209284028316</v>
      </c>
      <c r="E566" s="105"/>
      <c r="F566" s="100"/>
      <c r="G566" s="98"/>
    </row>
    <row r="567" spans="1:7" ht="15" thickBot="1">
      <c r="A567" s="97">
        <v>40844</v>
      </c>
      <c r="B567" s="98">
        <v>0.89400000000000002</v>
      </c>
      <c r="C567" s="98">
        <v>0.97899999999999998</v>
      </c>
      <c r="D567" s="99">
        <f>IF(C567&lt;MAX($C$3:C567),C567/MAX($C$3:C567)-1,0)</f>
        <v>-0.22974036191974823</v>
      </c>
      <c r="E567" s="105"/>
      <c r="F567" s="100"/>
      <c r="G567" s="98"/>
    </row>
    <row r="568" spans="1:7" ht="15" thickBot="1">
      <c r="A568" s="97">
        <v>40847</v>
      </c>
      <c r="B568" s="98">
        <v>0.89800000000000002</v>
      </c>
      <c r="C568" s="98">
        <v>0.98299999999999998</v>
      </c>
      <c r="D568" s="99">
        <f>IF(C568&lt;MAX($C$3:C568),C568/MAX($C$3:C568)-1,0)</f>
        <v>-0.2265932336742722</v>
      </c>
      <c r="E568" s="105"/>
      <c r="F568" s="100"/>
      <c r="G568" s="98"/>
    </row>
    <row r="569" spans="1:7" ht="15" thickBot="1">
      <c r="A569" s="97">
        <v>40848</v>
      </c>
      <c r="B569" s="98">
        <v>0.89900000000000002</v>
      </c>
      <c r="C569" s="98">
        <v>0.98399999999999999</v>
      </c>
      <c r="D569" s="99">
        <f>IF(C569&lt;MAX($C$3:C569),C569/MAX($C$3:C569)-1,0)</f>
        <v>-0.22580645161290314</v>
      </c>
      <c r="E569" s="105"/>
      <c r="F569" s="100"/>
      <c r="G569" s="98"/>
    </row>
    <row r="570" spans="1:7" ht="15" thickBot="1">
      <c r="A570" s="97">
        <v>40849</v>
      </c>
      <c r="B570" s="98">
        <v>0.91100000000000003</v>
      </c>
      <c r="C570" s="98">
        <v>0.996</v>
      </c>
      <c r="D570" s="99">
        <f>IF(C570&lt;MAX($C$3:C570),C570/MAX($C$3:C570)-1,0)</f>
        <v>-0.21636506687647517</v>
      </c>
      <c r="E570" s="105"/>
      <c r="F570" s="100"/>
      <c r="G570" s="98"/>
    </row>
    <row r="571" spans="1:7" ht="15" thickBot="1">
      <c r="A571" s="97">
        <v>40850</v>
      </c>
      <c r="B571" s="98">
        <v>0.91800000000000004</v>
      </c>
      <c r="C571" s="98">
        <v>1.0029999999999999</v>
      </c>
      <c r="D571" s="99">
        <f>IF(C571&lt;MAX($C$3:C571),C571/MAX($C$3:C571)-1,0)</f>
        <v>-0.21085759244689228</v>
      </c>
      <c r="E571" s="105"/>
      <c r="F571" s="100"/>
      <c r="G571" s="98"/>
    </row>
    <row r="572" spans="1:7" ht="15" thickBot="1">
      <c r="A572" s="97">
        <v>40851</v>
      </c>
      <c r="B572" s="98">
        <v>0.92100000000000004</v>
      </c>
      <c r="C572" s="98">
        <v>1.006</v>
      </c>
      <c r="D572" s="99">
        <f>IF(C572&lt;MAX($C$3:C572),C572/MAX($C$3:C572)-1,0)</f>
        <v>-0.2084972462627851</v>
      </c>
      <c r="E572" s="105"/>
      <c r="F572" s="100"/>
      <c r="G572" s="98"/>
    </row>
    <row r="573" spans="1:7" ht="15" thickBot="1">
      <c r="A573" s="97">
        <v>40854</v>
      </c>
      <c r="B573" s="98">
        <v>0.91800000000000004</v>
      </c>
      <c r="C573" s="98">
        <v>1.0029999999999999</v>
      </c>
      <c r="D573" s="99">
        <f>IF(C573&lt;MAX($C$3:C573),C573/MAX($C$3:C573)-1,0)</f>
        <v>-0.21085759244689228</v>
      </c>
      <c r="E573" s="105"/>
      <c r="F573" s="100"/>
      <c r="G573" s="98"/>
    </row>
    <row r="574" spans="1:7" ht="15" thickBot="1">
      <c r="A574" s="97">
        <v>40855</v>
      </c>
      <c r="B574" s="98">
        <v>0.90400000000000003</v>
      </c>
      <c r="C574" s="98">
        <v>0.98899999999999999</v>
      </c>
      <c r="D574" s="99">
        <f>IF(C574&lt;MAX($C$3:C574),C574/MAX($C$3:C574)-1,0)</f>
        <v>-0.22187254130605816</v>
      </c>
      <c r="E574" s="105"/>
      <c r="F574" s="100"/>
      <c r="G574" s="98"/>
    </row>
    <row r="575" spans="1:7" ht="15" thickBot="1">
      <c r="A575" s="97">
        <v>40856</v>
      </c>
      <c r="B575" s="98">
        <v>0.91700000000000004</v>
      </c>
      <c r="C575" s="98">
        <v>1.002</v>
      </c>
      <c r="D575" s="99">
        <f>IF(C575&lt;MAX($C$3:C575),C575/MAX($C$3:C575)-1,0)</f>
        <v>-0.21164437450826112</v>
      </c>
      <c r="E575" s="105"/>
      <c r="F575" s="100"/>
      <c r="G575" s="98"/>
    </row>
    <row r="576" spans="1:7" ht="15" thickBot="1">
      <c r="A576" s="97">
        <v>40857</v>
      </c>
      <c r="B576" s="98">
        <v>0.90600000000000003</v>
      </c>
      <c r="C576" s="98">
        <v>0.99099999999999999</v>
      </c>
      <c r="D576" s="99">
        <f>IF(C576&lt;MAX($C$3:C576),C576/MAX($C$3:C576)-1,0)</f>
        <v>-0.22029897718332014</v>
      </c>
      <c r="E576" s="105"/>
      <c r="F576" s="100"/>
      <c r="G576" s="98"/>
    </row>
    <row r="577" spans="1:7" ht="15" thickBot="1">
      <c r="A577" s="97">
        <v>40858</v>
      </c>
      <c r="B577" s="98">
        <v>0.90300000000000002</v>
      </c>
      <c r="C577" s="98">
        <v>0.98799999999999999</v>
      </c>
      <c r="D577" s="99">
        <f>IF(C577&lt;MAX($C$3:C577),C577/MAX($C$3:C577)-1,0)</f>
        <v>-0.22265932336742722</v>
      </c>
      <c r="E577" s="105"/>
      <c r="F577" s="100"/>
      <c r="G577" s="98"/>
    </row>
    <row r="578" spans="1:7" ht="15" thickBot="1">
      <c r="A578" s="97">
        <v>40861</v>
      </c>
      <c r="B578" s="98">
        <v>0.92400000000000004</v>
      </c>
      <c r="C578" s="98">
        <v>1.0089999999999999</v>
      </c>
      <c r="D578" s="99">
        <f>IF(C578&lt;MAX($C$3:C578),C578/MAX($C$3:C578)-1,0)</f>
        <v>-0.20613690007867824</v>
      </c>
      <c r="E578" s="105"/>
      <c r="F578" s="100"/>
      <c r="G578" s="98"/>
    </row>
    <row r="579" spans="1:7" ht="15" thickBot="1">
      <c r="A579" s="97">
        <v>40862</v>
      </c>
      <c r="B579" s="98">
        <v>0.92500000000000004</v>
      </c>
      <c r="C579" s="98">
        <v>1.01</v>
      </c>
      <c r="D579" s="99">
        <f>IF(C579&lt;MAX($C$3:C579),C579/MAX($C$3:C579)-1,0)</f>
        <v>-0.20535011801730918</v>
      </c>
      <c r="E579" s="105"/>
      <c r="F579" s="100"/>
      <c r="G579" s="98"/>
    </row>
    <row r="580" spans="1:7" ht="15" thickBot="1">
      <c r="A580" s="97">
        <v>40863</v>
      </c>
      <c r="B580" s="98">
        <v>0.90400000000000003</v>
      </c>
      <c r="C580" s="98">
        <v>0.98899999999999999</v>
      </c>
      <c r="D580" s="99">
        <f>IF(C580&lt;MAX($C$3:C580),C580/MAX($C$3:C580)-1,0)</f>
        <v>-0.22187254130605816</v>
      </c>
      <c r="E580" s="105"/>
      <c r="F580" s="100"/>
      <c r="G580" s="102"/>
    </row>
    <row r="581" spans="1:7" ht="15" thickBot="1">
      <c r="A581" s="101">
        <v>40864</v>
      </c>
      <c r="B581" s="98">
        <v>0.89900000000000002</v>
      </c>
      <c r="C581" s="98">
        <v>0.98399999999999999</v>
      </c>
      <c r="D581" s="99">
        <f>IF(C581&lt;MAX($C$3:C581),C581/MAX($C$3:C581)-1,0)</f>
        <v>-0.22580645161290314</v>
      </c>
      <c r="E581" s="99"/>
      <c r="F581" s="98"/>
      <c r="G581" s="98"/>
    </row>
    <row r="582" spans="1:7" ht="15" thickBot="1">
      <c r="A582" s="97">
        <v>40865</v>
      </c>
      <c r="B582" s="98">
        <v>0.88700000000000001</v>
      </c>
      <c r="C582" s="98">
        <v>0.97199999999999998</v>
      </c>
      <c r="D582" s="99">
        <f>IF(C582&lt;MAX($C$3:C582),C582/MAX($C$3:C582)-1,0)</f>
        <v>-0.23524783634933122</v>
      </c>
      <c r="E582" s="105"/>
      <c r="F582" s="100"/>
      <c r="G582" s="98"/>
    </row>
    <row r="583" spans="1:7" ht="15" thickBot="1">
      <c r="A583" s="97">
        <v>40868</v>
      </c>
      <c r="B583" s="98">
        <v>0.88200000000000001</v>
      </c>
      <c r="C583" s="98">
        <v>0.96699999999999997</v>
      </c>
      <c r="D583" s="99">
        <f>IF(C583&lt;MAX($C$3:C583),C583/MAX($C$3:C583)-1,0)</f>
        <v>-0.2391817466561762</v>
      </c>
      <c r="E583" s="105"/>
      <c r="F583" s="100"/>
      <c r="G583" s="98"/>
    </row>
    <row r="584" spans="1:7" ht="15" thickBot="1">
      <c r="A584" s="97">
        <v>40869</v>
      </c>
      <c r="B584" s="98">
        <v>0.88200000000000001</v>
      </c>
      <c r="C584" s="98">
        <v>0.96699999999999997</v>
      </c>
      <c r="D584" s="99">
        <f>IF(C584&lt;MAX($C$3:C584),C584/MAX($C$3:C584)-1,0)</f>
        <v>-0.2391817466561762</v>
      </c>
      <c r="E584" s="105"/>
      <c r="F584" s="100"/>
      <c r="G584" s="98"/>
    </row>
    <row r="585" spans="1:7" ht="15" thickBot="1">
      <c r="A585" s="97">
        <v>40870</v>
      </c>
      <c r="B585" s="98">
        <v>0.88300000000000001</v>
      </c>
      <c r="C585" s="98">
        <v>0.96799999999999997</v>
      </c>
      <c r="D585" s="99">
        <f>IF(C585&lt;MAX($C$3:C585),C585/MAX($C$3:C585)-1,0)</f>
        <v>-0.23839496459480725</v>
      </c>
      <c r="E585" s="105"/>
      <c r="F585" s="100"/>
      <c r="G585" s="98"/>
    </row>
    <row r="586" spans="1:7" ht="15" thickBot="1">
      <c r="A586" s="97">
        <v>40871</v>
      </c>
      <c r="B586" s="98">
        <v>0.88200000000000001</v>
      </c>
      <c r="C586" s="98">
        <v>0.96699999999999997</v>
      </c>
      <c r="D586" s="99">
        <f>IF(C586&lt;MAX($C$3:C586),C586/MAX($C$3:C586)-1,0)</f>
        <v>-0.2391817466561762</v>
      </c>
      <c r="E586" s="105"/>
      <c r="F586" s="100"/>
      <c r="G586" s="98"/>
    </row>
    <row r="587" spans="1:7" ht="15" thickBot="1">
      <c r="A587" s="97">
        <v>40872</v>
      </c>
      <c r="B587" s="98">
        <v>0.878</v>
      </c>
      <c r="C587" s="98">
        <v>0.96299999999999997</v>
      </c>
      <c r="D587" s="99">
        <f>IF(C587&lt;MAX($C$3:C587),C587/MAX($C$3:C587)-1,0)</f>
        <v>-0.24232887490165222</v>
      </c>
      <c r="E587" s="105"/>
      <c r="F587" s="100"/>
      <c r="G587" s="98"/>
    </row>
    <row r="588" spans="1:7" ht="15" thickBot="1">
      <c r="A588" s="97">
        <v>40875</v>
      </c>
      <c r="B588" s="98">
        <v>0.88</v>
      </c>
      <c r="C588" s="98">
        <v>0.96499999999999997</v>
      </c>
      <c r="D588" s="99">
        <f>IF(C588&lt;MAX($C$3:C588),C588/MAX($C$3:C588)-1,0)</f>
        <v>-0.24075531077891421</v>
      </c>
      <c r="E588" s="105"/>
      <c r="F588" s="100"/>
      <c r="G588" s="98"/>
    </row>
    <row r="589" spans="1:7" ht="15" thickBot="1">
      <c r="A589" s="97">
        <v>40876</v>
      </c>
      <c r="B589" s="98">
        <v>0.89200000000000002</v>
      </c>
      <c r="C589" s="98">
        <v>0.97699999999999998</v>
      </c>
      <c r="D589" s="99">
        <f>IF(C589&lt;MAX($C$3:C589),C589/MAX($C$3:C589)-1,0)</f>
        <v>-0.23131392604248624</v>
      </c>
      <c r="E589" s="105"/>
      <c r="F589" s="100"/>
      <c r="G589" s="98"/>
    </row>
    <row r="590" spans="1:7" ht="15" thickBot="1">
      <c r="A590" s="97">
        <v>40877</v>
      </c>
      <c r="B590" s="98">
        <v>0.86599999999999999</v>
      </c>
      <c r="C590" s="98">
        <v>0.95099999999999996</v>
      </c>
      <c r="D590" s="99">
        <f>IF(C590&lt;MAX($C$3:C590),C590/MAX($C$3:C590)-1,0)</f>
        <v>-0.2517702596380802</v>
      </c>
      <c r="E590" s="105"/>
      <c r="F590" s="100"/>
      <c r="G590" s="98"/>
    </row>
    <row r="591" spans="1:7" ht="15" thickBot="1">
      <c r="A591" s="97">
        <v>40878</v>
      </c>
      <c r="B591" s="98">
        <v>0.877</v>
      </c>
      <c r="C591" s="98">
        <v>0.96199999999999997</v>
      </c>
      <c r="D591" s="99">
        <f>IF(C591&lt;MAX($C$3:C591),C591/MAX($C$3:C591)-1,0)</f>
        <v>-0.24311565696302118</v>
      </c>
      <c r="E591" s="105"/>
      <c r="F591" s="100"/>
      <c r="G591" s="98"/>
    </row>
    <row r="592" spans="1:7" ht="15" thickBot="1">
      <c r="A592" s="97">
        <v>40879</v>
      </c>
      <c r="B592" s="98">
        <v>0.86199999999999999</v>
      </c>
      <c r="C592" s="98">
        <v>0.94699999999999995</v>
      </c>
      <c r="D592" s="99">
        <f>IF(C592&lt;MAX($C$3:C592),C592/MAX($C$3:C592)-1,0)</f>
        <v>-0.25491738788355622</v>
      </c>
      <c r="E592" s="105"/>
      <c r="F592" s="100"/>
      <c r="G592" s="98"/>
    </row>
    <row r="593" spans="1:7" ht="15" thickBot="1">
      <c r="A593" s="97">
        <v>40882</v>
      </c>
      <c r="B593" s="98">
        <v>0.83699999999999997</v>
      </c>
      <c r="C593" s="98">
        <v>0.92200000000000004</v>
      </c>
      <c r="D593" s="99">
        <f>IF(C593&lt;MAX($C$3:C593),C593/MAX($C$3:C593)-1,0)</f>
        <v>-0.27458693941778123</v>
      </c>
      <c r="E593" s="105"/>
      <c r="F593" s="100"/>
      <c r="G593" s="98"/>
    </row>
    <row r="594" spans="1:7" ht="15" thickBot="1">
      <c r="A594" s="97">
        <v>40883</v>
      </c>
      <c r="B594" s="98">
        <v>0.83499999999999996</v>
      </c>
      <c r="C594" s="98">
        <v>0.92</v>
      </c>
      <c r="D594" s="99">
        <f>IF(C594&lt;MAX($C$3:C594),C594/MAX($C$3:C594)-1,0)</f>
        <v>-0.27616050354051924</v>
      </c>
      <c r="E594" s="105"/>
      <c r="F594" s="100"/>
      <c r="G594" s="98"/>
    </row>
    <row r="595" spans="1:7" ht="15" thickBot="1">
      <c r="A595" s="97">
        <v>40884</v>
      </c>
      <c r="B595" s="98">
        <v>0.83699999999999997</v>
      </c>
      <c r="C595" s="98">
        <v>0.92200000000000004</v>
      </c>
      <c r="D595" s="99">
        <f>IF(C595&lt;MAX($C$3:C595),C595/MAX($C$3:C595)-1,0)</f>
        <v>-0.27458693941778123</v>
      </c>
      <c r="E595" s="105"/>
      <c r="F595" s="100"/>
      <c r="G595" s="98"/>
    </row>
    <row r="596" spans="1:7" ht="15" thickBot="1">
      <c r="A596" s="97">
        <v>40885</v>
      </c>
      <c r="B596" s="98">
        <v>0.83499999999999996</v>
      </c>
      <c r="C596" s="98">
        <v>0.92</v>
      </c>
      <c r="D596" s="99">
        <f>IF(C596&lt;MAX($C$3:C596),C596/MAX($C$3:C596)-1,0)</f>
        <v>-0.27616050354051924</v>
      </c>
      <c r="E596" s="105"/>
      <c r="F596" s="100"/>
      <c r="G596" s="98"/>
    </row>
    <row r="597" spans="1:7" ht="15" thickBot="1">
      <c r="A597" s="97">
        <v>40886</v>
      </c>
      <c r="B597" s="98">
        <v>0.82499999999999996</v>
      </c>
      <c r="C597" s="98">
        <v>0.91</v>
      </c>
      <c r="D597" s="99">
        <f>IF(C597&lt;MAX($C$3:C597),C597/MAX($C$3:C597)-1,0)</f>
        <v>-0.2840283241542092</v>
      </c>
      <c r="E597" s="105"/>
      <c r="F597" s="100"/>
      <c r="G597" s="98"/>
    </row>
    <row r="598" spans="1:7" ht="15" thickBot="1">
      <c r="A598" s="97">
        <v>40889</v>
      </c>
      <c r="B598" s="98">
        <v>0.82</v>
      </c>
      <c r="C598" s="98">
        <v>0.90500000000000003</v>
      </c>
      <c r="D598" s="99">
        <f>IF(C598&lt;MAX($C$3:C598),C598/MAX($C$3:C598)-1,0)</f>
        <v>-0.28796223446105418</v>
      </c>
      <c r="E598" s="105"/>
      <c r="F598" s="100"/>
      <c r="G598" s="98"/>
    </row>
    <row r="599" spans="1:7" ht="15" thickBot="1">
      <c r="A599" s="97">
        <v>40890</v>
      </c>
      <c r="B599" s="98">
        <v>0.8</v>
      </c>
      <c r="C599" s="98">
        <v>0.88500000000000001</v>
      </c>
      <c r="D599" s="99">
        <f>IF(C599&lt;MAX($C$3:C599),C599/MAX($C$3:C599)-1,0)</f>
        <v>-0.3036978756884342</v>
      </c>
      <c r="E599" s="105"/>
      <c r="F599" s="100"/>
      <c r="G599" s="98"/>
    </row>
    <row r="600" spans="1:7" ht="15" thickBot="1">
      <c r="A600" s="97">
        <v>40891</v>
      </c>
      <c r="B600" s="98">
        <v>0.78700000000000003</v>
      </c>
      <c r="C600" s="98">
        <v>0.872</v>
      </c>
      <c r="D600" s="99">
        <f>IF(C600&lt;MAX($C$3:C600),C600/MAX($C$3:C600)-1,0)</f>
        <v>-0.31392604248623124</v>
      </c>
      <c r="E600" s="105"/>
      <c r="F600" s="100"/>
      <c r="G600" s="102"/>
    </row>
    <row r="601" spans="1:7" ht="15" thickBot="1">
      <c r="A601" s="101">
        <v>40892</v>
      </c>
      <c r="B601" s="98">
        <v>0.77200000000000002</v>
      </c>
      <c r="C601" s="98">
        <v>0.85699999999999998</v>
      </c>
      <c r="D601" s="99">
        <f>IF(C601&lt;MAX($C$3:C601),C601/MAX($C$3:C601)-1,0)</f>
        <v>-0.32572777340676629</v>
      </c>
      <c r="E601" s="99"/>
      <c r="F601" s="98"/>
      <c r="G601" s="98"/>
    </row>
    <row r="602" spans="1:7" ht="15" thickBot="1">
      <c r="A602" s="97">
        <v>40893</v>
      </c>
      <c r="B602" s="98">
        <v>0.79200000000000004</v>
      </c>
      <c r="C602" s="98">
        <v>0.877</v>
      </c>
      <c r="D602" s="99">
        <f>IF(C602&lt;MAX($C$3:C602),C602/MAX($C$3:C602)-1,0)</f>
        <v>-0.30999213217938626</v>
      </c>
      <c r="E602" s="105"/>
      <c r="F602" s="100"/>
      <c r="G602" s="98"/>
    </row>
    <row r="603" spans="1:7" ht="15" thickBot="1">
      <c r="A603" s="97">
        <v>40896</v>
      </c>
      <c r="B603" s="98">
        <v>0.79700000000000004</v>
      </c>
      <c r="C603" s="98">
        <v>0.88200000000000001</v>
      </c>
      <c r="D603" s="99">
        <f>IF(C603&lt;MAX($C$3:C603),C603/MAX($C$3:C603)-1,0)</f>
        <v>-0.30605822187254128</v>
      </c>
      <c r="E603" s="105"/>
      <c r="F603" s="100"/>
      <c r="G603" s="98"/>
    </row>
    <row r="604" spans="1:7" ht="15" thickBot="1">
      <c r="A604" s="97">
        <v>40897</v>
      </c>
      <c r="B604" s="98">
        <v>0.79400000000000004</v>
      </c>
      <c r="C604" s="98">
        <v>0.879</v>
      </c>
      <c r="D604" s="99">
        <f>IF(C604&lt;MAX($C$3:C604),C604/MAX($C$3:C604)-1,0)</f>
        <v>-0.30841856805664825</v>
      </c>
      <c r="E604" s="105"/>
      <c r="F604" s="100"/>
      <c r="G604" s="98"/>
    </row>
    <row r="605" spans="1:7" ht="15" thickBot="1">
      <c r="A605" s="97">
        <v>40898</v>
      </c>
      <c r="B605" s="98">
        <v>0.77900000000000003</v>
      </c>
      <c r="C605" s="98">
        <v>0.86399999999999999</v>
      </c>
      <c r="D605" s="99">
        <f>IF(C605&lt;MAX($C$3:C605),C605/MAX($C$3:C605)-1,0)</f>
        <v>-0.32022029897718329</v>
      </c>
      <c r="E605" s="105"/>
      <c r="F605" s="100"/>
      <c r="G605" s="98"/>
    </row>
    <row r="606" spans="1:7" ht="15" thickBot="1">
      <c r="A606" s="97">
        <v>40899</v>
      </c>
      <c r="B606" s="98">
        <v>0.77400000000000002</v>
      </c>
      <c r="C606" s="98">
        <v>0.85899999999999999</v>
      </c>
      <c r="D606" s="99">
        <f>IF(C606&lt;MAX($C$3:C606),C606/MAX($C$3:C606)-1,0)</f>
        <v>-0.32415420928402827</v>
      </c>
      <c r="E606" s="105"/>
      <c r="F606" s="100"/>
      <c r="G606" s="98"/>
    </row>
    <row r="607" spans="1:7" ht="15" thickBot="1">
      <c r="A607" s="97">
        <v>40900</v>
      </c>
      <c r="B607" s="98">
        <v>0.77800000000000002</v>
      </c>
      <c r="C607" s="98">
        <v>0.86299999999999999</v>
      </c>
      <c r="D607" s="99">
        <f>IF(C607&lt;MAX($C$3:C607),C607/MAX($C$3:C607)-1,0)</f>
        <v>-0.32100708103855224</v>
      </c>
      <c r="E607" s="105"/>
      <c r="F607" s="100"/>
      <c r="G607" s="98"/>
    </row>
    <row r="608" spans="1:7" ht="15" thickBot="1">
      <c r="A608" s="97">
        <v>40903</v>
      </c>
      <c r="B608" s="98">
        <v>0.77500000000000002</v>
      </c>
      <c r="C608" s="98">
        <v>0.86</v>
      </c>
      <c r="D608" s="99">
        <f>IF(C608&lt;MAX($C$3:C608),C608/MAX($C$3:C608)-1,0)</f>
        <v>-0.32336742722265932</v>
      </c>
      <c r="E608" s="105"/>
      <c r="F608" s="100"/>
      <c r="G608" s="98"/>
    </row>
    <row r="609" spans="1:7" ht="15" thickBot="1">
      <c r="A609" s="97">
        <v>40904</v>
      </c>
      <c r="B609" s="98">
        <v>0.75900000000000001</v>
      </c>
      <c r="C609" s="98">
        <v>0.84399999999999997</v>
      </c>
      <c r="D609" s="99">
        <f>IF(C609&lt;MAX($C$3:C609),C609/MAX($C$3:C609)-1,0)</f>
        <v>-0.33595594020456332</v>
      </c>
      <c r="E609" s="105"/>
      <c r="F609" s="100"/>
      <c r="G609" s="98"/>
    </row>
    <row r="610" spans="1:7" ht="15" thickBot="1">
      <c r="A610" s="97">
        <v>40905</v>
      </c>
      <c r="B610" s="98">
        <v>0.754</v>
      </c>
      <c r="C610" s="98">
        <v>0.83899999999999997</v>
      </c>
      <c r="D610" s="99">
        <f>IF(C610&lt;MAX($C$3:C610),C610/MAX($C$3:C610)-1,0)</f>
        <v>-0.3398898505114083</v>
      </c>
      <c r="E610" s="105"/>
      <c r="F610" s="100"/>
      <c r="G610" s="98"/>
    </row>
    <row r="611" spans="1:7" ht="15" thickBot="1">
      <c r="A611" s="97">
        <v>40906</v>
      </c>
      <c r="B611" s="98">
        <v>0.75700000000000001</v>
      </c>
      <c r="C611" s="98">
        <v>0.84199999999999997</v>
      </c>
      <c r="D611" s="99">
        <f>IF(C611&lt;MAX($C$3:C611),C611/MAX($C$3:C611)-1,0)</f>
        <v>-0.33752950432730133</v>
      </c>
      <c r="E611" s="105"/>
      <c r="F611" s="100"/>
      <c r="G611" s="98"/>
    </row>
    <row r="612" spans="1:7" ht="15" thickBot="1">
      <c r="A612" s="97">
        <v>40907</v>
      </c>
      <c r="B612" s="98">
        <v>0.76800000000000002</v>
      </c>
      <c r="C612" s="98">
        <v>0.85299999999999998</v>
      </c>
      <c r="D612" s="99">
        <f>IF(C612&lt;MAX($C$3:C612),C612/MAX($C$3:C612)-1,0)</f>
        <v>-0.32887490165224231</v>
      </c>
      <c r="E612" s="105"/>
      <c r="F612" s="100"/>
      <c r="G612" s="98"/>
    </row>
    <row r="613" spans="1:7" ht="15" thickBot="1">
      <c r="A613" s="97">
        <v>40908</v>
      </c>
      <c r="B613" s="98">
        <v>0.76800000000000002</v>
      </c>
      <c r="C613" s="98">
        <v>0.85299999999999998</v>
      </c>
      <c r="D613" s="99">
        <f>IF(C613&lt;MAX($C$3:C613),C613/MAX($C$3:C613)-1,0)</f>
        <v>-0.32887490165224231</v>
      </c>
      <c r="E613" s="105"/>
      <c r="F613" s="100"/>
      <c r="G613" s="98"/>
    </row>
    <row r="614" spans="1:7" ht="15" thickBot="1">
      <c r="A614" s="97">
        <v>40912</v>
      </c>
      <c r="B614" s="98">
        <v>0.748</v>
      </c>
      <c r="C614" s="98">
        <v>0.83299999999999996</v>
      </c>
      <c r="D614" s="99">
        <f>IF(C614&lt;MAX($C$3:C614),C614/MAX($C$3:C614)-1,0)</f>
        <v>-0.34461054287962234</v>
      </c>
      <c r="E614" s="105"/>
      <c r="F614" s="100"/>
      <c r="G614" s="98"/>
    </row>
    <row r="615" spans="1:7" ht="15" thickBot="1">
      <c r="A615" s="97">
        <v>40913</v>
      </c>
      <c r="B615" s="98">
        <v>0.72</v>
      </c>
      <c r="C615" s="98">
        <v>0.80500000000000005</v>
      </c>
      <c r="D615" s="99">
        <f>IF(C615&lt;MAX($C$3:C615),C615/MAX($C$3:C615)-1,0)</f>
        <v>-0.36664044059795431</v>
      </c>
      <c r="E615" s="105"/>
      <c r="F615" s="100"/>
      <c r="G615" s="98"/>
    </row>
    <row r="616" spans="1:7" ht="15" thickBot="1">
      <c r="A616" s="97">
        <v>40914</v>
      </c>
      <c r="B616" s="98">
        <v>0.72099999999999997</v>
      </c>
      <c r="C616" s="98">
        <v>0.80600000000000005</v>
      </c>
      <c r="D616" s="99">
        <f>IF(C616&lt;MAX($C$3:C616),C616/MAX($C$3:C616)-1,0)</f>
        <v>-0.36585365853658525</v>
      </c>
      <c r="E616" s="105"/>
      <c r="F616" s="100"/>
      <c r="G616" s="98"/>
    </row>
    <row r="617" spans="1:7" ht="15" thickBot="1">
      <c r="A617" s="97">
        <v>40917</v>
      </c>
      <c r="B617" s="98">
        <v>0.74099999999999999</v>
      </c>
      <c r="C617" s="98">
        <v>0.82599999999999996</v>
      </c>
      <c r="D617" s="99">
        <f>IF(C617&lt;MAX($C$3:C617),C617/MAX($C$3:C617)-1,0)</f>
        <v>-0.35011801730920533</v>
      </c>
      <c r="E617" s="105"/>
      <c r="F617" s="100"/>
      <c r="G617" s="98"/>
    </row>
    <row r="618" spans="1:7" ht="15" thickBot="1">
      <c r="A618" s="97">
        <v>40918</v>
      </c>
      <c r="B618" s="98">
        <v>0.76200000000000001</v>
      </c>
      <c r="C618" s="98">
        <v>0.84699999999999998</v>
      </c>
      <c r="D618" s="99">
        <f>IF(C618&lt;MAX($C$3:C618),C618/MAX($C$3:C618)-1,0)</f>
        <v>-0.33359559402045635</v>
      </c>
      <c r="E618" s="105"/>
      <c r="F618" s="100"/>
      <c r="G618" s="98"/>
    </row>
    <row r="619" spans="1:7" ht="15" thickBot="1">
      <c r="A619" s="97">
        <v>40919</v>
      </c>
      <c r="B619" s="98">
        <v>0.76500000000000001</v>
      </c>
      <c r="C619" s="98">
        <v>0.85</v>
      </c>
      <c r="D619" s="99">
        <f>IF(C619&lt;MAX($C$3:C619),C619/MAX($C$3:C619)-1,0)</f>
        <v>-0.33123524783634928</v>
      </c>
      <c r="E619" s="105"/>
      <c r="F619" s="100"/>
      <c r="G619" s="98"/>
    </row>
    <row r="620" spans="1:7" ht="15" thickBot="1">
      <c r="A620" s="97">
        <v>40920</v>
      </c>
      <c r="B620" s="98">
        <v>0.75700000000000001</v>
      </c>
      <c r="C620" s="98">
        <v>0.84199999999999997</v>
      </c>
      <c r="D620" s="99">
        <f>IF(C620&lt;MAX($C$3:C620),C620/MAX($C$3:C620)-1,0)</f>
        <v>-0.33752950432730133</v>
      </c>
      <c r="E620" s="105"/>
      <c r="F620" s="100"/>
      <c r="G620" s="102"/>
    </row>
    <row r="621" spans="1:7" ht="15" thickBot="1">
      <c r="A621" s="101">
        <v>40921</v>
      </c>
      <c r="B621" s="98">
        <v>0.72799999999999998</v>
      </c>
      <c r="C621" s="98">
        <v>0.81299999999999994</v>
      </c>
      <c r="D621" s="99">
        <f>IF(C621&lt;MAX($C$3:C621),C621/MAX($C$3:C621)-1,0)</f>
        <v>-0.36034618410700237</v>
      </c>
      <c r="E621" s="99"/>
      <c r="F621" s="98"/>
      <c r="G621" s="98"/>
    </row>
    <row r="622" spans="1:7" ht="15" thickBot="1">
      <c r="A622" s="97">
        <v>40924</v>
      </c>
      <c r="B622" s="98">
        <v>0.69799999999999995</v>
      </c>
      <c r="C622" s="98">
        <v>0.78300000000000003</v>
      </c>
      <c r="D622" s="99">
        <f>IF(C622&lt;MAX($C$3:C622),C622/MAX($C$3:C622)-1,0)</f>
        <v>-0.38394964594807235</v>
      </c>
      <c r="E622" s="105"/>
      <c r="F622" s="100"/>
      <c r="G622" s="98"/>
    </row>
    <row r="623" spans="1:7" ht="15" thickBot="1">
      <c r="A623" s="97">
        <v>40925</v>
      </c>
      <c r="B623" s="98">
        <v>0.72599999999999998</v>
      </c>
      <c r="C623" s="98">
        <v>0.81100000000000005</v>
      </c>
      <c r="D623" s="99">
        <f>IF(C623&lt;MAX($C$3:C623),C623/MAX($C$3:C623)-1,0)</f>
        <v>-0.36191974822974027</v>
      </c>
      <c r="E623" s="105"/>
      <c r="F623" s="100"/>
      <c r="G623" s="98"/>
    </row>
    <row r="624" spans="1:7" ht="15" thickBot="1">
      <c r="A624" s="97">
        <v>40926</v>
      </c>
      <c r="B624" s="98">
        <v>0.70199999999999996</v>
      </c>
      <c r="C624" s="98">
        <v>0.78700000000000003</v>
      </c>
      <c r="D624" s="99">
        <f>IF(C624&lt;MAX($C$3:C624),C624/MAX($C$3:C624)-1,0)</f>
        <v>-0.38080251770259632</v>
      </c>
      <c r="E624" s="105"/>
      <c r="F624" s="100"/>
      <c r="G624" s="98"/>
    </row>
    <row r="625" spans="1:7" ht="15" thickBot="1">
      <c r="A625" s="97">
        <v>40927</v>
      </c>
      <c r="B625" s="98">
        <v>0.71</v>
      </c>
      <c r="C625" s="98">
        <v>0.79500000000000004</v>
      </c>
      <c r="D625" s="99">
        <f>IF(C625&lt;MAX($C$3:C625),C625/MAX($C$3:C625)-1,0)</f>
        <v>-0.37450826121164427</v>
      </c>
      <c r="E625" s="105"/>
      <c r="F625" s="100"/>
      <c r="G625" s="98"/>
    </row>
    <row r="626" spans="1:7" ht="15" thickBot="1">
      <c r="A626" s="97">
        <v>40928</v>
      </c>
      <c r="B626" s="98">
        <v>0.73</v>
      </c>
      <c r="C626" s="98">
        <v>0.81499999999999995</v>
      </c>
      <c r="D626" s="99">
        <f>IF(C626&lt;MAX($C$3:C626),C626/MAX($C$3:C626)-1,0)</f>
        <v>-0.35877261998426435</v>
      </c>
      <c r="E626" s="105"/>
      <c r="F626" s="100"/>
      <c r="G626" s="98"/>
    </row>
    <row r="627" spans="1:7" ht="15" thickBot="1">
      <c r="A627" s="97">
        <v>40938</v>
      </c>
      <c r="B627" s="98">
        <v>0.72099999999999997</v>
      </c>
      <c r="C627" s="98">
        <v>0.80600000000000005</v>
      </c>
      <c r="D627" s="99">
        <f>IF(C627&lt;MAX($C$3:C627),C627/MAX($C$3:C627)-1,0)</f>
        <v>-0.36585365853658525</v>
      </c>
      <c r="E627" s="105"/>
      <c r="F627" s="100"/>
      <c r="G627" s="98"/>
    </row>
    <row r="628" spans="1:7" ht="15" thickBot="1">
      <c r="A628" s="97">
        <v>40939</v>
      </c>
      <c r="B628" s="98">
        <v>0.72299999999999998</v>
      </c>
      <c r="C628" s="98">
        <v>0.80800000000000005</v>
      </c>
      <c r="D628" s="99">
        <f>IF(C628&lt;MAX($C$3:C628),C628/MAX($C$3:C628)-1,0)</f>
        <v>-0.36428009441384723</v>
      </c>
      <c r="E628" s="105"/>
      <c r="F628" s="100"/>
      <c r="G628" s="98"/>
    </row>
    <row r="629" spans="1:7" ht="15" thickBot="1">
      <c r="A629" s="97">
        <v>40940</v>
      </c>
      <c r="B629" s="98">
        <v>0.71899999999999997</v>
      </c>
      <c r="C629" s="98">
        <v>0.80400000000000005</v>
      </c>
      <c r="D629" s="99">
        <f>IF(C629&lt;MAX($C$3:C629),C629/MAX($C$3:C629)-1,0)</f>
        <v>-0.36742722265932326</v>
      </c>
      <c r="E629" s="105"/>
      <c r="F629" s="100"/>
      <c r="G629" s="98"/>
    </row>
    <row r="630" spans="1:7" ht="15" thickBot="1">
      <c r="A630" s="97">
        <v>40941</v>
      </c>
      <c r="B630" s="98">
        <v>0.73399999999999999</v>
      </c>
      <c r="C630" s="98">
        <v>0.81899999999999995</v>
      </c>
      <c r="D630" s="99">
        <f>IF(C630&lt;MAX($C$3:C630),C630/MAX($C$3:C630)-1,0)</f>
        <v>-0.35562549173878832</v>
      </c>
      <c r="E630" s="105"/>
      <c r="F630" s="100"/>
      <c r="G630" s="98"/>
    </row>
    <row r="631" spans="1:7" ht="15" thickBot="1">
      <c r="A631" s="97">
        <v>40942</v>
      </c>
      <c r="B631" s="98">
        <v>0.74</v>
      </c>
      <c r="C631" s="98">
        <v>0.82499999999999996</v>
      </c>
      <c r="D631" s="99">
        <f>IF(C631&lt;MAX($C$3:C631),C631/MAX($C$3:C631)-1,0)</f>
        <v>-0.35090479937057439</v>
      </c>
      <c r="E631" s="105"/>
      <c r="F631" s="100"/>
      <c r="G631" s="98"/>
    </row>
    <row r="632" spans="1:7" ht="15" thickBot="1">
      <c r="A632" s="97">
        <v>40945</v>
      </c>
      <c r="B632" s="98">
        <v>0.749</v>
      </c>
      <c r="C632" s="98">
        <v>0.83399999999999996</v>
      </c>
      <c r="D632" s="99">
        <f>IF(C632&lt;MAX($C$3:C632),C632/MAX($C$3:C632)-1,0)</f>
        <v>-0.34382376081825328</v>
      </c>
      <c r="E632" s="105"/>
      <c r="F632" s="100"/>
      <c r="G632" s="98"/>
    </row>
    <row r="633" spans="1:7" ht="15" thickBot="1">
      <c r="A633" s="97">
        <v>40946</v>
      </c>
      <c r="B633" s="98">
        <v>0.73899999999999999</v>
      </c>
      <c r="C633" s="98">
        <v>0.82399999999999995</v>
      </c>
      <c r="D633" s="99">
        <f>IF(C633&lt;MAX($C$3:C633),C633/MAX($C$3:C633)-1,0)</f>
        <v>-0.35169158143194335</v>
      </c>
      <c r="E633" s="105"/>
      <c r="F633" s="100"/>
      <c r="G633" s="98"/>
    </row>
    <row r="634" spans="1:7" ht="15" thickBot="1">
      <c r="A634" s="97">
        <v>40947</v>
      </c>
      <c r="B634" s="98">
        <v>0.753</v>
      </c>
      <c r="C634" s="98">
        <v>0.83799999999999997</v>
      </c>
      <c r="D634" s="99">
        <f>IF(C634&lt;MAX($C$3:C634),C634/MAX($C$3:C634)-1,0)</f>
        <v>-0.34067663257277736</v>
      </c>
      <c r="E634" s="105"/>
      <c r="F634" s="100"/>
      <c r="G634" s="98"/>
    </row>
    <row r="635" spans="1:7" ht="15" thickBot="1">
      <c r="A635" s="97">
        <v>40948</v>
      </c>
      <c r="B635" s="98">
        <v>0.754</v>
      </c>
      <c r="C635" s="98">
        <v>0.83899999999999997</v>
      </c>
      <c r="D635" s="99">
        <f>IF(C635&lt;MAX($C$3:C635),C635/MAX($C$3:C635)-1,0)</f>
        <v>-0.3398898505114083</v>
      </c>
      <c r="E635" s="105"/>
      <c r="F635" s="100"/>
      <c r="G635" s="98"/>
    </row>
    <row r="636" spans="1:7" ht="15" thickBot="1">
      <c r="A636" s="97">
        <v>40949</v>
      </c>
      <c r="B636" s="98">
        <v>0.755</v>
      </c>
      <c r="C636" s="98">
        <v>0.84</v>
      </c>
      <c r="D636" s="99">
        <f>IF(C636&lt;MAX($C$3:C636),C636/MAX($C$3:C636)-1,0)</f>
        <v>-0.33910306845003935</v>
      </c>
      <c r="E636" s="105"/>
      <c r="F636" s="100"/>
      <c r="G636" s="98"/>
    </row>
    <row r="637" spans="1:7" ht="15" thickBot="1">
      <c r="A637" s="97">
        <v>40952</v>
      </c>
      <c r="B637" s="98">
        <v>0.75800000000000001</v>
      </c>
      <c r="C637" s="98">
        <v>0.84299999999999997</v>
      </c>
      <c r="D637" s="99">
        <f>IF(C637&lt;MAX($C$3:C637),C637/MAX($C$3:C637)-1,0)</f>
        <v>-0.33674272226593227</v>
      </c>
      <c r="E637" s="105"/>
      <c r="F637" s="100"/>
      <c r="G637" s="98"/>
    </row>
    <row r="638" spans="1:7" ht="15" thickBot="1">
      <c r="A638" s="97">
        <v>40953</v>
      </c>
      <c r="B638" s="98">
        <v>0.75900000000000001</v>
      </c>
      <c r="C638" s="98">
        <v>0.84399999999999997</v>
      </c>
      <c r="D638" s="99">
        <f>IF(C638&lt;MAX($C$3:C638),C638/MAX($C$3:C638)-1,0)</f>
        <v>-0.33595594020456332</v>
      </c>
      <c r="E638" s="105"/>
      <c r="F638" s="100"/>
      <c r="G638" s="98"/>
    </row>
    <row r="639" spans="1:7" ht="15" thickBot="1">
      <c r="A639" s="97">
        <v>40954</v>
      </c>
      <c r="B639" s="98">
        <v>0.76600000000000001</v>
      </c>
      <c r="C639" s="98">
        <v>0.85099999999999998</v>
      </c>
      <c r="D639" s="99">
        <f>IF(C639&lt;MAX($C$3:C639),C639/MAX($C$3:C639)-1,0)</f>
        <v>-0.33044846577498033</v>
      </c>
      <c r="E639" s="105"/>
      <c r="F639" s="100"/>
      <c r="G639" s="98"/>
    </row>
    <row r="640" spans="1:7" ht="15" thickBot="1">
      <c r="A640" s="97">
        <v>40955</v>
      </c>
      <c r="B640" s="98">
        <v>0.76300000000000001</v>
      </c>
      <c r="C640" s="98">
        <v>0.84799999999999998</v>
      </c>
      <c r="D640" s="99">
        <f>IF(C640&lt;MAX($C$3:C640),C640/MAX($C$3:C640)-1,0)</f>
        <v>-0.33280881195908729</v>
      </c>
      <c r="E640" s="105"/>
      <c r="F640" s="100"/>
      <c r="G640" s="102"/>
    </row>
    <row r="641" spans="1:7" ht="15" thickBot="1">
      <c r="A641" s="101">
        <v>40956</v>
      </c>
      <c r="B641" s="98">
        <v>0.76100000000000001</v>
      </c>
      <c r="C641" s="98">
        <v>0.84599999999999997</v>
      </c>
      <c r="D641" s="99">
        <f>IF(C641&lt;MAX($C$3:C641),C641/MAX($C$3:C641)-1,0)</f>
        <v>-0.33438237608182531</v>
      </c>
      <c r="E641" s="99"/>
      <c r="F641" s="98"/>
      <c r="G641" s="98"/>
    </row>
    <row r="642" spans="1:7" ht="15" thickBot="1">
      <c r="A642" s="97">
        <v>40959</v>
      </c>
      <c r="B642" s="98">
        <v>0.76200000000000001</v>
      </c>
      <c r="C642" s="98">
        <v>0.84699999999999998</v>
      </c>
      <c r="D642" s="99">
        <f>IF(C642&lt;MAX($C$3:C642),C642/MAX($C$3:C642)-1,0)</f>
        <v>-0.33359559402045635</v>
      </c>
      <c r="E642" s="105"/>
      <c r="F642" s="100"/>
      <c r="G642" s="98"/>
    </row>
    <row r="643" spans="1:7" ht="15" thickBot="1">
      <c r="A643" s="97">
        <v>40960</v>
      </c>
      <c r="B643" s="98">
        <v>0.77100000000000002</v>
      </c>
      <c r="C643" s="98">
        <v>0.85599999999999998</v>
      </c>
      <c r="D643" s="99">
        <f>IF(C643&lt;MAX($C$3:C643),C643/MAX($C$3:C643)-1,0)</f>
        <v>-0.32651455546813524</v>
      </c>
      <c r="E643" s="105"/>
      <c r="F643" s="100"/>
      <c r="G643" s="98"/>
    </row>
    <row r="644" spans="1:7" ht="15" thickBot="1">
      <c r="A644" s="97">
        <v>40961</v>
      </c>
      <c r="B644" s="98">
        <v>0.78500000000000003</v>
      </c>
      <c r="C644" s="98">
        <v>0.87</v>
      </c>
      <c r="D644" s="99">
        <f>IF(C644&lt;MAX($C$3:C644),C644/MAX($C$3:C644)-1,0)</f>
        <v>-0.31549960660896925</v>
      </c>
      <c r="E644" s="105"/>
      <c r="F644" s="100"/>
      <c r="G644" s="98"/>
    </row>
    <row r="645" spans="1:7" ht="15" thickBot="1">
      <c r="A645" s="97">
        <v>40962</v>
      </c>
      <c r="B645" s="98">
        <v>0.78400000000000003</v>
      </c>
      <c r="C645" s="98">
        <v>0.86899999999999999</v>
      </c>
      <c r="D645" s="99">
        <f>IF(C645&lt;MAX($C$3:C645),C645/MAX($C$3:C645)-1,0)</f>
        <v>-0.31628638867033831</v>
      </c>
      <c r="E645" s="105"/>
      <c r="F645" s="100"/>
      <c r="G645" s="98"/>
    </row>
    <row r="646" spans="1:7" ht="15" thickBot="1">
      <c r="A646" s="97">
        <v>40963</v>
      </c>
      <c r="B646" s="98">
        <v>0.79600000000000004</v>
      </c>
      <c r="C646" s="98">
        <v>0.88100000000000001</v>
      </c>
      <c r="D646" s="99">
        <f>IF(C646&lt;MAX($C$3:C646),C646/MAX($C$3:C646)-1,0)</f>
        <v>-0.30684500393391023</v>
      </c>
      <c r="E646" s="105"/>
      <c r="F646" s="100"/>
      <c r="G646" s="98"/>
    </row>
    <row r="647" spans="1:7" ht="15" thickBot="1">
      <c r="A647" s="97">
        <v>40966</v>
      </c>
      <c r="B647" s="98">
        <v>0.79800000000000004</v>
      </c>
      <c r="C647" s="98">
        <v>0.88300000000000001</v>
      </c>
      <c r="D647" s="99">
        <f>IF(C647&lt;MAX($C$3:C647),C647/MAX($C$3:C647)-1,0)</f>
        <v>-0.30527143981117222</v>
      </c>
      <c r="E647" s="105"/>
      <c r="F647" s="100"/>
      <c r="G647" s="98"/>
    </row>
    <row r="648" spans="1:7" ht="15" thickBot="1">
      <c r="A648" s="97">
        <v>40967</v>
      </c>
      <c r="B648" s="98">
        <v>0.79900000000000004</v>
      </c>
      <c r="C648" s="98">
        <v>0.88400000000000001</v>
      </c>
      <c r="D648" s="99">
        <f>IF(C648&lt;MAX($C$3:C648),C648/MAX($C$3:C648)-1,0)</f>
        <v>-0.30448465774980327</v>
      </c>
      <c r="E648" s="105"/>
      <c r="F648" s="100"/>
      <c r="G648" s="98"/>
    </row>
    <row r="649" spans="1:7" ht="15" thickBot="1">
      <c r="A649" s="97">
        <v>40968</v>
      </c>
      <c r="B649" s="98">
        <v>0.79</v>
      </c>
      <c r="C649" s="98">
        <v>0.875</v>
      </c>
      <c r="D649" s="99">
        <f>IF(C649&lt;MAX($C$3:C649),C649/MAX($C$3:C649)-1,0)</f>
        <v>-0.31156569630212427</v>
      </c>
      <c r="E649" s="105"/>
      <c r="F649" s="100"/>
      <c r="G649" s="98"/>
    </row>
    <row r="650" spans="1:7" ht="15" thickBot="1">
      <c r="A650" s="97">
        <v>40969</v>
      </c>
      <c r="B650" s="98">
        <v>0.79</v>
      </c>
      <c r="C650" s="98">
        <v>0.875</v>
      </c>
      <c r="D650" s="99">
        <f>IF(C650&lt;MAX($C$3:C650),C650/MAX($C$3:C650)-1,0)</f>
        <v>-0.31156569630212427</v>
      </c>
      <c r="E650" s="105"/>
      <c r="F650" s="100"/>
      <c r="G650" s="98"/>
    </row>
    <row r="651" spans="1:7" ht="15" thickBot="1">
      <c r="A651" s="97">
        <v>40970</v>
      </c>
      <c r="B651" s="98">
        <v>0.80800000000000005</v>
      </c>
      <c r="C651" s="98">
        <v>0.89300000000000002</v>
      </c>
      <c r="D651" s="99">
        <f>IF(C651&lt;MAX($C$3:C651),C651/MAX($C$3:C651)-1,0)</f>
        <v>-0.29740361919748226</v>
      </c>
      <c r="E651" s="105"/>
      <c r="F651" s="100"/>
      <c r="G651" s="98"/>
    </row>
    <row r="652" spans="1:7" ht="15" thickBot="1">
      <c r="A652" s="97">
        <v>40973</v>
      </c>
      <c r="B652" s="98">
        <v>0.80400000000000005</v>
      </c>
      <c r="C652" s="98">
        <v>0.88900000000000001</v>
      </c>
      <c r="D652" s="99">
        <f>IF(C652&lt;MAX($C$3:C652),C652/MAX($C$3:C652)-1,0)</f>
        <v>-0.30055074744295829</v>
      </c>
      <c r="E652" s="105"/>
      <c r="F652" s="100"/>
      <c r="G652" s="98"/>
    </row>
    <row r="653" spans="1:7" ht="15" thickBot="1">
      <c r="A653" s="97">
        <v>40974</v>
      </c>
      <c r="B653" s="98">
        <v>0.79800000000000004</v>
      </c>
      <c r="C653" s="98">
        <v>0.88300000000000001</v>
      </c>
      <c r="D653" s="99">
        <f>IF(C653&lt;MAX($C$3:C653),C653/MAX($C$3:C653)-1,0)</f>
        <v>-0.30527143981117222</v>
      </c>
      <c r="E653" s="105"/>
      <c r="F653" s="100"/>
      <c r="G653" s="98"/>
    </row>
    <row r="654" spans="1:7" ht="15" thickBot="1">
      <c r="A654" s="97">
        <v>40975</v>
      </c>
      <c r="B654" s="98">
        <v>0.79300000000000004</v>
      </c>
      <c r="C654" s="98">
        <v>0.878</v>
      </c>
      <c r="D654" s="99">
        <f>IF(C654&lt;MAX($C$3:C654),C654/MAX($C$3:C654)-1,0)</f>
        <v>-0.30920535011801731</v>
      </c>
      <c r="E654" s="105"/>
      <c r="F654" s="100"/>
      <c r="G654" s="98"/>
    </row>
    <row r="655" spans="1:7" ht="15" thickBot="1">
      <c r="A655" s="97">
        <v>40976</v>
      </c>
      <c r="B655" s="98">
        <v>0.80200000000000005</v>
      </c>
      <c r="C655" s="98">
        <v>0.88700000000000001</v>
      </c>
      <c r="D655" s="99">
        <f>IF(C655&lt;MAX($C$3:C655),C655/MAX($C$3:C655)-1,0)</f>
        <v>-0.30212431156569619</v>
      </c>
      <c r="E655" s="105"/>
      <c r="F655" s="100"/>
      <c r="G655" s="98"/>
    </row>
    <row r="656" spans="1:7" ht="15" thickBot="1">
      <c r="A656" s="97">
        <v>40977</v>
      </c>
      <c r="B656" s="98">
        <v>0.81599999999999995</v>
      </c>
      <c r="C656" s="98">
        <v>0.90100000000000002</v>
      </c>
      <c r="D656" s="99">
        <f>IF(C656&lt;MAX($C$3:C656),C656/MAX($C$3:C656)-1,0)</f>
        <v>-0.29110936270653021</v>
      </c>
      <c r="E656" s="105"/>
      <c r="F656" s="100"/>
      <c r="G656" s="98"/>
    </row>
    <row r="657" spans="1:7" ht="15" thickBot="1">
      <c r="A657" s="97">
        <v>40980</v>
      </c>
      <c r="B657" s="98">
        <v>0.81899999999999995</v>
      </c>
      <c r="C657" s="98">
        <v>0.90400000000000003</v>
      </c>
      <c r="D657" s="99">
        <f>IF(C657&lt;MAX($C$3:C657),C657/MAX($C$3:C657)-1,0)</f>
        <v>-0.28874901652242324</v>
      </c>
      <c r="E657" s="105"/>
      <c r="F657" s="100"/>
      <c r="G657" s="98"/>
    </row>
    <row r="658" spans="1:7" ht="15" thickBot="1">
      <c r="A658" s="97">
        <v>40981</v>
      </c>
      <c r="B658" s="98">
        <v>0.82399999999999995</v>
      </c>
      <c r="C658" s="98">
        <v>0.90900000000000003</v>
      </c>
      <c r="D658" s="99">
        <f>IF(C658&lt;MAX($C$3:C658),C658/MAX($C$3:C658)-1,0)</f>
        <v>-0.28481510621557826</v>
      </c>
      <c r="E658" s="105"/>
      <c r="F658" s="100"/>
      <c r="G658" s="98"/>
    </row>
    <row r="659" spans="1:7" ht="15" thickBot="1">
      <c r="A659" s="97">
        <v>40982</v>
      </c>
      <c r="B659" s="98">
        <v>0.79600000000000004</v>
      </c>
      <c r="C659" s="98">
        <v>0.88100000000000001</v>
      </c>
      <c r="D659" s="99">
        <f>IF(C659&lt;MAX($C$3:C659),C659/MAX($C$3:C659)-1,0)</f>
        <v>-0.30684500393391023</v>
      </c>
      <c r="E659" s="105"/>
      <c r="F659" s="100"/>
      <c r="G659" s="98"/>
    </row>
    <row r="660" spans="1:7" ht="15" thickBot="1">
      <c r="A660" s="97">
        <v>40983</v>
      </c>
      <c r="B660" s="98">
        <v>0.79300000000000004</v>
      </c>
      <c r="C660" s="98">
        <v>0.878</v>
      </c>
      <c r="D660" s="99">
        <f>IF(C660&lt;MAX($C$3:C660),C660/MAX($C$3:C660)-1,0)</f>
        <v>-0.30920535011801731</v>
      </c>
      <c r="E660" s="105"/>
      <c r="F660" s="100"/>
      <c r="G660" s="102"/>
    </row>
    <row r="661" spans="1:7" ht="15" thickBot="1">
      <c r="A661" s="101">
        <v>40984</v>
      </c>
      <c r="B661" s="98">
        <v>0.81299999999999994</v>
      </c>
      <c r="C661" s="98">
        <v>0.89800000000000002</v>
      </c>
      <c r="D661" s="99">
        <f>IF(C661&lt;MAX($C$3:C661),C661/MAX($C$3:C661)-1,0)</f>
        <v>-0.29346970889063717</v>
      </c>
      <c r="E661" s="99"/>
      <c r="F661" s="98"/>
      <c r="G661" s="98"/>
    </row>
    <row r="662" spans="1:7" ht="15" thickBot="1">
      <c r="A662" s="97">
        <v>40987</v>
      </c>
      <c r="B662" s="98">
        <v>0.81299999999999994</v>
      </c>
      <c r="C662" s="98">
        <v>0.89800000000000002</v>
      </c>
      <c r="D662" s="99">
        <f>IF(C662&lt;MAX($C$3:C662),C662/MAX($C$3:C662)-1,0)</f>
        <v>-0.29346970889063717</v>
      </c>
      <c r="E662" s="105"/>
      <c r="F662" s="100"/>
      <c r="G662" s="98"/>
    </row>
    <row r="663" spans="1:7" ht="15" thickBot="1">
      <c r="A663" s="97">
        <v>40988</v>
      </c>
      <c r="B663" s="98">
        <v>0.79600000000000004</v>
      </c>
      <c r="C663" s="98">
        <v>0.88100000000000001</v>
      </c>
      <c r="D663" s="99">
        <f>IF(C663&lt;MAX($C$3:C663),C663/MAX($C$3:C663)-1,0)</f>
        <v>-0.30684500393391023</v>
      </c>
      <c r="E663" s="105"/>
      <c r="F663" s="100"/>
      <c r="G663" s="98"/>
    </row>
    <row r="664" spans="1:7" ht="15" thickBot="1">
      <c r="A664" s="97">
        <v>40989</v>
      </c>
      <c r="B664" s="98">
        <v>0.79</v>
      </c>
      <c r="C664" s="98">
        <v>0.875</v>
      </c>
      <c r="D664" s="99">
        <f>IF(C664&lt;MAX($C$3:C664),C664/MAX($C$3:C664)-1,0)</f>
        <v>-0.31156569630212427</v>
      </c>
      <c r="E664" s="105"/>
      <c r="F664" s="100"/>
      <c r="G664" s="98"/>
    </row>
    <row r="665" spans="1:7" ht="15" thickBot="1">
      <c r="A665" s="97">
        <v>40990</v>
      </c>
      <c r="B665" s="98">
        <v>0.78800000000000003</v>
      </c>
      <c r="C665" s="98">
        <v>0.873</v>
      </c>
      <c r="D665" s="99">
        <f>IF(C665&lt;MAX($C$3:C665),C665/MAX($C$3:C665)-1,0)</f>
        <v>-0.31313926042486229</v>
      </c>
      <c r="E665" s="105"/>
      <c r="F665" s="100"/>
      <c r="G665" s="98"/>
    </row>
    <row r="666" spans="1:7" ht="15" thickBot="1">
      <c r="A666" s="97">
        <v>40991</v>
      </c>
      <c r="B666" s="98">
        <v>0.77500000000000002</v>
      </c>
      <c r="C666" s="98">
        <v>0.86</v>
      </c>
      <c r="D666" s="99">
        <f>IF(C666&lt;MAX($C$3:C666),C666/MAX($C$3:C666)-1,0)</f>
        <v>-0.32336742722265932</v>
      </c>
      <c r="E666" s="105"/>
      <c r="F666" s="100"/>
      <c r="G666" s="98"/>
    </row>
    <row r="667" spans="1:7" ht="15" thickBot="1">
      <c r="A667" s="97">
        <v>40994</v>
      </c>
      <c r="B667" s="98">
        <v>0.77700000000000002</v>
      </c>
      <c r="C667" s="98">
        <v>0.86199999999999999</v>
      </c>
      <c r="D667" s="99">
        <f>IF(C667&lt;MAX($C$3:C667),C667/MAX($C$3:C667)-1,0)</f>
        <v>-0.32179386309992131</v>
      </c>
      <c r="E667" s="105"/>
      <c r="F667" s="100"/>
      <c r="G667" s="98"/>
    </row>
    <row r="668" spans="1:7" ht="15" thickBot="1">
      <c r="A668" s="97">
        <v>40995</v>
      </c>
      <c r="B668" s="98">
        <v>0.76800000000000002</v>
      </c>
      <c r="C668" s="98">
        <v>0.85299999999999998</v>
      </c>
      <c r="D668" s="99">
        <f>IF(C668&lt;MAX($C$3:C668),C668/MAX($C$3:C668)-1,0)</f>
        <v>-0.32887490165224231</v>
      </c>
      <c r="E668" s="105"/>
      <c r="F668" s="100"/>
      <c r="G668" s="98"/>
    </row>
    <row r="669" spans="1:7" ht="15" thickBot="1">
      <c r="A669" s="97">
        <v>40996</v>
      </c>
      <c r="B669" s="98">
        <v>0.749</v>
      </c>
      <c r="C669" s="98">
        <v>0.83399999999999996</v>
      </c>
      <c r="D669" s="99">
        <f>IF(C669&lt;MAX($C$3:C669),C669/MAX($C$3:C669)-1,0)</f>
        <v>-0.34382376081825328</v>
      </c>
      <c r="E669" s="105"/>
      <c r="F669" s="100"/>
      <c r="G669" s="98"/>
    </row>
    <row r="670" spans="1:7" ht="15" thickBot="1">
      <c r="A670" s="97">
        <v>40997</v>
      </c>
      <c r="B670" s="98">
        <v>0.749</v>
      </c>
      <c r="C670" s="98">
        <v>0.83399999999999996</v>
      </c>
      <c r="D670" s="99">
        <f>IF(C670&lt;MAX($C$3:C670),C670/MAX($C$3:C670)-1,0)</f>
        <v>-0.34382376081825328</v>
      </c>
      <c r="E670" s="105"/>
      <c r="F670" s="100"/>
      <c r="G670" s="98"/>
    </row>
    <row r="671" spans="1:7" ht="15" thickBot="1">
      <c r="A671" s="97">
        <v>40998</v>
      </c>
      <c r="B671" s="98">
        <v>0.74399999999999999</v>
      </c>
      <c r="C671" s="98">
        <v>0.82899999999999996</v>
      </c>
      <c r="D671" s="99">
        <f>IF(C671&lt;MAX($C$3:C671),C671/MAX($C$3:C671)-1,0)</f>
        <v>-0.34775767112509837</v>
      </c>
      <c r="E671" s="105"/>
      <c r="F671" s="100"/>
      <c r="G671" s="98"/>
    </row>
    <row r="672" spans="1:7" ht="15" thickBot="1">
      <c r="A672" s="97">
        <v>40999</v>
      </c>
      <c r="B672" s="98">
        <v>0.74399999999999999</v>
      </c>
      <c r="C672" s="98">
        <v>0.82899999999999996</v>
      </c>
      <c r="D672" s="99">
        <f>IF(C672&lt;MAX($C$3:C672),C672/MAX($C$3:C672)-1,0)</f>
        <v>-0.34775767112509837</v>
      </c>
      <c r="E672" s="105"/>
      <c r="F672" s="100"/>
      <c r="G672" s="98"/>
    </row>
    <row r="673" spans="1:7" ht="15" thickBot="1">
      <c r="A673" s="97">
        <v>41004</v>
      </c>
      <c r="B673" s="98">
        <v>0.76300000000000001</v>
      </c>
      <c r="C673" s="98">
        <v>0.84799999999999998</v>
      </c>
      <c r="D673" s="99">
        <f>IF(C673&lt;MAX($C$3:C673),C673/MAX($C$3:C673)-1,0)</f>
        <v>-0.33280881195908729</v>
      </c>
      <c r="E673" s="105"/>
      <c r="F673" s="100"/>
      <c r="G673" s="98"/>
    </row>
    <row r="674" spans="1:7" ht="15" thickBot="1">
      <c r="A674" s="97">
        <v>41005</v>
      </c>
      <c r="B674" s="98">
        <v>0.77</v>
      </c>
      <c r="C674" s="98">
        <v>0.85499999999999998</v>
      </c>
      <c r="D674" s="99">
        <f>IF(C674&lt;MAX($C$3:C674),C674/MAX($C$3:C674)-1,0)</f>
        <v>-0.3273013375295043</v>
      </c>
      <c r="E674" s="105"/>
      <c r="F674" s="100"/>
      <c r="G674" s="98"/>
    </row>
    <row r="675" spans="1:7" ht="15" thickBot="1">
      <c r="A675" s="97">
        <v>41008</v>
      </c>
      <c r="B675" s="98">
        <v>0.76300000000000001</v>
      </c>
      <c r="C675" s="98">
        <v>0.84799999999999998</v>
      </c>
      <c r="D675" s="99">
        <f>IF(C675&lt;MAX($C$3:C675),C675/MAX($C$3:C675)-1,0)</f>
        <v>-0.33280881195908729</v>
      </c>
      <c r="E675" s="105"/>
      <c r="F675" s="100"/>
      <c r="G675" s="98"/>
    </row>
    <row r="676" spans="1:7" ht="15" thickBot="1">
      <c r="A676" s="97">
        <v>41009</v>
      </c>
      <c r="B676" s="98">
        <v>0.76900000000000002</v>
      </c>
      <c r="C676" s="98">
        <v>0.85399999999999998</v>
      </c>
      <c r="D676" s="99">
        <f>IF(C676&lt;MAX($C$3:C676),C676/MAX($C$3:C676)-1,0)</f>
        <v>-0.32808811959087325</v>
      </c>
      <c r="E676" s="105"/>
      <c r="F676" s="100"/>
      <c r="G676" s="98"/>
    </row>
    <row r="677" spans="1:7" ht="15" thickBot="1">
      <c r="A677" s="97">
        <v>41010</v>
      </c>
      <c r="B677" s="98">
        <v>0.76800000000000002</v>
      </c>
      <c r="C677" s="98">
        <v>0.85299999999999998</v>
      </c>
      <c r="D677" s="99">
        <f>IF(C677&lt;MAX($C$3:C677),C677/MAX($C$3:C677)-1,0)</f>
        <v>-0.32887490165224231</v>
      </c>
      <c r="E677" s="105"/>
      <c r="F677" s="100"/>
      <c r="G677" s="98"/>
    </row>
    <row r="678" spans="1:7" ht="15" thickBot="1">
      <c r="A678" s="97">
        <v>41011</v>
      </c>
      <c r="B678" s="98">
        <v>0.77900000000000003</v>
      </c>
      <c r="C678" s="98">
        <v>0.86399999999999999</v>
      </c>
      <c r="D678" s="99">
        <f>IF(C678&lt;MAX($C$3:C678),C678/MAX($C$3:C678)-1,0)</f>
        <v>-0.32022029897718329</v>
      </c>
      <c r="E678" s="105"/>
      <c r="F678" s="100"/>
      <c r="G678" s="98"/>
    </row>
    <row r="679" spans="1:7" ht="15" thickBot="1">
      <c r="A679" s="97">
        <v>41012</v>
      </c>
      <c r="B679" s="98">
        <v>0.78</v>
      </c>
      <c r="C679" s="98">
        <v>0.86499999999999999</v>
      </c>
      <c r="D679" s="99">
        <f>IF(C679&lt;MAX($C$3:C679),C679/MAX($C$3:C679)-1,0)</f>
        <v>-0.31943351691581423</v>
      </c>
      <c r="E679" s="105"/>
      <c r="F679" s="100"/>
      <c r="G679" s="98"/>
    </row>
    <row r="680" spans="1:7" ht="15" thickBot="1">
      <c r="A680" s="97">
        <v>41015</v>
      </c>
      <c r="B680" s="98">
        <v>0.77800000000000002</v>
      </c>
      <c r="C680" s="98">
        <v>0.86299999999999999</v>
      </c>
      <c r="D680" s="99">
        <f>IF(C680&lt;MAX($C$3:C680),C680/MAX($C$3:C680)-1,0)</f>
        <v>-0.32100708103855224</v>
      </c>
      <c r="E680" s="105"/>
      <c r="F680" s="100"/>
      <c r="G680" s="102"/>
    </row>
    <row r="681" spans="1:7" ht="15" thickBot="1">
      <c r="A681" s="101">
        <v>41016</v>
      </c>
      <c r="B681" s="98">
        <v>0.76800000000000002</v>
      </c>
      <c r="C681" s="98">
        <v>0.85299999999999998</v>
      </c>
      <c r="D681" s="99">
        <f>IF(C681&lt;MAX($C$3:C681),C681/MAX($C$3:C681)-1,0)</f>
        <v>-0.32887490165224231</v>
      </c>
      <c r="E681" s="99"/>
      <c r="F681" s="98"/>
      <c r="G681" s="98"/>
    </row>
    <row r="682" spans="1:7" ht="15" thickBot="1">
      <c r="A682" s="97">
        <v>41017</v>
      </c>
      <c r="B682" s="98">
        <v>0.77700000000000002</v>
      </c>
      <c r="C682" s="98">
        <v>0.86199999999999999</v>
      </c>
      <c r="D682" s="99">
        <f>IF(C682&lt;MAX($C$3:C682),C682/MAX($C$3:C682)-1,0)</f>
        <v>-0.32179386309992131</v>
      </c>
      <c r="E682" s="105"/>
      <c r="F682" s="100"/>
      <c r="G682" s="98"/>
    </row>
    <row r="683" spans="1:7" ht="15" thickBot="1">
      <c r="A683" s="97">
        <v>41018</v>
      </c>
      <c r="B683" s="98">
        <v>0.77500000000000002</v>
      </c>
      <c r="C683" s="98">
        <v>0.86</v>
      </c>
      <c r="D683" s="99">
        <f>IF(C683&lt;MAX($C$3:C683),C683/MAX($C$3:C683)-1,0)</f>
        <v>-0.32336742722265932</v>
      </c>
      <c r="E683" s="105"/>
      <c r="F683" s="100"/>
      <c r="G683" s="98"/>
    </row>
    <row r="684" spans="1:7" ht="15" thickBot="1">
      <c r="A684" s="97">
        <v>41019</v>
      </c>
      <c r="B684" s="98">
        <v>0.78</v>
      </c>
      <c r="C684" s="98">
        <v>0.86499999999999999</v>
      </c>
      <c r="D684" s="99">
        <f>IF(C684&lt;MAX($C$3:C684),C684/MAX($C$3:C684)-1,0)</f>
        <v>-0.31943351691581423</v>
      </c>
      <c r="E684" s="105"/>
      <c r="F684" s="100"/>
      <c r="G684" s="98"/>
    </row>
    <row r="685" spans="1:7" ht="15" thickBot="1">
      <c r="A685" s="97">
        <v>41022</v>
      </c>
      <c r="B685" s="98">
        <v>0.76600000000000001</v>
      </c>
      <c r="C685" s="98">
        <v>0.85099999999999998</v>
      </c>
      <c r="D685" s="99">
        <f>IF(C685&lt;MAX($C$3:C685),C685/MAX($C$3:C685)-1,0)</f>
        <v>-0.33044846577498033</v>
      </c>
      <c r="E685" s="105"/>
      <c r="F685" s="100"/>
      <c r="G685" s="98"/>
    </row>
    <row r="686" spans="1:7" ht="15" thickBot="1">
      <c r="A686" s="97">
        <v>41023</v>
      </c>
      <c r="B686" s="98">
        <v>0.76</v>
      </c>
      <c r="C686" s="98">
        <v>0.84499999999999997</v>
      </c>
      <c r="D686" s="99">
        <f>IF(C686&lt;MAX($C$3:C686),C686/MAX($C$3:C686)-1,0)</f>
        <v>-0.33516915814319426</v>
      </c>
      <c r="E686" s="105"/>
      <c r="F686" s="100"/>
      <c r="G686" s="98"/>
    </row>
    <row r="687" spans="1:7" ht="15" thickBot="1">
      <c r="A687" s="97">
        <v>41024</v>
      </c>
      <c r="B687" s="98">
        <v>0.76800000000000002</v>
      </c>
      <c r="C687" s="98">
        <v>0.85299999999999998</v>
      </c>
      <c r="D687" s="99">
        <f>IF(C687&lt;MAX($C$3:C687),C687/MAX($C$3:C687)-1,0)</f>
        <v>-0.32887490165224231</v>
      </c>
      <c r="E687" s="105"/>
      <c r="F687" s="100"/>
      <c r="G687" s="98"/>
    </row>
    <row r="688" spans="1:7" ht="15" thickBot="1">
      <c r="A688" s="97">
        <v>41025</v>
      </c>
      <c r="B688" s="98">
        <v>0.77100000000000002</v>
      </c>
      <c r="C688" s="98">
        <v>0.85599999999999998</v>
      </c>
      <c r="D688" s="99">
        <f>IF(C688&lt;MAX($C$3:C688),C688/MAX($C$3:C688)-1,0)</f>
        <v>-0.32651455546813524</v>
      </c>
      <c r="E688" s="105"/>
      <c r="F688" s="100"/>
      <c r="G688" s="98"/>
    </row>
    <row r="689" spans="1:7" ht="15" thickBot="1">
      <c r="A689" s="97">
        <v>41026</v>
      </c>
      <c r="B689" s="98">
        <v>0.77100000000000002</v>
      </c>
      <c r="C689" s="98">
        <v>0.85599999999999998</v>
      </c>
      <c r="D689" s="99">
        <f>IF(C689&lt;MAX($C$3:C689),C689/MAX($C$3:C689)-1,0)</f>
        <v>-0.32651455546813524</v>
      </c>
      <c r="E689" s="105"/>
      <c r="F689" s="100"/>
      <c r="G689" s="98"/>
    </row>
    <row r="690" spans="1:7" ht="15" thickBot="1">
      <c r="A690" s="97">
        <v>41031</v>
      </c>
      <c r="B690" s="98">
        <v>0.78</v>
      </c>
      <c r="C690" s="98">
        <v>0.86499999999999999</v>
      </c>
      <c r="D690" s="99">
        <f>IF(C690&lt;MAX($C$3:C690),C690/MAX($C$3:C690)-1,0)</f>
        <v>-0.31943351691581423</v>
      </c>
      <c r="E690" s="105"/>
      <c r="F690" s="100"/>
      <c r="G690" s="98"/>
    </row>
    <row r="691" spans="1:7" ht="15" thickBot="1">
      <c r="A691" s="97">
        <v>41032</v>
      </c>
      <c r="B691" s="98">
        <v>0.78600000000000003</v>
      </c>
      <c r="C691" s="98">
        <v>0.871</v>
      </c>
      <c r="D691" s="99">
        <f>IF(C691&lt;MAX($C$3:C691),C691/MAX($C$3:C691)-1,0)</f>
        <v>-0.3147128245476003</v>
      </c>
      <c r="E691" s="105"/>
      <c r="F691" s="100"/>
      <c r="G691" s="98"/>
    </row>
    <row r="692" spans="1:7" ht="15" thickBot="1">
      <c r="A692" s="97">
        <v>41033</v>
      </c>
      <c r="B692" s="98">
        <v>0.79400000000000004</v>
      </c>
      <c r="C692" s="98">
        <v>0.879</v>
      </c>
      <c r="D692" s="99">
        <f>IF(C692&lt;MAX($C$3:C692),C692/MAX($C$3:C692)-1,0)</f>
        <v>-0.30841856805664825</v>
      </c>
      <c r="E692" s="105"/>
      <c r="F692" s="100"/>
      <c r="G692" s="98"/>
    </row>
    <row r="693" spans="1:7" ht="15" thickBot="1">
      <c r="A693" s="97">
        <v>41036</v>
      </c>
      <c r="B693" s="98">
        <v>0.79600000000000004</v>
      </c>
      <c r="C693" s="98">
        <v>0.88100000000000001</v>
      </c>
      <c r="D693" s="99">
        <f>IF(C693&lt;MAX($C$3:C693),C693/MAX($C$3:C693)-1,0)</f>
        <v>-0.30684500393391023</v>
      </c>
      <c r="E693" s="105"/>
      <c r="F693" s="100"/>
      <c r="G693" s="98"/>
    </row>
    <row r="694" spans="1:7" ht="15" thickBot="1">
      <c r="A694" s="97">
        <v>41037</v>
      </c>
      <c r="B694" s="98">
        <v>0.79400000000000004</v>
      </c>
      <c r="C694" s="98">
        <v>0.879</v>
      </c>
      <c r="D694" s="99">
        <f>IF(C694&lt;MAX($C$3:C694),C694/MAX($C$3:C694)-1,0)</f>
        <v>-0.30841856805664825</v>
      </c>
      <c r="E694" s="105"/>
      <c r="F694" s="100"/>
      <c r="G694" s="98"/>
    </row>
    <row r="695" spans="1:7" ht="15" thickBot="1">
      <c r="A695" s="97">
        <v>41038</v>
      </c>
      <c r="B695" s="98">
        <v>0.78</v>
      </c>
      <c r="C695" s="98">
        <v>0.86499999999999999</v>
      </c>
      <c r="D695" s="99">
        <f>IF(C695&lt;MAX($C$3:C695),C695/MAX($C$3:C695)-1,0)</f>
        <v>-0.31943351691581423</v>
      </c>
      <c r="E695" s="105"/>
      <c r="F695" s="100"/>
      <c r="G695" s="98"/>
    </row>
    <row r="696" spans="1:7" ht="15" thickBot="1">
      <c r="A696" s="97">
        <v>41039</v>
      </c>
      <c r="B696" s="98">
        <v>0.78100000000000003</v>
      </c>
      <c r="C696" s="98">
        <v>0.86599999999999999</v>
      </c>
      <c r="D696" s="99">
        <f>IF(C696&lt;MAX($C$3:C696),C696/MAX($C$3:C696)-1,0)</f>
        <v>-0.31864673485444528</v>
      </c>
      <c r="E696" s="105"/>
      <c r="F696" s="100"/>
      <c r="G696" s="98"/>
    </row>
    <row r="697" spans="1:7" ht="15" thickBot="1">
      <c r="A697" s="97">
        <v>41040</v>
      </c>
      <c r="B697" s="98">
        <v>0.77700000000000002</v>
      </c>
      <c r="C697" s="98">
        <v>0.86199999999999999</v>
      </c>
      <c r="D697" s="99">
        <f>IF(C697&lt;MAX($C$3:C697),C697/MAX($C$3:C697)-1,0)</f>
        <v>-0.32179386309992131</v>
      </c>
      <c r="E697" s="105"/>
      <c r="F697" s="100"/>
      <c r="G697" s="98"/>
    </row>
    <row r="698" spans="1:7" ht="15" thickBot="1">
      <c r="A698" s="97">
        <v>41043</v>
      </c>
      <c r="B698" s="98">
        <v>0.77500000000000002</v>
      </c>
      <c r="C698" s="98">
        <v>0.86</v>
      </c>
      <c r="D698" s="99">
        <f>IF(C698&lt;MAX($C$3:C698),C698/MAX($C$3:C698)-1,0)</f>
        <v>-0.32336742722265932</v>
      </c>
      <c r="E698" s="105"/>
      <c r="F698" s="100"/>
      <c r="G698" s="98"/>
    </row>
    <row r="699" spans="1:7" ht="15" thickBot="1">
      <c r="A699" s="97">
        <v>41044</v>
      </c>
      <c r="B699" s="98">
        <v>0.78</v>
      </c>
      <c r="C699" s="98">
        <v>0.86499999999999999</v>
      </c>
      <c r="D699" s="99">
        <f>IF(C699&lt;MAX($C$3:C699),C699/MAX($C$3:C699)-1,0)</f>
        <v>-0.31943351691581423</v>
      </c>
      <c r="E699" s="105"/>
      <c r="F699" s="100"/>
      <c r="G699" s="98"/>
    </row>
    <row r="700" spans="1:7" ht="15" thickBot="1">
      <c r="A700" s="97">
        <v>41045</v>
      </c>
      <c r="B700" s="98">
        <v>0.76900000000000002</v>
      </c>
      <c r="C700" s="98">
        <v>0.85399999999999998</v>
      </c>
      <c r="D700" s="99">
        <f>IF(C700&lt;MAX($C$3:C700),C700/MAX($C$3:C700)-1,0)</f>
        <v>-0.32808811959087325</v>
      </c>
      <c r="E700" s="105"/>
      <c r="F700" s="100"/>
      <c r="G700" s="102"/>
    </row>
    <row r="701" spans="1:7" ht="15" thickBot="1">
      <c r="A701" s="101">
        <v>41046</v>
      </c>
      <c r="B701" s="98">
        <v>0.77600000000000002</v>
      </c>
      <c r="C701" s="98">
        <v>0.86099999999999999</v>
      </c>
      <c r="D701" s="99">
        <f>IF(C701&lt;MAX($C$3:C701),C701/MAX($C$3:C701)-1,0)</f>
        <v>-0.32258064516129026</v>
      </c>
      <c r="E701" s="99"/>
      <c r="F701" s="98"/>
      <c r="G701" s="98"/>
    </row>
    <row r="702" spans="1:7" ht="15" thickBot="1">
      <c r="A702" s="97">
        <v>41047</v>
      </c>
      <c r="B702" s="98">
        <v>0.76500000000000001</v>
      </c>
      <c r="C702" s="98">
        <v>0.85</v>
      </c>
      <c r="D702" s="99">
        <f>IF(C702&lt;MAX($C$3:C702),C702/MAX($C$3:C702)-1,0)</f>
        <v>-0.33123524783634928</v>
      </c>
      <c r="E702" s="105"/>
      <c r="F702" s="100"/>
      <c r="G702" s="98"/>
    </row>
    <row r="703" spans="1:7" ht="15" thickBot="1">
      <c r="A703" s="97">
        <v>41050</v>
      </c>
      <c r="B703" s="98">
        <v>0.77400000000000002</v>
      </c>
      <c r="C703" s="98">
        <v>0.85899999999999999</v>
      </c>
      <c r="D703" s="99">
        <f>IF(C703&lt;MAX($C$3:C703),C703/MAX($C$3:C703)-1,0)</f>
        <v>-0.32415420928402827</v>
      </c>
      <c r="E703" s="105"/>
      <c r="F703" s="100"/>
      <c r="G703" s="98"/>
    </row>
    <row r="704" spans="1:7" ht="15" thickBot="1">
      <c r="A704" s="97">
        <v>41051</v>
      </c>
      <c r="B704" s="98">
        <v>0.78500000000000003</v>
      </c>
      <c r="C704" s="98">
        <v>0.87</v>
      </c>
      <c r="D704" s="99">
        <f>IF(C704&lt;MAX($C$3:C704),C704/MAX($C$3:C704)-1,0)</f>
        <v>-0.31549960660896925</v>
      </c>
      <c r="E704" s="105"/>
      <c r="F704" s="100"/>
      <c r="G704" s="98"/>
    </row>
    <row r="705" spans="1:7" ht="15" thickBot="1">
      <c r="A705" s="97">
        <v>41052</v>
      </c>
      <c r="B705" s="98">
        <v>0.78600000000000003</v>
      </c>
      <c r="C705" s="98">
        <v>0.871</v>
      </c>
      <c r="D705" s="99">
        <f>IF(C705&lt;MAX($C$3:C705),C705/MAX($C$3:C705)-1,0)</f>
        <v>-0.3147128245476003</v>
      </c>
      <c r="E705" s="105"/>
      <c r="F705" s="100"/>
      <c r="G705" s="98"/>
    </row>
    <row r="706" spans="1:7" ht="15" thickBot="1">
      <c r="A706" s="97">
        <v>41053</v>
      </c>
      <c r="B706" s="98">
        <v>0.77600000000000002</v>
      </c>
      <c r="C706" s="98">
        <v>0.86099999999999999</v>
      </c>
      <c r="D706" s="99">
        <f>IF(C706&lt;MAX($C$3:C706),C706/MAX($C$3:C706)-1,0)</f>
        <v>-0.32258064516129026</v>
      </c>
      <c r="E706" s="105"/>
      <c r="F706" s="100"/>
      <c r="G706" s="98"/>
    </row>
    <row r="707" spans="1:7" ht="15" thickBot="1">
      <c r="A707" s="97">
        <v>41054</v>
      </c>
      <c r="B707" s="98">
        <v>0.76500000000000001</v>
      </c>
      <c r="C707" s="98">
        <v>0.85</v>
      </c>
      <c r="D707" s="99">
        <f>IF(C707&lt;MAX($C$3:C707),C707/MAX($C$3:C707)-1,0)</f>
        <v>-0.33123524783634928</v>
      </c>
      <c r="E707" s="105"/>
      <c r="F707" s="100"/>
      <c r="G707" s="98"/>
    </row>
    <row r="708" spans="1:7" ht="15" thickBot="1">
      <c r="A708" s="97">
        <v>41057</v>
      </c>
      <c r="B708" s="98">
        <v>0.77600000000000002</v>
      </c>
      <c r="C708" s="98">
        <v>0.86099999999999999</v>
      </c>
      <c r="D708" s="99">
        <f>IF(C708&lt;MAX($C$3:C708),C708/MAX($C$3:C708)-1,0)</f>
        <v>-0.32258064516129026</v>
      </c>
      <c r="E708" s="105"/>
      <c r="F708" s="100"/>
      <c r="G708" s="98"/>
    </row>
    <row r="709" spans="1:7" ht="15" thickBot="1">
      <c r="A709" s="97">
        <v>41058</v>
      </c>
      <c r="B709" s="98">
        <v>0.79300000000000004</v>
      </c>
      <c r="C709" s="98">
        <v>0.878</v>
      </c>
      <c r="D709" s="99">
        <f>IF(C709&lt;MAX($C$3:C709),C709/MAX($C$3:C709)-1,0)</f>
        <v>-0.30920535011801731</v>
      </c>
      <c r="E709" s="105"/>
      <c r="F709" s="100"/>
      <c r="G709" s="98"/>
    </row>
    <row r="710" spans="1:7" ht="15" thickBot="1">
      <c r="A710" s="97">
        <v>41059</v>
      </c>
      <c r="B710" s="98">
        <v>0.79700000000000004</v>
      </c>
      <c r="C710" s="98">
        <v>0.88200000000000001</v>
      </c>
      <c r="D710" s="99">
        <f>IF(C710&lt;MAX($C$3:C710),C710/MAX($C$3:C710)-1,0)</f>
        <v>-0.30605822187254128</v>
      </c>
      <c r="E710" s="105"/>
      <c r="F710" s="100"/>
      <c r="G710" s="98"/>
    </row>
    <row r="711" spans="1:7" ht="15" thickBot="1">
      <c r="A711" s="97">
        <v>41060</v>
      </c>
      <c r="B711" s="98">
        <v>0.79500000000000004</v>
      </c>
      <c r="C711" s="98">
        <v>0.88</v>
      </c>
      <c r="D711" s="99">
        <f>IF(C711&lt;MAX($C$3:C711),C711/MAX($C$3:C711)-1,0)</f>
        <v>-0.30763178599527929</v>
      </c>
      <c r="E711" s="105"/>
      <c r="F711" s="100"/>
      <c r="G711" s="98"/>
    </row>
    <row r="712" spans="1:7" ht="15" thickBot="1">
      <c r="A712" s="97">
        <v>41061</v>
      </c>
      <c r="B712" s="98">
        <v>0.8</v>
      </c>
      <c r="C712" s="98">
        <v>0.88500000000000001</v>
      </c>
      <c r="D712" s="99">
        <f>IF(C712&lt;MAX($C$3:C712),C712/MAX($C$3:C712)-1,0)</f>
        <v>-0.3036978756884342</v>
      </c>
      <c r="E712" s="105"/>
      <c r="F712" s="100"/>
      <c r="G712" s="98"/>
    </row>
    <row r="713" spans="1:7" ht="15" thickBot="1">
      <c r="A713" s="97">
        <v>41064</v>
      </c>
      <c r="B713" s="98">
        <v>0.78200000000000003</v>
      </c>
      <c r="C713" s="98">
        <v>0.86699999999999999</v>
      </c>
      <c r="D713" s="99">
        <f>IF(C713&lt;MAX($C$3:C713),C713/MAX($C$3:C713)-1,0)</f>
        <v>-0.31785995279307633</v>
      </c>
      <c r="E713" s="105"/>
      <c r="F713" s="100"/>
      <c r="G713" s="98"/>
    </row>
    <row r="714" spans="1:7" ht="15" thickBot="1">
      <c r="A714" s="97">
        <v>41065</v>
      </c>
      <c r="B714" s="98">
        <v>0.78100000000000003</v>
      </c>
      <c r="C714" s="98">
        <v>0.86599999999999999</v>
      </c>
      <c r="D714" s="99">
        <f>IF(C714&lt;MAX($C$3:C714),C714/MAX($C$3:C714)-1,0)</f>
        <v>-0.31864673485444528</v>
      </c>
      <c r="E714" s="105"/>
      <c r="F714" s="100"/>
      <c r="G714" s="98"/>
    </row>
    <row r="715" spans="1:7" ht="15" thickBot="1">
      <c r="A715" s="97">
        <v>41066</v>
      </c>
      <c r="B715" s="98">
        <v>0.77600000000000002</v>
      </c>
      <c r="C715" s="98">
        <v>0.86099999999999999</v>
      </c>
      <c r="D715" s="99">
        <f>IF(C715&lt;MAX($C$3:C715),C715/MAX($C$3:C715)-1,0)</f>
        <v>-0.32258064516129026</v>
      </c>
      <c r="E715" s="105"/>
      <c r="F715" s="100"/>
      <c r="G715" s="98"/>
    </row>
    <row r="716" spans="1:7" ht="15" thickBot="1">
      <c r="A716" s="97">
        <v>41067</v>
      </c>
      <c r="B716" s="98">
        <v>0.77800000000000002</v>
      </c>
      <c r="C716" s="98">
        <v>0.86299999999999999</v>
      </c>
      <c r="D716" s="99">
        <f>IF(C716&lt;MAX($C$3:C716),C716/MAX($C$3:C716)-1,0)</f>
        <v>-0.32100708103855224</v>
      </c>
      <c r="E716" s="105"/>
      <c r="F716" s="100"/>
      <c r="G716" s="98"/>
    </row>
    <row r="717" spans="1:7" ht="15" thickBot="1">
      <c r="A717" s="97">
        <v>41068</v>
      </c>
      <c r="B717" s="98">
        <v>0.78300000000000003</v>
      </c>
      <c r="C717" s="98">
        <v>0.86799999999999999</v>
      </c>
      <c r="D717" s="99">
        <f>IF(C717&lt;MAX($C$3:C717),C717/MAX($C$3:C717)-1,0)</f>
        <v>-0.31707317073170727</v>
      </c>
      <c r="E717" s="105"/>
      <c r="F717" s="100"/>
      <c r="G717" s="98"/>
    </row>
    <row r="718" spans="1:7" ht="15" thickBot="1">
      <c r="A718" s="97">
        <v>41071</v>
      </c>
      <c r="B718" s="98">
        <v>0.79400000000000004</v>
      </c>
      <c r="C718" s="98">
        <v>0.879</v>
      </c>
      <c r="D718" s="99">
        <f>IF(C718&lt;MAX($C$3:C718),C718/MAX($C$3:C718)-1,0)</f>
        <v>-0.30841856805664825</v>
      </c>
      <c r="E718" s="105"/>
      <c r="F718" s="100"/>
      <c r="G718" s="98"/>
    </row>
    <row r="719" spans="1:7" ht="15" thickBot="1">
      <c r="A719" s="97">
        <v>41072</v>
      </c>
      <c r="B719" s="98">
        <v>0.79400000000000004</v>
      </c>
      <c r="C719" s="98">
        <v>0.879</v>
      </c>
      <c r="D719" s="99">
        <f>IF(C719&lt;MAX($C$3:C719),C719/MAX($C$3:C719)-1,0)</f>
        <v>-0.30841856805664825</v>
      </c>
      <c r="E719" s="105"/>
      <c r="F719" s="100"/>
      <c r="G719" s="98"/>
    </row>
    <row r="720" spans="1:7" ht="15" thickBot="1">
      <c r="A720" s="97">
        <v>41073</v>
      </c>
      <c r="B720" s="98">
        <v>0.81</v>
      </c>
      <c r="C720" s="98">
        <v>0.89500000000000002</v>
      </c>
      <c r="D720" s="99">
        <f>IF(C720&lt;MAX($C$3:C720),C720/MAX($C$3:C720)-1,0)</f>
        <v>-0.29583005507474425</v>
      </c>
      <c r="E720" s="105"/>
      <c r="F720" s="100"/>
      <c r="G720" s="102"/>
    </row>
    <row r="721" spans="1:7" ht="15" thickBot="1">
      <c r="A721" s="101">
        <v>41074</v>
      </c>
      <c r="B721" s="98">
        <v>0.80700000000000005</v>
      </c>
      <c r="C721" s="98">
        <v>0.89200000000000002</v>
      </c>
      <c r="D721" s="99">
        <f>IF(C721&lt;MAX($C$3:C721),C721/MAX($C$3:C721)-1,0)</f>
        <v>-0.29819040125885121</v>
      </c>
      <c r="E721" s="99"/>
      <c r="F721" s="98"/>
      <c r="G721" s="98"/>
    </row>
    <row r="722" spans="1:7" ht="15" thickBot="1">
      <c r="A722" s="97">
        <v>41075</v>
      </c>
      <c r="B722" s="98">
        <v>0.80100000000000005</v>
      </c>
      <c r="C722" s="98">
        <v>0.88600000000000001</v>
      </c>
      <c r="D722" s="99">
        <f>IF(C722&lt;MAX($C$3:C722),C722/MAX($C$3:C722)-1,0)</f>
        <v>-0.30291109362706525</v>
      </c>
      <c r="E722" s="105"/>
      <c r="F722" s="100"/>
      <c r="G722" s="98"/>
    </row>
    <row r="723" spans="1:7" ht="15" thickBot="1">
      <c r="A723" s="97">
        <v>41078</v>
      </c>
      <c r="B723" s="98">
        <v>0.81200000000000006</v>
      </c>
      <c r="C723" s="98">
        <v>0.89700000000000002</v>
      </c>
      <c r="D723" s="99">
        <f>IF(C723&lt;MAX($C$3:C723),C723/MAX($C$3:C723)-1,0)</f>
        <v>-0.29425649095200623</v>
      </c>
      <c r="E723" s="105"/>
      <c r="F723" s="100"/>
      <c r="G723" s="98"/>
    </row>
    <row r="724" spans="1:7" ht="15" thickBot="1">
      <c r="A724" s="97">
        <v>41079</v>
      </c>
      <c r="B724" s="98">
        <v>0.80300000000000005</v>
      </c>
      <c r="C724" s="98">
        <v>0.88800000000000001</v>
      </c>
      <c r="D724" s="99">
        <f>IF(C724&lt;MAX($C$3:C724),C724/MAX($C$3:C724)-1,0)</f>
        <v>-0.30133752950432724</v>
      </c>
      <c r="E724" s="105"/>
      <c r="F724" s="100"/>
      <c r="G724" s="98"/>
    </row>
    <row r="725" spans="1:7" ht="15" thickBot="1">
      <c r="A725" s="97">
        <v>41080</v>
      </c>
      <c r="B725" s="98">
        <v>0.79600000000000004</v>
      </c>
      <c r="C725" s="98">
        <v>0.88100000000000001</v>
      </c>
      <c r="D725" s="99">
        <f>IF(C725&lt;MAX($C$3:C725),C725/MAX($C$3:C725)-1,0)</f>
        <v>-0.30684500393391023</v>
      </c>
      <c r="E725" s="105"/>
      <c r="F725" s="100"/>
      <c r="G725" s="98"/>
    </row>
    <row r="726" spans="1:7" ht="15" thickBot="1">
      <c r="A726" s="97">
        <v>41081</v>
      </c>
      <c r="B726" s="98">
        <v>0.78500000000000003</v>
      </c>
      <c r="C726" s="98">
        <v>0.87</v>
      </c>
      <c r="D726" s="99">
        <f>IF(C726&lt;MAX($C$3:C726),C726/MAX($C$3:C726)-1,0)</f>
        <v>-0.31549960660896925</v>
      </c>
      <c r="E726" s="105"/>
      <c r="F726" s="100"/>
      <c r="G726" s="98"/>
    </row>
    <row r="727" spans="1:7" ht="15" thickBot="1">
      <c r="A727" s="97">
        <v>41085</v>
      </c>
      <c r="B727" s="98">
        <v>0.76700000000000002</v>
      </c>
      <c r="C727" s="98">
        <v>0.85199999999999998</v>
      </c>
      <c r="D727" s="99">
        <f>IF(C727&lt;MAX($C$3:C727),C727/MAX($C$3:C727)-1,0)</f>
        <v>-0.32966168371361126</v>
      </c>
      <c r="E727" s="105"/>
      <c r="F727" s="100"/>
      <c r="G727" s="98"/>
    </row>
    <row r="728" spans="1:7" ht="15" thickBot="1">
      <c r="A728" s="97">
        <v>41086</v>
      </c>
      <c r="B728" s="98">
        <v>0.76700000000000002</v>
      </c>
      <c r="C728" s="98">
        <v>0.85199999999999998</v>
      </c>
      <c r="D728" s="99">
        <f>IF(C728&lt;MAX($C$3:C728),C728/MAX($C$3:C728)-1,0)</f>
        <v>-0.32966168371361126</v>
      </c>
      <c r="E728" s="105"/>
      <c r="F728" s="100"/>
      <c r="G728" s="98"/>
    </row>
    <row r="729" spans="1:7" ht="15" thickBot="1">
      <c r="A729" s="97">
        <v>41087</v>
      </c>
      <c r="B729" s="98">
        <v>0.77200000000000002</v>
      </c>
      <c r="C729" s="98">
        <v>0.85699999999999998</v>
      </c>
      <c r="D729" s="99">
        <f>IF(C729&lt;MAX($C$3:C729),C729/MAX($C$3:C729)-1,0)</f>
        <v>-0.32572777340676629</v>
      </c>
      <c r="E729" s="105"/>
      <c r="F729" s="100"/>
      <c r="G729" s="98"/>
    </row>
    <row r="730" spans="1:7" ht="15" thickBot="1">
      <c r="A730" s="97">
        <v>41088</v>
      </c>
      <c r="B730" s="98">
        <v>0.76900000000000002</v>
      </c>
      <c r="C730" s="98">
        <v>0.85399999999999998</v>
      </c>
      <c r="D730" s="99">
        <f>IF(C730&lt;MAX($C$3:C730),C730/MAX($C$3:C730)-1,0)</f>
        <v>-0.32808811959087325</v>
      </c>
      <c r="E730" s="105"/>
      <c r="F730" s="100"/>
      <c r="G730" s="98"/>
    </row>
    <row r="731" spans="1:7" ht="15" thickBot="1">
      <c r="A731" s="97">
        <v>41089</v>
      </c>
      <c r="B731" s="98">
        <v>0.78200000000000003</v>
      </c>
      <c r="C731" s="98">
        <v>0.86699999999999999</v>
      </c>
      <c r="D731" s="99">
        <f>IF(C731&lt;MAX($C$3:C731),C731/MAX($C$3:C731)-1,0)</f>
        <v>-0.31785995279307633</v>
      </c>
      <c r="E731" s="105"/>
      <c r="F731" s="100"/>
      <c r="G731" s="98"/>
    </row>
    <row r="732" spans="1:7" ht="15" thickBot="1">
      <c r="A732" s="97">
        <v>41090</v>
      </c>
      <c r="B732" s="98">
        <v>0.78200000000000003</v>
      </c>
      <c r="C732" s="98">
        <v>0.86699999999999999</v>
      </c>
      <c r="D732" s="99">
        <f>IF(C732&lt;MAX($C$3:C732),C732/MAX($C$3:C732)-1,0)</f>
        <v>-0.31785995279307633</v>
      </c>
      <c r="E732" s="105"/>
      <c r="F732" s="100"/>
      <c r="G732" s="98"/>
    </row>
    <row r="733" spans="1:7" ht="15" thickBot="1">
      <c r="A733" s="97">
        <v>41092</v>
      </c>
      <c r="B733" s="98">
        <v>0.79400000000000004</v>
      </c>
      <c r="C733" s="98">
        <v>0.879</v>
      </c>
      <c r="D733" s="99">
        <f>IF(C733&lt;MAX($C$3:C733),C733/MAX($C$3:C733)-1,0)</f>
        <v>-0.30841856805664825</v>
      </c>
      <c r="E733" s="105"/>
      <c r="F733" s="100"/>
      <c r="G733" s="98"/>
    </row>
    <row r="734" spans="1:7" ht="15" thickBot="1">
      <c r="A734" s="97">
        <v>41093</v>
      </c>
      <c r="B734" s="98">
        <v>0.80100000000000005</v>
      </c>
      <c r="C734" s="98">
        <v>0.88600000000000001</v>
      </c>
      <c r="D734" s="99">
        <f>IF(C734&lt;MAX($C$3:C734),C734/MAX($C$3:C734)-1,0)</f>
        <v>-0.30291109362706525</v>
      </c>
      <c r="E734" s="105"/>
      <c r="F734" s="100"/>
      <c r="G734" s="98"/>
    </row>
    <row r="735" spans="1:7" ht="15" thickBot="1">
      <c r="A735" s="97">
        <v>41094</v>
      </c>
      <c r="B735" s="98">
        <v>0.79500000000000004</v>
      </c>
      <c r="C735" s="98">
        <v>0.88</v>
      </c>
      <c r="D735" s="99">
        <f>IF(C735&lt;MAX($C$3:C735),C735/MAX($C$3:C735)-1,0)</f>
        <v>-0.30763178599527929</v>
      </c>
      <c r="E735" s="105"/>
      <c r="F735" s="100"/>
      <c r="G735" s="98"/>
    </row>
    <row r="736" spans="1:7" ht="15" thickBot="1">
      <c r="A736" s="97">
        <v>41095</v>
      </c>
      <c r="B736" s="98">
        <v>0.78300000000000003</v>
      </c>
      <c r="C736" s="98">
        <v>0.86799999999999999</v>
      </c>
      <c r="D736" s="99">
        <f>IF(C736&lt;MAX($C$3:C736),C736/MAX($C$3:C736)-1,0)</f>
        <v>-0.31707317073170727</v>
      </c>
      <c r="E736" s="105"/>
      <c r="F736" s="100"/>
      <c r="G736" s="98"/>
    </row>
    <row r="737" spans="1:7" ht="15" thickBot="1">
      <c r="A737" s="97">
        <v>41096</v>
      </c>
      <c r="B737" s="98">
        <v>0.80900000000000005</v>
      </c>
      <c r="C737" s="98">
        <v>0.89400000000000002</v>
      </c>
      <c r="D737" s="99">
        <f>IF(C737&lt;MAX($C$3:C737),C737/MAX($C$3:C737)-1,0)</f>
        <v>-0.2966168371361132</v>
      </c>
      <c r="E737" s="105"/>
      <c r="F737" s="100"/>
      <c r="G737" s="98"/>
    </row>
    <row r="738" spans="1:7" ht="15" thickBot="1">
      <c r="A738" s="97">
        <v>41099</v>
      </c>
      <c r="B738" s="98">
        <v>0.80300000000000005</v>
      </c>
      <c r="C738" s="98">
        <v>0.88800000000000001</v>
      </c>
      <c r="D738" s="99">
        <f>IF(C738&lt;MAX($C$3:C738),C738/MAX($C$3:C738)-1,0)</f>
        <v>-0.30133752950432724</v>
      </c>
      <c r="E738" s="105"/>
      <c r="F738" s="100"/>
      <c r="G738" s="98"/>
    </row>
    <row r="739" spans="1:7" ht="15" thickBot="1">
      <c r="A739" s="97">
        <v>41100</v>
      </c>
      <c r="B739" s="98">
        <v>0.79100000000000004</v>
      </c>
      <c r="C739" s="98">
        <v>0.876</v>
      </c>
      <c r="D739" s="99">
        <f>IF(C739&lt;MAX($C$3:C739),C739/MAX($C$3:C739)-1,0)</f>
        <v>-0.31077891424075521</v>
      </c>
      <c r="E739" s="105"/>
      <c r="F739" s="100"/>
      <c r="G739" s="98"/>
    </row>
    <row r="740" spans="1:7" ht="15" thickBot="1">
      <c r="A740" s="97">
        <v>41101</v>
      </c>
      <c r="B740" s="98">
        <v>0.80400000000000005</v>
      </c>
      <c r="C740" s="98">
        <v>0.88900000000000001</v>
      </c>
      <c r="D740" s="99">
        <f>IF(C740&lt;MAX($C$3:C740),C740/MAX($C$3:C740)-1,0)</f>
        <v>-0.30055074744295829</v>
      </c>
      <c r="E740" s="105"/>
      <c r="F740" s="100"/>
      <c r="G740" s="102"/>
    </row>
    <row r="741" spans="1:7" ht="15" thickBot="1">
      <c r="A741" s="101">
        <v>41102</v>
      </c>
      <c r="B741" s="98">
        <v>0.81100000000000005</v>
      </c>
      <c r="C741" s="98">
        <v>0.89600000000000002</v>
      </c>
      <c r="D741" s="99">
        <f>IF(C741&lt;MAX($C$3:C741),C741/MAX($C$3:C741)-1,0)</f>
        <v>-0.29504327301337518</v>
      </c>
      <c r="E741" s="99"/>
      <c r="F741" s="98"/>
      <c r="G741" s="98"/>
    </row>
    <row r="742" spans="1:7" ht="15" thickBot="1">
      <c r="A742" s="97">
        <v>41103</v>
      </c>
      <c r="B742" s="98">
        <v>0.81399999999999995</v>
      </c>
      <c r="C742" s="98">
        <v>0.89900000000000002</v>
      </c>
      <c r="D742" s="99">
        <f>IF(C742&lt;MAX($C$3:C742),C742/MAX($C$3:C742)-1,0)</f>
        <v>-0.29268292682926822</v>
      </c>
      <c r="E742" s="105"/>
      <c r="F742" s="100"/>
      <c r="G742" s="98"/>
    </row>
    <row r="743" spans="1:7" ht="15" thickBot="1">
      <c r="A743" s="97">
        <v>41106</v>
      </c>
      <c r="B743" s="98">
        <v>0.79300000000000004</v>
      </c>
      <c r="C743" s="98">
        <v>0.878</v>
      </c>
      <c r="D743" s="99">
        <f>IF(C743&lt;MAX($C$3:C743),C743/MAX($C$3:C743)-1,0)</f>
        <v>-0.30920535011801731</v>
      </c>
      <c r="E743" s="105"/>
      <c r="F743" s="100"/>
      <c r="G743" s="98"/>
    </row>
    <row r="744" spans="1:7" ht="15" thickBot="1">
      <c r="A744" s="97">
        <v>41107</v>
      </c>
      <c r="B744" s="98">
        <v>0.78900000000000003</v>
      </c>
      <c r="C744" s="98">
        <v>0.874</v>
      </c>
      <c r="D744" s="99">
        <f>IF(C744&lt;MAX($C$3:C744),C744/MAX($C$3:C744)-1,0)</f>
        <v>-0.31235247836349322</v>
      </c>
      <c r="E744" s="105"/>
      <c r="F744" s="100"/>
      <c r="G744" s="98"/>
    </row>
    <row r="745" spans="1:7" ht="15" thickBot="1">
      <c r="A745" s="97">
        <v>41108</v>
      </c>
      <c r="B745" s="98">
        <v>0.78700000000000003</v>
      </c>
      <c r="C745" s="98">
        <v>0.872</v>
      </c>
      <c r="D745" s="99">
        <f>IF(C745&lt;MAX($C$3:C745),C745/MAX($C$3:C745)-1,0)</f>
        <v>-0.31392604248623124</v>
      </c>
      <c r="E745" s="105"/>
      <c r="F745" s="100"/>
      <c r="G745" s="98"/>
    </row>
    <row r="746" spans="1:7" ht="15" thickBot="1">
      <c r="A746" s="97">
        <v>41109</v>
      </c>
      <c r="B746" s="98">
        <v>0.79100000000000004</v>
      </c>
      <c r="C746" s="98">
        <v>0.876</v>
      </c>
      <c r="D746" s="99">
        <f>IF(C746&lt;MAX($C$3:C746),C746/MAX($C$3:C746)-1,0)</f>
        <v>-0.31077891424075521</v>
      </c>
      <c r="E746" s="105"/>
      <c r="F746" s="100"/>
      <c r="G746" s="98"/>
    </row>
    <row r="747" spans="1:7" ht="15" thickBot="1">
      <c r="A747" s="97">
        <v>41110</v>
      </c>
      <c r="B747" s="98">
        <v>0.78500000000000003</v>
      </c>
      <c r="C747" s="98">
        <v>0.87</v>
      </c>
      <c r="D747" s="99">
        <f>IF(C747&lt;MAX($C$3:C747),C747/MAX($C$3:C747)-1,0)</f>
        <v>-0.31549960660896925</v>
      </c>
      <c r="E747" s="105"/>
      <c r="F747" s="100"/>
      <c r="G747" s="98"/>
    </row>
    <row r="748" spans="1:7" ht="15" thickBot="1">
      <c r="A748" s="97">
        <v>41113</v>
      </c>
      <c r="B748" s="98">
        <v>0.77400000000000002</v>
      </c>
      <c r="C748" s="98">
        <v>0.85899999999999999</v>
      </c>
      <c r="D748" s="99">
        <f>IF(C748&lt;MAX($C$3:C748),C748/MAX($C$3:C748)-1,0)</f>
        <v>-0.32415420928402827</v>
      </c>
      <c r="E748" s="105"/>
      <c r="F748" s="100"/>
      <c r="G748" s="98"/>
    </row>
    <row r="749" spans="1:7" ht="15" thickBot="1">
      <c r="A749" s="97">
        <v>41114</v>
      </c>
      <c r="B749" s="98">
        <v>0.78100000000000003</v>
      </c>
      <c r="C749" s="98">
        <v>0.86599999999999999</v>
      </c>
      <c r="D749" s="99">
        <f>IF(C749&lt;MAX($C$3:C749),C749/MAX($C$3:C749)-1,0)</f>
        <v>-0.31864673485444528</v>
      </c>
      <c r="E749" s="105"/>
      <c r="F749" s="100"/>
      <c r="G749" s="98"/>
    </row>
    <row r="750" spans="1:7" ht="15" thickBot="1">
      <c r="A750" s="97">
        <v>41115</v>
      </c>
      <c r="B750" s="98">
        <v>0.77500000000000002</v>
      </c>
      <c r="C750" s="98">
        <v>0.86</v>
      </c>
      <c r="D750" s="99">
        <f>IF(C750&lt;MAX($C$3:C750),C750/MAX($C$3:C750)-1,0)</f>
        <v>-0.32336742722265932</v>
      </c>
      <c r="E750" s="105"/>
      <c r="F750" s="100"/>
      <c r="G750" s="98"/>
    </row>
    <row r="751" spans="1:7" ht="15" thickBot="1">
      <c r="A751" s="97">
        <v>41116</v>
      </c>
      <c r="B751" s="98">
        <v>0.77200000000000002</v>
      </c>
      <c r="C751" s="98">
        <v>0.85699999999999998</v>
      </c>
      <c r="D751" s="99">
        <f>IF(C751&lt;MAX($C$3:C751),C751/MAX($C$3:C751)-1,0)</f>
        <v>-0.32572777340676629</v>
      </c>
      <c r="E751" s="105"/>
      <c r="F751" s="100"/>
      <c r="G751" s="98"/>
    </row>
    <row r="752" spans="1:7" ht="15" thickBot="1">
      <c r="A752" s="97">
        <v>41117</v>
      </c>
      <c r="B752" s="98">
        <v>0.77</v>
      </c>
      <c r="C752" s="98">
        <v>0.85499999999999998</v>
      </c>
      <c r="D752" s="99">
        <f>IF(C752&lt;MAX($C$3:C752),C752/MAX($C$3:C752)-1,0)</f>
        <v>-0.3273013375295043</v>
      </c>
      <c r="E752" s="105"/>
      <c r="F752" s="100"/>
      <c r="G752" s="98"/>
    </row>
    <row r="753" spans="1:7" ht="15" thickBot="1">
      <c r="A753" s="97">
        <v>41120</v>
      </c>
      <c r="B753" s="98">
        <v>0.76500000000000001</v>
      </c>
      <c r="C753" s="98">
        <v>0.85</v>
      </c>
      <c r="D753" s="99">
        <f>IF(C753&lt;MAX($C$3:C753),C753/MAX($C$3:C753)-1,0)</f>
        <v>-0.33123524783634928</v>
      </c>
      <c r="E753" s="105"/>
      <c r="F753" s="100"/>
      <c r="G753" s="98"/>
    </row>
    <row r="754" spans="1:7" ht="15" thickBot="1">
      <c r="A754" s="97">
        <v>41121</v>
      </c>
      <c r="B754" s="98">
        <v>0.75700000000000001</v>
      </c>
      <c r="C754" s="98">
        <v>0.84199999999999997</v>
      </c>
      <c r="D754" s="99">
        <f>IF(C754&lt;MAX($C$3:C754),C754/MAX($C$3:C754)-1,0)</f>
        <v>-0.33752950432730133</v>
      </c>
      <c r="E754" s="105"/>
      <c r="F754" s="100"/>
      <c r="G754" s="98"/>
    </row>
    <row r="755" spans="1:7" ht="15" thickBot="1">
      <c r="A755" s="97">
        <v>41122</v>
      </c>
      <c r="B755" s="98">
        <v>0.76800000000000002</v>
      </c>
      <c r="C755" s="98">
        <v>0.85299999999999998</v>
      </c>
      <c r="D755" s="99">
        <f>IF(C755&lt;MAX($C$3:C755),C755/MAX($C$3:C755)-1,0)</f>
        <v>-0.32887490165224231</v>
      </c>
      <c r="E755" s="105"/>
      <c r="F755" s="100"/>
      <c r="G755" s="98"/>
    </row>
    <row r="756" spans="1:7" ht="15" thickBot="1">
      <c r="A756" s="97">
        <v>41123</v>
      </c>
      <c r="B756" s="98">
        <v>0.76700000000000002</v>
      </c>
      <c r="C756" s="98">
        <v>0.85199999999999998</v>
      </c>
      <c r="D756" s="99">
        <f>IF(C756&lt;MAX($C$3:C756),C756/MAX($C$3:C756)-1,0)</f>
        <v>-0.32966168371361126</v>
      </c>
      <c r="E756" s="105"/>
      <c r="F756" s="100"/>
      <c r="G756" s="98"/>
    </row>
    <row r="757" spans="1:7" ht="15" thickBot="1">
      <c r="A757" s="97">
        <v>41124</v>
      </c>
      <c r="B757" s="98">
        <v>0.77900000000000003</v>
      </c>
      <c r="C757" s="98">
        <v>0.86399999999999999</v>
      </c>
      <c r="D757" s="99">
        <f>IF(C757&lt;MAX($C$3:C757),C757/MAX($C$3:C757)-1,0)</f>
        <v>-0.32022029897718329</v>
      </c>
      <c r="E757" s="105"/>
      <c r="F757" s="100"/>
      <c r="G757" s="98"/>
    </row>
    <row r="758" spans="1:7" ht="15" thickBot="1">
      <c r="A758" s="97">
        <v>41127</v>
      </c>
      <c r="B758" s="98">
        <v>0.79500000000000004</v>
      </c>
      <c r="C758" s="98">
        <v>0.88</v>
      </c>
      <c r="D758" s="99">
        <f>IF(C758&lt;MAX($C$3:C758),C758/MAX($C$3:C758)-1,0)</f>
        <v>-0.30763178599527929</v>
      </c>
      <c r="E758" s="105"/>
      <c r="F758" s="100"/>
      <c r="G758" s="98"/>
    </row>
    <row r="759" spans="1:7" ht="15" thickBot="1">
      <c r="A759" s="97">
        <v>41128</v>
      </c>
      <c r="B759" s="98">
        <v>0.80100000000000005</v>
      </c>
      <c r="C759" s="98">
        <v>0.88600000000000001</v>
      </c>
      <c r="D759" s="99">
        <f>IF(C759&lt;MAX($C$3:C759),C759/MAX($C$3:C759)-1,0)</f>
        <v>-0.30291109362706525</v>
      </c>
      <c r="E759" s="105"/>
      <c r="F759" s="100"/>
      <c r="G759" s="98"/>
    </row>
    <row r="760" spans="1:7" ht="15" thickBot="1">
      <c r="A760" s="97">
        <v>41129</v>
      </c>
      <c r="B760" s="98">
        <v>0.8</v>
      </c>
      <c r="C760" s="98">
        <v>0.88500000000000001</v>
      </c>
      <c r="D760" s="99">
        <f>IF(C760&lt;MAX($C$3:C760),C760/MAX($C$3:C760)-1,0)</f>
        <v>-0.3036978756884342</v>
      </c>
      <c r="E760" s="105"/>
      <c r="F760" s="100"/>
      <c r="G760" s="102"/>
    </row>
    <row r="761" spans="1:7" ht="15" thickBot="1">
      <c r="A761" s="101">
        <v>41130</v>
      </c>
      <c r="B761" s="98">
        <v>0.82</v>
      </c>
      <c r="C761" s="98">
        <v>0.90500000000000003</v>
      </c>
      <c r="D761" s="99">
        <f>IF(C761&lt;MAX($C$3:C761),C761/MAX($C$3:C761)-1,0)</f>
        <v>-0.28796223446105418</v>
      </c>
      <c r="E761" s="99"/>
      <c r="F761" s="98"/>
      <c r="G761" s="98"/>
    </row>
    <row r="762" spans="1:7" ht="15" thickBot="1">
      <c r="A762" s="97">
        <v>41131</v>
      </c>
      <c r="B762" s="98">
        <v>0.81399999999999995</v>
      </c>
      <c r="C762" s="98">
        <v>0.89900000000000002</v>
      </c>
      <c r="D762" s="99">
        <f>IF(C762&lt;MAX($C$3:C762),C762/MAX($C$3:C762)-1,0)</f>
        <v>-0.29268292682926822</v>
      </c>
      <c r="E762" s="105"/>
      <c r="F762" s="100"/>
      <c r="G762" s="98"/>
    </row>
    <row r="763" spans="1:7" ht="15" thickBot="1">
      <c r="A763" s="97">
        <v>41134</v>
      </c>
      <c r="B763" s="98">
        <v>0.8</v>
      </c>
      <c r="C763" s="98">
        <v>0.88500000000000001</v>
      </c>
      <c r="D763" s="99">
        <f>IF(C763&lt;MAX($C$3:C763),C763/MAX($C$3:C763)-1,0)</f>
        <v>-0.3036978756884342</v>
      </c>
      <c r="E763" s="105"/>
      <c r="F763" s="100"/>
      <c r="G763" s="98"/>
    </row>
    <row r="764" spans="1:7" ht="15" thickBot="1">
      <c r="A764" s="97">
        <v>41135</v>
      </c>
      <c r="B764" s="98">
        <v>0.80100000000000005</v>
      </c>
      <c r="C764" s="98">
        <v>0.88600000000000001</v>
      </c>
      <c r="D764" s="99">
        <f>IF(C764&lt;MAX($C$3:C764),C764/MAX($C$3:C764)-1,0)</f>
        <v>-0.30291109362706525</v>
      </c>
      <c r="E764" s="105"/>
      <c r="F764" s="100"/>
      <c r="G764" s="98"/>
    </row>
    <row r="765" spans="1:7" ht="15" thickBot="1">
      <c r="A765" s="97">
        <v>41136</v>
      </c>
      <c r="B765" s="98">
        <v>0.79600000000000004</v>
      </c>
      <c r="C765" s="98">
        <v>0.88100000000000001</v>
      </c>
      <c r="D765" s="99">
        <f>IF(C765&lt;MAX($C$3:C765),C765/MAX($C$3:C765)-1,0)</f>
        <v>-0.30684500393391023</v>
      </c>
      <c r="E765" s="105"/>
      <c r="F765" s="100"/>
      <c r="G765" s="98"/>
    </row>
    <row r="766" spans="1:7" ht="15" thickBot="1">
      <c r="A766" s="97">
        <v>41137</v>
      </c>
      <c r="B766" s="98">
        <v>0.78900000000000003</v>
      </c>
      <c r="C766" s="98">
        <v>0.874</v>
      </c>
      <c r="D766" s="99">
        <f>IF(C766&lt;MAX($C$3:C766),C766/MAX($C$3:C766)-1,0)</f>
        <v>-0.31235247836349322</v>
      </c>
      <c r="E766" s="105"/>
      <c r="F766" s="100"/>
      <c r="G766" s="98"/>
    </row>
    <row r="767" spans="1:7" ht="15" thickBot="1">
      <c r="A767" s="97">
        <v>41138</v>
      </c>
      <c r="B767" s="98">
        <v>0.77900000000000003</v>
      </c>
      <c r="C767" s="98">
        <v>0.86399999999999999</v>
      </c>
      <c r="D767" s="99">
        <f>IF(C767&lt;MAX($C$3:C767),C767/MAX($C$3:C767)-1,0)</f>
        <v>-0.32022029897718329</v>
      </c>
      <c r="E767" s="105"/>
      <c r="F767" s="100"/>
      <c r="G767" s="98"/>
    </row>
    <row r="768" spans="1:7" ht="15" thickBot="1">
      <c r="A768" s="97">
        <v>41141</v>
      </c>
      <c r="B768" s="98">
        <v>0.78</v>
      </c>
      <c r="C768" s="98">
        <v>0.86499999999999999</v>
      </c>
      <c r="D768" s="99">
        <f>IF(C768&lt;MAX($C$3:C768),C768/MAX($C$3:C768)-1,0)</f>
        <v>-0.31943351691581423</v>
      </c>
      <c r="E768" s="105"/>
      <c r="F768" s="100"/>
      <c r="G768" s="98"/>
    </row>
    <row r="769" spans="1:7" ht="15" thickBot="1">
      <c r="A769" s="97">
        <v>41142</v>
      </c>
      <c r="B769" s="98">
        <v>0.79</v>
      </c>
      <c r="C769" s="98">
        <v>0.875</v>
      </c>
      <c r="D769" s="99">
        <f>IF(C769&lt;MAX($C$3:C769),C769/MAX($C$3:C769)-1,0)</f>
        <v>-0.31156569630212427</v>
      </c>
      <c r="E769" s="105"/>
      <c r="F769" s="100"/>
      <c r="G769" s="98"/>
    </row>
    <row r="770" spans="1:7" ht="15" thickBot="1">
      <c r="A770" s="97">
        <v>41143</v>
      </c>
      <c r="B770" s="98">
        <v>0.78400000000000003</v>
      </c>
      <c r="C770" s="98">
        <v>0.86899999999999999</v>
      </c>
      <c r="D770" s="99">
        <f>IF(C770&lt;MAX($C$3:C770),C770/MAX($C$3:C770)-1,0)</f>
        <v>-0.31628638867033831</v>
      </c>
      <c r="E770" s="105"/>
      <c r="F770" s="100"/>
      <c r="G770" s="98"/>
    </row>
    <row r="771" spans="1:7" ht="15" thickBot="1">
      <c r="A771" s="97">
        <v>41144</v>
      </c>
      <c r="B771" s="98">
        <v>0.78200000000000003</v>
      </c>
      <c r="C771" s="98">
        <v>0.86699999999999999</v>
      </c>
      <c r="D771" s="99">
        <f>IF(C771&lt;MAX($C$3:C771),C771/MAX($C$3:C771)-1,0)</f>
        <v>-0.31785995279307633</v>
      </c>
      <c r="E771" s="105"/>
      <c r="F771" s="100"/>
      <c r="G771" s="98"/>
    </row>
    <row r="772" spans="1:7" ht="15" thickBot="1">
      <c r="A772" s="97">
        <v>41145</v>
      </c>
      <c r="B772" s="98">
        <v>0.77100000000000002</v>
      </c>
      <c r="C772" s="98">
        <v>0.85599999999999998</v>
      </c>
      <c r="D772" s="99">
        <f>IF(C772&lt;MAX($C$3:C772),C772/MAX($C$3:C772)-1,0)</f>
        <v>-0.32651455546813524</v>
      </c>
      <c r="E772" s="105"/>
      <c r="F772" s="100"/>
      <c r="G772" s="98"/>
    </row>
    <row r="773" spans="1:7" ht="15" thickBot="1">
      <c r="A773" s="97">
        <v>41148</v>
      </c>
      <c r="B773" s="98">
        <v>0.753</v>
      </c>
      <c r="C773" s="98">
        <v>0.83799999999999997</v>
      </c>
      <c r="D773" s="99">
        <f>IF(C773&lt;MAX($C$3:C773),C773/MAX($C$3:C773)-1,0)</f>
        <v>-0.34067663257277736</v>
      </c>
      <c r="E773" s="105"/>
      <c r="F773" s="100"/>
      <c r="G773" s="98"/>
    </row>
    <row r="774" spans="1:7" ht="15" thickBot="1">
      <c r="A774" s="97">
        <v>41149</v>
      </c>
      <c r="B774" s="98">
        <v>0.752</v>
      </c>
      <c r="C774" s="98">
        <v>0.83699999999999997</v>
      </c>
      <c r="D774" s="99">
        <f>IF(C774&lt;MAX($C$3:C774),C774/MAX($C$3:C774)-1,0)</f>
        <v>-0.34146341463414631</v>
      </c>
      <c r="E774" s="105"/>
      <c r="F774" s="100"/>
      <c r="G774" s="98"/>
    </row>
    <row r="775" spans="1:7" ht="15" thickBot="1">
      <c r="A775" s="97">
        <v>41150</v>
      </c>
      <c r="B775" s="98">
        <v>0.747</v>
      </c>
      <c r="C775" s="98">
        <v>0.83199999999999996</v>
      </c>
      <c r="D775" s="99">
        <f>IF(C775&lt;MAX($C$3:C775),C775/MAX($C$3:C775)-1,0)</f>
        <v>-0.34539732494099129</v>
      </c>
      <c r="E775" s="105"/>
      <c r="F775" s="100"/>
      <c r="G775" s="98"/>
    </row>
    <row r="776" spans="1:7" ht="15" thickBot="1">
      <c r="A776" s="97">
        <v>41151</v>
      </c>
      <c r="B776" s="98">
        <v>0.73799999999999999</v>
      </c>
      <c r="C776" s="98">
        <v>0.82299999999999995</v>
      </c>
      <c r="D776" s="99">
        <f>IF(C776&lt;MAX($C$3:C776),C776/MAX($C$3:C776)-1,0)</f>
        <v>-0.3524783634933123</v>
      </c>
      <c r="E776" s="105"/>
      <c r="F776" s="100"/>
      <c r="G776" s="98"/>
    </row>
    <row r="777" spans="1:7" ht="15" thickBot="1">
      <c r="A777" s="97">
        <v>41152</v>
      </c>
      <c r="B777" s="98">
        <v>0.73899999999999999</v>
      </c>
      <c r="C777" s="98">
        <v>0.82399999999999995</v>
      </c>
      <c r="D777" s="99">
        <f>IF(C777&lt;MAX($C$3:C777),C777/MAX($C$3:C777)-1,0)</f>
        <v>-0.35169158143194335</v>
      </c>
      <c r="E777" s="105"/>
      <c r="F777" s="100"/>
      <c r="G777" s="98"/>
    </row>
    <row r="778" spans="1:7" ht="15" thickBot="1">
      <c r="A778" s="97">
        <v>41155</v>
      </c>
      <c r="B778" s="98">
        <v>0.753</v>
      </c>
      <c r="C778" s="98">
        <v>0.83799999999999997</v>
      </c>
      <c r="D778" s="99">
        <f>IF(C778&lt;MAX($C$3:C778),C778/MAX($C$3:C778)-1,0)</f>
        <v>-0.34067663257277736</v>
      </c>
      <c r="E778" s="105"/>
      <c r="F778" s="100"/>
      <c r="G778" s="98"/>
    </row>
    <row r="779" spans="1:7" ht="15" thickBot="1">
      <c r="A779" s="97">
        <v>41156</v>
      </c>
      <c r="B779" s="98">
        <v>0.746</v>
      </c>
      <c r="C779" s="98">
        <v>0.83099999999999996</v>
      </c>
      <c r="D779" s="99">
        <f>IF(C779&lt;MAX($C$3:C779),C779/MAX($C$3:C779)-1,0)</f>
        <v>-0.34618410700236035</v>
      </c>
      <c r="E779" s="105"/>
      <c r="F779" s="100"/>
      <c r="G779" s="98"/>
    </row>
    <row r="780" spans="1:7" ht="15" thickBot="1">
      <c r="A780" s="97">
        <v>41157</v>
      </c>
      <c r="B780" s="98">
        <v>0.746</v>
      </c>
      <c r="C780" s="98">
        <v>0.83099999999999996</v>
      </c>
      <c r="D780" s="99">
        <f>IF(C780&lt;MAX($C$3:C780),C780/MAX($C$3:C780)-1,0)</f>
        <v>-0.34618410700236035</v>
      </c>
      <c r="E780" s="105"/>
      <c r="F780" s="100"/>
      <c r="G780" s="102"/>
    </row>
    <row r="781" spans="1:7" ht="15" thickBot="1">
      <c r="A781" s="101">
        <v>41158</v>
      </c>
      <c r="B781" s="98">
        <v>0.75</v>
      </c>
      <c r="C781" s="98">
        <v>0.83499999999999996</v>
      </c>
      <c r="D781" s="99">
        <f>IF(C781&lt;MAX($C$3:C781),C781/MAX($C$3:C781)-1,0)</f>
        <v>-0.34303697875688433</v>
      </c>
      <c r="E781" s="99"/>
      <c r="F781" s="98"/>
      <c r="G781" s="98"/>
    </row>
    <row r="782" spans="1:7" ht="15" thickBot="1">
      <c r="A782" s="97">
        <v>41159</v>
      </c>
      <c r="B782" s="98">
        <v>0.77400000000000002</v>
      </c>
      <c r="C782" s="98">
        <v>0.85899999999999999</v>
      </c>
      <c r="D782" s="99">
        <f>IF(C782&lt;MAX($C$3:C782),C782/MAX($C$3:C782)-1,0)</f>
        <v>-0.32415420928402827</v>
      </c>
      <c r="E782" s="105"/>
      <c r="F782" s="100"/>
      <c r="G782" s="98"/>
    </row>
    <row r="783" spans="1:7" ht="15" thickBot="1">
      <c r="A783" s="97">
        <v>41162</v>
      </c>
      <c r="B783" s="98">
        <v>0.77700000000000002</v>
      </c>
      <c r="C783" s="98">
        <v>0.86199999999999999</v>
      </c>
      <c r="D783" s="99">
        <f>IF(C783&lt;MAX($C$3:C783),C783/MAX($C$3:C783)-1,0)</f>
        <v>-0.32179386309992131</v>
      </c>
      <c r="E783" s="105"/>
      <c r="F783" s="100"/>
      <c r="G783" s="98"/>
    </row>
    <row r="784" spans="1:7" ht="15" thickBot="1">
      <c r="A784" s="97">
        <v>41163</v>
      </c>
      <c r="B784" s="98">
        <v>0.77700000000000002</v>
      </c>
      <c r="C784" s="98">
        <v>0.86199999999999999</v>
      </c>
      <c r="D784" s="99">
        <f>IF(C784&lt;MAX($C$3:C784),C784/MAX($C$3:C784)-1,0)</f>
        <v>-0.32179386309992131</v>
      </c>
      <c r="E784" s="105"/>
      <c r="F784" s="100"/>
      <c r="G784" s="98"/>
    </row>
    <row r="785" spans="1:7" ht="15" thickBot="1">
      <c r="A785" s="97">
        <v>41164</v>
      </c>
      <c r="B785" s="98">
        <v>0.78</v>
      </c>
      <c r="C785" s="98">
        <v>0.86499999999999999</v>
      </c>
      <c r="D785" s="99">
        <f>IF(C785&lt;MAX($C$3:C785),C785/MAX($C$3:C785)-1,0)</f>
        <v>-0.31943351691581423</v>
      </c>
      <c r="E785" s="105"/>
      <c r="F785" s="100"/>
      <c r="G785" s="98"/>
    </row>
    <row r="786" spans="1:7" ht="15" thickBot="1">
      <c r="A786" s="97">
        <v>41165</v>
      </c>
      <c r="B786" s="98">
        <v>0.77300000000000002</v>
      </c>
      <c r="C786" s="98">
        <v>0.85799999999999998</v>
      </c>
      <c r="D786" s="99">
        <f>IF(C786&lt;MAX($C$3:C786),C786/MAX($C$3:C786)-1,0)</f>
        <v>-0.32494099134539733</v>
      </c>
      <c r="E786" s="105"/>
      <c r="F786" s="100"/>
      <c r="G786" s="98"/>
    </row>
    <row r="787" spans="1:7" ht="15" thickBot="1">
      <c r="A787" s="97">
        <v>41166</v>
      </c>
      <c r="B787" s="98">
        <v>0.77600000000000002</v>
      </c>
      <c r="C787" s="98">
        <v>0.86099999999999999</v>
      </c>
      <c r="D787" s="99">
        <f>IF(C787&lt;MAX($C$3:C787),C787/MAX($C$3:C787)-1,0)</f>
        <v>-0.32258064516129026</v>
      </c>
      <c r="E787" s="105"/>
      <c r="F787" s="100"/>
      <c r="G787" s="98"/>
    </row>
    <row r="788" spans="1:7" ht="15" thickBot="1">
      <c r="A788" s="97">
        <v>41169</v>
      </c>
      <c r="B788" s="98">
        <v>0.75700000000000001</v>
      </c>
      <c r="C788" s="98">
        <v>0.84199999999999997</v>
      </c>
      <c r="D788" s="99">
        <f>IF(C788&lt;MAX($C$3:C788),C788/MAX($C$3:C788)-1,0)</f>
        <v>-0.33752950432730133</v>
      </c>
      <c r="E788" s="105"/>
      <c r="F788" s="100"/>
      <c r="G788" s="98"/>
    </row>
    <row r="789" spans="1:7" ht="15" thickBot="1">
      <c r="A789" s="97">
        <v>41170</v>
      </c>
      <c r="B789" s="98">
        <v>0.753</v>
      </c>
      <c r="C789" s="98">
        <v>0.83799999999999997</v>
      </c>
      <c r="D789" s="99">
        <f>IF(C789&lt;MAX($C$3:C789),C789/MAX($C$3:C789)-1,0)</f>
        <v>-0.34067663257277736</v>
      </c>
      <c r="E789" s="105"/>
      <c r="F789" s="100"/>
      <c r="G789" s="98"/>
    </row>
    <row r="790" spans="1:7" ht="15" thickBot="1">
      <c r="A790" s="97">
        <v>41171</v>
      </c>
      <c r="B790" s="98">
        <v>0.75900000000000001</v>
      </c>
      <c r="C790" s="98">
        <v>0.84399999999999997</v>
      </c>
      <c r="D790" s="99">
        <f>IF(C790&lt;MAX($C$3:C790),C790/MAX($C$3:C790)-1,0)</f>
        <v>-0.33595594020456332</v>
      </c>
      <c r="E790" s="105"/>
      <c r="F790" s="100"/>
      <c r="G790" s="98"/>
    </row>
    <row r="791" spans="1:7" ht="15" thickBot="1">
      <c r="A791" s="97">
        <v>41172</v>
      </c>
      <c r="B791" s="98">
        <v>0.74299999999999999</v>
      </c>
      <c r="C791" s="98">
        <v>0.82799999999999996</v>
      </c>
      <c r="D791" s="99">
        <f>IF(C791&lt;MAX($C$3:C791),C791/MAX($C$3:C791)-1,0)</f>
        <v>-0.34854445318646732</v>
      </c>
      <c r="E791" s="105"/>
      <c r="F791" s="100"/>
      <c r="G791" s="98"/>
    </row>
    <row r="792" spans="1:7" ht="15" thickBot="1">
      <c r="A792" s="97">
        <v>41173</v>
      </c>
      <c r="B792" s="98">
        <v>0.74099999999999999</v>
      </c>
      <c r="C792" s="98">
        <v>0.82599999999999996</v>
      </c>
      <c r="D792" s="99">
        <f>IF(C792&lt;MAX($C$3:C792),C792/MAX($C$3:C792)-1,0)</f>
        <v>-0.35011801730920533</v>
      </c>
      <c r="E792" s="105"/>
      <c r="F792" s="100"/>
      <c r="G792" s="98"/>
    </row>
    <row r="793" spans="1:7" ht="15" thickBot="1">
      <c r="A793" s="97">
        <v>41176</v>
      </c>
      <c r="B793" s="98">
        <v>0.74399999999999999</v>
      </c>
      <c r="C793" s="98">
        <v>0.82899999999999996</v>
      </c>
      <c r="D793" s="99">
        <f>IF(C793&lt;MAX($C$3:C793),C793/MAX($C$3:C793)-1,0)</f>
        <v>-0.34775767112509837</v>
      </c>
      <c r="E793" s="105"/>
      <c r="F793" s="100"/>
      <c r="G793" s="98"/>
    </row>
    <row r="794" spans="1:7" ht="15" thickBot="1">
      <c r="A794" s="97">
        <v>41177</v>
      </c>
      <c r="B794" s="98">
        <v>0.74399999999999999</v>
      </c>
      <c r="C794" s="98">
        <v>0.82899999999999996</v>
      </c>
      <c r="D794" s="99">
        <f>IF(C794&lt;MAX($C$3:C794),C794/MAX($C$3:C794)-1,0)</f>
        <v>-0.34775767112509837</v>
      </c>
      <c r="E794" s="105"/>
      <c r="F794" s="100"/>
      <c r="G794" s="98"/>
    </row>
    <row r="795" spans="1:7" ht="15" thickBot="1">
      <c r="A795" s="97">
        <v>41178</v>
      </c>
      <c r="B795" s="98">
        <v>0.73299999999999998</v>
      </c>
      <c r="C795" s="98">
        <v>0.81799999999999995</v>
      </c>
      <c r="D795" s="99">
        <f>IF(C795&lt;MAX($C$3:C795),C795/MAX($C$3:C795)-1,0)</f>
        <v>-0.35641227380015739</v>
      </c>
      <c r="E795" s="105"/>
      <c r="F795" s="100"/>
      <c r="G795" s="98"/>
    </row>
    <row r="796" spans="1:7" ht="15" thickBot="1">
      <c r="A796" s="97">
        <v>41179</v>
      </c>
      <c r="B796" s="98">
        <v>0.749</v>
      </c>
      <c r="C796" s="98">
        <v>0.83399999999999996</v>
      </c>
      <c r="D796" s="99">
        <f>IF(C796&lt;MAX($C$3:C796),C796/MAX($C$3:C796)-1,0)</f>
        <v>-0.34382376081825328</v>
      </c>
      <c r="E796" s="105"/>
      <c r="F796" s="100"/>
      <c r="G796" s="98"/>
    </row>
    <row r="797" spans="1:7" ht="15" thickBot="1">
      <c r="A797" s="97">
        <v>41180</v>
      </c>
      <c r="B797" s="98">
        <v>0.76100000000000001</v>
      </c>
      <c r="C797" s="98">
        <v>0.84599999999999997</v>
      </c>
      <c r="D797" s="99">
        <f>IF(C797&lt;MAX($C$3:C797),C797/MAX($C$3:C797)-1,0)</f>
        <v>-0.33438237608182531</v>
      </c>
      <c r="E797" s="105"/>
      <c r="F797" s="100"/>
      <c r="G797" s="98"/>
    </row>
    <row r="798" spans="1:7" ht="15" thickBot="1">
      <c r="A798" s="97">
        <v>41182</v>
      </c>
      <c r="B798" s="98">
        <v>0.76100000000000001</v>
      </c>
      <c r="C798" s="98">
        <v>0.84599999999999997</v>
      </c>
      <c r="D798" s="99">
        <f>IF(C798&lt;MAX($C$3:C798),C798/MAX($C$3:C798)-1,0)</f>
        <v>-0.33438237608182531</v>
      </c>
      <c r="E798" s="105"/>
      <c r="F798" s="100"/>
      <c r="G798" s="98"/>
    </row>
    <row r="799" spans="1:7" ht="15" thickBot="1">
      <c r="A799" s="97">
        <v>41190</v>
      </c>
      <c r="B799" s="98">
        <v>0.755</v>
      </c>
      <c r="C799" s="98">
        <v>0.84</v>
      </c>
      <c r="D799" s="99">
        <f>IF(C799&lt;MAX($C$3:C799),C799/MAX($C$3:C799)-1,0)</f>
        <v>-0.33910306845003935</v>
      </c>
      <c r="E799" s="105"/>
      <c r="F799" s="100"/>
      <c r="G799" s="98"/>
    </row>
    <row r="800" spans="1:7" ht="15" thickBot="1">
      <c r="A800" s="97">
        <v>41191</v>
      </c>
      <c r="B800" s="98">
        <v>0.77100000000000002</v>
      </c>
      <c r="C800" s="98">
        <v>0.85599999999999998</v>
      </c>
      <c r="D800" s="99">
        <f>IF(C800&lt;MAX($C$3:C800),C800/MAX($C$3:C800)-1,0)</f>
        <v>-0.32651455546813524</v>
      </c>
      <c r="E800" s="105"/>
      <c r="F800" s="100"/>
      <c r="G800" s="102"/>
    </row>
    <row r="801" spans="1:7" ht="15" thickBot="1">
      <c r="A801" s="101">
        <v>41192</v>
      </c>
      <c r="B801" s="98">
        <v>0.77100000000000002</v>
      </c>
      <c r="C801" s="98">
        <v>0.85599999999999998</v>
      </c>
      <c r="D801" s="99">
        <f>IF(C801&lt;MAX($C$3:C801),C801/MAX($C$3:C801)-1,0)</f>
        <v>-0.32651455546813524</v>
      </c>
      <c r="E801" s="99"/>
      <c r="F801" s="98"/>
      <c r="G801" s="98"/>
    </row>
    <row r="802" spans="1:7" ht="15" thickBot="1">
      <c r="A802" s="97">
        <v>41193</v>
      </c>
      <c r="B802" s="98">
        <v>0.76200000000000001</v>
      </c>
      <c r="C802" s="98">
        <v>0.84699999999999998</v>
      </c>
      <c r="D802" s="99">
        <f>IF(C802&lt;MAX($C$3:C802),C802/MAX($C$3:C802)-1,0)</f>
        <v>-0.33359559402045635</v>
      </c>
      <c r="E802" s="105"/>
      <c r="F802" s="100"/>
      <c r="G802" s="98"/>
    </row>
    <row r="803" spans="1:7" ht="15" thickBot="1">
      <c r="A803" s="97">
        <v>41194</v>
      </c>
      <c r="B803" s="98">
        <v>0.76</v>
      </c>
      <c r="C803" s="98">
        <v>0.84499999999999997</v>
      </c>
      <c r="D803" s="99">
        <f>IF(C803&lt;MAX($C$3:C803),C803/MAX($C$3:C803)-1,0)</f>
        <v>-0.33516915814319426</v>
      </c>
      <c r="E803" s="105"/>
      <c r="F803" s="100"/>
      <c r="G803" s="98"/>
    </row>
    <row r="804" spans="1:7" ht="15" thickBot="1">
      <c r="A804" s="97">
        <v>41197</v>
      </c>
      <c r="B804" s="98">
        <v>0.75600000000000001</v>
      </c>
      <c r="C804" s="98">
        <v>0.84099999999999997</v>
      </c>
      <c r="D804" s="99">
        <f>IF(C804&lt;MAX($C$3:C804),C804/MAX($C$3:C804)-1,0)</f>
        <v>-0.33831628638867028</v>
      </c>
      <c r="E804" s="105"/>
      <c r="F804" s="100"/>
      <c r="G804" s="98"/>
    </row>
    <row r="805" spans="1:7" ht="15" thickBot="1">
      <c r="A805" s="97">
        <v>41198</v>
      </c>
      <c r="B805" s="98">
        <v>0.75700000000000001</v>
      </c>
      <c r="C805" s="98">
        <v>0.84199999999999997</v>
      </c>
      <c r="D805" s="99">
        <f>IF(C805&lt;MAX($C$3:C805),C805/MAX($C$3:C805)-1,0)</f>
        <v>-0.33752950432730133</v>
      </c>
      <c r="E805" s="105"/>
      <c r="F805" s="100"/>
      <c r="G805" s="98"/>
    </row>
    <row r="806" spans="1:7" ht="15" thickBot="1">
      <c r="A806" s="97">
        <v>41199</v>
      </c>
      <c r="B806" s="98">
        <v>0.75700000000000001</v>
      </c>
      <c r="C806" s="98">
        <v>0.84199999999999997</v>
      </c>
      <c r="D806" s="99">
        <f>IF(C806&lt;MAX($C$3:C806),C806/MAX($C$3:C806)-1,0)</f>
        <v>-0.33752950432730133</v>
      </c>
      <c r="E806" s="105"/>
      <c r="F806" s="100"/>
      <c r="G806" s="98"/>
    </row>
    <row r="807" spans="1:7" ht="15" thickBot="1">
      <c r="A807" s="97">
        <v>41200</v>
      </c>
      <c r="B807" s="98">
        <v>0.76800000000000002</v>
      </c>
      <c r="C807" s="98">
        <v>0.85299999999999998</v>
      </c>
      <c r="D807" s="99">
        <f>IF(C807&lt;MAX($C$3:C807),C807/MAX($C$3:C807)-1,0)</f>
        <v>-0.32887490165224231</v>
      </c>
      <c r="E807" s="105"/>
      <c r="F807" s="100"/>
      <c r="G807" s="98"/>
    </row>
    <row r="808" spans="1:7" ht="15" thickBot="1">
      <c r="A808" s="97">
        <v>41201</v>
      </c>
      <c r="B808" s="98">
        <v>0.76600000000000001</v>
      </c>
      <c r="C808" s="98">
        <v>0.85099999999999998</v>
      </c>
      <c r="D808" s="99">
        <f>IF(C808&lt;MAX($C$3:C808),C808/MAX($C$3:C808)-1,0)</f>
        <v>-0.33044846577498033</v>
      </c>
      <c r="E808" s="105"/>
      <c r="F808" s="100"/>
      <c r="G808" s="98"/>
    </row>
    <row r="809" spans="1:7" ht="15" thickBot="1">
      <c r="A809" s="97">
        <v>41204</v>
      </c>
      <c r="B809" s="98">
        <v>0.76800000000000002</v>
      </c>
      <c r="C809" s="98">
        <v>0.85299999999999998</v>
      </c>
      <c r="D809" s="99">
        <f>IF(C809&lt;MAX($C$3:C809),C809/MAX($C$3:C809)-1,0)</f>
        <v>-0.32887490165224231</v>
      </c>
      <c r="E809" s="105"/>
      <c r="F809" s="100"/>
      <c r="G809" s="98"/>
    </row>
    <row r="810" spans="1:7" ht="15" thickBot="1">
      <c r="A810" s="97">
        <v>41205</v>
      </c>
      <c r="B810" s="98">
        <v>0.75700000000000001</v>
      </c>
      <c r="C810" s="98">
        <v>0.84199999999999997</v>
      </c>
      <c r="D810" s="99">
        <f>IF(C810&lt;MAX($C$3:C810),C810/MAX($C$3:C810)-1,0)</f>
        <v>-0.33752950432730133</v>
      </c>
      <c r="E810" s="105"/>
      <c r="F810" s="100"/>
      <c r="G810" s="98"/>
    </row>
    <row r="811" spans="1:7" ht="15" thickBot="1">
      <c r="A811" s="97">
        <v>41206</v>
      </c>
      <c r="B811" s="98">
        <v>0.753</v>
      </c>
      <c r="C811" s="98">
        <v>0.83799999999999997</v>
      </c>
      <c r="D811" s="99">
        <f>IF(C811&lt;MAX($C$3:C811),C811/MAX($C$3:C811)-1,0)</f>
        <v>-0.34067663257277736</v>
      </c>
      <c r="E811" s="105"/>
      <c r="F811" s="100"/>
      <c r="G811" s="98"/>
    </row>
    <row r="812" spans="1:7" ht="15" thickBot="1">
      <c r="A812" s="97">
        <v>41207</v>
      </c>
      <c r="B812" s="98">
        <v>0.745</v>
      </c>
      <c r="C812" s="98">
        <v>0.83</v>
      </c>
      <c r="D812" s="99">
        <f>IF(C812&lt;MAX($C$3:C812),C812/MAX($C$3:C812)-1,0)</f>
        <v>-0.3469708890637293</v>
      </c>
      <c r="E812" s="105"/>
      <c r="F812" s="100"/>
      <c r="G812" s="98"/>
    </row>
    <row r="813" spans="1:7" ht="15" thickBot="1">
      <c r="A813" s="97">
        <v>41208</v>
      </c>
      <c r="B813" s="98">
        <v>0.73399999999999999</v>
      </c>
      <c r="C813" s="98">
        <v>0.81899999999999995</v>
      </c>
      <c r="D813" s="99">
        <f>IF(C813&lt;MAX($C$3:C813),C813/MAX($C$3:C813)-1,0)</f>
        <v>-0.35562549173878832</v>
      </c>
      <c r="E813" s="105"/>
      <c r="F813" s="100"/>
      <c r="G813" s="98"/>
    </row>
    <row r="814" spans="1:7" ht="15" thickBot="1">
      <c r="A814" s="97">
        <v>41211</v>
      </c>
      <c r="B814" s="98">
        <v>0.73099999999999998</v>
      </c>
      <c r="C814" s="98">
        <v>0.81599999999999995</v>
      </c>
      <c r="D814" s="99">
        <f>IF(C814&lt;MAX($C$3:C814),C814/MAX($C$3:C814)-1,0)</f>
        <v>-0.3579858379228954</v>
      </c>
      <c r="E814" s="105"/>
      <c r="F814" s="100"/>
      <c r="G814" s="98"/>
    </row>
    <row r="815" spans="1:7" ht="15" thickBot="1">
      <c r="A815" s="97">
        <v>41212</v>
      </c>
      <c r="B815" s="98">
        <v>0.72899999999999998</v>
      </c>
      <c r="C815" s="98">
        <v>0.81399999999999995</v>
      </c>
      <c r="D815" s="99">
        <f>IF(C815&lt;MAX($C$3:C815),C815/MAX($C$3:C815)-1,0)</f>
        <v>-0.3595594020456333</v>
      </c>
      <c r="E815" s="105"/>
      <c r="F815" s="100"/>
      <c r="G815" s="98"/>
    </row>
    <row r="816" spans="1:7" ht="15" thickBot="1">
      <c r="A816" s="97">
        <v>41213</v>
      </c>
      <c r="B816" s="98">
        <v>0.73199999999999998</v>
      </c>
      <c r="C816" s="98">
        <v>0.81699999999999995</v>
      </c>
      <c r="D816" s="99">
        <f>IF(C816&lt;MAX($C$3:C816),C816/MAX($C$3:C816)-1,0)</f>
        <v>-0.35719905586152634</v>
      </c>
      <c r="E816" s="105"/>
      <c r="F816" s="100"/>
      <c r="G816" s="98"/>
    </row>
    <row r="817" spans="1:7" ht="15" thickBot="1">
      <c r="A817" s="97">
        <v>41214</v>
      </c>
      <c r="B817" s="98">
        <v>0.74299999999999999</v>
      </c>
      <c r="C817" s="98">
        <v>0.82799999999999996</v>
      </c>
      <c r="D817" s="99">
        <f>IF(C817&lt;MAX($C$3:C817),C817/MAX($C$3:C817)-1,0)</f>
        <v>-0.34854445318646732</v>
      </c>
      <c r="E817" s="105"/>
      <c r="F817" s="100"/>
      <c r="G817" s="98"/>
    </row>
    <row r="818" spans="1:7" ht="15" thickBot="1">
      <c r="A818" s="97">
        <v>41215</v>
      </c>
      <c r="B818" s="98">
        <v>0.745</v>
      </c>
      <c r="C818" s="98">
        <v>0.83</v>
      </c>
      <c r="D818" s="99">
        <f>IF(C818&lt;MAX($C$3:C818),C818/MAX($C$3:C818)-1,0)</f>
        <v>-0.3469708890637293</v>
      </c>
      <c r="E818" s="105"/>
      <c r="F818" s="100"/>
      <c r="G818" s="98"/>
    </row>
    <row r="819" spans="1:7" ht="15" thickBot="1">
      <c r="A819" s="97">
        <v>41218</v>
      </c>
      <c r="B819" s="98">
        <v>0.74299999999999999</v>
      </c>
      <c r="C819" s="98">
        <v>0.82799999999999996</v>
      </c>
      <c r="D819" s="99">
        <f>IF(C819&lt;MAX($C$3:C819),C819/MAX($C$3:C819)-1,0)</f>
        <v>-0.34854445318646732</v>
      </c>
      <c r="E819" s="105"/>
      <c r="F819" s="100"/>
      <c r="G819" s="98"/>
    </row>
    <row r="820" spans="1:7" ht="15" thickBot="1">
      <c r="A820" s="97">
        <v>41219</v>
      </c>
      <c r="B820" s="98">
        <v>0.74399999999999999</v>
      </c>
      <c r="C820" s="98">
        <v>0.82899999999999996</v>
      </c>
      <c r="D820" s="99">
        <f>IF(C820&lt;MAX($C$3:C820),C820/MAX($C$3:C820)-1,0)</f>
        <v>-0.34775767112509837</v>
      </c>
      <c r="E820" s="105"/>
      <c r="F820" s="100"/>
      <c r="G820" s="102"/>
    </row>
    <row r="821" spans="1:7" ht="15" thickBot="1">
      <c r="A821" s="101">
        <v>41220</v>
      </c>
      <c r="B821" s="98">
        <v>0.74199999999999999</v>
      </c>
      <c r="C821" s="98">
        <v>0.82699999999999996</v>
      </c>
      <c r="D821" s="99">
        <f>IF(C821&lt;MAX($C$3:C821),C821/MAX($C$3:C821)-1,0)</f>
        <v>-0.34933123524783638</v>
      </c>
      <c r="E821" s="99"/>
      <c r="F821" s="98"/>
      <c r="G821" s="98"/>
    </row>
    <row r="822" spans="1:7" ht="15" thickBot="1">
      <c r="A822" s="97">
        <v>41221</v>
      </c>
      <c r="B822" s="98">
        <v>0.72799999999999998</v>
      </c>
      <c r="C822" s="98">
        <v>0.81299999999999994</v>
      </c>
      <c r="D822" s="99">
        <f>IF(C822&lt;MAX($C$3:C822),C822/MAX($C$3:C822)-1,0)</f>
        <v>-0.36034618410700237</v>
      </c>
      <c r="E822" s="105"/>
      <c r="F822" s="100"/>
      <c r="G822" s="98"/>
    </row>
    <row r="823" spans="1:7" ht="15" thickBot="1">
      <c r="A823" s="97">
        <v>41222</v>
      </c>
      <c r="B823" s="98">
        <v>0.72399999999999998</v>
      </c>
      <c r="C823" s="98">
        <v>0.80900000000000005</v>
      </c>
      <c r="D823" s="99">
        <f>IF(C823&lt;MAX($C$3:C823),C823/MAX($C$3:C823)-1,0)</f>
        <v>-0.36349331235247828</v>
      </c>
      <c r="E823" s="105"/>
      <c r="F823" s="100"/>
      <c r="G823" s="98"/>
    </row>
    <row r="824" spans="1:7" ht="15" thickBot="1">
      <c r="A824" s="97">
        <v>41225</v>
      </c>
      <c r="B824" s="98">
        <v>0.72599999999999998</v>
      </c>
      <c r="C824" s="98">
        <v>0.81100000000000005</v>
      </c>
      <c r="D824" s="99">
        <f>IF(C824&lt;MAX($C$3:C824),C824/MAX($C$3:C824)-1,0)</f>
        <v>-0.36191974822974027</v>
      </c>
      <c r="E824" s="105"/>
      <c r="F824" s="100"/>
      <c r="G824" s="98"/>
    </row>
    <row r="825" spans="1:7" ht="15" thickBot="1">
      <c r="A825" s="97">
        <v>41226</v>
      </c>
      <c r="B825" s="98">
        <v>0.71899999999999997</v>
      </c>
      <c r="C825" s="98">
        <v>0.80400000000000005</v>
      </c>
      <c r="D825" s="99">
        <f>IF(C825&lt;MAX($C$3:C825),C825/MAX($C$3:C825)-1,0)</f>
        <v>-0.36742722265932326</v>
      </c>
      <c r="E825" s="105"/>
      <c r="F825" s="100"/>
      <c r="G825" s="98"/>
    </row>
    <row r="826" spans="1:7" ht="15" thickBot="1">
      <c r="A826" s="97">
        <v>41227</v>
      </c>
      <c r="B826" s="98">
        <v>0.72199999999999998</v>
      </c>
      <c r="C826" s="98">
        <v>0.80700000000000005</v>
      </c>
      <c r="D826" s="99">
        <f>IF(C826&lt;MAX($C$3:C826),C826/MAX($C$3:C826)-1,0)</f>
        <v>-0.3650668764752163</v>
      </c>
      <c r="E826" s="105"/>
      <c r="F826" s="100"/>
      <c r="G826" s="98"/>
    </row>
    <row r="827" spans="1:7" ht="15" thickBot="1">
      <c r="A827" s="97">
        <v>41228</v>
      </c>
      <c r="B827" s="98">
        <v>0.71299999999999997</v>
      </c>
      <c r="C827" s="98">
        <v>0.79800000000000004</v>
      </c>
      <c r="D827" s="99">
        <f>IF(C827&lt;MAX($C$3:C827),C827/MAX($C$3:C827)-1,0)</f>
        <v>-0.3721479150275373</v>
      </c>
      <c r="E827" s="105"/>
      <c r="F827" s="100"/>
      <c r="G827" s="98"/>
    </row>
    <row r="828" spans="1:7" ht="15" thickBot="1">
      <c r="A828" s="97">
        <v>41229</v>
      </c>
      <c r="B828" s="98">
        <v>0.70699999999999996</v>
      </c>
      <c r="C828" s="98">
        <v>0.79200000000000004</v>
      </c>
      <c r="D828" s="99">
        <f>IF(C828&lt;MAX($C$3:C828),C828/MAX($C$3:C828)-1,0)</f>
        <v>-0.37686860739575134</v>
      </c>
      <c r="E828" s="105"/>
      <c r="F828" s="100"/>
      <c r="G828" s="98"/>
    </row>
    <row r="829" spans="1:7" ht="15" thickBot="1">
      <c r="A829" s="97">
        <v>41232</v>
      </c>
      <c r="B829" s="98">
        <v>0.70499999999999996</v>
      </c>
      <c r="C829" s="98">
        <v>0.79</v>
      </c>
      <c r="D829" s="99">
        <f>IF(C829&lt;MAX($C$3:C829),C829/MAX($C$3:C829)-1,0)</f>
        <v>-0.37844217151848936</v>
      </c>
      <c r="E829" s="105"/>
      <c r="F829" s="100"/>
      <c r="G829" s="98"/>
    </row>
    <row r="830" spans="1:7" ht="15" thickBot="1">
      <c r="A830" s="97">
        <v>41233</v>
      </c>
      <c r="B830" s="98">
        <v>0.70199999999999996</v>
      </c>
      <c r="C830" s="98">
        <v>0.78700000000000003</v>
      </c>
      <c r="D830" s="99">
        <f>IF(C830&lt;MAX($C$3:C830),C830/MAX($C$3:C830)-1,0)</f>
        <v>-0.38080251770259632</v>
      </c>
      <c r="E830" s="105"/>
      <c r="F830" s="100"/>
      <c r="G830" s="98"/>
    </row>
    <row r="831" spans="1:7" ht="15" thickBot="1">
      <c r="A831" s="97">
        <v>41234</v>
      </c>
      <c r="B831" s="98">
        <v>0.70799999999999996</v>
      </c>
      <c r="C831" s="98">
        <v>0.79300000000000004</v>
      </c>
      <c r="D831" s="99">
        <f>IF(C831&lt;MAX($C$3:C831),C831/MAX($C$3:C831)-1,0)</f>
        <v>-0.37608182533438228</v>
      </c>
      <c r="E831" s="105"/>
      <c r="F831" s="100"/>
      <c r="G831" s="98"/>
    </row>
    <row r="832" spans="1:7" ht="15" thickBot="1">
      <c r="A832" s="97">
        <v>41235</v>
      </c>
      <c r="B832" s="98">
        <v>0.70199999999999996</v>
      </c>
      <c r="C832" s="98">
        <v>0.78700000000000003</v>
      </c>
      <c r="D832" s="99">
        <f>IF(C832&lt;MAX($C$3:C832),C832/MAX($C$3:C832)-1,0)</f>
        <v>-0.38080251770259632</v>
      </c>
      <c r="E832" s="105"/>
      <c r="F832" s="100"/>
      <c r="G832" s="98"/>
    </row>
    <row r="833" spans="1:7" ht="15" thickBot="1">
      <c r="A833" s="97">
        <v>41236</v>
      </c>
      <c r="B833" s="98">
        <v>0.70699999999999996</v>
      </c>
      <c r="C833" s="98">
        <v>0.79200000000000004</v>
      </c>
      <c r="D833" s="99">
        <f>IF(C833&lt;MAX($C$3:C833),C833/MAX($C$3:C833)-1,0)</f>
        <v>-0.37686860739575134</v>
      </c>
      <c r="E833" s="105"/>
      <c r="F833" s="100"/>
      <c r="G833" s="98"/>
    </row>
    <row r="834" spans="1:7" ht="15" thickBot="1">
      <c r="A834" s="97">
        <v>41239</v>
      </c>
      <c r="B834" s="98">
        <v>0.70199999999999996</v>
      </c>
      <c r="C834" s="98">
        <v>0.78700000000000003</v>
      </c>
      <c r="D834" s="99">
        <f>IF(C834&lt;MAX($C$3:C834),C834/MAX($C$3:C834)-1,0)</f>
        <v>-0.38080251770259632</v>
      </c>
      <c r="E834" s="105"/>
      <c r="F834" s="100"/>
      <c r="G834" s="98"/>
    </row>
    <row r="835" spans="1:7" ht="15" thickBot="1">
      <c r="A835" s="97">
        <v>41240</v>
      </c>
      <c r="B835" s="98">
        <v>0.68799999999999994</v>
      </c>
      <c r="C835" s="98">
        <v>0.77300000000000002</v>
      </c>
      <c r="D835" s="99">
        <f>IF(C835&lt;MAX($C$3:C835),C835/MAX($C$3:C835)-1,0)</f>
        <v>-0.39181746656176231</v>
      </c>
      <c r="E835" s="105"/>
      <c r="F835" s="100"/>
      <c r="G835" s="98"/>
    </row>
    <row r="836" spans="1:7" ht="15" thickBot="1">
      <c r="A836" s="97">
        <v>41241</v>
      </c>
      <c r="B836" s="98">
        <v>0.68</v>
      </c>
      <c r="C836" s="98">
        <v>0.76500000000000001</v>
      </c>
      <c r="D836" s="99">
        <f>IF(C836&lt;MAX($C$3:C836),C836/MAX($C$3:C836)-1,0)</f>
        <v>-0.39811172305271436</v>
      </c>
      <c r="E836" s="105"/>
      <c r="F836" s="100"/>
      <c r="G836" s="98"/>
    </row>
    <row r="837" spans="1:7" ht="15" thickBot="1">
      <c r="A837" s="97">
        <v>41242</v>
      </c>
      <c r="B837" s="98">
        <v>0.67600000000000005</v>
      </c>
      <c r="C837" s="98">
        <v>0.76100000000000001</v>
      </c>
      <c r="D837" s="99">
        <f>IF(C837&lt;MAX($C$3:C837),C837/MAX($C$3:C837)-1,0)</f>
        <v>-0.40125885129819039</v>
      </c>
      <c r="E837" s="105"/>
      <c r="F837" s="100"/>
      <c r="G837" s="98"/>
    </row>
    <row r="838" spans="1:7" ht="15" thickBot="1">
      <c r="A838" s="97">
        <v>41243</v>
      </c>
      <c r="B838" s="98">
        <v>0.68400000000000005</v>
      </c>
      <c r="C838" s="98">
        <v>0.76900000000000002</v>
      </c>
      <c r="D838" s="99">
        <f>IF(C838&lt;MAX($C$3:C838),C838/MAX($C$3:C838)-1,0)</f>
        <v>-0.39496459480723833</v>
      </c>
      <c r="E838" s="105"/>
      <c r="F838" s="100"/>
      <c r="G838" s="98"/>
    </row>
    <row r="839" spans="1:7" ht="15" thickBot="1">
      <c r="A839" s="97">
        <v>41246</v>
      </c>
      <c r="B839" s="98">
        <v>0.67500000000000004</v>
      </c>
      <c r="C839" s="98">
        <v>0.76</v>
      </c>
      <c r="D839" s="99">
        <f>IF(C839&lt;MAX($C$3:C839),C839/MAX($C$3:C839)-1,0)</f>
        <v>-0.40204563335955934</v>
      </c>
      <c r="E839" s="105"/>
      <c r="F839" s="100"/>
      <c r="G839" s="98"/>
    </row>
    <row r="840" spans="1:7" ht="15" thickBot="1">
      <c r="A840" s="97">
        <v>41247</v>
      </c>
      <c r="B840" s="98">
        <v>0.68100000000000005</v>
      </c>
      <c r="C840" s="98">
        <v>0.76600000000000001</v>
      </c>
      <c r="D840" s="99">
        <f>IF(C840&lt;MAX($C$3:C840),C840/MAX($C$3:C840)-1,0)</f>
        <v>-0.3973249409913453</v>
      </c>
      <c r="E840" s="105"/>
      <c r="F840" s="100"/>
      <c r="G840" s="102"/>
    </row>
    <row r="841" spans="1:7" ht="15" thickBot="1">
      <c r="A841" s="101">
        <v>41248</v>
      </c>
      <c r="B841" s="98">
        <v>0.70399999999999996</v>
      </c>
      <c r="C841" s="98">
        <v>0.78900000000000003</v>
      </c>
      <c r="D841" s="99">
        <f>IF(C841&lt;MAX($C$3:C841),C841/MAX($C$3:C841)-1,0)</f>
        <v>-0.37922895357985831</v>
      </c>
      <c r="E841" s="99"/>
      <c r="F841" s="98"/>
      <c r="G841" s="98"/>
    </row>
    <row r="842" spans="1:7" ht="15" thickBot="1">
      <c r="A842" s="97">
        <v>41249</v>
      </c>
      <c r="B842" s="98">
        <v>0.70099999999999996</v>
      </c>
      <c r="C842" s="98">
        <v>0.78600000000000003</v>
      </c>
      <c r="D842" s="99">
        <f>IF(C842&lt;MAX($C$3:C842),C842/MAX($C$3:C842)-1,0)</f>
        <v>-0.38158929976396527</v>
      </c>
      <c r="E842" s="105"/>
      <c r="F842" s="100"/>
      <c r="G842" s="98"/>
    </row>
    <row r="843" spans="1:7" ht="15" thickBot="1">
      <c r="A843" s="97">
        <v>41250</v>
      </c>
      <c r="B843" s="98">
        <v>0.71499999999999997</v>
      </c>
      <c r="C843" s="98">
        <v>0.8</v>
      </c>
      <c r="D843" s="99">
        <f>IF(C843&lt;MAX($C$3:C843),C843/MAX($C$3:C843)-1,0)</f>
        <v>-0.37057435090479929</v>
      </c>
      <c r="E843" s="105"/>
      <c r="F843" s="100"/>
      <c r="G843" s="98"/>
    </row>
    <row r="844" spans="1:7" ht="15" thickBot="1">
      <c r="A844" s="97">
        <v>41253</v>
      </c>
      <c r="B844" s="98">
        <v>0.72199999999999998</v>
      </c>
      <c r="C844" s="98">
        <v>0.80700000000000005</v>
      </c>
      <c r="D844" s="99">
        <f>IF(C844&lt;MAX($C$3:C844),C844/MAX($C$3:C844)-1,0)</f>
        <v>-0.3650668764752163</v>
      </c>
      <c r="E844" s="105"/>
      <c r="F844" s="100"/>
      <c r="G844" s="98"/>
    </row>
    <row r="845" spans="1:7" ht="15" thickBot="1">
      <c r="A845" s="97">
        <v>41254</v>
      </c>
      <c r="B845" s="98">
        <v>0.71799999999999997</v>
      </c>
      <c r="C845" s="98">
        <v>0.80300000000000005</v>
      </c>
      <c r="D845" s="99">
        <f>IF(C845&lt;MAX($C$3:C845),C845/MAX($C$3:C845)-1,0)</f>
        <v>-0.36821400472069232</v>
      </c>
      <c r="E845" s="105"/>
      <c r="F845" s="100"/>
      <c r="G845" s="98"/>
    </row>
    <row r="846" spans="1:7" ht="15" thickBot="1">
      <c r="A846" s="97">
        <v>41255</v>
      </c>
      <c r="B846" s="98">
        <v>0.72199999999999998</v>
      </c>
      <c r="C846" s="98">
        <v>0.80700000000000005</v>
      </c>
      <c r="D846" s="99">
        <f>IF(C846&lt;MAX($C$3:C846),C846/MAX($C$3:C846)-1,0)</f>
        <v>-0.3650668764752163</v>
      </c>
      <c r="E846" s="105"/>
      <c r="F846" s="100"/>
      <c r="G846" s="98"/>
    </row>
    <row r="847" spans="1:7" ht="15" thickBot="1">
      <c r="A847" s="97">
        <v>41256</v>
      </c>
      <c r="B847" s="98">
        <v>0.71699999999999997</v>
      </c>
      <c r="C847" s="98">
        <v>0.80200000000000005</v>
      </c>
      <c r="D847" s="99">
        <f>IF(C847&lt;MAX($C$3:C847),C847/MAX($C$3:C847)-1,0)</f>
        <v>-0.36900078678206127</v>
      </c>
      <c r="E847" s="105"/>
      <c r="F847" s="100"/>
      <c r="G847" s="98"/>
    </row>
    <row r="848" spans="1:7" ht="15" thickBot="1">
      <c r="A848" s="97">
        <v>41257</v>
      </c>
      <c r="B848" s="98">
        <v>0.747</v>
      </c>
      <c r="C848" s="98">
        <v>0.83199999999999996</v>
      </c>
      <c r="D848" s="99">
        <f>IF(C848&lt;MAX($C$3:C848),C848/MAX($C$3:C848)-1,0)</f>
        <v>-0.34539732494099129</v>
      </c>
      <c r="E848" s="105"/>
      <c r="F848" s="100"/>
      <c r="G848" s="98"/>
    </row>
    <row r="849" spans="1:7" ht="15" thickBot="1">
      <c r="A849" s="97">
        <v>41260</v>
      </c>
      <c r="B849" s="98">
        <v>0.751</v>
      </c>
      <c r="C849" s="98">
        <v>0.83599999999999997</v>
      </c>
      <c r="D849" s="99">
        <f>IF(C849&lt;MAX($C$3:C849),C849/MAX($C$3:C849)-1,0)</f>
        <v>-0.34225019669551537</v>
      </c>
      <c r="E849" s="105"/>
      <c r="F849" s="100"/>
      <c r="G849" s="98"/>
    </row>
    <row r="850" spans="1:7" ht="15" thickBot="1">
      <c r="A850" s="97">
        <v>41261</v>
      </c>
      <c r="B850" s="98">
        <v>0.751</v>
      </c>
      <c r="C850" s="98">
        <v>0.83599999999999997</v>
      </c>
      <c r="D850" s="99">
        <f>IF(C850&lt;MAX($C$3:C850),C850/MAX($C$3:C850)-1,0)</f>
        <v>-0.34225019669551537</v>
      </c>
      <c r="E850" s="105"/>
      <c r="F850" s="100"/>
      <c r="G850" s="98"/>
    </row>
    <row r="851" spans="1:7" ht="15" thickBot="1">
      <c r="A851" s="97">
        <v>41262</v>
      </c>
      <c r="B851" s="98">
        <v>0.754</v>
      </c>
      <c r="C851" s="98">
        <v>0.83899999999999997</v>
      </c>
      <c r="D851" s="99">
        <f>IF(C851&lt;MAX($C$3:C851),C851/MAX($C$3:C851)-1,0)</f>
        <v>-0.3398898505114083</v>
      </c>
      <c r="E851" s="105"/>
      <c r="F851" s="100"/>
      <c r="G851" s="98"/>
    </row>
    <row r="852" spans="1:7" ht="15" thickBot="1">
      <c r="A852" s="97">
        <v>41263</v>
      </c>
      <c r="B852" s="98">
        <v>0.75800000000000001</v>
      </c>
      <c r="C852" s="98">
        <v>0.84299999999999997</v>
      </c>
      <c r="D852" s="99">
        <f>IF(C852&lt;MAX($C$3:C852),C852/MAX($C$3:C852)-1,0)</f>
        <v>-0.33674272226593227</v>
      </c>
      <c r="E852" s="105"/>
      <c r="F852" s="100"/>
      <c r="G852" s="98"/>
    </row>
    <row r="853" spans="1:7" ht="15" thickBot="1">
      <c r="A853" s="97">
        <v>41264</v>
      </c>
      <c r="B853" s="98">
        <v>0.75700000000000001</v>
      </c>
      <c r="C853" s="98">
        <v>0.84199999999999997</v>
      </c>
      <c r="D853" s="99">
        <f>IF(C853&lt;MAX($C$3:C853),C853/MAX($C$3:C853)-1,0)</f>
        <v>-0.33752950432730133</v>
      </c>
      <c r="E853" s="105"/>
      <c r="F853" s="100"/>
      <c r="G853" s="98"/>
    </row>
    <row r="854" spans="1:7" ht="15" thickBot="1">
      <c r="A854" s="97">
        <v>41267</v>
      </c>
      <c r="B854" s="98">
        <v>0.76300000000000001</v>
      </c>
      <c r="C854" s="98">
        <v>0.84799999999999998</v>
      </c>
      <c r="D854" s="99">
        <f>IF(C854&lt;MAX($C$3:C854),C854/MAX($C$3:C854)-1,0)</f>
        <v>-0.33280881195908729</v>
      </c>
      <c r="E854" s="105"/>
      <c r="F854" s="100"/>
      <c r="G854" s="98"/>
    </row>
    <row r="855" spans="1:7" ht="15" thickBot="1">
      <c r="A855" s="97">
        <v>41268</v>
      </c>
      <c r="B855" s="98">
        <v>0.78400000000000003</v>
      </c>
      <c r="C855" s="98">
        <v>0.86899999999999999</v>
      </c>
      <c r="D855" s="99">
        <f>IF(C855&lt;MAX($C$3:C855),C855/MAX($C$3:C855)-1,0)</f>
        <v>-0.31628638867033831</v>
      </c>
      <c r="E855" s="105"/>
      <c r="F855" s="100"/>
      <c r="G855" s="98"/>
    </row>
    <row r="856" spans="1:7" ht="15" thickBot="1">
      <c r="A856" s="97">
        <v>41269</v>
      </c>
      <c r="B856" s="98">
        <v>0.78900000000000003</v>
      </c>
      <c r="C856" s="98">
        <v>0.874</v>
      </c>
      <c r="D856" s="99">
        <f>IF(C856&lt;MAX($C$3:C856),C856/MAX($C$3:C856)-1,0)</f>
        <v>-0.31235247836349322</v>
      </c>
      <c r="E856" s="105"/>
      <c r="F856" s="100"/>
      <c r="G856" s="98"/>
    </row>
    <row r="857" spans="1:7" ht="15" thickBot="1">
      <c r="A857" s="97">
        <v>41270</v>
      </c>
      <c r="B857" s="98">
        <v>0.78300000000000003</v>
      </c>
      <c r="C857" s="98">
        <v>0.86799999999999999</v>
      </c>
      <c r="D857" s="99">
        <f>IF(C857&lt;MAX($C$3:C857),C857/MAX($C$3:C857)-1,0)</f>
        <v>-0.31707317073170727</v>
      </c>
      <c r="E857" s="105"/>
      <c r="F857" s="100"/>
      <c r="G857" s="98"/>
    </row>
    <row r="858" spans="1:7" ht="15" thickBot="1">
      <c r="A858" s="97">
        <v>41271</v>
      </c>
      <c r="B858" s="98">
        <v>0.79400000000000004</v>
      </c>
      <c r="C858" s="98">
        <v>0.879</v>
      </c>
      <c r="D858" s="99">
        <f>IF(C858&lt;MAX($C$3:C858),C858/MAX($C$3:C858)-1,0)</f>
        <v>-0.30841856805664825</v>
      </c>
      <c r="E858" s="105"/>
      <c r="F858" s="100"/>
      <c r="G858" s="98"/>
    </row>
    <row r="859" spans="1:7" ht="15" thickBot="1">
      <c r="A859" s="97">
        <v>41274</v>
      </c>
      <c r="B859" s="98">
        <v>0.81</v>
      </c>
      <c r="C859" s="98">
        <v>0.89500000000000002</v>
      </c>
      <c r="D859" s="99">
        <f>IF(C859&lt;MAX($C$3:C859),C859/MAX($C$3:C859)-1,0)</f>
        <v>-0.29583005507474425</v>
      </c>
      <c r="E859" s="105"/>
      <c r="F859" s="100"/>
      <c r="G859" s="98"/>
    </row>
    <row r="860" spans="1:7" ht="15" thickBot="1">
      <c r="A860" s="97">
        <v>41278</v>
      </c>
      <c r="B860" s="98">
        <v>0.80700000000000005</v>
      </c>
      <c r="C860" s="98">
        <v>0.89200000000000002</v>
      </c>
      <c r="D860" s="99">
        <f>IF(C860&lt;MAX($C$3:C860),C860/MAX($C$3:C860)-1,0)</f>
        <v>-0.29819040125885121</v>
      </c>
      <c r="E860" s="105"/>
      <c r="F860" s="100"/>
      <c r="G860" s="102"/>
    </row>
    <row r="861" spans="1:7" ht="15" thickBot="1">
      <c r="A861" s="101">
        <v>41281</v>
      </c>
      <c r="B861" s="98">
        <v>0.81399999999999995</v>
      </c>
      <c r="C861" s="98">
        <v>0.89900000000000002</v>
      </c>
      <c r="D861" s="99">
        <f>IF(C861&lt;MAX($C$3:C861),C861/MAX($C$3:C861)-1,0)</f>
        <v>-0.29268292682926822</v>
      </c>
      <c r="E861" s="99"/>
      <c r="F861" s="98"/>
      <c r="G861" s="98"/>
    </row>
    <row r="862" spans="1:7" ht="15" thickBot="1">
      <c r="A862" s="97">
        <v>41282</v>
      </c>
      <c r="B862" s="98">
        <v>0.81299999999999994</v>
      </c>
      <c r="C862" s="98">
        <v>0.89800000000000002</v>
      </c>
      <c r="D862" s="99">
        <f>IF(C862&lt;MAX($C$3:C862),C862/MAX($C$3:C862)-1,0)</f>
        <v>-0.29346970889063717</v>
      </c>
      <c r="E862" s="105"/>
      <c r="F862" s="100"/>
      <c r="G862" s="98"/>
    </row>
    <row r="863" spans="1:7" ht="15" thickBot="1">
      <c r="A863" s="97">
        <v>41283</v>
      </c>
      <c r="B863" s="98">
        <v>0.81299999999999994</v>
      </c>
      <c r="C863" s="98">
        <v>0.89800000000000002</v>
      </c>
      <c r="D863" s="99">
        <f>IF(C863&lt;MAX($C$3:C863),C863/MAX($C$3:C863)-1,0)</f>
        <v>-0.29346970889063717</v>
      </c>
      <c r="E863" s="105"/>
      <c r="F863" s="100"/>
      <c r="G863" s="98"/>
    </row>
    <row r="864" spans="1:7" ht="15" thickBot="1">
      <c r="A864" s="97">
        <v>41284</v>
      </c>
      <c r="B864" s="98">
        <v>0.81299999999999994</v>
      </c>
      <c r="C864" s="98">
        <v>0.89800000000000002</v>
      </c>
      <c r="D864" s="99">
        <f>IF(C864&lt;MAX($C$3:C864),C864/MAX($C$3:C864)-1,0)</f>
        <v>-0.29346970889063717</v>
      </c>
      <c r="E864" s="105"/>
      <c r="F864" s="100"/>
      <c r="G864" s="98"/>
    </row>
    <row r="865" spans="1:7" ht="15" thickBot="1">
      <c r="A865" s="97">
        <v>41285</v>
      </c>
      <c r="B865" s="98">
        <v>0.8</v>
      </c>
      <c r="C865" s="98">
        <v>0.88500000000000001</v>
      </c>
      <c r="D865" s="99">
        <f>IF(C865&lt;MAX($C$3:C865),C865/MAX($C$3:C865)-1,0)</f>
        <v>-0.3036978756884342</v>
      </c>
      <c r="E865" s="105"/>
      <c r="F865" s="100"/>
      <c r="G865" s="98"/>
    </row>
    <row r="866" spans="1:7" ht="15" thickBot="1">
      <c r="A866" s="97">
        <v>41288</v>
      </c>
      <c r="B866" s="98">
        <v>0.83099999999999996</v>
      </c>
      <c r="C866" s="98">
        <v>0.91600000000000004</v>
      </c>
      <c r="D866" s="99">
        <f>IF(C866&lt;MAX($C$3:C866),C866/MAX($C$3:C866)-1,0)</f>
        <v>-0.27930763178599516</v>
      </c>
      <c r="E866" s="105"/>
      <c r="F866" s="100"/>
      <c r="G866" s="98"/>
    </row>
    <row r="867" spans="1:7" ht="15" thickBot="1">
      <c r="A867" s="97">
        <v>41289</v>
      </c>
      <c r="B867" s="98">
        <v>0.83699999999999997</v>
      </c>
      <c r="C867" s="98">
        <v>0.92200000000000004</v>
      </c>
      <c r="D867" s="99">
        <f>IF(C867&lt;MAX($C$3:C867),C867/MAX($C$3:C867)-1,0)</f>
        <v>-0.27458693941778123</v>
      </c>
      <c r="E867" s="105"/>
      <c r="F867" s="100"/>
      <c r="G867" s="98"/>
    </row>
    <row r="868" spans="1:7" ht="15" thickBot="1">
      <c r="A868" s="97">
        <v>41290</v>
      </c>
      <c r="B868" s="98">
        <v>0.83299999999999996</v>
      </c>
      <c r="C868" s="98">
        <v>0.91800000000000004</v>
      </c>
      <c r="D868" s="99">
        <f>IF(C868&lt;MAX($C$3:C868),C868/MAX($C$3:C868)-1,0)</f>
        <v>-0.27773406766325714</v>
      </c>
      <c r="E868" s="105"/>
      <c r="F868" s="100"/>
      <c r="G868" s="98"/>
    </row>
    <row r="869" spans="1:7" ht="15" thickBot="1">
      <c r="A869" s="97">
        <v>41291</v>
      </c>
      <c r="B869" s="98">
        <v>0.82699999999999996</v>
      </c>
      <c r="C869" s="98">
        <v>0.91200000000000003</v>
      </c>
      <c r="D869" s="99">
        <f>IF(C869&lt;MAX($C$3:C869),C869/MAX($C$3:C869)-1,0)</f>
        <v>-0.28245476003147119</v>
      </c>
      <c r="E869" s="105"/>
      <c r="F869" s="100"/>
      <c r="G869" s="98"/>
    </row>
    <row r="870" spans="1:7" ht="15" thickBot="1">
      <c r="A870" s="97">
        <v>41292</v>
      </c>
      <c r="B870" s="98">
        <v>0.83799999999999997</v>
      </c>
      <c r="C870" s="98">
        <v>0.92300000000000004</v>
      </c>
      <c r="D870" s="99">
        <f>IF(C870&lt;MAX($C$3:C870),C870/MAX($C$3:C870)-1,0)</f>
        <v>-0.27380015735641217</v>
      </c>
      <c r="E870" s="105"/>
      <c r="F870" s="100"/>
      <c r="G870" s="98"/>
    </row>
    <row r="871" spans="1:7" ht="15" thickBot="1">
      <c r="A871" s="97">
        <v>41295</v>
      </c>
      <c r="B871" s="98">
        <v>0.84</v>
      </c>
      <c r="C871" s="98">
        <v>0.92500000000000004</v>
      </c>
      <c r="D871" s="99">
        <f>IF(C871&lt;MAX($C$3:C871),C871/MAX($C$3:C871)-1,0)</f>
        <v>-0.27222659323367415</v>
      </c>
      <c r="E871" s="105"/>
      <c r="F871" s="100"/>
      <c r="G871" s="98"/>
    </row>
    <row r="872" spans="1:7" ht="15" thickBot="1">
      <c r="A872" s="97">
        <v>41296</v>
      </c>
      <c r="B872" s="98">
        <v>0.83199999999999996</v>
      </c>
      <c r="C872" s="98">
        <v>0.91700000000000004</v>
      </c>
      <c r="D872" s="99">
        <f>IF(C872&lt;MAX($C$3:C872),C872/MAX($C$3:C872)-1,0)</f>
        <v>-0.27852084972462621</v>
      </c>
      <c r="E872" s="105"/>
      <c r="F872" s="100"/>
      <c r="G872" s="98"/>
    </row>
    <row r="873" spans="1:7" ht="15" thickBot="1">
      <c r="A873" s="97">
        <v>41297</v>
      </c>
      <c r="B873" s="98">
        <v>0.83299999999999996</v>
      </c>
      <c r="C873" s="98">
        <v>0.91800000000000004</v>
      </c>
      <c r="D873" s="99">
        <f>IF(C873&lt;MAX($C$3:C873),C873/MAX($C$3:C873)-1,0)</f>
        <v>-0.27773406766325714</v>
      </c>
      <c r="E873" s="105"/>
      <c r="F873" s="100"/>
      <c r="G873" s="98"/>
    </row>
    <row r="874" spans="1:7" ht="15" thickBot="1">
      <c r="A874" s="97">
        <v>41298</v>
      </c>
      <c r="B874" s="98">
        <v>0.82199999999999995</v>
      </c>
      <c r="C874" s="98">
        <v>0.90700000000000003</v>
      </c>
      <c r="D874" s="99">
        <f>IF(C874&lt;MAX($C$3:C874),C874/MAX($C$3:C874)-1,0)</f>
        <v>-0.28638867033831616</v>
      </c>
      <c r="E874" s="105"/>
      <c r="F874" s="100"/>
      <c r="G874" s="98"/>
    </row>
    <row r="875" spans="1:7" ht="15" thickBot="1">
      <c r="A875" s="97">
        <v>41299</v>
      </c>
      <c r="B875" s="98">
        <v>0.82399999999999995</v>
      </c>
      <c r="C875" s="98">
        <v>0.90900000000000003</v>
      </c>
      <c r="D875" s="99">
        <f>IF(C875&lt;MAX($C$3:C875),C875/MAX($C$3:C875)-1,0)</f>
        <v>-0.28481510621557826</v>
      </c>
      <c r="E875" s="105"/>
      <c r="F875" s="100"/>
      <c r="G875" s="98"/>
    </row>
    <row r="876" spans="1:7" ht="15" thickBot="1">
      <c r="A876" s="97">
        <v>41302</v>
      </c>
      <c r="B876" s="98">
        <v>0.85</v>
      </c>
      <c r="C876" s="98">
        <v>0.93500000000000005</v>
      </c>
      <c r="D876" s="99">
        <f>IF(C876&lt;MAX($C$3:C876),C876/MAX($C$3:C876)-1,0)</f>
        <v>-0.26435877261998419</v>
      </c>
      <c r="E876" s="105"/>
      <c r="F876" s="100"/>
      <c r="G876" s="98"/>
    </row>
    <row r="877" spans="1:7" ht="15" thickBot="1">
      <c r="A877" s="97">
        <v>41303</v>
      </c>
      <c r="B877" s="98">
        <v>0.85699999999999998</v>
      </c>
      <c r="C877" s="98">
        <v>0.94199999999999995</v>
      </c>
      <c r="D877" s="99">
        <f>IF(C877&lt;MAX($C$3:C877),C877/MAX($C$3:C877)-1,0)</f>
        <v>-0.2588512981904012</v>
      </c>
      <c r="E877" s="105"/>
      <c r="F877" s="100"/>
      <c r="G877" s="98"/>
    </row>
    <row r="878" spans="1:7" ht="15" thickBot="1">
      <c r="A878" s="97">
        <v>41304</v>
      </c>
      <c r="B878" s="98">
        <v>0.85699999999999998</v>
      </c>
      <c r="C878" s="98">
        <v>0.94199999999999995</v>
      </c>
      <c r="D878" s="99">
        <f>IF(C878&lt;MAX($C$3:C878),C878/MAX($C$3:C878)-1,0)</f>
        <v>-0.2588512981904012</v>
      </c>
      <c r="E878" s="105"/>
      <c r="F878" s="100"/>
      <c r="G878" s="98"/>
    </row>
    <row r="879" spans="1:7" ht="15" thickBot="1">
      <c r="A879" s="97">
        <v>41305</v>
      </c>
      <c r="B879" s="98">
        <v>0.85899999999999999</v>
      </c>
      <c r="C879" s="98">
        <v>0.94399999999999995</v>
      </c>
      <c r="D879" s="99">
        <f>IF(C879&lt;MAX($C$3:C879),C879/MAX($C$3:C879)-1,0)</f>
        <v>-0.25727773406766319</v>
      </c>
      <c r="E879" s="105"/>
      <c r="F879" s="100"/>
      <c r="G879" s="98"/>
    </row>
    <row r="880" spans="1:7" ht="15" thickBot="1">
      <c r="A880" s="97">
        <v>41306</v>
      </c>
      <c r="B880" s="98">
        <v>0.874</v>
      </c>
      <c r="C880" s="98">
        <v>0.95899999999999996</v>
      </c>
      <c r="D880" s="99">
        <f>IF(C880&lt;MAX($C$3:C880),C880/MAX($C$3:C880)-1,0)</f>
        <v>-0.24547600314712825</v>
      </c>
      <c r="E880" s="105"/>
      <c r="F880" s="100"/>
      <c r="G880" s="102"/>
    </row>
    <row r="881" spans="1:7" ht="15" thickBot="1">
      <c r="A881" s="101">
        <v>41309</v>
      </c>
      <c r="B881" s="98">
        <v>0.872</v>
      </c>
      <c r="C881" s="98">
        <v>0.95699999999999996</v>
      </c>
      <c r="D881" s="99">
        <f>IF(C881&lt;MAX($C$3:C881),C881/MAX($C$3:C881)-1,0)</f>
        <v>-0.24704956726986627</v>
      </c>
      <c r="E881" s="99"/>
      <c r="F881" s="98"/>
      <c r="G881" s="98"/>
    </row>
    <row r="882" spans="1:7" ht="15" thickBot="1">
      <c r="A882" s="97">
        <v>41310</v>
      </c>
      <c r="B882" s="98">
        <v>0.878</v>
      </c>
      <c r="C882" s="98">
        <v>0.96299999999999997</v>
      </c>
      <c r="D882" s="99">
        <f>IF(C882&lt;MAX($C$3:C882),C882/MAX($C$3:C882)-1,0)</f>
        <v>-0.24232887490165222</v>
      </c>
      <c r="E882" s="105"/>
      <c r="F882" s="100"/>
      <c r="G882" s="98"/>
    </row>
    <row r="883" spans="1:7" ht="15" thickBot="1">
      <c r="A883" s="97">
        <v>41311</v>
      </c>
      <c r="B883" s="98">
        <v>0.88200000000000001</v>
      </c>
      <c r="C883" s="98">
        <v>0.96699999999999997</v>
      </c>
      <c r="D883" s="99">
        <f>IF(C883&lt;MAX($C$3:C883),C883/MAX($C$3:C883)-1,0)</f>
        <v>-0.2391817466561762</v>
      </c>
      <c r="E883" s="105"/>
      <c r="F883" s="100"/>
      <c r="G883" s="98"/>
    </row>
    <row r="884" spans="1:7" ht="15" thickBot="1">
      <c r="A884" s="97">
        <v>41312</v>
      </c>
      <c r="B884" s="98">
        <v>0.88800000000000001</v>
      </c>
      <c r="C884" s="98">
        <v>0.97299999999999998</v>
      </c>
      <c r="D884" s="99">
        <f>IF(C884&lt;MAX($C$3:C884),C884/MAX($C$3:C884)-1,0)</f>
        <v>-0.23446105428796216</v>
      </c>
      <c r="E884" s="105"/>
      <c r="F884" s="100"/>
      <c r="G884" s="98"/>
    </row>
    <row r="885" spans="1:7" ht="15" thickBot="1">
      <c r="A885" s="97">
        <v>41313</v>
      </c>
      <c r="B885" s="98">
        <v>0.89600000000000002</v>
      </c>
      <c r="C885" s="98">
        <v>0.98099999999999998</v>
      </c>
      <c r="D885" s="99">
        <f>IF(C885&lt;MAX($C$3:C885),C885/MAX($C$3:C885)-1,0)</f>
        <v>-0.22816679779701021</v>
      </c>
      <c r="E885" s="105"/>
      <c r="F885" s="100"/>
      <c r="G885" s="98"/>
    </row>
    <row r="886" spans="1:7" ht="15" thickBot="1">
      <c r="A886" s="97">
        <v>41323</v>
      </c>
      <c r="B886" s="98">
        <v>0.88600000000000001</v>
      </c>
      <c r="C886" s="98">
        <v>0.97099999999999997</v>
      </c>
      <c r="D886" s="99">
        <f>IF(C886&lt;MAX($C$3:C886),C886/MAX($C$3:C886)-1,0)</f>
        <v>-0.23603461841070017</v>
      </c>
      <c r="E886" s="105"/>
      <c r="F886" s="100"/>
      <c r="G886" s="98"/>
    </row>
    <row r="887" spans="1:7" ht="15" thickBot="1">
      <c r="A887" s="97">
        <v>41324</v>
      </c>
      <c r="B887" s="98">
        <v>0.87</v>
      </c>
      <c r="C887" s="98">
        <v>0.95499999999999996</v>
      </c>
      <c r="D887" s="99">
        <f>IF(C887&lt;MAX($C$3:C887),C887/MAX($C$3:C887)-1,0)</f>
        <v>-0.24862313139260428</v>
      </c>
      <c r="E887" s="105"/>
      <c r="F887" s="100"/>
      <c r="G887" s="98"/>
    </row>
    <row r="888" spans="1:7" ht="15" thickBot="1">
      <c r="A888" s="97">
        <v>41325</v>
      </c>
      <c r="B888" s="98">
        <v>0.88600000000000001</v>
      </c>
      <c r="C888" s="98">
        <v>0.97099999999999997</v>
      </c>
      <c r="D888" s="99">
        <f>IF(C888&lt;MAX($C$3:C888),C888/MAX($C$3:C888)-1,0)</f>
        <v>-0.23603461841070017</v>
      </c>
      <c r="E888" s="105"/>
      <c r="F888" s="100"/>
      <c r="G888" s="98"/>
    </row>
    <row r="889" spans="1:7" ht="15" thickBot="1">
      <c r="A889" s="97">
        <v>41326</v>
      </c>
      <c r="B889" s="98">
        <v>0.86299999999999999</v>
      </c>
      <c r="C889" s="98">
        <v>0.94799999999999995</v>
      </c>
      <c r="D889" s="99">
        <f>IF(C889&lt;MAX($C$3:C889),C889/MAX($C$3:C889)-1,0)</f>
        <v>-0.25413060582218727</v>
      </c>
      <c r="E889" s="105"/>
      <c r="F889" s="100"/>
      <c r="G889" s="98"/>
    </row>
    <row r="890" spans="1:7" ht="15" thickBot="1">
      <c r="A890" s="97">
        <v>41327</v>
      </c>
      <c r="B890" s="98">
        <v>0.85299999999999998</v>
      </c>
      <c r="C890" s="98">
        <v>0.93799999999999994</v>
      </c>
      <c r="D890" s="99">
        <f>IF(C890&lt;MAX($C$3:C890),C890/MAX($C$3:C890)-1,0)</f>
        <v>-0.26199842643587723</v>
      </c>
      <c r="E890" s="105"/>
      <c r="F890" s="100"/>
      <c r="G890" s="98"/>
    </row>
    <row r="891" spans="1:7" ht="15" thickBot="1">
      <c r="A891" s="97">
        <v>41330</v>
      </c>
      <c r="B891" s="98">
        <v>0.85699999999999998</v>
      </c>
      <c r="C891" s="98">
        <v>0.94199999999999995</v>
      </c>
      <c r="D891" s="99">
        <f>IF(C891&lt;MAX($C$3:C891),C891/MAX($C$3:C891)-1,0)</f>
        <v>-0.2588512981904012</v>
      </c>
      <c r="E891" s="105"/>
      <c r="F891" s="100"/>
      <c r="G891" s="98"/>
    </row>
    <row r="892" spans="1:7" ht="15" thickBot="1">
      <c r="A892" s="97">
        <v>41331</v>
      </c>
      <c r="B892" s="98">
        <v>0.84299999999999997</v>
      </c>
      <c r="C892" s="98">
        <v>0.92800000000000005</v>
      </c>
      <c r="D892" s="99">
        <f>IF(C892&lt;MAX($C$3:C892),C892/MAX($C$3:C892)-1,0)</f>
        <v>-0.26986624704956719</v>
      </c>
      <c r="E892" s="105"/>
      <c r="F892" s="100"/>
      <c r="G892" s="98"/>
    </row>
    <row r="893" spans="1:7" ht="15" thickBot="1">
      <c r="A893" s="97">
        <v>41332</v>
      </c>
      <c r="B893" s="98">
        <v>0.84399999999999997</v>
      </c>
      <c r="C893" s="98">
        <v>0.92900000000000005</v>
      </c>
      <c r="D893" s="99">
        <f>IF(C893&lt;MAX($C$3:C893),C893/MAX($C$3:C893)-1,0)</f>
        <v>-0.26907946498819812</v>
      </c>
      <c r="E893" s="105"/>
      <c r="F893" s="100"/>
      <c r="G893" s="98"/>
    </row>
    <row r="894" spans="1:7" ht="15" thickBot="1">
      <c r="A894" s="97">
        <v>41333</v>
      </c>
      <c r="B894" s="98">
        <v>0.86699999999999999</v>
      </c>
      <c r="C894" s="98">
        <v>0.95199999999999996</v>
      </c>
      <c r="D894" s="99">
        <f>IF(C894&lt;MAX($C$3:C894),C894/MAX($C$3:C894)-1,0)</f>
        <v>-0.25098347757671124</v>
      </c>
      <c r="E894" s="105"/>
      <c r="F894" s="100"/>
      <c r="G894" s="98"/>
    </row>
    <row r="895" spans="1:7" ht="15" thickBot="1">
      <c r="A895" s="97">
        <v>41334</v>
      </c>
      <c r="B895" s="98">
        <v>0.86499999999999999</v>
      </c>
      <c r="C895" s="98">
        <v>0.95</v>
      </c>
      <c r="D895" s="99">
        <f>IF(C895&lt;MAX($C$3:C895),C895/MAX($C$3:C895)-1,0)</f>
        <v>-0.25255704169944926</v>
      </c>
      <c r="E895" s="105"/>
      <c r="F895" s="100"/>
      <c r="G895" s="98"/>
    </row>
    <row r="896" spans="1:7" ht="15" thickBot="1">
      <c r="A896" s="97">
        <v>41337</v>
      </c>
      <c r="B896" s="98">
        <v>0.83299999999999996</v>
      </c>
      <c r="C896" s="98">
        <v>0.91800000000000004</v>
      </c>
      <c r="D896" s="99">
        <f>IF(C896&lt;MAX($C$3:C896),C896/MAX($C$3:C896)-1,0)</f>
        <v>-0.27773406766325714</v>
      </c>
      <c r="E896" s="105"/>
      <c r="F896" s="100"/>
      <c r="G896" s="98"/>
    </row>
    <row r="897" spans="1:7" ht="15" thickBot="1">
      <c r="A897" s="97">
        <v>41338</v>
      </c>
      <c r="B897" s="98">
        <v>0.85399999999999998</v>
      </c>
      <c r="C897" s="98">
        <v>0.93899999999999995</v>
      </c>
      <c r="D897" s="99">
        <f>IF(C897&lt;MAX($C$3:C897),C897/MAX($C$3:C897)-1,0)</f>
        <v>-0.26121164437450828</v>
      </c>
      <c r="E897" s="105"/>
      <c r="F897" s="100"/>
      <c r="G897" s="98"/>
    </row>
    <row r="898" spans="1:7" ht="15" thickBot="1">
      <c r="A898" s="97">
        <v>41339</v>
      </c>
      <c r="B898" s="98">
        <v>0.86699999999999999</v>
      </c>
      <c r="C898" s="98">
        <v>0.95199999999999996</v>
      </c>
      <c r="D898" s="99">
        <f>IF(C898&lt;MAX($C$3:C898),C898/MAX($C$3:C898)-1,0)</f>
        <v>-0.25098347757671124</v>
      </c>
      <c r="E898" s="105"/>
      <c r="F898" s="100"/>
      <c r="G898" s="98"/>
    </row>
    <row r="899" spans="1:7" ht="15" thickBot="1">
      <c r="A899" s="97">
        <v>41340</v>
      </c>
      <c r="B899" s="98">
        <v>0.85799999999999998</v>
      </c>
      <c r="C899" s="98">
        <v>0.94299999999999995</v>
      </c>
      <c r="D899" s="99">
        <f>IF(C899&lt;MAX($C$3:C899),C899/MAX($C$3:C899)-1,0)</f>
        <v>-0.25806451612903225</v>
      </c>
      <c r="E899" s="105"/>
      <c r="F899" s="100"/>
      <c r="G899" s="98"/>
    </row>
    <row r="900" spans="1:7" ht="15" thickBot="1">
      <c r="A900" s="97">
        <v>41341</v>
      </c>
      <c r="B900" s="98">
        <v>0.85199999999999998</v>
      </c>
      <c r="C900" s="98">
        <v>0.93700000000000006</v>
      </c>
      <c r="D900" s="99">
        <f>IF(C900&lt;MAX($C$3:C900),C900/MAX($C$3:C900)-1,0)</f>
        <v>-0.26278520849724618</v>
      </c>
      <c r="E900" s="105"/>
      <c r="F900" s="100"/>
      <c r="G900" s="102"/>
    </row>
    <row r="901" spans="1:7" ht="15" thickBot="1">
      <c r="A901" s="101">
        <v>41344</v>
      </c>
      <c r="B901" s="98">
        <v>0.84899999999999998</v>
      </c>
      <c r="C901" s="98">
        <v>0.93400000000000005</v>
      </c>
      <c r="D901" s="99">
        <f>IF(C901&lt;MAX($C$3:C901),C901/MAX($C$3:C901)-1,0)</f>
        <v>-0.26514555468135315</v>
      </c>
      <c r="E901" s="99"/>
      <c r="F901" s="98"/>
      <c r="G901" s="98"/>
    </row>
    <row r="902" spans="1:7" ht="15" thickBot="1">
      <c r="A902" s="97">
        <v>41345</v>
      </c>
      <c r="B902" s="98">
        <v>0.83399999999999996</v>
      </c>
      <c r="C902" s="98">
        <v>0.91900000000000004</v>
      </c>
      <c r="D902" s="99">
        <f>IF(C902&lt;MAX($C$3:C902),C902/MAX($C$3:C902)-1,0)</f>
        <v>-0.27694728560188819</v>
      </c>
      <c r="E902" s="105"/>
      <c r="F902" s="100"/>
      <c r="G902" s="98"/>
    </row>
    <row r="903" spans="1:7" ht="15" thickBot="1">
      <c r="A903" s="97">
        <v>41346</v>
      </c>
      <c r="B903" s="98">
        <v>0.81799999999999995</v>
      </c>
      <c r="C903" s="98">
        <v>0.90300000000000002</v>
      </c>
      <c r="D903" s="99">
        <f>IF(C903&lt;MAX($C$3:C903),C903/MAX($C$3:C903)-1,0)</f>
        <v>-0.28953579858379219</v>
      </c>
      <c r="E903" s="105"/>
      <c r="F903" s="100"/>
      <c r="G903" s="98"/>
    </row>
    <row r="904" spans="1:7" ht="15" thickBot="1">
      <c r="A904" s="97">
        <v>41347</v>
      </c>
      <c r="B904" s="98">
        <v>0.82099999999999995</v>
      </c>
      <c r="C904" s="98">
        <v>0.90600000000000003</v>
      </c>
      <c r="D904" s="99">
        <f>IF(C904&lt;MAX($C$3:C904),C904/MAX($C$3:C904)-1,0)</f>
        <v>-0.28717545239968523</v>
      </c>
      <c r="E904" s="105"/>
      <c r="F904" s="100"/>
      <c r="G904" s="98"/>
    </row>
    <row r="905" spans="1:7" ht="15" thickBot="1">
      <c r="A905" s="97">
        <v>41348</v>
      </c>
      <c r="B905" s="98">
        <v>0.82299999999999995</v>
      </c>
      <c r="C905" s="98">
        <v>0.90800000000000003</v>
      </c>
      <c r="D905" s="99">
        <f>IF(C905&lt;MAX($C$3:C905),C905/MAX($C$3:C905)-1,0)</f>
        <v>-0.28560188827694721</v>
      </c>
      <c r="E905" s="105"/>
      <c r="F905" s="100"/>
      <c r="G905" s="98"/>
    </row>
    <row r="906" spans="1:7" ht="15" thickBot="1">
      <c r="A906" s="97">
        <v>41351</v>
      </c>
      <c r="B906" s="98">
        <v>0.81100000000000005</v>
      </c>
      <c r="C906" s="98">
        <v>0.89600000000000002</v>
      </c>
      <c r="D906" s="99">
        <f>IF(C906&lt;MAX($C$3:C906),C906/MAX($C$3:C906)-1,0)</f>
        <v>-0.29504327301337518</v>
      </c>
      <c r="E906" s="105"/>
      <c r="F906" s="100"/>
      <c r="G906" s="98"/>
    </row>
    <row r="907" spans="1:7" ht="15" thickBot="1">
      <c r="A907" s="97">
        <v>41352</v>
      </c>
      <c r="B907" s="98">
        <v>0.81899999999999995</v>
      </c>
      <c r="C907" s="98">
        <v>0.90400000000000003</v>
      </c>
      <c r="D907" s="99">
        <f>IF(C907&lt;MAX($C$3:C907),C907/MAX($C$3:C907)-1,0)</f>
        <v>-0.28874901652242324</v>
      </c>
      <c r="E907" s="105"/>
      <c r="F907" s="100"/>
      <c r="G907" s="98"/>
    </row>
    <row r="908" spans="1:7" ht="15" thickBot="1">
      <c r="A908" s="97">
        <v>41353</v>
      </c>
      <c r="B908" s="98">
        <v>0.84</v>
      </c>
      <c r="C908" s="98">
        <v>0.92500000000000004</v>
      </c>
      <c r="D908" s="99">
        <f>IF(C908&lt;MAX($C$3:C908),C908/MAX($C$3:C908)-1,0)</f>
        <v>-0.27222659323367415</v>
      </c>
      <c r="E908" s="105"/>
      <c r="F908" s="100"/>
      <c r="G908" s="98"/>
    </row>
    <row r="909" spans="1:7" ht="15" thickBot="1">
      <c r="A909" s="97">
        <v>41354</v>
      </c>
      <c r="B909" s="98">
        <v>0.84199999999999997</v>
      </c>
      <c r="C909" s="98">
        <v>0.92700000000000005</v>
      </c>
      <c r="D909" s="99">
        <f>IF(C909&lt;MAX($C$3:C909),C909/MAX($C$3:C909)-1,0)</f>
        <v>-0.27065302911093614</v>
      </c>
      <c r="E909" s="105"/>
      <c r="F909" s="100"/>
      <c r="G909" s="98"/>
    </row>
    <row r="910" spans="1:7" ht="15" thickBot="1">
      <c r="A910" s="97">
        <v>41355</v>
      </c>
      <c r="B910" s="98">
        <v>0.84299999999999997</v>
      </c>
      <c r="C910" s="98">
        <v>0.92800000000000005</v>
      </c>
      <c r="D910" s="99">
        <f>IF(C910&lt;MAX($C$3:C910),C910/MAX($C$3:C910)-1,0)</f>
        <v>-0.26986624704956719</v>
      </c>
      <c r="E910" s="105"/>
      <c r="F910" s="100"/>
      <c r="G910" s="98"/>
    </row>
    <row r="911" spans="1:7" ht="15" thickBot="1">
      <c r="A911" s="97">
        <v>41358</v>
      </c>
      <c r="B911" s="98">
        <v>0.84</v>
      </c>
      <c r="C911" s="98">
        <v>0.92500000000000004</v>
      </c>
      <c r="D911" s="99">
        <f>IF(C911&lt;MAX($C$3:C911),C911/MAX($C$3:C911)-1,0)</f>
        <v>-0.27222659323367415</v>
      </c>
      <c r="E911" s="105"/>
      <c r="F911" s="100"/>
      <c r="G911" s="98"/>
    </row>
    <row r="912" spans="1:7" ht="15" thickBot="1">
      <c r="A912" s="97">
        <v>41359</v>
      </c>
      <c r="B912" s="98">
        <v>0.83599999999999997</v>
      </c>
      <c r="C912" s="98">
        <v>0.92100000000000004</v>
      </c>
      <c r="D912" s="99">
        <f>IF(C912&lt;MAX($C$3:C912),C912/MAX($C$3:C912)-1,0)</f>
        <v>-0.27537372147915018</v>
      </c>
      <c r="E912" s="105"/>
      <c r="F912" s="100"/>
      <c r="G912" s="98"/>
    </row>
    <row r="913" spans="1:7" ht="15" thickBot="1">
      <c r="A913" s="97">
        <v>41360</v>
      </c>
      <c r="B913" s="98">
        <v>0.83899999999999997</v>
      </c>
      <c r="C913" s="98">
        <v>0.92400000000000004</v>
      </c>
      <c r="D913" s="99">
        <f>IF(C913&lt;MAX($C$3:C913),C913/MAX($C$3:C913)-1,0)</f>
        <v>-0.27301337529504321</v>
      </c>
      <c r="E913" s="105"/>
      <c r="F913" s="100"/>
      <c r="G913" s="98"/>
    </row>
    <row r="914" spans="1:7" ht="15" thickBot="1">
      <c r="A914" s="97">
        <v>41361</v>
      </c>
      <c r="B914" s="98">
        <v>0.82699999999999996</v>
      </c>
      <c r="C914" s="98">
        <v>0.91200000000000003</v>
      </c>
      <c r="D914" s="99">
        <f>IF(C914&lt;MAX($C$3:C914),C914/MAX($C$3:C914)-1,0)</f>
        <v>-0.28245476003147119</v>
      </c>
      <c r="E914" s="105"/>
      <c r="F914" s="100"/>
      <c r="G914" s="98"/>
    </row>
    <row r="915" spans="1:7" ht="15" thickBot="1">
      <c r="A915" s="97">
        <v>41362</v>
      </c>
      <c r="B915" s="98">
        <v>0.82899999999999996</v>
      </c>
      <c r="C915" s="98">
        <v>0.91400000000000003</v>
      </c>
      <c r="D915" s="99">
        <f>IF(C915&lt;MAX($C$3:C915),C915/MAX($C$3:C915)-1,0)</f>
        <v>-0.28088119590873317</v>
      </c>
      <c r="E915" s="105"/>
      <c r="F915" s="100"/>
      <c r="G915" s="98"/>
    </row>
    <row r="916" spans="1:7" ht="15" thickBot="1">
      <c r="A916" s="97">
        <v>41365</v>
      </c>
      <c r="B916" s="98">
        <v>0.82499999999999996</v>
      </c>
      <c r="C916" s="98">
        <v>0.91</v>
      </c>
      <c r="D916" s="99">
        <f>IF(C916&lt;MAX($C$3:C916),C916/MAX($C$3:C916)-1,0)</f>
        <v>-0.2840283241542092</v>
      </c>
      <c r="E916" s="105"/>
      <c r="F916" s="100"/>
      <c r="G916" s="98"/>
    </row>
    <row r="917" spans="1:7" ht="15" thickBot="1">
      <c r="A917" s="97">
        <v>41366</v>
      </c>
      <c r="B917" s="98">
        <v>0.81299999999999994</v>
      </c>
      <c r="C917" s="98">
        <v>0.89800000000000002</v>
      </c>
      <c r="D917" s="99">
        <f>IF(C917&lt;MAX($C$3:C917),C917/MAX($C$3:C917)-1,0)</f>
        <v>-0.29346970889063717</v>
      </c>
      <c r="E917" s="105"/>
      <c r="F917" s="100"/>
      <c r="G917" s="98"/>
    </row>
    <row r="918" spans="1:7" ht="15" thickBot="1">
      <c r="A918" s="97">
        <v>41367</v>
      </c>
      <c r="B918" s="98">
        <v>0.80700000000000005</v>
      </c>
      <c r="C918" s="98">
        <v>0.89200000000000002</v>
      </c>
      <c r="D918" s="99">
        <f>IF(C918&lt;MAX($C$3:C918),C918/MAX($C$3:C918)-1,0)</f>
        <v>-0.29819040125885121</v>
      </c>
      <c r="E918" s="105"/>
      <c r="F918" s="100"/>
      <c r="G918" s="98"/>
    </row>
    <row r="919" spans="1:7" ht="15" thickBot="1">
      <c r="A919" s="97">
        <v>41372</v>
      </c>
      <c r="B919" s="98">
        <v>0.80500000000000005</v>
      </c>
      <c r="C919" s="98">
        <v>0.89</v>
      </c>
      <c r="D919" s="99">
        <f>IF(C919&lt;MAX($C$3:C919),C919/MAX($C$3:C919)-1,0)</f>
        <v>-0.29976396538158923</v>
      </c>
      <c r="E919" s="105"/>
      <c r="F919" s="100"/>
      <c r="G919" s="98"/>
    </row>
    <row r="920" spans="1:7" ht="15" thickBot="1">
      <c r="A920" s="97">
        <v>41373</v>
      </c>
      <c r="B920" s="98">
        <v>0.80900000000000005</v>
      </c>
      <c r="C920" s="98">
        <v>0.89400000000000002</v>
      </c>
      <c r="D920" s="99">
        <f>IF(C920&lt;MAX($C$3:C920),C920/MAX($C$3:C920)-1,0)</f>
        <v>-0.2966168371361132</v>
      </c>
      <c r="E920" s="105"/>
      <c r="F920" s="100"/>
      <c r="G920" s="102"/>
    </row>
    <row r="921" spans="1:7" ht="15" thickBot="1">
      <c r="A921" s="101">
        <v>41374</v>
      </c>
      <c r="B921" s="98">
        <v>0.80800000000000005</v>
      </c>
      <c r="C921" s="98">
        <v>0.89300000000000002</v>
      </c>
      <c r="D921" s="99">
        <f>IF(C921&lt;MAX($C$3:C921),C921/MAX($C$3:C921)-1,0)</f>
        <v>-0.29740361919748226</v>
      </c>
      <c r="E921" s="99"/>
      <c r="F921" s="98"/>
      <c r="G921" s="98"/>
    </row>
    <row r="922" spans="1:7" ht="15" thickBot="1">
      <c r="A922" s="97">
        <v>41375</v>
      </c>
      <c r="B922" s="98">
        <v>0.80900000000000005</v>
      </c>
      <c r="C922" s="98">
        <v>0.89400000000000002</v>
      </c>
      <c r="D922" s="99">
        <f>IF(C922&lt;MAX($C$3:C922),C922/MAX($C$3:C922)-1,0)</f>
        <v>-0.2966168371361132</v>
      </c>
      <c r="E922" s="105"/>
      <c r="F922" s="100"/>
      <c r="G922" s="98"/>
    </row>
    <row r="923" spans="1:7" ht="15" thickBot="1">
      <c r="A923" s="97">
        <v>41376</v>
      </c>
      <c r="B923" s="98">
        <v>0.80600000000000005</v>
      </c>
      <c r="C923" s="98">
        <v>0.89100000000000001</v>
      </c>
      <c r="D923" s="99">
        <f>IF(C923&lt;MAX($C$3:C923),C923/MAX($C$3:C923)-1,0)</f>
        <v>-0.29897718332022027</v>
      </c>
      <c r="E923" s="105"/>
      <c r="F923" s="100"/>
      <c r="G923" s="98"/>
    </row>
    <row r="924" spans="1:7" ht="15" thickBot="1">
      <c r="A924" s="97">
        <v>41379</v>
      </c>
      <c r="B924" s="98">
        <v>0.79500000000000004</v>
      </c>
      <c r="C924" s="98">
        <v>0.88</v>
      </c>
      <c r="D924" s="99">
        <f>IF(C924&lt;MAX($C$3:C924),C924/MAX($C$3:C924)-1,0)</f>
        <v>-0.30763178599527929</v>
      </c>
      <c r="E924" s="105"/>
      <c r="F924" s="100"/>
      <c r="G924" s="98"/>
    </row>
    <row r="925" spans="1:7" ht="15" thickBot="1">
      <c r="A925" s="97">
        <v>41380</v>
      </c>
      <c r="B925" s="98">
        <v>0.79900000000000004</v>
      </c>
      <c r="C925" s="98">
        <v>0.88400000000000001</v>
      </c>
      <c r="D925" s="99">
        <f>IF(C925&lt;MAX($C$3:C925),C925/MAX($C$3:C925)-1,0)</f>
        <v>-0.30448465774980327</v>
      </c>
      <c r="E925" s="105"/>
      <c r="F925" s="100"/>
      <c r="G925" s="98"/>
    </row>
    <row r="926" spans="1:7" ht="15" thickBot="1">
      <c r="A926" s="97">
        <v>41381</v>
      </c>
      <c r="B926" s="98">
        <v>0.80600000000000005</v>
      </c>
      <c r="C926" s="98">
        <v>0.89100000000000001</v>
      </c>
      <c r="D926" s="99">
        <f>IF(C926&lt;MAX($C$3:C926),C926/MAX($C$3:C926)-1,0)</f>
        <v>-0.29897718332022027</v>
      </c>
      <c r="E926" s="105"/>
      <c r="F926" s="100"/>
      <c r="G926" s="98"/>
    </row>
    <row r="927" spans="1:7" ht="15" thickBot="1">
      <c r="A927" s="97">
        <v>41382</v>
      </c>
      <c r="B927" s="98">
        <v>0.80900000000000005</v>
      </c>
      <c r="C927" s="98">
        <v>0.89400000000000002</v>
      </c>
      <c r="D927" s="99">
        <f>IF(C927&lt;MAX($C$3:C927),C927/MAX($C$3:C927)-1,0)</f>
        <v>-0.2966168371361132</v>
      </c>
      <c r="E927" s="105"/>
      <c r="F927" s="100"/>
      <c r="G927" s="98"/>
    </row>
    <row r="928" spans="1:7" ht="15" thickBot="1">
      <c r="A928" s="97">
        <v>41383</v>
      </c>
      <c r="B928" s="98">
        <v>0.82699999999999996</v>
      </c>
      <c r="C928" s="98">
        <v>0.91200000000000003</v>
      </c>
      <c r="D928" s="99">
        <f>IF(C928&lt;MAX($C$3:C928),C928/MAX($C$3:C928)-1,0)</f>
        <v>-0.28245476003147119</v>
      </c>
      <c r="E928" s="105"/>
      <c r="F928" s="100"/>
      <c r="G928" s="98"/>
    </row>
    <row r="929" spans="1:7" ht="15" thickBot="1">
      <c r="A929" s="97">
        <v>41386</v>
      </c>
      <c r="B929" s="98">
        <v>0.82899999999999996</v>
      </c>
      <c r="C929" s="98">
        <v>0.91400000000000003</v>
      </c>
      <c r="D929" s="99">
        <f>IF(C929&lt;MAX($C$3:C929),C929/MAX($C$3:C929)-1,0)</f>
        <v>-0.28088119590873317</v>
      </c>
      <c r="E929" s="105"/>
      <c r="F929" s="100"/>
      <c r="G929" s="98"/>
    </row>
    <row r="930" spans="1:7" ht="15" thickBot="1">
      <c r="A930" s="97">
        <v>41387</v>
      </c>
      <c r="B930" s="98">
        <v>0.80700000000000005</v>
      </c>
      <c r="C930" s="98">
        <v>0.89200000000000002</v>
      </c>
      <c r="D930" s="99">
        <f>IF(C930&lt;MAX($C$3:C930),C930/MAX($C$3:C930)-1,0)</f>
        <v>-0.29819040125885121</v>
      </c>
      <c r="E930" s="105"/>
      <c r="F930" s="100"/>
      <c r="G930" s="98"/>
    </row>
    <row r="931" spans="1:7" ht="15" thickBot="1">
      <c r="A931" s="97">
        <v>41388</v>
      </c>
      <c r="B931" s="98">
        <v>0.81699999999999995</v>
      </c>
      <c r="C931" s="98">
        <v>0.90200000000000002</v>
      </c>
      <c r="D931" s="99">
        <f>IF(C931&lt;MAX($C$3:C931),C931/MAX($C$3:C931)-1,0)</f>
        <v>-0.29032258064516125</v>
      </c>
      <c r="E931" s="105"/>
      <c r="F931" s="100"/>
      <c r="G931" s="98"/>
    </row>
    <row r="932" spans="1:7" ht="15" thickBot="1">
      <c r="A932" s="97">
        <v>41389</v>
      </c>
      <c r="B932" s="98">
        <v>0.81</v>
      </c>
      <c r="C932" s="98">
        <v>0.89500000000000002</v>
      </c>
      <c r="D932" s="99">
        <f>IF(C932&lt;MAX($C$3:C932),C932/MAX($C$3:C932)-1,0)</f>
        <v>-0.29583005507474425</v>
      </c>
      <c r="E932" s="105"/>
      <c r="F932" s="100"/>
      <c r="G932" s="98"/>
    </row>
    <row r="933" spans="1:7" ht="15" thickBot="1">
      <c r="A933" s="97">
        <v>41390</v>
      </c>
      <c r="B933" s="98">
        <v>0.80500000000000005</v>
      </c>
      <c r="C933" s="98">
        <v>0.89</v>
      </c>
      <c r="D933" s="99">
        <f>IF(C933&lt;MAX($C$3:C933),C933/MAX($C$3:C933)-1,0)</f>
        <v>-0.29976396538158923</v>
      </c>
      <c r="E933" s="105"/>
      <c r="F933" s="100"/>
      <c r="G933" s="98"/>
    </row>
    <row r="934" spans="1:7" ht="15" thickBot="1">
      <c r="A934" s="97">
        <v>41396</v>
      </c>
      <c r="B934" s="98">
        <v>0.81100000000000005</v>
      </c>
      <c r="C934" s="98">
        <v>0.89600000000000002</v>
      </c>
      <c r="D934" s="99">
        <f>IF(C934&lt;MAX($C$3:C934),C934/MAX($C$3:C934)-1,0)</f>
        <v>-0.29504327301337518</v>
      </c>
      <c r="E934" s="105"/>
      <c r="F934" s="100"/>
      <c r="G934" s="98"/>
    </row>
    <row r="935" spans="1:7" ht="15" thickBot="1">
      <c r="A935" s="97">
        <v>41397</v>
      </c>
      <c r="B935" s="98">
        <v>0.82499999999999996</v>
      </c>
      <c r="C935" s="98">
        <v>0.91</v>
      </c>
      <c r="D935" s="99">
        <f>IF(C935&lt;MAX($C$3:C935),C935/MAX($C$3:C935)-1,0)</f>
        <v>-0.2840283241542092</v>
      </c>
      <c r="E935" s="105"/>
      <c r="F935" s="100"/>
      <c r="G935" s="98"/>
    </row>
    <row r="936" spans="1:7" ht="15" thickBot="1">
      <c r="A936" s="97">
        <v>41400</v>
      </c>
      <c r="B936" s="98">
        <v>0.83499999999999996</v>
      </c>
      <c r="C936" s="98">
        <v>0.92</v>
      </c>
      <c r="D936" s="99">
        <f>IF(C936&lt;MAX($C$3:C936),C936/MAX($C$3:C936)-1,0)</f>
        <v>-0.27616050354051924</v>
      </c>
      <c r="E936" s="105"/>
      <c r="F936" s="100"/>
      <c r="G936" s="98"/>
    </row>
    <row r="937" spans="1:7" ht="15" thickBot="1">
      <c r="A937" s="97">
        <v>41401</v>
      </c>
      <c r="B937" s="98">
        <v>0.83799999999999997</v>
      </c>
      <c r="C937" s="98">
        <v>0.92300000000000004</v>
      </c>
      <c r="D937" s="99">
        <f>IF(C937&lt;MAX($C$3:C937),C937/MAX($C$3:C937)-1,0)</f>
        <v>-0.27380015735641217</v>
      </c>
      <c r="E937" s="105"/>
      <c r="F937" s="100"/>
      <c r="G937" s="98"/>
    </row>
    <row r="938" spans="1:7" ht="15" thickBot="1">
      <c r="A938" s="97">
        <v>41402</v>
      </c>
      <c r="B938" s="98">
        <v>0.84799999999999998</v>
      </c>
      <c r="C938" s="98">
        <v>0.93300000000000005</v>
      </c>
      <c r="D938" s="99">
        <f>IF(C938&lt;MAX($C$3:C938),C938/MAX($C$3:C938)-1,0)</f>
        <v>-0.26593233674272221</v>
      </c>
      <c r="E938" s="105"/>
      <c r="F938" s="100"/>
      <c r="G938" s="98"/>
    </row>
    <row r="939" spans="1:7" ht="15" thickBot="1">
      <c r="A939" s="97">
        <v>41403</v>
      </c>
      <c r="B939" s="98">
        <v>0.84799999999999998</v>
      </c>
      <c r="C939" s="98">
        <v>0.93300000000000005</v>
      </c>
      <c r="D939" s="99">
        <f>IF(C939&lt;MAX($C$3:C939),C939/MAX($C$3:C939)-1,0)</f>
        <v>-0.26593233674272221</v>
      </c>
      <c r="E939" s="105"/>
      <c r="F939" s="100"/>
      <c r="G939" s="98"/>
    </row>
    <row r="940" spans="1:7" ht="15" thickBot="1">
      <c r="A940" s="97">
        <v>41404</v>
      </c>
      <c r="B940" s="98">
        <v>0.85</v>
      </c>
      <c r="C940" s="98">
        <v>0.93500000000000005</v>
      </c>
      <c r="D940" s="99">
        <f>IF(C940&lt;MAX($C$3:C940),C940/MAX($C$3:C940)-1,0)</f>
        <v>-0.26435877261998419</v>
      </c>
      <c r="E940" s="105"/>
      <c r="F940" s="100"/>
      <c r="G940" s="102"/>
    </row>
    <row r="941" spans="1:7" ht="15" thickBot="1">
      <c r="A941" s="101">
        <v>41407</v>
      </c>
      <c r="B941" s="98">
        <v>0.85299999999999998</v>
      </c>
      <c r="C941" s="98">
        <v>0.93799999999999994</v>
      </c>
      <c r="D941" s="99">
        <f>IF(C941&lt;MAX($C$3:C941),C941/MAX($C$3:C941)-1,0)</f>
        <v>-0.26199842643587723</v>
      </c>
      <c r="E941" s="99"/>
      <c r="F941" s="98"/>
      <c r="G941" s="98"/>
    </row>
    <row r="942" spans="1:7" ht="15" thickBot="1">
      <c r="A942" s="97">
        <v>41408</v>
      </c>
      <c r="B942" s="98">
        <v>0.84399999999999997</v>
      </c>
      <c r="C942" s="98">
        <v>0.92900000000000005</v>
      </c>
      <c r="D942" s="99">
        <f>IF(C942&lt;MAX($C$3:C942),C942/MAX($C$3:C942)-1,0)</f>
        <v>-0.26907946498819812</v>
      </c>
      <c r="E942" s="105"/>
      <c r="F942" s="100"/>
      <c r="G942" s="98"/>
    </row>
    <row r="943" spans="1:7" ht="15" thickBot="1">
      <c r="A943" s="97">
        <v>41409</v>
      </c>
      <c r="B943" s="98">
        <v>0.85399999999999998</v>
      </c>
      <c r="C943" s="98">
        <v>0.93899999999999995</v>
      </c>
      <c r="D943" s="99">
        <f>IF(C943&lt;MAX($C$3:C943),C943/MAX($C$3:C943)-1,0)</f>
        <v>-0.26121164437450828</v>
      </c>
      <c r="E943" s="105"/>
      <c r="F943" s="100"/>
      <c r="G943" s="98"/>
    </row>
    <row r="944" spans="1:7" ht="15" thickBot="1">
      <c r="A944" s="97">
        <v>41410</v>
      </c>
      <c r="B944" s="98">
        <v>0.86799999999999999</v>
      </c>
      <c r="C944" s="98">
        <v>0.95299999999999996</v>
      </c>
      <c r="D944" s="99">
        <f>IF(C944&lt;MAX($C$3:C944),C944/MAX($C$3:C944)-1,0)</f>
        <v>-0.25019669551534218</v>
      </c>
      <c r="E944" s="105"/>
      <c r="F944" s="100"/>
      <c r="G944" s="98"/>
    </row>
    <row r="945" spans="1:7" ht="15" thickBot="1">
      <c r="A945" s="97">
        <v>41411</v>
      </c>
      <c r="B945" s="98">
        <v>0.88200000000000001</v>
      </c>
      <c r="C945" s="98">
        <v>0.96699999999999997</v>
      </c>
      <c r="D945" s="99">
        <f>IF(C945&lt;MAX($C$3:C945),C945/MAX($C$3:C945)-1,0)</f>
        <v>-0.2391817466561762</v>
      </c>
      <c r="E945" s="105"/>
      <c r="F945" s="100"/>
      <c r="G945" s="98"/>
    </row>
    <row r="946" spans="1:7" ht="15" thickBot="1">
      <c r="A946" s="97">
        <v>41414</v>
      </c>
      <c r="B946" s="98">
        <v>0.88700000000000001</v>
      </c>
      <c r="C946" s="98">
        <v>0.97199999999999998</v>
      </c>
      <c r="D946" s="99">
        <f>IF(C946&lt;MAX($C$3:C946),C946/MAX($C$3:C946)-1,0)</f>
        <v>-0.23524783634933122</v>
      </c>
      <c r="E946" s="105"/>
      <c r="F946" s="100"/>
      <c r="G946" s="98"/>
    </row>
    <row r="947" spans="1:7" ht="15" thickBot="1">
      <c r="A947" s="97">
        <v>41415</v>
      </c>
      <c r="B947" s="98">
        <v>0.88800000000000001</v>
      </c>
      <c r="C947" s="98">
        <v>0.97299999999999998</v>
      </c>
      <c r="D947" s="99">
        <f>IF(C947&lt;MAX($C$3:C947),C947/MAX($C$3:C947)-1,0)</f>
        <v>-0.23446105428796216</v>
      </c>
      <c r="E947" s="105"/>
      <c r="F947" s="100"/>
      <c r="G947" s="98"/>
    </row>
    <row r="948" spans="1:7" ht="15" thickBot="1">
      <c r="A948" s="97">
        <v>41416</v>
      </c>
      <c r="B948" s="98">
        <v>0.88300000000000001</v>
      </c>
      <c r="C948" s="98">
        <v>0.96799999999999997</v>
      </c>
      <c r="D948" s="99">
        <f>IF(C948&lt;MAX($C$3:C948),C948/MAX($C$3:C948)-1,0)</f>
        <v>-0.23839496459480725</v>
      </c>
      <c r="E948" s="105"/>
      <c r="F948" s="100"/>
      <c r="G948" s="98"/>
    </row>
    <row r="949" spans="1:7" ht="15" thickBot="1">
      <c r="A949" s="97">
        <v>41417</v>
      </c>
      <c r="B949" s="98">
        <v>0.872</v>
      </c>
      <c r="C949" s="98">
        <v>0.95699999999999996</v>
      </c>
      <c r="D949" s="99">
        <f>IF(C949&lt;MAX($C$3:C949),C949/MAX($C$3:C949)-1,0)</f>
        <v>-0.24704956726986627</v>
      </c>
      <c r="E949" s="105"/>
      <c r="F949" s="100"/>
      <c r="G949" s="98"/>
    </row>
    <row r="950" spans="1:7" ht="15" thickBot="1">
      <c r="A950" s="97">
        <v>41418</v>
      </c>
      <c r="B950" s="98">
        <v>0.878</v>
      </c>
      <c r="C950" s="98">
        <v>0.96299999999999997</v>
      </c>
      <c r="D950" s="99">
        <f>IF(C950&lt;MAX($C$3:C950),C950/MAX($C$3:C950)-1,0)</f>
        <v>-0.24232887490165222</v>
      </c>
      <c r="E950" s="105"/>
      <c r="F950" s="100"/>
      <c r="G950" s="98"/>
    </row>
    <row r="951" spans="1:7" ht="15" thickBot="1">
      <c r="A951" s="97">
        <v>41421</v>
      </c>
      <c r="B951" s="98">
        <v>0.88400000000000001</v>
      </c>
      <c r="C951" s="98">
        <v>0.96899999999999997</v>
      </c>
      <c r="D951" s="99">
        <f>IF(C951&lt;MAX($C$3:C951),C951/MAX($C$3:C951)-1,0)</f>
        <v>-0.23760818253343818</v>
      </c>
      <c r="E951" s="105"/>
      <c r="F951" s="100"/>
      <c r="G951" s="98"/>
    </row>
    <row r="952" spans="1:7" ht="15" thickBot="1">
      <c r="A952" s="97">
        <v>41422</v>
      </c>
      <c r="B952" s="98">
        <v>0.88800000000000001</v>
      </c>
      <c r="C952" s="98">
        <v>0.97299999999999998</v>
      </c>
      <c r="D952" s="99">
        <f>IF(C952&lt;MAX($C$3:C952),C952/MAX($C$3:C952)-1,0)</f>
        <v>-0.23446105428796216</v>
      </c>
      <c r="E952" s="105"/>
      <c r="F952" s="100"/>
      <c r="G952" s="98"/>
    </row>
    <row r="953" spans="1:7" ht="15" thickBot="1">
      <c r="A953" s="97">
        <v>41423</v>
      </c>
      <c r="B953" s="98">
        <v>0.88700000000000001</v>
      </c>
      <c r="C953" s="98">
        <v>0.97199999999999998</v>
      </c>
      <c r="D953" s="99">
        <f>IF(C953&lt;MAX($C$3:C953),C953/MAX($C$3:C953)-1,0)</f>
        <v>-0.23524783634933122</v>
      </c>
      <c r="E953" s="105"/>
      <c r="F953" s="100"/>
      <c r="G953" s="98"/>
    </row>
    <row r="954" spans="1:7" ht="15" thickBot="1">
      <c r="A954" s="97">
        <v>41424</v>
      </c>
      <c r="B954" s="98">
        <v>0.89100000000000001</v>
      </c>
      <c r="C954" s="98">
        <v>0.97599999999999998</v>
      </c>
      <c r="D954" s="99">
        <f>IF(C954&lt;MAX($C$3:C954),C954/MAX($C$3:C954)-1,0)</f>
        <v>-0.23210070810385519</v>
      </c>
      <c r="E954" s="105"/>
      <c r="F954" s="100"/>
      <c r="G954" s="98"/>
    </row>
    <row r="955" spans="1:7" ht="15" thickBot="1">
      <c r="A955" s="97">
        <v>41425</v>
      </c>
      <c r="B955" s="98">
        <v>0.88300000000000001</v>
      </c>
      <c r="C955" s="98">
        <v>0.96799999999999997</v>
      </c>
      <c r="D955" s="99">
        <f>IF(C955&lt;MAX($C$3:C955),C955/MAX($C$3:C955)-1,0)</f>
        <v>-0.23839496459480725</v>
      </c>
      <c r="E955" s="105"/>
      <c r="F955" s="100"/>
      <c r="G955" s="98"/>
    </row>
    <row r="956" spans="1:7" ht="15" thickBot="1">
      <c r="A956" s="97">
        <v>41428</v>
      </c>
      <c r="B956" s="98">
        <v>0.878</v>
      </c>
      <c r="C956" s="98">
        <v>0.96299999999999997</v>
      </c>
      <c r="D956" s="99">
        <f>IF(C956&lt;MAX($C$3:C956),C956/MAX($C$3:C956)-1,0)</f>
        <v>-0.24232887490165222</v>
      </c>
      <c r="E956" s="105"/>
      <c r="F956" s="100"/>
      <c r="G956" s="98"/>
    </row>
    <row r="957" spans="1:7" ht="15" thickBot="1">
      <c r="A957" s="97">
        <v>41429</v>
      </c>
      <c r="B957" s="98">
        <v>0.86399999999999999</v>
      </c>
      <c r="C957" s="98">
        <v>0.94899999999999995</v>
      </c>
      <c r="D957" s="99">
        <f>IF(C957&lt;MAX($C$3:C957),C957/MAX($C$3:C957)-1,0)</f>
        <v>-0.25334382376081821</v>
      </c>
      <c r="E957" s="105"/>
      <c r="F957" s="100"/>
      <c r="G957" s="98"/>
    </row>
    <row r="958" spans="1:7" ht="15" thickBot="1">
      <c r="A958" s="97">
        <v>41430</v>
      </c>
      <c r="B958" s="98">
        <v>0.86399999999999999</v>
      </c>
      <c r="C958" s="98">
        <v>0.94899999999999995</v>
      </c>
      <c r="D958" s="99">
        <f>IF(C958&lt;MAX($C$3:C958),C958/MAX($C$3:C958)-1,0)</f>
        <v>-0.25334382376081821</v>
      </c>
      <c r="E958" s="105"/>
      <c r="F958" s="100"/>
      <c r="G958" s="98"/>
    </row>
    <row r="959" spans="1:7" ht="15" thickBot="1">
      <c r="A959" s="97">
        <v>41431</v>
      </c>
      <c r="B959" s="98">
        <v>0.85699999999999998</v>
      </c>
      <c r="C959" s="98">
        <v>0.94199999999999995</v>
      </c>
      <c r="D959" s="99">
        <f>IF(C959&lt;MAX($C$3:C959),C959/MAX($C$3:C959)-1,0)</f>
        <v>-0.2588512981904012</v>
      </c>
      <c r="E959" s="105"/>
      <c r="F959" s="100"/>
      <c r="G959" s="98"/>
    </row>
    <row r="960" spans="1:7" ht="15" thickBot="1">
      <c r="A960" s="97">
        <v>41432</v>
      </c>
      <c r="B960" s="98">
        <v>0.84199999999999997</v>
      </c>
      <c r="C960" s="98">
        <v>0.92700000000000005</v>
      </c>
      <c r="D960" s="99">
        <f>IF(C960&lt;MAX($C$3:C960),C960/MAX($C$3:C960)-1,0)</f>
        <v>-0.27065302911093614</v>
      </c>
      <c r="E960" s="105"/>
      <c r="F960" s="100"/>
      <c r="G960" s="102"/>
    </row>
    <row r="961" spans="1:7" ht="15" thickBot="1">
      <c r="A961" s="101">
        <v>41438</v>
      </c>
      <c r="B961" s="98">
        <v>0.81599999999999995</v>
      </c>
      <c r="C961" s="98">
        <v>0.90100000000000002</v>
      </c>
      <c r="D961" s="99">
        <f>IF(C961&lt;MAX($C$3:C961),C961/MAX($C$3:C961)-1,0)</f>
        <v>-0.29110936270653021</v>
      </c>
      <c r="E961" s="99"/>
      <c r="F961" s="98"/>
      <c r="G961" s="98"/>
    </row>
    <row r="962" spans="1:7" ht="15" thickBot="1">
      <c r="A962" s="97">
        <v>41439</v>
      </c>
      <c r="B962" s="98">
        <v>0.82299999999999995</v>
      </c>
      <c r="C962" s="98">
        <v>0.90800000000000003</v>
      </c>
      <c r="D962" s="99">
        <f>IF(C962&lt;MAX($C$3:C962),C962/MAX($C$3:C962)-1,0)</f>
        <v>-0.28560188827694721</v>
      </c>
      <c r="E962" s="105"/>
      <c r="F962" s="100"/>
      <c r="G962" s="98"/>
    </row>
    <row r="963" spans="1:7" ht="15" thickBot="1">
      <c r="A963" s="97">
        <v>41442</v>
      </c>
      <c r="B963" s="98">
        <v>0.82299999999999995</v>
      </c>
      <c r="C963" s="98">
        <v>0.90800000000000003</v>
      </c>
      <c r="D963" s="99">
        <f>IF(C963&lt;MAX($C$3:C963),C963/MAX($C$3:C963)-1,0)</f>
        <v>-0.28560188827694721</v>
      </c>
      <c r="E963" s="105"/>
      <c r="F963" s="100"/>
      <c r="G963" s="98"/>
    </row>
    <row r="964" spans="1:7" ht="15" thickBot="1">
      <c r="A964" s="97">
        <v>41443</v>
      </c>
      <c r="B964" s="98">
        <v>0.82599999999999996</v>
      </c>
      <c r="C964" s="98">
        <v>0.91100000000000003</v>
      </c>
      <c r="D964" s="99">
        <f>IF(C964&lt;MAX($C$3:C964),C964/MAX($C$3:C964)-1,0)</f>
        <v>-0.28324154209284025</v>
      </c>
      <c r="E964" s="105"/>
      <c r="F964" s="100"/>
      <c r="G964" s="98"/>
    </row>
    <row r="965" spans="1:7" ht="15" thickBot="1">
      <c r="A965" s="97">
        <v>41444</v>
      </c>
      <c r="B965" s="98">
        <v>0.82199999999999995</v>
      </c>
      <c r="C965" s="98">
        <v>0.90700000000000003</v>
      </c>
      <c r="D965" s="99">
        <f>IF(C965&lt;MAX($C$3:C965),C965/MAX($C$3:C965)-1,0)</f>
        <v>-0.28638867033831616</v>
      </c>
      <c r="E965" s="105"/>
      <c r="F965" s="100"/>
      <c r="G965" s="98"/>
    </row>
    <row r="966" spans="1:7" ht="15" thickBot="1">
      <c r="A966" s="97">
        <v>41445</v>
      </c>
      <c r="B966" s="98">
        <v>0.79400000000000004</v>
      </c>
      <c r="C966" s="98">
        <v>0.879</v>
      </c>
      <c r="D966" s="99">
        <f>IF(C966&lt;MAX($C$3:C966),C966/MAX($C$3:C966)-1,0)</f>
        <v>-0.30841856805664825</v>
      </c>
      <c r="E966" s="105"/>
      <c r="F966" s="100"/>
      <c r="G966" s="98"/>
    </row>
    <row r="967" spans="1:7" ht="15" thickBot="1">
      <c r="A967" s="97">
        <v>41446</v>
      </c>
      <c r="B967" s="98">
        <v>0.79700000000000004</v>
      </c>
      <c r="C967" s="98">
        <v>0.88200000000000001</v>
      </c>
      <c r="D967" s="99">
        <f>IF(C967&lt;MAX($C$3:C967),C967/MAX($C$3:C967)-1,0)</f>
        <v>-0.30605822187254128</v>
      </c>
      <c r="E967" s="105"/>
      <c r="F967" s="100"/>
      <c r="G967" s="98"/>
    </row>
    <row r="968" spans="1:7" ht="15" thickBot="1">
      <c r="A968" s="97">
        <v>41449</v>
      </c>
      <c r="B968" s="98">
        <v>0.755</v>
      </c>
      <c r="C968" s="98">
        <v>0.84</v>
      </c>
      <c r="D968" s="99">
        <f>IF(C968&lt;MAX($C$3:C968),C968/MAX($C$3:C968)-1,0)</f>
        <v>-0.33910306845003935</v>
      </c>
      <c r="E968" s="105"/>
      <c r="F968" s="100"/>
      <c r="G968" s="98"/>
    </row>
    <row r="969" spans="1:7" ht="15" thickBot="1">
      <c r="A969" s="97">
        <v>41450</v>
      </c>
      <c r="B969" s="98">
        <v>0.75700000000000001</v>
      </c>
      <c r="C969" s="98">
        <v>0.84199999999999997</v>
      </c>
      <c r="D969" s="99">
        <f>IF(C969&lt;MAX($C$3:C969),C969/MAX($C$3:C969)-1,0)</f>
        <v>-0.33752950432730133</v>
      </c>
      <c r="E969" s="105"/>
      <c r="F969" s="100"/>
      <c r="G969" s="98"/>
    </row>
    <row r="970" spans="1:7" ht="15" thickBot="1">
      <c r="A970" s="97">
        <v>41451</v>
      </c>
      <c r="B970" s="98">
        <v>0.76600000000000001</v>
      </c>
      <c r="C970" s="98">
        <v>0.85099999999999998</v>
      </c>
      <c r="D970" s="99">
        <f>IF(C970&lt;MAX($C$3:C970),C970/MAX($C$3:C970)-1,0)</f>
        <v>-0.33044846577498033</v>
      </c>
      <c r="E970" s="105"/>
      <c r="F970" s="100"/>
      <c r="G970" s="98"/>
    </row>
    <row r="971" spans="1:7" ht="15" thickBot="1">
      <c r="A971" s="97">
        <v>41452</v>
      </c>
      <c r="B971" s="98">
        <v>0.76200000000000001</v>
      </c>
      <c r="C971" s="98">
        <v>0.84699999999999998</v>
      </c>
      <c r="D971" s="99">
        <f>IF(C971&lt;MAX($C$3:C971),C971/MAX($C$3:C971)-1,0)</f>
        <v>-0.33359559402045635</v>
      </c>
      <c r="E971" s="105"/>
      <c r="F971" s="100"/>
      <c r="G971" s="98"/>
    </row>
    <row r="972" spans="1:7" ht="15" thickBot="1">
      <c r="A972" s="97">
        <v>41453</v>
      </c>
      <c r="B972" s="98">
        <v>0.77100000000000002</v>
      </c>
      <c r="C972" s="98">
        <v>0.85599999999999998</v>
      </c>
      <c r="D972" s="99">
        <f>IF(C972&lt;MAX($C$3:C972),C972/MAX($C$3:C972)-1,0)</f>
        <v>-0.32651455546813524</v>
      </c>
      <c r="E972" s="105"/>
      <c r="F972" s="100"/>
      <c r="G972" s="98"/>
    </row>
    <row r="973" spans="1:7" ht="15" thickBot="1">
      <c r="A973" s="97">
        <v>41455</v>
      </c>
      <c r="B973" s="98">
        <v>0.77100000000000002</v>
      </c>
      <c r="C973" s="98">
        <v>0.85599999999999998</v>
      </c>
      <c r="D973" s="99">
        <f>IF(C973&lt;MAX($C$3:C973),C973/MAX($C$3:C973)-1,0)</f>
        <v>-0.32651455546813524</v>
      </c>
      <c r="E973" s="105"/>
      <c r="F973" s="100"/>
      <c r="G973" s="98"/>
    </row>
    <row r="974" spans="1:7" ht="15" thickBot="1">
      <c r="A974" s="97">
        <v>41456</v>
      </c>
      <c r="B974" s="98">
        <v>0.78300000000000003</v>
      </c>
      <c r="C974" s="98">
        <v>0.86799999999999999</v>
      </c>
      <c r="D974" s="99">
        <f>IF(C974&lt;MAX($C$3:C974),C974/MAX($C$3:C974)-1,0)</f>
        <v>-0.31707317073170727</v>
      </c>
      <c r="E974" s="105"/>
      <c r="F974" s="100"/>
      <c r="G974" s="98"/>
    </row>
    <row r="975" spans="1:7" ht="15" thickBot="1">
      <c r="A975" s="97">
        <v>41457</v>
      </c>
      <c r="B975" s="98">
        <v>0.79</v>
      </c>
      <c r="C975" s="98">
        <v>0.875</v>
      </c>
      <c r="D975" s="99">
        <f>IF(C975&lt;MAX($C$3:C975),C975/MAX($C$3:C975)-1,0)</f>
        <v>-0.31156569630212427</v>
      </c>
      <c r="E975" s="105"/>
      <c r="F975" s="100"/>
      <c r="G975" s="98"/>
    </row>
    <row r="976" spans="1:7" ht="15" thickBot="1">
      <c r="A976" s="97">
        <v>41458</v>
      </c>
      <c r="B976" s="98">
        <v>0.78700000000000003</v>
      </c>
      <c r="C976" s="98">
        <v>0.872</v>
      </c>
      <c r="D976" s="99">
        <f>IF(C976&lt;MAX($C$3:C976),C976/MAX($C$3:C976)-1,0)</f>
        <v>-0.31392604248623124</v>
      </c>
      <c r="E976" s="105"/>
      <c r="F976" s="100"/>
      <c r="G976" s="98"/>
    </row>
    <row r="977" spans="1:7" ht="15" thickBot="1">
      <c r="A977" s="97">
        <v>41459</v>
      </c>
      <c r="B977" s="98">
        <v>0.79100000000000004</v>
      </c>
      <c r="C977" s="98">
        <v>0.876</v>
      </c>
      <c r="D977" s="99">
        <f>IF(C977&lt;MAX($C$3:C977),C977/MAX($C$3:C977)-1,0)</f>
        <v>-0.31077891424075521</v>
      </c>
      <c r="E977" s="105"/>
      <c r="F977" s="100"/>
      <c r="G977" s="98"/>
    </row>
    <row r="978" spans="1:7" ht="15" thickBot="1">
      <c r="A978" s="97">
        <v>41460</v>
      </c>
      <c r="B978" s="98">
        <v>0.79</v>
      </c>
      <c r="C978" s="98">
        <v>0.875</v>
      </c>
      <c r="D978" s="99">
        <f>IF(C978&lt;MAX($C$3:C978),C978/MAX($C$3:C978)-1,0)</f>
        <v>-0.31156569630212427</v>
      </c>
      <c r="E978" s="105"/>
      <c r="F978" s="100"/>
      <c r="G978" s="98"/>
    </row>
    <row r="979" spans="1:7" ht="15" thickBot="1">
      <c r="A979" s="97">
        <v>41463</v>
      </c>
      <c r="B979" s="98">
        <v>0.76600000000000001</v>
      </c>
      <c r="C979" s="98">
        <v>0.85099999999999998</v>
      </c>
      <c r="D979" s="99">
        <f>IF(C979&lt;MAX($C$3:C979),C979/MAX($C$3:C979)-1,0)</f>
        <v>-0.33044846577498033</v>
      </c>
      <c r="E979" s="105"/>
      <c r="F979" s="100"/>
      <c r="G979" s="98"/>
    </row>
    <row r="980" spans="1:7" ht="15" thickBot="1">
      <c r="A980" s="97">
        <v>41464</v>
      </c>
      <c r="B980" s="98">
        <v>0.76700000000000002</v>
      </c>
      <c r="C980" s="98">
        <v>0.85199999999999998</v>
      </c>
      <c r="D980" s="99">
        <f>IF(C980&lt;MAX($C$3:C980),C980/MAX($C$3:C980)-1,0)</f>
        <v>-0.32966168371361126</v>
      </c>
      <c r="E980" s="105"/>
      <c r="F980" s="100"/>
      <c r="G980" s="102"/>
    </row>
    <row r="981" spans="1:7" ht="15" thickBot="1">
      <c r="A981" s="101">
        <v>41465</v>
      </c>
      <c r="B981" s="98">
        <v>0.78500000000000003</v>
      </c>
      <c r="C981" s="98">
        <v>0.87</v>
      </c>
      <c r="D981" s="99">
        <f>IF(C981&lt;MAX($C$3:C981),C981/MAX($C$3:C981)-1,0)</f>
        <v>-0.31549960660896925</v>
      </c>
      <c r="E981" s="99"/>
      <c r="F981" s="98"/>
      <c r="G981" s="98"/>
    </row>
    <row r="982" spans="1:7" ht="15" thickBot="1">
      <c r="A982" s="97">
        <v>41466</v>
      </c>
      <c r="B982" s="98">
        <v>0.81399999999999995</v>
      </c>
      <c r="C982" s="98">
        <v>0.89900000000000002</v>
      </c>
      <c r="D982" s="99">
        <f>IF(C982&lt;MAX($C$3:C982),C982/MAX($C$3:C982)-1,0)</f>
        <v>-0.29268292682926822</v>
      </c>
      <c r="E982" s="105"/>
      <c r="F982" s="100"/>
      <c r="G982" s="98"/>
    </row>
    <row r="983" spans="1:7" ht="15" thickBot="1">
      <c r="A983" s="97">
        <v>41467</v>
      </c>
      <c r="B983" s="98">
        <v>0.80400000000000005</v>
      </c>
      <c r="C983" s="98">
        <v>0.88900000000000001</v>
      </c>
      <c r="D983" s="99">
        <f>IF(C983&lt;MAX($C$3:C983),C983/MAX($C$3:C983)-1,0)</f>
        <v>-0.30055074744295829</v>
      </c>
      <c r="E983" s="105"/>
      <c r="F983" s="100"/>
      <c r="G983" s="98"/>
    </row>
    <row r="984" spans="1:7" ht="15" thickBot="1">
      <c r="A984" s="97">
        <v>41470</v>
      </c>
      <c r="B984" s="98">
        <v>0.81499999999999995</v>
      </c>
      <c r="C984" s="98">
        <v>0.9</v>
      </c>
      <c r="D984" s="99">
        <f>IF(C984&lt;MAX($C$3:C984),C984/MAX($C$3:C984)-1,0)</f>
        <v>-0.29189614476789927</v>
      </c>
      <c r="E984" s="105"/>
      <c r="F984" s="100"/>
      <c r="G984" s="98"/>
    </row>
    <row r="985" spans="1:7" ht="15" thickBot="1">
      <c r="A985" s="97">
        <v>41471</v>
      </c>
      <c r="B985" s="98">
        <v>0.82199999999999995</v>
      </c>
      <c r="C985" s="98">
        <v>0.90700000000000003</v>
      </c>
      <c r="D985" s="99">
        <f>IF(C985&lt;MAX($C$3:C985),C985/MAX($C$3:C985)-1,0)</f>
        <v>-0.28638867033831616</v>
      </c>
      <c r="E985" s="105"/>
      <c r="F985" s="100"/>
      <c r="G985" s="98"/>
    </row>
    <row r="986" spans="1:7" ht="15" thickBot="1">
      <c r="A986" s="97">
        <v>41472</v>
      </c>
      <c r="B986" s="98">
        <v>0.81299999999999994</v>
      </c>
      <c r="C986" s="98">
        <v>0.89800000000000002</v>
      </c>
      <c r="D986" s="99">
        <f>IF(C986&lt;MAX($C$3:C986),C986/MAX($C$3:C986)-1,0)</f>
        <v>-0.29346970889063717</v>
      </c>
      <c r="E986" s="105"/>
      <c r="F986" s="100"/>
      <c r="G986" s="98"/>
    </row>
    <row r="987" spans="1:7" ht="15" thickBot="1">
      <c r="A987" s="97">
        <v>41473</v>
      </c>
      <c r="B987" s="98">
        <v>0.80500000000000005</v>
      </c>
      <c r="C987" s="98">
        <v>0.89</v>
      </c>
      <c r="D987" s="99">
        <f>IF(C987&lt;MAX($C$3:C987),C987/MAX($C$3:C987)-1,0)</f>
        <v>-0.29976396538158923</v>
      </c>
      <c r="E987" s="105"/>
      <c r="F987" s="100"/>
      <c r="G987" s="98"/>
    </row>
    <row r="988" spans="1:7" ht="15" thickBot="1">
      <c r="A988" s="97">
        <v>41474</v>
      </c>
      <c r="B988" s="98">
        <v>0.79100000000000004</v>
      </c>
      <c r="C988" s="98">
        <v>0.876</v>
      </c>
      <c r="D988" s="99">
        <f>IF(C988&lt;MAX($C$3:C988),C988/MAX($C$3:C988)-1,0)</f>
        <v>-0.31077891424075521</v>
      </c>
      <c r="E988" s="105"/>
      <c r="F988" s="100"/>
      <c r="G988" s="98"/>
    </row>
    <row r="989" spans="1:7" ht="15" thickBot="1">
      <c r="A989" s="97">
        <v>41477</v>
      </c>
      <c r="B989" s="98">
        <v>0.79500000000000004</v>
      </c>
      <c r="C989" s="98">
        <v>0.88</v>
      </c>
      <c r="D989" s="99">
        <f>IF(C989&lt;MAX($C$3:C989),C989/MAX($C$3:C989)-1,0)</f>
        <v>-0.30763178599527929</v>
      </c>
      <c r="E989" s="105"/>
      <c r="F989" s="100"/>
      <c r="G989" s="98"/>
    </row>
    <row r="990" spans="1:7" ht="15" thickBot="1">
      <c r="A990" s="97">
        <v>41478</v>
      </c>
      <c r="B990" s="98">
        <v>0.81499999999999995</v>
      </c>
      <c r="C990" s="98">
        <v>0.9</v>
      </c>
      <c r="D990" s="99">
        <f>IF(C990&lt;MAX($C$3:C990),C990/MAX($C$3:C990)-1,0)</f>
        <v>-0.29189614476789927</v>
      </c>
      <c r="E990" s="105"/>
      <c r="F990" s="100"/>
      <c r="G990" s="98"/>
    </row>
    <row r="991" spans="1:7" ht="15" thickBot="1">
      <c r="A991" s="97">
        <v>41479</v>
      </c>
      <c r="B991" s="98">
        <v>0.81100000000000005</v>
      </c>
      <c r="C991" s="98">
        <v>0.89600000000000002</v>
      </c>
      <c r="D991" s="99">
        <f>IF(C991&lt;MAX($C$3:C991),C991/MAX($C$3:C991)-1,0)</f>
        <v>-0.29504327301337518</v>
      </c>
      <c r="E991" s="105"/>
      <c r="F991" s="100"/>
      <c r="G991" s="98"/>
    </row>
    <row r="992" spans="1:7" ht="15" thickBot="1">
      <c r="A992" s="97">
        <v>41480</v>
      </c>
      <c r="B992" s="98">
        <v>0.8</v>
      </c>
      <c r="C992" s="98">
        <v>0.88500000000000001</v>
      </c>
      <c r="D992" s="99">
        <f>IF(C992&lt;MAX($C$3:C992),C992/MAX($C$3:C992)-1,0)</f>
        <v>-0.3036978756884342</v>
      </c>
      <c r="E992" s="105"/>
      <c r="F992" s="100"/>
      <c r="G992" s="98"/>
    </row>
    <row r="993" spans="1:7" ht="15" thickBot="1">
      <c r="A993" s="97">
        <v>41481</v>
      </c>
      <c r="B993" s="98">
        <v>0.79700000000000004</v>
      </c>
      <c r="C993" s="98">
        <v>0.88200000000000001</v>
      </c>
      <c r="D993" s="99">
        <f>IF(C993&lt;MAX($C$3:C993),C993/MAX($C$3:C993)-1,0)</f>
        <v>-0.30605822187254128</v>
      </c>
      <c r="E993" s="105"/>
      <c r="F993" s="100"/>
      <c r="G993" s="98"/>
    </row>
    <row r="994" spans="1:7" ht="15" thickBot="1">
      <c r="A994" s="97">
        <v>41484</v>
      </c>
      <c r="B994" s="98">
        <v>0.78200000000000003</v>
      </c>
      <c r="C994" s="98">
        <v>0.86699999999999999</v>
      </c>
      <c r="D994" s="99">
        <f>IF(C994&lt;MAX($C$3:C994),C994/MAX($C$3:C994)-1,0)</f>
        <v>-0.31785995279307633</v>
      </c>
      <c r="E994" s="105"/>
      <c r="F994" s="100"/>
      <c r="G994" s="98"/>
    </row>
    <row r="995" spans="1:7" ht="15" thickBot="1">
      <c r="A995" s="97">
        <v>41485</v>
      </c>
      <c r="B995" s="98">
        <v>0.78500000000000003</v>
      </c>
      <c r="C995" s="98">
        <v>0.87</v>
      </c>
      <c r="D995" s="99">
        <f>IF(C995&lt;MAX($C$3:C995),C995/MAX($C$3:C995)-1,0)</f>
        <v>-0.31549960660896925</v>
      </c>
      <c r="E995" s="105"/>
      <c r="F995" s="100"/>
      <c r="G995" s="98"/>
    </row>
    <row r="996" spans="1:7" ht="15" thickBot="1">
      <c r="A996" s="97">
        <v>41486</v>
      </c>
      <c r="B996" s="98">
        <v>0.78700000000000003</v>
      </c>
      <c r="C996" s="98">
        <v>0.872</v>
      </c>
      <c r="D996" s="99">
        <f>IF(C996&lt;MAX($C$3:C996),C996/MAX($C$3:C996)-1,0)</f>
        <v>-0.31392604248623124</v>
      </c>
      <c r="E996" s="105"/>
      <c r="F996" s="100"/>
      <c r="G996" s="98"/>
    </row>
    <row r="997" spans="1:7" ht="15" thickBot="1">
      <c r="A997" s="97">
        <v>41487</v>
      </c>
      <c r="B997" s="98">
        <v>0.80800000000000005</v>
      </c>
      <c r="C997" s="98">
        <v>0.89300000000000002</v>
      </c>
      <c r="D997" s="99">
        <f>IF(C997&lt;MAX($C$3:C997),C997/MAX($C$3:C997)-1,0)</f>
        <v>-0.29740361919748226</v>
      </c>
      <c r="E997" s="105"/>
      <c r="F997" s="100"/>
      <c r="G997" s="98"/>
    </row>
    <row r="998" spans="1:7" ht="15" thickBot="1">
      <c r="A998" s="97">
        <v>41488</v>
      </c>
      <c r="B998" s="98">
        <v>0.80900000000000005</v>
      </c>
      <c r="C998" s="98">
        <v>0.89400000000000002</v>
      </c>
      <c r="D998" s="99">
        <f>IF(C998&lt;MAX($C$3:C998),C998/MAX($C$3:C998)-1,0)</f>
        <v>-0.2966168371361132</v>
      </c>
      <c r="E998" s="105"/>
      <c r="F998" s="100"/>
      <c r="G998" s="98"/>
    </row>
    <row r="999" spans="1:7" ht="15" thickBot="1">
      <c r="A999" s="97">
        <v>41491</v>
      </c>
      <c r="B999" s="98">
        <v>0.81799999999999995</v>
      </c>
      <c r="C999" s="98">
        <v>0.90300000000000002</v>
      </c>
      <c r="D999" s="99">
        <f>IF(C999&lt;MAX($C$3:C999),C999/MAX($C$3:C999)-1,0)</f>
        <v>-0.28953579858379219</v>
      </c>
      <c r="E999" s="105"/>
      <c r="F999" s="100"/>
      <c r="G999" s="98"/>
    </row>
    <row r="1000" spans="1:7" ht="15" thickBot="1">
      <c r="A1000" s="97">
        <v>41492</v>
      </c>
      <c r="B1000" s="98">
        <v>0.82599999999999996</v>
      </c>
      <c r="C1000" s="98">
        <v>0.91100000000000003</v>
      </c>
      <c r="D1000" s="99">
        <f>IF(C1000&lt;MAX($C$3:C1000),C1000/MAX($C$3:C1000)-1,0)</f>
        <v>-0.28324154209284025</v>
      </c>
      <c r="E1000" s="105"/>
      <c r="F1000" s="100"/>
      <c r="G1000" s="102"/>
    </row>
    <row r="1001" spans="1:7" ht="15" thickBot="1">
      <c r="A1001" s="101">
        <v>41493</v>
      </c>
      <c r="B1001" s="98">
        <v>0.82199999999999995</v>
      </c>
      <c r="C1001" s="98">
        <v>0.90700000000000003</v>
      </c>
      <c r="D1001" s="99">
        <f>IF(C1001&lt;MAX($C$3:C1001),C1001/MAX($C$3:C1001)-1,0)</f>
        <v>-0.28638867033831616</v>
      </c>
      <c r="E1001" s="99"/>
      <c r="F1001" s="98"/>
      <c r="G1001" s="98"/>
    </row>
    <row r="1002" spans="1:7" ht="15" thickBot="1">
      <c r="A1002" s="97">
        <v>41494</v>
      </c>
      <c r="B1002" s="98">
        <v>0.82299999999999995</v>
      </c>
      <c r="C1002" s="98">
        <v>0.90800000000000003</v>
      </c>
      <c r="D1002" s="99">
        <f>IF(C1002&lt;MAX($C$3:C1002),C1002/MAX($C$3:C1002)-1,0)</f>
        <v>-0.28560188827694721</v>
      </c>
      <c r="E1002" s="105"/>
      <c r="F1002" s="100"/>
      <c r="G1002" s="98"/>
    </row>
    <row r="1003" spans="1:7" ht="15" thickBot="1">
      <c r="A1003" s="97">
        <v>41495</v>
      </c>
      <c r="B1003" s="98">
        <v>0.82599999999999996</v>
      </c>
      <c r="C1003" s="98">
        <v>0.91100000000000003</v>
      </c>
      <c r="D1003" s="99">
        <f>IF(C1003&lt;MAX($C$3:C1003),C1003/MAX($C$3:C1003)-1,0)</f>
        <v>-0.28324154209284025</v>
      </c>
      <c r="E1003" s="105"/>
      <c r="F1003" s="100"/>
      <c r="G1003" s="98"/>
    </row>
    <row r="1004" spans="1:7" ht="15" thickBot="1">
      <c r="A1004" s="97">
        <v>41498</v>
      </c>
      <c r="B1004" s="98">
        <v>0.84199999999999997</v>
      </c>
      <c r="C1004" s="98">
        <v>0.92700000000000005</v>
      </c>
      <c r="D1004" s="99">
        <f>IF(C1004&lt;MAX($C$3:C1004),C1004/MAX($C$3:C1004)-1,0)</f>
        <v>-0.27065302911093614</v>
      </c>
      <c r="E1004" s="105"/>
      <c r="F1004" s="100"/>
      <c r="G1004" s="98"/>
    </row>
    <row r="1005" spans="1:7" ht="15" thickBot="1">
      <c r="A1005" s="97">
        <v>41499</v>
      </c>
      <c r="B1005" s="98">
        <v>0.84499999999999997</v>
      </c>
      <c r="C1005" s="98">
        <v>0.93</v>
      </c>
      <c r="D1005" s="99">
        <f>IF(C1005&lt;MAX($C$3:C1005),C1005/MAX($C$3:C1005)-1,0)</f>
        <v>-0.26829268292682917</v>
      </c>
      <c r="E1005" s="105"/>
      <c r="F1005" s="100"/>
      <c r="G1005" s="98"/>
    </row>
    <row r="1006" spans="1:7" ht="15" thickBot="1">
      <c r="A1006" s="97">
        <v>41500</v>
      </c>
      <c r="B1006" s="98">
        <v>0.84099999999999997</v>
      </c>
      <c r="C1006" s="98">
        <v>0.92600000000000005</v>
      </c>
      <c r="D1006" s="99">
        <f>IF(C1006&lt;MAX($C$3:C1006),C1006/MAX($C$3:C1006)-1,0)</f>
        <v>-0.2714398111723052</v>
      </c>
      <c r="E1006" s="105"/>
      <c r="F1006" s="100"/>
      <c r="G1006" s="98"/>
    </row>
    <row r="1007" spans="1:7" ht="15" thickBot="1">
      <c r="A1007" s="97">
        <v>41501</v>
      </c>
      <c r="B1007" s="98">
        <v>0.83</v>
      </c>
      <c r="C1007" s="98">
        <v>0.91500000000000004</v>
      </c>
      <c r="D1007" s="99">
        <f>IF(C1007&lt;MAX($C$3:C1007),C1007/MAX($C$3:C1007)-1,0)</f>
        <v>-0.28009441384736422</v>
      </c>
      <c r="E1007" s="105"/>
      <c r="F1007" s="100"/>
      <c r="G1007" s="98"/>
    </row>
    <row r="1008" spans="1:7" ht="15" thickBot="1">
      <c r="A1008" s="97">
        <v>41502</v>
      </c>
      <c r="B1008" s="98">
        <v>0.82</v>
      </c>
      <c r="C1008" s="98">
        <v>0.90500000000000003</v>
      </c>
      <c r="D1008" s="99">
        <f>IF(C1008&lt;MAX($C$3:C1008),C1008/MAX($C$3:C1008)-1,0)</f>
        <v>-0.28796223446105418</v>
      </c>
      <c r="E1008" s="105"/>
      <c r="F1008" s="100"/>
      <c r="G1008" s="98"/>
    </row>
    <row r="1009" spans="1:7" ht="15" thickBot="1">
      <c r="A1009" s="97">
        <v>41505</v>
      </c>
      <c r="B1009" s="98">
        <v>0.82799999999999996</v>
      </c>
      <c r="C1009" s="98">
        <v>0.91300000000000003</v>
      </c>
      <c r="D1009" s="99">
        <f>IF(C1009&lt;MAX($C$3:C1009),C1009/MAX($C$3:C1009)-1,0)</f>
        <v>-0.28166797797010223</v>
      </c>
      <c r="E1009" s="105"/>
      <c r="F1009" s="100"/>
      <c r="G1009" s="98"/>
    </row>
    <row r="1010" spans="1:7" ht="15" thickBot="1">
      <c r="A1010" s="97">
        <v>41506</v>
      </c>
      <c r="B1010" s="98">
        <v>0.82299999999999995</v>
      </c>
      <c r="C1010" s="98">
        <v>0.90800000000000003</v>
      </c>
      <c r="D1010" s="99">
        <f>IF(C1010&lt;MAX($C$3:C1010),C1010/MAX($C$3:C1010)-1,0)</f>
        <v>-0.28560188827694721</v>
      </c>
      <c r="E1010" s="105"/>
      <c r="F1010" s="100"/>
      <c r="G1010" s="98"/>
    </row>
    <row r="1011" spans="1:7" ht="15" thickBot="1">
      <c r="A1011" s="97">
        <v>41507</v>
      </c>
      <c r="B1011" s="98">
        <v>0.82599999999999996</v>
      </c>
      <c r="C1011" s="98">
        <v>0.91100000000000003</v>
      </c>
      <c r="D1011" s="99">
        <f>IF(C1011&lt;MAX($C$3:C1011),C1011/MAX($C$3:C1011)-1,0)</f>
        <v>-0.28324154209284025</v>
      </c>
      <c r="E1011" s="105"/>
      <c r="F1011" s="100"/>
      <c r="G1011" s="98"/>
    </row>
    <row r="1012" spans="1:7" ht="15" thickBot="1">
      <c r="A1012" s="97">
        <v>41508</v>
      </c>
      <c r="B1012" s="98">
        <v>0.82899999999999996</v>
      </c>
      <c r="C1012" s="98">
        <v>0.91400000000000003</v>
      </c>
      <c r="D1012" s="99">
        <f>IF(C1012&lt;MAX($C$3:C1012),C1012/MAX($C$3:C1012)-1,0)</f>
        <v>-0.28088119590873317</v>
      </c>
      <c r="E1012" s="105"/>
      <c r="F1012" s="100"/>
      <c r="G1012" s="98"/>
    </row>
    <row r="1013" spans="1:7" ht="15" thickBot="1">
      <c r="A1013" s="97">
        <v>41509</v>
      </c>
      <c r="B1013" s="98">
        <v>0.82699999999999996</v>
      </c>
      <c r="C1013" s="98">
        <v>0.91200000000000003</v>
      </c>
      <c r="D1013" s="99">
        <f>IF(C1013&lt;MAX($C$3:C1013),C1013/MAX($C$3:C1013)-1,0)</f>
        <v>-0.28245476003147119</v>
      </c>
      <c r="E1013" s="105"/>
      <c r="F1013" s="100"/>
      <c r="G1013" s="98"/>
    </row>
    <row r="1014" spans="1:7" ht="15" thickBot="1">
      <c r="A1014" s="97">
        <v>41512</v>
      </c>
      <c r="B1014" s="98">
        <v>0.84199999999999997</v>
      </c>
      <c r="C1014" s="98">
        <v>0.92700000000000005</v>
      </c>
      <c r="D1014" s="99">
        <f>IF(C1014&lt;MAX($C$3:C1014),C1014/MAX($C$3:C1014)-1,0)</f>
        <v>-0.27065302911093614</v>
      </c>
      <c r="E1014" s="105"/>
      <c r="F1014" s="100"/>
      <c r="G1014" s="98"/>
    </row>
    <row r="1015" spans="1:7" ht="15" thickBot="1">
      <c r="A1015" s="97">
        <v>41513</v>
      </c>
      <c r="B1015" s="98">
        <v>0.84899999999999998</v>
      </c>
      <c r="C1015" s="98">
        <v>0.93400000000000005</v>
      </c>
      <c r="D1015" s="99">
        <f>IF(C1015&lt;MAX($C$3:C1015),C1015/MAX($C$3:C1015)-1,0)</f>
        <v>-0.26514555468135315</v>
      </c>
      <c r="E1015" s="105"/>
      <c r="F1015" s="100"/>
      <c r="G1015" s="98"/>
    </row>
    <row r="1016" spans="1:7" ht="15" thickBot="1">
      <c r="A1016" s="97">
        <v>41514</v>
      </c>
      <c r="B1016" s="98">
        <v>0.84299999999999997</v>
      </c>
      <c r="C1016" s="98">
        <v>0.92800000000000005</v>
      </c>
      <c r="D1016" s="99">
        <f>IF(C1016&lt;MAX($C$3:C1016),C1016/MAX($C$3:C1016)-1,0)</f>
        <v>-0.26986624704956719</v>
      </c>
      <c r="E1016" s="105"/>
      <c r="F1016" s="100"/>
      <c r="G1016" s="98"/>
    </row>
    <row r="1017" spans="1:7" ht="15" thickBot="1">
      <c r="A1017" s="97">
        <v>41515</v>
      </c>
      <c r="B1017" s="98">
        <v>0.84199999999999997</v>
      </c>
      <c r="C1017" s="98">
        <v>0.92700000000000005</v>
      </c>
      <c r="D1017" s="99">
        <f>IF(C1017&lt;MAX($C$3:C1017),C1017/MAX($C$3:C1017)-1,0)</f>
        <v>-0.27065302911093614</v>
      </c>
      <c r="E1017" s="105"/>
      <c r="F1017" s="100"/>
      <c r="G1017" s="98"/>
    </row>
    <row r="1018" spans="1:7" ht="15" thickBot="1">
      <c r="A1018" s="97">
        <v>41516</v>
      </c>
      <c r="B1018" s="98">
        <v>0.84299999999999997</v>
      </c>
      <c r="C1018" s="98">
        <v>0.92800000000000005</v>
      </c>
      <c r="D1018" s="99">
        <f>IF(C1018&lt;MAX($C$3:C1018),C1018/MAX($C$3:C1018)-1,0)</f>
        <v>-0.26986624704956719</v>
      </c>
      <c r="E1018" s="105"/>
      <c r="F1018" s="100"/>
      <c r="G1018" s="98"/>
    </row>
    <row r="1019" spans="1:7" ht="15" thickBot="1">
      <c r="A1019" s="97">
        <v>41519</v>
      </c>
      <c r="B1019" s="98">
        <v>0.85</v>
      </c>
      <c r="C1019" s="98">
        <v>0.93500000000000005</v>
      </c>
      <c r="D1019" s="99">
        <f>IF(C1019&lt;MAX($C$3:C1019),C1019/MAX($C$3:C1019)-1,0)</f>
        <v>-0.26435877261998419</v>
      </c>
      <c r="E1019" s="105"/>
      <c r="F1019" s="100"/>
      <c r="G1019" s="98"/>
    </row>
    <row r="1020" spans="1:7" ht="15" thickBot="1">
      <c r="A1020" s="97">
        <v>41520</v>
      </c>
      <c r="B1020" s="98">
        <v>0.86199999999999999</v>
      </c>
      <c r="C1020" s="98">
        <v>0.94699999999999995</v>
      </c>
      <c r="D1020" s="99">
        <f>IF(C1020&lt;MAX($C$3:C1020),C1020/MAX($C$3:C1020)-1,0)</f>
        <v>-0.25491738788355622</v>
      </c>
      <c r="E1020" s="105"/>
      <c r="F1020" s="100"/>
      <c r="G1020" s="102"/>
    </row>
    <row r="1021" spans="1:7" ht="15" thickBot="1">
      <c r="A1021" s="101">
        <v>41521</v>
      </c>
      <c r="B1021" s="98">
        <v>0.86299999999999999</v>
      </c>
      <c r="C1021" s="98">
        <v>0.94799999999999995</v>
      </c>
      <c r="D1021" s="99">
        <f>IF(C1021&lt;MAX($C$3:C1021),C1021/MAX($C$3:C1021)-1,0)</f>
        <v>-0.25413060582218727</v>
      </c>
      <c r="E1021" s="99"/>
      <c r="F1021" s="98"/>
      <c r="G1021" s="98"/>
    </row>
    <row r="1022" spans="1:7" ht="15" thickBot="1">
      <c r="A1022" s="97">
        <v>41522</v>
      </c>
      <c r="B1022" s="98">
        <v>0.86499999999999999</v>
      </c>
      <c r="C1022" s="98">
        <v>0.95</v>
      </c>
      <c r="D1022" s="99">
        <f>IF(C1022&lt;MAX($C$3:C1022),C1022/MAX($C$3:C1022)-1,0)</f>
        <v>-0.25255704169944926</v>
      </c>
      <c r="E1022" s="105"/>
      <c r="F1022" s="100"/>
      <c r="G1022" s="98"/>
    </row>
    <row r="1023" spans="1:7" ht="15" thickBot="1">
      <c r="A1023" s="97">
        <v>41523</v>
      </c>
      <c r="B1023" s="98">
        <v>0.871</v>
      </c>
      <c r="C1023" s="98">
        <v>0.95599999999999996</v>
      </c>
      <c r="D1023" s="99">
        <f>IF(C1023&lt;MAX($C$3:C1023),C1023/MAX($C$3:C1023)-1,0)</f>
        <v>-0.24783634933123522</v>
      </c>
      <c r="E1023" s="105"/>
      <c r="F1023" s="100"/>
      <c r="G1023" s="98"/>
    </row>
    <row r="1024" spans="1:7" ht="15" thickBot="1">
      <c r="A1024" s="97">
        <v>41526</v>
      </c>
      <c r="B1024" s="98">
        <v>0.89</v>
      </c>
      <c r="C1024" s="98">
        <v>0.97499999999999998</v>
      </c>
      <c r="D1024" s="99">
        <f>IF(C1024&lt;MAX($C$3:C1024),C1024/MAX($C$3:C1024)-1,0)</f>
        <v>-0.23288749016522414</v>
      </c>
      <c r="E1024" s="105"/>
      <c r="F1024" s="100"/>
      <c r="G1024" s="98"/>
    </row>
    <row r="1025" spans="1:7" ht="15" thickBot="1">
      <c r="A1025" s="97">
        <v>41527</v>
      </c>
      <c r="B1025" s="98">
        <v>0.90300000000000002</v>
      </c>
      <c r="C1025" s="98">
        <v>0.98799999999999999</v>
      </c>
      <c r="D1025" s="99">
        <f>IF(C1025&lt;MAX($C$3:C1025),C1025/MAX($C$3:C1025)-1,0)</f>
        <v>-0.22265932336742722</v>
      </c>
      <c r="E1025" s="105"/>
      <c r="F1025" s="100"/>
      <c r="G1025" s="98"/>
    </row>
    <row r="1026" spans="1:7" ht="15" thickBot="1">
      <c r="A1026" s="97">
        <v>41528</v>
      </c>
      <c r="B1026" s="98">
        <v>0.90700000000000003</v>
      </c>
      <c r="C1026" s="98">
        <v>0.99199999999999999</v>
      </c>
      <c r="D1026" s="99">
        <f>IF(C1026&lt;MAX($C$3:C1026),C1026/MAX($C$3:C1026)-1,0)</f>
        <v>-0.21951219512195119</v>
      </c>
      <c r="E1026" s="105"/>
      <c r="F1026" s="100"/>
      <c r="G1026" s="98"/>
    </row>
    <row r="1027" spans="1:7" ht="15" thickBot="1">
      <c r="A1027" s="97">
        <v>41529</v>
      </c>
      <c r="B1027" s="98">
        <v>0.91</v>
      </c>
      <c r="C1027" s="98">
        <v>0.995</v>
      </c>
      <c r="D1027" s="99">
        <f>IF(C1027&lt;MAX($C$3:C1027),C1027/MAX($C$3:C1027)-1,0)</f>
        <v>-0.21715184893784412</v>
      </c>
      <c r="E1027" s="105"/>
      <c r="F1027" s="100"/>
      <c r="G1027" s="98"/>
    </row>
    <row r="1028" spans="1:7" ht="15" thickBot="1">
      <c r="A1028" s="97">
        <v>41530</v>
      </c>
      <c r="B1028" s="98">
        <v>0.90800000000000003</v>
      </c>
      <c r="C1028" s="98">
        <v>0.99299999999999999</v>
      </c>
      <c r="D1028" s="99">
        <f>IF(C1028&lt;MAX($C$3:C1028),C1028/MAX($C$3:C1028)-1,0)</f>
        <v>-0.21872541306058213</v>
      </c>
      <c r="E1028" s="105"/>
      <c r="F1028" s="100"/>
      <c r="G1028" s="98"/>
    </row>
    <row r="1029" spans="1:7" ht="15" thickBot="1">
      <c r="A1029" s="97">
        <v>41533</v>
      </c>
      <c r="B1029" s="98">
        <v>0.90800000000000003</v>
      </c>
      <c r="C1029" s="98">
        <v>0.99299999999999999</v>
      </c>
      <c r="D1029" s="99">
        <f>IF(C1029&lt;MAX($C$3:C1029),C1029/MAX($C$3:C1029)-1,0)</f>
        <v>-0.21872541306058213</v>
      </c>
      <c r="E1029" s="105"/>
      <c r="F1029" s="100"/>
      <c r="G1029" s="98"/>
    </row>
    <row r="1030" spans="1:7" ht="15" thickBot="1">
      <c r="A1030" s="97">
        <v>41534</v>
      </c>
      <c r="B1030" s="98">
        <v>0.88400000000000001</v>
      </c>
      <c r="C1030" s="98">
        <v>0.96899999999999997</v>
      </c>
      <c r="D1030" s="99">
        <f>IF(C1030&lt;MAX($C$3:C1030),C1030/MAX($C$3:C1030)-1,0)</f>
        <v>-0.23760818253343818</v>
      </c>
      <c r="E1030" s="105"/>
      <c r="F1030" s="100"/>
      <c r="G1030" s="98"/>
    </row>
    <row r="1031" spans="1:7" ht="15" thickBot="1">
      <c r="A1031" s="97">
        <v>41535</v>
      </c>
      <c r="B1031" s="98">
        <v>0.89100000000000001</v>
      </c>
      <c r="C1031" s="98">
        <v>0.97599999999999998</v>
      </c>
      <c r="D1031" s="99">
        <f>IF(C1031&lt;MAX($C$3:C1031),C1031/MAX($C$3:C1031)-1,0)</f>
        <v>-0.23210070810385519</v>
      </c>
      <c r="E1031" s="105"/>
      <c r="F1031" s="100"/>
      <c r="G1031" s="98"/>
    </row>
    <row r="1032" spans="1:7" ht="15" thickBot="1">
      <c r="A1032" s="97">
        <v>41540</v>
      </c>
      <c r="B1032" s="98">
        <v>0.90900000000000003</v>
      </c>
      <c r="C1032" s="98">
        <v>0.99399999999999999</v>
      </c>
      <c r="D1032" s="99">
        <f>IF(C1032&lt;MAX($C$3:C1032),C1032/MAX($C$3:C1032)-1,0)</f>
        <v>-0.21793863099921318</v>
      </c>
      <c r="E1032" s="105"/>
      <c r="F1032" s="100"/>
      <c r="G1032" s="98"/>
    </row>
    <row r="1033" spans="1:7" ht="15" thickBot="1">
      <c r="A1033" s="97">
        <v>41541</v>
      </c>
      <c r="B1033" s="98">
        <v>0.90600000000000003</v>
      </c>
      <c r="C1033" s="98">
        <v>0.99099999999999999</v>
      </c>
      <c r="D1033" s="99">
        <f>IF(C1033&lt;MAX($C$3:C1033),C1033/MAX($C$3:C1033)-1,0)</f>
        <v>-0.22029897718332014</v>
      </c>
      <c r="E1033" s="105"/>
      <c r="F1033" s="100"/>
      <c r="G1033" s="98"/>
    </row>
    <row r="1034" spans="1:7" ht="15" thickBot="1">
      <c r="A1034" s="97">
        <v>41542</v>
      </c>
      <c r="B1034" s="98">
        <v>0.90400000000000003</v>
      </c>
      <c r="C1034" s="98">
        <v>0.98899999999999999</v>
      </c>
      <c r="D1034" s="99">
        <f>IF(C1034&lt;MAX($C$3:C1034),C1034/MAX($C$3:C1034)-1,0)</f>
        <v>-0.22187254130605816</v>
      </c>
      <c r="E1034" s="105"/>
      <c r="F1034" s="100"/>
      <c r="G1034" s="98"/>
    </row>
    <row r="1035" spans="1:7" ht="15" thickBot="1">
      <c r="A1035" s="97">
        <v>41543</v>
      </c>
      <c r="B1035" s="98">
        <v>0.88800000000000001</v>
      </c>
      <c r="C1035" s="98">
        <v>0.97299999999999998</v>
      </c>
      <c r="D1035" s="99">
        <f>IF(C1035&lt;MAX($C$3:C1035),C1035/MAX($C$3:C1035)-1,0)</f>
        <v>-0.23446105428796216</v>
      </c>
      <c r="E1035" s="105"/>
      <c r="F1035" s="100"/>
      <c r="G1035" s="98"/>
    </row>
    <row r="1036" spans="1:7" ht="15" thickBot="1">
      <c r="A1036" s="97">
        <v>41544</v>
      </c>
      <c r="B1036" s="98">
        <v>0.88900000000000001</v>
      </c>
      <c r="C1036" s="98">
        <v>0.97399999999999998</v>
      </c>
      <c r="D1036" s="99">
        <f>IF(C1036&lt;MAX($C$3:C1036),C1036/MAX($C$3:C1036)-1,0)</f>
        <v>-0.2336742722265932</v>
      </c>
      <c r="E1036" s="105"/>
      <c r="F1036" s="100"/>
      <c r="G1036" s="98"/>
    </row>
    <row r="1037" spans="1:7" ht="15" thickBot="1">
      <c r="A1037" s="97">
        <v>41547</v>
      </c>
      <c r="B1037" s="98">
        <v>0.89600000000000002</v>
      </c>
      <c r="C1037" s="98">
        <v>0.98099999999999998</v>
      </c>
      <c r="D1037" s="99">
        <f>IF(C1037&lt;MAX($C$3:C1037),C1037/MAX($C$3:C1037)-1,0)</f>
        <v>-0.22816679779701021</v>
      </c>
      <c r="E1037" s="105"/>
      <c r="F1037" s="100"/>
      <c r="G1037" s="98"/>
    </row>
    <row r="1038" spans="1:7" ht="15" thickBot="1">
      <c r="A1038" s="97">
        <v>41555</v>
      </c>
      <c r="B1038" s="98">
        <v>0.91100000000000003</v>
      </c>
      <c r="C1038" s="98">
        <v>0.996</v>
      </c>
      <c r="D1038" s="99">
        <f>IF(C1038&lt;MAX($C$3:C1038),C1038/MAX($C$3:C1038)-1,0)</f>
        <v>-0.21636506687647517</v>
      </c>
      <c r="E1038" s="105"/>
      <c r="F1038" s="100"/>
      <c r="G1038" s="98"/>
    </row>
    <row r="1039" spans="1:7" ht="15" thickBot="1">
      <c r="A1039" s="97">
        <v>41556</v>
      </c>
      <c r="B1039" s="98">
        <v>0.91500000000000004</v>
      </c>
      <c r="C1039" s="98">
        <v>1</v>
      </c>
      <c r="D1039" s="99">
        <f>IF(C1039&lt;MAX($C$3:C1039),C1039/MAX($C$3:C1039)-1,0)</f>
        <v>-0.21321793863099914</v>
      </c>
      <c r="E1039" s="105"/>
      <c r="F1039" s="100"/>
      <c r="G1039" s="98"/>
    </row>
    <row r="1040" spans="1:7" ht="15" thickBot="1">
      <c r="A1040" s="97">
        <v>41557</v>
      </c>
      <c r="B1040" s="98">
        <v>0.90900000000000003</v>
      </c>
      <c r="C1040" s="98">
        <v>0.99399999999999999</v>
      </c>
      <c r="D1040" s="99">
        <f>IF(C1040&lt;MAX($C$3:C1040),C1040/MAX($C$3:C1040)-1,0)</f>
        <v>-0.21793863099921318</v>
      </c>
      <c r="E1040" s="105"/>
      <c r="F1040" s="100"/>
      <c r="G1040" s="102"/>
    </row>
    <row r="1041" spans="1:7" ht="15" thickBot="1">
      <c r="A1041" s="101">
        <v>41558</v>
      </c>
      <c r="B1041" s="98">
        <v>0.92200000000000004</v>
      </c>
      <c r="C1041" s="98">
        <v>1.0069999999999999</v>
      </c>
      <c r="D1041" s="99">
        <f>IF(C1041&lt;MAX($C$3:C1041),C1041/MAX($C$3:C1041)-1,0)</f>
        <v>-0.20771046420141626</v>
      </c>
      <c r="E1041" s="99"/>
      <c r="F1041" s="98"/>
      <c r="G1041" s="98"/>
    </row>
    <row r="1042" spans="1:7" ht="15" thickBot="1">
      <c r="A1042" s="97">
        <v>41561</v>
      </c>
      <c r="B1042" s="98">
        <v>0.92500000000000004</v>
      </c>
      <c r="C1042" s="98">
        <v>1.01</v>
      </c>
      <c r="D1042" s="99">
        <f>IF(C1042&lt;MAX($C$3:C1042),C1042/MAX($C$3:C1042)-1,0)</f>
        <v>-0.20535011801730918</v>
      </c>
      <c r="E1042" s="105"/>
      <c r="F1042" s="100"/>
      <c r="G1042" s="98"/>
    </row>
    <row r="1043" spans="1:7" ht="15" thickBot="1">
      <c r="A1043" s="97">
        <v>41562</v>
      </c>
      <c r="B1043" s="98">
        <v>0.92200000000000004</v>
      </c>
      <c r="C1043" s="98">
        <v>1.0069999999999999</v>
      </c>
      <c r="D1043" s="99">
        <f>IF(C1043&lt;MAX($C$3:C1043),C1043/MAX($C$3:C1043)-1,0)</f>
        <v>-0.20771046420141626</v>
      </c>
      <c r="E1043" s="105"/>
      <c r="F1043" s="100"/>
      <c r="G1043" s="98"/>
    </row>
    <row r="1044" spans="1:7" ht="15" thickBot="1">
      <c r="A1044" s="97">
        <v>41563</v>
      </c>
      <c r="B1044" s="98">
        <v>0.90100000000000002</v>
      </c>
      <c r="C1044" s="98">
        <v>0.98599999999999999</v>
      </c>
      <c r="D1044" s="99">
        <f>IF(C1044&lt;MAX($C$3:C1044),C1044/MAX($C$3:C1044)-1,0)</f>
        <v>-0.22423288749016512</v>
      </c>
      <c r="E1044" s="105"/>
      <c r="F1044" s="100"/>
      <c r="G1044" s="98"/>
    </row>
    <row r="1045" spans="1:7" ht="15" thickBot="1">
      <c r="A1045" s="97">
        <v>41564</v>
      </c>
      <c r="B1045" s="98">
        <v>0.89800000000000002</v>
      </c>
      <c r="C1045" s="98">
        <v>0.98299999999999998</v>
      </c>
      <c r="D1045" s="99">
        <f>IF(C1045&lt;MAX($C$3:C1045),C1045/MAX($C$3:C1045)-1,0)</f>
        <v>-0.2265932336742722</v>
      </c>
      <c r="E1045" s="105"/>
      <c r="F1045" s="100"/>
      <c r="G1045" s="98"/>
    </row>
    <row r="1046" spans="1:7" ht="15" thickBot="1">
      <c r="A1046" s="97">
        <v>41565</v>
      </c>
      <c r="B1046" s="98">
        <v>0.90400000000000003</v>
      </c>
      <c r="C1046" s="98">
        <v>0.98899999999999999</v>
      </c>
      <c r="D1046" s="99">
        <f>IF(C1046&lt;MAX($C$3:C1046),C1046/MAX($C$3:C1046)-1,0)</f>
        <v>-0.22187254130605816</v>
      </c>
      <c r="E1046" s="105"/>
      <c r="F1046" s="100"/>
      <c r="G1046" s="98"/>
    </row>
    <row r="1047" spans="1:7" ht="15" thickBot="1">
      <c r="A1047" s="97">
        <v>41568</v>
      </c>
      <c r="B1047" s="98">
        <v>0.92700000000000005</v>
      </c>
      <c r="C1047" s="98">
        <v>1.012</v>
      </c>
      <c r="D1047" s="99">
        <f>IF(C1047&lt;MAX($C$3:C1047),C1047/MAX($C$3:C1047)-1,0)</f>
        <v>-0.20377655389457117</v>
      </c>
      <c r="E1047" s="105"/>
      <c r="F1047" s="100"/>
      <c r="G1047" s="98"/>
    </row>
    <row r="1048" spans="1:7" ht="15" thickBot="1">
      <c r="A1048" s="97">
        <v>41569</v>
      </c>
      <c r="B1048" s="98">
        <v>0.91600000000000004</v>
      </c>
      <c r="C1048" s="98">
        <v>1.0009999999999999</v>
      </c>
      <c r="D1048" s="99">
        <f>IF(C1048&lt;MAX($C$3:C1048),C1048/MAX($C$3:C1048)-1,0)</f>
        <v>-0.2124311565696303</v>
      </c>
      <c r="E1048" s="105"/>
      <c r="F1048" s="100"/>
      <c r="G1048" s="98"/>
    </row>
    <row r="1049" spans="1:7" ht="15" thickBot="1">
      <c r="A1049" s="97">
        <v>41570</v>
      </c>
      <c r="B1049" s="98">
        <v>0.89800000000000002</v>
      </c>
      <c r="C1049" s="98">
        <v>0.98299999999999998</v>
      </c>
      <c r="D1049" s="99">
        <f>IF(C1049&lt;MAX($C$3:C1049),C1049/MAX($C$3:C1049)-1,0)</f>
        <v>-0.2265932336742722</v>
      </c>
      <c r="E1049" s="105"/>
      <c r="F1049" s="100"/>
      <c r="G1049" s="98"/>
    </row>
    <row r="1050" spans="1:7" ht="15" thickBot="1">
      <c r="A1050" s="97">
        <v>41571</v>
      </c>
      <c r="B1050" s="98">
        <v>0.89700000000000002</v>
      </c>
      <c r="C1050" s="98">
        <v>0.98199999999999998</v>
      </c>
      <c r="D1050" s="99">
        <f>IF(C1050&lt;MAX($C$3:C1050),C1050/MAX($C$3:C1050)-1,0)</f>
        <v>-0.22738001573564115</v>
      </c>
      <c r="E1050" s="105"/>
      <c r="F1050" s="100"/>
      <c r="G1050" s="98"/>
    </row>
    <row r="1051" spans="1:7" ht="15" thickBot="1">
      <c r="A1051" s="97">
        <v>41572</v>
      </c>
      <c r="B1051" s="98">
        <v>0.88700000000000001</v>
      </c>
      <c r="C1051" s="98">
        <v>0.97199999999999998</v>
      </c>
      <c r="D1051" s="99">
        <f>IF(C1051&lt;MAX($C$3:C1051),C1051/MAX($C$3:C1051)-1,0)</f>
        <v>-0.23524783634933122</v>
      </c>
      <c r="E1051" s="105"/>
      <c r="F1051" s="100"/>
      <c r="G1051" s="98"/>
    </row>
    <row r="1052" spans="1:7" ht="15" thickBot="1">
      <c r="A1052" s="97">
        <v>41575</v>
      </c>
      <c r="B1052" s="98">
        <v>0.88600000000000001</v>
      </c>
      <c r="C1052" s="98">
        <v>0.97099999999999997</v>
      </c>
      <c r="D1052" s="99">
        <f>IF(C1052&lt;MAX($C$3:C1052),C1052/MAX($C$3:C1052)-1,0)</f>
        <v>-0.23603461841070017</v>
      </c>
      <c r="E1052" s="105"/>
      <c r="F1052" s="100"/>
      <c r="G1052" s="98"/>
    </row>
    <row r="1053" spans="1:7" ht="15" thickBot="1">
      <c r="A1053" s="97">
        <v>41576</v>
      </c>
      <c r="B1053" s="98">
        <v>0.878</v>
      </c>
      <c r="C1053" s="98">
        <v>0.96299999999999997</v>
      </c>
      <c r="D1053" s="99">
        <f>IF(C1053&lt;MAX($C$3:C1053),C1053/MAX($C$3:C1053)-1,0)</f>
        <v>-0.24232887490165222</v>
      </c>
      <c r="E1053" s="105"/>
      <c r="F1053" s="100"/>
      <c r="G1053" s="98"/>
    </row>
    <row r="1054" spans="1:7" ht="15" thickBot="1">
      <c r="A1054" s="97">
        <v>41577</v>
      </c>
      <c r="B1054" s="98">
        <v>0.89400000000000002</v>
      </c>
      <c r="C1054" s="98">
        <v>0.97899999999999998</v>
      </c>
      <c r="D1054" s="99">
        <f>IF(C1054&lt;MAX($C$3:C1054),C1054/MAX($C$3:C1054)-1,0)</f>
        <v>-0.22974036191974823</v>
      </c>
      <c r="E1054" s="105"/>
      <c r="F1054" s="100"/>
      <c r="G1054" s="98"/>
    </row>
    <row r="1055" spans="1:7" ht="15" thickBot="1">
      <c r="A1055" s="97">
        <v>41578</v>
      </c>
      <c r="B1055" s="98">
        <v>0.88</v>
      </c>
      <c r="C1055" s="98">
        <v>0.96499999999999997</v>
      </c>
      <c r="D1055" s="99">
        <f>IF(C1055&lt;MAX($C$3:C1055),C1055/MAX($C$3:C1055)-1,0)</f>
        <v>-0.24075531077891421</v>
      </c>
      <c r="E1055" s="105"/>
      <c r="F1055" s="100"/>
      <c r="G1055" s="98"/>
    </row>
    <row r="1056" spans="1:7" ht="15" thickBot="1">
      <c r="A1056" s="97">
        <v>41579</v>
      </c>
      <c r="B1056" s="98">
        <v>0.88500000000000001</v>
      </c>
      <c r="C1056" s="98">
        <v>0.97</v>
      </c>
      <c r="D1056" s="99">
        <f>IF(C1056&lt;MAX($C$3:C1056),C1056/MAX($C$3:C1056)-1,0)</f>
        <v>-0.23682140047206923</v>
      </c>
      <c r="E1056" s="105"/>
      <c r="F1056" s="100"/>
      <c r="G1056" s="98"/>
    </row>
    <row r="1057" spans="1:7" ht="15" thickBot="1">
      <c r="A1057" s="97">
        <v>41582</v>
      </c>
      <c r="B1057" s="98">
        <v>0.88400000000000001</v>
      </c>
      <c r="C1057" s="98">
        <v>0.96899999999999997</v>
      </c>
      <c r="D1057" s="99">
        <f>IF(C1057&lt;MAX($C$3:C1057),C1057/MAX($C$3:C1057)-1,0)</f>
        <v>-0.23760818253343818</v>
      </c>
      <c r="E1057" s="105"/>
      <c r="F1057" s="100"/>
      <c r="G1057" s="98"/>
    </row>
    <row r="1058" spans="1:7" ht="15" thickBot="1">
      <c r="A1058" s="97">
        <v>41583</v>
      </c>
      <c r="B1058" s="98">
        <v>0.88600000000000001</v>
      </c>
      <c r="C1058" s="98">
        <v>0.97099999999999997</v>
      </c>
      <c r="D1058" s="99">
        <f>IF(C1058&lt;MAX($C$3:C1058),C1058/MAX($C$3:C1058)-1,0)</f>
        <v>-0.23603461841070017</v>
      </c>
      <c r="E1058" s="105"/>
      <c r="F1058" s="100"/>
      <c r="G1058" s="98"/>
    </row>
    <row r="1059" spans="1:7" ht="15" thickBot="1">
      <c r="A1059" s="97">
        <v>41584</v>
      </c>
      <c r="B1059" s="98">
        <v>0.874</v>
      </c>
      <c r="C1059" s="98">
        <v>0.95899999999999996</v>
      </c>
      <c r="D1059" s="99">
        <f>IF(C1059&lt;MAX($C$3:C1059),C1059/MAX($C$3:C1059)-1,0)</f>
        <v>-0.24547600314712825</v>
      </c>
      <c r="E1059" s="105"/>
      <c r="F1059" s="100"/>
      <c r="G1059" s="98"/>
    </row>
    <row r="1060" spans="1:7" ht="15" thickBot="1">
      <c r="A1060" s="97">
        <v>41585</v>
      </c>
      <c r="B1060" s="98">
        <v>0.86499999999999999</v>
      </c>
      <c r="C1060" s="98">
        <v>0.95</v>
      </c>
      <c r="D1060" s="99">
        <f>IF(C1060&lt;MAX($C$3:C1060),C1060/MAX($C$3:C1060)-1,0)</f>
        <v>-0.25255704169944926</v>
      </c>
      <c r="E1060" s="105"/>
      <c r="F1060" s="100"/>
      <c r="G1060" s="102"/>
    </row>
    <row r="1061" spans="1:7" ht="15" thickBot="1">
      <c r="A1061" s="101">
        <v>41586</v>
      </c>
      <c r="B1061" s="98">
        <v>0.85599999999999998</v>
      </c>
      <c r="C1061" s="98">
        <v>0.94099999999999995</v>
      </c>
      <c r="D1061" s="99">
        <f>IF(C1061&lt;MAX($C$3:C1061),C1061/MAX($C$3:C1061)-1,0)</f>
        <v>-0.25963808025177026</v>
      </c>
      <c r="E1061" s="99"/>
      <c r="F1061" s="98"/>
      <c r="G1061" s="98"/>
    </row>
    <row r="1062" spans="1:7" ht="15" thickBot="1">
      <c r="A1062" s="97">
        <v>41589</v>
      </c>
      <c r="B1062" s="98">
        <v>0.86</v>
      </c>
      <c r="C1062" s="98">
        <v>0.94499999999999995</v>
      </c>
      <c r="D1062" s="99">
        <f>IF(C1062&lt;MAX($C$3:C1062),C1062/MAX($C$3:C1062)-1,0)</f>
        <v>-0.25649095200629424</v>
      </c>
      <c r="E1062" s="105"/>
      <c r="F1062" s="100"/>
      <c r="G1062" s="98"/>
    </row>
    <row r="1063" spans="1:7" ht="15" thickBot="1">
      <c r="A1063" s="97">
        <v>41590</v>
      </c>
      <c r="B1063" s="98">
        <v>0.86899999999999999</v>
      </c>
      <c r="C1063" s="98">
        <v>0.95399999999999996</v>
      </c>
      <c r="D1063" s="99">
        <f>IF(C1063&lt;MAX($C$3:C1063),C1063/MAX($C$3:C1063)-1,0)</f>
        <v>-0.24940991345397323</v>
      </c>
      <c r="E1063" s="105"/>
      <c r="F1063" s="100"/>
      <c r="G1063" s="98"/>
    </row>
    <row r="1064" spans="1:7" ht="15" thickBot="1">
      <c r="A1064" s="97">
        <v>41591</v>
      </c>
      <c r="B1064" s="98">
        <v>0.85199999999999998</v>
      </c>
      <c r="C1064" s="98">
        <v>0.93700000000000006</v>
      </c>
      <c r="D1064" s="99">
        <f>IF(C1064&lt;MAX($C$3:C1064),C1064/MAX($C$3:C1064)-1,0)</f>
        <v>-0.26278520849724618</v>
      </c>
      <c r="E1064" s="105"/>
      <c r="F1064" s="100"/>
      <c r="G1064" s="98"/>
    </row>
    <row r="1065" spans="1:7" ht="15" thickBot="1">
      <c r="A1065" s="97">
        <v>41592</v>
      </c>
      <c r="B1065" s="98">
        <v>0.85799999999999998</v>
      </c>
      <c r="C1065" s="98">
        <v>0.94299999999999995</v>
      </c>
      <c r="D1065" s="99">
        <f>IF(C1065&lt;MAX($C$3:C1065),C1065/MAX($C$3:C1065)-1,0)</f>
        <v>-0.25806451612903225</v>
      </c>
      <c r="E1065" s="105"/>
      <c r="F1065" s="100"/>
      <c r="G1065" s="98"/>
    </row>
    <row r="1066" spans="1:7" ht="15" thickBot="1">
      <c r="A1066" s="97">
        <v>41593</v>
      </c>
      <c r="B1066" s="98">
        <v>0.871</v>
      </c>
      <c r="C1066" s="98">
        <v>0.95599999999999996</v>
      </c>
      <c r="D1066" s="99">
        <f>IF(C1066&lt;MAX($C$3:C1066),C1066/MAX($C$3:C1066)-1,0)</f>
        <v>-0.24783634933123522</v>
      </c>
      <c r="E1066" s="105"/>
      <c r="F1066" s="100"/>
      <c r="G1066" s="98"/>
    </row>
    <row r="1067" spans="1:7" ht="15" thickBot="1">
      <c r="A1067" s="97">
        <v>41596</v>
      </c>
      <c r="B1067" s="98">
        <v>0.89500000000000002</v>
      </c>
      <c r="C1067" s="98">
        <v>0.98</v>
      </c>
      <c r="D1067" s="99">
        <f>IF(C1067&lt;MAX($C$3:C1067),C1067/MAX($C$3:C1067)-1,0)</f>
        <v>-0.22895357985837916</v>
      </c>
      <c r="E1067" s="105"/>
      <c r="F1067" s="100"/>
      <c r="G1067" s="98"/>
    </row>
    <row r="1068" spans="1:7" ht="15" thickBot="1">
      <c r="A1068" s="97">
        <v>41597</v>
      </c>
      <c r="B1068" s="98">
        <v>0.89300000000000002</v>
      </c>
      <c r="C1068" s="98">
        <v>0.97799999999999998</v>
      </c>
      <c r="D1068" s="99">
        <f>IF(C1068&lt;MAX($C$3:C1068),C1068/MAX($C$3:C1068)-1,0)</f>
        <v>-0.23052714398111718</v>
      </c>
      <c r="E1068" s="105"/>
      <c r="F1068" s="100"/>
      <c r="G1068" s="98"/>
    </row>
    <row r="1069" spans="1:7" ht="15" thickBot="1">
      <c r="A1069" s="97">
        <v>41598</v>
      </c>
      <c r="B1069" s="98">
        <v>0.89900000000000002</v>
      </c>
      <c r="C1069" s="98">
        <v>0.98399999999999999</v>
      </c>
      <c r="D1069" s="99">
        <f>IF(C1069&lt;MAX($C$3:C1069),C1069/MAX($C$3:C1069)-1,0)</f>
        <v>-0.22580645161290314</v>
      </c>
      <c r="E1069" s="105"/>
      <c r="F1069" s="100"/>
      <c r="G1069" s="98"/>
    </row>
    <row r="1070" spans="1:7" ht="15" thickBot="1">
      <c r="A1070" s="97">
        <v>41599</v>
      </c>
      <c r="B1070" s="98">
        <v>0.88800000000000001</v>
      </c>
      <c r="C1070" s="98">
        <v>0.97299999999999998</v>
      </c>
      <c r="D1070" s="99">
        <f>IF(C1070&lt;MAX($C$3:C1070),C1070/MAX($C$3:C1070)-1,0)</f>
        <v>-0.23446105428796216</v>
      </c>
      <c r="E1070" s="105"/>
      <c r="F1070" s="100"/>
      <c r="G1070" s="98"/>
    </row>
    <row r="1071" spans="1:7" ht="15" thickBot="1">
      <c r="A1071" s="97">
        <v>41600</v>
      </c>
      <c r="B1071" s="98">
        <v>0.88700000000000001</v>
      </c>
      <c r="C1071" s="98">
        <v>0.97199999999999998</v>
      </c>
      <c r="D1071" s="99">
        <f>IF(C1071&lt;MAX($C$3:C1071),C1071/MAX($C$3:C1071)-1,0)</f>
        <v>-0.23524783634933122</v>
      </c>
      <c r="E1071" s="105"/>
      <c r="F1071" s="100"/>
      <c r="G1071" s="98"/>
    </row>
    <row r="1072" spans="1:7" ht="15" thickBot="1">
      <c r="A1072" s="97">
        <v>41603</v>
      </c>
      <c r="B1072" s="98">
        <v>0.88500000000000001</v>
      </c>
      <c r="C1072" s="98">
        <v>0.97</v>
      </c>
      <c r="D1072" s="99">
        <f>IF(C1072&lt;MAX($C$3:C1072),C1072/MAX($C$3:C1072)-1,0)</f>
        <v>-0.23682140047206923</v>
      </c>
      <c r="E1072" s="105"/>
      <c r="F1072" s="100"/>
      <c r="G1072" s="98"/>
    </row>
    <row r="1073" spans="1:7" ht="15" thickBot="1">
      <c r="A1073" s="97">
        <v>41604</v>
      </c>
      <c r="B1073" s="98">
        <v>0.88500000000000001</v>
      </c>
      <c r="C1073" s="98">
        <v>0.97</v>
      </c>
      <c r="D1073" s="99">
        <f>IF(C1073&lt;MAX($C$3:C1073),C1073/MAX($C$3:C1073)-1,0)</f>
        <v>-0.23682140047206923</v>
      </c>
      <c r="E1073" s="105"/>
      <c r="F1073" s="100"/>
      <c r="G1073" s="98"/>
    </row>
    <row r="1074" spans="1:7" ht="15" thickBot="1">
      <c r="A1074" s="97">
        <v>41605</v>
      </c>
      <c r="B1074" s="98">
        <v>0.89100000000000001</v>
      </c>
      <c r="C1074" s="98">
        <v>0.97599999999999998</v>
      </c>
      <c r="D1074" s="99">
        <f>IF(C1074&lt;MAX($C$3:C1074),C1074/MAX($C$3:C1074)-1,0)</f>
        <v>-0.23210070810385519</v>
      </c>
      <c r="E1074" s="105"/>
      <c r="F1074" s="100"/>
      <c r="G1074" s="98"/>
    </row>
    <row r="1075" spans="1:7" ht="15" thickBot="1">
      <c r="A1075" s="97">
        <v>41606</v>
      </c>
      <c r="B1075" s="98">
        <v>0.9</v>
      </c>
      <c r="C1075" s="98">
        <v>0.98499999999999999</v>
      </c>
      <c r="D1075" s="99">
        <f>IF(C1075&lt;MAX($C$3:C1075),C1075/MAX($C$3:C1075)-1,0)</f>
        <v>-0.22501966955153418</v>
      </c>
      <c r="E1075" s="105"/>
      <c r="F1075" s="100"/>
      <c r="G1075" s="98"/>
    </row>
    <row r="1076" spans="1:7" ht="15" thickBot="1">
      <c r="A1076" s="97">
        <v>41607</v>
      </c>
      <c r="B1076" s="98">
        <v>0.90300000000000002</v>
      </c>
      <c r="C1076" s="98">
        <v>0.98799999999999999</v>
      </c>
      <c r="D1076" s="99">
        <f>IF(C1076&lt;MAX($C$3:C1076),C1076/MAX($C$3:C1076)-1,0)</f>
        <v>-0.22265932336742722</v>
      </c>
      <c r="E1076" s="105"/>
      <c r="F1076" s="100"/>
      <c r="G1076" s="98"/>
    </row>
    <row r="1077" spans="1:7" ht="15" thickBot="1">
      <c r="A1077" s="97">
        <v>41610</v>
      </c>
      <c r="B1077" s="98">
        <v>0.88100000000000001</v>
      </c>
      <c r="C1077" s="98">
        <v>0.96599999999999997</v>
      </c>
      <c r="D1077" s="99">
        <f>IF(C1077&lt;MAX($C$3:C1077),C1077/MAX($C$3:C1077)-1,0)</f>
        <v>-0.23996852871754526</v>
      </c>
      <c r="E1077" s="105"/>
      <c r="F1077" s="100"/>
      <c r="G1077" s="98"/>
    </row>
    <row r="1078" spans="1:7" ht="15" thickBot="1">
      <c r="A1078" s="97">
        <v>41611</v>
      </c>
      <c r="B1078" s="98">
        <v>0.89400000000000002</v>
      </c>
      <c r="C1078" s="98">
        <v>0.97899999999999998</v>
      </c>
      <c r="D1078" s="99">
        <f>IF(C1078&lt;MAX($C$3:C1078),C1078/MAX($C$3:C1078)-1,0)</f>
        <v>-0.22974036191974823</v>
      </c>
      <c r="E1078" s="105"/>
      <c r="F1078" s="100"/>
      <c r="G1078" s="98"/>
    </row>
    <row r="1079" spans="1:7" ht="15" thickBot="1">
      <c r="A1079" s="97">
        <v>41612</v>
      </c>
      <c r="B1079" s="98">
        <v>0.91</v>
      </c>
      <c r="C1079" s="98">
        <v>0.995</v>
      </c>
      <c r="D1079" s="99">
        <f>IF(C1079&lt;MAX($C$3:C1079),C1079/MAX($C$3:C1079)-1,0)</f>
        <v>-0.21715184893784412</v>
      </c>
      <c r="E1079" s="105"/>
      <c r="F1079" s="100"/>
      <c r="G1079" s="98"/>
    </row>
    <row r="1080" spans="1:7" ht="15" thickBot="1">
      <c r="A1080" s="97">
        <v>41613</v>
      </c>
      <c r="B1080" s="98">
        <v>0.91</v>
      </c>
      <c r="C1080" s="98">
        <v>0.995</v>
      </c>
      <c r="D1080" s="99">
        <f>IF(C1080&lt;MAX($C$3:C1080),C1080/MAX($C$3:C1080)-1,0)</f>
        <v>-0.21715184893784412</v>
      </c>
      <c r="E1080" s="105"/>
      <c r="F1080" s="100"/>
      <c r="G1080" s="102"/>
    </row>
    <row r="1081" spans="1:7" ht="15" thickBot="1">
      <c r="A1081" s="101">
        <v>41614</v>
      </c>
      <c r="B1081" s="98">
        <v>0.90900000000000003</v>
      </c>
      <c r="C1081" s="98">
        <v>0.99399999999999999</v>
      </c>
      <c r="D1081" s="99">
        <f>IF(C1081&lt;MAX($C$3:C1081),C1081/MAX($C$3:C1081)-1,0)</f>
        <v>-0.21793863099921318</v>
      </c>
      <c r="E1081" s="99"/>
      <c r="F1081" s="98"/>
      <c r="G1081" s="98"/>
    </row>
    <row r="1082" spans="1:7" ht="15" thickBot="1">
      <c r="A1082" s="97">
        <v>41617</v>
      </c>
      <c r="B1082" s="98">
        <v>0.91400000000000003</v>
      </c>
      <c r="C1082" s="98">
        <v>0.999</v>
      </c>
      <c r="D1082" s="99">
        <f>IF(C1082&lt;MAX($C$3:C1082),C1082/MAX($C$3:C1082)-1,0)</f>
        <v>-0.2140047206923682</v>
      </c>
      <c r="E1082" s="105"/>
      <c r="F1082" s="100"/>
      <c r="G1082" s="98"/>
    </row>
    <row r="1083" spans="1:7" ht="15" thickBot="1">
      <c r="A1083" s="97">
        <v>41618</v>
      </c>
      <c r="B1083" s="98">
        <v>0.91800000000000004</v>
      </c>
      <c r="C1083" s="98">
        <v>1.0029999999999999</v>
      </c>
      <c r="D1083" s="99">
        <f>IF(C1083&lt;MAX($C$3:C1083),C1083/MAX($C$3:C1083)-1,0)</f>
        <v>-0.21085759244689228</v>
      </c>
      <c r="E1083" s="105"/>
      <c r="F1083" s="100"/>
      <c r="G1083" s="98"/>
    </row>
    <row r="1084" spans="1:7" ht="15" thickBot="1">
      <c r="A1084" s="97">
        <v>41619</v>
      </c>
      <c r="B1084" s="98">
        <v>0.90900000000000003</v>
      </c>
      <c r="C1084" s="98">
        <v>0.99399999999999999</v>
      </c>
      <c r="D1084" s="99">
        <f>IF(C1084&lt;MAX($C$3:C1084),C1084/MAX($C$3:C1084)-1,0)</f>
        <v>-0.21793863099921318</v>
      </c>
      <c r="E1084" s="105"/>
      <c r="F1084" s="100"/>
      <c r="G1084" s="98"/>
    </row>
    <row r="1085" spans="1:7" ht="15" thickBot="1">
      <c r="A1085" s="97">
        <v>41620</v>
      </c>
      <c r="B1085" s="98">
        <v>0.90900000000000003</v>
      </c>
      <c r="C1085" s="98">
        <v>0.99399999999999999</v>
      </c>
      <c r="D1085" s="99">
        <f>IF(C1085&lt;MAX($C$3:C1085),C1085/MAX($C$3:C1085)-1,0)</f>
        <v>-0.21793863099921318</v>
      </c>
      <c r="E1085" s="105"/>
      <c r="F1085" s="100"/>
      <c r="G1085" s="98"/>
    </row>
    <row r="1086" spans="1:7" ht="15" thickBot="1">
      <c r="A1086" s="97">
        <v>41621</v>
      </c>
      <c r="B1086" s="98">
        <v>0.91400000000000003</v>
      </c>
      <c r="C1086" s="98">
        <v>0.999</v>
      </c>
      <c r="D1086" s="99">
        <f>IF(C1086&lt;MAX($C$3:C1086),C1086/MAX($C$3:C1086)-1,0)</f>
        <v>-0.2140047206923682</v>
      </c>
      <c r="E1086" s="105"/>
      <c r="F1086" s="100"/>
      <c r="G1086" s="98"/>
    </row>
    <row r="1087" spans="1:7" ht="15" thickBot="1">
      <c r="A1087" s="97">
        <v>41624</v>
      </c>
      <c r="B1087" s="98">
        <v>0.89900000000000002</v>
      </c>
      <c r="C1087" s="98">
        <v>0.98399999999999999</v>
      </c>
      <c r="D1087" s="99">
        <f>IF(C1087&lt;MAX($C$3:C1087),C1087/MAX($C$3:C1087)-1,0)</f>
        <v>-0.22580645161290314</v>
      </c>
      <c r="E1087" s="105"/>
      <c r="F1087" s="100"/>
      <c r="G1087" s="98"/>
    </row>
    <row r="1088" spans="1:7" ht="15" thickBot="1">
      <c r="A1088" s="97">
        <v>41625</v>
      </c>
      <c r="B1088" s="98">
        <v>0.89400000000000002</v>
      </c>
      <c r="C1088" s="98">
        <v>0.97899999999999998</v>
      </c>
      <c r="D1088" s="99">
        <f>IF(C1088&lt;MAX($C$3:C1088),C1088/MAX($C$3:C1088)-1,0)</f>
        <v>-0.22974036191974823</v>
      </c>
      <c r="E1088" s="105"/>
      <c r="F1088" s="100"/>
      <c r="G1088" s="98"/>
    </row>
    <row r="1089" spans="1:7" ht="15" thickBot="1">
      <c r="A1089" s="97">
        <v>41626</v>
      </c>
      <c r="B1089" s="98">
        <v>0.90200000000000002</v>
      </c>
      <c r="C1089" s="98">
        <v>0.98699999999999999</v>
      </c>
      <c r="D1089" s="99">
        <f>IF(C1089&lt;MAX($C$3:C1089),C1089/MAX($C$3:C1089)-1,0)</f>
        <v>-0.22344610542879617</v>
      </c>
      <c r="E1089" s="105"/>
      <c r="F1089" s="100"/>
      <c r="G1089" s="98"/>
    </row>
    <row r="1090" spans="1:7" ht="15" thickBot="1">
      <c r="A1090" s="97">
        <v>41627</v>
      </c>
      <c r="B1090" s="98">
        <v>0.89300000000000002</v>
      </c>
      <c r="C1090" s="98">
        <v>0.97799999999999998</v>
      </c>
      <c r="D1090" s="99">
        <f>IF(C1090&lt;MAX($C$3:C1090),C1090/MAX($C$3:C1090)-1,0)</f>
        <v>-0.23052714398111718</v>
      </c>
      <c r="E1090" s="105"/>
      <c r="F1090" s="100"/>
      <c r="G1090" s="98"/>
    </row>
    <row r="1091" spans="1:7" ht="15" thickBot="1">
      <c r="A1091" s="97">
        <v>41628</v>
      </c>
      <c r="B1091" s="98">
        <v>0.88</v>
      </c>
      <c r="C1091" s="98">
        <v>0.96499999999999997</v>
      </c>
      <c r="D1091" s="99">
        <f>IF(C1091&lt;MAX($C$3:C1091),C1091/MAX($C$3:C1091)-1,0)</f>
        <v>-0.24075531077891421</v>
      </c>
      <c r="E1091" s="105"/>
      <c r="F1091" s="100"/>
      <c r="G1091" s="98"/>
    </row>
    <row r="1092" spans="1:7" ht="15" thickBot="1">
      <c r="A1092" s="97">
        <v>41631</v>
      </c>
      <c r="B1092" s="98">
        <v>0.88600000000000001</v>
      </c>
      <c r="C1092" s="98">
        <v>0.97099999999999997</v>
      </c>
      <c r="D1092" s="99">
        <f>IF(C1092&lt;MAX($C$3:C1092),C1092/MAX($C$3:C1092)-1,0)</f>
        <v>-0.23603461841070017</v>
      </c>
      <c r="E1092" s="105"/>
      <c r="F1092" s="100"/>
      <c r="G1092" s="98"/>
    </row>
    <row r="1093" spans="1:7" ht="15" thickBot="1">
      <c r="A1093" s="97">
        <v>41632</v>
      </c>
      <c r="B1093" s="98">
        <v>0.89100000000000001</v>
      </c>
      <c r="C1093" s="98">
        <v>0.97599999999999998</v>
      </c>
      <c r="D1093" s="99">
        <f>IF(C1093&lt;MAX($C$3:C1093),C1093/MAX($C$3:C1093)-1,0)</f>
        <v>-0.23210070810385519</v>
      </c>
      <c r="E1093" s="105"/>
      <c r="F1093" s="100"/>
      <c r="G1093" s="98"/>
    </row>
    <row r="1094" spans="1:7" ht="15" thickBot="1">
      <c r="A1094" s="97">
        <v>41633</v>
      </c>
      <c r="B1094" s="98">
        <v>0.9</v>
      </c>
      <c r="C1094" s="98">
        <v>0.98499999999999999</v>
      </c>
      <c r="D1094" s="99">
        <f>IF(C1094&lt;MAX($C$3:C1094),C1094/MAX($C$3:C1094)-1,0)</f>
        <v>-0.22501966955153418</v>
      </c>
      <c r="E1094" s="105"/>
      <c r="F1094" s="100"/>
      <c r="G1094" s="98"/>
    </row>
    <row r="1095" spans="1:7" ht="15" thickBot="1">
      <c r="A1095" s="97">
        <v>41634</v>
      </c>
      <c r="B1095" s="98">
        <v>0.88900000000000001</v>
      </c>
      <c r="C1095" s="98">
        <v>0.97399999999999998</v>
      </c>
      <c r="D1095" s="99">
        <f>IF(C1095&lt;MAX($C$3:C1095),C1095/MAX($C$3:C1095)-1,0)</f>
        <v>-0.2336742722265932</v>
      </c>
      <c r="E1095" s="105"/>
      <c r="F1095" s="100"/>
      <c r="G1095" s="98"/>
    </row>
    <row r="1096" spans="1:7" ht="15" thickBot="1">
      <c r="A1096" s="97">
        <v>41635</v>
      </c>
      <c r="B1096" s="98">
        <v>0.90500000000000003</v>
      </c>
      <c r="C1096" s="98">
        <v>0.99</v>
      </c>
      <c r="D1096" s="99">
        <f>IF(C1096&lt;MAX($C$3:C1096),C1096/MAX($C$3:C1096)-1,0)</f>
        <v>-0.22108575924468921</v>
      </c>
      <c r="E1096" s="105"/>
      <c r="F1096" s="100"/>
      <c r="G1096" s="98"/>
    </row>
    <row r="1097" spans="1:7" ht="15" thickBot="1">
      <c r="A1097" s="97">
        <v>41638</v>
      </c>
      <c r="B1097" s="98">
        <v>0.90600000000000003</v>
      </c>
      <c r="C1097" s="98">
        <v>0.99099999999999999</v>
      </c>
      <c r="D1097" s="99">
        <f>IF(C1097&lt;MAX($C$3:C1097),C1097/MAX($C$3:C1097)-1,0)</f>
        <v>-0.22029897718332014</v>
      </c>
      <c r="E1097" s="105"/>
      <c r="F1097" s="100"/>
      <c r="G1097" s="98"/>
    </row>
    <row r="1098" spans="1:7" ht="15" thickBot="1">
      <c r="A1098" s="97">
        <v>41639</v>
      </c>
      <c r="B1098" s="98">
        <v>0.90900000000000003</v>
      </c>
      <c r="C1098" s="98">
        <v>0.99399999999999999</v>
      </c>
      <c r="D1098" s="99">
        <f>IF(C1098&lt;MAX($C$3:C1098),C1098/MAX($C$3:C1098)-1,0)</f>
        <v>-0.21793863099921318</v>
      </c>
      <c r="E1098" s="105"/>
      <c r="F1098" s="100"/>
      <c r="G1098" s="98"/>
    </row>
    <row r="1099" spans="1:7" ht="15" thickBot="1">
      <c r="A1099" s="97">
        <v>41641</v>
      </c>
      <c r="B1099" s="98">
        <v>0.90600000000000003</v>
      </c>
      <c r="C1099" s="98">
        <v>0.99099999999999999</v>
      </c>
      <c r="D1099" s="99">
        <f>IF(C1099&lt;MAX($C$3:C1099),C1099/MAX($C$3:C1099)-1,0)</f>
        <v>-0.22029897718332014</v>
      </c>
      <c r="E1099" s="105"/>
      <c r="F1099" s="100"/>
      <c r="G1099" s="98"/>
    </row>
    <row r="1100" spans="1:7" ht="15" thickBot="1">
      <c r="A1100" s="97">
        <v>41642</v>
      </c>
      <c r="B1100" s="98">
        <v>0.89800000000000002</v>
      </c>
      <c r="C1100" s="98">
        <v>0.98299999999999998</v>
      </c>
      <c r="D1100" s="99">
        <f>IF(C1100&lt;MAX($C$3:C1100),C1100/MAX($C$3:C1100)-1,0)</f>
        <v>-0.2265932336742722</v>
      </c>
      <c r="E1100" s="105"/>
      <c r="F1100" s="100"/>
      <c r="G1100" s="102"/>
    </row>
    <row r="1101" spans="1:7" ht="15" thickBot="1">
      <c r="A1101" s="101">
        <v>41645</v>
      </c>
      <c r="B1101" s="98">
        <v>0.878</v>
      </c>
      <c r="C1101" s="98">
        <v>0.96299999999999997</v>
      </c>
      <c r="D1101" s="99">
        <f>IF(C1101&lt;MAX($C$3:C1101),C1101/MAX($C$3:C1101)-1,0)</f>
        <v>-0.24232887490165222</v>
      </c>
      <c r="E1101" s="99"/>
      <c r="F1101" s="98"/>
      <c r="G1101" s="98"/>
    </row>
    <row r="1102" spans="1:7" ht="15" thickBot="1">
      <c r="A1102" s="97">
        <v>41646</v>
      </c>
      <c r="B1102" s="98">
        <v>0.88500000000000001</v>
      </c>
      <c r="C1102" s="98">
        <v>0.97</v>
      </c>
      <c r="D1102" s="99">
        <f>IF(C1102&lt;MAX($C$3:C1102),C1102/MAX($C$3:C1102)-1,0)</f>
        <v>-0.23682140047206923</v>
      </c>
      <c r="E1102" s="105"/>
      <c r="F1102" s="100"/>
      <c r="G1102" s="98"/>
    </row>
    <row r="1103" spans="1:7" ht="15" thickBot="1">
      <c r="A1103" s="97">
        <v>41647</v>
      </c>
      <c r="B1103" s="98">
        <v>0.88900000000000001</v>
      </c>
      <c r="C1103" s="98">
        <v>0.97399999999999998</v>
      </c>
      <c r="D1103" s="99">
        <f>IF(C1103&lt;MAX($C$3:C1103),C1103/MAX($C$3:C1103)-1,0)</f>
        <v>-0.2336742722265932</v>
      </c>
      <c r="E1103" s="105"/>
      <c r="F1103" s="100"/>
      <c r="G1103" s="98"/>
    </row>
    <row r="1104" spans="1:7" ht="15" thickBot="1">
      <c r="A1104" s="97">
        <v>41648</v>
      </c>
      <c r="B1104" s="98">
        <v>0.877</v>
      </c>
      <c r="C1104" s="98">
        <v>0.96199999999999997</v>
      </c>
      <c r="D1104" s="99">
        <f>IF(C1104&lt;MAX($C$3:C1104),C1104/MAX($C$3:C1104)-1,0)</f>
        <v>-0.24311565696302118</v>
      </c>
      <c r="E1104" s="105"/>
      <c r="F1104" s="100"/>
      <c r="G1104" s="98"/>
    </row>
    <row r="1105" spans="1:7" ht="15" thickBot="1">
      <c r="A1105" s="97">
        <v>41649</v>
      </c>
      <c r="B1105" s="98">
        <v>0.86599999999999999</v>
      </c>
      <c r="C1105" s="98">
        <v>0.95099999999999996</v>
      </c>
      <c r="D1105" s="99">
        <f>IF(C1105&lt;MAX($C$3:C1105),C1105/MAX($C$3:C1105)-1,0)</f>
        <v>-0.2517702596380802</v>
      </c>
      <c r="E1105" s="105"/>
      <c r="F1105" s="100"/>
      <c r="G1105" s="98"/>
    </row>
    <row r="1106" spans="1:7" ht="15" thickBot="1">
      <c r="A1106" s="97">
        <v>41652</v>
      </c>
      <c r="B1106" s="98">
        <v>0.86199999999999999</v>
      </c>
      <c r="C1106" s="98">
        <v>0.94699999999999995</v>
      </c>
      <c r="D1106" s="99">
        <f>IF(C1106&lt;MAX($C$3:C1106),C1106/MAX($C$3:C1106)-1,0)</f>
        <v>-0.25491738788355622</v>
      </c>
      <c r="E1106" s="105"/>
      <c r="F1106" s="100"/>
      <c r="G1106" s="98"/>
    </row>
    <row r="1107" spans="1:7" ht="15" thickBot="1">
      <c r="A1107" s="97">
        <v>41653</v>
      </c>
      <c r="B1107" s="98">
        <v>0.874</v>
      </c>
      <c r="C1107" s="98">
        <v>0.95899999999999996</v>
      </c>
      <c r="D1107" s="99">
        <f>IF(C1107&lt;MAX($C$3:C1107),C1107/MAX($C$3:C1107)-1,0)</f>
        <v>-0.24547600314712825</v>
      </c>
      <c r="E1107" s="105"/>
      <c r="F1107" s="100"/>
      <c r="G1107" s="98"/>
    </row>
    <row r="1108" spans="1:7" ht="15" thickBot="1">
      <c r="A1108" s="97">
        <v>41654</v>
      </c>
      <c r="B1108" s="98">
        <v>0.877</v>
      </c>
      <c r="C1108" s="98">
        <v>0.96199999999999997</v>
      </c>
      <c r="D1108" s="99">
        <f>IF(C1108&lt;MAX($C$3:C1108),C1108/MAX($C$3:C1108)-1,0)</f>
        <v>-0.24311565696302118</v>
      </c>
      <c r="E1108" s="105"/>
      <c r="F1108" s="100"/>
      <c r="G1108" s="98"/>
    </row>
    <row r="1109" spans="1:7" ht="15" thickBot="1">
      <c r="A1109" s="97">
        <v>41655</v>
      </c>
      <c r="B1109" s="98">
        <v>0.88300000000000001</v>
      </c>
      <c r="C1109" s="98">
        <v>0.96799999999999997</v>
      </c>
      <c r="D1109" s="99">
        <f>IF(C1109&lt;MAX($C$3:C1109),C1109/MAX($C$3:C1109)-1,0)</f>
        <v>-0.23839496459480725</v>
      </c>
      <c r="E1109" s="105"/>
      <c r="F1109" s="100"/>
      <c r="G1109" s="98"/>
    </row>
    <row r="1110" spans="1:7" ht="15" thickBot="1">
      <c r="A1110" s="97">
        <v>41656</v>
      </c>
      <c r="B1110" s="98">
        <v>0.86899999999999999</v>
      </c>
      <c r="C1110" s="98">
        <v>0.95399999999999996</v>
      </c>
      <c r="D1110" s="99">
        <f>IF(C1110&lt;MAX($C$3:C1110),C1110/MAX($C$3:C1110)-1,0)</f>
        <v>-0.24940991345397323</v>
      </c>
      <c r="E1110" s="105"/>
      <c r="F1110" s="100"/>
      <c r="G1110" s="98"/>
    </row>
    <row r="1111" spans="1:7" ht="15" thickBot="1">
      <c r="A1111" s="97">
        <v>41659</v>
      </c>
      <c r="B1111" s="98">
        <v>0.86599999999999999</v>
      </c>
      <c r="C1111" s="98">
        <v>0.95099999999999996</v>
      </c>
      <c r="D1111" s="99">
        <f>IF(C1111&lt;MAX($C$3:C1111),C1111/MAX($C$3:C1111)-1,0)</f>
        <v>-0.2517702596380802</v>
      </c>
      <c r="E1111" s="105"/>
      <c r="F1111" s="100"/>
      <c r="G1111" s="98"/>
    </row>
    <row r="1112" spans="1:7" ht="15" thickBot="1">
      <c r="A1112" s="97">
        <v>41660</v>
      </c>
      <c r="B1112" s="98">
        <v>0.873</v>
      </c>
      <c r="C1112" s="98">
        <v>0.95799999999999996</v>
      </c>
      <c r="D1112" s="99">
        <f>IF(C1112&lt;MAX($C$3:C1112),C1112/MAX($C$3:C1112)-1,0)</f>
        <v>-0.2462627852084972</v>
      </c>
      <c r="E1112" s="105"/>
      <c r="F1112" s="100"/>
      <c r="G1112" s="98"/>
    </row>
    <row r="1113" spans="1:7" ht="15" thickBot="1">
      <c r="A1113" s="97">
        <v>41661</v>
      </c>
      <c r="B1113" s="98">
        <v>0.88900000000000001</v>
      </c>
      <c r="C1113" s="98">
        <v>0.97399999999999998</v>
      </c>
      <c r="D1113" s="99">
        <f>IF(C1113&lt;MAX($C$3:C1113),C1113/MAX($C$3:C1113)-1,0)</f>
        <v>-0.2336742722265932</v>
      </c>
      <c r="E1113" s="105"/>
      <c r="F1113" s="100"/>
      <c r="G1113" s="98"/>
    </row>
    <row r="1114" spans="1:7" ht="15" thickBot="1">
      <c r="A1114" s="97">
        <v>41662</v>
      </c>
      <c r="B1114" s="98">
        <v>0.88700000000000001</v>
      </c>
      <c r="C1114" s="98">
        <v>0.97199999999999998</v>
      </c>
      <c r="D1114" s="99">
        <f>IF(C1114&lt;MAX($C$3:C1114),C1114/MAX($C$3:C1114)-1,0)</f>
        <v>-0.23524783634933122</v>
      </c>
      <c r="E1114" s="105"/>
      <c r="F1114" s="100"/>
      <c r="G1114" s="98"/>
    </row>
    <row r="1115" spans="1:7" ht="15" thickBot="1">
      <c r="A1115" s="97">
        <v>41663</v>
      </c>
      <c r="B1115" s="98">
        <v>0.88500000000000001</v>
      </c>
      <c r="C1115" s="98">
        <v>0.97</v>
      </c>
      <c r="D1115" s="99">
        <f>IF(C1115&lt;MAX($C$3:C1115),C1115/MAX($C$3:C1115)-1,0)</f>
        <v>-0.23682140047206923</v>
      </c>
      <c r="E1115" s="105"/>
      <c r="F1115" s="100"/>
      <c r="G1115" s="98"/>
    </row>
    <row r="1116" spans="1:7" ht="15" thickBot="1">
      <c r="A1116" s="97">
        <v>41666</v>
      </c>
      <c r="B1116" s="98">
        <v>0.879</v>
      </c>
      <c r="C1116" s="98">
        <v>0.96399999999999997</v>
      </c>
      <c r="D1116" s="99">
        <f>IF(C1116&lt;MAX($C$3:C1116),C1116/MAX($C$3:C1116)-1,0)</f>
        <v>-0.24154209284028316</v>
      </c>
      <c r="E1116" s="105"/>
      <c r="F1116" s="100"/>
      <c r="G1116" s="98"/>
    </row>
    <row r="1117" spans="1:7" ht="15" thickBot="1">
      <c r="A1117" s="97">
        <v>41667</v>
      </c>
      <c r="B1117" s="98">
        <v>0.88400000000000001</v>
      </c>
      <c r="C1117" s="98">
        <v>0.96899999999999997</v>
      </c>
      <c r="D1117" s="99">
        <f>IF(C1117&lt;MAX($C$3:C1117),C1117/MAX($C$3:C1117)-1,0)</f>
        <v>-0.23760818253343818</v>
      </c>
      <c r="E1117" s="105"/>
      <c r="F1117" s="100"/>
      <c r="G1117" s="98"/>
    </row>
    <row r="1118" spans="1:7" ht="15" thickBot="1">
      <c r="A1118" s="97">
        <v>41668</v>
      </c>
      <c r="B1118" s="98">
        <v>0.90300000000000002</v>
      </c>
      <c r="C1118" s="98">
        <v>0.98799999999999999</v>
      </c>
      <c r="D1118" s="99">
        <f>IF(C1118&lt;MAX($C$3:C1118),C1118/MAX($C$3:C1118)-1,0)</f>
        <v>-0.22265932336742722</v>
      </c>
      <c r="E1118" s="105"/>
      <c r="F1118" s="100"/>
      <c r="G1118" s="98"/>
    </row>
    <row r="1119" spans="1:7" ht="15" thickBot="1">
      <c r="A1119" s="97">
        <v>41669</v>
      </c>
      <c r="B1119" s="98">
        <v>0.90400000000000003</v>
      </c>
      <c r="C1119" s="98">
        <v>0.98899999999999999</v>
      </c>
      <c r="D1119" s="99">
        <f>IF(C1119&lt;MAX($C$3:C1119),C1119/MAX($C$3:C1119)-1,0)</f>
        <v>-0.22187254130605816</v>
      </c>
      <c r="E1119" s="105"/>
      <c r="F1119" s="100"/>
      <c r="G1119" s="98"/>
    </row>
    <row r="1120" spans="1:7" ht="15" thickBot="1">
      <c r="A1120" s="97">
        <v>41677</v>
      </c>
      <c r="B1120" s="98">
        <v>0.92400000000000004</v>
      </c>
      <c r="C1120" s="98">
        <v>1.0089999999999999</v>
      </c>
      <c r="D1120" s="99">
        <f>IF(C1120&lt;MAX($C$3:C1120),C1120/MAX($C$3:C1120)-1,0)</f>
        <v>-0.20613690007867824</v>
      </c>
      <c r="E1120" s="105"/>
      <c r="F1120" s="100"/>
      <c r="G1120" s="102"/>
    </row>
    <row r="1121" spans="1:7" ht="15" thickBot="1">
      <c r="A1121" s="101">
        <v>41680</v>
      </c>
      <c r="B1121" s="98">
        <v>0.95799999999999996</v>
      </c>
      <c r="C1121" s="98">
        <v>1.0429999999999999</v>
      </c>
      <c r="D1121" s="99">
        <f>IF(C1121&lt;MAX($C$3:C1121),C1121/MAX($C$3:C1121)-1,0)</f>
        <v>-0.17938630999213223</v>
      </c>
      <c r="E1121" s="99"/>
      <c r="F1121" s="98"/>
      <c r="G1121" s="98"/>
    </row>
    <row r="1122" spans="1:7" ht="15" thickBot="1">
      <c r="A1122" s="97">
        <v>41681</v>
      </c>
      <c r="B1122" s="98">
        <v>0.95</v>
      </c>
      <c r="C1122" s="98">
        <v>1.0349999999999999</v>
      </c>
      <c r="D1122" s="99">
        <f>IF(C1122&lt;MAX($C$3:C1122),C1122/MAX($C$3:C1122)-1,0)</f>
        <v>-0.18568056648308418</v>
      </c>
      <c r="E1122" s="105"/>
      <c r="F1122" s="100"/>
      <c r="G1122" s="98"/>
    </row>
    <row r="1123" spans="1:7" ht="15" thickBot="1">
      <c r="A1123" s="97">
        <v>41682</v>
      </c>
      <c r="B1123" s="98">
        <v>0.95399999999999996</v>
      </c>
      <c r="C1123" s="98">
        <v>1.0389999999999999</v>
      </c>
      <c r="D1123" s="99">
        <f>IF(C1123&lt;MAX($C$3:C1123),C1123/MAX($C$3:C1123)-1,0)</f>
        <v>-0.18253343823760815</v>
      </c>
      <c r="E1123" s="105"/>
      <c r="F1123" s="100"/>
      <c r="G1123" s="98"/>
    </row>
    <row r="1124" spans="1:7" ht="15" thickBot="1">
      <c r="A1124" s="97">
        <v>41683</v>
      </c>
      <c r="B1124" s="98">
        <v>0.92800000000000005</v>
      </c>
      <c r="C1124" s="98">
        <v>1.0129999999999999</v>
      </c>
      <c r="D1124" s="99">
        <f>IF(C1124&lt;MAX($C$3:C1124),C1124/MAX($C$3:C1124)-1,0)</f>
        <v>-0.20298977183320221</v>
      </c>
      <c r="E1124" s="105"/>
      <c r="F1124" s="100"/>
      <c r="G1124" s="98"/>
    </row>
    <row r="1125" spans="1:7" ht="15" thickBot="1">
      <c r="A1125" s="97">
        <v>41684</v>
      </c>
      <c r="B1125" s="98">
        <v>0.94799999999999995</v>
      </c>
      <c r="C1125" s="98">
        <v>1.0329999999999999</v>
      </c>
      <c r="D1125" s="99">
        <f>IF(C1125&lt;MAX($C$3:C1125),C1125/MAX($C$3:C1125)-1,0)</f>
        <v>-0.18725413060582219</v>
      </c>
      <c r="E1125" s="105"/>
      <c r="F1125" s="100"/>
      <c r="G1125" s="98"/>
    </row>
    <row r="1126" spans="1:7" ht="15" thickBot="1">
      <c r="A1126" s="97">
        <v>41687</v>
      </c>
      <c r="B1126" s="98">
        <v>0.97399999999999998</v>
      </c>
      <c r="C1126" s="98">
        <v>1.0589999999999999</v>
      </c>
      <c r="D1126" s="99">
        <f>IF(C1126&lt;MAX($C$3:C1126),C1126/MAX($C$3:C1126)-1,0)</f>
        <v>-0.16679779701022812</v>
      </c>
      <c r="E1126" s="105"/>
      <c r="F1126" s="100"/>
      <c r="G1126" s="98"/>
    </row>
    <row r="1127" spans="1:7" ht="15" thickBot="1">
      <c r="A1127" s="97">
        <v>41688</v>
      </c>
      <c r="B1127" s="98">
        <v>0.97599999999999998</v>
      </c>
      <c r="C1127" s="98">
        <v>1.0609999999999999</v>
      </c>
      <c r="D1127" s="99">
        <f>IF(C1127&lt;MAX($C$3:C1127),C1127/MAX($C$3:C1127)-1,0)</f>
        <v>-0.16522423288749011</v>
      </c>
      <c r="E1127" s="105"/>
      <c r="F1127" s="100"/>
      <c r="G1127" s="98"/>
    </row>
    <row r="1128" spans="1:7" ht="15" thickBot="1">
      <c r="A1128" s="97">
        <v>41689</v>
      </c>
      <c r="B1128" s="98">
        <v>0.96199999999999997</v>
      </c>
      <c r="C1128" s="98">
        <v>1.0469999999999999</v>
      </c>
      <c r="D1128" s="99">
        <f>IF(C1128&lt;MAX($C$3:C1128),C1128/MAX($C$3:C1128)-1,0)</f>
        <v>-0.1762391817466562</v>
      </c>
      <c r="E1128" s="105"/>
      <c r="F1128" s="100"/>
      <c r="G1128" s="98"/>
    </row>
    <row r="1129" spans="1:7" ht="15" thickBot="1">
      <c r="A1129" s="97">
        <v>41690</v>
      </c>
      <c r="B1129" s="98">
        <v>0.94299999999999995</v>
      </c>
      <c r="C1129" s="98">
        <v>1.028</v>
      </c>
      <c r="D1129" s="99">
        <f>IF(C1129&lt;MAX($C$3:C1129),C1129/MAX($C$3:C1129)-1,0)</f>
        <v>-0.19118804091266717</v>
      </c>
      <c r="E1129" s="105"/>
      <c r="F1129" s="100"/>
      <c r="G1129" s="98"/>
    </row>
    <row r="1130" spans="1:7" ht="15" thickBot="1">
      <c r="A1130" s="97">
        <v>41691</v>
      </c>
      <c r="B1130" s="98">
        <v>0.93899999999999995</v>
      </c>
      <c r="C1130" s="98">
        <v>1.024</v>
      </c>
      <c r="D1130" s="99">
        <f>IF(C1130&lt;MAX($C$3:C1130),C1130/MAX($C$3:C1130)-1,0)</f>
        <v>-0.19433516915814308</v>
      </c>
      <c r="E1130" s="105"/>
      <c r="F1130" s="100"/>
      <c r="G1130" s="98"/>
    </row>
    <row r="1131" spans="1:7" ht="15" thickBot="1">
      <c r="A1131" s="97">
        <v>41694</v>
      </c>
      <c r="B1131" s="98">
        <v>0.95799999999999996</v>
      </c>
      <c r="C1131" s="98">
        <v>1.0429999999999999</v>
      </c>
      <c r="D1131" s="99">
        <f>IF(C1131&lt;MAX($C$3:C1131),C1131/MAX($C$3:C1131)-1,0)</f>
        <v>-0.17938630999213223</v>
      </c>
      <c r="E1131" s="105"/>
      <c r="F1131" s="100"/>
      <c r="G1131" s="98"/>
    </row>
    <row r="1132" spans="1:7" ht="15" thickBot="1">
      <c r="A1132" s="97">
        <v>41695</v>
      </c>
      <c r="B1132" s="98">
        <v>0.92200000000000004</v>
      </c>
      <c r="C1132" s="98">
        <v>1.0069999999999999</v>
      </c>
      <c r="D1132" s="99">
        <f>IF(C1132&lt;MAX($C$3:C1132),C1132/MAX($C$3:C1132)-1,0)</f>
        <v>-0.20771046420141626</v>
      </c>
      <c r="E1132" s="105"/>
      <c r="F1132" s="100"/>
      <c r="G1132" s="98"/>
    </row>
    <row r="1133" spans="1:7" ht="15" thickBot="1">
      <c r="A1133" s="97">
        <v>41696</v>
      </c>
      <c r="B1133" s="98">
        <v>0.92600000000000005</v>
      </c>
      <c r="C1133" s="98">
        <v>1.0109999999999999</v>
      </c>
      <c r="D1133" s="99">
        <f>IF(C1133&lt;MAX($C$3:C1133),C1133/MAX($C$3:C1133)-1,0)</f>
        <v>-0.20456333595594023</v>
      </c>
      <c r="E1133" s="105"/>
      <c r="F1133" s="100"/>
      <c r="G1133" s="98"/>
    </row>
    <row r="1134" spans="1:7" ht="15" thickBot="1">
      <c r="A1134" s="97">
        <v>41697</v>
      </c>
      <c r="B1134" s="98">
        <v>0.90900000000000003</v>
      </c>
      <c r="C1134" s="98">
        <v>0.99399999999999999</v>
      </c>
      <c r="D1134" s="99">
        <f>IF(C1134&lt;MAX($C$3:C1134),C1134/MAX($C$3:C1134)-1,0)</f>
        <v>-0.21793863099921318</v>
      </c>
      <c r="E1134" s="105"/>
      <c r="F1134" s="100"/>
      <c r="G1134" s="98"/>
    </row>
    <row r="1135" spans="1:7" ht="15" thickBot="1">
      <c r="A1135" s="97">
        <v>41698</v>
      </c>
      <c r="B1135" s="98">
        <v>0.91900000000000004</v>
      </c>
      <c r="C1135" s="98">
        <v>1.004</v>
      </c>
      <c r="D1135" s="99">
        <f>IF(C1135&lt;MAX($C$3:C1135),C1135/MAX($C$3:C1135)-1,0)</f>
        <v>-0.21007081038552311</v>
      </c>
      <c r="E1135" s="105"/>
      <c r="F1135" s="100"/>
      <c r="G1135" s="98"/>
    </row>
    <row r="1136" spans="1:7" ht="15" thickBot="1">
      <c r="A1136" s="97">
        <v>41701</v>
      </c>
      <c r="B1136" s="98">
        <v>0.93899999999999995</v>
      </c>
      <c r="C1136" s="98">
        <v>1.024</v>
      </c>
      <c r="D1136" s="99">
        <f>IF(C1136&lt;MAX($C$3:C1136),C1136/MAX($C$3:C1136)-1,0)</f>
        <v>-0.19433516915814308</v>
      </c>
      <c r="E1136" s="105"/>
      <c r="F1136" s="100"/>
      <c r="G1136" s="98"/>
    </row>
    <row r="1137" spans="1:7" ht="15" thickBot="1">
      <c r="A1137" s="97">
        <v>41702</v>
      </c>
      <c r="B1137" s="98">
        <v>0.93400000000000005</v>
      </c>
      <c r="C1137" s="98">
        <v>1.0189999999999999</v>
      </c>
      <c r="D1137" s="99">
        <f>IF(C1137&lt;MAX($C$3:C1137),C1137/MAX($C$3:C1137)-1,0)</f>
        <v>-0.19826907946498817</v>
      </c>
      <c r="E1137" s="105"/>
      <c r="F1137" s="100"/>
      <c r="G1137" s="98"/>
    </row>
    <row r="1138" spans="1:7" ht="15" thickBot="1">
      <c r="A1138" s="97">
        <v>41703</v>
      </c>
      <c r="B1138" s="98">
        <v>0.93600000000000005</v>
      </c>
      <c r="C1138" s="98">
        <v>1.0209999999999999</v>
      </c>
      <c r="D1138" s="99">
        <f>IF(C1138&lt;MAX($C$3:C1138),C1138/MAX($C$3:C1138)-1,0)</f>
        <v>-0.19669551534225016</v>
      </c>
      <c r="E1138" s="105"/>
      <c r="F1138" s="100"/>
      <c r="G1138" s="98"/>
    </row>
    <row r="1139" spans="1:7" ht="15" thickBot="1">
      <c r="A1139" s="97">
        <v>41704</v>
      </c>
      <c r="B1139" s="98">
        <v>0.92900000000000005</v>
      </c>
      <c r="C1139" s="98">
        <v>1.014</v>
      </c>
      <c r="D1139" s="99">
        <f>IF(C1139&lt;MAX($C$3:C1139),C1139/MAX($C$3:C1139)-1,0)</f>
        <v>-0.20220298977183315</v>
      </c>
      <c r="E1139" s="105"/>
      <c r="F1139" s="100"/>
      <c r="G1139" s="98"/>
    </row>
    <row r="1140" spans="1:7" ht="15" thickBot="1">
      <c r="A1140" s="97">
        <v>41705</v>
      </c>
      <c r="B1140" s="98">
        <v>0.93</v>
      </c>
      <c r="C1140" s="98">
        <v>1.0149999999999999</v>
      </c>
      <c r="D1140" s="99">
        <f>IF(C1140&lt;MAX($C$3:C1140),C1140/MAX($C$3:C1140)-1,0)</f>
        <v>-0.2014162077104642</v>
      </c>
      <c r="E1140" s="105"/>
      <c r="F1140" s="100"/>
      <c r="G1140" s="102"/>
    </row>
    <row r="1141" spans="1:7" ht="15" thickBot="1">
      <c r="A1141" s="101">
        <v>41708</v>
      </c>
      <c r="B1141" s="98">
        <v>0.90800000000000003</v>
      </c>
      <c r="C1141" s="98">
        <v>0.99299999999999999</v>
      </c>
      <c r="D1141" s="99">
        <f>IF(C1141&lt;MAX($C$3:C1141),C1141/MAX($C$3:C1141)-1,0)</f>
        <v>-0.21872541306058213</v>
      </c>
      <c r="E1141" s="99"/>
      <c r="F1141" s="98"/>
      <c r="G1141" s="98"/>
    </row>
    <row r="1142" spans="1:7" ht="15" thickBot="1">
      <c r="A1142" s="97">
        <v>41709</v>
      </c>
      <c r="B1142" s="98">
        <v>0.89800000000000002</v>
      </c>
      <c r="C1142" s="98">
        <v>0.98299999999999998</v>
      </c>
      <c r="D1142" s="99">
        <f>IF(C1142&lt;MAX($C$3:C1142),C1142/MAX($C$3:C1142)-1,0)</f>
        <v>-0.2265932336742722</v>
      </c>
      <c r="E1142" s="105"/>
      <c r="F1142" s="100"/>
      <c r="G1142" s="98"/>
    </row>
    <row r="1143" spans="1:7" ht="15" thickBot="1">
      <c r="A1143" s="97">
        <v>41710</v>
      </c>
      <c r="B1143" s="98">
        <v>0.89700000000000002</v>
      </c>
      <c r="C1143" s="98">
        <v>0.98199999999999998</v>
      </c>
      <c r="D1143" s="99">
        <f>IF(C1143&lt;MAX($C$3:C1143),C1143/MAX($C$3:C1143)-1,0)</f>
        <v>-0.22738001573564115</v>
      </c>
      <c r="E1143" s="105"/>
      <c r="F1143" s="100"/>
      <c r="G1143" s="98"/>
    </row>
    <row r="1144" spans="1:7" ht="15" thickBot="1">
      <c r="A1144" s="97">
        <v>41711</v>
      </c>
      <c r="B1144" s="98">
        <v>0.90900000000000003</v>
      </c>
      <c r="C1144" s="98">
        <v>0.99399999999999999</v>
      </c>
      <c r="D1144" s="99">
        <f>IF(C1144&lt;MAX($C$3:C1144),C1144/MAX($C$3:C1144)-1,0)</f>
        <v>-0.21793863099921318</v>
      </c>
      <c r="E1144" s="105"/>
      <c r="F1144" s="100"/>
      <c r="G1144" s="98"/>
    </row>
    <row r="1145" spans="1:7" ht="15" thickBot="1">
      <c r="A1145" s="97">
        <v>41712</v>
      </c>
      <c r="B1145" s="98">
        <v>0.91500000000000004</v>
      </c>
      <c r="C1145" s="98">
        <v>1</v>
      </c>
      <c r="D1145" s="99">
        <f>IF(C1145&lt;MAX($C$3:C1145),C1145/MAX($C$3:C1145)-1,0)</f>
        <v>-0.21321793863099914</v>
      </c>
      <c r="E1145" s="105"/>
      <c r="F1145" s="100"/>
      <c r="G1145" s="98"/>
    </row>
    <row r="1146" spans="1:7" ht="15" thickBot="1">
      <c r="A1146" s="97">
        <v>41715</v>
      </c>
      <c r="B1146" s="98">
        <v>0.93700000000000006</v>
      </c>
      <c r="C1146" s="98">
        <v>1.022</v>
      </c>
      <c r="D1146" s="99">
        <f>IF(C1146&lt;MAX($C$3:C1146),C1146/MAX($C$3:C1146)-1,0)</f>
        <v>-0.1959087332808811</v>
      </c>
      <c r="E1146" s="105"/>
      <c r="F1146" s="100"/>
      <c r="G1146" s="98"/>
    </row>
    <row r="1147" spans="1:7" ht="15" thickBot="1">
      <c r="A1147" s="97">
        <v>41716</v>
      </c>
      <c r="B1147" s="98">
        <v>0.95599999999999996</v>
      </c>
      <c r="C1147" s="98">
        <v>1.0409999999999999</v>
      </c>
      <c r="D1147" s="99">
        <f>IF(C1147&lt;MAX($C$3:C1147),C1147/MAX($C$3:C1147)-1,0)</f>
        <v>-0.18095987411487013</v>
      </c>
      <c r="E1147" s="105"/>
      <c r="F1147" s="100"/>
      <c r="G1147" s="98"/>
    </row>
    <row r="1148" spans="1:7" ht="15" thickBot="1">
      <c r="A1148" s="97">
        <v>41717</v>
      </c>
      <c r="B1148" s="98">
        <v>0.95499999999999996</v>
      </c>
      <c r="C1148" s="98">
        <v>1.04</v>
      </c>
      <c r="D1148" s="99">
        <f>IF(C1148&lt;MAX($C$3:C1148),C1148/MAX($C$3:C1148)-1,0)</f>
        <v>-0.18174665617623909</v>
      </c>
      <c r="E1148" s="105"/>
      <c r="F1148" s="100"/>
      <c r="G1148" s="98"/>
    </row>
    <row r="1149" spans="1:7" ht="15" thickBot="1">
      <c r="A1149" s="97">
        <v>41718</v>
      </c>
      <c r="B1149" s="98">
        <v>0.93200000000000005</v>
      </c>
      <c r="C1149" s="98">
        <v>1.0169999999999999</v>
      </c>
      <c r="D1149" s="99">
        <f>IF(C1149&lt;MAX($C$3:C1149),C1149/MAX($C$3:C1149)-1,0)</f>
        <v>-0.19984264358772619</v>
      </c>
      <c r="E1149" s="105"/>
      <c r="F1149" s="100"/>
      <c r="G1149" s="98"/>
    </row>
    <row r="1150" spans="1:7" ht="15" thickBot="1">
      <c r="A1150" s="97">
        <v>41719</v>
      </c>
      <c r="B1150" s="98">
        <v>0.93899999999999995</v>
      </c>
      <c r="C1150" s="98">
        <v>1.024</v>
      </c>
      <c r="D1150" s="99">
        <f>IF(C1150&lt;MAX($C$3:C1150),C1150/MAX($C$3:C1150)-1,0)</f>
        <v>-0.19433516915814308</v>
      </c>
      <c r="E1150" s="105"/>
      <c r="F1150" s="100"/>
      <c r="G1150" s="98"/>
    </row>
    <row r="1151" spans="1:7" ht="15" thickBot="1">
      <c r="A1151" s="97">
        <v>41722</v>
      </c>
      <c r="B1151" s="98">
        <v>0.93300000000000005</v>
      </c>
      <c r="C1151" s="98">
        <v>1.018</v>
      </c>
      <c r="D1151" s="99">
        <f>IF(C1151&lt;MAX($C$3:C1151),C1151/MAX($C$3:C1151)-1,0)</f>
        <v>-0.19905586152635713</v>
      </c>
      <c r="E1151" s="105"/>
      <c r="F1151" s="100"/>
      <c r="G1151" s="98"/>
    </row>
    <row r="1152" spans="1:7" ht="15" thickBot="1">
      <c r="A1152" s="97">
        <v>41723</v>
      </c>
      <c r="B1152" s="98">
        <v>0.92400000000000004</v>
      </c>
      <c r="C1152" s="98">
        <v>1.0089999999999999</v>
      </c>
      <c r="D1152" s="99">
        <f>IF(C1152&lt;MAX($C$3:C1152),C1152/MAX($C$3:C1152)-1,0)</f>
        <v>-0.20613690007867824</v>
      </c>
      <c r="E1152" s="105"/>
      <c r="F1152" s="100"/>
      <c r="G1152" s="98"/>
    </row>
    <row r="1153" spans="1:7" ht="15" thickBot="1">
      <c r="A1153" s="97">
        <v>41724</v>
      </c>
      <c r="B1153" s="98">
        <v>0.93200000000000005</v>
      </c>
      <c r="C1153" s="98">
        <v>1.0169999999999999</v>
      </c>
      <c r="D1153" s="99">
        <f>IF(C1153&lt;MAX($C$3:C1153),C1153/MAX($C$3:C1153)-1,0)</f>
        <v>-0.19984264358772619</v>
      </c>
      <c r="E1153" s="105"/>
      <c r="F1153" s="100"/>
      <c r="G1153" s="98"/>
    </row>
    <row r="1154" spans="1:7" ht="15" thickBot="1">
      <c r="A1154" s="97">
        <v>41725</v>
      </c>
      <c r="B1154" s="98">
        <v>0.90900000000000003</v>
      </c>
      <c r="C1154" s="98">
        <v>0.99399999999999999</v>
      </c>
      <c r="D1154" s="99">
        <f>IF(C1154&lt;MAX($C$3:C1154),C1154/MAX($C$3:C1154)-1,0)</f>
        <v>-0.21793863099921318</v>
      </c>
      <c r="E1154" s="105"/>
      <c r="F1154" s="100"/>
      <c r="G1154" s="98"/>
    </row>
    <row r="1155" spans="1:7" ht="15" thickBot="1">
      <c r="A1155" s="97">
        <v>41726</v>
      </c>
      <c r="B1155" s="98">
        <v>0.876</v>
      </c>
      <c r="C1155" s="98">
        <v>0.96099999999999997</v>
      </c>
      <c r="D1155" s="99">
        <f>IF(C1155&lt;MAX($C$3:C1155),C1155/MAX($C$3:C1155)-1,0)</f>
        <v>-0.24390243902439024</v>
      </c>
      <c r="E1155" s="105"/>
      <c r="F1155" s="100"/>
      <c r="G1155" s="98"/>
    </row>
    <row r="1156" spans="1:7" ht="15" thickBot="1">
      <c r="A1156" s="97">
        <v>41729</v>
      </c>
      <c r="B1156" s="98">
        <v>0.874</v>
      </c>
      <c r="C1156" s="98">
        <v>0.95899999999999996</v>
      </c>
      <c r="D1156" s="99">
        <f>IF(C1156&lt;MAX($C$3:C1156),C1156/MAX($C$3:C1156)-1,0)</f>
        <v>-0.24547600314712825</v>
      </c>
      <c r="E1156" s="105"/>
      <c r="F1156" s="100"/>
      <c r="G1156" s="98"/>
    </row>
    <row r="1157" spans="1:7" ht="15" thickBot="1">
      <c r="A1157" s="97">
        <v>41730</v>
      </c>
      <c r="B1157" s="98">
        <v>0.89100000000000001</v>
      </c>
      <c r="C1157" s="98">
        <v>0.97599999999999998</v>
      </c>
      <c r="D1157" s="99">
        <f>IF(C1157&lt;MAX($C$3:C1157),C1157/MAX($C$3:C1157)-1,0)</f>
        <v>-0.23210070810385519</v>
      </c>
      <c r="E1157" s="105"/>
      <c r="F1157" s="100"/>
      <c r="G1157" s="98"/>
    </row>
    <row r="1158" spans="1:7" ht="15" thickBot="1">
      <c r="A1158" s="97">
        <v>41731</v>
      </c>
      <c r="B1158" s="98">
        <v>0.88300000000000001</v>
      </c>
      <c r="C1158" s="98">
        <v>0.96799999999999997</v>
      </c>
      <c r="D1158" s="99">
        <f>IF(C1158&lt;MAX($C$3:C1158),C1158/MAX($C$3:C1158)-1,0)</f>
        <v>-0.23839496459480725</v>
      </c>
      <c r="E1158" s="105"/>
      <c r="F1158" s="100"/>
      <c r="G1158" s="98"/>
    </row>
    <row r="1159" spans="1:7" ht="15" thickBot="1">
      <c r="A1159" s="97">
        <v>41732</v>
      </c>
      <c r="B1159" s="98">
        <v>0.879</v>
      </c>
      <c r="C1159" s="98">
        <v>0.96399999999999997</v>
      </c>
      <c r="D1159" s="99">
        <f>IF(C1159&lt;MAX($C$3:C1159),C1159/MAX($C$3:C1159)-1,0)</f>
        <v>-0.24154209284028316</v>
      </c>
      <c r="E1159" s="105"/>
      <c r="F1159" s="100"/>
      <c r="G1159" s="98"/>
    </row>
    <row r="1160" spans="1:7" ht="15" thickBot="1">
      <c r="A1160" s="97">
        <v>41733</v>
      </c>
      <c r="B1160" s="98">
        <v>0.88600000000000001</v>
      </c>
      <c r="C1160" s="98">
        <v>0.97099999999999997</v>
      </c>
      <c r="D1160" s="99">
        <f>IF(C1160&lt;MAX($C$3:C1160),C1160/MAX($C$3:C1160)-1,0)</f>
        <v>-0.23603461841070017</v>
      </c>
      <c r="E1160" s="105"/>
      <c r="F1160" s="100"/>
      <c r="G1160" s="102"/>
    </row>
    <row r="1161" spans="1:7" ht="15" thickBot="1">
      <c r="A1161" s="101">
        <v>41737</v>
      </c>
      <c r="B1161" s="98">
        <v>0.89</v>
      </c>
      <c r="C1161" s="98">
        <v>0.97499999999999998</v>
      </c>
      <c r="D1161" s="99">
        <f>IF(C1161&lt;MAX($C$3:C1161),C1161/MAX($C$3:C1161)-1,0)</f>
        <v>-0.23288749016522414</v>
      </c>
      <c r="E1161" s="99"/>
      <c r="F1161" s="98"/>
      <c r="G1161" s="98"/>
    </row>
    <row r="1162" spans="1:7" ht="15" thickBot="1">
      <c r="A1162" s="97">
        <v>41738</v>
      </c>
      <c r="B1162" s="98">
        <v>0.89900000000000002</v>
      </c>
      <c r="C1162" s="98">
        <v>0.98399999999999999</v>
      </c>
      <c r="D1162" s="99">
        <f>IF(C1162&lt;MAX($C$3:C1162),C1162/MAX($C$3:C1162)-1,0)</f>
        <v>-0.22580645161290314</v>
      </c>
      <c r="E1162" s="105"/>
      <c r="F1162" s="100"/>
      <c r="G1162" s="98"/>
    </row>
    <row r="1163" spans="1:7" ht="15" thickBot="1">
      <c r="A1163" s="97">
        <v>41739</v>
      </c>
      <c r="B1163" s="98">
        <v>0.90400000000000003</v>
      </c>
      <c r="C1163" s="98">
        <v>0.98899999999999999</v>
      </c>
      <c r="D1163" s="99">
        <f>IF(C1163&lt;MAX($C$3:C1163),C1163/MAX($C$3:C1163)-1,0)</f>
        <v>-0.22187254130605816</v>
      </c>
      <c r="E1163" s="105"/>
      <c r="F1163" s="100"/>
      <c r="G1163" s="98"/>
    </row>
    <row r="1164" spans="1:7" ht="15" thickBot="1">
      <c r="A1164" s="97">
        <v>41740</v>
      </c>
      <c r="B1164" s="98">
        <v>0.89700000000000002</v>
      </c>
      <c r="C1164" s="98">
        <v>0.98199999999999998</v>
      </c>
      <c r="D1164" s="99">
        <f>IF(C1164&lt;MAX($C$3:C1164),C1164/MAX($C$3:C1164)-1,0)</f>
        <v>-0.22738001573564115</v>
      </c>
      <c r="E1164" s="105"/>
      <c r="F1164" s="100"/>
      <c r="G1164" s="98"/>
    </row>
    <row r="1165" spans="1:7" ht="15" thickBot="1">
      <c r="A1165" s="97">
        <v>41743</v>
      </c>
      <c r="B1165" s="98">
        <v>0.90400000000000003</v>
      </c>
      <c r="C1165" s="98">
        <v>0.98899999999999999</v>
      </c>
      <c r="D1165" s="99">
        <f>IF(C1165&lt;MAX($C$3:C1165),C1165/MAX($C$3:C1165)-1,0)</f>
        <v>-0.22187254130605816</v>
      </c>
      <c r="E1165" s="105"/>
      <c r="F1165" s="100"/>
      <c r="G1165" s="98"/>
    </row>
    <row r="1166" spans="1:7" ht="15" thickBot="1">
      <c r="A1166" s="97">
        <v>41744</v>
      </c>
      <c r="B1166" s="98">
        <v>0.89900000000000002</v>
      </c>
      <c r="C1166" s="98">
        <v>0.98399999999999999</v>
      </c>
      <c r="D1166" s="99">
        <f>IF(C1166&lt;MAX($C$3:C1166),C1166/MAX($C$3:C1166)-1,0)</f>
        <v>-0.22580645161290314</v>
      </c>
      <c r="E1166" s="105"/>
      <c r="F1166" s="100"/>
      <c r="G1166" s="98"/>
    </row>
    <row r="1167" spans="1:7" ht="15" thickBot="1">
      <c r="A1167" s="97">
        <v>41745</v>
      </c>
      <c r="B1167" s="98">
        <v>0.89700000000000002</v>
      </c>
      <c r="C1167" s="98">
        <v>0.98199999999999998</v>
      </c>
      <c r="D1167" s="99">
        <f>IF(C1167&lt;MAX($C$3:C1167),C1167/MAX($C$3:C1167)-1,0)</f>
        <v>-0.22738001573564115</v>
      </c>
      <c r="E1167" s="105"/>
      <c r="F1167" s="100"/>
      <c r="G1167" s="98"/>
    </row>
    <row r="1168" spans="1:7" ht="15" thickBot="1">
      <c r="A1168" s="97">
        <v>41746</v>
      </c>
      <c r="B1168" s="98">
        <v>0.89600000000000002</v>
      </c>
      <c r="C1168" s="98">
        <v>0.98099999999999998</v>
      </c>
      <c r="D1168" s="99">
        <f>IF(C1168&lt;MAX($C$3:C1168),C1168/MAX($C$3:C1168)-1,0)</f>
        <v>-0.22816679779701021</v>
      </c>
      <c r="E1168" s="105"/>
      <c r="F1168" s="100"/>
      <c r="G1168" s="98"/>
    </row>
    <row r="1169" spans="1:7" ht="15" thickBot="1">
      <c r="A1169" s="97">
        <v>41747</v>
      </c>
      <c r="B1169" s="98">
        <v>0.89900000000000002</v>
      </c>
      <c r="C1169" s="98">
        <v>0.98399999999999999</v>
      </c>
      <c r="D1169" s="99">
        <f>IF(C1169&lt;MAX($C$3:C1169),C1169/MAX($C$3:C1169)-1,0)</f>
        <v>-0.22580645161290314</v>
      </c>
      <c r="E1169" s="105"/>
      <c r="F1169" s="100"/>
      <c r="G1169" s="98"/>
    </row>
    <row r="1170" spans="1:7" ht="15" thickBot="1">
      <c r="A1170" s="97">
        <v>41750</v>
      </c>
      <c r="B1170" s="98">
        <v>0.89400000000000002</v>
      </c>
      <c r="C1170" s="98">
        <v>0.97899999999999998</v>
      </c>
      <c r="D1170" s="99">
        <f>IF(C1170&lt;MAX($C$3:C1170),C1170/MAX($C$3:C1170)-1,0)</f>
        <v>-0.22974036191974823</v>
      </c>
      <c r="E1170" s="105"/>
      <c r="F1170" s="100"/>
      <c r="G1170" s="98"/>
    </row>
    <row r="1171" spans="1:7" ht="15" thickBot="1">
      <c r="A1171" s="97">
        <v>41751</v>
      </c>
      <c r="B1171" s="98">
        <v>0.88500000000000001</v>
      </c>
      <c r="C1171" s="98">
        <v>0.97</v>
      </c>
      <c r="D1171" s="99">
        <f>IF(C1171&lt;MAX($C$3:C1171),C1171/MAX($C$3:C1171)-1,0)</f>
        <v>-0.23682140047206923</v>
      </c>
      <c r="E1171" s="105"/>
      <c r="F1171" s="100"/>
      <c r="G1171" s="98"/>
    </row>
    <row r="1172" spans="1:7" ht="15" thickBot="1">
      <c r="A1172" s="97">
        <v>41752</v>
      </c>
      <c r="B1172" s="98">
        <v>0.876</v>
      </c>
      <c r="C1172" s="98">
        <v>0.96099999999999997</v>
      </c>
      <c r="D1172" s="99">
        <f>IF(C1172&lt;MAX($C$3:C1172),C1172/MAX($C$3:C1172)-1,0)</f>
        <v>-0.24390243902439024</v>
      </c>
      <c r="E1172" s="105"/>
      <c r="F1172" s="100"/>
      <c r="G1172" s="98"/>
    </row>
    <row r="1173" spans="1:7" ht="15" thickBot="1">
      <c r="A1173" s="97">
        <v>41753</v>
      </c>
      <c r="B1173" s="98">
        <v>0.86599999999999999</v>
      </c>
      <c r="C1173" s="98">
        <v>0.95099999999999996</v>
      </c>
      <c r="D1173" s="99">
        <f>IF(C1173&lt;MAX($C$3:C1173),C1173/MAX($C$3:C1173)-1,0)</f>
        <v>-0.2517702596380802</v>
      </c>
      <c r="E1173" s="105"/>
      <c r="F1173" s="100"/>
      <c r="G1173" s="98"/>
    </row>
    <row r="1174" spans="1:7" ht="15" thickBot="1">
      <c r="A1174" s="97">
        <v>41754</v>
      </c>
      <c r="B1174" s="98">
        <v>0.85199999999999998</v>
      </c>
      <c r="C1174" s="98">
        <v>0.93700000000000006</v>
      </c>
      <c r="D1174" s="99">
        <f>IF(C1174&lt;MAX($C$3:C1174),C1174/MAX($C$3:C1174)-1,0)</f>
        <v>-0.26278520849724618</v>
      </c>
      <c r="E1174" s="105"/>
      <c r="F1174" s="100"/>
      <c r="G1174" s="98"/>
    </row>
    <row r="1175" spans="1:7" ht="15" thickBot="1">
      <c r="A1175" s="97">
        <v>41757</v>
      </c>
      <c r="B1175" s="98">
        <v>0.82499999999999996</v>
      </c>
      <c r="C1175" s="98">
        <v>0.91</v>
      </c>
      <c r="D1175" s="99">
        <f>IF(C1175&lt;MAX($C$3:C1175),C1175/MAX($C$3:C1175)-1,0)</f>
        <v>-0.2840283241542092</v>
      </c>
      <c r="E1175" s="105"/>
      <c r="F1175" s="100"/>
      <c r="G1175" s="98"/>
    </row>
    <row r="1176" spans="1:7" ht="15" thickBot="1">
      <c r="A1176" s="97">
        <v>41758</v>
      </c>
      <c r="B1176" s="98">
        <v>0.83399999999999996</v>
      </c>
      <c r="C1176" s="98">
        <v>0.91900000000000004</v>
      </c>
      <c r="D1176" s="99">
        <f>IF(C1176&lt;MAX($C$3:C1176),C1176/MAX($C$3:C1176)-1,0)</f>
        <v>-0.27694728560188819</v>
      </c>
      <c r="E1176" s="105"/>
      <c r="F1176" s="100"/>
      <c r="G1176" s="98"/>
    </row>
    <row r="1177" spans="1:7" ht="15" thickBot="1">
      <c r="A1177" s="97">
        <v>41759</v>
      </c>
      <c r="B1177" s="98">
        <v>0.84199999999999997</v>
      </c>
      <c r="C1177" s="98">
        <v>0.92700000000000005</v>
      </c>
      <c r="D1177" s="99">
        <f>IF(C1177&lt;MAX($C$3:C1177),C1177/MAX($C$3:C1177)-1,0)</f>
        <v>-0.27065302911093614</v>
      </c>
      <c r="E1177" s="105"/>
      <c r="F1177" s="100"/>
      <c r="G1177" s="98"/>
    </row>
    <row r="1178" spans="1:7" ht="15" thickBot="1">
      <c r="A1178" s="97">
        <v>41764</v>
      </c>
      <c r="B1178" s="98">
        <v>0.86299999999999999</v>
      </c>
      <c r="C1178" s="98">
        <v>0.94799999999999995</v>
      </c>
      <c r="D1178" s="99">
        <f>IF(C1178&lt;MAX($C$3:C1178),C1178/MAX($C$3:C1178)-1,0)</f>
        <v>-0.25413060582218727</v>
      </c>
      <c r="E1178" s="105"/>
      <c r="F1178" s="100"/>
      <c r="G1178" s="98"/>
    </row>
    <row r="1179" spans="1:7" ht="15" thickBot="1">
      <c r="A1179" s="97">
        <v>41765</v>
      </c>
      <c r="B1179" s="98">
        <v>0.871</v>
      </c>
      <c r="C1179" s="98">
        <v>0.95599999999999996</v>
      </c>
      <c r="D1179" s="99">
        <f>IF(C1179&lt;MAX($C$3:C1179),C1179/MAX($C$3:C1179)-1,0)</f>
        <v>-0.24783634933123522</v>
      </c>
      <c r="E1179" s="105"/>
      <c r="F1179" s="100"/>
      <c r="G1179" s="98"/>
    </row>
    <row r="1180" spans="1:7" ht="15" thickBot="1">
      <c r="A1180" s="97">
        <v>41766</v>
      </c>
      <c r="B1180" s="98">
        <v>0.86599999999999999</v>
      </c>
      <c r="C1180" s="98">
        <v>0.95099999999999996</v>
      </c>
      <c r="D1180" s="99">
        <f>IF(C1180&lt;MAX($C$3:C1180),C1180/MAX($C$3:C1180)-1,0)</f>
        <v>-0.2517702596380802</v>
      </c>
      <c r="E1180" s="105"/>
      <c r="F1180" s="100"/>
      <c r="G1180" s="102"/>
    </row>
    <row r="1181" spans="1:7" ht="15" thickBot="1">
      <c r="A1181" s="101">
        <v>41767</v>
      </c>
      <c r="B1181" s="98">
        <v>0.86199999999999999</v>
      </c>
      <c r="C1181" s="98">
        <v>0.94699999999999995</v>
      </c>
      <c r="D1181" s="99">
        <f>IF(C1181&lt;MAX($C$3:C1181),C1181/MAX($C$3:C1181)-1,0)</f>
        <v>-0.25491738788355622</v>
      </c>
      <c r="E1181" s="99"/>
      <c r="F1181" s="98"/>
      <c r="G1181" s="98"/>
    </row>
    <row r="1182" spans="1:7" ht="15" thickBot="1">
      <c r="A1182" s="97">
        <v>41768</v>
      </c>
      <c r="B1182" s="98">
        <v>0.84799999999999998</v>
      </c>
      <c r="C1182" s="98">
        <v>0.93300000000000005</v>
      </c>
      <c r="D1182" s="99">
        <f>IF(C1182&lt;MAX($C$3:C1182),C1182/MAX($C$3:C1182)-1,0)</f>
        <v>-0.26593233674272221</v>
      </c>
      <c r="E1182" s="105"/>
      <c r="F1182" s="100"/>
      <c r="G1182" s="98"/>
    </row>
    <row r="1183" spans="1:7" ht="15" thickBot="1">
      <c r="A1183" s="97">
        <v>41771</v>
      </c>
      <c r="B1183" s="98">
        <v>0.85799999999999998</v>
      </c>
      <c r="C1183" s="98">
        <v>0.94299999999999995</v>
      </c>
      <c r="D1183" s="99">
        <f>IF(C1183&lt;MAX($C$3:C1183),C1183/MAX($C$3:C1183)-1,0)</f>
        <v>-0.25806451612903225</v>
      </c>
      <c r="E1183" s="105"/>
      <c r="F1183" s="100"/>
      <c r="G1183" s="98"/>
    </row>
    <row r="1184" spans="1:7" ht="15" thickBot="1">
      <c r="A1184" s="97">
        <v>41772</v>
      </c>
      <c r="B1184" s="98">
        <v>0.85399999999999998</v>
      </c>
      <c r="C1184" s="98">
        <v>0.93899999999999995</v>
      </c>
      <c r="D1184" s="99">
        <f>IF(C1184&lt;MAX($C$3:C1184),C1184/MAX($C$3:C1184)-1,0)</f>
        <v>-0.26121164437450828</v>
      </c>
      <c r="E1184" s="105"/>
      <c r="F1184" s="100"/>
      <c r="G1184" s="98"/>
    </row>
    <row r="1185" spans="1:7" ht="15" thickBot="1">
      <c r="A1185" s="97">
        <v>41773</v>
      </c>
      <c r="B1185" s="98">
        <v>0.86099999999999999</v>
      </c>
      <c r="C1185" s="98">
        <v>0.94599999999999995</v>
      </c>
      <c r="D1185" s="99">
        <f>IF(C1185&lt;MAX($C$3:C1185),C1185/MAX($C$3:C1185)-1,0)</f>
        <v>-0.25570416994492529</v>
      </c>
      <c r="E1185" s="105"/>
      <c r="F1185" s="100"/>
      <c r="G1185" s="98"/>
    </row>
    <row r="1186" spans="1:7" ht="15" thickBot="1">
      <c r="A1186" s="97">
        <v>41774</v>
      </c>
      <c r="B1186" s="98">
        <v>0.84899999999999998</v>
      </c>
      <c r="C1186" s="98">
        <v>0.93400000000000005</v>
      </c>
      <c r="D1186" s="99">
        <f>IF(C1186&lt;MAX($C$3:C1186),C1186/MAX($C$3:C1186)-1,0)</f>
        <v>-0.26514555468135315</v>
      </c>
      <c r="E1186" s="105"/>
      <c r="F1186" s="100"/>
      <c r="G1186" s="98"/>
    </row>
    <row r="1187" spans="1:7" ht="15" thickBot="1">
      <c r="A1187" s="97">
        <v>41775</v>
      </c>
      <c r="B1187" s="98">
        <v>0.84699999999999998</v>
      </c>
      <c r="C1187" s="98">
        <v>0.93200000000000005</v>
      </c>
      <c r="D1187" s="99">
        <f>IF(C1187&lt;MAX($C$3:C1187),C1187/MAX($C$3:C1187)-1,0)</f>
        <v>-0.26671911880409116</v>
      </c>
      <c r="E1187" s="105"/>
      <c r="F1187" s="100"/>
      <c r="G1187" s="98"/>
    </row>
    <row r="1188" spans="1:7" ht="15" thickBot="1">
      <c r="A1188" s="97">
        <v>41778</v>
      </c>
      <c r="B1188" s="98">
        <v>0.84199999999999997</v>
      </c>
      <c r="C1188" s="98">
        <v>0.92700000000000005</v>
      </c>
      <c r="D1188" s="99">
        <f>IF(C1188&lt;MAX($C$3:C1188),C1188/MAX($C$3:C1188)-1,0)</f>
        <v>-0.27065302911093614</v>
      </c>
      <c r="E1188" s="105"/>
      <c r="F1188" s="100"/>
      <c r="G1188" s="98"/>
    </row>
    <row r="1189" spans="1:7" ht="15" thickBot="1">
      <c r="A1189" s="97">
        <v>41779</v>
      </c>
      <c r="B1189" s="98">
        <v>0.84699999999999998</v>
      </c>
      <c r="C1189" s="98">
        <v>0.93200000000000005</v>
      </c>
      <c r="D1189" s="99">
        <f>IF(C1189&lt;MAX($C$3:C1189),C1189/MAX($C$3:C1189)-1,0)</f>
        <v>-0.26671911880409116</v>
      </c>
      <c r="E1189" s="105"/>
      <c r="F1189" s="100"/>
      <c r="G1189" s="98"/>
    </row>
    <row r="1190" spans="1:7" ht="15" thickBot="1">
      <c r="A1190" s="97">
        <v>41780</v>
      </c>
      <c r="B1190" s="98">
        <v>0.85099999999999998</v>
      </c>
      <c r="C1190" s="98">
        <v>0.93600000000000005</v>
      </c>
      <c r="D1190" s="99">
        <f>IF(C1190&lt;MAX($C$3:C1190),C1190/MAX($C$3:C1190)-1,0)</f>
        <v>-0.26357199055861513</v>
      </c>
      <c r="E1190" s="105"/>
      <c r="F1190" s="100"/>
      <c r="G1190" s="98"/>
    </row>
    <row r="1191" spans="1:7" ht="15" thickBot="1">
      <c r="A1191" s="97">
        <v>41781</v>
      </c>
      <c r="B1191" s="98">
        <v>0.85099999999999998</v>
      </c>
      <c r="C1191" s="98">
        <v>0.93600000000000005</v>
      </c>
      <c r="D1191" s="99">
        <f>IF(C1191&lt;MAX($C$3:C1191),C1191/MAX($C$3:C1191)-1,0)</f>
        <v>-0.26357199055861513</v>
      </c>
      <c r="E1191" s="105"/>
      <c r="F1191" s="100"/>
      <c r="G1191" s="98"/>
    </row>
    <row r="1192" spans="1:7" ht="15" thickBot="1">
      <c r="A1192" s="97">
        <v>41782</v>
      </c>
      <c r="B1192" s="98">
        <v>0.86099999999999999</v>
      </c>
      <c r="C1192" s="98">
        <v>0.94599999999999995</v>
      </c>
      <c r="D1192" s="99">
        <f>IF(C1192&lt;MAX($C$3:C1192),C1192/MAX($C$3:C1192)-1,0)</f>
        <v>-0.25570416994492529</v>
      </c>
      <c r="E1192" s="105"/>
      <c r="F1192" s="100"/>
      <c r="G1192" s="98"/>
    </row>
    <row r="1193" spans="1:7" ht="15" thickBot="1">
      <c r="A1193" s="97">
        <v>41785</v>
      </c>
      <c r="B1193" s="98">
        <v>0.877</v>
      </c>
      <c r="C1193" s="98">
        <v>0.96199999999999997</v>
      </c>
      <c r="D1193" s="99">
        <f>IF(C1193&lt;MAX($C$3:C1193),C1193/MAX($C$3:C1193)-1,0)</f>
        <v>-0.24311565696302118</v>
      </c>
      <c r="E1193" s="105"/>
      <c r="F1193" s="100"/>
      <c r="G1193" s="98"/>
    </row>
    <row r="1194" spans="1:7" ht="15" thickBot="1">
      <c r="A1194" s="97">
        <v>41786</v>
      </c>
      <c r="B1194" s="98">
        <v>0.88</v>
      </c>
      <c r="C1194" s="98">
        <v>0.96499999999999997</v>
      </c>
      <c r="D1194" s="99">
        <f>IF(C1194&lt;MAX($C$3:C1194),C1194/MAX($C$3:C1194)-1,0)</f>
        <v>-0.24075531077891421</v>
      </c>
      <c r="E1194" s="105"/>
      <c r="F1194" s="100"/>
      <c r="G1194" s="98"/>
    </row>
    <row r="1195" spans="1:7" ht="15" thickBot="1">
      <c r="A1195" s="97">
        <v>41787</v>
      </c>
      <c r="B1195" s="98">
        <v>0.89</v>
      </c>
      <c r="C1195" s="98">
        <v>0.97499999999999998</v>
      </c>
      <c r="D1195" s="99">
        <f>IF(C1195&lt;MAX($C$3:C1195),C1195/MAX($C$3:C1195)-1,0)</f>
        <v>-0.23288749016522414</v>
      </c>
      <c r="E1195" s="105"/>
      <c r="F1195" s="100"/>
      <c r="G1195" s="98"/>
    </row>
    <row r="1196" spans="1:7" ht="15" thickBot="1">
      <c r="A1196" s="97">
        <v>41788</v>
      </c>
      <c r="B1196" s="98">
        <v>0.878</v>
      </c>
      <c r="C1196" s="98">
        <v>0.96299999999999997</v>
      </c>
      <c r="D1196" s="99">
        <f>IF(C1196&lt;MAX($C$3:C1196),C1196/MAX($C$3:C1196)-1,0)</f>
        <v>-0.24232887490165222</v>
      </c>
      <c r="E1196" s="105"/>
      <c r="F1196" s="100"/>
      <c r="G1196" s="98"/>
    </row>
    <row r="1197" spans="1:7" ht="15" thickBot="1">
      <c r="A1197" s="97">
        <v>41789</v>
      </c>
      <c r="B1197" s="98">
        <v>0.87</v>
      </c>
      <c r="C1197" s="98">
        <v>0.95499999999999996</v>
      </c>
      <c r="D1197" s="99">
        <f>IF(C1197&lt;MAX($C$3:C1197),C1197/MAX($C$3:C1197)-1,0)</f>
        <v>-0.24862313139260428</v>
      </c>
      <c r="E1197" s="105"/>
      <c r="F1197" s="100"/>
      <c r="G1197" s="98"/>
    </row>
    <row r="1198" spans="1:7" ht="15" thickBot="1">
      <c r="A1198" s="97">
        <v>41793</v>
      </c>
      <c r="B1198" s="98">
        <v>0.86199999999999999</v>
      </c>
      <c r="C1198" s="98">
        <v>0.94699999999999995</v>
      </c>
      <c r="D1198" s="99">
        <f>IF(C1198&lt;MAX($C$3:C1198),C1198/MAX($C$3:C1198)-1,0)</f>
        <v>-0.25491738788355622</v>
      </c>
      <c r="E1198" s="105"/>
      <c r="F1198" s="100"/>
      <c r="G1198" s="98"/>
    </row>
    <row r="1199" spans="1:7" ht="15" thickBot="1">
      <c r="A1199" s="97">
        <v>41794</v>
      </c>
      <c r="B1199" s="98">
        <v>0.85099999999999998</v>
      </c>
      <c r="C1199" s="98">
        <v>0.93600000000000005</v>
      </c>
      <c r="D1199" s="99">
        <f>IF(C1199&lt;MAX($C$3:C1199),C1199/MAX($C$3:C1199)-1,0)</f>
        <v>-0.26357199055861513</v>
      </c>
      <c r="E1199" s="105"/>
      <c r="F1199" s="100"/>
      <c r="G1199" s="98"/>
    </row>
    <row r="1200" spans="1:7" ht="15" thickBot="1">
      <c r="A1200" s="97">
        <v>41795</v>
      </c>
      <c r="B1200" s="98">
        <v>0.85899999999999999</v>
      </c>
      <c r="C1200" s="98">
        <v>0.94399999999999995</v>
      </c>
      <c r="D1200" s="99">
        <f>IF(C1200&lt;MAX($C$3:C1200),C1200/MAX($C$3:C1200)-1,0)</f>
        <v>-0.25727773406766319</v>
      </c>
      <c r="E1200" s="105"/>
      <c r="F1200" s="100"/>
      <c r="G1200" s="102"/>
    </row>
    <row r="1201" spans="1:7" ht="15" thickBot="1">
      <c r="A1201" s="101">
        <v>41796</v>
      </c>
      <c r="B1201" s="98">
        <v>0.86</v>
      </c>
      <c r="C1201" s="98">
        <v>0.94499999999999995</v>
      </c>
      <c r="D1201" s="99">
        <f>IF(C1201&lt;MAX($C$3:C1201),C1201/MAX($C$3:C1201)-1,0)</f>
        <v>-0.25649095200629424</v>
      </c>
      <c r="E1201" s="99"/>
      <c r="F1201" s="98"/>
      <c r="G1201" s="98"/>
    </row>
    <row r="1202" spans="1:7" ht="15" thickBot="1">
      <c r="A1202" s="97">
        <v>41799</v>
      </c>
      <c r="B1202" s="98">
        <v>0.85299999999999998</v>
      </c>
      <c r="C1202" s="98">
        <v>0.93799999999999994</v>
      </c>
      <c r="D1202" s="99">
        <f>IF(C1202&lt;MAX($C$3:C1202),C1202/MAX($C$3:C1202)-1,0)</f>
        <v>-0.26199842643587723</v>
      </c>
      <c r="E1202" s="105"/>
      <c r="F1202" s="100"/>
      <c r="G1202" s="98"/>
    </row>
    <row r="1203" spans="1:7" ht="15" thickBot="1">
      <c r="A1203" s="97">
        <v>41800</v>
      </c>
      <c r="B1203" s="98">
        <v>0.86299999999999999</v>
      </c>
      <c r="C1203" s="98">
        <v>0.94799999999999995</v>
      </c>
      <c r="D1203" s="99">
        <f>IF(C1203&lt;MAX($C$3:C1203),C1203/MAX($C$3:C1203)-1,0)</f>
        <v>-0.25413060582218727</v>
      </c>
      <c r="E1203" s="105"/>
      <c r="F1203" s="100"/>
      <c r="G1203" s="98"/>
    </row>
    <row r="1204" spans="1:7" ht="15" thickBot="1">
      <c r="A1204" s="97">
        <v>41801</v>
      </c>
      <c r="B1204" s="98">
        <v>0.87</v>
      </c>
      <c r="C1204" s="98">
        <v>0.95499999999999996</v>
      </c>
      <c r="D1204" s="99">
        <f>IF(C1204&lt;MAX($C$3:C1204),C1204/MAX($C$3:C1204)-1,0)</f>
        <v>-0.24862313139260428</v>
      </c>
      <c r="E1204" s="105"/>
      <c r="F1204" s="100"/>
      <c r="G1204" s="98"/>
    </row>
    <row r="1205" spans="1:7" ht="15" thickBot="1">
      <c r="A1205" s="97">
        <v>41802</v>
      </c>
      <c r="B1205" s="98">
        <v>0.86799999999999999</v>
      </c>
      <c r="C1205" s="98">
        <v>0.95299999999999996</v>
      </c>
      <c r="D1205" s="99">
        <f>IF(C1205&lt;MAX($C$3:C1205),C1205/MAX($C$3:C1205)-1,0)</f>
        <v>-0.25019669551534218</v>
      </c>
      <c r="E1205" s="105"/>
      <c r="F1205" s="100"/>
      <c r="G1205" s="98"/>
    </row>
    <row r="1206" spans="1:7" ht="15" thickBot="1">
      <c r="A1206" s="97">
        <v>41803</v>
      </c>
      <c r="B1206" s="98">
        <v>0.878</v>
      </c>
      <c r="C1206" s="98">
        <v>0.96299999999999997</v>
      </c>
      <c r="D1206" s="99">
        <f>IF(C1206&lt;MAX($C$3:C1206),C1206/MAX($C$3:C1206)-1,0)</f>
        <v>-0.24232887490165222</v>
      </c>
      <c r="E1206" s="105"/>
      <c r="F1206" s="100"/>
      <c r="G1206" s="98"/>
    </row>
    <row r="1207" spans="1:7" ht="15" thickBot="1">
      <c r="A1207" s="97">
        <v>41806</v>
      </c>
      <c r="B1207" s="98">
        <v>0.89400000000000002</v>
      </c>
      <c r="C1207" s="98">
        <v>0.97899999999999998</v>
      </c>
      <c r="D1207" s="99">
        <f>IF(C1207&lt;MAX($C$3:C1207),C1207/MAX($C$3:C1207)-1,0)</f>
        <v>-0.22974036191974823</v>
      </c>
      <c r="E1207" s="105"/>
      <c r="F1207" s="100"/>
      <c r="G1207" s="98"/>
    </row>
    <row r="1208" spans="1:7" ht="15" thickBot="1">
      <c r="A1208" s="97">
        <v>41807</v>
      </c>
      <c r="B1208" s="98">
        <v>0.88700000000000001</v>
      </c>
      <c r="C1208" s="98">
        <v>0.97199999999999998</v>
      </c>
      <c r="D1208" s="99">
        <f>IF(C1208&lt;MAX($C$3:C1208),C1208/MAX($C$3:C1208)-1,0)</f>
        <v>-0.23524783634933122</v>
      </c>
      <c r="E1208" s="105"/>
      <c r="F1208" s="100"/>
      <c r="G1208" s="98"/>
    </row>
    <row r="1209" spans="1:7" ht="15" thickBot="1">
      <c r="A1209" s="97">
        <v>41808</v>
      </c>
      <c r="B1209" s="98">
        <v>0.88</v>
      </c>
      <c r="C1209" s="98">
        <v>0.96499999999999997</v>
      </c>
      <c r="D1209" s="99">
        <f>IF(C1209&lt;MAX($C$3:C1209),C1209/MAX($C$3:C1209)-1,0)</f>
        <v>-0.24075531077891421</v>
      </c>
      <c r="E1209" s="105"/>
      <c r="F1209" s="100"/>
      <c r="G1209" s="98"/>
    </row>
    <row r="1210" spans="1:7" ht="15" thickBot="1">
      <c r="A1210" s="97">
        <v>41809</v>
      </c>
      <c r="B1210" s="98">
        <v>0.86399999999999999</v>
      </c>
      <c r="C1210" s="98">
        <v>0.94899999999999995</v>
      </c>
      <c r="D1210" s="99">
        <f>IF(C1210&lt;MAX($C$3:C1210),C1210/MAX($C$3:C1210)-1,0)</f>
        <v>-0.25334382376081821</v>
      </c>
      <c r="E1210" s="105"/>
      <c r="F1210" s="100"/>
      <c r="G1210" s="98"/>
    </row>
    <row r="1211" spans="1:7" ht="15" thickBot="1">
      <c r="A1211" s="97">
        <v>41810</v>
      </c>
      <c r="B1211" s="98">
        <v>0.878</v>
      </c>
      <c r="C1211" s="98">
        <v>0.96299999999999997</v>
      </c>
      <c r="D1211" s="99">
        <f>IF(C1211&lt;MAX($C$3:C1211),C1211/MAX($C$3:C1211)-1,0)</f>
        <v>-0.24232887490165222</v>
      </c>
      <c r="E1211" s="105"/>
      <c r="F1211" s="100"/>
      <c r="G1211" s="98"/>
    </row>
    <row r="1212" spans="1:7" ht="15" thickBot="1">
      <c r="A1212" s="97">
        <v>41813</v>
      </c>
      <c r="B1212" s="98">
        <v>0.89500000000000002</v>
      </c>
      <c r="C1212" s="98">
        <v>0.98</v>
      </c>
      <c r="D1212" s="99">
        <f>IF(C1212&lt;MAX($C$3:C1212),C1212/MAX($C$3:C1212)-1,0)</f>
        <v>-0.22895357985837916</v>
      </c>
      <c r="E1212" s="105"/>
      <c r="F1212" s="100"/>
      <c r="G1212" s="98"/>
    </row>
    <row r="1213" spans="1:7" ht="15" thickBot="1">
      <c r="A1213" s="97">
        <v>41814</v>
      </c>
      <c r="B1213" s="98">
        <v>0.9</v>
      </c>
      <c r="C1213" s="98">
        <v>0.98499999999999999</v>
      </c>
      <c r="D1213" s="99">
        <f>IF(C1213&lt;MAX($C$3:C1213),C1213/MAX($C$3:C1213)-1,0)</f>
        <v>-0.22501966955153418</v>
      </c>
      <c r="E1213" s="105"/>
      <c r="F1213" s="100"/>
      <c r="G1213" s="98"/>
    </row>
    <row r="1214" spans="1:7" ht="15" thickBot="1">
      <c r="A1214" s="97">
        <v>41815</v>
      </c>
      <c r="B1214" s="98">
        <v>0.90500000000000003</v>
      </c>
      <c r="C1214" s="98">
        <v>0.99</v>
      </c>
      <c r="D1214" s="99">
        <f>IF(C1214&lt;MAX($C$3:C1214),C1214/MAX($C$3:C1214)-1,0)</f>
        <v>-0.22108575924468921</v>
      </c>
      <c r="E1214" s="105"/>
      <c r="F1214" s="100"/>
      <c r="G1214" s="98"/>
    </row>
    <row r="1215" spans="1:7" ht="15" thickBot="1">
      <c r="A1215" s="97">
        <v>41816</v>
      </c>
      <c r="B1215" s="98">
        <v>0.91300000000000003</v>
      </c>
      <c r="C1215" s="98">
        <v>0.998</v>
      </c>
      <c r="D1215" s="99">
        <f>IF(C1215&lt;MAX($C$3:C1215),C1215/MAX($C$3:C1215)-1,0)</f>
        <v>-0.21479150275373715</v>
      </c>
      <c r="E1215" s="105"/>
      <c r="F1215" s="100"/>
      <c r="G1215" s="98"/>
    </row>
    <row r="1216" spans="1:7" ht="15" thickBot="1">
      <c r="A1216" s="97">
        <v>41817</v>
      </c>
      <c r="B1216" s="98">
        <v>0.91200000000000003</v>
      </c>
      <c r="C1216" s="98">
        <v>0.997</v>
      </c>
      <c r="D1216" s="99">
        <f>IF(C1216&lt;MAX($C$3:C1216),C1216/MAX($C$3:C1216)-1,0)</f>
        <v>-0.21557828481510621</v>
      </c>
      <c r="E1216" s="105"/>
      <c r="F1216" s="100"/>
      <c r="G1216" s="98"/>
    </row>
    <row r="1217" spans="1:7" ht="15" thickBot="1">
      <c r="A1217" s="97">
        <v>41820</v>
      </c>
      <c r="B1217" s="98">
        <v>0.92</v>
      </c>
      <c r="C1217" s="98">
        <v>1.0049999999999999</v>
      </c>
      <c r="D1217" s="99">
        <f>IF(C1217&lt;MAX($C$3:C1217),C1217/MAX($C$3:C1217)-1,0)</f>
        <v>-0.20928402832415427</v>
      </c>
      <c r="E1217" s="105"/>
      <c r="F1217" s="100"/>
      <c r="G1217" s="98"/>
    </row>
    <row r="1218" spans="1:7" ht="15" thickBot="1">
      <c r="A1218" s="97">
        <v>41821</v>
      </c>
      <c r="B1218" s="98">
        <v>0.92800000000000005</v>
      </c>
      <c r="C1218" s="98">
        <v>1.0129999999999999</v>
      </c>
      <c r="D1218" s="99">
        <f>IF(C1218&lt;MAX($C$3:C1218),C1218/MAX($C$3:C1218)-1,0)</f>
        <v>-0.20298977183320221</v>
      </c>
      <c r="E1218" s="105"/>
      <c r="F1218" s="100"/>
      <c r="G1218" s="98"/>
    </row>
    <row r="1219" spans="1:7" ht="15" thickBot="1">
      <c r="A1219" s="97">
        <v>41822</v>
      </c>
      <c r="B1219" s="98">
        <v>0.93</v>
      </c>
      <c r="C1219" s="98">
        <v>1.0149999999999999</v>
      </c>
      <c r="D1219" s="99">
        <f>IF(C1219&lt;MAX($C$3:C1219),C1219/MAX($C$3:C1219)-1,0)</f>
        <v>-0.2014162077104642</v>
      </c>
      <c r="E1219" s="105"/>
      <c r="F1219" s="100"/>
      <c r="G1219" s="98"/>
    </row>
    <row r="1220" spans="1:7" ht="15" thickBot="1">
      <c r="A1220" s="97">
        <v>41823</v>
      </c>
      <c r="B1220" s="98">
        <v>0.93500000000000005</v>
      </c>
      <c r="C1220" s="98">
        <v>1.02</v>
      </c>
      <c r="D1220" s="99">
        <f>IF(C1220&lt;MAX($C$3:C1220),C1220/MAX($C$3:C1220)-1,0)</f>
        <v>-0.19748229740361911</v>
      </c>
      <c r="E1220" s="105"/>
      <c r="F1220" s="100"/>
      <c r="G1220" s="102"/>
    </row>
    <row r="1221" spans="1:7" ht="15" thickBot="1">
      <c r="A1221" s="101">
        <v>41824</v>
      </c>
      <c r="B1221" s="98">
        <v>0.93</v>
      </c>
      <c r="C1221" s="98">
        <v>1.0149999999999999</v>
      </c>
      <c r="D1221" s="99">
        <f>IF(C1221&lt;MAX($C$3:C1221),C1221/MAX($C$3:C1221)-1,0)</f>
        <v>-0.2014162077104642</v>
      </c>
      <c r="E1221" s="99"/>
      <c r="F1221" s="98"/>
      <c r="G1221" s="98"/>
    </row>
    <row r="1222" spans="1:7" ht="15" thickBot="1">
      <c r="A1222" s="97">
        <v>41827</v>
      </c>
      <c r="B1222" s="98">
        <v>0.92600000000000005</v>
      </c>
      <c r="C1222" s="98">
        <v>1.0109999999999999</v>
      </c>
      <c r="D1222" s="99">
        <f>IF(C1222&lt;MAX($C$3:C1222),C1222/MAX($C$3:C1222)-1,0)</f>
        <v>-0.20456333595594023</v>
      </c>
      <c r="E1222" s="105"/>
      <c r="F1222" s="100"/>
      <c r="G1222" s="98"/>
    </row>
    <row r="1223" spans="1:7" ht="15" thickBot="1">
      <c r="A1223" s="97">
        <v>41828</v>
      </c>
      <c r="B1223" s="98">
        <v>0.93600000000000005</v>
      </c>
      <c r="C1223" s="98">
        <v>1.0209999999999999</v>
      </c>
      <c r="D1223" s="99">
        <f>IF(C1223&lt;MAX($C$3:C1223),C1223/MAX($C$3:C1223)-1,0)</f>
        <v>-0.19669551534225016</v>
      </c>
      <c r="E1223" s="105"/>
      <c r="F1223" s="100"/>
      <c r="G1223" s="98"/>
    </row>
    <row r="1224" spans="1:7" ht="15" thickBot="1">
      <c r="A1224" s="97">
        <v>41829</v>
      </c>
      <c r="B1224" s="98">
        <v>0.92100000000000004</v>
      </c>
      <c r="C1224" s="98">
        <v>1.006</v>
      </c>
      <c r="D1224" s="99">
        <f>IF(C1224&lt;MAX($C$3:C1224),C1224/MAX($C$3:C1224)-1,0)</f>
        <v>-0.2084972462627851</v>
      </c>
      <c r="E1224" s="105"/>
      <c r="F1224" s="100"/>
      <c r="G1224" s="98"/>
    </row>
    <row r="1225" spans="1:7" ht="15" thickBot="1">
      <c r="A1225" s="97">
        <v>41830</v>
      </c>
      <c r="B1225" s="98">
        <v>0.91300000000000003</v>
      </c>
      <c r="C1225" s="98">
        <v>0.998</v>
      </c>
      <c r="D1225" s="99">
        <f>IF(C1225&lt;MAX($C$3:C1225),C1225/MAX($C$3:C1225)-1,0)</f>
        <v>-0.21479150275373715</v>
      </c>
      <c r="E1225" s="105"/>
      <c r="F1225" s="100"/>
      <c r="G1225" s="98"/>
    </row>
    <row r="1226" spans="1:7" ht="15" thickBot="1">
      <c r="A1226" s="97">
        <v>41831</v>
      </c>
      <c r="B1226" s="98">
        <v>0.91800000000000004</v>
      </c>
      <c r="C1226" s="98">
        <v>1.0029999999999999</v>
      </c>
      <c r="D1226" s="99">
        <f>IF(C1226&lt;MAX($C$3:C1226),C1226/MAX($C$3:C1226)-1,0)</f>
        <v>-0.21085759244689228</v>
      </c>
      <c r="E1226" s="105"/>
      <c r="F1226" s="100"/>
      <c r="G1226" s="98"/>
    </row>
    <row r="1227" spans="1:7" ht="15" thickBot="1">
      <c r="A1227" s="97">
        <v>41834</v>
      </c>
      <c r="B1227" s="98">
        <v>0.93600000000000005</v>
      </c>
      <c r="C1227" s="98">
        <v>1.0209999999999999</v>
      </c>
      <c r="D1227" s="99">
        <f>IF(C1227&lt;MAX($C$3:C1227),C1227/MAX($C$3:C1227)-1,0)</f>
        <v>-0.19669551534225016</v>
      </c>
      <c r="E1227" s="105"/>
      <c r="F1227" s="100"/>
      <c r="G1227" s="98"/>
    </row>
    <row r="1228" spans="1:7" ht="15" thickBot="1">
      <c r="A1228" s="97">
        <v>41835</v>
      </c>
      <c r="B1228" s="98">
        <v>0.93100000000000005</v>
      </c>
      <c r="C1228" s="98">
        <v>1.016</v>
      </c>
      <c r="D1228" s="99">
        <f>IF(C1228&lt;MAX($C$3:C1228),C1228/MAX($C$3:C1228)-1,0)</f>
        <v>-0.20062942564909514</v>
      </c>
      <c r="E1228" s="105"/>
      <c r="F1228" s="100"/>
      <c r="G1228" s="98"/>
    </row>
    <row r="1229" spans="1:7" ht="15" thickBot="1">
      <c r="A1229" s="97">
        <v>41836</v>
      </c>
      <c r="B1229" s="98">
        <v>0.92300000000000004</v>
      </c>
      <c r="C1229" s="98">
        <v>1.008</v>
      </c>
      <c r="D1229" s="99">
        <f>IF(C1229&lt;MAX($C$3:C1229),C1229/MAX($C$3:C1229)-1,0)</f>
        <v>-0.20692368214004719</v>
      </c>
      <c r="E1229" s="105"/>
      <c r="F1229" s="100"/>
      <c r="G1229" s="98"/>
    </row>
    <row r="1230" spans="1:7" ht="15" thickBot="1">
      <c r="A1230" s="97">
        <v>41837</v>
      </c>
      <c r="B1230" s="98">
        <v>0.91700000000000004</v>
      </c>
      <c r="C1230" s="98">
        <v>1.002</v>
      </c>
      <c r="D1230" s="99">
        <f>IF(C1230&lt;MAX($C$3:C1230),C1230/MAX($C$3:C1230)-1,0)</f>
        <v>-0.21164437450826112</v>
      </c>
      <c r="E1230" s="105"/>
      <c r="F1230" s="100"/>
      <c r="G1230" s="98"/>
    </row>
    <row r="1231" spans="1:7" ht="15" thickBot="1">
      <c r="A1231" s="97">
        <v>41838</v>
      </c>
      <c r="B1231" s="98">
        <v>0.91500000000000004</v>
      </c>
      <c r="C1231" s="98">
        <v>1</v>
      </c>
      <c r="D1231" s="99">
        <f>IF(C1231&lt;MAX($C$3:C1231),C1231/MAX($C$3:C1231)-1,0)</f>
        <v>-0.21321793863099914</v>
      </c>
      <c r="E1231" s="105"/>
      <c r="F1231" s="100"/>
      <c r="G1231" s="98"/>
    </row>
    <row r="1232" spans="1:7" ht="15" thickBot="1">
      <c r="A1232" s="97">
        <v>41841</v>
      </c>
      <c r="B1232" s="98">
        <v>0.91500000000000004</v>
      </c>
      <c r="C1232" s="98">
        <v>1</v>
      </c>
      <c r="D1232" s="99">
        <f>IF(C1232&lt;MAX($C$3:C1232),C1232/MAX($C$3:C1232)-1,0)</f>
        <v>-0.21321793863099914</v>
      </c>
      <c r="E1232" s="105"/>
      <c r="F1232" s="100"/>
      <c r="G1232" s="98"/>
    </row>
    <row r="1233" spans="1:7" ht="15" thickBot="1">
      <c r="A1233" s="97">
        <v>41842</v>
      </c>
      <c r="B1233" s="98">
        <v>0.93700000000000006</v>
      </c>
      <c r="C1233" s="98">
        <v>1.022</v>
      </c>
      <c r="D1233" s="99">
        <f>IF(C1233&lt;MAX($C$3:C1233),C1233/MAX($C$3:C1233)-1,0)</f>
        <v>-0.1959087332808811</v>
      </c>
      <c r="E1233" s="105"/>
      <c r="F1233" s="100"/>
      <c r="G1233" s="98"/>
    </row>
    <row r="1234" spans="1:7" ht="15" thickBot="1">
      <c r="A1234" s="97">
        <v>41843</v>
      </c>
      <c r="B1234" s="98">
        <v>0.92800000000000005</v>
      </c>
      <c r="C1234" s="98">
        <v>1.0129999999999999</v>
      </c>
      <c r="D1234" s="99">
        <f>IF(C1234&lt;MAX($C$3:C1234),C1234/MAX($C$3:C1234)-1,0)</f>
        <v>-0.20298977183320221</v>
      </c>
      <c r="E1234" s="105"/>
      <c r="F1234" s="100"/>
      <c r="G1234" s="98"/>
    </row>
    <row r="1235" spans="1:7" ht="15" thickBot="1">
      <c r="A1235" s="97">
        <v>41844</v>
      </c>
      <c r="B1235" s="98">
        <v>0.91700000000000004</v>
      </c>
      <c r="C1235" s="98">
        <v>1.002</v>
      </c>
      <c r="D1235" s="99">
        <f>IF(C1235&lt;MAX($C$3:C1235),C1235/MAX($C$3:C1235)-1,0)</f>
        <v>-0.21164437450826112</v>
      </c>
      <c r="E1235" s="105"/>
      <c r="F1235" s="100"/>
      <c r="G1235" s="98"/>
    </row>
    <row r="1236" spans="1:7" ht="15" thickBot="1">
      <c r="A1236" s="97">
        <v>41845</v>
      </c>
      <c r="B1236" s="98">
        <v>0.91900000000000004</v>
      </c>
      <c r="C1236" s="98">
        <v>1.004</v>
      </c>
      <c r="D1236" s="99">
        <f>IF(C1236&lt;MAX($C$3:C1236),C1236/MAX($C$3:C1236)-1,0)</f>
        <v>-0.21007081038552311</v>
      </c>
      <c r="E1236" s="105"/>
      <c r="F1236" s="100"/>
      <c r="G1236" s="98"/>
    </row>
    <row r="1237" spans="1:7" ht="15" thickBot="1">
      <c r="A1237" s="97">
        <v>41848</v>
      </c>
      <c r="B1237" s="98">
        <v>0.93400000000000005</v>
      </c>
      <c r="C1237" s="98">
        <v>1.0189999999999999</v>
      </c>
      <c r="D1237" s="99">
        <f>IF(C1237&lt;MAX($C$3:C1237),C1237/MAX($C$3:C1237)-1,0)</f>
        <v>-0.19826907946498817</v>
      </c>
      <c r="E1237" s="105"/>
      <c r="F1237" s="100"/>
      <c r="G1237" s="98"/>
    </row>
    <row r="1238" spans="1:7" ht="15" thickBot="1">
      <c r="A1238" s="97">
        <v>41849</v>
      </c>
      <c r="B1238" s="98">
        <v>0.94699999999999995</v>
      </c>
      <c r="C1238" s="98">
        <v>1.032</v>
      </c>
      <c r="D1238" s="99">
        <f>IF(C1238&lt;MAX($C$3:C1238),C1238/MAX($C$3:C1238)-1,0)</f>
        <v>-0.18804091266719114</v>
      </c>
      <c r="E1238" s="105"/>
      <c r="F1238" s="100"/>
      <c r="G1238" s="98"/>
    </row>
    <row r="1239" spans="1:7" ht="15" thickBot="1">
      <c r="A1239" s="97">
        <v>41850</v>
      </c>
      <c r="B1239" s="98">
        <v>0.94899999999999995</v>
      </c>
      <c r="C1239" s="98">
        <v>1.034</v>
      </c>
      <c r="D1239" s="99">
        <f>IF(C1239&lt;MAX($C$3:C1239),C1239/MAX($C$3:C1239)-1,0)</f>
        <v>-0.18646734854445313</v>
      </c>
      <c r="E1239" s="105"/>
      <c r="F1239" s="100"/>
      <c r="G1239" s="98"/>
    </row>
    <row r="1240" spans="1:7" ht="15" thickBot="1">
      <c r="A1240" s="97">
        <v>41851</v>
      </c>
      <c r="B1240" s="98">
        <v>0.95899999999999996</v>
      </c>
      <c r="C1240" s="98">
        <v>1.044</v>
      </c>
      <c r="D1240" s="99">
        <f>IF(C1240&lt;MAX($C$3:C1240),C1240/MAX($C$3:C1240)-1,0)</f>
        <v>-0.17859952793076306</v>
      </c>
      <c r="E1240" s="105"/>
      <c r="F1240" s="100"/>
      <c r="G1240" s="102"/>
    </row>
    <row r="1241" spans="1:7" ht="15" thickBot="1">
      <c r="A1241" s="101">
        <v>41852</v>
      </c>
      <c r="B1241" s="98">
        <v>0.95599999999999996</v>
      </c>
      <c r="C1241" s="98">
        <v>1.0409999999999999</v>
      </c>
      <c r="D1241" s="99">
        <f>IF(C1241&lt;MAX($C$3:C1241),C1241/MAX($C$3:C1241)-1,0)</f>
        <v>-0.18095987411487013</v>
      </c>
      <c r="E1241" s="99"/>
      <c r="F1241" s="98"/>
      <c r="G1241" s="98"/>
    </row>
    <row r="1242" spans="1:7" ht="15" thickBot="1">
      <c r="A1242" s="97">
        <v>41855</v>
      </c>
      <c r="B1242" s="98">
        <v>0.96399999999999997</v>
      </c>
      <c r="C1242" s="98">
        <v>1.0489999999999999</v>
      </c>
      <c r="D1242" s="99">
        <f>IF(C1242&lt;MAX($C$3:C1242),C1242/MAX($C$3:C1242)-1,0)</f>
        <v>-0.17466561762391819</v>
      </c>
      <c r="E1242" s="105"/>
      <c r="F1242" s="100"/>
      <c r="G1242" s="98"/>
    </row>
    <row r="1243" spans="1:7" ht="15" thickBot="1">
      <c r="A1243" s="97">
        <v>41856</v>
      </c>
      <c r="B1243" s="98">
        <v>0.96899999999999997</v>
      </c>
      <c r="C1243" s="98">
        <v>1.054</v>
      </c>
      <c r="D1243" s="99">
        <f>IF(C1243&lt;MAX($C$3:C1243),C1243/MAX($C$3:C1243)-1,0)</f>
        <v>-0.1707317073170731</v>
      </c>
      <c r="E1243" s="105"/>
      <c r="F1243" s="100"/>
      <c r="G1243" s="98"/>
    </row>
    <row r="1244" spans="1:7" ht="15" thickBot="1">
      <c r="A1244" s="97">
        <v>41857</v>
      </c>
      <c r="B1244" s="98">
        <v>0.96899999999999997</v>
      </c>
      <c r="C1244" s="98">
        <v>1.054</v>
      </c>
      <c r="D1244" s="99">
        <f>IF(C1244&lt;MAX($C$3:C1244),C1244/MAX($C$3:C1244)-1,0)</f>
        <v>-0.1707317073170731</v>
      </c>
      <c r="E1244" s="105"/>
      <c r="F1244" s="100"/>
      <c r="G1244" s="98"/>
    </row>
    <row r="1245" spans="1:7" ht="15" thickBot="1">
      <c r="A1245" s="97">
        <v>41858</v>
      </c>
      <c r="B1245" s="98">
        <v>0.96499999999999997</v>
      </c>
      <c r="C1245" s="98">
        <v>1.05</v>
      </c>
      <c r="D1245" s="99">
        <f>IF(C1245&lt;MAX($C$3:C1245),C1245/MAX($C$3:C1245)-1,0)</f>
        <v>-0.17387883556254913</v>
      </c>
      <c r="E1245" s="105"/>
      <c r="F1245" s="100"/>
      <c r="G1245" s="98"/>
    </row>
    <row r="1246" spans="1:7" ht="15" thickBot="1">
      <c r="A1246" s="97">
        <v>41859</v>
      </c>
      <c r="B1246" s="98">
        <v>0.97199999999999998</v>
      </c>
      <c r="C1246" s="98">
        <v>1.0569999999999999</v>
      </c>
      <c r="D1246" s="99">
        <f>IF(C1246&lt;MAX($C$3:C1246),C1246/MAX($C$3:C1246)-1,0)</f>
        <v>-0.16837136113296614</v>
      </c>
      <c r="E1246" s="105"/>
      <c r="F1246" s="100"/>
      <c r="G1246" s="98"/>
    </row>
    <row r="1247" spans="1:7" ht="15" thickBot="1">
      <c r="A1247" s="97">
        <v>41862</v>
      </c>
      <c r="B1247" s="98">
        <v>0.995</v>
      </c>
      <c r="C1247" s="98">
        <v>1.08</v>
      </c>
      <c r="D1247" s="99">
        <f>IF(C1247&lt;MAX($C$3:C1247),C1247/MAX($C$3:C1247)-1,0)</f>
        <v>-0.15027537372147903</v>
      </c>
      <c r="E1247" s="105"/>
      <c r="F1247" s="100"/>
      <c r="G1247" s="98"/>
    </row>
    <row r="1248" spans="1:7" ht="15" thickBot="1">
      <c r="A1248" s="97">
        <v>41863</v>
      </c>
      <c r="B1248" s="98">
        <v>1.002</v>
      </c>
      <c r="C1248" s="98">
        <v>1.087</v>
      </c>
      <c r="D1248" s="99">
        <f>IF(C1248&lt;MAX($C$3:C1248),C1248/MAX($C$3:C1248)-1,0)</f>
        <v>-0.14476789929189615</v>
      </c>
      <c r="E1248" s="105"/>
      <c r="F1248" s="100"/>
      <c r="G1248" s="98"/>
    </row>
    <row r="1249" spans="1:7" ht="15" thickBot="1">
      <c r="A1249" s="97">
        <v>41864</v>
      </c>
      <c r="B1249" s="98">
        <v>0.99299999999999999</v>
      </c>
      <c r="C1249" s="98">
        <v>1.0780000000000001</v>
      </c>
      <c r="D1249" s="99">
        <f>IF(C1249&lt;MAX($C$3:C1249),C1249/MAX($C$3:C1249)-1,0)</f>
        <v>-0.15184893784421705</v>
      </c>
      <c r="E1249" s="105"/>
      <c r="F1249" s="100"/>
      <c r="G1249" s="98"/>
    </row>
    <row r="1250" spans="1:7" ht="15" thickBot="1">
      <c r="A1250" s="97">
        <v>41865</v>
      </c>
      <c r="B1250" s="98">
        <v>0.99199999999999999</v>
      </c>
      <c r="C1250" s="98">
        <v>1.077</v>
      </c>
      <c r="D1250" s="99">
        <f>IF(C1250&lt;MAX($C$3:C1250),C1250/MAX($C$3:C1250)-1,0)</f>
        <v>-0.15263571990558611</v>
      </c>
      <c r="E1250" s="105"/>
      <c r="F1250" s="100"/>
      <c r="G1250" s="98"/>
    </row>
    <row r="1251" spans="1:7" ht="15" thickBot="1">
      <c r="A1251" s="97">
        <v>41866</v>
      </c>
      <c r="B1251" s="98">
        <v>1.002</v>
      </c>
      <c r="C1251" s="98">
        <v>1.087</v>
      </c>
      <c r="D1251" s="99">
        <f>IF(C1251&lt;MAX($C$3:C1251),C1251/MAX($C$3:C1251)-1,0)</f>
        <v>-0.14476789929189615</v>
      </c>
      <c r="E1251" s="105"/>
      <c r="F1251" s="100"/>
      <c r="G1251" s="98"/>
    </row>
    <row r="1252" spans="1:7" ht="15" thickBot="1">
      <c r="A1252" s="97">
        <v>41869</v>
      </c>
      <c r="B1252" s="98">
        <v>1.014</v>
      </c>
      <c r="C1252" s="98">
        <v>1.099</v>
      </c>
      <c r="D1252" s="99">
        <f>IF(C1252&lt;MAX($C$3:C1252),C1252/MAX($C$3:C1252)-1,0)</f>
        <v>-0.13532651455546807</v>
      </c>
      <c r="E1252" s="105"/>
      <c r="F1252" s="100"/>
      <c r="G1252" s="98"/>
    </row>
    <row r="1253" spans="1:7" ht="15" thickBot="1">
      <c r="A1253" s="97">
        <v>41870</v>
      </c>
      <c r="B1253" s="98">
        <v>1.022</v>
      </c>
      <c r="C1253" s="98">
        <v>1.107</v>
      </c>
      <c r="D1253" s="99">
        <f>IF(C1253&lt;MAX($C$3:C1253),C1253/MAX($C$3:C1253)-1,0)</f>
        <v>-0.12903225806451613</v>
      </c>
      <c r="E1253" s="105"/>
      <c r="F1253" s="100"/>
      <c r="G1253" s="98"/>
    </row>
    <row r="1254" spans="1:7" ht="15" thickBot="1">
      <c r="A1254" s="97">
        <v>41871</v>
      </c>
      <c r="B1254" s="98">
        <v>1.012</v>
      </c>
      <c r="C1254" s="98">
        <v>1.097</v>
      </c>
      <c r="D1254" s="99">
        <f>IF(C1254&lt;MAX($C$3:C1254),C1254/MAX($C$3:C1254)-1,0)</f>
        <v>-0.13690007867820608</v>
      </c>
      <c r="E1254" s="105"/>
      <c r="F1254" s="100"/>
      <c r="G1254" s="98"/>
    </row>
    <row r="1255" spans="1:7" ht="15" thickBot="1">
      <c r="A1255" s="97">
        <v>41872</v>
      </c>
      <c r="B1255" s="98">
        <v>1.0189999999999999</v>
      </c>
      <c r="C1255" s="98">
        <v>1.1040000000000001</v>
      </c>
      <c r="D1255" s="99">
        <f>IF(C1255&lt;MAX($C$3:C1255),C1255/MAX($C$3:C1255)-1,0)</f>
        <v>-0.13139260424862298</v>
      </c>
      <c r="E1255" s="105"/>
      <c r="F1255" s="100"/>
      <c r="G1255" s="98"/>
    </row>
    <row r="1256" spans="1:7" ht="15" thickBot="1">
      <c r="A1256" s="97">
        <v>41873</v>
      </c>
      <c r="B1256" s="98">
        <v>1.0309999999999999</v>
      </c>
      <c r="C1256" s="98">
        <v>1.1160000000000001</v>
      </c>
      <c r="D1256" s="99">
        <f>IF(C1256&lt;MAX($C$3:C1256),C1256/MAX($C$3:C1256)-1,0)</f>
        <v>-0.12195121951219501</v>
      </c>
      <c r="E1256" s="105"/>
      <c r="F1256" s="100"/>
      <c r="G1256" s="98"/>
    </row>
    <row r="1257" spans="1:7" ht="15" thickBot="1">
      <c r="A1257" s="97">
        <v>41876</v>
      </c>
      <c r="B1257" s="98">
        <v>1.0249999999999999</v>
      </c>
      <c r="C1257" s="98">
        <v>1.1100000000000001</v>
      </c>
      <c r="D1257" s="99">
        <f>IF(C1257&lt;MAX($C$3:C1257),C1257/MAX($C$3:C1257)-1,0)</f>
        <v>-0.12667191188040894</v>
      </c>
      <c r="E1257" s="105"/>
      <c r="F1257" s="100"/>
      <c r="G1257" s="98"/>
    </row>
    <row r="1258" spans="1:7" ht="15" thickBot="1">
      <c r="A1258" s="97">
        <v>41877</v>
      </c>
      <c r="B1258" s="98">
        <v>1.008</v>
      </c>
      <c r="C1258" s="98">
        <v>1.093</v>
      </c>
      <c r="D1258" s="99">
        <f>IF(C1258&lt;MAX($C$3:C1258),C1258/MAX($C$3:C1258)-1,0)</f>
        <v>-0.14004720692368211</v>
      </c>
      <c r="E1258" s="105"/>
      <c r="F1258" s="100"/>
      <c r="G1258" s="98"/>
    </row>
    <row r="1259" spans="1:7" ht="15" thickBot="1">
      <c r="A1259" s="97">
        <v>41878</v>
      </c>
      <c r="B1259" s="98">
        <v>1.01</v>
      </c>
      <c r="C1259" s="98">
        <v>1.095</v>
      </c>
      <c r="D1259" s="99">
        <f>IF(C1259&lt;MAX($C$3:C1259),C1259/MAX($C$3:C1259)-1,0)</f>
        <v>-0.1384736428009441</v>
      </c>
      <c r="E1259" s="105"/>
      <c r="F1259" s="100"/>
      <c r="G1259" s="98"/>
    </row>
    <row r="1260" spans="1:7" ht="15" thickBot="1">
      <c r="A1260" s="97">
        <v>41879</v>
      </c>
      <c r="B1260" s="98">
        <v>1.004</v>
      </c>
      <c r="C1260" s="98">
        <v>1.089</v>
      </c>
      <c r="D1260" s="99">
        <f>IF(C1260&lt;MAX($C$3:C1260),C1260/MAX($C$3:C1260)-1,0)</f>
        <v>-0.14319433516915814</v>
      </c>
      <c r="E1260" s="105"/>
      <c r="F1260" s="100"/>
      <c r="G1260" s="102"/>
    </row>
    <row r="1261" spans="1:7" ht="15" thickBot="1">
      <c r="A1261" s="101">
        <v>41880</v>
      </c>
      <c r="B1261" s="98">
        <v>1.012</v>
      </c>
      <c r="C1261" s="98">
        <v>1.097</v>
      </c>
      <c r="D1261" s="99">
        <f>IF(C1261&lt;MAX($C$3:C1261),C1261/MAX($C$3:C1261)-1,0)</f>
        <v>-0.13690007867820608</v>
      </c>
      <c r="E1261" s="99"/>
      <c r="F1261" s="98"/>
      <c r="G1261" s="98"/>
    </row>
    <row r="1262" spans="1:7" ht="15" thickBot="1">
      <c r="A1262" s="97">
        <v>41883</v>
      </c>
      <c r="B1262" s="98">
        <v>1.024</v>
      </c>
      <c r="C1262" s="98">
        <v>1.109</v>
      </c>
      <c r="D1262" s="99">
        <f>IF(C1262&lt;MAX($C$3:C1262),C1262/MAX($C$3:C1262)-1,0)</f>
        <v>-0.12745869394177811</v>
      </c>
      <c r="E1262" s="105"/>
      <c r="F1262" s="100"/>
      <c r="G1262" s="98"/>
    </row>
    <row r="1263" spans="1:7" ht="15" thickBot="1">
      <c r="A1263" s="97">
        <v>41884</v>
      </c>
      <c r="B1263" s="98">
        <v>1.0269999999999999</v>
      </c>
      <c r="C1263" s="98">
        <v>1.1120000000000001</v>
      </c>
      <c r="D1263" s="99">
        <f>IF(C1263&lt;MAX($C$3:C1263),C1263/MAX($C$3:C1263)-1,0)</f>
        <v>-0.12509834775767104</v>
      </c>
      <c r="E1263" s="105"/>
      <c r="F1263" s="100"/>
      <c r="G1263" s="98"/>
    </row>
    <row r="1264" spans="1:7" ht="15" thickBot="1">
      <c r="A1264" s="97">
        <v>41885</v>
      </c>
      <c r="B1264" s="98">
        <v>1.038</v>
      </c>
      <c r="C1264" s="98">
        <v>1.123</v>
      </c>
      <c r="D1264" s="99">
        <f>IF(C1264&lt;MAX($C$3:C1264),C1264/MAX($C$3:C1264)-1,0)</f>
        <v>-0.11644374508261202</v>
      </c>
      <c r="E1264" s="105"/>
      <c r="F1264" s="100"/>
      <c r="G1264" s="98"/>
    </row>
    <row r="1265" spans="1:7" ht="15" thickBot="1">
      <c r="A1265" s="97">
        <v>41886</v>
      </c>
      <c r="B1265" s="98">
        <v>1.0449999999999999</v>
      </c>
      <c r="C1265" s="98">
        <v>1.1299999999999999</v>
      </c>
      <c r="D1265" s="99">
        <f>IF(C1265&lt;MAX($C$3:C1265),C1265/MAX($C$3:C1265)-1,0)</f>
        <v>-0.11093627065302913</v>
      </c>
      <c r="E1265" s="105"/>
      <c r="F1265" s="100"/>
      <c r="G1265" s="98"/>
    </row>
    <row r="1266" spans="1:7" ht="15" thickBot="1">
      <c r="A1266" s="97">
        <v>41887</v>
      </c>
      <c r="B1266" s="98">
        <v>1.0469999999999999</v>
      </c>
      <c r="C1266" s="98">
        <v>1.1319999999999999</v>
      </c>
      <c r="D1266" s="99">
        <f>IF(C1266&lt;MAX($C$3:C1266),C1266/MAX($C$3:C1266)-1,0)</f>
        <v>-0.10936270653029112</v>
      </c>
      <c r="E1266" s="105"/>
      <c r="F1266" s="100"/>
      <c r="G1266" s="98"/>
    </row>
    <row r="1267" spans="1:7" ht="15" thickBot="1">
      <c r="A1267" s="97">
        <v>41891</v>
      </c>
      <c r="B1267" s="98">
        <v>1.0620000000000001</v>
      </c>
      <c r="C1267" s="98">
        <v>1.147</v>
      </c>
      <c r="D1267" s="99">
        <f>IF(C1267&lt;MAX($C$3:C1267),C1267/MAX($C$3:C1267)-1,0)</f>
        <v>-9.7560975609755962E-2</v>
      </c>
      <c r="E1267" s="105"/>
      <c r="F1267" s="100"/>
      <c r="G1267" s="98"/>
    </row>
    <row r="1268" spans="1:7" ht="15" thickBot="1">
      <c r="A1268" s="97">
        <v>41892</v>
      </c>
      <c r="B1268" s="98">
        <v>1.071</v>
      </c>
      <c r="C1268" s="98">
        <v>1.1559999999999999</v>
      </c>
      <c r="D1268" s="99">
        <f>IF(C1268&lt;MAX($C$3:C1268),C1268/MAX($C$3:C1268)-1,0)</f>
        <v>-9.0479937057435067E-2</v>
      </c>
      <c r="E1268" s="105"/>
      <c r="F1268" s="100"/>
      <c r="G1268" s="98"/>
    </row>
    <row r="1269" spans="1:7" ht="15" thickBot="1">
      <c r="A1269" s="97">
        <v>41893</v>
      </c>
      <c r="B1269" s="98">
        <v>1.0669999999999999</v>
      </c>
      <c r="C1269" s="98">
        <v>1.1519999999999999</v>
      </c>
      <c r="D1269" s="99">
        <f>IF(C1269&lt;MAX($C$3:C1269),C1269/MAX($C$3:C1269)-1,0)</f>
        <v>-9.3627065302911094E-2</v>
      </c>
      <c r="E1269" s="105"/>
      <c r="F1269" s="100"/>
      <c r="G1269" s="98"/>
    </row>
    <row r="1270" spans="1:7" ht="15" thickBot="1">
      <c r="A1270" s="97">
        <v>41894</v>
      </c>
      <c r="B1270" s="98">
        <v>1.077</v>
      </c>
      <c r="C1270" s="98">
        <v>1.1619999999999999</v>
      </c>
      <c r="D1270" s="99">
        <f>IF(C1270&lt;MAX($C$3:C1270),C1270/MAX($C$3:C1270)-1,0)</f>
        <v>-8.5759244689221026E-2</v>
      </c>
      <c r="E1270" s="105"/>
      <c r="F1270" s="100"/>
      <c r="G1270" s="98"/>
    </row>
    <row r="1271" spans="1:7" ht="15" thickBot="1">
      <c r="A1271" s="97">
        <v>41897</v>
      </c>
      <c r="B1271" s="98">
        <v>1.0860000000000001</v>
      </c>
      <c r="C1271" s="98">
        <v>1.171</v>
      </c>
      <c r="D1271" s="99">
        <f>IF(C1271&lt;MAX($C$3:C1271),C1271/MAX($C$3:C1271)-1,0)</f>
        <v>-7.867820613690002E-2</v>
      </c>
      <c r="E1271" s="105"/>
      <c r="F1271" s="100"/>
      <c r="G1271" s="98"/>
    </row>
    <row r="1272" spans="1:7" ht="15" thickBot="1">
      <c r="A1272" s="97">
        <v>41898</v>
      </c>
      <c r="B1272" s="98">
        <v>1.0509999999999999</v>
      </c>
      <c r="C1272" s="98">
        <v>1.1359999999999999</v>
      </c>
      <c r="D1272" s="99">
        <f>IF(C1272&lt;MAX($C$3:C1272),C1272/MAX($C$3:C1272)-1,0)</f>
        <v>-0.10621557828481509</v>
      </c>
      <c r="E1272" s="105"/>
      <c r="F1272" s="100"/>
      <c r="G1272" s="98"/>
    </row>
    <row r="1273" spans="1:7" ht="15" thickBot="1">
      <c r="A1273" s="97">
        <v>41899</v>
      </c>
      <c r="B1273" s="98">
        <v>1.0589999999999999</v>
      </c>
      <c r="C1273" s="98">
        <v>1.1439999999999999</v>
      </c>
      <c r="D1273" s="99">
        <f>IF(C1273&lt;MAX($C$3:C1273),C1273/MAX($C$3:C1273)-1,0)</f>
        <v>-9.9921321793863149E-2</v>
      </c>
      <c r="E1273" s="105"/>
      <c r="F1273" s="100"/>
      <c r="G1273" s="98"/>
    </row>
    <row r="1274" spans="1:7" ht="15" thickBot="1">
      <c r="A1274" s="97">
        <v>41900</v>
      </c>
      <c r="B1274" s="98">
        <v>1.0660000000000001</v>
      </c>
      <c r="C1274" s="98">
        <v>1.151</v>
      </c>
      <c r="D1274" s="99">
        <f>IF(C1274&lt;MAX($C$3:C1274),C1274/MAX($C$3:C1274)-1,0)</f>
        <v>-9.4413847364280046E-2</v>
      </c>
      <c r="E1274" s="105"/>
      <c r="F1274" s="100"/>
      <c r="G1274" s="98"/>
    </row>
    <row r="1275" spans="1:7" ht="15" thickBot="1">
      <c r="A1275" s="97">
        <v>41901</v>
      </c>
      <c r="B1275" s="98">
        <v>1.083</v>
      </c>
      <c r="C1275" s="98">
        <v>1.1679999999999999</v>
      </c>
      <c r="D1275" s="99">
        <f>IF(C1275&lt;MAX($C$3:C1275),C1275/MAX($C$3:C1275)-1,0)</f>
        <v>-8.1038552321007096E-2</v>
      </c>
      <c r="E1275" s="105"/>
      <c r="F1275" s="100"/>
      <c r="G1275" s="98"/>
    </row>
    <row r="1276" spans="1:7" ht="15" thickBot="1">
      <c r="A1276" s="97">
        <v>41904</v>
      </c>
      <c r="B1276" s="98">
        <v>1.071</v>
      </c>
      <c r="C1276" s="98">
        <v>1.1559999999999999</v>
      </c>
      <c r="D1276" s="99">
        <f>IF(C1276&lt;MAX($C$3:C1276),C1276/MAX($C$3:C1276)-1,0)</f>
        <v>-9.0479937057435067E-2</v>
      </c>
      <c r="E1276" s="105"/>
      <c r="F1276" s="100"/>
      <c r="G1276" s="98"/>
    </row>
    <row r="1277" spans="1:7" ht="15" thickBot="1">
      <c r="A1277" s="97">
        <v>41905</v>
      </c>
      <c r="B1277" s="98">
        <v>1.0820000000000001</v>
      </c>
      <c r="C1277" s="98">
        <v>1.167</v>
      </c>
      <c r="D1277" s="99">
        <f>IF(C1277&lt;MAX($C$3:C1277),C1277/MAX($C$3:C1277)-1,0)</f>
        <v>-8.1825334382375936E-2</v>
      </c>
      <c r="E1277" s="105"/>
      <c r="F1277" s="100"/>
      <c r="G1277" s="98"/>
    </row>
    <row r="1278" spans="1:7" ht="15" thickBot="1">
      <c r="A1278" s="97">
        <v>41906</v>
      </c>
      <c r="B1278" s="98">
        <v>1.0880000000000001</v>
      </c>
      <c r="C1278" s="98">
        <v>1.173</v>
      </c>
      <c r="D1278" s="99">
        <f>IF(C1278&lt;MAX($C$3:C1278),C1278/MAX($C$3:C1278)-1,0)</f>
        <v>-7.7104642014162006E-2</v>
      </c>
      <c r="E1278" s="105"/>
      <c r="F1278" s="100"/>
      <c r="G1278" s="98"/>
    </row>
    <row r="1279" spans="1:7" ht="15" thickBot="1">
      <c r="A1279" s="97">
        <v>41907</v>
      </c>
      <c r="B1279" s="98">
        <v>1.095</v>
      </c>
      <c r="C1279" s="98">
        <v>1.18</v>
      </c>
      <c r="D1279" s="99">
        <f>IF(C1279&lt;MAX($C$3:C1279),C1279/MAX($C$3:C1279)-1,0)</f>
        <v>-7.1597167584579013E-2</v>
      </c>
      <c r="E1279" s="105"/>
      <c r="F1279" s="100"/>
      <c r="G1279" s="98"/>
    </row>
    <row r="1280" spans="1:7" ht="15" thickBot="1">
      <c r="A1280" s="97">
        <v>41908</v>
      </c>
      <c r="B1280" s="98">
        <v>1.1020000000000001</v>
      </c>
      <c r="C1280" s="98">
        <v>1.1870000000000001</v>
      </c>
      <c r="D1280" s="99">
        <f>IF(C1280&lt;MAX($C$3:C1280),C1280/MAX($C$3:C1280)-1,0)</f>
        <v>-6.608969315499591E-2</v>
      </c>
      <c r="E1280" s="105"/>
      <c r="F1280" s="100"/>
      <c r="G1280" s="102"/>
    </row>
    <row r="1281" spans="1:7" ht="15" thickBot="1">
      <c r="A1281" s="101">
        <v>41911</v>
      </c>
      <c r="B1281" s="98">
        <v>1.105</v>
      </c>
      <c r="C1281" s="98">
        <v>1.19</v>
      </c>
      <c r="D1281" s="99">
        <f>IF(C1281&lt;MAX($C$3:C1281),C1281/MAX($C$3:C1281)-1,0)</f>
        <v>-6.3729346970889056E-2</v>
      </c>
      <c r="E1281" s="99"/>
      <c r="F1281" s="98"/>
      <c r="G1281" s="98"/>
    </row>
    <row r="1282" spans="1:7" ht="15" thickBot="1">
      <c r="A1282" s="97">
        <v>41912</v>
      </c>
      <c r="B1282" s="98">
        <v>1.1080000000000001</v>
      </c>
      <c r="C1282" s="98">
        <v>1.1930000000000001</v>
      </c>
      <c r="D1282" s="99">
        <f>IF(C1282&lt;MAX($C$3:C1282),C1282/MAX($C$3:C1282)-1,0)</f>
        <v>-6.136900078678198E-2</v>
      </c>
      <c r="E1282" s="105"/>
      <c r="F1282" s="100"/>
      <c r="G1282" s="98"/>
    </row>
    <row r="1283" spans="1:7" ht="15" thickBot="1">
      <c r="A1283" s="97">
        <v>41920</v>
      </c>
      <c r="B1283" s="98">
        <v>1.1220000000000001</v>
      </c>
      <c r="C1283" s="98">
        <v>1.2070000000000001</v>
      </c>
      <c r="D1283" s="99">
        <f>IF(C1283&lt;MAX($C$3:C1283),C1283/MAX($C$3:C1283)-1,0)</f>
        <v>-5.0354051927615884E-2</v>
      </c>
      <c r="E1283" s="105"/>
      <c r="F1283" s="100"/>
      <c r="G1283" s="98"/>
    </row>
    <row r="1284" spans="1:7" ht="15" thickBot="1">
      <c r="A1284" s="97">
        <v>41921</v>
      </c>
      <c r="B1284" s="98">
        <v>1.123</v>
      </c>
      <c r="C1284" s="98">
        <v>1.208</v>
      </c>
      <c r="D1284" s="99">
        <f>IF(C1284&lt;MAX($C$3:C1284),C1284/MAX($C$3:C1284)-1,0)</f>
        <v>-4.9567269866247043E-2</v>
      </c>
      <c r="E1284" s="105"/>
      <c r="F1284" s="100"/>
      <c r="G1284" s="98"/>
    </row>
    <row r="1285" spans="1:7" ht="15" thickBot="1">
      <c r="A1285" s="97">
        <v>41922</v>
      </c>
      <c r="B1285" s="98">
        <v>1.115</v>
      </c>
      <c r="C1285" s="98">
        <v>1.2</v>
      </c>
      <c r="D1285" s="99">
        <f>IF(C1285&lt;MAX($C$3:C1285),C1285/MAX($C$3:C1285)-1,0)</f>
        <v>-5.5861526357198987E-2</v>
      </c>
      <c r="E1285" s="105"/>
      <c r="F1285" s="100"/>
      <c r="G1285" s="98"/>
    </row>
    <row r="1286" spans="1:7" ht="15" thickBot="1">
      <c r="A1286" s="97">
        <v>41925</v>
      </c>
      <c r="B1286" s="98">
        <v>1.105</v>
      </c>
      <c r="C1286" s="98">
        <v>1.19</v>
      </c>
      <c r="D1286" s="99">
        <f>IF(C1286&lt;MAX($C$3:C1286),C1286/MAX($C$3:C1286)-1,0)</f>
        <v>-6.3729346970889056E-2</v>
      </c>
      <c r="E1286" s="105"/>
      <c r="F1286" s="100"/>
      <c r="G1286" s="98"/>
    </row>
    <row r="1287" spans="1:7" ht="15" thickBot="1">
      <c r="A1287" s="97">
        <v>41926</v>
      </c>
      <c r="B1287" s="98">
        <v>1.1060000000000001</v>
      </c>
      <c r="C1287" s="98">
        <v>1.1910000000000001</v>
      </c>
      <c r="D1287" s="99">
        <f>IF(C1287&lt;MAX($C$3:C1287),C1287/MAX($C$3:C1287)-1,0)</f>
        <v>-6.2942564909519993E-2</v>
      </c>
      <c r="E1287" s="105"/>
      <c r="F1287" s="100"/>
      <c r="G1287" s="98"/>
    </row>
    <row r="1288" spans="1:7" ht="15" thickBot="1">
      <c r="A1288" s="97">
        <v>41927</v>
      </c>
      <c r="B1288" s="98">
        <v>1.097</v>
      </c>
      <c r="C1288" s="98">
        <v>1.1819999999999999</v>
      </c>
      <c r="D1288" s="99">
        <f>IF(C1288&lt;MAX($C$3:C1288),C1288/MAX($C$3:C1288)-1,0)</f>
        <v>-7.0023603461841E-2</v>
      </c>
      <c r="E1288" s="105"/>
      <c r="F1288" s="100"/>
      <c r="G1288" s="98"/>
    </row>
    <row r="1289" spans="1:7" ht="15" thickBot="1">
      <c r="A1289" s="97">
        <v>41928</v>
      </c>
      <c r="B1289" s="98">
        <v>1.0900000000000001</v>
      </c>
      <c r="C1289" s="98">
        <v>1.175</v>
      </c>
      <c r="D1289" s="99">
        <f>IF(C1289&lt;MAX($C$3:C1289),C1289/MAX($C$3:C1289)-1,0)</f>
        <v>-7.5531077891423992E-2</v>
      </c>
      <c r="E1289" s="105"/>
      <c r="F1289" s="100"/>
      <c r="G1289" s="98"/>
    </row>
    <row r="1290" spans="1:7" ht="15" thickBot="1">
      <c r="A1290" s="97">
        <v>41929</v>
      </c>
      <c r="B1290" s="98">
        <v>1.07</v>
      </c>
      <c r="C1290" s="98">
        <v>1.155</v>
      </c>
      <c r="D1290" s="99">
        <f>IF(C1290&lt;MAX($C$3:C1290),C1290/MAX($C$3:C1290)-1,0)</f>
        <v>-9.1266719118804018E-2</v>
      </c>
      <c r="E1290" s="105"/>
      <c r="F1290" s="100"/>
      <c r="G1290" s="98"/>
    </row>
    <row r="1291" spans="1:7" ht="15" thickBot="1">
      <c r="A1291" s="97">
        <v>41932</v>
      </c>
      <c r="B1291" s="98">
        <v>1.0920000000000001</v>
      </c>
      <c r="C1291" s="98">
        <v>1.177</v>
      </c>
      <c r="D1291" s="99">
        <f>IF(C1291&lt;MAX($C$3:C1291),C1291/MAX($C$3:C1291)-1,0)</f>
        <v>-7.3957513768685978E-2</v>
      </c>
      <c r="E1291" s="105"/>
      <c r="F1291" s="100"/>
      <c r="G1291" s="98"/>
    </row>
    <row r="1292" spans="1:7" ht="15" thickBot="1">
      <c r="A1292" s="97">
        <v>41933</v>
      </c>
      <c r="B1292" s="98">
        <v>1.077</v>
      </c>
      <c r="C1292" s="98">
        <v>1.1619999999999999</v>
      </c>
      <c r="D1292" s="99">
        <f>IF(C1292&lt;MAX($C$3:C1292),C1292/MAX($C$3:C1292)-1,0)</f>
        <v>-8.5759244689221026E-2</v>
      </c>
      <c r="E1292" s="105"/>
      <c r="F1292" s="100"/>
      <c r="G1292" s="98"/>
    </row>
    <row r="1293" spans="1:7" ht="15" thickBot="1">
      <c r="A1293" s="97">
        <v>41934</v>
      </c>
      <c r="B1293" s="98">
        <v>1.0569999999999999</v>
      </c>
      <c r="C1293" s="98">
        <v>1.1419999999999999</v>
      </c>
      <c r="D1293" s="99">
        <f>IF(C1293&lt;MAX($C$3:C1293),C1293/MAX($C$3:C1293)-1,0)</f>
        <v>-0.10149488591660116</v>
      </c>
      <c r="E1293" s="105"/>
      <c r="F1293" s="100"/>
      <c r="G1293" s="98"/>
    </row>
    <row r="1294" spans="1:7" ht="15" thickBot="1">
      <c r="A1294" s="97">
        <v>41935</v>
      </c>
      <c r="B1294" s="98">
        <v>1.044</v>
      </c>
      <c r="C1294" s="98">
        <v>1.129</v>
      </c>
      <c r="D1294" s="99">
        <f>IF(C1294&lt;MAX($C$3:C1294),C1294/MAX($C$3:C1294)-1,0)</f>
        <v>-0.11172305271439809</v>
      </c>
      <c r="E1294" s="105"/>
      <c r="F1294" s="100"/>
      <c r="G1294" s="98"/>
    </row>
    <row r="1295" spans="1:7" ht="15" thickBot="1">
      <c r="A1295" s="97">
        <v>41936</v>
      </c>
      <c r="B1295" s="98">
        <v>1.054</v>
      </c>
      <c r="C1295" s="98">
        <v>1.139</v>
      </c>
      <c r="D1295" s="99">
        <f>IF(C1295&lt;MAX($C$3:C1295),C1295/MAX($C$3:C1295)-1,0)</f>
        <v>-0.10385523210070802</v>
      </c>
      <c r="E1295" s="105"/>
      <c r="F1295" s="100"/>
      <c r="G1295" s="98"/>
    </row>
    <row r="1296" spans="1:7" ht="15" thickBot="1">
      <c r="A1296" s="97">
        <v>41939</v>
      </c>
      <c r="B1296" s="98">
        <v>1.073</v>
      </c>
      <c r="C1296" s="98">
        <v>1.1579999999999999</v>
      </c>
      <c r="D1296" s="99">
        <f>IF(C1296&lt;MAX($C$3:C1296),C1296/MAX($C$3:C1296)-1,0)</f>
        <v>-8.8906372934697053E-2</v>
      </c>
      <c r="E1296" s="105"/>
      <c r="F1296" s="100"/>
      <c r="G1296" s="98"/>
    </row>
    <row r="1297" spans="1:7" ht="15" thickBot="1">
      <c r="A1297" s="97">
        <v>41940</v>
      </c>
      <c r="B1297" s="98">
        <v>1.0960000000000001</v>
      </c>
      <c r="C1297" s="98">
        <v>1.181</v>
      </c>
      <c r="D1297" s="99">
        <f>IF(C1297&lt;MAX($C$3:C1297),C1297/MAX($C$3:C1297)-1,0)</f>
        <v>-7.0810385523209951E-2</v>
      </c>
      <c r="E1297" s="105"/>
      <c r="F1297" s="100"/>
      <c r="G1297" s="98"/>
    </row>
    <row r="1298" spans="1:7" ht="15" thickBot="1">
      <c r="A1298" s="97">
        <v>41941</v>
      </c>
      <c r="B1298" s="98">
        <v>1.101</v>
      </c>
      <c r="C1298" s="98">
        <v>1.1859999999999999</v>
      </c>
      <c r="D1298" s="99">
        <f>IF(C1298&lt;MAX($C$3:C1298),C1298/MAX($C$3:C1298)-1,0)</f>
        <v>-6.6876475216365083E-2</v>
      </c>
      <c r="E1298" s="105"/>
      <c r="F1298" s="100"/>
      <c r="G1298" s="98"/>
    </row>
    <row r="1299" spans="1:7" ht="15" thickBot="1">
      <c r="A1299" s="97">
        <v>41942</v>
      </c>
      <c r="B1299" s="98">
        <v>1.097</v>
      </c>
      <c r="C1299" s="98">
        <v>1.1819999999999999</v>
      </c>
      <c r="D1299" s="99">
        <f>IF(C1299&lt;MAX($C$3:C1299),C1299/MAX($C$3:C1299)-1,0)</f>
        <v>-7.0023603461841E-2</v>
      </c>
      <c r="E1299" s="105"/>
      <c r="F1299" s="100"/>
      <c r="G1299" s="98"/>
    </row>
    <row r="1300" spans="1:7" ht="15" thickBot="1">
      <c r="A1300" s="97">
        <v>41943</v>
      </c>
      <c r="B1300" s="98">
        <v>1.081</v>
      </c>
      <c r="C1300" s="98">
        <v>1.1659999999999999</v>
      </c>
      <c r="D1300" s="99">
        <f>IF(C1300&lt;MAX($C$3:C1300),C1300/MAX($C$3:C1300)-1,0)</f>
        <v>-8.2612116443745109E-2</v>
      </c>
      <c r="E1300" s="105"/>
      <c r="F1300" s="100"/>
      <c r="G1300" s="102"/>
    </row>
    <row r="1301" spans="1:7" ht="15" thickBot="1">
      <c r="A1301" s="101">
        <v>41946</v>
      </c>
      <c r="B1301" s="98">
        <v>1.08</v>
      </c>
      <c r="C1301" s="98">
        <v>1.165</v>
      </c>
      <c r="D1301" s="99">
        <f>IF(C1301&lt;MAX($C$3:C1301),C1301/MAX($C$3:C1301)-1,0)</f>
        <v>-8.339889850511395E-2</v>
      </c>
      <c r="E1301" s="99"/>
      <c r="F1301" s="98"/>
      <c r="G1301" s="98"/>
    </row>
    <row r="1302" spans="1:7" ht="15" thickBot="1">
      <c r="A1302" s="97">
        <v>41947</v>
      </c>
      <c r="B1302" s="98">
        <v>1.0680000000000001</v>
      </c>
      <c r="C1302" s="98">
        <v>1.153</v>
      </c>
      <c r="D1302" s="99">
        <f>IF(C1302&lt;MAX($C$3:C1302),C1302/MAX($C$3:C1302)-1,0)</f>
        <v>-9.2840283241542032E-2</v>
      </c>
      <c r="E1302" s="105"/>
      <c r="F1302" s="100"/>
      <c r="G1302" s="98"/>
    </row>
    <row r="1303" spans="1:7" ht="15" thickBot="1">
      <c r="A1303" s="97">
        <v>41948</v>
      </c>
      <c r="B1303" s="98">
        <v>1.069</v>
      </c>
      <c r="C1303" s="98">
        <v>1.1539999999999999</v>
      </c>
      <c r="D1303" s="99">
        <f>IF(C1303&lt;MAX($C$3:C1303),C1303/MAX($C$3:C1303)-1,0)</f>
        <v>-9.2053501180173081E-2</v>
      </c>
      <c r="E1303" s="105"/>
      <c r="F1303" s="100"/>
      <c r="G1303" s="98"/>
    </row>
    <row r="1304" spans="1:7" ht="15" thickBot="1">
      <c r="A1304" s="97">
        <v>41949</v>
      </c>
      <c r="B1304" s="98">
        <v>1.083</v>
      </c>
      <c r="C1304" s="98">
        <v>1.1679999999999999</v>
      </c>
      <c r="D1304" s="99">
        <f>IF(C1304&lt;MAX($C$3:C1304),C1304/MAX($C$3:C1304)-1,0)</f>
        <v>-8.1038552321007096E-2</v>
      </c>
      <c r="E1304" s="105"/>
      <c r="F1304" s="100"/>
      <c r="G1304" s="98"/>
    </row>
    <row r="1305" spans="1:7" ht="15" thickBot="1">
      <c r="A1305" s="97">
        <v>41950</v>
      </c>
      <c r="B1305" s="98">
        <v>1.073</v>
      </c>
      <c r="C1305" s="98">
        <v>1.1579999999999999</v>
      </c>
      <c r="D1305" s="99">
        <f>IF(C1305&lt;MAX($C$3:C1305),C1305/MAX($C$3:C1305)-1,0)</f>
        <v>-8.8906372934697053E-2</v>
      </c>
      <c r="E1305" s="105"/>
      <c r="F1305" s="100"/>
      <c r="G1305" s="98"/>
    </row>
    <row r="1306" spans="1:7" ht="15" thickBot="1">
      <c r="A1306" s="97">
        <v>41953</v>
      </c>
      <c r="B1306" s="98">
        <v>1.069</v>
      </c>
      <c r="C1306" s="98">
        <v>1.1539999999999999</v>
      </c>
      <c r="D1306" s="99">
        <f>IF(C1306&lt;MAX($C$3:C1306),C1306/MAX($C$3:C1306)-1,0)</f>
        <v>-9.2053501180173081E-2</v>
      </c>
      <c r="E1306" s="105"/>
      <c r="F1306" s="100"/>
      <c r="G1306" s="98"/>
    </row>
    <row r="1307" spans="1:7" ht="15" thickBot="1">
      <c r="A1307" s="97">
        <v>41954</v>
      </c>
      <c r="B1307" s="98">
        <v>1.0309999999999999</v>
      </c>
      <c r="C1307" s="98">
        <v>1.1160000000000001</v>
      </c>
      <c r="D1307" s="99">
        <f>IF(C1307&lt;MAX($C$3:C1307),C1307/MAX($C$3:C1307)-1,0)</f>
        <v>-0.12195121951219501</v>
      </c>
      <c r="E1307" s="105"/>
      <c r="F1307" s="100"/>
      <c r="G1307" s="98"/>
    </row>
    <row r="1308" spans="1:7" ht="15" thickBot="1">
      <c r="A1308" s="97">
        <v>41955</v>
      </c>
      <c r="B1308" s="98">
        <v>1.0389999999999999</v>
      </c>
      <c r="C1308" s="98">
        <v>1.1240000000000001</v>
      </c>
      <c r="D1308" s="99">
        <f>IF(C1308&lt;MAX($C$3:C1308),C1308/MAX($C$3:C1308)-1,0)</f>
        <v>-0.11565696302124295</v>
      </c>
      <c r="E1308" s="105"/>
      <c r="F1308" s="100"/>
      <c r="G1308" s="98"/>
    </row>
    <row r="1309" spans="1:7" ht="15" thickBot="1">
      <c r="A1309" s="97">
        <v>41956</v>
      </c>
      <c r="B1309" s="98">
        <v>1.0089999999999999</v>
      </c>
      <c r="C1309" s="98">
        <v>1.0940000000000001</v>
      </c>
      <c r="D1309" s="99">
        <f>IF(C1309&lt;MAX($C$3:C1309),C1309/MAX($C$3:C1309)-1,0)</f>
        <v>-0.13926042486231305</v>
      </c>
      <c r="E1309" s="105"/>
      <c r="F1309" s="100"/>
      <c r="G1309" s="98"/>
    </row>
    <row r="1310" spans="1:7" ht="15" thickBot="1">
      <c r="A1310" s="97">
        <v>41957</v>
      </c>
      <c r="B1310" s="98">
        <v>1.012</v>
      </c>
      <c r="C1310" s="98">
        <v>1.097</v>
      </c>
      <c r="D1310" s="99">
        <f>IF(C1310&lt;MAX($C$3:C1310),C1310/MAX($C$3:C1310)-1,0)</f>
        <v>-0.13690007867820608</v>
      </c>
      <c r="E1310" s="105"/>
      <c r="F1310" s="100"/>
      <c r="G1310" s="98"/>
    </row>
    <row r="1311" spans="1:7" ht="15" thickBot="1">
      <c r="A1311" s="97">
        <v>41960</v>
      </c>
      <c r="B1311" s="98">
        <v>1.0309999999999999</v>
      </c>
      <c r="C1311" s="98">
        <v>1.1160000000000001</v>
      </c>
      <c r="D1311" s="99">
        <f>IF(C1311&lt;MAX($C$3:C1311),C1311/MAX($C$3:C1311)-1,0)</f>
        <v>-0.12195121951219501</v>
      </c>
      <c r="E1311" s="105"/>
      <c r="F1311" s="100"/>
      <c r="G1311" s="98"/>
    </row>
    <row r="1312" spans="1:7" ht="15" thickBot="1">
      <c r="A1312" s="97">
        <v>41961</v>
      </c>
      <c r="B1312" s="98">
        <v>1.0289999999999999</v>
      </c>
      <c r="C1312" s="98">
        <v>1.1140000000000001</v>
      </c>
      <c r="D1312" s="99">
        <f>IF(C1312&lt;MAX($C$3:C1312),C1312/MAX($C$3:C1312)-1,0)</f>
        <v>-0.12352478363493302</v>
      </c>
      <c r="E1312" s="105"/>
      <c r="F1312" s="100"/>
      <c r="G1312" s="98"/>
    </row>
    <row r="1313" spans="1:7" ht="15" thickBot="1">
      <c r="A1313" s="97">
        <v>41962</v>
      </c>
      <c r="B1313" s="98">
        <v>1.04</v>
      </c>
      <c r="C1313" s="98">
        <v>1.125</v>
      </c>
      <c r="D1313" s="99">
        <f>IF(C1313&lt;MAX($C$3:C1313),C1313/MAX($C$3:C1313)-1,0)</f>
        <v>-0.114870180959874</v>
      </c>
      <c r="E1313" s="105"/>
      <c r="F1313" s="100"/>
      <c r="G1313" s="98"/>
    </row>
    <row r="1314" spans="1:7" ht="15" thickBot="1">
      <c r="A1314" s="97">
        <v>41963</v>
      </c>
      <c r="B1314" s="98">
        <v>1.0449999999999999</v>
      </c>
      <c r="C1314" s="98">
        <v>1.1299999999999999</v>
      </c>
      <c r="D1314" s="99">
        <f>IF(C1314&lt;MAX($C$3:C1314),C1314/MAX($C$3:C1314)-1,0)</f>
        <v>-0.11093627065302913</v>
      </c>
      <c r="E1314" s="105"/>
      <c r="F1314" s="100"/>
      <c r="G1314" s="98"/>
    </row>
    <row r="1315" spans="1:7" ht="15" thickBot="1">
      <c r="A1315" s="97">
        <v>41964</v>
      </c>
      <c r="B1315" s="98">
        <v>1.0649999999999999</v>
      </c>
      <c r="C1315" s="98">
        <v>1.1499999999999999</v>
      </c>
      <c r="D1315" s="99">
        <f>IF(C1315&lt;MAX($C$3:C1315),C1315/MAX($C$3:C1315)-1,0)</f>
        <v>-9.5200629425649108E-2</v>
      </c>
      <c r="E1315" s="105"/>
      <c r="F1315" s="100"/>
      <c r="G1315" s="98"/>
    </row>
    <row r="1316" spans="1:7" ht="15" thickBot="1">
      <c r="A1316" s="97">
        <v>41967</v>
      </c>
      <c r="B1316" s="98">
        <v>1.077</v>
      </c>
      <c r="C1316" s="98">
        <v>1.1619999999999999</v>
      </c>
      <c r="D1316" s="99">
        <f>IF(C1316&lt;MAX($C$3:C1316),C1316/MAX($C$3:C1316)-1,0)</f>
        <v>-8.5759244689221026E-2</v>
      </c>
      <c r="E1316" s="105"/>
      <c r="F1316" s="100"/>
      <c r="G1316" s="98"/>
    </row>
    <row r="1317" spans="1:7" ht="15" thickBot="1">
      <c r="A1317" s="97">
        <v>41968</v>
      </c>
      <c r="B1317" s="98">
        <v>1.099</v>
      </c>
      <c r="C1317" s="98">
        <v>1.1839999999999999</v>
      </c>
      <c r="D1317" s="99">
        <f>IF(C1317&lt;MAX($C$3:C1317),C1317/MAX($C$3:C1317)-1,0)</f>
        <v>-6.8450039339103097E-2</v>
      </c>
      <c r="E1317" s="105"/>
      <c r="F1317" s="100"/>
      <c r="G1317" s="98"/>
    </row>
    <row r="1318" spans="1:7" ht="15" thickBot="1">
      <c r="A1318" s="97">
        <v>41969</v>
      </c>
      <c r="B1318" s="98">
        <v>1.107</v>
      </c>
      <c r="C1318" s="98">
        <v>1.1919999999999999</v>
      </c>
      <c r="D1318" s="99">
        <f>IF(C1318&lt;MAX($C$3:C1318),C1318/MAX($C$3:C1318)-1,0)</f>
        <v>-6.2155782848151042E-2</v>
      </c>
      <c r="E1318" s="105"/>
      <c r="F1318" s="100"/>
      <c r="G1318" s="98"/>
    </row>
    <row r="1319" spans="1:7" ht="15" thickBot="1">
      <c r="A1319" s="97">
        <v>41970</v>
      </c>
      <c r="B1319" s="98">
        <v>1.1140000000000001</v>
      </c>
      <c r="C1319" s="98">
        <v>1.1990000000000001</v>
      </c>
      <c r="D1319" s="99">
        <f>IF(C1319&lt;MAX($C$3:C1319),C1319/MAX($C$3:C1319)-1,0)</f>
        <v>-5.6648308418567939E-2</v>
      </c>
      <c r="E1319" s="105"/>
      <c r="F1319" s="100"/>
      <c r="G1319" s="98"/>
    </row>
    <row r="1320" spans="1:7" ht="15" thickBot="1">
      <c r="A1320" s="97">
        <v>41971</v>
      </c>
      <c r="B1320" s="98">
        <v>1.111</v>
      </c>
      <c r="C1320" s="98">
        <v>1.196</v>
      </c>
      <c r="D1320" s="99">
        <f>IF(C1320&lt;MAX($C$3:C1320),C1320/MAX($C$3:C1320)-1,0)</f>
        <v>-5.9008654602675015E-2</v>
      </c>
      <c r="E1320" s="105"/>
      <c r="F1320" s="100"/>
      <c r="G1320" s="102"/>
    </row>
    <row r="1321" spans="1:7" ht="15" thickBot="1">
      <c r="A1321" s="101">
        <v>41974</v>
      </c>
      <c r="B1321" s="98">
        <v>1.097</v>
      </c>
      <c r="C1321" s="98">
        <v>1.1819999999999999</v>
      </c>
      <c r="D1321" s="99">
        <f>IF(C1321&lt;MAX($C$3:C1321),C1321/MAX($C$3:C1321)-1,0)</f>
        <v>-7.0023603461841E-2</v>
      </c>
      <c r="E1321" s="99"/>
      <c r="F1321" s="98"/>
      <c r="G1321" s="98"/>
    </row>
    <row r="1322" spans="1:7" ht="15" thickBot="1">
      <c r="A1322" s="97">
        <v>41975</v>
      </c>
      <c r="B1322" s="98">
        <v>1.115</v>
      </c>
      <c r="C1322" s="98">
        <v>1.2</v>
      </c>
      <c r="D1322" s="99">
        <f>IF(C1322&lt;MAX($C$3:C1322),C1322/MAX($C$3:C1322)-1,0)</f>
        <v>-5.5861526357198987E-2</v>
      </c>
      <c r="E1322" s="105"/>
      <c r="F1322" s="100"/>
      <c r="G1322" s="98"/>
    </row>
    <row r="1323" spans="1:7" ht="15" thickBot="1">
      <c r="A1323" s="97">
        <v>41976</v>
      </c>
      <c r="B1323" s="98">
        <v>1.1259999999999999</v>
      </c>
      <c r="C1323" s="98">
        <v>1.2110000000000001</v>
      </c>
      <c r="D1323" s="99">
        <f>IF(C1323&lt;MAX($C$3:C1323),C1323/MAX($C$3:C1323)-1,0)</f>
        <v>-4.7206923682139967E-2</v>
      </c>
      <c r="E1323" s="105"/>
      <c r="F1323" s="100"/>
      <c r="G1323" s="98"/>
    </row>
    <row r="1324" spans="1:7" ht="15" thickBot="1">
      <c r="A1324" s="97">
        <v>41977</v>
      </c>
      <c r="B1324" s="98">
        <v>1.163</v>
      </c>
      <c r="C1324" s="98">
        <v>1.248</v>
      </c>
      <c r="D1324" s="99">
        <f>IF(C1324&lt;MAX($C$3:C1324),C1324/MAX($C$3:C1324)-1,0)</f>
        <v>-1.8095987411486991E-2</v>
      </c>
      <c r="E1324" s="105"/>
      <c r="F1324" s="100"/>
      <c r="G1324" s="98"/>
    </row>
    <row r="1325" spans="1:7" ht="15" thickBot="1">
      <c r="A1325" s="97">
        <v>41978</v>
      </c>
      <c r="B1325" s="98">
        <v>1.1519999999999999</v>
      </c>
      <c r="C1325" s="98">
        <v>1.2370000000000001</v>
      </c>
      <c r="D1325" s="99">
        <f>IF(C1325&lt;MAX($C$3:C1325),C1325/MAX($C$3:C1325)-1,0)</f>
        <v>-2.67505900865459E-2</v>
      </c>
      <c r="E1325" s="105"/>
      <c r="F1325" s="100"/>
      <c r="G1325" s="98"/>
    </row>
    <row r="1326" spans="1:7" ht="15" thickBot="1">
      <c r="A1326" s="97">
        <v>41981</v>
      </c>
      <c r="B1326" s="98">
        <v>1.141</v>
      </c>
      <c r="C1326" s="98">
        <v>1.226</v>
      </c>
      <c r="D1326" s="99">
        <f>IF(C1326&lt;MAX($C$3:C1326),C1326/MAX($C$3:C1326)-1,0)</f>
        <v>-3.5405192761605031E-2</v>
      </c>
      <c r="E1326" s="105"/>
      <c r="F1326" s="100"/>
      <c r="G1326" s="98"/>
    </row>
    <row r="1327" spans="1:7" ht="15" thickBot="1">
      <c r="A1327" s="97">
        <v>41982</v>
      </c>
      <c r="B1327" s="98">
        <v>1.08</v>
      </c>
      <c r="C1327" s="98">
        <v>1.165</v>
      </c>
      <c r="D1327" s="99">
        <f>IF(C1327&lt;MAX($C$3:C1327),C1327/MAX($C$3:C1327)-1,0)</f>
        <v>-8.339889850511395E-2</v>
      </c>
      <c r="E1327" s="105"/>
      <c r="F1327" s="100"/>
      <c r="G1327" s="98"/>
    </row>
    <row r="1328" spans="1:7" ht="15" thickBot="1">
      <c r="A1328" s="97">
        <v>41983</v>
      </c>
      <c r="B1328" s="98">
        <v>1.111</v>
      </c>
      <c r="C1328" s="98">
        <v>1.196</v>
      </c>
      <c r="D1328" s="99">
        <f>IF(C1328&lt;MAX($C$3:C1328),C1328/MAX($C$3:C1328)-1,0)</f>
        <v>-5.9008654602675015E-2</v>
      </c>
      <c r="E1328" s="105"/>
      <c r="F1328" s="100"/>
      <c r="G1328" s="98"/>
    </row>
    <row r="1329" spans="1:7" ht="15" thickBot="1">
      <c r="A1329" s="97">
        <v>41984</v>
      </c>
      <c r="B1329" s="98">
        <v>1.1100000000000001</v>
      </c>
      <c r="C1329" s="98">
        <v>1.1950000000000001</v>
      </c>
      <c r="D1329" s="99">
        <f>IF(C1329&lt;MAX($C$3:C1329),C1329/MAX($C$3:C1329)-1,0)</f>
        <v>-5.9795436664043966E-2</v>
      </c>
      <c r="E1329" s="105"/>
      <c r="F1329" s="100"/>
      <c r="G1329" s="98"/>
    </row>
    <row r="1330" spans="1:7" ht="15" thickBot="1">
      <c r="A1330" s="97">
        <v>41985</v>
      </c>
      <c r="B1330" s="98">
        <v>1.131</v>
      </c>
      <c r="C1330" s="98">
        <v>1.216</v>
      </c>
      <c r="D1330" s="99">
        <f>IF(C1330&lt;MAX($C$3:C1330),C1330/MAX($C$3:C1330)-1,0)</f>
        <v>-4.3273013375294989E-2</v>
      </c>
      <c r="E1330" s="105"/>
      <c r="F1330" s="100"/>
      <c r="G1330" s="98"/>
    </row>
    <row r="1331" spans="1:7" ht="15" thickBot="1">
      <c r="A1331" s="97">
        <v>41988</v>
      </c>
      <c r="B1331" s="98">
        <v>1.159</v>
      </c>
      <c r="C1331" s="98">
        <v>1.244</v>
      </c>
      <c r="D1331" s="99">
        <f>IF(C1331&lt;MAX($C$3:C1331),C1331/MAX($C$3:C1331)-1,0)</f>
        <v>-2.1243115656962908E-2</v>
      </c>
      <c r="E1331" s="105"/>
      <c r="F1331" s="100"/>
      <c r="G1331" s="98"/>
    </row>
    <row r="1332" spans="1:7" ht="15" thickBot="1">
      <c r="A1332" s="97">
        <v>41989</v>
      </c>
      <c r="B1332" s="98">
        <v>1.1639999999999999</v>
      </c>
      <c r="C1332" s="98">
        <v>1.2490000000000001</v>
      </c>
      <c r="D1332" s="99">
        <f>IF(C1332&lt;MAX($C$3:C1332),C1332/MAX($C$3:C1332)-1,0)</f>
        <v>-1.7309205350117818E-2</v>
      </c>
      <c r="E1332" s="105"/>
      <c r="F1332" s="100"/>
      <c r="G1332" s="98"/>
    </row>
    <row r="1333" spans="1:7" ht="15" thickBot="1">
      <c r="A1333" s="97">
        <v>41990</v>
      </c>
      <c r="B1333" s="98">
        <v>1.153</v>
      </c>
      <c r="C1333" s="98">
        <v>1.238</v>
      </c>
      <c r="D1333" s="99">
        <f>IF(C1333&lt;MAX($C$3:C1333),C1333/MAX($C$3:C1333)-1,0)</f>
        <v>-2.5963808025176949E-2</v>
      </c>
      <c r="E1333" s="105"/>
      <c r="F1333" s="100"/>
      <c r="G1333" s="98"/>
    </row>
    <row r="1334" spans="1:7" ht="15" thickBot="1">
      <c r="A1334" s="97">
        <v>41991</v>
      </c>
      <c r="B1334" s="98">
        <v>1.141</v>
      </c>
      <c r="C1334" s="98">
        <v>1.226</v>
      </c>
      <c r="D1334" s="99">
        <f>IF(C1334&lt;MAX($C$3:C1334),C1334/MAX($C$3:C1334)-1,0)</f>
        <v>-3.5405192761605031E-2</v>
      </c>
      <c r="E1334" s="105"/>
      <c r="F1334" s="100"/>
      <c r="G1334" s="98"/>
    </row>
    <row r="1335" spans="1:7" ht="15" thickBot="1">
      <c r="A1335" s="97">
        <v>41992</v>
      </c>
      <c r="B1335" s="98">
        <v>1.1220000000000001</v>
      </c>
      <c r="C1335" s="98">
        <v>1.2070000000000001</v>
      </c>
      <c r="D1335" s="99">
        <f>IF(C1335&lt;MAX($C$3:C1335),C1335/MAX($C$3:C1335)-1,0)</f>
        <v>-5.0354051927615884E-2</v>
      </c>
      <c r="E1335" s="105"/>
      <c r="F1335" s="100"/>
      <c r="G1335" s="98"/>
    </row>
    <row r="1336" spans="1:7" ht="15" thickBot="1">
      <c r="A1336" s="97">
        <v>41995</v>
      </c>
      <c r="B1336" s="98">
        <v>1.077</v>
      </c>
      <c r="C1336" s="98">
        <v>1.1619999999999999</v>
      </c>
      <c r="D1336" s="99">
        <f>IF(C1336&lt;MAX($C$3:C1336),C1336/MAX($C$3:C1336)-1,0)</f>
        <v>-8.5759244689221026E-2</v>
      </c>
      <c r="E1336" s="105"/>
      <c r="F1336" s="100"/>
      <c r="G1336" s="98"/>
    </row>
    <row r="1337" spans="1:7" ht="15" thickBot="1">
      <c r="A1337" s="97">
        <v>41996</v>
      </c>
      <c r="B1337" s="98">
        <v>1.0529999999999999</v>
      </c>
      <c r="C1337" s="98">
        <v>1.1379999999999999</v>
      </c>
      <c r="D1337" s="99">
        <f>IF(C1337&lt;MAX($C$3:C1337),C1337/MAX($C$3:C1337)-1,0)</f>
        <v>-0.10464201416207708</v>
      </c>
      <c r="E1337" s="105"/>
      <c r="F1337" s="100"/>
      <c r="G1337" s="98"/>
    </row>
    <row r="1338" spans="1:7" ht="15" thickBot="1">
      <c r="A1338" s="97">
        <v>41997</v>
      </c>
      <c r="B1338" s="98">
        <v>1.0629999999999999</v>
      </c>
      <c r="C1338" s="98">
        <v>1.1479999999999999</v>
      </c>
      <c r="D1338" s="99">
        <f>IF(C1338&lt;MAX($C$3:C1338),C1338/MAX($C$3:C1338)-1,0)</f>
        <v>-9.6774193548387122E-2</v>
      </c>
      <c r="E1338" s="105"/>
      <c r="F1338" s="100"/>
      <c r="G1338" s="98"/>
    </row>
    <row r="1339" spans="1:7" ht="15" thickBot="1">
      <c r="A1339" s="97">
        <v>41998</v>
      </c>
      <c r="B1339" s="98">
        <v>1.075</v>
      </c>
      <c r="C1339" s="98">
        <v>1.1599999999999999</v>
      </c>
      <c r="D1339" s="99">
        <f>IF(C1339&lt;MAX($C$3:C1339),C1339/MAX($C$3:C1339)-1,0)</f>
        <v>-8.733280881195904E-2</v>
      </c>
      <c r="E1339" s="105"/>
      <c r="F1339" s="100"/>
      <c r="G1339" s="98"/>
    </row>
    <row r="1340" spans="1:7" ht="15" thickBot="1">
      <c r="A1340" s="97">
        <v>41999</v>
      </c>
      <c r="B1340" s="98">
        <v>1.079</v>
      </c>
      <c r="C1340" s="98">
        <v>1.1639999999999999</v>
      </c>
      <c r="D1340" s="99">
        <f>IF(C1340&lt;MAX($C$3:C1340),C1340/MAX($C$3:C1340)-1,0)</f>
        <v>-8.4185680566483123E-2</v>
      </c>
      <c r="E1340" s="105"/>
      <c r="F1340" s="100"/>
      <c r="G1340" s="102"/>
    </row>
    <row r="1341" spans="1:7" ht="15" thickBot="1">
      <c r="A1341" s="101">
        <v>42002</v>
      </c>
      <c r="B1341" s="98">
        <v>1.0580000000000001</v>
      </c>
      <c r="C1341" s="98">
        <v>1.143</v>
      </c>
      <c r="D1341" s="99">
        <f>IF(C1341&lt;MAX($C$3:C1341),C1341/MAX($C$3:C1341)-1,0)</f>
        <v>-0.10070810385523199</v>
      </c>
      <c r="E1341" s="99"/>
      <c r="F1341" s="98"/>
      <c r="G1341" s="98"/>
    </row>
    <row r="1342" spans="1:7" ht="15" thickBot="1">
      <c r="A1342" s="97">
        <v>42003</v>
      </c>
      <c r="B1342" s="98">
        <v>1.038</v>
      </c>
      <c r="C1342" s="98">
        <v>1.123</v>
      </c>
      <c r="D1342" s="99">
        <f>IF(C1342&lt;MAX($C$3:C1342),C1342/MAX($C$3:C1342)-1,0)</f>
        <v>-0.11644374508261202</v>
      </c>
      <c r="E1342" s="105"/>
      <c r="F1342" s="100"/>
      <c r="G1342" s="98"/>
    </row>
    <row r="1343" spans="1:7" ht="15" thickBot="1">
      <c r="A1343" s="97">
        <v>42004</v>
      </c>
      <c r="B1343" s="98">
        <v>1.0429999999999999</v>
      </c>
      <c r="C1343" s="98">
        <v>1.1279999999999999</v>
      </c>
      <c r="D1343" s="99">
        <f>IF(C1343&lt;MAX($C$3:C1343),C1343/MAX($C$3:C1343)-1,0)</f>
        <v>-0.11250983477576715</v>
      </c>
      <c r="E1343" s="105"/>
      <c r="F1343" s="100"/>
      <c r="G1343" s="98"/>
    </row>
    <row r="1344" spans="1:7" ht="15" thickBot="1">
      <c r="A1344" s="97">
        <v>42009</v>
      </c>
      <c r="B1344" s="98">
        <v>1.0469999999999999</v>
      </c>
      <c r="C1344" s="98">
        <v>1.1319999999999999</v>
      </c>
      <c r="D1344" s="99">
        <f>IF(C1344&lt;MAX($C$3:C1344),C1344/MAX($C$3:C1344)-1,0)</f>
        <v>-0.10936270653029112</v>
      </c>
      <c r="E1344" s="105"/>
      <c r="F1344" s="100"/>
      <c r="G1344" s="98"/>
    </row>
    <row r="1345" spans="1:7" ht="15" thickBot="1">
      <c r="A1345" s="97">
        <v>42010</v>
      </c>
      <c r="B1345" s="98">
        <v>1.0760000000000001</v>
      </c>
      <c r="C1345" s="98">
        <v>1.161</v>
      </c>
      <c r="D1345" s="99">
        <f>IF(C1345&lt;MAX($C$3:C1345),C1345/MAX($C$3:C1345)-1,0)</f>
        <v>-8.6546026750589977E-2</v>
      </c>
      <c r="E1345" s="105"/>
      <c r="F1345" s="100"/>
      <c r="G1345" s="98"/>
    </row>
    <row r="1346" spans="1:7" ht="15" thickBot="1">
      <c r="A1346" s="97">
        <v>42011</v>
      </c>
      <c r="B1346" s="98">
        <v>1.0680000000000001</v>
      </c>
      <c r="C1346" s="98">
        <v>1.153</v>
      </c>
      <c r="D1346" s="99">
        <f>IF(C1346&lt;MAX($C$3:C1346),C1346/MAX($C$3:C1346)-1,0)</f>
        <v>-9.2840283241542032E-2</v>
      </c>
      <c r="E1346" s="105"/>
      <c r="F1346" s="100"/>
      <c r="G1346" s="98"/>
    </row>
    <row r="1347" spans="1:7" ht="15" thickBot="1">
      <c r="A1347" s="97">
        <v>42012</v>
      </c>
      <c r="B1347" s="98">
        <v>1.073</v>
      </c>
      <c r="C1347" s="98">
        <v>1.1579999999999999</v>
      </c>
      <c r="D1347" s="99">
        <f>IF(C1347&lt;MAX($C$3:C1347),C1347/MAX($C$3:C1347)-1,0)</f>
        <v>-8.8906372934697053E-2</v>
      </c>
      <c r="E1347" s="105"/>
      <c r="F1347" s="100"/>
      <c r="G1347" s="98"/>
    </row>
    <row r="1348" spans="1:7" ht="15" thickBot="1">
      <c r="A1348" s="97">
        <v>42013</v>
      </c>
      <c r="B1348" s="98">
        <v>1.077</v>
      </c>
      <c r="C1348" s="98">
        <v>1.1619999999999999</v>
      </c>
      <c r="D1348" s="99">
        <f>IF(C1348&lt;MAX($C$3:C1348),C1348/MAX($C$3:C1348)-1,0)</f>
        <v>-8.5759244689221026E-2</v>
      </c>
      <c r="E1348" s="105"/>
      <c r="F1348" s="100"/>
      <c r="G1348" s="98"/>
    </row>
    <row r="1349" spans="1:7" ht="15" thickBot="1">
      <c r="A1349" s="97">
        <v>42016</v>
      </c>
      <c r="B1349" s="98">
        <v>1.1000000000000001</v>
      </c>
      <c r="C1349" s="98">
        <v>1.1850000000000001</v>
      </c>
      <c r="D1349" s="99">
        <f>IF(C1349&lt;MAX($C$3:C1349),C1349/MAX($C$3:C1349)-1,0)</f>
        <v>-6.7663257277733924E-2</v>
      </c>
      <c r="E1349" s="105"/>
      <c r="F1349" s="100"/>
      <c r="G1349" s="98"/>
    </row>
    <row r="1350" spans="1:7" ht="15" thickBot="1">
      <c r="A1350" s="97">
        <v>42017</v>
      </c>
      <c r="B1350" s="98">
        <v>1.119</v>
      </c>
      <c r="C1350" s="98">
        <v>1.204</v>
      </c>
      <c r="D1350" s="99">
        <f>IF(C1350&lt;MAX($C$3:C1350),C1350/MAX($C$3:C1350)-1,0)</f>
        <v>-5.2714398111723071E-2</v>
      </c>
      <c r="E1350" s="105"/>
      <c r="F1350" s="100"/>
      <c r="G1350" s="98"/>
    </row>
    <row r="1351" spans="1:7" ht="15" thickBot="1">
      <c r="A1351" s="97">
        <v>42018</v>
      </c>
      <c r="B1351" s="98">
        <v>1.109</v>
      </c>
      <c r="C1351" s="98">
        <v>1.194</v>
      </c>
      <c r="D1351" s="99">
        <f>IF(C1351&lt;MAX($C$3:C1351),C1351/MAX($C$3:C1351)-1,0)</f>
        <v>-6.0582218725413028E-2</v>
      </c>
      <c r="E1351" s="105"/>
      <c r="F1351" s="100"/>
      <c r="G1351" s="98"/>
    </row>
    <row r="1352" spans="1:7" ht="15" thickBot="1">
      <c r="A1352" s="97">
        <v>42019</v>
      </c>
      <c r="B1352" s="98">
        <v>1.1080000000000001</v>
      </c>
      <c r="C1352" s="98">
        <v>1.1930000000000001</v>
      </c>
      <c r="D1352" s="99">
        <f>IF(C1352&lt;MAX($C$3:C1352),C1352/MAX($C$3:C1352)-1,0)</f>
        <v>-6.136900078678198E-2</v>
      </c>
      <c r="E1352" s="105"/>
      <c r="F1352" s="100"/>
      <c r="G1352" s="98"/>
    </row>
    <row r="1353" spans="1:7" ht="15" thickBot="1">
      <c r="A1353" s="97">
        <v>42020</v>
      </c>
      <c r="B1353" s="98">
        <v>1.1240000000000001</v>
      </c>
      <c r="C1353" s="98">
        <v>1.2090000000000001</v>
      </c>
      <c r="D1353" s="99">
        <f>IF(C1353&lt;MAX($C$3:C1353),C1353/MAX($C$3:C1353)-1,0)</f>
        <v>-4.878048780487787E-2</v>
      </c>
      <c r="E1353" s="105"/>
      <c r="F1353" s="100"/>
      <c r="G1353" s="98"/>
    </row>
    <row r="1354" spans="1:7" ht="15" thickBot="1">
      <c r="A1354" s="97">
        <v>42023</v>
      </c>
      <c r="B1354" s="98">
        <v>1.1060000000000001</v>
      </c>
      <c r="C1354" s="98">
        <v>1.1910000000000001</v>
      </c>
      <c r="D1354" s="99">
        <f>IF(C1354&lt;MAX($C$3:C1354),C1354/MAX($C$3:C1354)-1,0)</f>
        <v>-6.2942564909519993E-2</v>
      </c>
      <c r="E1354" s="105"/>
      <c r="F1354" s="100"/>
      <c r="G1354" s="98"/>
    </row>
    <row r="1355" spans="1:7" ht="15" thickBot="1">
      <c r="A1355" s="97">
        <v>42024</v>
      </c>
      <c r="B1355" s="98">
        <v>1.1459999999999999</v>
      </c>
      <c r="C1355" s="98">
        <v>1.2310000000000001</v>
      </c>
      <c r="D1355" s="99">
        <f>IF(C1355&lt;MAX($C$3:C1355),C1355/MAX($C$3:C1355)-1,0)</f>
        <v>-3.1471282454759941E-2</v>
      </c>
      <c r="E1355" s="105"/>
      <c r="F1355" s="100"/>
      <c r="G1355" s="98"/>
    </row>
    <row r="1356" spans="1:7" ht="15" thickBot="1">
      <c r="A1356" s="97">
        <v>42025</v>
      </c>
      <c r="B1356" s="98">
        <v>1.151</v>
      </c>
      <c r="C1356" s="98">
        <v>1.2490000000000001</v>
      </c>
      <c r="D1356" s="99">
        <f>IF(C1356&lt;MAX($C$3:C1356),C1356/MAX($C$3:C1356)-1,0)</f>
        <v>-1.7309205350117818E-2</v>
      </c>
      <c r="E1356" s="105"/>
      <c r="F1356" s="100"/>
      <c r="G1356" s="98"/>
    </row>
    <row r="1357" spans="1:7" ht="15" thickBot="1">
      <c r="A1357" s="97">
        <v>42026</v>
      </c>
      <c r="B1357" s="98">
        <v>1.157</v>
      </c>
      <c r="C1357" s="98">
        <v>1.2549999999999999</v>
      </c>
      <c r="D1357" s="99">
        <f>IF(C1357&lt;MAX($C$3:C1357),C1357/MAX($C$3:C1357)-1,0)</f>
        <v>-1.2588512981903999E-2</v>
      </c>
      <c r="E1357" s="105"/>
      <c r="F1357" s="100"/>
      <c r="G1357" s="98"/>
    </row>
    <row r="1358" spans="1:7" ht="15" thickBot="1">
      <c r="A1358" s="97">
        <v>42027</v>
      </c>
      <c r="B1358" s="98">
        <v>1.135</v>
      </c>
      <c r="C1358" s="98">
        <v>1.2330000000000001</v>
      </c>
      <c r="D1358" s="99">
        <f>IF(C1358&lt;MAX($C$3:C1358),C1358/MAX($C$3:C1358)-1,0)</f>
        <v>-2.9897718332021928E-2</v>
      </c>
      <c r="E1358" s="105"/>
      <c r="F1358" s="100"/>
      <c r="G1358" s="98"/>
    </row>
    <row r="1359" spans="1:7" ht="15" thickBot="1">
      <c r="A1359" s="97">
        <v>42030</v>
      </c>
      <c r="B1359" s="98">
        <v>1.171</v>
      </c>
      <c r="C1359" s="98">
        <v>1.2689999999999999</v>
      </c>
      <c r="D1359" s="99">
        <f>IF(C1359&lt;MAX($C$3:C1359),C1359/MAX($C$3:C1359)-1,0)</f>
        <v>-1.5735641227380137E-3</v>
      </c>
      <c r="E1359" s="105"/>
      <c r="F1359" s="100"/>
      <c r="G1359" s="98"/>
    </row>
    <row r="1360" spans="1:7" ht="15" thickBot="1">
      <c r="A1360" s="97">
        <v>42031</v>
      </c>
      <c r="B1360" s="98">
        <v>1.1859999999999999</v>
      </c>
      <c r="C1360" s="98">
        <v>1.284</v>
      </c>
      <c r="D1360" s="99">
        <f>IF(C1360&lt;MAX($C$3:C1360),C1360/MAX($C$3:C1360)-1,0)</f>
        <v>0</v>
      </c>
      <c r="E1360" s="105"/>
      <c r="F1360" s="100"/>
      <c r="G1360" s="102"/>
    </row>
    <row r="1361" spans="1:7" ht="15" thickBot="1">
      <c r="A1361" s="101">
        <v>42032</v>
      </c>
      <c r="B1361" s="98">
        <v>1.1930000000000001</v>
      </c>
      <c r="C1361" s="98">
        <v>1.2909999999999999</v>
      </c>
      <c r="D1361" s="99">
        <f>IF(C1361&lt;MAX($C$3:C1361),C1361/MAX($C$3:C1361)-1,0)</f>
        <v>0</v>
      </c>
      <c r="E1361" s="99"/>
      <c r="F1361" s="98"/>
      <c r="G1361" s="98"/>
    </row>
    <row r="1362" spans="1:7" ht="15" thickBot="1">
      <c r="A1362" s="97">
        <v>42033</v>
      </c>
      <c r="B1362" s="98">
        <v>1.1719999999999999</v>
      </c>
      <c r="C1362" s="98">
        <v>1.27</v>
      </c>
      <c r="D1362" s="99">
        <f>IF(C1362&lt;MAX($C$3:C1362),C1362/MAX($C$3:C1362)-1,0)</f>
        <v>-1.6266460108443015E-2</v>
      </c>
      <c r="E1362" s="105"/>
      <c r="F1362" s="100"/>
      <c r="G1362" s="98"/>
    </row>
    <row r="1363" spans="1:7" ht="15" thickBot="1">
      <c r="A1363" s="97">
        <v>42034</v>
      </c>
      <c r="B1363" s="98">
        <v>1.153</v>
      </c>
      <c r="C1363" s="98">
        <v>1.2509999999999999</v>
      </c>
      <c r="D1363" s="99">
        <f>IF(C1363&lt;MAX($C$3:C1363),C1363/MAX($C$3:C1363)-1,0)</f>
        <v>-3.0983733539891589E-2</v>
      </c>
      <c r="E1363" s="105"/>
      <c r="F1363" s="100"/>
      <c r="G1363" s="98"/>
    </row>
    <row r="1364" spans="1:7" ht="15" thickBot="1">
      <c r="A1364" s="97">
        <v>42037</v>
      </c>
      <c r="B1364" s="98">
        <v>1.1659999999999999</v>
      </c>
      <c r="C1364" s="98">
        <v>1.264</v>
      </c>
      <c r="D1364" s="99">
        <f>IF(C1364&lt;MAX($C$3:C1364),C1364/MAX($C$3:C1364)-1,0)</f>
        <v>-2.0914020139426781E-2</v>
      </c>
      <c r="E1364" s="105"/>
      <c r="F1364" s="100"/>
      <c r="G1364" s="98"/>
    </row>
    <row r="1365" spans="1:7" ht="15" thickBot="1">
      <c r="A1365" s="97">
        <v>42038</v>
      </c>
      <c r="B1365" s="98">
        <v>1.198</v>
      </c>
      <c r="C1365" s="98">
        <v>1.296</v>
      </c>
      <c r="D1365" s="99">
        <f>IF(C1365&lt;MAX($C$3:C1365),C1365/MAX($C$3:C1365)-1,0)</f>
        <v>0</v>
      </c>
      <c r="E1365" s="105"/>
      <c r="F1365" s="100"/>
      <c r="G1365" s="98"/>
    </row>
    <row r="1366" spans="1:7" ht="15" thickBot="1">
      <c r="A1366" s="97">
        <v>42039</v>
      </c>
      <c r="B1366" s="98">
        <v>1.216</v>
      </c>
      <c r="C1366" s="98">
        <v>1.3140000000000001</v>
      </c>
      <c r="D1366" s="99">
        <f>IF(C1366&lt;MAX($C$3:C1366),C1366/MAX($C$3:C1366)-1,0)</f>
        <v>0</v>
      </c>
      <c r="E1366" s="105"/>
      <c r="F1366" s="100"/>
      <c r="G1366" s="98"/>
    </row>
    <row r="1367" spans="1:7" ht="15" thickBot="1">
      <c r="A1367" s="97">
        <v>42040</v>
      </c>
      <c r="B1367" s="98">
        <v>1.236</v>
      </c>
      <c r="C1367" s="98">
        <v>1.3340000000000001</v>
      </c>
      <c r="D1367" s="99">
        <f>IF(C1367&lt;MAX($C$3:C1367),C1367/MAX($C$3:C1367)-1,0)</f>
        <v>0</v>
      </c>
      <c r="E1367" s="105"/>
      <c r="F1367" s="100"/>
      <c r="G1367" s="98"/>
    </row>
    <row r="1368" spans="1:7" ht="15" thickBot="1">
      <c r="A1368" s="97">
        <v>42041</v>
      </c>
      <c r="B1368" s="98">
        <v>1.2270000000000001</v>
      </c>
      <c r="C1368" s="98">
        <v>1.325</v>
      </c>
      <c r="D1368" s="99">
        <f>IF(C1368&lt;MAX($C$3:C1368),C1368/MAX($C$3:C1368)-1,0)</f>
        <v>-6.7466266866567093E-3</v>
      </c>
      <c r="E1368" s="105"/>
      <c r="F1368" s="100"/>
      <c r="G1368" s="98"/>
    </row>
    <row r="1369" spans="1:7" ht="15" thickBot="1">
      <c r="A1369" s="97">
        <v>42044</v>
      </c>
      <c r="B1369" s="98">
        <v>1.22</v>
      </c>
      <c r="C1369" s="98">
        <v>1.3180000000000001</v>
      </c>
      <c r="D1369" s="99">
        <f>IF(C1369&lt;MAX($C$3:C1369),C1369/MAX($C$3:C1369)-1,0)</f>
        <v>-1.199400299850073E-2</v>
      </c>
      <c r="E1369" s="105"/>
      <c r="F1369" s="100"/>
      <c r="G1369" s="98"/>
    </row>
    <row r="1370" spans="1:7" ht="15" thickBot="1">
      <c r="A1370" s="97">
        <v>42045</v>
      </c>
      <c r="B1370" s="98">
        <v>1.2370000000000001</v>
      </c>
      <c r="C1370" s="98">
        <v>1.335</v>
      </c>
      <c r="D1370" s="99">
        <f>IF(C1370&lt;MAX($C$3:C1370),C1370/MAX($C$3:C1370)-1,0)</f>
        <v>0</v>
      </c>
      <c r="E1370" s="105"/>
      <c r="F1370" s="100"/>
      <c r="G1370" s="98"/>
    </row>
    <row r="1371" spans="1:7" ht="15" thickBot="1">
      <c r="A1371" s="97">
        <v>42046</v>
      </c>
      <c r="B1371" s="98">
        <v>1.26</v>
      </c>
      <c r="C1371" s="98">
        <v>1.3580000000000001</v>
      </c>
      <c r="D1371" s="99">
        <f>IF(C1371&lt;MAX($C$3:C1371),C1371/MAX($C$3:C1371)-1,0)</f>
        <v>0</v>
      </c>
      <c r="E1371" s="105"/>
      <c r="F1371" s="100"/>
      <c r="G1371" s="98"/>
    </row>
    <row r="1372" spans="1:7" ht="15" thickBot="1">
      <c r="A1372" s="97">
        <v>42047</v>
      </c>
      <c r="B1372" s="98">
        <v>1.274</v>
      </c>
      <c r="C1372" s="98">
        <v>1.3720000000000001</v>
      </c>
      <c r="D1372" s="99">
        <f>IF(C1372&lt;MAX($C$3:C1372),C1372/MAX($C$3:C1372)-1,0)</f>
        <v>0</v>
      </c>
      <c r="E1372" s="105"/>
      <c r="F1372" s="100"/>
      <c r="G1372" s="98"/>
    </row>
    <row r="1373" spans="1:7" ht="15" thickBot="1">
      <c r="A1373" s="97">
        <v>42048</v>
      </c>
      <c r="B1373" s="98">
        <v>1.3109999999999999</v>
      </c>
      <c r="C1373" s="98">
        <v>1.409</v>
      </c>
      <c r="D1373" s="99">
        <f>IF(C1373&lt;MAX($C$3:C1373),C1373/MAX($C$3:C1373)-1,0)</f>
        <v>0</v>
      </c>
      <c r="E1373" s="105"/>
      <c r="F1373" s="100"/>
      <c r="G1373" s="98"/>
    </row>
    <row r="1374" spans="1:7" ht="15" thickBot="1">
      <c r="A1374" s="97">
        <v>42051</v>
      </c>
      <c r="B1374" s="98">
        <v>1.367</v>
      </c>
      <c r="C1374" s="98">
        <v>1.4650000000000001</v>
      </c>
      <c r="D1374" s="99">
        <f>IF(C1374&lt;MAX($C$3:C1374),C1374/MAX($C$3:C1374)-1,0)</f>
        <v>0</v>
      </c>
      <c r="E1374" s="105"/>
      <c r="F1374" s="100"/>
      <c r="G1374" s="98"/>
    </row>
    <row r="1375" spans="1:7" ht="15" thickBot="1">
      <c r="A1375" s="97">
        <v>42052</v>
      </c>
      <c r="B1375" s="98">
        <v>1.3939999999999999</v>
      </c>
      <c r="C1375" s="98">
        <v>1.492</v>
      </c>
      <c r="D1375" s="99">
        <f>IF(C1375&lt;MAX($C$3:C1375),C1375/MAX($C$3:C1375)-1,0)</f>
        <v>0</v>
      </c>
      <c r="E1375" s="105"/>
      <c r="F1375" s="100"/>
      <c r="G1375" s="98"/>
    </row>
    <row r="1376" spans="1:7" ht="15" thickBot="1">
      <c r="A1376" s="97">
        <v>42060</v>
      </c>
      <c r="B1376" s="98">
        <v>1.3580000000000001</v>
      </c>
      <c r="C1376" s="98">
        <v>1.456</v>
      </c>
      <c r="D1376" s="99">
        <f>IF(C1376&lt;MAX($C$3:C1376),C1376/MAX($C$3:C1376)-1,0)</f>
        <v>-2.4128686327077764E-2</v>
      </c>
      <c r="E1376" s="105"/>
      <c r="F1376" s="100"/>
      <c r="G1376" s="98"/>
    </row>
    <row r="1377" spans="1:7" ht="15" thickBot="1">
      <c r="A1377" s="97">
        <v>42061</v>
      </c>
      <c r="B1377" s="98">
        <v>1.3560000000000001</v>
      </c>
      <c r="C1377" s="98">
        <v>1.454</v>
      </c>
      <c r="D1377" s="99">
        <f>IF(C1377&lt;MAX($C$3:C1377),C1377/MAX($C$3:C1377)-1,0)</f>
        <v>-2.5469168900804307E-2</v>
      </c>
      <c r="E1377" s="105"/>
      <c r="F1377" s="100"/>
      <c r="G1377" s="98"/>
    </row>
    <row r="1378" spans="1:7" ht="15" thickBot="1">
      <c r="A1378" s="97">
        <v>42062</v>
      </c>
      <c r="B1378" s="98">
        <v>1.373</v>
      </c>
      <c r="C1378" s="98">
        <v>1.4710000000000001</v>
      </c>
      <c r="D1378" s="99">
        <f>IF(C1378&lt;MAX($C$3:C1378),C1378/MAX($C$3:C1378)-1,0)</f>
        <v>-1.407506702412864E-2</v>
      </c>
      <c r="E1378" s="105"/>
      <c r="F1378" s="100"/>
      <c r="G1378" s="98"/>
    </row>
    <row r="1379" spans="1:7" ht="15" thickBot="1">
      <c r="A1379" s="97">
        <v>42065</v>
      </c>
      <c r="B1379" s="98">
        <v>1.4079999999999999</v>
      </c>
      <c r="C1379" s="98">
        <v>1.506</v>
      </c>
      <c r="D1379" s="99">
        <f>IF(C1379&lt;MAX($C$3:C1379),C1379/MAX($C$3:C1379)-1,0)</f>
        <v>0</v>
      </c>
      <c r="E1379" s="105"/>
      <c r="F1379" s="100"/>
      <c r="G1379" s="98"/>
    </row>
    <row r="1380" spans="1:7" ht="15" thickBot="1">
      <c r="A1380" s="97">
        <v>42066</v>
      </c>
      <c r="B1380" s="98">
        <v>1.3959999999999999</v>
      </c>
      <c r="C1380" s="98">
        <v>1.494</v>
      </c>
      <c r="D1380" s="99">
        <f>IF(C1380&lt;MAX($C$3:C1380),C1380/MAX($C$3:C1380)-1,0)</f>
        <v>-7.9681274900398336E-3</v>
      </c>
      <c r="E1380" s="105"/>
      <c r="F1380" s="100"/>
      <c r="G1380" s="102"/>
    </row>
    <row r="1381" spans="1:7" ht="15" thickBot="1">
      <c r="A1381" s="101">
        <v>42067</v>
      </c>
      <c r="B1381" s="98">
        <v>1.425</v>
      </c>
      <c r="C1381" s="98">
        <v>1.5229999999999999</v>
      </c>
      <c r="D1381" s="99">
        <f>IF(C1381&lt;MAX($C$3:C1381),C1381/MAX($C$3:C1381)-1,0)</f>
        <v>0</v>
      </c>
      <c r="E1381" s="99"/>
      <c r="F1381" s="98"/>
      <c r="G1381" s="98"/>
    </row>
    <row r="1382" spans="1:7" ht="15" thickBot="1">
      <c r="A1382" s="97">
        <v>42068</v>
      </c>
      <c r="B1382" s="98">
        <v>1.4319999999999999</v>
      </c>
      <c r="C1382" s="98">
        <v>1.53</v>
      </c>
      <c r="D1382" s="99">
        <f>IF(C1382&lt;MAX($C$3:C1382),C1382/MAX($C$3:C1382)-1,0)</f>
        <v>0</v>
      </c>
      <c r="E1382" s="105"/>
      <c r="F1382" s="100"/>
      <c r="G1382" s="98"/>
    </row>
    <row r="1383" spans="1:7" ht="15" thickBot="1">
      <c r="A1383" s="97">
        <v>42069</v>
      </c>
      <c r="B1383" s="98">
        <v>1.39</v>
      </c>
      <c r="C1383" s="98">
        <v>1.488</v>
      </c>
      <c r="D1383" s="99">
        <f>IF(C1383&lt;MAX($C$3:C1383),C1383/MAX($C$3:C1383)-1,0)</f>
        <v>-2.7450980392156876E-2</v>
      </c>
      <c r="E1383" s="105"/>
      <c r="F1383" s="100"/>
      <c r="G1383" s="98"/>
    </row>
    <row r="1384" spans="1:7" ht="15" thickBot="1">
      <c r="A1384" s="97">
        <v>42072</v>
      </c>
      <c r="B1384" s="98">
        <v>1.41</v>
      </c>
      <c r="C1384" s="98">
        <v>1.508</v>
      </c>
      <c r="D1384" s="99">
        <f>IF(C1384&lt;MAX($C$3:C1384),C1384/MAX($C$3:C1384)-1,0)</f>
        <v>-1.4379084967320321E-2</v>
      </c>
      <c r="E1384" s="105"/>
      <c r="F1384" s="100"/>
      <c r="G1384" s="98"/>
    </row>
    <row r="1385" spans="1:7" ht="15" thickBot="1">
      <c r="A1385" s="97">
        <v>42073</v>
      </c>
      <c r="B1385" s="98">
        <v>1.425</v>
      </c>
      <c r="C1385" s="98">
        <v>1.5229999999999999</v>
      </c>
      <c r="D1385" s="99">
        <f>IF(C1385&lt;MAX($C$3:C1385),C1385/MAX($C$3:C1385)-1,0)</f>
        <v>-4.5751633986929052E-3</v>
      </c>
      <c r="E1385" s="105"/>
      <c r="F1385" s="100"/>
      <c r="G1385" s="98"/>
    </row>
    <row r="1386" spans="1:7" ht="15" thickBot="1">
      <c r="A1386" s="97">
        <v>42074</v>
      </c>
      <c r="B1386" s="98">
        <v>1.427</v>
      </c>
      <c r="C1386" s="98">
        <v>1.5249999999999999</v>
      </c>
      <c r="D1386" s="99">
        <f>IF(C1386&lt;MAX($C$3:C1386),C1386/MAX($C$3:C1386)-1,0)</f>
        <v>-3.2679738562092497E-3</v>
      </c>
      <c r="E1386" s="105"/>
      <c r="F1386" s="100"/>
      <c r="G1386" s="98"/>
    </row>
    <row r="1387" spans="1:7" ht="15" thickBot="1">
      <c r="A1387" s="97">
        <v>42075</v>
      </c>
      <c r="B1387" s="98">
        <v>1.4259999999999999</v>
      </c>
      <c r="C1387" s="98">
        <v>1.524</v>
      </c>
      <c r="D1387" s="99">
        <f>IF(C1387&lt;MAX($C$3:C1387),C1387/MAX($C$3:C1387)-1,0)</f>
        <v>-3.9215686274509665E-3</v>
      </c>
      <c r="E1387" s="105"/>
      <c r="F1387" s="100"/>
      <c r="G1387" s="98"/>
    </row>
    <row r="1388" spans="1:7" ht="15" thickBot="1">
      <c r="A1388" s="97">
        <v>42076</v>
      </c>
      <c r="B1388" s="98">
        <v>1.4450000000000001</v>
      </c>
      <c r="C1388" s="98">
        <v>1.5429999999999999</v>
      </c>
      <c r="D1388" s="99">
        <f>IF(C1388&lt;MAX($C$3:C1388),C1388/MAX($C$3:C1388)-1,0)</f>
        <v>0</v>
      </c>
      <c r="E1388" s="105"/>
      <c r="F1388" s="100"/>
      <c r="G1388" s="98"/>
    </row>
    <row r="1389" spans="1:7" ht="15" thickBot="1">
      <c r="A1389" s="97">
        <v>42079</v>
      </c>
      <c r="B1389" s="98">
        <v>1.496</v>
      </c>
      <c r="C1389" s="98">
        <v>1.5940000000000001</v>
      </c>
      <c r="D1389" s="99">
        <f>IF(C1389&lt;MAX($C$3:C1389),C1389/MAX($C$3:C1389)-1,0)</f>
        <v>0</v>
      </c>
      <c r="E1389" s="105"/>
      <c r="F1389" s="100"/>
      <c r="G1389" s="98"/>
    </row>
    <row r="1390" spans="1:7" ht="15" thickBot="1">
      <c r="A1390" s="97">
        <v>42080</v>
      </c>
      <c r="B1390" s="98">
        <v>1.502</v>
      </c>
      <c r="C1390" s="98">
        <v>1.6</v>
      </c>
      <c r="D1390" s="99">
        <f>IF(C1390&lt;MAX($C$3:C1390),C1390/MAX($C$3:C1390)-1,0)</f>
        <v>0</v>
      </c>
      <c r="E1390" s="105"/>
      <c r="F1390" s="100"/>
      <c r="G1390" s="98"/>
    </row>
    <row r="1391" spans="1:7" ht="15" thickBot="1">
      <c r="A1391" s="97">
        <v>42081</v>
      </c>
      <c r="B1391" s="98">
        <v>1.52</v>
      </c>
      <c r="C1391" s="98">
        <v>1.6180000000000001</v>
      </c>
      <c r="D1391" s="99">
        <f>IF(C1391&lt;MAX($C$3:C1391),C1391/MAX($C$3:C1391)-1,0)</f>
        <v>0</v>
      </c>
      <c r="E1391" s="105"/>
      <c r="F1391" s="100"/>
      <c r="G1391" s="98"/>
    </row>
    <row r="1392" spans="1:7" ht="15" thickBot="1">
      <c r="A1392" s="97">
        <v>42082</v>
      </c>
      <c r="B1392" s="98">
        <v>1.5209999999999999</v>
      </c>
      <c r="C1392" s="98">
        <v>1.619</v>
      </c>
      <c r="D1392" s="99">
        <f>IF(C1392&lt;MAX($C$3:C1392),C1392/MAX($C$3:C1392)-1,0)</f>
        <v>0</v>
      </c>
      <c r="E1392" s="105"/>
      <c r="F1392" s="100"/>
      <c r="G1392" s="98"/>
    </row>
    <row r="1393" spans="1:7" ht="15" thickBot="1">
      <c r="A1393" s="97">
        <v>42083</v>
      </c>
      <c r="B1393" s="98">
        <v>1.538</v>
      </c>
      <c r="C1393" s="98">
        <v>1.6359999999999999</v>
      </c>
      <c r="D1393" s="99">
        <f>IF(C1393&lt;MAX($C$3:C1393),C1393/MAX($C$3:C1393)-1,0)</f>
        <v>0</v>
      </c>
      <c r="E1393" s="105"/>
      <c r="F1393" s="100"/>
      <c r="G1393" s="98"/>
    </row>
    <row r="1394" spans="1:7" ht="15" thickBot="1">
      <c r="A1394" s="97">
        <v>42086</v>
      </c>
      <c r="B1394" s="98">
        <v>1.581</v>
      </c>
      <c r="C1394" s="98">
        <v>1.679</v>
      </c>
      <c r="D1394" s="99">
        <f>IF(C1394&lt;MAX($C$3:C1394),C1394/MAX($C$3:C1394)-1,0)</f>
        <v>0</v>
      </c>
      <c r="E1394" s="105"/>
      <c r="F1394" s="100"/>
      <c r="G1394" s="98"/>
    </row>
    <row r="1395" spans="1:7" ht="15" thickBot="1">
      <c r="A1395" s="97">
        <v>42087</v>
      </c>
      <c r="B1395" s="98">
        <v>1.5980000000000001</v>
      </c>
      <c r="C1395" s="98">
        <v>1.696</v>
      </c>
      <c r="D1395" s="99">
        <f>IF(C1395&lt;MAX($C$3:C1395),C1395/MAX($C$3:C1395)-1,0)</f>
        <v>0</v>
      </c>
      <c r="E1395" s="105"/>
      <c r="F1395" s="100"/>
      <c r="G1395" s="98"/>
    </row>
    <row r="1396" spans="1:7" ht="15" thickBot="1">
      <c r="A1396" s="97">
        <v>42088</v>
      </c>
      <c r="B1396" s="98">
        <v>1.611</v>
      </c>
      <c r="C1396" s="98">
        <v>1.7090000000000001</v>
      </c>
      <c r="D1396" s="99">
        <f>IF(C1396&lt;MAX($C$3:C1396),C1396/MAX($C$3:C1396)-1,0)</f>
        <v>0</v>
      </c>
      <c r="E1396" s="105"/>
      <c r="F1396" s="100"/>
      <c r="G1396" s="98"/>
    </row>
    <row r="1397" spans="1:7" ht="15" thickBot="1">
      <c r="A1397" s="97">
        <v>42089</v>
      </c>
      <c r="B1397" s="98">
        <v>1.544</v>
      </c>
      <c r="C1397" s="98">
        <v>1.6419999999999999</v>
      </c>
      <c r="D1397" s="99">
        <f>IF(C1397&lt;MAX($C$3:C1397),C1397/MAX($C$3:C1397)-1,0)</f>
        <v>-3.9204212990052723E-2</v>
      </c>
      <c r="E1397" s="105"/>
      <c r="F1397" s="100"/>
      <c r="G1397" s="98"/>
    </row>
    <row r="1398" spans="1:7" ht="15" thickBot="1">
      <c r="A1398" s="97">
        <v>42090</v>
      </c>
      <c r="B1398" s="98">
        <v>1.5509999999999999</v>
      </c>
      <c r="C1398" s="98">
        <v>1.649</v>
      </c>
      <c r="D1398" s="99">
        <f>IF(C1398&lt;MAX($C$3:C1398),C1398/MAX($C$3:C1398)-1,0)</f>
        <v>-3.5108250438853128E-2</v>
      </c>
      <c r="E1398" s="105"/>
      <c r="F1398" s="100"/>
      <c r="G1398" s="98"/>
    </row>
    <row r="1399" spans="1:7" ht="15" thickBot="1">
      <c r="A1399" s="97">
        <v>42093</v>
      </c>
      <c r="B1399" s="98">
        <v>1.5309999999999999</v>
      </c>
      <c r="C1399" s="98">
        <v>1.629</v>
      </c>
      <c r="D1399" s="99">
        <f>IF(C1399&lt;MAX($C$3:C1399),C1399/MAX($C$3:C1399)-1,0)</f>
        <v>-4.6811000585137541E-2</v>
      </c>
      <c r="E1399" s="105"/>
      <c r="F1399" s="100"/>
      <c r="G1399" s="98"/>
    </row>
    <row r="1400" spans="1:7" ht="15" thickBot="1">
      <c r="A1400" s="97">
        <v>42094</v>
      </c>
      <c r="B1400" s="98">
        <v>1.554</v>
      </c>
      <c r="C1400" s="98">
        <v>1.6519999999999999</v>
      </c>
      <c r="D1400" s="99">
        <f>IF(C1400&lt;MAX($C$3:C1400),C1400/MAX($C$3:C1400)-1,0)</f>
        <v>-3.3352837916910572E-2</v>
      </c>
      <c r="E1400" s="105"/>
      <c r="F1400" s="100"/>
      <c r="G1400" s="102"/>
    </row>
    <row r="1401" spans="1:7" ht="15" thickBot="1">
      <c r="A1401" s="101">
        <v>42095</v>
      </c>
      <c r="B1401" s="98">
        <v>1.597</v>
      </c>
      <c r="C1401" s="98">
        <v>1.6950000000000001</v>
      </c>
      <c r="D1401" s="99">
        <f>IF(C1401&lt;MAX($C$3:C1401),C1401/MAX($C$3:C1401)-1,0)</f>
        <v>-8.191925102399078E-3</v>
      </c>
      <c r="E1401" s="99"/>
      <c r="F1401" s="98"/>
      <c r="G1401" s="98"/>
    </row>
    <row r="1402" spans="1:7" ht="15" thickBot="1">
      <c r="A1402" s="97">
        <v>42096</v>
      </c>
      <c r="B1402" s="98">
        <v>1.627</v>
      </c>
      <c r="C1402" s="98">
        <v>1.7250000000000001</v>
      </c>
      <c r="D1402" s="99">
        <f>IF(C1402&lt;MAX($C$3:C1402),C1402/MAX($C$3:C1402)-1,0)</f>
        <v>0</v>
      </c>
      <c r="E1402" s="105"/>
      <c r="F1402" s="100"/>
      <c r="G1402" s="98"/>
    </row>
    <row r="1403" spans="1:7" ht="15" thickBot="1">
      <c r="A1403" s="97">
        <v>42097</v>
      </c>
      <c r="B1403" s="98">
        <v>1.675</v>
      </c>
      <c r="C1403" s="98">
        <v>1.7729999999999999</v>
      </c>
      <c r="D1403" s="99">
        <f>IF(C1403&lt;MAX($C$3:C1403),C1403/MAX($C$3:C1403)-1,0)</f>
        <v>0</v>
      </c>
      <c r="E1403" s="105"/>
      <c r="F1403" s="100"/>
      <c r="G1403" s="98"/>
    </row>
    <row r="1404" spans="1:7" ht="15" thickBot="1">
      <c r="A1404" s="97">
        <v>42101</v>
      </c>
      <c r="B1404" s="98">
        <v>1.6879999999999999</v>
      </c>
      <c r="C1404" s="98">
        <v>1.786</v>
      </c>
      <c r="D1404" s="99">
        <f>IF(C1404&lt;MAX($C$3:C1404),C1404/MAX($C$3:C1404)-1,0)</f>
        <v>0</v>
      </c>
      <c r="E1404" s="105"/>
      <c r="F1404" s="100"/>
      <c r="G1404" s="98"/>
    </row>
    <row r="1405" spans="1:7" ht="15" thickBot="1">
      <c r="A1405" s="97">
        <v>42102</v>
      </c>
      <c r="B1405" s="98">
        <v>1.6579999999999999</v>
      </c>
      <c r="C1405" s="98">
        <v>1.756</v>
      </c>
      <c r="D1405" s="99">
        <f>IF(C1405&lt;MAX($C$3:C1405),C1405/MAX($C$3:C1405)-1,0)</f>
        <v>-1.6797312430011258E-2</v>
      </c>
      <c r="E1405" s="105"/>
      <c r="F1405" s="100"/>
      <c r="G1405" s="98"/>
    </row>
    <row r="1406" spans="1:7" ht="15" thickBot="1">
      <c r="A1406" s="97">
        <v>42103</v>
      </c>
      <c r="B1406" s="98">
        <v>1.655</v>
      </c>
      <c r="C1406" s="98">
        <v>1.7529999999999999</v>
      </c>
      <c r="D1406" s="99">
        <f>IF(C1406&lt;MAX($C$3:C1406),C1406/MAX($C$3:C1406)-1,0)</f>
        <v>-1.8477043673012394E-2</v>
      </c>
      <c r="E1406" s="105"/>
      <c r="F1406" s="100"/>
      <c r="G1406" s="98"/>
    </row>
    <row r="1407" spans="1:7" ht="15" thickBot="1">
      <c r="A1407" s="97">
        <v>42104</v>
      </c>
      <c r="B1407" s="98">
        <v>1.7</v>
      </c>
      <c r="C1407" s="98">
        <v>1.798</v>
      </c>
      <c r="D1407" s="99">
        <f>IF(C1407&lt;MAX($C$3:C1407),C1407/MAX($C$3:C1407)-1,0)</f>
        <v>0</v>
      </c>
      <c r="E1407" s="105"/>
      <c r="F1407" s="100"/>
      <c r="G1407" s="98"/>
    </row>
    <row r="1408" spans="1:7" ht="15" thickBot="1">
      <c r="A1408" s="97">
        <v>42107</v>
      </c>
      <c r="B1408" s="98">
        <v>1.7230000000000001</v>
      </c>
      <c r="C1408" s="98">
        <v>1.821</v>
      </c>
      <c r="D1408" s="99">
        <f>IF(C1408&lt;MAX($C$3:C1408),C1408/MAX($C$3:C1408)-1,0)</f>
        <v>0</v>
      </c>
      <c r="E1408" s="105"/>
      <c r="F1408" s="100"/>
      <c r="G1408" s="98"/>
    </row>
    <row r="1409" spans="1:7" ht="15" thickBot="1">
      <c r="A1409" s="97">
        <v>42108</v>
      </c>
      <c r="B1409" s="98">
        <v>1.728</v>
      </c>
      <c r="C1409" s="98">
        <v>1.8260000000000001</v>
      </c>
      <c r="D1409" s="99">
        <f>IF(C1409&lt;MAX($C$3:C1409),C1409/MAX($C$3:C1409)-1,0)</f>
        <v>0</v>
      </c>
      <c r="E1409" s="105"/>
      <c r="F1409" s="100"/>
      <c r="G1409" s="98"/>
    </row>
    <row r="1410" spans="1:7" ht="15" thickBot="1">
      <c r="A1410" s="97">
        <v>42109</v>
      </c>
      <c r="B1410" s="98">
        <v>1.659</v>
      </c>
      <c r="C1410" s="98">
        <v>1.7569999999999999</v>
      </c>
      <c r="D1410" s="99">
        <f>IF(C1410&lt;MAX($C$3:C1410),C1410/MAX($C$3:C1410)-1,0)</f>
        <v>-3.7787513691128205E-2</v>
      </c>
      <c r="E1410" s="105"/>
      <c r="F1410" s="100"/>
      <c r="G1410" s="98"/>
    </row>
    <row r="1411" spans="1:7" ht="15" thickBot="1">
      <c r="A1411" s="97">
        <v>42110</v>
      </c>
      <c r="B1411" s="98">
        <v>1.669</v>
      </c>
      <c r="C1411" s="98">
        <v>1.7669999999999999</v>
      </c>
      <c r="D1411" s="99">
        <f>IF(C1411&lt;MAX($C$3:C1411),C1411/MAX($C$3:C1411)-1,0)</f>
        <v>-3.2311062431544468E-2</v>
      </c>
      <c r="E1411" s="105"/>
      <c r="F1411" s="100"/>
      <c r="G1411" s="98"/>
    </row>
    <row r="1412" spans="1:7" ht="15" thickBot="1">
      <c r="A1412" s="97">
        <v>42111</v>
      </c>
      <c r="B1412" s="98">
        <v>1.661</v>
      </c>
      <c r="C1412" s="98">
        <v>1.7589999999999999</v>
      </c>
      <c r="D1412" s="99">
        <f>IF(C1412&lt;MAX($C$3:C1412),C1412/MAX($C$3:C1412)-1,0)</f>
        <v>-3.6692223439211524E-2</v>
      </c>
      <c r="E1412" s="105"/>
      <c r="F1412" s="100"/>
      <c r="G1412" s="98"/>
    </row>
    <row r="1413" spans="1:7" ht="15" thickBot="1">
      <c r="A1413" s="97">
        <v>42114</v>
      </c>
      <c r="B1413" s="98">
        <v>1.6160000000000001</v>
      </c>
      <c r="C1413" s="98">
        <v>1.714</v>
      </c>
      <c r="D1413" s="99">
        <f>IF(C1413&lt;MAX($C$3:C1413),C1413/MAX($C$3:C1413)-1,0)</f>
        <v>-6.133625410733845E-2</v>
      </c>
      <c r="E1413" s="105"/>
      <c r="F1413" s="100"/>
      <c r="G1413" s="98"/>
    </row>
    <row r="1414" spans="1:7" ht="15" thickBot="1">
      <c r="A1414" s="97">
        <v>42115</v>
      </c>
      <c r="B1414" s="98">
        <v>1.6679999999999999</v>
      </c>
      <c r="C1414" s="98">
        <v>1.766</v>
      </c>
      <c r="D1414" s="99">
        <f>IF(C1414&lt;MAX($C$3:C1414),C1414/MAX($C$3:C1414)-1,0)</f>
        <v>-3.2858707557502753E-2</v>
      </c>
      <c r="E1414" s="105"/>
      <c r="F1414" s="100"/>
      <c r="G1414" s="98"/>
    </row>
    <row r="1415" spans="1:7" ht="15" thickBot="1">
      <c r="A1415" s="97">
        <v>42116</v>
      </c>
      <c r="B1415" s="98">
        <v>1.724</v>
      </c>
      <c r="C1415" s="98">
        <v>1.8220000000000001</v>
      </c>
      <c r="D1415" s="99">
        <f>IF(C1415&lt;MAX($C$3:C1415),C1415/MAX($C$3:C1415)-1,0)</f>
        <v>-2.1905805038334725E-3</v>
      </c>
      <c r="E1415" s="105"/>
      <c r="F1415" s="100"/>
      <c r="G1415" s="98"/>
    </row>
    <row r="1416" spans="1:7" ht="15" thickBot="1">
      <c r="A1416" s="97">
        <v>42117</v>
      </c>
      <c r="B1416" s="98">
        <v>1.7470000000000001</v>
      </c>
      <c r="C1416" s="98">
        <v>1.845</v>
      </c>
      <c r="D1416" s="99">
        <f>IF(C1416&lt;MAX($C$3:C1416),C1416/MAX($C$3:C1416)-1,0)</f>
        <v>0</v>
      </c>
      <c r="E1416" s="105"/>
      <c r="F1416" s="100"/>
      <c r="G1416" s="98"/>
    </row>
    <row r="1417" spans="1:7" ht="15" thickBot="1">
      <c r="A1417" s="97">
        <v>42118</v>
      </c>
      <c r="B1417" s="98">
        <v>1.752</v>
      </c>
      <c r="C1417" s="98">
        <v>1.85</v>
      </c>
      <c r="D1417" s="99">
        <f>IF(C1417&lt;MAX($C$3:C1417),C1417/MAX($C$3:C1417)-1,0)</f>
        <v>0</v>
      </c>
      <c r="E1417" s="105"/>
      <c r="F1417" s="100"/>
      <c r="G1417" s="98"/>
    </row>
    <row r="1418" spans="1:7" ht="15" thickBot="1">
      <c r="A1418" s="97">
        <v>42121</v>
      </c>
      <c r="B1418" s="98">
        <v>1.768</v>
      </c>
      <c r="C1418" s="98">
        <v>1.8660000000000001</v>
      </c>
      <c r="D1418" s="99">
        <f>IF(C1418&lt;MAX($C$3:C1418),C1418/MAX($C$3:C1418)-1,0)</f>
        <v>0</v>
      </c>
      <c r="E1418" s="105"/>
      <c r="F1418" s="100"/>
      <c r="G1418" s="98"/>
    </row>
    <row r="1419" spans="1:7" ht="15" thickBot="1">
      <c r="A1419" s="97">
        <v>42122</v>
      </c>
      <c r="B1419" s="98">
        <v>1.7130000000000001</v>
      </c>
      <c r="C1419" s="98">
        <v>1.8109999999999999</v>
      </c>
      <c r="D1419" s="99">
        <f>IF(C1419&lt;MAX($C$3:C1419),C1419/MAX($C$3:C1419)-1,0)</f>
        <v>-2.9474812433011865E-2</v>
      </c>
      <c r="E1419" s="105"/>
      <c r="F1419" s="100"/>
      <c r="G1419" s="98"/>
    </row>
    <row r="1420" spans="1:7" ht="15" thickBot="1">
      <c r="A1420" s="97">
        <v>42123</v>
      </c>
      <c r="B1420" s="98">
        <v>1.7450000000000001</v>
      </c>
      <c r="C1420" s="98">
        <v>1.843</v>
      </c>
      <c r="D1420" s="99">
        <f>IF(C1420&lt;MAX($C$3:C1420),C1420/MAX($C$3:C1420)-1,0)</f>
        <v>-1.2325830653804992E-2</v>
      </c>
      <c r="E1420" s="105"/>
      <c r="F1420" s="100"/>
      <c r="G1420" s="102"/>
    </row>
    <row r="1421" spans="1:7" ht="15" thickBot="1">
      <c r="A1421" s="101">
        <v>42124</v>
      </c>
      <c r="B1421" s="98">
        <v>1.7869999999999999</v>
      </c>
      <c r="C1421" s="98">
        <v>1.885</v>
      </c>
      <c r="D1421" s="99">
        <f>IF(C1421&lt;MAX($C$3:C1421),C1421/MAX($C$3:C1421)-1,0)</f>
        <v>0</v>
      </c>
      <c r="E1421" s="99"/>
      <c r="F1421" s="98"/>
      <c r="G1421" s="98"/>
    </row>
    <row r="1422" spans="1:7" ht="15" thickBot="1">
      <c r="A1422" s="97">
        <v>42128</v>
      </c>
      <c r="B1422" s="98">
        <v>1.766</v>
      </c>
      <c r="C1422" s="98">
        <v>1.8640000000000001</v>
      </c>
      <c r="D1422" s="99">
        <f>IF(C1422&lt;MAX($C$3:C1422),C1422/MAX($C$3:C1422)-1,0)</f>
        <v>-1.1140583554376637E-2</v>
      </c>
      <c r="E1422" s="105"/>
      <c r="F1422" s="100"/>
      <c r="G1422" s="98"/>
    </row>
    <row r="1423" spans="1:7" ht="15" thickBot="1">
      <c r="A1423" s="97">
        <v>42129</v>
      </c>
      <c r="B1423" s="98">
        <v>1.7370000000000001</v>
      </c>
      <c r="C1423" s="98">
        <v>1.835</v>
      </c>
      <c r="D1423" s="99">
        <f>IF(C1423&lt;MAX($C$3:C1423),C1423/MAX($C$3:C1423)-1,0)</f>
        <v>-2.6525198938992078E-2</v>
      </c>
      <c r="E1423" s="105"/>
      <c r="F1423" s="100"/>
      <c r="G1423" s="98"/>
    </row>
    <row r="1424" spans="1:7" ht="15" thickBot="1">
      <c r="A1424" s="97">
        <v>42130</v>
      </c>
      <c r="B1424" s="98">
        <v>1.76</v>
      </c>
      <c r="C1424" s="98">
        <v>1.8580000000000001</v>
      </c>
      <c r="D1424" s="99">
        <f>IF(C1424&lt;MAX($C$3:C1424),C1424/MAX($C$3:C1424)-1,0)</f>
        <v>-1.4323607427055629E-2</v>
      </c>
      <c r="E1424" s="105"/>
      <c r="F1424" s="100"/>
      <c r="G1424" s="98"/>
    </row>
    <row r="1425" spans="1:7" ht="15" thickBot="1">
      <c r="A1425" s="97">
        <v>42131</v>
      </c>
      <c r="B1425" s="98">
        <v>1.77</v>
      </c>
      <c r="C1425" s="98">
        <v>1.8680000000000001</v>
      </c>
      <c r="D1425" s="99">
        <f>IF(C1425&lt;MAX($C$3:C1425),C1425/MAX($C$3:C1425)-1,0)</f>
        <v>-9.0185676392572356E-3</v>
      </c>
      <c r="E1425" s="105"/>
      <c r="F1425" s="100"/>
      <c r="G1425" s="98"/>
    </row>
    <row r="1426" spans="1:7" ht="15" thickBot="1">
      <c r="A1426" s="97">
        <v>42132</v>
      </c>
      <c r="B1426" s="98">
        <v>1.859</v>
      </c>
      <c r="C1426" s="98">
        <v>1.9570000000000001</v>
      </c>
      <c r="D1426" s="99">
        <f>IF(C1426&lt;MAX($C$3:C1426),C1426/MAX($C$3:C1426)-1,0)</f>
        <v>0</v>
      </c>
      <c r="E1426" s="105"/>
      <c r="F1426" s="100"/>
      <c r="G1426" s="98"/>
    </row>
    <row r="1427" spans="1:7" ht="15" thickBot="1">
      <c r="A1427" s="97">
        <v>42135</v>
      </c>
      <c r="B1427" s="98">
        <v>1.9470000000000001</v>
      </c>
      <c r="C1427" s="98">
        <v>2.0449999999999999</v>
      </c>
      <c r="D1427" s="99">
        <f>IF(C1427&lt;MAX($C$3:C1427),C1427/MAX($C$3:C1427)-1,0)</f>
        <v>0</v>
      </c>
      <c r="E1427" s="105"/>
      <c r="F1427" s="100"/>
      <c r="G1427" s="98"/>
    </row>
    <row r="1428" spans="1:7" ht="15" thickBot="1">
      <c r="A1428" s="97">
        <v>42136</v>
      </c>
      <c r="B1428" s="98">
        <v>1.9950000000000001</v>
      </c>
      <c r="C1428" s="98">
        <v>2.093</v>
      </c>
      <c r="D1428" s="99">
        <f>IF(C1428&lt;MAX($C$3:C1428),C1428/MAX($C$3:C1428)-1,0)</f>
        <v>0</v>
      </c>
      <c r="E1428" s="105"/>
      <c r="F1428" s="100"/>
      <c r="G1428" s="98"/>
    </row>
    <row r="1429" spans="1:7" ht="15" thickBot="1">
      <c r="A1429" s="97">
        <v>42137</v>
      </c>
      <c r="B1429" s="98">
        <v>2.0169999999999999</v>
      </c>
      <c r="C1429" s="98">
        <v>2.1150000000000002</v>
      </c>
      <c r="D1429" s="99">
        <f>IF(C1429&lt;MAX($C$3:C1429),C1429/MAX($C$3:C1429)-1,0)</f>
        <v>0</v>
      </c>
      <c r="E1429" s="105"/>
      <c r="F1429" s="100"/>
      <c r="G1429" s="98"/>
    </row>
    <row r="1430" spans="1:7" ht="15" thickBot="1">
      <c r="A1430" s="97">
        <v>42138</v>
      </c>
      <c r="B1430" s="98">
        <v>2.0030000000000001</v>
      </c>
      <c r="C1430" s="98">
        <v>2.101</v>
      </c>
      <c r="D1430" s="99">
        <f>IF(C1430&lt;MAX($C$3:C1430),C1430/MAX($C$3:C1430)-1,0)</f>
        <v>-6.6193853427897187E-3</v>
      </c>
      <c r="E1430" s="105"/>
      <c r="F1430" s="100"/>
      <c r="G1430" s="98"/>
    </row>
    <row r="1431" spans="1:7" ht="15" thickBot="1">
      <c r="A1431" s="97">
        <v>42139</v>
      </c>
      <c r="B1431" s="98">
        <v>1.994</v>
      </c>
      <c r="C1431" s="98">
        <v>2.0920000000000001</v>
      </c>
      <c r="D1431" s="99">
        <f>IF(C1431&lt;MAX($C$3:C1431),C1431/MAX($C$3:C1431)-1,0)</f>
        <v>-1.0874704491725784E-2</v>
      </c>
      <c r="E1431" s="105"/>
      <c r="F1431" s="100"/>
      <c r="G1431" s="98"/>
    </row>
    <row r="1432" spans="1:7" ht="15" thickBot="1">
      <c r="A1432" s="97">
        <v>42142</v>
      </c>
      <c r="B1432" s="98">
        <v>2.0259999999999998</v>
      </c>
      <c r="C1432" s="98">
        <v>2.1240000000000001</v>
      </c>
      <c r="D1432" s="99">
        <f>IF(C1432&lt;MAX($C$3:C1432),C1432/MAX($C$3:C1432)-1,0)</f>
        <v>0</v>
      </c>
      <c r="E1432" s="105"/>
      <c r="F1432" s="100"/>
      <c r="G1432" s="98"/>
    </row>
    <row r="1433" spans="1:7" ht="15" thickBot="1">
      <c r="A1433" s="97">
        <v>42143</v>
      </c>
      <c r="B1433" s="98">
        <v>2.0680000000000001</v>
      </c>
      <c r="C1433" s="98">
        <v>2.1659999999999999</v>
      </c>
      <c r="D1433" s="99">
        <f>IF(C1433&lt;MAX($C$3:C1433),C1433/MAX($C$3:C1433)-1,0)</f>
        <v>0</v>
      </c>
      <c r="E1433" s="105"/>
      <c r="F1433" s="100"/>
      <c r="G1433" s="98"/>
    </row>
    <row r="1434" spans="1:7" ht="15" thickBot="1">
      <c r="A1434" s="97">
        <v>42144</v>
      </c>
      <c r="B1434" s="98">
        <v>2.133</v>
      </c>
      <c r="C1434" s="98">
        <v>2.2309999999999999</v>
      </c>
      <c r="D1434" s="99">
        <f>IF(C1434&lt;MAX($C$3:C1434),C1434/MAX($C$3:C1434)-1,0)</f>
        <v>0</v>
      </c>
      <c r="E1434" s="105"/>
      <c r="F1434" s="100"/>
      <c r="G1434" s="98"/>
    </row>
    <row r="1435" spans="1:7" ht="15" thickBot="1">
      <c r="A1435" s="97">
        <v>42145</v>
      </c>
      <c r="B1435" s="98">
        <v>2.1890000000000001</v>
      </c>
      <c r="C1435" s="98">
        <v>2.2869999999999999</v>
      </c>
      <c r="D1435" s="99">
        <f>IF(C1435&lt;MAX($C$3:C1435),C1435/MAX($C$3:C1435)-1,0)</f>
        <v>0</v>
      </c>
      <c r="E1435" s="105"/>
      <c r="F1435" s="100"/>
      <c r="G1435" s="98"/>
    </row>
    <row r="1436" spans="1:7" ht="15" thickBot="1">
      <c r="A1436" s="97">
        <v>42146</v>
      </c>
      <c r="B1436" s="98">
        <v>2.177</v>
      </c>
      <c r="C1436" s="98">
        <v>2.2749999999999999</v>
      </c>
      <c r="D1436" s="99">
        <f>IF(C1436&lt;MAX($C$3:C1436),C1436/MAX($C$3:C1436)-1,0)</f>
        <v>-5.2470485351989726E-3</v>
      </c>
      <c r="E1436" s="105"/>
      <c r="F1436" s="100"/>
      <c r="G1436" s="98"/>
    </row>
    <row r="1437" spans="1:7" ht="15" thickBot="1">
      <c r="A1437" s="97">
        <v>42149</v>
      </c>
      <c r="B1437" s="98">
        <v>2.1629999999999998</v>
      </c>
      <c r="C1437" s="98">
        <v>2.2610000000000001</v>
      </c>
      <c r="D1437" s="99">
        <f>IF(C1437&lt;MAX($C$3:C1437),C1437/MAX($C$3:C1437)-1,0)</f>
        <v>-1.1368605159597589E-2</v>
      </c>
      <c r="E1437" s="105"/>
      <c r="F1437" s="100"/>
      <c r="G1437" s="98"/>
    </row>
    <row r="1438" spans="1:7" ht="15" thickBot="1">
      <c r="A1438" s="97">
        <v>42150</v>
      </c>
      <c r="B1438" s="98">
        <v>2.2170000000000001</v>
      </c>
      <c r="C1438" s="98">
        <v>2.3149999999999999</v>
      </c>
      <c r="D1438" s="99">
        <f>IF(C1438&lt;MAX($C$3:C1438),C1438/MAX($C$3:C1438)-1,0)</f>
        <v>0</v>
      </c>
      <c r="E1438" s="105"/>
      <c r="F1438" s="100"/>
      <c r="G1438" s="98"/>
    </row>
    <row r="1439" spans="1:7" ht="15" thickBot="1">
      <c r="A1439" s="97">
        <v>42151</v>
      </c>
      <c r="B1439" s="98">
        <v>2.2210000000000001</v>
      </c>
      <c r="C1439" s="98">
        <v>2.319</v>
      </c>
      <c r="D1439" s="99">
        <f>IF(C1439&lt;MAX($C$3:C1439),C1439/MAX($C$3:C1439)-1,0)</f>
        <v>0</v>
      </c>
      <c r="E1439" s="105"/>
      <c r="F1439" s="100"/>
      <c r="G1439" s="98"/>
    </row>
    <row r="1440" spans="1:7" ht="15" thickBot="1">
      <c r="A1440" s="97">
        <v>42152</v>
      </c>
      <c r="B1440" s="98">
        <v>2.1219999999999999</v>
      </c>
      <c r="C1440" s="98">
        <v>2.2200000000000002</v>
      </c>
      <c r="D1440" s="99">
        <f>IF(C1440&lt;MAX($C$3:C1440),C1440/MAX($C$3:C1440)-1,0)</f>
        <v>-4.2690815006468208E-2</v>
      </c>
      <c r="E1440" s="105"/>
      <c r="F1440" s="100"/>
      <c r="G1440" s="102"/>
    </row>
    <row r="1441" spans="1:7" ht="15" thickBot="1">
      <c r="A1441" s="101">
        <v>42153</v>
      </c>
      <c r="B1441" s="98">
        <v>2.1659999999999999</v>
      </c>
      <c r="C1441" s="98">
        <v>2.2639999999999998</v>
      </c>
      <c r="D1441" s="99">
        <f>IF(C1441&lt;MAX($C$3:C1441),C1441/MAX($C$3:C1441)-1,0)</f>
        <v>-2.3717119448038004E-2</v>
      </c>
      <c r="E1441" s="99"/>
      <c r="F1441" s="98"/>
      <c r="G1441" s="98"/>
    </row>
    <row r="1442" spans="1:7" ht="15" thickBot="1">
      <c r="A1442" s="97">
        <v>42156</v>
      </c>
      <c r="B1442" s="98">
        <v>2.31</v>
      </c>
      <c r="C1442" s="98">
        <v>2.4079999999999999</v>
      </c>
      <c r="D1442" s="99">
        <f>IF(C1442&lt;MAX($C$3:C1442),C1442/MAX($C$3:C1442)-1,0)</f>
        <v>0</v>
      </c>
      <c r="E1442" s="105"/>
      <c r="F1442" s="100"/>
      <c r="G1442" s="98"/>
    </row>
    <row r="1443" spans="1:7" ht="15" thickBot="1">
      <c r="A1443" s="97">
        <v>42157</v>
      </c>
      <c r="B1443" s="98">
        <v>2.399</v>
      </c>
      <c r="C1443" s="98">
        <v>2.4969999999999999</v>
      </c>
      <c r="D1443" s="124">
        <f>IF(C1443&lt;MAX($C$3:C1443),C1443/MAX($C$3:C1443)-1,0)</f>
        <v>0</v>
      </c>
      <c r="E1443" s="105"/>
      <c r="F1443" s="100"/>
      <c r="G1443" s="98"/>
    </row>
    <row r="1444" spans="1:7" ht="15" thickBot="1">
      <c r="A1444" s="97">
        <v>42158</v>
      </c>
      <c r="B1444" s="98">
        <v>2.3879999999999999</v>
      </c>
      <c r="C1444" s="98">
        <v>2.4860000000000002</v>
      </c>
      <c r="D1444" s="124">
        <f>IF(C1444&lt;MAX($C$3:C1444),C1444/MAX($C$3:C1444)-1,0)</f>
        <v>-4.405286343612258E-3</v>
      </c>
      <c r="E1444" s="105"/>
      <c r="F1444" s="100"/>
      <c r="G1444" s="98"/>
    </row>
    <row r="1445" spans="1:7" ht="15" thickBot="1">
      <c r="A1445" s="97">
        <v>42159</v>
      </c>
      <c r="B1445" s="98">
        <v>2.3839999999999999</v>
      </c>
      <c r="C1445" s="98">
        <v>2.4820000000000002</v>
      </c>
      <c r="D1445" s="124">
        <f>IF(C1445&lt;MAX($C$3:C1445),C1445/MAX($C$3:C1445)-1,0)</f>
        <v>-6.0072086503802913E-3</v>
      </c>
      <c r="E1445" s="105"/>
      <c r="F1445" s="100"/>
      <c r="G1445" s="98"/>
    </row>
    <row r="1446" spans="1:7" ht="15" thickBot="1">
      <c r="A1446" s="97">
        <v>42160</v>
      </c>
      <c r="B1446" s="98">
        <v>2.3769999999999998</v>
      </c>
      <c r="C1446" s="98">
        <v>2.4750000000000001</v>
      </c>
      <c r="D1446" s="124">
        <f>IF(C1446&lt;MAX($C$3:C1446),C1446/MAX($C$3:C1446)-1,0)</f>
        <v>-8.8105726872246271E-3</v>
      </c>
      <c r="E1446" s="105"/>
      <c r="F1446" s="100"/>
      <c r="G1446" s="98"/>
    </row>
    <row r="1447" spans="1:7" ht="15" thickBot="1">
      <c r="A1447" s="97">
        <v>42163</v>
      </c>
      <c r="B1447" s="98">
        <v>2.2719999999999998</v>
      </c>
      <c r="C1447" s="98">
        <v>2.37</v>
      </c>
      <c r="D1447" s="124">
        <f>IF(C1447&lt;MAX($C$3:C1447),C1447/MAX($C$3:C1447)-1,0)</f>
        <v>-5.0861033239887776E-2</v>
      </c>
      <c r="E1447" s="105"/>
      <c r="F1447" s="100"/>
      <c r="G1447" s="98"/>
    </row>
    <row r="1448" spans="1:7" ht="15" thickBot="1">
      <c r="A1448" s="97">
        <v>42164</v>
      </c>
      <c r="B1448" s="98">
        <v>2.258</v>
      </c>
      <c r="C1448" s="98">
        <v>2.3559999999999999</v>
      </c>
      <c r="D1448" s="124">
        <f>IF(C1448&lt;MAX($C$3:C1448),C1448/MAX($C$3:C1448)-1,0)</f>
        <v>-5.6467761313576337E-2</v>
      </c>
      <c r="E1448" s="105"/>
      <c r="F1448" s="100"/>
      <c r="G1448" s="98"/>
    </row>
    <row r="1449" spans="1:7" ht="15" thickBot="1">
      <c r="A1449" s="97">
        <v>42165</v>
      </c>
      <c r="B1449" s="98">
        <v>2.331</v>
      </c>
      <c r="C1449" s="98">
        <v>2.4289999999999998</v>
      </c>
      <c r="D1449" s="124">
        <f>IF(C1449&lt;MAX($C$3:C1449),C1449/MAX($C$3:C1449)-1,0)</f>
        <v>-2.723267921505812E-2</v>
      </c>
      <c r="E1449" s="105"/>
      <c r="F1449" s="100"/>
      <c r="G1449" s="98"/>
    </row>
    <row r="1450" spans="1:7" ht="15" thickBot="1">
      <c r="A1450" s="97">
        <v>42166</v>
      </c>
      <c r="B1450" s="98">
        <v>2.3639999999999999</v>
      </c>
      <c r="C1450" s="98">
        <v>2.4620000000000002</v>
      </c>
      <c r="D1450" s="124">
        <f>IF(C1450&lt;MAX($C$3:C1450),C1450/MAX($C$3:C1450)-1,0)</f>
        <v>-1.4016820184220902E-2</v>
      </c>
      <c r="E1450" s="105"/>
      <c r="F1450" s="100"/>
      <c r="G1450" s="98"/>
    </row>
    <row r="1451" spans="1:7" ht="15" thickBot="1">
      <c r="A1451" s="97">
        <v>42167</v>
      </c>
      <c r="B1451" s="98">
        <v>2.39</v>
      </c>
      <c r="C1451" s="98">
        <v>2.488</v>
      </c>
      <c r="D1451" s="124">
        <f>IF(C1451&lt;MAX($C$3:C1451),C1451/MAX($C$3:C1451)-1,0)</f>
        <v>-3.6043251902282414E-3</v>
      </c>
      <c r="E1451" s="105"/>
      <c r="F1451" s="100"/>
      <c r="G1451" s="98"/>
    </row>
    <row r="1452" spans="1:7" ht="15" thickBot="1">
      <c r="A1452" s="97">
        <v>42170</v>
      </c>
      <c r="B1452" s="98">
        <v>2.33</v>
      </c>
      <c r="C1452" s="98">
        <v>2.4279999999999999</v>
      </c>
      <c r="D1452" s="124">
        <f>IF(C1452&lt;MAX($C$3:C1452),C1452/MAX($C$3:C1452)-1,0)</f>
        <v>-2.7633159791750073E-2</v>
      </c>
      <c r="E1452" s="105"/>
      <c r="F1452" s="100"/>
      <c r="G1452" s="98"/>
    </row>
    <row r="1453" spans="1:7" ht="15" thickBot="1">
      <c r="A1453" s="97">
        <v>42171</v>
      </c>
      <c r="B1453" s="98">
        <v>2.2280000000000002</v>
      </c>
      <c r="C1453" s="98">
        <v>2.3260000000000001</v>
      </c>
      <c r="D1453" s="124">
        <f>IF(C1453&lt;MAX($C$3:C1453),C1453/MAX($C$3:C1453)-1,0)</f>
        <v>-6.8482178614337141E-2</v>
      </c>
      <c r="E1453" s="105"/>
      <c r="F1453" s="100"/>
      <c r="G1453" s="98"/>
    </row>
    <row r="1454" spans="1:7" ht="15" thickBot="1">
      <c r="A1454" s="97">
        <v>42172</v>
      </c>
      <c r="B1454" s="98">
        <v>2.282</v>
      </c>
      <c r="C1454" s="98">
        <v>2.38</v>
      </c>
      <c r="D1454" s="124">
        <f>IF(C1454&lt;MAX($C$3:C1454),C1454/MAX($C$3:C1454)-1,0)</f>
        <v>-4.6856227472967582E-2</v>
      </c>
      <c r="E1454" s="105"/>
      <c r="F1454" s="100"/>
      <c r="G1454" s="98"/>
    </row>
    <row r="1455" spans="1:7" ht="15" thickBot="1">
      <c r="A1455" s="97">
        <v>42173</v>
      </c>
      <c r="B1455" s="98">
        <v>2.2040000000000002</v>
      </c>
      <c r="C1455" s="98">
        <v>2.302</v>
      </c>
      <c r="D1455" s="124">
        <f>IF(C1455&lt;MAX($C$3:C1455),C1455/MAX($C$3:C1455)-1,0)</f>
        <v>-7.8093712454945896E-2</v>
      </c>
      <c r="E1455" s="105"/>
      <c r="F1455" s="100"/>
      <c r="G1455" s="98"/>
    </row>
    <row r="1456" spans="1:7" ht="15" thickBot="1">
      <c r="A1456" s="97">
        <v>42174</v>
      </c>
      <c r="B1456" s="98">
        <v>2.0790000000000002</v>
      </c>
      <c r="C1456" s="98">
        <v>2.177</v>
      </c>
      <c r="D1456" s="124">
        <f>IF(C1456&lt;MAX($C$3:C1456),C1456/MAX($C$3:C1456)-1,0)</f>
        <v>-0.12815378454144966</v>
      </c>
      <c r="E1456" s="105"/>
      <c r="F1456" s="100"/>
      <c r="G1456" s="98"/>
    </row>
    <row r="1457" spans="1:7" ht="15" thickBot="1">
      <c r="A1457" s="97">
        <v>42178</v>
      </c>
      <c r="B1457" s="98">
        <v>2.0840000000000001</v>
      </c>
      <c r="C1457" s="98">
        <v>2.1819999999999999</v>
      </c>
      <c r="D1457" s="124">
        <f>IF(C1457&lt;MAX($C$3:C1457),C1457/MAX($C$3:C1457)-1,0)</f>
        <v>-0.12615138165798956</v>
      </c>
      <c r="E1457" s="105"/>
      <c r="F1457" s="100"/>
      <c r="G1457" s="98"/>
    </row>
    <row r="1458" spans="1:7" ht="15" thickBot="1">
      <c r="A1458" s="97">
        <v>42179</v>
      </c>
      <c r="B1458" s="98">
        <v>2.113</v>
      </c>
      <c r="C1458" s="98">
        <v>2.2109999999999999</v>
      </c>
      <c r="D1458" s="124">
        <f>IF(C1458&lt;MAX($C$3:C1458),C1458/MAX($C$3:C1458)-1,0)</f>
        <v>-0.11453744493392071</v>
      </c>
      <c r="E1458" s="105"/>
      <c r="F1458" s="100"/>
      <c r="G1458" s="98"/>
    </row>
    <row r="1459" spans="1:7" ht="15" thickBot="1">
      <c r="A1459" s="97">
        <v>42180</v>
      </c>
      <c r="B1459" s="98">
        <v>1.9930000000000001</v>
      </c>
      <c r="C1459" s="98">
        <v>2.0910000000000002</v>
      </c>
      <c r="D1459" s="124">
        <f>IF(C1459&lt;MAX($C$3:C1459),C1459/MAX($C$3:C1459)-1,0)</f>
        <v>-0.16259511413696426</v>
      </c>
      <c r="E1459" s="105"/>
      <c r="F1459" s="100"/>
      <c r="G1459" s="98"/>
    </row>
    <row r="1460" spans="1:7" ht="15" thickBot="1">
      <c r="A1460" s="97">
        <v>42181</v>
      </c>
      <c r="B1460" s="98">
        <v>1.8340000000000001</v>
      </c>
      <c r="C1460" s="98">
        <v>1.9319999999999999</v>
      </c>
      <c r="D1460" s="124">
        <f>IF(C1460&lt;MAX($C$3:C1460),C1460/MAX($C$3:C1460)-1,0)</f>
        <v>-0.22627152583099719</v>
      </c>
      <c r="E1460" s="105"/>
      <c r="F1460" s="100"/>
      <c r="G1460" s="102"/>
    </row>
    <row r="1461" spans="1:7" ht="15" thickBot="1">
      <c r="A1461" s="101">
        <v>42184</v>
      </c>
      <c r="B1461" s="98">
        <v>1.7050000000000001</v>
      </c>
      <c r="C1461" s="98">
        <v>1.8029999999999999</v>
      </c>
      <c r="D1461" s="124">
        <f>IF(C1461&lt;MAX($C$3:C1461),C1461/MAX($C$3:C1461)-1,0)</f>
        <v>-0.27793352022426909</v>
      </c>
      <c r="E1461" s="99"/>
      <c r="F1461" s="98"/>
      <c r="G1461" s="98"/>
    </row>
    <row r="1462" spans="1:7" ht="15" thickBot="1">
      <c r="A1462" s="97">
        <v>42185</v>
      </c>
      <c r="B1462" s="98">
        <v>1.7589999999999999</v>
      </c>
      <c r="C1462" s="98">
        <v>1.857</v>
      </c>
      <c r="D1462" s="124">
        <f>IF(C1462&lt;MAX($C$3:C1462),C1462/MAX($C$3:C1462)-1,0)</f>
        <v>-0.25630756908289942</v>
      </c>
      <c r="E1462" s="105"/>
      <c r="F1462" s="100"/>
      <c r="G1462" s="98"/>
    </row>
    <row r="1463" spans="1:7" ht="15" thickBot="1">
      <c r="A1463" s="97">
        <v>42186</v>
      </c>
      <c r="B1463" s="98">
        <v>1.6859999999999999</v>
      </c>
      <c r="C1463" s="98">
        <v>1.784</v>
      </c>
      <c r="D1463" s="124">
        <f>IF(C1463&lt;MAX($C$3:C1463),C1463/MAX($C$3:C1463)-1,0)</f>
        <v>-0.28554265118141764</v>
      </c>
      <c r="E1463" s="105"/>
      <c r="F1463" s="100"/>
      <c r="G1463" s="98"/>
    </row>
    <row r="1464" spans="1:7" ht="15" thickBot="1">
      <c r="A1464" s="97">
        <v>42187</v>
      </c>
      <c r="B1464" s="98">
        <v>1.619</v>
      </c>
      <c r="C1464" s="98">
        <v>1.7170000000000001</v>
      </c>
      <c r="D1464" s="124">
        <f>IF(C1464&lt;MAX($C$3:C1464),C1464/MAX($C$3:C1464)-1,0)</f>
        <v>-0.3123748498197837</v>
      </c>
      <c r="E1464" s="105"/>
      <c r="F1464" s="100"/>
      <c r="G1464" s="98"/>
    </row>
    <row r="1465" spans="1:7" ht="15" thickBot="1">
      <c r="A1465" s="97">
        <v>42188</v>
      </c>
      <c r="B1465" s="98">
        <v>1.5569999999999999</v>
      </c>
      <c r="C1465" s="98">
        <v>1.655</v>
      </c>
      <c r="D1465" s="124">
        <f>IF(C1465&lt;MAX($C$3:C1465),C1465/MAX($C$3:C1465)-1,0)</f>
        <v>-0.33720464557468954</v>
      </c>
      <c r="E1465" s="105"/>
      <c r="F1465" s="100"/>
      <c r="G1465" s="98"/>
    </row>
    <row r="1466" spans="1:7" ht="15" thickBot="1">
      <c r="A1466" s="97">
        <v>42191</v>
      </c>
      <c r="B1466" s="98">
        <v>1.5089999999999999</v>
      </c>
      <c r="C1466" s="98">
        <v>1.607</v>
      </c>
      <c r="D1466" s="124">
        <f>IF(C1466&lt;MAX($C$3:C1466),C1466/MAX($C$3:C1466)-1,0)</f>
        <v>-0.35642771325590705</v>
      </c>
      <c r="E1466" s="105"/>
      <c r="F1466" s="100"/>
      <c r="G1466" s="98"/>
    </row>
    <row r="1467" spans="1:7" ht="15" thickBot="1">
      <c r="A1467" s="97">
        <v>42192</v>
      </c>
      <c r="B1467" s="98">
        <v>1.464</v>
      </c>
      <c r="C1467" s="98">
        <v>1.5620000000000001</v>
      </c>
      <c r="D1467" s="124">
        <f>IF(C1467&lt;MAX($C$3:C1467),C1467/MAX($C$3:C1467)-1,0)</f>
        <v>-0.37444933920704837</v>
      </c>
      <c r="E1467" s="105"/>
      <c r="F1467" s="100"/>
      <c r="G1467" s="98"/>
    </row>
    <row r="1468" spans="1:7" ht="15" thickBot="1">
      <c r="A1468" s="97">
        <v>42193</v>
      </c>
      <c r="B1468" s="98">
        <v>1.3939999999999999</v>
      </c>
      <c r="C1468" s="98">
        <v>1.492</v>
      </c>
      <c r="D1468" s="124">
        <f>IF(C1468&lt;MAX($C$3:C1468),C1468/MAX($C$3:C1468)-1,0)</f>
        <v>-0.40248297957549062</v>
      </c>
      <c r="E1468" s="105"/>
      <c r="F1468" s="100"/>
      <c r="G1468" s="98"/>
    </row>
    <row r="1469" spans="1:7" ht="15" thickBot="1">
      <c r="A1469" s="97">
        <v>42194</v>
      </c>
      <c r="B1469" s="98">
        <v>1.417</v>
      </c>
      <c r="C1469" s="98">
        <v>1.5149999999999999</v>
      </c>
      <c r="D1469" s="124">
        <f>IF(C1469&lt;MAX($C$3:C1469),C1469/MAX($C$3:C1469)-1,0)</f>
        <v>-0.39327192631157393</v>
      </c>
      <c r="E1469" s="105"/>
      <c r="F1469" s="100"/>
      <c r="G1469" s="98"/>
    </row>
    <row r="1470" spans="1:7" ht="15" thickBot="1">
      <c r="A1470" s="97">
        <v>42195</v>
      </c>
      <c r="B1470" s="98">
        <v>1.444</v>
      </c>
      <c r="C1470" s="98">
        <v>1.542</v>
      </c>
      <c r="D1470" s="124">
        <f>IF(C1470&lt;MAX($C$3:C1470),C1470/MAX($C$3:C1470)-1,0)</f>
        <v>-0.38245895074088898</v>
      </c>
      <c r="E1470" s="105"/>
      <c r="F1470" s="100"/>
      <c r="G1470" s="98"/>
    </row>
    <row r="1471" spans="1:7" ht="15" thickBot="1">
      <c r="A1471" s="97">
        <v>42198</v>
      </c>
      <c r="B1471" s="98">
        <v>1.506</v>
      </c>
      <c r="C1471" s="98">
        <v>1.6040000000000001</v>
      </c>
      <c r="D1471" s="124">
        <f>IF(C1471&lt;MAX($C$3:C1471),C1471/MAX($C$3:C1471)-1,0)</f>
        <v>-0.35762915498598313</v>
      </c>
      <c r="E1471" s="105"/>
      <c r="F1471" s="100"/>
      <c r="G1471" s="98"/>
    </row>
    <row r="1472" spans="1:7" ht="15" thickBot="1">
      <c r="A1472" s="97">
        <v>42199</v>
      </c>
      <c r="B1472" s="98">
        <v>1.548</v>
      </c>
      <c r="C1472" s="98">
        <v>1.6459999999999999</v>
      </c>
      <c r="D1472" s="124">
        <f>IF(C1472&lt;MAX($C$3:C1472),C1472/MAX($C$3:C1472)-1,0)</f>
        <v>-0.3408089707649179</v>
      </c>
      <c r="E1472" s="105"/>
      <c r="F1472" s="100"/>
      <c r="G1472" s="98"/>
    </row>
    <row r="1473" spans="1:7" ht="15" thickBot="1">
      <c r="A1473" s="97">
        <v>42200</v>
      </c>
      <c r="B1473" s="98">
        <v>1.484</v>
      </c>
      <c r="C1473" s="98">
        <v>1.5820000000000001</v>
      </c>
      <c r="D1473" s="124">
        <f>IF(C1473&lt;MAX($C$3:C1473),C1473/MAX($C$3:C1473)-1,0)</f>
        <v>-0.36643972767320776</v>
      </c>
      <c r="E1473" s="105"/>
      <c r="F1473" s="100"/>
      <c r="G1473" s="98"/>
    </row>
    <row r="1474" spans="1:7" ht="15" thickBot="1">
      <c r="A1474" s="97">
        <v>42201</v>
      </c>
      <c r="B1474" s="98">
        <v>1.5</v>
      </c>
      <c r="C1474" s="98">
        <v>1.5980000000000001</v>
      </c>
      <c r="D1474" s="124">
        <f>IF(C1474&lt;MAX($C$3:C1474),C1474/MAX($C$3:C1474)-1,0)</f>
        <v>-0.36003203844613529</v>
      </c>
      <c r="E1474" s="105"/>
      <c r="F1474" s="100"/>
      <c r="G1474" s="98"/>
    </row>
    <row r="1475" spans="1:7" ht="15" thickBot="1">
      <c r="A1475" s="97">
        <v>42202</v>
      </c>
      <c r="B1475" s="98">
        <v>1.573</v>
      </c>
      <c r="C1475" s="98">
        <v>1.671</v>
      </c>
      <c r="D1475" s="124">
        <f>IF(C1475&lt;MAX($C$3:C1475),C1475/MAX($C$3:C1475)-1,0)</f>
        <v>-0.33079695634761708</v>
      </c>
      <c r="E1475" s="105"/>
      <c r="F1475" s="100"/>
      <c r="G1475" s="98"/>
    </row>
    <row r="1476" spans="1:7" ht="15" thickBot="1">
      <c r="A1476" s="97">
        <v>42205</v>
      </c>
      <c r="B1476" s="98">
        <v>1.6120000000000001</v>
      </c>
      <c r="C1476" s="98">
        <v>1.71</v>
      </c>
      <c r="D1476" s="124">
        <f>IF(C1476&lt;MAX($C$3:C1476),C1476/MAX($C$3:C1476)-1,0)</f>
        <v>-0.31517821385662792</v>
      </c>
      <c r="E1476" s="105"/>
      <c r="F1476" s="100"/>
      <c r="G1476" s="98"/>
    </row>
    <row r="1477" spans="1:7" ht="15" thickBot="1">
      <c r="A1477" s="97">
        <v>42206</v>
      </c>
      <c r="B1477" s="98">
        <v>1.6459999999999999</v>
      </c>
      <c r="C1477" s="98">
        <v>1.744</v>
      </c>
      <c r="D1477" s="124">
        <f>IF(C1477&lt;MAX($C$3:C1477),C1477/MAX($C$3:C1477)-1,0)</f>
        <v>-0.30156187424909886</v>
      </c>
      <c r="E1477" s="105"/>
      <c r="F1477" s="100"/>
      <c r="G1477" s="98"/>
    </row>
    <row r="1478" spans="1:7" ht="15" thickBot="1">
      <c r="A1478" s="97">
        <v>42207</v>
      </c>
      <c r="B1478" s="98">
        <v>1.667</v>
      </c>
      <c r="C1478" s="98">
        <v>1.7649999999999999</v>
      </c>
      <c r="D1478" s="124">
        <f>IF(C1478&lt;MAX($C$3:C1478),C1478/MAX($C$3:C1478)-1,0)</f>
        <v>-0.2931517821385663</v>
      </c>
      <c r="E1478" s="105"/>
      <c r="F1478" s="100"/>
      <c r="G1478" s="98"/>
    </row>
    <row r="1479" spans="1:7" ht="15" thickBot="1">
      <c r="A1479" s="97">
        <v>42208</v>
      </c>
      <c r="B1479" s="98">
        <v>1.706</v>
      </c>
      <c r="C1479" s="98">
        <v>1.804</v>
      </c>
      <c r="D1479" s="124">
        <f>IF(C1479&lt;MAX($C$3:C1479),C1479/MAX($C$3:C1479)-1,0)</f>
        <v>-0.27753303964757703</v>
      </c>
      <c r="E1479" s="105"/>
      <c r="F1479" s="100"/>
      <c r="G1479" s="98"/>
    </row>
    <row r="1480" spans="1:7" ht="15" thickBot="1">
      <c r="A1480" s="97">
        <v>42209</v>
      </c>
      <c r="B1480" s="98">
        <v>1.679</v>
      </c>
      <c r="C1480" s="98">
        <v>1.7769999999999999</v>
      </c>
      <c r="D1480" s="124">
        <f>IF(C1480&lt;MAX($C$3:C1480),C1480/MAX($C$3:C1480)-1,0)</f>
        <v>-0.28834601521826186</v>
      </c>
      <c r="E1480" s="105"/>
      <c r="F1480" s="100"/>
      <c r="G1480" s="102"/>
    </row>
    <row r="1481" spans="1:7" ht="15" thickBot="1">
      <c r="A1481" s="101">
        <v>42212</v>
      </c>
      <c r="B1481" s="98">
        <v>1.5760000000000001</v>
      </c>
      <c r="C1481" s="98">
        <v>1.6739999999999999</v>
      </c>
      <c r="D1481" s="124">
        <f>IF(C1481&lt;MAX($C$3:C1481),C1481/MAX($C$3:C1481)-1,0)</f>
        <v>-0.329595514617541</v>
      </c>
      <c r="E1481" s="99"/>
      <c r="F1481" s="98"/>
      <c r="G1481" s="98"/>
    </row>
    <row r="1482" spans="1:7" ht="15" thickBot="1">
      <c r="A1482" s="97">
        <v>42213</v>
      </c>
      <c r="B1482" s="98">
        <v>1.526</v>
      </c>
      <c r="C1482" s="98">
        <v>1.6240000000000001</v>
      </c>
      <c r="D1482" s="124">
        <f>IF(C1482&lt;MAX($C$3:C1482),C1482/MAX($C$3:C1482)-1,0)</f>
        <v>-0.34961954345214252</v>
      </c>
      <c r="E1482" s="105"/>
      <c r="F1482" s="100"/>
      <c r="G1482" s="98"/>
    </row>
    <row r="1483" spans="1:7" ht="15" thickBot="1">
      <c r="A1483" s="97">
        <v>42214</v>
      </c>
      <c r="B1483" s="98">
        <v>1.5780000000000001</v>
      </c>
      <c r="C1483" s="98">
        <v>1.6759999999999999</v>
      </c>
      <c r="D1483" s="124">
        <f>IF(C1483&lt;MAX($C$3:C1483),C1483/MAX($C$3:C1483)-1,0)</f>
        <v>-0.32879455346415698</v>
      </c>
      <c r="E1483" s="105"/>
      <c r="F1483" s="100"/>
      <c r="G1483" s="98"/>
    </row>
    <row r="1484" spans="1:7" ht="15" thickBot="1">
      <c r="A1484" s="97">
        <v>42215</v>
      </c>
      <c r="B1484" s="98">
        <v>1.5229999999999999</v>
      </c>
      <c r="C1484" s="98">
        <v>1.621</v>
      </c>
      <c r="D1484" s="124">
        <f>IF(C1484&lt;MAX($C$3:C1484),C1484/MAX($C$3:C1484)-1,0)</f>
        <v>-0.3508209851822186</v>
      </c>
      <c r="E1484" s="105"/>
      <c r="F1484" s="100"/>
      <c r="G1484" s="98"/>
    </row>
    <row r="1485" spans="1:7" ht="15" thickBot="1">
      <c r="A1485" s="97">
        <v>42216</v>
      </c>
      <c r="B1485" s="98">
        <v>1.4930000000000001</v>
      </c>
      <c r="C1485" s="98">
        <v>1.591</v>
      </c>
      <c r="D1485" s="124">
        <f>IF(C1485&lt;MAX($C$3:C1485),C1485/MAX($C$3:C1485)-1,0)</f>
        <v>-0.36283540248297952</v>
      </c>
      <c r="E1485" s="105"/>
      <c r="F1485" s="100"/>
      <c r="G1485" s="98"/>
    </row>
    <row r="1486" spans="1:7" ht="15" thickBot="1">
      <c r="A1486" s="97">
        <v>42219</v>
      </c>
      <c r="B1486" s="98">
        <v>1.446</v>
      </c>
      <c r="C1486" s="98">
        <v>1.544</v>
      </c>
      <c r="D1486" s="124">
        <f>IF(C1486&lt;MAX($C$3:C1486),C1486/MAX($C$3:C1486)-1,0)</f>
        <v>-0.38165798958750496</v>
      </c>
      <c r="E1486" s="105"/>
      <c r="F1486" s="100"/>
      <c r="G1486" s="98"/>
    </row>
    <row r="1487" spans="1:7" ht="15" thickBot="1">
      <c r="A1487" s="97">
        <v>42220</v>
      </c>
      <c r="B1487" s="98">
        <v>1.484</v>
      </c>
      <c r="C1487" s="98">
        <v>1.5820000000000001</v>
      </c>
      <c r="D1487" s="124">
        <f>IF(C1487&lt;MAX($C$3:C1487),C1487/MAX($C$3:C1487)-1,0)</f>
        <v>-0.36643972767320776</v>
      </c>
      <c r="E1487" s="105"/>
      <c r="F1487" s="100"/>
      <c r="G1487" s="98"/>
    </row>
    <row r="1488" spans="1:7" ht="15" thickBot="1">
      <c r="A1488" s="97">
        <v>42221</v>
      </c>
      <c r="B1488" s="98">
        <v>1.4650000000000001</v>
      </c>
      <c r="C1488" s="98">
        <v>1.5629999999999999</v>
      </c>
      <c r="D1488" s="124">
        <f>IF(C1488&lt;MAX($C$3:C1488),C1488/MAX($C$3:C1488)-1,0)</f>
        <v>-0.37404885863035642</v>
      </c>
      <c r="E1488" s="105"/>
      <c r="F1488" s="100"/>
      <c r="G1488" s="98"/>
    </row>
    <row r="1489" spans="1:7" ht="15" thickBot="1">
      <c r="A1489" s="97">
        <v>42222</v>
      </c>
      <c r="B1489" s="98">
        <v>1.4550000000000001</v>
      </c>
      <c r="C1489" s="98">
        <v>1.5529999999999999</v>
      </c>
      <c r="D1489" s="124">
        <f>IF(C1489&lt;MAX($C$3:C1489),C1489/MAX($C$3:C1489)-1,0)</f>
        <v>-0.37805366439727672</v>
      </c>
      <c r="E1489" s="105"/>
      <c r="F1489" s="100"/>
      <c r="G1489" s="98"/>
    </row>
    <row r="1490" spans="1:7" ht="15" thickBot="1">
      <c r="A1490" s="97">
        <v>42223</v>
      </c>
      <c r="B1490" s="98">
        <v>1.488</v>
      </c>
      <c r="C1490" s="98">
        <v>1.5860000000000001</v>
      </c>
      <c r="D1490" s="124">
        <f>IF(C1490&lt;MAX($C$3:C1490),C1490/MAX($C$3:C1490)-1,0)</f>
        <v>-0.36483780536643962</v>
      </c>
      <c r="E1490" s="105"/>
      <c r="F1490" s="100"/>
      <c r="G1490" s="98"/>
    </row>
    <row r="1491" spans="1:7" ht="15" thickBot="1">
      <c r="A1491" s="97">
        <v>42226</v>
      </c>
      <c r="B1491" s="98">
        <v>1.5469999999999999</v>
      </c>
      <c r="C1491" s="98">
        <v>1.645</v>
      </c>
      <c r="D1491" s="124">
        <f>IF(C1491&lt;MAX($C$3:C1491),C1491/MAX($C$3:C1491)-1,0)</f>
        <v>-0.34120945134160985</v>
      </c>
      <c r="E1491" s="105"/>
      <c r="F1491" s="100"/>
      <c r="G1491" s="98"/>
    </row>
    <row r="1492" spans="1:7" ht="15" thickBot="1">
      <c r="A1492" s="97">
        <v>42227</v>
      </c>
      <c r="B1492" s="98">
        <v>1.54</v>
      </c>
      <c r="C1492" s="98">
        <v>1.6379999999999999</v>
      </c>
      <c r="D1492" s="124">
        <f>IF(C1492&lt;MAX($C$3:C1492),C1492/MAX($C$3:C1492)-1,0)</f>
        <v>-0.34401281537845418</v>
      </c>
      <c r="E1492" s="105"/>
      <c r="F1492" s="100"/>
      <c r="G1492" s="98"/>
    </row>
    <row r="1493" spans="1:7" ht="15" thickBot="1">
      <c r="A1493" s="97">
        <v>42228</v>
      </c>
      <c r="B1493" s="98">
        <v>1.4970000000000001</v>
      </c>
      <c r="C1493" s="98">
        <v>1.595</v>
      </c>
      <c r="D1493" s="124">
        <f>IF(C1493&lt;MAX($C$3:C1493),C1493/MAX($C$3:C1493)-1,0)</f>
        <v>-0.36123348017621149</v>
      </c>
      <c r="E1493" s="105"/>
      <c r="F1493" s="100"/>
      <c r="G1493" s="98"/>
    </row>
    <row r="1494" spans="1:7" ht="15" thickBot="1">
      <c r="A1494" s="97">
        <v>42229</v>
      </c>
      <c r="B1494" s="98">
        <v>1.5169999999999999</v>
      </c>
      <c r="C1494" s="98">
        <v>1.615</v>
      </c>
      <c r="D1494" s="124">
        <f>IF(C1494&lt;MAX($C$3:C1494),C1494/MAX($C$3:C1494)-1,0)</f>
        <v>-0.35322386864237076</v>
      </c>
      <c r="E1494" s="105"/>
      <c r="F1494" s="100"/>
      <c r="G1494" s="98"/>
    </row>
    <row r="1495" spans="1:7" ht="15" thickBot="1">
      <c r="A1495" s="97">
        <v>42230</v>
      </c>
      <c r="B1495" s="98">
        <v>1.52</v>
      </c>
      <c r="C1495" s="98">
        <v>1.6180000000000001</v>
      </c>
      <c r="D1495" s="124">
        <f>IF(C1495&lt;MAX($C$3:C1495),C1495/MAX($C$3:C1495)-1,0)</f>
        <v>-0.35202242691229468</v>
      </c>
      <c r="E1495" s="105"/>
      <c r="F1495" s="100"/>
      <c r="G1495" s="98"/>
    </row>
    <row r="1496" spans="1:7" ht="15" thickBot="1">
      <c r="A1496" s="97">
        <v>42233</v>
      </c>
      <c r="B1496" s="98">
        <v>1.536</v>
      </c>
      <c r="C1496" s="98">
        <v>1.6339999999999999</v>
      </c>
      <c r="D1496" s="124">
        <f>IF(C1496&lt;MAX($C$3:C1496),C1496/MAX($C$3:C1496)-1,0)</f>
        <v>-0.34561473768522233</v>
      </c>
      <c r="E1496" s="105"/>
      <c r="F1496" s="100"/>
      <c r="G1496" s="98"/>
    </row>
    <row r="1497" spans="1:7" ht="15" thickBot="1">
      <c r="A1497" s="97">
        <v>42234</v>
      </c>
      <c r="B1497" s="98">
        <v>1.4490000000000001</v>
      </c>
      <c r="C1497" s="98">
        <v>1.5469999999999999</v>
      </c>
      <c r="D1497" s="124">
        <f>IF(C1497&lt;MAX($C$3:C1497),C1497/MAX($C$3:C1497)-1,0)</f>
        <v>-0.38045654785742888</v>
      </c>
      <c r="E1497" s="105"/>
      <c r="F1497" s="100"/>
      <c r="G1497" s="98"/>
    </row>
    <row r="1498" spans="1:7" ht="15" thickBot="1">
      <c r="A1498" s="97">
        <v>42235</v>
      </c>
      <c r="B1498" s="98">
        <v>1.4710000000000001</v>
      </c>
      <c r="C1498" s="98">
        <v>1.569</v>
      </c>
      <c r="D1498" s="124">
        <f>IF(C1498&lt;MAX($C$3:C1498),C1498/MAX($C$3:C1498)-1,0)</f>
        <v>-0.37164597517020426</v>
      </c>
      <c r="E1498" s="105"/>
      <c r="F1498" s="100"/>
      <c r="G1498" s="98"/>
    </row>
    <row r="1499" spans="1:7" ht="15" thickBot="1">
      <c r="A1499" s="97">
        <v>42236</v>
      </c>
      <c r="B1499" s="98">
        <v>1.4390000000000001</v>
      </c>
      <c r="C1499" s="98">
        <v>1.5369999999999999</v>
      </c>
      <c r="D1499" s="124">
        <f>IF(C1499&lt;MAX($C$3:C1499),C1499/MAX($C$3:C1499)-1,0)</f>
        <v>-0.38446135362434919</v>
      </c>
      <c r="E1499" s="105"/>
      <c r="F1499" s="100"/>
      <c r="G1499" s="98"/>
    </row>
    <row r="1500" spans="1:7" ht="15" thickBot="1">
      <c r="A1500" s="97">
        <v>42237</v>
      </c>
      <c r="B1500" s="98">
        <v>1.389</v>
      </c>
      <c r="C1500" s="98">
        <v>1.4870000000000001</v>
      </c>
      <c r="D1500" s="124">
        <f>IF(C1500&lt;MAX($C$3:C1500),C1500/MAX($C$3:C1500)-1,0)</f>
        <v>-0.40448538245895072</v>
      </c>
      <c r="E1500" s="105"/>
      <c r="F1500" s="100"/>
      <c r="G1500" s="102"/>
    </row>
    <row r="1501" spans="1:7" ht="15" thickBot="1">
      <c r="A1501" s="101">
        <v>42240</v>
      </c>
      <c r="B1501" s="98">
        <v>1.3</v>
      </c>
      <c r="C1501" s="98">
        <v>1.3979999999999999</v>
      </c>
      <c r="D1501" s="124">
        <f>IF(C1501&lt;MAX($C$3:C1501),C1501/MAX($C$3:C1501)-1,0)</f>
        <v>-0.44012815378454151</v>
      </c>
      <c r="E1501" s="99"/>
      <c r="F1501" s="98"/>
      <c r="G1501" s="98"/>
    </row>
    <row r="1502" spans="1:7" ht="15" thickBot="1">
      <c r="A1502" s="97">
        <v>42241</v>
      </c>
      <c r="B1502" s="98">
        <v>1.2310000000000001</v>
      </c>
      <c r="C1502" s="98">
        <v>1.329</v>
      </c>
      <c r="D1502" s="124">
        <f>IF(C1502&lt;MAX($C$3:C1502),C1502/MAX($C$3:C1502)-1,0)</f>
        <v>-0.46776131357629158</v>
      </c>
      <c r="E1502" s="105"/>
      <c r="F1502" s="100"/>
      <c r="G1502" s="98"/>
    </row>
    <row r="1503" spans="1:7" ht="15" thickBot="1">
      <c r="A1503" s="97">
        <v>42242</v>
      </c>
      <c r="B1503" s="98">
        <v>1.208</v>
      </c>
      <c r="C1503" s="98">
        <v>1.306</v>
      </c>
      <c r="D1503" s="124">
        <f>IF(C1503&lt;MAX($C$3:C1503),C1503/MAX($C$3:C1503)-1,0)</f>
        <v>-0.47697236684020816</v>
      </c>
      <c r="E1503" s="105"/>
      <c r="F1503" s="100"/>
      <c r="G1503" s="98"/>
    </row>
    <row r="1504" spans="1:7" ht="15" thickBot="1">
      <c r="A1504" s="97">
        <v>42243</v>
      </c>
      <c r="B1504" s="98">
        <v>1.2470000000000001</v>
      </c>
      <c r="C1504" s="98">
        <v>1.345</v>
      </c>
      <c r="D1504" s="124">
        <f>IF(C1504&lt;MAX($C$3:C1504),C1504/MAX($C$3:C1504)-1,0)</f>
        <v>-0.461353624349219</v>
      </c>
      <c r="E1504" s="105"/>
      <c r="F1504" s="100"/>
      <c r="G1504" s="98"/>
    </row>
    <row r="1505" spans="1:7" ht="15" thickBot="1">
      <c r="A1505" s="97">
        <v>42244</v>
      </c>
      <c r="B1505" s="98">
        <v>1.2989999999999999</v>
      </c>
      <c r="C1505" s="98">
        <v>1.397</v>
      </c>
      <c r="D1505" s="124">
        <f>IF(C1505&lt;MAX($C$3:C1505),C1505/MAX($C$3:C1505)-1,0)</f>
        <v>-0.44052863436123346</v>
      </c>
      <c r="E1505" s="105"/>
      <c r="F1505" s="100"/>
      <c r="G1505" s="98"/>
    </row>
    <row r="1506" spans="1:7" ht="15" thickBot="1">
      <c r="A1506" s="97">
        <v>42247</v>
      </c>
      <c r="B1506" s="98">
        <v>1.2689999999999999</v>
      </c>
      <c r="C1506" s="98">
        <v>1.367</v>
      </c>
      <c r="D1506" s="124">
        <f>IF(C1506&lt;MAX($C$3:C1506),C1506/MAX($C$3:C1506)-1,0)</f>
        <v>-0.45254305166199438</v>
      </c>
      <c r="E1506" s="105"/>
      <c r="F1506" s="100"/>
      <c r="G1506" s="98"/>
    </row>
    <row r="1507" spans="1:7" ht="15" thickBot="1">
      <c r="A1507" s="97">
        <v>42248</v>
      </c>
      <c r="B1507" s="98">
        <v>1.2170000000000001</v>
      </c>
      <c r="C1507" s="98">
        <v>1.3149999999999999</v>
      </c>
      <c r="D1507" s="124">
        <f>IF(C1507&lt;MAX($C$3:C1507),C1507/MAX($C$3:C1507)-1,0)</f>
        <v>-0.47336804164997992</v>
      </c>
      <c r="E1507" s="105"/>
      <c r="F1507" s="100"/>
      <c r="G1507" s="98"/>
    </row>
    <row r="1508" spans="1:7" ht="15" thickBot="1">
      <c r="A1508" s="97">
        <v>42249</v>
      </c>
      <c r="B1508" s="98">
        <v>1.214</v>
      </c>
      <c r="C1508" s="98">
        <v>1.3120000000000001</v>
      </c>
      <c r="D1508" s="124">
        <f>IF(C1508&lt;MAX($C$3:C1508),C1508/MAX($C$3:C1508)-1,0)</f>
        <v>-0.474569483380056</v>
      </c>
      <c r="E1508" s="105"/>
      <c r="F1508" s="100"/>
      <c r="G1508" s="98"/>
    </row>
    <row r="1509" spans="1:7" ht="15" thickBot="1">
      <c r="A1509" s="97">
        <v>42254</v>
      </c>
      <c r="B1509" s="98">
        <v>1.212</v>
      </c>
      <c r="C1509" s="98">
        <v>1.31</v>
      </c>
      <c r="D1509" s="124">
        <f>IF(C1509&lt;MAX($C$3:C1509),C1509/MAX($C$3:C1509)-1,0)</f>
        <v>-0.47537044453344013</v>
      </c>
      <c r="E1509" s="105"/>
      <c r="F1509" s="100"/>
      <c r="G1509" s="98"/>
    </row>
    <row r="1510" spans="1:7" ht="15" thickBot="1">
      <c r="A1510" s="97">
        <v>42255</v>
      </c>
      <c r="B1510" s="98">
        <v>1.258</v>
      </c>
      <c r="C1510" s="98">
        <v>1.3560000000000001</v>
      </c>
      <c r="D1510" s="124">
        <f>IF(C1510&lt;MAX($C$3:C1510),C1510/MAX($C$3:C1510)-1,0)</f>
        <v>-0.45694833800560664</v>
      </c>
      <c r="E1510" s="105"/>
      <c r="F1510" s="100"/>
      <c r="G1510" s="98"/>
    </row>
    <row r="1511" spans="1:7" ht="15" thickBot="1">
      <c r="A1511" s="97">
        <v>42256</v>
      </c>
      <c r="B1511" s="98">
        <v>1.28</v>
      </c>
      <c r="C1511" s="98">
        <v>1.3779999999999999</v>
      </c>
      <c r="D1511" s="124">
        <f>IF(C1511&lt;MAX($C$3:C1511),C1511/MAX($C$3:C1511)-1,0)</f>
        <v>-0.44813776531838212</v>
      </c>
      <c r="E1511" s="105"/>
      <c r="F1511" s="100"/>
      <c r="G1511" s="98"/>
    </row>
    <row r="1512" spans="1:7" ht="15" thickBot="1">
      <c r="A1512" s="97">
        <v>42257</v>
      </c>
      <c r="B1512" s="98">
        <v>1.27</v>
      </c>
      <c r="C1512" s="98">
        <v>1.3680000000000001</v>
      </c>
      <c r="D1512" s="124">
        <f>IF(C1512&lt;MAX($C$3:C1512),C1512/MAX($C$3:C1512)-1,0)</f>
        <v>-0.45214257108530231</v>
      </c>
      <c r="E1512" s="105"/>
      <c r="F1512" s="100"/>
      <c r="G1512" s="98"/>
    </row>
    <row r="1513" spans="1:7" ht="15" thickBot="1">
      <c r="A1513" s="97">
        <v>42258</v>
      </c>
      <c r="B1513" s="98">
        <v>1.27</v>
      </c>
      <c r="C1513" s="98">
        <v>1.3680000000000001</v>
      </c>
      <c r="D1513" s="124">
        <f>IF(C1513&lt;MAX($C$3:C1513),C1513/MAX($C$3:C1513)-1,0)</f>
        <v>-0.45214257108530231</v>
      </c>
      <c r="E1513" s="105"/>
      <c r="F1513" s="100"/>
      <c r="G1513" s="98"/>
    </row>
    <row r="1514" spans="1:7" ht="15" thickBot="1">
      <c r="A1514" s="97">
        <v>42261</v>
      </c>
      <c r="B1514" s="98">
        <v>1.2250000000000001</v>
      </c>
      <c r="C1514" s="98">
        <v>1.323</v>
      </c>
      <c r="D1514" s="124">
        <f>IF(C1514&lt;MAX($C$3:C1514),C1514/MAX($C$3:C1514)-1,0)</f>
        <v>-0.47016419703644374</v>
      </c>
      <c r="E1514" s="105"/>
      <c r="F1514" s="100"/>
      <c r="G1514" s="98"/>
    </row>
    <row r="1515" spans="1:7" ht="15" thickBot="1">
      <c r="A1515" s="97">
        <v>42262</v>
      </c>
      <c r="B1515" s="98">
        <v>1.1930000000000001</v>
      </c>
      <c r="C1515" s="98">
        <v>1.2909999999999999</v>
      </c>
      <c r="D1515" s="124">
        <f>IF(C1515&lt;MAX($C$3:C1515),C1515/MAX($C$3:C1515)-1,0)</f>
        <v>-0.48297957549058868</v>
      </c>
      <c r="E1515" s="105"/>
      <c r="F1515" s="100"/>
      <c r="G1515" s="98"/>
    </row>
    <row r="1516" spans="1:7" ht="15" thickBot="1">
      <c r="A1516" s="97">
        <v>42263</v>
      </c>
      <c r="B1516" s="98">
        <v>1.25</v>
      </c>
      <c r="C1516" s="98">
        <v>1.3480000000000001</v>
      </c>
      <c r="D1516" s="124">
        <f>IF(C1516&lt;MAX($C$3:C1516),C1516/MAX($C$3:C1516)-1,0)</f>
        <v>-0.46015218261914292</v>
      </c>
      <c r="E1516" s="105"/>
      <c r="F1516" s="100"/>
      <c r="G1516" s="98"/>
    </row>
    <row r="1517" spans="1:7" ht="15" thickBot="1">
      <c r="A1517" s="97">
        <v>42264</v>
      </c>
      <c r="B1517" s="98">
        <v>1.2350000000000001</v>
      </c>
      <c r="C1517" s="98">
        <v>1.333</v>
      </c>
      <c r="D1517" s="124">
        <f>IF(C1517&lt;MAX($C$3:C1517),C1517/MAX($C$3:C1517)-1,0)</f>
        <v>-0.46615939126952344</v>
      </c>
      <c r="E1517" s="105"/>
      <c r="F1517" s="100"/>
      <c r="G1517" s="98"/>
    </row>
    <row r="1518" spans="1:7" ht="15" thickBot="1">
      <c r="A1518" s="97">
        <v>42265</v>
      </c>
      <c r="B1518" s="98">
        <v>1.2450000000000001</v>
      </c>
      <c r="C1518" s="98">
        <v>1.343</v>
      </c>
      <c r="D1518" s="124">
        <f>IF(C1518&lt;MAX($C$3:C1518),C1518/MAX($C$3:C1518)-1,0)</f>
        <v>-0.46215458550260313</v>
      </c>
      <c r="E1518" s="105"/>
      <c r="F1518" s="100"/>
      <c r="G1518" s="98"/>
    </row>
    <row r="1519" spans="1:7" ht="15" thickBot="1">
      <c r="A1519" s="97">
        <v>42268</v>
      </c>
      <c r="B1519" s="98">
        <v>1.28</v>
      </c>
      <c r="C1519" s="98">
        <v>1.3779999999999999</v>
      </c>
      <c r="D1519" s="124">
        <f>IF(C1519&lt;MAX($C$3:C1519),C1519/MAX($C$3:C1519)-1,0)</f>
        <v>-0.44813776531838212</v>
      </c>
      <c r="E1519" s="105"/>
      <c r="F1519" s="100"/>
      <c r="G1519" s="98"/>
    </row>
    <row r="1520" spans="1:7" ht="15" thickBot="1">
      <c r="A1520" s="97">
        <v>42269</v>
      </c>
      <c r="B1520" s="98">
        <v>1.2849999999999999</v>
      </c>
      <c r="C1520" s="98">
        <v>1.383</v>
      </c>
      <c r="D1520" s="124">
        <f>IF(C1520&lt;MAX($C$3:C1520),C1520/MAX($C$3:C1520)-1,0)</f>
        <v>-0.44613536243492191</v>
      </c>
      <c r="E1520" s="105"/>
      <c r="F1520" s="100"/>
      <c r="G1520" s="102"/>
    </row>
    <row r="1521" spans="1:7" ht="15" thickBot="1">
      <c r="A1521" s="101">
        <v>42270</v>
      </c>
      <c r="B1521" s="98">
        <v>1.272</v>
      </c>
      <c r="C1521" s="98">
        <v>1.37</v>
      </c>
      <c r="D1521" s="124">
        <f>IF(C1521&lt;MAX($C$3:C1521),C1521/MAX($C$3:C1521)-1,0)</f>
        <v>-0.45134160993191819</v>
      </c>
      <c r="E1521" s="99"/>
      <c r="F1521" s="98"/>
      <c r="G1521" s="98"/>
    </row>
    <row r="1522" spans="1:7" ht="15" thickBot="1">
      <c r="A1522" s="97">
        <v>42271</v>
      </c>
      <c r="B1522" s="98">
        <v>1.284</v>
      </c>
      <c r="C1522" s="98">
        <v>1.3819999999999999</v>
      </c>
      <c r="D1522" s="124">
        <f>IF(C1522&lt;MAX($C$3:C1522),C1522/MAX($C$3:C1522)-1,0)</f>
        <v>-0.44653584301161398</v>
      </c>
      <c r="E1522" s="105"/>
      <c r="F1522" s="100"/>
      <c r="G1522" s="98"/>
    </row>
    <row r="1523" spans="1:7" ht="15" thickBot="1">
      <c r="A1523" s="97">
        <v>42272</v>
      </c>
      <c r="B1523" s="98">
        <v>1.258</v>
      </c>
      <c r="C1523" s="98">
        <v>1.3560000000000001</v>
      </c>
      <c r="D1523" s="124">
        <f>IF(C1523&lt;MAX($C$3:C1523),C1523/MAX($C$3:C1523)-1,0)</f>
        <v>-0.45694833800560664</v>
      </c>
      <c r="E1523" s="105"/>
      <c r="F1523" s="100"/>
      <c r="G1523" s="98"/>
    </row>
    <row r="1524" spans="1:7" ht="15" thickBot="1">
      <c r="A1524" s="97">
        <v>42275</v>
      </c>
      <c r="B1524" s="98">
        <v>1.2849999999999999</v>
      </c>
      <c r="C1524" s="98">
        <v>1.383</v>
      </c>
      <c r="D1524" s="124">
        <f>IF(C1524&lt;MAX($C$3:C1524),C1524/MAX($C$3:C1524)-1,0)</f>
        <v>-0.44613536243492191</v>
      </c>
      <c r="E1524" s="105"/>
      <c r="F1524" s="100"/>
      <c r="G1524" s="98"/>
    </row>
    <row r="1525" spans="1:7" ht="15" thickBot="1">
      <c r="A1525" s="97">
        <v>42276</v>
      </c>
      <c r="B1525" s="98">
        <v>1.278</v>
      </c>
      <c r="C1525" s="98">
        <v>1.3759999999999999</v>
      </c>
      <c r="D1525" s="124">
        <f>IF(C1525&lt;MAX($C$3:C1525),C1525/MAX($C$3:C1525)-1,0)</f>
        <v>-0.44893872647176614</v>
      </c>
      <c r="E1525" s="105"/>
      <c r="F1525" s="100"/>
      <c r="G1525" s="98"/>
    </row>
    <row r="1526" spans="1:7" ht="15" thickBot="1">
      <c r="A1526" s="97">
        <v>42277</v>
      </c>
      <c r="B1526" s="98">
        <v>1.276</v>
      </c>
      <c r="C1526" s="98">
        <v>1.3740000000000001</v>
      </c>
      <c r="D1526" s="124">
        <f>IF(C1526&lt;MAX($C$3:C1526),C1526/MAX($C$3:C1526)-1,0)</f>
        <v>-0.44973968762515015</v>
      </c>
      <c r="E1526" s="105"/>
      <c r="F1526" s="100"/>
      <c r="G1526" s="98"/>
    </row>
    <row r="1527" spans="1:7" ht="15" thickBot="1">
      <c r="A1527" s="97">
        <v>42285</v>
      </c>
      <c r="B1527" s="98">
        <v>1.3080000000000001</v>
      </c>
      <c r="C1527" s="98">
        <v>1.4059999999999999</v>
      </c>
      <c r="D1527" s="124">
        <f>IF(C1527&lt;MAX($C$3:C1527),C1527/MAX($C$3:C1527)-1,0)</f>
        <v>-0.43692430917100522</v>
      </c>
      <c r="E1527" s="105"/>
      <c r="F1527" s="100"/>
      <c r="G1527" s="98"/>
    </row>
    <row r="1528" spans="1:7" ht="15" thickBot="1">
      <c r="A1528" s="97">
        <v>42286</v>
      </c>
      <c r="B1528" s="98">
        <v>1.3140000000000001</v>
      </c>
      <c r="C1528" s="98">
        <v>1.4119999999999999</v>
      </c>
      <c r="D1528" s="124">
        <f>IF(C1528&lt;MAX($C$3:C1528),C1528/MAX($C$3:C1528)-1,0)</f>
        <v>-0.43452142571085306</v>
      </c>
      <c r="E1528" s="105"/>
      <c r="F1528" s="100"/>
      <c r="G1528" s="98"/>
    </row>
    <row r="1529" spans="1:7" ht="15" thickBot="1">
      <c r="A1529" s="97">
        <v>42289</v>
      </c>
      <c r="B1529" s="98">
        <v>1.343</v>
      </c>
      <c r="C1529" s="98">
        <v>1.4410000000000001</v>
      </c>
      <c r="D1529" s="124">
        <f>IF(C1529&lt;MAX($C$3:C1529),C1529/MAX($C$3:C1529)-1,0)</f>
        <v>-0.4229074889867841</v>
      </c>
      <c r="E1529" s="105"/>
      <c r="F1529" s="100"/>
      <c r="G1529" s="98"/>
    </row>
    <row r="1530" spans="1:7" ht="15" thickBot="1">
      <c r="A1530" s="97">
        <v>42290</v>
      </c>
      <c r="B1530" s="98">
        <v>1.3520000000000001</v>
      </c>
      <c r="C1530" s="98">
        <v>1.45</v>
      </c>
      <c r="D1530" s="124">
        <f>IF(C1530&lt;MAX($C$3:C1530),C1530/MAX($C$3:C1530)-1,0)</f>
        <v>-0.41930316379655586</v>
      </c>
      <c r="E1530" s="105"/>
      <c r="F1530" s="100"/>
      <c r="G1530" s="98"/>
    </row>
    <row r="1531" spans="1:7" ht="15" thickBot="1">
      <c r="A1531" s="97">
        <v>42291</v>
      </c>
      <c r="B1531" s="98">
        <v>1.339</v>
      </c>
      <c r="C1531" s="98">
        <v>1.4370000000000001</v>
      </c>
      <c r="D1531" s="124">
        <f>IF(C1531&lt;MAX($C$3:C1531),C1531/MAX($C$3:C1531)-1,0)</f>
        <v>-0.42450941129355224</v>
      </c>
      <c r="E1531" s="105"/>
      <c r="F1531" s="100"/>
      <c r="G1531" s="98"/>
    </row>
    <row r="1532" spans="1:7" ht="15" thickBot="1">
      <c r="A1532" s="97">
        <v>42292</v>
      </c>
      <c r="B1532" s="98">
        <v>1.3680000000000001</v>
      </c>
      <c r="C1532" s="98">
        <v>1.466</v>
      </c>
      <c r="D1532" s="124">
        <f>IF(C1532&lt;MAX($C$3:C1532),C1532/MAX($C$3:C1532)-1,0)</f>
        <v>-0.41289547456948339</v>
      </c>
      <c r="E1532" s="105"/>
      <c r="F1532" s="100"/>
      <c r="G1532" s="98"/>
    </row>
    <row r="1533" spans="1:7" ht="15" thickBot="1">
      <c r="A1533" s="97">
        <v>42293</v>
      </c>
      <c r="B1533" s="98">
        <v>1.38</v>
      </c>
      <c r="C1533" s="98">
        <v>1.478</v>
      </c>
      <c r="D1533" s="124">
        <f>IF(C1533&lt;MAX($C$3:C1533),C1533/MAX($C$3:C1533)-1,0)</f>
        <v>-0.40808970764917896</v>
      </c>
      <c r="E1533" s="105"/>
      <c r="F1533" s="100"/>
      <c r="G1533" s="98"/>
    </row>
    <row r="1534" spans="1:7" ht="15" thickBot="1">
      <c r="A1534" s="97">
        <v>42296</v>
      </c>
      <c r="B1534" s="98">
        <v>1.381</v>
      </c>
      <c r="C1534" s="98">
        <v>1.4790000000000001</v>
      </c>
      <c r="D1534" s="124">
        <f>IF(C1534&lt;MAX($C$3:C1534),C1534/MAX($C$3:C1534)-1,0)</f>
        <v>-0.40768922707248689</v>
      </c>
      <c r="E1534" s="105"/>
      <c r="F1534" s="100"/>
      <c r="G1534" s="98"/>
    </row>
    <row r="1535" spans="1:7" ht="15" thickBot="1">
      <c r="A1535" s="97">
        <v>42297</v>
      </c>
      <c r="B1535" s="98">
        <v>1.4019999999999999</v>
      </c>
      <c r="C1535" s="98">
        <v>1.5</v>
      </c>
      <c r="D1535" s="124">
        <f>IF(C1535&lt;MAX($C$3:C1535),C1535/MAX($C$3:C1535)-1,0)</f>
        <v>-0.39927913496195433</v>
      </c>
      <c r="E1535" s="105"/>
      <c r="F1535" s="100"/>
      <c r="G1535" s="98"/>
    </row>
    <row r="1536" spans="1:7" ht="15" thickBot="1">
      <c r="A1536" s="97">
        <v>42298</v>
      </c>
      <c r="B1536" s="98">
        <v>1.337</v>
      </c>
      <c r="C1536" s="98">
        <v>1.4350000000000001</v>
      </c>
      <c r="D1536" s="124">
        <f>IF(C1536&lt;MAX($C$3:C1536),C1536/MAX($C$3:C1536)-1,0)</f>
        <v>-0.42531037244693626</v>
      </c>
      <c r="E1536" s="105"/>
      <c r="F1536" s="100"/>
      <c r="G1536" s="98"/>
    </row>
    <row r="1537" spans="1:7" ht="15" thickBot="1">
      <c r="A1537" s="97">
        <v>42299</v>
      </c>
      <c r="B1537" s="98">
        <v>1.377</v>
      </c>
      <c r="C1537" s="98">
        <v>1.4750000000000001</v>
      </c>
      <c r="D1537" s="124">
        <f>IF(C1537&lt;MAX($C$3:C1537),C1537/MAX($C$3:C1537)-1,0)</f>
        <v>-0.40929114937925504</v>
      </c>
      <c r="E1537" s="105"/>
      <c r="F1537" s="100"/>
      <c r="G1537" s="98"/>
    </row>
    <row r="1538" spans="1:7" ht="15" thickBot="1">
      <c r="A1538" s="97">
        <v>42300</v>
      </c>
      <c r="B1538" s="98">
        <v>1.41</v>
      </c>
      <c r="C1538" s="98">
        <v>1.508</v>
      </c>
      <c r="D1538" s="124">
        <f>IF(C1538&lt;MAX($C$3:C1538),C1538/MAX($C$3:C1538)-1,0)</f>
        <v>-0.39607529034841804</v>
      </c>
      <c r="E1538" s="105"/>
      <c r="F1538" s="100"/>
      <c r="G1538" s="98"/>
    </row>
    <row r="1539" spans="1:7" ht="15" thickBot="1">
      <c r="A1539" s="97">
        <v>42303</v>
      </c>
      <c r="B1539" s="98">
        <v>1.41</v>
      </c>
      <c r="C1539" s="98">
        <v>1.508</v>
      </c>
      <c r="D1539" s="124">
        <f>IF(C1539&lt;MAX($C$3:C1539),C1539/MAX($C$3:C1539)-1,0)</f>
        <v>-0.39607529034841804</v>
      </c>
      <c r="E1539" s="105"/>
      <c r="F1539" s="100"/>
      <c r="G1539" s="98"/>
    </row>
    <row r="1540" spans="1:7" ht="15" thickBot="1">
      <c r="A1540" s="97">
        <v>42304</v>
      </c>
      <c r="B1540" s="98">
        <v>1.415</v>
      </c>
      <c r="C1540" s="98">
        <v>1.5129999999999999</v>
      </c>
      <c r="D1540" s="124">
        <f>IF(C1540&lt;MAX($C$3:C1540),C1540/MAX($C$3:C1540)-1,0)</f>
        <v>-0.39407288746495794</v>
      </c>
      <c r="E1540" s="105"/>
      <c r="F1540" s="100"/>
      <c r="G1540" s="102"/>
    </row>
    <row r="1541" spans="1:7" ht="15" thickBot="1">
      <c r="A1541" s="101">
        <v>42305</v>
      </c>
      <c r="B1541" s="98">
        <v>1.39</v>
      </c>
      <c r="C1541" s="98">
        <v>1.488</v>
      </c>
      <c r="D1541" s="124">
        <f>IF(C1541&lt;MAX($C$3:C1541),C1541/MAX($C$3:C1541)-1,0)</f>
        <v>-0.40408490188225865</v>
      </c>
      <c r="E1541" s="99"/>
      <c r="F1541" s="98"/>
      <c r="G1541" s="98"/>
    </row>
    <row r="1542" spans="1:7" ht="15" thickBot="1">
      <c r="A1542" s="97">
        <v>42306</v>
      </c>
      <c r="B1542" s="98">
        <v>1.397</v>
      </c>
      <c r="C1542" s="98">
        <v>1.4950000000000001</v>
      </c>
      <c r="D1542" s="124">
        <f>IF(C1542&lt;MAX($C$3:C1542),C1542/MAX($C$3:C1542)-1,0)</f>
        <v>-0.40128153784541443</v>
      </c>
      <c r="E1542" s="105"/>
      <c r="F1542" s="100"/>
      <c r="G1542" s="98"/>
    </row>
    <row r="1543" spans="1:7" ht="15" thickBot="1">
      <c r="A1543" s="97">
        <v>42307</v>
      </c>
      <c r="B1543" s="98">
        <v>1.4</v>
      </c>
      <c r="C1543" s="98">
        <v>1.498</v>
      </c>
      <c r="D1543" s="124">
        <f>IF(C1543&lt;MAX($C$3:C1543),C1543/MAX($C$3:C1543)-1,0)</f>
        <v>-0.40008009611533835</v>
      </c>
      <c r="E1543" s="105"/>
      <c r="F1543" s="100"/>
      <c r="G1543" s="98"/>
    </row>
    <row r="1544" spans="1:7" ht="15" thickBot="1">
      <c r="A1544" s="97">
        <v>42310</v>
      </c>
      <c r="B1544" s="98">
        <v>1.3819999999999999</v>
      </c>
      <c r="C1544" s="98">
        <v>1.48</v>
      </c>
      <c r="D1544" s="124">
        <f>IF(C1544&lt;MAX($C$3:C1544),C1544/MAX($C$3:C1544)-1,0)</f>
        <v>-0.40728874649579494</v>
      </c>
      <c r="E1544" s="105"/>
      <c r="F1544" s="100"/>
      <c r="G1544" s="98"/>
    </row>
    <row r="1545" spans="1:7" ht="15" thickBot="1">
      <c r="A1545" s="97">
        <v>42311</v>
      </c>
      <c r="B1545" s="98">
        <v>1.377</v>
      </c>
      <c r="C1545" s="98">
        <v>1.4750000000000001</v>
      </c>
      <c r="D1545" s="124">
        <f>IF(C1545&lt;MAX($C$3:C1545),C1545/MAX($C$3:C1545)-1,0)</f>
        <v>-0.40929114937925504</v>
      </c>
      <c r="E1545" s="105"/>
      <c r="F1545" s="100"/>
      <c r="G1545" s="98"/>
    </row>
    <row r="1546" spans="1:7" ht="15" thickBot="1">
      <c r="A1546" s="97">
        <v>42312</v>
      </c>
      <c r="B1546" s="98">
        <v>1.4319999999999999</v>
      </c>
      <c r="C1546" s="98">
        <v>1.53</v>
      </c>
      <c r="D1546" s="124">
        <f>IF(C1546&lt;MAX($C$3:C1546),C1546/MAX($C$3:C1546)-1,0)</f>
        <v>-0.38726471766119341</v>
      </c>
      <c r="E1546" s="105"/>
      <c r="F1546" s="100"/>
      <c r="G1546" s="98"/>
    </row>
    <row r="1547" spans="1:7" ht="15" thickBot="1">
      <c r="A1547" s="97">
        <v>42313</v>
      </c>
      <c r="B1547" s="98">
        <v>1.4359999999999999</v>
      </c>
      <c r="C1547" s="98">
        <v>1.534</v>
      </c>
      <c r="D1547" s="124">
        <f>IF(C1547&lt;MAX($C$3:C1547),C1547/MAX($C$3:C1547)-1,0)</f>
        <v>-0.38566279535442527</v>
      </c>
      <c r="E1547" s="105"/>
      <c r="F1547" s="100"/>
      <c r="G1547" s="98"/>
    </row>
    <row r="1548" spans="1:7" ht="15" thickBot="1">
      <c r="A1548" s="97">
        <v>42314</v>
      </c>
      <c r="B1548" s="98">
        <v>1.478</v>
      </c>
      <c r="C1548" s="98">
        <v>1.5760000000000001</v>
      </c>
      <c r="D1548" s="124">
        <f>IF(C1548&lt;MAX($C$3:C1548),C1548/MAX($C$3:C1548)-1,0)</f>
        <v>-0.36884261113335992</v>
      </c>
      <c r="E1548" s="105"/>
      <c r="F1548" s="100"/>
      <c r="G1548" s="98"/>
    </row>
    <row r="1549" spans="1:7" ht="15" thickBot="1">
      <c r="A1549" s="97">
        <v>42317</v>
      </c>
      <c r="B1549" s="98">
        <v>1.5009999999999999</v>
      </c>
      <c r="C1549" s="98">
        <v>1.599</v>
      </c>
      <c r="D1549" s="124">
        <f>IF(C1549&lt;MAX($C$3:C1549),C1549/MAX($C$3:C1549)-1,0)</f>
        <v>-0.35963155786944334</v>
      </c>
      <c r="E1549" s="105"/>
      <c r="F1549" s="100"/>
      <c r="G1549" s="98"/>
    </row>
    <row r="1550" spans="1:7" ht="15" thickBot="1">
      <c r="A1550" s="97">
        <v>42318</v>
      </c>
      <c r="B1550" s="98">
        <v>1.506</v>
      </c>
      <c r="C1550" s="98">
        <v>1.6040000000000001</v>
      </c>
      <c r="D1550" s="124">
        <f>IF(C1550&lt;MAX($C$3:C1550),C1550/MAX($C$3:C1550)-1,0)</f>
        <v>-0.35762915498598313</v>
      </c>
      <c r="E1550" s="105"/>
      <c r="F1550" s="100"/>
      <c r="G1550" s="98"/>
    </row>
    <row r="1551" spans="1:7" ht="15" thickBot="1">
      <c r="A1551" s="97">
        <v>42319</v>
      </c>
      <c r="B1551" s="98">
        <v>1.5289999999999999</v>
      </c>
      <c r="C1551" s="98">
        <v>1.627</v>
      </c>
      <c r="D1551" s="124">
        <f>IF(C1551&lt;MAX($C$3:C1551),C1551/MAX($C$3:C1551)-1,0)</f>
        <v>-0.34841810172206644</v>
      </c>
      <c r="E1551" s="105"/>
      <c r="F1551" s="100"/>
      <c r="G1551" s="98"/>
    </row>
    <row r="1552" spans="1:7" ht="15" thickBot="1">
      <c r="A1552" s="97">
        <v>42320</v>
      </c>
      <c r="B1552" s="98">
        <v>1.5409999999999999</v>
      </c>
      <c r="C1552" s="98">
        <v>1.639</v>
      </c>
      <c r="D1552" s="124">
        <f>IF(C1552&lt;MAX($C$3:C1552),C1552/MAX($C$3:C1552)-1,0)</f>
        <v>-0.34361233480176212</v>
      </c>
      <c r="E1552" s="105"/>
      <c r="F1552" s="100"/>
      <c r="G1552" s="98"/>
    </row>
    <row r="1553" spans="1:7" ht="15" thickBot="1">
      <c r="A1553" s="97">
        <v>42321</v>
      </c>
      <c r="B1553" s="98">
        <v>1.4970000000000001</v>
      </c>
      <c r="C1553" s="98">
        <v>1.595</v>
      </c>
      <c r="D1553" s="124">
        <f>IF(C1553&lt;MAX($C$3:C1553),C1553/MAX($C$3:C1553)-1,0)</f>
        <v>-0.36123348017621149</v>
      </c>
      <c r="E1553" s="105"/>
      <c r="F1553" s="100"/>
      <c r="G1553" s="98"/>
    </row>
    <row r="1554" spans="1:7" ht="15" thickBot="1">
      <c r="A1554" s="97">
        <v>42324</v>
      </c>
      <c r="B1554" s="98">
        <v>1.528</v>
      </c>
      <c r="C1554" s="98">
        <v>1.6259999999999999</v>
      </c>
      <c r="D1554" s="124">
        <f>IF(C1554&lt;MAX($C$3:C1554),C1554/MAX($C$3:C1554)-1,0)</f>
        <v>-0.34881858229875851</v>
      </c>
      <c r="E1554" s="105"/>
      <c r="F1554" s="100"/>
      <c r="G1554" s="98"/>
    </row>
    <row r="1555" spans="1:7" ht="15" thickBot="1">
      <c r="A1555" s="97">
        <v>42325</v>
      </c>
      <c r="B1555" s="98">
        <v>1.5089999999999999</v>
      </c>
      <c r="C1555" s="98">
        <v>1.607</v>
      </c>
      <c r="D1555" s="124">
        <f>IF(C1555&lt;MAX($C$3:C1555),C1555/MAX($C$3:C1555)-1,0)</f>
        <v>-0.35642771325590705</v>
      </c>
      <c r="E1555" s="105"/>
      <c r="F1555" s="100"/>
      <c r="G1555" s="98"/>
    </row>
    <row r="1556" spans="1:7" ht="15" thickBot="1">
      <c r="A1556" s="97">
        <v>42326</v>
      </c>
      <c r="B1556" s="98">
        <v>1.488</v>
      </c>
      <c r="C1556" s="98">
        <v>1.5860000000000001</v>
      </c>
      <c r="D1556" s="124">
        <f>IF(C1556&lt;MAX($C$3:C1556),C1556/MAX($C$3:C1556)-1,0)</f>
        <v>-0.36483780536643962</v>
      </c>
      <c r="E1556" s="105"/>
      <c r="F1556" s="100"/>
      <c r="G1556" s="98"/>
    </row>
    <row r="1557" spans="1:7" ht="15" thickBot="1">
      <c r="A1557" s="97">
        <v>42327</v>
      </c>
      <c r="B1557" s="98">
        <v>1.53</v>
      </c>
      <c r="C1557" s="98">
        <v>1.6279999999999999</v>
      </c>
      <c r="D1557" s="124">
        <f>IF(C1557&lt;MAX($C$3:C1557),C1557/MAX($C$3:C1557)-1,0)</f>
        <v>-0.34801762114537449</v>
      </c>
      <c r="E1557" s="105"/>
      <c r="F1557" s="100"/>
      <c r="G1557" s="98"/>
    </row>
    <row r="1558" spans="1:7" ht="15" thickBot="1">
      <c r="A1558" s="97">
        <v>42328</v>
      </c>
      <c r="B1558" s="98">
        <v>1.5369999999999999</v>
      </c>
      <c r="C1558" s="98">
        <v>1.635</v>
      </c>
      <c r="D1558" s="124">
        <f>IF(C1558&lt;MAX($C$3:C1558),C1558/MAX($C$3:C1558)-1,0)</f>
        <v>-0.34521425710853015</v>
      </c>
      <c r="E1558" s="105"/>
      <c r="F1558" s="100"/>
      <c r="G1558" s="98"/>
    </row>
    <row r="1559" spans="1:7" ht="15" thickBot="1">
      <c r="A1559" s="97">
        <v>42331</v>
      </c>
      <c r="B1559" s="98">
        <v>1.5349999999999999</v>
      </c>
      <c r="C1559" s="98">
        <v>1.633</v>
      </c>
      <c r="D1559" s="124">
        <f>IF(C1559&lt;MAX($C$3:C1559),C1559/MAX($C$3:C1559)-1,0)</f>
        <v>-0.34601521826191428</v>
      </c>
      <c r="E1559" s="105"/>
      <c r="F1559" s="100"/>
      <c r="G1559" s="98"/>
    </row>
    <row r="1560" spans="1:7" ht="15" thickBot="1">
      <c r="A1560" s="97">
        <v>42332</v>
      </c>
      <c r="B1560" s="98">
        <v>1.538</v>
      </c>
      <c r="C1560" s="98">
        <v>1.6359999999999999</v>
      </c>
      <c r="D1560" s="124">
        <f>IF(C1560&lt;MAX($C$3:C1560),C1560/MAX($C$3:C1560)-1,0)</f>
        <v>-0.3448137765318382</v>
      </c>
      <c r="E1560" s="105"/>
      <c r="F1560" s="100"/>
      <c r="G1560" s="102"/>
    </row>
    <row r="1561" spans="1:7" ht="15" thickBot="1">
      <c r="A1561" s="101">
        <v>42333</v>
      </c>
      <c r="B1561" s="98">
        <v>1.5680000000000001</v>
      </c>
      <c r="C1561" s="98">
        <v>1.6659999999999999</v>
      </c>
      <c r="D1561" s="124">
        <f>IF(C1561&lt;MAX($C$3:C1561),C1561/MAX($C$3:C1561)-1,0)</f>
        <v>-0.33279935923107729</v>
      </c>
      <c r="E1561" s="99"/>
      <c r="F1561" s="98"/>
      <c r="G1561" s="98"/>
    </row>
    <row r="1562" spans="1:7" ht="15" thickBot="1">
      <c r="A1562" s="97">
        <v>42334</v>
      </c>
      <c r="B1562" s="98">
        <v>1.542</v>
      </c>
      <c r="C1562" s="98">
        <v>1.64</v>
      </c>
      <c r="D1562" s="124">
        <f>IF(C1562&lt;MAX($C$3:C1562),C1562/MAX($C$3:C1562)-1,0)</f>
        <v>-0.34321185422507006</v>
      </c>
      <c r="E1562" s="105"/>
      <c r="F1562" s="100"/>
      <c r="G1562" s="98"/>
    </row>
    <row r="1563" spans="1:7" ht="15" thickBot="1">
      <c r="A1563" s="97">
        <v>42335</v>
      </c>
      <c r="B1563" s="98">
        <v>1.4510000000000001</v>
      </c>
      <c r="C1563" s="98">
        <v>1.5489999999999999</v>
      </c>
      <c r="D1563" s="124">
        <f>IF(C1563&lt;MAX($C$3:C1563),C1563/MAX($C$3:C1563)-1,0)</f>
        <v>-0.37965558670404487</v>
      </c>
      <c r="E1563" s="105"/>
      <c r="F1563" s="100"/>
      <c r="G1563" s="98"/>
    </row>
    <row r="1564" spans="1:7" ht="15" thickBot="1">
      <c r="A1564" s="97">
        <v>42338</v>
      </c>
      <c r="B1564" s="98">
        <v>1.4530000000000001</v>
      </c>
      <c r="C1564" s="98">
        <v>1.5509999999999999</v>
      </c>
      <c r="D1564" s="124">
        <f>IF(C1564&lt;MAX($C$3:C1564),C1564/MAX($C$3:C1564)-1,0)</f>
        <v>-0.37885462555066074</v>
      </c>
      <c r="E1564" s="105"/>
      <c r="F1564" s="100"/>
      <c r="G1564" s="98"/>
    </row>
    <row r="1565" spans="1:7" ht="15" thickBot="1">
      <c r="A1565" s="97">
        <v>42339</v>
      </c>
      <c r="B1565" s="98">
        <v>1.444</v>
      </c>
      <c r="C1565" s="98">
        <v>1.542</v>
      </c>
      <c r="D1565" s="124">
        <f>IF(C1565&lt;MAX($C$3:C1565),C1565/MAX($C$3:C1565)-1,0)</f>
        <v>-0.38245895074088898</v>
      </c>
      <c r="E1565" s="105"/>
      <c r="F1565" s="100"/>
      <c r="G1565" s="98"/>
    </row>
    <row r="1566" spans="1:7" ht="15" thickBot="1">
      <c r="A1566" s="97">
        <v>42340</v>
      </c>
      <c r="B1566" s="98">
        <v>1.4339999999999999</v>
      </c>
      <c r="C1566" s="98">
        <v>1.532</v>
      </c>
      <c r="D1566" s="124">
        <f>IF(C1566&lt;MAX($C$3:C1566),C1566/MAX($C$3:C1566)-1,0)</f>
        <v>-0.38646375650780929</v>
      </c>
      <c r="E1566" s="105"/>
      <c r="F1566" s="100"/>
      <c r="G1566" s="98"/>
    </row>
    <row r="1567" spans="1:7" ht="15" thickBot="1">
      <c r="A1567" s="97">
        <v>42341</v>
      </c>
      <c r="B1567" s="98">
        <v>1.4670000000000001</v>
      </c>
      <c r="C1567" s="98">
        <v>1.5649999999999999</v>
      </c>
      <c r="D1567" s="124">
        <f>IF(C1567&lt;MAX($C$3:C1567),C1567/MAX($C$3:C1567)-1,0)</f>
        <v>-0.3732478974769724</v>
      </c>
      <c r="E1567" s="105"/>
      <c r="F1567" s="100"/>
      <c r="G1567" s="98"/>
    </row>
    <row r="1568" spans="1:7" ht="15" thickBot="1">
      <c r="A1568" s="97">
        <v>42342</v>
      </c>
      <c r="B1568" s="98">
        <v>1.462</v>
      </c>
      <c r="C1568" s="98">
        <v>1.56</v>
      </c>
      <c r="D1568" s="124">
        <f>IF(C1568&lt;MAX($C$3:C1568),C1568/MAX($C$3:C1568)-1,0)</f>
        <v>-0.3752503003604325</v>
      </c>
      <c r="E1568" s="105"/>
      <c r="F1568" s="100"/>
      <c r="G1568" s="98"/>
    </row>
    <row r="1569" spans="1:7" ht="15" thickBot="1">
      <c r="A1569" s="97">
        <v>42345</v>
      </c>
      <c r="B1569" s="98">
        <v>1.49</v>
      </c>
      <c r="C1569" s="98">
        <v>1.5880000000000001</v>
      </c>
      <c r="D1569" s="124">
        <f>IF(C1569&lt;MAX($C$3:C1569),C1569/MAX($C$3:C1569)-1,0)</f>
        <v>-0.3640368442130556</v>
      </c>
      <c r="E1569" s="105"/>
      <c r="F1569" s="100"/>
      <c r="G1569" s="98"/>
    </row>
    <row r="1570" spans="1:7" ht="15" thickBot="1">
      <c r="A1570" s="97">
        <v>42346</v>
      </c>
      <c r="B1570" s="98">
        <v>1.4770000000000001</v>
      </c>
      <c r="C1570" s="98">
        <v>1.575</v>
      </c>
      <c r="D1570" s="124">
        <f>IF(C1570&lt;MAX($C$3:C1570),C1570/MAX($C$3:C1570)-1,0)</f>
        <v>-0.3692430917100521</v>
      </c>
      <c r="E1570" s="105"/>
      <c r="F1570" s="100"/>
      <c r="G1570" s="98"/>
    </row>
    <row r="1571" spans="1:7" ht="15" thickBot="1">
      <c r="A1571" s="97">
        <v>42347</v>
      </c>
      <c r="B1571" s="98">
        <v>1.4710000000000001</v>
      </c>
      <c r="C1571" s="98">
        <v>1.569</v>
      </c>
      <c r="D1571" s="124">
        <f>IF(C1571&lt;MAX($C$3:C1571),C1571/MAX($C$3:C1571)-1,0)</f>
        <v>-0.37164597517020426</v>
      </c>
      <c r="E1571" s="105"/>
      <c r="F1571" s="100"/>
      <c r="G1571" s="98"/>
    </row>
    <row r="1572" spans="1:7" ht="15" thickBot="1">
      <c r="A1572" s="97">
        <v>42348</v>
      </c>
      <c r="B1572" s="98">
        <v>1.472</v>
      </c>
      <c r="C1572" s="98">
        <v>1.57</v>
      </c>
      <c r="D1572" s="124">
        <f>IF(C1572&lt;MAX($C$3:C1572),C1572/MAX($C$3:C1572)-1,0)</f>
        <v>-0.37124549459351219</v>
      </c>
      <c r="E1572" s="105"/>
      <c r="F1572" s="100"/>
      <c r="G1572" s="98"/>
    </row>
    <row r="1573" spans="1:7" ht="15" thickBot="1">
      <c r="A1573" s="97">
        <v>42349</v>
      </c>
      <c r="B1573" s="98">
        <v>1.4510000000000001</v>
      </c>
      <c r="C1573" s="98">
        <v>1.5489999999999999</v>
      </c>
      <c r="D1573" s="124">
        <f>IF(C1573&lt;MAX($C$3:C1573),C1573/MAX($C$3:C1573)-1,0)</f>
        <v>-0.37965558670404487</v>
      </c>
      <c r="E1573" s="105"/>
      <c r="F1573" s="100"/>
      <c r="G1573" s="98"/>
    </row>
    <row r="1574" spans="1:7" ht="15" thickBot="1">
      <c r="A1574" s="97">
        <v>42352</v>
      </c>
      <c r="B1574" s="98">
        <v>1.472</v>
      </c>
      <c r="C1574" s="98">
        <v>1.57</v>
      </c>
      <c r="D1574" s="124">
        <f>IF(C1574&lt;MAX($C$3:C1574),C1574/MAX($C$3:C1574)-1,0)</f>
        <v>-0.37124549459351219</v>
      </c>
      <c r="E1574" s="105"/>
      <c r="F1574" s="100"/>
      <c r="G1574" s="98"/>
    </row>
    <row r="1575" spans="1:7" ht="15" thickBot="1">
      <c r="A1575" s="97">
        <v>42353</v>
      </c>
      <c r="B1575" s="98">
        <v>1.498</v>
      </c>
      <c r="C1575" s="98">
        <v>1.5960000000000001</v>
      </c>
      <c r="D1575" s="124">
        <f>IF(C1575&lt;MAX($C$3:C1575),C1575/MAX($C$3:C1575)-1,0)</f>
        <v>-0.36083299959951931</v>
      </c>
      <c r="E1575" s="105"/>
      <c r="F1575" s="100"/>
      <c r="G1575" s="98"/>
    </row>
    <row r="1576" spans="1:7" ht="15" thickBot="1">
      <c r="A1576" s="97">
        <v>42354</v>
      </c>
      <c r="B1576" s="98">
        <v>1.51</v>
      </c>
      <c r="C1576" s="98">
        <v>1.6080000000000001</v>
      </c>
      <c r="D1576" s="124">
        <f>IF(C1576&lt;MAX($C$3:C1576),C1576/MAX($C$3:C1576)-1,0)</f>
        <v>-0.35602723267921499</v>
      </c>
      <c r="E1576" s="105"/>
      <c r="F1576" s="100"/>
      <c r="G1576" s="98"/>
    </row>
    <row r="1577" spans="1:7" ht="15" thickBot="1">
      <c r="A1577" s="97">
        <v>42355</v>
      </c>
      <c r="B1577" s="98">
        <v>1.5589999999999999</v>
      </c>
      <c r="C1577" s="98">
        <v>1.657</v>
      </c>
      <c r="D1577" s="124">
        <f>IF(C1577&lt;MAX($C$3:C1577),C1577/MAX($C$3:C1577)-1,0)</f>
        <v>-0.33640368442130553</v>
      </c>
      <c r="E1577" s="105"/>
      <c r="F1577" s="100"/>
      <c r="G1577" s="98"/>
    </row>
    <row r="1578" spans="1:7" ht="15" thickBot="1">
      <c r="A1578" s="97">
        <v>42356</v>
      </c>
      <c r="B1578" s="98">
        <v>1.5509999999999999</v>
      </c>
      <c r="C1578" s="98">
        <v>1.649</v>
      </c>
      <c r="D1578" s="124">
        <f>IF(C1578&lt;MAX($C$3:C1578),C1578/MAX($C$3:C1578)-1,0)</f>
        <v>-0.33960752903484182</v>
      </c>
      <c r="E1578" s="105"/>
      <c r="F1578" s="100"/>
      <c r="G1578" s="98"/>
    </row>
    <row r="1579" spans="1:7" ht="15" thickBot="1">
      <c r="A1579" s="97">
        <v>42359</v>
      </c>
      <c r="B1579" s="98">
        <v>1.5609999999999999</v>
      </c>
      <c r="C1579" s="98">
        <v>1.659</v>
      </c>
      <c r="D1579" s="124">
        <f>IF(C1579&lt;MAX($C$3:C1579),C1579/MAX($C$3:C1579)-1,0)</f>
        <v>-0.33560272326792151</v>
      </c>
      <c r="E1579" s="105"/>
      <c r="F1579" s="100"/>
      <c r="G1579" s="98"/>
    </row>
    <row r="1580" spans="1:7" ht="15" thickBot="1">
      <c r="A1580" s="97">
        <v>42360</v>
      </c>
      <c r="B1580" s="98">
        <v>1.5740000000000001</v>
      </c>
      <c r="C1580" s="98">
        <v>1.6719999999999999</v>
      </c>
      <c r="D1580" s="124">
        <f>IF(C1580&lt;MAX($C$3:C1580),C1580/MAX($C$3:C1580)-1,0)</f>
        <v>-0.33039647577092512</v>
      </c>
      <c r="E1580" s="105"/>
      <c r="F1580" s="100"/>
      <c r="G1580" s="102"/>
    </row>
    <row r="1581" spans="1:7" ht="15" thickBot="1">
      <c r="A1581" s="101">
        <v>42361</v>
      </c>
      <c r="B1581" s="98">
        <v>1.544</v>
      </c>
      <c r="C1581" s="98">
        <v>1.6419999999999999</v>
      </c>
      <c r="D1581" s="124">
        <f>IF(C1581&lt;MAX($C$3:C1581),C1581/MAX($C$3:C1581)-1,0)</f>
        <v>-0.34241089307168604</v>
      </c>
      <c r="E1581" s="99"/>
      <c r="F1581" s="98"/>
      <c r="G1581" s="98"/>
    </row>
    <row r="1582" spans="1:7" ht="15" thickBot="1">
      <c r="A1582" s="97">
        <v>42362</v>
      </c>
      <c r="B1582" s="98">
        <v>1.5449999999999999</v>
      </c>
      <c r="C1582" s="98">
        <v>1.643</v>
      </c>
      <c r="D1582" s="124">
        <f>IF(C1582&lt;MAX($C$3:C1582),C1582/MAX($C$3:C1582)-1,0)</f>
        <v>-0.34201041249499398</v>
      </c>
      <c r="E1582" s="105"/>
      <c r="F1582" s="100"/>
      <c r="G1582" s="98"/>
    </row>
    <row r="1583" spans="1:7" ht="15" thickBot="1">
      <c r="A1583" s="97">
        <v>42363</v>
      </c>
      <c r="B1583" s="98">
        <v>1.5569999999999999</v>
      </c>
      <c r="C1583" s="98">
        <v>1.655</v>
      </c>
      <c r="D1583" s="124">
        <f>IF(C1583&lt;MAX($C$3:C1583),C1583/MAX($C$3:C1583)-1,0)</f>
        <v>-0.33720464557468954</v>
      </c>
      <c r="E1583" s="105"/>
      <c r="F1583" s="100"/>
      <c r="G1583" s="98"/>
    </row>
    <row r="1584" spans="1:7" ht="15" thickBot="1">
      <c r="A1584" s="97">
        <v>42366</v>
      </c>
      <c r="B1584" s="98">
        <v>1.528</v>
      </c>
      <c r="C1584" s="98">
        <v>1.6259999999999999</v>
      </c>
      <c r="D1584" s="124">
        <f>IF(C1584&lt;MAX($C$3:C1584),C1584/MAX($C$3:C1584)-1,0)</f>
        <v>-0.34881858229875851</v>
      </c>
      <c r="E1584" s="105"/>
      <c r="F1584" s="100"/>
      <c r="G1584" s="98"/>
    </row>
    <row r="1585" spans="1:7" ht="15" thickBot="1">
      <c r="A1585" s="97">
        <v>42367</v>
      </c>
      <c r="B1585" s="98">
        <v>1.5389999999999999</v>
      </c>
      <c r="C1585" s="98">
        <v>1.637</v>
      </c>
      <c r="D1585" s="124">
        <f>IF(C1585&lt;MAX($C$3:C1585),C1585/MAX($C$3:C1585)-1,0)</f>
        <v>-0.34441329595514614</v>
      </c>
      <c r="E1585" s="105"/>
      <c r="F1585" s="100"/>
      <c r="G1585" s="98"/>
    </row>
    <row r="1586" spans="1:7" ht="15" thickBot="1">
      <c r="A1586" s="97">
        <v>42368</v>
      </c>
      <c r="B1586" s="98">
        <v>1.5620000000000001</v>
      </c>
      <c r="C1586" s="98">
        <v>1.66</v>
      </c>
      <c r="D1586" s="124">
        <f>IF(C1586&lt;MAX($C$3:C1586),C1586/MAX($C$3:C1586)-1,0)</f>
        <v>-0.33520224269122945</v>
      </c>
      <c r="E1586" s="105"/>
      <c r="F1586" s="100"/>
      <c r="G1586" s="98"/>
    </row>
    <row r="1587" spans="1:7" ht="15" thickBot="1">
      <c r="A1587" s="97">
        <v>42369</v>
      </c>
      <c r="B1587" s="98">
        <v>1.5309999999999999</v>
      </c>
      <c r="C1587" s="98">
        <v>1.629</v>
      </c>
      <c r="D1587" s="124">
        <f>IF(C1587&lt;MAX($C$3:C1587),C1587/MAX($C$3:C1587)-1,0)</f>
        <v>-0.34761714056868243</v>
      </c>
      <c r="E1587" s="105"/>
      <c r="F1587" s="100"/>
      <c r="G1587" s="98"/>
    </row>
    <row r="1588" spans="1:7" ht="15" thickBot="1">
      <c r="A1588" s="97">
        <v>42373</v>
      </c>
      <c r="B1588" s="98">
        <v>1.41</v>
      </c>
      <c r="C1588" s="98">
        <v>1.508</v>
      </c>
      <c r="D1588" s="124">
        <f>IF(C1588&lt;MAX($C$3:C1588),C1588/MAX($C$3:C1588)-1,0)</f>
        <v>-0.39607529034841804</v>
      </c>
      <c r="E1588" s="105"/>
      <c r="F1588" s="100"/>
      <c r="G1588" s="98"/>
    </row>
    <row r="1589" spans="1:7" ht="15" thickBot="1">
      <c r="A1589" s="97">
        <v>42374</v>
      </c>
      <c r="B1589" s="98">
        <v>1.36</v>
      </c>
      <c r="C1589" s="98">
        <v>1.458</v>
      </c>
      <c r="D1589" s="124">
        <f>IF(C1589&lt;MAX($C$3:C1589),C1589/MAX($C$3:C1589)-1,0)</f>
        <v>-0.41609931918301957</v>
      </c>
      <c r="E1589" s="105"/>
      <c r="F1589" s="100"/>
      <c r="G1589" s="98"/>
    </row>
    <row r="1590" spans="1:7" ht="15" thickBot="1">
      <c r="A1590" s="97">
        <v>42375</v>
      </c>
      <c r="B1590" s="98">
        <v>1.3819999999999999</v>
      </c>
      <c r="C1590" s="98">
        <v>1.48</v>
      </c>
      <c r="D1590" s="124">
        <f>IF(C1590&lt;MAX($C$3:C1590),C1590/MAX($C$3:C1590)-1,0)</f>
        <v>-0.40728874649579494</v>
      </c>
      <c r="E1590" s="105"/>
      <c r="F1590" s="100"/>
      <c r="G1590" s="98"/>
    </row>
    <row r="1591" spans="1:7" ht="15" thickBot="1">
      <c r="A1591" s="97">
        <v>42376</v>
      </c>
      <c r="B1591" s="98">
        <v>1.272</v>
      </c>
      <c r="C1591" s="98">
        <v>1.37</v>
      </c>
      <c r="D1591" s="124">
        <f>IF(C1591&lt;MAX($C$3:C1591),C1591/MAX($C$3:C1591)-1,0)</f>
        <v>-0.45134160993191819</v>
      </c>
      <c r="E1591" s="105"/>
      <c r="F1591" s="100"/>
      <c r="G1591" s="98"/>
    </row>
    <row r="1592" spans="1:7" ht="15" thickBot="1">
      <c r="A1592" s="97">
        <v>42377</v>
      </c>
      <c r="B1592" s="98">
        <v>1.264</v>
      </c>
      <c r="C1592" s="98">
        <v>1.3620000000000001</v>
      </c>
      <c r="D1592" s="124">
        <f>IF(C1592&lt;MAX($C$3:C1592),C1592/MAX($C$3:C1592)-1,0)</f>
        <v>-0.45454545454545447</v>
      </c>
      <c r="E1592" s="105"/>
      <c r="F1592" s="100"/>
      <c r="G1592" s="98"/>
    </row>
    <row r="1593" spans="1:7" ht="15" thickBot="1">
      <c r="A1593" s="97">
        <v>42380</v>
      </c>
      <c r="B1593" s="98">
        <v>1.1870000000000001</v>
      </c>
      <c r="C1593" s="98">
        <v>1.2849999999999999</v>
      </c>
      <c r="D1593" s="124">
        <f>IF(C1593&lt;MAX($C$3:C1593),C1593/MAX($C$3:C1593)-1,0)</f>
        <v>-0.48538245895074095</v>
      </c>
      <c r="E1593" s="105"/>
      <c r="F1593" s="100"/>
      <c r="G1593" s="98"/>
    </row>
    <row r="1594" spans="1:7" ht="15" thickBot="1">
      <c r="A1594" s="97">
        <v>42381</v>
      </c>
      <c r="B1594" s="98">
        <v>1.2010000000000001</v>
      </c>
      <c r="C1594" s="98">
        <v>1.2989999999999999</v>
      </c>
      <c r="D1594" s="124">
        <f>IF(C1594&lt;MAX($C$3:C1594),C1594/MAX($C$3:C1594)-1,0)</f>
        <v>-0.4797757308770525</v>
      </c>
      <c r="E1594" s="105"/>
      <c r="F1594" s="100"/>
      <c r="G1594" s="98"/>
    </row>
    <row r="1595" spans="1:7" ht="15" thickBot="1">
      <c r="A1595" s="97">
        <v>42382</v>
      </c>
      <c r="B1595" s="98">
        <v>1.1639999999999999</v>
      </c>
      <c r="C1595" s="98">
        <v>1.262</v>
      </c>
      <c r="D1595" s="124">
        <f>IF(C1595&lt;MAX($C$3:C1595),C1595/MAX($C$3:C1595)-1,0)</f>
        <v>-0.49459351221465753</v>
      </c>
      <c r="E1595" s="105"/>
      <c r="F1595" s="100"/>
      <c r="G1595" s="98"/>
    </row>
    <row r="1596" spans="1:7" ht="15" thickBot="1">
      <c r="A1596" s="97">
        <v>42383</v>
      </c>
      <c r="B1596" s="98">
        <v>1.2170000000000001</v>
      </c>
      <c r="C1596" s="98">
        <v>1.3149999999999999</v>
      </c>
      <c r="D1596" s="124">
        <f>IF(C1596&lt;MAX($C$3:C1596),C1596/MAX($C$3:C1596)-1,0)</f>
        <v>-0.47336804164997992</v>
      </c>
      <c r="E1596" s="105"/>
      <c r="F1596" s="100"/>
      <c r="G1596" s="98"/>
    </row>
    <row r="1597" spans="1:7" ht="15" thickBot="1">
      <c r="A1597" s="97">
        <v>42384</v>
      </c>
      <c r="B1597" s="98">
        <v>1.1830000000000001</v>
      </c>
      <c r="C1597" s="98">
        <v>1.2809999999999999</v>
      </c>
      <c r="D1597" s="124">
        <f>IF(C1597&lt;MAX($C$3:C1597),C1597/MAX($C$3:C1597)-1,0)</f>
        <v>-0.48698438125750898</v>
      </c>
      <c r="E1597" s="105"/>
      <c r="F1597" s="100"/>
      <c r="G1597" s="98"/>
    </row>
    <row r="1598" spans="1:7" ht="15" thickBot="1">
      <c r="A1598" s="97">
        <v>42387</v>
      </c>
      <c r="B1598" s="98">
        <v>1.2150000000000001</v>
      </c>
      <c r="C1598" s="98">
        <v>1.3129999999999999</v>
      </c>
      <c r="D1598" s="124">
        <f>IF(C1598&lt;MAX($C$3:C1598),C1598/MAX($C$3:C1598)-1,0)</f>
        <v>-0.47416900280336405</v>
      </c>
      <c r="E1598" s="105"/>
      <c r="F1598" s="100"/>
      <c r="G1598" s="98"/>
    </row>
    <row r="1599" spans="1:7" ht="15" thickBot="1">
      <c r="A1599" s="97">
        <v>42388</v>
      </c>
      <c r="B1599" s="98">
        <v>1.2569999999999999</v>
      </c>
      <c r="C1599" s="98">
        <v>1.355</v>
      </c>
      <c r="D1599" s="124">
        <f>IF(C1599&lt;MAX($C$3:C1599),C1599/MAX($C$3:C1599)-1,0)</f>
        <v>-0.4573488185822987</v>
      </c>
      <c r="E1599" s="105"/>
      <c r="F1599" s="100"/>
      <c r="G1599" s="98"/>
    </row>
    <row r="1600" spans="1:7" ht="15" thickBot="1">
      <c r="A1600" s="97">
        <v>42389</v>
      </c>
      <c r="B1600" s="98">
        <v>1.238</v>
      </c>
      <c r="C1600" s="98">
        <v>1.3360000000000001</v>
      </c>
      <c r="D1600" s="124">
        <f>IF(C1600&lt;MAX($C$3:C1600),C1600/MAX($C$3:C1600)-1,0)</f>
        <v>-0.46495794953944725</v>
      </c>
      <c r="E1600" s="105"/>
      <c r="F1600" s="100"/>
      <c r="G1600" s="102"/>
    </row>
    <row r="1601" spans="1:7" ht="15" thickBot="1">
      <c r="A1601" s="101">
        <v>42390</v>
      </c>
      <c r="B1601" s="98">
        <v>1.0329999999999999</v>
      </c>
      <c r="C1601" s="98">
        <v>1.2909999999999999</v>
      </c>
      <c r="D1601" s="124">
        <f>IF(C1601&lt;MAX($C$3:C1601),C1601/MAX($C$3:C1601)-1,0)</f>
        <v>-0.48297957549058868</v>
      </c>
      <c r="E1601" s="99"/>
      <c r="F1601" s="98"/>
      <c r="G1601" s="98"/>
    </row>
    <row r="1602" spans="1:7" ht="15" thickBot="1">
      <c r="A1602" s="97">
        <v>42391</v>
      </c>
      <c r="B1602" s="98">
        <v>1.0449999999999999</v>
      </c>
      <c r="C1602" s="98">
        <v>1.3029999999999999</v>
      </c>
      <c r="D1602" s="124">
        <f>IF(C1602&lt;MAX($C$3:C1602),C1602/MAX($C$3:C1602)-1,0)</f>
        <v>-0.47817380857028435</v>
      </c>
      <c r="E1602" s="105"/>
      <c r="F1602" s="100"/>
      <c r="G1602" s="98"/>
    </row>
    <row r="1603" spans="1:7" ht="15" thickBot="1">
      <c r="A1603" s="97">
        <v>42394</v>
      </c>
      <c r="B1603" s="98">
        <v>1.052</v>
      </c>
      <c r="C1603" s="98">
        <v>1.31</v>
      </c>
      <c r="D1603" s="124">
        <f>IF(C1603&lt;MAX($C$3:C1603),C1603/MAX($C$3:C1603)-1,0)</f>
        <v>-0.47537044453344013</v>
      </c>
      <c r="E1603" s="105"/>
      <c r="F1603" s="100"/>
      <c r="G1603" s="98"/>
    </row>
    <row r="1604" spans="1:7" ht="15" thickBot="1">
      <c r="A1604" s="97">
        <v>42395</v>
      </c>
      <c r="B1604" s="98">
        <v>0.98599999999999999</v>
      </c>
      <c r="C1604" s="98">
        <v>1.244</v>
      </c>
      <c r="D1604" s="124">
        <f>IF(C1604&lt;MAX($C$3:C1604),C1604/MAX($C$3:C1604)-1,0)</f>
        <v>-0.50180216259511412</v>
      </c>
      <c r="E1604" s="105"/>
      <c r="F1604" s="100"/>
      <c r="G1604" s="98"/>
    </row>
    <row r="1605" spans="1:7" ht="15" thickBot="1">
      <c r="A1605" s="97">
        <v>42396</v>
      </c>
      <c r="B1605" s="98">
        <v>0.97699999999999998</v>
      </c>
      <c r="C1605" s="98">
        <v>1.2350000000000001</v>
      </c>
      <c r="D1605" s="124">
        <f>IF(C1605&lt;MAX($C$3:C1605),C1605/MAX($C$3:C1605)-1,0)</f>
        <v>-0.50540648778534236</v>
      </c>
      <c r="E1605" s="105"/>
      <c r="F1605" s="100"/>
      <c r="G1605" s="98"/>
    </row>
    <row r="1606" spans="1:7" ht="15" thickBot="1">
      <c r="A1606" s="97">
        <v>42397</v>
      </c>
      <c r="B1606" s="98">
        <v>0.94199999999999995</v>
      </c>
      <c r="C1606" s="98">
        <v>1.2</v>
      </c>
      <c r="D1606" s="124">
        <f>IF(C1606&lt;MAX($C$1:C1608),C1606/MAX($C$1:C1608)-1,0)</f>
        <v>-0.51942330796956349</v>
      </c>
      <c r="E1606" s="105"/>
      <c r="F1606" s="100"/>
      <c r="G1606" s="98"/>
    </row>
    <row r="1607" spans="1:7" ht="15" thickBot="1">
      <c r="A1607" s="97">
        <v>42398</v>
      </c>
      <c r="B1607" s="98">
        <v>0.97299999999999998</v>
      </c>
      <c r="C1607" s="98">
        <v>1.2310000000000001</v>
      </c>
      <c r="D1607" s="99">
        <f>IF(C1607&lt;MAX($C$3:C1607),C1607/MAX($C$3:C1607)-1,0)</f>
        <v>-0.5070084100921104</v>
      </c>
      <c r="E1607" s="105"/>
      <c r="F1607" s="100"/>
      <c r="G1607" s="98"/>
    </row>
    <row r="1608" spans="1:7" ht="15" thickBot="1">
      <c r="A1608" s="97">
        <v>42401</v>
      </c>
      <c r="B1608" s="98">
        <v>0.97</v>
      </c>
      <c r="C1608" s="98">
        <v>1.228</v>
      </c>
      <c r="D1608" s="99">
        <f>IF(C1608&lt;MAX($C$3:C1608),C1608/MAX($C$3:C1608)-1,0)</f>
        <v>-0.50820985182218659</v>
      </c>
      <c r="E1608" s="105"/>
      <c r="F1608" s="100"/>
      <c r="G1608" s="98"/>
    </row>
    <row r="1609" spans="1:7" ht="15" thickBot="1">
      <c r="A1609" s="97">
        <v>42402</v>
      </c>
      <c r="B1609" s="98">
        <v>1.004</v>
      </c>
      <c r="C1609" s="98">
        <v>1.262</v>
      </c>
      <c r="D1609" s="99">
        <f>IF(C1609&lt;MAX($C$3:C1609),C1609/MAX($C$3:C1609)-1,0)</f>
        <v>-0.49459351221465753</v>
      </c>
      <c r="E1609" s="105"/>
      <c r="F1609" s="100"/>
      <c r="G1609" s="98"/>
    </row>
    <row r="1610" spans="1:7" ht="15" thickBot="1">
      <c r="A1610" s="97">
        <v>42403</v>
      </c>
      <c r="B1610" s="98">
        <v>1.0009999999999999</v>
      </c>
      <c r="C1610" s="98">
        <v>1.2589999999999999</v>
      </c>
      <c r="D1610" s="99">
        <f>IF(C1610&lt;MAX($C$3:C1610),C1610/MAX($C$3:C1610)-1,0)</f>
        <v>-0.49579495394473372</v>
      </c>
      <c r="E1610" s="105"/>
      <c r="F1610" s="100"/>
      <c r="G1610" s="98"/>
    </row>
    <row r="1611" spans="1:7" ht="15" thickBot="1">
      <c r="A1611" s="97">
        <v>42404</v>
      </c>
      <c r="B1611" s="98">
        <v>1.02</v>
      </c>
      <c r="C1611" s="98">
        <v>1.278</v>
      </c>
      <c r="D1611" s="99">
        <f>IF(C1611&lt;MAX($C$3:C1611),C1611/MAX($C$3:C1611)-1,0)</f>
        <v>-0.48818582298758506</v>
      </c>
      <c r="E1611" s="105"/>
      <c r="F1611" s="100"/>
      <c r="G1611" s="98"/>
    </row>
    <row r="1612" spans="1:7" ht="15" thickBot="1">
      <c r="A1612" s="97">
        <v>42405</v>
      </c>
      <c r="B1612" s="98">
        <v>1.0089999999999999</v>
      </c>
      <c r="C1612" s="98">
        <v>1.2669999999999999</v>
      </c>
      <c r="D1612" s="99">
        <f>IF(C1612&lt;MAX($C$3:C1612),C1612/MAX($C$3:C1612)-1,0)</f>
        <v>-0.49259110933119743</v>
      </c>
      <c r="E1612" s="105"/>
      <c r="F1612" s="100"/>
      <c r="G1612" s="98"/>
    </row>
    <row r="1613" spans="1:7" ht="15" thickBot="1">
      <c r="A1613" s="97">
        <v>42415</v>
      </c>
      <c r="B1613" s="98">
        <v>1.0169999999999999</v>
      </c>
      <c r="C1613" s="98">
        <v>1.2749999999999999</v>
      </c>
      <c r="D1613" s="99">
        <f>IF(C1613&lt;MAX($C$3:C1613),C1613/MAX($C$3:C1613)-1,0)</f>
        <v>-0.48938726471766125</v>
      </c>
      <c r="E1613" s="105"/>
      <c r="F1613" s="100"/>
      <c r="G1613" s="98"/>
    </row>
    <row r="1614" spans="1:7" ht="15" thickBot="1">
      <c r="A1614" s="97">
        <v>42416</v>
      </c>
      <c r="B1614" s="98">
        <v>1.0620000000000001</v>
      </c>
      <c r="C1614" s="98">
        <v>1.32</v>
      </c>
      <c r="D1614" s="99">
        <f>IF(C1614&lt;MAX($C$3:C1614),C1614/MAX($C$3:C1614)-1,0)</f>
        <v>-0.47136563876651982</v>
      </c>
      <c r="E1614" s="105"/>
      <c r="F1614" s="100"/>
      <c r="G1614" s="98"/>
    </row>
    <row r="1615" spans="1:7" ht="15" thickBot="1">
      <c r="A1615" s="97">
        <v>42417</v>
      </c>
      <c r="B1615" s="98">
        <v>1.0740000000000001</v>
      </c>
      <c r="C1615" s="98">
        <v>1.3320000000000001</v>
      </c>
      <c r="D1615" s="99">
        <f>IF(C1615&lt;MAX($C$3:C1615),C1615/MAX($C$3:C1615)-1,0)</f>
        <v>-0.46655987184621539</v>
      </c>
      <c r="E1615" s="105"/>
      <c r="F1615" s="100"/>
      <c r="G1615" s="98"/>
    </row>
    <row r="1616" spans="1:7" ht="15" thickBot="1">
      <c r="A1616" s="97">
        <v>42418</v>
      </c>
      <c r="B1616" s="98">
        <v>1.069</v>
      </c>
      <c r="C1616" s="98">
        <v>1.327</v>
      </c>
      <c r="D1616" s="99">
        <f>IF(C1616&lt;MAX($C$3:C1616),C1616/MAX($C$3:C1616)-1,0)</f>
        <v>-0.4685622747296756</v>
      </c>
      <c r="E1616" s="105"/>
      <c r="F1616" s="100"/>
      <c r="G1616" s="98"/>
    </row>
    <row r="1617" spans="1:7" ht="15" thickBot="1">
      <c r="A1617" s="97">
        <v>42419</v>
      </c>
      <c r="B1617" s="98">
        <v>1.069</v>
      </c>
      <c r="C1617" s="98">
        <v>1.327</v>
      </c>
      <c r="D1617" s="99">
        <f>IF(C1617&lt;MAX($C$3:C1617),C1617/MAX($C$3:C1617)-1,0)</f>
        <v>-0.4685622747296756</v>
      </c>
      <c r="E1617" s="105"/>
      <c r="F1617" s="100"/>
      <c r="G1617" s="98"/>
    </row>
    <row r="1618" spans="1:7" ht="15" thickBot="1">
      <c r="A1618" s="97">
        <v>42422</v>
      </c>
      <c r="B1618" s="98">
        <v>1.091</v>
      </c>
      <c r="C1618" s="98">
        <v>1.349</v>
      </c>
      <c r="D1618" s="99">
        <f>IF(C1618&lt;MAX($C$3:C1618),C1618/MAX($C$3:C1618)-1,0)</f>
        <v>-0.45975170204245097</v>
      </c>
      <c r="E1618" s="105"/>
      <c r="F1618" s="100"/>
      <c r="G1618" s="98"/>
    </row>
    <row r="1619" spans="1:7" ht="15" thickBot="1">
      <c r="A1619" s="97">
        <v>42423</v>
      </c>
      <c r="B1619" s="98">
        <v>1.08</v>
      </c>
      <c r="C1619" s="98">
        <v>1.3380000000000001</v>
      </c>
      <c r="D1619" s="99">
        <f>IF(C1619&lt;MAX($C$3:C1619),C1619/MAX($C$3:C1619)-1,0)</f>
        <v>-0.46415698838606323</v>
      </c>
      <c r="E1619" s="105"/>
      <c r="F1619" s="100"/>
      <c r="G1619" s="98"/>
    </row>
    <row r="1620" spans="1:7" ht="15" thickBot="1">
      <c r="A1620" s="97">
        <v>42424</v>
      </c>
      <c r="B1620" s="98">
        <v>1.07</v>
      </c>
      <c r="C1620" s="98">
        <v>1.3280000000000001</v>
      </c>
      <c r="D1620" s="99">
        <f>IF(C1620&lt;MAX($C$3:C1620),C1620/MAX($C$3:C1620)-1,0)</f>
        <v>-0.46816179415298353</v>
      </c>
      <c r="E1620" s="105"/>
      <c r="F1620" s="100"/>
      <c r="G1620" s="102"/>
    </row>
    <row r="1621" spans="1:7" ht="15" thickBot="1">
      <c r="A1621" s="101">
        <v>42425</v>
      </c>
      <c r="B1621" s="98">
        <v>0.999</v>
      </c>
      <c r="C1621" s="98">
        <v>1.2569999999999999</v>
      </c>
      <c r="D1621" s="99">
        <f>IF(C1621&lt;MAX($C$3:C1621),C1621/MAX($C$3:C1621)-1,0)</f>
        <v>-0.49659591509811774</v>
      </c>
      <c r="E1621" s="99"/>
      <c r="F1621" s="98"/>
      <c r="G1621" s="98"/>
    </row>
    <row r="1622" spans="1:7" ht="15" thickBot="1">
      <c r="A1622" s="97">
        <v>42426</v>
      </c>
      <c r="B1622" s="98">
        <v>0.998</v>
      </c>
      <c r="C1622" s="98">
        <v>1.256</v>
      </c>
      <c r="D1622" s="99">
        <f>IF(C1622&lt;MAX($C$3:C1622),C1622/MAX($C$3:C1622)-1,0)</f>
        <v>-0.4969963956748098</v>
      </c>
      <c r="E1622" s="105"/>
      <c r="F1622" s="100"/>
      <c r="G1622" s="98"/>
    </row>
    <row r="1623" spans="1:7" ht="15" thickBot="1">
      <c r="A1623" s="97">
        <v>42429</v>
      </c>
      <c r="B1623" s="98">
        <v>0.96</v>
      </c>
      <c r="C1623" s="98">
        <v>1.218</v>
      </c>
      <c r="D1623" s="99">
        <f>IF(C1623&lt;MAX($C$3:C1623),C1623/MAX($C$3:C1623)-1,0)</f>
        <v>-0.51221465758910689</v>
      </c>
      <c r="E1623" s="105">
        <f>IF(C1623&lt;MAX($C$3:C3242),C1623/MAX($C$3:C3242)-1,0)</f>
        <v>-0.51221465758910689</v>
      </c>
      <c r="F1623" s="100"/>
      <c r="G1623" s="98"/>
    </row>
    <row r="1624" spans="1:7" ht="15" thickBot="1">
      <c r="A1624" s="97">
        <v>42430</v>
      </c>
      <c r="B1624" s="98">
        <v>0.97099999999999997</v>
      </c>
      <c r="C1624" s="98">
        <v>1.2290000000000001</v>
      </c>
      <c r="D1624" s="99">
        <f>IF(C1624&lt;MAX($C$3:C1624),C1624/MAX($C$3:C1624)-1,0)</f>
        <v>-0.50780937124549452</v>
      </c>
      <c r="E1624" s="105">
        <f>IF(C1624&lt;MAX($C$6:C3240),C1624/MAX($C$6:C3240)-1,0)</f>
        <v>-0.50780937124549452</v>
      </c>
      <c r="F1624" s="100"/>
      <c r="G1624" s="98"/>
    </row>
    <row r="1625" spans="1:7" ht="15" thickBot="1">
      <c r="A1625" s="97">
        <v>42431</v>
      </c>
      <c r="B1625" s="98">
        <v>1.004</v>
      </c>
      <c r="C1625" s="98">
        <v>1.262</v>
      </c>
      <c r="D1625" s="99">
        <f>IF(C1625&lt;MAX($C$3:C1625),C1625/MAX($C$3:C1625)-1,0)</f>
        <v>-0.49459351221465753</v>
      </c>
      <c r="E1625" s="105">
        <f>IF(C1625&lt;MAX($C$44:C3203),C1625/MAX($C$44:C3203)-1,0)</f>
        <v>-0.49459351221465753</v>
      </c>
      <c r="F1625" s="100"/>
      <c r="G1625" s="98"/>
    </row>
    <row r="1626" spans="1:7" ht="15" thickBot="1">
      <c r="A1626" s="97">
        <v>42432</v>
      </c>
      <c r="B1626" s="98">
        <v>1.002</v>
      </c>
      <c r="C1626" s="98">
        <v>1.26</v>
      </c>
      <c r="D1626" s="99">
        <f>IF(C1626&lt;MAX($C$3:C1626),C1626/MAX($C$3:C1626)-1,0)</f>
        <v>-0.49539447336804165</v>
      </c>
      <c r="E1626" s="105">
        <f>IF(C1626&lt;MAX($C$38:C3210),C1626/MAX($C$38:C3210)-1,0)</f>
        <v>-0.49539447336804165</v>
      </c>
      <c r="F1626" s="100"/>
      <c r="G1626" s="98"/>
    </row>
    <row r="1627" spans="1:7" ht="15" thickBot="1">
      <c r="A1627" s="97">
        <v>42433</v>
      </c>
      <c r="B1627" s="98">
        <v>0.97799999999999998</v>
      </c>
      <c r="C1627" s="98">
        <v>1.236</v>
      </c>
      <c r="D1627" s="99">
        <f>IF(C1627&lt;MAX($C$3:C1627),C1627/MAX($C$3:C1627)-1,0)</f>
        <v>-0.50500600720865041</v>
      </c>
      <c r="E1627" s="105">
        <f>IF(C1627&lt;MAX($C$12:C3237),C1627/MAX($C$12:C3237)-1,0)</f>
        <v>-0.50500600720865041</v>
      </c>
      <c r="F1627" s="100"/>
      <c r="G1627" s="98"/>
    </row>
    <row r="1628" spans="1:7" ht="15" thickBot="1">
      <c r="A1628" s="97">
        <v>42436</v>
      </c>
      <c r="B1628" s="98">
        <v>0.98399999999999999</v>
      </c>
      <c r="C1628" s="98">
        <v>1.242</v>
      </c>
      <c r="D1628" s="99">
        <f>IF(C1628&lt;MAX($C$3:C1628),C1628/MAX($C$3:C1628)-1,0)</f>
        <v>-0.50260312374849825</v>
      </c>
      <c r="E1628" s="105">
        <f>IF(C1628&lt;MAX($C$16:C3234),C1628/MAX($C$16:C3234)-1,0)</f>
        <v>-0.50260312374849825</v>
      </c>
      <c r="F1628" s="100"/>
      <c r="G1628" s="98"/>
    </row>
    <row r="1629" spans="1:7" ht="15" thickBot="1">
      <c r="A1629" s="97">
        <v>42437</v>
      </c>
      <c r="B1629" s="98">
        <v>0.98799999999999999</v>
      </c>
      <c r="C1629" s="98">
        <v>1.246</v>
      </c>
      <c r="D1629" s="99">
        <f>IF(C1629&lt;MAX($C$3:C1629),C1629/MAX($C$3:C1629)-1,0)</f>
        <v>-0.50100120144172999</v>
      </c>
      <c r="E1629" s="105">
        <f>IF(C1629&lt;MAX($C$21:C3230),C1629/MAX($C$21:C3230)-1,0)</f>
        <v>-0.50100120144172999</v>
      </c>
      <c r="F1629" s="100"/>
      <c r="G1629" s="98"/>
    </row>
    <row r="1630" spans="1:7" ht="15" thickBot="1">
      <c r="A1630" s="97">
        <v>42438</v>
      </c>
      <c r="B1630" s="98">
        <v>0.97599999999999998</v>
      </c>
      <c r="C1630" s="98">
        <v>1.234</v>
      </c>
      <c r="D1630" s="99">
        <f>IF(C1630&lt;MAX($C$3:C1630),C1630/MAX($C$3:C1630)-1,0)</f>
        <v>-0.50580696836203443</v>
      </c>
      <c r="E1630" s="105">
        <f>IF(C1630&lt;MAX($C$8:C3244),C1630/MAX($C$8:C3244)-1,0)</f>
        <v>-0.50580696836203443</v>
      </c>
      <c r="F1630" s="100"/>
      <c r="G1630" s="98"/>
    </row>
    <row r="1631" spans="1:7" ht="15" thickBot="1">
      <c r="A1631" s="97">
        <v>42439</v>
      </c>
      <c r="B1631" s="98">
        <v>0.96399999999999997</v>
      </c>
      <c r="C1631" s="98">
        <v>1.222</v>
      </c>
      <c r="D1631" s="99">
        <f>IF(C1631&lt;MAX($C$3:C1631),C1631/MAX($C$3:C1631)-1,0)</f>
        <v>-0.51061273528233886</v>
      </c>
      <c r="E1631" s="105">
        <f>IF(C1631&lt;MAX($C$4:C3249),C1631/MAX($C$4:C3249)-1,0)</f>
        <v>-0.51061273528233886</v>
      </c>
      <c r="F1631" s="100"/>
      <c r="G1631" s="98"/>
    </row>
    <row r="1632" spans="1:7" ht="15" thickBot="1">
      <c r="A1632" s="97">
        <v>42440</v>
      </c>
      <c r="B1632" s="98">
        <v>0.95899999999999996</v>
      </c>
      <c r="C1632" s="98">
        <v>1.2170000000000001</v>
      </c>
      <c r="D1632" s="99">
        <f>IF(C1632&lt;MAX($C$2:C1633),C1632/MAX($C$2:C1633)-1,0)</f>
        <v>-0.51261513816579884</v>
      </c>
      <c r="E1632" s="105">
        <f>IF(C1632&lt;MAX($C$2:C3252),C1632/MAX($C$2:C3252)-1,0)</f>
        <v>-0.51261513816579884</v>
      </c>
      <c r="F1632" s="100"/>
      <c r="G1632" s="98"/>
    </row>
    <row r="1633" spans="1:7" ht="15" thickBot="1">
      <c r="A1633" s="97">
        <v>42443</v>
      </c>
      <c r="B1633" s="98">
        <v>0.98499999999999999</v>
      </c>
      <c r="C1633" s="98">
        <v>1.2430000000000001</v>
      </c>
      <c r="D1633" s="99">
        <f>IF(C1633&lt;MAX($C$3:C1633),C1633/MAX($C$3:C1633)-1,0)</f>
        <v>-0.50220264317180607</v>
      </c>
      <c r="E1633" s="105">
        <f>IF(C1633&lt;MAX($C$18:C3237),C1633/MAX($C$18:C3237)-1,0)</f>
        <v>-0.50220264317180607</v>
      </c>
      <c r="F1633" s="100"/>
      <c r="G1633" s="98"/>
    </row>
    <row r="1634" spans="1:7" ht="15" thickBot="1">
      <c r="A1634" s="97">
        <v>42444</v>
      </c>
      <c r="B1634" s="98">
        <v>0.98299999999999998</v>
      </c>
      <c r="C1634" s="98">
        <v>1.2410000000000001</v>
      </c>
      <c r="D1634" s="99">
        <f>IF(C1634&lt;MAX($C$3:C1634),C1634/MAX($C$3:C1634)-1,0)</f>
        <v>-0.5030036043251902</v>
      </c>
      <c r="E1634" s="105">
        <f>IF(C1634&lt;MAX($C$14:C3242),C1634/MAX($C$14:C3242)-1,0)</f>
        <v>-0.5030036043251902</v>
      </c>
      <c r="F1634" s="100"/>
      <c r="G1634" s="98"/>
    </row>
    <row r="1635" spans="1:7" ht="15" thickBot="1">
      <c r="A1635" s="97">
        <v>42445</v>
      </c>
      <c r="B1635" s="98">
        <v>0.97699999999999998</v>
      </c>
      <c r="C1635" s="98">
        <v>1.2350000000000001</v>
      </c>
      <c r="D1635" s="99">
        <f>IF(C1635&lt;MAX($C$3:C1635),C1635/MAX($C$3:C1635)-1,0)</f>
        <v>-0.50540648778534236</v>
      </c>
      <c r="E1635" s="105">
        <f>IF(C1635&lt;MAX($C$10:C3247),C1635/MAX($C$10:C3247)-1,0)</f>
        <v>-0.50540648778534236</v>
      </c>
      <c r="F1635" s="100"/>
      <c r="G1635" s="98"/>
    </row>
    <row r="1636" spans="1:7" ht="15" thickBot="1">
      <c r="A1636" s="97">
        <v>42446</v>
      </c>
      <c r="B1636" s="98">
        <v>1.006</v>
      </c>
      <c r="C1636" s="98">
        <v>1.264</v>
      </c>
      <c r="D1636" s="99">
        <f>IF(C1636&lt;MAX($C$3:C1636),C1636/MAX($C$3:C1636)-1,0)</f>
        <v>-0.49379255106127351</v>
      </c>
      <c r="E1636" s="105">
        <f>IF(C1636&lt;MAX($C$46:C3212),C1636/MAX($C$46:C3212)-1,0)</f>
        <v>-0.49379255106127351</v>
      </c>
      <c r="F1636" s="100"/>
      <c r="G1636" s="98"/>
    </row>
    <row r="1637" spans="1:7" ht="15" thickBot="1">
      <c r="A1637" s="97">
        <v>42447</v>
      </c>
      <c r="B1637" s="98">
        <v>1.028</v>
      </c>
      <c r="C1637" s="98">
        <v>1.286</v>
      </c>
      <c r="D1637" s="99">
        <f>IF(C1637&lt;MAX($C$3:C1637),C1637/MAX($C$3:C1637)-1,0)</f>
        <v>-0.48498197837404877</v>
      </c>
      <c r="E1637" s="105">
        <f>IF(C1637&lt;MAX($C$132:C3127),C1637/MAX($C$132:C3127)-1,0)</f>
        <v>-0.48498197837404877</v>
      </c>
      <c r="F1637" s="100"/>
      <c r="G1637" s="98"/>
    </row>
    <row r="1638" spans="1:7" ht="15" thickBot="1">
      <c r="A1638" s="97">
        <v>42450</v>
      </c>
      <c r="B1638" s="98">
        <v>1.046</v>
      </c>
      <c r="C1638" s="98">
        <v>1.304</v>
      </c>
      <c r="D1638" s="99">
        <f>IF(C1638&lt;MAX($C$3:C1638),C1638/MAX($C$3:C1638)-1,0)</f>
        <v>-0.47777332799359229</v>
      </c>
      <c r="E1638" s="105">
        <f>IF(C1638&lt;MAX($C$201:C3059),C1638/MAX($C$201:C3059)-1,0)</f>
        <v>-0.47777332799359229</v>
      </c>
      <c r="F1638" s="100"/>
      <c r="G1638" s="98"/>
    </row>
    <row r="1639" spans="1:7" ht="15" thickBot="1">
      <c r="A1639" s="97">
        <v>42451</v>
      </c>
      <c r="B1639" s="98">
        <v>1.038</v>
      </c>
      <c r="C1639" s="98">
        <v>1.296</v>
      </c>
      <c r="D1639" s="99">
        <f>IF(C1639&lt;MAX($C$3:C1639),C1639/MAX($C$3:C1639)-1,0)</f>
        <v>-0.48097717260712847</v>
      </c>
      <c r="E1639" s="105">
        <f>IF(C1639&lt;MAX($C$170:C3091),C1639/MAX($C$170:C3091)-1,0)</f>
        <v>-0.48097717260712847</v>
      </c>
      <c r="F1639" s="100"/>
      <c r="G1639" s="98"/>
    </row>
    <row r="1640" spans="1:7" ht="15" thickBot="1">
      <c r="A1640" s="97">
        <v>42452</v>
      </c>
      <c r="B1640" s="98">
        <v>1.042</v>
      </c>
      <c r="C1640" s="98">
        <v>1.3</v>
      </c>
      <c r="D1640" s="99">
        <f>IF(C1640&lt;MAX($C$3:C1640),C1640/MAX($C$3:C1640)-1,0)</f>
        <v>-0.47937525030036043</v>
      </c>
      <c r="E1640" s="105">
        <f>IF(C1640&lt;MAX($C$185:C3077),C1640/MAX($C$185:C3077)-1,0)</f>
        <v>-0.47937525030036043</v>
      </c>
      <c r="F1640" s="100"/>
      <c r="G1640" s="102"/>
    </row>
    <row r="1641" spans="1:7" ht="15" thickBot="1">
      <c r="A1641" s="101">
        <v>42453</v>
      </c>
      <c r="B1641" s="98">
        <v>1.026</v>
      </c>
      <c r="C1641" s="98">
        <v>1.284</v>
      </c>
      <c r="D1641" s="99">
        <f>IF(C1641&lt;MAX($C$3:C1641),C1641/MAX($C$3:C1641)-1,0)</f>
        <v>-0.4857829395274329</v>
      </c>
      <c r="E1641" s="105">
        <f>IF(C1641&lt;MAX($C$122:C3141),C1641/MAX($C$122:C3141)-1,0)</f>
        <v>-0.4857829395274329</v>
      </c>
      <c r="F1641" s="98"/>
      <c r="G1641" s="98"/>
    </row>
    <row r="1642" spans="1:7" ht="15" thickBot="1">
      <c r="A1642" s="97">
        <v>42454</v>
      </c>
      <c r="B1642" s="98">
        <v>1.0329999999999999</v>
      </c>
      <c r="C1642" s="98">
        <v>1.2909999999999999</v>
      </c>
      <c r="D1642" s="99">
        <f>IF(C1642&lt;MAX($C$3:C1642),C1642/MAX($C$3:C1642)-1,0)</f>
        <v>-0.48297957549058868</v>
      </c>
      <c r="E1642" s="105">
        <f>IF(C1642&lt;MAX($C$155:C3109),C1642/MAX($C$155:C3109)-1,0)</f>
        <v>-0.48297957549058868</v>
      </c>
      <c r="F1642" s="100"/>
      <c r="G1642" s="98"/>
    </row>
    <row r="1643" spans="1:7" ht="15" thickBot="1">
      <c r="A1643" s="97">
        <v>42457</v>
      </c>
      <c r="B1643" s="98">
        <v>1.028</v>
      </c>
      <c r="C1643" s="98">
        <v>1.286</v>
      </c>
      <c r="D1643" s="99">
        <f>IF(C1643&lt;MAX($C$3:C1643),C1643/MAX($C$3:C1643)-1,0)</f>
        <v>-0.48498197837404877</v>
      </c>
      <c r="E1643" s="105">
        <f>IF(C1643&lt;MAX($C$133:C3132),C1643/MAX($C$133:C3132)-1,0)</f>
        <v>-0.48498197837404877</v>
      </c>
      <c r="F1643" s="100"/>
      <c r="G1643" s="98"/>
    </row>
    <row r="1644" spans="1:7" ht="15" thickBot="1">
      <c r="A1644" s="97">
        <v>42458</v>
      </c>
      <c r="B1644" s="98">
        <v>1.012</v>
      </c>
      <c r="C1644" s="98">
        <v>1.27</v>
      </c>
      <c r="D1644" s="99">
        <f>IF(C1644&lt;MAX($C$3:C1644),C1644/MAX($C$3:C1644)-1,0)</f>
        <v>-0.49138966760112135</v>
      </c>
      <c r="E1644" s="105">
        <f>IF(C1644&lt;MAX($C$70:C3196),C1644/MAX($C$70:C3196)-1,0)</f>
        <v>-0.49138966760112135</v>
      </c>
      <c r="F1644" s="100"/>
      <c r="G1644" s="98"/>
    </row>
    <row r="1645" spans="1:7" ht="15" thickBot="1">
      <c r="A1645" s="97">
        <v>42459</v>
      </c>
      <c r="B1645" s="98">
        <v>1.036</v>
      </c>
      <c r="C1645" s="98">
        <v>1.294</v>
      </c>
      <c r="D1645" s="99">
        <f>IF(C1645&lt;MAX($C$3:C1645),C1645/MAX($C$3:C1645)-1,0)</f>
        <v>-0.48177813376051259</v>
      </c>
      <c r="E1645" s="105">
        <f>IF(C1645&lt;MAX($C$163:C3104),C1645/MAX($C$163:C3104)-1,0)</f>
        <v>-0.48177813376051259</v>
      </c>
      <c r="F1645" s="100"/>
      <c r="G1645" s="98"/>
    </row>
    <row r="1646" spans="1:7" ht="15" thickBot="1">
      <c r="A1646" s="97">
        <v>42460</v>
      </c>
      <c r="B1646" s="98">
        <v>1.038</v>
      </c>
      <c r="C1646" s="98">
        <v>1.296</v>
      </c>
      <c r="D1646" s="99">
        <f>IF(C1646&lt;MAX($C$3:C1646),C1646/MAX($C$3:C1646)-1,0)</f>
        <v>-0.48097717260712847</v>
      </c>
      <c r="E1646" s="105">
        <f>IF(C1646&lt;MAX($C$171:C3097),C1646/MAX($C$171:C3097)-1,0)</f>
        <v>-0.48097717260712847</v>
      </c>
      <c r="F1646" s="100"/>
      <c r="G1646" s="98"/>
    </row>
    <row r="1647" spans="1:7" ht="15" thickBot="1">
      <c r="A1647" s="97">
        <v>42461</v>
      </c>
      <c r="B1647" s="98">
        <v>1.032</v>
      </c>
      <c r="C1647" s="98">
        <v>1.29</v>
      </c>
      <c r="D1647" s="99">
        <f>IF(C1647&lt;MAX($C$3:C1647),C1647/MAX($C$3:C1647)-1,0)</f>
        <v>-0.48338005606728074</v>
      </c>
      <c r="E1647" s="105">
        <f>IF(C1647&lt;MAX($C$151:C3118),C1647/MAX($C$151:C3118)-1,0)</f>
        <v>-0.48338005606728074</v>
      </c>
      <c r="F1647" s="100"/>
      <c r="G1647" s="98"/>
    </row>
    <row r="1648" spans="1:7" ht="15" thickBot="1">
      <c r="A1648" s="97">
        <v>42465</v>
      </c>
      <c r="B1648" s="98">
        <v>1.05</v>
      </c>
      <c r="C1648" s="98">
        <v>1.3080000000000001</v>
      </c>
      <c r="D1648" s="99">
        <f>IF(C1648&lt;MAX($C$3:C1648),C1648/MAX($C$3:C1648)-1,0)</f>
        <v>-0.47617140568682415</v>
      </c>
      <c r="E1648" s="105">
        <f>IF(C1648&lt;MAX($C$216:C3054),C1648/MAX($C$216:C3054)-1,0)</f>
        <v>-0.47617140568682415</v>
      </c>
      <c r="F1648" s="100"/>
      <c r="G1648" s="98"/>
    </row>
    <row r="1649" spans="1:7" ht="15" thickBot="1">
      <c r="A1649" s="97">
        <v>42466</v>
      </c>
      <c r="B1649" s="98">
        <v>1.06</v>
      </c>
      <c r="C1649" s="98">
        <v>1.3180000000000001</v>
      </c>
      <c r="D1649" s="99">
        <f>IF(C1649&lt;MAX($C$3:C1649),C1649/MAX($C$3:C1649)-1,0)</f>
        <v>-0.47216659991990384</v>
      </c>
      <c r="E1649" s="105">
        <f>IF(C1649&lt;MAX($C$243:C3028),C1649/MAX($C$243:C3028)-1,0)</f>
        <v>-0.47216659991990384</v>
      </c>
      <c r="F1649" s="100"/>
      <c r="G1649" s="98"/>
    </row>
    <row r="1650" spans="1:7" ht="15" thickBot="1">
      <c r="A1650" s="97">
        <v>42467</v>
      </c>
      <c r="B1650" s="98">
        <v>1.0449999999999999</v>
      </c>
      <c r="C1650" s="98">
        <v>1.3029999999999999</v>
      </c>
      <c r="D1650" s="99">
        <f>IF(C1650&lt;MAX($C$3:C1650),C1650/MAX($C$3:C1650)-1,0)</f>
        <v>-0.47817380857028435</v>
      </c>
      <c r="E1650" s="105">
        <f>IF(C1650&lt;MAX($C$196:C3076),C1650/MAX($C$196:C3076)-1,0)</f>
        <v>-0.47817380857028435</v>
      </c>
      <c r="F1650" s="100"/>
      <c r="G1650" s="98"/>
    </row>
    <row r="1651" spans="1:7" ht="15" thickBot="1">
      <c r="A1651" s="97">
        <v>42468</v>
      </c>
      <c r="B1651" s="98">
        <v>1.0369999999999999</v>
      </c>
      <c r="C1651" s="98">
        <v>1.2949999999999999</v>
      </c>
      <c r="D1651" s="99">
        <f>IF(C1651&lt;MAX($C$3:C1651),C1651/MAX($C$3:C1651)-1,0)</f>
        <v>-0.48137765318382064</v>
      </c>
      <c r="E1651" s="105">
        <f>IF(C1651&lt;MAX($C$165:C3108),C1651/MAX($C$165:C3108)-1,0)</f>
        <v>-0.48137765318382064</v>
      </c>
      <c r="F1651" s="100"/>
      <c r="G1651" s="98"/>
    </row>
    <row r="1652" spans="1:7" ht="15" thickBot="1">
      <c r="A1652" s="97">
        <v>42471</v>
      </c>
      <c r="B1652" s="98">
        <v>1.054</v>
      </c>
      <c r="C1652" s="98">
        <v>1.3120000000000001</v>
      </c>
      <c r="D1652" s="99">
        <f>IF(C1652&lt;MAX($C$3:C1652),C1652/MAX($C$3:C1652)-1,0)</f>
        <v>-0.474569483380056</v>
      </c>
      <c r="E1652" s="105">
        <f>IF(C1652&lt;MAX($C$229:C3045),C1652/MAX($C$229:C3045)-1,0)</f>
        <v>-0.474569483380056</v>
      </c>
      <c r="F1652" s="100"/>
      <c r="G1652" s="98"/>
    </row>
    <row r="1653" spans="1:7" ht="15" thickBot="1">
      <c r="A1653" s="97">
        <v>42472</v>
      </c>
      <c r="B1653" s="98">
        <v>1.0429999999999999</v>
      </c>
      <c r="C1653" s="98">
        <v>1.3009999999999999</v>
      </c>
      <c r="D1653" s="99">
        <f>IF(C1653&lt;MAX($C$3:C1653),C1653/MAX($C$3:C1653)-1,0)</f>
        <v>-0.47897476972366837</v>
      </c>
      <c r="E1653" s="105">
        <f>IF(C1653&lt;MAX($C$191:C3084),C1653/MAX($C$191:C3084)-1,0)</f>
        <v>-0.47897476972366837</v>
      </c>
      <c r="F1653" s="100"/>
      <c r="G1653" s="98"/>
    </row>
    <row r="1654" spans="1:7" ht="15" thickBot="1">
      <c r="A1654" s="97">
        <v>42473</v>
      </c>
      <c r="B1654" s="98">
        <v>1.052</v>
      </c>
      <c r="C1654" s="98">
        <v>1.31</v>
      </c>
      <c r="D1654" s="99">
        <f>IF(C1654&lt;MAX($C$3:C1654),C1654/MAX($C$3:C1654)-1,0)</f>
        <v>-0.47537044453344013</v>
      </c>
      <c r="E1654" s="105">
        <f>IF(C1654&lt;MAX($C$222:C3054),C1654/MAX($C$222:C3054)-1,0)</f>
        <v>-0.47537044453344013</v>
      </c>
      <c r="F1654" s="100"/>
      <c r="G1654" s="98"/>
    </row>
    <row r="1655" spans="1:7" ht="15" thickBot="1">
      <c r="A1655" s="97">
        <v>42474</v>
      </c>
      <c r="B1655" s="98">
        <v>1.0640000000000001</v>
      </c>
      <c r="C1655" s="98">
        <v>1.3220000000000001</v>
      </c>
      <c r="D1655" s="99">
        <f>IF(C1655&lt;MAX($C$3:C1655),C1655/MAX($C$3:C1655)-1,0)</f>
        <v>-0.4705646776131357</v>
      </c>
      <c r="E1655" s="105">
        <f>IF(C1655&lt;MAX($C$251:C3026),C1655/MAX($C$251:C3026)-1,0)</f>
        <v>-0.4705646776131357</v>
      </c>
      <c r="F1655" s="100"/>
      <c r="G1655" s="98"/>
    </row>
    <row r="1656" spans="1:7" ht="15" thickBot="1">
      <c r="A1656" s="97">
        <v>42475</v>
      </c>
      <c r="B1656" s="98">
        <v>1.0620000000000001</v>
      </c>
      <c r="C1656" s="98">
        <v>1.32</v>
      </c>
      <c r="D1656" s="99">
        <f>IF(C1656&lt;MAX($C$3:C1656),C1656/MAX($C$3:C1656)-1,0)</f>
        <v>-0.47136563876651982</v>
      </c>
      <c r="E1656" s="105">
        <f>IF(C1656&lt;MAX($C$247:C3031),C1656/MAX($C$247:C3031)-1,0)</f>
        <v>-0.47136563876651982</v>
      </c>
      <c r="F1656" s="100"/>
      <c r="G1656" s="98"/>
    </row>
    <row r="1657" spans="1:7" ht="15" thickBot="1">
      <c r="A1657" s="97">
        <v>42478</v>
      </c>
      <c r="B1657" s="98">
        <v>1.05</v>
      </c>
      <c r="C1657" s="98">
        <v>1.3080000000000001</v>
      </c>
      <c r="D1657" s="99">
        <f>IF(C1657&lt;MAX($C$3:C1657),C1657/MAX($C$3:C1657)-1,0)</f>
        <v>-0.47617140568682415</v>
      </c>
      <c r="E1657" s="105">
        <f>IF(C1657&lt;MAX($C$217:C3062),C1657/MAX($C$217:C3062)-1,0)</f>
        <v>-0.47617140568682415</v>
      </c>
      <c r="F1657" s="100"/>
      <c r="G1657" s="98"/>
    </row>
    <row r="1658" spans="1:7" ht="15" thickBot="1">
      <c r="A1658" s="97">
        <v>42479</v>
      </c>
      <c r="B1658" s="98">
        <v>1.0509999999999999</v>
      </c>
      <c r="C1658" s="98">
        <v>1.3089999999999999</v>
      </c>
      <c r="D1658" s="99">
        <f>IF(C1658&lt;MAX($C$3:C1658),C1658/MAX($C$3:C1658)-1,0)</f>
        <v>-0.47577092511013219</v>
      </c>
      <c r="E1658" s="105">
        <f>IF(C1658&lt;MAX($C$218:C3062),C1658/MAX($C$218:C3062)-1,0)</f>
        <v>-0.47577092511013219</v>
      </c>
      <c r="F1658" s="100"/>
      <c r="G1658" s="98"/>
    </row>
    <row r="1659" spans="1:7" ht="15" thickBot="1">
      <c r="A1659" s="97">
        <v>42480</v>
      </c>
      <c r="B1659" s="98">
        <v>1.0149999999999999</v>
      </c>
      <c r="C1659" s="98">
        <v>1.2729999999999999</v>
      </c>
      <c r="D1659" s="99">
        <f>IF(C1659&lt;MAX($C$3:C1659),C1659/MAX($C$3:C1659)-1,0)</f>
        <v>-0.49018822587104527</v>
      </c>
      <c r="E1659" s="105">
        <f>IF(C1659&lt;MAX($C$83:C3198),C1659/MAX($C$83:C3198)-1,0)</f>
        <v>-0.49018822587104527</v>
      </c>
      <c r="F1659" s="100"/>
      <c r="G1659" s="98"/>
    </row>
    <row r="1660" spans="1:7" ht="15" thickBot="1">
      <c r="A1660" s="97">
        <v>42481</v>
      </c>
      <c r="B1660" s="98">
        <v>1.0029999999999999</v>
      </c>
      <c r="C1660" s="98">
        <v>1.2609999999999999</v>
      </c>
      <c r="D1660" s="99">
        <f>IF(C1660&lt;MAX($C$3:C1660),C1660/MAX($C$3:C1660)-1,0)</f>
        <v>-0.49499399279134959</v>
      </c>
      <c r="E1660" s="105">
        <f>IF(C1660&lt;MAX($C$41:C3241),C1660/MAX($C$41:C3241)-1,0)</f>
        <v>-0.49499399279134959</v>
      </c>
      <c r="F1660" s="100"/>
      <c r="G1660" s="102"/>
    </row>
    <row r="1661" spans="1:7" ht="15" thickBot="1">
      <c r="A1661" s="101">
        <v>42482</v>
      </c>
      <c r="B1661" s="98">
        <v>1.014</v>
      </c>
      <c r="C1661" s="98">
        <v>1.272</v>
      </c>
      <c r="D1661" s="99">
        <f>IF(C1661&lt;MAX($C$3:C1661),C1661/MAX($C$3:C1661)-1,0)</f>
        <v>-0.49058870644773722</v>
      </c>
      <c r="E1661" s="105">
        <f>IF(C1661&lt;MAX($C$81:C3202),C1661/MAX($C$81:C3202)-1,0)</f>
        <v>-0.49058870644773722</v>
      </c>
      <c r="F1661" s="98"/>
      <c r="G1661" s="98"/>
    </row>
    <row r="1662" spans="1:7" ht="15" thickBot="1">
      <c r="A1662" s="97">
        <v>42485</v>
      </c>
      <c r="B1662" s="98">
        <v>1.0049999999999999</v>
      </c>
      <c r="C1662" s="98">
        <v>1.2629999999999999</v>
      </c>
      <c r="D1662" s="99">
        <f>IF(C1662&lt;MAX($C$3:C1662),C1662/MAX($C$3:C1662)-1,0)</f>
        <v>-0.49419303163796557</v>
      </c>
      <c r="E1662" s="105">
        <f>IF(C1662&lt;MAX($C$45:C3239),C1662/MAX($C$45:C3239)-1,0)</f>
        <v>-0.49419303163796557</v>
      </c>
      <c r="F1662" s="100"/>
      <c r="G1662" s="98"/>
    </row>
    <row r="1663" spans="1:7" ht="15" thickBot="1">
      <c r="A1663" s="97">
        <v>42486</v>
      </c>
      <c r="B1663" s="98">
        <v>1.012</v>
      </c>
      <c r="C1663" s="98">
        <v>1.27</v>
      </c>
      <c r="D1663" s="99">
        <f>IF(C1663&lt;MAX($C$3:C1663),C1663/MAX($C$3:C1663)-1,0)</f>
        <v>-0.49138966760112135</v>
      </c>
      <c r="E1663" s="105">
        <f>IF(C1663&lt;MAX($C$71:C3214),C1663/MAX($C$71:C3214)-1,0)</f>
        <v>-0.49138966760112135</v>
      </c>
      <c r="F1663" s="100"/>
      <c r="G1663" s="98"/>
    </row>
    <row r="1664" spans="1:7" ht="15" thickBot="1">
      <c r="A1664" s="97">
        <v>42487</v>
      </c>
      <c r="B1664" s="98">
        <v>1.014</v>
      </c>
      <c r="C1664" s="98">
        <v>1.272</v>
      </c>
      <c r="D1664" s="99">
        <f>IF(C1664&lt;MAX($C$3:C1664),C1664/MAX($C$3:C1664)-1,0)</f>
        <v>-0.49058870644773722</v>
      </c>
      <c r="E1664" s="105">
        <f>IF(C1664&lt;MAX($C$82:C3204),C1664/MAX($C$82:C3204)-1,0)</f>
        <v>-0.49058870644773722</v>
      </c>
      <c r="F1664" s="100"/>
      <c r="G1664" s="98"/>
    </row>
    <row r="1665" spans="1:7" ht="15" thickBot="1">
      <c r="A1665" s="97">
        <v>42488</v>
      </c>
      <c r="B1665" s="98">
        <v>1.0109999999999999</v>
      </c>
      <c r="C1665" s="98">
        <v>1.2689999999999999</v>
      </c>
      <c r="D1665" s="99">
        <f>IF(C1665&lt;MAX($C$3:C1665),C1665/MAX($C$3:C1665)-1,0)</f>
        <v>-0.49179014817781341</v>
      </c>
      <c r="E1665" s="105">
        <f>IF(C1665&lt;MAX($C$65:C3222),C1665/MAX($C$65:C3222)-1,0)</f>
        <v>-0.49179014817781341</v>
      </c>
      <c r="F1665" s="100"/>
      <c r="G1665" s="98"/>
    </row>
    <row r="1666" spans="1:7" ht="15" thickBot="1">
      <c r="A1666" s="97">
        <v>42489</v>
      </c>
      <c r="B1666" s="98">
        <v>1.0149999999999999</v>
      </c>
      <c r="C1666" s="98">
        <v>1.2729999999999999</v>
      </c>
      <c r="D1666" s="99">
        <f>IF(C1666&lt;MAX($C$3:C1666),C1666/MAX($C$3:C1666)-1,0)</f>
        <v>-0.49018822587104527</v>
      </c>
      <c r="E1666" s="105">
        <f>IF(C1666&lt;MAX($C$84:C3204),C1666/MAX($C$84:C3204)-1,0)</f>
        <v>-0.49018822587104527</v>
      </c>
      <c r="F1666" s="100"/>
      <c r="G1666" s="98"/>
    </row>
    <row r="1667" spans="1:7" ht="15" thickBot="1">
      <c r="A1667" s="97">
        <v>42493</v>
      </c>
      <c r="B1667" s="98">
        <v>1.0329999999999999</v>
      </c>
      <c r="C1667" s="98">
        <v>1.2909999999999999</v>
      </c>
      <c r="D1667" s="99">
        <f>IF(C1667&lt;MAX($C$3:C1667),C1667/MAX($C$3:C1667)-1,0)</f>
        <v>-0.48297957549058868</v>
      </c>
      <c r="E1667" s="105">
        <f>IF(C1667&lt;MAX($C$156:C3133),C1667/MAX($C$156:C3133)-1,0)</f>
        <v>-0.48297957549058868</v>
      </c>
      <c r="F1667" s="100"/>
      <c r="G1667" s="98"/>
    </row>
    <row r="1668" spans="1:7" ht="15" thickBot="1">
      <c r="A1668" s="97">
        <v>42494</v>
      </c>
      <c r="B1668" s="98">
        <v>1.0369999999999999</v>
      </c>
      <c r="C1668" s="98">
        <v>1.2949999999999999</v>
      </c>
      <c r="D1668" s="99">
        <f>IF(C1668&lt;MAX($C$3:C1668),C1668/MAX($C$3:C1668)-1,0)</f>
        <v>-0.48137765318382064</v>
      </c>
      <c r="E1668" s="105">
        <f>IF(C1668&lt;MAX($C$166:C3124),C1668/MAX($C$166:C3124)-1,0)</f>
        <v>-0.48137765318382064</v>
      </c>
      <c r="F1668" s="100"/>
      <c r="G1668" s="98"/>
    </row>
    <row r="1669" spans="1:7" ht="15" thickBot="1">
      <c r="A1669" s="97">
        <v>42495</v>
      </c>
      <c r="B1669" s="98">
        <v>1.038</v>
      </c>
      <c r="C1669" s="98">
        <v>1.296</v>
      </c>
      <c r="D1669" s="99">
        <f>IF(C1669&lt;MAX($C$3:C1669),C1669/MAX($C$3:C1669)-1,0)</f>
        <v>-0.48097717260712847</v>
      </c>
      <c r="E1669" s="105">
        <f>IF(C1669&lt;MAX($C$172:C3119),C1669/MAX($C$172:C3119)-1,0)</f>
        <v>-0.48097717260712847</v>
      </c>
      <c r="F1669" s="100"/>
      <c r="G1669" s="98"/>
    </row>
    <row r="1670" spans="1:7" ht="15" thickBot="1">
      <c r="A1670" s="97">
        <v>42496</v>
      </c>
      <c r="B1670" s="98">
        <v>1.01</v>
      </c>
      <c r="C1670" s="98">
        <v>1.268</v>
      </c>
      <c r="D1670" s="99">
        <f>IF(C1670&lt;MAX($C$3:C1670),C1670/MAX($C$3:C1670)-1,0)</f>
        <v>-0.49219062875450537</v>
      </c>
      <c r="E1670" s="105">
        <f>IF(C1670&lt;MAX($C$59:C3233),C1670/MAX($C$59:C3233)-1,0)</f>
        <v>-0.49219062875450537</v>
      </c>
      <c r="F1670" s="100"/>
      <c r="G1670" s="98"/>
    </row>
    <row r="1671" spans="1:7" ht="15" thickBot="1">
      <c r="A1671" s="97">
        <v>42499</v>
      </c>
      <c r="B1671" s="98">
        <v>0.99099999999999999</v>
      </c>
      <c r="C1671" s="98">
        <v>1.2490000000000001</v>
      </c>
      <c r="D1671" s="99">
        <f>IF(C1671&lt;MAX($C$3:C1671),C1671/MAX($C$3:C1671)-1,0)</f>
        <v>-0.49979975971165391</v>
      </c>
      <c r="E1671" s="105">
        <f>IF(C1671&lt;MAX($C$27:C3266),C1671/MAX($C$27:C3266)-1,0)</f>
        <v>-0.49979975971165391</v>
      </c>
      <c r="F1671" s="100"/>
      <c r="G1671" s="98"/>
    </row>
    <row r="1672" spans="1:7" ht="15" thickBot="1">
      <c r="A1672" s="97">
        <v>42500</v>
      </c>
      <c r="B1672" s="98">
        <v>0.997</v>
      </c>
      <c r="C1672" s="98">
        <v>1.2549999999999999</v>
      </c>
      <c r="D1672" s="99">
        <f>IF(C1672&lt;MAX($C$3:C1672),C1672/MAX($C$3:C1672)-1,0)</f>
        <v>-0.49739687625150186</v>
      </c>
      <c r="E1672" s="105">
        <f>IF(C1672&lt;MAX($C$33:C3261),C1672/MAX($C$33:C3261)-1,0)</f>
        <v>-0.49739687625150186</v>
      </c>
      <c r="F1672" s="100"/>
      <c r="G1672" s="98"/>
    </row>
    <row r="1673" spans="1:7" ht="15" thickBot="1">
      <c r="A1673" s="97">
        <v>42501</v>
      </c>
      <c r="B1673" s="98">
        <v>0.99399999999999999</v>
      </c>
      <c r="C1673" s="98">
        <v>1.252</v>
      </c>
      <c r="D1673" s="99">
        <f>IF(C1673&lt;MAX($C$3:C1673),C1673/MAX($C$3:C1673)-1,0)</f>
        <v>-0.49859831798157783</v>
      </c>
      <c r="E1673" s="105">
        <f>IF(C1673&lt;MAX($C$30:C3265),C1673/MAX($C$30:C3265)-1,0)</f>
        <v>-0.49859831798157783</v>
      </c>
      <c r="F1673" s="100"/>
      <c r="G1673" s="98"/>
    </row>
    <row r="1674" spans="1:7" ht="15" thickBot="1">
      <c r="A1674" s="97">
        <v>42502</v>
      </c>
      <c r="B1674" s="98">
        <v>0.99099999999999999</v>
      </c>
      <c r="C1674" s="98">
        <v>1.2490000000000001</v>
      </c>
      <c r="D1674" s="99">
        <f>IF(C1674&lt;MAX($C$3:C1674),C1674/MAX($C$3:C1674)-1,0)</f>
        <v>-0.49979975971165391</v>
      </c>
      <c r="E1674" s="105">
        <f>IF(C1674&lt;MAX($C$28:C3268),C1674/MAX($C$28:C3268)-1,0)</f>
        <v>-0.49979975971165391</v>
      </c>
      <c r="F1674" s="100"/>
      <c r="G1674" s="98"/>
    </row>
    <row r="1675" spans="1:7" ht="15" thickBot="1">
      <c r="A1675" s="97">
        <v>42503</v>
      </c>
      <c r="B1675" s="98">
        <v>0.99</v>
      </c>
      <c r="C1675" s="98">
        <v>1.248</v>
      </c>
      <c r="D1675" s="99">
        <f>IF(C1675&lt;MAX($C$3:C1675),C1675/MAX($C$3:C1675)-1,0)</f>
        <v>-0.50020024028834598</v>
      </c>
      <c r="E1675" s="105">
        <f>IF(C1675&lt;MAX($C$25:C3272),C1675/MAX($C$25:C3272)-1,0)</f>
        <v>-0.50020024028834598</v>
      </c>
      <c r="F1675" s="100"/>
      <c r="G1675" s="98"/>
    </row>
    <row r="1676" spans="1:7" ht="15" thickBot="1">
      <c r="A1676" s="97">
        <v>42506</v>
      </c>
      <c r="B1676" s="98">
        <v>1.0009999999999999</v>
      </c>
      <c r="C1676" s="98">
        <v>1.2589999999999999</v>
      </c>
      <c r="D1676" s="99">
        <f>IF(C1676&lt;MAX($C$3:C1676),C1676/MAX($C$3:C1676)-1,0)</f>
        <v>-0.49579495394473372</v>
      </c>
      <c r="E1676" s="105">
        <f>IF(C1676&lt;MAX($C$37:C3261),C1676/MAX($C$37:C3261)-1,0)</f>
        <v>-0.49579495394473372</v>
      </c>
      <c r="F1676" s="100"/>
      <c r="G1676" s="98"/>
    </row>
    <row r="1677" spans="1:7" ht="15" thickBot="1">
      <c r="A1677" s="97">
        <v>42507</v>
      </c>
      <c r="B1677" s="98">
        <v>0.996</v>
      </c>
      <c r="C1677" s="98">
        <v>1.254</v>
      </c>
      <c r="D1677" s="99">
        <f>IF(C1677&lt;MAX($C$3:C1677),C1677/MAX($C$3:C1677)-1,0)</f>
        <v>-0.49779735682819382</v>
      </c>
      <c r="E1677" s="105">
        <f>IF(C1677&lt;MAX($C$32:C3267),C1677/MAX($C$32:C3267)-1,0)</f>
        <v>-0.49779735682819382</v>
      </c>
      <c r="F1677" s="100"/>
      <c r="G1677" s="98"/>
    </row>
    <row r="1678" spans="1:7" ht="15" thickBot="1">
      <c r="A1678" s="97">
        <v>42508</v>
      </c>
      <c r="B1678" s="98">
        <v>0.97699999999999998</v>
      </c>
      <c r="C1678" s="98">
        <v>1.2350000000000001</v>
      </c>
      <c r="D1678" s="99">
        <f>IF(C1678&lt;MAX($C$3:C1678),C1678/MAX($C$3:C1678)-1,0)</f>
        <v>-0.50540648778534236</v>
      </c>
      <c r="E1678" s="105">
        <f>IF(C1678&lt;MAX($C$11:C3289),C1678/MAX($C$11:C3289)-1,0)</f>
        <v>-0.50540648778534236</v>
      </c>
      <c r="F1678" s="100"/>
      <c r="G1678" s="98"/>
    </row>
    <row r="1679" spans="1:7" ht="15" thickBot="1">
      <c r="A1679" s="97">
        <v>42509</v>
      </c>
      <c r="B1679" s="98">
        <v>0.97799999999999998</v>
      </c>
      <c r="C1679" s="98">
        <v>1.236</v>
      </c>
      <c r="D1679" s="99">
        <f>IF(C1679&lt;MAX($C$3:C1679),C1679/MAX($C$3:C1679)-1,0)</f>
        <v>-0.50500600720865041</v>
      </c>
      <c r="E1679" s="105">
        <f>IF(C1679&lt;MAX($C$13:C3288),C1679/MAX($C$13:C3288)-1,0)</f>
        <v>-0.50500600720865041</v>
      </c>
      <c r="F1679" s="100"/>
      <c r="G1679" s="98"/>
    </row>
    <row r="1680" spans="1:7" ht="15" thickBot="1">
      <c r="A1680" s="97">
        <v>42510</v>
      </c>
      <c r="B1680" s="98">
        <v>0.98299999999999998</v>
      </c>
      <c r="C1680" s="98">
        <v>1.2410000000000001</v>
      </c>
      <c r="D1680" s="99">
        <f>IF(C1680&lt;MAX($C$3:C1680),C1680/MAX($C$3:C1680)-1,0)</f>
        <v>-0.5030036043251902</v>
      </c>
      <c r="E1680" s="105">
        <f>IF(C1680&lt;MAX($C$15:C3287),C1680/MAX($C$15:C3287)-1,0)</f>
        <v>-0.5030036043251902</v>
      </c>
      <c r="F1680" s="100"/>
      <c r="G1680" s="102"/>
    </row>
    <row r="1681" spans="1:7" ht="15" thickBot="1">
      <c r="A1681" s="101">
        <v>42513</v>
      </c>
      <c r="B1681" s="98">
        <v>0.995</v>
      </c>
      <c r="C1681" s="98">
        <v>1.2529999999999999</v>
      </c>
      <c r="D1681" s="99">
        <f>IF(C1681&lt;MAX($C$3:C1681),C1681/MAX($C$3:C1681)-1,0)</f>
        <v>-0.49819783740488588</v>
      </c>
      <c r="E1681" s="105">
        <f>IF(C1681&lt;MAX($C$31:C3272),C1681/MAX($C$31:C3272)-1,0)</f>
        <v>-0.49819783740488588</v>
      </c>
      <c r="F1681" s="98"/>
      <c r="G1681" s="98"/>
    </row>
    <row r="1682" spans="1:7" ht="15" thickBot="1">
      <c r="A1682" s="97">
        <v>42514</v>
      </c>
      <c r="B1682" s="98">
        <v>0.98899999999999999</v>
      </c>
      <c r="C1682" s="98">
        <v>1.2470000000000001</v>
      </c>
      <c r="D1682" s="99">
        <f>IF(C1682&lt;MAX($C$3:C1682),C1682/MAX($C$3:C1682)-1,0)</f>
        <v>-0.50060072086503804</v>
      </c>
      <c r="E1682" s="105">
        <f>IF(C1682&lt;MAX($C$23:C3281),C1682/MAX($C$23:C3281)-1,0)</f>
        <v>-0.50060072086503804</v>
      </c>
      <c r="F1682" s="100"/>
      <c r="G1682" s="98"/>
    </row>
    <row r="1683" spans="1:7" ht="15" thickBot="1">
      <c r="A1683" s="97">
        <v>42515</v>
      </c>
      <c r="B1683" s="98">
        <v>0.98399999999999999</v>
      </c>
      <c r="C1683" s="98">
        <v>1.242</v>
      </c>
      <c r="D1683" s="99">
        <f>IF(C1683&lt;MAX($C$3:C1683),C1683/MAX($C$3:C1683)-1,0)</f>
        <v>-0.50260312374849825</v>
      </c>
      <c r="E1683" s="105">
        <f>IF(C1683&lt;MAX($C$17:C3288),C1683/MAX($C$17:C3288)-1,0)</f>
        <v>-0.50260312374849825</v>
      </c>
      <c r="F1683" s="100"/>
      <c r="G1683" s="98"/>
    </row>
    <row r="1684" spans="1:7" ht="15" thickBot="1">
      <c r="A1684" s="97">
        <v>42516</v>
      </c>
      <c r="B1684" s="98">
        <v>0.98699999999999999</v>
      </c>
      <c r="C1684" s="98">
        <v>1.2450000000000001</v>
      </c>
      <c r="D1684" s="99">
        <f>IF(C1684&lt;MAX($C$3:C1684),C1684/MAX($C$3:C1684)-1,0)</f>
        <v>-0.50140168201842206</v>
      </c>
      <c r="E1684" s="105">
        <f>IF(C1684&lt;MAX($C$20:C3286),C1684/MAX($C$20:C3286)-1,0)</f>
        <v>-0.50140168201842206</v>
      </c>
      <c r="F1684" s="100"/>
      <c r="G1684" s="98"/>
    </row>
    <row r="1685" spans="1:7" ht="15" thickBot="1">
      <c r="A1685" s="97">
        <v>42517</v>
      </c>
      <c r="B1685" s="98">
        <v>0.98899999999999999</v>
      </c>
      <c r="C1685" s="98">
        <v>1.2470000000000001</v>
      </c>
      <c r="D1685" s="99">
        <f>IF(C1685&lt;MAX($C$3:C1685),C1685/MAX($C$3:C1685)-1,0)</f>
        <v>-0.50060072086503804</v>
      </c>
      <c r="E1685" s="105">
        <f>IF(C1685&lt;MAX($C$24:C3283),C1685/MAX($C$24:C3283)-1,0)</f>
        <v>-0.50060072086503804</v>
      </c>
      <c r="F1685" s="100"/>
      <c r="G1685" s="98"/>
    </row>
    <row r="1686" spans="1:7" ht="15" thickBot="1">
      <c r="A1686" s="97">
        <v>42520</v>
      </c>
      <c r="B1686" s="98">
        <v>0.98799999999999999</v>
      </c>
      <c r="C1686" s="98">
        <v>1.246</v>
      </c>
      <c r="D1686" s="99">
        <f>IF(C1686&lt;MAX($C$3:C1686),C1686/MAX($C$3:C1686)-1,0)</f>
        <v>-0.50100120144172999</v>
      </c>
      <c r="E1686" s="105">
        <f>IF(C1686&lt;MAX($C$22:C3286),C1686/MAX($C$22:C3286)-1,0)</f>
        <v>-0.50100120144172999</v>
      </c>
      <c r="F1686" s="100"/>
      <c r="G1686" s="98"/>
    </row>
    <row r="1687" spans="1:7" ht="15" thickBot="1">
      <c r="A1687" s="97">
        <v>42521</v>
      </c>
      <c r="B1687" s="98">
        <v>1.01</v>
      </c>
      <c r="C1687" s="98">
        <v>1.268</v>
      </c>
      <c r="D1687" s="99">
        <f>IF(C1687&lt;MAX($C$3:C1687),C1687/MAX($C$3:C1687)-1,0)</f>
        <v>-0.49219062875450537</v>
      </c>
      <c r="E1687" s="105">
        <f>IF(C1687&lt;MAX($C$60:C3249),C1687/MAX($C$60:C3249)-1,0)</f>
        <v>-0.49219062875450537</v>
      </c>
      <c r="F1687" s="100"/>
      <c r="G1687" s="98"/>
    </row>
    <row r="1688" spans="1:7" ht="15" thickBot="1">
      <c r="A1688" s="97">
        <v>42522</v>
      </c>
      <c r="B1688" s="98">
        <v>1.012</v>
      </c>
      <c r="C1688" s="98">
        <v>1.27</v>
      </c>
      <c r="D1688" s="99">
        <f>IF(C1688&lt;MAX($C$3:C1688),C1688/MAX($C$3:C1688)-1,0)</f>
        <v>-0.49138966760112135</v>
      </c>
      <c r="E1688" s="105">
        <f>IF(C1688&lt;MAX($C$72:C3238),C1688/MAX($C$72:C3238)-1,0)</f>
        <v>-0.49138966760112135</v>
      </c>
      <c r="F1688" s="100"/>
      <c r="G1688" s="98"/>
    </row>
    <row r="1689" spans="1:7" ht="15" thickBot="1">
      <c r="A1689" s="97">
        <v>42523</v>
      </c>
      <c r="B1689" s="98">
        <v>1.0129999999999999</v>
      </c>
      <c r="C1689" s="98">
        <v>1.2709999999999999</v>
      </c>
      <c r="D1689" s="99">
        <f>IF(C1689&lt;MAX($C$3:C1689),C1689/MAX($C$3:C1689)-1,0)</f>
        <v>-0.49098918702442929</v>
      </c>
      <c r="E1689" s="105">
        <f>IF(C1689&lt;MAX($C$78:C3233),C1689/MAX($C$78:C3233)-1,0)</f>
        <v>-0.49098918702442929</v>
      </c>
      <c r="F1689" s="100"/>
      <c r="G1689" s="98"/>
    </row>
    <row r="1690" spans="1:7" ht="15" thickBot="1">
      <c r="A1690" s="97">
        <v>42524</v>
      </c>
      <c r="B1690" s="98">
        <v>1.0229999999999999</v>
      </c>
      <c r="C1690" s="98">
        <v>1.2809999999999999</v>
      </c>
      <c r="D1690" s="99">
        <f>IF(C1690&lt;MAX($C$3:C1690),C1690/MAX($C$3:C1690)-1,0)</f>
        <v>-0.48698438125750898</v>
      </c>
      <c r="E1690" s="105">
        <f>IF(C1690&lt;MAX($C$108:C3204),C1690/MAX($C$108:C3204)-1,0)</f>
        <v>-0.48698438125750898</v>
      </c>
      <c r="F1690" s="100"/>
      <c r="G1690" s="98"/>
    </row>
    <row r="1691" spans="1:7" ht="15" thickBot="1">
      <c r="A1691" s="97">
        <v>42527</v>
      </c>
      <c r="B1691" s="98">
        <v>1.0249999999999999</v>
      </c>
      <c r="C1691" s="98">
        <v>1.2829999999999999</v>
      </c>
      <c r="D1691" s="99">
        <f>IF(C1691&lt;MAX($C$3:C1691),C1691/MAX($C$3:C1691)-1,0)</f>
        <v>-0.48618342010412496</v>
      </c>
      <c r="E1691" s="105">
        <f>IF(C1691&lt;MAX($C$114:C3199),C1691/MAX($C$114:C3199)-1,0)</f>
        <v>-0.48618342010412496</v>
      </c>
      <c r="F1691" s="100"/>
      <c r="G1691" s="98"/>
    </row>
    <row r="1692" spans="1:7" ht="15" thickBot="1">
      <c r="A1692" s="97">
        <v>42528</v>
      </c>
      <c r="B1692" s="98">
        <v>1.022</v>
      </c>
      <c r="C1692" s="98">
        <v>1.28</v>
      </c>
      <c r="D1692" s="99">
        <f>IF(C1692&lt;MAX($C$3:C1692),C1692/MAX($C$3:C1692)-1,0)</f>
        <v>-0.48738486183420104</v>
      </c>
      <c r="E1692" s="105">
        <f>IF(C1692&lt;MAX($C$106:C3208),C1692/MAX($C$106:C3208)-1,0)</f>
        <v>-0.48738486183420104</v>
      </c>
      <c r="F1692" s="100"/>
      <c r="G1692" s="98"/>
    </row>
    <row r="1693" spans="1:7" ht="15" thickBot="1">
      <c r="A1693" s="97">
        <v>42529</v>
      </c>
      <c r="B1693" s="98">
        <v>1.0189999999999999</v>
      </c>
      <c r="C1693" s="98">
        <v>1.2769999999999999</v>
      </c>
      <c r="D1693" s="99">
        <f>IF(C1693&lt;MAX($C$3:C1693),C1693/MAX($C$3:C1693)-1,0)</f>
        <v>-0.48858630356427712</v>
      </c>
      <c r="E1693" s="105">
        <f>IF(C1693&lt;MAX($C$96:C3219),C1693/MAX($C$96:C3219)-1,0)</f>
        <v>-0.48858630356427712</v>
      </c>
      <c r="F1693" s="100"/>
      <c r="G1693" s="98"/>
    </row>
    <row r="1694" spans="1:7" ht="15" thickBot="1">
      <c r="A1694" s="97">
        <v>42534</v>
      </c>
      <c r="B1694" s="98">
        <v>0.99</v>
      </c>
      <c r="C1694" s="98">
        <v>1.248</v>
      </c>
      <c r="D1694" s="99">
        <f>IF(C1694&lt;MAX($C$3:C1694),C1694/MAX($C$3:C1694)-1,0)</f>
        <v>-0.50020024028834598</v>
      </c>
      <c r="E1694" s="105">
        <f>IF(C1694&lt;MAX($C$26:C3290),C1694/MAX($C$26:C3290)-1,0)</f>
        <v>-0.50020024028834598</v>
      </c>
      <c r="F1694" s="100"/>
      <c r="G1694" s="98"/>
    </row>
    <row r="1695" spans="1:7" ht="15" thickBot="1">
      <c r="A1695" s="97">
        <v>42535</v>
      </c>
      <c r="B1695" s="98">
        <v>0.99099999999999999</v>
      </c>
      <c r="C1695" s="98">
        <v>1.2490000000000001</v>
      </c>
      <c r="D1695" s="99">
        <f>IF(C1695&lt;MAX($C$3:C1695),C1695/MAX($C$3:C1695)-1,0)</f>
        <v>-0.49979975971165391</v>
      </c>
      <c r="E1695" s="105">
        <f>IF(C1695&lt;MAX($C$29:C3288),C1695/MAX($C$29:C3288)-1,0)</f>
        <v>-0.49979975971165391</v>
      </c>
      <c r="F1695" s="100"/>
      <c r="G1695" s="98"/>
    </row>
    <row r="1696" spans="1:7" ht="15" thickBot="1">
      <c r="A1696" s="97">
        <v>42536</v>
      </c>
      <c r="B1696" s="98">
        <v>1.012</v>
      </c>
      <c r="C1696" s="98">
        <v>1.27</v>
      </c>
      <c r="D1696" s="99">
        <f>IF(C1696&lt;MAX($C$3:C1696),C1696/MAX($C$3:C1696)-1,0)</f>
        <v>-0.49138966760112135</v>
      </c>
      <c r="E1696" s="105">
        <f>IF(C1696&lt;MAX($C$73:C3245),C1696/MAX($C$73:C3245)-1,0)</f>
        <v>-0.49138966760112135</v>
      </c>
      <c r="F1696" s="100"/>
      <c r="G1696" s="98"/>
    </row>
    <row r="1697" spans="1:7" ht="15" thickBot="1">
      <c r="A1697" s="97">
        <v>42537</v>
      </c>
      <c r="B1697" s="98">
        <v>1.0069999999999999</v>
      </c>
      <c r="C1697" s="98">
        <v>1.2649999999999999</v>
      </c>
      <c r="D1697" s="99">
        <f>IF(C1697&lt;MAX($C$3:C1697),C1697/MAX($C$3:C1697)-1,0)</f>
        <v>-0.49339207048458156</v>
      </c>
      <c r="E1697" s="105">
        <f>IF(C1697&lt;MAX($C$49:C3270),C1697/MAX($C$49:C3270)-1,0)</f>
        <v>-0.49339207048458156</v>
      </c>
      <c r="F1697" s="100"/>
      <c r="G1697" s="98"/>
    </row>
    <row r="1698" spans="1:7" ht="15" thickBot="1">
      <c r="A1698" s="97">
        <v>42538</v>
      </c>
      <c r="B1698" s="98">
        <v>1.0109999999999999</v>
      </c>
      <c r="C1698" s="98">
        <v>1.2689999999999999</v>
      </c>
      <c r="D1698" s="99">
        <f>IF(C1698&lt;MAX($C$3:C1698),C1698/MAX($C$3:C1698)-1,0)</f>
        <v>-0.49179014817781341</v>
      </c>
      <c r="E1698" s="105">
        <f>IF(C1698&lt;MAX($C$66:C3254),C1698/MAX($C$66:C3254)-1,0)</f>
        <v>-0.49179014817781341</v>
      </c>
      <c r="F1698" s="100"/>
      <c r="G1698" s="98"/>
    </row>
    <row r="1699" spans="1:7" ht="15" thickBot="1">
      <c r="A1699" s="97">
        <v>42541</v>
      </c>
      <c r="B1699" s="98">
        <v>1.016</v>
      </c>
      <c r="C1699" s="98">
        <v>1.274</v>
      </c>
      <c r="D1699" s="99">
        <f>IF(C1699&lt;MAX($C$3:C1699),C1699/MAX($C$3:C1699)-1,0)</f>
        <v>-0.48978774529435321</v>
      </c>
      <c r="E1699" s="105">
        <f>IF(C1699&lt;MAX($C$87:C3234),C1699/MAX($C$87:C3234)-1,0)</f>
        <v>-0.48978774529435321</v>
      </c>
      <c r="F1699" s="100"/>
      <c r="G1699" s="98"/>
    </row>
    <row r="1700" spans="1:7" ht="15" thickBot="1">
      <c r="A1700" s="97">
        <v>42542</v>
      </c>
      <c r="B1700" s="98">
        <v>1.0069999999999999</v>
      </c>
      <c r="C1700" s="98">
        <v>1.2649999999999999</v>
      </c>
      <c r="D1700" s="99">
        <f>IF(C1700&lt;MAX($C$3:C1700),C1700/MAX($C$3:C1700)-1,0)</f>
        <v>-0.49339207048458156</v>
      </c>
      <c r="E1700" s="105">
        <f>IF(C1700&lt;MAX($C$50:C3272),C1700/MAX($C$50:C3272)-1,0)</f>
        <v>-0.49339207048458156</v>
      </c>
      <c r="F1700" s="100"/>
      <c r="G1700" s="102"/>
    </row>
    <row r="1701" spans="1:7" ht="15" thickBot="1">
      <c r="A1701" s="101">
        <v>42543</v>
      </c>
      <c r="B1701" s="98">
        <v>1.0149999999999999</v>
      </c>
      <c r="C1701" s="98">
        <v>1.2729999999999999</v>
      </c>
      <c r="D1701" s="99">
        <f>IF(C1701&lt;MAX($C$3:C1701),C1701/MAX($C$3:C1701)-1,0)</f>
        <v>-0.49018822587104527</v>
      </c>
      <c r="E1701" s="105">
        <f>IF(C1701&lt;MAX($C$85:C3238),C1701/MAX($C$85:C3238)-1,0)</f>
        <v>-0.49018822587104527</v>
      </c>
      <c r="F1701" s="98"/>
      <c r="G1701" s="98"/>
    </row>
    <row r="1702" spans="1:7" ht="15" thickBot="1">
      <c r="A1702" s="97">
        <v>42544</v>
      </c>
      <c r="B1702" s="98">
        <v>1.0109999999999999</v>
      </c>
      <c r="C1702" s="98">
        <v>1.2689999999999999</v>
      </c>
      <c r="D1702" s="99">
        <f>IF(C1702&lt;MAX($C$3:C1702),C1702/MAX($C$3:C1702)-1,0)</f>
        <v>-0.49179014817781341</v>
      </c>
      <c r="E1702" s="105">
        <f>IF(C1702&lt;MAX($C$67:C3257),C1702/MAX($C$67:C3257)-1,0)</f>
        <v>-0.49179014817781341</v>
      </c>
      <c r="F1702" s="100"/>
      <c r="G1702" s="98"/>
    </row>
    <row r="1703" spans="1:7" ht="15" thickBot="1">
      <c r="A1703" s="97">
        <v>42545</v>
      </c>
      <c r="B1703" s="98">
        <v>1.01</v>
      </c>
      <c r="C1703" s="98">
        <v>1.268</v>
      </c>
      <c r="D1703" s="99">
        <f>IF(C1703&lt;MAX($C$3:C1703),C1703/MAX($C$3:C1703)-1,0)</f>
        <v>-0.49219062875450537</v>
      </c>
      <c r="E1703" s="105">
        <f>IF(C1703&lt;MAX($C$61:C3264),C1703/MAX($C$61:C3264)-1,0)</f>
        <v>-0.49219062875450537</v>
      </c>
      <c r="F1703" s="100"/>
      <c r="G1703" s="98"/>
    </row>
    <row r="1704" spans="1:7" ht="15" thickBot="1">
      <c r="A1704" s="97">
        <v>42548</v>
      </c>
      <c r="B1704" s="98">
        <v>1.0229999999999999</v>
      </c>
      <c r="C1704" s="98">
        <v>1.2809999999999999</v>
      </c>
      <c r="D1704" s="99">
        <f>IF(C1704&lt;MAX($C$3:C1704),C1704/MAX($C$3:C1704)-1,0)</f>
        <v>-0.48698438125750898</v>
      </c>
      <c r="E1704" s="105">
        <f>IF(C1704&lt;MAX($C$109:C3217),C1704/MAX($C$109:C3217)-1,0)</f>
        <v>-0.48698438125750898</v>
      </c>
      <c r="F1704" s="100"/>
      <c r="G1704" s="98"/>
    </row>
    <row r="1705" spans="1:7" ht="15" thickBot="1">
      <c r="A1705" s="97">
        <v>42549</v>
      </c>
      <c r="B1705" s="98">
        <v>1.028</v>
      </c>
      <c r="C1705" s="98">
        <v>1.286</v>
      </c>
      <c r="D1705" s="99">
        <f>IF(C1705&lt;MAX($C$3:C1705),C1705/MAX($C$3:C1705)-1,0)</f>
        <v>-0.48498197837404877</v>
      </c>
      <c r="E1705" s="105">
        <f>IF(C1705&lt;MAX($C$134:C3193),C1705/MAX($C$134:C3193)-1,0)</f>
        <v>-0.48498197837404877</v>
      </c>
      <c r="F1705" s="100"/>
      <c r="G1705" s="98"/>
    </row>
    <row r="1706" spans="1:7" ht="15" thickBot="1">
      <c r="A1706" s="97">
        <v>42550</v>
      </c>
      <c r="B1706" s="98">
        <v>1.028</v>
      </c>
      <c r="C1706" s="98">
        <v>1.286</v>
      </c>
      <c r="D1706" s="99">
        <f>IF(C1706&lt;MAX($C$3:C1706),C1706/MAX($C$3:C1706)-1,0)</f>
        <v>-0.48498197837404877</v>
      </c>
      <c r="E1706" s="105">
        <f>IF(C1706&lt;MAX($C$135:C3193),C1706/MAX($C$135:C3193)-1,0)</f>
        <v>-0.48498197837404877</v>
      </c>
      <c r="F1706" s="100"/>
      <c r="G1706" s="98"/>
    </row>
    <row r="1707" spans="1:7" ht="15" thickBot="1">
      <c r="A1707" s="97">
        <v>42551</v>
      </c>
      <c r="B1707" s="98">
        <v>1.0249999999999999</v>
      </c>
      <c r="C1707" s="98">
        <v>1.2829999999999999</v>
      </c>
      <c r="D1707" s="99">
        <f>IF(C1707&lt;MAX($C$3:C1707),C1707/MAX($C$3:C1707)-1,0)</f>
        <v>-0.48618342010412496</v>
      </c>
      <c r="E1707" s="105">
        <f>IF(C1707&lt;MAX($C$115:C3214),C1707/MAX($C$115:C3214)-1,0)</f>
        <v>-0.48618342010412496</v>
      </c>
      <c r="F1707" s="100"/>
      <c r="G1707" s="98"/>
    </row>
    <row r="1708" spans="1:7" ht="15" thickBot="1">
      <c r="A1708" s="97">
        <v>42552</v>
      </c>
      <c r="B1708" s="98">
        <v>1.0249999999999999</v>
      </c>
      <c r="C1708" s="98">
        <v>1.2829999999999999</v>
      </c>
      <c r="D1708" s="99">
        <f>IF(C1708&lt;MAX($C$3:C1708),C1708/MAX($C$3:C1708)-1,0)</f>
        <v>-0.48618342010412496</v>
      </c>
      <c r="E1708" s="105">
        <f>IF(C1708&lt;MAX($C$116:C3214),C1708/MAX($C$116:C3214)-1,0)</f>
        <v>-0.48618342010412496</v>
      </c>
      <c r="F1708" s="100"/>
      <c r="G1708" s="98"/>
    </row>
    <row r="1709" spans="1:7" ht="15" thickBot="1">
      <c r="A1709" s="97">
        <v>42555</v>
      </c>
      <c r="B1709" s="98">
        <v>1.034</v>
      </c>
      <c r="C1709" s="98">
        <v>1.292</v>
      </c>
      <c r="D1709" s="99">
        <f>IF(C1709&lt;MAX($C$3:C1709),C1709/MAX($C$3:C1709)-1,0)</f>
        <v>-0.48257909491389661</v>
      </c>
      <c r="E1709" s="105">
        <f>IF(C1709&lt;MAX($C$160:C3171),C1709/MAX($C$160:C3171)-1,0)</f>
        <v>-0.48257909491389661</v>
      </c>
      <c r="F1709" s="100"/>
      <c r="G1709" s="98"/>
    </row>
    <row r="1710" spans="1:7" ht="15" thickBot="1">
      <c r="A1710" s="97">
        <v>42556</v>
      </c>
      <c r="B1710" s="98">
        <v>1.0389999999999999</v>
      </c>
      <c r="C1710" s="98">
        <v>1.2969999999999999</v>
      </c>
      <c r="D1710" s="99">
        <f>IF(C1710&lt;MAX($C$3:C1710),C1710/MAX($C$3:C1710)-1,0)</f>
        <v>-0.48057669203043651</v>
      </c>
      <c r="E1710" s="105">
        <f>IF(C1710&lt;MAX($C$174:C3158),C1710/MAX($C$174:C3158)-1,0)</f>
        <v>-0.48057669203043651</v>
      </c>
      <c r="F1710" s="100"/>
      <c r="G1710" s="98"/>
    </row>
    <row r="1711" spans="1:7" ht="15" thickBot="1">
      <c r="A1711" s="97">
        <v>42557</v>
      </c>
      <c r="B1711" s="98">
        <v>1.0449999999999999</v>
      </c>
      <c r="C1711" s="98">
        <v>1.3029999999999999</v>
      </c>
      <c r="D1711" s="99">
        <f>IF(C1711&lt;MAX($C$3:C1711),C1711/MAX($C$3:C1711)-1,0)</f>
        <v>-0.47817380857028435</v>
      </c>
      <c r="E1711" s="105">
        <f>IF(C1711&lt;MAX($C$197:C3136),C1711/MAX($C$197:C3136)-1,0)</f>
        <v>-0.47817380857028435</v>
      </c>
      <c r="F1711" s="100"/>
      <c r="G1711" s="98"/>
    </row>
    <row r="1712" spans="1:7" ht="15" thickBot="1">
      <c r="A1712" s="97">
        <v>42558</v>
      </c>
      <c r="B1712" s="98">
        <v>1.0529999999999999</v>
      </c>
      <c r="C1712" s="98">
        <v>1.3109999999999999</v>
      </c>
      <c r="D1712" s="99">
        <f>IF(C1712&lt;MAX($C$3:C1712),C1712/MAX($C$3:C1712)-1,0)</f>
        <v>-0.47496996395674806</v>
      </c>
      <c r="E1712" s="105">
        <f>IF(C1712&lt;MAX($C$225:C3109),C1712/MAX($C$225:C3109)-1,0)</f>
        <v>-0.47496996395674806</v>
      </c>
      <c r="F1712" s="100"/>
      <c r="G1712" s="98"/>
    </row>
    <row r="1713" spans="1:7" ht="15" thickBot="1">
      <c r="A1713" s="97">
        <v>42559</v>
      </c>
      <c r="B1713" s="98">
        <v>1.044</v>
      </c>
      <c r="C1713" s="98">
        <v>1.302</v>
      </c>
      <c r="D1713" s="99">
        <f>IF(C1713&lt;MAX($C$3:C1713),C1713/MAX($C$3:C1713)-1,0)</f>
        <v>-0.47857428914697631</v>
      </c>
      <c r="E1713" s="105">
        <f>IF(C1713&lt;MAX($C$193:C3142),C1713/MAX($C$193:C3142)-1,0)</f>
        <v>-0.47857428914697631</v>
      </c>
      <c r="F1713" s="100"/>
      <c r="G1713" s="98"/>
    </row>
    <row r="1714" spans="1:7" ht="15" thickBot="1">
      <c r="A1714" s="97">
        <v>42562</v>
      </c>
      <c r="B1714" s="98">
        <v>1.0369999999999999</v>
      </c>
      <c r="C1714" s="98">
        <v>1.2949999999999999</v>
      </c>
      <c r="D1714" s="99">
        <f>IF(C1714&lt;MAX($C$3:C1714),C1714/MAX($C$3:C1714)-1,0)</f>
        <v>-0.48137765318382064</v>
      </c>
      <c r="E1714" s="105">
        <f>IF(C1714&lt;MAX($C$167:C3169),C1714/MAX($C$167:C3169)-1,0)</f>
        <v>-0.48137765318382064</v>
      </c>
      <c r="F1714" s="100"/>
      <c r="G1714" s="98"/>
    </row>
    <row r="1715" spans="1:7" ht="15" thickBot="1">
      <c r="A1715" s="97">
        <v>42563</v>
      </c>
      <c r="B1715" s="98">
        <v>1.042</v>
      </c>
      <c r="C1715" s="98">
        <v>1.3</v>
      </c>
      <c r="D1715" s="99">
        <f>IF(C1715&lt;MAX($C$3:C1715),C1715/MAX($C$3:C1715)-1,0)</f>
        <v>-0.47937525030036043</v>
      </c>
      <c r="E1715" s="105">
        <f>IF(C1715&lt;MAX($C$186:C3151),C1715/MAX($C$186:C3151)-1,0)</f>
        <v>-0.47937525030036043</v>
      </c>
      <c r="F1715" s="100"/>
      <c r="G1715" s="98"/>
    </row>
    <row r="1716" spans="1:7" ht="15" thickBot="1">
      <c r="A1716" s="97">
        <v>42564</v>
      </c>
      <c r="B1716" s="98">
        <v>1.048</v>
      </c>
      <c r="C1716" s="98">
        <v>1.306</v>
      </c>
      <c r="D1716" s="99">
        <f>IF(C1716&lt;MAX($C$3:C1716),C1716/MAX($C$3:C1716)-1,0)</f>
        <v>-0.47697236684020816</v>
      </c>
      <c r="E1716" s="105">
        <f>IF(C1716&lt;MAX($C$207:C3131),C1716/MAX($C$207:C3131)-1,0)</f>
        <v>-0.47697236684020816</v>
      </c>
      <c r="F1716" s="100"/>
      <c r="G1716" s="98"/>
    </row>
    <row r="1717" spans="1:7" ht="15" thickBot="1">
      <c r="A1717" s="97">
        <v>42565</v>
      </c>
      <c r="B1717" s="98">
        <v>1.0489999999999999</v>
      </c>
      <c r="C1717" s="98">
        <v>1.3069999999999999</v>
      </c>
      <c r="D1717" s="99">
        <f>IF(C1717&lt;MAX($C$3:C1717),C1717/MAX($C$3:C1717)-1,0)</f>
        <v>-0.47657188626351621</v>
      </c>
      <c r="E1717" s="105">
        <f>IF(C1717&lt;MAX($C$210:C3129),C1717/MAX($C$210:C3129)-1,0)</f>
        <v>-0.47657188626351621</v>
      </c>
      <c r="F1717" s="100"/>
      <c r="G1717" s="98"/>
    </row>
    <row r="1718" spans="1:7" ht="15" thickBot="1">
      <c r="A1718" s="97">
        <v>42566</v>
      </c>
      <c r="B1718" s="98">
        <v>1.046</v>
      </c>
      <c r="C1718" s="98">
        <v>1.304</v>
      </c>
      <c r="D1718" s="99">
        <f>IF(C1718&lt;MAX($C$3:C1718),C1718/MAX($C$3:C1718)-1,0)</f>
        <v>-0.47777332799359229</v>
      </c>
      <c r="E1718" s="105">
        <f>IF(C1718&lt;MAX($C$202:C3138),C1718/MAX($C$202:C3138)-1,0)</f>
        <v>-0.47777332799359229</v>
      </c>
      <c r="F1718" s="100"/>
      <c r="G1718" s="98"/>
    </row>
    <row r="1719" spans="1:7" ht="15" thickBot="1">
      <c r="A1719" s="97">
        <v>42569</v>
      </c>
      <c r="B1719" s="98">
        <v>1.0409999999999999</v>
      </c>
      <c r="C1719" s="98">
        <v>1.2989999999999999</v>
      </c>
      <c r="D1719" s="99">
        <f>IF(C1719&lt;MAX($C$3:C1719),C1719/MAX($C$3:C1719)-1,0)</f>
        <v>-0.4797757308770525</v>
      </c>
      <c r="E1719" s="105">
        <f>IF(C1719&lt;MAX($C$182:C3159),C1719/MAX($C$182:C3159)-1,0)</f>
        <v>-0.4797757308770525</v>
      </c>
      <c r="F1719" s="100"/>
      <c r="G1719" s="98"/>
    </row>
    <row r="1720" spans="1:7" ht="15" thickBot="1">
      <c r="A1720" s="97">
        <v>42570</v>
      </c>
      <c r="B1720" s="98">
        <v>1.042</v>
      </c>
      <c r="C1720" s="98">
        <v>1.3</v>
      </c>
      <c r="D1720" s="99">
        <f>IF(C1720&lt;MAX($C$3:C1720),C1720/MAX($C$3:C1720)-1,0)</f>
        <v>-0.47937525030036043</v>
      </c>
      <c r="E1720" s="105">
        <f>IF(C1720&lt;MAX($C$187:C3155),C1720/MAX($C$187:C3155)-1,0)</f>
        <v>-0.47937525030036043</v>
      </c>
      <c r="F1720" s="100"/>
      <c r="G1720" s="102"/>
    </row>
    <row r="1721" spans="1:7" ht="15" thickBot="1">
      <c r="A1721" s="101">
        <v>42571</v>
      </c>
      <c r="B1721" s="98">
        <v>1.0429999999999999</v>
      </c>
      <c r="C1721" s="98">
        <v>1.3009999999999999</v>
      </c>
      <c r="D1721" s="99">
        <f>IF(C1721&lt;MAX($C$3:C1721),C1721/MAX($C$3:C1721)-1,0)</f>
        <v>-0.47897476972366837</v>
      </c>
      <c r="E1721" s="105">
        <f>IF(C1721&lt;MAX($C$192:C3151),C1721/MAX($C$192:C3151)-1,0)</f>
        <v>-0.47897476972366837</v>
      </c>
      <c r="F1721" s="98"/>
      <c r="G1721" s="98"/>
    </row>
    <row r="1722" spans="1:7" ht="15" thickBot="1">
      <c r="A1722" s="97">
        <v>42572</v>
      </c>
      <c r="B1722" s="98">
        <v>1.0409999999999999</v>
      </c>
      <c r="C1722" s="98">
        <v>1.2989999999999999</v>
      </c>
      <c r="D1722" s="99">
        <f>IF(C1722&lt;MAX($C$3:C1722),C1722/MAX($C$3:C1722)-1,0)</f>
        <v>-0.4797757308770525</v>
      </c>
      <c r="E1722" s="105">
        <f>IF(C1722&lt;MAX($C$183:C3161),C1722/MAX($C$183:C3161)-1,0)</f>
        <v>-0.4797757308770525</v>
      </c>
      <c r="F1722" s="100"/>
      <c r="G1722" s="98"/>
    </row>
    <row r="1723" spans="1:7" ht="15" thickBot="1">
      <c r="A1723" s="97">
        <v>42573</v>
      </c>
      <c r="B1723" s="98">
        <v>1.028</v>
      </c>
      <c r="C1723" s="98">
        <v>1.286</v>
      </c>
      <c r="D1723" s="99">
        <f>IF(C1723&lt;MAX($C$3:C1723),C1723/MAX($C$3:C1723)-1,0)</f>
        <v>-0.48498197837404877</v>
      </c>
      <c r="E1723" s="105">
        <f>IF(C1723&lt;MAX($C$136:C3209),C1723/MAX($C$136:C3209)-1,0)</f>
        <v>-0.48498197837404877</v>
      </c>
      <c r="F1723" s="100"/>
      <c r="G1723" s="98"/>
    </row>
    <row r="1724" spans="1:7" ht="15" thickBot="1">
      <c r="A1724" s="97">
        <v>42576</v>
      </c>
      <c r="B1724" s="98">
        <v>1.028</v>
      </c>
      <c r="C1724" s="98">
        <v>1.286</v>
      </c>
      <c r="D1724" s="99">
        <f>IF(C1724&lt;MAX($C$3:C1724),C1724/MAX($C$3:C1724)-1,0)</f>
        <v>-0.48498197837404877</v>
      </c>
      <c r="E1724" s="105">
        <f>IF(C1724&lt;MAX($C$137:C3209),C1724/MAX($C$137:C3209)-1,0)</f>
        <v>-0.48498197837404877</v>
      </c>
      <c r="F1724" s="100"/>
      <c r="G1724" s="98"/>
    </row>
    <row r="1725" spans="1:7" ht="15" thickBot="1">
      <c r="A1725" s="97">
        <v>42577</v>
      </c>
      <c r="B1725" s="98">
        <v>1.0349999999999999</v>
      </c>
      <c r="C1725" s="98">
        <v>1.2929999999999999</v>
      </c>
      <c r="D1725" s="99">
        <f>IF(C1725&lt;MAX($C$3:C1725),C1725/MAX($C$3:C1725)-1,0)</f>
        <v>-0.48217861433720466</v>
      </c>
      <c r="E1725" s="105">
        <f>IF(C1725&lt;MAX($C$162:C3185),C1725/MAX($C$162:C3185)-1,0)</f>
        <v>-0.48217861433720466</v>
      </c>
      <c r="F1725" s="100"/>
      <c r="G1725" s="98"/>
    </row>
    <row r="1726" spans="1:7" ht="15" thickBot="1">
      <c r="A1726" s="97">
        <v>42578</v>
      </c>
      <c r="B1726" s="98">
        <v>1.008</v>
      </c>
      <c r="C1726" s="98">
        <v>1.266</v>
      </c>
      <c r="D1726" s="99">
        <f>IF(C1726&lt;MAX($C$3:C1726),C1726/MAX($C$3:C1726)-1,0)</f>
        <v>-0.49299158990788949</v>
      </c>
      <c r="E1726" s="105">
        <f>IF(C1726&lt;MAX($C$53:C3295),C1726/MAX($C$53:C3295)-1,0)</f>
        <v>-0.49299158990788949</v>
      </c>
      <c r="F1726" s="100"/>
      <c r="G1726" s="98"/>
    </row>
    <row r="1727" spans="1:7" ht="15" thickBot="1">
      <c r="A1727" s="97">
        <v>42579</v>
      </c>
      <c r="B1727" s="98">
        <v>1.0089999999999999</v>
      </c>
      <c r="C1727" s="98">
        <v>1.2669999999999999</v>
      </c>
      <c r="D1727" s="99">
        <f>IF(C1727&lt;MAX($C$3:C1727),C1727/MAX($C$3:C1727)-1,0)</f>
        <v>-0.49259110933119743</v>
      </c>
      <c r="E1727" s="105">
        <f>IF(C1727&lt;MAX($C$57:C3292),C1727/MAX($C$57:C3292)-1,0)</f>
        <v>-0.49259110933119743</v>
      </c>
      <c r="F1727" s="100"/>
      <c r="G1727" s="98"/>
    </row>
    <row r="1728" spans="1:7" ht="15" thickBot="1">
      <c r="A1728" s="97">
        <v>42580</v>
      </c>
      <c r="B1728" s="98">
        <v>1.006</v>
      </c>
      <c r="C1728" s="98">
        <v>1.264</v>
      </c>
      <c r="D1728" s="99">
        <f>IF(C1728&lt;MAX($C$3:C1728),C1728/MAX($C$3:C1728)-1,0)</f>
        <v>-0.49379255106127351</v>
      </c>
      <c r="E1728" s="105">
        <f>IF(C1728&lt;MAX($C$47:C3303),C1728/MAX($C$47:C3303)-1,0)</f>
        <v>-0.49379255106127351</v>
      </c>
      <c r="F1728" s="100"/>
      <c r="G1728" s="98"/>
    </row>
    <row r="1729" spans="1:7" ht="15" thickBot="1">
      <c r="A1729" s="97">
        <v>42583</v>
      </c>
      <c r="B1729" s="98">
        <v>1.002</v>
      </c>
      <c r="C1729" s="98">
        <v>1.26</v>
      </c>
      <c r="D1729" s="99">
        <f>IF(C1729&lt;MAX($C$3:C1729),C1729/MAX($C$3:C1729)-1,0)</f>
        <v>-0.49539447336804165</v>
      </c>
      <c r="E1729" s="105">
        <f>IF(C1729&lt;MAX($C$39:C3312),C1729/MAX($C$39:C3312)-1,0)</f>
        <v>-0.49539447336804165</v>
      </c>
      <c r="F1729" s="100"/>
      <c r="G1729" s="98"/>
    </row>
    <row r="1730" spans="1:7" ht="15" thickBot="1">
      <c r="A1730" s="97">
        <v>42584</v>
      </c>
      <c r="B1730" s="98">
        <v>1.0069999999999999</v>
      </c>
      <c r="C1730" s="98">
        <v>1.2649999999999999</v>
      </c>
      <c r="D1730" s="99">
        <f>IF(C1730&lt;MAX($C$3:C1730),C1730/MAX($C$3:C1730)-1,0)</f>
        <v>-0.49339207048458156</v>
      </c>
      <c r="E1730" s="105">
        <f>IF(C1730&lt;MAX($C$51:C3301),C1730/MAX($C$51:C3301)-1,0)</f>
        <v>-0.49339207048458156</v>
      </c>
      <c r="F1730" s="100"/>
      <c r="G1730" s="98"/>
    </row>
    <row r="1731" spans="1:7" ht="15" thickBot="1">
      <c r="A1731" s="97">
        <v>42585</v>
      </c>
      <c r="B1731" s="98">
        <v>1.008</v>
      </c>
      <c r="C1731" s="98">
        <v>1.266</v>
      </c>
      <c r="D1731" s="99">
        <f>IF(C1731&lt;MAX($C$3:C1731),C1731/MAX($C$3:C1731)-1,0)</f>
        <v>-0.49299158990788949</v>
      </c>
      <c r="E1731" s="105">
        <f>IF(C1731&lt;MAX($C$54:C3299),C1731/MAX($C$54:C3299)-1,0)</f>
        <v>-0.49299158990788949</v>
      </c>
      <c r="F1731" s="100"/>
      <c r="G1731" s="98"/>
    </row>
    <row r="1732" spans="1:7" ht="15" thickBot="1">
      <c r="A1732" s="97">
        <v>42586</v>
      </c>
      <c r="B1732" s="98">
        <v>1.0109999999999999</v>
      </c>
      <c r="C1732" s="98">
        <v>1.2689999999999999</v>
      </c>
      <c r="D1732" s="99">
        <f>IF(C1732&lt;MAX($C$3:C1732),C1732/MAX($C$3:C1732)-1,0)</f>
        <v>-0.49179014817781341</v>
      </c>
      <c r="E1732" s="105">
        <f>IF(C1732&lt;MAX($C$68:C3286),C1732/MAX($C$68:C3286)-1,0)</f>
        <v>-0.49179014817781341</v>
      </c>
      <c r="F1732" s="100"/>
      <c r="G1732" s="98"/>
    </row>
    <row r="1733" spans="1:7" ht="15" thickBot="1">
      <c r="A1733" s="97">
        <v>42587</v>
      </c>
      <c r="B1733" s="98">
        <v>1.01</v>
      </c>
      <c r="C1733" s="98">
        <v>1.268</v>
      </c>
      <c r="D1733" s="99">
        <f>IF(C1733&lt;MAX($C$3:C1733),C1733/MAX($C$3:C1733)-1,0)</f>
        <v>-0.49219062875450537</v>
      </c>
      <c r="E1733" s="105">
        <f>IF(C1733&lt;MAX($C$62:C3293),C1733/MAX($C$62:C3293)-1,0)</f>
        <v>-0.49219062875450537</v>
      </c>
      <c r="F1733" s="100"/>
      <c r="G1733" s="98"/>
    </row>
    <row r="1734" spans="1:7" ht="15" thickBot="1">
      <c r="A1734" s="97">
        <v>42590</v>
      </c>
      <c r="B1734" s="98">
        <v>1.016</v>
      </c>
      <c r="C1734" s="98">
        <v>1.274</v>
      </c>
      <c r="D1734" s="99">
        <f>IF(C1734&lt;MAX($C$3:C1734),C1734/MAX($C$3:C1734)-1,0)</f>
        <v>-0.48978774529435321</v>
      </c>
      <c r="E1734" s="105">
        <f>IF(C1734&lt;MAX($C$88:C3268),C1734/MAX($C$88:C3268)-1,0)</f>
        <v>-0.48978774529435321</v>
      </c>
      <c r="F1734" s="100"/>
      <c r="G1734" s="98"/>
    </row>
    <row r="1735" spans="1:7" ht="15" thickBot="1">
      <c r="A1735" s="97">
        <v>42591</v>
      </c>
      <c r="B1735" s="98">
        <v>1.0229999999999999</v>
      </c>
      <c r="C1735" s="98">
        <v>1.2809999999999999</v>
      </c>
      <c r="D1735" s="99">
        <f>IF(C1735&lt;MAX($C$3:C1735),C1735/MAX($C$3:C1735)-1,0)</f>
        <v>-0.48698438125750898</v>
      </c>
      <c r="E1735" s="105">
        <f>IF(C1735&lt;MAX($C$110:C3247),C1735/MAX($C$110:C3247)-1,0)</f>
        <v>-0.48698438125750898</v>
      </c>
      <c r="F1735" s="100"/>
      <c r="G1735" s="98"/>
    </row>
    <row r="1736" spans="1:7" ht="15" thickBot="1">
      <c r="A1736" s="97">
        <v>42592</v>
      </c>
      <c r="B1736" s="98">
        <v>1.0229999999999999</v>
      </c>
      <c r="C1736" s="98">
        <v>1.2809999999999999</v>
      </c>
      <c r="D1736" s="99">
        <f>IF(C1736&lt;MAX($C$3:C1736),C1736/MAX($C$3:C1736)-1,0)</f>
        <v>-0.48698438125750898</v>
      </c>
      <c r="E1736" s="105">
        <f>IF(C1736&lt;MAX($C$111:C3247),C1736/MAX($C$111:C3247)-1,0)</f>
        <v>-0.48698438125750898</v>
      </c>
      <c r="F1736" s="100"/>
      <c r="G1736" s="98"/>
    </row>
    <row r="1737" spans="1:7" ht="15" thickBot="1">
      <c r="A1737" s="97">
        <v>42593</v>
      </c>
      <c r="B1737" s="98">
        <v>1.0129999999999999</v>
      </c>
      <c r="C1737" s="98">
        <v>1.2709999999999999</v>
      </c>
      <c r="D1737" s="99">
        <f>IF(C1737&lt;MAX($C$3:C1737),C1737/MAX($C$3:C1737)-1,0)</f>
        <v>-0.49098918702442929</v>
      </c>
      <c r="E1737" s="105">
        <f>IF(C1737&lt;MAX($C$79:C3280),C1737/MAX($C$79:C3280)-1,0)</f>
        <v>-0.49098918702442929</v>
      </c>
      <c r="F1737" s="100"/>
      <c r="G1737" s="98"/>
    </row>
    <row r="1738" spans="1:7" ht="15" thickBot="1">
      <c r="A1738" s="97">
        <v>42594</v>
      </c>
      <c r="B1738" s="98">
        <v>1.0209999999999999</v>
      </c>
      <c r="C1738" s="98">
        <v>1.2789999999999999</v>
      </c>
      <c r="D1738" s="99">
        <f>IF(C1738&lt;MAX($C$3:C1738),C1738/MAX($C$3:C1738)-1,0)</f>
        <v>-0.48778534241089311</v>
      </c>
      <c r="E1738" s="105">
        <f>IF(C1738&lt;MAX($C$103:C3257),C1738/MAX($C$103:C3257)-1,0)</f>
        <v>-0.48778534241089311</v>
      </c>
      <c r="F1738" s="100"/>
      <c r="G1738" s="98"/>
    </row>
    <row r="1739" spans="1:7" ht="15" thickBot="1">
      <c r="A1739" s="97">
        <v>42597</v>
      </c>
      <c r="B1739" s="98">
        <v>1.036</v>
      </c>
      <c r="C1739" s="98">
        <v>1.294</v>
      </c>
      <c r="D1739" s="99">
        <f>IF(C1739&lt;MAX($C$3:C1739),C1739/MAX($C$3:C1739)-1,0)</f>
        <v>-0.48177813376051259</v>
      </c>
      <c r="E1739" s="105">
        <f>IF(C1739&lt;MAX($C$164:C3197),C1739/MAX($C$164:C3197)-1,0)</f>
        <v>-0.48177813376051259</v>
      </c>
      <c r="F1739" s="100"/>
      <c r="G1739" s="98"/>
    </row>
    <row r="1740" spans="1:7" ht="15" thickBot="1">
      <c r="A1740" s="97">
        <v>42598</v>
      </c>
      <c r="B1740" s="98">
        <v>1.04</v>
      </c>
      <c r="C1740" s="98">
        <v>1.298</v>
      </c>
      <c r="D1740" s="99">
        <f>IF(C1740&lt;MAX($C$3:C1740),C1740/MAX($C$3:C1740)-1,0)</f>
        <v>-0.48017621145374445</v>
      </c>
      <c r="E1740" s="105">
        <f>IF(C1740&lt;MAX($C$176:C3186),C1740/MAX($C$176:C3186)-1,0)</f>
        <v>-0.48017621145374445</v>
      </c>
      <c r="F1740" s="100"/>
      <c r="G1740" s="102"/>
    </row>
    <row r="1741" spans="1:7" ht="15" thickBot="1">
      <c r="A1741" s="101">
        <v>42599</v>
      </c>
      <c r="B1741" s="98">
        <v>1.04</v>
      </c>
      <c r="C1741" s="98">
        <v>1.298</v>
      </c>
      <c r="D1741" s="99">
        <f>IF(C1741&lt;MAX($C$3:C1741),C1741/MAX($C$3:C1741)-1,0)</f>
        <v>-0.48017621145374445</v>
      </c>
      <c r="E1741" s="105">
        <f>IF(C1741&lt;MAX($C$177:C3186),C1741/MAX($C$177:C3186)-1,0)</f>
        <v>-0.48017621145374445</v>
      </c>
      <c r="F1741" s="98"/>
      <c r="G1741" s="98"/>
    </row>
    <row r="1742" spans="1:7" ht="15" thickBot="1">
      <c r="A1742" s="97">
        <v>42600</v>
      </c>
      <c r="B1742" s="98">
        <v>1.034</v>
      </c>
      <c r="C1742" s="98">
        <v>1.292</v>
      </c>
      <c r="D1742" s="99">
        <f>IF(C1742&lt;MAX($C$3:C1742),C1742/MAX($C$3:C1742)-1,0)</f>
        <v>-0.48257909491389661</v>
      </c>
      <c r="E1742" s="105">
        <f>IF(C1742&lt;MAX($C$161:C3203),C1742/MAX($C$161:C3203)-1,0)</f>
        <v>-0.48257909491389661</v>
      </c>
      <c r="F1742" s="100"/>
      <c r="G1742" s="98"/>
    </row>
    <row r="1743" spans="1:7" ht="15" thickBot="1">
      <c r="A1743" s="97">
        <v>42601</v>
      </c>
      <c r="B1743" s="98">
        <v>1.0329999999999999</v>
      </c>
      <c r="C1743" s="98">
        <v>1.2909999999999999</v>
      </c>
      <c r="D1743" s="99">
        <f>IF(C1743&lt;MAX($C$3:C1743),C1743/MAX($C$3:C1743)-1,0)</f>
        <v>-0.48297957549058868</v>
      </c>
      <c r="E1743" s="105">
        <f>IF(C1743&lt;MAX($C$157:C3208),C1743/MAX($C$157:C3208)-1,0)</f>
        <v>-0.48297957549058868</v>
      </c>
      <c r="F1743" s="100"/>
      <c r="G1743" s="98"/>
    </row>
    <row r="1744" spans="1:7" ht="15" thickBot="1">
      <c r="A1744" s="97">
        <v>42604</v>
      </c>
      <c r="B1744" s="98">
        <v>1.0269999999999999</v>
      </c>
      <c r="C1744" s="98">
        <v>1.2849999999999999</v>
      </c>
      <c r="D1744" s="99">
        <f>IF(C1744&lt;MAX($C$3:C1744),C1744/MAX($C$3:C1744)-1,0)</f>
        <v>-0.48538245895074095</v>
      </c>
      <c r="E1744" s="105">
        <f>IF(C1744&lt;MAX($C$126:C3240),C1744/MAX($C$126:C3240)-1,0)</f>
        <v>-0.48538245895074095</v>
      </c>
      <c r="F1744" s="100"/>
      <c r="G1744" s="98"/>
    </row>
    <row r="1745" spans="1:7" ht="15" thickBot="1">
      <c r="A1745" s="97">
        <v>42605</v>
      </c>
      <c r="B1745" s="98">
        <v>1.0249999999999999</v>
      </c>
      <c r="C1745" s="98">
        <v>1.2829999999999999</v>
      </c>
      <c r="D1745" s="99">
        <f>IF(C1745&lt;MAX($C$3:C1745),C1745/MAX($C$3:C1745)-1,0)</f>
        <v>-0.48618342010412496</v>
      </c>
      <c r="E1745" s="105">
        <f>IF(C1745&lt;MAX($C$117:C3250),C1745/MAX($C$117:C3250)-1,0)</f>
        <v>-0.48618342010412496</v>
      </c>
      <c r="F1745" s="100"/>
      <c r="G1745" s="98"/>
    </row>
    <row r="1746" spans="1:7" ht="15" thickBot="1">
      <c r="A1746" s="97">
        <v>42606</v>
      </c>
      <c r="B1746" s="98">
        <v>1.0269999999999999</v>
      </c>
      <c r="C1746" s="98">
        <v>1.2849999999999999</v>
      </c>
      <c r="D1746" s="99">
        <f>IF(C1746&lt;MAX($C$3:C1746),C1746/MAX($C$3:C1746)-1,0)</f>
        <v>-0.48538245895074095</v>
      </c>
      <c r="E1746" s="105">
        <f>IF(C1746&lt;MAX($C$127:C3241),C1746/MAX($C$127:C3241)-1,0)</f>
        <v>-0.48538245895074095</v>
      </c>
      <c r="F1746" s="100"/>
      <c r="G1746" s="98"/>
    </row>
    <row r="1747" spans="1:7" ht="15" thickBot="1">
      <c r="A1747" s="97">
        <v>42607</v>
      </c>
      <c r="B1747" s="98">
        <v>1.026</v>
      </c>
      <c r="C1747" s="98">
        <v>1.284</v>
      </c>
      <c r="D1747" s="99">
        <f>IF(C1747&lt;MAX($C$3:C1747),C1747/MAX($C$3:C1747)-1,0)</f>
        <v>-0.4857829395274329</v>
      </c>
      <c r="E1747" s="105">
        <f>IF(C1747&lt;MAX($C$123:C3246),C1747/MAX($C$123:C3246)-1,0)</f>
        <v>-0.4857829395274329</v>
      </c>
      <c r="F1747" s="100"/>
      <c r="G1747" s="98"/>
    </row>
    <row r="1748" spans="1:7" ht="15" thickBot="1">
      <c r="A1748" s="97">
        <v>42608</v>
      </c>
      <c r="B1748" s="98">
        <v>1.0289999999999999</v>
      </c>
      <c r="C1748" s="98">
        <v>1.2869999999999999</v>
      </c>
      <c r="D1748" s="99">
        <f>IF(C1748&lt;MAX($C$3:C1748),C1748/MAX($C$3:C1748)-1,0)</f>
        <v>-0.48458149779735682</v>
      </c>
      <c r="E1748" s="105">
        <f>IF(C1748&lt;MAX($C$140:C3230),C1748/MAX($C$140:C3230)-1,0)</f>
        <v>-0.48458149779735682</v>
      </c>
      <c r="F1748" s="100"/>
      <c r="G1748" s="98"/>
    </row>
    <row r="1749" spans="1:7" ht="15" thickBot="1">
      <c r="A1749" s="97">
        <v>42611</v>
      </c>
      <c r="B1749" s="98">
        <v>1.0269999999999999</v>
      </c>
      <c r="C1749" s="98">
        <v>1.2849999999999999</v>
      </c>
      <c r="D1749" s="99">
        <f>IF(C1749&lt;MAX($C$3:C1749),C1749/MAX($C$3:C1749)-1,0)</f>
        <v>-0.48538245895074095</v>
      </c>
      <c r="E1749" s="105">
        <f>IF(C1749&lt;MAX($C$128:C3243),C1749/MAX($C$128:C3243)-1,0)</f>
        <v>-0.48538245895074095</v>
      </c>
      <c r="F1749" s="100"/>
      <c r="G1749" s="98"/>
    </row>
    <row r="1750" spans="1:7" ht="15" thickBot="1">
      <c r="A1750" s="97">
        <v>42612</v>
      </c>
      <c r="B1750" s="98">
        <v>1.0289999999999999</v>
      </c>
      <c r="C1750" s="98">
        <v>1.2869999999999999</v>
      </c>
      <c r="D1750" s="99">
        <f>IF(C1750&lt;MAX($C$3:C1750),C1750/MAX($C$3:C1750)-1,0)</f>
        <v>-0.48458149779735682</v>
      </c>
      <c r="E1750" s="105">
        <f>IF(C1750&lt;MAX($C$141:C3231),C1750/MAX($C$141:C3231)-1,0)</f>
        <v>-0.48458149779735682</v>
      </c>
      <c r="F1750" s="100"/>
      <c r="G1750" s="98"/>
    </row>
    <row r="1751" spans="1:7" ht="15" thickBot="1">
      <c r="A1751" s="97">
        <v>42613</v>
      </c>
      <c r="B1751" s="98">
        <v>1.0289999999999999</v>
      </c>
      <c r="C1751" s="98">
        <v>1.2869999999999999</v>
      </c>
      <c r="D1751" s="99">
        <f>IF(C1751&lt;MAX($C$3:C1751),C1751/MAX($C$3:C1751)-1,0)</f>
        <v>-0.48458149779735682</v>
      </c>
      <c r="E1751" s="105">
        <f>IF(C1751&lt;MAX($C$142:C3231),C1751/MAX($C$142:C3231)-1,0)</f>
        <v>-0.48458149779735682</v>
      </c>
      <c r="F1751" s="100"/>
      <c r="G1751" s="98"/>
    </row>
    <row r="1752" spans="1:7" ht="15" thickBot="1">
      <c r="A1752" s="97">
        <v>42614</v>
      </c>
      <c r="B1752" s="98">
        <v>1.024</v>
      </c>
      <c r="C1752" s="98">
        <v>1.282</v>
      </c>
      <c r="D1752" s="99">
        <f>IF(C1752&lt;MAX($C$3:C1752),C1752/MAX($C$3:C1752)-1,0)</f>
        <v>-0.48658390068081692</v>
      </c>
      <c r="E1752" s="105">
        <f>IF(C1752&lt;MAX($C$113:C3261),C1752/MAX($C$113:C3261)-1,0)</f>
        <v>-0.48658390068081692</v>
      </c>
      <c r="F1752" s="100"/>
      <c r="G1752" s="98"/>
    </row>
    <row r="1753" spans="1:7" ht="15" thickBot="1">
      <c r="A1753" s="97">
        <v>42615</v>
      </c>
      <c r="B1753" s="98">
        <v>1.016</v>
      </c>
      <c r="C1753" s="98">
        <v>1.274</v>
      </c>
      <c r="D1753" s="99">
        <f>IF(C1753&lt;MAX($C$3:C1753),C1753/MAX($C$3:C1753)-1,0)</f>
        <v>-0.48978774529435321</v>
      </c>
      <c r="E1753" s="105">
        <f>IF(C1753&lt;MAX($C$89:C3286),C1753/MAX($C$89:C3286)-1,0)</f>
        <v>-0.48978774529435321</v>
      </c>
      <c r="F1753" s="100"/>
      <c r="G1753" s="98"/>
    </row>
    <row r="1754" spans="1:7" ht="15" thickBot="1">
      <c r="A1754" s="97">
        <v>42618</v>
      </c>
      <c r="B1754" s="98">
        <v>1.018</v>
      </c>
      <c r="C1754" s="98">
        <v>1.276</v>
      </c>
      <c r="D1754" s="99">
        <f>IF(C1754&lt;MAX($C$3:C1754),C1754/MAX($C$3:C1754)-1,0)</f>
        <v>-0.48898678414096908</v>
      </c>
      <c r="E1754" s="105">
        <f>IF(C1754&lt;MAX($C$94:C3282),C1754/MAX($C$94:C3282)-1,0)</f>
        <v>-0.48898678414096908</v>
      </c>
      <c r="F1754" s="100"/>
      <c r="G1754" s="98"/>
    </row>
    <row r="1755" spans="1:7" ht="15" thickBot="1">
      <c r="A1755" s="97">
        <v>42619</v>
      </c>
      <c r="B1755" s="98">
        <v>1.0309999999999999</v>
      </c>
      <c r="C1755" s="98">
        <v>1.2889999999999999</v>
      </c>
      <c r="D1755" s="99">
        <f>IF(C1755&lt;MAX($C$3:C1755),C1755/MAX($C$3:C1755)-1,0)</f>
        <v>-0.4837805366439728</v>
      </c>
      <c r="E1755" s="105">
        <f>IF(C1755&lt;MAX($C$148:C3229),C1755/MAX($C$148:C3229)-1,0)</f>
        <v>-0.4837805366439728</v>
      </c>
      <c r="F1755" s="100"/>
      <c r="G1755" s="98"/>
    </row>
    <row r="1756" spans="1:7" ht="15" thickBot="1">
      <c r="A1756" s="97">
        <v>42620</v>
      </c>
      <c r="B1756" s="98">
        <v>1.0309999999999999</v>
      </c>
      <c r="C1756" s="98">
        <v>1.2889999999999999</v>
      </c>
      <c r="D1756" s="99">
        <f>IF(C1756&lt;MAX($C$3:C1756),C1756/MAX($C$3:C1756)-1,0)</f>
        <v>-0.4837805366439728</v>
      </c>
      <c r="E1756" s="105">
        <f>IF(C1756&lt;MAX($C$149:C3229),C1756/MAX($C$149:C3229)-1,0)</f>
        <v>-0.4837805366439728</v>
      </c>
      <c r="F1756" s="100"/>
      <c r="G1756" s="98"/>
    </row>
    <row r="1757" spans="1:7" ht="15" thickBot="1">
      <c r="A1757" s="97">
        <v>42621</v>
      </c>
      <c r="B1757" s="98">
        <v>1.0329999999999999</v>
      </c>
      <c r="C1757" s="98">
        <v>1.2909999999999999</v>
      </c>
      <c r="D1757" s="99">
        <f>IF(C1757&lt;MAX($C$3:C1757),C1757/MAX($C$3:C1757)-1,0)</f>
        <v>-0.48297957549058868</v>
      </c>
      <c r="E1757" s="105">
        <f>IF(C1757&lt;MAX($C$158:C3221),C1757/MAX($C$158:C3221)-1,0)</f>
        <v>-0.48297957549058868</v>
      </c>
      <c r="F1757" s="100"/>
      <c r="G1757" s="98"/>
    </row>
    <row r="1758" spans="1:7" ht="15" thickBot="1">
      <c r="A1758" s="97">
        <v>42622</v>
      </c>
      <c r="B1758" s="98">
        <v>1.03</v>
      </c>
      <c r="C1758" s="98">
        <v>1.288</v>
      </c>
      <c r="D1758" s="99">
        <f>IF(C1758&lt;MAX($C$3:C1758),C1758/MAX($C$3:C1758)-1,0)</f>
        <v>-0.48418101722066476</v>
      </c>
      <c r="E1758" s="105">
        <f>IF(C1758&lt;MAX($C$144:C3236),C1758/MAX($C$144:C3236)-1,0)</f>
        <v>-0.48418101722066476</v>
      </c>
      <c r="F1758" s="100"/>
      <c r="G1758" s="98"/>
    </row>
    <row r="1759" spans="1:7" ht="15" thickBot="1">
      <c r="A1759" s="97">
        <v>42625</v>
      </c>
      <c r="B1759" s="98">
        <v>1.006</v>
      </c>
      <c r="C1759" s="98">
        <v>1.264</v>
      </c>
      <c r="D1759" s="99">
        <f>IF(C1759&lt;MAX($C$3:C1759),C1759/MAX($C$3:C1759)-1,0)</f>
        <v>-0.49379255106127351</v>
      </c>
      <c r="E1759" s="105">
        <f>IF(C1759&lt;MAX($C$48:C3333),C1759/MAX($C$48:C3333)-1,0)</f>
        <v>-0.49379255106127351</v>
      </c>
      <c r="F1759" s="100"/>
      <c r="G1759" s="98"/>
    </row>
    <row r="1760" spans="1:7" ht="15" thickBot="1">
      <c r="A1760" s="97">
        <v>42626</v>
      </c>
      <c r="B1760" s="98">
        <v>1.01</v>
      </c>
      <c r="C1760" s="98">
        <v>1.268</v>
      </c>
      <c r="D1760" s="99">
        <f>IF(C1760&lt;MAX($C$3:C1760),C1760/MAX($C$3:C1760)-1,0)</f>
        <v>-0.49219062875450537</v>
      </c>
      <c r="E1760" s="105">
        <f>IF(C1760&lt;MAX($C$63:C3319),C1760/MAX($C$63:C3319)-1,0)</f>
        <v>-0.49219062875450537</v>
      </c>
      <c r="F1760" s="100"/>
      <c r="G1760" s="102"/>
    </row>
    <row r="1761" spans="1:7" ht="15" thickBot="1">
      <c r="A1761" s="101">
        <v>42627</v>
      </c>
      <c r="B1761" s="98">
        <v>1.002</v>
      </c>
      <c r="C1761" s="98">
        <v>1.26</v>
      </c>
      <c r="D1761" s="99">
        <f>IF(C1761&lt;MAX($C$3:C1761),C1761/MAX($C$3:C1761)-1,0)</f>
        <v>-0.49539447336804165</v>
      </c>
      <c r="E1761" s="105">
        <f>IF(C1761&lt;MAX($C$40:C3343),C1761/MAX($C$40:C3343)-1,0)</f>
        <v>-0.49539447336804165</v>
      </c>
      <c r="F1761" s="98"/>
      <c r="G1761" s="98"/>
    </row>
    <row r="1762" spans="1:7" ht="15" thickBot="1">
      <c r="A1762" s="97">
        <v>42632</v>
      </c>
      <c r="B1762" s="98">
        <v>1.012</v>
      </c>
      <c r="C1762" s="98">
        <v>1.27</v>
      </c>
      <c r="D1762" s="99">
        <f>IF(C1762&lt;MAX($C$3:C1762),C1762/MAX($C$3:C1762)-1,0)</f>
        <v>-0.49138966760112135</v>
      </c>
      <c r="E1762" s="105">
        <f>IF(C1762&lt;MAX($C$74:C3310),C1762/MAX($C$74:C3310)-1,0)</f>
        <v>-0.49138966760112135</v>
      </c>
      <c r="F1762" s="100"/>
      <c r="G1762" s="98"/>
    </row>
    <row r="1763" spans="1:7" ht="15" thickBot="1">
      <c r="A1763" s="97">
        <v>42633</v>
      </c>
      <c r="B1763" s="98">
        <v>1.0169999999999999</v>
      </c>
      <c r="C1763" s="98">
        <v>1.2749999999999999</v>
      </c>
      <c r="D1763" s="99">
        <f>IF(C1763&lt;MAX($C$3:C1763),C1763/MAX($C$3:C1763)-1,0)</f>
        <v>-0.48938726471766125</v>
      </c>
      <c r="E1763" s="105">
        <f>IF(C1763&lt;MAX($C$92:C3293),C1763/MAX($C$92:C3293)-1,0)</f>
        <v>-0.48938726471766125</v>
      </c>
      <c r="F1763" s="100"/>
      <c r="G1763" s="98"/>
    </row>
    <row r="1764" spans="1:7" ht="15" thickBot="1">
      <c r="A1764" s="97">
        <v>42634</v>
      </c>
      <c r="B1764" s="98">
        <v>1.0209999999999999</v>
      </c>
      <c r="C1764" s="98">
        <v>1.2789999999999999</v>
      </c>
      <c r="D1764" s="99">
        <f>IF(C1764&lt;MAX($C$3:C1764),C1764/MAX($C$3:C1764)-1,0)</f>
        <v>-0.48778534241089311</v>
      </c>
      <c r="E1764" s="105">
        <f>IF(C1764&lt;MAX($C$104:C3282),C1764/MAX($C$104:C3282)-1,0)</f>
        <v>-0.48778534241089311</v>
      </c>
      <c r="F1764" s="100"/>
      <c r="G1764" s="98"/>
    </row>
    <row r="1765" spans="1:7" ht="15" thickBot="1">
      <c r="A1765" s="97">
        <v>42635</v>
      </c>
      <c r="B1765" s="98">
        <v>1.028</v>
      </c>
      <c r="C1765" s="98">
        <v>1.286</v>
      </c>
      <c r="D1765" s="99">
        <f>IF(C1765&lt;MAX($C$3:C1765),C1765/MAX($C$3:C1765)-1,0)</f>
        <v>-0.48498197837404877</v>
      </c>
      <c r="E1765" s="105">
        <f>IF(C1765&lt;MAX($C$138:C3249),C1765/MAX($C$138:C3249)-1,0)</f>
        <v>-0.48498197837404877</v>
      </c>
      <c r="F1765" s="100"/>
      <c r="G1765" s="98"/>
    </row>
    <row r="1766" spans="1:7" ht="15" thickBot="1">
      <c r="A1766" s="97">
        <v>42636</v>
      </c>
      <c r="B1766" s="98">
        <v>1.0249999999999999</v>
      </c>
      <c r="C1766" s="98">
        <v>1.2829999999999999</v>
      </c>
      <c r="D1766" s="99">
        <f>IF(C1766&lt;MAX($C$3:C1766),C1766/MAX($C$3:C1766)-1,0)</f>
        <v>-0.48618342010412496</v>
      </c>
      <c r="E1766" s="105">
        <f>IF(C1766&lt;MAX($C$118:C3270),C1766/MAX($C$118:C3270)-1,0)</f>
        <v>-0.48618342010412496</v>
      </c>
      <c r="F1766" s="100"/>
      <c r="G1766" s="98"/>
    </row>
    <row r="1767" spans="1:7" ht="15" thickBot="1">
      <c r="A1767" s="97">
        <v>42639</v>
      </c>
      <c r="B1767" s="98">
        <v>1.008</v>
      </c>
      <c r="C1767" s="98">
        <v>1.266</v>
      </c>
      <c r="D1767" s="99">
        <f>IF(C1767&lt;MAX($C$3:C1767),C1767/MAX($C$3:C1767)-1,0)</f>
        <v>-0.49299158990788949</v>
      </c>
      <c r="E1767" s="105">
        <f>IF(C1767&lt;MAX($C$55:C3334),C1767/MAX($C$55:C3334)-1,0)</f>
        <v>-0.49299158990788949</v>
      </c>
      <c r="F1767" s="100"/>
      <c r="G1767" s="98"/>
    </row>
    <row r="1768" spans="1:7" ht="15" thickBot="1">
      <c r="A1768" s="97">
        <v>42640</v>
      </c>
      <c r="B1768" s="98">
        <v>1.01</v>
      </c>
      <c r="C1768" s="98">
        <v>1.268</v>
      </c>
      <c r="D1768" s="99">
        <f>IF(C1768&lt;MAX($C$3:C1768),C1768/MAX($C$3:C1768)-1,0)</f>
        <v>-0.49219062875450537</v>
      </c>
      <c r="E1768" s="105">
        <f>IF(C1768&lt;MAX($C$64:C3326),C1768/MAX($C$64:C3326)-1,0)</f>
        <v>-0.49219062875450537</v>
      </c>
      <c r="F1768" s="100"/>
      <c r="G1768" s="98"/>
    </row>
    <row r="1769" spans="1:7" ht="15" thickBot="1">
      <c r="A1769" s="97">
        <v>42641</v>
      </c>
      <c r="B1769" s="98">
        <v>1.0089999999999999</v>
      </c>
      <c r="C1769" s="98">
        <v>1.2669999999999999</v>
      </c>
      <c r="D1769" s="99">
        <f>IF(C1769&lt;MAX($C$3:C1769),C1769/MAX($C$3:C1769)-1,0)</f>
        <v>-0.49259110933119743</v>
      </c>
      <c r="E1769" s="105">
        <f>IF(C1769&lt;MAX($C$58:C3333),C1769/MAX($C$58:C3333)-1,0)</f>
        <v>-0.49259110933119743</v>
      </c>
      <c r="F1769" s="100"/>
      <c r="G1769" s="98"/>
    </row>
    <row r="1770" spans="1:7" ht="15" thickBot="1">
      <c r="A1770" s="97">
        <v>42642</v>
      </c>
      <c r="B1770" s="98">
        <v>1.012</v>
      </c>
      <c r="C1770" s="98">
        <v>1.27</v>
      </c>
      <c r="D1770" s="99">
        <f>IF(C1770&lt;MAX($C$3:C1770),C1770/MAX($C$3:C1770)-1,0)</f>
        <v>-0.49138966760112135</v>
      </c>
      <c r="E1770" s="105">
        <f>IF(C1770&lt;MAX($C$75:C3317),C1770/MAX($C$75:C3317)-1,0)</f>
        <v>-0.49138966760112135</v>
      </c>
      <c r="F1770" s="100"/>
      <c r="G1770" s="98"/>
    </row>
    <row r="1771" spans="1:7" ht="15" thickBot="1">
      <c r="A1771" s="97">
        <v>42643</v>
      </c>
      <c r="B1771" s="98">
        <v>1.0189999999999999</v>
      </c>
      <c r="C1771" s="98">
        <v>1.2769999999999999</v>
      </c>
      <c r="D1771" s="99">
        <f>IF(C1771&lt;MAX($C$3:C1771),C1771/MAX($C$3:C1771)-1,0)</f>
        <v>-0.48858630356427712</v>
      </c>
      <c r="E1771" s="105">
        <f>IF(C1771&lt;MAX($C$97:C3296),C1771/MAX($C$97:C3296)-1,0)</f>
        <v>-0.48858630356427712</v>
      </c>
      <c r="F1771" s="100"/>
      <c r="G1771" s="98"/>
    </row>
    <row r="1772" spans="1:7" ht="15" thickBot="1">
      <c r="A1772" s="97">
        <v>42653</v>
      </c>
      <c r="B1772" s="98">
        <v>1.0369999999999999</v>
      </c>
      <c r="C1772" s="98">
        <v>1.2949999999999999</v>
      </c>
      <c r="D1772" s="99">
        <f>IF(C1772&lt;MAX($C$3:C1772),C1772/MAX($C$3:C1772)-1,0)</f>
        <v>-0.48137765318382064</v>
      </c>
      <c r="E1772" s="105">
        <f>IF(C1772&lt;MAX($C$168:C3226),C1772/MAX($C$168:C3226)-1,0)</f>
        <v>-0.48137765318382064</v>
      </c>
      <c r="F1772" s="100"/>
      <c r="G1772" s="98"/>
    </row>
    <row r="1773" spans="1:7" ht="15" thickBot="1">
      <c r="A1773" s="97">
        <v>42654</v>
      </c>
      <c r="B1773" s="98">
        <v>1.0449999999999999</v>
      </c>
      <c r="C1773" s="98">
        <v>1.3029999999999999</v>
      </c>
      <c r="D1773" s="99">
        <f>IF(C1773&lt;MAX($C$3:C1773),C1773/MAX($C$3:C1773)-1,0)</f>
        <v>-0.47817380857028435</v>
      </c>
      <c r="E1773" s="105">
        <f>IF(C1773&lt;MAX($C$198:C3197),C1773/MAX($C$198:C3197)-1,0)</f>
        <v>-0.47817380857028435</v>
      </c>
      <c r="F1773" s="100"/>
      <c r="G1773" s="98"/>
    </row>
    <row r="1774" spans="1:7" ht="15" thickBot="1">
      <c r="A1774" s="97">
        <v>42655</v>
      </c>
      <c r="B1774" s="98">
        <v>1.04</v>
      </c>
      <c r="C1774" s="98">
        <v>1.298</v>
      </c>
      <c r="D1774" s="99">
        <f>IF(C1774&lt;MAX($C$3:C1774),C1774/MAX($C$3:C1774)-1,0)</f>
        <v>-0.48017621145374445</v>
      </c>
      <c r="E1774" s="105">
        <f>IF(C1774&lt;MAX($C$178:C3218),C1774/MAX($C$178:C3218)-1,0)</f>
        <v>-0.48017621145374445</v>
      </c>
      <c r="F1774" s="100"/>
      <c r="G1774" s="98"/>
    </row>
    <row r="1775" spans="1:7" ht="15" thickBot="1">
      <c r="A1775" s="97">
        <v>42656</v>
      </c>
      <c r="B1775" s="98">
        <v>1.04</v>
      </c>
      <c r="C1775" s="98">
        <v>1.298</v>
      </c>
      <c r="D1775" s="99">
        <f>IF(C1775&lt;MAX($C$3:C1775),C1775/MAX($C$3:C1775)-1,0)</f>
        <v>-0.48017621145374445</v>
      </c>
      <c r="E1775" s="105">
        <f>IF(C1775&lt;MAX($C$179:C3218),C1775/MAX($C$179:C3218)-1,0)</f>
        <v>-0.48017621145374445</v>
      </c>
      <c r="F1775" s="100"/>
      <c r="G1775" s="98"/>
    </row>
    <row r="1776" spans="1:7" ht="15" thickBot="1">
      <c r="A1776" s="97">
        <v>42657</v>
      </c>
      <c r="B1776" s="98">
        <v>1.038</v>
      </c>
      <c r="C1776" s="98">
        <v>1.296</v>
      </c>
      <c r="D1776" s="99">
        <f>IF(C1776&lt;MAX($C$3:C1776),C1776/MAX($C$3:C1776)-1,0)</f>
        <v>-0.48097717260712847</v>
      </c>
      <c r="E1776" s="105">
        <f>IF(C1776&lt;MAX($C$173:C3225),C1776/MAX($C$173:C3225)-1,0)</f>
        <v>-0.48097717260712847</v>
      </c>
      <c r="F1776" s="100"/>
      <c r="G1776" s="98"/>
    </row>
    <row r="1777" spans="1:8" ht="15" thickBot="1">
      <c r="A1777" s="97">
        <v>42660</v>
      </c>
      <c r="B1777" s="98">
        <v>1.032</v>
      </c>
      <c r="C1777" s="98">
        <v>1.29</v>
      </c>
      <c r="D1777" s="99">
        <f>IF(C1777&lt;MAX($C$3:C1777),C1777/MAX($C$3:C1777)-1,0)</f>
        <v>-0.48338005606728074</v>
      </c>
      <c r="E1777" s="105">
        <f>IF(C1777&lt;MAX($C$152:C3247),C1777/MAX($C$152:C3247)-1,0)</f>
        <v>-0.48338005606728074</v>
      </c>
      <c r="F1777" s="100"/>
      <c r="G1777" s="98"/>
    </row>
    <row r="1778" spans="1:8" ht="15" thickBot="1">
      <c r="A1778" s="97">
        <v>42661</v>
      </c>
      <c r="B1778" s="98">
        <v>1.0489999999999999</v>
      </c>
      <c r="C1778" s="98">
        <v>1.3069999999999999</v>
      </c>
      <c r="D1778" s="99">
        <f>IF(C1778&lt;MAX($C$3:C1778),C1778/MAX($C$3:C1778)-1,0)</f>
        <v>-0.47657188626351621</v>
      </c>
      <c r="E1778" s="105">
        <f>IF(C1778&lt;MAX($C$211:C3189),C1778/MAX($C$211:C3189)-1,0)</f>
        <v>-0.47657188626351621</v>
      </c>
      <c r="F1778" s="100"/>
      <c r="G1778" s="98"/>
    </row>
    <row r="1779" spans="1:8" ht="15" thickBot="1">
      <c r="A1779" s="97">
        <v>42662</v>
      </c>
      <c r="B1779" s="98">
        <v>1.0489999999999999</v>
      </c>
      <c r="C1779" s="98">
        <v>1.3069999999999999</v>
      </c>
      <c r="D1779" s="99">
        <f>IF(C1779&lt;MAX($C$3:C1779),C1779/MAX($C$3:C1779)-1,0)</f>
        <v>-0.47657188626351621</v>
      </c>
      <c r="E1779" s="105">
        <f>IF(C1779&lt;MAX($C$212:C3189),C1779/MAX($C$212:C3189)-1,0)</f>
        <v>-0.47657188626351621</v>
      </c>
      <c r="F1779" s="100"/>
      <c r="G1779" s="98"/>
    </row>
    <row r="1780" spans="1:8" ht="15" thickBot="1">
      <c r="A1780" s="97">
        <v>42663</v>
      </c>
      <c r="B1780" s="98">
        <v>1.0469999999999999</v>
      </c>
      <c r="C1780" s="98">
        <v>1.3049999999999999</v>
      </c>
      <c r="D1780" s="99">
        <f>IF(C1780&lt;MAX($C$3:C1780),C1780/MAX($C$3:C1780)-1,0)</f>
        <v>-0.47737284741690034</v>
      </c>
      <c r="E1780" s="105">
        <f>IF(C1780&lt;MAX($C$205:C3197),C1780/MAX($C$205:C3197)-1,0)</f>
        <v>-0.47737284741690034</v>
      </c>
      <c r="F1780" s="100"/>
      <c r="G1780" s="102"/>
    </row>
    <row r="1781" spans="1:8" ht="15" thickBot="1">
      <c r="A1781" s="101">
        <v>42664</v>
      </c>
      <c r="B1781" s="98">
        <v>1.046</v>
      </c>
      <c r="C1781" s="98">
        <v>1.304</v>
      </c>
      <c r="D1781" s="99">
        <f>IF(C1781&lt;MAX($C$3:C1781),C1781/MAX($C$3:C1781)-1,0)</f>
        <v>-0.47777332799359229</v>
      </c>
      <c r="E1781" s="105">
        <f>IF(C1781&lt;MAX($C$203:C3200),C1781/MAX($C$203:C3200)-1,0)</f>
        <v>-0.47777332799359229</v>
      </c>
      <c r="F1781" s="98"/>
      <c r="G1781" s="98"/>
    </row>
    <row r="1782" spans="1:8" ht="15" thickBot="1">
      <c r="A1782" s="97">
        <v>42667</v>
      </c>
      <c r="B1782" s="98">
        <v>1.0549999999999999</v>
      </c>
      <c r="C1782" s="98">
        <v>1.3129999999999999</v>
      </c>
      <c r="D1782" s="99">
        <f>IF(C1782&lt;MAX($C$3:C1782),C1782/MAX($C$3:C1782)-1,0)</f>
        <v>-0.47416900280336405</v>
      </c>
      <c r="E1782" s="105">
        <f>IF(C1782&lt;MAX($C$231:C3173),C1782/MAX($C$231:C3173)-1,0)</f>
        <v>-0.47416900280336405</v>
      </c>
      <c r="F1782" s="100"/>
      <c r="G1782" s="98"/>
    </row>
    <row r="1783" spans="1:8" ht="15" thickBot="1">
      <c r="A1783" s="97">
        <v>42668</v>
      </c>
      <c r="B1783" s="98">
        <v>1.0589999999999999</v>
      </c>
      <c r="C1783" s="98">
        <v>1.3169999999999999</v>
      </c>
      <c r="D1783" s="99">
        <f>IF(C1783&lt;MAX($C$3:C1783),C1783/MAX($C$3:C1783)-1,0)</f>
        <v>-0.4725670804965959</v>
      </c>
      <c r="E1783" s="105">
        <f>IF(C1783&lt;MAX($C$241:C3164),C1783/MAX($C$241:C3164)-1,0)</f>
        <v>-0.4725670804965959</v>
      </c>
      <c r="F1783" s="100">
        <f>B1787/B1771-1</f>
        <v>2.9440628066732089E-2</v>
      </c>
      <c r="G1783" s="98">
        <f>B1809/B1787-1</f>
        <v>6.673021925643674E-3</v>
      </c>
      <c r="H1783" s="1">
        <f>B1832/B1809-1</f>
        <v>-3.4090909090909172E-2</v>
      </c>
    </row>
    <row r="1784" spans="1:8" ht="15" thickBot="1">
      <c r="A1784" s="97">
        <v>42669</v>
      </c>
      <c r="B1784" s="98">
        <v>1.056</v>
      </c>
      <c r="C1784" s="98">
        <v>1.3140000000000001</v>
      </c>
      <c r="D1784" s="99">
        <f>IF(C1784&lt;MAX($C$3:C1784),C1784/MAX($C$3:C1784)-1,0)</f>
        <v>-0.47376852222667198</v>
      </c>
      <c r="E1784" s="105">
        <f>IF(C1784&lt;MAX($C$233:C3173),C1784/MAX($C$233:C3173)-1,0)</f>
        <v>-0.47376852222667198</v>
      </c>
      <c r="F1784" s="100"/>
      <c r="G1784" s="98"/>
    </row>
    <row r="1785" spans="1:8" ht="15" thickBot="1">
      <c r="A1785" s="97">
        <v>42670</v>
      </c>
      <c r="B1785" s="98">
        <v>1.0529999999999999</v>
      </c>
      <c r="C1785" s="98">
        <v>1.3109999999999999</v>
      </c>
      <c r="D1785" s="99">
        <f>IF(C1785&lt;MAX($C$3:C1785),C1785/MAX($C$3:C1785)-1,0)</f>
        <v>-0.47496996395674806</v>
      </c>
      <c r="E1785" s="105">
        <f>IF(C1785&lt;MAX($C$226:C3181),C1785/MAX($C$226:C3181)-1,0)</f>
        <v>-0.47496996395674806</v>
      </c>
      <c r="F1785" s="100"/>
      <c r="G1785" s="98"/>
    </row>
    <row r="1786" spans="1:8" ht="15" thickBot="1">
      <c r="A1786" s="97">
        <v>42671</v>
      </c>
      <c r="B1786" s="98">
        <v>1.048</v>
      </c>
      <c r="C1786" s="98">
        <v>1.306</v>
      </c>
      <c r="D1786" s="99">
        <f>IF(C1786&lt;MAX($C$3:C1786),C1786/MAX($C$3:C1786)-1,0)</f>
        <v>-0.47697236684020816</v>
      </c>
      <c r="E1786" s="105">
        <f>IF(C1786&lt;MAX($C$208:C3200),C1786/MAX($C$208:C3200)-1,0)</f>
        <v>-0.47697236684020816</v>
      </c>
      <c r="F1786" s="100"/>
      <c r="G1786" s="98"/>
    </row>
    <row r="1787" spans="1:8" ht="15" thickBot="1">
      <c r="A1787" s="97">
        <v>42674</v>
      </c>
      <c r="B1787" s="98">
        <v>1.0489999999999999</v>
      </c>
      <c r="C1787" s="98">
        <v>1.3069999999999999</v>
      </c>
      <c r="D1787" s="99">
        <f>IF(C1787&lt;MAX($C$3:C1787),C1787/MAX($C$3:C1787)-1,0)</f>
        <v>-0.47657188626351621</v>
      </c>
      <c r="E1787" s="105">
        <f>IF(C1787&lt;MAX($C$213:C3196),C1787/MAX($C$213:C3196)-1,0)</f>
        <v>-0.47657188626351621</v>
      </c>
      <c r="F1787" s="100"/>
      <c r="G1787" s="98"/>
    </row>
    <row r="1788" spans="1:8" ht="15" thickBot="1">
      <c r="A1788" s="97">
        <v>42675</v>
      </c>
      <c r="B1788" s="98">
        <v>1.0609999999999999</v>
      </c>
      <c r="C1788" s="98">
        <v>1.319</v>
      </c>
      <c r="D1788" s="99">
        <f>IF(C1788&lt;MAX($C$3:C1788),C1788/MAX($C$3:C1788)-1,0)</f>
        <v>-0.47176611934321189</v>
      </c>
      <c r="E1788" s="105">
        <f>IF(C1788&lt;MAX($C$245:C3165),C1788/MAX($C$245:C3165)-1,0)</f>
        <v>-0.47176611934321189</v>
      </c>
      <c r="F1788" s="100"/>
      <c r="G1788" s="98"/>
    </row>
    <row r="1789" spans="1:8" ht="15" thickBot="1">
      <c r="A1789" s="97">
        <v>42676</v>
      </c>
      <c r="B1789" s="98">
        <v>1.052</v>
      </c>
      <c r="C1789" s="98">
        <v>1.31</v>
      </c>
      <c r="D1789" s="99">
        <f>IF(C1789&lt;MAX($C$3:C1789),C1789/MAX($C$3:C1789)-1,0)</f>
        <v>-0.47537044453344013</v>
      </c>
      <c r="E1789" s="105">
        <f>IF(C1789&lt;MAX($C$223:C3188),C1789/MAX($C$223:C3188)-1,0)</f>
        <v>-0.47537044453344013</v>
      </c>
      <c r="F1789" s="100"/>
      <c r="G1789" s="98"/>
    </row>
    <row r="1790" spans="1:8" ht="15" thickBot="1">
      <c r="A1790" s="97">
        <v>42677</v>
      </c>
      <c r="B1790" s="98">
        <v>1.0549999999999999</v>
      </c>
      <c r="C1790" s="98">
        <v>1.3129999999999999</v>
      </c>
      <c r="D1790" s="99">
        <f>IF(C1790&lt;MAX($C$3:C1790),C1790/MAX($C$3:C1790)-1,0)</f>
        <v>-0.47416900280336405</v>
      </c>
      <c r="E1790" s="105">
        <f>IF(C1790&lt;MAX($C$232:C3180),C1790/MAX($C$232:C3180)-1,0)</f>
        <v>-0.47416900280336405</v>
      </c>
      <c r="F1790" s="100"/>
      <c r="G1790" s="98"/>
    </row>
    <row r="1791" spans="1:8" ht="15" thickBot="1">
      <c r="A1791" s="97">
        <v>42678</v>
      </c>
      <c r="B1791" s="98">
        <v>1.052</v>
      </c>
      <c r="C1791" s="98">
        <v>1.31</v>
      </c>
      <c r="D1791" s="99">
        <f>IF(C1791&lt;MAX($C$3:C1791),C1791/MAX($C$3:C1791)-1,0)</f>
        <v>-0.47537044453344013</v>
      </c>
      <c r="E1791" s="105">
        <f>IF(C1791&lt;MAX($C$224:C3189),C1791/MAX($C$224:C3189)-1,0)</f>
        <v>-0.47537044453344013</v>
      </c>
      <c r="F1791" s="100"/>
      <c r="G1791" s="98"/>
    </row>
    <row r="1792" spans="1:8" ht="15" thickBot="1">
      <c r="A1792" s="97">
        <v>42681</v>
      </c>
      <c r="B1792" s="98">
        <v>1.0580000000000001</v>
      </c>
      <c r="C1792" s="98">
        <v>1.3160000000000001</v>
      </c>
      <c r="D1792" s="99">
        <f>IF(C1792&lt;MAX($C$3:C1792),C1792/MAX($C$3:C1792)-1,0)</f>
        <v>-0.47296756107328786</v>
      </c>
      <c r="E1792" s="105">
        <f>IF(C1792&lt;MAX($C$240:C3174),C1792/MAX($C$240:C3174)-1,0)</f>
        <v>-0.47296756107328786</v>
      </c>
      <c r="F1792" s="100"/>
      <c r="G1792" s="98"/>
    </row>
    <row r="1793" spans="1:7" ht="15" thickBot="1">
      <c r="A1793" s="97">
        <v>42682</v>
      </c>
      <c r="B1793" s="98">
        <v>1.0620000000000001</v>
      </c>
      <c r="C1793" s="98">
        <v>1.32</v>
      </c>
      <c r="D1793" s="99">
        <f>IF(C1793&lt;MAX($C$3:C1793),C1793/MAX($C$3:C1793)-1,0)</f>
        <v>-0.47136563876651982</v>
      </c>
      <c r="E1793" s="105">
        <f>IF(C1793&lt;MAX($C$248:C3167),C1793/MAX($C$248:C3167)-1,0)</f>
        <v>-0.47136563876651982</v>
      </c>
      <c r="F1793" s="100"/>
      <c r="G1793" s="98"/>
    </row>
    <row r="1794" spans="1:7" ht="15" thickBot="1">
      <c r="A1794" s="97">
        <v>42683</v>
      </c>
      <c r="B1794" s="98">
        <v>1.056</v>
      </c>
      <c r="C1794" s="98">
        <v>1.3140000000000001</v>
      </c>
      <c r="D1794" s="99">
        <f>IF(C1794&lt;MAX($C$3:C1794),C1794/MAX($C$3:C1794)-1,0)</f>
        <v>-0.47376852222667198</v>
      </c>
      <c r="E1794" s="105">
        <f>IF(C1794&lt;MAX($C$234:C3182),C1794/MAX($C$234:C3182)-1,0)</f>
        <v>-0.47376852222667198</v>
      </c>
      <c r="F1794" s="100"/>
      <c r="G1794" s="98"/>
    </row>
    <row r="1795" spans="1:7" ht="15" thickBot="1">
      <c r="A1795" s="97">
        <v>42684</v>
      </c>
      <c r="B1795" s="98">
        <v>1.0649999999999999</v>
      </c>
      <c r="C1795" s="98">
        <v>1.323</v>
      </c>
      <c r="D1795" s="99">
        <f>IF(C1795&lt;MAX($C$3:C1795),C1795/MAX($C$3:C1795)-1,0)</f>
        <v>-0.47016419703644374</v>
      </c>
      <c r="E1795" s="105">
        <f>IF(C1795&lt;MAX($C$253:C3164),C1795/MAX($C$253:C3164)-1,0)</f>
        <v>-0.47016419703644374</v>
      </c>
      <c r="F1795" s="100"/>
      <c r="G1795" s="98"/>
    </row>
    <row r="1796" spans="1:7" ht="15" thickBot="1">
      <c r="A1796" s="97">
        <v>42685</v>
      </c>
      <c r="B1796" s="98">
        <v>1.069</v>
      </c>
      <c r="C1796" s="98">
        <v>1.327</v>
      </c>
      <c r="D1796" s="99">
        <f>IF(C1796&lt;MAX($C$3:C1796),C1796/MAX($C$3:C1796)-1,0)</f>
        <v>-0.4685622747296756</v>
      </c>
      <c r="E1796" s="105">
        <f>IF(C1796&lt;MAX($C$264:C3154),C1796/MAX($C$264:C3154)-1,0)</f>
        <v>-0.4685622747296756</v>
      </c>
      <c r="F1796" s="100"/>
      <c r="G1796" s="98"/>
    </row>
    <row r="1797" spans="1:7" ht="15" thickBot="1">
      <c r="A1797" s="97">
        <v>42688</v>
      </c>
      <c r="B1797" s="98">
        <v>1.07</v>
      </c>
      <c r="C1797" s="98">
        <v>1.3280000000000001</v>
      </c>
      <c r="D1797" s="99">
        <f>IF(C1797&lt;MAX($C$3:C1797),C1797/MAX($C$3:C1797)-1,0)</f>
        <v>-0.46816179415298353</v>
      </c>
      <c r="E1797" s="105">
        <f>IF(C1797&lt;MAX($C$266:C3153),C1797/MAX($C$266:C3153)-1,0)</f>
        <v>-0.46816179415298353</v>
      </c>
      <c r="F1797" s="100"/>
      <c r="G1797" s="98"/>
    </row>
    <row r="1798" spans="1:7" ht="15" thickBot="1">
      <c r="A1798" s="97">
        <v>42689</v>
      </c>
      <c r="B1798" s="98">
        <v>1.0720000000000001</v>
      </c>
      <c r="C1798" s="98">
        <v>1.33</v>
      </c>
      <c r="D1798" s="99">
        <f>IF(C1798&lt;MAX($C$3:C1798),C1798/MAX($C$3:C1798)-1,0)</f>
        <v>-0.46736083299959952</v>
      </c>
      <c r="E1798" s="105">
        <f>IF(C1798&lt;MAX($C$269:C3151),C1798/MAX($C$269:C3151)-1,0)</f>
        <v>-0.46736083299959952</v>
      </c>
      <c r="F1798" s="100"/>
      <c r="G1798" s="98"/>
    </row>
    <row r="1799" spans="1:7" ht="15" thickBot="1">
      <c r="A1799" s="97">
        <v>42690</v>
      </c>
      <c r="B1799" s="98">
        <v>1.0680000000000001</v>
      </c>
      <c r="C1799" s="98">
        <v>1.3260000000000001</v>
      </c>
      <c r="D1799" s="99">
        <f>IF(C1799&lt;MAX($C$3:C1799),C1799/MAX($C$3:C1799)-1,0)</f>
        <v>-0.46896275530636755</v>
      </c>
      <c r="E1799" s="105">
        <f>IF(C1799&lt;MAX($C$258:C3163),C1799/MAX($C$258:C3163)-1,0)</f>
        <v>-0.46896275530636755</v>
      </c>
      <c r="F1799" s="100"/>
      <c r="G1799" s="98"/>
    </row>
    <row r="1800" spans="1:7" ht="15" thickBot="1">
      <c r="A1800" s="97">
        <v>42691</v>
      </c>
      <c r="B1800" s="98">
        <v>1.0660000000000001</v>
      </c>
      <c r="C1800" s="98">
        <v>1.3240000000000001</v>
      </c>
      <c r="D1800" s="99">
        <f>IF(C1800&lt;MAX($C$3:C1800),C1800/MAX($C$3:C1800)-1,0)</f>
        <v>-0.46976371645975168</v>
      </c>
      <c r="E1800" s="105">
        <f>IF(C1800&lt;MAX($C$255:C3167),C1800/MAX($C$255:C3167)-1,0)</f>
        <v>-0.46976371645975168</v>
      </c>
      <c r="F1800" s="100"/>
      <c r="G1800" s="102"/>
    </row>
    <row r="1801" spans="1:7" ht="15" thickBot="1">
      <c r="A1801" s="101">
        <v>42692</v>
      </c>
      <c r="B1801" s="98">
        <v>1.0589999999999999</v>
      </c>
      <c r="C1801" s="98">
        <v>1.3169999999999999</v>
      </c>
      <c r="D1801" s="99">
        <f>IF(C1801&lt;MAX($C$3:C1801),C1801/MAX($C$3:C1801)-1,0)</f>
        <v>-0.4725670804965959</v>
      </c>
      <c r="E1801" s="105">
        <f>IF(C1801&lt;MAX($C$242:C3181),C1801/MAX($C$242:C3181)-1,0)</f>
        <v>-0.4725670804965959</v>
      </c>
      <c r="F1801" s="98"/>
      <c r="G1801" s="98"/>
    </row>
    <row r="1802" spans="1:7" ht="15" thickBot="1">
      <c r="A1802" s="97">
        <v>42695</v>
      </c>
      <c r="B1802" s="98">
        <v>1.056</v>
      </c>
      <c r="C1802" s="98">
        <v>1.3140000000000001</v>
      </c>
      <c r="D1802" s="99">
        <f>IF(C1802&lt;MAX($C$3:C1802),C1802/MAX($C$3:C1802)-1,0)</f>
        <v>-0.47376852222667198</v>
      </c>
      <c r="E1802" s="105">
        <f>IF(C1802&lt;MAX($C$235:C3189),C1802/MAX($C$235:C3189)-1,0)</f>
        <v>-0.47376852222667198</v>
      </c>
      <c r="F1802" s="100"/>
      <c r="G1802" s="98"/>
    </row>
    <row r="1803" spans="1:7" ht="15" thickBot="1">
      <c r="A1803" s="97">
        <v>42696</v>
      </c>
      <c r="B1803" s="98">
        <v>1.0620000000000001</v>
      </c>
      <c r="C1803" s="98">
        <v>1.32</v>
      </c>
      <c r="D1803" s="99">
        <f>IF(C1803&lt;MAX($C$3:C1803),C1803/MAX($C$3:C1803)-1,0)</f>
        <v>-0.47136563876651982</v>
      </c>
      <c r="E1803" s="105">
        <f>IF(C1803&lt;MAX($C$249:C3176),C1803/MAX($C$249:C3176)-1,0)</f>
        <v>-0.47136563876651982</v>
      </c>
      <c r="F1803" s="100"/>
      <c r="G1803" s="98"/>
    </row>
    <row r="1804" spans="1:7" ht="15" thickBot="1">
      <c r="A1804" s="97">
        <v>42697</v>
      </c>
      <c r="B1804" s="98">
        <v>1.0629999999999999</v>
      </c>
      <c r="C1804" s="98">
        <v>1.321</v>
      </c>
      <c r="D1804" s="99">
        <f>IF(C1804&lt;MAX($C$3:C1804),C1804/MAX($C$3:C1804)-1,0)</f>
        <v>-0.47096515818982776</v>
      </c>
      <c r="E1804" s="105">
        <f>IF(C1804&lt;MAX($C$250:C3176),C1804/MAX($C$250:C3176)-1,0)</f>
        <v>-0.47096515818982776</v>
      </c>
      <c r="F1804" s="100"/>
      <c r="G1804" s="98"/>
    </row>
    <row r="1805" spans="1:7" ht="15" thickBot="1">
      <c r="A1805" s="97">
        <v>42698</v>
      </c>
      <c r="B1805" s="98">
        <v>1.0649999999999999</v>
      </c>
      <c r="C1805" s="98">
        <v>1.323</v>
      </c>
      <c r="D1805" s="99">
        <f>IF(C1805&lt;MAX($C$3:C1805),C1805/MAX($C$3:C1805)-1,0)</f>
        <v>-0.47016419703644374</v>
      </c>
      <c r="E1805" s="105">
        <f>IF(C1805&lt;MAX($C$254:C3173),C1805/MAX($C$254:C3173)-1,0)</f>
        <v>-0.47016419703644374</v>
      </c>
      <c r="F1805" s="100"/>
      <c r="G1805" s="98"/>
    </row>
    <row r="1806" spans="1:7" ht="15" thickBot="1">
      <c r="A1806" s="97">
        <v>42699</v>
      </c>
      <c r="B1806" s="98">
        <v>1.0680000000000001</v>
      </c>
      <c r="C1806" s="98">
        <v>1.3260000000000001</v>
      </c>
      <c r="D1806" s="99">
        <f>IF(C1806&lt;MAX($C$3:C1806),C1806/MAX($C$3:C1806)-1,0)</f>
        <v>-0.46896275530636755</v>
      </c>
      <c r="E1806" s="105">
        <f>IF(C1806&lt;MAX($C$259:C3169),C1806/MAX($C$259:C3169)-1,0)</f>
        <v>-0.46896275530636755</v>
      </c>
      <c r="F1806" s="100"/>
      <c r="G1806" s="98"/>
    </row>
    <row r="1807" spans="1:7" ht="15" thickBot="1">
      <c r="A1807" s="97">
        <v>42702</v>
      </c>
      <c r="B1807" s="98">
        <v>1.0680000000000001</v>
      </c>
      <c r="C1807" s="98">
        <v>1.3260000000000001</v>
      </c>
      <c r="D1807" s="99">
        <f>IF(C1807&lt;MAX($C$3:C1807),C1807/MAX($C$3:C1807)-1,0)</f>
        <v>-0.46896275530636755</v>
      </c>
      <c r="E1807" s="105">
        <f>IF(C1807&lt;MAX($C$260:C3169),C1807/MAX($C$260:C3169)-1,0)</f>
        <v>-0.46896275530636755</v>
      </c>
      <c r="F1807" s="100"/>
      <c r="G1807" s="98"/>
    </row>
    <row r="1808" spans="1:7" ht="15" thickBot="1">
      <c r="A1808" s="97">
        <v>42703</v>
      </c>
      <c r="B1808" s="98">
        <v>1.0680000000000001</v>
      </c>
      <c r="C1808" s="98">
        <v>1.3260000000000001</v>
      </c>
      <c r="D1808" s="99">
        <f>IF(C1808&lt;MAX($C$3:C1808),C1808/MAX($C$3:C1808)-1,0)</f>
        <v>-0.46896275530636755</v>
      </c>
      <c r="E1808" s="105">
        <f>IF(C1808&lt;MAX($C$261:C3169),C1808/MAX($C$261:C3169)-1,0)</f>
        <v>-0.46896275530636755</v>
      </c>
      <c r="F1808" s="100"/>
      <c r="G1808" s="98"/>
    </row>
    <row r="1809" spans="1:7" ht="15" thickBot="1">
      <c r="A1809" s="97">
        <v>42704</v>
      </c>
      <c r="B1809" s="98">
        <v>1.056</v>
      </c>
      <c r="C1809" s="98">
        <v>1.3140000000000001</v>
      </c>
      <c r="D1809" s="99">
        <f>IF(C1809&lt;MAX($C$3:C1809),C1809/MAX($C$3:C1809)-1,0)</f>
        <v>-0.47376852222667198</v>
      </c>
      <c r="E1809" s="105">
        <f>IF(C1809&lt;MAX($C$236:C3195),C1809/MAX($C$236:C3195)-1,0)</f>
        <v>-0.47376852222667198</v>
      </c>
      <c r="F1809" s="100"/>
      <c r="G1809" s="98"/>
    </row>
    <row r="1810" spans="1:7" ht="15" thickBot="1">
      <c r="A1810" s="97">
        <v>42705</v>
      </c>
      <c r="B1810" s="98">
        <v>1.06</v>
      </c>
      <c r="C1810" s="98">
        <v>1.3180000000000001</v>
      </c>
      <c r="D1810" s="99">
        <f>IF(C1810&lt;MAX($C$3:C1810),C1810/MAX($C$3:C1810)-1,0)</f>
        <v>-0.47216659991990384</v>
      </c>
      <c r="E1810" s="105">
        <f>IF(C1810&lt;MAX($C$244:C3188),C1810/MAX($C$244:C3188)-1,0)</f>
        <v>-0.47216659991990384</v>
      </c>
      <c r="F1810" s="100"/>
      <c r="G1810" s="98"/>
    </row>
    <row r="1811" spans="1:7" ht="15" thickBot="1">
      <c r="A1811" s="97">
        <v>42706</v>
      </c>
      <c r="B1811" s="98">
        <v>1.0489999999999999</v>
      </c>
      <c r="C1811" s="98">
        <v>1.3069999999999999</v>
      </c>
      <c r="D1811" s="99">
        <f>IF(C1811&lt;MAX($C$3:C1811),C1811/MAX($C$3:C1811)-1,0)</f>
        <v>-0.47657188626351621</v>
      </c>
      <c r="E1811" s="105">
        <f>IF(C1811&lt;MAX($C$214:C3219),C1811/MAX($C$214:C3219)-1,0)</f>
        <v>-0.47657188626351621</v>
      </c>
      <c r="F1811" s="100"/>
      <c r="G1811" s="98"/>
    </row>
    <row r="1812" spans="1:7" ht="15" thickBot="1">
      <c r="A1812" s="97">
        <v>42709</v>
      </c>
      <c r="B1812" s="98">
        <v>1.0389999999999999</v>
      </c>
      <c r="C1812" s="98">
        <v>1.2969999999999999</v>
      </c>
      <c r="D1812" s="99">
        <f>IF(C1812&lt;MAX($C$3:C1812),C1812/MAX($C$3:C1812)-1,0)</f>
        <v>-0.48057669203043651</v>
      </c>
      <c r="E1812" s="105">
        <f>IF(C1812&lt;MAX($C$175:C3259),C1812/MAX($C$175:C3259)-1,0)</f>
        <v>-0.48057669203043651</v>
      </c>
      <c r="F1812" s="100"/>
      <c r="G1812" s="98"/>
    </row>
    <row r="1813" spans="1:7" ht="15" thickBot="1">
      <c r="A1813" s="97">
        <v>42710</v>
      </c>
      <c r="B1813" s="98">
        <v>1.042</v>
      </c>
      <c r="C1813" s="98">
        <v>1.3</v>
      </c>
      <c r="D1813" s="99">
        <f>IF(C1813&lt;MAX($C$3:C1813),C1813/MAX($C$3:C1813)-1,0)</f>
        <v>-0.47937525030036043</v>
      </c>
      <c r="E1813" s="105">
        <f>IF(C1813&lt;MAX($C$188:C3247),C1813/MAX($C$188:C3247)-1,0)</f>
        <v>-0.47937525030036043</v>
      </c>
      <c r="F1813" s="100"/>
      <c r="G1813" s="98"/>
    </row>
    <row r="1814" spans="1:7" ht="15" thickBot="1">
      <c r="A1814" s="97">
        <v>42711</v>
      </c>
      <c r="B1814" s="98">
        <v>1.048</v>
      </c>
      <c r="C1814" s="98">
        <v>1.306</v>
      </c>
      <c r="D1814" s="99">
        <f>IF(C1814&lt;MAX($C$3:C1814),C1814/MAX($C$3:C1814)-1,0)</f>
        <v>-0.47697236684020816</v>
      </c>
      <c r="E1814" s="105">
        <f>IF(C1814&lt;MAX($C$209:C3227),C1814/MAX($C$209:C3227)-1,0)</f>
        <v>-0.47697236684020816</v>
      </c>
      <c r="F1814" s="100"/>
      <c r="G1814" s="98"/>
    </row>
    <row r="1815" spans="1:7" ht="15" thickBot="1">
      <c r="A1815" s="97">
        <v>42712</v>
      </c>
      <c r="B1815" s="98">
        <v>1.0509999999999999</v>
      </c>
      <c r="C1815" s="98">
        <v>1.3089999999999999</v>
      </c>
      <c r="D1815" s="99">
        <f>IF(C1815&lt;MAX($C$3:C1815),C1815/MAX($C$3:C1815)-1,0)</f>
        <v>-0.47577092511013219</v>
      </c>
      <c r="E1815" s="105">
        <f>IF(C1815&lt;MAX($C$219:C3218),C1815/MAX($C$219:C3218)-1,0)</f>
        <v>-0.47577092511013219</v>
      </c>
      <c r="F1815" s="100"/>
      <c r="G1815" s="98"/>
    </row>
    <row r="1816" spans="1:7" ht="15" thickBot="1">
      <c r="A1816" s="97">
        <v>42713</v>
      </c>
      <c r="B1816" s="98">
        <v>1.0489999999999999</v>
      </c>
      <c r="C1816" s="98">
        <v>1.3069999999999999</v>
      </c>
      <c r="D1816" s="99">
        <f>IF(C1816&lt;MAX($C$3:C1816),C1816/MAX($C$3:C1816)-1,0)</f>
        <v>-0.47657188626351621</v>
      </c>
      <c r="E1816" s="105">
        <f>IF(C1816&lt;MAX($C$215:C3223),C1816/MAX($C$215:C3223)-1,0)</f>
        <v>-0.47657188626351621</v>
      </c>
      <c r="F1816" s="100"/>
      <c r="G1816" s="98"/>
    </row>
    <row r="1817" spans="1:7" ht="15" thickBot="1">
      <c r="A1817" s="97">
        <v>42716</v>
      </c>
      <c r="B1817" s="98">
        <v>1.0149999999999999</v>
      </c>
      <c r="C1817" s="98">
        <v>1.2729999999999999</v>
      </c>
      <c r="D1817" s="99">
        <f>IF(C1817&lt;MAX($C$3:C1817),C1817/MAX($C$3:C1817)-1,0)</f>
        <v>-0.49018822587104527</v>
      </c>
      <c r="E1817" s="105">
        <f>IF(C1817&lt;MAX($C$86:C3353),C1817/MAX($C$86:C3353)-1,0)</f>
        <v>-0.49018822587104527</v>
      </c>
      <c r="F1817" s="100"/>
      <c r="G1817" s="98"/>
    </row>
    <row r="1818" spans="1:7" ht="15" thickBot="1">
      <c r="A1818" s="97">
        <v>42717</v>
      </c>
      <c r="B1818" s="98">
        <v>1.03</v>
      </c>
      <c r="C1818" s="98">
        <v>1.288</v>
      </c>
      <c r="D1818" s="99">
        <f>IF(C1818&lt;MAX($C$3:C1818),C1818/MAX($C$3:C1818)-1,0)</f>
        <v>-0.48418101722066476</v>
      </c>
      <c r="E1818" s="105">
        <f>IF(C1818&lt;MAX($C$145:C3295),C1818/MAX($C$145:C3295)-1,0)</f>
        <v>-0.48418101722066476</v>
      </c>
      <c r="F1818" s="100"/>
      <c r="G1818" s="98"/>
    </row>
    <row r="1819" spans="1:7" ht="15" thickBot="1">
      <c r="A1819" s="97">
        <v>42718</v>
      </c>
      <c r="B1819" s="98">
        <v>1.026</v>
      </c>
      <c r="C1819" s="98">
        <v>1.284</v>
      </c>
      <c r="D1819" s="99">
        <f>IF(C1819&lt;MAX($C$3:C1819),C1819/MAX($C$3:C1819)-1,0)</f>
        <v>-0.4857829395274329</v>
      </c>
      <c r="E1819" s="105">
        <f>IF(C1819&lt;MAX($C$124:C3317),C1819/MAX($C$124:C3317)-1,0)</f>
        <v>-0.4857829395274329</v>
      </c>
      <c r="F1819" s="100"/>
      <c r="G1819" s="98"/>
    </row>
    <row r="1820" spans="1:7" ht="15" thickBot="1">
      <c r="A1820" s="97">
        <v>42719</v>
      </c>
      <c r="B1820" s="98">
        <v>1.0229999999999999</v>
      </c>
      <c r="C1820" s="98">
        <v>1.2809999999999999</v>
      </c>
      <c r="D1820" s="99">
        <f>IF(C1820&lt;MAX($C$3:C1820),C1820/MAX($C$3:C1820)-1,0)</f>
        <v>-0.48698438125750898</v>
      </c>
      <c r="E1820" s="105">
        <f>IF(C1820&lt;MAX($C$112:C3330),C1820/MAX($C$112:C3330)-1,0)</f>
        <v>-0.48698438125750898</v>
      </c>
      <c r="F1820" s="100"/>
      <c r="G1820" s="102"/>
    </row>
    <row r="1821" spans="1:7" ht="15" thickBot="1">
      <c r="A1821" s="101">
        <v>42720</v>
      </c>
      <c r="B1821" s="98">
        <v>1.0269999999999999</v>
      </c>
      <c r="C1821" s="98">
        <v>1.2849999999999999</v>
      </c>
      <c r="D1821" s="99">
        <f>IF(C1821&lt;MAX($C$3:C1821),C1821/MAX($C$3:C1821)-1,0)</f>
        <v>-0.48538245895074095</v>
      </c>
      <c r="E1821" s="105">
        <f>IF(C1821&lt;MAX($C$129:C3314),C1821/MAX($C$129:C3314)-1,0)</f>
        <v>-0.48538245895074095</v>
      </c>
      <c r="F1821" s="98"/>
      <c r="G1821" s="98"/>
    </row>
    <row r="1822" spans="1:7" ht="15" thickBot="1">
      <c r="A1822" s="97">
        <v>42723</v>
      </c>
      <c r="B1822" s="98">
        <v>1.0269999999999999</v>
      </c>
      <c r="C1822" s="98">
        <v>1.2849999999999999</v>
      </c>
      <c r="D1822" s="99">
        <f>IF(C1822&lt;MAX($C$3:C1822),C1822/MAX($C$3:C1822)-1,0)</f>
        <v>-0.48538245895074095</v>
      </c>
      <c r="E1822" s="105">
        <f>IF(C1822&lt;MAX($C$130:C3314),C1822/MAX($C$130:C3314)-1,0)</f>
        <v>-0.48538245895074095</v>
      </c>
      <c r="F1822" s="100"/>
      <c r="G1822" s="98"/>
    </row>
    <row r="1823" spans="1:7" ht="15" thickBot="1">
      <c r="A1823" s="97">
        <v>42724</v>
      </c>
      <c r="B1823" s="98">
        <v>1.02</v>
      </c>
      <c r="C1823" s="98">
        <v>1.278</v>
      </c>
      <c r="D1823" s="99">
        <f>IF(C1823&lt;MAX($C$3:C1823),C1823/MAX($C$3:C1823)-1,0)</f>
        <v>-0.48818582298758506</v>
      </c>
      <c r="E1823" s="105">
        <f>IF(C1823&lt;MAX($C$99:C3346),C1823/MAX($C$99:C3346)-1,0)</f>
        <v>-0.48818582298758506</v>
      </c>
      <c r="F1823" s="100"/>
      <c r="G1823" s="98"/>
    </row>
    <row r="1824" spans="1:7" ht="15" thickBot="1">
      <c r="A1824" s="97">
        <v>42725</v>
      </c>
      <c r="B1824" s="98">
        <v>1.0249999999999999</v>
      </c>
      <c r="C1824" s="98">
        <v>1.2829999999999999</v>
      </c>
      <c r="D1824" s="99">
        <f>IF(C1824&lt;MAX($C$3:C1824),C1824/MAX($C$3:C1824)-1,0)</f>
        <v>-0.48618342010412496</v>
      </c>
      <c r="E1824" s="105">
        <f>IF(C1824&lt;MAX($C$119:C3327),C1824/MAX($C$119:C3327)-1,0)</f>
        <v>-0.48618342010412496</v>
      </c>
      <c r="F1824" s="100"/>
      <c r="G1824" s="98"/>
    </row>
    <row r="1825" spans="1:7" ht="15" thickBot="1">
      <c r="A1825" s="97">
        <v>42726</v>
      </c>
      <c r="B1825" s="98">
        <v>1.02</v>
      </c>
      <c r="C1825" s="98">
        <v>1.278</v>
      </c>
      <c r="D1825" s="99">
        <f>IF(C1825&lt;MAX($C$3:C1825),C1825/MAX($C$3:C1825)-1,0)</f>
        <v>-0.48818582298758506</v>
      </c>
      <c r="E1825" s="105">
        <f>IF(C1825&lt;MAX($C$100:C3347),C1825/MAX($C$100:C3347)-1,0)</f>
        <v>-0.48818582298758506</v>
      </c>
      <c r="F1825" s="100"/>
      <c r="G1825" s="98"/>
    </row>
    <row r="1826" spans="1:7" ht="15" thickBot="1">
      <c r="A1826" s="97">
        <v>42727</v>
      </c>
      <c r="B1826" s="98">
        <v>1.0069999999999999</v>
      </c>
      <c r="C1826" s="98">
        <v>1.2649999999999999</v>
      </c>
      <c r="D1826" s="99">
        <f>IF(C1826&lt;MAX($C$3:C1826),C1826/MAX($C$3:C1826)-1,0)</f>
        <v>-0.49339207048458156</v>
      </c>
      <c r="E1826" s="105">
        <f>IF(C1826&lt;MAX($C$52:C3396),C1826/MAX($C$52:C3396)-1,0)</f>
        <v>-0.49339207048458156</v>
      </c>
      <c r="F1826" s="100"/>
      <c r="G1826" s="98"/>
    </row>
    <row r="1827" spans="1:7" ht="15" thickBot="1">
      <c r="A1827" s="97">
        <v>42730</v>
      </c>
      <c r="B1827" s="98">
        <v>1.0129999999999999</v>
      </c>
      <c r="C1827" s="98">
        <v>1.2709999999999999</v>
      </c>
      <c r="D1827" s="99">
        <f>IF(C1827&lt;MAX($C$3:C1827),C1827/MAX($C$3:C1827)-1,0)</f>
        <v>-0.49098918702442929</v>
      </c>
      <c r="E1827" s="105">
        <f>IF(C1827&lt;MAX($C$80:C3369),C1827/MAX($C$80:C3369)-1,0)</f>
        <v>-0.49098918702442929</v>
      </c>
      <c r="F1827" s="100"/>
      <c r="G1827" s="98"/>
    </row>
    <row r="1828" spans="1:7" ht="15" thickBot="1">
      <c r="A1828" s="97">
        <v>42731</v>
      </c>
      <c r="B1828" s="98">
        <v>1.016</v>
      </c>
      <c r="C1828" s="98">
        <v>1.274</v>
      </c>
      <c r="D1828" s="99">
        <f>IF(C1828&lt;MAX($C$3:C1828),C1828/MAX($C$3:C1828)-1,0)</f>
        <v>-0.48978774529435321</v>
      </c>
      <c r="E1828" s="105">
        <f>IF(C1828&lt;MAX($C$90:C3360),C1828/MAX($C$90:C3360)-1,0)</f>
        <v>-0.48978774529435321</v>
      </c>
      <c r="F1828" s="100"/>
      <c r="G1828" s="98"/>
    </row>
    <row r="1829" spans="1:7" ht="15" thickBot="1">
      <c r="A1829" s="97">
        <v>42732</v>
      </c>
      <c r="B1829" s="98">
        <v>1.0109999999999999</v>
      </c>
      <c r="C1829" s="98">
        <v>1.2689999999999999</v>
      </c>
      <c r="D1829" s="99">
        <f>IF(C1829&lt;MAX($C$3:C1829),C1829/MAX($C$3:C1829)-1,0)</f>
        <v>-0.49179014817781341</v>
      </c>
      <c r="E1829" s="105">
        <f>IF(C1829&lt;MAX($C$69:C3382),C1829/MAX($C$69:C3382)-1,0)</f>
        <v>-0.49179014817781341</v>
      </c>
      <c r="F1829" s="100"/>
      <c r="G1829" s="98"/>
    </row>
    <row r="1830" spans="1:7" ht="15" thickBot="1">
      <c r="A1830" s="97">
        <v>42733</v>
      </c>
      <c r="B1830" s="98">
        <v>1.012</v>
      </c>
      <c r="C1830" s="98">
        <v>1.27</v>
      </c>
      <c r="D1830" s="99">
        <f>IF(C1830&lt;MAX($C$3:C1830),C1830/MAX($C$3:C1830)-1,0)</f>
        <v>-0.49138966760112135</v>
      </c>
      <c r="E1830" s="105">
        <f>IF(C1830&lt;MAX($C$76:C3376),C1830/MAX($C$76:C3376)-1,0)</f>
        <v>-0.49138966760112135</v>
      </c>
      <c r="F1830" s="100"/>
      <c r="G1830" s="98"/>
    </row>
    <row r="1831" spans="1:7" ht="15" thickBot="1">
      <c r="A1831" s="97">
        <v>42734</v>
      </c>
      <c r="B1831" s="98">
        <v>1.02</v>
      </c>
      <c r="C1831" s="98">
        <v>1.278</v>
      </c>
      <c r="D1831" s="99">
        <f>IF(C1831&lt;MAX($C$3:C1831),C1831/MAX($C$3:C1831)-1,0)</f>
        <v>-0.48818582298758506</v>
      </c>
      <c r="E1831" s="105">
        <f>IF(C1831&lt;MAX($C$101:C3352),C1831/MAX($C$101:C3352)-1,0)</f>
        <v>-0.48818582298758506</v>
      </c>
      <c r="F1831" s="100"/>
      <c r="G1831" s="98"/>
    </row>
    <row r="1832" spans="1:7" ht="15" thickBot="1">
      <c r="A1832" s="97">
        <v>42735</v>
      </c>
      <c r="B1832" s="98">
        <v>1.02</v>
      </c>
      <c r="C1832" s="98">
        <v>1.278</v>
      </c>
      <c r="D1832" s="99">
        <f>IF(C1832&lt;MAX($C$3:C1832),C1832/MAX($C$3:C1832)-1,0)</f>
        <v>-0.48818582298758506</v>
      </c>
      <c r="E1832" s="105">
        <f>IF(C1832&lt;MAX($C$102:C3352),C1832/MAX($C$102:C3352)-1,0)</f>
        <v>-0.48818582298758506</v>
      </c>
      <c r="F1832" s="100"/>
      <c r="G1832" s="98"/>
    </row>
    <row r="1833" spans="1:7" ht="15" thickBot="1">
      <c r="A1833" s="97">
        <v>42738</v>
      </c>
      <c r="B1833" s="98">
        <v>1.03</v>
      </c>
      <c r="C1833" s="98">
        <v>1.288</v>
      </c>
      <c r="D1833" s="99">
        <f>IF(C1833&lt;MAX($C$3:C1833),C1833/MAX($C$3:C1833)-1,0)</f>
        <v>-0.48418101722066476</v>
      </c>
      <c r="E1833" s="105">
        <f>IF(C1833&lt;MAX($C$146:C3309),C1833/MAX($C$146:C3309)-1,0)</f>
        <v>-0.48418101722066476</v>
      </c>
      <c r="F1833" s="100"/>
      <c r="G1833" s="98"/>
    </row>
    <row r="1834" spans="1:7" ht="15" thickBot="1">
      <c r="A1834" s="97">
        <v>42739</v>
      </c>
      <c r="B1834" s="98">
        <v>1.046</v>
      </c>
      <c r="C1834" s="98">
        <v>1.304</v>
      </c>
      <c r="D1834" s="99">
        <f>IF(C1834&lt;MAX($C$3:C1834),C1834/MAX($C$3:C1834)-1,0)</f>
        <v>-0.47777332799359229</v>
      </c>
      <c r="E1834" s="105">
        <f>IF(C1834&lt;MAX($C$204:C3252),C1834/MAX($C$204:C3252)-1,0)</f>
        <v>-0.47777332799359229</v>
      </c>
      <c r="F1834" s="100"/>
      <c r="G1834" s="98"/>
    </row>
    <row r="1835" spans="1:7" ht="15" thickBot="1">
      <c r="A1835" s="97">
        <v>42740</v>
      </c>
      <c r="B1835" s="98">
        <v>1.044</v>
      </c>
      <c r="C1835" s="98">
        <v>1.302</v>
      </c>
      <c r="D1835" s="99">
        <f>IF(C1835&lt;MAX($C$3:C1835),C1835/MAX($C$3:C1835)-1,0)</f>
        <v>-0.47857428914697631</v>
      </c>
      <c r="E1835" s="105">
        <f>IF(C1835&lt;MAX($C$194:C3263),C1835/MAX($C$194:C3263)-1,0)</f>
        <v>-0.47857428914697631</v>
      </c>
      <c r="F1835" s="100"/>
      <c r="G1835" s="98"/>
    </row>
    <row r="1836" spans="1:7" ht="15" thickBot="1">
      <c r="A1836" s="97">
        <v>42741</v>
      </c>
      <c r="B1836" s="98">
        <v>1.0409999999999999</v>
      </c>
      <c r="C1836" s="98">
        <v>1.2989999999999999</v>
      </c>
      <c r="D1836" s="99">
        <f>IF(C1836&lt;MAX($C$3:C1836),C1836/MAX($C$3:C1836)-1,0)</f>
        <v>-0.4797757308770525</v>
      </c>
      <c r="E1836" s="105">
        <f>IF(C1836&lt;MAX($C$184:C3274),C1836/MAX($C$184:C3274)-1,0)</f>
        <v>-0.4797757308770525</v>
      </c>
      <c r="F1836" s="100"/>
      <c r="G1836" s="98"/>
    </row>
    <row r="1837" spans="1:7" ht="15" thickBot="1">
      <c r="A1837" s="97">
        <v>42744</v>
      </c>
      <c r="B1837" s="98">
        <v>1.0449999999999999</v>
      </c>
      <c r="C1837" s="98">
        <v>1.3029999999999999</v>
      </c>
      <c r="D1837" s="99">
        <f>IF(C1837&lt;MAX($C$3:C1837),C1837/MAX($C$3:C1837)-1,0)</f>
        <v>-0.47817380857028435</v>
      </c>
      <c r="E1837" s="105">
        <f>IF(C1837&lt;MAX($C$199:C3260),C1837/MAX($C$199:C3260)-1,0)</f>
        <v>-0.47817380857028435</v>
      </c>
      <c r="F1837" s="100"/>
      <c r="G1837" s="98"/>
    </row>
    <row r="1838" spans="1:7" ht="15" thickBot="1">
      <c r="A1838" s="97">
        <v>42745</v>
      </c>
      <c r="B1838" s="98">
        <v>1.042</v>
      </c>
      <c r="C1838" s="98">
        <v>1.3</v>
      </c>
      <c r="D1838" s="99">
        <f>IF(C1838&lt;MAX($C$3:C1838),C1838/MAX($C$3:C1838)-1,0)</f>
        <v>-0.47937525030036043</v>
      </c>
      <c r="E1838" s="105">
        <f>IF(C1838&lt;MAX($C$189:C3271),C1838/MAX($C$189:C3271)-1,0)</f>
        <v>-0.47937525030036043</v>
      </c>
      <c r="F1838" s="100"/>
      <c r="G1838" s="98"/>
    </row>
    <row r="1839" spans="1:7" ht="15" thickBot="1">
      <c r="A1839" s="97">
        <v>42746</v>
      </c>
      <c r="B1839" s="98">
        <v>1.0289999999999999</v>
      </c>
      <c r="C1839" s="98">
        <v>1.2869999999999999</v>
      </c>
      <c r="D1839" s="99">
        <f>IF(C1839&lt;MAX($C$3:C1839),C1839/MAX($C$3:C1839)-1,0)</f>
        <v>-0.48458149779735682</v>
      </c>
      <c r="E1839" s="105">
        <f>IF(C1839&lt;MAX($C$143:C3318),C1839/MAX($C$143:C3318)-1,0)</f>
        <v>-0.48458149779735682</v>
      </c>
      <c r="F1839" s="100"/>
      <c r="G1839" s="98"/>
    </row>
    <row r="1840" spans="1:7" ht="15" thickBot="1">
      <c r="A1840" s="97">
        <v>42747</v>
      </c>
      <c r="B1840" s="98">
        <v>1.0249999999999999</v>
      </c>
      <c r="C1840" s="98">
        <v>1.2829999999999999</v>
      </c>
      <c r="D1840" s="99">
        <f>IF(C1840&lt;MAX($C$3:C1840),C1840/MAX($C$3:C1840)-1,0)</f>
        <v>-0.48618342010412496</v>
      </c>
      <c r="E1840" s="105">
        <f>IF(C1840&lt;MAX($C$120:C3342),C1840/MAX($C$120:C3342)-1,0)</f>
        <v>-0.48618342010412496</v>
      </c>
      <c r="F1840" s="100"/>
      <c r="G1840" s="98"/>
    </row>
    <row r="1841" spans="1:7" ht="15" thickBot="1">
      <c r="A1841" s="101">
        <v>42748</v>
      </c>
      <c r="B1841" s="98">
        <v>1.0169999999999999</v>
      </c>
      <c r="C1841" s="98">
        <v>1.2749999999999999</v>
      </c>
      <c r="D1841" s="99">
        <f>IF(C1841&lt;MAX($C$3:C1841),C1841/MAX($C$3:C1841)-1,0)</f>
        <v>-0.48938726471766125</v>
      </c>
      <c r="E1841" s="105">
        <f>IF(C1841&lt;MAX($C$93:C3370),C1841/MAX($C$93:C3370)-1,0)</f>
        <v>-0.48938726471766125</v>
      </c>
      <c r="F1841" s="98"/>
      <c r="G1841" s="98"/>
    </row>
    <row r="1842" spans="1:7" ht="15" thickBot="1">
      <c r="A1842" s="97">
        <v>42751</v>
      </c>
      <c r="B1842" s="98">
        <v>1.012</v>
      </c>
      <c r="C1842" s="98">
        <v>1.27</v>
      </c>
      <c r="D1842" s="99">
        <f>IF(C1842&lt;MAX($C$3:C1842),C1842/MAX($C$3:C1842)-1,0)</f>
        <v>-0.49138966760112135</v>
      </c>
      <c r="E1842" s="105">
        <f>IF(C1842&lt;MAX($C$77:C3387),C1842/MAX($C$77:C3387)-1,0)</f>
        <v>-0.49138966760112135</v>
      </c>
      <c r="F1842" s="100"/>
      <c r="G1842" s="98"/>
    </row>
    <row r="1843" spans="1:7" ht="15" thickBot="1">
      <c r="A1843" s="97">
        <v>42752</v>
      </c>
      <c r="B1843" s="98">
        <v>1.018</v>
      </c>
      <c r="C1843" s="98">
        <v>1.276</v>
      </c>
      <c r="D1843" s="99">
        <f>IF(C1843&lt;MAX($C$3:C1843),C1843/MAX($C$3:C1843)-1,0)</f>
        <v>-0.48898678414096908</v>
      </c>
      <c r="E1843" s="105">
        <f>IF(C1843&lt;MAX($C$95:C3370),C1843/MAX($C$95:C3370)-1,0)</f>
        <v>-0.48898678414096908</v>
      </c>
      <c r="F1843" s="100"/>
      <c r="G1843" s="98"/>
    </row>
    <row r="1844" spans="1:7" ht="15" thickBot="1">
      <c r="A1844" s="97">
        <v>42753</v>
      </c>
      <c r="B1844" s="98">
        <v>1.0249999999999999</v>
      </c>
      <c r="C1844" s="98">
        <v>1.2829999999999999</v>
      </c>
      <c r="D1844" s="99">
        <f>IF(C1844&lt;MAX($C$3:C1844),C1844/MAX($C$3:C1844)-1,0)</f>
        <v>-0.48618342010412496</v>
      </c>
      <c r="E1844" s="105">
        <f>IF(C1844&lt;MAX($C$121:C3345),C1844/MAX($C$121:C3345)-1,0)</f>
        <v>-0.48618342010412496</v>
      </c>
      <c r="F1844" s="100"/>
      <c r="G1844" s="98"/>
    </row>
    <row r="1845" spans="1:7" ht="15" thickBot="1">
      <c r="A1845" s="97">
        <v>42754</v>
      </c>
      <c r="B1845" s="98">
        <v>1.0149999999999999</v>
      </c>
      <c r="C1845" s="98">
        <v>1.2789999999999999</v>
      </c>
      <c r="D1845" s="99">
        <f>IF(C1845&lt;MAX($C$3:C1845),C1845/MAX($C$3:C1845)-1,0)</f>
        <v>-0.48778534241089311</v>
      </c>
      <c r="E1845" s="105">
        <f>IF(C1845&lt;MAX($C$105:C3362),C1845/MAX($C$105:C3362)-1,0)</f>
        <v>-0.48778534241089311</v>
      </c>
      <c r="F1845" s="100"/>
      <c r="G1845" s="98"/>
    </row>
    <row r="1846" spans="1:7" ht="15" thickBot="1">
      <c r="A1846" s="97">
        <v>42755</v>
      </c>
      <c r="B1846" s="98">
        <v>1.022</v>
      </c>
      <c r="C1846" s="98">
        <v>1.286</v>
      </c>
      <c r="D1846" s="99">
        <f>IF(C1846&lt;MAX($C$3:C1846),C1846/MAX($C$3:C1846)-1,0)</f>
        <v>-0.48498197837404877</v>
      </c>
      <c r="E1846" s="105">
        <f>IF(C1846&lt;MAX($C$139:C3329),C1846/MAX($C$139:C3329)-1,0)</f>
        <v>-0.48498197837404877</v>
      </c>
      <c r="F1846" s="100"/>
      <c r="G1846" s="98"/>
    </row>
    <row r="1847" spans="1:7" ht="15" thickBot="1">
      <c r="A1847" s="97">
        <v>42758</v>
      </c>
      <c r="B1847" s="98">
        <v>1.0209999999999999</v>
      </c>
      <c r="C1847" s="98">
        <v>1.2849999999999999</v>
      </c>
      <c r="D1847" s="99">
        <f>IF(C1847&lt;MAX($C$3:C1847),C1847/MAX($C$3:C1847)-1,0)</f>
        <v>-0.48538245895074095</v>
      </c>
      <c r="E1847" s="105">
        <f>IF(C1847&lt;MAX($C$131:C3338),C1847/MAX($C$131:C3338)-1,0)</f>
        <v>-0.48538245895074095</v>
      </c>
      <c r="F1847" s="100"/>
      <c r="G1847" s="98"/>
    </row>
    <row r="1848" spans="1:7" ht="15" thickBot="1">
      <c r="A1848" s="97">
        <v>42759</v>
      </c>
      <c r="B1848" s="98">
        <v>1.024</v>
      </c>
      <c r="C1848" s="98">
        <v>1.288</v>
      </c>
      <c r="D1848" s="99">
        <f>IF(C1848&lt;MAX($C$3:C1848),C1848/MAX($C$3:C1848)-1,0)</f>
        <v>-0.48418101722066476</v>
      </c>
      <c r="E1848" s="105">
        <f>IF(C1848&lt;MAX($C$147:C3323),C1848/MAX($C$147:C3323)-1,0)</f>
        <v>-0.48418101722066476</v>
      </c>
      <c r="F1848" s="100"/>
      <c r="G1848" s="98"/>
    </row>
    <row r="1849" spans="1:7" ht="15" thickBot="1">
      <c r="A1849" s="97">
        <v>42760</v>
      </c>
      <c r="B1849" s="98">
        <v>1.0249999999999999</v>
      </c>
      <c r="C1849" s="98">
        <v>1.2889999999999999</v>
      </c>
      <c r="D1849" s="99">
        <f>IF(C1849&lt;MAX($C$3:C1849),C1849/MAX($C$3:C1849)-1,0)</f>
        <v>-0.4837805366439728</v>
      </c>
      <c r="E1849" s="105">
        <f>IF(C1849&lt;MAX($C$150:C3321),C1849/MAX($C$150:C3321)-1,0)</f>
        <v>-0.4837805366439728</v>
      </c>
      <c r="F1849" s="100"/>
      <c r="G1849" s="98"/>
    </row>
    <row r="1850" spans="1:7" ht="15" thickBot="1">
      <c r="A1850" s="97">
        <v>42761</v>
      </c>
      <c r="B1850" s="98">
        <v>1.0309999999999999</v>
      </c>
      <c r="C1850" s="98">
        <v>1.2949999999999999</v>
      </c>
      <c r="D1850" s="99">
        <f>IF(C1850&lt;MAX($C$3:C1850),C1850/MAX($C$3:C1850)-1,0)</f>
        <v>-0.48137765318382064</v>
      </c>
      <c r="E1850" s="105">
        <f>IF(C1850&lt;MAX($C$169:C3303),C1850/MAX($C$169:C3303)-1,0)</f>
        <v>-0.48137765318382064</v>
      </c>
      <c r="F1850" s="100"/>
      <c r="G1850" s="98"/>
    </row>
    <row r="1851" spans="1:7" ht="15" thickBot="1">
      <c r="A1851" s="97">
        <v>42769</v>
      </c>
      <c r="B1851" s="98">
        <v>1.0269999999999999</v>
      </c>
      <c r="C1851" s="98">
        <v>1.2909999999999999</v>
      </c>
      <c r="D1851" s="99">
        <f>IF(C1851&lt;MAX($C$3:C1851),C1851/MAX($C$3:C1851)-1,0)</f>
        <v>-0.48297957549058868</v>
      </c>
      <c r="E1851" s="105">
        <f>IF(C1851&lt;MAX($C$159:C3314),C1851/MAX($C$159:C3314)-1,0)</f>
        <v>-0.48297957549058868</v>
      </c>
      <c r="F1851" s="100"/>
      <c r="G1851" s="98"/>
    </row>
    <row r="1852" spans="1:7" ht="15" thickBot="1">
      <c r="A1852" s="97">
        <v>42772</v>
      </c>
      <c r="B1852" s="98">
        <v>1.034</v>
      </c>
      <c r="C1852" s="98">
        <v>1.298</v>
      </c>
      <c r="D1852" s="99">
        <f>IF(C1852&lt;MAX($C$3:C1852),C1852/MAX($C$3:C1852)-1,0)</f>
        <v>-0.48017621145374445</v>
      </c>
      <c r="E1852" s="105">
        <f>IF(C1852&lt;MAX($C$180:C3294),C1852/MAX($C$180:C3294)-1,0)</f>
        <v>-0.48017621145374445</v>
      </c>
      <c r="F1852" s="100"/>
      <c r="G1852" s="98"/>
    </row>
    <row r="1853" spans="1:7" ht="15" thickBot="1">
      <c r="A1853" s="97">
        <v>42773</v>
      </c>
      <c r="B1853" s="98">
        <v>1.036</v>
      </c>
      <c r="C1853" s="98">
        <v>1.3</v>
      </c>
      <c r="D1853" s="99">
        <f>IF(C1853&lt;MAX($C$3:C1853),C1853/MAX($C$3:C1853)-1,0)</f>
        <v>-0.47937525030036043</v>
      </c>
      <c r="E1853" s="105">
        <f>IF(C1853&lt;MAX($C$190:C3285),C1853/MAX($C$190:C3285)-1,0)</f>
        <v>-0.47937525030036043</v>
      </c>
      <c r="F1853" s="100"/>
      <c r="G1853" s="98"/>
    </row>
    <row r="1854" spans="1:7" ht="15" thickBot="1">
      <c r="A1854" s="97">
        <v>42774</v>
      </c>
      <c r="B1854" s="98">
        <v>1.0389999999999999</v>
      </c>
      <c r="C1854" s="98">
        <v>1.3029999999999999</v>
      </c>
      <c r="D1854" s="99">
        <f>IF(C1854&lt;MAX($C$3:C1854),C1854/MAX($C$3:C1854)-1,0)</f>
        <v>-0.47817380857028435</v>
      </c>
      <c r="E1854" s="105">
        <f>IF(C1854&lt;MAX($C$200:C3276),C1854/MAX($C$200:C3276)-1,0)</f>
        <v>-0.47817380857028435</v>
      </c>
      <c r="F1854" s="100"/>
      <c r="G1854" s="98"/>
    </row>
    <row r="1855" spans="1:7" ht="15" thickBot="1">
      <c r="A1855" s="97">
        <v>42775</v>
      </c>
      <c r="B1855" s="98">
        <v>1.0469999999999999</v>
      </c>
      <c r="C1855" s="98">
        <v>1.3109999999999999</v>
      </c>
      <c r="D1855" s="99">
        <f>IF(C1855&lt;MAX($C$3:C1855),C1855/MAX($C$3:C1855)-1,0)</f>
        <v>-0.47496996395674806</v>
      </c>
      <c r="E1855" s="105">
        <f>IF(C1855&lt;MAX($C$227:C3250),C1855/MAX($C$227:C3250)-1,0)</f>
        <v>-0.47496996395674806</v>
      </c>
      <c r="F1855" s="100"/>
      <c r="G1855" s="98"/>
    </row>
    <row r="1856" spans="1:7" ht="15" thickBot="1">
      <c r="A1856" s="97">
        <v>42776</v>
      </c>
      <c r="B1856" s="98">
        <v>1.05</v>
      </c>
      <c r="C1856" s="98">
        <v>1.3140000000000001</v>
      </c>
      <c r="D1856" s="99">
        <f>IF(C1856&lt;MAX($C$3:C1856),C1856/MAX($C$3:C1856)-1,0)</f>
        <v>-0.47376852222667198</v>
      </c>
      <c r="E1856" s="105">
        <f>IF(C1856&lt;MAX($C$237:C3241),C1856/MAX($C$237:C3241)-1,0)</f>
        <v>-0.47376852222667198</v>
      </c>
      <c r="F1856" s="100"/>
      <c r="G1856" s="98"/>
    </row>
    <row r="1857" spans="1:7" ht="15" thickBot="1">
      <c r="A1857" s="97">
        <v>42779</v>
      </c>
      <c r="B1857" s="98">
        <v>1.0609999999999999</v>
      </c>
      <c r="C1857" s="98">
        <v>1.325</v>
      </c>
      <c r="D1857" s="99">
        <f>IF(C1857&lt;MAX($C$3:C1857),C1857/MAX($C$3:C1857)-1,0)</f>
        <v>-0.46936323588305962</v>
      </c>
      <c r="E1857" s="105">
        <f>IF(C1857&lt;MAX($C$256:C3223),C1857/MAX($C$256:C3223)-1,0)</f>
        <v>-0.46936323588305962</v>
      </c>
      <c r="F1857" s="100"/>
      <c r="G1857" s="98"/>
    </row>
    <row r="1858" spans="1:7" ht="15" thickBot="1">
      <c r="A1858" s="97">
        <v>42780</v>
      </c>
      <c r="B1858" s="98">
        <v>1.0660000000000001</v>
      </c>
      <c r="C1858" s="98">
        <v>1.33</v>
      </c>
      <c r="D1858" s="99">
        <f>IF(C1858&lt;MAX($C$3:C1858),C1858/MAX($C$3:C1858)-1,0)</f>
        <v>-0.46736083299959952</v>
      </c>
      <c r="E1858" s="105">
        <f>IF(C1858&lt;MAX($C$270:C3210),C1858/MAX($C$270:C3210)-1,0)</f>
        <v>-0.46736083299959952</v>
      </c>
      <c r="F1858" s="100"/>
      <c r="G1858" s="98"/>
    </row>
    <row r="1859" spans="1:7" ht="15" thickBot="1">
      <c r="A1859" s="97">
        <v>42781</v>
      </c>
      <c r="B1859" s="98">
        <v>1.0609999999999999</v>
      </c>
      <c r="C1859" s="98">
        <v>1.325</v>
      </c>
      <c r="D1859" s="99">
        <f>IF(C1859&lt;MAX($C$3:C1859),C1859/MAX($C$3:C1859)-1,0)</f>
        <v>-0.46936323588305962</v>
      </c>
      <c r="E1859" s="105">
        <f>IF(C1859&lt;MAX($C$257:C3224),C1859/MAX($C$257:C3224)-1,0)</f>
        <v>-0.46936323588305962</v>
      </c>
      <c r="F1859" s="100"/>
      <c r="G1859" s="98"/>
    </row>
    <row r="1860" spans="1:7" ht="15" thickBot="1">
      <c r="A1860" s="97">
        <v>42782</v>
      </c>
      <c r="B1860" s="98">
        <v>1.0669999999999999</v>
      </c>
      <c r="C1860" s="98">
        <v>1.331</v>
      </c>
      <c r="D1860" s="99">
        <f>IF(C1860&lt;MAX($C$3:C1860),C1860/MAX($C$3:C1860)-1,0)</f>
        <v>-0.46696035242290745</v>
      </c>
      <c r="E1860" s="105">
        <f>IF(C1860&lt;MAX($C$271:C3211),C1860/MAX($C$271:C3211)-1,0)</f>
        <v>-0.46696035242290745</v>
      </c>
      <c r="F1860" s="100"/>
      <c r="G1860" s="102"/>
    </row>
    <row r="1861" spans="1:7" ht="15" thickBot="1">
      <c r="A1861" s="101">
        <v>42783</v>
      </c>
      <c r="B1861" s="98">
        <v>1.0649999999999999</v>
      </c>
      <c r="C1861" s="98">
        <v>1.329</v>
      </c>
      <c r="D1861" s="99">
        <f>IF(C1861&lt;MAX($C$3:C1861),C1861/MAX($C$3:C1861)-1,0)</f>
        <v>-0.46776131357629158</v>
      </c>
      <c r="E1861" s="105">
        <f>IF(C1861&lt;MAX($C$268:C3215),C1861/MAX($C$268:C3215)-1,0)</f>
        <v>-0.46776131357629158</v>
      </c>
      <c r="F1861" s="98"/>
      <c r="G1861" s="98"/>
    </row>
    <row r="1862" spans="1:7" ht="15" thickBot="1">
      <c r="A1862" s="97">
        <v>42786</v>
      </c>
      <c r="B1862" s="98">
        <v>1.0920000000000001</v>
      </c>
      <c r="C1862" s="98">
        <v>1.3560000000000001</v>
      </c>
      <c r="D1862" s="99">
        <f>IF(C1862&lt;MAX($C$3:C1862),C1862/MAX($C$3:C1862)-1,0)</f>
        <v>-0.45694833800560664</v>
      </c>
      <c r="E1862" s="105">
        <f>IF(C1862&lt;MAX($C$286:C3198),C1862/MAX($C$286:C3198)-1,0)</f>
        <v>-0.45694833800560664</v>
      </c>
      <c r="F1862" s="100"/>
      <c r="G1862" s="98"/>
    </row>
    <row r="1863" spans="1:7" ht="15" thickBot="1">
      <c r="A1863" s="97">
        <v>42787</v>
      </c>
      <c r="B1863" s="98">
        <v>1.091</v>
      </c>
      <c r="C1863" s="98">
        <v>1.355</v>
      </c>
      <c r="D1863" s="99">
        <f>IF(C1863&lt;MAX($C$3:C1863),C1863/MAX($C$3:C1863)-1,0)</f>
        <v>-0.4573488185822987</v>
      </c>
      <c r="E1863" s="105">
        <f>IF(C1863&lt;MAX($C$282:C3203),C1863/MAX($C$282:C3203)-1,0)</f>
        <v>-0.4573488185822987</v>
      </c>
      <c r="F1863" s="100"/>
      <c r="G1863" s="98"/>
    </row>
    <row r="1864" spans="1:7" ht="15" thickBot="1">
      <c r="A1864" s="97">
        <v>42788</v>
      </c>
      <c r="B1864" s="98">
        <v>1.0980000000000001</v>
      </c>
      <c r="C1864" s="98">
        <v>1.3620000000000001</v>
      </c>
      <c r="D1864" s="99">
        <f>IF(C1864&lt;MAX($C$3:C1864),C1864/MAX($C$3:C1864)-1,0)</f>
        <v>-0.45454545454545447</v>
      </c>
      <c r="E1864" s="105">
        <f>IF(C1864&lt;MAX($C$293:C3193),C1864/MAX($C$293:C3193)-1,0)</f>
        <v>-0.45454545454545447</v>
      </c>
      <c r="F1864" s="100"/>
      <c r="G1864" s="98"/>
    </row>
    <row r="1865" spans="1:7" ht="15" thickBot="1">
      <c r="A1865" s="97">
        <v>42789</v>
      </c>
      <c r="B1865" s="98">
        <v>1.093</v>
      </c>
      <c r="C1865" s="98">
        <v>1.357</v>
      </c>
      <c r="D1865" s="99">
        <f>IF(C1865&lt;MAX($C$3:C1865),C1865/MAX($C$3:C1865)-1,0)</f>
        <v>-0.45654785742891468</v>
      </c>
      <c r="E1865" s="105">
        <f>IF(C1865&lt;MAX($C$289:C3198),C1865/MAX($C$289:C3198)-1,0)</f>
        <v>-0.45654785742891468</v>
      </c>
      <c r="F1865" s="100"/>
      <c r="G1865" s="98"/>
    </row>
    <row r="1866" spans="1:7" ht="15" thickBot="1">
      <c r="A1866" s="97">
        <v>42790</v>
      </c>
      <c r="B1866" s="98">
        <v>1.0920000000000001</v>
      </c>
      <c r="C1866" s="98">
        <v>1.3560000000000001</v>
      </c>
      <c r="D1866" s="99">
        <f>IF(C1866&lt;MAX($C$3:C1866),C1866/MAX($C$3:C1866)-1,0)</f>
        <v>-0.45694833800560664</v>
      </c>
      <c r="E1866" s="105">
        <f>IF(C1866&lt;MAX($C$287:C3201),C1866/MAX($C$287:C3201)-1,0)</f>
        <v>-0.45694833800560664</v>
      </c>
      <c r="F1866" s="100"/>
      <c r="G1866" s="98"/>
    </row>
    <row r="1867" spans="1:7" ht="15" thickBot="1">
      <c r="A1867" s="97">
        <v>42793</v>
      </c>
      <c r="B1867" s="98">
        <v>1.0840000000000001</v>
      </c>
      <c r="C1867" s="98">
        <v>1.3480000000000001</v>
      </c>
      <c r="D1867" s="99">
        <f>IF(C1867&lt;MAX($C$3:C1867),C1867/MAX($C$3:C1867)-1,0)</f>
        <v>-0.46015218261914292</v>
      </c>
      <c r="E1867" s="105">
        <f>IF(C1867&lt;MAX($C$279:C3210),C1867/MAX($C$279:C3210)-1,0)</f>
        <v>-0.46015218261914292</v>
      </c>
      <c r="F1867" s="100"/>
      <c r="G1867" s="98"/>
    </row>
    <row r="1868" spans="1:7" ht="15" thickBot="1">
      <c r="A1868" s="97">
        <v>42794</v>
      </c>
      <c r="B1868" s="98">
        <v>1.091</v>
      </c>
      <c r="C1868" s="98">
        <v>1.355</v>
      </c>
      <c r="D1868" s="99">
        <f>IF(C1868&lt;MAX($C$3:C1868),C1868/MAX($C$3:C1868)-1,0)</f>
        <v>-0.4573488185822987</v>
      </c>
      <c r="E1868" s="105">
        <f>IF(C1868&lt;MAX($C$283:C3207),C1868/MAX($C$283:C3207)-1,0)</f>
        <v>-0.4573488185822987</v>
      </c>
      <c r="F1868" s="100"/>
      <c r="G1868" s="98"/>
    </row>
    <row r="1869" spans="1:7" ht="15" thickBot="1">
      <c r="A1869" s="97">
        <v>42795</v>
      </c>
      <c r="B1869" s="98">
        <v>1.0920000000000001</v>
      </c>
      <c r="C1869" s="98">
        <v>1.3560000000000001</v>
      </c>
      <c r="D1869" s="99">
        <f>IF(C1869&lt;MAX($C$3:C1869),C1869/MAX($C$3:C1869)-1,0)</f>
        <v>-0.45694833800560664</v>
      </c>
      <c r="E1869" s="105">
        <f>IF(C1869&lt;MAX($C$288:C3203),C1869/MAX($C$288:C3203)-1,0)</f>
        <v>-0.45694833800560664</v>
      </c>
      <c r="F1869" s="100"/>
      <c r="G1869" s="98"/>
    </row>
    <row r="1870" spans="1:7" ht="15" thickBot="1">
      <c r="A1870" s="97">
        <v>42796</v>
      </c>
      <c r="B1870" s="98">
        <v>1.0940000000000001</v>
      </c>
      <c r="C1870" s="98">
        <v>1.3580000000000001</v>
      </c>
      <c r="D1870" s="99">
        <f>IF(C1870&lt;MAX($C$3:C1870),C1870/MAX($C$3:C1870)-1,0)</f>
        <v>-0.45614737685222262</v>
      </c>
      <c r="E1870" s="105">
        <f>IF(C1870&lt;MAX($C$290:C3202),C1870/MAX($C$290:C3202)-1,0)</f>
        <v>-0.45614737685222262</v>
      </c>
      <c r="F1870" s="100"/>
      <c r="G1870" s="98"/>
    </row>
    <row r="1871" spans="1:7" ht="15" thickBot="1">
      <c r="A1871" s="97">
        <v>42797</v>
      </c>
      <c r="B1871" s="98">
        <v>1.0940000000000001</v>
      </c>
      <c r="C1871" s="98">
        <v>1.3580000000000001</v>
      </c>
      <c r="D1871" s="99">
        <f>IF(C1871&lt;MAX($C$3:C1871),C1871/MAX($C$3:C1871)-1,0)</f>
        <v>-0.45614737685222262</v>
      </c>
      <c r="E1871" s="105">
        <f>IF(C1871&lt;MAX($C$291:C3202),C1871/MAX($C$291:C3202)-1,0)</f>
        <v>-0.45614737685222262</v>
      </c>
      <c r="F1871" s="100"/>
      <c r="G1871" s="98"/>
    </row>
    <row r="1872" spans="1:7" ht="15" thickBot="1">
      <c r="A1872" s="97">
        <v>42800</v>
      </c>
      <c r="B1872" s="98">
        <v>1.099</v>
      </c>
      <c r="C1872" s="98">
        <v>1.363</v>
      </c>
      <c r="D1872" s="99">
        <f>IF(C1872&lt;MAX($C$3:C1872),C1872/MAX($C$3:C1872)-1,0)</f>
        <v>-0.45414497396876252</v>
      </c>
      <c r="E1872" s="105">
        <f>IF(C1872&lt;MAX($C$294:C3200),C1872/MAX($C$294:C3200)-1,0)</f>
        <v>-0.45414497396876252</v>
      </c>
      <c r="F1872" s="100"/>
      <c r="G1872" s="98"/>
    </row>
    <row r="1873" spans="1:7" ht="15" thickBot="1">
      <c r="A1873" s="97">
        <v>42801</v>
      </c>
      <c r="B1873" s="98">
        <v>1.1120000000000001</v>
      </c>
      <c r="C1873" s="98">
        <v>1.3759999999999999</v>
      </c>
      <c r="D1873" s="99">
        <f>IF(C1873&lt;MAX($C$3:C1873),C1873/MAX($C$3:C1873)-1,0)</f>
        <v>-0.44893872647176614</v>
      </c>
      <c r="E1873" s="105">
        <f>IF(C1873&lt;MAX($C$306:C3189),C1873/MAX($C$306:C3189)-1,0)</f>
        <v>-0.44893872647176614</v>
      </c>
      <c r="F1873" s="100"/>
      <c r="G1873" s="98"/>
    </row>
    <row r="1874" spans="1:7" ht="15" thickBot="1">
      <c r="A1874" s="97">
        <v>42802</v>
      </c>
      <c r="B1874" s="98">
        <v>1.1140000000000001</v>
      </c>
      <c r="C1874" s="98">
        <v>1.3779999999999999</v>
      </c>
      <c r="D1874" s="99">
        <f>IF(C1874&lt;MAX($C$3:C1874),C1874/MAX($C$3:C1874)-1,0)</f>
        <v>-0.44813776531838212</v>
      </c>
      <c r="E1874" s="105">
        <f>IF(C1874&lt;MAX($C$310:C3186),C1874/MAX($C$310:C3186)-1,0)</f>
        <v>-0.44813776531838212</v>
      </c>
      <c r="F1874" s="100"/>
      <c r="G1874" s="98"/>
    </row>
    <row r="1875" spans="1:7" ht="15" thickBot="1">
      <c r="A1875" s="97">
        <v>42803</v>
      </c>
      <c r="B1875" s="98">
        <v>1.1060000000000001</v>
      </c>
      <c r="C1875" s="98">
        <v>1.37</v>
      </c>
      <c r="D1875" s="99">
        <f>IF(C1875&lt;MAX($C$3:C1875),C1875/MAX($C$3:C1875)-1,0)</f>
        <v>-0.45134160993191819</v>
      </c>
      <c r="E1875" s="105">
        <f>IF(C1875&lt;MAX($C$301:C3196),C1875/MAX($C$301:C3196)-1,0)</f>
        <v>-0.45134160993191819</v>
      </c>
      <c r="F1875" s="100"/>
      <c r="G1875" s="98"/>
    </row>
    <row r="1876" spans="1:7" ht="15" thickBot="1">
      <c r="A1876" s="97">
        <v>42804</v>
      </c>
      <c r="B1876" s="98">
        <v>1.1120000000000001</v>
      </c>
      <c r="C1876" s="98">
        <v>1.3759999999999999</v>
      </c>
      <c r="D1876" s="99">
        <f>IF(C1876&lt;MAX($C$3:C1876),C1876/MAX($C$3:C1876)-1,0)</f>
        <v>-0.44893872647176614</v>
      </c>
      <c r="E1876" s="105">
        <f>IF(C1876&lt;MAX($C$307:C3191),C1876/MAX($C$307:C3191)-1,0)</f>
        <v>-0.44893872647176614</v>
      </c>
      <c r="F1876" s="100"/>
      <c r="G1876" s="98"/>
    </row>
    <row r="1877" spans="1:7" ht="15" thickBot="1">
      <c r="A1877" s="97">
        <v>42807</v>
      </c>
      <c r="B1877" s="98">
        <v>1.123</v>
      </c>
      <c r="C1877" s="98">
        <v>1.387</v>
      </c>
      <c r="D1877" s="99">
        <f>IF(C1877&lt;MAX($C$3:C1877),C1877/MAX($C$3:C1877)-1,0)</f>
        <v>-0.44453344012815377</v>
      </c>
      <c r="E1877" s="105">
        <f>IF(C1877&lt;MAX($C$316:C3183),C1877/MAX($C$316:C3183)-1,0)</f>
        <v>-0.44453344012815377</v>
      </c>
      <c r="F1877" s="100"/>
      <c r="G1877" s="98"/>
    </row>
    <row r="1878" spans="1:7" ht="15" thickBot="1">
      <c r="A1878" s="97">
        <v>42808</v>
      </c>
      <c r="B1878" s="98">
        <v>1.1220000000000001</v>
      </c>
      <c r="C1878" s="98">
        <v>1.3859999999999999</v>
      </c>
      <c r="D1878" s="99">
        <f>IF(C1878&lt;MAX($C$3:C1878),C1878/MAX($C$3:C1878)-1,0)</f>
        <v>-0.44493392070484583</v>
      </c>
      <c r="E1878" s="105">
        <f>IF(C1878&lt;MAX($C$315:C3185),C1878/MAX($C$315:C3185)-1,0)</f>
        <v>-0.44493392070484583</v>
      </c>
      <c r="F1878" s="100"/>
      <c r="G1878" s="98"/>
    </row>
    <row r="1879" spans="1:7" ht="15" thickBot="1">
      <c r="A1879" s="97">
        <v>42809</v>
      </c>
      <c r="B1879" s="98">
        <v>1.129</v>
      </c>
      <c r="C1879" s="98">
        <v>1.393</v>
      </c>
      <c r="D1879" s="99">
        <f>IF(C1879&lt;MAX($C$3:C1879),C1879/MAX($C$3:C1879)-1,0)</f>
        <v>-0.44213055666800161</v>
      </c>
      <c r="E1879" s="105">
        <f>IF(C1879&lt;MAX($C$320:C3181),C1879/MAX($C$320:C3181)-1,0)</f>
        <v>-0.44213055666800161</v>
      </c>
      <c r="F1879" s="100"/>
      <c r="G1879" s="98"/>
    </row>
    <row r="1880" spans="1:7" ht="15" thickBot="1">
      <c r="A1880" s="97">
        <v>42810</v>
      </c>
      <c r="B1880" s="98">
        <v>1.133</v>
      </c>
      <c r="C1880" s="98">
        <v>1.397</v>
      </c>
      <c r="D1880" s="99">
        <f>IF(C1880&lt;MAX($C$3:C1880),C1880/MAX($C$3:C1880)-1,0)</f>
        <v>-0.44052863436123346</v>
      </c>
      <c r="E1880" s="105">
        <f>IF(C1880&lt;MAX($C$326:C3176),C1880/MAX($C$326:C3176)-1,0)</f>
        <v>-0.44052863436123346</v>
      </c>
      <c r="F1880" s="100"/>
      <c r="G1880" s="102"/>
    </row>
    <row r="1881" spans="1:7" ht="15" thickBot="1">
      <c r="A1881" s="101">
        <v>42811</v>
      </c>
      <c r="B1881" s="98">
        <v>1.125</v>
      </c>
      <c r="C1881" s="98">
        <v>1.389</v>
      </c>
      <c r="D1881" s="99">
        <f>IF(C1881&lt;MAX($C$3:C1881),C1881/MAX($C$3:C1881)-1,0)</f>
        <v>-0.44373247897476964</v>
      </c>
      <c r="E1881" s="105">
        <f>IF(C1881&lt;MAX($C$319:C3184),C1881/MAX($C$319:C3184)-1,0)</f>
        <v>-0.44373247897476964</v>
      </c>
      <c r="F1881" s="98"/>
      <c r="G1881" s="98"/>
    </row>
    <row r="1882" spans="1:7" ht="15" thickBot="1">
      <c r="A1882" s="97">
        <v>42814</v>
      </c>
      <c r="B1882" s="98">
        <v>1.1299999999999999</v>
      </c>
      <c r="C1882" s="98">
        <v>1.3939999999999999</v>
      </c>
      <c r="D1882" s="99">
        <f>IF(C1882&lt;MAX($C$3:C1882),C1882/MAX($C$3:C1882)-1,0)</f>
        <v>-0.44173007609130954</v>
      </c>
      <c r="E1882" s="105">
        <f>IF(C1882&lt;MAX($C$322:C3182),C1882/MAX($C$322:C3182)-1,0)</f>
        <v>-0.44173007609130954</v>
      </c>
      <c r="F1882" s="100"/>
      <c r="G1882" s="98"/>
    </row>
    <row r="1883" spans="1:7" ht="15" thickBot="1">
      <c r="A1883" s="97">
        <v>42815</v>
      </c>
      <c r="B1883" s="98">
        <v>1.157</v>
      </c>
      <c r="C1883" s="98">
        <v>1.421</v>
      </c>
      <c r="D1883" s="99">
        <f>IF(C1883&lt;MAX($C$3:C1883),C1883/MAX($C$3:C1883)-1,0)</f>
        <v>-0.43091710052062471</v>
      </c>
      <c r="E1883" s="105">
        <f>IF(C1883&lt;MAX($C$356:C3149),C1883/MAX($C$356:C3149)-1,0)</f>
        <v>-0.43091710052062471</v>
      </c>
      <c r="F1883" s="100"/>
      <c r="G1883" s="98"/>
    </row>
    <row r="1884" spans="1:7" ht="15" thickBot="1">
      <c r="A1884" s="97">
        <v>42816</v>
      </c>
      <c r="B1884" s="98">
        <v>1.161</v>
      </c>
      <c r="C1884" s="98">
        <v>1.425</v>
      </c>
      <c r="D1884" s="99">
        <f>IF(C1884&lt;MAX($C$3:C1884),C1884/MAX($C$3:C1884)-1,0)</f>
        <v>-0.42931517821385656</v>
      </c>
      <c r="E1884" s="105">
        <f>IF(C1884&lt;MAX($C$358:C3148),C1884/MAX($C$358:C3148)-1,0)</f>
        <v>-0.42931517821385656</v>
      </c>
      <c r="F1884" s="100"/>
      <c r="G1884" s="98"/>
    </row>
    <row r="1885" spans="1:7" ht="15" thickBot="1">
      <c r="A1885" s="97">
        <v>42817</v>
      </c>
      <c r="B1885" s="98">
        <v>1.159</v>
      </c>
      <c r="C1885" s="98">
        <v>1.423</v>
      </c>
      <c r="D1885" s="99">
        <f>IF(C1885&lt;MAX($C$3:C1885),C1885/MAX($C$3:C1885)-1,0)</f>
        <v>-0.43011613936724069</v>
      </c>
      <c r="E1885" s="105">
        <f>IF(C1885&lt;MAX($C$357:C3150),C1885/MAX($C$357:C3150)-1,0)</f>
        <v>-0.43011613936724069</v>
      </c>
      <c r="F1885" s="100"/>
      <c r="G1885" s="98"/>
    </row>
    <row r="1886" spans="1:7" ht="15" thickBot="1">
      <c r="A1886" s="97">
        <v>42818</v>
      </c>
      <c r="B1886" s="98">
        <v>1.1659999999999999</v>
      </c>
      <c r="C1886" s="98">
        <v>1.43</v>
      </c>
      <c r="D1886" s="99">
        <f>IF(C1886&lt;MAX($C$3:C1886),C1886/MAX($C$3:C1886)-1,0)</f>
        <v>-0.42731277533039647</v>
      </c>
      <c r="E1886" s="105">
        <f>IF(C1886&lt;MAX($C$366:C3142),C1886/MAX($C$366:C3142)-1,0)</f>
        <v>-0.42731277533039647</v>
      </c>
      <c r="F1886" s="100"/>
      <c r="G1886" s="98"/>
    </row>
    <row r="1887" spans="1:7" ht="15" thickBot="1">
      <c r="A1887" s="97">
        <v>42821</v>
      </c>
      <c r="B1887" s="98">
        <v>1.1499999999999999</v>
      </c>
      <c r="C1887" s="98">
        <v>1.4139999999999999</v>
      </c>
      <c r="D1887" s="99">
        <f>IF(C1887&lt;MAX($C$3:C1887),C1887/MAX($C$3:C1887)-1,0)</f>
        <v>-0.43372046455746893</v>
      </c>
      <c r="E1887" s="105">
        <f>IF(C1887&lt;MAX($C$351:C3158),C1887/MAX($C$351:C3158)-1,0)</f>
        <v>-0.43372046455746893</v>
      </c>
      <c r="F1887" s="100"/>
      <c r="G1887" s="98"/>
    </row>
    <row r="1888" spans="1:7" ht="15" thickBot="1">
      <c r="A1888" s="97">
        <v>42822</v>
      </c>
      <c r="B1888" s="98">
        <v>1.141</v>
      </c>
      <c r="C1888" s="98">
        <v>1.405</v>
      </c>
      <c r="D1888" s="99">
        <f>IF(C1888&lt;MAX($C$3:C1888),C1888/MAX($C$3:C1888)-1,0)</f>
        <v>-0.43732478974769717</v>
      </c>
      <c r="E1888" s="105">
        <f>IF(C1888&lt;MAX($C$336:C3174),C1888/MAX($C$336:C3174)-1,0)</f>
        <v>-0.43732478974769717</v>
      </c>
      <c r="F1888" s="100"/>
      <c r="G1888" s="98"/>
    </row>
    <row r="1889" spans="1:7" ht="15" thickBot="1">
      <c r="A1889" s="97">
        <v>42823</v>
      </c>
      <c r="B1889" s="98">
        <v>1.1479999999999999</v>
      </c>
      <c r="C1889" s="98">
        <v>1.4119999999999999</v>
      </c>
      <c r="D1889" s="99">
        <f>IF(C1889&lt;MAX($C$3:C1889),C1889/MAX($C$3:C1889)-1,0)</f>
        <v>-0.43452142571085306</v>
      </c>
      <c r="E1889" s="105">
        <f>IF(C1889&lt;MAX($C$348:C3163),C1889/MAX($C$348:C3163)-1,0)</f>
        <v>-0.43452142571085306</v>
      </c>
      <c r="F1889" s="100"/>
      <c r="G1889" s="98"/>
    </row>
    <row r="1890" spans="1:7" ht="15" thickBot="1">
      <c r="A1890" s="97">
        <v>42824</v>
      </c>
      <c r="B1890" s="98">
        <v>1.133</v>
      </c>
      <c r="C1890" s="98">
        <v>1.397</v>
      </c>
      <c r="D1890" s="99">
        <f>IF(C1890&lt;MAX($C$3:C1890),C1890/MAX($C$3:C1890)-1,0)</f>
        <v>-0.44052863436123346</v>
      </c>
      <c r="E1890" s="105">
        <f>IF(C1890&lt;MAX($C$327:C3185),C1890/MAX($C$327:C3185)-1,0)</f>
        <v>-0.44052863436123346</v>
      </c>
      <c r="F1890" s="100"/>
      <c r="G1890" s="98"/>
    </row>
    <row r="1891" spans="1:7" ht="15" thickBot="1">
      <c r="A1891" s="97">
        <v>42825</v>
      </c>
      <c r="B1891" s="98">
        <v>1.149</v>
      </c>
      <c r="C1891" s="98">
        <v>1.413</v>
      </c>
      <c r="D1891" s="99">
        <f>IF(C1891&lt;MAX($C$3:C1891),C1891/MAX($C$3:C1891)-1,0)</f>
        <v>-0.434120945134161</v>
      </c>
      <c r="E1891" s="105">
        <f>IF(C1891&lt;MAX($C$349:C3164),C1891/MAX($C$349:C3164)-1,0)</f>
        <v>-0.434120945134161</v>
      </c>
      <c r="F1891" s="100"/>
      <c r="G1891" s="98"/>
    </row>
    <row r="1892" spans="1:7" ht="15" thickBot="1">
      <c r="A1892" s="97">
        <v>42830</v>
      </c>
      <c r="B1892" s="98">
        <v>1.161</v>
      </c>
      <c r="C1892" s="98">
        <v>1.425</v>
      </c>
      <c r="D1892" s="99">
        <f>IF(C1892&lt;MAX($C$3:C1892),C1892/MAX($C$3:C1892)-1,0)</f>
        <v>-0.42931517821385656</v>
      </c>
      <c r="E1892" s="105">
        <f>IF(C1892&lt;MAX($C$359:C3155),C1892/MAX($C$359:C3155)-1,0)</f>
        <v>-0.42931517821385656</v>
      </c>
      <c r="F1892" s="100"/>
      <c r="G1892" s="98"/>
    </row>
    <row r="1893" spans="1:7" ht="15" thickBot="1">
      <c r="A1893" s="97">
        <v>42831</v>
      </c>
      <c r="B1893" s="98">
        <v>1.171</v>
      </c>
      <c r="C1893" s="98">
        <v>1.4350000000000001</v>
      </c>
      <c r="D1893" s="99">
        <f>IF(C1893&lt;MAX($C$3:C1893),C1893/MAX($C$3:C1893)-1,0)</f>
        <v>-0.42531037244693626</v>
      </c>
      <c r="E1893" s="105">
        <f>IF(C1893&lt;MAX($C$368:C3147),C1893/MAX($C$368:C3147)-1,0)</f>
        <v>-0.42531037244693626</v>
      </c>
      <c r="F1893" s="100"/>
      <c r="G1893" s="98"/>
    </row>
    <row r="1894" spans="1:7" ht="15" thickBot="1">
      <c r="A1894" s="97">
        <v>42832</v>
      </c>
      <c r="B1894" s="98">
        <v>1.177</v>
      </c>
      <c r="C1894" s="98">
        <v>1.4410000000000001</v>
      </c>
      <c r="D1894" s="99">
        <f>IF(C1894&lt;MAX($C$3:C1894),C1894/MAX($C$3:C1894)-1,0)</f>
        <v>-0.4229074889867841</v>
      </c>
      <c r="E1894" s="105">
        <f>IF(C1894&lt;MAX($C$373:C3143),C1894/MAX($C$373:C3143)-1,0)</f>
        <v>-0.4229074889867841</v>
      </c>
      <c r="F1894" s="100"/>
      <c r="G1894" s="98"/>
    </row>
    <row r="1895" spans="1:7" ht="15" thickBot="1">
      <c r="A1895" s="97">
        <v>42835</v>
      </c>
      <c r="B1895" s="98">
        <v>1.175</v>
      </c>
      <c r="C1895" s="98">
        <v>1.4390000000000001</v>
      </c>
      <c r="D1895" s="99">
        <f>IF(C1895&lt;MAX($C$3:C1895),C1895/MAX($C$3:C1895)-1,0)</f>
        <v>-0.42370845014016811</v>
      </c>
      <c r="E1895" s="105">
        <f>IF(C1895&lt;MAX($C$371:C3146),C1895/MAX($C$371:C3146)-1,0)</f>
        <v>-0.42370845014016811</v>
      </c>
      <c r="F1895" s="100"/>
      <c r="G1895" s="98"/>
    </row>
    <row r="1896" spans="1:7" ht="15" thickBot="1">
      <c r="A1896" s="97">
        <v>42836</v>
      </c>
      <c r="B1896" s="98">
        <v>1.177</v>
      </c>
      <c r="C1896" s="98">
        <v>1.4410000000000001</v>
      </c>
      <c r="D1896" s="99">
        <f>IF(C1896&lt;MAX($C$3:C1896),C1896/MAX($C$3:C1896)-1,0)</f>
        <v>-0.4229074889867841</v>
      </c>
      <c r="E1896" s="105">
        <f>IF(C1896&lt;MAX($C$374:C3144),C1896/MAX($C$374:C3144)-1,0)</f>
        <v>-0.4229074889867841</v>
      </c>
      <c r="F1896" s="100"/>
      <c r="G1896" s="98"/>
    </row>
    <row r="1897" spans="1:7" ht="15" thickBot="1">
      <c r="A1897" s="97">
        <v>42837</v>
      </c>
      <c r="B1897" s="98">
        <v>1.1539999999999999</v>
      </c>
      <c r="C1897" s="98">
        <v>1.4179999999999999</v>
      </c>
      <c r="D1897" s="99">
        <f>IF(C1897&lt;MAX($C$3:C1897),C1897/MAX($C$3:C1897)-1,0)</f>
        <v>-0.4321185422507009</v>
      </c>
      <c r="E1897" s="105">
        <f>IF(C1897&lt;MAX($C$355:C3164),C1897/MAX($C$355:C3164)-1,0)</f>
        <v>-0.4321185422507009</v>
      </c>
      <c r="F1897" s="100"/>
      <c r="G1897" s="98"/>
    </row>
    <row r="1898" spans="1:7" ht="15" thickBot="1">
      <c r="A1898" s="97">
        <v>42838</v>
      </c>
      <c r="B1898" s="98">
        <v>1.163</v>
      </c>
      <c r="C1898" s="98">
        <v>1.427</v>
      </c>
      <c r="D1898" s="99">
        <f>IF(C1898&lt;MAX($C$3:C1898),C1898/MAX($C$3:C1898)-1,0)</f>
        <v>-0.42851421706047255</v>
      </c>
      <c r="E1898" s="105">
        <f>IF(C1898&lt;MAX($C$362:C3158),C1898/MAX($C$362:C3158)-1,0)</f>
        <v>-0.42851421706047255</v>
      </c>
      <c r="F1898" s="100"/>
      <c r="G1898" s="98"/>
    </row>
    <row r="1899" spans="1:7" ht="15" thickBot="1">
      <c r="A1899" s="97">
        <v>42839</v>
      </c>
      <c r="B1899" s="98">
        <v>1.147</v>
      </c>
      <c r="C1899" s="98">
        <v>1.411</v>
      </c>
      <c r="D1899" s="99">
        <f>IF(C1899&lt;MAX($C$3:C1899),C1899/MAX($C$3:C1899)-1,0)</f>
        <v>-0.43492190628754501</v>
      </c>
      <c r="E1899" s="105">
        <f>IF(C1899&lt;MAX($C$344:C3177),C1899/MAX($C$344:C3177)-1,0)</f>
        <v>-0.43492190628754501</v>
      </c>
      <c r="F1899" s="100"/>
      <c r="G1899" s="98"/>
    </row>
    <row r="1900" spans="1:7" ht="15" thickBot="1">
      <c r="A1900" s="97">
        <v>42842</v>
      </c>
      <c r="B1900" s="98">
        <v>1.145</v>
      </c>
      <c r="C1900" s="98">
        <v>1.409</v>
      </c>
      <c r="D1900" s="99">
        <f>IF(C1900&lt;MAX($C$3:C1900),C1900/MAX($C$3:C1900)-1,0)</f>
        <v>-0.43572286744092903</v>
      </c>
      <c r="E1900" s="105">
        <f>IF(C1900&lt;MAX($C$340:C3182),C1900/MAX($C$340:C3182)-1,0)</f>
        <v>-0.43572286744092903</v>
      </c>
      <c r="F1900" s="100"/>
      <c r="G1900" s="102"/>
    </row>
    <row r="1901" spans="1:7" ht="15" thickBot="1">
      <c r="A1901" s="101">
        <v>42843</v>
      </c>
      <c r="B1901" s="98">
        <v>1.163</v>
      </c>
      <c r="C1901" s="98">
        <v>1.427</v>
      </c>
      <c r="D1901" s="99">
        <f>IF(C1901&lt;MAX($C$3:C1901),C1901/MAX($C$3:C1901)-1,0)</f>
        <v>-0.42851421706047255</v>
      </c>
      <c r="E1901" s="105">
        <f>IF(C1901&lt;MAX($C$363:C3160),C1901/MAX($C$363:C3160)-1,0)</f>
        <v>-0.42851421706047255</v>
      </c>
      <c r="F1901" s="98"/>
      <c r="G1901" s="98"/>
    </row>
    <row r="1902" spans="1:7" ht="15" thickBot="1">
      <c r="A1902" s="97">
        <v>42844</v>
      </c>
      <c r="B1902" s="98">
        <v>1.163</v>
      </c>
      <c r="C1902" s="98">
        <v>1.427</v>
      </c>
      <c r="D1902" s="99">
        <f>IF(C1902&lt;MAX($C$3:C1902),C1902/MAX($C$3:C1902)-1,0)</f>
        <v>-0.42851421706047255</v>
      </c>
      <c r="E1902" s="105">
        <f>IF(C1902&lt;MAX($C$364:C3160),C1902/MAX($C$364:C3160)-1,0)</f>
        <v>-0.42851421706047255</v>
      </c>
      <c r="F1902" s="100"/>
      <c r="G1902" s="98"/>
    </row>
    <row r="1903" spans="1:7" ht="15" thickBot="1">
      <c r="A1903" s="97">
        <v>42845</v>
      </c>
      <c r="B1903" s="98">
        <v>1.1719999999999999</v>
      </c>
      <c r="C1903" s="98">
        <v>1.4359999999999999</v>
      </c>
      <c r="D1903" s="99">
        <f>IF(C1903&lt;MAX($C$3:C1903),C1903/MAX($C$3:C1903)-1,0)</f>
        <v>-0.42490989187024431</v>
      </c>
      <c r="E1903" s="105">
        <f>IF(C1903&lt;MAX($C$369:C3156),C1903/MAX($C$369:C3156)-1,0)</f>
        <v>-0.42490989187024431</v>
      </c>
      <c r="F1903" s="100"/>
      <c r="G1903" s="98"/>
    </row>
    <row r="1904" spans="1:7" ht="15" thickBot="1">
      <c r="A1904" s="97">
        <v>42846</v>
      </c>
      <c r="B1904" s="98">
        <v>1.161</v>
      </c>
      <c r="C1904" s="98">
        <v>1.425</v>
      </c>
      <c r="D1904" s="99">
        <f>IF(C1904&lt;MAX($C$3:C1904),C1904/MAX($C$3:C1904)-1,0)</f>
        <v>-0.42931517821385656</v>
      </c>
      <c r="E1904" s="105">
        <f>IF(C1904&lt;MAX($C$360:C3166),C1904/MAX($C$360:C3166)-1,0)</f>
        <v>-0.42931517821385656</v>
      </c>
      <c r="F1904" s="100"/>
      <c r="G1904" s="98"/>
    </row>
    <row r="1905" spans="1:7" ht="15" thickBot="1">
      <c r="A1905" s="97">
        <v>42849</v>
      </c>
      <c r="B1905" s="98">
        <v>1.129</v>
      </c>
      <c r="C1905" s="98">
        <v>1.393</v>
      </c>
      <c r="D1905" s="99">
        <f>IF(C1905&lt;MAX($C$3:C1905),C1905/MAX($C$3:C1905)-1,0)</f>
        <v>-0.44213055666800161</v>
      </c>
      <c r="E1905" s="105">
        <f>IF(C1905&lt;MAX($C$321:C3206),C1905/MAX($C$321:C3206)-1,0)</f>
        <v>-0.44213055666800161</v>
      </c>
      <c r="F1905" s="100"/>
      <c r="G1905" s="98"/>
    </row>
    <row r="1906" spans="1:7" ht="15" thickBot="1">
      <c r="A1906" s="97">
        <v>42850</v>
      </c>
      <c r="B1906" s="98">
        <v>1.1459999999999999</v>
      </c>
      <c r="C1906" s="98">
        <v>1.41</v>
      </c>
      <c r="D1906" s="99">
        <f>IF(C1906&lt;MAX($C$3:C1906),C1906/MAX($C$3:C1906)-1,0)</f>
        <v>-0.43532238686423708</v>
      </c>
      <c r="E1906" s="105">
        <f>IF(C1906&lt;MAX($C$342:C3186),C1906/MAX($C$342:C3186)-1,0)</f>
        <v>-0.43532238686423708</v>
      </c>
      <c r="F1906" s="100"/>
      <c r="G1906" s="98"/>
    </row>
    <row r="1907" spans="1:7" ht="15" thickBot="1">
      <c r="A1907" s="97">
        <v>42851</v>
      </c>
      <c r="B1907" s="98">
        <v>1.1399999999999999</v>
      </c>
      <c r="C1907" s="98">
        <v>1.4039999999999999</v>
      </c>
      <c r="D1907" s="99">
        <f>IF(C1907&lt;MAX($C$3:C1907),C1907/MAX($C$3:C1907)-1,0)</f>
        <v>-0.43772527032438924</v>
      </c>
      <c r="E1907" s="105">
        <f>IF(C1907&lt;MAX($C$333:C3196),C1907/MAX($C$333:C3196)-1,0)</f>
        <v>-0.43772527032438924</v>
      </c>
      <c r="F1907" s="100"/>
      <c r="G1907" s="98"/>
    </row>
    <row r="1908" spans="1:7" ht="15" thickBot="1">
      <c r="A1908" s="97">
        <v>42852</v>
      </c>
      <c r="B1908" s="98">
        <v>1.145</v>
      </c>
      <c r="C1908" s="98">
        <v>1.409</v>
      </c>
      <c r="D1908" s="99">
        <f>IF(C1908&lt;MAX($C$3:C1908),C1908/MAX($C$3:C1908)-1,0)</f>
        <v>-0.43572286744092903</v>
      </c>
      <c r="E1908" s="105">
        <f>IF(C1908&lt;MAX($C$341:C3189),C1908/MAX($C$341:C3189)-1,0)</f>
        <v>-0.43572286744092903</v>
      </c>
      <c r="F1908" s="100"/>
      <c r="G1908" s="98"/>
    </row>
    <row r="1909" spans="1:7" ht="15" thickBot="1">
      <c r="A1909" s="97">
        <v>42853</v>
      </c>
      <c r="B1909" s="98">
        <v>1.1359999999999999</v>
      </c>
      <c r="C1909" s="98">
        <v>1.4</v>
      </c>
      <c r="D1909" s="99">
        <f>IF(C1909&lt;MAX($C$3:C1909),C1909/MAX($C$3:C1909)-1,0)</f>
        <v>-0.43932719263115738</v>
      </c>
      <c r="E1909" s="105">
        <f>IF(C1909&lt;MAX($C$330:C3201),C1909/MAX($C$330:C3201)-1,0)</f>
        <v>-0.43932719263115738</v>
      </c>
      <c r="F1909" s="100"/>
      <c r="G1909" s="98"/>
    </row>
    <row r="1910" spans="1:7" ht="15" thickBot="1">
      <c r="A1910" s="97">
        <v>42857</v>
      </c>
      <c r="B1910" s="98">
        <v>1.135</v>
      </c>
      <c r="C1910" s="98">
        <v>1.399</v>
      </c>
      <c r="D1910" s="99">
        <f>IF(C1910&lt;MAX($C$3:C1910),C1910/MAX($C$3:C1910)-1,0)</f>
        <v>-0.43972767320784933</v>
      </c>
      <c r="E1910" s="105">
        <f>IF(C1910&lt;MAX($C$329:C3203),C1910/MAX($C$329:C3203)-1,0)</f>
        <v>-0.43972767320784933</v>
      </c>
      <c r="F1910" s="100"/>
      <c r="G1910" s="98"/>
    </row>
    <row r="1911" spans="1:7" ht="15" thickBot="1">
      <c r="A1911" s="97">
        <v>42858</v>
      </c>
      <c r="B1911" s="98">
        <v>1.1319999999999999</v>
      </c>
      <c r="C1911" s="98">
        <v>1.3959999999999999</v>
      </c>
      <c r="D1911" s="99">
        <f>IF(C1911&lt;MAX($C$3:C1911),C1911/MAX($C$3:C1911)-1,0)</f>
        <v>-0.44092911493792553</v>
      </c>
      <c r="E1911" s="105">
        <f>IF(C1911&lt;MAX($C$324:C3209),C1911/MAX($C$324:C3209)-1,0)</f>
        <v>-0.44092911493792553</v>
      </c>
      <c r="F1911" s="100"/>
      <c r="G1911" s="98"/>
    </row>
    <row r="1912" spans="1:7" ht="15" thickBot="1">
      <c r="A1912" s="97">
        <v>42859</v>
      </c>
      <c r="B1912" s="98">
        <v>1.131</v>
      </c>
      <c r="C1912" s="98">
        <v>1.395</v>
      </c>
      <c r="D1912" s="99">
        <f>IF(C1912&lt;MAX($C$3:C1912),C1912/MAX($C$3:C1912)-1,0)</f>
        <v>-0.44132959551461748</v>
      </c>
      <c r="E1912" s="105">
        <f>IF(C1912&lt;MAX($C$323:C3211),C1912/MAX($C$323:C3211)-1,0)</f>
        <v>-0.44132959551461748</v>
      </c>
      <c r="F1912" s="100"/>
      <c r="G1912" s="98"/>
    </row>
    <row r="1913" spans="1:7" ht="15" thickBot="1">
      <c r="A1913" s="97">
        <v>42860</v>
      </c>
      <c r="B1913" s="98">
        <v>1.123</v>
      </c>
      <c r="C1913" s="98">
        <v>1.387</v>
      </c>
      <c r="D1913" s="99">
        <f>IF(C1913&lt;MAX($C$3:C1913),C1913/MAX($C$3:C1913)-1,0)</f>
        <v>-0.44453344012815377</v>
      </c>
      <c r="E1913" s="105">
        <f>IF(C1913&lt;MAX($C$317:C3218),C1913/MAX($C$317:C3218)-1,0)</f>
        <v>-0.44453344012815377</v>
      </c>
      <c r="F1913" s="100"/>
      <c r="G1913" s="98"/>
    </row>
    <row r="1914" spans="1:7" ht="15" thickBot="1">
      <c r="A1914" s="97">
        <v>42863</v>
      </c>
      <c r="B1914" s="98">
        <v>1.105</v>
      </c>
      <c r="C1914" s="98">
        <v>1.369</v>
      </c>
      <c r="D1914" s="99">
        <f>IF(C1914&lt;MAX($C$3:C1914),C1914/MAX($C$3:C1914)-1,0)</f>
        <v>-0.45174209050861036</v>
      </c>
      <c r="E1914" s="105">
        <f>IF(C1914&lt;MAX($C$298:C3238),C1914/MAX($C$298:C3238)-1,0)</f>
        <v>-0.45174209050861036</v>
      </c>
      <c r="F1914" s="100"/>
      <c r="G1914" s="98"/>
    </row>
    <row r="1915" spans="1:7" ht="15" thickBot="1">
      <c r="A1915" s="97">
        <v>42864</v>
      </c>
      <c r="B1915" s="98">
        <v>1.107</v>
      </c>
      <c r="C1915" s="98">
        <v>1.371</v>
      </c>
      <c r="D1915" s="99">
        <f>IF(C1915&lt;MAX($C$3:C1915),C1915/MAX($C$3:C1915)-1,0)</f>
        <v>-0.45094112935522623</v>
      </c>
      <c r="E1915" s="105">
        <f>IF(C1915&lt;MAX($C$302:C3235),C1915/MAX($C$302:C3235)-1,0)</f>
        <v>-0.45094112935522623</v>
      </c>
      <c r="F1915" s="100"/>
      <c r="G1915" s="98"/>
    </row>
    <row r="1916" spans="1:7" ht="15" thickBot="1">
      <c r="A1916" s="97">
        <v>42865</v>
      </c>
      <c r="B1916" s="98">
        <v>1.107</v>
      </c>
      <c r="C1916" s="98">
        <v>1.371</v>
      </c>
      <c r="D1916" s="99">
        <f>IF(C1916&lt;MAX($C$3:C1916),C1916/MAX($C$3:C1916)-1,0)</f>
        <v>-0.45094112935522623</v>
      </c>
      <c r="E1916" s="105">
        <f>IF(C1916&lt;MAX($C$303:C3235),C1916/MAX($C$303:C3235)-1,0)</f>
        <v>-0.45094112935522623</v>
      </c>
      <c r="F1916" s="100"/>
      <c r="G1916" s="98"/>
    </row>
    <row r="1917" spans="1:7" ht="15" thickBot="1">
      <c r="A1917" s="97">
        <v>42866</v>
      </c>
      <c r="B1917" s="98">
        <v>1.119</v>
      </c>
      <c r="C1917" s="98">
        <v>1.383</v>
      </c>
      <c r="D1917" s="99">
        <f>IF(C1917&lt;MAX($C$3:C1917),C1917/MAX($C$3:C1917)-1,0)</f>
        <v>-0.44613536243492191</v>
      </c>
      <c r="E1917" s="105">
        <f>IF(C1917&lt;MAX($C$314:C3225),C1917/MAX($C$314:C3225)-1,0)</f>
        <v>-0.44613536243492191</v>
      </c>
      <c r="F1917" s="100"/>
      <c r="G1917" s="98"/>
    </row>
    <row r="1918" spans="1:7" ht="15" thickBot="1">
      <c r="A1918" s="97">
        <v>42867</v>
      </c>
      <c r="B1918" s="98">
        <v>1.123</v>
      </c>
      <c r="C1918" s="98">
        <v>1.387</v>
      </c>
      <c r="D1918" s="99">
        <f>IF(C1918&lt;MAX($C$3:C1918),C1918/MAX($C$3:C1918)-1,0)</f>
        <v>-0.44453344012815377</v>
      </c>
      <c r="E1918" s="105">
        <f>IF(C1918&lt;MAX($C$318:C3222),C1918/MAX($C$318:C3222)-1,0)</f>
        <v>-0.44453344012815377</v>
      </c>
      <c r="F1918" s="100"/>
      <c r="G1918" s="98"/>
    </row>
    <row r="1919" spans="1:7" ht="15" thickBot="1">
      <c r="A1919" s="97">
        <v>42870</v>
      </c>
      <c r="B1919" s="98">
        <v>1.1399999999999999</v>
      </c>
      <c r="C1919" s="98">
        <v>1.4039999999999999</v>
      </c>
      <c r="D1919" s="99">
        <f>IF(C1919&lt;MAX($C$3:C1919),C1919/MAX($C$3:C1919)-1,0)</f>
        <v>-0.43772527032438924</v>
      </c>
      <c r="E1919" s="105">
        <f>IF(C1919&lt;MAX($C$334:C3207),C1919/MAX($C$334:C3207)-1,0)</f>
        <v>-0.43772527032438924</v>
      </c>
      <c r="F1919" s="100"/>
      <c r="G1919" s="98"/>
    </row>
    <row r="1920" spans="1:7" ht="15" thickBot="1">
      <c r="A1920" s="97">
        <v>42871</v>
      </c>
      <c r="B1920" s="98">
        <v>1.1619999999999999</v>
      </c>
      <c r="C1920" s="98">
        <v>1.4259999999999999</v>
      </c>
      <c r="D1920" s="99">
        <f>IF(C1920&lt;MAX($C$3:C1920),C1920/MAX($C$3:C1920)-1,0)</f>
        <v>-0.42891469763716461</v>
      </c>
      <c r="E1920" s="105">
        <f>IF(C1920&lt;MAX($C$361:C3181),C1920/MAX($C$361:C3181)-1,0)</f>
        <v>-0.42891469763716461</v>
      </c>
      <c r="F1920" s="100"/>
      <c r="G1920" s="102"/>
    </row>
    <row r="1921" spans="1:7" ht="15" thickBot="1">
      <c r="A1921" s="101">
        <v>42872</v>
      </c>
      <c r="B1921" s="98">
        <v>1.149</v>
      </c>
      <c r="C1921" s="98">
        <v>1.413</v>
      </c>
      <c r="D1921" s="99">
        <f>IF(C1921&lt;MAX($C$3:C1921),C1921/MAX($C$3:C1921)-1,0)</f>
        <v>-0.434120945134161</v>
      </c>
      <c r="E1921" s="105">
        <f>IF(C1921&lt;MAX($C$350:C3193),C1921/MAX($C$350:C3193)-1,0)</f>
        <v>-0.434120945134161</v>
      </c>
      <c r="F1921" s="98"/>
      <c r="G1921" s="98"/>
    </row>
    <row r="1922" spans="1:7" ht="15" thickBot="1">
      <c r="A1922" s="97">
        <v>42873</v>
      </c>
      <c r="B1922" s="98">
        <v>1.1359999999999999</v>
      </c>
      <c r="C1922" s="98">
        <v>1.4</v>
      </c>
      <c r="D1922" s="99">
        <f>IF(C1922&lt;MAX($C$3:C1922),C1922/MAX($C$3:C1922)-1,0)</f>
        <v>-0.43932719263115738</v>
      </c>
      <c r="E1922" s="105">
        <f>IF(C1922&lt;MAX($C$331:C3213),C1922/MAX($C$331:C3213)-1,0)</f>
        <v>-0.43932719263115738</v>
      </c>
      <c r="F1922" s="100"/>
      <c r="G1922" s="98"/>
    </row>
    <row r="1923" spans="1:7" ht="15" thickBot="1">
      <c r="A1923" s="97">
        <v>42874</v>
      </c>
      <c r="B1923" s="98">
        <v>1.1399999999999999</v>
      </c>
      <c r="C1923" s="98">
        <v>1.4039999999999999</v>
      </c>
      <c r="D1923" s="99">
        <f>IF(C1923&lt;MAX($C$3:C1923),C1923/MAX($C$3:C1923)-1,0)</f>
        <v>-0.43772527032438924</v>
      </c>
      <c r="E1923" s="105">
        <f>IF(C1923&lt;MAX($C$335:C3210),C1923/MAX($C$335:C3210)-1,0)</f>
        <v>-0.43772527032438924</v>
      </c>
      <c r="F1923" s="100"/>
      <c r="G1923" s="98"/>
    </row>
    <row r="1924" spans="1:7" ht="15" thickBot="1">
      <c r="A1924" s="97">
        <v>42877</v>
      </c>
      <c r="B1924" s="98">
        <v>1.147</v>
      </c>
      <c r="C1924" s="98">
        <v>1.411</v>
      </c>
      <c r="D1924" s="99">
        <f>IF(C1924&lt;MAX($C$3:C1924),C1924/MAX($C$3:C1924)-1,0)</f>
        <v>-0.43492190628754501</v>
      </c>
      <c r="E1924" s="105">
        <f>IF(C1924&lt;MAX($C$345:C3201),C1924/MAX($C$345:C3201)-1,0)</f>
        <v>-0.43492190628754501</v>
      </c>
      <c r="F1924" s="100"/>
      <c r="G1924" s="98"/>
    </row>
    <row r="1925" spans="1:7" ht="15" thickBot="1">
      <c r="A1925" s="97">
        <v>42878</v>
      </c>
      <c r="B1925" s="98">
        <v>1.1519999999999999</v>
      </c>
      <c r="C1925" s="98">
        <v>1.4159999999999999</v>
      </c>
      <c r="D1925" s="99">
        <f>IF(C1925&lt;MAX($C$3:C1925),C1925/MAX($C$3:C1925)-1,0)</f>
        <v>-0.43291950340408492</v>
      </c>
      <c r="E1925" s="105">
        <f>IF(C1925&lt;MAX($C$353:C3194),C1925/MAX($C$353:C3194)-1,0)</f>
        <v>-0.43291950340408492</v>
      </c>
      <c r="F1925" s="100"/>
      <c r="G1925" s="98"/>
    </row>
    <row r="1926" spans="1:7" ht="15" thickBot="1">
      <c r="A1926" s="97">
        <v>42879</v>
      </c>
      <c r="B1926" s="98">
        <v>1.1419999999999999</v>
      </c>
      <c r="C1926" s="98">
        <v>1.4059999999999999</v>
      </c>
      <c r="D1926" s="99">
        <f>IF(C1926&lt;MAX($C$3:C1926),C1926/MAX($C$3:C1926)-1,0)</f>
        <v>-0.43692430917100522</v>
      </c>
      <c r="E1926" s="105">
        <f>IF(C1926&lt;MAX($C$339:C3209),C1926/MAX($C$339:C3209)-1,0)</f>
        <v>-0.43692430917100522</v>
      </c>
      <c r="F1926" s="100"/>
      <c r="G1926" s="98"/>
    </row>
    <row r="1927" spans="1:7" ht="15" thickBot="1">
      <c r="A1927" s="97">
        <v>42880</v>
      </c>
      <c r="B1927" s="98">
        <v>1.141</v>
      </c>
      <c r="C1927" s="98">
        <v>1.405</v>
      </c>
      <c r="D1927" s="99">
        <f>IF(C1927&lt;MAX($C$3:C1927),C1927/MAX($C$3:C1927)-1,0)</f>
        <v>-0.43732478974769717</v>
      </c>
      <c r="E1927" s="105">
        <f>IF(C1927&lt;MAX($C$337:C3212),C1927/MAX($C$337:C3212)-1,0)</f>
        <v>-0.43732478974769717</v>
      </c>
      <c r="F1927" s="100"/>
      <c r="G1927" s="98"/>
    </row>
    <row r="1928" spans="1:7" ht="15" thickBot="1">
      <c r="A1928" s="97">
        <v>42881</v>
      </c>
      <c r="B1928" s="98">
        <v>1.139</v>
      </c>
      <c r="C1928" s="98">
        <v>1.403</v>
      </c>
      <c r="D1928" s="99">
        <f>IF(C1928&lt;MAX($C$3:C1928),C1928/MAX($C$3:C1928)-1,0)</f>
        <v>-0.4381257509010813</v>
      </c>
      <c r="E1928" s="105">
        <f>IF(C1928&lt;MAX($C$332:C3218),C1928/MAX($C$332:C3218)-1,0)</f>
        <v>-0.4381257509010813</v>
      </c>
      <c r="F1928" s="100"/>
      <c r="G1928" s="98"/>
    </row>
    <row r="1929" spans="1:7" ht="15" thickBot="1">
      <c r="A1929" s="97">
        <v>42886</v>
      </c>
      <c r="B1929" s="98">
        <v>1.1459999999999999</v>
      </c>
      <c r="C1929" s="98">
        <v>1.41</v>
      </c>
      <c r="D1929" s="99">
        <f>IF(C1929&lt;MAX($C$3:C1929),C1929/MAX($C$3:C1929)-1,0)</f>
        <v>-0.43532238686423708</v>
      </c>
      <c r="E1929" s="105">
        <f>IF(C1929&lt;MAX($C$343:C3208),C1929/MAX($C$343:C3208)-1,0)</f>
        <v>-0.43532238686423708</v>
      </c>
      <c r="F1929" s="100"/>
      <c r="G1929" s="98"/>
    </row>
    <row r="1930" spans="1:7" ht="15" thickBot="1">
      <c r="A1930" s="97">
        <v>42887</v>
      </c>
      <c r="B1930" s="98">
        <v>1.153</v>
      </c>
      <c r="C1930" s="98">
        <v>1.417</v>
      </c>
      <c r="D1930" s="99">
        <f>IF(C1930&lt;MAX($C$3:C1930),C1930/MAX($C$3:C1930)-1,0)</f>
        <v>-0.43251902282739285</v>
      </c>
      <c r="E1930" s="105">
        <f>IF(C1930&lt;MAX($C$354:C3198),C1930/MAX($C$354:C3198)-1,0)</f>
        <v>-0.43251902282739285</v>
      </c>
      <c r="F1930" s="100"/>
      <c r="G1930" s="98"/>
    </row>
    <row r="1931" spans="1:7" ht="15" thickBot="1">
      <c r="A1931" s="97">
        <v>42888</v>
      </c>
      <c r="B1931" s="98">
        <v>1.1499999999999999</v>
      </c>
      <c r="C1931" s="98">
        <v>1.4139999999999999</v>
      </c>
      <c r="D1931" s="99">
        <f>IF(C1931&lt;MAX($C$3:C1931),C1931/MAX($C$3:C1931)-1,0)</f>
        <v>-0.43372046455746893</v>
      </c>
      <c r="E1931" s="105">
        <f>IF(C1931&lt;MAX($C$352:C3201),C1931/MAX($C$352:C3201)-1,0)</f>
        <v>-0.43372046455746893</v>
      </c>
      <c r="F1931" s="100"/>
      <c r="G1931" s="98"/>
    </row>
    <row r="1932" spans="1:7" ht="15" thickBot="1">
      <c r="A1932" s="97">
        <v>42891</v>
      </c>
      <c r="B1932" s="98">
        <v>1.147</v>
      </c>
      <c r="C1932" s="98">
        <v>1.411</v>
      </c>
      <c r="D1932" s="99">
        <f>IF(C1932&lt;MAX($C$3:C1932),C1932/MAX($C$3:C1932)-1,0)</f>
        <v>-0.43492190628754501</v>
      </c>
      <c r="E1932" s="105">
        <f>IF(C1932&lt;MAX($C$346:C3208),C1932/MAX($C$346:C3208)-1,0)</f>
        <v>-0.43492190628754501</v>
      </c>
      <c r="F1932" s="100"/>
      <c r="G1932" s="98"/>
    </row>
    <row r="1933" spans="1:7" ht="15" thickBot="1">
      <c r="A1933" s="97">
        <v>42892</v>
      </c>
      <c r="B1933" s="98">
        <v>1.163</v>
      </c>
      <c r="C1933" s="98">
        <v>1.427</v>
      </c>
      <c r="D1933" s="99">
        <f>IF(C1933&lt;MAX($C$3:C1933),C1933/MAX($C$3:C1933)-1,0)</f>
        <v>-0.42851421706047255</v>
      </c>
      <c r="E1933" s="105">
        <f>IF(C1933&lt;MAX($C$365:C3190),C1933/MAX($C$365:C3190)-1,0)</f>
        <v>-0.42851421706047255</v>
      </c>
      <c r="F1933" s="100"/>
      <c r="G1933" s="98"/>
    </row>
    <row r="1934" spans="1:7" ht="15" thickBot="1">
      <c r="A1934" s="97">
        <v>42893</v>
      </c>
      <c r="B1934" s="98">
        <v>1.1830000000000001</v>
      </c>
      <c r="C1934" s="98">
        <v>1.4470000000000001</v>
      </c>
      <c r="D1934" s="99">
        <f>IF(C1934&lt;MAX($C$3:C1934),C1934/MAX($C$3:C1934)-1,0)</f>
        <v>-0.42050460552663194</v>
      </c>
      <c r="E1934" s="105">
        <f>IF(C1934&lt;MAX($C$375:C3181),C1934/MAX($C$375:C3181)-1,0)</f>
        <v>-0.42050460552663194</v>
      </c>
      <c r="F1934" s="100"/>
      <c r="G1934" s="98"/>
    </row>
    <row r="1935" spans="1:7" ht="15" thickBot="1">
      <c r="A1935" s="97">
        <v>42894</v>
      </c>
      <c r="B1935" s="98">
        <v>1.1970000000000001</v>
      </c>
      <c r="C1935" s="98">
        <v>1.4610000000000001</v>
      </c>
      <c r="D1935" s="99">
        <f>IF(C1935&lt;MAX($C$3:C1935),C1935/MAX($C$3:C1935)-1,0)</f>
        <v>-0.41489787745294349</v>
      </c>
      <c r="E1935" s="105">
        <f>IF(C1935&lt;MAX($C$382:C3175),C1935/MAX($C$382:C3175)-1,0)</f>
        <v>-0.41489787745294349</v>
      </c>
      <c r="F1935" s="100"/>
      <c r="G1935" s="98"/>
    </row>
    <row r="1936" spans="1:7" ht="15" thickBot="1">
      <c r="A1936" s="97">
        <v>42895</v>
      </c>
      <c r="B1936" s="98">
        <v>1.2010000000000001</v>
      </c>
      <c r="C1936" s="98">
        <v>1.4650000000000001</v>
      </c>
      <c r="D1936" s="99">
        <f>IF(C1936&lt;MAX($C$3:C1936),C1936/MAX($C$3:C1936)-1,0)</f>
        <v>-0.41329595514617534</v>
      </c>
      <c r="E1936" s="105">
        <f>IF(C1936&lt;MAX($C$384:C3174),C1936/MAX($C$384:C3174)-1,0)</f>
        <v>-0.41329595514617534</v>
      </c>
      <c r="F1936" s="100"/>
      <c r="G1936" s="98"/>
    </row>
    <row r="1937" spans="1:7" ht="15" thickBot="1">
      <c r="A1937" s="97">
        <v>42898</v>
      </c>
      <c r="B1937" s="98">
        <v>1.2050000000000001</v>
      </c>
      <c r="C1937" s="98">
        <v>1.4690000000000001</v>
      </c>
      <c r="D1937" s="99">
        <f>IF(C1937&lt;MAX($C$3:C1937),C1937/MAX($C$3:C1937)-1,0)</f>
        <v>-0.4116940328394072</v>
      </c>
      <c r="E1937" s="105">
        <f>IF(C1937&lt;MAX($C$387:C3172),C1937/MAX($C$387:C3172)-1,0)</f>
        <v>-0.4116940328394072</v>
      </c>
      <c r="F1937" s="100"/>
      <c r="G1937" s="98"/>
    </row>
    <row r="1938" spans="1:7" ht="15" thickBot="1">
      <c r="A1938" s="97">
        <v>42899</v>
      </c>
      <c r="B1938" s="98">
        <v>1.2150000000000001</v>
      </c>
      <c r="C1938" s="98">
        <v>1.4790000000000001</v>
      </c>
      <c r="D1938" s="99">
        <f>IF(C1938&lt;MAX($C$3:C1938),C1938/MAX($C$3:C1938)-1,0)</f>
        <v>-0.40768922707248689</v>
      </c>
      <c r="E1938" s="105">
        <f>IF(C1938&lt;MAX($C$395:C3165),C1938/MAX($C$395:C3165)-1,0)</f>
        <v>-0.40768922707248689</v>
      </c>
      <c r="F1938" s="100"/>
      <c r="G1938" s="98"/>
    </row>
    <row r="1939" spans="1:7" ht="15" thickBot="1">
      <c r="A1939" s="97">
        <v>42900</v>
      </c>
      <c r="B1939" s="98">
        <v>1.194</v>
      </c>
      <c r="C1939" s="98">
        <v>1.458</v>
      </c>
      <c r="D1939" s="99">
        <f>IF(C1939&lt;MAX($C$3:C1939),C1939/MAX($C$3:C1939)-1,0)</f>
        <v>-0.41609931918301957</v>
      </c>
      <c r="E1939" s="105">
        <f>IF(C1939&lt;MAX($C$380:C3181),C1939/MAX($C$380:C3181)-1,0)</f>
        <v>-0.41609931918301957</v>
      </c>
      <c r="F1939" s="100"/>
      <c r="G1939" s="98"/>
    </row>
    <row r="1940" spans="1:7" ht="15" thickBot="1">
      <c r="A1940" s="97">
        <v>42901</v>
      </c>
      <c r="B1940" s="98">
        <v>1.19</v>
      </c>
      <c r="C1940" s="98">
        <v>1.454</v>
      </c>
      <c r="D1940" s="99">
        <f>IF(C1940&lt;MAX($C$3:C1940),C1940/MAX($C$3:C1940)-1,0)</f>
        <v>-0.41770124148978771</v>
      </c>
      <c r="E1940" s="105">
        <f>IF(C1940&lt;MAX($C$378:C3184),C1940/MAX($C$378:C3184)-1,0)</f>
        <v>-0.41770124148978771</v>
      </c>
      <c r="F1940" s="100"/>
      <c r="G1940" s="102"/>
    </row>
    <row r="1941" spans="1:7" ht="15" thickBot="1">
      <c r="A1941" s="101">
        <v>42902</v>
      </c>
      <c r="B1941" s="98">
        <v>1.1870000000000001</v>
      </c>
      <c r="C1941" s="98">
        <v>1.4510000000000001</v>
      </c>
      <c r="D1941" s="99">
        <f>IF(C1941&lt;MAX($C$3:C1941),C1941/MAX($C$3:C1941)-1,0)</f>
        <v>-0.41890268321986379</v>
      </c>
      <c r="E1941" s="105">
        <f>IF(C1941&lt;MAX($C$377:C3186),C1941/MAX($C$377:C3186)-1,0)</f>
        <v>-0.41890268321986379</v>
      </c>
      <c r="F1941" s="98"/>
      <c r="G1941" s="98"/>
    </row>
    <row r="1942" spans="1:7" ht="15" thickBot="1">
      <c r="A1942" s="97">
        <v>42905</v>
      </c>
      <c r="B1942" s="98">
        <v>1.1970000000000001</v>
      </c>
      <c r="C1942" s="98">
        <v>1.4610000000000001</v>
      </c>
      <c r="D1942" s="99">
        <f>IF(C1942&lt;MAX($C$3:C1942),C1942/MAX($C$3:C1942)-1,0)</f>
        <v>-0.41489787745294349</v>
      </c>
      <c r="E1942" s="105">
        <f>IF(C1942&lt;MAX($C$383:C3181),C1942/MAX($C$383:C3181)-1,0)</f>
        <v>-0.41489787745294349</v>
      </c>
      <c r="F1942" s="100"/>
      <c r="G1942" s="98"/>
    </row>
    <row r="1943" spans="1:7" ht="15" thickBot="1">
      <c r="A1943" s="97">
        <v>42906</v>
      </c>
      <c r="B1943" s="98">
        <v>1.194</v>
      </c>
      <c r="C1943" s="98">
        <v>1.458</v>
      </c>
      <c r="D1943" s="99">
        <f>IF(C1943&lt;MAX($C$3:C1943),C1943/MAX($C$3:C1943)-1,0)</f>
        <v>-0.41609931918301957</v>
      </c>
      <c r="E1943" s="105">
        <f>IF(C1943&lt;MAX($C$381:C3184),C1943/MAX($C$381:C3184)-1,0)</f>
        <v>-0.41609931918301957</v>
      </c>
      <c r="F1943" s="100"/>
      <c r="G1943" s="98"/>
    </row>
    <row r="1944" spans="1:7" ht="15" thickBot="1">
      <c r="A1944" s="97">
        <v>42907</v>
      </c>
      <c r="B1944" s="98">
        <v>1.22</v>
      </c>
      <c r="C1944" s="98">
        <v>1.484</v>
      </c>
      <c r="D1944" s="99">
        <f>IF(C1944&lt;MAX($C$3:C1944),C1944/MAX($C$3:C1944)-1,0)</f>
        <v>-0.4056868241890268</v>
      </c>
      <c r="E1944" s="105">
        <f>IF(C1944&lt;MAX($C$400:C3166),C1944/MAX($C$400:C3166)-1,0)</f>
        <v>-0.4056868241890268</v>
      </c>
      <c r="F1944" s="100"/>
      <c r="G1944" s="98"/>
    </row>
    <row r="1945" spans="1:7" ht="15" thickBot="1">
      <c r="A1945" s="97">
        <v>42908</v>
      </c>
      <c r="B1945" s="98">
        <v>1.2130000000000001</v>
      </c>
      <c r="C1945" s="98">
        <v>1.4770000000000001</v>
      </c>
      <c r="D1945" s="99">
        <f>IF(C1945&lt;MAX($C$3:C1945),C1945/MAX($C$3:C1945)-1,0)</f>
        <v>-0.40849018822587102</v>
      </c>
      <c r="E1945" s="105">
        <f>IF(C1945&lt;MAX($C$392:C3175),C1945/MAX($C$392:C3175)-1,0)</f>
        <v>-0.40849018822587102</v>
      </c>
      <c r="F1945" s="100"/>
      <c r="G1945" s="98"/>
    </row>
    <row r="1946" spans="1:7" ht="15" thickBot="1">
      <c r="A1946" s="97">
        <v>42909</v>
      </c>
      <c r="B1946" s="98">
        <v>1.23</v>
      </c>
      <c r="C1946" s="98">
        <v>1.494</v>
      </c>
      <c r="D1946" s="99">
        <f>IF(C1946&lt;MAX($C$3:C1946),C1946/MAX($C$3:C1946)-1,0)</f>
        <v>-0.40168201842210649</v>
      </c>
      <c r="E1946" s="105">
        <f>IF(C1946&lt;MAX($C$410:C3158),C1946/MAX($C$410:C3158)-1,0)</f>
        <v>-0.40168201842210649</v>
      </c>
      <c r="F1946" s="100"/>
      <c r="G1946" s="98"/>
    </row>
    <row r="1947" spans="1:7" ht="15" thickBot="1">
      <c r="A1947" s="97">
        <v>42912</v>
      </c>
      <c r="B1947" s="98">
        <v>1.248</v>
      </c>
      <c r="C1947" s="98">
        <v>1.512</v>
      </c>
      <c r="D1947" s="99">
        <f>IF(C1947&lt;MAX($C$3:C1947),C1947/MAX($C$3:C1947)-1,0)</f>
        <v>-0.3944733680416499</v>
      </c>
      <c r="E1947" s="105">
        <f>IF(C1947&lt;MAX($C$433:C3136),C1947/MAX($C$433:C3136)-1,0)</f>
        <v>-0.3944733680416499</v>
      </c>
      <c r="F1947" s="100"/>
      <c r="G1947" s="98"/>
    </row>
    <row r="1948" spans="1:7" ht="15" thickBot="1">
      <c r="A1948" s="97">
        <v>42913</v>
      </c>
      <c r="B1948" s="98">
        <v>1.244</v>
      </c>
      <c r="C1948" s="98">
        <v>1.508</v>
      </c>
      <c r="D1948" s="99">
        <f>IF(C1948&lt;MAX($C$3:C1948),C1948/MAX($C$3:C1948)-1,0)</f>
        <v>-0.39607529034841804</v>
      </c>
      <c r="E1948" s="105">
        <f>IF(C1948&lt;MAX($C$429:C3141),C1948/MAX($C$429:C3141)-1,0)</f>
        <v>-0.39607529034841804</v>
      </c>
      <c r="F1948" s="100"/>
      <c r="G1948" s="98"/>
    </row>
    <row r="1949" spans="1:7" ht="15" thickBot="1">
      <c r="A1949" s="97">
        <v>42914</v>
      </c>
      <c r="B1949" s="98">
        <v>1.2190000000000001</v>
      </c>
      <c r="C1949" s="98">
        <v>1.4830000000000001</v>
      </c>
      <c r="D1949" s="99">
        <f>IF(C1949&lt;MAX($C$3:C1949),C1949/MAX($C$3:C1949)-1,0)</f>
        <v>-0.40608730476571875</v>
      </c>
      <c r="E1949" s="105">
        <f>IF(C1949&lt;MAX($C$399:C3172),C1949/MAX($C$399:C3172)-1,0)</f>
        <v>-0.40608730476571875</v>
      </c>
      <c r="F1949" s="100"/>
      <c r="G1949" s="98"/>
    </row>
    <row r="1950" spans="1:7" ht="15" thickBot="1">
      <c r="A1950" s="97">
        <v>42915</v>
      </c>
      <c r="B1950" s="98">
        <v>1.2230000000000001</v>
      </c>
      <c r="C1950" s="98">
        <v>1.4870000000000001</v>
      </c>
      <c r="D1950" s="99">
        <f>IF(C1950&lt;MAX($C$3:C1950),C1950/MAX($C$3:C1950)-1,0)</f>
        <v>-0.40448538245895072</v>
      </c>
      <c r="E1950" s="105">
        <f>IF(C1950&lt;MAX($C$402:C3170),C1950/MAX($C$402:C3170)-1,0)</f>
        <v>-0.40448538245895072</v>
      </c>
      <c r="F1950" s="100"/>
      <c r="G1950" s="98"/>
    </row>
    <row r="1951" spans="1:7" ht="15" thickBot="1">
      <c r="A1951" s="97">
        <v>42916</v>
      </c>
      <c r="B1951" s="98">
        <v>1.2370000000000001</v>
      </c>
      <c r="C1951" s="98">
        <v>1.5009999999999999</v>
      </c>
      <c r="D1951" s="99">
        <f>IF(C1951&lt;MAX($C$3:C1951),C1951/MAX($C$3:C1951)-1,0)</f>
        <v>-0.39887865438526238</v>
      </c>
      <c r="E1951" s="105">
        <f>IF(C1951&lt;MAX($C$422:C3151),C1951/MAX($C$422:C3151)-1,0)</f>
        <v>-0.39887865438526238</v>
      </c>
      <c r="F1951" s="100"/>
      <c r="G1951" s="98"/>
    </row>
    <row r="1952" spans="1:7" ht="15" thickBot="1">
      <c r="A1952" s="97">
        <v>42919</v>
      </c>
      <c r="B1952" s="98">
        <v>1.218</v>
      </c>
      <c r="C1952" s="98">
        <v>1.482</v>
      </c>
      <c r="D1952" s="99">
        <f>IF(C1952&lt;MAX($C$3:C1952),C1952/MAX($C$3:C1952)-1,0)</f>
        <v>-0.40648778534241092</v>
      </c>
      <c r="E1952" s="105">
        <f>IF(C1952&lt;MAX($C$398:C3176),C1952/MAX($C$398:C3176)-1,0)</f>
        <v>-0.40648778534241092</v>
      </c>
      <c r="F1952" s="100"/>
      <c r="G1952" s="98"/>
    </row>
    <row r="1953" spans="1:8" ht="15" thickBot="1">
      <c r="A1953" s="97">
        <v>42920</v>
      </c>
      <c r="B1953" s="98">
        <v>1.208</v>
      </c>
      <c r="C1953" s="98">
        <v>1.472</v>
      </c>
      <c r="D1953" s="99">
        <f>IF(C1953&lt;MAX($C$3:C1953),C1953/MAX($C$3:C1953)-1,0)</f>
        <v>-0.41049259110933123</v>
      </c>
      <c r="E1953" s="105">
        <f>IF(C1953&lt;MAX($C$388:C3187),C1953/MAX($C$388:C3187)-1,0)</f>
        <v>-0.41049259110933123</v>
      </c>
      <c r="F1953" s="100"/>
      <c r="G1953" s="98"/>
    </row>
    <row r="1954" spans="1:8" ht="15" thickBot="1">
      <c r="A1954" s="97">
        <v>42921</v>
      </c>
      <c r="B1954" s="98">
        <v>1.2310000000000001</v>
      </c>
      <c r="C1954" s="98">
        <v>1.4950000000000001</v>
      </c>
      <c r="D1954" s="99">
        <f>IF(C1954&lt;MAX($C$3:C1954),C1954/MAX($C$3:C1954)-1,0)</f>
        <v>-0.40128153784541443</v>
      </c>
      <c r="E1954" s="105">
        <f>IF(C1954&lt;MAX($C$413:C3163),C1954/MAX($C$413:C3163)-1,0)</f>
        <v>-0.40128153784541443</v>
      </c>
      <c r="F1954" s="100"/>
      <c r="G1954" s="98"/>
    </row>
    <row r="1955" spans="1:8" ht="15" thickBot="1">
      <c r="A1955" s="97">
        <v>42922</v>
      </c>
      <c r="B1955" s="98">
        <v>1.2310000000000001</v>
      </c>
      <c r="C1955" s="98">
        <v>1.4950000000000001</v>
      </c>
      <c r="D1955" s="99">
        <f>IF(C1955&lt;MAX($C$3:C1955),C1955/MAX($C$3:C1955)-1,0)</f>
        <v>-0.40128153784541443</v>
      </c>
      <c r="E1955" s="105">
        <f>IF(C1955&lt;MAX($C$414:C3163),C1955/MAX($C$414:C3163)-1,0)</f>
        <v>-0.40128153784541443</v>
      </c>
      <c r="F1955" s="100"/>
      <c r="G1955" s="98"/>
    </row>
    <row r="1956" spans="1:8" ht="15" thickBot="1">
      <c r="A1956" s="97">
        <v>42923</v>
      </c>
      <c r="B1956" s="98">
        <v>1.226</v>
      </c>
      <c r="C1956" s="98">
        <v>1.49</v>
      </c>
      <c r="D1956" s="99">
        <f>IF(C1956&lt;MAX($C$3:C1956),C1956/MAX($C$3:C1956)-1,0)</f>
        <v>-0.40328394072887463</v>
      </c>
      <c r="E1956" s="105">
        <f>IF(C1956&lt;MAX($C$405:C3173),C1956/MAX($C$405:C3173)-1,0)</f>
        <v>-0.40328394072887463</v>
      </c>
      <c r="F1956" s="100"/>
      <c r="G1956" s="98"/>
    </row>
    <row r="1957" spans="1:8" ht="15" thickBot="1">
      <c r="A1957" s="97">
        <v>42926</v>
      </c>
      <c r="B1957" s="98">
        <v>1.2230000000000001</v>
      </c>
      <c r="C1957" s="98">
        <v>1.4870000000000001</v>
      </c>
      <c r="D1957" s="99">
        <f>IF(C1957&lt;MAX($C$3:C1957),C1957/MAX($C$3:C1957)-1,0)</f>
        <v>-0.40448538245895072</v>
      </c>
      <c r="E1957" s="105">
        <f>IF(C1957&lt;MAX($C$403:C3176),C1957/MAX($C$403:C3176)-1,0)</f>
        <v>-0.40448538245895072</v>
      </c>
      <c r="F1957" s="100"/>
      <c r="G1957" s="98"/>
    </row>
    <row r="1958" spans="1:8" ht="15" thickBot="1">
      <c r="A1958" s="97">
        <v>42927</v>
      </c>
      <c r="B1958" s="98">
        <v>1.2310000000000001</v>
      </c>
      <c r="C1958" s="98">
        <v>1.4950000000000001</v>
      </c>
      <c r="D1958" s="99">
        <f>IF(C1958&lt;MAX($C$3:C1958),C1958/MAX($C$3:C1958)-1,0)</f>
        <v>-0.40128153784541443</v>
      </c>
      <c r="E1958" s="105">
        <f>IF(C1958&lt;MAX($C$415:C3165),C1958/MAX($C$415:C3165)-1,0)</f>
        <v>-0.40128153784541443</v>
      </c>
      <c r="F1958" s="100"/>
      <c r="G1958" s="98"/>
    </row>
    <row r="1959" spans="1:8" ht="15" thickBot="1">
      <c r="A1959" s="97">
        <v>42928</v>
      </c>
      <c r="B1959" s="98">
        <v>1.2290000000000001</v>
      </c>
      <c r="C1959" s="98">
        <v>1.4930000000000001</v>
      </c>
      <c r="D1959" s="99">
        <f>IF(C1959&lt;MAX($C$3:C1959),C1959/MAX($C$3:C1959)-1,0)</f>
        <v>-0.40208249899879844</v>
      </c>
      <c r="E1959" s="105">
        <f>IF(C1959&lt;MAX($C$408:C3173),C1959/MAX($C$408:C3173)-1,0)</f>
        <v>-0.40208249899879844</v>
      </c>
      <c r="F1959" s="100"/>
      <c r="G1959" s="98"/>
    </row>
    <row r="1960" spans="1:8" ht="15" thickBot="1">
      <c r="A1960" s="97">
        <v>42929</v>
      </c>
      <c r="B1960" s="98">
        <v>1.2270000000000001</v>
      </c>
      <c r="C1960" s="98">
        <v>1.4910000000000001</v>
      </c>
      <c r="D1960" s="99">
        <f>IF(C1960&lt;MAX($C$3:C1960),C1960/MAX($C$3:C1960)-1,0)</f>
        <v>-0.40288346015218257</v>
      </c>
      <c r="E1960" s="105">
        <f>IF(C1960&lt;MAX($C$406:C3176),C1960/MAX($C$406:C3176)-1,0)</f>
        <v>-0.40288346015218257</v>
      </c>
      <c r="F1960" s="100"/>
      <c r="G1960" s="102"/>
    </row>
    <row r="1961" spans="1:8" ht="15" thickBot="1">
      <c r="A1961" s="101">
        <v>42930</v>
      </c>
      <c r="B1961" s="98">
        <v>1.2310000000000001</v>
      </c>
      <c r="C1961" s="98">
        <v>1.4950000000000001</v>
      </c>
      <c r="D1961" s="99">
        <f>IF(C1961&lt;MAX($C$3:C1961),C1961/MAX($C$3:C1961)-1,0)</f>
        <v>-0.40128153784541443</v>
      </c>
      <c r="E1961" s="105">
        <f>IF(C1961&lt;MAX($C$416:C3167),C1961/MAX($C$416:C3167)-1,0)</f>
        <v>-0.40128153784541443</v>
      </c>
      <c r="F1961" s="98"/>
      <c r="G1961" s="98"/>
    </row>
    <row r="1962" spans="1:8" ht="15" thickBot="1">
      <c r="A1962" s="97">
        <v>42933</v>
      </c>
      <c r="B1962" s="98">
        <v>1.2090000000000001</v>
      </c>
      <c r="C1962" s="98">
        <v>1.4730000000000001</v>
      </c>
      <c r="D1962" s="99">
        <f>IF(C1962&lt;MAX($C$3:C1962),C1962/MAX($C$3:C1962)-1,0)</f>
        <v>-0.41009211053263905</v>
      </c>
      <c r="E1962" s="105">
        <f>IF(C1962&lt;MAX($C$389:C3195),C1962/MAX($C$389:C3195)-1,0)</f>
        <v>-0.41009211053263905</v>
      </c>
      <c r="F1962" s="100"/>
      <c r="G1962" s="98"/>
    </row>
    <row r="1963" spans="1:8" ht="15" thickBot="1">
      <c r="A1963" s="97">
        <v>42934</v>
      </c>
      <c r="B1963" s="98">
        <v>1.2030000000000001</v>
      </c>
      <c r="C1963" s="98">
        <v>1.4670000000000001</v>
      </c>
      <c r="D1963" s="99">
        <f>IF(C1963&lt;MAX($C$3:C1963),C1963/MAX($C$3:C1963)-1,0)</f>
        <v>-0.41249499399279133</v>
      </c>
      <c r="E1963" s="105">
        <f>IF(C1963&lt;MAX($C$386:C3199),C1963/MAX($C$386:C3199)-1,0)</f>
        <v>-0.41249499399279133</v>
      </c>
      <c r="F1963" s="100"/>
      <c r="G1963" s="98"/>
    </row>
    <row r="1964" spans="1:8" ht="15" thickBot="1">
      <c r="A1964" s="97">
        <v>42935</v>
      </c>
      <c r="B1964" s="98">
        <v>1.23</v>
      </c>
      <c r="C1964" s="98">
        <v>1.494</v>
      </c>
      <c r="D1964" s="99">
        <f>IF(C1964&lt;MAX($C$3:C1964),C1964/MAX($C$3:C1964)-1,0)</f>
        <v>-0.40168201842210649</v>
      </c>
      <c r="E1964" s="105">
        <f>IF(C1964&lt;MAX($C$411:C3175),C1964/MAX($C$411:C3175)-1,0)</f>
        <v>-0.40168201842210649</v>
      </c>
      <c r="F1964" s="100">
        <v>12.05</v>
      </c>
      <c r="G1964" s="98">
        <v>20.63</v>
      </c>
      <c r="H1964" s="1">
        <v>35.880000000000003</v>
      </c>
    </row>
    <row r="1965" spans="1:8" ht="15" thickBot="1">
      <c r="A1965" s="97">
        <v>42936</v>
      </c>
      <c r="B1965" s="98">
        <v>1.2490000000000001</v>
      </c>
      <c r="C1965" s="98">
        <v>1.5129999999999999</v>
      </c>
      <c r="D1965" s="99">
        <f>IF(C1965&lt;MAX($C$3:C1965),C1965/MAX($C$3:C1965)-1,0)</f>
        <v>-0.39407288746495794</v>
      </c>
      <c r="E1965" s="105">
        <f>IF(C1965&lt;MAX($C$436:C3151),C1965/MAX($C$436:C3151)-1,0)</f>
        <v>-0.39407288746495794</v>
      </c>
      <c r="F1965" s="100"/>
      <c r="G1965" s="98"/>
    </row>
    <row r="1966" spans="1:8" ht="15" thickBot="1">
      <c r="A1966" s="97">
        <v>42937</v>
      </c>
      <c r="B1966" s="98">
        <v>1.2490000000000001</v>
      </c>
      <c r="C1966" s="98">
        <v>1.5129999999999999</v>
      </c>
      <c r="D1966" s="99">
        <f>IF(C1966&lt;MAX($C$3:C1966),C1966/MAX($C$3:C1966)-1,0)</f>
        <v>-0.39407288746495794</v>
      </c>
      <c r="E1966" s="105">
        <f>IF(C1966&lt;MAX($C$437:C3151),C1966/MAX($C$437:C3151)-1,0)</f>
        <v>-0.39407288746495794</v>
      </c>
      <c r="F1966" s="100"/>
      <c r="G1966" s="98"/>
    </row>
    <row r="1967" spans="1:8" ht="15" thickBot="1">
      <c r="A1967" s="97">
        <v>42940</v>
      </c>
      <c r="B1967" s="98">
        <v>1.2569999999999999</v>
      </c>
      <c r="C1967" s="98">
        <v>1.5209999999999999</v>
      </c>
      <c r="D1967" s="99">
        <f>IF(C1967&lt;MAX($C$3:C1967),C1967/MAX($C$3:C1967)-1,0)</f>
        <v>-0.39086904285142177</v>
      </c>
      <c r="E1967" s="105">
        <f>IF(C1967&lt;MAX($C$442:C3147),C1967/MAX($C$442:C3147)-1,0)</f>
        <v>-0.39086904285142177</v>
      </c>
      <c r="F1967" s="100"/>
      <c r="G1967" s="98"/>
    </row>
    <row r="1968" spans="1:8" ht="15" thickBot="1">
      <c r="A1968" s="97">
        <v>42941</v>
      </c>
      <c r="B1968" s="98">
        <v>1.2470000000000001</v>
      </c>
      <c r="C1968" s="98">
        <v>1.5109999999999999</v>
      </c>
      <c r="D1968" s="99">
        <f>IF(C1968&lt;MAX($C$3:C1968),C1968/MAX($C$3:C1968)-1,0)</f>
        <v>-0.39487384861834207</v>
      </c>
      <c r="E1968" s="105">
        <f>IF(C1968&lt;MAX($C$432:C3158),C1968/MAX($C$432:C3158)-1,0)</f>
        <v>-0.39487384861834207</v>
      </c>
      <c r="F1968" s="100"/>
      <c r="G1968" s="98"/>
    </row>
    <row r="1969" spans="1:7" ht="15" thickBot="1">
      <c r="A1969" s="97">
        <v>42942</v>
      </c>
      <c r="B1969" s="98">
        <v>1.234</v>
      </c>
      <c r="C1969" s="98">
        <v>1.498</v>
      </c>
      <c r="D1969" s="99">
        <f>IF(C1969&lt;MAX($C$3:C1969),C1969/MAX($C$3:C1969)-1,0)</f>
        <v>-0.40008009611533835</v>
      </c>
      <c r="E1969" s="105">
        <f>IF(C1969&lt;MAX($C$420:C3171),C1969/MAX($C$420:C3171)-1,0)</f>
        <v>-0.40008009611533835</v>
      </c>
      <c r="F1969" s="100"/>
      <c r="G1969" s="98"/>
    </row>
    <row r="1970" spans="1:7" ht="15" thickBot="1">
      <c r="A1970" s="97">
        <v>42943</v>
      </c>
      <c r="B1970" s="98">
        <v>1.2370000000000001</v>
      </c>
      <c r="C1970" s="98">
        <v>1.5009999999999999</v>
      </c>
      <c r="D1970" s="99">
        <f>IF(C1970&lt;MAX($C$3:C1970),C1970/MAX($C$3:C1970)-1,0)</f>
        <v>-0.39887865438526238</v>
      </c>
      <c r="E1970" s="105">
        <f>IF(C1970&lt;MAX($C$423:C3169),C1970/MAX($C$423:C3169)-1,0)</f>
        <v>-0.39887865438526238</v>
      </c>
      <c r="F1970" s="100"/>
      <c r="G1970" s="98"/>
    </row>
    <row r="1971" spans="1:7" ht="15" thickBot="1">
      <c r="A1971" s="97">
        <v>42944</v>
      </c>
      <c r="B1971" s="98">
        <v>1.2649999999999999</v>
      </c>
      <c r="C1971" s="98">
        <v>1.5289999999999999</v>
      </c>
      <c r="D1971" s="99">
        <f>IF(C1971&lt;MAX($C$3:C1971),C1971/MAX($C$3:C1971)-1,0)</f>
        <v>-0.38766519823788548</v>
      </c>
      <c r="E1971" s="105">
        <f>IF(C1971&lt;MAX($C$447:C3146),C1971/MAX($C$447:C3146)-1,0)</f>
        <v>-0.38766519823788548</v>
      </c>
      <c r="F1971" s="100"/>
      <c r="G1971" s="98"/>
    </row>
    <row r="1972" spans="1:7" ht="15" thickBot="1">
      <c r="A1972" s="97">
        <v>42947</v>
      </c>
      <c r="B1972" s="98">
        <v>1.272</v>
      </c>
      <c r="C1972" s="98">
        <v>1.536</v>
      </c>
      <c r="D1972" s="99">
        <f>IF(C1972&lt;MAX($C$3:C1972),C1972/MAX($C$3:C1972)-1,0)</f>
        <v>-0.38486183420104125</v>
      </c>
      <c r="E1972" s="105">
        <f>IF(C1972&lt;MAX($C$455:C3139),C1972/MAX($C$455:C3139)-1,0)</f>
        <v>-0.38486183420104125</v>
      </c>
      <c r="F1972" s="100"/>
      <c r="G1972" s="98"/>
    </row>
    <row r="1973" spans="1:7" ht="15" thickBot="1">
      <c r="A1973" s="97">
        <v>42948</v>
      </c>
      <c r="B1973" s="98">
        <v>1.272</v>
      </c>
      <c r="C1973" s="98">
        <v>1.536</v>
      </c>
      <c r="D1973" s="99">
        <f>IF(C1973&lt;MAX($C$3:C1973),C1973/MAX($C$3:C1973)-1,0)</f>
        <v>-0.38486183420104125</v>
      </c>
      <c r="E1973" s="105">
        <f>IF(C1973&lt;MAX($C$456:C3139),C1973/MAX($C$456:C3139)-1,0)</f>
        <v>-0.38486183420104125</v>
      </c>
      <c r="F1973" s="100"/>
      <c r="G1973" s="98"/>
    </row>
    <row r="1974" spans="1:7" ht="15" thickBot="1">
      <c r="A1974" s="97">
        <v>42949</v>
      </c>
      <c r="B1974" s="98">
        <v>1.2729999999999999</v>
      </c>
      <c r="C1974" s="98">
        <v>1.5369999999999999</v>
      </c>
      <c r="D1974" s="99">
        <f>IF(C1974&lt;MAX($C$3:C1974),C1974/MAX($C$3:C1974)-1,0)</f>
        <v>-0.38446135362434919</v>
      </c>
      <c r="E1974" s="105">
        <f>IF(C1974&lt;MAX($C$458:C3138),C1974/MAX($C$458:C3138)-1,0)</f>
        <v>-0.38446135362434919</v>
      </c>
      <c r="F1974" s="100"/>
      <c r="G1974" s="98"/>
    </row>
    <row r="1975" spans="1:7" ht="15" thickBot="1">
      <c r="A1975" s="97">
        <v>42950</v>
      </c>
      <c r="B1975" s="98">
        <v>1.254</v>
      </c>
      <c r="C1975" s="98">
        <v>1.518</v>
      </c>
      <c r="D1975" s="99">
        <f>IF(C1975&lt;MAX($C$3:C1975),C1975/MAX($C$3:C1975)-1,0)</f>
        <v>-0.39207048458149774</v>
      </c>
      <c r="E1975" s="105">
        <f>IF(C1975&lt;MAX($C$439:C3158),C1975/MAX($C$439:C3158)-1,0)</f>
        <v>-0.39207048458149774</v>
      </c>
      <c r="F1975" s="100"/>
      <c r="G1975" s="98"/>
    </row>
    <row r="1976" spans="1:7" ht="15" thickBot="1">
      <c r="A1976" s="97">
        <v>42951</v>
      </c>
      <c r="B1976" s="98">
        <v>1.232</v>
      </c>
      <c r="C1976" s="98">
        <v>1.496</v>
      </c>
      <c r="D1976" s="99">
        <f>IF(C1976&lt;MAX($C$3:C1976),C1976/MAX($C$3:C1976)-1,0)</f>
        <v>-0.40088105726872247</v>
      </c>
      <c r="E1976" s="105">
        <f>IF(C1976&lt;MAX($C$418:C3180),C1976/MAX($C$418:C3180)-1,0)</f>
        <v>-0.40088105726872247</v>
      </c>
      <c r="F1976" s="100"/>
      <c r="G1976" s="98"/>
    </row>
    <row r="1977" spans="1:7" ht="15" thickBot="1">
      <c r="A1977" s="97">
        <v>42954</v>
      </c>
      <c r="B1977" s="98">
        <v>1.2569999999999999</v>
      </c>
      <c r="C1977" s="98">
        <v>1.5209999999999999</v>
      </c>
      <c r="D1977" s="99">
        <f>IF(C1977&lt;MAX($C$3:C1977),C1977/MAX($C$3:C1977)-1,0)</f>
        <v>-0.39086904285142177</v>
      </c>
      <c r="E1977" s="105">
        <f>IF(C1977&lt;MAX($C$443:C3156),C1977/MAX($C$443:C3156)-1,0)</f>
        <v>-0.39086904285142177</v>
      </c>
      <c r="F1977" s="100"/>
      <c r="G1977" s="98"/>
    </row>
    <row r="1978" spans="1:7" ht="15" thickBot="1">
      <c r="A1978" s="97">
        <v>42955</v>
      </c>
      <c r="B1978" s="98">
        <v>1.246</v>
      </c>
      <c r="C1978" s="98">
        <v>1.51</v>
      </c>
      <c r="D1978" s="99">
        <f>IF(C1978&lt;MAX($C$3:C1978),C1978/MAX($C$3:C1978)-1,0)</f>
        <v>-0.39527432919503402</v>
      </c>
      <c r="E1978" s="105">
        <f>IF(C1978&lt;MAX($C$430:C3170),C1978/MAX($C$430:C3170)-1,0)</f>
        <v>-0.39527432919503402</v>
      </c>
      <c r="F1978" s="100"/>
      <c r="G1978" s="98"/>
    </row>
    <row r="1979" spans="1:7" ht="15" thickBot="1">
      <c r="A1979" s="97">
        <v>42956</v>
      </c>
      <c r="B1979" s="98">
        <v>1.2729999999999999</v>
      </c>
      <c r="C1979" s="98">
        <v>1.5369999999999999</v>
      </c>
      <c r="D1979" s="99">
        <f>IF(C1979&lt;MAX($C$3:C1979),C1979/MAX($C$3:C1979)-1,0)</f>
        <v>-0.38446135362434919</v>
      </c>
      <c r="E1979" s="105">
        <f>IF(C1979&lt;MAX($C$459:C3142),C1979/MAX($C$459:C3142)-1,0)</f>
        <v>-0.38446135362434919</v>
      </c>
      <c r="F1979" s="100"/>
      <c r="G1979" s="98"/>
    </row>
    <row r="1980" spans="1:7" ht="15" thickBot="1">
      <c r="A1980" s="97">
        <v>42957</v>
      </c>
      <c r="B1980" s="98">
        <v>1.2689999999999999</v>
      </c>
      <c r="C1980" s="98">
        <v>1.5329999999999999</v>
      </c>
      <c r="D1980" s="99">
        <f>IF(C1980&lt;MAX($C$3:C1980),C1980/MAX($C$3:C1980)-1,0)</f>
        <v>-0.38606327593111733</v>
      </c>
      <c r="E1980" s="105">
        <f>IF(C1980&lt;MAX($C$452:C3150),C1980/MAX($C$452:C3150)-1,0)</f>
        <v>-0.38606327593111733</v>
      </c>
      <c r="F1980" s="100"/>
      <c r="G1980" s="98"/>
    </row>
    <row r="1981" spans="1:7" ht="15" thickBot="1">
      <c r="A1981" s="101">
        <v>42958</v>
      </c>
      <c r="B1981" s="98">
        <v>1.248</v>
      </c>
      <c r="C1981" s="98">
        <v>1.512</v>
      </c>
      <c r="D1981" s="99">
        <f>IF(C1981&lt;MAX($C$3:C1981),C1981/MAX($C$3:C1981)-1,0)</f>
        <v>-0.3944733680416499</v>
      </c>
      <c r="E1981" s="105">
        <f>IF(C1981&lt;MAX($C$434:C3169),C1981/MAX($C$434:C3169)-1,0)</f>
        <v>-0.3944733680416499</v>
      </c>
      <c r="F1981" s="98"/>
      <c r="G1981" s="98"/>
    </row>
    <row r="1982" spans="1:7" ht="15" thickBot="1">
      <c r="A1982" s="97">
        <v>42961</v>
      </c>
      <c r="B1982" s="98">
        <v>1.2809999999999999</v>
      </c>
      <c r="C1982" s="98">
        <v>1.5449999999999999</v>
      </c>
      <c r="D1982" s="99">
        <f>IF(C1982&lt;MAX($C$3:C1982),C1982/MAX($C$3:C1982)-1,0)</f>
        <v>-0.38125750901081301</v>
      </c>
      <c r="E1982" s="105">
        <f>IF(C1982&lt;MAX($C$466:C3138),C1982/MAX($C$466:C3138)-1,0)</f>
        <v>-0.38125750901081301</v>
      </c>
      <c r="F1982" s="100"/>
      <c r="G1982" s="98"/>
    </row>
    <row r="1983" spans="1:7" ht="15" thickBot="1">
      <c r="A1983" s="97">
        <v>42962</v>
      </c>
      <c r="B1983" s="98">
        <v>1.2849999999999999</v>
      </c>
      <c r="C1983" s="98">
        <v>1.5489999999999999</v>
      </c>
      <c r="D1983" s="99">
        <f>IF(C1983&lt;MAX($C$3:C1983),C1983/MAX($C$3:C1983)-1,0)</f>
        <v>-0.37965558670404487</v>
      </c>
      <c r="E1983" s="105">
        <f>IF(C1983&lt;MAX($C$476:C3129),C1983/MAX($C$476:C3129)-1,0)</f>
        <v>-0.37965558670404487</v>
      </c>
      <c r="F1983" s="100"/>
      <c r="G1983" s="98"/>
    </row>
    <row r="1984" spans="1:7" ht="15" thickBot="1">
      <c r="A1984" s="97">
        <v>42963</v>
      </c>
      <c r="B1984" s="98">
        <v>1.2729999999999999</v>
      </c>
      <c r="C1984" s="98">
        <v>1.5369999999999999</v>
      </c>
      <c r="D1984" s="99">
        <f>IF(C1984&lt;MAX($C$3:C1984),C1984/MAX($C$3:C1984)-1,0)</f>
        <v>-0.38446135362434919</v>
      </c>
      <c r="E1984" s="105">
        <f>IF(C1984&lt;MAX($C$460:C3146),C1984/MAX($C$460:C3146)-1,0)</f>
        <v>-0.38446135362434919</v>
      </c>
      <c r="F1984" s="100"/>
      <c r="G1984" s="98"/>
    </row>
    <row r="1985" spans="1:7" ht="15" thickBot="1">
      <c r="A1985" s="97">
        <v>42964</v>
      </c>
      <c r="B1985" s="98">
        <v>1.2689999999999999</v>
      </c>
      <c r="C1985" s="98">
        <v>1.5329999999999999</v>
      </c>
      <c r="D1985" s="99">
        <f>IF(C1985&lt;MAX($C$3:C1985),C1985/MAX($C$3:C1985)-1,0)</f>
        <v>-0.38606327593111733</v>
      </c>
      <c r="E1985" s="105">
        <f>IF(C1985&lt;MAX($C$453:C3154),C1985/MAX($C$453:C3154)-1,0)</f>
        <v>-0.38606327593111733</v>
      </c>
      <c r="F1985" s="100"/>
      <c r="G1985" s="98"/>
    </row>
    <row r="1986" spans="1:7" ht="15" thickBot="1">
      <c r="A1986" s="97">
        <v>42965</v>
      </c>
      <c r="B1986" s="98">
        <v>1.2609999999999999</v>
      </c>
      <c r="C1986" s="98">
        <v>1.5249999999999999</v>
      </c>
      <c r="D1986" s="99">
        <f>IF(C1986&lt;MAX($C$3:C1986),C1986/MAX($C$3:C1986)-1,0)</f>
        <v>-0.38926712054465362</v>
      </c>
      <c r="E1986" s="105">
        <f>IF(C1986&lt;MAX($C$444:C3164),C1986/MAX($C$444:C3164)-1,0)</f>
        <v>-0.38926712054465362</v>
      </c>
      <c r="F1986" s="100"/>
      <c r="G1986" s="98"/>
    </row>
    <row r="1987" spans="1:7" ht="15" thickBot="1">
      <c r="A1987" s="97">
        <v>42968</v>
      </c>
      <c r="B1987" s="98">
        <v>1.2649999999999999</v>
      </c>
      <c r="C1987" s="98">
        <v>1.5289999999999999</v>
      </c>
      <c r="D1987" s="99">
        <f>IF(C1987&lt;MAX($C$3:C1987),C1987/MAX($C$3:C1987)-1,0)</f>
        <v>-0.38766519823788548</v>
      </c>
      <c r="E1987" s="105">
        <f>IF(C1987&lt;MAX($C$448:C3161),C1987/MAX($C$448:C3161)-1,0)</f>
        <v>-0.38766519823788548</v>
      </c>
      <c r="F1987" s="100"/>
      <c r="G1987" s="98"/>
    </row>
    <row r="1988" spans="1:7" ht="15" thickBot="1">
      <c r="A1988" s="97">
        <v>42969</v>
      </c>
      <c r="B1988" s="98">
        <v>1.262</v>
      </c>
      <c r="C1988" s="98">
        <v>1.526</v>
      </c>
      <c r="D1988" s="99">
        <f>IF(C1988&lt;MAX($C$3:C1988),C1988/MAX($C$3:C1988)-1,0)</f>
        <v>-0.38886663996796156</v>
      </c>
      <c r="E1988" s="105">
        <f>IF(C1988&lt;MAX($C$445:C3165),C1988/MAX($C$445:C3165)-1,0)</f>
        <v>-0.38886663996796156</v>
      </c>
      <c r="F1988" s="100"/>
      <c r="G1988" s="98"/>
    </row>
    <row r="1989" spans="1:7" ht="15" thickBot="1">
      <c r="A1989" s="97">
        <v>42970</v>
      </c>
      <c r="B1989" s="98">
        <v>1.264</v>
      </c>
      <c r="C1989" s="98">
        <v>1.528</v>
      </c>
      <c r="D1989" s="99">
        <f>IF(C1989&lt;MAX($C$3:C1989),C1989/MAX($C$3:C1989)-1,0)</f>
        <v>-0.38806567881457743</v>
      </c>
      <c r="E1989" s="105">
        <f>IF(C1989&lt;MAX($C$446:C3165),C1989/MAX($C$446:C3165)-1,0)</f>
        <v>-0.38806567881457743</v>
      </c>
      <c r="F1989" s="100"/>
      <c r="G1989" s="98"/>
    </row>
    <row r="1990" spans="1:7" ht="15" thickBot="1">
      <c r="A1990" s="97">
        <v>42971</v>
      </c>
      <c r="B1990" s="98">
        <v>1.256</v>
      </c>
      <c r="C1990" s="98">
        <v>1.52</v>
      </c>
      <c r="D1990" s="99">
        <f>IF(C1990&lt;MAX($C$3:C1990),C1990/MAX($C$3:C1990)-1,0)</f>
        <v>-0.39126952342811372</v>
      </c>
      <c r="E1990" s="105">
        <f>IF(C1990&lt;MAX($C$441:C3171),C1990/MAX($C$441:C3171)-1,0)</f>
        <v>-0.39126952342811372</v>
      </c>
      <c r="F1990" s="100"/>
      <c r="G1990" s="98"/>
    </row>
    <row r="1991" spans="1:7" ht="15" thickBot="1">
      <c r="A1991" s="97">
        <v>42972</v>
      </c>
      <c r="B1991" s="98">
        <v>1.2649999999999999</v>
      </c>
      <c r="C1991" s="98">
        <v>1.5289999999999999</v>
      </c>
      <c r="D1991" s="99">
        <f>IF(C1991&lt;MAX($C$3:C1991),C1991/MAX($C$3:C1991)-1,0)</f>
        <v>-0.38766519823788548</v>
      </c>
      <c r="E1991" s="105">
        <f>IF(C1991&lt;MAX($C$449:C3164),C1991/MAX($C$449:C3164)-1,0)</f>
        <v>-0.38766519823788548</v>
      </c>
      <c r="F1991" s="100"/>
      <c r="G1991" s="98"/>
    </row>
    <row r="1992" spans="1:7" ht="15" thickBot="1">
      <c r="A1992" s="97">
        <v>42975</v>
      </c>
      <c r="B1992" s="98">
        <v>1.2809999999999999</v>
      </c>
      <c r="C1992" s="98">
        <v>1.5449999999999999</v>
      </c>
      <c r="D1992" s="99">
        <f>IF(C1992&lt;MAX($C$3:C1992),C1992/MAX($C$3:C1992)-1,0)</f>
        <v>-0.38125750901081301</v>
      </c>
      <c r="E1992" s="105">
        <f>IF(C1992&lt;MAX($C$467:C3147),C1992/MAX($C$467:C3147)-1,0)</f>
        <v>-0.38125750901081301</v>
      </c>
      <c r="F1992" s="100"/>
      <c r="G1992" s="98"/>
    </row>
    <row r="1993" spans="1:7" ht="15" thickBot="1">
      <c r="A1993" s="97">
        <v>42976</v>
      </c>
      <c r="B1993" s="98">
        <v>1.284</v>
      </c>
      <c r="C1993" s="98">
        <v>1.548</v>
      </c>
      <c r="D1993" s="99">
        <f>IF(C1993&lt;MAX($C$3:C1993),C1993/MAX($C$3:C1993)-1,0)</f>
        <v>-0.38005606728073682</v>
      </c>
      <c r="E1993" s="105">
        <f>IF(C1993&lt;MAX($C$473:C3142),C1993/MAX($C$473:C3142)-1,0)</f>
        <v>-0.38005606728073682</v>
      </c>
      <c r="F1993" s="100"/>
      <c r="G1993" s="98"/>
    </row>
    <row r="1994" spans="1:7" ht="15" thickBot="1">
      <c r="A1994" s="97">
        <v>42977</v>
      </c>
      <c r="B1994" s="98">
        <v>1.2949999999999999</v>
      </c>
      <c r="C1994" s="98">
        <v>1.5589999999999999</v>
      </c>
      <c r="D1994" s="99">
        <f>IF(C1994&lt;MAX($C$3:C1994),C1994/MAX($C$3:C1994)-1,0)</f>
        <v>-0.37565078093712456</v>
      </c>
      <c r="E1994" s="105">
        <f>IF(C1994&lt;MAX($C$484:C3132),C1994/MAX($C$484:C3132)-1,0)</f>
        <v>-0.37565078093712456</v>
      </c>
      <c r="F1994" s="100"/>
      <c r="G1994" s="98"/>
    </row>
    <row r="1995" spans="1:7" ht="15" thickBot="1">
      <c r="A1995" s="97">
        <v>42982</v>
      </c>
      <c r="B1995" s="98">
        <v>1.3180000000000001</v>
      </c>
      <c r="C1995" s="98">
        <v>1.5820000000000001</v>
      </c>
      <c r="D1995" s="99">
        <f>IF(C1995&lt;MAX($C$3:C1995),C1995/MAX($C$3:C1995)-1,0)</f>
        <v>-0.36643972767320776</v>
      </c>
      <c r="E1995" s="105">
        <f>IF(C1995&lt;MAX($C$505:C3112),C1995/MAX($C$505:C3112)-1,0)</f>
        <v>-0.36643972767320776</v>
      </c>
      <c r="F1995" s="100"/>
      <c r="G1995" s="98"/>
    </row>
    <row r="1996" spans="1:7" ht="15" thickBot="1">
      <c r="A1996" s="97">
        <v>42983</v>
      </c>
      <c r="B1996" s="98">
        <v>1.325</v>
      </c>
      <c r="C1996" s="98">
        <v>1.589</v>
      </c>
      <c r="D1996" s="99">
        <f>IF(C1996&lt;MAX($C$3:C1996),C1996/MAX($C$3:C1996)-1,0)</f>
        <v>-0.36363636363636365</v>
      </c>
      <c r="E1996" s="105">
        <f>IF(C1996&lt;MAX($C$515:C3103),C1996/MAX($C$515:C3103)-1,0)</f>
        <v>-0.36363636363636365</v>
      </c>
      <c r="F1996" s="100"/>
      <c r="G1996" s="98"/>
    </row>
    <row r="1997" spans="1:7" ht="15" thickBot="1">
      <c r="A1997" s="97">
        <v>42984</v>
      </c>
      <c r="B1997" s="98">
        <v>1.3320000000000001</v>
      </c>
      <c r="C1997" s="98">
        <v>1.5960000000000001</v>
      </c>
      <c r="D1997" s="99">
        <f>IF(C1997&lt;MAX($C$3:C1997),C1997/MAX($C$3:C1997)-1,0)</f>
        <v>-0.36083299959951931</v>
      </c>
      <c r="E1997" s="105">
        <f>IF(C1997&lt;MAX($C$525:C3094),C1997/MAX($C$525:C3094)-1,0)</f>
        <v>-0.36083299959951931</v>
      </c>
      <c r="F1997" s="100"/>
      <c r="G1997" s="98"/>
    </row>
    <row r="1998" spans="1:7" ht="15" thickBot="1">
      <c r="A1998" s="97">
        <v>42985</v>
      </c>
      <c r="B1998" s="98">
        <v>1.327</v>
      </c>
      <c r="C1998" s="98">
        <v>1.591</v>
      </c>
      <c r="D1998" s="99">
        <f>IF(C1998&lt;MAX($C$3:C1998),C1998/MAX($C$3:C1998)-1,0)</f>
        <v>-0.36283540248297952</v>
      </c>
      <c r="E1998" s="105">
        <f>IF(C1998&lt;MAX($C$518:C3102),C1998/MAX($C$518:C3102)-1,0)</f>
        <v>-0.36283540248297952</v>
      </c>
      <c r="F1998" s="100"/>
      <c r="G1998" s="98"/>
    </row>
    <row r="1999" spans="1:7" ht="15" thickBot="1">
      <c r="A1999" s="97">
        <v>42986</v>
      </c>
      <c r="B1999" s="98">
        <v>1.327</v>
      </c>
      <c r="C1999" s="98">
        <v>1.591</v>
      </c>
      <c r="D1999" s="99">
        <f>IF(C1999&lt;MAX($C$3:C1999),C1999/MAX($C$3:C1999)-1,0)</f>
        <v>-0.36283540248297952</v>
      </c>
      <c r="E1999" s="105">
        <f>IF(C1999&lt;MAX($C$519:C3102),C1999/MAX($C$519:C3102)-1,0)</f>
        <v>-0.36283540248297952</v>
      </c>
      <c r="F1999" s="100"/>
      <c r="G1999" s="98"/>
    </row>
    <row r="2000" spans="1:7" ht="15" thickBot="1">
      <c r="A2000" s="97">
        <v>42989</v>
      </c>
      <c r="B2000" s="98">
        <v>1.35</v>
      </c>
      <c r="C2000" s="98">
        <v>1.6140000000000001</v>
      </c>
      <c r="D2000" s="99">
        <f>IF(C2000&lt;MAX($C$3:C2000),C2000/MAX($C$3:C2000)-1,0)</f>
        <v>-0.35362434921906283</v>
      </c>
      <c r="E2000" s="105">
        <f>IF(C2000&lt;MAX($C$546:C3076),C2000/MAX($C$546:C3076)-1,0)</f>
        <v>-0.35362434921906283</v>
      </c>
      <c r="F2000" s="100"/>
      <c r="G2000" s="102"/>
    </row>
    <row r="2001" spans="1:7" ht="15" thickBot="1">
      <c r="A2001" s="101">
        <v>42990</v>
      </c>
      <c r="B2001" s="98">
        <v>1.343</v>
      </c>
      <c r="C2001" s="98">
        <v>1.607</v>
      </c>
      <c r="D2001" s="99">
        <f>IF(C2001&lt;MAX($C$3:C2001),C2001/MAX($C$3:C2001)-1,0)</f>
        <v>-0.35642771325590705</v>
      </c>
      <c r="E2001" s="105">
        <f>IF(C2001&lt;MAX($C$539:C3084),C2001/MAX($C$539:C3084)-1,0)</f>
        <v>-0.35642771325590705</v>
      </c>
      <c r="F2001" s="98"/>
      <c r="G2001" s="98"/>
    </row>
    <row r="2002" spans="1:7" ht="15" thickBot="1">
      <c r="A2002" s="97">
        <v>42991</v>
      </c>
      <c r="B2002" s="98">
        <v>1.3580000000000001</v>
      </c>
      <c r="C2002" s="98">
        <v>1.6220000000000001</v>
      </c>
      <c r="D2002" s="99">
        <f>IF(C2002&lt;MAX($C$3:C2002),C2002/MAX($C$3:C2002)-1,0)</f>
        <v>-0.35042050460552654</v>
      </c>
      <c r="E2002" s="105">
        <f>IF(C2002&lt;MAX($C$558:C3066),C2002/MAX($C$558:C3066)-1,0)</f>
        <v>-0.35042050460552654</v>
      </c>
      <c r="F2002" s="100"/>
      <c r="G2002" s="98"/>
    </row>
    <row r="2003" spans="1:7" ht="15" thickBot="1">
      <c r="A2003" s="97">
        <v>42992</v>
      </c>
      <c r="B2003" s="98">
        <v>1.343</v>
      </c>
      <c r="C2003" s="98">
        <v>1.607</v>
      </c>
      <c r="D2003" s="99">
        <f>IF(C2003&lt;MAX($C$3:C2003),C2003/MAX($C$3:C2003)-1,0)</f>
        <v>-0.35642771325590705</v>
      </c>
      <c r="E2003" s="105">
        <f>IF(C2003&lt;MAX($C$540:C3085),C2003/MAX($C$540:C3085)-1,0)</f>
        <v>-0.35642771325590705</v>
      </c>
      <c r="F2003" s="100"/>
      <c r="G2003" s="98"/>
    </row>
    <row r="2004" spans="1:7" ht="15" thickBot="1">
      <c r="A2004" s="97">
        <v>42993</v>
      </c>
      <c r="B2004" s="98">
        <v>1.341</v>
      </c>
      <c r="C2004" s="98">
        <v>1.605</v>
      </c>
      <c r="D2004" s="99">
        <f>IF(C2004&lt;MAX($C$3:C2004),C2004/MAX($C$3:C2004)-1,0)</f>
        <v>-0.35722867440929118</v>
      </c>
      <c r="E2004" s="105">
        <f>IF(C2004&lt;MAX($C$535:C3091),C2004/MAX($C$535:C3091)-1,0)</f>
        <v>-0.35722867440929118</v>
      </c>
      <c r="F2004" s="100"/>
      <c r="G2004" s="98"/>
    </row>
    <row r="2005" spans="1:7" ht="15" thickBot="1">
      <c r="A2005" s="97">
        <v>42996</v>
      </c>
      <c r="B2005" s="98">
        <v>1.361</v>
      </c>
      <c r="C2005" s="98">
        <v>1.625</v>
      </c>
      <c r="D2005" s="99">
        <f>IF(C2005&lt;MAX($C$3:C2005),C2005/MAX($C$3:C2005)-1,0)</f>
        <v>-0.34921906287545046</v>
      </c>
      <c r="E2005" s="105">
        <f>IF(C2005&lt;MAX($C$563:C3064),C2005/MAX($C$563:C3064)-1,0)</f>
        <v>-0.34921906287545046</v>
      </c>
      <c r="F2005" s="100"/>
      <c r="G2005" s="98"/>
    </row>
    <row r="2006" spans="1:7" ht="15" thickBot="1">
      <c r="A2006" s="97">
        <v>42997</v>
      </c>
      <c r="B2006" s="98">
        <v>1.351</v>
      </c>
      <c r="C2006" s="98">
        <v>1.615</v>
      </c>
      <c r="D2006" s="99">
        <f>IF(C2006&lt;MAX($C$3:C2006),C2006/MAX($C$3:C2006)-1,0)</f>
        <v>-0.35322386864237076</v>
      </c>
      <c r="E2006" s="105">
        <f>IF(C2006&lt;MAX($C$548:C3080),C2006/MAX($C$548:C3080)-1,0)</f>
        <v>-0.35322386864237076</v>
      </c>
      <c r="F2006" s="100"/>
      <c r="G2006" s="98"/>
    </row>
    <row r="2007" spans="1:7" ht="15" thickBot="1">
      <c r="A2007" s="97">
        <v>42998</v>
      </c>
      <c r="B2007" s="98">
        <v>1.369</v>
      </c>
      <c r="C2007" s="98">
        <v>1.633</v>
      </c>
      <c r="D2007" s="99">
        <f>IF(C2007&lt;MAX($C$3:C2007),C2007/MAX($C$3:C2007)-1,0)</f>
        <v>-0.34601521826191428</v>
      </c>
      <c r="E2007" s="105">
        <f>IF(C2007&lt;MAX($C$583:C3046),C2007/MAX($C$583:C3046)-1,0)</f>
        <v>-0.34601521826191428</v>
      </c>
      <c r="F2007" s="100"/>
      <c r="G2007" s="98"/>
    </row>
    <row r="2008" spans="1:7" ht="15" thickBot="1">
      <c r="A2008" s="97">
        <v>42999</v>
      </c>
      <c r="B2008" s="98">
        <v>1.351</v>
      </c>
      <c r="C2008" s="98">
        <v>1.615</v>
      </c>
      <c r="D2008" s="99">
        <f>IF(C2008&lt;MAX($C$3:C2008),C2008/MAX($C$3:C2008)-1,0)</f>
        <v>-0.35322386864237076</v>
      </c>
      <c r="E2008" s="105">
        <f>IF(C2008&lt;MAX($C$549:C3081),C2008/MAX($C$549:C3081)-1,0)</f>
        <v>-0.35322386864237076</v>
      </c>
      <c r="F2008" s="100"/>
      <c r="G2008" s="98"/>
    </row>
    <row r="2009" spans="1:7" ht="15" thickBot="1">
      <c r="A2009" s="97">
        <v>43000</v>
      </c>
      <c r="B2009" s="98">
        <v>1.353</v>
      </c>
      <c r="C2009" s="98">
        <v>1.617</v>
      </c>
      <c r="D2009" s="99">
        <f>IF(C2009&lt;MAX($C$3:C2009),C2009/MAX($C$3:C2009)-1,0)</f>
        <v>-0.35242290748898675</v>
      </c>
      <c r="E2009" s="105">
        <f>IF(C2009&lt;MAX($C$552:C3079),C2009/MAX($C$552:C3079)-1,0)</f>
        <v>-0.35242290748898675</v>
      </c>
      <c r="F2009" s="100"/>
      <c r="G2009" s="98"/>
    </row>
    <row r="2010" spans="1:7" ht="15" thickBot="1">
      <c r="A2010" s="97">
        <v>43003</v>
      </c>
      <c r="B2010" s="98">
        <v>1.3460000000000001</v>
      </c>
      <c r="C2010" s="98">
        <v>1.61</v>
      </c>
      <c r="D2010" s="99">
        <f>IF(C2010&lt;MAX($C$3:C2010),C2010/MAX($C$3:C2010)-1,0)</f>
        <v>-0.35522627152583097</v>
      </c>
      <c r="E2010" s="105">
        <f>IF(C2010&lt;MAX($C$545:C3087),C2010/MAX($C$545:C3087)-1,0)</f>
        <v>-0.35522627152583097</v>
      </c>
      <c r="F2010" s="100">
        <f>B2014/B1994-1</f>
        <v>7.0270270270270219E-2</v>
      </c>
      <c r="G2010" s="98"/>
    </row>
    <row r="2011" spans="1:7" ht="15" thickBot="1">
      <c r="A2011" s="97">
        <v>43004</v>
      </c>
      <c r="B2011" s="98">
        <v>1.351</v>
      </c>
      <c r="C2011" s="98">
        <v>1.615</v>
      </c>
      <c r="D2011" s="99">
        <f>IF(C2011&lt;MAX($C$3:C2011),C2011/MAX($C$3:C2011)-1,0)</f>
        <v>-0.35322386864237076</v>
      </c>
      <c r="E2011" s="105">
        <f>IF(C2011&lt;MAX($C$550:C3083),C2011/MAX($C$550:C3083)-1,0)</f>
        <v>-0.35322386864237076</v>
      </c>
      <c r="F2011" s="100"/>
      <c r="G2011" s="98"/>
    </row>
    <row r="2012" spans="1:7" ht="15" thickBot="1">
      <c r="A2012" s="97">
        <v>43005</v>
      </c>
      <c r="B2012" s="98">
        <v>1.363</v>
      </c>
      <c r="C2012" s="98">
        <v>1.627</v>
      </c>
      <c r="D2012" s="99">
        <f>IF(C2012&lt;MAX($C$3:C2012),C2012/MAX($C$3:C2012)-1,0)</f>
        <v>-0.34841810172206644</v>
      </c>
      <c r="E2012" s="105">
        <f>IF(C2012&lt;MAX($C$570:C3064),C2012/MAX($C$570:C3064)-1,0)</f>
        <v>-0.34841810172206644</v>
      </c>
      <c r="F2012" s="100"/>
      <c r="G2012" s="98"/>
    </row>
    <row r="2013" spans="1:7" ht="15" thickBot="1">
      <c r="A2013" s="97">
        <v>43006</v>
      </c>
      <c r="B2013" s="98">
        <v>1.3879999999999999</v>
      </c>
      <c r="C2013" s="98">
        <v>1.6519999999999999</v>
      </c>
      <c r="D2013" s="99">
        <f>IF(C2013&lt;MAX($C$3:C2013),C2013/MAX($C$3:C2013)-1,0)</f>
        <v>-0.33840608730476573</v>
      </c>
      <c r="E2013" s="105">
        <f>IF(C2013&lt;MAX($C$619:C3016),C2013/MAX($C$619:C3016)-1,0)</f>
        <v>-0.33840608730476573</v>
      </c>
      <c r="F2013" s="100"/>
      <c r="G2013" s="98"/>
    </row>
    <row r="2014" spans="1:7" ht="15" thickBot="1">
      <c r="A2014" s="97">
        <v>43007</v>
      </c>
      <c r="B2014" s="280">
        <v>1.3859999999999999</v>
      </c>
      <c r="C2014" s="98">
        <v>1.65</v>
      </c>
      <c r="D2014" s="99">
        <f>IF(C2014&lt;MAX($C$3:C2014),C2014/MAX($C$3:C2014)-1,0)</f>
        <v>-0.33920704845814975</v>
      </c>
      <c r="E2014" s="105">
        <f>IF(C2014&lt;MAX($C$615:C3021),C2014/MAX($C$615:C3021)-1,0)</f>
        <v>-0.33920704845814975</v>
      </c>
      <c r="F2014" s="100"/>
      <c r="G2014" s="102"/>
    </row>
    <row r="2015" spans="1:7" ht="15" thickBot="1">
      <c r="A2015" s="25">
        <v>43017</v>
      </c>
      <c r="B2015" s="223">
        <v>1.3879999999999999</v>
      </c>
      <c r="C2015" s="224">
        <v>1.6519999999999999</v>
      </c>
      <c r="D2015" s="99">
        <f>IF(C2015&lt;MAX($C$3:C2015),C2015/MAX($C$3:C2015)-1,0)</f>
        <v>-0.33840608730476573</v>
      </c>
      <c r="E2015" s="105">
        <f>IF(C2015&lt;MAX($C$615:C3022),C2015/MAX($C$615:C3022)-1,0)</f>
        <v>-0.33840608730476573</v>
      </c>
    </row>
    <row r="2016" spans="1:7" ht="15" thickBot="1">
      <c r="A2016" s="25">
        <v>43018</v>
      </c>
      <c r="B2016" s="223">
        <v>1.391</v>
      </c>
      <c r="C2016" s="224">
        <v>1.655</v>
      </c>
      <c r="D2016" s="99">
        <f>IF(C2016&lt;MAX($C$3:C2016),C2016/MAX($C$3:C2016)-1,0)</f>
        <v>-0.33720464557468954</v>
      </c>
      <c r="E2016" s="105">
        <f>IF(C2016&lt;MAX($C$615:C3023),C2016/MAX($C$615:C3023)-1,0)</f>
        <v>-0.33720464557468954</v>
      </c>
    </row>
    <row r="2017" spans="1:5" ht="15" thickBot="1">
      <c r="A2017" s="25">
        <v>43019</v>
      </c>
      <c r="B2017" s="224">
        <v>1.4079999999999999</v>
      </c>
      <c r="C2017" s="223">
        <v>1.6719999999999999</v>
      </c>
      <c r="D2017" s="99">
        <f>IF(C2017&lt;MAX($C$3:C2017),C2017/MAX($C$3:C2017)-1,0)</f>
        <v>-0.33039647577092512</v>
      </c>
      <c r="E2017" s="105">
        <f>IF(C2017&lt;MAX($C$615:C3024),C2017/MAX($C$615:C3024)-1,0)</f>
        <v>-0.33039647577092512</v>
      </c>
    </row>
    <row r="2018" spans="1:5" ht="15" thickBot="1">
      <c r="A2018" s="25">
        <v>43020</v>
      </c>
      <c r="B2018" s="224">
        <v>1.405</v>
      </c>
      <c r="C2018" s="224">
        <v>1.669</v>
      </c>
      <c r="D2018" s="99">
        <f>IF(C2018&lt;MAX($C$3:C2018),C2018/MAX($C$3:C2018)-1,0)</f>
        <v>-0.3315979175010012</v>
      </c>
      <c r="E2018" s="105">
        <f>IF(C2018&lt;MAX($C$615:C3025),C2018/MAX($C$615:C3025)-1,0)</f>
        <v>-0.3315979175010012</v>
      </c>
    </row>
    <row r="2019" spans="1:5" ht="15" thickBot="1">
      <c r="A2019" s="25">
        <v>43021</v>
      </c>
      <c r="B2019" s="224">
        <v>1.4119999999999999</v>
      </c>
      <c r="C2019" s="224">
        <v>1.4119999999999999</v>
      </c>
      <c r="D2019" s="99">
        <f>IF(C2019&lt;MAX($C$3:C2019),C2019/MAX($C$3:C2019)-1,0)</f>
        <v>-0.43452142571085306</v>
      </c>
      <c r="E2019" s="105">
        <f>IF(C2019&lt;MAX($C$615:C3026),C2019/MAX($C$615:C3026)-1,0)</f>
        <v>-0.43452142571085306</v>
      </c>
    </row>
    <row r="2020" spans="1:5" ht="15" thickBot="1">
      <c r="A2020" s="25">
        <v>43024</v>
      </c>
      <c r="B2020" s="307">
        <v>1.3879999999999999</v>
      </c>
      <c r="C2020" s="308">
        <v>1.6519999999999999</v>
      </c>
      <c r="D2020" s="99">
        <f>IF(C2020&lt;MAX($C$3:C2020),C2020/MAX($C$3:C2020)-1,0)</f>
        <v>-0.33840608730476573</v>
      </c>
      <c r="E2020" s="105">
        <f>IF(C2020&lt;MAX($C$615:C3027),C2020/MAX($C$615:C3027)-1,0)</f>
        <v>-0.33840608730476573</v>
      </c>
    </row>
    <row r="2021" spans="1:5" ht="15" thickBot="1">
      <c r="A2021" s="25">
        <v>43025</v>
      </c>
      <c r="B2021" s="307">
        <v>1.391</v>
      </c>
      <c r="C2021" s="307">
        <v>1.655</v>
      </c>
      <c r="D2021" s="99">
        <f>IF(C2021&lt;MAX($C$3:C2021),C2021/MAX($C$3:C2021)-1,0)</f>
        <v>-0.33720464557468954</v>
      </c>
      <c r="E2021" s="105">
        <f>IF(C2021&lt;MAX($C$615:C3028),C2021/MAX($C$615:C3028)-1,0)</f>
        <v>-0.33720464557468954</v>
      </c>
    </row>
    <row r="2022" spans="1:5" ht="15" thickBot="1">
      <c r="A2022" s="25">
        <v>43026</v>
      </c>
      <c r="B2022" s="307">
        <v>1.41</v>
      </c>
      <c r="C2022" s="307">
        <v>1.6739999999999999</v>
      </c>
      <c r="D2022" s="99">
        <f>IF(C2022&lt;MAX($C$3:C2022),C2022/MAX($C$3:C2022)-1,0)</f>
        <v>-0.329595514617541</v>
      </c>
      <c r="E2022" s="105">
        <f>IF(C2022&lt;MAX($C$615:C3029),C2022/MAX($C$615:C3029)-1,0)</f>
        <v>-0.329595514617541</v>
      </c>
    </row>
    <row r="2023" spans="1:5" ht="15" thickBot="1">
      <c r="A2023" s="25">
        <v>43027</v>
      </c>
      <c r="B2023" s="307">
        <v>1.42</v>
      </c>
      <c r="C2023" s="307">
        <v>1.6839999999999999</v>
      </c>
      <c r="D2023" s="99">
        <f>IF(C2023&lt;MAX($C$3:C2023),C2023/MAX($C$3:C2023)-1,0)</f>
        <v>-0.32559070885062069</v>
      </c>
      <c r="E2023" s="105">
        <f>IF(C2023&lt;MAX($C$615:C3030),C2023/MAX($C$615:C3030)-1,0)</f>
        <v>-0.32559070885062069</v>
      </c>
    </row>
    <row r="2024" spans="1:5" ht="15" thickBot="1">
      <c r="A2024" s="25">
        <v>43028</v>
      </c>
      <c r="B2024" s="308">
        <v>1.4079999999999999</v>
      </c>
      <c r="C2024" s="307">
        <v>1.6719999999999999</v>
      </c>
      <c r="D2024" s="99">
        <f>IF(C2024&lt;MAX($C$3:C2024),C2024/MAX($C$3:C2024)-1,0)</f>
        <v>-0.33039647577092512</v>
      </c>
      <c r="E2024" s="105">
        <f>IF(C2024&lt;MAX($C$615:C3031),C2024/MAX($C$615:C3031)-1,0)</f>
        <v>-0.33039647577092512</v>
      </c>
    </row>
  </sheetData>
  <sortState ref="A1:E2014">
    <sortCondition ref="A3"/>
  </sortState>
  <phoneticPr fontId="2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T1637"/>
  <sheetViews>
    <sheetView zoomScale="130" zoomScaleNormal="130" workbookViewId="0">
      <selection activeCell="I7" sqref="I7"/>
    </sheetView>
  </sheetViews>
  <sheetFormatPr defaultRowHeight="12.75"/>
  <cols>
    <col min="1" max="1" width="10.5" style="1" customWidth="1"/>
    <col min="2" max="4" width="9" style="1"/>
    <col min="5" max="5" width="13.25" style="3" bestFit="1" customWidth="1"/>
    <col min="6" max="6" width="12.75" style="1" customWidth="1"/>
    <col min="7" max="7" width="12.75" style="3" bestFit="1" customWidth="1"/>
    <col min="8" max="12" width="9" style="1"/>
    <col min="13" max="13" width="10" style="1" customWidth="1"/>
    <col min="14" max="16384" width="9" style="1"/>
  </cols>
  <sheetData>
    <row r="1" spans="1:17">
      <c r="A1" s="82" t="s">
        <v>507</v>
      </c>
      <c r="M1" s="4" t="s">
        <v>221</v>
      </c>
    </row>
    <row r="2" spans="1:17" ht="13.5" thickBot="1">
      <c r="A2" s="82" t="s">
        <v>508</v>
      </c>
      <c r="B2" s="82" t="s">
        <v>509</v>
      </c>
      <c r="C2" s="82" t="s">
        <v>510</v>
      </c>
      <c r="M2" s="82" t="s">
        <v>223</v>
      </c>
      <c r="N2" s="82" t="s">
        <v>224</v>
      </c>
      <c r="O2" s="82" t="s">
        <v>225</v>
      </c>
      <c r="P2" s="82" t="s">
        <v>226</v>
      </c>
      <c r="Q2" s="22" t="s">
        <v>227</v>
      </c>
    </row>
    <row r="3" spans="1:17" ht="15" thickBot="1">
      <c r="A3" s="101">
        <v>40540</v>
      </c>
      <c r="B3" s="98">
        <v>1</v>
      </c>
      <c r="C3" s="98">
        <v>1</v>
      </c>
      <c r="D3" s="99"/>
      <c r="E3" s="99"/>
      <c r="F3" s="82" t="s">
        <v>850</v>
      </c>
      <c r="G3" s="99">
        <f>B1637/B1443-1</f>
        <v>0.36605981794538356</v>
      </c>
      <c r="H3" s="3">
        <f>MIN(E1444:E1631)</f>
        <v>-9.9227569815805161E-2</v>
      </c>
      <c r="M3" s="25">
        <v>42916</v>
      </c>
      <c r="N3" s="3">
        <v>0.88360000000000005</v>
      </c>
      <c r="O3" s="1" t="s">
        <v>229</v>
      </c>
      <c r="P3" s="3">
        <v>0.1211</v>
      </c>
      <c r="Q3" s="1">
        <v>4.13</v>
      </c>
    </row>
    <row r="4" spans="1:17" ht="15" thickBot="1">
      <c r="A4" s="97">
        <v>40543</v>
      </c>
      <c r="B4" s="98">
        <v>1.008</v>
      </c>
      <c r="C4" s="98">
        <v>1.008</v>
      </c>
      <c r="D4" s="99">
        <f>IF(C4&lt;MAX($C$3:C4),C4/MAX($C$3:C4)-1,0)</f>
        <v>0</v>
      </c>
      <c r="E4" s="105"/>
      <c r="F4" s="82" t="s">
        <v>855</v>
      </c>
      <c r="G4" s="99">
        <f>(B1637-1)*365/(A1637-A3)</f>
        <v>0.16152130225080386</v>
      </c>
      <c r="H4" s="3">
        <f>MIN(D4:D1631)</f>
        <v>-0.54895833333333333</v>
      </c>
      <c r="M4" s="25">
        <v>42825</v>
      </c>
      <c r="N4" s="3">
        <v>0.94199999999999995</v>
      </c>
      <c r="O4" s="1" t="s">
        <v>229</v>
      </c>
      <c r="P4" s="3">
        <v>0.06</v>
      </c>
      <c r="Q4" s="1">
        <v>2.73</v>
      </c>
    </row>
    <row r="5" spans="1:17" ht="15" thickBot="1">
      <c r="A5" s="97">
        <v>40550</v>
      </c>
      <c r="B5" s="98">
        <v>1.0149999999999999</v>
      </c>
      <c r="C5" s="98">
        <v>1.0149999999999999</v>
      </c>
      <c r="D5" s="99">
        <f>IF(C5&lt;MAX($C$3:C5),C5/MAX($C$3:C5)-1,0)</f>
        <v>0</v>
      </c>
      <c r="E5" s="105"/>
      <c r="F5" s="1" t="s">
        <v>857</v>
      </c>
      <c r="G5" s="99">
        <f>(B1637-B1234)/B1234*365/(A1637-A1234)</f>
        <v>0.34250392537748792</v>
      </c>
      <c r="H5" s="3">
        <f>MIN(E1234:E1631)</f>
        <v>-9.9227569815805161E-2</v>
      </c>
      <c r="M5" s="25">
        <v>42735</v>
      </c>
      <c r="N5" s="3">
        <v>0.60580000000000001</v>
      </c>
      <c r="O5" s="1" t="s">
        <v>229</v>
      </c>
      <c r="P5" s="3">
        <v>0.4017</v>
      </c>
      <c r="Q5" s="1">
        <v>2.0099999999999998</v>
      </c>
    </row>
    <row r="6" spans="1:17" ht="15" thickBot="1">
      <c r="A6" s="97">
        <v>40557</v>
      </c>
      <c r="B6" s="98">
        <v>0.996</v>
      </c>
      <c r="C6" s="98">
        <v>0.996</v>
      </c>
      <c r="D6" s="99">
        <f>IF(C6&lt;MAX($C$3:C6),C6/MAX($C$3:C6)-1,0)</f>
        <v>-1.8719211822660009E-2</v>
      </c>
      <c r="E6" s="105"/>
      <c r="F6" s="100"/>
      <c r="G6" s="99"/>
      <c r="M6" s="25">
        <v>42643</v>
      </c>
      <c r="N6" s="3">
        <v>0.7893</v>
      </c>
      <c r="O6" s="1" t="s">
        <v>229</v>
      </c>
      <c r="P6" s="3">
        <v>0.21659999999999999</v>
      </c>
      <c r="Q6" s="1">
        <v>2.19</v>
      </c>
    </row>
    <row r="7" spans="1:17" ht="15" thickBot="1">
      <c r="A7" s="97">
        <v>40564</v>
      </c>
      <c r="B7" s="98">
        <v>0.96399999999999997</v>
      </c>
      <c r="C7" s="98">
        <v>0.96399999999999997</v>
      </c>
      <c r="D7" s="99">
        <f>IF(C7&lt;MAX($C$3:C7),C7/MAX($C$3:C7)-1,0)</f>
        <v>-5.0246305418719106E-2</v>
      </c>
      <c r="E7" s="105"/>
      <c r="F7" s="100"/>
      <c r="G7" s="99"/>
      <c r="M7" s="25">
        <v>42551</v>
      </c>
      <c r="N7" s="3">
        <v>0.82140000000000002</v>
      </c>
      <c r="O7" s="1" t="s">
        <v>229</v>
      </c>
      <c r="P7" s="3">
        <v>8.9499999999999996E-2</v>
      </c>
      <c r="Q7" s="1">
        <v>2.2599999999999998</v>
      </c>
    </row>
    <row r="8" spans="1:17" ht="15" thickBot="1">
      <c r="A8" s="97">
        <v>40571</v>
      </c>
      <c r="B8" s="98">
        <v>0.96599999999999997</v>
      </c>
      <c r="C8" s="98">
        <v>0.96599999999999997</v>
      </c>
      <c r="D8" s="99">
        <f>IF(C8&lt;MAX($C$3:C8),C8/MAX($C$3:C8)-1,0)</f>
        <v>-4.8275862068965503E-2</v>
      </c>
      <c r="E8" s="105"/>
      <c r="F8" s="100"/>
      <c r="G8" s="99"/>
      <c r="M8" s="25">
        <v>42460</v>
      </c>
      <c r="N8" s="3">
        <v>0.93430000000000002</v>
      </c>
      <c r="O8" s="1" t="s">
        <v>229</v>
      </c>
      <c r="P8" s="3">
        <v>0.115</v>
      </c>
      <c r="Q8" s="1">
        <v>2.13</v>
      </c>
    </row>
    <row r="9" spans="1:17" ht="15" thickBot="1">
      <c r="A9" s="97">
        <v>40575</v>
      </c>
      <c r="B9" s="98">
        <v>0.97299999999999998</v>
      </c>
      <c r="C9" s="98">
        <v>0.97299999999999998</v>
      </c>
      <c r="D9" s="99">
        <f>IF(C9&lt;MAX($C$3:C9),C9/MAX($C$3:C9)-1,0)</f>
        <v>-4.1379310344827558E-2</v>
      </c>
      <c r="E9" s="105"/>
      <c r="F9" s="100"/>
      <c r="G9" s="99"/>
      <c r="M9" s="25">
        <v>42369</v>
      </c>
      <c r="N9" s="3">
        <v>0.96279999999999999</v>
      </c>
      <c r="O9" s="1" t="s">
        <v>229</v>
      </c>
      <c r="P9" s="3">
        <v>3.9800000000000002E-2</v>
      </c>
      <c r="Q9" s="1">
        <v>3.23</v>
      </c>
    </row>
    <row r="10" spans="1:17" ht="15" thickBot="1">
      <c r="A10" s="97">
        <v>40585</v>
      </c>
      <c r="B10" s="98">
        <v>0.99199999999999999</v>
      </c>
      <c r="C10" s="98">
        <v>0.99199999999999999</v>
      </c>
      <c r="D10" s="99">
        <f>IF(C10&lt;MAX($C$3:C10),C10/MAX($C$3:C10)-1,0)</f>
        <v>-2.2660098522167438E-2</v>
      </c>
      <c r="E10" s="105"/>
      <c r="F10" s="100"/>
      <c r="G10" s="99"/>
      <c r="M10" s="25">
        <v>42277</v>
      </c>
      <c r="N10" s="3">
        <v>0.75229999999999997</v>
      </c>
      <c r="O10" s="1" t="s">
        <v>229</v>
      </c>
      <c r="P10" s="3">
        <v>0.25659999999999999</v>
      </c>
      <c r="Q10" s="1">
        <v>2.6</v>
      </c>
    </row>
    <row r="11" spans="1:17" ht="15" thickBot="1">
      <c r="A11" s="97">
        <v>40592</v>
      </c>
      <c r="B11" s="98">
        <v>0.998</v>
      </c>
      <c r="C11" s="98">
        <v>0.998</v>
      </c>
      <c r="D11" s="99">
        <f>IF(C11&lt;MAX($C$3:C11),C11/MAX($C$3:C11)-1,0)</f>
        <v>-1.6748768472906295E-2</v>
      </c>
      <c r="E11" s="105"/>
      <c r="F11" s="100"/>
      <c r="G11" s="99"/>
      <c r="M11" s="25">
        <v>42185</v>
      </c>
      <c r="N11" s="3">
        <v>0.90329999999999999</v>
      </c>
      <c r="O11" s="3">
        <v>1.1000000000000001E-3</v>
      </c>
      <c r="P11" s="3">
        <v>0.19839999999999999</v>
      </c>
      <c r="Q11" s="1">
        <v>5.01</v>
      </c>
    </row>
    <row r="12" spans="1:17" ht="15" thickBot="1">
      <c r="A12" s="97">
        <v>40598</v>
      </c>
      <c r="B12" s="98">
        <v>1.0049999999999999</v>
      </c>
      <c r="C12" s="98">
        <v>1.0049999999999999</v>
      </c>
      <c r="D12" s="99">
        <f>IF(C12&lt;MAX($C$3:C12),C12/MAX($C$3:C12)-1,0)</f>
        <v>-9.8522167487684609E-3</v>
      </c>
      <c r="E12" s="105"/>
      <c r="F12" s="100"/>
      <c r="G12" s="99"/>
      <c r="M12" s="25">
        <v>42094</v>
      </c>
      <c r="N12" s="3">
        <v>0.93410000000000004</v>
      </c>
      <c r="O12" s="1" t="s">
        <v>229</v>
      </c>
      <c r="P12" s="3">
        <v>0.1988</v>
      </c>
      <c r="Q12" s="1">
        <v>4.5599999999999996</v>
      </c>
    </row>
    <row r="13" spans="1:17" ht="15" thickBot="1">
      <c r="A13" s="97">
        <v>40599</v>
      </c>
      <c r="B13" s="98">
        <v>1.0029999999999999</v>
      </c>
      <c r="C13" s="98">
        <v>1.0029999999999999</v>
      </c>
      <c r="D13" s="99">
        <f>IF(C13&lt;MAX($C$3:C13),C13/MAX($C$3:C13)-1,0)</f>
        <v>-1.1822660098522175E-2</v>
      </c>
      <c r="E13" s="105"/>
      <c r="F13" s="100"/>
      <c r="G13" s="99"/>
    </row>
    <row r="14" spans="1:17" ht="15" thickBot="1">
      <c r="A14" s="97">
        <v>40602</v>
      </c>
      <c r="B14" s="98">
        <v>1.0089999999999999</v>
      </c>
      <c r="C14" s="98">
        <v>1.0089999999999999</v>
      </c>
      <c r="D14" s="99">
        <f>IF(C14&lt;MAX($C$3:C14),C14/MAX($C$3:C14)-1,0)</f>
        <v>-5.9113300492611431E-3</v>
      </c>
      <c r="E14" s="105"/>
      <c r="F14" s="100"/>
      <c r="G14" s="99"/>
      <c r="M14" s="4" t="s">
        <v>234</v>
      </c>
    </row>
    <row r="15" spans="1:17" ht="15" thickBot="1">
      <c r="A15" s="97">
        <v>40603</v>
      </c>
      <c r="B15" s="98">
        <v>1.0129999999999999</v>
      </c>
      <c r="C15" s="98">
        <v>1.0129999999999999</v>
      </c>
      <c r="D15" s="99">
        <f>IF(C15&lt;MAX($C$3:C15),C15/MAX($C$3:C15)-1,0)</f>
        <v>-1.9704433497537144E-3</v>
      </c>
      <c r="E15" s="105"/>
      <c r="F15" s="100"/>
      <c r="G15" s="99"/>
      <c r="M15" s="1" t="s">
        <v>236</v>
      </c>
    </row>
    <row r="16" spans="1:17" ht="15" thickBot="1">
      <c r="A16" s="97">
        <v>40604</v>
      </c>
      <c r="B16" s="98">
        <v>1.0109999999999999</v>
      </c>
      <c r="C16" s="98">
        <v>1.0109999999999999</v>
      </c>
      <c r="D16" s="99">
        <f>IF(C16&lt;MAX($C$3:C16),C16/MAX($C$3:C16)-1,0)</f>
        <v>-3.9408866995074288E-3</v>
      </c>
      <c r="E16" s="105"/>
      <c r="F16" s="100"/>
      <c r="G16" s="99"/>
      <c r="M16" s="9" t="s">
        <v>237</v>
      </c>
      <c r="N16" s="9" t="s">
        <v>48</v>
      </c>
      <c r="O16" s="9" t="s">
        <v>238</v>
      </c>
    </row>
    <row r="17" spans="1:20" ht="15" thickBot="1">
      <c r="A17" s="97">
        <v>40605</v>
      </c>
      <c r="B17" s="98">
        <v>1.0089999999999999</v>
      </c>
      <c r="C17" s="98">
        <v>1.0089999999999999</v>
      </c>
      <c r="D17" s="99">
        <f>IF(C17&lt;MAX($C$3:C17),C17/MAX($C$3:C17)-1,0)</f>
        <v>-5.9113300492611431E-3</v>
      </c>
      <c r="E17" s="105"/>
      <c r="F17" s="100"/>
      <c r="G17" s="99"/>
      <c r="M17" s="82" t="s">
        <v>240</v>
      </c>
      <c r="N17" s="3">
        <v>0.82650000000000001</v>
      </c>
      <c r="O17" s="54">
        <v>34120.92</v>
      </c>
    </row>
    <row r="18" spans="1:20" ht="15" thickBot="1">
      <c r="A18" s="97">
        <v>40606</v>
      </c>
      <c r="B18" s="98">
        <v>1.016</v>
      </c>
      <c r="C18" s="98">
        <v>1.016</v>
      </c>
      <c r="D18" s="99">
        <f>IF(C18&lt;MAX($C$3:C18),C18/MAX($C$3:C18)-1,0)</f>
        <v>0</v>
      </c>
      <c r="E18" s="105"/>
      <c r="F18" s="100"/>
      <c r="G18" s="99"/>
      <c r="M18" s="82" t="s">
        <v>322</v>
      </c>
      <c r="N18" s="3">
        <v>3.2800000000000003E-2</v>
      </c>
      <c r="O18" s="54">
        <v>1355.2</v>
      </c>
    </row>
    <row r="19" spans="1:20" ht="15" thickBot="1">
      <c r="A19" s="97">
        <v>40609</v>
      </c>
      <c r="B19" s="98">
        <v>1.0229999999999999</v>
      </c>
      <c r="C19" s="98">
        <v>1.0229999999999999</v>
      </c>
      <c r="D19" s="99">
        <f>IF(C19&lt;MAX($C$3:C19),C19/MAX($C$3:C19)-1,0)</f>
        <v>0</v>
      </c>
      <c r="E19" s="105"/>
      <c r="F19" s="100"/>
      <c r="G19" s="99"/>
      <c r="M19" s="82" t="s">
        <v>242</v>
      </c>
      <c r="N19" s="3">
        <v>1.49E-2</v>
      </c>
      <c r="O19" s="1">
        <v>614.57000000000005</v>
      </c>
    </row>
    <row r="20" spans="1:20" ht="15" thickBot="1">
      <c r="A20" s="97">
        <v>40610</v>
      </c>
      <c r="B20" s="98">
        <v>1.024</v>
      </c>
      <c r="C20" s="98">
        <v>1.024</v>
      </c>
      <c r="D20" s="99">
        <f>IF(C20&lt;MAX($C$3:C20),C20/MAX($C$3:C20)-1,0)</f>
        <v>0</v>
      </c>
      <c r="E20" s="105"/>
      <c r="F20" s="100"/>
      <c r="G20" s="99"/>
      <c r="M20" s="82" t="s">
        <v>245</v>
      </c>
      <c r="N20" s="3">
        <v>9.2999999999999992E-3</v>
      </c>
      <c r="O20" s="1">
        <v>384.93</v>
      </c>
    </row>
    <row r="21" spans="1:20" ht="15" thickBot="1">
      <c r="A21" s="97">
        <v>40611</v>
      </c>
      <c r="B21" s="98">
        <v>1.0229999999999999</v>
      </c>
      <c r="C21" s="98">
        <v>1.0229999999999999</v>
      </c>
      <c r="D21" s="99">
        <f>IF(C21&lt;MAX($C$3:C21),C21/MAX($C$3:C21)-1,0)</f>
        <v>-9.7656250000011102E-4</v>
      </c>
      <c r="E21" s="105"/>
      <c r="F21" s="100"/>
      <c r="G21" s="99"/>
      <c r="M21" s="82" t="s">
        <v>246</v>
      </c>
      <c r="N21" s="3">
        <v>1E-4</v>
      </c>
      <c r="O21" s="1">
        <v>3.88</v>
      </c>
    </row>
    <row r="22" spans="1:20" ht="15" thickBot="1">
      <c r="A22" s="97">
        <v>40612</v>
      </c>
      <c r="B22" s="98">
        <v>1.0129999999999999</v>
      </c>
      <c r="C22" s="98">
        <v>1.0129999999999999</v>
      </c>
      <c r="D22" s="99">
        <f>IF(C22&lt;MAX($C$3:C22),C22/MAX($C$3:C22)-1,0)</f>
        <v>-1.0742187500000111E-2</v>
      </c>
      <c r="E22" s="105"/>
      <c r="F22" s="100"/>
      <c r="G22" s="108"/>
      <c r="M22" s="82" t="s">
        <v>243</v>
      </c>
      <c r="N22" s="3">
        <v>0</v>
      </c>
      <c r="O22" s="1">
        <v>0.99</v>
      </c>
    </row>
    <row r="23" spans="1:20" ht="15" thickBot="1">
      <c r="A23" s="101">
        <v>40613</v>
      </c>
      <c r="B23" s="98">
        <v>1.0069999999999999</v>
      </c>
      <c r="C23" s="98">
        <v>1.0069999999999999</v>
      </c>
      <c r="D23" s="99">
        <f>IF(C23&lt;MAX($C$3:C23),C23/MAX($C$3:C23)-1,0)</f>
        <v>-1.6601562500000111E-2</v>
      </c>
      <c r="E23" s="99"/>
      <c r="F23" s="98"/>
      <c r="G23" s="99"/>
    </row>
    <row r="24" spans="1:20" ht="15" thickBot="1">
      <c r="A24" s="97">
        <v>40616</v>
      </c>
      <c r="B24" s="98">
        <v>1.018</v>
      </c>
      <c r="C24" s="98">
        <v>1.018</v>
      </c>
      <c r="D24" s="99">
        <f>IF(C24&lt;MAX($C$3:C24),C24/MAX($C$3:C24)-1,0)</f>
        <v>-5.859375E-3</v>
      </c>
      <c r="E24" s="105"/>
      <c r="F24" s="100"/>
      <c r="G24" s="99"/>
      <c r="M24" s="4" t="s">
        <v>247</v>
      </c>
    </row>
    <row r="25" spans="1:20" ht="15" thickBot="1">
      <c r="A25" s="97">
        <v>40617</v>
      </c>
      <c r="B25" s="98">
        <v>1.008</v>
      </c>
      <c r="C25" s="98">
        <v>1.008</v>
      </c>
      <c r="D25" s="99">
        <f>IF(C25&lt;MAX($C$3:C25),C25/MAX($C$3:C25)-1,0)</f>
        <v>-1.5625E-2</v>
      </c>
      <c r="E25" s="105"/>
      <c r="F25" s="100"/>
      <c r="G25" s="99"/>
      <c r="M25" s="22" t="s">
        <v>248</v>
      </c>
    </row>
    <row r="26" spans="1:20" ht="15" thickBot="1">
      <c r="A26" s="97">
        <v>40618</v>
      </c>
      <c r="B26" s="98">
        <v>1.024</v>
      </c>
      <c r="C26" s="98">
        <v>1.024</v>
      </c>
      <c r="D26" s="99">
        <f>IF(C26&lt;MAX($C$3:C26),C26/MAX($C$3:C26)-1,0)</f>
        <v>0</v>
      </c>
      <c r="E26" s="105"/>
      <c r="F26" s="100"/>
      <c r="G26" s="99"/>
      <c r="M26" s="22" t="s">
        <v>43</v>
      </c>
      <c r="N26" s="46" t="s">
        <v>44</v>
      </c>
      <c r="O26" s="46" t="s">
        <v>45</v>
      </c>
      <c r="P26" s="46" t="s">
        <v>46</v>
      </c>
      <c r="Q26" s="46" t="s">
        <v>47</v>
      </c>
      <c r="R26" s="46" t="s">
        <v>48</v>
      </c>
      <c r="S26" s="46" t="s">
        <v>49</v>
      </c>
      <c r="T26" s="46" t="s">
        <v>50</v>
      </c>
    </row>
    <row r="27" spans="1:20" ht="15" thickBot="1">
      <c r="A27" s="97">
        <v>40619</v>
      </c>
      <c r="B27" s="98">
        <v>1.0169999999999999</v>
      </c>
      <c r="C27" s="98">
        <v>1.0169999999999999</v>
      </c>
      <c r="D27" s="99">
        <f>IF(C27&lt;MAX($C$3:C27),C27/MAX($C$3:C27)-1,0)</f>
        <v>-6.835937500000111E-3</v>
      </c>
      <c r="E27" s="105"/>
      <c r="F27" s="100"/>
      <c r="G27" s="99"/>
      <c r="M27" s="1">
        <v>1</v>
      </c>
      <c r="N27" s="1">
        <v>858</v>
      </c>
      <c r="O27" s="82" t="s">
        <v>91</v>
      </c>
      <c r="P27" s="1">
        <v>57.28</v>
      </c>
      <c r="Q27" s="3">
        <v>-3.0000000000000001E-3</v>
      </c>
      <c r="R27" s="3">
        <v>9.3899999999999997E-2</v>
      </c>
      <c r="S27" s="1">
        <v>69.63</v>
      </c>
      <c r="T27" s="54">
        <v>3875.55</v>
      </c>
    </row>
    <row r="28" spans="1:20" ht="15" thickBot="1">
      <c r="A28" s="97">
        <v>40620</v>
      </c>
      <c r="B28" s="98">
        <v>1.02</v>
      </c>
      <c r="C28" s="98">
        <v>1.02</v>
      </c>
      <c r="D28" s="99">
        <f>IF(C28&lt;MAX($C$3:C28),C28/MAX($C$3:C28)-1,0)</f>
        <v>-3.90625E-3</v>
      </c>
      <c r="E28" s="105"/>
      <c r="F28" s="100"/>
      <c r="G28" s="99"/>
      <c r="M28" s="1">
        <v>2</v>
      </c>
      <c r="N28" s="1">
        <v>651</v>
      </c>
      <c r="O28" s="82" t="s">
        <v>71</v>
      </c>
      <c r="P28" s="1">
        <v>37.9</v>
      </c>
      <c r="Q28" s="3">
        <v>0</v>
      </c>
      <c r="R28" s="3">
        <v>9.1899999999999996E-2</v>
      </c>
      <c r="S28" s="1">
        <v>92.12</v>
      </c>
      <c r="T28" s="54">
        <v>3792.52</v>
      </c>
    </row>
    <row r="29" spans="1:20" ht="15" thickBot="1">
      <c r="A29" s="97">
        <v>40623</v>
      </c>
      <c r="B29" s="98">
        <v>1.0089999999999999</v>
      </c>
      <c r="C29" s="98">
        <v>1.0089999999999999</v>
      </c>
      <c r="D29" s="99">
        <f>IF(C29&lt;MAX($C$3:C29),C29/MAX($C$3:C29)-1,0)</f>
        <v>-1.4648437500000111E-2</v>
      </c>
      <c r="E29" s="105"/>
      <c r="F29" s="100"/>
      <c r="G29" s="99"/>
      <c r="M29" s="1">
        <v>3</v>
      </c>
      <c r="N29" s="1">
        <v>568</v>
      </c>
      <c r="O29" s="82" t="s">
        <v>346</v>
      </c>
      <c r="P29" s="1">
        <v>56.1</v>
      </c>
      <c r="Q29" s="3">
        <v>-1.23E-2</v>
      </c>
      <c r="R29" s="3">
        <v>9.0200000000000002E-2</v>
      </c>
      <c r="S29" s="1">
        <v>73.62</v>
      </c>
      <c r="T29" s="54">
        <v>3723.79</v>
      </c>
    </row>
    <row r="30" spans="1:20" ht="15" thickBot="1">
      <c r="A30" s="97">
        <v>40624</v>
      </c>
      <c r="B30" s="98">
        <v>1.014</v>
      </c>
      <c r="C30" s="98">
        <v>1.014</v>
      </c>
      <c r="D30" s="99">
        <f>IF(C30&lt;MAX($C$3:C30),C30/MAX($C$3:C30)-1,0)</f>
        <v>-9.765625E-3</v>
      </c>
      <c r="E30" s="105"/>
      <c r="F30" s="100"/>
      <c r="G30" s="99"/>
      <c r="M30" s="1">
        <v>4</v>
      </c>
      <c r="N30" s="1">
        <v>600519</v>
      </c>
      <c r="O30" s="82" t="s">
        <v>160</v>
      </c>
      <c r="P30" s="1">
        <v>517.64</v>
      </c>
      <c r="Q30" s="3">
        <v>-1.6000000000000001E-3</v>
      </c>
      <c r="R30" s="3">
        <v>7.9899999999999999E-2</v>
      </c>
      <c r="S30" s="1">
        <v>6.99</v>
      </c>
      <c r="T30" s="54">
        <v>3297.71</v>
      </c>
    </row>
    <row r="31" spans="1:20" ht="15" thickBot="1">
      <c r="A31" s="97">
        <v>40625</v>
      </c>
      <c r="B31" s="98">
        <v>1.0209999999999999</v>
      </c>
      <c r="C31" s="98">
        <v>1.0209999999999999</v>
      </c>
      <c r="D31" s="99">
        <f>IF(C31&lt;MAX($C$3:C31),C31/MAX($C$3:C31)-1,0)</f>
        <v>-2.929687500000111E-3</v>
      </c>
      <c r="E31" s="105"/>
      <c r="F31" s="100"/>
      <c r="G31" s="99"/>
      <c r="M31" s="1">
        <v>5</v>
      </c>
      <c r="N31" s="1">
        <v>600779</v>
      </c>
      <c r="O31" s="82" t="s">
        <v>358</v>
      </c>
      <c r="P31" s="1">
        <v>41.82</v>
      </c>
      <c r="Q31" s="3">
        <v>-3.44E-2</v>
      </c>
      <c r="R31" s="3">
        <v>7.6700000000000004E-2</v>
      </c>
      <c r="S31" s="1">
        <v>128.75</v>
      </c>
      <c r="T31" s="54">
        <v>3164.73</v>
      </c>
    </row>
    <row r="32" spans="1:20" ht="15" thickBot="1">
      <c r="A32" s="97">
        <v>40626</v>
      </c>
      <c r="B32" s="98">
        <v>1.02</v>
      </c>
      <c r="C32" s="98">
        <v>1.02</v>
      </c>
      <c r="D32" s="99">
        <f>IF(C32&lt;MAX($C$3:C32),C32/MAX($C$3:C32)-1,0)</f>
        <v>-3.90625E-3</v>
      </c>
      <c r="E32" s="105"/>
      <c r="F32" s="100"/>
      <c r="G32" s="99"/>
      <c r="M32" s="1">
        <v>6</v>
      </c>
      <c r="N32" s="1">
        <v>2304</v>
      </c>
      <c r="O32" s="82" t="s">
        <v>644</v>
      </c>
      <c r="P32" s="1">
        <v>101.5</v>
      </c>
      <c r="Q32" s="3">
        <v>-1.8499999999999999E-2</v>
      </c>
      <c r="R32" s="3">
        <v>4.8300000000000003E-2</v>
      </c>
      <c r="S32" s="1">
        <v>22.97</v>
      </c>
      <c r="T32" s="54">
        <v>1994.12</v>
      </c>
    </row>
    <row r="33" spans="1:20" ht="15" thickBot="1">
      <c r="A33" s="97">
        <v>40627</v>
      </c>
      <c r="B33" s="98">
        <v>1.024</v>
      </c>
      <c r="C33" s="98">
        <v>1.024</v>
      </c>
      <c r="D33" s="99">
        <f>IF(C33&lt;MAX($C$3:C33),C33/MAX($C$3:C33)-1,0)</f>
        <v>0</v>
      </c>
      <c r="E33" s="105"/>
      <c r="F33" s="100"/>
      <c r="G33" s="99"/>
      <c r="M33" s="1">
        <v>7</v>
      </c>
      <c r="N33" s="1">
        <v>333</v>
      </c>
      <c r="O33" s="82" t="s">
        <v>63</v>
      </c>
      <c r="P33" s="1">
        <v>44.19</v>
      </c>
      <c r="Q33" s="3">
        <v>1.7500000000000002E-2</v>
      </c>
      <c r="R33" s="3">
        <v>4.7100000000000003E-2</v>
      </c>
      <c r="S33" s="1">
        <v>45.19</v>
      </c>
      <c r="T33" s="54">
        <v>1945.11</v>
      </c>
    </row>
    <row r="34" spans="1:20" ht="15" thickBot="1">
      <c r="A34" s="97">
        <v>40630</v>
      </c>
      <c r="B34" s="98">
        <v>1.018</v>
      </c>
      <c r="C34" s="98">
        <v>1.018</v>
      </c>
      <c r="D34" s="99">
        <f>IF(C34&lt;MAX($C$3:C34),C34/MAX($C$3:C34)-1,0)</f>
        <v>-5.859375E-3</v>
      </c>
      <c r="E34" s="105"/>
      <c r="F34" s="100"/>
      <c r="G34" s="99"/>
      <c r="M34" s="1">
        <v>8</v>
      </c>
      <c r="N34" s="1">
        <v>2271</v>
      </c>
      <c r="O34" s="82" t="s">
        <v>757</v>
      </c>
      <c r="P34" s="1">
        <v>38.57</v>
      </c>
      <c r="Q34" s="3">
        <v>-4.5999999999999999E-3</v>
      </c>
      <c r="R34" s="3">
        <v>4.5100000000000001E-2</v>
      </c>
      <c r="S34" s="1">
        <v>50.15</v>
      </c>
      <c r="T34" s="54">
        <v>1860.72</v>
      </c>
    </row>
    <row r="35" spans="1:20" ht="15" thickBot="1">
      <c r="A35" s="97">
        <v>40631</v>
      </c>
      <c r="B35" s="98">
        <v>1.0109999999999999</v>
      </c>
      <c r="C35" s="98">
        <v>1.0109999999999999</v>
      </c>
      <c r="D35" s="99">
        <f>IF(C35&lt;MAX($C$3:C35),C35/MAX($C$3:C35)-1,0)</f>
        <v>-1.2695312500000111E-2</v>
      </c>
      <c r="E35" s="105"/>
      <c r="F35" s="100"/>
      <c r="G35" s="99"/>
      <c r="M35" s="1">
        <v>9</v>
      </c>
      <c r="N35" s="1">
        <v>603833</v>
      </c>
      <c r="O35" s="82" t="s">
        <v>764</v>
      </c>
      <c r="P35" s="1">
        <v>102.11</v>
      </c>
      <c r="Q35" s="3">
        <v>0</v>
      </c>
      <c r="R35" s="3">
        <v>4.0399999999999998E-2</v>
      </c>
      <c r="S35" s="1">
        <v>15.18</v>
      </c>
      <c r="T35" s="54">
        <v>1667.99</v>
      </c>
    </row>
    <row r="36" spans="1:20" ht="15" thickBot="1">
      <c r="A36" s="97">
        <v>40632</v>
      </c>
      <c r="B36" s="98">
        <v>1.008</v>
      </c>
      <c r="C36" s="98">
        <v>1.008</v>
      </c>
      <c r="D36" s="99">
        <f>IF(C36&lt;MAX($C$3:C36),C36/MAX($C$3:C36)-1,0)</f>
        <v>-1.5625E-2</v>
      </c>
      <c r="E36" s="105"/>
      <c r="F36" s="100"/>
      <c r="G36" s="99"/>
      <c r="M36" s="1">
        <v>10</v>
      </c>
      <c r="N36" s="1">
        <v>2241</v>
      </c>
      <c r="O36" s="82" t="s">
        <v>84</v>
      </c>
      <c r="P36" s="1">
        <v>20.239999999999998</v>
      </c>
      <c r="Q36" s="3">
        <v>6.4999999999999997E-3</v>
      </c>
      <c r="R36" s="3">
        <v>3.5999999999999997E-2</v>
      </c>
      <c r="S36" s="1">
        <v>77.099999999999994</v>
      </c>
      <c r="T36" s="54">
        <v>1486.43</v>
      </c>
    </row>
    <row r="37" spans="1:20" ht="15" thickBot="1">
      <c r="A37" s="97">
        <v>40633</v>
      </c>
      <c r="B37" s="98">
        <v>0.999</v>
      </c>
      <c r="C37" s="98">
        <v>0.999</v>
      </c>
      <c r="D37" s="99">
        <f>IF(C37&lt;MAX($C$3:C37),C37/MAX($C$3:C37)-1,0)</f>
        <v>-2.44140625E-2</v>
      </c>
      <c r="E37" s="105"/>
      <c r="F37" s="100"/>
      <c r="G37" s="99"/>
      <c r="M37" s="1">
        <v>11</v>
      </c>
      <c r="N37" s="1">
        <v>603816</v>
      </c>
      <c r="O37" s="82" t="s">
        <v>765</v>
      </c>
      <c r="P37" s="1">
        <v>52.29</v>
      </c>
      <c r="Q37" s="3">
        <v>2.2100000000000002E-2</v>
      </c>
      <c r="R37" s="3">
        <v>3.3799999999999997E-2</v>
      </c>
      <c r="S37" s="1">
        <v>23.71</v>
      </c>
      <c r="T37" s="54">
        <v>1393.67</v>
      </c>
    </row>
    <row r="38" spans="1:20" ht="15" thickBot="1">
      <c r="A38" s="97">
        <v>40634</v>
      </c>
      <c r="B38" s="98">
        <v>1.0109999999999999</v>
      </c>
      <c r="C38" s="98">
        <v>1.0109999999999999</v>
      </c>
      <c r="D38" s="99">
        <f>IF(C38&lt;MAX($C$3:C38),C38/MAX($C$3:C38)-1,0)</f>
        <v>-1.2695312500000111E-2</v>
      </c>
      <c r="E38" s="105"/>
      <c r="F38" s="100"/>
      <c r="G38" s="99"/>
      <c r="M38" s="1">
        <v>12</v>
      </c>
      <c r="N38" s="1">
        <v>601155</v>
      </c>
      <c r="O38" s="82" t="s">
        <v>766</v>
      </c>
      <c r="P38" s="1">
        <v>17.87</v>
      </c>
      <c r="Q38" s="3">
        <v>-1.7100000000000001E-2</v>
      </c>
      <c r="R38" s="3">
        <v>3.2800000000000003E-2</v>
      </c>
      <c r="S38" s="1">
        <v>73.099999999999994</v>
      </c>
      <c r="T38" s="54">
        <v>1355.2</v>
      </c>
    </row>
    <row r="39" spans="1:20" ht="15" thickBot="1">
      <c r="A39" s="97">
        <v>40639</v>
      </c>
      <c r="B39" s="98">
        <v>1.01</v>
      </c>
      <c r="C39" s="98">
        <v>1.01</v>
      </c>
      <c r="D39" s="99">
        <f>IF(C39&lt;MAX($C$3:C39),C39/MAX($C$3:C39)-1,0)</f>
        <v>-1.3671875E-2</v>
      </c>
      <c r="E39" s="105"/>
      <c r="F39" s="100"/>
      <c r="G39" s="99"/>
      <c r="M39" s="1">
        <v>13</v>
      </c>
      <c r="N39" s="1">
        <v>2508</v>
      </c>
      <c r="O39" s="82" t="s">
        <v>675</v>
      </c>
      <c r="P39" s="1">
        <v>42.25</v>
      </c>
      <c r="Q39" s="3">
        <v>1.6799999999999999E-2</v>
      </c>
      <c r="R39" s="3">
        <v>2.23E-2</v>
      </c>
      <c r="S39" s="1">
        <v>21.18</v>
      </c>
      <c r="T39" s="1">
        <v>920.72</v>
      </c>
    </row>
    <row r="40" spans="1:20" ht="15" thickBot="1">
      <c r="A40" s="97">
        <v>40640</v>
      </c>
      <c r="B40" s="98">
        <v>1.0129999999999999</v>
      </c>
      <c r="C40" s="98">
        <v>1.0129999999999999</v>
      </c>
      <c r="D40" s="99">
        <f>IF(C40&lt;MAX($C$3:C40),C40/MAX($C$3:C40)-1,0)</f>
        <v>-1.0742187500000111E-2</v>
      </c>
      <c r="E40" s="105"/>
      <c r="F40" s="100"/>
      <c r="G40" s="99"/>
      <c r="M40" s="1">
        <v>14</v>
      </c>
      <c r="N40" s="1">
        <v>2035</v>
      </c>
      <c r="O40" s="82" t="s">
        <v>204</v>
      </c>
      <c r="P40" s="1">
        <v>26.95</v>
      </c>
      <c r="Q40" s="3">
        <v>5.0299999999999997E-2</v>
      </c>
      <c r="R40" s="3">
        <v>2.0199999999999999E-2</v>
      </c>
      <c r="S40" s="1">
        <v>34.53</v>
      </c>
      <c r="T40" s="1">
        <v>835.55</v>
      </c>
    </row>
    <row r="41" spans="1:20" ht="15" thickBot="1">
      <c r="A41" s="97">
        <v>40641</v>
      </c>
      <c r="B41" s="98">
        <v>1.026</v>
      </c>
      <c r="C41" s="98">
        <v>1.026</v>
      </c>
      <c r="D41" s="99">
        <f>IF(C41&lt;MAX($C$3:C41),C41/MAX($C$3:C41)-1,0)</f>
        <v>0</v>
      </c>
      <c r="E41" s="105"/>
      <c r="F41" s="100"/>
      <c r="G41" s="99"/>
      <c r="M41" s="1">
        <v>15</v>
      </c>
      <c r="N41" s="1">
        <v>921</v>
      </c>
      <c r="O41" s="82" t="s">
        <v>767</v>
      </c>
      <c r="P41" s="1">
        <v>13.25</v>
      </c>
      <c r="Q41" s="3">
        <v>-8.9999999999999993E-3</v>
      </c>
      <c r="R41" s="3">
        <v>1.83E-2</v>
      </c>
      <c r="S41" s="1">
        <v>43.82</v>
      </c>
      <c r="T41" s="1">
        <v>754.14</v>
      </c>
    </row>
    <row r="42" spans="1:20" ht="15" thickBot="1">
      <c r="A42" s="97">
        <v>40644</v>
      </c>
      <c r="B42" s="98">
        <v>1.018</v>
      </c>
      <c r="C42" s="98">
        <v>1.018</v>
      </c>
      <c r="D42" s="99">
        <f>IF(C42&lt;MAX($C$3:C42),C42/MAX($C$3:C42)-1,0)</f>
        <v>-7.7972709551656916E-3</v>
      </c>
      <c r="E42" s="105"/>
      <c r="F42" s="100"/>
      <c r="G42" s="108"/>
      <c r="M42" s="1">
        <v>16</v>
      </c>
      <c r="N42" s="1">
        <v>2572</v>
      </c>
      <c r="O42" s="82" t="s">
        <v>357</v>
      </c>
      <c r="P42" s="1">
        <v>37.799999999999997</v>
      </c>
      <c r="Q42" s="3">
        <v>2.2200000000000001E-2</v>
      </c>
      <c r="R42" s="3">
        <v>1.66E-2</v>
      </c>
      <c r="S42" s="1">
        <v>16.72</v>
      </c>
      <c r="T42" s="1">
        <v>685.52</v>
      </c>
    </row>
    <row r="43" spans="1:20" ht="15" thickBot="1">
      <c r="A43" s="101">
        <v>40645</v>
      </c>
      <c r="B43" s="98">
        <v>1.0149999999999999</v>
      </c>
      <c r="C43" s="98">
        <v>1.0149999999999999</v>
      </c>
      <c r="D43" s="99">
        <f>IF(C43&lt;MAX($C$3:C43),C43/MAX($C$3:C43)-1,0)</f>
        <v>-1.0721247563352909E-2</v>
      </c>
      <c r="E43" s="99"/>
      <c r="F43" s="98"/>
      <c r="G43" s="99"/>
      <c r="M43" s="1">
        <v>17</v>
      </c>
      <c r="N43" s="1">
        <v>799</v>
      </c>
      <c r="O43" s="82" t="s">
        <v>361</v>
      </c>
      <c r="P43" s="1">
        <v>28.36</v>
      </c>
      <c r="Q43" s="3">
        <v>-2.0400000000000001E-2</v>
      </c>
      <c r="R43" s="3">
        <v>1.54E-2</v>
      </c>
      <c r="S43" s="1">
        <v>34.659999999999997</v>
      </c>
      <c r="T43" s="1">
        <v>637.03</v>
      </c>
    </row>
    <row r="44" spans="1:20" ht="15" thickBot="1">
      <c r="A44" s="97">
        <v>40646</v>
      </c>
      <c r="B44" s="98">
        <v>1.0289999999999999</v>
      </c>
      <c r="C44" s="98">
        <v>1.0289999999999999</v>
      </c>
      <c r="D44" s="99">
        <f>IF(C44&lt;MAX($C$3:C44),C44/MAX($C$3:C44)-1,0)</f>
        <v>0</v>
      </c>
      <c r="E44" s="105"/>
      <c r="F44" s="100"/>
      <c r="G44" s="99"/>
      <c r="M44" s="1">
        <v>18</v>
      </c>
      <c r="N44" s="1">
        <v>601601</v>
      </c>
      <c r="O44" s="82" t="s">
        <v>676</v>
      </c>
      <c r="P44" s="1">
        <v>36.93</v>
      </c>
      <c r="Q44" s="3">
        <v>6.0000000000000001E-3</v>
      </c>
      <c r="R44" s="3">
        <v>1.44E-2</v>
      </c>
      <c r="S44" s="1">
        <v>17.59</v>
      </c>
      <c r="T44" s="1">
        <v>595.77</v>
      </c>
    </row>
    <row r="45" spans="1:20" ht="15" thickBot="1">
      <c r="A45" s="97">
        <v>40647</v>
      </c>
      <c r="B45" s="98">
        <v>1.0289999999999999</v>
      </c>
      <c r="C45" s="98">
        <v>1.0289999999999999</v>
      </c>
      <c r="D45" s="99">
        <f>IF(C45&lt;MAX($C$3:C45),C45/MAX($C$3:C45)-1,0)</f>
        <v>0</v>
      </c>
      <c r="E45" s="105"/>
      <c r="F45" s="100"/>
      <c r="G45" s="99"/>
      <c r="M45" s="1">
        <v>19</v>
      </c>
      <c r="N45" s="1">
        <v>538</v>
      </c>
      <c r="O45" s="82" t="s">
        <v>768</v>
      </c>
      <c r="P45" s="1">
        <v>90.7</v>
      </c>
      <c r="Q45" s="3">
        <v>1.23E-2</v>
      </c>
      <c r="R45" s="3">
        <v>1.3599999999999999E-2</v>
      </c>
      <c r="S45" s="1">
        <v>6</v>
      </c>
      <c r="T45" s="1">
        <v>563.05999999999995</v>
      </c>
    </row>
    <row r="46" spans="1:20" ht="15" thickBot="1">
      <c r="A46" s="97">
        <v>40648</v>
      </c>
      <c r="B46" s="98">
        <v>1.026</v>
      </c>
      <c r="C46" s="98">
        <v>1.026</v>
      </c>
      <c r="D46" s="99">
        <f>IF(C46&lt;MAX($C$3:C46),C46/MAX($C$3:C46)-1,0)</f>
        <v>-2.9154518950436081E-3</v>
      </c>
      <c r="E46" s="105"/>
      <c r="F46" s="100"/>
      <c r="G46" s="99"/>
      <c r="M46" s="1">
        <v>20</v>
      </c>
      <c r="N46" s="1">
        <v>2050</v>
      </c>
      <c r="O46" s="82" t="s">
        <v>692</v>
      </c>
      <c r="P46" s="1">
        <v>16.079999999999998</v>
      </c>
      <c r="Q46" s="3">
        <v>-4.3E-3</v>
      </c>
      <c r="R46" s="3">
        <v>1.04E-2</v>
      </c>
      <c r="S46" s="1">
        <v>26.41</v>
      </c>
      <c r="T46" s="1">
        <v>431.01</v>
      </c>
    </row>
    <row r="47" spans="1:20" ht="15" thickBot="1">
      <c r="A47" s="97">
        <v>40651</v>
      </c>
      <c r="B47" s="98">
        <v>1.0269999999999999</v>
      </c>
      <c r="C47" s="98">
        <v>1.0269999999999999</v>
      </c>
      <c r="D47" s="99">
        <f>IF(C47&lt;MAX($C$3:C47),C47/MAX($C$3:C47)-1,0)</f>
        <v>-1.9436345966957758E-3</v>
      </c>
      <c r="E47" s="105"/>
      <c r="F47" s="100"/>
      <c r="G47" s="99"/>
      <c r="Q47" s="82" t="s">
        <v>542</v>
      </c>
      <c r="R47" s="3">
        <f>SUM(R27:R46)</f>
        <v>0.84729999999999983</v>
      </c>
      <c r="S47" s="3"/>
      <c r="T47" s="1">
        <f t="shared" ref="T47" si="0">SUM(T27:T46)</f>
        <v>34980.340000000004</v>
      </c>
    </row>
    <row r="48" spans="1:20" ht="15" thickBot="1">
      <c r="A48" s="97">
        <v>40652</v>
      </c>
      <c r="B48" s="98">
        <v>1.022</v>
      </c>
      <c r="C48" s="98">
        <v>1.022</v>
      </c>
      <c r="D48" s="99">
        <f>IF(C48&lt;MAX($C$3:C48),C48/MAX($C$3:C48)-1,0)</f>
        <v>-6.8027210884352707E-3</v>
      </c>
      <c r="E48" s="105"/>
      <c r="F48" s="100"/>
      <c r="G48" s="99"/>
    </row>
    <row r="49" spans="1:18" ht="15" thickBot="1">
      <c r="A49" s="97">
        <v>40653</v>
      </c>
      <c r="B49" s="98">
        <v>1.026</v>
      </c>
      <c r="C49" s="98">
        <v>1.026</v>
      </c>
      <c r="D49" s="99">
        <f>IF(C49&lt;MAX($C$3:C49),C49/MAX($C$3:C49)-1,0)</f>
        <v>-2.9154518950436081E-3</v>
      </c>
      <c r="E49" s="105"/>
      <c r="F49" s="100"/>
      <c r="G49" s="99"/>
      <c r="P49" s="1" t="s">
        <v>199</v>
      </c>
      <c r="R49" s="3">
        <f>R47</f>
        <v>0.84729999999999983</v>
      </c>
    </row>
    <row r="50" spans="1:18" ht="15" thickBot="1">
      <c r="A50" s="97">
        <v>40654</v>
      </c>
      <c r="B50" s="98">
        <v>1.0269999999999999</v>
      </c>
      <c r="C50" s="98">
        <v>1.0269999999999999</v>
      </c>
      <c r="D50" s="99">
        <f>IF(C50&lt;MAX($C$3:C50),C50/MAX($C$3:C50)-1,0)</f>
        <v>-1.9436345966957758E-3</v>
      </c>
      <c r="E50" s="105"/>
      <c r="F50" s="100"/>
      <c r="G50" s="99"/>
      <c r="P50" s="22" t="s">
        <v>202</v>
      </c>
      <c r="R50" s="3">
        <f>SUM(R27:R36)</f>
        <v>0.64950000000000008</v>
      </c>
    </row>
    <row r="51" spans="1:18" ht="15" thickBot="1">
      <c r="A51" s="97">
        <v>40655</v>
      </c>
      <c r="B51" s="98">
        <v>1.0229999999999999</v>
      </c>
      <c r="C51" s="98">
        <v>1.0229999999999999</v>
      </c>
      <c r="D51" s="99">
        <f>IF(C51&lt;MAX($C$3:C51),C51/MAX($C$3:C51)-1,0)</f>
        <v>-5.8309037900874383E-3</v>
      </c>
      <c r="E51" s="105"/>
      <c r="F51" s="100"/>
      <c r="G51" s="99"/>
      <c r="P51" s="82" t="s">
        <v>762</v>
      </c>
      <c r="R51" s="3">
        <f>SUM(R27,R28,R29,R30,R31,R33,R35,R37,R38,R41,R43,R44,R45)</f>
        <v>0.64839999999999998</v>
      </c>
    </row>
    <row r="52" spans="1:18" ht="15" thickBot="1">
      <c r="A52" s="97">
        <v>40658</v>
      </c>
      <c r="B52" s="98">
        <v>1.0249999999999999</v>
      </c>
      <c r="C52" s="98">
        <v>1.0249999999999999</v>
      </c>
      <c r="D52" s="99">
        <f>IF(C52&lt;MAX($C$3:C52),C52/MAX($C$3:C52)-1,0)</f>
        <v>-3.8872691933916625E-3</v>
      </c>
      <c r="E52" s="105"/>
      <c r="F52" s="100"/>
      <c r="G52" s="99"/>
    </row>
    <row r="53" spans="1:18" ht="15" thickBot="1">
      <c r="A53" s="97">
        <v>40659</v>
      </c>
      <c r="B53" s="98">
        <v>1.0149999999999999</v>
      </c>
      <c r="C53" s="98">
        <v>1.0149999999999999</v>
      </c>
      <c r="D53" s="99">
        <f>IF(C53&lt;MAX($C$3:C53),C53/MAX($C$3:C53)-1,0)</f>
        <v>-1.3605442176870763E-2</v>
      </c>
      <c r="E53" s="105"/>
      <c r="F53" s="100"/>
      <c r="G53" s="99"/>
    </row>
    <row r="54" spans="1:18" ht="15" thickBot="1">
      <c r="A54" s="97">
        <v>40660</v>
      </c>
      <c r="B54" s="98">
        <v>1.0089999999999999</v>
      </c>
      <c r="C54" s="98">
        <v>1.0089999999999999</v>
      </c>
      <c r="D54" s="99">
        <f>IF(C54&lt;MAX($C$3:C54),C54/MAX($C$3:C54)-1,0)</f>
        <v>-1.9436345966958202E-2</v>
      </c>
      <c r="E54" s="105"/>
      <c r="F54" s="100"/>
      <c r="G54" s="99"/>
    </row>
    <row r="55" spans="1:18" ht="15" thickBot="1">
      <c r="A55" s="97">
        <v>40661</v>
      </c>
      <c r="B55" s="98">
        <v>0.99</v>
      </c>
      <c r="C55" s="98">
        <v>0.99</v>
      </c>
      <c r="D55" s="99">
        <f>IF(C55&lt;MAX($C$3:C55),C55/MAX($C$3:C55)-1,0)</f>
        <v>-3.790087463556846E-2</v>
      </c>
      <c r="E55" s="105"/>
      <c r="F55" s="100"/>
      <c r="G55" s="99"/>
    </row>
    <row r="56" spans="1:18" ht="15" thickBot="1">
      <c r="A56" s="97">
        <v>40662</v>
      </c>
      <c r="B56" s="98">
        <v>1.0009999999999999</v>
      </c>
      <c r="C56" s="98">
        <v>1.0009999999999999</v>
      </c>
      <c r="D56" s="99">
        <f>IF(C56&lt;MAX($C$3:C56),C56/MAX($C$3:C56)-1,0)</f>
        <v>-2.7210884353741527E-2</v>
      </c>
      <c r="E56" s="105"/>
      <c r="F56" s="100"/>
      <c r="G56" s="99"/>
    </row>
    <row r="57" spans="1:18" ht="15" thickBot="1">
      <c r="A57" s="97">
        <v>40666</v>
      </c>
      <c r="B57" s="98">
        <v>1.012</v>
      </c>
      <c r="C57" s="98">
        <v>1.012</v>
      </c>
      <c r="D57" s="99">
        <f>IF(C57&lt;MAX($C$3:C57),C57/MAX($C$3:C57)-1,0)</f>
        <v>-1.6520894071914372E-2</v>
      </c>
      <c r="E57" s="105"/>
      <c r="F57" s="100"/>
      <c r="G57" s="99"/>
    </row>
    <row r="58" spans="1:18" ht="15" thickBot="1">
      <c r="A58" s="97">
        <v>40667</v>
      </c>
      <c r="B58" s="98">
        <v>0.999</v>
      </c>
      <c r="C58" s="98">
        <v>0.999</v>
      </c>
      <c r="D58" s="99">
        <f>IF(C58&lt;MAX($C$3:C58),C58/MAX($C$3:C58)-1,0)</f>
        <v>-2.9154518950437192E-2</v>
      </c>
      <c r="E58" s="105"/>
      <c r="F58" s="100"/>
      <c r="G58" s="99"/>
    </row>
    <row r="59" spans="1:18" ht="15" thickBot="1">
      <c r="A59" s="97">
        <v>40668</v>
      </c>
      <c r="B59" s="98">
        <v>1.006</v>
      </c>
      <c r="C59" s="98">
        <v>1.006</v>
      </c>
      <c r="D59" s="99">
        <f>IF(C59&lt;MAX($C$3:C59),C59/MAX($C$3:C59)-1,0)</f>
        <v>-2.235179786200181E-2</v>
      </c>
      <c r="E59" s="105"/>
      <c r="F59" s="100"/>
      <c r="G59" s="99"/>
    </row>
    <row r="60" spans="1:18" ht="15" thickBot="1">
      <c r="A60" s="97">
        <v>40669</v>
      </c>
      <c r="B60" s="98">
        <v>1.0129999999999999</v>
      </c>
      <c r="C60" s="98">
        <v>1.0129999999999999</v>
      </c>
      <c r="D60" s="99">
        <f>IF(C60&lt;MAX($C$3:C60),C60/MAX($C$3:C60)-1,0)</f>
        <v>-1.5549076773566539E-2</v>
      </c>
      <c r="E60" s="105"/>
      <c r="F60" s="100"/>
      <c r="G60" s="99"/>
    </row>
    <row r="61" spans="1:18" ht="15" thickBot="1">
      <c r="A61" s="97">
        <v>40672</v>
      </c>
      <c r="B61" s="98">
        <v>1.012</v>
      </c>
      <c r="C61" s="98">
        <v>1.012</v>
      </c>
      <c r="D61" s="99">
        <f>IF(C61&lt;MAX($C$3:C61),C61/MAX($C$3:C61)-1,0)</f>
        <v>-1.6520894071914372E-2</v>
      </c>
      <c r="E61" s="105"/>
      <c r="F61" s="100"/>
      <c r="G61" s="99"/>
    </row>
    <row r="62" spans="1:18" ht="15" thickBot="1">
      <c r="A62" s="97">
        <v>40673</v>
      </c>
      <c r="B62" s="98">
        <v>1.01</v>
      </c>
      <c r="C62" s="98">
        <v>1.01</v>
      </c>
      <c r="D62" s="99">
        <f>IF(C62&lt;MAX($C$3:C62),C62/MAX($C$3:C62)-1,0)</f>
        <v>-1.8464528668610258E-2</v>
      </c>
      <c r="E62" s="105"/>
      <c r="F62" s="100"/>
      <c r="G62" s="108"/>
    </row>
    <row r="63" spans="1:18" ht="15" thickBot="1">
      <c r="A63" s="101">
        <v>40674</v>
      </c>
      <c r="B63" s="98">
        <v>1.014</v>
      </c>
      <c r="C63" s="98">
        <v>1.014</v>
      </c>
      <c r="D63" s="99">
        <f>IF(C63&lt;MAX($C$3:C63),C63/MAX($C$3:C63)-1,0)</f>
        <v>-1.4577259475218596E-2</v>
      </c>
      <c r="E63" s="99"/>
      <c r="F63" s="98"/>
      <c r="G63" s="99"/>
    </row>
    <row r="64" spans="1:18" ht="15" thickBot="1">
      <c r="A64" s="97">
        <v>40675</v>
      </c>
      <c r="B64" s="98">
        <v>1.0089999999999999</v>
      </c>
      <c r="C64" s="98">
        <v>1.0089999999999999</v>
      </c>
      <c r="D64" s="99">
        <f>IF(C64&lt;MAX($C$3:C64),C64/MAX($C$3:C64)-1,0)</f>
        <v>-1.9436345966958202E-2</v>
      </c>
      <c r="E64" s="105"/>
      <c r="F64" s="100"/>
      <c r="G64" s="99"/>
    </row>
    <row r="65" spans="1:7" ht="15" thickBot="1">
      <c r="A65" s="97">
        <v>40676</v>
      </c>
      <c r="B65" s="98">
        <v>1.0049999999999999</v>
      </c>
      <c r="C65" s="98">
        <v>1.0049999999999999</v>
      </c>
      <c r="D65" s="99">
        <f>IF(C65&lt;MAX($C$3:C65),C65/MAX($C$3:C65)-1,0)</f>
        <v>-2.3323615160349864E-2</v>
      </c>
      <c r="E65" s="105"/>
      <c r="F65" s="100"/>
      <c r="G65" s="99"/>
    </row>
    <row r="66" spans="1:7" ht="15" thickBot="1">
      <c r="A66" s="97">
        <v>40679</v>
      </c>
      <c r="B66" s="98">
        <v>1</v>
      </c>
      <c r="C66" s="98">
        <v>1</v>
      </c>
      <c r="D66" s="99">
        <f>IF(C66&lt;MAX($C$3:C66),C66/MAX($C$3:C66)-1,0)</f>
        <v>-2.8182701652089359E-2</v>
      </c>
      <c r="E66" s="105"/>
      <c r="F66" s="100"/>
      <c r="G66" s="99"/>
    </row>
    <row r="67" spans="1:7" ht="15" thickBot="1">
      <c r="A67" s="97">
        <v>40680</v>
      </c>
      <c r="B67" s="98">
        <v>0.998</v>
      </c>
      <c r="C67" s="98">
        <v>0.998</v>
      </c>
      <c r="D67" s="99">
        <f>IF(C67&lt;MAX($C$3:C67),C67/MAX($C$3:C67)-1,0)</f>
        <v>-3.0126336248785135E-2</v>
      </c>
      <c r="E67" s="105"/>
      <c r="F67" s="100"/>
      <c r="G67" s="99"/>
    </row>
    <row r="68" spans="1:7" ht="15" thickBot="1">
      <c r="A68" s="97">
        <v>40681</v>
      </c>
      <c r="B68" s="98">
        <v>1.0069999999999999</v>
      </c>
      <c r="C68" s="98">
        <v>1.0069999999999999</v>
      </c>
      <c r="D68" s="99">
        <f>IF(C68&lt;MAX($C$3:C68),C68/MAX($C$3:C68)-1,0)</f>
        <v>-2.1379980563654088E-2</v>
      </c>
      <c r="E68" s="105"/>
      <c r="F68" s="100"/>
      <c r="G68" s="99"/>
    </row>
    <row r="69" spans="1:7" ht="15" thickBot="1">
      <c r="A69" s="97">
        <v>40682</v>
      </c>
      <c r="B69" s="98">
        <v>1.0069999999999999</v>
      </c>
      <c r="C69" s="98">
        <v>1.0069999999999999</v>
      </c>
      <c r="D69" s="99">
        <f>IF(C69&lt;MAX($C$3:C69),C69/MAX($C$3:C69)-1,0)</f>
        <v>-2.1379980563654088E-2</v>
      </c>
      <c r="E69" s="105"/>
      <c r="F69" s="100"/>
      <c r="G69" s="99"/>
    </row>
    <row r="70" spans="1:7" ht="15" thickBot="1">
      <c r="A70" s="97">
        <v>40683</v>
      </c>
      <c r="B70" s="98">
        <v>1.0049999999999999</v>
      </c>
      <c r="C70" s="98">
        <v>1.0049999999999999</v>
      </c>
      <c r="D70" s="99">
        <f>IF(C70&lt;MAX($C$3:C70),C70/MAX($C$3:C70)-1,0)</f>
        <v>-2.3323615160349864E-2</v>
      </c>
      <c r="E70" s="105"/>
      <c r="F70" s="100"/>
      <c r="G70" s="99"/>
    </row>
    <row r="71" spans="1:7" ht="15" thickBot="1">
      <c r="A71" s="97">
        <v>40686</v>
      </c>
      <c r="B71" s="98">
        <v>0.98</v>
      </c>
      <c r="C71" s="98">
        <v>0.98</v>
      </c>
      <c r="D71" s="99">
        <f>IF(C71&lt;MAX($C$3:C71),C71/MAX($C$3:C71)-1,0)</f>
        <v>-4.7619047619047561E-2</v>
      </c>
      <c r="E71" s="105"/>
      <c r="F71" s="100"/>
      <c r="G71" s="99"/>
    </row>
    <row r="72" spans="1:7" ht="15" thickBot="1">
      <c r="A72" s="97">
        <v>40687</v>
      </c>
      <c r="B72" s="98">
        <v>0.97699999999999998</v>
      </c>
      <c r="C72" s="98">
        <v>0.97699999999999998</v>
      </c>
      <c r="D72" s="99">
        <f>IF(C72&lt;MAX($C$3:C72),C72/MAX($C$3:C72)-1,0)</f>
        <v>-5.053449951409128E-2</v>
      </c>
      <c r="E72" s="105"/>
      <c r="F72" s="100"/>
      <c r="G72" s="99"/>
    </row>
    <row r="73" spans="1:7" ht="15" thickBot="1">
      <c r="A73" s="97">
        <v>40688</v>
      </c>
      <c r="B73" s="98">
        <v>0.96899999999999997</v>
      </c>
      <c r="C73" s="98">
        <v>0.96899999999999997</v>
      </c>
      <c r="D73" s="99">
        <f>IF(C73&lt;MAX($C$3:C73),C73/MAX($C$3:C73)-1,0)</f>
        <v>-5.8309037900874605E-2</v>
      </c>
      <c r="E73" s="105"/>
      <c r="F73" s="100"/>
      <c r="G73" s="99"/>
    </row>
    <row r="74" spans="1:7" ht="15" thickBot="1">
      <c r="A74" s="97">
        <v>40689</v>
      </c>
      <c r="B74" s="98">
        <v>0.96</v>
      </c>
      <c r="C74" s="98">
        <v>0.96</v>
      </c>
      <c r="D74" s="99">
        <f>IF(C74&lt;MAX($C$3:C74),C74/MAX($C$3:C74)-1,0)</f>
        <v>-6.7055393586005763E-2</v>
      </c>
      <c r="E74" s="105"/>
      <c r="F74" s="100"/>
      <c r="G74" s="99"/>
    </row>
    <row r="75" spans="1:7" ht="15" thickBot="1">
      <c r="A75" s="97">
        <v>40690</v>
      </c>
      <c r="B75" s="98">
        <v>0.94599999999999995</v>
      </c>
      <c r="C75" s="98">
        <v>0.94599999999999995</v>
      </c>
      <c r="D75" s="99">
        <f>IF(C75&lt;MAX($C$3:C75),C75/MAX($C$3:C75)-1,0)</f>
        <v>-8.0660835762876526E-2</v>
      </c>
      <c r="E75" s="105"/>
      <c r="F75" s="100"/>
      <c r="G75" s="99"/>
    </row>
    <row r="76" spans="1:7" ht="15" thickBot="1">
      <c r="A76" s="97">
        <v>40693</v>
      </c>
      <c r="B76" s="98">
        <v>0.94899999999999995</v>
      </c>
      <c r="C76" s="98">
        <v>0.94899999999999995</v>
      </c>
      <c r="D76" s="99">
        <f>IF(C76&lt;MAX($C$3:C76),C76/MAX($C$3:C76)-1,0)</f>
        <v>-7.7745383867832807E-2</v>
      </c>
      <c r="E76" s="105"/>
      <c r="F76" s="100"/>
      <c r="G76" s="99"/>
    </row>
    <row r="77" spans="1:7" ht="15" thickBot="1">
      <c r="A77" s="97">
        <v>40694</v>
      </c>
      <c r="B77" s="98">
        <v>0.95799999999999996</v>
      </c>
      <c r="C77" s="98">
        <v>0.95799999999999996</v>
      </c>
      <c r="D77" s="99">
        <f>IF(C77&lt;MAX($C$3:C77),C77/MAX($C$3:C77)-1,0)</f>
        <v>-6.8999028182701649E-2</v>
      </c>
      <c r="E77" s="105"/>
      <c r="F77" s="100"/>
      <c r="G77" s="99"/>
    </row>
    <row r="78" spans="1:7" ht="15" thickBot="1">
      <c r="A78" s="97">
        <v>40695</v>
      </c>
      <c r="B78" s="98">
        <v>0.96899999999999997</v>
      </c>
      <c r="C78" s="98">
        <v>0.96899999999999997</v>
      </c>
      <c r="D78" s="99">
        <f>IF(C78&lt;MAX($C$3:C78),C78/MAX($C$3:C78)-1,0)</f>
        <v>-5.8309037900874605E-2</v>
      </c>
      <c r="E78" s="105"/>
      <c r="F78" s="100"/>
      <c r="G78" s="99"/>
    </row>
    <row r="79" spans="1:7" ht="15" thickBot="1">
      <c r="A79" s="97">
        <v>40696</v>
      </c>
      <c r="B79" s="98">
        <v>0.96199999999999997</v>
      </c>
      <c r="C79" s="98">
        <v>0.96199999999999997</v>
      </c>
      <c r="D79" s="99">
        <f>IF(C79&lt;MAX($C$3:C79),C79/MAX($C$3:C79)-1,0)</f>
        <v>-6.5111758989309987E-2</v>
      </c>
      <c r="E79" s="105"/>
      <c r="F79" s="100"/>
      <c r="G79" s="99"/>
    </row>
    <row r="80" spans="1:7" ht="15" thickBot="1">
      <c r="A80" s="97">
        <v>40697</v>
      </c>
      <c r="B80" s="98">
        <v>0.97899999999999998</v>
      </c>
      <c r="C80" s="98">
        <v>0.97899999999999998</v>
      </c>
      <c r="D80" s="99">
        <f>IF(C80&lt;MAX($C$3:C80),C80/MAX($C$3:C80)-1,0)</f>
        <v>-4.8590864917395504E-2</v>
      </c>
      <c r="E80" s="105"/>
      <c r="F80" s="100"/>
      <c r="G80" s="99"/>
    </row>
    <row r="81" spans="1:7" ht="15" thickBot="1">
      <c r="A81" s="97">
        <v>40701</v>
      </c>
      <c r="B81" s="98">
        <v>0.98199999999999998</v>
      </c>
      <c r="C81" s="98">
        <v>0.98199999999999998</v>
      </c>
      <c r="D81" s="99">
        <f>IF(C81&lt;MAX($C$3:C81),C81/MAX($C$3:C81)-1,0)</f>
        <v>-4.5675413022351785E-2</v>
      </c>
      <c r="E81" s="105"/>
      <c r="F81" s="100"/>
      <c r="G81" s="99"/>
    </row>
    <row r="82" spans="1:7" ht="15" thickBot="1">
      <c r="A82" s="97">
        <v>40702</v>
      </c>
      <c r="B82" s="98">
        <v>0.98</v>
      </c>
      <c r="C82" s="98">
        <v>0.98</v>
      </c>
      <c r="D82" s="99">
        <f>IF(C82&lt;MAX($C$3:C82),C82/MAX($C$3:C82)-1,0)</f>
        <v>-4.7619047619047561E-2</v>
      </c>
      <c r="E82" s="105"/>
      <c r="F82" s="100"/>
      <c r="G82" s="108"/>
    </row>
    <row r="83" spans="1:7" ht="15" thickBot="1">
      <c r="A83" s="101">
        <v>40703</v>
      </c>
      <c r="B83" s="98">
        <v>0.96699999999999997</v>
      </c>
      <c r="C83" s="98">
        <v>0.96699999999999997</v>
      </c>
      <c r="D83" s="99">
        <f>IF(C83&lt;MAX($C$3:C83),C83/MAX($C$3:C83)-1,0)</f>
        <v>-6.0252672497570381E-2</v>
      </c>
      <c r="E83" s="99"/>
      <c r="F83" s="98"/>
      <c r="G83" s="99"/>
    </row>
    <row r="84" spans="1:7" ht="15" thickBot="1">
      <c r="A84" s="97">
        <v>40704</v>
      </c>
      <c r="B84" s="98">
        <v>0.96799999999999997</v>
      </c>
      <c r="C84" s="98">
        <v>0.96799999999999997</v>
      </c>
      <c r="D84" s="99">
        <f>IF(C84&lt;MAX($C$3:C84),C84/MAX($C$3:C84)-1,0)</f>
        <v>-5.9280855199222549E-2</v>
      </c>
      <c r="E84" s="105"/>
      <c r="F84" s="100"/>
      <c r="G84" s="99"/>
    </row>
    <row r="85" spans="1:7" ht="15" thickBot="1">
      <c r="A85" s="97">
        <v>40707</v>
      </c>
      <c r="B85" s="98">
        <v>0.96399999999999997</v>
      </c>
      <c r="C85" s="98">
        <v>0.96399999999999997</v>
      </c>
      <c r="D85" s="99">
        <f>IF(C85&lt;MAX($C$3:C85),C85/MAX($C$3:C85)-1,0)</f>
        <v>-6.31681243926141E-2</v>
      </c>
      <c r="E85" s="105"/>
      <c r="F85" s="100"/>
      <c r="G85" s="99"/>
    </row>
    <row r="86" spans="1:7" ht="15" thickBot="1">
      <c r="A86" s="97">
        <v>40708</v>
      </c>
      <c r="B86" s="98">
        <v>0.97099999999999997</v>
      </c>
      <c r="C86" s="98">
        <v>0.97099999999999997</v>
      </c>
      <c r="D86" s="99">
        <f>IF(C86&lt;MAX($C$3:C86),C86/MAX($C$3:C86)-1,0)</f>
        <v>-5.6365403304178718E-2</v>
      </c>
      <c r="E86" s="105"/>
      <c r="F86" s="100"/>
      <c r="G86" s="99"/>
    </row>
    <row r="87" spans="1:7" ht="15" thickBot="1">
      <c r="A87" s="97">
        <v>40709</v>
      </c>
      <c r="B87" s="98">
        <v>0.96599999999999997</v>
      </c>
      <c r="C87" s="98">
        <v>0.96599999999999997</v>
      </c>
      <c r="D87" s="99">
        <f>IF(C87&lt;MAX($C$3:C87),C87/MAX($C$3:C87)-1,0)</f>
        <v>-6.1224489795918324E-2</v>
      </c>
      <c r="E87" s="105"/>
      <c r="F87" s="100"/>
      <c r="G87" s="99"/>
    </row>
    <row r="88" spans="1:7" ht="15" thickBot="1">
      <c r="A88" s="97">
        <v>40710</v>
      </c>
      <c r="B88" s="98">
        <v>0.95499999999999996</v>
      </c>
      <c r="C88" s="98">
        <v>0.95499999999999996</v>
      </c>
      <c r="D88" s="99">
        <f>IF(C88&lt;MAX($C$3:C88),C88/MAX($C$3:C88)-1,0)</f>
        <v>-7.1914480077745369E-2</v>
      </c>
      <c r="E88" s="105"/>
      <c r="F88" s="100"/>
      <c r="G88" s="99"/>
    </row>
    <row r="89" spans="1:7" ht="15" thickBot="1">
      <c r="A89" s="97">
        <v>40711</v>
      </c>
      <c r="B89" s="98">
        <v>0.94799999999999995</v>
      </c>
      <c r="C89" s="98">
        <v>0.94799999999999995</v>
      </c>
      <c r="D89" s="99">
        <f>IF(C89&lt;MAX($C$3:C89),C89/MAX($C$3:C89)-1,0)</f>
        <v>-7.871720116618075E-2</v>
      </c>
      <c r="E89" s="105"/>
      <c r="F89" s="100"/>
      <c r="G89" s="99"/>
    </row>
    <row r="90" spans="1:7" ht="15" thickBot="1">
      <c r="A90" s="97">
        <v>40714</v>
      </c>
      <c r="B90" s="98">
        <v>0.93799999999999994</v>
      </c>
      <c r="C90" s="98">
        <v>0.93799999999999994</v>
      </c>
      <c r="D90" s="99">
        <f>IF(C90&lt;MAX($C$3:C90),C90/MAX($C$3:C90)-1,0)</f>
        <v>-8.8435374149659851E-2</v>
      </c>
      <c r="E90" s="105"/>
      <c r="F90" s="100"/>
      <c r="G90" s="99"/>
    </row>
    <row r="91" spans="1:7" ht="15" thickBot="1">
      <c r="A91" s="97">
        <v>40715</v>
      </c>
      <c r="B91" s="98">
        <v>0.94899999999999995</v>
      </c>
      <c r="C91" s="98">
        <v>0.94899999999999995</v>
      </c>
      <c r="D91" s="99">
        <f>IF(C91&lt;MAX($C$3:C91),C91/MAX($C$3:C91)-1,0)</f>
        <v>-7.7745383867832807E-2</v>
      </c>
      <c r="E91" s="105"/>
      <c r="F91" s="100"/>
      <c r="G91" s="99"/>
    </row>
    <row r="92" spans="1:7" ht="15" thickBot="1">
      <c r="A92" s="97">
        <v>40716</v>
      </c>
      <c r="B92" s="98">
        <v>0.95099999999999996</v>
      </c>
      <c r="C92" s="98">
        <v>0.95099999999999996</v>
      </c>
      <c r="D92" s="99">
        <f>IF(C92&lt;MAX($C$3:C92),C92/MAX($C$3:C92)-1,0)</f>
        <v>-7.5801749271137031E-2</v>
      </c>
      <c r="E92" s="105"/>
      <c r="F92" s="100"/>
      <c r="G92" s="99"/>
    </row>
    <row r="93" spans="1:7" ht="15" thickBot="1">
      <c r="A93" s="97">
        <v>40717</v>
      </c>
      <c r="B93" s="98">
        <v>0.96599999999999997</v>
      </c>
      <c r="C93" s="98">
        <v>0.96599999999999997</v>
      </c>
      <c r="D93" s="99">
        <f>IF(C93&lt;MAX($C$3:C93),C93/MAX($C$3:C93)-1,0)</f>
        <v>-6.1224489795918324E-2</v>
      </c>
      <c r="E93" s="105"/>
      <c r="F93" s="100"/>
      <c r="G93" s="99"/>
    </row>
    <row r="94" spans="1:7" ht="15" thickBot="1">
      <c r="A94" s="97">
        <v>40718</v>
      </c>
      <c r="B94" s="98">
        <v>0.98199999999999998</v>
      </c>
      <c r="C94" s="98">
        <v>0.98199999999999998</v>
      </c>
      <c r="D94" s="99">
        <f>IF(C94&lt;MAX($C$3:C94),C94/MAX($C$3:C94)-1,0)</f>
        <v>-4.5675413022351785E-2</v>
      </c>
      <c r="E94" s="105"/>
      <c r="F94" s="100"/>
      <c r="G94" s="99"/>
    </row>
    <row r="95" spans="1:7" ht="15" thickBot="1">
      <c r="A95" s="97">
        <v>40721</v>
      </c>
      <c r="B95" s="98">
        <v>0.99</v>
      </c>
      <c r="C95" s="98">
        <v>0.99</v>
      </c>
      <c r="D95" s="99">
        <f>IF(C95&lt;MAX($C$3:C95),C95/MAX($C$3:C95)-1,0)</f>
        <v>-3.790087463556846E-2</v>
      </c>
      <c r="E95" s="105"/>
      <c r="F95" s="100"/>
      <c r="G95" s="99"/>
    </row>
    <row r="96" spans="1:7" ht="15" thickBot="1">
      <c r="A96" s="97">
        <v>40722</v>
      </c>
      <c r="B96" s="98">
        <v>0.99</v>
      </c>
      <c r="C96" s="98">
        <v>0.99</v>
      </c>
      <c r="D96" s="99">
        <f>IF(C96&lt;MAX($C$3:C96),C96/MAX($C$3:C96)-1,0)</f>
        <v>-3.790087463556846E-2</v>
      </c>
      <c r="E96" s="105"/>
      <c r="F96" s="100"/>
      <c r="G96" s="99"/>
    </row>
    <row r="97" spans="1:7" ht="15" thickBot="1">
      <c r="A97" s="97">
        <v>40723</v>
      </c>
      <c r="B97" s="98">
        <v>0.97899999999999998</v>
      </c>
      <c r="C97" s="98">
        <v>0.97899999999999998</v>
      </c>
      <c r="D97" s="99">
        <f>IF(C97&lt;MAX($C$3:C97),C97/MAX($C$3:C97)-1,0)</f>
        <v>-4.8590864917395504E-2</v>
      </c>
      <c r="E97" s="105"/>
      <c r="F97" s="100"/>
      <c r="G97" s="99"/>
    </row>
    <row r="98" spans="1:7" ht="15" thickBot="1">
      <c r="A98" s="97">
        <v>40724</v>
      </c>
      <c r="B98" s="98">
        <v>0.99099999999999999</v>
      </c>
      <c r="C98" s="98">
        <v>0.99099999999999999</v>
      </c>
      <c r="D98" s="99">
        <f>IF(C98&lt;MAX($C$3:C98),C98/MAX($C$3:C98)-1,0)</f>
        <v>-3.6929057337220517E-2</v>
      </c>
      <c r="E98" s="105"/>
      <c r="F98" s="100"/>
      <c r="G98" s="99"/>
    </row>
    <row r="99" spans="1:7" ht="15" thickBot="1">
      <c r="A99" s="97">
        <v>40725</v>
      </c>
      <c r="B99" s="98">
        <v>0.995</v>
      </c>
      <c r="C99" s="98">
        <v>0.995</v>
      </c>
      <c r="D99" s="99">
        <f>IF(C99&lt;MAX($C$3:C99),C99/MAX($C$3:C99)-1,0)</f>
        <v>-3.3041788143828854E-2</v>
      </c>
      <c r="E99" s="105"/>
      <c r="F99" s="100"/>
      <c r="G99" s="99"/>
    </row>
    <row r="100" spans="1:7" ht="15" thickBot="1">
      <c r="A100" s="97">
        <v>40728</v>
      </c>
      <c r="B100" s="98">
        <v>1.014</v>
      </c>
      <c r="C100" s="98">
        <v>1.014</v>
      </c>
      <c r="D100" s="99">
        <f>IF(C100&lt;MAX($C$3:C100),C100/MAX($C$3:C100)-1,0)</f>
        <v>-1.4577259475218596E-2</v>
      </c>
      <c r="E100" s="105"/>
      <c r="F100" s="100"/>
      <c r="G100" s="99"/>
    </row>
    <row r="101" spans="1:7" ht="15" thickBot="1">
      <c r="A101" s="97">
        <v>40729</v>
      </c>
      <c r="B101" s="98">
        <v>1.0169999999999999</v>
      </c>
      <c r="C101" s="98">
        <v>1.0169999999999999</v>
      </c>
      <c r="D101" s="99">
        <f>IF(C101&lt;MAX($C$3:C101),C101/MAX($C$3:C101)-1,0)</f>
        <v>-1.1661807580174988E-2</v>
      </c>
      <c r="E101" s="105"/>
      <c r="F101" s="100"/>
      <c r="G101" s="99"/>
    </row>
    <row r="102" spans="1:7" ht="15" thickBot="1">
      <c r="A102" s="97">
        <v>40730</v>
      </c>
      <c r="B102" s="98">
        <v>1.022</v>
      </c>
      <c r="C102" s="98">
        <v>1.022</v>
      </c>
      <c r="D102" s="99">
        <f>IF(C102&lt;MAX($C$3:C102),C102/MAX($C$3:C102)-1,0)</f>
        <v>-6.8027210884352707E-3</v>
      </c>
      <c r="E102" s="105"/>
      <c r="F102" s="100"/>
      <c r="G102" s="108"/>
    </row>
    <row r="103" spans="1:7" ht="15" thickBot="1">
      <c r="A103" s="101">
        <v>40731</v>
      </c>
      <c r="B103" s="98">
        <v>1.0269999999999999</v>
      </c>
      <c r="C103" s="98">
        <v>1.0269999999999999</v>
      </c>
      <c r="D103" s="99">
        <f>IF(C103&lt;MAX($C$3:C103),C103/MAX($C$3:C103)-1,0)</f>
        <v>-1.9436345966957758E-3</v>
      </c>
      <c r="E103" s="99"/>
      <c r="F103" s="98"/>
      <c r="G103" s="99"/>
    </row>
    <row r="104" spans="1:7" ht="15" thickBot="1">
      <c r="A104" s="97">
        <v>40732</v>
      </c>
      <c r="B104" s="98">
        <v>1.0229999999999999</v>
      </c>
      <c r="C104" s="98">
        <v>1.0229999999999999</v>
      </c>
      <c r="D104" s="99">
        <f>IF(C104&lt;MAX($C$3:C104),C104/MAX($C$3:C104)-1,0)</f>
        <v>-5.8309037900874383E-3</v>
      </c>
      <c r="E104" s="105"/>
      <c r="F104" s="100"/>
      <c r="G104" s="99"/>
    </row>
    <row r="105" spans="1:7" ht="15" thickBot="1">
      <c r="A105" s="97">
        <v>40735</v>
      </c>
      <c r="B105" s="98">
        <v>1.0329999999999999</v>
      </c>
      <c r="C105" s="98">
        <v>1.0329999999999999</v>
      </c>
      <c r="D105" s="99">
        <f>IF(C105&lt;MAX($C$3:C105),C105/MAX($C$3:C105)-1,0)</f>
        <v>0</v>
      </c>
      <c r="E105" s="105"/>
      <c r="F105" s="100"/>
      <c r="G105" s="99"/>
    </row>
    <row r="106" spans="1:7" ht="15" thickBot="1">
      <c r="A106" s="97">
        <v>40736</v>
      </c>
      <c r="B106" s="98">
        <v>1.024</v>
      </c>
      <c r="C106" s="98">
        <v>1.024</v>
      </c>
      <c r="D106" s="99">
        <f>IF(C106&lt;MAX($C$3:C106),C106/MAX($C$3:C106)-1,0)</f>
        <v>-8.7124878993222188E-3</v>
      </c>
      <c r="E106" s="105"/>
      <c r="F106" s="100"/>
      <c r="G106" s="99"/>
    </row>
    <row r="107" spans="1:7" ht="15" thickBot="1">
      <c r="A107" s="97">
        <v>40737</v>
      </c>
      <c r="B107" s="98">
        <v>1.0409999999999999</v>
      </c>
      <c r="C107" s="98">
        <v>1.0409999999999999</v>
      </c>
      <c r="D107" s="99">
        <f>IF(C107&lt;MAX($C$3:C107),C107/MAX($C$3:C107)-1,0)</f>
        <v>0</v>
      </c>
      <c r="E107" s="105"/>
      <c r="F107" s="100"/>
      <c r="G107" s="99"/>
    </row>
    <row r="108" spans="1:7" ht="15" thickBot="1">
      <c r="A108" s="97">
        <v>40738</v>
      </c>
      <c r="B108" s="98">
        <v>1.044</v>
      </c>
      <c r="C108" s="98">
        <v>1.044</v>
      </c>
      <c r="D108" s="99">
        <f>IF(C108&lt;MAX($C$3:C108),C108/MAX($C$3:C108)-1,0)</f>
        <v>0</v>
      </c>
      <c r="E108" s="105"/>
      <c r="F108" s="100"/>
      <c r="G108" s="99"/>
    </row>
    <row r="109" spans="1:7" ht="15" thickBot="1">
      <c r="A109" s="97">
        <v>40739</v>
      </c>
      <c r="B109" s="98">
        <v>1.0489999999999999</v>
      </c>
      <c r="C109" s="98">
        <v>1.0489999999999999</v>
      </c>
      <c r="D109" s="99">
        <f>IF(C109&lt;MAX($C$3:C109),C109/MAX($C$3:C109)-1,0)</f>
        <v>0</v>
      </c>
      <c r="E109" s="105"/>
      <c r="F109" s="100"/>
      <c r="G109" s="99"/>
    </row>
    <row r="110" spans="1:7" ht="15" thickBot="1">
      <c r="A110" s="97">
        <v>40742</v>
      </c>
      <c r="B110" s="98">
        <v>1.0489999999999999</v>
      </c>
      <c r="C110" s="98">
        <v>1.0489999999999999</v>
      </c>
      <c r="D110" s="99">
        <f>IF(C110&lt;MAX($C$3:C110),C110/MAX($C$3:C110)-1,0)</f>
        <v>0</v>
      </c>
      <c r="E110" s="105"/>
      <c r="F110" s="100"/>
      <c r="G110" s="99"/>
    </row>
    <row r="111" spans="1:7" ht="15" thickBot="1">
      <c r="A111" s="97">
        <v>40743</v>
      </c>
      <c r="B111" s="98">
        <v>1.038</v>
      </c>
      <c r="C111" s="98">
        <v>1.038</v>
      </c>
      <c r="D111" s="99">
        <f>IF(C111&lt;MAX($C$3:C111),C111/MAX($C$3:C111)-1,0)</f>
        <v>-1.0486177311725409E-2</v>
      </c>
      <c r="E111" s="105"/>
      <c r="F111" s="100"/>
      <c r="G111" s="99"/>
    </row>
    <row r="112" spans="1:7" ht="15" thickBot="1">
      <c r="A112" s="97">
        <v>40744</v>
      </c>
      <c r="B112" s="98">
        <v>1.036</v>
      </c>
      <c r="C112" s="98">
        <v>1.036</v>
      </c>
      <c r="D112" s="99">
        <f>IF(C112&lt;MAX($C$3:C112),C112/MAX($C$3:C112)-1,0)</f>
        <v>-1.2392755004766332E-2</v>
      </c>
      <c r="E112" s="105"/>
      <c r="F112" s="100"/>
      <c r="G112" s="99"/>
    </row>
    <row r="113" spans="1:7" ht="15" thickBot="1">
      <c r="A113" s="97">
        <v>40745</v>
      </c>
      <c r="B113" s="98">
        <v>1.032</v>
      </c>
      <c r="C113" s="98">
        <v>1.032</v>
      </c>
      <c r="D113" s="99">
        <f>IF(C113&lt;MAX($C$3:C113),C113/MAX($C$3:C113)-1,0)</f>
        <v>-1.6205910390848288E-2</v>
      </c>
      <c r="E113" s="105"/>
      <c r="F113" s="100"/>
      <c r="G113" s="99"/>
    </row>
    <row r="114" spans="1:7" ht="15" thickBot="1">
      <c r="A114" s="97">
        <v>40746</v>
      </c>
      <c r="B114" s="98">
        <v>1.0369999999999999</v>
      </c>
      <c r="C114" s="98">
        <v>1.0369999999999999</v>
      </c>
      <c r="D114" s="99">
        <f>IF(C114&lt;MAX($C$3:C114),C114/MAX($C$3:C114)-1,0)</f>
        <v>-1.1439466158245981E-2</v>
      </c>
      <c r="E114" s="105"/>
      <c r="F114" s="100"/>
      <c r="G114" s="99"/>
    </row>
    <row r="115" spans="1:7" ht="15" thickBot="1">
      <c r="A115" s="97">
        <v>40749</v>
      </c>
      <c r="B115" s="98">
        <v>1.0069999999999999</v>
      </c>
      <c r="C115" s="98">
        <v>1.0069999999999999</v>
      </c>
      <c r="D115" s="99">
        <f>IF(C115&lt;MAX($C$3:C115),C115/MAX($C$3:C115)-1,0)</f>
        <v>-4.0038131553860823E-2</v>
      </c>
      <c r="E115" s="105"/>
      <c r="F115" s="100"/>
      <c r="G115" s="99"/>
    </row>
    <row r="116" spans="1:7" ht="15" thickBot="1">
      <c r="A116" s="97">
        <v>40750</v>
      </c>
      <c r="B116" s="98">
        <v>1.012</v>
      </c>
      <c r="C116" s="98">
        <v>1.012</v>
      </c>
      <c r="D116" s="99">
        <f>IF(C116&lt;MAX($C$3:C116),C116/MAX($C$3:C116)-1,0)</f>
        <v>-3.5271687321258294E-2</v>
      </c>
      <c r="E116" s="105"/>
      <c r="F116" s="100"/>
      <c r="G116" s="99"/>
    </row>
    <row r="117" spans="1:7" ht="15" thickBot="1">
      <c r="A117" s="97">
        <v>40751</v>
      </c>
      <c r="B117" s="98">
        <v>1.0309999999999999</v>
      </c>
      <c r="C117" s="98">
        <v>1.0309999999999999</v>
      </c>
      <c r="D117" s="99">
        <f>IF(C117&lt;MAX($C$3:C117),C117/MAX($C$3:C117)-1,0)</f>
        <v>-1.7159199237368972E-2</v>
      </c>
      <c r="E117" s="105"/>
      <c r="F117" s="100"/>
      <c r="G117" s="99"/>
    </row>
    <row r="118" spans="1:7" ht="15" thickBot="1">
      <c r="A118" s="97">
        <v>40752</v>
      </c>
      <c r="B118" s="98">
        <v>1.0329999999999999</v>
      </c>
      <c r="C118" s="98">
        <v>1.0329999999999999</v>
      </c>
      <c r="D118" s="99">
        <f>IF(C118&lt;MAX($C$3:C118),C118/MAX($C$3:C118)-1,0)</f>
        <v>-1.5252621544327938E-2</v>
      </c>
      <c r="E118" s="105"/>
      <c r="F118" s="100"/>
      <c r="G118" s="99"/>
    </row>
    <row r="119" spans="1:7" ht="15" thickBot="1">
      <c r="A119" s="97">
        <v>40753</v>
      </c>
      <c r="B119" s="98">
        <v>1.0249999999999999</v>
      </c>
      <c r="C119" s="98">
        <v>1.0249999999999999</v>
      </c>
      <c r="D119" s="99">
        <f>IF(C119&lt;MAX($C$3:C119),C119/MAX($C$3:C119)-1,0)</f>
        <v>-2.2878932316491962E-2</v>
      </c>
      <c r="E119" s="105"/>
      <c r="F119" s="100"/>
      <c r="G119" s="99"/>
    </row>
    <row r="120" spans="1:7" ht="15" thickBot="1">
      <c r="A120" s="97">
        <v>40756</v>
      </c>
      <c r="B120" s="98">
        <v>1.0309999999999999</v>
      </c>
      <c r="C120" s="98">
        <v>1.0309999999999999</v>
      </c>
      <c r="D120" s="99">
        <f>IF(C120&lt;MAX($C$3:C120),C120/MAX($C$3:C120)-1,0)</f>
        <v>-1.7159199237368972E-2</v>
      </c>
      <c r="E120" s="105"/>
      <c r="F120" s="100"/>
      <c r="G120" s="99"/>
    </row>
    <row r="121" spans="1:7" ht="15" thickBot="1">
      <c r="A121" s="97">
        <v>40757</v>
      </c>
      <c r="B121" s="98">
        <v>1.03</v>
      </c>
      <c r="C121" s="98">
        <v>1.03</v>
      </c>
      <c r="D121" s="99">
        <f>IF(C121&lt;MAX($C$3:C121),C121/MAX($C$3:C121)-1,0)</f>
        <v>-1.8112488083889322E-2</v>
      </c>
      <c r="E121" s="105"/>
      <c r="F121" s="100"/>
      <c r="G121" s="99"/>
    </row>
    <row r="122" spans="1:7" ht="15" thickBot="1">
      <c r="A122" s="97">
        <v>40758</v>
      </c>
      <c r="B122" s="98">
        <v>1.036</v>
      </c>
      <c r="C122" s="98">
        <v>1.036</v>
      </c>
      <c r="D122" s="99">
        <f>IF(C122&lt;MAX($C$3:C122),C122/MAX($C$3:C122)-1,0)</f>
        <v>-1.2392755004766332E-2</v>
      </c>
      <c r="E122" s="105"/>
      <c r="F122" s="100"/>
      <c r="G122" s="108"/>
    </row>
    <row r="123" spans="1:7" ht="15" thickBot="1">
      <c r="A123" s="101">
        <v>40759</v>
      </c>
      <c r="B123" s="98">
        <v>1.04</v>
      </c>
      <c r="C123" s="98">
        <v>1.04</v>
      </c>
      <c r="D123" s="99">
        <f>IF(C123&lt;MAX($C$3:C123),C123/MAX($C$3:C123)-1,0)</f>
        <v>-8.5795996186843748E-3</v>
      </c>
      <c r="E123" s="99"/>
      <c r="F123" s="98"/>
      <c r="G123" s="99"/>
    </row>
    <row r="124" spans="1:7" ht="15" thickBot="1">
      <c r="A124" s="97">
        <v>40760</v>
      </c>
      <c r="B124" s="98">
        <v>1.034</v>
      </c>
      <c r="C124" s="98">
        <v>1.034</v>
      </c>
      <c r="D124" s="99">
        <f>IF(C124&lt;MAX($C$3:C124),C124/MAX($C$3:C124)-1,0)</f>
        <v>-1.4299332697807365E-2</v>
      </c>
      <c r="E124" s="105"/>
      <c r="F124" s="100"/>
      <c r="G124" s="99"/>
    </row>
    <row r="125" spans="1:7" ht="15" thickBot="1">
      <c r="A125" s="97">
        <v>40763</v>
      </c>
      <c r="B125" s="98">
        <v>1.014</v>
      </c>
      <c r="C125" s="98">
        <v>1.014</v>
      </c>
      <c r="D125" s="99">
        <f>IF(C125&lt;MAX($C$3:C125),C125/MAX($C$3:C125)-1,0)</f>
        <v>-3.336510962821726E-2</v>
      </c>
      <c r="E125" s="105"/>
      <c r="F125" s="100"/>
      <c r="G125" s="99"/>
    </row>
    <row r="126" spans="1:7" ht="15" thickBot="1">
      <c r="A126" s="97">
        <v>40764</v>
      </c>
      <c r="B126" s="98">
        <v>1.018</v>
      </c>
      <c r="C126" s="98">
        <v>1.018</v>
      </c>
      <c r="D126" s="99">
        <f>IF(C126&lt;MAX($C$3:C126),C126/MAX($C$3:C126)-1,0)</f>
        <v>-2.9551954242135303E-2</v>
      </c>
      <c r="E126" s="105"/>
      <c r="F126" s="100"/>
      <c r="G126" s="99"/>
    </row>
    <row r="127" spans="1:7" ht="15" thickBot="1">
      <c r="A127" s="97">
        <v>40765</v>
      </c>
      <c r="B127" s="98">
        <v>1.036</v>
      </c>
      <c r="C127" s="98">
        <v>1.036</v>
      </c>
      <c r="D127" s="99">
        <f>IF(C127&lt;MAX($C$3:C127),C127/MAX($C$3:C127)-1,0)</f>
        <v>-1.2392755004766332E-2</v>
      </c>
      <c r="E127" s="105"/>
      <c r="F127" s="100"/>
      <c r="G127" s="99"/>
    </row>
    <row r="128" spans="1:7" ht="15" thickBot="1">
      <c r="A128" s="97">
        <v>40766</v>
      </c>
      <c r="B128" s="98">
        <v>1.0569999999999999</v>
      </c>
      <c r="C128" s="98">
        <v>1.0569999999999999</v>
      </c>
      <c r="D128" s="99">
        <f>IF(C128&lt;MAX($C$3:C128),C128/MAX($C$3:C128)-1,0)</f>
        <v>0</v>
      </c>
      <c r="E128" s="105"/>
      <c r="F128" s="100"/>
      <c r="G128" s="99"/>
    </row>
    <row r="129" spans="1:7" ht="15" thickBot="1">
      <c r="A129" s="97">
        <v>40767</v>
      </c>
      <c r="B129" s="98">
        <v>1.0620000000000001</v>
      </c>
      <c r="C129" s="98">
        <v>1.0620000000000001</v>
      </c>
      <c r="D129" s="99">
        <f>IF(C129&lt;MAX($C$3:C129),C129/MAX($C$3:C129)-1,0)</f>
        <v>0</v>
      </c>
      <c r="E129" s="105"/>
      <c r="F129" s="100"/>
      <c r="G129" s="99"/>
    </row>
    <row r="130" spans="1:7" ht="15" thickBot="1">
      <c r="A130" s="97">
        <v>40770</v>
      </c>
      <c r="B130" s="98">
        <v>1.071</v>
      </c>
      <c r="C130" s="98">
        <v>1.071</v>
      </c>
      <c r="D130" s="99">
        <f>IF(C130&lt;MAX($C$3:C130),C130/MAX($C$3:C130)-1,0)</f>
        <v>0</v>
      </c>
      <c r="E130" s="105"/>
      <c r="F130" s="100"/>
      <c r="G130" s="99"/>
    </row>
    <row r="131" spans="1:7" ht="15" thickBot="1">
      <c r="A131" s="97">
        <v>40771</v>
      </c>
      <c r="B131" s="98">
        <v>1.0609999999999999</v>
      </c>
      <c r="C131" s="98">
        <v>1.0609999999999999</v>
      </c>
      <c r="D131" s="99">
        <f>IF(C131&lt;MAX($C$3:C131),C131/MAX($C$3:C131)-1,0)</f>
        <v>-9.3370681605975392E-3</v>
      </c>
      <c r="E131" s="105"/>
      <c r="F131" s="100"/>
      <c r="G131" s="99"/>
    </row>
    <row r="132" spans="1:7" ht="15" thickBot="1">
      <c r="A132" s="97">
        <v>40772</v>
      </c>
      <c r="B132" s="98">
        <v>1.06</v>
      </c>
      <c r="C132" s="98">
        <v>1.06</v>
      </c>
      <c r="D132" s="99">
        <f>IF(C132&lt;MAX($C$3:C132),C132/MAX($C$3:C132)-1,0)</f>
        <v>-1.0270774976657182E-2</v>
      </c>
      <c r="E132" s="105"/>
      <c r="F132" s="100"/>
      <c r="G132" s="99"/>
    </row>
    <row r="133" spans="1:7" ht="15" thickBot="1">
      <c r="A133" s="97">
        <v>40773</v>
      </c>
      <c r="B133" s="98">
        <v>1.04</v>
      </c>
      <c r="C133" s="98">
        <v>1.04</v>
      </c>
      <c r="D133" s="99">
        <f>IF(C133&lt;MAX($C$3:C133),C133/MAX($C$3:C133)-1,0)</f>
        <v>-2.8944911297852371E-2</v>
      </c>
      <c r="E133" s="105"/>
      <c r="F133" s="100"/>
      <c r="G133" s="99"/>
    </row>
    <row r="134" spans="1:7" ht="15" thickBot="1">
      <c r="A134" s="97">
        <v>40774</v>
      </c>
      <c r="B134" s="98">
        <v>1.0349999999999999</v>
      </c>
      <c r="C134" s="98">
        <v>1.0349999999999999</v>
      </c>
      <c r="D134" s="99">
        <f>IF(C134&lt;MAX($C$3:C134),C134/MAX($C$3:C134)-1,0)</f>
        <v>-3.3613445378151252E-2</v>
      </c>
      <c r="E134" s="105"/>
      <c r="F134" s="100"/>
      <c r="G134" s="99"/>
    </row>
    <row r="135" spans="1:7" ht="15" thickBot="1">
      <c r="A135" s="97">
        <v>40777</v>
      </c>
      <c r="B135" s="98">
        <v>1.03</v>
      </c>
      <c r="C135" s="98">
        <v>1.03</v>
      </c>
      <c r="D135" s="99">
        <f>IF(C135&lt;MAX($C$3:C135),C135/MAX($C$3:C135)-1,0)</f>
        <v>-3.8281979458450022E-2</v>
      </c>
      <c r="E135" s="105"/>
      <c r="F135" s="100"/>
      <c r="G135" s="99"/>
    </row>
    <row r="136" spans="1:7" ht="15" thickBot="1">
      <c r="A136" s="97">
        <v>40778</v>
      </c>
      <c r="B136" s="98">
        <v>1.0409999999999999</v>
      </c>
      <c r="C136" s="98">
        <v>1.0409999999999999</v>
      </c>
      <c r="D136" s="99">
        <f>IF(C136&lt;MAX($C$3:C136),C136/MAX($C$3:C136)-1,0)</f>
        <v>-2.8011204481792729E-2</v>
      </c>
      <c r="E136" s="105"/>
      <c r="F136" s="100"/>
      <c r="G136" s="99"/>
    </row>
    <row r="137" spans="1:7" ht="15" thickBot="1">
      <c r="A137" s="97">
        <v>40779</v>
      </c>
      <c r="B137" s="98">
        <v>1.044</v>
      </c>
      <c r="C137" s="98">
        <v>1.044</v>
      </c>
      <c r="D137" s="99">
        <f>IF(C137&lt;MAX($C$3:C137),C137/MAX($C$3:C137)-1,0)</f>
        <v>-2.5210084033613356E-2</v>
      </c>
      <c r="E137" s="105"/>
      <c r="F137" s="100"/>
      <c r="G137" s="99"/>
    </row>
    <row r="138" spans="1:7" ht="15" thickBot="1">
      <c r="A138" s="97">
        <v>40780</v>
      </c>
      <c r="B138" s="98">
        <v>1.0509999999999999</v>
      </c>
      <c r="C138" s="98">
        <v>1.0509999999999999</v>
      </c>
      <c r="D138" s="99">
        <f>IF(C138&lt;MAX($C$3:C138),C138/MAX($C$3:C138)-1,0)</f>
        <v>-1.8674136321195189E-2</v>
      </c>
      <c r="E138" s="105"/>
      <c r="F138" s="100"/>
      <c r="G138" s="99"/>
    </row>
    <row r="139" spans="1:7" ht="15" thickBot="1">
      <c r="A139" s="97">
        <v>40781</v>
      </c>
      <c r="B139" s="98">
        <v>1.06</v>
      </c>
      <c r="C139" s="98">
        <v>1.06</v>
      </c>
      <c r="D139" s="99">
        <f>IF(C139&lt;MAX($C$3:C139),C139/MAX($C$3:C139)-1,0)</f>
        <v>-1.0270774976657182E-2</v>
      </c>
      <c r="E139" s="105"/>
      <c r="F139" s="100"/>
      <c r="G139" s="99"/>
    </row>
    <row r="140" spans="1:7" ht="15" thickBot="1">
      <c r="A140" s="97">
        <v>40784</v>
      </c>
      <c r="B140" s="98">
        <v>1.06</v>
      </c>
      <c r="C140" s="98">
        <v>1.06</v>
      </c>
      <c r="D140" s="99">
        <f>IF(C140&lt;MAX($C$3:C140),C140/MAX($C$3:C140)-1,0)</f>
        <v>-1.0270774976657182E-2</v>
      </c>
      <c r="E140" s="105"/>
      <c r="F140" s="100"/>
      <c r="G140" s="99"/>
    </row>
    <row r="141" spans="1:7" ht="15" thickBot="1">
      <c r="A141" s="97">
        <v>40785</v>
      </c>
      <c r="B141" s="98">
        <v>1.048</v>
      </c>
      <c r="C141" s="98">
        <v>1.048</v>
      </c>
      <c r="D141" s="99">
        <f>IF(C141&lt;MAX($C$3:C141),C141/MAX($C$3:C141)-1,0)</f>
        <v>-2.147525676937434E-2</v>
      </c>
      <c r="E141" s="105"/>
      <c r="F141" s="100"/>
      <c r="G141" s="99"/>
    </row>
    <row r="142" spans="1:7" ht="15" thickBot="1">
      <c r="A142" s="97">
        <v>40786</v>
      </c>
      <c r="B142" s="98">
        <v>1.0409999999999999</v>
      </c>
      <c r="C142" s="98">
        <v>1.0409999999999999</v>
      </c>
      <c r="D142" s="99">
        <f>IF(C142&lt;MAX($C$3:C142),C142/MAX($C$3:C142)-1,0)</f>
        <v>-2.8011204481792729E-2</v>
      </c>
      <c r="E142" s="105"/>
      <c r="F142" s="100"/>
      <c r="G142" s="108"/>
    </row>
    <row r="143" spans="1:7" ht="15" thickBot="1">
      <c r="A143" s="101">
        <v>40787</v>
      </c>
      <c r="B143" s="98">
        <v>1.0329999999999999</v>
      </c>
      <c r="C143" s="98">
        <v>1.0329999999999999</v>
      </c>
      <c r="D143" s="99">
        <f>IF(C143&lt;MAX($C$3:C143),C143/MAX($C$3:C143)-1,0)</f>
        <v>-3.548085901027076E-2</v>
      </c>
      <c r="E143" s="99"/>
      <c r="F143" s="98"/>
      <c r="G143" s="99"/>
    </row>
    <row r="144" spans="1:7" ht="15" thickBot="1">
      <c r="A144" s="97">
        <v>40788</v>
      </c>
      <c r="B144" s="98">
        <v>1.026</v>
      </c>
      <c r="C144" s="98">
        <v>1.026</v>
      </c>
      <c r="D144" s="99">
        <f>IF(C144&lt;MAX($C$3:C144),C144/MAX($C$3:C144)-1,0)</f>
        <v>-4.2016806722689037E-2</v>
      </c>
      <c r="E144" s="105"/>
      <c r="F144" s="100"/>
      <c r="G144" s="99"/>
    </row>
    <row r="145" spans="1:7" ht="15" thickBot="1">
      <c r="A145" s="97">
        <v>40791</v>
      </c>
      <c r="B145" s="98">
        <v>1.014</v>
      </c>
      <c r="C145" s="98">
        <v>1.014</v>
      </c>
      <c r="D145" s="99">
        <f>IF(C145&lt;MAX($C$3:C145),C145/MAX($C$3:C145)-1,0)</f>
        <v>-5.3221288515406084E-2</v>
      </c>
      <c r="E145" s="105"/>
      <c r="F145" s="100"/>
      <c r="G145" s="99"/>
    </row>
    <row r="146" spans="1:7" ht="15" thickBot="1">
      <c r="A146" s="97">
        <v>40792</v>
      </c>
      <c r="B146" s="98">
        <v>1.0029999999999999</v>
      </c>
      <c r="C146" s="98">
        <v>1.0029999999999999</v>
      </c>
      <c r="D146" s="99">
        <f>IF(C146&lt;MAX($C$3:C146),C146/MAX($C$3:C146)-1,0)</f>
        <v>-6.34920634920636E-2</v>
      </c>
      <c r="E146" s="105"/>
      <c r="F146" s="100"/>
      <c r="G146" s="99"/>
    </row>
    <row r="147" spans="1:7" ht="15" thickBot="1">
      <c r="A147" s="97">
        <v>40793</v>
      </c>
      <c r="B147" s="98">
        <v>1.022</v>
      </c>
      <c r="C147" s="98">
        <v>1.022</v>
      </c>
      <c r="D147" s="99">
        <f>IF(C147&lt;MAX($C$3:C147),C147/MAX($C$3:C147)-1,0)</f>
        <v>-4.5751633986928053E-2</v>
      </c>
      <c r="E147" s="105"/>
      <c r="F147" s="100"/>
      <c r="G147" s="99"/>
    </row>
    <row r="148" spans="1:7" ht="15" thickBot="1">
      <c r="A148" s="97">
        <v>40794</v>
      </c>
      <c r="B148" s="98">
        <v>1.0169999999999999</v>
      </c>
      <c r="C148" s="98">
        <v>1.0169999999999999</v>
      </c>
      <c r="D148" s="99">
        <f>IF(C148&lt;MAX($C$3:C148),C148/MAX($C$3:C148)-1,0)</f>
        <v>-5.0420168067226934E-2</v>
      </c>
      <c r="E148" s="105"/>
      <c r="F148" s="100"/>
      <c r="G148" s="99"/>
    </row>
    <row r="149" spans="1:7" ht="15" thickBot="1">
      <c r="A149" s="97">
        <v>40795</v>
      </c>
      <c r="B149" s="98">
        <v>1.008</v>
      </c>
      <c r="C149" s="98">
        <v>1.008</v>
      </c>
      <c r="D149" s="99">
        <f>IF(C149&lt;MAX($C$3:C149),C149/MAX($C$3:C149)-1,0)</f>
        <v>-5.8823529411764608E-2</v>
      </c>
      <c r="E149" s="105"/>
      <c r="F149" s="100"/>
      <c r="G149" s="99"/>
    </row>
    <row r="150" spans="1:7" ht="15" thickBot="1">
      <c r="A150" s="97">
        <v>40799</v>
      </c>
      <c r="B150" s="98">
        <v>0.998</v>
      </c>
      <c r="C150" s="98">
        <v>0.998</v>
      </c>
      <c r="D150" s="99">
        <f>IF(C150&lt;MAX($C$3:C150),C150/MAX($C$3:C150)-1,0)</f>
        <v>-6.8160597572362258E-2</v>
      </c>
      <c r="E150" s="105"/>
      <c r="F150" s="100"/>
      <c r="G150" s="99"/>
    </row>
    <row r="151" spans="1:7" ht="15" thickBot="1">
      <c r="A151" s="97">
        <v>40800</v>
      </c>
      <c r="B151" s="98">
        <v>1.0009999999999999</v>
      </c>
      <c r="C151" s="98">
        <v>1.0009999999999999</v>
      </c>
      <c r="D151" s="99">
        <f>IF(C151&lt;MAX($C$3:C151),C151/MAX($C$3:C151)-1,0)</f>
        <v>-6.5359477124183107E-2</v>
      </c>
      <c r="E151" s="105"/>
      <c r="F151" s="100"/>
      <c r="G151" s="99"/>
    </row>
    <row r="152" spans="1:7" ht="15" thickBot="1">
      <c r="A152" s="97">
        <v>40801</v>
      </c>
      <c r="B152" s="98">
        <v>1.0009999999999999</v>
      </c>
      <c r="C152" s="98">
        <v>1.0009999999999999</v>
      </c>
      <c r="D152" s="99">
        <f>IF(C152&lt;MAX($C$3:C152),C152/MAX($C$3:C152)-1,0)</f>
        <v>-6.5359477124183107E-2</v>
      </c>
      <c r="E152" s="105"/>
      <c r="F152" s="100"/>
      <c r="G152" s="99"/>
    </row>
    <row r="153" spans="1:7" ht="15" thickBot="1">
      <c r="A153" s="97">
        <v>40802</v>
      </c>
      <c r="B153" s="98">
        <v>1.006</v>
      </c>
      <c r="C153" s="98">
        <v>1.006</v>
      </c>
      <c r="D153" s="99">
        <f>IF(C153&lt;MAX($C$3:C153),C153/MAX($C$3:C153)-1,0)</f>
        <v>-6.0690943043884227E-2</v>
      </c>
      <c r="E153" s="105"/>
      <c r="F153" s="100"/>
      <c r="G153" s="99"/>
    </row>
    <row r="154" spans="1:7" ht="15" thickBot="1">
      <c r="A154" s="97">
        <v>40805</v>
      </c>
      <c r="B154" s="98">
        <v>0.996</v>
      </c>
      <c r="C154" s="98">
        <v>0.996</v>
      </c>
      <c r="D154" s="99">
        <f>IF(C154&lt;MAX($C$3:C154),C154/MAX($C$3:C154)-1,0)</f>
        <v>-7.0028011204481766E-2</v>
      </c>
      <c r="E154" s="105"/>
      <c r="F154" s="100"/>
      <c r="G154" s="99"/>
    </row>
    <row r="155" spans="1:7" ht="15" thickBot="1">
      <c r="A155" s="97">
        <v>40806</v>
      </c>
      <c r="B155" s="98">
        <v>0.996</v>
      </c>
      <c r="C155" s="98">
        <v>0.996</v>
      </c>
      <c r="D155" s="99">
        <f>IF(C155&lt;MAX($C$3:C155),C155/MAX($C$3:C155)-1,0)</f>
        <v>-7.0028011204481766E-2</v>
      </c>
      <c r="E155" s="105"/>
      <c r="F155" s="100"/>
      <c r="G155" s="99"/>
    </row>
    <row r="156" spans="1:7" ht="15" thickBot="1">
      <c r="A156" s="97">
        <v>40807</v>
      </c>
      <c r="B156" s="98">
        <v>1.0189999999999999</v>
      </c>
      <c r="C156" s="98">
        <v>1.0189999999999999</v>
      </c>
      <c r="D156" s="99">
        <f>IF(C156&lt;MAX($C$3:C156),C156/MAX($C$3:C156)-1,0)</f>
        <v>-4.8552754435107426E-2</v>
      </c>
      <c r="E156" s="105"/>
      <c r="F156" s="100"/>
      <c r="G156" s="99"/>
    </row>
    <row r="157" spans="1:7" ht="15" thickBot="1">
      <c r="A157" s="97">
        <v>40808</v>
      </c>
      <c r="B157" s="98">
        <v>0.99299999999999999</v>
      </c>
      <c r="C157" s="98">
        <v>0.99299999999999999</v>
      </c>
      <c r="D157" s="99">
        <f>IF(C157&lt;MAX($C$3:C157),C157/MAX($C$3:C157)-1,0)</f>
        <v>-7.2829131652661028E-2</v>
      </c>
      <c r="E157" s="105"/>
      <c r="F157" s="100"/>
      <c r="G157" s="99"/>
    </row>
    <row r="158" spans="1:7" ht="15" thickBot="1">
      <c r="A158" s="97">
        <v>40809</v>
      </c>
      <c r="B158" s="98">
        <v>0.97799999999999998</v>
      </c>
      <c r="C158" s="98">
        <v>0.97799999999999998</v>
      </c>
      <c r="D158" s="99">
        <f>IF(C158&lt;MAX($C$3:C158),C158/MAX($C$3:C158)-1,0)</f>
        <v>-8.6834733893557448E-2</v>
      </c>
      <c r="E158" s="105"/>
      <c r="F158" s="100"/>
      <c r="G158" s="99"/>
    </row>
    <row r="159" spans="1:7" ht="15" thickBot="1">
      <c r="A159" s="97">
        <v>40812</v>
      </c>
      <c r="B159" s="98">
        <v>0.95799999999999996</v>
      </c>
      <c r="C159" s="98">
        <v>0.95799999999999996</v>
      </c>
      <c r="D159" s="99">
        <f>IF(C159&lt;MAX($C$3:C159),C159/MAX($C$3:C159)-1,0)</f>
        <v>-0.10550887021475253</v>
      </c>
      <c r="E159" s="105"/>
      <c r="F159" s="100"/>
      <c r="G159" s="99"/>
    </row>
    <row r="160" spans="1:7" ht="15" thickBot="1">
      <c r="A160" s="97">
        <v>40813</v>
      </c>
      <c r="B160" s="98">
        <v>0.96199999999999997</v>
      </c>
      <c r="C160" s="98">
        <v>0.96199999999999997</v>
      </c>
      <c r="D160" s="99">
        <f>IF(C160&lt;MAX($C$3:C160),C160/MAX($C$3:C160)-1,0)</f>
        <v>-0.10177404295051351</v>
      </c>
      <c r="E160" s="105"/>
      <c r="F160" s="100"/>
      <c r="G160" s="99"/>
    </row>
    <row r="161" spans="1:7" ht="15" thickBot="1">
      <c r="A161" s="97">
        <v>40814</v>
      </c>
      <c r="B161" s="98">
        <v>0.95499999999999996</v>
      </c>
      <c r="C161" s="98">
        <v>0.95499999999999996</v>
      </c>
      <c r="D161" s="99">
        <f>IF(C161&lt;MAX($C$3:C161),C161/MAX($C$3:C161)-1,0)</f>
        <v>-0.10830999066293179</v>
      </c>
      <c r="E161" s="105"/>
      <c r="F161" s="100"/>
      <c r="G161" s="99"/>
    </row>
    <row r="162" spans="1:7" ht="15" thickBot="1">
      <c r="A162" s="97">
        <v>40815</v>
      </c>
      <c r="B162" s="98">
        <v>0.94299999999999995</v>
      </c>
      <c r="C162" s="98">
        <v>0.94299999999999995</v>
      </c>
      <c r="D162" s="99">
        <f>IF(C162&lt;MAX($C$3:C162),C162/MAX($C$3:C162)-1,0)</f>
        <v>-0.11951447245564895</v>
      </c>
      <c r="E162" s="105"/>
      <c r="F162" s="100"/>
      <c r="G162" s="108"/>
    </row>
    <row r="163" spans="1:7" ht="15" thickBot="1">
      <c r="A163" s="101">
        <v>40816</v>
      </c>
      <c r="B163" s="98">
        <v>0.94399999999999995</v>
      </c>
      <c r="C163" s="98">
        <v>0.94399999999999995</v>
      </c>
      <c r="D163" s="99">
        <f>IF(C163&lt;MAX($C$3:C163),C163/MAX($C$3:C163)-1,0)</f>
        <v>-0.11858076563958919</v>
      </c>
      <c r="E163" s="99"/>
      <c r="F163" s="98"/>
      <c r="G163" s="99"/>
    </row>
    <row r="164" spans="1:7" ht="15" thickBot="1">
      <c r="A164" s="97">
        <v>40826</v>
      </c>
      <c r="B164" s="98">
        <v>0.93500000000000005</v>
      </c>
      <c r="C164" s="98">
        <v>0.93500000000000005</v>
      </c>
      <c r="D164" s="99">
        <f>IF(C164&lt;MAX($C$3:C164),C164/MAX($C$3:C164)-1,0)</f>
        <v>-0.12698412698412687</v>
      </c>
      <c r="E164" s="105"/>
      <c r="F164" s="100"/>
      <c r="G164" s="99"/>
    </row>
    <row r="165" spans="1:7" ht="15" thickBot="1">
      <c r="A165" s="97">
        <v>40827</v>
      </c>
      <c r="B165" s="98">
        <v>0.93300000000000005</v>
      </c>
      <c r="C165" s="98">
        <v>0.93300000000000005</v>
      </c>
      <c r="D165" s="99">
        <f>IF(C165&lt;MAX($C$3:C165),C165/MAX($C$3:C165)-1,0)</f>
        <v>-0.12885154061624637</v>
      </c>
      <c r="E165" s="105"/>
      <c r="F165" s="100"/>
      <c r="G165" s="99"/>
    </row>
    <row r="166" spans="1:7" ht="15" thickBot="1">
      <c r="A166" s="97">
        <v>40828</v>
      </c>
      <c r="B166" s="98">
        <v>0.95399999999999996</v>
      </c>
      <c r="C166" s="98">
        <v>0.95399999999999996</v>
      </c>
      <c r="D166" s="99">
        <f>IF(C166&lt;MAX($C$3:C166),C166/MAX($C$3:C166)-1,0)</f>
        <v>-0.10924369747899154</v>
      </c>
      <c r="E166" s="105"/>
      <c r="F166" s="100"/>
      <c r="G166" s="99"/>
    </row>
    <row r="167" spans="1:7" ht="15" thickBot="1">
      <c r="A167" s="97">
        <v>40829</v>
      </c>
      <c r="B167" s="98">
        <v>0.96199999999999997</v>
      </c>
      <c r="C167" s="98">
        <v>0.96199999999999997</v>
      </c>
      <c r="D167" s="99">
        <f>IF(C167&lt;MAX($C$3:C167),C167/MAX($C$3:C167)-1,0)</f>
        <v>-0.10177404295051351</v>
      </c>
      <c r="E167" s="105"/>
      <c r="F167" s="100"/>
      <c r="G167" s="99"/>
    </row>
    <row r="168" spans="1:7" ht="15" thickBot="1">
      <c r="A168" s="97">
        <v>40830</v>
      </c>
      <c r="B168" s="98">
        <v>0.95699999999999996</v>
      </c>
      <c r="C168" s="98">
        <v>0.95699999999999996</v>
      </c>
      <c r="D168" s="99">
        <f>IF(C168&lt;MAX($C$3:C168),C168/MAX($C$3:C168)-1,0)</f>
        <v>-0.10644257703081228</v>
      </c>
      <c r="E168" s="105"/>
      <c r="F168" s="100"/>
      <c r="G168" s="99"/>
    </row>
    <row r="169" spans="1:7" ht="15" thickBot="1">
      <c r="A169" s="97">
        <v>40833</v>
      </c>
      <c r="B169" s="98">
        <v>0.96499999999999997</v>
      </c>
      <c r="C169" s="98">
        <v>0.96499999999999997</v>
      </c>
      <c r="D169" s="99">
        <f>IF(C169&lt;MAX($C$3:C169),C169/MAX($C$3:C169)-1,0)</f>
        <v>-9.8972922502334248E-2</v>
      </c>
      <c r="E169" s="105"/>
      <c r="F169" s="100"/>
      <c r="G169" s="99"/>
    </row>
    <row r="170" spans="1:7" ht="15" thickBot="1">
      <c r="A170" s="97">
        <v>40834</v>
      </c>
      <c r="B170" s="98">
        <v>0.94499999999999995</v>
      </c>
      <c r="C170" s="98">
        <v>0.94499999999999995</v>
      </c>
      <c r="D170" s="99">
        <f>IF(C170&lt;MAX($C$3:C170),C170/MAX($C$3:C170)-1,0)</f>
        <v>-0.11764705882352944</v>
      </c>
      <c r="E170" s="105"/>
      <c r="F170" s="100"/>
      <c r="G170" s="99"/>
    </row>
    <row r="171" spans="1:7" ht="15" thickBot="1">
      <c r="A171" s="97">
        <v>40835</v>
      </c>
      <c r="B171" s="98">
        <v>0.94199999999999995</v>
      </c>
      <c r="C171" s="98">
        <v>0.94199999999999995</v>
      </c>
      <c r="D171" s="99">
        <f>IF(C171&lt;MAX($C$3:C171),C171/MAX($C$3:C171)-1,0)</f>
        <v>-0.1204481792717087</v>
      </c>
      <c r="E171" s="105"/>
      <c r="F171" s="100"/>
      <c r="G171" s="99"/>
    </row>
    <row r="172" spans="1:7" ht="15" thickBot="1">
      <c r="A172" s="97">
        <v>40836</v>
      </c>
      <c r="B172" s="98">
        <v>0.92200000000000004</v>
      </c>
      <c r="C172" s="98">
        <v>0.92200000000000004</v>
      </c>
      <c r="D172" s="99">
        <f>IF(C172&lt;MAX($C$3:C172),C172/MAX($C$3:C172)-1,0)</f>
        <v>-0.13912231559290378</v>
      </c>
      <c r="E172" s="105"/>
      <c r="F172" s="100"/>
      <c r="G172" s="99"/>
    </row>
    <row r="173" spans="1:7" ht="15" thickBot="1">
      <c r="A173" s="97">
        <v>40837</v>
      </c>
      <c r="B173" s="98">
        <v>0.91600000000000004</v>
      </c>
      <c r="C173" s="98">
        <v>0.91600000000000004</v>
      </c>
      <c r="D173" s="99">
        <f>IF(C173&lt;MAX($C$3:C173),C173/MAX($C$3:C173)-1,0)</f>
        <v>-0.1447245564892623</v>
      </c>
      <c r="E173" s="105"/>
      <c r="F173" s="100"/>
      <c r="G173" s="99"/>
    </row>
    <row r="174" spans="1:7" ht="15" thickBot="1">
      <c r="A174" s="97">
        <v>40840</v>
      </c>
      <c r="B174" s="98">
        <v>0.93</v>
      </c>
      <c r="C174" s="98">
        <v>0.93</v>
      </c>
      <c r="D174" s="99">
        <f>IF(C174&lt;MAX($C$3:C174),C174/MAX($C$3:C174)-1,0)</f>
        <v>-0.13165266106442564</v>
      </c>
      <c r="E174" s="105"/>
      <c r="F174" s="100"/>
      <c r="G174" s="99"/>
    </row>
    <row r="175" spans="1:7" ht="15" thickBot="1">
      <c r="A175" s="97">
        <v>40841</v>
      </c>
      <c r="B175" s="98">
        <v>0.94199999999999995</v>
      </c>
      <c r="C175" s="98">
        <v>0.94199999999999995</v>
      </c>
      <c r="D175" s="99">
        <f>IF(C175&lt;MAX($C$3:C175),C175/MAX($C$3:C175)-1,0)</f>
        <v>-0.1204481792717087</v>
      </c>
      <c r="E175" s="105"/>
      <c r="F175" s="100"/>
      <c r="G175" s="99"/>
    </row>
    <row r="176" spans="1:7" ht="15" thickBot="1">
      <c r="A176" s="97">
        <v>40842</v>
      </c>
      <c r="B176" s="98">
        <v>0.95299999999999996</v>
      </c>
      <c r="C176" s="98">
        <v>0.95299999999999996</v>
      </c>
      <c r="D176" s="99">
        <f>IF(C176&lt;MAX($C$3:C176),C176/MAX($C$3:C176)-1,0)</f>
        <v>-0.11017740429505141</v>
      </c>
      <c r="E176" s="105"/>
      <c r="F176" s="100"/>
      <c r="G176" s="99"/>
    </row>
    <row r="177" spans="1:7" ht="15" thickBot="1">
      <c r="A177" s="97">
        <v>40843</v>
      </c>
      <c r="B177" s="98">
        <v>0.95599999999999996</v>
      </c>
      <c r="C177" s="98">
        <v>0.95599999999999996</v>
      </c>
      <c r="D177" s="99">
        <f>IF(C177&lt;MAX($C$3:C177),C177/MAX($C$3:C177)-1,0)</f>
        <v>-0.10737628384687203</v>
      </c>
      <c r="E177" s="105"/>
      <c r="F177" s="100"/>
      <c r="G177" s="99"/>
    </row>
    <row r="178" spans="1:7" ht="15" thickBot="1">
      <c r="A178" s="97">
        <v>40844</v>
      </c>
      <c r="B178" s="98">
        <v>0.97399999999999998</v>
      </c>
      <c r="C178" s="98">
        <v>0.97399999999999998</v>
      </c>
      <c r="D178" s="99">
        <f>IF(C178&lt;MAX($C$3:C178),C178/MAX($C$3:C178)-1,0)</f>
        <v>-9.0569561157796463E-2</v>
      </c>
      <c r="E178" s="105"/>
      <c r="F178" s="100"/>
      <c r="G178" s="99"/>
    </row>
    <row r="179" spans="1:7" ht="15" thickBot="1">
      <c r="A179" s="97">
        <v>40847</v>
      </c>
      <c r="B179" s="98">
        <v>0.97499999999999998</v>
      </c>
      <c r="C179" s="98">
        <v>0.97499999999999998</v>
      </c>
      <c r="D179" s="99">
        <f>IF(C179&lt;MAX($C$3:C179),C179/MAX($C$3:C179)-1,0)</f>
        <v>-8.9635854341736709E-2</v>
      </c>
      <c r="E179" s="105"/>
      <c r="F179" s="100"/>
      <c r="G179" s="99"/>
    </row>
    <row r="180" spans="1:7" ht="15" thickBot="1">
      <c r="A180" s="97">
        <v>40848</v>
      </c>
      <c r="B180" s="98">
        <v>0.97399999999999998</v>
      </c>
      <c r="C180" s="98">
        <v>0.97399999999999998</v>
      </c>
      <c r="D180" s="99">
        <f>IF(C180&lt;MAX($C$3:C180),C180/MAX($C$3:C180)-1,0)</f>
        <v>-9.0569561157796463E-2</v>
      </c>
      <c r="E180" s="105"/>
      <c r="F180" s="100"/>
      <c r="G180" s="99"/>
    </row>
    <row r="181" spans="1:7" ht="15" thickBot="1">
      <c r="A181" s="97">
        <v>40849</v>
      </c>
      <c r="B181" s="98">
        <v>0.98899999999999999</v>
      </c>
      <c r="C181" s="98">
        <v>0.98899999999999999</v>
      </c>
      <c r="D181" s="99">
        <f>IF(C181&lt;MAX($C$3:C181),C181/MAX($C$3:C181)-1,0)</f>
        <v>-7.6563958916900043E-2</v>
      </c>
      <c r="E181" s="105"/>
      <c r="F181" s="100"/>
      <c r="G181" s="99"/>
    </row>
    <row r="182" spans="1:7" ht="15" thickBot="1">
      <c r="A182" s="97">
        <v>40850</v>
      </c>
      <c r="B182" s="98">
        <v>0.98599999999999999</v>
      </c>
      <c r="C182" s="98">
        <v>0.98599999999999999</v>
      </c>
      <c r="D182" s="99">
        <f>IF(C182&lt;MAX($C$3:C182),C182/MAX($C$3:C182)-1,0)</f>
        <v>-7.9365079365079305E-2</v>
      </c>
      <c r="E182" s="105"/>
      <c r="F182" s="100"/>
      <c r="G182" s="108"/>
    </row>
    <row r="183" spans="1:7" ht="15" thickBot="1">
      <c r="A183" s="101">
        <v>40851</v>
      </c>
      <c r="B183" s="98">
        <v>0.98699999999999999</v>
      </c>
      <c r="C183" s="98">
        <v>0.98699999999999999</v>
      </c>
      <c r="D183" s="99">
        <f>IF(C183&lt;MAX($C$3:C183),C183/MAX($C$3:C183)-1,0)</f>
        <v>-7.8431372549019551E-2</v>
      </c>
      <c r="E183" s="99"/>
      <c r="F183" s="98"/>
      <c r="G183" s="99"/>
    </row>
    <row r="184" spans="1:7" ht="15" thickBot="1">
      <c r="A184" s="97">
        <v>40854</v>
      </c>
      <c r="B184" s="98">
        <v>0.97799999999999998</v>
      </c>
      <c r="C184" s="98">
        <v>0.97799999999999998</v>
      </c>
      <c r="D184" s="99">
        <f>IF(C184&lt;MAX($C$3:C184),C184/MAX($C$3:C184)-1,0)</f>
        <v>-8.6834733893557448E-2</v>
      </c>
      <c r="E184" s="105"/>
      <c r="F184" s="100"/>
      <c r="G184" s="99"/>
    </row>
    <row r="185" spans="1:7" ht="15" thickBot="1">
      <c r="A185" s="97">
        <v>40855</v>
      </c>
      <c r="B185" s="98">
        <v>0.96899999999999997</v>
      </c>
      <c r="C185" s="98">
        <v>0.96899999999999997</v>
      </c>
      <c r="D185" s="99">
        <f>IF(C185&lt;MAX($C$3:C185),C185/MAX($C$3:C185)-1,0)</f>
        <v>-9.5238095238095233E-2</v>
      </c>
      <c r="E185" s="105"/>
      <c r="F185" s="100"/>
      <c r="G185" s="99"/>
    </row>
    <row r="186" spans="1:7" ht="15" thickBot="1">
      <c r="A186" s="97">
        <v>40856</v>
      </c>
      <c r="B186" s="98">
        <v>0.97799999999999998</v>
      </c>
      <c r="C186" s="98">
        <v>0.97799999999999998</v>
      </c>
      <c r="D186" s="99">
        <f>IF(C186&lt;MAX($C$3:C186),C186/MAX($C$3:C186)-1,0)</f>
        <v>-8.6834733893557448E-2</v>
      </c>
      <c r="E186" s="105"/>
      <c r="F186" s="100"/>
      <c r="G186" s="99"/>
    </row>
    <row r="187" spans="1:7" ht="15" thickBot="1">
      <c r="A187" s="97">
        <v>40857</v>
      </c>
      <c r="B187" s="98">
        <v>0.97699999999999998</v>
      </c>
      <c r="C187" s="98">
        <v>0.97699999999999998</v>
      </c>
      <c r="D187" s="99">
        <f>IF(C187&lt;MAX($C$3:C187),C187/MAX($C$3:C187)-1,0)</f>
        <v>-8.7768440709617201E-2</v>
      </c>
      <c r="E187" s="105"/>
      <c r="F187" s="100"/>
      <c r="G187" s="99"/>
    </row>
    <row r="188" spans="1:7" ht="15" thickBot="1">
      <c r="A188" s="97">
        <v>40858</v>
      </c>
      <c r="B188" s="98">
        <v>0.97499999999999998</v>
      </c>
      <c r="C188" s="98">
        <v>0.97499999999999998</v>
      </c>
      <c r="D188" s="99">
        <f>IF(C188&lt;MAX($C$3:C188),C188/MAX($C$3:C188)-1,0)</f>
        <v>-8.9635854341736709E-2</v>
      </c>
      <c r="E188" s="105"/>
      <c r="F188" s="100"/>
      <c r="G188" s="99"/>
    </row>
    <row r="189" spans="1:7" ht="15" thickBot="1">
      <c r="A189" s="97">
        <v>40861</v>
      </c>
      <c r="B189" s="98">
        <v>0.996</v>
      </c>
      <c r="C189" s="98">
        <v>0.996</v>
      </c>
      <c r="D189" s="99">
        <f>IF(C189&lt;MAX($C$3:C189),C189/MAX($C$3:C189)-1,0)</f>
        <v>-7.0028011204481766E-2</v>
      </c>
      <c r="E189" s="105"/>
      <c r="F189" s="100"/>
      <c r="G189" s="99"/>
    </row>
    <row r="190" spans="1:7" ht="15" thickBot="1">
      <c r="A190" s="97">
        <v>40862</v>
      </c>
      <c r="B190" s="98">
        <v>0.995</v>
      </c>
      <c r="C190" s="98">
        <v>0.995</v>
      </c>
      <c r="D190" s="99">
        <f>IF(C190&lt;MAX($C$3:C190),C190/MAX($C$3:C190)-1,0)</f>
        <v>-7.096171802054152E-2</v>
      </c>
      <c r="E190" s="105"/>
      <c r="F190" s="100"/>
      <c r="G190" s="99"/>
    </row>
    <row r="191" spans="1:7" ht="15" thickBot="1">
      <c r="A191" s="97">
        <v>40863</v>
      </c>
      <c r="B191" s="98">
        <v>0.97</v>
      </c>
      <c r="C191" s="98">
        <v>0.97</v>
      </c>
      <c r="D191" s="99">
        <f>IF(C191&lt;MAX($C$3:C191),C191/MAX($C$3:C191)-1,0)</f>
        <v>-9.4304388422035479E-2</v>
      </c>
      <c r="E191" s="105"/>
      <c r="F191" s="100"/>
      <c r="G191" s="99"/>
    </row>
    <row r="192" spans="1:7" ht="15" thickBot="1">
      <c r="A192" s="97">
        <v>40864</v>
      </c>
      <c r="B192" s="98">
        <v>0.97499999999999998</v>
      </c>
      <c r="C192" s="98">
        <v>0.97499999999999998</v>
      </c>
      <c r="D192" s="99">
        <f>IF(C192&lt;MAX($C$3:C192),C192/MAX($C$3:C192)-1,0)</f>
        <v>-8.9635854341736709E-2</v>
      </c>
      <c r="E192" s="105"/>
      <c r="F192" s="100"/>
      <c r="G192" s="99"/>
    </row>
    <row r="193" spans="1:7" ht="15" thickBot="1">
      <c r="A193" s="97">
        <v>40865</v>
      </c>
      <c r="B193" s="98">
        <v>0.95399999999999996</v>
      </c>
      <c r="C193" s="98">
        <v>0.95399999999999996</v>
      </c>
      <c r="D193" s="99">
        <f>IF(C193&lt;MAX($C$3:C193),C193/MAX($C$3:C193)-1,0)</f>
        <v>-0.10924369747899154</v>
      </c>
      <c r="E193" s="105"/>
      <c r="F193" s="100"/>
      <c r="G193" s="99"/>
    </row>
    <row r="194" spans="1:7" ht="15" thickBot="1">
      <c r="A194" s="97">
        <v>40868</v>
      </c>
      <c r="B194" s="98">
        <v>0.94699999999999995</v>
      </c>
      <c r="C194" s="98">
        <v>0.94699999999999995</v>
      </c>
      <c r="D194" s="99">
        <f>IF(C194&lt;MAX($C$3:C194),C194/MAX($C$3:C194)-1,0)</f>
        <v>-0.11577964519140993</v>
      </c>
      <c r="E194" s="105"/>
      <c r="F194" s="100"/>
      <c r="G194" s="99"/>
    </row>
    <row r="195" spans="1:7" ht="15" thickBot="1">
      <c r="A195" s="97">
        <v>40869</v>
      </c>
      <c r="B195" s="98">
        <v>0.95299999999999996</v>
      </c>
      <c r="C195" s="98">
        <v>0.95299999999999996</v>
      </c>
      <c r="D195" s="99">
        <f>IF(C195&lt;MAX($C$3:C195),C195/MAX($C$3:C195)-1,0)</f>
        <v>-0.11017740429505141</v>
      </c>
      <c r="E195" s="105"/>
      <c r="F195" s="100"/>
      <c r="G195" s="99"/>
    </row>
    <row r="196" spans="1:7" ht="15" thickBot="1">
      <c r="A196" s="97">
        <v>40870</v>
      </c>
      <c r="B196" s="98">
        <v>0.95799999999999996</v>
      </c>
      <c r="C196" s="98">
        <v>0.95799999999999996</v>
      </c>
      <c r="D196" s="99">
        <f>IF(C196&lt;MAX($C$3:C196),C196/MAX($C$3:C196)-1,0)</f>
        <v>-0.10550887021475253</v>
      </c>
      <c r="E196" s="105"/>
      <c r="F196" s="100"/>
      <c r="G196" s="99"/>
    </row>
    <row r="197" spans="1:7" ht="15" thickBot="1">
      <c r="A197" s="97">
        <v>40871</v>
      </c>
      <c r="B197" s="98">
        <v>0.95899999999999996</v>
      </c>
      <c r="C197" s="98">
        <v>0.95899999999999996</v>
      </c>
      <c r="D197" s="99">
        <f>IF(C197&lt;MAX($C$3:C197),C197/MAX($C$3:C197)-1,0)</f>
        <v>-0.10457516339869277</v>
      </c>
      <c r="E197" s="105"/>
      <c r="F197" s="100"/>
      <c r="G197" s="99"/>
    </row>
    <row r="198" spans="1:7" ht="15" thickBot="1">
      <c r="A198" s="97">
        <v>40872</v>
      </c>
      <c r="B198" s="98">
        <v>0.95599999999999996</v>
      </c>
      <c r="C198" s="98">
        <v>0.95599999999999996</v>
      </c>
      <c r="D198" s="99">
        <f>IF(C198&lt;MAX($C$3:C198),C198/MAX($C$3:C198)-1,0)</f>
        <v>-0.10737628384687203</v>
      </c>
      <c r="E198" s="105"/>
      <c r="F198" s="100"/>
      <c r="G198" s="99"/>
    </row>
    <row r="199" spans="1:7" ht="15" thickBot="1">
      <c r="A199" s="97">
        <v>40875</v>
      </c>
      <c r="B199" s="98">
        <v>0.95899999999999996</v>
      </c>
      <c r="C199" s="98">
        <v>0.95899999999999996</v>
      </c>
      <c r="D199" s="99">
        <f>IF(C199&lt;MAX($C$3:C199),C199/MAX($C$3:C199)-1,0)</f>
        <v>-0.10457516339869277</v>
      </c>
      <c r="E199" s="105"/>
      <c r="F199" s="100"/>
      <c r="G199" s="99"/>
    </row>
    <row r="200" spans="1:7" ht="15" thickBot="1">
      <c r="A200" s="97">
        <v>40876</v>
      </c>
      <c r="B200" s="98">
        <v>0.96599999999999997</v>
      </c>
      <c r="C200" s="98">
        <v>0.96599999999999997</v>
      </c>
      <c r="D200" s="99">
        <f>IF(C200&lt;MAX($C$3:C200),C200/MAX($C$3:C200)-1,0)</f>
        <v>-9.8039215686274495E-2</v>
      </c>
      <c r="E200" s="105"/>
      <c r="F200" s="100"/>
      <c r="G200" s="99"/>
    </row>
    <row r="201" spans="1:7" ht="15" thickBot="1">
      <c r="A201" s="97">
        <v>40877</v>
      </c>
      <c r="B201" s="98">
        <v>0.93400000000000005</v>
      </c>
      <c r="C201" s="98">
        <v>0.93400000000000005</v>
      </c>
      <c r="D201" s="99">
        <f>IF(C201&lt;MAX($C$3:C201),C201/MAX($C$3:C201)-1,0)</f>
        <v>-0.12791783380018662</v>
      </c>
      <c r="E201" s="105"/>
      <c r="F201" s="100"/>
      <c r="G201" s="99"/>
    </row>
    <row r="202" spans="1:7" ht="15" thickBot="1">
      <c r="A202" s="97">
        <v>40878</v>
      </c>
      <c r="B202" s="98">
        <v>0.95099999999999996</v>
      </c>
      <c r="C202" s="98">
        <v>0.95099999999999996</v>
      </c>
      <c r="D202" s="99">
        <f>IF(C202&lt;MAX($C$3:C202),C202/MAX($C$3:C202)-1,0)</f>
        <v>-0.11204481792717091</v>
      </c>
      <c r="E202" s="105"/>
      <c r="F202" s="100"/>
      <c r="G202" s="108"/>
    </row>
    <row r="203" spans="1:7" ht="15" thickBot="1">
      <c r="A203" s="101">
        <v>40879</v>
      </c>
      <c r="B203" s="98">
        <v>0.92700000000000005</v>
      </c>
      <c r="C203" s="98">
        <v>0.92700000000000005</v>
      </c>
      <c r="D203" s="99">
        <f>IF(C203&lt;MAX($C$3:C203),C203/MAX($C$3:C203)-1,0)</f>
        <v>-0.13445378151260501</v>
      </c>
      <c r="E203" s="99"/>
      <c r="F203" s="98"/>
      <c r="G203" s="99"/>
    </row>
    <row r="204" spans="1:7" ht="15" thickBot="1">
      <c r="A204" s="97">
        <v>40882</v>
      </c>
      <c r="B204" s="98">
        <v>0.89800000000000002</v>
      </c>
      <c r="C204" s="98">
        <v>0.89800000000000002</v>
      </c>
      <c r="D204" s="99">
        <f>IF(C204&lt;MAX($C$3:C204),C204/MAX($C$3:C204)-1,0)</f>
        <v>-0.16153127917833798</v>
      </c>
      <c r="E204" s="105"/>
      <c r="F204" s="100"/>
      <c r="G204" s="99"/>
    </row>
    <row r="205" spans="1:7" ht="15" thickBot="1">
      <c r="A205" s="97">
        <v>40883</v>
      </c>
      <c r="B205" s="98">
        <v>0.90200000000000002</v>
      </c>
      <c r="C205" s="98">
        <v>0.90200000000000002</v>
      </c>
      <c r="D205" s="99">
        <f>IF(C205&lt;MAX($C$3:C205),C205/MAX($C$3:C205)-1,0)</f>
        <v>-0.15779645191409897</v>
      </c>
      <c r="E205" s="105"/>
      <c r="F205" s="100"/>
      <c r="G205" s="99"/>
    </row>
    <row r="206" spans="1:7" ht="15" thickBot="1">
      <c r="A206" s="97">
        <v>40884</v>
      </c>
      <c r="B206" s="98">
        <v>0.90300000000000002</v>
      </c>
      <c r="C206" s="98">
        <v>0.90300000000000002</v>
      </c>
      <c r="D206" s="99">
        <f>IF(C206&lt;MAX($C$3:C206),C206/MAX($C$3:C206)-1,0)</f>
        <v>-0.1568627450980391</v>
      </c>
      <c r="E206" s="105"/>
      <c r="F206" s="100"/>
      <c r="G206" s="99"/>
    </row>
    <row r="207" spans="1:7" ht="15" thickBot="1">
      <c r="A207" s="97">
        <v>40885</v>
      </c>
      <c r="B207" s="98">
        <v>0.90300000000000002</v>
      </c>
      <c r="C207" s="98">
        <v>0.90300000000000002</v>
      </c>
      <c r="D207" s="99">
        <f>IF(C207&lt;MAX($C$3:C207),C207/MAX($C$3:C207)-1,0)</f>
        <v>-0.1568627450980391</v>
      </c>
      <c r="E207" s="105"/>
      <c r="F207" s="100"/>
      <c r="G207" s="99"/>
    </row>
    <row r="208" spans="1:7" ht="15" thickBot="1">
      <c r="A208" s="97">
        <v>40886</v>
      </c>
      <c r="B208" s="98">
        <v>0.89600000000000002</v>
      </c>
      <c r="C208" s="98">
        <v>0.89600000000000002</v>
      </c>
      <c r="D208" s="99">
        <f>IF(C208&lt;MAX($C$3:C208),C208/MAX($C$3:C208)-1,0)</f>
        <v>-0.16339869281045749</v>
      </c>
      <c r="E208" s="105"/>
      <c r="F208" s="100"/>
      <c r="G208" s="99"/>
    </row>
    <row r="209" spans="1:7" ht="15" thickBot="1">
      <c r="A209" s="97">
        <v>40889</v>
      </c>
      <c r="B209" s="98">
        <v>0.88800000000000001</v>
      </c>
      <c r="C209" s="98">
        <v>0.88800000000000001</v>
      </c>
      <c r="D209" s="99">
        <f>IF(C209&lt;MAX($C$3:C209),C209/MAX($C$3:C209)-1,0)</f>
        <v>-0.17086834733893552</v>
      </c>
      <c r="E209" s="105"/>
      <c r="F209" s="100"/>
      <c r="G209" s="99"/>
    </row>
    <row r="210" spans="1:7" ht="15" thickBot="1">
      <c r="A210" s="97">
        <v>40890</v>
      </c>
      <c r="B210" s="98">
        <v>0.86599999999999999</v>
      </c>
      <c r="C210" s="98">
        <v>0.86599999999999999</v>
      </c>
      <c r="D210" s="99">
        <f>IF(C210&lt;MAX($C$3:C210),C210/MAX($C$3:C210)-1,0)</f>
        <v>-0.19140989729225022</v>
      </c>
      <c r="E210" s="105"/>
      <c r="F210" s="100"/>
      <c r="G210" s="99"/>
    </row>
    <row r="211" spans="1:7" ht="15" thickBot="1">
      <c r="A211" s="97">
        <v>40891</v>
      </c>
      <c r="B211" s="98">
        <v>0.85899999999999999</v>
      </c>
      <c r="C211" s="98">
        <v>0.85899999999999999</v>
      </c>
      <c r="D211" s="99">
        <f>IF(C211&lt;MAX($C$3:C211),C211/MAX($C$3:C211)-1,0)</f>
        <v>-0.1979458450046685</v>
      </c>
      <c r="E211" s="105"/>
      <c r="F211" s="100"/>
      <c r="G211" s="99"/>
    </row>
    <row r="212" spans="1:7" ht="15" thickBot="1">
      <c r="A212" s="97">
        <v>40892</v>
      </c>
      <c r="B212" s="98">
        <v>0.84899999999999998</v>
      </c>
      <c r="C212" s="98">
        <v>0.84899999999999998</v>
      </c>
      <c r="D212" s="99">
        <f>IF(C212&lt;MAX($C$3:C212),C212/MAX($C$3:C212)-1,0)</f>
        <v>-0.20728291316526615</v>
      </c>
      <c r="E212" s="105"/>
      <c r="F212" s="100"/>
      <c r="G212" s="99"/>
    </row>
    <row r="213" spans="1:7" ht="15" thickBot="1">
      <c r="A213" s="97">
        <v>40893</v>
      </c>
      <c r="B213" s="98">
        <v>0.872</v>
      </c>
      <c r="C213" s="98">
        <v>0.872</v>
      </c>
      <c r="D213" s="99">
        <f>IF(C213&lt;MAX($C$3:C213),C213/MAX($C$3:C213)-1,0)</f>
        <v>-0.1858076563958917</v>
      </c>
      <c r="E213" s="105"/>
      <c r="F213" s="100"/>
      <c r="G213" s="99"/>
    </row>
    <row r="214" spans="1:7" ht="15" thickBot="1">
      <c r="A214" s="97">
        <v>40896</v>
      </c>
      <c r="B214" s="98">
        <v>0.873</v>
      </c>
      <c r="C214" s="98">
        <v>0.873</v>
      </c>
      <c r="D214" s="99">
        <f>IF(C214&lt;MAX($C$3:C214),C214/MAX($C$3:C214)-1,0)</f>
        <v>-0.18487394957983194</v>
      </c>
      <c r="E214" s="105"/>
      <c r="F214" s="100"/>
      <c r="G214" s="99"/>
    </row>
    <row r="215" spans="1:7" ht="15" thickBot="1">
      <c r="A215" s="97">
        <v>40897</v>
      </c>
      <c r="B215" s="98">
        <v>0.871</v>
      </c>
      <c r="C215" s="98">
        <v>0.871</v>
      </c>
      <c r="D215" s="99">
        <f>IF(C215&lt;MAX($C$3:C215),C215/MAX($C$3:C215)-1,0)</f>
        <v>-0.18674136321195145</v>
      </c>
      <c r="E215" s="105"/>
      <c r="F215" s="100"/>
      <c r="G215" s="99"/>
    </row>
    <row r="216" spans="1:7" ht="15" thickBot="1">
      <c r="A216" s="97">
        <v>40898</v>
      </c>
      <c r="B216" s="98">
        <v>0.85299999999999998</v>
      </c>
      <c r="C216" s="98">
        <v>0.85299999999999998</v>
      </c>
      <c r="D216" s="99">
        <f>IF(C216&lt;MAX($C$3:C216),C216/MAX($C$3:C216)-1,0)</f>
        <v>-0.20354808590102702</v>
      </c>
      <c r="E216" s="105"/>
      <c r="F216" s="100"/>
      <c r="G216" s="99"/>
    </row>
    <row r="217" spans="1:7" ht="15" thickBot="1">
      <c r="A217" s="97">
        <v>40899</v>
      </c>
      <c r="B217" s="98">
        <v>0.83799999999999997</v>
      </c>
      <c r="C217" s="98">
        <v>0.83799999999999997</v>
      </c>
      <c r="D217" s="99">
        <f>IF(C217&lt;MAX($C$3:C217),C217/MAX($C$3:C217)-1,0)</f>
        <v>-0.21755368814192344</v>
      </c>
      <c r="E217" s="105"/>
      <c r="F217" s="100"/>
      <c r="G217" s="99"/>
    </row>
    <row r="218" spans="1:7" ht="15" thickBot="1">
      <c r="A218" s="97">
        <v>40900</v>
      </c>
      <c r="B218" s="98">
        <v>0.84099999999999997</v>
      </c>
      <c r="C218" s="98">
        <v>0.84099999999999997</v>
      </c>
      <c r="D218" s="99">
        <f>IF(C218&lt;MAX($C$3:C218),C218/MAX($C$3:C218)-1,0)</f>
        <v>-0.21475256769374418</v>
      </c>
      <c r="E218" s="105"/>
      <c r="F218" s="100"/>
      <c r="G218" s="99"/>
    </row>
    <row r="219" spans="1:7" ht="15" thickBot="1">
      <c r="A219" s="97">
        <v>40903</v>
      </c>
      <c r="B219" s="98">
        <v>0.83699999999999997</v>
      </c>
      <c r="C219" s="98">
        <v>0.83699999999999997</v>
      </c>
      <c r="D219" s="99">
        <f>IF(C219&lt;MAX($C$3:C219),C219/MAX($C$3:C219)-1,0)</f>
        <v>-0.21848739495798319</v>
      </c>
      <c r="E219" s="105"/>
      <c r="F219" s="100"/>
      <c r="G219" s="99"/>
    </row>
    <row r="220" spans="1:7" ht="15" thickBot="1">
      <c r="A220" s="97">
        <v>40904</v>
      </c>
      <c r="B220" s="98">
        <v>0.81599999999999995</v>
      </c>
      <c r="C220" s="98">
        <v>0.81599999999999995</v>
      </c>
      <c r="D220" s="99">
        <f>IF(C220&lt;MAX($C$3:C220),C220/MAX($C$3:C220)-1,0)</f>
        <v>-0.23809523809523814</v>
      </c>
      <c r="E220" s="105"/>
      <c r="F220" s="100"/>
      <c r="G220" s="99"/>
    </row>
    <row r="221" spans="1:7" ht="15" thickBot="1">
      <c r="A221" s="97">
        <v>40905</v>
      </c>
      <c r="B221" s="98">
        <v>0.81</v>
      </c>
      <c r="C221" s="98">
        <v>0.81</v>
      </c>
      <c r="D221" s="99">
        <f>IF(C221&lt;MAX($C$3:C221),C221/MAX($C$3:C221)-1,0)</f>
        <v>-0.24369747899159655</v>
      </c>
      <c r="E221" s="105"/>
      <c r="F221" s="100"/>
      <c r="G221" s="99"/>
    </row>
    <row r="222" spans="1:7" ht="15" thickBot="1">
      <c r="A222" s="97">
        <v>40906</v>
      </c>
      <c r="B222" s="98">
        <v>0.81399999999999995</v>
      </c>
      <c r="C222" s="98">
        <v>0.81399999999999995</v>
      </c>
      <c r="D222" s="99">
        <f>IF(C222&lt;MAX($C$3:C222),C222/MAX($C$3:C222)-1,0)</f>
        <v>-0.23996265172735765</v>
      </c>
      <c r="E222" s="105"/>
      <c r="F222" s="100"/>
      <c r="G222" s="108"/>
    </row>
    <row r="223" spans="1:7" ht="15" thickBot="1">
      <c r="A223" s="101">
        <v>40907</v>
      </c>
      <c r="B223" s="98">
        <v>0.82799999999999996</v>
      </c>
      <c r="C223" s="98">
        <v>0.82799999999999996</v>
      </c>
      <c r="D223" s="99">
        <f>IF(C223&lt;MAX($C$3:C223),C223/MAX($C$3:C223)-1,0)</f>
        <v>-0.22689075630252098</v>
      </c>
      <c r="E223" s="99"/>
      <c r="F223" s="98"/>
      <c r="G223" s="99"/>
    </row>
    <row r="224" spans="1:7" ht="15" thickBot="1">
      <c r="A224" s="97">
        <v>40908</v>
      </c>
      <c r="B224" s="98">
        <v>0.82799999999999996</v>
      </c>
      <c r="C224" s="98">
        <v>0.82799999999999996</v>
      </c>
      <c r="D224" s="99">
        <f>IF(C224&lt;MAX($C$3:C224),C224/MAX($C$3:C224)-1,0)</f>
        <v>-0.22689075630252098</v>
      </c>
      <c r="E224" s="105"/>
      <c r="F224" s="100"/>
      <c r="G224" s="99"/>
    </row>
    <row r="225" spans="1:7" ht="15" thickBot="1">
      <c r="A225" s="97">
        <v>40912</v>
      </c>
      <c r="B225" s="98">
        <v>0.80300000000000005</v>
      </c>
      <c r="C225" s="98">
        <v>0.80300000000000005</v>
      </c>
      <c r="D225" s="99">
        <f>IF(C225&lt;MAX($C$3:C225),C225/MAX($C$3:C225)-1,0)</f>
        <v>-0.25023342670401483</v>
      </c>
      <c r="E225" s="105"/>
      <c r="F225" s="100"/>
      <c r="G225" s="99"/>
    </row>
    <row r="226" spans="1:7" ht="15" thickBot="1">
      <c r="A226" s="97">
        <v>40913</v>
      </c>
      <c r="B226" s="98">
        <v>0.77200000000000002</v>
      </c>
      <c r="C226" s="98">
        <v>0.77200000000000002</v>
      </c>
      <c r="D226" s="99">
        <f>IF(C226&lt;MAX($C$3:C226),C226/MAX($C$3:C226)-1,0)</f>
        <v>-0.27917833800186731</v>
      </c>
      <c r="E226" s="105"/>
      <c r="F226" s="100"/>
      <c r="G226" s="99"/>
    </row>
    <row r="227" spans="1:7" ht="15" thickBot="1">
      <c r="A227" s="97">
        <v>40914</v>
      </c>
      <c r="B227" s="98">
        <v>0.76600000000000001</v>
      </c>
      <c r="C227" s="98">
        <v>0.76600000000000001</v>
      </c>
      <c r="D227" s="99">
        <f>IF(C227&lt;MAX($C$3:C227),C227/MAX($C$3:C227)-1,0)</f>
        <v>-0.28478057889822594</v>
      </c>
      <c r="E227" s="105"/>
      <c r="F227" s="100"/>
      <c r="G227" s="99"/>
    </row>
    <row r="228" spans="1:7" ht="15" thickBot="1">
      <c r="A228" s="97">
        <v>40917</v>
      </c>
      <c r="B228" s="98">
        <v>0.78400000000000003</v>
      </c>
      <c r="C228" s="98">
        <v>0.78400000000000003</v>
      </c>
      <c r="D228" s="99">
        <f>IF(C228&lt;MAX($C$3:C228),C228/MAX($C$3:C228)-1,0)</f>
        <v>-0.26797385620915026</v>
      </c>
      <c r="E228" s="105"/>
      <c r="F228" s="100"/>
      <c r="G228" s="99"/>
    </row>
    <row r="229" spans="1:7" ht="15" thickBot="1">
      <c r="A229" s="97">
        <v>40918</v>
      </c>
      <c r="B229" s="98">
        <v>0.80700000000000005</v>
      </c>
      <c r="C229" s="98">
        <v>0.80700000000000005</v>
      </c>
      <c r="D229" s="99">
        <f>IF(C229&lt;MAX($C$3:C229),C229/MAX($C$3:C229)-1,0)</f>
        <v>-0.24649859943977581</v>
      </c>
      <c r="E229" s="105"/>
      <c r="F229" s="100"/>
      <c r="G229" s="99"/>
    </row>
    <row r="230" spans="1:7" ht="15" thickBot="1">
      <c r="A230" s="97">
        <v>40919</v>
      </c>
      <c r="B230" s="98">
        <v>0.80900000000000005</v>
      </c>
      <c r="C230" s="98">
        <v>0.80900000000000005</v>
      </c>
      <c r="D230" s="99">
        <f>IF(C230&lt;MAX($C$3:C230),C230/MAX($C$3:C230)-1,0)</f>
        <v>-0.2446311858076563</v>
      </c>
      <c r="E230" s="105"/>
      <c r="F230" s="100"/>
      <c r="G230" s="99"/>
    </row>
    <row r="231" spans="1:7" ht="15" thickBot="1">
      <c r="A231" s="97">
        <v>40920</v>
      </c>
      <c r="B231" s="98">
        <v>0.79300000000000004</v>
      </c>
      <c r="C231" s="98">
        <v>0.79300000000000004</v>
      </c>
      <c r="D231" s="99">
        <f>IF(C231&lt;MAX($C$3:C231),C231/MAX($C$3:C231)-1,0)</f>
        <v>-0.25957049486461248</v>
      </c>
      <c r="E231" s="105"/>
      <c r="F231" s="100"/>
      <c r="G231" s="99"/>
    </row>
    <row r="232" spans="1:7" ht="15" thickBot="1">
      <c r="A232" s="97">
        <v>40921</v>
      </c>
      <c r="B232" s="98">
        <v>0.76</v>
      </c>
      <c r="C232" s="98">
        <v>0.76</v>
      </c>
      <c r="D232" s="99">
        <f>IF(C232&lt;MAX($C$3:C232),C232/MAX($C$3:C232)-1,0)</f>
        <v>-0.29038281979458447</v>
      </c>
      <c r="E232" s="105"/>
      <c r="F232" s="100"/>
      <c r="G232" s="99"/>
    </row>
    <row r="233" spans="1:7" ht="15" thickBot="1">
      <c r="A233" s="97">
        <v>40924</v>
      </c>
      <c r="B233" s="98">
        <v>0.73799999999999999</v>
      </c>
      <c r="C233" s="98">
        <v>0.73799999999999999</v>
      </c>
      <c r="D233" s="99">
        <f>IF(C233&lt;MAX($C$3:C233),C233/MAX($C$3:C233)-1,0)</f>
        <v>-0.31092436974789917</v>
      </c>
      <c r="E233" s="105"/>
      <c r="F233" s="100"/>
      <c r="G233" s="99"/>
    </row>
    <row r="234" spans="1:7" ht="15" thickBot="1">
      <c r="A234" s="97">
        <v>40925</v>
      </c>
      <c r="B234" s="98">
        <v>0.75600000000000001</v>
      </c>
      <c r="C234" s="98">
        <v>0.75600000000000001</v>
      </c>
      <c r="D234" s="99">
        <f>IF(C234&lt;MAX($C$3:C234),C234/MAX($C$3:C234)-1,0)</f>
        <v>-0.29411764705882348</v>
      </c>
      <c r="E234" s="105"/>
      <c r="F234" s="100"/>
      <c r="G234" s="99"/>
    </row>
    <row r="235" spans="1:7" ht="15" thickBot="1">
      <c r="A235" s="97">
        <v>40926</v>
      </c>
      <c r="B235" s="98">
        <v>0.73499999999999999</v>
      </c>
      <c r="C235" s="98">
        <v>0.73499999999999999</v>
      </c>
      <c r="D235" s="99">
        <f>IF(C235&lt;MAX($C$3:C235),C235/MAX($C$3:C235)-1,0)</f>
        <v>-0.31372549019607843</v>
      </c>
      <c r="E235" s="105"/>
      <c r="F235" s="100"/>
      <c r="G235" s="99"/>
    </row>
    <row r="236" spans="1:7" ht="15" thickBot="1">
      <c r="A236" s="97">
        <v>40927</v>
      </c>
      <c r="B236" s="98">
        <v>0.745</v>
      </c>
      <c r="C236" s="98">
        <v>0.745</v>
      </c>
      <c r="D236" s="99">
        <f>IF(C236&lt;MAX($C$3:C236),C236/MAX($C$3:C236)-1,0)</f>
        <v>-0.30438842203548078</v>
      </c>
      <c r="E236" s="105"/>
      <c r="F236" s="100"/>
      <c r="G236" s="99"/>
    </row>
    <row r="237" spans="1:7" ht="15" thickBot="1">
      <c r="A237" s="97">
        <v>40928</v>
      </c>
      <c r="B237" s="98">
        <v>0.76</v>
      </c>
      <c r="C237" s="98">
        <v>0.76</v>
      </c>
      <c r="D237" s="99">
        <f>IF(C237&lt;MAX($C$3:C237),C237/MAX($C$3:C237)-1,0)</f>
        <v>-0.29038281979458447</v>
      </c>
      <c r="E237" s="105"/>
      <c r="F237" s="100"/>
      <c r="G237" s="99"/>
    </row>
    <row r="238" spans="1:7" ht="15" thickBot="1">
      <c r="A238" s="97">
        <v>40938</v>
      </c>
      <c r="B238" s="98">
        <v>0.747</v>
      </c>
      <c r="C238" s="98">
        <v>0.747</v>
      </c>
      <c r="D238" s="99">
        <f>IF(C238&lt;MAX($C$3:C238),C238/MAX($C$3:C238)-1,0)</f>
        <v>-0.30252100840336127</v>
      </c>
      <c r="E238" s="105"/>
      <c r="F238" s="100"/>
      <c r="G238" s="99"/>
    </row>
    <row r="239" spans="1:7" ht="15" thickBot="1">
      <c r="A239" s="97">
        <v>40939</v>
      </c>
      <c r="B239" s="98">
        <v>0.745</v>
      </c>
      <c r="C239" s="98">
        <v>0.745</v>
      </c>
      <c r="D239" s="99">
        <f>IF(C239&lt;MAX($C$3:C239),C239/MAX($C$3:C239)-1,0)</f>
        <v>-0.30438842203548078</v>
      </c>
      <c r="E239" s="105"/>
      <c r="F239" s="100"/>
      <c r="G239" s="99"/>
    </row>
    <row r="240" spans="1:7" ht="15" thickBot="1">
      <c r="A240" s="97">
        <v>40940</v>
      </c>
      <c r="B240" s="98">
        <v>0.74399999999999999</v>
      </c>
      <c r="C240" s="98">
        <v>0.74399999999999999</v>
      </c>
      <c r="D240" s="99">
        <f>IF(C240&lt;MAX($C$3:C240),C240/MAX($C$3:C240)-1,0)</f>
        <v>-0.30532212885154064</v>
      </c>
      <c r="E240" s="105"/>
      <c r="F240" s="100"/>
      <c r="G240" s="99"/>
    </row>
    <row r="241" spans="1:7" ht="15" thickBot="1">
      <c r="A241" s="97">
        <v>40941</v>
      </c>
      <c r="B241" s="98">
        <v>0.75600000000000001</v>
      </c>
      <c r="C241" s="98">
        <v>0.75600000000000001</v>
      </c>
      <c r="D241" s="99">
        <f>IF(C241&lt;MAX($C$3:C241),C241/MAX($C$3:C241)-1,0)</f>
        <v>-0.29411764705882348</v>
      </c>
      <c r="E241" s="105"/>
      <c r="F241" s="100"/>
      <c r="G241" s="99"/>
    </row>
    <row r="242" spans="1:7" ht="15" thickBot="1">
      <c r="A242" s="97">
        <v>40942</v>
      </c>
      <c r="B242" s="98">
        <v>0.76400000000000001</v>
      </c>
      <c r="C242" s="98">
        <v>0.76400000000000001</v>
      </c>
      <c r="D242" s="99">
        <f>IF(C242&lt;MAX($C$3:C242),C242/MAX($C$3:C242)-1,0)</f>
        <v>-0.28664799253034545</v>
      </c>
      <c r="E242" s="105"/>
      <c r="F242" s="100"/>
      <c r="G242" s="108"/>
    </row>
    <row r="243" spans="1:7" ht="15" thickBot="1">
      <c r="A243" s="101">
        <v>40945</v>
      </c>
      <c r="B243" s="98">
        <v>0.76500000000000001</v>
      </c>
      <c r="C243" s="98">
        <v>0.76500000000000001</v>
      </c>
      <c r="D243" s="99">
        <f>IF(C243&lt;MAX($C$3:C243),C243/MAX($C$3:C243)-1,0)</f>
        <v>-0.2857142857142857</v>
      </c>
      <c r="E243" s="99"/>
      <c r="F243" s="98"/>
      <c r="G243" s="99"/>
    </row>
    <row r="244" spans="1:7" ht="15" thickBot="1">
      <c r="A244" s="97">
        <v>40946</v>
      </c>
      <c r="B244" s="98">
        <v>0.75600000000000001</v>
      </c>
      <c r="C244" s="98">
        <v>0.75600000000000001</v>
      </c>
      <c r="D244" s="99">
        <f>IF(C244&lt;MAX($C$3:C244),C244/MAX($C$3:C244)-1,0)</f>
        <v>-0.29411764705882348</v>
      </c>
      <c r="E244" s="105"/>
      <c r="F244" s="100"/>
      <c r="G244" s="99"/>
    </row>
    <row r="245" spans="1:7" ht="15" thickBot="1">
      <c r="A245" s="97">
        <v>40947</v>
      </c>
      <c r="B245" s="98">
        <v>0.76400000000000001</v>
      </c>
      <c r="C245" s="98">
        <v>0.76400000000000001</v>
      </c>
      <c r="D245" s="99">
        <f>IF(C245&lt;MAX($C$3:C245),C245/MAX($C$3:C245)-1,0)</f>
        <v>-0.28664799253034545</v>
      </c>
      <c r="E245" s="105"/>
      <c r="F245" s="100"/>
      <c r="G245" s="99"/>
    </row>
    <row r="246" spans="1:7" ht="15" thickBot="1">
      <c r="A246" s="97">
        <v>40948</v>
      </c>
      <c r="B246" s="98">
        <v>0.76600000000000001</v>
      </c>
      <c r="C246" s="98">
        <v>0.76600000000000001</v>
      </c>
      <c r="D246" s="99">
        <f>IF(C246&lt;MAX($C$3:C246),C246/MAX($C$3:C246)-1,0)</f>
        <v>-0.28478057889822594</v>
      </c>
      <c r="E246" s="105"/>
      <c r="F246" s="100"/>
      <c r="G246" s="99"/>
    </row>
    <row r="247" spans="1:7" ht="15" thickBot="1">
      <c r="A247" s="97">
        <v>40949</v>
      </c>
      <c r="B247" s="98">
        <v>0.76700000000000002</v>
      </c>
      <c r="C247" s="98">
        <v>0.76700000000000002</v>
      </c>
      <c r="D247" s="99">
        <f>IF(C247&lt;MAX($C$3:C247),C247/MAX($C$3:C247)-1,0)</f>
        <v>-0.28384687208216619</v>
      </c>
      <c r="E247" s="105"/>
      <c r="F247" s="100"/>
      <c r="G247" s="99"/>
    </row>
    <row r="248" spans="1:7" ht="15" thickBot="1">
      <c r="A248" s="97">
        <v>40952</v>
      </c>
      <c r="B248" s="98">
        <v>0.76700000000000002</v>
      </c>
      <c r="C248" s="98">
        <v>0.76700000000000002</v>
      </c>
      <c r="D248" s="99">
        <f>IF(C248&lt;MAX($C$3:C248),C248/MAX($C$3:C248)-1,0)</f>
        <v>-0.28384687208216619</v>
      </c>
      <c r="E248" s="105"/>
      <c r="F248" s="100"/>
      <c r="G248" s="99"/>
    </row>
    <row r="249" spans="1:7" ht="15" thickBot="1">
      <c r="A249" s="97">
        <v>40953</v>
      </c>
      <c r="B249" s="98">
        <v>0.76600000000000001</v>
      </c>
      <c r="C249" s="98">
        <v>0.76600000000000001</v>
      </c>
      <c r="D249" s="99">
        <f>IF(C249&lt;MAX($C$3:C249),C249/MAX($C$3:C249)-1,0)</f>
        <v>-0.28478057889822594</v>
      </c>
      <c r="E249" s="105"/>
      <c r="F249" s="100"/>
      <c r="G249" s="99"/>
    </row>
    <row r="250" spans="1:7" ht="15" thickBot="1">
      <c r="A250" s="97">
        <v>40954</v>
      </c>
      <c r="B250" s="98">
        <v>0.77200000000000002</v>
      </c>
      <c r="C250" s="98">
        <v>0.77200000000000002</v>
      </c>
      <c r="D250" s="99">
        <f>IF(C250&lt;MAX($C$3:C250),C250/MAX($C$3:C250)-1,0)</f>
        <v>-0.27917833800186731</v>
      </c>
      <c r="E250" s="105"/>
      <c r="F250" s="100"/>
      <c r="G250" s="99"/>
    </row>
    <row r="251" spans="1:7" ht="15" thickBot="1">
      <c r="A251" s="97">
        <v>40955</v>
      </c>
      <c r="B251" s="98">
        <v>0.77200000000000002</v>
      </c>
      <c r="C251" s="98">
        <v>0.77200000000000002</v>
      </c>
      <c r="D251" s="99">
        <f>IF(C251&lt;MAX($C$3:C251),C251/MAX($C$3:C251)-1,0)</f>
        <v>-0.27917833800186731</v>
      </c>
      <c r="E251" s="105"/>
      <c r="F251" s="100"/>
      <c r="G251" s="99"/>
    </row>
    <row r="252" spans="1:7" ht="15" thickBot="1">
      <c r="A252" s="97">
        <v>40956</v>
      </c>
      <c r="B252" s="98">
        <v>0.77300000000000002</v>
      </c>
      <c r="C252" s="98">
        <v>0.77300000000000002</v>
      </c>
      <c r="D252" s="99">
        <f>IF(C252&lt;MAX($C$3:C252),C252/MAX($C$3:C252)-1,0)</f>
        <v>-0.27824463118580756</v>
      </c>
      <c r="E252" s="105"/>
      <c r="F252" s="100"/>
      <c r="G252" s="99"/>
    </row>
    <row r="253" spans="1:7" ht="15" thickBot="1">
      <c r="A253" s="97">
        <v>40959</v>
      </c>
      <c r="B253" s="98">
        <v>0.77300000000000002</v>
      </c>
      <c r="C253" s="98">
        <v>0.77300000000000002</v>
      </c>
      <c r="D253" s="99">
        <f>IF(C253&lt;MAX($C$3:C253),C253/MAX($C$3:C253)-1,0)</f>
        <v>-0.27824463118580756</v>
      </c>
      <c r="E253" s="105"/>
      <c r="F253" s="100"/>
      <c r="G253" s="99"/>
    </row>
    <row r="254" spans="1:7" ht="15" thickBot="1">
      <c r="A254" s="97">
        <v>40960</v>
      </c>
      <c r="B254" s="98">
        <v>0.77600000000000002</v>
      </c>
      <c r="C254" s="98">
        <v>0.77600000000000002</v>
      </c>
      <c r="D254" s="99">
        <f>IF(C254&lt;MAX($C$3:C254),C254/MAX($C$3:C254)-1,0)</f>
        <v>-0.27544351073762829</v>
      </c>
      <c r="E254" s="105"/>
      <c r="F254" s="100"/>
      <c r="G254" s="99"/>
    </row>
    <row r="255" spans="1:7" ht="15" thickBot="1">
      <c r="A255" s="97">
        <v>40961</v>
      </c>
      <c r="B255" s="98">
        <v>0.78600000000000003</v>
      </c>
      <c r="C255" s="98">
        <v>0.78600000000000003</v>
      </c>
      <c r="D255" s="99">
        <f>IF(C255&lt;MAX($C$3:C255),C255/MAX($C$3:C255)-1,0)</f>
        <v>-0.26610644257703076</v>
      </c>
      <c r="E255" s="105"/>
      <c r="F255" s="100"/>
      <c r="G255" s="99"/>
    </row>
    <row r="256" spans="1:7" ht="15" thickBot="1">
      <c r="A256" s="97">
        <v>40962</v>
      </c>
      <c r="B256" s="98">
        <v>0.79400000000000004</v>
      </c>
      <c r="C256" s="98">
        <v>0.79400000000000004</v>
      </c>
      <c r="D256" s="99">
        <f>IF(C256&lt;MAX($C$3:C256),C256/MAX($C$3:C256)-1,0)</f>
        <v>-0.25863678804855272</v>
      </c>
      <c r="E256" s="105"/>
      <c r="F256" s="100"/>
      <c r="G256" s="99"/>
    </row>
    <row r="257" spans="1:7" ht="15" thickBot="1">
      <c r="A257" s="97">
        <v>40963</v>
      </c>
      <c r="B257" s="98">
        <v>0.80100000000000005</v>
      </c>
      <c r="C257" s="98">
        <v>0.80100000000000005</v>
      </c>
      <c r="D257" s="99">
        <f>IF(C257&lt;MAX($C$3:C257),C257/MAX($C$3:C257)-1,0)</f>
        <v>-0.25210084033613434</v>
      </c>
      <c r="E257" s="105"/>
      <c r="F257" s="100"/>
      <c r="G257" s="99"/>
    </row>
    <row r="258" spans="1:7" ht="15" thickBot="1">
      <c r="A258" s="97">
        <v>40966</v>
      </c>
      <c r="B258" s="98">
        <v>0.80600000000000005</v>
      </c>
      <c r="C258" s="98">
        <v>0.80600000000000005</v>
      </c>
      <c r="D258" s="99">
        <f>IF(C258&lt;MAX($C$3:C258),C258/MAX($C$3:C258)-1,0)</f>
        <v>-0.24743230625583557</v>
      </c>
      <c r="E258" s="105"/>
      <c r="F258" s="100"/>
      <c r="G258" s="99"/>
    </row>
    <row r="259" spans="1:7" ht="15" thickBot="1">
      <c r="A259" s="97">
        <v>40967</v>
      </c>
      <c r="B259" s="98">
        <v>0.80400000000000005</v>
      </c>
      <c r="C259" s="98">
        <v>0.80400000000000005</v>
      </c>
      <c r="D259" s="99">
        <f>IF(C259&lt;MAX($C$3:C259),C259/MAX($C$3:C259)-1,0)</f>
        <v>-0.24929971988795507</v>
      </c>
      <c r="E259" s="105"/>
      <c r="F259" s="100"/>
      <c r="G259" s="99"/>
    </row>
    <row r="260" spans="1:7" ht="15" thickBot="1">
      <c r="A260" s="97">
        <v>40968</v>
      </c>
      <c r="B260" s="98">
        <v>0.79900000000000004</v>
      </c>
      <c r="C260" s="98">
        <v>0.79900000000000004</v>
      </c>
      <c r="D260" s="99">
        <f>IF(C260&lt;MAX($C$3:C260),C260/MAX($C$3:C260)-1,0)</f>
        <v>-0.25396825396825384</v>
      </c>
      <c r="E260" s="105"/>
      <c r="F260" s="100"/>
      <c r="G260" s="99"/>
    </row>
    <row r="261" spans="1:7" ht="15" thickBot="1">
      <c r="A261" s="97">
        <v>40969</v>
      </c>
      <c r="B261" s="98">
        <v>0.79700000000000004</v>
      </c>
      <c r="C261" s="98">
        <v>0.79700000000000004</v>
      </c>
      <c r="D261" s="99">
        <f>IF(C261&lt;MAX($C$3:C261),C261/MAX($C$3:C261)-1,0)</f>
        <v>-0.25583566760037346</v>
      </c>
      <c r="E261" s="105"/>
      <c r="F261" s="100"/>
      <c r="G261" s="99"/>
    </row>
    <row r="262" spans="1:7" ht="15" thickBot="1">
      <c r="A262" s="97">
        <v>40970</v>
      </c>
      <c r="B262" s="98">
        <v>0.80500000000000005</v>
      </c>
      <c r="C262" s="98">
        <v>0.80500000000000005</v>
      </c>
      <c r="D262" s="99">
        <f>IF(C262&lt;MAX($C$3:C262),C262/MAX($C$3:C262)-1,0)</f>
        <v>-0.24836601307189532</v>
      </c>
      <c r="E262" s="105"/>
      <c r="F262" s="100"/>
      <c r="G262" s="108"/>
    </row>
    <row r="263" spans="1:7" ht="15" thickBot="1">
      <c r="A263" s="101">
        <v>40973</v>
      </c>
      <c r="B263" s="98">
        <v>0.80100000000000005</v>
      </c>
      <c r="C263" s="98">
        <v>0.80100000000000005</v>
      </c>
      <c r="D263" s="99">
        <f>IF(C263&lt;MAX($C$3:C263),C263/MAX($C$3:C263)-1,0)</f>
        <v>-0.25210084033613434</v>
      </c>
      <c r="E263" s="99"/>
      <c r="F263" s="98"/>
      <c r="G263" s="99"/>
    </row>
    <row r="264" spans="1:7" ht="15" thickBot="1">
      <c r="A264" s="97">
        <v>40974</v>
      </c>
      <c r="B264" s="98">
        <v>0.79100000000000004</v>
      </c>
      <c r="C264" s="98">
        <v>0.79100000000000004</v>
      </c>
      <c r="D264" s="99">
        <f>IF(C264&lt;MAX($C$3:C264),C264/MAX($C$3:C264)-1,0)</f>
        <v>-0.26143790849673199</v>
      </c>
      <c r="E264" s="105"/>
      <c r="F264" s="100"/>
      <c r="G264" s="99"/>
    </row>
    <row r="265" spans="1:7" ht="15" thickBot="1">
      <c r="A265" s="97">
        <v>40975</v>
      </c>
      <c r="B265" s="98">
        <v>0.78900000000000003</v>
      </c>
      <c r="C265" s="98">
        <v>0.78900000000000003</v>
      </c>
      <c r="D265" s="99">
        <f>IF(C265&lt;MAX($C$3:C265),C265/MAX($C$3:C265)-1,0)</f>
        <v>-0.26330532212885149</v>
      </c>
      <c r="E265" s="105"/>
      <c r="F265" s="100"/>
      <c r="G265" s="99"/>
    </row>
    <row r="266" spans="1:7" ht="15" thickBot="1">
      <c r="A266" s="97">
        <v>40976</v>
      </c>
      <c r="B266" s="98">
        <v>0.79700000000000004</v>
      </c>
      <c r="C266" s="98">
        <v>0.79700000000000004</v>
      </c>
      <c r="D266" s="99">
        <f>IF(C266&lt;MAX($C$3:C266),C266/MAX($C$3:C266)-1,0)</f>
        <v>-0.25583566760037346</v>
      </c>
      <c r="E266" s="105"/>
      <c r="F266" s="100"/>
      <c r="G266" s="99"/>
    </row>
    <row r="267" spans="1:7" ht="15" thickBot="1">
      <c r="A267" s="97">
        <v>40977</v>
      </c>
      <c r="B267" s="98">
        <v>0.80900000000000005</v>
      </c>
      <c r="C267" s="98">
        <v>0.80900000000000005</v>
      </c>
      <c r="D267" s="99">
        <f>IF(C267&lt;MAX($C$3:C267),C267/MAX($C$3:C267)-1,0)</f>
        <v>-0.2446311858076563</v>
      </c>
      <c r="E267" s="105"/>
      <c r="F267" s="100"/>
      <c r="G267" s="99"/>
    </row>
    <row r="268" spans="1:7" ht="15" thickBot="1">
      <c r="A268" s="97">
        <v>40980</v>
      </c>
      <c r="B268" s="98">
        <v>0.81499999999999995</v>
      </c>
      <c r="C268" s="98">
        <v>0.81499999999999995</v>
      </c>
      <c r="D268" s="99">
        <f>IF(C268&lt;MAX($C$3:C268),C268/MAX($C$3:C268)-1,0)</f>
        <v>-0.23902894491129789</v>
      </c>
      <c r="E268" s="105"/>
      <c r="F268" s="100"/>
      <c r="G268" s="99"/>
    </row>
    <row r="269" spans="1:7" ht="15" thickBot="1">
      <c r="A269" s="97">
        <v>40981</v>
      </c>
      <c r="B269" s="98">
        <v>0.82399999999999995</v>
      </c>
      <c r="C269" s="98">
        <v>0.82399999999999995</v>
      </c>
      <c r="D269" s="99">
        <f>IF(C269&lt;MAX($C$3:C269),C269/MAX($C$3:C269)-1,0)</f>
        <v>-0.23062558356676</v>
      </c>
      <c r="E269" s="105"/>
      <c r="F269" s="100"/>
      <c r="G269" s="99"/>
    </row>
    <row r="270" spans="1:7" ht="15" thickBot="1">
      <c r="A270" s="97">
        <v>40982</v>
      </c>
      <c r="B270" s="98">
        <v>0.80600000000000005</v>
      </c>
      <c r="C270" s="98">
        <v>0.80600000000000005</v>
      </c>
      <c r="D270" s="99">
        <f>IF(C270&lt;MAX($C$3:C270),C270/MAX($C$3:C270)-1,0)</f>
        <v>-0.24743230625583557</v>
      </c>
      <c r="E270" s="105"/>
      <c r="F270" s="100"/>
      <c r="G270" s="99"/>
    </row>
    <row r="271" spans="1:7" ht="15" thickBot="1">
      <c r="A271" s="97">
        <v>40983</v>
      </c>
      <c r="B271" s="98">
        <v>0.81899999999999995</v>
      </c>
      <c r="C271" s="98">
        <v>0.81899999999999995</v>
      </c>
      <c r="D271" s="99">
        <f>IF(C271&lt;MAX($C$3:C271),C271/MAX($C$3:C271)-1,0)</f>
        <v>-0.23529411764705888</v>
      </c>
      <c r="E271" s="105"/>
      <c r="F271" s="100"/>
      <c r="G271" s="99"/>
    </row>
    <row r="272" spans="1:7" ht="15" thickBot="1">
      <c r="A272" s="97">
        <v>40984</v>
      </c>
      <c r="B272" s="98">
        <v>0.83799999999999997</v>
      </c>
      <c r="C272" s="98">
        <v>0.83799999999999997</v>
      </c>
      <c r="D272" s="99">
        <f>IF(C272&lt;MAX($C$3:C272),C272/MAX($C$3:C272)-1,0)</f>
        <v>-0.21755368814192344</v>
      </c>
      <c r="E272" s="105"/>
      <c r="F272" s="100"/>
      <c r="G272" s="99"/>
    </row>
    <row r="273" spans="1:7" ht="15" thickBot="1">
      <c r="A273" s="97">
        <v>40987</v>
      </c>
      <c r="B273" s="98">
        <v>0.83199999999999996</v>
      </c>
      <c r="C273" s="98">
        <v>0.83199999999999996</v>
      </c>
      <c r="D273" s="99">
        <f>IF(C273&lt;MAX($C$3:C273),C273/MAX($C$3:C273)-1,0)</f>
        <v>-0.22315592903828196</v>
      </c>
      <c r="E273" s="105"/>
      <c r="F273" s="100"/>
      <c r="G273" s="99"/>
    </row>
    <row r="274" spans="1:7" ht="15" thickBot="1">
      <c r="A274" s="97">
        <v>40988</v>
      </c>
      <c r="B274" s="98">
        <v>0.81100000000000005</v>
      </c>
      <c r="C274" s="98">
        <v>0.81100000000000005</v>
      </c>
      <c r="D274" s="99">
        <f>IF(C274&lt;MAX($C$3:C274),C274/MAX($C$3:C274)-1,0)</f>
        <v>-0.2427637721755368</v>
      </c>
      <c r="E274" s="105"/>
      <c r="F274" s="100"/>
      <c r="G274" s="99"/>
    </row>
    <row r="275" spans="1:7" ht="15" thickBot="1">
      <c r="A275" s="97">
        <v>40989</v>
      </c>
      <c r="B275" s="98">
        <v>0.80500000000000005</v>
      </c>
      <c r="C275" s="98">
        <v>0.80500000000000005</v>
      </c>
      <c r="D275" s="99">
        <f>IF(C275&lt;MAX($C$3:C275),C275/MAX($C$3:C275)-1,0)</f>
        <v>-0.24836601307189532</v>
      </c>
      <c r="E275" s="105"/>
      <c r="F275" s="100"/>
      <c r="G275" s="99"/>
    </row>
    <row r="276" spans="1:7" ht="15" thickBot="1">
      <c r="A276" s="97">
        <v>40990</v>
      </c>
      <c r="B276" s="98">
        <v>0.80600000000000005</v>
      </c>
      <c r="C276" s="98">
        <v>0.80600000000000005</v>
      </c>
      <c r="D276" s="99">
        <f>IF(C276&lt;MAX($C$3:C276),C276/MAX($C$3:C276)-1,0)</f>
        <v>-0.24743230625583557</v>
      </c>
      <c r="E276" s="105"/>
      <c r="F276" s="100"/>
      <c r="G276" s="99"/>
    </row>
    <row r="277" spans="1:7" ht="15" thickBot="1">
      <c r="A277" s="97">
        <v>40991</v>
      </c>
      <c r="B277" s="98">
        <v>0.79500000000000004</v>
      </c>
      <c r="C277" s="98">
        <v>0.79500000000000004</v>
      </c>
      <c r="D277" s="99">
        <f>IF(C277&lt;MAX($C$3:C277),C277/MAX($C$3:C277)-1,0)</f>
        <v>-0.25770308123249297</v>
      </c>
      <c r="E277" s="105"/>
      <c r="F277" s="100"/>
      <c r="G277" s="99"/>
    </row>
    <row r="278" spans="1:7" ht="15" thickBot="1">
      <c r="A278" s="97">
        <v>40994</v>
      </c>
      <c r="B278" s="98">
        <v>0.80200000000000005</v>
      </c>
      <c r="C278" s="98">
        <v>0.80200000000000005</v>
      </c>
      <c r="D278" s="99">
        <f>IF(C278&lt;MAX($C$3:C278),C278/MAX($C$3:C278)-1,0)</f>
        <v>-0.25116713352007458</v>
      </c>
      <c r="E278" s="105"/>
      <c r="F278" s="100"/>
      <c r="G278" s="99"/>
    </row>
    <row r="279" spans="1:7" ht="15" thickBot="1">
      <c r="A279" s="97">
        <v>40995</v>
      </c>
      <c r="B279" s="98">
        <v>0.78800000000000003</v>
      </c>
      <c r="C279" s="98">
        <v>0.78800000000000003</v>
      </c>
      <c r="D279" s="99">
        <f>IF(C279&lt;MAX($C$3:C279),C279/MAX($C$3:C279)-1,0)</f>
        <v>-0.26423902894491125</v>
      </c>
      <c r="E279" s="105"/>
      <c r="F279" s="100"/>
      <c r="G279" s="99"/>
    </row>
    <row r="280" spans="1:7" ht="15" thickBot="1">
      <c r="A280" s="97">
        <v>40996</v>
      </c>
      <c r="B280" s="98">
        <v>0.76800000000000002</v>
      </c>
      <c r="C280" s="98">
        <v>0.76800000000000002</v>
      </c>
      <c r="D280" s="99">
        <f>IF(C280&lt;MAX($C$3:C280),C280/MAX($C$3:C280)-1,0)</f>
        <v>-0.28291316526610644</v>
      </c>
      <c r="E280" s="105"/>
      <c r="F280" s="100"/>
      <c r="G280" s="99"/>
    </row>
    <row r="281" spans="1:7" ht="15" thickBot="1">
      <c r="A281" s="97">
        <v>40997</v>
      </c>
      <c r="B281" s="98">
        <v>0.76200000000000001</v>
      </c>
      <c r="C281" s="98">
        <v>0.76200000000000001</v>
      </c>
      <c r="D281" s="99">
        <f>IF(C281&lt;MAX($C$3:C281),C281/MAX($C$3:C281)-1,0)</f>
        <v>-0.28851540616246496</v>
      </c>
      <c r="E281" s="105"/>
      <c r="F281" s="100"/>
      <c r="G281" s="99"/>
    </row>
    <row r="282" spans="1:7" ht="15" thickBot="1">
      <c r="A282" s="97">
        <v>40998</v>
      </c>
      <c r="B282" s="98">
        <v>0.76600000000000001</v>
      </c>
      <c r="C282" s="98">
        <v>0.76600000000000001</v>
      </c>
      <c r="D282" s="99">
        <f>IF(C282&lt;MAX($C$3:C282),C282/MAX($C$3:C282)-1,0)</f>
        <v>-0.28478057889822594</v>
      </c>
      <c r="E282" s="105"/>
      <c r="F282" s="100"/>
      <c r="G282" s="108"/>
    </row>
    <row r="283" spans="1:7" ht="15" thickBot="1">
      <c r="A283" s="101">
        <v>40999</v>
      </c>
      <c r="B283" s="98">
        <v>0.76600000000000001</v>
      </c>
      <c r="C283" s="98">
        <v>0.76600000000000001</v>
      </c>
      <c r="D283" s="99">
        <f>IF(C283&lt;MAX($C$3:C283),C283/MAX($C$3:C283)-1,0)</f>
        <v>-0.28478057889822594</v>
      </c>
      <c r="E283" s="99"/>
      <c r="F283" s="98"/>
      <c r="G283" s="99"/>
    </row>
    <row r="284" spans="1:7" ht="15" thickBot="1">
      <c r="A284" s="97">
        <v>41004</v>
      </c>
      <c r="B284" s="98">
        <v>0.78200000000000003</v>
      </c>
      <c r="C284" s="98">
        <v>0.78200000000000003</v>
      </c>
      <c r="D284" s="99">
        <f>IF(C284&lt;MAX($C$3:C284),C284/MAX($C$3:C284)-1,0)</f>
        <v>-0.26984126984126977</v>
      </c>
      <c r="E284" s="105"/>
      <c r="F284" s="100"/>
      <c r="G284" s="99"/>
    </row>
    <row r="285" spans="1:7" ht="15" thickBot="1">
      <c r="A285" s="97">
        <v>41005</v>
      </c>
      <c r="B285" s="98">
        <v>0.78600000000000003</v>
      </c>
      <c r="C285" s="98">
        <v>0.78600000000000003</v>
      </c>
      <c r="D285" s="99">
        <f>IF(C285&lt;MAX($C$3:C285),C285/MAX($C$3:C285)-1,0)</f>
        <v>-0.26610644257703076</v>
      </c>
      <c r="E285" s="105"/>
      <c r="F285" s="100"/>
      <c r="G285" s="99"/>
    </row>
    <row r="286" spans="1:7" ht="15" thickBot="1">
      <c r="A286" s="97">
        <v>41008</v>
      </c>
      <c r="B286" s="98">
        <v>0.77600000000000002</v>
      </c>
      <c r="C286" s="98">
        <v>0.77600000000000002</v>
      </c>
      <c r="D286" s="99">
        <f>IF(C286&lt;MAX($C$3:C286),C286/MAX($C$3:C286)-1,0)</f>
        <v>-0.27544351073762829</v>
      </c>
      <c r="E286" s="105"/>
      <c r="F286" s="100"/>
      <c r="G286" s="99"/>
    </row>
    <row r="287" spans="1:7" ht="15" thickBot="1">
      <c r="A287" s="97">
        <v>41009</v>
      </c>
      <c r="B287" s="98">
        <v>0.78</v>
      </c>
      <c r="C287" s="98">
        <v>0.78</v>
      </c>
      <c r="D287" s="99">
        <f>IF(C287&lt;MAX($C$3:C287),C287/MAX($C$3:C287)-1,0)</f>
        <v>-0.27170868347338928</v>
      </c>
      <c r="E287" s="105"/>
      <c r="F287" s="100"/>
      <c r="G287" s="99"/>
    </row>
    <row r="288" spans="1:7" ht="15" thickBot="1">
      <c r="A288" s="97">
        <v>41010</v>
      </c>
      <c r="B288" s="98">
        <v>0.77900000000000003</v>
      </c>
      <c r="C288" s="98">
        <v>0.77900000000000003</v>
      </c>
      <c r="D288" s="99">
        <f>IF(C288&lt;MAX($C$3:C288),C288/MAX($C$3:C288)-1,0)</f>
        <v>-0.27264239028944903</v>
      </c>
      <c r="E288" s="105"/>
      <c r="F288" s="100"/>
      <c r="G288" s="99"/>
    </row>
    <row r="289" spans="1:7" ht="15" thickBot="1">
      <c r="A289" s="97">
        <v>41011</v>
      </c>
      <c r="B289" s="98">
        <v>0.79200000000000004</v>
      </c>
      <c r="C289" s="98">
        <v>0.79200000000000004</v>
      </c>
      <c r="D289" s="99">
        <f>IF(C289&lt;MAX($C$3:C289),C289/MAX($C$3:C289)-1,0)</f>
        <v>-0.26050420168067223</v>
      </c>
      <c r="E289" s="105"/>
      <c r="F289" s="100"/>
      <c r="G289" s="99"/>
    </row>
    <row r="290" spans="1:7" ht="15" thickBot="1">
      <c r="A290" s="97">
        <v>41012</v>
      </c>
      <c r="B290" s="98">
        <v>0.79200000000000004</v>
      </c>
      <c r="C290" s="98">
        <v>0.79200000000000004</v>
      </c>
      <c r="D290" s="99">
        <f>IF(C290&lt;MAX($C$3:C290),C290/MAX($C$3:C290)-1,0)</f>
        <v>-0.26050420168067223</v>
      </c>
      <c r="E290" s="105"/>
      <c r="F290" s="100"/>
      <c r="G290" s="99"/>
    </row>
    <row r="291" spans="1:7" ht="15" thickBot="1">
      <c r="A291" s="97">
        <v>41015</v>
      </c>
      <c r="B291" s="98">
        <v>0.79400000000000004</v>
      </c>
      <c r="C291" s="98">
        <v>0.79400000000000004</v>
      </c>
      <c r="D291" s="99">
        <f>IF(C291&lt;MAX($C$3:C291),C291/MAX($C$3:C291)-1,0)</f>
        <v>-0.25863678804855272</v>
      </c>
      <c r="E291" s="105"/>
      <c r="F291" s="100"/>
      <c r="G291" s="99"/>
    </row>
    <row r="292" spans="1:7" ht="15" thickBot="1">
      <c r="A292" s="97">
        <v>41016</v>
      </c>
      <c r="B292" s="98">
        <v>0.78700000000000003</v>
      </c>
      <c r="C292" s="98">
        <v>0.78700000000000003</v>
      </c>
      <c r="D292" s="99">
        <f>IF(C292&lt;MAX($C$3:C292),C292/MAX($C$3:C292)-1,0)</f>
        <v>-0.265172735760971</v>
      </c>
      <c r="E292" s="105"/>
      <c r="F292" s="100"/>
      <c r="G292" s="99"/>
    </row>
    <row r="293" spans="1:7" ht="15" thickBot="1">
      <c r="A293" s="97">
        <v>41017</v>
      </c>
      <c r="B293" s="98">
        <v>0.79700000000000004</v>
      </c>
      <c r="C293" s="98">
        <v>0.79700000000000004</v>
      </c>
      <c r="D293" s="99">
        <f>IF(C293&lt;MAX($C$3:C293),C293/MAX($C$3:C293)-1,0)</f>
        <v>-0.25583566760037346</v>
      </c>
      <c r="E293" s="105"/>
      <c r="F293" s="100"/>
      <c r="G293" s="99"/>
    </row>
    <row r="294" spans="1:7" ht="15" thickBot="1">
      <c r="A294" s="97">
        <v>41018</v>
      </c>
      <c r="B294" s="98">
        <v>0.79200000000000004</v>
      </c>
      <c r="C294" s="98">
        <v>0.79200000000000004</v>
      </c>
      <c r="D294" s="99">
        <f>IF(C294&lt;MAX($C$3:C294),C294/MAX($C$3:C294)-1,0)</f>
        <v>-0.26050420168067223</v>
      </c>
      <c r="E294" s="105"/>
      <c r="F294" s="100"/>
      <c r="G294" s="99"/>
    </row>
    <row r="295" spans="1:7" ht="15" thickBot="1">
      <c r="A295" s="97">
        <v>41019</v>
      </c>
      <c r="B295" s="98">
        <v>0.79500000000000004</v>
      </c>
      <c r="C295" s="98">
        <v>0.79500000000000004</v>
      </c>
      <c r="D295" s="99">
        <f>IF(C295&lt;MAX($C$3:C295),C295/MAX($C$3:C295)-1,0)</f>
        <v>-0.25770308123249297</v>
      </c>
      <c r="E295" s="105"/>
      <c r="F295" s="100"/>
      <c r="G295" s="99"/>
    </row>
    <row r="296" spans="1:7" ht="15" thickBot="1">
      <c r="A296" s="97">
        <v>41022</v>
      </c>
      <c r="B296" s="98">
        <v>0.78800000000000003</v>
      </c>
      <c r="C296" s="98">
        <v>0.78800000000000003</v>
      </c>
      <c r="D296" s="99">
        <f>IF(C296&lt;MAX($C$3:C296),C296/MAX($C$3:C296)-1,0)</f>
        <v>-0.26423902894491125</v>
      </c>
      <c r="E296" s="105"/>
      <c r="F296" s="100"/>
      <c r="G296" s="99"/>
    </row>
    <row r="297" spans="1:7" ht="15" thickBot="1">
      <c r="A297" s="97">
        <v>41023</v>
      </c>
      <c r="B297" s="98">
        <v>0.78400000000000003</v>
      </c>
      <c r="C297" s="98">
        <v>0.78400000000000003</v>
      </c>
      <c r="D297" s="99">
        <f>IF(C297&lt;MAX($C$3:C297),C297/MAX($C$3:C297)-1,0)</f>
        <v>-0.26797385620915026</v>
      </c>
      <c r="E297" s="105"/>
      <c r="F297" s="100"/>
      <c r="G297" s="99"/>
    </row>
    <row r="298" spans="1:7" ht="15" thickBot="1">
      <c r="A298" s="97">
        <v>41024</v>
      </c>
      <c r="B298" s="98">
        <v>0.79200000000000004</v>
      </c>
      <c r="C298" s="98">
        <v>0.79200000000000004</v>
      </c>
      <c r="D298" s="99">
        <f>IF(C298&lt;MAX($C$3:C298),C298/MAX($C$3:C298)-1,0)</f>
        <v>-0.26050420168067223</v>
      </c>
      <c r="E298" s="105"/>
      <c r="F298" s="100"/>
      <c r="G298" s="99"/>
    </row>
    <row r="299" spans="1:7" ht="15" thickBot="1">
      <c r="A299" s="97">
        <v>41025</v>
      </c>
      <c r="B299" s="98">
        <v>0.79100000000000004</v>
      </c>
      <c r="C299" s="98">
        <v>0.79100000000000004</v>
      </c>
      <c r="D299" s="99">
        <f>IF(C299&lt;MAX($C$3:C299),C299/MAX($C$3:C299)-1,0)</f>
        <v>-0.26143790849673199</v>
      </c>
      <c r="E299" s="105"/>
      <c r="F299" s="100"/>
      <c r="G299" s="99"/>
    </row>
    <row r="300" spans="1:7" ht="15" thickBot="1">
      <c r="A300" s="97">
        <v>41026</v>
      </c>
      <c r="B300" s="98">
        <v>0.79400000000000004</v>
      </c>
      <c r="C300" s="98">
        <v>0.79400000000000004</v>
      </c>
      <c r="D300" s="99">
        <f>IF(C300&lt;MAX($C$3:C300),C300/MAX($C$3:C300)-1,0)</f>
        <v>-0.25863678804855272</v>
      </c>
      <c r="E300" s="105"/>
      <c r="F300" s="100"/>
      <c r="G300" s="99"/>
    </row>
    <row r="301" spans="1:7" ht="15" thickBot="1">
      <c r="A301" s="97">
        <v>41031</v>
      </c>
      <c r="B301" s="98">
        <v>0.80100000000000005</v>
      </c>
      <c r="C301" s="98">
        <v>0.80100000000000005</v>
      </c>
      <c r="D301" s="99">
        <f>IF(C301&lt;MAX($C$3:C301),C301/MAX($C$3:C301)-1,0)</f>
        <v>-0.25210084033613434</v>
      </c>
      <c r="E301" s="105"/>
      <c r="F301" s="100"/>
      <c r="G301" s="99"/>
    </row>
    <row r="302" spans="1:7" ht="15" thickBot="1">
      <c r="A302" s="97">
        <v>41032</v>
      </c>
      <c r="B302" s="98">
        <v>0.80700000000000005</v>
      </c>
      <c r="C302" s="98">
        <v>0.80700000000000005</v>
      </c>
      <c r="D302" s="99">
        <f>IF(C302&lt;MAX($C$3:C302),C302/MAX($C$3:C302)-1,0)</f>
        <v>-0.24649859943977581</v>
      </c>
      <c r="E302" s="105"/>
      <c r="F302" s="100"/>
      <c r="G302" s="108"/>
    </row>
    <row r="303" spans="1:7" ht="15" thickBot="1">
      <c r="A303" s="101">
        <v>41033</v>
      </c>
      <c r="B303" s="98">
        <v>0.81499999999999995</v>
      </c>
      <c r="C303" s="98">
        <v>0.81499999999999995</v>
      </c>
      <c r="D303" s="99">
        <f>IF(C303&lt;MAX($C$3:C303),C303/MAX($C$3:C303)-1,0)</f>
        <v>-0.23902894491129789</v>
      </c>
      <c r="E303" s="99"/>
      <c r="F303" s="98"/>
      <c r="G303" s="99"/>
    </row>
    <row r="304" spans="1:7" ht="15" thickBot="1">
      <c r="A304" s="97">
        <v>41036</v>
      </c>
      <c r="B304" s="98">
        <v>0.82199999999999995</v>
      </c>
      <c r="C304" s="98">
        <v>0.82199999999999995</v>
      </c>
      <c r="D304" s="99">
        <f>IF(C304&lt;MAX($C$3:C304),C304/MAX($C$3:C304)-1,0)</f>
        <v>-0.23249299719887961</v>
      </c>
      <c r="E304" s="105"/>
      <c r="F304" s="100"/>
      <c r="G304" s="99"/>
    </row>
    <row r="305" spans="1:7" ht="15" thickBot="1">
      <c r="A305" s="97">
        <v>41037</v>
      </c>
      <c r="B305" s="98">
        <v>0.81699999999999995</v>
      </c>
      <c r="C305" s="98">
        <v>0.81699999999999995</v>
      </c>
      <c r="D305" s="99">
        <f>IF(C305&lt;MAX($C$3:C305),C305/MAX($C$3:C305)-1,0)</f>
        <v>-0.23716153127917838</v>
      </c>
      <c r="E305" s="105"/>
      <c r="F305" s="100"/>
      <c r="G305" s="99"/>
    </row>
    <row r="306" spans="1:7" ht="15" thickBot="1">
      <c r="A306" s="97">
        <v>41038</v>
      </c>
      <c r="B306" s="98">
        <v>0.80500000000000005</v>
      </c>
      <c r="C306" s="98">
        <v>0.80500000000000005</v>
      </c>
      <c r="D306" s="99">
        <f>IF(C306&lt;MAX($C$3:C306),C306/MAX($C$3:C306)-1,0)</f>
        <v>-0.24836601307189532</v>
      </c>
      <c r="E306" s="105"/>
      <c r="F306" s="100"/>
      <c r="G306" s="99"/>
    </row>
    <row r="307" spans="1:7" ht="15" thickBot="1">
      <c r="A307" s="97">
        <v>41039</v>
      </c>
      <c r="B307" s="98">
        <v>0.80600000000000005</v>
      </c>
      <c r="C307" s="98">
        <v>0.80600000000000005</v>
      </c>
      <c r="D307" s="99">
        <f>IF(C307&lt;MAX($C$3:C307),C307/MAX($C$3:C307)-1,0)</f>
        <v>-0.24743230625583557</v>
      </c>
      <c r="E307" s="105"/>
      <c r="F307" s="100"/>
      <c r="G307" s="99"/>
    </row>
    <row r="308" spans="1:7" ht="15" thickBot="1">
      <c r="A308" s="97">
        <v>41040</v>
      </c>
      <c r="B308" s="98">
        <v>0.80600000000000005</v>
      </c>
      <c r="C308" s="98">
        <v>0.80600000000000005</v>
      </c>
      <c r="D308" s="99">
        <f>IF(C308&lt;MAX($C$3:C308),C308/MAX($C$3:C308)-1,0)</f>
        <v>-0.24743230625583557</v>
      </c>
      <c r="E308" s="105"/>
      <c r="F308" s="100"/>
      <c r="G308" s="99"/>
    </row>
    <row r="309" spans="1:7" ht="15" thickBot="1">
      <c r="A309" s="97">
        <v>41043</v>
      </c>
      <c r="B309" s="98">
        <v>0.8</v>
      </c>
      <c r="C309" s="98">
        <v>0.8</v>
      </c>
      <c r="D309" s="99">
        <f>IF(C309&lt;MAX($C$3:C309),C309/MAX($C$3:C309)-1,0)</f>
        <v>-0.25303454715219409</v>
      </c>
      <c r="E309" s="105"/>
      <c r="F309" s="100"/>
      <c r="G309" s="99"/>
    </row>
    <row r="310" spans="1:7" ht="15" thickBot="1">
      <c r="A310" s="97">
        <v>41044</v>
      </c>
      <c r="B310" s="98">
        <v>0.79800000000000004</v>
      </c>
      <c r="C310" s="98">
        <v>0.79800000000000004</v>
      </c>
      <c r="D310" s="99">
        <f>IF(C310&lt;MAX($C$3:C310),C310/MAX($C$3:C310)-1,0)</f>
        <v>-0.2549019607843136</v>
      </c>
      <c r="E310" s="105"/>
      <c r="F310" s="100"/>
      <c r="G310" s="99"/>
    </row>
    <row r="311" spans="1:7" ht="15" thickBot="1">
      <c r="A311" s="97">
        <v>41045</v>
      </c>
      <c r="B311" s="98">
        <v>0.79</v>
      </c>
      <c r="C311" s="98">
        <v>0.79</v>
      </c>
      <c r="D311" s="99">
        <f>IF(C311&lt;MAX($C$3:C311),C311/MAX($C$3:C311)-1,0)</f>
        <v>-0.26237161531279174</v>
      </c>
      <c r="E311" s="105"/>
      <c r="F311" s="100"/>
      <c r="G311" s="99"/>
    </row>
    <row r="312" spans="1:7" ht="15" thickBot="1">
      <c r="A312" s="97">
        <v>41046</v>
      </c>
      <c r="B312" s="98">
        <v>0.79300000000000004</v>
      </c>
      <c r="C312" s="98">
        <v>0.79300000000000004</v>
      </c>
      <c r="D312" s="99">
        <f>IF(C312&lt;MAX($C$3:C312),C312/MAX($C$3:C312)-1,0)</f>
        <v>-0.25957049486461248</v>
      </c>
      <c r="E312" s="105"/>
      <c r="F312" s="100"/>
      <c r="G312" s="99"/>
    </row>
    <row r="313" spans="1:7" ht="15" thickBot="1">
      <c r="A313" s="97">
        <v>41047</v>
      </c>
      <c r="B313" s="98">
        <v>0.78300000000000003</v>
      </c>
      <c r="C313" s="98">
        <v>0.78300000000000003</v>
      </c>
      <c r="D313" s="99">
        <f>IF(C313&lt;MAX($C$3:C313),C313/MAX($C$3:C313)-1,0)</f>
        <v>-0.26890756302521002</v>
      </c>
      <c r="E313" s="105"/>
      <c r="F313" s="100"/>
      <c r="G313" s="99"/>
    </row>
    <row r="314" spans="1:7" ht="15" thickBot="1">
      <c r="A314" s="97">
        <v>41050</v>
      </c>
      <c r="B314" s="98">
        <v>0.78900000000000003</v>
      </c>
      <c r="C314" s="98">
        <v>0.78900000000000003</v>
      </c>
      <c r="D314" s="99">
        <f>IF(C314&lt;MAX($C$3:C314),C314/MAX($C$3:C314)-1,0)</f>
        <v>-0.26330532212885149</v>
      </c>
      <c r="E314" s="105"/>
      <c r="F314" s="100"/>
      <c r="G314" s="99"/>
    </row>
    <row r="315" spans="1:7" ht="15" thickBot="1">
      <c r="A315" s="97">
        <v>41051</v>
      </c>
      <c r="B315" s="98">
        <v>0.79700000000000004</v>
      </c>
      <c r="C315" s="98">
        <v>0.79700000000000004</v>
      </c>
      <c r="D315" s="99">
        <f>IF(C315&lt;MAX($C$3:C315),C315/MAX($C$3:C315)-1,0)</f>
        <v>-0.25583566760037346</v>
      </c>
      <c r="E315" s="105"/>
      <c r="F315" s="100"/>
      <c r="G315" s="99"/>
    </row>
    <row r="316" spans="1:7" ht="15" thickBot="1">
      <c r="A316" s="97">
        <v>41052</v>
      </c>
      <c r="B316" s="98">
        <v>0.79800000000000004</v>
      </c>
      <c r="C316" s="98">
        <v>0.79800000000000004</v>
      </c>
      <c r="D316" s="99">
        <f>IF(C316&lt;MAX($C$3:C316),C316/MAX($C$3:C316)-1,0)</f>
        <v>-0.2549019607843136</v>
      </c>
      <c r="E316" s="105"/>
      <c r="F316" s="100"/>
      <c r="G316" s="99"/>
    </row>
    <row r="317" spans="1:7" ht="15" thickBot="1">
      <c r="A317" s="97">
        <v>41053</v>
      </c>
      <c r="B317" s="98">
        <v>0.78500000000000003</v>
      </c>
      <c r="C317" s="98">
        <v>0.78500000000000003</v>
      </c>
      <c r="D317" s="99">
        <f>IF(C317&lt;MAX($C$3:C317),C317/MAX($C$3:C317)-1,0)</f>
        <v>-0.26704014939309051</v>
      </c>
      <c r="E317" s="105"/>
      <c r="F317" s="100"/>
      <c r="G317" s="99"/>
    </row>
    <row r="318" spans="1:7" ht="15" thickBot="1">
      <c r="A318" s="97">
        <v>41054</v>
      </c>
      <c r="B318" s="98">
        <v>0.77800000000000002</v>
      </c>
      <c r="C318" s="98">
        <v>0.77800000000000002</v>
      </c>
      <c r="D318" s="99">
        <f>IF(C318&lt;MAX($C$3:C318),C318/MAX($C$3:C318)-1,0)</f>
        <v>-0.27357609710550879</v>
      </c>
      <c r="E318" s="105"/>
      <c r="F318" s="100"/>
      <c r="G318" s="99"/>
    </row>
    <row r="319" spans="1:7" ht="15" thickBot="1">
      <c r="A319" s="97">
        <v>41057</v>
      </c>
      <c r="B319" s="98">
        <v>0.78800000000000003</v>
      </c>
      <c r="C319" s="98">
        <v>0.78800000000000003</v>
      </c>
      <c r="D319" s="99">
        <f>IF(C319&lt;MAX($C$3:C319),C319/MAX($C$3:C319)-1,0)</f>
        <v>-0.26423902894491125</v>
      </c>
      <c r="E319" s="105"/>
      <c r="F319" s="100"/>
      <c r="G319" s="99"/>
    </row>
    <row r="320" spans="1:7" ht="15" thickBot="1">
      <c r="A320" s="97">
        <v>41058</v>
      </c>
      <c r="B320" s="98">
        <v>0.79500000000000004</v>
      </c>
      <c r="C320" s="98">
        <v>0.79500000000000004</v>
      </c>
      <c r="D320" s="99">
        <f>IF(C320&lt;MAX($C$3:C320),C320/MAX($C$3:C320)-1,0)</f>
        <v>-0.25770308123249297</v>
      </c>
      <c r="E320" s="105"/>
      <c r="F320" s="100"/>
      <c r="G320" s="99"/>
    </row>
    <row r="321" spans="1:7" ht="15" thickBot="1">
      <c r="A321" s="97">
        <v>41059</v>
      </c>
      <c r="B321" s="98">
        <v>0.79500000000000004</v>
      </c>
      <c r="C321" s="98">
        <v>0.79500000000000004</v>
      </c>
      <c r="D321" s="99">
        <f>IF(C321&lt;MAX($C$3:C321),C321/MAX($C$3:C321)-1,0)</f>
        <v>-0.25770308123249297</v>
      </c>
      <c r="E321" s="105"/>
      <c r="F321" s="100"/>
      <c r="G321" s="99"/>
    </row>
    <row r="322" spans="1:7" ht="15" thickBot="1">
      <c r="A322" s="97">
        <v>41060</v>
      </c>
      <c r="B322" s="98">
        <v>0.79800000000000004</v>
      </c>
      <c r="C322" s="98">
        <v>0.79800000000000004</v>
      </c>
      <c r="D322" s="99">
        <f>IF(C322&lt;MAX($C$3:C322),C322/MAX($C$3:C322)-1,0)</f>
        <v>-0.2549019607843136</v>
      </c>
      <c r="E322" s="105"/>
      <c r="F322" s="100"/>
      <c r="G322" s="108"/>
    </row>
    <row r="323" spans="1:7" ht="15" thickBot="1">
      <c r="A323" s="101">
        <v>41061</v>
      </c>
      <c r="B323" s="98">
        <v>0.79800000000000004</v>
      </c>
      <c r="C323" s="98">
        <v>0.79800000000000004</v>
      </c>
      <c r="D323" s="99">
        <f>IF(C323&lt;MAX($C$3:C323),C323/MAX($C$3:C323)-1,0)</f>
        <v>-0.2549019607843136</v>
      </c>
      <c r="E323" s="99"/>
      <c r="F323" s="98"/>
      <c r="G323" s="99"/>
    </row>
    <row r="324" spans="1:7" ht="15" thickBot="1">
      <c r="A324" s="97">
        <v>41064</v>
      </c>
      <c r="B324" s="98">
        <v>0.78200000000000003</v>
      </c>
      <c r="C324" s="98">
        <v>0.78200000000000003</v>
      </c>
      <c r="D324" s="99">
        <f>IF(C324&lt;MAX($C$3:C324),C324/MAX($C$3:C324)-1,0)</f>
        <v>-0.26984126984126977</v>
      </c>
      <c r="E324" s="105"/>
      <c r="F324" s="100"/>
      <c r="G324" s="99"/>
    </row>
    <row r="325" spans="1:7" ht="15" thickBot="1">
      <c r="A325" s="97">
        <v>41065</v>
      </c>
      <c r="B325" s="98">
        <v>0.78300000000000003</v>
      </c>
      <c r="C325" s="98">
        <v>0.78300000000000003</v>
      </c>
      <c r="D325" s="99">
        <f>IF(C325&lt;MAX($C$3:C325),C325/MAX($C$3:C325)-1,0)</f>
        <v>-0.26890756302521002</v>
      </c>
      <c r="E325" s="105"/>
      <c r="F325" s="100"/>
      <c r="G325" s="99"/>
    </row>
    <row r="326" spans="1:7" ht="15" thickBot="1">
      <c r="A326" s="97">
        <v>41066</v>
      </c>
      <c r="B326" s="98">
        <v>0.78</v>
      </c>
      <c r="C326" s="98">
        <v>0.78</v>
      </c>
      <c r="D326" s="99">
        <f>IF(C326&lt;MAX($C$3:C326),C326/MAX($C$3:C326)-1,0)</f>
        <v>-0.27170868347338928</v>
      </c>
      <c r="E326" s="105"/>
      <c r="F326" s="100"/>
      <c r="G326" s="99"/>
    </row>
    <row r="327" spans="1:7" ht="15" thickBot="1">
      <c r="A327" s="97">
        <v>41067</v>
      </c>
      <c r="B327" s="98">
        <v>0.77700000000000002</v>
      </c>
      <c r="C327" s="98">
        <v>0.77700000000000002</v>
      </c>
      <c r="D327" s="99">
        <f>IF(C327&lt;MAX($C$3:C327),C327/MAX($C$3:C327)-1,0)</f>
        <v>-0.27450980392156854</v>
      </c>
      <c r="E327" s="105"/>
      <c r="F327" s="100"/>
      <c r="G327" s="99"/>
    </row>
    <row r="328" spans="1:7" ht="15" thickBot="1">
      <c r="A328" s="97">
        <v>41068</v>
      </c>
      <c r="B328" s="98">
        <v>0.77700000000000002</v>
      </c>
      <c r="C328" s="98">
        <v>0.77700000000000002</v>
      </c>
      <c r="D328" s="99">
        <f>IF(C328&lt;MAX($C$3:C328),C328/MAX($C$3:C328)-1,0)</f>
        <v>-0.27450980392156854</v>
      </c>
      <c r="E328" s="105"/>
      <c r="F328" s="100"/>
      <c r="G328" s="99"/>
    </row>
    <row r="329" spans="1:7" ht="15" thickBot="1">
      <c r="A329" s="97">
        <v>41071</v>
      </c>
      <c r="B329" s="98">
        <v>0.79100000000000004</v>
      </c>
      <c r="C329" s="98">
        <v>0.79100000000000004</v>
      </c>
      <c r="D329" s="99">
        <f>IF(C329&lt;MAX($C$3:C329),C329/MAX($C$3:C329)-1,0)</f>
        <v>-0.26143790849673199</v>
      </c>
      <c r="E329" s="105"/>
      <c r="F329" s="100"/>
      <c r="G329" s="99"/>
    </row>
    <row r="330" spans="1:7" ht="15" thickBot="1">
      <c r="A330" s="97">
        <v>41072</v>
      </c>
      <c r="B330" s="98">
        <v>0.79400000000000004</v>
      </c>
      <c r="C330" s="98">
        <v>0.79400000000000004</v>
      </c>
      <c r="D330" s="99">
        <f>IF(C330&lt;MAX($C$3:C330),C330/MAX($C$3:C330)-1,0)</f>
        <v>-0.25863678804855272</v>
      </c>
      <c r="E330" s="105"/>
      <c r="F330" s="100"/>
      <c r="G330" s="99"/>
    </row>
    <row r="331" spans="1:7" ht="15" thickBot="1">
      <c r="A331" s="97">
        <v>41073</v>
      </c>
      <c r="B331" s="98">
        <v>0.80500000000000005</v>
      </c>
      <c r="C331" s="98">
        <v>0.80500000000000005</v>
      </c>
      <c r="D331" s="99">
        <f>IF(C331&lt;MAX($C$3:C331),C331/MAX($C$3:C331)-1,0)</f>
        <v>-0.24836601307189532</v>
      </c>
      <c r="E331" s="105"/>
      <c r="F331" s="100"/>
      <c r="G331" s="99"/>
    </row>
    <row r="332" spans="1:7" ht="15" thickBot="1">
      <c r="A332" s="97">
        <v>41074</v>
      </c>
      <c r="B332" s="98">
        <v>0.80200000000000005</v>
      </c>
      <c r="C332" s="98">
        <v>0.80200000000000005</v>
      </c>
      <c r="D332" s="99">
        <f>IF(C332&lt;MAX($C$3:C332),C332/MAX($C$3:C332)-1,0)</f>
        <v>-0.25116713352007458</v>
      </c>
      <c r="E332" s="105"/>
      <c r="F332" s="100"/>
      <c r="G332" s="99"/>
    </row>
    <row r="333" spans="1:7" ht="15" thickBot="1">
      <c r="A333" s="97">
        <v>41075</v>
      </c>
      <c r="B333" s="98">
        <v>0.79500000000000004</v>
      </c>
      <c r="C333" s="98">
        <v>0.79500000000000004</v>
      </c>
      <c r="D333" s="99">
        <f>IF(C333&lt;MAX($C$3:C333),C333/MAX($C$3:C333)-1,0)</f>
        <v>-0.25770308123249297</v>
      </c>
      <c r="E333" s="105"/>
      <c r="F333" s="100"/>
      <c r="G333" s="99"/>
    </row>
    <row r="334" spans="1:7" ht="15" thickBot="1">
      <c r="A334" s="97">
        <v>41078</v>
      </c>
      <c r="B334" s="98">
        <v>0.80200000000000005</v>
      </c>
      <c r="C334" s="98">
        <v>0.80200000000000005</v>
      </c>
      <c r="D334" s="99">
        <f>IF(C334&lt;MAX($C$3:C334),C334/MAX($C$3:C334)-1,0)</f>
        <v>-0.25116713352007458</v>
      </c>
      <c r="E334" s="105"/>
      <c r="F334" s="100"/>
      <c r="G334" s="99"/>
    </row>
    <row r="335" spans="1:7" ht="15" thickBot="1">
      <c r="A335" s="97">
        <v>41079</v>
      </c>
      <c r="B335" s="98">
        <v>0.79600000000000004</v>
      </c>
      <c r="C335" s="98">
        <v>0.79600000000000004</v>
      </c>
      <c r="D335" s="99">
        <f>IF(C335&lt;MAX($C$3:C335),C335/MAX($C$3:C335)-1,0)</f>
        <v>-0.25676937441643322</v>
      </c>
      <c r="E335" s="105"/>
      <c r="F335" s="100"/>
      <c r="G335" s="99"/>
    </row>
    <row r="336" spans="1:7" ht="15" thickBot="1">
      <c r="A336" s="97">
        <v>41080</v>
      </c>
      <c r="B336" s="98">
        <v>0.79</v>
      </c>
      <c r="C336" s="98">
        <v>0.79</v>
      </c>
      <c r="D336" s="99">
        <f>IF(C336&lt;MAX($C$3:C336),C336/MAX($C$3:C336)-1,0)</f>
        <v>-0.26237161531279174</v>
      </c>
      <c r="E336" s="105"/>
      <c r="F336" s="100"/>
      <c r="G336" s="99"/>
    </row>
    <row r="337" spans="1:7" ht="15" thickBot="1">
      <c r="A337" s="97">
        <v>41081</v>
      </c>
      <c r="B337" s="98">
        <v>0.78500000000000003</v>
      </c>
      <c r="C337" s="98">
        <v>0.78500000000000003</v>
      </c>
      <c r="D337" s="99">
        <f>IF(C337&lt;MAX($C$3:C337),C337/MAX($C$3:C337)-1,0)</f>
        <v>-0.26704014939309051</v>
      </c>
      <c r="E337" s="105"/>
      <c r="F337" s="100"/>
      <c r="G337" s="99"/>
    </row>
    <row r="338" spans="1:7" ht="15" thickBot="1">
      <c r="A338" s="97">
        <v>41085</v>
      </c>
      <c r="B338" s="98">
        <v>0.77200000000000002</v>
      </c>
      <c r="C338" s="98">
        <v>0.77200000000000002</v>
      </c>
      <c r="D338" s="99">
        <f>IF(C338&lt;MAX($C$3:C338),C338/MAX($C$3:C338)-1,0)</f>
        <v>-0.27917833800186731</v>
      </c>
      <c r="E338" s="105"/>
      <c r="F338" s="100"/>
      <c r="G338" s="99"/>
    </row>
    <row r="339" spans="1:7" ht="15" thickBot="1">
      <c r="A339" s="97">
        <v>41086</v>
      </c>
      <c r="B339" s="98">
        <v>0.77300000000000002</v>
      </c>
      <c r="C339" s="98">
        <v>0.77300000000000002</v>
      </c>
      <c r="D339" s="99">
        <f>IF(C339&lt;MAX($C$3:C339),C339/MAX($C$3:C339)-1,0)</f>
        <v>-0.27824463118580756</v>
      </c>
      <c r="E339" s="105"/>
      <c r="F339" s="100"/>
      <c r="G339" s="99"/>
    </row>
    <row r="340" spans="1:7" ht="15" thickBot="1">
      <c r="A340" s="97">
        <v>41087</v>
      </c>
      <c r="B340" s="98">
        <v>0.78200000000000003</v>
      </c>
      <c r="C340" s="98">
        <v>0.78200000000000003</v>
      </c>
      <c r="D340" s="99">
        <f>IF(C340&lt;MAX($C$3:C340),C340/MAX($C$3:C340)-1,0)</f>
        <v>-0.26984126984126977</v>
      </c>
      <c r="E340" s="105"/>
      <c r="F340" s="100"/>
      <c r="G340" s="99"/>
    </row>
    <row r="341" spans="1:7" ht="15" thickBot="1">
      <c r="A341" s="97">
        <v>41088</v>
      </c>
      <c r="B341" s="98">
        <v>0.78200000000000003</v>
      </c>
      <c r="C341" s="98">
        <v>0.78200000000000003</v>
      </c>
      <c r="D341" s="99">
        <f>IF(C341&lt;MAX($C$3:C341),C341/MAX($C$3:C341)-1,0)</f>
        <v>-0.26984126984126977</v>
      </c>
      <c r="E341" s="105"/>
      <c r="F341" s="100"/>
      <c r="G341" s="99"/>
    </row>
    <row r="342" spans="1:7" ht="15" thickBot="1">
      <c r="A342" s="97">
        <v>41089</v>
      </c>
      <c r="B342" s="98">
        <v>0.79600000000000004</v>
      </c>
      <c r="C342" s="98">
        <v>0.79600000000000004</v>
      </c>
      <c r="D342" s="99">
        <f>IF(C342&lt;MAX($C$3:C342),C342/MAX($C$3:C342)-1,0)</f>
        <v>-0.25676937441643322</v>
      </c>
      <c r="E342" s="105"/>
      <c r="F342" s="100"/>
      <c r="G342" s="108"/>
    </row>
    <row r="343" spans="1:7" ht="15" thickBot="1">
      <c r="A343" s="101">
        <v>41090</v>
      </c>
      <c r="B343" s="98">
        <v>0.79600000000000004</v>
      </c>
      <c r="C343" s="98">
        <v>0.79600000000000004</v>
      </c>
      <c r="D343" s="99">
        <f>IF(C343&lt;MAX($C$3:C343),C343/MAX($C$3:C343)-1,0)</f>
        <v>-0.25676937441643322</v>
      </c>
      <c r="E343" s="99"/>
      <c r="F343" s="98"/>
      <c r="G343" s="99"/>
    </row>
    <row r="344" spans="1:7" ht="15" thickBot="1">
      <c r="A344" s="97">
        <v>41092</v>
      </c>
      <c r="B344" s="98">
        <v>0.80400000000000005</v>
      </c>
      <c r="C344" s="98">
        <v>0.80400000000000005</v>
      </c>
      <c r="D344" s="99">
        <f>IF(C344&lt;MAX($C$3:C344),C344/MAX($C$3:C344)-1,0)</f>
        <v>-0.24929971988795507</v>
      </c>
      <c r="E344" s="105"/>
      <c r="F344" s="100"/>
      <c r="G344" s="99"/>
    </row>
    <row r="345" spans="1:7" ht="15" thickBot="1">
      <c r="A345" s="97">
        <v>41093</v>
      </c>
      <c r="B345" s="98">
        <v>0.80800000000000005</v>
      </c>
      <c r="C345" s="98">
        <v>0.80800000000000005</v>
      </c>
      <c r="D345" s="99">
        <f>IF(C345&lt;MAX($C$3:C345),C345/MAX($C$3:C345)-1,0)</f>
        <v>-0.24556489262371606</v>
      </c>
      <c r="E345" s="105"/>
      <c r="F345" s="100"/>
      <c r="G345" s="99"/>
    </row>
    <row r="346" spans="1:7" ht="15" thickBot="1">
      <c r="A346" s="97">
        <v>41094</v>
      </c>
      <c r="B346" s="98">
        <v>0.80600000000000005</v>
      </c>
      <c r="C346" s="98">
        <v>0.80600000000000005</v>
      </c>
      <c r="D346" s="99">
        <f>IF(C346&lt;MAX($C$3:C346),C346/MAX($C$3:C346)-1,0)</f>
        <v>-0.24743230625583557</v>
      </c>
      <c r="E346" s="105"/>
      <c r="F346" s="100"/>
      <c r="G346" s="99"/>
    </row>
    <row r="347" spans="1:7" ht="15" thickBot="1">
      <c r="A347" s="97">
        <v>41095</v>
      </c>
      <c r="B347" s="98">
        <v>0.80400000000000005</v>
      </c>
      <c r="C347" s="98">
        <v>0.80400000000000005</v>
      </c>
      <c r="D347" s="99">
        <f>IF(C347&lt;MAX($C$3:C347),C347/MAX($C$3:C347)-1,0)</f>
        <v>-0.24929971988795507</v>
      </c>
      <c r="E347" s="105"/>
      <c r="F347" s="100"/>
      <c r="G347" s="99"/>
    </row>
    <row r="348" spans="1:7" ht="15" thickBot="1">
      <c r="A348" s="97">
        <v>41096</v>
      </c>
      <c r="B348" s="98">
        <v>0.82199999999999995</v>
      </c>
      <c r="C348" s="98">
        <v>0.82199999999999995</v>
      </c>
      <c r="D348" s="99">
        <f>IF(C348&lt;MAX($C$3:C348),C348/MAX($C$3:C348)-1,0)</f>
        <v>-0.23249299719887961</v>
      </c>
      <c r="E348" s="105"/>
      <c r="F348" s="100"/>
      <c r="G348" s="99"/>
    </row>
    <row r="349" spans="1:7" ht="15" thickBot="1">
      <c r="A349" s="97">
        <v>41099</v>
      </c>
      <c r="B349" s="98">
        <v>0.81499999999999995</v>
      </c>
      <c r="C349" s="98">
        <v>0.81499999999999995</v>
      </c>
      <c r="D349" s="99">
        <f>IF(C349&lt;MAX($C$3:C349),C349/MAX($C$3:C349)-1,0)</f>
        <v>-0.23902894491129789</v>
      </c>
      <c r="E349" s="105"/>
      <c r="F349" s="100"/>
      <c r="G349" s="99"/>
    </row>
    <row r="350" spans="1:7" ht="15" thickBot="1">
      <c r="A350" s="97">
        <v>41100</v>
      </c>
      <c r="B350" s="98">
        <v>0.80600000000000005</v>
      </c>
      <c r="C350" s="98">
        <v>0.80600000000000005</v>
      </c>
      <c r="D350" s="99">
        <f>IF(C350&lt;MAX($C$3:C350),C350/MAX($C$3:C350)-1,0)</f>
        <v>-0.24743230625583557</v>
      </c>
      <c r="E350" s="105"/>
      <c r="F350" s="100"/>
      <c r="G350" s="99"/>
    </row>
    <row r="351" spans="1:7" ht="15" thickBot="1">
      <c r="A351" s="97">
        <v>41101</v>
      </c>
      <c r="B351" s="98">
        <v>0.81599999999999995</v>
      </c>
      <c r="C351" s="98">
        <v>0.81599999999999995</v>
      </c>
      <c r="D351" s="99">
        <f>IF(C351&lt;MAX($C$3:C351),C351/MAX($C$3:C351)-1,0)</f>
        <v>-0.23809523809523814</v>
      </c>
      <c r="E351" s="105"/>
      <c r="F351" s="100"/>
      <c r="G351" s="99"/>
    </row>
    <row r="352" spans="1:7" ht="15" thickBot="1">
      <c r="A352" s="97">
        <v>41102</v>
      </c>
      <c r="B352" s="98">
        <v>0.83</v>
      </c>
      <c r="C352" s="98">
        <v>0.83</v>
      </c>
      <c r="D352" s="99">
        <f>IF(C352&lt;MAX($C$3:C352),C352/MAX($C$3:C352)-1,0)</f>
        <v>-0.22502334267040147</v>
      </c>
      <c r="E352" s="105"/>
      <c r="F352" s="100"/>
      <c r="G352" s="99"/>
    </row>
    <row r="353" spans="1:7" ht="15" thickBot="1">
      <c r="A353" s="97">
        <v>41103</v>
      </c>
      <c r="B353" s="98">
        <v>0.83699999999999997</v>
      </c>
      <c r="C353" s="98">
        <v>0.83699999999999997</v>
      </c>
      <c r="D353" s="99">
        <f>IF(C353&lt;MAX($C$3:C353),C353/MAX($C$3:C353)-1,0)</f>
        <v>-0.21848739495798319</v>
      </c>
      <c r="E353" s="105"/>
      <c r="F353" s="100"/>
      <c r="G353" s="99"/>
    </row>
    <row r="354" spans="1:7" ht="15" thickBot="1">
      <c r="A354" s="97">
        <v>41106</v>
      </c>
      <c r="B354" s="98">
        <v>0.81799999999999995</v>
      </c>
      <c r="C354" s="98">
        <v>0.81799999999999995</v>
      </c>
      <c r="D354" s="99">
        <f>IF(C354&lt;MAX($C$3:C354),C354/MAX($C$3:C354)-1,0)</f>
        <v>-0.23622782446311863</v>
      </c>
      <c r="E354" s="105"/>
      <c r="F354" s="100"/>
      <c r="G354" s="99"/>
    </row>
    <row r="355" spans="1:7" ht="15" thickBot="1">
      <c r="A355" s="97">
        <v>41107</v>
      </c>
      <c r="B355" s="98">
        <v>0.81599999999999995</v>
      </c>
      <c r="C355" s="98">
        <v>0.81599999999999995</v>
      </c>
      <c r="D355" s="99">
        <f>IF(C355&lt;MAX($C$3:C355),C355/MAX($C$3:C355)-1,0)</f>
        <v>-0.23809523809523814</v>
      </c>
      <c r="E355" s="105"/>
      <c r="F355" s="100"/>
      <c r="G355" s="99"/>
    </row>
    <row r="356" spans="1:7" ht="15" thickBot="1">
      <c r="A356" s="97">
        <v>41108</v>
      </c>
      <c r="B356" s="98">
        <v>0.80500000000000005</v>
      </c>
      <c r="C356" s="98">
        <v>0.80500000000000005</v>
      </c>
      <c r="D356" s="99">
        <f>IF(C356&lt;MAX($C$3:C356),C356/MAX($C$3:C356)-1,0)</f>
        <v>-0.24836601307189532</v>
      </c>
      <c r="E356" s="105"/>
      <c r="F356" s="100"/>
      <c r="G356" s="99"/>
    </row>
    <row r="357" spans="1:7" ht="15" thickBot="1">
      <c r="A357" s="97">
        <v>41109</v>
      </c>
      <c r="B357" s="98">
        <v>0.80700000000000005</v>
      </c>
      <c r="C357" s="98">
        <v>0.80700000000000005</v>
      </c>
      <c r="D357" s="99">
        <f>IF(C357&lt;MAX($C$3:C357),C357/MAX($C$3:C357)-1,0)</f>
        <v>-0.24649859943977581</v>
      </c>
      <c r="E357" s="105"/>
      <c r="F357" s="100"/>
      <c r="G357" s="99"/>
    </row>
    <row r="358" spans="1:7" ht="15" thickBot="1">
      <c r="A358" s="97">
        <v>41110</v>
      </c>
      <c r="B358" s="98">
        <v>0.80200000000000005</v>
      </c>
      <c r="C358" s="98">
        <v>0.80200000000000005</v>
      </c>
      <c r="D358" s="99">
        <f>IF(C358&lt;MAX($C$3:C358),C358/MAX($C$3:C358)-1,0)</f>
        <v>-0.25116713352007458</v>
      </c>
      <c r="E358" s="105"/>
      <c r="F358" s="100"/>
      <c r="G358" s="99"/>
    </row>
    <row r="359" spans="1:7" ht="15" thickBot="1">
      <c r="A359" s="97">
        <v>41113</v>
      </c>
      <c r="B359" s="98">
        <v>0.79500000000000004</v>
      </c>
      <c r="C359" s="98">
        <v>0.79500000000000004</v>
      </c>
      <c r="D359" s="99">
        <f>IF(C359&lt;MAX($C$3:C359),C359/MAX($C$3:C359)-1,0)</f>
        <v>-0.25770308123249297</v>
      </c>
      <c r="E359" s="105"/>
      <c r="F359" s="100"/>
      <c r="G359" s="99"/>
    </row>
    <row r="360" spans="1:7" ht="15" thickBot="1">
      <c r="A360" s="97">
        <v>41114</v>
      </c>
      <c r="B360" s="98">
        <v>0.80100000000000005</v>
      </c>
      <c r="C360" s="98">
        <v>0.80100000000000005</v>
      </c>
      <c r="D360" s="99">
        <f>IF(C360&lt;MAX($C$3:C360),C360/MAX($C$3:C360)-1,0)</f>
        <v>-0.25210084033613434</v>
      </c>
      <c r="E360" s="105"/>
      <c r="F360" s="100"/>
      <c r="G360" s="99"/>
    </row>
    <row r="361" spans="1:7" ht="15" thickBot="1">
      <c r="A361" s="97">
        <v>41115</v>
      </c>
      <c r="B361" s="98">
        <v>0.79900000000000004</v>
      </c>
      <c r="C361" s="98">
        <v>0.79900000000000004</v>
      </c>
      <c r="D361" s="99">
        <f>IF(C361&lt;MAX($C$3:C361),C361/MAX($C$3:C361)-1,0)</f>
        <v>-0.25396825396825384</v>
      </c>
      <c r="E361" s="105"/>
      <c r="F361" s="100"/>
      <c r="G361" s="99"/>
    </row>
    <row r="362" spans="1:7" ht="15" thickBot="1">
      <c r="A362" s="97">
        <v>41116</v>
      </c>
      <c r="B362" s="98">
        <v>0.79</v>
      </c>
      <c r="C362" s="98">
        <v>0.79</v>
      </c>
      <c r="D362" s="99">
        <f>IF(C362&lt;MAX($C$3:C362),C362/MAX($C$3:C362)-1,0)</f>
        <v>-0.26237161531279174</v>
      </c>
      <c r="E362" s="105"/>
      <c r="F362" s="100"/>
      <c r="G362" s="108"/>
    </row>
    <row r="363" spans="1:7" ht="15" thickBot="1">
      <c r="A363" s="101">
        <v>41117</v>
      </c>
      <c r="B363" s="98">
        <v>0.78200000000000003</v>
      </c>
      <c r="C363" s="98">
        <v>0.78200000000000003</v>
      </c>
      <c r="D363" s="99">
        <f>IF(C363&lt;MAX($C$3:C363),C363/MAX($C$3:C363)-1,0)</f>
        <v>-0.26984126984126977</v>
      </c>
      <c r="E363" s="99"/>
      <c r="F363" s="98"/>
      <c r="G363" s="99"/>
    </row>
    <row r="364" spans="1:7" ht="15" thickBot="1">
      <c r="A364" s="97">
        <v>41120</v>
      </c>
      <c r="B364" s="98">
        <v>0.77600000000000002</v>
      </c>
      <c r="C364" s="98">
        <v>0.77600000000000002</v>
      </c>
      <c r="D364" s="99">
        <f>IF(C364&lt;MAX($C$3:C364),C364/MAX($C$3:C364)-1,0)</f>
        <v>-0.27544351073762829</v>
      </c>
      <c r="E364" s="105"/>
      <c r="F364" s="100"/>
      <c r="G364" s="99"/>
    </row>
    <row r="365" spans="1:7" ht="15" thickBot="1">
      <c r="A365" s="97">
        <v>41121</v>
      </c>
      <c r="B365" s="98">
        <v>0.77</v>
      </c>
      <c r="C365" s="98">
        <v>0.77</v>
      </c>
      <c r="D365" s="99">
        <f>IF(C365&lt;MAX($C$3:C365),C365/MAX($C$3:C365)-1,0)</f>
        <v>-0.28104575163398693</v>
      </c>
      <c r="E365" s="105"/>
      <c r="F365" s="100"/>
      <c r="G365" s="99"/>
    </row>
    <row r="366" spans="1:7" ht="15" thickBot="1">
      <c r="A366" s="97">
        <v>41122</v>
      </c>
      <c r="B366" s="98">
        <v>0.78100000000000003</v>
      </c>
      <c r="C366" s="98">
        <v>0.78100000000000003</v>
      </c>
      <c r="D366" s="99">
        <f>IF(C366&lt;MAX($C$3:C366),C366/MAX($C$3:C366)-1,0)</f>
        <v>-0.27077497665732952</v>
      </c>
      <c r="E366" s="105"/>
      <c r="F366" s="100"/>
      <c r="G366" s="99"/>
    </row>
    <row r="367" spans="1:7" ht="15" thickBot="1">
      <c r="A367" s="97">
        <v>41123</v>
      </c>
      <c r="B367" s="98">
        <v>0.77500000000000002</v>
      </c>
      <c r="C367" s="98">
        <v>0.77500000000000002</v>
      </c>
      <c r="D367" s="99">
        <f>IF(C367&lt;MAX($C$3:C367),C367/MAX($C$3:C367)-1,0)</f>
        <v>-0.27637721755368805</v>
      </c>
      <c r="E367" s="105"/>
      <c r="F367" s="100"/>
      <c r="G367" s="99"/>
    </row>
    <row r="368" spans="1:7" ht="15" thickBot="1">
      <c r="A368" s="97">
        <v>41124</v>
      </c>
      <c r="B368" s="98">
        <v>0.78600000000000003</v>
      </c>
      <c r="C368" s="98">
        <v>0.78600000000000003</v>
      </c>
      <c r="D368" s="99">
        <f>IF(C368&lt;MAX($C$3:C368),C368/MAX($C$3:C368)-1,0)</f>
        <v>-0.26610644257703076</v>
      </c>
      <c r="E368" s="105"/>
      <c r="F368" s="100"/>
      <c r="G368" s="99"/>
    </row>
    <row r="369" spans="1:7" ht="15" thickBot="1">
      <c r="A369" s="97">
        <v>41127</v>
      </c>
      <c r="B369" s="98">
        <v>0.79800000000000004</v>
      </c>
      <c r="C369" s="98">
        <v>0.79800000000000004</v>
      </c>
      <c r="D369" s="99">
        <f>IF(C369&lt;MAX($C$3:C369),C369/MAX($C$3:C369)-1,0)</f>
        <v>-0.2549019607843136</v>
      </c>
      <c r="E369" s="105"/>
      <c r="F369" s="100"/>
      <c r="G369" s="99"/>
    </row>
    <row r="370" spans="1:7" ht="15" thickBot="1">
      <c r="A370" s="97">
        <v>41128</v>
      </c>
      <c r="B370" s="98">
        <v>0.79900000000000004</v>
      </c>
      <c r="C370" s="98">
        <v>0.79900000000000004</v>
      </c>
      <c r="D370" s="99">
        <f>IF(C370&lt;MAX($C$3:C370),C370/MAX($C$3:C370)-1,0)</f>
        <v>-0.25396825396825384</v>
      </c>
      <c r="E370" s="105"/>
      <c r="F370" s="100"/>
      <c r="G370" s="99"/>
    </row>
    <row r="371" spans="1:7" ht="15" thickBot="1">
      <c r="A371" s="97">
        <v>41129</v>
      </c>
      <c r="B371" s="98">
        <v>0.79200000000000004</v>
      </c>
      <c r="C371" s="98">
        <v>0.79200000000000004</v>
      </c>
      <c r="D371" s="99">
        <f>IF(C371&lt;MAX($C$3:C371),C371/MAX($C$3:C371)-1,0)</f>
        <v>-0.26050420168067223</v>
      </c>
      <c r="E371" s="105"/>
      <c r="F371" s="100"/>
      <c r="G371" s="99"/>
    </row>
    <row r="372" spans="1:7" ht="15" thickBot="1">
      <c r="A372" s="97">
        <v>41130</v>
      </c>
      <c r="B372" s="98">
        <v>0.81</v>
      </c>
      <c r="C372" s="98">
        <v>0.81</v>
      </c>
      <c r="D372" s="99">
        <f>IF(C372&lt;MAX($C$3:C372),C372/MAX($C$3:C372)-1,0)</f>
        <v>-0.24369747899159655</v>
      </c>
      <c r="E372" s="105"/>
      <c r="F372" s="100"/>
      <c r="G372" s="99"/>
    </row>
    <row r="373" spans="1:7" ht="15" thickBot="1">
      <c r="A373" s="97">
        <v>41131</v>
      </c>
      <c r="B373" s="98">
        <v>0.80900000000000005</v>
      </c>
      <c r="C373" s="98">
        <v>0.80900000000000005</v>
      </c>
      <c r="D373" s="99">
        <f>IF(C373&lt;MAX($C$3:C373),C373/MAX($C$3:C373)-1,0)</f>
        <v>-0.2446311858076563</v>
      </c>
      <c r="E373" s="105"/>
      <c r="F373" s="100"/>
      <c r="G373" s="99"/>
    </row>
    <row r="374" spans="1:7" ht="15" thickBot="1">
      <c r="A374" s="97">
        <v>41134</v>
      </c>
      <c r="B374" s="98">
        <v>0.79700000000000004</v>
      </c>
      <c r="C374" s="98">
        <v>0.79700000000000004</v>
      </c>
      <c r="D374" s="99">
        <f>IF(C374&lt;MAX($C$3:C374),C374/MAX($C$3:C374)-1,0)</f>
        <v>-0.25583566760037346</v>
      </c>
      <c r="E374" s="105"/>
      <c r="F374" s="100"/>
      <c r="G374" s="99"/>
    </row>
    <row r="375" spans="1:7" ht="15" thickBot="1">
      <c r="A375" s="97">
        <v>41135</v>
      </c>
      <c r="B375" s="98">
        <v>0.79500000000000004</v>
      </c>
      <c r="C375" s="98">
        <v>0.79500000000000004</v>
      </c>
      <c r="D375" s="99">
        <f>IF(C375&lt;MAX($C$3:C375),C375/MAX($C$3:C375)-1,0)</f>
        <v>-0.25770308123249297</v>
      </c>
      <c r="E375" s="105"/>
      <c r="F375" s="100"/>
      <c r="G375" s="99"/>
    </row>
    <row r="376" spans="1:7" ht="15" thickBot="1">
      <c r="A376" s="97">
        <v>41136</v>
      </c>
      <c r="B376" s="98">
        <v>0.79</v>
      </c>
      <c r="C376" s="98">
        <v>0.79</v>
      </c>
      <c r="D376" s="99">
        <f>IF(C376&lt;MAX($C$3:C376),C376/MAX($C$3:C376)-1,0)</f>
        <v>-0.26237161531279174</v>
      </c>
      <c r="E376" s="105"/>
      <c r="F376" s="100"/>
      <c r="G376" s="99"/>
    </row>
    <row r="377" spans="1:7" ht="15" thickBot="1">
      <c r="A377" s="97">
        <v>41137</v>
      </c>
      <c r="B377" s="98">
        <v>0.78400000000000003</v>
      </c>
      <c r="C377" s="98">
        <v>0.78400000000000003</v>
      </c>
      <c r="D377" s="99">
        <f>IF(C377&lt;MAX($C$3:C377),C377/MAX($C$3:C377)-1,0)</f>
        <v>-0.26797385620915026</v>
      </c>
      <c r="E377" s="105"/>
      <c r="F377" s="100"/>
      <c r="G377" s="99"/>
    </row>
    <row r="378" spans="1:7" ht="15" thickBot="1">
      <c r="A378" s="97">
        <v>41138</v>
      </c>
      <c r="B378" s="98">
        <v>0.77600000000000002</v>
      </c>
      <c r="C378" s="98">
        <v>0.77600000000000002</v>
      </c>
      <c r="D378" s="99">
        <f>IF(C378&lt;MAX($C$3:C378),C378/MAX($C$3:C378)-1,0)</f>
        <v>-0.27544351073762829</v>
      </c>
      <c r="E378" s="105"/>
      <c r="F378" s="100"/>
      <c r="G378" s="99"/>
    </row>
    <row r="379" spans="1:7" ht="15" thickBot="1">
      <c r="A379" s="97">
        <v>41141</v>
      </c>
      <c r="B379" s="98">
        <v>0.77700000000000002</v>
      </c>
      <c r="C379" s="98">
        <v>0.77700000000000002</v>
      </c>
      <c r="D379" s="99">
        <f>IF(C379&lt;MAX($C$3:C379),C379/MAX($C$3:C379)-1,0)</f>
        <v>-0.27450980392156854</v>
      </c>
      <c r="E379" s="105"/>
      <c r="F379" s="100"/>
      <c r="G379" s="99"/>
    </row>
    <row r="380" spans="1:7" ht="15" thickBot="1">
      <c r="A380" s="97">
        <v>41142</v>
      </c>
      <c r="B380" s="98">
        <v>0.78600000000000003</v>
      </c>
      <c r="C380" s="98">
        <v>0.78600000000000003</v>
      </c>
      <c r="D380" s="99">
        <f>IF(C380&lt;MAX($C$3:C380),C380/MAX($C$3:C380)-1,0)</f>
        <v>-0.26610644257703076</v>
      </c>
      <c r="E380" s="105"/>
      <c r="F380" s="100"/>
      <c r="G380" s="99"/>
    </row>
    <row r="381" spans="1:7" ht="15" thickBot="1">
      <c r="A381" s="97">
        <v>41143</v>
      </c>
      <c r="B381" s="98">
        <v>0.78200000000000003</v>
      </c>
      <c r="C381" s="98">
        <v>0.78200000000000003</v>
      </c>
      <c r="D381" s="99">
        <f>IF(C381&lt;MAX($C$3:C381),C381/MAX($C$3:C381)-1,0)</f>
        <v>-0.26984126984126977</v>
      </c>
      <c r="E381" s="105"/>
      <c r="F381" s="100"/>
      <c r="G381" s="99"/>
    </row>
    <row r="382" spans="1:7" ht="15" thickBot="1">
      <c r="A382" s="97">
        <v>41144</v>
      </c>
      <c r="B382" s="98">
        <v>0.78</v>
      </c>
      <c r="C382" s="98">
        <v>0.78</v>
      </c>
      <c r="D382" s="99">
        <f>IF(C382&lt;MAX($C$3:C382),C382/MAX($C$3:C382)-1,0)</f>
        <v>-0.27170868347338928</v>
      </c>
      <c r="E382" s="105"/>
      <c r="F382" s="100"/>
      <c r="G382" s="108"/>
    </row>
    <row r="383" spans="1:7" ht="15" thickBot="1">
      <c r="A383" s="101">
        <v>41145</v>
      </c>
      <c r="B383" s="98">
        <v>0.77400000000000002</v>
      </c>
      <c r="C383" s="98">
        <v>0.77400000000000002</v>
      </c>
      <c r="D383" s="99">
        <f>IF(C383&lt;MAX($C$3:C383),C383/MAX($C$3:C383)-1,0)</f>
        <v>-0.2773109243697478</v>
      </c>
      <c r="E383" s="99"/>
      <c r="F383" s="98"/>
      <c r="G383" s="99"/>
    </row>
    <row r="384" spans="1:7" ht="15" thickBot="1">
      <c r="A384" s="97">
        <v>41148</v>
      </c>
      <c r="B384" s="98">
        <v>0.76600000000000001</v>
      </c>
      <c r="C384" s="98">
        <v>0.76600000000000001</v>
      </c>
      <c r="D384" s="99">
        <f>IF(C384&lt;MAX($C$3:C384),C384/MAX($C$3:C384)-1,0)</f>
        <v>-0.28478057889822594</v>
      </c>
      <c r="E384" s="105"/>
      <c r="F384" s="100"/>
      <c r="G384" s="99"/>
    </row>
    <row r="385" spans="1:7" ht="15" thickBot="1">
      <c r="A385" s="97">
        <v>41149</v>
      </c>
      <c r="B385" s="98">
        <v>0.76600000000000001</v>
      </c>
      <c r="C385" s="98">
        <v>0.76600000000000001</v>
      </c>
      <c r="D385" s="99">
        <f>IF(C385&lt;MAX($C$3:C385),C385/MAX($C$3:C385)-1,0)</f>
        <v>-0.28478057889822594</v>
      </c>
      <c r="E385" s="105"/>
      <c r="F385" s="100"/>
      <c r="G385" s="99"/>
    </row>
    <row r="386" spans="1:7" ht="15" thickBot="1">
      <c r="A386" s="97">
        <v>41150</v>
      </c>
      <c r="B386" s="98">
        <v>0.76300000000000001</v>
      </c>
      <c r="C386" s="98">
        <v>0.76300000000000001</v>
      </c>
      <c r="D386" s="99">
        <f>IF(C386&lt;MAX($C$3:C386),C386/MAX($C$3:C386)-1,0)</f>
        <v>-0.28758169934640521</v>
      </c>
      <c r="E386" s="105"/>
      <c r="F386" s="100"/>
      <c r="G386" s="99"/>
    </row>
    <row r="387" spans="1:7" ht="15" thickBot="1">
      <c r="A387" s="97">
        <v>41151</v>
      </c>
      <c r="B387" s="98">
        <v>0.75</v>
      </c>
      <c r="C387" s="98">
        <v>0.75</v>
      </c>
      <c r="D387" s="99">
        <f>IF(C387&lt;MAX($C$3:C387),C387/MAX($C$3:C387)-1,0)</f>
        <v>-0.29971988795518201</v>
      </c>
      <c r="E387" s="105"/>
      <c r="F387" s="100"/>
      <c r="G387" s="99"/>
    </row>
    <row r="388" spans="1:7" ht="15" thickBot="1">
      <c r="A388" s="97">
        <v>41152</v>
      </c>
      <c r="B388" s="98">
        <v>0.753</v>
      </c>
      <c r="C388" s="98">
        <v>0.753</v>
      </c>
      <c r="D388" s="99">
        <f>IF(C388&lt;MAX($C$3:C388),C388/MAX($C$3:C388)-1,0)</f>
        <v>-0.29691876750700275</v>
      </c>
      <c r="E388" s="105"/>
      <c r="F388" s="100"/>
      <c r="G388" s="99"/>
    </row>
    <row r="389" spans="1:7" ht="15" thickBot="1">
      <c r="A389" s="97">
        <v>41155</v>
      </c>
      <c r="B389" s="98">
        <v>0.77200000000000002</v>
      </c>
      <c r="C389" s="98">
        <v>0.77200000000000002</v>
      </c>
      <c r="D389" s="99">
        <f>IF(C389&lt;MAX($C$3:C389),C389/MAX($C$3:C389)-1,0)</f>
        <v>-0.27917833800186731</v>
      </c>
      <c r="E389" s="105"/>
      <c r="F389" s="100"/>
      <c r="G389" s="99"/>
    </row>
    <row r="390" spans="1:7" ht="15" thickBot="1">
      <c r="A390" s="97">
        <v>41156</v>
      </c>
      <c r="B390" s="98">
        <v>0.76700000000000002</v>
      </c>
      <c r="C390" s="98">
        <v>0.76700000000000002</v>
      </c>
      <c r="D390" s="99">
        <f>IF(C390&lt;MAX($C$3:C390),C390/MAX($C$3:C390)-1,0)</f>
        <v>-0.28384687208216619</v>
      </c>
      <c r="E390" s="105"/>
      <c r="F390" s="100"/>
      <c r="G390" s="99"/>
    </row>
    <row r="391" spans="1:7" ht="15" thickBot="1">
      <c r="A391" s="97">
        <v>41157</v>
      </c>
      <c r="B391" s="98">
        <v>0.76700000000000002</v>
      </c>
      <c r="C391" s="98">
        <v>0.76700000000000002</v>
      </c>
      <c r="D391" s="99">
        <f>IF(C391&lt;MAX($C$3:C391),C391/MAX($C$3:C391)-1,0)</f>
        <v>-0.28384687208216619</v>
      </c>
      <c r="E391" s="105"/>
      <c r="F391" s="100"/>
      <c r="G391" s="99"/>
    </row>
    <row r="392" spans="1:7" ht="15" thickBot="1">
      <c r="A392" s="97">
        <v>41158</v>
      </c>
      <c r="B392" s="98">
        <v>0.77100000000000002</v>
      </c>
      <c r="C392" s="98">
        <v>0.77100000000000002</v>
      </c>
      <c r="D392" s="99">
        <f>IF(C392&lt;MAX($C$3:C392),C392/MAX($C$3:C392)-1,0)</f>
        <v>-0.28011204481792717</v>
      </c>
      <c r="E392" s="105"/>
      <c r="F392" s="100"/>
      <c r="G392" s="99"/>
    </row>
    <row r="393" spans="1:7" ht="15" thickBot="1">
      <c r="A393" s="97">
        <v>41159</v>
      </c>
      <c r="B393" s="98">
        <v>0.79100000000000004</v>
      </c>
      <c r="C393" s="98">
        <v>0.79100000000000004</v>
      </c>
      <c r="D393" s="99">
        <f>IF(C393&lt;MAX($C$3:C393),C393/MAX($C$3:C393)-1,0)</f>
        <v>-0.26143790849673199</v>
      </c>
      <c r="E393" s="105"/>
      <c r="F393" s="100"/>
      <c r="G393" s="99"/>
    </row>
    <row r="394" spans="1:7" ht="15" thickBot="1">
      <c r="A394" s="97">
        <v>41162</v>
      </c>
      <c r="B394" s="98">
        <v>0.79100000000000004</v>
      </c>
      <c r="C394" s="98">
        <v>0.79100000000000004</v>
      </c>
      <c r="D394" s="99">
        <f>IF(C394&lt;MAX($C$3:C394),C394/MAX($C$3:C394)-1,0)</f>
        <v>-0.26143790849673199</v>
      </c>
      <c r="E394" s="105"/>
      <c r="F394" s="100"/>
      <c r="G394" s="99"/>
    </row>
    <row r="395" spans="1:7" ht="15" thickBot="1">
      <c r="A395" s="97">
        <v>41163</v>
      </c>
      <c r="B395" s="98">
        <v>0.79200000000000004</v>
      </c>
      <c r="C395" s="98">
        <v>0.79200000000000004</v>
      </c>
      <c r="D395" s="99">
        <f>IF(C395&lt;MAX($C$3:C395),C395/MAX($C$3:C395)-1,0)</f>
        <v>-0.26050420168067223</v>
      </c>
      <c r="E395" s="105"/>
      <c r="F395" s="100"/>
      <c r="G395" s="99"/>
    </row>
    <row r="396" spans="1:7" ht="15" thickBot="1">
      <c r="A396" s="97">
        <v>41164</v>
      </c>
      <c r="B396" s="98">
        <v>0.79200000000000004</v>
      </c>
      <c r="C396" s="98">
        <v>0.79200000000000004</v>
      </c>
      <c r="D396" s="99">
        <f>IF(C396&lt;MAX($C$3:C396),C396/MAX($C$3:C396)-1,0)</f>
        <v>-0.26050420168067223</v>
      </c>
      <c r="E396" s="105"/>
      <c r="F396" s="100"/>
      <c r="G396" s="99"/>
    </row>
    <row r="397" spans="1:7" ht="15" thickBot="1">
      <c r="A397" s="97">
        <v>41165</v>
      </c>
      <c r="B397" s="98">
        <v>0.78600000000000003</v>
      </c>
      <c r="C397" s="98">
        <v>0.78600000000000003</v>
      </c>
      <c r="D397" s="99">
        <f>IF(C397&lt;MAX($C$3:C397),C397/MAX($C$3:C397)-1,0)</f>
        <v>-0.26610644257703076</v>
      </c>
      <c r="E397" s="105"/>
      <c r="F397" s="100"/>
      <c r="G397" s="99"/>
    </row>
    <row r="398" spans="1:7" ht="15" thickBot="1">
      <c r="A398" s="97">
        <v>41166</v>
      </c>
      <c r="B398" s="98">
        <v>0.78700000000000003</v>
      </c>
      <c r="C398" s="98">
        <v>0.78700000000000003</v>
      </c>
      <c r="D398" s="99">
        <f>IF(C398&lt;MAX($C$3:C398),C398/MAX($C$3:C398)-1,0)</f>
        <v>-0.265172735760971</v>
      </c>
      <c r="E398" s="105"/>
      <c r="F398" s="100"/>
      <c r="G398" s="99"/>
    </row>
    <row r="399" spans="1:7" ht="15" thickBot="1">
      <c r="A399" s="97">
        <v>41169</v>
      </c>
      <c r="B399" s="98">
        <v>0.77400000000000002</v>
      </c>
      <c r="C399" s="98">
        <v>0.77400000000000002</v>
      </c>
      <c r="D399" s="99">
        <f>IF(C399&lt;MAX($C$3:C399),C399/MAX($C$3:C399)-1,0)</f>
        <v>-0.2773109243697478</v>
      </c>
      <c r="E399" s="105"/>
      <c r="F399" s="100"/>
      <c r="G399" s="99"/>
    </row>
    <row r="400" spans="1:7" ht="15" thickBot="1">
      <c r="A400" s="97">
        <v>41170</v>
      </c>
      <c r="B400" s="98">
        <v>0.77300000000000002</v>
      </c>
      <c r="C400" s="98">
        <v>0.77300000000000002</v>
      </c>
      <c r="D400" s="99">
        <f>IF(C400&lt;MAX($C$3:C400),C400/MAX($C$3:C400)-1,0)</f>
        <v>-0.27824463118580756</v>
      </c>
      <c r="E400" s="105"/>
      <c r="F400" s="100"/>
      <c r="G400" s="99"/>
    </row>
    <row r="401" spans="1:7" ht="15" thickBot="1">
      <c r="A401" s="97">
        <v>41171</v>
      </c>
      <c r="B401" s="98">
        <v>0.77100000000000002</v>
      </c>
      <c r="C401" s="98">
        <v>0.77100000000000002</v>
      </c>
      <c r="D401" s="99">
        <f>IF(C401&lt;MAX($C$3:C401),C401/MAX($C$3:C401)-1,0)</f>
        <v>-0.28011204481792717</v>
      </c>
      <c r="E401" s="105"/>
      <c r="F401" s="100"/>
      <c r="G401" s="99"/>
    </row>
    <row r="402" spans="1:7" ht="15" thickBot="1">
      <c r="A402" s="97">
        <v>41172</v>
      </c>
      <c r="B402" s="98">
        <v>0.75600000000000001</v>
      </c>
      <c r="C402" s="98">
        <v>0.75600000000000001</v>
      </c>
      <c r="D402" s="99">
        <f>IF(C402&lt;MAX($C$3:C402),C402/MAX($C$3:C402)-1,0)</f>
        <v>-0.29411764705882348</v>
      </c>
      <c r="E402" s="105"/>
      <c r="F402" s="103"/>
      <c r="G402" s="108"/>
    </row>
    <row r="403" spans="1:7" ht="15" thickBot="1">
      <c r="A403" s="101">
        <v>41173</v>
      </c>
      <c r="B403" s="98">
        <v>0.753</v>
      </c>
      <c r="C403" s="98">
        <v>0.753</v>
      </c>
      <c r="D403" s="99">
        <f>IF(C403&lt;MAX($C$3:C403),C403/MAX($C$3:C403)-1,0)</f>
        <v>-0.29691876750700275</v>
      </c>
      <c r="E403" s="99"/>
      <c r="F403" s="98"/>
      <c r="G403" s="99"/>
    </row>
    <row r="404" spans="1:7" ht="15" thickBot="1">
      <c r="A404" s="97">
        <v>41176</v>
      </c>
      <c r="B404" s="98">
        <v>0.75800000000000001</v>
      </c>
      <c r="C404" s="98">
        <v>0.75800000000000001</v>
      </c>
      <c r="D404" s="99">
        <f>IF(C404&lt;MAX($C$3:C404),C404/MAX($C$3:C404)-1,0)</f>
        <v>-0.29225023342670398</v>
      </c>
      <c r="E404" s="105"/>
      <c r="F404" s="100"/>
      <c r="G404" s="99"/>
    </row>
    <row r="405" spans="1:7" ht="15" thickBot="1">
      <c r="A405" s="97">
        <v>41177</v>
      </c>
      <c r="B405" s="98">
        <v>0.75900000000000001</v>
      </c>
      <c r="C405" s="98">
        <v>0.75900000000000001</v>
      </c>
      <c r="D405" s="99">
        <f>IF(C405&lt;MAX($C$3:C405),C405/MAX($C$3:C405)-1,0)</f>
        <v>-0.29131652661064422</v>
      </c>
      <c r="E405" s="105"/>
      <c r="F405" s="100"/>
      <c r="G405" s="99"/>
    </row>
    <row r="406" spans="1:7" ht="15" thickBot="1">
      <c r="A406" s="97">
        <v>41178</v>
      </c>
      <c r="B406" s="98">
        <v>0.75</v>
      </c>
      <c r="C406" s="98">
        <v>0.75</v>
      </c>
      <c r="D406" s="99">
        <f>IF(C406&lt;MAX($C$3:C406),C406/MAX($C$3:C406)-1,0)</f>
        <v>-0.29971988795518201</v>
      </c>
      <c r="E406" s="105"/>
      <c r="F406" s="100"/>
      <c r="G406" s="99"/>
    </row>
    <row r="407" spans="1:7" ht="15" thickBot="1">
      <c r="A407" s="97">
        <v>41179</v>
      </c>
      <c r="B407" s="98">
        <v>0.76200000000000001</v>
      </c>
      <c r="C407" s="98">
        <v>0.76200000000000001</v>
      </c>
      <c r="D407" s="99">
        <f>IF(C407&lt;MAX($C$3:C407),C407/MAX($C$3:C407)-1,0)</f>
        <v>-0.28851540616246496</v>
      </c>
      <c r="E407" s="105"/>
      <c r="F407" s="100"/>
      <c r="G407" s="99"/>
    </row>
    <row r="408" spans="1:7" ht="15" thickBot="1">
      <c r="A408" s="97">
        <v>41180</v>
      </c>
      <c r="B408" s="98">
        <v>0.77500000000000002</v>
      </c>
      <c r="C408" s="98">
        <v>0.77500000000000002</v>
      </c>
      <c r="D408" s="99">
        <f>IF(C408&lt;MAX($C$3:C408),C408/MAX($C$3:C408)-1,0)</f>
        <v>-0.27637721755368805</v>
      </c>
      <c r="E408" s="105"/>
      <c r="F408" s="100"/>
      <c r="G408" s="99"/>
    </row>
    <row r="409" spans="1:7" ht="15" thickBot="1">
      <c r="A409" s="97">
        <v>41182</v>
      </c>
      <c r="B409" s="98">
        <v>0.77500000000000002</v>
      </c>
      <c r="C409" s="98">
        <v>0.77500000000000002</v>
      </c>
      <c r="D409" s="99">
        <f>IF(C409&lt;MAX($C$3:C409),C409/MAX($C$3:C409)-1,0)</f>
        <v>-0.27637721755368805</v>
      </c>
      <c r="E409" s="105"/>
      <c r="F409" s="100"/>
      <c r="G409" s="99"/>
    </row>
    <row r="410" spans="1:7" ht="15" thickBot="1">
      <c r="A410" s="97">
        <v>41190</v>
      </c>
      <c r="B410" s="98">
        <v>0.76900000000000002</v>
      </c>
      <c r="C410" s="98">
        <v>0.76900000000000002</v>
      </c>
      <c r="D410" s="99">
        <f>IF(C410&lt;MAX($C$3:C410),C410/MAX($C$3:C410)-1,0)</f>
        <v>-0.28197945845004668</v>
      </c>
      <c r="E410" s="105"/>
      <c r="F410" s="100"/>
      <c r="G410" s="99"/>
    </row>
    <row r="411" spans="1:7" ht="15" thickBot="1">
      <c r="A411" s="97">
        <v>41191</v>
      </c>
      <c r="B411" s="98">
        <v>0.78400000000000003</v>
      </c>
      <c r="C411" s="98">
        <v>0.78400000000000003</v>
      </c>
      <c r="D411" s="99">
        <f>IF(C411&lt;MAX($C$3:C411),C411/MAX($C$3:C411)-1,0)</f>
        <v>-0.26797385620915026</v>
      </c>
      <c r="E411" s="105"/>
      <c r="F411" s="100"/>
      <c r="G411" s="99"/>
    </row>
    <row r="412" spans="1:7" ht="15" thickBot="1">
      <c r="A412" s="97">
        <v>41192</v>
      </c>
      <c r="B412" s="98">
        <v>0.79100000000000004</v>
      </c>
      <c r="C412" s="98">
        <v>0.79100000000000004</v>
      </c>
      <c r="D412" s="99">
        <f>IF(C412&lt;MAX($C$3:C412),C412/MAX($C$3:C412)-1,0)</f>
        <v>-0.26143790849673199</v>
      </c>
      <c r="E412" s="105"/>
      <c r="F412" s="100"/>
      <c r="G412" s="99"/>
    </row>
    <row r="413" spans="1:7" ht="15" thickBot="1">
      <c r="A413" s="97">
        <v>41193</v>
      </c>
      <c r="B413" s="98">
        <v>0.78600000000000003</v>
      </c>
      <c r="C413" s="98">
        <v>0.78600000000000003</v>
      </c>
      <c r="D413" s="99">
        <f>IF(C413&lt;MAX($C$3:C413),C413/MAX($C$3:C413)-1,0)</f>
        <v>-0.26610644257703076</v>
      </c>
      <c r="E413" s="105"/>
      <c r="F413" s="100"/>
      <c r="G413" s="99"/>
    </row>
    <row r="414" spans="1:7" ht="15" thickBot="1">
      <c r="A414" s="97">
        <v>41194</v>
      </c>
      <c r="B414" s="98">
        <v>0.78400000000000003</v>
      </c>
      <c r="C414" s="98">
        <v>0.78400000000000003</v>
      </c>
      <c r="D414" s="99">
        <f>IF(C414&lt;MAX($C$3:C414),C414/MAX($C$3:C414)-1,0)</f>
        <v>-0.26797385620915026</v>
      </c>
      <c r="E414" s="105"/>
      <c r="F414" s="100"/>
      <c r="G414" s="99"/>
    </row>
    <row r="415" spans="1:7" ht="15" thickBot="1">
      <c r="A415" s="97">
        <v>41197</v>
      </c>
      <c r="B415" s="98">
        <v>0.78700000000000003</v>
      </c>
      <c r="C415" s="98">
        <v>0.78700000000000003</v>
      </c>
      <c r="D415" s="99">
        <f>IF(C415&lt;MAX($C$3:C415),C415/MAX($C$3:C415)-1,0)</f>
        <v>-0.265172735760971</v>
      </c>
      <c r="E415" s="105"/>
      <c r="F415" s="100"/>
      <c r="G415" s="99"/>
    </row>
    <row r="416" spans="1:7" ht="15" thickBot="1">
      <c r="A416" s="97">
        <v>41198</v>
      </c>
      <c r="B416" s="98">
        <v>0.79500000000000004</v>
      </c>
      <c r="C416" s="98">
        <v>0.79500000000000004</v>
      </c>
      <c r="D416" s="99">
        <f>IF(C416&lt;MAX($C$3:C416),C416/MAX($C$3:C416)-1,0)</f>
        <v>-0.25770308123249297</v>
      </c>
      <c r="E416" s="105"/>
      <c r="F416" s="100"/>
      <c r="G416" s="99"/>
    </row>
    <row r="417" spans="1:7" ht="15" thickBot="1">
      <c r="A417" s="97">
        <v>41199</v>
      </c>
      <c r="B417" s="98">
        <v>0.79500000000000004</v>
      </c>
      <c r="C417" s="98">
        <v>0.79500000000000004</v>
      </c>
      <c r="D417" s="99">
        <f>IF(C417&lt;MAX($C$3:C417),C417/MAX($C$3:C417)-1,0)</f>
        <v>-0.25770308123249297</v>
      </c>
      <c r="E417" s="105"/>
      <c r="F417" s="100"/>
      <c r="G417" s="99"/>
    </row>
    <row r="418" spans="1:7" ht="15" thickBot="1">
      <c r="A418" s="97">
        <v>41200</v>
      </c>
      <c r="B418" s="98">
        <v>0.80500000000000005</v>
      </c>
      <c r="C418" s="98">
        <v>0.80500000000000005</v>
      </c>
      <c r="D418" s="99">
        <f>IF(C418&lt;MAX($C$3:C418),C418/MAX($C$3:C418)-1,0)</f>
        <v>-0.24836601307189532</v>
      </c>
      <c r="E418" s="105"/>
      <c r="F418" s="100"/>
      <c r="G418" s="99"/>
    </row>
    <row r="419" spans="1:7" ht="15" thickBot="1">
      <c r="A419" s="97">
        <v>41201</v>
      </c>
      <c r="B419" s="98">
        <v>0.80500000000000005</v>
      </c>
      <c r="C419" s="98">
        <v>0.80500000000000005</v>
      </c>
      <c r="D419" s="99">
        <f>IF(C419&lt;MAX($C$3:C419),C419/MAX($C$3:C419)-1,0)</f>
        <v>-0.24836601307189532</v>
      </c>
      <c r="E419" s="105"/>
      <c r="F419" s="100"/>
      <c r="G419" s="99"/>
    </row>
    <row r="420" spans="1:7" ht="15" thickBot="1">
      <c r="A420" s="97">
        <v>41204</v>
      </c>
      <c r="B420" s="98">
        <v>0.80300000000000005</v>
      </c>
      <c r="C420" s="98">
        <v>0.80300000000000005</v>
      </c>
      <c r="D420" s="99">
        <f>IF(C420&lt;MAX($C$3:C420),C420/MAX($C$3:C420)-1,0)</f>
        <v>-0.25023342670401483</v>
      </c>
      <c r="E420" s="105"/>
      <c r="F420" s="100"/>
      <c r="G420" s="99"/>
    </row>
    <row r="421" spans="1:7" ht="15" thickBot="1">
      <c r="A421" s="97">
        <v>41205</v>
      </c>
      <c r="B421" s="98">
        <v>0.78700000000000003</v>
      </c>
      <c r="C421" s="98">
        <v>0.78700000000000003</v>
      </c>
      <c r="D421" s="99">
        <f>IF(C421&lt;MAX($C$3:C421),C421/MAX($C$3:C421)-1,0)</f>
        <v>-0.265172735760971</v>
      </c>
      <c r="E421" s="105"/>
      <c r="F421" s="100"/>
      <c r="G421" s="99"/>
    </row>
    <row r="422" spans="1:7" ht="15" thickBot="1">
      <c r="A422" s="97">
        <v>41206</v>
      </c>
      <c r="B422" s="98">
        <v>0.78300000000000003</v>
      </c>
      <c r="C422" s="98">
        <v>0.78300000000000003</v>
      </c>
      <c r="D422" s="99">
        <f>IF(C422&lt;MAX($C$3:C422),C422/MAX($C$3:C422)-1,0)</f>
        <v>-0.26890756302521002</v>
      </c>
      <c r="E422" s="105"/>
      <c r="F422" s="100"/>
      <c r="G422" s="108"/>
    </row>
    <row r="423" spans="1:7" ht="15" thickBot="1">
      <c r="A423" s="101">
        <v>41207</v>
      </c>
      <c r="B423" s="98">
        <v>0.77700000000000002</v>
      </c>
      <c r="C423" s="98">
        <v>0.77700000000000002</v>
      </c>
      <c r="D423" s="99">
        <f>IF(C423&lt;MAX($C$3:C423),C423/MAX($C$3:C423)-1,0)</f>
        <v>-0.27450980392156854</v>
      </c>
      <c r="E423" s="99"/>
      <c r="F423" s="98"/>
      <c r="G423" s="99"/>
    </row>
    <row r="424" spans="1:7" ht="15" thickBot="1">
      <c r="A424" s="97">
        <v>41208</v>
      </c>
      <c r="B424" s="98">
        <v>0.77200000000000002</v>
      </c>
      <c r="C424" s="98">
        <v>0.77200000000000002</v>
      </c>
      <c r="D424" s="99">
        <f>IF(C424&lt;MAX($C$3:C424),C424/MAX($C$3:C424)-1,0)</f>
        <v>-0.27917833800186731</v>
      </c>
      <c r="E424" s="105"/>
      <c r="F424" s="100"/>
      <c r="G424" s="99"/>
    </row>
    <row r="425" spans="1:7" ht="15" thickBot="1">
      <c r="A425" s="97">
        <v>41211</v>
      </c>
      <c r="B425" s="98">
        <v>0.77100000000000002</v>
      </c>
      <c r="C425" s="98">
        <v>0.77100000000000002</v>
      </c>
      <c r="D425" s="99">
        <f>IF(C425&lt;MAX($C$3:C425),C425/MAX($C$3:C425)-1,0)</f>
        <v>-0.28011204481792717</v>
      </c>
      <c r="E425" s="105"/>
      <c r="F425" s="100"/>
      <c r="G425" s="99"/>
    </row>
    <row r="426" spans="1:7" ht="15" thickBot="1">
      <c r="A426" s="97">
        <v>41212</v>
      </c>
      <c r="B426" s="98">
        <v>0.77100000000000002</v>
      </c>
      <c r="C426" s="98">
        <v>0.77100000000000002</v>
      </c>
      <c r="D426" s="99">
        <f>IF(C426&lt;MAX($C$3:C426),C426/MAX($C$3:C426)-1,0)</f>
        <v>-0.28011204481792717</v>
      </c>
      <c r="E426" s="105"/>
      <c r="F426" s="100"/>
      <c r="G426" s="99"/>
    </row>
    <row r="427" spans="1:7" ht="15" thickBot="1">
      <c r="A427" s="97">
        <v>41213</v>
      </c>
      <c r="B427" s="98">
        <v>0.77400000000000002</v>
      </c>
      <c r="C427" s="98">
        <v>0.77400000000000002</v>
      </c>
      <c r="D427" s="99">
        <f>IF(C427&lt;MAX($C$3:C427),C427/MAX($C$3:C427)-1,0)</f>
        <v>-0.2773109243697478</v>
      </c>
      <c r="E427" s="105"/>
      <c r="F427" s="100"/>
      <c r="G427" s="99"/>
    </row>
    <row r="428" spans="1:7" ht="15" thickBot="1">
      <c r="A428" s="97">
        <v>41214</v>
      </c>
      <c r="B428" s="98">
        <v>0.78600000000000003</v>
      </c>
      <c r="C428" s="98">
        <v>0.78600000000000003</v>
      </c>
      <c r="D428" s="99">
        <f>IF(C428&lt;MAX($C$3:C428),C428/MAX($C$3:C428)-1,0)</f>
        <v>-0.26610644257703076</v>
      </c>
      <c r="E428" s="105"/>
      <c r="F428" s="100"/>
      <c r="G428" s="99"/>
    </row>
    <row r="429" spans="1:7" ht="15" thickBot="1">
      <c r="A429" s="97">
        <v>41215</v>
      </c>
      <c r="B429" s="98">
        <v>0.78800000000000003</v>
      </c>
      <c r="C429" s="98">
        <v>0.78800000000000003</v>
      </c>
      <c r="D429" s="99">
        <f>IF(C429&lt;MAX($C$3:C429),C429/MAX($C$3:C429)-1,0)</f>
        <v>-0.26423902894491125</v>
      </c>
      <c r="E429" s="105"/>
      <c r="F429" s="100"/>
      <c r="G429" s="99"/>
    </row>
    <row r="430" spans="1:7" ht="15" thickBot="1">
      <c r="A430" s="97">
        <v>41218</v>
      </c>
      <c r="B430" s="98">
        <v>0.78</v>
      </c>
      <c r="C430" s="98">
        <v>0.78</v>
      </c>
      <c r="D430" s="99">
        <f>IF(C430&lt;MAX($C$3:C430),C430/MAX($C$3:C430)-1,0)</f>
        <v>-0.27170868347338928</v>
      </c>
      <c r="E430" s="105"/>
      <c r="F430" s="100"/>
      <c r="G430" s="99"/>
    </row>
    <row r="431" spans="1:7" ht="15" thickBot="1">
      <c r="A431" s="97">
        <v>41219</v>
      </c>
      <c r="B431" s="98">
        <v>0.77200000000000002</v>
      </c>
      <c r="C431" s="98">
        <v>0.77200000000000002</v>
      </c>
      <c r="D431" s="99">
        <f>IF(C431&lt;MAX($C$3:C431),C431/MAX($C$3:C431)-1,0)</f>
        <v>-0.27917833800186731</v>
      </c>
      <c r="E431" s="105"/>
      <c r="F431" s="100"/>
      <c r="G431" s="99"/>
    </row>
    <row r="432" spans="1:7" ht="15" thickBot="1">
      <c r="A432" s="97">
        <v>41220</v>
      </c>
      <c r="B432" s="98">
        <v>0.77200000000000002</v>
      </c>
      <c r="C432" s="98">
        <v>0.77200000000000002</v>
      </c>
      <c r="D432" s="99">
        <f>IF(C432&lt;MAX($C$3:C432),C432/MAX($C$3:C432)-1,0)</f>
        <v>-0.27917833800186731</v>
      </c>
      <c r="E432" s="105"/>
      <c r="F432" s="100"/>
      <c r="G432" s="99"/>
    </row>
    <row r="433" spans="1:7" ht="15" thickBot="1">
      <c r="A433" s="97">
        <v>41221</v>
      </c>
      <c r="B433" s="98">
        <v>0.76300000000000001</v>
      </c>
      <c r="C433" s="98">
        <v>0.76300000000000001</v>
      </c>
      <c r="D433" s="99">
        <f>IF(C433&lt;MAX($C$3:C433),C433/MAX($C$3:C433)-1,0)</f>
        <v>-0.28758169934640521</v>
      </c>
      <c r="E433" s="105"/>
      <c r="F433" s="100"/>
      <c r="G433" s="99"/>
    </row>
    <row r="434" spans="1:7" ht="15" thickBot="1">
      <c r="A434" s="97">
        <v>41222</v>
      </c>
      <c r="B434" s="98">
        <v>0.76</v>
      </c>
      <c r="C434" s="98">
        <v>0.76</v>
      </c>
      <c r="D434" s="99">
        <f>IF(C434&lt;MAX($C$3:C434),C434/MAX($C$3:C434)-1,0)</f>
        <v>-0.29038281979458447</v>
      </c>
      <c r="E434" s="105"/>
      <c r="F434" s="100"/>
      <c r="G434" s="99"/>
    </row>
    <row r="435" spans="1:7" ht="15" thickBot="1">
      <c r="A435" s="97">
        <v>41225</v>
      </c>
      <c r="B435" s="98">
        <v>0.75800000000000001</v>
      </c>
      <c r="C435" s="98">
        <v>0.75800000000000001</v>
      </c>
      <c r="D435" s="99">
        <f>IF(C435&lt;MAX($C$3:C435),C435/MAX($C$3:C435)-1,0)</f>
        <v>-0.29225023342670398</v>
      </c>
      <c r="E435" s="105"/>
      <c r="F435" s="100"/>
      <c r="G435" s="99"/>
    </row>
    <row r="436" spans="1:7" ht="15" thickBot="1">
      <c r="A436" s="97">
        <v>41226</v>
      </c>
      <c r="B436" s="98">
        <v>0.75</v>
      </c>
      <c r="C436" s="98">
        <v>0.75</v>
      </c>
      <c r="D436" s="99">
        <f>IF(C436&lt;MAX($C$3:C436),C436/MAX($C$3:C436)-1,0)</f>
        <v>-0.29971988795518201</v>
      </c>
      <c r="E436" s="105"/>
      <c r="F436" s="100"/>
      <c r="G436" s="99"/>
    </row>
    <row r="437" spans="1:7" ht="15" thickBot="1">
      <c r="A437" s="97">
        <v>41227</v>
      </c>
      <c r="B437" s="98">
        <v>0.749</v>
      </c>
      <c r="C437" s="98">
        <v>0.749</v>
      </c>
      <c r="D437" s="99">
        <f>IF(C437&lt;MAX($C$3:C437),C437/MAX($C$3:C437)-1,0)</f>
        <v>-0.30065359477124176</v>
      </c>
      <c r="E437" s="105"/>
      <c r="F437" s="100"/>
      <c r="G437" s="99"/>
    </row>
    <row r="438" spans="1:7" ht="15" thickBot="1">
      <c r="A438" s="97">
        <v>41228</v>
      </c>
      <c r="B438" s="98">
        <v>0.74299999999999999</v>
      </c>
      <c r="C438" s="98">
        <v>0.74299999999999999</v>
      </c>
      <c r="D438" s="99">
        <f>IF(C438&lt;MAX($C$3:C438),C438/MAX($C$3:C438)-1,0)</f>
        <v>-0.3062558356676004</v>
      </c>
      <c r="E438" s="105"/>
      <c r="F438" s="100"/>
      <c r="G438" s="99"/>
    </row>
    <row r="439" spans="1:7" ht="15" thickBot="1">
      <c r="A439" s="97">
        <v>41229</v>
      </c>
      <c r="B439" s="98">
        <v>0.73899999999999999</v>
      </c>
      <c r="C439" s="98">
        <v>0.73899999999999999</v>
      </c>
      <c r="D439" s="99">
        <f>IF(C439&lt;MAX($C$3:C439),C439/MAX($C$3:C439)-1,0)</f>
        <v>-0.30999066293183941</v>
      </c>
      <c r="E439" s="105"/>
      <c r="F439" s="100"/>
      <c r="G439" s="99"/>
    </row>
    <row r="440" spans="1:7" ht="15" thickBot="1">
      <c r="A440" s="97">
        <v>41232</v>
      </c>
      <c r="B440" s="98">
        <v>0.73699999999999999</v>
      </c>
      <c r="C440" s="98">
        <v>0.73699999999999999</v>
      </c>
      <c r="D440" s="99">
        <f>IF(C440&lt;MAX($C$3:C440),C440/MAX($C$3:C440)-1,0)</f>
        <v>-0.31185807656395892</v>
      </c>
      <c r="E440" s="105"/>
      <c r="F440" s="100"/>
      <c r="G440" s="99"/>
    </row>
    <row r="441" spans="1:7" ht="15" thickBot="1">
      <c r="A441" s="97">
        <v>41233</v>
      </c>
      <c r="B441" s="98">
        <v>0.73499999999999999</v>
      </c>
      <c r="C441" s="98">
        <v>0.73499999999999999</v>
      </c>
      <c r="D441" s="99">
        <f>IF(C441&lt;MAX($C$3:C441),C441/MAX($C$3:C441)-1,0)</f>
        <v>-0.31372549019607843</v>
      </c>
      <c r="E441" s="105"/>
      <c r="F441" s="100"/>
      <c r="G441" s="99"/>
    </row>
    <row r="442" spans="1:7" ht="15" thickBot="1">
      <c r="A442" s="97">
        <v>41234</v>
      </c>
      <c r="B442" s="98">
        <v>0.74099999999999999</v>
      </c>
      <c r="C442" s="98">
        <v>0.74099999999999999</v>
      </c>
      <c r="D442" s="99">
        <f>IF(C442&lt;MAX($C$3:C442),C442/MAX($C$3:C442)-1,0)</f>
        <v>-0.3081232492997199</v>
      </c>
      <c r="E442" s="105"/>
      <c r="F442" s="100"/>
      <c r="G442" s="108"/>
    </row>
    <row r="443" spans="1:7" ht="15" thickBot="1">
      <c r="A443" s="101">
        <v>41235</v>
      </c>
      <c r="B443" s="98">
        <v>0.73599999999999999</v>
      </c>
      <c r="C443" s="98">
        <v>0.73599999999999999</v>
      </c>
      <c r="D443" s="99">
        <f>IF(C443&lt;MAX($C$3:C443),C443/MAX($C$3:C443)-1,0)</f>
        <v>-0.31279178338001867</v>
      </c>
      <c r="E443" s="99"/>
      <c r="F443" s="98"/>
      <c r="G443" s="99"/>
    </row>
    <row r="444" spans="1:7" ht="15" thickBot="1">
      <c r="A444" s="97">
        <v>41236</v>
      </c>
      <c r="B444" s="98">
        <v>0.74099999999999999</v>
      </c>
      <c r="C444" s="98">
        <v>0.74099999999999999</v>
      </c>
      <c r="D444" s="99">
        <f>IF(C444&lt;MAX($C$3:C444),C444/MAX($C$3:C444)-1,0)</f>
        <v>-0.3081232492997199</v>
      </c>
      <c r="E444" s="105"/>
      <c r="F444" s="100"/>
      <c r="G444" s="99"/>
    </row>
    <row r="445" spans="1:7" ht="15" thickBot="1">
      <c r="A445" s="97">
        <v>41239</v>
      </c>
      <c r="B445" s="98">
        <v>0.73499999999999999</v>
      </c>
      <c r="C445" s="98">
        <v>0.73499999999999999</v>
      </c>
      <c r="D445" s="99">
        <f>IF(C445&lt;MAX($C$3:C445),C445/MAX($C$3:C445)-1,0)</f>
        <v>-0.31372549019607843</v>
      </c>
      <c r="E445" s="105"/>
      <c r="F445" s="100"/>
      <c r="G445" s="99"/>
    </row>
    <row r="446" spans="1:7" ht="15" thickBot="1">
      <c r="A446" s="97">
        <v>41240</v>
      </c>
      <c r="B446" s="98">
        <v>0.73</v>
      </c>
      <c r="C446" s="98">
        <v>0.73</v>
      </c>
      <c r="D446" s="99">
        <f>IF(C446&lt;MAX($C$3:C446),C446/MAX($C$3:C446)-1,0)</f>
        <v>-0.3183940242763772</v>
      </c>
      <c r="E446" s="105"/>
      <c r="F446" s="100"/>
      <c r="G446" s="99"/>
    </row>
    <row r="447" spans="1:7" ht="15" thickBot="1">
      <c r="A447" s="97">
        <v>41241</v>
      </c>
      <c r="B447" s="98">
        <v>0.72499999999999998</v>
      </c>
      <c r="C447" s="98">
        <v>0.72499999999999998</v>
      </c>
      <c r="D447" s="99">
        <f>IF(C447&lt;MAX($C$3:C447),C447/MAX($C$3:C447)-1,0)</f>
        <v>-0.32306255835667597</v>
      </c>
      <c r="E447" s="105"/>
      <c r="F447" s="100"/>
      <c r="G447" s="99"/>
    </row>
    <row r="448" spans="1:7" ht="15" thickBot="1">
      <c r="A448" s="97">
        <v>41242</v>
      </c>
      <c r="B448" s="98">
        <v>0.72499999999999998</v>
      </c>
      <c r="C448" s="98">
        <v>0.72499999999999998</v>
      </c>
      <c r="D448" s="99">
        <f>IF(C448&lt;MAX($C$3:C448),C448/MAX($C$3:C448)-1,0)</f>
        <v>-0.32306255835667597</v>
      </c>
      <c r="E448" s="105"/>
      <c r="F448" s="100"/>
      <c r="G448" s="99"/>
    </row>
    <row r="449" spans="1:7" ht="15" thickBot="1">
      <c r="A449" s="97">
        <v>41243</v>
      </c>
      <c r="B449" s="98">
        <v>0.73399999999999999</v>
      </c>
      <c r="C449" s="98">
        <v>0.73399999999999999</v>
      </c>
      <c r="D449" s="99">
        <f>IF(C449&lt;MAX($C$3:C449),C449/MAX($C$3:C449)-1,0)</f>
        <v>-0.31465919701213818</v>
      </c>
      <c r="E449" s="105"/>
      <c r="F449" s="100"/>
      <c r="G449" s="99"/>
    </row>
    <row r="450" spans="1:7" ht="15" thickBot="1">
      <c r="A450" s="97">
        <v>41246</v>
      </c>
      <c r="B450" s="98">
        <v>0.73099999999999998</v>
      </c>
      <c r="C450" s="98">
        <v>0.73099999999999998</v>
      </c>
      <c r="D450" s="99">
        <f>IF(C450&lt;MAX($C$3:C450),C450/MAX($C$3:C450)-1,0)</f>
        <v>-0.31746031746031744</v>
      </c>
      <c r="E450" s="105"/>
      <c r="F450" s="100"/>
      <c r="G450" s="99"/>
    </row>
    <row r="451" spans="1:7" ht="15" thickBot="1">
      <c r="A451" s="97">
        <v>41247</v>
      </c>
      <c r="B451" s="98">
        <v>0.73499999999999999</v>
      </c>
      <c r="C451" s="98">
        <v>0.73499999999999999</v>
      </c>
      <c r="D451" s="99">
        <f>IF(C451&lt;MAX($C$3:C451),C451/MAX($C$3:C451)-1,0)</f>
        <v>-0.31372549019607843</v>
      </c>
      <c r="E451" s="105"/>
      <c r="F451" s="100"/>
      <c r="G451" s="99"/>
    </row>
    <row r="452" spans="1:7" ht="15" thickBot="1">
      <c r="A452" s="97">
        <v>41248</v>
      </c>
      <c r="B452" s="98">
        <v>0.755</v>
      </c>
      <c r="C452" s="98">
        <v>0.755</v>
      </c>
      <c r="D452" s="99">
        <f>IF(C452&lt;MAX($C$3:C452),C452/MAX($C$3:C452)-1,0)</f>
        <v>-0.29505135387488324</v>
      </c>
      <c r="E452" s="105"/>
      <c r="F452" s="100"/>
      <c r="G452" s="99"/>
    </row>
    <row r="453" spans="1:7" ht="15" thickBot="1">
      <c r="A453" s="97">
        <v>41249</v>
      </c>
      <c r="B453" s="98">
        <v>0.76200000000000001</v>
      </c>
      <c r="C453" s="98">
        <v>0.76200000000000001</v>
      </c>
      <c r="D453" s="99">
        <f>IF(C453&lt;MAX($C$3:C453),C453/MAX($C$3:C453)-1,0)</f>
        <v>-0.28851540616246496</v>
      </c>
      <c r="E453" s="105"/>
      <c r="F453" s="100"/>
      <c r="G453" s="99"/>
    </row>
    <row r="454" spans="1:7" ht="15" thickBot="1">
      <c r="A454" s="97">
        <v>41250</v>
      </c>
      <c r="B454" s="98">
        <v>0.77400000000000002</v>
      </c>
      <c r="C454" s="98">
        <v>0.77400000000000002</v>
      </c>
      <c r="D454" s="99">
        <f>IF(C454&lt;MAX($C$3:C454),C454/MAX($C$3:C454)-1,0)</f>
        <v>-0.2773109243697478</v>
      </c>
      <c r="E454" s="105"/>
      <c r="F454" s="100"/>
      <c r="G454" s="99"/>
    </row>
    <row r="455" spans="1:7" ht="15" thickBot="1">
      <c r="A455" s="97">
        <v>41253</v>
      </c>
      <c r="B455" s="98">
        <v>0.78</v>
      </c>
      <c r="C455" s="98">
        <v>0.78</v>
      </c>
      <c r="D455" s="99">
        <f>IF(C455&lt;MAX($C$3:C455),C455/MAX($C$3:C455)-1,0)</f>
        <v>-0.27170868347338928</v>
      </c>
      <c r="E455" s="105"/>
      <c r="F455" s="100"/>
      <c r="G455" s="99"/>
    </row>
    <row r="456" spans="1:7" ht="15" thickBot="1">
      <c r="A456" s="97">
        <v>41254</v>
      </c>
      <c r="B456" s="98">
        <v>0.77800000000000002</v>
      </c>
      <c r="C456" s="98">
        <v>0.77800000000000002</v>
      </c>
      <c r="D456" s="99">
        <f>IF(C456&lt;MAX($C$3:C456),C456/MAX($C$3:C456)-1,0)</f>
        <v>-0.27357609710550879</v>
      </c>
      <c r="E456" s="105"/>
      <c r="F456" s="100"/>
      <c r="G456" s="99"/>
    </row>
    <row r="457" spans="1:7" ht="15" thickBot="1">
      <c r="A457" s="97">
        <v>41255</v>
      </c>
      <c r="B457" s="98">
        <v>0.77900000000000003</v>
      </c>
      <c r="C457" s="98">
        <v>0.77900000000000003</v>
      </c>
      <c r="D457" s="99">
        <f>IF(C457&lt;MAX($C$3:C457),C457/MAX($C$3:C457)-1,0)</f>
        <v>-0.27264239028944903</v>
      </c>
      <c r="E457" s="105"/>
      <c r="F457" s="100"/>
      <c r="G457" s="99"/>
    </row>
    <row r="458" spans="1:7" ht="15" thickBot="1">
      <c r="A458" s="97">
        <v>41256</v>
      </c>
      <c r="B458" s="98">
        <v>0.77400000000000002</v>
      </c>
      <c r="C458" s="98">
        <v>0.77400000000000002</v>
      </c>
      <c r="D458" s="99">
        <f>IF(C458&lt;MAX($C$3:C458),C458/MAX($C$3:C458)-1,0)</f>
        <v>-0.2773109243697478</v>
      </c>
      <c r="E458" s="105"/>
      <c r="F458" s="100"/>
      <c r="G458" s="99"/>
    </row>
    <row r="459" spans="1:7" ht="15" thickBot="1">
      <c r="A459" s="97">
        <v>41257</v>
      </c>
      <c r="B459" s="98">
        <v>0.81100000000000005</v>
      </c>
      <c r="C459" s="98">
        <v>0.81100000000000005</v>
      </c>
      <c r="D459" s="99">
        <f>IF(C459&lt;MAX($C$3:C459),C459/MAX($C$3:C459)-1,0)</f>
        <v>-0.2427637721755368</v>
      </c>
      <c r="E459" s="105"/>
      <c r="F459" s="100"/>
      <c r="G459" s="99"/>
    </row>
    <row r="460" spans="1:7" ht="15" thickBot="1">
      <c r="A460" s="97">
        <v>41260</v>
      </c>
      <c r="B460" s="98">
        <v>0.80900000000000005</v>
      </c>
      <c r="C460" s="98">
        <v>0.80900000000000005</v>
      </c>
      <c r="D460" s="99">
        <f>IF(C460&lt;MAX($C$3:C460),C460/MAX($C$3:C460)-1,0)</f>
        <v>-0.2446311858076563</v>
      </c>
      <c r="E460" s="105"/>
      <c r="F460" s="100"/>
      <c r="G460" s="99"/>
    </row>
    <row r="461" spans="1:7" ht="15" thickBot="1">
      <c r="A461" s="97">
        <v>41261</v>
      </c>
      <c r="B461" s="98">
        <v>0.80500000000000005</v>
      </c>
      <c r="C461" s="98">
        <v>0.80500000000000005</v>
      </c>
      <c r="D461" s="99">
        <f>IF(C461&lt;MAX($C$3:C461),C461/MAX($C$3:C461)-1,0)</f>
        <v>-0.24836601307189532</v>
      </c>
      <c r="E461" s="105"/>
      <c r="F461" s="100"/>
      <c r="G461" s="99"/>
    </row>
    <row r="462" spans="1:7" ht="15" thickBot="1">
      <c r="A462" s="97">
        <v>41262</v>
      </c>
      <c r="B462" s="98">
        <v>0.80800000000000005</v>
      </c>
      <c r="C462" s="98">
        <v>0.80800000000000005</v>
      </c>
      <c r="D462" s="99">
        <f>IF(C462&lt;MAX($C$3:C462),C462/MAX($C$3:C462)-1,0)</f>
        <v>-0.24556489262371606</v>
      </c>
      <c r="E462" s="105"/>
      <c r="F462" s="100"/>
      <c r="G462" s="108"/>
    </row>
    <row r="463" spans="1:7" ht="15" thickBot="1">
      <c r="A463" s="101">
        <v>41263</v>
      </c>
      <c r="B463" s="98">
        <v>0.81299999999999994</v>
      </c>
      <c r="C463" s="98">
        <v>0.81299999999999994</v>
      </c>
      <c r="D463" s="99">
        <f>IF(C463&lt;MAX($C$3:C463),C463/MAX($C$3:C463)-1,0)</f>
        <v>-0.2408963585434174</v>
      </c>
      <c r="E463" s="99"/>
      <c r="F463" s="98"/>
      <c r="G463" s="99"/>
    </row>
    <row r="464" spans="1:7" ht="15" thickBot="1">
      <c r="A464" s="97">
        <v>41264</v>
      </c>
      <c r="B464" s="98">
        <v>0.81299999999999994</v>
      </c>
      <c r="C464" s="98">
        <v>0.81299999999999994</v>
      </c>
      <c r="D464" s="99">
        <f>IF(C464&lt;MAX($C$3:C464),C464/MAX($C$3:C464)-1,0)</f>
        <v>-0.2408963585434174</v>
      </c>
      <c r="E464" s="105"/>
      <c r="F464" s="100"/>
      <c r="G464" s="99"/>
    </row>
    <row r="465" spans="1:7" ht="15" thickBot="1">
      <c r="A465" s="97">
        <v>41267</v>
      </c>
      <c r="B465" s="98">
        <v>0.82299999999999995</v>
      </c>
      <c r="C465" s="98">
        <v>0.82299999999999995</v>
      </c>
      <c r="D465" s="99">
        <f>IF(C465&lt;MAX($C$3:C465),C465/MAX($C$3:C465)-1,0)</f>
        <v>-0.23155929038281975</v>
      </c>
      <c r="E465" s="105"/>
      <c r="F465" s="100"/>
      <c r="G465" s="99"/>
    </row>
    <row r="466" spans="1:7" ht="15" thickBot="1">
      <c r="A466" s="97">
        <v>41268</v>
      </c>
      <c r="B466" s="98">
        <v>0.85</v>
      </c>
      <c r="C466" s="98">
        <v>0.85</v>
      </c>
      <c r="D466" s="99">
        <f>IF(C466&lt;MAX($C$3:C466),C466/MAX($C$3:C466)-1,0)</f>
        <v>-0.20634920634920628</v>
      </c>
      <c r="E466" s="105"/>
      <c r="F466" s="100"/>
      <c r="G466" s="99"/>
    </row>
    <row r="467" spans="1:7" ht="15" thickBot="1">
      <c r="A467" s="97">
        <v>41269</v>
      </c>
      <c r="B467" s="98">
        <v>0.85</v>
      </c>
      <c r="C467" s="98">
        <v>0.85</v>
      </c>
      <c r="D467" s="99">
        <f>IF(C467&lt;MAX($C$3:C467),C467/MAX($C$3:C467)-1,0)</f>
        <v>-0.20634920634920628</v>
      </c>
      <c r="E467" s="105"/>
      <c r="F467" s="100"/>
      <c r="G467" s="99"/>
    </row>
    <row r="468" spans="1:7" ht="15" thickBot="1">
      <c r="A468" s="97">
        <v>41270</v>
      </c>
      <c r="B468" s="98">
        <v>0.84099999999999997</v>
      </c>
      <c r="C468" s="98">
        <v>0.84099999999999997</v>
      </c>
      <c r="D468" s="99">
        <f>IF(C468&lt;MAX($C$3:C468),C468/MAX($C$3:C468)-1,0)</f>
        <v>-0.21475256769374418</v>
      </c>
      <c r="E468" s="105"/>
      <c r="F468" s="100"/>
      <c r="G468" s="99"/>
    </row>
    <row r="469" spans="1:7" ht="15" thickBot="1">
      <c r="A469" s="97">
        <v>41271</v>
      </c>
      <c r="B469" s="98">
        <v>0.85199999999999998</v>
      </c>
      <c r="C469" s="98">
        <v>0.85199999999999998</v>
      </c>
      <c r="D469" s="99">
        <f>IF(C469&lt;MAX($C$3:C469),C469/MAX($C$3:C469)-1,0)</f>
        <v>-0.20448179271708677</v>
      </c>
      <c r="E469" s="105"/>
      <c r="F469" s="100"/>
      <c r="G469" s="99"/>
    </row>
    <row r="470" spans="1:7" ht="15" thickBot="1">
      <c r="A470" s="97">
        <v>41274</v>
      </c>
      <c r="B470" s="98">
        <v>0.871</v>
      </c>
      <c r="C470" s="98">
        <v>0.871</v>
      </c>
      <c r="D470" s="99">
        <f>IF(C470&lt;MAX($C$3:C470),C470/MAX($C$3:C470)-1,0)</f>
        <v>-0.18674136321195145</v>
      </c>
      <c r="E470" s="105"/>
      <c r="F470" s="100"/>
      <c r="G470" s="99"/>
    </row>
    <row r="471" spans="1:7" ht="15" thickBot="1">
      <c r="A471" s="97">
        <v>41278</v>
      </c>
      <c r="B471" s="98">
        <v>0.874</v>
      </c>
      <c r="C471" s="98">
        <v>0.874</v>
      </c>
      <c r="D471" s="99">
        <f>IF(C471&lt;MAX($C$3:C471),C471/MAX($C$3:C471)-1,0)</f>
        <v>-0.18394024276377219</v>
      </c>
      <c r="E471" s="105"/>
      <c r="F471" s="100"/>
      <c r="G471" s="99"/>
    </row>
    <row r="472" spans="1:7" ht="15" thickBot="1">
      <c r="A472" s="97">
        <v>41281</v>
      </c>
      <c r="B472" s="98">
        <v>0.878</v>
      </c>
      <c r="C472" s="98">
        <v>0.878</v>
      </c>
      <c r="D472" s="99">
        <f>IF(C472&lt;MAX($C$3:C472),C472/MAX($C$3:C472)-1,0)</f>
        <v>-0.18020541549953306</v>
      </c>
      <c r="E472" s="105"/>
      <c r="F472" s="100"/>
      <c r="G472" s="99"/>
    </row>
    <row r="473" spans="1:7" ht="15" thickBot="1">
      <c r="A473" s="97">
        <v>41282</v>
      </c>
      <c r="B473" s="98">
        <v>0.873</v>
      </c>
      <c r="C473" s="98">
        <v>0.873</v>
      </c>
      <c r="D473" s="99">
        <f>IF(C473&lt;MAX($C$3:C473),C473/MAX($C$3:C473)-1,0)</f>
        <v>-0.18487394957983194</v>
      </c>
      <c r="E473" s="105"/>
      <c r="F473" s="100"/>
      <c r="G473" s="99"/>
    </row>
    <row r="474" spans="1:7" ht="15" thickBot="1">
      <c r="A474" s="97">
        <v>41283</v>
      </c>
      <c r="B474" s="98">
        <v>0.872</v>
      </c>
      <c r="C474" s="98">
        <v>0.872</v>
      </c>
      <c r="D474" s="99">
        <f>IF(C474&lt;MAX($C$3:C474),C474/MAX($C$3:C474)-1,0)</f>
        <v>-0.1858076563958917</v>
      </c>
      <c r="E474" s="105"/>
      <c r="F474" s="100"/>
      <c r="G474" s="99"/>
    </row>
    <row r="475" spans="1:7" ht="15" thickBot="1">
      <c r="A475" s="97">
        <v>41284</v>
      </c>
      <c r="B475" s="98">
        <v>0.86799999999999999</v>
      </c>
      <c r="C475" s="98">
        <v>0.86799999999999999</v>
      </c>
      <c r="D475" s="99">
        <f>IF(C475&lt;MAX($C$3:C475),C475/MAX($C$3:C475)-1,0)</f>
        <v>-0.18954248366013071</v>
      </c>
      <c r="E475" s="105"/>
      <c r="F475" s="100"/>
      <c r="G475" s="99"/>
    </row>
    <row r="476" spans="1:7" ht="15" thickBot="1">
      <c r="A476" s="97">
        <v>41285</v>
      </c>
      <c r="B476" s="98">
        <v>0.85199999999999998</v>
      </c>
      <c r="C476" s="98">
        <v>0.85199999999999998</v>
      </c>
      <c r="D476" s="99">
        <f>IF(C476&lt;MAX($C$3:C476),C476/MAX($C$3:C476)-1,0)</f>
        <v>-0.20448179271708677</v>
      </c>
      <c r="E476" s="105"/>
      <c r="F476" s="100"/>
      <c r="G476" s="99"/>
    </row>
    <row r="477" spans="1:7" ht="15" thickBot="1">
      <c r="A477" s="97">
        <v>41288</v>
      </c>
      <c r="B477" s="98">
        <v>0.88</v>
      </c>
      <c r="C477" s="98">
        <v>0.88</v>
      </c>
      <c r="D477" s="99">
        <f>IF(C477&lt;MAX($C$3:C477),C477/MAX($C$3:C477)-1,0)</f>
        <v>-0.17833800186741355</v>
      </c>
      <c r="E477" s="105"/>
      <c r="F477" s="100"/>
      <c r="G477" s="99"/>
    </row>
    <row r="478" spans="1:7" ht="15" thickBot="1">
      <c r="A478" s="97">
        <v>41289</v>
      </c>
      <c r="B478" s="98">
        <v>0.88700000000000001</v>
      </c>
      <c r="C478" s="98">
        <v>0.88700000000000001</v>
      </c>
      <c r="D478" s="99">
        <f>IF(C478&lt;MAX($C$3:C478),C478/MAX($C$3:C478)-1,0)</f>
        <v>-0.17180205415499528</v>
      </c>
      <c r="E478" s="105"/>
      <c r="F478" s="100"/>
      <c r="G478" s="99"/>
    </row>
    <row r="479" spans="1:7" ht="15" thickBot="1">
      <c r="A479" s="97">
        <v>41290</v>
      </c>
      <c r="B479" s="98">
        <v>0.88300000000000001</v>
      </c>
      <c r="C479" s="98">
        <v>0.88300000000000001</v>
      </c>
      <c r="D479" s="99">
        <f>IF(C479&lt;MAX($C$3:C479),C479/MAX($C$3:C479)-1,0)</f>
        <v>-0.17553688141923429</v>
      </c>
      <c r="E479" s="105"/>
      <c r="F479" s="100"/>
      <c r="G479" s="99"/>
    </row>
    <row r="480" spans="1:7" ht="15" thickBot="1">
      <c r="A480" s="97">
        <v>41291</v>
      </c>
      <c r="B480" s="98">
        <v>0.879</v>
      </c>
      <c r="C480" s="98">
        <v>0.879</v>
      </c>
      <c r="D480" s="99">
        <f>IF(C480&lt;MAX($C$3:C480),C480/MAX($C$3:C480)-1,0)</f>
        <v>-0.17927170868347331</v>
      </c>
      <c r="E480" s="105"/>
      <c r="F480" s="100"/>
      <c r="G480" s="99"/>
    </row>
    <row r="481" spans="1:7" ht="15" thickBot="1">
      <c r="A481" s="97">
        <v>41292</v>
      </c>
      <c r="B481" s="98">
        <v>0.89600000000000002</v>
      </c>
      <c r="C481" s="98">
        <v>0.89600000000000002</v>
      </c>
      <c r="D481" s="99">
        <f>IF(C481&lt;MAX($C$3:C481),C481/MAX($C$3:C481)-1,0)</f>
        <v>-0.16339869281045749</v>
      </c>
      <c r="E481" s="105"/>
      <c r="F481" s="100"/>
      <c r="G481" s="99"/>
    </row>
    <row r="482" spans="1:7" ht="15" thickBot="1">
      <c r="A482" s="97">
        <v>41295</v>
      </c>
      <c r="B482" s="98">
        <v>0.9</v>
      </c>
      <c r="C482" s="98">
        <v>0.9</v>
      </c>
      <c r="D482" s="99">
        <f>IF(C482&lt;MAX($C$3:C482),C482/MAX($C$3:C482)-1,0)</f>
        <v>-0.15966386554621848</v>
      </c>
      <c r="E482" s="105"/>
      <c r="F482" s="100"/>
      <c r="G482" s="108"/>
    </row>
    <row r="483" spans="1:7" ht="15" thickBot="1">
      <c r="A483" s="101">
        <v>41296</v>
      </c>
      <c r="B483" s="98">
        <v>0.89300000000000002</v>
      </c>
      <c r="C483" s="98">
        <v>0.89300000000000002</v>
      </c>
      <c r="D483" s="99">
        <f>IF(C483&lt;MAX($C$3:C483),C483/MAX($C$3:C483)-1,0)</f>
        <v>-0.16619981325863675</v>
      </c>
      <c r="E483" s="99"/>
      <c r="F483" s="98"/>
      <c r="G483" s="99"/>
    </row>
    <row r="484" spans="1:7" ht="15" thickBot="1">
      <c r="A484" s="97">
        <v>41297</v>
      </c>
      <c r="B484" s="98">
        <v>0.89300000000000002</v>
      </c>
      <c r="C484" s="98">
        <v>0.89300000000000002</v>
      </c>
      <c r="D484" s="99">
        <f>IF(C484&lt;MAX($C$3:C484),C484/MAX($C$3:C484)-1,0)</f>
        <v>-0.16619981325863675</v>
      </c>
      <c r="E484" s="105"/>
      <c r="F484" s="100"/>
      <c r="G484" s="99"/>
    </row>
    <row r="485" spans="1:7" ht="15" thickBot="1">
      <c r="A485" s="97">
        <v>41298</v>
      </c>
      <c r="B485" s="98">
        <v>0.88400000000000001</v>
      </c>
      <c r="C485" s="98">
        <v>0.88400000000000001</v>
      </c>
      <c r="D485" s="99">
        <f>IF(C485&lt;MAX($C$3:C485),C485/MAX($C$3:C485)-1,0)</f>
        <v>-0.17460317460317454</v>
      </c>
      <c r="E485" s="105"/>
      <c r="F485" s="100"/>
      <c r="G485" s="99"/>
    </row>
    <row r="486" spans="1:7" ht="15" thickBot="1">
      <c r="A486" s="97">
        <v>41299</v>
      </c>
      <c r="B486" s="98">
        <v>0.89200000000000002</v>
      </c>
      <c r="C486" s="98">
        <v>0.89200000000000002</v>
      </c>
      <c r="D486" s="99">
        <f>IF(C486&lt;MAX($C$3:C486),C486/MAX($C$3:C486)-1,0)</f>
        <v>-0.16713352007469651</v>
      </c>
      <c r="E486" s="105"/>
      <c r="F486" s="100"/>
      <c r="G486" s="99"/>
    </row>
    <row r="487" spans="1:7" ht="15" thickBot="1">
      <c r="A487" s="97">
        <v>41302</v>
      </c>
      <c r="B487" s="98">
        <v>0.92600000000000005</v>
      </c>
      <c r="C487" s="98">
        <v>0.92600000000000005</v>
      </c>
      <c r="D487" s="99">
        <f>IF(C487&lt;MAX($C$3:C487),C487/MAX($C$3:C487)-1,0)</f>
        <v>-0.13538748832866476</v>
      </c>
      <c r="E487" s="105"/>
      <c r="F487" s="100"/>
      <c r="G487" s="99"/>
    </row>
    <row r="488" spans="1:7" ht="15" thickBot="1">
      <c r="A488" s="97">
        <v>41303</v>
      </c>
      <c r="B488" s="98">
        <v>0.93400000000000005</v>
      </c>
      <c r="C488" s="98">
        <v>0.93400000000000005</v>
      </c>
      <c r="D488" s="99">
        <f>IF(C488&lt;MAX($C$3:C488),C488/MAX($C$3:C488)-1,0)</f>
        <v>-0.12791783380018662</v>
      </c>
      <c r="E488" s="105"/>
      <c r="F488" s="100"/>
      <c r="G488" s="99"/>
    </row>
    <row r="489" spans="1:7" ht="15" thickBot="1">
      <c r="A489" s="97">
        <v>41304</v>
      </c>
      <c r="B489" s="98">
        <v>0.93300000000000005</v>
      </c>
      <c r="C489" s="98">
        <v>0.93300000000000005</v>
      </c>
      <c r="D489" s="99">
        <f>IF(C489&lt;MAX($C$3:C489),C489/MAX($C$3:C489)-1,0)</f>
        <v>-0.12885154061624637</v>
      </c>
      <c r="E489" s="105"/>
      <c r="F489" s="100"/>
      <c r="G489" s="99"/>
    </row>
    <row r="490" spans="1:7" ht="15" thickBot="1">
      <c r="A490" s="97">
        <v>41305</v>
      </c>
      <c r="B490" s="98">
        <v>0.92500000000000004</v>
      </c>
      <c r="C490" s="98">
        <v>0.92500000000000004</v>
      </c>
      <c r="D490" s="99">
        <f>IF(C490&lt;MAX($C$3:C490),C490/MAX($C$3:C490)-1,0)</f>
        <v>-0.13632119514472452</v>
      </c>
      <c r="E490" s="105"/>
      <c r="F490" s="100"/>
      <c r="G490" s="99"/>
    </row>
    <row r="491" spans="1:7" ht="15" thickBot="1">
      <c r="A491" s="97">
        <v>41306</v>
      </c>
      <c r="B491" s="98">
        <v>0.93600000000000005</v>
      </c>
      <c r="C491" s="98">
        <v>0.93600000000000005</v>
      </c>
      <c r="D491" s="99">
        <f>IF(C491&lt;MAX($C$3:C491),C491/MAX($C$3:C491)-1,0)</f>
        <v>-0.12605042016806711</v>
      </c>
      <c r="E491" s="105"/>
      <c r="F491" s="100"/>
      <c r="G491" s="99"/>
    </row>
    <row r="492" spans="1:7" ht="15" thickBot="1">
      <c r="A492" s="97">
        <v>41309</v>
      </c>
      <c r="B492" s="98">
        <v>0.92700000000000005</v>
      </c>
      <c r="C492" s="98">
        <v>0.92700000000000005</v>
      </c>
      <c r="D492" s="99">
        <f>IF(C492&lt;MAX($C$3:C492),C492/MAX($C$3:C492)-1,0)</f>
        <v>-0.13445378151260501</v>
      </c>
      <c r="E492" s="105"/>
      <c r="F492" s="100"/>
      <c r="G492" s="99"/>
    </row>
    <row r="493" spans="1:7" ht="15" thickBot="1">
      <c r="A493" s="97">
        <v>41310</v>
      </c>
      <c r="B493" s="98">
        <v>0.93500000000000005</v>
      </c>
      <c r="C493" s="98">
        <v>0.93500000000000005</v>
      </c>
      <c r="D493" s="99">
        <f>IF(C493&lt;MAX($C$3:C493),C493/MAX($C$3:C493)-1,0)</f>
        <v>-0.12698412698412687</v>
      </c>
      <c r="E493" s="105"/>
      <c r="F493" s="100"/>
      <c r="G493" s="99"/>
    </row>
    <row r="494" spans="1:7" ht="15" thickBot="1">
      <c r="A494" s="97">
        <v>41311</v>
      </c>
      <c r="B494" s="98">
        <v>0.94599999999999995</v>
      </c>
      <c r="C494" s="98">
        <v>0.94599999999999995</v>
      </c>
      <c r="D494" s="99">
        <f>IF(C494&lt;MAX($C$3:C494),C494/MAX($C$3:C494)-1,0)</f>
        <v>-0.11671335200746968</v>
      </c>
      <c r="E494" s="105"/>
      <c r="F494" s="100"/>
      <c r="G494" s="99"/>
    </row>
    <row r="495" spans="1:7" ht="15" thickBot="1">
      <c r="A495" s="97">
        <v>41312</v>
      </c>
      <c r="B495" s="98">
        <v>0.95</v>
      </c>
      <c r="C495" s="98">
        <v>0.95</v>
      </c>
      <c r="D495" s="99">
        <f>IF(C495&lt;MAX($C$3:C495),C495/MAX($C$3:C495)-1,0)</f>
        <v>-0.11297852474323067</v>
      </c>
      <c r="E495" s="105"/>
      <c r="F495" s="100"/>
      <c r="G495" s="99"/>
    </row>
    <row r="496" spans="1:7" ht="15" thickBot="1">
      <c r="A496" s="97">
        <v>41313</v>
      </c>
      <c r="B496" s="98">
        <v>0.96099999999999997</v>
      </c>
      <c r="C496" s="98">
        <v>0.96099999999999997</v>
      </c>
      <c r="D496" s="99">
        <f>IF(C496&lt;MAX($C$3:C496),C496/MAX($C$3:C496)-1,0)</f>
        <v>-0.10270774976657326</v>
      </c>
      <c r="E496" s="105"/>
      <c r="F496" s="100"/>
      <c r="G496" s="99"/>
    </row>
    <row r="497" spans="1:7" ht="15" thickBot="1">
      <c r="A497" s="97">
        <v>41323</v>
      </c>
      <c r="B497" s="98">
        <v>0.96099999999999997</v>
      </c>
      <c r="C497" s="98">
        <v>0.96099999999999997</v>
      </c>
      <c r="D497" s="99">
        <f>IF(C497&lt;MAX($C$3:C497),C497/MAX($C$3:C497)-1,0)</f>
        <v>-0.10270774976657326</v>
      </c>
      <c r="E497" s="105"/>
      <c r="F497" s="100"/>
      <c r="G497" s="99"/>
    </row>
    <row r="498" spans="1:7" ht="15" thickBot="1">
      <c r="A498" s="97">
        <v>41324</v>
      </c>
      <c r="B498" s="98">
        <v>0.94599999999999995</v>
      </c>
      <c r="C498" s="98">
        <v>0.94599999999999995</v>
      </c>
      <c r="D498" s="99">
        <f>IF(C498&lt;MAX($C$3:C498),C498/MAX($C$3:C498)-1,0)</f>
        <v>-0.11671335200746968</v>
      </c>
      <c r="E498" s="105"/>
      <c r="F498" s="100"/>
      <c r="G498" s="99"/>
    </row>
    <row r="499" spans="1:7" ht="15" thickBot="1">
      <c r="A499" s="97">
        <v>41325</v>
      </c>
      <c r="B499" s="98">
        <v>0.97099999999999997</v>
      </c>
      <c r="C499" s="98">
        <v>0.97099999999999997</v>
      </c>
      <c r="D499" s="99">
        <f>IF(C499&lt;MAX($C$3:C499),C499/MAX($C$3:C499)-1,0)</f>
        <v>-9.3370681605975725E-2</v>
      </c>
      <c r="E499" s="105"/>
      <c r="F499" s="100"/>
      <c r="G499" s="99"/>
    </row>
    <row r="500" spans="1:7" ht="15" thickBot="1">
      <c r="A500" s="97">
        <v>41326</v>
      </c>
      <c r="B500" s="98">
        <v>0.95699999999999996</v>
      </c>
      <c r="C500" s="98">
        <v>0.95699999999999996</v>
      </c>
      <c r="D500" s="99">
        <f>IF(C500&lt;MAX($C$3:C500),C500/MAX($C$3:C500)-1,0)</f>
        <v>-0.10644257703081228</v>
      </c>
      <c r="E500" s="105"/>
      <c r="F500" s="100"/>
      <c r="G500" s="99"/>
    </row>
    <row r="501" spans="1:7" ht="15" thickBot="1">
      <c r="A501" s="97">
        <v>41327</v>
      </c>
      <c r="B501" s="98">
        <v>0.95499999999999996</v>
      </c>
      <c r="C501" s="98">
        <v>0.95499999999999996</v>
      </c>
      <c r="D501" s="99">
        <f>IF(C501&lt;MAX($C$3:C501),C501/MAX($C$3:C501)-1,0)</f>
        <v>-0.10830999066293179</v>
      </c>
      <c r="E501" s="105"/>
      <c r="F501" s="100"/>
      <c r="G501" s="99"/>
    </row>
    <row r="502" spans="1:7" ht="15" thickBot="1">
      <c r="A502" s="97">
        <v>41330</v>
      </c>
      <c r="B502" s="98">
        <v>0.96399999999999997</v>
      </c>
      <c r="C502" s="98">
        <v>0.96399999999999997</v>
      </c>
      <c r="D502" s="99">
        <f>IF(C502&lt;MAX($C$3:C502),C502/MAX($C$3:C502)-1,0)</f>
        <v>-9.9906629318394002E-2</v>
      </c>
      <c r="E502" s="105"/>
      <c r="F502" s="100"/>
      <c r="G502" s="108"/>
    </row>
    <row r="503" spans="1:7" ht="15" thickBot="1">
      <c r="A503" s="101">
        <v>41331</v>
      </c>
      <c r="B503" s="98">
        <v>0.94899999999999995</v>
      </c>
      <c r="C503" s="98">
        <v>0.94899999999999995</v>
      </c>
      <c r="D503" s="99">
        <f>IF(C503&lt;MAX($C$3:C503),C503/MAX($C$3:C503)-1,0)</f>
        <v>-0.11391223155929042</v>
      </c>
      <c r="E503" s="99"/>
      <c r="F503" s="98"/>
      <c r="G503" s="99"/>
    </row>
    <row r="504" spans="1:7" ht="15" thickBot="1">
      <c r="A504" s="97">
        <v>41332</v>
      </c>
      <c r="B504" s="98">
        <v>0.94099999999999995</v>
      </c>
      <c r="C504" s="98">
        <v>0.94099999999999995</v>
      </c>
      <c r="D504" s="99">
        <f>IF(C504&lt;MAX($C$3:C504),C504/MAX($C$3:C504)-1,0)</f>
        <v>-0.12138188608776845</v>
      </c>
      <c r="E504" s="105"/>
      <c r="F504" s="100"/>
      <c r="G504" s="99"/>
    </row>
    <row r="505" spans="1:7" ht="15" thickBot="1">
      <c r="A505" s="97">
        <v>41333</v>
      </c>
      <c r="B505" s="98">
        <v>0.95599999999999996</v>
      </c>
      <c r="C505" s="98">
        <v>0.95599999999999996</v>
      </c>
      <c r="D505" s="99">
        <f>IF(C505&lt;MAX($C$3:C505),C505/MAX($C$3:C505)-1,0)</f>
        <v>-0.10737628384687203</v>
      </c>
      <c r="E505" s="105"/>
      <c r="F505" s="100"/>
      <c r="G505" s="99"/>
    </row>
    <row r="506" spans="1:7" ht="15" thickBot="1">
      <c r="A506" s="97">
        <v>41334</v>
      </c>
      <c r="B506" s="98">
        <v>0.97199999999999998</v>
      </c>
      <c r="C506" s="98">
        <v>0.97199999999999998</v>
      </c>
      <c r="D506" s="99">
        <f>IF(C506&lt;MAX($C$3:C506),C506/MAX($C$3:C506)-1,0)</f>
        <v>-9.2436974789915971E-2</v>
      </c>
      <c r="E506" s="105"/>
      <c r="F506" s="100"/>
      <c r="G506" s="99"/>
    </row>
    <row r="507" spans="1:7" ht="15" thickBot="1">
      <c r="A507" s="97">
        <v>41337</v>
      </c>
      <c r="B507" s="98">
        <v>0.94</v>
      </c>
      <c r="C507" s="98">
        <v>0.94</v>
      </c>
      <c r="D507" s="99">
        <f>IF(C507&lt;MAX($C$3:C507),C507/MAX($C$3:C507)-1,0)</f>
        <v>-0.12231559290382821</v>
      </c>
      <c r="E507" s="105"/>
      <c r="F507" s="100"/>
      <c r="G507" s="99"/>
    </row>
    <row r="508" spans="1:7" ht="15" thickBot="1">
      <c r="A508" s="97">
        <v>41338</v>
      </c>
      <c r="B508" s="98">
        <v>0.96899999999999997</v>
      </c>
      <c r="C508" s="98">
        <v>0.96899999999999997</v>
      </c>
      <c r="D508" s="99">
        <f>IF(C508&lt;MAX($C$3:C508),C508/MAX($C$3:C508)-1,0)</f>
        <v>-9.5238095238095233E-2</v>
      </c>
      <c r="E508" s="105"/>
      <c r="F508" s="100"/>
      <c r="G508" s="99"/>
    </row>
    <row r="509" spans="1:7" ht="15" thickBot="1">
      <c r="A509" s="97">
        <v>41339</v>
      </c>
      <c r="B509" s="98">
        <v>0.98099999999999998</v>
      </c>
      <c r="C509" s="98">
        <v>0.98099999999999998</v>
      </c>
      <c r="D509" s="99">
        <f>IF(C509&lt;MAX($C$3:C509),C509/MAX($C$3:C509)-1,0)</f>
        <v>-8.4033613445378075E-2</v>
      </c>
      <c r="E509" s="105"/>
      <c r="F509" s="100"/>
      <c r="G509" s="99"/>
    </row>
    <row r="510" spans="1:7" ht="15" thickBot="1">
      <c r="A510" s="97">
        <v>41340</v>
      </c>
      <c r="B510" s="98">
        <v>0.96199999999999997</v>
      </c>
      <c r="C510" s="98">
        <v>0.96199999999999997</v>
      </c>
      <c r="D510" s="99">
        <f>IF(C510&lt;MAX($C$3:C510),C510/MAX($C$3:C510)-1,0)</f>
        <v>-0.10177404295051351</v>
      </c>
      <c r="E510" s="105"/>
      <c r="F510" s="100"/>
      <c r="G510" s="99"/>
    </row>
    <row r="511" spans="1:7" ht="15" thickBot="1">
      <c r="A511" s="97">
        <v>41341</v>
      </c>
      <c r="B511" s="98">
        <v>0.95499999999999996</v>
      </c>
      <c r="C511" s="98">
        <v>0.95499999999999996</v>
      </c>
      <c r="D511" s="99">
        <f>IF(C511&lt;MAX($C$3:C511),C511/MAX($C$3:C511)-1,0)</f>
        <v>-0.10830999066293179</v>
      </c>
      <c r="E511" s="105"/>
      <c r="F511" s="100"/>
      <c r="G511" s="99"/>
    </row>
    <row r="512" spans="1:7" ht="15" thickBot="1">
      <c r="A512" s="97">
        <v>41344</v>
      </c>
      <c r="B512" s="98">
        <v>0.94799999999999995</v>
      </c>
      <c r="C512" s="98">
        <v>0.94799999999999995</v>
      </c>
      <c r="D512" s="99">
        <f>IF(C512&lt;MAX($C$3:C512),C512/MAX($C$3:C512)-1,0)</f>
        <v>-0.11484593837535018</v>
      </c>
      <c r="E512" s="105"/>
      <c r="F512" s="100"/>
      <c r="G512" s="99"/>
    </row>
    <row r="513" spans="1:7" ht="15" thickBot="1">
      <c r="A513" s="97">
        <v>41345</v>
      </c>
      <c r="B513" s="98">
        <v>0.92700000000000005</v>
      </c>
      <c r="C513" s="98">
        <v>0.92700000000000005</v>
      </c>
      <c r="D513" s="99">
        <f>IF(C513&lt;MAX($C$3:C513),C513/MAX($C$3:C513)-1,0)</f>
        <v>-0.13445378151260501</v>
      </c>
      <c r="E513" s="105"/>
      <c r="F513" s="100"/>
      <c r="G513" s="99"/>
    </row>
    <row r="514" spans="1:7" ht="15" thickBot="1">
      <c r="A514" s="97">
        <v>41346</v>
      </c>
      <c r="B514" s="98">
        <v>0.91700000000000004</v>
      </c>
      <c r="C514" s="98">
        <v>0.91700000000000004</v>
      </c>
      <c r="D514" s="99">
        <f>IF(C514&lt;MAX($C$3:C514),C514/MAX($C$3:C514)-1,0)</f>
        <v>-0.14379084967320255</v>
      </c>
      <c r="E514" s="105"/>
      <c r="F514" s="100"/>
      <c r="G514" s="99"/>
    </row>
    <row r="515" spans="1:7" ht="15" thickBot="1">
      <c r="A515" s="97">
        <v>41347</v>
      </c>
      <c r="B515" s="98">
        <v>0.92900000000000005</v>
      </c>
      <c r="C515" s="98">
        <v>0.92900000000000005</v>
      </c>
      <c r="D515" s="99">
        <f>IF(C515&lt;MAX($C$3:C515),C515/MAX($C$3:C515)-1,0)</f>
        <v>-0.13258636788048539</v>
      </c>
      <c r="E515" s="105"/>
      <c r="F515" s="100"/>
      <c r="G515" s="99"/>
    </row>
    <row r="516" spans="1:7" ht="15" thickBot="1">
      <c r="A516" s="97">
        <v>41348</v>
      </c>
      <c r="B516" s="98">
        <v>0.93700000000000006</v>
      </c>
      <c r="C516" s="98">
        <v>0.93700000000000006</v>
      </c>
      <c r="D516" s="99">
        <f>IF(C516&lt;MAX($C$3:C516),C516/MAX($C$3:C516)-1,0)</f>
        <v>-0.12511671335200736</v>
      </c>
      <c r="E516" s="105"/>
      <c r="F516" s="100"/>
      <c r="G516" s="99"/>
    </row>
    <row r="517" spans="1:7" ht="15" thickBot="1">
      <c r="A517" s="97">
        <v>41351</v>
      </c>
      <c r="B517" s="98">
        <v>0.93200000000000005</v>
      </c>
      <c r="C517" s="98">
        <v>0.93200000000000005</v>
      </c>
      <c r="D517" s="99">
        <f>IF(C517&lt;MAX($C$3:C517),C517/MAX($C$3:C517)-1,0)</f>
        <v>-0.12978524743230613</v>
      </c>
      <c r="E517" s="105"/>
      <c r="F517" s="100"/>
      <c r="G517" s="99"/>
    </row>
    <row r="518" spans="1:7" ht="15" thickBot="1">
      <c r="A518" s="97">
        <v>41352</v>
      </c>
      <c r="B518" s="98">
        <v>0.93500000000000005</v>
      </c>
      <c r="C518" s="98">
        <v>0.93500000000000005</v>
      </c>
      <c r="D518" s="99">
        <f>IF(C518&lt;MAX($C$3:C518),C518/MAX($C$3:C518)-1,0)</f>
        <v>-0.12698412698412687</v>
      </c>
      <c r="E518" s="105"/>
      <c r="F518" s="100"/>
      <c r="G518" s="99"/>
    </row>
    <row r="519" spans="1:7" ht="15" thickBot="1">
      <c r="A519" s="97">
        <v>41353</v>
      </c>
      <c r="B519" s="98">
        <v>0.95499999999999996</v>
      </c>
      <c r="C519" s="98">
        <v>0.95499999999999996</v>
      </c>
      <c r="D519" s="99">
        <f>IF(C519&lt;MAX($C$3:C519),C519/MAX($C$3:C519)-1,0)</f>
        <v>-0.10830999066293179</v>
      </c>
      <c r="E519" s="105"/>
      <c r="F519" s="100"/>
      <c r="G519" s="99"/>
    </row>
    <row r="520" spans="1:7" ht="15" thickBot="1">
      <c r="A520" s="97">
        <v>41354</v>
      </c>
      <c r="B520" s="98">
        <v>0.96099999999999997</v>
      </c>
      <c r="C520" s="98">
        <v>0.96099999999999997</v>
      </c>
      <c r="D520" s="99">
        <f>IF(C520&lt;MAX($C$3:C520),C520/MAX($C$3:C520)-1,0)</f>
        <v>-0.10270774976657326</v>
      </c>
      <c r="E520" s="105"/>
      <c r="F520" s="100"/>
      <c r="G520" s="99"/>
    </row>
    <row r="521" spans="1:7" ht="15" thickBot="1">
      <c r="A521" s="97">
        <v>41355</v>
      </c>
      <c r="B521" s="98">
        <v>0.95799999999999996</v>
      </c>
      <c r="C521" s="98">
        <v>0.95799999999999996</v>
      </c>
      <c r="D521" s="99">
        <f>IF(C521&lt;MAX($C$3:C521),C521/MAX($C$3:C521)-1,0)</f>
        <v>-0.10550887021475253</v>
      </c>
      <c r="E521" s="105"/>
      <c r="F521" s="100"/>
      <c r="G521" s="99"/>
    </row>
    <row r="522" spans="1:7" ht="15" thickBot="1">
      <c r="A522" s="97">
        <v>41358</v>
      </c>
      <c r="B522" s="98">
        <v>0.95799999999999996</v>
      </c>
      <c r="C522" s="98">
        <v>0.95799999999999996</v>
      </c>
      <c r="D522" s="99">
        <f>IF(C522&lt;MAX($C$3:C522),C522/MAX($C$3:C522)-1,0)</f>
        <v>-0.10550887021475253</v>
      </c>
      <c r="E522" s="105"/>
      <c r="F522" s="100"/>
      <c r="G522" s="108"/>
    </row>
    <row r="523" spans="1:7" ht="15" thickBot="1">
      <c r="A523" s="101">
        <v>41359</v>
      </c>
      <c r="B523" s="98">
        <v>0.95</v>
      </c>
      <c r="C523" s="98">
        <v>0.95</v>
      </c>
      <c r="D523" s="99">
        <f>IF(C523&lt;MAX($C$3:C523),C523/MAX($C$3:C523)-1,0)</f>
        <v>-0.11297852474323067</v>
      </c>
      <c r="E523" s="99"/>
      <c r="F523" s="98"/>
      <c r="G523" s="99"/>
    </row>
    <row r="524" spans="1:7" ht="15" thickBot="1">
      <c r="A524" s="97">
        <v>41360</v>
      </c>
      <c r="B524" s="98">
        <v>0.95599999999999996</v>
      </c>
      <c r="C524" s="98">
        <v>0.95599999999999996</v>
      </c>
      <c r="D524" s="99">
        <f>IF(C524&lt;MAX($C$3:C524),C524/MAX($C$3:C524)-1,0)</f>
        <v>-0.10737628384687203</v>
      </c>
      <c r="E524" s="105"/>
      <c r="F524" s="100"/>
      <c r="G524" s="99"/>
    </row>
    <row r="525" spans="1:7" ht="15" thickBot="1">
      <c r="A525" s="97">
        <v>41361</v>
      </c>
      <c r="B525" s="98">
        <v>0.93700000000000006</v>
      </c>
      <c r="C525" s="98">
        <v>0.93700000000000006</v>
      </c>
      <c r="D525" s="99">
        <f>IF(C525&lt;MAX($C$3:C525),C525/MAX($C$3:C525)-1,0)</f>
        <v>-0.12511671335200736</v>
      </c>
      <c r="E525" s="105"/>
      <c r="F525" s="100"/>
      <c r="G525" s="99"/>
    </row>
    <row r="526" spans="1:7" ht="15" thickBot="1">
      <c r="A526" s="97">
        <v>41362</v>
      </c>
      <c r="B526" s="98">
        <v>0.93700000000000006</v>
      </c>
      <c r="C526" s="98">
        <v>0.93700000000000006</v>
      </c>
      <c r="D526" s="99">
        <f>IF(C526&lt;MAX($C$3:C526),C526/MAX($C$3:C526)-1,0)</f>
        <v>-0.12511671335200736</v>
      </c>
      <c r="E526" s="105"/>
      <c r="F526" s="100"/>
      <c r="G526" s="99"/>
    </row>
    <row r="527" spans="1:7" ht="15" thickBot="1">
      <c r="A527" s="97">
        <v>41365</v>
      </c>
      <c r="B527" s="98">
        <v>0.93899999999999995</v>
      </c>
      <c r="C527" s="98">
        <v>0.93899999999999995</v>
      </c>
      <c r="D527" s="99">
        <f>IF(C527&lt;MAX($C$3:C527),C527/MAX($C$3:C527)-1,0)</f>
        <v>-0.12324929971988796</v>
      </c>
      <c r="E527" s="105"/>
      <c r="F527" s="100"/>
      <c r="G527" s="99"/>
    </row>
    <row r="528" spans="1:7" ht="15" thickBot="1">
      <c r="A528" s="97">
        <v>41366</v>
      </c>
      <c r="B528" s="98">
        <v>0.92500000000000004</v>
      </c>
      <c r="C528" s="98">
        <v>0.92500000000000004</v>
      </c>
      <c r="D528" s="99">
        <f>IF(C528&lt;MAX($C$3:C528),C528/MAX($C$3:C528)-1,0)</f>
        <v>-0.13632119514472452</v>
      </c>
      <c r="E528" s="105"/>
      <c r="F528" s="100"/>
      <c r="G528" s="99"/>
    </row>
    <row r="529" spans="1:7" ht="15" thickBot="1">
      <c r="A529" s="97">
        <v>41367</v>
      </c>
      <c r="B529" s="98">
        <v>0.92</v>
      </c>
      <c r="C529" s="98">
        <v>0.92</v>
      </c>
      <c r="D529" s="99">
        <f>IF(C529&lt;MAX($C$3:C529),C529/MAX($C$3:C529)-1,0)</f>
        <v>-0.14098972922502329</v>
      </c>
      <c r="E529" s="105"/>
      <c r="F529" s="100"/>
      <c r="G529" s="99"/>
    </row>
    <row r="530" spans="1:7" ht="15" thickBot="1">
      <c r="A530" s="97">
        <v>41372</v>
      </c>
      <c r="B530" s="98">
        <v>0.92900000000000005</v>
      </c>
      <c r="C530" s="98">
        <v>0.92900000000000005</v>
      </c>
      <c r="D530" s="99">
        <f>IF(C530&lt;MAX($C$3:C530),C530/MAX($C$3:C530)-1,0)</f>
        <v>-0.13258636788048539</v>
      </c>
      <c r="E530" s="105"/>
      <c r="F530" s="100"/>
      <c r="G530" s="99"/>
    </row>
    <row r="531" spans="1:7" ht="15" thickBot="1">
      <c r="A531" s="97">
        <v>41373</v>
      </c>
      <c r="B531" s="98">
        <v>0.93300000000000005</v>
      </c>
      <c r="C531" s="98">
        <v>0.93300000000000005</v>
      </c>
      <c r="D531" s="99">
        <f>IF(C531&lt;MAX($C$3:C531),C531/MAX($C$3:C531)-1,0)</f>
        <v>-0.12885154061624637</v>
      </c>
      <c r="E531" s="105"/>
      <c r="F531" s="100"/>
      <c r="G531" s="99"/>
    </row>
    <row r="532" spans="1:7" ht="15" thickBot="1">
      <c r="A532" s="97">
        <v>41374</v>
      </c>
      <c r="B532" s="98">
        <v>0.92500000000000004</v>
      </c>
      <c r="C532" s="98">
        <v>0.92500000000000004</v>
      </c>
      <c r="D532" s="99">
        <f>IF(C532&lt;MAX($C$3:C532),C532/MAX($C$3:C532)-1,0)</f>
        <v>-0.13632119514472452</v>
      </c>
      <c r="E532" s="105"/>
      <c r="F532" s="100"/>
      <c r="G532" s="99"/>
    </row>
    <row r="533" spans="1:7" ht="15" thickBot="1">
      <c r="A533" s="97">
        <v>41375</v>
      </c>
      <c r="B533" s="98">
        <v>0.92400000000000004</v>
      </c>
      <c r="C533" s="98">
        <v>0.92400000000000004</v>
      </c>
      <c r="D533" s="99">
        <f>IF(C533&lt;MAX($C$3:C533),C533/MAX($C$3:C533)-1,0)</f>
        <v>-0.13725490196078427</v>
      </c>
      <c r="E533" s="105"/>
      <c r="F533" s="100"/>
      <c r="G533" s="99"/>
    </row>
    <row r="534" spans="1:7" ht="15" thickBot="1">
      <c r="A534" s="97">
        <v>41376</v>
      </c>
      <c r="B534" s="98">
        <v>0.92200000000000004</v>
      </c>
      <c r="C534" s="98">
        <v>0.92200000000000004</v>
      </c>
      <c r="D534" s="99">
        <f>IF(C534&lt;MAX($C$3:C534),C534/MAX($C$3:C534)-1,0)</f>
        <v>-0.13912231559290378</v>
      </c>
      <c r="E534" s="105"/>
      <c r="F534" s="100"/>
      <c r="G534" s="99"/>
    </row>
    <row r="535" spans="1:7" ht="15" thickBot="1">
      <c r="A535" s="97">
        <v>41379</v>
      </c>
      <c r="B535" s="98">
        <v>0.91300000000000003</v>
      </c>
      <c r="C535" s="98">
        <v>0.91300000000000003</v>
      </c>
      <c r="D535" s="99">
        <f>IF(C535&lt;MAX($C$3:C535),C535/MAX($C$3:C535)-1,0)</f>
        <v>-0.14752567693744156</v>
      </c>
      <c r="E535" s="105"/>
      <c r="F535" s="100"/>
      <c r="G535" s="99"/>
    </row>
    <row r="536" spans="1:7" ht="15" thickBot="1">
      <c r="A536" s="97">
        <v>41380</v>
      </c>
      <c r="B536" s="98">
        <v>0.91500000000000004</v>
      </c>
      <c r="C536" s="98">
        <v>0.91500000000000004</v>
      </c>
      <c r="D536" s="99">
        <f>IF(C536&lt;MAX($C$3:C536),C536/MAX($C$3:C536)-1,0)</f>
        <v>-0.14565826330532206</v>
      </c>
      <c r="E536" s="105"/>
      <c r="F536" s="100"/>
      <c r="G536" s="99"/>
    </row>
    <row r="537" spans="1:7" ht="15" thickBot="1">
      <c r="A537" s="97">
        <v>41381</v>
      </c>
      <c r="B537" s="98">
        <v>0.92700000000000005</v>
      </c>
      <c r="C537" s="98">
        <v>0.92700000000000005</v>
      </c>
      <c r="D537" s="99">
        <f>IF(C537&lt;MAX($C$3:C537),C537/MAX($C$3:C537)-1,0)</f>
        <v>-0.13445378151260501</v>
      </c>
      <c r="E537" s="105"/>
      <c r="F537" s="100"/>
      <c r="G537" s="99"/>
    </row>
    <row r="538" spans="1:7" ht="15" thickBot="1">
      <c r="A538" s="97">
        <v>41382</v>
      </c>
      <c r="B538" s="98">
        <v>0.92600000000000005</v>
      </c>
      <c r="C538" s="98">
        <v>0.92600000000000005</v>
      </c>
      <c r="D538" s="99">
        <f>IF(C538&lt;MAX($C$3:C538),C538/MAX($C$3:C538)-1,0)</f>
        <v>-0.13538748832866476</v>
      </c>
      <c r="E538" s="105"/>
      <c r="F538" s="100"/>
      <c r="G538" s="99"/>
    </row>
    <row r="539" spans="1:7" ht="15" thickBot="1">
      <c r="A539" s="97">
        <v>41383</v>
      </c>
      <c r="B539" s="98">
        <v>0.94099999999999995</v>
      </c>
      <c r="C539" s="98">
        <v>0.94099999999999995</v>
      </c>
      <c r="D539" s="99">
        <f>IF(C539&lt;MAX($C$3:C539),C539/MAX($C$3:C539)-1,0)</f>
        <v>-0.12138188608776845</v>
      </c>
      <c r="E539" s="105"/>
      <c r="F539" s="100"/>
      <c r="G539" s="99"/>
    </row>
    <row r="540" spans="1:7" ht="15" thickBot="1">
      <c r="A540" s="97">
        <v>41386</v>
      </c>
      <c r="B540" s="98">
        <v>0.93700000000000006</v>
      </c>
      <c r="C540" s="98">
        <v>0.93700000000000006</v>
      </c>
      <c r="D540" s="99">
        <f>IF(C540&lt;MAX($C$3:C540),C540/MAX($C$3:C540)-1,0)</f>
        <v>-0.12511671335200736</v>
      </c>
      <c r="E540" s="105"/>
      <c r="F540" s="100"/>
      <c r="G540" s="99"/>
    </row>
    <row r="541" spans="1:7" ht="15" thickBot="1">
      <c r="A541" s="97">
        <v>41387</v>
      </c>
      <c r="B541" s="98">
        <v>0.92600000000000005</v>
      </c>
      <c r="C541" s="98">
        <v>0.92600000000000005</v>
      </c>
      <c r="D541" s="99">
        <f>IF(C541&lt;MAX($C$3:C541),C541/MAX($C$3:C541)-1,0)</f>
        <v>-0.13538748832866476</v>
      </c>
      <c r="E541" s="105"/>
      <c r="F541" s="100"/>
      <c r="G541" s="99"/>
    </row>
    <row r="542" spans="1:7" ht="15" thickBot="1">
      <c r="A542" s="97">
        <v>41388</v>
      </c>
      <c r="B542" s="98">
        <v>0.94</v>
      </c>
      <c r="C542" s="98">
        <v>0.94</v>
      </c>
      <c r="D542" s="99">
        <f>IF(C542&lt;MAX($C$3:C542),C542/MAX($C$3:C542)-1,0)</f>
        <v>-0.12231559290382821</v>
      </c>
      <c r="E542" s="105"/>
      <c r="F542" s="100"/>
      <c r="G542" s="108"/>
    </row>
    <row r="543" spans="1:7" ht="15" thickBot="1">
      <c r="A543" s="101">
        <v>41389</v>
      </c>
      <c r="B543" s="98">
        <v>0.92700000000000005</v>
      </c>
      <c r="C543" s="98">
        <v>0.92700000000000005</v>
      </c>
      <c r="D543" s="99">
        <f>IF(C543&lt;MAX($C$3:C543),C543/MAX($C$3:C543)-1,0)</f>
        <v>-0.13445378151260501</v>
      </c>
      <c r="E543" s="99"/>
      <c r="F543" s="98"/>
      <c r="G543" s="99"/>
    </row>
    <row r="544" spans="1:7" ht="15" thickBot="1">
      <c r="A544" s="97">
        <v>41390</v>
      </c>
      <c r="B544" s="98">
        <v>0.91800000000000004</v>
      </c>
      <c r="C544" s="98">
        <v>0.91800000000000004</v>
      </c>
      <c r="D544" s="99">
        <f>IF(C544&lt;MAX($C$3:C544),C544/MAX($C$3:C544)-1,0)</f>
        <v>-0.14285714285714279</v>
      </c>
      <c r="E544" s="105"/>
      <c r="F544" s="100"/>
      <c r="G544" s="99"/>
    </row>
    <row r="545" spans="1:7" ht="15" thickBot="1">
      <c r="A545" s="97">
        <v>41396</v>
      </c>
      <c r="B545" s="98">
        <v>0.92600000000000005</v>
      </c>
      <c r="C545" s="98">
        <v>0.92600000000000005</v>
      </c>
      <c r="D545" s="99">
        <f>IF(C545&lt;MAX($C$3:C545),C545/MAX($C$3:C545)-1,0)</f>
        <v>-0.13538748832866476</v>
      </c>
      <c r="E545" s="105"/>
      <c r="F545" s="100"/>
      <c r="G545" s="99"/>
    </row>
    <row r="546" spans="1:7" ht="15" thickBot="1">
      <c r="A546" s="97">
        <v>41397</v>
      </c>
      <c r="B546" s="98">
        <v>0.94499999999999995</v>
      </c>
      <c r="C546" s="98">
        <v>0.94499999999999995</v>
      </c>
      <c r="D546" s="99">
        <f>IF(C546&lt;MAX($C$3:C546),C546/MAX($C$3:C546)-1,0)</f>
        <v>-0.11764705882352944</v>
      </c>
      <c r="E546" s="105"/>
      <c r="F546" s="100"/>
      <c r="G546" s="99"/>
    </row>
    <row r="547" spans="1:7" ht="15" thickBot="1">
      <c r="A547" s="97">
        <v>41400</v>
      </c>
      <c r="B547" s="98">
        <v>0.95799999999999996</v>
      </c>
      <c r="C547" s="98">
        <v>0.95799999999999996</v>
      </c>
      <c r="D547" s="99">
        <f>IF(C547&lt;MAX($C$3:C547),C547/MAX($C$3:C547)-1,0)</f>
        <v>-0.10550887021475253</v>
      </c>
      <c r="E547" s="105"/>
      <c r="F547" s="100"/>
      <c r="G547" s="99"/>
    </row>
    <row r="548" spans="1:7" ht="15" thickBot="1">
      <c r="A548" s="97">
        <v>41401</v>
      </c>
      <c r="B548" s="98">
        <v>0.95199999999999996</v>
      </c>
      <c r="C548" s="98">
        <v>0.95199999999999996</v>
      </c>
      <c r="D548" s="99">
        <f>IF(C548&lt;MAX($C$3:C548),C548/MAX($C$3:C548)-1,0)</f>
        <v>-0.11111111111111116</v>
      </c>
      <c r="E548" s="105"/>
      <c r="F548" s="100"/>
      <c r="G548" s="99"/>
    </row>
    <row r="549" spans="1:7" ht="15" thickBot="1">
      <c r="A549" s="97">
        <v>41402</v>
      </c>
      <c r="B549" s="98">
        <v>0.97</v>
      </c>
      <c r="C549" s="98">
        <v>0.97</v>
      </c>
      <c r="D549" s="99">
        <f>IF(C549&lt;MAX($C$3:C549),C549/MAX($C$3:C549)-1,0)</f>
        <v>-9.4304388422035479E-2</v>
      </c>
      <c r="E549" s="105"/>
      <c r="F549" s="100"/>
      <c r="G549" s="99"/>
    </row>
    <row r="550" spans="1:7" ht="15" thickBot="1">
      <c r="A550" s="97">
        <v>41403</v>
      </c>
      <c r="B550" s="98">
        <v>0.96699999999999997</v>
      </c>
      <c r="C550" s="98">
        <v>0.96699999999999997</v>
      </c>
      <c r="D550" s="99">
        <f>IF(C550&lt;MAX($C$3:C550),C550/MAX($C$3:C550)-1,0)</f>
        <v>-9.7105508870214741E-2</v>
      </c>
      <c r="E550" s="105"/>
      <c r="F550" s="100"/>
      <c r="G550" s="99"/>
    </row>
    <row r="551" spans="1:7" ht="15" thickBot="1">
      <c r="A551" s="97">
        <v>41404</v>
      </c>
      <c r="B551" s="98">
        <v>0.96599999999999997</v>
      </c>
      <c r="C551" s="98">
        <v>0.96599999999999997</v>
      </c>
      <c r="D551" s="99">
        <f>IF(C551&lt;MAX($C$3:C551),C551/MAX($C$3:C551)-1,0)</f>
        <v>-9.8039215686274495E-2</v>
      </c>
      <c r="E551" s="105"/>
      <c r="F551" s="100"/>
      <c r="G551" s="99"/>
    </row>
    <row r="552" spans="1:7" ht="15" thickBot="1">
      <c r="A552" s="97">
        <v>41407</v>
      </c>
      <c r="B552" s="98">
        <v>0.96699999999999997</v>
      </c>
      <c r="C552" s="98">
        <v>0.96699999999999997</v>
      </c>
      <c r="D552" s="99">
        <f>IF(C552&lt;MAX($C$3:C552),C552/MAX($C$3:C552)-1,0)</f>
        <v>-9.7105508870214741E-2</v>
      </c>
      <c r="E552" s="105"/>
      <c r="F552" s="100"/>
      <c r="G552" s="99"/>
    </row>
    <row r="553" spans="1:7" ht="15" thickBot="1">
      <c r="A553" s="97">
        <v>41408</v>
      </c>
      <c r="B553" s="98">
        <v>0.95899999999999996</v>
      </c>
      <c r="C553" s="98">
        <v>0.95899999999999996</v>
      </c>
      <c r="D553" s="99">
        <f>IF(C553&lt;MAX($C$3:C553),C553/MAX($C$3:C553)-1,0)</f>
        <v>-0.10457516339869277</v>
      </c>
      <c r="E553" s="105"/>
      <c r="F553" s="100"/>
      <c r="G553" s="99"/>
    </row>
    <row r="554" spans="1:7" ht="15" thickBot="1">
      <c r="A554" s="97">
        <v>41409</v>
      </c>
      <c r="B554" s="98">
        <v>0.98299999999999998</v>
      </c>
      <c r="C554" s="98">
        <v>0.98299999999999998</v>
      </c>
      <c r="D554" s="99">
        <f>IF(C554&lt;MAX($C$3:C554),C554/MAX($C$3:C554)-1,0)</f>
        <v>-8.2166199813258567E-2</v>
      </c>
      <c r="E554" s="105"/>
      <c r="F554" s="100"/>
      <c r="G554" s="99"/>
    </row>
    <row r="555" spans="1:7" ht="15" thickBot="1">
      <c r="A555" s="97">
        <v>41410</v>
      </c>
      <c r="B555" s="98">
        <v>0.98899999999999999</v>
      </c>
      <c r="C555" s="98">
        <v>0.98899999999999999</v>
      </c>
      <c r="D555" s="99">
        <f>IF(C555&lt;MAX($C$3:C555),C555/MAX($C$3:C555)-1,0)</f>
        <v>-7.6563958916900043E-2</v>
      </c>
      <c r="E555" s="105"/>
      <c r="F555" s="100"/>
      <c r="G555" s="99"/>
    </row>
    <row r="556" spans="1:7" ht="15" thickBot="1">
      <c r="A556" s="97">
        <v>41411</v>
      </c>
      <c r="B556" s="98">
        <v>1.004</v>
      </c>
      <c r="C556" s="98">
        <v>1.004</v>
      </c>
      <c r="D556" s="99">
        <f>IF(C556&lt;MAX($C$3:C556),C556/MAX($C$3:C556)-1,0)</f>
        <v>-6.2558356676003735E-2</v>
      </c>
      <c r="E556" s="105"/>
      <c r="F556" s="100"/>
      <c r="G556" s="99"/>
    </row>
    <row r="557" spans="1:7" ht="15" thickBot="1">
      <c r="A557" s="97">
        <v>41414</v>
      </c>
      <c r="B557" s="98">
        <v>1.002</v>
      </c>
      <c r="C557" s="98">
        <v>1.002</v>
      </c>
      <c r="D557" s="99">
        <f>IF(C557&lt;MAX($C$3:C557),C557/MAX($C$3:C557)-1,0)</f>
        <v>-6.4425770308123242E-2</v>
      </c>
      <c r="E557" s="105"/>
      <c r="F557" s="100"/>
      <c r="G557" s="99"/>
    </row>
    <row r="558" spans="1:7" ht="15" thickBot="1">
      <c r="A558" s="97">
        <v>41415</v>
      </c>
      <c r="B558" s="98">
        <v>1.026</v>
      </c>
      <c r="C558" s="98">
        <v>1.026</v>
      </c>
      <c r="D558" s="99">
        <f>IF(C558&lt;MAX($C$3:C558),C558/MAX($C$3:C558)-1,0)</f>
        <v>-4.2016806722689037E-2</v>
      </c>
      <c r="E558" s="105"/>
      <c r="F558" s="100"/>
      <c r="G558" s="99"/>
    </row>
    <row r="559" spans="1:7" ht="15" thickBot="1">
      <c r="A559" s="97">
        <v>41416</v>
      </c>
      <c r="B559" s="98">
        <v>0.999</v>
      </c>
      <c r="C559" s="98">
        <v>0.999</v>
      </c>
      <c r="D559" s="99">
        <f>IF(C559&lt;MAX($C$3:C559),C559/MAX($C$3:C559)-1,0)</f>
        <v>-6.7226890756302504E-2</v>
      </c>
      <c r="E559" s="105"/>
      <c r="F559" s="100"/>
      <c r="G559" s="99"/>
    </row>
    <row r="560" spans="1:7" ht="15" thickBot="1">
      <c r="A560" s="97">
        <v>41417</v>
      </c>
      <c r="B560" s="98">
        <v>1.0049999999999999</v>
      </c>
      <c r="C560" s="98">
        <v>1.0049999999999999</v>
      </c>
      <c r="D560" s="99">
        <f>IF(C560&lt;MAX($C$3:C560),C560/MAX($C$3:C560)-1,0)</f>
        <v>-6.1624649859943981E-2</v>
      </c>
      <c r="E560" s="105"/>
      <c r="F560" s="100"/>
      <c r="G560" s="99"/>
    </row>
    <row r="561" spans="1:7" ht="15" thickBot="1">
      <c r="A561" s="97">
        <v>41418</v>
      </c>
      <c r="B561" s="98">
        <v>1.032</v>
      </c>
      <c r="C561" s="98">
        <v>1.032</v>
      </c>
      <c r="D561" s="99">
        <f>IF(C561&lt;MAX($C$3:C561),C561/MAX($C$3:C561)-1,0)</f>
        <v>-3.6414565826330514E-2</v>
      </c>
      <c r="E561" s="105"/>
      <c r="F561" s="100"/>
      <c r="G561" s="99"/>
    </row>
    <row r="562" spans="1:7" ht="15" thickBot="1">
      <c r="A562" s="97">
        <v>41421</v>
      </c>
      <c r="B562" s="98">
        <v>1.04</v>
      </c>
      <c r="C562" s="98">
        <v>1.04</v>
      </c>
      <c r="D562" s="99">
        <f>IF(C562&lt;MAX($C$3:C562),C562/MAX($C$3:C562)-1,0)</f>
        <v>-2.8944911297852371E-2</v>
      </c>
      <c r="E562" s="105"/>
      <c r="F562" s="100"/>
      <c r="G562" s="108"/>
    </row>
    <row r="563" spans="1:7" ht="15" thickBot="1">
      <c r="A563" s="101">
        <v>41422</v>
      </c>
      <c r="B563" s="98">
        <v>1.0229999999999999</v>
      </c>
      <c r="C563" s="98">
        <v>1.0229999999999999</v>
      </c>
      <c r="D563" s="99">
        <f>IF(C563&lt;MAX($C$3:C563),C563/MAX($C$3:C563)-1,0)</f>
        <v>-4.481792717086841E-2</v>
      </c>
      <c r="E563" s="99"/>
      <c r="F563" s="98"/>
      <c r="G563" s="99"/>
    </row>
    <row r="564" spans="1:7" ht="15" thickBot="1">
      <c r="A564" s="97">
        <v>41423</v>
      </c>
      <c r="B564" s="98">
        <v>1.0309999999999999</v>
      </c>
      <c r="C564" s="98">
        <v>1.0309999999999999</v>
      </c>
      <c r="D564" s="99">
        <f>IF(C564&lt;MAX($C$3:C564),C564/MAX($C$3:C564)-1,0)</f>
        <v>-3.7348272642390379E-2</v>
      </c>
      <c r="E564" s="105"/>
      <c r="F564" s="100"/>
      <c r="G564" s="99"/>
    </row>
    <row r="565" spans="1:7" ht="15" thickBot="1">
      <c r="A565" s="97">
        <v>41424</v>
      </c>
      <c r="B565" s="98">
        <v>1.0309999999999999</v>
      </c>
      <c r="C565" s="98">
        <v>1.0309999999999999</v>
      </c>
      <c r="D565" s="99">
        <f>IF(C565&lt;MAX($C$3:C565),C565/MAX($C$3:C565)-1,0)</f>
        <v>-3.7348272642390379E-2</v>
      </c>
      <c r="E565" s="105"/>
      <c r="F565" s="100"/>
      <c r="G565" s="99"/>
    </row>
    <row r="566" spans="1:7" ht="15" thickBot="1">
      <c r="A566" s="97">
        <v>41425</v>
      </c>
      <c r="B566" s="98">
        <v>1.0149999999999999</v>
      </c>
      <c r="C566" s="98">
        <v>1.0149999999999999</v>
      </c>
      <c r="D566" s="99">
        <f>IF(C566&lt;MAX($C$3:C566),C566/MAX($C$3:C566)-1,0)</f>
        <v>-5.2287581699346442E-2</v>
      </c>
      <c r="E566" s="105"/>
      <c r="F566" s="100"/>
      <c r="G566" s="99"/>
    </row>
    <row r="567" spans="1:7" ht="15" thickBot="1">
      <c r="A567" s="97">
        <v>41428</v>
      </c>
      <c r="B567" s="98">
        <v>0.99299999999999999</v>
      </c>
      <c r="C567" s="98">
        <v>0.99299999999999999</v>
      </c>
      <c r="D567" s="99">
        <f>IF(C567&lt;MAX($C$3:C567),C567/MAX($C$3:C567)-1,0)</f>
        <v>-7.2829131652661028E-2</v>
      </c>
      <c r="E567" s="105"/>
      <c r="F567" s="100"/>
      <c r="G567" s="99"/>
    </row>
    <row r="568" spans="1:7" ht="15" thickBot="1">
      <c r="A568" s="97">
        <v>41429</v>
      </c>
      <c r="B568" s="98">
        <v>0.97299999999999998</v>
      </c>
      <c r="C568" s="98">
        <v>0.97299999999999998</v>
      </c>
      <c r="D568" s="99">
        <f>IF(C568&lt;MAX($C$3:C568),C568/MAX($C$3:C568)-1,0)</f>
        <v>-9.1503267973856217E-2</v>
      </c>
      <c r="E568" s="105"/>
      <c r="F568" s="100"/>
      <c r="G568" s="99"/>
    </row>
    <row r="569" spans="1:7" ht="15" thickBot="1">
      <c r="A569" s="97">
        <v>41430</v>
      </c>
      <c r="B569" s="98">
        <v>0.98299999999999998</v>
      </c>
      <c r="C569" s="98">
        <v>0.98299999999999998</v>
      </c>
      <c r="D569" s="99">
        <f>IF(C569&lt;MAX($C$3:C569),C569/MAX($C$3:C569)-1,0)</f>
        <v>-8.2166199813258567E-2</v>
      </c>
      <c r="E569" s="105"/>
      <c r="F569" s="100"/>
      <c r="G569" s="99"/>
    </row>
    <row r="570" spans="1:7" ht="15" thickBot="1">
      <c r="A570" s="97">
        <v>41431</v>
      </c>
      <c r="B570" s="98">
        <v>0.96899999999999997</v>
      </c>
      <c r="C570" s="98">
        <v>0.96899999999999997</v>
      </c>
      <c r="D570" s="99">
        <f>IF(C570&lt;MAX($C$3:C570),C570/MAX($C$3:C570)-1,0)</f>
        <v>-9.5238095238095233E-2</v>
      </c>
      <c r="E570" s="105"/>
      <c r="F570" s="100"/>
      <c r="G570" s="99"/>
    </row>
    <row r="571" spans="1:7" ht="15" thickBot="1">
      <c r="A571" s="97">
        <v>41432</v>
      </c>
      <c r="B571" s="98">
        <v>0.96699999999999997</v>
      </c>
      <c r="C571" s="98">
        <v>0.96699999999999997</v>
      </c>
      <c r="D571" s="99">
        <f>IF(C571&lt;MAX($C$3:C571),C571/MAX($C$3:C571)-1,0)</f>
        <v>-9.7105508870214741E-2</v>
      </c>
      <c r="E571" s="105"/>
      <c r="F571" s="100"/>
      <c r="G571" s="99"/>
    </row>
    <row r="572" spans="1:7" ht="15" thickBot="1">
      <c r="A572" s="97">
        <v>41438</v>
      </c>
      <c r="B572" s="98">
        <v>0.96399999999999997</v>
      </c>
      <c r="C572" s="98">
        <v>0.96399999999999997</v>
      </c>
      <c r="D572" s="99">
        <f>IF(C572&lt;MAX($C$3:C572),C572/MAX($C$3:C572)-1,0)</f>
        <v>-9.9906629318394002E-2</v>
      </c>
      <c r="E572" s="105"/>
      <c r="F572" s="100"/>
      <c r="G572" s="99"/>
    </row>
    <row r="573" spans="1:7" ht="15" thickBot="1">
      <c r="A573" s="97">
        <v>41439</v>
      </c>
      <c r="B573" s="98">
        <v>0.99299999999999999</v>
      </c>
      <c r="C573" s="98">
        <v>0.99299999999999999</v>
      </c>
      <c r="D573" s="99">
        <f>IF(C573&lt;MAX($C$3:C573),C573/MAX($C$3:C573)-1,0)</f>
        <v>-7.2829131652661028E-2</v>
      </c>
      <c r="E573" s="105"/>
      <c r="F573" s="100"/>
      <c r="G573" s="99"/>
    </row>
    <row r="574" spans="1:7" ht="15" thickBot="1">
      <c r="A574" s="97">
        <v>41442</v>
      </c>
      <c r="B574" s="98">
        <v>0.998</v>
      </c>
      <c r="C574" s="98">
        <v>0.998</v>
      </c>
      <c r="D574" s="99">
        <f>IF(C574&lt;MAX($C$3:C574),C574/MAX($C$3:C574)-1,0)</f>
        <v>-6.8160597572362258E-2</v>
      </c>
      <c r="E574" s="105"/>
      <c r="F574" s="100"/>
      <c r="G574" s="99"/>
    </row>
    <row r="575" spans="1:7" ht="15" thickBot="1">
      <c r="A575" s="97">
        <v>41443</v>
      </c>
      <c r="B575" s="98">
        <v>0.99099999999999999</v>
      </c>
      <c r="C575" s="98">
        <v>0.99099999999999999</v>
      </c>
      <c r="D575" s="99">
        <f>IF(C575&lt;MAX($C$3:C575),C575/MAX($C$3:C575)-1,0)</f>
        <v>-7.4696545284780536E-2</v>
      </c>
      <c r="E575" s="105"/>
      <c r="F575" s="100"/>
      <c r="G575" s="99"/>
    </row>
    <row r="576" spans="1:7" ht="15" thickBot="1">
      <c r="A576" s="97">
        <v>41444</v>
      </c>
      <c r="B576" s="98">
        <v>0.98299999999999998</v>
      </c>
      <c r="C576" s="98">
        <v>0.98299999999999998</v>
      </c>
      <c r="D576" s="99">
        <f>IF(C576&lt;MAX($C$3:C576),C576/MAX($C$3:C576)-1,0)</f>
        <v>-8.2166199813258567E-2</v>
      </c>
      <c r="E576" s="105"/>
      <c r="F576" s="100"/>
      <c r="G576" s="99"/>
    </row>
    <row r="577" spans="1:7" ht="15" thickBot="1">
      <c r="A577" s="97">
        <v>41445</v>
      </c>
      <c r="B577" s="98">
        <v>0.95699999999999996</v>
      </c>
      <c r="C577" s="98">
        <v>0.95699999999999996</v>
      </c>
      <c r="D577" s="99">
        <f>IF(C577&lt;MAX($C$3:C577),C577/MAX($C$3:C577)-1,0)</f>
        <v>-0.10644257703081228</v>
      </c>
      <c r="E577" s="105"/>
      <c r="F577" s="100"/>
      <c r="G577" s="99"/>
    </row>
    <row r="578" spans="1:7" ht="15" thickBot="1">
      <c r="A578" s="97">
        <v>41446</v>
      </c>
      <c r="B578" s="98">
        <v>0.95699999999999996</v>
      </c>
      <c r="C578" s="98">
        <v>0.95699999999999996</v>
      </c>
      <c r="D578" s="99">
        <f>IF(C578&lt;MAX($C$3:C578),C578/MAX($C$3:C578)-1,0)</f>
        <v>-0.10644257703081228</v>
      </c>
      <c r="E578" s="105"/>
      <c r="F578" s="100"/>
      <c r="G578" s="99"/>
    </row>
    <row r="579" spans="1:7" ht="15" thickBot="1">
      <c r="A579" s="97">
        <v>41449</v>
      </c>
      <c r="B579" s="98">
        <v>0.92300000000000004</v>
      </c>
      <c r="C579" s="98">
        <v>0.92300000000000004</v>
      </c>
      <c r="D579" s="99">
        <f>IF(C579&lt;MAX($C$3:C579),C579/MAX($C$3:C579)-1,0)</f>
        <v>-0.13818860877684402</v>
      </c>
      <c r="E579" s="105"/>
      <c r="F579" s="100"/>
      <c r="G579" s="99"/>
    </row>
    <row r="580" spans="1:7" ht="15" thickBot="1">
      <c r="A580" s="97">
        <v>41450</v>
      </c>
      <c r="B580" s="98">
        <v>0.94</v>
      </c>
      <c r="C580" s="98">
        <v>0.94</v>
      </c>
      <c r="D580" s="99">
        <f>IF(C580&lt;MAX($C$3:C580),C580/MAX($C$3:C580)-1,0)</f>
        <v>-0.12231559290382821</v>
      </c>
      <c r="E580" s="105"/>
      <c r="F580" s="100"/>
      <c r="G580" s="99"/>
    </row>
    <row r="581" spans="1:7" ht="15" thickBot="1">
      <c r="A581" s="97">
        <v>41451</v>
      </c>
      <c r="B581" s="98">
        <v>0.97899999999999998</v>
      </c>
      <c r="C581" s="98">
        <v>0.97899999999999998</v>
      </c>
      <c r="D581" s="99">
        <f>IF(C581&lt;MAX($C$3:C581),C581/MAX($C$3:C581)-1,0)</f>
        <v>-8.5901027077497694E-2</v>
      </c>
      <c r="E581" s="105"/>
      <c r="F581" s="100"/>
      <c r="G581" s="99"/>
    </row>
    <row r="582" spans="1:7" ht="15" thickBot="1">
      <c r="A582" s="97">
        <v>41452</v>
      </c>
      <c r="B582" s="98">
        <v>0.97299999999999998</v>
      </c>
      <c r="C582" s="98">
        <v>0.97299999999999998</v>
      </c>
      <c r="D582" s="99">
        <f>IF(C582&lt;MAX($C$3:C582),C582/MAX($C$3:C582)-1,0)</f>
        <v>-9.1503267973856217E-2</v>
      </c>
      <c r="E582" s="105"/>
      <c r="F582" s="100"/>
      <c r="G582" s="108"/>
    </row>
    <row r="583" spans="1:7" ht="15" thickBot="1">
      <c r="A583" s="101">
        <v>41453</v>
      </c>
      <c r="B583" s="98">
        <v>0.95699999999999996</v>
      </c>
      <c r="C583" s="98">
        <v>0.95699999999999996</v>
      </c>
      <c r="D583" s="99">
        <f>IF(C583&lt;MAX($C$3:C583),C583/MAX($C$3:C583)-1,0)</f>
        <v>-0.10644257703081228</v>
      </c>
      <c r="E583" s="99"/>
      <c r="F583" s="98"/>
      <c r="G583" s="99"/>
    </row>
    <row r="584" spans="1:7" ht="15" thickBot="1">
      <c r="A584" s="97">
        <v>41455</v>
      </c>
      <c r="B584" s="98">
        <v>0.95699999999999996</v>
      </c>
      <c r="C584" s="98">
        <v>0.95699999999999996</v>
      </c>
      <c r="D584" s="99">
        <f>IF(C584&lt;MAX($C$3:C584),C584/MAX($C$3:C584)-1,0)</f>
        <v>-0.10644257703081228</v>
      </c>
      <c r="E584" s="105"/>
      <c r="F584" s="100"/>
      <c r="G584" s="99"/>
    </row>
    <row r="585" spans="1:7" ht="15" thickBot="1">
      <c r="A585" s="97">
        <v>41456</v>
      </c>
      <c r="B585" s="98">
        <v>0.98599999999999999</v>
      </c>
      <c r="C585" s="98">
        <v>0.98599999999999999</v>
      </c>
      <c r="D585" s="99">
        <f>IF(C585&lt;MAX($C$3:C585),C585/MAX($C$3:C585)-1,0)</f>
        <v>-7.9365079365079305E-2</v>
      </c>
      <c r="E585" s="105"/>
      <c r="F585" s="100"/>
      <c r="G585" s="99"/>
    </row>
    <row r="586" spans="1:7" ht="15" thickBot="1">
      <c r="A586" s="97">
        <v>41457</v>
      </c>
      <c r="B586" s="98">
        <v>1.004</v>
      </c>
      <c r="C586" s="98">
        <v>1.004</v>
      </c>
      <c r="D586" s="99">
        <f>IF(C586&lt;MAX($C$3:C586),C586/MAX($C$3:C586)-1,0)</f>
        <v>-6.2558356676003735E-2</v>
      </c>
      <c r="E586" s="105"/>
      <c r="F586" s="100"/>
      <c r="G586" s="99"/>
    </row>
    <row r="587" spans="1:7" ht="15" thickBot="1">
      <c r="A587" s="97">
        <v>41458</v>
      </c>
      <c r="B587" s="98">
        <v>1.028</v>
      </c>
      <c r="C587" s="98">
        <v>1.028</v>
      </c>
      <c r="D587" s="99">
        <f>IF(C587&lt;MAX($C$3:C587),C587/MAX($C$3:C587)-1,0)</f>
        <v>-4.014939309056953E-2</v>
      </c>
      <c r="E587" s="105"/>
      <c r="F587" s="100"/>
      <c r="G587" s="99"/>
    </row>
    <row r="588" spans="1:7" ht="15" thickBot="1">
      <c r="A588" s="97">
        <v>41459</v>
      </c>
      <c r="B588" s="98">
        <v>1.014</v>
      </c>
      <c r="C588" s="98">
        <v>1.014</v>
      </c>
      <c r="D588" s="99">
        <f>IF(C588&lt;MAX($C$3:C588),C588/MAX($C$3:C588)-1,0)</f>
        <v>-5.3221288515406084E-2</v>
      </c>
      <c r="E588" s="105"/>
      <c r="F588" s="100"/>
      <c r="G588" s="99"/>
    </row>
    <row r="589" spans="1:7" ht="15" thickBot="1">
      <c r="A589" s="97">
        <v>41460</v>
      </c>
      <c r="B589" s="98">
        <v>0.99199999999999999</v>
      </c>
      <c r="C589" s="98">
        <v>0.99199999999999999</v>
      </c>
      <c r="D589" s="99">
        <f>IF(C589&lt;MAX($C$3:C589),C589/MAX($C$3:C589)-1,0)</f>
        <v>-7.3762838468720782E-2</v>
      </c>
      <c r="E589" s="105"/>
      <c r="F589" s="100"/>
      <c r="G589" s="99"/>
    </row>
    <row r="590" spans="1:7" ht="15" thickBot="1">
      <c r="A590" s="97">
        <v>41463</v>
      </c>
      <c r="B590" s="98">
        <v>0.97399999999999998</v>
      </c>
      <c r="C590" s="98">
        <v>0.97399999999999998</v>
      </c>
      <c r="D590" s="99">
        <f>IF(C590&lt;MAX($C$3:C590),C590/MAX($C$3:C590)-1,0)</f>
        <v>-9.0569561157796463E-2</v>
      </c>
      <c r="E590" s="105"/>
      <c r="F590" s="100"/>
      <c r="G590" s="99"/>
    </row>
    <row r="591" spans="1:7" ht="15" thickBot="1">
      <c r="A591" s="97">
        <v>41464</v>
      </c>
      <c r="B591" s="98">
        <v>0.98</v>
      </c>
      <c r="C591" s="98">
        <v>0.98</v>
      </c>
      <c r="D591" s="99">
        <f>IF(C591&lt;MAX($C$3:C591),C591/MAX($C$3:C591)-1,0)</f>
        <v>-8.4967320261437829E-2</v>
      </c>
      <c r="E591" s="105"/>
      <c r="F591" s="100"/>
      <c r="G591" s="99"/>
    </row>
    <row r="592" spans="1:7" ht="15" thickBot="1">
      <c r="A592" s="97">
        <v>41465</v>
      </c>
      <c r="B592" s="98">
        <v>0.997</v>
      </c>
      <c r="C592" s="98">
        <v>0.997</v>
      </c>
      <c r="D592" s="99">
        <f>IF(C592&lt;MAX($C$3:C592),C592/MAX($C$3:C592)-1,0)</f>
        <v>-6.9094304388422012E-2</v>
      </c>
      <c r="E592" s="105"/>
      <c r="F592" s="100"/>
      <c r="G592" s="99"/>
    </row>
    <row r="593" spans="1:7" ht="15" thickBot="1">
      <c r="A593" s="97">
        <v>41466</v>
      </c>
      <c r="B593" s="98">
        <v>1.008</v>
      </c>
      <c r="C593" s="98">
        <v>1.008</v>
      </c>
      <c r="D593" s="99">
        <f>IF(C593&lt;MAX($C$3:C593),C593/MAX($C$3:C593)-1,0)</f>
        <v>-5.8823529411764608E-2</v>
      </c>
      <c r="E593" s="105"/>
      <c r="F593" s="100"/>
      <c r="G593" s="99"/>
    </row>
    <row r="594" spans="1:7" ht="15" thickBot="1">
      <c r="A594" s="97">
        <v>41467</v>
      </c>
      <c r="B594" s="98">
        <v>1.0189999999999999</v>
      </c>
      <c r="C594" s="98">
        <v>1.0189999999999999</v>
      </c>
      <c r="D594" s="99">
        <f>IF(C594&lt;MAX($C$3:C594),C594/MAX($C$3:C594)-1,0)</f>
        <v>-4.8552754435107426E-2</v>
      </c>
      <c r="E594" s="105"/>
      <c r="F594" s="100"/>
      <c r="G594" s="99"/>
    </row>
    <row r="595" spans="1:7" ht="15" thickBot="1">
      <c r="A595" s="97">
        <v>41470</v>
      </c>
      <c r="B595" s="98">
        <v>1.0509999999999999</v>
      </c>
      <c r="C595" s="98">
        <v>1.0509999999999999</v>
      </c>
      <c r="D595" s="99">
        <f>IF(C595&lt;MAX($C$3:C595),C595/MAX($C$3:C595)-1,0)</f>
        <v>-1.8674136321195189E-2</v>
      </c>
      <c r="E595" s="105"/>
      <c r="F595" s="100"/>
      <c r="G595" s="99"/>
    </row>
    <row r="596" spans="1:7" ht="15" thickBot="1">
      <c r="A596" s="97">
        <v>41471</v>
      </c>
      <c r="B596" s="98">
        <v>1.05</v>
      </c>
      <c r="C596" s="98">
        <v>1.05</v>
      </c>
      <c r="D596" s="99">
        <f>IF(C596&lt;MAX($C$3:C596),C596/MAX($C$3:C596)-1,0)</f>
        <v>-1.9607843137254832E-2</v>
      </c>
      <c r="E596" s="105"/>
      <c r="F596" s="100"/>
      <c r="G596" s="99"/>
    </row>
    <row r="597" spans="1:7" ht="15" thickBot="1">
      <c r="A597" s="97">
        <v>41472</v>
      </c>
      <c r="B597" s="98">
        <v>1.0289999999999999</v>
      </c>
      <c r="C597" s="98">
        <v>1.0289999999999999</v>
      </c>
      <c r="D597" s="99">
        <f>IF(C597&lt;MAX($C$3:C597),C597/MAX($C$3:C597)-1,0)</f>
        <v>-3.9215686274509887E-2</v>
      </c>
      <c r="E597" s="105"/>
      <c r="F597" s="100"/>
      <c r="G597" s="99"/>
    </row>
    <row r="598" spans="1:7" ht="15" thickBot="1">
      <c r="A598" s="97">
        <v>41473</v>
      </c>
      <c r="B598" s="98">
        <v>1.026</v>
      </c>
      <c r="C598" s="98">
        <v>1.026</v>
      </c>
      <c r="D598" s="99">
        <f>IF(C598&lt;MAX($C$3:C598),C598/MAX($C$3:C598)-1,0)</f>
        <v>-4.2016806722689037E-2</v>
      </c>
      <c r="E598" s="105"/>
      <c r="F598" s="100"/>
      <c r="G598" s="99"/>
    </row>
    <row r="599" spans="1:7" ht="15" thickBot="1">
      <c r="A599" s="97">
        <v>41474</v>
      </c>
      <c r="B599" s="98">
        <v>1.018</v>
      </c>
      <c r="C599" s="98">
        <v>1.018</v>
      </c>
      <c r="D599" s="99">
        <f>IF(C599&lt;MAX($C$3:C599),C599/MAX($C$3:C599)-1,0)</f>
        <v>-4.9486461251167069E-2</v>
      </c>
      <c r="E599" s="105"/>
      <c r="F599" s="100"/>
      <c r="G599" s="99"/>
    </row>
    <row r="600" spans="1:7" ht="15" thickBot="1">
      <c r="A600" s="97">
        <v>41477</v>
      </c>
      <c r="B600" s="98">
        <v>1.0489999999999999</v>
      </c>
      <c r="C600" s="98">
        <v>1.0489999999999999</v>
      </c>
      <c r="D600" s="99">
        <f>IF(C600&lt;MAX($C$3:C600),C600/MAX($C$3:C600)-1,0)</f>
        <v>-2.0541549953314697E-2</v>
      </c>
      <c r="E600" s="105"/>
      <c r="F600" s="100"/>
      <c r="G600" s="99"/>
    </row>
    <row r="601" spans="1:7" ht="15" thickBot="1">
      <c r="A601" s="97">
        <v>41478</v>
      </c>
      <c r="B601" s="98">
        <v>1.07</v>
      </c>
      <c r="C601" s="98">
        <v>1.07</v>
      </c>
      <c r="D601" s="99">
        <f>IF(C601&lt;MAX($C$3:C601),C601/MAX($C$3:C601)-1,0)</f>
        <v>-9.337068160596429E-4</v>
      </c>
      <c r="E601" s="105"/>
      <c r="F601" s="100"/>
      <c r="G601" s="99"/>
    </row>
    <row r="602" spans="1:7" ht="15" thickBot="1">
      <c r="A602" s="97">
        <v>41479</v>
      </c>
      <c r="B602" s="98">
        <v>1.0820000000000001</v>
      </c>
      <c r="C602" s="98">
        <v>1.0820000000000001</v>
      </c>
      <c r="D602" s="99">
        <f>IF(C602&lt;MAX($C$3:C602),C602/MAX($C$3:C602)-1,0)</f>
        <v>0</v>
      </c>
      <c r="E602" s="105"/>
      <c r="F602" s="100"/>
      <c r="G602" s="108"/>
    </row>
    <row r="603" spans="1:7" ht="15" thickBot="1">
      <c r="A603" s="101">
        <v>41480</v>
      </c>
      <c r="B603" s="98">
        <v>1.052</v>
      </c>
      <c r="C603" s="98">
        <v>1.052</v>
      </c>
      <c r="D603" s="99">
        <f>IF(C603&lt;MAX($C$3:C603),C603/MAX($C$3:C603)-1,0)</f>
        <v>-2.7726432532347522E-2</v>
      </c>
      <c r="E603" s="99"/>
      <c r="F603" s="98"/>
      <c r="G603" s="99"/>
    </row>
    <row r="604" spans="1:7" ht="15" thickBot="1">
      <c r="A604" s="97">
        <v>41481</v>
      </c>
      <c r="B604" s="98">
        <v>1.048</v>
      </c>
      <c r="C604" s="98">
        <v>1.048</v>
      </c>
      <c r="D604" s="99">
        <f>IF(C604&lt;MAX($C$3:C604),C604/MAX($C$3:C604)-1,0)</f>
        <v>-3.1423290203327237E-2</v>
      </c>
      <c r="E604" s="105"/>
      <c r="F604" s="100"/>
      <c r="G604" s="99"/>
    </row>
    <row r="605" spans="1:7" ht="15" thickBot="1">
      <c r="A605" s="97">
        <v>41484</v>
      </c>
      <c r="B605" s="98">
        <v>1.0229999999999999</v>
      </c>
      <c r="C605" s="98">
        <v>1.0229999999999999</v>
      </c>
      <c r="D605" s="99">
        <f>IF(C605&lt;MAX($C$3:C605),C605/MAX($C$3:C605)-1,0)</f>
        <v>-5.4528650646950227E-2</v>
      </c>
      <c r="E605" s="105"/>
      <c r="F605" s="100"/>
      <c r="G605" s="99"/>
    </row>
    <row r="606" spans="1:7" ht="15" thickBot="1">
      <c r="A606" s="97">
        <v>41485</v>
      </c>
      <c r="B606" s="98">
        <v>1.0129999999999999</v>
      </c>
      <c r="C606" s="98">
        <v>1.0129999999999999</v>
      </c>
      <c r="D606" s="99">
        <f>IF(C606&lt;MAX($C$3:C606),C606/MAX($C$3:C606)-1,0)</f>
        <v>-6.3770794824399402E-2</v>
      </c>
      <c r="E606" s="105"/>
      <c r="F606" s="100"/>
      <c r="G606" s="99"/>
    </row>
    <row r="607" spans="1:7" ht="15" thickBot="1">
      <c r="A607" s="97">
        <v>41486</v>
      </c>
      <c r="B607" s="98">
        <v>1.024</v>
      </c>
      <c r="C607" s="98">
        <v>1.024</v>
      </c>
      <c r="D607" s="99">
        <f>IF(C607&lt;MAX($C$3:C607),C607/MAX($C$3:C607)-1,0)</f>
        <v>-5.3604436229205188E-2</v>
      </c>
      <c r="E607" s="105"/>
      <c r="F607" s="100"/>
      <c r="G607" s="99"/>
    </row>
    <row r="608" spans="1:7" ht="15" thickBot="1">
      <c r="A608" s="97">
        <v>41487</v>
      </c>
      <c r="B608" s="98">
        <v>1.0549999999999999</v>
      </c>
      <c r="C608" s="98">
        <v>1.0549999999999999</v>
      </c>
      <c r="D608" s="99">
        <f>IF(C608&lt;MAX($C$3:C608),C608/MAX($C$3:C608)-1,0)</f>
        <v>-2.4953789279112848E-2</v>
      </c>
      <c r="E608" s="105"/>
      <c r="F608" s="100"/>
      <c r="G608" s="99"/>
    </row>
    <row r="609" spans="1:7" ht="15" thickBot="1">
      <c r="A609" s="97">
        <v>41488</v>
      </c>
      <c r="B609" s="98">
        <v>1.056</v>
      </c>
      <c r="C609" s="98">
        <v>1.056</v>
      </c>
      <c r="D609" s="99">
        <f>IF(C609&lt;MAX($C$3:C609),C609/MAX($C$3:C609)-1,0)</f>
        <v>-2.4029574861367808E-2</v>
      </c>
      <c r="E609" s="105"/>
      <c r="F609" s="100"/>
      <c r="G609" s="99"/>
    </row>
    <row r="610" spans="1:7" ht="15" thickBot="1">
      <c r="A610" s="97">
        <v>41491</v>
      </c>
      <c r="B610" s="98">
        <v>1.079</v>
      </c>
      <c r="C610" s="98">
        <v>1.079</v>
      </c>
      <c r="D610" s="99">
        <f>IF(C610&lt;MAX($C$3:C610),C610/MAX($C$3:C610)-1,0)</f>
        <v>-2.7726432532348966E-3</v>
      </c>
      <c r="E610" s="105"/>
      <c r="F610" s="100"/>
      <c r="G610" s="99"/>
    </row>
    <row r="611" spans="1:7" ht="15" thickBot="1">
      <c r="A611" s="97">
        <v>41492</v>
      </c>
      <c r="B611" s="98">
        <v>1.0860000000000001</v>
      </c>
      <c r="C611" s="98">
        <v>1.0860000000000001</v>
      </c>
      <c r="D611" s="99">
        <f>IF(C611&lt;MAX($C$3:C611),C611/MAX($C$3:C611)-1,0)</f>
        <v>0</v>
      </c>
      <c r="E611" s="105"/>
      <c r="F611" s="100"/>
      <c r="G611" s="99"/>
    </row>
    <row r="612" spans="1:7" ht="15" thickBot="1">
      <c r="A612" s="97">
        <v>41493</v>
      </c>
      <c r="B612" s="98">
        <v>1.075</v>
      </c>
      <c r="C612" s="98">
        <v>1.075</v>
      </c>
      <c r="D612" s="99">
        <f>IF(C612&lt;MAX($C$3:C612),C612/MAX($C$3:C612)-1,0)</f>
        <v>-1.0128913443830712E-2</v>
      </c>
      <c r="E612" s="105"/>
      <c r="F612" s="100"/>
      <c r="G612" s="99"/>
    </row>
    <row r="613" spans="1:7" ht="15" thickBot="1">
      <c r="A613" s="97">
        <v>41494</v>
      </c>
      <c r="B613" s="98">
        <v>1.0720000000000001</v>
      </c>
      <c r="C613" s="98">
        <v>1.0720000000000001</v>
      </c>
      <c r="D613" s="99">
        <f>IF(C613&lt;MAX($C$3:C613),C613/MAX($C$3:C613)-1,0)</f>
        <v>-1.2891344383057057E-2</v>
      </c>
      <c r="E613" s="105"/>
      <c r="F613" s="100"/>
      <c r="G613" s="99"/>
    </row>
    <row r="614" spans="1:7" ht="15" thickBot="1">
      <c r="A614" s="97">
        <v>41495</v>
      </c>
      <c r="B614" s="98">
        <v>1.0720000000000001</v>
      </c>
      <c r="C614" s="98">
        <v>1.0720000000000001</v>
      </c>
      <c r="D614" s="99">
        <f>IF(C614&lt;MAX($C$3:C614),C614/MAX($C$3:C614)-1,0)</f>
        <v>-1.2891344383057057E-2</v>
      </c>
      <c r="E614" s="105"/>
      <c r="F614" s="100"/>
      <c r="G614" s="99"/>
    </row>
    <row r="615" spans="1:7" ht="15" thickBot="1">
      <c r="A615" s="97">
        <v>41498</v>
      </c>
      <c r="B615" s="98">
        <v>1.081</v>
      </c>
      <c r="C615" s="98">
        <v>1.081</v>
      </c>
      <c r="D615" s="99">
        <f>IF(C615&lt;MAX($C$3:C615),C615/MAX($C$3:C615)-1,0)</f>
        <v>-4.604051565377687E-3</v>
      </c>
      <c r="E615" s="105"/>
      <c r="F615" s="100"/>
      <c r="G615" s="99"/>
    </row>
    <row r="616" spans="1:7" ht="15" thickBot="1">
      <c r="A616" s="97">
        <v>41499</v>
      </c>
      <c r="B616" s="98">
        <v>1.0780000000000001</v>
      </c>
      <c r="C616" s="98">
        <v>1.0780000000000001</v>
      </c>
      <c r="D616" s="99">
        <f>IF(C616&lt;MAX($C$3:C616),C616/MAX($C$3:C616)-1,0)</f>
        <v>-7.3664825046040328E-3</v>
      </c>
      <c r="E616" s="105"/>
      <c r="F616" s="100"/>
      <c r="G616" s="99"/>
    </row>
    <row r="617" spans="1:7" ht="15" thickBot="1">
      <c r="A617" s="97">
        <v>41500</v>
      </c>
      <c r="B617" s="98">
        <v>1.081</v>
      </c>
      <c r="C617" s="98">
        <v>1.081</v>
      </c>
      <c r="D617" s="99">
        <f>IF(C617&lt;MAX($C$3:C617),C617/MAX($C$3:C617)-1,0)</f>
        <v>-4.604051565377687E-3</v>
      </c>
      <c r="E617" s="105"/>
      <c r="F617" s="100"/>
      <c r="G617" s="99"/>
    </row>
    <row r="618" spans="1:7" ht="15" thickBot="1">
      <c r="A618" s="97">
        <v>41501</v>
      </c>
      <c r="B618" s="98">
        <v>1.0649999999999999</v>
      </c>
      <c r="C618" s="98">
        <v>1.0649999999999999</v>
      </c>
      <c r="D618" s="99">
        <f>IF(C618&lt;MAX($C$3:C618),C618/MAX($C$3:C618)-1,0)</f>
        <v>-1.9337016574585753E-2</v>
      </c>
      <c r="E618" s="105"/>
      <c r="F618" s="100"/>
      <c r="G618" s="99"/>
    </row>
    <row r="619" spans="1:7" ht="15" thickBot="1">
      <c r="A619" s="97">
        <v>41502</v>
      </c>
      <c r="B619" s="98">
        <v>1.05</v>
      </c>
      <c r="C619" s="98">
        <v>1.05</v>
      </c>
      <c r="D619" s="99">
        <f>IF(C619&lt;MAX($C$3:C619),C619/MAX($C$3:C619)-1,0)</f>
        <v>-3.3149171270718258E-2</v>
      </c>
      <c r="E619" s="105"/>
      <c r="F619" s="100"/>
      <c r="G619" s="99"/>
    </row>
    <row r="620" spans="1:7" ht="15" thickBot="1">
      <c r="A620" s="97">
        <v>41505</v>
      </c>
      <c r="B620" s="98">
        <v>1.071</v>
      </c>
      <c r="C620" s="98">
        <v>1.071</v>
      </c>
      <c r="D620" s="99">
        <f>IF(C620&lt;MAX($C$3:C620),C620/MAX($C$3:C620)-1,0)</f>
        <v>-1.3812154696132728E-2</v>
      </c>
      <c r="E620" s="105"/>
      <c r="F620" s="100"/>
      <c r="G620" s="99"/>
    </row>
    <row r="621" spans="1:7" ht="15" thickBot="1">
      <c r="A621" s="97">
        <v>41506</v>
      </c>
      <c r="B621" s="98">
        <v>1.0609999999999999</v>
      </c>
      <c r="C621" s="98">
        <v>1.0609999999999999</v>
      </c>
      <c r="D621" s="99">
        <f>IF(C621&lt;MAX($C$3:C621),C621/MAX($C$3:C621)-1,0)</f>
        <v>-2.3020257826887769E-2</v>
      </c>
      <c r="E621" s="105"/>
      <c r="F621" s="100"/>
      <c r="G621" s="99"/>
    </row>
    <row r="622" spans="1:7" ht="15" thickBot="1">
      <c r="A622" s="97">
        <v>41507</v>
      </c>
      <c r="B622" s="98">
        <v>1.0529999999999999</v>
      </c>
      <c r="C622" s="98">
        <v>1.0529999999999999</v>
      </c>
      <c r="D622" s="99">
        <f>IF(C622&lt;MAX($C$3:C622),C622/MAX($C$3:C622)-1,0)</f>
        <v>-3.0386740331491802E-2</v>
      </c>
      <c r="E622" s="105"/>
      <c r="F622" s="100"/>
      <c r="G622" s="108"/>
    </row>
    <row r="623" spans="1:7" ht="15" thickBot="1">
      <c r="A623" s="101">
        <v>41508</v>
      </c>
      <c r="B623" s="98">
        <v>1.0589999999999999</v>
      </c>
      <c r="C623" s="98">
        <v>1.0589999999999999</v>
      </c>
      <c r="D623" s="99">
        <f>IF(C623&lt;MAX($C$3:C623),C623/MAX($C$3:C623)-1,0)</f>
        <v>-2.4861878453038777E-2</v>
      </c>
      <c r="E623" s="99"/>
      <c r="F623" s="98"/>
      <c r="G623" s="99"/>
    </row>
    <row r="624" spans="1:7" ht="15" thickBot="1">
      <c r="A624" s="97">
        <v>41509</v>
      </c>
      <c r="B624" s="98">
        <v>1.0629999999999999</v>
      </c>
      <c r="C624" s="98">
        <v>1.0629999999999999</v>
      </c>
      <c r="D624" s="99">
        <f>IF(C624&lt;MAX($C$3:C624),C624/MAX($C$3:C624)-1,0)</f>
        <v>-2.1178637200736761E-2</v>
      </c>
      <c r="E624" s="105"/>
      <c r="F624" s="100"/>
      <c r="G624" s="99"/>
    </row>
    <row r="625" spans="1:7" ht="15" thickBot="1">
      <c r="A625" s="97">
        <v>41512</v>
      </c>
      <c r="B625" s="98">
        <v>1.075</v>
      </c>
      <c r="C625" s="98">
        <v>1.075</v>
      </c>
      <c r="D625" s="99">
        <f>IF(C625&lt;MAX($C$3:C625),C625/MAX($C$3:C625)-1,0)</f>
        <v>-1.0128913443830712E-2</v>
      </c>
      <c r="E625" s="105"/>
      <c r="F625" s="100"/>
      <c r="G625" s="99"/>
    </row>
    <row r="626" spans="1:7" ht="15" thickBot="1">
      <c r="A626" s="97">
        <v>41513</v>
      </c>
      <c r="B626" s="98">
        <v>1.0760000000000001</v>
      </c>
      <c r="C626" s="98">
        <v>1.0760000000000001</v>
      </c>
      <c r="D626" s="99">
        <f>IF(C626&lt;MAX($C$3:C626),C626/MAX($C$3:C626)-1,0)</f>
        <v>-9.2081031307550409E-3</v>
      </c>
      <c r="E626" s="105"/>
      <c r="F626" s="100"/>
      <c r="G626" s="99"/>
    </row>
    <row r="627" spans="1:7" ht="15" thickBot="1">
      <c r="A627" s="97">
        <v>41514</v>
      </c>
      <c r="B627" s="98">
        <v>1.0620000000000001</v>
      </c>
      <c r="C627" s="98">
        <v>1.0620000000000001</v>
      </c>
      <c r="D627" s="99">
        <f>IF(C627&lt;MAX($C$3:C627),C627/MAX($C$3:C627)-1,0)</f>
        <v>-2.2099447513812209E-2</v>
      </c>
      <c r="E627" s="105"/>
      <c r="F627" s="100"/>
      <c r="G627" s="99"/>
    </row>
    <row r="628" spans="1:7" ht="15" thickBot="1">
      <c r="A628" s="97">
        <v>41515</v>
      </c>
      <c r="B628" s="98">
        <v>1.0589999999999999</v>
      </c>
      <c r="C628" s="98">
        <v>1.0589999999999999</v>
      </c>
      <c r="D628" s="99">
        <f>IF(C628&lt;MAX($C$3:C628),C628/MAX($C$3:C628)-1,0)</f>
        <v>-2.4861878453038777E-2</v>
      </c>
      <c r="E628" s="105"/>
      <c r="F628" s="100"/>
      <c r="G628" s="99"/>
    </row>
    <row r="629" spans="1:7" ht="15" thickBot="1">
      <c r="A629" s="97">
        <v>41516</v>
      </c>
      <c r="B629" s="98">
        <v>1.038</v>
      </c>
      <c r="C629" s="98">
        <v>1.038</v>
      </c>
      <c r="D629" s="99">
        <f>IF(C629&lt;MAX($C$3:C629),C629/MAX($C$3:C629)-1,0)</f>
        <v>-4.4198895027624308E-2</v>
      </c>
      <c r="E629" s="105"/>
      <c r="F629" s="100"/>
      <c r="G629" s="99"/>
    </row>
    <row r="630" spans="1:7" ht="15" thickBot="1">
      <c r="A630" s="97">
        <v>41519</v>
      </c>
      <c r="B630" s="98">
        <v>1.0580000000000001</v>
      </c>
      <c r="C630" s="98">
        <v>1.0580000000000001</v>
      </c>
      <c r="D630" s="99">
        <f>IF(C630&lt;MAX($C$3:C630),C630/MAX($C$3:C630)-1,0)</f>
        <v>-2.5782688766114226E-2</v>
      </c>
      <c r="E630" s="105"/>
      <c r="F630" s="100"/>
      <c r="G630" s="99"/>
    </row>
    <row r="631" spans="1:7" ht="15" thickBot="1">
      <c r="A631" s="97">
        <v>41520</v>
      </c>
      <c r="B631" s="98">
        <v>1.0740000000000001</v>
      </c>
      <c r="C631" s="98">
        <v>1.0740000000000001</v>
      </c>
      <c r="D631" s="99">
        <f>IF(C631&lt;MAX($C$3:C631),C631/MAX($C$3:C631)-1,0)</f>
        <v>-1.1049723756906049E-2</v>
      </c>
      <c r="E631" s="105"/>
      <c r="F631" s="100"/>
      <c r="G631" s="99"/>
    </row>
    <row r="632" spans="1:7" ht="15" thickBot="1">
      <c r="A632" s="97">
        <v>41521</v>
      </c>
      <c r="B632" s="98">
        <v>1.07</v>
      </c>
      <c r="C632" s="98">
        <v>1.07</v>
      </c>
      <c r="D632" s="99">
        <f>IF(C632&lt;MAX($C$3:C632),C632/MAX($C$3:C632)-1,0)</f>
        <v>-1.4732965009208066E-2</v>
      </c>
      <c r="E632" s="105"/>
      <c r="F632" s="100"/>
      <c r="G632" s="99"/>
    </row>
    <row r="633" spans="1:7" ht="15" thickBot="1">
      <c r="A633" s="97">
        <v>41522</v>
      </c>
      <c r="B633" s="98">
        <v>1.0780000000000001</v>
      </c>
      <c r="C633" s="98">
        <v>1.0780000000000001</v>
      </c>
      <c r="D633" s="99">
        <f>IF(C633&lt;MAX($C$3:C633),C633/MAX($C$3:C633)-1,0)</f>
        <v>-7.3664825046040328E-3</v>
      </c>
      <c r="E633" s="105"/>
      <c r="F633" s="100"/>
      <c r="G633" s="99"/>
    </row>
    <row r="634" spans="1:7" ht="15" thickBot="1">
      <c r="A634" s="97">
        <v>41523</v>
      </c>
      <c r="B634" s="98">
        <v>1.081</v>
      </c>
      <c r="C634" s="98">
        <v>1.081</v>
      </c>
      <c r="D634" s="99">
        <f>IF(C634&lt;MAX($C$3:C634),C634/MAX($C$3:C634)-1,0)</f>
        <v>-4.604051565377687E-3</v>
      </c>
      <c r="E634" s="105"/>
      <c r="F634" s="100"/>
      <c r="G634" s="99"/>
    </row>
    <row r="635" spans="1:7" ht="15" thickBot="1">
      <c r="A635" s="97">
        <v>41526</v>
      </c>
      <c r="B635" s="98">
        <v>1.0780000000000001</v>
      </c>
      <c r="C635" s="98">
        <v>1.0780000000000001</v>
      </c>
      <c r="D635" s="99">
        <f>IF(C635&lt;MAX($C$3:C635),C635/MAX($C$3:C635)-1,0)</f>
        <v>-7.3664825046040328E-3</v>
      </c>
      <c r="E635" s="105"/>
      <c r="F635" s="100"/>
      <c r="G635" s="99"/>
    </row>
    <row r="636" spans="1:7" ht="15" thickBot="1">
      <c r="A636" s="97">
        <v>41527</v>
      </c>
      <c r="B636" s="98">
        <v>1.0760000000000001</v>
      </c>
      <c r="C636" s="98">
        <v>1.0760000000000001</v>
      </c>
      <c r="D636" s="99">
        <f>IF(C636&lt;MAX($C$3:C636),C636/MAX($C$3:C636)-1,0)</f>
        <v>-9.2081031307550409E-3</v>
      </c>
      <c r="E636" s="105"/>
      <c r="F636" s="100"/>
      <c r="G636" s="99"/>
    </row>
    <row r="637" spans="1:7" ht="15" thickBot="1">
      <c r="A637" s="97">
        <v>41528</v>
      </c>
      <c r="B637" s="98">
        <v>1.056</v>
      </c>
      <c r="C637" s="98">
        <v>1.056</v>
      </c>
      <c r="D637" s="99">
        <f>IF(C637&lt;MAX($C$3:C637),C637/MAX($C$3:C637)-1,0)</f>
        <v>-2.7624309392265234E-2</v>
      </c>
      <c r="E637" s="105"/>
      <c r="F637" s="100"/>
      <c r="G637" s="99"/>
    </row>
    <row r="638" spans="1:7" ht="15" thickBot="1">
      <c r="A638" s="97">
        <v>41529</v>
      </c>
      <c r="B638" s="98">
        <v>1.044</v>
      </c>
      <c r="C638" s="98">
        <v>1.044</v>
      </c>
      <c r="D638" s="99">
        <f>IF(C638&lt;MAX($C$3:C638),C638/MAX($C$3:C638)-1,0)</f>
        <v>-3.8674033149171283E-2</v>
      </c>
      <c r="E638" s="105"/>
      <c r="F638" s="100"/>
      <c r="G638" s="99"/>
    </row>
    <row r="639" spans="1:7" ht="15" thickBot="1">
      <c r="A639" s="97">
        <v>41530</v>
      </c>
      <c r="B639" s="98">
        <v>1.0629999999999999</v>
      </c>
      <c r="C639" s="98">
        <v>1.0629999999999999</v>
      </c>
      <c r="D639" s="99">
        <f>IF(C639&lt;MAX($C$3:C639),C639/MAX($C$3:C639)-1,0)</f>
        <v>-2.1178637200736761E-2</v>
      </c>
      <c r="E639" s="105"/>
      <c r="F639" s="100"/>
      <c r="G639" s="99"/>
    </row>
    <row r="640" spans="1:7" ht="15" thickBot="1">
      <c r="A640" s="97">
        <v>41533</v>
      </c>
      <c r="B640" s="98">
        <v>1.0760000000000001</v>
      </c>
      <c r="C640" s="98">
        <v>1.0760000000000001</v>
      </c>
      <c r="D640" s="99">
        <f>IF(C640&lt;MAX($C$3:C640),C640/MAX($C$3:C640)-1,0)</f>
        <v>-9.2081031307550409E-3</v>
      </c>
      <c r="E640" s="105"/>
      <c r="F640" s="100"/>
      <c r="G640" s="99"/>
    </row>
    <row r="641" spans="1:7" ht="15" thickBot="1">
      <c r="A641" s="97">
        <v>41534</v>
      </c>
      <c r="B641" s="98">
        <v>1.0629999999999999</v>
      </c>
      <c r="C641" s="98">
        <v>1.0629999999999999</v>
      </c>
      <c r="D641" s="99">
        <f>IF(C641&lt;MAX($C$3:C641),C641/MAX($C$3:C641)-1,0)</f>
        <v>-2.1178637200736761E-2</v>
      </c>
      <c r="E641" s="105"/>
      <c r="F641" s="100"/>
      <c r="G641" s="99"/>
    </row>
    <row r="642" spans="1:7" ht="15" thickBot="1">
      <c r="A642" s="97">
        <v>41535</v>
      </c>
      <c r="B642" s="98">
        <v>1.0660000000000001</v>
      </c>
      <c r="C642" s="98">
        <v>1.0660000000000001</v>
      </c>
      <c r="D642" s="99">
        <f>IF(C642&lt;MAX($C$3:C642),C642/MAX($C$3:C642)-1,0)</f>
        <v>-1.8416206261510193E-2</v>
      </c>
      <c r="E642" s="105"/>
      <c r="F642" s="100"/>
      <c r="G642" s="108"/>
    </row>
    <row r="643" spans="1:7" ht="15" thickBot="1">
      <c r="A643" s="101">
        <v>41540</v>
      </c>
      <c r="B643" s="98">
        <v>1.0900000000000001</v>
      </c>
      <c r="C643" s="98">
        <v>1.0900000000000001</v>
      </c>
      <c r="D643" s="99">
        <f>IF(C643&lt;MAX($C$3:C643),C643/MAX($C$3:C643)-1,0)</f>
        <v>0</v>
      </c>
      <c r="E643" s="99"/>
      <c r="F643" s="98"/>
      <c r="G643" s="99"/>
    </row>
    <row r="644" spans="1:7" ht="15" thickBot="1">
      <c r="A644" s="97">
        <v>41541</v>
      </c>
      <c r="B644" s="98">
        <v>1.109</v>
      </c>
      <c r="C644" s="98">
        <v>1.109</v>
      </c>
      <c r="D644" s="99">
        <f>IF(C644&lt;MAX($C$3:C644),C644/MAX($C$3:C644)-1,0)</f>
        <v>0</v>
      </c>
      <c r="E644" s="105"/>
      <c r="F644" s="100"/>
      <c r="G644" s="99"/>
    </row>
    <row r="645" spans="1:7" ht="15" thickBot="1">
      <c r="A645" s="97">
        <v>41542</v>
      </c>
      <c r="B645" s="98">
        <v>1.1000000000000001</v>
      </c>
      <c r="C645" s="98">
        <v>1.1000000000000001</v>
      </c>
      <c r="D645" s="99">
        <f>IF(C645&lt;MAX($C$3:C645),C645/MAX($C$3:C645)-1,0)</f>
        <v>-8.1154192966635952E-3</v>
      </c>
      <c r="E645" s="105"/>
      <c r="F645" s="100"/>
      <c r="G645" s="99"/>
    </row>
    <row r="646" spans="1:7" ht="15" thickBot="1">
      <c r="A646" s="97">
        <v>41543</v>
      </c>
      <c r="B646" s="98">
        <v>1.0980000000000001</v>
      </c>
      <c r="C646" s="98">
        <v>1.0980000000000001</v>
      </c>
      <c r="D646" s="99">
        <f>IF(C646&lt;MAX($C$3:C646),C646/MAX($C$3:C646)-1,0)</f>
        <v>-9.918845807033283E-3</v>
      </c>
      <c r="E646" s="105"/>
      <c r="F646" s="100"/>
      <c r="G646" s="99"/>
    </row>
    <row r="647" spans="1:7" ht="15" thickBot="1">
      <c r="A647" s="97">
        <v>41544</v>
      </c>
      <c r="B647" s="98">
        <v>1.1080000000000001</v>
      </c>
      <c r="C647" s="98">
        <v>1.1080000000000001</v>
      </c>
      <c r="D647" s="99">
        <f>IF(C647&lt;MAX($C$3:C647),C647/MAX($C$3:C647)-1,0)</f>
        <v>-9.0171325518473289E-4</v>
      </c>
      <c r="E647" s="105"/>
      <c r="F647" s="100"/>
      <c r="G647" s="99"/>
    </row>
    <row r="648" spans="1:7" ht="15" thickBot="1">
      <c r="A648" s="97">
        <v>41547</v>
      </c>
      <c r="B648" s="98">
        <v>1.119</v>
      </c>
      <c r="C648" s="98">
        <v>1.119</v>
      </c>
      <c r="D648" s="99">
        <f>IF(C648&lt;MAX($C$3:C648),C648/MAX($C$3:C648)-1,0)</f>
        <v>0</v>
      </c>
      <c r="E648" s="105"/>
      <c r="F648" s="100"/>
      <c r="G648" s="99"/>
    </row>
    <row r="649" spans="1:7" ht="15" thickBot="1">
      <c r="A649" s="97">
        <v>41555</v>
      </c>
      <c r="B649" s="98">
        <v>1.1319999999999999</v>
      </c>
      <c r="C649" s="98">
        <v>1.1319999999999999</v>
      </c>
      <c r="D649" s="99">
        <f>IF(C649&lt;MAX($C$3:C649),C649/MAX($C$3:C649)-1,0)</f>
        <v>0</v>
      </c>
      <c r="E649" s="105"/>
      <c r="F649" s="100"/>
      <c r="G649" s="99"/>
    </row>
    <row r="650" spans="1:7" ht="15" thickBot="1">
      <c r="A650" s="97">
        <v>41556</v>
      </c>
      <c r="B650" s="98">
        <v>1.145</v>
      </c>
      <c r="C650" s="98">
        <v>1.145</v>
      </c>
      <c r="D650" s="99">
        <f>IF(C650&lt;MAX($C$3:C650),C650/MAX($C$3:C650)-1,0)</f>
        <v>0</v>
      </c>
      <c r="E650" s="105"/>
      <c r="F650" s="100"/>
      <c r="G650" s="99"/>
    </row>
    <row r="651" spans="1:7" ht="15" thickBot="1">
      <c r="A651" s="97">
        <v>41557</v>
      </c>
      <c r="B651" s="98">
        <v>1.1319999999999999</v>
      </c>
      <c r="C651" s="98">
        <v>1.1319999999999999</v>
      </c>
      <c r="D651" s="99">
        <f>IF(C651&lt;MAX($C$3:C651),C651/MAX($C$3:C651)-1,0)</f>
        <v>-1.1353711790393128E-2</v>
      </c>
      <c r="E651" s="105"/>
      <c r="F651" s="100"/>
      <c r="G651" s="99"/>
    </row>
    <row r="652" spans="1:7" ht="15" thickBot="1">
      <c r="A652" s="97">
        <v>41558</v>
      </c>
      <c r="B652" s="98">
        <v>1.133</v>
      </c>
      <c r="C652" s="98">
        <v>1.133</v>
      </c>
      <c r="D652" s="99">
        <f>IF(C652&lt;MAX($C$3:C652),C652/MAX($C$3:C652)-1,0)</f>
        <v>-1.0480349344978213E-2</v>
      </c>
      <c r="E652" s="105"/>
      <c r="F652" s="100"/>
      <c r="G652" s="99"/>
    </row>
    <row r="653" spans="1:7" ht="15" thickBot="1">
      <c r="A653" s="97">
        <v>41561</v>
      </c>
      <c r="B653" s="98">
        <v>1.131</v>
      </c>
      <c r="C653" s="98">
        <v>1.131</v>
      </c>
      <c r="D653" s="99">
        <f>IF(C653&lt;MAX($C$3:C653),C653/MAX($C$3:C653)-1,0)</f>
        <v>-1.2227074235807822E-2</v>
      </c>
      <c r="E653" s="105"/>
      <c r="F653" s="100"/>
      <c r="G653" s="99"/>
    </row>
    <row r="654" spans="1:7" ht="15" thickBot="1">
      <c r="A654" s="97">
        <v>41562</v>
      </c>
      <c r="B654" s="98">
        <v>1.123</v>
      </c>
      <c r="C654" s="98">
        <v>1.123</v>
      </c>
      <c r="D654" s="99">
        <f>IF(C654&lt;MAX($C$3:C654),C654/MAX($C$3:C654)-1,0)</f>
        <v>-1.9213973799126705E-2</v>
      </c>
      <c r="E654" s="105"/>
      <c r="F654" s="100"/>
      <c r="G654" s="99"/>
    </row>
    <row r="655" spans="1:7" ht="15" thickBot="1">
      <c r="A655" s="97">
        <v>41563</v>
      </c>
      <c r="B655" s="98">
        <v>1.099</v>
      </c>
      <c r="C655" s="98">
        <v>1.099</v>
      </c>
      <c r="D655" s="99">
        <f>IF(C655&lt;MAX($C$3:C655),C655/MAX($C$3:C655)-1,0)</f>
        <v>-4.0174672489083019E-2</v>
      </c>
      <c r="E655" s="105"/>
      <c r="F655" s="100"/>
      <c r="G655" s="99"/>
    </row>
    <row r="656" spans="1:7" ht="15" thickBot="1">
      <c r="A656" s="97">
        <v>41564</v>
      </c>
      <c r="B656" s="98">
        <v>1.091</v>
      </c>
      <c r="C656" s="98">
        <v>1.091</v>
      </c>
      <c r="D656" s="99">
        <f>IF(C656&lt;MAX($C$3:C656),C656/MAX($C$3:C656)-1,0)</f>
        <v>-4.716157205240179E-2</v>
      </c>
      <c r="E656" s="105"/>
      <c r="F656" s="100"/>
      <c r="G656" s="99"/>
    </row>
    <row r="657" spans="1:7" ht="15" thickBot="1">
      <c r="A657" s="97">
        <v>41565</v>
      </c>
      <c r="B657" s="98">
        <v>1.0960000000000001</v>
      </c>
      <c r="C657" s="98">
        <v>1.0960000000000001</v>
      </c>
      <c r="D657" s="99">
        <f>IF(C657&lt;MAX($C$3:C657),C657/MAX($C$3:C657)-1,0)</f>
        <v>-4.2794759825327433E-2</v>
      </c>
      <c r="E657" s="105"/>
      <c r="F657" s="100"/>
      <c r="G657" s="99"/>
    </row>
    <row r="658" spans="1:7" ht="15" thickBot="1">
      <c r="A658" s="97">
        <v>41568</v>
      </c>
      <c r="B658" s="98">
        <v>1.1279999999999999</v>
      </c>
      <c r="C658" s="98">
        <v>1.1279999999999999</v>
      </c>
      <c r="D658" s="99">
        <f>IF(C658&lt;MAX($C$3:C658),C658/MAX($C$3:C658)-1,0)</f>
        <v>-1.4847161572052459E-2</v>
      </c>
      <c r="E658" s="105"/>
      <c r="F658" s="100"/>
      <c r="G658" s="99"/>
    </row>
    <row r="659" spans="1:7" ht="15" thickBot="1">
      <c r="A659" s="97">
        <v>41569</v>
      </c>
      <c r="B659" s="98">
        <v>1.109</v>
      </c>
      <c r="C659" s="98">
        <v>1.109</v>
      </c>
      <c r="D659" s="99">
        <f>IF(C659&lt;MAX($C$3:C659),C659/MAX($C$3:C659)-1,0)</f>
        <v>-3.1441048034934527E-2</v>
      </c>
      <c r="E659" s="105"/>
      <c r="F659" s="100"/>
      <c r="G659" s="99"/>
    </row>
    <row r="660" spans="1:7" ht="15" thickBot="1">
      <c r="A660" s="97">
        <v>41570</v>
      </c>
      <c r="B660" s="98">
        <v>1.087</v>
      </c>
      <c r="C660" s="98">
        <v>1.087</v>
      </c>
      <c r="D660" s="99">
        <f>IF(C660&lt;MAX($C$3:C660),C660/MAX($C$3:C660)-1,0)</f>
        <v>-5.0655021834061231E-2</v>
      </c>
      <c r="E660" s="105"/>
      <c r="F660" s="100"/>
      <c r="G660" s="99"/>
    </row>
    <row r="661" spans="1:7" ht="15" thickBot="1">
      <c r="A661" s="97">
        <v>41571</v>
      </c>
      <c r="B661" s="98">
        <v>1.0720000000000001</v>
      </c>
      <c r="C661" s="98">
        <v>1.0720000000000001</v>
      </c>
      <c r="D661" s="99">
        <f>IF(C661&lt;MAX($C$3:C661),C661/MAX($C$3:C661)-1,0)</f>
        <v>-6.3755458515283747E-2</v>
      </c>
      <c r="E661" s="105"/>
      <c r="F661" s="100"/>
      <c r="G661" s="99"/>
    </row>
    <row r="662" spans="1:7" ht="15" thickBot="1">
      <c r="A662" s="97">
        <v>41572</v>
      </c>
      <c r="B662" s="98">
        <v>1.042</v>
      </c>
      <c r="C662" s="98">
        <v>1.042</v>
      </c>
      <c r="D662" s="99">
        <f>IF(C662&lt;MAX($C$3:C662),C662/MAX($C$3:C662)-1,0)</f>
        <v>-8.9956331877729223E-2</v>
      </c>
      <c r="E662" s="105"/>
      <c r="F662" s="100"/>
      <c r="G662" s="108"/>
    </row>
    <row r="663" spans="1:7" ht="15" thickBot="1">
      <c r="A663" s="101">
        <v>41575</v>
      </c>
      <c r="B663" s="98">
        <v>1.0369999999999999</v>
      </c>
      <c r="C663" s="98">
        <v>1.0369999999999999</v>
      </c>
      <c r="D663" s="99">
        <f>IF(C663&lt;MAX($C$3:C663),C663/MAX($C$3:C663)-1,0)</f>
        <v>-9.432314410480358E-2</v>
      </c>
      <c r="E663" s="99"/>
      <c r="F663" s="98"/>
      <c r="G663" s="99"/>
    </row>
    <row r="664" spans="1:7" ht="15" thickBot="1">
      <c r="A664" s="97">
        <v>41576</v>
      </c>
      <c r="B664" s="98">
        <v>1.0289999999999999</v>
      </c>
      <c r="C664" s="98">
        <v>1.0289999999999999</v>
      </c>
      <c r="D664" s="99">
        <f>IF(C664&lt;MAX($C$3:C664),C664/MAX($C$3:C664)-1,0)</f>
        <v>-0.10131004366812235</v>
      </c>
      <c r="E664" s="105"/>
      <c r="F664" s="100"/>
      <c r="G664" s="99"/>
    </row>
    <row r="665" spans="1:7" ht="15" thickBot="1">
      <c r="A665" s="97">
        <v>41577</v>
      </c>
      <c r="B665" s="98">
        <v>1.0469999999999999</v>
      </c>
      <c r="C665" s="98">
        <v>1.0469999999999999</v>
      </c>
      <c r="D665" s="99">
        <f>IF(C665&lt;MAX($C$3:C665),C665/MAX($C$3:C665)-1,0)</f>
        <v>-8.5589519650655088E-2</v>
      </c>
      <c r="E665" s="105"/>
      <c r="F665" s="100"/>
      <c r="G665" s="99"/>
    </row>
    <row r="666" spans="1:7" ht="15" thickBot="1">
      <c r="A666" s="97">
        <v>41578</v>
      </c>
      <c r="B666" s="98">
        <v>1.0229999999999999</v>
      </c>
      <c r="C666" s="98">
        <v>1.0229999999999999</v>
      </c>
      <c r="D666" s="99">
        <f>IF(C666&lt;MAX($C$3:C666),C666/MAX($C$3:C666)-1,0)</f>
        <v>-0.1065502183406114</v>
      </c>
      <c r="E666" s="105"/>
      <c r="F666" s="100"/>
      <c r="G666" s="99"/>
    </row>
    <row r="667" spans="1:7" ht="15" thickBot="1">
      <c r="A667" s="97">
        <v>41579</v>
      </c>
      <c r="B667" s="98">
        <v>1.0189999999999999</v>
      </c>
      <c r="C667" s="98">
        <v>1.0189999999999999</v>
      </c>
      <c r="D667" s="99">
        <f>IF(C667&lt;MAX($C$3:C667),C667/MAX($C$3:C667)-1,0)</f>
        <v>-0.11004366812227084</v>
      </c>
      <c r="E667" s="105"/>
      <c r="F667" s="100"/>
      <c r="G667" s="99"/>
    </row>
    <row r="668" spans="1:7" ht="15" thickBot="1">
      <c r="A668" s="97">
        <v>41582</v>
      </c>
      <c r="B668" s="98">
        <v>1.0109999999999999</v>
      </c>
      <c r="C668" s="98">
        <v>1.0109999999999999</v>
      </c>
      <c r="D668" s="99">
        <f>IF(C668&lt;MAX($C$3:C668),C668/MAX($C$3:C668)-1,0)</f>
        <v>-0.11703056768558961</v>
      </c>
      <c r="E668" s="105"/>
      <c r="F668" s="100"/>
      <c r="G668" s="99"/>
    </row>
    <row r="669" spans="1:7" ht="15" thickBot="1">
      <c r="A669" s="97">
        <v>41583</v>
      </c>
      <c r="B669" s="98">
        <v>1.014</v>
      </c>
      <c r="C669" s="98">
        <v>1.014</v>
      </c>
      <c r="D669" s="99">
        <f>IF(C669&lt;MAX($C$3:C669),C669/MAX($C$3:C669)-1,0)</f>
        <v>-0.11441048034934498</v>
      </c>
      <c r="E669" s="105"/>
      <c r="F669" s="100"/>
      <c r="G669" s="99"/>
    </row>
    <row r="670" spans="1:7" ht="15" thickBot="1">
      <c r="A670" s="97">
        <v>41584</v>
      </c>
      <c r="B670" s="98">
        <v>0.998</v>
      </c>
      <c r="C670" s="98">
        <v>0.998</v>
      </c>
      <c r="D670" s="99">
        <f>IF(C670&lt;MAX($C$3:C670),C670/MAX($C$3:C670)-1,0)</f>
        <v>-0.12838427947598252</v>
      </c>
      <c r="E670" s="105"/>
      <c r="F670" s="100"/>
      <c r="G670" s="99"/>
    </row>
    <row r="671" spans="1:7" ht="15" thickBot="1">
      <c r="A671" s="97">
        <v>41585</v>
      </c>
      <c r="B671" s="98">
        <v>0.98899999999999999</v>
      </c>
      <c r="C671" s="98">
        <v>0.98899999999999999</v>
      </c>
      <c r="D671" s="99">
        <f>IF(C671&lt;MAX($C$3:C671),C671/MAX($C$3:C671)-1,0)</f>
        <v>-0.13624454148471621</v>
      </c>
      <c r="E671" s="105"/>
      <c r="F671" s="100"/>
      <c r="G671" s="99"/>
    </row>
    <row r="672" spans="1:7" ht="15" thickBot="1">
      <c r="A672" s="97">
        <v>41586</v>
      </c>
      <c r="B672" s="98">
        <v>0.97899999999999998</v>
      </c>
      <c r="C672" s="98">
        <v>0.97899999999999998</v>
      </c>
      <c r="D672" s="99">
        <f>IF(C672&lt;MAX($C$3:C672),C672/MAX($C$3:C672)-1,0)</f>
        <v>-0.1449781659388647</v>
      </c>
      <c r="E672" s="105"/>
      <c r="F672" s="100"/>
      <c r="G672" s="99"/>
    </row>
    <row r="673" spans="1:7" ht="15" thickBot="1">
      <c r="A673" s="97">
        <v>41589</v>
      </c>
      <c r="B673" s="98">
        <v>0.98799999999999999</v>
      </c>
      <c r="C673" s="98">
        <v>0.98799999999999999</v>
      </c>
      <c r="D673" s="99">
        <f>IF(C673&lt;MAX($C$3:C673),C673/MAX($C$3:C673)-1,0)</f>
        <v>-0.13711790393013101</v>
      </c>
      <c r="E673" s="105"/>
      <c r="F673" s="100"/>
      <c r="G673" s="99"/>
    </row>
    <row r="674" spans="1:7" ht="15" thickBot="1">
      <c r="A674" s="97">
        <v>41590</v>
      </c>
      <c r="B674" s="98">
        <v>0.999</v>
      </c>
      <c r="C674" s="98">
        <v>0.999</v>
      </c>
      <c r="D674" s="99">
        <f>IF(C674&lt;MAX($C$3:C674),C674/MAX($C$3:C674)-1,0)</f>
        <v>-0.12751091703056772</v>
      </c>
      <c r="E674" s="105"/>
      <c r="F674" s="100"/>
      <c r="G674" s="99"/>
    </row>
    <row r="675" spans="1:7" ht="15" thickBot="1">
      <c r="A675" s="97">
        <v>41591</v>
      </c>
      <c r="B675" s="98">
        <v>0.98399999999999999</v>
      </c>
      <c r="C675" s="98">
        <v>0.98399999999999999</v>
      </c>
      <c r="D675" s="99">
        <f>IF(C675&lt;MAX($C$3:C675),C675/MAX($C$3:C675)-1,0)</f>
        <v>-0.14061135371179045</v>
      </c>
      <c r="E675" s="105"/>
      <c r="F675" s="100"/>
      <c r="G675" s="99"/>
    </row>
    <row r="676" spans="1:7" ht="15" thickBot="1">
      <c r="A676" s="97">
        <v>41592</v>
      </c>
      <c r="B676" s="98">
        <v>0.995</v>
      </c>
      <c r="C676" s="98">
        <v>0.995</v>
      </c>
      <c r="D676" s="99">
        <f>IF(C676&lt;MAX($C$3:C676),C676/MAX($C$3:C676)-1,0)</f>
        <v>-0.13100436681222705</v>
      </c>
      <c r="E676" s="105"/>
      <c r="F676" s="100"/>
      <c r="G676" s="99"/>
    </row>
    <row r="677" spans="1:7" ht="15" thickBot="1">
      <c r="A677" s="97">
        <v>41593</v>
      </c>
      <c r="B677" s="98">
        <v>1.0049999999999999</v>
      </c>
      <c r="C677" s="98">
        <v>1.0049999999999999</v>
      </c>
      <c r="D677" s="99">
        <f>IF(C677&lt;MAX($C$3:C677),C677/MAX($C$3:C677)-1,0)</f>
        <v>-0.12227074235807867</v>
      </c>
      <c r="E677" s="105"/>
      <c r="F677" s="100"/>
      <c r="G677" s="99"/>
    </row>
    <row r="678" spans="1:7" ht="15" thickBot="1">
      <c r="A678" s="97">
        <v>41596</v>
      </c>
      <c r="B678" s="98">
        <v>1.026</v>
      </c>
      <c r="C678" s="98">
        <v>1.026</v>
      </c>
      <c r="D678" s="99">
        <f>IF(C678&lt;MAX($C$3:C678),C678/MAX($C$3:C678)-1,0)</f>
        <v>-0.10393013100436677</v>
      </c>
      <c r="E678" s="105"/>
      <c r="F678" s="100"/>
      <c r="G678" s="99"/>
    </row>
    <row r="679" spans="1:7" ht="15" thickBot="1">
      <c r="A679" s="97">
        <v>41597</v>
      </c>
      <c r="B679" s="98">
        <v>1.0149999999999999</v>
      </c>
      <c r="C679" s="98">
        <v>1.0149999999999999</v>
      </c>
      <c r="D679" s="99">
        <f>IF(C679&lt;MAX($C$3:C679),C679/MAX($C$3:C679)-1,0)</f>
        <v>-0.11353711790393028</v>
      </c>
      <c r="E679" s="105"/>
      <c r="F679" s="100"/>
      <c r="G679" s="99"/>
    </row>
    <row r="680" spans="1:7" ht="15" thickBot="1">
      <c r="A680" s="97">
        <v>41598</v>
      </c>
      <c r="B680" s="98">
        <v>1.0169999999999999</v>
      </c>
      <c r="C680" s="98">
        <v>1.0169999999999999</v>
      </c>
      <c r="D680" s="99">
        <f>IF(C680&lt;MAX($C$3:C680),C680/MAX($C$3:C680)-1,0)</f>
        <v>-0.11179039301310056</v>
      </c>
      <c r="E680" s="105"/>
      <c r="F680" s="100"/>
      <c r="G680" s="99"/>
    </row>
    <row r="681" spans="1:7" ht="15" thickBot="1">
      <c r="A681" s="97">
        <v>41599</v>
      </c>
      <c r="B681" s="98">
        <v>1.0069999999999999</v>
      </c>
      <c r="C681" s="98">
        <v>1.0069999999999999</v>
      </c>
      <c r="D681" s="99">
        <f>IF(C681&lt;MAX($C$3:C681),C681/MAX($C$3:C681)-1,0)</f>
        <v>-0.12052401746724906</v>
      </c>
      <c r="E681" s="105"/>
      <c r="F681" s="100"/>
      <c r="G681" s="99"/>
    </row>
    <row r="682" spans="1:7" ht="15" thickBot="1">
      <c r="A682" s="97">
        <v>41600</v>
      </c>
      <c r="B682" s="98">
        <v>1.0029999999999999</v>
      </c>
      <c r="C682" s="98">
        <v>1.0029999999999999</v>
      </c>
      <c r="D682" s="99">
        <f>IF(C682&lt;MAX($C$3:C682),C682/MAX($C$3:C682)-1,0)</f>
        <v>-0.12401746724890839</v>
      </c>
      <c r="E682" s="105"/>
      <c r="F682" s="100"/>
      <c r="G682" s="108"/>
    </row>
    <row r="683" spans="1:7" ht="15" thickBot="1">
      <c r="A683" s="101">
        <v>41603</v>
      </c>
      <c r="B683" s="98">
        <v>0.999</v>
      </c>
      <c r="C683" s="98">
        <v>0.999</v>
      </c>
      <c r="D683" s="99">
        <f>IF(C683&lt;MAX($C$3:C683),C683/MAX($C$3:C683)-1,0)</f>
        <v>-0.12751091703056772</v>
      </c>
      <c r="E683" s="99"/>
      <c r="F683" s="98"/>
      <c r="G683" s="99"/>
    </row>
    <row r="684" spans="1:7" ht="15" thickBot="1">
      <c r="A684" s="97">
        <v>41604</v>
      </c>
      <c r="B684" s="98">
        <v>0.999</v>
      </c>
      <c r="C684" s="98">
        <v>0.999</v>
      </c>
      <c r="D684" s="99">
        <f>IF(C684&lt;MAX($C$3:C684),C684/MAX($C$3:C684)-1,0)</f>
        <v>-0.12751091703056772</v>
      </c>
      <c r="E684" s="105"/>
      <c r="F684" s="100"/>
      <c r="G684" s="99"/>
    </row>
    <row r="685" spans="1:7" ht="15" thickBot="1">
      <c r="A685" s="97">
        <v>41605</v>
      </c>
      <c r="B685" s="98">
        <v>1.0049999999999999</v>
      </c>
      <c r="C685" s="98">
        <v>1.0049999999999999</v>
      </c>
      <c r="D685" s="99">
        <f>IF(C685&lt;MAX($C$3:C685),C685/MAX($C$3:C685)-1,0)</f>
        <v>-0.12227074235807867</v>
      </c>
      <c r="E685" s="105"/>
      <c r="F685" s="100"/>
      <c r="G685" s="99"/>
    </row>
    <row r="686" spans="1:7" ht="15" thickBot="1">
      <c r="A686" s="97">
        <v>41606</v>
      </c>
      <c r="B686" s="98">
        <v>1.0169999999999999</v>
      </c>
      <c r="C686" s="98">
        <v>1.0169999999999999</v>
      </c>
      <c r="D686" s="99">
        <f>IF(C686&lt;MAX($C$3:C686),C686/MAX($C$3:C686)-1,0)</f>
        <v>-0.11179039301310056</v>
      </c>
      <c r="E686" s="105"/>
      <c r="F686" s="100"/>
      <c r="G686" s="99"/>
    </row>
    <row r="687" spans="1:7" ht="15" thickBot="1">
      <c r="A687" s="97">
        <v>41607</v>
      </c>
      <c r="B687" s="98">
        <v>1.022</v>
      </c>
      <c r="C687" s="98">
        <v>1.022</v>
      </c>
      <c r="D687" s="99">
        <f>IF(C687&lt;MAX($C$3:C687),C687/MAX($C$3:C687)-1,0)</f>
        <v>-0.10742358078602621</v>
      </c>
      <c r="E687" s="105"/>
      <c r="F687" s="100"/>
      <c r="G687" s="99"/>
    </row>
    <row r="688" spans="1:7" ht="15" thickBot="1">
      <c r="A688" s="97">
        <v>41610</v>
      </c>
      <c r="B688" s="98">
        <v>1.002</v>
      </c>
      <c r="C688" s="98">
        <v>1.002</v>
      </c>
      <c r="D688" s="99">
        <f>IF(C688&lt;MAX($C$3:C688),C688/MAX($C$3:C688)-1,0)</f>
        <v>-0.12489082969432319</v>
      </c>
      <c r="E688" s="105"/>
      <c r="F688" s="100"/>
      <c r="G688" s="99"/>
    </row>
    <row r="689" spans="1:7" ht="15" thickBot="1">
      <c r="A689" s="97">
        <v>41611</v>
      </c>
      <c r="B689" s="98">
        <v>1.014</v>
      </c>
      <c r="C689" s="98">
        <v>1.014</v>
      </c>
      <c r="D689" s="99">
        <f>IF(C689&lt;MAX($C$3:C689),C689/MAX($C$3:C689)-1,0)</f>
        <v>-0.11441048034934498</v>
      </c>
      <c r="E689" s="105"/>
      <c r="F689" s="100"/>
      <c r="G689" s="99"/>
    </row>
    <row r="690" spans="1:7" ht="15" thickBot="1">
      <c r="A690" s="97">
        <v>41612</v>
      </c>
      <c r="B690" s="98">
        <v>1.034</v>
      </c>
      <c r="C690" s="98">
        <v>1.034</v>
      </c>
      <c r="D690" s="99">
        <f>IF(C690&lt;MAX($C$3:C690),C690/MAX($C$3:C690)-1,0)</f>
        <v>-9.6943231441047995E-2</v>
      </c>
      <c r="E690" s="105"/>
      <c r="F690" s="100"/>
      <c r="G690" s="99"/>
    </row>
    <row r="691" spans="1:7" ht="15" thickBot="1">
      <c r="A691" s="97">
        <v>41613</v>
      </c>
      <c r="B691" s="98">
        <v>1.032</v>
      </c>
      <c r="C691" s="98">
        <v>1.032</v>
      </c>
      <c r="D691" s="99">
        <f>IF(C691&lt;MAX($C$3:C691),C691/MAX($C$3:C691)-1,0)</f>
        <v>-9.8689956331877715E-2</v>
      </c>
      <c r="E691" s="105"/>
      <c r="F691" s="100"/>
      <c r="G691" s="99"/>
    </row>
    <row r="692" spans="1:7" ht="15" thickBot="1">
      <c r="A692" s="97">
        <v>41614</v>
      </c>
      <c r="B692" s="98">
        <v>1.02</v>
      </c>
      <c r="C692" s="98">
        <v>1.02</v>
      </c>
      <c r="D692" s="99">
        <f>IF(C692&lt;MAX($C$3:C692),C692/MAX($C$3:C692)-1,0)</f>
        <v>-0.10917030567685593</v>
      </c>
      <c r="E692" s="105"/>
      <c r="F692" s="100"/>
      <c r="G692" s="99"/>
    </row>
    <row r="693" spans="1:7" ht="15" thickBot="1">
      <c r="A693" s="97">
        <v>41617</v>
      </c>
      <c r="B693" s="98">
        <v>1.018</v>
      </c>
      <c r="C693" s="98">
        <v>1.018</v>
      </c>
      <c r="D693" s="99">
        <f>IF(C693&lt;MAX($C$3:C693),C693/MAX($C$3:C693)-1,0)</f>
        <v>-0.11091703056768554</v>
      </c>
      <c r="E693" s="105"/>
      <c r="F693" s="100"/>
      <c r="G693" s="99"/>
    </row>
    <row r="694" spans="1:7" ht="15" thickBot="1">
      <c r="A694" s="97">
        <v>41618</v>
      </c>
      <c r="B694" s="98">
        <v>1.0189999999999999</v>
      </c>
      <c r="C694" s="98">
        <v>1.0189999999999999</v>
      </c>
      <c r="D694" s="99">
        <f>IF(C694&lt;MAX($C$3:C694),C694/MAX($C$3:C694)-1,0)</f>
        <v>-0.11004366812227084</v>
      </c>
      <c r="E694" s="105"/>
      <c r="F694" s="100"/>
      <c r="G694" s="99"/>
    </row>
    <row r="695" spans="1:7" ht="15" thickBot="1">
      <c r="A695" s="97">
        <v>41619</v>
      </c>
      <c r="B695" s="98">
        <v>1.008</v>
      </c>
      <c r="C695" s="98">
        <v>1.008</v>
      </c>
      <c r="D695" s="99">
        <f>IF(C695&lt;MAX($C$3:C695),C695/MAX($C$3:C695)-1,0)</f>
        <v>-0.11965065502183403</v>
      </c>
      <c r="E695" s="105"/>
      <c r="F695" s="100"/>
      <c r="G695" s="99"/>
    </row>
    <row r="696" spans="1:7" ht="15" thickBot="1">
      <c r="A696" s="97">
        <v>41620</v>
      </c>
      <c r="B696" s="98">
        <v>1.0089999999999999</v>
      </c>
      <c r="C696" s="98">
        <v>1.0089999999999999</v>
      </c>
      <c r="D696" s="99">
        <f>IF(C696&lt;MAX($C$3:C696),C696/MAX($C$3:C696)-1,0)</f>
        <v>-0.11877729257641934</v>
      </c>
      <c r="E696" s="105"/>
      <c r="F696" s="100"/>
      <c r="G696" s="99"/>
    </row>
    <row r="697" spans="1:7" ht="15" thickBot="1">
      <c r="A697" s="97">
        <v>41621</v>
      </c>
      <c r="B697" s="98">
        <v>1.01</v>
      </c>
      <c r="C697" s="98">
        <v>1.01</v>
      </c>
      <c r="D697" s="99">
        <f>IF(C697&lt;MAX($C$3:C697),C697/MAX($C$3:C697)-1,0)</f>
        <v>-0.11790393013100442</v>
      </c>
      <c r="E697" s="105"/>
      <c r="F697" s="100"/>
      <c r="G697" s="99"/>
    </row>
    <row r="698" spans="1:7" ht="15" thickBot="1">
      <c r="A698" s="97">
        <v>41624</v>
      </c>
      <c r="B698" s="98">
        <v>0.996</v>
      </c>
      <c r="C698" s="98">
        <v>0.996</v>
      </c>
      <c r="D698" s="99">
        <f>IF(C698&lt;MAX($C$3:C698),C698/MAX($C$3:C698)-1,0)</f>
        <v>-0.13013100436681224</v>
      </c>
      <c r="E698" s="105"/>
      <c r="F698" s="100"/>
      <c r="G698" s="99"/>
    </row>
    <row r="699" spans="1:7" ht="15" thickBot="1">
      <c r="A699" s="97">
        <v>41625</v>
      </c>
      <c r="B699" s="98">
        <v>0.99</v>
      </c>
      <c r="C699" s="98">
        <v>0.99</v>
      </c>
      <c r="D699" s="99">
        <f>IF(C699&lt;MAX($C$3:C699),C699/MAX($C$3:C699)-1,0)</f>
        <v>-0.13537117903930129</v>
      </c>
      <c r="E699" s="105"/>
      <c r="F699" s="100"/>
      <c r="G699" s="99"/>
    </row>
    <row r="700" spans="1:7" ht="15" thickBot="1">
      <c r="A700" s="97">
        <v>41626</v>
      </c>
      <c r="B700" s="98">
        <v>0.995</v>
      </c>
      <c r="C700" s="98">
        <v>0.995</v>
      </c>
      <c r="D700" s="99">
        <f>IF(C700&lt;MAX($C$3:C700),C700/MAX($C$3:C700)-1,0)</f>
        <v>-0.13100436681222705</v>
      </c>
      <c r="E700" s="105"/>
      <c r="F700" s="100"/>
      <c r="G700" s="99"/>
    </row>
    <row r="701" spans="1:7" ht="15" thickBot="1">
      <c r="A701" s="97">
        <v>41627</v>
      </c>
      <c r="B701" s="98">
        <v>0.98499999999999999</v>
      </c>
      <c r="C701" s="98">
        <v>0.98499999999999999</v>
      </c>
      <c r="D701" s="99">
        <f>IF(C701&lt;MAX($C$3:C701),C701/MAX($C$3:C701)-1,0)</f>
        <v>-0.13973799126637554</v>
      </c>
      <c r="E701" s="105"/>
      <c r="F701" s="100"/>
      <c r="G701" s="99"/>
    </row>
    <row r="702" spans="1:7" ht="15" thickBot="1">
      <c r="A702" s="97">
        <v>41628</v>
      </c>
      <c r="B702" s="98">
        <v>0.98</v>
      </c>
      <c r="C702" s="98">
        <v>0.98</v>
      </c>
      <c r="D702" s="99">
        <f>IF(C702&lt;MAX($C$3:C702),C702/MAX($C$3:C702)-1,0)</f>
        <v>-0.14410480349344978</v>
      </c>
      <c r="E702" s="105"/>
      <c r="F702" s="100"/>
      <c r="G702" s="108"/>
    </row>
    <row r="703" spans="1:7" ht="15" thickBot="1">
      <c r="A703" s="101">
        <v>41631</v>
      </c>
      <c r="B703" s="98">
        <v>0.98699999999999999</v>
      </c>
      <c r="C703" s="98">
        <v>0.98699999999999999</v>
      </c>
      <c r="D703" s="99">
        <f>IF(C703&lt;MAX($C$3:C703),C703/MAX($C$3:C703)-1,0)</f>
        <v>-0.13799126637554593</v>
      </c>
      <c r="E703" s="99"/>
      <c r="F703" s="98"/>
      <c r="G703" s="99"/>
    </row>
    <row r="704" spans="1:7" ht="15" thickBot="1">
      <c r="A704" s="97">
        <v>41632</v>
      </c>
      <c r="B704" s="98">
        <v>0.98799999999999999</v>
      </c>
      <c r="C704" s="98">
        <v>0.98799999999999999</v>
      </c>
      <c r="D704" s="99">
        <f>IF(C704&lt;MAX($C$3:C704),C704/MAX($C$3:C704)-1,0)</f>
        <v>-0.13711790393013101</v>
      </c>
      <c r="E704" s="105"/>
      <c r="F704" s="100"/>
      <c r="G704" s="99"/>
    </row>
    <row r="705" spans="1:7" ht="15" thickBot="1">
      <c r="A705" s="97">
        <v>41633</v>
      </c>
      <c r="B705" s="98">
        <v>0.99</v>
      </c>
      <c r="C705" s="98">
        <v>0.99</v>
      </c>
      <c r="D705" s="99">
        <f>IF(C705&lt;MAX($C$3:C705),C705/MAX($C$3:C705)-1,0)</f>
        <v>-0.13537117903930129</v>
      </c>
      <c r="E705" s="105"/>
      <c r="F705" s="100"/>
      <c r="G705" s="99"/>
    </row>
    <row r="706" spans="1:7" ht="15" thickBot="1">
      <c r="A706" s="97">
        <v>41634</v>
      </c>
      <c r="B706" s="98">
        <v>0.98</v>
      </c>
      <c r="C706" s="98">
        <v>0.98</v>
      </c>
      <c r="D706" s="99">
        <f>IF(C706&lt;MAX($C$3:C706),C706/MAX($C$3:C706)-1,0)</f>
        <v>-0.14410480349344978</v>
      </c>
      <c r="E706" s="105"/>
      <c r="F706" s="100"/>
      <c r="G706" s="99"/>
    </row>
    <row r="707" spans="1:7" ht="15" thickBot="1">
      <c r="A707" s="97">
        <v>41635</v>
      </c>
      <c r="B707" s="98">
        <v>0.99299999999999999</v>
      </c>
      <c r="C707" s="98">
        <v>0.99299999999999999</v>
      </c>
      <c r="D707" s="99">
        <f>IF(C707&lt;MAX($C$3:C707),C707/MAX($C$3:C707)-1,0)</f>
        <v>-0.13275109170305677</v>
      </c>
      <c r="E707" s="105"/>
      <c r="F707" s="100"/>
      <c r="G707" s="99"/>
    </row>
    <row r="708" spans="1:7" ht="15" thickBot="1">
      <c r="A708" s="97">
        <v>41638</v>
      </c>
      <c r="B708" s="98">
        <v>0.99299999999999999</v>
      </c>
      <c r="C708" s="98">
        <v>0.99299999999999999</v>
      </c>
      <c r="D708" s="99">
        <f>IF(C708&lt;MAX($C$3:C708),C708/MAX($C$3:C708)-1,0)</f>
        <v>-0.13275109170305677</v>
      </c>
      <c r="E708" s="105"/>
      <c r="F708" s="100"/>
      <c r="G708" s="99"/>
    </row>
    <row r="709" spans="1:7" ht="15" thickBot="1">
      <c r="A709" s="97">
        <v>41639</v>
      </c>
      <c r="B709" s="98">
        <v>1.0049999999999999</v>
      </c>
      <c r="C709" s="98">
        <v>1.0049999999999999</v>
      </c>
      <c r="D709" s="99">
        <f>IF(C709&lt;MAX($C$3:C709),C709/MAX($C$3:C709)-1,0)</f>
        <v>-0.12227074235807867</v>
      </c>
      <c r="E709" s="105"/>
      <c r="F709" s="100"/>
      <c r="G709" s="99"/>
    </row>
    <row r="710" spans="1:7" ht="15" thickBot="1">
      <c r="A710" s="97">
        <v>41641</v>
      </c>
      <c r="B710" s="98">
        <v>1.0029999999999999</v>
      </c>
      <c r="C710" s="98">
        <v>1.0029999999999999</v>
      </c>
      <c r="D710" s="99">
        <f>IF(C710&lt;MAX($C$3:C710),C710/MAX($C$3:C710)-1,0)</f>
        <v>-0.12401746724890839</v>
      </c>
      <c r="E710" s="105"/>
      <c r="F710" s="100"/>
      <c r="G710" s="99"/>
    </row>
    <row r="711" spans="1:7" ht="15" thickBot="1">
      <c r="A711" s="97">
        <v>41642</v>
      </c>
      <c r="B711" s="98">
        <v>0.99099999999999999</v>
      </c>
      <c r="C711" s="98">
        <v>0.99099999999999999</v>
      </c>
      <c r="D711" s="99">
        <f>IF(C711&lt;MAX($C$3:C711),C711/MAX($C$3:C711)-1,0)</f>
        <v>-0.13449781659388649</v>
      </c>
      <c r="E711" s="105"/>
      <c r="F711" s="100"/>
      <c r="G711" s="99"/>
    </row>
    <row r="712" spans="1:7" ht="15" thickBot="1">
      <c r="A712" s="97">
        <v>41645</v>
      </c>
      <c r="B712" s="98">
        <v>0.97199999999999998</v>
      </c>
      <c r="C712" s="98">
        <v>0.97199999999999998</v>
      </c>
      <c r="D712" s="99">
        <f>IF(C712&lt;MAX($C$3:C712),C712/MAX($C$3:C712)-1,0)</f>
        <v>-0.15109170305676856</v>
      </c>
      <c r="E712" s="105"/>
      <c r="F712" s="100"/>
      <c r="G712" s="99"/>
    </row>
    <row r="713" spans="1:7" ht="15" thickBot="1">
      <c r="A713" s="97">
        <v>41646</v>
      </c>
      <c r="B713" s="98">
        <v>0.97599999999999998</v>
      </c>
      <c r="C713" s="98">
        <v>0.97599999999999998</v>
      </c>
      <c r="D713" s="99">
        <f>IF(C713&lt;MAX($C$3:C713),C713/MAX($C$3:C713)-1,0)</f>
        <v>-0.14759825327510923</v>
      </c>
      <c r="E713" s="105"/>
      <c r="F713" s="100"/>
      <c r="G713" s="99"/>
    </row>
    <row r="714" spans="1:7" ht="15" thickBot="1">
      <c r="A714" s="97">
        <v>41647</v>
      </c>
      <c r="B714" s="98">
        <v>0.99</v>
      </c>
      <c r="C714" s="98">
        <v>0.99</v>
      </c>
      <c r="D714" s="99">
        <f>IF(C714&lt;MAX($C$3:C714),C714/MAX($C$3:C714)-1,0)</f>
        <v>-0.13537117903930129</v>
      </c>
      <c r="E714" s="105"/>
      <c r="F714" s="100"/>
      <c r="G714" s="99"/>
    </row>
    <row r="715" spans="1:7" ht="15" thickBot="1">
      <c r="A715" s="97">
        <v>41648</v>
      </c>
      <c r="B715" s="98">
        <v>0.98399999999999999</v>
      </c>
      <c r="C715" s="98">
        <v>0.98399999999999999</v>
      </c>
      <c r="D715" s="99">
        <f>IF(C715&lt;MAX($C$3:C715),C715/MAX($C$3:C715)-1,0)</f>
        <v>-0.14061135371179045</v>
      </c>
      <c r="E715" s="105"/>
      <c r="F715" s="100"/>
      <c r="G715" s="99"/>
    </row>
    <row r="716" spans="1:7" ht="15" thickBot="1">
      <c r="A716" s="97">
        <v>41649</v>
      </c>
      <c r="B716" s="98">
        <v>0.97399999999999998</v>
      </c>
      <c r="C716" s="98">
        <v>0.97399999999999998</v>
      </c>
      <c r="D716" s="99">
        <f>IF(C716&lt;MAX($C$3:C716),C716/MAX($C$3:C716)-1,0)</f>
        <v>-0.14934497816593895</v>
      </c>
      <c r="E716" s="105"/>
      <c r="F716" s="100"/>
      <c r="G716" s="99"/>
    </row>
    <row r="717" spans="1:7" ht="15" thickBot="1">
      <c r="A717" s="97">
        <v>41652</v>
      </c>
      <c r="B717" s="98">
        <v>0.97599999999999998</v>
      </c>
      <c r="C717" s="98">
        <v>0.97599999999999998</v>
      </c>
      <c r="D717" s="99">
        <f>IF(C717&lt;MAX($C$3:C717),C717/MAX($C$3:C717)-1,0)</f>
        <v>-0.14759825327510923</v>
      </c>
      <c r="E717" s="105"/>
      <c r="F717" s="100"/>
      <c r="G717" s="99"/>
    </row>
    <row r="718" spans="1:7" ht="15" thickBot="1">
      <c r="A718" s="97">
        <v>41653</v>
      </c>
      <c r="B718" s="98">
        <v>0.98799999999999999</v>
      </c>
      <c r="C718" s="98">
        <v>0.98799999999999999</v>
      </c>
      <c r="D718" s="99">
        <f>IF(C718&lt;MAX($C$3:C718),C718/MAX($C$3:C718)-1,0)</f>
        <v>-0.13711790393013101</v>
      </c>
      <c r="E718" s="105"/>
      <c r="F718" s="100"/>
      <c r="G718" s="99"/>
    </row>
    <row r="719" spans="1:7" ht="15" thickBot="1">
      <c r="A719" s="97">
        <v>41654</v>
      </c>
      <c r="B719" s="98">
        <v>0.99199999999999999</v>
      </c>
      <c r="C719" s="98">
        <v>0.99199999999999999</v>
      </c>
      <c r="D719" s="99">
        <f>IF(C719&lt;MAX($C$3:C719),C719/MAX($C$3:C719)-1,0)</f>
        <v>-0.13362445414847168</v>
      </c>
      <c r="E719" s="105"/>
      <c r="F719" s="100"/>
      <c r="G719" s="99"/>
    </row>
    <row r="720" spans="1:7" ht="15" thickBot="1">
      <c r="A720" s="97">
        <v>41655</v>
      </c>
      <c r="B720" s="98">
        <v>0.99</v>
      </c>
      <c r="C720" s="98">
        <v>0.99</v>
      </c>
      <c r="D720" s="99">
        <f>IF(C720&lt;MAX($C$3:C720),C720/MAX($C$3:C720)-1,0)</f>
        <v>-0.13537117903930129</v>
      </c>
      <c r="E720" s="105"/>
      <c r="F720" s="100"/>
      <c r="G720" s="99"/>
    </row>
    <row r="721" spans="1:7" ht="15" thickBot="1">
      <c r="A721" s="97">
        <v>41656</v>
      </c>
      <c r="B721" s="98">
        <v>0.97899999999999998</v>
      </c>
      <c r="C721" s="98">
        <v>0.97899999999999998</v>
      </c>
      <c r="D721" s="99">
        <f>IF(C721&lt;MAX($C$3:C721),C721/MAX($C$3:C721)-1,0)</f>
        <v>-0.1449781659388647</v>
      </c>
      <c r="E721" s="105"/>
      <c r="F721" s="100"/>
      <c r="G721" s="99"/>
    </row>
    <row r="722" spans="1:7" ht="15" thickBot="1">
      <c r="A722" s="97">
        <v>41659</v>
      </c>
      <c r="B722" s="98">
        <v>0.96399999999999997</v>
      </c>
      <c r="C722" s="98">
        <v>0.96399999999999997</v>
      </c>
      <c r="D722" s="99">
        <f>IF(C722&lt;MAX($C$3:C722),C722/MAX($C$3:C722)-1,0)</f>
        <v>-0.15807860262008733</v>
      </c>
      <c r="E722" s="105"/>
      <c r="F722" s="100"/>
      <c r="G722" s="108"/>
    </row>
    <row r="723" spans="1:7" ht="15" thickBot="1">
      <c r="A723" s="101">
        <v>41660</v>
      </c>
      <c r="B723" s="98">
        <v>0.98299999999999998</v>
      </c>
      <c r="C723" s="98">
        <v>0.98299999999999998</v>
      </c>
      <c r="D723" s="99">
        <f>IF(C723&lt;MAX($C$3:C723),C723/MAX($C$3:C723)-1,0)</f>
        <v>-0.14148471615720526</v>
      </c>
      <c r="E723" s="99"/>
      <c r="F723" s="98"/>
      <c r="G723" s="99"/>
    </row>
    <row r="724" spans="1:7" ht="15" thickBot="1">
      <c r="A724" s="97">
        <v>41661</v>
      </c>
      <c r="B724" s="98">
        <v>1.0009999999999999</v>
      </c>
      <c r="C724" s="98">
        <v>1.0009999999999999</v>
      </c>
      <c r="D724" s="99">
        <f>IF(C724&lt;MAX($C$3:C724),C724/MAX($C$3:C724)-1,0)</f>
        <v>-0.12576419213973811</v>
      </c>
      <c r="E724" s="105"/>
      <c r="F724" s="100"/>
      <c r="G724" s="99"/>
    </row>
    <row r="725" spans="1:7" ht="15" thickBot="1">
      <c r="A725" s="97">
        <v>41662</v>
      </c>
      <c r="B725" s="98">
        <v>1.0169999999999999</v>
      </c>
      <c r="C725" s="98">
        <v>1.0169999999999999</v>
      </c>
      <c r="D725" s="99">
        <f>IF(C725&lt;MAX($C$3:C725),C725/MAX($C$3:C725)-1,0)</f>
        <v>-0.11179039301310056</v>
      </c>
      <c r="E725" s="105"/>
      <c r="F725" s="100"/>
      <c r="G725" s="99"/>
    </row>
    <row r="726" spans="1:7" ht="15" thickBot="1">
      <c r="A726" s="97">
        <v>41663</v>
      </c>
      <c r="B726" s="98">
        <v>1.024</v>
      </c>
      <c r="C726" s="98">
        <v>1.024</v>
      </c>
      <c r="D726" s="99">
        <f>IF(C726&lt;MAX($C$3:C726),C726/MAX($C$3:C726)-1,0)</f>
        <v>-0.10567685589519649</v>
      </c>
      <c r="E726" s="105"/>
      <c r="F726" s="100"/>
      <c r="G726" s="99"/>
    </row>
    <row r="727" spans="1:7" ht="15" thickBot="1">
      <c r="A727" s="97">
        <v>41666</v>
      </c>
      <c r="B727" s="98">
        <v>1.0069999999999999</v>
      </c>
      <c r="C727" s="98">
        <v>1.0069999999999999</v>
      </c>
      <c r="D727" s="99">
        <f>IF(C727&lt;MAX($C$3:C727),C727/MAX($C$3:C727)-1,0)</f>
        <v>-0.12052401746724906</v>
      </c>
      <c r="E727" s="105"/>
      <c r="F727" s="100"/>
      <c r="G727" s="99"/>
    </row>
    <row r="728" spans="1:7" ht="15" thickBot="1">
      <c r="A728" s="97">
        <v>41667</v>
      </c>
      <c r="B728" s="98">
        <v>1.0009999999999999</v>
      </c>
      <c r="C728" s="98">
        <v>1.0009999999999999</v>
      </c>
      <c r="D728" s="99">
        <f>IF(C728&lt;MAX($C$3:C728),C728/MAX($C$3:C728)-1,0)</f>
        <v>-0.12576419213973811</v>
      </c>
      <c r="E728" s="105"/>
      <c r="F728" s="100"/>
      <c r="G728" s="99"/>
    </row>
    <row r="729" spans="1:7" ht="15" thickBot="1">
      <c r="A729" s="97">
        <v>41668</v>
      </c>
      <c r="B729" s="98">
        <v>1.024</v>
      </c>
      <c r="C729" s="98">
        <v>1.024</v>
      </c>
      <c r="D729" s="99">
        <f>IF(C729&lt;MAX($C$3:C729),C729/MAX($C$3:C729)-1,0)</f>
        <v>-0.10567685589519649</v>
      </c>
      <c r="E729" s="105"/>
      <c r="F729" s="100"/>
      <c r="G729" s="99"/>
    </row>
    <row r="730" spans="1:7" ht="15" thickBot="1">
      <c r="A730" s="97">
        <v>41669</v>
      </c>
      <c r="B730" s="98">
        <v>1.0229999999999999</v>
      </c>
      <c r="C730" s="98">
        <v>1.0229999999999999</v>
      </c>
      <c r="D730" s="99">
        <f>IF(C730&lt;MAX($C$3:C730),C730/MAX($C$3:C730)-1,0)</f>
        <v>-0.1065502183406114</v>
      </c>
      <c r="E730" s="105"/>
      <c r="F730" s="100"/>
      <c r="G730" s="99"/>
    </row>
    <row r="731" spans="1:7" ht="15" thickBot="1">
      <c r="A731" s="97">
        <v>41677</v>
      </c>
      <c r="B731" s="98">
        <v>1.0369999999999999</v>
      </c>
      <c r="C731" s="98">
        <v>1.0369999999999999</v>
      </c>
      <c r="D731" s="99">
        <f>IF(C731&lt;MAX($C$3:C731),C731/MAX($C$3:C731)-1,0)</f>
        <v>-9.432314410480358E-2</v>
      </c>
      <c r="E731" s="105"/>
      <c r="F731" s="100"/>
      <c r="G731" s="99"/>
    </row>
    <row r="732" spans="1:7" ht="15" thickBot="1">
      <c r="A732" s="97">
        <v>41680</v>
      </c>
      <c r="B732" s="98">
        <v>1.0629999999999999</v>
      </c>
      <c r="C732" s="98">
        <v>1.0629999999999999</v>
      </c>
      <c r="D732" s="99">
        <f>IF(C732&lt;MAX($C$3:C732),C732/MAX($C$3:C732)-1,0)</f>
        <v>-7.1615720524017545E-2</v>
      </c>
      <c r="E732" s="105"/>
      <c r="F732" s="100"/>
      <c r="G732" s="99"/>
    </row>
    <row r="733" spans="1:7" ht="15" thickBot="1">
      <c r="A733" s="97">
        <v>41681</v>
      </c>
      <c r="B733" s="98">
        <v>1.0640000000000001</v>
      </c>
      <c r="C733" s="98">
        <v>1.0640000000000001</v>
      </c>
      <c r="D733" s="99">
        <f>IF(C733&lt;MAX($C$3:C733),C733/MAX($C$3:C733)-1,0)</f>
        <v>-7.074235807860263E-2</v>
      </c>
      <c r="E733" s="105"/>
      <c r="F733" s="100"/>
      <c r="G733" s="99"/>
    </row>
    <row r="734" spans="1:7" ht="15" thickBot="1">
      <c r="A734" s="97">
        <v>41682</v>
      </c>
      <c r="B734" s="98">
        <v>1.0609999999999999</v>
      </c>
      <c r="C734" s="98">
        <v>1.0609999999999999</v>
      </c>
      <c r="D734" s="99">
        <f>IF(C734&lt;MAX($C$3:C734),C734/MAX($C$3:C734)-1,0)</f>
        <v>-7.3362445414847266E-2</v>
      </c>
      <c r="E734" s="105"/>
      <c r="F734" s="100"/>
      <c r="G734" s="99"/>
    </row>
    <row r="735" spans="1:7" ht="15" thickBot="1">
      <c r="A735" s="97">
        <v>41683</v>
      </c>
      <c r="B735" s="98">
        <v>1.0229999999999999</v>
      </c>
      <c r="C735" s="98">
        <v>1.0229999999999999</v>
      </c>
      <c r="D735" s="99">
        <f>IF(C735&lt;MAX($C$3:C735),C735/MAX($C$3:C735)-1,0)</f>
        <v>-0.1065502183406114</v>
      </c>
      <c r="E735" s="105"/>
      <c r="F735" s="100"/>
      <c r="G735" s="99"/>
    </row>
    <row r="736" spans="1:7" ht="15" thickBot="1">
      <c r="A736" s="97">
        <v>41684</v>
      </c>
      <c r="B736" s="98">
        <v>1.0369999999999999</v>
      </c>
      <c r="C736" s="98">
        <v>1.0369999999999999</v>
      </c>
      <c r="D736" s="99">
        <f>IF(C736&lt;MAX($C$3:C736),C736/MAX($C$3:C736)-1,0)</f>
        <v>-9.432314410480358E-2</v>
      </c>
      <c r="E736" s="105"/>
      <c r="F736" s="100"/>
      <c r="G736" s="99"/>
    </row>
    <row r="737" spans="1:7" ht="15" thickBot="1">
      <c r="A737" s="97">
        <v>41687</v>
      </c>
      <c r="B737" s="98">
        <v>1.0649999999999999</v>
      </c>
      <c r="C737" s="98">
        <v>1.0649999999999999</v>
      </c>
      <c r="D737" s="99">
        <f>IF(C737&lt;MAX($C$3:C737),C737/MAX($C$3:C737)-1,0)</f>
        <v>-6.9868995633187825E-2</v>
      </c>
      <c r="E737" s="105"/>
      <c r="F737" s="100"/>
      <c r="G737" s="99"/>
    </row>
    <row r="738" spans="1:7" ht="15" thickBot="1">
      <c r="A738" s="97">
        <v>41688</v>
      </c>
      <c r="B738" s="98">
        <v>1.0620000000000001</v>
      </c>
      <c r="C738" s="98">
        <v>1.0620000000000001</v>
      </c>
      <c r="D738" s="99">
        <f>IF(C738&lt;MAX($C$3:C738),C738/MAX($C$3:C738)-1,0)</f>
        <v>-7.2489082969432239E-2</v>
      </c>
      <c r="E738" s="105"/>
      <c r="F738" s="100"/>
      <c r="G738" s="99"/>
    </row>
    <row r="739" spans="1:7" ht="15" thickBot="1">
      <c r="A739" s="97">
        <v>41689</v>
      </c>
      <c r="B739" s="98">
        <v>1.0589999999999999</v>
      </c>
      <c r="C739" s="98">
        <v>1.0589999999999999</v>
      </c>
      <c r="D739" s="99">
        <f>IF(C739&lt;MAX($C$3:C739),C739/MAX($C$3:C739)-1,0)</f>
        <v>-7.5109170305676876E-2</v>
      </c>
      <c r="E739" s="105"/>
      <c r="F739" s="100"/>
      <c r="G739" s="99"/>
    </row>
    <row r="740" spans="1:7" ht="15" thickBot="1">
      <c r="A740" s="97">
        <v>41690</v>
      </c>
      <c r="B740" s="98">
        <v>1.048</v>
      </c>
      <c r="C740" s="98">
        <v>1.048</v>
      </c>
      <c r="D740" s="99">
        <f>IF(C740&lt;MAX($C$3:C740),C740/MAX($C$3:C740)-1,0)</f>
        <v>-8.4716157205240172E-2</v>
      </c>
      <c r="E740" s="105"/>
      <c r="F740" s="100"/>
      <c r="G740" s="99"/>
    </row>
    <row r="741" spans="1:7" ht="15" thickBot="1">
      <c r="A741" s="97">
        <v>41691</v>
      </c>
      <c r="B741" s="98">
        <v>1.044</v>
      </c>
      <c r="C741" s="98">
        <v>1.044</v>
      </c>
      <c r="D741" s="99">
        <f>IF(C741&lt;MAX($C$3:C741),C741/MAX($C$3:C741)-1,0)</f>
        <v>-8.8209606986899503E-2</v>
      </c>
      <c r="E741" s="105"/>
      <c r="F741" s="100"/>
      <c r="G741" s="99"/>
    </row>
    <row r="742" spans="1:7" ht="15" thickBot="1">
      <c r="A742" s="97">
        <v>41694</v>
      </c>
      <c r="B742" s="98">
        <v>1.0580000000000001</v>
      </c>
      <c r="C742" s="98">
        <v>1.0580000000000001</v>
      </c>
      <c r="D742" s="99">
        <f>IF(C742&lt;MAX($C$3:C742),C742/MAX($C$3:C742)-1,0)</f>
        <v>-7.598253275109168E-2</v>
      </c>
      <c r="E742" s="105"/>
      <c r="F742" s="100"/>
      <c r="G742" s="108"/>
    </row>
    <row r="743" spans="1:7" ht="15" thickBot="1">
      <c r="A743" s="101">
        <v>41695</v>
      </c>
      <c r="B743" s="98">
        <v>1.0229999999999999</v>
      </c>
      <c r="C743" s="98">
        <v>1.0229999999999999</v>
      </c>
      <c r="D743" s="99">
        <f>IF(C743&lt;MAX($C$3:C743),C743/MAX($C$3:C743)-1,0)</f>
        <v>-0.1065502183406114</v>
      </c>
      <c r="E743" s="99"/>
      <c r="F743" s="98"/>
      <c r="G743" s="99"/>
    </row>
    <row r="744" spans="1:7" ht="15" thickBot="1">
      <c r="A744" s="97">
        <v>41696</v>
      </c>
      <c r="B744" s="98">
        <v>1.0249999999999999</v>
      </c>
      <c r="C744" s="98">
        <v>1.0249999999999999</v>
      </c>
      <c r="D744" s="99">
        <f>IF(C744&lt;MAX($C$3:C744),C744/MAX($C$3:C744)-1,0)</f>
        <v>-0.10480349344978179</v>
      </c>
      <c r="E744" s="105"/>
      <c r="F744" s="100"/>
      <c r="G744" s="99"/>
    </row>
    <row r="745" spans="1:7" ht="15" thickBot="1">
      <c r="A745" s="97">
        <v>41697</v>
      </c>
      <c r="B745" s="98">
        <v>0.99</v>
      </c>
      <c r="C745" s="98">
        <v>0.99</v>
      </c>
      <c r="D745" s="99">
        <f>IF(C745&lt;MAX($C$3:C745),C745/MAX($C$3:C745)-1,0)</f>
        <v>-0.13537117903930129</v>
      </c>
      <c r="E745" s="105"/>
      <c r="F745" s="100"/>
      <c r="G745" s="99"/>
    </row>
    <row r="746" spans="1:7" ht="15" thickBot="1">
      <c r="A746" s="97">
        <v>41698</v>
      </c>
      <c r="B746" s="98">
        <v>0.999</v>
      </c>
      <c r="C746" s="98">
        <v>0.999</v>
      </c>
      <c r="D746" s="99">
        <f>IF(C746&lt;MAX($C$3:C746),C746/MAX($C$3:C746)-1,0)</f>
        <v>-0.12751091703056772</v>
      </c>
      <c r="E746" s="105"/>
      <c r="F746" s="100"/>
      <c r="G746" s="99"/>
    </row>
    <row r="747" spans="1:7" ht="15" thickBot="1">
      <c r="A747" s="97">
        <v>41701</v>
      </c>
      <c r="B747" s="98">
        <v>1.01</v>
      </c>
      <c r="C747" s="98">
        <v>1.01</v>
      </c>
      <c r="D747" s="99">
        <f>IF(C747&lt;MAX($C$3:C747),C747/MAX($C$3:C747)-1,0)</f>
        <v>-0.11790393013100442</v>
      </c>
      <c r="E747" s="105"/>
      <c r="F747" s="100"/>
      <c r="G747" s="99"/>
    </row>
    <row r="748" spans="1:7" ht="15" thickBot="1">
      <c r="A748" s="97">
        <v>41702</v>
      </c>
      <c r="B748" s="98">
        <v>1.002</v>
      </c>
      <c r="C748" s="98">
        <v>1.002</v>
      </c>
      <c r="D748" s="99">
        <f>IF(C748&lt;MAX($C$3:C748),C748/MAX($C$3:C748)-1,0)</f>
        <v>-0.12489082969432319</v>
      </c>
      <c r="E748" s="105"/>
      <c r="F748" s="100"/>
      <c r="G748" s="99"/>
    </row>
    <row r="749" spans="1:7" ht="15" thickBot="1">
      <c r="A749" s="97">
        <v>41703</v>
      </c>
      <c r="B749" s="98">
        <v>0.995</v>
      </c>
      <c r="C749" s="98">
        <v>0.995</v>
      </c>
      <c r="D749" s="99">
        <f>IF(C749&lt;MAX($C$3:C749),C749/MAX($C$3:C749)-1,0)</f>
        <v>-0.13100436681222705</v>
      </c>
      <c r="E749" s="105"/>
      <c r="F749" s="100"/>
      <c r="G749" s="99"/>
    </row>
    <row r="750" spans="1:7" ht="15" thickBot="1">
      <c r="A750" s="97">
        <v>41704</v>
      </c>
      <c r="B750" s="98">
        <v>0.98799999999999999</v>
      </c>
      <c r="C750" s="98">
        <v>0.98799999999999999</v>
      </c>
      <c r="D750" s="99">
        <f>IF(C750&lt;MAX($C$3:C750),C750/MAX($C$3:C750)-1,0)</f>
        <v>-0.13711790393013101</v>
      </c>
      <c r="E750" s="105"/>
      <c r="F750" s="100"/>
      <c r="G750" s="99"/>
    </row>
    <row r="751" spans="1:7" ht="15" thickBot="1">
      <c r="A751" s="97">
        <v>41705</v>
      </c>
      <c r="B751" s="98">
        <v>0.996</v>
      </c>
      <c r="C751" s="98">
        <v>0.996</v>
      </c>
      <c r="D751" s="99">
        <f>IF(C751&lt;MAX($C$3:C751),C751/MAX($C$3:C751)-1,0)</f>
        <v>-0.13013100436681224</v>
      </c>
      <c r="E751" s="105"/>
      <c r="F751" s="100"/>
      <c r="G751" s="99"/>
    </row>
    <row r="752" spans="1:7" ht="15" thickBot="1">
      <c r="A752" s="97">
        <v>41708</v>
      </c>
      <c r="B752" s="98">
        <v>0.97</v>
      </c>
      <c r="C752" s="98">
        <v>0.97</v>
      </c>
      <c r="D752" s="99">
        <f>IF(C752&lt;MAX($C$3:C752),C752/MAX($C$3:C752)-1,0)</f>
        <v>-0.15283842794759828</v>
      </c>
      <c r="E752" s="105"/>
      <c r="F752" s="100"/>
      <c r="G752" s="99"/>
    </row>
    <row r="753" spans="1:7" ht="15" thickBot="1">
      <c r="A753" s="97">
        <v>41709</v>
      </c>
      <c r="B753" s="98">
        <v>0.96</v>
      </c>
      <c r="C753" s="98">
        <v>0.96</v>
      </c>
      <c r="D753" s="99">
        <f>IF(C753&lt;MAX($C$3:C753),C753/MAX($C$3:C753)-1,0)</f>
        <v>-0.16157205240174677</v>
      </c>
      <c r="E753" s="105"/>
      <c r="F753" s="100"/>
      <c r="G753" s="99"/>
    </row>
    <row r="754" spans="1:7" ht="15" thickBot="1">
      <c r="A754" s="97">
        <v>41710</v>
      </c>
      <c r="B754" s="98">
        <v>0.96799999999999997</v>
      </c>
      <c r="C754" s="98">
        <v>0.96799999999999997</v>
      </c>
      <c r="D754" s="99">
        <f>IF(C754&lt;MAX($C$3:C754),C754/MAX($C$3:C754)-1,0)</f>
        <v>-0.154585152838428</v>
      </c>
      <c r="E754" s="105"/>
      <c r="F754" s="100"/>
      <c r="G754" s="99"/>
    </row>
    <row r="755" spans="1:7" ht="15" thickBot="1">
      <c r="A755" s="97">
        <v>41711</v>
      </c>
      <c r="B755" s="98">
        <v>0.99</v>
      </c>
      <c r="C755" s="98">
        <v>0.99</v>
      </c>
      <c r="D755" s="99">
        <f>IF(C755&lt;MAX($C$3:C755),C755/MAX($C$3:C755)-1,0)</f>
        <v>-0.13537117903930129</v>
      </c>
      <c r="E755" s="105"/>
      <c r="F755" s="100"/>
      <c r="G755" s="99"/>
    </row>
    <row r="756" spans="1:7" ht="15" thickBot="1">
      <c r="A756" s="97">
        <v>41712</v>
      </c>
      <c r="B756" s="98">
        <v>0.98599999999999999</v>
      </c>
      <c r="C756" s="98">
        <v>0.98599999999999999</v>
      </c>
      <c r="D756" s="99">
        <f>IF(C756&lt;MAX($C$3:C756),C756/MAX($C$3:C756)-1,0)</f>
        <v>-0.13886462882096073</v>
      </c>
      <c r="E756" s="105"/>
      <c r="F756" s="100"/>
      <c r="G756" s="99"/>
    </row>
    <row r="757" spans="1:7" ht="15" thickBot="1">
      <c r="A757" s="97">
        <v>41715</v>
      </c>
      <c r="B757" s="98">
        <v>1.0009999999999999</v>
      </c>
      <c r="C757" s="98">
        <v>1.0009999999999999</v>
      </c>
      <c r="D757" s="99">
        <f>IF(C757&lt;MAX($C$3:C757),C757/MAX($C$3:C757)-1,0)</f>
        <v>-0.12576419213973811</v>
      </c>
      <c r="E757" s="105"/>
      <c r="F757" s="100"/>
      <c r="G757" s="99"/>
    </row>
    <row r="758" spans="1:7" ht="15" thickBot="1">
      <c r="A758" s="97">
        <v>41716</v>
      </c>
      <c r="B758" s="98">
        <v>1.0089999999999999</v>
      </c>
      <c r="C758" s="98">
        <v>1.0089999999999999</v>
      </c>
      <c r="D758" s="99">
        <f>IF(C758&lt;MAX($C$3:C758),C758/MAX($C$3:C758)-1,0)</f>
        <v>-0.11877729257641934</v>
      </c>
      <c r="E758" s="105"/>
      <c r="F758" s="100"/>
      <c r="G758" s="99"/>
    </row>
    <row r="759" spans="1:7" ht="15" thickBot="1">
      <c r="A759" s="97">
        <v>41717</v>
      </c>
      <c r="B759" s="98">
        <v>0.998</v>
      </c>
      <c r="C759" s="98">
        <v>0.998</v>
      </c>
      <c r="D759" s="99">
        <f>IF(C759&lt;MAX($C$3:C759),C759/MAX($C$3:C759)-1,0)</f>
        <v>-0.12838427947598252</v>
      </c>
      <c r="E759" s="105"/>
      <c r="F759" s="100"/>
      <c r="G759" s="99"/>
    </row>
    <row r="760" spans="1:7" ht="15" thickBot="1">
      <c r="A760" s="97">
        <v>41718</v>
      </c>
      <c r="B760" s="98">
        <v>0.97399999999999998</v>
      </c>
      <c r="C760" s="98">
        <v>0.97399999999999998</v>
      </c>
      <c r="D760" s="99">
        <f>IF(C760&lt;MAX($C$3:C760),C760/MAX($C$3:C760)-1,0)</f>
        <v>-0.14934497816593895</v>
      </c>
      <c r="E760" s="105"/>
      <c r="F760" s="100"/>
      <c r="G760" s="99"/>
    </row>
    <row r="761" spans="1:7" ht="15" thickBot="1">
      <c r="A761" s="97">
        <v>41719</v>
      </c>
      <c r="B761" s="98">
        <v>0.97399999999999998</v>
      </c>
      <c r="C761" s="98">
        <v>0.97399999999999998</v>
      </c>
      <c r="D761" s="99">
        <f>IF(C761&lt;MAX($C$3:C761),C761/MAX($C$3:C761)-1,0)</f>
        <v>-0.14934497816593895</v>
      </c>
      <c r="E761" s="105"/>
      <c r="F761" s="100"/>
      <c r="G761" s="99"/>
    </row>
    <row r="762" spans="1:7" ht="15" thickBot="1">
      <c r="A762" s="97">
        <v>41722</v>
      </c>
      <c r="B762" s="98">
        <v>0.96</v>
      </c>
      <c r="C762" s="98">
        <v>0.96</v>
      </c>
      <c r="D762" s="99">
        <f>IF(C762&lt;MAX($C$3:C762),C762/MAX($C$3:C762)-1,0)</f>
        <v>-0.16157205240174677</v>
      </c>
      <c r="E762" s="105"/>
      <c r="F762" s="100"/>
      <c r="G762" s="108"/>
    </row>
    <row r="763" spans="1:7" ht="15" thickBot="1">
      <c r="A763" s="101">
        <v>41723</v>
      </c>
      <c r="B763" s="98">
        <v>0.95599999999999996</v>
      </c>
      <c r="C763" s="98">
        <v>0.95599999999999996</v>
      </c>
      <c r="D763" s="99">
        <f>IF(C763&lt;MAX($C$3:C763),C763/MAX($C$3:C763)-1,0)</f>
        <v>-0.16506550218340621</v>
      </c>
      <c r="E763" s="99"/>
      <c r="F763" s="98"/>
      <c r="G763" s="99"/>
    </row>
    <row r="764" spans="1:7" ht="15" thickBot="1">
      <c r="A764" s="97">
        <v>41724</v>
      </c>
      <c r="B764" s="98">
        <v>0.97</v>
      </c>
      <c r="C764" s="98">
        <v>0.97</v>
      </c>
      <c r="D764" s="99">
        <f>IF(C764&lt;MAX($C$3:C764),C764/MAX($C$3:C764)-1,0)</f>
        <v>-0.15283842794759828</v>
      </c>
      <c r="E764" s="105"/>
      <c r="F764" s="100"/>
      <c r="G764" s="99"/>
    </row>
    <row r="765" spans="1:7" ht="15" thickBot="1">
      <c r="A765" s="97">
        <v>41725</v>
      </c>
      <c r="B765" s="98">
        <v>0.94699999999999995</v>
      </c>
      <c r="C765" s="98">
        <v>0.94699999999999995</v>
      </c>
      <c r="D765" s="99">
        <f>IF(C765&lt;MAX($C$3:C765),C765/MAX($C$3:C765)-1,0)</f>
        <v>-0.17292576419213979</v>
      </c>
      <c r="E765" s="105"/>
      <c r="F765" s="100"/>
      <c r="G765" s="99"/>
    </row>
    <row r="766" spans="1:7" ht="15" thickBot="1">
      <c r="A766" s="97">
        <v>41726</v>
      </c>
      <c r="B766" s="98">
        <v>0.92100000000000004</v>
      </c>
      <c r="C766" s="98">
        <v>0.92100000000000004</v>
      </c>
      <c r="D766" s="99">
        <f>IF(C766&lt;MAX($C$3:C766),C766/MAX($C$3:C766)-1,0)</f>
        <v>-0.19563318777292571</v>
      </c>
      <c r="E766" s="105"/>
      <c r="F766" s="100"/>
      <c r="G766" s="99"/>
    </row>
    <row r="767" spans="1:7" ht="15" thickBot="1">
      <c r="A767" s="97">
        <v>41729</v>
      </c>
      <c r="B767" s="98">
        <v>0.92100000000000004</v>
      </c>
      <c r="C767" s="98">
        <v>0.92100000000000004</v>
      </c>
      <c r="D767" s="99">
        <f>IF(C767&lt;MAX($C$3:C767),C767/MAX($C$3:C767)-1,0)</f>
        <v>-0.19563318777292571</v>
      </c>
      <c r="E767" s="105"/>
      <c r="F767" s="100"/>
      <c r="G767" s="99"/>
    </row>
    <row r="768" spans="1:7" ht="15" thickBot="1">
      <c r="A768" s="97">
        <v>41730</v>
      </c>
      <c r="B768" s="98">
        <v>0.93600000000000005</v>
      </c>
      <c r="C768" s="98">
        <v>0.93600000000000005</v>
      </c>
      <c r="D768" s="99">
        <f>IF(C768&lt;MAX($C$3:C768),C768/MAX($C$3:C768)-1,0)</f>
        <v>-0.18253275109170297</v>
      </c>
      <c r="E768" s="105"/>
      <c r="F768" s="100"/>
      <c r="G768" s="99"/>
    </row>
    <row r="769" spans="1:7" ht="15" thickBot="1">
      <c r="A769" s="97">
        <v>41731</v>
      </c>
      <c r="B769" s="98">
        <v>0.92700000000000005</v>
      </c>
      <c r="C769" s="98">
        <v>0.92700000000000005</v>
      </c>
      <c r="D769" s="99">
        <f>IF(C769&lt;MAX($C$3:C769),C769/MAX($C$3:C769)-1,0)</f>
        <v>-0.19039301310043666</v>
      </c>
      <c r="E769" s="105"/>
      <c r="F769" s="100"/>
      <c r="G769" s="99"/>
    </row>
    <row r="770" spans="1:7" ht="15" thickBot="1">
      <c r="A770" s="97">
        <v>41732</v>
      </c>
      <c r="B770" s="98">
        <v>0.92300000000000004</v>
      </c>
      <c r="C770" s="98">
        <v>0.92300000000000004</v>
      </c>
      <c r="D770" s="99">
        <f>IF(C770&lt;MAX($C$3:C770),C770/MAX($C$3:C770)-1,0)</f>
        <v>-0.1938864628820961</v>
      </c>
      <c r="E770" s="105"/>
      <c r="F770" s="100"/>
      <c r="G770" s="99"/>
    </row>
    <row r="771" spans="1:7" ht="15" thickBot="1">
      <c r="A771" s="97">
        <v>41733</v>
      </c>
      <c r="B771" s="98">
        <v>0.93200000000000005</v>
      </c>
      <c r="C771" s="98">
        <v>0.93200000000000005</v>
      </c>
      <c r="D771" s="99">
        <f>IF(C771&lt;MAX($C$3:C771),C771/MAX($C$3:C771)-1,0)</f>
        <v>-0.18602620087336241</v>
      </c>
      <c r="E771" s="105"/>
      <c r="F771" s="100"/>
      <c r="G771" s="99"/>
    </row>
    <row r="772" spans="1:7" ht="15" thickBot="1">
      <c r="A772" s="97">
        <v>41737</v>
      </c>
      <c r="B772" s="98">
        <v>0.93700000000000006</v>
      </c>
      <c r="C772" s="98">
        <v>0.93700000000000006</v>
      </c>
      <c r="D772" s="99">
        <f>IF(C772&lt;MAX($C$3:C772),C772/MAX($C$3:C772)-1,0)</f>
        <v>-0.18165938864628817</v>
      </c>
      <c r="E772" s="105"/>
      <c r="F772" s="100"/>
      <c r="G772" s="99"/>
    </row>
    <row r="773" spans="1:7" ht="15" thickBot="1">
      <c r="A773" s="97">
        <v>41738</v>
      </c>
      <c r="B773" s="98">
        <v>0.94199999999999995</v>
      </c>
      <c r="C773" s="98">
        <v>0.94199999999999995</v>
      </c>
      <c r="D773" s="99">
        <f>IF(C773&lt;MAX($C$3:C773),C773/MAX($C$3:C773)-1,0)</f>
        <v>-0.17729257641921403</v>
      </c>
      <c r="E773" s="105"/>
      <c r="F773" s="100"/>
      <c r="G773" s="99"/>
    </row>
    <row r="774" spans="1:7" ht="15" thickBot="1">
      <c r="A774" s="97">
        <v>41739</v>
      </c>
      <c r="B774" s="98">
        <v>0.95099999999999996</v>
      </c>
      <c r="C774" s="98">
        <v>0.95099999999999996</v>
      </c>
      <c r="D774" s="99">
        <f>IF(C774&lt;MAX($C$3:C774),C774/MAX($C$3:C774)-1,0)</f>
        <v>-0.16943231441048046</v>
      </c>
      <c r="E774" s="105"/>
      <c r="F774" s="100"/>
      <c r="G774" s="99"/>
    </row>
    <row r="775" spans="1:7" ht="15" thickBot="1">
      <c r="A775" s="97">
        <v>41740</v>
      </c>
      <c r="B775" s="98">
        <v>0.95299999999999996</v>
      </c>
      <c r="C775" s="98">
        <v>0.95299999999999996</v>
      </c>
      <c r="D775" s="99">
        <f>IF(C775&lt;MAX($C$3:C775),C775/MAX($C$3:C775)-1,0)</f>
        <v>-0.16768558951965074</v>
      </c>
      <c r="E775" s="105"/>
      <c r="F775" s="100"/>
      <c r="G775" s="99"/>
    </row>
    <row r="776" spans="1:7" ht="15" thickBot="1">
      <c r="A776" s="97">
        <v>41743</v>
      </c>
      <c r="B776" s="98">
        <v>0.94799999999999995</v>
      </c>
      <c r="C776" s="98">
        <v>0.94799999999999995</v>
      </c>
      <c r="D776" s="99">
        <f>IF(C776&lt;MAX($C$3:C776),C776/MAX($C$3:C776)-1,0)</f>
        <v>-0.17205240174672498</v>
      </c>
      <c r="E776" s="105"/>
      <c r="F776" s="100"/>
      <c r="G776" s="99"/>
    </row>
    <row r="777" spans="1:7" ht="15" thickBot="1">
      <c r="A777" s="97">
        <v>41744</v>
      </c>
      <c r="B777" s="98">
        <v>0.94</v>
      </c>
      <c r="C777" s="98">
        <v>0.94</v>
      </c>
      <c r="D777" s="99">
        <f>IF(C777&lt;MAX($C$3:C777),C777/MAX($C$3:C777)-1,0)</f>
        <v>-0.17903930131004375</v>
      </c>
      <c r="E777" s="105"/>
      <c r="F777" s="100"/>
      <c r="G777" s="99"/>
    </row>
    <row r="778" spans="1:7" ht="15" thickBot="1">
      <c r="A778" s="97">
        <v>41745</v>
      </c>
      <c r="B778" s="98">
        <v>0.93799999999999994</v>
      </c>
      <c r="C778" s="98">
        <v>0.93799999999999994</v>
      </c>
      <c r="D778" s="99">
        <f>IF(C778&lt;MAX($C$3:C778),C778/MAX($C$3:C778)-1,0)</f>
        <v>-0.18078602620087347</v>
      </c>
      <c r="E778" s="105"/>
      <c r="F778" s="100"/>
      <c r="G778" s="99"/>
    </row>
    <row r="779" spans="1:7" ht="15" thickBot="1">
      <c r="A779" s="97">
        <v>41746</v>
      </c>
      <c r="B779" s="98">
        <v>0.93700000000000006</v>
      </c>
      <c r="C779" s="98">
        <v>0.93700000000000006</v>
      </c>
      <c r="D779" s="99">
        <f>IF(C779&lt;MAX($C$3:C779),C779/MAX($C$3:C779)-1,0)</f>
        <v>-0.18165938864628817</v>
      </c>
      <c r="E779" s="105"/>
      <c r="F779" s="100"/>
      <c r="G779" s="99"/>
    </row>
    <row r="780" spans="1:7" ht="15" thickBot="1">
      <c r="A780" s="97">
        <v>41747</v>
      </c>
      <c r="B780" s="98">
        <v>0.94099999999999995</v>
      </c>
      <c r="C780" s="98">
        <v>0.94099999999999995</v>
      </c>
      <c r="D780" s="99">
        <f>IF(C780&lt;MAX($C$3:C780),C780/MAX($C$3:C780)-1,0)</f>
        <v>-0.17816593886462884</v>
      </c>
      <c r="E780" s="105"/>
      <c r="F780" s="100"/>
      <c r="G780" s="99"/>
    </row>
    <row r="781" spans="1:7" ht="15" thickBot="1">
      <c r="A781" s="97">
        <v>41750</v>
      </c>
      <c r="B781" s="98">
        <v>0.92700000000000005</v>
      </c>
      <c r="C781" s="98">
        <v>0.92700000000000005</v>
      </c>
      <c r="D781" s="99">
        <f>IF(C781&lt;MAX($C$3:C781),C781/MAX($C$3:C781)-1,0)</f>
        <v>-0.19039301310043666</v>
      </c>
      <c r="E781" s="105"/>
      <c r="F781" s="100"/>
      <c r="G781" s="99"/>
    </row>
    <row r="782" spans="1:7" ht="15" thickBot="1">
      <c r="A782" s="97">
        <v>41751</v>
      </c>
      <c r="B782" s="98">
        <v>0.91600000000000004</v>
      </c>
      <c r="C782" s="98">
        <v>0.91600000000000004</v>
      </c>
      <c r="D782" s="99">
        <f>IF(C782&lt;MAX($C$3:C782),C782/MAX($C$3:C782)-1,0)</f>
        <v>-0.19999999999999996</v>
      </c>
      <c r="E782" s="105"/>
      <c r="F782" s="100"/>
      <c r="G782" s="108"/>
    </row>
    <row r="783" spans="1:7" ht="15" thickBot="1">
      <c r="A783" s="101">
        <v>41752</v>
      </c>
      <c r="B783" s="98">
        <v>0.91500000000000004</v>
      </c>
      <c r="C783" s="98">
        <v>0.91500000000000004</v>
      </c>
      <c r="D783" s="99">
        <f>IF(C783&lt;MAX($C$3:C783),C783/MAX($C$3:C783)-1,0)</f>
        <v>-0.20087336244541487</v>
      </c>
      <c r="E783" s="99"/>
      <c r="F783" s="98"/>
      <c r="G783" s="99"/>
    </row>
    <row r="784" spans="1:7" ht="15" thickBot="1">
      <c r="A784" s="97">
        <v>41753</v>
      </c>
      <c r="B784" s="98">
        <v>0.91</v>
      </c>
      <c r="C784" s="98">
        <v>0.91</v>
      </c>
      <c r="D784" s="99">
        <f>IF(C784&lt;MAX($C$3:C784),C784/MAX($C$3:C784)-1,0)</f>
        <v>-0.20524017467248912</v>
      </c>
      <c r="E784" s="105"/>
      <c r="F784" s="100"/>
      <c r="G784" s="99"/>
    </row>
    <row r="785" spans="1:7" ht="15" thickBot="1">
      <c r="A785" s="97">
        <v>41754</v>
      </c>
      <c r="B785" s="98">
        <v>0.89300000000000002</v>
      </c>
      <c r="C785" s="98">
        <v>0.89300000000000002</v>
      </c>
      <c r="D785" s="99">
        <f>IF(C785&lt;MAX($C$3:C785),C785/MAX($C$3:C785)-1,0)</f>
        <v>-0.22008733624454146</v>
      </c>
      <c r="E785" s="105"/>
      <c r="F785" s="100"/>
      <c r="G785" s="99"/>
    </row>
    <row r="786" spans="1:7" ht="15" thickBot="1">
      <c r="A786" s="97">
        <v>41757</v>
      </c>
      <c r="B786" s="98">
        <v>0.877</v>
      </c>
      <c r="C786" s="98">
        <v>0.877</v>
      </c>
      <c r="D786" s="99">
        <f>IF(C786&lt;MAX($C$3:C786),C786/MAX($C$3:C786)-1,0)</f>
        <v>-0.23406113537117901</v>
      </c>
      <c r="E786" s="105"/>
      <c r="F786" s="100"/>
      <c r="G786" s="99"/>
    </row>
    <row r="787" spans="1:7" ht="15" thickBot="1">
      <c r="A787" s="97">
        <v>41758</v>
      </c>
      <c r="B787" s="98">
        <v>0.89</v>
      </c>
      <c r="C787" s="98">
        <v>0.89</v>
      </c>
      <c r="D787" s="99">
        <f>IF(C787&lt;MAX($C$3:C787),C787/MAX($C$3:C787)-1,0)</f>
        <v>-0.22270742358078599</v>
      </c>
      <c r="E787" s="105"/>
      <c r="F787" s="100"/>
      <c r="G787" s="99"/>
    </row>
    <row r="788" spans="1:7" ht="15" thickBot="1">
      <c r="A788" s="97">
        <v>41759</v>
      </c>
      <c r="B788" s="98">
        <v>0.89400000000000002</v>
      </c>
      <c r="C788" s="98">
        <v>0.89400000000000002</v>
      </c>
      <c r="D788" s="99">
        <f>IF(C788&lt;MAX($C$3:C788),C788/MAX($C$3:C788)-1,0)</f>
        <v>-0.21921397379912666</v>
      </c>
      <c r="E788" s="105"/>
      <c r="F788" s="100"/>
      <c r="G788" s="99"/>
    </row>
    <row r="789" spans="1:7" ht="15" thickBot="1">
      <c r="A789" s="97">
        <v>41764</v>
      </c>
      <c r="B789" s="98">
        <v>0.89100000000000001</v>
      </c>
      <c r="C789" s="98">
        <v>0.89100000000000001</v>
      </c>
      <c r="D789" s="99">
        <f>IF(C789&lt;MAX($C$3:C789),C789/MAX($C$3:C789)-1,0)</f>
        <v>-0.22183406113537119</v>
      </c>
      <c r="E789" s="105"/>
      <c r="F789" s="100"/>
      <c r="G789" s="99"/>
    </row>
    <row r="790" spans="1:7" ht="15" thickBot="1">
      <c r="A790" s="97">
        <v>41765</v>
      </c>
      <c r="B790" s="98">
        <v>0.89600000000000002</v>
      </c>
      <c r="C790" s="98">
        <v>0.89600000000000002</v>
      </c>
      <c r="D790" s="99">
        <f>IF(C790&lt;MAX($C$3:C790),C790/MAX($C$3:C790)-1,0)</f>
        <v>-0.21746724890829694</v>
      </c>
      <c r="E790" s="105"/>
      <c r="F790" s="100"/>
      <c r="G790" s="99"/>
    </row>
    <row r="791" spans="1:7" ht="15" thickBot="1">
      <c r="A791" s="97">
        <v>41766</v>
      </c>
      <c r="B791" s="98">
        <v>0.88900000000000001</v>
      </c>
      <c r="C791" s="98">
        <v>0.88900000000000001</v>
      </c>
      <c r="D791" s="99">
        <f>IF(C791&lt;MAX($C$3:C791),C791/MAX($C$3:C791)-1,0)</f>
        <v>-0.22358078602620091</v>
      </c>
      <c r="E791" s="105"/>
      <c r="F791" s="100"/>
      <c r="G791" s="99"/>
    </row>
    <row r="792" spans="1:7" ht="15" thickBot="1">
      <c r="A792" s="97">
        <v>41767</v>
      </c>
      <c r="B792" s="98">
        <v>0.88700000000000001</v>
      </c>
      <c r="C792" s="98">
        <v>0.88700000000000001</v>
      </c>
      <c r="D792" s="99">
        <f>IF(C792&lt;MAX($C$3:C792),C792/MAX($C$3:C792)-1,0)</f>
        <v>-0.22532751091703052</v>
      </c>
      <c r="E792" s="105"/>
      <c r="F792" s="100"/>
      <c r="G792" s="99"/>
    </row>
    <row r="793" spans="1:7" ht="15" thickBot="1">
      <c r="A793" s="97">
        <v>41768</v>
      </c>
      <c r="B793" s="98">
        <v>0.88600000000000001</v>
      </c>
      <c r="C793" s="98">
        <v>0.88600000000000001</v>
      </c>
      <c r="D793" s="99">
        <f>IF(C793&lt;MAX($C$3:C793),C793/MAX($C$3:C793)-1,0)</f>
        <v>-0.22620087336244543</v>
      </c>
      <c r="E793" s="105"/>
      <c r="F793" s="100"/>
      <c r="G793" s="99"/>
    </row>
    <row r="794" spans="1:7" ht="15" thickBot="1">
      <c r="A794" s="97">
        <v>41771</v>
      </c>
      <c r="B794" s="98">
        <v>0.89100000000000001</v>
      </c>
      <c r="C794" s="98">
        <v>0.89100000000000001</v>
      </c>
      <c r="D794" s="99">
        <f>IF(C794&lt;MAX($C$3:C794),C794/MAX($C$3:C794)-1,0)</f>
        <v>-0.22183406113537119</v>
      </c>
      <c r="E794" s="105"/>
      <c r="F794" s="100"/>
      <c r="G794" s="99"/>
    </row>
    <row r="795" spans="1:7" ht="15" thickBot="1">
      <c r="A795" s="97">
        <v>41772</v>
      </c>
      <c r="B795" s="98">
        <v>0.89200000000000002</v>
      </c>
      <c r="C795" s="98">
        <v>0.89200000000000002</v>
      </c>
      <c r="D795" s="99">
        <f>IF(C795&lt;MAX($C$3:C795),C795/MAX($C$3:C795)-1,0)</f>
        <v>-0.22096069868995638</v>
      </c>
      <c r="E795" s="105"/>
      <c r="F795" s="100"/>
      <c r="G795" s="99"/>
    </row>
    <row r="796" spans="1:7" ht="15" thickBot="1">
      <c r="A796" s="97">
        <v>41773</v>
      </c>
      <c r="B796" s="98">
        <v>0.88700000000000001</v>
      </c>
      <c r="C796" s="98">
        <v>0.88700000000000001</v>
      </c>
      <c r="D796" s="99">
        <f>IF(C796&lt;MAX($C$3:C796),C796/MAX($C$3:C796)-1,0)</f>
        <v>-0.22532751091703052</v>
      </c>
      <c r="E796" s="105"/>
      <c r="F796" s="100"/>
      <c r="G796" s="99"/>
    </row>
    <row r="797" spans="1:7" ht="15" thickBot="1">
      <c r="A797" s="97">
        <v>41774</v>
      </c>
      <c r="B797" s="98">
        <v>0.88</v>
      </c>
      <c r="C797" s="98">
        <v>0.88</v>
      </c>
      <c r="D797" s="99">
        <f>IF(C797&lt;MAX($C$3:C797),C797/MAX($C$3:C797)-1,0)</f>
        <v>-0.23144104803493448</v>
      </c>
      <c r="E797" s="105"/>
      <c r="F797" s="100"/>
      <c r="G797" s="99"/>
    </row>
    <row r="798" spans="1:7" ht="15" thickBot="1">
      <c r="A798" s="97">
        <v>41775</v>
      </c>
      <c r="B798" s="98">
        <v>0.877</v>
      </c>
      <c r="C798" s="98">
        <v>0.877</v>
      </c>
      <c r="D798" s="99">
        <f>IF(C798&lt;MAX($C$3:C798),C798/MAX($C$3:C798)-1,0)</f>
        <v>-0.23406113537117901</v>
      </c>
      <c r="E798" s="105"/>
      <c r="F798" s="100"/>
      <c r="G798" s="99"/>
    </row>
    <row r="799" spans="1:7" ht="15" thickBot="1">
      <c r="A799" s="97">
        <v>41778</v>
      </c>
      <c r="B799" s="98">
        <v>0.86599999999999999</v>
      </c>
      <c r="C799" s="98">
        <v>0.86599999999999999</v>
      </c>
      <c r="D799" s="99">
        <f>IF(C799&lt;MAX($C$3:C799),C799/MAX($C$3:C799)-1,0)</f>
        <v>-0.24366812227074242</v>
      </c>
      <c r="E799" s="105"/>
      <c r="F799" s="100"/>
      <c r="G799" s="99"/>
    </row>
    <row r="800" spans="1:7" ht="15" thickBot="1">
      <c r="A800" s="97">
        <v>41779</v>
      </c>
      <c r="B800" s="98">
        <v>0.86699999999999999</v>
      </c>
      <c r="C800" s="98">
        <v>0.86699999999999999</v>
      </c>
      <c r="D800" s="99">
        <f>IF(C800&lt;MAX($C$3:C800),C800/MAX($C$3:C800)-1,0)</f>
        <v>-0.2427947598253275</v>
      </c>
      <c r="E800" s="105"/>
      <c r="F800" s="100"/>
      <c r="G800" s="99"/>
    </row>
    <row r="801" spans="1:7" ht="15" thickBot="1">
      <c r="A801" s="97">
        <v>41780</v>
      </c>
      <c r="B801" s="98">
        <v>0.875</v>
      </c>
      <c r="C801" s="98">
        <v>0.875</v>
      </c>
      <c r="D801" s="99">
        <f>IF(C801&lt;MAX($C$3:C801),C801/MAX($C$3:C801)-1,0)</f>
        <v>-0.23580786026200873</v>
      </c>
      <c r="E801" s="105"/>
      <c r="F801" s="100"/>
      <c r="G801" s="99"/>
    </row>
    <row r="802" spans="1:7" ht="15" thickBot="1">
      <c r="A802" s="97">
        <v>41781</v>
      </c>
      <c r="B802" s="98">
        <v>0.877</v>
      </c>
      <c r="C802" s="98">
        <v>0.877</v>
      </c>
      <c r="D802" s="99">
        <f>IF(C802&lt;MAX($C$3:C802),C802/MAX($C$3:C802)-1,0)</f>
        <v>-0.23406113537117901</v>
      </c>
      <c r="E802" s="105"/>
      <c r="F802" s="100"/>
      <c r="G802" s="108"/>
    </row>
    <row r="803" spans="1:7" ht="15" thickBot="1">
      <c r="A803" s="101">
        <v>41782</v>
      </c>
      <c r="B803" s="98">
        <v>0.88400000000000001</v>
      </c>
      <c r="C803" s="98">
        <v>0.88400000000000001</v>
      </c>
      <c r="D803" s="99">
        <f>IF(C803&lt;MAX($C$3:C803),C803/MAX($C$3:C803)-1,0)</f>
        <v>-0.22794759825327515</v>
      </c>
      <c r="E803" s="99"/>
      <c r="F803" s="98"/>
      <c r="G803" s="99"/>
    </row>
    <row r="804" spans="1:7" ht="15" thickBot="1">
      <c r="A804" s="97">
        <v>41785</v>
      </c>
      <c r="B804" s="98">
        <v>0.89300000000000002</v>
      </c>
      <c r="C804" s="98">
        <v>0.89300000000000002</v>
      </c>
      <c r="D804" s="99">
        <f>IF(C804&lt;MAX($C$3:C804),C804/MAX($C$3:C804)-1,0)</f>
        <v>-0.22008733624454146</v>
      </c>
      <c r="E804" s="105"/>
      <c r="F804" s="100"/>
      <c r="G804" s="99"/>
    </row>
    <row r="805" spans="1:7" ht="15" thickBot="1">
      <c r="A805" s="97">
        <v>41786</v>
      </c>
      <c r="B805" s="98">
        <v>0.88900000000000001</v>
      </c>
      <c r="C805" s="98">
        <v>0.88900000000000001</v>
      </c>
      <c r="D805" s="99">
        <f>IF(C805&lt;MAX($C$3:C805),C805/MAX($C$3:C805)-1,0)</f>
        <v>-0.22358078602620091</v>
      </c>
      <c r="E805" s="105"/>
      <c r="F805" s="100"/>
      <c r="G805" s="99"/>
    </row>
    <row r="806" spans="1:7" ht="15" thickBot="1">
      <c r="A806" s="97">
        <v>41787</v>
      </c>
      <c r="B806" s="98">
        <v>0.89500000000000002</v>
      </c>
      <c r="C806" s="98">
        <v>0.89500000000000002</v>
      </c>
      <c r="D806" s="99">
        <f>IF(C806&lt;MAX($C$3:C806),C806/MAX($C$3:C806)-1,0)</f>
        <v>-0.21834061135371174</v>
      </c>
      <c r="E806" s="105"/>
      <c r="F806" s="100"/>
      <c r="G806" s="99"/>
    </row>
    <row r="807" spans="1:7" ht="15" thickBot="1">
      <c r="A807" s="97">
        <v>41788</v>
      </c>
      <c r="B807" s="98">
        <v>0.89</v>
      </c>
      <c r="C807" s="98">
        <v>0.89</v>
      </c>
      <c r="D807" s="99">
        <f>IF(C807&lt;MAX($C$3:C807),C807/MAX($C$3:C807)-1,0)</f>
        <v>-0.22270742358078599</v>
      </c>
      <c r="E807" s="105"/>
      <c r="F807" s="100"/>
      <c r="G807" s="99"/>
    </row>
    <row r="808" spans="1:7" ht="15" thickBot="1">
      <c r="A808" s="97">
        <v>41789</v>
      </c>
      <c r="B808" s="98">
        <v>0.88700000000000001</v>
      </c>
      <c r="C808" s="98">
        <v>0.88700000000000001</v>
      </c>
      <c r="D808" s="99">
        <f>IF(C808&lt;MAX($C$3:C808),C808/MAX($C$3:C808)-1,0)</f>
        <v>-0.22532751091703052</v>
      </c>
      <c r="E808" s="105"/>
      <c r="F808" s="100"/>
      <c r="G808" s="99"/>
    </row>
    <row r="809" spans="1:7" ht="15" thickBot="1">
      <c r="A809" s="97">
        <v>41793</v>
      </c>
      <c r="B809" s="98">
        <v>0.88600000000000001</v>
      </c>
      <c r="C809" s="98">
        <v>0.88600000000000001</v>
      </c>
      <c r="D809" s="99">
        <f>IF(C809&lt;MAX($C$3:C809),C809/MAX($C$3:C809)-1,0)</f>
        <v>-0.22620087336244543</v>
      </c>
      <c r="E809" s="105"/>
      <c r="F809" s="100"/>
      <c r="G809" s="99"/>
    </row>
    <row r="810" spans="1:7" ht="15" thickBot="1">
      <c r="A810" s="97">
        <v>41794</v>
      </c>
      <c r="B810" s="98">
        <v>0.878</v>
      </c>
      <c r="C810" s="98">
        <v>0.878</v>
      </c>
      <c r="D810" s="99">
        <f>IF(C810&lt;MAX($C$3:C810),C810/MAX($C$3:C810)-1,0)</f>
        <v>-0.2331877729257642</v>
      </c>
      <c r="E810" s="105"/>
      <c r="F810" s="100"/>
      <c r="G810" s="99"/>
    </row>
    <row r="811" spans="1:7" ht="15" thickBot="1">
      <c r="A811" s="97">
        <v>41795</v>
      </c>
      <c r="B811" s="98">
        <v>0.88600000000000001</v>
      </c>
      <c r="C811" s="98">
        <v>0.88600000000000001</v>
      </c>
      <c r="D811" s="99">
        <f>IF(C811&lt;MAX($C$3:C811),C811/MAX($C$3:C811)-1,0)</f>
        <v>-0.22620087336244543</v>
      </c>
      <c r="E811" s="105"/>
      <c r="F811" s="100"/>
      <c r="G811" s="99"/>
    </row>
    <row r="812" spans="1:7" ht="15" thickBot="1">
      <c r="A812" s="97">
        <v>41796</v>
      </c>
      <c r="B812" s="98">
        <v>0.88500000000000001</v>
      </c>
      <c r="C812" s="98">
        <v>0.88500000000000001</v>
      </c>
      <c r="D812" s="99">
        <f>IF(C812&lt;MAX($C$3:C812),C812/MAX($C$3:C812)-1,0)</f>
        <v>-0.22707423580786024</v>
      </c>
      <c r="E812" s="105"/>
      <c r="F812" s="100"/>
      <c r="G812" s="99"/>
    </row>
    <row r="813" spans="1:7" ht="15" thickBot="1">
      <c r="A813" s="97">
        <v>41799</v>
      </c>
      <c r="B813" s="98">
        <v>0.88500000000000001</v>
      </c>
      <c r="C813" s="98">
        <v>0.88500000000000001</v>
      </c>
      <c r="D813" s="99">
        <f>IF(C813&lt;MAX($C$3:C813),C813/MAX($C$3:C813)-1,0)</f>
        <v>-0.22707423580786024</v>
      </c>
      <c r="E813" s="105"/>
      <c r="F813" s="100"/>
      <c r="G813" s="99"/>
    </row>
    <row r="814" spans="1:7" ht="15" thickBot="1">
      <c r="A814" s="97">
        <v>41800</v>
      </c>
      <c r="B814" s="98">
        <v>0.89100000000000001</v>
      </c>
      <c r="C814" s="98">
        <v>0.89100000000000001</v>
      </c>
      <c r="D814" s="99">
        <f>IF(C814&lt;MAX($C$3:C814),C814/MAX($C$3:C814)-1,0)</f>
        <v>-0.22183406113537119</v>
      </c>
      <c r="E814" s="105"/>
      <c r="F814" s="100"/>
      <c r="G814" s="99"/>
    </row>
    <row r="815" spans="1:7" ht="15" thickBot="1">
      <c r="A815" s="97">
        <v>41801</v>
      </c>
      <c r="B815" s="98">
        <v>0.89300000000000002</v>
      </c>
      <c r="C815" s="98">
        <v>0.89300000000000002</v>
      </c>
      <c r="D815" s="99">
        <f>IF(C815&lt;MAX($C$3:C815),C815/MAX($C$3:C815)-1,0)</f>
        <v>-0.22008733624454146</v>
      </c>
      <c r="E815" s="105"/>
      <c r="F815" s="100"/>
      <c r="G815" s="99"/>
    </row>
    <row r="816" spans="1:7" ht="15" thickBot="1">
      <c r="A816" s="97">
        <v>41802</v>
      </c>
      <c r="B816" s="98">
        <v>0.89700000000000002</v>
      </c>
      <c r="C816" s="98">
        <v>0.89700000000000002</v>
      </c>
      <c r="D816" s="99">
        <f>IF(C816&lt;MAX($C$3:C816),C816/MAX($C$3:C816)-1,0)</f>
        <v>-0.21659388646288213</v>
      </c>
      <c r="E816" s="105"/>
      <c r="F816" s="100"/>
      <c r="G816" s="99"/>
    </row>
    <row r="817" spans="1:7" ht="15" thickBot="1">
      <c r="A817" s="97">
        <v>41803</v>
      </c>
      <c r="B817" s="98">
        <v>0.9</v>
      </c>
      <c r="C817" s="98">
        <v>0.9</v>
      </c>
      <c r="D817" s="99">
        <f>IF(C817&lt;MAX($C$3:C817),C817/MAX($C$3:C817)-1,0)</f>
        <v>-0.2139737991266375</v>
      </c>
      <c r="E817" s="105"/>
      <c r="F817" s="100"/>
      <c r="G817" s="99"/>
    </row>
    <row r="818" spans="1:7" ht="15" thickBot="1">
      <c r="A818" s="97">
        <v>41806</v>
      </c>
      <c r="B818" s="98">
        <v>0.90100000000000002</v>
      </c>
      <c r="C818" s="98">
        <v>0.90100000000000002</v>
      </c>
      <c r="D818" s="99">
        <f>IF(C818&lt;MAX($C$3:C818),C818/MAX($C$3:C818)-1,0)</f>
        <v>-0.21310043668122269</v>
      </c>
      <c r="E818" s="105"/>
      <c r="F818" s="100"/>
      <c r="G818" s="99"/>
    </row>
    <row r="819" spans="1:7" ht="15" thickBot="1">
      <c r="A819" s="97">
        <v>41807</v>
      </c>
      <c r="B819" s="98">
        <v>0.89300000000000002</v>
      </c>
      <c r="C819" s="98">
        <v>0.89300000000000002</v>
      </c>
      <c r="D819" s="99">
        <f>IF(C819&lt;MAX($C$3:C819),C819/MAX($C$3:C819)-1,0)</f>
        <v>-0.22008733624454146</v>
      </c>
      <c r="E819" s="105"/>
      <c r="F819" s="100"/>
      <c r="G819" s="99"/>
    </row>
    <row r="820" spans="1:7" ht="15" thickBot="1">
      <c r="A820" s="97">
        <v>41808</v>
      </c>
      <c r="B820" s="98">
        <v>0.89</v>
      </c>
      <c r="C820" s="98">
        <v>0.89</v>
      </c>
      <c r="D820" s="99">
        <f>IF(C820&lt;MAX($C$3:C820),C820/MAX($C$3:C820)-1,0)</f>
        <v>-0.22270742358078599</v>
      </c>
      <c r="E820" s="105"/>
      <c r="F820" s="100"/>
      <c r="G820" s="99"/>
    </row>
    <row r="821" spans="1:7" ht="15" thickBot="1">
      <c r="A821" s="97">
        <v>41809</v>
      </c>
      <c r="B821" s="98">
        <v>0.88100000000000001</v>
      </c>
      <c r="C821" s="98">
        <v>0.88100000000000001</v>
      </c>
      <c r="D821" s="99">
        <f>IF(C821&lt;MAX($C$3:C821),C821/MAX($C$3:C821)-1,0)</f>
        <v>-0.23056768558951968</v>
      </c>
      <c r="E821" s="105"/>
      <c r="F821" s="100"/>
      <c r="G821" s="99"/>
    </row>
    <row r="822" spans="1:7" ht="15" thickBot="1">
      <c r="A822" s="97">
        <v>41810</v>
      </c>
      <c r="B822" s="98">
        <v>0.88500000000000001</v>
      </c>
      <c r="C822" s="98">
        <v>0.88500000000000001</v>
      </c>
      <c r="D822" s="99">
        <f>IF(C822&lt;MAX($C$3:C822),C822/MAX($C$3:C822)-1,0)</f>
        <v>-0.22707423580786024</v>
      </c>
      <c r="E822" s="105"/>
      <c r="F822" s="100"/>
      <c r="G822" s="108"/>
    </row>
    <row r="823" spans="1:7" ht="15" thickBot="1">
      <c r="A823" s="101">
        <v>41813</v>
      </c>
      <c r="B823" s="98">
        <v>0.89100000000000001</v>
      </c>
      <c r="C823" s="98">
        <v>0.89100000000000001</v>
      </c>
      <c r="D823" s="99">
        <f>IF(C823&lt;MAX($C$3:C823),C823/MAX($C$3:C823)-1,0)</f>
        <v>-0.22183406113537119</v>
      </c>
      <c r="E823" s="99"/>
      <c r="F823" s="98"/>
      <c r="G823" s="99"/>
    </row>
    <row r="824" spans="1:7" ht="15" thickBot="1">
      <c r="A824" s="97">
        <v>41814</v>
      </c>
      <c r="B824" s="98">
        <v>0.90300000000000002</v>
      </c>
      <c r="C824" s="98">
        <v>0.90300000000000002</v>
      </c>
      <c r="D824" s="99">
        <f>IF(C824&lt;MAX($C$3:C824),C824/MAX($C$3:C824)-1,0)</f>
        <v>-0.21135371179039297</v>
      </c>
      <c r="E824" s="105"/>
      <c r="F824" s="100"/>
      <c r="G824" s="99"/>
    </row>
    <row r="825" spans="1:7" ht="15" thickBot="1">
      <c r="A825" s="97">
        <v>41815</v>
      </c>
      <c r="B825" s="98">
        <v>0.89400000000000002</v>
      </c>
      <c r="C825" s="98">
        <v>0.89400000000000002</v>
      </c>
      <c r="D825" s="99">
        <f>IF(C825&lt;MAX($C$3:C825),C825/MAX($C$3:C825)-1,0)</f>
        <v>-0.21921397379912666</v>
      </c>
      <c r="E825" s="105"/>
      <c r="F825" s="100"/>
      <c r="G825" s="99"/>
    </row>
    <row r="826" spans="1:7" ht="15" thickBot="1">
      <c r="A826" s="97">
        <v>41816</v>
      </c>
      <c r="B826" s="98">
        <v>0.90200000000000002</v>
      </c>
      <c r="C826" s="98">
        <v>0.90200000000000002</v>
      </c>
      <c r="D826" s="99">
        <f>IF(C826&lt;MAX($C$3:C826),C826/MAX($C$3:C826)-1,0)</f>
        <v>-0.21222707423580789</v>
      </c>
      <c r="E826" s="105"/>
      <c r="F826" s="100"/>
      <c r="G826" s="99"/>
    </row>
    <row r="827" spans="1:7" ht="15" thickBot="1">
      <c r="A827" s="97">
        <v>41817</v>
      </c>
      <c r="B827" s="98">
        <v>0.90600000000000003</v>
      </c>
      <c r="C827" s="98">
        <v>0.90600000000000003</v>
      </c>
      <c r="D827" s="99">
        <f>IF(C827&lt;MAX($C$3:C827),C827/MAX($C$3:C827)-1,0)</f>
        <v>-0.20873362445414845</v>
      </c>
      <c r="E827" s="105"/>
      <c r="F827" s="100"/>
      <c r="G827" s="99"/>
    </row>
    <row r="828" spans="1:7" ht="15" thickBot="1">
      <c r="A828" s="97">
        <v>41820</v>
      </c>
      <c r="B828" s="98">
        <v>0.91</v>
      </c>
      <c r="C828" s="98">
        <v>0.91</v>
      </c>
      <c r="D828" s="99">
        <f>IF(C828&lt;MAX($C$3:C828),C828/MAX($C$3:C828)-1,0)</f>
        <v>-0.20524017467248912</v>
      </c>
      <c r="E828" s="105"/>
      <c r="F828" s="100"/>
      <c r="G828" s="99"/>
    </row>
    <row r="829" spans="1:7" ht="15" thickBot="1">
      <c r="A829" s="97">
        <v>41821</v>
      </c>
      <c r="B829" s="98">
        <v>0.91100000000000003</v>
      </c>
      <c r="C829" s="98">
        <v>0.91100000000000003</v>
      </c>
      <c r="D829" s="99">
        <f>IF(C829&lt;MAX($C$3:C829),C829/MAX($C$3:C829)-1,0)</f>
        <v>-0.2043668122270742</v>
      </c>
      <c r="E829" s="105"/>
      <c r="F829" s="100"/>
      <c r="G829" s="99"/>
    </row>
    <row r="830" spans="1:7" ht="15" thickBot="1">
      <c r="A830" s="97">
        <v>41822</v>
      </c>
      <c r="B830" s="98">
        <v>0.91600000000000004</v>
      </c>
      <c r="C830" s="98">
        <v>0.91600000000000004</v>
      </c>
      <c r="D830" s="99">
        <f>IF(C830&lt;MAX($C$3:C830),C830/MAX($C$3:C830)-1,0)</f>
        <v>-0.19999999999999996</v>
      </c>
      <c r="E830" s="105"/>
      <c r="F830" s="100"/>
      <c r="G830" s="99"/>
    </row>
    <row r="831" spans="1:7" ht="15" thickBot="1">
      <c r="A831" s="97">
        <v>41823</v>
      </c>
      <c r="B831" s="98">
        <v>0.92500000000000004</v>
      </c>
      <c r="C831" s="98">
        <v>0.92500000000000004</v>
      </c>
      <c r="D831" s="99">
        <f>IF(C831&lt;MAX($C$3:C831),C831/MAX($C$3:C831)-1,0)</f>
        <v>-0.19213973799126638</v>
      </c>
      <c r="E831" s="105"/>
      <c r="F831" s="100"/>
      <c r="G831" s="99"/>
    </row>
    <row r="832" spans="1:7" ht="15" thickBot="1">
      <c r="A832" s="97">
        <v>41824</v>
      </c>
      <c r="B832" s="98">
        <v>0.92</v>
      </c>
      <c r="C832" s="98">
        <v>0.92</v>
      </c>
      <c r="D832" s="99">
        <f>IF(C832&lt;MAX($C$3:C832),C832/MAX($C$3:C832)-1,0)</f>
        <v>-0.19650655021834063</v>
      </c>
      <c r="E832" s="105"/>
      <c r="F832" s="100"/>
      <c r="G832" s="99"/>
    </row>
    <row r="833" spans="1:7" ht="15" thickBot="1">
      <c r="A833" s="97">
        <v>41827</v>
      </c>
      <c r="B833" s="98">
        <v>0.91900000000000004</v>
      </c>
      <c r="C833" s="98">
        <v>0.91900000000000004</v>
      </c>
      <c r="D833" s="99">
        <f>IF(C833&lt;MAX($C$3:C833),C833/MAX($C$3:C833)-1,0)</f>
        <v>-0.19737991266375543</v>
      </c>
      <c r="E833" s="105"/>
      <c r="F833" s="100"/>
      <c r="G833" s="99"/>
    </row>
    <row r="834" spans="1:7" ht="15" thickBot="1">
      <c r="A834" s="97">
        <v>41828</v>
      </c>
      <c r="B834" s="98">
        <v>0.92</v>
      </c>
      <c r="C834" s="98">
        <v>0.92</v>
      </c>
      <c r="D834" s="99">
        <f>IF(C834&lt;MAX($C$3:C834),C834/MAX($C$3:C834)-1,0)</f>
        <v>-0.19650655021834063</v>
      </c>
      <c r="E834" s="105"/>
      <c r="F834" s="100"/>
      <c r="G834" s="99"/>
    </row>
    <row r="835" spans="1:7" ht="15" thickBot="1">
      <c r="A835" s="97">
        <v>41829</v>
      </c>
      <c r="B835" s="98">
        <v>0.90500000000000003</v>
      </c>
      <c r="C835" s="98">
        <v>0.90500000000000003</v>
      </c>
      <c r="D835" s="99">
        <f>IF(C835&lt;MAX($C$3:C835),C835/MAX($C$3:C835)-1,0)</f>
        <v>-0.20960698689956325</v>
      </c>
      <c r="E835" s="105"/>
      <c r="F835" s="100"/>
      <c r="G835" s="99"/>
    </row>
    <row r="836" spans="1:7" ht="15" thickBot="1">
      <c r="A836" s="97">
        <v>41830</v>
      </c>
      <c r="B836" s="98">
        <v>0.90600000000000003</v>
      </c>
      <c r="C836" s="98">
        <v>0.90600000000000003</v>
      </c>
      <c r="D836" s="99">
        <f>IF(C836&lt;MAX($C$3:C836),C836/MAX($C$3:C836)-1,0)</f>
        <v>-0.20873362445414845</v>
      </c>
      <c r="E836" s="105"/>
      <c r="F836" s="100"/>
      <c r="G836" s="99"/>
    </row>
    <row r="837" spans="1:7" ht="15" thickBot="1">
      <c r="A837" s="97">
        <v>41831</v>
      </c>
      <c r="B837" s="98">
        <v>0.90800000000000003</v>
      </c>
      <c r="C837" s="98">
        <v>0.90800000000000003</v>
      </c>
      <c r="D837" s="99">
        <f>IF(C837&lt;MAX($C$3:C837),C837/MAX($C$3:C837)-1,0)</f>
        <v>-0.20698689956331873</v>
      </c>
      <c r="E837" s="105"/>
      <c r="F837" s="100"/>
      <c r="G837" s="99"/>
    </row>
    <row r="838" spans="1:7" ht="15" thickBot="1">
      <c r="A838" s="97">
        <v>41834</v>
      </c>
      <c r="B838" s="98">
        <v>0.93200000000000005</v>
      </c>
      <c r="C838" s="98">
        <v>0.93200000000000005</v>
      </c>
      <c r="D838" s="99">
        <f>IF(C838&lt;MAX($C$3:C838),C838/MAX($C$3:C838)-1,0)</f>
        <v>-0.18602620087336241</v>
      </c>
      <c r="E838" s="105"/>
      <c r="F838" s="100"/>
      <c r="G838" s="99"/>
    </row>
    <row r="839" spans="1:7" ht="15" thickBot="1">
      <c r="A839" s="97">
        <v>41835</v>
      </c>
      <c r="B839" s="98">
        <v>0.94699999999999995</v>
      </c>
      <c r="C839" s="98">
        <v>0.94699999999999995</v>
      </c>
      <c r="D839" s="99">
        <f>IF(C839&lt;MAX($C$3:C839),C839/MAX($C$3:C839)-1,0)</f>
        <v>-0.17292576419213979</v>
      </c>
      <c r="E839" s="105"/>
      <c r="F839" s="100"/>
      <c r="G839" s="99"/>
    </row>
    <row r="840" spans="1:7" ht="15" thickBot="1">
      <c r="A840" s="97">
        <v>41836</v>
      </c>
      <c r="B840" s="98">
        <v>0.94799999999999995</v>
      </c>
      <c r="C840" s="98">
        <v>0.94799999999999995</v>
      </c>
      <c r="D840" s="99">
        <f>IF(C840&lt;MAX($C$3:C840),C840/MAX($C$3:C840)-1,0)</f>
        <v>-0.17205240174672498</v>
      </c>
      <c r="E840" s="105"/>
      <c r="F840" s="100"/>
      <c r="G840" s="99"/>
    </row>
    <row r="841" spans="1:7" ht="15" thickBot="1">
      <c r="A841" s="97">
        <v>41837</v>
      </c>
      <c r="B841" s="98">
        <v>0.93700000000000006</v>
      </c>
      <c r="C841" s="98">
        <v>0.93700000000000006</v>
      </c>
      <c r="D841" s="99">
        <f>IF(C841&lt;MAX($C$3:C841),C841/MAX($C$3:C841)-1,0)</f>
        <v>-0.18165938864628817</v>
      </c>
      <c r="E841" s="105"/>
      <c r="F841" s="100"/>
      <c r="G841" s="99"/>
    </row>
    <row r="842" spans="1:7" ht="15" thickBot="1">
      <c r="A842" s="97">
        <v>41838</v>
      </c>
      <c r="B842" s="98">
        <v>0.95599999999999996</v>
      </c>
      <c r="C842" s="98">
        <v>0.95599999999999996</v>
      </c>
      <c r="D842" s="99">
        <f>IF(C842&lt;MAX($C$3:C842),C842/MAX($C$3:C842)-1,0)</f>
        <v>-0.16506550218340621</v>
      </c>
      <c r="E842" s="105"/>
      <c r="F842" s="100"/>
      <c r="G842" s="108"/>
    </row>
    <row r="843" spans="1:7" ht="15" thickBot="1">
      <c r="A843" s="101">
        <v>41841</v>
      </c>
      <c r="B843" s="98">
        <v>0.95599999999999996</v>
      </c>
      <c r="C843" s="98">
        <v>0.95599999999999996</v>
      </c>
      <c r="D843" s="99">
        <f>IF(C843&lt;MAX($C$3:C843),C843/MAX($C$3:C843)-1,0)</f>
        <v>-0.16506550218340621</v>
      </c>
      <c r="E843" s="99"/>
      <c r="F843" s="98"/>
      <c r="G843" s="99"/>
    </row>
    <row r="844" spans="1:7" ht="15" thickBot="1">
      <c r="A844" s="97">
        <v>41842</v>
      </c>
      <c r="B844" s="98">
        <v>0.97</v>
      </c>
      <c r="C844" s="98">
        <v>0.97</v>
      </c>
      <c r="D844" s="99">
        <f>IF(C844&lt;MAX($C$3:C844),C844/MAX($C$3:C844)-1,0)</f>
        <v>-0.15283842794759828</v>
      </c>
      <c r="E844" s="105"/>
      <c r="F844" s="100"/>
      <c r="G844" s="99"/>
    </row>
    <row r="845" spans="1:7" ht="15" thickBot="1">
      <c r="A845" s="97">
        <v>41843</v>
      </c>
      <c r="B845" s="98">
        <v>0.96299999999999997</v>
      </c>
      <c r="C845" s="98">
        <v>0.96299999999999997</v>
      </c>
      <c r="D845" s="99">
        <f>IF(C845&lt;MAX($C$3:C845),C845/MAX($C$3:C845)-1,0)</f>
        <v>-0.15895196506550224</v>
      </c>
      <c r="E845" s="105"/>
      <c r="F845" s="100"/>
      <c r="G845" s="99"/>
    </row>
    <row r="846" spans="1:7" ht="15" thickBot="1">
      <c r="A846" s="97">
        <v>41844</v>
      </c>
      <c r="B846" s="98">
        <v>0.96</v>
      </c>
      <c r="C846" s="98">
        <v>0.96</v>
      </c>
      <c r="D846" s="99">
        <f>IF(C846&lt;MAX($C$3:C846),C846/MAX($C$3:C846)-1,0)</f>
        <v>-0.16157205240174677</v>
      </c>
      <c r="E846" s="105"/>
      <c r="F846" s="100"/>
      <c r="G846" s="99"/>
    </row>
    <row r="847" spans="1:7" ht="15" thickBot="1">
      <c r="A847" s="97">
        <v>41845</v>
      </c>
      <c r="B847" s="98">
        <v>0.96599999999999997</v>
      </c>
      <c r="C847" s="98">
        <v>0.96599999999999997</v>
      </c>
      <c r="D847" s="99">
        <f>IF(C847&lt;MAX($C$3:C847),C847/MAX($C$3:C847)-1,0)</f>
        <v>-0.15633187772925772</v>
      </c>
      <c r="E847" s="105"/>
      <c r="F847" s="100"/>
      <c r="G847" s="99"/>
    </row>
    <row r="848" spans="1:7" ht="15" thickBot="1">
      <c r="A848" s="97">
        <v>41848</v>
      </c>
      <c r="B848" s="98">
        <v>0.98599999999999999</v>
      </c>
      <c r="C848" s="98">
        <v>0.98599999999999999</v>
      </c>
      <c r="D848" s="99">
        <f>IF(C848&lt;MAX($C$3:C848),C848/MAX($C$3:C848)-1,0)</f>
        <v>-0.13886462882096073</v>
      </c>
      <c r="E848" s="105"/>
      <c r="F848" s="100"/>
      <c r="G848" s="99"/>
    </row>
    <row r="849" spans="1:7" ht="15" thickBot="1">
      <c r="A849" s="97">
        <v>41849</v>
      </c>
      <c r="B849" s="98">
        <v>0.98099999999999998</v>
      </c>
      <c r="C849" s="98">
        <v>0.98099999999999998</v>
      </c>
      <c r="D849" s="99">
        <f>IF(C849&lt;MAX($C$3:C849),C849/MAX($C$3:C849)-1,0)</f>
        <v>-0.14323144104803498</v>
      </c>
      <c r="E849" s="105"/>
      <c r="F849" s="100"/>
      <c r="G849" s="99"/>
    </row>
    <row r="850" spans="1:7" ht="15" thickBot="1">
      <c r="A850" s="97">
        <v>41850</v>
      </c>
      <c r="B850" s="98">
        <v>0.97399999999999998</v>
      </c>
      <c r="C850" s="98">
        <v>0.97399999999999998</v>
      </c>
      <c r="D850" s="99">
        <f>IF(C850&lt;MAX($C$3:C850),C850/MAX($C$3:C850)-1,0)</f>
        <v>-0.14934497816593895</v>
      </c>
      <c r="E850" s="105"/>
      <c r="F850" s="100"/>
      <c r="G850" s="99"/>
    </row>
    <row r="851" spans="1:7" ht="15" thickBot="1">
      <c r="A851" s="97">
        <v>41851</v>
      </c>
      <c r="B851" s="98">
        <v>0.98699999999999999</v>
      </c>
      <c r="C851" s="98">
        <v>0.98699999999999999</v>
      </c>
      <c r="D851" s="99">
        <f>IF(C851&lt;MAX($C$3:C851),C851/MAX($C$3:C851)-1,0)</f>
        <v>-0.13799126637554593</v>
      </c>
      <c r="E851" s="105"/>
      <c r="F851" s="100"/>
      <c r="G851" s="99"/>
    </row>
    <row r="852" spans="1:7" ht="15" thickBot="1">
      <c r="A852" s="97">
        <v>41852</v>
      </c>
      <c r="B852" s="98">
        <v>0.98499999999999999</v>
      </c>
      <c r="C852" s="98">
        <v>0.98499999999999999</v>
      </c>
      <c r="D852" s="99">
        <f>IF(C852&lt;MAX($C$3:C852),C852/MAX($C$3:C852)-1,0)</f>
        <v>-0.13973799126637554</v>
      </c>
      <c r="E852" s="105"/>
      <c r="F852" s="100"/>
      <c r="G852" s="99"/>
    </row>
    <row r="853" spans="1:7" ht="15" thickBot="1">
      <c r="A853" s="97">
        <v>41855</v>
      </c>
      <c r="B853" s="98">
        <v>1</v>
      </c>
      <c r="C853" s="98">
        <v>1</v>
      </c>
      <c r="D853" s="99">
        <f>IF(C853&lt;MAX($C$3:C853),C853/MAX($C$3:C853)-1,0)</f>
        <v>-0.1266375545851528</v>
      </c>
      <c r="E853" s="105"/>
      <c r="F853" s="100"/>
      <c r="G853" s="99"/>
    </row>
    <row r="854" spans="1:7" ht="15" thickBot="1">
      <c r="A854" s="97">
        <v>41856</v>
      </c>
      <c r="B854" s="98">
        <v>0.999</v>
      </c>
      <c r="C854" s="98">
        <v>0.999</v>
      </c>
      <c r="D854" s="99">
        <f>IF(C854&lt;MAX($C$3:C854),C854/MAX($C$3:C854)-1,0)</f>
        <v>-0.12751091703056772</v>
      </c>
      <c r="E854" s="105"/>
      <c r="F854" s="100"/>
      <c r="G854" s="99"/>
    </row>
    <row r="855" spans="1:7" ht="15" thickBot="1">
      <c r="A855" s="97">
        <v>41857</v>
      </c>
      <c r="B855" s="98">
        <v>0.99299999999999999</v>
      </c>
      <c r="C855" s="98">
        <v>0.99299999999999999</v>
      </c>
      <c r="D855" s="99">
        <f>IF(C855&lt;MAX($C$3:C855),C855/MAX($C$3:C855)-1,0)</f>
        <v>-0.13275109170305677</v>
      </c>
      <c r="E855" s="105"/>
      <c r="F855" s="100"/>
      <c r="G855" s="99"/>
    </row>
    <row r="856" spans="1:7" ht="15" thickBot="1">
      <c r="A856" s="97">
        <v>41858</v>
      </c>
      <c r="B856" s="98">
        <v>0.98199999999999998</v>
      </c>
      <c r="C856" s="98">
        <v>0.98199999999999998</v>
      </c>
      <c r="D856" s="99">
        <f>IF(C856&lt;MAX($C$3:C856),C856/MAX($C$3:C856)-1,0)</f>
        <v>-0.14235807860262006</v>
      </c>
      <c r="E856" s="105"/>
      <c r="F856" s="100"/>
      <c r="G856" s="99"/>
    </row>
    <row r="857" spans="1:7" ht="15" thickBot="1">
      <c r="A857" s="97">
        <v>41859</v>
      </c>
      <c r="B857" s="98">
        <v>0.98499999999999999</v>
      </c>
      <c r="C857" s="98">
        <v>0.98499999999999999</v>
      </c>
      <c r="D857" s="99">
        <f>IF(C857&lt;MAX($C$3:C857),C857/MAX($C$3:C857)-1,0)</f>
        <v>-0.13973799126637554</v>
      </c>
      <c r="E857" s="105"/>
      <c r="F857" s="100"/>
      <c r="G857" s="99"/>
    </row>
    <row r="858" spans="1:7" ht="15" thickBot="1">
      <c r="A858" s="97">
        <v>41862</v>
      </c>
      <c r="B858" s="98">
        <v>1.0049999999999999</v>
      </c>
      <c r="C858" s="98">
        <v>1.0049999999999999</v>
      </c>
      <c r="D858" s="99">
        <f>IF(C858&lt;MAX($C$3:C858),C858/MAX($C$3:C858)-1,0)</f>
        <v>-0.12227074235807867</v>
      </c>
      <c r="E858" s="105"/>
      <c r="F858" s="100"/>
      <c r="G858" s="99"/>
    </row>
    <row r="859" spans="1:7" ht="15" thickBot="1">
      <c r="A859" s="97">
        <v>41863</v>
      </c>
      <c r="B859" s="98">
        <v>1.006</v>
      </c>
      <c r="C859" s="98">
        <v>1.006</v>
      </c>
      <c r="D859" s="99">
        <f>IF(C859&lt;MAX($C$3:C859),C859/MAX($C$3:C859)-1,0)</f>
        <v>-0.12139737991266375</v>
      </c>
      <c r="E859" s="105"/>
      <c r="F859" s="100"/>
      <c r="G859" s="99"/>
    </row>
    <row r="860" spans="1:7" ht="15" thickBot="1">
      <c r="A860" s="97">
        <v>41864</v>
      </c>
      <c r="B860" s="98">
        <v>1.012</v>
      </c>
      <c r="C860" s="98">
        <v>1.012</v>
      </c>
      <c r="D860" s="99">
        <f>IF(C860&lt;MAX($C$3:C860),C860/MAX($C$3:C860)-1,0)</f>
        <v>-0.1161572052401747</v>
      </c>
      <c r="E860" s="105"/>
      <c r="F860" s="100"/>
      <c r="G860" s="99"/>
    </row>
    <row r="861" spans="1:7" ht="15" thickBot="1">
      <c r="A861" s="97">
        <v>41865</v>
      </c>
      <c r="B861" s="98">
        <v>1</v>
      </c>
      <c r="C861" s="98">
        <v>1</v>
      </c>
      <c r="D861" s="99">
        <f>IF(C861&lt;MAX($C$3:C861),C861/MAX($C$3:C861)-1,0)</f>
        <v>-0.1266375545851528</v>
      </c>
      <c r="E861" s="105"/>
      <c r="F861" s="100"/>
      <c r="G861" s="99"/>
    </row>
    <row r="862" spans="1:7" ht="15" thickBot="1">
      <c r="A862" s="97">
        <v>41866</v>
      </c>
      <c r="B862" s="98">
        <v>1.008</v>
      </c>
      <c r="C862" s="98">
        <v>1.008</v>
      </c>
      <c r="D862" s="99">
        <f>IF(C862&lt;MAX($C$3:C862),C862/MAX($C$3:C862)-1,0)</f>
        <v>-0.11965065502183403</v>
      </c>
      <c r="E862" s="105"/>
      <c r="F862" s="100"/>
      <c r="G862" s="108"/>
    </row>
    <row r="863" spans="1:7" ht="15" thickBot="1">
      <c r="A863" s="101">
        <v>41869</v>
      </c>
      <c r="B863" s="98">
        <v>1.012</v>
      </c>
      <c r="C863" s="98">
        <v>1.012</v>
      </c>
      <c r="D863" s="99">
        <f>IF(C863&lt;MAX($C$3:C863),C863/MAX($C$3:C863)-1,0)</f>
        <v>-0.1161572052401747</v>
      </c>
      <c r="E863" s="99"/>
      <c r="F863" s="98"/>
      <c r="G863" s="99"/>
    </row>
    <row r="864" spans="1:7" ht="15" thickBot="1">
      <c r="A864" s="97">
        <v>41870</v>
      </c>
      <c r="B864" s="98">
        <v>1.0109999999999999</v>
      </c>
      <c r="C864" s="98">
        <v>1.0109999999999999</v>
      </c>
      <c r="D864" s="99">
        <f>IF(C864&lt;MAX($C$3:C864),C864/MAX($C$3:C864)-1,0)</f>
        <v>-0.11703056768558961</v>
      </c>
      <c r="E864" s="105"/>
      <c r="F864" s="100"/>
      <c r="G864" s="99"/>
    </row>
    <row r="865" spans="1:7" ht="15" thickBot="1">
      <c r="A865" s="97">
        <v>41871</v>
      </c>
      <c r="B865" s="98">
        <v>1.0189999999999999</v>
      </c>
      <c r="C865" s="98">
        <v>1.0189999999999999</v>
      </c>
      <c r="D865" s="99">
        <f>IF(C865&lt;MAX($C$3:C865),C865/MAX($C$3:C865)-1,0)</f>
        <v>-0.11004366812227084</v>
      </c>
      <c r="E865" s="105"/>
      <c r="F865" s="100"/>
      <c r="G865" s="99"/>
    </row>
    <row r="866" spans="1:7" ht="15" thickBot="1">
      <c r="A866" s="97">
        <v>41872</v>
      </c>
      <c r="B866" s="98">
        <v>1.012</v>
      </c>
      <c r="C866" s="98">
        <v>1.012</v>
      </c>
      <c r="D866" s="99">
        <f>IF(C866&lt;MAX($C$3:C866),C866/MAX($C$3:C866)-1,0)</f>
        <v>-0.1161572052401747</v>
      </c>
      <c r="E866" s="105"/>
      <c r="F866" s="100"/>
      <c r="G866" s="99"/>
    </row>
    <row r="867" spans="1:7" ht="15" thickBot="1">
      <c r="A867" s="97">
        <v>41873</v>
      </c>
      <c r="B867" s="98">
        <v>1.014</v>
      </c>
      <c r="C867" s="98">
        <v>1.014</v>
      </c>
      <c r="D867" s="99">
        <f>IF(C867&lt;MAX($C$3:C867),C867/MAX($C$3:C867)-1,0)</f>
        <v>-0.11441048034934498</v>
      </c>
      <c r="E867" s="105"/>
      <c r="F867" s="100"/>
      <c r="G867" s="99"/>
    </row>
    <row r="868" spans="1:7" ht="15" thickBot="1">
      <c r="A868" s="97">
        <v>41876</v>
      </c>
      <c r="B868" s="98">
        <v>1.0049999999999999</v>
      </c>
      <c r="C868" s="98">
        <v>1.0049999999999999</v>
      </c>
      <c r="D868" s="99">
        <f>IF(C868&lt;MAX($C$3:C868),C868/MAX($C$3:C868)-1,0)</f>
        <v>-0.12227074235807867</v>
      </c>
      <c r="E868" s="105"/>
      <c r="F868" s="100"/>
      <c r="G868" s="99"/>
    </row>
    <row r="869" spans="1:7" ht="15" thickBot="1">
      <c r="A869" s="97">
        <v>41877</v>
      </c>
      <c r="B869" s="98">
        <v>0.98899999999999999</v>
      </c>
      <c r="C869" s="98">
        <v>0.98899999999999999</v>
      </c>
      <c r="D869" s="99">
        <f>IF(C869&lt;MAX($C$3:C869),C869/MAX($C$3:C869)-1,0)</f>
        <v>-0.13624454148471621</v>
      </c>
      <c r="E869" s="105"/>
      <c r="F869" s="100"/>
      <c r="G869" s="99"/>
    </row>
    <row r="870" spans="1:7" ht="15" thickBot="1">
      <c r="A870" s="97">
        <v>41878</v>
      </c>
      <c r="B870" s="98">
        <v>0.98899999999999999</v>
      </c>
      <c r="C870" s="98">
        <v>0.98899999999999999</v>
      </c>
      <c r="D870" s="99">
        <f>IF(C870&lt;MAX($C$3:C870),C870/MAX($C$3:C870)-1,0)</f>
        <v>-0.13624454148471621</v>
      </c>
      <c r="E870" s="105"/>
      <c r="F870" s="100"/>
      <c r="G870" s="99"/>
    </row>
    <row r="871" spans="1:7" ht="15" thickBot="1">
      <c r="A871" s="97">
        <v>41879</v>
      </c>
      <c r="B871" s="98">
        <v>0.98699999999999999</v>
      </c>
      <c r="C871" s="98">
        <v>0.98699999999999999</v>
      </c>
      <c r="D871" s="99">
        <f>IF(C871&lt;MAX($C$3:C871),C871/MAX($C$3:C871)-1,0)</f>
        <v>-0.13799126637554593</v>
      </c>
      <c r="E871" s="105"/>
      <c r="F871" s="100"/>
      <c r="G871" s="99"/>
    </row>
    <row r="872" spans="1:7" ht="15" thickBot="1">
      <c r="A872" s="97">
        <v>41880</v>
      </c>
      <c r="B872" s="98">
        <v>1</v>
      </c>
      <c r="C872" s="98">
        <v>1</v>
      </c>
      <c r="D872" s="99">
        <f>IF(C872&lt;MAX($C$3:C872),C872/MAX($C$3:C872)-1,0)</f>
        <v>-0.1266375545851528</v>
      </c>
      <c r="E872" s="105"/>
      <c r="F872" s="100"/>
      <c r="G872" s="99"/>
    </row>
    <row r="873" spans="1:7" ht="15" thickBot="1">
      <c r="A873" s="97">
        <v>41883</v>
      </c>
      <c r="B873" s="98">
        <v>1.012</v>
      </c>
      <c r="C873" s="98">
        <v>1.012</v>
      </c>
      <c r="D873" s="99">
        <f>IF(C873&lt;MAX($C$3:C873),C873/MAX($C$3:C873)-1,0)</f>
        <v>-0.1161572052401747</v>
      </c>
      <c r="E873" s="105"/>
      <c r="F873" s="100"/>
      <c r="G873" s="99"/>
    </row>
    <row r="874" spans="1:7" ht="15" thickBot="1">
      <c r="A874" s="97">
        <v>41884</v>
      </c>
      <c r="B874" s="98">
        <v>1.0269999999999999</v>
      </c>
      <c r="C874" s="98">
        <v>1.0269999999999999</v>
      </c>
      <c r="D874" s="99">
        <f>IF(C874&lt;MAX($C$3:C874),C874/MAX($C$3:C874)-1,0)</f>
        <v>-0.10305676855895207</v>
      </c>
      <c r="E874" s="105"/>
      <c r="F874" s="100"/>
      <c r="G874" s="99"/>
    </row>
    <row r="875" spans="1:7" ht="15" thickBot="1">
      <c r="A875" s="97">
        <v>41885</v>
      </c>
      <c r="B875" s="98">
        <v>1.032</v>
      </c>
      <c r="C875" s="98">
        <v>1.032</v>
      </c>
      <c r="D875" s="99">
        <f>IF(C875&lt;MAX($C$3:C875),C875/MAX($C$3:C875)-1,0)</f>
        <v>-9.8689956331877715E-2</v>
      </c>
      <c r="E875" s="105"/>
      <c r="F875" s="100"/>
      <c r="G875" s="99"/>
    </row>
    <row r="876" spans="1:7" ht="15" thickBot="1">
      <c r="A876" s="97">
        <v>41886</v>
      </c>
      <c r="B876" s="98">
        <v>1.034</v>
      </c>
      <c r="C876" s="98">
        <v>1.034</v>
      </c>
      <c r="D876" s="99">
        <f>IF(C876&lt;MAX($C$3:C876),C876/MAX($C$3:C876)-1,0)</f>
        <v>-9.6943231441047995E-2</v>
      </c>
      <c r="E876" s="105"/>
      <c r="F876" s="100"/>
      <c r="G876" s="99"/>
    </row>
    <row r="877" spans="1:7" ht="15" thickBot="1">
      <c r="A877" s="97">
        <v>41887</v>
      </c>
      <c r="B877" s="98">
        <v>1.034</v>
      </c>
      <c r="C877" s="98">
        <v>1.034</v>
      </c>
      <c r="D877" s="99">
        <f>IF(C877&lt;MAX($C$3:C877),C877/MAX($C$3:C877)-1,0)</f>
        <v>-9.6943231441047995E-2</v>
      </c>
      <c r="E877" s="105"/>
      <c r="F877" s="100"/>
      <c r="G877" s="99"/>
    </row>
    <row r="878" spans="1:7" ht="15" thickBot="1">
      <c r="A878" s="97">
        <v>41891</v>
      </c>
      <c r="B878" s="98">
        <v>1.0309999999999999</v>
      </c>
      <c r="C878" s="98">
        <v>1.0309999999999999</v>
      </c>
      <c r="D878" s="99">
        <f>IF(C878&lt;MAX($C$3:C878),C878/MAX($C$3:C878)-1,0)</f>
        <v>-9.9563318777292631E-2</v>
      </c>
      <c r="E878" s="105"/>
      <c r="F878" s="100"/>
      <c r="G878" s="99"/>
    </row>
    <row r="879" spans="1:7" ht="15" thickBot="1">
      <c r="A879" s="97">
        <v>41892</v>
      </c>
      <c r="B879" s="98">
        <v>1.0309999999999999</v>
      </c>
      <c r="C879" s="98">
        <v>1.0309999999999999</v>
      </c>
      <c r="D879" s="99">
        <f>IF(C879&lt;MAX($C$3:C879),C879/MAX($C$3:C879)-1,0)</f>
        <v>-9.9563318777292631E-2</v>
      </c>
      <c r="E879" s="105"/>
      <c r="F879" s="100"/>
      <c r="G879" s="99"/>
    </row>
    <row r="880" spans="1:7" ht="15" thickBot="1">
      <c r="A880" s="97">
        <v>41893</v>
      </c>
      <c r="B880" s="98">
        <v>1.0249999999999999</v>
      </c>
      <c r="C880" s="98">
        <v>1.0249999999999999</v>
      </c>
      <c r="D880" s="99">
        <f>IF(C880&lt;MAX($C$3:C880),C880/MAX($C$3:C880)-1,0)</f>
        <v>-0.10480349344978179</v>
      </c>
      <c r="E880" s="105"/>
      <c r="F880" s="100"/>
      <c r="G880" s="99"/>
    </row>
    <row r="881" spans="1:7" ht="15" thickBot="1">
      <c r="A881" s="97">
        <v>41894</v>
      </c>
      <c r="B881" s="98">
        <v>1.026</v>
      </c>
      <c r="C881" s="98">
        <v>1.026</v>
      </c>
      <c r="D881" s="99">
        <f>IF(C881&lt;MAX($C$3:C881),C881/MAX($C$3:C881)-1,0)</f>
        <v>-0.10393013100436677</v>
      </c>
      <c r="E881" s="105"/>
      <c r="F881" s="100"/>
      <c r="G881" s="99"/>
    </row>
    <row r="882" spans="1:7" ht="15" thickBot="1">
      <c r="A882" s="97">
        <v>41897</v>
      </c>
      <c r="B882" s="98">
        <v>1.0209999999999999</v>
      </c>
      <c r="C882" s="98">
        <v>1.0209999999999999</v>
      </c>
      <c r="D882" s="99">
        <f>IF(C882&lt;MAX($C$3:C882),C882/MAX($C$3:C882)-1,0)</f>
        <v>-0.10829694323144112</v>
      </c>
      <c r="E882" s="105"/>
      <c r="F882" s="100"/>
      <c r="G882" s="108"/>
    </row>
    <row r="883" spans="1:7" ht="15" thickBot="1">
      <c r="A883" s="101">
        <v>41898</v>
      </c>
      <c r="B883" s="98">
        <v>1</v>
      </c>
      <c r="C883" s="98">
        <v>1</v>
      </c>
      <c r="D883" s="99">
        <f>IF(C883&lt;MAX($C$3:C883),C883/MAX($C$3:C883)-1,0)</f>
        <v>-0.1266375545851528</v>
      </c>
      <c r="E883" s="99"/>
      <c r="F883" s="98"/>
      <c r="G883" s="99"/>
    </row>
    <row r="884" spans="1:7" ht="15" thickBot="1">
      <c r="A884" s="97">
        <v>41899</v>
      </c>
      <c r="B884" s="98">
        <v>1.006</v>
      </c>
      <c r="C884" s="98">
        <v>1.006</v>
      </c>
      <c r="D884" s="99">
        <f>IF(C884&lt;MAX($C$3:C884),C884/MAX($C$3:C884)-1,0)</f>
        <v>-0.12139737991266375</v>
      </c>
      <c r="E884" s="105"/>
      <c r="F884" s="100"/>
      <c r="G884" s="99"/>
    </row>
    <row r="885" spans="1:7" ht="15" thickBot="1">
      <c r="A885" s="97">
        <v>41900</v>
      </c>
      <c r="B885" s="98">
        <v>1.0109999999999999</v>
      </c>
      <c r="C885" s="98">
        <v>1.0109999999999999</v>
      </c>
      <c r="D885" s="99">
        <f>IF(C885&lt;MAX($C$3:C885),C885/MAX($C$3:C885)-1,0)</f>
        <v>-0.11703056768558961</v>
      </c>
      <c r="E885" s="105"/>
      <c r="F885" s="100"/>
      <c r="G885" s="99"/>
    </row>
    <row r="886" spans="1:7" ht="15" thickBot="1">
      <c r="A886" s="97">
        <v>41901</v>
      </c>
      <c r="B886" s="98">
        <v>1.0209999999999999</v>
      </c>
      <c r="C886" s="98">
        <v>1.0209999999999999</v>
      </c>
      <c r="D886" s="99">
        <f>IF(C886&lt;MAX($C$3:C886),C886/MAX($C$3:C886)-1,0)</f>
        <v>-0.10829694323144112</v>
      </c>
      <c r="E886" s="105"/>
      <c r="F886" s="100"/>
      <c r="G886" s="99"/>
    </row>
    <row r="887" spans="1:7" ht="15" thickBot="1">
      <c r="A887" s="97">
        <v>41904</v>
      </c>
      <c r="B887" s="98">
        <v>1.0009999999999999</v>
      </c>
      <c r="C887" s="98">
        <v>1.0009999999999999</v>
      </c>
      <c r="D887" s="99">
        <f>IF(C887&lt;MAX($C$3:C887),C887/MAX($C$3:C887)-1,0)</f>
        <v>-0.12576419213973811</v>
      </c>
      <c r="E887" s="105"/>
      <c r="F887" s="100"/>
      <c r="G887" s="99"/>
    </row>
    <row r="888" spans="1:7" ht="15" thickBot="1">
      <c r="A888" s="97">
        <v>41905</v>
      </c>
      <c r="B888" s="98">
        <v>1.01</v>
      </c>
      <c r="C888" s="98">
        <v>1.01</v>
      </c>
      <c r="D888" s="99">
        <f>IF(C888&lt;MAX($C$3:C888),C888/MAX($C$3:C888)-1,0)</f>
        <v>-0.11790393013100442</v>
      </c>
      <c r="E888" s="105"/>
      <c r="F888" s="100"/>
      <c r="G888" s="99"/>
    </row>
    <row r="889" spans="1:7" ht="15" thickBot="1">
      <c r="A889" s="97">
        <v>41906</v>
      </c>
      <c r="B889" s="98">
        <v>1.0209999999999999</v>
      </c>
      <c r="C889" s="98">
        <v>1.0209999999999999</v>
      </c>
      <c r="D889" s="99">
        <f>IF(C889&lt;MAX($C$3:C889),C889/MAX($C$3:C889)-1,0)</f>
        <v>-0.10829694323144112</v>
      </c>
      <c r="E889" s="105"/>
      <c r="F889" s="100"/>
      <c r="G889" s="99"/>
    </row>
    <row r="890" spans="1:7" ht="15" thickBot="1">
      <c r="A890" s="97">
        <v>41907</v>
      </c>
      <c r="B890" s="98">
        <v>1.02</v>
      </c>
      <c r="C890" s="98">
        <v>1.02</v>
      </c>
      <c r="D890" s="99">
        <f>IF(C890&lt;MAX($C$3:C890),C890/MAX($C$3:C890)-1,0)</f>
        <v>-0.10917030567685593</v>
      </c>
      <c r="E890" s="105"/>
      <c r="F890" s="100"/>
      <c r="G890" s="99"/>
    </row>
    <row r="891" spans="1:7" ht="15" thickBot="1">
      <c r="A891" s="97">
        <v>41908</v>
      </c>
      <c r="B891" s="98">
        <v>1.024</v>
      </c>
      <c r="C891" s="98">
        <v>1.024</v>
      </c>
      <c r="D891" s="99">
        <f>IF(C891&lt;MAX($C$3:C891),C891/MAX($C$3:C891)-1,0)</f>
        <v>-0.10567685589519649</v>
      </c>
      <c r="E891" s="105"/>
      <c r="F891" s="100"/>
      <c r="G891" s="99"/>
    </row>
    <row r="892" spans="1:7" ht="15" thickBot="1">
      <c r="A892" s="97">
        <v>41911</v>
      </c>
      <c r="B892" s="98">
        <v>1.03</v>
      </c>
      <c r="C892" s="98">
        <v>1.03</v>
      </c>
      <c r="D892" s="99">
        <f>IF(C892&lt;MAX($C$3:C892),C892/MAX($C$3:C892)-1,0)</f>
        <v>-0.10043668122270744</v>
      </c>
      <c r="E892" s="105"/>
      <c r="F892" s="100"/>
      <c r="G892" s="99"/>
    </row>
    <row r="893" spans="1:7" ht="15" thickBot="1">
      <c r="A893" s="97">
        <v>41912</v>
      </c>
      <c r="B893" s="98">
        <v>1.032</v>
      </c>
      <c r="C893" s="98">
        <v>1.032</v>
      </c>
      <c r="D893" s="99">
        <f>IF(C893&lt;MAX($C$3:C893),C893/MAX($C$3:C893)-1,0)</f>
        <v>-9.8689956331877715E-2</v>
      </c>
      <c r="E893" s="105"/>
      <c r="F893" s="100"/>
      <c r="G893" s="99"/>
    </row>
    <row r="894" spans="1:7" ht="15" thickBot="1">
      <c r="A894" s="97">
        <v>41920</v>
      </c>
      <c r="B894" s="98">
        <v>1.044</v>
      </c>
      <c r="C894" s="98">
        <v>1.044</v>
      </c>
      <c r="D894" s="99">
        <f>IF(C894&lt;MAX($C$3:C894),C894/MAX($C$3:C894)-1,0)</f>
        <v>-8.8209606986899503E-2</v>
      </c>
      <c r="E894" s="105"/>
      <c r="F894" s="100"/>
      <c r="G894" s="99"/>
    </row>
    <row r="895" spans="1:7" ht="15" thickBot="1">
      <c r="A895" s="97">
        <v>41921</v>
      </c>
      <c r="B895" s="98">
        <v>1.0449999999999999</v>
      </c>
      <c r="C895" s="98">
        <v>1.0449999999999999</v>
      </c>
      <c r="D895" s="99">
        <f>IF(C895&lt;MAX($C$3:C895),C895/MAX($C$3:C895)-1,0)</f>
        <v>-8.7336244541484809E-2</v>
      </c>
      <c r="E895" s="105"/>
      <c r="F895" s="100"/>
      <c r="G895" s="99"/>
    </row>
    <row r="896" spans="1:7" ht="15" thickBot="1">
      <c r="A896" s="97">
        <v>41922</v>
      </c>
      <c r="B896" s="98">
        <v>1.044</v>
      </c>
      <c r="C896" s="98">
        <v>1.044</v>
      </c>
      <c r="D896" s="99">
        <f>IF(C896&lt;MAX($C$3:C896),C896/MAX($C$3:C896)-1,0)</f>
        <v>-8.8209606986899503E-2</v>
      </c>
      <c r="E896" s="105"/>
      <c r="F896" s="100"/>
      <c r="G896" s="99"/>
    </row>
    <row r="897" spans="1:7" ht="15" thickBot="1">
      <c r="A897" s="97">
        <v>41925</v>
      </c>
      <c r="B897" s="98">
        <v>1.0409999999999999</v>
      </c>
      <c r="C897" s="98">
        <v>1.0409999999999999</v>
      </c>
      <c r="D897" s="99">
        <f>IF(C897&lt;MAX($C$3:C897),C897/MAX($C$3:C897)-1,0)</f>
        <v>-9.0829694323144139E-2</v>
      </c>
      <c r="E897" s="105"/>
      <c r="F897" s="100"/>
      <c r="G897" s="99"/>
    </row>
    <row r="898" spans="1:7" ht="15" thickBot="1">
      <c r="A898" s="97">
        <v>41926</v>
      </c>
      <c r="B898" s="98">
        <v>1.0349999999999999</v>
      </c>
      <c r="C898" s="98">
        <v>1.0349999999999999</v>
      </c>
      <c r="D898" s="99">
        <f>IF(C898&lt;MAX($C$3:C898),C898/MAX($C$3:C898)-1,0)</f>
        <v>-9.6069868995633301E-2</v>
      </c>
      <c r="E898" s="105"/>
      <c r="F898" s="100"/>
      <c r="G898" s="99"/>
    </row>
    <row r="899" spans="1:7" ht="15" thickBot="1">
      <c r="A899" s="97">
        <v>41927</v>
      </c>
      <c r="B899" s="98">
        <v>1.0369999999999999</v>
      </c>
      <c r="C899" s="98">
        <v>1.0369999999999999</v>
      </c>
      <c r="D899" s="99">
        <f>IF(C899&lt;MAX($C$3:C899),C899/MAX($C$3:C899)-1,0)</f>
        <v>-9.432314410480358E-2</v>
      </c>
      <c r="E899" s="105"/>
      <c r="F899" s="100"/>
      <c r="G899" s="99"/>
    </row>
    <row r="900" spans="1:7" ht="15" thickBot="1">
      <c r="A900" s="97">
        <v>41928</v>
      </c>
      <c r="B900" s="98">
        <v>1.032</v>
      </c>
      <c r="C900" s="98">
        <v>1.032</v>
      </c>
      <c r="D900" s="99">
        <f>IF(C900&lt;MAX($C$3:C900),C900/MAX($C$3:C900)-1,0)</f>
        <v>-9.8689956331877715E-2</v>
      </c>
      <c r="E900" s="105"/>
      <c r="F900" s="100"/>
      <c r="G900" s="99"/>
    </row>
    <row r="901" spans="1:7" ht="15" thickBot="1">
      <c r="A901" s="97">
        <v>41929</v>
      </c>
      <c r="B901" s="98">
        <v>1.0309999999999999</v>
      </c>
      <c r="C901" s="98">
        <v>1.0309999999999999</v>
      </c>
      <c r="D901" s="99">
        <f>IF(C901&lt;MAX($C$3:C901),C901/MAX($C$3:C901)-1,0)</f>
        <v>-9.9563318777292631E-2</v>
      </c>
      <c r="E901" s="105"/>
      <c r="F901" s="100"/>
      <c r="G901" s="99"/>
    </row>
    <row r="902" spans="1:7" ht="15" thickBot="1">
      <c r="A902" s="97">
        <v>41932</v>
      </c>
      <c r="B902" s="98">
        <v>1.0349999999999999</v>
      </c>
      <c r="C902" s="98">
        <v>1.0349999999999999</v>
      </c>
      <c r="D902" s="99">
        <f>IF(C902&lt;MAX($C$3:C902),C902/MAX($C$3:C902)-1,0)</f>
        <v>-9.6069868995633301E-2</v>
      </c>
      <c r="E902" s="105"/>
      <c r="F902" s="100"/>
      <c r="G902" s="108"/>
    </row>
    <row r="903" spans="1:7" ht="15" thickBot="1">
      <c r="A903" s="101">
        <v>41933</v>
      </c>
      <c r="B903" s="98">
        <v>1.028</v>
      </c>
      <c r="C903" s="98">
        <v>1.028</v>
      </c>
      <c r="D903" s="99">
        <f>IF(C903&lt;MAX($C$3:C903),C903/MAX($C$3:C903)-1,0)</f>
        <v>-0.10218340611353716</v>
      </c>
      <c r="E903" s="99"/>
      <c r="F903" s="98"/>
      <c r="G903" s="99"/>
    </row>
    <row r="904" spans="1:7" ht="15" thickBot="1">
      <c r="A904" s="97">
        <v>41934</v>
      </c>
      <c r="B904" s="98">
        <v>1.02</v>
      </c>
      <c r="C904" s="98">
        <v>1.02</v>
      </c>
      <c r="D904" s="99">
        <f>IF(C904&lt;MAX($C$3:C904),C904/MAX($C$3:C904)-1,0)</f>
        <v>-0.10917030567685593</v>
      </c>
      <c r="E904" s="105"/>
      <c r="F904" s="100"/>
      <c r="G904" s="99"/>
    </row>
    <row r="905" spans="1:7" ht="15" thickBot="1">
      <c r="A905" s="97">
        <v>41935</v>
      </c>
      <c r="B905" s="98">
        <v>1.008</v>
      </c>
      <c r="C905" s="98">
        <v>1.008</v>
      </c>
      <c r="D905" s="99">
        <f>IF(C905&lt;MAX($C$3:C905),C905/MAX($C$3:C905)-1,0)</f>
        <v>-0.11965065502183403</v>
      </c>
      <c r="E905" s="105"/>
      <c r="F905" s="100"/>
      <c r="G905" s="99"/>
    </row>
    <row r="906" spans="1:7" ht="15" thickBot="1">
      <c r="A906" s="97">
        <v>41936</v>
      </c>
      <c r="B906" s="98">
        <v>1.004</v>
      </c>
      <c r="C906" s="98">
        <v>1.004</v>
      </c>
      <c r="D906" s="99">
        <f>IF(C906&lt;MAX($C$3:C906),C906/MAX($C$3:C906)-1,0)</f>
        <v>-0.12314410480349347</v>
      </c>
      <c r="E906" s="105"/>
      <c r="F906" s="100"/>
      <c r="G906" s="99"/>
    </row>
    <row r="907" spans="1:7" ht="15" thickBot="1">
      <c r="A907" s="97">
        <v>41939</v>
      </c>
      <c r="B907" s="98">
        <v>1.0089999999999999</v>
      </c>
      <c r="C907" s="98">
        <v>1.0089999999999999</v>
      </c>
      <c r="D907" s="99">
        <f>IF(C907&lt;MAX($C$3:C907),C907/MAX($C$3:C907)-1,0)</f>
        <v>-0.11877729257641934</v>
      </c>
      <c r="E907" s="105"/>
      <c r="F907" s="100"/>
      <c r="G907" s="99"/>
    </row>
    <row r="908" spans="1:7" ht="15" thickBot="1">
      <c r="A908" s="97">
        <v>41940</v>
      </c>
      <c r="B908" s="98">
        <v>1.02</v>
      </c>
      <c r="C908" s="98">
        <v>1.02</v>
      </c>
      <c r="D908" s="99">
        <f>IF(C908&lt;MAX($C$3:C908),C908/MAX($C$3:C908)-1,0)</f>
        <v>-0.10917030567685593</v>
      </c>
      <c r="E908" s="105"/>
      <c r="F908" s="100"/>
      <c r="G908" s="99"/>
    </row>
    <row r="909" spans="1:7" ht="15" thickBot="1">
      <c r="A909" s="97">
        <v>41941</v>
      </c>
      <c r="B909" s="98">
        <v>1.026</v>
      </c>
      <c r="C909" s="98">
        <v>1.026</v>
      </c>
      <c r="D909" s="99">
        <f>IF(C909&lt;MAX($C$3:C909),C909/MAX($C$3:C909)-1,0)</f>
        <v>-0.10393013100436677</v>
      </c>
      <c r="E909" s="105"/>
      <c r="F909" s="100"/>
      <c r="G909" s="99"/>
    </row>
    <row r="910" spans="1:7" ht="15" thickBot="1">
      <c r="A910" s="97">
        <v>41942</v>
      </c>
      <c r="B910" s="98">
        <v>1.0309999999999999</v>
      </c>
      <c r="C910" s="98">
        <v>1.0309999999999999</v>
      </c>
      <c r="D910" s="99">
        <f>IF(C910&lt;MAX($C$3:C910),C910/MAX($C$3:C910)-1,0)</f>
        <v>-9.9563318777292631E-2</v>
      </c>
      <c r="E910" s="105"/>
      <c r="F910" s="100"/>
      <c r="G910" s="99"/>
    </row>
    <row r="911" spans="1:7" ht="15" thickBot="1">
      <c r="A911" s="97">
        <v>41943</v>
      </c>
      <c r="B911" s="98">
        <v>1.0189999999999999</v>
      </c>
      <c r="C911" s="98">
        <v>1.0189999999999999</v>
      </c>
      <c r="D911" s="99">
        <f>IF(C911&lt;MAX($C$3:C911),C911/MAX($C$3:C911)-1,0)</f>
        <v>-0.11004366812227084</v>
      </c>
      <c r="E911" s="105"/>
      <c r="F911" s="100"/>
      <c r="G911" s="99"/>
    </row>
    <row r="912" spans="1:7" ht="15" thickBot="1">
      <c r="A912" s="97">
        <v>41946</v>
      </c>
      <c r="B912" s="98">
        <v>1.0189999999999999</v>
      </c>
      <c r="C912" s="98">
        <v>1.0189999999999999</v>
      </c>
      <c r="D912" s="99">
        <f>IF(C912&lt;MAX($C$3:C912),C912/MAX($C$3:C912)-1,0)</f>
        <v>-0.11004366812227084</v>
      </c>
      <c r="E912" s="105"/>
      <c r="F912" s="100"/>
      <c r="G912" s="99"/>
    </row>
    <row r="913" spans="1:7" ht="15" thickBot="1">
      <c r="A913" s="97">
        <v>41947</v>
      </c>
      <c r="B913" s="98">
        <v>1.0149999999999999</v>
      </c>
      <c r="C913" s="98">
        <v>1.0149999999999999</v>
      </c>
      <c r="D913" s="99">
        <f>IF(C913&lt;MAX($C$3:C913),C913/MAX($C$3:C913)-1,0)</f>
        <v>-0.11353711790393028</v>
      </c>
      <c r="E913" s="105"/>
      <c r="F913" s="100"/>
      <c r="G913" s="99"/>
    </row>
    <row r="914" spans="1:7" ht="15" thickBot="1">
      <c r="A914" s="97">
        <v>41948</v>
      </c>
      <c r="B914" s="98">
        <v>1.0189999999999999</v>
      </c>
      <c r="C914" s="98">
        <v>1.0189999999999999</v>
      </c>
      <c r="D914" s="99">
        <f>IF(C914&lt;MAX($C$3:C914),C914/MAX($C$3:C914)-1,0)</f>
        <v>-0.11004366812227084</v>
      </c>
      <c r="E914" s="105"/>
      <c r="F914" s="100"/>
      <c r="G914" s="99"/>
    </row>
    <row r="915" spans="1:7" ht="15" thickBot="1">
      <c r="A915" s="97">
        <v>41949</v>
      </c>
      <c r="B915" s="98">
        <v>1.0229999999999999</v>
      </c>
      <c r="C915" s="98">
        <v>1.0229999999999999</v>
      </c>
      <c r="D915" s="99">
        <f>IF(C915&lt;MAX($C$3:C915),C915/MAX($C$3:C915)-1,0)</f>
        <v>-0.1065502183406114</v>
      </c>
      <c r="E915" s="105"/>
      <c r="F915" s="100"/>
      <c r="G915" s="99"/>
    </row>
    <row r="916" spans="1:7" ht="15" thickBot="1">
      <c r="A916" s="97">
        <v>41950</v>
      </c>
      <c r="B916" s="98">
        <v>1.0149999999999999</v>
      </c>
      <c r="C916" s="98">
        <v>1.0149999999999999</v>
      </c>
      <c r="D916" s="99">
        <f>IF(C916&lt;MAX($C$3:C916),C916/MAX($C$3:C916)-1,0)</f>
        <v>-0.11353711790393028</v>
      </c>
      <c r="E916" s="105"/>
      <c r="F916" s="100"/>
      <c r="G916" s="99"/>
    </row>
    <row r="917" spans="1:7" ht="15" thickBot="1">
      <c r="A917" s="97">
        <v>41953</v>
      </c>
      <c r="B917" s="98">
        <v>1.02</v>
      </c>
      <c r="C917" s="98">
        <v>1.02</v>
      </c>
      <c r="D917" s="99">
        <f>IF(C917&lt;MAX($C$3:C917),C917/MAX($C$3:C917)-1,0)</f>
        <v>-0.10917030567685593</v>
      </c>
      <c r="E917" s="105"/>
      <c r="F917" s="100"/>
      <c r="G917" s="99"/>
    </row>
    <row r="918" spans="1:7" ht="15" thickBot="1">
      <c r="A918" s="97">
        <v>41954</v>
      </c>
      <c r="B918" s="98">
        <v>1</v>
      </c>
      <c r="C918" s="98">
        <v>1</v>
      </c>
      <c r="D918" s="99">
        <f>IF(C918&lt;MAX($C$3:C918),C918/MAX($C$3:C918)-1,0)</f>
        <v>-0.1266375545851528</v>
      </c>
      <c r="E918" s="105"/>
      <c r="F918" s="100"/>
      <c r="G918" s="99"/>
    </row>
    <row r="919" spans="1:7" ht="15" thickBot="1">
      <c r="A919" s="97">
        <v>41955</v>
      </c>
      <c r="B919" s="98">
        <v>1.01</v>
      </c>
      <c r="C919" s="98">
        <v>1.01</v>
      </c>
      <c r="D919" s="99">
        <f>IF(C919&lt;MAX($C$3:C919),C919/MAX($C$3:C919)-1,0)</f>
        <v>-0.11790393013100442</v>
      </c>
      <c r="E919" s="105"/>
      <c r="F919" s="100"/>
      <c r="G919" s="99"/>
    </row>
    <row r="920" spans="1:7" ht="15" thickBot="1">
      <c r="A920" s="97">
        <v>41956</v>
      </c>
      <c r="B920" s="98">
        <v>0.995</v>
      </c>
      <c r="C920" s="98">
        <v>0.995</v>
      </c>
      <c r="D920" s="99">
        <f>IF(C920&lt;MAX($C$3:C920),C920/MAX($C$3:C920)-1,0)</f>
        <v>-0.13100436681222705</v>
      </c>
      <c r="E920" s="105"/>
      <c r="F920" s="100"/>
      <c r="G920" s="99"/>
    </row>
    <row r="921" spans="1:7" ht="15" thickBot="1">
      <c r="A921" s="97">
        <v>41957</v>
      </c>
      <c r="B921" s="98">
        <v>0.997</v>
      </c>
      <c r="C921" s="98">
        <v>0.997</v>
      </c>
      <c r="D921" s="99">
        <f>IF(C921&lt;MAX($C$3:C921),C921/MAX($C$3:C921)-1,0)</f>
        <v>-0.12925764192139744</v>
      </c>
      <c r="E921" s="105"/>
      <c r="F921" s="100"/>
      <c r="G921" s="99"/>
    </row>
    <row r="922" spans="1:7" ht="15" thickBot="1">
      <c r="A922" s="97">
        <v>41960</v>
      </c>
      <c r="B922" s="98">
        <v>0.998</v>
      </c>
      <c r="C922" s="98">
        <v>0.998</v>
      </c>
      <c r="D922" s="99">
        <f>IF(C922&lt;MAX($C$3:C922),C922/MAX($C$3:C922)-1,0)</f>
        <v>-0.12838427947598252</v>
      </c>
      <c r="E922" s="105"/>
      <c r="F922" s="100"/>
      <c r="G922" s="108"/>
    </row>
    <row r="923" spans="1:7" ht="15" thickBot="1">
      <c r="A923" s="101">
        <v>41961</v>
      </c>
      <c r="B923" s="98">
        <v>0.99299999999999999</v>
      </c>
      <c r="C923" s="98">
        <v>0.99299999999999999</v>
      </c>
      <c r="D923" s="99">
        <f>IF(C923&lt;MAX($C$3:C923),C923/MAX($C$3:C923)-1,0)</f>
        <v>-0.13275109170305677</v>
      </c>
      <c r="E923" s="99"/>
      <c r="F923" s="98"/>
      <c r="G923" s="99"/>
    </row>
    <row r="924" spans="1:7" ht="15" thickBot="1">
      <c r="A924" s="97">
        <v>41962</v>
      </c>
      <c r="B924" s="98">
        <v>1</v>
      </c>
      <c r="C924" s="98">
        <v>1</v>
      </c>
      <c r="D924" s="99">
        <f>IF(C924&lt;MAX($C$3:C924),C924/MAX($C$3:C924)-1,0)</f>
        <v>-0.1266375545851528</v>
      </c>
      <c r="E924" s="105"/>
      <c r="F924" s="100"/>
      <c r="G924" s="99"/>
    </row>
    <row r="925" spans="1:7" ht="15" thickBot="1">
      <c r="A925" s="97">
        <v>41963</v>
      </c>
      <c r="B925" s="98">
        <v>1</v>
      </c>
      <c r="C925" s="98">
        <v>1</v>
      </c>
      <c r="D925" s="99">
        <f>IF(C925&lt;MAX($C$3:C925),C925/MAX($C$3:C925)-1,0)</f>
        <v>-0.1266375545851528</v>
      </c>
      <c r="E925" s="105"/>
      <c r="F925" s="100"/>
      <c r="G925" s="99"/>
    </row>
    <row r="926" spans="1:7" ht="15" thickBot="1">
      <c r="A926" s="97">
        <v>41964</v>
      </c>
      <c r="B926" s="98">
        <v>1.0149999999999999</v>
      </c>
      <c r="C926" s="98">
        <v>1.0149999999999999</v>
      </c>
      <c r="D926" s="99">
        <f>IF(C926&lt;MAX($C$3:C926),C926/MAX($C$3:C926)-1,0)</f>
        <v>-0.11353711790393028</v>
      </c>
      <c r="E926" s="105"/>
      <c r="F926" s="100"/>
      <c r="G926" s="99"/>
    </row>
    <row r="927" spans="1:7" ht="15" thickBot="1">
      <c r="A927" s="97">
        <v>41967</v>
      </c>
      <c r="B927" s="98">
        <v>1.032</v>
      </c>
      <c r="C927" s="98">
        <v>1.032</v>
      </c>
      <c r="D927" s="99">
        <f>IF(C927&lt;MAX($C$3:C927),C927/MAX($C$3:C927)-1,0)</f>
        <v>-9.8689956331877715E-2</v>
      </c>
      <c r="E927" s="105"/>
      <c r="F927" s="100"/>
      <c r="G927" s="99"/>
    </row>
    <row r="928" spans="1:7" ht="15" thickBot="1">
      <c r="A928" s="97">
        <v>41968</v>
      </c>
      <c r="B928" s="98">
        <v>1.044</v>
      </c>
      <c r="C928" s="98">
        <v>1.044</v>
      </c>
      <c r="D928" s="99">
        <f>IF(C928&lt;MAX($C$3:C928),C928/MAX($C$3:C928)-1,0)</f>
        <v>-8.8209606986899503E-2</v>
      </c>
      <c r="E928" s="105"/>
      <c r="F928" s="100"/>
      <c r="G928" s="99"/>
    </row>
    <row r="929" spans="1:7" ht="15" thickBot="1">
      <c r="A929" s="97">
        <v>41969</v>
      </c>
      <c r="B929" s="98">
        <v>1.0580000000000001</v>
      </c>
      <c r="C929" s="98">
        <v>1.0580000000000001</v>
      </c>
      <c r="D929" s="99">
        <f>IF(C929&lt;MAX($C$3:C929),C929/MAX($C$3:C929)-1,0)</f>
        <v>-7.598253275109168E-2</v>
      </c>
      <c r="E929" s="105"/>
      <c r="F929" s="100"/>
      <c r="G929" s="99"/>
    </row>
    <row r="930" spans="1:7" ht="15" thickBot="1">
      <c r="A930" s="97">
        <v>41970</v>
      </c>
      <c r="B930" s="98">
        <v>1.071</v>
      </c>
      <c r="C930" s="98">
        <v>1.071</v>
      </c>
      <c r="D930" s="99">
        <f>IF(C930&lt;MAX($C$3:C930),C930/MAX($C$3:C930)-1,0)</f>
        <v>-6.4628820960698774E-2</v>
      </c>
      <c r="E930" s="105"/>
      <c r="F930" s="100"/>
      <c r="G930" s="99"/>
    </row>
    <row r="931" spans="1:7" ht="15" thickBot="1">
      <c r="A931" s="97">
        <v>41971</v>
      </c>
      <c r="B931" s="98">
        <v>1.087</v>
      </c>
      <c r="C931" s="98">
        <v>1.087</v>
      </c>
      <c r="D931" s="99">
        <f>IF(C931&lt;MAX($C$3:C931),C931/MAX($C$3:C931)-1,0)</f>
        <v>-5.0655021834061231E-2</v>
      </c>
      <c r="E931" s="105"/>
      <c r="F931" s="100"/>
      <c r="G931" s="99"/>
    </row>
    <row r="932" spans="1:7" ht="15" thickBot="1">
      <c r="A932" s="97">
        <v>41974</v>
      </c>
      <c r="B932" s="98">
        <v>1.0720000000000001</v>
      </c>
      <c r="C932" s="98">
        <v>1.0720000000000001</v>
      </c>
      <c r="D932" s="99">
        <f>IF(C932&lt;MAX($C$3:C932),C932/MAX($C$3:C932)-1,0)</f>
        <v>-6.3755458515283747E-2</v>
      </c>
      <c r="E932" s="105"/>
      <c r="F932" s="100"/>
      <c r="G932" s="99"/>
    </row>
    <row r="933" spans="1:7" ht="15" thickBot="1">
      <c r="A933" s="97">
        <v>41975</v>
      </c>
      <c r="B933" s="98">
        <v>1.1100000000000001</v>
      </c>
      <c r="C933" s="98">
        <v>1.1100000000000001</v>
      </c>
      <c r="D933" s="99">
        <f>IF(C933&lt;MAX($C$3:C933),C933/MAX($C$3:C933)-1,0)</f>
        <v>-3.0567685589519611E-2</v>
      </c>
      <c r="E933" s="105"/>
      <c r="F933" s="100"/>
      <c r="G933" s="99"/>
    </row>
    <row r="934" spans="1:7" ht="15" thickBot="1">
      <c r="A934" s="97">
        <v>41976</v>
      </c>
      <c r="B934" s="98">
        <v>1.1200000000000001</v>
      </c>
      <c r="C934" s="98">
        <v>1.1200000000000001</v>
      </c>
      <c r="D934" s="99">
        <f>IF(C934&lt;MAX($C$3:C934),C934/MAX($C$3:C934)-1,0)</f>
        <v>-2.1834061135371119E-2</v>
      </c>
      <c r="E934" s="105"/>
      <c r="F934" s="100"/>
      <c r="G934" s="99"/>
    </row>
    <row r="935" spans="1:7" ht="15" thickBot="1">
      <c r="A935" s="97">
        <v>41977</v>
      </c>
      <c r="B935" s="98">
        <v>1.1679999999999999</v>
      </c>
      <c r="C935" s="98">
        <v>1.1679999999999999</v>
      </c>
      <c r="D935" s="99">
        <f>IF(C935&lt;MAX($C$3:C935),C935/MAX($C$3:C935)-1,0)</f>
        <v>0</v>
      </c>
      <c r="E935" s="105"/>
      <c r="F935" s="100"/>
      <c r="G935" s="99"/>
    </row>
    <row r="936" spans="1:7" ht="15" thickBot="1">
      <c r="A936" s="97">
        <v>41978</v>
      </c>
      <c r="B936" s="98">
        <v>1.1539999999999999</v>
      </c>
      <c r="C936" s="98">
        <v>1.1539999999999999</v>
      </c>
      <c r="D936" s="99">
        <f>IF(C936&lt;MAX($C$3:C936),C936/MAX($C$3:C936)-1,0)</f>
        <v>-1.1986301369863006E-2</v>
      </c>
      <c r="E936" s="105"/>
      <c r="F936" s="100"/>
      <c r="G936" s="99"/>
    </row>
    <row r="937" spans="1:7" ht="15" thickBot="1">
      <c r="A937" s="97">
        <v>41981</v>
      </c>
      <c r="B937" s="98">
        <v>1.206</v>
      </c>
      <c r="C937" s="98">
        <v>1.206</v>
      </c>
      <c r="D937" s="99">
        <f>IF(C937&lt;MAX($C$3:C937),C937/MAX($C$3:C937)-1,0)</f>
        <v>0</v>
      </c>
      <c r="E937" s="105"/>
      <c r="F937" s="100"/>
      <c r="G937" s="99"/>
    </row>
    <row r="938" spans="1:7" ht="15" thickBot="1">
      <c r="A938" s="97">
        <v>41982</v>
      </c>
      <c r="B938" s="98">
        <v>1.131</v>
      </c>
      <c r="C938" s="98">
        <v>1.131</v>
      </c>
      <c r="D938" s="99">
        <f>IF(C938&lt;MAX($C$3:C938),C938/MAX($C$3:C938)-1,0)</f>
        <v>-6.2189054726368154E-2</v>
      </c>
      <c r="E938" s="105"/>
      <c r="F938" s="100"/>
      <c r="G938" s="99"/>
    </row>
    <row r="939" spans="1:7" ht="15" thickBot="1">
      <c r="A939" s="97">
        <v>41983</v>
      </c>
      <c r="B939" s="98">
        <v>1.1619999999999999</v>
      </c>
      <c r="C939" s="98">
        <v>1.1619999999999999</v>
      </c>
      <c r="D939" s="99">
        <f>IF(C939&lt;MAX($C$3:C939),C939/MAX($C$3:C939)-1,0)</f>
        <v>-3.6484245439469376E-2</v>
      </c>
      <c r="E939" s="105"/>
      <c r="F939" s="100"/>
      <c r="G939" s="99"/>
    </row>
    <row r="940" spans="1:7" ht="15" thickBot="1">
      <c r="A940" s="97">
        <v>41984</v>
      </c>
      <c r="B940" s="98">
        <v>1.161</v>
      </c>
      <c r="C940" s="98">
        <v>1.161</v>
      </c>
      <c r="D940" s="99">
        <f>IF(C940&lt;MAX($C$3:C940),C940/MAX($C$3:C940)-1,0)</f>
        <v>-3.7313432835820892E-2</v>
      </c>
      <c r="E940" s="105"/>
      <c r="F940" s="100"/>
      <c r="G940" s="99"/>
    </row>
    <row r="941" spans="1:7" ht="15" thickBot="1">
      <c r="A941" s="97">
        <v>41985</v>
      </c>
      <c r="B941" s="98">
        <v>1.1579999999999999</v>
      </c>
      <c r="C941" s="98">
        <v>1.1579999999999999</v>
      </c>
      <c r="D941" s="99">
        <f>IF(C941&lt;MAX($C$3:C941),C941/MAX($C$3:C941)-1,0)</f>
        <v>-3.9800995024875663E-2</v>
      </c>
      <c r="E941" s="105"/>
      <c r="F941" s="100"/>
      <c r="G941" s="99"/>
    </row>
    <row r="942" spans="1:7" ht="15" thickBot="1">
      <c r="A942" s="97">
        <v>41988</v>
      </c>
      <c r="B942" s="98">
        <v>1.1479999999999999</v>
      </c>
      <c r="C942" s="98">
        <v>1.1479999999999999</v>
      </c>
      <c r="D942" s="99">
        <f>IF(C942&lt;MAX($C$3:C942),C942/MAX($C$3:C942)-1,0)</f>
        <v>-4.809286898839138E-2</v>
      </c>
      <c r="E942" s="105"/>
      <c r="F942" s="100"/>
      <c r="G942" s="108"/>
    </row>
    <row r="943" spans="1:7" ht="15" thickBot="1">
      <c r="A943" s="101">
        <v>41989</v>
      </c>
      <c r="B943" s="98">
        <v>1.179</v>
      </c>
      <c r="C943" s="98">
        <v>1.179</v>
      </c>
      <c r="D943" s="99">
        <f>IF(C943&lt;MAX($C$3:C943),C943/MAX($C$3:C943)-1,0)</f>
        <v>-2.2388059701492491E-2</v>
      </c>
      <c r="E943" s="99"/>
      <c r="F943" s="98"/>
      <c r="G943" s="99"/>
    </row>
    <row r="944" spans="1:7" ht="15" thickBot="1">
      <c r="A944" s="97">
        <v>41990</v>
      </c>
      <c r="B944" s="98">
        <v>1.2030000000000001</v>
      </c>
      <c r="C944" s="98">
        <v>1.2030000000000001</v>
      </c>
      <c r="D944" s="99">
        <f>IF(C944&lt;MAX($C$3:C944),C944/MAX($C$3:C944)-1,0)</f>
        <v>-2.4875621890546595E-3</v>
      </c>
      <c r="E944" s="105"/>
      <c r="F944" s="100"/>
      <c r="G944" s="99"/>
    </row>
    <row r="945" spans="1:7" ht="15" thickBot="1">
      <c r="A945" s="97">
        <v>41991</v>
      </c>
      <c r="B945" s="98">
        <v>1.2050000000000001</v>
      </c>
      <c r="C945" s="98">
        <v>1.2050000000000001</v>
      </c>
      <c r="D945" s="99">
        <f>IF(C945&lt;MAX($C$3:C945),C945/MAX($C$3:C945)-1,0)</f>
        <v>-8.2918739635151617E-4</v>
      </c>
      <c r="E945" s="105"/>
      <c r="F945" s="100"/>
      <c r="G945" s="99"/>
    </row>
    <row r="946" spans="1:7" ht="15" thickBot="1">
      <c r="A946" s="97">
        <v>41992</v>
      </c>
      <c r="B946" s="98">
        <v>1.216</v>
      </c>
      <c r="C946" s="98">
        <v>1.216</v>
      </c>
      <c r="D946" s="99">
        <f>IF(C946&lt;MAX($C$3:C946),C946/MAX($C$3:C946)-1,0)</f>
        <v>0</v>
      </c>
      <c r="E946" s="105"/>
      <c r="F946" s="100"/>
      <c r="G946" s="99"/>
    </row>
    <row r="947" spans="1:7" ht="15" thickBot="1">
      <c r="A947" s="97">
        <v>41995</v>
      </c>
      <c r="B947" s="98">
        <v>1.2290000000000001</v>
      </c>
      <c r="C947" s="98">
        <v>1.2290000000000001</v>
      </c>
      <c r="D947" s="99">
        <f>IF(C947&lt;MAX($C$3:C947),C947/MAX($C$3:C947)-1,0)</f>
        <v>0</v>
      </c>
      <c r="E947" s="105"/>
      <c r="F947" s="100"/>
      <c r="G947" s="99"/>
    </row>
    <row r="948" spans="1:7" ht="15" thickBot="1">
      <c r="A948" s="97">
        <v>41996</v>
      </c>
      <c r="B948" s="98">
        <v>1.204</v>
      </c>
      <c r="C948" s="98">
        <v>1.204</v>
      </c>
      <c r="D948" s="99">
        <f>IF(C948&lt;MAX($C$3:C948),C948/MAX($C$3:C948)-1,0)</f>
        <v>-2.0341741253051326E-2</v>
      </c>
      <c r="E948" s="105"/>
      <c r="F948" s="100"/>
      <c r="G948" s="99"/>
    </row>
    <row r="949" spans="1:7" ht="15" thickBot="1">
      <c r="A949" s="97">
        <v>41997</v>
      </c>
      <c r="B949" s="98">
        <v>1.1619999999999999</v>
      </c>
      <c r="C949" s="98">
        <v>1.1619999999999999</v>
      </c>
      <c r="D949" s="99">
        <f>IF(C949&lt;MAX($C$3:C949),C949/MAX($C$3:C949)-1,0)</f>
        <v>-5.4515866558177528E-2</v>
      </c>
      <c r="E949" s="105"/>
      <c r="F949" s="100"/>
      <c r="G949" s="99"/>
    </row>
    <row r="950" spans="1:7" ht="15" thickBot="1">
      <c r="A950" s="97">
        <v>41998</v>
      </c>
      <c r="B950" s="98">
        <v>1.204</v>
      </c>
      <c r="C950" s="98">
        <v>1.204</v>
      </c>
      <c r="D950" s="99">
        <f>IF(C950&lt;MAX($C$3:C950),C950/MAX($C$3:C950)-1,0)</f>
        <v>-2.0341741253051326E-2</v>
      </c>
      <c r="E950" s="105"/>
      <c r="F950" s="100"/>
      <c r="G950" s="99"/>
    </row>
    <row r="951" spans="1:7" ht="15" thickBot="1">
      <c r="A951" s="97">
        <v>41999</v>
      </c>
      <c r="B951" s="98">
        <v>1.25</v>
      </c>
      <c r="C951" s="98">
        <v>1.25</v>
      </c>
      <c r="D951" s="99">
        <f>IF(C951&lt;MAX($C$3:C951),C951/MAX($C$3:C951)-1,0)</f>
        <v>0</v>
      </c>
      <c r="E951" s="105"/>
      <c r="F951" s="100"/>
      <c r="G951" s="99"/>
    </row>
    <row r="952" spans="1:7" ht="15" thickBot="1">
      <c r="A952" s="97">
        <v>42002</v>
      </c>
      <c r="B952" s="98">
        <v>1.2909999999999999</v>
      </c>
      <c r="C952" s="98">
        <v>1.2909999999999999</v>
      </c>
      <c r="D952" s="99">
        <f>IF(C952&lt;MAX($C$3:C952),C952/MAX($C$3:C952)-1,0)</f>
        <v>0</v>
      </c>
      <c r="E952" s="105"/>
      <c r="F952" s="100"/>
      <c r="G952" s="99"/>
    </row>
    <row r="953" spans="1:7" ht="15" thickBot="1">
      <c r="A953" s="97">
        <v>42003</v>
      </c>
      <c r="B953" s="98">
        <v>1.319</v>
      </c>
      <c r="C953" s="98">
        <v>1.319</v>
      </c>
      <c r="D953" s="99">
        <f>IF(C953&lt;MAX($C$3:C953),C953/MAX($C$3:C953)-1,0)</f>
        <v>0</v>
      </c>
      <c r="E953" s="105"/>
      <c r="F953" s="100"/>
      <c r="G953" s="99"/>
    </row>
    <row r="954" spans="1:7" ht="15" thickBot="1">
      <c r="A954" s="97">
        <v>42004</v>
      </c>
      <c r="B954" s="98">
        <v>1.3680000000000001</v>
      </c>
      <c r="C954" s="98">
        <v>1.3680000000000001</v>
      </c>
      <c r="D954" s="99">
        <f>IF(C954&lt;MAX($C$3:C954),C954/MAX($C$3:C954)-1,0)</f>
        <v>0</v>
      </c>
      <c r="E954" s="105"/>
      <c r="F954" s="100"/>
      <c r="G954" s="99"/>
    </row>
    <row r="955" spans="1:7" ht="15" thickBot="1">
      <c r="A955" s="97">
        <v>42009</v>
      </c>
      <c r="B955" s="98">
        <v>1.429</v>
      </c>
      <c r="C955" s="98">
        <v>1.429</v>
      </c>
      <c r="D955" s="99">
        <f>IF(C955&lt;MAX($C$3:C955),C955/MAX($C$3:C955)-1,0)</f>
        <v>0</v>
      </c>
      <c r="E955" s="105"/>
      <c r="F955" s="100"/>
      <c r="G955" s="99"/>
    </row>
    <row r="956" spans="1:7" ht="15" thickBot="1">
      <c r="A956" s="97">
        <v>42010</v>
      </c>
      <c r="B956" s="98">
        <v>1.399</v>
      </c>
      <c r="C956" s="98">
        <v>1.399</v>
      </c>
      <c r="D956" s="99">
        <f>IF(C956&lt;MAX($C$3:C956),C956/MAX($C$3:C956)-1,0)</f>
        <v>-2.099370188943317E-2</v>
      </c>
      <c r="E956" s="105"/>
      <c r="F956" s="100"/>
      <c r="G956" s="99"/>
    </row>
    <row r="957" spans="1:7" ht="15" thickBot="1">
      <c r="A957" s="97">
        <v>42011</v>
      </c>
      <c r="B957" s="98">
        <v>1.3879999999999999</v>
      </c>
      <c r="C957" s="98">
        <v>1.3879999999999999</v>
      </c>
      <c r="D957" s="99">
        <f>IF(C957&lt;MAX($C$3:C957),C957/MAX($C$3:C957)-1,0)</f>
        <v>-2.8691392582225417E-2</v>
      </c>
      <c r="E957" s="105"/>
      <c r="F957" s="100"/>
      <c r="G957" s="99"/>
    </row>
    <row r="958" spans="1:7" ht="15" thickBot="1">
      <c r="A958" s="97">
        <v>42012</v>
      </c>
      <c r="B958" s="98">
        <v>1.369</v>
      </c>
      <c r="C958" s="98">
        <v>1.369</v>
      </c>
      <c r="D958" s="99">
        <f>IF(C958&lt;MAX($C$3:C958),C958/MAX($C$3:C958)-1,0)</f>
        <v>-4.1987403778866339E-2</v>
      </c>
      <c r="E958" s="105"/>
      <c r="F958" s="100"/>
      <c r="G958" s="99"/>
    </row>
    <row r="959" spans="1:7" ht="15" thickBot="1">
      <c r="A959" s="97">
        <v>42013</v>
      </c>
      <c r="B959" s="98">
        <v>1.3580000000000001</v>
      </c>
      <c r="C959" s="98">
        <v>1.3580000000000001</v>
      </c>
      <c r="D959" s="99">
        <f>IF(C959&lt;MAX($C$3:C959),C959/MAX($C$3:C959)-1,0)</f>
        <v>-4.9685094471658475E-2</v>
      </c>
      <c r="E959" s="105"/>
      <c r="F959" s="100"/>
      <c r="G959" s="99"/>
    </row>
    <row r="960" spans="1:7" ht="15" thickBot="1">
      <c r="A960" s="97">
        <v>42016</v>
      </c>
      <c r="B960" s="98">
        <v>1.357</v>
      </c>
      <c r="C960" s="98">
        <v>1.357</v>
      </c>
      <c r="D960" s="99">
        <f>IF(C960&lt;MAX($C$3:C960),C960/MAX($C$3:C960)-1,0)</f>
        <v>-5.0384884534639629E-2</v>
      </c>
      <c r="E960" s="105"/>
      <c r="F960" s="100"/>
      <c r="G960" s="99"/>
    </row>
    <row r="961" spans="1:7" ht="15" thickBot="1">
      <c r="A961" s="97">
        <v>42017</v>
      </c>
      <c r="B961" s="98">
        <v>1.3759999999999999</v>
      </c>
      <c r="C961" s="98">
        <v>1.3759999999999999</v>
      </c>
      <c r="D961" s="99">
        <f>IF(C961&lt;MAX($C$3:C961),C961/MAX($C$3:C961)-1,0)</f>
        <v>-3.7088873337998707E-2</v>
      </c>
      <c r="E961" s="105"/>
      <c r="F961" s="100"/>
      <c r="G961" s="99"/>
    </row>
    <row r="962" spans="1:7" ht="15" thickBot="1">
      <c r="A962" s="97">
        <v>42018</v>
      </c>
      <c r="B962" s="98">
        <v>1.3620000000000001</v>
      </c>
      <c r="C962" s="98">
        <v>1.3620000000000001</v>
      </c>
      <c r="D962" s="99">
        <f>IF(C962&lt;MAX($C$3:C962),C962/MAX($C$3:C962)-1,0)</f>
        <v>-4.6885934219734082E-2</v>
      </c>
      <c r="E962" s="105"/>
      <c r="F962" s="100"/>
      <c r="G962" s="108"/>
    </row>
    <row r="963" spans="1:7" ht="15" thickBot="1">
      <c r="A963" s="101">
        <v>42019</v>
      </c>
      <c r="B963" s="98">
        <v>1.361</v>
      </c>
      <c r="C963" s="98">
        <v>1.361</v>
      </c>
      <c r="D963" s="99">
        <f>IF(C963&lt;MAX($C$3:C963),C963/MAX($C$3:C963)-1,0)</f>
        <v>-4.7585724282715236E-2</v>
      </c>
      <c r="E963" s="99"/>
      <c r="F963" s="98"/>
      <c r="G963" s="99"/>
    </row>
    <row r="964" spans="1:7" ht="15" thickBot="1">
      <c r="A964" s="97">
        <v>42020</v>
      </c>
      <c r="B964" s="98">
        <v>1.367</v>
      </c>
      <c r="C964" s="98">
        <v>1.367</v>
      </c>
      <c r="D964" s="99">
        <f>IF(C964&lt;MAX($C$3:C964),C964/MAX($C$3:C964)-1,0)</f>
        <v>-4.3386983904828536E-2</v>
      </c>
      <c r="E964" s="105"/>
      <c r="F964" s="100"/>
      <c r="G964" s="99"/>
    </row>
    <row r="965" spans="1:7" ht="15" thickBot="1">
      <c r="A965" s="97">
        <v>42023</v>
      </c>
      <c r="B965" s="98">
        <v>1.319</v>
      </c>
      <c r="C965" s="98">
        <v>1.319</v>
      </c>
      <c r="D965" s="99">
        <f>IF(C965&lt;MAX($C$3:C965),C965/MAX($C$3:C965)-1,0)</f>
        <v>-7.6976906927921696E-2</v>
      </c>
      <c r="E965" s="105"/>
      <c r="F965" s="100"/>
      <c r="G965" s="99"/>
    </row>
    <row r="966" spans="1:7" ht="15" thickBot="1">
      <c r="A966" s="97">
        <v>42024</v>
      </c>
      <c r="B966" s="98">
        <v>1.3560000000000001</v>
      </c>
      <c r="C966" s="98">
        <v>1.3560000000000001</v>
      </c>
      <c r="D966" s="99">
        <f>IF(C966&lt;MAX($C$3:C966),C966/MAX($C$3:C966)-1,0)</f>
        <v>-5.1084674597620672E-2</v>
      </c>
      <c r="E966" s="105"/>
      <c r="F966" s="100"/>
      <c r="G966" s="99"/>
    </row>
    <row r="967" spans="1:7" ht="15" thickBot="1">
      <c r="A967" s="97">
        <v>42025</v>
      </c>
      <c r="B967" s="98">
        <v>1.3979999999999999</v>
      </c>
      <c r="C967" s="98">
        <v>1.3979999999999999</v>
      </c>
      <c r="D967" s="99">
        <f>IF(C967&lt;MAX($C$3:C967),C967/MAX($C$3:C967)-1,0)</f>
        <v>-2.1693491952414323E-2</v>
      </c>
      <c r="E967" s="105"/>
      <c r="F967" s="100"/>
      <c r="G967" s="99"/>
    </row>
    <row r="968" spans="1:7" ht="15" thickBot="1">
      <c r="A968" s="97">
        <v>42026</v>
      </c>
      <c r="B968" s="98">
        <v>1.4</v>
      </c>
      <c r="C968" s="98">
        <v>1.4</v>
      </c>
      <c r="D968" s="99">
        <f>IF(C968&lt;MAX($C$3:C968),C968/MAX($C$3:C968)-1,0)</f>
        <v>-2.0293911826452127E-2</v>
      </c>
      <c r="E968" s="105"/>
      <c r="F968" s="100"/>
      <c r="G968" s="99"/>
    </row>
    <row r="969" spans="1:7" ht="15" thickBot="1">
      <c r="A969" s="97">
        <v>42027</v>
      </c>
      <c r="B969" s="98">
        <v>1.3720000000000001</v>
      </c>
      <c r="C969" s="98">
        <v>1.3720000000000001</v>
      </c>
      <c r="D969" s="99">
        <f>IF(C969&lt;MAX($C$3:C969),C969/MAX($C$3:C969)-1,0)</f>
        <v>-3.9888033589922989E-2</v>
      </c>
      <c r="E969" s="105"/>
      <c r="F969" s="100"/>
      <c r="G969" s="99"/>
    </row>
    <row r="970" spans="1:7" ht="15" thickBot="1">
      <c r="A970" s="97">
        <v>42030</v>
      </c>
      <c r="B970" s="98">
        <v>1.405</v>
      </c>
      <c r="C970" s="98">
        <v>1.405</v>
      </c>
      <c r="D970" s="99">
        <f>IF(C970&lt;MAX($C$3:C970),C970/MAX($C$3:C970)-1,0)</f>
        <v>-1.679496151154658E-2</v>
      </c>
      <c r="E970" s="105"/>
      <c r="F970" s="100"/>
      <c r="G970" s="99"/>
    </row>
    <row r="971" spans="1:7" ht="15" thickBot="1">
      <c r="A971" s="97">
        <v>42031</v>
      </c>
      <c r="B971" s="98">
        <v>1.425</v>
      </c>
      <c r="C971" s="98">
        <v>1.425</v>
      </c>
      <c r="D971" s="99">
        <f>IF(C971&lt;MAX($C$3:C971),C971/MAX($C$3:C971)-1,0)</f>
        <v>-2.799160251924393E-3</v>
      </c>
      <c r="E971" s="105"/>
      <c r="F971" s="100"/>
      <c r="G971" s="99"/>
    </row>
    <row r="972" spans="1:7" ht="15" thickBot="1">
      <c r="A972" s="97">
        <v>42032</v>
      </c>
      <c r="B972" s="98">
        <v>1.419</v>
      </c>
      <c r="C972" s="98">
        <v>1.419</v>
      </c>
      <c r="D972" s="99">
        <f>IF(C972&lt;MAX($C$3:C972),C972/MAX($C$3:C972)-1,0)</f>
        <v>-6.9979006298110935E-3</v>
      </c>
      <c r="E972" s="105"/>
      <c r="F972" s="100"/>
      <c r="G972" s="99"/>
    </row>
    <row r="973" spans="1:7" ht="15" thickBot="1">
      <c r="A973" s="97">
        <v>42033</v>
      </c>
      <c r="B973" s="98">
        <v>1.4159999999999999</v>
      </c>
      <c r="C973" s="98">
        <v>1.4159999999999999</v>
      </c>
      <c r="D973" s="99">
        <f>IF(C973&lt;MAX($C$3:C973),C973/MAX($C$3:C973)-1,0)</f>
        <v>-9.0972708187544438E-3</v>
      </c>
      <c r="E973" s="105"/>
      <c r="F973" s="100"/>
      <c r="G973" s="99"/>
    </row>
    <row r="974" spans="1:7" ht="15" thickBot="1">
      <c r="A974" s="97">
        <v>42034</v>
      </c>
      <c r="B974" s="98">
        <v>1.3979999999999999</v>
      </c>
      <c r="C974" s="98">
        <v>1.3979999999999999</v>
      </c>
      <c r="D974" s="99">
        <f>IF(C974&lt;MAX($C$3:C974),C974/MAX($C$3:C974)-1,0)</f>
        <v>-2.1693491952414323E-2</v>
      </c>
      <c r="E974" s="105"/>
      <c r="F974" s="100"/>
      <c r="G974" s="99"/>
    </row>
    <row r="975" spans="1:7" ht="15" thickBot="1">
      <c r="A975" s="97">
        <v>42037</v>
      </c>
      <c r="B975" s="98">
        <v>1.401</v>
      </c>
      <c r="C975" s="98">
        <v>1.401</v>
      </c>
      <c r="D975" s="99">
        <f>IF(C975&lt;MAX($C$3:C975),C975/MAX($C$3:C975)-1,0)</f>
        <v>-1.9594121763470973E-2</v>
      </c>
      <c r="E975" s="105"/>
      <c r="F975" s="100"/>
      <c r="G975" s="99"/>
    </row>
    <row r="976" spans="1:7" ht="15" thickBot="1">
      <c r="A976" s="97">
        <v>42038</v>
      </c>
      <c r="B976" s="98">
        <v>1.4430000000000001</v>
      </c>
      <c r="C976" s="98">
        <v>1.4430000000000001</v>
      </c>
      <c r="D976" s="99">
        <f>IF(C976&lt;MAX($C$3:C976),C976/MAX($C$3:C976)-1,0)</f>
        <v>0</v>
      </c>
      <c r="E976" s="105"/>
      <c r="F976" s="100"/>
      <c r="G976" s="99"/>
    </row>
    <row r="977" spans="1:7" ht="15" thickBot="1">
      <c r="A977" s="97">
        <v>42039</v>
      </c>
      <c r="B977" s="98">
        <v>1.44</v>
      </c>
      <c r="C977" s="98">
        <v>1.44</v>
      </c>
      <c r="D977" s="99">
        <f>IF(C977&lt;MAX($C$3:C977),C977/MAX($C$3:C977)-1,0)</f>
        <v>-2.0790020790021346E-3</v>
      </c>
      <c r="E977" s="105"/>
      <c r="F977" s="100"/>
      <c r="G977" s="99"/>
    </row>
    <row r="978" spans="1:7" ht="15" thickBot="1">
      <c r="A978" s="97">
        <v>42040</v>
      </c>
      <c r="B978" s="98">
        <v>1.4430000000000001</v>
      </c>
      <c r="C978" s="98">
        <v>1.4430000000000001</v>
      </c>
      <c r="D978" s="99">
        <f>IF(C978&lt;MAX($C$3:C978),C978/MAX($C$3:C978)-1,0)</f>
        <v>0</v>
      </c>
      <c r="E978" s="105"/>
      <c r="F978" s="100"/>
      <c r="G978" s="99"/>
    </row>
    <row r="979" spans="1:7" ht="15" thickBot="1">
      <c r="A979" s="97">
        <v>42041</v>
      </c>
      <c r="B979" s="98">
        <v>1.419</v>
      </c>
      <c r="C979" s="98">
        <v>1.419</v>
      </c>
      <c r="D979" s="99">
        <f>IF(C979&lt;MAX($C$3:C979),C979/MAX($C$3:C979)-1,0)</f>
        <v>-1.6632016632016633E-2</v>
      </c>
      <c r="E979" s="105"/>
      <c r="F979" s="100"/>
      <c r="G979" s="99"/>
    </row>
    <row r="980" spans="1:7" ht="15" thickBot="1">
      <c r="A980" s="97">
        <v>42044</v>
      </c>
      <c r="B980" s="98">
        <v>1.4039999999999999</v>
      </c>
      <c r="C980" s="98">
        <v>1.4039999999999999</v>
      </c>
      <c r="D980" s="99">
        <f>IF(C980&lt;MAX($C$3:C980),C980/MAX($C$3:C980)-1,0)</f>
        <v>-2.7027027027027084E-2</v>
      </c>
      <c r="E980" s="105"/>
      <c r="F980" s="100"/>
      <c r="G980" s="99"/>
    </row>
    <row r="981" spans="1:7" ht="15" thickBot="1">
      <c r="A981" s="97">
        <v>42045</v>
      </c>
      <c r="B981" s="98">
        <v>1.4339999999999999</v>
      </c>
      <c r="C981" s="98">
        <v>1.4339999999999999</v>
      </c>
      <c r="D981" s="99">
        <f>IF(C981&lt;MAX($C$3:C981),C981/MAX($C$3:C981)-1,0)</f>
        <v>-6.2370062370062929E-3</v>
      </c>
      <c r="E981" s="105"/>
      <c r="F981" s="100"/>
      <c r="G981" s="99"/>
    </row>
    <row r="982" spans="1:7" ht="15" thickBot="1">
      <c r="A982" s="97">
        <v>42046</v>
      </c>
      <c r="B982" s="98">
        <v>1.464</v>
      </c>
      <c r="C982" s="98">
        <v>1.464</v>
      </c>
      <c r="D982" s="99">
        <f>IF(C982&lt;MAX($C$3:C982),C982/MAX($C$3:C982)-1,0)</f>
        <v>0</v>
      </c>
      <c r="E982" s="105"/>
      <c r="F982" s="100"/>
      <c r="G982" s="108"/>
    </row>
    <row r="983" spans="1:7" ht="15" thickBot="1">
      <c r="A983" s="101">
        <v>42047</v>
      </c>
      <c r="B983" s="98">
        <v>1.4750000000000001</v>
      </c>
      <c r="C983" s="98">
        <v>1.4750000000000001</v>
      </c>
      <c r="D983" s="99">
        <f>IF(C983&lt;MAX($C$3:C983),C983/MAX($C$3:C983)-1,0)</f>
        <v>0</v>
      </c>
      <c r="E983" s="99"/>
      <c r="F983" s="98"/>
      <c r="G983" s="99"/>
    </row>
    <row r="984" spans="1:7" ht="15" thickBot="1">
      <c r="A984" s="97">
        <v>42048</v>
      </c>
      <c r="B984" s="98">
        <v>1.494</v>
      </c>
      <c r="C984" s="98">
        <v>1.494</v>
      </c>
      <c r="D984" s="99">
        <f>IF(C984&lt;MAX($C$3:C984),C984/MAX($C$3:C984)-1,0)</f>
        <v>0</v>
      </c>
      <c r="E984" s="105"/>
      <c r="F984" s="100"/>
      <c r="G984" s="99"/>
    </row>
    <row r="985" spans="1:7" ht="15" thickBot="1">
      <c r="A985" s="97">
        <v>42051</v>
      </c>
      <c r="B985" s="98">
        <v>1.552</v>
      </c>
      <c r="C985" s="98">
        <v>1.552</v>
      </c>
      <c r="D985" s="99">
        <f>IF(C985&lt;MAX($C$3:C985),C985/MAX($C$3:C985)-1,0)</f>
        <v>0</v>
      </c>
      <c r="E985" s="105"/>
      <c r="F985" s="100"/>
      <c r="G985" s="99"/>
    </row>
    <row r="986" spans="1:7" ht="15" thickBot="1">
      <c r="A986" s="97">
        <v>42052</v>
      </c>
      <c r="B986" s="98">
        <v>1.552</v>
      </c>
      <c r="C986" s="98">
        <v>1.552</v>
      </c>
      <c r="D986" s="99">
        <f>IF(C986&lt;MAX($C$3:C986),C986/MAX($C$3:C986)-1,0)</f>
        <v>0</v>
      </c>
      <c r="E986" s="105"/>
      <c r="F986" s="100"/>
      <c r="G986" s="99"/>
    </row>
    <row r="987" spans="1:7" ht="15" thickBot="1">
      <c r="A987" s="97">
        <v>42060</v>
      </c>
      <c r="B987" s="98">
        <v>1.518</v>
      </c>
      <c r="C987" s="98">
        <v>1.518</v>
      </c>
      <c r="D987" s="99">
        <f>IF(C987&lt;MAX($C$3:C987),C987/MAX($C$3:C987)-1,0)</f>
        <v>-2.1907216494845394E-2</v>
      </c>
      <c r="E987" s="105"/>
      <c r="F987" s="100"/>
      <c r="G987" s="99"/>
    </row>
    <row r="988" spans="1:7" ht="15" thickBot="1">
      <c r="A988" s="97">
        <v>42061</v>
      </c>
      <c r="B988" s="98">
        <v>1.5169999999999999</v>
      </c>
      <c r="C988" s="98">
        <v>1.5169999999999999</v>
      </c>
      <c r="D988" s="99">
        <f>IF(C988&lt;MAX($C$3:C988),C988/MAX($C$3:C988)-1,0)</f>
        <v>-2.2551546391752719E-2</v>
      </c>
      <c r="E988" s="105"/>
      <c r="F988" s="100"/>
      <c r="G988" s="99"/>
    </row>
    <row r="989" spans="1:7" ht="15" thickBot="1">
      <c r="A989" s="97">
        <v>42062</v>
      </c>
      <c r="B989" s="98">
        <v>1.5249999999999999</v>
      </c>
      <c r="C989" s="98">
        <v>1.5249999999999999</v>
      </c>
      <c r="D989" s="99">
        <f>IF(C989&lt;MAX($C$3:C989),C989/MAX($C$3:C989)-1,0)</f>
        <v>-1.7396907216494895E-2</v>
      </c>
      <c r="E989" s="105"/>
      <c r="F989" s="100"/>
      <c r="G989" s="99"/>
    </row>
    <row r="990" spans="1:7" ht="15" thickBot="1">
      <c r="A990" s="97">
        <v>42065</v>
      </c>
      <c r="B990" s="98">
        <v>1.5569999999999999</v>
      </c>
      <c r="C990" s="98">
        <v>1.5569999999999999</v>
      </c>
      <c r="D990" s="99">
        <f>IF(C990&lt;MAX($C$3:C990),C990/MAX($C$3:C990)-1,0)</f>
        <v>0</v>
      </c>
      <c r="E990" s="105"/>
      <c r="F990" s="100"/>
      <c r="G990" s="99"/>
    </row>
    <row r="991" spans="1:7" ht="15" thickBot="1">
      <c r="A991" s="97">
        <v>42066</v>
      </c>
      <c r="B991" s="98">
        <v>1.534</v>
      </c>
      <c r="C991" s="98">
        <v>1.534</v>
      </c>
      <c r="D991" s="99">
        <f>IF(C991&lt;MAX($C$3:C991),C991/MAX($C$3:C991)-1,0)</f>
        <v>-1.4771997430956918E-2</v>
      </c>
      <c r="E991" s="105"/>
      <c r="F991" s="100"/>
      <c r="G991" s="99"/>
    </row>
    <row r="992" spans="1:7" ht="15" thickBot="1">
      <c r="A992" s="97">
        <v>42067</v>
      </c>
      <c r="B992" s="98">
        <v>1.5660000000000001</v>
      </c>
      <c r="C992" s="98">
        <v>1.5660000000000001</v>
      </c>
      <c r="D992" s="99">
        <f>IF(C992&lt;MAX($C$3:C992),C992/MAX($C$3:C992)-1,0)</f>
        <v>0</v>
      </c>
      <c r="E992" s="105"/>
      <c r="F992" s="100"/>
      <c r="G992" s="99"/>
    </row>
    <row r="993" spans="1:7" ht="15" thickBot="1">
      <c r="A993" s="97">
        <v>42068</v>
      </c>
      <c r="B993" s="98">
        <v>1.59</v>
      </c>
      <c r="C993" s="98">
        <v>1.59</v>
      </c>
      <c r="D993" s="99">
        <f>IF(C993&lt;MAX($C$3:C993),C993/MAX($C$3:C993)-1,0)</f>
        <v>0</v>
      </c>
      <c r="E993" s="105"/>
      <c r="F993" s="100"/>
      <c r="G993" s="99"/>
    </row>
    <row r="994" spans="1:7" ht="15" thickBot="1">
      <c r="A994" s="97">
        <v>42069</v>
      </c>
      <c r="B994" s="98">
        <v>1.55</v>
      </c>
      <c r="C994" s="98">
        <v>1.55</v>
      </c>
      <c r="D994" s="99">
        <f>IF(C994&lt;MAX($C$3:C994),C994/MAX($C$3:C994)-1,0)</f>
        <v>-2.515723270440251E-2</v>
      </c>
      <c r="E994" s="105"/>
      <c r="F994" s="100"/>
      <c r="G994" s="99"/>
    </row>
    <row r="995" spans="1:7" ht="15" thickBot="1">
      <c r="A995" s="97">
        <v>42072</v>
      </c>
      <c r="B995" s="98">
        <v>1.583</v>
      </c>
      <c r="C995" s="98">
        <v>1.583</v>
      </c>
      <c r="D995" s="99">
        <f>IF(C995&lt;MAX($C$3:C995),C995/MAX($C$3:C995)-1,0)</f>
        <v>-4.4025157232705503E-3</v>
      </c>
      <c r="E995" s="105"/>
      <c r="F995" s="100"/>
      <c r="G995" s="99"/>
    </row>
    <row r="996" spans="1:7" ht="15" thickBot="1">
      <c r="A996" s="97">
        <v>42073</v>
      </c>
      <c r="B996" s="98">
        <v>1.6240000000000001</v>
      </c>
      <c r="C996" s="98">
        <v>1.6240000000000001</v>
      </c>
      <c r="D996" s="99">
        <f>IF(C996&lt;MAX($C$3:C996),C996/MAX($C$3:C996)-1,0)</f>
        <v>0</v>
      </c>
      <c r="E996" s="105"/>
      <c r="F996" s="100"/>
      <c r="G996" s="99"/>
    </row>
    <row r="997" spans="1:7" ht="15" thickBot="1">
      <c r="A997" s="97">
        <v>42074</v>
      </c>
      <c r="B997" s="98">
        <v>1.6120000000000001</v>
      </c>
      <c r="C997" s="98">
        <v>1.6120000000000001</v>
      </c>
      <c r="D997" s="99">
        <f>IF(C997&lt;MAX($C$3:C997),C997/MAX($C$3:C997)-1,0)</f>
        <v>-7.3891625615764012E-3</v>
      </c>
      <c r="E997" s="105"/>
      <c r="F997" s="100"/>
      <c r="G997" s="99"/>
    </row>
    <row r="998" spans="1:7" ht="15" thickBot="1">
      <c r="A998" s="97">
        <v>42075</v>
      </c>
      <c r="B998" s="98">
        <v>1.5880000000000001</v>
      </c>
      <c r="C998" s="98">
        <v>1.5880000000000001</v>
      </c>
      <c r="D998" s="99">
        <f>IF(C998&lt;MAX($C$3:C998),C998/MAX($C$3:C998)-1,0)</f>
        <v>-2.2167487684729092E-2</v>
      </c>
      <c r="E998" s="105"/>
      <c r="F998" s="100"/>
      <c r="G998" s="99"/>
    </row>
    <row r="999" spans="1:7" ht="15" thickBot="1">
      <c r="A999" s="97">
        <v>42076</v>
      </c>
      <c r="B999" s="98">
        <v>1.613</v>
      </c>
      <c r="C999" s="98">
        <v>1.613</v>
      </c>
      <c r="D999" s="99">
        <f>IF(C999&lt;MAX($C$3:C999),C999/MAX($C$3:C999)-1,0)</f>
        <v>-6.7733990147783585E-3</v>
      </c>
      <c r="E999" s="105"/>
      <c r="F999" s="100"/>
      <c r="G999" s="99"/>
    </row>
    <row r="1000" spans="1:7" ht="15" thickBot="1">
      <c r="A1000" s="97">
        <v>42079</v>
      </c>
      <c r="B1000" s="98">
        <v>1.68</v>
      </c>
      <c r="C1000" s="98">
        <v>1.68</v>
      </c>
      <c r="D1000" s="99">
        <f>IF(C1000&lt;MAX($C$3:C1000),C1000/MAX($C$3:C1000)-1,0)</f>
        <v>0</v>
      </c>
      <c r="E1000" s="105"/>
      <c r="F1000" s="100"/>
      <c r="G1000" s="99"/>
    </row>
    <row r="1001" spans="1:7" ht="15" thickBot="1">
      <c r="A1001" s="97">
        <v>42080</v>
      </c>
      <c r="B1001" s="98">
        <v>1.6859999999999999</v>
      </c>
      <c r="C1001" s="98">
        <v>1.6859999999999999</v>
      </c>
      <c r="D1001" s="99">
        <f>IF(C1001&lt;MAX($C$3:C1001),C1001/MAX($C$3:C1001)-1,0)</f>
        <v>0</v>
      </c>
      <c r="E1001" s="105"/>
      <c r="F1001" s="100"/>
      <c r="G1001" s="99"/>
    </row>
    <row r="1002" spans="1:7" ht="15" thickBot="1">
      <c r="A1002" s="97">
        <v>42081</v>
      </c>
      <c r="B1002" s="98">
        <v>1.72</v>
      </c>
      <c r="C1002" s="98">
        <v>1.72</v>
      </c>
      <c r="D1002" s="99">
        <f>IF(C1002&lt;MAX($C$3:C1002),C1002/MAX($C$3:C1002)-1,0)</f>
        <v>0</v>
      </c>
      <c r="E1002" s="105"/>
      <c r="F1002" s="100"/>
      <c r="G1002" s="108"/>
    </row>
    <row r="1003" spans="1:7" ht="15" thickBot="1">
      <c r="A1003" s="101">
        <v>42082</v>
      </c>
      <c r="B1003" s="98">
        <v>1.7210000000000001</v>
      </c>
      <c r="C1003" s="98">
        <v>1.7210000000000001</v>
      </c>
      <c r="D1003" s="99">
        <f>IF(C1003&lt;MAX($C$3:C1003),C1003/MAX($C$3:C1003)-1,0)</f>
        <v>0</v>
      </c>
      <c r="E1003" s="99"/>
      <c r="F1003" s="98"/>
      <c r="G1003" s="99"/>
    </row>
    <row r="1004" spans="1:7" ht="15" thickBot="1">
      <c r="A1004" s="97">
        <v>42083</v>
      </c>
      <c r="B1004" s="98">
        <v>1.7450000000000001</v>
      </c>
      <c r="C1004" s="98">
        <v>1.7450000000000001</v>
      </c>
      <c r="D1004" s="99">
        <f>IF(C1004&lt;MAX($C$3:C1004),C1004/MAX($C$3:C1004)-1,0)</f>
        <v>0</v>
      </c>
      <c r="E1004" s="105"/>
      <c r="F1004" s="100"/>
      <c r="G1004" s="99"/>
    </row>
    <row r="1005" spans="1:7" ht="15" thickBot="1">
      <c r="A1005" s="97">
        <v>42086</v>
      </c>
      <c r="B1005" s="98">
        <v>1.81</v>
      </c>
      <c r="C1005" s="98">
        <v>1.81</v>
      </c>
      <c r="D1005" s="99">
        <f>IF(C1005&lt;MAX($C$3:C1005),C1005/MAX($C$3:C1005)-1,0)</f>
        <v>0</v>
      </c>
      <c r="E1005" s="105"/>
      <c r="F1005" s="100"/>
      <c r="G1005" s="99"/>
    </row>
    <row r="1006" spans="1:7" ht="15" thickBot="1">
      <c r="A1006" s="97">
        <v>42087</v>
      </c>
      <c r="B1006" s="98">
        <v>1.8640000000000001</v>
      </c>
      <c r="C1006" s="98">
        <v>1.8640000000000001</v>
      </c>
      <c r="D1006" s="99">
        <f>IF(C1006&lt;MAX($C$3:C1006),C1006/MAX($C$3:C1006)-1,0)</f>
        <v>0</v>
      </c>
      <c r="E1006" s="105"/>
      <c r="F1006" s="100"/>
      <c r="G1006" s="99"/>
    </row>
    <row r="1007" spans="1:7" ht="15" thickBot="1">
      <c r="A1007" s="97">
        <v>42088</v>
      </c>
      <c r="B1007" s="98">
        <v>1.899</v>
      </c>
      <c r="C1007" s="98">
        <v>1.899</v>
      </c>
      <c r="D1007" s="99">
        <f>IF(C1007&lt;MAX($C$3:C1007),C1007/MAX($C$3:C1007)-1,0)</f>
        <v>0</v>
      </c>
      <c r="E1007" s="105"/>
      <c r="F1007" s="100"/>
      <c r="G1007" s="99"/>
    </row>
    <row r="1008" spans="1:7" ht="15" thickBot="1">
      <c r="A1008" s="97">
        <v>42089</v>
      </c>
      <c r="B1008" s="98">
        <v>1.8360000000000001</v>
      </c>
      <c r="C1008" s="98">
        <v>1.8360000000000001</v>
      </c>
      <c r="D1008" s="99">
        <f>IF(C1008&lt;MAX($C$3:C1008),C1008/MAX($C$3:C1008)-1,0)</f>
        <v>-3.3175355450236976E-2</v>
      </c>
      <c r="E1008" s="105"/>
      <c r="F1008" s="100"/>
      <c r="G1008" s="99"/>
    </row>
    <row r="1009" spans="1:7" ht="15" thickBot="1">
      <c r="A1009" s="97">
        <v>42090</v>
      </c>
      <c r="B1009" s="98">
        <v>1.839</v>
      </c>
      <c r="C1009" s="98">
        <v>1.839</v>
      </c>
      <c r="D1009" s="99">
        <f>IF(C1009&lt;MAX($C$3:C1009),C1009/MAX($C$3:C1009)-1,0)</f>
        <v>-3.1595576619273369E-2</v>
      </c>
      <c r="E1009" s="105"/>
      <c r="F1009" s="100"/>
      <c r="G1009" s="99"/>
    </row>
    <row r="1010" spans="1:7" ht="15" thickBot="1">
      <c r="A1010" s="97">
        <v>42093</v>
      </c>
      <c r="B1010" s="98">
        <v>1.835</v>
      </c>
      <c r="C1010" s="98">
        <v>1.835</v>
      </c>
      <c r="D1010" s="99">
        <f>IF(C1010&lt;MAX($C$3:C1010),C1010/MAX($C$3:C1010)-1,0)</f>
        <v>-3.3701948393891512E-2</v>
      </c>
      <c r="E1010" s="105"/>
      <c r="F1010" s="100"/>
      <c r="G1010" s="99"/>
    </row>
    <row r="1011" spans="1:7" ht="15" thickBot="1">
      <c r="A1011" s="97">
        <v>42094</v>
      </c>
      <c r="B1011" s="98">
        <v>1.8160000000000001</v>
      </c>
      <c r="C1011" s="98">
        <v>1.8160000000000001</v>
      </c>
      <c r="D1011" s="99">
        <f>IF(C1011&lt;MAX($C$3:C1011),C1011/MAX($C$3:C1011)-1,0)</f>
        <v>-4.3707214323328025E-2</v>
      </c>
      <c r="E1011" s="105"/>
      <c r="F1011" s="100"/>
      <c r="G1011" s="99"/>
    </row>
    <row r="1012" spans="1:7" ht="15" thickBot="1">
      <c r="A1012" s="97">
        <v>42095</v>
      </c>
      <c r="B1012" s="98">
        <v>1.865</v>
      </c>
      <c r="C1012" s="98">
        <v>1.865</v>
      </c>
      <c r="D1012" s="99">
        <f>IF(C1012&lt;MAX($C$3:C1012),C1012/MAX($C$3:C1012)-1,0)</f>
        <v>-1.7904160084254883E-2</v>
      </c>
      <c r="E1012" s="105"/>
      <c r="F1012" s="100"/>
      <c r="G1012" s="99"/>
    </row>
    <row r="1013" spans="1:7" ht="15" thickBot="1">
      <c r="A1013" s="97">
        <v>42096</v>
      </c>
      <c r="B1013" s="98">
        <v>1.8759999999999999</v>
      </c>
      <c r="C1013" s="98">
        <v>1.8759999999999999</v>
      </c>
      <c r="D1013" s="99">
        <f>IF(C1013&lt;MAX($C$3:C1013),C1013/MAX($C$3:C1013)-1,0)</f>
        <v>-1.2111637704054878E-2</v>
      </c>
      <c r="E1013" s="105"/>
      <c r="F1013" s="100"/>
      <c r="G1013" s="99"/>
    </row>
    <row r="1014" spans="1:7" ht="15" thickBot="1">
      <c r="A1014" s="97">
        <v>42097</v>
      </c>
      <c r="B1014" s="98">
        <v>1.897</v>
      </c>
      <c r="C1014" s="98">
        <v>1.897</v>
      </c>
      <c r="D1014" s="99">
        <f>IF(C1014&lt;MAX($C$3:C1014),C1014/MAX($C$3:C1014)-1,0)</f>
        <v>-1.0531858873090716E-3</v>
      </c>
      <c r="E1014" s="105"/>
      <c r="F1014" s="100"/>
      <c r="G1014" s="99"/>
    </row>
    <row r="1015" spans="1:7" ht="15" thickBot="1">
      <c r="A1015" s="97">
        <v>42101</v>
      </c>
      <c r="B1015" s="98">
        <v>1.9319999999999999</v>
      </c>
      <c r="C1015" s="98">
        <v>1.9319999999999999</v>
      </c>
      <c r="D1015" s="99">
        <f>IF(C1015&lt;MAX($C$3:C1015),C1015/MAX($C$3:C1015)-1,0)</f>
        <v>0</v>
      </c>
      <c r="E1015" s="105"/>
      <c r="F1015" s="100"/>
      <c r="G1015" s="99"/>
    </row>
    <row r="1016" spans="1:7" ht="15" thickBot="1">
      <c r="A1016" s="97">
        <v>42102</v>
      </c>
      <c r="B1016" s="98">
        <v>1.923</v>
      </c>
      <c r="C1016" s="98">
        <v>1.923</v>
      </c>
      <c r="D1016" s="99">
        <f>IF(C1016&lt;MAX($C$3:C1016),C1016/MAX($C$3:C1016)-1,0)</f>
        <v>-4.6583850931676274E-3</v>
      </c>
      <c r="E1016" s="105"/>
      <c r="F1016" s="100"/>
      <c r="G1016" s="99"/>
    </row>
    <row r="1017" spans="1:7" ht="15" thickBot="1">
      <c r="A1017" s="97">
        <v>42103</v>
      </c>
      <c r="B1017" s="98">
        <v>1.8919999999999999</v>
      </c>
      <c r="C1017" s="98">
        <v>1.8919999999999999</v>
      </c>
      <c r="D1017" s="99">
        <f>IF(C1017&lt;MAX($C$3:C1017),C1017/MAX($C$3:C1017)-1,0)</f>
        <v>-2.0703933747411973E-2</v>
      </c>
      <c r="E1017" s="105"/>
      <c r="F1017" s="100"/>
      <c r="G1017" s="99"/>
    </row>
    <row r="1018" spans="1:7" ht="15" thickBot="1">
      <c r="A1018" s="97">
        <v>42104</v>
      </c>
      <c r="B1018" s="98">
        <v>1.929</v>
      </c>
      <c r="C1018" s="98">
        <v>1.929</v>
      </c>
      <c r="D1018" s="99">
        <f>IF(C1018&lt;MAX($C$3:C1018),C1018/MAX($C$3:C1018)-1,0)</f>
        <v>-1.5527950310558758E-3</v>
      </c>
      <c r="E1018" s="105"/>
      <c r="F1018" s="100"/>
      <c r="G1018" s="99"/>
    </row>
    <row r="1019" spans="1:7" ht="15" thickBot="1">
      <c r="A1019" s="97">
        <v>42107</v>
      </c>
      <c r="B1019" s="98">
        <v>1.9430000000000001</v>
      </c>
      <c r="C1019" s="98">
        <v>1.9430000000000001</v>
      </c>
      <c r="D1019" s="99">
        <f>IF(C1019&lt;MAX($C$3:C1019),C1019/MAX($C$3:C1019)-1,0)</f>
        <v>0</v>
      </c>
      <c r="E1019" s="105"/>
      <c r="F1019" s="100"/>
      <c r="G1019" s="99"/>
    </row>
    <row r="1020" spans="1:7" ht="15" thickBot="1">
      <c r="A1020" s="97">
        <v>42108</v>
      </c>
      <c r="B1020" s="98">
        <v>1.9359999999999999</v>
      </c>
      <c r="C1020" s="98">
        <v>1.9359999999999999</v>
      </c>
      <c r="D1020" s="99">
        <f>IF(C1020&lt;MAX($C$3:C1020),C1020/MAX($C$3:C1020)-1,0)</f>
        <v>-3.6026762738035067E-3</v>
      </c>
      <c r="E1020" s="105"/>
      <c r="F1020" s="100"/>
      <c r="G1020" s="99"/>
    </row>
    <row r="1021" spans="1:7" ht="15" thickBot="1">
      <c r="A1021" s="97">
        <v>42109</v>
      </c>
      <c r="B1021" s="98">
        <v>1.8759999999999999</v>
      </c>
      <c r="C1021" s="98">
        <v>1.8759999999999999</v>
      </c>
      <c r="D1021" s="99">
        <f>IF(C1021&lt;MAX($C$3:C1021),C1021/MAX($C$3:C1021)-1,0)</f>
        <v>-3.4482758620689724E-2</v>
      </c>
      <c r="E1021" s="105"/>
      <c r="F1021" s="100"/>
      <c r="G1021" s="99"/>
    </row>
    <row r="1022" spans="1:7" ht="15" thickBot="1">
      <c r="A1022" s="97">
        <v>42110</v>
      </c>
      <c r="B1022" s="98">
        <v>1.913</v>
      </c>
      <c r="C1022" s="98">
        <v>1.913</v>
      </c>
      <c r="D1022" s="99">
        <f>IF(C1022&lt;MAX($C$3:C1022),C1022/MAX($C$3:C1022)-1,0)</f>
        <v>-1.5440041173443109E-2</v>
      </c>
      <c r="E1022" s="105"/>
      <c r="F1022" s="100"/>
      <c r="G1022" s="108"/>
    </row>
    <row r="1023" spans="1:7" ht="15" thickBot="1">
      <c r="A1023" s="101">
        <v>42111</v>
      </c>
      <c r="B1023" s="98">
        <v>1.9419999999999999</v>
      </c>
      <c r="C1023" s="98">
        <v>1.9419999999999999</v>
      </c>
      <c r="D1023" s="99">
        <f>IF(C1023&lt;MAX($C$3:C1023),C1023/MAX($C$3:C1023)-1,0)</f>
        <v>-5.146680391148184E-4</v>
      </c>
      <c r="E1023" s="99"/>
      <c r="F1023" s="98"/>
      <c r="G1023" s="99"/>
    </row>
    <row r="1024" spans="1:7" ht="15" thickBot="1">
      <c r="A1024" s="97">
        <v>42114</v>
      </c>
      <c r="B1024" s="98">
        <v>1.919</v>
      </c>
      <c r="C1024" s="98">
        <v>1.919</v>
      </c>
      <c r="D1024" s="99">
        <f>IF(C1024&lt;MAX($C$3:C1024),C1024/MAX($C$3:C1024)-1,0)</f>
        <v>-1.2352032938754531E-2</v>
      </c>
      <c r="E1024" s="105"/>
      <c r="F1024" s="100"/>
      <c r="G1024" s="99"/>
    </row>
    <row r="1025" spans="1:7" ht="15" thickBot="1">
      <c r="A1025" s="97">
        <v>42115</v>
      </c>
      <c r="B1025" s="98">
        <v>1.97</v>
      </c>
      <c r="C1025" s="98">
        <v>1.97</v>
      </c>
      <c r="D1025" s="99">
        <f>IF(C1025&lt;MAX($C$3:C1025),C1025/MAX($C$3:C1025)-1,0)</f>
        <v>0</v>
      </c>
      <c r="E1025" s="105"/>
      <c r="F1025" s="100"/>
      <c r="G1025" s="99"/>
    </row>
    <row r="1026" spans="1:7" ht="15" thickBot="1">
      <c r="A1026" s="97">
        <v>42116</v>
      </c>
      <c r="B1026" s="98">
        <v>2.032</v>
      </c>
      <c r="C1026" s="98">
        <v>2.032</v>
      </c>
      <c r="D1026" s="99">
        <f>IF(C1026&lt;MAX($C$3:C1026),C1026/MAX($C$3:C1026)-1,0)</f>
        <v>0</v>
      </c>
      <c r="E1026" s="105"/>
      <c r="F1026" s="100"/>
      <c r="G1026" s="99"/>
    </row>
    <row r="1027" spans="1:7" ht="15" thickBot="1">
      <c r="A1027" s="97">
        <v>42117</v>
      </c>
      <c r="B1027" s="98">
        <v>2.0409999999999999</v>
      </c>
      <c r="C1027" s="98">
        <v>2.0409999999999999</v>
      </c>
      <c r="D1027" s="99">
        <f>IF(C1027&lt;MAX($C$3:C1027),C1027/MAX($C$3:C1027)-1,0)</f>
        <v>0</v>
      </c>
      <c r="E1027" s="105"/>
      <c r="F1027" s="100"/>
      <c r="G1027" s="99"/>
    </row>
    <row r="1028" spans="1:7" ht="15" thickBot="1">
      <c r="A1028" s="97">
        <v>42118</v>
      </c>
      <c r="B1028" s="98">
        <v>2.0230000000000001</v>
      </c>
      <c r="C1028" s="98">
        <v>2.0230000000000001</v>
      </c>
      <c r="D1028" s="99">
        <f>IF(C1028&lt;MAX($C$3:C1028),C1028/MAX($C$3:C1028)-1,0)</f>
        <v>-8.8192062714355091E-3</v>
      </c>
      <c r="E1028" s="105"/>
      <c r="F1028" s="100"/>
      <c r="G1028" s="99"/>
    </row>
    <row r="1029" spans="1:7" ht="15" thickBot="1">
      <c r="A1029" s="97">
        <v>42121</v>
      </c>
      <c r="B1029" s="98">
        <v>2.0670000000000002</v>
      </c>
      <c r="C1029" s="98">
        <v>2.0670000000000002</v>
      </c>
      <c r="D1029" s="99">
        <f>IF(C1029&lt;MAX($C$3:C1029),C1029/MAX($C$3:C1029)-1,0)</f>
        <v>0</v>
      </c>
      <c r="E1029" s="105"/>
      <c r="F1029" s="100"/>
      <c r="G1029" s="99"/>
    </row>
    <row r="1030" spans="1:7" ht="15" thickBot="1">
      <c r="A1030" s="97">
        <v>42122</v>
      </c>
      <c r="B1030" s="98">
        <v>2.0409999999999999</v>
      </c>
      <c r="C1030" s="98">
        <v>2.0409999999999999</v>
      </c>
      <c r="D1030" s="99">
        <f>IF(C1030&lt;MAX($C$3:C1030),C1030/MAX($C$3:C1030)-1,0)</f>
        <v>-1.2578616352201366E-2</v>
      </c>
      <c r="E1030" s="105"/>
      <c r="F1030" s="100"/>
      <c r="G1030" s="99"/>
    </row>
    <row r="1031" spans="1:7" ht="15" thickBot="1">
      <c r="A1031" s="97">
        <v>42123</v>
      </c>
      <c r="B1031" s="98">
        <v>2.06</v>
      </c>
      <c r="C1031" s="98">
        <v>2.06</v>
      </c>
      <c r="D1031" s="99">
        <f>IF(C1031&lt;MAX($C$3:C1031),C1031/MAX($C$3:C1031)-1,0)</f>
        <v>-3.3865505563619447E-3</v>
      </c>
      <c r="E1031" s="105"/>
      <c r="F1031" s="100"/>
      <c r="G1031" s="99"/>
    </row>
    <row r="1032" spans="1:7" ht="15" thickBot="1">
      <c r="A1032" s="97">
        <v>42124</v>
      </c>
      <c r="B1032" s="98">
        <v>2.0720000000000001</v>
      </c>
      <c r="C1032" s="98">
        <v>2.0720000000000001</v>
      </c>
      <c r="D1032" s="99">
        <f>IF(C1032&lt;MAX($C$3:C1032),C1032/MAX($C$3:C1032)-1,0)</f>
        <v>0</v>
      </c>
      <c r="E1032" s="105"/>
      <c r="F1032" s="100"/>
      <c r="G1032" s="99"/>
    </row>
    <row r="1033" spans="1:7" ht="15" thickBot="1">
      <c r="A1033" s="97">
        <v>42128</v>
      </c>
      <c r="B1033" s="98">
        <v>2.093</v>
      </c>
      <c r="C1033" s="98">
        <v>2.093</v>
      </c>
      <c r="D1033" s="99">
        <f>IF(C1033&lt;MAX($C$3:C1033),C1033/MAX($C$3:C1033)-1,0)</f>
        <v>0</v>
      </c>
      <c r="E1033" s="105"/>
      <c r="F1033" s="100"/>
      <c r="G1033" s="99"/>
    </row>
    <row r="1034" spans="1:7" ht="15" thickBot="1">
      <c r="A1034" s="97">
        <v>42129</v>
      </c>
      <c r="B1034" s="98">
        <v>2.0089999999999999</v>
      </c>
      <c r="C1034" s="98">
        <v>2.0089999999999999</v>
      </c>
      <c r="D1034" s="99">
        <f>IF(C1034&lt;MAX($C$3:C1034),C1034/MAX($C$3:C1034)-1,0)</f>
        <v>-4.0133779264214131E-2</v>
      </c>
      <c r="E1034" s="105"/>
      <c r="F1034" s="100"/>
      <c r="G1034" s="99"/>
    </row>
    <row r="1035" spans="1:7" ht="15" thickBot="1">
      <c r="A1035" s="97">
        <v>42130</v>
      </c>
      <c r="B1035" s="98">
        <v>2.0019999999999998</v>
      </c>
      <c r="C1035" s="98">
        <v>2.0019999999999998</v>
      </c>
      <c r="D1035" s="99">
        <f>IF(C1035&lt;MAX($C$3:C1035),C1035/MAX($C$3:C1035)-1,0)</f>
        <v>-4.3478260869565299E-2</v>
      </c>
      <c r="E1035" s="105"/>
      <c r="F1035" s="100"/>
      <c r="G1035" s="99"/>
    </row>
    <row r="1036" spans="1:7" ht="15" thickBot="1">
      <c r="A1036" s="97">
        <v>42131</v>
      </c>
      <c r="B1036" s="98">
        <v>1.9870000000000001</v>
      </c>
      <c r="C1036" s="98">
        <v>1.9870000000000001</v>
      </c>
      <c r="D1036" s="99">
        <f>IF(C1036&lt;MAX($C$3:C1036),C1036/MAX($C$3:C1036)-1,0)</f>
        <v>-5.0645007166746248E-2</v>
      </c>
      <c r="E1036" s="105"/>
      <c r="F1036" s="100"/>
      <c r="G1036" s="99"/>
    </row>
    <row r="1037" spans="1:7" ht="15" thickBot="1">
      <c r="A1037" s="97">
        <v>42132</v>
      </c>
      <c r="B1037" s="98">
        <v>2.0659999999999998</v>
      </c>
      <c r="C1037" s="98">
        <v>2.0659999999999998</v>
      </c>
      <c r="D1037" s="99">
        <f>IF(C1037&lt;MAX($C$3:C1037),C1037/MAX($C$3:C1037)-1,0)</f>
        <v>-1.2900143334926062E-2</v>
      </c>
      <c r="E1037" s="105"/>
      <c r="F1037" s="100"/>
      <c r="G1037" s="99"/>
    </row>
    <row r="1038" spans="1:7" ht="15" thickBot="1">
      <c r="A1038" s="97">
        <v>42135</v>
      </c>
      <c r="B1038" s="98">
        <v>2.1520000000000001</v>
      </c>
      <c r="C1038" s="98">
        <v>2.1520000000000001</v>
      </c>
      <c r="D1038" s="99">
        <f>IF(C1038&lt;MAX($C$3:C1038),C1038/MAX($C$3:C1038)-1,0)</f>
        <v>0</v>
      </c>
      <c r="E1038" s="105"/>
      <c r="F1038" s="100"/>
      <c r="G1038" s="99"/>
    </row>
    <row r="1039" spans="1:7" ht="15" thickBot="1">
      <c r="A1039" s="97">
        <v>42136</v>
      </c>
      <c r="B1039" s="98">
        <v>2.214</v>
      </c>
      <c r="C1039" s="98">
        <v>2.214</v>
      </c>
      <c r="D1039" s="99">
        <f>IF(C1039&lt;MAX($C$3:C1039),C1039/MAX($C$3:C1039)-1,0)</f>
        <v>0</v>
      </c>
      <c r="E1039" s="105"/>
      <c r="F1039" s="100"/>
      <c r="G1039" s="99"/>
    </row>
    <row r="1040" spans="1:7" ht="15" thickBot="1">
      <c r="A1040" s="97">
        <v>42137</v>
      </c>
      <c r="B1040" s="98">
        <v>2.1890000000000001</v>
      </c>
      <c r="C1040" s="98">
        <v>2.1890000000000001</v>
      </c>
      <c r="D1040" s="99">
        <f>IF(C1040&lt;MAX($C$3:C1040),C1040/MAX($C$3:C1040)-1,0)</f>
        <v>-1.129177958446248E-2</v>
      </c>
      <c r="E1040" s="105"/>
      <c r="F1040" s="100"/>
      <c r="G1040" s="99"/>
    </row>
    <row r="1041" spans="1:7" ht="15" thickBot="1">
      <c r="A1041" s="97">
        <v>42138</v>
      </c>
      <c r="B1041" s="98">
        <v>2.1930000000000001</v>
      </c>
      <c r="C1041" s="98">
        <v>2.1930000000000001</v>
      </c>
      <c r="D1041" s="99">
        <f>IF(C1041&lt;MAX($C$3:C1041),C1041/MAX($C$3:C1041)-1,0)</f>
        <v>-9.4850948509485056E-3</v>
      </c>
      <c r="E1041" s="105"/>
      <c r="F1041" s="100"/>
      <c r="G1041" s="99"/>
    </row>
    <row r="1042" spans="1:7" ht="15" thickBot="1">
      <c r="A1042" s="97">
        <v>42139</v>
      </c>
      <c r="B1042" s="98">
        <v>2.2130000000000001</v>
      </c>
      <c r="C1042" s="98">
        <v>2.2130000000000001</v>
      </c>
      <c r="D1042" s="99">
        <f>IF(C1042&lt;MAX($C$3:C1042),C1042/MAX($C$3:C1042)-1,0)</f>
        <v>-4.5167118337841039E-4</v>
      </c>
      <c r="E1042" s="105"/>
      <c r="F1042" s="100"/>
      <c r="G1042" s="108"/>
    </row>
    <row r="1043" spans="1:7" ht="15" thickBot="1">
      <c r="A1043" s="101">
        <v>42142</v>
      </c>
      <c r="B1043" s="98">
        <v>2.3149999999999999</v>
      </c>
      <c r="C1043" s="98">
        <v>2.3149999999999999</v>
      </c>
      <c r="D1043" s="99">
        <f>IF(C1043&lt;MAX($C$3:C1043),C1043/MAX($C$3:C1043)-1,0)</f>
        <v>0</v>
      </c>
      <c r="E1043" s="99"/>
      <c r="F1043" s="98"/>
      <c r="G1043" s="99"/>
    </row>
    <row r="1044" spans="1:7" ht="15" thickBot="1">
      <c r="A1044" s="97">
        <v>42143</v>
      </c>
      <c r="B1044" s="98">
        <v>2.3570000000000002</v>
      </c>
      <c r="C1044" s="98">
        <v>2.3570000000000002</v>
      </c>
      <c r="D1044" s="99">
        <f>IF(C1044&lt;MAX($C$3:C1044),C1044/MAX($C$3:C1044)-1,0)</f>
        <v>0</v>
      </c>
      <c r="E1044" s="105"/>
      <c r="F1044" s="100"/>
      <c r="G1044" s="99"/>
    </row>
    <row r="1045" spans="1:7" ht="15" thickBot="1">
      <c r="A1045" s="97">
        <v>42144</v>
      </c>
      <c r="B1045" s="98">
        <v>2.431</v>
      </c>
      <c r="C1045" s="98">
        <v>2.431</v>
      </c>
      <c r="D1045" s="99">
        <f>IF(C1045&lt;MAX($C$3:C1045),C1045/MAX($C$3:C1045)-1,0)</f>
        <v>0</v>
      </c>
      <c r="E1045" s="105"/>
      <c r="F1045" s="100"/>
      <c r="G1045" s="99"/>
    </row>
    <row r="1046" spans="1:7" ht="15" thickBot="1">
      <c r="A1046" s="97">
        <v>42145</v>
      </c>
      <c r="B1046" s="98">
        <v>2.5129999999999999</v>
      </c>
      <c r="C1046" s="98">
        <v>2.5129999999999999</v>
      </c>
      <c r="D1046" s="99">
        <f>IF(C1046&lt;MAX($C$3:C1046),C1046/MAX($C$3:C1046)-1,0)</f>
        <v>0</v>
      </c>
      <c r="E1046" s="105"/>
      <c r="F1046" s="100"/>
      <c r="G1046" s="99"/>
    </row>
    <row r="1047" spans="1:7" ht="15" thickBot="1">
      <c r="A1047" s="97">
        <v>42146</v>
      </c>
      <c r="B1047" s="98">
        <v>2.5219999999999998</v>
      </c>
      <c r="C1047" s="98">
        <v>2.5219999999999998</v>
      </c>
      <c r="D1047" s="99">
        <f>IF(C1047&lt;MAX($C$3:C1047),C1047/MAX($C$3:C1047)-1,0)</f>
        <v>0</v>
      </c>
      <c r="E1047" s="105"/>
      <c r="F1047" s="100"/>
      <c r="G1047" s="99"/>
    </row>
    <row r="1048" spans="1:7" ht="15" thickBot="1">
      <c r="A1048" s="97">
        <v>42149</v>
      </c>
      <c r="B1048" s="98">
        <v>2.508</v>
      </c>
      <c r="C1048" s="98">
        <v>2.508</v>
      </c>
      <c r="D1048" s="99">
        <f>IF(C1048&lt;MAX($C$3:C1048),C1048/MAX($C$3:C1048)-1,0)</f>
        <v>-5.5511498810466575E-3</v>
      </c>
      <c r="E1048" s="105"/>
      <c r="F1048" s="100"/>
      <c r="G1048" s="99"/>
    </row>
    <row r="1049" spans="1:7" ht="15" thickBot="1">
      <c r="A1049" s="97">
        <v>42150</v>
      </c>
      <c r="B1049" s="98">
        <v>2.6040000000000001</v>
      </c>
      <c r="C1049" s="98">
        <v>2.6040000000000001</v>
      </c>
      <c r="D1049" s="99">
        <f>IF(C1049&lt;MAX($C$3:C1049),C1049/MAX($C$3:C1049)-1,0)</f>
        <v>0</v>
      </c>
      <c r="E1049" s="105"/>
      <c r="F1049" s="100"/>
      <c r="G1049" s="99"/>
    </row>
    <row r="1050" spans="1:7" ht="15" thickBot="1">
      <c r="A1050" s="97">
        <v>42151</v>
      </c>
      <c r="B1050" s="98">
        <v>2.649</v>
      </c>
      <c r="C1050" s="98">
        <v>2.649</v>
      </c>
      <c r="D1050" s="99">
        <f>IF(C1050&lt;MAX($C$3:C1050),C1050/MAX($C$3:C1050)-1,0)</f>
        <v>0</v>
      </c>
      <c r="E1050" s="105"/>
      <c r="F1050" s="100"/>
      <c r="G1050" s="99"/>
    </row>
    <row r="1051" spans="1:7" ht="15" thickBot="1">
      <c r="A1051" s="97">
        <v>42152</v>
      </c>
      <c r="B1051" s="98">
        <v>2.5059999999999998</v>
      </c>
      <c r="C1051" s="98">
        <v>2.5059999999999998</v>
      </c>
      <c r="D1051" s="99">
        <f>IF(C1051&lt;MAX($C$3:C1051),C1051/MAX($C$3:C1051)-1,0)</f>
        <v>-5.3982634956587505E-2</v>
      </c>
      <c r="E1051" s="105"/>
      <c r="F1051" s="100"/>
      <c r="G1051" s="99"/>
    </row>
    <row r="1052" spans="1:7" ht="15" thickBot="1">
      <c r="A1052" s="97">
        <v>42153</v>
      </c>
      <c r="B1052" s="98">
        <v>2.552</v>
      </c>
      <c r="C1052" s="98">
        <v>2.552</v>
      </c>
      <c r="D1052" s="99">
        <f>IF(C1052&lt;MAX($C$3:C1052),C1052/MAX($C$3:C1052)-1,0)</f>
        <v>-3.6617591543978811E-2</v>
      </c>
      <c r="E1052" s="105"/>
      <c r="F1052" s="100"/>
      <c r="G1052" s="99"/>
    </row>
    <row r="1053" spans="1:7" ht="15" thickBot="1">
      <c r="A1053" s="97">
        <v>42156</v>
      </c>
      <c r="B1053" s="98">
        <v>2.6859999999999999</v>
      </c>
      <c r="C1053" s="98">
        <v>2.6859999999999999</v>
      </c>
      <c r="D1053" s="99">
        <f>IF(C1053&lt;MAX($C$3:C1053),C1053/MAX($C$3:C1053)-1,0)</f>
        <v>0</v>
      </c>
      <c r="E1053" s="105"/>
      <c r="F1053" s="100"/>
      <c r="G1053" s="99"/>
    </row>
    <row r="1054" spans="1:7" ht="15" thickBot="1">
      <c r="A1054" s="97">
        <v>42157</v>
      </c>
      <c r="B1054" s="98">
        <v>2.8460000000000001</v>
      </c>
      <c r="C1054" s="98">
        <v>2.8460000000000001</v>
      </c>
      <c r="D1054" s="99">
        <f>IF(C1054&lt;MAX($C$3:C1054),C1054/MAX($C$3:C1054)-1,0)</f>
        <v>0</v>
      </c>
      <c r="E1054" s="105"/>
      <c r="F1054" s="100"/>
      <c r="G1054" s="99"/>
    </row>
    <row r="1055" spans="1:7" ht="15" thickBot="1">
      <c r="A1055" s="97">
        <v>42158</v>
      </c>
      <c r="B1055" s="98">
        <v>2.88</v>
      </c>
      <c r="C1055" s="98">
        <v>2.88</v>
      </c>
      <c r="D1055" s="124">
        <f>IF(C1055&lt;MAX($C$3:C1055),C1055/MAX($C$3:C1055)-1,0)</f>
        <v>0</v>
      </c>
      <c r="E1055" s="105"/>
      <c r="F1055" s="100"/>
      <c r="G1055" s="99"/>
    </row>
    <row r="1056" spans="1:7" ht="15" thickBot="1">
      <c r="A1056" s="97">
        <v>42159</v>
      </c>
      <c r="B1056" s="98">
        <v>2.8490000000000002</v>
      </c>
      <c r="C1056" s="98">
        <v>2.8490000000000002</v>
      </c>
      <c r="D1056" s="124">
        <f>IF(C1056&lt;MAX($C$3:C1056),C1056/MAX($C$3:C1056)-1,0)</f>
        <v>-1.0763888888888795E-2</v>
      </c>
      <c r="E1056" s="105"/>
      <c r="F1056" s="100"/>
      <c r="G1056" s="99"/>
    </row>
    <row r="1057" spans="1:7" ht="15" thickBot="1">
      <c r="A1057" s="97">
        <v>42160</v>
      </c>
      <c r="B1057" s="98">
        <v>2.74</v>
      </c>
      <c r="C1057" s="98">
        <v>2.74</v>
      </c>
      <c r="D1057" s="124">
        <f>IF(C1057&lt;MAX($C$3:C1057),C1057/MAX($C$3:C1057)-1,0)</f>
        <v>-4.8611111111111049E-2</v>
      </c>
      <c r="E1057" s="105"/>
      <c r="F1057" s="100"/>
      <c r="G1057" s="99"/>
    </row>
    <row r="1058" spans="1:7" ht="15" thickBot="1">
      <c r="A1058" s="97">
        <v>42163</v>
      </c>
      <c r="B1058" s="98">
        <v>2.597</v>
      </c>
      <c r="C1058" s="98">
        <v>2.597</v>
      </c>
      <c r="D1058" s="124">
        <f>IF(C1058&lt;MAX($C$3:C1058),C1058/MAX($C$3:C1058)-1,0)</f>
        <v>-9.8263888888888817E-2</v>
      </c>
      <c r="E1058" s="105"/>
      <c r="F1058" s="100"/>
      <c r="G1058" s="99"/>
    </row>
    <row r="1059" spans="1:7" ht="15" thickBot="1">
      <c r="A1059" s="97">
        <v>42164</v>
      </c>
      <c r="B1059" s="98">
        <v>2.5790000000000002</v>
      </c>
      <c r="C1059" s="98">
        <v>2.5790000000000002</v>
      </c>
      <c r="D1059" s="124">
        <f>IF(C1059&lt;MAX($C$3:C1059),C1059/MAX($C$3:C1059)-1,0)</f>
        <v>-0.1045138888888888</v>
      </c>
      <c r="E1059" s="105"/>
      <c r="F1059" s="100"/>
      <c r="G1059" s="99"/>
    </row>
    <row r="1060" spans="1:7" ht="15" thickBot="1">
      <c r="A1060" s="97">
        <v>42165</v>
      </c>
      <c r="B1060" s="98">
        <v>2.6930000000000001</v>
      </c>
      <c r="C1060" s="98">
        <v>2.6930000000000001</v>
      </c>
      <c r="D1060" s="124">
        <f>IF(C1060&lt;MAX($C$3:C1060),C1060/MAX($C$3:C1060)-1,0)</f>
        <v>-6.4930555555555491E-2</v>
      </c>
      <c r="E1060" s="105"/>
      <c r="F1060" s="100"/>
      <c r="G1060" s="99"/>
    </row>
    <row r="1061" spans="1:7" ht="15" thickBot="1">
      <c r="A1061" s="97">
        <v>42166</v>
      </c>
      <c r="B1061" s="98">
        <v>2.7280000000000002</v>
      </c>
      <c r="C1061" s="98">
        <v>2.7280000000000002</v>
      </c>
      <c r="D1061" s="124">
        <f>IF(C1061&lt;MAX($C$3:C1061),C1061/MAX($C$3:C1061)-1,0)</f>
        <v>-5.2777777777777701E-2</v>
      </c>
      <c r="E1061" s="105"/>
      <c r="F1061" s="100"/>
      <c r="G1061" s="99"/>
    </row>
    <row r="1062" spans="1:7" ht="15" thickBot="1">
      <c r="A1062" s="97">
        <v>42167</v>
      </c>
      <c r="B1062" s="98">
        <v>2.74</v>
      </c>
      <c r="C1062" s="98">
        <v>2.74</v>
      </c>
      <c r="D1062" s="124">
        <f>IF(C1062&lt;MAX($C$3:C1062),C1062/MAX($C$3:C1062)-1,0)</f>
        <v>-4.8611111111111049E-2</v>
      </c>
      <c r="E1062" s="105"/>
      <c r="F1062" s="100"/>
      <c r="G1062" s="108"/>
    </row>
    <row r="1063" spans="1:7" ht="15" thickBot="1">
      <c r="A1063" s="101">
        <v>42170</v>
      </c>
      <c r="B1063" s="98">
        <v>2.597</v>
      </c>
      <c r="C1063" s="98">
        <v>2.597</v>
      </c>
      <c r="D1063" s="124">
        <f>IF(C1063&lt;MAX($C$3:C1063),C1063/MAX($C$3:C1063)-1,0)</f>
        <v>-9.8263888888888817E-2</v>
      </c>
      <c r="E1063" s="99"/>
      <c r="F1063" s="98"/>
      <c r="G1063" s="99"/>
    </row>
    <row r="1064" spans="1:7" ht="15" thickBot="1">
      <c r="A1064" s="97">
        <v>42171</v>
      </c>
      <c r="B1064" s="98">
        <v>2.4790000000000001</v>
      </c>
      <c r="C1064" s="98">
        <v>2.4790000000000001</v>
      </c>
      <c r="D1064" s="124">
        <f>IF(C1064&lt;MAX($C$3:C1064),C1064/MAX($C$3:C1064)-1,0)</f>
        <v>-0.13923611111111101</v>
      </c>
      <c r="E1064" s="105"/>
      <c r="F1064" s="100"/>
      <c r="G1064" s="99"/>
    </row>
    <row r="1065" spans="1:7" ht="15" thickBot="1">
      <c r="A1065" s="97">
        <v>42172</v>
      </c>
      <c r="B1065" s="98">
        <v>2.4980000000000002</v>
      </c>
      <c r="C1065" s="98">
        <v>2.4980000000000002</v>
      </c>
      <c r="D1065" s="124">
        <f>IF(C1065&lt;MAX($C$3:C1065),C1065/MAX($C$3:C1065)-1,0)</f>
        <v>-0.13263888888888875</v>
      </c>
      <c r="E1065" s="105"/>
      <c r="F1065" s="100"/>
      <c r="G1065" s="99"/>
    </row>
    <row r="1066" spans="1:7" ht="15" thickBot="1">
      <c r="A1066" s="97">
        <v>42173</v>
      </c>
      <c r="B1066" s="98">
        <v>2.411</v>
      </c>
      <c r="C1066" s="98">
        <v>2.411</v>
      </c>
      <c r="D1066" s="124">
        <f>IF(C1066&lt;MAX($C$3:C1066),C1066/MAX($C$3:C1066)-1,0)</f>
        <v>-0.16284722222222214</v>
      </c>
      <c r="E1066" s="105"/>
      <c r="F1066" s="100"/>
      <c r="G1066" s="99"/>
    </row>
    <row r="1067" spans="1:7" ht="15" thickBot="1">
      <c r="A1067" s="97">
        <v>42174</v>
      </c>
      <c r="B1067" s="98">
        <v>2.3180000000000001</v>
      </c>
      <c r="C1067" s="98">
        <v>2.3180000000000001</v>
      </c>
      <c r="D1067" s="124">
        <f>IF(C1067&lt;MAX($C$3:C1067),C1067/MAX($C$3:C1067)-1,0)</f>
        <v>-0.19513888888888886</v>
      </c>
      <c r="E1067" s="105"/>
      <c r="F1067" s="100"/>
      <c r="G1067" s="99"/>
    </row>
    <row r="1068" spans="1:7" ht="15" thickBot="1">
      <c r="A1068" s="97">
        <v>42178</v>
      </c>
      <c r="B1068" s="98">
        <v>2.363</v>
      </c>
      <c r="C1068" s="98">
        <v>2.363</v>
      </c>
      <c r="D1068" s="124">
        <f>IF(C1068&lt;MAX($C$3:C1068),C1068/MAX($C$3:C1068)-1,0)</f>
        <v>-0.17951388888888886</v>
      </c>
      <c r="E1068" s="105"/>
      <c r="F1068" s="100"/>
      <c r="G1068" s="99"/>
    </row>
    <row r="1069" spans="1:7" ht="15" thickBot="1">
      <c r="A1069" s="97">
        <v>42179</v>
      </c>
      <c r="B1069" s="98">
        <v>2.3959999999999999</v>
      </c>
      <c r="C1069" s="98">
        <v>2.3959999999999999</v>
      </c>
      <c r="D1069" s="124">
        <f>IF(C1069&lt;MAX($C$3:C1069),C1069/MAX($C$3:C1069)-1,0)</f>
        <v>-0.16805555555555551</v>
      </c>
      <c r="E1069" s="105"/>
      <c r="F1069" s="100"/>
      <c r="G1069" s="99"/>
    </row>
    <row r="1070" spans="1:7" ht="15" thickBot="1">
      <c r="A1070" s="97">
        <v>42180</v>
      </c>
      <c r="B1070" s="98">
        <v>2.33</v>
      </c>
      <c r="C1070" s="98">
        <v>2.33</v>
      </c>
      <c r="D1070" s="124">
        <f>IF(C1070&lt;MAX($C$3:C1070),C1070/MAX($C$3:C1070)-1,0)</f>
        <v>-0.19097222222222221</v>
      </c>
      <c r="E1070" s="105"/>
      <c r="F1070" s="100"/>
      <c r="G1070" s="99"/>
    </row>
    <row r="1071" spans="1:7" ht="15" thickBot="1">
      <c r="A1071" s="97">
        <v>42181</v>
      </c>
      <c r="B1071" s="98">
        <v>2.177</v>
      </c>
      <c r="C1071" s="98">
        <v>2.177</v>
      </c>
      <c r="D1071" s="124">
        <f>IF(C1071&lt;MAX($C$3:C1071),C1071/MAX($C$3:C1071)-1,0)</f>
        <v>-0.24409722222222219</v>
      </c>
      <c r="E1071" s="105"/>
      <c r="F1071" s="100"/>
      <c r="G1071" s="99"/>
    </row>
    <row r="1072" spans="1:7" ht="15" thickBot="1">
      <c r="A1072" s="97">
        <v>42184</v>
      </c>
      <c r="B1072" s="98">
        <v>2.1789999999999998</v>
      </c>
      <c r="C1072" s="98">
        <v>2.1789999999999998</v>
      </c>
      <c r="D1072" s="124">
        <f>IF(C1072&lt;MAX($C$3:C1072),C1072/MAX($C$3:C1072)-1,0)</f>
        <v>-0.24340277777777786</v>
      </c>
      <c r="E1072" s="105"/>
      <c r="F1072" s="100"/>
      <c r="G1072" s="99"/>
    </row>
    <row r="1073" spans="1:7" ht="15" thickBot="1">
      <c r="A1073" s="97">
        <v>42185</v>
      </c>
      <c r="B1073" s="98">
        <v>2.286</v>
      </c>
      <c r="C1073" s="98">
        <v>2.286</v>
      </c>
      <c r="D1073" s="124">
        <f>IF(C1073&lt;MAX($C$3:C1073),C1073/MAX($C$3:C1073)-1,0)</f>
        <v>-0.20624999999999993</v>
      </c>
      <c r="E1073" s="105"/>
      <c r="F1073" s="100"/>
      <c r="G1073" s="99"/>
    </row>
    <row r="1074" spans="1:7" ht="15" thickBot="1">
      <c r="A1074" s="97">
        <v>42186</v>
      </c>
      <c r="B1074" s="98">
        <v>2.1970000000000001</v>
      </c>
      <c r="C1074" s="98">
        <v>2.1970000000000001</v>
      </c>
      <c r="D1074" s="124">
        <f>IF(C1074&lt;MAX($C$3:C1074),C1074/MAX($C$3:C1074)-1,0)</f>
        <v>-0.23715277777777777</v>
      </c>
      <c r="E1074" s="105"/>
      <c r="F1074" s="100"/>
      <c r="G1074" s="99"/>
    </row>
    <row r="1075" spans="1:7" ht="15" thickBot="1">
      <c r="A1075" s="97">
        <v>42187</v>
      </c>
      <c r="B1075" s="98">
        <v>2.1179999999999999</v>
      </c>
      <c r="C1075" s="98">
        <v>2.1179999999999999</v>
      </c>
      <c r="D1075" s="124">
        <f>IF(C1075&lt;MAX($C$3:C1075),C1075/MAX($C$3:C1075)-1,0)</f>
        <v>-0.26458333333333339</v>
      </c>
      <c r="E1075" s="105"/>
      <c r="F1075" s="100"/>
      <c r="G1075" s="99"/>
    </row>
    <row r="1076" spans="1:7" ht="15" thickBot="1">
      <c r="A1076" s="97">
        <v>42188</v>
      </c>
      <c r="B1076" s="98">
        <v>2.0179999999999998</v>
      </c>
      <c r="C1076" s="98">
        <v>2.0179999999999998</v>
      </c>
      <c r="D1076" s="124">
        <f>IF(C1076&lt;MAX($C$3:C1076),C1076/MAX($C$3:C1076)-1,0)</f>
        <v>-0.2993055555555556</v>
      </c>
      <c r="E1076" s="105"/>
      <c r="F1076" s="100"/>
      <c r="G1076" s="99"/>
    </row>
    <row r="1077" spans="1:7" ht="15" thickBot="1">
      <c r="A1077" s="97">
        <v>42191</v>
      </c>
      <c r="B1077" s="98">
        <v>1.99</v>
      </c>
      <c r="C1077" s="98">
        <v>1.99</v>
      </c>
      <c r="D1077" s="124">
        <f>IF(C1077&lt;MAX($C$3:C1077),C1077/MAX($C$3:C1077)-1,0)</f>
        <v>-0.30902777777777779</v>
      </c>
      <c r="E1077" s="105"/>
      <c r="F1077" s="100"/>
      <c r="G1077" s="99"/>
    </row>
    <row r="1078" spans="1:7" ht="15" thickBot="1">
      <c r="A1078" s="97">
        <v>42192</v>
      </c>
      <c r="B1078" s="98">
        <v>1.913</v>
      </c>
      <c r="C1078" s="98">
        <v>1.913</v>
      </c>
      <c r="D1078" s="124">
        <f>IF(C1078&lt;MAX($C$3:C1078),C1078/MAX($C$3:C1078)-1,0)</f>
        <v>-0.33576388888888886</v>
      </c>
      <c r="E1078" s="105"/>
      <c r="F1078" s="100"/>
      <c r="G1078" s="99"/>
    </row>
    <row r="1079" spans="1:7" ht="15" thickBot="1">
      <c r="A1079" s="97">
        <v>42193</v>
      </c>
      <c r="B1079" s="98">
        <v>1.8540000000000001</v>
      </c>
      <c r="C1079" s="98">
        <v>1.8540000000000001</v>
      </c>
      <c r="D1079" s="124">
        <f>IF(C1079&lt;MAX($C$3:C1079),C1079/MAX($C$3:C1079)-1,0)</f>
        <v>-0.35624999999999996</v>
      </c>
      <c r="E1079" s="105"/>
      <c r="F1079" s="100"/>
      <c r="G1079" s="99"/>
    </row>
    <row r="1080" spans="1:7" ht="15" thickBot="1">
      <c r="A1080" s="97">
        <v>42194</v>
      </c>
      <c r="B1080" s="98">
        <v>1.91</v>
      </c>
      <c r="C1080" s="98">
        <v>1.91</v>
      </c>
      <c r="D1080" s="124">
        <f>IF(C1080&lt;MAX($C$3:C1080),C1080/MAX($C$3:C1080)-1,0)</f>
        <v>-0.33680555555555558</v>
      </c>
      <c r="E1080" s="105"/>
      <c r="F1080" s="100"/>
      <c r="G1080" s="99"/>
    </row>
    <row r="1081" spans="1:7" ht="15" thickBot="1">
      <c r="A1081" s="97">
        <v>42195</v>
      </c>
      <c r="B1081" s="98">
        <v>1.972</v>
      </c>
      <c r="C1081" s="98">
        <v>1.972</v>
      </c>
      <c r="D1081" s="124">
        <f>IF(C1081&lt;MAX($C$3:C1081),C1081/MAX($C$3:C1081)-1,0)</f>
        <v>-0.31527777777777777</v>
      </c>
      <c r="E1081" s="105"/>
      <c r="F1081" s="100"/>
      <c r="G1081" s="99"/>
    </row>
    <row r="1082" spans="1:7" ht="15" thickBot="1">
      <c r="A1082" s="97">
        <v>42198</v>
      </c>
      <c r="B1082" s="98">
        <v>1.9930000000000001</v>
      </c>
      <c r="C1082" s="98">
        <v>1.9930000000000001</v>
      </c>
      <c r="D1082" s="124">
        <f>IF(C1082&lt;MAX($C$3:C1082),C1082/MAX($C$3:C1082)-1,0)</f>
        <v>-0.30798611111111107</v>
      </c>
      <c r="E1082" s="105"/>
      <c r="F1082" s="100"/>
      <c r="G1082" s="108"/>
    </row>
    <row r="1083" spans="1:7" ht="15" thickBot="1">
      <c r="A1083" s="101">
        <v>42199</v>
      </c>
      <c r="B1083" s="98">
        <v>1.9610000000000001</v>
      </c>
      <c r="C1083" s="98">
        <v>1.9610000000000001</v>
      </c>
      <c r="D1083" s="124">
        <f>IF(C1083&lt;MAX($C$3:C1083),C1083/MAX($C$3:C1083)-1,0)</f>
        <v>-0.31909722222222214</v>
      </c>
      <c r="E1083" s="99"/>
      <c r="F1083" s="98"/>
      <c r="G1083" s="99"/>
    </row>
    <row r="1084" spans="1:7" ht="15" thickBot="1">
      <c r="A1084" s="97">
        <v>42200</v>
      </c>
      <c r="B1084" s="98">
        <v>1.9059999999999999</v>
      </c>
      <c r="C1084" s="98">
        <v>1.9059999999999999</v>
      </c>
      <c r="D1084" s="124">
        <f>IF(C1084&lt;MAX($C$3:C1084),C1084/MAX($C$3:C1084)-1,0)</f>
        <v>-0.33819444444444446</v>
      </c>
      <c r="E1084" s="105"/>
      <c r="F1084" s="100"/>
      <c r="G1084" s="99"/>
    </row>
    <row r="1085" spans="1:7" ht="15" thickBot="1">
      <c r="A1085" s="97">
        <v>42201</v>
      </c>
      <c r="B1085" s="98">
        <v>1.891</v>
      </c>
      <c r="C1085" s="98">
        <v>1.891</v>
      </c>
      <c r="D1085" s="124">
        <f>IF(C1085&lt;MAX($C$3:C1085),C1085/MAX($C$3:C1085)-1,0)</f>
        <v>-0.34340277777777772</v>
      </c>
      <c r="E1085" s="105"/>
      <c r="F1085" s="100"/>
      <c r="G1085" s="99"/>
    </row>
    <row r="1086" spans="1:7" ht="15" thickBot="1">
      <c r="A1086" s="97">
        <v>42202</v>
      </c>
      <c r="B1086" s="98">
        <v>1.93</v>
      </c>
      <c r="C1086" s="98">
        <v>1.93</v>
      </c>
      <c r="D1086" s="124">
        <f>IF(C1086&lt;MAX($C$3:C1086),C1086/MAX($C$3:C1086)-1,0)</f>
        <v>-0.32986111111111116</v>
      </c>
      <c r="E1086" s="105"/>
      <c r="F1086" s="100"/>
      <c r="G1086" s="99"/>
    </row>
    <row r="1087" spans="1:7" ht="15" thickBot="1">
      <c r="A1087" s="97">
        <v>42205</v>
      </c>
      <c r="B1087" s="98">
        <v>1.9510000000000001</v>
      </c>
      <c r="C1087" s="98">
        <v>1.9510000000000001</v>
      </c>
      <c r="D1087" s="124">
        <f>IF(C1087&lt;MAX($C$3:C1087),C1087/MAX($C$3:C1087)-1,0)</f>
        <v>-0.32256944444444435</v>
      </c>
      <c r="E1087" s="105"/>
      <c r="F1087" s="100"/>
      <c r="G1087" s="99"/>
    </row>
    <row r="1088" spans="1:7" ht="15" thickBot="1">
      <c r="A1088" s="97">
        <v>42206</v>
      </c>
      <c r="B1088" s="98">
        <v>1.976</v>
      </c>
      <c r="C1088" s="98">
        <v>1.976</v>
      </c>
      <c r="D1088" s="124">
        <f>IF(C1088&lt;MAX($C$3:C1088),C1088/MAX($C$3:C1088)-1,0)</f>
        <v>-0.31388888888888888</v>
      </c>
      <c r="E1088" s="105"/>
      <c r="F1088" s="100"/>
      <c r="G1088" s="99"/>
    </row>
    <row r="1089" spans="1:7" ht="15" thickBot="1">
      <c r="A1089" s="97">
        <v>42207</v>
      </c>
      <c r="B1089" s="98">
        <v>1.9790000000000001</v>
      </c>
      <c r="C1089" s="98">
        <v>1.9790000000000001</v>
      </c>
      <c r="D1089" s="124">
        <f>IF(C1089&lt;MAX($C$3:C1089),C1089/MAX($C$3:C1089)-1,0)</f>
        <v>-0.31284722222222217</v>
      </c>
      <c r="E1089" s="105"/>
      <c r="F1089" s="100"/>
      <c r="G1089" s="99"/>
    </row>
    <row r="1090" spans="1:7" ht="15" thickBot="1">
      <c r="A1090" s="97">
        <v>42208</v>
      </c>
      <c r="B1090" s="98">
        <v>2.0230000000000001</v>
      </c>
      <c r="C1090" s="98">
        <v>2.0230000000000001</v>
      </c>
      <c r="D1090" s="124">
        <f>IF(C1090&lt;MAX($C$3:C1090),C1090/MAX($C$3:C1090)-1,0)</f>
        <v>-0.29756944444444433</v>
      </c>
      <c r="E1090" s="105"/>
      <c r="F1090" s="100"/>
      <c r="G1090" s="99"/>
    </row>
    <row r="1091" spans="1:7" ht="15" thickBot="1">
      <c r="A1091" s="97">
        <v>42209</v>
      </c>
      <c r="B1091" s="98">
        <v>1.9750000000000001</v>
      </c>
      <c r="C1091" s="98">
        <v>1.9750000000000001</v>
      </c>
      <c r="D1091" s="124">
        <f>IF(C1091&lt;MAX($C$3:C1091),C1091/MAX($C$3:C1091)-1,0)</f>
        <v>-0.31423611111111105</v>
      </c>
      <c r="E1091" s="105"/>
      <c r="F1091" s="100"/>
      <c r="G1091" s="99"/>
    </row>
    <row r="1092" spans="1:7" ht="15" thickBot="1">
      <c r="A1092" s="97">
        <v>42212</v>
      </c>
      <c r="B1092" s="98">
        <v>1.8149999999999999</v>
      </c>
      <c r="C1092" s="98">
        <v>1.8149999999999999</v>
      </c>
      <c r="D1092" s="124">
        <f>IF(C1092&lt;MAX($C$3:C1092),C1092/MAX($C$3:C1092)-1,0)</f>
        <v>-0.36979166666666663</v>
      </c>
      <c r="E1092" s="105"/>
      <c r="F1092" s="100"/>
      <c r="G1092" s="99"/>
    </row>
    <row r="1093" spans="1:7" ht="15" thickBot="1">
      <c r="A1093" s="97">
        <v>42213</v>
      </c>
      <c r="B1093" s="98">
        <v>1.744</v>
      </c>
      <c r="C1093" s="98">
        <v>1.744</v>
      </c>
      <c r="D1093" s="124">
        <f>IF(C1093&lt;MAX($C$3:C1093),C1093/MAX($C$3:C1093)-1,0)</f>
        <v>-0.39444444444444438</v>
      </c>
      <c r="E1093" s="105"/>
      <c r="F1093" s="100"/>
      <c r="G1093" s="99"/>
    </row>
    <row r="1094" spans="1:7" ht="15" thickBot="1">
      <c r="A1094" s="97">
        <v>42214</v>
      </c>
      <c r="B1094" s="98">
        <v>1.7769999999999999</v>
      </c>
      <c r="C1094" s="98">
        <v>1.7769999999999999</v>
      </c>
      <c r="D1094" s="124">
        <f>IF(C1094&lt;MAX($C$3:C1094),C1094/MAX($C$3:C1094)-1,0)</f>
        <v>-0.38298611111111114</v>
      </c>
      <c r="E1094" s="105"/>
      <c r="F1094" s="100"/>
      <c r="G1094" s="99"/>
    </row>
    <row r="1095" spans="1:7" ht="15" thickBot="1">
      <c r="A1095" s="97">
        <v>42215</v>
      </c>
      <c r="B1095" s="98">
        <v>1.7509999999999999</v>
      </c>
      <c r="C1095" s="98">
        <v>1.7509999999999999</v>
      </c>
      <c r="D1095" s="124">
        <f>IF(C1095&lt;MAX($C$3:C1095),C1095/MAX($C$3:C1095)-1,0)</f>
        <v>-0.39201388888888888</v>
      </c>
      <c r="E1095" s="105"/>
      <c r="F1095" s="100"/>
      <c r="G1095" s="99"/>
    </row>
    <row r="1096" spans="1:7" ht="15" thickBot="1">
      <c r="A1096" s="97">
        <v>42216</v>
      </c>
      <c r="B1096" s="98">
        <v>1.7410000000000001</v>
      </c>
      <c r="C1096" s="98">
        <v>1.7410000000000001</v>
      </c>
      <c r="D1096" s="124">
        <f>IF(C1096&lt;MAX($C$3:C1096),C1096/MAX($C$3:C1096)-1,0)</f>
        <v>-0.39548611111111109</v>
      </c>
      <c r="E1096" s="105"/>
      <c r="F1096" s="100"/>
      <c r="G1096" s="99"/>
    </row>
    <row r="1097" spans="1:7" ht="15" thickBot="1">
      <c r="A1097" s="97">
        <v>42219</v>
      </c>
      <c r="B1097" s="98">
        <v>1.7190000000000001</v>
      </c>
      <c r="C1097" s="98">
        <v>1.7190000000000001</v>
      </c>
      <c r="D1097" s="124">
        <f>IF(C1097&lt;MAX($C$3:C1097),C1097/MAX($C$3:C1097)-1,0)</f>
        <v>-0.40312499999999996</v>
      </c>
      <c r="E1097" s="105"/>
      <c r="F1097" s="100"/>
      <c r="G1097" s="99"/>
    </row>
    <row r="1098" spans="1:7" ht="15" thickBot="1">
      <c r="A1098" s="97">
        <v>42220</v>
      </c>
      <c r="B1098" s="98">
        <v>1.748</v>
      </c>
      <c r="C1098" s="98">
        <v>1.748</v>
      </c>
      <c r="D1098" s="124">
        <f>IF(C1098&lt;MAX($C$3:C1098),C1098/MAX($C$3:C1098)-1,0)</f>
        <v>-0.39305555555555549</v>
      </c>
      <c r="E1098" s="105"/>
      <c r="F1098" s="100"/>
      <c r="G1098" s="99"/>
    </row>
    <row r="1099" spans="1:7" ht="15" thickBot="1">
      <c r="A1099" s="97">
        <v>42221</v>
      </c>
      <c r="B1099" s="98">
        <v>1.734</v>
      </c>
      <c r="C1099" s="98">
        <v>1.734</v>
      </c>
      <c r="D1099" s="124">
        <f>IF(C1099&lt;MAX($C$3:C1099),C1099/MAX($C$3:C1099)-1,0)</f>
        <v>-0.3979166666666667</v>
      </c>
      <c r="E1099" s="105"/>
      <c r="F1099" s="100"/>
      <c r="G1099" s="99"/>
    </row>
    <row r="1100" spans="1:7" ht="15" thickBot="1">
      <c r="A1100" s="97">
        <v>42222</v>
      </c>
      <c r="B1100" s="98">
        <v>1.7250000000000001</v>
      </c>
      <c r="C1100" s="98">
        <v>1.7250000000000001</v>
      </c>
      <c r="D1100" s="124">
        <f>IF(C1100&lt;MAX($C$3:C1100),C1100/MAX($C$3:C1100)-1,0)</f>
        <v>-0.40104166666666663</v>
      </c>
      <c r="E1100" s="105"/>
      <c r="F1100" s="100"/>
      <c r="G1100" s="99"/>
    </row>
    <row r="1101" spans="1:7" ht="15" thickBot="1">
      <c r="A1101" s="97">
        <v>42223</v>
      </c>
      <c r="B1101" s="98">
        <v>1.746</v>
      </c>
      <c r="C1101" s="98">
        <v>1.746</v>
      </c>
      <c r="D1101" s="124">
        <f>IF(C1101&lt;MAX($C$3:C1101),C1101/MAX($C$3:C1101)-1,0)</f>
        <v>-0.39374999999999993</v>
      </c>
      <c r="E1101" s="105"/>
      <c r="F1101" s="100"/>
      <c r="G1101" s="99"/>
    </row>
    <row r="1102" spans="1:7" ht="15" thickBot="1">
      <c r="A1102" s="97">
        <v>42226</v>
      </c>
      <c r="B1102" s="98">
        <v>1.7929999999999999</v>
      </c>
      <c r="C1102" s="98">
        <v>1.7929999999999999</v>
      </c>
      <c r="D1102" s="124">
        <f>IF(C1102&lt;MAX($C$3:C1102),C1102/MAX($C$3:C1102)-1,0)</f>
        <v>-0.3774305555555556</v>
      </c>
      <c r="E1102" s="105"/>
      <c r="F1102" s="100"/>
      <c r="G1102" s="108"/>
    </row>
    <row r="1103" spans="1:7" ht="15" thickBot="1">
      <c r="A1103" s="101">
        <v>42227</v>
      </c>
      <c r="B1103" s="98">
        <v>1.7989999999999999</v>
      </c>
      <c r="C1103" s="98">
        <v>1.7989999999999999</v>
      </c>
      <c r="D1103" s="124">
        <f>IF(C1103&lt;MAX($C$3:C1103),C1103/MAX($C$3:C1103)-1,0)</f>
        <v>-0.37534722222222228</v>
      </c>
      <c r="E1103" s="99"/>
      <c r="F1103" s="98"/>
      <c r="G1103" s="99"/>
    </row>
    <row r="1104" spans="1:7" ht="15" thickBot="1">
      <c r="A1104" s="97">
        <v>42228</v>
      </c>
      <c r="B1104" s="98">
        <v>1.776</v>
      </c>
      <c r="C1104" s="98">
        <v>1.776</v>
      </c>
      <c r="D1104" s="124">
        <f>IF(C1104&lt;MAX($C$3:C1104),C1104/MAX($C$3:C1104)-1,0)</f>
        <v>-0.3833333333333333</v>
      </c>
      <c r="E1104" s="105"/>
      <c r="F1104" s="100"/>
      <c r="G1104" s="99"/>
    </row>
    <row r="1105" spans="1:7" ht="15" thickBot="1">
      <c r="A1105" s="97">
        <v>42229</v>
      </c>
      <c r="B1105" s="98">
        <v>1.7949999999999999</v>
      </c>
      <c r="C1105" s="98">
        <v>1.7949999999999999</v>
      </c>
      <c r="D1105" s="124">
        <f>IF(C1105&lt;MAX($C$3:C1105),C1105/MAX($C$3:C1105)-1,0)</f>
        <v>-0.37673611111111116</v>
      </c>
      <c r="E1105" s="105"/>
      <c r="F1105" s="100"/>
      <c r="G1105" s="99"/>
    </row>
    <row r="1106" spans="1:7" ht="15" thickBot="1">
      <c r="A1106" s="97">
        <v>42230</v>
      </c>
      <c r="B1106" s="98">
        <v>1.792</v>
      </c>
      <c r="C1106" s="98">
        <v>1.792</v>
      </c>
      <c r="D1106" s="124">
        <f>IF(C1106&lt;MAX($C$3:C1106),C1106/MAX($C$3:C1106)-1,0)</f>
        <v>-0.37777777777777777</v>
      </c>
      <c r="E1106" s="105"/>
      <c r="F1106" s="100"/>
      <c r="G1106" s="99"/>
    </row>
    <row r="1107" spans="1:7" ht="15" thickBot="1">
      <c r="A1107" s="97">
        <v>42233</v>
      </c>
      <c r="B1107" s="98">
        <v>1.784</v>
      </c>
      <c r="C1107" s="98">
        <v>1.784</v>
      </c>
      <c r="D1107" s="124">
        <f>IF(C1107&lt;MAX($C$3:C1107),C1107/MAX($C$3:C1107)-1,0)</f>
        <v>-0.38055555555555554</v>
      </c>
      <c r="E1107" s="105"/>
      <c r="F1107" s="100"/>
      <c r="G1107" s="99"/>
    </row>
    <row r="1108" spans="1:7" ht="15" thickBot="1">
      <c r="A1108" s="97">
        <v>42234</v>
      </c>
      <c r="B1108" s="98">
        <v>1.67</v>
      </c>
      <c r="C1108" s="98">
        <v>1.67</v>
      </c>
      <c r="D1108" s="124">
        <f>IF(C1108&lt;MAX($C$3:C1108),C1108/MAX($C$3:C1108)-1,0)</f>
        <v>-0.42013888888888884</v>
      </c>
      <c r="E1108" s="105"/>
      <c r="F1108" s="100"/>
      <c r="G1108" s="99"/>
    </row>
    <row r="1109" spans="1:7" ht="15" thickBot="1">
      <c r="A1109" s="97">
        <v>42235</v>
      </c>
      <c r="B1109" s="98">
        <v>1.702</v>
      </c>
      <c r="C1109" s="98">
        <v>1.702</v>
      </c>
      <c r="D1109" s="124">
        <f>IF(C1109&lt;MAX($C$3:C1109),C1109/MAX($C$3:C1109)-1,0)</f>
        <v>-0.40902777777777777</v>
      </c>
      <c r="E1109" s="105"/>
      <c r="F1109" s="100"/>
      <c r="G1109" s="99"/>
    </row>
    <row r="1110" spans="1:7" ht="15" thickBot="1">
      <c r="A1110" s="97">
        <v>42236</v>
      </c>
      <c r="B1110" s="98">
        <v>1.66</v>
      </c>
      <c r="C1110" s="98">
        <v>1.66</v>
      </c>
      <c r="D1110" s="124">
        <f>IF(C1110&lt;MAX($C$3:C1110),C1110/MAX($C$3:C1110)-1,0)</f>
        <v>-0.42361111111111116</v>
      </c>
      <c r="E1110" s="105"/>
      <c r="F1110" s="100"/>
      <c r="G1110" s="99"/>
    </row>
    <row r="1111" spans="1:7" ht="15" thickBot="1">
      <c r="A1111" s="97">
        <v>42237</v>
      </c>
      <c r="B1111" s="98">
        <v>1.583</v>
      </c>
      <c r="C1111" s="98">
        <v>1.583</v>
      </c>
      <c r="D1111" s="124">
        <f>IF(C1111&lt;MAX($C$3:C1111),C1111/MAX($C$3:C1111)-1,0)</f>
        <v>-0.45034722222222223</v>
      </c>
      <c r="E1111" s="105"/>
      <c r="F1111" s="100"/>
      <c r="G1111" s="99"/>
    </row>
    <row r="1112" spans="1:7" ht="15" thickBot="1">
      <c r="A1112" s="97">
        <v>42240</v>
      </c>
      <c r="B1112" s="98">
        <v>1.4830000000000001</v>
      </c>
      <c r="C1112" s="98">
        <v>1.4830000000000001</v>
      </c>
      <c r="D1112" s="124">
        <f>IF(C1112&lt;MAX($C$3:C1112),C1112/MAX($C$3:C1112)-1,0)</f>
        <v>-0.48506944444444444</v>
      </c>
      <c r="E1112" s="105"/>
      <c r="F1112" s="100"/>
      <c r="G1112" s="99"/>
    </row>
    <row r="1113" spans="1:7" ht="15" thickBot="1">
      <c r="A1113" s="97">
        <v>42241</v>
      </c>
      <c r="B1113" s="98">
        <v>1.403</v>
      </c>
      <c r="C1113" s="98">
        <v>1.403</v>
      </c>
      <c r="D1113" s="124">
        <f>IF(C1113&lt;MAX($C$3:C1113),C1113/MAX($C$3:C1113)-1,0)</f>
        <v>-0.51284722222222223</v>
      </c>
      <c r="E1113" s="105"/>
      <c r="F1113" s="100"/>
      <c r="G1113" s="99"/>
    </row>
    <row r="1114" spans="1:7" ht="15" thickBot="1">
      <c r="A1114" s="97">
        <v>42242</v>
      </c>
      <c r="B1114" s="98">
        <v>1.401</v>
      </c>
      <c r="C1114" s="98">
        <v>1.401</v>
      </c>
      <c r="D1114" s="124">
        <f>IF(C1114&lt;MAX($C$3:C1114),C1114/MAX($C$3:C1114)-1,0)</f>
        <v>-0.51354166666666656</v>
      </c>
      <c r="E1114" s="105"/>
      <c r="F1114" s="100"/>
      <c r="G1114" s="99"/>
    </row>
    <row r="1115" spans="1:7" ht="15" thickBot="1">
      <c r="A1115" s="97">
        <v>42243</v>
      </c>
      <c r="B1115" s="98">
        <v>1.4670000000000001</v>
      </c>
      <c r="C1115" s="98">
        <v>1.4670000000000001</v>
      </c>
      <c r="D1115" s="124">
        <f>IF(C1115&lt;MAX($C$3:C1115),C1115/MAX($C$3:C1115)-1,0)</f>
        <v>-0.49062499999999998</v>
      </c>
      <c r="E1115" s="105"/>
      <c r="F1115" s="100"/>
      <c r="G1115" s="99"/>
    </row>
    <row r="1116" spans="1:7" ht="15" thickBot="1">
      <c r="A1116" s="97">
        <v>42244</v>
      </c>
      <c r="B1116" s="98">
        <v>1.536</v>
      </c>
      <c r="C1116" s="98">
        <v>1.536</v>
      </c>
      <c r="D1116" s="124">
        <f>IF(C1116&lt;MAX($C$3:C1116),C1116/MAX($C$3:C1116)-1,0)</f>
        <v>-0.46666666666666667</v>
      </c>
      <c r="E1116" s="105"/>
      <c r="F1116" s="100"/>
      <c r="G1116" s="99"/>
    </row>
    <row r="1117" spans="1:7" ht="15" thickBot="1">
      <c r="A1117" s="97">
        <v>42247</v>
      </c>
      <c r="B1117" s="98">
        <v>1.5209999999999999</v>
      </c>
      <c r="C1117" s="98">
        <v>1.5209999999999999</v>
      </c>
      <c r="D1117" s="124">
        <f>IF(C1117&lt;MAX($C$3:C1117),C1117/MAX($C$3:C1117)-1,0)</f>
        <v>-0.47187500000000004</v>
      </c>
      <c r="E1117" s="105"/>
      <c r="F1117" s="100"/>
      <c r="G1117" s="99"/>
    </row>
    <row r="1118" spans="1:7" ht="15" thickBot="1">
      <c r="A1118" s="97">
        <v>42248</v>
      </c>
      <c r="B1118" s="98">
        <v>1.468</v>
      </c>
      <c r="C1118" s="98">
        <v>1.468</v>
      </c>
      <c r="D1118" s="124">
        <f>IF(C1118&lt;MAX($C$3:C1118),C1118/MAX($C$3:C1118)-1,0)</f>
        <v>-0.49027777777777781</v>
      </c>
      <c r="E1118" s="105"/>
      <c r="F1118" s="100"/>
      <c r="G1118" s="99"/>
    </row>
    <row r="1119" spans="1:7" ht="15" thickBot="1">
      <c r="A1119" s="97">
        <v>42249</v>
      </c>
      <c r="B1119" s="98">
        <v>1.454</v>
      </c>
      <c r="C1119" s="98">
        <v>1.454</v>
      </c>
      <c r="D1119" s="124">
        <f>IF(C1119&lt;MAX($C$3:C1119),C1119/MAX($C$3:C1119)-1,0)</f>
        <v>-0.49513888888888891</v>
      </c>
      <c r="E1119" s="105"/>
      <c r="F1119" s="100"/>
      <c r="G1119" s="99"/>
    </row>
    <row r="1120" spans="1:7" ht="15" thickBot="1">
      <c r="A1120" s="97">
        <v>42254</v>
      </c>
      <c r="B1120" s="98">
        <v>1.4359999999999999</v>
      </c>
      <c r="C1120" s="98">
        <v>1.4359999999999999</v>
      </c>
      <c r="D1120" s="124">
        <f>IF(C1120&lt;MAX($C$3:C1120),C1120/MAX($C$3:C1120)-1,0)</f>
        <v>-0.50138888888888888</v>
      </c>
      <c r="E1120" s="105"/>
      <c r="F1120" s="100"/>
      <c r="G1120" s="99"/>
    </row>
    <row r="1121" spans="1:7" ht="15" thickBot="1">
      <c r="A1121" s="97">
        <v>42255</v>
      </c>
      <c r="B1121" s="98">
        <v>1.484</v>
      </c>
      <c r="C1121" s="98">
        <v>1.484</v>
      </c>
      <c r="D1121" s="124">
        <f>IF(C1121&lt;MAX($C$3:C1121),C1121/MAX($C$3:C1121)-1,0)</f>
        <v>-0.48472222222222217</v>
      </c>
      <c r="E1121" s="105"/>
      <c r="F1121" s="100"/>
      <c r="G1121" s="99"/>
    </row>
    <row r="1122" spans="1:7" ht="15" thickBot="1">
      <c r="A1122" s="97">
        <v>42256</v>
      </c>
      <c r="B1122" s="98">
        <v>1.526</v>
      </c>
      <c r="C1122" s="98">
        <v>1.526</v>
      </c>
      <c r="D1122" s="124">
        <f>IF(C1122&lt;MAX($C$3:C1122),C1122/MAX($C$3:C1122)-1,0)</f>
        <v>-0.47013888888888888</v>
      </c>
      <c r="E1122" s="105"/>
      <c r="F1122" s="100"/>
      <c r="G1122" s="108"/>
    </row>
    <row r="1123" spans="1:7" ht="15" thickBot="1">
      <c r="A1123" s="101">
        <v>42257</v>
      </c>
      <c r="B1123" s="98">
        <v>1.518</v>
      </c>
      <c r="C1123" s="98">
        <v>1.518</v>
      </c>
      <c r="D1123" s="124">
        <f>IF(C1123&lt;MAX($C$3:C1123),C1123/MAX($C$3:C1123)-1,0)</f>
        <v>-0.47291666666666665</v>
      </c>
      <c r="E1123" s="99"/>
      <c r="F1123" s="98"/>
      <c r="G1123" s="99"/>
    </row>
    <row r="1124" spans="1:7" ht="15" thickBot="1">
      <c r="A1124" s="97">
        <v>42258</v>
      </c>
      <c r="B1124" s="98">
        <v>1.5269999999999999</v>
      </c>
      <c r="C1124" s="98">
        <v>1.5269999999999999</v>
      </c>
      <c r="D1124" s="124">
        <f>IF(C1124&lt;MAX($C$3:C1124),C1124/MAX($C$3:C1124)-1,0)</f>
        <v>-0.46979166666666672</v>
      </c>
      <c r="E1124" s="105"/>
      <c r="F1124" s="100"/>
      <c r="G1124" s="99"/>
    </row>
    <row r="1125" spans="1:7" ht="15" thickBot="1">
      <c r="A1125" s="97">
        <v>42261</v>
      </c>
      <c r="B1125" s="98">
        <v>1.409</v>
      </c>
      <c r="C1125" s="98">
        <v>1.409</v>
      </c>
      <c r="D1125" s="124">
        <f>IF(C1125&lt;MAX($C$3:C1125),C1125/MAX($C$3:C1125)-1,0)</f>
        <v>-0.5107638888888888</v>
      </c>
      <c r="E1125" s="105"/>
      <c r="F1125" s="100"/>
      <c r="G1125" s="99"/>
    </row>
    <row r="1126" spans="1:7" ht="15" thickBot="1">
      <c r="A1126" s="97">
        <v>42262</v>
      </c>
      <c r="B1126" s="98">
        <v>1.3580000000000001</v>
      </c>
      <c r="C1126" s="98">
        <v>1.3580000000000001</v>
      </c>
      <c r="D1126" s="124">
        <f>IF(C1126&lt;MAX($C$3:C1126),C1126/MAX($C$3:C1126)-1,0)</f>
        <v>-0.52847222222222223</v>
      </c>
      <c r="E1126" s="105"/>
      <c r="F1126" s="100"/>
      <c r="G1126" s="99"/>
    </row>
    <row r="1127" spans="1:7" ht="15" thickBot="1">
      <c r="A1127" s="97">
        <v>42263</v>
      </c>
      <c r="B1127" s="98">
        <v>1.4430000000000001</v>
      </c>
      <c r="C1127" s="98">
        <v>1.4430000000000001</v>
      </c>
      <c r="D1127" s="124">
        <f>IF(C1127&lt;MAX($C$3:C1127),C1127/MAX($C$3:C1127)-1,0)</f>
        <v>-0.49895833333333328</v>
      </c>
      <c r="E1127" s="105"/>
      <c r="F1127" s="100"/>
      <c r="G1127" s="99"/>
    </row>
    <row r="1128" spans="1:7" ht="15" thickBot="1">
      <c r="A1128" s="97">
        <v>42264</v>
      </c>
      <c r="B1128" s="98">
        <v>1.427</v>
      </c>
      <c r="C1128" s="98">
        <v>1.427</v>
      </c>
      <c r="D1128" s="124">
        <f>IF(C1128&lt;MAX($C$3:C1128),C1128/MAX($C$3:C1128)-1,0)</f>
        <v>-0.50451388888888893</v>
      </c>
      <c r="E1128" s="105"/>
      <c r="F1128" s="100"/>
      <c r="G1128" s="99"/>
    </row>
    <row r="1129" spans="1:7" ht="15" thickBot="1">
      <c r="A1129" s="97">
        <v>42265</v>
      </c>
      <c r="B1129" s="98">
        <v>1.4650000000000001</v>
      </c>
      <c r="C1129" s="98">
        <v>1.4650000000000001</v>
      </c>
      <c r="D1129" s="124">
        <f>IF(C1129&lt;MAX($C$3:C1129),C1129/MAX($C$3:C1129)-1,0)</f>
        <v>-0.49131944444444442</v>
      </c>
      <c r="E1129" s="105"/>
      <c r="F1129" s="100"/>
      <c r="G1129" s="99"/>
    </row>
    <row r="1130" spans="1:7" ht="15" thickBot="1">
      <c r="A1130" s="97">
        <v>42268</v>
      </c>
      <c r="B1130" s="98">
        <v>1.5169999999999999</v>
      </c>
      <c r="C1130" s="98">
        <v>1.5169999999999999</v>
      </c>
      <c r="D1130" s="124">
        <f>IF(C1130&lt;MAX($C$3:C1130),C1130/MAX($C$3:C1130)-1,0)</f>
        <v>-0.47326388888888893</v>
      </c>
      <c r="E1130" s="105"/>
      <c r="F1130" s="100"/>
      <c r="G1130" s="99"/>
    </row>
    <row r="1131" spans="1:7" ht="15" thickBot="1">
      <c r="A1131" s="97">
        <v>42269</v>
      </c>
      <c r="B1131" s="98">
        <v>1.5089999999999999</v>
      </c>
      <c r="C1131" s="98">
        <v>1.5089999999999999</v>
      </c>
      <c r="D1131" s="124">
        <f>IF(C1131&lt;MAX($C$3:C1131),C1131/MAX($C$3:C1131)-1,0)</f>
        <v>-0.4760416666666667</v>
      </c>
      <c r="E1131" s="105"/>
      <c r="F1131" s="100"/>
      <c r="G1131" s="99"/>
    </row>
    <row r="1132" spans="1:7" ht="15" thickBot="1">
      <c r="A1132" s="97">
        <v>42270</v>
      </c>
      <c r="B1132" s="98">
        <v>1.488</v>
      </c>
      <c r="C1132" s="98">
        <v>1.488</v>
      </c>
      <c r="D1132" s="124">
        <f>IF(C1132&lt;MAX($C$3:C1132),C1132/MAX($C$3:C1132)-1,0)</f>
        <v>-0.48333333333333328</v>
      </c>
      <c r="E1132" s="105"/>
      <c r="F1132" s="100"/>
      <c r="G1132" s="99"/>
    </row>
    <row r="1133" spans="1:7" ht="15" thickBot="1">
      <c r="A1133" s="97">
        <v>42271</v>
      </c>
      <c r="B1133" s="98">
        <v>1.4950000000000001</v>
      </c>
      <c r="C1133" s="98">
        <v>1.4950000000000001</v>
      </c>
      <c r="D1133" s="124">
        <f>IF(C1133&lt;MAX($C$3:C1133),C1133/MAX($C$3:C1133)-1,0)</f>
        <v>-0.48090277777777768</v>
      </c>
      <c r="E1133" s="105"/>
      <c r="F1133" s="100"/>
      <c r="G1133" s="99"/>
    </row>
    <row r="1134" spans="1:7" ht="15" thickBot="1">
      <c r="A1134" s="97">
        <v>42272</v>
      </c>
      <c r="B1134" s="98">
        <v>1.444</v>
      </c>
      <c r="C1134" s="98">
        <v>1.444</v>
      </c>
      <c r="D1134" s="124">
        <f>IF(C1134&lt;MAX($C$3:C1134),C1134/MAX($C$3:C1134)-1,0)</f>
        <v>-0.49861111111111112</v>
      </c>
      <c r="E1134" s="105"/>
      <c r="F1134" s="100"/>
      <c r="G1134" s="99"/>
    </row>
    <row r="1135" spans="1:7" ht="15" thickBot="1">
      <c r="A1135" s="97">
        <v>42275</v>
      </c>
      <c r="B1135" s="98">
        <v>1.498</v>
      </c>
      <c r="C1135" s="98">
        <v>1.498</v>
      </c>
      <c r="D1135" s="124">
        <f>IF(C1135&lt;MAX($C$3:C1135),C1135/MAX($C$3:C1135)-1,0)</f>
        <v>-0.47986111111111107</v>
      </c>
      <c r="E1135" s="105"/>
      <c r="F1135" s="100"/>
      <c r="G1135" s="99"/>
    </row>
    <row r="1136" spans="1:7" ht="15" thickBot="1">
      <c r="A1136" s="97">
        <v>42276</v>
      </c>
      <c r="B1136" s="98">
        <v>1.4890000000000001</v>
      </c>
      <c r="C1136" s="98">
        <v>1.4890000000000001</v>
      </c>
      <c r="D1136" s="124">
        <f>IF(C1136&lt;MAX($C$3:C1136),C1136/MAX($C$3:C1136)-1,0)</f>
        <v>-0.48298611111111101</v>
      </c>
      <c r="E1136" s="105"/>
      <c r="F1136" s="100"/>
      <c r="G1136" s="99"/>
    </row>
    <row r="1137" spans="1:7" ht="15" thickBot="1">
      <c r="A1137" s="97">
        <v>42277</v>
      </c>
      <c r="B1137" s="98">
        <v>1.488</v>
      </c>
      <c r="C1137" s="98">
        <v>1.488</v>
      </c>
      <c r="D1137" s="124">
        <f>IF(C1137&lt;MAX($C$3:C1137),C1137/MAX($C$3:C1137)-1,0)</f>
        <v>-0.48333333333333328</v>
      </c>
      <c r="E1137" s="105"/>
      <c r="F1137" s="100"/>
      <c r="G1137" s="99"/>
    </row>
    <row r="1138" spans="1:7" ht="15" thickBot="1">
      <c r="A1138" s="97">
        <v>42285</v>
      </c>
      <c r="B1138" s="98">
        <v>1.5409999999999999</v>
      </c>
      <c r="C1138" s="98">
        <v>1.5409999999999999</v>
      </c>
      <c r="D1138" s="124">
        <f>IF(C1138&lt;MAX($C$3:C1138),C1138/MAX($C$3:C1138)-1,0)</f>
        <v>-0.46493055555555551</v>
      </c>
      <c r="E1138" s="105"/>
      <c r="F1138" s="100"/>
      <c r="G1138" s="99"/>
    </row>
    <row r="1139" spans="1:7" ht="15" thickBot="1">
      <c r="A1139" s="97">
        <v>42286</v>
      </c>
      <c r="B1139" s="98">
        <v>1.5529999999999999</v>
      </c>
      <c r="C1139" s="98">
        <v>1.5529999999999999</v>
      </c>
      <c r="D1139" s="124">
        <f>IF(C1139&lt;MAX($C$3:C1139),C1139/MAX($C$3:C1139)-1,0)</f>
        <v>-0.46076388888888886</v>
      </c>
      <c r="E1139" s="105"/>
      <c r="F1139" s="100"/>
      <c r="G1139" s="99"/>
    </row>
    <row r="1140" spans="1:7" ht="15" thickBot="1">
      <c r="A1140" s="97">
        <v>42289</v>
      </c>
      <c r="B1140" s="98">
        <v>1.603</v>
      </c>
      <c r="C1140" s="98">
        <v>1.603</v>
      </c>
      <c r="D1140" s="124">
        <f>IF(C1140&lt;MAX($C$3:C1140),C1140/MAX($C$3:C1140)-1,0)</f>
        <v>-0.44340277777777781</v>
      </c>
      <c r="E1140" s="105"/>
      <c r="F1140" s="100"/>
      <c r="G1140" s="99"/>
    </row>
    <row r="1141" spans="1:7" ht="15" thickBot="1">
      <c r="A1141" s="97">
        <v>42290</v>
      </c>
      <c r="B1141" s="98">
        <v>1.6160000000000001</v>
      </c>
      <c r="C1141" s="98">
        <v>1.6160000000000001</v>
      </c>
      <c r="D1141" s="124">
        <f>IF(C1141&lt;MAX($C$3:C1141),C1141/MAX($C$3:C1141)-1,0)</f>
        <v>-0.43888888888888888</v>
      </c>
      <c r="E1141" s="105"/>
      <c r="F1141" s="100"/>
      <c r="G1141" s="99"/>
    </row>
    <row r="1142" spans="1:7" ht="15" thickBot="1">
      <c r="A1142" s="97">
        <v>42291</v>
      </c>
      <c r="B1142" s="98">
        <v>1.5880000000000001</v>
      </c>
      <c r="C1142" s="98">
        <v>1.5880000000000001</v>
      </c>
      <c r="D1142" s="124">
        <f>IF(C1142&lt;MAX($C$3:C1142),C1142/MAX($C$3:C1142)-1,0)</f>
        <v>-0.44861111111111107</v>
      </c>
      <c r="E1142" s="105"/>
      <c r="F1142" s="100"/>
      <c r="G1142" s="108"/>
    </row>
    <row r="1143" spans="1:7" ht="15" thickBot="1">
      <c r="A1143" s="101">
        <v>42292</v>
      </c>
      <c r="B1143" s="98">
        <v>1.633</v>
      </c>
      <c r="C1143" s="98">
        <v>1.633</v>
      </c>
      <c r="D1143" s="124">
        <f>IF(C1143&lt;MAX($C$3:C1143),C1143/MAX($C$3:C1143)-1,0)</f>
        <v>-0.43298611111111107</v>
      </c>
      <c r="E1143" s="99"/>
      <c r="F1143" s="98"/>
      <c r="G1143" s="99"/>
    </row>
    <row r="1144" spans="1:7" ht="15" thickBot="1">
      <c r="A1144" s="97">
        <v>42293</v>
      </c>
      <c r="B1144" s="98">
        <v>1.657</v>
      </c>
      <c r="C1144" s="98">
        <v>1.657</v>
      </c>
      <c r="D1144" s="124">
        <f>IF(C1144&lt;MAX($C$3:C1144),C1144/MAX($C$3:C1144)-1,0)</f>
        <v>-0.42465277777777777</v>
      </c>
      <c r="E1144" s="105"/>
      <c r="F1144" s="100"/>
      <c r="G1144" s="99"/>
    </row>
    <row r="1145" spans="1:7" ht="15" thickBot="1">
      <c r="A1145" s="97">
        <v>42296</v>
      </c>
      <c r="B1145" s="98">
        <v>1.645</v>
      </c>
      <c r="C1145" s="98">
        <v>1.645</v>
      </c>
      <c r="D1145" s="124">
        <f>IF(C1145&lt;MAX($C$3:C1145),C1145/MAX($C$3:C1145)-1,0)</f>
        <v>-0.42881944444444442</v>
      </c>
      <c r="E1145" s="105"/>
      <c r="F1145" s="100"/>
      <c r="G1145" s="99"/>
    </row>
    <row r="1146" spans="1:7" ht="15" thickBot="1">
      <c r="A1146" s="97">
        <v>42297</v>
      </c>
      <c r="B1146" s="98">
        <v>1.6930000000000001</v>
      </c>
      <c r="C1146" s="98">
        <v>1.6930000000000001</v>
      </c>
      <c r="D1146" s="124">
        <f>IF(C1146&lt;MAX($C$3:C1146),C1146/MAX($C$3:C1146)-1,0)</f>
        <v>-0.4121527777777777</v>
      </c>
      <c r="E1146" s="105"/>
      <c r="F1146" s="100"/>
      <c r="G1146" s="99"/>
    </row>
    <row r="1147" spans="1:7" ht="15" thickBot="1">
      <c r="A1147" s="97">
        <v>42298</v>
      </c>
      <c r="B1147" s="98">
        <v>1.593</v>
      </c>
      <c r="C1147" s="98">
        <v>1.593</v>
      </c>
      <c r="D1147" s="124">
        <f>IF(C1147&lt;MAX($C$3:C1147),C1147/MAX($C$3:C1147)-1,0)</f>
        <v>-0.44687500000000002</v>
      </c>
      <c r="E1147" s="105"/>
      <c r="F1147" s="100"/>
      <c r="G1147" s="99"/>
    </row>
    <row r="1148" spans="1:7" ht="15" thickBot="1">
      <c r="A1148" s="97">
        <v>42299</v>
      </c>
      <c r="B1148" s="98">
        <v>1.653</v>
      </c>
      <c r="C1148" s="98">
        <v>1.653</v>
      </c>
      <c r="D1148" s="124">
        <f>IF(C1148&lt;MAX($C$3:C1148),C1148/MAX($C$3:C1148)-1,0)</f>
        <v>-0.42604166666666665</v>
      </c>
      <c r="E1148" s="105"/>
      <c r="F1148" s="100"/>
      <c r="G1148" s="99"/>
    </row>
    <row r="1149" spans="1:7" ht="15" thickBot="1">
      <c r="A1149" s="97">
        <v>42300</v>
      </c>
      <c r="B1149" s="98">
        <v>1.704</v>
      </c>
      <c r="C1149" s="98">
        <v>1.704</v>
      </c>
      <c r="D1149" s="124">
        <f>IF(C1149&lt;MAX($C$3:C1149),C1149/MAX($C$3:C1149)-1,0)</f>
        <v>-0.40833333333333333</v>
      </c>
      <c r="E1149" s="105"/>
      <c r="F1149" s="100"/>
      <c r="G1149" s="99"/>
    </row>
    <row r="1150" spans="1:7" ht="15" thickBot="1">
      <c r="A1150" s="97">
        <v>42303</v>
      </c>
      <c r="B1150" s="98">
        <v>1.7090000000000001</v>
      </c>
      <c r="C1150" s="98">
        <v>1.7090000000000001</v>
      </c>
      <c r="D1150" s="124">
        <f>IF(C1150&lt;MAX($C$3:C1150),C1150/MAX($C$3:C1150)-1,0)</f>
        <v>-0.40659722222222217</v>
      </c>
      <c r="E1150" s="105"/>
      <c r="F1150" s="100"/>
      <c r="G1150" s="99"/>
    </row>
    <row r="1151" spans="1:7" ht="15" thickBot="1">
      <c r="A1151" s="97">
        <v>42304</v>
      </c>
      <c r="B1151" s="98">
        <v>1.7</v>
      </c>
      <c r="C1151" s="98">
        <v>1.7</v>
      </c>
      <c r="D1151" s="124">
        <f>IF(C1151&lt;MAX($C$3:C1151),C1151/MAX($C$3:C1151)-1,0)</f>
        <v>-0.40972222222222221</v>
      </c>
      <c r="E1151" s="105"/>
      <c r="F1151" s="100"/>
      <c r="G1151" s="99"/>
    </row>
    <row r="1152" spans="1:7" ht="15" thickBot="1">
      <c r="A1152" s="97">
        <v>42305</v>
      </c>
      <c r="B1152" s="98">
        <v>1.6659999999999999</v>
      </c>
      <c r="C1152" s="98">
        <v>1.6659999999999999</v>
      </c>
      <c r="D1152" s="124">
        <f>IF(C1152&lt;MAX($C$3:C1152),C1152/MAX($C$3:C1152)-1,0)</f>
        <v>-0.42152777777777783</v>
      </c>
      <c r="E1152" s="105"/>
      <c r="F1152" s="100"/>
      <c r="G1152" s="99"/>
    </row>
    <row r="1153" spans="1:7" ht="15" thickBot="1">
      <c r="A1153" s="97">
        <v>42306</v>
      </c>
      <c r="B1153" s="98">
        <v>1.6639999999999999</v>
      </c>
      <c r="C1153" s="98">
        <v>1.6639999999999999</v>
      </c>
      <c r="D1153" s="124">
        <f>IF(C1153&lt;MAX($C$3:C1153),C1153/MAX($C$3:C1153)-1,0)</f>
        <v>-0.42222222222222228</v>
      </c>
      <c r="E1153" s="105"/>
      <c r="F1153" s="100"/>
      <c r="G1153" s="99"/>
    </row>
    <row r="1154" spans="1:7" ht="15" thickBot="1">
      <c r="A1154" s="97">
        <v>42307</v>
      </c>
      <c r="B1154" s="98">
        <v>1.68</v>
      </c>
      <c r="C1154" s="98">
        <v>1.68</v>
      </c>
      <c r="D1154" s="124">
        <f>IF(C1154&lt;MAX($C$3:C1154),C1154/MAX($C$3:C1154)-1,0)</f>
        <v>-0.41666666666666663</v>
      </c>
      <c r="E1154" s="105"/>
      <c r="F1154" s="100"/>
      <c r="G1154" s="99"/>
    </row>
    <row r="1155" spans="1:7" ht="15" thickBot="1">
      <c r="A1155" s="97">
        <v>42310</v>
      </c>
      <c r="B1155" s="98">
        <v>1.661</v>
      </c>
      <c r="C1155" s="98">
        <v>1.661</v>
      </c>
      <c r="D1155" s="124">
        <f>IF(C1155&lt;MAX($C$3:C1155),C1155/MAX($C$3:C1155)-1,0)</f>
        <v>-0.42326388888888888</v>
      </c>
      <c r="E1155" s="105"/>
      <c r="F1155" s="100"/>
      <c r="G1155" s="99"/>
    </row>
    <row r="1156" spans="1:7" ht="15" thickBot="1">
      <c r="A1156" s="97">
        <v>42311</v>
      </c>
      <c r="B1156" s="98">
        <v>1.667</v>
      </c>
      <c r="C1156" s="98">
        <v>1.667</v>
      </c>
      <c r="D1156" s="124">
        <f>IF(C1156&lt;MAX($C$3:C1156),C1156/MAX($C$3:C1156)-1,0)</f>
        <v>-0.42118055555555556</v>
      </c>
      <c r="E1156" s="105"/>
      <c r="F1156" s="100"/>
      <c r="G1156" s="99"/>
    </row>
    <row r="1157" spans="1:7" ht="15" thickBot="1">
      <c r="A1157" s="97">
        <v>42312</v>
      </c>
      <c r="B1157" s="98">
        <v>1.754</v>
      </c>
      <c r="C1157" s="98">
        <v>1.754</v>
      </c>
      <c r="D1157" s="124">
        <f>IF(C1157&lt;MAX($C$3:C1157),C1157/MAX($C$3:C1157)-1,0)</f>
        <v>-0.39097222222222217</v>
      </c>
      <c r="E1157" s="105"/>
      <c r="F1157" s="100"/>
      <c r="G1157" s="99"/>
    </row>
    <row r="1158" spans="1:7" ht="15" thickBot="1">
      <c r="A1158" s="97">
        <v>42313</v>
      </c>
      <c r="B1158" s="98">
        <v>1.74</v>
      </c>
      <c r="C1158" s="98">
        <v>1.74</v>
      </c>
      <c r="D1158" s="124">
        <f>IF(C1158&lt;MAX($C$3:C1158),C1158/MAX($C$3:C1158)-1,0)</f>
        <v>-0.39583333333333326</v>
      </c>
      <c r="E1158" s="105"/>
      <c r="F1158" s="100"/>
      <c r="G1158" s="99"/>
    </row>
    <row r="1159" spans="1:7" ht="15" thickBot="1">
      <c r="A1159" s="97">
        <v>42314</v>
      </c>
      <c r="B1159" s="98">
        <v>1.798</v>
      </c>
      <c r="C1159" s="98">
        <v>1.798</v>
      </c>
      <c r="D1159" s="124">
        <f>IF(C1159&lt;MAX($C$3:C1159),C1159/MAX($C$3:C1159)-1,0)</f>
        <v>-0.37569444444444444</v>
      </c>
      <c r="E1159" s="105"/>
      <c r="F1159" s="100"/>
      <c r="G1159" s="99"/>
    </row>
    <row r="1160" spans="1:7" ht="15" thickBot="1">
      <c r="A1160" s="97">
        <v>42317</v>
      </c>
      <c r="B1160" s="98">
        <v>1.8360000000000001</v>
      </c>
      <c r="C1160" s="98">
        <v>1.8360000000000001</v>
      </c>
      <c r="D1160" s="124">
        <f>IF(C1160&lt;MAX($C$3:C1160),C1160/MAX($C$3:C1160)-1,0)</f>
        <v>-0.36249999999999993</v>
      </c>
      <c r="E1160" s="105"/>
      <c r="F1160" s="100"/>
      <c r="G1160" s="99"/>
    </row>
    <row r="1161" spans="1:7" ht="15" thickBot="1">
      <c r="A1161" s="97">
        <v>42318</v>
      </c>
      <c r="B1161" s="98">
        <v>1.867</v>
      </c>
      <c r="C1161" s="98">
        <v>1.867</v>
      </c>
      <c r="D1161" s="124">
        <f>IF(C1161&lt;MAX($C$3:C1161),C1161/MAX($C$3:C1161)-1,0)</f>
        <v>-0.35173611111111114</v>
      </c>
      <c r="E1161" s="105"/>
      <c r="F1161" s="100"/>
      <c r="G1161" s="99"/>
    </row>
    <row r="1162" spans="1:7" ht="15" thickBot="1">
      <c r="A1162" s="97">
        <v>42319</v>
      </c>
      <c r="B1162" s="98">
        <v>1.913</v>
      </c>
      <c r="C1162" s="98">
        <v>1.913</v>
      </c>
      <c r="D1162" s="124">
        <f>IF(C1162&lt;MAX($C$3:C1162),C1162/MAX($C$3:C1162)-1,0)</f>
        <v>-0.33576388888888886</v>
      </c>
      <c r="E1162" s="105"/>
      <c r="F1162" s="100"/>
      <c r="G1162" s="108"/>
    </row>
    <row r="1163" spans="1:7" ht="15" thickBot="1">
      <c r="A1163" s="101">
        <v>42320</v>
      </c>
      <c r="B1163" s="98">
        <v>1.9</v>
      </c>
      <c r="C1163" s="98">
        <v>1.9</v>
      </c>
      <c r="D1163" s="124">
        <f>IF(C1163&lt;MAX($C$3:C1163),C1163/MAX($C$3:C1163)-1,0)</f>
        <v>-0.34027777777777779</v>
      </c>
      <c r="E1163" s="99"/>
      <c r="F1163" s="98"/>
      <c r="G1163" s="99"/>
    </row>
    <row r="1164" spans="1:7" ht="15" thickBot="1">
      <c r="A1164" s="97">
        <v>42321</v>
      </c>
      <c r="B1164" s="98">
        <v>1.84</v>
      </c>
      <c r="C1164" s="98">
        <v>1.84</v>
      </c>
      <c r="D1164" s="124">
        <f>IF(C1164&lt;MAX($C$3:C1164),C1164/MAX($C$3:C1164)-1,0)</f>
        <v>-0.36111111111111105</v>
      </c>
      <c r="E1164" s="105"/>
      <c r="F1164" s="100"/>
      <c r="G1164" s="99"/>
    </row>
    <row r="1165" spans="1:7" ht="15" thickBot="1">
      <c r="A1165" s="97">
        <v>42324</v>
      </c>
      <c r="B1165" s="98">
        <v>1.8779999999999999</v>
      </c>
      <c r="C1165" s="98">
        <v>1.8779999999999999</v>
      </c>
      <c r="D1165" s="124">
        <f>IF(C1165&lt;MAX($C$3:C1165),C1165/MAX($C$3:C1165)-1,0)</f>
        <v>-0.34791666666666665</v>
      </c>
      <c r="E1165" s="105"/>
      <c r="F1165" s="100"/>
      <c r="G1165" s="99"/>
    </row>
    <row r="1166" spans="1:7" ht="15" thickBot="1">
      <c r="A1166" s="97">
        <v>42325</v>
      </c>
      <c r="B1166" s="98">
        <v>1.8340000000000001</v>
      </c>
      <c r="C1166" s="98">
        <v>1.8340000000000001</v>
      </c>
      <c r="D1166" s="124">
        <f>IF(C1166&lt;MAX($C$3:C1166),C1166/MAX($C$3:C1166)-1,0)</f>
        <v>-0.36319444444444438</v>
      </c>
      <c r="E1166" s="105"/>
      <c r="F1166" s="100"/>
      <c r="G1166" s="99"/>
    </row>
    <row r="1167" spans="1:7" ht="15" thickBot="1">
      <c r="A1167" s="97">
        <v>42326</v>
      </c>
      <c r="B1167" s="98">
        <v>1.798</v>
      </c>
      <c r="C1167" s="98">
        <v>1.798</v>
      </c>
      <c r="D1167" s="124">
        <f>IF(C1167&lt;MAX($C$3:C1167),C1167/MAX($C$3:C1167)-1,0)</f>
        <v>-0.37569444444444444</v>
      </c>
      <c r="E1167" s="105"/>
      <c r="F1167" s="100"/>
      <c r="G1167" s="99"/>
    </row>
    <row r="1168" spans="1:7" ht="15" thickBot="1">
      <c r="A1168" s="97">
        <v>42327</v>
      </c>
      <c r="B1168" s="98">
        <v>1.8879999999999999</v>
      </c>
      <c r="C1168" s="98">
        <v>1.8879999999999999</v>
      </c>
      <c r="D1168" s="124">
        <f>IF(C1168&lt;MAX($C$3:C1168),C1168/MAX($C$3:C1168)-1,0)</f>
        <v>-0.34444444444444444</v>
      </c>
      <c r="E1168" s="105"/>
      <c r="F1168" s="100"/>
      <c r="G1168" s="99"/>
    </row>
    <row r="1169" spans="1:7" ht="15" thickBot="1">
      <c r="A1169" s="97">
        <v>42328</v>
      </c>
      <c r="B1169" s="98">
        <v>1.9219999999999999</v>
      </c>
      <c r="C1169" s="98">
        <v>1.9219999999999999</v>
      </c>
      <c r="D1169" s="124">
        <f>IF(C1169&lt;MAX($C$3:C1169),C1169/MAX($C$3:C1169)-1,0)</f>
        <v>-0.33263888888888893</v>
      </c>
      <c r="E1169" s="105"/>
      <c r="F1169" s="100"/>
      <c r="G1169" s="99"/>
    </row>
    <row r="1170" spans="1:7" ht="15" thickBot="1">
      <c r="A1170" s="97">
        <v>42331</v>
      </c>
      <c r="B1170" s="98">
        <v>1.86</v>
      </c>
      <c r="C1170" s="98">
        <v>1.86</v>
      </c>
      <c r="D1170" s="124">
        <f>IF(C1170&lt;MAX($C$3:C1170),C1170/MAX($C$3:C1170)-1,0)</f>
        <v>-0.35416666666666663</v>
      </c>
      <c r="E1170" s="105"/>
      <c r="F1170" s="100"/>
      <c r="G1170" s="99"/>
    </row>
    <row r="1171" spans="1:7" ht="15" thickBot="1">
      <c r="A1171" s="97">
        <v>42332</v>
      </c>
      <c r="B1171" s="98">
        <v>1.901</v>
      </c>
      <c r="C1171" s="98">
        <v>1.901</v>
      </c>
      <c r="D1171" s="124">
        <f>IF(C1171&lt;MAX($C$3:C1171),C1171/MAX($C$3:C1171)-1,0)</f>
        <v>-0.33993055555555551</v>
      </c>
      <c r="E1171" s="105"/>
      <c r="F1171" s="100"/>
      <c r="G1171" s="99"/>
    </row>
    <row r="1172" spans="1:7" ht="15" thickBot="1">
      <c r="A1172" s="97">
        <v>42333</v>
      </c>
      <c r="B1172" s="98">
        <v>1.94</v>
      </c>
      <c r="C1172" s="98">
        <v>1.94</v>
      </c>
      <c r="D1172" s="124">
        <f>IF(C1172&lt;MAX($C$3:C1172),C1172/MAX($C$3:C1172)-1,0)</f>
        <v>-0.32638888888888884</v>
      </c>
      <c r="E1172" s="105"/>
      <c r="F1172" s="100"/>
      <c r="G1172" s="99"/>
    </row>
    <row r="1173" spans="1:7" ht="15" thickBot="1">
      <c r="A1173" s="97">
        <v>42334</v>
      </c>
      <c r="B1173" s="98">
        <v>1.903</v>
      </c>
      <c r="C1173" s="98">
        <v>1.903</v>
      </c>
      <c r="D1173" s="124">
        <f>IF(C1173&lt;MAX($C$3:C1173),C1173/MAX($C$3:C1173)-1,0)</f>
        <v>-0.33923611111111107</v>
      </c>
      <c r="E1173" s="105"/>
      <c r="F1173" s="100"/>
      <c r="G1173" s="99"/>
    </row>
    <row r="1174" spans="1:7" ht="15" thickBot="1">
      <c r="A1174" s="97">
        <v>42335</v>
      </c>
      <c r="B1174" s="98">
        <v>1.792</v>
      </c>
      <c r="C1174" s="98">
        <v>1.792</v>
      </c>
      <c r="D1174" s="124">
        <f>IF(C1174&lt;MAX($C$3:C1174),C1174/MAX($C$3:C1174)-1,0)</f>
        <v>-0.37777777777777777</v>
      </c>
      <c r="E1174" s="105"/>
      <c r="F1174" s="100"/>
      <c r="G1174" s="99"/>
    </row>
    <row r="1175" spans="1:7" ht="15" thickBot="1">
      <c r="A1175" s="97">
        <v>42338</v>
      </c>
      <c r="B1175" s="98">
        <v>1.823</v>
      </c>
      <c r="C1175" s="98">
        <v>1.823</v>
      </c>
      <c r="D1175" s="124">
        <f>IF(C1175&lt;MAX($C$3:C1175),C1175/MAX($C$3:C1175)-1,0)</f>
        <v>-0.36701388888888886</v>
      </c>
      <c r="E1175" s="105"/>
      <c r="F1175" s="100"/>
      <c r="G1175" s="99"/>
    </row>
    <row r="1176" spans="1:7" ht="15" thickBot="1">
      <c r="A1176" s="97">
        <v>42339</v>
      </c>
      <c r="B1176" s="98">
        <v>1.762</v>
      </c>
      <c r="C1176" s="98">
        <v>1.762</v>
      </c>
      <c r="D1176" s="124">
        <f>IF(C1176&lt;MAX($C$3:C1176),C1176/MAX($C$3:C1176)-1,0)</f>
        <v>-0.3881944444444444</v>
      </c>
      <c r="E1176" s="105"/>
      <c r="F1176" s="100"/>
      <c r="G1176" s="99"/>
    </row>
    <row r="1177" spans="1:7" ht="15" thickBot="1">
      <c r="A1177" s="97">
        <v>42340</v>
      </c>
      <c r="B1177" s="98">
        <v>1.73</v>
      </c>
      <c r="C1177" s="98">
        <v>1.73</v>
      </c>
      <c r="D1177" s="124">
        <f>IF(C1177&lt;MAX($C$3:C1177),C1177/MAX($C$3:C1177)-1,0)</f>
        <v>-0.39930555555555558</v>
      </c>
      <c r="E1177" s="105"/>
      <c r="F1177" s="100"/>
      <c r="G1177" s="99"/>
    </row>
    <row r="1178" spans="1:7" ht="15" thickBot="1">
      <c r="A1178" s="97">
        <v>42341</v>
      </c>
      <c r="B1178" s="98">
        <v>1.806</v>
      </c>
      <c r="C1178" s="98">
        <v>1.806</v>
      </c>
      <c r="D1178" s="124">
        <f>IF(C1178&lt;MAX($C$3:C1178),C1178/MAX($C$3:C1178)-1,0)</f>
        <v>-0.37291666666666667</v>
      </c>
      <c r="E1178" s="105"/>
      <c r="F1178" s="100"/>
      <c r="G1178" s="99"/>
    </row>
    <row r="1179" spans="1:7" ht="15" thickBot="1">
      <c r="A1179" s="97">
        <v>42342</v>
      </c>
      <c r="B1179" s="98">
        <v>1.802</v>
      </c>
      <c r="C1179" s="98">
        <v>1.802</v>
      </c>
      <c r="D1179" s="124">
        <f>IF(C1179&lt;MAX($C$3:C1179),C1179/MAX($C$3:C1179)-1,0)</f>
        <v>-0.37430555555555556</v>
      </c>
      <c r="E1179" s="105"/>
      <c r="F1179" s="100"/>
      <c r="G1179" s="99"/>
    </row>
    <row r="1180" spans="1:7" ht="15" thickBot="1">
      <c r="A1180" s="97">
        <v>42345</v>
      </c>
      <c r="B1180" s="98">
        <v>1.8660000000000001</v>
      </c>
      <c r="C1180" s="98">
        <v>1.8660000000000001</v>
      </c>
      <c r="D1180" s="124">
        <f>IF(C1180&lt;MAX($C$3:C1180),C1180/MAX($C$3:C1180)-1,0)</f>
        <v>-0.3520833333333333</v>
      </c>
      <c r="E1180" s="105"/>
      <c r="F1180" s="100"/>
      <c r="G1180" s="99"/>
    </row>
    <row r="1181" spans="1:7" ht="15" thickBot="1">
      <c r="A1181" s="97">
        <v>42346</v>
      </c>
      <c r="B1181" s="98">
        <v>1.8580000000000001</v>
      </c>
      <c r="C1181" s="98">
        <v>1.8580000000000001</v>
      </c>
      <c r="D1181" s="124">
        <f>IF(C1181&lt;MAX($C$3:C1181),C1181/MAX($C$3:C1181)-1,0)</f>
        <v>-0.35486111111111107</v>
      </c>
      <c r="E1181" s="105"/>
      <c r="F1181" s="100"/>
      <c r="G1181" s="99"/>
    </row>
    <row r="1182" spans="1:7" ht="15" thickBot="1">
      <c r="A1182" s="97">
        <v>42347</v>
      </c>
      <c r="B1182" s="98">
        <v>1.917</v>
      </c>
      <c r="C1182" s="98">
        <v>1.917</v>
      </c>
      <c r="D1182" s="124">
        <f>IF(C1182&lt;MAX($C$3:C1182),C1182/MAX($C$3:C1182)-1,0)</f>
        <v>-0.33437499999999998</v>
      </c>
      <c r="E1182" s="105"/>
      <c r="F1182" s="100"/>
      <c r="G1182" s="108"/>
    </row>
    <row r="1183" spans="1:7" ht="15" thickBot="1">
      <c r="A1183" s="101">
        <v>42348</v>
      </c>
      <c r="B1183" s="98">
        <v>1.879</v>
      </c>
      <c r="C1183" s="98">
        <v>1.879</v>
      </c>
      <c r="D1183" s="124">
        <f>IF(C1183&lt;MAX($C$3:C1183),C1183/MAX($C$3:C1183)-1,0)</f>
        <v>-0.34756944444444438</v>
      </c>
      <c r="E1183" s="99"/>
      <c r="F1183" s="98"/>
      <c r="G1183" s="99"/>
    </row>
    <row r="1184" spans="1:7" ht="15" thickBot="1">
      <c r="A1184" s="97">
        <v>42349</v>
      </c>
      <c r="B1184" s="98">
        <v>1.829</v>
      </c>
      <c r="C1184" s="98">
        <v>1.829</v>
      </c>
      <c r="D1184" s="124">
        <f>IF(C1184&lt;MAX($C$3:C1184),C1184/MAX($C$3:C1184)-1,0)</f>
        <v>-0.36493055555555554</v>
      </c>
      <c r="E1184" s="105"/>
      <c r="F1184" s="100"/>
      <c r="G1184" s="99"/>
    </row>
    <row r="1185" spans="1:7" ht="15" thickBot="1">
      <c r="A1185" s="97">
        <v>42352</v>
      </c>
      <c r="B1185" s="98">
        <v>1.8340000000000001</v>
      </c>
      <c r="C1185" s="98">
        <v>1.8340000000000001</v>
      </c>
      <c r="D1185" s="124">
        <f>IF(C1185&lt;MAX($C$3:C1185),C1185/MAX($C$3:C1185)-1,0)</f>
        <v>-0.36319444444444438</v>
      </c>
      <c r="E1185" s="105"/>
      <c r="F1185" s="100"/>
      <c r="G1185" s="99"/>
    </row>
    <row r="1186" spans="1:7" ht="15" thickBot="1">
      <c r="A1186" s="97">
        <v>42353</v>
      </c>
      <c r="B1186" s="98">
        <v>1.873</v>
      </c>
      <c r="C1186" s="98">
        <v>1.873</v>
      </c>
      <c r="D1186" s="124">
        <f>IF(C1186&lt;MAX($C$3:C1186),C1186/MAX($C$3:C1186)-1,0)</f>
        <v>-0.3496527777777777</v>
      </c>
      <c r="E1186" s="105"/>
      <c r="F1186" s="100"/>
      <c r="G1186" s="99"/>
    </row>
    <row r="1187" spans="1:7" ht="15" thickBot="1">
      <c r="A1187" s="97">
        <v>42354</v>
      </c>
      <c r="B1187" s="98">
        <v>1.8680000000000001</v>
      </c>
      <c r="C1187" s="98">
        <v>1.8680000000000001</v>
      </c>
      <c r="D1187" s="124">
        <f>IF(C1187&lt;MAX($C$3:C1187),C1187/MAX($C$3:C1187)-1,0)</f>
        <v>-0.35138888888888886</v>
      </c>
      <c r="E1187" s="105"/>
      <c r="F1187" s="100"/>
      <c r="G1187" s="99"/>
    </row>
    <row r="1188" spans="1:7" ht="15" thickBot="1">
      <c r="A1188" s="97">
        <v>42355</v>
      </c>
      <c r="B1188" s="98">
        <v>1.9179999999999999</v>
      </c>
      <c r="C1188" s="98">
        <v>1.9179999999999999</v>
      </c>
      <c r="D1188" s="124">
        <f>IF(C1188&lt;MAX($C$3:C1188),C1188/MAX($C$3:C1188)-1,0)</f>
        <v>-0.33402777777777781</v>
      </c>
      <c r="E1188" s="105"/>
      <c r="F1188" s="100"/>
      <c r="G1188" s="99"/>
    </row>
    <row r="1189" spans="1:7" ht="15" thickBot="1">
      <c r="A1189" s="97">
        <v>42356</v>
      </c>
      <c r="B1189" s="98">
        <v>1.9259999999999999</v>
      </c>
      <c r="C1189" s="98">
        <v>1.9259999999999999</v>
      </c>
      <c r="D1189" s="124">
        <f>IF(C1189&lt;MAX($C$3:C1189),C1189/MAX($C$3:C1189)-1,0)</f>
        <v>-0.33125000000000004</v>
      </c>
      <c r="E1189" s="105"/>
      <c r="F1189" s="100"/>
      <c r="G1189" s="99"/>
    </row>
    <row r="1190" spans="1:7" ht="15" thickBot="1">
      <c r="A1190" s="97">
        <v>42359</v>
      </c>
      <c r="B1190" s="98">
        <v>1.9039999999999999</v>
      </c>
      <c r="C1190" s="98">
        <v>1.9039999999999999</v>
      </c>
      <c r="D1190" s="124">
        <f>IF(C1190&lt;MAX($C$3:C1190),C1190/MAX($C$3:C1190)-1,0)</f>
        <v>-0.33888888888888891</v>
      </c>
      <c r="E1190" s="105"/>
      <c r="F1190" s="100"/>
      <c r="G1190" s="99"/>
    </row>
    <row r="1191" spans="1:7" ht="15" thickBot="1">
      <c r="A1191" s="97">
        <v>42360</v>
      </c>
      <c r="B1191" s="98">
        <v>1.9319999999999999</v>
      </c>
      <c r="C1191" s="98">
        <v>1.9319999999999999</v>
      </c>
      <c r="D1191" s="124">
        <f>IF(C1191&lt;MAX($C$3:C1191),C1191/MAX($C$3:C1191)-1,0)</f>
        <v>-0.32916666666666661</v>
      </c>
      <c r="E1191" s="105"/>
      <c r="F1191" s="100"/>
      <c r="G1191" s="99"/>
    </row>
    <row r="1192" spans="1:7" ht="15" thickBot="1">
      <c r="A1192" s="97">
        <v>42361</v>
      </c>
      <c r="B1192" s="98">
        <v>1.911</v>
      </c>
      <c r="C1192" s="98">
        <v>1.911</v>
      </c>
      <c r="D1192" s="124">
        <f>IF(C1192&lt;MAX($C$3:C1192),C1192/MAX($C$3:C1192)-1,0)</f>
        <v>-0.3364583333333333</v>
      </c>
      <c r="E1192" s="105"/>
      <c r="F1192" s="100"/>
      <c r="G1192" s="99"/>
    </row>
    <row r="1193" spans="1:7" ht="15" thickBot="1">
      <c r="A1193" s="97">
        <v>42362</v>
      </c>
      <c r="B1193" s="98">
        <v>1.9119999999999999</v>
      </c>
      <c r="C1193" s="98">
        <v>1.9119999999999999</v>
      </c>
      <c r="D1193" s="124">
        <f>IF(C1193&lt;MAX($C$3:C1193),C1193/MAX($C$3:C1193)-1,0)</f>
        <v>-0.33611111111111114</v>
      </c>
      <c r="E1193" s="105"/>
      <c r="F1193" s="100"/>
      <c r="G1193" s="99"/>
    </row>
    <row r="1194" spans="1:7" ht="15" thickBot="1">
      <c r="A1194" s="97">
        <v>42363</v>
      </c>
      <c r="B1194" s="98">
        <v>1.919</v>
      </c>
      <c r="C1194" s="98">
        <v>1.919</v>
      </c>
      <c r="D1194" s="124">
        <f>IF(C1194&lt;MAX($C$3:C1194),C1194/MAX($C$3:C1194)-1,0)</f>
        <v>-0.33368055555555554</v>
      </c>
      <c r="E1194" s="105"/>
      <c r="F1194" s="100"/>
      <c r="G1194" s="99"/>
    </row>
    <row r="1195" spans="1:7" ht="15" thickBot="1">
      <c r="A1195" s="97">
        <v>42366</v>
      </c>
      <c r="B1195" s="98">
        <v>1.8839999999999999</v>
      </c>
      <c r="C1195" s="98">
        <v>1.8839999999999999</v>
      </c>
      <c r="D1195" s="124">
        <f>IF(C1195&lt;MAX($C$3:C1195),C1195/MAX($C$3:C1195)-1,0)</f>
        <v>-0.34583333333333333</v>
      </c>
      <c r="E1195" s="105"/>
      <c r="F1195" s="100"/>
      <c r="G1195" s="99"/>
    </row>
    <row r="1196" spans="1:7" ht="15" thickBot="1">
      <c r="A1196" s="97">
        <v>42367</v>
      </c>
      <c r="B1196" s="98">
        <v>1.9319999999999999</v>
      </c>
      <c r="C1196" s="98">
        <v>1.9319999999999999</v>
      </c>
      <c r="D1196" s="124">
        <f>IF(C1196&lt;MAX($C$3:C1196),C1196/MAX($C$3:C1196)-1,0)</f>
        <v>-0.32916666666666661</v>
      </c>
      <c r="E1196" s="105"/>
      <c r="F1196" s="100"/>
      <c r="G1196" s="99"/>
    </row>
    <row r="1197" spans="1:7" ht="15" thickBot="1">
      <c r="A1197" s="97">
        <v>42368</v>
      </c>
      <c r="B1197" s="98">
        <v>1.9430000000000001</v>
      </c>
      <c r="C1197" s="98">
        <v>1.9430000000000001</v>
      </c>
      <c r="D1197" s="124">
        <f>IF(C1197&lt;MAX($C$3:C1197),C1197/MAX($C$3:C1197)-1,0)</f>
        <v>-0.32534722222222212</v>
      </c>
      <c r="E1197" s="105"/>
      <c r="F1197" s="100"/>
      <c r="G1197" s="99"/>
    </row>
    <row r="1198" spans="1:7" ht="15" thickBot="1">
      <c r="A1198" s="97">
        <v>42369</v>
      </c>
      <c r="B1198" s="98">
        <v>1.883</v>
      </c>
      <c r="C1198" s="98">
        <v>1.883</v>
      </c>
      <c r="D1198" s="124">
        <f>IF(C1198&lt;MAX($C$3:C1198),C1198/MAX($C$3:C1198)-1,0)</f>
        <v>-0.34618055555555549</v>
      </c>
      <c r="E1198" s="105"/>
      <c r="F1198" s="100"/>
      <c r="G1198" s="99"/>
    </row>
    <row r="1199" spans="1:7" ht="15" thickBot="1">
      <c r="A1199" s="97">
        <v>42373</v>
      </c>
      <c r="B1199" s="98">
        <v>1.714</v>
      </c>
      <c r="C1199" s="98">
        <v>1.714</v>
      </c>
      <c r="D1199" s="124">
        <f>IF(C1199&lt;MAX($C$3:C1199),C1199/MAX($C$3:C1199)-1,0)</f>
        <v>-0.40486111111111112</v>
      </c>
      <c r="E1199" s="105"/>
      <c r="F1199" s="100"/>
      <c r="G1199" s="99"/>
    </row>
    <row r="1200" spans="1:7" ht="15" thickBot="1">
      <c r="A1200" s="97">
        <v>42374</v>
      </c>
      <c r="B1200" s="98">
        <v>1.671</v>
      </c>
      <c r="C1200" s="98">
        <v>1.671</v>
      </c>
      <c r="D1200" s="124">
        <f>IF(C1200&lt;MAX($C$3:C1200),C1200/MAX($C$3:C1200)-1,0)</f>
        <v>-0.41979166666666667</v>
      </c>
      <c r="E1200" s="105"/>
      <c r="F1200" s="100"/>
      <c r="G1200" s="99"/>
    </row>
    <row r="1201" spans="1:7" ht="15" thickBot="1">
      <c r="A1201" s="97">
        <v>42375</v>
      </c>
      <c r="B1201" s="98">
        <v>1.698</v>
      </c>
      <c r="C1201" s="98">
        <v>1.698</v>
      </c>
      <c r="D1201" s="124">
        <f>IF(C1201&lt;MAX($C$3:C1201),C1201/MAX($C$3:C1201)-1,0)</f>
        <v>-0.41041666666666665</v>
      </c>
      <c r="E1201" s="105"/>
      <c r="F1201" s="100"/>
      <c r="G1201" s="99"/>
    </row>
    <row r="1202" spans="1:7" ht="15" thickBot="1">
      <c r="A1202" s="97">
        <v>42376</v>
      </c>
      <c r="B1202" s="98">
        <v>1.544</v>
      </c>
      <c r="C1202" s="98">
        <v>1.544</v>
      </c>
      <c r="D1202" s="124">
        <f>IF(C1202&lt;MAX($C$3:C1202),C1202/MAX($C$3:C1202)-1,0)</f>
        <v>-0.46388888888888891</v>
      </c>
      <c r="E1202" s="105"/>
      <c r="F1202" s="100"/>
      <c r="G1202" s="108"/>
    </row>
    <row r="1203" spans="1:7" ht="15" thickBot="1">
      <c r="A1203" s="101">
        <v>42377</v>
      </c>
      <c r="B1203" s="98">
        <v>1.5489999999999999</v>
      </c>
      <c r="C1203" s="98">
        <v>1.5489999999999999</v>
      </c>
      <c r="D1203" s="124">
        <f>IF(C1203&lt;MAX($C$3:C1203),C1203/MAX($C$3:C1203)-1,0)</f>
        <v>-0.46215277777777775</v>
      </c>
      <c r="E1203" s="99"/>
      <c r="F1203" s="98"/>
      <c r="G1203" s="99"/>
    </row>
    <row r="1204" spans="1:7" ht="15" thickBot="1">
      <c r="A1204" s="97">
        <v>42380</v>
      </c>
      <c r="B1204" s="98">
        <v>1.4630000000000001</v>
      </c>
      <c r="C1204" s="98">
        <v>1.4630000000000001</v>
      </c>
      <c r="D1204" s="124">
        <f>IF(C1204&lt;MAX($C$3:C1204),C1204/MAX($C$3:C1204)-1,0)</f>
        <v>-0.49201388888888886</v>
      </c>
      <c r="E1204" s="105"/>
      <c r="F1204" s="100"/>
      <c r="G1204" s="99"/>
    </row>
    <row r="1205" spans="1:7" ht="15" thickBot="1">
      <c r="A1205" s="97">
        <v>42381</v>
      </c>
      <c r="B1205" s="98">
        <v>1.482</v>
      </c>
      <c r="C1205" s="98">
        <v>1.482</v>
      </c>
      <c r="D1205" s="124">
        <f>IF(C1205&lt;MAX($C$3:C1205),C1205/MAX($C$3:C1205)-1,0)</f>
        <v>-0.48541666666666661</v>
      </c>
      <c r="E1205" s="105"/>
      <c r="F1205" s="100"/>
      <c r="G1205" s="99"/>
    </row>
    <row r="1206" spans="1:7" ht="15" thickBot="1">
      <c r="A1206" s="97">
        <v>42382</v>
      </c>
      <c r="B1206" s="98">
        <v>1.4359999999999999</v>
      </c>
      <c r="C1206" s="98">
        <v>1.4359999999999999</v>
      </c>
      <c r="D1206" s="124">
        <f>IF(C1206&lt;MAX($C$3:C1206),C1206/MAX($C$3:C1206)-1,0)</f>
        <v>-0.50138888888888888</v>
      </c>
      <c r="E1206" s="105"/>
      <c r="F1206" s="100"/>
      <c r="G1206" s="99"/>
    </row>
    <row r="1207" spans="1:7" ht="15" thickBot="1">
      <c r="A1207" s="97">
        <v>42383</v>
      </c>
      <c r="B1207" s="98">
        <v>1.5009999999999999</v>
      </c>
      <c r="C1207" s="98">
        <v>1.5009999999999999</v>
      </c>
      <c r="D1207" s="124">
        <f>IF(C1207&lt;MAX($C$3:C1207),C1207/MAX($C$3:C1207)-1,0)</f>
        <v>-0.47881944444444446</v>
      </c>
      <c r="E1207" s="105"/>
      <c r="F1207" s="100"/>
      <c r="G1207" s="99"/>
    </row>
    <row r="1208" spans="1:7" ht="15" thickBot="1">
      <c r="A1208" s="97">
        <v>42384</v>
      </c>
      <c r="B1208" s="98">
        <v>1.468</v>
      </c>
      <c r="C1208" s="98">
        <v>1.468</v>
      </c>
      <c r="D1208" s="124">
        <f>IF(C1208&lt;MAX($C$3:C1208),C1208/MAX($C$3:C1208)-1,0)</f>
        <v>-0.49027777777777781</v>
      </c>
      <c r="E1208" s="105"/>
      <c r="F1208" s="100"/>
      <c r="G1208" s="99"/>
    </row>
    <row r="1209" spans="1:7" ht="15" thickBot="1">
      <c r="A1209" s="97">
        <v>42387</v>
      </c>
      <c r="B1209" s="98">
        <v>1.496</v>
      </c>
      <c r="C1209" s="98">
        <v>1.496</v>
      </c>
      <c r="D1209" s="124">
        <f>IF(C1209&lt;MAX($C$3:C1209),C1209/MAX($C$3:C1209)-1,0)</f>
        <v>-0.48055555555555551</v>
      </c>
      <c r="E1209" s="105"/>
      <c r="F1209" s="100"/>
      <c r="G1209" s="99"/>
    </row>
    <row r="1210" spans="1:7" ht="15" thickBot="1">
      <c r="A1210" s="97">
        <v>42388</v>
      </c>
      <c r="B1210" s="98">
        <v>1.548</v>
      </c>
      <c r="C1210" s="98">
        <v>1.548</v>
      </c>
      <c r="D1210" s="124">
        <f>IF(C1210&lt;MAX($C$3:C1210),C1210/MAX($C$3:C1210)-1,0)</f>
        <v>-0.46249999999999991</v>
      </c>
      <c r="E1210" s="105"/>
      <c r="F1210" s="100"/>
      <c r="G1210" s="99"/>
    </row>
    <row r="1211" spans="1:7" ht="15" thickBot="1">
      <c r="A1211" s="97">
        <v>42389</v>
      </c>
      <c r="B1211" s="98">
        <v>1.5229999999999999</v>
      </c>
      <c r="C1211" s="98">
        <v>1.5229999999999999</v>
      </c>
      <c r="D1211" s="124">
        <f>IF(C1211&lt;MAX($C$3:C1211),C1211/MAX($C$3:C1211)-1,0)</f>
        <v>-0.4711805555555556</v>
      </c>
      <c r="E1211" s="105"/>
      <c r="F1211" s="100"/>
      <c r="G1211" s="99"/>
    </row>
    <row r="1212" spans="1:7" ht="15" thickBot="1">
      <c r="A1212" s="97">
        <v>42390</v>
      </c>
      <c r="B1212" s="98">
        <v>1.431</v>
      </c>
      <c r="C1212" s="98">
        <v>1.431</v>
      </c>
      <c r="D1212" s="124">
        <f>IF(C1212&lt;MAX($C$3:C1212),C1212/MAX($C$3:C1212)-1,0)</f>
        <v>-0.50312500000000004</v>
      </c>
      <c r="E1212" s="105"/>
      <c r="F1212" s="100"/>
      <c r="G1212" s="99"/>
    </row>
    <row r="1213" spans="1:7" ht="15" thickBot="1">
      <c r="A1213" s="97">
        <v>42391</v>
      </c>
      <c r="B1213" s="98">
        <v>1.4570000000000001</v>
      </c>
      <c r="C1213" s="98">
        <v>1.4570000000000001</v>
      </c>
      <c r="D1213" s="124">
        <f>IF(C1213&lt;MAX($C$3:C1213),C1213/MAX($C$3:C1213)-1,0)</f>
        <v>-0.49409722222222219</v>
      </c>
      <c r="E1213" s="105"/>
      <c r="F1213" s="100"/>
      <c r="G1213" s="99"/>
    </row>
    <row r="1214" spans="1:7" ht="15" thickBot="1">
      <c r="A1214" s="97">
        <v>42394</v>
      </c>
      <c r="B1214" s="98">
        <v>1.462</v>
      </c>
      <c r="C1214" s="98">
        <v>1.462</v>
      </c>
      <c r="D1214" s="124">
        <f>IF(C1214&lt;MAX($C$3:C1214),C1214/MAX($C$3:C1214)-1,0)</f>
        <v>-0.49236111111111114</v>
      </c>
      <c r="E1214" s="105"/>
      <c r="F1214" s="100"/>
      <c r="G1214" s="99"/>
    </row>
    <row r="1215" spans="1:7" ht="15" thickBot="1">
      <c r="A1215" s="97">
        <v>42395</v>
      </c>
      <c r="B1215" s="98">
        <v>1.3680000000000001</v>
      </c>
      <c r="C1215" s="98">
        <v>1.3680000000000001</v>
      </c>
      <c r="D1215" s="124">
        <f>IF(C1215&lt;MAX($C$3:C1215),C1215/MAX($C$3:C1215)-1,0)</f>
        <v>-0.52499999999999991</v>
      </c>
      <c r="E1215" s="105"/>
      <c r="F1215" s="100"/>
      <c r="G1215" s="99"/>
    </row>
    <row r="1216" spans="1:7" ht="15" thickBot="1">
      <c r="A1216" s="97">
        <v>42396</v>
      </c>
      <c r="B1216" s="98">
        <v>1.3420000000000001</v>
      </c>
      <c r="C1216" s="98">
        <v>1.3420000000000001</v>
      </c>
      <c r="D1216" s="124">
        <f>IF(C1216&lt;MAX($C$3:C1216),C1216/MAX($C$3:C1216)-1,0)</f>
        <v>-0.53402777777777777</v>
      </c>
      <c r="E1216" s="105"/>
      <c r="F1216" s="100"/>
      <c r="G1216" s="99"/>
    </row>
    <row r="1217" spans="1:7" ht="15" thickBot="1">
      <c r="A1217" s="97">
        <v>42397</v>
      </c>
      <c r="B1217" s="98">
        <v>1.2989999999999999</v>
      </c>
      <c r="C1217" s="98">
        <v>1.2989999999999999</v>
      </c>
      <c r="D1217" s="124">
        <f>IF(C1217&lt;MAX($C$3:C1217),C1217/MAX($C$3:C1217)-1,0)</f>
        <v>-0.54895833333333333</v>
      </c>
      <c r="E1217" s="105"/>
      <c r="F1217" s="100"/>
      <c r="G1217" s="99"/>
    </row>
    <row r="1218" spans="1:7" ht="15" thickBot="1">
      <c r="A1218" s="97">
        <v>42398</v>
      </c>
      <c r="B1218" s="98">
        <v>1.34</v>
      </c>
      <c r="C1218" s="98">
        <v>1.34</v>
      </c>
      <c r="D1218" s="99">
        <f>IF(C1218&lt;MAX($C$3:C1218),C1218/MAX($C$3:C1218)-1,0)</f>
        <v>-0.5347222222222221</v>
      </c>
      <c r="E1218" s="105"/>
      <c r="F1218" s="100"/>
      <c r="G1218" s="99"/>
    </row>
    <row r="1219" spans="1:7" ht="15" thickBot="1">
      <c r="A1219" s="97">
        <v>42401</v>
      </c>
      <c r="B1219" s="98">
        <v>1.34</v>
      </c>
      <c r="C1219" s="98">
        <v>1.34</v>
      </c>
      <c r="D1219" s="99">
        <f>IF(C1219&lt;MAX($C$3:C1219),C1219/MAX($C$3:C1219)-1,0)</f>
        <v>-0.5347222222222221</v>
      </c>
      <c r="E1219" s="105"/>
      <c r="F1219" s="100"/>
      <c r="G1219" s="99"/>
    </row>
    <row r="1220" spans="1:7" ht="15" thickBot="1">
      <c r="A1220" s="97">
        <v>42402</v>
      </c>
      <c r="B1220" s="98">
        <v>1.3859999999999999</v>
      </c>
      <c r="C1220" s="98">
        <v>1.3859999999999999</v>
      </c>
      <c r="D1220" s="99">
        <f>IF(C1220&lt;MAX($C$3:C1220),C1220/MAX($C$3:C1220)-1,0)</f>
        <v>-0.51875000000000004</v>
      </c>
      <c r="E1220" s="105"/>
      <c r="F1220" s="100"/>
      <c r="G1220" s="99"/>
    </row>
    <row r="1221" spans="1:7" ht="15" thickBot="1">
      <c r="A1221" s="97">
        <v>42403</v>
      </c>
      <c r="B1221" s="98">
        <v>1.397</v>
      </c>
      <c r="C1221" s="98">
        <v>1.397</v>
      </c>
      <c r="D1221" s="99">
        <f>IF(C1221&lt;MAX($C$3:C1221),C1221/MAX($C$3:C1221)-1,0)</f>
        <v>-0.51493055555555556</v>
      </c>
      <c r="E1221" s="105"/>
      <c r="F1221" s="100"/>
      <c r="G1221" s="99"/>
    </row>
    <row r="1222" spans="1:7" ht="15" thickBot="1">
      <c r="A1222" s="97">
        <v>42404</v>
      </c>
      <c r="B1222" s="98">
        <v>1.423</v>
      </c>
      <c r="C1222" s="98">
        <v>1.423</v>
      </c>
      <c r="D1222" s="99">
        <f>IF(C1222&lt;MAX($C$3:C1222),C1222/MAX($C$3:C1222)-1,0)</f>
        <v>-0.50590277777777781</v>
      </c>
      <c r="E1222" s="105"/>
      <c r="F1222" s="100"/>
      <c r="G1222" s="108"/>
    </row>
    <row r="1223" spans="1:7" ht="15" thickBot="1">
      <c r="A1223" s="101">
        <v>42405</v>
      </c>
      <c r="B1223" s="98">
        <v>1.4039999999999999</v>
      </c>
      <c r="C1223" s="98">
        <v>1.4039999999999999</v>
      </c>
      <c r="D1223" s="99">
        <f>IF(C1223&lt;MAX($C$3:C1223),C1223/MAX($C$3:C1223)-1,0)</f>
        <v>-0.51249999999999996</v>
      </c>
      <c r="E1223" s="99"/>
      <c r="F1223" s="98"/>
      <c r="G1223" s="99"/>
    </row>
    <row r="1224" spans="1:7" ht="15" thickBot="1">
      <c r="A1224" s="97">
        <v>42415</v>
      </c>
      <c r="B1224" s="98">
        <v>1.407</v>
      </c>
      <c r="C1224" s="98">
        <v>1.407</v>
      </c>
      <c r="D1224" s="99">
        <f>IF(C1224&lt;MAX($C$3:C1224),C1224/MAX($C$3:C1224)-1,0)</f>
        <v>-0.51145833333333335</v>
      </c>
      <c r="E1224" s="105"/>
      <c r="F1224" s="100"/>
      <c r="G1224" s="99"/>
    </row>
    <row r="1225" spans="1:7" ht="15" thickBot="1">
      <c r="A1225" s="97">
        <v>42416</v>
      </c>
      <c r="B1225" s="98">
        <v>1.462</v>
      </c>
      <c r="C1225" s="98">
        <v>1.462</v>
      </c>
      <c r="D1225" s="99">
        <f>IF(C1225&lt;MAX($C$3:C1225),C1225/MAX($C$3:C1225)-1,0)</f>
        <v>-0.49236111111111114</v>
      </c>
      <c r="E1225" s="105"/>
      <c r="F1225" s="100"/>
      <c r="G1225" s="99"/>
    </row>
    <row r="1226" spans="1:7" ht="15" thickBot="1">
      <c r="A1226" s="97">
        <v>42417</v>
      </c>
      <c r="B1226" s="98">
        <v>1.4690000000000001</v>
      </c>
      <c r="C1226" s="98">
        <v>1.4690000000000001</v>
      </c>
      <c r="D1226" s="99">
        <f>IF(C1226&lt;MAX($C$3:C1226),C1226/MAX($C$3:C1226)-1,0)</f>
        <v>-0.48993055555555554</v>
      </c>
      <c r="E1226" s="105"/>
      <c r="F1226" s="100"/>
      <c r="G1226" s="99"/>
    </row>
    <row r="1227" spans="1:7" ht="15" thickBot="1">
      <c r="A1227" s="97">
        <v>42418</v>
      </c>
      <c r="B1227" s="98">
        <v>1.4550000000000001</v>
      </c>
      <c r="C1227" s="98">
        <v>1.4550000000000001</v>
      </c>
      <c r="D1227" s="99">
        <f>IF(C1227&lt;MAX($C$3:C1227),C1227/MAX($C$3:C1227)-1,0)</f>
        <v>-0.49479166666666663</v>
      </c>
      <c r="E1227" s="105"/>
      <c r="F1227" s="100"/>
      <c r="G1227" s="99"/>
    </row>
    <row r="1228" spans="1:7" ht="15" thickBot="1">
      <c r="A1228" s="97">
        <v>42419</v>
      </c>
      <c r="B1228" s="98">
        <v>1.4610000000000001</v>
      </c>
      <c r="C1228" s="98">
        <v>1.4610000000000001</v>
      </c>
      <c r="D1228" s="99">
        <f>IF(C1228&lt;MAX($C$3:C1228),C1228/MAX($C$3:C1228)-1,0)</f>
        <v>-0.4927083333333333</v>
      </c>
      <c r="E1228" s="105"/>
      <c r="F1228" s="100"/>
      <c r="G1228" s="99"/>
    </row>
    <row r="1229" spans="1:7" ht="15" thickBot="1">
      <c r="A1229" s="97">
        <v>42422</v>
      </c>
      <c r="B1229" s="98">
        <v>1.4810000000000001</v>
      </c>
      <c r="C1229" s="98">
        <v>1.4810000000000001</v>
      </c>
      <c r="D1229" s="99">
        <f>IF(C1229&lt;MAX($C$3:C1229),C1229/MAX($C$3:C1229)-1,0)</f>
        <v>-0.48576388888888888</v>
      </c>
      <c r="E1229" s="105"/>
      <c r="F1229" s="100"/>
      <c r="G1229" s="99"/>
    </row>
    <row r="1230" spans="1:7" ht="15" thickBot="1">
      <c r="A1230" s="97">
        <v>42423</v>
      </c>
      <c r="B1230" s="98">
        <v>1.4650000000000001</v>
      </c>
      <c r="C1230" s="98">
        <v>1.4650000000000001</v>
      </c>
      <c r="D1230" s="99">
        <f>IF(C1230&lt;MAX($C$3:C1230),C1230/MAX($C$3:C1230)-1,0)</f>
        <v>-0.49131944444444442</v>
      </c>
      <c r="E1230" s="105"/>
      <c r="F1230" s="100"/>
      <c r="G1230" s="99"/>
    </row>
    <row r="1231" spans="1:7" ht="15" thickBot="1">
      <c r="A1231" s="97">
        <v>42424</v>
      </c>
      <c r="B1231" s="98">
        <v>1.464</v>
      </c>
      <c r="C1231" s="98">
        <v>1.464</v>
      </c>
      <c r="D1231" s="99">
        <f>IF(C1231&lt;MAX($C$3:C1231),C1231/MAX($C$3:C1231)-1,0)</f>
        <v>-0.4916666666666667</v>
      </c>
      <c r="E1231" s="105"/>
      <c r="F1231" s="100"/>
      <c r="G1231" s="99"/>
    </row>
    <row r="1232" spans="1:7" ht="15" thickBot="1">
      <c r="A1232" s="97">
        <v>42425</v>
      </c>
      <c r="B1232" s="98">
        <v>1.3759999999999999</v>
      </c>
      <c r="C1232" s="98">
        <v>1.3759999999999999</v>
      </c>
      <c r="D1232" s="99">
        <f>IF(C1232&lt;MAX($C$3:C1232),C1232/MAX($C$3:C1232)-1,0)</f>
        <v>-0.52222222222222225</v>
      </c>
      <c r="E1232" s="105"/>
      <c r="F1232" s="100"/>
      <c r="G1232" s="99"/>
    </row>
    <row r="1233" spans="1:7" ht="15" thickBot="1">
      <c r="A1233" s="97">
        <v>42426</v>
      </c>
      <c r="B1233" s="98">
        <v>1.381</v>
      </c>
      <c r="C1233" s="98">
        <v>1.381</v>
      </c>
      <c r="D1233" s="99">
        <f>IF(C1233&lt;MAX($C$3:C1233),C1233/MAX($C$3:C1233)-1,0)</f>
        <v>-0.52048611111111109</v>
      </c>
      <c r="E1233" s="105"/>
      <c r="F1233" s="100"/>
      <c r="G1233" s="99"/>
    </row>
    <row r="1234" spans="1:7" ht="15" thickBot="1">
      <c r="A1234" s="97">
        <v>42429</v>
      </c>
      <c r="B1234" s="98">
        <v>1.345</v>
      </c>
      <c r="C1234" s="98">
        <v>1.345</v>
      </c>
      <c r="D1234" s="99">
        <f>IF(C1234&lt;MAX($C$3:C1234),C1234/MAX($C$3:C1234)-1,0)</f>
        <v>-0.53298611111111116</v>
      </c>
      <c r="E1234" s="105">
        <f>IF(C1234&lt;MAX($C$1233:C1234),C1234/MAX($C$1233:C1234)-1,0)</f>
        <v>-2.6068066618392449E-2</v>
      </c>
      <c r="F1234" s="100"/>
      <c r="G1234" s="99"/>
    </row>
    <row r="1235" spans="1:7" ht="15" thickBot="1">
      <c r="A1235" s="97">
        <v>42430</v>
      </c>
      <c r="B1235" s="98">
        <v>1.363</v>
      </c>
      <c r="C1235" s="98">
        <v>1.363</v>
      </c>
      <c r="D1235" s="99">
        <f>IF(C1235&lt;MAX($C$3:C1235),C1235/MAX($C$3:C1235)-1,0)</f>
        <v>-0.52673611111111107</v>
      </c>
      <c r="E1235" s="105">
        <f>IF(C1235&lt;MAX($C$1233:C1235),C1235/MAX($C$1233:C1235)-1,0)</f>
        <v>-1.303403330919628E-2</v>
      </c>
      <c r="F1235" s="100"/>
      <c r="G1235" s="99"/>
    </row>
    <row r="1236" spans="1:7" ht="15" thickBot="1">
      <c r="A1236" s="97">
        <v>42431</v>
      </c>
      <c r="B1236" s="98">
        <v>1.429</v>
      </c>
      <c r="C1236" s="98">
        <v>1.429</v>
      </c>
      <c r="D1236" s="99">
        <f>IF(C1236&lt;MAX($C$3:C1236),C1236/MAX($C$3:C1236)-1,0)</f>
        <v>-0.50381944444444438</v>
      </c>
      <c r="E1236" s="105">
        <f>IF(C1236&lt;MAX($C$1233:C1236),C1236/MAX($C$1233:C1236)-1,0)</f>
        <v>0</v>
      </c>
      <c r="F1236" s="100"/>
      <c r="G1236" s="99"/>
    </row>
    <row r="1237" spans="1:7" ht="15" thickBot="1">
      <c r="A1237" s="97">
        <v>42432</v>
      </c>
      <c r="B1237" s="98">
        <v>1.4239999999999999</v>
      </c>
      <c r="C1237" s="98">
        <v>1.4239999999999999</v>
      </c>
      <c r="D1237" s="99">
        <f>IF(C1237&lt;MAX($C$3:C1237),C1237/MAX($C$3:C1237)-1,0)</f>
        <v>-0.50555555555555554</v>
      </c>
      <c r="E1237" s="105">
        <f>IF(C1237&lt;MAX($C$1233:C1237),C1237/MAX($C$1233:C1237)-1,0)</f>
        <v>-3.4989503149056578E-3</v>
      </c>
      <c r="F1237" s="100"/>
      <c r="G1237" s="99"/>
    </row>
    <row r="1238" spans="1:7" ht="15" thickBot="1">
      <c r="A1238" s="97">
        <v>42433</v>
      </c>
      <c r="B1238" s="98">
        <v>1.419</v>
      </c>
      <c r="C1238" s="98">
        <v>1.419</v>
      </c>
      <c r="D1238" s="99">
        <f>IF(C1238&lt;MAX($C$3:C1238),C1238/MAX($C$3:C1238)-1,0)</f>
        <v>-0.5072916666666667</v>
      </c>
      <c r="E1238" s="105">
        <f>IF(C1238&lt;MAX($C$1233:C1238),C1238/MAX($C$1233:C1238)-1,0)</f>
        <v>-6.9979006298110935E-3</v>
      </c>
      <c r="F1238" s="100"/>
      <c r="G1238" s="99"/>
    </row>
    <row r="1239" spans="1:7" ht="15" thickBot="1">
      <c r="A1239" s="97">
        <v>42436</v>
      </c>
      <c r="B1239" s="98">
        <v>1.425</v>
      </c>
      <c r="C1239" s="98">
        <v>1.425</v>
      </c>
      <c r="D1239" s="99">
        <f>IF(C1239&lt;MAX($C$3:C1239),C1239/MAX($C$3:C1239)-1,0)</f>
        <v>-0.50520833333333326</v>
      </c>
      <c r="E1239" s="105">
        <f>IF(C1239&lt;MAX($C$1233:C1239),C1239/MAX($C$1233:C1239)-1,0)</f>
        <v>-2.799160251924393E-3</v>
      </c>
      <c r="F1239" s="100"/>
      <c r="G1239" s="99"/>
    </row>
    <row r="1240" spans="1:7" ht="15" thickBot="1">
      <c r="A1240" s="97">
        <v>42437</v>
      </c>
      <c r="B1240" s="98">
        <v>1.4119999999999999</v>
      </c>
      <c r="C1240" s="98">
        <v>1.4119999999999999</v>
      </c>
      <c r="D1240" s="99">
        <f>IF(C1240&lt;MAX($C$3:C1240),C1240/MAX($C$3:C1240)-1,0)</f>
        <v>-0.50972222222222219</v>
      </c>
      <c r="E1240" s="105">
        <f>IF(C1240&lt;MAX($C$1233:C1240),C1240/MAX($C$1233:C1240)-1,0)</f>
        <v>-1.1896431070678837E-2</v>
      </c>
      <c r="F1240" s="100"/>
      <c r="G1240" s="99"/>
    </row>
    <row r="1241" spans="1:7" ht="15" thickBot="1">
      <c r="A1241" s="97">
        <v>42438</v>
      </c>
      <c r="B1241" s="98">
        <v>1.3839999999999999</v>
      </c>
      <c r="C1241" s="98">
        <v>1.3839999999999999</v>
      </c>
      <c r="D1241" s="99">
        <f>IF(C1241&lt;MAX($C$3:C1241),C1241/MAX($C$3:C1241)-1,0)</f>
        <v>-0.51944444444444449</v>
      </c>
      <c r="E1241" s="105">
        <f>IF(C1241&lt;MAX($C$1233:C1241),C1241/MAX($C$1233:C1241)-1,0)</f>
        <v>-3.149055283414981E-2</v>
      </c>
      <c r="F1241" s="100"/>
      <c r="G1241" s="99"/>
    </row>
    <row r="1242" spans="1:7" ht="15" thickBot="1">
      <c r="A1242" s="97">
        <v>42439</v>
      </c>
      <c r="B1242" s="98">
        <v>1.3580000000000001</v>
      </c>
      <c r="C1242" s="98">
        <v>1.3580000000000001</v>
      </c>
      <c r="D1242" s="99">
        <f>IF(C1242&lt;MAX($C$3:C1242),C1242/MAX($C$3:C1242)-1,0)</f>
        <v>-0.52847222222222223</v>
      </c>
      <c r="E1242" s="105">
        <f>IF(C1242&lt;MAX($C$1233:C1242),C1242/MAX($C$1233:C1242)-1,0)</f>
        <v>-4.9685094471658475E-2</v>
      </c>
      <c r="F1242" s="100"/>
      <c r="G1242" s="108"/>
    </row>
    <row r="1243" spans="1:7" ht="15" thickBot="1">
      <c r="A1243" s="101">
        <v>42440</v>
      </c>
      <c r="B1243" s="98">
        <v>1.355</v>
      </c>
      <c r="C1243" s="98">
        <v>1.355</v>
      </c>
      <c r="D1243" s="99">
        <f>IF(C1243&lt;MAX($C$3:C1243),C1243/MAX($C$3:C1243)-1,0)</f>
        <v>-0.52951388888888884</v>
      </c>
      <c r="E1243" s="105">
        <f>IF(C1243&lt;MAX($C$1233:C1243),C1243/MAX($C$1233:C1243)-1,0)</f>
        <v>-5.1784464660601826E-2</v>
      </c>
      <c r="F1243" s="98"/>
      <c r="G1243" s="99"/>
    </row>
    <row r="1244" spans="1:7" ht="15" thickBot="1">
      <c r="A1244" s="97">
        <v>42443</v>
      </c>
      <c r="B1244" s="98">
        <v>1.3859999999999999</v>
      </c>
      <c r="C1244" s="98">
        <v>1.3859999999999999</v>
      </c>
      <c r="D1244" s="99">
        <f>IF(C1244&lt;MAX($C$3:C1244),C1244/MAX($C$3:C1244)-1,0)</f>
        <v>-0.51875000000000004</v>
      </c>
      <c r="E1244" s="105">
        <f>IF(C1244&lt;MAX($C$1233:C1244),C1244/MAX($C$1233:C1244)-1,0)</f>
        <v>-3.0090972708187613E-2</v>
      </c>
      <c r="F1244" s="100"/>
      <c r="G1244" s="99"/>
    </row>
    <row r="1245" spans="1:7" ht="15" thickBot="1">
      <c r="A1245" s="97">
        <v>42444</v>
      </c>
      <c r="B1245" s="98">
        <v>1.369</v>
      </c>
      <c r="C1245" s="98">
        <v>1.369</v>
      </c>
      <c r="D1245" s="99">
        <f>IF(C1245&lt;MAX($C$3:C1245),C1245/MAX($C$3:C1245)-1,0)</f>
        <v>-0.52465277777777775</v>
      </c>
      <c r="E1245" s="105">
        <f>IF(C1245&lt;MAX($C$1233:C1245),C1245/MAX($C$1233:C1245)-1,0)</f>
        <v>-4.1987403778866339E-2</v>
      </c>
      <c r="F1245" s="100"/>
      <c r="G1245" s="99"/>
    </row>
    <row r="1246" spans="1:7" ht="15" thickBot="1">
      <c r="A1246" s="97">
        <v>42445</v>
      </c>
      <c r="B1246" s="98">
        <v>1.3660000000000001</v>
      </c>
      <c r="C1246" s="98">
        <v>1.3660000000000001</v>
      </c>
      <c r="D1246" s="99">
        <f>IF(C1246&lt;MAX($C$3:C1246),C1246/MAX($C$3:C1246)-1,0)</f>
        <v>-0.52569444444444446</v>
      </c>
      <c r="E1246" s="105">
        <f>IF(C1246&lt;MAX($C$1233:C1246),C1246/MAX($C$1233:C1246)-1,0)</f>
        <v>-4.4086773967809578E-2</v>
      </c>
      <c r="F1246" s="100"/>
      <c r="G1246" s="99"/>
    </row>
    <row r="1247" spans="1:7" ht="15" thickBot="1">
      <c r="A1247" s="97">
        <v>42446</v>
      </c>
      <c r="B1247" s="98">
        <v>1.427</v>
      </c>
      <c r="C1247" s="98">
        <v>1.427</v>
      </c>
      <c r="D1247" s="99">
        <f>IF(C1247&lt;MAX($C$3:C1247),C1247/MAX($C$3:C1247)-1,0)</f>
        <v>-0.50451388888888893</v>
      </c>
      <c r="E1247" s="105">
        <f>IF(C1247&lt;MAX($C$1233:C1247),C1247/MAX($C$1233:C1247)-1,0)</f>
        <v>-1.3995801259621965E-3</v>
      </c>
      <c r="F1247" s="100"/>
      <c r="G1247" s="99"/>
    </row>
    <row r="1248" spans="1:7" ht="15" thickBot="1">
      <c r="A1248" s="97">
        <v>42447</v>
      </c>
      <c r="B1248" s="98">
        <v>1.474</v>
      </c>
      <c r="C1248" s="98">
        <v>1.474</v>
      </c>
      <c r="D1248" s="99">
        <f>IF(C1248&lt;MAX($C$3:C1248),C1248/MAX($C$3:C1248)-1,0)</f>
        <v>-0.48819444444444449</v>
      </c>
      <c r="E1248" s="105">
        <f>IF(C1248&lt;MAX($C$1233:C1248),C1248/MAX($C$1233:C1248)-1,0)</f>
        <v>0</v>
      </c>
      <c r="F1248" s="100"/>
      <c r="G1248" s="99"/>
    </row>
    <row r="1249" spans="1:7" ht="15" thickBot="1">
      <c r="A1249" s="97">
        <v>42450</v>
      </c>
      <c r="B1249" s="98">
        <v>1.5029999999999999</v>
      </c>
      <c r="C1249" s="98">
        <v>1.5029999999999999</v>
      </c>
      <c r="D1249" s="99">
        <f>IF(C1249&lt;MAX($C$3:C1249),C1249/MAX($C$3:C1249)-1,0)</f>
        <v>-0.47812500000000002</v>
      </c>
      <c r="E1249" s="105">
        <f>IF(C1249&lt;MAX($C$1233:C1249),C1249/MAX($C$1233:C1249)-1,0)</f>
        <v>0</v>
      </c>
      <c r="F1249" s="100"/>
      <c r="G1249" s="99"/>
    </row>
    <row r="1250" spans="1:7" ht="15" thickBot="1">
      <c r="A1250" s="97">
        <v>42451</v>
      </c>
      <c r="B1250" s="98">
        <v>1.496</v>
      </c>
      <c r="C1250" s="98">
        <v>1.496</v>
      </c>
      <c r="D1250" s="99">
        <f>IF(C1250&lt;MAX($C$3:C1250),C1250/MAX($C$3:C1250)-1,0)</f>
        <v>-0.48055555555555551</v>
      </c>
      <c r="E1250" s="105">
        <f>IF(C1250&lt;MAX($C$1233:C1250),C1250/MAX($C$1233:C1250)-1,0)</f>
        <v>-4.6573519627410853E-3</v>
      </c>
      <c r="F1250" s="100"/>
      <c r="G1250" s="99"/>
    </row>
    <row r="1251" spans="1:7" ht="15" thickBot="1">
      <c r="A1251" s="97">
        <v>42452</v>
      </c>
      <c r="B1251" s="98">
        <v>1.4970000000000001</v>
      </c>
      <c r="C1251" s="98">
        <v>1.4970000000000001</v>
      </c>
      <c r="D1251" s="99">
        <f>IF(C1251&lt;MAX($C$3:C1251),C1251/MAX($C$3:C1251)-1,0)</f>
        <v>-0.48020833333333324</v>
      </c>
      <c r="E1251" s="105">
        <f>IF(C1251&lt;MAX($C$1233:C1251),C1251/MAX($C$1233:C1251)-1,0)</f>
        <v>-3.9920159680637557E-3</v>
      </c>
      <c r="F1251" s="100"/>
      <c r="G1251" s="99"/>
    </row>
    <row r="1252" spans="1:7" ht="15" thickBot="1">
      <c r="A1252" s="97">
        <v>42453</v>
      </c>
      <c r="B1252" s="98">
        <v>1.484</v>
      </c>
      <c r="C1252" s="98">
        <v>1.484</v>
      </c>
      <c r="D1252" s="99">
        <f>IF(C1252&lt;MAX($C$3:C1252),C1252/MAX($C$3:C1252)-1,0)</f>
        <v>-0.48472222222222217</v>
      </c>
      <c r="E1252" s="105">
        <f>IF(C1252&lt;MAX($C$1233:C1252),C1252/MAX($C$1233:C1252)-1,0)</f>
        <v>-1.2641383898868819E-2</v>
      </c>
      <c r="F1252" s="100"/>
      <c r="G1252" s="99"/>
    </row>
    <row r="1253" spans="1:7" ht="15" thickBot="1">
      <c r="A1253" s="97">
        <v>42454</v>
      </c>
      <c r="B1253" s="98">
        <v>1.4810000000000001</v>
      </c>
      <c r="C1253" s="98">
        <v>1.4810000000000001</v>
      </c>
      <c r="D1253" s="99">
        <f>IF(C1253&lt;MAX($C$3:C1253),C1253/MAX($C$3:C1253)-1,0)</f>
        <v>-0.48576388888888888</v>
      </c>
      <c r="E1253" s="105">
        <f>IF(C1253&lt;MAX($C$1233:C1253),C1253/MAX($C$1233:C1253)-1,0)</f>
        <v>-1.4637391882900697E-2</v>
      </c>
      <c r="F1253" s="100"/>
      <c r="G1253" s="99"/>
    </row>
    <row r="1254" spans="1:7" ht="15" thickBot="1">
      <c r="A1254" s="97">
        <v>42457</v>
      </c>
      <c r="B1254" s="98">
        <v>1.4710000000000001</v>
      </c>
      <c r="C1254" s="98">
        <v>1.4710000000000001</v>
      </c>
      <c r="D1254" s="99">
        <f>IF(C1254&lt;MAX($C$3:C1254),C1254/MAX($C$3:C1254)-1,0)</f>
        <v>-0.48923611111111109</v>
      </c>
      <c r="E1254" s="105">
        <f>IF(C1254&lt;MAX($C$1233:C1254),C1254/MAX($C$1233:C1254)-1,0)</f>
        <v>-2.1290751829673882E-2</v>
      </c>
      <c r="F1254" s="100"/>
      <c r="G1254" s="99"/>
    </row>
    <row r="1255" spans="1:7" ht="15" thickBot="1">
      <c r="A1255" s="97">
        <v>42458</v>
      </c>
      <c r="B1255" s="98">
        <v>1.4370000000000001</v>
      </c>
      <c r="C1255" s="98">
        <v>1.4370000000000001</v>
      </c>
      <c r="D1255" s="99">
        <f>IF(C1255&lt;MAX($C$3:C1255),C1255/MAX($C$3:C1255)-1,0)</f>
        <v>-0.50104166666666661</v>
      </c>
      <c r="E1255" s="105">
        <f>IF(C1255&lt;MAX($C$1233:C1255),C1255/MAX($C$1233:C1255)-1,0)</f>
        <v>-4.3912175648702534E-2</v>
      </c>
      <c r="F1255" s="100"/>
      <c r="G1255" s="99"/>
    </row>
    <row r="1256" spans="1:7" ht="15" thickBot="1">
      <c r="A1256" s="97">
        <v>42459</v>
      </c>
      <c r="B1256" s="98">
        <v>1.4930000000000001</v>
      </c>
      <c r="C1256" s="98">
        <v>1.4930000000000001</v>
      </c>
      <c r="D1256" s="99">
        <f>IF(C1256&lt;MAX($C$3:C1256),C1256/MAX($C$3:C1256)-1,0)</f>
        <v>-0.48159722222222212</v>
      </c>
      <c r="E1256" s="105">
        <f>IF(C1256&lt;MAX($C$1233:C1256),C1256/MAX($C$1233:C1256)-1,0)</f>
        <v>-6.6533599467729632E-3</v>
      </c>
      <c r="F1256" s="100"/>
      <c r="G1256" s="99"/>
    </row>
    <row r="1257" spans="1:7" ht="15" thickBot="1">
      <c r="A1257" s="97">
        <v>42460</v>
      </c>
      <c r="B1257" s="98">
        <v>1.4890000000000001</v>
      </c>
      <c r="C1257" s="98">
        <v>1.4890000000000001</v>
      </c>
      <c r="D1257" s="99">
        <f>IF(C1257&lt;MAX($C$3:C1257),C1257/MAX($C$3:C1257)-1,0)</f>
        <v>-0.48298611111111101</v>
      </c>
      <c r="E1257" s="105">
        <f>IF(C1257&lt;MAX($C$1233:C1257),C1257/MAX($C$1233:C1257)-1,0)</f>
        <v>-9.3147039254822817E-3</v>
      </c>
      <c r="F1257" s="100"/>
      <c r="G1257" s="99"/>
    </row>
    <row r="1258" spans="1:7" ht="15" thickBot="1">
      <c r="A1258" s="97">
        <v>42461</v>
      </c>
      <c r="B1258" s="98">
        <v>1.4790000000000001</v>
      </c>
      <c r="C1258" s="98">
        <v>1.4790000000000001</v>
      </c>
      <c r="D1258" s="99">
        <f>IF(C1258&lt;MAX($C$3:C1258),C1258/MAX($C$3:C1258)-1,0)</f>
        <v>-0.48645833333333333</v>
      </c>
      <c r="E1258" s="105">
        <f>IF(C1258&lt;MAX($C$1233:C1258),C1258/MAX($C$1233:C1258)-1,0)</f>
        <v>-1.5968063872255356E-2</v>
      </c>
      <c r="F1258" s="100"/>
      <c r="G1258" s="99"/>
    </row>
    <row r="1259" spans="1:7" ht="15" thickBot="1">
      <c r="A1259" s="97">
        <v>42465</v>
      </c>
      <c r="B1259" s="98">
        <v>1.5169999999999999</v>
      </c>
      <c r="C1259" s="98">
        <v>1.5169999999999999</v>
      </c>
      <c r="D1259" s="99">
        <f>IF(C1259&lt;MAX($C$3:C1259),C1259/MAX($C$3:C1259)-1,0)</f>
        <v>-0.47326388888888893</v>
      </c>
      <c r="E1259" s="105">
        <f>IF(C1259&lt;MAX($C$1233:C1259),C1259/MAX($C$1233:C1259)-1,0)</f>
        <v>0</v>
      </c>
      <c r="F1259" s="100"/>
      <c r="G1259" s="99"/>
    </row>
    <row r="1260" spans="1:7" ht="15" thickBot="1">
      <c r="A1260" s="97">
        <v>42466</v>
      </c>
      <c r="B1260" s="98">
        <v>1.5289999999999999</v>
      </c>
      <c r="C1260" s="98">
        <v>1.5289999999999999</v>
      </c>
      <c r="D1260" s="99">
        <f>IF(C1260&lt;MAX($C$3:C1260),C1260/MAX($C$3:C1260)-1,0)</f>
        <v>-0.46909722222222228</v>
      </c>
      <c r="E1260" s="105">
        <f>IF(C1260&lt;MAX($C$1233:C1260),C1260/MAX($C$1233:C1260)-1,0)</f>
        <v>0</v>
      </c>
      <c r="F1260" s="100"/>
      <c r="G1260" s="99"/>
    </row>
    <row r="1261" spans="1:7" ht="15" thickBot="1">
      <c r="A1261" s="97">
        <v>42467</v>
      </c>
      <c r="B1261" s="98">
        <v>1.506</v>
      </c>
      <c r="C1261" s="98">
        <v>1.506</v>
      </c>
      <c r="D1261" s="99">
        <f>IF(C1261&lt;MAX($C$3:C1261),C1261/MAX($C$3:C1261)-1,0)</f>
        <v>-0.4770833333333333</v>
      </c>
      <c r="E1261" s="105">
        <f>IF(C1261&lt;MAX($C$1233:C1261),C1261/MAX($C$1233:C1261)-1,0)</f>
        <v>-1.504251144538904E-2</v>
      </c>
      <c r="F1261" s="100"/>
      <c r="G1261" s="99"/>
    </row>
    <row r="1262" spans="1:7" ht="15" thickBot="1">
      <c r="A1262" s="97">
        <v>42468</v>
      </c>
      <c r="B1262" s="98">
        <v>1.4990000000000001</v>
      </c>
      <c r="C1262" s="98">
        <v>1.4990000000000001</v>
      </c>
      <c r="D1262" s="99">
        <f>IF(C1262&lt;MAX($C$3:C1262),C1262/MAX($C$3:C1262)-1,0)</f>
        <v>-0.4795138888888888</v>
      </c>
      <c r="E1262" s="105">
        <f>IF(C1262&lt;MAX($C$1233:C1262),C1262/MAX($C$1233:C1262)-1,0)</f>
        <v>-1.9620667102681399E-2</v>
      </c>
      <c r="F1262" s="100"/>
      <c r="G1262" s="108"/>
    </row>
    <row r="1263" spans="1:7" ht="15" thickBot="1">
      <c r="A1263" s="101">
        <v>42471</v>
      </c>
      <c r="B1263" s="98">
        <v>1.5269999999999999</v>
      </c>
      <c r="C1263" s="98">
        <v>1.5269999999999999</v>
      </c>
      <c r="D1263" s="99">
        <f>IF(C1263&lt;MAX($C$3:C1263),C1263/MAX($C$3:C1263)-1,0)</f>
        <v>-0.46979166666666672</v>
      </c>
      <c r="E1263" s="105">
        <f>IF(C1263&lt;MAX($C$1233:C1263),C1263/MAX($C$1233:C1263)-1,0)</f>
        <v>-1.3080444735120711E-3</v>
      </c>
      <c r="F1263" s="98"/>
      <c r="G1263" s="99"/>
    </row>
    <row r="1264" spans="1:7" ht="15" thickBot="1">
      <c r="A1264" s="97">
        <v>42472</v>
      </c>
      <c r="B1264" s="98">
        <v>1.512</v>
      </c>
      <c r="C1264" s="98">
        <v>1.512</v>
      </c>
      <c r="D1264" s="99">
        <f>IF(C1264&lt;MAX($C$3:C1264),C1264/MAX($C$3:C1264)-1,0)</f>
        <v>-0.47499999999999998</v>
      </c>
      <c r="E1264" s="105">
        <f>IF(C1264&lt;MAX($C$1233:C1264),C1264/MAX($C$1233:C1264)-1,0)</f>
        <v>-1.1118378024852826E-2</v>
      </c>
      <c r="F1264" s="100"/>
      <c r="G1264" s="99"/>
    </row>
    <row r="1265" spans="1:7" ht="15" thickBot="1">
      <c r="A1265" s="97">
        <v>42473</v>
      </c>
      <c r="B1265" s="98">
        <v>1.5289999999999999</v>
      </c>
      <c r="C1265" s="98">
        <v>1.5289999999999999</v>
      </c>
      <c r="D1265" s="99">
        <f>IF(C1265&lt;MAX($C$3:C1265),C1265/MAX($C$3:C1265)-1,0)</f>
        <v>-0.46909722222222228</v>
      </c>
      <c r="E1265" s="105">
        <f>IF(C1265&lt;MAX($C$1233:C1265),C1265/MAX($C$1233:C1265)-1,0)</f>
        <v>0</v>
      </c>
      <c r="F1265" s="100"/>
      <c r="G1265" s="99"/>
    </row>
    <row r="1266" spans="1:7" ht="15" thickBot="1">
      <c r="A1266" s="97">
        <v>42474</v>
      </c>
      <c r="B1266" s="98">
        <v>1.542</v>
      </c>
      <c r="C1266" s="98">
        <v>1.542</v>
      </c>
      <c r="D1266" s="99">
        <f>IF(C1266&lt;MAX($C$3:C1266),C1266/MAX($C$3:C1266)-1,0)</f>
        <v>-0.46458333333333335</v>
      </c>
      <c r="E1266" s="105">
        <f>IF(C1266&lt;MAX($C$1233:C1266),C1266/MAX($C$1233:C1266)-1,0)</f>
        <v>0</v>
      </c>
      <c r="F1266" s="100"/>
      <c r="G1266" s="99"/>
    </row>
    <row r="1267" spans="1:7" ht="15" thickBot="1">
      <c r="A1267" s="97">
        <v>42475</v>
      </c>
      <c r="B1267" s="98">
        <v>1.5349999999999999</v>
      </c>
      <c r="C1267" s="98">
        <v>1.5349999999999999</v>
      </c>
      <c r="D1267" s="99">
        <f>IF(C1267&lt;MAX($C$3:C1267),C1267/MAX($C$3:C1267)-1,0)</f>
        <v>-0.46701388888888895</v>
      </c>
      <c r="E1267" s="105">
        <f>IF(C1267&lt;MAX($C$1233:C1267),C1267/MAX($C$1233:C1267)-1,0)</f>
        <v>-4.5395590142672804E-3</v>
      </c>
      <c r="F1267" s="100"/>
      <c r="G1267" s="99"/>
    </row>
    <row r="1268" spans="1:7" ht="15" thickBot="1">
      <c r="A1268" s="97">
        <v>42478</v>
      </c>
      <c r="B1268" s="98">
        <v>1.5089999999999999</v>
      </c>
      <c r="C1268" s="98">
        <v>1.5089999999999999</v>
      </c>
      <c r="D1268" s="99">
        <f>IF(C1268&lt;MAX($C$3:C1268),C1268/MAX($C$3:C1268)-1,0)</f>
        <v>-0.4760416666666667</v>
      </c>
      <c r="E1268" s="105">
        <f>IF(C1268&lt;MAX($C$1233:C1268),C1268/MAX($C$1233:C1268)-1,0)</f>
        <v>-2.1400778210116878E-2</v>
      </c>
      <c r="F1268" s="100"/>
      <c r="G1268" s="99"/>
    </row>
    <row r="1269" spans="1:7" ht="15" thickBot="1">
      <c r="A1269" s="97">
        <v>42479</v>
      </c>
      <c r="B1269" s="98">
        <v>1.512</v>
      </c>
      <c r="C1269" s="98">
        <v>1.512</v>
      </c>
      <c r="D1269" s="99">
        <f>IF(C1269&lt;MAX($C$3:C1269),C1269/MAX($C$3:C1269)-1,0)</f>
        <v>-0.47499999999999998</v>
      </c>
      <c r="E1269" s="105">
        <f>IF(C1269&lt;MAX($C$1233:C1269),C1269/MAX($C$1233:C1269)-1,0)</f>
        <v>-1.945525291828798E-2</v>
      </c>
      <c r="F1269" s="100"/>
      <c r="G1269" s="99"/>
    </row>
    <row r="1270" spans="1:7" ht="15" thickBot="1">
      <c r="A1270" s="97">
        <v>42480</v>
      </c>
      <c r="B1270" s="98">
        <v>1.4490000000000001</v>
      </c>
      <c r="C1270" s="98">
        <v>1.4490000000000001</v>
      </c>
      <c r="D1270" s="99">
        <f>IF(C1270&lt;MAX($C$3:C1270),C1270/MAX($C$3:C1270)-1,0)</f>
        <v>-0.49687499999999996</v>
      </c>
      <c r="E1270" s="105">
        <f>IF(C1270&lt;MAX($C$1233:C1270),C1270/MAX($C$1233:C1270)-1,0)</f>
        <v>-6.0311284046692615E-2</v>
      </c>
      <c r="F1270" s="100"/>
      <c r="G1270" s="99"/>
    </row>
    <row r="1271" spans="1:7" ht="15" thickBot="1">
      <c r="A1271" s="97">
        <v>42481</v>
      </c>
      <c r="B1271" s="98">
        <v>1.427</v>
      </c>
      <c r="C1271" s="98">
        <v>1.427</v>
      </c>
      <c r="D1271" s="99">
        <f>IF(C1271&lt;MAX($C$3:C1271),C1271/MAX($C$3:C1271)-1,0)</f>
        <v>-0.50451388888888893</v>
      </c>
      <c r="E1271" s="105">
        <f>IF(C1271&lt;MAX($C$1233:C1271),C1271/MAX($C$1233:C1271)-1,0)</f>
        <v>-7.4578469520103718E-2</v>
      </c>
      <c r="F1271" s="100"/>
      <c r="G1271" s="99"/>
    </row>
    <row r="1272" spans="1:7" ht="15" thickBot="1">
      <c r="A1272" s="97">
        <v>42482</v>
      </c>
      <c r="B1272" s="98">
        <v>1.4410000000000001</v>
      </c>
      <c r="C1272" s="98">
        <v>1.4410000000000001</v>
      </c>
      <c r="D1272" s="99">
        <f>IF(C1272&lt;MAX($C$3:C1272),C1272/MAX($C$3:C1272)-1,0)</f>
        <v>-0.49965277777777772</v>
      </c>
      <c r="E1272" s="105">
        <f>IF(C1272&lt;MAX($C$1233:C1272),C1272/MAX($C$1233:C1272)-1,0)</f>
        <v>-6.549935149156938E-2</v>
      </c>
      <c r="F1272" s="100"/>
      <c r="G1272" s="99"/>
    </row>
    <row r="1273" spans="1:7" ht="15" thickBot="1">
      <c r="A1273" s="97">
        <v>42485</v>
      </c>
      <c r="B1273" s="98">
        <v>1.44</v>
      </c>
      <c r="C1273" s="98">
        <v>1.44</v>
      </c>
      <c r="D1273" s="99">
        <f>IF(C1273&lt;MAX($C$3:C1273),C1273/MAX($C$3:C1273)-1,0)</f>
        <v>-0.5</v>
      </c>
      <c r="E1273" s="105">
        <f>IF(C1273&lt;MAX($C$1233:C1273),C1273/MAX($C$1233:C1273)-1,0)</f>
        <v>-6.6147859922179086E-2</v>
      </c>
      <c r="F1273" s="100"/>
      <c r="G1273" s="99"/>
    </row>
    <row r="1274" spans="1:7" ht="15" thickBot="1">
      <c r="A1274" s="97">
        <v>42486</v>
      </c>
      <c r="B1274" s="98">
        <v>1.4550000000000001</v>
      </c>
      <c r="C1274" s="98">
        <v>1.4550000000000001</v>
      </c>
      <c r="D1274" s="99">
        <f>IF(C1274&lt;MAX($C$3:C1274),C1274/MAX($C$3:C1274)-1,0)</f>
        <v>-0.49479166666666663</v>
      </c>
      <c r="E1274" s="105">
        <f>IF(C1274&lt;MAX($C$1233:C1274),C1274/MAX($C$1233:C1274)-1,0)</f>
        <v>-5.6420233463035041E-2</v>
      </c>
      <c r="F1274" s="100"/>
      <c r="G1274" s="99"/>
    </row>
    <row r="1275" spans="1:7" ht="15" thickBot="1">
      <c r="A1275" s="97">
        <v>42487</v>
      </c>
      <c r="B1275" s="98">
        <v>1.4570000000000001</v>
      </c>
      <c r="C1275" s="98">
        <v>1.4570000000000001</v>
      </c>
      <c r="D1275" s="99">
        <f>IF(C1275&lt;MAX($C$3:C1275),C1275/MAX($C$3:C1275)-1,0)</f>
        <v>-0.49409722222222219</v>
      </c>
      <c r="E1275" s="105">
        <f>IF(C1275&lt;MAX($C$1233:C1275),C1275/MAX($C$1233:C1275)-1,0)</f>
        <v>-5.512321660181585E-2</v>
      </c>
      <c r="F1275" s="100"/>
      <c r="G1275" s="99"/>
    </row>
    <row r="1276" spans="1:7" ht="15" thickBot="1">
      <c r="A1276" s="97">
        <v>42488</v>
      </c>
      <c r="B1276" s="98">
        <v>1.4550000000000001</v>
      </c>
      <c r="C1276" s="98">
        <v>1.4550000000000001</v>
      </c>
      <c r="D1276" s="99">
        <f>IF(C1276&lt;MAX($C$3:C1276),C1276/MAX($C$3:C1276)-1,0)</f>
        <v>-0.49479166666666663</v>
      </c>
      <c r="E1276" s="105">
        <f>IF(C1276&lt;MAX($C$1233:C1276),C1276/MAX($C$1233:C1276)-1,0)</f>
        <v>-5.6420233463035041E-2</v>
      </c>
      <c r="F1276" s="100"/>
      <c r="G1276" s="99"/>
    </row>
    <row r="1277" spans="1:7" ht="15" thickBot="1">
      <c r="A1277" s="97">
        <v>42489</v>
      </c>
      <c r="B1277" s="98">
        <v>1.46</v>
      </c>
      <c r="C1277" s="98">
        <v>1.46</v>
      </c>
      <c r="D1277" s="99">
        <f>IF(C1277&lt;MAX($C$3:C1277),C1277/MAX($C$3:C1277)-1,0)</f>
        <v>-0.49305555555555558</v>
      </c>
      <c r="E1277" s="105">
        <f>IF(C1277&lt;MAX($C$1233:C1277),C1277/MAX($C$1233:C1277)-1,0)</f>
        <v>-5.3177691309987063E-2</v>
      </c>
      <c r="F1277" s="100"/>
      <c r="G1277" s="99"/>
    </row>
    <row r="1278" spans="1:7" ht="15" thickBot="1">
      <c r="A1278" s="97">
        <v>42493</v>
      </c>
      <c r="B1278" s="98">
        <v>1.5029999999999999</v>
      </c>
      <c r="C1278" s="98">
        <v>1.5029999999999999</v>
      </c>
      <c r="D1278" s="99">
        <f>IF(C1278&lt;MAX($C$3:C1278),C1278/MAX($C$3:C1278)-1,0)</f>
        <v>-0.47812500000000002</v>
      </c>
      <c r="E1278" s="105">
        <f>IF(C1278&lt;MAX($C$1233:C1278),C1278/MAX($C$1233:C1278)-1,0)</f>
        <v>-2.5291828793774451E-2</v>
      </c>
      <c r="F1278" s="100"/>
      <c r="G1278" s="99"/>
    </row>
    <row r="1279" spans="1:7" ht="15" thickBot="1">
      <c r="A1279" s="97">
        <v>42494</v>
      </c>
      <c r="B1279" s="98">
        <v>1.5049999999999999</v>
      </c>
      <c r="C1279" s="98">
        <v>1.5049999999999999</v>
      </c>
      <c r="D1279" s="99">
        <f>IF(C1279&lt;MAX($C$3:C1279),C1279/MAX($C$3:C1279)-1,0)</f>
        <v>-0.47743055555555558</v>
      </c>
      <c r="E1279" s="105">
        <f>IF(C1279&lt;MAX($C$1233:C1279),C1279/MAX($C$1233:C1279)-1,0)</f>
        <v>-2.399481193255526E-2</v>
      </c>
      <c r="F1279" s="100"/>
      <c r="G1279" s="99"/>
    </row>
    <row r="1280" spans="1:7" ht="15" thickBot="1">
      <c r="A1280" s="97">
        <v>42495</v>
      </c>
      <c r="B1280" s="98">
        <v>1.5129999999999999</v>
      </c>
      <c r="C1280" s="98">
        <v>1.5129999999999999</v>
      </c>
      <c r="D1280" s="99">
        <f>IF(C1280&lt;MAX($C$3:C1280),C1280/MAX($C$3:C1280)-1,0)</f>
        <v>-0.47465277777777781</v>
      </c>
      <c r="E1280" s="105">
        <f>IF(C1280&lt;MAX($C$1233:C1280),C1280/MAX($C$1233:C1280)-1,0)</f>
        <v>-1.8806744487678384E-2</v>
      </c>
      <c r="F1280" s="100"/>
      <c r="G1280" s="99"/>
    </row>
    <row r="1281" spans="1:7" ht="15" thickBot="1">
      <c r="A1281" s="97">
        <v>42496</v>
      </c>
      <c r="B1281" s="98">
        <v>1.4690000000000001</v>
      </c>
      <c r="C1281" s="98">
        <v>1.4690000000000001</v>
      </c>
      <c r="D1281" s="99">
        <f>IF(C1281&lt;MAX($C$3:C1281),C1281/MAX($C$3:C1281)-1,0)</f>
        <v>-0.48993055555555554</v>
      </c>
      <c r="E1281" s="105">
        <f>IF(C1281&lt;MAX($C$1233:C1281),C1281/MAX($C$1233:C1281)-1,0)</f>
        <v>-4.7341115434500591E-2</v>
      </c>
      <c r="F1281" s="100"/>
      <c r="G1281" s="99"/>
    </row>
    <row r="1282" spans="1:7" ht="15" thickBot="1">
      <c r="A1282" s="97">
        <v>42499</v>
      </c>
      <c r="B1282" s="98">
        <v>1.4279999999999999</v>
      </c>
      <c r="C1282" s="98">
        <v>1.4279999999999999</v>
      </c>
      <c r="D1282" s="99">
        <f>IF(C1282&lt;MAX($C$3:C1282),C1282/MAX($C$3:C1282)-1,0)</f>
        <v>-0.50416666666666665</v>
      </c>
      <c r="E1282" s="105">
        <f>IF(C1282&lt;MAX($C$1233:C1282),C1282/MAX($C$1233:C1282)-1,0)</f>
        <v>-7.3929961089494234E-2</v>
      </c>
      <c r="F1282" s="100"/>
      <c r="G1282" s="108"/>
    </row>
    <row r="1283" spans="1:7" ht="15" thickBot="1">
      <c r="A1283" s="101">
        <v>42500</v>
      </c>
      <c r="B1283" s="98">
        <v>1.421</v>
      </c>
      <c r="C1283" s="98">
        <v>1.421</v>
      </c>
      <c r="D1283" s="99">
        <f>IF(C1283&lt;MAX($C$3:C1283),C1283/MAX($C$3:C1283)-1,0)</f>
        <v>-0.50659722222222214</v>
      </c>
      <c r="E1283" s="105">
        <f>IF(C1283&lt;MAX($C$1233:C1283),C1283/MAX($C$1233:C1283)-1,0)</f>
        <v>-7.8469520103761292E-2</v>
      </c>
      <c r="F1283" s="98"/>
      <c r="G1283" s="99"/>
    </row>
    <row r="1284" spans="1:7" ht="15" thickBot="1">
      <c r="A1284" s="97">
        <v>42501</v>
      </c>
      <c r="B1284" s="98">
        <v>1.4059999999999999</v>
      </c>
      <c r="C1284" s="98">
        <v>1.4059999999999999</v>
      </c>
      <c r="D1284" s="99">
        <f>IF(C1284&lt;MAX($C$3:C1284),C1284/MAX($C$3:C1284)-1,0)</f>
        <v>-0.51180555555555562</v>
      </c>
      <c r="E1284" s="105">
        <f>IF(C1284&lt;MAX($C$1233:C1284),C1284/MAX($C$1233:C1284)-1,0)</f>
        <v>-8.8197146562905449E-2</v>
      </c>
      <c r="F1284" s="100"/>
      <c r="G1284" s="99"/>
    </row>
    <row r="1285" spans="1:7" ht="15" thickBot="1">
      <c r="A1285" s="97">
        <v>42502</v>
      </c>
      <c r="B1285" s="98">
        <v>1.413</v>
      </c>
      <c r="C1285" s="98">
        <v>1.413</v>
      </c>
      <c r="D1285" s="99">
        <f>IF(C1285&lt;MAX($C$3:C1285),C1285/MAX($C$3:C1285)-1,0)</f>
        <v>-0.50937499999999991</v>
      </c>
      <c r="E1285" s="105">
        <f>IF(C1285&lt;MAX($C$1233:C1285),C1285/MAX($C$1233:C1285)-1,0)</f>
        <v>-8.3657587548638168E-2</v>
      </c>
      <c r="F1285" s="100"/>
      <c r="G1285" s="99"/>
    </row>
    <row r="1286" spans="1:7" ht="15" thickBot="1">
      <c r="A1286" s="97">
        <v>42503</v>
      </c>
      <c r="B1286" s="98">
        <v>1.421</v>
      </c>
      <c r="C1286" s="98">
        <v>1.421</v>
      </c>
      <c r="D1286" s="99">
        <f>IF(C1286&lt;MAX($C$3:C1286),C1286/MAX($C$3:C1286)-1,0)</f>
        <v>-0.50659722222222214</v>
      </c>
      <c r="E1286" s="105">
        <f>IF(C1286&lt;MAX($C$1233:C1286),C1286/MAX($C$1233:C1286)-1,0)</f>
        <v>-7.8469520103761292E-2</v>
      </c>
      <c r="F1286" s="100"/>
      <c r="G1286" s="99"/>
    </row>
    <row r="1287" spans="1:7" ht="15" thickBot="1">
      <c r="A1287" s="97">
        <v>42506</v>
      </c>
      <c r="B1287" s="98">
        <v>1.4630000000000001</v>
      </c>
      <c r="C1287" s="98">
        <v>1.4630000000000001</v>
      </c>
      <c r="D1287" s="99">
        <f>IF(C1287&lt;MAX($C$3:C1287),C1287/MAX($C$3:C1287)-1,0)</f>
        <v>-0.49201388888888886</v>
      </c>
      <c r="E1287" s="105">
        <f>IF(C1287&lt;MAX($C$1233:C1287),C1287/MAX($C$1233:C1287)-1,0)</f>
        <v>-5.1232166018158165E-2</v>
      </c>
      <c r="F1287" s="100"/>
      <c r="G1287" s="99"/>
    </row>
    <row r="1288" spans="1:7" ht="15" thickBot="1">
      <c r="A1288" s="97">
        <v>42507</v>
      </c>
      <c r="B1288" s="98">
        <v>1.4490000000000001</v>
      </c>
      <c r="C1288" s="98">
        <v>1.4490000000000001</v>
      </c>
      <c r="D1288" s="99">
        <f>IF(C1288&lt;MAX($C$3:C1288),C1288/MAX($C$3:C1288)-1,0)</f>
        <v>-0.49687499999999996</v>
      </c>
      <c r="E1288" s="105">
        <f>IF(C1288&lt;MAX($C$1233:C1288),C1288/MAX($C$1233:C1288)-1,0)</f>
        <v>-6.0311284046692615E-2</v>
      </c>
      <c r="F1288" s="100"/>
      <c r="G1288" s="99"/>
    </row>
    <row r="1289" spans="1:7" ht="15" thickBot="1">
      <c r="A1289" s="97">
        <v>42508</v>
      </c>
      <c r="B1289" s="98">
        <v>1.423</v>
      </c>
      <c r="C1289" s="98">
        <v>1.423</v>
      </c>
      <c r="D1289" s="99">
        <f>IF(C1289&lt;MAX($C$3:C1289),C1289/MAX($C$3:C1289)-1,0)</f>
        <v>-0.50590277777777781</v>
      </c>
      <c r="E1289" s="105">
        <f>IF(C1289&lt;MAX($C$1233:C1289),C1289/MAX($C$1233:C1289)-1,0)</f>
        <v>-7.7172503242542101E-2</v>
      </c>
      <c r="F1289" s="100"/>
      <c r="G1289" s="99"/>
    </row>
    <row r="1290" spans="1:7" ht="15" thickBot="1">
      <c r="A1290" s="97">
        <v>42509</v>
      </c>
      <c r="B1290" s="98">
        <v>1.4419999999999999</v>
      </c>
      <c r="C1290" s="98">
        <v>1.4419999999999999</v>
      </c>
      <c r="D1290" s="99">
        <f>IF(C1290&lt;MAX($C$3:C1290),C1290/MAX($C$3:C1290)-1,0)</f>
        <v>-0.49930555555555556</v>
      </c>
      <c r="E1290" s="105">
        <f>IF(C1290&lt;MAX($C$1233:C1290),C1290/MAX($C$1233:C1290)-1,0)</f>
        <v>-6.4850843060959895E-2</v>
      </c>
      <c r="F1290" s="100"/>
      <c r="G1290" s="99"/>
    </row>
    <row r="1291" spans="1:7" ht="15" thickBot="1">
      <c r="A1291" s="97">
        <v>42510</v>
      </c>
      <c r="B1291" s="98">
        <v>1.446</v>
      </c>
      <c r="C1291" s="98">
        <v>1.446</v>
      </c>
      <c r="D1291" s="99">
        <f>IF(C1291&lt;MAX($C$3:C1291),C1291/MAX($C$3:C1291)-1,0)</f>
        <v>-0.49791666666666667</v>
      </c>
      <c r="E1291" s="105">
        <f>IF(C1291&lt;MAX($C$1233:C1291),C1291/MAX($C$1233:C1291)-1,0)</f>
        <v>-6.2256809338521402E-2</v>
      </c>
      <c r="F1291" s="100"/>
      <c r="G1291" s="99"/>
    </row>
    <row r="1292" spans="1:7" ht="15" thickBot="1">
      <c r="A1292" s="97">
        <v>42513</v>
      </c>
      <c r="B1292" s="98">
        <v>1.472</v>
      </c>
      <c r="C1292" s="98">
        <v>1.472</v>
      </c>
      <c r="D1292" s="99">
        <f>IF(C1292&lt;MAX($C$3:C1292),C1292/MAX($C$3:C1292)-1,0)</f>
        <v>-0.48888888888888893</v>
      </c>
      <c r="E1292" s="105">
        <f>IF(C1292&lt;MAX($C$1233:C1292),C1292/MAX($C$1233:C1292)-1,0)</f>
        <v>-4.5395590142671916E-2</v>
      </c>
      <c r="F1292" s="100"/>
      <c r="G1292" s="99"/>
    </row>
    <row r="1293" spans="1:7" ht="15" thickBot="1">
      <c r="A1293" s="97">
        <v>42514</v>
      </c>
      <c r="B1293" s="98">
        <v>1.462</v>
      </c>
      <c r="C1293" s="98">
        <v>1.462</v>
      </c>
      <c r="D1293" s="99">
        <f>IF(C1293&lt;MAX($C$3:C1293),C1293/MAX($C$3:C1293)-1,0)</f>
        <v>-0.49236111111111114</v>
      </c>
      <c r="E1293" s="105">
        <f>IF(C1293&lt;MAX($C$1233:C1293),C1293/MAX($C$1233:C1293)-1,0)</f>
        <v>-5.1880674448767872E-2</v>
      </c>
      <c r="F1293" s="100"/>
      <c r="G1293" s="99"/>
    </row>
    <row r="1294" spans="1:7" ht="15" thickBot="1">
      <c r="A1294" s="97">
        <v>42515</v>
      </c>
      <c r="B1294" s="98">
        <v>1.448</v>
      </c>
      <c r="C1294" s="98">
        <v>1.448</v>
      </c>
      <c r="D1294" s="99">
        <f>IF(C1294&lt;MAX($C$3:C1294),C1294/MAX($C$3:C1294)-1,0)</f>
        <v>-0.49722222222222223</v>
      </c>
      <c r="E1294" s="105">
        <f>IF(C1294&lt;MAX($C$1233:C1294),C1294/MAX($C$1233:C1294)-1,0)</f>
        <v>-6.095979247730221E-2</v>
      </c>
      <c r="F1294" s="100"/>
      <c r="G1294" s="99"/>
    </row>
    <row r="1295" spans="1:7" ht="15" thickBot="1">
      <c r="A1295" s="97">
        <v>42516</v>
      </c>
      <c r="B1295" s="98">
        <v>1.46</v>
      </c>
      <c r="C1295" s="98">
        <v>1.46</v>
      </c>
      <c r="D1295" s="99">
        <f>IF(C1295&lt;MAX($C$3:C1295),C1295/MAX($C$3:C1295)-1,0)</f>
        <v>-0.49305555555555558</v>
      </c>
      <c r="E1295" s="105">
        <f>IF(C1295&lt;MAX($C$1233:C1295),C1295/MAX($C$1233:C1295)-1,0)</f>
        <v>-5.3177691309987063E-2</v>
      </c>
      <c r="F1295" s="100"/>
      <c r="G1295" s="99"/>
    </row>
    <row r="1296" spans="1:7" ht="15" thickBot="1">
      <c r="A1296" s="97">
        <v>42517</v>
      </c>
      <c r="B1296" s="98">
        <v>1.4430000000000001</v>
      </c>
      <c r="C1296" s="98">
        <v>1.4430000000000001</v>
      </c>
      <c r="D1296" s="99">
        <f>IF(C1296&lt;MAX($C$3:C1296),C1296/MAX($C$3:C1296)-1,0)</f>
        <v>-0.49895833333333328</v>
      </c>
      <c r="E1296" s="105">
        <f>IF(C1296&lt;MAX($C$1233:C1296),C1296/MAX($C$1233:C1296)-1,0)</f>
        <v>-6.4202334630350189E-2</v>
      </c>
      <c r="F1296" s="100"/>
      <c r="G1296" s="99"/>
    </row>
    <row r="1297" spans="1:7" ht="15" thickBot="1">
      <c r="A1297" s="97">
        <v>42520</v>
      </c>
      <c r="B1297" s="98">
        <v>1.4319999999999999</v>
      </c>
      <c r="C1297" s="98">
        <v>1.4319999999999999</v>
      </c>
      <c r="D1297" s="99">
        <f>IF(C1297&lt;MAX($C$3:C1297),C1297/MAX($C$3:C1297)-1,0)</f>
        <v>-0.50277777777777777</v>
      </c>
      <c r="E1297" s="105">
        <f>IF(C1297&lt;MAX($C$1233:C1297),C1297/MAX($C$1233:C1297)-1,0)</f>
        <v>-7.1335927367055851E-2</v>
      </c>
      <c r="F1297" s="100"/>
      <c r="G1297" s="99"/>
    </row>
    <row r="1298" spans="1:7" ht="15" thickBot="1">
      <c r="A1298" s="97">
        <v>42521</v>
      </c>
      <c r="B1298" s="98">
        <v>1.4830000000000001</v>
      </c>
      <c r="C1298" s="98">
        <v>1.4830000000000001</v>
      </c>
      <c r="D1298" s="99">
        <f>IF(C1298&lt;MAX($C$3:C1298),C1298/MAX($C$3:C1298)-1,0)</f>
        <v>-0.48506944444444444</v>
      </c>
      <c r="E1298" s="105">
        <f>IF(C1298&lt;MAX($C$1233:C1298),C1298/MAX($C$1233:C1298)-1,0)</f>
        <v>-3.8261997405966253E-2</v>
      </c>
      <c r="F1298" s="100"/>
      <c r="G1298" s="99"/>
    </row>
    <row r="1299" spans="1:7" ht="15" thickBot="1">
      <c r="A1299" s="97">
        <v>42522</v>
      </c>
      <c r="B1299" s="98">
        <v>1.5049999999999999</v>
      </c>
      <c r="C1299" s="98">
        <v>1.5049999999999999</v>
      </c>
      <c r="D1299" s="99">
        <f>IF(C1299&lt;MAX($C$3:C1299),C1299/MAX($C$3:C1299)-1,0)</f>
        <v>-0.47743055555555558</v>
      </c>
      <c r="E1299" s="105">
        <f>IF(C1299&lt;MAX($C$1233:C1299),C1299/MAX($C$1233:C1299)-1,0)</f>
        <v>-2.399481193255526E-2</v>
      </c>
      <c r="F1299" s="100"/>
      <c r="G1299" s="99"/>
    </row>
    <row r="1300" spans="1:7" ht="15" thickBot="1">
      <c r="A1300" s="97">
        <v>42523</v>
      </c>
      <c r="B1300" s="98">
        <v>1.5149999999999999</v>
      </c>
      <c r="C1300" s="98">
        <v>1.5149999999999999</v>
      </c>
      <c r="D1300" s="99">
        <f>IF(C1300&lt;MAX($C$3:C1300),C1300/MAX($C$3:C1300)-1,0)</f>
        <v>-0.47395833333333337</v>
      </c>
      <c r="E1300" s="105">
        <f>IF(C1300&lt;MAX($C$1233:C1300),C1300/MAX($C$1233:C1300)-1,0)</f>
        <v>-1.7509727626459193E-2</v>
      </c>
      <c r="F1300" s="100"/>
      <c r="G1300" s="99"/>
    </row>
    <row r="1301" spans="1:7" ht="15" thickBot="1">
      <c r="A1301" s="97">
        <v>42524</v>
      </c>
      <c r="B1301" s="98">
        <v>1.528</v>
      </c>
      <c r="C1301" s="98">
        <v>1.528</v>
      </c>
      <c r="D1301" s="99">
        <f>IF(C1301&lt;MAX($C$3:C1301),C1301/MAX($C$3:C1301)-1,0)</f>
        <v>-0.46944444444444444</v>
      </c>
      <c r="E1301" s="105">
        <f>IF(C1301&lt;MAX($C$1233:C1301),C1301/MAX($C$1233:C1301)-1,0)</f>
        <v>-9.0791180285343387E-3</v>
      </c>
      <c r="F1301" s="100"/>
      <c r="G1301" s="99"/>
    </row>
    <row r="1302" spans="1:7" ht="15" thickBot="1">
      <c r="A1302" s="97">
        <v>42527</v>
      </c>
      <c r="B1302" s="98">
        <v>1.5489999999999999</v>
      </c>
      <c r="C1302" s="98">
        <v>1.5489999999999999</v>
      </c>
      <c r="D1302" s="99">
        <f>IF(C1302&lt;MAX($C$3:C1302),C1302/MAX($C$3:C1302)-1,0)</f>
        <v>-0.46215277777777775</v>
      </c>
      <c r="E1302" s="105">
        <f>IF(C1302&lt;MAX($C$1233:C1302),C1302/MAX($C$1233:C1302)-1,0)</f>
        <v>0</v>
      </c>
      <c r="F1302" s="100"/>
      <c r="G1302" s="108"/>
    </row>
    <row r="1303" spans="1:7" ht="15" thickBot="1">
      <c r="A1303" s="101">
        <v>42528</v>
      </c>
      <c r="B1303" s="98">
        <v>1.5569999999999999</v>
      </c>
      <c r="C1303" s="98">
        <v>1.5569999999999999</v>
      </c>
      <c r="D1303" s="99">
        <f>IF(C1303&lt;MAX($C$3:C1303),C1303/MAX($C$3:C1303)-1,0)</f>
        <v>-0.45937499999999998</v>
      </c>
      <c r="E1303" s="105">
        <f>IF(C1303&lt;MAX($C$1233:C1303),C1303/MAX($C$1233:C1303)-1,0)</f>
        <v>0</v>
      </c>
      <c r="F1303" s="98"/>
      <c r="G1303" s="99"/>
    </row>
    <row r="1304" spans="1:7" ht="15" thickBot="1">
      <c r="A1304" s="97">
        <v>42529</v>
      </c>
      <c r="B1304" s="98">
        <v>1.5580000000000001</v>
      </c>
      <c r="C1304" s="98">
        <v>1.5580000000000001</v>
      </c>
      <c r="D1304" s="99">
        <f>IF(C1304&lt;MAX($C$3:C1304),C1304/MAX($C$3:C1304)-1,0)</f>
        <v>-0.4590277777777777</v>
      </c>
      <c r="E1304" s="105">
        <f>IF(C1304&lt;MAX($C$1233:C1304),C1304/MAX($C$1233:C1304)-1,0)</f>
        <v>0</v>
      </c>
      <c r="F1304" s="100"/>
      <c r="G1304" s="99"/>
    </row>
    <row r="1305" spans="1:7" ht="15" thickBot="1">
      <c r="A1305" s="97">
        <v>42534</v>
      </c>
      <c r="B1305" s="98">
        <v>1.51</v>
      </c>
      <c r="C1305" s="98">
        <v>1.51</v>
      </c>
      <c r="D1305" s="99">
        <f>IF(C1305&lt;MAX($C$3:C1305),C1305/MAX($C$3:C1305)-1,0)</f>
        <v>-0.47569444444444442</v>
      </c>
      <c r="E1305" s="105">
        <f>IF(C1305&lt;MAX($C$1233:C1305),C1305/MAX($C$1233:C1305)-1,0)</f>
        <v>-3.0808729139923052E-2</v>
      </c>
      <c r="F1305" s="100"/>
      <c r="G1305" s="99"/>
    </row>
    <row r="1306" spans="1:7" ht="15" thickBot="1">
      <c r="A1306" s="97">
        <v>42535</v>
      </c>
      <c r="B1306" s="98">
        <v>1.53</v>
      </c>
      <c r="C1306" s="98">
        <v>1.53</v>
      </c>
      <c r="D1306" s="99">
        <f>IF(C1306&lt;MAX($C$3:C1306),C1306/MAX($C$3:C1306)-1,0)</f>
        <v>-0.46875</v>
      </c>
      <c r="E1306" s="105">
        <f>IF(C1306&lt;MAX($C$1233:C1306),C1306/MAX($C$1233:C1306)-1,0)</f>
        <v>-1.797175866495504E-2</v>
      </c>
      <c r="F1306" s="100"/>
      <c r="G1306" s="99"/>
    </row>
    <row r="1307" spans="1:7" ht="15" thickBot="1">
      <c r="A1307" s="97">
        <v>42536</v>
      </c>
      <c r="B1307" s="98">
        <v>1.601</v>
      </c>
      <c r="C1307" s="98">
        <v>1.601</v>
      </c>
      <c r="D1307" s="99">
        <f>IF(C1307&lt;MAX($C$3:C1307),C1307/MAX($C$3:C1307)-1,0)</f>
        <v>-0.44409722222222225</v>
      </c>
      <c r="E1307" s="105">
        <f>IF(C1307&lt;MAX($C$1233:C1307),C1307/MAX($C$1233:C1307)-1,0)</f>
        <v>0</v>
      </c>
      <c r="F1307" s="100"/>
      <c r="G1307" s="99"/>
    </row>
    <row r="1308" spans="1:7" ht="15" thickBot="1">
      <c r="A1308" s="97">
        <v>42537</v>
      </c>
      <c r="B1308" s="98">
        <v>1.6120000000000001</v>
      </c>
      <c r="C1308" s="98">
        <v>1.6120000000000001</v>
      </c>
      <c r="D1308" s="99">
        <f>IF(C1308&lt;MAX($C$3:C1308),C1308/MAX($C$3:C1308)-1,0)</f>
        <v>-0.44027777777777777</v>
      </c>
      <c r="E1308" s="105">
        <f>IF(C1308&lt;MAX($C$1233:C1308),C1308/MAX($C$1233:C1308)-1,0)</f>
        <v>0</v>
      </c>
      <c r="F1308" s="100"/>
      <c r="G1308" s="99"/>
    </row>
    <row r="1309" spans="1:7" ht="15" thickBot="1">
      <c r="A1309" s="97">
        <v>42538</v>
      </c>
      <c r="B1309" s="98">
        <v>1.611</v>
      </c>
      <c r="C1309" s="98">
        <v>1.611</v>
      </c>
      <c r="D1309" s="99">
        <f>IF(C1309&lt;MAX($C$3:C1309),C1309/MAX($C$3:C1309)-1,0)</f>
        <v>-0.44062499999999993</v>
      </c>
      <c r="E1309" s="105">
        <f>IF(C1309&lt;MAX($C$1233:C1309),C1309/MAX($C$1233:C1309)-1,0)</f>
        <v>-6.2034739454097654E-4</v>
      </c>
      <c r="F1309" s="100"/>
      <c r="G1309" s="99"/>
    </row>
    <row r="1310" spans="1:7" ht="15" thickBot="1">
      <c r="A1310" s="97">
        <v>42541</v>
      </c>
      <c r="B1310" s="98">
        <v>1.6160000000000001</v>
      </c>
      <c r="C1310" s="98">
        <v>1.6160000000000001</v>
      </c>
      <c r="D1310" s="99">
        <f>IF(C1310&lt;MAX($C$3:C1310),C1310/MAX($C$3:C1310)-1,0)</f>
        <v>-0.43888888888888888</v>
      </c>
      <c r="E1310" s="105">
        <f>IF(C1310&lt;MAX($C$1233:C1310),C1310/MAX($C$1233:C1310)-1,0)</f>
        <v>0</v>
      </c>
      <c r="F1310" s="100"/>
      <c r="G1310" s="99"/>
    </row>
    <row r="1311" spans="1:7" ht="15" thickBot="1">
      <c r="A1311" s="97">
        <v>42542</v>
      </c>
      <c r="B1311" s="98">
        <v>1.581</v>
      </c>
      <c r="C1311" s="98">
        <v>1.581</v>
      </c>
      <c r="D1311" s="99">
        <f>IF(C1311&lt;MAX($C$3:C1311),C1311/MAX($C$3:C1311)-1,0)</f>
        <v>-0.45104166666666667</v>
      </c>
      <c r="E1311" s="105">
        <f>IF(C1311&lt;MAX($C$1233:C1311),C1311/MAX($C$1233:C1311)-1,0)</f>
        <v>-2.1658415841584233E-2</v>
      </c>
      <c r="F1311" s="100"/>
      <c r="G1311" s="99"/>
    </row>
    <row r="1312" spans="1:7" ht="15" thickBot="1">
      <c r="A1312" s="97">
        <v>42543</v>
      </c>
      <c r="B1312" s="98">
        <v>1.6060000000000001</v>
      </c>
      <c r="C1312" s="98">
        <v>1.6060000000000001</v>
      </c>
      <c r="D1312" s="99">
        <f>IF(C1312&lt;MAX($C$3:C1312),C1312/MAX($C$3:C1312)-1,0)</f>
        <v>-0.44236111111111109</v>
      </c>
      <c r="E1312" s="105">
        <f>IF(C1312&lt;MAX($C$1233:C1312),C1312/MAX($C$1233:C1312)-1,0)</f>
        <v>-6.1881188118811936E-3</v>
      </c>
      <c r="F1312" s="100"/>
      <c r="G1312" s="99"/>
    </row>
    <row r="1313" spans="1:7" ht="15" thickBot="1">
      <c r="A1313" s="97">
        <v>42544</v>
      </c>
      <c r="B1313" s="98">
        <v>1.579</v>
      </c>
      <c r="C1313" s="98">
        <v>1.579</v>
      </c>
      <c r="D1313" s="99">
        <f>IF(C1313&lt;MAX($C$3:C1313),C1313/MAX($C$3:C1313)-1,0)</f>
        <v>-0.45173611111111112</v>
      </c>
      <c r="E1313" s="105">
        <f>IF(C1313&lt;MAX($C$1233:C1313),C1313/MAX($C$1233:C1313)-1,0)</f>
        <v>-2.2896039603960472E-2</v>
      </c>
      <c r="F1313" s="100"/>
      <c r="G1313" s="99"/>
    </row>
    <row r="1314" spans="1:7" ht="15" thickBot="1">
      <c r="A1314" s="97">
        <v>42545</v>
      </c>
      <c r="B1314" s="98">
        <v>1.5820000000000001</v>
      </c>
      <c r="C1314" s="98">
        <v>1.5820000000000001</v>
      </c>
      <c r="D1314" s="99">
        <f>IF(C1314&lt;MAX($C$3:C1314),C1314/MAX($C$3:C1314)-1,0)</f>
        <v>-0.4506944444444444</v>
      </c>
      <c r="E1314" s="105">
        <f>IF(C1314&lt;MAX($C$1233:C1314),C1314/MAX($C$1233:C1314)-1,0)</f>
        <v>-2.1039603960396058E-2</v>
      </c>
      <c r="F1314" s="100"/>
      <c r="G1314" s="99"/>
    </row>
    <row r="1315" spans="1:7" ht="15" thickBot="1">
      <c r="A1315" s="97">
        <v>42548</v>
      </c>
      <c r="B1315" s="98">
        <v>1.613</v>
      </c>
      <c r="C1315" s="98">
        <v>1.613</v>
      </c>
      <c r="D1315" s="99">
        <f>IF(C1315&lt;MAX($C$3:C1315),C1315/MAX($C$3:C1315)-1,0)</f>
        <v>-0.43993055555555549</v>
      </c>
      <c r="E1315" s="105">
        <f>IF(C1315&lt;MAX($C$1233:C1315),C1315/MAX($C$1233:C1315)-1,0)</f>
        <v>-1.8564356435644136E-3</v>
      </c>
      <c r="F1315" s="100"/>
      <c r="G1315" s="99"/>
    </row>
    <row r="1316" spans="1:7" ht="15" thickBot="1">
      <c r="A1316" s="97">
        <v>42549</v>
      </c>
      <c r="B1316" s="98">
        <v>1.6120000000000001</v>
      </c>
      <c r="C1316" s="98">
        <v>1.6120000000000001</v>
      </c>
      <c r="D1316" s="99">
        <f>IF(C1316&lt;MAX($C$3:C1316),C1316/MAX($C$3:C1316)-1,0)</f>
        <v>-0.44027777777777777</v>
      </c>
      <c r="E1316" s="105">
        <f>IF(C1316&lt;MAX($C$1233:C1316),C1316/MAX($C$1233:C1316)-1,0)</f>
        <v>-2.4752475247524774E-3</v>
      </c>
      <c r="F1316" s="100"/>
      <c r="G1316" s="99"/>
    </row>
    <row r="1317" spans="1:7" ht="15" thickBot="1">
      <c r="A1317" s="97">
        <v>42550</v>
      </c>
      <c r="B1317" s="98">
        <v>1.609</v>
      </c>
      <c r="C1317" s="98">
        <v>1.609</v>
      </c>
      <c r="D1317" s="99">
        <f>IF(C1317&lt;MAX($C$3:C1317),C1317/MAX($C$3:C1317)-1,0)</f>
        <v>-0.44131944444444438</v>
      </c>
      <c r="E1317" s="105">
        <f>IF(C1317&lt;MAX($C$1233:C1317),C1317/MAX($C$1233:C1317)-1,0)</f>
        <v>-4.331683168316891E-3</v>
      </c>
      <c r="F1317" s="100"/>
      <c r="G1317" s="99"/>
    </row>
    <row r="1318" spans="1:7" ht="15" thickBot="1">
      <c r="A1318" s="97">
        <v>42551</v>
      </c>
      <c r="B1318" s="98">
        <v>1.603</v>
      </c>
      <c r="C1318" s="98">
        <v>1.603</v>
      </c>
      <c r="D1318" s="99">
        <f>IF(C1318&lt;MAX($C$3:C1318),C1318/MAX($C$3:C1318)-1,0)</f>
        <v>-0.44340277777777781</v>
      </c>
      <c r="E1318" s="105">
        <f>IF(C1318&lt;MAX($C$1233:C1318),C1318/MAX($C$1233:C1318)-1,0)</f>
        <v>-8.0445544554456072E-3</v>
      </c>
      <c r="F1318" s="100"/>
      <c r="G1318" s="99"/>
    </row>
    <row r="1319" spans="1:7" ht="15" thickBot="1">
      <c r="A1319" s="97">
        <v>42552</v>
      </c>
      <c r="B1319" s="98">
        <v>1.601</v>
      </c>
      <c r="C1319" s="98">
        <v>1.601</v>
      </c>
      <c r="D1319" s="99">
        <f>IF(C1319&lt;MAX($C$3:C1319),C1319/MAX($C$3:C1319)-1,0)</f>
        <v>-0.44409722222222225</v>
      </c>
      <c r="E1319" s="105">
        <f>IF(C1319&lt;MAX($C$1233:C1319),C1319/MAX($C$1233:C1319)-1,0)</f>
        <v>-9.2821782178218459E-3</v>
      </c>
      <c r="F1319" s="100"/>
      <c r="G1319" s="99"/>
    </row>
    <row r="1320" spans="1:7" ht="15" thickBot="1">
      <c r="A1320" s="97">
        <v>42555</v>
      </c>
      <c r="B1320" s="98">
        <v>1.625</v>
      </c>
      <c r="C1320" s="98">
        <v>1.625</v>
      </c>
      <c r="D1320" s="99">
        <f>IF(C1320&lt;MAX($C$3:C1320),C1320/MAX($C$3:C1320)-1,0)</f>
        <v>-0.43576388888888884</v>
      </c>
      <c r="E1320" s="105">
        <f>IF(C1320&lt;MAX($C$1233:C1320),C1320/MAX($C$1233:C1320)-1,0)</f>
        <v>0</v>
      </c>
      <c r="F1320" s="100"/>
      <c r="G1320" s="99"/>
    </row>
    <row r="1321" spans="1:7" ht="15" thickBot="1">
      <c r="A1321" s="97">
        <v>42556</v>
      </c>
      <c r="B1321" s="98">
        <v>1.629</v>
      </c>
      <c r="C1321" s="98">
        <v>1.629</v>
      </c>
      <c r="D1321" s="99">
        <f>IF(C1321&lt;MAX($C$3:C1321),C1321/MAX($C$3:C1321)-1,0)</f>
        <v>-0.43437499999999996</v>
      </c>
      <c r="E1321" s="105">
        <f>IF(C1321&lt;MAX($C$1233:C1321),C1321/MAX($C$1233:C1321)-1,0)</f>
        <v>0</v>
      </c>
      <c r="F1321" s="100"/>
      <c r="G1321" s="99"/>
    </row>
    <row r="1322" spans="1:7" ht="15" thickBot="1">
      <c r="A1322" s="97">
        <v>42557</v>
      </c>
      <c r="B1322" s="98">
        <v>1.6539999999999999</v>
      </c>
      <c r="C1322" s="98">
        <v>1.6539999999999999</v>
      </c>
      <c r="D1322" s="99">
        <f>IF(C1322&lt;MAX($C$3:C1322),C1322/MAX($C$3:C1322)-1,0)</f>
        <v>-0.42569444444444449</v>
      </c>
      <c r="E1322" s="105">
        <f>IF(C1322&lt;MAX($C$1233:C1322),C1322/MAX($C$1233:C1322)-1,0)</f>
        <v>0</v>
      </c>
      <c r="F1322" s="100"/>
      <c r="G1322" s="108"/>
    </row>
    <row r="1323" spans="1:7" ht="15" thickBot="1">
      <c r="A1323" s="101">
        <v>42558</v>
      </c>
      <c r="B1323" s="98">
        <v>1.649</v>
      </c>
      <c r="C1323" s="98">
        <v>1.649</v>
      </c>
      <c r="D1323" s="99">
        <f>IF(C1323&lt;MAX($C$3:C1323),C1323/MAX($C$3:C1323)-1,0)</f>
        <v>-0.42743055555555554</v>
      </c>
      <c r="E1323" s="105">
        <f>IF(C1323&lt;MAX($C$1233:C1323),C1323/MAX($C$1233:C1323)-1,0)</f>
        <v>-3.0229746070132846E-3</v>
      </c>
      <c r="F1323" s="98"/>
      <c r="G1323" s="99"/>
    </row>
    <row r="1324" spans="1:7" ht="15" thickBot="1">
      <c r="A1324" s="97">
        <v>42559</v>
      </c>
      <c r="B1324" s="98">
        <v>1.641</v>
      </c>
      <c r="C1324" s="98">
        <v>1.641</v>
      </c>
      <c r="D1324" s="99">
        <f>IF(C1324&lt;MAX($C$3:C1324),C1324/MAX($C$3:C1324)-1,0)</f>
        <v>-0.4302083333333333</v>
      </c>
      <c r="E1324" s="105">
        <f>IF(C1324&lt;MAX($C$1233:C1324),C1324/MAX($C$1233:C1324)-1,0)</f>
        <v>-7.8597339782344733E-3</v>
      </c>
      <c r="F1324" s="100"/>
      <c r="G1324" s="99"/>
    </row>
    <row r="1325" spans="1:7" ht="15" thickBot="1">
      <c r="A1325" s="97">
        <v>42562</v>
      </c>
      <c r="B1325" s="98">
        <v>1.661</v>
      </c>
      <c r="C1325" s="98">
        <v>1.661</v>
      </c>
      <c r="D1325" s="99">
        <f>IF(C1325&lt;MAX($C$3:C1325),C1325/MAX($C$3:C1325)-1,0)</f>
        <v>-0.42326388888888888</v>
      </c>
      <c r="E1325" s="105">
        <f>IF(C1325&lt;MAX($C$1233:C1325),C1325/MAX($C$1233:C1325)-1,0)</f>
        <v>0</v>
      </c>
      <c r="F1325" s="100"/>
      <c r="G1325" s="99"/>
    </row>
    <row r="1326" spans="1:7" ht="15" thickBot="1">
      <c r="A1326" s="97">
        <v>42563</v>
      </c>
      <c r="B1326" s="98">
        <v>1.6830000000000001</v>
      </c>
      <c r="C1326" s="98">
        <v>1.6830000000000001</v>
      </c>
      <c r="D1326" s="99">
        <f>IF(C1326&lt;MAX($C$3:C1326),C1326/MAX($C$3:C1326)-1,0)</f>
        <v>-0.41562499999999991</v>
      </c>
      <c r="E1326" s="105">
        <f>IF(C1326&lt;MAX($C$1233:C1326),C1326/MAX($C$1233:C1326)-1,0)</f>
        <v>0</v>
      </c>
      <c r="F1326" s="100"/>
      <c r="G1326" s="99"/>
    </row>
    <row r="1327" spans="1:7" ht="15" thickBot="1">
      <c r="A1327" s="97">
        <v>42564</v>
      </c>
      <c r="B1327" s="98">
        <v>1.6739999999999999</v>
      </c>
      <c r="C1327" s="98">
        <v>1.6739999999999999</v>
      </c>
      <c r="D1327" s="99">
        <f>IF(C1327&lt;MAX($C$3:C1327),C1327/MAX($C$3:C1327)-1,0)</f>
        <v>-0.41874999999999996</v>
      </c>
      <c r="E1327" s="105">
        <f>IF(C1327&lt;MAX($C$1233:C1327),C1327/MAX($C$1233:C1327)-1,0)</f>
        <v>-5.3475935828877219E-3</v>
      </c>
      <c r="F1327" s="100"/>
      <c r="G1327" s="99"/>
    </row>
    <row r="1328" spans="1:7" ht="15" thickBot="1">
      <c r="A1328" s="97">
        <v>42565</v>
      </c>
      <c r="B1328" s="98">
        <v>1.67</v>
      </c>
      <c r="C1328" s="98">
        <v>1.67</v>
      </c>
      <c r="D1328" s="99">
        <f>IF(C1328&lt;MAX($C$3:C1328),C1328/MAX($C$3:C1328)-1,0)</f>
        <v>-0.42013888888888884</v>
      </c>
      <c r="E1328" s="105">
        <f>IF(C1328&lt;MAX($C$1233:C1328),C1328/MAX($C$1233:C1328)-1,0)</f>
        <v>-7.724301841948944E-3</v>
      </c>
      <c r="F1328" s="100"/>
      <c r="G1328" s="99"/>
    </row>
    <row r="1329" spans="1:7" ht="15" thickBot="1">
      <c r="A1329" s="97">
        <v>42566</v>
      </c>
      <c r="B1329" s="98">
        <v>1.671</v>
      </c>
      <c r="C1329" s="98">
        <v>1.671</v>
      </c>
      <c r="D1329" s="99">
        <f>IF(C1329&lt;MAX($C$3:C1329),C1329/MAX($C$3:C1329)-1,0)</f>
        <v>-0.41979166666666667</v>
      </c>
      <c r="E1329" s="105">
        <f>IF(C1329&lt;MAX($C$1233:C1329),C1329/MAX($C$1233:C1329)-1,0)</f>
        <v>-7.1301247771835552E-3</v>
      </c>
      <c r="F1329" s="100"/>
      <c r="G1329" s="99"/>
    </row>
    <row r="1330" spans="1:7" ht="15" thickBot="1">
      <c r="A1330" s="97">
        <v>42569</v>
      </c>
      <c r="B1330" s="98">
        <v>1.6579999999999999</v>
      </c>
      <c r="C1330" s="98">
        <v>1.6579999999999999</v>
      </c>
      <c r="D1330" s="99">
        <f>IF(C1330&lt;MAX($C$3:C1330),C1330/MAX($C$3:C1330)-1,0)</f>
        <v>-0.4243055555555556</v>
      </c>
      <c r="E1330" s="105">
        <f>IF(C1330&lt;MAX($C$1233:C1330),C1330/MAX($C$1233:C1330)-1,0)</f>
        <v>-1.485442661913261E-2</v>
      </c>
      <c r="F1330" s="100"/>
      <c r="G1330" s="99"/>
    </row>
    <row r="1331" spans="1:7" ht="15" thickBot="1">
      <c r="A1331" s="97">
        <v>42570</v>
      </c>
      <c r="B1331" s="98">
        <v>1.6379999999999999</v>
      </c>
      <c r="C1331" s="98">
        <v>1.6379999999999999</v>
      </c>
      <c r="D1331" s="99">
        <f>IF(C1331&lt;MAX($C$3:C1331),C1331/MAX($C$3:C1331)-1,0)</f>
        <v>-0.43125000000000002</v>
      </c>
      <c r="E1331" s="105">
        <f>IF(C1331&lt;MAX($C$1233:C1331),C1331/MAX($C$1233:C1331)-1,0)</f>
        <v>-2.673796791443861E-2</v>
      </c>
      <c r="F1331" s="100"/>
      <c r="G1331" s="99"/>
    </row>
    <row r="1332" spans="1:7" ht="15" thickBot="1">
      <c r="A1332" s="97">
        <v>42571</v>
      </c>
      <c r="B1332" s="98">
        <v>1.64</v>
      </c>
      <c r="C1332" s="98">
        <v>1.64</v>
      </c>
      <c r="D1332" s="99">
        <f>IF(C1332&lt;MAX($C$3:C1332),C1332/MAX($C$3:C1332)-1,0)</f>
        <v>-0.43055555555555558</v>
      </c>
      <c r="E1332" s="105">
        <f>IF(C1332&lt;MAX($C$1233:C1332),C1332/MAX($C$1233:C1332)-1,0)</f>
        <v>-2.5549613784907943E-2</v>
      </c>
      <c r="F1332" s="100"/>
      <c r="G1332" s="99"/>
    </row>
    <row r="1333" spans="1:7" ht="15" thickBot="1">
      <c r="A1333" s="97">
        <v>42572</v>
      </c>
      <c r="B1333" s="98">
        <v>1.6339999999999999</v>
      </c>
      <c r="C1333" s="98">
        <v>1.6339999999999999</v>
      </c>
      <c r="D1333" s="99">
        <f>IF(C1333&lt;MAX($C$3:C1333),C1333/MAX($C$3:C1333)-1,0)</f>
        <v>-0.43263888888888891</v>
      </c>
      <c r="E1333" s="105">
        <f>IF(C1333&lt;MAX($C$1233:C1333),C1333/MAX($C$1233:C1333)-1,0)</f>
        <v>-2.9114676173499832E-2</v>
      </c>
      <c r="F1333" s="100"/>
      <c r="G1333" s="99"/>
    </row>
    <row r="1334" spans="1:7" ht="15" thickBot="1">
      <c r="A1334" s="97">
        <v>42573</v>
      </c>
      <c r="B1334" s="98">
        <v>1.615</v>
      </c>
      <c r="C1334" s="98">
        <v>1.615</v>
      </c>
      <c r="D1334" s="99">
        <f>IF(C1334&lt;MAX($C$3:C1334),C1334/MAX($C$3:C1334)-1,0)</f>
        <v>-0.43923611111111105</v>
      </c>
      <c r="E1334" s="105">
        <f>IF(C1334&lt;MAX($C$1233:C1334),C1334/MAX($C$1233:C1334)-1,0)</f>
        <v>-4.0404040404040442E-2</v>
      </c>
      <c r="F1334" s="100"/>
      <c r="G1334" s="99"/>
    </row>
    <row r="1335" spans="1:7" ht="15" thickBot="1">
      <c r="A1335" s="97">
        <v>42576</v>
      </c>
      <c r="B1335" s="98">
        <v>1.6180000000000001</v>
      </c>
      <c r="C1335" s="98">
        <v>1.6180000000000001</v>
      </c>
      <c r="D1335" s="99">
        <f>IF(C1335&lt;MAX($C$3:C1335),C1335/MAX($C$3:C1335)-1,0)</f>
        <v>-0.43819444444444444</v>
      </c>
      <c r="E1335" s="105">
        <f>IF(C1335&lt;MAX($C$1233:C1335),C1335/MAX($C$1233:C1335)-1,0)</f>
        <v>-3.8621509209744498E-2</v>
      </c>
      <c r="F1335" s="100"/>
      <c r="G1335" s="99"/>
    </row>
    <row r="1336" spans="1:7" ht="15" thickBot="1">
      <c r="A1336" s="97">
        <v>42577</v>
      </c>
      <c r="B1336" s="98">
        <v>1.6539999999999999</v>
      </c>
      <c r="C1336" s="98">
        <v>1.6539999999999999</v>
      </c>
      <c r="D1336" s="99">
        <f>IF(C1336&lt;MAX($C$3:C1336),C1336/MAX($C$3:C1336)-1,0)</f>
        <v>-0.42569444444444449</v>
      </c>
      <c r="E1336" s="105">
        <f>IF(C1336&lt;MAX($C$1233:C1336),C1336/MAX($C$1233:C1336)-1,0)</f>
        <v>-1.7231134878193832E-2</v>
      </c>
      <c r="F1336" s="100"/>
      <c r="G1336" s="99"/>
    </row>
    <row r="1337" spans="1:7" ht="15" thickBot="1">
      <c r="A1337" s="97">
        <v>42578</v>
      </c>
      <c r="B1337" s="98">
        <v>1.615</v>
      </c>
      <c r="C1337" s="98">
        <v>1.615</v>
      </c>
      <c r="D1337" s="99">
        <f>IF(C1337&lt;MAX($C$3:C1337),C1337/MAX($C$3:C1337)-1,0)</f>
        <v>-0.43923611111111105</v>
      </c>
      <c r="E1337" s="105">
        <f>IF(C1337&lt;MAX($C$1233:C1337),C1337/MAX($C$1233:C1337)-1,0)</f>
        <v>-4.0404040404040442E-2</v>
      </c>
      <c r="F1337" s="100"/>
      <c r="G1337" s="99"/>
    </row>
    <row r="1338" spans="1:7" ht="15" thickBot="1">
      <c r="A1338" s="97">
        <v>42579</v>
      </c>
      <c r="B1338" s="98">
        <v>1.6279999999999999</v>
      </c>
      <c r="C1338" s="98">
        <v>1.6279999999999999</v>
      </c>
      <c r="D1338" s="99">
        <f>IF(C1338&lt;MAX($C$3:C1338),C1338/MAX($C$3:C1338)-1,0)</f>
        <v>-0.43472222222222223</v>
      </c>
      <c r="E1338" s="105">
        <f>IF(C1338&lt;MAX($C$1233:C1338),C1338/MAX($C$1233:C1338)-1,0)</f>
        <v>-3.2679738562091609E-2</v>
      </c>
      <c r="F1338" s="100"/>
      <c r="G1338" s="99"/>
    </row>
    <row r="1339" spans="1:7" ht="15" thickBot="1">
      <c r="A1339" s="97">
        <v>42580</v>
      </c>
      <c r="B1339" s="98">
        <v>1.619</v>
      </c>
      <c r="C1339" s="98">
        <v>1.619</v>
      </c>
      <c r="D1339" s="99">
        <f>IF(C1339&lt;MAX($C$3:C1339),C1339/MAX($C$3:C1339)-1,0)</f>
        <v>-0.43784722222222217</v>
      </c>
      <c r="E1339" s="105">
        <f>IF(C1339&lt;MAX($C$1233:C1339),C1339/MAX($C$1233:C1339)-1,0)</f>
        <v>-3.802733214497922E-2</v>
      </c>
      <c r="F1339" s="100"/>
      <c r="G1339" s="99"/>
    </row>
    <row r="1340" spans="1:7" ht="15" thickBot="1">
      <c r="A1340" s="97">
        <v>42583</v>
      </c>
      <c r="B1340" s="98">
        <v>1.5920000000000001</v>
      </c>
      <c r="C1340" s="98">
        <v>1.5920000000000001</v>
      </c>
      <c r="D1340" s="99">
        <f>IF(C1340&lt;MAX($C$3:C1340),C1340/MAX($C$3:C1340)-1,0)</f>
        <v>-0.44722222222222219</v>
      </c>
      <c r="E1340" s="105">
        <f>IF(C1340&lt;MAX($C$1233:C1340),C1340/MAX($C$1233:C1340)-1,0)</f>
        <v>-5.4070112893642275E-2</v>
      </c>
      <c r="F1340" s="100"/>
      <c r="G1340" s="99"/>
    </row>
    <row r="1341" spans="1:7" ht="15" thickBot="1">
      <c r="A1341" s="97">
        <v>42584</v>
      </c>
      <c r="B1341" s="98">
        <v>1.599</v>
      </c>
      <c r="C1341" s="98">
        <v>1.599</v>
      </c>
      <c r="D1341" s="99">
        <f>IF(C1341&lt;MAX($C$3:C1341),C1341/MAX($C$3:C1341)-1,0)</f>
        <v>-0.4447916666666667</v>
      </c>
      <c r="E1341" s="105">
        <f>IF(C1341&lt;MAX($C$1233:C1341),C1341/MAX($C$1233:C1341)-1,0)</f>
        <v>-4.9910873440285219E-2</v>
      </c>
      <c r="F1341" s="100"/>
      <c r="G1341" s="99"/>
    </row>
    <row r="1342" spans="1:7" ht="15" thickBot="1">
      <c r="A1342" s="97">
        <v>42585</v>
      </c>
      <c r="B1342" s="98">
        <v>1.5980000000000001</v>
      </c>
      <c r="C1342" s="98">
        <v>1.5980000000000001</v>
      </c>
      <c r="D1342" s="99">
        <f>IF(C1342&lt;MAX($C$3:C1342),C1342/MAX($C$3:C1342)-1,0)</f>
        <v>-0.44513888888888886</v>
      </c>
      <c r="E1342" s="105">
        <f>IF(C1342&lt;MAX($C$1233:C1342),C1342/MAX($C$1233:C1342)-1,0)</f>
        <v>-5.0505050505050497E-2</v>
      </c>
      <c r="F1342" s="100"/>
      <c r="G1342" s="108"/>
    </row>
    <row r="1343" spans="1:7" ht="15" thickBot="1">
      <c r="A1343" s="101">
        <v>42586</v>
      </c>
      <c r="B1343" s="98">
        <v>1.6020000000000001</v>
      </c>
      <c r="C1343" s="98">
        <v>1.6020000000000001</v>
      </c>
      <c r="D1343" s="99">
        <f>IF(C1343&lt;MAX($C$3:C1343),C1343/MAX($C$3:C1343)-1,0)</f>
        <v>-0.44374999999999998</v>
      </c>
      <c r="E1343" s="105">
        <f>IF(C1343&lt;MAX($C$1233:C1343),C1343/MAX($C$1233:C1343)-1,0)</f>
        <v>-4.8128342245989275E-2</v>
      </c>
      <c r="F1343" s="98"/>
      <c r="G1343" s="99"/>
    </row>
    <row r="1344" spans="1:7" ht="15" thickBot="1">
      <c r="A1344" s="97">
        <v>42587</v>
      </c>
      <c r="B1344" s="98">
        <v>1.595</v>
      </c>
      <c r="C1344" s="98">
        <v>1.595</v>
      </c>
      <c r="D1344" s="99">
        <f>IF(C1344&lt;MAX($C$3:C1344),C1344/MAX($C$3:C1344)-1,0)</f>
        <v>-0.44618055555555558</v>
      </c>
      <c r="E1344" s="105">
        <f>IF(C1344&lt;MAX($C$1233:C1344),C1344/MAX($C$1233:C1344)-1,0)</f>
        <v>-5.2287581699346442E-2</v>
      </c>
      <c r="F1344" s="100"/>
      <c r="G1344" s="99"/>
    </row>
    <row r="1345" spans="1:7" ht="15" thickBot="1">
      <c r="A1345" s="97">
        <v>42590</v>
      </c>
      <c r="B1345" s="98">
        <v>1.6160000000000001</v>
      </c>
      <c r="C1345" s="98">
        <v>1.6160000000000001</v>
      </c>
      <c r="D1345" s="99">
        <f>IF(C1345&lt;MAX($C$3:C1345),C1345/MAX($C$3:C1345)-1,0)</f>
        <v>-0.43888888888888888</v>
      </c>
      <c r="E1345" s="105">
        <f>IF(C1345&lt;MAX($C$1233:C1345),C1345/MAX($C$1233:C1345)-1,0)</f>
        <v>-3.9809863339275053E-2</v>
      </c>
      <c r="F1345" s="100"/>
      <c r="G1345" s="99"/>
    </row>
    <row r="1346" spans="1:7" ht="15" thickBot="1">
      <c r="A1346" s="97">
        <v>42591</v>
      </c>
      <c r="B1346" s="98">
        <v>1.621</v>
      </c>
      <c r="C1346" s="98">
        <v>1.621</v>
      </c>
      <c r="D1346" s="99">
        <f>IF(C1346&lt;MAX($C$3:C1346),C1346/MAX($C$3:C1346)-1,0)</f>
        <v>-0.43715277777777772</v>
      </c>
      <c r="E1346" s="105">
        <f>IF(C1346&lt;MAX($C$1233:C1346),C1346/MAX($C$1233:C1346)-1,0)</f>
        <v>-3.6838978015448665E-2</v>
      </c>
      <c r="F1346" s="100"/>
      <c r="G1346" s="99"/>
    </row>
    <row r="1347" spans="1:7" ht="15" thickBot="1">
      <c r="A1347" s="97">
        <v>42592</v>
      </c>
      <c r="B1347" s="98">
        <v>1.61</v>
      </c>
      <c r="C1347" s="98">
        <v>1.61</v>
      </c>
      <c r="D1347" s="99">
        <f>IF(C1347&lt;MAX($C$3:C1347),C1347/MAX($C$3:C1347)-1,0)</f>
        <v>-0.44097222222222221</v>
      </c>
      <c r="E1347" s="105">
        <f>IF(C1347&lt;MAX($C$1233:C1347),C1347/MAX($C$1233:C1347)-1,0)</f>
        <v>-4.3374925727866831E-2</v>
      </c>
      <c r="F1347" s="100"/>
      <c r="G1347" s="99"/>
    </row>
    <row r="1348" spans="1:7" ht="15" thickBot="1">
      <c r="A1348" s="97">
        <v>42593</v>
      </c>
      <c r="B1348" s="98">
        <v>1.5920000000000001</v>
      </c>
      <c r="C1348" s="98">
        <v>1.5920000000000001</v>
      </c>
      <c r="D1348" s="99">
        <f>IF(C1348&lt;MAX($C$3:C1348),C1348/MAX($C$3:C1348)-1,0)</f>
        <v>-0.44722222222222219</v>
      </c>
      <c r="E1348" s="105">
        <f>IF(C1348&lt;MAX($C$1233:C1348),C1348/MAX($C$1233:C1348)-1,0)</f>
        <v>-5.4070112893642275E-2</v>
      </c>
      <c r="F1348" s="100"/>
      <c r="G1348" s="99"/>
    </row>
    <row r="1349" spans="1:7" ht="15" thickBot="1">
      <c r="A1349" s="97">
        <v>42594</v>
      </c>
      <c r="B1349" s="98">
        <v>1.623</v>
      </c>
      <c r="C1349" s="98">
        <v>1.623</v>
      </c>
      <c r="D1349" s="99">
        <f>IF(C1349&lt;MAX($C$3:C1349),C1349/MAX($C$3:C1349)-1,0)</f>
        <v>-0.43645833333333328</v>
      </c>
      <c r="E1349" s="105">
        <f>IF(C1349&lt;MAX($C$1233:C1349),C1349/MAX($C$1233:C1349)-1,0)</f>
        <v>-3.5650623885917998E-2</v>
      </c>
      <c r="F1349" s="100"/>
      <c r="G1349" s="99"/>
    </row>
    <row r="1350" spans="1:7" ht="15" thickBot="1">
      <c r="A1350" s="97">
        <v>42597</v>
      </c>
      <c r="B1350" s="98">
        <v>1.667</v>
      </c>
      <c r="C1350" s="98">
        <v>1.667</v>
      </c>
      <c r="D1350" s="99">
        <f>IF(C1350&lt;MAX($C$3:C1350),C1350/MAX($C$3:C1350)-1,0)</f>
        <v>-0.42118055555555556</v>
      </c>
      <c r="E1350" s="105">
        <f>IF(C1350&lt;MAX($C$1233:C1350),C1350/MAX($C$1233:C1350)-1,0)</f>
        <v>-9.5068330362447773E-3</v>
      </c>
      <c r="F1350" s="100"/>
      <c r="G1350" s="99"/>
    </row>
    <row r="1351" spans="1:7" ht="15" thickBot="1">
      <c r="A1351" s="97">
        <v>42598</v>
      </c>
      <c r="B1351" s="98">
        <v>1.657</v>
      </c>
      <c r="C1351" s="98">
        <v>1.657</v>
      </c>
      <c r="D1351" s="99">
        <f>IF(C1351&lt;MAX($C$3:C1351),C1351/MAX($C$3:C1351)-1,0)</f>
        <v>-0.42465277777777777</v>
      </c>
      <c r="E1351" s="105">
        <f>IF(C1351&lt;MAX($C$1233:C1351),C1351/MAX($C$1233:C1351)-1,0)</f>
        <v>-1.5448603683897777E-2</v>
      </c>
      <c r="F1351" s="100"/>
      <c r="G1351" s="99"/>
    </row>
    <row r="1352" spans="1:7" ht="15" thickBot="1">
      <c r="A1352" s="97">
        <v>42599</v>
      </c>
      <c r="B1352" s="98">
        <v>1.6559999999999999</v>
      </c>
      <c r="C1352" s="98">
        <v>1.6559999999999999</v>
      </c>
      <c r="D1352" s="99">
        <f>IF(C1352&lt;MAX($C$3:C1352),C1352/MAX($C$3:C1352)-1,0)</f>
        <v>-0.42500000000000004</v>
      </c>
      <c r="E1352" s="105">
        <f>IF(C1352&lt;MAX($C$1233:C1352),C1352/MAX($C$1233:C1352)-1,0)</f>
        <v>-1.6042780748663166E-2</v>
      </c>
      <c r="F1352" s="100"/>
      <c r="G1352" s="99"/>
    </row>
    <row r="1353" spans="1:7" ht="15" thickBot="1">
      <c r="A1353" s="97">
        <v>42600</v>
      </c>
      <c r="B1353" s="98">
        <v>1.6519999999999999</v>
      </c>
      <c r="C1353" s="98">
        <v>1.6519999999999999</v>
      </c>
      <c r="D1353" s="99">
        <f>IF(C1353&lt;MAX($C$3:C1353),C1353/MAX($C$3:C1353)-1,0)</f>
        <v>-0.42638888888888893</v>
      </c>
      <c r="E1353" s="105">
        <f>IF(C1353&lt;MAX($C$1233:C1353),C1353/MAX($C$1233:C1353)-1,0)</f>
        <v>-1.8419489007724388E-2</v>
      </c>
      <c r="F1353" s="100"/>
      <c r="G1353" s="99"/>
    </row>
    <row r="1354" spans="1:7" ht="15" thickBot="1">
      <c r="A1354" s="97">
        <v>42601</v>
      </c>
      <c r="B1354" s="98">
        <v>1.647</v>
      </c>
      <c r="C1354" s="98">
        <v>1.647</v>
      </c>
      <c r="D1354" s="99">
        <f>IF(C1354&lt;MAX($C$3:C1354),C1354/MAX($C$3:C1354)-1,0)</f>
        <v>-0.42812499999999998</v>
      </c>
      <c r="E1354" s="105">
        <f>IF(C1354&lt;MAX($C$1233:C1354),C1354/MAX($C$1233:C1354)-1,0)</f>
        <v>-2.1390374331550777E-2</v>
      </c>
      <c r="F1354" s="100"/>
      <c r="G1354" s="99"/>
    </row>
    <row r="1355" spans="1:7" ht="15" thickBot="1">
      <c r="A1355" s="97">
        <v>42604</v>
      </c>
      <c r="B1355" s="98">
        <v>1.64</v>
      </c>
      <c r="C1355" s="98">
        <v>1.64</v>
      </c>
      <c r="D1355" s="99">
        <f>IF(C1355&lt;MAX($C$3:C1355),C1355/MAX($C$3:C1355)-1,0)</f>
        <v>-0.43055555555555558</v>
      </c>
      <c r="E1355" s="105">
        <f>IF(C1355&lt;MAX($C$1233:C1355),C1355/MAX($C$1233:C1355)-1,0)</f>
        <v>-2.5549613784907943E-2</v>
      </c>
      <c r="F1355" s="100"/>
      <c r="G1355" s="99"/>
    </row>
    <row r="1356" spans="1:7" ht="15" thickBot="1">
      <c r="A1356" s="97">
        <v>42605</v>
      </c>
      <c r="B1356" s="98">
        <v>1.6379999999999999</v>
      </c>
      <c r="C1356" s="98">
        <v>1.6379999999999999</v>
      </c>
      <c r="D1356" s="99">
        <f>IF(C1356&lt;MAX($C$3:C1356),C1356/MAX($C$3:C1356)-1,0)</f>
        <v>-0.43125000000000002</v>
      </c>
      <c r="E1356" s="105">
        <f>IF(C1356&lt;MAX($C$1233:C1356),C1356/MAX($C$1233:C1356)-1,0)</f>
        <v>-2.673796791443861E-2</v>
      </c>
      <c r="F1356" s="100"/>
      <c r="G1356" s="99"/>
    </row>
    <row r="1357" spans="1:7" ht="15" thickBot="1">
      <c r="A1357" s="97">
        <v>42606</v>
      </c>
      <c r="B1357" s="98">
        <v>1.6359999999999999</v>
      </c>
      <c r="C1357" s="98">
        <v>1.6359999999999999</v>
      </c>
      <c r="D1357" s="99">
        <f>IF(C1357&lt;MAX($C$3:C1357),C1357/MAX($C$3:C1357)-1,0)</f>
        <v>-0.43194444444444446</v>
      </c>
      <c r="E1357" s="105">
        <f>IF(C1357&lt;MAX($C$1233:C1357),C1357/MAX($C$1233:C1357)-1,0)</f>
        <v>-2.7926322043969165E-2</v>
      </c>
      <c r="F1357" s="100"/>
      <c r="G1357" s="99"/>
    </row>
    <row r="1358" spans="1:7" ht="15" thickBot="1">
      <c r="A1358" s="97">
        <v>42607</v>
      </c>
      <c r="B1358" s="98">
        <v>1.63</v>
      </c>
      <c r="C1358" s="98">
        <v>1.63</v>
      </c>
      <c r="D1358" s="99">
        <f>IF(C1358&lt;MAX($C$3:C1358),C1358/MAX($C$3:C1358)-1,0)</f>
        <v>-0.43402777777777779</v>
      </c>
      <c r="E1358" s="105">
        <f>IF(C1358&lt;MAX($C$1233:C1358),C1358/MAX($C$1233:C1358)-1,0)</f>
        <v>-3.1491384432560943E-2</v>
      </c>
      <c r="F1358" s="100"/>
      <c r="G1358" s="99"/>
    </row>
    <row r="1359" spans="1:7" ht="15" thickBot="1">
      <c r="A1359" s="97">
        <v>42608</v>
      </c>
      <c r="B1359" s="98">
        <v>1.633</v>
      </c>
      <c r="C1359" s="98">
        <v>1.633</v>
      </c>
      <c r="D1359" s="99">
        <f>IF(C1359&lt;MAX($C$3:C1359),C1359/MAX($C$3:C1359)-1,0)</f>
        <v>-0.43298611111111107</v>
      </c>
      <c r="E1359" s="105">
        <f>IF(C1359&lt;MAX($C$1233:C1359),C1359/MAX($C$1233:C1359)-1,0)</f>
        <v>-2.9708853238264998E-2</v>
      </c>
      <c r="F1359" s="100"/>
      <c r="G1359" s="99"/>
    </row>
    <row r="1360" spans="1:7" ht="15" thickBot="1">
      <c r="A1360" s="97">
        <v>42611</v>
      </c>
      <c r="B1360" s="98">
        <v>1.6319999999999999</v>
      </c>
      <c r="C1360" s="98">
        <v>1.6319999999999999</v>
      </c>
      <c r="D1360" s="99">
        <f>IF(C1360&lt;MAX($C$3:C1360),C1360/MAX($C$3:C1360)-1,0)</f>
        <v>-0.43333333333333335</v>
      </c>
      <c r="E1360" s="105">
        <f>IF(C1360&lt;MAX($C$1233:C1360),C1360/MAX($C$1233:C1360)-1,0)</f>
        <v>-3.0303030303030387E-2</v>
      </c>
      <c r="F1360" s="100"/>
      <c r="G1360" s="99"/>
    </row>
    <row r="1361" spans="1:7" ht="15" thickBot="1">
      <c r="A1361" s="97">
        <v>42612</v>
      </c>
      <c r="B1361" s="98">
        <v>1.6379999999999999</v>
      </c>
      <c r="C1361" s="98">
        <v>1.6379999999999999</v>
      </c>
      <c r="D1361" s="99">
        <f>IF(C1361&lt;MAX($C$3:C1361),C1361/MAX($C$3:C1361)-1,0)</f>
        <v>-0.43125000000000002</v>
      </c>
      <c r="E1361" s="105">
        <f>IF(C1361&lt;MAX($C$1233:C1361),C1361/MAX($C$1233:C1361)-1,0)</f>
        <v>-2.673796791443861E-2</v>
      </c>
      <c r="F1361" s="100"/>
      <c r="G1361" s="99"/>
    </row>
    <row r="1362" spans="1:7" ht="15" thickBot="1">
      <c r="A1362" s="97">
        <v>42613</v>
      </c>
      <c r="B1362" s="98">
        <v>1.6359999999999999</v>
      </c>
      <c r="C1362" s="98">
        <v>1.6359999999999999</v>
      </c>
      <c r="D1362" s="99">
        <f>IF(C1362&lt;MAX($C$3:C1362),C1362/MAX($C$3:C1362)-1,0)</f>
        <v>-0.43194444444444446</v>
      </c>
      <c r="E1362" s="105">
        <f>IF(C1362&lt;MAX($C$1233:C1362),C1362/MAX($C$1233:C1362)-1,0)</f>
        <v>-2.7926322043969165E-2</v>
      </c>
      <c r="F1362" s="100"/>
      <c r="G1362" s="108"/>
    </row>
    <row r="1363" spans="1:7" ht="15" thickBot="1">
      <c r="A1363" s="101">
        <v>42614</v>
      </c>
      <c r="B1363" s="98">
        <v>1.6259999999999999</v>
      </c>
      <c r="C1363" s="98">
        <v>1.6259999999999999</v>
      </c>
      <c r="D1363" s="99">
        <f>IF(C1363&lt;MAX($C$3:C1363),C1363/MAX($C$3:C1363)-1,0)</f>
        <v>-0.43541666666666667</v>
      </c>
      <c r="E1363" s="105">
        <f>IF(C1363&lt;MAX($C$1233:C1363),C1363/MAX($C$1233:C1363)-1,0)</f>
        <v>-3.3868092691622165E-2</v>
      </c>
      <c r="F1363" s="98"/>
      <c r="G1363" s="99"/>
    </row>
    <row r="1364" spans="1:7" ht="15" thickBot="1">
      <c r="A1364" s="97">
        <v>42615</v>
      </c>
      <c r="B1364" s="98">
        <v>1.6220000000000001</v>
      </c>
      <c r="C1364" s="98">
        <v>1.6220000000000001</v>
      </c>
      <c r="D1364" s="99">
        <f>IF(C1364&lt;MAX($C$3:C1364),C1364/MAX($C$3:C1364)-1,0)</f>
        <v>-0.43680555555555545</v>
      </c>
      <c r="E1364" s="105">
        <f>IF(C1364&lt;MAX($C$1233:C1364),C1364/MAX($C$1233:C1364)-1,0)</f>
        <v>-3.6244800950683276E-2</v>
      </c>
      <c r="F1364" s="100"/>
      <c r="G1364" s="99"/>
    </row>
    <row r="1365" spans="1:7" ht="15" thickBot="1">
      <c r="A1365" s="97">
        <v>42618</v>
      </c>
      <c r="B1365" s="98">
        <v>1.629</v>
      </c>
      <c r="C1365" s="98">
        <v>1.629</v>
      </c>
      <c r="D1365" s="99">
        <f>IF(C1365&lt;MAX($C$3:C1365),C1365/MAX($C$3:C1365)-1,0)</f>
        <v>-0.43437499999999996</v>
      </c>
      <c r="E1365" s="105">
        <f>IF(C1365&lt;MAX($C$1233:C1365),C1365/MAX($C$1233:C1365)-1,0)</f>
        <v>-3.208556149732622E-2</v>
      </c>
      <c r="F1365" s="100"/>
      <c r="G1365" s="99"/>
    </row>
    <row r="1366" spans="1:7" ht="15" thickBot="1">
      <c r="A1366" s="97">
        <v>42619</v>
      </c>
      <c r="B1366" s="98">
        <v>1.639</v>
      </c>
      <c r="C1366" s="98">
        <v>1.639</v>
      </c>
      <c r="D1366" s="99">
        <f>IF(C1366&lt;MAX($C$3:C1366),C1366/MAX($C$3:C1366)-1,0)</f>
        <v>-0.43090277777777775</v>
      </c>
      <c r="E1366" s="105">
        <f>IF(C1366&lt;MAX($C$1233:C1366),C1366/MAX($C$1233:C1366)-1,0)</f>
        <v>-2.6143790849673221E-2</v>
      </c>
      <c r="F1366" s="100"/>
      <c r="G1366" s="99"/>
    </row>
    <row r="1367" spans="1:7" ht="15" thickBot="1">
      <c r="A1367" s="97">
        <v>42620</v>
      </c>
      <c r="B1367" s="98">
        <v>1.6339999999999999</v>
      </c>
      <c r="C1367" s="98">
        <v>1.6339999999999999</v>
      </c>
      <c r="D1367" s="99">
        <f>IF(C1367&lt;MAX($C$3:C1367),C1367/MAX($C$3:C1367)-1,0)</f>
        <v>-0.43263888888888891</v>
      </c>
      <c r="E1367" s="105">
        <f>IF(C1367&lt;MAX($C$1233:C1367),C1367/MAX($C$1233:C1367)-1,0)</f>
        <v>-2.9114676173499832E-2</v>
      </c>
      <c r="F1367" s="100"/>
      <c r="G1367" s="99"/>
    </row>
    <row r="1368" spans="1:7" ht="15" thickBot="1">
      <c r="A1368" s="97">
        <v>42621</v>
      </c>
      <c r="B1368" s="98">
        <v>1.635</v>
      </c>
      <c r="C1368" s="98">
        <v>1.635</v>
      </c>
      <c r="D1368" s="99">
        <f>IF(C1368&lt;MAX($C$3:C1368),C1368/MAX($C$3:C1368)-1,0)</f>
        <v>-0.43229166666666663</v>
      </c>
      <c r="E1368" s="105">
        <f>IF(C1368&lt;MAX($C$1233:C1368),C1368/MAX($C$1233:C1368)-1,0)</f>
        <v>-2.8520499108734443E-2</v>
      </c>
      <c r="F1368" s="100"/>
      <c r="G1368" s="99"/>
    </row>
    <row r="1369" spans="1:7" ht="15" thickBot="1">
      <c r="A1369" s="97">
        <v>42622</v>
      </c>
      <c r="B1369" s="98">
        <v>1.6220000000000001</v>
      </c>
      <c r="C1369" s="98">
        <v>1.6220000000000001</v>
      </c>
      <c r="D1369" s="99">
        <f>IF(C1369&lt;MAX($C$3:C1369),C1369/MAX($C$3:C1369)-1,0)</f>
        <v>-0.43680555555555545</v>
      </c>
      <c r="E1369" s="105">
        <f>IF(C1369&lt;MAX($C$1233:C1369),C1369/MAX($C$1233:C1369)-1,0)</f>
        <v>-3.6244800950683276E-2</v>
      </c>
      <c r="F1369" s="100"/>
      <c r="G1369" s="99"/>
    </row>
    <row r="1370" spans="1:7" ht="15" thickBot="1">
      <c r="A1370" s="97">
        <v>42625</v>
      </c>
      <c r="B1370" s="98">
        <v>1.595</v>
      </c>
      <c r="C1370" s="98">
        <v>1.595</v>
      </c>
      <c r="D1370" s="99">
        <f>IF(C1370&lt;MAX($C$3:C1370),C1370/MAX($C$3:C1370)-1,0)</f>
        <v>-0.44618055555555558</v>
      </c>
      <c r="E1370" s="105">
        <f>IF(C1370&lt;MAX($C$1233:C1370),C1370/MAX($C$1233:C1370)-1,0)</f>
        <v>-5.2287581699346442E-2</v>
      </c>
      <c r="F1370" s="100"/>
      <c r="G1370" s="99"/>
    </row>
    <row r="1371" spans="1:7" ht="15" thickBot="1">
      <c r="A1371" s="97">
        <v>42626</v>
      </c>
      <c r="B1371" s="98">
        <v>1.5940000000000001</v>
      </c>
      <c r="C1371" s="98">
        <v>1.5940000000000001</v>
      </c>
      <c r="D1371" s="99">
        <f>IF(C1371&lt;MAX($C$3:C1371),C1371/MAX($C$3:C1371)-1,0)</f>
        <v>-0.44652777777777775</v>
      </c>
      <c r="E1371" s="105">
        <f>IF(C1371&lt;MAX($C$1233:C1371),C1371/MAX($C$1233:C1371)-1,0)</f>
        <v>-5.2881758764111719E-2</v>
      </c>
      <c r="F1371" s="100"/>
      <c r="G1371" s="99"/>
    </row>
    <row r="1372" spans="1:7" ht="15" thickBot="1">
      <c r="A1372" s="97">
        <v>42627</v>
      </c>
      <c r="B1372" s="98">
        <v>1.5860000000000001</v>
      </c>
      <c r="C1372" s="98">
        <v>1.5860000000000001</v>
      </c>
      <c r="D1372" s="99">
        <f>IF(C1372&lt;MAX($C$3:C1372),C1372/MAX($C$3:C1372)-1,0)</f>
        <v>-0.44930555555555551</v>
      </c>
      <c r="E1372" s="105">
        <f>IF(C1372&lt;MAX($C$1233:C1372),C1372/MAX($C$1233:C1372)-1,0)</f>
        <v>-5.7635175282234052E-2</v>
      </c>
      <c r="F1372" s="100"/>
      <c r="G1372" s="99"/>
    </row>
    <row r="1373" spans="1:7" ht="15" thickBot="1">
      <c r="A1373" s="97">
        <v>42632</v>
      </c>
      <c r="B1373" s="98">
        <v>1.5940000000000001</v>
      </c>
      <c r="C1373" s="98">
        <v>1.5940000000000001</v>
      </c>
      <c r="D1373" s="99">
        <f>IF(C1373&lt;MAX($C$3:C1373),C1373/MAX($C$3:C1373)-1,0)</f>
        <v>-0.44652777777777775</v>
      </c>
      <c r="E1373" s="105">
        <f>IF(C1373&lt;MAX($C$1233:C1373),C1373/MAX($C$1233:C1373)-1,0)</f>
        <v>-5.2881758764111719E-2</v>
      </c>
      <c r="F1373" s="100"/>
      <c r="G1373" s="99"/>
    </row>
    <row r="1374" spans="1:7" ht="15" thickBot="1">
      <c r="A1374" s="97">
        <v>42633</v>
      </c>
      <c r="B1374" s="98">
        <v>1.595</v>
      </c>
      <c r="C1374" s="98">
        <v>1.595</v>
      </c>
      <c r="D1374" s="99">
        <f>IF(C1374&lt;MAX($C$3:C1374),C1374/MAX($C$3:C1374)-1,0)</f>
        <v>-0.44618055555555558</v>
      </c>
      <c r="E1374" s="105">
        <f>IF(C1374&lt;MAX($C$1233:C1374),C1374/MAX($C$1233:C1374)-1,0)</f>
        <v>-5.2287581699346442E-2</v>
      </c>
      <c r="F1374" s="100"/>
      <c r="G1374" s="99"/>
    </row>
    <row r="1375" spans="1:7" ht="15" thickBot="1">
      <c r="A1375" s="97">
        <v>42634</v>
      </c>
      <c r="B1375" s="98">
        <v>1.595</v>
      </c>
      <c r="C1375" s="98">
        <v>1.595</v>
      </c>
      <c r="D1375" s="99">
        <f>IF(C1375&lt;MAX($C$3:C1375),C1375/MAX($C$3:C1375)-1,0)</f>
        <v>-0.44618055555555558</v>
      </c>
      <c r="E1375" s="105">
        <f>IF(C1375&lt;MAX($C$1233:C1375),C1375/MAX($C$1233:C1375)-1,0)</f>
        <v>-5.2287581699346442E-2</v>
      </c>
      <c r="F1375" s="100"/>
      <c r="G1375" s="99"/>
    </row>
    <row r="1376" spans="1:7" ht="15" thickBot="1">
      <c r="A1376" s="97">
        <v>42635</v>
      </c>
      <c r="B1376" s="98">
        <v>1.61</v>
      </c>
      <c r="C1376" s="98">
        <v>1.61</v>
      </c>
      <c r="D1376" s="99">
        <f>IF(C1376&lt;MAX($C$3:C1376),C1376/MAX($C$3:C1376)-1,0)</f>
        <v>-0.44097222222222221</v>
      </c>
      <c r="E1376" s="105">
        <f>IF(C1376&lt;MAX($C$1233:C1376),C1376/MAX($C$1233:C1376)-1,0)</f>
        <v>-4.3374925727866831E-2</v>
      </c>
      <c r="F1376" s="100"/>
      <c r="G1376" s="99"/>
    </row>
    <row r="1377" spans="1:7" ht="15" thickBot="1">
      <c r="A1377" s="97">
        <v>42636</v>
      </c>
      <c r="B1377" s="98">
        <v>1.6060000000000001</v>
      </c>
      <c r="C1377" s="98">
        <v>1.6060000000000001</v>
      </c>
      <c r="D1377" s="99">
        <f>IF(C1377&lt;MAX($C$3:C1377),C1377/MAX($C$3:C1377)-1,0)</f>
        <v>-0.44236111111111109</v>
      </c>
      <c r="E1377" s="105">
        <f>IF(C1377&lt;MAX($C$1233:C1377),C1377/MAX($C$1233:C1377)-1,0)</f>
        <v>-4.5751633986928053E-2</v>
      </c>
      <c r="F1377" s="100"/>
      <c r="G1377" s="99"/>
    </row>
    <row r="1378" spans="1:7" ht="15" thickBot="1">
      <c r="A1378" s="97">
        <v>42639</v>
      </c>
      <c r="B1378" s="98">
        <v>1.5820000000000001</v>
      </c>
      <c r="C1378" s="98">
        <v>1.5820000000000001</v>
      </c>
      <c r="D1378" s="99">
        <f>IF(C1378&lt;MAX($C$3:C1378),C1378/MAX($C$3:C1378)-1,0)</f>
        <v>-0.4506944444444444</v>
      </c>
      <c r="E1378" s="105">
        <f>IF(C1378&lt;MAX($C$1233:C1378),C1378/MAX($C$1233:C1378)-1,0)</f>
        <v>-6.0011883541295274E-2</v>
      </c>
      <c r="F1378" s="100"/>
      <c r="G1378" s="99"/>
    </row>
    <row r="1379" spans="1:7" ht="15" thickBot="1">
      <c r="A1379" s="97">
        <v>42640</v>
      </c>
      <c r="B1379" s="98">
        <v>1.59</v>
      </c>
      <c r="C1379" s="98">
        <v>1.59</v>
      </c>
      <c r="D1379" s="99">
        <f>IF(C1379&lt;MAX($C$3:C1379),C1379/MAX($C$3:C1379)-1,0)</f>
        <v>-0.44791666666666663</v>
      </c>
      <c r="E1379" s="105">
        <f>IF(C1379&lt;MAX($C$1233:C1379),C1379/MAX($C$1233:C1379)-1,0)</f>
        <v>-5.5258467023172941E-2</v>
      </c>
      <c r="F1379" s="100"/>
      <c r="G1379" s="99"/>
    </row>
    <row r="1380" spans="1:7" ht="15" thickBot="1">
      <c r="A1380" s="97">
        <v>42641</v>
      </c>
      <c r="B1380" s="98">
        <v>1.5840000000000001</v>
      </c>
      <c r="C1380" s="98">
        <v>1.5840000000000001</v>
      </c>
      <c r="D1380" s="99">
        <f>IF(C1380&lt;MAX($C$3:C1380),C1380/MAX($C$3:C1380)-1,0)</f>
        <v>-0.44999999999999996</v>
      </c>
      <c r="E1380" s="105">
        <f>IF(C1380&lt;MAX($C$1233:C1380),C1380/MAX($C$1233:C1380)-1,0)</f>
        <v>-5.8823529411764719E-2</v>
      </c>
      <c r="F1380" s="100"/>
      <c r="G1380" s="99"/>
    </row>
    <row r="1381" spans="1:7" ht="15" thickBot="1">
      <c r="A1381" s="97">
        <v>42642</v>
      </c>
      <c r="B1381" s="98">
        <v>1.5880000000000001</v>
      </c>
      <c r="C1381" s="98">
        <v>1.5880000000000001</v>
      </c>
      <c r="D1381" s="99">
        <f>IF(C1381&lt;MAX($C$3:C1381),C1381/MAX($C$3:C1381)-1,0)</f>
        <v>-0.44861111111111107</v>
      </c>
      <c r="E1381" s="105">
        <f>IF(C1381&lt;MAX($C$1233:C1381),C1381/MAX($C$1233:C1381)-1,0)</f>
        <v>-5.6446821152703497E-2</v>
      </c>
      <c r="F1381" s="100"/>
      <c r="G1381" s="99"/>
    </row>
    <row r="1382" spans="1:7" ht="15" thickBot="1">
      <c r="A1382" s="97">
        <v>42643</v>
      </c>
      <c r="B1382" s="98">
        <v>1.5960000000000001</v>
      </c>
      <c r="C1382" s="98">
        <v>1.5960000000000001</v>
      </c>
      <c r="D1382" s="99">
        <f>IF(C1382&lt;MAX($C$3:C1382),C1382/MAX($C$3:C1382)-1,0)</f>
        <v>-0.4458333333333333</v>
      </c>
      <c r="E1382" s="105">
        <f>IF(C1382&lt;MAX($C$1233:C1382),C1382/MAX($C$1233:C1382)-1,0)</f>
        <v>-5.1693404634581053E-2</v>
      </c>
      <c r="F1382" s="100"/>
      <c r="G1382" s="108"/>
    </row>
    <row r="1383" spans="1:7" ht="15" thickBot="1">
      <c r="A1383" s="101">
        <v>42653</v>
      </c>
      <c r="B1383" s="98">
        <v>1.6220000000000001</v>
      </c>
      <c r="C1383" s="98">
        <v>1.6220000000000001</v>
      </c>
      <c r="D1383" s="99">
        <f>IF(C1383&lt;MAX($C$3:C1383),C1383/MAX($C$3:C1383)-1,0)</f>
        <v>-0.43680555555555545</v>
      </c>
      <c r="E1383" s="105">
        <f>IF(C1383&lt;MAX($C$1233:C1383),C1383/MAX($C$1233:C1383)-1,0)</f>
        <v>-3.6244800950683276E-2</v>
      </c>
      <c r="F1383" s="98"/>
      <c r="G1383" s="99"/>
    </row>
    <row r="1384" spans="1:7" ht="15" thickBot="1">
      <c r="A1384" s="97">
        <v>42654</v>
      </c>
      <c r="B1384" s="98">
        <v>1.6259999999999999</v>
      </c>
      <c r="C1384" s="98">
        <v>1.6259999999999999</v>
      </c>
      <c r="D1384" s="99">
        <f>IF(C1384&lt;MAX($C$3:C1384),C1384/MAX($C$3:C1384)-1,0)</f>
        <v>-0.43541666666666667</v>
      </c>
      <c r="E1384" s="105">
        <f>IF(C1384&lt;MAX($C$1233:C1384),C1384/MAX($C$1233:C1384)-1,0)</f>
        <v>-3.3868092691622165E-2</v>
      </c>
      <c r="F1384" s="100"/>
      <c r="G1384" s="99"/>
    </row>
    <row r="1385" spans="1:7" ht="15" thickBot="1">
      <c r="A1385" s="97">
        <v>42655</v>
      </c>
      <c r="B1385" s="98">
        <v>1.6220000000000001</v>
      </c>
      <c r="C1385" s="98">
        <v>1.6220000000000001</v>
      </c>
      <c r="D1385" s="99">
        <f>IF(C1385&lt;MAX($C$3:C1385),C1385/MAX($C$3:C1385)-1,0)</f>
        <v>-0.43680555555555545</v>
      </c>
      <c r="E1385" s="105">
        <f>IF(C1385&lt;MAX($C$1233:C1385),C1385/MAX($C$1233:C1385)-1,0)</f>
        <v>-3.6244800950683276E-2</v>
      </c>
      <c r="F1385" s="100"/>
      <c r="G1385" s="99"/>
    </row>
    <row r="1386" spans="1:7" ht="15" thickBot="1">
      <c r="A1386" s="97">
        <v>42656</v>
      </c>
      <c r="B1386" s="98">
        <v>1.6220000000000001</v>
      </c>
      <c r="C1386" s="98">
        <v>1.6220000000000001</v>
      </c>
      <c r="D1386" s="99">
        <f>IF(C1386&lt;MAX($C$3:C1386),C1386/MAX($C$3:C1386)-1,0)</f>
        <v>-0.43680555555555545</v>
      </c>
      <c r="E1386" s="105">
        <f>IF(C1386&lt;MAX($C$1233:C1386),C1386/MAX($C$1233:C1386)-1,0)</f>
        <v>-3.6244800950683276E-2</v>
      </c>
      <c r="F1386" s="100"/>
      <c r="G1386" s="99"/>
    </row>
    <row r="1387" spans="1:7" ht="15" thickBot="1">
      <c r="A1387" s="97">
        <v>42657</v>
      </c>
      <c r="B1387" s="98">
        <v>1.6120000000000001</v>
      </c>
      <c r="C1387" s="98">
        <v>1.6120000000000001</v>
      </c>
      <c r="D1387" s="99">
        <f>IF(C1387&lt;MAX($C$3:C1387),C1387/MAX($C$3:C1387)-1,0)</f>
        <v>-0.44027777777777777</v>
      </c>
      <c r="E1387" s="105">
        <f>IF(C1387&lt;MAX($C$1233:C1387),C1387/MAX($C$1233:C1387)-1,0)</f>
        <v>-4.2186571598336275E-2</v>
      </c>
      <c r="F1387" s="100"/>
      <c r="G1387" s="99"/>
    </row>
    <row r="1388" spans="1:7" ht="15" thickBot="1">
      <c r="A1388" s="97">
        <v>42660</v>
      </c>
      <c r="B1388" s="98">
        <v>1.5960000000000001</v>
      </c>
      <c r="C1388" s="98">
        <v>1.5960000000000001</v>
      </c>
      <c r="D1388" s="99">
        <f>IF(C1388&lt;MAX($C$3:C1388),C1388/MAX($C$3:C1388)-1,0)</f>
        <v>-0.4458333333333333</v>
      </c>
      <c r="E1388" s="105">
        <f>IF(C1388&lt;MAX($C$1233:C1388),C1388/MAX($C$1233:C1388)-1,0)</f>
        <v>-5.1693404634581053E-2</v>
      </c>
      <c r="F1388" s="100"/>
      <c r="G1388" s="99"/>
    </row>
    <row r="1389" spans="1:7" ht="15" thickBot="1">
      <c r="A1389" s="97">
        <v>42661</v>
      </c>
      <c r="B1389" s="98">
        <v>1.611</v>
      </c>
      <c r="C1389" s="98">
        <v>1.611</v>
      </c>
      <c r="D1389" s="99">
        <f>IF(C1389&lt;MAX($C$3:C1389),C1389/MAX($C$3:C1389)-1,0)</f>
        <v>-0.44062499999999993</v>
      </c>
      <c r="E1389" s="105">
        <f>IF(C1389&lt;MAX($C$1233:C1389),C1389/MAX($C$1233:C1389)-1,0)</f>
        <v>-4.2780748663101664E-2</v>
      </c>
      <c r="F1389" s="100"/>
      <c r="G1389" s="99"/>
    </row>
    <row r="1390" spans="1:7" ht="15" thickBot="1">
      <c r="A1390" s="97">
        <v>42662</v>
      </c>
      <c r="B1390" s="98">
        <v>1.605</v>
      </c>
      <c r="C1390" s="98">
        <v>1.605</v>
      </c>
      <c r="D1390" s="99">
        <f>IF(C1390&lt;MAX($C$3:C1390),C1390/MAX($C$3:C1390)-1,0)</f>
        <v>-0.44270833333333337</v>
      </c>
      <c r="E1390" s="105">
        <f>IF(C1390&lt;MAX($C$1233:C1390),C1390/MAX($C$1233:C1390)-1,0)</f>
        <v>-4.6345811051693442E-2</v>
      </c>
      <c r="F1390" s="100"/>
      <c r="G1390" s="99"/>
    </row>
    <row r="1391" spans="1:7" ht="15" thickBot="1">
      <c r="A1391" s="97">
        <v>42663</v>
      </c>
      <c r="B1391" s="98">
        <v>1.6060000000000001</v>
      </c>
      <c r="C1391" s="98">
        <v>1.6060000000000001</v>
      </c>
      <c r="D1391" s="99">
        <f>IF(C1391&lt;MAX($C$3:C1391),C1391/MAX($C$3:C1391)-1,0)</f>
        <v>-0.44236111111111109</v>
      </c>
      <c r="E1391" s="105">
        <f>IF(C1391&lt;MAX($C$1233:C1391),C1391/MAX($C$1233:C1391)-1,0)</f>
        <v>-4.5751633986928053E-2</v>
      </c>
      <c r="F1391" s="100"/>
      <c r="G1391" s="99"/>
    </row>
    <row r="1392" spans="1:7" ht="15" thickBot="1">
      <c r="A1392" s="97">
        <v>42664</v>
      </c>
      <c r="B1392" s="98">
        <v>1.597</v>
      </c>
      <c r="C1392" s="98">
        <v>1.597</v>
      </c>
      <c r="D1392" s="99">
        <f>IF(C1392&lt;MAX($C$3:C1392),C1392/MAX($C$3:C1392)-1,0)</f>
        <v>-0.44548611111111114</v>
      </c>
      <c r="E1392" s="105">
        <f>IF(C1392&lt;MAX($C$1233:C1392),C1392/MAX($C$1233:C1392)-1,0)</f>
        <v>-5.1099227569815886E-2</v>
      </c>
      <c r="F1392" s="100"/>
      <c r="G1392" s="99"/>
    </row>
    <row r="1393" spans="1:8" ht="15" thickBot="1">
      <c r="A1393" s="97">
        <v>42667</v>
      </c>
      <c r="B1393" s="98">
        <v>1.61</v>
      </c>
      <c r="C1393" s="98">
        <v>1.61</v>
      </c>
      <c r="D1393" s="99">
        <f>IF(C1393&lt;MAX($C$3:C1393),C1393/MAX($C$3:C1393)-1,0)</f>
        <v>-0.44097222222222221</v>
      </c>
      <c r="E1393" s="105">
        <f>IF(C1393&lt;MAX($C$1233:C1393),C1393/MAX($C$1233:C1393)-1,0)</f>
        <v>-4.3374925727866831E-2</v>
      </c>
      <c r="F1393" s="100"/>
      <c r="G1393" s="99"/>
    </row>
    <row r="1394" spans="1:8" ht="15" thickBot="1">
      <c r="A1394" s="97">
        <v>42668</v>
      </c>
      <c r="B1394" s="98">
        <v>1.611</v>
      </c>
      <c r="C1394" s="98">
        <v>1.611</v>
      </c>
      <c r="D1394" s="99">
        <f>IF(C1394&lt;MAX($C$3:C1394),C1394/MAX($C$3:C1394)-1,0)</f>
        <v>-0.44062499999999993</v>
      </c>
      <c r="E1394" s="105">
        <f>IF(C1394&lt;MAX($C$1233:C1394),C1394/MAX($C$1233:C1394)-1,0)</f>
        <v>-4.2780748663101664E-2</v>
      </c>
      <c r="F1394" s="100">
        <f>B1398/B1382-1</f>
        <v>6.2656641604008634E-4</v>
      </c>
      <c r="G1394" s="99">
        <f>B1420/B1398-1</f>
        <v>1.9411396368190337E-2</v>
      </c>
      <c r="H1394" s="1">
        <f>B1443/B1420-1</f>
        <v>-5.5282555282555212E-2</v>
      </c>
    </row>
    <row r="1395" spans="1:8" ht="15" thickBot="1">
      <c r="A1395" s="97">
        <v>42669</v>
      </c>
      <c r="B1395" s="98">
        <v>1.603</v>
      </c>
      <c r="C1395" s="98">
        <v>1.603</v>
      </c>
      <c r="D1395" s="99">
        <f>IF(C1395&lt;MAX($C$3:C1395),C1395/MAX($C$3:C1395)-1,0)</f>
        <v>-0.44340277777777781</v>
      </c>
      <c r="E1395" s="105">
        <f>IF(C1395&lt;MAX($C$1233:C1395),C1395/MAX($C$1233:C1395)-1,0)</f>
        <v>-4.7534165181223997E-2</v>
      </c>
      <c r="F1395" s="100"/>
      <c r="G1395" s="99"/>
    </row>
    <row r="1396" spans="1:8" ht="15" thickBot="1">
      <c r="A1396" s="97">
        <v>42670</v>
      </c>
      <c r="B1396" s="98">
        <v>1.599</v>
      </c>
      <c r="C1396" s="98">
        <v>1.599</v>
      </c>
      <c r="D1396" s="99">
        <f>IF(C1396&lt;MAX($C$3:C1396),C1396/MAX($C$3:C1396)-1,0)</f>
        <v>-0.4447916666666667</v>
      </c>
      <c r="E1396" s="105">
        <f>IF(C1396&lt;MAX($C$1233:C1396),C1396/MAX($C$1233:C1396)-1,0)</f>
        <v>-4.9910873440285219E-2</v>
      </c>
      <c r="F1396" s="100"/>
      <c r="G1396" s="99"/>
    </row>
    <row r="1397" spans="1:8" ht="15" thickBot="1">
      <c r="A1397" s="97">
        <v>42671</v>
      </c>
      <c r="B1397" s="98">
        <v>1.595</v>
      </c>
      <c r="C1397" s="98">
        <v>1.595</v>
      </c>
      <c r="D1397" s="99">
        <f>IF(C1397&lt;MAX($C$3:C1397),C1397/MAX($C$3:C1397)-1,0)</f>
        <v>-0.44618055555555558</v>
      </c>
      <c r="E1397" s="105">
        <f>IF(C1397&lt;MAX($C$1233:C1397),C1397/MAX($C$1233:C1397)-1,0)</f>
        <v>-5.2287581699346442E-2</v>
      </c>
      <c r="F1397" s="100"/>
      <c r="G1397" s="99"/>
    </row>
    <row r="1398" spans="1:8" ht="15" thickBot="1">
      <c r="A1398" s="97">
        <v>42674</v>
      </c>
      <c r="B1398" s="98">
        <v>1.597</v>
      </c>
      <c r="C1398" s="98">
        <v>1.597</v>
      </c>
      <c r="D1398" s="99">
        <f>IF(C1398&lt;MAX($C$3:C1398),C1398/MAX($C$3:C1398)-1,0)</f>
        <v>-0.44548611111111114</v>
      </c>
      <c r="E1398" s="105">
        <f>IF(C1398&lt;MAX($C$1233:C1398),C1398/MAX($C$1233:C1398)-1,0)</f>
        <v>-5.1099227569815886E-2</v>
      </c>
      <c r="F1398" s="100"/>
      <c r="G1398" s="99"/>
    </row>
    <row r="1399" spans="1:8" ht="15" thickBot="1">
      <c r="A1399" s="97">
        <v>42675</v>
      </c>
      <c r="B1399" s="98">
        <v>1.6060000000000001</v>
      </c>
      <c r="C1399" s="98">
        <v>1.6060000000000001</v>
      </c>
      <c r="D1399" s="99">
        <f>IF(C1399&lt;MAX($C$3:C1399),C1399/MAX($C$3:C1399)-1,0)</f>
        <v>-0.44236111111111109</v>
      </c>
      <c r="E1399" s="105">
        <f>IF(C1399&lt;MAX($C$1233:C1399),C1399/MAX($C$1233:C1399)-1,0)</f>
        <v>-4.5751633986928053E-2</v>
      </c>
      <c r="F1399" s="100"/>
      <c r="G1399" s="99"/>
    </row>
    <row r="1400" spans="1:8" ht="15" thickBot="1">
      <c r="A1400" s="97">
        <v>42676</v>
      </c>
      <c r="B1400" s="98">
        <v>1.597</v>
      </c>
      <c r="C1400" s="98">
        <v>1.597</v>
      </c>
      <c r="D1400" s="99">
        <f>IF(C1400&lt;MAX($C$3:C1400),C1400/MAX($C$3:C1400)-1,0)</f>
        <v>-0.44548611111111114</v>
      </c>
      <c r="E1400" s="105">
        <f>IF(C1400&lt;MAX($C$1233:C1400),C1400/MAX($C$1233:C1400)-1,0)</f>
        <v>-5.1099227569815886E-2</v>
      </c>
      <c r="F1400" s="100"/>
      <c r="G1400" s="99"/>
    </row>
    <row r="1401" spans="1:8" ht="15" thickBot="1">
      <c r="A1401" s="97">
        <v>42677</v>
      </c>
      <c r="B1401" s="98">
        <v>1.6</v>
      </c>
      <c r="C1401" s="98">
        <v>1.6</v>
      </c>
      <c r="D1401" s="99">
        <f>IF(C1401&lt;MAX($C$3:C1401),C1401/MAX($C$3:C1401)-1,0)</f>
        <v>-0.44444444444444442</v>
      </c>
      <c r="E1401" s="105">
        <f>IF(C1401&lt;MAX($C$1233:C1401),C1401/MAX($C$1233:C1401)-1,0)</f>
        <v>-4.9316696375519831E-2</v>
      </c>
      <c r="F1401" s="100"/>
      <c r="G1401" s="99"/>
    </row>
    <row r="1402" spans="1:8" ht="15" thickBot="1">
      <c r="A1402" s="97">
        <v>42678</v>
      </c>
      <c r="B1402" s="98">
        <v>1.595</v>
      </c>
      <c r="C1402" s="98">
        <v>1.595</v>
      </c>
      <c r="D1402" s="99">
        <f>IF(C1402&lt;MAX($C$3:C1402),C1402/MAX($C$3:C1402)-1,0)</f>
        <v>-0.44618055555555558</v>
      </c>
      <c r="E1402" s="105">
        <f>IF(C1402&lt;MAX($C$1233:C1402),C1402/MAX($C$1233:C1402)-1,0)</f>
        <v>-5.2287581699346442E-2</v>
      </c>
      <c r="F1402" s="100"/>
      <c r="G1402" s="108"/>
    </row>
    <row r="1403" spans="1:8" ht="15" thickBot="1">
      <c r="A1403" s="101">
        <v>42681</v>
      </c>
      <c r="B1403" s="98">
        <v>1.6020000000000001</v>
      </c>
      <c r="C1403" s="98">
        <v>1.6020000000000001</v>
      </c>
      <c r="D1403" s="99">
        <f>IF(C1403&lt;MAX($C$3:C1403),C1403/MAX($C$3:C1403)-1,0)</f>
        <v>-0.44374999999999998</v>
      </c>
      <c r="E1403" s="105">
        <f>IF(C1403&lt;MAX($C$1233:C1403),C1403/MAX($C$1233:C1403)-1,0)</f>
        <v>-4.8128342245989275E-2</v>
      </c>
      <c r="F1403" s="98"/>
      <c r="G1403" s="99"/>
    </row>
    <row r="1404" spans="1:8" ht="15" thickBot="1">
      <c r="A1404" s="97">
        <v>42682</v>
      </c>
      <c r="B1404" s="98">
        <v>1.609</v>
      </c>
      <c r="C1404" s="98">
        <v>1.609</v>
      </c>
      <c r="D1404" s="99">
        <f>IF(C1404&lt;MAX($C$3:C1404),C1404/MAX($C$3:C1404)-1,0)</f>
        <v>-0.44131944444444438</v>
      </c>
      <c r="E1404" s="105">
        <f>IF(C1404&lt;MAX($C$1233:C1404),C1404/MAX($C$1233:C1404)-1,0)</f>
        <v>-4.396910279263222E-2</v>
      </c>
      <c r="F1404" s="100"/>
      <c r="G1404" s="99"/>
    </row>
    <row r="1405" spans="1:8" ht="15" thickBot="1">
      <c r="A1405" s="97">
        <v>42683</v>
      </c>
      <c r="B1405" s="98">
        <v>1.6</v>
      </c>
      <c r="C1405" s="98">
        <v>1.6</v>
      </c>
      <c r="D1405" s="99">
        <f>IF(C1405&lt;MAX($C$3:C1405),C1405/MAX($C$3:C1405)-1,0)</f>
        <v>-0.44444444444444442</v>
      </c>
      <c r="E1405" s="105">
        <f>IF(C1405&lt;MAX($C$1233:C1405),C1405/MAX($C$1233:C1405)-1,0)</f>
        <v>-4.9316696375519831E-2</v>
      </c>
      <c r="F1405" s="100"/>
      <c r="G1405" s="99"/>
    </row>
    <row r="1406" spans="1:8" ht="15" thickBot="1">
      <c r="A1406" s="97">
        <v>42684</v>
      </c>
      <c r="B1406" s="98">
        <v>1.62</v>
      </c>
      <c r="C1406" s="98">
        <v>1.62</v>
      </c>
      <c r="D1406" s="99">
        <f>IF(C1406&lt;MAX($C$3:C1406),C1406/MAX($C$3:C1406)-1,0)</f>
        <v>-0.43749999999999989</v>
      </c>
      <c r="E1406" s="105">
        <f>IF(C1406&lt;MAX($C$1233:C1406),C1406/MAX($C$1233:C1406)-1,0)</f>
        <v>-3.7433155080213831E-2</v>
      </c>
      <c r="F1406" s="100"/>
      <c r="G1406" s="99"/>
    </row>
    <row r="1407" spans="1:8" ht="15" thickBot="1">
      <c r="A1407" s="97">
        <v>42685</v>
      </c>
      <c r="B1407" s="98">
        <v>1.619</v>
      </c>
      <c r="C1407" s="98">
        <v>1.619</v>
      </c>
      <c r="D1407" s="99">
        <f>IF(C1407&lt;MAX($C$3:C1407),C1407/MAX($C$3:C1407)-1,0)</f>
        <v>-0.43784722222222217</v>
      </c>
      <c r="E1407" s="105">
        <f>IF(C1407&lt;MAX($C$1233:C1407),C1407/MAX($C$1233:C1407)-1,0)</f>
        <v>-3.802733214497922E-2</v>
      </c>
      <c r="F1407" s="100"/>
      <c r="G1407" s="99"/>
    </row>
    <row r="1408" spans="1:8" ht="15" thickBot="1">
      <c r="A1408" s="97">
        <v>42688</v>
      </c>
      <c r="B1408" s="98">
        <v>1.621</v>
      </c>
      <c r="C1408" s="98">
        <v>1.621</v>
      </c>
      <c r="D1408" s="99">
        <f>IF(C1408&lt;MAX($C$3:C1408),C1408/MAX($C$3:C1408)-1,0)</f>
        <v>-0.43715277777777772</v>
      </c>
      <c r="E1408" s="105">
        <f>IF(C1408&lt;MAX($C$1233:C1408),C1408/MAX($C$1233:C1408)-1,0)</f>
        <v>-3.6838978015448665E-2</v>
      </c>
      <c r="F1408" s="100"/>
      <c r="G1408" s="99"/>
    </row>
    <row r="1409" spans="1:7" ht="15" thickBot="1">
      <c r="A1409" s="97">
        <v>42689</v>
      </c>
      <c r="B1409" s="98">
        <v>1.623</v>
      </c>
      <c r="C1409" s="98">
        <v>1.623</v>
      </c>
      <c r="D1409" s="99">
        <f>IF(C1409&lt;MAX($C$3:C1409),C1409/MAX($C$3:C1409)-1,0)</f>
        <v>-0.43645833333333328</v>
      </c>
      <c r="E1409" s="105">
        <f>IF(C1409&lt;MAX($C$1233:C1409),C1409/MAX($C$1233:C1409)-1,0)</f>
        <v>-3.5650623885917998E-2</v>
      </c>
      <c r="F1409" s="100"/>
      <c r="G1409" s="99"/>
    </row>
    <row r="1410" spans="1:7" ht="15" thickBot="1">
      <c r="A1410" s="97">
        <v>42690</v>
      </c>
      <c r="B1410" s="98">
        <v>1.615</v>
      </c>
      <c r="C1410" s="98">
        <v>1.615</v>
      </c>
      <c r="D1410" s="99">
        <f>IF(C1410&lt;MAX($C$3:C1410),C1410/MAX($C$3:C1410)-1,0)</f>
        <v>-0.43923611111111105</v>
      </c>
      <c r="E1410" s="105">
        <f>IF(C1410&lt;MAX($C$1233:C1410),C1410/MAX($C$1233:C1410)-1,0)</f>
        <v>-4.0404040404040442E-2</v>
      </c>
      <c r="F1410" s="100"/>
      <c r="G1410" s="99"/>
    </row>
    <row r="1411" spans="1:7" ht="15" thickBot="1">
      <c r="A1411" s="97">
        <v>42691</v>
      </c>
      <c r="B1411" s="98">
        <v>1.6120000000000001</v>
      </c>
      <c r="C1411" s="98">
        <v>1.6120000000000001</v>
      </c>
      <c r="D1411" s="99">
        <f>IF(C1411&lt;MAX($C$3:C1411),C1411/MAX($C$3:C1411)-1,0)</f>
        <v>-0.44027777777777777</v>
      </c>
      <c r="E1411" s="105">
        <f>IF(C1411&lt;MAX($C$1233:C1411),C1411/MAX($C$1233:C1411)-1,0)</f>
        <v>-4.2186571598336275E-2</v>
      </c>
      <c r="F1411" s="100"/>
      <c r="G1411" s="99"/>
    </row>
    <row r="1412" spans="1:7" ht="15" thickBot="1">
      <c r="A1412" s="97">
        <v>42692</v>
      </c>
      <c r="B1412" s="98">
        <v>1.603</v>
      </c>
      <c r="C1412" s="98">
        <v>1.603</v>
      </c>
      <c r="D1412" s="99">
        <f>IF(C1412&lt;MAX($C$3:C1412),C1412/MAX($C$3:C1412)-1,0)</f>
        <v>-0.44340277777777781</v>
      </c>
      <c r="E1412" s="105">
        <f>IF(C1412&lt;MAX($C$1233:C1412),C1412/MAX($C$1233:C1412)-1,0)</f>
        <v>-4.7534165181223997E-2</v>
      </c>
      <c r="F1412" s="100"/>
      <c r="G1412" s="99"/>
    </row>
    <row r="1413" spans="1:7" ht="15" thickBot="1">
      <c r="A1413" s="97">
        <v>42695</v>
      </c>
      <c r="B1413" s="98">
        <v>1.61</v>
      </c>
      <c r="C1413" s="98">
        <v>1.61</v>
      </c>
      <c r="D1413" s="99">
        <f>IF(C1413&lt;MAX($C$3:C1413),C1413/MAX($C$3:C1413)-1,0)</f>
        <v>-0.44097222222222221</v>
      </c>
      <c r="E1413" s="105">
        <f>IF(C1413&lt;MAX($C$1233:C1413),C1413/MAX($C$1233:C1413)-1,0)</f>
        <v>-4.3374925727866831E-2</v>
      </c>
      <c r="F1413" s="100"/>
      <c r="G1413" s="99"/>
    </row>
    <row r="1414" spans="1:7" ht="15" thickBot="1">
      <c r="A1414" s="97">
        <v>42696</v>
      </c>
      <c r="B1414" s="98">
        <v>1.627</v>
      </c>
      <c r="C1414" s="98">
        <v>1.627</v>
      </c>
      <c r="D1414" s="99">
        <f>IF(C1414&lt;MAX($C$3:C1414),C1414/MAX($C$3:C1414)-1,0)</f>
        <v>-0.4350694444444444</v>
      </c>
      <c r="E1414" s="105">
        <f>IF(C1414&lt;MAX($C$1233:C1414),C1414/MAX($C$1233:C1414)-1,0)</f>
        <v>-3.3273915626856887E-2</v>
      </c>
      <c r="F1414" s="100"/>
      <c r="G1414" s="99"/>
    </row>
    <row r="1415" spans="1:7" ht="15" thickBot="1">
      <c r="A1415" s="97">
        <v>42697</v>
      </c>
      <c r="B1415" s="98">
        <v>1.625</v>
      </c>
      <c r="C1415" s="98">
        <v>1.625</v>
      </c>
      <c r="D1415" s="99">
        <f>IF(C1415&lt;MAX($C$3:C1415),C1415/MAX($C$3:C1415)-1,0)</f>
        <v>-0.43576388888888884</v>
      </c>
      <c r="E1415" s="105">
        <f>IF(C1415&lt;MAX($C$1233:C1415),C1415/MAX($C$1233:C1415)-1,0)</f>
        <v>-3.4462269756387442E-2</v>
      </c>
      <c r="F1415" s="100"/>
      <c r="G1415" s="99"/>
    </row>
    <row r="1416" spans="1:7" ht="15" thickBot="1">
      <c r="A1416" s="97">
        <v>42698</v>
      </c>
      <c r="B1416" s="98">
        <v>1.635</v>
      </c>
      <c r="C1416" s="98">
        <v>1.635</v>
      </c>
      <c r="D1416" s="99">
        <f>IF(C1416&lt;MAX($C$3:C1416),C1416/MAX($C$3:C1416)-1,0)</f>
        <v>-0.43229166666666663</v>
      </c>
      <c r="E1416" s="105">
        <f>IF(C1416&lt;MAX($C$1233:C1416),C1416/MAX($C$1233:C1416)-1,0)</f>
        <v>-2.8520499108734443E-2</v>
      </c>
      <c r="F1416" s="100"/>
      <c r="G1416" s="99"/>
    </row>
    <row r="1417" spans="1:7" ht="15" thickBot="1">
      <c r="A1417" s="97">
        <v>42699</v>
      </c>
      <c r="B1417" s="98">
        <v>1.6559999999999999</v>
      </c>
      <c r="C1417" s="98">
        <v>1.6559999999999999</v>
      </c>
      <c r="D1417" s="99">
        <f>IF(C1417&lt;MAX($C$3:C1417),C1417/MAX($C$3:C1417)-1,0)</f>
        <v>-0.42500000000000004</v>
      </c>
      <c r="E1417" s="105">
        <f>IF(C1417&lt;MAX($C$1233:C1417),C1417/MAX($C$1233:C1417)-1,0)</f>
        <v>-1.6042780748663166E-2</v>
      </c>
      <c r="F1417" s="100"/>
      <c r="G1417" s="99"/>
    </row>
    <row r="1418" spans="1:7" ht="15" thickBot="1">
      <c r="A1418" s="97">
        <v>42702</v>
      </c>
      <c r="B1418" s="98">
        <v>1.6659999999999999</v>
      </c>
      <c r="C1418" s="98">
        <v>1.6659999999999999</v>
      </c>
      <c r="D1418" s="99">
        <f>IF(C1418&lt;MAX($C$3:C1418),C1418/MAX($C$3:C1418)-1,0)</f>
        <v>-0.42152777777777783</v>
      </c>
      <c r="E1418" s="105">
        <f>IF(C1418&lt;MAX($C$1233:C1418),C1418/MAX($C$1233:C1418)-1,0)</f>
        <v>-1.0101010101010166E-2</v>
      </c>
      <c r="F1418" s="100"/>
      <c r="G1418" s="99"/>
    </row>
    <row r="1419" spans="1:7" ht="15" thickBot="1">
      <c r="A1419" s="97">
        <v>42703</v>
      </c>
      <c r="B1419" s="98">
        <v>1.6579999999999999</v>
      </c>
      <c r="C1419" s="98">
        <v>1.6579999999999999</v>
      </c>
      <c r="D1419" s="99">
        <f>IF(C1419&lt;MAX($C$3:C1419),C1419/MAX($C$3:C1419)-1,0)</f>
        <v>-0.4243055555555556</v>
      </c>
      <c r="E1419" s="105">
        <f>IF(C1419&lt;MAX($C$1233:C1419),C1419/MAX($C$1233:C1419)-1,0)</f>
        <v>-1.485442661913261E-2</v>
      </c>
      <c r="F1419" s="100"/>
      <c r="G1419" s="99"/>
    </row>
    <row r="1420" spans="1:7" ht="15" thickBot="1">
      <c r="A1420" s="97">
        <v>42704</v>
      </c>
      <c r="B1420" s="98">
        <v>1.6279999999999999</v>
      </c>
      <c r="C1420" s="98">
        <v>1.6279999999999999</v>
      </c>
      <c r="D1420" s="99">
        <f>IF(C1420&lt;MAX($C$3:C1420),C1420/MAX($C$3:C1420)-1,0)</f>
        <v>-0.43472222222222223</v>
      </c>
      <c r="E1420" s="105">
        <f>IF(C1420&lt;MAX($C$1233:C1420),C1420/MAX($C$1233:C1420)-1,0)</f>
        <v>-3.2679738562091609E-2</v>
      </c>
      <c r="F1420" s="100"/>
      <c r="G1420" s="99"/>
    </row>
    <row r="1421" spans="1:7" ht="15" thickBot="1">
      <c r="A1421" s="97">
        <v>42705</v>
      </c>
      <c r="B1421" s="98">
        <v>1.6519999999999999</v>
      </c>
      <c r="C1421" s="98">
        <v>1.6519999999999999</v>
      </c>
      <c r="D1421" s="99">
        <f>IF(C1421&lt;MAX($C$3:C1421),C1421/MAX($C$3:C1421)-1,0)</f>
        <v>-0.42638888888888893</v>
      </c>
      <c r="E1421" s="105">
        <f>IF(C1421&lt;MAX($C$1233:C1421),C1421/MAX($C$1233:C1421)-1,0)</f>
        <v>-1.8419489007724388E-2</v>
      </c>
      <c r="F1421" s="100"/>
      <c r="G1421" s="99"/>
    </row>
    <row r="1422" spans="1:7" ht="15" thickBot="1">
      <c r="A1422" s="97">
        <v>42706</v>
      </c>
      <c r="B1422" s="98">
        <v>1.637</v>
      </c>
      <c r="C1422" s="98">
        <v>1.637</v>
      </c>
      <c r="D1422" s="99">
        <f>IF(C1422&lt;MAX($C$3:C1422),C1422/MAX($C$3:C1422)-1,0)</f>
        <v>-0.43159722222222219</v>
      </c>
      <c r="E1422" s="105">
        <f>IF(C1422&lt;MAX($C$1233:C1422),C1422/MAX($C$1233:C1422)-1,0)</f>
        <v>-2.7332144979203776E-2</v>
      </c>
      <c r="F1422" s="100"/>
      <c r="G1422" s="108"/>
    </row>
    <row r="1423" spans="1:7" ht="15" thickBot="1">
      <c r="A1423" s="101">
        <v>42709</v>
      </c>
      <c r="B1423" s="98">
        <v>1.599</v>
      </c>
      <c r="C1423" s="98">
        <v>1.599</v>
      </c>
      <c r="D1423" s="99">
        <f>IF(C1423&lt;MAX($C$3:C1423),C1423/MAX($C$3:C1423)-1,0)</f>
        <v>-0.4447916666666667</v>
      </c>
      <c r="E1423" s="105">
        <f>IF(C1423&lt;MAX($C$1233:C1423),C1423/MAX($C$1233:C1423)-1,0)</f>
        <v>-4.9910873440285219E-2</v>
      </c>
      <c r="F1423" s="98"/>
      <c r="G1423" s="99"/>
    </row>
    <row r="1424" spans="1:7" ht="15" thickBot="1">
      <c r="A1424" s="97">
        <v>42710</v>
      </c>
      <c r="B1424" s="98">
        <v>1.6020000000000001</v>
      </c>
      <c r="C1424" s="98">
        <v>1.6020000000000001</v>
      </c>
      <c r="D1424" s="99">
        <f>IF(C1424&lt;MAX($C$3:C1424),C1424/MAX($C$3:C1424)-1,0)</f>
        <v>-0.44374999999999998</v>
      </c>
      <c r="E1424" s="105">
        <f>IF(C1424&lt;MAX($C$1233:C1424),C1424/MAX($C$1233:C1424)-1,0)</f>
        <v>-4.8128342245989275E-2</v>
      </c>
      <c r="F1424" s="100"/>
      <c r="G1424" s="99"/>
    </row>
    <row r="1425" spans="1:7" ht="15" thickBot="1">
      <c r="A1425" s="97">
        <v>42711</v>
      </c>
      <c r="B1425" s="98">
        <v>1.611</v>
      </c>
      <c r="C1425" s="98">
        <v>1.611</v>
      </c>
      <c r="D1425" s="99">
        <f>IF(C1425&lt;MAX($C$3:C1425),C1425/MAX($C$3:C1425)-1,0)</f>
        <v>-0.44062499999999993</v>
      </c>
      <c r="E1425" s="105">
        <f>IF(C1425&lt;MAX($C$1233:C1425),C1425/MAX($C$1233:C1425)-1,0)</f>
        <v>-4.2780748663101664E-2</v>
      </c>
      <c r="F1425" s="100"/>
      <c r="G1425" s="99"/>
    </row>
    <row r="1426" spans="1:7" ht="15" thickBot="1">
      <c r="A1426" s="97">
        <v>42712</v>
      </c>
      <c r="B1426" s="98">
        <v>1.609</v>
      </c>
      <c r="C1426" s="98">
        <v>1.609</v>
      </c>
      <c r="D1426" s="99">
        <f>IF(C1426&lt;MAX($C$3:C1426),C1426/MAX($C$3:C1426)-1,0)</f>
        <v>-0.44131944444444438</v>
      </c>
      <c r="E1426" s="105">
        <f>IF(C1426&lt;MAX($C$1233:C1426),C1426/MAX($C$1233:C1426)-1,0)</f>
        <v>-4.396910279263222E-2</v>
      </c>
      <c r="F1426" s="100"/>
      <c r="G1426" s="99"/>
    </row>
    <row r="1427" spans="1:7" ht="15" thickBot="1">
      <c r="A1427" s="97">
        <v>42713</v>
      </c>
      <c r="B1427" s="98">
        <v>1.617</v>
      </c>
      <c r="C1427" s="98">
        <v>1.617</v>
      </c>
      <c r="D1427" s="99">
        <f>IF(C1427&lt;MAX($C$3:C1427),C1427/MAX($C$3:C1427)-1,0)</f>
        <v>-0.43854166666666661</v>
      </c>
      <c r="E1427" s="105">
        <f>IF(C1427&lt;MAX($C$1233:C1427),C1427/MAX($C$1233:C1427)-1,0)</f>
        <v>-3.9215686274509887E-2</v>
      </c>
      <c r="F1427" s="100"/>
      <c r="G1427" s="99"/>
    </row>
    <row r="1428" spans="1:7" ht="15" thickBot="1">
      <c r="A1428" s="97">
        <v>42716</v>
      </c>
      <c r="B1428" s="98">
        <v>1.5760000000000001</v>
      </c>
      <c r="C1428" s="98">
        <v>1.5760000000000001</v>
      </c>
      <c r="D1428" s="99">
        <f>IF(C1428&lt;MAX($C$3:C1428),C1428/MAX($C$3:C1428)-1,0)</f>
        <v>-0.45277777777777772</v>
      </c>
      <c r="E1428" s="105">
        <f>IF(C1428&lt;MAX($C$1233:C1428),C1428/MAX($C$1233:C1428)-1,0)</f>
        <v>-6.3576945929887052E-2</v>
      </c>
      <c r="F1428" s="100"/>
      <c r="G1428" s="99"/>
    </row>
    <row r="1429" spans="1:7" ht="15" thickBot="1">
      <c r="A1429" s="97">
        <v>42717</v>
      </c>
      <c r="B1429" s="98">
        <v>1.589</v>
      </c>
      <c r="C1429" s="98">
        <v>1.589</v>
      </c>
      <c r="D1429" s="99">
        <f>IF(C1429&lt;MAX($C$3:C1429),C1429/MAX($C$3:C1429)-1,0)</f>
        <v>-0.44826388888888891</v>
      </c>
      <c r="E1429" s="105">
        <f>IF(C1429&lt;MAX($C$1233:C1429),C1429/MAX($C$1233:C1429)-1,0)</f>
        <v>-5.5852644087938219E-2</v>
      </c>
      <c r="F1429" s="100"/>
      <c r="G1429" s="99"/>
    </row>
    <row r="1430" spans="1:7" ht="15" thickBot="1">
      <c r="A1430" s="97">
        <v>42718</v>
      </c>
      <c r="B1430" s="98">
        <v>1.5740000000000001</v>
      </c>
      <c r="C1430" s="98">
        <v>1.5740000000000001</v>
      </c>
      <c r="D1430" s="99">
        <f>IF(C1430&lt;MAX($C$3:C1430),C1430/MAX($C$3:C1430)-1,0)</f>
        <v>-0.45347222222222217</v>
      </c>
      <c r="E1430" s="105">
        <f>IF(C1430&lt;MAX($C$1233:C1430),C1430/MAX($C$1233:C1430)-1,0)</f>
        <v>-6.4765300059417719E-2</v>
      </c>
      <c r="F1430" s="100"/>
      <c r="G1430" s="99"/>
    </row>
    <row r="1431" spans="1:7" ht="15" thickBot="1">
      <c r="A1431" s="97">
        <v>42719</v>
      </c>
      <c r="B1431" s="98">
        <v>1.55</v>
      </c>
      <c r="C1431" s="98">
        <v>1.55</v>
      </c>
      <c r="D1431" s="99">
        <f>IF(C1431&lt;MAX($C$3:C1431),C1431/MAX($C$3:C1431)-1,0)</f>
        <v>-0.46180555555555547</v>
      </c>
      <c r="E1431" s="105">
        <f>IF(C1431&lt;MAX($C$1233:C1431),C1431/MAX($C$1233:C1431)-1,0)</f>
        <v>-7.902554961378494E-2</v>
      </c>
      <c r="F1431" s="100"/>
      <c r="G1431" s="99"/>
    </row>
    <row r="1432" spans="1:7" ht="15" thickBot="1">
      <c r="A1432" s="97">
        <v>42720</v>
      </c>
      <c r="B1432" s="98">
        <v>1.5509999999999999</v>
      </c>
      <c r="C1432" s="98">
        <v>1.5509999999999999</v>
      </c>
      <c r="D1432" s="99">
        <f>IF(C1432&lt;MAX($C$3:C1432),C1432/MAX($C$3:C1432)-1,0)</f>
        <v>-0.4614583333333333</v>
      </c>
      <c r="E1432" s="105">
        <f>IF(C1432&lt;MAX($C$1233:C1432),C1432/MAX($C$1233:C1432)-1,0)</f>
        <v>-7.8431372549019662E-2</v>
      </c>
      <c r="F1432" s="100"/>
      <c r="G1432" s="99"/>
    </row>
    <row r="1433" spans="1:7" ht="15" thickBot="1">
      <c r="A1433" s="97">
        <v>42723</v>
      </c>
      <c r="B1433" s="98">
        <v>1.5489999999999999</v>
      </c>
      <c r="C1433" s="98">
        <v>1.5489999999999999</v>
      </c>
      <c r="D1433" s="99">
        <f>IF(C1433&lt;MAX($C$3:C1433),C1433/MAX($C$3:C1433)-1,0)</f>
        <v>-0.46215277777777775</v>
      </c>
      <c r="E1433" s="105">
        <f>IF(C1433&lt;MAX($C$1233:C1433),C1433/MAX($C$1233:C1433)-1,0)</f>
        <v>-7.9619726678550329E-2</v>
      </c>
      <c r="F1433" s="100"/>
      <c r="G1433" s="99"/>
    </row>
    <row r="1434" spans="1:7" ht="15" thickBot="1">
      <c r="A1434" s="97">
        <v>42724</v>
      </c>
      <c r="B1434" s="98">
        <v>1.5349999999999999</v>
      </c>
      <c r="C1434" s="98">
        <v>1.5349999999999999</v>
      </c>
      <c r="D1434" s="99">
        <f>IF(C1434&lt;MAX($C$3:C1434),C1434/MAX($C$3:C1434)-1,0)</f>
        <v>-0.46701388888888895</v>
      </c>
      <c r="E1434" s="105">
        <f>IF(C1434&lt;MAX($C$1233:C1434),C1434/MAX($C$1233:C1434)-1,0)</f>
        <v>-8.793820558526444E-2</v>
      </c>
      <c r="F1434" s="100"/>
      <c r="G1434" s="99"/>
    </row>
    <row r="1435" spans="1:7" ht="15" thickBot="1">
      <c r="A1435" s="97">
        <v>42725</v>
      </c>
      <c r="B1435" s="98">
        <v>1.542</v>
      </c>
      <c r="C1435" s="98">
        <v>1.542</v>
      </c>
      <c r="D1435" s="99">
        <f>IF(C1435&lt;MAX($C$3:C1435),C1435/MAX($C$3:C1435)-1,0)</f>
        <v>-0.46458333333333335</v>
      </c>
      <c r="E1435" s="105">
        <f>IF(C1435&lt;MAX($C$1233:C1435),C1435/MAX($C$1233:C1435)-1,0)</f>
        <v>-8.3778966131907273E-2</v>
      </c>
      <c r="F1435" s="100"/>
      <c r="G1435" s="99"/>
    </row>
    <row r="1436" spans="1:7" ht="15" thickBot="1">
      <c r="A1436" s="97">
        <v>42726</v>
      </c>
      <c r="B1436" s="98">
        <v>1.542</v>
      </c>
      <c r="C1436" s="98">
        <v>1.542</v>
      </c>
      <c r="D1436" s="99">
        <f>IF(C1436&lt;MAX($C$3:C1436),C1436/MAX($C$3:C1436)-1,0)</f>
        <v>-0.46458333333333335</v>
      </c>
      <c r="E1436" s="105">
        <f>IF(C1436&lt;MAX($C$1233:C1436),C1436/MAX($C$1233:C1436)-1,0)</f>
        <v>-8.3778966131907273E-2</v>
      </c>
      <c r="F1436" s="100"/>
      <c r="G1436" s="99"/>
    </row>
    <row r="1437" spans="1:7" ht="15" thickBot="1">
      <c r="A1437" s="97">
        <v>42727</v>
      </c>
      <c r="B1437" s="98">
        <v>1.53</v>
      </c>
      <c r="C1437" s="98">
        <v>1.53</v>
      </c>
      <c r="D1437" s="99">
        <f>IF(C1437&lt;MAX($C$3:C1437),C1437/MAX($C$3:C1437)-1,0)</f>
        <v>-0.46875</v>
      </c>
      <c r="E1437" s="105">
        <f>IF(C1437&lt;MAX($C$1233:C1437),C1437/MAX($C$1233:C1437)-1,0)</f>
        <v>-9.0909090909090939E-2</v>
      </c>
      <c r="F1437" s="100"/>
      <c r="G1437" s="99"/>
    </row>
    <row r="1438" spans="1:7" ht="15" thickBot="1">
      <c r="A1438" s="97">
        <v>42730</v>
      </c>
      <c r="B1438" s="98">
        <v>1.532</v>
      </c>
      <c r="C1438" s="98">
        <v>1.532</v>
      </c>
      <c r="D1438" s="99">
        <f>IF(C1438&lt;MAX($C$3:C1438),C1438/MAX($C$3:C1438)-1,0)</f>
        <v>-0.46805555555555556</v>
      </c>
      <c r="E1438" s="105">
        <f>IF(C1438&lt;MAX($C$1233:C1438),C1438/MAX($C$1233:C1438)-1,0)</f>
        <v>-8.9720736779560273E-2</v>
      </c>
      <c r="F1438" s="100"/>
      <c r="G1438" s="99"/>
    </row>
    <row r="1439" spans="1:7" ht="15" thickBot="1">
      <c r="A1439" s="97">
        <v>42731</v>
      </c>
      <c r="B1439" s="98">
        <v>1.5349999999999999</v>
      </c>
      <c r="C1439" s="98">
        <v>1.5349999999999999</v>
      </c>
      <c r="D1439" s="99">
        <f>IF(C1439&lt;MAX($C$3:C1439),C1439/MAX($C$3:C1439)-1,0)</f>
        <v>-0.46701388888888895</v>
      </c>
      <c r="E1439" s="105">
        <f>IF(C1439&lt;MAX($C$1233:C1439),C1439/MAX($C$1233:C1439)-1,0)</f>
        <v>-8.793820558526444E-2</v>
      </c>
      <c r="F1439" s="100"/>
      <c r="G1439" s="99"/>
    </row>
    <row r="1440" spans="1:7" ht="15" thickBot="1">
      <c r="A1440" s="97">
        <v>42732</v>
      </c>
      <c r="B1440" s="98">
        <v>1.53</v>
      </c>
      <c r="C1440" s="98">
        <v>1.53</v>
      </c>
      <c r="D1440" s="99">
        <f>IF(C1440&lt;MAX($C$3:C1440),C1440/MAX($C$3:C1440)-1,0)</f>
        <v>-0.46875</v>
      </c>
      <c r="E1440" s="105">
        <f>IF(C1440&lt;MAX($C$1233:C1440),C1440/MAX($C$1233:C1440)-1,0)</f>
        <v>-9.0909090909090939E-2</v>
      </c>
      <c r="F1440" s="100"/>
      <c r="G1440" s="99"/>
    </row>
    <row r="1441" spans="1:7" ht="15" thickBot="1">
      <c r="A1441" s="97">
        <v>42733</v>
      </c>
      <c r="B1441" s="98">
        <v>1.532</v>
      </c>
      <c r="C1441" s="98">
        <v>1.532</v>
      </c>
      <c r="D1441" s="99">
        <f>IF(C1441&lt;MAX($C$3:C1441),C1441/MAX($C$3:C1441)-1,0)</f>
        <v>-0.46805555555555556</v>
      </c>
      <c r="E1441" s="105">
        <f>IF(C1441&lt;MAX($C$1233:C1441),C1441/MAX($C$1233:C1441)-1,0)</f>
        <v>-8.9720736779560273E-2</v>
      </c>
      <c r="F1441" s="100"/>
      <c r="G1441" s="99"/>
    </row>
    <row r="1442" spans="1:7" ht="15" thickBot="1">
      <c r="A1442" s="97">
        <v>42734</v>
      </c>
      <c r="B1442" s="98">
        <v>1.538</v>
      </c>
      <c r="C1442" s="98">
        <v>1.538</v>
      </c>
      <c r="D1442" s="99">
        <f>IF(C1442&lt;MAX($C$3:C1442),C1442/MAX($C$3:C1442)-1,0)</f>
        <v>-0.46597222222222223</v>
      </c>
      <c r="E1442" s="105">
        <f>IF(C1442&lt;MAX($C$1233:C1442),C1442/MAX($C$1233:C1442)-1,0)</f>
        <v>-8.6155674390968495E-2</v>
      </c>
      <c r="F1442" s="100"/>
      <c r="G1442" s="108"/>
    </row>
    <row r="1443" spans="1:7" ht="15" thickBot="1">
      <c r="A1443" s="101">
        <v>42735</v>
      </c>
      <c r="B1443" s="98">
        <v>1.538</v>
      </c>
      <c r="C1443" s="98">
        <v>1.538</v>
      </c>
      <c r="D1443" s="99">
        <f>IF(C1443&lt;MAX($C$3:C1443),C1443/MAX($C$3:C1443)-1,0)</f>
        <v>-0.46597222222222223</v>
      </c>
      <c r="E1443" s="105">
        <f>IF(C1443&lt;MAX($C$1233:C1443),C1443/MAX($C$1233:C1443)-1,0)</f>
        <v>-8.6155674390968495E-2</v>
      </c>
      <c r="F1443" s="98"/>
      <c r="G1443" s="99"/>
    </row>
    <row r="1444" spans="1:7" ht="15" thickBot="1">
      <c r="A1444" s="97">
        <v>42738</v>
      </c>
      <c r="B1444" s="98">
        <v>1.5469999999999999</v>
      </c>
      <c r="C1444" s="98">
        <v>1.5469999999999999</v>
      </c>
      <c r="D1444" s="99">
        <f>IF(C1444&lt;MAX($C$3:C1444),C1444/MAX($C$3:C1444)-1,0)</f>
        <v>-0.46284722222222219</v>
      </c>
      <c r="E1444" s="105">
        <f>IF(C1444&lt;MAX($C$1233:C1444),C1444/MAX($C$1233:C1444)-1,0)</f>
        <v>-8.0808080808080884E-2</v>
      </c>
      <c r="F1444" s="100"/>
      <c r="G1444" s="99"/>
    </row>
    <row r="1445" spans="1:7" ht="15" thickBot="1">
      <c r="A1445" s="97">
        <v>42739</v>
      </c>
      <c r="B1445" s="98">
        <v>1.57</v>
      </c>
      <c r="C1445" s="98">
        <v>1.57</v>
      </c>
      <c r="D1445" s="99">
        <f>IF(C1445&lt;MAX($C$3:C1445),C1445/MAX($C$3:C1445)-1,0)</f>
        <v>-0.45486111111111105</v>
      </c>
      <c r="E1445" s="105">
        <f>IF(C1445&lt;MAX($C$1233:C1445),C1445/MAX($C$1233:C1445)-1,0)</f>
        <v>-6.7142008318478941E-2</v>
      </c>
      <c r="F1445" s="100"/>
      <c r="G1445" s="99"/>
    </row>
    <row r="1446" spans="1:7" ht="15" thickBot="1">
      <c r="A1446" s="97">
        <v>42740</v>
      </c>
      <c r="B1446" s="98">
        <v>1.5680000000000001</v>
      </c>
      <c r="C1446" s="98">
        <v>1.5680000000000001</v>
      </c>
      <c r="D1446" s="99">
        <f>IF(C1446&lt;MAX($C$3:C1446),C1446/MAX($C$3:C1446)-1,0)</f>
        <v>-0.45555555555555549</v>
      </c>
      <c r="E1446" s="105">
        <f>IF(C1446&lt;MAX($C$1233:C1446),C1446/MAX($C$1233:C1446)-1,0)</f>
        <v>-6.8330362448009496E-2</v>
      </c>
      <c r="F1446" s="100"/>
      <c r="G1446" s="99"/>
    </row>
    <row r="1447" spans="1:7" ht="15" thickBot="1">
      <c r="A1447" s="97">
        <v>42741</v>
      </c>
      <c r="B1447" s="98">
        <v>1.5629999999999999</v>
      </c>
      <c r="C1447" s="98">
        <v>1.5629999999999999</v>
      </c>
      <c r="D1447" s="99">
        <f>IF(C1447&lt;MAX($C$3:C1447),C1447/MAX($C$3:C1447)-1,0)</f>
        <v>-0.45729166666666665</v>
      </c>
      <c r="E1447" s="105">
        <f>IF(C1447&lt;MAX($C$1233:C1447),C1447/MAX($C$1233:C1447)-1,0)</f>
        <v>-7.1301247771836107E-2</v>
      </c>
      <c r="F1447" s="100"/>
      <c r="G1447" s="99"/>
    </row>
    <row r="1448" spans="1:7" ht="15" thickBot="1">
      <c r="A1448" s="97">
        <v>42744</v>
      </c>
      <c r="B1448" s="98">
        <v>1.5720000000000001</v>
      </c>
      <c r="C1448" s="98">
        <v>1.5720000000000001</v>
      </c>
      <c r="D1448" s="99">
        <f>IF(C1448&lt;MAX($C$3:C1448),C1448/MAX($C$3:C1448)-1,0)</f>
        <v>-0.45416666666666661</v>
      </c>
      <c r="E1448" s="105">
        <f>IF(C1448&lt;MAX($C$1233:C1448),C1448/MAX($C$1233:C1448)-1,0)</f>
        <v>-6.5953654188948274E-2</v>
      </c>
      <c r="F1448" s="100"/>
      <c r="G1448" s="99"/>
    </row>
    <row r="1449" spans="1:7" ht="15" thickBot="1">
      <c r="A1449" s="97">
        <v>42745</v>
      </c>
      <c r="B1449" s="98">
        <v>1.575</v>
      </c>
      <c r="C1449" s="98">
        <v>1.575</v>
      </c>
      <c r="D1449" s="99">
        <f>IF(C1449&lt;MAX($C$3:C1449),C1449/MAX($C$3:C1449)-1,0)</f>
        <v>-0.453125</v>
      </c>
      <c r="E1449" s="105">
        <f>IF(C1449&lt;MAX($C$1233:C1449),C1449/MAX($C$1233:C1449)-1,0)</f>
        <v>-6.4171122994652441E-2</v>
      </c>
      <c r="F1449" s="100"/>
      <c r="G1449" s="99"/>
    </row>
    <row r="1450" spans="1:7" ht="15" thickBot="1">
      <c r="A1450" s="97">
        <v>42746</v>
      </c>
      <c r="B1450" s="98">
        <v>1.5589999999999999</v>
      </c>
      <c r="C1450" s="98">
        <v>1.5589999999999999</v>
      </c>
      <c r="D1450" s="99">
        <f>IF(C1450&lt;MAX($C$3:C1450),C1450/MAX($C$3:C1450)-1,0)</f>
        <v>-0.45868055555555554</v>
      </c>
      <c r="E1450" s="105">
        <f>IF(C1450&lt;MAX($C$1233:C1450),C1450/MAX($C$1233:C1450)-1,0)</f>
        <v>-7.3677956030897218E-2</v>
      </c>
      <c r="F1450" s="100"/>
      <c r="G1450" s="99"/>
    </row>
    <row r="1451" spans="1:7" ht="15" thickBot="1">
      <c r="A1451" s="97">
        <v>42747</v>
      </c>
      <c r="B1451" s="98">
        <v>1.5389999999999999</v>
      </c>
      <c r="C1451" s="98">
        <v>1.5389999999999999</v>
      </c>
      <c r="D1451" s="99">
        <f>IF(C1451&lt;MAX($C$3:C1451),C1451/MAX($C$3:C1451)-1,0)</f>
        <v>-0.46562499999999996</v>
      </c>
      <c r="E1451" s="105">
        <f>IF(C1451&lt;MAX($C$1233:C1451),C1451/MAX($C$1233:C1451)-1,0)</f>
        <v>-8.5561497326203328E-2</v>
      </c>
      <c r="F1451" s="100"/>
      <c r="G1451" s="99"/>
    </row>
    <row r="1452" spans="1:7" ht="15" thickBot="1">
      <c r="A1452" s="97">
        <v>42748</v>
      </c>
      <c r="B1452" s="98">
        <v>1.53</v>
      </c>
      <c r="C1452" s="98">
        <v>1.53</v>
      </c>
      <c r="D1452" s="99">
        <f>IF(C1452&lt;MAX($C$3:C1452),C1452/MAX($C$3:C1452)-1,0)</f>
        <v>-0.46875</v>
      </c>
      <c r="E1452" s="105">
        <f>IF(C1452&lt;MAX($C$1233:C1452),C1452/MAX($C$1233:C1452)-1,0)</f>
        <v>-9.0909090909090939E-2</v>
      </c>
      <c r="F1452" s="100"/>
      <c r="G1452" s="99"/>
    </row>
    <row r="1453" spans="1:7" ht="15" thickBot="1">
      <c r="A1453" s="97">
        <v>42751</v>
      </c>
      <c r="B1453" s="98">
        <v>1.516</v>
      </c>
      <c r="C1453" s="98">
        <v>1.516</v>
      </c>
      <c r="D1453" s="99">
        <f>IF(C1453&lt;MAX($C$3:C1453),C1453/MAX($C$3:C1453)-1,0)</f>
        <v>-0.47361111111111109</v>
      </c>
      <c r="E1453" s="105">
        <f>IF(C1453&lt;MAX($C$1233:C1453),C1453/MAX($C$1233:C1453)-1,0)</f>
        <v>-9.9227569815805161E-2</v>
      </c>
      <c r="F1453" s="100"/>
      <c r="G1453" s="99"/>
    </row>
    <row r="1454" spans="1:7" ht="15" thickBot="1">
      <c r="A1454" s="97">
        <v>42752</v>
      </c>
      <c r="B1454" s="98">
        <v>1.524</v>
      </c>
      <c r="C1454" s="98">
        <v>1.524</v>
      </c>
      <c r="D1454" s="99">
        <f>IF(C1454&lt;MAX($C$3:C1454),C1454/MAX($C$3:C1454)-1,0)</f>
        <v>-0.47083333333333333</v>
      </c>
      <c r="E1454" s="105">
        <f>IF(C1454&lt;MAX($C$1233:C1454),C1454/MAX($C$1233:C1454)-1,0)</f>
        <v>-9.4474153297682717E-2</v>
      </c>
      <c r="F1454" s="100"/>
      <c r="G1454" s="99"/>
    </row>
    <row r="1455" spans="1:7" ht="15" thickBot="1">
      <c r="A1455" s="97">
        <v>42753</v>
      </c>
      <c r="B1455" s="98">
        <v>1.542</v>
      </c>
      <c r="C1455" s="98">
        <v>1.542</v>
      </c>
      <c r="D1455" s="99">
        <f>IF(C1455&lt;MAX($C$3:C1455),C1455/MAX($C$3:C1455)-1,0)</f>
        <v>-0.46458333333333335</v>
      </c>
      <c r="E1455" s="105">
        <f>IF(C1455&lt;MAX($C$1233:C1455),C1455/MAX($C$1233:C1455)-1,0)</f>
        <v>-8.3778966131907273E-2</v>
      </c>
      <c r="F1455" s="100"/>
      <c r="G1455" s="99"/>
    </row>
    <row r="1456" spans="1:7" ht="15" thickBot="1">
      <c r="A1456" s="97">
        <v>42754</v>
      </c>
      <c r="B1456" s="98">
        <v>1.5409999999999999</v>
      </c>
      <c r="C1456" s="98">
        <v>1.5409999999999999</v>
      </c>
      <c r="D1456" s="99">
        <f>IF(C1456&lt;MAX($C$3:C1456),C1456/MAX($C$3:C1456)-1,0)</f>
        <v>-0.46493055555555551</v>
      </c>
      <c r="E1456" s="105">
        <f>IF(C1456&lt;MAX($C$1233:C1456),C1456/MAX($C$1233:C1456)-1,0)</f>
        <v>-8.4373143196672662E-2</v>
      </c>
      <c r="F1456" s="100"/>
      <c r="G1456" s="99"/>
    </row>
    <row r="1457" spans="1:7" ht="15" thickBot="1">
      <c r="A1457" s="97">
        <v>42755</v>
      </c>
      <c r="B1457" s="98">
        <v>1.5569999999999999</v>
      </c>
      <c r="C1457" s="98">
        <v>1.5569999999999999</v>
      </c>
      <c r="D1457" s="99">
        <f>IF(C1457&lt;MAX($C$3:C1457),C1457/MAX($C$3:C1457)-1,0)</f>
        <v>-0.45937499999999998</v>
      </c>
      <c r="E1457" s="105">
        <f>IF(C1457&lt;MAX($C$1233:C1457),C1457/MAX($C$1233:C1457)-1,0)</f>
        <v>-7.4866310160427885E-2</v>
      </c>
      <c r="F1457" s="100"/>
      <c r="G1457" s="99"/>
    </row>
    <row r="1458" spans="1:7" ht="15" thickBot="1">
      <c r="A1458" s="97">
        <v>42758</v>
      </c>
      <c r="B1458" s="98">
        <v>1.571</v>
      </c>
      <c r="C1458" s="98">
        <v>1.571</v>
      </c>
      <c r="D1458" s="99">
        <f>IF(C1458&lt;MAX($C$3:C1458),C1458/MAX($C$3:C1458)-1,0)</f>
        <v>-0.45451388888888888</v>
      </c>
      <c r="E1458" s="105">
        <f>IF(C1458&lt;MAX($C$1233:C1458),C1458/MAX($C$1233:C1458)-1,0)</f>
        <v>-6.6547831253713663E-2</v>
      </c>
      <c r="F1458" s="100"/>
      <c r="G1458" s="99"/>
    </row>
    <row r="1459" spans="1:7" ht="15" thickBot="1">
      <c r="A1459" s="97">
        <v>42759</v>
      </c>
      <c r="B1459" s="98">
        <v>1.5820000000000001</v>
      </c>
      <c r="C1459" s="98">
        <v>1.5820000000000001</v>
      </c>
      <c r="D1459" s="99">
        <f>IF(C1459&lt;MAX($C$3:C1459),C1459/MAX($C$3:C1459)-1,0)</f>
        <v>-0.4506944444444444</v>
      </c>
      <c r="E1459" s="105">
        <f>IF(C1459&lt;MAX($C$1233:C1459),C1459/MAX($C$1233:C1459)-1,0)</f>
        <v>-6.0011883541295274E-2</v>
      </c>
      <c r="F1459" s="100"/>
      <c r="G1459" s="99"/>
    </row>
    <row r="1460" spans="1:7" ht="15" thickBot="1">
      <c r="A1460" s="97">
        <v>42760</v>
      </c>
      <c r="B1460" s="98">
        <v>1.5820000000000001</v>
      </c>
      <c r="C1460" s="98">
        <v>1.5820000000000001</v>
      </c>
      <c r="D1460" s="99">
        <f>IF(C1460&lt;MAX($C$3:C1460),C1460/MAX($C$3:C1460)-1,0)</f>
        <v>-0.4506944444444444</v>
      </c>
      <c r="E1460" s="105">
        <f>IF(C1460&lt;MAX($C$1233:C1460),C1460/MAX($C$1233:C1460)-1,0)</f>
        <v>-6.0011883541295274E-2</v>
      </c>
      <c r="F1460" s="100"/>
      <c r="G1460" s="99"/>
    </row>
    <row r="1461" spans="1:7" ht="15" thickBot="1">
      <c r="A1461" s="97">
        <v>42761</v>
      </c>
      <c r="B1461" s="98">
        <v>1.603</v>
      </c>
      <c r="C1461" s="98">
        <v>1.603</v>
      </c>
      <c r="D1461" s="99">
        <f>IF(C1461&lt;MAX($C$3:C1461),C1461/MAX($C$3:C1461)-1,0)</f>
        <v>-0.44340277777777781</v>
      </c>
      <c r="E1461" s="105">
        <f>IF(C1461&lt;MAX($C$1233:C1461),C1461/MAX($C$1233:C1461)-1,0)</f>
        <v>-4.7534165181223997E-2</v>
      </c>
      <c r="F1461" s="100"/>
      <c r="G1461" s="99"/>
    </row>
    <row r="1462" spans="1:7" ht="15" thickBot="1">
      <c r="A1462" s="97">
        <v>42769</v>
      </c>
      <c r="B1462" s="98">
        <v>1.587</v>
      </c>
      <c r="C1462" s="98">
        <v>1.587</v>
      </c>
      <c r="D1462" s="99">
        <f>IF(C1462&lt;MAX($C$3:C1462),C1462/MAX($C$3:C1462)-1,0)</f>
        <v>-0.44895833333333335</v>
      </c>
      <c r="E1462" s="105">
        <f>IF(C1462&lt;MAX($C$1233:C1462),C1462/MAX($C$1233:C1462)-1,0)</f>
        <v>-5.7040998217468886E-2</v>
      </c>
      <c r="F1462" s="100"/>
      <c r="G1462" s="108"/>
    </row>
    <row r="1463" spans="1:7" ht="15" thickBot="1">
      <c r="A1463" s="101">
        <v>42772</v>
      </c>
      <c r="B1463" s="98">
        <v>1.591</v>
      </c>
      <c r="C1463" s="98">
        <v>1.591</v>
      </c>
      <c r="D1463" s="99">
        <f>IF(C1463&lt;MAX($C$3:C1463),C1463/MAX($C$3:C1463)-1,0)</f>
        <v>-0.44756944444444446</v>
      </c>
      <c r="E1463" s="105">
        <f>IF(C1463&lt;MAX($C$1233:C1463),C1463/MAX($C$1233:C1463)-1,0)</f>
        <v>-5.4664289958407664E-2</v>
      </c>
      <c r="F1463" s="98"/>
      <c r="G1463" s="99"/>
    </row>
    <row r="1464" spans="1:7" ht="15" thickBot="1">
      <c r="A1464" s="97">
        <v>42773</v>
      </c>
      <c r="B1464" s="98">
        <v>1.5940000000000001</v>
      </c>
      <c r="C1464" s="98">
        <v>1.5940000000000001</v>
      </c>
      <c r="D1464" s="99">
        <f>IF(C1464&lt;MAX($C$3:C1464),C1464/MAX($C$3:C1464)-1,0)</f>
        <v>-0.44652777777777775</v>
      </c>
      <c r="E1464" s="105">
        <f>IF(C1464&lt;MAX($C$1233:C1464),C1464/MAX($C$1233:C1464)-1,0)</f>
        <v>-5.2881758764111719E-2</v>
      </c>
      <c r="F1464" s="100"/>
      <c r="G1464" s="99"/>
    </row>
    <row r="1465" spans="1:7" ht="15" thickBot="1">
      <c r="A1465" s="97">
        <v>42774</v>
      </c>
      <c r="B1465" s="98">
        <v>1.603</v>
      </c>
      <c r="C1465" s="98">
        <v>1.603</v>
      </c>
      <c r="D1465" s="99">
        <f>IF(C1465&lt;MAX($C$3:C1465),C1465/MAX($C$3:C1465)-1,0)</f>
        <v>-0.44340277777777781</v>
      </c>
      <c r="E1465" s="105">
        <f>IF(C1465&lt;MAX($C$1233:C1465),C1465/MAX($C$1233:C1465)-1,0)</f>
        <v>-4.7534165181223997E-2</v>
      </c>
      <c r="F1465" s="100"/>
      <c r="G1465" s="99"/>
    </row>
    <row r="1466" spans="1:7" ht="15" thickBot="1">
      <c r="A1466" s="97">
        <v>42775</v>
      </c>
      <c r="B1466" s="98">
        <v>1.61</v>
      </c>
      <c r="C1466" s="98">
        <v>1.61</v>
      </c>
      <c r="D1466" s="99">
        <f>IF(C1466&lt;MAX($C$3:C1466),C1466/MAX($C$3:C1466)-1,0)</f>
        <v>-0.44097222222222221</v>
      </c>
      <c r="E1466" s="105">
        <f>IF(C1466&lt;MAX($C$1233:C1466),C1466/MAX($C$1233:C1466)-1,0)</f>
        <v>-4.3374925727866831E-2</v>
      </c>
      <c r="F1466" s="100"/>
      <c r="G1466" s="99"/>
    </row>
    <row r="1467" spans="1:7" ht="15" thickBot="1">
      <c r="A1467" s="97">
        <v>42776</v>
      </c>
      <c r="B1467" s="98">
        <v>1.6140000000000001</v>
      </c>
      <c r="C1467" s="98">
        <v>1.6140000000000001</v>
      </c>
      <c r="D1467" s="99">
        <f>IF(C1467&lt;MAX($C$3:C1467),C1467/MAX($C$3:C1467)-1,0)</f>
        <v>-0.43958333333333333</v>
      </c>
      <c r="E1467" s="105">
        <f>IF(C1467&lt;MAX($C$1233:C1467),C1467/MAX($C$1233:C1467)-1,0)</f>
        <v>-4.099821746880572E-2</v>
      </c>
      <c r="F1467" s="100"/>
      <c r="G1467" s="99"/>
    </row>
    <row r="1468" spans="1:7" ht="15" thickBot="1">
      <c r="A1468" s="97">
        <v>42779</v>
      </c>
      <c r="B1468" s="98">
        <v>1.631</v>
      </c>
      <c r="C1468" s="98">
        <v>1.631</v>
      </c>
      <c r="D1468" s="99">
        <f>IF(C1468&lt;MAX($C$3:C1468),C1468/MAX($C$3:C1468)-1,0)</f>
        <v>-0.43368055555555551</v>
      </c>
      <c r="E1468" s="105">
        <f>IF(C1468&lt;MAX($C$1233:C1468),C1468/MAX($C$1233:C1468)-1,0)</f>
        <v>-3.0897207367795665E-2</v>
      </c>
      <c r="F1468" s="100"/>
      <c r="G1468" s="99"/>
    </row>
    <row r="1469" spans="1:7" ht="15" thickBot="1">
      <c r="A1469" s="97">
        <v>42780</v>
      </c>
      <c r="B1469" s="98">
        <v>1.641</v>
      </c>
      <c r="C1469" s="98">
        <v>1.641</v>
      </c>
      <c r="D1469" s="99">
        <f>IF(C1469&lt;MAX($C$3:C1469),C1469/MAX($C$3:C1469)-1,0)</f>
        <v>-0.4302083333333333</v>
      </c>
      <c r="E1469" s="105">
        <f>IF(C1469&lt;MAX($C$1233:C1469),C1469/MAX($C$1233:C1469)-1,0)</f>
        <v>-2.4955436720142665E-2</v>
      </c>
      <c r="F1469" s="100"/>
      <c r="G1469" s="99"/>
    </row>
    <row r="1470" spans="1:7" ht="15" thickBot="1">
      <c r="A1470" s="97">
        <v>42781</v>
      </c>
      <c r="B1470" s="98">
        <v>1.6180000000000001</v>
      </c>
      <c r="C1470" s="98">
        <v>1.6180000000000001</v>
      </c>
      <c r="D1470" s="99">
        <f>IF(C1470&lt;MAX($C$3:C1470),C1470/MAX($C$3:C1470)-1,0)</f>
        <v>-0.43819444444444444</v>
      </c>
      <c r="E1470" s="105">
        <f>IF(C1470&lt;MAX($C$1233:C1470),C1470/MAX($C$1233:C1470)-1,0)</f>
        <v>-3.8621509209744498E-2</v>
      </c>
      <c r="F1470" s="100"/>
      <c r="G1470" s="99"/>
    </row>
    <row r="1471" spans="1:7" ht="15" thickBot="1">
      <c r="A1471" s="97">
        <v>42782</v>
      </c>
      <c r="B1471" s="98">
        <v>1.631</v>
      </c>
      <c r="C1471" s="98">
        <v>1.631</v>
      </c>
      <c r="D1471" s="99">
        <f>IF(C1471&lt;MAX($C$3:C1471),C1471/MAX($C$3:C1471)-1,0)</f>
        <v>-0.43368055555555551</v>
      </c>
      <c r="E1471" s="105">
        <f>IF(C1471&lt;MAX($C$1233:C1471),C1471/MAX($C$1233:C1471)-1,0)</f>
        <v>-3.0897207367795665E-2</v>
      </c>
      <c r="F1471" s="100"/>
      <c r="G1471" s="99"/>
    </row>
    <row r="1472" spans="1:7" ht="15" thickBot="1">
      <c r="A1472" s="97">
        <v>42783</v>
      </c>
      <c r="B1472" s="98">
        <v>1.6180000000000001</v>
      </c>
      <c r="C1472" s="98">
        <v>1.6180000000000001</v>
      </c>
      <c r="D1472" s="99">
        <f>IF(C1472&lt;MAX($C$3:C1472),C1472/MAX($C$3:C1472)-1,0)</f>
        <v>-0.43819444444444444</v>
      </c>
      <c r="E1472" s="105">
        <f>IF(C1472&lt;MAX($C$1233:C1472),C1472/MAX($C$1233:C1472)-1,0)</f>
        <v>-3.8621509209744498E-2</v>
      </c>
      <c r="F1472" s="100"/>
      <c r="G1472" s="99"/>
    </row>
    <row r="1473" spans="1:7" ht="15" thickBot="1">
      <c r="A1473" s="97">
        <v>42786</v>
      </c>
      <c r="B1473" s="98">
        <v>1.6619999999999999</v>
      </c>
      <c r="C1473" s="98">
        <v>1.6619999999999999</v>
      </c>
      <c r="D1473" s="99">
        <f>IF(C1473&lt;MAX($C$3:C1473),C1473/MAX($C$3:C1473)-1,0)</f>
        <v>-0.42291666666666672</v>
      </c>
      <c r="E1473" s="105">
        <f>IF(C1473&lt;MAX($C$1233:C1473),C1473/MAX($C$1233:C1473)-1,0)</f>
        <v>-1.2477718360071388E-2</v>
      </c>
      <c r="F1473" s="100"/>
      <c r="G1473" s="99"/>
    </row>
    <row r="1474" spans="1:7" ht="15" thickBot="1">
      <c r="A1474" s="97">
        <v>42787</v>
      </c>
      <c r="B1474" s="98">
        <v>1.669</v>
      </c>
      <c r="C1474" s="98">
        <v>1.669</v>
      </c>
      <c r="D1474" s="99">
        <f>IF(C1474&lt;MAX($C$3:C1474),C1474/MAX($C$3:C1474)-1,0)</f>
        <v>-0.42048611111111112</v>
      </c>
      <c r="E1474" s="105">
        <f>IF(C1474&lt;MAX($C$1233:C1474),C1474/MAX($C$1233:C1474)-1,0)</f>
        <v>-8.3184789067142217E-3</v>
      </c>
      <c r="F1474" s="100"/>
      <c r="G1474" s="99"/>
    </row>
    <row r="1475" spans="1:7" ht="15" thickBot="1">
      <c r="A1475" s="97">
        <v>42788</v>
      </c>
      <c r="B1475" s="98">
        <v>1.681</v>
      </c>
      <c r="C1475" s="98">
        <v>1.681</v>
      </c>
      <c r="D1475" s="99">
        <f>IF(C1475&lt;MAX($C$3:C1475),C1475/MAX($C$3:C1475)-1,0)</f>
        <v>-0.41631944444444435</v>
      </c>
      <c r="E1475" s="105">
        <f>IF(C1475&lt;MAX($C$1233:C1475),C1475/MAX($C$1233:C1475)-1,0)</f>
        <v>-1.1883541295305555E-3</v>
      </c>
      <c r="F1475" s="100"/>
      <c r="G1475" s="99"/>
    </row>
    <row r="1476" spans="1:7" ht="15" thickBot="1">
      <c r="A1476" s="97">
        <v>42789</v>
      </c>
      <c r="B1476" s="98">
        <v>1.6679999999999999</v>
      </c>
      <c r="C1476" s="98">
        <v>1.6679999999999999</v>
      </c>
      <c r="D1476" s="99">
        <f>IF(C1476&lt;MAX($C$3:C1476),C1476/MAX($C$3:C1476)-1,0)</f>
        <v>-0.42083333333333339</v>
      </c>
      <c r="E1476" s="105">
        <f>IF(C1476&lt;MAX($C$1233:C1476),C1476/MAX($C$1233:C1476)-1,0)</f>
        <v>-8.9126559714796105E-3</v>
      </c>
      <c r="F1476" s="100"/>
      <c r="G1476" s="99"/>
    </row>
    <row r="1477" spans="1:7" ht="15" thickBot="1">
      <c r="A1477" s="97">
        <v>42790</v>
      </c>
      <c r="B1477" s="98">
        <v>1.66</v>
      </c>
      <c r="C1477" s="98">
        <v>1.66</v>
      </c>
      <c r="D1477" s="99">
        <f>IF(C1477&lt;MAX($C$3:C1477),C1477/MAX($C$3:C1477)-1,0)</f>
        <v>-0.42361111111111116</v>
      </c>
      <c r="E1477" s="105">
        <f>IF(C1477&lt;MAX($C$1233:C1477),C1477/MAX($C$1233:C1477)-1,0)</f>
        <v>-1.3666072489601944E-2</v>
      </c>
      <c r="F1477" s="100"/>
      <c r="G1477" s="99"/>
    </row>
    <row r="1478" spans="1:7" ht="15" thickBot="1">
      <c r="A1478" s="97">
        <v>42793</v>
      </c>
      <c r="B1478" s="98">
        <v>1.647</v>
      </c>
      <c r="C1478" s="98">
        <v>1.647</v>
      </c>
      <c r="D1478" s="99">
        <f>IF(C1478&lt;MAX($C$3:C1478),C1478/MAX($C$3:C1478)-1,0)</f>
        <v>-0.42812499999999998</v>
      </c>
      <c r="E1478" s="105">
        <f>IF(C1478&lt;MAX($C$1233:C1478),C1478/MAX($C$1233:C1478)-1,0)</f>
        <v>-2.1390374331550777E-2</v>
      </c>
      <c r="F1478" s="100"/>
      <c r="G1478" s="99"/>
    </row>
    <row r="1479" spans="1:7" ht="15" thickBot="1">
      <c r="A1479" s="97">
        <v>42794</v>
      </c>
      <c r="B1479" s="98">
        <v>1.6619999999999999</v>
      </c>
      <c r="C1479" s="98">
        <v>1.6619999999999999</v>
      </c>
      <c r="D1479" s="99">
        <f>IF(C1479&lt;MAX($C$3:C1479),C1479/MAX($C$3:C1479)-1,0)</f>
        <v>-0.42291666666666672</v>
      </c>
      <c r="E1479" s="105">
        <f>IF(C1479&lt;MAX($C$1233:C1479),C1479/MAX($C$1233:C1479)-1,0)</f>
        <v>-1.2477718360071388E-2</v>
      </c>
      <c r="F1479" s="100"/>
      <c r="G1479" s="99"/>
    </row>
    <row r="1480" spans="1:7" ht="15" thickBot="1">
      <c r="A1480" s="97">
        <v>42795</v>
      </c>
      <c r="B1480" s="98">
        <v>1.677</v>
      </c>
      <c r="C1480" s="98">
        <v>1.677</v>
      </c>
      <c r="D1480" s="99">
        <f>IF(C1480&lt;MAX($C$3:C1480),C1480/MAX($C$3:C1480)-1,0)</f>
        <v>-0.41770833333333335</v>
      </c>
      <c r="E1480" s="105">
        <f>IF(C1480&lt;MAX($C$1233:C1480),C1480/MAX($C$1233:C1480)-1,0)</f>
        <v>-3.5650623885917776E-3</v>
      </c>
      <c r="F1480" s="100"/>
      <c r="G1480" s="99"/>
    </row>
    <row r="1481" spans="1:7" ht="15" thickBot="1">
      <c r="A1481" s="97">
        <v>42796</v>
      </c>
      <c r="B1481" s="98">
        <v>1.6859999999999999</v>
      </c>
      <c r="C1481" s="98">
        <v>1.6859999999999999</v>
      </c>
      <c r="D1481" s="99">
        <f>IF(C1481&lt;MAX($C$3:C1481),C1481/MAX($C$3:C1481)-1,0)</f>
        <v>-0.4145833333333333</v>
      </c>
      <c r="E1481" s="105">
        <f>IF(C1481&lt;MAX($C$1233:C1481),C1481/MAX($C$1233:C1481)-1,0)</f>
        <v>0</v>
      </c>
      <c r="F1481" s="100"/>
      <c r="G1481" s="99"/>
    </row>
    <row r="1482" spans="1:7" ht="15" thickBot="1">
      <c r="A1482" s="97">
        <v>42797</v>
      </c>
      <c r="B1482" s="98">
        <v>1.6839999999999999</v>
      </c>
      <c r="C1482" s="98">
        <v>1.6839999999999999</v>
      </c>
      <c r="D1482" s="99">
        <f>IF(C1482&lt;MAX($C$3:C1482),C1482/MAX($C$3:C1482)-1,0)</f>
        <v>-0.41527777777777775</v>
      </c>
      <c r="E1482" s="105">
        <f>IF(C1482&lt;MAX($C$1233:C1482),C1482/MAX($C$1233:C1482)-1,0)</f>
        <v>-1.1862396204033177E-3</v>
      </c>
      <c r="F1482" s="100"/>
      <c r="G1482" s="108"/>
    </row>
    <row r="1483" spans="1:7" ht="15" thickBot="1">
      <c r="A1483" s="101">
        <v>42800</v>
      </c>
      <c r="B1483" s="98">
        <v>1.7</v>
      </c>
      <c r="C1483" s="98">
        <v>1.7</v>
      </c>
      <c r="D1483" s="99">
        <f>IF(C1483&lt;MAX($C$3:C1483),C1483/MAX($C$3:C1483)-1,0)</f>
        <v>-0.40972222222222221</v>
      </c>
      <c r="E1483" s="105">
        <f>IF(C1483&lt;MAX($C$1233:C1483),C1483/MAX($C$1233:C1483)-1,0)</f>
        <v>0</v>
      </c>
      <c r="F1483" s="98"/>
      <c r="G1483" s="99"/>
    </row>
    <row r="1484" spans="1:7" ht="15" thickBot="1">
      <c r="A1484" s="97">
        <v>42801</v>
      </c>
      <c r="B1484" s="98">
        <v>1.7230000000000001</v>
      </c>
      <c r="C1484" s="98">
        <v>1.7230000000000001</v>
      </c>
      <c r="D1484" s="99">
        <f>IF(C1484&lt;MAX($C$3:C1484),C1484/MAX($C$3:C1484)-1,0)</f>
        <v>-0.40173611111111107</v>
      </c>
      <c r="E1484" s="105">
        <f>IF(C1484&lt;MAX($C$1233:C1484),C1484/MAX($C$1233:C1484)-1,0)</f>
        <v>0</v>
      </c>
      <c r="F1484" s="100"/>
      <c r="G1484" s="99"/>
    </row>
    <row r="1485" spans="1:7" ht="15" thickBot="1">
      <c r="A1485" s="97">
        <v>42802</v>
      </c>
      <c r="B1485" s="98">
        <v>1.72</v>
      </c>
      <c r="C1485" s="98">
        <v>1.72</v>
      </c>
      <c r="D1485" s="99">
        <f>IF(C1485&lt;MAX($C$3:C1485),C1485/MAX($C$3:C1485)-1,0)</f>
        <v>-0.40277777777777779</v>
      </c>
      <c r="E1485" s="105">
        <f>IF(C1485&lt;MAX($C$1233:C1485),C1485/MAX($C$1233:C1485)-1,0)</f>
        <v>-1.7411491584445882E-3</v>
      </c>
      <c r="F1485" s="100"/>
      <c r="G1485" s="99"/>
    </row>
    <row r="1486" spans="1:7" ht="15" thickBot="1">
      <c r="A1486" s="97">
        <v>42803</v>
      </c>
      <c r="B1486" s="98">
        <v>1.702</v>
      </c>
      <c r="C1486" s="98">
        <v>1.702</v>
      </c>
      <c r="D1486" s="99">
        <f>IF(C1486&lt;MAX($C$3:C1486),C1486/MAX($C$3:C1486)-1,0)</f>
        <v>-0.40902777777777777</v>
      </c>
      <c r="E1486" s="105">
        <f>IF(C1486&lt;MAX($C$1233:C1486),C1486/MAX($C$1233:C1486)-1,0)</f>
        <v>-1.2188044109112117E-2</v>
      </c>
      <c r="F1486" s="100"/>
      <c r="G1486" s="99"/>
    </row>
    <row r="1487" spans="1:7" ht="15" thickBot="1">
      <c r="A1487" s="97">
        <v>42804</v>
      </c>
      <c r="B1487" s="98">
        <v>1.7130000000000001</v>
      </c>
      <c r="C1487" s="98">
        <v>1.7130000000000001</v>
      </c>
      <c r="D1487" s="99">
        <f>IF(C1487&lt;MAX($C$3:C1487),C1487/MAX($C$3:C1487)-1,0)</f>
        <v>-0.40520833333333328</v>
      </c>
      <c r="E1487" s="105">
        <f>IF(C1487&lt;MAX($C$1233:C1487),C1487/MAX($C$1233:C1487)-1,0)</f>
        <v>-5.8038305281485902E-3</v>
      </c>
      <c r="F1487" s="100"/>
      <c r="G1487" s="99"/>
    </row>
    <row r="1488" spans="1:7" ht="15" thickBot="1">
      <c r="A1488" s="97">
        <v>42807</v>
      </c>
      <c r="B1488" s="98">
        <v>1.7330000000000001</v>
      </c>
      <c r="C1488" s="98">
        <v>1.7330000000000001</v>
      </c>
      <c r="D1488" s="99">
        <f>IF(C1488&lt;MAX($C$3:C1488),C1488/MAX($C$3:C1488)-1,0)</f>
        <v>-0.39826388888888886</v>
      </c>
      <c r="E1488" s="105">
        <f>IF(C1488&lt;MAX($C$1233:C1488),C1488/MAX($C$1233:C1488)-1,0)</f>
        <v>0</v>
      </c>
      <c r="F1488" s="100"/>
      <c r="G1488" s="99"/>
    </row>
    <row r="1489" spans="1:7" ht="15" thickBot="1">
      <c r="A1489" s="97">
        <v>42808</v>
      </c>
      <c r="B1489" s="98">
        <v>1.744</v>
      </c>
      <c r="C1489" s="98">
        <v>1.744</v>
      </c>
      <c r="D1489" s="99">
        <f>IF(C1489&lt;MAX($C$3:C1489),C1489/MAX($C$3:C1489)-1,0)</f>
        <v>-0.39444444444444438</v>
      </c>
      <c r="E1489" s="105">
        <f>IF(C1489&lt;MAX($C$1233:C1489),C1489/MAX($C$1233:C1489)-1,0)</f>
        <v>0</v>
      </c>
      <c r="F1489" s="100"/>
      <c r="G1489" s="99"/>
    </row>
    <row r="1490" spans="1:7" ht="15" thickBot="1">
      <c r="A1490" s="97">
        <v>42809</v>
      </c>
      <c r="B1490" s="98">
        <v>1.7490000000000001</v>
      </c>
      <c r="C1490" s="98">
        <v>1.7490000000000001</v>
      </c>
      <c r="D1490" s="99">
        <f>IF(C1490&lt;MAX($C$3:C1490),C1490/MAX($C$3:C1490)-1,0)</f>
        <v>-0.39270833333333333</v>
      </c>
      <c r="E1490" s="105">
        <f>IF(C1490&lt;MAX($C$1233:C1490),C1490/MAX($C$1233:C1490)-1,0)</f>
        <v>0</v>
      </c>
      <c r="F1490" s="100"/>
      <c r="G1490" s="99"/>
    </row>
    <row r="1491" spans="1:7" ht="15" thickBot="1">
      <c r="A1491" s="97">
        <v>42810</v>
      </c>
      <c r="B1491" s="98">
        <v>1.7589999999999999</v>
      </c>
      <c r="C1491" s="98">
        <v>1.7589999999999999</v>
      </c>
      <c r="D1491" s="99">
        <f>IF(C1491&lt;MAX($C$3:C1491),C1491/MAX($C$3:C1491)-1,0)</f>
        <v>-0.38923611111111112</v>
      </c>
      <c r="E1491" s="105">
        <f>IF(C1491&lt;MAX($C$1233:C1491),C1491/MAX($C$1233:C1491)-1,0)</f>
        <v>0</v>
      </c>
      <c r="F1491" s="100"/>
      <c r="G1491" s="99"/>
    </row>
    <row r="1492" spans="1:7" ht="15" thickBot="1">
      <c r="A1492" s="97">
        <v>42811</v>
      </c>
      <c r="B1492" s="98">
        <v>1.7470000000000001</v>
      </c>
      <c r="C1492" s="98">
        <v>1.7470000000000001</v>
      </c>
      <c r="D1492" s="99">
        <f>IF(C1492&lt;MAX($C$3:C1492),C1492/MAX($C$3:C1492)-1,0)</f>
        <v>-0.39340277777777777</v>
      </c>
      <c r="E1492" s="105">
        <f>IF(C1492&lt;MAX($C$1233:C1492),C1492/MAX($C$1233:C1492)-1,0)</f>
        <v>-6.8220579874928022E-3</v>
      </c>
      <c r="F1492" s="100"/>
      <c r="G1492" s="99"/>
    </row>
    <row r="1493" spans="1:7" ht="15" thickBot="1">
      <c r="A1493" s="97">
        <v>42814</v>
      </c>
      <c r="B1493" s="98">
        <v>1.762</v>
      </c>
      <c r="C1493" s="98">
        <v>1.762</v>
      </c>
      <c r="D1493" s="99">
        <f>IF(C1493&lt;MAX($C$3:C1493),C1493/MAX($C$3:C1493)-1,0)</f>
        <v>-0.3881944444444444</v>
      </c>
      <c r="E1493" s="105">
        <f>IF(C1493&lt;MAX($C$1233:C1493),C1493/MAX($C$1233:C1493)-1,0)</f>
        <v>0</v>
      </c>
      <c r="F1493" s="100"/>
      <c r="G1493" s="99"/>
    </row>
    <row r="1494" spans="1:7" ht="15" thickBot="1">
      <c r="A1494" s="97">
        <v>42815</v>
      </c>
      <c r="B1494" s="98">
        <v>1.81</v>
      </c>
      <c r="C1494" s="98">
        <v>1.81</v>
      </c>
      <c r="D1494" s="99">
        <f>IF(C1494&lt;MAX($C$3:C1494),C1494/MAX($C$3:C1494)-1,0)</f>
        <v>-0.37152777777777779</v>
      </c>
      <c r="E1494" s="105">
        <f>IF(C1494&lt;MAX($C$1233:C1494),C1494/MAX($C$1233:C1494)-1,0)</f>
        <v>0</v>
      </c>
      <c r="F1494" s="100"/>
      <c r="G1494" s="99"/>
    </row>
    <row r="1495" spans="1:7" ht="15" thickBot="1">
      <c r="A1495" s="97">
        <v>42816</v>
      </c>
      <c r="B1495" s="98">
        <v>1.8149999999999999</v>
      </c>
      <c r="C1495" s="98">
        <v>1.8149999999999999</v>
      </c>
      <c r="D1495" s="99">
        <f>IF(C1495&lt;MAX($C$3:C1495),C1495/MAX($C$3:C1495)-1,0)</f>
        <v>-0.36979166666666663</v>
      </c>
      <c r="E1495" s="105">
        <f>IF(C1495&lt;MAX($C$1233:C1495),C1495/MAX($C$1233:C1495)-1,0)</f>
        <v>0</v>
      </c>
      <c r="F1495" s="100"/>
      <c r="G1495" s="99"/>
    </row>
    <row r="1496" spans="1:7" ht="15" thickBot="1">
      <c r="A1496" s="97">
        <v>42817</v>
      </c>
      <c r="B1496" s="98">
        <v>1.804</v>
      </c>
      <c r="C1496" s="98">
        <v>1.804</v>
      </c>
      <c r="D1496" s="99">
        <f>IF(C1496&lt;MAX($C$3:C1496),C1496/MAX($C$3:C1496)-1,0)</f>
        <v>-0.37361111111111112</v>
      </c>
      <c r="E1496" s="105">
        <f>IF(C1496&lt;MAX($C$1233:C1496),C1496/MAX($C$1233:C1496)-1,0)</f>
        <v>-6.0606060606059886E-3</v>
      </c>
      <c r="F1496" s="100"/>
      <c r="G1496" s="99"/>
    </row>
    <row r="1497" spans="1:7" ht="15" thickBot="1">
      <c r="A1497" s="97">
        <v>42818</v>
      </c>
      <c r="B1497" s="98">
        <v>1.806</v>
      </c>
      <c r="C1497" s="98">
        <v>1.806</v>
      </c>
      <c r="D1497" s="99">
        <f>IF(C1497&lt;MAX($C$3:C1497),C1497/MAX($C$3:C1497)-1,0)</f>
        <v>-0.37291666666666667</v>
      </c>
      <c r="E1497" s="105">
        <f>IF(C1497&lt;MAX($C$1233:C1497),C1497/MAX($C$1233:C1497)-1,0)</f>
        <v>-4.9586776859503745E-3</v>
      </c>
      <c r="F1497" s="100"/>
      <c r="G1497" s="99"/>
    </row>
    <row r="1498" spans="1:7" ht="15" thickBot="1">
      <c r="A1498" s="97">
        <v>42821</v>
      </c>
      <c r="B1498" s="98">
        <v>1.774</v>
      </c>
      <c r="C1498" s="98">
        <v>1.774</v>
      </c>
      <c r="D1498" s="99">
        <f>IF(C1498&lt;MAX($C$3:C1498),C1498/MAX($C$3:C1498)-1,0)</f>
        <v>-0.38402777777777775</v>
      </c>
      <c r="E1498" s="105">
        <f>IF(C1498&lt;MAX($C$1233:C1498),C1498/MAX($C$1233:C1498)-1,0)</f>
        <v>-2.2589531680440755E-2</v>
      </c>
      <c r="F1498" s="100"/>
      <c r="G1498" s="99"/>
    </row>
    <row r="1499" spans="1:7" ht="15" thickBot="1">
      <c r="A1499" s="97">
        <v>42822</v>
      </c>
      <c r="B1499" s="98">
        <v>1.7649999999999999</v>
      </c>
      <c r="C1499" s="98">
        <v>1.7649999999999999</v>
      </c>
      <c r="D1499" s="99">
        <f>IF(C1499&lt;MAX($C$3:C1499),C1499/MAX($C$3:C1499)-1,0)</f>
        <v>-0.38715277777777779</v>
      </c>
      <c r="E1499" s="105">
        <f>IF(C1499&lt;MAX($C$1233:C1499),C1499/MAX($C$1233:C1499)-1,0)</f>
        <v>-2.7548209366391241E-2</v>
      </c>
      <c r="F1499" s="100"/>
      <c r="G1499" s="99"/>
    </row>
    <row r="1500" spans="1:7" ht="15" thickBot="1">
      <c r="A1500" s="97">
        <v>42823</v>
      </c>
      <c r="B1500" s="98">
        <v>1.7729999999999999</v>
      </c>
      <c r="C1500" s="98">
        <v>1.7729999999999999</v>
      </c>
      <c r="D1500" s="99">
        <f>IF(C1500&lt;MAX($C$3:C1500),C1500/MAX($C$3:C1500)-1,0)</f>
        <v>-0.38437500000000002</v>
      </c>
      <c r="E1500" s="105">
        <f>IF(C1500&lt;MAX($C$1233:C1500),C1500/MAX($C$1233:C1500)-1,0)</f>
        <v>-2.3140495867768562E-2</v>
      </c>
      <c r="F1500" s="100"/>
      <c r="G1500" s="99"/>
    </row>
    <row r="1501" spans="1:7" ht="15" thickBot="1">
      <c r="A1501" s="97">
        <v>42824</v>
      </c>
      <c r="B1501" s="98">
        <v>1.76</v>
      </c>
      <c r="C1501" s="98">
        <v>1.76</v>
      </c>
      <c r="D1501" s="99">
        <f>IF(C1501&lt;MAX($C$3:C1501),C1501/MAX($C$3:C1501)-1,0)</f>
        <v>-0.38888888888888884</v>
      </c>
      <c r="E1501" s="105">
        <f>IF(C1501&lt;MAX($C$1233:C1501),C1501/MAX($C$1233:C1501)-1,0)</f>
        <v>-3.0303030303030276E-2</v>
      </c>
      <c r="F1501" s="100"/>
      <c r="G1501" s="99"/>
    </row>
    <row r="1502" spans="1:7" ht="15" thickBot="1">
      <c r="A1502" s="97">
        <v>42825</v>
      </c>
      <c r="B1502" s="98">
        <v>1.774</v>
      </c>
      <c r="C1502" s="98">
        <v>1.774</v>
      </c>
      <c r="D1502" s="99">
        <f>IF(C1502&lt;MAX($C$3:C1502),C1502/MAX($C$3:C1502)-1,0)</f>
        <v>-0.38402777777777775</v>
      </c>
      <c r="E1502" s="105">
        <f>IF(C1502&lt;MAX($C$1233:C1502),C1502/MAX($C$1233:C1502)-1,0)</f>
        <v>-2.2589531680440755E-2</v>
      </c>
      <c r="F1502" s="100"/>
      <c r="G1502" s="108"/>
    </row>
    <row r="1503" spans="1:7" ht="15" thickBot="1">
      <c r="A1503" s="101">
        <v>42830</v>
      </c>
      <c r="B1503" s="98">
        <v>1.796</v>
      </c>
      <c r="C1503" s="98">
        <v>1.796</v>
      </c>
      <c r="D1503" s="99">
        <f>IF(C1503&lt;MAX($C$3:C1503),C1503/MAX($C$3:C1503)-1,0)</f>
        <v>-0.37638888888888888</v>
      </c>
      <c r="E1503" s="105">
        <f>IF(C1503&lt;MAX($C$1233:C1503),C1503/MAX($C$1233:C1503)-1,0)</f>
        <v>-1.0468319559228556E-2</v>
      </c>
      <c r="F1503" s="98"/>
      <c r="G1503" s="99"/>
    </row>
    <row r="1504" spans="1:7" ht="15" thickBot="1">
      <c r="A1504" s="97">
        <v>42831</v>
      </c>
      <c r="B1504" s="98">
        <v>1.806</v>
      </c>
      <c r="C1504" s="98">
        <v>1.806</v>
      </c>
      <c r="D1504" s="99">
        <f>IF(C1504&lt;MAX($C$3:C1504),C1504/MAX($C$3:C1504)-1,0)</f>
        <v>-0.37291666666666667</v>
      </c>
      <c r="E1504" s="105">
        <f>IF(C1504&lt;MAX($C$1233:C1504),C1504/MAX($C$1233:C1504)-1,0)</f>
        <v>-4.9586776859503745E-3</v>
      </c>
      <c r="F1504" s="100"/>
      <c r="G1504" s="99"/>
    </row>
    <row r="1505" spans="1:7" ht="15" thickBot="1">
      <c r="A1505" s="97">
        <v>42832</v>
      </c>
      <c r="B1505" s="98">
        <v>1.8089999999999999</v>
      </c>
      <c r="C1505" s="98">
        <v>1.8089999999999999</v>
      </c>
      <c r="D1505" s="99">
        <f>IF(C1505&lt;MAX($C$3:C1505),C1505/MAX($C$3:C1505)-1,0)</f>
        <v>-0.37187499999999996</v>
      </c>
      <c r="E1505" s="105">
        <f>IF(C1505&lt;MAX($C$1233:C1505),C1505/MAX($C$1233:C1505)-1,0)</f>
        <v>-3.3057851239669533E-3</v>
      </c>
      <c r="F1505" s="100"/>
      <c r="G1505" s="99"/>
    </row>
    <row r="1506" spans="1:7" ht="15" thickBot="1">
      <c r="A1506" s="97">
        <v>42835</v>
      </c>
      <c r="B1506" s="98">
        <v>1.788</v>
      </c>
      <c r="C1506" s="98">
        <v>1.788</v>
      </c>
      <c r="D1506" s="99">
        <f>IF(C1506&lt;MAX($C$3:C1506),C1506/MAX($C$3:C1506)-1,0)</f>
        <v>-0.37916666666666665</v>
      </c>
      <c r="E1506" s="105">
        <f>IF(C1506&lt;MAX($C$1233:C1506),C1506/MAX($C$1233:C1506)-1,0)</f>
        <v>-1.4876033057851235E-2</v>
      </c>
      <c r="F1506" s="100"/>
      <c r="G1506" s="99"/>
    </row>
    <row r="1507" spans="1:7" ht="15" thickBot="1">
      <c r="A1507" s="97">
        <v>42836</v>
      </c>
      <c r="B1507" s="98">
        <v>1.78</v>
      </c>
      <c r="C1507" s="98">
        <v>1.78</v>
      </c>
      <c r="D1507" s="99">
        <f>IF(C1507&lt;MAX($C$3:C1507),C1507/MAX($C$3:C1507)-1,0)</f>
        <v>-0.38194444444444442</v>
      </c>
      <c r="E1507" s="105">
        <f>IF(C1507&lt;MAX($C$1233:C1507),C1507/MAX($C$1233:C1507)-1,0)</f>
        <v>-1.9283746556473802E-2</v>
      </c>
      <c r="F1507" s="100"/>
      <c r="G1507" s="99"/>
    </row>
    <row r="1508" spans="1:7" ht="15" thickBot="1">
      <c r="A1508" s="97">
        <v>42837</v>
      </c>
      <c r="B1508" s="98">
        <v>1.778</v>
      </c>
      <c r="C1508" s="98">
        <v>1.778</v>
      </c>
      <c r="D1508" s="99">
        <f>IF(C1508&lt;MAX($C$3:C1508),C1508/MAX($C$3:C1508)-1,0)</f>
        <v>-0.38263888888888886</v>
      </c>
      <c r="E1508" s="105">
        <f>IF(C1508&lt;MAX($C$1233:C1508),C1508/MAX($C$1233:C1508)-1,0)</f>
        <v>-2.0385674931129416E-2</v>
      </c>
      <c r="F1508" s="100"/>
      <c r="G1508" s="99"/>
    </row>
    <row r="1509" spans="1:7" ht="15" thickBot="1">
      <c r="A1509" s="97">
        <v>42838</v>
      </c>
      <c r="B1509" s="98">
        <v>1.8009999999999999</v>
      </c>
      <c r="C1509" s="98">
        <v>1.8009999999999999</v>
      </c>
      <c r="D1509" s="99">
        <f>IF(C1509&lt;MAX($C$3:C1509),C1509/MAX($C$3:C1509)-1,0)</f>
        <v>-0.37465277777777772</v>
      </c>
      <c r="E1509" s="105">
        <f>IF(C1509&lt;MAX($C$1233:C1509),C1509/MAX($C$1233:C1509)-1,0)</f>
        <v>-7.7134986225895208E-3</v>
      </c>
      <c r="F1509" s="100"/>
      <c r="G1509" s="99"/>
    </row>
    <row r="1510" spans="1:7" ht="15" thickBot="1">
      <c r="A1510" s="97">
        <v>42839</v>
      </c>
      <c r="B1510" s="98">
        <v>1.782</v>
      </c>
      <c r="C1510" s="98">
        <v>1.782</v>
      </c>
      <c r="D1510" s="99">
        <f>IF(C1510&lt;MAX($C$3:C1510),C1510/MAX($C$3:C1510)-1,0)</f>
        <v>-0.38124999999999998</v>
      </c>
      <c r="E1510" s="105">
        <f>IF(C1510&lt;MAX($C$1233:C1510),C1510/MAX($C$1233:C1510)-1,0)</f>
        <v>-1.8181818181818188E-2</v>
      </c>
      <c r="F1510" s="100"/>
      <c r="G1510" s="99"/>
    </row>
    <row r="1511" spans="1:7" ht="15" thickBot="1">
      <c r="A1511" s="97">
        <v>42842</v>
      </c>
      <c r="B1511" s="98">
        <v>1.788</v>
      </c>
      <c r="C1511" s="98">
        <v>1.788</v>
      </c>
      <c r="D1511" s="99">
        <f>IF(C1511&lt;MAX($C$3:C1511),C1511/MAX($C$3:C1511)-1,0)</f>
        <v>-0.37916666666666665</v>
      </c>
      <c r="E1511" s="105">
        <f>IF(C1511&lt;MAX($C$1233:C1511),C1511/MAX($C$1233:C1511)-1,0)</f>
        <v>-1.4876033057851235E-2</v>
      </c>
      <c r="F1511" s="100"/>
      <c r="G1511" s="99"/>
    </row>
    <row r="1512" spans="1:7" ht="15" thickBot="1">
      <c r="A1512" s="97">
        <v>42843</v>
      </c>
      <c r="B1512" s="98">
        <v>1.835</v>
      </c>
      <c r="C1512" s="98">
        <v>1.835</v>
      </c>
      <c r="D1512" s="99">
        <f>IF(C1512&lt;MAX($C$3:C1512),C1512/MAX($C$3:C1512)-1,0)</f>
        <v>-0.36284722222222221</v>
      </c>
      <c r="E1512" s="105">
        <f>IF(C1512&lt;MAX($C$1233:C1512),C1512/MAX($C$1233:C1512)-1,0)</f>
        <v>0</v>
      </c>
      <c r="F1512" s="100"/>
      <c r="G1512" s="99"/>
    </row>
    <row r="1513" spans="1:7" ht="15" thickBot="1">
      <c r="A1513" s="97">
        <v>42844</v>
      </c>
      <c r="B1513" s="98">
        <v>1.841</v>
      </c>
      <c r="C1513" s="98">
        <v>1.841</v>
      </c>
      <c r="D1513" s="99">
        <f>IF(C1513&lt;MAX($C$3:C1513),C1513/MAX($C$3:C1513)-1,0)</f>
        <v>-0.36076388888888888</v>
      </c>
      <c r="E1513" s="105">
        <f>IF(C1513&lt;MAX($C$1233:C1513),C1513/MAX($C$1233:C1513)-1,0)</f>
        <v>0</v>
      </c>
      <c r="F1513" s="100"/>
      <c r="G1513" s="99"/>
    </row>
    <row r="1514" spans="1:7" ht="15" thickBot="1">
      <c r="A1514" s="97">
        <v>42845</v>
      </c>
      <c r="B1514" s="98">
        <v>1.8779999999999999</v>
      </c>
      <c r="C1514" s="98">
        <v>1.8779999999999999</v>
      </c>
      <c r="D1514" s="99">
        <f>IF(C1514&lt;MAX($C$3:C1514),C1514/MAX($C$3:C1514)-1,0)</f>
        <v>-0.34791666666666665</v>
      </c>
      <c r="E1514" s="105">
        <f>IF(C1514&lt;MAX($C$1233:C1514),C1514/MAX($C$1233:C1514)-1,0)</f>
        <v>0</v>
      </c>
      <c r="F1514" s="100"/>
      <c r="G1514" s="99"/>
    </row>
    <row r="1515" spans="1:7" ht="15" thickBot="1">
      <c r="A1515" s="97">
        <v>42846</v>
      </c>
      <c r="B1515" s="98">
        <v>1.8440000000000001</v>
      </c>
      <c r="C1515" s="98">
        <v>1.8440000000000001</v>
      </c>
      <c r="D1515" s="99">
        <f>IF(C1515&lt;MAX($C$3:C1515),C1515/MAX($C$3:C1515)-1,0)</f>
        <v>-0.35972222222222217</v>
      </c>
      <c r="E1515" s="105">
        <f>IF(C1515&lt;MAX($C$1233:C1515),C1515/MAX($C$1233:C1515)-1,0)</f>
        <v>-1.8104366347177714E-2</v>
      </c>
      <c r="F1515" s="100"/>
      <c r="G1515" s="99"/>
    </row>
    <row r="1516" spans="1:7" ht="15" thickBot="1">
      <c r="A1516" s="97">
        <v>42849</v>
      </c>
      <c r="B1516" s="98">
        <v>1.8049999999999999</v>
      </c>
      <c r="C1516" s="98">
        <v>1.8049999999999999</v>
      </c>
      <c r="D1516" s="99">
        <f>IF(C1516&lt;MAX($C$3:C1516),C1516/MAX($C$3:C1516)-1,0)</f>
        <v>-0.37326388888888884</v>
      </c>
      <c r="E1516" s="105">
        <f>IF(C1516&lt;MAX($C$1233:C1516),C1516/MAX($C$1233:C1516)-1,0)</f>
        <v>-3.8871139510117114E-2</v>
      </c>
      <c r="F1516" s="100"/>
      <c r="G1516" s="99"/>
    </row>
    <row r="1517" spans="1:7" ht="15" thickBot="1">
      <c r="A1517" s="97">
        <v>42850</v>
      </c>
      <c r="B1517" s="98">
        <v>1.867</v>
      </c>
      <c r="C1517" s="98">
        <v>1.867</v>
      </c>
      <c r="D1517" s="99">
        <f>IF(C1517&lt;MAX($C$3:C1517),C1517/MAX($C$3:C1517)-1,0)</f>
        <v>-0.35173611111111114</v>
      </c>
      <c r="E1517" s="105">
        <f>IF(C1517&lt;MAX($C$1233:C1517),C1517/MAX($C$1233:C1517)-1,0)</f>
        <v>-5.8572949946751329E-3</v>
      </c>
      <c r="F1517" s="100"/>
      <c r="G1517" s="99"/>
    </row>
    <row r="1518" spans="1:7" ht="15" thickBot="1">
      <c r="A1518" s="97">
        <v>42851</v>
      </c>
      <c r="B1518" s="98">
        <v>1.8480000000000001</v>
      </c>
      <c r="C1518" s="98">
        <v>1.8480000000000001</v>
      </c>
      <c r="D1518" s="99">
        <f>IF(C1518&lt;MAX($C$3:C1518),C1518/MAX($C$3:C1518)-1,0)</f>
        <v>-0.35833333333333328</v>
      </c>
      <c r="E1518" s="105">
        <f>IF(C1518&lt;MAX($C$1233:C1518),C1518/MAX($C$1233:C1518)-1,0)</f>
        <v>-1.5974440894568565E-2</v>
      </c>
      <c r="F1518" s="100"/>
      <c r="G1518" s="99"/>
    </row>
    <row r="1519" spans="1:7" ht="15" thickBot="1">
      <c r="A1519" s="97">
        <v>42852</v>
      </c>
      <c r="B1519" s="98">
        <v>1.8480000000000001</v>
      </c>
      <c r="C1519" s="98">
        <v>1.8480000000000001</v>
      </c>
      <c r="D1519" s="99">
        <f>IF(C1519&lt;MAX($C$3:C1519),C1519/MAX($C$3:C1519)-1,0)</f>
        <v>-0.35833333333333328</v>
      </c>
      <c r="E1519" s="105">
        <f>IF(C1519&lt;MAX($C$1233:C1519),C1519/MAX($C$1233:C1519)-1,0)</f>
        <v>-1.5974440894568565E-2</v>
      </c>
      <c r="F1519" s="100"/>
      <c r="G1519" s="99"/>
    </row>
    <row r="1520" spans="1:7" ht="15" thickBot="1">
      <c r="A1520" s="97">
        <v>42853</v>
      </c>
      <c r="B1520" s="98">
        <v>1.8089999999999999</v>
      </c>
      <c r="C1520" s="98">
        <v>1.8089999999999999</v>
      </c>
      <c r="D1520" s="99">
        <f>IF(C1520&lt;MAX($C$3:C1520),C1520/MAX($C$3:C1520)-1,0)</f>
        <v>-0.37187499999999996</v>
      </c>
      <c r="E1520" s="105">
        <f>IF(C1520&lt;MAX($C$1233:C1520),C1520/MAX($C$1233:C1520)-1,0)</f>
        <v>-3.6741214057507965E-2</v>
      </c>
      <c r="F1520" s="100"/>
      <c r="G1520" s="99"/>
    </row>
    <row r="1521" spans="1:7" ht="15" thickBot="1">
      <c r="A1521" s="97">
        <v>42857</v>
      </c>
      <c r="B1521" s="98">
        <v>1.802</v>
      </c>
      <c r="C1521" s="98">
        <v>1.802</v>
      </c>
      <c r="D1521" s="99">
        <f>IF(C1521&lt;MAX($C$3:C1521),C1521/MAX($C$3:C1521)-1,0)</f>
        <v>-0.37430555555555556</v>
      </c>
      <c r="E1521" s="105">
        <f>IF(C1521&lt;MAX($C$1233:C1521),C1521/MAX($C$1233:C1521)-1,0)</f>
        <v>-4.0468583599573948E-2</v>
      </c>
      <c r="F1521" s="100"/>
      <c r="G1521" s="99"/>
    </row>
    <row r="1522" spans="1:7" ht="15" thickBot="1">
      <c r="A1522" s="97">
        <v>42858</v>
      </c>
      <c r="B1522" s="98">
        <v>1.804</v>
      </c>
      <c r="C1522" s="98">
        <v>1.804</v>
      </c>
      <c r="D1522" s="99">
        <f>IF(C1522&lt;MAX($C$3:C1522),C1522/MAX($C$3:C1522)-1,0)</f>
        <v>-0.37361111111111112</v>
      </c>
      <c r="E1522" s="105">
        <f>IF(C1522&lt;MAX($C$1233:C1522),C1522/MAX($C$1233:C1522)-1,0)</f>
        <v>-3.9403620873269318E-2</v>
      </c>
      <c r="F1522" s="100"/>
      <c r="G1522" s="108"/>
    </row>
    <row r="1523" spans="1:7" ht="15" thickBot="1">
      <c r="A1523" s="101">
        <v>42859</v>
      </c>
      <c r="B1523" s="98">
        <v>1.804</v>
      </c>
      <c r="C1523" s="98">
        <v>1.804</v>
      </c>
      <c r="D1523" s="99">
        <f>IF(C1523&lt;MAX($C$3:C1523),C1523/MAX($C$3:C1523)-1,0)</f>
        <v>-0.37361111111111112</v>
      </c>
      <c r="E1523" s="105">
        <f>IF(C1523&lt;MAX($C$1233:C1523),C1523/MAX($C$1233:C1523)-1,0)</f>
        <v>-3.9403620873269318E-2</v>
      </c>
      <c r="F1523" s="98"/>
      <c r="G1523" s="99"/>
    </row>
    <row r="1524" spans="1:7" ht="15" thickBot="1">
      <c r="A1524" s="97">
        <v>42860</v>
      </c>
      <c r="B1524" s="98">
        <v>1.788</v>
      </c>
      <c r="C1524" s="98">
        <v>1.788</v>
      </c>
      <c r="D1524" s="99">
        <f>IF(C1524&lt;MAX($C$3:C1524),C1524/MAX($C$3:C1524)-1,0)</f>
        <v>-0.37916666666666665</v>
      </c>
      <c r="E1524" s="105">
        <f>IF(C1524&lt;MAX($C$1233:C1524),C1524/MAX($C$1233:C1524)-1,0)</f>
        <v>-4.7923322683706027E-2</v>
      </c>
      <c r="F1524" s="100"/>
      <c r="G1524" s="99"/>
    </row>
    <row r="1525" spans="1:7" ht="15" thickBot="1">
      <c r="A1525" s="97">
        <v>42863</v>
      </c>
      <c r="B1525" s="98">
        <v>1.746</v>
      </c>
      <c r="C1525" s="98">
        <v>1.746</v>
      </c>
      <c r="D1525" s="99">
        <f>IF(C1525&lt;MAX($C$3:C1525),C1525/MAX($C$3:C1525)-1,0)</f>
        <v>-0.39374999999999993</v>
      </c>
      <c r="E1525" s="105">
        <f>IF(C1525&lt;MAX($C$1233:C1525),C1525/MAX($C$1233:C1525)-1,0)</f>
        <v>-7.028753993610215E-2</v>
      </c>
      <c r="F1525" s="100"/>
      <c r="G1525" s="99"/>
    </row>
    <row r="1526" spans="1:7" ht="15" thickBot="1">
      <c r="A1526" s="97">
        <v>42864</v>
      </c>
      <c r="B1526" s="98">
        <v>1.762</v>
      </c>
      <c r="C1526" s="98">
        <v>1.762</v>
      </c>
      <c r="D1526" s="99">
        <f>IF(C1526&lt;MAX($C$3:C1526),C1526/MAX($C$3:C1526)-1,0)</f>
        <v>-0.3881944444444444</v>
      </c>
      <c r="E1526" s="105">
        <f>IF(C1526&lt;MAX($C$1233:C1526),C1526/MAX($C$1233:C1526)-1,0)</f>
        <v>-6.1767838125665553E-2</v>
      </c>
      <c r="F1526" s="100"/>
      <c r="G1526" s="99"/>
    </row>
    <row r="1527" spans="1:7" ht="15" thickBot="1">
      <c r="A1527" s="97">
        <v>42865</v>
      </c>
      <c r="B1527" s="98">
        <v>1.7430000000000001</v>
      </c>
      <c r="C1527" s="98">
        <v>1.7430000000000001</v>
      </c>
      <c r="D1527" s="99">
        <f>IF(C1527&lt;MAX($C$3:C1527),C1527/MAX($C$3:C1527)-1,0)</f>
        <v>-0.39479166666666665</v>
      </c>
      <c r="E1527" s="105">
        <f>IF(C1527&lt;MAX($C$1233:C1527),C1527/MAX($C$1233:C1527)-1,0)</f>
        <v>-7.1884984025558984E-2</v>
      </c>
      <c r="F1527" s="100"/>
      <c r="G1527" s="99"/>
    </row>
    <row r="1528" spans="1:7" ht="15" thickBot="1">
      <c r="A1528" s="97">
        <v>42866</v>
      </c>
      <c r="B1528" s="98">
        <v>1.7669999999999999</v>
      </c>
      <c r="C1528" s="98">
        <v>1.7669999999999999</v>
      </c>
      <c r="D1528" s="99">
        <f>IF(C1528&lt;MAX($C$3:C1528),C1528/MAX($C$3:C1528)-1,0)</f>
        <v>-0.38645833333333335</v>
      </c>
      <c r="E1528" s="105">
        <f>IF(C1528&lt;MAX($C$1233:C1528),C1528/MAX($C$1233:C1528)-1,0)</f>
        <v>-5.9105431309904199E-2</v>
      </c>
      <c r="F1528" s="100"/>
      <c r="G1528" s="99"/>
    </row>
    <row r="1529" spans="1:7" ht="15" thickBot="1">
      <c r="A1529" s="97">
        <v>42867</v>
      </c>
      <c r="B1529" s="98">
        <v>1.766</v>
      </c>
      <c r="C1529" s="98">
        <v>1.766</v>
      </c>
      <c r="D1529" s="99">
        <f>IF(C1529&lt;MAX($C$3:C1529),C1529/MAX($C$3:C1529)-1,0)</f>
        <v>-0.38680555555555551</v>
      </c>
      <c r="E1529" s="105">
        <f>IF(C1529&lt;MAX($C$1233:C1529),C1529/MAX($C$1233:C1529)-1,0)</f>
        <v>-5.9637912673056404E-2</v>
      </c>
      <c r="F1529" s="100"/>
      <c r="G1529" s="99"/>
    </row>
    <row r="1530" spans="1:7" ht="15" thickBot="1">
      <c r="A1530" s="97">
        <v>42870</v>
      </c>
      <c r="B1530" s="98">
        <v>1.7769999999999999</v>
      </c>
      <c r="C1530" s="98">
        <v>1.7769999999999999</v>
      </c>
      <c r="D1530" s="99">
        <f>IF(C1530&lt;MAX($C$3:C1530),C1530/MAX($C$3:C1530)-1,0)</f>
        <v>-0.38298611111111114</v>
      </c>
      <c r="E1530" s="105">
        <f>IF(C1530&lt;MAX($C$1233:C1530),C1530/MAX($C$1233:C1530)-1,0)</f>
        <v>-5.3780617678381271E-2</v>
      </c>
      <c r="F1530" s="100"/>
      <c r="G1530" s="99"/>
    </row>
    <row r="1531" spans="1:7" ht="15" thickBot="1">
      <c r="A1531" s="97">
        <v>42871</v>
      </c>
      <c r="B1531" s="98">
        <v>1.8160000000000001</v>
      </c>
      <c r="C1531" s="98">
        <v>1.8160000000000001</v>
      </c>
      <c r="D1531" s="99">
        <f>IF(C1531&lt;MAX($C$3:C1531),C1531/MAX($C$3:C1531)-1,0)</f>
        <v>-0.36944444444444435</v>
      </c>
      <c r="E1531" s="105">
        <f>IF(C1531&lt;MAX($C$1233:C1531),C1531/MAX($C$1233:C1531)-1,0)</f>
        <v>-3.301384451544187E-2</v>
      </c>
      <c r="F1531" s="100"/>
      <c r="G1531" s="99"/>
    </row>
    <row r="1532" spans="1:7" ht="15" thickBot="1">
      <c r="A1532" s="97">
        <v>42872</v>
      </c>
      <c r="B1532" s="98">
        <v>1.7929999999999999</v>
      </c>
      <c r="C1532" s="98">
        <v>1.7929999999999999</v>
      </c>
      <c r="D1532" s="99">
        <f>IF(C1532&lt;MAX($C$3:C1532),C1532/MAX($C$3:C1532)-1,0)</f>
        <v>-0.3774305555555556</v>
      </c>
      <c r="E1532" s="105">
        <f>IF(C1532&lt;MAX($C$1233:C1532),C1532/MAX($C$1233:C1532)-1,0)</f>
        <v>-4.5260915867944562E-2</v>
      </c>
      <c r="F1532" s="100"/>
      <c r="G1532" s="99"/>
    </row>
    <row r="1533" spans="1:7" ht="15" thickBot="1">
      <c r="A1533" s="97">
        <v>42873</v>
      </c>
      <c r="B1533" s="98">
        <v>1.7749999999999999</v>
      </c>
      <c r="C1533" s="98">
        <v>1.7749999999999999</v>
      </c>
      <c r="D1533" s="99">
        <f>IF(C1533&lt;MAX($C$3:C1533),C1533/MAX($C$3:C1533)-1,0)</f>
        <v>-0.38368055555555558</v>
      </c>
      <c r="E1533" s="105">
        <f>IF(C1533&lt;MAX($C$1233:C1533),C1533/MAX($C$1233:C1533)-1,0)</f>
        <v>-5.484558040468579E-2</v>
      </c>
      <c r="F1533" s="100"/>
      <c r="G1533" s="99"/>
    </row>
    <row r="1534" spans="1:7" ht="15" thickBot="1">
      <c r="A1534" s="97">
        <v>42874</v>
      </c>
      <c r="B1534" s="98">
        <v>1.7769999999999999</v>
      </c>
      <c r="C1534" s="98">
        <v>1.7769999999999999</v>
      </c>
      <c r="D1534" s="99">
        <f>IF(C1534&lt;MAX($C$3:C1534),C1534/MAX($C$3:C1534)-1,0)</f>
        <v>-0.38298611111111114</v>
      </c>
      <c r="E1534" s="105">
        <f>IF(C1534&lt;MAX($C$1233:C1534),C1534/MAX($C$1233:C1534)-1,0)</f>
        <v>-5.3780617678381271E-2</v>
      </c>
      <c r="F1534" s="100"/>
      <c r="G1534" s="99"/>
    </row>
    <row r="1535" spans="1:7" ht="15" thickBot="1">
      <c r="A1535" s="97">
        <v>42877</v>
      </c>
      <c r="B1535" s="98">
        <v>1.7689999999999999</v>
      </c>
      <c r="C1535" s="98">
        <v>1.7689999999999999</v>
      </c>
      <c r="D1535" s="99">
        <f>IF(C1535&lt;MAX($C$3:C1535),C1535/MAX($C$3:C1535)-1,0)</f>
        <v>-0.38576388888888891</v>
      </c>
      <c r="E1535" s="105">
        <f>IF(C1535&lt;MAX($C$1233:C1535),C1535/MAX($C$1233:C1535)-1,0)</f>
        <v>-5.8040468583599569E-2</v>
      </c>
      <c r="F1535" s="100"/>
      <c r="G1535" s="99"/>
    </row>
    <row r="1536" spans="1:7" ht="15" thickBot="1">
      <c r="A1536" s="97">
        <v>42878</v>
      </c>
      <c r="B1536" s="98">
        <v>1.786</v>
      </c>
      <c r="C1536" s="98">
        <v>1.786</v>
      </c>
      <c r="D1536" s="99">
        <f>IF(C1536&lt;MAX($C$3:C1536),C1536/MAX($C$3:C1536)-1,0)</f>
        <v>-0.37986111111111109</v>
      </c>
      <c r="E1536" s="105">
        <f>IF(C1536&lt;MAX($C$1233:C1536),C1536/MAX($C$1233:C1536)-1,0)</f>
        <v>-4.8988285410010546E-2</v>
      </c>
      <c r="F1536" s="100"/>
      <c r="G1536" s="99"/>
    </row>
    <row r="1537" spans="1:7" ht="15" thickBot="1">
      <c r="A1537" s="97">
        <v>42879</v>
      </c>
      <c r="B1537" s="98">
        <v>1.7769999999999999</v>
      </c>
      <c r="C1537" s="98">
        <v>1.7769999999999999</v>
      </c>
      <c r="D1537" s="99">
        <f>IF(C1537&lt;MAX($C$3:C1537),C1537/MAX($C$3:C1537)-1,0)</f>
        <v>-0.38298611111111114</v>
      </c>
      <c r="E1537" s="105">
        <f>IF(C1537&lt;MAX($C$1233:C1537),C1537/MAX($C$1233:C1537)-1,0)</f>
        <v>-5.3780617678381271E-2</v>
      </c>
      <c r="F1537" s="100"/>
      <c r="G1537" s="99"/>
    </row>
    <row r="1538" spans="1:7" ht="15" thickBot="1">
      <c r="A1538" s="97">
        <v>42880</v>
      </c>
      <c r="B1538" s="98">
        <v>1.7789999999999999</v>
      </c>
      <c r="C1538" s="98">
        <v>1.7789999999999999</v>
      </c>
      <c r="D1538" s="99">
        <f>IF(C1538&lt;MAX($C$3:C1538),C1538/MAX($C$3:C1538)-1,0)</f>
        <v>-0.3822916666666667</v>
      </c>
      <c r="E1538" s="105">
        <f>IF(C1538&lt;MAX($C$1233:C1538),C1538/MAX($C$1233:C1538)-1,0)</f>
        <v>-5.271565495207664E-2</v>
      </c>
      <c r="F1538" s="100"/>
      <c r="G1538" s="99"/>
    </row>
    <row r="1539" spans="1:7" ht="15" thickBot="1">
      <c r="A1539" s="97">
        <v>42881</v>
      </c>
      <c r="B1539" s="98">
        <v>1.7849999999999999</v>
      </c>
      <c r="C1539" s="98">
        <v>1.7849999999999999</v>
      </c>
      <c r="D1539" s="99">
        <f>IF(C1539&lt;MAX($C$3:C1539),C1539/MAX($C$3:C1539)-1,0)</f>
        <v>-0.38020833333333337</v>
      </c>
      <c r="E1539" s="105">
        <f>IF(C1539&lt;MAX($C$1233:C1539),C1539/MAX($C$1233:C1539)-1,0)</f>
        <v>-4.9520766773162972E-2</v>
      </c>
      <c r="F1539" s="100"/>
      <c r="G1539" s="99"/>
    </row>
    <row r="1540" spans="1:7" ht="15" thickBot="1">
      <c r="A1540" s="97">
        <v>42886</v>
      </c>
      <c r="B1540" s="98">
        <v>1.782</v>
      </c>
      <c r="C1540" s="98">
        <v>1.782</v>
      </c>
      <c r="D1540" s="99">
        <f>IF(C1540&lt;MAX($C$3:C1540),C1540/MAX($C$3:C1540)-1,0)</f>
        <v>-0.38124999999999998</v>
      </c>
      <c r="E1540" s="105">
        <f>IF(C1540&lt;MAX($C$1233:C1540),C1540/MAX($C$1233:C1540)-1,0)</f>
        <v>-5.1118210862619695E-2</v>
      </c>
      <c r="F1540" s="100"/>
      <c r="G1540" s="99"/>
    </row>
    <row r="1541" spans="1:7" ht="15" thickBot="1">
      <c r="A1541" s="97">
        <v>42887</v>
      </c>
      <c r="B1541" s="98">
        <v>1.7889999999999999</v>
      </c>
      <c r="C1541" s="98">
        <v>1.7889999999999999</v>
      </c>
      <c r="D1541" s="99">
        <f>IF(C1541&lt;MAX($C$3:C1541),C1541/MAX($C$3:C1541)-1,0)</f>
        <v>-0.37881944444444449</v>
      </c>
      <c r="E1541" s="105">
        <f>IF(C1541&lt;MAX($C$1233:C1541),C1541/MAX($C$1233:C1541)-1,0)</f>
        <v>-4.7390841320553712E-2</v>
      </c>
      <c r="F1541" s="100"/>
      <c r="G1541" s="99"/>
    </row>
    <row r="1542" spans="1:7" ht="15" thickBot="1">
      <c r="A1542" s="97">
        <v>42888</v>
      </c>
      <c r="B1542" s="98">
        <v>1.7749999999999999</v>
      </c>
      <c r="C1542" s="98">
        <v>1.7749999999999999</v>
      </c>
      <c r="D1542" s="99">
        <f>IF(C1542&lt;MAX($C$3:C1542),C1542/MAX($C$3:C1542)-1,0)</f>
        <v>-0.38368055555555558</v>
      </c>
      <c r="E1542" s="105">
        <f>IF(C1542&lt;MAX($C$1233:C1542),C1542/MAX($C$1233:C1542)-1,0)</f>
        <v>-5.484558040468579E-2</v>
      </c>
      <c r="F1542" s="100"/>
      <c r="G1542" s="108"/>
    </row>
    <row r="1543" spans="1:7" ht="15" thickBot="1">
      <c r="A1543" s="101">
        <v>42891</v>
      </c>
      <c r="B1543" s="98">
        <v>1.7689999999999999</v>
      </c>
      <c r="C1543" s="98">
        <v>1.7689999999999999</v>
      </c>
      <c r="D1543" s="99">
        <f>IF(C1543&lt;MAX($C$3:C1543),C1543/MAX($C$3:C1543)-1,0)</f>
        <v>-0.38576388888888891</v>
      </c>
      <c r="E1543" s="105">
        <f>IF(C1543&lt;MAX($C$1233:C1543),C1543/MAX($C$1233:C1543)-1,0)</f>
        <v>-5.8040468583599569E-2</v>
      </c>
      <c r="F1543" s="98"/>
      <c r="G1543" s="99"/>
    </row>
    <row r="1544" spans="1:7" ht="15" thickBot="1">
      <c r="A1544" s="97">
        <v>42892</v>
      </c>
      <c r="B1544" s="98">
        <v>1.7969999999999999</v>
      </c>
      <c r="C1544" s="98">
        <v>1.7969999999999999</v>
      </c>
      <c r="D1544" s="99">
        <f>IF(C1544&lt;MAX($C$3:C1544),C1544/MAX($C$3:C1544)-1,0)</f>
        <v>-0.37604166666666672</v>
      </c>
      <c r="E1544" s="105">
        <f>IF(C1544&lt;MAX($C$1233:C1544),C1544/MAX($C$1233:C1544)-1,0)</f>
        <v>-4.3130990415335413E-2</v>
      </c>
      <c r="F1544" s="100"/>
      <c r="G1544" s="99"/>
    </row>
    <row r="1545" spans="1:7" ht="15" thickBot="1">
      <c r="A1545" s="97">
        <v>42893</v>
      </c>
      <c r="B1545" s="98">
        <v>1.843</v>
      </c>
      <c r="C1545" s="98">
        <v>1.843</v>
      </c>
      <c r="D1545" s="99">
        <f>IF(C1545&lt;MAX($C$3:C1545),C1545/MAX($C$3:C1545)-1,0)</f>
        <v>-0.36006944444444444</v>
      </c>
      <c r="E1545" s="105">
        <f>IF(C1545&lt;MAX($C$1233:C1545),C1545/MAX($C$1233:C1545)-1,0)</f>
        <v>-1.863684771033014E-2</v>
      </c>
      <c r="F1545" s="100"/>
      <c r="G1545" s="99"/>
    </row>
    <row r="1546" spans="1:7" ht="15" thickBot="1">
      <c r="A1546" s="97">
        <v>42894</v>
      </c>
      <c r="B1546" s="98">
        <v>1.867</v>
      </c>
      <c r="C1546" s="98">
        <v>1.867</v>
      </c>
      <c r="D1546" s="99">
        <f>IF(C1546&lt;MAX($C$3:C1546),C1546/MAX($C$3:C1546)-1,0)</f>
        <v>-0.35173611111111114</v>
      </c>
      <c r="E1546" s="105">
        <f>IF(C1546&lt;MAX($C$1233:C1546),C1546/MAX($C$1233:C1546)-1,0)</f>
        <v>-5.8572949946751329E-3</v>
      </c>
      <c r="F1546" s="100"/>
      <c r="G1546" s="99"/>
    </row>
    <row r="1547" spans="1:7" ht="15" thickBot="1">
      <c r="A1547" s="97">
        <v>42895</v>
      </c>
      <c r="B1547" s="98">
        <v>1.879</v>
      </c>
      <c r="C1547" s="98">
        <v>1.879</v>
      </c>
      <c r="D1547" s="99">
        <f>IF(C1547&lt;MAX($C$3:C1547),C1547/MAX($C$3:C1547)-1,0)</f>
        <v>-0.34756944444444438</v>
      </c>
      <c r="E1547" s="105">
        <f>IF(C1547&lt;MAX($C$1233:C1547),C1547/MAX($C$1233:C1547)-1,0)</f>
        <v>0</v>
      </c>
      <c r="F1547" s="100"/>
      <c r="G1547" s="99"/>
    </row>
    <row r="1548" spans="1:7" ht="15" thickBot="1">
      <c r="A1548" s="97">
        <v>42898</v>
      </c>
      <c r="B1548" s="98">
        <v>1.9059999999999999</v>
      </c>
      <c r="C1548" s="98">
        <v>1.9059999999999999</v>
      </c>
      <c r="D1548" s="99">
        <f>IF(C1548&lt;MAX($C$3:C1548),C1548/MAX($C$3:C1548)-1,0)</f>
        <v>-0.33819444444444446</v>
      </c>
      <c r="E1548" s="105">
        <f>IF(C1548&lt;MAX($C$1233:C1548),C1548/MAX($C$1233:C1548)-1,0)</f>
        <v>0</v>
      </c>
      <c r="F1548" s="100"/>
      <c r="G1548" s="99"/>
    </row>
    <row r="1549" spans="1:7" ht="15" thickBot="1">
      <c r="A1549" s="97">
        <v>42899</v>
      </c>
      <c r="B1549" s="98">
        <v>1.907</v>
      </c>
      <c r="C1549" s="98">
        <v>1.907</v>
      </c>
      <c r="D1549" s="99">
        <f>IF(C1549&lt;MAX($C$3:C1549),C1549/MAX($C$3:C1549)-1,0)</f>
        <v>-0.33784722222222219</v>
      </c>
      <c r="E1549" s="105">
        <f>IF(C1549&lt;MAX($C$1233:C1549),C1549/MAX($C$1233:C1549)-1,0)</f>
        <v>0</v>
      </c>
      <c r="F1549" s="100"/>
      <c r="G1549" s="99"/>
    </row>
    <row r="1550" spans="1:7" ht="15" thickBot="1">
      <c r="A1550" s="97">
        <v>42900</v>
      </c>
      <c r="B1550" s="98">
        <v>1.879</v>
      </c>
      <c r="C1550" s="98">
        <v>1.879</v>
      </c>
      <c r="D1550" s="99">
        <f>IF(C1550&lt;MAX($C$3:C1550),C1550/MAX($C$3:C1550)-1,0)</f>
        <v>-0.34756944444444438</v>
      </c>
      <c r="E1550" s="105">
        <f>IF(C1550&lt;MAX($C$1233:C1550),C1550/MAX($C$1233:C1550)-1,0)</f>
        <v>-1.4682747771368687E-2</v>
      </c>
      <c r="F1550" s="100"/>
      <c r="G1550" s="99"/>
    </row>
    <row r="1551" spans="1:7" ht="15" thickBot="1">
      <c r="A1551" s="97">
        <v>42901</v>
      </c>
      <c r="B1551" s="98">
        <v>1.86</v>
      </c>
      <c r="C1551" s="98">
        <v>1.86</v>
      </c>
      <c r="D1551" s="99">
        <f>IF(C1551&lt;MAX($C$3:C1551),C1551/MAX($C$3:C1551)-1,0)</f>
        <v>-0.35416666666666663</v>
      </c>
      <c r="E1551" s="105">
        <f>IF(C1551&lt;MAX($C$1233:C1551),C1551/MAX($C$1233:C1551)-1,0)</f>
        <v>-2.4646040901940225E-2</v>
      </c>
      <c r="F1551" s="100"/>
      <c r="G1551" s="99"/>
    </row>
    <row r="1552" spans="1:7" ht="15" thickBot="1">
      <c r="A1552" s="97">
        <v>42902</v>
      </c>
      <c r="B1552" s="98">
        <v>1.8520000000000001</v>
      </c>
      <c r="C1552" s="98">
        <v>1.8520000000000001</v>
      </c>
      <c r="D1552" s="99">
        <f>IF(C1552&lt;MAX($C$3:C1552),C1552/MAX($C$3:C1552)-1,0)</f>
        <v>-0.3569444444444444</v>
      </c>
      <c r="E1552" s="105">
        <f>IF(C1552&lt;MAX($C$1233:C1552),C1552/MAX($C$1233:C1552)-1,0)</f>
        <v>-2.8841111693759802E-2</v>
      </c>
      <c r="F1552" s="100"/>
      <c r="G1552" s="99"/>
    </row>
    <row r="1553" spans="1:7" ht="15" thickBot="1">
      <c r="A1553" s="97">
        <v>42905</v>
      </c>
      <c r="B1553" s="98">
        <v>1.873</v>
      </c>
      <c r="C1553" s="98">
        <v>1.873</v>
      </c>
      <c r="D1553" s="99">
        <f>IF(C1553&lt;MAX($C$3:C1553),C1553/MAX($C$3:C1553)-1,0)</f>
        <v>-0.3496527777777777</v>
      </c>
      <c r="E1553" s="105">
        <f>IF(C1553&lt;MAX($C$1233:C1553),C1553/MAX($C$1233:C1553)-1,0)</f>
        <v>-1.7829050865233342E-2</v>
      </c>
      <c r="F1553" s="100"/>
      <c r="G1553" s="99"/>
    </row>
    <row r="1554" spans="1:7" ht="15" thickBot="1">
      <c r="A1554" s="97">
        <v>42906</v>
      </c>
      <c r="B1554" s="98">
        <v>1.8640000000000001</v>
      </c>
      <c r="C1554" s="98">
        <v>1.8640000000000001</v>
      </c>
      <c r="D1554" s="99">
        <f>IF(C1554&lt;MAX($C$3:C1554),C1554/MAX($C$3:C1554)-1,0)</f>
        <v>-0.35277777777777775</v>
      </c>
      <c r="E1554" s="105">
        <f>IF(C1554&lt;MAX($C$1233:C1554),C1554/MAX($C$1233:C1554)-1,0)</f>
        <v>-2.2548505506030381E-2</v>
      </c>
      <c r="F1554" s="100"/>
      <c r="G1554" s="99"/>
    </row>
    <row r="1555" spans="1:7" ht="15" thickBot="1">
      <c r="A1555" s="97">
        <v>42907</v>
      </c>
      <c r="B1555" s="98">
        <v>1.9119999999999999</v>
      </c>
      <c r="C1555" s="98">
        <v>1.9119999999999999</v>
      </c>
      <c r="D1555" s="99">
        <f>IF(C1555&lt;MAX($C$3:C1555),C1555/MAX($C$3:C1555)-1,0)</f>
        <v>-0.33611111111111114</v>
      </c>
      <c r="E1555" s="105">
        <f>IF(C1555&lt;MAX($C$1233:C1555),C1555/MAX($C$1233:C1555)-1,0)</f>
        <v>0</v>
      </c>
      <c r="F1555" s="100"/>
      <c r="G1555" s="99"/>
    </row>
    <row r="1556" spans="1:7" ht="15" thickBot="1">
      <c r="A1556" s="97">
        <v>42908</v>
      </c>
      <c r="B1556" s="98">
        <v>1.897</v>
      </c>
      <c r="C1556" s="98">
        <v>1.897</v>
      </c>
      <c r="D1556" s="99">
        <f>IF(C1556&lt;MAX($C$3:C1556),C1556/MAX($C$3:C1556)-1,0)</f>
        <v>-0.3413194444444444</v>
      </c>
      <c r="E1556" s="105">
        <f>IF(C1556&lt;MAX($C$1233:C1556),C1556/MAX($C$1233:C1556)-1,0)</f>
        <v>-7.8451882845187448E-3</v>
      </c>
      <c r="F1556" s="100"/>
      <c r="G1556" s="99"/>
    </row>
    <row r="1557" spans="1:7" ht="15" thickBot="1">
      <c r="A1557" s="97">
        <v>42909</v>
      </c>
      <c r="B1557" s="98">
        <v>1.9159999999999999</v>
      </c>
      <c r="C1557" s="98">
        <v>1.9159999999999999</v>
      </c>
      <c r="D1557" s="99">
        <f>IF(C1557&lt;MAX($C$3:C1557),C1557/MAX($C$3:C1557)-1,0)</f>
        <v>-0.33472222222222225</v>
      </c>
      <c r="E1557" s="105">
        <f>IF(C1557&lt;MAX($C$1233:C1557),C1557/MAX($C$1233:C1557)-1,0)</f>
        <v>0</v>
      </c>
      <c r="F1557" s="100"/>
      <c r="G1557" s="99"/>
    </row>
    <row r="1558" spans="1:7" ht="15" thickBot="1">
      <c r="A1558" s="97">
        <v>42912</v>
      </c>
      <c r="B1558" s="98">
        <v>1.9570000000000001</v>
      </c>
      <c r="C1558" s="98">
        <v>1.9570000000000001</v>
      </c>
      <c r="D1558" s="99">
        <f>IF(C1558&lt;MAX($C$3:C1558),C1558/MAX($C$3:C1558)-1,0)</f>
        <v>-0.32048611111111103</v>
      </c>
      <c r="E1558" s="105">
        <f>IF(C1558&lt;MAX($C$1233:C1558),C1558/MAX($C$1233:C1558)-1,0)</f>
        <v>0</v>
      </c>
      <c r="F1558" s="100"/>
      <c r="G1558" s="99"/>
    </row>
    <row r="1559" spans="1:7" ht="15" thickBot="1">
      <c r="A1559" s="97">
        <v>42913</v>
      </c>
      <c r="B1559" s="98">
        <v>1.9570000000000001</v>
      </c>
      <c r="C1559" s="98">
        <v>1.9570000000000001</v>
      </c>
      <c r="D1559" s="99">
        <f>IF(C1559&lt;MAX($C$3:C1559),C1559/MAX($C$3:C1559)-1,0)</f>
        <v>-0.32048611111111103</v>
      </c>
      <c r="E1559" s="105">
        <f>IF(C1559&lt;MAX($C$1233:C1559),C1559/MAX($C$1233:C1559)-1,0)</f>
        <v>0</v>
      </c>
      <c r="F1559" s="100"/>
      <c r="G1559" s="99"/>
    </row>
    <row r="1560" spans="1:7" ht="15" thickBot="1">
      <c r="A1560" s="97">
        <v>42914</v>
      </c>
      <c r="B1560" s="98">
        <v>1.9179999999999999</v>
      </c>
      <c r="C1560" s="98">
        <v>1.9179999999999999</v>
      </c>
      <c r="D1560" s="99">
        <f>IF(C1560&lt;MAX($C$3:C1560),C1560/MAX($C$3:C1560)-1,0)</f>
        <v>-0.33402777777777781</v>
      </c>
      <c r="E1560" s="105">
        <f>IF(C1560&lt;MAX($C$1233:C1560),C1560/MAX($C$1233:C1560)-1,0)</f>
        <v>-1.9928461931527974E-2</v>
      </c>
      <c r="F1560" s="100"/>
      <c r="G1560" s="99"/>
    </row>
    <row r="1561" spans="1:7" ht="15" thickBot="1">
      <c r="A1561" s="97">
        <v>42915</v>
      </c>
      <c r="B1561" s="98">
        <v>1.92</v>
      </c>
      <c r="C1561" s="98">
        <v>1.92</v>
      </c>
      <c r="D1561" s="99">
        <f>IF(C1561&lt;MAX($C$3:C1561),C1561/MAX($C$3:C1561)-1,0)</f>
        <v>-0.33333333333333337</v>
      </c>
      <c r="E1561" s="105">
        <f>IF(C1561&lt;MAX($C$1233:C1561),C1561/MAX($C$1233:C1561)-1,0)</f>
        <v>-1.890648952478291E-2</v>
      </c>
      <c r="F1561" s="100"/>
      <c r="G1561" s="99"/>
    </row>
    <row r="1562" spans="1:7" ht="15" thickBot="1">
      <c r="A1562" s="97">
        <v>42916</v>
      </c>
      <c r="B1562" s="98">
        <v>1.9319999999999999</v>
      </c>
      <c r="C1562" s="98">
        <v>1.9319999999999999</v>
      </c>
      <c r="D1562" s="99">
        <f>IF(C1562&lt;MAX($C$3:C1562),C1562/MAX($C$3:C1562)-1,0)</f>
        <v>-0.32916666666666661</v>
      </c>
      <c r="E1562" s="105">
        <f>IF(C1562&lt;MAX($C$1233:C1562),C1562/MAX($C$1233:C1562)-1,0)</f>
        <v>-1.2774655084312747E-2</v>
      </c>
      <c r="F1562" s="100"/>
      <c r="G1562" s="108"/>
    </row>
    <row r="1563" spans="1:7" ht="15" thickBot="1">
      <c r="A1563" s="101">
        <v>42919</v>
      </c>
      <c r="B1563" s="98">
        <v>1.8979999999999999</v>
      </c>
      <c r="C1563" s="98">
        <v>1.8979999999999999</v>
      </c>
      <c r="D1563" s="99">
        <f>IF(C1563&lt;MAX($C$3:C1563),C1563/MAX($C$3:C1563)-1,0)</f>
        <v>-0.34097222222222223</v>
      </c>
      <c r="E1563" s="105">
        <f>IF(C1563&lt;MAX($C$1233:C1563),C1563/MAX($C$1233:C1563)-1,0)</f>
        <v>-3.0148185998978061E-2</v>
      </c>
      <c r="F1563" s="98"/>
      <c r="G1563" s="99"/>
    </row>
    <row r="1564" spans="1:7" ht="15" thickBot="1">
      <c r="A1564" s="97">
        <v>42920</v>
      </c>
      <c r="B1564" s="98">
        <v>1.875</v>
      </c>
      <c r="C1564" s="98">
        <v>1.875</v>
      </c>
      <c r="D1564" s="99">
        <f>IF(C1564&lt;MAX($C$3:C1564),C1564/MAX($C$3:C1564)-1,0)</f>
        <v>-0.34895833333333326</v>
      </c>
      <c r="E1564" s="105">
        <f>IF(C1564&lt;MAX($C$1233:C1564),C1564/MAX($C$1233:C1564)-1,0)</f>
        <v>-4.1900868676545744E-2</v>
      </c>
      <c r="F1564" s="100"/>
      <c r="G1564" s="99"/>
    </row>
    <row r="1565" spans="1:7" ht="15" thickBot="1">
      <c r="A1565" s="97">
        <v>42921</v>
      </c>
      <c r="B1565" s="98">
        <v>1.9059999999999999</v>
      </c>
      <c r="C1565" s="98">
        <v>1.9059999999999999</v>
      </c>
      <c r="D1565" s="99">
        <f>IF(C1565&lt;MAX($C$3:C1565),C1565/MAX($C$3:C1565)-1,0)</f>
        <v>-0.33819444444444446</v>
      </c>
      <c r="E1565" s="105">
        <f>IF(C1565&lt;MAX($C$1233:C1565),C1565/MAX($C$1233:C1565)-1,0)</f>
        <v>-2.6060296371998026E-2</v>
      </c>
      <c r="F1565" s="100"/>
      <c r="G1565" s="99"/>
    </row>
    <row r="1566" spans="1:7" ht="15" thickBot="1">
      <c r="A1566" s="97">
        <v>42922</v>
      </c>
      <c r="B1566" s="98">
        <v>1.901</v>
      </c>
      <c r="C1566" s="98">
        <v>1.901</v>
      </c>
      <c r="D1566" s="99">
        <f>IF(C1566&lt;MAX($C$3:C1566),C1566/MAX($C$3:C1566)-1,0)</f>
        <v>-0.33993055555555551</v>
      </c>
      <c r="E1566" s="105">
        <f>IF(C1566&lt;MAX($C$1233:C1566),C1566/MAX($C$1233:C1566)-1,0)</f>
        <v>-2.8615227388860576E-2</v>
      </c>
      <c r="F1566" s="100"/>
      <c r="G1566" s="99"/>
    </row>
    <row r="1567" spans="1:7" ht="15" thickBot="1">
      <c r="A1567" s="97">
        <v>42923</v>
      </c>
      <c r="B1567" s="98">
        <v>1.889</v>
      </c>
      <c r="C1567" s="98">
        <v>1.889</v>
      </c>
      <c r="D1567" s="99">
        <f>IF(C1567&lt;MAX($C$3:C1567),C1567/MAX($C$3:C1567)-1,0)</f>
        <v>-0.34409722222222217</v>
      </c>
      <c r="E1567" s="105">
        <f>IF(C1567&lt;MAX($C$1233:C1567),C1567/MAX($C$1233:C1567)-1,0)</f>
        <v>-3.4747061829330628E-2</v>
      </c>
      <c r="F1567" s="100"/>
      <c r="G1567" s="99"/>
    </row>
    <row r="1568" spans="1:7" ht="15" thickBot="1">
      <c r="A1568" s="97">
        <v>42926</v>
      </c>
      <c r="B1568" s="98">
        <v>1.897</v>
      </c>
      <c r="C1568" s="98">
        <v>1.897</v>
      </c>
      <c r="D1568" s="99">
        <f>IF(C1568&lt;MAX($C$3:C1568),C1568/MAX($C$3:C1568)-1,0)</f>
        <v>-0.3413194444444444</v>
      </c>
      <c r="E1568" s="105">
        <f>IF(C1568&lt;MAX($C$1233:C1568),C1568/MAX($C$1233:C1568)-1,0)</f>
        <v>-3.0659172202350593E-2</v>
      </c>
      <c r="F1568" s="100"/>
      <c r="G1568" s="99"/>
    </row>
    <row r="1569" spans="1:8" ht="15" thickBot="1">
      <c r="A1569" s="97">
        <v>42927</v>
      </c>
      <c r="B1569" s="98">
        <v>1.923</v>
      </c>
      <c r="C1569" s="98">
        <v>1.923</v>
      </c>
      <c r="D1569" s="99">
        <f>IF(C1569&lt;MAX($C$3:C1569),C1569/MAX($C$3:C1569)-1,0)</f>
        <v>-0.33229166666666665</v>
      </c>
      <c r="E1569" s="105">
        <f>IF(C1569&lt;MAX($C$1233:C1569),C1569/MAX($C$1233:C1569)-1,0)</f>
        <v>-1.7373530914665314E-2</v>
      </c>
      <c r="F1569" s="100"/>
      <c r="G1569" s="99"/>
    </row>
    <row r="1570" spans="1:8" ht="15" thickBot="1">
      <c r="A1570" s="97">
        <v>42928</v>
      </c>
      <c r="B1570" s="98">
        <v>1.8979999999999999</v>
      </c>
      <c r="C1570" s="98">
        <v>1.8979999999999999</v>
      </c>
      <c r="D1570" s="99">
        <f>IF(C1570&lt;MAX($C$3:C1570),C1570/MAX($C$3:C1570)-1,0)</f>
        <v>-0.34097222222222223</v>
      </c>
      <c r="E1570" s="105">
        <f>IF(C1570&lt;MAX($C$1233:C1570),C1570/MAX($C$1233:C1570)-1,0)</f>
        <v>-3.0148185998978061E-2</v>
      </c>
      <c r="F1570" s="100"/>
      <c r="G1570" s="99"/>
    </row>
    <row r="1571" spans="1:8" ht="15" thickBot="1">
      <c r="A1571" s="97">
        <v>42929</v>
      </c>
      <c r="B1571" s="98">
        <v>1.9139999999999999</v>
      </c>
      <c r="C1571" s="98">
        <v>1.9139999999999999</v>
      </c>
      <c r="D1571" s="99">
        <f>IF(C1571&lt;MAX($C$3:C1571),C1571/MAX($C$3:C1571)-1,0)</f>
        <v>-0.3354166666666667</v>
      </c>
      <c r="E1571" s="105">
        <f>IF(C1571&lt;MAX($C$1233:C1571),C1571/MAX($C$1233:C1571)-1,0)</f>
        <v>-2.1972406745017992E-2</v>
      </c>
      <c r="F1571" s="100"/>
      <c r="G1571" s="99"/>
    </row>
    <row r="1572" spans="1:8" ht="15" thickBot="1">
      <c r="A1572" s="97">
        <v>42930</v>
      </c>
      <c r="B1572" s="98">
        <v>1.923</v>
      </c>
      <c r="C1572" s="98">
        <v>1.923</v>
      </c>
      <c r="D1572" s="99">
        <f>IF(C1572&lt;MAX($C$3:C1572),C1572/MAX($C$3:C1572)-1,0)</f>
        <v>-0.33229166666666665</v>
      </c>
      <c r="E1572" s="105">
        <f>IF(C1572&lt;MAX($C$1233:C1572),C1572/MAX($C$1233:C1572)-1,0)</f>
        <v>-1.7373530914665314E-2</v>
      </c>
      <c r="F1572" s="100"/>
      <c r="G1572" s="99"/>
    </row>
    <row r="1573" spans="1:8" ht="15" thickBot="1">
      <c r="A1573" s="97">
        <v>42933</v>
      </c>
      <c r="B1573" s="98">
        <v>1.897</v>
      </c>
      <c r="C1573" s="98">
        <v>1.897</v>
      </c>
      <c r="D1573" s="99">
        <f>IF(C1573&lt;MAX($C$3:C1573),C1573/MAX($C$3:C1573)-1,0)</f>
        <v>-0.3413194444444444</v>
      </c>
      <c r="E1573" s="105">
        <f>IF(C1573&lt;MAX($C$1233:C1573),C1573/MAX($C$1233:C1573)-1,0)</f>
        <v>-3.0659172202350593E-2</v>
      </c>
      <c r="F1573" s="100"/>
      <c r="G1573" s="99"/>
    </row>
    <row r="1574" spans="1:8" ht="15" thickBot="1">
      <c r="A1574" s="97">
        <v>42934</v>
      </c>
      <c r="B1574" s="98">
        <v>1.8919999999999999</v>
      </c>
      <c r="C1574" s="98">
        <v>1.8919999999999999</v>
      </c>
      <c r="D1574" s="99">
        <f>IF(C1574&lt;MAX($C$3:C1574),C1574/MAX($C$3:C1574)-1,0)</f>
        <v>-0.34305555555555556</v>
      </c>
      <c r="E1574" s="105">
        <f>IF(C1574&lt;MAX($C$1233:C1574),C1574/MAX($C$1233:C1574)-1,0)</f>
        <v>-3.3214103219213142E-2</v>
      </c>
      <c r="F1574" s="100"/>
      <c r="G1574" s="99"/>
    </row>
    <row r="1575" spans="1:8" ht="15" thickBot="1">
      <c r="A1575" s="97">
        <v>42935</v>
      </c>
      <c r="B1575" s="98">
        <v>1.91</v>
      </c>
      <c r="C1575" s="98">
        <v>1.91</v>
      </c>
      <c r="D1575" s="99">
        <f>IF(C1575&lt;MAX($C$3:C1575),C1575/MAX($C$3:C1575)-1,0)</f>
        <v>-0.33680555555555558</v>
      </c>
      <c r="E1575" s="105">
        <f>IF(C1575&lt;MAX($C$1233:C1575),C1575/MAX($C$1233:C1575)-1,0)</f>
        <v>-2.4016351558508009E-2</v>
      </c>
      <c r="F1575" s="100"/>
      <c r="G1575" s="99"/>
    </row>
    <row r="1576" spans="1:8" ht="15" thickBot="1">
      <c r="A1576" s="97">
        <v>42936</v>
      </c>
      <c r="B1576" s="98">
        <v>1.9410000000000001</v>
      </c>
      <c r="C1576" s="98">
        <v>1.9410000000000001</v>
      </c>
      <c r="D1576" s="99">
        <f>IF(C1576&lt;MAX($C$3:C1576),C1576/MAX($C$3:C1576)-1,0)</f>
        <v>-0.32604166666666667</v>
      </c>
      <c r="E1576" s="105">
        <f>IF(C1576&lt;MAX($C$1233:C1576),C1576/MAX($C$1233:C1576)-1,0)</f>
        <v>-8.1757792539601803E-3</v>
      </c>
      <c r="F1576" s="100">
        <v>5.74</v>
      </c>
      <c r="G1576" s="99">
        <v>0.15160000000000001</v>
      </c>
      <c r="H1576" s="1">
        <v>32.83</v>
      </c>
    </row>
    <row r="1577" spans="1:8" ht="15" thickBot="1">
      <c r="A1577" s="97">
        <v>42937</v>
      </c>
      <c r="B1577" s="98">
        <v>1.9390000000000001</v>
      </c>
      <c r="C1577" s="98">
        <v>1.9390000000000001</v>
      </c>
      <c r="D1577" s="99">
        <f>IF(C1577&lt;MAX($C$3:C1577),C1577/MAX($C$3:C1577)-1,0)</f>
        <v>-0.32673611111111112</v>
      </c>
      <c r="E1577" s="105">
        <f>IF(C1577&lt;MAX($C$1233:C1577),C1577/MAX($C$1233:C1577)-1,0)</f>
        <v>-9.1977516607051335E-3</v>
      </c>
      <c r="F1577" s="100"/>
      <c r="G1577" s="99"/>
    </row>
    <row r="1578" spans="1:8" ht="15" thickBot="1">
      <c r="A1578" s="97">
        <v>42940</v>
      </c>
      <c r="B1578" s="98">
        <v>1.958</v>
      </c>
      <c r="C1578" s="98">
        <v>1.958</v>
      </c>
      <c r="D1578" s="99">
        <f>IF(C1578&lt;MAX($C$3:C1578),C1578/MAX($C$3:C1578)-1,0)</f>
        <v>-0.32013888888888886</v>
      </c>
      <c r="E1578" s="105">
        <f>IF(C1578&lt;MAX($C$1233:C1578),C1578/MAX($C$1233:C1578)-1,0)</f>
        <v>0</v>
      </c>
      <c r="F1578" s="100"/>
      <c r="G1578" s="99"/>
    </row>
    <row r="1579" spans="1:8" ht="15" thickBot="1">
      <c r="A1579" s="97">
        <v>42941</v>
      </c>
      <c r="B1579" s="98">
        <v>1.9530000000000001</v>
      </c>
      <c r="C1579" s="98">
        <v>1.9530000000000001</v>
      </c>
      <c r="D1579" s="99">
        <f>IF(C1579&lt;MAX($C$3:C1579),C1579/MAX($C$3:C1579)-1,0)</f>
        <v>-0.32187499999999991</v>
      </c>
      <c r="E1579" s="105">
        <f>IF(C1579&lt;MAX($C$1233:C1579),C1579/MAX($C$1233:C1579)-1,0)</f>
        <v>-2.5536261491316825E-3</v>
      </c>
      <c r="F1579" s="100"/>
      <c r="G1579" s="99"/>
    </row>
    <row r="1580" spans="1:8" ht="15" thickBot="1">
      <c r="A1580" s="97">
        <v>42942</v>
      </c>
      <c r="B1580" s="98">
        <v>1.93</v>
      </c>
      <c r="C1580" s="98">
        <v>1.93</v>
      </c>
      <c r="D1580" s="99">
        <f>IF(C1580&lt;MAX($C$3:C1580),C1580/MAX($C$3:C1580)-1,0)</f>
        <v>-0.32986111111111116</v>
      </c>
      <c r="E1580" s="105">
        <f>IF(C1580&lt;MAX($C$1233:C1580),C1580/MAX($C$1233:C1580)-1,0)</f>
        <v>-1.4300306435137911E-2</v>
      </c>
      <c r="F1580" s="100"/>
      <c r="G1580" s="99"/>
    </row>
    <row r="1581" spans="1:8" ht="15" thickBot="1">
      <c r="A1581" s="97">
        <v>42943</v>
      </c>
      <c r="B1581" s="98">
        <v>1.927</v>
      </c>
      <c r="C1581" s="98">
        <v>1.927</v>
      </c>
      <c r="D1581" s="99">
        <f>IF(C1581&lt;MAX($C$3:C1581),C1581/MAX($C$3:C1581)-1,0)</f>
        <v>-0.33090277777777777</v>
      </c>
      <c r="E1581" s="105">
        <f>IF(C1581&lt;MAX($C$1233:C1581),C1581/MAX($C$1233:C1581)-1,0)</f>
        <v>-1.5832482124616964E-2</v>
      </c>
      <c r="F1581" s="100"/>
      <c r="G1581" s="99"/>
    </row>
    <row r="1582" spans="1:8" ht="15" thickBot="1">
      <c r="A1582" s="97">
        <v>42944</v>
      </c>
      <c r="B1582" s="98">
        <v>1.974</v>
      </c>
      <c r="C1582" s="98">
        <v>1.974</v>
      </c>
      <c r="D1582" s="99">
        <f>IF(C1582&lt;MAX($C$3:C1582),C1582/MAX($C$3:C1582)-1,0)</f>
        <v>-0.31458333333333333</v>
      </c>
      <c r="E1582" s="105">
        <f>IF(C1582&lt;MAX($C$1233:C1582),C1582/MAX($C$1233:C1582)-1,0)</f>
        <v>0</v>
      </c>
      <c r="F1582" s="100"/>
      <c r="G1582" s="108"/>
    </row>
    <row r="1583" spans="1:8" ht="15" thickBot="1">
      <c r="A1583" s="101">
        <v>42947</v>
      </c>
      <c r="B1583" s="98">
        <v>1.9810000000000001</v>
      </c>
      <c r="C1583" s="98">
        <v>1.9810000000000001</v>
      </c>
      <c r="D1583" s="99">
        <f>IF(C1583&lt;MAX($C$3:C1583),C1583/MAX($C$3:C1583)-1,0)</f>
        <v>-0.31215277777777772</v>
      </c>
      <c r="E1583" s="105">
        <f>IF(C1583&lt;MAX($C$1233:C1583),C1583/MAX($C$1233:C1583)-1,0)</f>
        <v>0</v>
      </c>
      <c r="F1583" s="98"/>
      <c r="G1583" s="99"/>
    </row>
    <row r="1584" spans="1:8" ht="15" thickBot="1">
      <c r="A1584" s="97">
        <v>42948</v>
      </c>
      <c r="B1584" s="98">
        <v>1.9830000000000001</v>
      </c>
      <c r="C1584" s="98">
        <v>1.9830000000000001</v>
      </c>
      <c r="D1584" s="99">
        <f>IF(C1584&lt;MAX($C$3:C1584),C1584/MAX($C$3:C1584)-1,0)</f>
        <v>-0.31145833333333328</v>
      </c>
      <c r="E1584" s="105">
        <f>IF(C1584&lt;MAX($C$1233:C1584),C1584/MAX($C$1233:C1584)-1,0)</f>
        <v>0</v>
      </c>
      <c r="F1584" s="100"/>
      <c r="G1584" s="99"/>
    </row>
    <row r="1585" spans="1:7" ht="15" thickBot="1">
      <c r="A1585" s="97">
        <v>42949</v>
      </c>
      <c r="B1585" s="98">
        <v>1.964</v>
      </c>
      <c r="C1585" s="98">
        <v>1.964</v>
      </c>
      <c r="D1585" s="99">
        <f>IF(C1585&lt;MAX($C$3:C1585),C1585/MAX($C$3:C1585)-1,0)</f>
        <v>-0.31805555555555554</v>
      </c>
      <c r="E1585" s="105">
        <f>IF(C1585&lt;MAX($C$1233:C1585),C1585/MAX($C$1233:C1585)-1,0)</f>
        <v>-9.581442259203321E-3</v>
      </c>
      <c r="F1585" s="100"/>
      <c r="G1585" s="99"/>
    </row>
    <row r="1586" spans="1:7" ht="15" thickBot="1">
      <c r="A1586" s="97">
        <v>42950</v>
      </c>
      <c r="B1586" s="98">
        <v>1.9359999999999999</v>
      </c>
      <c r="C1586" s="98">
        <v>1.9359999999999999</v>
      </c>
      <c r="D1586" s="99">
        <f>IF(C1586&lt;MAX($C$3:C1586),C1586/MAX($C$3:C1586)-1,0)</f>
        <v>-0.32777777777777772</v>
      </c>
      <c r="E1586" s="105">
        <f>IF(C1586&lt;MAX($C$1233:C1586),C1586/MAX($C$1233:C1586)-1,0)</f>
        <v>-2.3701462430660736E-2</v>
      </c>
      <c r="F1586" s="100"/>
      <c r="G1586" s="99"/>
    </row>
    <row r="1587" spans="1:7" ht="15" thickBot="1">
      <c r="A1587" s="97">
        <v>42951</v>
      </c>
      <c r="B1587" s="98">
        <v>1.9179999999999999</v>
      </c>
      <c r="C1587" s="98">
        <v>1.9179999999999999</v>
      </c>
      <c r="D1587" s="99">
        <f>IF(C1587&lt;MAX($C$3:C1587),C1587/MAX($C$3:C1587)-1,0)</f>
        <v>-0.33402777777777781</v>
      </c>
      <c r="E1587" s="105">
        <f>IF(C1587&lt;MAX($C$1233:C1587),C1587/MAX($C$1233:C1587)-1,0)</f>
        <v>-3.2778618255169034E-2</v>
      </c>
      <c r="F1587" s="100"/>
      <c r="G1587" s="99"/>
    </row>
    <row r="1588" spans="1:7" ht="15" thickBot="1">
      <c r="A1588" s="97">
        <v>42954</v>
      </c>
      <c r="B1588" s="98">
        <v>1.96</v>
      </c>
      <c r="C1588" s="98">
        <v>1.96</v>
      </c>
      <c r="D1588" s="99">
        <f>IF(C1588&lt;MAX($C$3:C1588),C1588/MAX($C$3:C1588)-1,0)</f>
        <v>-0.31944444444444442</v>
      </c>
      <c r="E1588" s="105">
        <f>IF(C1588&lt;MAX($C$1233:C1588),C1588/MAX($C$1233:C1588)-1,0)</f>
        <v>-1.1598587997982968E-2</v>
      </c>
      <c r="F1588" s="100"/>
      <c r="G1588" s="99"/>
    </row>
    <row r="1589" spans="1:7" ht="15" thickBot="1">
      <c r="A1589" s="97">
        <v>42955</v>
      </c>
      <c r="B1589" s="98">
        <v>1.9550000000000001</v>
      </c>
      <c r="C1589" s="98">
        <v>1.9550000000000001</v>
      </c>
      <c r="D1589" s="99">
        <f>IF(C1589&lt;MAX($C$3:C1589),C1589/MAX($C$3:C1589)-1,0)</f>
        <v>-0.32118055555555547</v>
      </c>
      <c r="E1589" s="105">
        <f>IF(C1589&lt;MAX($C$1233:C1589),C1589/MAX($C$1233:C1589)-1,0)</f>
        <v>-1.4120020171457415E-2</v>
      </c>
      <c r="F1589" s="100"/>
      <c r="G1589" s="99"/>
    </row>
    <row r="1590" spans="1:7" ht="15" thickBot="1">
      <c r="A1590" s="97">
        <v>42956</v>
      </c>
      <c r="B1590" s="98">
        <v>1.988</v>
      </c>
      <c r="C1590" s="98">
        <v>1.988</v>
      </c>
      <c r="D1590" s="99">
        <f>IF(C1590&lt;MAX($C$3:C1590),C1590/MAX($C$3:C1590)-1,0)</f>
        <v>-0.30972222222222223</v>
      </c>
      <c r="E1590" s="105">
        <f>IF(C1590&lt;MAX($C$1233:C1590),C1590/MAX($C$1233:C1590)-1,0)</f>
        <v>0</v>
      </c>
      <c r="F1590" s="100"/>
      <c r="G1590" s="99"/>
    </row>
    <row r="1591" spans="1:7" ht="15" thickBot="1">
      <c r="A1591" s="97">
        <v>42957</v>
      </c>
      <c r="B1591" s="98">
        <v>1.9870000000000001</v>
      </c>
      <c r="C1591" s="98">
        <v>1.9870000000000001</v>
      </c>
      <c r="D1591" s="99">
        <f>IF(C1591&lt;MAX($C$3:C1591),C1591/MAX($C$3:C1591)-1,0)</f>
        <v>-0.3100694444444444</v>
      </c>
      <c r="E1591" s="105">
        <f>IF(C1591&lt;MAX($C$1233:C1591),C1591/MAX($C$1233:C1591)-1,0)</f>
        <v>-5.030181086518315E-4</v>
      </c>
      <c r="F1591" s="100"/>
      <c r="G1591" s="99"/>
    </row>
    <row r="1592" spans="1:7" ht="15" thickBot="1">
      <c r="A1592" s="97">
        <v>42958</v>
      </c>
      <c r="B1592" s="98">
        <v>1.9450000000000001</v>
      </c>
      <c r="C1592" s="98">
        <v>1.9450000000000001</v>
      </c>
      <c r="D1592" s="99">
        <f>IF(C1592&lt;MAX($C$3:C1592),C1592/MAX($C$3:C1592)-1,0)</f>
        <v>-0.32465277777777768</v>
      </c>
      <c r="E1592" s="105">
        <f>IF(C1592&lt;MAX($C$1233:C1592),C1592/MAX($C$1233:C1592)-1,0)</f>
        <v>-2.1629778672032196E-2</v>
      </c>
      <c r="F1592" s="100"/>
      <c r="G1592" s="99"/>
    </row>
    <row r="1593" spans="1:7" ht="15" thickBot="1">
      <c r="A1593" s="97">
        <v>42961</v>
      </c>
      <c r="B1593" s="98">
        <v>1.9670000000000001</v>
      </c>
      <c r="C1593" s="98">
        <v>1.9670000000000001</v>
      </c>
      <c r="D1593" s="99">
        <f>IF(C1593&lt;MAX($C$3:C1593),C1593/MAX($C$3:C1593)-1,0)</f>
        <v>-0.31701388888888882</v>
      </c>
      <c r="E1593" s="105">
        <f>IF(C1593&lt;MAX($C$1233:C1593),C1593/MAX($C$1233:C1593)-1,0)</f>
        <v>-1.0563380281690127E-2</v>
      </c>
      <c r="F1593" s="100"/>
      <c r="G1593" s="99"/>
    </row>
    <row r="1594" spans="1:7" ht="15" thickBot="1">
      <c r="A1594" s="97">
        <v>42962</v>
      </c>
      <c r="B1594" s="98">
        <v>1.966</v>
      </c>
      <c r="C1594" s="98">
        <v>1.966</v>
      </c>
      <c r="D1594" s="99">
        <f>IF(C1594&lt;MAX($C$3:C1594),C1594/MAX($C$3:C1594)-1,0)</f>
        <v>-0.31736111111111109</v>
      </c>
      <c r="E1594" s="105">
        <f>IF(C1594&lt;MAX($C$1233:C1594),C1594/MAX($C$1233:C1594)-1,0)</f>
        <v>-1.1066398390342069E-2</v>
      </c>
      <c r="F1594" s="100"/>
      <c r="G1594" s="99"/>
    </row>
    <row r="1595" spans="1:7" ht="15" thickBot="1">
      <c r="A1595" s="97">
        <v>42963</v>
      </c>
      <c r="B1595" s="98">
        <v>1.956</v>
      </c>
      <c r="C1595" s="98">
        <v>1.956</v>
      </c>
      <c r="D1595" s="99">
        <f>IF(C1595&lt;MAX($C$3:C1595),C1595/MAX($C$3:C1595)-1,0)</f>
        <v>-0.3208333333333333</v>
      </c>
      <c r="E1595" s="105">
        <f>IF(C1595&lt;MAX($C$1233:C1595),C1595/MAX($C$1233:C1595)-1,0)</f>
        <v>-1.6096579476861161E-2</v>
      </c>
      <c r="F1595" s="100"/>
      <c r="G1595" s="99"/>
    </row>
    <row r="1596" spans="1:7" ht="15" thickBot="1">
      <c r="A1596" s="97">
        <v>42964</v>
      </c>
      <c r="B1596" s="98">
        <v>1.946</v>
      </c>
      <c r="C1596" s="98">
        <v>1.946</v>
      </c>
      <c r="D1596" s="99">
        <f>IF(C1596&lt;MAX($C$3:C1596),C1596/MAX($C$3:C1596)-1,0)</f>
        <v>-0.32430555555555551</v>
      </c>
      <c r="E1596" s="105">
        <f>IF(C1596&lt;MAX($C$1233:C1596),C1596/MAX($C$1233:C1596)-1,0)</f>
        <v>-2.1126760563380254E-2</v>
      </c>
      <c r="F1596" s="100"/>
      <c r="G1596" s="99"/>
    </row>
    <row r="1597" spans="1:7" ht="15" thickBot="1">
      <c r="A1597" s="97">
        <v>42965</v>
      </c>
      <c r="B1597" s="98">
        <v>1.9450000000000001</v>
      </c>
      <c r="C1597" s="98">
        <v>1.9450000000000001</v>
      </c>
      <c r="D1597" s="99">
        <f>IF(C1597&lt;MAX($C$3:C1597),C1597/MAX($C$3:C1597)-1,0)</f>
        <v>-0.32465277777777768</v>
      </c>
      <c r="E1597" s="105">
        <f>IF(C1597&lt;MAX($C$1233:C1597),C1597/MAX($C$1233:C1597)-1,0)</f>
        <v>-2.1629778672032196E-2</v>
      </c>
      <c r="F1597" s="100"/>
      <c r="G1597" s="99"/>
    </row>
    <row r="1598" spans="1:7" ht="15" thickBot="1">
      <c r="A1598" s="97">
        <v>42968</v>
      </c>
      <c r="B1598" s="98">
        <v>1.9490000000000001</v>
      </c>
      <c r="C1598" s="98">
        <v>1.9490000000000001</v>
      </c>
      <c r="D1598" s="99">
        <f>IF(C1598&lt;MAX($C$3:C1598),C1598/MAX($C$3:C1598)-1,0)</f>
        <v>-0.3232638888888888</v>
      </c>
      <c r="E1598" s="105">
        <f>IF(C1598&lt;MAX($C$1233:C1598),C1598/MAX($C$1233:C1598)-1,0)</f>
        <v>-1.9617706237424537E-2</v>
      </c>
      <c r="F1598" s="100"/>
      <c r="G1598" s="99"/>
    </row>
    <row r="1599" spans="1:7" ht="15" thickBot="1">
      <c r="A1599" s="97">
        <v>42969</v>
      </c>
      <c r="B1599" s="98">
        <v>1.9330000000000001</v>
      </c>
      <c r="C1599" s="98">
        <v>1.9330000000000001</v>
      </c>
      <c r="D1599" s="99">
        <f>IF(C1599&lt;MAX($C$3:C1599),C1599/MAX($C$3:C1599)-1,0)</f>
        <v>-0.32881944444444444</v>
      </c>
      <c r="E1599" s="105">
        <f>IF(C1599&lt;MAX($C$1233:C1599),C1599/MAX($C$1233:C1599)-1,0)</f>
        <v>-2.7665995975855062E-2</v>
      </c>
      <c r="F1599" s="100"/>
      <c r="G1599" s="99"/>
    </row>
    <row r="1600" spans="1:7" ht="15" thickBot="1">
      <c r="A1600" s="97">
        <v>42970</v>
      </c>
      <c r="B1600" s="98">
        <v>1.948</v>
      </c>
      <c r="C1600" s="98">
        <v>1.948</v>
      </c>
      <c r="D1600" s="99">
        <f>IF(C1600&lt;MAX($C$3:C1600),C1600/MAX($C$3:C1600)-1,0)</f>
        <v>-0.32361111111111107</v>
      </c>
      <c r="E1600" s="105">
        <f>IF(C1600&lt;MAX($C$1233:C1600),C1600/MAX($C$1233:C1600)-1,0)</f>
        <v>-2.012072434607648E-2</v>
      </c>
      <c r="F1600" s="100"/>
      <c r="G1600" s="99"/>
    </row>
    <row r="1601" spans="1:7" ht="15" thickBot="1">
      <c r="A1601" s="97">
        <v>42971</v>
      </c>
      <c r="B1601" s="98">
        <v>1.9330000000000001</v>
      </c>
      <c r="C1601" s="98">
        <v>1.9330000000000001</v>
      </c>
      <c r="D1601" s="99">
        <f>IF(C1601&lt;MAX($C$3:C1601),C1601/MAX($C$3:C1601)-1,0)</f>
        <v>-0.32881944444444444</v>
      </c>
      <c r="E1601" s="105">
        <f>IF(C1601&lt;MAX($C$1233:C1601),C1601/MAX($C$1233:C1601)-1,0)</f>
        <v>-2.7665995975855062E-2</v>
      </c>
      <c r="F1601" s="100"/>
      <c r="G1601" s="99"/>
    </row>
    <row r="1602" spans="1:7" ht="15" thickBot="1">
      <c r="A1602" s="97">
        <v>42972</v>
      </c>
      <c r="B1602" s="98">
        <v>1.9490000000000001</v>
      </c>
      <c r="C1602" s="98">
        <v>1.9490000000000001</v>
      </c>
      <c r="D1602" s="99">
        <f>IF(C1602&lt;MAX($C$3:C1602),C1602/MAX($C$3:C1602)-1,0)</f>
        <v>-0.3232638888888888</v>
      </c>
      <c r="E1602" s="105">
        <f>IF(C1602&lt;MAX($C$1233:C1602),C1602/MAX($C$1233:C1602)-1,0)</f>
        <v>-1.9617706237424537E-2</v>
      </c>
      <c r="F1602" s="100"/>
      <c r="G1602" s="108"/>
    </row>
    <row r="1603" spans="1:7" ht="15" thickBot="1">
      <c r="A1603" s="101">
        <v>42975</v>
      </c>
      <c r="B1603" s="98">
        <v>1.972</v>
      </c>
      <c r="C1603" s="98">
        <v>1.972</v>
      </c>
      <c r="D1603" s="99">
        <f>IF(C1603&lt;MAX($C$3:C1603),C1603/MAX($C$3:C1603)-1,0)</f>
        <v>-0.31527777777777777</v>
      </c>
      <c r="E1603" s="105">
        <f>IF(C1603&lt;MAX($C$1233:C1603),C1603/MAX($C$1233:C1603)-1,0)</f>
        <v>-8.0482897384306362E-3</v>
      </c>
      <c r="F1603" s="98"/>
      <c r="G1603" s="99"/>
    </row>
    <row r="1604" spans="1:7" ht="15" thickBot="1">
      <c r="A1604" s="97">
        <v>42976</v>
      </c>
      <c r="B1604" s="98">
        <v>1.9730000000000001</v>
      </c>
      <c r="C1604" s="98">
        <v>1.9730000000000001</v>
      </c>
      <c r="D1604" s="99">
        <f>IF(C1604&lt;MAX($C$3:C1604),C1604/MAX($C$3:C1604)-1,0)</f>
        <v>-0.31493055555555549</v>
      </c>
      <c r="E1604" s="105">
        <f>IF(C1604&lt;MAX($C$1233:C1604),C1604/MAX($C$1233:C1604)-1,0)</f>
        <v>-7.5452716297785827E-3</v>
      </c>
      <c r="F1604" s="100"/>
      <c r="G1604" s="99"/>
    </row>
    <row r="1605" spans="1:7" ht="15" thickBot="1">
      <c r="A1605" s="97">
        <v>42977</v>
      </c>
      <c r="B1605" s="98">
        <v>1.99</v>
      </c>
      <c r="C1605" s="98">
        <v>1.99</v>
      </c>
      <c r="D1605" s="99">
        <f>IF(C1605&lt;MAX($C$3:C1605),C1605/MAX($C$3:C1605)-1,0)</f>
        <v>-0.30902777777777779</v>
      </c>
      <c r="E1605" s="105">
        <f>IF(C1605&lt;MAX($C$1233:C1605),C1605/MAX($C$1233:C1605)-1,0)</f>
        <v>0</v>
      </c>
      <c r="F1605" s="100"/>
      <c r="G1605" s="99"/>
    </row>
    <row r="1606" spans="1:7" ht="15" thickBot="1">
      <c r="A1606" s="97">
        <v>42978</v>
      </c>
      <c r="B1606" s="98">
        <v>1.976</v>
      </c>
      <c r="C1606" s="98">
        <v>1.976</v>
      </c>
      <c r="D1606" s="99">
        <f>IF(C1606&lt;MAX($C$3:C1606),C1606/MAX($C$3:C1606)-1,0)</f>
        <v>-0.31388888888888888</v>
      </c>
      <c r="E1606" s="105">
        <f>IF(C1606&lt;MAX($C$1233:C1606),C1606/MAX($C$1233:C1606)-1,0)</f>
        <v>-7.0351758793969488E-3</v>
      </c>
      <c r="F1606" s="100"/>
      <c r="G1606" s="99"/>
    </row>
    <row r="1607" spans="1:7" ht="15" thickBot="1">
      <c r="A1607" s="97">
        <v>42979</v>
      </c>
      <c r="B1607" s="98">
        <v>1.97</v>
      </c>
      <c r="C1607" s="98">
        <v>1.97</v>
      </c>
      <c r="D1607" s="99">
        <f>IF(C1607&lt;MAX($C$3:C1607),C1607/MAX($C$3:C1607)-1,0)</f>
        <v>-0.31597222222222221</v>
      </c>
      <c r="E1607" s="105">
        <f>IF(C1607&lt;MAX($C$1233:C1607),C1607/MAX($C$1233:C1607)-1,0)</f>
        <v>-1.0050251256281451E-2</v>
      </c>
      <c r="F1607" s="100"/>
      <c r="G1607" s="99"/>
    </row>
    <row r="1608" spans="1:7" ht="15" thickBot="1">
      <c r="A1608" s="97">
        <v>42982</v>
      </c>
      <c r="B1608" s="98">
        <v>1.9530000000000001</v>
      </c>
      <c r="C1608" s="98">
        <v>1.9530000000000001</v>
      </c>
      <c r="D1608" s="99">
        <f>IF(C1608&lt;MAX($C$3:C1608),C1608/MAX($C$3:C1608)-1,0)</f>
        <v>-0.32187499999999991</v>
      </c>
      <c r="E1608" s="105">
        <f>IF(C1608&lt;MAX($C$1233:C1608),C1608/MAX($C$1233:C1608)-1,0)</f>
        <v>-1.8592964824120539E-2</v>
      </c>
      <c r="F1608" s="100"/>
      <c r="G1608" s="99"/>
    </row>
    <row r="1609" spans="1:7" ht="15" thickBot="1">
      <c r="A1609" s="97">
        <v>42983</v>
      </c>
      <c r="B1609" s="98">
        <v>1.9510000000000001</v>
      </c>
      <c r="C1609" s="98">
        <v>1.9510000000000001</v>
      </c>
      <c r="D1609" s="99">
        <f>IF(C1609&lt;MAX($C$3:C1609),C1609/MAX($C$3:C1609)-1,0)</f>
        <v>-0.32256944444444435</v>
      </c>
      <c r="E1609" s="105">
        <f>IF(C1609&lt;MAX($C$1233:C1609),C1609/MAX($C$1233:C1609)-1,0)</f>
        <v>-1.9597989949748706E-2</v>
      </c>
      <c r="F1609" s="100"/>
      <c r="G1609" s="99"/>
    </row>
    <row r="1610" spans="1:7" ht="15" thickBot="1">
      <c r="A1610" s="97">
        <v>42984</v>
      </c>
      <c r="B1610" s="98">
        <v>1.946</v>
      </c>
      <c r="C1610" s="98">
        <v>1.946</v>
      </c>
      <c r="D1610" s="99">
        <f>IF(C1610&lt;MAX($C$3:C1610),C1610/MAX($C$3:C1610)-1,0)</f>
        <v>-0.32430555555555551</v>
      </c>
      <c r="E1610" s="105">
        <f>IF(C1610&lt;MAX($C$1233:C1610),C1610/MAX($C$1233:C1610)-1,0)</f>
        <v>-2.2110552763819125E-2</v>
      </c>
      <c r="F1610" s="100"/>
      <c r="G1610" s="99"/>
    </row>
    <row r="1611" spans="1:7" ht="15" thickBot="1">
      <c r="A1611" s="97">
        <v>42985</v>
      </c>
      <c r="B1611" s="98">
        <v>1.94</v>
      </c>
      <c r="C1611" s="98">
        <v>1.94</v>
      </c>
      <c r="D1611" s="99">
        <f>IF(C1611&lt;MAX($C$3:C1611),C1611/MAX($C$3:C1611)-1,0)</f>
        <v>-0.32638888888888884</v>
      </c>
      <c r="E1611" s="105">
        <f>IF(C1611&lt;MAX($C$1233:C1611),C1611/MAX($C$1233:C1611)-1,0)</f>
        <v>-2.5125628140703515E-2</v>
      </c>
      <c r="F1611" s="100"/>
      <c r="G1611" s="99"/>
    </row>
    <row r="1612" spans="1:7" ht="15" thickBot="1">
      <c r="A1612" s="97">
        <v>42986</v>
      </c>
      <c r="B1612" s="98">
        <v>1.915</v>
      </c>
      <c r="C1612" s="98">
        <v>1.915</v>
      </c>
      <c r="D1612" s="99">
        <f>IF(C1612&lt;MAX($C$3:C1612),C1612/MAX($C$3:C1612)-1,0)</f>
        <v>-0.33506944444444442</v>
      </c>
      <c r="E1612" s="105">
        <f>IF(C1612&lt;MAX($C$1233:C1612),C1612/MAX($C$1233:C1612)-1,0)</f>
        <v>-3.7688442211055273E-2</v>
      </c>
      <c r="F1612" s="100"/>
      <c r="G1612" s="99"/>
    </row>
    <row r="1613" spans="1:7" ht="15" thickBot="1">
      <c r="A1613" s="97">
        <v>42989</v>
      </c>
      <c r="B1613" s="98">
        <v>1.9259999999999999</v>
      </c>
      <c r="C1613" s="98">
        <v>1.9259999999999999</v>
      </c>
      <c r="D1613" s="99">
        <f>IF(C1613&lt;MAX($C$3:C1613),C1613/MAX($C$3:C1613)-1,0)</f>
        <v>-0.33125000000000004</v>
      </c>
      <c r="E1613" s="105">
        <f>IF(C1613&lt;MAX($C$1233:C1613),C1613/MAX($C$1233:C1613)-1,0)</f>
        <v>-3.2160804020100575E-2</v>
      </c>
      <c r="F1613" s="100"/>
      <c r="G1613" s="99"/>
    </row>
    <row r="1614" spans="1:7" ht="15" thickBot="1">
      <c r="A1614" s="97">
        <v>42990</v>
      </c>
      <c r="B1614" s="98">
        <v>1.9550000000000001</v>
      </c>
      <c r="C1614" s="98">
        <v>1.9550000000000001</v>
      </c>
      <c r="D1614" s="99">
        <f>IF(C1614&lt;MAX($C$3:C1614),C1614/MAX($C$3:C1614)-1,0)</f>
        <v>-0.32118055555555547</v>
      </c>
      <c r="E1614" s="105">
        <f>IF(C1614&lt;MAX($C$1233:C1614),C1614/MAX($C$1233:C1614)-1,0)</f>
        <v>-1.7587939698492372E-2</v>
      </c>
      <c r="F1614" s="100"/>
      <c r="G1614" s="99"/>
    </row>
    <row r="1615" spans="1:7" ht="15" thickBot="1">
      <c r="A1615" s="97">
        <v>42991</v>
      </c>
      <c r="B1615" s="98">
        <v>1.9790000000000001</v>
      </c>
      <c r="C1615" s="98">
        <v>1.9790000000000001</v>
      </c>
      <c r="D1615" s="99">
        <f>IF(C1615&lt;MAX($C$3:C1615),C1615/MAX($C$3:C1615)-1,0)</f>
        <v>-0.31284722222222217</v>
      </c>
      <c r="E1615" s="105">
        <f>IF(C1615&lt;MAX($C$1233:C1615),C1615/MAX($C$1233:C1615)-1,0)</f>
        <v>-5.5276381909546979E-3</v>
      </c>
      <c r="F1615" s="100"/>
      <c r="G1615" s="99"/>
    </row>
    <row r="1616" spans="1:7" ht="15" thickBot="1">
      <c r="A1616" s="97">
        <v>42992</v>
      </c>
      <c r="B1616" s="98">
        <v>1.9850000000000001</v>
      </c>
      <c r="C1616" s="98">
        <v>1.9850000000000001</v>
      </c>
      <c r="D1616" s="99">
        <f>IF(C1616&lt;MAX($C$3:C1616),C1616/MAX($C$3:C1616)-1,0)</f>
        <v>-0.31076388888888884</v>
      </c>
      <c r="E1616" s="105">
        <f>IF(C1616&lt;MAX($C$1233:C1616),C1616/MAX($C$1233:C1616)-1,0)</f>
        <v>-2.5125628140703071E-3</v>
      </c>
      <c r="F1616" s="100"/>
      <c r="G1616" s="99"/>
    </row>
    <row r="1617" spans="1:7" ht="15" thickBot="1">
      <c r="A1617" s="97">
        <v>42993</v>
      </c>
      <c r="B1617" s="98">
        <v>1.9810000000000001</v>
      </c>
      <c r="C1617" s="98">
        <v>1.9810000000000001</v>
      </c>
      <c r="D1617" s="99">
        <f>IF(C1617&lt;MAX($C$3:C1617),C1617/MAX($C$3:C1617)-1,0)</f>
        <v>-0.31215277777777772</v>
      </c>
      <c r="E1617" s="105">
        <f>IF(C1617&lt;MAX($C$1233:C1617),C1617/MAX($C$1233:C1617)-1,0)</f>
        <v>-4.5226130653265306E-3</v>
      </c>
      <c r="F1617" s="100"/>
      <c r="G1617" s="99"/>
    </row>
    <row r="1618" spans="1:7" ht="15" thickBot="1">
      <c r="A1618" s="97">
        <v>42996</v>
      </c>
      <c r="B1618" s="98">
        <v>2.016</v>
      </c>
      <c r="C1618" s="98">
        <v>2.016</v>
      </c>
      <c r="D1618" s="99">
        <f>IF(C1618&lt;MAX($C$3:C1618),C1618/MAX($C$3:C1618)-1,0)</f>
        <v>-0.29999999999999993</v>
      </c>
      <c r="E1618" s="105">
        <f>IF(C1618&lt;MAX($C$1233:C1618),C1618/MAX($C$1233:C1618)-1,0)</f>
        <v>0</v>
      </c>
      <c r="F1618" s="100"/>
      <c r="G1618" s="99"/>
    </row>
    <row r="1619" spans="1:7" ht="15" thickBot="1">
      <c r="A1619" s="97">
        <v>42997</v>
      </c>
      <c r="B1619" s="98">
        <v>2.0030000000000001</v>
      </c>
      <c r="C1619" s="98">
        <v>2.0030000000000001</v>
      </c>
      <c r="D1619" s="99">
        <f>IF(C1619&lt;MAX($C$3:C1619),C1619/MAX($C$3:C1619)-1,0)</f>
        <v>-0.30451388888888886</v>
      </c>
      <c r="E1619" s="105">
        <f>IF(C1619&lt;MAX($C$1233:C1619),C1619/MAX($C$1233:C1619)-1,0)</f>
        <v>-6.4484126984126755E-3</v>
      </c>
      <c r="F1619" s="100"/>
      <c r="G1619" s="99"/>
    </row>
    <row r="1620" spans="1:7" ht="15" thickBot="1">
      <c r="A1620" s="97">
        <v>42998</v>
      </c>
      <c r="B1620" s="98">
        <v>2.0179999999999998</v>
      </c>
      <c r="C1620" s="98">
        <v>2.0179999999999998</v>
      </c>
      <c r="D1620" s="99">
        <f>IF(C1620&lt;MAX($C$3:C1620),C1620/MAX($C$3:C1620)-1,0)</f>
        <v>-0.2993055555555556</v>
      </c>
      <c r="E1620" s="105">
        <f>IF(C1620&lt;MAX($C$1233:C1620),C1620/MAX($C$1233:C1620)-1,0)</f>
        <v>0</v>
      </c>
      <c r="F1620" s="100"/>
      <c r="G1620" s="99"/>
    </row>
    <row r="1621" spans="1:7" ht="15" thickBot="1">
      <c r="A1621" s="97">
        <v>42999</v>
      </c>
      <c r="B1621" s="98">
        <v>2.0030000000000001</v>
      </c>
      <c r="C1621" s="98">
        <v>2.0030000000000001</v>
      </c>
      <c r="D1621" s="99">
        <f>IF(C1621&lt;MAX($C$3:C1621),C1621/MAX($C$3:C1621)-1,0)</f>
        <v>-0.30451388888888886</v>
      </c>
      <c r="E1621" s="105">
        <f>IF(C1621&lt;MAX($C$1233:C1621),C1621/MAX($C$1233:C1621)-1,0)</f>
        <v>-7.4331020812684612E-3</v>
      </c>
      <c r="F1621" s="100"/>
      <c r="G1621" s="99"/>
    </row>
    <row r="1622" spans="1:7" ht="15" thickBot="1">
      <c r="A1622" s="97">
        <v>43000</v>
      </c>
      <c r="B1622" s="98">
        <v>2.016</v>
      </c>
      <c r="C1622" s="98">
        <v>2.016</v>
      </c>
      <c r="D1622" s="99">
        <f>IF(C1622&lt;MAX($C$3:C1622),C1622/MAX($C$3:C1622)-1,0)</f>
        <v>-0.29999999999999993</v>
      </c>
      <c r="E1622" s="105">
        <f>IF(C1622&lt;MAX($C$1233:C1622),C1622/MAX($C$1233:C1622)-1,0)</f>
        <v>-9.9108027750238747E-4</v>
      </c>
      <c r="F1622" s="305">
        <f>B1627/B1606-1</f>
        <v>3.3906882591093312E-2</v>
      </c>
      <c r="G1622" s="108"/>
    </row>
    <row r="1623" spans="1:7" ht="15" thickBot="1">
      <c r="A1623" s="101">
        <v>43003</v>
      </c>
      <c r="B1623" s="98">
        <v>2.0289999999999999</v>
      </c>
      <c r="C1623" s="98">
        <v>2.0289999999999999</v>
      </c>
      <c r="D1623" s="99">
        <f>IF(C1623&lt;MAX($C$3:C1623),C1623/MAX($C$3:C1623)-1,0)</f>
        <v>-0.29548611111111112</v>
      </c>
      <c r="E1623" s="105">
        <f>IF(C1623&lt;MAX($C$1233:C1623),C1623/MAX($C$1233:C1623)-1,0)</f>
        <v>0</v>
      </c>
      <c r="F1623" s="98"/>
      <c r="G1623" s="99"/>
    </row>
    <row r="1624" spans="1:7" ht="15" thickBot="1">
      <c r="A1624" s="97">
        <v>43004</v>
      </c>
      <c r="B1624" s="98">
        <v>2.0169999999999999</v>
      </c>
      <c r="C1624" s="98">
        <v>2.0169999999999999</v>
      </c>
      <c r="D1624" s="99">
        <f>IF(C1624&lt;MAX($C$3:C1624),C1624/MAX($C$3:C1624)-1,0)</f>
        <v>-0.29965277777777777</v>
      </c>
      <c r="E1624" s="105">
        <f>IF(C1624&lt;MAX($C$1233:C1624),C1624/MAX($C$1233:C1624)-1,0)</f>
        <v>-5.9142434696894952E-3</v>
      </c>
      <c r="F1624" s="100"/>
      <c r="G1624" s="99"/>
    </row>
    <row r="1625" spans="1:7" ht="15" thickBot="1">
      <c r="A1625" s="97">
        <v>43005</v>
      </c>
      <c r="B1625" s="98">
        <v>2.0209999999999999</v>
      </c>
      <c r="C1625" s="98">
        <v>2.0209999999999999</v>
      </c>
      <c r="D1625" s="99">
        <f>IF(C1625&lt;MAX($C$3:C1625),C1625/MAX($C$3:C1625)-1,0)</f>
        <v>-0.29826388888888888</v>
      </c>
      <c r="E1625" s="105">
        <f>IF(C1625&lt;MAX($C$1233:C1625),C1625/MAX($C$1233:C1625)-1,0)</f>
        <v>-3.9428289797930338E-3</v>
      </c>
      <c r="F1625" s="100"/>
      <c r="G1625" s="99"/>
    </row>
    <row r="1626" spans="1:7" ht="15" thickBot="1">
      <c r="A1626" s="97">
        <v>43006</v>
      </c>
      <c r="B1626" s="98">
        <v>2.0550000000000002</v>
      </c>
      <c r="C1626" s="98">
        <v>2.0550000000000002</v>
      </c>
      <c r="D1626" s="99">
        <f>IF(C1626&lt;MAX($C$3:C1626),C1626/MAX($C$3:C1626)-1,0)</f>
        <v>-0.28645833333333326</v>
      </c>
      <c r="E1626" s="105">
        <f>IF(C1626&lt;MAX($C$1233:C1626),C1626/MAX($C$1233:C1626)-1,0)</f>
        <v>0</v>
      </c>
      <c r="F1626" s="100"/>
      <c r="G1626" s="99"/>
    </row>
    <row r="1627" spans="1:7" ht="15" thickBot="1">
      <c r="A1627" s="97">
        <v>43007</v>
      </c>
      <c r="B1627" s="280">
        <v>2.0430000000000001</v>
      </c>
      <c r="C1627" s="98">
        <v>2.0430000000000001</v>
      </c>
      <c r="D1627" s="99">
        <f>IF(C1627&lt;MAX($C$3:C1627),C1627/MAX($C$3:C1627)-1,0)</f>
        <v>-0.29062499999999991</v>
      </c>
      <c r="E1627" s="105">
        <f>IF(C1627&lt;MAX($C$1233:C1627),C1627/MAX($C$1233:C1627)-1,0)</f>
        <v>-5.8394160583942201E-3</v>
      </c>
      <c r="F1627" s="100"/>
      <c r="G1627" s="108"/>
    </row>
    <row r="1628" spans="1:7" ht="15" thickBot="1">
      <c r="A1628" s="25">
        <v>43017</v>
      </c>
      <c r="B1628" s="223">
        <v>2.0649999999999999</v>
      </c>
      <c r="C1628" s="223">
        <v>2.0649999999999999</v>
      </c>
      <c r="D1628" s="99">
        <f>IF(C1628&lt;MAX($C$3:C1628),C1628/MAX($C$3:C1628)-1,0)</f>
        <v>-0.28298611111111105</v>
      </c>
      <c r="E1628" s="105">
        <f>IF(C1628&lt;MAX($C$1233:C1628),C1628/MAX($C$1233:C1628)-1,0)</f>
        <v>0</v>
      </c>
    </row>
    <row r="1629" spans="1:7" ht="15" thickBot="1">
      <c r="A1629" s="25">
        <v>43018</v>
      </c>
      <c r="B1629" s="223">
        <v>2.08</v>
      </c>
      <c r="C1629" s="223">
        <v>2.08</v>
      </c>
      <c r="D1629" s="99">
        <f>IF(C1629&lt;MAX($C$3:C1629),C1629/MAX($C$3:C1629)-1,0)</f>
        <v>-0.27777777777777768</v>
      </c>
      <c r="E1629" s="105">
        <f>IF(C1629&lt;MAX($C$1233:C1629),C1629/MAX($C$1233:C1629)-1,0)</f>
        <v>0</v>
      </c>
    </row>
    <row r="1630" spans="1:7" ht="15" thickBot="1">
      <c r="A1630" s="25">
        <v>43019</v>
      </c>
      <c r="B1630" s="223">
        <v>2.1160000000000001</v>
      </c>
      <c r="C1630" s="223">
        <v>2.1160000000000001</v>
      </c>
      <c r="D1630" s="99">
        <f>IF(C1630&lt;MAX($C$3:C1630),C1630/MAX($C$3:C1630)-1,0)</f>
        <v>-0.26527777777777772</v>
      </c>
      <c r="E1630" s="105">
        <f>IF(C1630&lt;MAX($C$1233:C1630),C1630/MAX($C$1233:C1630)-1,0)</f>
        <v>0</v>
      </c>
    </row>
    <row r="1631" spans="1:7" ht="15" thickBot="1">
      <c r="A1631" s="25">
        <v>43020</v>
      </c>
      <c r="B1631" s="223">
        <v>2.1080000000000001</v>
      </c>
      <c r="C1631" s="223">
        <v>2.1080000000000001</v>
      </c>
      <c r="D1631" s="99">
        <f>IF(C1631&lt;MAX($C$3:C1631),C1631/MAX($C$3:C1631)-1,0)</f>
        <v>-0.26805555555555549</v>
      </c>
      <c r="E1631" s="105">
        <f>IF(C1631&lt;MAX($C$1233:C1631),C1631/MAX($C$1233:C1631)-1,0)</f>
        <v>-3.780718336483968E-3</v>
      </c>
    </row>
    <row r="1632" spans="1:7" ht="15" thickBot="1">
      <c r="A1632" s="25">
        <v>43021</v>
      </c>
      <c r="B1632" s="225">
        <v>2.1150000000000002</v>
      </c>
      <c r="C1632" s="225">
        <v>2.1150000000000002</v>
      </c>
      <c r="D1632" s="99">
        <f>IF(C1632&lt;MAX($C$3:C1632),C1632/MAX($C$3:C1632)-1,0)</f>
        <v>-0.26562499999999989</v>
      </c>
      <c r="E1632" s="105">
        <f>IF(C1632&lt;MAX($C$1233:C1632),C1632/MAX($C$1233:C1632)-1,0)</f>
        <v>-4.7258979206044049E-4</v>
      </c>
    </row>
    <row r="1633" spans="1:5" ht="15" thickBot="1">
      <c r="A1633" s="25">
        <v>43024</v>
      </c>
      <c r="B1633" s="308">
        <v>2.0859999999999999</v>
      </c>
      <c r="C1633" s="308">
        <v>2.0859999999999999</v>
      </c>
      <c r="D1633" s="99">
        <f>IF(C1633&lt;MAX($C$3:C1633),C1633/MAX($C$3:C1633)-1,0)</f>
        <v>-0.27569444444444446</v>
      </c>
      <c r="E1633" s="105">
        <f>IF(C1633&lt;MAX($C$1233:C1633),C1633/MAX($C$1233:C1633)-1,0)</f>
        <v>-1.417769376181488E-2</v>
      </c>
    </row>
    <row r="1634" spans="1:5" ht="15" thickBot="1">
      <c r="A1634" s="25">
        <v>43025</v>
      </c>
      <c r="B1634" s="307">
        <v>2.0979999999999999</v>
      </c>
      <c r="C1634" s="307">
        <v>2.0979999999999999</v>
      </c>
      <c r="D1634" s="99">
        <f>IF(C1634&lt;MAX($C$3:C1634),C1634/MAX($C$3:C1634)-1,0)</f>
        <v>-0.27152777777777781</v>
      </c>
      <c r="E1634" s="105">
        <f>IF(C1634&lt;MAX($C$1233:C1634),C1634/MAX($C$1233:C1634)-1,0)</f>
        <v>-8.5066162570889281E-3</v>
      </c>
    </row>
    <row r="1635" spans="1:5" ht="15" thickBot="1">
      <c r="A1635" s="25">
        <v>43026</v>
      </c>
      <c r="B1635" s="306">
        <v>2.121</v>
      </c>
      <c r="C1635" s="306">
        <v>2.121</v>
      </c>
      <c r="D1635" s="99">
        <f>IF(C1635&lt;MAX($C$3:C1635),C1635/MAX($C$3:C1635)-1,0)</f>
        <v>-0.26354166666666667</v>
      </c>
      <c r="E1635" s="105">
        <f>IF(C1635&lt;MAX($C$1233:C1635),C1635/MAX($C$1233:C1635)-1,0)</f>
        <v>0</v>
      </c>
    </row>
    <row r="1636" spans="1:5" ht="15" thickBot="1">
      <c r="A1636" s="25">
        <v>43027</v>
      </c>
      <c r="B1636" s="307">
        <v>2.1269999999999998</v>
      </c>
      <c r="C1636" s="307">
        <v>2.1269999999999998</v>
      </c>
      <c r="D1636" s="99">
        <f>IF(C1636&lt;MAX($C$3:C1636),C1636/MAX($C$3:C1636)-1,0)</f>
        <v>-0.26145833333333335</v>
      </c>
      <c r="E1636" s="105">
        <f>IF(C1636&lt;MAX($C$1233:C1636),C1636/MAX($C$1233:C1636)-1,0)</f>
        <v>0</v>
      </c>
    </row>
    <row r="1637" spans="1:5" ht="15" thickBot="1">
      <c r="A1637" s="25">
        <v>43028</v>
      </c>
      <c r="B1637" s="308">
        <v>2.101</v>
      </c>
      <c r="C1637" s="308">
        <v>2.101</v>
      </c>
      <c r="D1637" s="99">
        <f>IF(C1637&lt;MAX($C$3:C1637),C1637/MAX($C$3:C1637)-1,0)</f>
        <v>-0.27048611111111109</v>
      </c>
      <c r="E1637" s="105">
        <f>IF(C1637&lt;MAX($C$1233:C1637),C1637/MAX($C$1233:C1637)-1,0)</f>
        <v>-1.2223789374706029E-2</v>
      </c>
    </row>
  </sheetData>
  <sortState ref="A3:C1627">
    <sortCondition ref="A3"/>
  </sortState>
  <phoneticPr fontId="2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T1665"/>
  <sheetViews>
    <sheetView zoomScale="130" zoomScaleNormal="130" workbookViewId="0">
      <selection activeCell="L12" sqref="L12"/>
    </sheetView>
  </sheetViews>
  <sheetFormatPr defaultRowHeight="12.75"/>
  <cols>
    <col min="1" max="1" width="10.625" style="1" bestFit="1" customWidth="1"/>
    <col min="2" max="5" width="9" style="1"/>
    <col min="6" max="6" width="13.5" style="1" customWidth="1"/>
    <col min="7" max="12" width="9" style="1"/>
    <col min="13" max="13" width="11" style="1" customWidth="1"/>
    <col min="14" max="19" width="9" style="1"/>
    <col min="20" max="20" width="9.625" style="1" bestFit="1" customWidth="1"/>
    <col min="21" max="16384" width="9" style="1"/>
  </cols>
  <sheetData>
    <row r="1" spans="1:17">
      <c r="A1" s="82" t="s">
        <v>507</v>
      </c>
      <c r="M1" s="4" t="s">
        <v>221</v>
      </c>
    </row>
    <row r="2" spans="1:17">
      <c r="A2" s="82" t="s">
        <v>508</v>
      </c>
      <c r="B2" s="82" t="s">
        <v>509</v>
      </c>
      <c r="C2" s="82" t="s">
        <v>510</v>
      </c>
      <c r="D2" s="82" t="s">
        <v>511</v>
      </c>
      <c r="G2" s="22" t="s">
        <v>228</v>
      </c>
      <c r="H2" s="22" t="s">
        <v>4</v>
      </c>
      <c r="I2" s="22" t="s">
        <v>10</v>
      </c>
      <c r="M2" s="82" t="s">
        <v>223</v>
      </c>
      <c r="N2" s="82" t="s">
        <v>224</v>
      </c>
      <c r="O2" s="82" t="s">
        <v>225</v>
      </c>
      <c r="P2" s="82" t="s">
        <v>226</v>
      </c>
      <c r="Q2" s="22" t="s">
        <v>227</v>
      </c>
    </row>
    <row r="3" spans="1:17">
      <c r="A3" s="25">
        <v>40532</v>
      </c>
      <c r="B3" s="1">
        <v>1</v>
      </c>
      <c r="C3" s="1">
        <v>1</v>
      </c>
      <c r="F3" s="82" t="s">
        <v>752</v>
      </c>
      <c r="G3" s="3">
        <f>(B1665/B3-1)*365/(A1665-A3)</f>
        <v>0.11698717948717949</v>
      </c>
      <c r="H3" s="24">
        <f>MIN(D4:D1650)</f>
        <v>-0.49117100371747213</v>
      </c>
      <c r="I3" s="22">
        <f>G3/-H3</f>
        <v>0.23818014215365207</v>
      </c>
      <c r="M3" s="25">
        <v>42916</v>
      </c>
      <c r="N3" s="3">
        <v>0.89900000000000002</v>
      </c>
      <c r="O3" s="1" t="s">
        <v>229</v>
      </c>
      <c r="P3" s="3">
        <v>0.1053</v>
      </c>
      <c r="Q3" s="1">
        <v>3.21</v>
      </c>
    </row>
    <row r="4" spans="1:17">
      <c r="A4" s="25">
        <v>40536</v>
      </c>
      <c r="B4" s="1">
        <v>0.997</v>
      </c>
      <c r="C4" s="1">
        <v>0.997</v>
      </c>
      <c r="D4" s="3">
        <f>IF(C4&lt;MAX($C$3:C4),C4/MAX($C$3:C4)-1,0)</f>
        <v>-3.0000000000000027E-3</v>
      </c>
      <c r="F4" s="82" t="s">
        <v>580</v>
      </c>
      <c r="G4" s="3">
        <f>(B1665/B1262-1)*365/(A1665-A1262)</f>
        <v>0.35787158491666016</v>
      </c>
      <c r="H4" s="3">
        <f>MIN(E1262:E1659)</f>
        <v>-8.8727272727272766E-2</v>
      </c>
      <c r="I4" s="1">
        <f>G4/-H4</f>
        <v>4.0333887644295698</v>
      </c>
      <c r="M4" s="25">
        <v>42825</v>
      </c>
      <c r="N4" s="3">
        <v>0.88759999999999994</v>
      </c>
      <c r="O4" s="1" t="s">
        <v>229</v>
      </c>
      <c r="P4" s="3">
        <v>9.4299999999999995E-2</v>
      </c>
      <c r="Q4" s="1">
        <v>1.93</v>
      </c>
    </row>
    <row r="5" spans="1:17">
      <c r="A5" s="25">
        <v>40543</v>
      </c>
      <c r="B5" s="1">
        <v>1.0029999999999999</v>
      </c>
      <c r="C5" s="1">
        <v>1.0029999999999999</v>
      </c>
      <c r="D5" s="3">
        <f>IF(C5&lt;MAX($C$3:C5),C5/MAX($C$3:C5)-1,0)</f>
        <v>0</v>
      </c>
      <c r="G5" s="22" t="s">
        <v>11</v>
      </c>
      <c r="H5" s="22" t="s">
        <v>12</v>
      </c>
      <c r="M5" s="25">
        <v>42735</v>
      </c>
      <c r="N5" s="3">
        <v>0.91190000000000004</v>
      </c>
      <c r="O5" s="3">
        <v>3.1300000000000001E-2</v>
      </c>
      <c r="P5" s="3">
        <v>6.1499999999999999E-2</v>
      </c>
      <c r="Q5" s="1">
        <v>1.6</v>
      </c>
    </row>
    <row r="6" spans="1:17">
      <c r="A6" s="25">
        <v>40550</v>
      </c>
      <c r="B6" s="1">
        <v>0.998</v>
      </c>
      <c r="C6" s="1">
        <v>0.998</v>
      </c>
      <c r="D6" s="3">
        <f>IF(C6&lt;MAX($C$3:C6),C6/MAX($C$3:C6)-1,0)</f>
        <v>-4.9850448654036317E-3</v>
      </c>
      <c r="F6" s="1" t="s">
        <v>273</v>
      </c>
      <c r="G6" s="3"/>
      <c r="H6" s="3"/>
      <c r="M6" s="25">
        <v>42643</v>
      </c>
      <c r="N6" s="3">
        <v>0.93049999999999999</v>
      </c>
      <c r="O6" s="3">
        <v>2.8899999999999999E-2</v>
      </c>
      <c r="P6" s="3">
        <v>5.3199999999999997E-2</v>
      </c>
      <c r="Q6" s="1">
        <v>1.73</v>
      </c>
    </row>
    <row r="7" spans="1:17">
      <c r="A7" s="25">
        <v>40557</v>
      </c>
      <c r="B7" s="1">
        <v>0.97299999999999998</v>
      </c>
      <c r="C7" s="1">
        <v>0.97299999999999998</v>
      </c>
      <c r="D7" s="3">
        <f>IF(C7&lt;MAX($C$3:C7),C7/MAX($C$3:C7)-1,0)</f>
        <v>-2.9910269192422678E-2</v>
      </c>
      <c r="F7" s="1" t="s">
        <v>274</v>
      </c>
      <c r="G7" s="3"/>
      <c r="H7" s="3"/>
      <c r="M7" s="25">
        <v>42551</v>
      </c>
      <c r="N7" s="3">
        <v>0.94279999999999997</v>
      </c>
      <c r="O7" s="3">
        <v>2.7400000000000001E-2</v>
      </c>
      <c r="P7" s="3">
        <v>4.2700000000000002E-2</v>
      </c>
      <c r="Q7" s="1">
        <v>1.83</v>
      </c>
    </row>
    <row r="8" spans="1:17">
      <c r="A8" s="25">
        <v>40564</v>
      </c>
      <c r="B8" s="1">
        <v>0.96299999999999997</v>
      </c>
      <c r="C8" s="1">
        <v>0.96299999999999997</v>
      </c>
      <c r="D8" s="3">
        <f>IF(C8&lt;MAX($C$3:C8),C8/MAX($C$3:C8)-1,0)</f>
        <v>-3.9880358923230275E-2</v>
      </c>
      <c r="F8" s="1" t="s">
        <v>261</v>
      </c>
      <c r="G8" s="3"/>
      <c r="H8" s="3"/>
      <c r="M8" s="25">
        <v>42460</v>
      </c>
      <c r="N8" s="3">
        <v>0.88939999999999997</v>
      </c>
      <c r="O8" s="3">
        <v>2.6700000000000002E-2</v>
      </c>
      <c r="P8" s="3">
        <v>9.8699999999999996E-2</v>
      </c>
      <c r="Q8" s="1">
        <v>1.88</v>
      </c>
    </row>
    <row r="9" spans="1:17">
      <c r="A9" s="25">
        <v>40571</v>
      </c>
      <c r="B9" s="1">
        <v>0.96799999999999997</v>
      </c>
      <c r="C9" s="1">
        <v>0.96799999999999997</v>
      </c>
      <c r="D9" s="3">
        <f>IF(C9&lt;MAX($C$3:C9),C9/MAX($C$3:C9)-1,0)</f>
        <v>-3.4895314057826421E-2</v>
      </c>
      <c r="F9" s="1" t="s">
        <v>231</v>
      </c>
      <c r="G9" s="3"/>
      <c r="H9" s="3"/>
      <c r="M9" s="25">
        <v>42369</v>
      </c>
      <c r="N9" s="3">
        <v>0.92759999999999998</v>
      </c>
      <c r="O9" s="3">
        <v>4.9299999999999997E-2</v>
      </c>
      <c r="P9" s="3">
        <v>1.78E-2</v>
      </c>
      <c r="Q9" s="1">
        <v>2.2599999999999998</v>
      </c>
    </row>
    <row r="10" spans="1:17">
      <c r="A10" s="25">
        <v>40575</v>
      </c>
      <c r="B10" s="1">
        <v>0.97699999999999998</v>
      </c>
      <c r="C10" s="1">
        <v>0.97699999999999998</v>
      </c>
      <c r="D10" s="3">
        <f>IF(C10&lt;MAX($C$3:C10),C10/MAX($C$3:C10)-1,0)</f>
        <v>-2.5922233300099573E-2</v>
      </c>
      <c r="F10" s="1" t="s">
        <v>232</v>
      </c>
      <c r="G10" s="3"/>
      <c r="H10" s="3"/>
      <c r="M10" s="25">
        <v>42277</v>
      </c>
      <c r="N10" s="3">
        <v>0.89500000000000002</v>
      </c>
      <c r="O10" s="3">
        <v>7.1900000000000006E-2</v>
      </c>
      <c r="P10" s="3">
        <v>4.41E-2</v>
      </c>
      <c r="Q10" s="1">
        <v>2.13</v>
      </c>
    </row>
    <row r="11" spans="1:17">
      <c r="A11" s="25">
        <v>40585</v>
      </c>
      <c r="B11" s="1">
        <v>0.98099999999999998</v>
      </c>
      <c r="C11" s="1">
        <v>0.98099999999999998</v>
      </c>
      <c r="D11" s="3">
        <f>IF(C11&lt;MAX($C$3:C11),C11/MAX($C$3:C11)-1,0)</f>
        <v>-2.1934197407776579E-2</v>
      </c>
      <c r="F11" s="1" t="s">
        <v>233</v>
      </c>
      <c r="G11" s="3">
        <f>C1659/C1471-1</f>
        <v>0.36250968241673132</v>
      </c>
      <c r="H11" s="3">
        <f>MIN(E1472:E1659)</f>
        <v>-8.8727272727272766E-2</v>
      </c>
      <c r="I11" s="1">
        <f>G11/-H11</f>
        <v>4.0856624042869294</v>
      </c>
      <c r="M11" s="25">
        <v>42185</v>
      </c>
      <c r="N11" s="3">
        <v>0.93899999999999995</v>
      </c>
      <c r="O11" s="3">
        <v>4.7800000000000002E-2</v>
      </c>
      <c r="P11" s="3">
        <v>3.7400000000000003E-2</v>
      </c>
      <c r="Q11" s="1">
        <v>3.25</v>
      </c>
    </row>
    <row r="12" spans="1:17">
      <c r="A12" s="25">
        <v>40588</v>
      </c>
      <c r="B12" s="1">
        <v>0.99099999999999999</v>
      </c>
      <c r="C12" s="1">
        <v>0.99099999999999999</v>
      </c>
      <c r="D12" s="3">
        <f>IF(C12&lt;MAX($C$3:C12),C12/MAX($C$3:C12)-1,0)</f>
        <v>-1.1964107676968982E-2</v>
      </c>
      <c r="F12" s="1" t="s">
        <v>235</v>
      </c>
      <c r="G12" s="3"/>
      <c r="H12" s="3"/>
      <c r="M12" s="25">
        <v>42094</v>
      </c>
      <c r="N12" s="3">
        <v>0.89129999999999998</v>
      </c>
      <c r="O12" s="3">
        <v>2.7E-2</v>
      </c>
      <c r="P12" s="3">
        <v>4.1000000000000002E-2</v>
      </c>
      <c r="Q12" s="1">
        <v>3.79</v>
      </c>
    </row>
    <row r="13" spans="1:17">
      <c r="A13" s="25">
        <v>40589</v>
      </c>
      <c r="B13" s="1">
        <v>0.99299999999999999</v>
      </c>
      <c r="C13" s="1">
        <v>0.99299999999999999</v>
      </c>
      <c r="D13" s="3">
        <f>IF(C13&lt;MAX($C$3:C13),C13/MAX($C$3:C13)-1,0)</f>
        <v>-9.9700897308074854E-3</v>
      </c>
      <c r="F13" s="1" t="s">
        <v>236</v>
      </c>
      <c r="G13" s="3"/>
      <c r="H13" s="3"/>
      <c r="M13" s="25">
        <v>42004</v>
      </c>
      <c r="N13" s="3">
        <v>0.90920000000000001</v>
      </c>
      <c r="O13" s="1" t="s">
        <v>229</v>
      </c>
      <c r="P13" s="3">
        <v>9.64E-2</v>
      </c>
      <c r="Q13" s="1">
        <v>2.75</v>
      </c>
    </row>
    <row r="14" spans="1:17">
      <c r="A14" s="25">
        <v>40590</v>
      </c>
      <c r="B14" s="1">
        <v>0.999</v>
      </c>
      <c r="C14" s="1">
        <v>0.999</v>
      </c>
      <c r="D14" s="3">
        <f>IF(C14&lt;MAX($C$3:C14),C14/MAX($C$3:C14)-1,0)</f>
        <v>-3.9880358923228831E-3</v>
      </c>
      <c r="F14" s="1" t="s">
        <v>239</v>
      </c>
      <c r="G14" s="3"/>
      <c r="H14" s="3"/>
      <c r="M14" s="25">
        <v>41912</v>
      </c>
      <c r="N14" s="3">
        <v>0.8982</v>
      </c>
      <c r="O14" s="1" t="s">
        <v>229</v>
      </c>
      <c r="P14" s="3">
        <v>7.3700000000000002E-2</v>
      </c>
      <c r="Q14" s="1">
        <v>2.75</v>
      </c>
    </row>
    <row r="15" spans="1:17">
      <c r="A15" s="25">
        <v>40591</v>
      </c>
      <c r="B15" s="1">
        <v>1.0009999999999999</v>
      </c>
      <c r="C15" s="1">
        <v>1.0009999999999999</v>
      </c>
      <c r="D15" s="3">
        <f>IF(C15&lt;MAX($C$3:C15),C15/MAX($C$3:C15)-1,0)</f>
        <v>-1.9940179461614971E-3</v>
      </c>
      <c r="F15" s="1" t="s">
        <v>241</v>
      </c>
      <c r="G15" s="3"/>
      <c r="H15" s="3"/>
      <c r="M15" s="25">
        <v>41820</v>
      </c>
      <c r="N15" s="3">
        <v>0.85199999999999998</v>
      </c>
      <c r="O15" s="3">
        <v>3.61E-2</v>
      </c>
      <c r="P15" s="3">
        <v>0.10730000000000001</v>
      </c>
      <c r="Q15" s="1">
        <v>2.77</v>
      </c>
    </row>
    <row r="16" spans="1:17">
      <c r="A16" s="25">
        <v>40592</v>
      </c>
      <c r="B16" s="1">
        <v>0.99299999999999999</v>
      </c>
      <c r="C16" s="1">
        <v>0.99299999999999999</v>
      </c>
      <c r="D16" s="3">
        <f>IF(C16&lt;MAX($C$3:C16),C16/MAX($C$3:C16)-1,0)</f>
        <v>-9.9700897308074854E-3</v>
      </c>
      <c r="F16" s="22" t="s">
        <v>858</v>
      </c>
      <c r="G16" s="3">
        <f>B1665/B1471-1</f>
        <v>0.39426800929512007</v>
      </c>
      <c r="H16" s="3">
        <f>MIN(E1472:E1655)</f>
        <v>-8.8727272727272766E-2</v>
      </c>
      <c r="M16" s="25">
        <v>41729</v>
      </c>
      <c r="N16" s="3">
        <v>0.82240000000000002</v>
      </c>
      <c r="O16" s="3">
        <v>3.49E-2</v>
      </c>
      <c r="P16" s="3">
        <v>0.15790000000000001</v>
      </c>
      <c r="Q16" s="1">
        <v>2.86</v>
      </c>
    </row>
    <row r="17" spans="1:17">
      <c r="A17" s="25">
        <v>40595</v>
      </c>
      <c r="B17" s="1">
        <v>1.006</v>
      </c>
      <c r="C17" s="1">
        <v>1.006</v>
      </c>
      <c r="D17" s="3">
        <f>IF(C17&lt;MAX($C$3:C17),C17/MAX($C$3:C17)-1,0)</f>
        <v>0</v>
      </c>
      <c r="M17" s="25">
        <v>41639</v>
      </c>
      <c r="N17" s="3">
        <v>0.8548</v>
      </c>
      <c r="O17" s="3">
        <v>4.4699999999999997E-2</v>
      </c>
      <c r="P17" s="3">
        <v>3.3300000000000003E-2</v>
      </c>
      <c r="Q17" s="1">
        <v>3.57</v>
      </c>
    </row>
    <row r="18" spans="1:17">
      <c r="A18" s="25">
        <v>40596</v>
      </c>
      <c r="B18" s="1">
        <v>0.99</v>
      </c>
      <c r="C18" s="1">
        <v>0.99</v>
      </c>
      <c r="D18" s="3">
        <f>IF(C18&lt;MAX($C$3:C18),C18/MAX($C$3:C18)-1,0)</f>
        <v>-1.5904572564612307E-2</v>
      </c>
      <c r="M18" s="25">
        <v>41547</v>
      </c>
      <c r="N18" s="3">
        <v>0.85</v>
      </c>
      <c r="O18" s="3">
        <v>5.5899999999999998E-2</v>
      </c>
      <c r="P18" s="3">
        <v>9.9900000000000003E-2</v>
      </c>
      <c r="Q18" s="1">
        <v>5.35</v>
      </c>
    </row>
    <row r="19" spans="1:17">
      <c r="A19" s="25">
        <v>40597</v>
      </c>
      <c r="B19" s="1">
        <v>0.99099999999999999</v>
      </c>
      <c r="C19" s="1">
        <v>0.99099999999999999</v>
      </c>
      <c r="D19" s="3">
        <f>IF(C19&lt;MAX($C$3:C19),C19/MAX($C$3:C19)-1,0)</f>
        <v>-1.491053677932408E-2</v>
      </c>
      <c r="M19" s="25">
        <v>41455</v>
      </c>
      <c r="N19" s="3">
        <v>0.83150000000000002</v>
      </c>
      <c r="O19" s="1" t="s">
        <v>229</v>
      </c>
      <c r="P19" s="3">
        <v>9.06E-2</v>
      </c>
      <c r="Q19" s="1">
        <v>6.09</v>
      </c>
    </row>
    <row r="20" spans="1:17">
      <c r="A20" s="25">
        <v>40598</v>
      </c>
      <c r="B20" s="1">
        <v>0.99099999999999999</v>
      </c>
      <c r="C20" s="1">
        <v>0.99099999999999999</v>
      </c>
      <c r="D20" s="3">
        <f>IF(C20&lt;MAX($C$3:C20),C20/MAX($C$3:C20)-1,0)</f>
        <v>-1.491053677932408E-2</v>
      </c>
      <c r="M20" s="25">
        <v>41364</v>
      </c>
      <c r="N20" s="3">
        <v>0.86040000000000005</v>
      </c>
      <c r="O20" s="1" t="s">
        <v>229</v>
      </c>
      <c r="P20" s="3">
        <v>0.13150000000000001</v>
      </c>
      <c r="Q20" s="1">
        <v>6.74</v>
      </c>
    </row>
    <row r="21" spans="1:17">
      <c r="A21" s="25">
        <v>40599</v>
      </c>
      <c r="B21" s="1">
        <v>0.98899999999999999</v>
      </c>
      <c r="C21" s="1">
        <v>0.98899999999999999</v>
      </c>
      <c r="D21" s="3">
        <f>IF(C21&lt;MAX($C$3:C21),C21/MAX($C$3:C21)-1,0)</f>
        <v>-1.6898608349900646E-2</v>
      </c>
      <c r="M21" s="25">
        <v>41274</v>
      </c>
      <c r="N21" s="3">
        <v>0.91590000000000005</v>
      </c>
      <c r="O21" s="1" t="s">
        <v>229</v>
      </c>
      <c r="P21" s="3">
        <v>9.3600000000000003E-2</v>
      </c>
      <c r="Q21" s="1">
        <v>6.93</v>
      </c>
    </row>
    <row r="22" spans="1:17">
      <c r="A22" s="25">
        <v>40602</v>
      </c>
      <c r="B22" s="1">
        <v>0.999</v>
      </c>
      <c r="C22" s="1">
        <v>0.999</v>
      </c>
      <c r="D22" s="3">
        <f>IF(C22&lt;MAX($C$3:C22),C22/MAX($C$3:C22)-1,0)</f>
        <v>-6.958250497017926E-3</v>
      </c>
      <c r="M22" s="25">
        <v>41182</v>
      </c>
      <c r="N22" s="3">
        <v>0.89149999999999996</v>
      </c>
      <c r="O22" s="1" t="s">
        <v>229</v>
      </c>
      <c r="P22" s="3">
        <v>0.1197</v>
      </c>
      <c r="Q22" s="1">
        <v>6.87</v>
      </c>
    </row>
    <row r="23" spans="1:17">
      <c r="A23" s="25">
        <v>40603</v>
      </c>
      <c r="B23" s="1">
        <v>1.0009999999999999</v>
      </c>
      <c r="C23" s="1">
        <v>1.0009999999999999</v>
      </c>
      <c r="D23" s="3">
        <f>IF(C23&lt;MAX($C$3:C23),C23/MAX($C$3:C23)-1,0)</f>
        <v>-4.9701789264414709E-3</v>
      </c>
      <c r="M23" s="25">
        <v>41090</v>
      </c>
      <c r="N23" s="3">
        <v>0.9123</v>
      </c>
      <c r="O23" s="3">
        <v>0</v>
      </c>
      <c r="P23" s="3">
        <v>8.6599999999999996E-2</v>
      </c>
      <c r="Q23" s="1">
        <v>7.25</v>
      </c>
    </row>
    <row r="24" spans="1:17">
      <c r="A24" s="25">
        <v>40604</v>
      </c>
      <c r="B24" s="1">
        <v>0.99399999999999999</v>
      </c>
      <c r="C24" s="1">
        <v>0.99399999999999999</v>
      </c>
      <c r="D24" s="3">
        <f>IF(C24&lt;MAX($C$3:C24),C24/MAX($C$3:C24)-1,0)</f>
        <v>-1.1928429423459286E-2</v>
      </c>
      <c r="M24" s="25">
        <v>40999</v>
      </c>
      <c r="N24" s="3">
        <v>0.82320000000000004</v>
      </c>
      <c r="O24" s="3">
        <v>1.0200000000000001E-2</v>
      </c>
      <c r="P24" s="3">
        <v>0.17960000000000001</v>
      </c>
      <c r="Q24" s="1">
        <v>7.02</v>
      </c>
    </row>
    <row r="25" spans="1:17">
      <c r="A25" s="25">
        <v>40605</v>
      </c>
      <c r="B25" s="1">
        <v>0.98399999999999999</v>
      </c>
      <c r="C25" s="1">
        <v>0.98399999999999999</v>
      </c>
      <c r="D25" s="3">
        <f>IF(C25&lt;MAX($C$3:C25),C25/MAX($C$3:C25)-1,0)</f>
        <v>-2.1868787276342005E-2</v>
      </c>
      <c r="M25" s="25">
        <v>40908</v>
      </c>
      <c r="N25" s="3">
        <v>0.86</v>
      </c>
      <c r="O25" s="3">
        <v>0</v>
      </c>
      <c r="P25" s="3">
        <v>0.14979999999999999</v>
      </c>
      <c r="Q25" s="1">
        <v>7.43</v>
      </c>
    </row>
    <row r="26" spans="1:17">
      <c r="A26" s="25">
        <v>40606</v>
      </c>
      <c r="B26" s="1">
        <v>0.99</v>
      </c>
      <c r="C26" s="1">
        <v>0.99</v>
      </c>
      <c r="D26" s="3">
        <f>IF(C26&lt;MAX($C$3:C26),C26/MAX($C$3:C26)-1,0)</f>
        <v>-1.5904572564612307E-2</v>
      </c>
      <c r="M26" s="25">
        <v>40816</v>
      </c>
      <c r="N26" s="3">
        <v>0.87209999999999999</v>
      </c>
      <c r="O26" s="3">
        <v>1.1999999999999999E-3</v>
      </c>
      <c r="P26" s="3">
        <v>0.1409</v>
      </c>
      <c r="Q26" s="1">
        <v>8.19</v>
      </c>
    </row>
    <row r="27" spans="1:17">
      <c r="A27" s="25">
        <v>40609</v>
      </c>
      <c r="B27" s="1">
        <v>0.999</v>
      </c>
      <c r="C27" s="1">
        <v>0.999</v>
      </c>
      <c r="D27" s="3">
        <f>IF(C27&lt;MAX($C$3:C27),C27/MAX($C$3:C27)-1,0)</f>
        <v>-6.958250497017926E-3</v>
      </c>
      <c r="M27" s="25">
        <v>40724</v>
      </c>
      <c r="N27" s="3">
        <v>0.84360000000000002</v>
      </c>
      <c r="O27" s="3">
        <v>0.10680000000000001</v>
      </c>
      <c r="P27" s="3">
        <v>5.5800000000000002E-2</v>
      </c>
      <c r="Q27" s="1">
        <v>9.3000000000000007</v>
      </c>
    </row>
    <row r="28" spans="1:17">
      <c r="A28" s="25">
        <v>40610</v>
      </c>
      <c r="B28" s="1">
        <v>0.996</v>
      </c>
      <c r="C28" s="1">
        <v>0.996</v>
      </c>
      <c r="D28" s="3">
        <f>IF(C28&lt;MAX($C$3:C28),C28/MAX($C$3:C28)-1,0)</f>
        <v>-9.9403578528827197E-3</v>
      </c>
      <c r="M28" s="25">
        <v>40633</v>
      </c>
      <c r="N28" s="3">
        <v>0.59930000000000005</v>
      </c>
      <c r="O28" s="3">
        <v>0</v>
      </c>
      <c r="P28" s="3">
        <v>0.38929999999999998</v>
      </c>
      <c r="Q28" s="1">
        <v>10.45</v>
      </c>
    </row>
    <row r="29" spans="1:17">
      <c r="A29" s="25">
        <v>40611</v>
      </c>
      <c r="B29" s="1">
        <v>0.999</v>
      </c>
      <c r="C29" s="1">
        <v>0.999</v>
      </c>
      <c r="D29" s="3">
        <f>IF(C29&lt;MAX($C$3:C29),C29/MAX($C$3:C29)-1,0)</f>
        <v>-6.958250497017926E-3</v>
      </c>
    </row>
    <row r="30" spans="1:17">
      <c r="A30" s="25">
        <v>40612</v>
      </c>
      <c r="B30" s="1">
        <v>0.995</v>
      </c>
      <c r="C30" s="1">
        <v>0.995</v>
      </c>
      <c r="D30" s="3">
        <f>IF(C30&lt;MAX($C$3:C30),C30/MAX($C$3:C30)-1,0)</f>
        <v>-1.0934393638170947E-2</v>
      </c>
      <c r="M30" s="4" t="s">
        <v>234</v>
      </c>
    </row>
    <row r="31" spans="1:17">
      <c r="A31" s="25">
        <v>40613</v>
      </c>
      <c r="B31" s="1">
        <v>0.99199999999999999</v>
      </c>
      <c r="C31" s="1">
        <v>0.99199999999999999</v>
      </c>
      <c r="D31" s="3">
        <f>IF(C31&lt;MAX($C$3:C31),C31/MAX($C$3:C31)-1,0)</f>
        <v>-1.3916500994035852E-2</v>
      </c>
      <c r="M31" s="1" t="s">
        <v>236</v>
      </c>
    </row>
    <row r="32" spans="1:17">
      <c r="A32" s="25">
        <v>40616</v>
      </c>
      <c r="B32" s="1">
        <v>0.998</v>
      </c>
      <c r="C32" s="1">
        <v>0.998</v>
      </c>
      <c r="D32" s="3">
        <f>IF(C32&lt;MAX($C$3:C32),C32/MAX($C$3:C32)-1,0)</f>
        <v>-7.9522862823061535E-3</v>
      </c>
      <c r="M32" s="9" t="s">
        <v>237</v>
      </c>
      <c r="N32" s="9" t="s">
        <v>48</v>
      </c>
      <c r="O32" s="9" t="s">
        <v>238</v>
      </c>
    </row>
    <row r="33" spans="1:20">
      <c r="A33" s="25">
        <v>40617</v>
      </c>
      <c r="B33" s="1">
        <v>0.99199999999999999</v>
      </c>
      <c r="C33" s="1">
        <v>0.99199999999999999</v>
      </c>
      <c r="D33" s="3">
        <f>IF(C33&lt;MAX($C$3:C33),C33/MAX($C$3:C33)-1,0)</f>
        <v>-1.3916500994035852E-2</v>
      </c>
      <c r="M33" s="82" t="s">
        <v>240</v>
      </c>
      <c r="N33" s="3">
        <v>0.65580000000000005</v>
      </c>
      <c r="O33" s="54">
        <v>21072.06</v>
      </c>
    </row>
    <row r="34" spans="1:20">
      <c r="A34" s="25">
        <v>40618</v>
      </c>
      <c r="B34" s="1">
        <v>1.0029999999999999</v>
      </c>
      <c r="C34" s="1">
        <v>1.0029999999999999</v>
      </c>
      <c r="D34" s="3">
        <f>IF(C34&lt;MAX($C$3:C34),C34/MAX($C$3:C34)-1,0)</f>
        <v>-2.9821073558649047E-3</v>
      </c>
      <c r="M34" s="82" t="s">
        <v>242</v>
      </c>
      <c r="N34" s="3">
        <v>0.15079999999999999</v>
      </c>
      <c r="O34" s="54">
        <v>4846.16</v>
      </c>
    </row>
    <row r="35" spans="1:20">
      <c r="A35" s="25">
        <v>40619</v>
      </c>
      <c r="B35" s="1">
        <v>0.99299999999999999</v>
      </c>
      <c r="C35" s="1">
        <v>0.99299999999999999</v>
      </c>
      <c r="D35" s="3">
        <f>IF(C35&lt;MAX($C$3:C35),C35/MAX($C$3:C35)-1,0)</f>
        <v>-1.2922465208747513E-2</v>
      </c>
      <c r="M35" s="82" t="s">
        <v>243</v>
      </c>
      <c r="N35" s="3">
        <v>5.4100000000000002E-2</v>
      </c>
      <c r="O35" s="54">
        <v>1737.53</v>
      </c>
    </row>
    <row r="36" spans="1:20">
      <c r="A36" s="25">
        <v>40620</v>
      </c>
      <c r="B36" s="1">
        <v>0.996</v>
      </c>
      <c r="C36" s="1">
        <v>0.996</v>
      </c>
      <c r="D36" s="3">
        <f>IF(C36&lt;MAX($C$3:C36),C36/MAX($C$3:C36)-1,0)</f>
        <v>-9.9403578528827197E-3</v>
      </c>
      <c r="M36" s="82" t="s">
        <v>245</v>
      </c>
      <c r="N36" s="3">
        <v>3.8300000000000001E-2</v>
      </c>
      <c r="O36" s="54">
        <v>1231.97</v>
      </c>
    </row>
    <row r="37" spans="1:20">
      <c r="A37" s="25">
        <v>40623</v>
      </c>
      <c r="B37" s="1">
        <v>0.98799999999999999</v>
      </c>
      <c r="C37" s="1">
        <v>0.98799999999999999</v>
      </c>
      <c r="D37" s="3">
        <f>IF(C37&lt;MAX($C$3:C37),C37/MAX($C$3:C37)-1,0)</f>
        <v>-1.7892644135188873E-2</v>
      </c>
    </row>
    <row r="38" spans="1:20">
      <c r="A38" s="25">
        <v>40624</v>
      </c>
      <c r="B38" s="1">
        <v>0.98899999999999999</v>
      </c>
      <c r="C38" s="1">
        <v>0.98899999999999999</v>
      </c>
      <c r="D38" s="3">
        <f>IF(C38&lt;MAX($C$3:C38),C38/MAX($C$3:C38)-1,0)</f>
        <v>-1.6898608349900646E-2</v>
      </c>
      <c r="M38" s="4" t="s">
        <v>247</v>
      </c>
    </row>
    <row r="39" spans="1:20">
      <c r="A39" s="25">
        <v>40625</v>
      </c>
      <c r="B39" s="1">
        <v>0.999</v>
      </c>
      <c r="C39" s="1">
        <v>0.999</v>
      </c>
      <c r="D39" s="3">
        <f>IF(C39&lt;MAX($C$3:C39),C39/MAX($C$3:C39)-1,0)</f>
        <v>-6.958250497017926E-3</v>
      </c>
      <c r="M39" s="22" t="s">
        <v>248</v>
      </c>
    </row>
    <row r="40" spans="1:20">
      <c r="A40" s="25">
        <v>40626</v>
      </c>
      <c r="B40" s="1">
        <v>0.998</v>
      </c>
      <c r="C40" s="1">
        <v>0.998</v>
      </c>
      <c r="D40" s="3">
        <f>IF(C40&lt;MAX($C$3:C40),C40/MAX($C$3:C40)-1,0)</f>
        <v>-7.9522862823061535E-3</v>
      </c>
      <c r="M40" s="22" t="s">
        <v>43</v>
      </c>
      <c r="N40" s="46" t="s">
        <v>44</v>
      </c>
      <c r="O40" s="46" t="s">
        <v>45</v>
      </c>
      <c r="P40" s="46" t="s">
        <v>46</v>
      </c>
      <c r="Q40" s="46" t="s">
        <v>47</v>
      </c>
      <c r="R40" s="46" t="s">
        <v>48</v>
      </c>
      <c r="S40" s="46" t="s">
        <v>49</v>
      </c>
      <c r="T40" s="46" t="s">
        <v>50</v>
      </c>
    </row>
    <row r="41" spans="1:20">
      <c r="A41" s="25">
        <v>40627</v>
      </c>
      <c r="B41" s="1">
        <v>1.0049999999999999</v>
      </c>
      <c r="C41" s="1">
        <v>1.0049999999999999</v>
      </c>
      <c r="D41" s="3">
        <f>IF(C41&lt;MAX($C$3:C41),C41/MAX($C$3:C41)-1,0)</f>
        <v>-9.9403578528833858E-4</v>
      </c>
      <c r="M41" s="1">
        <v>1</v>
      </c>
      <c r="N41" s="1">
        <v>2456</v>
      </c>
      <c r="O41" s="82" t="s">
        <v>659</v>
      </c>
      <c r="P41" s="1">
        <v>21.19</v>
      </c>
      <c r="Q41" s="3">
        <v>-5.1999999999999998E-3</v>
      </c>
      <c r="R41" s="3">
        <v>9.74E-2</v>
      </c>
      <c r="S41" s="1">
        <v>172.2</v>
      </c>
      <c r="T41" s="54">
        <v>3128.9</v>
      </c>
    </row>
    <row r="42" spans="1:20">
      <c r="A42" s="25">
        <v>40630</v>
      </c>
      <c r="B42" s="1">
        <v>0.998</v>
      </c>
      <c r="C42" s="1">
        <v>0.998</v>
      </c>
      <c r="D42" s="3">
        <f>IF(C42&lt;MAX($C$3:C42),C42/MAX($C$3:C42)-1,0)</f>
        <v>-7.9522862823061535E-3</v>
      </c>
      <c r="M42" s="1">
        <v>2</v>
      </c>
      <c r="N42" s="1">
        <v>300136</v>
      </c>
      <c r="O42" s="82" t="s">
        <v>660</v>
      </c>
      <c r="P42" s="1">
        <v>42</v>
      </c>
      <c r="Q42" s="3">
        <v>-4.7000000000000002E-3</v>
      </c>
      <c r="R42" s="3">
        <v>9.3299999999999994E-2</v>
      </c>
      <c r="S42" s="1">
        <v>74.900000000000006</v>
      </c>
      <c r="T42" s="54">
        <v>2997.33</v>
      </c>
    </row>
    <row r="43" spans="1:20">
      <c r="A43" s="25">
        <v>40631</v>
      </c>
      <c r="B43" s="1">
        <v>0.98799999999999999</v>
      </c>
      <c r="C43" s="1">
        <v>0.98799999999999999</v>
      </c>
      <c r="D43" s="3">
        <f>IF(C43&lt;MAX($C$3:C43),C43/MAX($C$3:C43)-1,0)</f>
        <v>-1.7892644135188873E-2</v>
      </c>
      <c r="M43" s="1">
        <v>3</v>
      </c>
      <c r="N43" s="1">
        <v>2241</v>
      </c>
      <c r="O43" s="82" t="s">
        <v>84</v>
      </c>
      <c r="P43" s="1">
        <v>20.239999999999998</v>
      </c>
      <c r="Q43" s="3">
        <v>6.4999999999999997E-3</v>
      </c>
      <c r="R43" s="3">
        <v>8.14E-2</v>
      </c>
      <c r="S43" s="1">
        <v>135.66999999999999</v>
      </c>
      <c r="T43" s="54">
        <v>2615.75</v>
      </c>
    </row>
    <row r="44" spans="1:20">
      <c r="A44" s="25">
        <v>40632</v>
      </c>
      <c r="B44" s="1">
        <v>0.98799999999999999</v>
      </c>
      <c r="C44" s="1">
        <v>0.98799999999999999</v>
      </c>
      <c r="D44" s="3">
        <f>IF(C44&lt;MAX($C$3:C44),C44/MAX($C$3:C44)-1,0)</f>
        <v>-1.7892644135188873E-2</v>
      </c>
      <c r="M44" s="1">
        <v>4</v>
      </c>
      <c r="N44" s="1">
        <v>2466</v>
      </c>
      <c r="O44" s="82" t="s">
        <v>213</v>
      </c>
      <c r="P44" s="1">
        <v>70.290000000000006</v>
      </c>
      <c r="Q44" s="3">
        <v>-3.1199999999999999E-2</v>
      </c>
      <c r="R44" s="3">
        <v>7.6600000000000001E-2</v>
      </c>
      <c r="S44" s="1">
        <v>45.32</v>
      </c>
      <c r="T44" s="54">
        <v>2462.92</v>
      </c>
    </row>
    <row r="45" spans="1:20">
      <c r="A45" s="25">
        <v>40633</v>
      </c>
      <c r="B45" s="1">
        <v>0.98399999999999999</v>
      </c>
      <c r="C45" s="1">
        <v>0.98399999999999999</v>
      </c>
      <c r="D45" s="3">
        <f>IF(C45&lt;MAX($C$3:C45),C45/MAX($C$3:C45)-1,0)</f>
        <v>-2.1868787276342005E-2</v>
      </c>
      <c r="M45" s="1">
        <v>5</v>
      </c>
      <c r="N45" s="1">
        <v>600036</v>
      </c>
      <c r="O45" s="82" t="s">
        <v>86</v>
      </c>
      <c r="P45" s="1">
        <v>25.55</v>
      </c>
      <c r="Q45" s="3">
        <v>1.3899999999999999E-2</v>
      </c>
      <c r="R45" s="3">
        <v>6.3399999999999998E-2</v>
      </c>
      <c r="S45" s="1">
        <v>85.19</v>
      </c>
      <c r="T45" s="54">
        <v>2036.93</v>
      </c>
    </row>
    <row r="46" spans="1:20">
      <c r="A46" s="25">
        <v>40634</v>
      </c>
      <c r="B46" s="1">
        <v>0.99299999999999999</v>
      </c>
      <c r="C46" s="1">
        <v>0.99299999999999999</v>
      </c>
      <c r="D46" s="3">
        <f>IF(C46&lt;MAX($C$3:C46),C46/MAX($C$3:C46)-1,0)</f>
        <v>-1.2922465208747513E-2</v>
      </c>
      <c r="M46" s="1">
        <v>6</v>
      </c>
      <c r="N46" s="1">
        <v>600406</v>
      </c>
      <c r="O46" s="82" t="s">
        <v>661</v>
      </c>
      <c r="P46" s="1">
        <v>16.52</v>
      </c>
      <c r="Q46" s="3">
        <v>3.5999999999999999E-3</v>
      </c>
      <c r="R46" s="3">
        <v>5.3999999999999999E-2</v>
      </c>
      <c r="S46" s="1">
        <v>98.4</v>
      </c>
      <c r="T46" s="54">
        <v>1736.77</v>
      </c>
    </row>
    <row r="47" spans="1:20">
      <c r="A47" s="25">
        <v>40639</v>
      </c>
      <c r="B47" s="1">
        <v>0.99399999999999999</v>
      </c>
      <c r="C47" s="1">
        <v>0.99399999999999999</v>
      </c>
      <c r="D47" s="3">
        <f>IF(C47&lt;MAX($C$3:C47),C47/MAX($C$3:C47)-1,0)</f>
        <v>-1.1928429423459286E-2</v>
      </c>
      <c r="M47" s="1">
        <v>7</v>
      </c>
      <c r="N47" s="1">
        <v>2475</v>
      </c>
      <c r="O47" s="82" t="s">
        <v>109</v>
      </c>
      <c r="P47" s="1">
        <v>20.66</v>
      </c>
      <c r="Q47" s="3">
        <v>-1.9E-3</v>
      </c>
      <c r="R47" s="3">
        <v>5.3499999999999999E-2</v>
      </c>
      <c r="S47" s="1">
        <v>58.77</v>
      </c>
      <c r="T47" s="54">
        <v>1718.39</v>
      </c>
    </row>
    <row r="48" spans="1:20">
      <c r="A48" s="25">
        <v>40640</v>
      </c>
      <c r="B48" s="1">
        <v>0.995</v>
      </c>
      <c r="C48" s="1">
        <v>0.995</v>
      </c>
      <c r="D48" s="3">
        <f>IF(C48&lt;MAX($C$3:C48),C48/MAX($C$3:C48)-1,0)</f>
        <v>-1.0934393638170947E-2</v>
      </c>
      <c r="M48" s="1">
        <v>8</v>
      </c>
      <c r="N48" s="1">
        <v>600703</v>
      </c>
      <c r="O48" s="82" t="s">
        <v>626</v>
      </c>
      <c r="P48" s="1">
        <v>23.14</v>
      </c>
      <c r="Q48" s="3">
        <v>4.0000000000000002E-4</v>
      </c>
      <c r="R48" s="3">
        <v>4.9599999999999998E-2</v>
      </c>
      <c r="S48" s="1">
        <v>80.84</v>
      </c>
      <c r="T48" s="54">
        <v>1592.53</v>
      </c>
    </row>
    <row r="49" spans="1:20">
      <c r="A49" s="25">
        <v>40641</v>
      </c>
      <c r="B49" s="1">
        <v>1.0049999999999999</v>
      </c>
      <c r="C49" s="1">
        <v>1.0049999999999999</v>
      </c>
      <c r="D49" s="3">
        <f>IF(C49&lt;MAX($C$3:C49),C49/MAX($C$3:C49)-1,0)</f>
        <v>-9.9403578528833858E-4</v>
      </c>
      <c r="M49" s="1">
        <v>9</v>
      </c>
      <c r="N49" s="1">
        <v>2008</v>
      </c>
      <c r="O49" s="82" t="s">
        <v>514</v>
      </c>
      <c r="P49" s="1">
        <v>43.6</v>
      </c>
      <c r="Q49" s="3">
        <v>2.76E-2</v>
      </c>
      <c r="R49" s="3">
        <v>4.7100000000000003E-2</v>
      </c>
      <c r="S49" s="1">
        <v>43.7</v>
      </c>
      <c r="T49" s="54">
        <v>1513.69</v>
      </c>
    </row>
    <row r="50" spans="1:20">
      <c r="A50" s="25">
        <v>40644</v>
      </c>
      <c r="B50" s="1">
        <v>0.999</v>
      </c>
      <c r="C50" s="1">
        <v>0.999</v>
      </c>
      <c r="D50" s="3">
        <f>IF(C50&lt;MAX($C$3:C50),C50/MAX($C$3:C50)-1,0)</f>
        <v>-6.958250497017926E-3</v>
      </c>
      <c r="M50" s="1">
        <v>10</v>
      </c>
      <c r="N50" s="1">
        <v>300145</v>
      </c>
      <c r="O50" s="82" t="s">
        <v>662</v>
      </c>
      <c r="P50" s="1" t="s">
        <v>663</v>
      </c>
      <c r="Q50" s="1" t="s">
        <v>663</v>
      </c>
      <c r="R50" s="3">
        <v>4.4200000000000003E-2</v>
      </c>
      <c r="S50" s="1">
        <v>83.86</v>
      </c>
      <c r="T50" s="54">
        <v>1418.96</v>
      </c>
    </row>
    <row r="51" spans="1:20">
      <c r="A51" s="25">
        <v>40645</v>
      </c>
      <c r="B51" s="1">
        <v>0.99399999999999999</v>
      </c>
      <c r="C51" s="1">
        <v>0.99399999999999999</v>
      </c>
      <c r="D51" s="3">
        <f>IF(C51&lt;MAX($C$3:C51),C51/MAX($C$3:C51)-1,0)</f>
        <v>-1.1928429423459286E-2</v>
      </c>
      <c r="M51" s="1">
        <v>11</v>
      </c>
      <c r="N51" s="1">
        <v>2589</v>
      </c>
      <c r="O51" s="82" t="s">
        <v>664</v>
      </c>
      <c r="P51" s="1">
        <v>14.34</v>
      </c>
      <c r="Q51" s="3">
        <v>1.5599999999999999E-2</v>
      </c>
      <c r="R51" s="3">
        <v>3.8300000000000001E-2</v>
      </c>
      <c r="S51" s="1">
        <v>80</v>
      </c>
      <c r="T51" s="54">
        <v>1231.97</v>
      </c>
    </row>
    <row r="52" spans="1:20">
      <c r="A52" s="25">
        <v>40646</v>
      </c>
      <c r="B52" s="1">
        <v>1.002</v>
      </c>
      <c r="C52" s="1">
        <v>1.002</v>
      </c>
      <c r="D52" s="3">
        <f>IF(C52&lt;MAX($C$3:C52),C52/MAX($C$3:C52)-1,0)</f>
        <v>-3.9761431411531323E-3</v>
      </c>
      <c r="M52" s="1">
        <v>12</v>
      </c>
      <c r="N52" s="1">
        <v>603626</v>
      </c>
      <c r="O52" s="82" t="s">
        <v>665</v>
      </c>
      <c r="P52" s="1">
        <v>43.09</v>
      </c>
      <c r="Q52" s="3">
        <v>-9.4000000000000004E-3</v>
      </c>
      <c r="R52" s="3">
        <v>3.3099999999999997E-2</v>
      </c>
      <c r="S52" s="1">
        <v>16.32</v>
      </c>
      <c r="T52" s="54">
        <v>1063.74</v>
      </c>
    </row>
    <row r="53" spans="1:20">
      <c r="A53" s="25">
        <v>40647</v>
      </c>
      <c r="B53" s="1">
        <v>0.999</v>
      </c>
      <c r="C53" s="1">
        <v>0.999</v>
      </c>
      <c r="D53" s="3">
        <f>IF(C53&lt;MAX($C$3:C53),C53/MAX($C$3:C53)-1,0)</f>
        <v>-6.958250497017926E-3</v>
      </c>
      <c r="M53" s="1">
        <v>13</v>
      </c>
      <c r="N53" s="1">
        <v>2460</v>
      </c>
      <c r="O53" s="82" t="s">
        <v>208</v>
      </c>
      <c r="P53" s="1">
        <v>87.3</v>
      </c>
      <c r="Q53" s="3">
        <v>-4.5400000000000003E-2</v>
      </c>
      <c r="R53" s="3">
        <v>3.3000000000000002E-2</v>
      </c>
      <c r="S53" s="1">
        <v>22.91</v>
      </c>
      <c r="T53" s="54">
        <v>1059.46</v>
      </c>
    </row>
    <row r="54" spans="1:20">
      <c r="A54" s="25">
        <v>40648</v>
      </c>
      <c r="B54" s="1">
        <v>0.996</v>
      </c>
      <c r="C54" s="1">
        <v>0.996</v>
      </c>
      <c r="D54" s="3">
        <f>IF(C54&lt;MAX($C$3:C54),C54/MAX($C$3:C54)-1,0)</f>
        <v>-9.9403578528827197E-3</v>
      </c>
      <c r="M54" s="1">
        <v>14</v>
      </c>
      <c r="N54" s="1">
        <v>2142</v>
      </c>
      <c r="O54" s="82" t="s">
        <v>341</v>
      </c>
      <c r="P54" s="1">
        <v>15.78</v>
      </c>
      <c r="Q54" s="3">
        <v>5.1000000000000004E-3</v>
      </c>
      <c r="R54" s="3">
        <v>0.03</v>
      </c>
      <c r="S54" s="1">
        <v>49.9</v>
      </c>
      <c r="T54" s="1">
        <v>963.07</v>
      </c>
    </row>
    <row r="55" spans="1:20">
      <c r="A55" s="25">
        <v>40651</v>
      </c>
      <c r="B55" s="1">
        <v>0.995</v>
      </c>
      <c r="C55" s="1">
        <v>0.995</v>
      </c>
      <c r="D55" s="3">
        <f>IF(C55&lt;MAX($C$3:C55),C55/MAX($C$3:C55)-1,0)</f>
        <v>-1.0934393638170947E-2</v>
      </c>
      <c r="M55" s="1">
        <v>15</v>
      </c>
      <c r="N55" s="1">
        <v>601398</v>
      </c>
      <c r="O55" s="82" t="s">
        <v>113</v>
      </c>
      <c r="P55" s="1">
        <v>6</v>
      </c>
      <c r="Q55" s="3">
        <v>-8.3000000000000001E-3</v>
      </c>
      <c r="R55" s="3">
        <v>2.9600000000000001E-2</v>
      </c>
      <c r="S55" s="1">
        <v>181.33</v>
      </c>
      <c r="T55" s="1">
        <v>951.98</v>
      </c>
    </row>
    <row r="56" spans="1:20">
      <c r="A56" s="25">
        <v>40652</v>
      </c>
      <c r="B56" s="1">
        <v>0.98199999999999998</v>
      </c>
      <c r="C56" s="1">
        <v>0.98199999999999998</v>
      </c>
      <c r="D56" s="3">
        <f>IF(C56&lt;MAX($C$3:C56),C56/MAX($C$3:C56)-1,0)</f>
        <v>-2.3856858846918461E-2</v>
      </c>
      <c r="M56" s="1">
        <v>16</v>
      </c>
      <c r="N56" s="1">
        <v>601288</v>
      </c>
      <c r="O56" s="82" t="s">
        <v>332</v>
      </c>
      <c r="P56" s="1">
        <v>3.82</v>
      </c>
      <c r="Q56" s="3">
        <v>-5.1999999999999998E-3</v>
      </c>
      <c r="R56" s="3">
        <v>2.6700000000000002E-2</v>
      </c>
      <c r="S56" s="1">
        <v>243.67</v>
      </c>
      <c r="T56" s="1">
        <v>857.72</v>
      </c>
    </row>
    <row r="57" spans="1:20">
      <c r="A57" s="25">
        <v>40653</v>
      </c>
      <c r="B57" s="1">
        <v>0.97899999999999998</v>
      </c>
      <c r="C57" s="1">
        <v>0.97899999999999998</v>
      </c>
      <c r="D57" s="3">
        <f>IF(C57&lt;MAX($C$3:C57),C57/MAX($C$3:C57)-1,0)</f>
        <v>-2.6838966202783365E-2</v>
      </c>
      <c r="M57" s="1">
        <v>17</v>
      </c>
      <c r="N57" s="1">
        <v>2635</v>
      </c>
      <c r="O57" s="82" t="s">
        <v>370</v>
      </c>
      <c r="P57" s="1">
        <v>40.659999999999997</v>
      </c>
      <c r="Q57" s="3">
        <v>-2.5000000000000001E-3</v>
      </c>
      <c r="R57" s="3">
        <v>2.64E-2</v>
      </c>
      <c r="S57" s="1">
        <v>23.42</v>
      </c>
      <c r="T57" s="1">
        <v>848.27</v>
      </c>
    </row>
    <row r="58" spans="1:20">
      <c r="A58" s="25">
        <v>40654</v>
      </c>
      <c r="B58" s="1">
        <v>0.98599999999999999</v>
      </c>
      <c r="C58" s="1">
        <v>0.98599999999999999</v>
      </c>
      <c r="D58" s="3">
        <f>IF(C58&lt;MAX($C$3:C58),C58/MAX($C$3:C58)-1,0)</f>
        <v>-1.9880715705765439E-2</v>
      </c>
      <c r="M58" s="1">
        <v>18</v>
      </c>
      <c r="N58" s="1">
        <v>600019</v>
      </c>
      <c r="O58" s="82" t="s">
        <v>666</v>
      </c>
      <c r="P58" s="1">
        <v>7.39</v>
      </c>
      <c r="Q58" s="3">
        <v>6.7999999999999996E-3</v>
      </c>
      <c r="R58" s="3">
        <v>1.9800000000000002E-2</v>
      </c>
      <c r="S58" s="1">
        <v>94.99</v>
      </c>
      <c r="T58" s="1">
        <v>637.38</v>
      </c>
    </row>
    <row r="59" spans="1:20">
      <c r="A59" s="25">
        <v>40655</v>
      </c>
      <c r="B59" s="1">
        <v>0.98399999999999999</v>
      </c>
      <c r="C59" s="1">
        <v>0.98399999999999999</v>
      </c>
      <c r="D59" s="3">
        <f>IF(C59&lt;MAX($C$3:C59),C59/MAX($C$3:C59)-1,0)</f>
        <v>-2.1868787276342005E-2</v>
      </c>
      <c r="Q59" s="82" t="s">
        <v>542</v>
      </c>
      <c r="R59" s="3">
        <f>SUM(R41:R58)</f>
        <v>0.8974000000000002</v>
      </c>
      <c r="T59" s="54">
        <f>SUM(T41:T58)</f>
        <v>28835.760000000002</v>
      </c>
    </row>
    <row r="60" spans="1:20">
      <c r="A60" s="25">
        <v>40658</v>
      </c>
      <c r="B60" s="1">
        <v>0.97099999999999997</v>
      </c>
      <c r="C60" s="1">
        <v>0.97099999999999997</v>
      </c>
      <c r="D60" s="3">
        <f>IF(C60&lt;MAX($C$3:C60),C60/MAX($C$3:C60)-1,0)</f>
        <v>-3.4791252485089519E-2</v>
      </c>
    </row>
    <row r="61" spans="1:20">
      <c r="A61" s="25">
        <v>40659</v>
      </c>
      <c r="B61" s="1">
        <v>0.96399999999999997</v>
      </c>
      <c r="C61" s="1">
        <v>0.96399999999999997</v>
      </c>
      <c r="D61" s="3">
        <f>IF(C61&lt;MAX($C$3:C61),C61/MAX($C$3:C61)-1,0)</f>
        <v>-4.1749502982107445E-2</v>
      </c>
      <c r="O61" s="1" t="s">
        <v>199</v>
      </c>
      <c r="Q61" s="3">
        <f>R59</f>
        <v>0.8974000000000002</v>
      </c>
    </row>
    <row r="62" spans="1:20">
      <c r="A62" s="25">
        <v>40660</v>
      </c>
      <c r="B62" s="1">
        <v>0.96099999999999997</v>
      </c>
      <c r="C62" s="1">
        <v>0.96099999999999997</v>
      </c>
      <c r="D62" s="3">
        <f>IF(C62&lt;MAX($C$3:C62),C62/MAX($C$3:C62)-1,0)</f>
        <v>-4.4731610337972239E-2</v>
      </c>
      <c r="O62" s="22" t="s">
        <v>202</v>
      </c>
      <c r="Q62" s="3">
        <f>SUM(R41:R50)</f>
        <v>0.66050000000000009</v>
      </c>
    </row>
    <row r="63" spans="1:20">
      <c r="A63" s="25">
        <v>40661</v>
      </c>
      <c r="B63" s="1">
        <v>0.94699999999999995</v>
      </c>
      <c r="C63" s="1">
        <v>0.94699999999999995</v>
      </c>
      <c r="D63" s="3">
        <f>IF(C63&lt;MAX($C$3:C63),C63/MAX($C$3:C63)-1,0)</f>
        <v>-5.8648111332007979E-2</v>
      </c>
      <c r="O63" s="82" t="s">
        <v>667</v>
      </c>
      <c r="Q63" s="3">
        <f>SUM(R45,R46,R48,R52,R55,R56,R58)</f>
        <v>0.2762</v>
      </c>
    </row>
    <row r="64" spans="1:20">
      <c r="A64" s="25">
        <v>40662</v>
      </c>
      <c r="B64" s="1">
        <v>0.95799999999999996</v>
      </c>
      <c r="C64" s="1">
        <v>0.95799999999999996</v>
      </c>
      <c r="D64" s="3">
        <f>IF(C64&lt;MAX($C$3:C64),C64/MAX($C$3:C64)-1,0)</f>
        <v>-4.7713717693837032E-2</v>
      </c>
    </row>
    <row r="65" spans="1:14">
      <c r="A65" s="25">
        <v>40666</v>
      </c>
      <c r="B65" s="1">
        <v>0.96799999999999997</v>
      </c>
      <c r="C65" s="1">
        <v>0.96799999999999997</v>
      </c>
      <c r="D65" s="3">
        <f>IF(C65&lt;MAX($C$3:C65),C65/MAX($C$3:C65)-1,0)</f>
        <v>-3.7773359840954313E-2</v>
      </c>
      <c r="M65" s="4" t="s">
        <v>254</v>
      </c>
    </row>
    <row r="66" spans="1:14">
      <c r="A66" s="25">
        <v>40667</v>
      </c>
      <c r="B66" s="1">
        <v>0.95099999999999996</v>
      </c>
      <c r="C66" s="1">
        <v>0.95099999999999996</v>
      </c>
      <c r="D66" s="3">
        <f>IF(C66&lt;MAX($C$3:C66),C66/MAX($C$3:C66)-1,0)</f>
        <v>-5.4671968190854958E-2</v>
      </c>
      <c r="M66" s="82" t="s">
        <v>223</v>
      </c>
      <c r="N66" s="82" t="s">
        <v>255</v>
      </c>
    </row>
    <row r="67" spans="1:14">
      <c r="A67" s="25">
        <v>40668</v>
      </c>
      <c r="B67" s="1">
        <v>0.95</v>
      </c>
      <c r="C67" s="1">
        <v>0.95</v>
      </c>
      <c r="D67" s="3">
        <f>IF(C67&lt;MAX($C$3:C67),C67/MAX($C$3:C67)-1,0)</f>
        <v>-5.5666003976143186E-2</v>
      </c>
      <c r="M67" s="1" t="s">
        <v>581</v>
      </c>
      <c r="N67" s="82" t="s">
        <v>257</v>
      </c>
    </row>
    <row r="68" spans="1:14">
      <c r="A68" s="25">
        <v>40669</v>
      </c>
      <c r="B68" s="1">
        <v>0.95099999999999996</v>
      </c>
      <c r="C68" s="1">
        <v>0.95099999999999996</v>
      </c>
      <c r="D68" s="3">
        <f>IF(C68&lt;MAX($C$3:C68),C68/MAX($C$3:C68)-1,0)</f>
        <v>-5.4671968190854958E-2</v>
      </c>
      <c r="M68" s="1" t="s">
        <v>582</v>
      </c>
      <c r="N68" s="82" t="s">
        <v>257</v>
      </c>
    </row>
    <row r="69" spans="1:14">
      <c r="A69" s="25">
        <v>40672</v>
      </c>
      <c r="B69" s="1">
        <v>0.95299999999999996</v>
      </c>
      <c r="C69" s="1">
        <v>0.95299999999999996</v>
      </c>
      <c r="D69" s="3">
        <f>IF(C69&lt;MAX($C$3:C69),C69/MAX($C$3:C69)-1,0)</f>
        <v>-5.2683896620278392E-2</v>
      </c>
      <c r="M69" s="1" t="s">
        <v>584</v>
      </c>
      <c r="N69" s="82" t="s">
        <v>258</v>
      </c>
    </row>
    <row r="70" spans="1:14">
      <c r="A70" s="25">
        <v>40673</v>
      </c>
      <c r="B70" s="1">
        <v>0.95799999999999996</v>
      </c>
      <c r="C70" s="1">
        <v>0.95799999999999996</v>
      </c>
      <c r="D70" s="3">
        <f>IF(C70&lt;MAX($C$3:C70),C70/MAX($C$3:C70)-1,0)</f>
        <v>-4.7713717693837032E-2</v>
      </c>
      <c r="M70" s="1" t="s">
        <v>614</v>
      </c>
      <c r="N70" s="82" t="s">
        <v>258</v>
      </c>
    </row>
    <row r="71" spans="1:14">
      <c r="A71" s="25">
        <v>40674</v>
      </c>
      <c r="B71" s="1">
        <v>0.96</v>
      </c>
      <c r="C71" s="1">
        <v>0.96</v>
      </c>
      <c r="D71" s="3">
        <f>IF(C71&lt;MAX($C$3:C71),C71/MAX($C$3:C71)-1,0)</f>
        <v>-4.5725646123260466E-2</v>
      </c>
      <c r="M71" s="1" t="s">
        <v>615</v>
      </c>
      <c r="N71" s="82" t="s">
        <v>394</v>
      </c>
    </row>
    <row r="72" spans="1:14">
      <c r="A72" s="25">
        <v>40675</v>
      </c>
      <c r="B72" s="1">
        <v>0.95299999999999996</v>
      </c>
      <c r="C72" s="1">
        <v>0.95299999999999996</v>
      </c>
      <c r="D72" s="3">
        <f>IF(C72&lt;MAX($C$3:C72),C72/MAX($C$3:C72)-1,0)</f>
        <v>-5.2683896620278392E-2</v>
      </c>
      <c r="M72" s="1" t="s">
        <v>616</v>
      </c>
      <c r="N72" s="82" t="s">
        <v>259</v>
      </c>
    </row>
    <row r="73" spans="1:14">
      <c r="A73" s="25">
        <v>40676</v>
      </c>
      <c r="B73" s="1">
        <v>0.95499999999999996</v>
      </c>
      <c r="C73" s="1">
        <v>0.95499999999999996</v>
      </c>
      <c r="D73" s="3">
        <f>IF(C73&lt;MAX($C$3:C73),C73/MAX($C$3:C73)-1,0)</f>
        <v>-5.0695825049701826E-2</v>
      </c>
      <c r="M73" s="1" t="s">
        <v>617</v>
      </c>
      <c r="N73" s="82" t="s">
        <v>258</v>
      </c>
    </row>
    <row r="74" spans="1:14">
      <c r="A74" s="25">
        <v>40679</v>
      </c>
      <c r="B74" s="1">
        <v>0.95</v>
      </c>
      <c r="C74" s="1">
        <v>0.95</v>
      </c>
      <c r="D74" s="3">
        <f>IF(C74&lt;MAX($C$3:C74),C74/MAX($C$3:C74)-1,0)</f>
        <v>-5.5666003976143186E-2</v>
      </c>
      <c r="M74" s="1" t="s">
        <v>652</v>
      </c>
      <c r="N74" s="82" t="s">
        <v>258</v>
      </c>
    </row>
    <row r="75" spans="1:14">
      <c r="A75" s="25">
        <v>40680</v>
      </c>
      <c r="B75" s="1">
        <v>0.94799999999999995</v>
      </c>
      <c r="C75" s="1">
        <v>0.94799999999999995</v>
      </c>
      <c r="D75" s="3">
        <f>IF(C75&lt;MAX($C$3:C75),C75/MAX($C$3:C75)-1,0)</f>
        <v>-5.7654075546719752E-2</v>
      </c>
    </row>
    <row r="76" spans="1:14">
      <c r="A76" s="25">
        <v>40681</v>
      </c>
      <c r="B76" s="1">
        <v>0.95299999999999996</v>
      </c>
      <c r="C76" s="1">
        <v>0.95299999999999996</v>
      </c>
      <c r="D76" s="3">
        <f>IF(C76&lt;MAX($C$3:C76),C76/MAX($C$3:C76)-1,0)</f>
        <v>-5.2683896620278392E-2</v>
      </c>
    </row>
    <row r="77" spans="1:14">
      <c r="A77" s="25">
        <v>40682</v>
      </c>
      <c r="B77" s="1">
        <v>0.94899999999999995</v>
      </c>
      <c r="C77" s="1">
        <v>0.94899999999999995</v>
      </c>
      <c r="D77" s="3">
        <f>IF(C77&lt;MAX($C$3:C77),C77/MAX($C$3:C77)-1,0)</f>
        <v>-5.6660039761431413E-2</v>
      </c>
    </row>
    <row r="78" spans="1:14">
      <c r="A78" s="25">
        <v>40683</v>
      </c>
      <c r="B78" s="1">
        <v>0.94899999999999995</v>
      </c>
      <c r="C78" s="1">
        <v>0.94899999999999995</v>
      </c>
      <c r="D78" s="3">
        <f>IF(C78&lt;MAX($C$3:C78),C78/MAX($C$3:C78)-1,0)</f>
        <v>-5.6660039761431413E-2</v>
      </c>
    </row>
    <row r="79" spans="1:14">
      <c r="A79" s="25">
        <v>40686</v>
      </c>
      <c r="B79" s="1">
        <v>0.92200000000000004</v>
      </c>
      <c r="C79" s="1">
        <v>0.92200000000000004</v>
      </c>
      <c r="D79" s="3">
        <f>IF(C79&lt;MAX($C$3:C79),C79/MAX($C$3:C79)-1,0)</f>
        <v>-8.3499005964214668E-2</v>
      </c>
    </row>
    <row r="80" spans="1:14">
      <c r="A80" s="25">
        <v>40687</v>
      </c>
      <c r="B80" s="1">
        <v>0.92500000000000004</v>
      </c>
      <c r="C80" s="1">
        <v>0.92500000000000004</v>
      </c>
      <c r="D80" s="3">
        <f>IF(C80&lt;MAX($C$3:C80),C80/MAX($C$3:C80)-1,0)</f>
        <v>-8.0516898608349874E-2</v>
      </c>
    </row>
    <row r="81" spans="1:4">
      <c r="A81" s="25">
        <v>40688</v>
      </c>
      <c r="B81" s="1">
        <v>0.91600000000000004</v>
      </c>
      <c r="C81" s="1">
        <v>0.91600000000000004</v>
      </c>
      <c r="D81" s="3">
        <f>IF(C81&lt;MAX($C$3:C81),C81/MAX($C$3:C81)-1,0)</f>
        <v>-8.9463220675944255E-2</v>
      </c>
    </row>
    <row r="82" spans="1:4">
      <c r="A82" s="25">
        <v>40689</v>
      </c>
      <c r="B82" s="1">
        <v>0.91</v>
      </c>
      <c r="C82" s="1">
        <v>0.91</v>
      </c>
      <c r="D82" s="3">
        <f>IF(C82&lt;MAX($C$3:C82),C82/MAX($C$3:C82)-1,0)</f>
        <v>-9.5427435387673953E-2</v>
      </c>
    </row>
    <row r="83" spans="1:4">
      <c r="A83" s="25">
        <v>40690</v>
      </c>
      <c r="B83" s="1">
        <v>0.90100000000000002</v>
      </c>
      <c r="C83" s="1">
        <v>0.90100000000000002</v>
      </c>
      <c r="D83" s="3">
        <f>IF(C83&lt;MAX($C$3:C83),C83/MAX($C$3:C83)-1,0)</f>
        <v>-0.10437375745526833</v>
      </c>
    </row>
    <row r="84" spans="1:4">
      <c r="A84" s="25">
        <v>40693</v>
      </c>
      <c r="B84" s="1">
        <v>0.89900000000000002</v>
      </c>
      <c r="C84" s="1">
        <v>0.89900000000000002</v>
      </c>
      <c r="D84" s="3">
        <f>IF(C84&lt;MAX($C$3:C84),C84/MAX($C$3:C84)-1,0)</f>
        <v>-0.1063618290258449</v>
      </c>
    </row>
    <row r="85" spans="1:4">
      <c r="A85" s="25">
        <v>40694</v>
      </c>
      <c r="B85" s="1">
        <v>0.91</v>
      </c>
      <c r="C85" s="1">
        <v>0.91</v>
      </c>
      <c r="D85" s="3">
        <f>IF(C85&lt;MAX($C$3:C85),C85/MAX($C$3:C85)-1,0)</f>
        <v>-9.5427435387673953E-2</v>
      </c>
    </row>
    <row r="86" spans="1:4">
      <c r="A86" s="25">
        <v>40695</v>
      </c>
      <c r="B86" s="1">
        <v>0.91300000000000003</v>
      </c>
      <c r="C86" s="1">
        <v>0.91300000000000003</v>
      </c>
      <c r="D86" s="3">
        <f>IF(C86&lt;MAX($C$3:C86),C86/MAX($C$3:C86)-1,0)</f>
        <v>-9.244532803180916E-2</v>
      </c>
    </row>
    <row r="87" spans="1:4">
      <c r="A87" s="25">
        <v>40696</v>
      </c>
      <c r="B87" s="1">
        <v>0.90400000000000003</v>
      </c>
      <c r="C87" s="1">
        <v>0.90400000000000003</v>
      </c>
      <c r="D87" s="3">
        <f>IF(C87&lt;MAX($C$3:C87),C87/MAX($C$3:C87)-1,0)</f>
        <v>-0.10139165009940354</v>
      </c>
    </row>
    <row r="88" spans="1:4">
      <c r="A88" s="25">
        <v>40697</v>
      </c>
      <c r="B88" s="1">
        <v>0.91400000000000003</v>
      </c>
      <c r="C88" s="1">
        <v>0.91400000000000003</v>
      </c>
      <c r="D88" s="3">
        <f>IF(C88&lt;MAX($C$3:C88),C88/MAX($C$3:C88)-1,0)</f>
        <v>-9.1451292246520821E-2</v>
      </c>
    </row>
    <row r="89" spans="1:4">
      <c r="A89" s="25">
        <v>40701</v>
      </c>
      <c r="B89" s="1">
        <v>0.92</v>
      </c>
      <c r="C89" s="1">
        <v>0.92</v>
      </c>
      <c r="D89" s="3">
        <f>IF(C89&lt;MAX($C$3:C89),C89/MAX($C$3:C89)-1,0)</f>
        <v>-8.5487077534791234E-2</v>
      </c>
    </row>
    <row r="90" spans="1:4">
      <c r="A90" s="25">
        <v>40702</v>
      </c>
      <c r="B90" s="1">
        <v>0.92100000000000004</v>
      </c>
      <c r="C90" s="1">
        <v>0.92100000000000004</v>
      </c>
      <c r="D90" s="3">
        <f>IF(C90&lt;MAX($C$3:C90),C90/MAX($C$3:C90)-1,0)</f>
        <v>-8.4493041749502895E-2</v>
      </c>
    </row>
    <row r="91" spans="1:4">
      <c r="A91" s="25">
        <v>40703</v>
      </c>
      <c r="B91" s="1">
        <v>0.90600000000000003</v>
      </c>
      <c r="C91" s="1">
        <v>0.90600000000000003</v>
      </c>
      <c r="D91" s="3">
        <f>IF(C91&lt;MAX($C$3:C91),C91/MAX($C$3:C91)-1,0)</f>
        <v>-9.9403578528826975E-2</v>
      </c>
    </row>
    <row r="92" spans="1:4">
      <c r="A92" s="25">
        <v>40704</v>
      </c>
      <c r="B92" s="1">
        <v>0.90700000000000003</v>
      </c>
      <c r="C92" s="1">
        <v>0.90700000000000003</v>
      </c>
      <c r="D92" s="3">
        <f>IF(C92&lt;MAX($C$3:C92),C92/MAX($C$3:C92)-1,0)</f>
        <v>-9.8409542743538747E-2</v>
      </c>
    </row>
    <row r="93" spans="1:4">
      <c r="A93" s="25">
        <v>40707</v>
      </c>
      <c r="B93" s="1">
        <v>0.90400000000000003</v>
      </c>
      <c r="C93" s="1">
        <v>0.90400000000000003</v>
      </c>
      <c r="D93" s="3">
        <f>IF(C93&lt;MAX($C$3:C93),C93/MAX($C$3:C93)-1,0)</f>
        <v>-0.10139165009940354</v>
      </c>
    </row>
    <row r="94" spans="1:4">
      <c r="A94" s="25">
        <v>40708</v>
      </c>
      <c r="B94" s="1">
        <v>0.91600000000000004</v>
      </c>
      <c r="C94" s="1">
        <v>0.91600000000000004</v>
      </c>
      <c r="D94" s="3">
        <f>IF(C94&lt;MAX($C$3:C94),C94/MAX($C$3:C94)-1,0)</f>
        <v>-8.9463220675944255E-2</v>
      </c>
    </row>
    <row r="95" spans="1:4">
      <c r="A95" s="25">
        <v>40709</v>
      </c>
      <c r="B95" s="1">
        <v>0.90900000000000003</v>
      </c>
      <c r="C95" s="1">
        <v>0.90900000000000003</v>
      </c>
      <c r="D95" s="3">
        <f>IF(C95&lt;MAX($C$3:C95),C95/MAX($C$3:C95)-1,0)</f>
        <v>-9.6421471172962181E-2</v>
      </c>
    </row>
    <row r="96" spans="1:4">
      <c r="A96" s="25">
        <v>40710</v>
      </c>
      <c r="B96" s="1">
        <v>0.89700000000000002</v>
      </c>
      <c r="C96" s="1">
        <v>0.89700000000000002</v>
      </c>
      <c r="D96" s="3">
        <f>IF(C96&lt;MAX($C$3:C96),C96/MAX($C$3:C96)-1,0)</f>
        <v>-0.10834990059642147</v>
      </c>
    </row>
    <row r="97" spans="1:4">
      <c r="A97" s="25">
        <v>40711</v>
      </c>
      <c r="B97" s="1">
        <v>0.89</v>
      </c>
      <c r="C97" s="1">
        <v>0.89</v>
      </c>
      <c r="D97" s="3">
        <f>IF(C97&lt;MAX($C$3:C97),C97/MAX($C$3:C97)-1,0)</f>
        <v>-0.11530815109343939</v>
      </c>
    </row>
    <row r="98" spans="1:4">
      <c r="A98" s="25">
        <v>40714</v>
      </c>
      <c r="B98" s="1">
        <v>0.88600000000000001</v>
      </c>
      <c r="C98" s="1">
        <v>0.88600000000000001</v>
      </c>
      <c r="D98" s="3">
        <f>IF(C98&lt;MAX($C$3:C98),C98/MAX($C$3:C98)-1,0)</f>
        <v>-0.11928429423459241</v>
      </c>
    </row>
    <row r="99" spans="1:4">
      <c r="A99" s="25">
        <v>40715</v>
      </c>
      <c r="B99" s="1">
        <v>0.89700000000000002</v>
      </c>
      <c r="C99" s="1">
        <v>0.89700000000000002</v>
      </c>
      <c r="D99" s="3">
        <f>IF(C99&lt;MAX($C$3:C99),C99/MAX($C$3:C99)-1,0)</f>
        <v>-0.10834990059642147</v>
      </c>
    </row>
    <row r="100" spans="1:4">
      <c r="A100" s="25">
        <v>40716</v>
      </c>
      <c r="B100" s="1">
        <v>0.89800000000000002</v>
      </c>
      <c r="C100" s="1">
        <v>0.89800000000000002</v>
      </c>
      <c r="D100" s="3">
        <f>IF(C100&lt;MAX($C$3:C100),C100/MAX($C$3:C100)-1,0)</f>
        <v>-0.10735586481113324</v>
      </c>
    </row>
    <row r="101" spans="1:4">
      <c r="A101" s="25">
        <v>40717</v>
      </c>
      <c r="B101" s="1">
        <v>0.91400000000000003</v>
      </c>
      <c r="C101" s="1">
        <v>0.91400000000000003</v>
      </c>
      <c r="D101" s="3">
        <f>IF(C101&lt;MAX($C$3:C101),C101/MAX($C$3:C101)-1,0)</f>
        <v>-9.1451292246520821E-2</v>
      </c>
    </row>
    <row r="102" spans="1:4">
      <c r="A102" s="25">
        <v>40718</v>
      </c>
      <c r="B102" s="1">
        <v>0.92800000000000005</v>
      </c>
      <c r="C102" s="1">
        <v>0.92800000000000005</v>
      </c>
      <c r="D102" s="3">
        <f>IF(C102&lt;MAX($C$3:C102),C102/MAX($C$3:C102)-1,0)</f>
        <v>-7.753479125248508E-2</v>
      </c>
    </row>
    <row r="103" spans="1:4">
      <c r="A103" s="25">
        <v>40721</v>
      </c>
      <c r="B103" s="1">
        <v>0.93400000000000005</v>
      </c>
      <c r="C103" s="1">
        <v>0.93400000000000005</v>
      </c>
      <c r="D103" s="3">
        <f>IF(C103&lt;MAX($C$3:C103),C103/MAX($C$3:C103)-1,0)</f>
        <v>-7.1570576540755382E-2</v>
      </c>
    </row>
    <row r="104" spans="1:4">
      <c r="A104" s="25">
        <v>40722</v>
      </c>
      <c r="B104" s="1">
        <v>0.93600000000000005</v>
      </c>
      <c r="C104" s="1">
        <v>0.93600000000000005</v>
      </c>
      <c r="D104" s="3">
        <f>IF(C104&lt;MAX($C$3:C104),C104/MAX($C$3:C104)-1,0)</f>
        <v>-6.9582504970178927E-2</v>
      </c>
    </row>
    <row r="105" spans="1:4">
      <c r="A105" s="25">
        <v>40723</v>
      </c>
      <c r="B105" s="1">
        <v>0.92400000000000004</v>
      </c>
      <c r="C105" s="1">
        <v>0.92400000000000004</v>
      </c>
      <c r="D105" s="3">
        <f>IF(C105&lt;MAX($C$3:C105),C105/MAX($C$3:C105)-1,0)</f>
        <v>-8.1510934393638101E-2</v>
      </c>
    </row>
    <row r="106" spans="1:4">
      <c r="A106" s="25">
        <v>40724</v>
      </c>
      <c r="B106" s="1">
        <v>0.93799999999999994</v>
      </c>
      <c r="C106" s="1">
        <v>0.93799999999999994</v>
      </c>
      <c r="D106" s="3">
        <f>IF(C106&lt;MAX($C$3:C106),C106/MAX($C$3:C106)-1,0)</f>
        <v>-6.7594433399602472E-2</v>
      </c>
    </row>
    <row r="107" spans="1:4">
      <c r="A107" s="25">
        <v>40725</v>
      </c>
      <c r="B107" s="1">
        <v>0.94199999999999995</v>
      </c>
      <c r="C107" s="1">
        <v>0.94199999999999995</v>
      </c>
      <c r="D107" s="3">
        <f>IF(C107&lt;MAX($C$3:C107),C107/MAX($C$3:C107)-1,0)</f>
        <v>-6.3618290258449339E-2</v>
      </c>
    </row>
    <row r="108" spans="1:4">
      <c r="A108" s="25">
        <v>40728</v>
      </c>
      <c r="B108" s="1">
        <v>0.96</v>
      </c>
      <c r="C108" s="1">
        <v>0.96</v>
      </c>
      <c r="D108" s="3">
        <f>IF(C108&lt;MAX($C$3:C108),C108/MAX($C$3:C108)-1,0)</f>
        <v>-4.5725646123260466E-2</v>
      </c>
    </row>
    <row r="109" spans="1:4">
      <c r="A109" s="25">
        <v>40729</v>
      </c>
      <c r="B109" s="1">
        <v>0.96099999999999997</v>
      </c>
      <c r="C109" s="1">
        <v>0.96099999999999997</v>
      </c>
      <c r="D109" s="3">
        <f>IF(C109&lt;MAX($C$3:C109),C109/MAX($C$3:C109)-1,0)</f>
        <v>-4.4731610337972239E-2</v>
      </c>
    </row>
    <row r="110" spans="1:4">
      <c r="A110" s="25">
        <v>40730</v>
      </c>
      <c r="B110" s="1">
        <v>0.96099999999999997</v>
      </c>
      <c r="C110" s="1">
        <v>0.96099999999999997</v>
      </c>
      <c r="D110" s="3">
        <f>IF(C110&lt;MAX($C$3:C110),C110/MAX($C$3:C110)-1,0)</f>
        <v>-4.4731610337972239E-2</v>
      </c>
    </row>
    <row r="111" spans="1:4">
      <c r="A111" s="25">
        <v>40731</v>
      </c>
      <c r="B111" s="1">
        <v>0.95799999999999996</v>
      </c>
      <c r="C111" s="1">
        <v>0.95799999999999996</v>
      </c>
      <c r="D111" s="3">
        <f>IF(C111&lt;MAX($C$3:C111),C111/MAX($C$3:C111)-1,0)</f>
        <v>-4.7713717693837032E-2</v>
      </c>
    </row>
    <row r="112" spans="1:4">
      <c r="A112" s="25">
        <v>40732</v>
      </c>
      <c r="B112" s="1">
        <v>0.95799999999999996</v>
      </c>
      <c r="C112" s="1">
        <v>0.95799999999999996</v>
      </c>
      <c r="D112" s="3">
        <f>IF(C112&lt;MAX($C$3:C112),C112/MAX($C$3:C112)-1,0)</f>
        <v>-4.7713717693837032E-2</v>
      </c>
    </row>
    <row r="113" spans="1:4">
      <c r="A113" s="25">
        <v>40735</v>
      </c>
      <c r="B113" s="1">
        <v>0.96</v>
      </c>
      <c r="C113" s="1">
        <v>0.96</v>
      </c>
      <c r="D113" s="3">
        <f>IF(C113&lt;MAX($C$3:C113),C113/MAX($C$3:C113)-1,0)</f>
        <v>-4.5725646123260466E-2</v>
      </c>
    </row>
    <row r="114" spans="1:4">
      <c r="A114" s="25">
        <v>40736</v>
      </c>
      <c r="B114" s="1">
        <v>0.94699999999999995</v>
      </c>
      <c r="C114" s="1">
        <v>0.94699999999999995</v>
      </c>
      <c r="D114" s="3">
        <f>IF(C114&lt;MAX($C$3:C114),C114/MAX($C$3:C114)-1,0)</f>
        <v>-5.8648111332007979E-2</v>
      </c>
    </row>
    <row r="115" spans="1:4">
      <c r="A115" s="25">
        <v>40737</v>
      </c>
      <c r="B115" s="1">
        <v>0.95899999999999996</v>
      </c>
      <c r="C115" s="1">
        <v>0.95899999999999996</v>
      </c>
      <c r="D115" s="3">
        <f>IF(C115&lt;MAX($C$3:C115),C115/MAX($C$3:C115)-1,0)</f>
        <v>-4.6719681908548694E-2</v>
      </c>
    </row>
    <row r="116" spans="1:4">
      <c r="A116" s="25">
        <v>40738</v>
      </c>
      <c r="B116" s="1">
        <v>0.96199999999999997</v>
      </c>
      <c r="C116" s="1">
        <v>0.96199999999999997</v>
      </c>
      <c r="D116" s="3">
        <f>IF(C116&lt;MAX($C$3:C116),C116/MAX($C$3:C116)-1,0)</f>
        <v>-4.37375745526839E-2</v>
      </c>
    </row>
    <row r="117" spans="1:4">
      <c r="A117" s="25">
        <v>40739</v>
      </c>
      <c r="B117" s="1">
        <v>0.96599999999999997</v>
      </c>
      <c r="C117" s="1">
        <v>0.96599999999999997</v>
      </c>
      <c r="D117" s="3">
        <f>IF(C117&lt;MAX($C$3:C117),C117/MAX($C$3:C117)-1,0)</f>
        <v>-3.9761431411530879E-2</v>
      </c>
    </row>
    <row r="118" spans="1:4">
      <c r="A118" s="25">
        <v>40742</v>
      </c>
      <c r="B118" s="1">
        <v>0.96299999999999997</v>
      </c>
      <c r="C118" s="1">
        <v>0.96299999999999997</v>
      </c>
      <c r="D118" s="3">
        <f>IF(C118&lt;MAX($C$3:C118),C118/MAX($C$3:C118)-1,0)</f>
        <v>-4.2743538767395672E-2</v>
      </c>
    </row>
    <row r="119" spans="1:4">
      <c r="A119" s="25">
        <v>40743</v>
      </c>
      <c r="B119" s="1">
        <v>0.95699999999999996</v>
      </c>
      <c r="C119" s="1">
        <v>0.95699999999999996</v>
      </c>
      <c r="D119" s="3">
        <f>IF(C119&lt;MAX($C$3:C119),C119/MAX($C$3:C119)-1,0)</f>
        <v>-4.870775347912526E-2</v>
      </c>
    </row>
    <row r="120" spans="1:4">
      <c r="A120" s="25">
        <v>40744</v>
      </c>
      <c r="B120" s="1">
        <v>0.95599999999999996</v>
      </c>
      <c r="C120" s="1">
        <v>0.95599999999999996</v>
      </c>
      <c r="D120" s="3">
        <f>IF(C120&lt;MAX($C$3:C120),C120/MAX($C$3:C120)-1,0)</f>
        <v>-4.9701789264413598E-2</v>
      </c>
    </row>
    <row r="121" spans="1:4">
      <c r="A121" s="25">
        <v>40745</v>
      </c>
      <c r="B121" s="1">
        <v>0.94399999999999995</v>
      </c>
      <c r="C121" s="1">
        <v>0.94399999999999995</v>
      </c>
      <c r="D121" s="3">
        <f>IF(C121&lt;MAX($C$3:C121),C121/MAX($C$3:C121)-1,0)</f>
        <v>-6.1630218687872773E-2</v>
      </c>
    </row>
    <row r="122" spans="1:4">
      <c r="A122" s="25">
        <v>40746</v>
      </c>
      <c r="B122" s="1">
        <v>0.95099999999999996</v>
      </c>
      <c r="C122" s="1">
        <v>0.95099999999999996</v>
      </c>
      <c r="D122" s="3">
        <f>IF(C122&lt;MAX($C$3:C122),C122/MAX($C$3:C122)-1,0)</f>
        <v>-5.4671968190854958E-2</v>
      </c>
    </row>
    <row r="123" spans="1:4">
      <c r="A123" s="25">
        <v>40749</v>
      </c>
      <c r="B123" s="1">
        <v>0.92600000000000005</v>
      </c>
      <c r="C123" s="1">
        <v>0.92600000000000005</v>
      </c>
      <c r="D123" s="3">
        <f>IF(C123&lt;MAX($C$3:C123),C123/MAX($C$3:C123)-1,0)</f>
        <v>-7.9522862823061535E-2</v>
      </c>
    </row>
    <row r="124" spans="1:4">
      <c r="A124" s="25">
        <v>40750</v>
      </c>
      <c r="B124" s="1">
        <v>0.92900000000000005</v>
      </c>
      <c r="C124" s="1">
        <v>0.92900000000000005</v>
      </c>
      <c r="D124" s="3">
        <f>IF(C124&lt;MAX($C$3:C124),C124/MAX($C$3:C124)-1,0)</f>
        <v>-7.6540755467196742E-2</v>
      </c>
    </row>
    <row r="125" spans="1:4">
      <c r="A125" s="25">
        <v>40751</v>
      </c>
      <c r="B125" s="1">
        <v>0.94</v>
      </c>
      <c r="C125" s="1">
        <v>0.94</v>
      </c>
      <c r="D125" s="3">
        <f>IF(C125&lt;MAX($C$3:C125),C125/MAX($C$3:C125)-1,0)</f>
        <v>-6.5606361829025905E-2</v>
      </c>
    </row>
    <row r="126" spans="1:4">
      <c r="A126" s="25">
        <v>40752</v>
      </c>
      <c r="B126" s="1">
        <v>0.93700000000000006</v>
      </c>
      <c r="C126" s="1">
        <v>0.93700000000000006</v>
      </c>
      <c r="D126" s="3">
        <f>IF(C126&lt;MAX($C$3:C126),C126/MAX($C$3:C126)-1,0)</f>
        <v>-6.8588469184890588E-2</v>
      </c>
    </row>
    <row r="127" spans="1:4">
      <c r="A127" s="25">
        <v>40753</v>
      </c>
      <c r="B127" s="1">
        <v>0.93100000000000005</v>
      </c>
      <c r="C127" s="1">
        <v>0.93100000000000005</v>
      </c>
      <c r="D127" s="3">
        <f>IF(C127&lt;MAX($C$3:C127),C127/MAX($C$3:C127)-1,0)</f>
        <v>-7.4552683896620286E-2</v>
      </c>
    </row>
    <row r="128" spans="1:4">
      <c r="A128" s="25">
        <v>40756</v>
      </c>
      <c r="B128" s="1">
        <v>0.93200000000000005</v>
      </c>
      <c r="C128" s="1">
        <v>0.93200000000000005</v>
      </c>
      <c r="D128" s="3">
        <f>IF(C128&lt;MAX($C$3:C128),C128/MAX($C$3:C128)-1,0)</f>
        <v>-7.3558648111331948E-2</v>
      </c>
    </row>
    <row r="129" spans="1:4">
      <c r="A129" s="25">
        <v>40757</v>
      </c>
      <c r="B129" s="1">
        <v>0.93200000000000005</v>
      </c>
      <c r="C129" s="1">
        <v>0.93200000000000005</v>
      </c>
      <c r="D129" s="3">
        <f>IF(C129&lt;MAX($C$3:C129),C129/MAX($C$3:C129)-1,0)</f>
        <v>-7.3558648111331948E-2</v>
      </c>
    </row>
    <row r="130" spans="1:4">
      <c r="A130" s="25">
        <v>40758</v>
      </c>
      <c r="B130" s="1">
        <v>0.93600000000000005</v>
      </c>
      <c r="C130" s="1">
        <v>0.93600000000000005</v>
      </c>
      <c r="D130" s="3">
        <f>IF(C130&lt;MAX($C$3:C130),C130/MAX($C$3:C130)-1,0)</f>
        <v>-6.9582504970178927E-2</v>
      </c>
    </row>
    <row r="131" spans="1:4">
      <c r="A131" s="25">
        <v>40759</v>
      </c>
      <c r="B131" s="1">
        <v>0.93700000000000006</v>
      </c>
      <c r="C131" s="1">
        <v>0.93700000000000006</v>
      </c>
      <c r="D131" s="3">
        <f>IF(C131&lt;MAX($C$3:C131),C131/MAX($C$3:C131)-1,0)</f>
        <v>-6.8588469184890588E-2</v>
      </c>
    </row>
    <row r="132" spans="1:4">
      <c r="A132" s="25">
        <v>40760</v>
      </c>
      <c r="B132" s="1">
        <v>0.92500000000000004</v>
      </c>
      <c r="C132" s="1">
        <v>0.92500000000000004</v>
      </c>
      <c r="D132" s="3">
        <f>IF(C132&lt;MAX($C$3:C132),C132/MAX($C$3:C132)-1,0)</f>
        <v>-8.0516898608349874E-2</v>
      </c>
    </row>
    <row r="133" spans="1:4">
      <c r="A133" s="25">
        <v>40763</v>
      </c>
      <c r="B133" s="1">
        <v>0.90400000000000003</v>
      </c>
      <c r="C133" s="1">
        <v>0.90400000000000003</v>
      </c>
      <c r="D133" s="3">
        <f>IF(C133&lt;MAX($C$3:C133),C133/MAX($C$3:C133)-1,0)</f>
        <v>-0.10139165009940354</v>
      </c>
    </row>
    <row r="134" spans="1:4">
      <c r="A134" s="25">
        <v>40764</v>
      </c>
      <c r="B134" s="1">
        <v>0.90700000000000003</v>
      </c>
      <c r="C134" s="1">
        <v>0.90700000000000003</v>
      </c>
      <c r="D134" s="3">
        <f>IF(C134&lt;MAX($C$3:C134),C134/MAX($C$3:C134)-1,0)</f>
        <v>-9.8409542743538747E-2</v>
      </c>
    </row>
    <row r="135" spans="1:4">
      <c r="A135" s="25">
        <v>40765</v>
      </c>
      <c r="B135" s="1">
        <v>0.91800000000000004</v>
      </c>
      <c r="C135" s="1">
        <v>0.91800000000000004</v>
      </c>
      <c r="D135" s="3">
        <f>IF(C135&lt;MAX($C$3:C135),C135/MAX($C$3:C135)-1,0)</f>
        <v>-8.74751491053678E-2</v>
      </c>
    </row>
    <row r="136" spans="1:4">
      <c r="A136" s="25">
        <v>40766</v>
      </c>
      <c r="B136" s="1">
        <v>0.93300000000000005</v>
      </c>
      <c r="C136" s="1">
        <v>0.93300000000000005</v>
      </c>
      <c r="D136" s="3">
        <f>IF(C136&lt;MAX($C$3:C136),C136/MAX($C$3:C136)-1,0)</f>
        <v>-7.256461232604372E-2</v>
      </c>
    </row>
    <row r="137" spans="1:4">
      <c r="A137" s="25">
        <v>40767</v>
      </c>
      <c r="B137" s="1">
        <v>0.93700000000000006</v>
      </c>
      <c r="C137" s="1">
        <v>0.93700000000000006</v>
      </c>
      <c r="D137" s="3">
        <f>IF(C137&lt;MAX($C$3:C137),C137/MAX($C$3:C137)-1,0)</f>
        <v>-6.8588469184890588E-2</v>
      </c>
    </row>
    <row r="138" spans="1:4">
      <c r="A138" s="25">
        <v>40770</v>
      </c>
      <c r="B138" s="1">
        <v>0.94699999999999995</v>
      </c>
      <c r="C138" s="1">
        <v>0.94699999999999995</v>
      </c>
      <c r="D138" s="3">
        <f>IF(C138&lt;MAX($C$3:C138),C138/MAX($C$3:C138)-1,0)</f>
        <v>-5.8648111332007979E-2</v>
      </c>
    </row>
    <row r="139" spans="1:4">
      <c r="A139" s="25">
        <v>40771</v>
      </c>
      <c r="B139" s="1">
        <v>0.94</v>
      </c>
      <c r="C139" s="1">
        <v>0.94</v>
      </c>
      <c r="D139" s="3">
        <f>IF(C139&lt;MAX($C$3:C139),C139/MAX($C$3:C139)-1,0)</f>
        <v>-6.5606361829025905E-2</v>
      </c>
    </row>
    <row r="140" spans="1:4">
      <c r="A140" s="25">
        <v>40772</v>
      </c>
      <c r="B140" s="1">
        <v>0.93500000000000005</v>
      </c>
      <c r="C140" s="1">
        <v>0.93500000000000005</v>
      </c>
      <c r="D140" s="3">
        <f>IF(C140&lt;MAX($C$3:C140),C140/MAX($C$3:C140)-1,0)</f>
        <v>-7.0576540755467154E-2</v>
      </c>
    </row>
    <row r="141" spans="1:4">
      <c r="A141" s="25">
        <v>40773</v>
      </c>
      <c r="B141" s="1">
        <v>0.92100000000000004</v>
      </c>
      <c r="C141" s="1">
        <v>0.92100000000000004</v>
      </c>
      <c r="D141" s="3">
        <f>IF(C141&lt;MAX($C$3:C141),C141/MAX($C$3:C141)-1,0)</f>
        <v>-8.4493041749502895E-2</v>
      </c>
    </row>
    <row r="142" spans="1:4">
      <c r="A142" s="25">
        <v>40774</v>
      </c>
      <c r="B142" s="1">
        <v>0.91600000000000004</v>
      </c>
      <c r="C142" s="1">
        <v>0.91600000000000004</v>
      </c>
      <c r="D142" s="3">
        <f>IF(C142&lt;MAX($C$3:C142),C142/MAX($C$3:C142)-1,0)</f>
        <v>-8.9463220675944255E-2</v>
      </c>
    </row>
    <row r="143" spans="1:4">
      <c r="A143" s="25">
        <v>40777</v>
      </c>
      <c r="B143" s="1">
        <v>0.90300000000000002</v>
      </c>
      <c r="C143" s="1">
        <v>0.90300000000000002</v>
      </c>
      <c r="D143" s="3">
        <f>IF(C143&lt;MAX($C$3:C143),C143/MAX($C$3:C143)-1,0)</f>
        <v>-0.10238568588469188</v>
      </c>
    </row>
    <row r="144" spans="1:4">
      <c r="A144" s="25">
        <v>40778</v>
      </c>
      <c r="B144" s="1">
        <v>0.91200000000000003</v>
      </c>
      <c r="C144" s="1">
        <v>0.91200000000000003</v>
      </c>
      <c r="D144" s="3">
        <f>IF(C144&lt;MAX($C$3:C144),C144/MAX($C$3:C144)-1,0)</f>
        <v>-9.3439363817097387E-2</v>
      </c>
    </row>
    <row r="145" spans="1:4">
      <c r="A145" s="25">
        <v>40779</v>
      </c>
      <c r="B145" s="1">
        <v>0.91200000000000003</v>
      </c>
      <c r="C145" s="1">
        <v>0.91200000000000003</v>
      </c>
      <c r="D145" s="3">
        <f>IF(C145&lt;MAX($C$3:C145),C145/MAX($C$3:C145)-1,0)</f>
        <v>-9.3439363817097387E-2</v>
      </c>
    </row>
    <row r="146" spans="1:4">
      <c r="A146" s="25">
        <v>40780</v>
      </c>
      <c r="B146" s="1">
        <v>0.92800000000000005</v>
      </c>
      <c r="C146" s="1">
        <v>0.92800000000000005</v>
      </c>
      <c r="D146" s="3">
        <f>IF(C146&lt;MAX($C$3:C146),C146/MAX($C$3:C146)-1,0)</f>
        <v>-7.753479125248508E-2</v>
      </c>
    </row>
    <row r="147" spans="1:4">
      <c r="A147" s="25">
        <v>40781</v>
      </c>
      <c r="B147" s="1">
        <v>0.92800000000000005</v>
      </c>
      <c r="C147" s="1">
        <v>0.92800000000000005</v>
      </c>
      <c r="D147" s="3">
        <f>IF(C147&lt;MAX($C$3:C147),C147/MAX($C$3:C147)-1,0)</f>
        <v>-7.753479125248508E-2</v>
      </c>
    </row>
    <row r="148" spans="1:4">
      <c r="A148" s="25">
        <v>40784</v>
      </c>
      <c r="B148" s="1">
        <v>0.92100000000000004</v>
      </c>
      <c r="C148" s="1">
        <v>0.92100000000000004</v>
      </c>
      <c r="D148" s="3">
        <f>IF(C148&lt;MAX($C$3:C148),C148/MAX($C$3:C148)-1,0)</f>
        <v>-8.4493041749502895E-2</v>
      </c>
    </row>
    <row r="149" spans="1:4">
      <c r="A149" s="25">
        <v>40785</v>
      </c>
      <c r="B149" s="1">
        <v>0.91300000000000003</v>
      </c>
      <c r="C149" s="1">
        <v>0.91300000000000003</v>
      </c>
      <c r="D149" s="3">
        <f>IF(C149&lt;MAX($C$3:C149),C149/MAX($C$3:C149)-1,0)</f>
        <v>-9.244532803180916E-2</v>
      </c>
    </row>
    <row r="150" spans="1:4">
      <c r="A150" s="25">
        <v>40786</v>
      </c>
      <c r="B150" s="1">
        <v>0.91</v>
      </c>
      <c r="C150" s="1">
        <v>0.91</v>
      </c>
      <c r="D150" s="3">
        <f>IF(C150&lt;MAX($C$3:C150),C150/MAX($C$3:C150)-1,0)</f>
        <v>-9.5427435387673953E-2</v>
      </c>
    </row>
    <row r="151" spans="1:4">
      <c r="A151" s="25">
        <v>40787</v>
      </c>
      <c r="B151" s="1">
        <v>0.90400000000000003</v>
      </c>
      <c r="C151" s="1">
        <v>0.90400000000000003</v>
      </c>
      <c r="D151" s="3">
        <f>IF(C151&lt;MAX($C$3:C151),C151/MAX($C$3:C151)-1,0)</f>
        <v>-0.10139165009940354</v>
      </c>
    </row>
    <row r="152" spans="1:4">
      <c r="A152" s="25">
        <v>40788</v>
      </c>
      <c r="B152" s="1">
        <v>0.89400000000000002</v>
      </c>
      <c r="C152" s="1">
        <v>0.89400000000000002</v>
      </c>
      <c r="D152" s="3">
        <f>IF(C152&lt;MAX($C$3:C152),C152/MAX($C$3:C152)-1,0)</f>
        <v>-0.11133200795228626</v>
      </c>
    </row>
    <row r="153" spans="1:4">
      <c r="A153" s="25">
        <v>40791</v>
      </c>
      <c r="B153" s="1">
        <v>0.877</v>
      </c>
      <c r="C153" s="1">
        <v>0.877</v>
      </c>
      <c r="D153" s="3">
        <f>IF(C153&lt;MAX($C$3:C153),C153/MAX($C$3:C153)-1,0)</f>
        <v>-0.12823061630218691</v>
      </c>
    </row>
    <row r="154" spans="1:4">
      <c r="A154" s="25">
        <v>40792</v>
      </c>
      <c r="B154" s="1">
        <v>0.86899999999999999</v>
      </c>
      <c r="C154" s="1">
        <v>0.86899999999999999</v>
      </c>
      <c r="D154" s="3">
        <f>IF(C154&lt;MAX($C$3:C154),C154/MAX($C$3:C154)-1,0)</f>
        <v>-0.13618290258449306</v>
      </c>
    </row>
    <row r="155" spans="1:4">
      <c r="A155" s="25">
        <v>40793</v>
      </c>
      <c r="B155" s="1">
        <v>0.88600000000000001</v>
      </c>
      <c r="C155" s="1">
        <v>0.88600000000000001</v>
      </c>
      <c r="D155" s="3">
        <f>IF(C155&lt;MAX($C$3:C155),C155/MAX($C$3:C155)-1,0)</f>
        <v>-0.11928429423459241</v>
      </c>
    </row>
    <row r="156" spans="1:4">
      <c r="A156" s="25">
        <v>40794</v>
      </c>
      <c r="B156" s="1">
        <v>0.88100000000000001</v>
      </c>
      <c r="C156" s="1">
        <v>0.88100000000000001</v>
      </c>
      <c r="D156" s="3">
        <f>IF(C156&lt;MAX($C$3:C156),C156/MAX($C$3:C156)-1,0)</f>
        <v>-0.12425447316103377</v>
      </c>
    </row>
    <row r="157" spans="1:4">
      <c r="A157" s="25">
        <v>40795</v>
      </c>
      <c r="B157" s="1">
        <v>0.876</v>
      </c>
      <c r="C157" s="1">
        <v>0.876</v>
      </c>
      <c r="D157" s="3">
        <f>IF(C157&lt;MAX($C$3:C157),C157/MAX($C$3:C157)-1,0)</f>
        <v>-0.12922465208747513</v>
      </c>
    </row>
    <row r="158" spans="1:4">
      <c r="A158" s="25">
        <v>40799</v>
      </c>
      <c r="B158" s="1">
        <v>0.86499999999999999</v>
      </c>
      <c r="C158" s="1">
        <v>0.86499999999999999</v>
      </c>
      <c r="D158" s="3">
        <f>IF(C158&lt;MAX($C$3:C158),C158/MAX($C$3:C158)-1,0)</f>
        <v>-0.14015904572564619</v>
      </c>
    </row>
    <row r="159" spans="1:4">
      <c r="A159" s="25">
        <v>40800</v>
      </c>
      <c r="B159" s="1">
        <v>0.86699999999999999</v>
      </c>
      <c r="C159" s="1">
        <v>0.86699999999999999</v>
      </c>
      <c r="D159" s="3">
        <f>IF(C159&lt;MAX($C$3:C159),C159/MAX($C$3:C159)-1,0)</f>
        <v>-0.13817097415506963</v>
      </c>
    </row>
    <row r="160" spans="1:4">
      <c r="A160" s="25">
        <v>40801</v>
      </c>
      <c r="B160" s="1">
        <v>0.86699999999999999</v>
      </c>
      <c r="C160" s="1">
        <v>0.86699999999999999</v>
      </c>
      <c r="D160" s="3">
        <f>IF(C160&lt;MAX($C$3:C160),C160/MAX($C$3:C160)-1,0)</f>
        <v>-0.13817097415506963</v>
      </c>
    </row>
    <row r="161" spans="1:4">
      <c r="A161" s="25">
        <v>40802</v>
      </c>
      <c r="B161" s="1">
        <v>0.86799999999999999</v>
      </c>
      <c r="C161" s="1">
        <v>0.86799999999999999</v>
      </c>
      <c r="D161" s="3">
        <f>IF(C161&lt;MAX($C$3:C161),C161/MAX($C$3:C161)-1,0)</f>
        <v>-0.13717693836978129</v>
      </c>
    </row>
    <row r="162" spans="1:4">
      <c r="A162" s="25">
        <v>40805</v>
      </c>
      <c r="B162" s="1">
        <v>0.85299999999999998</v>
      </c>
      <c r="C162" s="1">
        <v>0.85299999999999998</v>
      </c>
      <c r="D162" s="3">
        <f>IF(C162&lt;MAX($C$3:C162),C162/MAX($C$3:C162)-1,0)</f>
        <v>-0.15208747514910537</v>
      </c>
    </row>
    <row r="163" spans="1:4">
      <c r="A163" s="25">
        <v>40806</v>
      </c>
      <c r="B163" s="1">
        <v>0.85499999999999998</v>
      </c>
      <c r="C163" s="1">
        <v>0.85499999999999998</v>
      </c>
      <c r="D163" s="3">
        <f>IF(C163&lt;MAX($C$3:C163),C163/MAX($C$3:C163)-1,0)</f>
        <v>-0.1500994035785288</v>
      </c>
    </row>
    <row r="164" spans="1:4">
      <c r="A164" s="25">
        <v>40807</v>
      </c>
      <c r="B164" s="1">
        <v>0.874</v>
      </c>
      <c r="C164" s="1">
        <v>0.874</v>
      </c>
      <c r="D164" s="3">
        <f>IF(C164&lt;MAX($C$3:C164),C164/MAX($C$3:C164)-1,0)</f>
        <v>-0.1312127236580517</v>
      </c>
    </row>
    <row r="165" spans="1:4">
      <c r="A165" s="25">
        <v>40808</v>
      </c>
      <c r="B165" s="1">
        <v>0.85099999999999998</v>
      </c>
      <c r="C165" s="1">
        <v>0.85099999999999998</v>
      </c>
      <c r="D165" s="3">
        <f>IF(C165&lt;MAX($C$3:C165),C165/MAX($C$3:C165)-1,0)</f>
        <v>-0.15407554671968193</v>
      </c>
    </row>
    <row r="166" spans="1:4">
      <c r="A166" s="25">
        <v>40809</v>
      </c>
      <c r="B166" s="1">
        <v>0.84399999999999997</v>
      </c>
      <c r="C166" s="1">
        <v>0.84399999999999997</v>
      </c>
      <c r="D166" s="3">
        <f>IF(C166&lt;MAX($C$3:C166),C166/MAX($C$3:C166)-1,0)</f>
        <v>-0.16103379721669986</v>
      </c>
    </row>
    <row r="167" spans="1:4">
      <c r="A167" s="25">
        <v>40812</v>
      </c>
      <c r="B167" s="1">
        <v>0.82699999999999996</v>
      </c>
      <c r="C167" s="1">
        <v>0.82699999999999996</v>
      </c>
      <c r="D167" s="3">
        <f>IF(C167&lt;MAX($C$3:C167),C167/MAX($C$3:C167)-1,0)</f>
        <v>-0.17793240556660039</v>
      </c>
    </row>
    <row r="168" spans="1:4">
      <c r="A168" s="25">
        <v>40813</v>
      </c>
      <c r="B168" s="1">
        <v>0.82899999999999996</v>
      </c>
      <c r="C168" s="1">
        <v>0.82899999999999996</v>
      </c>
      <c r="D168" s="3">
        <f>IF(C168&lt;MAX($C$3:C168),C168/MAX($C$3:C168)-1,0)</f>
        <v>-0.17594433399602394</v>
      </c>
    </row>
    <row r="169" spans="1:4">
      <c r="A169" s="25">
        <v>40814</v>
      </c>
      <c r="B169" s="1">
        <v>0.82199999999999995</v>
      </c>
      <c r="C169" s="1">
        <v>0.82199999999999995</v>
      </c>
      <c r="D169" s="3">
        <f>IF(C169&lt;MAX($C$3:C169),C169/MAX($C$3:C169)-1,0)</f>
        <v>-0.18290258449304175</v>
      </c>
    </row>
    <row r="170" spans="1:4">
      <c r="A170" s="25">
        <v>40815</v>
      </c>
      <c r="B170" s="1">
        <v>0.81299999999999994</v>
      </c>
      <c r="C170" s="1">
        <v>0.81299999999999994</v>
      </c>
      <c r="D170" s="3">
        <f>IF(C170&lt;MAX($C$3:C170),C170/MAX($C$3:C170)-1,0)</f>
        <v>-0.19184890656063625</v>
      </c>
    </row>
    <row r="171" spans="1:4">
      <c r="A171" s="25">
        <v>40816</v>
      </c>
      <c r="B171" s="1">
        <v>0.81200000000000006</v>
      </c>
      <c r="C171" s="1">
        <v>0.81200000000000006</v>
      </c>
      <c r="D171" s="3">
        <f>IF(C171&lt;MAX($C$3:C171),C171/MAX($C$3:C171)-1,0)</f>
        <v>-0.19284294234592436</v>
      </c>
    </row>
    <row r="172" spans="1:4">
      <c r="A172" s="25">
        <v>40826</v>
      </c>
      <c r="B172" s="1">
        <v>0.80400000000000005</v>
      </c>
      <c r="C172" s="1">
        <v>0.80400000000000005</v>
      </c>
      <c r="D172" s="3">
        <f>IF(C172&lt;MAX($C$3:C172),C172/MAX($C$3:C172)-1,0)</f>
        <v>-0.20079522862823063</v>
      </c>
    </row>
    <row r="173" spans="1:4">
      <c r="A173" s="25">
        <v>40827</v>
      </c>
      <c r="B173" s="1">
        <v>0.79600000000000004</v>
      </c>
      <c r="C173" s="1">
        <v>0.79600000000000004</v>
      </c>
      <c r="D173" s="3">
        <f>IF(C173&lt;MAX($C$3:C173),C173/MAX($C$3:C173)-1,0)</f>
        <v>-0.20874751491053678</v>
      </c>
    </row>
    <row r="174" spans="1:4">
      <c r="A174" s="25">
        <v>40828</v>
      </c>
      <c r="B174" s="1">
        <v>0.81799999999999995</v>
      </c>
      <c r="C174" s="1">
        <v>0.81799999999999995</v>
      </c>
      <c r="D174" s="3">
        <f>IF(C174&lt;MAX($C$3:C174),C174/MAX($C$3:C174)-1,0)</f>
        <v>-0.18687872763419489</v>
      </c>
    </row>
    <row r="175" spans="1:4">
      <c r="A175" s="25">
        <v>40829</v>
      </c>
      <c r="B175" s="1">
        <v>0.82499999999999996</v>
      </c>
      <c r="C175" s="1">
        <v>0.82499999999999996</v>
      </c>
      <c r="D175" s="3">
        <f>IF(C175&lt;MAX($C$3:C175),C175/MAX($C$3:C175)-1,0)</f>
        <v>-0.17992047713717696</v>
      </c>
    </row>
    <row r="176" spans="1:4">
      <c r="A176" s="25">
        <v>40830</v>
      </c>
      <c r="B176" s="1">
        <v>0.82299999999999995</v>
      </c>
      <c r="C176" s="1">
        <v>0.82299999999999995</v>
      </c>
      <c r="D176" s="3">
        <f>IF(C176&lt;MAX($C$3:C176),C176/MAX($C$3:C176)-1,0)</f>
        <v>-0.18190854870775353</v>
      </c>
    </row>
    <row r="177" spans="1:4">
      <c r="A177" s="25">
        <v>40833</v>
      </c>
      <c r="B177" s="1">
        <v>0.83</v>
      </c>
      <c r="C177" s="1">
        <v>0.83</v>
      </c>
      <c r="D177" s="3">
        <f>IF(C177&lt;MAX($C$3:C177),C177/MAX($C$3:C177)-1,0)</f>
        <v>-0.1749502982107356</v>
      </c>
    </row>
    <row r="178" spans="1:4">
      <c r="A178" s="25">
        <v>40834</v>
      </c>
      <c r="B178" s="1">
        <v>0.81499999999999995</v>
      </c>
      <c r="C178" s="1">
        <v>0.81499999999999995</v>
      </c>
      <c r="D178" s="3">
        <f>IF(C178&lt;MAX($C$3:C178),C178/MAX($C$3:C178)-1,0)</f>
        <v>-0.18986083499005968</v>
      </c>
    </row>
    <row r="179" spans="1:4">
      <c r="A179" s="25">
        <v>40835</v>
      </c>
      <c r="B179" s="1">
        <v>0.80900000000000005</v>
      </c>
      <c r="C179" s="1">
        <v>0.80900000000000005</v>
      </c>
      <c r="D179" s="3">
        <f>IF(C179&lt;MAX($C$3:C179),C179/MAX($C$3:C179)-1,0)</f>
        <v>-0.19582504970178927</v>
      </c>
    </row>
    <row r="180" spans="1:4">
      <c r="A180" s="25">
        <v>40836</v>
      </c>
      <c r="B180" s="1">
        <v>0.79</v>
      </c>
      <c r="C180" s="1">
        <v>0.79</v>
      </c>
      <c r="D180" s="3">
        <f>IF(C180&lt;MAX($C$3:C180),C180/MAX($C$3:C180)-1,0)</f>
        <v>-0.21471172962226637</v>
      </c>
    </row>
    <row r="181" spans="1:4">
      <c r="A181" s="25">
        <v>40837</v>
      </c>
      <c r="B181" s="1">
        <v>0.78500000000000003</v>
      </c>
      <c r="C181" s="1">
        <v>0.78500000000000003</v>
      </c>
      <c r="D181" s="3">
        <f>IF(C181&lt;MAX($C$3:C181),C181/MAX($C$3:C181)-1,0)</f>
        <v>-0.21968190854870773</v>
      </c>
    </row>
    <row r="182" spans="1:4">
      <c r="A182" s="25">
        <v>40840</v>
      </c>
      <c r="B182" s="1">
        <v>0.8</v>
      </c>
      <c r="C182" s="1">
        <v>0.8</v>
      </c>
      <c r="D182" s="3">
        <f>IF(C182&lt;MAX($C$3:C182),C182/MAX($C$3:C182)-1,0)</f>
        <v>-0.20477137176938365</v>
      </c>
    </row>
    <row r="183" spans="1:4">
      <c r="A183" s="25">
        <v>40841</v>
      </c>
      <c r="B183" s="1">
        <v>0.81499999999999995</v>
      </c>
      <c r="C183" s="1">
        <v>0.81499999999999995</v>
      </c>
      <c r="D183" s="3">
        <f>IF(C183&lt;MAX($C$3:C183),C183/MAX($C$3:C183)-1,0)</f>
        <v>-0.18986083499005968</v>
      </c>
    </row>
    <row r="184" spans="1:4">
      <c r="A184" s="25">
        <v>40842</v>
      </c>
      <c r="B184" s="1">
        <v>0.82299999999999995</v>
      </c>
      <c r="C184" s="1">
        <v>0.82299999999999995</v>
      </c>
      <c r="D184" s="3">
        <f>IF(C184&lt;MAX($C$3:C184),C184/MAX($C$3:C184)-1,0)</f>
        <v>-0.18190854870775353</v>
      </c>
    </row>
    <row r="185" spans="1:4">
      <c r="A185" s="25">
        <v>40843</v>
      </c>
      <c r="B185" s="1">
        <v>0.82499999999999996</v>
      </c>
      <c r="C185" s="1">
        <v>0.82499999999999996</v>
      </c>
      <c r="D185" s="3">
        <f>IF(C185&lt;MAX($C$3:C185),C185/MAX($C$3:C185)-1,0)</f>
        <v>-0.17992047713717696</v>
      </c>
    </row>
    <row r="186" spans="1:4">
      <c r="A186" s="25">
        <v>40844</v>
      </c>
      <c r="B186" s="1">
        <v>0.84099999999999997</v>
      </c>
      <c r="C186" s="1">
        <v>0.84099999999999997</v>
      </c>
      <c r="D186" s="3">
        <f>IF(C186&lt;MAX($C$3:C186),C186/MAX($C$3:C186)-1,0)</f>
        <v>-0.16401590457256465</v>
      </c>
    </row>
    <row r="187" spans="1:4">
      <c r="A187" s="25">
        <v>40847</v>
      </c>
      <c r="B187" s="1">
        <v>0.84199999999999997</v>
      </c>
      <c r="C187" s="1">
        <v>0.84199999999999997</v>
      </c>
      <c r="D187" s="3">
        <f>IF(C187&lt;MAX($C$3:C187),C187/MAX($C$3:C187)-1,0)</f>
        <v>-0.16302186878727642</v>
      </c>
    </row>
    <row r="188" spans="1:4">
      <c r="A188" s="25">
        <v>40848</v>
      </c>
      <c r="B188" s="1">
        <v>0.84299999999999997</v>
      </c>
      <c r="C188" s="1">
        <v>0.84299999999999997</v>
      </c>
      <c r="D188" s="3">
        <f>IF(C188&lt;MAX($C$3:C188),C188/MAX($C$3:C188)-1,0)</f>
        <v>-0.16202783300198809</v>
      </c>
    </row>
    <row r="189" spans="1:4">
      <c r="A189" s="25">
        <v>40849</v>
      </c>
      <c r="B189" s="1">
        <v>0.86099999999999999</v>
      </c>
      <c r="C189" s="1">
        <v>0.86099999999999999</v>
      </c>
      <c r="D189" s="3">
        <f>IF(C189&lt;MAX($C$3:C189),C189/MAX($C$3:C189)-1,0)</f>
        <v>-0.14413518886679921</v>
      </c>
    </row>
    <row r="190" spans="1:4">
      <c r="A190" s="25">
        <v>40850</v>
      </c>
      <c r="B190" s="1">
        <v>0.85799999999999998</v>
      </c>
      <c r="C190" s="1">
        <v>0.85799999999999998</v>
      </c>
      <c r="D190" s="3">
        <f>IF(C190&lt;MAX($C$3:C190),C190/MAX($C$3:C190)-1,0)</f>
        <v>-0.14711729622266401</v>
      </c>
    </row>
    <row r="191" spans="1:4">
      <c r="A191" s="25">
        <v>40851</v>
      </c>
      <c r="B191" s="1">
        <v>0.86</v>
      </c>
      <c r="C191" s="1">
        <v>0.86</v>
      </c>
      <c r="D191" s="3">
        <f>IF(C191&lt;MAX($C$3:C191),C191/MAX($C$3:C191)-1,0)</f>
        <v>-0.14512922465208744</v>
      </c>
    </row>
    <row r="192" spans="1:4">
      <c r="A192" s="25">
        <v>40854</v>
      </c>
      <c r="B192" s="1">
        <v>0.85499999999999998</v>
      </c>
      <c r="C192" s="1">
        <v>0.85499999999999998</v>
      </c>
      <c r="D192" s="3">
        <f>IF(C192&lt;MAX($C$3:C192),C192/MAX($C$3:C192)-1,0)</f>
        <v>-0.1500994035785288</v>
      </c>
    </row>
    <row r="193" spans="1:4">
      <c r="A193" s="25">
        <v>40855</v>
      </c>
      <c r="B193" s="1">
        <v>0.84899999999999998</v>
      </c>
      <c r="C193" s="1">
        <v>0.84899999999999998</v>
      </c>
      <c r="D193" s="3">
        <f>IF(C193&lt;MAX($C$3:C193),C193/MAX($C$3:C193)-1,0)</f>
        <v>-0.1560636182902585</v>
      </c>
    </row>
    <row r="194" spans="1:4">
      <c r="A194" s="25">
        <v>40856</v>
      </c>
      <c r="B194" s="1">
        <v>0.86</v>
      </c>
      <c r="C194" s="1">
        <v>0.86</v>
      </c>
      <c r="D194" s="3">
        <f>IF(C194&lt;MAX($C$3:C194),C194/MAX($C$3:C194)-1,0)</f>
        <v>-0.14512922465208744</v>
      </c>
    </row>
    <row r="195" spans="1:4">
      <c r="A195" s="25">
        <v>40857</v>
      </c>
      <c r="B195" s="1">
        <v>0.84899999999999998</v>
      </c>
      <c r="C195" s="1">
        <v>0.84899999999999998</v>
      </c>
      <c r="D195" s="3">
        <f>IF(C195&lt;MAX($C$3:C195),C195/MAX($C$3:C195)-1,0)</f>
        <v>-0.1560636182902585</v>
      </c>
    </row>
    <row r="196" spans="1:4">
      <c r="A196" s="25">
        <v>40858</v>
      </c>
      <c r="B196" s="1">
        <v>0.84899999999999998</v>
      </c>
      <c r="C196" s="1">
        <v>0.84899999999999998</v>
      </c>
      <c r="D196" s="3">
        <f>IF(C196&lt;MAX($C$3:C196),C196/MAX($C$3:C196)-1,0)</f>
        <v>-0.1560636182902585</v>
      </c>
    </row>
    <row r="197" spans="1:4">
      <c r="A197" s="25">
        <v>40861</v>
      </c>
      <c r="B197" s="1">
        <v>0.86699999999999999</v>
      </c>
      <c r="C197" s="1">
        <v>0.86699999999999999</v>
      </c>
      <c r="D197" s="3">
        <f>IF(C197&lt;MAX($C$3:C197),C197/MAX($C$3:C197)-1,0)</f>
        <v>-0.13817097415506963</v>
      </c>
    </row>
    <row r="198" spans="1:4">
      <c r="A198" s="25">
        <v>40862</v>
      </c>
      <c r="B198" s="1">
        <v>0.86599999999999999</v>
      </c>
      <c r="C198" s="1">
        <v>0.86599999999999999</v>
      </c>
      <c r="D198" s="3">
        <f>IF(C198&lt;MAX($C$3:C198),C198/MAX($C$3:C198)-1,0)</f>
        <v>-0.13916500994035785</v>
      </c>
    </row>
    <row r="199" spans="1:4">
      <c r="A199" s="25">
        <v>40863</v>
      </c>
      <c r="B199" s="1">
        <v>0.84399999999999997</v>
      </c>
      <c r="C199" s="1">
        <v>0.84399999999999997</v>
      </c>
      <c r="D199" s="3">
        <f>IF(C199&lt;MAX($C$3:C199),C199/MAX($C$3:C199)-1,0)</f>
        <v>-0.16103379721669986</v>
      </c>
    </row>
    <row r="200" spans="1:4">
      <c r="A200" s="25">
        <v>40864</v>
      </c>
      <c r="B200" s="1">
        <v>0.84399999999999997</v>
      </c>
      <c r="C200" s="1">
        <v>0.84399999999999997</v>
      </c>
      <c r="D200" s="3">
        <f>IF(C200&lt;MAX($C$3:C200),C200/MAX($C$3:C200)-1,0)</f>
        <v>-0.16103379721669986</v>
      </c>
    </row>
    <row r="201" spans="1:4">
      <c r="A201" s="25">
        <v>40865</v>
      </c>
      <c r="B201" s="1">
        <v>0.82399999999999995</v>
      </c>
      <c r="C201" s="1">
        <v>0.82399999999999995</v>
      </c>
      <c r="D201" s="3">
        <f>IF(C201&lt;MAX($C$3:C201),C201/MAX($C$3:C201)-1,0)</f>
        <v>-0.1809145129224653</v>
      </c>
    </row>
    <row r="202" spans="1:4">
      <c r="A202" s="25">
        <v>40868</v>
      </c>
      <c r="B202" s="1">
        <v>0.82299999999999995</v>
      </c>
      <c r="C202" s="1">
        <v>0.82299999999999995</v>
      </c>
      <c r="D202" s="3">
        <f>IF(C202&lt;MAX($C$3:C202),C202/MAX($C$3:C202)-1,0)</f>
        <v>-0.18190854870775353</v>
      </c>
    </row>
    <row r="203" spans="1:4">
      <c r="A203" s="25">
        <v>40869</v>
      </c>
      <c r="B203" s="1">
        <v>0.82699999999999996</v>
      </c>
      <c r="C203" s="1">
        <v>0.82699999999999996</v>
      </c>
      <c r="D203" s="3">
        <f>IF(C203&lt;MAX($C$3:C203),C203/MAX($C$3:C203)-1,0)</f>
        <v>-0.17793240556660039</v>
      </c>
    </row>
    <row r="204" spans="1:4">
      <c r="A204" s="25">
        <v>40870</v>
      </c>
      <c r="B204" s="1">
        <v>0.82299999999999995</v>
      </c>
      <c r="C204" s="1">
        <v>0.82299999999999995</v>
      </c>
      <c r="D204" s="3">
        <f>IF(C204&lt;MAX($C$3:C204),C204/MAX($C$3:C204)-1,0)</f>
        <v>-0.18190854870775353</v>
      </c>
    </row>
    <row r="205" spans="1:4">
      <c r="A205" s="25">
        <v>40871</v>
      </c>
      <c r="B205" s="1">
        <v>0.82699999999999996</v>
      </c>
      <c r="C205" s="1">
        <v>0.82699999999999996</v>
      </c>
      <c r="D205" s="3">
        <f>IF(C205&lt;MAX($C$3:C205),C205/MAX($C$3:C205)-1,0)</f>
        <v>-0.17793240556660039</v>
      </c>
    </row>
    <row r="206" spans="1:4">
      <c r="A206" s="25">
        <v>40872</v>
      </c>
      <c r="B206" s="1">
        <v>0.82499999999999996</v>
      </c>
      <c r="C206" s="1">
        <v>0.82499999999999996</v>
      </c>
      <c r="D206" s="3">
        <f>IF(C206&lt;MAX($C$3:C206),C206/MAX($C$3:C206)-1,0)</f>
        <v>-0.17992047713717696</v>
      </c>
    </row>
    <row r="207" spans="1:4">
      <c r="A207" s="25">
        <v>40875</v>
      </c>
      <c r="B207" s="1">
        <v>0.82799999999999996</v>
      </c>
      <c r="C207" s="1">
        <v>0.82799999999999996</v>
      </c>
      <c r="D207" s="3">
        <f>IF(C207&lt;MAX($C$3:C207),C207/MAX($C$3:C207)-1,0)</f>
        <v>-0.17693836978131217</v>
      </c>
    </row>
    <row r="208" spans="1:4">
      <c r="A208" s="25">
        <v>40876</v>
      </c>
      <c r="B208" s="1">
        <v>0.83699999999999997</v>
      </c>
      <c r="C208" s="1">
        <v>0.83699999999999997</v>
      </c>
      <c r="D208" s="3">
        <f>IF(C208&lt;MAX($C$3:C208),C208/MAX($C$3:C208)-1,0)</f>
        <v>-0.16799204771371778</v>
      </c>
    </row>
    <row r="209" spans="1:4">
      <c r="A209" s="25">
        <v>40877</v>
      </c>
      <c r="B209" s="1">
        <v>0.81499999999999995</v>
      </c>
      <c r="C209" s="1">
        <v>0.81499999999999995</v>
      </c>
      <c r="D209" s="3">
        <f>IF(C209&lt;MAX($C$3:C209),C209/MAX($C$3:C209)-1,0)</f>
        <v>-0.18986083499005968</v>
      </c>
    </row>
    <row r="210" spans="1:4">
      <c r="A210" s="25">
        <v>40878</v>
      </c>
      <c r="B210" s="1">
        <v>0.83</v>
      </c>
      <c r="C210" s="1">
        <v>0.83</v>
      </c>
      <c r="D210" s="3">
        <f>IF(C210&lt;MAX($C$3:C210),C210/MAX($C$3:C210)-1,0)</f>
        <v>-0.1749502982107356</v>
      </c>
    </row>
    <row r="211" spans="1:4">
      <c r="A211" s="25">
        <v>40879</v>
      </c>
      <c r="B211" s="1">
        <v>0.82</v>
      </c>
      <c r="C211" s="1">
        <v>0.82</v>
      </c>
      <c r="D211" s="3">
        <f>IF(C211&lt;MAX($C$3:C211),C211/MAX($C$3:C211)-1,0)</f>
        <v>-0.18489065606361832</v>
      </c>
    </row>
    <row r="212" spans="1:4">
      <c r="A212" s="25">
        <v>40882</v>
      </c>
      <c r="B212" s="1">
        <v>0.80400000000000005</v>
      </c>
      <c r="C212" s="1">
        <v>0.80400000000000005</v>
      </c>
      <c r="D212" s="3">
        <f>IF(C212&lt;MAX($C$3:C212),C212/MAX($C$3:C212)-1,0)</f>
        <v>-0.20079522862823063</v>
      </c>
    </row>
    <row r="213" spans="1:4">
      <c r="A213" s="25">
        <v>40883</v>
      </c>
      <c r="B213" s="1">
        <v>0.80400000000000005</v>
      </c>
      <c r="C213" s="1">
        <v>0.80400000000000005</v>
      </c>
      <c r="D213" s="3">
        <f>IF(C213&lt;MAX($C$3:C213),C213/MAX($C$3:C213)-1,0)</f>
        <v>-0.20079522862823063</v>
      </c>
    </row>
    <row r="214" spans="1:4">
      <c r="A214" s="25">
        <v>40884</v>
      </c>
      <c r="B214" s="1">
        <v>0.80800000000000005</v>
      </c>
      <c r="C214" s="1">
        <v>0.80800000000000005</v>
      </c>
      <c r="D214" s="3">
        <f>IF(C214&lt;MAX($C$3:C214),C214/MAX($C$3:C214)-1,0)</f>
        <v>-0.19681908548707749</v>
      </c>
    </row>
    <row r="215" spans="1:4">
      <c r="A215" s="25">
        <v>40885</v>
      </c>
      <c r="B215" s="1">
        <v>0.80900000000000005</v>
      </c>
      <c r="C215" s="1">
        <v>0.80900000000000005</v>
      </c>
      <c r="D215" s="3">
        <f>IF(C215&lt;MAX($C$3:C215),C215/MAX($C$3:C215)-1,0)</f>
        <v>-0.19582504970178927</v>
      </c>
    </row>
    <row r="216" spans="1:4">
      <c r="A216" s="25">
        <v>40886</v>
      </c>
      <c r="B216" s="1">
        <v>0.80400000000000005</v>
      </c>
      <c r="C216" s="1">
        <v>0.80400000000000005</v>
      </c>
      <c r="D216" s="3">
        <f>IF(C216&lt;MAX($C$3:C216),C216/MAX($C$3:C216)-1,0)</f>
        <v>-0.20079522862823063</v>
      </c>
    </row>
    <row r="217" spans="1:4">
      <c r="A217" s="25">
        <v>40889</v>
      </c>
      <c r="B217" s="1">
        <v>0.79600000000000004</v>
      </c>
      <c r="C217" s="1">
        <v>0.79600000000000004</v>
      </c>
      <c r="D217" s="3">
        <f>IF(C217&lt;MAX($C$3:C217),C217/MAX($C$3:C217)-1,0)</f>
        <v>-0.20874751491053678</v>
      </c>
    </row>
    <row r="218" spans="1:4">
      <c r="A218" s="25">
        <v>40890</v>
      </c>
      <c r="B218" s="1">
        <v>0.78100000000000003</v>
      </c>
      <c r="C218" s="1">
        <v>0.78100000000000003</v>
      </c>
      <c r="D218" s="3">
        <f>IF(C218&lt;MAX($C$3:C218),C218/MAX($C$3:C218)-1,0)</f>
        <v>-0.22365805168986086</v>
      </c>
    </row>
    <row r="219" spans="1:4">
      <c r="A219" s="25">
        <v>40891</v>
      </c>
      <c r="B219" s="1">
        <v>0.77500000000000002</v>
      </c>
      <c r="C219" s="1">
        <v>0.77500000000000002</v>
      </c>
      <c r="D219" s="3">
        <f>IF(C219&lt;MAX($C$3:C219),C219/MAX($C$3:C219)-1,0)</f>
        <v>-0.22962226640159045</v>
      </c>
    </row>
    <row r="220" spans="1:4">
      <c r="A220" s="25">
        <v>40892</v>
      </c>
      <c r="B220" s="1">
        <v>0.76700000000000002</v>
      </c>
      <c r="C220" s="1">
        <v>0.76700000000000002</v>
      </c>
      <c r="D220" s="3">
        <f>IF(C220&lt;MAX($C$3:C220),C220/MAX($C$3:C220)-1,0)</f>
        <v>-0.2375745526838966</v>
      </c>
    </row>
    <row r="221" spans="1:4">
      <c r="A221" s="25">
        <v>40893</v>
      </c>
      <c r="B221" s="1">
        <v>0.78500000000000003</v>
      </c>
      <c r="C221" s="1">
        <v>0.78500000000000003</v>
      </c>
      <c r="D221" s="3">
        <f>IF(C221&lt;MAX($C$3:C221),C221/MAX($C$3:C221)-1,0)</f>
        <v>-0.21968190854870773</v>
      </c>
    </row>
    <row r="222" spans="1:4">
      <c r="A222" s="25">
        <v>40896</v>
      </c>
      <c r="B222" s="1">
        <v>0.78600000000000003</v>
      </c>
      <c r="C222" s="1">
        <v>0.78600000000000003</v>
      </c>
      <c r="D222" s="3">
        <f>IF(C222&lt;MAX($C$3:C222),C222/MAX($C$3:C222)-1,0)</f>
        <v>-0.2186878727634195</v>
      </c>
    </row>
    <row r="223" spans="1:4">
      <c r="A223" s="25">
        <v>40897</v>
      </c>
      <c r="B223" s="1">
        <v>0.78300000000000003</v>
      </c>
      <c r="C223" s="1">
        <v>0.78300000000000003</v>
      </c>
      <c r="D223" s="3">
        <f>IF(C223&lt;MAX($C$3:C223),C223/MAX($C$3:C223)-1,0)</f>
        <v>-0.22166998011928429</v>
      </c>
    </row>
    <row r="224" spans="1:4">
      <c r="A224" s="25">
        <v>40898</v>
      </c>
      <c r="B224" s="1">
        <v>0.77</v>
      </c>
      <c r="C224" s="1">
        <v>0.77</v>
      </c>
      <c r="D224" s="3">
        <f>IF(C224&lt;MAX($C$3:C224),C224/MAX($C$3:C224)-1,0)</f>
        <v>-0.23459244532803181</v>
      </c>
    </row>
    <row r="225" spans="1:4">
      <c r="A225" s="25">
        <v>40899</v>
      </c>
      <c r="B225" s="1">
        <v>0.76800000000000002</v>
      </c>
      <c r="C225" s="1">
        <v>0.76800000000000002</v>
      </c>
      <c r="D225" s="3">
        <f>IF(C225&lt;MAX($C$3:C225),C225/MAX($C$3:C225)-1,0)</f>
        <v>-0.23658051689860837</v>
      </c>
    </row>
    <row r="226" spans="1:4">
      <c r="A226" s="25">
        <v>40900</v>
      </c>
      <c r="B226" s="1">
        <v>0.77100000000000002</v>
      </c>
      <c r="C226" s="1">
        <v>0.77100000000000002</v>
      </c>
      <c r="D226" s="3">
        <f>IF(C226&lt;MAX($C$3:C226),C226/MAX($C$3:C226)-1,0)</f>
        <v>-0.23359840954274358</v>
      </c>
    </row>
    <row r="227" spans="1:4">
      <c r="A227" s="25">
        <v>40903</v>
      </c>
      <c r="B227" s="1">
        <v>0.76200000000000001</v>
      </c>
      <c r="C227" s="1">
        <v>0.76200000000000001</v>
      </c>
      <c r="D227" s="3">
        <f>IF(C227&lt;MAX($C$3:C227),C227/MAX($C$3:C227)-1,0)</f>
        <v>-0.24254473161033796</v>
      </c>
    </row>
    <row r="228" spans="1:4">
      <c r="A228" s="25">
        <v>40904</v>
      </c>
      <c r="B228" s="1">
        <v>0.749</v>
      </c>
      <c r="C228" s="1">
        <v>0.749</v>
      </c>
      <c r="D228" s="3">
        <f>IF(C228&lt;MAX($C$3:C228),C228/MAX($C$3:C228)-1,0)</f>
        <v>-0.25546719681908547</v>
      </c>
    </row>
    <row r="229" spans="1:4">
      <c r="A229" s="25">
        <v>40905</v>
      </c>
      <c r="B229" s="1">
        <v>0.747</v>
      </c>
      <c r="C229" s="1">
        <v>0.747</v>
      </c>
      <c r="D229" s="3">
        <f>IF(C229&lt;MAX($C$3:C229),C229/MAX($C$3:C229)-1,0)</f>
        <v>-0.25745526838966204</v>
      </c>
    </row>
    <row r="230" spans="1:4">
      <c r="A230" s="25">
        <v>40906</v>
      </c>
      <c r="B230" s="1">
        <v>0.75</v>
      </c>
      <c r="C230" s="1">
        <v>0.75</v>
      </c>
      <c r="D230" s="3">
        <f>IF(C230&lt;MAX($C$3:C230),C230/MAX($C$3:C230)-1,0)</f>
        <v>-0.25447316103379725</v>
      </c>
    </row>
    <row r="231" spans="1:4">
      <c r="A231" s="25">
        <v>40907</v>
      </c>
      <c r="B231" s="1">
        <v>0.76200000000000001</v>
      </c>
      <c r="C231" s="1">
        <v>0.76200000000000001</v>
      </c>
      <c r="D231" s="3">
        <f>IF(C231&lt;MAX($C$3:C231),C231/MAX($C$3:C231)-1,0)</f>
        <v>-0.24254473161033796</v>
      </c>
    </row>
    <row r="232" spans="1:4">
      <c r="A232" s="25">
        <v>40908</v>
      </c>
      <c r="B232" s="1">
        <v>0.76200000000000001</v>
      </c>
      <c r="C232" s="1">
        <v>0.76200000000000001</v>
      </c>
      <c r="D232" s="3">
        <f>IF(C232&lt;MAX($C$3:C232),C232/MAX($C$3:C232)-1,0)</f>
        <v>-0.24254473161033796</v>
      </c>
    </row>
    <row r="233" spans="1:4">
      <c r="A233" s="25">
        <v>40912</v>
      </c>
      <c r="B233" s="1">
        <v>0.746</v>
      </c>
      <c r="C233" s="1">
        <v>0.746</v>
      </c>
      <c r="D233" s="3">
        <f>IF(C233&lt;MAX($C$3:C233),C233/MAX($C$3:C233)-1,0)</f>
        <v>-0.25844930417495027</v>
      </c>
    </row>
    <row r="234" spans="1:4">
      <c r="A234" s="25">
        <v>40913</v>
      </c>
      <c r="B234" s="1">
        <v>0.73199999999999998</v>
      </c>
      <c r="C234" s="1">
        <v>0.73199999999999998</v>
      </c>
      <c r="D234" s="3">
        <f>IF(C234&lt;MAX($C$3:C234),C234/MAX($C$3:C234)-1,0)</f>
        <v>-0.27236580516898612</v>
      </c>
    </row>
    <row r="235" spans="1:4">
      <c r="A235" s="25">
        <v>40914</v>
      </c>
      <c r="B235" s="1">
        <v>0.72899999999999998</v>
      </c>
      <c r="C235" s="1">
        <v>0.72899999999999998</v>
      </c>
      <c r="D235" s="3">
        <f>IF(C235&lt;MAX($C$3:C235),C235/MAX($C$3:C235)-1,0)</f>
        <v>-0.27534791252485091</v>
      </c>
    </row>
    <row r="236" spans="1:4">
      <c r="A236" s="25">
        <v>40917</v>
      </c>
      <c r="B236" s="1">
        <v>0.746</v>
      </c>
      <c r="C236" s="1">
        <v>0.746</v>
      </c>
      <c r="D236" s="3">
        <f>IF(C236&lt;MAX($C$3:C236),C236/MAX($C$3:C236)-1,0)</f>
        <v>-0.25844930417495027</v>
      </c>
    </row>
    <row r="237" spans="1:4">
      <c r="A237" s="25">
        <v>40918</v>
      </c>
      <c r="B237" s="1">
        <v>0.76400000000000001</v>
      </c>
      <c r="C237" s="1">
        <v>0.76400000000000001</v>
      </c>
      <c r="D237" s="3">
        <f>IF(C237&lt;MAX($C$3:C237),C237/MAX($C$3:C237)-1,0)</f>
        <v>-0.24055666003976139</v>
      </c>
    </row>
    <row r="238" spans="1:4">
      <c r="A238" s="25">
        <v>40919</v>
      </c>
      <c r="B238" s="1">
        <v>0.76</v>
      </c>
      <c r="C238" s="1">
        <v>0.76</v>
      </c>
      <c r="D238" s="3">
        <f>IF(C238&lt;MAX($C$3:C238),C238/MAX($C$3:C238)-1,0)</f>
        <v>-0.24453280318091453</v>
      </c>
    </row>
    <row r="239" spans="1:4">
      <c r="A239" s="25">
        <v>40920</v>
      </c>
      <c r="B239" s="1">
        <v>0.75600000000000001</v>
      </c>
      <c r="C239" s="1">
        <v>0.75600000000000001</v>
      </c>
      <c r="D239" s="3">
        <f>IF(C239&lt;MAX($C$3:C239),C239/MAX($C$3:C239)-1,0)</f>
        <v>-0.24850894632206755</v>
      </c>
    </row>
    <row r="240" spans="1:4">
      <c r="A240" s="25">
        <v>40921</v>
      </c>
      <c r="B240" s="1">
        <v>0.74</v>
      </c>
      <c r="C240" s="1">
        <v>0.74</v>
      </c>
      <c r="D240" s="3">
        <f>IF(C240&lt;MAX($C$3:C240),C240/MAX($C$3:C240)-1,0)</f>
        <v>-0.26441351888667997</v>
      </c>
    </row>
    <row r="241" spans="1:4">
      <c r="A241" s="25">
        <v>40924</v>
      </c>
      <c r="B241" s="1">
        <v>0.72099999999999997</v>
      </c>
      <c r="C241" s="1">
        <v>0.72099999999999997</v>
      </c>
      <c r="D241" s="3">
        <f>IF(C241&lt;MAX($C$3:C241),C241/MAX($C$3:C241)-1,0)</f>
        <v>-0.28330019880715707</v>
      </c>
    </row>
    <row r="242" spans="1:4">
      <c r="A242" s="25">
        <v>40925</v>
      </c>
      <c r="B242" s="1">
        <v>0.745</v>
      </c>
      <c r="C242" s="1">
        <v>0.745</v>
      </c>
      <c r="D242" s="3">
        <f>IF(C242&lt;MAX($C$3:C242),C242/MAX($C$3:C242)-1,0)</f>
        <v>-0.25944333996023861</v>
      </c>
    </row>
    <row r="243" spans="1:4">
      <c r="A243" s="25">
        <v>40926</v>
      </c>
      <c r="B243" s="1">
        <v>0.73199999999999998</v>
      </c>
      <c r="C243" s="1">
        <v>0.73199999999999998</v>
      </c>
      <c r="D243" s="3">
        <f>IF(C243&lt;MAX($C$3:C243),C243/MAX($C$3:C243)-1,0)</f>
        <v>-0.27236580516898612</v>
      </c>
    </row>
    <row r="244" spans="1:4">
      <c r="A244" s="25">
        <v>40927</v>
      </c>
      <c r="B244" s="1">
        <v>0.74399999999999999</v>
      </c>
      <c r="C244" s="1">
        <v>0.74399999999999999</v>
      </c>
      <c r="D244" s="3">
        <f>IF(C244&lt;MAX($C$3:C244),C244/MAX($C$3:C244)-1,0)</f>
        <v>-0.26043737574552683</v>
      </c>
    </row>
    <row r="245" spans="1:4">
      <c r="A245" s="25">
        <v>40928</v>
      </c>
      <c r="B245" s="1">
        <v>0.75600000000000001</v>
      </c>
      <c r="C245" s="1">
        <v>0.75600000000000001</v>
      </c>
      <c r="D245" s="3">
        <f>IF(C245&lt;MAX($C$3:C245),C245/MAX($C$3:C245)-1,0)</f>
        <v>-0.24850894632206755</v>
      </c>
    </row>
    <row r="246" spans="1:4">
      <c r="A246" s="25">
        <v>40938</v>
      </c>
      <c r="B246" s="1">
        <v>0.745</v>
      </c>
      <c r="C246" s="1">
        <v>0.745</v>
      </c>
      <c r="D246" s="3">
        <f>IF(C246&lt;MAX($C$3:C246),C246/MAX($C$3:C246)-1,0)</f>
        <v>-0.25944333996023861</v>
      </c>
    </row>
    <row r="247" spans="1:4">
      <c r="A247" s="25">
        <v>40939</v>
      </c>
      <c r="B247" s="1">
        <v>0.745</v>
      </c>
      <c r="C247" s="1">
        <v>0.745</v>
      </c>
      <c r="D247" s="3">
        <f>IF(C247&lt;MAX($C$3:C247),C247/MAX($C$3:C247)-1,0)</f>
        <v>-0.25944333996023861</v>
      </c>
    </row>
    <row r="248" spans="1:4">
      <c r="A248" s="25">
        <v>40940</v>
      </c>
      <c r="B248" s="1">
        <v>0.73799999999999999</v>
      </c>
      <c r="C248" s="1">
        <v>0.73799999999999999</v>
      </c>
      <c r="D248" s="3">
        <f>IF(C248&lt;MAX($C$3:C248),C248/MAX($C$3:C248)-1,0)</f>
        <v>-0.26640159045725642</v>
      </c>
    </row>
    <row r="249" spans="1:4">
      <c r="A249" s="25">
        <v>40941</v>
      </c>
      <c r="B249" s="1">
        <v>0.753</v>
      </c>
      <c r="C249" s="1">
        <v>0.753</v>
      </c>
      <c r="D249" s="3">
        <f>IF(C249&lt;MAX($C$3:C249),C249/MAX($C$3:C249)-1,0)</f>
        <v>-0.25149105367793245</v>
      </c>
    </row>
    <row r="250" spans="1:4">
      <c r="A250" s="25">
        <v>40942</v>
      </c>
      <c r="B250" s="1">
        <v>0.75900000000000001</v>
      </c>
      <c r="C250" s="1">
        <v>0.75900000000000001</v>
      </c>
      <c r="D250" s="3">
        <f>IF(C250&lt;MAX($C$3:C250),C250/MAX($C$3:C250)-1,0)</f>
        <v>-0.24552683896620275</v>
      </c>
    </row>
    <row r="251" spans="1:4">
      <c r="A251" s="25">
        <v>40945</v>
      </c>
      <c r="B251" s="1">
        <v>0.76100000000000001</v>
      </c>
      <c r="C251" s="1">
        <v>0.76100000000000001</v>
      </c>
      <c r="D251" s="3">
        <f>IF(C251&lt;MAX($C$3:C251),C251/MAX($C$3:C251)-1,0)</f>
        <v>-0.24353876739562619</v>
      </c>
    </row>
    <row r="252" spans="1:4">
      <c r="A252" s="25">
        <v>40946</v>
      </c>
      <c r="B252" s="1">
        <v>0.75</v>
      </c>
      <c r="C252" s="1">
        <v>0.75</v>
      </c>
      <c r="D252" s="3">
        <f>IF(C252&lt;MAX($C$3:C252),C252/MAX($C$3:C252)-1,0)</f>
        <v>-0.25447316103379725</v>
      </c>
    </row>
    <row r="253" spans="1:4">
      <c r="A253" s="25">
        <v>40947</v>
      </c>
      <c r="B253" s="1">
        <v>0.76600000000000001</v>
      </c>
      <c r="C253" s="1">
        <v>0.76600000000000001</v>
      </c>
      <c r="D253" s="3">
        <f>IF(C253&lt;MAX($C$3:C253),C253/MAX($C$3:C253)-1,0)</f>
        <v>-0.23856858846918483</v>
      </c>
    </row>
    <row r="254" spans="1:4">
      <c r="A254" s="25">
        <v>40948</v>
      </c>
      <c r="B254" s="1">
        <v>0.76600000000000001</v>
      </c>
      <c r="C254" s="1">
        <v>0.76600000000000001</v>
      </c>
      <c r="D254" s="3">
        <f>IF(C254&lt;MAX($C$3:C254),C254/MAX($C$3:C254)-1,0)</f>
        <v>-0.23856858846918483</v>
      </c>
    </row>
    <row r="255" spans="1:4">
      <c r="A255" s="25">
        <v>40949</v>
      </c>
      <c r="B255" s="1">
        <v>0.76600000000000001</v>
      </c>
      <c r="C255" s="1">
        <v>0.76600000000000001</v>
      </c>
      <c r="D255" s="3">
        <f>IF(C255&lt;MAX($C$3:C255),C255/MAX($C$3:C255)-1,0)</f>
        <v>-0.23856858846918483</v>
      </c>
    </row>
    <row r="256" spans="1:4">
      <c r="A256" s="25">
        <v>40952</v>
      </c>
      <c r="B256" s="1">
        <v>0.76500000000000001</v>
      </c>
      <c r="C256" s="1">
        <v>0.76500000000000001</v>
      </c>
      <c r="D256" s="3">
        <f>IF(C256&lt;MAX($C$3:C256),C256/MAX($C$3:C256)-1,0)</f>
        <v>-0.23956262425447317</v>
      </c>
    </row>
    <row r="257" spans="1:4">
      <c r="A257" s="25">
        <v>40953</v>
      </c>
      <c r="B257" s="1">
        <v>0.76300000000000001</v>
      </c>
      <c r="C257" s="1">
        <v>0.76300000000000001</v>
      </c>
      <c r="D257" s="3">
        <f>IF(C257&lt;MAX($C$3:C257),C257/MAX($C$3:C257)-1,0)</f>
        <v>-0.24155069582504973</v>
      </c>
    </row>
    <row r="258" spans="1:4">
      <c r="A258" s="25">
        <v>40954</v>
      </c>
      <c r="B258" s="1">
        <v>0.76800000000000002</v>
      </c>
      <c r="C258" s="1">
        <v>0.76800000000000002</v>
      </c>
      <c r="D258" s="3">
        <f>IF(C258&lt;MAX($C$3:C258),C258/MAX($C$3:C258)-1,0)</f>
        <v>-0.23658051689860837</v>
      </c>
    </row>
    <row r="259" spans="1:4">
      <c r="A259" s="25">
        <v>40955</v>
      </c>
      <c r="B259" s="1">
        <v>0.76400000000000001</v>
      </c>
      <c r="C259" s="1">
        <v>0.76400000000000001</v>
      </c>
      <c r="D259" s="3">
        <f>IF(C259&lt;MAX($C$3:C259),C259/MAX($C$3:C259)-1,0)</f>
        <v>-0.24055666003976139</v>
      </c>
    </row>
    <row r="260" spans="1:4">
      <c r="A260" s="25">
        <v>40956</v>
      </c>
      <c r="B260" s="1">
        <v>0.76300000000000001</v>
      </c>
      <c r="C260" s="1">
        <v>0.76300000000000001</v>
      </c>
      <c r="D260" s="3">
        <f>IF(C260&lt;MAX($C$3:C260),C260/MAX($C$3:C260)-1,0)</f>
        <v>-0.24155069582504973</v>
      </c>
    </row>
    <row r="261" spans="1:4">
      <c r="A261" s="25">
        <v>40959</v>
      </c>
      <c r="B261" s="1">
        <v>0.76500000000000001</v>
      </c>
      <c r="C261" s="1">
        <v>0.76500000000000001</v>
      </c>
      <c r="D261" s="3">
        <f>IF(C261&lt;MAX($C$3:C261),C261/MAX($C$3:C261)-1,0)</f>
        <v>-0.23956262425447317</v>
      </c>
    </row>
    <row r="262" spans="1:4">
      <c r="A262" s="25">
        <v>40960</v>
      </c>
      <c r="B262" s="1">
        <v>0.77100000000000002</v>
      </c>
      <c r="C262" s="1">
        <v>0.77100000000000002</v>
      </c>
      <c r="D262" s="3">
        <f>IF(C262&lt;MAX($C$3:C262),C262/MAX($C$3:C262)-1,0)</f>
        <v>-0.23359840954274358</v>
      </c>
    </row>
    <row r="263" spans="1:4">
      <c r="A263" s="25">
        <v>40961</v>
      </c>
      <c r="B263" s="1">
        <v>0.78300000000000003</v>
      </c>
      <c r="C263" s="1">
        <v>0.78300000000000003</v>
      </c>
      <c r="D263" s="3">
        <f>IF(C263&lt;MAX($C$3:C263),C263/MAX($C$3:C263)-1,0)</f>
        <v>-0.22166998011928429</v>
      </c>
    </row>
    <row r="264" spans="1:4">
      <c r="A264" s="25">
        <v>40962</v>
      </c>
      <c r="B264" s="1">
        <v>0.78300000000000003</v>
      </c>
      <c r="C264" s="1">
        <v>0.78300000000000003</v>
      </c>
      <c r="D264" s="3">
        <f>IF(C264&lt;MAX($C$3:C264),C264/MAX($C$3:C264)-1,0)</f>
        <v>-0.22166998011928429</v>
      </c>
    </row>
    <row r="265" spans="1:4">
      <c r="A265" s="25">
        <v>40963</v>
      </c>
      <c r="B265" s="1">
        <v>0.79300000000000004</v>
      </c>
      <c r="C265" s="1">
        <v>0.79300000000000004</v>
      </c>
      <c r="D265" s="3">
        <f>IF(C265&lt;MAX($C$3:C265),C265/MAX($C$3:C265)-1,0)</f>
        <v>-0.21172962226640157</v>
      </c>
    </row>
    <row r="266" spans="1:4">
      <c r="A266" s="25">
        <v>40966</v>
      </c>
      <c r="B266" s="1">
        <v>0.79500000000000004</v>
      </c>
      <c r="C266" s="1">
        <v>0.79500000000000004</v>
      </c>
      <c r="D266" s="3">
        <f>IF(C266&lt;MAX($C$3:C266),C266/MAX($C$3:C266)-1,0)</f>
        <v>-0.20974155069582501</v>
      </c>
    </row>
    <row r="267" spans="1:4">
      <c r="A267" s="25">
        <v>40967</v>
      </c>
      <c r="B267" s="1">
        <v>0.79200000000000004</v>
      </c>
      <c r="C267" s="1">
        <v>0.79200000000000004</v>
      </c>
      <c r="D267" s="3">
        <f>IF(C267&lt;MAX($C$3:C267),C267/MAX($C$3:C267)-1,0)</f>
        <v>-0.2127236580516898</v>
      </c>
    </row>
    <row r="268" spans="1:4">
      <c r="A268" s="25">
        <v>40968</v>
      </c>
      <c r="B268" s="1">
        <v>0.78400000000000003</v>
      </c>
      <c r="C268" s="1">
        <v>0.78400000000000003</v>
      </c>
      <c r="D268" s="3">
        <f>IF(C268&lt;MAX($C$3:C268),C268/MAX($C$3:C268)-1,0)</f>
        <v>-0.22067594433399595</v>
      </c>
    </row>
    <row r="269" spans="1:4">
      <c r="A269" s="25">
        <v>40969</v>
      </c>
      <c r="B269" s="1">
        <v>0.78500000000000003</v>
      </c>
      <c r="C269" s="1">
        <v>0.78500000000000003</v>
      </c>
      <c r="D269" s="3">
        <f>IF(C269&lt;MAX($C$3:C269),C269/MAX($C$3:C269)-1,0)</f>
        <v>-0.21968190854870773</v>
      </c>
    </row>
    <row r="270" spans="1:4">
      <c r="A270" s="25">
        <v>40970</v>
      </c>
      <c r="B270" s="1">
        <v>0.79900000000000004</v>
      </c>
      <c r="C270" s="1">
        <v>0.79900000000000004</v>
      </c>
      <c r="D270" s="3">
        <f>IF(C270&lt;MAX($C$3:C270),C270/MAX($C$3:C270)-1,0)</f>
        <v>-0.20576540755467188</v>
      </c>
    </row>
    <row r="271" spans="1:4">
      <c r="A271" s="25">
        <v>40973</v>
      </c>
      <c r="B271" s="1">
        <v>0.79500000000000004</v>
      </c>
      <c r="C271" s="1">
        <v>0.79500000000000004</v>
      </c>
      <c r="D271" s="3">
        <f>IF(C271&lt;MAX($C$3:C271),C271/MAX($C$3:C271)-1,0)</f>
        <v>-0.20974155069582501</v>
      </c>
    </row>
    <row r="272" spans="1:4">
      <c r="A272" s="25">
        <v>40974</v>
      </c>
      <c r="B272" s="1">
        <v>0.78700000000000003</v>
      </c>
      <c r="C272" s="1">
        <v>0.78700000000000003</v>
      </c>
      <c r="D272" s="3">
        <f>IF(C272&lt;MAX($C$3:C272),C272/MAX($C$3:C272)-1,0)</f>
        <v>-0.21769383697813116</v>
      </c>
    </row>
    <row r="273" spans="1:4">
      <c r="A273" s="25">
        <v>40975</v>
      </c>
      <c r="B273" s="1">
        <v>0.78300000000000003</v>
      </c>
      <c r="C273" s="1">
        <v>0.78300000000000003</v>
      </c>
      <c r="D273" s="3">
        <f>IF(C273&lt;MAX($C$3:C273),C273/MAX($C$3:C273)-1,0)</f>
        <v>-0.22166998011928429</v>
      </c>
    </row>
    <row r="274" spans="1:4">
      <c r="A274" s="25">
        <v>40976</v>
      </c>
      <c r="B274" s="1">
        <v>0.79100000000000004</v>
      </c>
      <c r="C274" s="1">
        <v>0.79100000000000004</v>
      </c>
      <c r="D274" s="3">
        <f>IF(C274&lt;MAX($C$3:C274),C274/MAX($C$3:C274)-1,0)</f>
        <v>-0.21371769383697814</v>
      </c>
    </row>
    <row r="275" spans="1:4">
      <c r="A275" s="25">
        <v>40977</v>
      </c>
      <c r="B275" s="1">
        <v>0.79900000000000004</v>
      </c>
      <c r="C275" s="1">
        <v>0.79900000000000004</v>
      </c>
      <c r="D275" s="3">
        <f>IF(C275&lt;MAX($C$3:C275),C275/MAX($C$3:C275)-1,0)</f>
        <v>-0.20576540755467188</v>
      </c>
    </row>
    <row r="276" spans="1:4">
      <c r="A276" s="25">
        <v>40980</v>
      </c>
      <c r="B276" s="1">
        <v>0.8</v>
      </c>
      <c r="C276" s="1">
        <v>0.8</v>
      </c>
      <c r="D276" s="3">
        <f>IF(C276&lt;MAX($C$3:C276),C276/MAX($C$3:C276)-1,0)</f>
        <v>-0.20477137176938365</v>
      </c>
    </row>
    <row r="277" spans="1:4">
      <c r="A277" s="25">
        <v>40981</v>
      </c>
      <c r="B277" s="1">
        <v>0.80500000000000005</v>
      </c>
      <c r="C277" s="1">
        <v>0.80500000000000005</v>
      </c>
      <c r="D277" s="3">
        <f>IF(C277&lt;MAX($C$3:C277),C277/MAX($C$3:C277)-1,0)</f>
        <v>-0.19980119284294229</v>
      </c>
    </row>
    <row r="278" spans="1:4">
      <c r="A278" s="25">
        <v>40982</v>
      </c>
      <c r="B278" s="1">
        <v>0.78500000000000003</v>
      </c>
      <c r="C278" s="1">
        <v>0.78500000000000003</v>
      </c>
      <c r="D278" s="3">
        <f>IF(C278&lt;MAX($C$3:C278),C278/MAX($C$3:C278)-1,0)</f>
        <v>-0.21968190854870773</v>
      </c>
    </row>
    <row r="279" spans="1:4">
      <c r="A279" s="25">
        <v>40983</v>
      </c>
      <c r="B279" s="1">
        <v>0.78600000000000003</v>
      </c>
      <c r="C279" s="1">
        <v>0.78600000000000003</v>
      </c>
      <c r="D279" s="3">
        <f>IF(C279&lt;MAX($C$3:C279),C279/MAX($C$3:C279)-1,0)</f>
        <v>-0.2186878727634195</v>
      </c>
    </row>
    <row r="280" spans="1:4">
      <c r="A280" s="25">
        <v>40984</v>
      </c>
      <c r="B280" s="1">
        <v>0.80100000000000005</v>
      </c>
      <c r="C280" s="1">
        <v>0.80100000000000005</v>
      </c>
      <c r="D280" s="3">
        <f>IF(C280&lt;MAX($C$3:C280),C280/MAX($C$3:C280)-1,0)</f>
        <v>-0.20377733598409542</v>
      </c>
    </row>
    <row r="281" spans="1:4">
      <c r="A281" s="25">
        <v>40987</v>
      </c>
      <c r="B281" s="1">
        <v>0.80200000000000005</v>
      </c>
      <c r="C281" s="1">
        <v>0.80200000000000005</v>
      </c>
      <c r="D281" s="3">
        <f>IF(C281&lt;MAX($C$3:C281),C281/MAX($C$3:C281)-1,0)</f>
        <v>-0.20278330019880708</v>
      </c>
    </row>
    <row r="282" spans="1:4">
      <c r="A282" s="25">
        <v>40988</v>
      </c>
      <c r="B282" s="1">
        <v>0.78600000000000003</v>
      </c>
      <c r="C282" s="1">
        <v>0.78600000000000003</v>
      </c>
      <c r="D282" s="3">
        <f>IF(C282&lt;MAX($C$3:C282),C282/MAX($C$3:C282)-1,0)</f>
        <v>-0.2186878727634195</v>
      </c>
    </row>
    <row r="283" spans="1:4">
      <c r="A283" s="25">
        <v>40989</v>
      </c>
      <c r="B283" s="1">
        <v>0.78</v>
      </c>
      <c r="C283" s="1">
        <v>0.78</v>
      </c>
      <c r="D283" s="3">
        <f>IF(C283&lt;MAX($C$3:C283),C283/MAX($C$3:C283)-1,0)</f>
        <v>-0.22465208747514909</v>
      </c>
    </row>
    <row r="284" spans="1:4">
      <c r="A284" s="25">
        <v>40990</v>
      </c>
      <c r="B284" s="1">
        <v>0.77800000000000002</v>
      </c>
      <c r="C284" s="1">
        <v>0.77800000000000002</v>
      </c>
      <c r="D284" s="3">
        <f>IF(C284&lt;MAX($C$3:C284),C284/MAX($C$3:C284)-1,0)</f>
        <v>-0.22664015904572565</v>
      </c>
    </row>
    <row r="285" spans="1:4">
      <c r="A285" s="25">
        <v>40991</v>
      </c>
      <c r="B285" s="1">
        <v>0.76900000000000002</v>
      </c>
      <c r="C285" s="1">
        <v>0.76900000000000002</v>
      </c>
      <c r="D285" s="3">
        <f>IF(C285&lt;MAX($C$3:C285),C285/MAX($C$3:C285)-1,0)</f>
        <v>-0.23558648111332003</v>
      </c>
    </row>
    <row r="286" spans="1:4">
      <c r="A286" s="25">
        <v>40994</v>
      </c>
      <c r="B286" s="1">
        <v>0.77200000000000002</v>
      </c>
      <c r="C286" s="1">
        <v>0.77200000000000002</v>
      </c>
      <c r="D286" s="3">
        <f>IF(C286&lt;MAX($C$3:C286),C286/MAX($C$3:C286)-1,0)</f>
        <v>-0.23260437375745524</v>
      </c>
    </row>
    <row r="287" spans="1:4">
      <c r="A287" s="25">
        <v>40995</v>
      </c>
      <c r="B287" s="1">
        <v>0.76800000000000002</v>
      </c>
      <c r="C287" s="1">
        <v>0.76800000000000002</v>
      </c>
      <c r="D287" s="3">
        <f>IF(C287&lt;MAX($C$3:C287),C287/MAX($C$3:C287)-1,0)</f>
        <v>-0.23658051689860837</v>
      </c>
    </row>
    <row r="288" spans="1:4">
      <c r="A288" s="25">
        <v>40996</v>
      </c>
      <c r="B288" s="1">
        <v>0.749</v>
      </c>
      <c r="C288" s="1">
        <v>0.749</v>
      </c>
      <c r="D288" s="3">
        <f>IF(C288&lt;MAX($C$3:C288),C288/MAX($C$3:C288)-1,0)</f>
        <v>-0.25546719681908547</v>
      </c>
    </row>
    <row r="289" spans="1:4">
      <c r="A289" s="25">
        <v>40997</v>
      </c>
      <c r="B289" s="1">
        <v>0.74199999999999999</v>
      </c>
      <c r="C289" s="1">
        <v>0.74199999999999999</v>
      </c>
      <c r="D289" s="3">
        <f>IF(C289&lt;MAX($C$3:C289),C289/MAX($C$3:C289)-1,0)</f>
        <v>-0.2624254473161034</v>
      </c>
    </row>
    <row r="290" spans="1:4">
      <c r="A290" s="25">
        <v>40998</v>
      </c>
      <c r="B290" s="1">
        <v>0.74299999999999999</v>
      </c>
      <c r="C290" s="1">
        <v>0.74299999999999999</v>
      </c>
      <c r="D290" s="3">
        <f>IF(C290&lt;MAX($C$3:C290),C290/MAX($C$3:C290)-1,0)</f>
        <v>-0.26143141153081517</v>
      </c>
    </row>
    <row r="291" spans="1:4">
      <c r="A291" s="25">
        <v>40999</v>
      </c>
      <c r="B291" s="1">
        <v>0.74299999999999999</v>
      </c>
      <c r="C291" s="1">
        <v>0.74299999999999999</v>
      </c>
      <c r="D291" s="3">
        <f>IF(C291&lt;MAX($C$3:C291),C291/MAX($C$3:C291)-1,0)</f>
        <v>-0.26143141153081517</v>
      </c>
    </row>
    <row r="292" spans="1:4">
      <c r="A292" s="25">
        <v>41004</v>
      </c>
      <c r="B292" s="1">
        <v>0.76100000000000001</v>
      </c>
      <c r="C292" s="1">
        <v>0.76100000000000001</v>
      </c>
      <c r="D292" s="3">
        <f>IF(C292&lt;MAX($C$3:C292),C292/MAX($C$3:C292)-1,0)</f>
        <v>-0.24353876739562619</v>
      </c>
    </row>
    <row r="293" spans="1:4">
      <c r="A293" s="25">
        <v>41005</v>
      </c>
      <c r="B293" s="1">
        <v>0.76500000000000001</v>
      </c>
      <c r="C293" s="1">
        <v>0.76500000000000001</v>
      </c>
      <c r="D293" s="3">
        <f>IF(C293&lt;MAX($C$3:C293),C293/MAX($C$3:C293)-1,0)</f>
        <v>-0.23956262425447317</v>
      </c>
    </row>
    <row r="294" spans="1:4">
      <c r="A294" s="25">
        <v>41008</v>
      </c>
      <c r="B294" s="1">
        <v>0.76</v>
      </c>
      <c r="C294" s="1">
        <v>0.76</v>
      </c>
      <c r="D294" s="3">
        <f>IF(C294&lt;MAX($C$3:C294),C294/MAX($C$3:C294)-1,0)</f>
        <v>-0.24453280318091453</v>
      </c>
    </row>
    <row r="295" spans="1:4">
      <c r="A295" s="25">
        <v>41009</v>
      </c>
      <c r="B295" s="1">
        <v>0.76300000000000001</v>
      </c>
      <c r="C295" s="1">
        <v>0.76300000000000001</v>
      </c>
      <c r="D295" s="3">
        <f>IF(C295&lt;MAX($C$3:C295),C295/MAX($C$3:C295)-1,0)</f>
        <v>-0.24155069582504973</v>
      </c>
    </row>
    <row r="296" spans="1:4">
      <c r="A296" s="25">
        <v>41010</v>
      </c>
      <c r="B296" s="1">
        <v>0.76300000000000001</v>
      </c>
      <c r="C296" s="1">
        <v>0.76300000000000001</v>
      </c>
      <c r="D296" s="3">
        <f>IF(C296&lt;MAX($C$3:C296),C296/MAX($C$3:C296)-1,0)</f>
        <v>-0.24155069582504973</v>
      </c>
    </row>
    <row r="297" spans="1:4">
      <c r="A297" s="25">
        <v>41011</v>
      </c>
      <c r="B297" s="1">
        <v>0.77500000000000002</v>
      </c>
      <c r="C297" s="1">
        <v>0.77500000000000002</v>
      </c>
      <c r="D297" s="3">
        <f>IF(C297&lt;MAX($C$3:C297),C297/MAX($C$3:C297)-1,0)</f>
        <v>-0.22962226640159045</v>
      </c>
    </row>
    <row r="298" spans="1:4">
      <c r="A298" s="25">
        <v>41012</v>
      </c>
      <c r="B298" s="1">
        <v>0.77700000000000002</v>
      </c>
      <c r="C298" s="1">
        <v>0.77700000000000002</v>
      </c>
      <c r="D298" s="3">
        <f>IF(C298&lt;MAX($C$3:C298),C298/MAX($C$3:C298)-1,0)</f>
        <v>-0.22763419483101388</v>
      </c>
    </row>
    <row r="299" spans="1:4">
      <c r="A299" s="25">
        <v>41015</v>
      </c>
      <c r="B299" s="1">
        <v>0.77600000000000002</v>
      </c>
      <c r="C299" s="1">
        <v>0.77600000000000002</v>
      </c>
      <c r="D299" s="3">
        <f>IF(C299&lt;MAX($C$3:C299),C299/MAX($C$3:C299)-1,0)</f>
        <v>-0.22862823061630222</v>
      </c>
    </row>
    <row r="300" spans="1:4">
      <c r="A300" s="25">
        <v>41016</v>
      </c>
      <c r="B300" s="1">
        <v>0.76700000000000002</v>
      </c>
      <c r="C300" s="1">
        <v>0.76700000000000002</v>
      </c>
      <c r="D300" s="3">
        <f>IF(C300&lt;MAX($C$3:C300),C300/MAX($C$3:C300)-1,0)</f>
        <v>-0.2375745526838966</v>
      </c>
    </row>
    <row r="301" spans="1:4">
      <c r="A301" s="25">
        <v>41017</v>
      </c>
      <c r="B301" s="1">
        <v>0.77900000000000003</v>
      </c>
      <c r="C301" s="1">
        <v>0.77900000000000003</v>
      </c>
      <c r="D301" s="3">
        <f>IF(C301&lt;MAX($C$3:C301),C301/MAX($C$3:C301)-1,0)</f>
        <v>-0.22564612326043731</v>
      </c>
    </row>
    <row r="302" spans="1:4">
      <c r="A302" s="25">
        <v>41018</v>
      </c>
      <c r="B302" s="1">
        <v>0.77600000000000002</v>
      </c>
      <c r="C302" s="1">
        <v>0.77600000000000002</v>
      </c>
      <c r="D302" s="3">
        <f>IF(C302&lt;MAX($C$3:C302),C302/MAX($C$3:C302)-1,0)</f>
        <v>-0.22862823061630222</v>
      </c>
    </row>
    <row r="303" spans="1:4">
      <c r="A303" s="25">
        <v>41019</v>
      </c>
      <c r="B303" s="1">
        <v>0.78</v>
      </c>
      <c r="C303" s="1">
        <v>0.78</v>
      </c>
      <c r="D303" s="3">
        <f>IF(C303&lt;MAX($C$3:C303),C303/MAX($C$3:C303)-1,0)</f>
        <v>-0.22465208747514909</v>
      </c>
    </row>
    <row r="304" spans="1:4">
      <c r="A304" s="25">
        <v>41022</v>
      </c>
      <c r="B304" s="1">
        <v>0.77100000000000002</v>
      </c>
      <c r="C304" s="1">
        <v>0.77100000000000002</v>
      </c>
      <c r="D304" s="3">
        <f>IF(C304&lt;MAX($C$3:C304),C304/MAX($C$3:C304)-1,0)</f>
        <v>-0.23359840954274358</v>
      </c>
    </row>
    <row r="305" spans="1:4">
      <c r="A305" s="25">
        <v>41023</v>
      </c>
      <c r="B305" s="1">
        <v>0.76900000000000002</v>
      </c>
      <c r="C305" s="1">
        <v>0.76900000000000002</v>
      </c>
      <c r="D305" s="3">
        <f>IF(C305&lt;MAX($C$3:C305),C305/MAX($C$3:C305)-1,0)</f>
        <v>-0.23558648111332003</v>
      </c>
    </row>
    <row r="306" spans="1:4">
      <c r="A306" s="25">
        <v>41024</v>
      </c>
      <c r="B306" s="1">
        <v>0.77400000000000002</v>
      </c>
      <c r="C306" s="1">
        <v>0.77400000000000002</v>
      </c>
      <c r="D306" s="3">
        <f>IF(C306&lt;MAX($C$3:C306),C306/MAX($C$3:C306)-1,0)</f>
        <v>-0.23061630218687867</v>
      </c>
    </row>
    <row r="307" spans="1:4">
      <c r="A307" s="25">
        <v>41025</v>
      </c>
      <c r="B307" s="1">
        <v>0.77600000000000002</v>
      </c>
      <c r="C307" s="1">
        <v>0.77600000000000002</v>
      </c>
      <c r="D307" s="3">
        <f>IF(C307&lt;MAX($C$3:C307),C307/MAX($C$3:C307)-1,0)</f>
        <v>-0.22862823061630222</v>
      </c>
    </row>
    <row r="308" spans="1:4">
      <c r="A308" s="25">
        <v>41026</v>
      </c>
      <c r="B308" s="1">
        <v>0.77600000000000002</v>
      </c>
      <c r="C308" s="1">
        <v>0.77600000000000002</v>
      </c>
      <c r="D308" s="3">
        <f>IF(C308&lt;MAX($C$3:C308),C308/MAX($C$3:C308)-1,0)</f>
        <v>-0.22862823061630222</v>
      </c>
    </row>
    <row r="309" spans="1:4">
      <c r="A309" s="25">
        <v>41031</v>
      </c>
      <c r="B309" s="1">
        <v>0.78900000000000003</v>
      </c>
      <c r="C309" s="1">
        <v>0.78900000000000003</v>
      </c>
      <c r="D309" s="3">
        <f>IF(C309&lt;MAX($C$3:C309),C309/MAX($C$3:C309)-1,0)</f>
        <v>-0.21570576540755459</v>
      </c>
    </row>
    <row r="310" spans="1:4">
      <c r="A310" s="25">
        <v>41032</v>
      </c>
      <c r="B310" s="1">
        <v>0.79400000000000004</v>
      </c>
      <c r="C310" s="1">
        <v>0.79400000000000004</v>
      </c>
      <c r="D310" s="3">
        <f>IF(C310&lt;MAX($C$3:C310),C310/MAX($C$3:C310)-1,0)</f>
        <v>-0.21073558648111324</v>
      </c>
    </row>
    <row r="311" spans="1:4">
      <c r="A311" s="25">
        <v>41033</v>
      </c>
      <c r="B311" s="1">
        <v>0.80200000000000005</v>
      </c>
      <c r="C311" s="1">
        <v>0.80200000000000005</v>
      </c>
      <c r="D311" s="3">
        <f>IF(C311&lt;MAX($C$3:C311),C311/MAX($C$3:C311)-1,0)</f>
        <v>-0.20278330019880708</v>
      </c>
    </row>
    <row r="312" spans="1:4">
      <c r="A312" s="25">
        <v>41036</v>
      </c>
      <c r="B312" s="1">
        <v>0.80800000000000005</v>
      </c>
      <c r="C312" s="1">
        <v>0.80800000000000005</v>
      </c>
      <c r="D312" s="3">
        <f>IF(C312&lt;MAX($C$3:C312),C312/MAX($C$3:C312)-1,0)</f>
        <v>-0.19681908548707749</v>
      </c>
    </row>
    <row r="313" spans="1:4">
      <c r="A313" s="25">
        <v>41037</v>
      </c>
      <c r="B313" s="1">
        <v>0.80600000000000005</v>
      </c>
      <c r="C313" s="1">
        <v>0.80600000000000005</v>
      </c>
      <c r="D313" s="3">
        <f>IF(C313&lt;MAX($C$3:C313),C313/MAX($C$3:C313)-1,0)</f>
        <v>-0.19880715705765406</v>
      </c>
    </row>
    <row r="314" spans="1:4">
      <c r="A314" s="25">
        <v>41038</v>
      </c>
      <c r="B314" s="1">
        <v>0.79500000000000004</v>
      </c>
      <c r="C314" s="1">
        <v>0.79500000000000004</v>
      </c>
      <c r="D314" s="3">
        <f>IF(C314&lt;MAX($C$3:C314),C314/MAX($C$3:C314)-1,0)</f>
        <v>-0.20974155069582501</v>
      </c>
    </row>
    <row r="315" spans="1:4">
      <c r="A315" s="25">
        <v>41039</v>
      </c>
      <c r="B315" s="1">
        <v>0.79600000000000004</v>
      </c>
      <c r="C315" s="1">
        <v>0.79600000000000004</v>
      </c>
      <c r="D315" s="3">
        <f>IF(C315&lt;MAX($C$3:C315),C315/MAX($C$3:C315)-1,0)</f>
        <v>-0.20874751491053678</v>
      </c>
    </row>
    <row r="316" spans="1:4">
      <c r="A316" s="25">
        <v>41040</v>
      </c>
      <c r="B316" s="1">
        <v>0.79200000000000004</v>
      </c>
      <c r="C316" s="1">
        <v>0.79200000000000004</v>
      </c>
      <c r="D316" s="3">
        <f>IF(C316&lt;MAX($C$3:C316),C316/MAX($C$3:C316)-1,0)</f>
        <v>-0.2127236580516898</v>
      </c>
    </row>
    <row r="317" spans="1:4">
      <c r="A317" s="25">
        <v>41043</v>
      </c>
      <c r="B317" s="1">
        <v>0.78600000000000003</v>
      </c>
      <c r="C317" s="1">
        <v>0.78600000000000003</v>
      </c>
      <c r="D317" s="3">
        <f>IF(C317&lt;MAX($C$3:C317),C317/MAX($C$3:C317)-1,0)</f>
        <v>-0.2186878727634195</v>
      </c>
    </row>
    <row r="318" spans="1:4">
      <c r="A318" s="25">
        <v>41044</v>
      </c>
      <c r="B318" s="1">
        <v>0.78900000000000003</v>
      </c>
      <c r="C318" s="1">
        <v>0.78900000000000003</v>
      </c>
      <c r="D318" s="3">
        <f>IF(C318&lt;MAX($C$3:C318),C318/MAX($C$3:C318)-1,0)</f>
        <v>-0.21570576540755459</v>
      </c>
    </row>
    <row r="319" spans="1:4">
      <c r="A319" s="25">
        <v>41045</v>
      </c>
      <c r="B319" s="1">
        <v>0.77800000000000002</v>
      </c>
      <c r="C319" s="1">
        <v>0.77800000000000002</v>
      </c>
      <c r="D319" s="3">
        <f>IF(C319&lt;MAX($C$3:C319),C319/MAX($C$3:C319)-1,0)</f>
        <v>-0.22664015904572565</v>
      </c>
    </row>
    <row r="320" spans="1:4">
      <c r="A320" s="25">
        <v>41046</v>
      </c>
      <c r="B320" s="1">
        <v>0.78700000000000003</v>
      </c>
      <c r="C320" s="1">
        <v>0.78700000000000003</v>
      </c>
      <c r="D320" s="3">
        <f>IF(C320&lt;MAX($C$3:C320),C320/MAX($C$3:C320)-1,0)</f>
        <v>-0.21769383697813116</v>
      </c>
    </row>
    <row r="321" spans="1:4">
      <c r="A321" s="25">
        <v>41047</v>
      </c>
      <c r="B321" s="1">
        <v>0.77700000000000002</v>
      </c>
      <c r="C321" s="1">
        <v>0.77700000000000002</v>
      </c>
      <c r="D321" s="3">
        <f>IF(C321&lt;MAX($C$3:C321),C321/MAX($C$3:C321)-1,0)</f>
        <v>-0.22763419483101388</v>
      </c>
    </row>
    <row r="322" spans="1:4">
      <c r="A322" s="25">
        <v>41050</v>
      </c>
      <c r="B322" s="1">
        <v>0.77900000000000003</v>
      </c>
      <c r="C322" s="1">
        <v>0.77900000000000003</v>
      </c>
      <c r="D322" s="3">
        <f>IF(C322&lt;MAX($C$3:C322),C322/MAX($C$3:C322)-1,0)</f>
        <v>-0.22564612326043731</v>
      </c>
    </row>
    <row r="323" spans="1:4">
      <c r="A323" s="25">
        <v>41051</v>
      </c>
      <c r="B323" s="1">
        <v>0.79</v>
      </c>
      <c r="C323" s="1">
        <v>0.79</v>
      </c>
      <c r="D323" s="3">
        <f>IF(C323&lt;MAX($C$3:C323),C323/MAX($C$3:C323)-1,0)</f>
        <v>-0.21471172962226637</v>
      </c>
    </row>
    <row r="324" spans="1:4">
      <c r="A324" s="25">
        <v>41052</v>
      </c>
      <c r="B324" s="1">
        <v>0.79200000000000004</v>
      </c>
      <c r="C324" s="1">
        <v>0.79200000000000004</v>
      </c>
      <c r="D324" s="3">
        <f>IF(C324&lt;MAX($C$3:C324),C324/MAX($C$3:C324)-1,0)</f>
        <v>-0.2127236580516898</v>
      </c>
    </row>
    <row r="325" spans="1:4">
      <c r="A325" s="25">
        <v>41053</v>
      </c>
      <c r="B325" s="1">
        <v>0.78300000000000003</v>
      </c>
      <c r="C325" s="1">
        <v>0.78300000000000003</v>
      </c>
      <c r="D325" s="3">
        <f>IF(C325&lt;MAX($C$3:C325),C325/MAX($C$3:C325)-1,0)</f>
        <v>-0.22166998011928429</v>
      </c>
    </row>
    <row r="326" spans="1:4">
      <c r="A326" s="25">
        <v>41054</v>
      </c>
      <c r="B326" s="1">
        <v>0.77500000000000002</v>
      </c>
      <c r="C326" s="1">
        <v>0.77500000000000002</v>
      </c>
      <c r="D326" s="3">
        <f>IF(C326&lt;MAX($C$3:C326),C326/MAX($C$3:C326)-1,0)</f>
        <v>-0.22962226640159045</v>
      </c>
    </row>
    <row r="327" spans="1:4">
      <c r="A327" s="25">
        <v>41057</v>
      </c>
      <c r="B327" s="1">
        <v>0.78600000000000003</v>
      </c>
      <c r="C327" s="1">
        <v>0.78600000000000003</v>
      </c>
      <c r="D327" s="3">
        <f>IF(C327&lt;MAX($C$3:C327),C327/MAX($C$3:C327)-1,0)</f>
        <v>-0.2186878727634195</v>
      </c>
    </row>
    <row r="328" spans="1:4">
      <c r="A328" s="25">
        <v>41058</v>
      </c>
      <c r="B328" s="1">
        <v>0.79700000000000004</v>
      </c>
      <c r="C328" s="1">
        <v>0.79700000000000004</v>
      </c>
      <c r="D328" s="3">
        <f>IF(C328&lt;MAX($C$3:C328),C328/MAX($C$3:C328)-1,0)</f>
        <v>-0.20775347912524844</v>
      </c>
    </row>
    <row r="329" spans="1:4">
      <c r="A329" s="25">
        <v>41059</v>
      </c>
      <c r="B329" s="1">
        <v>0.79800000000000004</v>
      </c>
      <c r="C329" s="1">
        <v>0.79800000000000004</v>
      </c>
      <c r="D329" s="3">
        <f>IF(C329&lt;MAX($C$3:C329),C329/MAX($C$3:C329)-1,0)</f>
        <v>-0.20675944333996021</v>
      </c>
    </row>
    <row r="330" spans="1:4">
      <c r="A330" s="25">
        <v>41060</v>
      </c>
      <c r="B330" s="1">
        <v>0.80200000000000005</v>
      </c>
      <c r="C330" s="1">
        <v>0.80200000000000005</v>
      </c>
      <c r="D330" s="3">
        <f>IF(C330&lt;MAX($C$3:C330),C330/MAX($C$3:C330)-1,0)</f>
        <v>-0.20278330019880708</v>
      </c>
    </row>
    <row r="331" spans="1:4">
      <c r="A331" s="25">
        <v>41061</v>
      </c>
      <c r="B331" s="1">
        <v>0.80300000000000005</v>
      </c>
      <c r="C331" s="1">
        <v>0.80300000000000005</v>
      </c>
      <c r="D331" s="3">
        <f>IF(C331&lt;MAX($C$3:C331),C331/MAX($C$3:C331)-1,0)</f>
        <v>-0.20178926441351885</v>
      </c>
    </row>
    <row r="332" spans="1:4">
      <c r="A332" s="25">
        <v>41064</v>
      </c>
      <c r="B332" s="1">
        <v>0.78600000000000003</v>
      </c>
      <c r="C332" s="1">
        <v>0.78600000000000003</v>
      </c>
      <c r="D332" s="3">
        <f>IF(C332&lt;MAX($C$3:C332),C332/MAX($C$3:C332)-1,0)</f>
        <v>-0.2186878727634195</v>
      </c>
    </row>
    <row r="333" spans="1:4">
      <c r="A333" s="25">
        <v>41065</v>
      </c>
      <c r="B333" s="1">
        <v>0.78400000000000003</v>
      </c>
      <c r="C333" s="1">
        <v>0.78400000000000003</v>
      </c>
      <c r="D333" s="3">
        <f>IF(C333&lt;MAX($C$3:C333),C333/MAX($C$3:C333)-1,0)</f>
        <v>-0.22067594433399595</v>
      </c>
    </row>
    <row r="334" spans="1:4">
      <c r="A334" s="25">
        <v>41066</v>
      </c>
      <c r="B334" s="1">
        <v>0.78300000000000003</v>
      </c>
      <c r="C334" s="1">
        <v>0.78300000000000003</v>
      </c>
      <c r="D334" s="3">
        <f>IF(C334&lt;MAX($C$3:C334),C334/MAX($C$3:C334)-1,0)</f>
        <v>-0.22166998011928429</v>
      </c>
    </row>
    <row r="335" spans="1:4">
      <c r="A335" s="25">
        <v>41067</v>
      </c>
      <c r="B335" s="1">
        <v>0.78300000000000003</v>
      </c>
      <c r="C335" s="1">
        <v>0.78300000000000003</v>
      </c>
      <c r="D335" s="3">
        <f>IF(C335&lt;MAX($C$3:C335),C335/MAX($C$3:C335)-1,0)</f>
        <v>-0.22166998011928429</v>
      </c>
    </row>
    <row r="336" spans="1:4">
      <c r="A336" s="25">
        <v>41068</v>
      </c>
      <c r="B336" s="1">
        <v>0.78100000000000003</v>
      </c>
      <c r="C336" s="1">
        <v>0.78100000000000003</v>
      </c>
      <c r="D336" s="3">
        <f>IF(C336&lt;MAX($C$3:C336),C336/MAX($C$3:C336)-1,0)</f>
        <v>-0.22365805168986086</v>
      </c>
    </row>
    <row r="337" spans="1:4">
      <c r="A337" s="25">
        <v>41071</v>
      </c>
      <c r="B337" s="1">
        <v>0.79900000000000004</v>
      </c>
      <c r="C337" s="1">
        <v>0.79900000000000004</v>
      </c>
      <c r="D337" s="3">
        <f>IF(C337&lt;MAX($C$3:C337),C337/MAX($C$3:C337)-1,0)</f>
        <v>-0.20576540755467188</v>
      </c>
    </row>
    <row r="338" spans="1:4">
      <c r="A338" s="25">
        <v>41072</v>
      </c>
      <c r="B338" s="1">
        <v>0.80200000000000005</v>
      </c>
      <c r="C338" s="1">
        <v>0.80200000000000005</v>
      </c>
      <c r="D338" s="3">
        <f>IF(C338&lt;MAX($C$3:C338),C338/MAX($C$3:C338)-1,0)</f>
        <v>-0.20278330019880708</v>
      </c>
    </row>
    <row r="339" spans="1:4">
      <c r="A339" s="25">
        <v>41073</v>
      </c>
      <c r="B339" s="1">
        <v>0.81599999999999995</v>
      </c>
      <c r="C339" s="1">
        <v>0.81599999999999995</v>
      </c>
      <c r="D339" s="3">
        <f>IF(C339&lt;MAX($C$3:C339),C339/MAX($C$3:C339)-1,0)</f>
        <v>-0.18886679920477145</v>
      </c>
    </row>
    <row r="340" spans="1:4">
      <c r="A340" s="25">
        <v>41074</v>
      </c>
      <c r="B340" s="1">
        <v>0.81399999999999995</v>
      </c>
      <c r="C340" s="1">
        <v>0.81399999999999995</v>
      </c>
      <c r="D340" s="3">
        <f>IF(C340&lt;MAX($C$3:C340),C340/MAX($C$3:C340)-1,0)</f>
        <v>-0.19085487077534802</v>
      </c>
    </row>
    <row r="341" spans="1:4">
      <c r="A341" s="25">
        <v>41075</v>
      </c>
      <c r="B341" s="1">
        <v>0.80900000000000005</v>
      </c>
      <c r="C341" s="1">
        <v>0.80900000000000005</v>
      </c>
      <c r="D341" s="3">
        <f>IF(C341&lt;MAX($C$3:C341),C341/MAX($C$3:C341)-1,0)</f>
        <v>-0.19582504970178927</v>
      </c>
    </row>
    <row r="342" spans="1:4">
      <c r="A342" s="25">
        <v>41078</v>
      </c>
      <c r="B342" s="1">
        <v>0.81599999999999995</v>
      </c>
      <c r="C342" s="1">
        <v>0.81599999999999995</v>
      </c>
      <c r="D342" s="3">
        <f>IF(C342&lt;MAX($C$3:C342),C342/MAX($C$3:C342)-1,0)</f>
        <v>-0.18886679920477145</v>
      </c>
    </row>
    <row r="343" spans="1:4">
      <c r="A343" s="25">
        <v>41079</v>
      </c>
      <c r="B343" s="1">
        <v>0.80600000000000005</v>
      </c>
      <c r="C343" s="1">
        <v>0.80600000000000005</v>
      </c>
      <c r="D343" s="3">
        <f>IF(C343&lt;MAX($C$3:C343),C343/MAX($C$3:C343)-1,0)</f>
        <v>-0.19880715705765406</v>
      </c>
    </row>
    <row r="344" spans="1:4">
      <c r="A344" s="25">
        <v>41080</v>
      </c>
      <c r="B344" s="1">
        <v>0.80100000000000005</v>
      </c>
      <c r="C344" s="1">
        <v>0.80100000000000005</v>
      </c>
      <c r="D344" s="3">
        <f>IF(C344&lt;MAX($C$3:C344),C344/MAX($C$3:C344)-1,0)</f>
        <v>-0.20377733598409542</v>
      </c>
    </row>
    <row r="345" spans="1:4">
      <c r="A345" s="25">
        <v>41081</v>
      </c>
      <c r="B345" s="1">
        <v>0.79400000000000004</v>
      </c>
      <c r="C345" s="1">
        <v>0.79400000000000004</v>
      </c>
      <c r="D345" s="3">
        <f>IF(C345&lt;MAX($C$3:C345),C345/MAX($C$3:C345)-1,0)</f>
        <v>-0.21073558648111324</v>
      </c>
    </row>
    <row r="346" spans="1:4">
      <c r="A346" s="25">
        <v>41085</v>
      </c>
      <c r="B346" s="1">
        <v>0.78100000000000003</v>
      </c>
      <c r="C346" s="1">
        <v>0.78100000000000003</v>
      </c>
      <c r="D346" s="3">
        <f>IF(C346&lt;MAX($C$3:C346),C346/MAX($C$3:C346)-1,0)</f>
        <v>-0.22365805168986086</v>
      </c>
    </row>
    <row r="347" spans="1:4">
      <c r="A347" s="25">
        <v>41086</v>
      </c>
      <c r="B347" s="1">
        <v>0.78200000000000003</v>
      </c>
      <c r="C347" s="1">
        <v>0.78200000000000003</v>
      </c>
      <c r="D347" s="3">
        <f>IF(C347&lt;MAX($C$3:C347),C347/MAX($C$3:C347)-1,0)</f>
        <v>-0.22266401590457252</v>
      </c>
    </row>
    <row r="348" spans="1:4">
      <c r="A348" s="25">
        <v>41087</v>
      </c>
      <c r="B348" s="1">
        <v>0.79500000000000004</v>
      </c>
      <c r="C348" s="1">
        <v>0.79500000000000004</v>
      </c>
      <c r="D348" s="3">
        <f>IF(C348&lt;MAX($C$3:C348),C348/MAX($C$3:C348)-1,0)</f>
        <v>-0.20974155069582501</v>
      </c>
    </row>
    <row r="349" spans="1:4">
      <c r="A349" s="25">
        <v>41088</v>
      </c>
      <c r="B349" s="1">
        <v>0.79300000000000004</v>
      </c>
      <c r="C349" s="1">
        <v>0.79300000000000004</v>
      </c>
      <c r="D349" s="3">
        <f>IF(C349&lt;MAX($C$3:C349),C349/MAX($C$3:C349)-1,0)</f>
        <v>-0.21172962226640157</v>
      </c>
    </row>
    <row r="350" spans="1:4">
      <c r="A350" s="25">
        <v>41089</v>
      </c>
      <c r="B350" s="1">
        <v>0.80500000000000005</v>
      </c>
      <c r="C350" s="1">
        <v>0.80500000000000005</v>
      </c>
      <c r="D350" s="3">
        <f>IF(C350&lt;MAX($C$3:C350),C350/MAX($C$3:C350)-1,0)</f>
        <v>-0.19980119284294229</v>
      </c>
    </row>
    <row r="351" spans="1:4">
      <c r="A351" s="25">
        <v>41090</v>
      </c>
      <c r="B351" s="1">
        <v>0.80500000000000005</v>
      </c>
      <c r="C351" s="1">
        <v>0.80500000000000005</v>
      </c>
      <c r="D351" s="3">
        <f>IF(C351&lt;MAX($C$3:C351),C351/MAX($C$3:C351)-1,0)</f>
        <v>-0.19980119284294229</v>
      </c>
    </row>
    <row r="352" spans="1:4">
      <c r="A352" s="25">
        <v>41092</v>
      </c>
      <c r="B352" s="1">
        <v>0.81799999999999995</v>
      </c>
      <c r="C352" s="1">
        <v>0.81799999999999995</v>
      </c>
      <c r="D352" s="3">
        <f>IF(C352&lt;MAX($C$3:C352),C352/MAX($C$3:C352)-1,0)</f>
        <v>-0.18687872763419489</v>
      </c>
    </row>
    <row r="353" spans="1:4">
      <c r="A353" s="25">
        <v>41093</v>
      </c>
      <c r="B353" s="1">
        <v>0.82099999999999995</v>
      </c>
      <c r="C353" s="1">
        <v>0.82099999999999995</v>
      </c>
      <c r="D353" s="3">
        <f>IF(C353&lt;MAX($C$3:C353),C353/MAX($C$3:C353)-1,0)</f>
        <v>-0.18389662027833009</v>
      </c>
    </row>
    <row r="354" spans="1:4">
      <c r="A354" s="25">
        <v>41094</v>
      </c>
      <c r="B354" s="1">
        <v>0.81299999999999994</v>
      </c>
      <c r="C354" s="1">
        <v>0.81299999999999994</v>
      </c>
      <c r="D354" s="3">
        <f>IF(C354&lt;MAX($C$3:C354),C354/MAX($C$3:C354)-1,0)</f>
        <v>-0.19184890656063625</v>
      </c>
    </row>
    <row r="355" spans="1:4">
      <c r="A355" s="25">
        <v>41095</v>
      </c>
      <c r="B355" s="1">
        <v>0.80900000000000005</v>
      </c>
      <c r="C355" s="1">
        <v>0.80900000000000005</v>
      </c>
      <c r="D355" s="3">
        <f>IF(C355&lt;MAX($C$3:C355),C355/MAX($C$3:C355)-1,0)</f>
        <v>-0.19582504970178927</v>
      </c>
    </row>
    <row r="356" spans="1:4">
      <c r="A356" s="25">
        <v>41096</v>
      </c>
      <c r="B356" s="1">
        <v>0.83099999999999996</v>
      </c>
      <c r="C356" s="1">
        <v>0.83099999999999996</v>
      </c>
      <c r="D356" s="3">
        <f>IF(C356&lt;MAX($C$3:C356),C356/MAX($C$3:C356)-1,0)</f>
        <v>-0.17395626242544737</v>
      </c>
    </row>
    <row r="357" spans="1:4">
      <c r="A357" s="25">
        <v>41099</v>
      </c>
      <c r="B357" s="1">
        <v>0.82399999999999995</v>
      </c>
      <c r="C357" s="1">
        <v>0.82399999999999995</v>
      </c>
      <c r="D357" s="3">
        <f>IF(C357&lt;MAX($C$3:C357),C357/MAX($C$3:C357)-1,0)</f>
        <v>-0.1809145129224653</v>
      </c>
    </row>
    <row r="358" spans="1:4">
      <c r="A358" s="25">
        <v>41100</v>
      </c>
      <c r="B358" s="1">
        <v>0.81200000000000006</v>
      </c>
      <c r="C358" s="1">
        <v>0.81200000000000006</v>
      </c>
      <c r="D358" s="3">
        <f>IF(C358&lt;MAX($C$3:C358),C358/MAX($C$3:C358)-1,0)</f>
        <v>-0.19284294234592436</v>
      </c>
    </row>
    <row r="359" spans="1:4">
      <c r="A359" s="25">
        <v>41101</v>
      </c>
      <c r="B359" s="1">
        <v>0.82</v>
      </c>
      <c r="C359" s="1">
        <v>0.82</v>
      </c>
      <c r="D359" s="3">
        <f>IF(C359&lt;MAX($C$3:C359),C359/MAX($C$3:C359)-1,0)</f>
        <v>-0.18489065606361832</v>
      </c>
    </row>
    <row r="360" spans="1:4">
      <c r="A360" s="25">
        <v>41102</v>
      </c>
      <c r="B360" s="1">
        <v>0.82899999999999996</v>
      </c>
      <c r="C360" s="1">
        <v>0.82899999999999996</v>
      </c>
      <c r="D360" s="3">
        <f>IF(C360&lt;MAX($C$3:C360),C360/MAX($C$3:C360)-1,0)</f>
        <v>-0.17594433399602394</v>
      </c>
    </row>
    <row r="361" spans="1:4">
      <c r="A361" s="25">
        <v>41103</v>
      </c>
      <c r="B361" s="1">
        <v>0.83</v>
      </c>
      <c r="C361" s="1">
        <v>0.83</v>
      </c>
      <c r="D361" s="3">
        <f>IF(C361&lt;MAX($C$3:C361),C361/MAX($C$3:C361)-1,0)</f>
        <v>-0.1749502982107356</v>
      </c>
    </row>
    <row r="362" spans="1:4">
      <c r="A362" s="25">
        <v>41106</v>
      </c>
      <c r="B362" s="1">
        <v>0.80900000000000005</v>
      </c>
      <c r="C362" s="1">
        <v>0.80900000000000005</v>
      </c>
      <c r="D362" s="3">
        <f>IF(C362&lt;MAX($C$3:C362),C362/MAX($C$3:C362)-1,0)</f>
        <v>-0.19582504970178927</v>
      </c>
    </row>
    <row r="363" spans="1:4">
      <c r="A363" s="25">
        <v>41107</v>
      </c>
      <c r="B363" s="1">
        <v>0.80900000000000005</v>
      </c>
      <c r="C363" s="1">
        <v>0.80900000000000005</v>
      </c>
      <c r="D363" s="3">
        <f>IF(C363&lt;MAX($C$3:C363),C363/MAX($C$3:C363)-1,0)</f>
        <v>-0.19582504970178927</v>
      </c>
    </row>
    <row r="364" spans="1:4">
      <c r="A364" s="25">
        <v>41108</v>
      </c>
      <c r="B364" s="1">
        <v>0.80200000000000005</v>
      </c>
      <c r="C364" s="1">
        <v>0.80200000000000005</v>
      </c>
      <c r="D364" s="3">
        <f>IF(C364&lt;MAX($C$3:C364),C364/MAX($C$3:C364)-1,0)</f>
        <v>-0.20278330019880708</v>
      </c>
    </row>
    <row r="365" spans="1:4">
      <c r="A365" s="25">
        <v>41109</v>
      </c>
      <c r="B365" s="1">
        <v>0.80400000000000005</v>
      </c>
      <c r="C365" s="1">
        <v>0.80400000000000005</v>
      </c>
      <c r="D365" s="3">
        <f>IF(C365&lt;MAX($C$3:C365),C365/MAX($C$3:C365)-1,0)</f>
        <v>-0.20079522862823063</v>
      </c>
    </row>
    <row r="366" spans="1:4">
      <c r="A366" s="25">
        <v>41110</v>
      </c>
      <c r="B366" s="1">
        <v>0.8</v>
      </c>
      <c r="C366" s="1">
        <v>0.8</v>
      </c>
      <c r="D366" s="3">
        <f>IF(C366&lt;MAX($C$3:C366),C366/MAX($C$3:C366)-1,0)</f>
        <v>-0.20477137176938365</v>
      </c>
    </row>
    <row r="367" spans="1:4">
      <c r="A367" s="25">
        <v>41113</v>
      </c>
      <c r="B367" s="1">
        <v>0.79200000000000004</v>
      </c>
      <c r="C367" s="1">
        <v>0.79200000000000004</v>
      </c>
      <c r="D367" s="3">
        <f>IF(C367&lt;MAX($C$3:C367),C367/MAX($C$3:C367)-1,0)</f>
        <v>-0.2127236580516898</v>
      </c>
    </row>
    <row r="368" spans="1:4">
      <c r="A368" s="25">
        <v>41114</v>
      </c>
      <c r="B368" s="1">
        <v>0.79900000000000004</v>
      </c>
      <c r="C368" s="1">
        <v>0.79900000000000004</v>
      </c>
      <c r="D368" s="3">
        <f>IF(C368&lt;MAX($C$3:C368),C368/MAX($C$3:C368)-1,0)</f>
        <v>-0.20576540755467188</v>
      </c>
    </row>
    <row r="369" spans="1:4">
      <c r="A369" s="25">
        <v>41115</v>
      </c>
      <c r="B369" s="1">
        <v>0.79900000000000004</v>
      </c>
      <c r="C369" s="1">
        <v>0.79900000000000004</v>
      </c>
      <c r="D369" s="3">
        <f>IF(C369&lt;MAX($C$3:C369),C369/MAX($C$3:C369)-1,0)</f>
        <v>-0.20576540755467188</v>
      </c>
    </row>
    <row r="370" spans="1:4">
      <c r="A370" s="25">
        <v>41116</v>
      </c>
      <c r="B370" s="1">
        <v>0.79500000000000004</v>
      </c>
      <c r="C370" s="1">
        <v>0.79500000000000004</v>
      </c>
      <c r="D370" s="3">
        <f>IF(C370&lt;MAX($C$3:C370),C370/MAX($C$3:C370)-1,0)</f>
        <v>-0.20974155069582501</v>
      </c>
    </row>
    <row r="371" spans="1:4">
      <c r="A371" s="25">
        <v>41117</v>
      </c>
      <c r="B371" s="1">
        <v>0.78700000000000003</v>
      </c>
      <c r="C371" s="1">
        <v>0.78700000000000003</v>
      </c>
      <c r="D371" s="3">
        <f>IF(C371&lt;MAX($C$3:C371),C371/MAX($C$3:C371)-1,0)</f>
        <v>-0.21769383697813116</v>
      </c>
    </row>
    <row r="372" spans="1:4">
      <c r="A372" s="25">
        <v>41120</v>
      </c>
      <c r="B372" s="1">
        <v>0.78</v>
      </c>
      <c r="C372" s="1">
        <v>0.78</v>
      </c>
      <c r="D372" s="3">
        <f>IF(C372&lt;MAX($C$3:C372),C372/MAX($C$3:C372)-1,0)</f>
        <v>-0.22465208747514909</v>
      </c>
    </row>
    <row r="373" spans="1:4">
      <c r="A373" s="25">
        <v>41121</v>
      </c>
      <c r="B373" s="1">
        <v>0.77700000000000002</v>
      </c>
      <c r="C373" s="1">
        <v>0.77700000000000002</v>
      </c>
      <c r="D373" s="3">
        <f>IF(C373&lt;MAX($C$3:C373),C373/MAX($C$3:C373)-1,0)</f>
        <v>-0.22763419483101388</v>
      </c>
    </row>
    <row r="374" spans="1:4">
      <c r="A374" s="25">
        <v>41122</v>
      </c>
      <c r="B374" s="1">
        <v>0.78500000000000003</v>
      </c>
      <c r="C374" s="1">
        <v>0.78500000000000003</v>
      </c>
      <c r="D374" s="3">
        <f>IF(C374&lt;MAX($C$3:C374),C374/MAX($C$3:C374)-1,0)</f>
        <v>-0.21968190854870773</v>
      </c>
    </row>
    <row r="375" spans="1:4">
      <c r="A375" s="25">
        <v>41123</v>
      </c>
      <c r="B375" s="1">
        <v>0.78500000000000003</v>
      </c>
      <c r="C375" s="1">
        <v>0.78500000000000003</v>
      </c>
      <c r="D375" s="3">
        <f>IF(C375&lt;MAX($C$3:C375),C375/MAX($C$3:C375)-1,0)</f>
        <v>-0.21968190854870773</v>
      </c>
    </row>
    <row r="376" spans="1:4">
      <c r="A376" s="25">
        <v>41124</v>
      </c>
      <c r="B376" s="1">
        <v>0.79800000000000004</v>
      </c>
      <c r="C376" s="1">
        <v>0.79800000000000004</v>
      </c>
      <c r="D376" s="3">
        <f>IF(C376&lt;MAX($C$3:C376),C376/MAX($C$3:C376)-1,0)</f>
        <v>-0.20675944333996021</v>
      </c>
    </row>
    <row r="377" spans="1:4">
      <c r="A377" s="25">
        <v>41127</v>
      </c>
      <c r="B377" s="1">
        <v>0.81100000000000005</v>
      </c>
      <c r="C377" s="1">
        <v>0.81100000000000005</v>
      </c>
      <c r="D377" s="3">
        <f>IF(C377&lt;MAX($C$3:C377),C377/MAX($C$3:C377)-1,0)</f>
        <v>-0.1938369781312127</v>
      </c>
    </row>
    <row r="378" spans="1:4">
      <c r="A378" s="25">
        <v>41128</v>
      </c>
      <c r="B378" s="1">
        <v>0.81299999999999994</v>
      </c>
      <c r="C378" s="1">
        <v>0.81299999999999994</v>
      </c>
      <c r="D378" s="3">
        <f>IF(C378&lt;MAX($C$3:C378),C378/MAX($C$3:C378)-1,0)</f>
        <v>-0.19184890656063625</v>
      </c>
    </row>
    <row r="379" spans="1:4">
      <c r="A379" s="25">
        <v>41129</v>
      </c>
      <c r="B379" s="1">
        <v>0.80700000000000005</v>
      </c>
      <c r="C379" s="1">
        <v>0.80700000000000005</v>
      </c>
      <c r="D379" s="3">
        <f>IF(C379&lt;MAX($C$3:C379),C379/MAX($C$3:C379)-1,0)</f>
        <v>-0.19781312127236572</v>
      </c>
    </row>
    <row r="380" spans="1:4">
      <c r="A380" s="25">
        <v>41130</v>
      </c>
      <c r="B380" s="1">
        <v>0.82399999999999995</v>
      </c>
      <c r="C380" s="1">
        <v>0.82399999999999995</v>
      </c>
      <c r="D380" s="3">
        <f>IF(C380&lt;MAX($C$3:C380),C380/MAX($C$3:C380)-1,0)</f>
        <v>-0.1809145129224653</v>
      </c>
    </row>
    <row r="381" spans="1:4">
      <c r="A381" s="25">
        <v>41131</v>
      </c>
      <c r="B381" s="1">
        <v>0.82299999999999995</v>
      </c>
      <c r="C381" s="1">
        <v>0.82299999999999995</v>
      </c>
      <c r="D381" s="3">
        <f>IF(C381&lt;MAX($C$3:C381),C381/MAX($C$3:C381)-1,0)</f>
        <v>-0.18190854870775353</v>
      </c>
    </row>
    <row r="382" spans="1:4">
      <c r="A382" s="25">
        <v>41134</v>
      </c>
      <c r="B382" s="1">
        <v>0.81</v>
      </c>
      <c r="C382" s="1">
        <v>0.81</v>
      </c>
      <c r="D382" s="3">
        <f>IF(C382&lt;MAX($C$3:C382),C382/MAX($C$3:C382)-1,0)</f>
        <v>-0.19483101391650093</v>
      </c>
    </row>
    <row r="383" spans="1:4">
      <c r="A383" s="25">
        <v>41135</v>
      </c>
      <c r="B383" s="1">
        <v>0.80900000000000005</v>
      </c>
      <c r="C383" s="1">
        <v>0.80900000000000005</v>
      </c>
      <c r="D383" s="3">
        <f>IF(C383&lt;MAX($C$3:C383),C383/MAX($C$3:C383)-1,0)</f>
        <v>-0.19582504970178927</v>
      </c>
    </row>
    <row r="384" spans="1:4">
      <c r="A384" s="25">
        <v>41136</v>
      </c>
      <c r="B384" s="1">
        <v>0.80800000000000005</v>
      </c>
      <c r="C384" s="1">
        <v>0.80800000000000005</v>
      </c>
      <c r="D384" s="3">
        <f>IF(C384&lt;MAX($C$3:C384),C384/MAX($C$3:C384)-1,0)</f>
        <v>-0.19681908548707749</v>
      </c>
    </row>
    <row r="385" spans="1:4">
      <c r="A385" s="25">
        <v>41137</v>
      </c>
      <c r="B385" s="1">
        <v>0.8</v>
      </c>
      <c r="C385" s="1">
        <v>0.8</v>
      </c>
      <c r="D385" s="3">
        <f>IF(C385&lt;MAX($C$3:C385),C385/MAX($C$3:C385)-1,0)</f>
        <v>-0.20477137176938365</v>
      </c>
    </row>
    <row r="386" spans="1:4">
      <c r="A386" s="25">
        <v>41138</v>
      </c>
      <c r="B386" s="1">
        <v>0.79100000000000004</v>
      </c>
      <c r="C386" s="1">
        <v>0.79100000000000004</v>
      </c>
      <c r="D386" s="3">
        <f>IF(C386&lt;MAX($C$3:C386),C386/MAX($C$3:C386)-1,0)</f>
        <v>-0.21371769383697814</v>
      </c>
    </row>
    <row r="387" spans="1:4">
      <c r="A387" s="25">
        <v>41141</v>
      </c>
      <c r="B387" s="1">
        <v>0.79200000000000004</v>
      </c>
      <c r="C387" s="1">
        <v>0.79200000000000004</v>
      </c>
      <c r="D387" s="3">
        <f>IF(C387&lt;MAX($C$3:C387),C387/MAX($C$3:C387)-1,0)</f>
        <v>-0.2127236580516898</v>
      </c>
    </row>
    <row r="388" spans="1:4">
      <c r="A388" s="25">
        <v>41142</v>
      </c>
      <c r="B388" s="1">
        <v>0.80500000000000005</v>
      </c>
      <c r="C388" s="1">
        <v>0.80500000000000005</v>
      </c>
      <c r="D388" s="3">
        <f>IF(C388&lt;MAX($C$3:C388),C388/MAX($C$3:C388)-1,0)</f>
        <v>-0.19980119284294229</v>
      </c>
    </row>
    <row r="389" spans="1:4">
      <c r="A389" s="25">
        <v>41143</v>
      </c>
      <c r="B389" s="1">
        <v>0.80300000000000005</v>
      </c>
      <c r="C389" s="1">
        <v>0.80300000000000005</v>
      </c>
      <c r="D389" s="3">
        <f>IF(C389&lt;MAX($C$3:C389),C389/MAX($C$3:C389)-1,0)</f>
        <v>-0.20178926441351885</v>
      </c>
    </row>
    <row r="390" spans="1:4">
      <c r="A390" s="25">
        <v>41144</v>
      </c>
      <c r="B390" s="1">
        <v>0.8</v>
      </c>
      <c r="C390" s="1">
        <v>0.8</v>
      </c>
      <c r="D390" s="3">
        <f>IF(C390&lt;MAX($C$3:C390),C390/MAX($C$3:C390)-1,0)</f>
        <v>-0.20477137176938365</v>
      </c>
    </row>
    <row r="391" spans="1:4">
      <c r="A391" s="25">
        <v>41145</v>
      </c>
      <c r="B391" s="1">
        <v>0.78900000000000003</v>
      </c>
      <c r="C391" s="1">
        <v>0.78900000000000003</v>
      </c>
      <c r="D391" s="3">
        <f>IF(C391&lt;MAX($C$3:C391),C391/MAX($C$3:C391)-1,0)</f>
        <v>-0.21570576540755459</v>
      </c>
    </row>
    <row r="392" spans="1:4">
      <c r="A392" s="25">
        <v>41148</v>
      </c>
      <c r="B392" s="1">
        <v>0.77800000000000002</v>
      </c>
      <c r="C392" s="1">
        <v>0.77800000000000002</v>
      </c>
      <c r="D392" s="3">
        <f>IF(C392&lt;MAX($C$3:C392),C392/MAX($C$3:C392)-1,0)</f>
        <v>-0.22664015904572565</v>
      </c>
    </row>
    <row r="393" spans="1:4">
      <c r="A393" s="25">
        <v>41149</v>
      </c>
      <c r="B393" s="1">
        <v>0.78</v>
      </c>
      <c r="C393" s="1">
        <v>0.78</v>
      </c>
      <c r="D393" s="3">
        <f>IF(C393&lt;MAX($C$3:C393),C393/MAX($C$3:C393)-1,0)</f>
        <v>-0.22465208747514909</v>
      </c>
    </row>
    <row r="394" spans="1:4">
      <c r="A394" s="25">
        <v>41150</v>
      </c>
      <c r="B394" s="1">
        <v>0.77900000000000003</v>
      </c>
      <c r="C394" s="1">
        <v>0.77900000000000003</v>
      </c>
      <c r="D394" s="3">
        <f>IF(C394&lt;MAX($C$3:C394),C394/MAX($C$3:C394)-1,0)</f>
        <v>-0.22564612326043731</v>
      </c>
    </row>
    <row r="395" spans="1:4">
      <c r="A395" s="25">
        <v>41151</v>
      </c>
      <c r="B395" s="1">
        <v>0.76200000000000001</v>
      </c>
      <c r="C395" s="1">
        <v>0.76200000000000001</v>
      </c>
      <c r="D395" s="3">
        <f>IF(C395&lt;MAX($C$3:C395),C395/MAX($C$3:C395)-1,0)</f>
        <v>-0.24254473161033796</v>
      </c>
    </row>
    <row r="396" spans="1:4">
      <c r="A396" s="25">
        <v>41152</v>
      </c>
      <c r="B396" s="1">
        <v>0.76300000000000001</v>
      </c>
      <c r="C396" s="1">
        <v>0.76300000000000001</v>
      </c>
      <c r="D396" s="3">
        <f>IF(C396&lt;MAX($C$3:C396),C396/MAX($C$3:C396)-1,0)</f>
        <v>-0.24155069582504973</v>
      </c>
    </row>
    <row r="397" spans="1:4">
      <c r="A397" s="25">
        <v>41155</v>
      </c>
      <c r="B397" s="1">
        <v>0.78300000000000003</v>
      </c>
      <c r="C397" s="1">
        <v>0.78300000000000003</v>
      </c>
      <c r="D397" s="3">
        <f>IF(C397&lt;MAX($C$3:C397),C397/MAX($C$3:C397)-1,0)</f>
        <v>-0.22166998011928429</v>
      </c>
    </row>
    <row r="398" spans="1:4">
      <c r="A398" s="25">
        <v>41156</v>
      </c>
      <c r="B398" s="1">
        <v>0.77700000000000002</v>
      </c>
      <c r="C398" s="1">
        <v>0.77700000000000002</v>
      </c>
      <c r="D398" s="3">
        <f>IF(C398&lt;MAX($C$3:C398),C398/MAX($C$3:C398)-1,0)</f>
        <v>-0.22763419483101388</v>
      </c>
    </row>
    <row r="399" spans="1:4">
      <c r="A399" s="25">
        <v>41157</v>
      </c>
      <c r="B399" s="1">
        <v>0.78400000000000003</v>
      </c>
      <c r="C399" s="1">
        <v>0.78400000000000003</v>
      </c>
      <c r="D399" s="3">
        <f>IF(C399&lt;MAX($C$3:C399),C399/MAX($C$3:C399)-1,0)</f>
        <v>-0.22067594433399595</v>
      </c>
    </row>
    <row r="400" spans="1:4">
      <c r="A400" s="25">
        <v>41158</v>
      </c>
      <c r="B400" s="1">
        <v>0.78800000000000003</v>
      </c>
      <c r="C400" s="1">
        <v>0.78800000000000003</v>
      </c>
      <c r="D400" s="3">
        <f>IF(C400&lt;MAX($C$3:C400),C400/MAX($C$3:C400)-1,0)</f>
        <v>-0.21669980119284293</v>
      </c>
    </row>
    <row r="401" spans="1:4">
      <c r="A401" s="25">
        <v>41159</v>
      </c>
      <c r="B401" s="1">
        <v>0.81200000000000006</v>
      </c>
      <c r="C401" s="1">
        <v>0.81200000000000006</v>
      </c>
      <c r="D401" s="3">
        <f>IF(C401&lt;MAX($C$3:C401),C401/MAX($C$3:C401)-1,0)</f>
        <v>-0.19284294234592436</v>
      </c>
    </row>
    <row r="402" spans="1:4">
      <c r="A402" s="25">
        <v>41162</v>
      </c>
      <c r="B402" s="1">
        <v>0.81200000000000006</v>
      </c>
      <c r="C402" s="1">
        <v>0.81200000000000006</v>
      </c>
      <c r="D402" s="3">
        <f>IF(C402&lt;MAX($C$3:C402),C402/MAX($C$3:C402)-1,0)</f>
        <v>-0.19284294234592436</v>
      </c>
    </row>
    <row r="403" spans="1:4">
      <c r="A403" s="25">
        <v>41163</v>
      </c>
      <c r="B403" s="1">
        <v>0.80600000000000005</v>
      </c>
      <c r="C403" s="1">
        <v>0.80600000000000005</v>
      </c>
      <c r="D403" s="3">
        <f>IF(C403&lt;MAX($C$3:C403),C403/MAX($C$3:C403)-1,0)</f>
        <v>-0.19880715705765406</v>
      </c>
    </row>
    <row r="404" spans="1:4">
      <c r="A404" s="25">
        <v>41164</v>
      </c>
      <c r="B404" s="1">
        <v>0.80800000000000005</v>
      </c>
      <c r="C404" s="1">
        <v>0.80800000000000005</v>
      </c>
      <c r="D404" s="3">
        <f>IF(C404&lt;MAX($C$3:C404),C404/MAX($C$3:C404)-1,0)</f>
        <v>-0.19681908548707749</v>
      </c>
    </row>
    <row r="405" spans="1:4">
      <c r="A405" s="25">
        <v>41165</v>
      </c>
      <c r="B405" s="1">
        <v>0.8</v>
      </c>
      <c r="C405" s="1">
        <v>0.8</v>
      </c>
      <c r="D405" s="3">
        <f>IF(C405&lt;MAX($C$3:C405),C405/MAX($C$3:C405)-1,0)</f>
        <v>-0.20477137176938365</v>
      </c>
    </row>
    <row r="406" spans="1:4">
      <c r="A406" s="25">
        <v>41166</v>
      </c>
      <c r="B406" s="1">
        <v>0.79600000000000004</v>
      </c>
      <c r="C406" s="1">
        <v>0.79600000000000004</v>
      </c>
      <c r="D406" s="3">
        <f>IF(C406&lt;MAX($C$3:C406),C406/MAX($C$3:C406)-1,0)</f>
        <v>-0.20874751491053678</v>
      </c>
    </row>
    <row r="407" spans="1:4">
      <c r="A407" s="25">
        <v>41169</v>
      </c>
      <c r="B407" s="1">
        <v>0.78</v>
      </c>
      <c r="C407" s="1">
        <v>0.78</v>
      </c>
      <c r="D407" s="3">
        <f>IF(C407&lt;MAX($C$3:C407),C407/MAX($C$3:C407)-1,0)</f>
        <v>-0.22465208747514909</v>
      </c>
    </row>
    <row r="408" spans="1:4">
      <c r="A408" s="25">
        <v>41170</v>
      </c>
      <c r="B408" s="1">
        <v>0.77900000000000003</v>
      </c>
      <c r="C408" s="1">
        <v>0.77900000000000003</v>
      </c>
      <c r="D408" s="3">
        <f>IF(C408&lt;MAX($C$3:C408),C408/MAX($C$3:C408)-1,0)</f>
        <v>-0.22564612326043731</v>
      </c>
    </row>
    <row r="409" spans="1:4">
      <c r="A409" s="25">
        <v>41171</v>
      </c>
      <c r="B409" s="1">
        <v>0.78</v>
      </c>
      <c r="C409" s="1">
        <v>0.78</v>
      </c>
      <c r="D409" s="3">
        <f>IF(C409&lt;MAX($C$3:C409),C409/MAX($C$3:C409)-1,0)</f>
        <v>-0.22465208747514909</v>
      </c>
    </row>
    <row r="410" spans="1:4">
      <c r="A410" s="25">
        <v>41172</v>
      </c>
      <c r="B410" s="1">
        <v>0.76500000000000001</v>
      </c>
      <c r="C410" s="1">
        <v>0.76500000000000001</v>
      </c>
      <c r="D410" s="3">
        <f>IF(C410&lt;MAX($C$3:C410),C410/MAX($C$3:C410)-1,0)</f>
        <v>-0.23956262425447317</v>
      </c>
    </row>
    <row r="411" spans="1:4">
      <c r="A411" s="25">
        <v>41173</v>
      </c>
      <c r="B411" s="1">
        <v>0.76</v>
      </c>
      <c r="C411" s="1">
        <v>0.76</v>
      </c>
      <c r="D411" s="3">
        <f>IF(C411&lt;MAX($C$3:C411),C411/MAX($C$3:C411)-1,0)</f>
        <v>-0.24453280318091453</v>
      </c>
    </row>
    <row r="412" spans="1:4">
      <c r="A412" s="25">
        <v>41176</v>
      </c>
      <c r="B412" s="1">
        <v>0.76500000000000001</v>
      </c>
      <c r="C412" s="1">
        <v>0.76500000000000001</v>
      </c>
      <c r="D412" s="3">
        <f>IF(C412&lt;MAX($C$3:C412),C412/MAX($C$3:C412)-1,0)</f>
        <v>-0.23956262425447317</v>
      </c>
    </row>
    <row r="413" spans="1:4">
      <c r="A413" s="25">
        <v>41177</v>
      </c>
      <c r="B413" s="1">
        <v>0.76400000000000001</v>
      </c>
      <c r="C413" s="1">
        <v>0.76400000000000001</v>
      </c>
      <c r="D413" s="3">
        <f>IF(C413&lt;MAX($C$3:C413),C413/MAX($C$3:C413)-1,0)</f>
        <v>-0.24055666003976139</v>
      </c>
    </row>
    <row r="414" spans="1:4">
      <c r="A414" s="25">
        <v>41178</v>
      </c>
      <c r="B414" s="1">
        <v>0.75</v>
      </c>
      <c r="C414" s="1">
        <v>0.75</v>
      </c>
      <c r="D414" s="3">
        <f>IF(C414&lt;MAX($C$3:C414),C414/MAX($C$3:C414)-1,0)</f>
        <v>-0.25447316103379725</v>
      </c>
    </row>
    <row r="415" spans="1:4">
      <c r="A415" s="25">
        <v>41179</v>
      </c>
      <c r="B415" s="1">
        <v>0.76700000000000002</v>
      </c>
      <c r="C415" s="1">
        <v>0.76700000000000002</v>
      </c>
      <c r="D415" s="3">
        <f>IF(C415&lt;MAX($C$3:C415),C415/MAX($C$3:C415)-1,0)</f>
        <v>-0.2375745526838966</v>
      </c>
    </row>
    <row r="416" spans="1:4">
      <c r="A416" s="25">
        <v>41180</v>
      </c>
      <c r="B416" s="1">
        <v>0.78200000000000003</v>
      </c>
      <c r="C416" s="1">
        <v>0.78200000000000003</v>
      </c>
      <c r="D416" s="3">
        <f>IF(C416&lt;MAX($C$3:C416),C416/MAX($C$3:C416)-1,0)</f>
        <v>-0.22266401590457252</v>
      </c>
    </row>
    <row r="417" spans="1:4">
      <c r="A417" s="25">
        <v>41182</v>
      </c>
      <c r="B417" s="1">
        <v>0.78200000000000003</v>
      </c>
      <c r="C417" s="1">
        <v>0.78200000000000003</v>
      </c>
      <c r="D417" s="3">
        <f>IF(C417&lt;MAX($C$3:C417),C417/MAX($C$3:C417)-1,0)</f>
        <v>-0.22266401590457252</v>
      </c>
    </row>
    <row r="418" spans="1:4">
      <c r="A418" s="25">
        <v>41190</v>
      </c>
      <c r="B418" s="1">
        <v>0.78100000000000003</v>
      </c>
      <c r="C418" s="1">
        <v>0.78100000000000003</v>
      </c>
      <c r="D418" s="3">
        <f>IF(C418&lt;MAX($C$3:C418),C418/MAX($C$3:C418)-1,0)</f>
        <v>-0.22365805168986086</v>
      </c>
    </row>
    <row r="419" spans="1:4">
      <c r="A419" s="25">
        <v>41191</v>
      </c>
      <c r="B419" s="1">
        <v>0.79900000000000004</v>
      </c>
      <c r="C419" s="1">
        <v>0.79900000000000004</v>
      </c>
      <c r="D419" s="3">
        <f>IF(C419&lt;MAX($C$3:C419),C419/MAX($C$3:C419)-1,0)</f>
        <v>-0.20576540755467188</v>
      </c>
    </row>
    <row r="420" spans="1:4">
      <c r="A420" s="25">
        <v>41192</v>
      </c>
      <c r="B420" s="1">
        <v>0.80300000000000005</v>
      </c>
      <c r="C420" s="1">
        <v>0.80300000000000005</v>
      </c>
      <c r="D420" s="3">
        <f>IF(C420&lt;MAX($C$3:C420),C420/MAX($C$3:C420)-1,0)</f>
        <v>-0.20178926441351885</v>
      </c>
    </row>
    <row r="421" spans="1:4">
      <c r="A421" s="25">
        <v>41193</v>
      </c>
      <c r="B421" s="1">
        <v>0.79400000000000004</v>
      </c>
      <c r="C421" s="1">
        <v>0.79400000000000004</v>
      </c>
      <c r="D421" s="3">
        <f>IF(C421&lt;MAX($C$3:C421),C421/MAX($C$3:C421)-1,0)</f>
        <v>-0.21073558648111324</v>
      </c>
    </row>
    <row r="422" spans="1:4">
      <c r="A422" s="25">
        <v>41194</v>
      </c>
      <c r="B422" s="1">
        <v>0.79200000000000004</v>
      </c>
      <c r="C422" s="1">
        <v>0.79200000000000004</v>
      </c>
      <c r="D422" s="3">
        <f>IF(C422&lt;MAX($C$3:C422),C422/MAX($C$3:C422)-1,0)</f>
        <v>-0.2127236580516898</v>
      </c>
    </row>
    <row r="423" spans="1:4">
      <c r="A423" s="25">
        <v>41197</v>
      </c>
      <c r="B423" s="1">
        <v>0.79200000000000004</v>
      </c>
      <c r="C423" s="1">
        <v>0.79200000000000004</v>
      </c>
      <c r="D423" s="3">
        <f>IF(C423&lt;MAX($C$3:C423),C423/MAX($C$3:C423)-1,0)</f>
        <v>-0.2127236580516898</v>
      </c>
    </row>
    <row r="424" spans="1:4">
      <c r="A424" s="25">
        <v>41198</v>
      </c>
      <c r="B424" s="1">
        <v>0.79600000000000004</v>
      </c>
      <c r="C424" s="1">
        <v>0.79600000000000004</v>
      </c>
      <c r="D424" s="3">
        <f>IF(C424&lt;MAX($C$3:C424),C424/MAX($C$3:C424)-1,0)</f>
        <v>-0.20874751491053678</v>
      </c>
    </row>
    <row r="425" spans="1:4">
      <c r="A425" s="25">
        <v>41199</v>
      </c>
      <c r="B425" s="1">
        <v>0.79700000000000004</v>
      </c>
      <c r="C425" s="1">
        <v>0.79700000000000004</v>
      </c>
      <c r="D425" s="3">
        <f>IF(C425&lt;MAX($C$3:C425),C425/MAX($C$3:C425)-1,0)</f>
        <v>-0.20775347912524844</v>
      </c>
    </row>
    <row r="426" spans="1:4">
      <c r="A426" s="25">
        <v>41200</v>
      </c>
      <c r="B426" s="1">
        <v>0.81</v>
      </c>
      <c r="C426" s="1">
        <v>0.81</v>
      </c>
      <c r="D426" s="3">
        <f>IF(C426&lt;MAX($C$3:C426),C426/MAX($C$3:C426)-1,0)</f>
        <v>-0.19483101391650093</v>
      </c>
    </row>
    <row r="427" spans="1:4">
      <c r="A427" s="25">
        <v>41201</v>
      </c>
      <c r="B427" s="1">
        <v>0.80800000000000005</v>
      </c>
      <c r="C427" s="1">
        <v>0.80800000000000005</v>
      </c>
      <c r="D427" s="3">
        <f>IF(C427&lt;MAX($C$3:C427),C427/MAX($C$3:C427)-1,0)</f>
        <v>-0.19681908548707749</v>
      </c>
    </row>
    <row r="428" spans="1:4">
      <c r="A428" s="25">
        <v>41204</v>
      </c>
      <c r="B428" s="1">
        <v>0.81100000000000005</v>
      </c>
      <c r="C428" s="1">
        <v>0.81100000000000005</v>
      </c>
      <c r="D428" s="3">
        <f>IF(C428&lt;MAX($C$3:C428),C428/MAX($C$3:C428)-1,0)</f>
        <v>-0.1938369781312127</v>
      </c>
    </row>
    <row r="429" spans="1:4">
      <c r="A429" s="25">
        <v>41205</v>
      </c>
      <c r="B429" s="1">
        <v>0.79200000000000004</v>
      </c>
      <c r="C429" s="1">
        <v>0.79200000000000004</v>
      </c>
      <c r="D429" s="3">
        <f>IF(C429&lt;MAX($C$3:C429),C429/MAX($C$3:C429)-1,0)</f>
        <v>-0.2127236580516898</v>
      </c>
    </row>
    <row r="430" spans="1:4">
      <c r="A430" s="25">
        <v>41206</v>
      </c>
      <c r="B430" s="1">
        <v>0.79</v>
      </c>
      <c r="C430" s="1">
        <v>0.79</v>
      </c>
      <c r="D430" s="3">
        <f>IF(C430&lt;MAX($C$3:C430),C430/MAX($C$3:C430)-1,0)</f>
        <v>-0.21471172962226637</v>
      </c>
    </row>
    <row r="431" spans="1:4">
      <c r="A431" s="25">
        <v>41207</v>
      </c>
      <c r="B431" s="1">
        <v>0.77900000000000003</v>
      </c>
      <c r="C431" s="1">
        <v>0.77900000000000003</v>
      </c>
      <c r="D431" s="3">
        <f>IF(C431&lt;MAX($C$3:C431),C431/MAX($C$3:C431)-1,0)</f>
        <v>-0.22564612326043731</v>
      </c>
    </row>
    <row r="432" spans="1:4">
      <c r="A432" s="25">
        <v>41208</v>
      </c>
      <c r="B432" s="1">
        <v>0.77300000000000002</v>
      </c>
      <c r="C432" s="1">
        <v>0.77300000000000002</v>
      </c>
      <c r="D432" s="3">
        <f>IF(C432&lt;MAX($C$3:C432),C432/MAX($C$3:C432)-1,0)</f>
        <v>-0.23161033797216701</v>
      </c>
    </row>
    <row r="433" spans="1:4">
      <c r="A433" s="25">
        <v>41211</v>
      </c>
      <c r="B433" s="1">
        <v>0.77500000000000002</v>
      </c>
      <c r="C433" s="1">
        <v>0.77500000000000002</v>
      </c>
      <c r="D433" s="3">
        <f>IF(C433&lt;MAX($C$3:C433),C433/MAX($C$3:C433)-1,0)</f>
        <v>-0.22962226640159045</v>
      </c>
    </row>
    <row r="434" spans="1:4">
      <c r="A434" s="25">
        <v>41212</v>
      </c>
      <c r="B434" s="1">
        <v>0.77800000000000002</v>
      </c>
      <c r="C434" s="1">
        <v>0.77800000000000002</v>
      </c>
      <c r="D434" s="3">
        <f>IF(C434&lt;MAX($C$3:C434),C434/MAX($C$3:C434)-1,0)</f>
        <v>-0.22664015904572565</v>
      </c>
    </row>
    <row r="435" spans="1:4">
      <c r="A435" s="25">
        <v>41213</v>
      </c>
      <c r="B435" s="1">
        <v>0.78400000000000003</v>
      </c>
      <c r="C435" s="1">
        <v>0.78400000000000003</v>
      </c>
      <c r="D435" s="3">
        <f>IF(C435&lt;MAX($C$3:C435),C435/MAX($C$3:C435)-1,0)</f>
        <v>-0.22067594433399595</v>
      </c>
    </row>
    <row r="436" spans="1:4">
      <c r="A436" s="25">
        <v>41214</v>
      </c>
      <c r="B436" s="1">
        <v>0.79400000000000004</v>
      </c>
      <c r="C436" s="1">
        <v>0.79400000000000004</v>
      </c>
      <c r="D436" s="3">
        <f>IF(C436&lt;MAX($C$3:C436),C436/MAX($C$3:C436)-1,0)</f>
        <v>-0.21073558648111324</v>
      </c>
    </row>
    <row r="437" spans="1:4">
      <c r="A437" s="25">
        <v>41215</v>
      </c>
      <c r="B437" s="1">
        <v>0.79300000000000004</v>
      </c>
      <c r="C437" s="1">
        <v>0.79300000000000004</v>
      </c>
      <c r="D437" s="3">
        <f>IF(C437&lt;MAX($C$3:C437),C437/MAX($C$3:C437)-1,0)</f>
        <v>-0.21172962226640157</v>
      </c>
    </row>
    <row r="438" spans="1:4">
      <c r="A438" s="25">
        <v>41218</v>
      </c>
      <c r="B438" s="1">
        <v>0.78200000000000003</v>
      </c>
      <c r="C438" s="1">
        <v>0.78200000000000003</v>
      </c>
      <c r="D438" s="3">
        <f>IF(C438&lt;MAX($C$3:C438),C438/MAX($C$3:C438)-1,0)</f>
        <v>-0.22266401590457252</v>
      </c>
    </row>
    <row r="439" spans="1:4">
      <c r="A439" s="25">
        <v>41219</v>
      </c>
      <c r="B439" s="1">
        <v>0.77800000000000002</v>
      </c>
      <c r="C439" s="1">
        <v>0.77800000000000002</v>
      </c>
      <c r="D439" s="3">
        <f>IF(C439&lt;MAX($C$3:C439),C439/MAX($C$3:C439)-1,0)</f>
        <v>-0.22664015904572565</v>
      </c>
    </row>
    <row r="440" spans="1:4">
      <c r="A440" s="25">
        <v>41220</v>
      </c>
      <c r="B440" s="1">
        <v>0.77500000000000002</v>
      </c>
      <c r="C440" s="1">
        <v>0.77500000000000002</v>
      </c>
      <c r="D440" s="3">
        <f>IF(C440&lt;MAX($C$3:C440),C440/MAX($C$3:C440)-1,0)</f>
        <v>-0.22962226640159045</v>
      </c>
    </row>
    <row r="441" spans="1:4">
      <c r="A441" s="25">
        <v>41221</v>
      </c>
      <c r="B441" s="1">
        <v>0.76200000000000001</v>
      </c>
      <c r="C441" s="1">
        <v>0.76200000000000001</v>
      </c>
      <c r="D441" s="3">
        <f>IF(C441&lt;MAX($C$3:C441),C441/MAX($C$3:C441)-1,0)</f>
        <v>-0.24254473161033796</v>
      </c>
    </row>
    <row r="442" spans="1:4">
      <c r="A442" s="25">
        <v>41222</v>
      </c>
      <c r="B442" s="1">
        <v>0.75800000000000001</v>
      </c>
      <c r="C442" s="1">
        <v>0.75800000000000001</v>
      </c>
      <c r="D442" s="3">
        <f>IF(C442&lt;MAX($C$3:C442),C442/MAX($C$3:C442)-1,0)</f>
        <v>-0.24652087475149109</v>
      </c>
    </row>
    <row r="443" spans="1:4">
      <c r="A443" s="25">
        <v>41225</v>
      </c>
      <c r="B443" s="1">
        <v>0.75800000000000001</v>
      </c>
      <c r="C443" s="1">
        <v>0.75800000000000001</v>
      </c>
      <c r="D443" s="3">
        <f>IF(C443&lt;MAX($C$3:C443),C443/MAX($C$3:C443)-1,0)</f>
        <v>-0.24652087475149109</v>
      </c>
    </row>
    <row r="444" spans="1:4">
      <c r="A444" s="25">
        <v>41226</v>
      </c>
      <c r="B444" s="1">
        <v>0.747</v>
      </c>
      <c r="C444" s="1">
        <v>0.747</v>
      </c>
      <c r="D444" s="3">
        <f>IF(C444&lt;MAX($C$3:C444),C444/MAX($C$3:C444)-1,0)</f>
        <v>-0.25745526838966204</v>
      </c>
    </row>
    <row r="445" spans="1:4">
      <c r="A445" s="25">
        <v>41227</v>
      </c>
      <c r="B445" s="1">
        <v>0.749</v>
      </c>
      <c r="C445" s="1">
        <v>0.749</v>
      </c>
      <c r="D445" s="3">
        <f>IF(C445&lt;MAX($C$3:C445),C445/MAX($C$3:C445)-1,0)</f>
        <v>-0.25546719681908547</v>
      </c>
    </row>
    <row r="446" spans="1:4">
      <c r="A446" s="25">
        <v>41228</v>
      </c>
      <c r="B446" s="1">
        <v>0.74299999999999999</v>
      </c>
      <c r="C446" s="1">
        <v>0.74299999999999999</v>
      </c>
      <c r="D446" s="3">
        <f>IF(C446&lt;MAX($C$3:C446),C446/MAX($C$3:C446)-1,0)</f>
        <v>-0.26143141153081517</v>
      </c>
    </row>
    <row r="447" spans="1:4">
      <c r="A447" s="25">
        <v>41229</v>
      </c>
      <c r="B447" s="1">
        <v>0.73899999999999999</v>
      </c>
      <c r="C447" s="1">
        <v>0.73899999999999999</v>
      </c>
      <c r="D447" s="3">
        <f>IF(C447&lt;MAX($C$3:C447),C447/MAX($C$3:C447)-1,0)</f>
        <v>-0.26540755467196819</v>
      </c>
    </row>
    <row r="448" spans="1:4">
      <c r="A448" s="25">
        <v>41232</v>
      </c>
      <c r="B448" s="1">
        <v>0.73699999999999999</v>
      </c>
      <c r="C448" s="1">
        <v>0.73699999999999999</v>
      </c>
      <c r="D448" s="3">
        <f>IF(C448&lt;MAX($C$3:C448),C448/MAX($C$3:C448)-1,0)</f>
        <v>-0.26739562624254476</v>
      </c>
    </row>
    <row r="449" spans="1:4">
      <c r="A449" s="25">
        <v>41233</v>
      </c>
      <c r="B449" s="1">
        <v>0.74</v>
      </c>
      <c r="C449" s="1">
        <v>0.74</v>
      </c>
      <c r="D449" s="3">
        <f>IF(C449&lt;MAX($C$3:C449),C449/MAX($C$3:C449)-1,0)</f>
        <v>-0.26441351888667997</v>
      </c>
    </row>
    <row r="450" spans="1:4">
      <c r="A450" s="25">
        <v>41234</v>
      </c>
      <c r="B450" s="1">
        <v>0.745</v>
      </c>
      <c r="C450" s="1">
        <v>0.745</v>
      </c>
      <c r="D450" s="3">
        <f>IF(C450&lt;MAX($C$3:C450),C450/MAX($C$3:C450)-1,0)</f>
        <v>-0.25944333996023861</v>
      </c>
    </row>
    <row r="451" spans="1:4">
      <c r="A451" s="25">
        <v>41235</v>
      </c>
      <c r="B451" s="1">
        <v>0.73899999999999999</v>
      </c>
      <c r="C451" s="1">
        <v>0.73899999999999999</v>
      </c>
      <c r="D451" s="3">
        <f>IF(C451&lt;MAX($C$3:C451),C451/MAX($C$3:C451)-1,0)</f>
        <v>-0.26540755467196819</v>
      </c>
    </row>
    <row r="452" spans="1:4">
      <c r="A452" s="25">
        <v>41236</v>
      </c>
      <c r="B452" s="1">
        <v>0.73899999999999999</v>
      </c>
      <c r="C452" s="1">
        <v>0.73899999999999999</v>
      </c>
      <c r="D452" s="3">
        <f>IF(C452&lt;MAX($C$3:C452),C452/MAX($C$3:C452)-1,0)</f>
        <v>-0.26540755467196819</v>
      </c>
    </row>
    <row r="453" spans="1:4">
      <c r="A453" s="25">
        <v>41239</v>
      </c>
      <c r="B453" s="1">
        <v>0.72899999999999998</v>
      </c>
      <c r="C453" s="1">
        <v>0.72899999999999998</v>
      </c>
      <c r="D453" s="3">
        <f>IF(C453&lt;MAX($C$3:C453),C453/MAX($C$3:C453)-1,0)</f>
        <v>-0.27534791252485091</v>
      </c>
    </row>
    <row r="454" spans="1:4">
      <c r="A454" s="25">
        <v>41240</v>
      </c>
      <c r="B454" s="1">
        <v>0.72</v>
      </c>
      <c r="C454" s="1">
        <v>0.72</v>
      </c>
      <c r="D454" s="3">
        <f>IF(C454&lt;MAX($C$3:C454),C454/MAX($C$3:C454)-1,0)</f>
        <v>-0.28429423459244541</v>
      </c>
    </row>
    <row r="455" spans="1:4">
      <c r="A455" s="25">
        <v>41241</v>
      </c>
      <c r="B455" s="1">
        <v>0.71</v>
      </c>
      <c r="C455" s="1">
        <v>0.71</v>
      </c>
      <c r="D455" s="3">
        <f>IF(C455&lt;MAX($C$3:C455),C455/MAX($C$3:C455)-1,0)</f>
        <v>-0.29423459244532812</v>
      </c>
    </row>
    <row r="456" spans="1:4">
      <c r="A456" s="25">
        <v>41242</v>
      </c>
      <c r="B456" s="1">
        <v>0.70899999999999996</v>
      </c>
      <c r="C456" s="1">
        <v>0.70899999999999996</v>
      </c>
      <c r="D456" s="3">
        <f>IF(C456&lt;MAX($C$3:C456),C456/MAX($C$3:C456)-1,0)</f>
        <v>-0.29522862823061635</v>
      </c>
    </row>
    <row r="457" spans="1:4">
      <c r="A457" s="25">
        <v>41243</v>
      </c>
      <c r="B457" s="1">
        <v>0.71799999999999997</v>
      </c>
      <c r="C457" s="1">
        <v>0.71799999999999997</v>
      </c>
      <c r="D457" s="3">
        <f>IF(C457&lt;MAX($C$3:C457),C457/MAX($C$3:C457)-1,0)</f>
        <v>-0.28628230616302186</v>
      </c>
    </row>
    <row r="458" spans="1:4">
      <c r="A458" s="25">
        <v>41246</v>
      </c>
      <c r="B458" s="1">
        <v>0.71099999999999997</v>
      </c>
      <c r="C458" s="1">
        <v>0.71099999999999997</v>
      </c>
      <c r="D458" s="3">
        <f>IF(C458&lt;MAX($C$3:C458),C458/MAX($C$3:C458)-1,0)</f>
        <v>-0.29324055666003979</v>
      </c>
    </row>
    <row r="459" spans="1:4">
      <c r="A459" s="25">
        <v>41247</v>
      </c>
      <c r="B459" s="1">
        <v>0.71899999999999997</v>
      </c>
      <c r="C459" s="1">
        <v>0.71899999999999997</v>
      </c>
      <c r="D459" s="3">
        <f>IF(C459&lt;MAX($C$3:C459),C459/MAX($C$3:C459)-1,0)</f>
        <v>-0.28528827037773363</v>
      </c>
    </row>
    <row r="460" spans="1:4">
      <c r="A460" s="25">
        <v>41248</v>
      </c>
      <c r="B460" s="1">
        <v>0.73799999999999999</v>
      </c>
      <c r="C460" s="1">
        <v>0.73799999999999999</v>
      </c>
      <c r="D460" s="3">
        <f>IF(C460&lt;MAX($C$3:C460),C460/MAX($C$3:C460)-1,0)</f>
        <v>-0.26640159045725642</v>
      </c>
    </row>
    <row r="461" spans="1:4">
      <c r="A461" s="25">
        <v>41249</v>
      </c>
      <c r="B461" s="1">
        <v>0.73699999999999999</v>
      </c>
      <c r="C461" s="1">
        <v>0.73699999999999999</v>
      </c>
      <c r="D461" s="3">
        <f>IF(C461&lt;MAX($C$3:C461),C461/MAX($C$3:C461)-1,0)</f>
        <v>-0.26739562624254476</v>
      </c>
    </row>
    <row r="462" spans="1:4">
      <c r="A462" s="25">
        <v>41250</v>
      </c>
      <c r="B462" s="1">
        <v>0.74399999999999999</v>
      </c>
      <c r="C462" s="1">
        <v>0.74399999999999999</v>
      </c>
      <c r="D462" s="3">
        <f>IF(C462&lt;MAX($C$3:C462),C462/MAX($C$3:C462)-1,0)</f>
        <v>-0.26043737574552683</v>
      </c>
    </row>
    <row r="463" spans="1:4">
      <c r="A463" s="25">
        <v>41253</v>
      </c>
      <c r="B463" s="1">
        <v>0.75</v>
      </c>
      <c r="C463" s="1">
        <v>0.75</v>
      </c>
      <c r="D463" s="3">
        <f>IF(C463&lt;MAX($C$3:C463),C463/MAX($C$3:C463)-1,0)</f>
        <v>-0.25447316103379725</v>
      </c>
    </row>
    <row r="464" spans="1:4">
      <c r="A464" s="25">
        <v>41254</v>
      </c>
      <c r="B464" s="1">
        <v>0.746</v>
      </c>
      <c r="C464" s="1">
        <v>0.746</v>
      </c>
      <c r="D464" s="3">
        <f>IF(C464&lt;MAX($C$3:C464),C464/MAX($C$3:C464)-1,0)</f>
        <v>-0.25844930417495027</v>
      </c>
    </row>
    <row r="465" spans="1:4">
      <c r="A465" s="25">
        <v>41255</v>
      </c>
      <c r="B465" s="1">
        <v>0.746</v>
      </c>
      <c r="C465" s="1">
        <v>0.746</v>
      </c>
      <c r="D465" s="3">
        <f>IF(C465&lt;MAX($C$3:C465),C465/MAX($C$3:C465)-1,0)</f>
        <v>-0.25844930417495027</v>
      </c>
    </row>
    <row r="466" spans="1:4">
      <c r="A466" s="25">
        <v>41256</v>
      </c>
      <c r="B466" s="1">
        <v>0.74199999999999999</v>
      </c>
      <c r="C466" s="1">
        <v>0.74199999999999999</v>
      </c>
      <c r="D466" s="3">
        <f>IF(C466&lt;MAX($C$3:C466),C466/MAX($C$3:C466)-1,0)</f>
        <v>-0.2624254473161034</v>
      </c>
    </row>
    <row r="467" spans="1:4">
      <c r="A467" s="25">
        <v>41257</v>
      </c>
      <c r="B467" s="1">
        <v>0.77</v>
      </c>
      <c r="C467" s="1">
        <v>0.77</v>
      </c>
      <c r="D467" s="3">
        <f>IF(C467&lt;MAX($C$3:C467),C467/MAX($C$3:C467)-1,0)</f>
        <v>-0.23459244532803181</v>
      </c>
    </row>
    <row r="468" spans="1:4">
      <c r="A468" s="25">
        <v>41260</v>
      </c>
      <c r="B468" s="1">
        <v>0.75700000000000001</v>
      </c>
      <c r="C468" s="1">
        <v>0.75700000000000001</v>
      </c>
      <c r="D468" s="3">
        <f>IF(C468&lt;MAX($C$3:C468),C468/MAX($C$3:C468)-1,0)</f>
        <v>-0.24751491053677932</v>
      </c>
    </row>
    <row r="469" spans="1:4">
      <c r="A469" s="25">
        <v>41261</v>
      </c>
      <c r="B469" s="1">
        <v>0.752</v>
      </c>
      <c r="C469" s="1">
        <v>0.752</v>
      </c>
      <c r="D469" s="3">
        <f>IF(C469&lt;MAX($C$3:C469),C469/MAX($C$3:C469)-1,0)</f>
        <v>-0.25248508946322068</v>
      </c>
    </row>
    <row r="470" spans="1:4">
      <c r="A470" s="25">
        <v>41262</v>
      </c>
      <c r="B470" s="1">
        <v>0.755</v>
      </c>
      <c r="C470" s="1">
        <v>0.755</v>
      </c>
      <c r="D470" s="3">
        <f>IF(C470&lt;MAX($C$3:C470),C470/MAX($C$3:C470)-1,0)</f>
        <v>-0.24950298210735589</v>
      </c>
    </row>
    <row r="471" spans="1:4">
      <c r="A471" s="25">
        <v>41263</v>
      </c>
      <c r="B471" s="1">
        <v>0.76</v>
      </c>
      <c r="C471" s="1">
        <v>0.76</v>
      </c>
      <c r="D471" s="3">
        <f>IF(C471&lt;MAX($C$3:C471),C471/MAX($C$3:C471)-1,0)</f>
        <v>-0.24453280318091453</v>
      </c>
    </row>
    <row r="472" spans="1:4">
      <c r="A472" s="25">
        <v>41264</v>
      </c>
      <c r="B472" s="1">
        <v>0.76200000000000001</v>
      </c>
      <c r="C472" s="1">
        <v>0.76200000000000001</v>
      </c>
      <c r="D472" s="3">
        <f>IF(C472&lt;MAX($C$3:C472),C472/MAX($C$3:C472)-1,0)</f>
        <v>-0.24254473161033796</v>
      </c>
    </row>
    <row r="473" spans="1:4">
      <c r="A473" s="25">
        <v>41267</v>
      </c>
      <c r="B473" s="1">
        <v>0.76900000000000002</v>
      </c>
      <c r="C473" s="1">
        <v>0.76900000000000002</v>
      </c>
      <c r="D473" s="3">
        <f>IF(C473&lt;MAX($C$3:C473),C473/MAX($C$3:C473)-1,0)</f>
        <v>-0.23558648111332003</v>
      </c>
    </row>
    <row r="474" spans="1:4">
      <c r="A474" s="25">
        <v>41268</v>
      </c>
      <c r="B474" s="1">
        <v>0.78800000000000003</v>
      </c>
      <c r="C474" s="1">
        <v>0.78800000000000003</v>
      </c>
      <c r="D474" s="3">
        <f>IF(C474&lt;MAX($C$3:C474),C474/MAX($C$3:C474)-1,0)</f>
        <v>-0.21669980119284293</v>
      </c>
    </row>
    <row r="475" spans="1:4">
      <c r="A475" s="25">
        <v>41269</v>
      </c>
      <c r="B475" s="1">
        <v>0.79400000000000004</v>
      </c>
      <c r="C475" s="1">
        <v>0.79400000000000004</v>
      </c>
      <c r="D475" s="3">
        <f>IF(C475&lt;MAX($C$3:C475),C475/MAX($C$3:C475)-1,0)</f>
        <v>-0.21073558648111324</v>
      </c>
    </row>
    <row r="476" spans="1:4">
      <c r="A476" s="25">
        <v>41270</v>
      </c>
      <c r="B476" s="1">
        <v>0.79</v>
      </c>
      <c r="C476" s="1">
        <v>0.79</v>
      </c>
      <c r="D476" s="3">
        <f>IF(C476&lt;MAX($C$3:C476),C476/MAX($C$3:C476)-1,0)</f>
        <v>-0.21471172962226637</v>
      </c>
    </row>
    <row r="477" spans="1:4">
      <c r="A477" s="25">
        <v>41271</v>
      </c>
      <c r="B477" s="1">
        <v>0.79800000000000004</v>
      </c>
      <c r="C477" s="1">
        <v>0.79800000000000004</v>
      </c>
      <c r="D477" s="3">
        <f>IF(C477&lt;MAX($C$3:C477),C477/MAX($C$3:C477)-1,0)</f>
        <v>-0.20675944333996021</v>
      </c>
    </row>
    <row r="478" spans="1:4">
      <c r="A478" s="25">
        <v>41274</v>
      </c>
      <c r="B478" s="1">
        <v>0.80900000000000005</v>
      </c>
      <c r="C478" s="1">
        <v>0.80900000000000005</v>
      </c>
      <c r="D478" s="3">
        <f>IF(C478&lt;MAX($C$3:C478),C478/MAX($C$3:C478)-1,0)</f>
        <v>-0.19582504970178927</v>
      </c>
    </row>
    <row r="479" spans="1:4">
      <c r="A479" s="25">
        <v>41278</v>
      </c>
      <c r="B479" s="1">
        <v>0.80100000000000005</v>
      </c>
      <c r="C479" s="1">
        <v>0.80100000000000005</v>
      </c>
      <c r="D479" s="3">
        <f>IF(C479&lt;MAX($C$3:C479),C479/MAX($C$3:C479)-1,0)</f>
        <v>-0.20377733598409542</v>
      </c>
    </row>
    <row r="480" spans="1:4">
      <c r="A480" s="25">
        <v>41281</v>
      </c>
      <c r="B480" s="1">
        <v>0.80500000000000005</v>
      </c>
      <c r="C480" s="1">
        <v>0.80500000000000005</v>
      </c>
      <c r="D480" s="3">
        <f>IF(C480&lt;MAX($C$3:C480),C480/MAX($C$3:C480)-1,0)</f>
        <v>-0.19980119284294229</v>
      </c>
    </row>
    <row r="481" spans="1:4">
      <c r="A481" s="25">
        <v>41282</v>
      </c>
      <c r="B481" s="1">
        <v>0.81200000000000006</v>
      </c>
      <c r="C481" s="1">
        <v>0.81200000000000006</v>
      </c>
      <c r="D481" s="3">
        <f>IF(C481&lt;MAX($C$3:C481),C481/MAX($C$3:C481)-1,0)</f>
        <v>-0.19284294234592436</v>
      </c>
    </row>
    <row r="482" spans="1:4">
      <c r="A482" s="25">
        <v>41283</v>
      </c>
      <c r="B482" s="1">
        <v>0.81599999999999995</v>
      </c>
      <c r="C482" s="1">
        <v>0.81599999999999995</v>
      </c>
      <c r="D482" s="3">
        <f>IF(C482&lt;MAX($C$3:C482),C482/MAX($C$3:C482)-1,0)</f>
        <v>-0.18886679920477145</v>
      </c>
    </row>
    <row r="483" spans="1:4">
      <c r="A483" s="25">
        <v>41284</v>
      </c>
      <c r="B483" s="1">
        <v>0.81599999999999995</v>
      </c>
      <c r="C483" s="1">
        <v>0.81599999999999995</v>
      </c>
      <c r="D483" s="3">
        <f>IF(C483&lt;MAX($C$3:C483),C483/MAX($C$3:C483)-1,0)</f>
        <v>-0.18886679920477145</v>
      </c>
    </row>
    <row r="484" spans="1:4">
      <c r="A484" s="25">
        <v>41285</v>
      </c>
      <c r="B484" s="1">
        <v>0.80700000000000005</v>
      </c>
      <c r="C484" s="1">
        <v>0.80700000000000005</v>
      </c>
      <c r="D484" s="3">
        <f>IF(C484&lt;MAX($C$3:C484),C484/MAX($C$3:C484)-1,0)</f>
        <v>-0.19781312127236572</v>
      </c>
    </row>
    <row r="485" spans="1:4">
      <c r="A485" s="25">
        <v>41288</v>
      </c>
      <c r="B485" s="1">
        <v>0.83899999999999997</v>
      </c>
      <c r="C485" s="1">
        <v>0.83899999999999997</v>
      </c>
      <c r="D485" s="3">
        <f>IF(C485&lt;MAX($C$3:C485),C485/MAX($C$3:C485)-1,0)</f>
        <v>-0.16600397614314122</v>
      </c>
    </row>
    <row r="486" spans="1:4">
      <c r="A486" s="25">
        <v>41289</v>
      </c>
      <c r="B486" s="1">
        <v>0.84799999999999998</v>
      </c>
      <c r="C486" s="1">
        <v>0.84799999999999998</v>
      </c>
      <c r="D486" s="3">
        <f>IF(C486&lt;MAX($C$3:C486),C486/MAX($C$3:C486)-1,0)</f>
        <v>-0.15705765407554673</v>
      </c>
    </row>
    <row r="487" spans="1:4">
      <c r="A487" s="25">
        <v>41290</v>
      </c>
      <c r="B487" s="1">
        <v>0.84399999999999997</v>
      </c>
      <c r="C487" s="1">
        <v>0.84399999999999997</v>
      </c>
      <c r="D487" s="3">
        <f>IF(C487&lt;MAX($C$3:C487),C487/MAX($C$3:C487)-1,0)</f>
        <v>-0.16103379721669986</v>
      </c>
    </row>
    <row r="488" spans="1:4">
      <c r="A488" s="25">
        <v>41291</v>
      </c>
      <c r="B488" s="1">
        <v>0.83799999999999997</v>
      </c>
      <c r="C488" s="1">
        <v>0.83799999999999997</v>
      </c>
      <c r="D488" s="3">
        <f>IF(C488&lt;MAX($C$3:C488),C488/MAX($C$3:C488)-1,0)</f>
        <v>-0.16699801192842945</v>
      </c>
    </row>
    <row r="489" spans="1:4">
      <c r="A489" s="25">
        <v>41292</v>
      </c>
      <c r="B489" s="1">
        <v>0.85099999999999998</v>
      </c>
      <c r="C489" s="1">
        <v>0.85099999999999998</v>
      </c>
      <c r="D489" s="3">
        <f>IF(C489&lt;MAX($C$3:C489),C489/MAX($C$3:C489)-1,0)</f>
        <v>-0.15407554671968193</v>
      </c>
    </row>
    <row r="490" spans="1:4">
      <c r="A490" s="25">
        <v>41295</v>
      </c>
      <c r="B490" s="1">
        <v>0.85599999999999998</v>
      </c>
      <c r="C490" s="1">
        <v>0.85599999999999998</v>
      </c>
      <c r="D490" s="3">
        <f>IF(C490&lt;MAX($C$3:C490),C490/MAX($C$3:C490)-1,0)</f>
        <v>-0.14910536779324057</v>
      </c>
    </row>
    <row r="491" spans="1:4">
      <c r="A491" s="25">
        <v>41296</v>
      </c>
      <c r="B491" s="1">
        <v>0.84399999999999997</v>
      </c>
      <c r="C491" s="1">
        <v>0.84399999999999997</v>
      </c>
      <c r="D491" s="3">
        <f>IF(C491&lt;MAX($C$3:C491),C491/MAX($C$3:C491)-1,0)</f>
        <v>-0.16103379721669986</v>
      </c>
    </row>
    <row r="492" spans="1:4">
      <c r="A492" s="25">
        <v>41297</v>
      </c>
      <c r="B492" s="1">
        <v>0.84799999999999998</v>
      </c>
      <c r="C492" s="1">
        <v>0.84799999999999998</v>
      </c>
      <c r="D492" s="3">
        <f>IF(C492&lt;MAX($C$3:C492),C492/MAX($C$3:C492)-1,0)</f>
        <v>-0.15705765407554673</v>
      </c>
    </row>
    <row r="493" spans="1:4">
      <c r="A493" s="25">
        <v>41298</v>
      </c>
      <c r="B493" s="1">
        <v>0.83399999999999996</v>
      </c>
      <c r="C493" s="1">
        <v>0.83399999999999996</v>
      </c>
      <c r="D493" s="3">
        <f>IF(C493&lt;MAX($C$3:C493),C493/MAX($C$3:C493)-1,0)</f>
        <v>-0.17097415506958258</v>
      </c>
    </row>
    <row r="494" spans="1:4">
      <c r="A494" s="25">
        <v>41299</v>
      </c>
      <c r="B494" s="1">
        <v>0.83099999999999996</v>
      </c>
      <c r="C494" s="1">
        <v>0.83099999999999996</v>
      </c>
      <c r="D494" s="3">
        <f>IF(C494&lt;MAX($C$3:C494),C494/MAX($C$3:C494)-1,0)</f>
        <v>-0.17395626242544737</v>
      </c>
    </row>
    <row r="495" spans="1:4">
      <c r="A495" s="25">
        <v>41302</v>
      </c>
      <c r="B495" s="1">
        <v>0.85199999999999998</v>
      </c>
      <c r="C495" s="1">
        <v>0.85199999999999998</v>
      </c>
      <c r="D495" s="3">
        <f>IF(C495&lt;MAX($C$3:C495),C495/MAX($C$3:C495)-1,0)</f>
        <v>-0.15308151093439371</v>
      </c>
    </row>
    <row r="496" spans="1:4">
      <c r="A496" s="25">
        <v>41303</v>
      </c>
      <c r="B496" s="1">
        <v>0.85899999999999999</v>
      </c>
      <c r="C496" s="1">
        <v>0.85899999999999999</v>
      </c>
      <c r="D496" s="3">
        <f>IF(C496&lt;MAX($C$3:C496),C496/MAX($C$3:C496)-1,0)</f>
        <v>-0.14612326043737578</v>
      </c>
    </row>
    <row r="497" spans="1:4">
      <c r="A497" s="25">
        <v>41304</v>
      </c>
      <c r="B497" s="1">
        <v>0.85799999999999998</v>
      </c>
      <c r="C497" s="1">
        <v>0.85799999999999998</v>
      </c>
      <c r="D497" s="3">
        <f>IF(C497&lt;MAX($C$3:C497),C497/MAX($C$3:C497)-1,0)</f>
        <v>-0.14711729622266401</v>
      </c>
    </row>
    <row r="498" spans="1:4">
      <c r="A498" s="25">
        <v>41305</v>
      </c>
      <c r="B498" s="1">
        <v>0.85199999999999998</v>
      </c>
      <c r="C498" s="1">
        <v>0.85199999999999998</v>
      </c>
      <c r="D498" s="3">
        <f>IF(C498&lt;MAX($C$3:C498),C498/MAX($C$3:C498)-1,0)</f>
        <v>-0.15308151093439371</v>
      </c>
    </row>
    <row r="499" spans="1:4">
      <c r="A499" s="25">
        <v>41306</v>
      </c>
      <c r="B499" s="1">
        <v>0.86399999999999999</v>
      </c>
      <c r="C499" s="1">
        <v>0.86399999999999999</v>
      </c>
      <c r="D499" s="3">
        <f>IF(C499&lt;MAX($C$3:C499),C499/MAX($C$3:C499)-1,0)</f>
        <v>-0.14115308151093442</v>
      </c>
    </row>
    <row r="500" spans="1:4">
      <c r="A500" s="25">
        <v>41309</v>
      </c>
      <c r="B500" s="1">
        <v>0.85699999999999998</v>
      </c>
      <c r="C500" s="1">
        <v>0.85699999999999998</v>
      </c>
      <c r="D500" s="3">
        <f>IF(C500&lt;MAX($C$3:C500),C500/MAX($C$3:C500)-1,0)</f>
        <v>-0.14811133200795235</v>
      </c>
    </row>
    <row r="501" spans="1:4">
      <c r="A501" s="25">
        <v>41310</v>
      </c>
      <c r="B501" s="1">
        <v>0.86599999999999999</v>
      </c>
      <c r="C501" s="1">
        <v>0.86599999999999999</v>
      </c>
      <c r="D501" s="3">
        <f>IF(C501&lt;MAX($C$3:C501),C501/MAX($C$3:C501)-1,0)</f>
        <v>-0.13916500994035785</v>
      </c>
    </row>
    <row r="502" spans="1:4">
      <c r="A502" s="25">
        <v>41311</v>
      </c>
      <c r="B502" s="1">
        <v>0.873</v>
      </c>
      <c r="C502" s="1">
        <v>0.873</v>
      </c>
      <c r="D502" s="3">
        <f>IF(C502&lt;MAX($C$3:C502),C502/MAX($C$3:C502)-1,0)</f>
        <v>-0.13220675944333993</v>
      </c>
    </row>
    <row r="503" spans="1:4">
      <c r="A503" s="25">
        <v>41312</v>
      </c>
      <c r="B503" s="1">
        <v>0.88100000000000001</v>
      </c>
      <c r="C503" s="1">
        <v>0.88100000000000001</v>
      </c>
      <c r="D503" s="3">
        <f>IF(C503&lt;MAX($C$3:C503),C503/MAX($C$3:C503)-1,0)</f>
        <v>-0.12425447316103377</v>
      </c>
    </row>
    <row r="504" spans="1:4">
      <c r="A504" s="25">
        <v>41313</v>
      </c>
      <c r="B504" s="1">
        <v>0.89500000000000002</v>
      </c>
      <c r="C504" s="1">
        <v>0.89500000000000002</v>
      </c>
      <c r="D504" s="3">
        <f>IF(C504&lt;MAX($C$3:C504),C504/MAX($C$3:C504)-1,0)</f>
        <v>-0.11033797216699803</v>
      </c>
    </row>
    <row r="505" spans="1:4">
      <c r="A505" s="25">
        <v>41323</v>
      </c>
      <c r="B505" s="1">
        <v>0.89400000000000002</v>
      </c>
      <c r="C505" s="1">
        <v>0.89400000000000002</v>
      </c>
      <c r="D505" s="3">
        <f>IF(C505&lt;MAX($C$3:C505),C505/MAX($C$3:C505)-1,0)</f>
        <v>-0.11133200795228626</v>
      </c>
    </row>
    <row r="506" spans="1:4">
      <c r="A506" s="25">
        <v>41324</v>
      </c>
      <c r="B506" s="1">
        <v>0.876</v>
      </c>
      <c r="C506" s="1">
        <v>0.876</v>
      </c>
      <c r="D506" s="3">
        <f>IF(C506&lt;MAX($C$3:C506),C506/MAX($C$3:C506)-1,0)</f>
        <v>-0.12922465208747513</v>
      </c>
    </row>
    <row r="507" spans="1:4">
      <c r="A507" s="25">
        <v>41325</v>
      </c>
      <c r="B507" s="1">
        <v>0.89400000000000002</v>
      </c>
      <c r="C507" s="1">
        <v>0.89400000000000002</v>
      </c>
      <c r="D507" s="3">
        <f>IF(C507&lt;MAX($C$3:C507),C507/MAX($C$3:C507)-1,0)</f>
        <v>-0.11133200795228626</v>
      </c>
    </row>
    <row r="508" spans="1:4">
      <c r="A508" s="25">
        <v>41326</v>
      </c>
      <c r="B508" s="1">
        <v>0.879</v>
      </c>
      <c r="C508" s="1">
        <v>0.879</v>
      </c>
      <c r="D508" s="3">
        <f>IF(C508&lt;MAX($C$3:C508),C508/MAX($C$3:C508)-1,0)</f>
        <v>-0.12624254473161034</v>
      </c>
    </row>
    <row r="509" spans="1:4">
      <c r="A509" s="25">
        <v>41327</v>
      </c>
      <c r="B509" s="1">
        <v>0.876</v>
      </c>
      <c r="C509" s="1">
        <v>0.876</v>
      </c>
      <c r="D509" s="3">
        <f>IF(C509&lt;MAX($C$3:C509),C509/MAX($C$3:C509)-1,0)</f>
        <v>-0.12922465208747513</v>
      </c>
    </row>
    <row r="510" spans="1:4">
      <c r="A510" s="25">
        <v>41330</v>
      </c>
      <c r="B510" s="1">
        <v>0.88700000000000001</v>
      </c>
      <c r="C510" s="1">
        <v>0.88700000000000001</v>
      </c>
      <c r="D510" s="3">
        <f>IF(C510&lt;MAX($C$3:C510),C510/MAX($C$3:C510)-1,0)</f>
        <v>-0.11829025844930419</v>
      </c>
    </row>
    <row r="511" spans="1:4">
      <c r="A511" s="25">
        <v>41331</v>
      </c>
      <c r="B511" s="1">
        <v>0.879</v>
      </c>
      <c r="C511" s="1">
        <v>0.879</v>
      </c>
      <c r="D511" s="3">
        <f>IF(C511&lt;MAX($C$3:C511),C511/MAX($C$3:C511)-1,0)</f>
        <v>-0.12624254473161034</v>
      </c>
    </row>
    <row r="512" spans="1:4">
      <c r="A512" s="25">
        <v>41332</v>
      </c>
      <c r="B512" s="1">
        <v>0.876</v>
      </c>
      <c r="C512" s="1">
        <v>0.876</v>
      </c>
      <c r="D512" s="3">
        <f>IF(C512&lt;MAX($C$3:C512),C512/MAX($C$3:C512)-1,0)</f>
        <v>-0.12922465208747513</v>
      </c>
    </row>
    <row r="513" spans="1:4">
      <c r="A513" s="25">
        <v>41333</v>
      </c>
      <c r="B513" s="1">
        <v>0.89500000000000002</v>
      </c>
      <c r="C513" s="1">
        <v>0.89500000000000002</v>
      </c>
      <c r="D513" s="3">
        <f>IF(C513&lt;MAX($C$3:C513),C513/MAX($C$3:C513)-1,0)</f>
        <v>-0.11033797216699803</v>
      </c>
    </row>
    <row r="514" spans="1:4">
      <c r="A514" s="25">
        <v>41334</v>
      </c>
      <c r="B514" s="1">
        <v>0.91100000000000003</v>
      </c>
      <c r="C514" s="1">
        <v>0.91100000000000003</v>
      </c>
      <c r="D514" s="3">
        <f>IF(C514&lt;MAX($C$3:C514),C514/MAX($C$3:C514)-1,0)</f>
        <v>-9.4433399602385615E-2</v>
      </c>
    </row>
    <row r="515" spans="1:4">
      <c r="A515" s="25">
        <v>41337</v>
      </c>
      <c r="B515" s="1">
        <v>0.88700000000000001</v>
      </c>
      <c r="C515" s="1">
        <v>0.88700000000000001</v>
      </c>
      <c r="D515" s="3">
        <f>IF(C515&lt;MAX($C$3:C515),C515/MAX($C$3:C515)-1,0)</f>
        <v>-0.11829025844930419</v>
      </c>
    </row>
    <row r="516" spans="1:4">
      <c r="A516" s="25">
        <v>41338</v>
      </c>
      <c r="B516" s="1">
        <v>0.91300000000000003</v>
      </c>
      <c r="C516" s="1">
        <v>0.91300000000000003</v>
      </c>
      <c r="D516" s="3">
        <f>IF(C516&lt;MAX($C$3:C516),C516/MAX($C$3:C516)-1,0)</f>
        <v>-9.244532803180916E-2</v>
      </c>
    </row>
    <row r="517" spans="1:4">
      <c r="A517" s="25">
        <v>41339</v>
      </c>
      <c r="B517" s="1">
        <v>0.92500000000000004</v>
      </c>
      <c r="C517" s="1">
        <v>0.92500000000000004</v>
      </c>
      <c r="D517" s="3">
        <f>IF(C517&lt;MAX($C$3:C517),C517/MAX($C$3:C517)-1,0)</f>
        <v>-8.0516898608349874E-2</v>
      </c>
    </row>
    <row r="518" spans="1:4">
      <c r="A518" s="25">
        <v>41340</v>
      </c>
      <c r="B518" s="1">
        <v>0.90400000000000003</v>
      </c>
      <c r="C518" s="1">
        <v>0.90400000000000003</v>
      </c>
      <c r="D518" s="3">
        <f>IF(C518&lt;MAX($C$3:C518),C518/MAX($C$3:C518)-1,0)</f>
        <v>-0.10139165009940354</v>
      </c>
    </row>
    <row r="519" spans="1:4">
      <c r="A519" s="25">
        <v>41341</v>
      </c>
      <c r="B519" s="1">
        <v>0.89500000000000002</v>
      </c>
      <c r="C519" s="1">
        <v>0.89500000000000002</v>
      </c>
      <c r="D519" s="3">
        <f>IF(C519&lt;MAX($C$3:C519),C519/MAX($C$3:C519)-1,0)</f>
        <v>-0.11033797216699803</v>
      </c>
    </row>
    <row r="520" spans="1:4">
      <c r="A520" s="25">
        <v>41344</v>
      </c>
      <c r="B520" s="1">
        <v>0.9</v>
      </c>
      <c r="C520" s="1">
        <v>0.9</v>
      </c>
      <c r="D520" s="3">
        <f>IF(C520&lt;MAX($C$3:C520),C520/MAX($C$3:C520)-1,0)</f>
        <v>-0.10536779324055667</v>
      </c>
    </row>
    <row r="521" spans="1:4">
      <c r="A521" s="25">
        <v>41345</v>
      </c>
      <c r="B521" s="1">
        <v>0.88200000000000001</v>
      </c>
      <c r="C521" s="1">
        <v>0.88200000000000001</v>
      </c>
      <c r="D521" s="3">
        <f>IF(C521&lt;MAX($C$3:C521),C521/MAX($C$3:C521)-1,0)</f>
        <v>-0.12326043737574555</v>
      </c>
    </row>
    <row r="522" spans="1:4">
      <c r="A522" s="25">
        <v>41346</v>
      </c>
      <c r="B522" s="1">
        <v>0.878</v>
      </c>
      <c r="C522" s="1">
        <v>0.878</v>
      </c>
      <c r="D522" s="3">
        <f>IF(C522&lt;MAX($C$3:C522),C522/MAX($C$3:C522)-1,0)</f>
        <v>-0.12723658051689857</v>
      </c>
    </row>
    <row r="523" spans="1:4">
      <c r="A523" s="25">
        <v>41347</v>
      </c>
      <c r="B523" s="1">
        <v>0.89400000000000002</v>
      </c>
      <c r="C523" s="1">
        <v>0.89400000000000002</v>
      </c>
      <c r="D523" s="3">
        <f>IF(C523&lt;MAX($C$3:C523),C523/MAX($C$3:C523)-1,0)</f>
        <v>-0.11133200795228626</v>
      </c>
    </row>
    <row r="524" spans="1:4">
      <c r="A524" s="25">
        <v>41348</v>
      </c>
      <c r="B524" s="1">
        <v>0.90300000000000002</v>
      </c>
      <c r="C524" s="1">
        <v>0.90300000000000002</v>
      </c>
      <c r="D524" s="3">
        <f>IF(C524&lt;MAX($C$3:C524),C524/MAX($C$3:C524)-1,0)</f>
        <v>-0.10238568588469188</v>
      </c>
    </row>
    <row r="525" spans="1:4">
      <c r="A525" s="25">
        <v>41351</v>
      </c>
      <c r="B525" s="1">
        <v>0.90200000000000002</v>
      </c>
      <c r="C525" s="1">
        <v>0.90200000000000002</v>
      </c>
      <c r="D525" s="3">
        <f>IF(C525&lt;MAX($C$3:C525),C525/MAX($C$3:C525)-1,0)</f>
        <v>-0.10337972166998011</v>
      </c>
    </row>
    <row r="526" spans="1:4">
      <c r="A526" s="25">
        <v>41352</v>
      </c>
      <c r="B526" s="1">
        <v>0.89700000000000002</v>
      </c>
      <c r="C526" s="1">
        <v>0.89700000000000002</v>
      </c>
      <c r="D526" s="3">
        <f>IF(C526&lt;MAX($C$3:C526),C526/MAX($C$3:C526)-1,0)</f>
        <v>-0.10834990059642147</v>
      </c>
    </row>
    <row r="527" spans="1:4">
      <c r="A527" s="25">
        <v>41353</v>
      </c>
      <c r="B527" s="1">
        <v>0.91700000000000004</v>
      </c>
      <c r="C527" s="1">
        <v>0.91700000000000004</v>
      </c>
      <c r="D527" s="3">
        <f>IF(C527&lt;MAX($C$3:C527),C527/MAX($C$3:C527)-1,0)</f>
        <v>-8.8469184890656027E-2</v>
      </c>
    </row>
    <row r="528" spans="1:4">
      <c r="A528" s="25">
        <v>41354</v>
      </c>
      <c r="B528" s="1">
        <v>0.93600000000000005</v>
      </c>
      <c r="C528" s="1">
        <v>0.93600000000000005</v>
      </c>
      <c r="D528" s="3">
        <f>IF(C528&lt;MAX($C$3:C528),C528/MAX($C$3:C528)-1,0)</f>
        <v>-6.9582504970178927E-2</v>
      </c>
    </row>
    <row r="529" spans="1:4">
      <c r="A529" s="25">
        <v>41355</v>
      </c>
      <c r="B529" s="1">
        <v>0.93700000000000006</v>
      </c>
      <c r="C529" s="1">
        <v>0.93700000000000006</v>
      </c>
      <c r="D529" s="3">
        <f>IF(C529&lt;MAX($C$3:C529),C529/MAX($C$3:C529)-1,0)</f>
        <v>-6.8588469184890588E-2</v>
      </c>
    </row>
    <row r="530" spans="1:4">
      <c r="A530" s="25">
        <v>41358</v>
      </c>
      <c r="B530" s="1">
        <v>0.94299999999999995</v>
      </c>
      <c r="C530" s="1">
        <v>0.94299999999999995</v>
      </c>
      <c r="D530" s="3">
        <f>IF(C530&lt;MAX($C$3:C530),C530/MAX($C$3:C530)-1,0)</f>
        <v>-6.2624254473161112E-2</v>
      </c>
    </row>
    <row r="531" spans="1:4">
      <c r="A531" s="25">
        <v>41359</v>
      </c>
      <c r="B531" s="1">
        <v>0.94699999999999995</v>
      </c>
      <c r="C531" s="1">
        <v>0.94699999999999995</v>
      </c>
      <c r="D531" s="3">
        <f>IF(C531&lt;MAX($C$3:C531),C531/MAX($C$3:C531)-1,0)</f>
        <v>-5.8648111332007979E-2</v>
      </c>
    </row>
    <row r="532" spans="1:4">
      <c r="A532" s="25">
        <v>41360</v>
      </c>
      <c r="B532" s="1">
        <v>0.94699999999999995</v>
      </c>
      <c r="C532" s="1">
        <v>0.94699999999999995</v>
      </c>
      <c r="D532" s="3">
        <f>IF(C532&lt;MAX($C$3:C532),C532/MAX($C$3:C532)-1,0)</f>
        <v>-5.8648111332007979E-2</v>
      </c>
    </row>
    <row r="533" spans="1:4">
      <c r="A533" s="25">
        <v>41361</v>
      </c>
      <c r="B533" s="1">
        <v>0.93500000000000005</v>
      </c>
      <c r="C533" s="1">
        <v>0.93500000000000005</v>
      </c>
      <c r="D533" s="3">
        <f>IF(C533&lt;MAX($C$3:C533),C533/MAX($C$3:C533)-1,0)</f>
        <v>-7.0576540755467154E-2</v>
      </c>
    </row>
    <row r="534" spans="1:4">
      <c r="A534" s="25">
        <v>41362</v>
      </c>
      <c r="B534" s="1">
        <v>0.93600000000000005</v>
      </c>
      <c r="C534" s="1">
        <v>0.93600000000000005</v>
      </c>
      <c r="D534" s="3">
        <f>IF(C534&lt;MAX($C$3:C534),C534/MAX($C$3:C534)-1,0)</f>
        <v>-6.9582504970178927E-2</v>
      </c>
    </row>
    <row r="535" spans="1:4">
      <c r="A535" s="25">
        <v>41365</v>
      </c>
      <c r="B535" s="1">
        <v>0.93500000000000005</v>
      </c>
      <c r="C535" s="1">
        <v>0.93500000000000005</v>
      </c>
      <c r="D535" s="3">
        <f>IF(C535&lt;MAX($C$3:C535),C535/MAX($C$3:C535)-1,0)</f>
        <v>-7.0576540755467154E-2</v>
      </c>
    </row>
    <row r="536" spans="1:4">
      <c r="A536" s="25">
        <v>41366</v>
      </c>
      <c r="B536" s="1">
        <v>0.90400000000000003</v>
      </c>
      <c r="C536" s="1">
        <v>0.90400000000000003</v>
      </c>
      <c r="D536" s="3">
        <f>IF(C536&lt;MAX($C$3:C536),C536/MAX($C$3:C536)-1,0)</f>
        <v>-0.10139165009940354</v>
      </c>
    </row>
    <row r="537" spans="1:4">
      <c r="A537" s="25">
        <v>41367</v>
      </c>
      <c r="B537" s="1">
        <v>0.89300000000000002</v>
      </c>
      <c r="C537" s="1">
        <v>0.89300000000000002</v>
      </c>
      <c r="D537" s="3">
        <f>IF(C537&lt;MAX($C$3:C537),C537/MAX($C$3:C537)-1,0)</f>
        <v>-0.11232604373757449</v>
      </c>
    </row>
    <row r="538" spans="1:4">
      <c r="A538" s="25">
        <v>41372</v>
      </c>
      <c r="B538" s="1">
        <v>0.91300000000000003</v>
      </c>
      <c r="C538" s="1">
        <v>0.91300000000000003</v>
      </c>
      <c r="D538" s="3">
        <f>IF(C538&lt;MAX($C$3:C538),C538/MAX($C$3:C538)-1,0)</f>
        <v>-9.244532803180916E-2</v>
      </c>
    </row>
    <row r="539" spans="1:4">
      <c r="A539" s="25">
        <v>41373</v>
      </c>
      <c r="B539" s="1">
        <v>0.91500000000000004</v>
      </c>
      <c r="C539" s="1">
        <v>0.91500000000000004</v>
      </c>
      <c r="D539" s="3">
        <f>IF(C539&lt;MAX($C$3:C539),C539/MAX($C$3:C539)-1,0)</f>
        <v>-9.0457256461232594E-2</v>
      </c>
    </row>
    <row r="540" spans="1:4">
      <c r="A540" s="25">
        <v>41374</v>
      </c>
      <c r="B540" s="1">
        <v>0.90600000000000003</v>
      </c>
      <c r="C540" s="1">
        <v>0.90600000000000003</v>
      </c>
      <c r="D540" s="3">
        <f>IF(C540&lt;MAX($C$3:C540),C540/MAX($C$3:C540)-1,0)</f>
        <v>-9.9403578528826975E-2</v>
      </c>
    </row>
    <row r="541" spans="1:4">
      <c r="A541" s="25">
        <v>41375</v>
      </c>
      <c r="B541" s="1">
        <v>0.90500000000000003</v>
      </c>
      <c r="C541" s="1">
        <v>0.90500000000000003</v>
      </c>
      <c r="D541" s="3">
        <f>IF(C541&lt;MAX($C$3:C541),C541/MAX($C$3:C541)-1,0)</f>
        <v>-0.10039761431411531</v>
      </c>
    </row>
    <row r="542" spans="1:4">
      <c r="A542" s="25">
        <v>41376</v>
      </c>
      <c r="B542" s="1">
        <v>0.90200000000000002</v>
      </c>
      <c r="C542" s="1">
        <v>0.90200000000000002</v>
      </c>
      <c r="D542" s="3">
        <f>IF(C542&lt;MAX($C$3:C542),C542/MAX($C$3:C542)-1,0)</f>
        <v>-0.10337972166998011</v>
      </c>
    </row>
    <row r="543" spans="1:4">
      <c r="A543" s="25">
        <v>41379</v>
      </c>
      <c r="B543" s="1">
        <v>0.89600000000000002</v>
      </c>
      <c r="C543" s="1">
        <v>0.89600000000000002</v>
      </c>
      <c r="D543" s="3">
        <f>IF(C543&lt;MAX($C$3:C543),C543/MAX($C$3:C543)-1,0)</f>
        <v>-0.10934393638170969</v>
      </c>
    </row>
    <row r="544" spans="1:4">
      <c r="A544" s="25">
        <v>41380</v>
      </c>
      <c r="B544" s="1">
        <v>0.90800000000000003</v>
      </c>
      <c r="C544" s="1">
        <v>0.90800000000000003</v>
      </c>
      <c r="D544" s="3">
        <f>IF(C544&lt;MAX($C$3:C544),C544/MAX($C$3:C544)-1,0)</f>
        <v>-9.741550695825052E-2</v>
      </c>
    </row>
    <row r="545" spans="1:4">
      <c r="A545" s="25">
        <v>41381</v>
      </c>
      <c r="B545" s="1">
        <v>0.93200000000000005</v>
      </c>
      <c r="C545" s="1">
        <v>0.93200000000000005</v>
      </c>
      <c r="D545" s="3">
        <f>IF(C545&lt;MAX($C$3:C545),C545/MAX($C$3:C545)-1,0)</f>
        <v>-7.3558648111331948E-2</v>
      </c>
    </row>
    <row r="546" spans="1:4">
      <c r="A546" s="25">
        <v>41382</v>
      </c>
      <c r="B546" s="1">
        <v>0.93500000000000005</v>
      </c>
      <c r="C546" s="1">
        <v>0.93500000000000005</v>
      </c>
      <c r="D546" s="3">
        <f>IF(C546&lt;MAX($C$3:C546),C546/MAX($C$3:C546)-1,0)</f>
        <v>-7.0576540755467154E-2</v>
      </c>
    </row>
    <row r="547" spans="1:4">
      <c r="A547" s="25">
        <v>41383</v>
      </c>
      <c r="B547" s="1">
        <v>0.94899999999999995</v>
      </c>
      <c r="C547" s="1">
        <v>0.94899999999999995</v>
      </c>
      <c r="D547" s="3">
        <f>IF(C547&lt;MAX($C$3:C547),C547/MAX($C$3:C547)-1,0)</f>
        <v>-5.6660039761431413E-2</v>
      </c>
    </row>
    <row r="548" spans="1:4">
      <c r="A548" s="25">
        <v>41386</v>
      </c>
      <c r="B548" s="1">
        <v>0.97199999999999998</v>
      </c>
      <c r="C548" s="1">
        <v>0.97199999999999998</v>
      </c>
      <c r="D548" s="3">
        <f>IF(C548&lt;MAX($C$3:C548),C548/MAX($C$3:C548)-1,0)</f>
        <v>-3.379721669980118E-2</v>
      </c>
    </row>
    <row r="549" spans="1:4">
      <c r="A549" s="25">
        <v>41387</v>
      </c>
      <c r="B549" s="1">
        <v>0.95799999999999996</v>
      </c>
      <c r="C549" s="1">
        <v>0.95799999999999996</v>
      </c>
      <c r="D549" s="3">
        <f>IF(C549&lt;MAX($C$3:C549),C549/MAX($C$3:C549)-1,0)</f>
        <v>-4.7713717693837032E-2</v>
      </c>
    </row>
    <row r="550" spans="1:4">
      <c r="A550" s="25">
        <v>41388</v>
      </c>
      <c r="B550" s="1">
        <v>0.98699999999999999</v>
      </c>
      <c r="C550" s="1">
        <v>0.98699999999999999</v>
      </c>
      <c r="D550" s="3">
        <f>IF(C550&lt;MAX($C$3:C550),C550/MAX($C$3:C550)-1,0)</f>
        <v>-1.8886679920477101E-2</v>
      </c>
    </row>
    <row r="551" spans="1:4">
      <c r="A551" s="25">
        <v>41389</v>
      </c>
      <c r="B551" s="1">
        <v>0.95499999999999996</v>
      </c>
      <c r="C551" s="1">
        <v>0.95499999999999996</v>
      </c>
      <c r="D551" s="3">
        <f>IF(C551&lt;MAX($C$3:C551),C551/MAX($C$3:C551)-1,0)</f>
        <v>-5.0695825049701826E-2</v>
      </c>
    </row>
    <row r="552" spans="1:4">
      <c r="A552" s="25">
        <v>41390</v>
      </c>
      <c r="B552" s="1">
        <v>0.93100000000000005</v>
      </c>
      <c r="C552" s="1">
        <v>0.93100000000000005</v>
      </c>
      <c r="D552" s="3">
        <f>IF(C552&lt;MAX($C$3:C552),C552/MAX($C$3:C552)-1,0)</f>
        <v>-7.4552683896620286E-2</v>
      </c>
    </row>
    <row r="553" spans="1:4">
      <c r="A553" s="25">
        <v>41396</v>
      </c>
      <c r="B553" s="1">
        <v>0.95799999999999996</v>
      </c>
      <c r="C553" s="1">
        <v>0.95799999999999996</v>
      </c>
      <c r="D553" s="3">
        <f>IF(C553&lt;MAX($C$3:C553),C553/MAX($C$3:C553)-1,0)</f>
        <v>-4.7713717693837032E-2</v>
      </c>
    </row>
    <row r="554" spans="1:4">
      <c r="A554" s="25">
        <v>41397</v>
      </c>
      <c r="B554" s="1">
        <v>0.97699999999999998</v>
      </c>
      <c r="C554" s="1">
        <v>0.97699999999999998</v>
      </c>
      <c r="D554" s="3">
        <f>IF(C554&lt;MAX($C$3:C554),C554/MAX($C$3:C554)-1,0)</f>
        <v>-2.882703777335982E-2</v>
      </c>
    </row>
    <row r="555" spans="1:4">
      <c r="A555" s="25">
        <v>41400</v>
      </c>
      <c r="B555" s="1">
        <v>0.98699999999999999</v>
      </c>
      <c r="C555" s="1">
        <v>0.98699999999999999</v>
      </c>
      <c r="D555" s="3">
        <f>IF(C555&lt;MAX($C$3:C555),C555/MAX($C$3:C555)-1,0)</f>
        <v>-1.8886679920477101E-2</v>
      </c>
    </row>
    <row r="556" spans="1:4">
      <c r="A556" s="25">
        <v>41401</v>
      </c>
      <c r="B556" s="1">
        <v>0.98</v>
      </c>
      <c r="C556" s="1">
        <v>0.98</v>
      </c>
      <c r="D556" s="3">
        <f>IF(C556&lt;MAX($C$3:C556),C556/MAX($C$3:C556)-1,0)</f>
        <v>-2.5844930417495027E-2</v>
      </c>
    </row>
    <row r="557" spans="1:4">
      <c r="A557" s="25">
        <v>41402</v>
      </c>
      <c r="B557" s="1">
        <v>1</v>
      </c>
      <c r="C557" s="1">
        <v>1</v>
      </c>
      <c r="D557" s="3">
        <f>IF(C557&lt;MAX($C$3:C557),C557/MAX($C$3:C557)-1,0)</f>
        <v>-5.9642147117295874E-3</v>
      </c>
    </row>
    <row r="558" spans="1:4">
      <c r="A558" s="25">
        <v>41403</v>
      </c>
      <c r="B558" s="1">
        <v>0.996</v>
      </c>
      <c r="C558" s="1">
        <v>0.996</v>
      </c>
      <c r="D558" s="3">
        <f>IF(C558&lt;MAX($C$3:C558),C558/MAX($C$3:C558)-1,0)</f>
        <v>-9.9403578528827197E-3</v>
      </c>
    </row>
    <row r="559" spans="1:4">
      <c r="A559" s="25">
        <v>41404</v>
      </c>
      <c r="B559" s="1">
        <v>0.99299999999999999</v>
      </c>
      <c r="C559" s="1">
        <v>0.99299999999999999</v>
      </c>
      <c r="D559" s="3">
        <f>IF(C559&lt;MAX($C$3:C559),C559/MAX($C$3:C559)-1,0)</f>
        <v>-1.2922465208747513E-2</v>
      </c>
    </row>
    <row r="560" spans="1:4">
      <c r="A560" s="25">
        <v>41407</v>
      </c>
      <c r="B560" s="1">
        <v>0.98899999999999999</v>
      </c>
      <c r="C560" s="1">
        <v>0.98899999999999999</v>
      </c>
      <c r="D560" s="3">
        <f>IF(C560&lt;MAX($C$3:C560),C560/MAX($C$3:C560)-1,0)</f>
        <v>-1.6898608349900646E-2</v>
      </c>
    </row>
    <row r="561" spans="1:4">
      <c r="A561" s="25">
        <v>41408</v>
      </c>
      <c r="B561" s="1">
        <v>0.97599999999999998</v>
      </c>
      <c r="C561" s="1">
        <v>0.97599999999999998</v>
      </c>
      <c r="D561" s="3">
        <f>IF(C561&lt;MAX($C$3:C561),C561/MAX($C$3:C561)-1,0)</f>
        <v>-2.9821073558648159E-2</v>
      </c>
    </row>
    <row r="562" spans="1:4">
      <c r="A562" s="25">
        <v>41409</v>
      </c>
      <c r="B562" s="1">
        <v>1.006</v>
      </c>
      <c r="C562" s="1">
        <v>1.006</v>
      </c>
      <c r="D562" s="3">
        <f>IF(C562&lt;MAX($C$3:C562),C562/MAX($C$3:C562)-1,0)</f>
        <v>0</v>
      </c>
    </row>
    <row r="563" spans="1:4">
      <c r="A563" s="25">
        <v>41410</v>
      </c>
      <c r="B563" s="1">
        <v>1.02</v>
      </c>
      <c r="C563" s="1">
        <v>1.02</v>
      </c>
      <c r="D563" s="3">
        <f>IF(C563&lt;MAX($C$3:C563),C563/MAX($C$3:C563)-1,0)</f>
        <v>0</v>
      </c>
    </row>
    <row r="564" spans="1:4">
      <c r="A564" s="25">
        <v>41411</v>
      </c>
      <c r="B564" s="1">
        <v>1.034</v>
      </c>
      <c r="C564" s="1">
        <v>1.034</v>
      </c>
      <c r="D564" s="3">
        <f>IF(C564&lt;MAX($C$3:C564),C564/MAX($C$3:C564)-1,0)</f>
        <v>0</v>
      </c>
    </row>
    <row r="565" spans="1:4">
      <c r="A565" s="25">
        <v>41414</v>
      </c>
      <c r="B565" s="1">
        <v>1.044</v>
      </c>
      <c r="C565" s="1">
        <v>1.044</v>
      </c>
      <c r="D565" s="3">
        <f>IF(C565&lt;MAX($C$3:C565),C565/MAX($C$3:C565)-1,0)</f>
        <v>0</v>
      </c>
    </row>
    <row r="566" spans="1:4">
      <c r="A566" s="25">
        <v>41415</v>
      </c>
      <c r="B566" s="1">
        <v>1.0660000000000001</v>
      </c>
      <c r="C566" s="1">
        <v>1.0660000000000001</v>
      </c>
      <c r="D566" s="3">
        <f>IF(C566&lt;MAX($C$3:C566),C566/MAX($C$3:C566)-1,0)</f>
        <v>0</v>
      </c>
    </row>
    <row r="567" spans="1:4">
      <c r="A567" s="25">
        <v>41416</v>
      </c>
      <c r="B567" s="1">
        <v>1.0469999999999999</v>
      </c>
      <c r="C567" s="1">
        <v>1.0469999999999999</v>
      </c>
      <c r="D567" s="3">
        <f>IF(C567&lt;MAX($C$3:C567),C567/MAX($C$3:C567)-1,0)</f>
        <v>-1.7823639774859457E-2</v>
      </c>
    </row>
    <row r="568" spans="1:4">
      <c r="A568" s="25">
        <v>41417</v>
      </c>
      <c r="B568" s="1">
        <v>1.048</v>
      </c>
      <c r="C568" s="1">
        <v>1.048</v>
      </c>
      <c r="D568" s="3">
        <f>IF(C568&lt;MAX($C$3:C568),C568/MAX($C$3:C568)-1,0)</f>
        <v>-1.6885553470919357E-2</v>
      </c>
    </row>
    <row r="569" spans="1:4">
      <c r="A569" s="25">
        <v>41418</v>
      </c>
      <c r="B569" s="1">
        <v>1.0680000000000001</v>
      </c>
      <c r="C569" s="1">
        <v>1.0680000000000001</v>
      </c>
      <c r="D569" s="3">
        <f>IF(C569&lt;MAX($C$3:C569),C569/MAX($C$3:C569)-1,0)</f>
        <v>0</v>
      </c>
    </row>
    <row r="570" spans="1:4">
      <c r="A570" s="25">
        <v>41421</v>
      </c>
      <c r="B570" s="1">
        <v>1.0760000000000001</v>
      </c>
      <c r="C570" s="1">
        <v>1.0760000000000001</v>
      </c>
      <c r="D570" s="3">
        <f>IF(C570&lt;MAX($C$3:C570),C570/MAX($C$3:C570)-1,0)</f>
        <v>0</v>
      </c>
    </row>
    <row r="571" spans="1:4">
      <c r="A571" s="25">
        <v>41422</v>
      </c>
      <c r="B571" s="1">
        <v>1.0609999999999999</v>
      </c>
      <c r="C571" s="1">
        <v>1.0609999999999999</v>
      </c>
      <c r="D571" s="3">
        <f>IF(C571&lt;MAX($C$3:C571),C571/MAX($C$3:C571)-1,0)</f>
        <v>-1.3940520446096727E-2</v>
      </c>
    </row>
    <row r="572" spans="1:4">
      <c r="A572" s="25">
        <v>41423</v>
      </c>
      <c r="B572" s="1">
        <v>1.0649999999999999</v>
      </c>
      <c r="C572" s="1">
        <v>1.0649999999999999</v>
      </c>
      <c r="D572" s="3">
        <f>IF(C572&lt;MAX($C$3:C572),C572/MAX($C$3:C572)-1,0)</f>
        <v>-1.0223048327137607E-2</v>
      </c>
    </row>
    <row r="573" spans="1:4">
      <c r="A573" s="25">
        <v>41424</v>
      </c>
      <c r="B573" s="1">
        <v>1.0649999999999999</v>
      </c>
      <c r="C573" s="1">
        <v>1.0649999999999999</v>
      </c>
      <c r="D573" s="3">
        <f>IF(C573&lt;MAX($C$3:C573),C573/MAX($C$3:C573)-1,0)</f>
        <v>-1.0223048327137607E-2</v>
      </c>
    </row>
    <row r="574" spans="1:4">
      <c r="A574" s="25">
        <v>41425</v>
      </c>
      <c r="B574" s="1">
        <v>1.0529999999999999</v>
      </c>
      <c r="C574" s="1">
        <v>1.0529999999999999</v>
      </c>
      <c r="D574" s="3">
        <f>IF(C574&lt;MAX($C$3:C574),C574/MAX($C$3:C574)-1,0)</f>
        <v>-2.1375464684014966E-2</v>
      </c>
    </row>
    <row r="575" spans="1:4">
      <c r="A575" s="25">
        <v>41428</v>
      </c>
      <c r="B575" s="1">
        <v>1.0349999999999999</v>
      </c>
      <c r="C575" s="1">
        <v>1.0349999999999999</v>
      </c>
      <c r="D575" s="3">
        <f>IF(C575&lt;MAX($C$3:C575),C575/MAX($C$3:C575)-1,0)</f>
        <v>-3.810408921933095E-2</v>
      </c>
    </row>
    <row r="576" spans="1:4">
      <c r="A576" s="25">
        <v>41429</v>
      </c>
      <c r="B576" s="1">
        <v>1.014</v>
      </c>
      <c r="C576" s="1">
        <v>1.014</v>
      </c>
      <c r="D576" s="3">
        <f>IF(C576&lt;MAX($C$3:C576),C576/MAX($C$3:C576)-1,0)</f>
        <v>-5.762081784386619E-2</v>
      </c>
    </row>
    <row r="577" spans="1:4">
      <c r="A577" s="25">
        <v>41430</v>
      </c>
      <c r="B577" s="1">
        <v>1.024</v>
      </c>
      <c r="C577" s="1">
        <v>1.024</v>
      </c>
      <c r="D577" s="3">
        <f>IF(C577&lt;MAX($C$3:C577),C577/MAX($C$3:C577)-1,0)</f>
        <v>-4.8327137546468446E-2</v>
      </c>
    </row>
    <row r="578" spans="1:4">
      <c r="A578" s="25">
        <v>41431</v>
      </c>
      <c r="B578" s="1">
        <v>1.0129999999999999</v>
      </c>
      <c r="C578" s="1">
        <v>1.0129999999999999</v>
      </c>
      <c r="D578" s="3">
        <f>IF(C578&lt;MAX($C$3:C578),C578/MAX($C$3:C578)-1,0)</f>
        <v>-5.8550185873606053E-2</v>
      </c>
    </row>
    <row r="579" spans="1:4">
      <c r="A579" s="25">
        <v>41432</v>
      </c>
      <c r="B579" s="1">
        <v>1.012</v>
      </c>
      <c r="C579" s="1">
        <v>1.012</v>
      </c>
      <c r="D579" s="3">
        <f>IF(C579&lt;MAX($C$3:C579),C579/MAX($C$3:C579)-1,0)</f>
        <v>-5.9479553903345805E-2</v>
      </c>
    </row>
    <row r="580" spans="1:4">
      <c r="A580" s="25">
        <v>41438</v>
      </c>
      <c r="B580" s="1">
        <v>0.996</v>
      </c>
      <c r="C580" s="1">
        <v>0.996</v>
      </c>
      <c r="D580" s="3">
        <f>IF(C580&lt;MAX($C$3:C580),C580/MAX($C$3:C580)-1,0)</f>
        <v>-7.4349442379182173E-2</v>
      </c>
    </row>
    <row r="581" spans="1:4">
      <c r="A581" s="25">
        <v>41439</v>
      </c>
      <c r="B581" s="1">
        <v>1.0249999999999999</v>
      </c>
      <c r="C581" s="1">
        <v>1.0249999999999999</v>
      </c>
      <c r="D581" s="3">
        <f>IF(C581&lt;MAX($C$3:C581),C581/MAX($C$3:C581)-1,0)</f>
        <v>-4.7397769516728805E-2</v>
      </c>
    </row>
    <row r="582" spans="1:4">
      <c r="A582" s="25">
        <v>41442</v>
      </c>
      <c r="B582" s="1">
        <v>1.0289999999999999</v>
      </c>
      <c r="C582" s="1">
        <v>1.0289999999999999</v>
      </c>
      <c r="D582" s="3">
        <f>IF(C582&lt;MAX($C$3:C582),C582/MAX($C$3:C582)-1,0)</f>
        <v>-4.3680297397769685E-2</v>
      </c>
    </row>
    <row r="583" spans="1:4">
      <c r="A583" s="25">
        <v>41443</v>
      </c>
      <c r="B583" s="1">
        <v>1.03</v>
      </c>
      <c r="C583" s="1">
        <v>1.03</v>
      </c>
      <c r="D583" s="3">
        <f>IF(C583&lt;MAX($C$3:C583),C583/MAX($C$3:C583)-1,0)</f>
        <v>-4.2750929368029822E-2</v>
      </c>
    </row>
    <row r="584" spans="1:4">
      <c r="A584" s="25">
        <v>41444</v>
      </c>
      <c r="B584" s="1">
        <v>1.0269999999999999</v>
      </c>
      <c r="C584" s="1">
        <v>1.0269999999999999</v>
      </c>
      <c r="D584" s="3">
        <f>IF(C584&lt;MAX($C$3:C584),C584/MAX($C$3:C584)-1,0)</f>
        <v>-4.5539033457249189E-2</v>
      </c>
    </row>
    <row r="585" spans="1:4">
      <c r="A585" s="25">
        <v>41445</v>
      </c>
      <c r="B585" s="1">
        <v>1</v>
      </c>
      <c r="C585" s="1">
        <v>1</v>
      </c>
      <c r="D585" s="3">
        <f>IF(C585&lt;MAX($C$3:C585),C585/MAX($C$3:C585)-1,0)</f>
        <v>-7.0631970260223054E-2</v>
      </c>
    </row>
    <row r="586" spans="1:4">
      <c r="A586" s="25">
        <v>41446</v>
      </c>
      <c r="B586" s="1">
        <v>1</v>
      </c>
      <c r="C586" s="1">
        <v>1</v>
      </c>
      <c r="D586" s="3">
        <f>IF(C586&lt;MAX($C$3:C586),C586/MAX($C$3:C586)-1,0)</f>
        <v>-7.0631970260223054E-2</v>
      </c>
    </row>
    <row r="587" spans="1:4">
      <c r="A587" s="25">
        <v>41449</v>
      </c>
      <c r="B587" s="1">
        <v>0.95699999999999996</v>
      </c>
      <c r="C587" s="1">
        <v>0.95699999999999996</v>
      </c>
      <c r="D587" s="3">
        <f>IF(C587&lt;MAX($C$3:C587),C587/MAX($C$3:C587)-1,0)</f>
        <v>-0.11059479553903351</v>
      </c>
    </row>
    <row r="588" spans="1:4">
      <c r="A588" s="25">
        <v>41450</v>
      </c>
      <c r="B588" s="1">
        <v>0.96299999999999997</v>
      </c>
      <c r="C588" s="1">
        <v>0.96299999999999997</v>
      </c>
      <c r="D588" s="3">
        <f>IF(C588&lt;MAX($C$3:C588),C588/MAX($C$3:C588)-1,0)</f>
        <v>-0.10501858736059488</v>
      </c>
    </row>
    <row r="589" spans="1:4">
      <c r="A589" s="25">
        <v>41451</v>
      </c>
      <c r="B589" s="1">
        <v>1.0089999999999999</v>
      </c>
      <c r="C589" s="1">
        <v>1.0089999999999999</v>
      </c>
      <c r="D589" s="3">
        <f>IF(C589&lt;MAX($C$3:C589),C589/MAX($C$3:C589)-1,0)</f>
        <v>-6.2267657992565173E-2</v>
      </c>
    </row>
    <row r="590" spans="1:4">
      <c r="A590" s="25">
        <v>41452</v>
      </c>
      <c r="B590" s="1">
        <v>0.99299999999999999</v>
      </c>
      <c r="C590" s="1">
        <v>0.99299999999999999</v>
      </c>
      <c r="D590" s="3">
        <f>IF(C590&lt;MAX($C$3:C590),C590/MAX($C$3:C590)-1,0)</f>
        <v>-7.7137546468401541E-2</v>
      </c>
    </row>
    <row r="591" spans="1:4">
      <c r="A591" s="25">
        <v>41453</v>
      </c>
      <c r="B591" s="1">
        <v>0.99199999999999999</v>
      </c>
      <c r="C591" s="1">
        <v>0.99199999999999999</v>
      </c>
      <c r="D591" s="3">
        <f>IF(C591&lt;MAX($C$3:C591),C591/MAX($C$3:C591)-1,0)</f>
        <v>-7.8066914498141293E-2</v>
      </c>
    </row>
    <row r="592" spans="1:4">
      <c r="A592" s="25">
        <v>41455</v>
      </c>
      <c r="B592" s="1">
        <v>0.99199999999999999</v>
      </c>
      <c r="C592" s="1">
        <v>0.99199999999999999</v>
      </c>
      <c r="D592" s="3">
        <f>IF(C592&lt;MAX($C$3:C592),C592/MAX($C$3:C592)-1,0)</f>
        <v>-7.8066914498141293E-2</v>
      </c>
    </row>
    <row r="593" spans="1:4">
      <c r="A593" s="25">
        <v>41456</v>
      </c>
      <c r="B593" s="1">
        <v>1.0249999999999999</v>
      </c>
      <c r="C593" s="1">
        <v>1.0249999999999999</v>
      </c>
      <c r="D593" s="3">
        <f>IF(C593&lt;MAX($C$3:C593),C593/MAX($C$3:C593)-1,0)</f>
        <v>-4.7397769516728805E-2</v>
      </c>
    </row>
    <row r="594" spans="1:4">
      <c r="A594" s="25">
        <v>41457</v>
      </c>
      <c r="B594" s="1">
        <v>1.044</v>
      </c>
      <c r="C594" s="1">
        <v>1.044</v>
      </c>
      <c r="D594" s="3">
        <f>IF(C594&lt;MAX($C$3:C594),C594/MAX($C$3:C594)-1,0)</f>
        <v>-2.9739776951672847E-2</v>
      </c>
    </row>
    <row r="595" spans="1:4">
      <c r="A595" s="25">
        <v>41458</v>
      </c>
      <c r="B595" s="1">
        <v>1.0529999999999999</v>
      </c>
      <c r="C595" s="1">
        <v>1.0529999999999999</v>
      </c>
      <c r="D595" s="3">
        <f>IF(C595&lt;MAX($C$3:C595),C595/MAX($C$3:C595)-1,0)</f>
        <v>-2.1375464684014966E-2</v>
      </c>
    </row>
    <row r="596" spans="1:4">
      <c r="A596" s="25">
        <v>41459</v>
      </c>
      <c r="B596" s="1">
        <v>1.0389999999999999</v>
      </c>
      <c r="C596" s="1">
        <v>1.0389999999999999</v>
      </c>
      <c r="D596" s="3">
        <f>IF(C596&lt;MAX($C$3:C596),C596/MAX($C$3:C596)-1,0)</f>
        <v>-3.438661710037183E-2</v>
      </c>
    </row>
    <row r="597" spans="1:4">
      <c r="A597" s="25">
        <v>41460</v>
      </c>
      <c r="B597" s="1">
        <v>1.018</v>
      </c>
      <c r="C597" s="1">
        <v>1.018</v>
      </c>
      <c r="D597" s="3">
        <f>IF(C597&lt;MAX($C$3:C597),C597/MAX($C$3:C597)-1,0)</f>
        <v>-5.390334572490707E-2</v>
      </c>
    </row>
    <row r="598" spans="1:4">
      <c r="A598" s="25">
        <v>41463</v>
      </c>
      <c r="B598" s="1">
        <v>0.99099999999999999</v>
      </c>
      <c r="C598" s="1">
        <v>0.99099999999999999</v>
      </c>
      <c r="D598" s="3">
        <f>IF(C598&lt;MAX($C$3:C598),C598/MAX($C$3:C598)-1,0)</f>
        <v>-7.8996282527881156E-2</v>
      </c>
    </row>
    <row r="599" spans="1:4">
      <c r="A599" s="25">
        <v>41464</v>
      </c>
      <c r="B599" s="1">
        <v>1</v>
      </c>
      <c r="C599" s="1">
        <v>1</v>
      </c>
      <c r="D599" s="3">
        <f>IF(C599&lt;MAX($C$3:C599),C599/MAX($C$3:C599)-1,0)</f>
        <v>-7.0631970260223054E-2</v>
      </c>
    </row>
    <row r="600" spans="1:4">
      <c r="A600" s="25">
        <v>41465</v>
      </c>
      <c r="B600" s="1">
        <v>1.0169999999999999</v>
      </c>
      <c r="C600" s="1">
        <v>1.0169999999999999</v>
      </c>
      <c r="D600" s="3">
        <f>IF(C600&lt;MAX($C$3:C600),C600/MAX($C$3:C600)-1,0)</f>
        <v>-5.4832713754646933E-2</v>
      </c>
    </row>
    <row r="601" spans="1:4">
      <c r="A601" s="25">
        <v>41466</v>
      </c>
      <c r="B601" s="1">
        <v>1.0289999999999999</v>
      </c>
      <c r="C601" s="1">
        <v>1.0289999999999999</v>
      </c>
      <c r="D601" s="3">
        <f>IF(C601&lt;MAX($C$3:C601),C601/MAX($C$3:C601)-1,0)</f>
        <v>-4.3680297397769685E-2</v>
      </c>
    </row>
    <row r="602" spans="1:4">
      <c r="A602" s="25">
        <v>41467</v>
      </c>
      <c r="B602" s="1">
        <v>1.0289999999999999</v>
      </c>
      <c r="C602" s="1">
        <v>1.0289999999999999</v>
      </c>
      <c r="D602" s="3">
        <f>IF(C602&lt;MAX($C$3:C602),C602/MAX($C$3:C602)-1,0)</f>
        <v>-4.3680297397769685E-2</v>
      </c>
    </row>
    <row r="603" spans="1:4">
      <c r="A603" s="25">
        <v>41470</v>
      </c>
      <c r="B603" s="1">
        <v>1.0529999999999999</v>
      </c>
      <c r="C603" s="1">
        <v>1.0529999999999999</v>
      </c>
      <c r="D603" s="3">
        <f>IF(C603&lt;MAX($C$3:C603),C603/MAX($C$3:C603)-1,0)</f>
        <v>-2.1375464684014966E-2</v>
      </c>
    </row>
    <row r="604" spans="1:4">
      <c r="A604" s="25">
        <v>41471</v>
      </c>
      <c r="B604" s="1">
        <v>1.0609999999999999</v>
      </c>
      <c r="C604" s="1">
        <v>1.0609999999999999</v>
      </c>
      <c r="D604" s="3">
        <f>IF(C604&lt;MAX($C$3:C604),C604/MAX($C$3:C604)-1,0)</f>
        <v>-1.3940520446096727E-2</v>
      </c>
    </row>
    <row r="605" spans="1:4">
      <c r="A605" s="25">
        <v>41472</v>
      </c>
      <c r="B605" s="1">
        <v>1.05</v>
      </c>
      <c r="C605" s="1">
        <v>1.05</v>
      </c>
      <c r="D605" s="3">
        <f>IF(C605&lt;MAX($C$3:C605),C605/MAX($C$3:C605)-1,0)</f>
        <v>-2.4163568773234223E-2</v>
      </c>
    </row>
    <row r="606" spans="1:4">
      <c r="A606" s="25">
        <v>41473</v>
      </c>
      <c r="B606" s="1">
        <v>1.04</v>
      </c>
      <c r="C606" s="1">
        <v>1.04</v>
      </c>
      <c r="D606" s="3">
        <f>IF(C606&lt;MAX($C$3:C606),C606/MAX($C$3:C606)-1,0)</f>
        <v>-3.3457249070631967E-2</v>
      </c>
    </row>
    <row r="607" spans="1:4">
      <c r="A607" s="25">
        <v>41474</v>
      </c>
      <c r="B607" s="1">
        <v>1.024</v>
      </c>
      <c r="C607" s="1">
        <v>1.024</v>
      </c>
      <c r="D607" s="3">
        <f>IF(C607&lt;MAX($C$3:C607),C607/MAX($C$3:C607)-1,0)</f>
        <v>-4.8327137546468446E-2</v>
      </c>
    </row>
    <row r="608" spans="1:4">
      <c r="A608" s="25">
        <v>41477</v>
      </c>
      <c r="B608" s="1">
        <v>1.042</v>
      </c>
      <c r="C608" s="1">
        <v>1.042</v>
      </c>
      <c r="D608" s="3">
        <f>IF(C608&lt;MAX($C$3:C608),C608/MAX($C$3:C608)-1,0)</f>
        <v>-3.1598513011152463E-2</v>
      </c>
    </row>
    <row r="609" spans="1:4">
      <c r="A609" s="25">
        <v>41478</v>
      </c>
      <c r="B609" s="1">
        <v>1.0720000000000001</v>
      </c>
      <c r="C609" s="1">
        <v>1.0720000000000001</v>
      </c>
      <c r="D609" s="3">
        <f>IF(C609&lt;MAX($C$3:C609),C609/MAX($C$3:C609)-1,0)</f>
        <v>-3.7174721189591198E-3</v>
      </c>
    </row>
    <row r="610" spans="1:4">
      <c r="A610" s="25">
        <v>41479</v>
      </c>
      <c r="B610" s="1">
        <v>1.083</v>
      </c>
      <c r="C610" s="1">
        <v>1.083</v>
      </c>
      <c r="D610" s="3">
        <f>IF(C610&lt;MAX($C$3:C610),C610/MAX($C$3:C610)-1,0)</f>
        <v>0</v>
      </c>
    </row>
    <row r="611" spans="1:4">
      <c r="A611" s="25">
        <v>41480</v>
      </c>
      <c r="B611" s="1">
        <v>1.0549999999999999</v>
      </c>
      <c r="C611" s="1">
        <v>1.0549999999999999</v>
      </c>
      <c r="D611" s="3">
        <f>IF(C611&lt;MAX($C$3:C611),C611/MAX($C$3:C611)-1,0)</f>
        <v>-2.5854108956602007E-2</v>
      </c>
    </row>
    <row r="612" spans="1:4">
      <c r="A612" s="25">
        <v>41481</v>
      </c>
      <c r="B612" s="1">
        <v>1.048</v>
      </c>
      <c r="C612" s="1">
        <v>1.048</v>
      </c>
      <c r="D612" s="3">
        <f>IF(C612&lt;MAX($C$3:C612),C612/MAX($C$3:C612)-1,0)</f>
        <v>-3.2317636195752453E-2</v>
      </c>
    </row>
    <row r="613" spans="1:4">
      <c r="A613" s="25">
        <v>41484</v>
      </c>
      <c r="B613" s="1">
        <v>1.036</v>
      </c>
      <c r="C613" s="1">
        <v>1.036</v>
      </c>
      <c r="D613" s="3">
        <f>IF(C613&lt;MAX($C$3:C613),C613/MAX($C$3:C613)-1,0)</f>
        <v>-4.3397968605724757E-2</v>
      </c>
    </row>
    <row r="614" spans="1:4">
      <c r="A614" s="25">
        <v>41485</v>
      </c>
      <c r="B614" s="1">
        <v>1.02</v>
      </c>
      <c r="C614" s="1">
        <v>1.02</v>
      </c>
      <c r="D614" s="3">
        <f>IF(C614&lt;MAX($C$3:C614),C614/MAX($C$3:C614)-1,0)</f>
        <v>-5.817174515235457E-2</v>
      </c>
    </row>
    <row r="615" spans="1:4">
      <c r="A615" s="25">
        <v>41486</v>
      </c>
      <c r="B615" s="1">
        <v>1.018</v>
      </c>
      <c r="C615" s="1">
        <v>1.018</v>
      </c>
      <c r="D615" s="3">
        <f>IF(C615&lt;MAX($C$3:C615),C615/MAX($C$3:C615)-1,0)</f>
        <v>-6.0018467220683269E-2</v>
      </c>
    </row>
    <row r="616" spans="1:4">
      <c r="A616" s="25">
        <v>41487</v>
      </c>
      <c r="B616" s="1">
        <v>1.0529999999999999</v>
      </c>
      <c r="C616" s="1">
        <v>1.0529999999999999</v>
      </c>
      <c r="D616" s="3">
        <f>IF(C616&lt;MAX($C$3:C616),C616/MAX($C$3:C616)-1,0)</f>
        <v>-2.7700831024930817E-2</v>
      </c>
    </row>
    <row r="617" spans="1:4">
      <c r="A617" s="25">
        <v>41488</v>
      </c>
      <c r="B617" s="1">
        <v>1.054</v>
      </c>
      <c r="C617" s="1">
        <v>1.054</v>
      </c>
      <c r="D617" s="3">
        <f>IF(C617&lt;MAX($C$3:C617),C617/MAX($C$3:C617)-1,0)</f>
        <v>-2.6777469990766356E-2</v>
      </c>
    </row>
    <row r="618" spans="1:4">
      <c r="A618" s="25">
        <v>41491</v>
      </c>
      <c r="B618" s="1">
        <v>1.071</v>
      </c>
      <c r="C618" s="1">
        <v>1.071</v>
      </c>
      <c r="D618" s="3">
        <f>IF(C618&lt;MAX($C$3:C618),C618/MAX($C$3:C618)-1,0)</f>
        <v>-1.1080332409972304E-2</v>
      </c>
    </row>
    <row r="619" spans="1:4">
      <c r="A619" s="25">
        <v>41492</v>
      </c>
      <c r="B619" s="1">
        <v>1.0860000000000001</v>
      </c>
      <c r="C619" s="1">
        <v>1.0860000000000001</v>
      </c>
      <c r="D619" s="3">
        <f>IF(C619&lt;MAX($C$3:C619),C619/MAX($C$3:C619)-1,0)</f>
        <v>0</v>
      </c>
    </row>
    <row r="620" spans="1:4">
      <c r="A620" s="25">
        <v>41493</v>
      </c>
      <c r="B620" s="1">
        <v>1.071</v>
      </c>
      <c r="C620" s="1">
        <v>1.071</v>
      </c>
      <c r="D620" s="3">
        <f>IF(C620&lt;MAX($C$3:C620),C620/MAX($C$3:C620)-1,0)</f>
        <v>-1.3812154696132728E-2</v>
      </c>
    </row>
    <row r="621" spans="1:4">
      <c r="A621" s="25">
        <v>41494</v>
      </c>
      <c r="B621" s="1">
        <v>1.079</v>
      </c>
      <c r="C621" s="1">
        <v>1.079</v>
      </c>
      <c r="D621" s="3">
        <f>IF(C621&lt;MAX($C$3:C621),C621/MAX($C$3:C621)-1,0)</f>
        <v>-6.4456721915286952E-3</v>
      </c>
    </row>
    <row r="622" spans="1:4">
      <c r="A622" s="25">
        <v>41495</v>
      </c>
      <c r="B622" s="1">
        <v>1.0780000000000001</v>
      </c>
      <c r="C622" s="1">
        <v>1.0780000000000001</v>
      </c>
      <c r="D622" s="3">
        <f>IF(C622&lt;MAX($C$3:C622),C622/MAX($C$3:C622)-1,0)</f>
        <v>-7.3664825046040328E-3</v>
      </c>
    </row>
    <row r="623" spans="1:4">
      <c r="A623" s="25">
        <v>41498</v>
      </c>
      <c r="B623" s="1">
        <v>1.0840000000000001</v>
      </c>
      <c r="C623" s="1">
        <v>1.0840000000000001</v>
      </c>
      <c r="D623" s="3">
        <f>IF(C623&lt;MAX($C$3:C623),C623/MAX($C$3:C623)-1,0)</f>
        <v>-1.8416206261510082E-3</v>
      </c>
    </row>
    <row r="624" spans="1:4">
      <c r="A624" s="25">
        <v>41499</v>
      </c>
      <c r="B624" s="1">
        <v>1.0900000000000001</v>
      </c>
      <c r="C624" s="1">
        <v>1.0900000000000001</v>
      </c>
      <c r="D624" s="3">
        <f>IF(C624&lt;MAX($C$3:C624),C624/MAX($C$3:C624)-1,0)</f>
        <v>0</v>
      </c>
    </row>
    <row r="625" spans="1:4">
      <c r="A625" s="25">
        <v>41500</v>
      </c>
      <c r="B625" s="1">
        <v>1.0880000000000001</v>
      </c>
      <c r="C625" s="1">
        <v>1.0880000000000001</v>
      </c>
      <c r="D625" s="3">
        <f>IF(C625&lt;MAX($C$3:C625),C625/MAX($C$3:C625)-1,0)</f>
        <v>-1.8348623853211565E-3</v>
      </c>
    </row>
    <row r="626" spans="1:4">
      <c r="A626" s="25">
        <v>41501</v>
      </c>
      <c r="B626" s="1">
        <v>1.07</v>
      </c>
      <c r="C626" s="1">
        <v>1.07</v>
      </c>
      <c r="D626" s="3">
        <f>IF(C626&lt;MAX($C$3:C626),C626/MAX($C$3:C626)-1,0)</f>
        <v>-1.834862385321101E-2</v>
      </c>
    </row>
    <row r="627" spans="1:4">
      <c r="A627" s="25">
        <v>41502</v>
      </c>
      <c r="B627" s="1">
        <v>1.052</v>
      </c>
      <c r="C627" s="1">
        <v>1.052</v>
      </c>
      <c r="D627" s="3">
        <f>IF(C627&lt;MAX($C$3:C627),C627/MAX($C$3:C627)-1,0)</f>
        <v>-3.4862385321100975E-2</v>
      </c>
    </row>
    <row r="628" spans="1:4">
      <c r="A628" s="25">
        <v>41505</v>
      </c>
      <c r="B628" s="1">
        <v>1.071</v>
      </c>
      <c r="C628" s="1">
        <v>1.071</v>
      </c>
      <c r="D628" s="3">
        <f>IF(C628&lt;MAX($C$3:C628),C628/MAX($C$3:C628)-1,0)</f>
        <v>-1.7431192660550598E-2</v>
      </c>
    </row>
    <row r="629" spans="1:4">
      <c r="A629" s="25">
        <v>41506</v>
      </c>
      <c r="B629" s="1">
        <v>1.07</v>
      </c>
      <c r="C629" s="1">
        <v>1.07</v>
      </c>
      <c r="D629" s="3">
        <f>IF(C629&lt;MAX($C$3:C629),C629/MAX($C$3:C629)-1,0)</f>
        <v>-1.834862385321101E-2</v>
      </c>
    </row>
    <row r="630" spans="1:4">
      <c r="A630" s="25">
        <v>41507</v>
      </c>
      <c r="B630" s="1">
        <v>1.0669999999999999</v>
      </c>
      <c r="C630" s="1">
        <v>1.0669999999999999</v>
      </c>
      <c r="D630" s="3">
        <f>IF(C630&lt;MAX($C$3:C630),C630/MAX($C$3:C630)-1,0)</f>
        <v>-2.11009174311928E-2</v>
      </c>
    </row>
    <row r="631" spans="1:4">
      <c r="A631" s="25">
        <v>41508</v>
      </c>
      <c r="B631" s="1">
        <v>1.073</v>
      </c>
      <c r="C631" s="1">
        <v>1.073</v>
      </c>
      <c r="D631" s="3">
        <f>IF(C631&lt;MAX($C$3:C631),C631/MAX($C$3:C631)-1,0)</f>
        <v>-1.5596330275229442E-2</v>
      </c>
    </row>
    <row r="632" spans="1:4">
      <c r="A632" s="25">
        <v>41509</v>
      </c>
      <c r="B632" s="1">
        <v>1.079</v>
      </c>
      <c r="C632" s="1">
        <v>1.079</v>
      </c>
      <c r="D632" s="3">
        <f>IF(C632&lt;MAX($C$3:C632),C632/MAX($C$3:C632)-1,0)</f>
        <v>-1.0091743119266194E-2</v>
      </c>
    </row>
    <row r="633" spans="1:4">
      <c r="A633" s="25">
        <v>41512</v>
      </c>
      <c r="B633" s="1">
        <v>1.099</v>
      </c>
      <c r="C633" s="1">
        <v>1.099</v>
      </c>
      <c r="D633" s="3">
        <f>IF(C633&lt;MAX($C$3:C633),C633/MAX($C$3:C633)-1,0)</f>
        <v>0</v>
      </c>
    </row>
    <row r="634" spans="1:4">
      <c r="A634" s="25">
        <v>41513</v>
      </c>
      <c r="B634" s="1">
        <v>1.095</v>
      </c>
      <c r="C634" s="1">
        <v>1.095</v>
      </c>
      <c r="D634" s="3">
        <f>IF(C634&lt;MAX($C$3:C634),C634/MAX($C$3:C634)-1,0)</f>
        <v>-3.6396724294813776E-3</v>
      </c>
    </row>
    <row r="635" spans="1:4">
      <c r="A635" s="25">
        <v>41514</v>
      </c>
      <c r="B635" s="1">
        <v>1.071</v>
      </c>
      <c r="C635" s="1">
        <v>1.071</v>
      </c>
      <c r="D635" s="3">
        <f>IF(C635&lt;MAX($C$3:C635),C635/MAX($C$3:C635)-1,0)</f>
        <v>-2.5477707006369421E-2</v>
      </c>
    </row>
    <row r="636" spans="1:4">
      <c r="A636" s="25">
        <v>41515</v>
      </c>
      <c r="B636" s="1">
        <v>1.069</v>
      </c>
      <c r="C636" s="1">
        <v>1.069</v>
      </c>
      <c r="D636" s="3">
        <f>IF(C636&lt;MAX($C$3:C636),C636/MAX($C$3:C636)-1,0)</f>
        <v>-2.729754322111011E-2</v>
      </c>
    </row>
    <row r="637" spans="1:4">
      <c r="A637" s="25">
        <v>41516</v>
      </c>
      <c r="B637" s="1">
        <v>1.0580000000000001</v>
      </c>
      <c r="C637" s="1">
        <v>1.0580000000000001</v>
      </c>
      <c r="D637" s="3">
        <f>IF(C637&lt;MAX($C$3:C637),C637/MAX($C$3:C637)-1,0)</f>
        <v>-3.7306642402183732E-2</v>
      </c>
    </row>
    <row r="638" spans="1:4">
      <c r="A638" s="25">
        <v>41519</v>
      </c>
      <c r="B638" s="1">
        <v>1.077</v>
      </c>
      <c r="C638" s="1">
        <v>1.077</v>
      </c>
      <c r="D638" s="3">
        <f>IF(C638&lt;MAX($C$3:C638),C638/MAX($C$3:C638)-1,0)</f>
        <v>-2.0018198362147466E-2</v>
      </c>
    </row>
    <row r="639" spans="1:4">
      <c r="A639" s="25">
        <v>41520</v>
      </c>
      <c r="B639" s="1">
        <v>1.0940000000000001</v>
      </c>
      <c r="C639" s="1">
        <v>1.0940000000000001</v>
      </c>
      <c r="D639" s="3">
        <f>IF(C639&lt;MAX($C$3:C639),C639/MAX($C$3:C639)-1,0)</f>
        <v>-4.5495905368515555E-3</v>
      </c>
    </row>
    <row r="640" spans="1:4">
      <c r="A640" s="25">
        <v>41521</v>
      </c>
      <c r="B640" s="1">
        <v>1.0900000000000001</v>
      </c>
      <c r="C640" s="1">
        <v>1.0900000000000001</v>
      </c>
      <c r="D640" s="3">
        <f>IF(C640&lt;MAX($C$3:C640),C640/MAX($C$3:C640)-1,0)</f>
        <v>-8.189262966332933E-3</v>
      </c>
    </row>
    <row r="641" spans="1:4">
      <c r="A641" s="25">
        <v>41522</v>
      </c>
      <c r="B641" s="1">
        <v>1.091</v>
      </c>
      <c r="C641" s="1">
        <v>1.091</v>
      </c>
      <c r="D641" s="3">
        <f>IF(C641&lt;MAX($C$3:C641),C641/MAX($C$3:C641)-1,0)</f>
        <v>-7.2793448589627552E-3</v>
      </c>
    </row>
    <row r="642" spans="1:4">
      <c r="A642" s="25">
        <v>41523</v>
      </c>
      <c r="B642" s="1">
        <v>1.0960000000000001</v>
      </c>
      <c r="C642" s="1">
        <v>1.0960000000000001</v>
      </c>
      <c r="D642" s="3">
        <f>IF(C642&lt;MAX($C$3:C642),C642/MAX($C$3:C642)-1,0)</f>
        <v>-2.7297543221108667E-3</v>
      </c>
    </row>
    <row r="643" spans="1:4">
      <c r="A643" s="25">
        <v>41526</v>
      </c>
      <c r="B643" s="1">
        <v>1.103</v>
      </c>
      <c r="C643" s="1">
        <v>1.103</v>
      </c>
      <c r="D643" s="3">
        <f>IF(C643&lt;MAX($C$3:C643),C643/MAX($C$3:C643)-1,0)</f>
        <v>0</v>
      </c>
    </row>
    <row r="644" spans="1:4">
      <c r="A644" s="25">
        <v>41527</v>
      </c>
      <c r="B644" s="1">
        <v>1.0960000000000001</v>
      </c>
      <c r="C644" s="1">
        <v>1.0960000000000001</v>
      </c>
      <c r="D644" s="3">
        <f>IF(C644&lt;MAX($C$3:C644),C644/MAX($C$3:C644)-1,0)</f>
        <v>-6.3463281958294759E-3</v>
      </c>
    </row>
    <row r="645" spans="1:4">
      <c r="A645" s="25">
        <v>41528</v>
      </c>
      <c r="B645" s="1">
        <v>1.081</v>
      </c>
      <c r="C645" s="1">
        <v>1.081</v>
      </c>
      <c r="D645" s="3">
        <f>IF(C645&lt;MAX($C$3:C645),C645/MAX($C$3:C645)-1,0)</f>
        <v>-1.9945602901178638E-2</v>
      </c>
    </row>
    <row r="646" spans="1:4">
      <c r="A646" s="25">
        <v>41529</v>
      </c>
      <c r="B646" s="1">
        <v>1.083</v>
      </c>
      <c r="C646" s="1">
        <v>1.083</v>
      </c>
      <c r="D646" s="3">
        <f>IF(C646&lt;MAX($C$3:C646),C646/MAX($C$3:C646)-1,0)</f>
        <v>-1.8132366273798772E-2</v>
      </c>
    </row>
    <row r="647" spans="1:4">
      <c r="A647" s="25">
        <v>41530</v>
      </c>
      <c r="B647" s="1">
        <v>1.0860000000000001</v>
      </c>
      <c r="C647" s="1">
        <v>1.0860000000000001</v>
      </c>
      <c r="D647" s="3">
        <f>IF(C647&lt;MAX($C$3:C647),C647/MAX($C$3:C647)-1,0)</f>
        <v>-1.5412511332728807E-2</v>
      </c>
    </row>
    <row r="648" spans="1:4">
      <c r="A648" s="25">
        <v>41533</v>
      </c>
      <c r="B648" s="1">
        <v>1.093</v>
      </c>
      <c r="C648" s="1">
        <v>1.093</v>
      </c>
      <c r="D648" s="3">
        <f>IF(C648&lt;MAX($C$3:C648),C648/MAX($C$3:C648)-1,0)</f>
        <v>-9.0661831368993306E-3</v>
      </c>
    </row>
    <row r="649" spans="1:4">
      <c r="A649" s="25">
        <v>41534</v>
      </c>
      <c r="B649" s="1">
        <v>1.0820000000000001</v>
      </c>
      <c r="C649" s="1">
        <v>1.0820000000000001</v>
      </c>
      <c r="D649" s="3">
        <f>IF(C649&lt;MAX($C$3:C649),C649/MAX($C$3:C649)-1,0)</f>
        <v>-1.9038984587488539E-2</v>
      </c>
    </row>
    <row r="650" spans="1:4">
      <c r="A650" s="25">
        <v>41535</v>
      </c>
      <c r="B650" s="1">
        <v>1.085</v>
      </c>
      <c r="C650" s="1">
        <v>1.085</v>
      </c>
      <c r="D650" s="3">
        <f>IF(C650&lt;MAX($C$3:C650),C650/MAX($C$3:C650)-1,0)</f>
        <v>-1.6319129646418906E-2</v>
      </c>
    </row>
    <row r="651" spans="1:4">
      <c r="A651" s="25">
        <v>41540</v>
      </c>
      <c r="B651" s="1">
        <v>1.1100000000000001</v>
      </c>
      <c r="C651" s="1">
        <v>1.1100000000000001</v>
      </c>
      <c r="D651" s="3">
        <f>IF(C651&lt;MAX($C$3:C651),C651/MAX($C$3:C651)-1,0)</f>
        <v>0</v>
      </c>
    </row>
    <row r="652" spans="1:4">
      <c r="A652" s="25">
        <v>41541</v>
      </c>
      <c r="B652" s="1">
        <v>1.105</v>
      </c>
      <c r="C652" s="1">
        <v>1.105</v>
      </c>
      <c r="D652" s="3">
        <f>IF(C652&lt;MAX($C$3:C652),C652/MAX($C$3:C652)-1,0)</f>
        <v>-4.5045045045045695E-3</v>
      </c>
    </row>
    <row r="653" spans="1:4">
      <c r="A653" s="25">
        <v>41542</v>
      </c>
      <c r="B653" s="1">
        <v>1.091</v>
      </c>
      <c r="C653" s="1">
        <v>1.091</v>
      </c>
      <c r="D653" s="3">
        <f>IF(C653&lt;MAX($C$3:C653),C653/MAX($C$3:C653)-1,0)</f>
        <v>-1.7117117117117275E-2</v>
      </c>
    </row>
    <row r="654" spans="1:4">
      <c r="A654" s="25">
        <v>41543</v>
      </c>
      <c r="B654" s="1">
        <v>1.08</v>
      </c>
      <c r="C654" s="1">
        <v>1.08</v>
      </c>
      <c r="D654" s="3">
        <f>IF(C654&lt;MAX($C$3:C654),C654/MAX($C$3:C654)-1,0)</f>
        <v>-2.7027027027027084E-2</v>
      </c>
    </row>
    <row r="655" spans="1:4">
      <c r="A655" s="25">
        <v>41544</v>
      </c>
      <c r="B655" s="1">
        <v>1.085</v>
      </c>
      <c r="C655" s="1">
        <v>1.085</v>
      </c>
      <c r="D655" s="3">
        <f>IF(C655&lt;MAX($C$3:C655),C655/MAX($C$3:C655)-1,0)</f>
        <v>-2.2522522522522626E-2</v>
      </c>
    </row>
    <row r="656" spans="1:4">
      <c r="A656" s="25">
        <v>41547</v>
      </c>
      <c r="B656" s="1">
        <v>1.0900000000000001</v>
      </c>
      <c r="C656" s="1">
        <v>1.0900000000000001</v>
      </c>
      <c r="D656" s="3">
        <f>IF(C656&lt;MAX($C$3:C656),C656/MAX($C$3:C656)-1,0)</f>
        <v>-1.8018018018018056E-2</v>
      </c>
    </row>
    <row r="657" spans="1:4">
      <c r="A657" s="25">
        <v>41555</v>
      </c>
      <c r="B657" s="1">
        <v>1.1000000000000001</v>
      </c>
      <c r="C657" s="1">
        <v>1.1000000000000001</v>
      </c>
      <c r="D657" s="3">
        <f>IF(C657&lt;MAX($C$3:C657),C657/MAX($C$3:C657)-1,0)</f>
        <v>-9.009009009009028E-3</v>
      </c>
    </row>
    <row r="658" spans="1:4">
      <c r="A658" s="25">
        <v>41556</v>
      </c>
      <c r="B658" s="1">
        <v>1.1080000000000001</v>
      </c>
      <c r="C658" s="1">
        <v>1.1080000000000001</v>
      </c>
      <c r="D658" s="3">
        <f>IF(C658&lt;MAX($C$3:C658),C658/MAX($C$3:C658)-1,0)</f>
        <v>-1.8018018018017834E-3</v>
      </c>
    </row>
    <row r="659" spans="1:4">
      <c r="A659" s="25">
        <v>41557</v>
      </c>
      <c r="B659" s="1">
        <v>1.101</v>
      </c>
      <c r="C659" s="1">
        <v>1.101</v>
      </c>
      <c r="D659" s="3">
        <f>IF(C659&lt;MAX($C$3:C659),C659/MAX($C$3:C659)-1,0)</f>
        <v>-8.1081081081082473E-3</v>
      </c>
    </row>
    <row r="660" spans="1:4">
      <c r="A660" s="25">
        <v>41558</v>
      </c>
      <c r="B660" s="1">
        <v>1.1080000000000001</v>
      </c>
      <c r="C660" s="1">
        <v>1.1080000000000001</v>
      </c>
      <c r="D660" s="3">
        <f>IF(C660&lt;MAX($C$3:C660),C660/MAX($C$3:C660)-1,0)</f>
        <v>-1.8018018018017834E-3</v>
      </c>
    </row>
    <row r="661" spans="1:4">
      <c r="A661" s="25">
        <v>41561</v>
      </c>
      <c r="B661" s="1">
        <v>1.1060000000000001</v>
      </c>
      <c r="C661" s="1">
        <v>1.1060000000000001</v>
      </c>
      <c r="D661" s="3">
        <f>IF(C661&lt;MAX($C$3:C661),C661/MAX($C$3:C661)-1,0)</f>
        <v>-3.6036036036035668E-3</v>
      </c>
    </row>
    <row r="662" spans="1:4">
      <c r="A662" s="25">
        <v>41562</v>
      </c>
      <c r="B662" s="1">
        <v>1.095</v>
      </c>
      <c r="C662" s="1">
        <v>1.095</v>
      </c>
      <c r="D662" s="3">
        <f>IF(C662&lt;MAX($C$3:C662),C662/MAX($C$3:C662)-1,0)</f>
        <v>-1.3513513513513598E-2</v>
      </c>
    </row>
    <row r="663" spans="1:4">
      <c r="A663" s="25">
        <v>41563</v>
      </c>
      <c r="B663" s="1">
        <v>1.075</v>
      </c>
      <c r="C663" s="1">
        <v>1.075</v>
      </c>
      <c r="D663" s="3">
        <f>IF(C663&lt;MAX($C$3:C663),C663/MAX($C$3:C663)-1,0)</f>
        <v>-3.1531531531531654E-2</v>
      </c>
    </row>
    <row r="664" spans="1:4">
      <c r="A664" s="25">
        <v>41564</v>
      </c>
      <c r="B664" s="1">
        <v>1.073</v>
      </c>
      <c r="C664" s="1">
        <v>1.073</v>
      </c>
      <c r="D664" s="3">
        <f>IF(C664&lt;MAX($C$3:C664),C664/MAX($C$3:C664)-1,0)</f>
        <v>-3.3333333333333437E-2</v>
      </c>
    </row>
    <row r="665" spans="1:4">
      <c r="A665" s="25">
        <v>41565</v>
      </c>
      <c r="B665" s="1">
        <v>1.079</v>
      </c>
      <c r="C665" s="1">
        <v>1.079</v>
      </c>
      <c r="D665" s="3">
        <f>IF(C665&lt;MAX($C$3:C665),C665/MAX($C$3:C665)-1,0)</f>
        <v>-2.7927927927928087E-2</v>
      </c>
    </row>
    <row r="666" spans="1:4">
      <c r="A666" s="25">
        <v>41568</v>
      </c>
      <c r="B666" s="1">
        <v>1.1020000000000001</v>
      </c>
      <c r="C666" s="1">
        <v>1.1020000000000001</v>
      </c>
      <c r="D666" s="3">
        <f>IF(C666&lt;MAX($C$3:C666),C666/MAX($C$3:C666)-1,0)</f>
        <v>-7.2072072072072446E-3</v>
      </c>
    </row>
    <row r="667" spans="1:4">
      <c r="A667" s="25">
        <v>41569</v>
      </c>
      <c r="B667" s="1">
        <v>1.0860000000000001</v>
      </c>
      <c r="C667" s="1">
        <v>1.0860000000000001</v>
      </c>
      <c r="D667" s="3">
        <f>IF(C667&lt;MAX($C$3:C667),C667/MAX($C$3:C667)-1,0)</f>
        <v>-2.1621621621621623E-2</v>
      </c>
    </row>
    <row r="668" spans="1:4">
      <c r="A668" s="25">
        <v>41570</v>
      </c>
      <c r="B668" s="1">
        <v>1.071</v>
      </c>
      <c r="C668" s="1">
        <v>1.071</v>
      </c>
      <c r="D668" s="3">
        <f>IF(C668&lt;MAX($C$3:C668),C668/MAX($C$3:C668)-1,0)</f>
        <v>-3.513513513513522E-2</v>
      </c>
    </row>
    <row r="669" spans="1:4">
      <c r="A669" s="25">
        <v>41571</v>
      </c>
      <c r="B669" s="1">
        <v>1.0640000000000001</v>
      </c>
      <c r="C669" s="1">
        <v>1.0640000000000001</v>
      </c>
      <c r="D669" s="3">
        <f>IF(C669&lt;MAX($C$3:C669),C669/MAX($C$3:C669)-1,0)</f>
        <v>-4.1441441441441462E-2</v>
      </c>
    </row>
    <row r="670" spans="1:4">
      <c r="A670" s="25">
        <v>41572</v>
      </c>
      <c r="B670" s="1">
        <v>1.0349999999999999</v>
      </c>
      <c r="C670" s="1">
        <v>1.0349999999999999</v>
      </c>
      <c r="D670" s="3">
        <f>IF(C670&lt;MAX($C$3:C670),C670/MAX($C$3:C670)-1,0)</f>
        <v>-6.7567567567567766E-2</v>
      </c>
    </row>
    <row r="671" spans="1:4">
      <c r="A671" s="25">
        <v>41575</v>
      </c>
      <c r="B671" s="1">
        <v>1.0349999999999999</v>
      </c>
      <c r="C671" s="1">
        <v>1.0349999999999999</v>
      </c>
      <c r="D671" s="3">
        <f>IF(C671&lt;MAX($C$3:C671),C671/MAX($C$3:C671)-1,0)</f>
        <v>-6.7567567567567766E-2</v>
      </c>
    </row>
    <row r="672" spans="1:4">
      <c r="A672" s="25">
        <v>41576</v>
      </c>
      <c r="B672" s="1">
        <v>1.0309999999999999</v>
      </c>
      <c r="C672" s="1">
        <v>1.0309999999999999</v>
      </c>
      <c r="D672" s="3">
        <f>IF(C672&lt;MAX($C$3:C672),C672/MAX($C$3:C672)-1,0)</f>
        <v>-7.1171171171171332E-2</v>
      </c>
    </row>
    <row r="673" spans="1:4">
      <c r="A673" s="25">
        <v>41577</v>
      </c>
      <c r="B673" s="1">
        <v>1.04</v>
      </c>
      <c r="C673" s="1">
        <v>1.04</v>
      </c>
      <c r="D673" s="3">
        <f>IF(C673&lt;MAX($C$3:C673),C673/MAX($C$3:C673)-1,0)</f>
        <v>-6.3063063063063085E-2</v>
      </c>
    </row>
    <row r="674" spans="1:4">
      <c r="A674" s="25">
        <v>41578</v>
      </c>
      <c r="B674" s="1">
        <v>1.0229999999999999</v>
      </c>
      <c r="C674" s="1">
        <v>1.0229999999999999</v>
      </c>
      <c r="D674" s="3">
        <f>IF(C674&lt;MAX($C$3:C674),C674/MAX($C$3:C674)-1,0)</f>
        <v>-7.8378378378378577E-2</v>
      </c>
    </row>
    <row r="675" spans="1:4">
      <c r="A675" s="25">
        <v>41579</v>
      </c>
      <c r="B675" s="1">
        <v>1.0249999999999999</v>
      </c>
      <c r="C675" s="1">
        <v>1.0249999999999999</v>
      </c>
      <c r="D675" s="3">
        <f>IF(C675&lt;MAX($C$3:C675),C675/MAX($C$3:C675)-1,0)</f>
        <v>-7.6576576576576683E-2</v>
      </c>
    </row>
    <row r="676" spans="1:4">
      <c r="A676" s="25">
        <v>41582</v>
      </c>
      <c r="B676" s="1">
        <v>1.028</v>
      </c>
      <c r="C676" s="1">
        <v>1.028</v>
      </c>
      <c r="D676" s="3">
        <f>IF(C676&lt;MAX($C$3:C676),C676/MAX($C$3:C676)-1,0)</f>
        <v>-7.3873873873873896E-2</v>
      </c>
    </row>
    <row r="677" spans="1:4">
      <c r="A677" s="25">
        <v>41583</v>
      </c>
      <c r="B677" s="1">
        <v>1.0369999999999999</v>
      </c>
      <c r="C677" s="1">
        <v>1.0369999999999999</v>
      </c>
      <c r="D677" s="3">
        <f>IF(C677&lt;MAX($C$3:C677),C677/MAX($C$3:C677)-1,0)</f>
        <v>-6.5765765765765871E-2</v>
      </c>
    </row>
    <row r="678" spans="1:4">
      <c r="A678" s="25">
        <v>41584</v>
      </c>
      <c r="B678" s="1">
        <v>1.0309999999999999</v>
      </c>
      <c r="C678" s="1">
        <v>1.0309999999999999</v>
      </c>
      <c r="D678" s="3">
        <f>IF(C678&lt;MAX($C$3:C678),C678/MAX($C$3:C678)-1,0)</f>
        <v>-7.1171171171171332E-2</v>
      </c>
    </row>
    <row r="679" spans="1:4">
      <c r="A679" s="25">
        <v>41585</v>
      </c>
      <c r="B679" s="1">
        <v>1.01</v>
      </c>
      <c r="C679" s="1">
        <v>1.01</v>
      </c>
      <c r="D679" s="3">
        <f>IF(C679&lt;MAX($C$3:C679),C679/MAX($C$3:C679)-1,0)</f>
        <v>-9.0090090090090169E-2</v>
      </c>
    </row>
    <row r="680" spans="1:4">
      <c r="A680" s="25">
        <v>41586</v>
      </c>
      <c r="B680" s="1">
        <v>0.998</v>
      </c>
      <c r="C680" s="1">
        <v>0.998</v>
      </c>
      <c r="D680" s="3">
        <f>IF(C680&lt;MAX($C$3:C680),C680/MAX($C$3:C680)-1,0)</f>
        <v>-0.10090090090090098</v>
      </c>
    </row>
    <row r="681" spans="1:4">
      <c r="A681" s="25">
        <v>41589</v>
      </c>
      <c r="B681" s="1">
        <v>1.02</v>
      </c>
      <c r="C681" s="1">
        <v>1.02</v>
      </c>
      <c r="D681" s="3">
        <f>IF(C681&lt;MAX($C$3:C681),C681/MAX($C$3:C681)-1,0)</f>
        <v>-8.1081081081081141E-2</v>
      </c>
    </row>
    <row r="682" spans="1:4">
      <c r="A682" s="25">
        <v>41590</v>
      </c>
      <c r="B682" s="1">
        <v>1.0229999999999999</v>
      </c>
      <c r="C682" s="1">
        <v>1.0229999999999999</v>
      </c>
      <c r="D682" s="3">
        <f>IF(C682&lt;MAX($C$3:C682),C682/MAX($C$3:C682)-1,0)</f>
        <v>-7.8378378378378577E-2</v>
      </c>
    </row>
    <row r="683" spans="1:4">
      <c r="A683" s="25">
        <v>41591</v>
      </c>
      <c r="B683" s="1">
        <v>1.008</v>
      </c>
      <c r="C683" s="1">
        <v>1.008</v>
      </c>
      <c r="D683" s="3">
        <f>IF(C683&lt;MAX($C$3:C683),C683/MAX($C$3:C683)-1,0)</f>
        <v>-9.1891891891891953E-2</v>
      </c>
    </row>
    <row r="684" spans="1:4">
      <c r="A684" s="25">
        <v>41592</v>
      </c>
      <c r="B684" s="1">
        <v>1.0269999999999999</v>
      </c>
      <c r="C684" s="1">
        <v>1.0269999999999999</v>
      </c>
      <c r="D684" s="3">
        <f>IF(C684&lt;MAX($C$3:C684),C684/MAX($C$3:C684)-1,0)</f>
        <v>-7.4774774774774899E-2</v>
      </c>
    </row>
    <row r="685" spans="1:4">
      <c r="A685" s="25">
        <v>41593</v>
      </c>
      <c r="B685" s="1">
        <v>1.0409999999999999</v>
      </c>
      <c r="C685" s="1">
        <v>1.0409999999999999</v>
      </c>
      <c r="D685" s="3">
        <f>IF(C685&lt;MAX($C$3:C685),C685/MAX($C$3:C685)-1,0)</f>
        <v>-6.2162162162162304E-2</v>
      </c>
    </row>
    <row r="686" spans="1:4">
      <c r="A686" s="25">
        <v>41596</v>
      </c>
      <c r="B686" s="1">
        <v>1.056</v>
      </c>
      <c r="C686" s="1">
        <v>1.056</v>
      </c>
      <c r="D686" s="3">
        <f>IF(C686&lt;MAX($C$3:C686),C686/MAX($C$3:C686)-1,0)</f>
        <v>-4.8648648648648707E-2</v>
      </c>
    </row>
    <row r="687" spans="1:4">
      <c r="A687" s="25">
        <v>41597</v>
      </c>
      <c r="B687" s="1">
        <v>1.0529999999999999</v>
      </c>
      <c r="C687" s="1">
        <v>1.0529999999999999</v>
      </c>
      <c r="D687" s="3">
        <f>IF(C687&lt;MAX($C$3:C687),C687/MAX($C$3:C687)-1,0)</f>
        <v>-5.1351351351351493E-2</v>
      </c>
    </row>
    <row r="688" spans="1:4">
      <c r="A688" s="25">
        <v>41598</v>
      </c>
      <c r="B688" s="1">
        <v>1.0580000000000001</v>
      </c>
      <c r="C688" s="1">
        <v>1.0580000000000001</v>
      </c>
      <c r="D688" s="3">
        <f>IF(C688&lt;MAX($C$3:C688),C688/MAX($C$3:C688)-1,0)</f>
        <v>-4.6846846846846923E-2</v>
      </c>
    </row>
    <row r="689" spans="1:4">
      <c r="A689" s="25">
        <v>41599</v>
      </c>
      <c r="B689" s="1">
        <v>1.042</v>
      </c>
      <c r="C689" s="1">
        <v>1.042</v>
      </c>
      <c r="D689" s="3">
        <f>IF(C689&lt;MAX($C$3:C689),C689/MAX($C$3:C689)-1,0)</f>
        <v>-6.1261261261261302E-2</v>
      </c>
    </row>
    <row r="690" spans="1:4">
      <c r="A690" s="25">
        <v>41600</v>
      </c>
      <c r="B690" s="1">
        <v>1.032</v>
      </c>
      <c r="C690" s="1">
        <v>1.032</v>
      </c>
      <c r="D690" s="3">
        <f>IF(C690&lt;MAX($C$3:C690),C690/MAX($C$3:C690)-1,0)</f>
        <v>-7.027027027027033E-2</v>
      </c>
    </row>
    <row r="691" spans="1:4">
      <c r="A691" s="25">
        <v>41603</v>
      </c>
      <c r="B691" s="1">
        <v>1.034</v>
      </c>
      <c r="C691" s="1">
        <v>1.034</v>
      </c>
      <c r="D691" s="3">
        <f>IF(C691&lt;MAX($C$3:C691),C691/MAX($C$3:C691)-1,0)</f>
        <v>-6.8468468468468546E-2</v>
      </c>
    </row>
    <row r="692" spans="1:4">
      <c r="A692" s="25">
        <v>41604</v>
      </c>
      <c r="B692" s="1">
        <v>1.038</v>
      </c>
      <c r="C692" s="1">
        <v>1.038</v>
      </c>
      <c r="D692" s="3">
        <f>IF(C692&lt;MAX($C$3:C692),C692/MAX($C$3:C692)-1,0)</f>
        <v>-6.4864864864864868E-2</v>
      </c>
    </row>
    <row r="693" spans="1:4">
      <c r="A693" s="25">
        <v>41605</v>
      </c>
      <c r="B693" s="1">
        <v>1.0569999999999999</v>
      </c>
      <c r="C693" s="1">
        <v>1.0569999999999999</v>
      </c>
      <c r="D693" s="3">
        <f>IF(C693&lt;MAX($C$3:C693),C693/MAX($C$3:C693)-1,0)</f>
        <v>-4.7747747747747926E-2</v>
      </c>
    </row>
    <row r="694" spans="1:4">
      <c r="A694" s="25">
        <v>41606</v>
      </c>
      <c r="B694" s="1">
        <v>1.0660000000000001</v>
      </c>
      <c r="C694" s="1">
        <v>1.0660000000000001</v>
      </c>
      <c r="D694" s="3">
        <f>IF(C694&lt;MAX($C$3:C694),C694/MAX($C$3:C694)-1,0)</f>
        <v>-3.9639639639639679E-2</v>
      </c>
    </row>
    <row r="695" spans="1:4">
      <c r="A695" s="25">
        <v>41607</v>
      </c>
      <c r="B695" s="1">
        <v>1.071</v>
      </c>
      <c r="C695" s="1">
        <v>1.071</v>
      </c>
      <c r="D695" s="3">
        <f>IF(C695&lt;MAX($C$3:C695),C695/MAX($C$3:C695)-1,0)</f>
        <v>-3.513513513513522E-2</v>
      </c>
    </row>
    <row r="696" spans="1:4">
      <c r="A696" s="25">
        <v>41610</v>
      </c>
      <c r="B696" s="1">
        <v>1.0289999999999999</v>
      </c>
      <c r="C696" s="1">
        <v>1.0289999999999999</v>
      </c>
      <c r="D696" s="3">
        <f>IF(C696&lt;MAX($C$3:C696),C696/MAX($C$3:C696)-1,0)</f>
        <v>-7.2972972972973116E-2</v>
      </c>
    </row>
    <row r="697" spans="1:4">
      <c r="A697" s="25">
        <v>41611</v>
      </c>
      <c r="B697" s="1">
        <v>1.0389999999999999</v>
      </c>
      <c r="C697" s="1">
        <v>1.0389999999999999</v>
      </c>
      <c r="D697" s="3">
        <f>IF(C697&lt;MAX($C$3:C697),C697/MAX($C$3:C697)-1,0)</f>
        <v>-6.3963963963964088E-2</v>
      </c>
    </row>
    <row r="698" spans="1:4">
      <c r="A698" s="25">
        <v>41612</v>
      </c>
      <c r="B698" s="1">
        <v>1.0489999999999999</v>
      </c>
      <c r="C698" s="1">
        <v>1.0489999999999999</v>
      </c>
      <c r="D698" s="3">
        <f>IF(C698&lt;MAX($C$3:C698),C698/MAX($C$3:C698)-1,0)</f>
        <v>-5.495495495495506E-2</v>
      </c>
    </row>
    <row r="699" spans="1:4">
      <c r="A699" s="25">
        <v>41613</v>
      </c>
      <c r="B699" s="1">
        <v>1.0369999999999999</v>
      </c>
      <c r="C699" s="1">
        <v>1.0369999999999999</v>
      </c>
      <c r="D699" s="3">
        <f>IF(C699&lt;MAX($C$3:C699),C699/MAX($C$3:C699)-1,0)</f>
        <v>-6.5765765765765871E-2</v>
      </c>
    </row>
    <row r="700" spans="1:4">
      <c r="A700" s="25">
        <v>41614</v>
      </c>
      <c r="B700" s="1">
        <v>1.0289999999999999</v>
      </c>
      <c r="C700" s="1">
        <v>1.0289999999999999</v>
      </c>
      <c r="D700" s="3">
        <f>IF(C700&lt;MAX($C$3:C700),C700/MAX($C$3:C700)-1,0)</f>
        <v>-7.2972972972973116E-2</v>
      </c>
    </row>
    <row r="701" spans="1:4">
      <c r="A701" s="25">
        <v>41617</v>
      </c>
      <c r="B701" s="1">
        <v>1.038</v>
      </c>
      <c r="C701" s="1">
        <v>1.038</v>
      </c>
      <c r="D701" s="3">
        <f>IF(C701&lt;MAX($C$3:C701),C701/MAX($C$3:C701)-1,0)</f>
        <v>-6.4864864864864868E-2</v>
      </c>
    </row>
    <row r="702" spans="1:4">
      <c r="A702" s="25">
        <v>41618</v>
      </c>
      <c r="B702" s="1">
        <v>1.034</v>
      </c>
      <c r="C702" s="1">
        <v>1.034</v>
      </c>
      <c r="D702" s="3">
        <f>IF(C702&lt;MAX($C$3:C702),C702/MAX($C$3:C702)-1,0)</f>
        <v>-6.8468468468468546E-2</v>
      </c>
    </row>
    <row r="703" spans="1:4">
      <c r="A703" s="25">
        <v>41619</v>
      </c>
      <c r="B703" s="1">
        <v>1.028</v>
      </c>
      <c r="C703" s="1">
        <v>1.028</v>
      </c>
      <c r="D703" s="3">
        <f>IF(C703&lt;MAX($C$3:C703),C703/MAX($C$3:C703)-1,0)</f>
        <v>-7.3873873873873896E-2</v>
      </c>
    </row>
    <row r="704" spans="1:4">
      <c r="A704" s="25">
        <v>41620</v>
      </c>
      <c r="B704" s="1">
        <v>1.036</v>
      </c>
      <c r="C704" s="1">
        <v>1.036</v>
      </c>
      <c r="D704" s="3">
        <f>IF(C704&lt;MAX($C$3:C704),C704/MAX($C$3:C704)-1,0)</f>
        <v>-6.6666666666666763E-2</v>
      </c>
    </row>
    <row r="705" spans="1:4">
      <c r="A705" s="25">
        <v>41621</v>
      </c>
      <c r="B705" s="1">
        <v>1.04</v>
      </c>
      <c r="C705" s="1">
        <v>1.04</v>
      </c>
      <c r="D705" s="3">
        <f>IF(C705&lt;MAX($C$3:C705),C705/MAX($C$3:C705)-1,0)</f>
        <v>-6.3063063063063085E-2</v>
      </c>
    </row>
    <row r="706" spans="1:4">
      <c r="A706" s="25">
        <v>41624</v>
      </c>
      <c r="B706" s="1">
        <v>1.0249999999999999</v>
      </c>
      <c r="C706" s="1">
        <v>1.0249999999999999</v>
      </c>
      <c r="D706" s="3">
        <f>IF(C706&lt;MAX($C$3:C706),C706/MAX($C$3:C706)-1,0)</f>
        <v>-7.6576576576576683E-2</v>
      </c>
    </row>
    <row r="707" spans="1:4">
      <c r="A707" s="25">
        <v>41625</v>
      </c>
      <c r="B707" s="1">
        <v>1.02</v>
      </c>
      <c r="C707" s="1">
        <v>1.02</v>
      </c>
      <c r="D707" s="3">
        <f>IF(C707&lt;MAX($C$3:C707),C707/MAX($C$3:C707)-1,0)</f>
        <v>-8.1081081081081141E-2</v>
      </c>
    </row>
    <row r="708" spans="1:4">
      <c r="A708" s="25">
        <v>41626</v>
      </c>
      <c r="B708" s="1">
        <v>1.022</v>
      </c>
      <c r="C708" s="1">
        <v>1.022</v>
      </c>
      <c r="D708" s="3">
        <f>IF(C708&lt;MAX($C$3:C708),C708/MAX($C$3:C708)-1,0)</f>
        <v>-7.9279279279279358E-2</v>
      </c>
    </row>
    <row r="709" spans="1:4">
      <c r="A709" s="25">
        <v>41627</v>
      </c>
      <c r="B709" s="1">
        <v>1.0169999999999999</v>
      </c>
      <c r="C709" s="1">
        <v>1.0169999999999999</v>
      </c>
      <c r="D709" s="3">
        <f>IF(C709&lt;MAX($C$3:C709),C709/MAX($C$3:C709)-1,0)</f>
        <v>-8.3783783783783927E-2</v>
      </c>
    </row>
    <row r="710" spans="1:4">
      <c r="A710" s="25">
        <v>41628</v>
      </c>
      <c r="B710" s="1">
        <v>1.0109999999999999</v>
      </c>
      <c r="C710" s="1">
        <v>1.0109999999999999</v>
      </c>
      <c r="D710" s="3">
        <f>IF(C710&lt;MAX($C$3:C710),C710/MAX($C$3:C710)-1,0)</f>
        <v>-8.9189189189189388E-2</v>
      </c>
    </row>
    <row r="711" spans="1:4">
      <c r="A711" s="25">
        <v>41631</v>
      </c>
      <c r="B711" s="1">
        <v>1.012</v>
      </c>
      <c r="C711" s="1">
        <v>1.012</v>
      </c>
      <c r="D711" s="3">
        <f>IF(C711&lt;MAX($C$3:C711),C711/MAX($C$3:C711)-1,0)</f>
        <v>-8.8288288288288386E-2</v>
      </c>
    </row>
    <row r="712" spans="1:4">
      <c r="A712" s="25">
        <v>41632</v>
      </c>
      <c r="B712" s="1">
        <v>1.026</v>
      </c>
      <c r="C712" s="1">
        <v>1.026</v>
      </c>
      <c r="D712" s="3">
        <f>IF(C712&lt;MAX($C$3:C712),C712/MAX($C$3:C712)-1,0)</f>
        <v>-7.5675675675675791E-2</v>
      </c>
    </row>
    <row r="713" spans="1:4">
      <c r="A713" s="25">
        <v>41633</v>
      </c>
      <c r="B713" s="1">
        <v>1.0329999999999999</v>
      </c>
      <c r="C713" s="1">
        <v>1.0329999999999999</v>
      </c>
      <c r="D713" s="3">
        <f>IF(C713&lt;MAX($C$3:C713),C713/MAX($C$3:C713)-1,0)</f>
        <v>-6.9369369369369549E-2</v>
      </c>
    </row>
    <row r="714" spans="1:4">
      <c r="A714" s="25">
        <v>41634</v>
      </c>
      <c r="B714" s="1">
        <v>1.022</v>
      </c>
      <c r="C714" s="1">
        <v>1.022</v>
      </c>
      <c r="D714" s="3">
        <f>IF(C714&lt;MAX($C$3:C714),C714/MAX($C$3:C714)-1,0)</f>
        <v>-7.9279279279279358E-2</v>
      </c>
    </row>
    <row r="715" spans="1:4">
      <c r="A715" s="25">
        <v>41635</v>
      </c>
      <c r="B715" s="1">
        <v>1.0349999999999999</v>
      </c>
      <c r="C715" s="1">
        <v>1.0349999999999999</v>
      </c>
      <c r="D715" s="3">
        <f>IF(C715&lt;MAX($C$3:C715),C715/MAX($C$3:C715)-1,0)</f>
        <v>-6.7567567567567766E-2</v>
      </c>
    </row>
    <row r="716" spans="1:4">
      <c r="A716" s="25">
        <v>41638</v>
      </c>
      <c r="B716" s="1">
        <v>1.04</v>
      </c>
      <c r="C716" s="1">
        <v>1.04</v>
      </c>
      <c r="D716" s="3">
        <f>IF(C716&lt;MAX($C$3:C716),C716/MAX($C$3:C716)-1,0)</f>
        <v>-6.3063063063063085E-2</v>
      </c>
    </row>
    <row r="717" spans="1:4">
      <c r="A717" s="25">
        <v>41638</v>
      </c>
      <c r="B717" s="1">
        <v>1.04</v>
      </c>
      <c r="C717" s="1">
        <v>1.04</v>
      </c>
      <c r="D717" s="3">
        <f>IF(C717&lt;MAX($C$3:C717),C717/MAX($C$3:C717)-1,0)</f>
        <v>-6.3063063063063085E-2</v>
      </c>
    </row>
    <row r="718" spans="1:4">
      <c r="A718" s="25">
        <v>41639</v>
      </c>
      <c r="B718" s="1">
        <v>1.042</v>
      </c>
      <c r="C718" s="1">
        <v>1.042</v>
      </c>
      <c r="D718" s="3">
        <f>IF(C718&lt;MAX($C$3:C718),C718/MAX($C$3:C718)-1,0)</f>
        <v>-6.1261261261261302E-2</v>
      </c>
    </row>
    <row r="719" spans="1:4">
      <c r="A719" s="25">
        <v>41639</v>
      </c>
      <c r="B719" s="1">
        <v>1.042</v>
      </c>
      <c r="C719" s="1">
        <v>1.042</v>
      </c>
      <c r="D719" s="3">
        <f>IF(C719&lt;MAX($C$3:C719),C719/MAX($C$3:C719)-1,0)</f>
        <v>-6.1261261261261302E-2</v>
      </c>
    </row>
    <row r="720" spans="1:4">
      <c r="A720" s="25">
        <v>41641</v>
      </c>
      <c r="B720" s="1">
        <v>1.0629999999999999</v>
      </c>
      <c r="C720" s="1">
        <v>1.0629999999999999</v>
      </c>
      <c r="D720" s="3">
        <f>IF(C720&lt;MAX($C$3:C720),C720/MAX($C$3:C720)-1,0)</f>
        <v>-4.2342342342342465E-2</v>
      </c>
    </row>
    <row r="721" spans="1:4">
      <c r="A721" s="25">
        <v>41641</v>
      </c>
      <c r="B721" s="1">
        <v>1.0629999999999999</v>
      </c>
      <c r="C721" s="1">
        <v>1.0629999999999999</v>
      </c>
      <c r="D721" s="3">
        <f>IF(C721&lt;MAX($C$3:C721),C721/MAX($C$3:C721)-1,0)</f>
        <v>-4.2342342342342465E-2</v>
      </c>
    </row>
    <row r="722" spans="1:4">
      <c r="A722" s="25">
        <v>41642</v>
      </c>
      <c r="B722" s="1">
        <v>1.0649999999999999</v>
      </c>
      <c r="C722" s="1">
        <v>1.0649999999999999</v>
      </c>
      <c r="D722" s="3">
        <f>IF(C722&lt;MAX($C$3:C722),C722/MAX($C$3:C722)-1,0)</f>
        <v>-4.0540540540540682E-2</v>
      </c>
    </row>
    <row r="723" spans="1:4">
      <c r="A723" s="25">
        <v>41642</v>
      </c>
      <c r="B723" s="1">
        <v>1.0649999999999999</v>
      </c>
      <c r="C723" s="1">
        <v>1.0649999999999999</v>
      </c>
      <c r="D723" s="3">
        <f>IF(C723&lt;MAX($C$3:C723),C723/MAX($C$3:C723)-1,0)</f>
        <v>-4.0540540540540682E-2</v>
      </c>
    </row>
    <row r="724" spans="1:4">
      <c r="A724" s="25">
        <v>41645</v>
      </c>
      <c r="B724" s="1">
        <v>1.0469999999999999</v>
      </c>
      <c r="C724" s="1">
        <v>1.0469999999999999</v>
      </c>
      <c r="D724" s="3">
        <f>IF(C724&lt;MAX($C$3:C724),C724/MAX($C$3:C724)-1,0)</f>
        <v>-5.6756756756756954E-2</v>
      </c>
    </row>
    <row r="725" spans="1:4">
      <c r="A725" s="25">
        <v>41645</v>
      </c>
      <c r="B725" s="1">
        <v>1.0469999999999999</v>
      </c>
      <c r="C725" s="1">
        <v>1.0469999999999999</v>
      </c>
      <c r="D725" s="3">
        <f>IF(C725&lt;MAX($C$3:C725),C725/MAX($C$3:C725)-1,0)</f>
        <v>-5.6756756756756954E-2</v>
      </c>
    </row>
    <row r="726" spans="1:4">
      <c r="A726" s="25">
        <v>41646</v>
      </c>
      <c r="B726" s="1">
        <v>1.0620000000000001</v>
      </c>
      <c r="C726" s="1">
        <v>1.0620000000000001</v>
      </c>
      <c r="D726" s="3">
        <f>IF(C726&lt;MAX($C$3:C726),C726/MAX($C$3:C726)-1,0)</f>
        <v>-4.3243243243243246E-2</v>
      </c>
    </row>
    <row r="727" spans="1:4">
      <c r="A727" s="25">
        <v>41646</v>
      </c>
      <c r="B727" s="1">
        <v>1.0620000000000001</v>
      </c>
      <c r="C727" s="1">
        <v>1.0620000000000001</v>
      </c>
      <c r="D727" s="3">
        <f>IF(C727&lt;MAX($C$3:C727),C727/MAX($C$3:C727)-1,0)</f>
        <v>-4.3243243243243246E-2</v>
      </c>
    </row>
    <row r="728" spans="1:4">
      <c r="A728" s="25">
        <v>41647</v>
      </c>
      <c r="B728" s="1">
        <v>1.0669999999999999</v>
      </c>
      <c r="C728" s="1">
        <v>1.0669999999999999</v>
      </c>
      <c r="D728" s="3">
        <f>IF(C728&lt;MAX($C$3:C728),C728/MAX($C$3:C728)-1,0)</f>
        <v>-3.8738738738738898E-2</v>
      </c>
    </row>
    <row r="729" spans="1:4">
      <c r="A729" s="25">
        <v>41647</v>
      </c>
      <c r="B729" s="1">
        <v>1.0669999999999999</v>
      </c>
      <c r="C729" s="1">
        <v>1.0669999999999999</v>
      </c>
      <c r="D729" s="3">
        <f>IF(C729&lt;MAX($C$3:C729),C729/MAX($C$3:C729)-1,0)</f>
        <v>-3.8738738738738898E-2</v>
      </c>
    </row>
    <row r="730" spans="1:4">
      <c r="A730" s="25">
        <v>41648</v>
      </c>
      <c r="B730" s="1">
        <v>1.0640000000000001</v>
      </c>
      <c r="C730" s="1">
        <v>1.0640000000000001</v>
      </c>
      <c r="D730" s="3">
        <f>IF(C730&lt;MAX($C$3:C730),C730/MAX($C$3:C730)-1,0)</f>
        <v>-4.1441441441441462E-2</v>
      </c>
    </row>
    <row r="731" spans="1:4">
      <c r="A731" s="25">
        <v>41648</v>
      </c>
      <c r="B731" s="1">
        <v>1.0640000000000001</v>
      </c>
      <c r="C731" s="1">
        <v>1.0640000000000001</v>
      </c>
      <c r="D731" s="3">
        <f>IF(C731&lt;MAX($C$3:C731),C731/MAX($C$3:C731)-1,0)</f>
        <v>-4.1441441441441462E-2</v>
      </c>
    </row>
    <row r="732" spans="1:4">
      <c r="A732" s="25">
        <v>41649</v>
      </c>
      <c r="B732" s="1">
        <v>1.0369999999999999</v>
      </c>
      <c r="C732" s="1">
        <v>1.0369999999999999</v>
      </c>
      <c r="D732" s="3">
        <f>IF(C732&lt;MAX($C$3:C732),C732/MAX($C$3:C732)-1,0)</f>
        <v>-6.5765765765765871E-2</v>
      </c>
    </row>
    <row r="733" spans="1:4">
      <c r="A733" s="25">
        <v>41649</v>
      </c>
      <c r="B733" s="1">
        <v>1.0369999999999999</v>
      </c>
      <c r="C733" s="1">
        <v>1.0369999999999999</v>
      </c>
      <c r="D733" s="3">
        <f>IF(C733&lt;MAX($C$3:C733),C733/MAX($C$3:C733)-1,0)</f>
        <v>-6.5765765765765871E-2</v>
      </c>
    </row>
    <row r="734" spans="1:4">
      <c r="A734" s="25">
        <v>41652</v>
      </c>
      <c r="B734" s="1">
        <v>1.036</v>
      </c>
      <c r="C734" s="1">
        <v>1.036</v>
      </c>
      <c r="D734" s="3">
        <f>IF(C734&lt;MAX($C$3:C734),C734/MAX($C$3:C734)-1,0)</f>
        <v>-6.6666666666666763E-2</v>
      </c>
    </row>
    <row r="735" spans="1:4">
      <c r="A735" s="25">
        <v>41652</v>
      </c>
      <c r="B735" s="1">
        <v>1.036</v>
      </c>
      <c r="C735" s="1">
        <v>1.036</v>
      </c>
      <c r="D735" s="3">
        <f>IF(C735&lt;MAX($C$3:C735),C735/MAX($C$3:C735)-1,0)</f>
        <v>-6.6666666666666763E-2</v>
      </c>
    </row>
    <row r="736" spans="1:4">
      <c r="A736" s="25">
        <v>41653</v>
      </c>
      <c r="B736" s="1">
        <v>1.046</v>
      </c>
      <c r="C736" s="1">
        <v>1.046</v>
      </c>
      <c r="D736" s="3">
        <f>IF(C736&lt;MAX($C$3:C736),C736/MAX($C$3:C736)-1,0)</f>
        <v>-5.7657657657657735E-2</v>
      </c>
    </row>
    <row r="737" spans="1:4">
      <c r="A737" s="25">
        <v>41653</v>
      </c>
      <c r="B737" s="1">
        <v>1.046</v>
      </c>
      <c r="C737" s="1">
        <v>1.046</v>
      </c>
      <c r="D737" s="3">
        <f>IF(C737&lt;MAX($C$3:C737),C737/MAX($C$3:C737)-1,0)</f>
        <v>-5.7657657657657735E-2</v>
      </c>
    </row>
    <row r="738" spans="1:4">
      <c r="A738" s="25">
        <v>41654</v>
      </c>
      <c r="B738" s="1">
        <v>1.0660000000000001</v>
      </c>
      <c r="C738" s="1">
        <v>1.0660000000000001</v>
      </c>
      <c r="D738" s="3">
        <f>IF(C738&lt;MAX($C$3:C738),C738/MAX($C$3:C738)-1,0)</f>
        <v>-3.9639639639639679E-2</v>
      </c>
    </row>
    <row r="739" spans="1:4">
      <c r="A739" s="25">
        <v>41654</v>
      </c>
      <c r="B739" s="1">
        <v>1.0660000000000001</v>
      </c>
      <c r="C739" s="1">
        <v>1.0660000000000001</v>
      </c>
      <c r="D739" s="3">
        <f>IF(C739&lt;MAX($C$3:C739),C739/MAX($C$3:C739)-1,0)</f>
        <v>-3.9639639639639679E-2</v>
      </c>
    </row>
    <row r="740" spans="1:4">
      <c r="A740" s="25">
        <v>41655</v>
      </c>
      <c r="B740" s="1">
        <v>1.0620000000000001</v>
      </c>
      <c r="C740" s="1">
        <v>1.0620000000000001</v>
      </c>
      <c r="D740" s="3">
        <f>IF(C740&lt;MAX($C$3:C740),C740/MAX($C$3:C740)-1,0)</f>
        <v>-4.3243243243243246E-2</v>
      </c>
    </row>
    <row r="741" spans="1:4">
      <c r="A741" s="25">
        <v>41655</v>
      </c>
      <c r="B741" s="1">
        <v>1.0620000000000001</v>
      </c>
      <c r="C741" s="1">
        <v>1.0620000000000001</v>
      </c>
      <c r="D741" s="3">
        <f>IF(C741&lt;MAX($C$3:C741),C741/MAX($C$3:C741)-1,0)</f>
        <v>-4.3243243243243246E-2</v>
      </c>
    </row>
    <row r="742" spans="1:4">
      <c r="A742" s="25">
        <v>41656</v>
      </c>
      <c r="B742" s="1">
        <v>1.044</v>
      </c>
      <c r="C742" s="1">
        <v>1.044</v>
      </c>
      <c r="D742" s="3">
        <f>IF(C742&lt;MAX($C$3:C742),C742/MAX($C$3:C742)-1,0)</f>
        <v>-5.9459459459459518E-2</v>
      </c>
    </row>
    <row r="743" spans="1:4">
      <c r="A743" s="25">
        <v>41656</v>
      </c>
      <c r="B743" s="1">
        <v>1.044</v>
      </c>
      <c r="C743" s="1">
        <v>1.044</v>
      </c>
      <c r="D743" s="3">
        <f>IF(C743&lt;MAX($C$3:C743),C743/MAX($C$3:C743)-1,0)</f>
        <v>-5.9459459459459518E-2</v>
      </c>
    </row>
    <row r="744" spans="1:4">
      <c r="A744" s="25">
        <v>41659</v>
      </c>
      <c r="B744" s="1">
        <v>1.0289999999999999</v>
      </c>
      <c r="C744" s="1">
        <v>1.0289999999999999</v>
      </c>
      <c r="D744" s="3">
        <f>IF(C744&lt;MAX($C$3:C744),C744/MAX($C$3:C744)-1,0)</f>
        <v>-7.2972972972973116E-2</v>
      </c>
    </row>
    <row r="745" spans="1:4">
      <c r="A745" s="25">
        <v>41659</v>
      </c>
      <c r="B745" s="1">
        <v>1.0289999999999999</v>
      </c>
      <c r="C745" s="1">
        <v>1.0289999999999999</v>
      </c>
      <c r="D745" s="3">
        <f>IF(C745&lt;MAX($C$3:C745),C745/MAX($C$3:C745)-1,0)</f>
        <v>-7.2972972972973116E-2</v>
      </c>
    </row>
    <row r="746" spans="1:4">
      <c r="A746" s="25">
        <v>41660</v>
      </c>
      <c r="B746" s="1">
        <v>1.0389999999999999</v>
      </c>
      <c r="C746" s="1">
        <v>1.0389999999999999</v>
      </c>
      <c r="D746" s="3">
        <f>IF(C746&lt;MAX($C$3:C746),C746/MAX($C$3:C746)-1,0)</f>
        <v>-6.3963963963964088E-2</v>
      </c>
    </row>
    <row r="747" spans="1:4">
      <c r="A747" s="25">
        <v>41660</v>
      </c>
      <c r="B747" s="1">
        <v>1.0389999999999999</v>
      </c>
      <c r="C747" s="1">
        <v>1.0389999999999999</v>
      </c>
      <c r="D747" s="3">
        <f>IF(C747&lt;MAX($C$3:C747),C747/MAX($C$3:C747)-1,0)</f>
        <v>-6.3963963963964088E-2</v>
      </c>
    </row>
    <row r="748" spans="1:4">
      <c r="A748" s="25">
        <v>41661</v>
      </c>
      <c r="B748" s="1">
        <v>1.054</v>
      </c>
      <c r="C748" s="1">
        <v>1.054</v>
      </c>
      <c r="D748" s="3">
        <f>IF(C748&lt;MAX($C$3:C748),C748/MAX($C$3:C748)-1,0)</f>
        <v>-5.045045045045049E-2</v>
      </c>
    </row>
    <row r="749" spans="1:4">
      <c r="A749" s="25">
        <v>41661</v>
      </c>
      <c r="B749" s="1">
        <v>1.054</v>
      </c>
      <c r="C749" s="1">
        <v>1.054</v>
      </c>
      <c r="D749" s="3">
        <f>IF(C749&lt;MAX($C$3:C749),C749/MAX($C$3:C749)-1,0)</f>
        <v>-5.045045045045049E-2</v>
      </c>
    </row>
    <row r="750" spans="1:4">
      <c r="A750" s="25">
        <v>41662</v>
      </c>
      <c r="B750" s="1">
        <v>1.0580000000000001</v>
      </c>
      <c r="C750" s="1">
        <v>1.0580000000000001</v>
      </c>
      <c r="D750" s="3">
        <f>IF(C750&lt;MAX($C$3:C750),C750/MAX($C$3:C750)-1,0)</f>
        <v>-4.6846846846846923E-2</v>
      </c>
    </row>
    <row r="751" spans="1:4">
      <c r="A751" s="25">
        <v>41662</v>
      </c>
      <c r="B751" s="1">
        <v>1.0580000000000001</v>
      </c>
      <c r="C751" s="1">
        <v>1.0580000000000001</v>
      </c>
      <c r="D751" s="3">
        <f>IF(C751&lt;MAX($C$3:C751),C751/MAX($C$3:C751)-1,0)</f>
        <v>-4.6846846846846923E-2</v>
      </c>
    </row>
    <row r="752" spans="1:4">
      <c r="A752" s="25">
        <v>41663</v>
      </c>
      <c r="B752" s="1">
        <v>1.071</v>
      </c>
      <c r="C752" s="1">
        <v>1.071</v>
      </c>
      <c r="D752" s="3">
        <f>IF(C752&lt;MAX($C$3:C752),C752/MAX($C$3:C752)-1,0)</f>
        <v>-3.513513513513522E-2</v>
      </c>
    </row>
    <row r="753" spans="1:4">
      <c r="A753" s="25">
        <v>41663</v>
      </c>
      <c r="B753" s="1">
        <v>1.071</v>
      </c>
      <c r="C753" s="1">
        <v>1.071</v>
      </c>
      <c r="D753" s="3">
        <f>IF(C753&lt;MAX($C$3:C753),C753/MAX($C$3:C753)-1,0)</f>
        <v>-3.513513513513522E-2</v>
      </c>
    </row>
    <row r="754" spans="1:4">
      <c r="A754" s="25">
        <v>41666</v>
      </c>
      <c r="B754" s="1">
        <v>1.0589999999999999</v>
      </c>
      <c r="C754" s="1">
        <v>1.0589999999999999</v>
      </c>
      <c r="D754" s="3">
        <f>IF(C754&lt;MAX($C$3:C754),C754/MAX($C$3:C754)-1,0)</f>
        <v>-4.5945945945946032E-2</v>
      </c>
    </row>
    <row r="755" spans="1:4">
      <c r="A755" s="25">
        <v>41666</v>
      </c>
      <c r="B755" s="1">
        <v>1.0589999999999999</v>
      </c>
      <c r="C755" s="1">
        <v>1.0589999999999999</v>
      </c>
      <c r="D755" s="3">
        <f>IF(C755&lt;MAX($C$3:C755),C755/MAX($C$3:C755)-1,0)</f>
        <v>-4.5945945945946032E-2</v>
      </c>
    </row>
    <row r="756" spans="1:4">
      <c r="A756" s="25">
        <v>41667</v>
      </c>
      <c r="B756" s="1">
        <v>1.0580000000000001</v>
      </c>
      <c r="C756" s="1">
        <v>1.0580000000000001</v>
      </c>
      <c r="D756" s="3">
        <f>IF(C756&lt;MAX($C$3:C756),C756/MAX($C$3:C756)-1,0)</f>
        <v>-4.6846846846846923E-2</v>
      </c>
    </row>
    <row r="757" spans="1:4">
      <c r="A757" s="25">
        <v>41668</v>
      </c>
      <c r="B757" s="1">
        <v>1.06</v>
      </c>
      <c r="C757" s="1">
        <v>1.06</v>
      </c>
      <c r="D757" s="3">
        <f>IF(C757&lt;MAX($C$3:C757),C757/MAX($C$3:C757)-1,0)</f>
        <v>-4.5045045045045029E-2</v>
      </c>
    </row>
    <row r="758" spans="1:4">
      <c r="A758" s="25">
        <v>41669</v>
      </c>
      <c r="B758" s="1">
        <v>1.048</v>
      </c>
      <c r="C758" s="1">
        <v>1.048</v>
      </c>
      <c r="D758" s="3">
        <f>IF(C758&lt;MAX($C$3:C758),C758/MAX($C$3:C758)-1,0)</f>
        <v>-5.5855855855855951E-2</v>
      </c>
    </row>
    <row r="759" spans="1:4">
      <c r="A759" s="25">
        <v>41677</v>
      </c>
      <c r="B759" s="1">
        <v>1.0629999999999999</v>
      </c>
      <c r="C759" s="1">
        <v>1.0629999999999999</v>
      </c>
      <c r="D759" s="3">
        <f>IF(C759&lt;MAX($C$3:C759),C759/MAX($C$3:C759)-1,0)</f>
        <v>-4.2342342342342465E-2</v>
      </c>
    </row>
    <row r="760" spans="1:4">
      <c r="A760" s="25">
        <v>41680</v>
      </c>
      <c r="B760" s="1">
        <v>1.097</v>
      </c>
      <c r="C760" s="1">
        <v>1.097</v>
      </c>
      <c r="D760" s="3">
        <f>IF(C760&lt;MAX($C$3:C760),C760/MAX($C$3:C760)-1,0)</f>
        <v>-1.1711711711711814E-2</v>
      </c>
    </row>
    <row r="761" spans="1:4">
      <c r="A761" s="25">
        <v>41681</v>
      </c>
      <c r="B761" s="1">
        <v>1.0900000000000001</v>
      </c>
      <c r="C761" s="1">
        <v>1.0900000000000001</v>
      </c>
      <c r="D761" s="3">
        <f>IF(C761&lt;MAX($C$3:C761),C761/MAX($C$3:C761)-1,0)</f>
        <v>-1.8018018018018056E-2</v>
      </c>
    </row>
    <row r="762" spans="1:4">
      <c r="A762" s="25">
        <v>41682</v>
      </c>
      <c r="B762" s="1">
        <v>1.0840000000000001</v>
      </c>
      <c r="C762" s="1">
        <v>1.0840000000000001</v>
      </c>
      <c r="D762" s="3">
        <f>IF(C762&lt;MAX($C$3:C762),C762/MAX($C$3:C762)-1,0)</f>
        <v>-2.3423423423423406E-2</v>
      </c>
    </row>
    <row r="763" spans="1:4">
      <c r="A763" s="25">
        <v>41683</v>
      </c>
      <c r="B763" s="1">
        <v>1.0609999999999999</v>
      </c>
      <c r="C763" s="1">
        <v>1.0609999999999999</v>
      </c>
      <c r="D763" s="3">
        <f>IF(C763&lt;MAX($C$3:C763),C763/MAX($C$3:C763)-1,0)</f>
        <v>-4.4144144144144248E-2</v>
      </c>
    </row>
    <row r="764" spans="1:4">
      <c r="A764" s="25">
        <v>41684</v>
      </c>
      <c r="B764" s="1">
        <v>1.071</v>
      </c>
      <c r="C764" s="1">
        <v>1.071</v>
      </c>
      <c r="D764" s="3">
        <f>IF(C764&lt;MAX($C$3:C764),C764/MAX($C$3:C764)-1,0)</f>
        <v>-3.513513513513522E-2</v>
      </c>
    </row>
    <row r="765" spans="1:4">
      <c r="A765" s="25">
        <v>41687</v>
      </c>
      <c r="B765" s="1">
        <v>1.075</v>
      </c>
      <c r="C765" s="1">
        <v>1.075</v>
      </c>
      <c r="D765" s="3">
        <f>IF(C765&lt;MAX($C$3:C765),C765/MAX($C$3:C765)-1,0)</f>
        <v>-3.1531531531531654E-2</v>
      </c>
    </row>
    <row r="766" spans="1:4">
      <c r="A766" s="25">
        <v>41688</v>
      </c>
      <c r="B766" s="1">
        <v>1.073</v>
      </c>
      <c r="C766" s="1">
        <v>1.073</v>
      </c>
      <c r="D766" s="3">
        <f>IF(C766&lt;MAX($C$3:C766),C766/MAX($C$3:C766)-1,0)</f>
        <v>-3.3333333333333437E-2</v>
      </c>
    </row>
    <row r="767" spans="1:4">
      <c r="A767" s="25">
        <v>41689</v>
      </c>
      <c r="B767" s="1">
        <v>1.08</v>
      </c>
      <c r="C767" s="1">
        <v>1.08</v>
      </c>
      <c r="D767" s="3">
        <f>IF(C767&lt;MAX($C$3:C767),C767/MAX($C$3:C767)-1,0)</f>
        <v>-2.7027027027027084E-2</v>
      </c>
    </row>
    <row r="768" spans="1:4">
      <c r="A768" s="25">
        <v>41690</v>
      </c>
      <c r="B768" s="1">
        <v>1.0649999999999999</v>
      </c>
      <c r="C768" s="1">
        <v>1.0649999999999999</v>
      </c>
      <c r="D768" s="3">
        <f>IF(C768&lt;MAX($C$3:C768),C768/MAX($C$3:C768)-1,0)</f>
        <v>-4.0540540540540682E-2</v>
      </c>
    </row>
    <row r="769" spans="1:4">
      <c r="A769" s="25">
        <v>41691</v>
      </c>
      <c r="B769" s="1">
        <v>1.0609999999999999</v>
      </c>
      <c r="C769" s="1">
        <v>1.0609999999999999</v>
      </c>
      <c r="D769" s="3">
        <f>IF(C769&lt;MAX($C$3:C769),C769/MAX($C$3:C769)-1,0)</f>
        <v>-4.4144144144144248E-2</v>
      </c>
    </row>
    <row r="770" spans="1:4">
      <c r="A770" s="25">
        <v>41694</v>
      </c>
      <c r="B770" s="1">
        <v>1.0580000000000001</v>
      </c>
      <c r="C770" s="1">
        <v>1.0580000000000001</v>
      </c>
      <c r="D770" s="3">
        <f>IF(C770&lt;MAX($C$3:C770),C770/MAX($C$3:C770)-1,0)</f>
        <v>-4.6846846846846923E-2</v>
      </c>
    </row>
    <row r="771" spans="1:4">
      <c r="A771" s="25">
        <v>41695</v>
      </c>
      <c r="B771" s="1">
        <v>1.016</v>
      </c>
      <c r="C771" s="1">
        <v>1.016</v>
      </c>
      <c r="D771" s="3">
        <f>IF(C771&lt;MAX($C$3:C771),C771/MAX($C$3:C771)-1,0)</f>
        <v>-8.4684684684684708E-2</v>
      </c>
    </row>
    <row r="772" spans="1:4">
      <c r="A772" s="25">
        <v>41696</v>
      </c>
      <c r="B772" s="1">
        <v>1.02</v>
      </c>
      <c r="C772" s="1">
        <v>1.02</v>
      </c>
      <c r="D772" s="3">
        <f>IF(C772&lt;MAX($C$3:C772),C772/MAX($C$3:C772)-1,0)</f>
        <v>-8.1081081081081141E-2</v>
      </c>
    </row>
    <row r="773" spans="1:4">
      <c r="A773" s="25">
        <v>41697</v>
      </c>
      <c r="B773" s="1">
        <v>0.999</v>
      </c>
      <c r="C773" s="1">
        <v>0.999</v>
      </c>
      <c r="D773" s="3">
        <f>IF(C773&lt;MAX($C$3:C773),C773/MAX($C$3:C773)-1,0)</f>
        <v>-0.10000000000000009</v>
      </c>
    </row>
    <row r="774" spans="1:4">
      <c r="A774" s="25">
        <v>41698</v>
      </c>
      <c r="B774" s="1">
        <v>1.006</v>
      </c>
      <c r="C774" s="1">
        <v>1.006</v>
      </c>
      <c r="D774" s="3">
        <f>IF(C774&lt;MAX($C$3:C774),C774/MAX($C$3:C774)-1,0)</f>
        <v>-9.3693693693693736E-2</v>
      </c>
    </row>
    <row r="775" spans="1:4">
      <c r="A775" s="25">
        <v>41701</v>
      </c>
      <c r="B775" s="1">
        <v>1.016</v>
      </c>
      <c r="C775" s="1">
        <v>1.016</v>
      </c>
      <c r="D775" s="3">
        <f>IF(C775&lt;MAX($C$3:C775),C775/MAX($C$3:C775)-1,0)</f>
        <v>-8.4684684684684708E-2</v>
      </c>
    </row>
    <row r="776" spans="1:4">
      <c r="A776" s="25">
        <v>41702</v>
      </c>
      <c r="B776" s="1">
        <v>1.0029999999999999</v>
      </c>
      <c r="C776" s="1">
        <v>1.0029999999999999</v>
      </c>
      <c r="D776" s="3">
        <f>IF(C776&lt;MAX($C$3:C776),C776/MAX($C$3:C776)-1,0)</f>
        <v>-9.6396396396396522E-2</v>
      </c>
    </row>
    <row r="777" spans="1:4">
      <c r="A777" s="25">
        <v>41703</v>
      </c>
      <c r="B777" s="1">
        <v>0.996</v>
      </c>
      <c r="C777" s="1">
        <v>0.996</v>
      </c>
      <c r="D777" s="3">
        <f>IF(C777&lt;MAX($C$3:C777),C777/MAX($C$3:C777)-1,0)</f>
        <v>-0.10270270270270276</v>
      </c>
    </row>
    <row r="778" spans="1:4">
      <c r="A778" s="25">
        <v>41704</v>
      </c>
      <c r="B778" s="1">
        <v>0.97599999999999998</v>
      </c>
      <c r="C778" s="1">
        <v>0.97599999999999998</v>
      </c>
      <c r="D778" s="3">
        <f>IF(C778&lt;MAX($C$3:C778),C778/MAX($C$3:C778)-1,0)</f>
        <v>-0.12072072072072082</v>
      </c>
    </row>
    <row r="779" spans="1:4">
      <c r="A779" s="25">
        <v>41705</v>
      </c>
      <c r="B779" s="1">
        <v>0.97299999999999998</v>
      </c>
      <c r="C779" s="1">
        <v>0.97299999999999998</v>
      </c>
      <c r="D779" s="3">
        <f>IF(C779&lt;MAX($C$3:C779),C779/MAX($C$3:C779)-1,0)</f>
        <v>-0.1234234234234235</v>
      </c>
    </row>
    <row r="780" spans="1:4">
      <c r="A780" s="25">
        <v>41708</v>
      </c>
      <c r="B780" s="1">
        <v>0.95299999999999996</v>
      </c>
      <c r="C780" s="1">
        <v>0.95299999999999996</v>
      </c>
      <c r="D780" s="3">
        <f>IF(C780&lt;MAX($C$3:C780),C780/MAX($C$3:C780)-1,0)</f>
        <v>-0.14144144144144155</v>
      </c>
    </row>
    <row r="781" spans="1:4">
      <c r="A781" s="25">
        <v>41709</v>
      </c>
      <c r="B781" s="1">
        <v>0.95499999999999996</v>
      </c>
      <c r="C781" s="1">
        <v>0.95499999999999996</v>
      </c>
      <c r="D781" s="3">
        <f>IF(C781&lt;MAX($C$3:C781),C781/MAX($C$3:C781)-1,0)</f>
        <v>-0.13963963963963977</v>
      </c>
    </row>
    <row r="782" spans="1:4">
      <c r="A782" s="25">
        <v>41710</v>
      </c>
      <c r="B782" s="1">
        <v>0.95299999999999996</v>
      </c>
      <c r="C782" s="1">
        <v>0.95299999999999996</v>
      </c>
      <c r="D782" s="3">
        <f>IF(C782&lt;MAX($C$3:C782),C782/MAX($C$3:C782)-1,0)</f>
        <v>-0.14144144144144155</v>
      </c>
    </row>
    <row r="783" spans="1:4">
      <c r="A783" s="25">
        <v>41711</v>
      </c>
      <c r="B783" s="1">
        <v>0.96899999999999997</v>
      </c>
      <c r="C783" s="1">
        <v>0.96899999999999997</v>
      </c>
      <c r="D783" s="3">
        <f>IF(C783&lt;MAX($C$3:C783),C783/MAX($C$3:C783)-1,0)</f>
        <v>-0.12702702702702717</v>
      </c>
    </row>
    <row r="784" spans="1:4">
      <c r="A784" s="25">
        <v>41712</v>
      </c>
      <c r="B784" s="1">
        <v>0.97299999999999998</v>
      </c>
      <c r="C784" s="1">
        <v>0.97299999999999998</v>
      </c>
      <c r="D784" s="3">
        <f>IF(C784&lt;MAX($C$3:C784),C784/MAX($C$3:C784)-1,0)</f>
        <v>-0.1234234234234235</v>
      </c>
    </row>
    <row r="785" spans="1:4">
      <c r="A785" s="25">
        <v>41715</v>
      </c>
      <c r="B785" s="1">
        <v>0.98799999999999999</v>
      </c>
      <c r="C785" s="1">
        <v>0.98799999999999999</v>
      </c>
      <c r="D785" s="3">
        <f>IF(C785&lt;MAX($C$3:C785),C785/MAX($C$3:C785)-1,0)</f>
        <v>-0.10990990990991001</v>
      </c>
    </row>
    <row r="786" spans="1:4">
      <c r="A786" s="25">
        <v>41716</v>
      </c>
      <c r="B786" s="1">
        <v>0.98399999999999999</v>
      </c>
      <c r="C786" s="1">
        <v>0.98399999999999999</v>
      </c>
      <c r="D786" s="3">
        <f>IF(C786&lt;MAX($C$3:C786),C786/MAX($C$3:C786)-1,0)</f>
        <v>-0.11351351351351358</v>
      </c>
    </row>
    <row r="787" spans="1:4">
      <c r="A787" s="25">
        <v>41717</v>
      </c>
      <c r="B787" s="1">
        <v>0.97</v>
      </c>
      <c r="C787" s="1">
        <v>0.97</v>
      </c>
      <c r="D787" s="3">
        <f>IF(C787&lt;MAX($C$3:C787),C787/MAX($C$3:C787)-1,0)</f>
        <v>-0.12612612612612628</v>
      </c>
    </row>
    <row r="788" spans="1:4">
      <c r="A788" s="25">
        <v>41718</v>
      </c>
      <c r="B788" s="1">
        <v>0.94499999999999995</v>
      </c>
      <c r="C788" s="1">
        <v>0.94499999999999995</v>
      </c>
      <c r="D788" s="3">
        <f>IF(C788&lt;MAX($C$3:C788),C788/MAX($C$3:C788)-1,0)</f>
        <v>-0.1486486486486488</v>
      </c>
    </row>
    <row r="789" spans="1:4">
      <c r="A789" s="25">
        <v>41719</v>
      </c>
      <c r="B789" s="1">
        <v>0.95799999999999996</v>
      </c>
      <c r="C789" s="1">
        <v>0.95799999999999996</v>
      </c>
      <c r="D789" s="3">
        <f>IF(C789&lt;MAX($C$3:C789),C789/MAX($C$3:C789)-1,0)</f>
        <v>-0.13693693693693709</v>
      </c>
    </row>
    <row r="790" spans="1:4">
      <c r="A790" s="25">
        <v>41722</v>
      </c>
      <c r="B790" s="1">
        <v>0.95699999999999996</v>
      </c>
      <c r="C790" s="1">
        <v>0.95699999999999996</v>
      </c>
      <c r="D790" s="3">
        <f>IF(C790&lt;MAX($C$3:C790),C790/MAX($C$3:C790)-1,0)</f>
        <v>-0.13783783783783798</v>
      </c>
    </row>
    <row r="791" spans="1:4">
      <c r="A791" s="25">
        <v>41723</v>
      </c>
      <c r="B791" s="1">
        <v>0.95599999999999996</v>
      </c>
      <c r="C791" s="1">
        <v>0.95599999999999996</v>
      </c>
      <c r="D791" s="3">
        <f>IF(C791&lt;MAX($C$3:C791),C791/MAX($C$3:C791)-1,0)</f>
        <v>-0.13873873873873888</v>
      </c>
    </row>
    <row r="792" spans="1:4">
      <c r="A792" s="25">
        <v>41724</v>
      </c>
      <c r="B792" s="1">
        <v>0.96099999999999997</v>
      </c>
      <c r="C792" s="1">
        <v>0.96099999999999997</v>
      </c>
      <c r="D792" s="3">
        <f>IF(C792&lt;MAX($C$3:C792),C792/MAX($C$3:C792)-1,0)</f>
        <v>-0.13423423423423431</v>
      </c>
    </row>
    <row r="793" spans="1:4">
      <c r="A793" s="25">
        <v>41725</v>
      </c>
      <c r="B793" s="1">
        <v>0.94699999999999995</v>
      </c>
      <c r="C793" s="1">
        <v>0.94699999999999995</v>
      </c>
      <c r="D793" s="3">
        <f>IF(C793&lt;MAX($C$3:C793),C793/MAX($C$3:C793)-1,0)</f>
        <v>-0.14684684684684701</v>
      </c>
    </row>
    <row r="794" spans="1:4">
      <c r="A794" s="25">
        <v>41726</v>
      </c>
      <c r="B794" s="1">
        <v>0.92300000000000004</v>
      </c>
      <c r="C794" s="1">
        <v>0.92300000000000004</v>
      </c>
      <c r="D794" s="3">
        <f>IF(C794&lt;MAX($C$3:C794),C794/MAX($C$3:C794)-1,0)</f>
        <v>-0.16846846846846852</v>
      </c>
    </row>
    <row r="795" spans="1:4">
      <c r="A795" s="25">
        <v>41729</v>
      </c>
      <c r="B795" s="1">
        <v>0.92100000000000004</v>
      </c>
      <c r="C795" s="1">
        <v>0.92100000000000004</v>
      </c>
      <c r="D795" s="3">
        <f>IF(C795&lt;MAX($C$3:C795),C795/MAX($C$3:C795)-1,0)</f>
        <v>-0.17027027027027031</v>
      </c>
    </row>
    <row r="796" spans="1:4">
      <c r="A796" s="25">
        <v>41730</v>
      </c>
      <c r="B796" s="1">
        <v>0.92400000000000004</v>
      </c>
      <c r="C796" s="1">
        <v>0.92400000000000004</v>
      </c>
      <c r="D796" s="3">
        <f>IF(C796&lt;MAX($C$3:C796),C796/MAX($C$3:C796)-1,0)</f>
        <v>-0.16756756756756763</v>
      </c>
    </row>
    <row r="797" spans="1:4">
      <c r="A797" s="25">
        <v>41731</v>
      </c>
      <c r="B797" s="1">
        <v>0.91700000000000004</v>
      </c>
      <c r="C797" s="1">
        <v>0.91700000000000004</v>
      </c>
      <c r="D797" s="3">
        <f>IF(C797&lt;MAX($C$3:C797),C797/MAX($C$3:C797)-1,0)</f>
        <v>-0.17387387387387387</v>
      </c>
    </row>
    <row r="798" spans="1:4">
      <c r="A798" s="25">
        <v>41732</v>
      </c>
      <c r="B798" s="1">
        <v>0.91900000000000004</v>
      </c>
      <c r="C798" s="1">
        <v>0.91900000000000004</v>
      </c>
      <c r="D798" s="3">
        <f>IF(C798&lt;MAX($C$3:C798),C798/MAX($C$3:C798)-1,0)</f>
        <v>-0.17207207207207209</v>
      </c>
    </row>
    <row r="799" spans="1:4">
      <c r="A799" s="25">
        <v>41733</v>
      </c>
      <c r="B799" s="1">
        <v>0.92900000000000005</v>
      </c>
      <c r="C799" s="1">
        <v>0.92900000000000005</v>
      </c>
      <c r="D799" s="3">
        <f>IF(C799&lt;MAX($C$3:C799),C799/MAX($C$3:C799)-1,0)</f>
        <v>-0.16306306306306306</v>
      </c>
    </row>
    <row r="800" spans="1:4">
      <c r="A800" s="25">
        <v>41737</v>
      </c>
      <c r="B800" s="1">
        <v>0.94299999999999995</v>
      </c>
      <c r="C800" s="1">
        <v>0.94299999999999995</v>
      </c>
      <c r="D800" s="3">
        <f>IF(C800&lt;MAX($C$3:C800),C800/MAX($C$3:C800)-1,0)</f>
        <v>-0.15045045045045058</v>
      </c>
    </row>
    <row r="801" spans="1:4">
      <c r="A801" s="25">
        <v>41738</v>
      </c>
      <c r="B801" s="1">
        <v>0.95099999999999996</v>
      </c>
      <c r="C801" s="1">
        <v>0.95099999999999996</v>
      </c>
      <c r="D801" s="3">
        <f>IF(C801&lt;MAX($C$3:C801),C801/MAX($C$3:C801)-1,0)</f>
        <v>-0.14324324324324333</v>
      </c>
    </row>
    <row r="802" spans="1:4">
      <c r="A802" s="25">
        <v>41739</v>
      </c>
      <c r="B802" s="1">
        <v>0.95599999999999996</v>
      </c>
      <c r="C802" s="1">
        <v>0.95599999999999996</v>
      </c>
      <c r="D802" s="3">
        <f>IF(C802&lt;MAX($C$3:C802),C802/MAX($C$3:C802)-1,0)</f>
        <v>-0.13873873873873888</v>
      </c>
    </row>
    <row r="803" spans="1:4">
      <c r="A803" s="25">
        <v>41740</v>
      </c>
      <c r="B803" s="1">
        <v>0.95099999999999996</v>
      </c>
      <c r="C803" s="1">
        <v>0.95099999999999996</v>
      </c>
      <c r="D803" s="3">
        <f>IF(C803&lt;MAX($C$3:C803),C803/MAX($C$3:C803)-1,0)</f>
        <v>-0.14324324324324333</v>
      </c>
    </row>
    <row r="804" spans="1:4">
      <c r="A804" s="25">
        <v>41743</v>
      </c>
      <c r="B804" s="1">
        <v>0.95</v>
      </c>
      <c r="C804" s="1">
        <v>0.95</v>
      </c>
      <c r="D804" s="3">
        <f>IF(C804&lt;MAX($C$3:C804),C804/MAX($C$3:C804)-1,0)</f>
        <v>-0.14414414414414423</v>
      </c>
    </row>
    <row r="805" spans="1:4">
      <c r="A805" s="25">
        <v>41744</v>
      </c>
      <c r="B805" s="1">
        <v>0.94</v>
      </c>
      <c r="C805" s="1">
        <v>0.94</v>
      </c>
      <c r="D805" s="3">
        <f>IF(C805&lt;MAX($C$3:C805),C805/MAX($C$3:C805)-1,0)</f>
        <v>-0.15315315315315325</v>
      </c>
    </row>
    <row r="806" spans="1:4">
      <c r="A806" s="25">
        <v>41745</v>
      </c>
      <c r="B806" s="1">
        <v>0.94299999999999995</v>
      </c>
      <c r="C806" s="1">
        <v>0.94299999999999995</v>
      </c>
      <c r="D806" s="3">
        <f>IF(C806&lt;MAX($C$3:C806),C806/MAX($C$3:C806)-1,0)</f>
        <v>-0.15045045045045058</v>
      </c>
    </row>
    <row r="807" spans="1:4">
      <c r="A807" s="25">
        <v>41746</v>
      </c>
      <c r="B807" s="1">
        <v>0.94299999999999995</v>
      </c>
      <c r="C807" s="1">
        <v>0.94299999999999995</v>
      </c>
      <c r="D807" s="3">
        <f>IF(C807&lt;MAX($C$3:C807),C807/MAX($C$3:C807)-1,0)</f>
        <v>-0.15045045045045058</v>
      </c>
    </row>
    <row r="808" spans="1:4">
      <c r="A808" s="25">
        <v>41747</v>
      </c>
      <c r="B808" s="1">
        <v>0.94699999999999995</v>
      </c>
      <c r="C808" s="1">
        <v>0.94699999999999995</v>
      </c>
      <c r="D808" s="3">
        <f>IF(C808&lt;MAX($C$3:C808),C808/MAX($C$3:C808)-1,0)</f>
        <v>-0.14684684684684701</v>
      </c>
    </row>
    <row r="809" spans="1:4">
      <c r="A809" s="25">
        <v>41750</v>
      </c>
      <c r="B809" s="1">
        <v>0.94099999999999995</v>
      </c>
      <c r="C809" s="1">
        <v>0.94099999999999995</v>
      </c>
      <c r="D809" s="3">
        <f>IF(C809&lt;MAX($C$3:C809),C809/MAX($C$3:C809)-1,0)</f>
        <v>-0.15225225225225236</v>
      </c>
    </row>
    <row r="810" spans="1:4">
      <c r="A810" s="25">
        <v>41751</v>
      </c>
      <c r="B810" s="1">
        <v>0.93600000000000005</v>
      </c>
      <c r="C810" s="1">
        <v>0.93600000000000005</v>
      </c>
      <c r="D810" s="3">
        <f>IF(C810&lt;MAX($C$3:C810),C810/MAX($C$3:C810)-1,0)</f>
        <v>-0.15675675675675682</v>
      </c>
    </row>
    <row r="811" spans="1:4">
      <c r="A811" s="25">
        <v>41752</v>
      </c>
      <c r="B811" s="1">
        <v>0.93600000000000005</v>
      </c>
      <c r="C811" s="1">
        <v>0.93600000000000005</v>
      </c>
      <c r="D811" s="3">
        <f>IF(C811&lt;MAX($C$3:C811),C811/MAX($C$3:C811)-1,0)</f>
        <v>-0.15675675675675682</v>
      </c>
    </row>
    <row r="812" spans="1:4">
      <c r="A812" s="25">
        <v>41753</v>
      </c>
      <c r="B812" s="1">
        <v>0.92800000000000005</v>
      </c>
      <c r="C812" s="1">
        <v>0.92800000000000005</v>
      </c>
      <c r="D812" s="3">
        <f>IF(C812&lt;MAX($C$3:C812),C812/MAX($C$3:C812)-1,0)</f>
        <v>-0.16396396396396395</v>
      </c>
    </row>
    <row r="813" spans="1:4">
      <c r="A813" s="25">
        <v>41754</v>
      </c>
      <c r="B813" s="1">
        <v>0.91400000000000003</v>
      </c>
      <c r="C813" s="1">
        <v>0.91400000000000003</v>
      </c>
      <c r="D813" s="3">
        <f>IF(C813&lt;MAX($C$3:C813),C813/MAX($C$3:C813)-1,0)</f>
        <v>-0.17657657657657666</v>
      </c>
    </row>
    <row r="814" spans="1:4">
      <c r="A814" s="25">
        <v>41757</v>
      </c>
      <c r="B814" s="1">
        <v>0.89600000000000002</v>
      </c>
      <c r="C814" s="1">
        <v>0.89600000000000002</v>
      </c>
      <c r="D814" s="3">
        <f>IF(C814&lt;MAX($C$3:C814),C814/MAX($C$3:C814)-1,0)</f>
        <v>-0.19279279279279282</v>
      </c>
    </row>
    <row r="815" spans="1:4">
      <c r="A815" s="25">
        <v>41758</v>
      </c>
      <c r="B815" s="1">
        <v>0.91200000000000003</v>
      </c>
      <c r="C815" s="1">
        <v>0.91200000000000003</v>
      </c>
      <c r="D815" s="3">
        <f>IF(C815&lt;MAX($C$3:C815),C815/MAX($C$3:C815)-1,0)</f>
        <v>-0.17837837837837844</v>
      </c>
    </row>
    <row r="816" spans="1:4">
      <c r="A816" s="25">
        <v>41759</v>
      </c>
      <c r="B816" s="1">
        <v>0.93</v>
      </c>
      <c r="C816" s="1">
        <v>0.93</v>
      </c>
      <c r="D816" s="3">
        <f>IF(C816&lt;MAX($C$3:C816),C816/MAX($C$3:C816)-1,0)</f>
        <v>-0.16216216216216217</v>
      </c>
    </row>
    <row r="817" spans="1:4">
      <c r="A817" s="25">
        <v>41764</v>
      </c>
      <c r="B817" s="1">
        <v>0.94099999999999995</v>
      </c>
      <c r="C817" s="1">
        <v>0.94099999999999995</v>
      </c>
      <c r="D817" s="3">
        <f>IF(C817&lt;MAX($C$3:C817),C817/MAX($C$3:C817)-1,0)</f>
        <v>-0.15225225225225236</v>
      </c>
    </row>
    <row r="818" spans="1:4">
      <c r="A818" s="25">
        <v>41765</v>
      </c>
      <c r="B818" s="1">
        <v>0.94899999999999995</v>
      </c>
      <c r="C818" s="1">
        <v>0.94899999999999995</v>
      </c>
      <c r="D818" s="3">
        <f>IF(C818&lt;MAX($C$3:C818),C818/MAX($C$3:C818)-1,0)</f>
        <v>-0.14504504504504512</v>
      </c>
    </row>
    <row r="819" spans="1:4">
      <c r="A819" s="25">
        <v>41766</v>
      </c>
      <c r="B819" s="1">
        <v>0.93500000000000005</v>
      </c>
      <c r="C819" s="1">
        <v>0.93500000000000005</v>
      </c>
      <c r="D819" s="3">
        <f>IF(C819&lt;MAX($C$3:C819),C819/MAX($C$3:C819)-1,0)</f>
        <v>-0.15765765765765771</v>
      </c>
    </row>
    <row r="820" spans="1:4">
      <c r="A820" s="25">
        <v>41767</v>
      </c>
      <c r="B820" s="1">
        <v>0.93300000000000005</v>
      </c>
      <c r="C820" s="1">
        <v>0.93300000000000005</v>
      </c>
      <c r="D820" s="3">
        <f>IF(C820&lt;MAX($C$3:C820),C820/MAX($C$3:C820)-1,0)</f>
        <v>-0.1594594594594595</v>
      </c>
    </row>
    <row r="821" spans="1:4">
      <c r="A821" s="25">
        <v>41768</v>
      </c>
      <c r="B821" s="1">
        <v>0.92200000000000004</v>
      </c>
      <c r="C821" s="1">
        <v>0.92200000000000004</v>
      </c>
      <c r="D821" s="3">
        <f>IF(C821&lt;MAX($C$3:C821),C821/MAX($C$3:C821)-1,0)</f>
        <v>-0.16936936936936942</v>
      </c>
    </row>
    <row r="822" spans="1:4">
      <c r="A822" s="25">
        <v>41771</v>
      </c>
      <c r="B822" s="1">
        <v>0.93200000000000005</v>
      </c>
      <c r="C822" s="1">
        <v>0.93200000000000005</v>
      </c>
      <c r="D822" s="3">
        <f>IF(C822&lt;MAX($C$3:C822),C822/MAX($C$3:C822)-1,0)</f>
        <v>-0.16036036036036039</v>
      </c>
    </row>
    <row r="823" spans="1:4">
      <c r="A823" s="25">
        <v>41772</v>
      </c>
      <c r="B823" s="1">
        <v>0.93300000000000005</v>
      </c>
      <c r="C823" s="1">
        <v>0.93300000000000005</v>
      </c>
      <c r="D823" s="3">
        <f>IF(C823&lt;MAX($C$3:C823),C823/MAX($C$3:C823)-1,0)</f>
        <v>-0.1594594594594595</v>
      </c>
    </row>
    <row r="824" spans="1:4">
      <c r="A824" s="25">
        <v>41773</v>
      </c>
      <c r="B824" s="1">
        <v>0.93200000000000005</v>
      </c>
      <c r="C824" s="1">
        <v>0.93200000000000005</v>
      </c>
      <c r="D824" s="3">
        <f>IF(C824&lt;MAX($C$3:C824),C824/MAX($C$3:C824)-1,0)</f>
        <v>-0.16036036036036039</v>
      </c>
    </row>
    <row r="825" spans="1:4">
      <c r="A825" s="25">
        <v>41774</v>
      </c>
      <c r="B825" s="1">
        <v>0.91500000000000004</v>
      </c>
      <c r="C825" s="1">
        <v>0.91500000000000004</v>
      </c>
      <c r="D825" s="3">
        <f>IF(C825&lt;MAX($C$3:C825),C825/MAX($C$3:C825)-1,0)</f>
        <v>-0.17567567567567577</v>
      </c>
    </row>
    <row r="826" spans="1:4">
      <c r="A826" s="25">
        <v>41775</v>
      </c>
      <c r="B826" s="1">
        <v>0.91200000000000003</v>
      </c>
      <c r="C826" s="1">
        <v>0.91200000000000003</v>
      </c>
      <c r="D826" s="3">
        <f>IF(C826&lt;MAX($C$3:C826),C826/MAX($C$3:C826)-1,0)</f>
        <v>-0.17837837837837844</v>
      </c>
    </row>
    <row r="827" spans="1:4">
      <c r="A827" s="25">
        <v>41778</v>
      </c>
      <c r="B827" s="1">
        <v>0.90100000000000002</v>
      </c>
      <c r="C827" s="1">
        <v>0.90100000000000002</v>
      </c>
      <c r="D827" s="3">
        <f>IF(C827&lt;MAX($C$3:C827),C827/MAX($C$3:C827)-1,0)</f>
        <v>-0.18828828828828836</v>
      </c>
    </row>
    <row r="828" spans="1:4">
      <c r="A828" s="25">
        <v>41779</v>
      </c>
      <c r="B828" s="1">
        <v>0.9</v>
      </c>
      <c r="C828" s="1">
        <v>0.9</v>
      </c>
      <c r="D828" s="3">
        <f>IF(C828&lt;MAX($C$3:C828),C828/MAX($C$3:C828)-1,0)</f>
        <v>-0.18918918918918926</v>
      </c>
    </row>
    <row r="829" spans="1:4">
      <c r="A829" s="25">
        <v>41780</v>
      </c>
      <c r="B829" s="1">
        <v>0.90900000000000003</v>
      </c>
      <c r="C829" s="1">
        <v>0.90900000000000003</v>
      </c>
      <c r="D829" s="3">
        <f>IF(C829&lt;MAX($C$3:C829),C829/MAX($C$3:C829)-1,0)</f>
        <v>-0.18108108108108112</v>
      </c>
    </row>
    <row r="830" spans="1:4">
      <c r="A830" s="25">
        <v>41781</v>
      </c>
      <c r="B830" s="1">
        <v>0.90800000000000003</v>
      </c>
      <c r="C830" s="1">
        <v>0.90800000000000003</v>
      </c>
      <c r="D830" s="3">
        <f>IF(C830&lt;MAX($C$3:C830),C830/MAX($C$3:C830)-1,0)</f>
        <v>-0.18198198198198201</v>
      </c>
    </row>
    <row r="831" spans="1:4">
      <c r="A831" s="25">
        <v>41782</v>
      </c>
      <c r="B831" s="1">
        <v>0.91100000000000003</v>
      </c>
      <c r="C831" s="1">
        <v>0.91100000000000003</v>
      </c>
      <c r="D831" s="3">
        <f>IF(C831&lt;MAX($C$3:C831),C831/MAX($C$3:C831)-1,0)</f>
        <v>-0.17927927927927934</v>
      </c>
    </row>
    <row r="832" spans="1:4">
      <c r="A832" s="25">
        <v>41785</v>
      </c>
      <c r="B832" s="1">
        <v>0.91200000000000003</v>
      </c>
      <c r="C832" s="1">
        <v>0.91200000000000003</v>
      </c>
      <c r="D832" s="3">
        <f>IF(C832&lt;MAX($C$3:C832),C832/MAX($C$3:C832)-1,0)</f>
        <v>-0.17837837837837844</v>
      </c>
    </row>
    <row r="833" spans="1:4">
      <c r="A833" s="25">
        <v>41786</v>
      </c>
      <c r="B833" s="1">
        <v>0.90900000000000003</v>
      </c>
      <c r="C833" s="1">
        <v>0.90900000000000003</v>
      </c>
      <c r="D833" s="3">
        <f>IF(C833&lt;MAX($C$3:C833),C833/MAX($C$3:C833)-1,0)</f>
        <v>-0.18108108108108112</v>
      </c>
    </row>
    <row r="834" spans="1:4">
      <c r="A834" s="25">
        <v>41787</v>
      </c>
      <c r="B834" s="1">
        <v>0.91600000000000004</v>
      </c>
      <c r="C834" s="1">
        <v>0.91600000000000004</v>
      </c>
      <c r="D834" s="3">
        <f>IF(C834&lt;MAX($C$3:C834),C834/MAX($C$3:C834)-1,0)</f>
        <v>-0.17477477477477477</v>
      </c>
    </row>
    <row r="835" spans="1:4">
      <c r="A835" s="25">
        <v>41788</v>
      </c>
      <c r="B835" s="1">
        <v>0.90800000000000003</v>
      </c>
      <c r="C835" s="1">
        <v>0.90800000000000003</v>
      </c>
      <c r="D835" s="3">
        <f>IF(C835&lt;MAX($C$3:C835),C835/MAX($C$3:C835)-1,0)</f>
        <v>-0.18198198198198201</v>
      </c>
    </row>
    <row r="836" spans="1:4">
      <c r="A836" s="25">
        <v>41789</v>
      </c>
      <c r="B836" s="1">
        <v>0.91300000000000003</v>
      </c>
      <c r="C836" s="1">
        <v>0.91300000000000003</v>
      </c>
      <c r="D836" s="3">
        <f>IF(C836&lt;MAX($C$3:C836),C836/MAX($C$3:C836)-1,0)</f>
        <v>-0.17747747747747755</v>
      </c>
    </row>
    <row r="837" spans="1:4">
      <c r="A837" s="25">
        <v>41793</v>
      </c>
      <c r="B837" s="1">
        <v>0.91200000000000003</v>
      </c>
      <c r="C837" s="1">
        <v>0.91200000000000003</v>
      </c>
      <c r="D837" s="3">
        <f>IF(C837&lt;MAX($C$3:C837),C837/MAX($C$3:C837)-1,0)</f>
        <v>-0.17837837837837844</v>
      </c>
    </row>
    <row r="838" spans="1:4">
      <c r="A838" s="25">
        <v>41794</v>
      </c>
      <c r="B838" s="1">
        <v>0.90400000000000003</v>
      </c>
      <c r="C838" s="1">
        <v>0.90400000000000003</v>
      </c>
      <c r="D838" s="3">
        <f>IF(C838&lt;MAX($C$3:C838),C838/MAX($C$3:C838)-1,0)</f>
        <v>-0.18558558558558569</v>
      </c>
    </row>
    <row r="839" spans="1:4">
      <c r="A839" s="25">
        <v>41795</v>
      </c>
      <c r="B839" s="1">
        <v>0.91400000000000003</v>
      </c>
      <c r="C839" s="1">
        <v>0.91400000000000003</v>
      </c>
      <c r="D839" s="3">
        <f>IF(C839&lt;MAX($C$3:C839),C839/MAX($C$3:C839)-1,0)</f>
        <v>-0.17657657657657666</v>
      </c>
    </row>
    <row r="840" spans="1:4">
      <c r="A840" s="25">
        <v>41796</v>
      </c>
      <c r="B840" s="1">
        <v>0.91600000000000004</v>
      </c>
      <c r="C840" s="1">
        <v>0.91600000000000004</v>
      </c>
      <c r="D840" s="3">
        <f>IF(C840&lt;MAX($C$3:C840),C840/MAX($C$3:C840)-1,0)</f>
        <v>-0.17477477477477477</v>
      </c>
    </row>
    <row r="841" spans="1:4">
      <c r="A841" s="25">
        <v>41799</v>
      </c>
      <c r="B841" s="1">
        <v>0.90600000000000003</v>
      </c>
      <c r="C841" s="1">
        <v>0.90600000000000003</v>
      </c>
      <c r="D841" s="3">
        <f>IF(C841&lt;MAX($C$3:C841),C841/MAX($C$3:C841)-1,0)</f>
        <v>-0.18378378378378379</v>
      </c>
    </row>
    <row r="842" spans="1:4">
      <c r="A842" s="25">
        <v>41800</v>
      </c>
      <c r="B842" s="1">
        <v>0.92100000000000004</v>
      </c>
      <c r="C842" s="1">
        <v>0.92100000000000004</v>
      </c>
      <c r="D842" s="3">
        <f>IF(C842&lt;MAX($C$3:C842),C842/MAX($C$3:C842)-1,0)</f>
        <v>-0.17027027027027031</v>
      </c>
    </row>
    <row r="843" spans="1:4">
      <c r="A843" s="25">
        <v>41801</v>
      </c>
      <c r="B843" s="1">
        <v>0.92400000000000004</v>
      </c>
      <c r="C843" s="1">
        <v>0.92400000000000004</v>
      </c>
      <c r="D843" s="3">
        <f>IF(C843&lt;MAX($C$3:C843),C843/MAX($C$3:C843)-1,0)</f>
        <v>-0.16756756756756763</v>
      </c>
    </row>
    <row r="844" spans="1:4">
      <c r="A844" s="25">
        <v>41802</v>
      </c>
      <c r="B844" s="1">
        <v>0.92300000000000004</v>
      </c>
      <c r="C844" s="1">
        <v>0.92300000000000004</v>
      </c>
      <c r="D844" s="3">
        <f>IF(C844&lt;MAX($C$3:C844),C844/MAX($C$3:C844)-1,0)</f>
        <v>-0.16846846846846852</v>
      </c>
    </row>
    <row r="845" spans="1:4">
      <c r="A845" s="25">
        <v>41803</v>
      </c>
      <c r="B845" s="1">
        <v>0.92900000000000005</v>
      </c>
      <c r="C845" s="1">
        <v>0.92900000000000005</v>
      </c>
      <c r="D845" s="3">
        <f>IF(C845&lt;MAX($C$3:C845),C845/MAX($C$3:C845)-1,0)</f>
        <v>-0.16306306306306306</v>
      </c>
    </row>
    <row r="846" spans="1:4">
      <c r="A846" s="25">
        <v>41806</v>
      </c>
      <c r="B846" s="1">
        <v>0.92800000000000005</v>
      </c>
      <c r="C846" s="1">
        <v>0.92800000000000005</v>
      </c>
      <c r="D846" s="3">
        <f>IF(C846&lt;MAX($C$3:C846),C846/MAX($C$3:C846)-1,0)</f>
        <v>-0.16396396396396395</v>
      </c>
    </row>
    <row r="847" spans="1:4">
      <c r="A847" s="25">
        <v>41807</v>
      </c>
      <c r="B847" s="1">
        <v>0.91500000000000004</v>
      </c>
      <c r="C847" s="1">
        <v>0.91500000000000004</v>
      </c>
      <c r="D847" s="3">
        <f>IF(C847&lt;MAX($C$3:C847),C847/MAX($C$3:C847)-1,0)</f>
        <v>-0.17567567567567577</v>
      </c>
    </row>
    <row r="848" spans="1:4">
      <c r="A848" s="25">
        <v>41808</v>
      </c>
      <c r="B848" s="1">
        <v>0.91500000000000004</v>
      </c>
      <c r="C848" s="1">
        <v>0.91500000000000004</v>
      </c>
      <c r="D848" s="3">
        <f>IF(C848&lt;MAX($C$3:C848),C848/MAX($C$3:C848)-1,0)</f>
        <v>-0.17567567567567577</v>
      </c>
    </row>
    <row r="849" spans="1:4">
      <c r="A849" s="25">
        <v>41809</v>
      </c>
      <c r="B849" s="1">
        <v>0.89800000000000002</v>
      </c>
      <c r="C849" s="1">
        <v>0.89800000000000002</v>
      </c>
      <c r="D849" s="3">
        <f>IF(C849&lt;MAX($C$3:C849),C849/MAX($C$3:C849)-1,0)</f>
        <v>-0.19099099099099104</v>
      </c>
    </row>
    <row r="850" spans="1:4">
      <c r="A850" s="25">
        <v>41810</v>
      </c>
      <c r="B850" s="1">
        <v>0.90500000000000003</v>
      </c>
      <c r="C850" s="1">
        <v>0.90500000000000003</v>
      </c>
      <c r="D850" s="3">
        <f>IF(C850&lt;MAX($C$3:C850),C850/MAX($C$3:C850)-1,0)</f>
        <v>-0.18468468468468469</v>
      </c>
    </row>
    <row r="851" spans="1:4">
      <c r="A851" s="25">
        <v>41813</v>
      </c>
      <c r="B851" s="1">
        <v>0.91</v>
      </c>
      <c r="C851" s="1">
        <v>0.91</v>
      </c>
      <c r="D851" s="3">
        <f>IF(C851&lt;MAX($C$3:C851),C851/MAX($C$3:C851)-1,0)</f>
        <v>-0.18018018018018023</v>
      </c>
    </row>
    <row r="852" spans="1:4">
      <c r="A852" s="25">
        <v>41814</v>
      </c>
      <c r="B852" s="1">
        <v>0.91500000000000004</v>
      </c>
      <c r="C852" s="1">
        <v>0.91500000000000004</v>
      </c>
      <c r="D852" s="3">
        <f>IF(C852&lt;MAX($C$3:C852),C852/MAX($C$3:C852)-1,0)</f>
        <v>-0.17567567567567577</v>
      </c>
    </row>
    <row r="853" spans="1:4">
      <c r="A853" s="25">
        <v>41815</v>
      </c>
      <c r="B853" s="1">
        <v>0.90900000000000003</v>
      </c>
      <c r="C853" s="1">
        <v>0.90900000000000003</v>
      </c>
      <c r="D853" s="3">
        <f>IF(C853&lt;MAX($C$3:C853),C853/MAX($C$3:C853)-1,0)</f>
        <v>-0.18108108108108112</v>
      </c>
    </row>
    <row r="854" spans="1:4">
      <c r="A854" s="25">
        <v>41816</v>
      </c>
      <c r="B854" s="1">
        <v>0.91900000000000004</v>
      </c>
      <c r="C854" s="1">
        <v>0.91900000000000004</v>
      </c>
      <c r="D854" s="3">
        <f>IF(C854&lt;MAX($C$3:C854),C854/MAX($C$3:C854)-1,0)</f>
        <v>-0.17207207207207209</v>
      </c>
    </row>
    <row r="855" spans="1:4">
      <c r="A855" s="25">
        <v>41817</v>
      </c>
      <c r="B855" s="1">
        <v>0.91800000000000004</v>
      </c>
      <c r="C855" s="1">
        <v>0.91800000000000004</v>
      </c>
      <c r="D855" s="3">
        <f>IF(C855&lt;MAX($C$3:C855),C855/MAX($C$3:C855)-1,0)</f>
        <v>-0.17297297297297298</v>
      </c>
    </row>
    <row r="856" spans="1:4">
      <c r="A856" s="25">
        <v>41820</v>
      </c>
      <c r="B856" s="1">
        <v>0.93100000000000005</v>
      </c>
      <c r="C856" s="1">
        <v>0.93100000000000005</v>
      </c>
      <c r="D856" s="3">
        <f>IF(C856&lt;MAX($C$3:C856),C856/MAX($C$3:C856)-1,0)</f>
        <v>-0.16126126126126128</v>
      </c>
    </row>
    <row r="857" spans="1:4">
      <c r="A857" s="25">
        <v>41821</v>
      </c>
      <c r="B857" s="1">
        <v>0.92600000000000005</v>
      </c>
      <c r="C857" s="1">
        <v>0.92600000000000005</v>
      </c>
      <c r="D857" s="3">
        <f>IF(C857&lt;MAX($C$3:C857),C857/MAX($C$3:C857)-1,0)</f>
        <v>-0.16576576576576585</v>
      </c>
    </row>
    <row r="858" spans="1:4">
      <c r="A858" s="25">
        <v>41822</v>
      </c>
      <c r="B858" s="1">
        <v>0.92400000000000004</v>
      </c>
      <c r="C858" s="1">
        <v>0.92400000000000004</v>
      </c>
      <c r="D858" s="3">
        <f>IF(C858&lt;MAX($C$3:C858),C858/MAX($C$3:C858)-1,0)</f>
        <v>-0.16756756756756763</v>
      </c>
    </row>
    <row r="859" spans="1:4">
      <c r="A859" s="25">
        <v>41823</v>
      </c>
      <c r="B859" s="1">
        <v>0.92500000000000004</v>
      </c>
      <c r="C859" s="1">
        <v>0.92500000000000004</v>
      </c>
      <c r="D859" s="3">
        <f>IF(C859&lt;MAX($C$3:C859),C859/MAX($C$3:C859)-1,0)</f>
        <v>-0.16666666666666674</v>
      </c>
    </row>
    <row r="860" spans="1:4">
      <c r="A860" s="25">
        <v>41824</v>
      </c>
      <c r="B860" s="1">
        <v>0.92100000000000004</v>
      </c>
      <c r="C860" s="1">
        <v>0.92100000000000004</v>
      </c>
      <c r="D860" s="3">
        <f>IF(C860&lt;MAX($C$3:C860),C860/MAX($C$3:C860)-1,0)</f>
        <v>-0.17027027027027031</v>
      </c>
    </row>
    <row r="861" spans="1:4">
      <c r="A861" s="25">
        <v>41827</v>
      </c>
      <c r="B861" s="1">
        <v>0.91600000000000004</v>
      </c>
      <c r="C861" s="1">
        <v>0.91600000000000004</v>
      </c>
      <c r="D861" s="3">
        <f>IF(C861&lt;MAX($C$3:C861),C861/MAX($C$3:C861)-1,0)</f>
        <v>-0.17477477477477477</v>
      </c>
    </row>
    <row r="862" spans="1:4">
      <c r="A862" s="25">
        <v>41828</v>
      </c>
      <c r="B862" s="1">
        <v>0.91400000000000003</v>
      </c>
      <c r="C862" s="1">
        <v>0.91400000000000003</v>
      </c>
      <c r="D862" s="3">
        <f>IF(C862&lt;MAX($C$3:C862),C862/MAX($C$3:C862)-1,0)</f>
        <v>-0.17657657657657666</v>
      </c>
    </row>
    <row r="863" spans="1:4">
      <c r="A863" s="25">
        <v>41829</v>
      </c>
      <c r="B863" s="1">
        <v>0.9</v>
      </c>
      <c r="C863" s="1">
        <v>0.9</v>
      </c>
      <c r="D863" s="3">
        <f>IF(C863&lt;MAX($C$3:C863),C863/MAX($C$3:C863)-1,0)</f>
        <v>-0.18918918918918926</v>
      </c>
    </row>
    <row r="864" spans="1:4">
      <c r="A864" s="25">
        <v>41830</v>
      </c>
      <c r="B864" s="1">
        <v>0.88600000000000001</v>
      </c>
      <c r="C864" s="1">
        <v>0.88600000000000001</v>
      </c>
      <c r="D864" s="3">
        <f>IF(C864&lt;MAX($C$3:C864),C864/MAX($C$3:C864)-1,0)</f>
        <v>-0.20180180180180185</v>
      </c>
    </row>
    <row r="865" spans="1:4">
      <c r="A865" s="25">
        <v>41831</v>
      </c>
      <c r="B865" s="1">
        <v>0.88600000000000001</v>
      </c>
      <c r="C865" s="1">
        <v>0.88600000000000001</v>
      </c>
      <c r="D865" s="3">
        <f>IF(C865&lt;MAX($C$3:C865),C865/MAX($C$3:C865)-1,0)</f>
        <v>-0.20180180180180185</v>
      </c>
    </row>
    <row r="866" spans="1:4">
      <c r="A866" s="25">
        <v>41834</v>
      </c>
      <c r="B866" s="1">
        <v>0.89</v>
      </c>
      <c r="C866" s="1">
        <v>0.89</v>
      </c>
      <c r="D866" s="3">
        <f>IF(C866&lt;MAX($C$3:C866),C866/MAX($C$3:C866)-1,0)</f>
        <v>-0.19819819819819828</v>
      </c>
    </row>
    <row r="867" spans="1:4">
      <c r="A867" s="25">
        <v>41835</v>
      </c>
      <c r="B867" s="1">
        <v>0.88700000000000001</v>
      </c>
      <c r="C867" s="1">
        <v>0.88700000000000001</v>
      </c>
      <c r="D867" s="3">
        <f>IF(C867&lt;MAX($C$3:C867),C867/MAX($C$3:C867)-1,0)</f>
        <v>-0.20090090090090096</v>
      </c>
    </row>
    <row r="868" spans="1:4">
      <c r="A868" s="25">
        <v>41836</v>
      </c>
      <c r="B868" s="1">
        <v>0.877</v>
      </c>
      <c r="C868" s="1">
        <v>0.877</v>
      </c>
      <c r="D868" s="3">
        <f>IF(C868&lt;MAX($C$3:C868),C868/MAX($C$3:C868)-1,0)</f>
        <v>-0.20990990990990999</v>
      </c>
    </row>
    <row r="869" spans="1:4">
      <c r="A869" s="25">
        <v>41837</v>
      </c>
      <c r="B869" s="1">
        <v>0.873</v>
      </c>
      <c r="C869" s="1">
        <v>0.873</v>
      </c>
      <c r="D869" s="3">
        <f>IF(C869&lt;MAX($C$3:C869),C869/MAX($C$3:C869)-1,0)</f>
        <v>-0.21351351351351355</v>
      </c>
    </row>
    <row r="870" spans="1:4">
      <c r="A870" s="25">
        <v>41838</v>
      </c>
      <c r="B870" s="1">
        <v>0.86799999999999999</v>
      </c>
      <c r="C870" s="1">
        <v>0.86799999999999999</v>
      </c>
      <c r="D870" s="3">
        <f>IF(C870&lt;MAX($C$3:C870),C870/MAX($C$3:C870)-1,0)</f>
        <v>-0.21801801801801812</v>
      </c>
    </row>
    <row r="871" spans="1:4">
      <c r="A871" s="25">
        <v>41841</v>
      </c>
      <c r="B871" s="1">
        <v>0.872</v>
      </c>
      <c r="C871" s="1">
        <v>0.872</v>
      </c>
      <c r="D871" s="3">
        <f>IF(C871&lt;MAX($C$3:C871),C871/MAX($C$3:C871)-1,0)</f>
        <v>-0.21441441441441444</v>
      </c>
    </row>
    <row r="872" spans="1:4">
      <c r="A872" s="25">
        <v>41842</v>
      </c>
      <c r="B872" s="1">
        <v>0.88</v>
      </c>
      <c r="C872" s="1">
        <v>0.88</v>
      </c>
      <c r="D872" s="3">
        <f>IF(C872&lt;MAX($C$3:C872),C872/MAX($C$3:C872)-1,0)</f>
        <v>-0.20720720720720731</v>
      </c>
    </row>
    <row r="873" spans="1:4">
      <c r="A873" s="25">
        <v>41843</v>
      </c>
      <c r="B873" s="1">
        <v>0.874</v>
      </c>
      <c r="C873" s="1">
        <v>0.874</v>
      </c>
      <c r="D873" s="3">
        <f>IF(C873&lt;MAX($C$3:C873),C873/MAX($C$3:C873)-1,0)</f>
        <v>-0.21261261261261266</v>
      </c>
    </row>
    <row r="874" spans="1:4">
      <c r="A874" s="25">
        <v>41844</v>
      </c>
      <c r="B874" s="1">
        <v>0.874</v>
      </c>
      <c r="C874" s="1">
        <v>0.874</v>
      </c>
      <c r="D874" s="3">
        <f>IF(C874&lt;MAX($C$3:C874),C874/MAX($C$3:C874)-1,0)</f>
        <v>-0.21261261261261266</v>
      </c>
    </row>
    <row r="875" spans="1:4">
      <c r="A875" s="25">
        <v>41845</v>
      </c>
      <c r="B875" s="1">
        <v>0.879</v>
      </c>
      <c r="C875" s="1">
        <v>0.879</v>
      </c>
      <c r="D875" s="3">
        <f>IF(C875&lt;MAX($C$3:C875),C875/MAX($C$3:C875)-1,0)</f>
        <v>-0.2081081081081082</v>
      </c>
    </row>
    <row r="876" spans="1:4">
      <c r="A876" s="25">
        <v>41848</v>
      </c>
      <c r="B876" s="1">
        <v>0.89100000000000001</v>
      </c>
      <c r="C876" s="1">
        <v>0.89100000000000001</v>
      </c>
      <c r="D876" s="3">
        <f>IF(C876&lt;MAX($C$3:C876),C876/MAX($C$3:C876)-1,0)</f>
        <v>-0.19729729729729739</v>
      </c>
    </row>
    <row r="877" spans="1:4">
      <c r="A877" s="25">
        <v>41849</v>
      </c>
      <c r="B877" s="1">
        <v>0.90400000000000003</v>
      </c>
      <c r="C877" s="1">
        <v>0.90400000000000003</v>
      </c>
      <c r="D877" s="3">
        <f>IF(C877&lt;MAX($C$3:C877),C877/MAX($C$3:C877)-1,0)</f>
        <v>-0.18558558558558569</v>
      </c>
    </row>
    <row r="878" spans="1:4">
      <c r="A878" s="25">
        <v>41850</v>
      </c>
      <c r="B878" s="1">
        <v>0.90800000000000003</v>
      </c>
      <c r="C878" s="1">
        <v>0.90800000000000003</v>
      </c>
      <c r="D878" s="3">
        <f>IF(C878&lt;MAX($C$3:C878),C878/MAX($C$3:C878)-1,0)</f>
        <v>-0.18198198198198201</v>
      </c>
    </row>
    <row r="879" spans="1:4">
      <c r="A879" s="25">
        <v>41851</v>
      </c>
      <c r="B879" s="1">
        <v>0.91500000000000004</v>
      </c>
      <c r="C879" s="1">
        <v>0.91500000000000004</v>
      </c>
      <c r="D879" s="3">
        <f>IF(C879&lt;MAX($C$3:C879),C879/MAX($C$3:C879)-1,0)</f>
        <v>-0.17567567567567577</v>
      </c>
    </row>
    <row r="880" spans="1:4">
      <c r="A880" s="25">
        <v>41852</v>
      </c>
      <c r="B880" s="1">
        <v>0.90600000000000003</v>
      </c>
      <c r="C880" s="1">
        <v>0.90600000000000003</v>
      </c>
      <c r="D880" s="3">
        <f>IF(C880&lt;MAX($C$3:C880),C880/MAX($C$3:C880)-1,0)</f>
        <v>-0.18378378378378379</v>
      </c>
    </row>
    <row r="881" spans="1:4">
      <c r="A881" s="25">
        <v>41855</v>
      </c>
      <c r="B881" s="1">
        <v>0.91200000000000003</v>
      </c>
      <c r="C881" s="1">
        <v>0.91200000000000003</v>
      </c>
      <c r="D881" s="3">
        <f>IF(C881&lt;MAX($C$3:C881),C881/MAX($C$3:C881)-1,0)</f>
        <v>-0.17837837837837844</v>
      </c>
    </row>
    <row r="882" spans="1:4">
      <c r="A882" s="25">
        <v>41856</v>
      </c>
      <c r="B882" s="1">
        <v>0.91300000000000003</v>
      </c>
      <c r="C882" s="1">
        <v>0.91300000000000003</v>
      </c>
      <c r="D882" s="3">
        <f>IF(C882&lt;MAX($C$3:C882),C882/MAX($C$3:C882)-1,0)</f>
        <v>-0.17747747747747755</v>
      </c>
    </row>
    <row r="883" spans="1:4">
      <c r="A883" s="25">
        <v>41857</v>
      </c>
      <c r="B883" s="1">
        <v>0.91500000000000004</v>
      </c>
      <c r="C883" s="1">
        <v>0.91500000000000004</v>
      </c>
      <c r="D883" s="3">
        <f>IF(C883&lt;MAX($C$3:C883),C883/MAX($C$3:C883)-1,0)</f>
        <v>-0.17567567567567577</v>
      </c>
    </row>
    <row r="884" spans="1:4">
      <c r="A884" s="25">
        <v>41858</v>
      </c>
      <c r="B884" s="1">
        <v>0.90900000000000003</v>
      </c>
      <c r="C884" s="1">
        <v>0.90900000000000003</v>
      </c>
      <c r="D884" s="3">
        <f>IF(C884&lt;MAX($C$3:C884),C884/MAX($C$3:C884)-1,0)</f>
        <v>-0.18108108108108112</v>
      </c>
    </row>
    <row r="885" spans="1:4">
      <c r="A885" s="25">
        <v>41859</v>
      </c>
      <c r="B885" s="1">
        <v>0.91600000000000004</v>
      </c>
      <c r="C885" s="1">
        <v>0.91600000000000004</v>
      </c>
      <c r="D885" s="3">
        <f>IF(C885&lt;MAX($C$3:C885),C885/MAX($C$3:C885)-1,0)</f>
        <v>-0.17477477477477477</v>
      </c>
    </row>
    <row r="886" spans="1:4">
      <c r="A886" s="25">
        <v>41862</v>
      </c>
      <c r="B886" s="1">
        <v>0.92700000000000005</v>
      </c>
      <c r="C886" s="1">
        <v>0.92700000000000005</v>
      </c>
      <c r="D886" s="3">
        <f>IF(C886&lt;MAX($C$3:C886),C886/MAX($C$3:C886)-1,0)</f>
        <v>-0.16486486486486485</v>
      </c>
    </row>
    <row r="887" spans="1:4">
      <c r="A887" s="25">
        <v>41863</v>
      </c>
      <c r="B887" s="1">
        <v>0.93300000000000005</v>
      </c>
      <c r="C887" s="1">
        <v>0.93300000000000005</v>
      </c>
      <c r="D887" s="3">
        <f>IF(C887&lt;MAX($C$3:C887),C887/MAX($C$3:C887)-1,0)</f>
        <v>-0.1594594594594595</v>
      </c>
    </row>
    <row r="888" spans="1:4">
      <c r="A888" s="25">
        <v>41864</v>
      </c>
      <c r="B888" s="1">
        <v>0.93400000000000005</v>
      </c>
      <c r="C888" s="1">
        <v>0.93400000000000005</v>
      </c>
      <c r="D888" s="3">
        <f>IF(C888&lt;MAX($C$3:C888),C888/MAX($C$3:C888)-1,0)</f>
        <v>-0.1585585585585586</v>
      </c>
    </row>
    <row r="889" spans="1:4">
      <c r="A889" s="25">
        <v>41865</v>
      </c>
      <c r="B889" s="1">
        <v>0.92700000000000005</v>
      </c>
      <c r="C889" s="1">
        <v>0.92700000000000005</v>
      </c>
      <c r="D889" s="3">
        <f>IF(C889&lt;MAX($C$3:C889),C889/MAX($C$3:C889)-1,0)</f>
        <v>-0.16486486486486485</v>
      </c>
    </row>
    <row r="890" spans="1:4">
      <c r="A890" s="25">
        <v>41866</v>
      </c>
      <c r="B890" s="1">
        <v>0.93500000000000005</v>
      </c>
      <c r="C890" s="1">
        <v>0.93500000000000005</v>
      </c>
      <c r="D890" s="3">
        <f>IF(C890&lt;MAX($C$3:C890),C890/MAX($C$3:C890)-1,0)</f>
        <v>-0.15765765765765771</v>
      </c>
    </row>
    <row r="891" spans="1:4">
      <c r="A891" s="25">
        <v>41869</v>
      </c>
      <c r="B891" s="1">
        <v>0.94699999999999995</v>
      </c>
      <c r="C891" s="1">
        <v>0.94699999999999995</v>
      </c>
      <c r="D891" s="3">
        <f>IF(C891&lt;MAX($C$3:C891),C891/MAX($C$3:C891)-1,0)</f>
        <v>-0.14684684684684701</v>
      </c>
    </row>
    <row r="892" spans="1:4">
      <c r="A892" s="25">
        <v>41870</v>
      </c>
      <c r="B892" s="1">
        <v>0.94799999999999995</v>
      </c>
      <c r="C892" s="1">
        <v>0.94799999999999995</v>
      </c>
      <c r="D892" s="3">
        <f>IF(C892&lt;MAX($C$3:C892),C892/MAX($C$3:C892)-1,0)</f>
        <v>-0.14594594594594601</v>
      </c>
    </row>
    <row r="893" spans="1:4">
      <c r="A893" s="25">
        <v>41871</v>
      </c>
      <c r="B893" s="1">
        <v>0.94799999999999995</v>
      </c>
      <c r="C893" s="1">
        <v>0.94799999999999995</v>
      </c>
      <c r="D893" s="3">
        <f>IF(C893&lt;MAX($C$3:C893),C893/MAX($C$3:C893)-1,0)</f>
        <v>-0.14594594594594601</v>
      </c>
    </row>
    <row r="894" spans="1:4">
      <c r="A894" s="25">
        <v>41872</v>
      </c>
      <c r="B894" s="1">
        <v>0.94599999999999995</v>
      </c>
      <c r="C894" s="1">
        <v>0.94599999999999995</v>
      </c>
      <c r="D894" s="3">
        <f>IF(C894&lt;MAX($C$3:C894),C894/MAX($C$3:C894)-1,0)</f>
        <v>-0.1477477477477479</v>
      </c>
    </row>
    <row r="895" spans="1:4">
      <c r="A895" s="25">
        <v>41873</v>
      </c>
      <c r="B895" s="1">
        <v>0.95099999999999996</v>
      </c>
      <c r="C895" s="1">
        <v>0.95099999999999996</v>
      </c>
      <c r="D895" s="3">
        <f>IF(C895&lt;MAX($C$3:C895),C895/MAX($C$3:C895)-1,0)</f>
        <v>-0.14324324324324333</v>
      </c>
    </row>
    <row r="896" spans="1:4">
      <c r="A896" s="25">
        <v>41876</v>
      </c>
      <c r="B896" s="1">
        <v>0.94699999999999995</v>
      </c>
      <c r="C896" s="1">
        <v>0.94699999999999995</v>
      </c>
      <c r="D896" s="3">
        <f>IF(C896&lt;MAX($C$3:C896),C896/MAX($C$3:C896)-1,0)</f>
        <v>-0.14684684684684701</v>
      </c>
    </row>
    <row r="897" spans="1:4">
      <c r="A897" s="25">
        <v>41877</v>
      </c>
      <c r="B897" s="1">
        <v>0.93300000000000005</v>
      </c>
      <c r="C897" s="1">
        <v>0.93300000000000005</v>
      </c>
      <c r="D897" s="3">
        <f>IF(C897&lt;MAX($C$3:C897),C897/MAX($C$3:C897)-1,0)</f>
        <v>-0.1594594594594595</v>
      </c>
    </row>
    <row r="898" spans="1:4">
      <c r="A898" s="25">
        <v>41878</v>
      </c>
      <c r="B898" s="1">
        <v>0.94299999999999995</v>
      </c>
      <c r="C898" s="1">
        <v>0.94299999999999995</v>
      </c>
      <c r="D898" s="3">
        <f>IF(C898&lt;MAX($C$3:C898),C898/MAX($C$3:C898)-1,0)</f>
        <v>-0.15045045045045058</v>
      </c>
    </row>
    <row r="899" spans="1:4">
      <c r="A899" s="25">
        <v>41879</v>
      </c>
      <c r="B899" s="1">
        <v>0.93700000000000006</v>
      </c>
      <c r="C899" s="1">
        <v>0.93700000000000006</v>
      </c>
      <c r="D899" s="3">
        <f>IF(C899&lt;MAX($C$3:C899),C899/MAX($C$3:C899)-1,0)</f>
        <v>-0.15585585585585593</v>
      </c>
    </row>
    <row r="900" spans="1:4">
      <c r="A900" s="25">
        <v>41880</v>
      </c>
      <c r="B900" s="1">
        <v>0.95099999999999996</v>
      </c>
      <c r="C900" s="1">
        <v>0.95099999999999996</v>
      </c>
      <c r="D900" s="3">
        <f>IF(C900&lt;MAX($C$3:C900),C900/MAX($C$3:C900)-1,0)</f>
        <v>-0.14324324324324333</v>
      </c>
    </row>
    <row r="901" spans="1:4">
      <c r="A901" s="25">
        <v>41883</v>
      </c>
      <c r="B901" s="1">
        <v>0.96099999999999997</v>
      </c>
      <c r="C901" s="1">
        <v>0.96099999999999997</v>
      </c>
      <c r="D901" s="3">
        <f>IF(C901&lt;MAX($C$3:C901),C901/MAX($C$3:C901)-1,0)</f>
        <v>-0.13423423423423431</v>
      </c>
    </row>
    <row r="902" spans="1:4">
      <c r="A902" s="25">
        <v>41884</v>
      </c>
      <c r="B902" s="1">
        <v>0.97099999999999997</v>
      </c>
      <c r="C902" s="1">
        <v>0.97099999999999997</v>
      </c>
      <c r="D902" s="3">
        <f>IF(C902&lt;MAX($C$3:C902),C902/MAX($C$3:C902)-1,0)</f>
        <v>-0.12522522522522528</v>
      </c>
    </row>
    <row r="903" spans="1:4">
      <c r="A903" s="25">
        <v>41885</v>
      </c>
      <c r="B903" s="1">
        <v>0.97899999999999998</v>
      </c>
      <c r="C903" s="1">
        <v>0.97899999999999998</v>
      </c>
      <c r="D903" s="3">
        <f>IF(C903&lt;MAX($C$3:C903),C903/MAX($C$3:C903)-1,0)</f>
        <v>-0.11801801801801814</v>
      </c>
    </row>
    <row r="904" spans="1:4">
      <c r="A904" s="25">
        <v>41886</v>
      </c>
      <c r="B904" s="1">
        <v>0.98299999999999998</v>
      </c>
      <c r="C904" s="1">
        <v>0.98299999999999998</v>
      </c>
      <c r="D904" s="3">
        <f>IF(C904&lt;MAX($C$3:C904),C904/MAX($C$3:C904)-1,0)</f>
        <v>-0.11441441441441447</v>
      </c>
    </row>
    <row r="905" spans="1:4">
      <c r="A905" s="25">
        <v>41887</v>
      </c>
      <c r="B905" s="1">
        <v>0.98899999999999999</v>
      </c>
      <c r="C905" s="1">
        <v>0.98899999999999999</v>
      </c>
      <c r="D905" s="3">
        <f>IF(C905&lt;MAX($C$3:C905),C905/MAX($C$3:C905)-1,0)</f>
        <v>-0.10900900900900912</v>
      </c>
    </row>
    <row r="906" spans="1:4">
      <c r="A906" s="25">
        <v>41891</v>
      </c>
      <c r="B906" s="1">
        <v>0.99199999999999999</v>
      </c>
      <c r="C906" s="1">
        <v>0.99199999999999999</v>
      </c>
      <c r="D906" s="3">
        <f>IF(C906&lt;MAX($C$3:C906),C906/MAX($C$3:C906)-1,0)</f>
        <v>-0.10630630630630644</v>
      </c>
    </row>
    <row r="907" spans="1:4">
      <c r="A907" s="25">
        <v>41892</v>
      </c>
      <c r="B907" s="1">
        <v>0.99</v>
      </c>
      <c r="C907" s="1">
        <v>0.99</v>
      </c>
      <c r="D907" s="3">
        <f>IF(C907&lt;MAX($C$3:C907),C907/MAX($C$3:C907)-1,0)</f>
        <v>-0.10810810810810823</v>
      </c>
    </row>
    <row r="908" spans="1:4">
      <c r="A908" s="25">
        <v>41893</v>
      </c>
      <c r="B908" s="1">
        <v>0.98699999999999999</v>
      </c>
      <c r="C908" s="1">
        <v>0.98699999999999999</v>
      </c>
      <c r="D908" s="3">
        <f>IF(C908&lt;MAX($C$3:C908),C908/MAX($C$3:C908)-1,0)</f>
        <v>-0.1108108108108109</v>
      </c>
    </row>
    <row r="909" spans="1:4">
      <c r="A909" s="25">
        <v>41894</v>
      </c>
      <c r="B909" s="1">
        <v>0.995</v>
      </c>
      <c r="C909" s="1">
        <v>0.995</v>
      </c>
      <c r="D909" s="3">
        <f>IF(C909&lt;MAX($C$3:C909),C909/MAX($C$3:C909)-1,0)</f>
        <v>-0.10360360360360366</v>
      </c>
    </row>
    <row r="910" spans="1:4">
      <c r="A910" s="25">
        <v>41897</v>
      </c>
      <c r="B910" s="1">
        <v>0.998</v>
      </c>
      <c r="C910" s="1">
        <v>0.998</v>
      </c>
      <c r="D910" s="3">
        <f>IF(C910&lt;MAX($C$3:C910),C910/MAX($C$3:C910)-1,0)</f>
        <v>-0.10090090090090098</v>
      </c>
    </row>
    <row r="911" spans="1:4">
      <c r="A911" s="25">
        <v>41898</v>
      </c>
      <c r="B911" s="1">
        <v>0.96399999999999997</v>
      </c>
      <c r="C911" s="1">
        <v>0.96399999999999997</v>
      </c>
      <c r="D911" s="3">
        <f>IF(C911&lt;MAX($C$3:C911),C911/MAX($C$3:C911)-1,0)</f>
        <v>-0.13153153153153163</v>
      </c>
    </row>
    <row r="912" spans="1:4">
      <c r="A912" s="25">
        <v>41899</v>
      </c>
      <c r="B912" s="1">
        <v>0.97</v>
      </c>
      <c r="C912" s="1">
        <v>0.97</v>
      </c>
      <c r="D912" s="3">
        <f>IF(C912&lt;MAX($C$3:C912),C912/MAX($C$3:C912)-1,0)</f>
        <v>-0.12612612612612628</v>
      </c>
    </row>
    <row r="913" spans="1:4">
      <c r="A913" s="25">
        <v>41900</v>
      </c>
      <c r="B913" s="1">
        <v>0.97599999999999998</v>
      </c>
      <c r="C913" s="1">
        <v>0.97599999999999998</v>
      </c>
      <c r="D913" s="3">
        <f>IF(C913&lt;MAX($C$3:C913),C913/MAX($C$3:C913)-1,0)</f>
        <v>-0.12072072072072082</v>
      </c>
    </row>
    <row r="914" spans="1:4">
      <c r="A914" s="25">
        <v>41901</v>
      </c>
      <c r="B914" s="1">
        <v>0.98399999999999999</v>
      </c>
      <c r="C914" s="1">
        <v>0.98399999999999999</v>
      </c>
      <c r="D914" s="3">
        <f>IF(C914&lt;MAX($C$3:C914),C914/MAX($C$3:C914)-1,0)</f>
        <v>-0.11351351351351358</v>
      </c>
    </row>
    <row r="915" spans="1:4">
      <c r="A915" s="25">
        <v>41904</v>
      </c>
      <c r="B915" s="1">
        <v>0.97499999999999998</v>
      </c>
      <c r="C915" s="1">
        <v>0.97499999999999998</v>
      </c>
      <c r="D915" s="3">
        <f>IF(C915&lt;MAX($C$3:C915),C915/MAX($C$3:C915)-1,0)</f>
        <v>-0.12162162162162171</v>
      </c>
    </row>
    <row r="916" spans="1:4">
      <c r="A916" s="25">
        <v>41905</v>
      </c>
      <c r="B916" s="1">
        <v>0.98399999999999999</v>
      </c>
      <c r="C916" s="1">
        <v>0.98399999999999999</v>
      </c>
      <c r="D916" s="3">
        <f>IF(C916&lt;MAX($C$3:C916),C916/MAX($C$3:C916)-1,0)</f>
        <v>-0.11351351351351358</v>
      </c>
    </row>
    <row r="917" spans="1:4">
      <c r="A917" s="25">
        <v>41906</v>
      </c>
      <c r="B917" s="1">
        <v>0.995</v>
      </c>
      <c r="C917" s="1">
        <v>0.995</v>
      </c>
      <c r="D917" s="3">
        <f>IF(C917&lt;MAX($C$3:C917),C917/MAX($C$3:C917)-1,0)</f>
        <v>-0.10360360360360366</v>
      </c>
    </row>
    <row r="918" spans="1:4">
      <c r="A918" s="25">
        <v>41907</v>
      </c>
      <c r="B918" s="1">
        <v>0.995</v>
      </c>
      <c r="C918" s="1">
        <v>0.995</v>
      </c>
      <c r="D918" s="3">
        <f>IF(C918&lt;MAX($C$3:C918),C918/MAX($C$3:C918)-1,0)</f>
        <v>-0.10360360360360366</v>
      </c>
    </row>
    <row r="919" spans="1:4">
      <c r="A919" s="25">
        <v>41908</v>
      </c>
      <c r="B919" s="1">
        <v>0.99199999999999999</v>
      </c>
      <c r="C919" s="1">
        <v>0.99199999999999999</v>
      </c>
      <c r="D919" s="3">
        <f>IF(C919&lt;MAX($C$3:C919),C919/MAX($C$3:C919)-1,0)</f>
        <v>-0.10630630630630644</v>
      </c>
    </row>
    <row r="920" spans="1:4">
      <c r="A920" s="25">
        <v>41911</v>
      </c>
      <c r="B920" s="1">
        <v>0.995</v>
      </c>
      <c r="C920" s="1">
        <v>0.995</v>
      </c>
      <c r="D920" s="3">
        <f>IF(C920&lt;MAX($C$3:C920),C920/MAX($C$3:C920)-1,0)</f>
        <v>-0.10360360360360366</v>
      </c>
    </row>
    <row r="921" spans="1:4">
      <c r="A921" s="25">
        <v>41912</v>
      </c>
      <c r="B921" s="1">
        <v>1</v>
      </c>
      <c r="C921" s="1">
        <v>1</v>
      </c>
      <c r="D921" s="3">
        <f>IF(C921&lt;MAX($C$3:C921),C921/MAX($C$3:C921)-1,0)</f>
        <v>-9.9099099099099197E-2</v>
      </c>
    </row>
    <row r="922" spans="1:4">
      <c r="A922" s="25">
        <v>41920</v>
      </c>
      <c r="B922" s="1">
        <v>1.0109999999999999</v>
      </c>
      <c r="C922" s="1">
        <v>1.0109999999999999</v>
      </c>
      <c r="D922" s="3">
        <f>IF(C922&lt;MAX($C$3:C922),C922/MAX($C$3:C922)-1,0)</f>
        <v>-8.9189189189189388E-2</v>
      </c>
    </row>
    <row r="923" spans="1:4">
      <c r="A923" s="25">
        <v>41921</v>
      </c>
      <c r="B923" s="1">
        <v>1.01</v>
      </c>
      <c r="C923" s="1">
        <v>1.01</v>
      </c>
      <c r="D923" s="3">
        <f>IF(C923&lt;MAX($C$3:C923),C923/MAX($C$3:C923)-1,0)</f>
        <v>-9.0090090090090169E-2</v>
      </c>
    </row>
    <row r="924" spans="1:4">
      <c r="A924" s="25">
        <v>41922</v>
      </c>
      <c r="B924" s="1">
        <v>1.004</v>
      </c>
      <c r="C924" s="1">
        <v>1.004</v>
      </c>
      <c r="D924" s="3">
        <f>IF(C924&lt;MAX($C$3:C924),C924/MAX($C$3:C924)-1,0)</f>
        <v>-9.5495495495495519E-2</v>
      </c>
    </row>
    <row r="925" spans="1:4">
      <c r="A925" s="25">
        <v>41925</v>
      </c>
      <c r="B925" s="1">
        <v>0.999</v>
      </c>
      <c r="C925" s="1">
        <v>0.999</v>
      </c>
      <c r="D925" s="3">
        <f>IF(C925&lt;MAX($C$3:C925),C925/MAX($C$3:C925)-1,0)</f>
        <v>-0.10000000000000009</v>
      </c>
    </row>
    <row r="926" spans="1:4">
      <c r="A926" s="25">
        <v>41926</v>
      </c>
      <c r="B926" s="1">
        <v>0.99099999999999999</v>
      </c>
      <c r="C926" s="1">
        <v>0.99099999999999999</v>
      </c>
      <c r="D926" s="3">
        <f>IF(C926&lt;MAX($C$3:C926),C926/MAX($C$3:C926)-1,0)</f>
        <v>-0.10720720720720733</v>
      </c>
    </row>
    <row r="927" spans="1:4">
      <c r="A927" s="25">
        <v>41927</v>
      </c>
      <c r="B927" s="1">
        <v>0.996</v>
      </c>
      <c r="C927" s="1">
        <v>0.996</v>
      </c>
      <c r="D927" s="3">
        <f>IF(C927&lt;MAX($C$3:C927),C927/MAX($C$3:C927)-1,0)</f>
        <v>-0.10270270270270276</v>
      </c>
    </row>
    <row r="928" spans="1:4">
      <c r="A928" s="25">
        <v>41928</v>
      </c>
      <c r="B928" s="1">
        <v>0.98199999999999998</v>
      </c>
      <c r="C928" s="1">
        <v>0.98199999999999998</v>
      </c>
      <c r="D928" s="3">
        <f>IF(C928&lt;MAX($C$3:C928),C928/MAX($C$3:C928)-1,0)</f>
        <v>-0.11531531531531536</v>
      </c>
    </row>
    <row r="929" spans="1:4">
      <c r="A929" s="25">
        <v>41929</v>
      </c>
      <c r="B929" s="1">
        <v>0.97299999999999998</v>
      </c>
      <c r="C929" s="1">
        <v>0.97299999999999998</v>
      </c>
      <c r="D929" s="3">
        <f>IF(C929&lt;MAX($C$3:C929),C929/MAX($C$3:C929)-1,0)</f>
        <v>-0.1234234234234235</v>
      </c>
    </row>
    <row r="930" spans="1:4">
      <c r="A930" s="25">
        <v>41932</v>
      </c>
      <c r="B930" s="1">
        <v>0.98499999999999999</v>
      </c>
      <c r="C930" s="1">
        <v>0.98499999999999999</v>
      </c>
      <c r="D930" s="3">
        <f>IF(C930&lt;MAX($C$3:C930),C930/MAX($C$3:C930)-1,0)</f>
        <v>-0.11261261261261268</v>
      </c>
    </row>
    <row r="931" spans="1:4">
      <c r="A931" s="25">
        <v>41933</v>
      </c>
      <c r="B931" s="1">
        <v>0.98</v>
      </c>
      <c r="C931" s="1">
        <v>0.98</v>
      </c>
      <c r="D931" s="3">
        <f>IF(C931&lt;MAX($C$3:C931),C931/MAX($C$3:C931)-1,0)</f>
        <v>-0.11711711711711725</v>
      </c>
    </row>
    <row r="932" spans="1:4">
      <c r="A932" s="25">
        <v>41934</v>
      </c>
      <c r="B932" s="1">
        <v>0.96899999999999997</v>
      </c>
      <c r="C932" s="1">
        <v>0.96899999999999997</v>
      </c>
      <c r="D932" s="3">
        <f>IF(C932&lt;MAX($C$3:C932),C932/MAX($C$3:C932)-1,0)</f>
        <v>-0.12702702702702717</v>
      </c>
    </row>
    <row r="933" spans="1:4">
      <c r="A933" s="25">
        <v>41935</v>
      </c>
      <c r="B933" s="1">
        <v>0.95599999999999996</v>
      </c>
      <c r="C933" s="1">
        <v>0.95599999999999996</v>
      </c>
      <c r="D933" s="3">
        <f>IF(C933&lt;MAX($C$3:C933),C933/MAX($C$3:C933)-1,0)</f>
        <v>-0.13873873873873888</v>
      </c>
    </row>
    <row r="934" spans="1:4">
      <c r="A934" s="25">
        <v>41936</v>
      </c>
      <c r="B934" s="1">
        <v>0.95599999999999996</v>
      </c>
      <c r="C934" s="1">
        <v>0.95599999999999996</v>
      </c>
      <c r="D934" s="3">
        <f>IF(C934&lt;MAX($C$3:C934),C934/MAX($C$3:C934)-1,0)</f>
        <v>-0.13873873873873888</v>
      </c>
    </row>
    <row r="935" spans="1:4">
      <c r="A935" s="25">
        <v>41939</v>
      </c>
      <c r="B935" s="1">
        <v>0.96299999999999997</v>
      </c>
      <c r="C935" s="1">
        <v>0.96299999999999997</v>
      </c>
      <c r="D935" s="3">
        <f>IF(C935&lt;MAX($C$3:C935),C935/MAX($C$3:C935)-1,0)</f>
        <v>-0.13243243243243252</v>
      </c>
    </row>
    <row r="936" spans="1:4">
      <c r="A936" s="25">
        <v>41940</v>
      </c>
      <c r="B936" s="1">
        <v>0.97899999999999998</v>
      </c>
      <c r="C936" s="1">
        <v>0.97899999999999998</v>
      </c>
      <c r="D936" s="3">
        <f>IF(C936&lt;MAX($C$3:C936),C936/MAX($C$3:C936)-1,0)</f>
        <v>-0.11801801801801814</v>
      </c>
    </row>
    <row r="937" spans="1:4">
      <c r="A937" s="25">
        <v>41941</v>
      </c>
      <c r="B937" s="1">
        <v>0.98499999999999999</v>
      </c>
      <c r="C937" s="1">
        <v>0.98499999999999999</v>
      </c>
      <c r="D937" s="3">
        <f>IF(C937&lt;MAX($C$3:C937),C937/MAX($C$3:C937)-1,0)</f>
        <v>-0.11261261261261268</v>
      </c>
    </row>
    <row r="938" spans="1:4">
      <c r="A938" s="25">
        <v>41942</v>
      </c>
      <c r="B938" s="1">
        <v>0.98</v>
      </c>
      <c r="C938" s="1">
        <v>0.98</v>
      </c>
      <c r="D938" s="3">
        <f>IF(C938&lt;MAX($C$3:C938),C938/MAX($C$3:C938)-1,0)</f>
        <v>-0.11711711711711725</v>
      </c>
    </row>
    <row r="939" spans="1:4">
      <c r="A939" s="25">
        <v>41943</v>
      </c>
      <c r="B939" s="1">
        <v>0.97099999999999997</v>
      </c>
      <c r="C939" s="1">
        <v>0.97099999999999997</v>
      </c>
      <c r="D939" s="3">
        <f>IF(C939&lt;MAX($C$3:C939),C939/MAX($C$3:C939)-1,0)</f>
        <v>-0.12522522522522528</v>
      </c>
    </row>
    <row r="940" spans="1:4">
      <c r="A940" s="25">
        <v>41946</v>
      </c>
      <c r="B940" s="1">
        <v>0.96799999999999997</v>
      </c>
      <c r="C940" s="1">
        <v>0.96799999999999997</v>
      </c>
      <c r="D940" s="3">
        <f>IF(C940&lt;MAX($C$3:C940),C940/MAX($C$3:C940)-1,0)</f>
        <v>-0.12792792792792806</v>
      </c>
    </row>
    <row r="941" spans="1:4">
      <c r="A941" s="25">
        <v>41947</v>
      </c>
      <c r="B941" s="1">
        <v>0.96199999999999997</v>
      </c>
      <c r="C941" s="1">
        <v>0.96199999999999997</v>
      </c>
      <c r="D941" s="3">
        <f>IF(C941&lt;MAX($C$3:C941),C941/MAX($C$3:C941)-1,0)</f>
        <v>-0.13333333333333341</v>
      </c>
    </row>
    <row r="942" spans="1:4">
      <c r="A942" s="25">
        <v>41948</v>
      </c>
      <c r="B942" s="1">
        <v>0.95899999999999996</v>
      </c>
      <c r="C942" s="1">
        <v>0.95899999999999996</v>
      </c>
      <c r="D942" s="3">
        <f>IF(C942&lt;MAX($C$3:C942),C942/MAX($C$3:C942)-1,0)</f>
        <v>-0.13603603603603609</v>
      </c>
    </row>
    <row r="943" spans="1:4">
      <c r="A943" s="25">
        <v>41949</v>
      </c>
      <c r="B943" s="1">
        <v>0.96399999999999997</v>
      </c>
      <c r="C943" s="1">
        <v>0.96399999999999997</v>
      </c>
      <c r="D943" s="3">
        <f>IF(C943&lt;MAX($C$3:C943),C943/MAX($C$3:C943)-1,0)</f>
        <v>-0.13153153153153163</v>
      </c>
    </row>
    <row r="944" spans="1:4">
      <c r="A944" s="25">
        <v>41950</v>
      </c>
      <c r="B944" s="1">
        <v>0.96299999999999997</v>
      </c>
      <c r="C944" s="1">
        <v>0.96299999999999997</v>
      </c>
      <c r="D944" s="3">
        <f>IF(C944&lt;MAX($C$3:C944),C944/MAX($C$3:C944)-1,0)</f>
        <v>-0.13243243243243252</v>
      </c>
    </row>
    <row r="945" spans="1:4">
      <c r="A945" s="25">
        <v>41953</v>
      </c>
      <c r="B945" s="1">
        <v>0.96599999999999997</v>
      </c>
      <c r="C945" s="1">
        <v>0.96599999999999997</v>
      </c>
      <c r="D945" s="3">
        <f>IF(C945&lt;MAX($C$3:C945),C945/MAX($C$3:C945)-1,0)</f>
        <v>-0.12972972972972985</v>
      </c>
    </row>
    <row r="946" spans="1:4">
      <c r="A946" s="25">
        <v>41954</v>
      </c>
      <c r="B946" s="1">
        <v>0.95199999999999996</v>
      </c>
      <c r="C946" s="1">
        <v>0.95199999999999996</v>
      </c>
      <c r="D946" s="3">
        <f>IF(C946&lt;MAX($C$3:C946),C946/MAX($C$3:C946)-1,0)</f>
        <v>-0.14234234234234244</v>
      </c>
    </row>
    <row r="947" spans="1:4">
      <c r="A947" s="25">
        <v>41955</v>
      </c>
      <c r="B947" s="1">
        <v>0.96399999999999997</v>
      </c>
      <c r="C947" s="1">
        <v>0.96399999999999997</v>
      </c>
      <c r="D947" s="3">
        <f>IF(C947&lt;MAX($C$3:C947),C947/MAX($C$3:C947)-1,0)</f>
        <v>-0.13153153153153163</v>
      </c>
    </row>
    <row r="948" spans="1:4">
      <c r="A948" s="25">
        <v>41956</v>
      </c>
      <c r="B948" s="1">
        <v>0.95</v>
      </c>
      <c r="C948" s="1">
        <v>0.95</v>
      </c>
      <c r="D948" s="3">
        <f>IF(C948&lt;MAX($C$3:C948),C948/MAX($C$3:C948)-1,0)</f>
        <v>-0.14414414414414423</v>
      </c>
    </row>
    <row r="949" spans="1:4">
      <c r="A949" s="25">
        <v>41957</v>
      </c>
      <c r="B949" s="1">
        <v>0.94899999999999995</v>
      </c>
      <c r="C949" s="1">
        <v>0.94899999999999995</v>
      </c>
      <c r="D949" s="3">
        <f>IF(C949&lt;MAX($C$3:C949),C949/MAX($C$3:C949)-1,0)</f>
        <v>-0.14504504504504512</v>
      </c>
    </row>
    <row r="950" spans="1:4">
      <c r="A950" s="25">
        <v>41960</v>
      </c>
      <c r="B950" s="1">
        <v>0.95299999999999996</v>
      </c>
      <c r="C950" s="1">
        <v>0.95299999999999996</v>
      </c>
      <c r="D950" s="3">
        <f>IF(C950&lt;MAX($C$3:C950),C950/MAX($C$3:C950)-1,0)</f>
        <v>-0.14144144144144155</v>
      </c>
    </row>
    <row r="951" spans="1:4">
      <c r="A951" s="25">
        <v>41961</v>
      </c>
      <c r="B951" s="1">
        <v>0.95099999999999996</v>
      </c>
      <c r="C951" s="1">
        <v>0.95099999999999996</v>
      </c>
      <c r="D951" s="3">
        <f>IF(C951&lt;MAX($C$3:C951),C951/MAX($C$3:C951)-1,0)</f>
        <v>-0.14324324324324333</v>
      </c>
    </row>
    <row r="952" spans="1:4">
      <c r="A952" s="25">
        <v>41962</v>
      </c>
      <c r="B952" s="1">
        <v>0.95599999999999996</v>
      </c>
      <c r="C952" s="1">
        <v>0.95599999999999996</v>
      </c>
      <c r="D952" s="3">
        <f>IF(C952&lt;MAX($C$3:C952),C952/MAX($C$3:C952)-1,0)</f>
        <v>-0.13873873873873888</v>
      </c>
    </row>
    <row r="953" spans="1:4">
      <c r="A953" s="25">
        <v>41963</v>
      </c>
      <c r="B953" s="1">
        <v>0.95399999999999996</v>
      </c>
      <c r="C953" s="1">
        <v>0.95399999999999996</v>
      </c>
      <c r="D953" s="3">
        <f>IF(C953&lt;MAX($C$3:C953),C953/MAX($C$3:C953)-1,0)</f>
        <v>-0.14054054054054066</v>
      </c>
    </row>
    <row r="954" spans="1:4">
      <c r="A954" s="25">
        <v>41964</v>
      </c>
      <c r="B954" s="1">
        <v>0.96899999999999997</v>
      </c>
      <c r="C954" s="1">
        <v>0.96899999999999997</v>
      </c>
      <c r="D954" s="3">
        <f>IF(C954&lt;MAX($C$3:C954),C954/MAX($C$3:C954)-1,0)</f>
        <v>-0.12702702702702717</v>
      </c>
    </row>
    <row r="955" spans="1:4">
      <c r="A955" s="25">
        <v>41967</v>
      </c>
      <c r="B955" s="1">
        <v>0.99099999999999999</v>
      </c>
      <c r="C955" s="1">
        <v>0.99099999999999999</v>
      </c>
      <c r="D955" s="3">
        <f>IF(C955&lt;MAX($C$3:C955),C955/MAX($C$3:C955)-1,0)</f>
        <v>-0.10720720720720733</v>
      </c>
    </row>
    <row r="956" spans="1:4">
      <c r="A956" s="25">
        <v>41968</v>
      </c>
      <c r="B956" s="1">
        <v>1.0029999999999999</v>
      </c>
      <c r="C956" s="1">
        <v>1.0029999999999999</v>
      </c>
      <c r="D956" s="3">
        <f>IF(C956&lt;MAX($C$3:C956),C956/MAX($C$3:C956)-1,0)</f>
        <v>-9.6396396396396522E-2</v>
      </c>
    </row>
    <row r="957" spans="1:4">
      <c r="A957" s="25">
        <v>41969</v>
      </c>
      <c r="B957" s="1">
        <v>1.018</v>
      </c>
      <c r="C957" s="1">
        <v>1.018</v>
      </c>
      <c r="D957" s="3">
        <f>IF(C957&lt;MAX($C$3:C957),C957/MAX($C$3:C957)-1,0)</f>
        <v>-8.2882882882882924E-2</v>
      </c>
    </row>
    <row r="958" spans="1:4">
      <c r="A958" s="25">
        <v>41970</v>
      </c>
      <c r="B958" s="1">
        <v>1.0309999999999999</v>
      </c>
      <c r="C958" s="1">
        <v>1.0309999999999999</v>
      </c>
      <c r="D958" s="3">
        <f>IF(C958&lt;MAX($C$3:C958),C958/MAX($C$3:C958)-1,0)</f>
        <v>-7.1171171171171332E-2</v>
      </c>
    </row>
    <row r="959" spans="1:4">
      <c r="A959" s="25">
        <v>41971</v>
      </c>
      <c r="B959" s="1">
        <v>1.042</v>
      </c>
      <c r="C959" s="1">
        <v>1.042</v>
      </c>
      <c r="D959" s="3">
        <f>IF(C959&lt;MAX($C$3:C959),C959/MAX($C$3:C959)-1,0)</f>
        <v>-6.1261261261261302E-2</v>
      </c>
    </row>
    <row r="960" spans="1:4">
      <c r="A960" s="25">
        <v>41974</v>
      </c>
      <c r="B960" s="1">
        <v>1.034</v>
      </c>
      <c r="C960" s="1">
        <v>1.034</v>
      </c>
      <c r="D960" s="3">
        <f>IF(C960&lt;MAX($C$3:C960),C960/MAX($C$3:C960)-1,0)</f>
        <v>-6.8468468468468546E-2</v>
      </c>
    </row>
    <row r="961" spans="1:4">
      <c r="A961" s="25">
        <v>41975</v>
      </c>
      <c r="B961" s="1">
        <v>1.0620000000000001</v>
      </c>
      <c r="C961" s="1">
        <v>1.0620000000000001</v>
      </c>
      <c r="D961" s="3">
        <f>IF(C961&lt;MAX($C$3:C961),C961/MAX($C$3:C961)-1,0)</f>
        <v>-4.3243243243243246E-2</v>
      </c>
    </row>
    <row r="962" spans="1:4">
      <c r="A962" s="25">
        <v>41976</v>
      </c>
      <c r="B962" s="1">
        <v>1.0720000000000001</v>
      </c>
      <c r="C962" s="1">
        <v>1.0720000000000001</v>
      </c>
      <c r="D962" s="3">
        <f>IF(C962&lt;MAX($C$3:C962),C962/MAX($C$3:C962)-1,0)</f>
        <v>-3.4234234234234218E-2</v>
      </c>
    </row>
    <row r="963" spans="1:4">
      <c r="A963" s="25">
        <v>41977</v>
      </c>
      <c r="B963" s="1">
        <v>1.1120000000000001</v>
      </c>
      <c r="C963" s="1">
        <v>1.1120000000000001</v>
      </c>
      <c r="D963" s="3">
        <f>IF(C963&lt;MAX($C$3:C963),C963/MAX($C$3:C963)-1,0)</f>
        <v>0</v>
      </c>
    </row>
    <row r="964" spans="1:4">
      <c r="A964" s="25">
        <v>41978</v>
      </c>
      <c r="B964" s="1">
        <v>1.103</v>
      </c>
      <c r="C964" s="1">
        <v>1.103</v>
      </c>
      <c r="D964" s="3">
        <f>IF(C964&lt;MAX($C$3:C964),C964/MAX($C$3:C964)-1,0)</f>
        <v>-8.0935251798561758E-3</v>
      </c>
    </row>
    <row r="965" spans="1:4">
      <c r="A965" s="25">
        <v>41981</v>
      </c>
      <c r="B965" s="1">
        <v>1.1339999999999999</v>
      </c>
      <c r="C965" s="1">
        <v>1.1339999999999999</v>
      </c>
      <c r="D965" s="3">
        <f>IF(C965&lt;MAX($C$3:C965),C965/MAX($C$3:C965)-1,0)</f>
        <v>0</v>
      </c>
    </row>
    <row r="966" spans="1:4">
      <c r="A966" s="25">
        <v>41982</v>
      </c>
      <c r="B966" s="1">
        <v>1.075</v>
      </c>
      <c r="C966" s="1">
        <v>1.075</v>
      </c>
      <c r="D966" s="3">
        <f>IF(C966&lt;MAX($C$3:C966),C966/MAX($C$3:C966)-1,0)</f>
        <v>-5.2028218694885275E-2</v>
      </c>
    </row>
    <row r="967" spans="1:4">
      <c r="A967" s="25">
        <v>41983</v>
      </c>
      <c r="B967" s="1">
        <v>1.117</v>
      </c>
      <c r="C967" s="1">
        <v>1.117</v>
      </c>
      <c r="D967" s="3">
        <f>IF(C967&lt;MAX($C$3:C967),C967/MAX($C$3:C967)-1,0)</f>
        <v>-1.4991181657848296E-2</v>
      </c>
    </row>
    <row r="968" spans="1:4">
      <c r="A968" s="25">
        <v>41984</v>
      </c>
      <c r="B968" s="1">
        <v>1.115</v>
      </c>
      <c r="C968" s="1">
        <v>1.115</v>
      </c>
      <c r="D968" s="3">
        <f>IF(C968&lt;MAX($C$3:C968),C968/MAX($C$3:C968)-1,0)</f>
        <v>-1.6754850088183337E-2</v>
      </c>
    </row>
    <row r="969" spans="1:4">
      <c r="A969" s="25">
        <v>41985</v>
      </c>
      <c r="B969" s="1">
        <v>1.1140000000000001</v>
      </c>
      <c r="C969" s="1">
        <v>1.1140000000000001</v>
      </c>
      <c r="D969" s="3">
        <f>IF(C969&lt;MAX($C$3:C969),C969/MAX($C$3:C969)-1,0)</f>
        <v>-1.7636684303350747E-2</v>
      </c>
    </row>
    <row r="970" spans="1:4">
      <c r="A970" s="25">
        <v>41988</v>
      </c>
      <c r="B970" s="1">
        <v>1.113</v>
      </c>
      <c r="C970" s="1">
        <v>1.113</v>
      </c>
      <c r="D970" s="3">
        <f>IF(C970&lt;MAX($C$3:C970),C970/MAX($C$3:C970)-1,0)</f>
        <v>-1.851851851851849E-2</v>
      </c>
    </row>
    <row r="971" spans="1:4">
      <c r="A971" s="25">
        <v>41989</v>
      </c>
      <c r="B971" s="1">
        <v>1.129</v>
      </c>
      <c r="C971" s="1">
        <v>1.129</v>
      </c>
      <c r="D971" s="3">
        <f>IF(C971&lt;MAX($C$3:C971),C971/MAX($C$3:C971)-1,0)</f>
        <v>-4.4091710758376035E-3</v>
      </c>
    </row>
    <row r="972" spans="1:4">
      <c r="A972" s="25">
        <v>41990</v>
      </c>
      <c r="B972" s="1">
        <v>1.147</v>
      </c>
      <c r="C972" s="1">
        <v>1.147</v>
      </c>
      <c r="D972" s="3">
        <f>IF(C972&lt;MAX($C$3:C972),C972/MAX($C$3:C972)-1,0)</f>
        <v>0</v>
      </c>
    </row>
    <row r="973" spans="1:4">
      <c r="A973" s="25">
        <v>41991</v>
      </c>
      <c r="B973" s="1">
        <v>1.141</v>
      </c>
      <c r="C973" s="1">
        <v>1.141</v>
      </c>
      <c r="D973" s="3">
        <f>IF(C973&lt;MAX($C$3:C973),C973/MAX($C$3:C973)-1,0)</f>
        <v>-5.2310374891020306E-3</v>
      </c>
    </row>
    <row r="974" spans="1:4">
      <c r="A974" s="25">
        <v>41992</v>
      </c>
      <c r="B974" s="1">
        <v>1.1399999999999999</v>
      </c>
      <c r="C974" s="1">
        <v>1.1399999999999999</v>
      </c>
      <c r="D974" s="3">
        <f>IF(C974&lt;MAX($C$3:C974),C974/MAX($C$3:C974)-1,0)</f>
        <v>-6.1028770706190727E-3</v>
      </c>
    </row>
    <row r="975" spans="1:4">
      <c r="A975" s="25">
        <v>41995</v>
      </c>
      <c r="B975" s="1">
        <v>1.1439999999999999</v>
      </c>
      <c r="C975" s="1">
        <v>1.1439999999999999</v>
      </c>
      <c r="D975" s="3">
        <f>IF(C975&lt;MAX($C$3:C975),C975/MAX($C$3:C975)-1,0)</f>
        <v>-2.6155187445511263E-3</v>
      </c>
    </row>
    <row r="976" spans="1:4">
      <c r="A976" s="25">
        <v>41996</v>
      </c>
      <c r="B976" s="1">
        <v>1.131</v>
      </c>
      <c r="C976" s="1">
        <v>1.131</v>
      </c>
      <c r="D976" s="3">
        <f>IF(C976&lt;MAX($C$3:C976),C976/MAX($C$3:C976)-1,0)</f>
        <v>-1.3949433304272008E-2</v>
      </c>
    </row>
    <row r="977" spans="1:4">
      <c r="A977" s="25">
        <v>41997</v>
      </c>
      <c r="B977" s="1">
        <v>1.0920000000000001</v>
      </c>
      <c r="C977" s="1">
        <v>1.0920000000000001</v>
      </c>
      <c r="D977" s="3">
        <f>IF(C977&lt;MAX($C$3:C977),C977/MAX($C$3:C977)-1,0)</f>
        <v>-4.7951176983434984E-2</v>
      </c>
    </row>
    <row r="978" spans="1:4">
      <c r="A978" s="25">
        <v>41998</v>
      </c>
      <c r="B978" s="1">
        <v>1.1259999999999999</v>
      </c>
      <c r="C978" s="1">
        <v>1.1259999999999999</v>
      </c>
      <c r="D978" s="3">
        <f>IF(C978&lt;MAX($C$3:C978),C978/MAX($C$3:C978)-1,0)</f>
        <v>-1.8308631211857107E-2</v>
      </c>
    </row>
    <row r="979" spans="1:4">
      <c r="A979" s="25">
        <v>41999</v>
      </c>
      <c r="B979" s="1">
        <v>1.167</v>
      </c>
      <c r="C979" s="1">
        <v>1.167</v>
      </c>
      <c r="D979" s="3">
        <f>IF(C979&lt;MAX($C$3:C979),C979/MAX($C$3:C979)-1,0)</f>
        <v>0</v>
      </c>
    </row>
    <row r="980" spans="1:4">
      <c r="A980" s="25">
        <v>42002</v>
      </c>
      <c r="B980" s="1">
        <v>1.19</v>
      </c>
      <c r="C980" s="1">
        <v>1.19</v>
      </c>
      <c r="D980" s="3">
        <f>IF(C980&lt;MAX($C$3:C980),C980/MAX($C$3:C980)-1,0)</f>
        <v>0</v>
      </c>
    </row>
    <row r="981" spans="1:4">
      <c r="A981" s="25">
        <v>42003</v>
      </c>
      <c r="B981" s="1">
        <v>1.198</v>
      </c>
      <c r="C981" s="1">
        <v>1.198</v>
      </c>
      <c r="D981" s="3">
        <f>IF(C981&lt;MAX($C$3:C981),C981/MAX($C$3:C981)-1,0)</f>
        <v>0</v>
      </c>
    </row>
    <row r="982" spans="1:4">
      <c r="A982" s="25">
        <v>42004</v>
      </c>
      <c r="B982" s="1">
        <v>1.2330000000000001</v>
      </c>
      <c r="C982" s="1">
        <v>1.2330000000000001</v>
      </c>
      <c r="D982" s="3">
        <f>IF(C982&lt;MAX($C$3:C982),C982/MAX($C$3:C982)-1,0)</f>
        <v>0</v>
      </c>
    </row>
    <row r="983" spans="1:4">
      <c r="A983" s="25">
        <v>42009</v>
      </c>
      <c r="B983" s="1">
        <v>1.2749999999999999</v>
      </c>
      <c r="C983" s="1">
        <v>1.2749999999999999</v>
      </c>
      <c r="D983" s="3">
        <f>IF(C983&lt;MAX($C$3:C983),C983/MAX($C$3:C983)-1,0)</f>
        <v>0</v>
      </c>
    </row>
    <row r="984" spans="1:4">
      <c r="A984" s="25">
        <v>42010</v>
      </c>
      <c r="B984" s="1">
        <v>1.262</v>
      </c>
      <c r="C984" s="1">
        <v>1.262</v>
      </c>
      <c r="D984" s="3">
        <f>IF(C984&lt;MAX($C$3:C984),C984/MAX($C$3:C984)-1,0)</f>
        <v>-1.0196078431372491E-2</v>
      </c>
    </row>
    <row r="985" spans="1:4">
      <c r="A985" s="25">
        <v>42011</v>
      </c>
      <c r="B985" s="1">
        <v>1.2549999999999999</v>
      </c>
      <c r="C985" s="1">
        <v>1.2549999999999999</v>
      </c>
      <c r="D985" s="3">
        <f>IF(C985&lt;MAX($C$3:C985),C985/MAX($C$3:C985)-1,0)</f>
        <v>-1.5686274509803977E-2</v>
      </c>
    </row>
    <row r="986" spans="1:4">
      <c r="A986" s="25">
        <v>42012</v>
      </c>
      <c r="B986" s="1">
        <v>1.228</v>
      </c>
      <c r="C986" s="1">
        <v>1.228</v>
      </c>
      <c r="D986" s="3">
        <f>IF(C986&lt;MAX($C$3:C986),C986/MAX($C$3:C986)-1,0)</f>
        <v>-3.6862745098039218E-2</v>
      </c>
    </row>
    <row r="987" spans="1:4">
      <c r="A987" s="25">
        <v>42013</v>
      </c>
      <c r="B987" s="1">
        <v>1.2290000000000001</v>
      </c>
      <c r="C987" s="1">
        <v>1.2290000000000001</v>
      </c>
      <c r="D987" s="3">
        <f>IF(C987&lt;MAX($C$3:C987),C987/MAX($C$3:C987)-1,0)</f>
        <v>-3.6078431372548847E-2</v>
      </c>
    </row>
    <row r="988" spans="1:4">
      <c r="A988" s="25">
        <v>42016</v>
      </c>
      <c r="B988" s="1">
        <v>1.234</v>
      </c>
      <c r="C988" s="1">
        <v>1.234</v>
      </c>
      <c r="D988" s="3">
        <f>IF(C988&lt;MAX($C$3:C988),C988/MAX($C$3:C988)-1,0)</f>
        <v>-3.2156862745097992E-2</v>
      </c>
    </row>
    <row r="989" spans="1:4">
      <c r="A989" s="25">
        <v>42017</v>
      </c>
      <c r="B989" s="1">
        <v>1.2430000000000001</v>
      </c>
      <c r="C989" s="1">
        <v>1.2430000000000001</v>
      </c>
      <c r="D989" s="3">
        <f>IF(C989&lt;MAX($C$3:C989),C989/MAX($C$3:C989)-1,0)</f>
        <v>-2.5098039215686097E-2</v>
      </c>
    </row>
    <row r="990" spans="1:4">
      <c r="A990" s="25">
        <v>42018</v>
      </c>
      <c r="B990" s="1">
        <v>1.236</v>
      </c>
      <c r="C990" s="1">
        <v>1.236</v>
      </c>
      <c r="D990" s="3">
        <f>IF(C990&lt;MAX($C$3:C990),C990/MAX($C$3:C990)-1,0)</f>
        <v>-3.0588235294117583E-2</v>
      </c>
    </row>
    <row r="991" spans="1:4">
      <c r="A991" s="25">
        <v>42019</v>
      </c>
      <c r="B991" s="1">
        <v>1.262</v>
      </c>
      <c r="C991" s="1">
        <v>1.262</v>
      </c>
      <c r="D991" s="3">
        <f>IF(C991&lt;MAX($C$3:C991),C991/MAX($C$3:C991)-1,0)</f>
        <v>-1.0196078431372491E-2</v>
      </c>
    </row>
    <row r="992" spans="1:4">
      <c r="A992" s="25">
        <v>42020</v>
      </c>
      <c r="B992" s="1">
        <v>1.27</v>
      </c>
      <c r="C992" s="1">
        <v>1.27</v>
      </c>
      <c r="D992" s="3">
        <f>IF(C992&lt;MAX($C$3:C992),C992/MAX($C$3:C992)-1,0)</f>
        <v>-3.9215686274508554E-3</v>
      </c>
    </row>
    <row r="993" spans="1:4">
      <c r="A993" s="25">
        <v>42023</v>
      </c>
      <c r="B993" s="1">
        <v>1.2050000000000001</v>
      </c>
      <c r="C993" s="1">
        <v>1.2050000000000001</v>
      </c>
      <c r="D993" s="3">
        <f>IF(C993&lt;MAX($C$3:C993),C993/MAX($C$3:C993)-1,0)</f>
        <v>-5.4901960784313641E-2</v>
      </c>
    </row>
    <row r="994" spans="1:4">
      <c r="A994" s="25">
        <v>42024</v>
      </c>
      <c r="B994" s="1">
        <v>1.2350000000000001</v>
      </c>
      <c r="C994" s="1">
        <v>1.2350000000000001</v>
      </c>
      <c r="D994" s="3">
        <f>IF(C994&lt;MAX($C$3:C994),C994/MAX($C$3:C994)-1,0)</f>
        <v>-3.1372549019607732E-2</v>
      </c>
    </row>
    <row r="995" spans="1:4">
      <c r="A995" s="25">
        <v>42025</v>
      </c>
      <c r="B995" s="1">
        <v>1.2789999999999999</v>
      </c>
      <c r="C995" s="1">
        <v>1.2789999999999999</v>
      </c>
      <c r="D995" s="3">
        <f>IF(C995&lt;MAX($C$3:C995),C995/MAX($C$3:C995)-1,0)</f>
        <v>0</v>
      </c>
    </row>
    <row r="996" spans="1:4">
      <c r="A996" s="25">
        <v>42026</v>
      </c>
      <c r="B996" s="1">
        <v>1.2849999999999999</v>
      </c>
      <c r="C996" s="1">
        <v>1.2849999999999999</v>
      </c>
      <c r="D996" s="3">
        <f>IF(C996&lt;MAX($C$3:C996),C996/MAX($C$3:C996)-1,0)</f>
        <v>0</v>
      </c>
    </row>
    <row r="997" spans="1:4">
      <c r="A997" s="25">
        <v>42027</v>
      </c>
      <c r="B997" s="1">
        <v>1.276</v>
      </c>
      <c r="C997" s="1">
        <v>1.276</v>
      </c>
      <c r="D997" s="3">
        <f>IF(C997&lt;MAX($C$3:C997),C997/MAX($C$3:C997)-1,0)</f>
        <v>-7.0038910505836327E-3</v>
      </c>
    </row>
    <row r="998" spans="1:4">
      <c r="A998" s="25">
        <v>42030</v>
      </c>
      <c r="B998" s="1">
        <v>1.284</v>
      </c>
      <c r="C998" s="1">
        <v>1.284</v>
      </c>
      <c r="D998" s="3">
        <f>IF(C998&lt;MAX($C$3:C998),C998/MAX($C$3:C998)-1,0)</f>
        <v>-7.7821011673140372E-4</v>
      </c>
    </row>
    <row r="999" spans="1:4">
      <c r="A999" s="25">
        <v>42031</v>
      </c>
      <c r="B999" s="1">
        <v>1.2809999999999999</v>
      </c>
      <c r="C999" s="1">
        <v>1.2809999999999999</v>
      </c>
      <c r="D999" s="3">
        <f>IF(C999&lt;MAX($C$3:C999),C999/MAX($C$3:C999)-1,0)</f>
        <v>-3.112840466926059E-3</v>
      </c>
    </row>
    <row r="1000" spans="1:4">
      <c r="A1000" s="25">
        <v>42032</v>
      </c>
      <c r="B1000" s="1">
        <v>1.2609999999999999</v>
      </c>
      <c r="C1000" s="1">
        <v>1.2609999999999999</v>
      </c>
      <c r="D1000" s="3">
        <f>IF(C1000&lt;MAX($C$3:C1000),C1000/MAX($C$3:C1000)-1,0)</f>
        <v>-1.8677042801556465E-2</v>
      </c>
    </row>
    <row r="1001" spans="1:4">
      <c r="A1001" s="25">
        <v>42033</v>
      </c>
      <c r="B1001" s="1">
        <v>1.2470000000000001</v>
      </c>
      <c r="C1001" s="1">
        <v>1.2470000000000001</v>
      </c>
      <c r="D1001" s="3">
        <f>IF(C1001&lt;MAX($C$3:C1001),C1001/MAX($C$3:C1001)-1,0)</f>
        <v>-2.957198443579756E-2</v>
      </c>
    </row>
    <row r="1002" spans="1:4">
      <c r="A1002" s="25">
        <v>42034</v>
      </c>
      <c r="B1002" s="1">
        <v>1.2330000000000001</v>
      </c>
      <c r="C1002" s="1">
        <v>1.2330000000000001</v>
      </c>
      <c r="D1002" s="3">
        <f>IF(C1002&lt;MAX($C$3:C1002),C1002/MAX($C$3:C1002)-1,0)</f>
        <v>-4.0466926070038767E-2</v>
      </c>
    </row>
    <row r="1003" spans="1:4">
      <c r="A1003" s="25">
        <v>42037</v>
      </c>
      <c r="B1003" s="1">
        <v>1.216</v>
      </c>
      <c r="C1003" s="1">
        <v>1.216</v>
      </c>
      <c r="D1003" s="3">
        <f>IF(C1003&lt;MAX($C$3:C1003),C1003/MAX($C$3:C1003)-1,0)</f>
        <v>-5.3696498054474628E-2</v>
      </c>
    </row>
    <row r="1004" spans="1:4">
      <c r="A1004" s="25">
        <v>42038</v>
      </c>
      <c r="B1004" s="1">
        <v>1.2430000000000001</v>
      </c>
      <c r="C1004" s="1">
        <v>1.2430000000000001</v>
      </c>
      <c r="D1004" s="3">
        <f>IF(C1004&lt;MAX($C$3:C1004),C1004/MAX($C$3:C1004)-1,0)</f>
        <v>-3.2684824902723619E-2</v>
      </c>
    </row>
    <row r="1005" spans="1:4">
      <c r="A1005" s="25">
        <v>42039</v>
      </c>
      <c r="B1005" s="1">
        <v>1.2270000000000001</v>
      </c>
      <c r="C1005" s="1">
        <v>1.2270000000000001</v>
      </c>
      <c r="D1005" s="3">
        <f>IF(C1005&lt;MAX($C$3:C1005),C1005/MAX($C$3:C1005)-1,0)</f>
        <v>-4.5136186770427855E-2</v>
      </c>
    </row>
    <row r="1006" spans="1:4">
      <c r="A1006" s="25">
        <v>42040</v>
      </c>
      <c r="B1006" s="1">
        <v>1.2230000000000001</v>
      </c>
      <c r="C1006" s="1">
        <v>1.2230000000000001</v>
      </c>
      <c r="D1006" s="3">
        <f>IF(C1006&lt;MAX($C$3:C1006),C1006/MAX($C$3:C1006)-1,0)</f>
        <v>-4.8249027237353914E-2</v>
      </c>
    </row>
    <row r="1007" spans="1:4">
      <c r="A1007" s="25">
        <v>42041</v>
      </c>
      <c r="B1007" s="1">
        <v>1.21</v>
      </c>
      <c r="C1007" s="1">
        <v>1.21</v>
      </c>
      <c r="D1007" s="3">
        <f>IF(C1007&lt;MAX($C$3:C1007),C1007/MAX($C$3:C1007)-1,0)</f>
        <v>-5.8365758754863828E-2</v>
      </c>
    </row>
    <row r="1008" spans="1:4">
      <c r="A1008" s="25">
        <v>42044</v>
      </c>
      <c r="B1008" s="1">
        <v>1.2250000000000001</v>
      </c>
      <c r="C1008" s="1">
        <v>1.2250000000000001</v>
      </c>
      <c r="D1008" s="3">
        <f>IF(C1008&lt;MAX($C$3:C1008),C1008/MAX($C$3:C1008)-1,0)</f>
        <v>-4.6692607003890885E-2</v>
      </c>
    </row>
    <row r="1009" spans="1:4">
      <c r="A1009" s="25">
        <v>42045</v>
      </c>
      <c r="B1009" s="1">
        <v>1.2430000000000001</v>
      </c>
      <c r="C1009" s="1">
        <v>1.2430000000000001</v>
      </c>
      <c r="D1009" s="3">
        <f>IF(C1009&lt;MAX($C$3:C1009),C1009/MAX($C$3:C1009)-1,0)</f>
        <v>-3.2684824902723619E-2</v>
      </c>
    </row>
    <row r="1010" spans="1:4">
      <c r="A1010" s="25">
        <v>42046</v>
      </c>
      <c r="B1010" s="1">
        <v>1.2549999999999999</v>
      </c>
      <c r="C1010" s="1">
        <v>1.2549999999999999</v>
      </c>
      <c r="D1010" s="3">
        <f>IF(C1010&lt;MAX($C$3:C1010),C1010/MAX($C$3:C1010)-1,0)</f>
        <v>-2.3346303501945553E-2</v>
      </c>
    </row>
    <row r="1011" spans="1:4">
      <c r="A1011" s="25">
        <v>42047</v>
      </c>
      <c r="B1011" s="1">
        <v>1.2609999999999999</v>
      </c>
      <c r="C1011" s="1">
        <v>1.2609999999999999</v>
      </c>
      <c r="D1011" s="3">
        <f>IF(C1011&lt;MAX($C$3:C1011),C1011/MAX($C$3:C1011)-1,0)</f>
        <v>-1.8677042801556465E-2</v>
      </c>
    </row>
    <row r="1012" spans="1:4">
      <c r="A1012" s="25">
        <v>42048</v>
      </c>
      <c r="B1012" s="1">
        <v>1.2689999999999999</v>
      </c>
      <c r="C1012" s="1">
        <v>1.2689999999999999</v>
      </c>
      <c r="D1012" s="3">
        <f>IF(C1012&lt;MAX($C$3:C1012),C1012/MAX($C$3:C1012)-1,0)</f>
        <v>-1.2451361867704347E-2</v>
      </c>
    </row>
    <row r="1013" spans="1:4">
      <c r="A1013" s="25">
        <v>42051</v>
      </c>
      <c r="B1013" s="1">
        <v>1.2829999999999999</v>
      </c>
      <c r="C1013" s="1">
        <v>1.2829999999999999</v>
      </c>
      <c r="D1013" s="3">
        <f>IF(C1013&lt;MAX($C$3:C1013),C1013/MAX($C$3:C1013)-1,0)</f>
        <v>-1.5564202334630295E-3</v>
      </c>
    </row>
    <row r="1014" spans="1:4">
      <c r="A1014" s="25">
        <v>42052</v>
      </c>
      <c r="B1014" s="1">
        <v>1.292</v>
      </c>
      <c r="C1014" s="1">
        <v>1.292</v>
      </c>
      <c r="D1014" s="3">
        <f>IF(C1014&lt;MAX($C$3:C1014),C1014/MAX($C$3:C1014)-1,0)</f>
        <v>0</v>
      </c>
    </row>
    <row r="1015" spans="1:4">
      <c r="A1015" s="25">
        <v>42060</v>
      </c>
      <c r="B1015" s="1">
        <v>1.268</v>
      </c>
      <c r="C1015" s="1">
        <v>1.268</v>
      </c>
      <c r="D1015" s="3">
        <f>IF(C1015&lt;MAX($C$3:C1015),C1015/MAX($C$3:C1015)-1,0)</f>
        <v>-1.8575851393188847E-2</v>
      </c>
    </row>
    <row r="1016" spans="1:4">
      <c r="A1016" s="25">
        <v>42061</v>
      </c>
      <c r="B1016" s="1">
        <v>1.2969999999999999</v>
      </c>
      <c r="C1016" s="1">
        <v>1.2969999999999999</v>
      </c>
      <c r="D1016" s="3">
        <f>IF(C1016&lt;MAX($C$3:C1016),C1016/MAX($C$3:C1016)-1,0)</f>
        <v>0</v>
      </c>
    </row>
    <row r="1017" spans="1:4">
      <c r="A1017" s="25">
        <v>42062</v>
      </c>
      <c r="B1017" s="1">
        <v>1.292</v>
      </c>
      <c r="C1017" s="1">
        <v>1.292</v>
      </c>
      <c r="D1017" s="3">
        <f>IF(C1017&lt;MAX($C$3:C1017),C1017/MAX($C$3:C1017)-1,0)</f>
        <v>-3.8550501156514594E-3</v>
      </c>
    </row>
    <row r="1018" spans="1:4">
      <c r="A1018" s="25">
        <v>42065</v>
      </c>
      <c r="B1018" s="1">
        <v>1.2969999999999999</v>
      </c>
      <c r="C1018" s="1">
        <v>1.2969999999999999</v>
      </c>
      <c r="D1018" s="3">
        <f>IF(C1018&lt;MAX($C$3:C1018),C1018/MAX($C$3:C1018)-1,0)</f>
        <v>0</v>
      </c>
    </row>
    <row r="1019" spans="1:4">
      <c r="A1019" s="25">
        <v>42066</v>
      </c>
      <c r="B1019" s="1">
        <v>1.262</v>
      </c>
      <c r="C1019" s="1">
        <v>1.262</v>
      </c>
      <c r="D1019" s="3">
        <f>IF(C1019&lt;MAX($C$3:C1019),C1019/MAX($C$3:C1019)-1,0)</f>
        <v>-2.6985350809560438E-2</v>
      </c>
    </row>
    <row r="1020" spans="1:4">
      <c r="A1020" s="25">
        <v>42067</v>
      </c>
      <c r="B1020" s="1">
        <v>1.27</v>
      </c>
      <c r="C1020" s="1">
        <v>1.27</v>
      </c>
      <c r="D1020" s="3">
        <f>IF(C1020&lt;MAX($C$3:C1020),C1020/MAX($C$3:C1020)-1,0)</f>
        <v>-2.0817270624518103E-2</v>
      </c>
    </row>
    <row r="1021" spans="1:4">
      <c r="A1021" s="25">
        <v>42068</v>
      </c>
      <c r="B1021" s="1">
        <v>1.2689999999999999</v>
      </c>
      <c r="C1021" s="1">
        <v>1.2689999999999999</v>
      </c>
      <c r="D1021" s="3">
        <f>IF(C1021&lt;MAX($C$3:C1021),C1021/MAX($C$3:C1021)-1,0)</f>
        <v>-2.1588280647648395E-2</v>
      </c>
    </row>
    <row r="1022" spans="1:4">
      <c r="A1022" s="25">
        <v>42069</v>
      </c>
      <c r="B1022" s="1">
        <v>1.2529999999999999</v>
      </c>
      <c r="C1022" s="1">
        <v>1.2529999999999999</v>
      </c>
      <c r="D1022" s="3">
        <f>IF(C1022&lt;MAX($C$3:C1022),C1022/MAX($C$3:C1022)-1,0)</f>
        <v>-3.3924441017733287E-2</v>
      </c>
    </row>
    <row r="1023" spans="1:4">
      <c r="A1023" s="25">
        <v>42072</v>
      </c>
      <c r="B1023" s="1">
        <v>1.2629999999999999</v>
      </c>
      <c r="C1023" s="1">
        <v>1.2629999999999999</v>
      </c>
      <c r="D1023" s="3">
        <f>IF(C1023&lt;MAX($C$3:C1023),C1023/MAX($C$3:C1023)-1,0)</f>
        <v>-2.6214340786430257E-2</v>
      </c>
    </row>
    <row r="1024" spans="1:4">
      <c r="A1024" s="25">
        <v>42073</v>
      </c>
      <c r="B1024" s="1">
        <v>1.274</v>
      </c>
      <c r="C1024" s="1">
        <v>1.274</v>
      </c>
      <c r="D1024" s="3">
        <f>IF(C1024&lt;MAX($C$3:C1024),C1024/MAX($C$3:C1024)-1,0)</f>
        <v>-1.7733230531996824E-2</v>
      </c>
    </row>
    <row r="1025" spans="1:4">
      <c r="A1025" s="25">
        <v>42074</v>
      </c>
      <c r="B1025" s="1">
        <v>1.2709999999999999</v>
      </c>
      <c r="C1025" s="1">
        <v>1.2709999999999999</v>
      </c>
      <c r="D1025" s="3">
        <f>IF(C1025&lt;MAX($C$3:C1025),C1025/MAX($C$3:C1025)-1,0)</f>
        <v>-2.0046260601387811E-2</v>
      </c>
    </row>
    <row r="1026" spans="1:4">
      <c r="A1026" s="25">
        <v>42075</v>
      </c>
      <c r="B1026" s="1">
        <v>1.2909999999999999</v>
      </c>
      <c r="C1026" s="1">
        <v>1.2909999999999999</v>
      </c>
      <c r="D1026" s="3">
        <f>IF(C1026&lt;MAX($C$3:C1026),C1026/MAX($C$3:C1026)-1,0)</f>
        <v>-4.6260601387818623E-3</v>
      </c>
    </row>
    <row r="1027" spans="1:4">
      <c r="A1027" s="25">
        <v>42076</v>
      </c>
      <c r="B1027" s="1">
        <v>1.3</v>
      </c>
      <c r="C1027" s="1">
        <v>1.3</v>
      </c>
      <c r="D1027" s="3">
        <f>IF(C1027&lt;MAX($C$3:C1027),C1027/MAX($C$3:C1027)-1,0)</f>
        <v>0</v>
      </c>
    </row>
    <row r="1028" spans="1:4">
      <c r="A1028" s="25">
        <v>42079</v>
      </c>
      <c r="B1028" s="1">
        <v>1.335</v>
      </c>
      <c r="C1028" s="1">
        <v>1.335</v>
      </c>
      <c r="D1028" s="3">
        <f>IF(C1028&lt;MAX($C$3:C1028),C1028/MAX($C$3:C1028)-1,0)</f>
        <v>0</v>
      </c>
    </row>
    <row r="1029" spans="1:4">
      <c r="A1029" s="25">
        <v>42080</v>
      </c>
      <c r="B1029" s="1">
        <v>1.3480000000000001</v>
      </c>
      <c r="C1029" s="1">
        <v>1.3480000000000001</v>
      </c>
      <c r="D1029" s="3">
        <f>IF(C1029&lt;MAX($C$3:C1029),C1029/MAX($C$3:C1029)-1,0)</f>
        <v>0</v>
      </c>
    </row>
    <row r="1030" spans="1:4">
      <c r="A1030" s="25">
        <v>42081</v>
      </c>
      <c r="B1030" s="1">
        <v>1.375</v>
      </c>
      <c r="C1030" s="1">
        <v>1.375</v>
      </c>
      <c r="D1030" s="3">
        <f>IF(C1030&lt;MAX($C$3:C1030),C1030/MAX($C$3:C1030)-1,0)</f>
        <v>0</v>
      </c>
    </row>
    <row r="1031" spans="1:4">
      <c r="A1031" s="25">
        <v>42082</v>
      </c>
      <c r="B1031" s="1">
        <v>1.37</v>
      </c>
      <c r="C1031" s="1">
        <v>1.37</v>
      </c>
      <c r="D1031" s="3">
        <f>IF(C1031&lt;MAX($C$3:C1031),C1031/MAX($C$3:C1031)-1,0)</f>
        <v>-3.6363636363635488E-3</v>
      </c>
    </row>
    <row r="1032" spans="1:4">
      <c r="A1032" s="25">
        <v>42083</v>
      </c>
      <c r="B1032" s="1">
        <v>1.4</v>
      </c>
      <c r="C1032" s="1">
        <v>1.4</v>
      </c>
      <c r="D1032" s="3">
        <f>IF(C1032&lt;MAX($C$3:C1032),C1032/MAX($C$3:C1032)-1,0)</f>
        <v>0</v>
      </c>
    </row>
    <row r="1033" spans="1:4">
      <c r="A1033" s="25">
        <v>42086</v>
      </c>
      <c r="B1033" s="1">
        <v>1.425</v>
      </c>
      <c r="C1033" s="1">
        <v>1.425</v>
      </c>
      <c r="D1033" s="3">
        <f>IF(C1033&lt;MAX($C$3:C1033),C1033/MAX($C$3:C1033)-1,0)</f>
        <v>0</v>
      </c>
    </row>
    <row r="1034" spans="1:4">
      <c r="A1034" s="25">
        <v>42087</v>
      </c>
      <c r="B1034" s="1">
        <v>1.4179999999999999</v>
      </c>
      <c r="C1034" s="1">
        <v>1.4179999999999999</v>
      </c>
      <c r="D1034" s="3">
        <f>IF(C1034&lt;MAX($C$3:C1034),C1034/MAX($C$3:C1034)-1,0)</f>
        <v>-4.9122807017544234E-3</v>
      </c>
    </row>
    <row r="1035" spans="1:4">
      <c r="A1035" s="25">
        <v>42088</v>
      </c>
      <c r="B1035" s="1">
        <v>1.4119999999999999</v>
      </c>
      <c r="C1035" s="1">
        <v>1.4119999999999999</v>
      </c>
      <c r="D1035" s="3">
        <f>IF(C1035&lt;MAX($C$3:C1035),C1035/MAX($C$3:C1035)-1,0)</f>
        <v>-9.1228070175439768E-3</v>
      </c>
    </row>
    <row r="1036" spans="1:4">
      <c r="A1036" s="25">
        <v>42089</v>
      </c>
      <c r="B1036" s="1">
        <v>1.405</v>
      </c>
      <c r="C1036" s="1">
        <v>1.405</v>
      </c>
      <c r="D1036" s="3">
        <f>IF(C1036&lt;MAX($C$3:C1036),C1036/MAX($C$3:C1036)-1,0)</f>
        <v>-1.4035087719298289E-2</v>
      </c>
    </row>
    <row r="1037" spans="1:4">
      <c r="A1037" s="25">
        <v>42090</v>
      </c>
      <c r="B1037" s="1">
        <v>1.4219999999999999</v>
      </c>
      <c r="C1037" s="1">
        <v>1.4219999999999999</v>
      </c>
      <c r="D1037" s="3">
        <f>IF(C1037&lt;MAX($C$3:C1037),C1037/MAX($C$3:C1037)-1,0)</f>
        <v>-2.1052631578948322E-3</v>
      </c>
    </row>
    <row r="1038" spans="1:4">
      <c r="A1038" s="25">
        <v>42093</v>
      </c>
      <c r="B1038" s="1">
        <v>1.47</v>
      </c>
      <c r="C1038" s="1">
        <v>1.47</v>
      </c>
      <c r="D1038" s="3">
        <f>IF(C1038&lt;MAX($C$3:C1038),C1038/MAX($C$3:C1038)-1,0)</f>
        <v>0</v>
      </c>
    </row>
    <row r="1039" spans="1:4">
      <c r="A1039" s="25">
        <v>42094</v>
      </c>
      <c r="B1039" s="1">
        <v>1.4590000000000001</v>
      </c>
      <c r="C1039" s="1">
        <v>1.4590000000000001</v>
      </c>
      <c r="D1039" s="3">
        <f>IF(C1039&lt;MAX($C$3:C1039),C1039/MAX($C$3:C1039)-1,0)</f>
        <v>-7.4829931972788533E-3</v>
      </c>
    </row>
    <row r="1040" spans="1:4">
      <c r="A1040" s="25">
        <v>42095</v>
      </c>
      <c r="B1040" s="1">
        <v>1.4810000000000001</v>
      </c>
      <c r="C1040" s="1">
        <v>1.4810000000000001</v>
      </c>
      <c r="D1040" s="3">
        <f>IF(C1040&lt;MAX($C$3:C1040),C1040/MAX($C$3:C1040)-1,0)</f>
        <v>0</v>
      </c>
    </row>
    <row r="1041" spans="1:4">
      <c r="A1041" s="25">
        <v>42096</v>
      </c>
      <c r="B1041" s="1">
        <v>1.4790000000000001</v>
      </c>
      <c r="C1041" s="1">
        <v>1.4790000000000001</v>
      </c>
      <c r="D1041" s="3">
        <f>IF(C1041&lt;MAX($C$3:C1041),C1041/MAX($C$3:C1041)-1,0)</f>
        <v>-1.3504388926400823E-3</v>
      </c>
    </row>
    <row r="1042" spans="1:4">
      <c r="A1042" s="25">
        <v>42097</v>
      </c>
      <c r="B1042" s="1">
        <v>1.5049999999999999</v>
      </c>
      <c r="C1042" s="1">
        <v>1.5049999999999999</v>
      </c>
      <c r="D1042" s="3">
        <f>IF(C1042&lt;MAX($C$3:C1042),C1042/MAX($C$3:C1042)-1,0)</f>
        <v>0</v>
      </c>
    </row>
    <row r="1043" spans="1:4">
      <c r="A1043" s="25">
        <v>42101</v>
      </c>
      <c r="B1043" s="1">
        <v>1.538</v>
      </c>
      <c r="C1043" s="1">
        <v>1.538</v>
      </c>
      <c r="D1043" s="3">
        <f>IF(C1043&lt;MAX($C$3:C1043),C1043/MAX($C$3:C1043)-1,0)</f>
        <v>0</v>
      </c>
    </row>
    <row r="1044" spans="1:4">
      <c r="A1044" s="25">
        <v>42102</v>
      </c>
      <c r="B1044" s="1">
        <v>1.5680000000000001</v>
      </c>
      <c r="C1044" s="1">
        <v>1.5680000000000001</v>
      </c>
      <c r="D1044" s="3">
        <f>IF(C1044&lt;MAX($C$3:C1044),C1044/MAX($C$3:C1044)-1,0)</f>
        <v>0</v>
      </c>
    </row>
    <row r="1045" spans="1:4">
      <c r="A1045" s="25">
        <v>42103</v>
      </c>
      <c r="B1045" s="1">
        <v>1.5720000000000001</v>
      </c>
      <c r="C1045" s="1">
        <v>1.5720000000000001</v>
      </c>
      <c r="D1045" s="3">
        <f>IF(C1045&lt;MAX($C$3:C1045),C1045/MAX($C$3:C1045)-1,0)</f>
        <v>0</v>
      </c>
    </row>
    <row r="1046" spans="1:4">
      <c r="A1046" s="25">
        <v>42104</v>
      </c>
      <c r="B1046" s="1">
        <v>1.6020000000000001</v>
      </c>
      <c r="C1046" s="1">
        <v>1.6020000000000001</v>
      </c>
      <c r="D1046" s="3">
        <f>IF(C1046&lt;MAX($C$3:C1046),C1046/MAX($C$3:C1046)-1,0)</f>
        <v>0</v>
      </c>
    </row>
    <row r="1047" spans="1:4">
      <c r="A1047" s="25">
        <v>42107</v>
      </c>
      <c r="B1047" s="1">
        <v>1.615</v>
      </c>
      <c r="C1047" s="1">
        <v>1.615</v>
      </c>
      <c r="D1047" s="3">
        <f>IF(C1047&lt;MAX($C$3:C1047),C1047/MAX($C$3:C1047)-1,0)</f>
        <v>0</v>
      </c>
    </row>
    <row r="1048" spans="1:4">
      <c r="A1048" s="25">
        <v>42108</v>
      </c>
      <c r="B1048" s="1">
        <v>1.605</v>
      </c>
      <c r="C1048" s="1">
        <v>1.605</v>
      </c>
      <c r="D1048" s="3">
        <f>IF(C1048&lt;MAX($C$3:C1048),C1048/MAX($C$3:C1048)-1,0)</f>
        <v>-6.1919504643962453E-3</v>
      </c>
    </row>
    <row r="1049" spans="1:4">
      <c r="A1049" s="25">
        <v>42109</v>
      </c>
      <c r="B1049" s="1">
        <v>1.5740000000000001</v>
      </c>
      <c r="C1049" s="1">
        <v>1.5740000000000001</v>
      </c>
      <c r="D1049" s="3">
        <f>IF(C1049&lt;MAX($C$3:C1049),C1049/MAX($C$3:C1049)-1,0)</f>
        <v>-2.5386996904024683E-2</v>
      </c>
    </row>
    <row r="1050" spans="1:4">
      <c r="A1050" s="25">
        <v>42110</v>
      </c>
      <c r="B1050" s="1">
        <v>1.611</v>
      </c>
      <c r="C1050" s="1">
        <v>1.611</v>
      </c>
      <c r="D1050" s="3">
        <f>IF(C1050&lt;MAX($C$3:C1050),C1050/MAX($C$3:C1050)-1,0)</f>
        <v>-2.4767801857584759E-3</v>
      </c>
    </row>
    <row r="1051" spans="1:4">
      <c r="A1051" s="25">
        <v>42111</v>
      </c>
      <c r="B1051" s="1">
        <v>1.619</v>
      </c>
      <c r="C1051" s="1">
        <v>1.619</v>
      </c>
      <c r="D1051" s="3">
        <f>IF(C1051&lt;MAX($C$3:C1051),C1051/MAX($C$3:C1051)-1,0)</f>
        <v>0</v>
      </c>
    </row>
    <row r="1052" spans="1:4">
      <c r="A1052" s="25">
        <v>42114</v>
      </c>
      <c r="B1052" s="1">
        <v>1.5620000000000001</v>
      </c>
      <c r="C1052" s="1">
        <v>1.5620000000000001</v>
      </c>
      <c r="D1052" s="3">
        <f>IF(C1052&lt;MAX($C$3:C1052),C1052/MAX($C$3:C1052)-1,0)</f>
        <v>-3.5206917850524988E-2</v>
      </c>
    </row>
    <row r="1053" spans="1:4">
      <c r="A1053" s="25">
        <v>42115</v>
      </c>
      <c r="B1053" s="1">
        <v>1.6020000000000001</v>
      </c>
      <c r="C1053" s="1">
        <v>1.6020000000000001</v>
      </c>
      <c r="D1053" s="3">
        <f>IF(C1053&lt;MAX($C$3:C1053),C1053/MAX($C$3:C1053)-1,0)</f>
        <v>-1.0500308832612659E-2</v>
      </c>
    </row>
    <row r="1054" spans="1:4">
      <c r="A1054" s="25">
        <v>42116</v>
      </c>
      <c r="B1054" s="1">
        <v>1.66</v>
      </c>
      <c r="C1054" s="1">
        <v>1.66</v>
      </c>
      <c r="D1054" s="3">
        <f>IF(C1054&lt;MAX($C$3:C1054),C1054/MAX($C$3:C1054)-1,0)</f>
        <v>0</v>
      </c>
    </row>
    <row r="1055" spans="1:4">
      <c r="A1055" s="25">
        <v>42117</v>
      </c>
      <c r="B1055" s="1">
        <v>1.657</v>
      </c>
      <c r="C1055" s="1">
        <v>1.657</v>
      </c>
      <c r="D1055" s="3">
        <f>IF(C1055&lt;MAX($C$3:C1055),C1055/MAX($C$3:C1055)-1,0)</f>
        <v>-1.8072289156625398E-3</v>
      </c>
    </row>
    <row r="1056" spans="1:4">
      <c r="A1056" s="25">
        <v>42118</v>
      </c>
      <c r="B1056" s="1">
        <v>1.6180000000000001</v>
      </c>
      <c r="C1056" s="1">
        <v>1.6180000000000001</v>
      </c>
      <c r="D1056" s="3">
        <f>IF(C1056&lt;MAX($C$3:C1056),C1056/MAX($C$3:C1056)-1,0)</f>
        <v>-2.5301204819277001E-2</v>
      </c>
    </row>
    <row r="1057" spans="1:4">
      <c r="A1057" s="25">
        <v>42121</v>
      </c>
      <c r="B1057" s="1">
        <v>1.635</v>
      </c>
      <c r="C1057" s="1">
        <v>1.635</v>
      </c>
      <c r="D1057" s="3">
        <f>IF(C1057&lt;MAX($C$3:C1057),C1057/MAX($C$3:C1057)-1,0)</f>
        <v>-1.5060240963855387E-2</v>
      </c>
    </row>
    <row r="1058" spans="1:4">
      <c r="A1058" s="25">
        <v>42122</v>
      </c>
      <c r="B1058" s="1">
        <v>1.6259999999999999</v>
      </c>
      <c r="C1058" s="1">
        <v>1.6259999999999999</v>
      </c>
      <c r="D1058" s="3">
        <f>IF(C1058&lt;MAX($C$3:C1058),C1058/MAX($C$3:C1058)-1,0)</f>
        <v>-2.048192771084334E-2</v>
      </c>
    </row>
    <row r="1059" spans="1:4">
      <c r="A1059" s="25">
        <v>42123</v>
      </c>
      <c r="B1059" s="1">
        <v>1.643</v>
      </c>
      <c r="C1059" s="1">
        <v>1.643</v>
      </c>
      <c r="D1059" s="3">
        <f>IF(C1059&lt;MAX($C$3:C1059),C1059/MAX($C$3:C1059)-1,0)</f>
        <v>-1.0240963855421614E-2</v>
      </c>
    </row>
    <row r="1060" spans="1:4">
      <c r="A1060" s="25">
        <v>42124</v>
      </c>
      <c r="B1060" s="1">
        <v>1.647</v>
      </c>
      <c r="C1060" s="1">
        <v>1.647</v>
      </c>
      <c r="D1060" s="3">
        <f>IF(C1060&lt;MAX($C$3:C1060),C1060/MAX($C$3:C1060)-1,0)</f>
        <v>-7.8313253012047834E-3</v>
      </c>
    </row>
    <row r="1061" spans="1:4">
      <c r="A1061" s="25">
        <v>42128</v>
      </c>
      <c r="B1061" s="1">
        <v>1.6419999999999999</v>
      </c>
      <c r="C1061" s="1">
        <v>1.6419999999999999</v>
      </c>
      <c r="D1061" s="3">
        <f>IF(C1061&lt;MAX($C$3:C1061),C1061/MAX($C$3:C1061)-1,0)</f>
        <v>-1.0843373493975905E-2</v>
      </c>
    </row>
    <row r="1062" spans="1:4">
      <c r="A1062" s="25">
        <v>42129</v>
      </c>
      <c r="B1062" s="1">
        <v>1.59</v>
      </c>
      <c r="C1062" s="1">
        <v>1.59</v>
      </c>
      <c r="D1062" s="3">
        <f>IF(C1062&lt;MAX($C$3:C1062),C1062/MAX($C$3:C1062)-1,0)</f>
        <v>-4.2168674698795039E-2</v>
      </c>
    </row>
    <row r="1063" spans="1:4">
      <c r="A1063" s="25">
        <v>42130</v>
      </c>
      <c r="B1063" s="1">
        <v>1.6080000000000001</v>
      </c>
      <c r="C1063" s="1">
        <v>1.6080000000000001</v>
      </c>
      <c r="D1063" s="3">
        <f>IF(C1063&lt;MAX($C$3:C1063),C1063/MAX($C$3:C1063)-1,0)</f>
        <v>-3.1325301204819134E-2</v>
      </c>
    </row>
    <row r="1064" spans="1:4">
      <c r="A1064" s="25">
        <v>42131</v>
      </c>
      <c r="B1064" s="1">
        <v>1.61</v>
      </c>
      <c r="C1064" s="1">
        <v>1.61</v>
      </c>
      <c r="D1064" s="3">
        <f>IF(C1064&lt;MAX($C$3:C1064),C1064/MAX($C$3:C1064)-1,0)</f>
        <v>-3.0120481927710774E-2</v>
      </c>
    </row>
    <row r="1065" spans="1:4">
      <c r="A1065" s="25">
        <v>42132</v>
      </c>
      <c r="B1065" s="1">
        <v>1.673</v>
      </c>
      <c r="C1065" s="1">
        <v>1.673</v>
      </c>
      <c r="D1065" s="3">
        <f>IF(C1065&lt;MAX($C$3:C1065),C1065/MAX($C$3:C1065)-1,0)</f>
        <v>0</v>
      </c>
    </row>
    <row r="1066" spans="1:4">
      <c r="A1066" s="25">
        <v>42135</v>
      </c>
      <c r="B1066" s="1">
        <v>1.7589999999999999</v>
      </c>
      <c r="C1066" s="1">
        <v>1.7589999999999999</v>
      </c>
      <c r="D1066" s="3">
        <f>IF(C1066&lt;MAX($C$3:C1066),C1066/MAX($C$3:C1066)-1,0)</f>
        <v>0</v>
      </c>
    </row>
    <row r="1067" spans="1:4">
      <c r="A1067" s="25">
        <v>42136</v>
      </c>
      <c r="B1067" s="1">
        <v>1.806</v>
      </c>
      <c r="C1067" s="1">
        <v>1.806</v>
      </c>
      <c r="D1067" s="3">
        <f>IF(C1067&lt;MAX($C$3:C1067),C1067/MAX($C$3:C1067)-1,0)</f>
        <v>0</v>
      </c>
    </row>
    <row r="1068" spans="1:4">
      <c r="A1068" s="25">
        <v>42137</v>
      </c>
      <c r="B1068" s="1">
        <v>1.796</v>
      </c>
      <c r="C1068" s="1">
        <v>1.796</v>
      </c>
      <c r="D1068" s="3">
        <f>IF(C1068&lt;MAX($C$3:C1068),C1068/MAX($C$3:C1068)-1,0)</f>
        <v>-5.5370985603543366E-3</v>
      </c>
    </row>
    <row r="1069" spans="1:4">
      <c r="A1069" s="25">
        <v>42138</v>
      </c>
      <c r="B1069" s="1">
        <v>1.7849999999999999</v>
      </c>
      <c r="C1069" s="1">
        <v>1.7849999999999999</v>
      </c>
      <c r="D1069" s="3">
        <f>IF(C1069&lt;MAX($C$3:C1069),C1069/MAX($C$3:C1069)-1,0)</f>
        <v>-1.1627906976744207E-2</v>
      </c>
    </row>
    <row r="1070" spans="1:4">
      <c r="A1070" s="25">
        <v>42139</v>
      </c>
      <c r="B1070" s="1">
        <v>1.7909999999999999</v>
      </c>
      <c r="C1070" s="1">
        <v>1.7909999999999999</v>
      </c>
      <c r="D1070" s="3">
        <f>IF(C1070&lt;MAX($C$3:C1070),C1070/MAX($C$3:C1070)-1,0)</f>
        <v>-8.3056478405316714E-3</v>
      </c>
    </row>
    <row r="1071" spans="1:4">
      <c r="A1071" s="25">
        <v>42142</v>
      </c>
      <c r="B1071" s="1">
        <v>1.841</v>
      </c>
      <c r="C1071" s="1">
        <v>1.841</v>
      </c>
      <c r="D1071" s="3">
        <f>IF(C1071&lt;MAX($C$3:C1071),C1071/MAX($C$3:C1071)-1,0)</f>
        <v>0</v>
      </c>
    </row>
    <row r="1072" spans="1:4">
      <c r="A1072" s="25">
        <v>42143</v>
      </c>
      <c r="B1072" s="1">
        <v>1.877</v>
      </c>
      <c r="C1072" s="1">
        <v>1.877</v>
      </c>
      <c r="D1072" s="3">
        <f>IF(C1072&lt;MAX($C$3:C1072),C1072/MAX($C$3:C1072)-1,0)</f>
        <v>0</v>
      </c>
    </row>
    <row r="1073" spans="1:4">
      <c r="A1073" s="25">
        <v>42144</v>
      </c>
      <c r="B1073" s="1">
        <v>1.931</v>
      </c>
      <c r="C1073" s="1">
        <v>1.931</v>
      </c>
      <c r="D1073" s="3">
        <f>IF(C1073&lt;MAX($C$3:C1073),C1073/MAX($C$3:C1073)-1,0)</f>
        <v>0</v>
      </c>
    </row>
    <row r="1074" spans="1:4">
      <c r="A1074" s="25">
        <v>42145</v>
      </c>
      <c r="B1074" s="1">
        <v>2.0059999999999998</v>
      </c>
      <c r="C1074" s="1">
        <v>2.0059999999999998</v>
      </c>
      <c r="D1074" s="3">
        <f>IF(C1074&lt;MAX($C$3:C1074),C1074/MAX($C$3:C1074)-1,0)</f>
        <v>0</v>
      </c>
    </row>
    <row r="1075" spans="1:4">
      <c r="A1075" s="25">
        <v>42146</v>
      </c>
      <c r="B1075" s="1">
        <v>2.0379999999999998</v>
      </c>
      <c r="C1075" s="1">
        <v>2.0379999999999998</v>
      </c>
      <c r="D1075" s="3">
        <f>IF(C1075&lt;MAX($C$3:C1075),C1075/MAX($C$3:C1075)-1,0)</f>
        <v>0</v>
      </c>
    </row>
    <row r="1076" spans="1:4">
      <c r="A1076" s="25">
        <v>42149</v>
      </c>
      <c r="B1076" s="1">
        <v>2.0539999999999998</v>
      </c>
      <c r="C1076" s="1">
        <v>2.0539999999999998</v>
      </c>
      <c r="D1076" s="3">
        <f>IF(C1076&lt;MAX($C$3:C1076),C1076/MAX($C$3:C1076)-1,0)</f>
        <v>0</v>
      </c>
    </row>
    <row r="1077" spans="1:4">
      <c r="A1077" s="25">
        <v>42150</v>
      </c>
      <c r="B1077" s="1">
        <v>2.1030000000000002</v>
      </c>
      <c r="C1077" s="1">
        <v>2.1030000000000002</v>
      </c>
      <c r="D1077" s="3">
        <f>IF(C1077&lt;MAX($C$3:C1077),C1077/MAX($C$3:C1077)-1,0)</f>
        <v>0</v>
      </c>
    </row>
    <row r="1078" spans="1:4">
      <c r="A1078" s="25">
        <v>42151</v>
      </c>
      <c r="B1078" s="1">
        <v>2.1059999999999999</v>
      </c>
      <c r="C1078" s="1">
        <v>2.1059999999999999</v>
      </c>
      <c r="D1078" s="3">
        <f>IF(C1078&lt;MAX($C$3:C1078),C1078/MAX($C$3:C1078)-1,0)</f>
        <v>0</v>
      </c>
    </row>
    <row r="1079" spans="1:4">
      <c r="A1079" s="25">
        <v>42152</v>
      </c>
      <c r="B1079" s="1">
        <v>1.9730000000000001</v>
      </c>
      <c r="C1079" s="1">
        <v>1.9730000000000001</v>
      </c>
      <c r="D1079" s="3">
        <f>IF(C1079&lt;MAX($C$3:C1079),C1079/MAX($C$3:C1079)-1,0)</f>
        <v>-6.3152896486229682E-2</v>
      </c>
    </row>
    <row r="1080" spans="1:4">
      <c r="A1080" s="25">
        <v>42153</v>
      </c>
      <c r="B1080" s="1">
        <v>1.998</v>
      </c>
      <c r="C1080" s="1">
        <v>1.998</v>
      </c>
      <c r="D1080" s="3">
        <f>IF(C1080&lt;MAX($C$3:C1080),C1080/MAX($C$3:C1080)-1,0)</f>
        <v>-5.1282051282051211E-2</v>
      </c>
    </row>
    <row r="1081" spans="1:4">
      <c r="A1081" s="25">
        <v>42156</v>
      </c>
      <c r="B1081" s="1">
        <v>2.0910000000000002</v>
      </c>
      <c r="C1081" s="1">
        <v>2.0910000000000002</v>
      </c>
      <c r="D1081" s="3">
        <f>IF(C1081&lt;MAX($C$3:C1081),C1081/MAX($C$3:C1081)-1,0)</f>
        <v>-7.1225071225069492E-3</v>
      </c>
    </row>
    <row r="1082" spans="1:4">
      <c r="A1082" s="25">
        <v>42157</v>
      </c>
      <c r="B1082" s="1">
        <v>2.1320000000000001</v>
      </c>
      <c r="C1082" s="1">
        <v>2.1320000000000001</v>
      </c>
      <c r="D1082" s="3">
        <f>IF(C1082&lt;MAX($C$3:C1082),C1082/MAX($C$3:C1082)-1,0)</f>
        <v>0</v>
      </c>
    </row>
    <row r="1083" spans="1:4">
      <c r="A1083" s="25">
        <v>42158</v>
      </c>
      <c r="B1083" s="1">
        <v>2.1520000000000001</v>
      </c>
      <c r="C1083" s="1">
        <v>2.1520000000000001</v>
      </c>
      <c r="D1083" s="3">
        <f>IF(C1083&lt;MAX($C$3:C1083),C1083/MAX($C$3:C1083)-1,0)</f>
        <v>0</v>
      </c>
    </row>
    <row r="1084" spans="1:4">
      <c r="A1084" s="25">
        <v>42159</v>
      </c>
      <c r="B1084" s="1">
        <v>2.145</v>
      </c>
      <c r="C1084" s="1">
        <v>2.145</v>
      </c>
      <c r="D1084" s="3">
        <f>IF(C1084&lt;MAX($C$3:C1084),C1084/MAX($C$3:C1084)-1,0)</f>
        <v>-3.2527881040892437E-3</v>
      </c>
    </row>
    <row r="1085" spans="1:4">
      <c r="A1085" s="25">
        <v>42160</v>
      </c>
      <c r="B1085" s="1">
        <v>2.1429999999999998</v>
      </c>
      <c r="C1085" s="1">
        <v>2.1429999999999998</v>
      </c>
      <c r="D1085" s="3">
        <f>IF(C1085&lt;MAX($C$3:C1085),C1085/MAX($C$3:C1085)-1,0)</f>
        <v>-4.1821561338291069E-3</v>
      </c>
    </row>
    <row r="1086" spans="1:4">
      <c r="A1086" s="25">
        <v>42163</v>
      </c>
      <c r="B1086" s="1">
        <v>2.1509999999999998</v>
      </c>
      <c r="C1086" s="1">
        <v>2.1509999999999998</v>
      </c>
      <c r="D1086" s="3">
        <f>IF(C1086&lt;MAX($C$3:C1086),C1086/MAX($C$3:C1086)-1,0)</f>
        <v>-4.6468401487009814E-4</v>
      </c>
    </row>
    <row r="1087" spans="1:4">
      <c r="A1087" s="25">
        <v>42164</v>
      </c>
      <c r="B1087" s="1">
        <v>2.1219999999999999</v>
      </c>
      <c r="C1087" s="1">
        <v>2.1219999999999999</v>
      </c>
      <c r="D1087" s="3">
        <f>IF(C1087&lt;MAX($C$3:C1087),C1087/MAX($C$3:C1087)-1,0)</f>
        <v>-1.3940520446096727E-2</v>
      </c>
    </row>
    <row r="1088" spans="1:4">
      <c r="A1088" s="25">
        <v>42165</v>
      </c>
      <c r="B1088" s="1">
        <v>2.1339999999999999</v>
      </c>
      <c r="C1088" s="1">
        <v>2.1339999999999999</v>
      </c>
      <c r="D1088" s="3">
        <f>IF(C1088&lt;MAX($C$3:C1088),C1088/MAX($C$3:C1088)-1,0)</f>
        <v>-8.3643122676581028E-3</v>
      </c>
    </row>
    <row r="1089" spans="1:4">
      <c r="A1089" s="25">
        <v>42166</v>
      </c>
      <c r="B1089" s="1">
        <v>2.1419999999999999</v>
      </c>
      <c r="C1089" s="1">
        <v>2.1419999999999999</v>
      </c>
      <c r="D1089" s="3">
        <f>IF(C1089&lt;MAX($C$3:C1089),C1089/MAX($C$3:C1089)-1,0)</f>
        <v>-4.646840148698983E-3</v>
      </c>
    </row>
    <row r="1090" spans="1:4">
      <c r="A1090" s="25">
        <v>42167</v>
      </c>
      <c r="B1090" s="1">
        <v>2.1520000000000001</v>
      </c>
      <c r="C1090" s="1">
        <v>2.1520000000000001</v>
      </c>
      <c r="D1090" s="123">
        <f>IF(C1090&lt;MAX($C$3:C1090),C1090/MAX($C$3:C1090)-1,0)</f>
        <v>0</v>
      </c>
    </row>
    <row r="1091" spans="1:4">
      <c r="A1091" s="25">
        <v>42170</v>
      </c>
      <c r="B1091" s="1">
        <v>2.0960000000000001</v>
      </c>
      <c r="C1091" s="1">
        <v>2.0960000000000001</v>
      </c>
      <c r="D1091" s="123">
        <f>IF(C1091&lt;MAX($C$3:C1091),C1091/MAX($C$3:C1091)-1,0)</f>
        <v>-2.6022304832713727E-2</v>
      </c>
    </row>
    <row r="1092" spans="1:4">
      <c r="A1092" s="25">
        <v>42171</v>
      </c>
      <c r="B1092" s="1">
        <v>2.0209999999999999</v>
      </c>
      <c r="C1092" s="1">
        <v>2.0209999999999999</v>
      </c>
      <c r="D1092" s="123">
        <f>IF(C1092&lt;MAX($C$3:C1092),C1092/MAX($C$3:C1092)-1,0)</f>
        <v>-6.0873605947955545E-2</v>
      </c>
    </row>
    <row r="1093" spans="1:4">
      <c r="A1093" s="25">
        <v>42172</v>
      </c>
      <c r="B1093" s="1">
        <v>2.0529999999999999</v>
      </c>
      <c r="C1093" s="1">
        <v>2.0529999999999999</v>
      </c>
      <c r="D1093" s="123">
        <f>IF(C1093&lt;MAX($C$3:C1093),C1093/MAX($C$3:C1093)-1,0)</f>
        <v>-4.6003717472119066E-2</v>
      </c>
    </row>
    <row r="1094" spans="1:4">
      <c r="A1094" s="25">
        <v>42173</v>
      </c>
      <c r="B1094" s="1">
        <v>1.952</v>
      </c>
      <c r="C1094" s="1">
        <v>1.952</v>
      </c>
      <c r="D1094" s="123">
        <f>IF(C1094&lt;MAX($C$3:C1094),C1094/MAX($C$3:C1094)-1,0)</f>
        <v>-9.2936802973977772E-2</v>
      </c>
    </row>
    <row r="1095" spans="1:4">
      <c r="A1095" s="25">
        <v>42174</v>
      </c>
      <c r="B1095" s="1">
        <v>1.829</v>
      </c>
      <c r="C1095" s="1">
        <v>1.829</v>
      </c>
      <c r="D1095" s="123">
        <f>IF(C1095&lt;MAX($C$3:C1095),C1095/MAX($C$3:C1095)-1,0)</f>
        <v>-0.15009293680297409</v>
      </c>
    </row>
    <row r="1096" spans="1:4">
      <c r="A1096" s="25">
        <v>42178</v>
      </c>
      <c r="B1096" s="1">
        <v>1.87</v>
      </c>
      <c r="C1096" s="1">
        <v>1.87</v>
      </c>
      <c r="D1096" s="123">
        <f>IF(C1096&lt;MAX($C$3:C1096),C1096/MAX($C$3:C1096)-1,0)</f>
        <v>-0.1310408921933085</v>
      </c>
    </row>
    <row r="1097" spans="1:4">
      <c r="A1097" s="25">
        <v>42179</v>
      </c>
      <c r="B1097" s="1">
        <v>1.895</v>
      </c>
      <c r="C1097" s="1">
        <v>1.895</v>
      </c>
      <c r="D1097" s="123">
        <f>IF(C1097&lt;MAX($C$3:C1097),C1097/MAX($C$3:C1097)-1,0)</f>
        <v>-0.11942379182156138</v>
      </c>
    </row>
    <row r="1098" spans="1:4">
      <c r="A1098" s="25">
        <v>42180</v>
      </c>
      <c r="B1098" s="1">
        <v>1.8149999999999999</v>
      </c>
      <c r="C1098" s="1">
        <v>1.8149999999999999</v>
      </c>
      <c r="D1098" s="123">
        <f>IF(C1098&lt;MAX($C$3:C1098),C1098/MAX($C$3:C1098)-1,0)</f>
        <v>-0.15659851301115246</v>
      </c>
    </row>
    <row r="1099" spans="1:4">
      <c r="A1099" s="25">
        <v>42181</v>
      </c>
      <c r="B1099" s="1">
        <v>1.677</v>
      </c>
      <c r="C1099" s="1">
        <v>1.677</v>
      </c>
      <c r="D1099" s="123">
        <f>IF(C1099&lt;MAX($C$3:C1099),C1099/MAX($C$3:C1099)-1,0)</f>
        <v>-0.22072490706319703</v>
      </c>
    </row>
    <row r="1100" spans="1:4">
      <c r="A1100" s="25">
        <v>42184</v>
      </c>
      <c r="B1100" s="1">
        <v>1.5860000000000001</v>
      </c>
      <c r="C1100" s="1">
        <v>1.5860000000000001</v>
      </c>
      <c r="D1100" s="123">
        <f>IF(C1100&lt;MAX($C$3:C1100),C1100/MAX($C$3:C1100)-1,0)</f>
        <v>-0.26301115241635686</v>
      </c>
    </row>
    <row r="1101" spans="1:4">
      <c r="A1101" s="25">
        <v>42185</v>
      </c>
      <c r="B1101" s="1">
        <v>1.6779999999999999</v>
      </c>
      <c r="C1101" s="1">
        <v>1.6779999999999999</v>
      </c>
      <c r="D1101" s="123">
        <f>IF(C1101&lt;MAX($C$3:C1101),C1101/MAX($C$3:C1101)-1,0)</f>
        <v>-0.22026022304832726</v>
      </c>
    </row>
    <row r="1102" spans="1:4">
      <c r="A1102" s="25">
        <v>42186</v>
      </c>
      <c r="B1102" s="1">
        <v>1.603</v>
      </c>
      <c r="C1102" s="1">
        <v>1.603</v>
      </c>
      <c r="D1102" s="123">
        <f>IF(C1102&lt;MAX($C$3:C1102),C1102/MAX($C$3:C1102)-1,0)</f>
        <v>-0.25511152416356886</v>
      </c>
    </row>
    <row r="1103" spans="1:4">
      <c r="A1103" s="25">
        <v>42187</v>
      </c>
      <c r="B1103" s="1">
        <v>1.5549999999999999</v>
      </c>
      <c r="C1103" s="1">
        <v>1.5549999999999999</v>
      </c>
      <c r="D1103" s="123">
        <f>IF(C1103&lt;MAX($C$3:C1103),C1103/MAX($C$3:C1103)-1,0)</f>
        <v>-0.27741635687732347</v>
      </c>
    </row>
    <row r="1104" spans="1:4">
      <c r="A1104" s="25">
        <v>42188</v>
      </c>
      <c r="B1104" s="1">
        <v>1.492</v>
      </c>
      <c r="C1104" s="1">
        <v>1.492</v>
      </c>
      <c r="D1104" s="123">
        <f>IF(C1104&lt;MAX($C$3:C1104),C1104/MAX($C$3:C1104)-1,0)</f>
        <v>-0.30669144981412644</v>
      </c>
    </row>
    <row r="1105" spans="1:4">
      <c r="A1105" s="25">
        <v>42191</v>
      </c>
      <c r="B1105" s="1">
        <v>1.518</v>
      </c>
      <c r="C1105" s="1">
        <v>1.518</v>
      </c>
      <c r="D1105" s="123">
        <f>IF(C1105&lt;MAX($C$3:C1105),C1105/MAX($C$3:C1105)-1,0)</f>
        <v>-0.29460966542750933</v>
      </c>
    </row>
    <row r="1106" spans="1:4">
      <c r="A1106" s="25">
        <v>42192</v>
      </c>
      <c r="B1106" s="1">
        <v>1.4950000000000001</v>
      </c>
      <c r="C1106" s="1">
        <v>1.4950000000000001</v>
      </c>
      <c r="D1106" s="123">
        <f>IF(C1106&lt;MAX($C$3:C1106),C1106/MAX($C$3:C1106)-1,0)</f>
        <v>-0.3052973977695167</v>
      </c>
    </row>
    <row r="1107" spans="1:4">
      <c r="A1107" s="25">
        <v>42193</v>
      </c>
      <c r="B1107" s="1">
        <v>1.4330000000000001</v>
      </c>
      <c r="C1107" s="1">
        <v>1.4330000000000001</v>
      </c>
      <c r="D1107" s="123">
        <f>IF(C1107&lt;MAX($C$3:C1107),C1107/MAX($C$3:C1107)-1,0)</f>
        <v>-0.33410780669144979</v>
      </c>
    </row>
    <row r="1108" spans="1:4">
      <c r="A1108" s="25">
        <v>42194</v>
      </c>
      <c r="B1108" s="1">
        <v>1.4870000000000001</v>
      </c>
      <c r="C1108" s="1">
        <v>1.4870000000000001</v>
      </c>
      <c r="D1108" s="123">
        <f>IF(C1108&lt;MAX($C$3:C1108),C1108/MAX($C$3:C1108)-1,0)</f>
        <v>-0.30901486988847582</v>
      </c>
    </row>
    <row r="1109" spans="1:4">
      <c r="A1109" s="25">
        <v>42195</v>
      </c>
      <c r="B1109" s="1">
        <v>1.5529999999999999</v>
      </c>
      <c r="C1109" s="1">
        <v>1.5529999999999999</v>
      </c>
      <c r="D1109" s="123">
        <f>IF(C1109&lt;MAX($C$3:C1109),C1109/MAX($C$3:C1109)-1,0)</f>
        <v>-0.27834572490706322</v>
      </c>
    </row>
    <row r="1110" spans="1:4">
      <c r="A1110" s="25">
        <v>42198</v>
      </c>
      <c r="B1110" s="1">
        <v>1.605</v>
      </c>
      <c r="C1110" s="1">
        <v>1.605</v>
      </c>
      <c r="D1110" s="123">
        <f>IF(C1110&lt;MAX($C$3:C1110),C1110/MAX($C$3:C1110)-1,0)</f>
        <v>-0.254182156133829</v>
      </c>
    </row>
    <row r="1111" spans="1:4">
      <c r="A1111" s="25">
        <v>42199</v>
      </c>
      <c r="B1111" s="1">
        <v>1.6020000000000001</v>
      </c>
      <c r="C1111" s="1">
        <v>1.6020000000000001</v>
      </c>
      <c r="D1111" s="123">
        <f>IF(C1111&lt;MAX($C$3:C1111),C1111/MAX($C$3:C1111)-1,0)</f>
        <v>-0.25557620817843862</v>
      </c>
    </row>
    <row r="1112" spans="1:4">
      <c r="A1112" s="25">
        <v>42200</v>
      </c>
      <c r="B1112" s="1">
        <v>1.544</v>
      </c>
      <c r="C1112" s="1">
        <v>1.544</v>
      </c>
      <c r="D1112" s="123">
        <f>IF(C1112&lt;MAX($C$3:C1112),C1112/MAX($C$3:C1112)-1,0)</f>
        <v>-0.28252788104089221</v>
      </c>
    </row>
    <row r="1113" spans="1:4">
      <c r="A1113" s="25">
        <v>42201</v>
      </c>
      <c r="B1113" s="1">
        <v>1.56</v>
      </c>
      <c r="C1113" s="1">
        <v>1.56</v>
      </c>
      <c r="D1113" s="123">
        <f>IF(C1113&lt;MAX($C$3:C1113),C1113/MAX($C$3:C1113)-1,0)</f>
        <v>-0.27509293680297398</v>
      </c>
    </row>
    <row r="1114" spans="1:4">
      <c r="A1114" s="25">
        <v>42202</v>
      </c>
      <c r="B1114" s="1">
        <v>1.6240000000000001</v>
      </c>
      <c r="C1114" s="1">
        <v>1.6240000000000001</v>
      </c>
      <c r="D1114" s="123">
        <f>IF(C1114&lt;MAX($C$3:C1114),C1114/MAX($C$3:C1114)-1,0)</f>
        <v>-0.24535315985130113</v>
      </c>
    </row>
    <row r="1115" spans="1:4">
      <c r="A1115" s="25">
        <v>42205</v>
      </c>
      <c r="B1115" s="1">
        <v>1.6459999999999999</v>
      </c>
      <c r="C1115" s="1">
        <v>1.6459999999999999</v>
      </c>
      <c r="D1115" s="123">
        <f>IF(C1115&lt;MAX($C$3:C1115),C1115/MAX($C$3:C1115)-1,0)</f>
        <v>-0.23513011152416363</v>
      </c>
    </row>
    <row r="1116" spans="1:4">
      <c r="A1116" s="25">
        <v>42206</v>
      </c>
      <c r="B1116" s="1">
        <v>1.66</v>
      </c>
      <c r="C1116" s="1">
        <v>1.66</v>
      </c>
      <c r="D1116" s="123">
        <f>IF(C1116&lt;MAX($C$3:C1116),C1116/MAX($C$3:C1116)-1,0)</f>
        <v>-0.22862453531598526</v>
      </c>
    </row>
    <row r="1117" spans="1:4">
      <c r="A1117" s="25">
        <v>42207</v>
      </c>
      <c r="B1117" s="1">
        <v>1.659</v>
      </c>
      <c r="C1117" s="1">
        <v>1.659</v>
      </c>
      <c r="D1117" s="123">
        <f>IF(C1117&lt;MAX($C$3:C1117),C1117/MAX($C$3:C1117)-1,0)</f>
        <v>-0.22908921933085502</v>
      </c>
    </row>
    <row r="1118" spans="1:4">
      <c r="A1118" s="25">
        <v>42208</v>
      </c>
      <c r="B1118" s="1">
        <v>1.6879999999999999</v>
      </c>
      <c r="C1118" s="1">
        <v>1.6879999999999999</v>
      </c>
      <c r="D1118" s="123">
        <f>IF(C1118&lt;MAX($C$3:C1118),C1118/MAX($C$3:C1118)-1,0)</f>
        <v>-0.21561338289962828</v>
      </c>
    </row>
    <row r="1119" spans="1:4">
      <c r="A1119" s="25">
        <v>42209</v>
      </c>
      <c r="B1119" s="1">
        <v>1.65</v>
      </c>
      <c r="C1119" s="1">
        <v>1.65</v>
      </c>
      <c r="D1119" s="123">
        <f>IF(C1119&lt;MAX($C$3:C1119),C1119/MAX($C$3:C1119)-1,0)</f>
        <v>-0.23327137546468413</v>
      </c>
    </row>
    <row r="1120" spans="1:4">
      <c r="A1120" s="25">
        <v>42212</v>
      </c>
      <c r="B1120" s="1">
        <v>1.5189999999999999</v>
      </c>
      <c r="C1120" s="1">
        <v>1.5189999999999999</v>
      </c>
      <c r="D1120" s="123">
        <f>IF(C1120&lt;MAX($C$3:C1120),C1120/MAX($C$3:C1120)-1,0)</f>
        <v>-0.29414498141263945</v>
      </c>
    </row>
    <row r="1121" spans="1:4">
      <c r="A1121" s="25">
        <v>42213</v>
      </c>
      <c r="B1121" s="1">
        <v>1.494</v>
      </c>
      <c r="C1121" s="1">
        <v>1.494</v>
      </c>
      <c r="D1121" s="123">
        <f>IF(C1121&lt;MAX($C$3:C1121),C1121/MAX($C$3:C1121)-1,0)</f>
        <v>-0.30576208178438669</v>
      </c>
    </row>
    <row r="1122" spans="1:4">
      <c r="A1122" s="25">
        <v>42214</v>
      </c>
      <c r="B1122" s="1">
        <v>1.546</v>
      </c>
      <c r="C1122" s="1">
        <v>1.546</v>
      </c>
      <c r="D1122" s="123">
        <f>IF(C1122&lt;MAX($C$3:C1122),C1122/MAX($C$3:C1122)-1,0)</f>
        <v>-0.28159851301115246</v>
      </c>
    </row>
    <row r="1123" spans="1:4">
      <c r="A1123" s="25">
        <v>42215</v>
      </c>
      <c r="B1123" s="1">
        <v>1.4970000000000001</v>
      </c>
      <c r="C1123" s="1">
        <v>1.4970000000000001</v>
      </c>
      <c r="D1123" s="123">
        <f>IF(C1123&lt;MAX($C$3:C1123),C1123/MAX($C$3:C1123)-1,0)</f>
        <v>-0.30436802973977695</v>
      </c>
    </row>
    <row r="1124" spans="1:4">
      <c r="A1124" s="25">
        <v>42216</v>
      </c>
      <c r="B1124" s="1">
        <v>1.4990000000000001</v>
      </c>
      <c r="C1124" s="1">
        <v>1.4990000000000001</v>
      </c>
      <c r="D1124" s="123">
        <f>IF(C1124&lt;MAX($C$3:C1124),C1124/MAX($C$3:C1124)-1,0)</f>
        <v>-0.30343866171003719</v>
      </c>
    </row>
    <row r="1125" spans="1:4">
      <c r="A1125" s="25">
        <v>42219</v>
      </c>
      <c r="B1125" s="1">
        <v>1.472</v>
      </c>
      <c r="C1125" s="1">
        <v>1.472</v>
      </c>
      <c r="D1125" s="123">
        <f>IF(C1125&lt;MAX($C$3:C1125),C1125/MAX($C$3:C1125)-1,0)</f>
        <v>-0.31598513011152418</v>
      </c>
    </row>
    <row r="1126" spans="1:4">
      <c r="A1126" s="25">
        <v>42220</v>
      </c>
      <c r="B1126" s="1">
        <v>1.5209999999999999</v>
      </c>
      <c r="C1126" s="1">
        <v>1.5209999999999999</v>
      </c>
      <c r="D1126" s="123">
        <f>IF(C1126&lt;MAX($C$3:C1126),C1126/MAX($C$3:C1126)-1,0)</f>
        <v>-0.2932156133828997</v>
      </c>
    </row>
    <row r="1127" spans="1:4">
      <c r="A1127" s="25">
        <v>42221</v>
      </c>
      <c r="B1127" s="1">
        <v>1.4990000000000001</v>
      </c>
      <c r="C1127" s="1">
        <v>1.4990000000000001</v>
      </c>
      <c r="D1127" s="123">
        <f>IF(C1127&lt;MAX($C$3:C1127),C1127/MAX($C$3:C1127)-1,0)</f>
        <v>-0.30343866171003719</v>
      </c>
    </row>
    <row r="1128" spans="1:4">
      <c r="A1128" s="25">
        <v>42222</v>
      </c>
      <c r="B1128" s="1">
        <v>1.498</v>
      </c>
      <c r="C1128" s="1">
        <v>1.498</v>
      </c>
      <c r="D1128" s="123">
        <f>IF(C1128&lt;MAX($C$3:C1128),C1128/MAX($C$3:C1128)-1,0)</f>
        <v>-0.30390334572490707</v>
      </c>
    </row>
    <row r="1129" spans="1:4">
      <c r="A1129" s="25">
        <v>42223</v>
      </c>
      <c r="B1129" s="1">
        <v>1.5389999999999999</v>
      </c>
      <c r="C1129" s="1">
        <v>1.5389999999999999</v>
      </c>
      <c r="D1129" s="123">
        <f>IF(C1129&lt;MAX($C$3:C1129),C1129/MAX($C$3:C1129)-1,0)</f>
        <v>-0.28485130111524171</v>
      </c>
    </row>
    <row r="1130" spans="1:4">
      <c r="A1130" s="25">
        <v>42226</v>
      </c>
      <c r="B1130" s="1">
        <v>1.601</v>
      </c>
      <c r="C1130" s="1">
        <v>1.601</v>
      </c>
      <c r="D1130" s="123">
        <f>IF(C1130&lt;MAX($C$3:C1130),C1130/MAX($C$3:C1130)-1,0)</f>
        <v>-0.25604089219330861</v>
      </c>
    </row>
    <row r="1131" spans="1:4">
      <c r="A1131" s="25">
        <v>42227</v>
      </c>
      <c r="B1131" s="1">
        <v>1.5940000000000001</v>
      </c>
      <c r="C1131" s="1">
        <v>1.5940000000000001</v>
      </c>
      <c r="D1131" s="123">
        <f>IF(C1131&lt;MAX($C$3:C1131),C1131/MAX($C$3:C1131)-1,0)</f>
        <v>-0.25929368029739774</v>
      </c>
    </row>
    <row r="1132" spans="1:4">
      <c r="A1132" s="25">
        <v>42228</v>
      </c>
      <c r="B1132" s="1">
        <v>1.56</v>
      </c>
      <c r="C1132" s="1">
        <v>1.56</v>
      </c>
      <c r="D1132" s="123">
        <f>IF(C1132&lt;MAX($C$3:C1132),C1132/MAX($C$3:C1132)-1,0)</f>
        <v>-0.27509293680297398</v>
      </c>
    </row>
    <row r="1133" spans="1:4">
      <c r="A1133" s="25">
        <v>42229</v>
      </c>
      <c r="B1133" s="1">
        <v>1.59</v>
      </c>
      <c r="C1133" s="1">
        <v>1.59</v>
      </c>
      <c r="D1133" s="123">
        <f>IF(C1133&lt;MAX($C$3:C1133),C1133/MAX($C$3:C1133)-1,0)</f>
        <v>-0.26115241635687736</v>
      </c>
    </row>
    <row r="1134" spans="1:4">
      <c r="A1134" s="25">
        <v>42230</v>
      </c>
      <c r="B1134" s="1">
        <v>1.595</v>
      </c>
      <c r="C1134" s="1">
        <v>1.595</v>
      </c>
      <c r="D1134" s="123">
        <f>IF(C1134&lt;MAX($C$3:C1134),C1134/MAX($C$3:C1134)-1,0)</f>
        <v>-0.25882899628252798</v>
      </c>
    </row>
    <row r="1135" spans="1:4">
      <c r="A1135" s="25">
        <v>42233</v>
      </c>
      <c r="B1135" s="1">
        <v>1.611</v>
      </c>
      <c r="C1135" s="1">
        <v>1.611</v>
      </c>
      <c r="D1135" s="123">
        <f>IF(C1135&lt;MAX($C$3:C1135),C1135/MAX($C$3:C1135)-1,0)</f>
        <v>-0.25139405204460974</v>
      </c>
    </row>
    <row r="1136" spans="1:4">
      <c r="A1136" s="25">
        <v>42234</v>
      </c>
      <c r="B1136" s="1">
        <v>1.51</v>
      </c>
      <c r="C1136" s="1">
        <v>1.51</v>
      </c>
      <c r="D1136" s="123">
        <f>IF(C1136&lt;MAX($C$3:C1136),C1136/MAX($C$3:C1136)-1,0)</f>
        <v>-0.29832713754646845</v>
      </c>
    </row>
    <row r="1137" spans="1:4">
      <c r="A1137" s="25">
        <v>42235</v>
      </c>
      <c r="B1137" s="1">
        <v>1.546</v>
      </c>
      <c r="C1137" s="1">
        <v>1.546</v>
      </c>
      <c r="D1137" s="123">
        <f>IF(C1137&lt;MAX($C$3:C1137),C1137/MAX($C$3:C1137)-1,0)</f>
        <v>-0.28159851301115246</v>
      </c>
    </row>
    <row r="1138" spans="1:4">
      <c r="A1138" s="25">
        <v>42236</v>
      </c>
      <c r="B1138" s="1">
        <v>1.4970000000000001</v>
      </c>
      <c r="C1138" s="1">
        <v>1.4970000000000001</v>
      </c>
      <c r="D1138" s="123">
        <f>IF(C1138&lt;MAX($C$3:C1138),C1138/MAX($C$3:C1138)-1,0)</f>
        <v>-0.30436802973977695</v>
      </c>
    </row>
    <row r="1139" spans="1:4">
      <c r="A1139" s="25">
        <v>42237</v>
      </c>
      <c r="B1139" s="1">
        <v>1.43</v>
      </c>
      <c r="C1139" s="1">
        <v>1.43</v>
      </c>
      <c r="D1139" s="123">
        <f>IF(C1139&lt;MAX($C$3:C1139),C1139/MAX($C$3:C1139)-1,0)</f>
        <v>-0.33550185873605953</v>
      </c>
    </row>
    <row r="1140" spans="1:4">
      <c r="A1140" s="25">
        <v>42240</v>
      </c>
      <c r="B1140" s="1">
        <v>1.3120000000000001</v>
      </c>
      <c r="C1140" s="1">
        <v>1.3120000000000001</v>
      </c>
      <c r="D1140" s="123">
        <f>IF(C1140&lt;MAX($C$3:C1140),C1140/MAX($C$3:C1140)-1,0)</f>
        <v>-0.39033457249070636</v>
      </c>
    </row>
    <row r="1141" spans="1:4">
      <c r="A1141" s="25">
        <v>42241</v>
      </c>
      <c r="B1141" s="1">
        <v>1.2170000000000001</v>
      </c>
      <c r="C1141" s="1">
        <v>1.2170000000000001</v>
      </c>
      <c r="D1141" s="123">
        <f>IF(C1141&lt;MAX($C$3:C1141),C1141/MAX($C$3:C1141)-1,0)</f>
        <v>-0.43447955390334569</v>
      </c>
    </row>
    <row r="1142" spans="1:4">
      <c r="A1142" s="25">
        <v>42242</v>
      </c>
      <c r="B1142" s="1">
        <v>1.2010000000000001</v>
      </c>
      <c r="C1142" s="1">
        <v>1.2010000000000001</v>
      </c>
      <c r="D1142" s="123">
        <f>IF(C1142&lt;MAX($C$3:C1142),C1142/MAX($C$3:C1142)-1,0)</f>
        <v>-0.44191449814126393</v>
      </c>
    </row>
    <row r="1143" spans="1:4">
      <c r="A1143" s="25">
        <v>42243</v>
      </c>
      <c r="B1143" s="1">
        <v>1.264</v>
      </c>
      <c r="C1143" s="1">
        <v>1.264</v>
      </c>
      <c r="D1143" s="123">
        <f>IF(C1143&lt;MAX($C$3:C1143),C1143/MAX($C$3:C1143)-1,0)</f>
        <v>-0.41263940520446096</v>
      </c>
    </row>
    <row r="1144" spans="1:4">
      <c r="A1144" s="25">
        <v>42244</v>
      </c>
      <c r="B1144" s="1">
        <v>1.3340000000000001</v>
      </c>
      <c r="C1144" s="1">
        <v>1.3340000000000001</v>
      </c>
      <c r="D1144" s="123">
        <f>IF(C1144&lt;MAX($C$3:C1144),C1144/MAX($C$3:C1144)-1,0)</f>
        <v>-0.38011152416356875</v>
      </c>
    </row>
    <row r="1145" spans="1:4">
      <c r="A1145" s="25">
        <v>42247</v>
      </c>
      <c r="B1145" s="1">
        <v>1.31</v>
      </c>
      <c r="C1145" s="1">
        <v>1.31</v>
      </c>
      <c r="D1145" s="123">
        <f>IF(C1145&lt;MAX($C$3:C1145),C1145/MAX($C$3:C1145)-1,0)</f>
        <v>-0.39126394052044611</v>
      </c>
    </row>
    <row r="1146" spans="1:4">
      <c r="A1146" s="25">
        <v>42248</v>
      </c>
      <c r="B1146" s="1">
        <v>1.2549999999999999</v>
      </c>
      <c r="C1146" s="1">
        <v>1.2549999999999999</v>
      </c>
      <c r="D1146" s="123">
        <f>IF(C1146&lt;MAX($C$3:C1146),C1146/MAX($C$3:C1146)-1,0)</f>
        <v>-0.41682156133829007</v>
      </c>
    </row>
    <row r="1147" spans="1:4">
      <c r="A1147" s="25">
        <v>42249</v>
      </c>
      <c r="B1147" s="1">
        <v>1.2549999999999999</v>
      </c>
      <c r="C1147" s="1">
        <v>1.2549999999999999</v>
      </c>
      <c r="D1147" s="123">
        <f>IF(C1147&lt;MAX($C$3:C1147),C1147/MAX($C$3:C1147)-1,0)</f>
        <v>-0.41682156133829007</v>
      </c>
    </row>
    <row r="1148" spans="1:4">
      <c r="A1148" s="25">
        <v>42254</v>
      </c>
      <c r="B1148" s="1">
        <v>1.242</v>
      </c>
      <c r="C1148" s="1">
        <v>1.242</v>
      </c>
      <c r="D1148" s="123">
        <f>IF(C1148&lt;MAX($C$3:C1148),C1148/MAX($C$3:C1148)-1,0)</f>
        <v>-0.42286245353159857</v>
      </c>
    </row>
    <row r="1149" spans="1:4">
      <c r="A1149" s="25">
        <v>42255</v>
      </c>
      <c r="B1149" s="1">
        <v>1.294</v>
      </c>
      <c r="C1149" s="1">
        <v>1.294</v>
      </c>
      <c r="D1149" s="123">
        <f>IF(C1149&lt;MAX($C$3:C1149),C1149/MAX($C$3:C1149)-1,0)</f>
        <v>-0.39869888475836435</v>
      </c>
    </row>
    <row r="1150" spans="1:4">
      <c r="A1150" s="25">
        <v>42256</v>
      </c>
      <c r="B1150" s="1">
        <v>1.3360000000000001</v>
      </c>
      <c r="C1150" s="1">
        <v>1.3360000000000001</v>
      </c>
      <c r="D1150" s="123">
        <f>IF(C1150&lt;MAX($C$3:C1150),C1150/MAX($C$3:C1150)-1,0)</f>
        <v>-0.379182156133829</v>
      </c>
    </row>
    <row r="1151" spans="1:4">
      <c r="A1151" s="25">
        <v>42257</v>
      </c>
      <c r="B1151" s="1">
        <v>1.3149999999999999</v>
      </c>
      <c r="C1151" s="1">
        <v>1.3149999999999999</v>
      </c>
      <c r="D1151" s="123">
        <f>IF(C1151&lt;MAX($C$3:C1151),C1151/MAX($C$3:C1151)-1,0)</f>
        <v>-0.38894052044609673</v>
      </c>
    </row>
    <row r="1152" spans="1:4">
      <c r="A1152" s="25">
        <v>42258</v>
      </c>
      <c r="B1152" s="1">
        <v>1.3129999999999999</v>
      </c>
      <c r="C1152" s="1">
        <v>1.3129999999999999</v>
      </c>
      <c r="D1152" s="123">
        <f>IF(C1152&lt;MAX($C$3:C1152),C1152/MAX($C$3:C1152)-1,0)</f>
        <v>-0.38986988847583648</v>
      </c>
    </row>
    <row r="1153" spans="1:4">
      <c r="A1153" s="25">
        <v>42261</v>
      </c>
      <c r="B1153" s="1">
        <v>1.2509999999999999</v>
      </c>
      <c r="C1153" s="1">
        <v>1.2509999999999999</v>
      </c>
      <c r="D1153" s="123">
        <f>IF(C1153&lt;MAX($C$3:C1153),C1153/MAX($C$3:C1153)-1,0)</f>
        <v>-0.41868029739776957</v>
      </c>
    </row>
    <row r="1154" spans="1:4">
      <c r="A1154" s="25">
        <v>42262</v>
      </c>
      <c r="B1154" s="1">
        <v>1.212</v>
      </c>
      <c r="C1154" s="1">
        <v>1.212</v>
      </c>
      <c r="D1154" s="123">
        <f>IF(C1154&lt;MAX($C$3:C1154),C1154/MAX($C$3:C1154)-1,0)</f>
        <v>-0.43680297397769519</v>
      </c>
    </row>
    <row r="1155" spans="1:4">
      <c r="A1155" s="25">
        <v>42263</v>
      </c>
      <c r="B1155" s="1">
        <v>1.2909999999999999</v>
      </c>
      <c r="C1155" s="1">
        <v>1.2909999999999999</v>
      </c>
      <c r="D1155" s="123">
        <f>IF(C1155&lt;MAX($C$3:C1155),C1155/MAX($C$3:C1155)-1,0)</f>
        <v>-0.40009293680297409</v>
      </c>
    </row>
    <row r="1156" spans="1:4">
      <c r="A1156" s="25">
        <v>42264</v>
      </c>
      <c r="B1156" s="1">
        <v>1.27</v>
      </c>
      <c r="C1156" s="1">
        <v>1.27</v>
      </c>
      <c r="D1156" s="123">
        <f>IF(C1156&lt;MAX($C$3:C1156),C1156/MAX($C$3:C1156)-1,0)</f>
        <v>-0.40985130111524171</v>
      </c>
    </row>
    <row r="1157" spans="1:4">
      <c r="A1157" s="25">
        <v>42265</v>
      </c>
      <c r="B1157" s="1">
        <v>1.282</v>
      </c>
      <c r="C1157" s="1">
        <v>1.282</v>
      </c>
      <c r="D1157" s="123">
        <f>IF(C1157&lt;MAX($C$3:C1157),C1157/MAX($C$3:C1157)-1,0)</f>
        <v>-0.40427509293680297</v>
      </c>
    </row>
    <row r="1158" spans="1:4">
      <c r="A1158" s="25">
        <v>42268</v>
      </c>
      <c r="B1158" s="1">
        <v>1.329</v>
      </c>
      <c r="C1158" s="1">
        <v>1.329</v>
      </c>
      <c r="D1158" s="123">
        <f>IF(C1158&lt;MAX($C$3:C1158),C1158/MAX($C$3:C1158)-1,0)</f>
        <v>-0.38243494423791824</v>
      </c>
    </row>
    <row r="1159" spans="1:4">
      <c r="A1159" s="25">
        <v>42269</v>
      </c>
      <c r="B1159" s="1">
        <v>1.33</v>
      </c>
      <c r="C1159" s="1">
        <v>1.33</v>
      </c>
      <c r="D1159" s="123">
        <f>IF(C1159&lt;MAX($C$3:C1159),C1159/MAX($C$3:C1159)-1,0)</f>
        <v>-0.38197026022304836</v>
      </c>
    </row>
    <row r="1160" spans="1:4">
      <c r="A1160" s="25">
        <v>42270</v>
      </c>
      <c r="B1160" s="1">
        <v>1.3080000000000001</v>
      </c>
      <c r="C1160" s="1">
        <v>1.3080000000000001</v>
      </c>
      <c r="D1160" s="123">
        <f>IF(C1160&lt;MAX($C$3:C1160),C1160/MAX($C$3:C1160)-1,0)</f>
        <v>-0.39219330855018586</v>
      </c>
    </row>
    <row r="1161" spans="1:4">
      <c r="A1161" s="25">
        <v>42271</v>
      </c>
      <c r="B1161" s="1">
        <v>1.321</v>
      </c>
      <c r="C1161" s="1">
        <v>1.321</v>
      </c>
      <c r="D1161" s="123">
        <f>IF(C1161&lt;MAX($C$3:C1161),C1161/MAX($C$3:C1161)-1,0)</f>
        <v>-0.38615241635687736</v>
      </c>
    </row>
    <row r="1162" spans="1:4">
      <c r="A1162" s="25">
        <v>42272</v>
      </c>
      <c r="B1162" s="1">
        <v>1.2989999999999999</v>
      </c>
      <c r="C1162" s="1">
        <v>1.2989999999999999</v>
      </c>
      <c r="D1162" s="123">
        <f>IF(C1162&lt;MAX($C$3:C1162),C1162/MAX($C$3:C1162)-1,0)</f>
        <v>-0.39637546468401497</v>
      </c>
    </row>
    <row r="1163" spans="1:4">
      <c r="A1163" s="25">
        <v>42275</v>
      </c>
      <c r="B1163" s="1">
        <v>1.321</v>
      </c>
      <c r="C1163" s="1">
        <v>1.321</v>
      </c>
      <c r="D1163" s="123">
        <f>IF(C1163&lt;MAX($C$3:C1163),C1163/MAX($C$3:C1163)-1,0)</f>
        <v>-0.38615241635687736</v>
      </c>
    </row>
    <row r="1164" spans="1:4">
      <c r="A1164" s="25">
        <v>42276</v>
      </c>
      <c r="B1164" s="1">
        <v>1.3180000000000001</v>
      </c>
      <c r="C1164" s="1">
        <v>1.3180000000000001</v>
      </c>
      <c r="D1164" s="123">
        <f>IF(C1164&lt;MAX($C$3:C1164),C1164/MAX($C$3:C1164)-1,0)</f>
        <v>-0.38754646840148699</v>
      </c>
    </row>
    <row r="1165" spans="1:4">
      <c r="A1165" s="25">
        <v>42277</v>
      </c>
      <c r="B1165" s="1">
        <v>1.329</v>
      </c>
      <c r="C1165" s="1">
        <v>1.329</v>
      </c>
      <c r="D1165" s="123">
        <f>IF(C1165&lt;MAX($C$3:C1165),C1165/MAX($C$3:C1165)-1,0)</f>
        <v>-0.38243494423791824</v>
      </c>
    </row>
    <row r="1166" spans="1:4">
      <c r="A1166" s="25">
        <v>42285</v>
      </c>
      <c r="B1166" s="1">
        <v>1.373</v>
      </c>
      <c r="C1166" s="1">
        <v>1.373</v>
      </c>
      <c r="D1166" s="123">
        <f>IF(C1166&lt;MAX($C$3:C1166),C1166/MAX($C$3:C1166)-1,0)</f>
        <v>-0.36198884758364314</v>
      </c>
    </row>
    <row r="1167" spans="1:4">
      <c r="A1167" s="25">
        <v>42286</v>
      </c>
      <c r="B1167" s="1">
        <v>1.391</v>
      </c>
      <c r="C1167" s="1">
        <v>1.391</v>
      </c>
      <c r="D1167" s="123">
        <f>IF(C1167&lt;MAX($C$3:C1167),C1167/MAX($C$3:C1167)-1,0)</f>
        <v>-0.35362453531598514</v>
      </c>
    </row>
    <row r="1168" spans="1:4">
      <c r="A1168" s="25">
        <v>42289</v>
      </c>
      <c r="B1168" s="1">
        <v>1.4239999999999999</v>
      </c>
      <c r="C1168" s="1">
        <v>1.4239999999999999</v>
      </c>
      <c r="D1168" s="123">
        <f>IF(C1168&lt;MAX($C$3:C1168),C1168/MAX($C$3:C1168)-1,0)</f>
        <v>-0.3382899628252789</v>
      </c>
    </row>
    <row r="1169" spans="1:4">
      <c r="A1169" s="25">
        <v>42290</v>
      </c>
      <c r="B1169" s="1">
        <v>1.4319999999999999</v>
      </c>
      <c r="C1169" s="1">
        <v>1.4319999999999999</v>
      </c>
      <c r="D1169" s="123">
        <f>IF(C1169&lt;MAX($C$3:C1169),C1169/MAX($C$3:C1169)-1,0)</f>
        <v>-0.33457249070631978</v>
      </c>
    </row>
    <row r="1170" spans="1:4">
      <c r="A1170" s="25">
        <v>42291</v>
      </c>
      <c r="B1170" s="1">
        <v>1.407</v>
      </c>
      <c r="C1170" s="1">
        <v>1.407</v>
      </c>
      <c r="D1170" s="123">
        <f>IF(C1170&lt;MAX($C$3:C1170),C1170/MAX($C$3:C1170)-1,0)</f>
        <v>-0.34618959107806691</v>
      </c>
    </row>
    <row r="1171" spans="1:4">
      <c r="A1171" s="25">
        <v>42292</v>
      </c>
      <c r="B1171" s="1">
        <v>1.448</v>
      </c>
      <c r="C1171" s="1">
        <v>1.448</v>
      </c>
      <c r="D1171" s="123">
        <f>IF(C1171&lt;MAX($C$3:C1171),C1171/MAX($C$3:C1171)-1,0)</f>
        <v>-0.32713754646840154</v>
      </c>
    </row>
    <row r="1172" spans="1:4">
      <c r="A1172" s="25">
        <v>42293</v>
      </c>
      <c r="B1172" s="1">
        <v>1.4610000000000001</v>
      </c>
      <c r="C1172" s="1">
        <v>1.4610000000000001</v>
      </c>
      <c r="D1172" s="123">
        <f>IF(C1172&lt;MAX($C$3:C1172),C1172/MAX($C$3:C1172)-1,0)</f>
        <v>-0.32109665427509293</v>
      </c>
    </row>
    <row r="1173" spans="1:4">
      <c r="A1173" s="25">
        <v>42296</v>
      </c>
      <c r="B1173" s="1">
        <v>1.4530000000000001</v>
      </c>
      <c r="C1173" s="1">
        <v>1.4530000000000001</v>
      </c>
      <c r="D1173" s="123">
        <f>IF(C1173&lt;MAX($C$3:C1173),C1173/MAX($C$3:C1173)-1,0)</f>
        <v>-0.32481412639405205</v>
      </c>
    </row>
    <row r="1174" spans="1:4">
      <c r="A1174" s="25">
        <v>42297</v>
      </c>
      <c r="B1174" s="1">
        <v>1.4890000000000001</v>
      </c>
      <c r="C1174" s="1">
        <v>1.4890000000000001</v>
      </c>
      <c r="D1174" s="123">
        <f>IF(C1174&lt;MAX($C$3:C1174),C1174/MAX($C$3:C1174)-1,0)</f>
        <v>-0.30808550185873607</v>
      </c>
    </row>
    <row r="1175" spans="1:4">
      <c r="A1175" s="25">
        <v>42298</v>
      </c>
      <c r="B1175" s="1">
        <v>1.4079999999999999</v>
      </c>
      <c r="C1175" s="1">
        <v>1.4079999999999999</v>
      </c>
      <c r="D1175" s="123">
        <f>IF(C1175&lt;MAX($C$3:C1175),C1175/MAX($C$3:C1175)-1,0)</f>
        <v>-0.34572490706319714</v>
      </c>
    </row>
    <row r="1176" spans="1:4">
      <c r="A1176" s="25">
        <v>42299</v>
      </c>
      <c r="B1176" s="1">
        <v>1.4570000000000001</v>
      </c>
      <c r="C1176" s="1">
        <v>1.4570000000000001</v>
      </c>
      <c r="D1176" s="123">
        <f>IF(C1176&lt;MAX($C$3:C1176),C1176/MAX($C$3:C1176)-1,0)</f>
        <v>-0.32295539033457255</v>
      </c>
    </row>
    <row r="1177" spans="1:4">
      <c r="A1177" s="25">
        <v>42300</v>
      </c>
      <c r="B1177" s="1">
        <v>1.4810000000000001</v>
      </c>
      <c r="C1177" s="1">
        <v>1.4810000000000001</v>
      </c>
      <c r="D1177" s="123">
        <f>IF(C1177&lt;MAX($C$3:C1177),C1177/MAX($C$3:C1177)-1,0)</f>
        <v>-0.31180297397769519</v>
      </c>
    </row>
    <row r="1178" spans="1:4">
      <c r="A1178" s="25">
        <v>42303</v>
      </c>
      <c r="B1178" s="1">
        <v>1.488</v>
      </c>
      <c r="C1178" s="1">
        <v>1.488</v>
      </c>
      <c r="D1178" s="123">
        <f>IF(C1178&lt;MAX($C$3:C1178),C1178/MAX($C$3:C1178)-1,0)</f>
        <v>-0.30855018587360594</v>
      </c>
    </row>
    <row r="1179" spans="1:4">
      <c r="A1179" s="25">
        <v>42304</v>
      </c>
      <c r="B1179" s="1">
        <v>1.4970000000000001</v>
      </c>
      <c r="C1179" s="1">
        <v>1.4970000000000001</v>
      </c>
      <c r="D1179" s="123">
        <f>IF(C1179&lt;MAX($C$3:C1179),C1179/MAX($C$3:C1179)-1,0)</f>
        <v>-0.30436802973977695</v>
      </c>
    </row>
    <row r="1180" spans="1:4">
      <c r="A1180" s="25">
        <v>42305</v>
      </c>
      <c r="B1180" s="1">
        <v>1.4650000000000001</v>
      </c>
      <c r="C1180" s="1">
        <v>1.4650000000000001</v>
      </c>
      <c r="D1180" s="123">
        <f>IF(C1180&lt;MAX($C$3:C1180),C1180/MAX($C$3:C1180)-1,0)</f>
        <v>-0.31923791821561343</v>
      </c>
    </row>
    <row r="1181" spans="1:4">
      <c r="A1181" s="25">
        <v>42306</v>
      </c>
      <c r="B1181" s="1">
        <v>1.4730000000000001</v>
      </c>
      <c r="C1181" s="1">
        <v>1.4730000000000001</v>
      </c>
      <c r="D1181" s="123">
        <f>IF(C1181&lt;MAX($C$3:C1181),C1181/MAX($C$3:C1181)-1,0)</f>
        <v>-0.31552044609665431</v>
      </c>
    </row>
    <row r="1182" spans="1:4">
      <c r="A1182" s="25">
        <v>42307</v>
      </c>
      <c r="B1182" s="1">
        <v>1.4790000000000001</v>
      </c>
      <c r="C1182" s="1">
        <v>1.4790000000000001</v>
      </c>
      <c r="D1182" s="123">
        <f>IF(C1182&lt;MAX($C$3:C1182),C1182/MAX($C$3:C1182)-1,0)</f>
        <v>-0.31273234200743494</v>
      </c>
    </row>
    <row r="1183" spans="1:4">
      <c r="A1183" s="25">
        <v>42310</v>
      </c>
      <c r="B1183" s="1">
        <v>1.46</v>
      </c>
      <c r="C1183" s="1">
        <v>1.46</v>
      </c>
      <c r="D1183" s="123">
        <f>IF(C1183&lt;MAX($C$3:C1183),C1183/MAX($C$3:C1183)-1,0)</f>
        <v>-0.32156133828996292</v>
      </c>
    </row>
    <row r="1184" spans="1:4">
      <c r="A1184" s="25">
        <v>42311</v>
      </c>
      <c r="B1184" s="1">
        <v>1.4470000000000001</v>
      </c>
      <c r="C1184" s="1">
        <v>1.4470000000000001</v>
      </c>
      <c r="D1184" s="123">
        <f>IF(C1184&lt;MAX($C$3:C1184),C1184/MAX($C$3:C1184)-1,0)</f>
        <v>-0.32760223048327142</v>
      </c>
    </row>
    <row r="1185" spans="1:4">
      <c r="A1185" s="25">
        <v>42312</v>
      </c>
      <c r="B1185" s="1">
        <v>1.5129999999999999</v>
      </c>
      <c r="C1185" s="1">
        <v>1.5129999999999999</v>
      </c>
      <c r="D1185" s="123">
        <f>IF(C1185&lt;MAX($C$3:C1185),C1185/MAX($C$3:C1185)-1,0)</f>
        <v>-0.29693308550185882</v>
      </c>
    </row>
    <row r="1186" spans="1:4">
      <c r="A1186" s="25">
        <v>42313</v>
      </c>
      <c r="B1186" s="1">
        <v>1.5209999999999999</v>
      </c>
      <c r="C1186" s="1">
        <v>1.5209999999999999</v>
      </c>
      <c r="D1186" s="123">
        <f>IF(C1186&lt;MAX($C$3:C1186),C1186/MAX($C$3:C1186)-1,0)</f>
        <v>-0.2932156133828997</v>
      </c>
    </row>
    <row r="1187" spans="1:4">
      <c r="A1187" s="25">
        <v>42314</v>
      </c>
      <c r="B1187" s="1">
        <v>1.5640000000000001</v>
      </c>
      <c r="C1187" s="1">
        <v>1.5640000000000001</v>
      </c>
      <c r="D1187" s="123">
        <f>IF(C1187&lt;MAX($C$3:C1187),C1187/MAX($C$3:C1187)-1,0)</f>
        <v>-0.27323420074349447</v>
      </c>
    </row>
    <row r="1188" spans="1:4">
      <c r="A1188" s="25">
        <v>42317</v>
      </c>
      <c r="B1188" s="1">
        <v>1.593</v>
      </c>
      <c r="C1188" s="1">
        <v>1.593</v>
      </c>
      <c r="D1188" s="123">
        <f>IF(C1188&lt;MAX($C$3:C1188),C1188/MAX($C$3:C1188)-1,0)</f>
        <v>-0.25975836431226773</v>
      </c>
    </row>
    <row r="1189" spans="1:4">
      <c r="A1189" s="25">
        <v>42318</v>
      </c>
      <c r="B1189" s="1">
        <v>1.589</v>
      </c>
      <c r="C1189" s="1">
        <v>1.589</v>
      </c>
      <c r="D1189" s="123">
        <f>IF(C1189&lt;MAX($C$3:C1189),C1189/MAX($C$3:C1189)-1,0)</f>
        <v>-0.26161710037174724</v>
      </c>
    </row>
    <row r="1190" spans="1:4">
      <c r="A1190" s="25">
        <v>42319</v>
      </c>
      <c r="B1190" s="1">
        <v>1.611</v>
      </c>
      <c r="C1190" s="1">
        <v>1.611</v>
      </c>
      <c r="D1190" s="123">
        <f>IF(C1190&lt;MAX($C$3:C1190),C1190/MAX($C$3:C1190)-1,0)</f>
        <v>-0.25139405204460974</v>
      </c>
    </row>
    <row r="1191" spans="1:4">
      <c r="A1191" s="25">
        <v>42320</v>
      </c>
      <c r="B1191" s="1">
        <v>1.6080000000000001</v>
      </c>
      <c r="C1191" s="1">
        <v>1.6080000000000001</v>
      </c>
      <c r="D1191" s="123">
        <f>IF(C1191&lt;MAX($C$3:C1191),C1191/MAX($C$3:C1191)-1,0)</f>
        <v>-0.25278810408921937</v>
      </c>
    </row>
    <row r="1192" spans="1:4">
      <c r="A1192" s="25">
        <v>42321</v>
      </c>
      <c r="B1192" s="1">
        <v>1.5529999999999999</v>
      </c>
      <c r="C1192" s="1">
        <v>1.5529999999999999</v>
      </c>
      <c r="D1192" s="123">
        <f>IF(C1192&lt;MAX($C$3:C1192),C1192/MAX($C$3:C1192)-1,0)</f>
        <v>-0.27834572490706322</v>
      </c>
    </row>
    <row r="1193" spans="1:4">
      <c r="A1193" s="25">
        <v>42324</v>
      </c>
      <c r="B1193" s="1">
        <v>1.5860000000000001</v>
      </c>
      <c r="C1193" s="1">
        <v>1.5860000000000001</v>
      </c>
      <c r="D1193" s="123">
        <f>IF(C1193&lt;MAX($C$3:C1193),C1193/MAX($C$3:C1193)-1,0)</f>
        <v>-0.26301115241635686</v>
      </c>
    </row>
    <row r="1194" spans="1:4">
      <c r="A1194" s="25">
        <v>42325</v>
      </c>
      <c r="B1194" s="1">
        <v>1.57</v>
      </c>
      <c r="C1194" s="1">
        <v>1.57</v>
      </c>
      <c r="D1194" s="123">
        <f>IF(C1194&lt;MAX($C$3:C1194),C1194/MAX($C$3:C1194)-1,0)</f>
        <v>-0.2704460966542751</v>
      </c>
    </row>
    <row r="1195" spans="1:4">
      <c r="A1195" s="25">
        <v>42326</v>
      </c>
      <c r="B1195" s="1">
        <v>1.5489999999999999</v>
      </c>
      <c r="C1195" s="1">
        <v>1.5489999999999999</v>
      </c>
      <c r="D1195" s="123">
        <f>IF(C1195&lt;MAX($C$3:C1195),C1195/MAX($C$3:C1195)-1,0)</f>
        <v>-0.28020446096654283</v>
      </c>
    </row>
    <row r="1196" spans="1:4">
      <c r="A1196" s="25">
        <v>42327</v>
      </c>
      <c r="B1196" s="1">
        <v>1.5840000000000001</v>
      </c>
      <c r="C1196" s="1">
        <v>1.5840000000000001</v>
      </c>
      <c r="D1196" s="123">
        <f>IF(C1196&lt;MAX($C$3:C1196),C1196/MAX($C$3:C1196)-1,0)</f>
        <v>-0.26394052044609662</v>
      </c>
    </row>
    <row r="1197" spans="1:4">
      <c r="A1197" s="25">
        <v>42328</v>
      </c>
      <c r="B1197" s="1">
        <v>1.6040000000000001</v>
      </c>
      <c r="C1197" s="1">
        <v>1.6040000000000001</v>
      </c>
      <c r="D1197" s="123">
        <f>IF(C1197&lt;MAX($C$3:C1197),C1197/MAX($C$3:C1197)-1,0)</f>
        <v>-0.25464684014869887</v>
      </c>
    </row>
    <row r="1198" spans="1:4">
      <c r="A1198" s="25">
        <v>42331</v>
      </c>
      <c r="B1198" s="1">
        <v>1.585</v>
      </c>
      <c r="C1198" s="1">
        <v>1.585</v>
      </c>
      <c r="D1198" s="123">
        <f>IF(C1198&lt;MAX($C$3:C1198),C1198/MAX($C$3:C1198)-1,0)</f>
        <v>-0.26347583643122685</v>
      </c>
    </row>
    <row r="1199" spans="1:4">
      <c r="A1199" s="25">
        <v>42332</v>
      </c>
      <c r="B1199" s="1">
        <v>1.589</v>
      </c>
      <c r="C1199" s="1">
        <v>1.589</v>
      </c>
      <c r="D1199" s="123">
        <f>IF(C1199&lt;MAX($C$3:C1199),C1199/MAX($C$3:C1199)-1,0)</f>
        <v>-0.26161710037174724</v>
      </c>
    </row>
    <row r="1200" spans="1:4">
      <c r="A1200" s="25">
        <v>42333</v>
      </c>
      <c r="B1200" s="1">
        <v>1.61</v>
      </c>
      <c r="C1200" s="1">
        <v>1.61</v>
      </c>
      <c r="D1200" s="123">
        <f>IF(C1200&lt;MAX($C$3:C1200),C1200/MAX($C$3:C1200)-1,0)</f>
        <v>-0.2518587360594795</v>
      </c>
    </row>
    <row r="1201" spans="1:4">
      <c r="A1201" s="25">
        <v>42334</v>
      </c>
      <c r="B1201" s="1">
        <v>1.597</v>
      </c>
      <c r="C1201" s="1">
        <v>1.597</v>
      </c>
      <c r="D1201" s="123">
        <f>IF(C1201&lt;MAX($C$3:C1201),C1201/MAX($C$3:C1201)-1,0)</f>
        <v>-0.25789962825278812</v>
      </c>
    </row>
    <row r="1202" spans="1:4">
      <c r="A1202" s="25">
        <v>42335</v>
      </c>
      <c r="B1202" s="1">
        <v>1.5229999999999999</v>
      </c>
      <c r="C1202" s="1">
        <v>1.5229999999999999</v>
      </c>
      <c r="D1202" s="123">
        <f>IF(C1202&lt;MAX($C$3:C1202),C1202/MAX($C$3:C1202)-1,0)</f>
        <v>-0.29228624535315995</v>
      </c>
    </row>
    <row r="1203" spans="1:4">
      <c r="A1203" s="25">
        <v>42338</v>
      </c>
      <c r="B1203" s="1">
        <v>1.536</v>
      </c>
      <c r="C1203" s="1">
        <v>1.536</v>
      </c>
      <c r="D1203" s="123">
        <f>IF(C1203&lt;MAX($C$3:C1203),C1203/MAX($C$3:C1203)-1,0)</f>
        <v>-0.28624535315985133</v>
      </c>
    </row>
    <row r="1204" spans="1:4">
      <c r="A1204" s="25">
        <v>42339</v>
      </c>
      <c r="B1204" s="1">
        <v>1.5449999999999999</v>
      </c>
      <c r="C1204" s="1">
        <v>1.5449999999999999</v>
      </c>
      <c r="D1204" s="123">
        <f>IF(C1204&lt;MAX($C$3:C1204),C1204/MAX($C$3:C1204)-1,0)</f>
        <v>-0.28206319702602234</v>
      </c>
    </row>
    <row r="1205" spans="1:4">
      <c r="A1205" s="25">
        <v>42340</v>
      </c>
      <c r="B1205" s="1">
        <v>1.57</v>
      </c>
      <c r="C1205" s="1">
        <v>1.57</v>
      </c>
      <c r="D1205" s="123">
        <f>IF(C1205&lt;MAX($C$3:C1205),C1205/MAX($C$3:C1205)-1,0)</f>
        <v>-0.2704460966542751</v>
      </c>
    </row>
    <row r="1206" spans="1:4">
      <c r="A1206" s="25">
        <v>42341</v>
      </c>
      <c r="B1206" s="1">
        <v>1.581</v>
      </c>
      <c r="C1206" s="1">
        <v>1.581</v>
      </c>
      <c r="D1206" s="123">
        <f>IF(C1206&lt;MAX($C$3:C1206),C1206/MAX($C$3:C1206)-1,0)</f>
        <v>-0.26533457249070636</v>
      </c>
    </row>
    <row r="1207" spans="1:4">
      <c r="A1207" s="25">
        <v>42342</v>
      </c>
      <c r="B1207" s="1">
        <v>1.5580000000000001</v>
      </c>
      <c r="C1207" s="1">
        <v>1.5580000000000001</v>
      </c>
      <c r="D1207" s="123">
        <f>IF(C1207&lt;MAX($C$3:C1207),C1207/MAX($C$3:C1207)-1,0)</f>
        <v>-0.27602230483271373</v>
      </c>
    </row>
    <row r="1208" spans="1:4">
      <c r="A1208" s="25">
        <v>42345</v>
      </c>
      <c r="B1208" s="1">
        <v>1.5629999999999999</v>
      </c>
      <c r="C1208" s="1">
        <v>1.5629999999999999</v>
      </c>
      <c r="D1208" s="123">
        <f>IF(C1208&lt;MAX($C$3:C1208),C1208/MAX($C$3:C1208)-1,0)</f>
        <v>-0.27369888475836435</v>
      </c>
    </row>
    <row r="1209" spans="1:4">
      <c r="A1209" s="25">
        <v>42346</v>
      </c>
      <c r="B1209" s="1">
        <v>1.5449999999999999</v>
      </c>
      <c r="C1209" s="1">
        <v>1.5449999999999999</v>
      </c>
      <c r="D1209" s="123">
        <f>IF(C1209&lt;MAX($C$3:C1209),C1209/MAX($C$3:C1209)-1,0)</f>
        <v>-0.28206319702602234</v>
      </c>
    </row>
    <row r="1210" spans="1:4">
      <c r="A1210" s="25">
        <v>42347</v>
      </c>
      <c r="B1210" s="1">
        <v>1.55</v>
      </c>
      <c r="C1210" s="1">
        <v>1.55</v>
      </c>
      <c r="D1210" s="123">
        <f>IF(C1210&lt;MAX($C$3:C1210),C1210/MAX($C$3:C1210)-1,0)</f>
        <v>-0.27973977695167285</v>
      </c>
    </row>
    <row r="1211" spans="1:4">
      <c r="A1211" s="25">
        <v>42348</v>
      </c>
      <c r="B1211" s="1">
        <v>1.536</v>
      </c>
      <c r="C1211" s="1">
        <v>1.536</v>
      </c>
      <c r="D1211" s="123">
        <f>IF(C1211&lt;MAX($C$3:C1211),C1211/MAX($C$3:C1211)-1,0)</f>
        <v>-0.28624535315985133</v>
      </c>
    </row>
    <row r="1212" spans="1:4">
      <c r="A1212" s="25">
        <v>42349</v>
      </c>
      <c r="B1212" s="1">
        <v>1.518</v>
      </c>
      <c r="C1212" s="1">
        <v>1.518</v>
      </c>
      <c r="D1212" s="123">
        <f>IF(C1212&lt;MAX($C$3:C1212),C1212/MAX($C$3:C1212)-1,0)</f>
        <v>-0.29460966542750933</v>
      </c>
    </row>
    <row r="1213" spans="1:4">
      <c r="A1213" s="25">
        <v>42352</v>
      </c>
      <c r="B1213" s="1">
        <v>1.5609999999999999</v>
      </c>
      <c r="C1213" s="1">
        <v>1.5609999999999999</v>
      </c>
      <c r="D1213" s="123">
        <f>IF(C1213&lt;MAX($C$3:C1213),C1213/MAX($C$3:C1213)-1,0)</f>
        <v>-0.27462825278810421</v>
      </c>
    </row>
    <row r="1214" spans="1:4">
      <c r="A1214" s="25">
        <v>42353</v>
      </c>
      <c r="B1214" s="1">
        <v>1.5649999999999999</v>
      </c>
      <c r="C1214" s="1">
        <v>1.5649999999999999</v>
      </c>
      <c r="D1214" s="123">
        <f>IF(C1214&lt;MAX($C$3:C1214),C1214/MAX($C$3:C1214)-1,0)</f>
        <v>-0.27276951672862459</v>
      </c>
    </row>
    <row r="1215" spans="1:4">
      <c r="A1215" s="25">
        <v>42354</v>
      </c>
      <c r="B1215" s="1">
        <v>1.5760000000000001</v>
      </c>
      <c r="C1215" s="1">
        <v>1.5760000000000001</v>
      </c>
      <c r="D1215" s="123">
        <f>IF(C1215&lt;MAX($C$3:C1215),C1215/MAX($C$3:C1215)-1,0)</f>
        <v>-0.26765799256505574</v>
      </c>
    </row>
    <row r="1216" spans="1:4">
      <c r="A1216" s="25">
        <v>42355</v>
      </c>
      <c r="B1216" s="1">
        <v>1.6140000000000001</v>
      </c>
      <c r="C1216" s="1">
        <v>1.6140000000000001</v>
      </c>
      <c r="D1216" s="123">
        <f>IF(C1216&lt;MAX($C$3:C1216),C1216/MAX($C$3:C1216)-1,0)</f>
        <v>-0.25</v>
      </c>
    </row>
    <row r="1217" spans="1:4">
      <c r="A1217" s="25">
        <v>42356</v>
      </c>
      <c r="B1217" s="1">
        <v>1.609</v>
      </c>
      <c r="C1217" s="1">
        <v>1.609</v>
      </c>
      <c r="D1217" s="123">
        <f>IF(C1217&lt;MAX($C$3:C1217),C1217/MAX($C$3:C1217)-1,0)</f>
        <v>-0.25232342007434949</v>
      </c>
    </row>
    <row r="1218" spans="1:4">
      <c r="A1218" s="25">
        <v>42359</v>
      </c>
      <c r="B1218" s="1">
        <v>1.627</v>
      </c>
      <c r="C1218" s="1">
        <v>1.627</v>
      </c>
      <c r="D1218" s="123">
        <f>IF(C1218&lt;MAX($C$3:C1218),C1218/MAX($C$3:C1218)-1,0)</f>
        <v>-0.2439591078066915</v>
      </c>
    </row>
    <row r="1219" spans="1:4">
      <c r="A1219" s="25">
        <v>42360</v>
      </c>
      <c r="B1219" s="1">
        <v>1.6339999999999999</v>
      </c>
      <c r="C1219" s="1">
        <v>1.6339999999999999</v>
      </c>
      <c r="D1219" s="123">
        <f>IF(C1219&lt;MAX($C$3:C1219),C1219/MAX($C$3:C1219)-1,0)</f>
        <v>-0.24070631970260237</v>
      </c>
    </row>
    <row r="1220" spans="1:4">
      <c r="A1220" s="25">
        <v>42361</v>
      </c>
      <c r="B1220" s="1">
        <v>1.619</v>
      </c>
      <c r="C1220" s="1">
        <v>1.619</v>
      </c>
      <c r="D1220" s="123">
        <f>IF(C1220&lt;MAX($C$3:C1220),C1220/MAX($C$3:C1220)-1,0)</f>
        <v>-0.24767657992565062</v>
      </c>
    </row>
    <row r="1221" spans="1:4">
      <c r="A1221" s="25">
        <v>42362</v>
      </c>
      <c r="B1221" s="1">
        <v>1.607</v>
      </c>
      <c r="C1221" s="1">
        <v>1.607</v>
      </c>
      <c r="D1221" s="123">
        <f>IF(C1221&lt;MAX($C$3:C1221),C1221/MAX($C$3:C1221)-1,0)</f>
        <v>-0.25325278810408924</v>
      </c>
    </row>
    <row r="1222" spans="1:4">
      <c r="A1222" s="25">
        <v>42363</v>
      </c>
      <c r="B1222" s="1">
        <v>1.6080000000000001</v>
      </c>
      <c r="C1222" s="1">
        <v>1.6080000000000001</v>
      </c>
      <c r="D1222" s="123">
        <f>IF(C1222&lt;MAX($C$3:C1222),C1222/MAX($C$3:C1222)-1,0)</f>
        <v>-0.25278810408921937</v>
      </c>
    </row>
    <row r="1223" spans="1:4">
      <c r="A1223" s="25">
        <v>42366</v>
      </c>
      <c r="B1223" s="1">
        <v>1.5669999999999999</v>
      </c>
      <c r="C1223" s="1">
        <v>1.5669999999999999</v>
      </c>
      <c r="D1223" s="123">
        <f>IF(C1223&lt;MAX($C$3:C1223),C1223/MAX($C$3:C1223)-1,0)</f>
        <v>-0.27184014869888484</v>
      </c>
    </row>
    <row r="1224" spans="1:4">
      <c r="A1224" s="25">
        <v>42367</v>
      </c>
      <c r="B1224" s="1">
        <v>1.581</v>
      </c>
      <c r="C1224" s="1">
        <v>1.581</v>
      </c>
      <c r="D1224" s="123">
        <f>IF(C1224&lt;MAX($C$3:C1224),C1224/MAX($C$3:C1224)-1,0)</f>
        <v>-0.26533457249070636</v>
      </c>
    </row>
    <row r="1225" spans="1:4">
      <c r="A1225" s="25">
        <v>42368</v>
      </c>
      <c r="B1225" s="1">
        <v>1.6</v>
      </c>
      <c r="C1225" s="1">
        <v>1.6</v>
      </c>
      <c r="D1225" s="123">
        <f>IF(C1225&lt;MAX($C$3:C1225),C1225/MAX($C$3:C1225)-1,0)</f>
        <v>-0.25650557620817849</v>
      </c>
    </row>
    <row r="1226" spans="1:4">
      <c r="A1226" s="25">
        <v>42369</v>
      </c>
      <c r="B1226" s="1">
        <v>1.5760000000000001</v>
      </c>
      <c r="C1226" s="1">
        <v>1.5760000000000001</v>
      </c>
      <c r="D1226" s="123">
        <f>IF(C1226&lt;MAX($C$3:C1226),C1226/MAX($C$3:C1226)-1,0)</f>
        <v>-0.26765799256505574</v>
      </c>
    </row>
    <row r="1227" spans="1:4">
      <c r="A1227" s="25">
        <v>42373</v>
      </c>
      <c r="B1227" s="1">
        <v>1.4550000000000001</v>
      </c>
      <c r="C1227" s="1">
        <v>1.4550000000000001</v>
      </c>
      <c r="D1227" s="123">
        <f>IF(C1227&lt;MAX($C$3:C1227),C1227/MAX($C$3:C1227)-1,0)</f>
        <v>-0.3238847583643123</v>
      </c>
    </row>
    <row r="1228" spans="1:4">
      <c r="A1228" s="25">
        <v>42374</v>
      </c>
      <c r="B1228" s="1">
        <v>1.4350000000000001</v>
      </c>
      <c r="C1228" s="1">
        <v>1.4350000000000001</v>
      </c>
      <c r="D1228" s="123">
        <f>IF(C1228&lt;MAX($C$3:C1228),C1228/MAX($C$3:C1228)-1,0)</f>
        <v>-0.33317843866171004</v>
      </c>
    </row>
    <row r="1229" spans="1:4">
      <c r="A1229" s="25">
        <v>42375</v>
      </c>
      <c r="B1229" s="1">
        <v>1.468</v>
      </c>
      <c r="C1229" s="1">
        <v>1.468</v>
      </c>
      <c r="D1229" s="123">
        <f>IF(C1229&lt;MAX($C$3:C1229),C1229/MAX($C$3:C1229)-1,0)</f>
        <v>-0.3178438661710038</v>
      </c>
    </row>
    <row r="1230" spans="1:4">
      <c r="A1230" s="25">
        <v>42376</v>
      </c>
      <c r="B1230" s="1">
        <v>1.3460000000000001</v>
      </c>
      <c r="C1230" s="1">
        <v>1.3460000000000001</v>
      </c>
      <c r="D1230" s="123">
        <f>IF(C1230&lt;MAX($C$3:C1230),C1230/MAX($C$3:C1230)-1,0)</f>
        <v>-0.37453531598513012</v>
      </c>
    </row>
    <row r="1231" spans="1:4">
      <c r="A1231" s="25">
        <v>42377</v>
      </c>
      <c r="B1231" s="1">
        <v>1.3540000000000001</v>
      </c>
      <c r="C1231" s="1">
        <v>1.3540000000000001</v>
      </c>
      <c r="D1231" s="123">
        <f>IF(C1231&lt;MAX($C$3:C1231),C1231/MAX($C$3:C1231)-1,0)</f>
        <v>-0.370817843866171</v>
      </c>
    </row>
    <row r="1232" spans="1:4">
      <c r="A1232" s="25">
        <v>42380</v>
      </c>
      <c r="B1232" s="1">
        <v>1.2649999999999999</v>
      </c>
      <c r="C1232" s="1">
        <v>1.2649999999999999</v>
      </c>
      <c r="D1232" s="123">
        <f>IF(C1232&lt;MAX($C$3:C1232),C1232/MAX($C$3:C1232)-1,0)</f>
        <v>-0.4121747211895912</v>
      </c>
    </row>
    <row r="1233" spans="1:4">
      <c r="A1233" s="25">
        <v>42381</v>
      </c>
      <c r="B1233" s="1">
        <v>1.26</v>
      </c>
      <c r="C1233" s="1">
        <v>1.26</v>
      </c>
      <c r="D1233" s="123">
        <f>IF(C1233&lt;MAX($C$3:C1233),C1233/MAX($C$3:C1233)-1,0)</f>
        <v>-0.41449814126394058</v>
      </c>
    </row>
    <row r="1234" spans="1:4">
      <c r="A1234" s="25">
        <v>42382</v>
      </c>
      <c r="B1234" s="1">
        <v>1.2210000000000001</v>
      </c>
      <c r="C1234" s="1">
        <v>1.2210000000000001</v>
      </c>
      <c r="D1234" s="123">
        <f>IF(C1234&lt;MAX($C$3:C1234),C1234/MAX($C$3:C1234)-1,0)</f>
        <v>-0.43262081784386619</v>
      </c>
    </row>
    <row r="1235" spans="1:4">
      <c r="A1235" s="25">
        <v>42383</v>
      </c>
      <c r="B1235" s="1">
        <v>1.2609999999999999</v>
      </c>
      <c r="C1235" s="1">
        <v>1.2609999999999999</v>
      </c>
      <c r="D1235" s="123">
        <f>IF(C1235&lt;MAX($C$3:C1235),C1235/MAX($C$3:C1235)-1,0)</f>
        <v>-0.4140334572490707</v>
      </c>
    </row>
    <row r="1236" spans="1:4">
      <c r="A1236" s="25">
        <v>42384</v>
      </c>
      <c r="B1236" s="1">
        <v>1.218</v>
      </c>
      <c r="C1236" s="1">
        <v>1.218</v>
      </c>
      <c r="D1236" s="123">
        <f>IF(C1236&lt;MAX($C$3:C1236),C1236/MAX($C$3:C1236)-1,0)</f>
        <v>-0.43401486988847593</v>
      </c>
    </row>
    <row r="1237" spans="1:4">
      <c r="A1237" s="25">
        <v>42387</v>
      </c>
      <c r="B1237" s="1">
        <v>1.2370000000000001</v>
      </c>
      <c r="C1237" s="1">
        <v>1.2370000000000001</v>
      </c>
      <c r="D1237" s="123">
        <f>IF(C1237&lt;MAX($C$3:C1237),C1237/MAX($C$3:C1237)-1,0)</f>
        <v>-0.42518587360594795</v>
      </c>
    </row>
    <row r="1238" spans="1:4">
      <c r="A1238" s="25">
        <v>42388</v>
      </c>
      <c r="B1238" s="1">
        <v>1.2889999999999999</v>
      </c>
      <c r="C1238" s="1">
        <v>1.2889999999999999</v>
      </c>
      <c r="D1238" s="123">
        <f>IF(C1238&lt;MAX($C$3:C1238),C1238/MAX($C$3:C1238)-1,0)</f>
        <v>-0.40102230483271384</v>
      </c>
    </row>
    <row r="1239" spans="1:4">
      <c r="A1239" s="25">
        <v>42389</v>
      </c>
      <c r="B1239" s="1">
        <v>1.2769999999999999</v>
      </c>
      <c r="C1239" s="1">
        <v>1.2769999999999999</v>
      </c>
      <c r="D1239" s="123">
        <f>IF(C1239&lt;MAX($C$3:C1239),C1239/MAX($C$3:C1239)-1,0)</f>
        <v>-0.40659851301115246</v>
      </c>
    </row>
    <row r="1240" spans="1:4">
      <c r="A1240" s="25">
        <v>42390</v>
      </c>
      <c r="B1240" s="1">
        <v>1.224</v>
      </c>
      <c r="C1240" s="1">
        <v>1.224</v>
      </c>
      <c r="D1240" s="123">
        <f>IF(C1240&lt;MAX($C$3:C1240),C1240/MAX($C$3:C1240)-1,0)</f>
        <v>-0.43122676579925656</v>
      </c>
    </row>
    <row r="1241" spans="1:4">
      <c r="A1241" s="25">
        <v>42391</v>
      </c>
      <c r="B1241" s="1">
        <v>1.238</v>
      </c>
      <c r="C1241" s="1">
        <v>1.238</v>
      </c>
      <c r="D1241" s="123">
        <f>IF(C1241&lt;MAX($C$3:C1241),C1241/MAX($C$3:C1241)-1,0)</f>
        <v>-0.42472118959107807</v>
      </c>
    </row>
    <row r="1242" spans="1:4">
      <c r="A1242" s="25">
        <v>42394</v>
      </c>
      <c r="B1242" s="1">
        <v>1.254</v>
      </c>
      <c r="C1242" s="1">
        <v>1.254</v>
      </c>
      <c r="D1242" s="123">
        <f>IF(C1242&lt;MAX($C$3:C1242),C1242/MAX($C$3:C1242)-1,0)</f>
        <v>-0.41728624535315983</v>
      </c>
    </row>
    <row r="1243" spans="1:4">
      <c r="A1243" s="25">
        <v>42395</v>
      </c>
      <c r="B1243" s="1">
        <v>1.1639999999999999</v>
      </c>
      <c r="C1243" s="1">
        <v>1.1639999999999999</v>
      </c>
      <c r="D1243" s="123">
        <f>IF(C1243&lt;MAX($C$3:C1243),C1243/MAX($C$3:C1243)-1,0)</f>
        <v>-0.4591078066914499</v>
      </c>
    </row>
    <row r="1244" spans="1:4">
      <c r="A1244" s="25">
        <v>42396</v>
      </c>
      <c r="B1244" s="1">
        <v>1.1419999999999999</v>
      </c>
      <c r="C1244" s="1">
        <v>1.1419999999999999</v>
      </c>
      <c r="D1244" s="123">
        <f>IF(C1244&lt;MAX($C$3:C1244),C1244/MAX($C$3:C1244)-1,0)</f>
        <v>-0.4693308550185874</v>
      </c>
    </row>
    <row r="1245" spans="1:4">
      <c r="A1245" s="25">
        <v>42397</v>
      </c>
      <c r="B1245" s="1">
        <v>1.095</v>
      </c>
      <c r="C1245" s="1">
        <v>1.095</v>
      </c>
      <c r="D1245" s="123">
        <f>IF(C1245&lt;MAX($C$3:C1245),C1245/MAX($C$3:C1245)-1,0)</f>
        <v>-0.49117100371747213</v>
      </c>
    </row>
    <row r="1246" spans="1:4">
      <c r="A1246" s="25">
        <v>42398</v>
      </c>
      <c r="B1246" s="1">
        <v>1.135</v>
      </c>
      <c r="C1246" s="1">
        <v>1.135</v>
      </c>
      <c r="D1246" s="3">
        <f>IF(C1246&lt;MAX($C$3:C1246),C1246/MAX($C$3:C1246)-1,0)</f>
        <v>-0.47258364312267664</v>
      </c>
    </row>
    <row r="1247" spans="1:4">
      <c r="A1247" s="25">
        <v>42401</v>
      </c>
      <c r="B1247" s="1">
        <v>1.1299999999999999</v>
      </c>
      <c r="C1247" s="1">
        <v>1.1299999999999999</v>
      </c>
      <c r="D1247" s="3">
        <f>IF(C1247&lt;MAX($C$3:C1247),C1247/MAX($C$3:C1247)-1,0)</f>
        <v>-0.47490706319702614</v>
      </c>
    </row>
    <row r="1248" spans="1:4">
      <c r="A1248" s="25">
        <v>42402</v>
      </c>
      <c r="B1248" s="1">
        <v>1.1739999999999999</v>
      </c>
      <c r="C1248" s="1">
        <v>1.1739999999999999</v>
      </c>
      <c r="D1248" s="3">
        <f>IF(C1248&lt;MAX($C$3:C1248),C1248/MAX($C$3:C1248)-1,0)</f>
        <v>-0.45446096654275103</v>
      </c>
    </row>
    <row r="1249" spans="1:5">
      <c r="A1249" s="25">
        <v>42403</v>
      </c>
      <c r="B1249" s="1">
        <v>1.1819999999999999</v>
      </c>
      <c r="C1249" s="1">
        <v>1.1819999999999999</v>
      </c>
      <c r="D1249" s="3">
        <f>IF(C1249&lt;MAX($C$3:C1249),C1249/MAX($C$3:C1249)-1,0)</f>
        <v>-0.45074349442379191</v>
      </c>
    </row>
    <row r="1250" spans="1:5">
      <c r="A1250" s="25">
        <v>42404</v>
      </c>
      <c r="B1250" s="1">
        <v>1.204</v>
      </c>
      <c r="C1250" s="1">
        <v>1.204</v>
      </c>
      <c r="D1250" s="3">
        <f>IF(C1250&lt;MAX($C$3:C1250),C1250/MAX($C$3:C1250)-1,0)</f>
        <v>-0.44052044609665431</v>
      </c>
    </row>
    <row r="1251" spans="1:5">
      <c r="A1251" s="25">
        <v>42405</v>
      </c>
      <c r="B1251" s="1">
        <v>1.1870000000000001</v>
      </c>
      <c r="C1251" s="1">
        <v>1.1870000000000001</v>
      </c>
      <c r="D1251" s="3">
        <f>IF(C1251&lt;MAX($C$3:C1251),C1251/MAX($C$3:C1251)-1,0)</f>
        <v>-0.44842007434944242</v>
      </c>
    </row>
    <row r="1252" spans="1:5">
      <c r="A1252" s="25">
        <v>42415</v>
      </c>
      <c r="B1252" s="1">
        <v>1.196</v>
      </c>
      <c r="C1252" s="1">
        <v>1.196</v>
      </c>
      <c r="D1252" s="3">
        <f>IF(C1252&lt;MAX($C$3:C1252),C1252/MAX($C$3:C1252)-1,0)</f>
        <v>-0.44423791821561343</v>
      </c>
    </row>
    <row r="1253" spans="1:5">
      <c r="A1253" s="25">
        <v>42416</v>
      </c>
      <c r="B1253" s="1">
        <v>1.238</v>
      </c>
      <c r="C1253" s="1">
        <v>1.238</v>
      </c>
      <c r="D1253" s="3">
        <f>IF(C1253&lt;MAX($C$3:C1253),C1253/MAX($C$3:C1253)-1,0)</f>
        <v>-0.42472118959107807</v>
      </c>
    </row>
    <row r="1254" spans="1:5">
      <c r="A1254" s="25">
        <v>42417</v>
      </c>
      <c r="B1254" s="1">
        <v>1.248</v>
      </c>
      <c r="C1254" s="1">
        <v>1.248</v>
      </c>
      <c r="D1254" s="3">
        <f>IF(C1254&lt;MAX($C$3:C1254),C1254/MAX($C$3:C1254)-1,0)</f>
        <v>-0.4200743494423792</v>
      </c>
    </row>
    <row r="1255" spans="1:5">
      <c r="A1255" s="25">
        <v>42418</v>
      </c>
      <c r="B1255" s="1">
        <v>1.242</v>
      </c>
      <c r="C1255" s="1">
        <v>1.242</v>
      </c>
      <c r="D1255" s="3">
        <f>IF(C1255&lt;MAX($C$3:C1255),C1255/MAX($C$3:C1255)-1,0)</f>
        <v>-0.42286245353159857</v>
      </c>
    </row>
    <row r="1256" spans="1:5">
      <c r="A1256" s="25">
        <v>42419</v>
      </c>
      <c r="B1256" s="1">
        <v>1.25</v>
      </c>
      <c r="C1256" s="1">
        <v>1.25</v>
      </c>
      <c r="D1256" s="3">
        <f>IF(C1256&lt;MAX($C$3:C1256),C1256/MAX($C$3:C1256)-1,0)</f>
        <v>-0.41914498141263945</v>
      </c>
    </row>
    <row r="1257" spans="1:5">
      <c r="A1257" s="25">
        <v>42422</v>
      </c>
      <c r="B1257" s="1">
        <v>1.2649999999999999</v>
      </c>
      <c r="C1257" s="1">
        <v>1.2649999999999999</v>
      </c>
      <c r="D1257" s="3">
        <f>IF(C1257&lt;MAX($C$3:C1257),C1257/MAX($C$3:C1257)-1,0)</f>
        <v>-0.4121747211895912</v>
      </c>
    </row>
    <row r="1258" spans="1:5">
      <c r="A1258" s="25">
        <v>42423</v>
      </c>
      <c r="B1258" s="1">
        <v>1.254</v>
      </c>
      <c r="C1258" s="1">
        <v>1.254</v>
      </c>
      <c r="D1258" s="3">
        <f>IF(C1258&lt;MAX($C$3:C1258),C1258/MAX($C$3:C1258)-1,0)</f>
        <v>-0.41728624535315983</v>
      </c>
    </row>
    <row r="1259" spans="1:5">
      <c r="A1259" s="25">
        <v>42424</v>
      </c>
      <c r="B1259" s="1">
        <v>1.2450000000000001</v>
      </c>
      <c r="C1259" s="1">
        <v>1.2450000000000001</v>
      </c>
      <c r="D1259" s="3">
        <f>IF(C1259&lt;MAX($C$3:C1259),C1259/MAX($C$3:C1259)-1,0)</f>
        <v>-0.42146840148698883</v>
      </c>
    </row>
    <row r="1260" spans="1:5">
      <c r="A1260" s="25">
        <v>42425</v>
      </c>
      <c r="B1260" s="1">
        <v>1.169</v>
      </c>
      <c r="C1260" s="1">
        <v>1.169</v>
      </c>
      <c r="D1260" s="3">
        <f>IF(C1260&lt;MAX($C$3:C1260),C1260/MAX($C$3:C1260)-1,0)</f>
        <v>-0.45678438661710041</v>
      </c>
    </row>
    <row r="1261" spans="1:5">
      <c r="A1261" s="25">
        <v>42426</v>
      </c>
      <c r="B1261" s="1">
        <v>1.1819999999999999</v>
      </c>
      <c r="C1261" s="1">
        <v>1.1819999999999999</v>
      </c>
      <c r="D1261" s="3">
        <f>IF(C1261&lt;MAX($C$3:C1261),C1261/MAX($C$3:C1261)-1,0)</f>
        <v>-0.45074349442379191</v>
      </c>
    </row>
    <row r="1262" spans="1:5">
      <c r="A1262" s="25">
        <v>42429</v>
      </c>
      <c r="B1262" s="1">
        <v>1.1339999999999999</v>
      </c>
      <c r="C1262" s="1">
        <v>1.1339999999999999</v>
      </c>
      <c r="D1262" s="3">
        <f>IF(C1262&lt;MAX($C$3:C1262),C1262/MAX($C$3:C1262)-1,0)</f>
        <v>-0.47304832713754652</v>
      </c>
      <c r="E1262" s="3">
        <f>IF(C1262&lt;MAX($C$1261:C1262),C1262/MAX($C$1261:C1262)-1,0)</f>
        <v>-4.0609137055837574E-2</v>
      </c>
    </row>
    <row r="1263" spans="1:5">
      <c r="A1263" s="25">
        <v>42430</v>
      </c>
      <c r="B1263" s="1">
        <v>1.1559999999999999</v>
      </c>
      <c r="C1263" s="1">
        <v>1.1559999999999999</v>
      </c>
      <c r="D1263" s="3">
        <f>IF(C1263&lt;MAX($C$3:C1263),C1263/MAX($C$3:C1263)-1,0)</f>
        <v>-0.46282527881040902</v>
      </c>
      <c r="E1263" s="3">
        <f>IF(C1263&lt;MAX($C$1261:C1263),C1263/MAX($C$1261:C1263)-1,0)</f>
        <v>-2.1996615905245376E-2</v>
      </c>
    </row>
    <row r="1264" spans="1:5">
      <c r="A1264" s="25">
        <v>42431</v>
      </c>
      <c r="B1264" s="1">
        <v>1.2150000000000001</v>
      </c>
      <c r="C1264" s="1">
        <v>1.2150000000000001</v>
      </c>
      <c r="D1264" s="3">
        <f>IF(C1264&lt;MAX($C$3:C1264),C1264/MAX($C$3:C1264)-1,0)</f>
        <v>-0.43540892193308545</v>
      </c>
      <c r="E1264" s="3">
        <f>IF(C1264&lt;MAX($C$1261:C1264),C1264/MAX($C$1261:C1264)-1,0)</f>
        <v>0</v>
      </c>
    </row>
    <row r="1265" spans="1:5">
      <c r="A1265" s="25">
        <v>42432</v>
      </c>
      <c r="B1265" s="1">
        <v>1.208</v>
      </c>
      <c r="C1265" s="1">
        <v>1.208</v>
      </c>
      <c r="D1265" s="3">
        <f>IF(C1265&lt;MAX($C$3:C1265),C1265/MAX($C$3:C1265)-1,0)</f>
        <v>-0.4386617100371748</v>
      </c>
      <c r="E1265" s="3">
        <f>IF(C1265&lt;MAX($C$1261:C1265),C1265/MAX($C$1261:C1265)-1,0)</f>
        <v>-5.7613168724280905E-3</v>
      </c>
    </row>
    <row r="1266" spans="1:5">
      <c r="A1266" s="25">
        <v>42433</v>
      </c>
      <c r="B1266" s="1">
        <v>1.2030000000000001</v>
      </c>
      <c r="C1266" s="1">
        <v>1.2030000000000001</v>
      </c>
      <c r="D1266" s="3">
        <f>IF(C1266&lt;MAX($C$3:C1266),C1266/MAX($C$3:C1266)-1,0)</f>
        <v>-0.44098513011152418</v>
      </c>
      <c r="E1266" s="3">
        <f>IF(C1266&lt;MAX($C$1261:C1266),C1266/MAX($C$1261:C1266)-1,0)</f>
        <v>-9.8765432098765205E-3</v>
      </c>
    </row>
    <row r="1267" spans="1:5">
      <c r="A1267" s="25">
        <v>42436</v>
      </c>
      <c r="B1267" s="1">
        <v>1.2130000000000001</v>
      </c>
      <c r="C1267" s="1">
        <v>1.2130000000000001</v>
      </c>
      <c r="D1267" s="3">
        <f>IF(C1267&lt;MAX($C$3:C1267),C1267/MAX($C$3:C1267)-1,0)</f>
        <v>-0.43633828996282531</v>
      </c>
      <c r="E1267" s="3">
        <f>IF(C1267&lt;MAX($C$1261:C1267),C1267/MAX($C$1261:C1267)-1,0)</f>
        <v>-1.6460905349794386E-3</v>
      </c>
    </row>
    <row r="1268" spans="1:5">
      <c r="A1268" s="25">
        <v>42437</v>
      </c>
      <c r="B1268" s="1">
        <v>1.216</v>
      </c>
      <c r="C1268" s="1">
        <v>1.216</v>
      </c>
      <c r="D1268" s="3">
        <f>IF(C1268&lt;MAX($C$3:C1268),C1268/MAX($C$3:C1268)-1,0)</f>
        <v>-0.43494423791821568</v>
      </c>
      <c r="E1268" s="3">
        <f>IF(C1268&lt;MAX($C$1261:C1268),C1268/MAX($C$1261:C1268)-1,0)</f>
        <v>0</v>
      </c>
    </row>
    <row r="1269" spans="1:5">
      <c r="A1269" s="25">
        <v>42438</v>
      </c>
      <c r="B1269" s="1">
        <v>1.1950000000000001</v>
      </c>
      <c r="C1269" s="1">
        <v>1.1950000000000001</v>
      </c>
      <c r="D1269" s="3">
        <f>IF(C1269&lt;MAX($C$3:C1269),C1269/MAX($C$3:C1269)-1,0)</f>
        <v>-0.4447026022304833</v>
      </c>
      <c r="E1269" s="3">
        <f>IF(C1269&lt;MAX($C$1261:C1269),C1269/MAX($C$1261:C1269)-1,0)</f>
        <v>-1.7269736842105199E-2</v>
      </c>
    </row>
    <row r="1270" spans="1:5">
      <c r="A1270" s="25">
        <v>42439</v>
      </c>
      <c r="B1270" s="1">
        <v>1.18</v>
      </c>
      <c r="C1270" s="1">
        <v>1.18</v>
      </c>
      <c r="D1270" s="3">
        <f>IF(C1270&lt;MAX($C$3:C1270),C1270/MAX($C$3:C1270)-1,0)</f>
        <v>-0.45167286245353166</v>
      </c>
      <c r="E1270" s="3">
        <f>IF(C1270&lt;MAX($C$1261:C1270),C1270/MAX($C$1261:C1270)-1,0)</f>
        <v>-2.9605263157894801E-2</v>
      </c>
    </row>
    <row r="1271" spans="1:5">
      <c r="A1271" s="25">
        <v>42440</v>
      </c>
      <c r="B1271" s="1">
        <v>1.1819999999999999</v>
      </c>
      <c r="C1271" s="1">
        <v>1.1819999999999999</v>
      </c>
      <c r="D1271" s="3">
        <f>IF(C1271&lt;MAX($C$3:C1271),C1271/MAX($C$3:C1271)-1,0)</f>
        <v>-0.45074349442379191</v>
      </c>
      <c r="E1271" s="3">
        <f>IF(C1271&lt;MAX($C$1261:C1271),C1271/MAX($C$1261:C1271)-1,0)</f>
        <v>-2.7960526315789491E-2</v>
      </c>
    </row>
    <row r="1272" spans="1:5">
      <c r="A1272" s="25">
        <v>42443</v>
      </c>
      <c r="B1272" s="1">
        <v>1.212</v>
      </c>
      <c r="C1272" s="1">
        <v>1.212</v>
      </c>
      <c r="D1272" s="3">
        <f>IF(C1272&lt;MAX($C$3:C1272),C1272/MAX($C$3:C1272)-1,0)</f>
        <v>-0.43680297397769519</v>
      </c>
      <c r="E1272" s="3">
        <f>IF(C1272&lt;MAX($C$1261:C1272),C1272/MAX($C$1261:C1272)-1,0)</f>
        <v>-3.2894736842105088E-3</v>
      </c>
    </row>
    <row r="1273" spans="1:5">
      <c r="A1273" s="25">
        <v>42444</v>
      </c>
      <c r="B1273" s="1">
        <v>1.21</v>
      </c>
      <c r="C1273" s="1">
        <v>1.21</v>
      </c>
      <c r="D1273" s="3">
        <f>IF(C1273&lt;MAX($C$3:C1273),C1273/MAX($C$3:C1273)-1,0)</f>
        <v>-0.43773234200743505</v>
      </c>
      <c r="E1273" s="3">
        <f>IF(C1273&lt;MAX($C$1261:C1273),C1273/MAX($C$1261:C1273)-1,0)</f>
        <v>-4.9342105263158187E-3</v>
      </c>
    </row>
    <row r="1274" spans="1:5">
      <c r="A1274" s="25">
        <v>42445</v>
      </c>
      <c r="B1274" s="1">
        <v>1.194</v>
      </c>
      <c r="C1274" s="1">
        <v>1.194</v>
      </c>
      <c r="D1274" s="3">
        <f>IF(C1274&lt;MAX($C$3:C1274),C1274/MAX($C$3:C1274)-1,0)</f>
        <v>-0.44516728624535318</v>
      </c>
      <c r="E1274" s="3">
        <f>IF(C1274&lt;MAX($C$1261:C1274),C1274/MAX($C$1261:C1274)-1,0)</f>
        <v>-1.8092105263157965E-2</v>
      </c>
    </row>
    <row r="1275" spans="1:5">
      <c r="A1275" s="25">
        <v>42446</v>
      </c>
      <c r="B1275" s="1">
        <v>1.226</v>
      </c>
      <c r="C1275" s="1">
        <v>1.226</v>
      </c>
      <c r="D1275" s="3">
        <f>IF(C1275&lt;MAX($C$3:C1275),C1275/MAX($C$3:C1275)-1,0)</f>
        <v>-0.43029739776951681</v>
      </c>
      <c r="E1275" s="3">
        <f>IF(C1275&lt;MAX($C$1261:C1275),C1275/MAX($C$1261:C1275)-1,0)</f>
        <v>0</v>
      </c>
    </row>
    <row r="1276" spans="1:5">
      <c r="A1276" s="25">
        <v>42447</v>
      </c>
      <c r="B1276" s="1">
        <v>1.26</v>
      </c>
      <c r="C1276" s="1">
        <v>1.26</v>
      </c>
      <c r="D1276" s="3">
        <f>IF(C1276&lt;MAX($C$3:C1276),C1276/MAX($C$3:C1276)-1,0)</f>
        <v>-0.41449814126394058</v>
      </c>
      <c r="E1276" s="3">
        <f>IF(C1276&lt;MAX($C$1261:C1276),C1276/MAX($C$1261:C1276)-1,0)</f>
        <v>0</v>
      </c>
    </row>
    <row r="1277" spans="1:5">
      <c r="A1277" s="25">
        <v>42450</v>
      </c>
      <c r="B1277" s="1">
        <v>1.29</v>
      </c>
      <c r="C1277" s="1">
        <v>1.29</v>
      </c>
      <c r="D1277" s="3">
        <f>IF(C1277&lt;MAX($C$3:C1277),C1277/MAX($C$3:C1277)-1,0)</f>
        <v>-0.40055762081784385</v>
      </c>
      <c r="E1277" s="3">
        <f>IF(C1277&lt;MAX($C$1261:C1277),C1277/MAX($C$1261:C1277)-1,0)</f>
        <v>0</v>
      </c>
    </row>
    <row r="1278" spans="1:5">
      <c r="A1278" s="25">
        <v>42451</v>
      </c>
      <c r="B1278" s="1">
        <v>1.2809999999999999</v>
      </c>
      <c r="C1278" s="1">
        <v>1.2809999999999999</v>
      </c>
      <c r="D1278" s="3">
        <f>IF(C1278&lt;MAX($C$3:C1278),C1278/MAX($C$3:C1278)-1,0)</f>
        <v>-0.40473977695167296</v>
      </c>
      <c r="E1278" s="3">
        <f>IF(C1278&lt;MAX($C$1261:C1278),C1278/MAX($C$1261:C1278)-1,0)</f>
        <v>-6.9767441860466572E-3</v>
      </c>
    </row>
    <row r="1279" spans="1:5">
      <c r="A1279" s="25">
        <v>42452</v>
      </c>
      <c r="B1279" s="1">
        <v>1.288</v>
      </c>
      <c r="C1279" s="1">
        <v>1.288</v>
      </c>
      <c r="D1279" s="3">
        <f>IF(C1279&lt;MAX($C$3:C1279),C1279/MAX($C$3:C1279)-1,0)</f>
        <v>-0.40148698884758371</v>
      </c>
      <c r="E1279" s="3">
        <f>IF(C1279&lt;MAX($C$1261:C1279),C1279/MAX($C$1261:C1279)-1,0)</f>
        <v>-1.5503875968991832E-3</v>
      </c>
    </row>
    <row r="1280" spans="1:5">
      <c r="A1280" s="25">
        <v>42453</v>
      </c>
      <c r="B1280" s="1">
        <v>1.2749999999999999</v>
      </c>
      <c r="C1280" s="1">
        <v>1.2749999999999999</v>
      </c>
      <c r="D1280" s="3">
        <f>IF(C1280&lt;MAX($C$3:C1280),C1280/MAX($C$3:C1280)-1,0)</f>
        <v>-0.40752788104089233</v>
      </c>
      <c r="E1280" s="3">
        <f>IF(C1280&lt;MAX($C$1261:C1280),C1280/MAX($C$1261:C1280)-1,0)</f>
        <v>-1.1627906976744318E-2</v>
      </c>
    </row>
    <row r="1281" spans="1:5">
      <c r="A1281" s="25">
        <v>42454</v>
      </c>
      <c r="B1281" s="1">
        <v>1.278</v>
      </c>
      <c r="C1281" s="1">
        <v>1.278</v>
      </c>
      <c r="D1281" s="3">
        <f>IF(C1281&lt;MAX($C$3:C1281),C1281/MAX($C$3:C1281)-1,0)</f>
        <v>-0.40613382899628259</v>
      </c>
      <c r="E1281" s="3">
        <f>IF(C1281&lt;MAX($C$1261:C1281),C1281/MAX($C$1261:C1281)-1,0)</f>
        <v>-9.302325581395321E-3</v>
      </c>
    </row>
    <row r="1282" spans="1:5">
      <c r="A1282" s="25">
        <v>42457</v>
      </c>
      <c r="B1282" s="1">
        <v>1.2749999999999999</v>
      </c>
      <c r="C1282" s="1">
        <v>1.2749999999999999</v>
      </c>
      <c r="D1282" s="3">
        <f>IF(C1282&lt;MAX($C$3:C1282),C1282/MAX($C$3:C1282)-1,0)</f>
        <v>-0.40752788104089233</v>
      </c>
      <c r="E1282" s="3">
        <f>IF(C1282&lt;MAX($C$1261:C1282),C1282/MAX($C$1261:C1282)-1,0)</f>
        <v>-1.1627906976744318E-2</v>
      </c>
    </row>
    <row r="1283" spans="1:5">
      <c r="A1283" s="25">
        <v>42458</v>
      </c>
      <c r="B1283" s="1">
        <v>1.258</v>
      </c>
      <c r="C1283" s="1">
        <v>1.258</v>
      </c>
      <c r="D1283" s="3">
        <f>IF(C1283&lt;MAX($C$3:C1283),C1283/MAX($C$3:C1283)-1,0)</f>
        <v>-0.41542750929368033</v>
      </c>
      <c r="E1283" s="3">
        <f>IF(C1283&lt;MAX($C$1261:C1283),C1283/MAX($C$1261:C1283)-1,0)</f>
        <v>-2.4806201550387597E-2</v>
      </c>
    </row>
    <row r="1284" spans="1:5">
      <c r="A1284" s="25">
        <v>42459</v>
      </c>
      <c r="B1284" s="1">
        <v>1.292</v>
      </c>
      <c r="C1284" s="1">
        <v>1.292</v>
      </c>
      <c r="D1284" s="3">
        <f>IF(C1284&lt;MAX($C$3:C1284),C1284/MAX($C$3:C1284)-1,0)</f>
        <v>-0.3996282527881041</v>
      </c>
      <c r="E1284" s="3">
        <f>IF(C1284&lt;MAX($C$1261:C1284),C1284/MAX($C$1261:C1284)-1,0)</f>
        <v>0</v>
      </c>
    </row>
    <row r="1285" spans="1:5">
      <c r="A1285" s="25">
        <v>42460</v>
      </c>
      <c r="B1285" s="1">
        <v>1.292</v>
      </c>
      <c r="C1285" s="1">
        <v>1.292</v>
      </c>
      <c r="D1285" s="3">
        <f>IF(C1285&lt;MAX($C$3:C1285),C1285/MAX($C$3:C1285)-1,0)</f>
        <v>-0.3996282527881041</v>
      </c>
      <c r="E1285" s="3">
        <f>IF(C1285&lt;MAX($C$1261:C1285),C1285/MAX($C$1261:C1285)-1,0)</f>
        <v>0</v>
      </c>
    </row>
    <row r="1286" spans="1:5">
      <c r="A1286" s="25">
        <v>42461</v>
      </c>
      <c r="B1286" s="1">
        <v>1.282</v>
      </c>
      <c r="C1286" s="1">
        <v>1.282</v>
      </c>
      <c r="D1286" s="3">
        <f>IF(C1286&lt;MAX($C$3:C1286),C1286/MAX($C$3:C1286)-1,0)</f>
        <v>-0.40427509293680297</v>
      </c>
      <c r="E1286" s="3">
        <f>IF(C1286&lt;MAX($C$1261:C1286),C1286/MAX($C$1261:C1286)-1,0)</f>
        <v>-7.7399380804953344E-3</v>
      </c>
    </row>
    <row r="1287" spans="1:5">
      <c r="A1287" s="25">
        <v>42465</v>
      </c>
      <c r="B1287" s="1">
        <v>1.302</v>
      </c>
      <c r="C1287" s="1">
        <v>1.302</v>
      </c>
      <c r="D1287" s="3">
        <f>IF(C1287&lt;MAX($C$3:C1287),C1287/MAX($C$3:C1287)-1,0)</f>
        <v>-0.39498141263940523</v>
      </c>
      <c r="E1287" s="3">
        <f>IF(C1287&lt;MAX($C$1261:C1287),C1287/MAX($C$1261:C1287)-1,0)</f>
        <v>0</v>
      </c>
    </row>
    <row r="1288" spans="1:5">
      <c r="A1288" s="25">
        <v>42466</v>
      </c>
      <c r="B1288" s="1">
        <v>1.2989999999999999</v>
      </c>
      <c r="C1288" s="1">
        <v>1.2989999999999999</v>
      </c>
      <c r="D1288" s="3">
        <f>IF(C1288&lt;MAX($C$3:C1288),C1288/MAX($C$3:C1288)-1,0)</f>
        <v>-0.39637546468401497</v>
      </c>
      <c r="E1288" s="3">
        <f>IF(C1288&lt;MAX($C$1261:C1288),C1288/MAX($C$1261:C1288)-1,0)</f>
        <v>-2.3041474654378336E-3</v>
      </c>
    </row>
    <row r="1289" spans="1:5">
      <c r="A1289" s="25">
        <v>42467</v>
      </c>
      <c r="B1289" s="1">
        <v>1.2829999999999999</v>
      </c>
      <c r="C1289" s="1">
        <v>1.2829999999999999</v>
      </c>
      <c r="D1289" s="3">
        <f>IF(C1289&lt;MAX($C$3:C1289),C1289/MAX($C$3:C1289)-1,0)</f>
        <v>-0.40381040892193321</v>
      </c>
      <c r="E1289" s="3">
        <f>IF(C1289&lt;MAX($C$1261:C1289),C1289/MAX($C$1261:C1289)-1,0)</f>
        <v>-1.4592933947772724E-2</v>
      </c>
    </row>
    <row r="1290" spans="1:5">
      <c r="A1290" s="25">
        <v>42468</v>
      </c>
      <c r="B1290" s="1">
        <v>1.2769999999999999</v>
      </c>
      <c r="C1290" s="1">
        <v>1.2769999999999999</v>
      </c>
      <c r="D1290" s="3">
        <f>IF(C1290&lt;MAX($C$3:C1290),C1290/MAX($C$3:C1290)-1,0)</f>
        <v>-0.40659851301115246</v>
      </c>
      <c r="E1290" s="3">
        <f>IF(C1290&lt;MAX($C$1261:C1290),C1290/MAX($C$1261:C1290)-1,0)</f>
        <v>-1.920122887864828E-2</v>
      </c>
    </row>
    <row r="1291" spans="1:5">
      <c r="A1291" s="25">
        <v>42471</v>
      </c>
      <c r="B1291" s="1">
        <v>1.3049999999999999</v>
      </c>
      <c r="C1291" s="1">
        <v>1.3049999999999999</v>
      </c>
      <c r="D1291" s="3">
        <f>IF(C1291&lt;MAX($C$3:C1291),C1291/MAX($C$3:C1291)-1,0)</f>
        <v>-0.3935873605947956</v>
      </c>
      <c r="E1291" s="3">
        <f>IF(C1291&lt;MAX($C$1261:C1291),C1291/MAX($C$1261:C1291)-1,0)</f>
        <v>0</v>
      </c>
    </row>
    <row r="1292" spans="1:5">
      <c r="A1292" s="25">
        <v>42472</v>
      </c>
      <c r="B1292" s="1">
        <v>1.2949999999999999</v>
      </c>
      <c r="C1292" s="1">
        <v>1.2949999999999999</v>
      </c>
      <c r="D1292" s="3">
        <f>IF(C1292&lt;MAX($C$3:C1292),C1292/MAX($C$3:C1292)-1,0)</f>
        <v>-0.39823420074349447</v>
      </c>
      <c r="E1292" s="3">
        <f>IF(C1292&lt;MAX($C$1261:C1292),C1292/MAX($C$1261:C1292)-1,0)</f>
        <v>-7.6628352490420992E-3</v>
      </c>
    </row>
    <row r="1293" spans="1:5">
      <c r="A1293" s="25">
        <v>42473</v>
      </c>
      <c r="B1293" s="1">
        <v>1.306</v>
      </c>
      <c r="C1293" s="1">
        <v>1.306</v>
      </c>
      <c r="D1293" s="3">
        <f>IF(C1293&lt;MAX($C$3:C1293),C1293/MAX($C$3:C1293)-1,0)</f>
        <v>-0.39312267657992561</v>
      </c>
      <c r="E1293" s="3">
        <f>IF(C1293&lt;MAX($C$1261:C1293),C1293/MAX($C$1261:C1293)-1,0)</f>
        <v>0</v>
      </c>
    </row>
    <row r="1294" spans="1:5">
      <c r="A1294" s="25">
        <v>42474</v>
      </c>
      <c r="B1294" s="1">
        <v>1.3180000000000001</v>
      </c>
      <c r="C1294" s="1">
        <v>1.3180000000000001</v>
      </c>
      <c r="D1294" s="3">
        <f>IF(C1294&lt;MAX($C$3:C1294),C1294/MAX($C$3:C1294)-1,0)</f>
        <v>-0.38754646840148699</v>
      </c>
      <c r="E1294" s="3">
        <f>IF(C1294&lt;MAX($C$1261:C1294),C1294/MAX($C$1261:C1294)-1,0)</f>
        <v>0</v>
      </c>
    </row>
    <row r="1295" spans="1:5">
      <c r="A1295" s="25">
        <v>42475</v>
      </c>
      <c r="B1295" s="1">
        <v>1.3169999999999999</v>
      </c>
      <c r="C1295" s="1">
        <v>1.3169999999999999</v>
      </c>
      <c r="D1295" s="3">
        <f>IF(C1295&lt;MAX($C$3:C1295),C1295/MAX($C$3:C1295)-1,0)</f>
        <v>-0.38801115241635697</v>
      </c>
      <c r="E1295" s="3">
        <f>IF(C1295&lt;MAX($C$1261:C1295),C1295/MAX($C$1261:C1295)-1,0)</f>
        <v>-7.5872534142651382E-4</v>
      </c>
    </row>
    <row r="1296" spans="1:5">
      <c r="A1296" s="25">
        <v>42478</v>
      </c>
      <c r="B1296" s="1">
        <v>1.3029999999999999</v>
      </c>
      <c r="C1296" s="1">
        <v>1.3029999999999999</v>
      </c>
      <c r="D1296" s="3">
        <f>IF(C1296&lt;MAX($C$3:C1296),C1296/MAX($C$3:C1296)-1,0)</f>
        <v>-0.39451672862453535</v>
      </c>
      <c r="E1296" s="3">
        <f>IF(C1296&lt;MAX($C$1261:C1296),C1296/MAX($C$1261:C1296)-1,0)</f>
        <v>-1.1380880121396153E-2</v>
      </c>
    </row>
    <row r="1297" spans="1:5">
      <c r="A1297" s="25">
        <v>42479</v>
      </c>
      <c r="B1297" s="1">
        <v>1.3109999999999999</v>
      </c>
      <c r="C1297" s="1">
        <v>1.3109999999999999</v>
      </c>
      <c r="D1297" s="3">
        <f>IF(C1297&lt;MAX($C$3:C1297),C1297/MAX($C$3:C1297)-1,0)</f>
        <v>-0.39079925650557623</v>
      </c>
      <c r="E1297" s="3">
        <f>IF(C1297&lt;MAX($C$1261:C1297),C1297/MAX($C$1261:C1297)-1,0)</f>
        <v>-5.3110773899849306E-3</v>
      </c>
    </row>
    <row r="1298" spans="1:5">
      <c r="A1298" s="25">
        <v>42480</v>
      </c>
      <c r="B1298" s="1">
        <v>1.2789999999999999</v>
      </c>
      <c r="C1298" s="1">
        <v>1.2789999999999999</v>
      </c>
      <c r="D1298" s="3">
        <f>IF(C1298&lt;MAX($C$3:C1298),C1298/MAX($C$3:C1298)-1,0)</f>
        <v>-0.40566914498141271</v>
      </c>
      <c r="E1298" s="3">
        <f>IF(C1298&lt;MAX($C$1261:C1298),C1298/MAX($C$1261:C1298)-1,0)</f>
        <v>-2.959028831562982E-2</v>
      </c>
    </row>
    <row r="1299" spans="1:5">
      <c r="A1299" s="25">
        <v>42481</v>
      </c>
      <c r="B1299" s="1">
        <v>1.2709999999999999</v>
      </c>
      <c r="C1299" s="1">
        <v>1.2709999999999999</v>
      </c>
      <c r="D1299" s="3">
        <f>IF(C1299&lt;MAX($C$3:C1299),C1299/MAX($C$3:C1299)-1,0)</f>
        <v>-0.40938661710037183</v>
      </c>
      <c r="E1299" s="3">
        <f>IF(C1299&lt;MAX($C$1261:C1299),C1299/MAX($C$1261:C1299)-1,0)</f>
        <v>-3.5660091047041043E-2</v>
      </c>
    </row>
    <row r="1300" spans="1:5">
      <c r="A1300" s="25">
        <v>42482</v>
      </c>
      <c r="B1300" s="1">
        <v>1.296</v>
      </c>
      <c r="C1300" s="1">
        <v>1.296</v>
      </c>
      <c r="D1300" s="3">
        <f>IF(C1300&lt;MAX($C$3:C1300),C1300/MAX($C$3:C1300)-1,0)</f>
        <v>-0.39776951672862459</v>
      </c>
      <c r="E1300" s="3">
        <f>IF(C1300&lt;MAX($C$1261:C1300),C1300/MAX($C$1261:C1300)-1,0)</f>
        <v>-1.6691957511380862E-2</v>
      </c>
    </row>
    <row r="1301" spans="1:5">
      <c r="A1301" s="25">
        <v>42485</v>
      </c>
      <c r="B1301" s="1">
        <v>1.286</v>
      </c>
      <c r="C1301" s="1">
        <v>1.286</v>
      </c>
      <c r="D1301" s="3">
        <f>IF(C1301&lt;MAX($C$3:C1301),C1301/MAX($C$3:C1301)-1,0)</f>
        <v>-0.40241635687732347</v>
      </c>
      <c r="E1301" s="3">
        <f>IF(C1301&lt;MAX($C$1261:C1301),C1301/MAX($C$1261:C1301)-1,0)</f>
        <v>-2.427921092564489E-2</v>
      </c>
    </row>
    <row r="1302" spans="1:5">
      <c r="A1302" s="25">
        <v>42486</v>
      </c>
      <c r="B1302" s="1">
        <v>1.2949999999999999</v>
      </c>
      <c r="C1302" s="1">
        <v>1.2949999999999999</v>
      </c>
      <c r="D1302" s="3">
        <f>IF(C1302&lt;MAX($C$3:C1302),C1302/MAX($C$3:C1302)-1,0)</f>
        <v>-0.39823420074349447</v>
      </c>
      <c r="E1302" s="3">
        <f>IF(C1302&lt;MAX($C$1261:C1302),C1302/MAX($C$1261:C1302)-1,0)</f>
        <v>-1.7450682852807375E-2</v>
      </c>
    </row>
    <row r="1303" spans="1:5">
      <c r="A1303" s="25">
        <v>42487</v>
      </c>
      <c r="B1303" s="1">
        <v>1.296</v>
      </c>
      <c r="C1303" s="1">
        <v>1.296</v>
      </c>
      <c r="D1303" s="3">
        <f>IF(C1303&lt;MAX($C$3:C1303),C1303/MAX($C$3:C1303)-1,0)</f>
        <v>-0.39776951672862459</v>
      </c>
      <c r="E1303" s="3">
        <f>IF(C1303&lt;MAX($C$1261:C1303),C1303/MAX($C$1261:C1303)-1,0)</f>
        <v>-1.6691957511380862E-2</v>
      </c>
    </row>
    <row r="1304" spans="1:5">
      <c r="A1304" s="25">
        <v>42488</v>
      </c>
      <c r="B1304" s="1">
        <v>1.3</v>
      </c>
      <c r="C1304" s="1">
        <v>1.3</v>
      </c>
      <c r="D1304" s="3">
        <f>IF(C1304&lt;MAX($C$3:C1304),C1304/MAX($C$3:C1304)-1,0)</f>
        <v>-0.39591078066914498</v>
      </c>
      <c r="E1304" s="3">
        <f>IF(C1304&lt;MAX($C$1261:C1304),C1304/MAX($C$1261:C1304)-1,0)</f>
        <v>-1.365705614567525E-2</v>
      </c>
    </row>
    <row r="1305" spans="1:5">
      <c r="A1305" s="25">
        <v>42489</v>
      </c>
      <c r="B1305" s="1">
        <v>1.2949999999999999</v>
      </c>
      <c r="C1305" s="1">
        <v>1.2949999999999999</v>
      </c>
      <c r="D1305" s="3">
        <f>IF(C1305&lt;MAX($C$3:C1305),C1305/MAX($C$3:C1305)-1,0)</f>
        <v>-0.39823420074349447</v>
      </c>
      <c r="E1305" s="3">
        <f>IF(C1305&lt;MAX($C$1261:C1305),C1305/MAX($C$1261:C1305)-1,0)</f>
        <v>-1.7450682852807375E-2</v>
      </c>
    </row>
    <row r="1306" spans="1:5">
      <c r="A1306" s="25">
        <v>42493</v>
      </c>
      <c r="B1306" s="1">
        <v>1.325</v>
      </c>
      <c r="C1306" s="1">
        <v>1.325</v>
      </c>
      <c r="D1306" s="3">
        <f>IF(C1306&lt;MAX($C$3:C1306),C1306/MAX($C$3:C1306)-1,0)</f>
        <v>-0.38429368029739785</v>
      </c>
      <c r="E1306" s="3">
        <f>IF(C1306&lt;MAX($C$1261:C1306),C1306/MAX($C$1261:C1306)-1,0)</f>
        <v>0</v>
      </c>
    </row>
    <row r="1307" spans="1:5">
      <c r="A1307" s="25">
        <v>42494</v>
      </c>
      <c r="B1307" s="1">
        <v>1.331</v>
      </c>
      <c r="C1307" s="1">
        <v>1.331</v>
      </c>
      <c r="D1307" s="3">
        <f>IF(C1307&lt;MAX($C$3:C1307),C1307/MAX($C$3:C1307)-1,0)</f>
        <v>-0.38150557620817849</v>
      </c>
      <c r="E1307" s="3">
        <f>IF(C1307&lt;MAX($C$1261:C1307),C1307/MAX($C$1261:C1307)-1,0)</f>
        <v>0</v>
      </c>
    </row>
    <row r="1308" spans="1:5">
      <c r="A1308" s="25">
        <v>42495</v>
      </c>
      <c r="B1308" s="1">
        <v>1.329</v>
      </c>
      <c r="C1308" s="1">
        <v>1.329</v>
      </c>
      <c r="D1308" s="3">
        <f>IF(C1308&lt;MAX($C$3:C1308),C1308/MAX($C$3:C1308)-1,0)</f>
        <v>-0.38243494423791824</v>
      </c>
      <c r="E1308" s="3">
        <f>IF(C1308&lt;MAX($C$1261:C1308),C1308/MAX($C$1261:C1308)-1,0)</f>
        <v>-1.5026296018031404E-3</v>
      </c>
    </row>
    <row r="1309" spans="1:5">
      <c r="A1309" s="25">
        <v>42496</v>
      </c>
      <c r="B1309" s="1">
        <v>1.2909999999999999</v>
      </c>
      <c r="C1309" s="1">
        <v>1.2909999999999999</v>
      </c>
      <c r="D1309" s="3">
        <f>IF(C1309&lt;MAX($C$3:C1309),C1309/MAX($C$3:C1309)-1,0)</f>
        <v>-0.40009293680297409</v>
      </c>
      <c r="E1309" s="3">
        <f>IF(C1309&lt;MAX($C$1261:C1309),C1309/MAX($C$1261:C1309)-1,0)</f>
        <v>-3.0052592036063142E-2</v>
      </c>
    </row>
    <row r="1310" spans="1:5">
      <c r="A1310" s="25">
        <v>42499</v>
      </c>
      <c r="B1310" s="1">
        <v>1.27</v>
      </c>
      <c r="C1310" s="1">
        <v>1.27</v>
      </c>
      <c r="D1310" s="3">
        <f>IF(C1310&lt;MAX($C$3:C1310),C1310/MAX($C$3:C1310)-1,0)</f>
        <v>-0.40985130111524171</v>
      </c>
      <c r="E1310" s="3">
        <f>IF(C1310&lt;MAX($C$1261:C1310),C1310/MAX($C$1261:C1310)-1,0)</f>
        <v>-4.5830202854996172E-2</v>
      </c>
    </row>
    <row r="1311" spans="1:5">
      <c r="A1311" s="25">
        <v>42500</v>
      </c>
      <c r="B1311" s="1">
        <v>1.2749999999999999</v>
      </c>
      <c r="C1311" s="1">
        <v>1.2749999999999999</v>
      </c>
      <c r="D1311" s="3">
        <f>IF(C1311&lt;MAX($C$3:C1311),C1311/MAX($C$3:C1311)-1,0)</f>
        <v>-0.40752788104089233</v>
      </c>
      <c r="E1311" s="3">
        <f>IF(C1311&lt;MAX($C$1261:C1311),C1311/MAX($C$1261:C1311)-1,0)</f>
        <v>-4.2073628850488376E-2</v>
      </c>
    </row>
    <row r="1312" spans="1:5">
      <c r="A1312" s="25">
        <v>42501</v>
      </c>
      <c r="B1312" s="1">
        <v>1.2789999999999999</v>
      </c>
      <c r="C1312" s="1">
        <v>1.2789999999999999</v>
      </c>
      <c r="D1312" s="3">
        <f>IF(C1312&lt;MAX($C$3:C1312),C1312/MAX($C$3:C1312)-1,0)</f>
        <v>-0.40566914498141271</v>
      </c>
      <c r="E1312" s="3">
        <f>IF(C1312&lt;MAX($C$1261:C1312),C1312/MAX($C$1261:C1312)-1,0)</f>
        <v>-3.9068369646882095E-2</v>
      </c>
    </row>
    <row r="1313" spans="1:5">
      <c r="A1313" s="25">
        <v>42502</v>
      </c>
      <c r="B1313" s="1">
        <v>1.2849999999999999</v>
      </c>
      <c r="C1313" s="1">
        <v>1.2849999999999999</v>
      </c>
      <c r="D1313" s="3">
        <f>IF(C1313&lt;MAX($C$3:C1313),C1313/MAX($C$3:C1313)-1,0)</f>
        <v>-0.40288104089219334</v>
      </c>
      <c r="E1313" s="3">
        <f>IF(C1313&lt;MAX($C$1261:C1313),C1313/MAX($C$1261:C1313)-1,0)</f>
        <v>-3.4560480841472563E-2</v>
      </c>
    </row>
    <row r="1314" spans="1:5">
      <c r="A1314" s="25">
        <v>42503</v>
      </c>
      <c r="B1314" s="1">
        <v>1.28</v>
      </c>
      <c r="C1314" s="1">
        <v>1.28</v>
      </c>
      <c r="D1314" s="3">
        <f>IF(C1314&lt;MAX($C$3:C1314),C1314/MAX($C$3:C1314)-1,0)</f>
        <v>-0.40520446096654272</v>
      </c>
      <c r="E1314" s="3">
        <f>IF(C1314&lt;MAX($C$1261:C1314),C1314/MAX($C$1261:C1314)-1,0)</f>
        <v>-3.8317054845980469E-2</v>
      </c>
    </row>
    <row r="1315" spans="1:5">
      <c r="A1315" s="25">
        <v>42506</v>
      </c>
      <c r="B1315" s="1">
        <v>1.288</v>
      </c>
      <c r="C1315" s="1">
        <v>1.288</v>
      </c>
      <c r="D1315" s="3">
        <f>IF(C1315&lt;MAX($C$3:C1315),C1315/MAX($C$3:C1315)-1,0)</f>
        <v>-0.40148698884758371</v>
      </c>
      <c r="E1315" s="3">
        <f>IF(C1315&lt;MAX($C$1261:C1315),C1315/MAX($C$1261:C1315)-1,0)</f>
        <v>-3.2306536438767797E-2</v>
      </c>
    </row>
    <row r="1316" spans="1:5">
      <c r="A1316" s="25">
        <v>42507</v>
      </c>
      <c r="B1316" s="1">
        <v>1.2829999999999999</v>
      </c>
      <c r="C1316" s="1">
        <v>1.2829999999999999</v>
      </c>
      <c r="D1316" s="3">
        <f>IF(C1316&lt;MAX($C$3:C1316),C1316/MAX($C$3:C1316)-1,0)</f>
        <v>-0.40381040892193321</v>
      </c>
      <c r="E1316" s="3">
        <f>IF(C1316&lt;MAX($C$1261:C1316),C1316/MAX($C$1261:C1316)-1,0)</f>
        <v>-3.6063110443275814E-2</v>
      </c>
    </row>
    <row r="1317" spans="1:5">
      <c r="A1317" s="25">
        <v>42508</v>
      </c>
      <c r="B1317" s="1">
        <v>1.268</v>
      </c>
      <c r="C1317" s="1">
        <v>1.268</v>
      </c>
      <c r="D1317" s="3">
        <f>IF(C1317&lt;MAX($C$3:C1317),C1317/MAX($C$3:C1317)-1,0)</f>
        <v>-0.41078066914498146</v>
      </c>
      <c r="E1317" s="3">
        <f>IF(C1317&lt;MAX($C$1261:C1317),C1317/MAX($C$1261:C1317)-1,0)</f>
        <v>-4.7332832456799312E-2</v>
      </c>
    </row>
    <row r="1318" spans="1:5">
      <c r="A1318" s="25">
        <v>42509</v>
      </c>
      <c r="B1318" s="1">
        <v>1.2669999999999999</v>
      </c>
      <c r="C1318" s="1">
        <v>1.2669999999999999</v>
      </c>
      <c r="D1318" s="3">
        <f>IF(C1318&lt;MAX($C$3:C1318),C1318/MAX($C$3:C1318)-1,0)</f>
        <v>-0.41124535315985133</v>
      </c>
      <c r="E1318" s="3">
        <f>IF(C1318&lt;MAX($C$1261:C1318),C1318/MAX($C$1261:C1318)-1,0)</f>
        <v>-4.8084147257701049E-2</v>
      </c>
    </row>
    <row r="1319" spans="1:5">
      <c r="A1319" s="25">
        <v>42510</v>
      </c>
      <c r="B1319" s="1">
        <v>1.2729999999999999</v>
      </c>
      <c r="C1319" s="1">
        <v>1.2729999999999999</v>
      </c>
      <c r="D1319" s="3">
        <f>IF(C1319&lt;MAX($C$3:C1319),C1319/MAX($C$3:C1319)-1,0)</f>
        <v>-0.40845724907063208</v>
      </c>
      <c r="E1319" s="3">
        <f>IF(C1319&lt;MAX($C$1261:C1319),C1319/MAX($C$1261:C1319)-1,0)</f>
        <v>-4.3576258452291516E-2</v>
      </c>
    </row>
    <row r="1320" spans="1:5">
      <c r="A1320" s="25">
        <v>42513</v>
      </c>
      <c r="B1320" s="1">
        <v>1.2809999999999999</v>
      </c>
      <c r="C1320" s="1">
        <v>1.2809999999999999</v>
      </c>
      <c r="D1320" s="3">
        <f>IF(C1320&lt;MAX($C$3:C1320),C1320/MAX($C$3:C1320)-1,0)</f>
        <v>-0.40473977695167296</v>
      </c>
      <c r="E1320" s="3">
        <f>IF(C1320&lt;MAX($C$1261:C1320),C1320/MAX($C$1261:C1320)-1,0)</f>
        <v>-3.7565740045078955E-2</v>
      </c>
    </row>
    <row r="1321" spans="1:5">
      <c r="A1321" s="25">
        <v>42514</v>
      </c>
      <c r="B1321" s="1">
        <v>1.2649999999999999</v>
      </c>
      <c r="C1321" s="1">
        <v>1.2649999999999999</v>
      </c>
      <c r="D1321" s="3">
        <f>IF(C1321&lt;MAX($C$3:C1321),C1321/MAX($C$3:C1321)-1,0)</f>
        <v>-0.4121747211895912</v>
      </c>
      <c r="E1321" s="3">
        <f>IF(C1321&lt;MAX($C$1261:C1321),C1321/MAX($C$1261:C1321)-1,0)</f>
        <v>-4.9586776859504189E-2</v>
      </c>
    </row>
    <row r="1322" spans="1:5">
      <c r="A1322" s="25">
        <v>42515</v>
      </c>
      <c r="B1322" s="1">
        <v>1.2509999999999999</v>
      </c>
      <c r="C1322" s="1">
        <v>1.2509999999999999</v>
      </c>
      <c r="D1322" s="3">
        <f>IF(C1322&lt;MAX($C$3:C1322),C1322/MAX($C$3:C1322)-1,0)</f>
        <v>-0.41868029739776957</v>
      </c>
      <c r="E1322" s="3">
        <f>IF(C1322&lt;MAX($C$1261:C1322),C1322/MAX($C$1261:C1322)-1,0)</f>
        <v>-6.0105184072126283E-2</v>
      </c>
    </row>
    <row r="1323" spans="1:5">
      <c r="A1323" s="25">
        <v>42516</v>
      </c>
      <c r="B1323" s="1">
        <v>1.2709999999999999</v>
      </c>
      <c r="C1323" s="1">
        <v>1.2709999999999999</v>
      </c>
      <c r="D1323" s="3">
        <f>IF(C1323&lt;MAX($C$3:C1323),C1323/MAX($C$3:C1323)-1,0)</f>
        <v>-0.40938661710037183</v>
      </c>
      <c r="E1323" s="3">
        <f>IF(C1323&lt;MAX($C$1261:C1323),C1323/MAX($C$1261:C1323)-1,0)</f>
        <v>-4.5078888054094657E-2</v>
      </c>
    </row>
    <row r="1324" spans="1:5">
      <c r="A1324" s="25">
        <v>42517</v>
      </c>
      <c r="B1324" s="1">
        <v>1.2689999999999999</v>
      </c>
      <c r="C1324" s="1">
        <v>1.2689999999999999</v>
      </c>
      <c r="D1324" s="3">
        <f>IF(C1324&lt;MAX($C$3:C1324),C1324/MAX($C$3:C1324)-1,0)</f>
        <v>-0.41031598513011158</v>
      </c>
      <c r="E1324" s="3">
        <f>IF(C1324&lt;MAX($C$1261:C1324),C1324/MAX($C$1261:C1324)-1,0)</f>
        <v>-4.6581517655897908E-2</v>
      </c>
    </row>
    <row r="1325" spans="1:5">
      <c r="A1325" s="25">
        <v>42520</v>
      </c>
      <c r="B1325" s="1">
        <v>1.268</v>
      </c>
      <c r="C1325" s="1">
        <v>1.268</v>
      </c>
      <c r="D1325" s="3">
        <f>IF(C1325&lt;MAX($C$3:C1325),C1325/MAX($C$3:C1325)-1,0)</f>
        <v>-0.41078066914498146</v>
      </c>
      <c r="E1325" s="3">
        <f>IF(C1325&lt;MAX($C$1261:C1325),C1325/MAX($C$1261:C1325)-1,0)</f>
        <v>-4.7332832456799312E-2</v>
      </c>
    </row>
    <row r="1326" spans="1:5">
      <c r="A1326" s="25">
        <v>42521</v>
      </c>
      <c r="B1326" s="1">
        <v>1.302</v>
      </c>
      <c r="C1326" s="1">
        <v>1.302</v>
      </c>
      <c r="D1326" s="3">
        <f>IF(C1326&lt;MAX($C$3:C1326),C1326/MAX($C$3:C1326)-1,0)</f>
        <v>-0.39498141263940523</v>
      </c>
      <c r="E1326" s="3">
        <f>IF(C1326&lt;MAX($C$1261:C1326),C1326/MAX($C$1261:C1326)-1,0)</f>
        <v>-2.1788129226145703E-2</v>
      </c>
    </row>
    <row r="1327" spans="1:5">
      <c r="A1327" s="25">
        <v>42522</v>
      </c>
      <c r="B1327" s="1">
        <v>1.3089999999999999</v>
      </c>
      <c r="C1327" s="1">
        <v>1.3089999999999999</v>
      </c>
      <c r="D1327" s="3">
        <f>IF(C1327&lt;MAX($C$3:C1327),C1327/MAX($C$3:C1327)-1,0)</f>
        <v>-0.39172862453531609</v>
      </c>
      <c r="E1327" s="3">
        <f>IF(C1327&lt;MAX($C$1261:C1327),C1327/MAX($C$1261:C1327)-1,0)</f>
        <v>-1.6528925619834767E-2</v>
      </c>
    </row>
    <row r="1328" spans="1:5">
      <c r="A1328" s="25">
        <v>42523</v>
      </c>
      <c r="B1328" s="1">
        <v>1.304</v>
      </c>
      <c r="C1328" s="1">
        <v>1.304</v>
      </c>
      <c r="D1328" s="3">
        <f>IF(C1328&lt;MAX($C$3:C1328),C1328/MAX($C$3:C1328)-1,0)</f>
        <v>-0.39405204460966547</v>
      </c>
      <c r="E1328" s="3">
        <f>IF(C1328&lt;MAX($C$1261:C1328),C1328/MAX($C$1261:C1328)-1,0)</f>
        <v>-2.0285499624342562E-2</v>
      </c>
    </row>
    <row r="1329" spans="1:5">
      <c r="A1329" s="25">
        <v>42524</v>
      </c>
      <c r="B1329" s="1">
        <v>1.3</v>
      </c>
      <c r="C1329" s="1">
        <v>1.3</v>
      </c>
      <c r="D1329" s="3">
        <f>IF(C1329&lt;MAX($C$3:C1329),C1329/MAX($C$3:C1329)-1,0)</f>
        <v>-0.39591078066914498</v>
      </c>
      <c r="E1329" s="3">
        <f>IF(C1329&lt;MAX($C$1261:C1329),C1329/MAX($C$1261:C1329)-1,0)</f>
        <v>-2.3290758827948843E-2</v>
      </c>
    </row>
    <row r="1330" spans="1:5">
      <c r="A1330" s="25">
        <v>42527</v>
      </c>
      <c r="B1330" s="1">
        <v>1.3069999999999999</v>
      </c>
      <c r="C1330" s="1">
        <v>1.3069999999999999</v>
      </c>
      <c r="D1330" s="3">
        <f>IF(C1330&lt;MAX($C$3:C1330),C1330/MAX($C$3:C1330)-1,0)</f>
        <v>-0.39265799256505585</v>
      </c>
      <c r="E1330" s="3">
        <f>IF(C1330&lt;MAX($C$1261:C1330),C1330/MAX($C$1261:C1330)-1,0)</f>
        <v>-1.8031555221637907E-2</v>
      </c>
    </row>
    <row r="1331" spans="1:5">
      <c r="A1331" s="25">
        <v>42528</v>
      </c>
      <c r="B1331" s="1">
        <v>1.3080000000000001</v>
      </c>
      <c r="C1331" s="1">
        <v>1.3080000000000001</v>
      </c>
      <c r="D1331" s="3">
        <f>IF(C1331&lt;MAX($C$3:C1331),C1331/MAX($C$3:C1331)-1,0)</f>
        <v>-0.39219330855018586</v>
      </c>
      <c r="E1331" s="3">
        <f>IF(C1331&lt;MAX($C$1261:C1331),C1331/MAX($C$1261:C1331)-1,0)</f>
        <v>-1.728024042073617E-2</v>
      </c>
    </row>
    <row r="1332" spans="1:5">
      <c r="A1332" s="25">
        <v>42529</v>
      </c>
      <c r="B1332" s="1">
        <v>1.306</v>
      </c>
      <c r="C1332" s="1">
        <v>1.306</v>
      </c>
      <c r="D1332" s="3">
        <f>IF(C1332&lt;MAX($C$3:C1332),C1332/MAX($C$3:C1332)-1,0)</f>
        <v>-0.39312267657992561</v>
      </c>
      <c r="E1332" s="3">
        <f>IF(C1332&lt;MAX($C$1261:C1332),C1332/MAX($C$1261:C1332)-1,0)</f>
        <v>-1.8782870022539422E-2</v>
      </c>
    </row>
    <row r="1333" spans="1:5">
      <c r="A1333" s="25">
        <v>42534</v>
      </c>
      <c r="B1333" s="1">
        <v>1.258</v>
      </c>
      <c r="C1333" s="1">
        <v>1.258</v>
      </c>
      <c r="D1333" s="3">
        <f>IF(C1333&lt;MAX($C$3:C1333),C1333/MAX($C$3:C1333)-1,0)</f>
        <v>-0.41542750929368033</v>
      </c>
      <c r="E1333" s="3">
        <f>IF(C1333&lt;MAX($C$1261:C1333),C1333/MAX($C$1261:C1333)-1,0)</f>
        <v>-5.4845980465815125E-2</v>
      </c>
    </row>
    <row r="1334" spans="1:5">
      <c r="A1334" s="25">
        <v>42535</v>
      </c>
      <c r="B1334" s="1">
        <v>1.264</v>
      </c>
      <c r="C1334" s="1">
        <v>1.264</v>
      </c>
      <c r="D1334" s="3">
        <f>IF(C1334&lt;MAX($C$3:C1334),C1334/MAX($C$3:C1334)-1,0)</f>
        <v>-0.41263940520446096</v>
      </c>
      <c r="E1334" s="3">
        <f>IF(C1334&lt;MAX($C$1261:C1334),C1334/MAX($C$1261:C1334)-1,0)</f>
        <v>-5.0338091660405704E-2</v>
      </c>
    </row>
    <row r="1335" spans="1:5">
      <c r="A1335" s="25">
        <v>42536</v>
      </c>
      <c r="B1335" s="1">
        <v>1.2969999999999999</v>
      </c>
      <c r="C1335" s="1">
        <v>1.2969999999999999</v>
      </c>
      <c r="D1335" s="3">
        <f>IF(C1335&lt;MAX($C$3:C1335),C1335/MAX($C$3:C1335)-1,0)</f>
        <v>-0.39730483271375472</v>
      </c>
      <c r="E1335" s="3">
        <f>IF(C1335&lt;MAX($C$1261:C1335),C1335/MAX($C$1261:C1335)-1,0)</f>
        <v>-2.554470323065372E-2</v>
      </c>
    </row>
    <row r="1336" spans="1:5">
      <c r="A1336" s="25">
        <v>42537</v>
      </c>
      <c r="B1336" s="1">
        <v>1.2869999999999999</v>
      </c>
      <c r="C1336" s="1">
        <v>1.2869999999999999</v>
      </c>
      <c r="D1336" s="3">
        <f>IF(C1336&lt;MAX($C$3:C1336),C1336/MAX($C$3:C1336)-1,0)</f>
        <v>-0.40195167286245359</v>
      </c>
      <c r="E1336" s="3">
        <f>IF(C1336&lt;MAX($C$1261:C1336),C1336/MAX($C$1261:C1336)-1,0)</f>
        <v>-3.3057851239669422E-2</v>
      </c>
    </row>
    <row r="1337" spans="1:5">
      <c r="A1337" s="25">
        <v>42538</v>
      </c>
      <c r="B1337" s="1">
        <v>1.29</v>
      </c>
      <c r="C1337" s="1">
        <v>1.29</v>
      </c>
      <c r="D1337" s="3">
        <f>IF(C1337&lt;MAX($C$3:C1337),C1337/MAX($C$3:C1337)-1,0)</f>
        <v>-0.40055762081784385</v>
      </c>
      <c r="E1337" s="3">
        <f>IF(C1337&lt;MAX($C$1261:C1337),C1337/MAX($C$1261:C1337)-1,0)</f>
        <v>-3.0803906836964656E-2</v>
      </c>
    </row>
    <row r="1338" spans="1:5">
      <c r="A1338" s="25">
        <v>42541</v>
      </c>
      <c r="B1338" s="1">
        <v>1.2929999999999999</v>
      </c>
      <c r="C1338" s="1">
        <v>1.2929999999999999</v>
      </c>
      <c r="D1338" s="3">
        <f>IF(C1338&lt;MAX($C$3:C1338),C1338/MAX($C$3:C1338)-1,0)</f>
        <v>-0.39916356877323422</v>
      </c>
      <c r="E1338" s="3">
        <f>IF(C1338&lt;MAX($C$1261:C1338),C1338/MAX($C$1261:C1338)-1,0)</f>
        <v>-2.8549962434260001E-2</v>
      </c>
    </row>
    <row r="1339" spans="1:5">
      <c r="A1339" s="25">
        <v>42542</v>
      </c>
      <c r="B1339" s="1">
        <v>1.2909999999999999</v>
      </c>
      <c r="C1339" s="1">
        <v>1.2909999999999999</v>
      </c>
      <c r="D1339" s="3">
        <f>IF(C1339&lt;MAX($C$3:C1339),C1339/MAX($C$3:C1339)-1,0)</f>
        <v>-0.40009293680297409</v>
      </c>
      <c r="E1339" s="3">
        <f>IF(C1339&lt;MAX($C$1261:C1339),C1339/MAX($C$1261:C1339)-1,0)</f>
        <v>-3.0052592036063142E-2</v>
      </c>
    </row>
    <row r="1340" spans="1:5">
      <c r="A1340" s="25">
        <v>42543</v>
      </c>
      <c r="B1340" s="1">
        <v>1.302</v>
      </c>
      <c r="C1340" s="1">
        <v>1.302</v>
      </c>
      <c r="D1340" s="3">
        <f>IF(C1340&lt;MAX($C$3:C1340),C1340/MAX($C$3:C1340)-1,0)</f>
        <v>-0.39498141263940523</v>
      </c>
      <c r="E1340" s="3">
        <f>IF(C1340&lt;MAX($C$1261:C1340),C1340/MAX($C$1261:C1340)-1,0)</f>
        <v>-2.1788129226145703E-2</v>
      </c>
    </row>
    <row r="1341" spans="1:5">
      <c r="A1341" s="25">
        <v>42544</v>
      </c>
      <c r="B1341" s="1">
        <v>1.292</v>
      </c>
      <c r="C1341" s="1">
        <v>1.292</v>
      </c>
      <c r="D1341" s="3">
        <f>IF(C1341&lt;MAX($C$3:C1341),C1341/MAX($C$3:C1341)-1,0)</f>
        <v>-0.3996282527881041</v>
      </c>
      <c r="E1341" s="3">
        <f>IF(C1341&lt;MAX($C$1261:C1341),C1341/MAX($C$1261:C1341)-1,0)</f>
        <v>-2.9301277235161516E-2</v>
      </c>
    </row>
    <row r="1342" spans="1:5">
      <c r="A1342" s="25">
        <v>42545</v>
      </c>
      <c r="B1342" s="1">
        <v>1.29</v>
      </c>
      <c r="C1342" s="1">
        <v>1.29</v>
      </c>
      <c r="D1342" s="3">
        <f>IF(C1342&lt;MAX($C$3:C1342),C1342/MAX($C$3:C1342)-1,0)</f>
        <v>-0.40055762081784385</v>
      </c>
      <c r="E1342" s="3">
        <f>IF(C1342&lt;MAX($C$1261:C1342),C1342/MAX($C$1261:C1342)-1,0)</f>
        <v>-3.0803906836964656E-2</v>
      </c>
    </row>
    <row r="1343" spans="1:5">
      <c r="A1343" s="25">
        <v>42548</v>
      </c>
      <c r="B1343" s="1">
        <v>1.319</v>
      </c>
      <c r="C1343" s="1">
        <v>1.319</v>
      </c>
      <c r="D1343" s="3">
        <f>IF(C1343&lt;MAX($C$3:C1343),C1343/MAX($C$3:C1343)-1,0)</f>
        <v>-0.38708178438661711</v>
      </c>
      <c r="E1343" s="3">
        <f>IF(C1343&lt;MAX($C$1261:C1343),C1343/MAX($C$1261:C1343)-1,0)</f>
        <v>-9.0157776108189536E-3</v>
      </c>
    </row>
    <row r="1344" spans="1:5">
      <c r="A1344" s="25">
        <v>42549</v>
      </c>
      <c r="B1344" s="1">
        <v>1.329</v>
      </c>
      <c r="C1344" s="1">
        <v>1.329</v>
      </c>
      <c r="D1344" s="3">
        <f>IF(C1344&lt;MAX($C$3:C1344),C1344/MAX($C$3:C1344)-1,0)</f>
        <v>-0.38243494423791824</v>
      </c>
      <c r="E1344" s="3">
        <f>IF(C1344&lt;MAX($C$1261:C1344),C1344/MAX($C$1261:C1344)-1,0)</f>
        <v>-1.5026296018031404E-3</v>
      </c>
    </row>
    <row r="1345" spans="1:5">
      <c r="A1345" s="25">
        <v>42550</v>
      </c>
      <c r="B1345" s="1">
        <v>1.329</v>
      </c>
      <c r="C1345" s="1">
        <v>1.329</v>
      </c>
      <c r="D1345" s="3">
        <f>IF(C1345&lt;MAX($C$3:C1345),C1345/MAX($C$3:C1345)-1,0)</f>
        <v>-0.38243494423791824</v>
      </c>
      <c r="E1345" s="3">
        <f>IF(C1345&lt;MAX($C$1261:C1345),C1345/MAX($C$1261:C1345)-1,0)</f>
        <v>-1.5026296018031404E-3</v>
      </c>
    </row>
    <row r="1346" spans="1:5">
      <c r="A1346" s="25">
        <v>42551</v>
      </c>
      <c r="B1346" s="1">
        <v>1.3280000000000001</v>
      </c>
      <c r="C1346" s="1">
        <v>1.3280000000000001</v>
      </c>
      <c r="D1346" s="3">
        <f>IF(C1346&lt;MAX($C$3:C1346),C1346/MAX($C$3:C1346)-1,0)</f>
        <v>-0.38289962825278812</v>
      </c>
      <c r="E1346" s="3">
        <f>IF(C1346&lt;MAX($C$1261:C1346),C1346/MAX($C$1261:C1346)-1,0)</f>
        <v>-2.2539444027046551E-3</v>
      </c>
    </row>
    <row r="1347" spans="1:5">
      <c r="A1347" s="25">
        <v>42552</v>
      </c>
      <c r="B1347" s="1">
        <v>1.321</v>
      </c>
      <c r="C1347" s="1">
        <v>1.321</v>
      </c>
      <c r="D1347" s="3">
        <f>IF(C1347&lt;MAX($C$3:C1347),C1347/MAX($C$3:C1347)-1,0)</f>
        <v>-0.38615241635687736</v>
      </c>
      <c r="E1347" s="3">
        <f>IF(C1347&lt;MAX($C$1261:C1347),C1347/MAX($C$1261:C1347)-1,0)</f>
        <v>-7.5131480090158131E-3</v>
      </c>
    </row>
    <row r="1348" spans="1:5">
      <c r="A1348" s="25">
        <v>42555</v>
      </c>
      <c r="B1348" s="1">
        <v>1.347</v>
      </c>
      <c r="C1348" s="1">
        <v>1.347</v>
      </c>
      <c r="D1348" s="3">
        <f>IF(C1348&lt;MAX($C$3:C1348),C1348/MAX($C$3:C1348)-1,0)</f>
        <v>-0.37407063197026025</v>
      </c>
      <c r="E1348" s="3">
        <f>IF(C1348&lt;MAX($C$1261:C1348),C1348/MAX($C$1261:C1348)-1,0)</f>
        <v>0</v>
      </c>
    </row>
    <row r="1349" spans="1:5">
      <c r="A1349" s="25">
        <v>42556</v>
      </c>
      <c r="B1349" s="1">
        <v>1.343</v>
      </c>
      <c r="C1349" s="1">
        <v>1.343</v>
      </c>
      <c r="D1349" s="3">
        <f>IF(C1349&lt;MAX($C$3:C1349),C1349/MAX($C$3:C1349)-1,0)</f>
        <v>-0.37592936802973986</v>
      </c>
      <c r="E1349" s="3">
        <f>IF(C1349&lt;MAX($C$1261:C1349),C1349/MAX($C$1261:C1349)-1,0)</f>
        <v>-2.9695619896065173E-3</v>
      </c>
    </row>
    <row r="1350" spans="1:5">
      <c r="A1350" s="25">
        <v>42557</v>
      </c>
      <c r="B1350" s="1">
        <v>1.3480000000000001</v>
      </c>
      <c r="C1350" s="1">
        <v>1.3480000000000001</v>
      </c>
      <c r="D1350" s="3">
        <f>IF(C1350&lt;MAX($C$3:C1350),C1350/MAX($C$3:C1350)-1,0)</f>
        <v>-0.37360594795539037</v>
      </c>
      <c r="E1350" s="3">
        <f>IF(C1350&lt;MAX($C$1261:C1350),C1350/MAX($C$1261:C1350)-1,0)</f>
        <v>0</v>
      </c>
    </row>
    <row r="1351" spans="1:5">
      <c r="A1351" s="25">
        <v>42558</v>
      </c>
      <c r="B1351" s="1">
        <v>1.3460000000000001</v>
      </c>
      <c r="C1351" s="1">
        <v>1.3460000000000001</v>
      </c>
      <c r="D1351" s="3">
        <f>IF(C1351&lt;MAX($C$3:C1351),C1351/MAX($C$3:C1351)-1,0)</f>
        <v>-0.37453531598513012</v>
      </c>
      <c r="E1351" s="3">
        <f>IF(C1351&lt;MAX($C$1261:C1351),C1351/MAX($C$1261:C1351)-1,0)</f>
        <v>-1.4836795252225476E-3</v>
      </c>
    </row>
    <row r="1352" spans="1:5">
      <c r="A1352" s="25">
        <v>42559</v>
      </c>
      <c r="B1352" s="1">
        <v>1.3460000000000001</v>
      </c>
      <c r="C1352" s="1">
        <v>1.3460000000000001</v>
      </c>
      <c r="D1352" s="3">
        <f>IF(C1352&lt;MAX($C$3:C1352),C1352/MAX($C$3:C1352)-1,0)</f>
        <v>-0.37453531598513012</v>
      </c>
      <c r="E1352" s="3">
        <f>IF(C1352&lt;MAX($C$1261:C1352),C1352/MAX($C$1261:C1352)-1,0)</f>
        <v>-1.4836795252225476E-3</v>
      </c>
    </row>
    <row r="1353" spans="1:5">
      <c r="A1353" s="25">
        <v>42562</v>
      </c>
      <c r="B1353" s="1">
        <v>1.339</v>
      </c>
      <c r="C1353" s="1">
        <v>1.339</v>
      </c>
      <c r="D1353" s="3">
        <f>IF(C1353&lt;MAX($C$3:C1353),C1353/MAX($C$3:C1353)-1,0)</f>
        <v>-0.37778810408921937</v>
      </c>
      <c r="E1353" s="3">
        <f>IF(C1353&lt;MAX($C$1261:C1353),C1353/MAX($C$1261:C1353)-1,0)</f>
        <v>-6.6765578635015199E-3</v>
      </c>
    </row>
    <row r="1354" spans="1:5">
      <c r="A1354" s="25">
        <v>42563</v>
      </c>
      <c r="B1354" s="1">
        <v>1.361</v>
      </c>
      <c r="C1354" s="1">
        <v>1.361</v>
      </c>
      <c r="D1354" s="3">
        <f>IF(C1354&lt;MAX($C$3:C1354),C1354/MAX($C$3:C1354)-1,0)</f>
        <v>-0.36756505576208187</v>
      </c>
      <c r="E1354" s="3">
        <f>IF(C1354&lt;MAX($C$1261:C1354),C1354/MAX($C$1261:C1354)-1,0)</f>
        <v>0</v>
      </c>
    </row>
    <row r="1355" spans="1:5">
      <c r="A1355" s="25">
        <v>42564</v>
      </c>
      <c r="B1355" s="1">
        <v>1.37</v>
      </c>
      <c r="C1355" s="1">
        <v>1.37</v>
      </c>
      <c r="D1355" s="3">
        <f>IF(C1355&lt;MAX($C$3:C1355),C1355/MAX($C$3:C1355)-1,0)</f>
        <v>-0.36338289962825276</v>
      </c>
      <c r="E1355" s="3">
        <f>IF(C1355&lt;MAX($C$1261:C1355),C1355/MAX($C$1261:C1355)-1,0)</f>
        <v>0</v>
      </c>
    </row>
    <row r="1356" spans="1:5">
      <c r="A1356" s="25">
        <v>42565</v>
      </c>
      <c r="B1356" s="1">
        <v>1.371</v>
      </c>
      <c r="C1356" s="1">
        <v>1.371</v>
      </c>
      <c r="D1356" s="3">
        <f>IF(C1356&lt;MAX($C$3:C1356),C1356/MAX($C$3:C1356)-1,0)</f>
        <v>-0.36291821561338289</v>
      </c>
      <c r="E1356" s="3">
        <f>IF(C1356&lt;MAX($C$1261:C1356),C1356/MAX($C$1261:C1356)-1,0)</f>
        <v>0</v>
      </c>
    </row>
    <row r="1357" spans="1:5">
      <c r="A1357" s="25">
        <v>42566</v>
      </c>
      <c r="B1357" s="1">
        <v>1.365</v>
      </c>
      <c r="C1357" s="1">
        <v>1.365</v>
      </c>
      <c r="D1357" s="3">
        <f>IF(C1357&lt;MAX($C$3:C1357),C1357/MAX($C$3:C1357)-1,0)</f>
        <v>-0.36570631970260226</v>
      </c>
      <c r="E1357" s="3">
        <f>IF(C1357&lt;MAX($C$1261:C1357),C1357/MAX($C$1261:C1357)-1,0)</f>
        <v>-4.3763676148796948E-3</v>
      </c>
    </row>
    <row r="1358" spans="1:5">
      <c r="A1358" s="25">
        <v>42569</v>
      </c>
      <c r="B1358" s="1">
        <v>1.3560000000000001</v>
      </c>
      <c r="C1358" s="1">
        <v>1.3560000000000001</v>
      </c>
      <c r="D1358" s="3">
        <f>IF(C1358&lt;MAX($C$3:C1358),C1358/MAX($C$3:C1358)-1,0)</f>
        <v>-0.36988847583643125</v>
      </c>
      <c r="E1358" s="3">
        <f>IF(C1358&lt;MAX($C$1261:C1358),C1358/MAX($C$1261:C1358)-1,0)</f>
        <v>-1.0940919037199071E-2</v>
      </c>
    </row>
    <row r="1359" spans="1:5">
      <c r="A1359" s="25">
        <v>42570</v>
      </c>
      <c r="B1359" s="1">
        <v>1.3540000000000001</v>
      </c>
      <c r="C1359" s="1">
        <v>1.3540000000000001</v>
      </c>
      <c r="D1359" s="3">
        <f>IF(C1359&lt;MAX($C$3:C1359),C1359/MAX($C$3:C1359)-1,0)</f>
        <v>-0.370817843866171</v>
      </c>
      <c r="E1359" s="3">
        <f>IF(C1359&lt;MAX($C$1261:C1359),C1359/MAX($C$1261:C1359)-1,0)</f>
        <v>-1.2399708242158969E-2</v>
      </c>
    </row>
    <row r="1360" spans="1:5">
      <c r="A1360" s="25">
        <v>42571</v>
      </c>
      <c r="B1360" s="1">
        <v>1.345</v>
      </c>
      <c r="C1360" s="1">
        <v>1.345</v>
      </c>
      <c r="D1360" s="3">
        <f>IF(C1360&lt;MAX($C$3:C1360),C1360/MAX($C$3:C1360)-1,0)</f>
        <v>-0.375</v>
      </c>
      <c r="E1360" s="3">
        <f>IF(C1360&lt;MAX($C$1261:C1360),C1360/MAX($C$1261:C1360)-1,0)</f>
        <v>-1.8964259664478456E-2</v>
      </c>
    </row>
    <row r="1361" spans="1:5">
      <c r="A1361" s="25">
        <v>42572</v>
      </c>
      <c r="B1361" s="1">
        <v>1.3440000000000001</v>
      </c>
      <c r="C1361" s="1">
        <v>1.3440000000000001</v>
      </c>
      <c r="D1361" s="3">
        <f>IF(C1361&lt;MAX($C$3:C1361),C1361/MAX($C$3:C1361)-1,0)</f>
        <v>-0.37546468401486988</v>
      </c>
      <c r="E1361" s="3">
        <f>IF(C1361&lt;MAX($C$1261:C1361),C1361/MAX($C$1261:C1361)-1,0)</f>
        <v>-1.9693654266958349E-2</v>
      </c>
    </row>
    <row r="1362" spans="1:5">
      <c r="A1362" s="25">
        <v>42573</v>
      </c>
      <c r="B1362" s="1">
        <v>1.335</v>
      </c>
      <c r="C1362" s="1">
        <v>1.335</v>
      </c>
      <c r="D1362" s="3">
        <f>IF(C1362&lt;MAX($C$3:C1362),C1362/MAX($C$3:C1362)-1,0)</f>
        <v>-0.37964684014869898</v>
      </c>
      <c r="E1362" s="3">
        <f>IF(C1362&lt;MAX($C$1261:C1362),C1362/MAX($C$1261:C1362)-1,0)</f>
        <v>-2.6258205689277947E-2</v>
      </c>
    </row>
    <row r="1363" spans="1:5">
      <c r="A1363" s="25">
        <v>42576</v>
      </c>
      <c r="B1363" s="1">
        <v>1.3360000000000001</v>
      </c>
      <c r="C1363" s="1">
        <v>1.3360000000000001</v>
      </c>
      <c r="D1363" s="3">
        <f>IF(C1363&lt;MAX($C$3:C1363),C1363/MAX($C$3:C1363)-1,0)</f>
        <v>-0.379182156133829</v>
      </c>
      <c r="E1363" s="3">
        <f>IF(C1363&lt;MAX($C$1261:C1363),C1363/MAX($C$1261:C1363)-1,0)</f>
        <v>-2.5528811086797942E-2</v>
      </c>
    </row>
    <row r="1364" spans="1:5">
      <c r="A1364" s="25">
        <v>42577</v>
      </c>
      <c r="B1364" s="1">
        <v>1.355</v>
      </c>
      <c r="C1364" s="1">
        <v>1.355</v>
      </c>
      <c r="D1364" s="3">
        <f>IF(C1364&lt;MAX($C$3:C1364),C1364/MAX($C$3:C1364)-1,0)</f>
        <v>-0.37035315985130113</v>
      </c>
      <c r="E1364" s="3">
        <f>IF(C1364&lt;MAX($C$1261:C1364),C1364/MAX($C$1261:C1364)-1,0)</f>
        <v>-1.1670313639679075E-2</v>
      </c>
    </row>
    <row r="1365" spans="1:5">
      <c r="A1365" s="25">
        <v>42578</v>
      </c>
      <c r="B1365" s="1">
        <v>1.3140000000000001</v>
      </c>
      <c r="C1365" s="1">
        <v>1.3140000000000001</v>
      </c>
      <c r="D1365" s="3">
        <f>IF(C1365&lt;MAX($C$3:C1365),C1365/MAX($C$3:C1365)-1,0)</f>
        <v>-0.3894052044609666</v>
      </c>
      <c r="E1365" s="3">
        <f>IF(C1365&lt;MAX($C$1261:C1365),C1365/MAX($C$1261:C1365)-1,0)</f>
        <v>-4.1575492341356601E-2</v>
      </c>
    </row>
    <row r="1366" spans="1:5">
      <c r="A1366" s="25">
        <v>42579</v>
      </c>
      <c r="B1366" s="1">
        <v>1.3220000000000001</v>
      </c>
      <c r="C1366" s="1">
        <v>1.3220000000000001</v>
      </c>
      <c r="D1366" s="3">
        <f>IF(C1366&lt;MAX($C$3:C1366),C1366/MAX($C$3:C1366)-1,0)</f>
        <v>-0.38568773234200748</v>
      </c>
      <c r="E1366" s="3">
        <f>IF(C1366&lt;MAX($C$1261:C1366),C1366/MAX($C$1261:C1366)-1,0)</f>
        <v>-3.5740335521517119E-2</v>
      </c>
    </row>
    <row r="1367" spans="1:5">
      <c r="A1367" s="25">
        <v>42580</v>
      </c>
      <c r="B1367" s="1">
        <v>1.3160000000000001</v>
      </c>
      <c r="C1367" s="1">
        <v>1.3160000000000001</v>
      </c>
      <c r="D1367" s="3">
        <f>IF(C1367&lt;MAX($C$3:C1367),C1367/MAX($C$3:C1367)-1,0)</f>
        <v>-0.38847583643122674</v>
      </c>
      <c r="E1367" s="3">
        <f>IF(C1367&lt;MAX($C$1261:C1367),C1367/MAX($C$1261:C1367)-1,0)</f>
        <v>-4.0116703136396703E-2</v>
      </c>
    </row>
    <row r="1368" spans="1:5">
      <c r="A1368" s="25">
        <v>42583</v>
      </c>
      <c r="B1368" s="1">
        <v>1.2889999999999999</v>
      </c>
      <c r="C1368" s="1">
        <v>1.2889999999999999</v>
      </c>
      <c r="D1368" s="3">
        <f>IF(C1368&lt;MAX($C$3:C1368),C1368/MAX($C$3:C1368)-1,0)</f>
        <v>-0.40102230483271384</v>
      </c>
      <c r="E1368" s="3">
        <f>IF(C1368&lt;MAX($C$1261:C1368),C1368/MAX($C$1261:C1368)-1,0)</f>
        <v>-5.9810357403355274E-2</v>
      </c>
    </row>
    <row r="1369" spans="1:5">
      <c r="A1369" s="25">
        <v>42584</v>
      </c>
      <c r="B1369" s="1">
        <v>1.296</v>
      </c>
      <c r="C1369" s="1">
        <v>1.296</v>
      </c>
      <c r="D1369" s="3">
        <f>IF(C1369&lt;MAX($C$3:C1369),C1369/MAX($C$3:C1369)-1,0)</f>
        <v>-0.39776951672862459</v>
      </c>
      <c r="E1369" s="3">
        <f>IF(C1369&lt;MAX($C$1261:C1369),C1369/MAX($C$1261:C1369)-1,0)</f>
        <v>-5.4704595185995575E-2</v>
      </c>
    </row>
    <row r="1370" spans="1:5">
      <c r="A1370" s="25">
        <v>42585</v>
      </c>
      <c r="B1370" s="1">
        <v>1.3029999999999999</v>
      </c>
      <c r="C1370" s="1">
        <v>1.3029999999999999</v>
      </c>
      <c r="D1370" s="3">
        <f>IF(C1370&lt;MAX($C$3:C1370),C1370/MAX($C$3:C1370)-1,0)</f>
        <v>-0.39451672862453535</v>
      </c>
      <c r="E1370" s="3">
        <f>IF(C1370&lt;MAX($C$1261:C1370),C1370/MAX($C$1261:C1370)-1,0)</f>
        <v>-4.9598832968636097E-2</v>
      </c>
    </row>
    <row r="1371" spans="1:5">
      <c r="A1371" s="25">
        <v>42586</v>
      </c>
      <c r="B1371" s="1">
        <v>1.3049999999999999</v>
      </c>
      <c r="C1371" s="1">
        <v>1.3049999999999999</v>
      </c>
      <c r="D1371" s="3">
        <f>IF(C1371&lt;MAX($C$3:C1371),C1371/MAX($C$3:C1371)-1,0)</f>
        <v>-0.3935873605947956</v>
      </c>
      <c r="E1371" s="3">
        <f>IF(C1371&lt;MAX($C$1261:C1371),C1371/MAX($C$1261:C1371)-1,0)</f>
        <v>-4.8140043763676199E-2</v>
      </c>
    </row>
    <row r="1372" spans="1:5">
      <c r="A1372" s="25">
        <v>42587</v>
      </c>
      <c r="B1372" s="1">
        <v>1.3049999999999999</v>
      </c>
      <c r="C1372" s="1">
        <v>1.3049999999999999</v>
      </c>
      <c r="D1372" s="3">
        <f>IF(C1372&lt;MAX($C$3:C1372),C1372/MAX($C$3:C1372)-1,0)</f>
        <v>-0.3935873605947956</v>
      </c>
      <c r="E1372" s="3">
        <f>IF(C1372&lt;MAX($C$1261:C1372),C1372/MAX($C$1261:C1372)-1,0)</f>
        <v>-4.8140043763676199E-2</v>
      </c>
    </row>
    <row r="1373" spans="1:5">
      <c r="A1373" s="25">
        <v>42590</v>
      </c>
      <c r="B1373" s="1">
        <v>1.3140000000000001</v>
      </c>
      <c r="C1373" s="1">
        <v>1.3140000000000001</v>
      </c>
      <c r="D1373" s="3">
        <f>IF(C1373&lt;MAX($C$3:C1373),C1373/MAX($C$3:C1373)-1,0)</f>
        <v>-0.3894052044609666</v>
      </c>
      <c r="E1373" s="3">
        <f>IF(C1373&lt;MAX($C$1261:C1373),C1373/MAX($C$1261:C1373)-1,0)</f>
        <v>-4.1575492341356601E-2</v>
      </c>
    </row>
    <row r="1374" spans="1:5">
      <c r="A1374" s="25">
        <v>42591</v>
      </c>
      <c r="B1374" s="1">
        <v>1.3240000000000001</v>
      </c>
      <c r="C1374" s="1">
        <v>1.3240000000000001</v>
      </c>
      <c r="D1374" s="3">
        <f>IF(C1374&lt;MAX($C$3:C1374),C1374/MAX($C$3:C1374)-1,0)</f>
        <v>-0.38475836431226762</v>
      </c>
      <c r="E1374" s="3">
        <f>IF(C1374&lt;MAX($C$1261:C1374),C1374/MAX($C$1261:C1374)-1,0)</f>
        <v>-3.4281546316557221E-2</v>
      </c>
    </row>
    <row r="1375" spans="1:5">
      <c r="A1375" s="25">
        <v>42592</v>
      </c>
      <c r="B1375" s="1">
        <v>1.321</v>
      </c>
      <c r="C1375" s="1">
        <v>1.321</v>
      </c>
      <c r="D1375" s="3">
        <f>IF(C1375&lt;MAX($C$3:C1375),C1375/MAX($C$3:C1375)-1,0)</f>
        <v>-0.38615241635687736</v>
      </c>
      <c r="E1375" s="3">
        <f>IF(C1375&lt;MAX($C$1261:C1375),C1375/MAX($C$1261:C1375)-1,0)</f>
        <v>-3.6469730123997124E-2</v>
      </c>
    </row>
    <row r="1376" spans="1:5">
      <c r="A1376" s="25">
        <v>42593</v>
      </c>
      <c r="B1376" s="1">
        <v>1.3160000000000001</v>
      </c>
      <c r="C1376" s="1">
        <v>1.3160000000000001</v>
      </c>
      <c r="D1376" s="3">
        <f>IF(C1376&lt;MAX($C$3:C1376),C1376/MAX($C$3:C1376)-1,0)</f>
        <v>-0.38847583643122674</v>
      </c>
      <c r="E1376" s="3">
        <f>IF(C1376&lt;MAX($C$1261:C1376),C1376/MAX($C$1261:C1376)-1,0)</f>
        <v>-4.0116703136396703E-2</v>
      </c>
    </row>
    <row r="1377" spans="1:5">
      <c r="A1377" s="25">
        <v>42594</v>
      </c>
      <c r="B1377" s="1">
        <v>1.331</v>
      </c>
      <c r="C1377" s="1">
        <v>1.331</v>
      </c>
      <c r="D1377" s="3">
        <f>IF(C1377&lt;MAX($C$3:C1377),C1377/MAX($C$3:C1377)-1,0)</f>
        <v>-0.38150557620817849</v>
      </c>
      <c r="E1377" s="3">
        <f>IF(C1377&lt;MAX($C$1261:C1377),C1377/MAX($C$1261:C1377)-1,0)</f>
        <v>-2.9175784099197744E-2</v>
      </c>
    </row>
    <row r="1378" spans="1:5">
      <c r="A1378" s="25">
        <v>42597</v>
      </c>
      <c r="B1378" s="1">
        <v>1.359</v>
      </c>
      <c r="C1378" s="1">
        <v>1.359</v>
      </c>
      <c r="D1378" s="3">
        <f>IF(C1378&lt;MAX($C$3:C1378),C1378/MAX($C$3:C1378)-1,0)</f>
        <v>-0.36849442379182162</v>
      </c>
      <c r="E1378" s="3">
        <f>IF(C1378&lt;MAX($C$1261:C1378),C1378/MAX($C$1261:C1378)-1,0)</f>
        <v>-8.7527352297592786E-3</v>
      </c>
    </row>
    <row r="1379" spans="1:5">
      <c r="A1379" s="25">
        <v>42598</v>
      </c>
      <c r="B1379" s="1">
        <v>1.35</v>
      </c>
      <c r="C1379" s="1">
        <v>1.35</v>
      </c>
      <c r="D1379" s="3">
        <f>IF(C1379&lt;MAX($C$3:C1379),C1379/MAX($C$3:C1379)-1,0)</f>
        <v>-0.37267657992565051</v>
      </c>
      <c r="E1379" s="3">
        <f>IF(C1379&lt;MAX($C$1261:C1379),C1379/MAX($C$1261:C1379)-1,0)</f>
        <v>-1.5317286652078654E-2</v>
      </c>
    </row>
    <row r="1380" spans="1:5">
      <c r="A1380" s="25">
        <v>42599</v>
      </c>
      <c r="B1380" s="1">
        <v>1.349</v>
      </c>
      <c r="C1380" s="1">
        <v>1.349</v>
      </c>
      <c r="D1380" s="3">
        <f>IF(C1380&lt;MAX($C$3:C1380),C1380/MAX($C$3:C1380)-1,0)</f>
        <v>-0.3731412639405205</v>
      </c>
      <c r="E1380" s="3">
        <f>IF(C1380&lt;MAX($C$1261:C1380),C1380/MAX($C$1261:C1380)-1,0)</f>
        <v>-1.604668125455877E-2</v>
      </c>
    </row>
    <row r="1381" spans="1:5">
      <c r="A1381" s="25">
        <v>42600</v>
      </c>
      <c r="B1381" s="1">
        <v>1.34</v>
      </c>
      <c r="C1381" s="1">
        <v>1.34</v>
      </c>
      <c r="D1381" s="3">
        <f>IF(C1381&lt;MAX($C$3:C1381),C1381/MAX($C$3:C1381)-1,0)</f>
        <v>-0.37732342007434949</v>
      </c>
      <c r="E1381" s="3">
        <f>IF(C1381&lt;MAX($C$1261:C1381),C1381/MAX($C$1261:C1381)-1,0)</f>
        <v>-2.2611232676878146E-2</v>
      </c>
    </row>
    <row r="1382" spans="1:5">
      <c r="A1382" s="25">
        <v>42601</v>
      </c>
      <c r="B1382" s="1">
        <v>1.3460000000000001</v>
      </c>
      <c r="C1382" s="1">
        <v>1.3460000000000001</v>
      </c>
      <c r="D1382" s="3">
        <f>IF(C1382&lt;MAX($C$3:C1382),C1382/MAX($C$3:C1382)-1,0)</f>
        <v>-0.37453531598513012</v>
      </c>
      <c r="E1382" s="3">
        <f>IF(C1382&lt;MAX($C$1261:C1382),C1382/MAX($C$1261:C1382)-1,0)</f>
        <v>-1.8234865061998451E-2</v>
      </c>
    </row>
    <row r="1383" spans="1:5">
      <c r="A1383" s="25">
        <v>42604</v>
      </c>
      <c r="B1383" s="1">
        <v>1.339</v>
      </c>
      <c r="C1383" s="1">
        <v>1.339</v>
      </c>
      <c r="D1383" s="3">
        <f>IF(C1383&lt;MAX($C$3:C1383),C1383/MAX($C$3:C1383)-1,0)</f>
        <v>-0.37778810408921937</v>
      </c>
      <c r="E1383" s="3">
        <f>IF(C1383&lt;MAX($C$1261:C1383),C1383/MAX($C$1261:C1383)-1,0)</f>
        <v>-2.334062727935815E-2</v>
      </c>
    </row>
    <row r="1384" spans="1:5">
      <c r="A1384" s="25">
        <v>42605</v>
      </c>
      <c r="B1384" s="1">
        <v>1.343</v>
      </c>
      <c r="C1384" s="1">
        <v>1.343</v>
      </c>
      <c r="D1384" s="3">
        <f>IF(C1384&lt;MAX($C$3:C1384),C1384/MAX($C$3:C1384)-1,0)</f>
        <v>-0.37592936802973986</v>
      </c>
      <c r="E1384" s="3">
        <f>IF(C1384&lt;MAX($C$1261:C1384),C1384/MAX($C$1261:C1384)-1,0)</f>
        <v>-2.0423048869438354E-2</v>
      </c>
    </row>
    <row r="1385" spans="1:5">
      <c r="A1385" s="25">
        <v>42606</v>
      </c>
      <c r="B1385" s="1">
        <v>1.3420000000000001</v>
      </c>
      <c r="C1385" s="1">
        <v>1.3420000000000001</v>
      </c>
      <c r="D1385" s="3">
        <f>IF(C1385&lt;MAX($C$3:C1385),C1385/MAX($C$3:C1385)-1,0)</f>
        <v>-0.37639405204460963</v>
      </c>
      <c r="E1385" s="3">
        <f>IF(C1385&lt;MAX($C$1261:C1385),C1385/MAX($C$1261:C1385)-1,0)</f>
        <v>-2.1152443471918247E-2</v>
      </c>
    </row>
    <row r="1386" spans="1:5">
      <c r="A1386" s="25">
        <v>42607</v>
      </c>
      <c r="B1386" s="1">
        <v>1.339</v>
      </c>
      <c r="C1386" s="1">
        <v>1.339</v>
      </c>
      <c r="D1386" s="3">
        <f>IF(C1386&lt;MAX($C$3:C1386),C1386/MAX($C$3:C1386)-1,0)</f>
        <v>-0.37778810408921937</v>
      </c>
      <c r="E1386" s="3">
        <f>IF(C1386&lt;MAX($C$1261:C1386),C1386/MAX($C$1261:C1386)-1,0)</f>
        <v>-2.334062727935815E-2</v>
      </c>
    </row>
    <row r="1387" spans="1:5">
      <c r="A1387" s="25">
        <v>42608</v>
      </c>
      <c r="B1387" s="1">
        <v>1.3440000000000001</v>
      </c>
      <c r="C1387" s="1">
        <v>1.3440000000000001</v>
      </c>
      <c r="D1387" s="3">
        <f>IF(C1387&lt;MAX($C$3:C1387),C1387/MAX($C$3:C1387)-1,0)</f>
        <v>-0.37546468401486988</v>
      </c>
      <c r="E1387" s="3">
        <f>IF(C1387&lt;MAX($C$1261:C1387),C1387/MAX($C$1261:C1387)-1,0)</f>
        <v>-1.9693654266958349E-2</v>
      </c>
    </row>
    <row r="1388" spans="1:5">
      <c r="A1388" s="25">
        <v>42611</v>
      </c>
      <c r="B1388" s="1">
        <v>1.345</v>
      </c>
      <c r="C1388" s="1">
        <v>1.345</v>
      </c>
      <c r="D1388" s="3">
        <f>IF(C1388&lt;MAX($C$3:C1388),C1388/MAX($C$3:C1388)-1,0)</f>
        <v>-0.375</v>
      </c>
      <c r="E1388" s="3">
        <f>IF(C1388&lt;MAX($C$1261:C1388),C1388/MAX($C$1261:C1388)-1,0)</f>
        <v>-1.8964259664478456E-2</v>
      </c>
    </row>
    <row r="1389" spans="1:5">
      <c r="A1389" s="25">
        <v>42612</v>
      </c>
      <c r="B1389" s="1">
        <v>1.3460000000000001</v>
      </c>
      <c r="C1389" s="1">
        <v>1.3460000000000001</v>
      </c>
      <c r="D1389" s="3">
        <f>IF(C1389&lt;MAX($C$3:C1389),C1389/MAX($C$3:C1389)-1,0)</f>
        <v>-0.37453531598513012</v>
      </c>
      <c r="E1389" s="3">
        <f>IF(C1389&lt;MAX($C$1261:C1389),C1389/MAX($C$1261:C1389)-1,0)</f>
        <v>-1.8234865061998451E-2</v>
      </c>
    </row>
    <row r="1390" spans="1:5">
      <c r="A1390" s="25">
        <v>42613</v>
      </c>
      <c r="B1390" s="1">
        <v>1.341</v>
      </c>
      <c r="C1390" s="1">
        <v>1.341</v>
      </c>
      <c r="D1390" s="3">
        <f>IF(C1390&lt;MAX($C$3:C1390),C1390/MAX($C$3:C1390)-1,0)</f>
        <v>-0.37685873605947962</v>
      </c>
      <c r="E1390" s="3">
        <f>IF(C1390&lt;MAX($C$1261:C1390),C1390/MAX($C$1261:C1390)-1,0)</f>
        <v>-2.1881838074398252E-2</v>
      </c>
    </row>
    <row r="1391" spans="1:5">
      <c r="A1391" s="25">
        <v>42614</v>
      </c>
      <c r="B1391" s="1">
        <v>1.3360000000000001</v>
      </c>
      <c r="C1391" s="1">
        <v>1.3360000000000001</v>
      </c>
      <c r="D1391" s="3">
        <f>IF(C1391&lt;MAX($C$3:C1391),C1391/MAX($C$3:C1391)-1,0)</f>
        <v>-0.379182156133829</v>
      </c>
      <c r="E1391" s="3">
        <f>IF(C1391&lt;MAX($C$1261:C1391),C1391/MAX($C$1261:C1391)-1,0)</f>
        <v>-2.5528811086797942E-2</v>
      </c>
    </row>
    <row r="1392" spans="1:5">
      <c r="A1392" s="25">
        <v>42615</v>
      </c>
      <c r="B1392" s="1">
        <v>1.3320000000000001</v>
      </c>
      <c r="C1392" s="1">
        <v>1.3320000000000001</v>
      </c>
      <c r="D1392" s="3">
        <f>IF(C1392&lt;MAX($C$3:C1392),C1392/MAX($C$3:C1392)-1,0)</f>
        <v>-0.3810408921933085</v>
      </c>
      <c r="E1392" s="3">
        <f>IF(C1392&lt;MAX($C$1261:C1392),C1392/MAX($C$1261:C1392)-1,0)</f>
        <v>-2.8446389496717628E-2</v>
      </c>
    </row>
    <row r="1393" spans="1:5">
      <c r="A1393" s="25">
        <v>42618</v>
      </c>
      <c r="B1393" s="1">
        <v>1.333</v>
      </c>
      <c r="C1393" s="1">
        <v>1.333</v>
      </c>
      <c r="D1393" s="3">
        <f>IF(C1393&lt;MAX($C$3:C1393),C1393/MAX($C$3:C1393)-1,0)</f>
        <v>-0.38057620817843874</v>
      </c>
      <c r="E1393" s="3">
        <f>IF(C1393&lt;MAX($C$1261:C1393),C1393/MAX($C$1261:C1393)-1,0)</f>
        <v>-2.7716994894237845E-2</v>
      </c>
    </row>
    <row r="1394" spans="1:5">
      <c r="A1394" s="25">
        <v>42619</v>
      </c>
      <c r="B1394" s="1">
        <v>1.345</v>
      </c>
      <c r="C1394" s="1">
        <v>1.345</v>
      </c>
      <c r="D1394" s="3">
        <f>IF(C1394&lt;MAX($C$3:C1394),C1394/MAX($C$3:C1394)-1,0)</f>
        <v>-0.375</v>
      </c>
      <c r="E1394" s="3">
        <f>IF(C1394&lt;MAX($C$1261:C1394),C1394/MAX($C$1261:C1394)-1,0)</f>
        <v>-1.8964259664478456E-2</v>
      </c>
    </row>
    <row r="1395" spans="1:5">
      <c r="A1395" s="25">
        <v>42620</v>
      </c>
      <c r="B1395" s="1">
        <v>1.339</v>
      </c>
      <c r="C1395" s="1">
        <v>1.339</v>
      </c>
      <c r="D1395" s="3">
        <f>IF(C1395&lt;MAX($C$3:C1395),C1395/MAX($C$3:C1395)-1,0)</f>
        <v>-0.37778810408921937</v>
      </c>
      <c r="E1395" s="3">
        <f>IF(C1395&lt;MAX($C$1261:C1395),C1395/MAX($C$1261:C1395)-1,0)</f>
        <v>-2.334062727935815E-2</v>
      </c>
    </row>
    <row r="1396" spans="1:5">
      <c r="A1396" s="25">
        <v>42621</v>
      </c>
      <c r="B1396" s="1">
        <v>1.335</v>
      </c>
      <c r="C1396" s="1">
        <v>1.335</v>
      </c>
      <c r="D1396" s="3">
        <f>IF(C1396&lt;MAX($C$3:C1396),C1396/MAX($C$3:C1396)-1,0)</f>
        <v>-0.37964684014869898</v>
      </c>
      <c r="E1396" s="3">
        <f>IF(C1396&lt;MAX($C$1261:C1396),C1396/MAX($C$1261:C1396)-1,0)</f>
        <v>-2.6258205689277947E-2</v>
      </c>
    </row>
    <row r="1397" spans="1:5">
      <c r="A1397" s="25">
        <v>42622</v>
      </c>
      <c r="B1397" s="1">
        <v>1.333</v>
      </c>
      <c r="C1397" s="1">
        <v>1.333</v>
      </c>
      <c r="D1397" s="3">
        <f>IF(C1397&lt;MAX($C$3:C1397),C1397/MAX($C$3:C1397)-1,0)</f>
        <v>-0.38057620817843874</v>
      </c>
      <c r="E1397" s="3">
        <f>IF(C1397&lt;MAX($C$1261:C1397),C1397/MAX($C$1261:C1397)-1,0)</f>
        <v>-2.7716994894237845E-2</v>
      </c>
    </row>
    <row r="1398" spans="1:5">
      <c r="A1398" s="25">
        <v>42625</v>
      </c>
      <c r="B1398" s="1">
        <v>1.31</v>
      </c>
      <c r="C1398" s="1">
        <v>1.31</v>
      </c>
      <c r="D1398" s="3">
        <f>IF(C1398&lt;MAX($C$3:C1398),C1398/MAX($C$3:C1398)-1,0)</f>
        <v>-0.39126394052044611</v>
      </c>
      <c r="E1398" s="3">
        <f>IF(C1398&lt;MAX($C$1261:C1398),C1398/MAX($C$1261:C1398)-1,0)</f>
        <v>-4.4493070751276398E-2</v>
      </c>
    </row>
    <row r="1399" spans="1:5">
      <c r="A1399" s="25">
        <v>42626</v>
      </c>
      <c r="B1399" s="1">
        <v>1.3149999999999999</v>
      </c>
      <c r="C1399" s="1">
        <v>1.3149999999999999</v>
      </c>
      <c r="D1399" s="3">
        <f>IF(C1399&lt;MAX($C$3:C1399),C1399/MAX($C$3:C1399)-1,0)</f>
        <v>-0.38894052044609673</v>
      </c>
      <c r="E1399" s="3">
        <f>IF(C1399&lt;MAX($C$1261:C1399),C1399/MAX($C$1261:C1399)-1,0)</f>
        <v>-4.0846097738876819E-2</v>
      </c>
    </row>
    <row r="1400" spans="1:5">
      <c r="A1400" s="25">
        <v>42627</v>
      </c>
      <c r="B1400" s="1">
        <v>1.302</v>
      </c>
      <c r="C1400" s="1">
        <v>1.302</v>
      </c>
      <c r="D1400" s="3">
        <f>IF(C1400&lt;MAX($C$3:C1400),C1400/MAX($C$3:C1400)-1,0)</f>
        <v>-0.39498141263940523</v>
      </c>
      <c r="E1400" s="3">
        <f>IF(C1400&lt;MAX($C$1261:C1400),C1400/MAX($C$1261:C1400)-1,0)</f>
        <v>-5.0328227571115991E-2</v>
      </c>
    </row>
    <row r="1401" spans="1:5">
      <c r="A1401" s="25">
        <v>42632</v>
      </c>
      <c r="B1401" s="1">
        <v>1.3109999999999999</v>
      </c>
      <c r="C1401" s="1">
        <v>1.3109999999999999</v>
      </c>
      <c r="D1401" s="3">
        <f>IF(C1401&lt;MAX($C$3:C1401),C1401/MAX($C$3:C1401)-1,0)</f>
        <v>-0.39079925650557623</v>
      </c>
      <c r="E1401" s="3">
        <f>IF(C1401&lt;MAX($C$1261:C1401),C1401/MAX($C$1261:C1401)-1,0)</f>
        <v>-4.3763676148796504E-2</v>
      </c>
    </row>
    <row r="1402" spans="1:5">
      <c r="A1402" s="25">
        <v>42633</v>
      </c>
      <c r="B1402" s="1">
        <v>1.3129999999999999</v>
      </c>
      <c r="C1402" s="1">
        <v>1.3129999999999999</v>
      </c>
      <c r="D1402" s="3">
        <f>IF(C1402&lt;MAX($C$3:C1402),C1402/MAX($C$3:C1402)-1,0)</f>
        <v>-0.38986988847583648</v>
      </c>
      <c r="E1402" s="3">
        <f>IF(C1402&lt;MAX($C$1261:C1402),C1402/MAX($C$1261:C1402)-1,0)</f>
        <v>-4.2304886943836606E-2</v>
      </c>
    </row>
    <row r="1403" spans="1:5">
      <c r="A1403" s="25">
        <v>42634</v>
      </c>
      <c r="B1403" s="1">
        <v>1.3160000000000001</v>
      </c>
      <c r="C1403" s="1">
        <v>1.3160000000000001</v>
      </c>
      <c r="D1403" s="3">
        <f>IF(C1403&lt;MAX($C$3:C1403),C1403/MAX($C$3:C1403)-1,0)</f>
        <v>-0.38847583643122674</v>
      </c>
      <c r="E1403" s="3">
        <f>IF(C1403&lt;MAX($C$1261:C1403),C1403/MAX($C$1261:C1403)-1,0)</f>
        <v>-4.0116703136396703E-2</v>
      </c>
    </row>
    <row r="1404" spans="1:5">
      <c r="A1404" s="25">
        <v>42635</v>
      </c>
      <c r="B1404" s="1">
        <v>1.325</v>
      </c>
      <c r="C1404" s="1">
        <v>1.325</v>
      </c>
      <c r="D1404" s="3">
        <f>IF(C1404&lt;MAX($C$3:C1404),C1404/MAX($C$3:C1404)-1,0)</f>
        <v>-0.38429368029739785</v>
      </c>
      <c r="E1404" s="3">
        <f>IF(C1404&lt;MAX($C$1261:C1404),C1404/MAX($C$1261:C1404)-1,0)</f>
        <v>-3.3552151714077327E-2</v>
      </c>
    </row>
    <row r="1405" spans="1:5">
      <c r="A1405" s="25">
        <v>42636</v>
      </c>
      <c r="B1405" s="1">
        <v>1.327</v>
      </c>
      <c r="C1405" s="1">
        <v>1.327</v>
      </c>
      <c r="D1405" s="3">
        <f>IF(C1405&lt;MAX($C$3:C1405),C1405/MAX($C$3:C1405)-1,0)</f>
        <v>-0.3833643122676581</v>
      </c>
      <c r="E1405" s="3">
        <f>IF(C1405&lt;MAX($C$1261:C1405),C1405/MAX($C$1261:C1405)-1,0)</f>
        <v>-3.2093362509117429E-2</v>
      </c>
    </row>
    <row r="1406" spans="1:5">
      <c r="A1406" s="25">
        <v>42639</v>
      </c>
      <c r="B1406" s="1">
        <v>1.3089999999999999</v>
      </c>
      <c r="C1406" s="1">
        <v>1.3089999999999999</v>
      </c>
      <c r="D1406" s="3">
        <f>IF(C1406&lt;MAX($C$3:C1406),C1406/MAX($C$3:C1406)-1,0)</f>
        <v>-0.39172862453531609</v>
      </c>
      <c r="E1406" s="3">
        <f>IF(C1406&lt;MAX($C$1261:C1406),C1406/MAX($C$1261:C1406)-1,0)</f>
        <v>-4.5222465353756403E-2</v>
      </c>
    </row>
    <row r="1407" spans="1:5">
      <c r="A1407" s="25">
        <v>42640</v>
      </c>
      <c r="B1407" s="1">
        <v>1.3120000000000001</v>
      </c>
      <c r="C1407" s="1">
        <v>1.3120000000000001</v>
      </c>
      <c r="D1407" s="3">
        <f>IF(C1407&lt;MAX($C$3:C1407),C1407/MAX($C$3:C1407)-1,0)</f>
        <v>-0.39033457249070636</v>
      </c>
      <c r="E1407" s="3">
        <f>IF(C1407&lt;MAX($C$1261:C1407),C1407/MAX($C$1261:C1407)-1,0)</f>
        <v>-4.30342815463165E-2</v>
      </c>
    </row>
    <row r="1408" spans="1:5">
      <c r="A1408" s="25">
        <v>42641</v>
      </c>
      <c r="B1408" s="1">
        <v>1.3160000000000001</v>
      </c>
      <c r="C1408" s="1">
        <v>1.3160000000000001</v>
      </c>
      <c r="D1408" s="3">
        <f>IF(C1408&lt;MAX($C$3:C1408),C1408/MAX($C$3:C1408)-1,0)</f>
        <v>-0.38847583643122674</v>
      </c>
      <c r="E1408" s="3">
        <f>IF(C1408&lt;MAX($C$1261:C1408),C1408/MAX($C$1261:C1408)-1,0)</f>
        <v>-4.0116703136396703E-2</v>
      </c>
    </row>
    <row r="1409" spans="1:8">
      <c r="A1409" s="25">
        <v>42642</v>
      </c>
      <c r="B1409" s="1">
        <v>1.3180000000000001</v>
      </c>
      <c r="C1409" s="1">
        <v>1.3180000000000001</v>
      </c>
      <c r="D1409" s="3">
        <f>IF(C1409&lt;MAX($C$3:C1409),C1409/MAX($C$3:C1409)-1,0)</f>
        <v>-0.38754646840148699</v>
      </c>
      <c r="E1409" s="3">
        <f>IF(C1409&lt;MAX($C$1261:C1409),C1409/MAX($C$1261:C1409)-1,0)</f>
        <v>-3.8657913931436916E-2</v>
      </c>
    </row>
    <row r="1410" spans="1:8">
      <c r="A1410" s="25">
        <v>42643</v>
      </c>
      <c r="B1410" s="1">
        <v>1.3240000000000001</v>
      </c>
      <c r="C1410" s="1">
        <v>1.3240000000000001</v>
      </c>
      <c r="D1410" s="3">
        <f>IF(C1410&lt;MAX($C$3:C1410),C1410/MAX($C$3:C1410)-1,0)</f>
        <v>-0.38475836431226762</v>
      </c>
      <c r="E1410" s="3">
        <f>IF(C1410&lt;MAX($C$1261:C1410),C1410/MAX($C$1261:C1410)-1,0)</f>
        <v>-3.4281546316557221E-2</v>
      </c>
    </row>
    <row r="1411" spans="1:8">
      <c r="A1411" s="25">
        <v>42653</v>
      </c>
      <c r="B1411" s="1">
        <v>1.3380000000000001</v>
      </c>
      <c r="C1411" s="1">
        <v>1.3380000000000001</v>
      </c>
      <c r="D1411" s="3">
        <f>IF(C1411&lt;MAX($C$3:C1411),C1411/MAX($C$3:C1411)-1,0)</f>
        <v>-0.37825278810408924</v>
      </c>
      <c r="E1411" s="3">
        <f>IF(C1411&lt;MAX($C$1261:C1411),C1411/MAX($C$1261:C1411)-1,0)</f>
        <v>-2.4070021881838044E-2</v>
      </c>
    </row>
    <row r="1412" spans="1:8">
      <c r="A1412" s="25">
        <v>42654</v>
      </c>
      <c r="B1412" s="1">
        <v>1.3480000000000001</v>
      </c>
      <c r="C1412" s="1">
        <v>1.3480000000000001</v>
      </c>
      <c r="D1412" s="3">
        <f>IF(C1412&lt;MAX($C$3:C1412),C1412/MAX($C$3:C1412)-1,0)</f>
        <v>-0.37360594795539037</v>
      </c>
      <c r="E1412" s="3">
        <f>IF(C1412&lt;MAX($C$1261:C1412),C1412/MAX($C$1261:C1412)-1,0)</f>
        <v>-1.6776075857038553E-2</v>
      </c>
    </row>
    <row r="1413" spans="1:8">
      <c r="A1413" s="25">
        <v>42655</v>
      </c>
      <c r="B1413" s="1">
        <v>1.343</v>
      </c>
      <c r="C1413" s="1">
        <v>1.343</v>
      </c>
      <c r="D1413" s="3">
        <f>IF(C1413&lt;MAX($C$3:C1413),C1413/MAX($C$3:C1413)-1,0)</f>
        <v>-0.37592936802973986</v>
      </c>
      <c r="E1413" s="3">
        <f>IF(C1413&lt;MAX($C$1261:C1413),C1413/MAX($C$1261:C1413)-1,0)</f>
        <v>-2.0423048869438354E-2</v>
      </c>
    </row>
    <row r="1414" spans="1:8">
      <c r="A1414" s="25">
        <v>42656</v>
      </c>
      <c r="B1414" s="1">
        <v>1.351</v>
      </c>
      <c r="C1414" s="1">
        <v>1.351</v>
      </c>
      <c r="D1414" s="3">
        <f>IF(C1414&lt;MAX($C$3:C1414),C1414/MAX($C$3:C1414)-1,0)</f>
        <v>-0.37221189591078074</v>
      </c>
      <c r="E1414" s="3">
        <f>IF(C1414&lt;MAX($C$1261:C1414),C1414/MAX($C$1261:C1414)-1,0)</f>
        <v>-1.4587892049598872E-2</v>
      </c>
    </row>
    <row r="1415" spans="1:8">
      <c r="A1415" s="25">
        <v>42657</v>
      </c>
      <c r="B1415" s="1">
        <v>1.349</v>
      </c>
      <c r="C1415" s="1">
        <v>1.349</v>
      </c>
      <c r="D1415" s="3">
        <f>IF(C1415&lt;MAX($C$3:C1415),C1415/MAX($C$3:C1415)-1,0)</f>
        <v>-0.3731412639405205</v>
      </c>
      <c r="E1415" s="3">
        <f>IF(C1415&lt;MAX($C$1261:C1415),C1415/MAX($C$1261:C1415)-1,0)</f>
        <v>-1.604668125455877E-2</v>
      </c>
    </row>
    <row r="1416" spans="1:8">
      <c r="A1416" s="25">
        <v>42660</v>
      </c>
      <c r="B1416" s="1">
        <v>1.35</v>
      </c>
      <c r="C1416" s="1">
        <v>1.35</v>
      </c>
      <c r="D1416" s="3">
        <f>IF(C1416&lt;MAX($C$3:C1416),C1416/MAX($C$3:C1416)-1,0)</f>
        <v>-0.37267657992565051</v>
      </c>
      <c r="E1416" s="3">
        <f>IF(C1416&lt;MAX($C$1261:C1416),C1416/MAX($C$1261:C1416)-1,0)</f>
        <v>-1.5317286652078654E-2</v>
      </c>
    </row>
    <row r="1417" spans="1:8">
      <c r="A1417" s="25">
        <v>42661</v>
      </c>
      <c r="B1417" s="1">
        <v>1.3640000000000001</v>
      </c>
      <c r="C1417" s="1">
        <v>1.3640000000000001</v>
      </c>
      <c r="D1417" s="3">
        <f>IF(C1417&lt;MAX($C$3:C1417),C1417/MAX($C$3:C1417)-1,0)</f>
        <v>-0.36617100371747213</v>
      </c>
      <c r="E1417" s="3">
        <f>IF(C1417&lt;MAX($C$1261:C1417),C1417/MAX($C$1261:C1417)-1,0)</f>
        <v>-5.1057622173594774E-3</v>
      </c>
    </row>
    <row r="1418" spans="1:8">
      <c r="A1418" s="25">
        <v>42662</v>
      </c>
      <c r="B1418" s="1">
        <v>1.359</v>
      </c>
      <c r="C1418" s="1">
        <v>1.359</v>
      </c>
      <c r="D1418" s="3">
        <f>IF(C1418&lt;MAX($C$3:C1418),C1418/MAX($C$3:C1418)-1,0)</f>
        <v>-0.36849442379182162</v>
      </c>
      <c r="E1418" s="3">
        <f>IF(C1418&lt;MAX($C$1261:C1418),C1418/MAX($C$1261:C1418)-1,0)</f>
        <v>-8.7527352297592786E-3</v>
      </c>
      <c r="F1418" s="1">
        <f>B1426/B1410-1</f>
        <v>3.0211480362537735E-2</v>
      </c>
      <c r="G1418" s="1">
        <f>B1448/B1426-1</f>
        <v>-1.4662756598240456E-3</v>
      </c>
      <c r="H1418" s="1">
        <f>B1471/B1448-1</f>
        <v>-5.2129221732746034E-2</v>
      </c>
    </row>
    <row r="1419" spans="1:8">
      <c r="A1419" s="25">
        <v>42663</v>
      </c>
      <c r="B1419" s="1">
        <v>1.365</v>
      </c>
      <c r="C1419" s="1">
        <v>1.365</v>
      </c>
      <c r="D1419" s="3">
        <f>IF(C1419&lt;MAX($C$3:C1419),C1419/MAX($C$3:C1419)-1,0)</f>
        <v>-0.36570631970260226</v>
      </c>
      <c r="E1419" s="3">
        <f>IF(C1419&lt;MAX($C$1261:C1419),C1419/MAX($C$1261:C1419)-1,0)</f>
        <v>-4.3763676148796948E-3</v>
      </c>
    </row>
    <row r="1420" spans="1:8">
      <c r="A1420" s="25">
        <v>42664</v>
      </c>
      <c r="B1420" s="1">
        <v>1.3660000000000001</v>
      </c>
      <c r="C1420" s="1">
        <v>1.3660000000000001</v>
      </c>
      <c r="D1420" s="3">
        <f>IF(C1420&lt;MAX($C$3:C1420),C1420/MAX($C$3:C1420)-1,0)</f>
        <v>-0.36524163568773238</v>
      </c>
      <c r="E1420" s="3">
        <f>IF(C1420&lt;MAX($C$1261:C1420),C1420/MAX($C$1261:C1420)-1,0)</f>
        <v>-3.6469730123995792E-3</v>
      </c>
    </row>
    <row r="1421" spans="1:8">
      <c r="A1421" s="25">
        <v>42667</v>
      </c>
      <c r="B1421" s="1">
        <v>1.371</v>
      </c>
      <c r="C1421" s="1">
        <v>1.371</v>
      </c>
      <c r="D1421" s="3">
        <f>IF(C1421&lt;MAX($C$3:C1421),C1421/MAX($C$3:C1421)-1,0)</f>
        <v>-0.36291821561338289</v>
      </c>
      <c r="E1421" s="3">
        <f>IF(C1421&lt;MAX($C$1261:C1421),C1421/MAX($C$1261:C1421)-1,0)</f>
        <v>0</v>
      </c>
    </row>
    <row r="1422" spans="1:8">
      <c r="A1422" s="25">
        <v>42668</v>
      </c>
      <c r="B1422" s="1">
        <v>1.365</v>
      </c>
      <c r="C1422" s="1">
        <v>1.365</v>
      </c>
      <c r="D1422" s="3">
        <f>IF(C1422&lt;MAX($C$3:C1422),C1422/MAX($C$3:C1422)-1,0)</f>
        <v>-0.36570631970260226</v>
      </c>
      <c r="E1422" s="3">
        <f>IF(C1422&lt;MAX($C$1261:C1422),C1422/MAX($C$1261:C1422)-1,0)</f>
        <v>-4.3763676148796948E-3</v>
      </c>
    </row>
    <row r="1423" spans="1:8">
      <c r="A1423" s="25">
        <v>42669</v>
      </c>
      <c r="B1423" s="1">
        <v>1.3660000000000001</v>
      </c>
      <c r="C1423" s="1">
        <v>1.3660000000000001</v>
      </c>
      <c r="D1423" s="3">
        <f>IF(C1423&lt;MAX($C$3:C1423),C1423/MAX($C$3:C1423)-1,0)</f>
        <v>-0.36524163568773238</v>
      </c>
      <c r="E1423" s="3">
        <f>IF(C1423&lt;MAX($C$1261:C1423),C1423/MAX($C$1261:C1423)-1,0)</f>
        <v>-3.6469730123995792E-3</v>
      </c>
    </row>
    <row r="1424" spans="1:8">
      <c r="A1424" s="25">
        <v>42670</v>
      </c>
      <c r="B1424" s="1">
        <v>1.365</v>
      </c>
      <c r="C1424" s="1">
        <v>1.365</v>
      </c>
      <c r="D1424" s="3">
        <f>IF(C1424&lt;MAX($C$3:C1424),C1424/MAX($C$3:C1424)-1,0)</f>
        <v>-0.36570631970260226</v>
      </c>
      <c r="E1424" s="3">
        <f>IF(C1424&lt;MAX($C$1261:C1424),C1424/MAX($C$1261:C1424)-1,0)</f>
        <v>-4.3763676148796948E-3</v>
      </c>
    </row>
    <row r="1425" spans="1:5">
      <c r="A1425" s="25">
        <v>42671</v>
      </c>
      <c r="B1425" s="1">
        <v>1.3620000000000001</v>
      </c>
      <c r="C1425" s="1">
        <v>1.3620000000000001</v>
      </c>
      <c r="D1425" s="3">
        <f>IF(C1425&lt;MAX($C$3:C1425),C1425/MAX($C$3:C1425)-1,0)</f>
        <v>-0.36710037174721188</v>
      </c>
      <c r="E1425" s="3">
        <f>IF(C1425&lt;MAX($C$1261:C1425),C1425/MAX($C$1261:C1425)-1,0)</f>
        <v>-6.5645514223193757E-3</v>
      </c>
    </row>
    <row r="1426" spans="1:5">
      <c r="A1426" s="25">
        <v>42674</v>
      </c>
      <c r="B1426" s="1">
        <v>1.3640000000000001</v>
      </c>
      <c r="C1426" s="1">
        <v>1.3640000000000001</v>
      </c>
      <c r="D1426" s="3">
        <f>IF(C1426&lt;MAX($C$3:C1426),C1426/MAX($C$3:C1426)-1,0)</f>
        <v>-0.36617100371747213</v>
      </c>
      <c r="E1426" s="3">
        <f>IF(C1426&lt;MAX($C$1261:C1426),C1426/MAX($C$1261:C1426)-1,0)</f>
        <v>-5.1057622173594774E-3</v>
      </c>
    </row>
    <row r="1427" spans="1:5">
      <c r="A1427" s="25">
        <v>42675</v>
      </c>
      <c r="B1427" s="1">
        <v>1.375</v>
      </c>
      <c r="C1427" s="1">
        <v>1.375</v>
      </c>
      <c r="D1427" s="3">
        <f>IF(C1427&lt;MAX($C$3:C1427),C1427/MAX($C$3:C1427)-1,0)</f>
        <v>-0.36105947955390338</v>
      </c>
      <c r="E1427" s="3">
        <f>IF(C1427&lt;MAX($C$1261:C1427),C1427/MAX($C$1261:C1427)-1,0)</f>
        <v>0</v>
      </c>
    </row>
    <row r="1428" spans="1:5">
      <c r="A1428" s="25">
        <v>42676</v>
      </c>
      <c r="B1428" s="1">
        <v>1.3680000000000001</v>
      </c>
      <c r="C1428" s="1">
        <v>1.3680000000000001</v>
      </c>
      <c r="D1428" s="3">
        <f>IF(C1428&lt;MAX($C$3:C1428),C1428/MAX($C$3:C1428)-1,0)</f>
        <v>-0.36431226765799252</v>
      </c>
      <c r="E1428" s="3">
        <f>IF(C1428&lt;MAX($C$1261:C1428),C1428/MAX($C$1261:C1428)-1,0)</f>
        <v>-5.0909090909090349E-3</v>
      </c>
    </row>
    <row r="1429" spans="1:5">
      <c r="A1429" s="25">
        <v>42677</v>
      </c>
      <c r="B1429" s="1">
        <v>1.3720000000000001</v>
      </c>
      <c r="C1429" s="1">
        <v>1.3720000000000001</v>
      </c>
      <c r="D1429" s="3">
        <f>IF(C1429&lt;MAX($C$3:C1429),C1429/MAX($C$3:C1429)-1,0)</f>
        <v>-0.36245353159851301</v>
      </c>
      <c r="E1429" s="3">
        <f>IF(C1429&lt;MAX($C$1261:C1429),C1429/MAX($C$1261:C1429)-1,0)</f>
        <v>-2.1818181818180626E-3</v>
      </c>
    </row>
    <row r="1430" spans="1:5">
      <c r="A1430" s="25">
        <v>42678</v>
      </c>
      <c r="B1430" s="1">
        <v>1.3540000000000001</v>
      </c>
      <c r="C1430" s="1">
        <v>1.3540000000000001</v>
      </c>
      <c r="D1430" s="3">
        <f>IF(C1430&lt;MAX($C$3:C1430),C1430/MAX($C$3:C1430)-1,0)</f>
        <v>-0.370817843866171</v>
      </c>
      <c r="E1430" s="3">
        <f>IF(C1430&lt;MAX($C$1261:C1430),C1430/MAX($C$1261:C1430)-1,0)</f>
        <v>-1.5272727272727216E-2</v>
      </c>
    </row>
    <row r="1431" spans="1:5">
      <c r="A1431" s="25">
        <v>42681</v>
      </c>
      <c r="B1431" s="1">
        <v>1.3520000000000001</v>
      </c>
      <c r="C1431" s="1">
        <v>1.3520000000000001</v>
      </c>
      <c r="D1431" s="3">
        <f>IF(C1431&lt;MAX($C$3:C1431),C1431/MAX($C$3:C1431)-1,0)</f>
        <v>-0.37174721189591076</v>
      </c>
      <c r="E1431" s="3">
        <f>IF(C1431&lt;MAX($C$1261:C1431),C1431/MAX($C$1261:C1431)-1,0)</f>
        <v>-1.6727272727272702E-2</v>
      </c>
    </row>
    <row r="1432" spans="1:5">
      <c r="A1432" s="25">
        <v>42682</v>
      </c>
      <c r="B1432" s="1">
        <v>1.359</v>
      </c>
      <c r="C1432" s="1">
        <v>1.359</v>
      </c>
      <c r="D1432" s="3">
        <f>IF(C1432&lt;MAX($C$3:C1432),C1432/MAX($C$3:C1432)-1,0)</f>
        <v>-0.36849442379182162</v>
      </c>
      <c r="E1432" s="3">
        <f>IF(C1432&lt;MAX($C$1261:C1432),C1432/MAX($C$1261:C1432)-1,0)</f>
        <v>-1.1636363636363667E-2</v>
      </c>
    </row>
    <row r="1433" spans="1:5">
      <c r="A1433" s="25">
        <v>42683</v>
      </c>
      <c r="B1433" s="1">
        <v>1.349</v>
      </c>
      <c r="C1433" s="1">
        <v>1.349</v>
      </c>
      <c r="D1433" s="3">
        <f>IF(C1433&lt;MAX($C$3:C1433),C1433/MAX($C$3:C1433)-1,0)</f>
        <v>-0.3731412639405205</v>
      </c>
      <c r="E1433" s="3">
        <f>IF(C1433&lt;MAX($C$1261:C1433),C1433/MAX($C$1261:C1433)-1,0)</f>
        <v>-1.8909090909090875E-2</v>
      </c>
    </row>
    <row r="1434" spans="1:5">
      <c r="A1434" s="25">
        <v>42684</v>
      </c>
      <c r="B1434" s="1">
        <v>1.3640000000000001</v>
      </c>
      <c r="C1434" s="1">
        <v>1.3640000000000001</v>
      </c>
      <c r="D1434" s="3">
        <f>IF(C1434&lt;MAX($C$3:C1434),C1434/MAX($C$3:C1434)-1,0)</f>
        <v>-0.36617100371747213</v>
      </c>
      <c r="E1434" s="3">
        <f>IF(C1434&lt;MAX($C$1261:C1434),C1434/MAX($C$1261:C1434)-1,0)</f>
        <v>-7.9999999999998961E-3</v>
      </c>
    </row>
    <row r="1435" spans="1:5">
      <c r="A1435" s="25">
        <v>42685</v>
      </c>
      <c r="B1435" s="1">
        <v>1.363</v>
      </c>
      <c r="C1435" s="1">
        <v>1.363</v>
      </c>
      <c r="D1435" s="3">
        <f>IF(C1435&lt;MAX($C$3:C1435),C1435/MAX($C$3:C1435)-1,0)</f>
        <v>-0.36663568773234201</v>
      </c>
      <c r="E1435" s="3">
        <f>IF(C1435&lt;MAX($C$1261:C1435),C1435/MAX($C$1261:C1435)-1,0)</f>
        <v>-8.7272727272726947E-3</v>
      </c>
    </row>
    <row r="1436" spans="1:5">
      <c r="A1436" s="25">
        <v>42688</v>
      </c>
      <c r="B1436" s="1">
        <v>1.361</v>
      </c>
      <c r="C1436" s="1">
        <v>1.361</v>
      </c>
      <c r="D1436" s="3">
        <f>IF(C1436&lt;MAX($C$3:C1436),C1436/MAX($C$3:C1436)-1,0)</f>
        <v>-0.36756505576208187</v>
      </c>
      <c r="E1436" s="3">
        <f>IF(C1436&lt;MAX($C$1261:C1436),C1436/MAX($C$1261:C1436)-1,0)</f>
        <v>-1.0181818181818181E-2</v>
      </c>
    </row>
    <row r="1437" spans="1:5">
      <c r="A1437" s="25">
        <v>42689</v>
      </c>
      <c r="B1437" s="1">
        <v>1.365</v>
      </c>
      <c r="C1437" s="1">
        <v>1.365</v>
      </c>
      <c r="D1437" s="3">
        <f>IF(C1437&lt;MAX($C$3:C1437),C1437/MAX($C$3:C1437)-1,0)</f>
        <v>-0.36570631970260226</v>
      </c>
      <c r="E1437" s="3">
        <f>IF(C1437&lt;MAX($C$1261:C1437),C1437/MAX($C$1261:C1437)-1,0)</f>
        <v>-7.2727272727273196E-3</v>
      </c>
    </row>
    <row r="1438" spans="1:5">
      <c r="A1438" s="25">
        <v>42690</v>
      </c>
      <c r="B1438" s="1">
        <v>1.367</v>
      </c>
      <c r="C1438" s="1">
        <v>1.367</v>
      </c>
      <c r="D1438" s="3">
        <f>IF(C1438&lt;MAX($C$3:C1438),C1438/MAX($C$3:C1438)-1,0)</f>
        <v>-0.3647769516728625</v>
      </c>
      <c r="E1438" s="3">
        <f>IF(C1438&lt;MAX($C$1261:C1438),C1438/MAX($C$1261:C1438)-1,0)</f>
        <v>-5.8181818181818334E-3</v>
      </c>
    </row>
    <row r="1439" spans="1:5">
      <c r="A1439" s="25">
        <v>42691</v>
      </c>
      <c r="B1439" s="1">
        <v>1.367</v>
      </c>
      <c r="C1439" s="1">
        <v>1.367</v>
      </c>
      <c r="D1439" s="3">
        <f>IF(C1439&lt;MAX($C$3:C1439),C1439/MAX($C$3:C1439)-1,0)</f>
        <v>-0.3647769516728625</v>
      </c>
      <c r="E1439" s="3">
        <f>IF(C1439&lt;MAX($C$1261:C1439),C1439/MAX($C$1261:C1439)-1,0)</f>
        <v>-5.8181818181818334E-3</v>
      </c>
    </row>
    <row r="1440" spans="1:5">
      <c r="A1440" s="25">
        <v>42692</v>
      </c>
      <c r="B1440" s="1">
        <v>1.359</v>
      </c>
      <c r="C1440" s="1">
        <v>1.359</v>
      </c>
      <c r="D1440" s="3">
        <f>IF(C1440&lt;MAX($C$3:C1440),C1440/MAX($C$3:C1440)-1,0)</f>
        <v>-0.36849442379182162</v>
      </c>
      <c r="E1440" s="3">
        <f>IF(C1440&lt;MAX($C$1261:C1440),C1440/MAX($C$1261:C1440)-1,0)</f>
        <v>-1.1636363636363667E-2</v>
      </c>
    </row>
    <row r="1441" spans="1:5">
      <c r="A1441" s="25">
        <v>42695</v>
      </c>
      <c r="B1441" s="1">
        <v>1.361</v>
      </c>
      <c r="C1441" s="1">
        <v>1.361</v>
      </c>
      <c r="D1441" s="3">
        <f>IF(C1441&lt;MAX($C$3:C1441),C1441/MAX($C$3:C1441)-1,0)</f>
        <v>-0.36756505576208187</v>
      </c>
      <c r="E1441" s="3">
        <f>IF(C1441&lt;MAX($C$1261:C1441),C1441/MAX($C$1261:C1441)-1,0)</f>
        <v>-1.0181818181818181E-2</v>
      </c>
    </row>
    <row r="1442" spans="1:5">
      <c r="A1442" s="25">
        <v>42696</v>
      </c>
      <c r="B1442" s="1">
        <v>1.371</v>
      </c>
      <c r="C1442" s="1">
        <v>1.371</v>
      </c>
      <c r="D1442" s="3">
        <f>IF(C1442&lt;MAX($C$3:C1442),C1442/MAX($C$3:C1442)-1,0)</f>
        <v>-0.36291821561338289</v>
      </c>
      <c r="E1442" s="3">
        <f>IF(C1442&lt;MAX($C$1261:C1442),C1442/MAX($C$1261:C1442)-1,0)</f>
        <v>-2.9090909090908612E-3</v>
      </c>
    </row>
    <row r="1443" spans="1:5">
      <c r="A1443" s="25">
        <v>42697</v>
      </c>
      <c r="B1443" s="1">
        <v>1.365</v>
      </c>
      <c r="C1443" s="1">
        <v>1.365</v>
      </c>
      <c r="D1443" s="3">
        <f>IF(C1443&lt;MAX($C$3:C1443),C1443/MAX($C$3:C1443)-1,0)</f>
        <v>-0.36570631970260226</v>
      </c>
      <c r="E1443" s="3">
        <f>IF(C1443&lt;MAX($C$1261:C1443),C1443/MAX($C$1261:C1443)-1,0)</f>
        <v>-7.2727272727273196E-3</v>
      </c>
    </row>
    <row r="1444" spans="1:5">
      <c r="A1444" s="25">
        <v>42698</v>
      </c>
      <c r="B1444" s="1">
        <v>1.367</v>
      </c>
      <c r="C1444" s="1">
        <v>1.367</v>
      </c>
      <c r="D1444" s="3">
        <f>IF(C1444&lt;MAX($C$3:C1444),C1444/MAX($C$3:C1444)-1,0)</f>
        <v>-0.3647769516728625</v>
      </c>
      <c r="E1444" s="3">
        <f>IF(C1444&lt;MAX($C$1261:C1444),C1444/MAX($C$1261:C1444)-1,0)</f>
        <v>-5.8181818181818334E-3</v>
      </c>
    </row>
    <row r="1445" spans="1:5">
      <c r="A1445" s="25">
        <v>42699</v>
      </c>
      <c r="B1445" s="1">
        <v>1.375</v>
      </c>
      <c r="C1445" s="1">
        <v>1.375</v>
      </c>
      <c r="D1445" s="3">
        <f>IF(C1445&lt;MAX($C$3:C1445),C1445/MAX($C$3:C1445)-1,0)</f>
        <v>-0.36105947955390338</v>
      </c>
      <c r="E1445" s="3">
        <f>IF(C1445&lt;MAX($C$1261:C1445),C1445/MAX($C$1261:C1445)-1,0)</f>
        <v>0</v>
      </c>
    </row>
    <row r="1446" spans="1:5">
      <c r="A1446" s="25">
        <v>42702</v>
      </c>
      <c r="B1446" s="1">
        <v>1.371</v>
      </c>
      <c r="C1446" s="1">
        <v>1.371</v>
      </c>
      <c r="D1446" s="3">
        <f>IF(C1446&lt;MAX($C$3:C1446),C1446/MAX($C$3:C1446)-1,0)</f>
        <v>-0.36291821561338289</v>
      </c>
      <c r="E1446" s="3">
        <f>IF(C1446&lt;MAX($C$1261:C1446),C1446/MAX($C$1261:C1446)-1,0)</f>
        <v>-2.9090909090908612E-3</v>
      </c>
    </row>
    <row r="1447" spans="1:5">
      <c r="A1447" s="25">
        <v>42703</v>
      </c>
      <c r="B1447" s="1">
        <v>1.3660000000000001</v>
      </c>
      <c r="C1447" s="1">
        <v>1.3660000000000001</v>
      </c>
      <c r="D1447" s="3">
        <f>IF(C1447&lt;MAX($C$3:C1447),C1447/MAX($C$3:C1447)-1,0)</f>
        <v>-0.36524163568773238</v>
      </c>
      <c r="E1447" s="3">
        <f>IF(C1447&lt;MAX($C$1261:C1447),C1447/MAX($C$1261:C1447)-1,0)</f>
        <v>-6.545454545454521E-3</v>
      </c>
    </row>
    <row r="1448" spans="1:5">
      <c r="A1448" s="25">
        <v>42704</v>
      </c>
      <c r="B1448" s="1">
        <v>1.3620000000000001</v>
      </c>
      <c r="C1448" s="1">
        <v>1.3620000000000001</v>
      </c>
      <c r="D1448" s="3">
        <f>IF(C1448&lt;MAX($C$3:C1448),C1448/MAX($C$3:C1448)-1,0)</f>
        <v>-0.36710037174721188</v>
      </c>
      <c r="E1448" s="3">
        <f>IF(C1448&lt;MAX($C$1261:C1448),C1448/MAX($C$1261:C1448)-1,0)</f>
        <v>-9.4545454545453822E-3</v>
      </c>
    </row>
    <row r="1449" spans="1:5">
      <c r="A1449" s="25">
        <v>42705</v>
      </c>
      <c r="B1449" s="1">
        <v>1.371</v>
      </c>
      <c r="C1449" s="1">
        <v>1.371</v>
      </c>
      <c r="D1449" s="3">
        <f>IF(C1449&lt;MAX($C$3:C1449),C1449/MAX($C$3:C1449)-1,0)</f>
        <v>-0.36291821561338289</v>
      </c>
      <c r="E1449" s="3">
        <f>IF(C1449&lt;MAX($C$1261:C1449),C1449/MAX($C$1261:C1449)-1,0)</f>
        <v>-2.9090909090908612E-3</v>
      </c>
    </row>
    <row r="1450" spans="1:5">
      <c r="A1450" s="25">
        <v>42706</v>
      </c>
      <c r="B1450" s="1">
        <v>1.3560000000000001</v>
      </c>
      <c r="C1450" s="1">
        <v>1.3560000000000001</v>
      </c>
      <c r="D1450" s="3">
        <f>IF(C1450&lt;MAX($C$3:C1450),C1450/MAX($C$3:C1450)-1,0)</f>
        <v>-0.36988847583643125</v>
      </c>
      <c r="E1450" s="3">
        <f>IF(C1450&lt;MAX($C$1261:C1450),C1450/MAX($C$1261:C1450)-1,0)</f>
        <v>-1.381818181818173E-2</v>
      </c>
    </row>
    <row r="1451" spans="1:5">
      <c r="A1451" s="25">
        <v>42709</v>
      </c>
      <c r="B1451" s="1">
        <v>1.353</v>
      </c>
      <c r="C1451" s="1">
        <v>1.353</v>
      </c>
      <c r="D1451" s="3">
        <f>IF(C1451&lt;MAX($C$3:C1451),C1451/MAX($C$3:C1451)-1,0)</f>
        <v>-0.37128252788104099</v>
      </c>
      <c r="E1451" s="3">
        <f>IF(C1451&lt;MAX($C$1261:C1451),C1451/MAX($C$1261:C1451)-1,0)</f>
        <v>-1.6000000000000014E-2</v>
      </c>
    </row>
    <row r="1452" spans="1:5">
      <c r="A1452" s="25">
        <v>42710</v>
      </c>
      <c r="B1452" s="1">
        <v>1.357</v>
      </c>
      <c r="C1452" s="1">
        <v>1.357</v>
      </c>
      <c r="D1452" s="3">
        <f>IF(C1452&lt;MAX($C$3:C1452),C1452/MAX($C$3:C1452)-1,0)</f>
        <v>-0.36942379182156138</v>
      </c>
      <c r="E1452" s="3">
        <f>IF(C1452&lt;MAX($C$1261:C1452),C1452/MAX($C$1261:C1452)-1,0)</f>
        <v>-1.3090909090909153E-2</v>
      </c>
    </row>
    <row r="1453" spans="1:5">
      <c r="A1453" s="25">
        <v>42711</v>
      </c>
      <c r="B1453" s="1">
        <v>1.3660000000000001</v>
      </c>
      <c r="C1453" s="1">
        <v>1.3660000000000001</v>
      </c>
      <c r="D1453" s="3">
        <f>IF(C1453&lt;MAX($C$3:C1453),C1453/MAX($C$3:C1453)-1,0)</f>
        <v>-0.36524163568773238</v>
      </c>
      <c r="E1453" s="3">
        <f>IF(C1453&lt;MAX($C$1261:C1453),C1453/MAX($C$1261:C1453)-1,0)</f>
        <v>-6.545454545454521E-3</v>
      </c>
    </row>
    <row r="1454" spans="1:5">
      <c r="A1454" s="25">
        <v>42712</v>
      </c>
      <c r="B1454" s="1">
        <v>1.361</v>
      </c>
      <c r="C1454" s="1">
        <v>1.361</v>
      </c>
      <c r="D1454" s="3">
        <f>IF(C1454&lt;MAX($C$3:C1454),C1454/MAX($C$3:C1454)-1,0)</f>
        <v>-0.36756505576208187</v>
      </c>
      <c r="E1454" s="3">
        <f>IF(C1454&lt;MAX($C$1261:C1454),C1454/MAX($C$1261:C1454)-1,0)</f>
        <v>-1.0181818181818181E-2</v>
      </c>
    </row>
    <row r="1455" spans="1:5">
      <c r="A1455" s="25">
        <v>42713</v>
      </c>
      <c r="B1455" s="1">
        <v>1.36</v>
      </c>
      <c r="C1455" s="1">
        <v>1.36</v>
      </c>
      <c r="D1455" s="3">
        <f>IF(C1455&lt;MAX($C$3:C1455),C1455/MAX($C$3:C1455)-1,0)</f>
        <v>-0.36802973977695164</v>
      </c>
      <c r="E1455" s="3">
        <f>IF(C1455&lt;MAX($C$1261:C1455),C1455/MAX($C$1261:C1455)-1,0)</f>
        <v>-1.0909090909090868E-2</v>
      </c>
    </row>
    <row r="1456" spans="1:5">
      <c r="A1456" s="25">
        <v>42716</v>
      </c>
      <c r="B1456" s="1">
        <v>1.3180000000000001</v>
      </c>
      <c r="C1456" s="1">
        <v>1.3180000000000001</v>
      </c>
      <c r="D1456" s="3">
        <f>IF(C1456&lt;MAX($C$3:C1456),C1456/MAX($C$3:C1456)-1,0)</f>
        <v>-0.38754646840148699</v>
      </c>
      <c r="E1456" s="3">
        <f>IF(C1456&lt;MAX($C$1261:C1456),C1456/MAX($C$1261:C1456)-1,0)</f>
        <v>-4.1454545454545411E-2</v>
      </c>
    </row>
    <row r="1457" spans="1:5">
      <c r="A1457" s="25">
        <v>42717</v>
      </c>
      <c r="B1457" s="1">
        <v>1.327</v>
      </c>
      <c r="C1457" s="1">
        <v>1.327</v>
      </c>
      <c r="D1457" s="3">
        <f>IF(C1457&lt;MAX($C$3:C1457),C1457/MAX($C$3:C1457)-1,0)</f>
        <v>-0.3833643122676581</v>
      </c>
      <c r="E1457" s="3">
        <f>IF(C1457&lt;MAX($C$1261:C1457),C1457/MAX($C$1261:C1457)-1,0)</f>
        <v>-3.490909090909089E-2</v>
      </c>
    </row>
    <row r="1458" spans="1:5">
      <c r="A1458" s="25">
        <v>42718</v>
      </c>
      <c r="B1458" s="1">
        <v>1.3120000000000001</v>
      </c>
      <c r="C1458" s="1">
        <v>1.3120000000000001</v>
      </c>
      <c r="D1458" s="3">
        <f>IF(C1458&lt;MAX($C$3:C1458),C1458/MAX($C$3:C1458)-1,0)</f>
        <v>-0.39033457249070636</v>
      </c>
      <c r="E1458" s="3">
        <f>IF(C1458&lt;MAX($C$1261:C1458),C1458/MAX($C$1261:C1458)-1,0)</f>
        <v>-4.5818181818181758E-2</v>
      </c>
    </row>
    <row r="1459" spans="1:5">
      <c r="A1459" s="25">
        <v>42719</v>
      </c>
      <c r="B1459" s="1">
        <v>1.3049999999999999</v>
      </c>
      <c r="C1459" s="1">
        <v>1.3049999999999999</v>
      </c>
      <c r="D1459" s="3">
        <f>IF(C1459&lt;MAX($C$3:C1459),C1459/MAX($C$3:C1459)-1,0)</f>
        <v>-0.3935873605947956</v>
      </c>
      <c r="E1459" s="3">
        <f>IF(C1459&lt;MAX($C$1261:C1459),C1459/MAX($C$1261:C1459)-1,0)</f>
        <v>-5.0909090909090904E-2</v>
      </c>
    </row>
    <row r="1460" spans="1:5">
      <c r="A1460" s="25">
        <v>42720</v>
      </c>
      <c r="B1460" s="1">
        <v>1.31</v>
      </c>
      <c r="C1460" s="1">
        <v>1.31</v>
      </c>
      <c r="D1460" s="3">
        <f>IF(C1460&lt;MAX($C$3:C1460),C1460/MAX($C$3:C1460)-1,0)</f>
        <v>-0.39126394052044611</v>
      </c>
      <c r="E1460" s="3">
        <f>IF(C1460&lt;MAX($C$1261:C1460),C1460/MAX($C$1261:C1460)-1,0)</f>
        <v>-4.7272727272727244E-2</v>
      </c>
    </row>
    <row r="1461" spans="1:5">
      <c r="A1461" s="25">
        <v>42723</v>
      </c>
      <c r="B1461" s="1">
        <v>1.3</v>
      </c>
      <c r="C1461" s="1">
        <v>1.3</v>
      </c>
      <c r="D1461" s="3">
        <f>IF(C1461&lt;MAX($C$3:C1461),C1461/MAX($C$3:C1461)-1,0)</f>
        <v>-0.39591078066914498</v>
      </c>
      <c r="E1461" s="3">
        <f>IF(C1461&lt;MAX($C$1261:C1461),C1461/MAX($C$1261:C1461)-1,0)</f>
        <v>-5.4545454545454564E-2</v>
      </c>
    </row>
    <row r="1462" spans="1:5">
      <c r="A1462" s="25">
        <v>42724</v>
      </c>
      <c r="B1462" s="1">
        <v>1.29</v>
      </c>
      <c r="C1462" s="1">
        <v>1.29</v>
      </c>
      <c r="D1462" s="3">
        <f>IF(C1462&lt;MAX($C$3:C1462),C1462/MAX($C$3:C1462)-1,0)</f>
        <v>-0.40055762081784385</v>
      </c>
      <c r="E1462" s="3">
        <f>IF(C1462&lt;MAX($C$1261:C1462),C1462/MAX($C$1261:C1462)-1,0)</f>
        <v>-6.1818181818181772E-2</v>
      </c>
    </row>
    <row r="1463" spans="1:5">
      <c r="A1463" s="25">
        <v>42725</v>
      </c>
      <c r="B1463" s="1">
        <v>1.296</v>
      </c>
      <c r="C1463" s="1">
        <v>1.296</v>
      </c>
      <c r="D1463" s="3">
        <f>IF(C1463&lt;MAX($C$3:C1463),C1463/MAX($C$3:C1463)-1,0)</f>
        <v>-0.39776951672862459</v>
      </c>
      <c r="E1463" s="3">
        <f>IF(C1463&lt;MAX($C$1261:C1463),C1463/MAX($C$1261:C1463)-1,0)</f>
        <v>-5.7454545454545425E-2</v>
      </c>
    </row>
    <row r="1464" spans="1:5">
      <c r="A1464" s="25">
        <v>42726</v>
      </c>
      <c r="B1464" s="1">
        <v>1.2929999999999999</v>
      </c>
      <c r="C1464" s="1">
        <v>1.2929999999999999</v>
      </c>
      <c r="D1464" s="3">
        <f>IF(C1464&lt;MAX($C$3:C1464),C1464/MAX($C$3:C1464)-1,0)</f>
        <v>-0.39916356877323422</v>
      </c>
      <c r="E1464" s="3">
        <f>IF(C1464&lt;MAX($C$1261:C1464),C1464/MAX($C$1261:C1464)-1,0)</f>
        <v>-5.963636363636371E-2</v>
      </c>
    </row>
    <row r="1465" spans="1:5">
      <c r="A1465" s="25">
        <v>42727</v>
      </c>
      <c r="B1465" s="1">
        <v>1.2849999999999999</v>
      </c>
      <c r="C1465" s="1">
        <v>1.2849999999999999</v>
      </c>
      <c r="D1465" s="3">
        <f>IF(C1465&lt;MAX($C$3:C1465),C1465/MAX($C$3:C1465)-1,0)</f>
        <v>-0.40288104089219334</v>
      </c>
      <c r="E1465" s="3">
        <f>IF(C1465&lt;MAX($C$1261:C1465),C1465/MAX($C$1261:C1465)-1,0)</f>
        <v>-6.5454545454545543E-2</v>
      </c>
    </row>
    <row r="1466" spans="1:5">
      <c r="A1466" s="25">
        <v>42730</v>
      </c>
      <c r="B1466" s="1">
        <v>1.2969999999999999</v>
      </c>
      <c r="C1466" s="1">
        <v>1.2969999999999999</v>
      </c>
      <c r="D1466" s="3">
        <f>IF(C1466&lt;MAX($C$3:C1466),C1466/MAX($C$3:C1466)-1,0)</f>
        <v>-0.39730483271375472</v>
      </c>
      <c r="E1466" s="3">
        <f>IF(C1466&lt;MAX($C$1261:C1466),C1466/MAX($C$1261:C1466)-1,0)</f>
        <v>-5.6727272727272737E-2</v>
      </c>
    </row>
    <row r="1467" spans="1:5">
      <c r="A1467" s="25">
        <v>42731</v>
      </c>
      <c r="B1467" s="1">
        <v>1.3</v>
      </c>
      <c r="C1467" s="1">
        <v>1.3</v>
      </c>
      <c r="D1467" s="3">
        <f>IF(C1467&lt;MAX($C$3:C1467),C1467/MAX($C$3:C1467)-1,0)</f>
        <v>-0.39591078066914498</v>
      </c>
      <c r="E1467" s="3">
        <f>IF(C1467&lt;MAX($C$1261:C1467),C1467/MAX($C$1261:C1467)-1,0)</f>
        <v>-5.4545454545454564E-2</v>
      </c>
    </row>
    <row r="1468" spans="1:5">
      <c r="A1468" s="25">
        <v>42732</v>
      </c>
      <c r="B1468" s="1">
        <v>1.292</v>
      </c>
      <c r="C1468" s="1">
        <v>1.292</v>
      </c>
      <c r="D1468" s="3">
        <f>IF(C1468&lt;MAX($C$3:C1468),C1468/MAX($C$3:C1468)-1,0)</f>
        <v>-0.3996282527881041</v>
      </c>
      <c r="E1468" s="3">
        <f>IF(C1468&lt;MAX($C$1261:C1468),C1468/MAX($C$1261:C1468)-1,0)</f>
        <v>-6.0363636363636286E-2</v>
      </c>
    </row>
    <row r="1469" spans="1:5">
      <c r="A1469" s="25">
        <v>42733</v>
      </c>
      <c r="B1469" s="1">
        <v>1.2889999999999999</v>
      </c>
      <c r="C1469" s="1">
        <v>1.2889999999999999</v>
      </c>
      <c r="D1469" s="3">
        <f>IF(C1469&lt;MAX($C$3:C1469),C1469/MAX($C$3:C1469)-1,0)</f>
        <v>-0.40102230483271384</v>
      </c>
      <c r="E1469" s="3">
        <f>IF(C1469&lt;MAX($C$1261:C1469),C1469/MAX($C$1261:C1469)-1,0)</f>
        <v>-6.2545454545454571E-2</v>
      </c>
    </row>
    <row r="1470" spans="1:5">
      <c r="A1470" s="25">
        <v>42734</v>
      </c>
      <c r="B1470" s="1">
        <v>1.2909999999999999</v>
      </c>
      <c r="C1470" s="1">
        <v>1.2909999999999999</v>
      </c>
      <c r="D1470" s="3">
        <f>IF(C1470&lt;MAX($C$3:C1470),C1470/MAX($C$3:C1470)-1,0)</f>
        <v>-0.40009293680297409</v>
      </c>
      <c r="E1470" s="3">
        <f>IF(C1470&lt;MAX($C$1261:C1470),C1470/MAX($C$1261:C1470)-1,0)</f>
        <v>-6.1090909090909196E-2</v>
      </c>
    </row>
    <row r="1471" spans="1:5">
      <c r="A1471" s="25">
        <v>42735</v>
      </c>
      <c r="B1471" s="1">
        <v>1.2909999999999999</v>
      </c>
      <c r="C1471" s="1">
        <v>1.2909999999999999</v>
      </c>
      <c r="D1471" s="3">
        <f>IF(C1471&lt;MAX($C$3:C1471),C1471/MAX($C$3:C1471)-1,0)</f>
        <v>-0.40009293680297409</v>
      </c>
      <c r="E1471" s="3">
        <f>IF(C1471&lt;MAX($C$1261:C1471),C1471/MAX($C$1261:C1471)-1,0)</f>
        <v>-6.1090909090909196E-2</v>
      </c>
    </row>
    <row r="1472" spans="1:5">
      <c r="A1472" s="25">
        <v>42738</v>
      </c>
      <c r="B1472" s="1">
        <v>1.286</v>
      </c>
      <c r="C1472" s="1">
        <v>1.286</v>
      </c>
      <c r="D1472" s="3">
        <f>IF(C1472&lt;MAX($C$3:C1472),C1472/MAX($C$3:C1472)-1,0)</f>
        <v>-0.40241635687732347</v>
      </c>
      <c r="E1472" s="3">
        <f>IF(C1472&lt;MAX($C$1261:C1472),C1472/MAX($C$1261:C1472)-1,0)</f>
        <v>-6.4727272727272744E-2</v>
      </c>
    </row>
    <row r="1473" spans="1:5">
      <c r="A1473" s="25">
        <v>42739</v>
      </c>
      <c r="B1473" s="1">
        <v>1.3009999999999999</v>
      </c>
      <c r="C1473" s="1">
        <v>1.3009999999999999</v>
      </c>
      <c r="D1473" s="3">
        <f>IF(C1473&lt;MAX($C$3:C1473),C1473/MAX($C$3:C1473)-1,0)</f>
        <v>-0.39544609665427521</v>
      </c>
      <c r="E1473" s="3">
        <f>IF(C1473&lt;MAX($C$1261:C1473),C1473/MAX($C$1261:C1473)-1,0)</f>
        <v>-5.3818181818181876E-2</v>
      </c>
    </row>
    <row r="1474" spans="1:5">
      <c r="A1474" s="25">
        <v>42740</v>
      </c>
      <c r="B1474" s="1">
        <v>1.296</v>
      </c>
      <c r="C1474" s="1">
        <v>1.296</v>
      </c>
      <c r="D1474" s="3">
        <f>IF(C1474&lt;MAX($C$3:C1474),C1474/MAX($C$3:C1474)-1,0)</f>
        <v>-0.39776951672862459</v>
      </c>
      <c r="E1474" s="3">
        <f>IF(C1474&lt;MAX($C$1261:C1474),C1474/MAX($C$1261:C1474)-1,0)</f>
        <v>-5.7454545454545425E-2</v>
      </c>
    </row>
    <row r="1475" spans="1:5">
      <c r="A1475" s="25">
        <v>42741</v>
      </c>
      <c r="B1475" s="1">
        <v>1.2849999999999999</v>
      </c>
      <c r="C1475" s="1">
        <v>1.2849999999999999</v>
      </c>
      <c r="D1475" s="3">
        <f>IF(C1475&lt;MAX($C$3:C1475),C1475/MAX($C$3:C1475)-1,0)</f>
        <v>-0.40288104089219334</v>
      </c>
      <c r="E1475" s="3">
        <f>IF(C1475&lt;MAX($C$1261:C1475),C1475/MAX($C$1261:C1475)-1,0)</f>
        <v>-6.5454545454545543E-2</v>
      </c>
    </row>
    <row r="1476" spans="1:5">
      <c r="A1476" s="25">
        <v>42744</v>
      </c>
      <c r="B1476" s="1">
        <v>1.292</v>
      </c>
      <c r="C1476" s="1">
        <v>1.292</v>
      </c>
      <c r="D1476" s="3">
        <f>IF(C1476&lt;MAX($C$3:C1476),C1476/MAX($C$3:C1476)-1,0)</f>
        <v>-0.3996282527881041</v>
      </c>
      <c r="E1476" s="3">
        <f>IF(C1476&lt;MAX($C$1261:C1476),C1476/MAX($C$1261:C1476)-1,0)</f>
        <v>-6.0363636363636286E-2</v>
      </c>
    </row>
    <row r="1477" spans="1:5">
      <c r="A1477" s="25">
        <v>42745</v>
      </c>
      <c r="B1477" s="1">
        <v>1.2889999999999999</v>
      </c>
      <c r="C1477" s="1">
        <v>1.2889999999999999</v>
      </c>
      <c r="D1477" s="3">
        <f>IF(C1477&lt;MAX($C$3:C1477),C1477/MAX($C$3:C1477)-1,0)</f>
        <v>-0.40102230483271384</v>
      </c>
      <c r="E1477" s="3">
        <f>IF(C1477&lt;MAX($C$1261:C1477),C1477/MAX($C$1261:C1477)-1,0)</f>
        <v>-6.2545454545454571E-2</v>
      </c>
    </row>
    <row r="1478" spans="1:5">
      <c r="A1478" s="25">
        <v>42746</v>
      </c>
      <c r="B1478" s="1">
        <v>1.2769999999999999</v>
      </c>
      <c r="C1478" s="1">
        <v>1.2769999999999999</v>
      </c>
      <c r="D1478" s="3">
        <f>IF(C1478&lt;MAX($C$3:C1478),C1478/MAX($C$3:C1478)-1,0)</f>
        <v>-0.40659851301115246</v>
      </c>
      <c r="E1478" s="3">
        <f>IF(C1478&lt;MAX($C$1261:C1478),C1478/MAX($C$1261:C1478)-1,0)</f>
        <v>-7.1272727272727376E-2</v>
      </c>
    </row>
    <row r="1479" spans="1:5">
      <c r="A1479" s="25">
        <v>42747</v>
      </c>
      <c r="B1479" s="1">
        <v>1.26</v>
      </c>
      <c r="C1479" s="1">
        <v>1.26</v>
      </c>
      <c r="D1479" s="3">
        <f>IF(C1479&lt;MAX($C$3:C1479),C1479/MAX($C$3:C1479)-1,0)</f>
        <v>-0.41449814126394058</v>
      </c>
      <c r="E1479" s="3">
        <f>IF(C1479&lt;MAX($C$1261:C1479),C1479/MAX($C$1261:C1479)-1,0)</f>
        <v>-8.363636363636362E-2</v>
      </c>
    </row>
    <row r="1480" spans="1:5">
      <c r="A1480" s="25">
        <v>42748</v>
      </c>
      <c r="B1480" s="1">
        <v>1.2589999999999999</v>
      </c>
      <c r="C1480" s="1">
        <v>1.2589999999999999</v>
      </c>
      <c r="D1480" s="3">
        <f>IF(C1480&lt;MAX($C$3:C1480),C1480/MAX($C$3:C1480)-1,0)</f>
        <v>-0.41496282527881045</v>
      </c>
      <c r="E1480" s="3">
        <f>IF(C1480&lt;MAX($C$1261:C1480),C1480/MAX($C$1261:C1480)-1,0)</f>
        <v>-8.4363636363636418E-2</v>
      </c>
    </row>
    <row r="1481" spans="1:5">
      <c r="A1481" s="25">
        <v>42751</v>
      </c>
      <c r="B1481" s="1">
        <v>1.2529999999999999</v>
      </c>
      <c r="C1481" s="1">
        <v>1.2529999999999999</v>
      </c>
      <c r="D1481" s="3">
        <f>IF(C1481&lt;MAX($C$3:C1481),C1481/MAX($C$3:C1481)-1,0)</f>
        <v>-0.41775092936802982</v>
      </c>
      <c r="E1481" s="3">
        <f>IF(C1481&lt;MAX($C$1261:C1481),C1481/MAX($C$1261:C1481)-1,0)</f>
        <v>-8.8727272727272766E-2</v>
      </c>
    </row>
    <row r="1482" spans="1:5">
      <c r="A1482" s="25">
        <v>42752</v>
      </c>
      <c r="B1482" s="1">
        <v>1.264</v>
      </c>
      <c r="C1482" s="1">
        <v>1.264</v>
      </c>
      <c r="D1482" s="3">
        <f>IF(C1482&lt;MAX($C$3:C1482),C1482/MAX($C$3:C1482)-1,0)</f>
        <v>-0.41263940520446096</v>
      </c>
      <c r="E1482" s="3">
        <f>IF(C1482&lt;MAX($C$1261:C1482),C1482/MAX($C$1261:C1482)-1,0)</f>
        <v>-8.0727272727272759E-2</v>
      </c>
    </row>
    <row r="1483" spans="1:5">
      <c r="A1483" s="25">
        <v>42753</v>
      </c>
      <c r="B1483" s="1">
        <v>1.2669999999999999</v>
      </c>
      <c r="C1483" s="1">
        <v>1.2669999999999999</v>
      </c>
      <c r="D1483" s="3">
        <f>IF(C1483&lt;MAX($C$3:C1483),C1483/MAX($C$3:C1483)-1,0)</f>
        <v>-0.41124535315985133</v>
      </c>
      <c r="E1483" s="3">
        <f>IF(C1483&lt;MAX($C$1261:C1483),C1483/MAX($C$1261:C1483)-1,0)</f>
        <v>-7.8545454545454585E-2</v>
      </c>
    </row>
    <row r="1484" spans="1:5">
      <c r="A1484" s="25">
        <v>42754</v>
      </c>
      <c r="B1484" s="1">
        <v>1.2609999999999999</v>
      </c>
      <c r="C1484" s="1">
        <v>1.2609999999999999</v>
      </c>
      <c r="D1484" s="3">
        <f>IF(C1484&lt;MAX($C$3:C1484),C1484/MAX($C$3:C1484)-1,0)</f>
        <v>-0.4140334572490707</v>
      </c>
      <c r="E1484" s="3">
        <f>IF(C1484&lt;MAX($C$1261:C1484),C1484/MAX($C$1261:C1484)-1,0)</f>
        <v>-8.2909090909090932E-2</v>
      </c>
    </row>
    <row r="1485" spans="1:5">
      <c r="A1485" s="25">
        <v>42755</v>
      </c>
      <c r="B1485" s="1">
        <v>1.2749999999999999</v>
      </c>
      <c r="C1485" s="1">
        <v>1.2749999999999999</v>
      </c>
      <c r="D1485" s="3">
        <f>IF(C1485&lt;MAX($C$3:C1485),C1485/MAX($C$3:C1485)-1,0)</f>
        <v>-0.40752788104089233</v>
      </c>
      <c r="E1485" s="3">
        <f>IF(C1485&lt;MAX($C$1261:C1485),C1485/MAX($C$1261:C1485)-1,0)</f>
        <v>-7.2727272727272751E-2</v>
      </c>
    </row>
    <row r="1486" spans="1:5">
      <c r="A1486" s="25">
        <v>42758</v>
      </c>
      <c r="B1486" s="1">
        <v>1.284</v>
      </c>
      <c r="C1486" s="1">
        <v>1.284</v>
      </c>
      <c r="D1486" s="3">
        <f>IF(C1486&lt;MAX($C$3:C1486),C1486/MAX($C$3:C1486)-1,0)</f>
        <v>-0.40334572490706322</v>
      </c>
      <c r="E1486" s="3">
        <f>IF(C1486&lt;MAX($C$1261:C1486),C1486/MAX($C$1261:C1486)-1,0)</f>
        <v>-6.6181818181818119E-2</v>
      </c>
    </row>
    <row r="1487" spans="1:5">
      <c r="A1487" s="25">
        <v>42759</v>
      </c>
      <c r="B1487" s="1">
        <v>1.282</v>
      </c>
      <c r="C1487" s="1">
        <v>1.282</v>
      </c>
      <c r="D1487" s="3">
        <f>IF(C1487&lt;MAX($C$3:C1487),C1487/MAX($C$3:C1487)-1,0)</f>
        <v>-0.40427509293680297</v>
      </c>
      <c r="E1487" s="3">
        <f>IF(C1487&lt;MAX($C$1261:C1487),C1487/MAX($C$1261:C1487)-1,0)</f>
        <v>-6.7636363636363606E-2</v>
      </c>
    </row>
    <row r="1488" spans="1:5">
      <c r="A1488" s="25">
        <v>42760</v>
      </c>
      <c r="B1488" s="1">
        <v>1.29</v>
      </c>
      <c r="C1488" s="1">
        <v>1.29</v>
      </c>
      <c r="D1488" s="3">
        <f>IF(C1488&lt;MAX($C$3:C1488),C1488/MAX($C$3:C1488)-1,0)</f>
        <v>-0.40055762081784385</v>
      </c>
      <c r="E1488" s="3">
        <f>IF(C1488&lt;MAX($C$1261:C1488),C1488/MAX($C$1261:C1488)-1,0)</f>
        <v>-6.1818181818181772E-2</v>
      </c>
    </row>
    <row r="1489" spans="1:5">
      <c r="A1489" s="25">
        <v>42761</v>
      </c>
      <c r="B1489" s="1">
        <v>1.2969999999999999</v>
      </c>
      <c r="C1489" s="1">
        <v>1.2969999999999999</v>
      </c>
      <c r="D1489" s="3">
        <f>IF(C1489&lt;MAX($C$3:C1489),C1489/MAX($C$3:C1489)-1,0)</f>
        <v>-0.39730483271375472</v>
      </c>
      <c r="E1489" s="3">
        <f>IF(C1489&lt;MAX($C$1261:C1489),C1489/MAX($C$1261:C1489)-1,0)</f>
        <v>-5.6727272727272737E-2</v>
      </c>
    </row>
    <row r="1490" spans="1:5">
      <c r="A1490" s="25">
        <v>42769</v>
      </c>
      <c r="B1490" s="1">
        <v>1.2949999999999999</v>
      </c>
      <c r="C1490" s="1">
        <v>1.2949999999999999</v>
      </c>
      <c r="D1490" s="3">
        <f>IF(C1490&lt;MAX($C$3:C1490),C1490/MAX($C$3:C1490)-1,0)</f>
        <v>-0.39823420074349447</v>
      </c>
      <c r="E1490" s="3">
        <f>IF(C1490&lt;MAX($C$1261:C1490),C1490/MAX($C$1261:C1490)-1,0)</f>
        <v>-5.8181818181818223E-2</v>
      </c>
    </row>
    <row r="1491" spans="1:5">
      <c r="A1491" s="25">
        <v>42772</v>
      </c>
      <c r="B1491" s="1">
        <v>1.2969999999999999</v>
      </c>
      <c r="C1491" s="1">
        <v>1.2969999999999999</v>
      </c>
      <c r="D1491" s="3">
        <f>IF(C1491&lt;MAX($C$3:C1491),C1491/MAX($C$3:C1491)-1,0)</f>
        <v>-0.39730483271375472</v>
      </c>
      <c r="E1491" s="3">
        <f>IF(C1491&lt;MAX($C$1261:C1491),C1491/MAX($C$1261:C1491)-1,0)</f>
        <v>-5.6727272727272737E-2</v>
      </c>
    </row>
    <row r="1492" spans="1:5">
      <c r="A1492" s="25">
        <v>42773</v>
      </c>
      <c r="B1492" s="1">
        <v>1.298</v>
      </c>
      <c r="C1492" s="1">
        <v>1.298</v>
      </c>
      <c r="D1492" s="3">
        <f>IF(C1492&lt;MAX($C$3:C1492),C1492/MAX($C$3:C1492)-1,0)</f>
        <v>-0.39684014869888473</v>
      </c>
      <c r="E1492" s="3">
        <f>IF(C1492&lt;MAX($C$1261:C1492),C1492/MAX($C$1261:C1492)-1,0)</f>
        <v>-5.5999999999999939E-2</v>
      </c>
    </row>
    <row r="1493" spans="1:5">
      <c r="A1493" s="25">
        <v>42774</v>
      </c>
      <c r="B1493" s="1">
        <v>1.302</v>
      </c>
      <c r="C1493" s="1">
        <v>1.302</v>
      </c>
      <c r="D1493" s="3">
        <f>IF(C1493&lt;MAX($C$3:C1493),C1493/MAX($C$3:C1493)-1,0)</f>
        <v>-0.39498141263940523</v>
      </c>
      <c r="E1493" s="3">
        <f>IF(C1493&lt;MAX($C$1261:C1493),C1493/MAX($C$1261:C1493)-1,0)</f>
        <v>-5.3090909090909078E-2</v>
      </c>
    </row>
    <row r="1494" spans="1:5">
      <c r="A1494" s="25">
        <v>42775</v>
      </c>
      <c r="B1494" s="1">
        <v>1.31</v>
      </c>
      <c r="C1494" s="1">
        <v>1.31</v>
      </c>
      <c r="D1494" s="3">
        <f>IF(C1494&lt;MAX($C$3:C1494),C1494/MAX($C$3:C1494)-1,0)</f>
        <v>-0.39126394052044611</v>
      </c>
      <c r="E1494" s="3">
        <f>IF(C1494&lt;MAX($C$1261:C1494),C1494/MAX($C$1261:C1494)-1,0)</f>
        <v>-4.7272727272727244E-2</v>
      </c>
    </row>
    <row r="1495" spans="1:5">
      <c r="A1495" s="25">
        <v>42776</v>
      </c>
      <c r="B1495" s="1">
        <v>1.3049999999999999</v>
      </c>
      <c r="C1495" s="1">
        <v>1.3049999999999999</v>
      </c>
      <c r="D1495" s="3">
        <f>IF(C1495&lt;MAX($C$3:C1495),C1495/MAX($C$3:C1495)-1,0)</f>
        <v>-0.3935873605947956</v>
      </c>
      <c r="E1495" s="3">
        <f>IF(C1495&lt;MAX($C$1261:C1495),C1495/MAX($C$1261:C1495)-1,0)</f>
        <v>-5.0909090909090904E-2</v>
      </c>
    </row>
    <row r="1496" spans="1:5">
      <c r="A1496" s="25">
        <v>42779</v>
      </c>
      <c r="B1496" s="1">
        <v>1.3089999999999999</v>
      </c>
      <c r="C1496" s="1">
        <v>1.3089999999999999</v>
      </c>
      <c r="D1496" s="3">
        <f>IF(C1496&lt;MAX($C$3:C1496),C1496/MAX($C$3:C1496)-1,0)</f>
        <v>-0.39172862453531609</v>
      </c>
      <c r="E1496" s="3">
        <f>IF(C1496&lt;MAX($C$1261:C1496),C1496/MAX($C$1261:C1496)-1,0)</f>
        <v>-4.8000000000000043E-2</v>
      </c>
    </row>
    <row r="1497" spans="1:5">
      <c r="A1497" s="25">
        <v>42780</v>
      </c>
      <c r="B1497" s="1">
        <v>1.3149999999999999</v>
      </c>
      <c r="C1497" s="1">
        <v>1.3149999999999999</v>
      </c>
      <c r="D1497" s="3">
        <f>IF(C1497&lt;MAX($C$3:C1497),C1497/MAX($C$3:C1497)-1,0)</f>
        <v>-0.38894052044609673</v>
      </c>
      <c r="E1497" s="3">
        <f>IF(C1497&lt;MAX($C$1261:C1497),C1497/MAX($C$1261:C1497)-1,0)</f>
        <v>-4.3636363636363695E-2</v>
      </c>
    </row>
    <row r="1498" spans="1:5">
      <c r="A1498" s="25">
        <v>42781</v>
      </c>
      <c r="B1498" s="1">
        <v>1.3140000000000001</v>
      </c>
      <c r="C1498" s="1">
        <v>1.3140000000000001</v>
      </c>
      <c r="D1498" s="3">
        <f>IF(C1498&lt;MAX($C$3:C1498),C1498/MAX($C$3:C1498)-1,0)</f>
        <v>-0.3894052044609666</v>
      </c>
      <c r="E1498" s="3">
        <f>IF(C1498&lt;MAX($C$1261:C1498),C1498/MAX($C$1261:C1498)-1,0)</f>
        <v>-4.4363636363636272E-2</v>
      </c>
    </row>
    <row r="1499" spans="1:5">
      <c r="A1499" s="25">
        <v>42782</v>
      </c>
      <c r="B1499" s="1">
        <v>1.3240000000000001</v>
      </c>
      <c r="C1499" s="1">
        <v>1.3240000000000001</v>
      </c>
      <c r="D1499" s="3">
        <f>IF(C1499&lt;MAX($C$3:C1499),C1499/MAX($C$3:C1499)-1,0)</f>
        <v>-0.38475836431226762</v>
      </c>
      <c r="E1499" s="3">
        <f>IF(C1499&lt;MAX($C$1261:C1499),C1499/MAX($C$1261:C1499)-1,0)</f>
        <v>-3.7090909090909063E-2</v>
      </c>
    </row>
    <row r="1500" spans="1:5">
      <c r="A1500" s="25">
        <v>42783</v>
      </c>
      <c r="B1500" s="1">
        <v>1.3240000000000001</v>
      </c>
      <c r="C1500" s="1">
        <v>1.3240000000000001</v>
      </c>
      <c r="D1500" s="3">
        <f>IF(C1500&lt;MAX($C$3:C1500),C1500/MAX($C$3:C1500)-1,0)</f>
        <v>-0.38475836431226762</v>
      </c>
      <c r="E1500" s="3">
        <f>IF(C1500&lt;MAX($C$1261:C1500),C1500/MAX($C$1261:C1500)-1,0)</f>
        <v>-3.7090909090909063E-2</v>
      </c>
    </row>
    <row r="1501" spans="1:5">
      <c r="A1501" s="25">
        <v>42786</v>
      </c>
      <c r="B1501" s="1">
        <v>1.341</v>
      </c>
      <c r="C1501" s="1">
        <v>1.341</v>
      </c>
      <c r="D1501" s="3">
        <f>IF(C1501&lt;MAX($C$3:C1501),C1501/MAX($C$3:C1501)-1,0)</f>
        <v>-0.37685873605947962</v>
      </c>
      <c r="E1501" s="3">
        <f>IF(C1501&lt;MAX($C$1261:C1501),C1501/MAX($C$1261:C1501)-1,0)</f>
        <v>-2.4727272727272709E-2</v>
      </c>
    </row>
    <row r="1502" spans="1:5">
      <c r="A1502" s="25">
        <v>42787</v>
      </c>
      <c r="B1502" s="1">
        <v>1.34</v>
      </c>
      <c r="C1502" s="1">
        <v>1.34</v>
      </c>
      <c r="D1502" s="3">
        <f>IF(C1502&lt;MAX($C$3:C1502),C1502/MAX($C$3:C1502)-1,0)</f>
        <v>-0.37732342007434949</v>
      </c>
      <c r="E1502" s="3">
        <f>IF(C1502&lt;MAX($C$1261:C1502),C1502/MAX($C$1261:C1502)-1,0)</f>
        <v>-2.5454545454545396E-2</v>
      </c>
    </row>
    <row r="1503" spans="1:5">
      <c r="A1503" s="25">
        <v>42788</v>
      </c>
      <c r="B1503" s="1">
        <v>1.347</v>
      </c>
      <c r="C1503" s="1">
        <v>1.347</v>
      </c>
      <c r="D1503" s="3">
        <f>IF(C1503&lt;MAX($C$3:C1503),C1503/MAX($C$3:C1503)-1,0)</f>
        <v>-0.37407063197026025</v>
      </c>
      <c r="E1503" s="3">
        <f>IF(C1503&lt;MAX($C$1261:C1503),C1503/MAX($C$1261:C1503)-1,0)</f>
        <v>-2.0363636363636362E-2</v>
      </c>
    </row>
    <row r="1504" spans="1:5">
      <c r="A1504" s="25">
        <v>42789</v>
      </c>
      <c r="B1504" s="1">
        <v>1.3480000000000001</v>
      </c>
      <c r="C1504" s="1">
        <v>1.3480000000000001</v>
      </c>
      <c r="D1504" s="3">
        <f>IF(C1504&lt;MAX($C$3:C1504),C1504/MAX($C$3:C1504)-1,0)</f>
        <v>-0.37360594795539037</v>
      </c>
      <c r="E1504" s="3">
        <f>IF(C1504&lt;MAX($C$1261:C1504),C1504/MAX($C$1261:C1504)-1,0)</f>
        <v>-1.9636363636363563E-2</v>
      </c>
    </row>
    <row r="1505" spans="1:5">
      <c r="A1505" s="25">
        <v>42790</v>
      </c>
      <c r="B1505" s="1">
        <v>1.347</v>
      </c>
      <c r="C1505" s="1">
        <v>1.347</v>
      </c>
      <c r="D1505" s="3">
        <f>IF(C1505&lt;MAX($C$3:C1505),C1505/MAX($C$3:C1505)-1,0)</f>
        <v>-0.37407063197026025</v>
      </c>
      <c r="E1505" s="3">
        <f>IF(C1505&lt;MAX($C$1261:C1505),C1505/MAX($C$1261:C1505)-1,0)</f>
        <v>-2.0363636363636362E-2</v>
      </c>
    </row>
    <row r="1506" spans="1:5">
      <c r="A1506" s="25">
        <v>42793</v>
      </c>
      <c r="B1506" s="1">
        <v>1.3420000000000001</v>
      </c>
      <c r="C1506" s="1">
        <v>1.3420000000000001</v>
      </c>
      <c r="D1506" s="3">
        <f>IF(C1506&lt;MAX($C$3:C1506),C1506/MAX($C$3:C1506)-1,0)</f>
        <v>-0.37639405204460963</v>
      </c>
      <c r="E1506" s="3">
        <f>IF(C1506&lt;MAX($C$1261:C1506),C1506/MAX($C$1261:C1506)-1,0)</f>
        <v>-2.399999999999991E-2</v>
      </c>
    </row>
    <row r="1507" spans="1:5">
      <c r="A1507" s="25">
        <v>42794</v>
      </c>
      <c r="B1507" s="1">
        <v>1.337</v>
      </c>
      <c r="C1507" s="1">
        <v>1.337</v>
      </c>
      <c r="D1507" s="3">
        <f>IF(C1507&lt;MAX($C$3:C1507),C1507/MAX($C$3:C1507)-1,0)</f>
        <v>-0.37871747211895912</v>
      </c>
      <c r="E1507" s="3">
        <f>IF(C1507&lt;MAX($C$1261:C1507),C1507/MAX($C$1261:C1507)-1,0)</f>
        <v>-2.7636363636363681E-2</v>
      </c>
    </row>
    <row r="1508" spans="1:5">
      <c r="A1508" s="25">
        <v>42795</v>
      </c>
      <c r="B1508" s="1">
        <v>1.3420000000000001</v>
      </c>
      <c r="C1508" s="1">
        <v>1.3420000000000001</v>
      </c>
      <c r="D1508" s="3">
        <f>IF(C1508&lt;MAX($C$3:C1508),C1508/MAX($C$3:C1508)-1,0)</f>
        <v>-0.37639405204460963</v>
      </c>
      <c r="E1508" s="3">
        <f>IF(C1508&lt;MAX($C$1261:C1508),C1508/MAX($C$1261:C1508)-1,0)</f>
        <v>-2.399999999999991E-2</v>
      </c>
    </row>
    <row r="1509" spans="1:5">
      <c r="A1509" s="25">
        <v>42796</v>
      </c>
      <c r="B1509" s="1">
        <v>1.343</v>
      </c>
      <c r="C1509" s="1">
        <v>1.343</v>
      </c>
      <c r="D1509" s="3">
        <f>IF(C1509&lt;MAX($C$3:C1509),C1509/MAX($C$3:C1509)-1,0)</f>
        <v>-0.37592936802973986</v>
      </c>
      <c r="E1509" s="3">
        <f>IF(C1509&lt;MAX($C$1261:C1509),C1509/MAX($C$1261:C1509)-1,0)</f>
        <v>-2.3272727272727334E-2</v>
      </c>
    </row>
    <row r="1510" spans="1:5">
      <c r="A1510" s="25">
        <v>42797</v>
      </c>
      <c r="B1510" s="1">
        <v>1.3580000000000001</v>
      </c>
      <c r="C1510" s="1">
        <v>1.3580000000000001</v>
      </c>
      <c r="D1510" s="3">
        <f>IF(C1510&lt;MAX($C$3:C1510),C1510/MAX($C$3:C1510)-1,0)</f>
        <v>-0.3689591078066915</v>
      </c>
      <c r="E1510" s="3">
        <f>IF(C1510&lt;MAX($C$1261:C1510),C1510/MAX($C$1261:C1510)-1,0)</f>
        <v>-1.2363636363636243E-2</v>
      </c>
    </row>
    <row r="1511" spans="1:5">
      <c r="A1511" s="25">
        <v>42800</v>
      </c>
      <c r="B1511" s="1">
        <v>1.3839999999999999</v>
      </c>
      <c r="C1511" s="1">
        <v>1.3839999999999999</v>
      </c>
      <c r="D1511" s="3">
        <f>IF(C1511&lt;MAX($C$3:C1511),C1511/MAX($C$3:C1511)-1,0)</f>
        <v>-0.35687732342007439</v>
      </c>
      <c r="E1511" s="3">
        <f>IF(C1511&lt;MAX($C$1261:C1511),C1511/MAX($C$1261:C1511)-1,0)</f>
        <v>0</v>
      </c>
    </row>
    <row r="1512" spans="1:5">
      <c r="A1512" s="25">
        <v>42801</v>
      </c>
      <c r="B1512" s="1">
        <v>1.3939999999999999</v>
      </c>
      <c r="C1512" s="1">
        <v>1.3939999999999999</v>
      </c>
      <c r="D1512" s="3">
        <f>IF(C1512&lt;MAX($C$3:C1512),C1512/MAX($C$3:C1512)-1,0)</f>
        <v>-0.35223048327137552</v>
      </c>
      <c r="E1512" s="3">
        <f>IF(C1512&lt;MAX($C$1261:C1512),C1512/MAX($C$1261:C1512)-1,0)</f>
        <v>0</v>
      </c>
    </row>
    <row r="1513" spans="1:5">
      <c r="A1513" s="25">
        <v>42802</v>
      </c>
      <c r="B1513" s="1">
        <v>1.3919999999999999</v>
      </c>
      <c r="C1513" s="1">
        <v>1.3919999999999999</v>
      </c>
      <c r="D1513" s="3">
        <f>IF(C1513&lt;MAX($C$3:C1513),C1513/MAX($C$3:C1513)-1,0)</f>
        <v>-0.35315985130111538</v>
      </c>
      <c r="E1513" s="3">
        <f>IF(C1513&lt;MAX($C$1261:C1513),C1513/MAX($C$1261:C1513)-1,0)</f>
        <v>-1.4347202295552641E-3</v>
      </c>
    </row>
    <row r="1514" spans="1:5">
      <c r="A1514" s="25">
        <v>42803</v>
      </c>
      <c r="B1514" s="1">
        <v>1.381</v>
      </c>
      <c r="C1514" s="1">
        <v>1.381</v>
      </c>
      <c r="D1514" s="3">
        <f>IF(C1514&lt;MAX($C$3:C1514),C1514/MAX($C$3:C1514)-1,0)</f>
        <v>-0.35827137546468402</v>
      </c>
      <c r="E1514" s="3">
        <f>IF(C1514&lt;MAX($C$1261:C1514),C1514/MAX($C$1261:C1514)-1,0)</f>
        <v>-9.3256814921089948E-3</v>
      </c>
    </row>
    <row r="1515" spans="1:5">
      <c r="A1515" s="25">
        <v>42804</v>
      </c>
      <c r="B1515" s="1">
        <v>1.391</v>
      </c>
      <c r="C1515" s="1">
        <v>1.391</v>
      </c>
      <c r="D1515" s="3">
        <f>IF(C1515&lt;MAX($C$3:C1515),C1515/MAX($C$3:C1515)-1,0)</f>
        <v>-0.35362453531598514</v>
      </c>
      <c r="E1515" s="3">
        <f>IF(C1515&lt;MAX($C$1261:C1515),C1515/MAX($C$1261:C1515)-1,0)</f>
        <v>-2.1520803443327852E-3</v>
      </c>
    </row>
    <row r="1516" spans="1:5">
      <c r="A1516" s="25">
        <v>42807</v>
      </c>
      <c r="B1516" s="1">
        <v>1.41</v>
      </c>
      <c r="C1516" s="1">
        <v>1.41</v>
      </c>
      <c r="D1516" s="3">
        <f>IF(C1516&lt;MAX($C$3:C1516),C1516/MAX($C$3:C1516)-1,0)</f>
        <v>-0.34479553903345728</v>
      </c>
      <c r="E1516" s="3">
        <f>IF(C1516&lt;MAX($C$1261:C1516),C1516/MAX($C$1261:C1516)-1,0)</f>
        <v>0</v>
      </c>
    </row>
    <row r="1517" spans="1:5">
      <c r="A1517" s="25">
        <v>42808</v>
      </c>
      <c r="B1517" s="1">
        <v>1.4</v>
      </c>
      <c r="C1517" s="1">
        <v>1.4</v>
      </c>
      <c r="D1517" s="3">
        <f>IF(C1517&lt;MAX($C$3:C1517),C1517/MAX($C$3:C1517)-1,0)</f>
        <v>-0.34944237918215626</v>
      </c>
      <c r="E1517" s="3">
        <f>IF(C1517&lt;MAX($C$1261:C1517),C1517/MAX($C$1261:C1517)-1,0)</f>
        <v>-7.0921985815602939E-3</v>
      </c>
    </row>
    <row r="1518" spans="1:5">
      <c r="A1518" s="25">
        <v>42809</v>
      </c>
      <c r="B1518" s="1">
        <v>1.405</v>
      </c>
      <c r="C1518" s="1">
        <v>1.405</v>
      </c>
      <c r="D1518" s="3">
        <f>IF(C1518&lt;MAX($C$3:C1518),C1518/MAX($C$3:C1518)-1,0)</f>
        <v>-0.34711895910780677</v>
      </c>
      <c r="E1518" s="3">
        <f>IF(C1518&lt;MAX($C$1261:C1518),C1518/MAX($C$1261:C1518)-1,0)</f>
        <v>-3.5460992907800915E-3</v>
      </c>
    </row>
    <row r="1519" spans="1:5">
      <c r="A1519" s="25">
        <v>42810</v>
      </c>
      <c r="B1519" s="1">
        <v>1.41</v>
      </c>
      <c r="C1519" s="1">
        <v>1.41</v>
      </c>
      <c r="D1519" s="3">
        <f>IF(C1519&lt;MAX($C$3:C1519),C1519/MAX($C$3:C1519)-1,0)</f>
        <v>-0.34479553903345728</v>
      </c>
      <c r="E1519" s="3">
        <f>IF(C1519&lt;MAX($C$1261:C1519),C1519/MAX($C$1261:C1519)-1,0)</f>
        <v>0</v>
      </c>
    </row>
    <row r="1520" spans="1:5">
      <c r="A1520" s="25">
        <v>42811</v>
      </c>
      <c r="B1520" s="1">
        <v>1.395</v>
      </c>
      <c r="C1520" s="1">
        <v>1.395</v>
      </c>
      <c r="D1520" s="3">
        <f>IF(C1520&lt;MAX($C$3:C1520),C1520/MAX($C$3:C1520)-1,0)</f>
        <v>-0.35176579925650564</v>
      </c>
      <c r="E1520" s="3">
        <f>IF(C1520&lt;MAX($C$1261:C1520),C1520/MAX($C$1261:C1520)-1,0)</f>
        <v>-1.0638297872340385E-2</v>
      </c>
    </row>
    <row r="1521" spans="1:5">
      <c r="A1521" s="25">
        <v>42814</v>
      </c>
      <c r="B1521" s="1">
        <v>1.409</v>
      </c>
      <c r="C1521" s="1">
        <v>1.409</v>
      </c>
      <c r="D1521" s="3">
        <f>IF(C1521&lt;MAX($C$3:C1521),C1521/MAX($C$3:C1521)-1,0)</f>
        <v>-0.34526022304832715</v>
      </c>
      <c r="E1521" s="3">
        <f>IF(C1521&lt;MAX($C$1261:C1521),C1521/MAX($C$1261:C1521)-1,0)</f>
        <v>-7.0921985815597388E-4</v>
      </c>
    </row>
    <row r="1522" spans="1:5">
      <c r="A1522" s="25">
        <v>42815</v>
      </c>
      <c r="B1522" s="1">
        <v>1.431</v>
      </c>
      <c r="C1522" s="1">
        <v>1.431</v>
      </c>
      <c r="D1522" s="3">
        <f>IF(C1522&lt;MAX($C$3:C1522),C1522/MAX($C$3:C1522)-1,0)</f>
        <v>-0.33503717472118966</v>
      </c>
      <c r="E1522" s="3">
        <f>IF(C1522&lt;MAX($C$1261:C1522),C1522/MAX($C$1261:C1522)-1,0)</f>
        <v>0</v>
      </c>
    </row>
    <row r="1523" spans="1:5">
      <c r="A1523" s="25">
        <v>42816</v>
      </c>
      <c r="B1523" s="1">
        <v>1.448</v>
      </c>
      <c r="C1523" s="1">
        <v>1.448</v>
      </c>
      <c r="D1523" s="3">
        <f>IF(C1523&lt;MAX($C$3:C1523),C1523/MAX($C$3:C1523)-1,0)</f>
        <v>-0.32713754646840154</v>
      </c>
      <c r="E1523" s="3">
        <f>IF(C1523&lt;MAX($C$1261:C1523),C1523/MAX($C$1261:C1523)-1,0)</f>
        <v>0</v>
      </c>
    </row>
    <row r="1524" spans="1:5">
      <c r="A1524" s="25">
        <v>42817</v>
      </c>
      <c r="B1524" s="1">
        <v>1.462</v>
      </c>
      <c r="C1524" s="1">
        <v>1.462</v>
      </c>
      <c r="D1524" s="3">
        <f>IF(C1524&lt;MAX($C$3:C1524),C1524/MAX($C$3:C1524)-1,0)</f>
        <v>-0.32063197026022305</v>
      </c>
      <c r="E1524" s="3">
        <f>IF(C1524&lt;MAX($C$1261:C1524),C1524/MAX($C$1261:C1524)-1,0)</f>
        <v>0</v>
      </c>
    </row>
    <row r="1525" spans="1:5">
      <c r="A1525" s="25">
        <v>42818</v>
      </c>
      <c r="B1525" s="1">
        <v>1.4750000000000001</v>
      </c>
      <c r="C1525" s="1">
        <v>1.4750000000000001</v>
      </c>
      <c r="D1525" s="3">
        <f>IF(C1525&lt;MAX($C$3:C1525),C1525/MAX($C$3:C1525)-1,0)</f>
        <v>-0.31459107806691455</v>
      </c>
      <c r="E1525" s="3">
        <f>IF(C1525&lt;MAX($C$1261:C1525),C1525/MAX($C$1261:C1525)-1,0)</f>
        <v>0</v>
      </c>
    </row>
    <row r="1526" spans="1:5">
      <c r="A1526" s="25">
        <v>42821</v>
      </c>
      <c r="B1526" s="1">
        <v>1.4510000000000001</v>
      </c>
      <c r="C1526" s="1">
        <v>1.4510000000000001</v>
      </c>
      <c r="D1526" s="3">
        <f>IF(C1526&lt;MAX($C$3:C1526),C1526/MAX($C$3:C1526)-1,0)</f>
        <v>-0.3257434944237918</v>
      </c>
      <c r="E1526" s="3">
        <f>IF(C1526&lt;MAX($C$1261:C1526),C1526/MAX($C$1261:C1526)-1,0)</f>
        <v>-1.6271186440677932E-2</v>
      </c>
    </row>
    <row r="1527" spans="1:5">
      <c r="A1527" s="25">
        <v>42822</v>
      </c>
      <c r="B1527" s="1">
        <v>1.4570000000000001</v>
      </c>
      <c r="C1527" s="1">
        <v>1.4570000000000001</v>
      </c>
      <c r="D1527" s="3">
        <f>IF(C1527&lt;MAX($C$3:C1527),C1527/MAX($C$3:C1527)-1,0)</f>
        <v>-0.32295539033457255</v>
      </c>
      <c r="E1527" s="3">
        <f>IF(C1527&lt;MAX($C$1261:C1527),C1527/MAX($C$1261:C1527)-1,0)</f>
        <v>-1.2203389830508504E-2</v>
      </c>
    </row>
    <row r="1528" spans="1:5">
      <c r="A1528" s="25">
        <v>42823</v>
      </c>
      <c r="B1528" s="1">
        <v>1.4570000000000001</v>
      </c>
      <c r="C1528" s="1">
        <v>1.4570000000000001</v>
      </c>
      <c r="D1528" s="3">
        <f>IF(C1528&lt;MAX($C$3:C1528),C1528/MAX($C$3:C1528)-1,0)</f>
        <v>-0.32295539033457255</v>
      </c>
      <c r="E1528" s="3">
        <f>IF(C1528&lt;MAX($C$1261:C1528),C1528/MAX($C$1261:C1528)-1,0)</f>
        <v>-1.2203389830508504E-2</v>
      </c>
    </row>
    <row r="1529" spans="1:5">
      <c r="A1529" s="25">
        <v>42824</v>
      </c>
      <c r="B1529" s="1">
        <v>1.4490000000000001</v>
      </c>
      <c r="C1529" s="1">
        <v>1.4490000000000001</v>
      </c>
      <c r="D1529" s="3">
        <f>IF(C1529&lt;MAX($C$3:C1529),C1529/MAX($C$3:C1529)-1,0)</f>
        <v>-0.32667286245353166</v>
      </c>
      <c r="E1529" s="3">
        <f>IF(C1529&lt;MAX($C$1261:C1529),C1529/MAX($C$1261:C1529)-1,0)</f>
        <v>-1.7627118644067852E-2</v>
      </c>
    </row>
    <row r="1530" spans="1:5">
      <c r="A1530" s="25">
        <v>42825</v>
      </c>
      <c r="B1530" s="1">
        <v>1.4810000000000001</v>
      </c>
      <c r="C1530" s="1">
        <v>1.4810000000000001</v>
      </c>
      <c r="D1530" s="3">
        <f>IF(C1530&lt;MAX($C$3:C1530),C1530/MAX($C$3:C1530)-1,0)</f>
        <v>-0.31180297397769519</v>
      </c>
      <c r="E1530" s="3">
        <f>IF(C1530&lt;MAX($C$1261:C1530),C1530/MAX($C$1261:C1530)-1,0)</f>
        <v>0</v>
      </c>
    </row>
    <row r="1531" spans="1:5">
      <c r="A1531" s="25">
        <v>42830</v>
      </c>
      <c r="B1531" s="1">
        <v>1.5</v>
      </c>
      <c r="C1531" s="1">
        <v>1.5</v>
      </c>
      <c r="D1531" s="3">
        <f>IF(C1531&lt;MAX($C$3:C1531),C1531/MAX($C$3:C1531)-1,0)</f>
        <v>-0.30297397769516732</v>
      </c>
      <c r="E1531" s="3">
        <f>IF(C1531&lt;MAX($C$1261:C1531),C1531/MAX($C$1261:C1531)-1,0)</f>
        <v>0</v>
      </c>
    </row>
    <row r="1532" spans="1:5">
      <c r="A1532" s="25">
        <v>42831</v>
      </c>
      <c r="B1532" s="1">
        <v>1.4930000000000001</v>
      </c>
      <c r="C1532" s="1">
        <v>1.4930000000000001</v>
      </c>
      <c r="D1532" s="3">
        <f>IF(C1532&lt;MAX($C$3:C1532),C1532/MAX($C$3:C1532)-1,0)</f>
        <v>-0.30622676579925645</v>
      </c>
      <c r="E1532" s="3">
        <f>IF(C1532&lt;MAX($C$1261:C1532),C1532/MAX($C$1261:C1532)-1,0)</f>
        <v>-4.6666666666665968E-3</v>
      </c>
    </row>
    <row r="1533" spans="1:5">
      <c r="A1533" s="25">
        <v>42832</v>
      </c>
      <c r="B1533" s="1">
        <v>1.494</v>
      </c>
      <c r="C1533" s="1">
        <v>1.494</v>
      </c>
      <c r="D1533" s="3">
        <f>IF(C1533&lt;MAX($C$3:C1533),C1533/MAX($C$3:C1533)-1,0)</f>
        <v>-0.30576208178438669</v>
      </c>
      <c r="E1533" s="3">
        <f>IF(C1533&lt;MAX($C$1261:C1533),C1533/MAX($C$1261:C1533)-1,0)</f>
        <v>-4.0000000000000036E-3</v>
      </c>
    </row>
    <row r="1534" spans="1:5">
      <c r="A1534" s="25">
        <v>42835</v>
      </c>
      <c r="B1534" s="1">
        <v>1.478</v>
      </c>
      <c r="C1534" s="1">
        <v>1.478</v>
      </c>
      <c r="D1534" s="3">
        <f>IF(C1534&lt;MAX($C$3:C1534),C1534/MAX($C$3:C1534)-1,0)</f>
        <v>-0.31319702602230493</v>
      </c>
      <c r="E1534" s="3">
        <f>IF(C1534&lt;MAX($C$1261:C1534),C1534/MAX($C$1261:C1534)-1,0)</f>
        <v>-1.4666666666666717E-2</v>
      </c>
    </row>
    <row r="1535" spans="1:5">
      <c r="A1535" s="25">
        <v>42836</v>
      </c>
      <c r="B1535" s="1">
        <v>1.468</v>
      </c>
      <c r="C1535" s="1">
        <v>1.468</v>
      </c>
      <c r="D1535" s="3">
        <f>IF(C1535&lt;MAX($C$3:C1535),C1535/MAX($C$3:C1535)-1,0)</f>
        <v>-0.3178438661710038</v>
      </c>
      <c r="E1535" s="3">
        <f>IF(C1535&lt;MAX($C$1261:C1535),C1535/MAX($C$1261:C1535)-1,0)</f>
        <v>-2.1333333333333315E-2</v>
      </c>
    </row>
    <row r="1536" spans="1:5">
      <c r="A1536" s="25">
        <v>42837</v>
      </c>
      <c r="B1536" s="1">
        <v>1.4710000000000001</v>
      </c>
      <c r="C1536" s="1">
        <v>1.4710000000000001</v>
      </c>
      <c r="D1536" s="3">
        <f>IF(C1536&lt;MAX($C$3:C1536),C1536/MAX($C$3:C1536)-1,0)</f>
        <v>-0.31644981412639406</v>
      </c>
      <c r="E1536" s="3">
        <f>IF(C1536&lt;MAX($C$1261:C1536),C1536/MAX($C$1261:C1536)-1,0)</f>
        <v>-1.9333333333333313E-2</v>
      </c>
    </row>
    <row r="1537" spans="1:5">
      <c r="A1537" s="25">
        <v>42838</v>
      </c>
      <c r="B1537" s="1">
        <v>1.49</v>
      </c>
      <c r="C1537" s="1">
        <v>1.49</v>
      </c>
      <c r="D1537" s="3">
        <f>IF(C1537&lt;MAX($C$3:C1537),C1537/MAX($C$3:C1537)-1,0)</f>
        <v>-0.30762081784386619</v>
      </c>
      <c r="E1537" s="3">
        <f>IF(C1537&lt;MAX($C$1261:C1537),C1537/MAX($C$1261:C1537)-1,0)</f>
        <v>-6.6666666666667096E-3</v>
      </c>
    </row>
    <row r="1538" spans="1:5">
      <c r="A1538" s="25">
        <v>42839</v>
      </c>
      <c r="B1538" s="1">
        <v>1.462</v>
      </c>
      <c r="C1538" s="1">
        <v>1.462</v>
      </c>
      <c r="D1538" s="3">
        <f>IF(C1538&lt;MAX($C$3:C1538),C1538/MAX($C$3:C1538)-1,0)</f>
        <v>-0.32063197026022305</v>
      </c>
      <c r="E1538" s="3">
        <f>IF(C1538&lt;MAX($C$1261:C1538),C1538/MAX($C$1261:C1538)-1,0)</f>
        <v>-2.5333333333333319E-2</v>
      </c>
    </row>
    <row r="1539" spans="1:5">
      <c r="A1539" s="25">
        <v>42842</v>
      </c>
      <c r="B1539" s="1">
        <v>1.47</v>
      </c>
      <c r="C1539" s="1">
        <v>1.47</v>
      </c>
      <c r="D1539" s="3">
        <f>IF(C1539&lt;MAX($C$3:C1539),C1539/MAX($C$3:C1539)-1,0)</f>
        <v>-0.31691449814126404</v>
      </c>
      <c r="E1539" s="3">
        <f>IF(C1539&lt;MAX($C$1261:C1539),C1539/MAX($C$1261:C1539)-1,0)</f>
        <v>-2.0000000000000018E-2</v>
      </c>
    </row>
    <row r="1540" spans="1:5">
      <c r="A1540" s="25">
        <v>42843</v>
      </c>
      <c r="B1540" s="1">
        <v>1.4770000000000001</v>
      </c>
      <c r="C1540" s="1">
        <v>1.4770000000000001</v>
      </c>
      <c r="D1540" s="3">
        <f>IF(C1540&lt;MAX($C$3:C1540),C1540/MAX($C$3:C1540)-1,0)</f>
        <v>-0.31366171003717469</v>
      </c>
      <c r="E1540" s="3">
        <f>IF(C1540&lt;MAX($C$1261:C1540),C1540/MAX($C$1261:C1540)-1,0)</f>
        <v>-1.533333333333331E-2</v>
      </c>
    </row>
    <row r="1541" spans="1:5">
      <c r="A1541" s="25">
        <v>42844</v>
      </c>
      <c r="B1541" s="1">
        <v>1.4750000000000001</v>
      </c>
      <c r="C1541" s="1">
        <v>1.4750000000000001</v>
      </c>
      <c r="D1541" s="3">
        <f>IF(C1541&lt;MAX($C$3:C1541),C1541/MAX($C$3:C1541)-1,0)</f>
        <v>-0.31459107806691455</v>
      </c>
      <c r="E1541" s="3">
        <f>IF(C1541&lt;MAX($C$1261:C1541),C1541/MAX($C$1261:C1541)-1,0)</f>
        <v>-1.6666666666666607E-2</v>
      </c>
    </row>
    <row r="1542" spans="1:5">
      <c r="A1542" s="25">
        <v>42845</v>
      </c>
      <c r="B1542" s="1">
        <v>1.4970000000000001</v>
      </c>
      <c r="C1542" s="1">
        <v>1.4970000000000001</v>
      </c>
      <c r="D1542" s="3">
        <f>IF(C1542&lt;MAX($C$3:C1542),C1542/MAX($C$3:C1542)-1,0)</f>
        <v>-0.30436802973977695</v>
      </c>
      <c r="E1542" s="3">
        <f>IF(C1542&lt;MAX($C$1261:C1542),C1542/MAX($C$1261:C1542)-1,0)</f>
        <v>-1.9999999999998908E-3</v>
      </c>
    </row>
    <row r="1543" spans="1:5">
      <c r="A1543" s="25">
        <v>42846</v>
      </c>
      <c r="B1543" s="1">
        <v>1.48</v>
      </c>
      <c r="C1543" s="1">
        <v>1.48</v>
      </c>
      <c r="D1543" s="3">
        <f>IF(C1543&lt;MAX($C$3:C1543),C1543/MAX($C$3:C1543)-1,0)</f>
        <v>-0.31226765799256506</v>
      </c>
      <c r="E1543" s="3">
        <f>IF(C1543&lt;MAX($C$1261:C1543),C1543/MAX($C$1261:C1543)-1,0)</f>
        <v>-1.3333333333333308E-2</v>
      </c>
    </row>
    <row r="1544" spans="1:5">
      <c r="A1544" s="25">
        <v>42849</v>
      </c>
      <c r="B1544" s="1">
        <v>1.45</v>
      </c>
      <c r="C1544" s="1">
        <v>1.45</v>
      </c>
      <c r="D1544" s="3">
        <f>IF(C1544&lt;MAX($C$3:C1544),C1544/MAX($C$3:C1544)-1,0)</f>
        <v>-0.32620817843866179</v>
      </c>
      <c r="E1544" s="3">
        <f>IF(C1544&lt;MAX($C$1261:C1544),C1544/MAX($C$1261:C1544)-1,0)</f>
        <v>-3.3333333333333326E-2</v>
      </c>
    </row>
    <row r="1545" spans="1:5">
      <c r="A1545" s="25">
        <v>42850</v>
      </c>
      <c r="B1545" s="1">
        <v>1.4850000000000001</v>
      </c>
      <c r="C1545" s="1">
        <v>1.4850000000000001</v>
      </c>
      <c r="D1545" s="3">
        <f>IF(C1545&lt;MAX($C$3:C1545),C1545/MAX($C$3:C1545)-1,0)</f>
        <v>-0.30994423791821557</v>
      </c>
      <c r="E1545" s="3">
        <f>IF(C1545&lt;MAX($C$1261:C1545),C1545/MAX($C$1261:C1545)-1,0)</f>
        <v>-9.9999999999998979E-3</v>
      </c>
    </row>
    <row r="1546" spans="1:5">
      <c r="A1546" s="25">
        <v>42851</v>
      </c>
      <c r="B1546" s="1">
        <v>1.5069999999999999</v>
      </c>
      <c r="C1546" s="1">
        <v>1.5069999999999999</v>
      </c>
      <c r="D1546" s="3">
        <f>IF(C1546&lt;MAX($C$3:C1546),C1546/MAX($C$3:C1546)-1,0)</f>
        <v>-0.29972118959107819</v>
      </c>
      <c r="E1546" s="3">
        <f>IF(C1546&lt;MAX($C$1261:C1546),C1546/MAX($C$1261:C1546)-1,0)</f>
        <v>0</v>
      </c>
    </row>
    <row r="1547" spans="1:5">
      <c r="A1547" s="25">
        <v>42852</v>
      </c>
      <c r="B1547" s="1">
        <v>1.5209999999999999</v>
      </c>
      <c r="C1547" s="1">
        <v>1.5209999999999999</v>
      </c>
      <c r="D1547" s="3">
        <f>IF(C1547&lt;MAX($C$3:C1547),C1547/MAX($C$3:C1547)-1,0)</f>
        <v>-0.2932156133828997</v>
      </c>
      <c r="E1547" s="3">
        <f>IF(C1547&lt;MAX($C$1261:C1547),C1547/MAX($C$1261:C1547)-1,0)</f>
        <v>0</v>
      </c>
    </row>
    <row r="1548" spans="1:5">
      <c r="A1548" s="25">
        <v>42853</v>
      </c>
      <c r="B1548" s="1">
        <v>1.5229999999999999</v>
      </c>
      <c r="C1548" s="1">
        <v>1.5229999999999999</v>
      </c>
      <c r="D1548" s="3">
        <f>IF(C1548&lt;MAX($C$3:C1548),C1548/MAX($C$3:C1548)-1,0)</f>
        <v>-0.29228624535315995</v>
      </c>
      <c r="E1548" s="3">
        <f>IF(C1548&lt;MAX($C$1261:C1548),C1548/MAX($C$1261:C1548)-1,0)</f>
        <v>0</v>
      </c>
    </row>
    <row r="1549" spans="1:5">
      <c r="A1549" s="25">
        <v>42857</v>
      </c>
      <c r="B1549" s="1">
        <v>1.5329999999999999</v>
      </c>
      <c r="C1549" s="1">
        <v>1.5329999999999999</v>
      </c>
      <c r="D1549" s="3">
        <f>IF(C1549&lt;MAX($C$3:C1549),C1549/MAX($C$3:C1549)-1,0)</f>
        <v>-0.28763940520446107</v>
      </c>
      <c r="E1549" s="3">
        <f>IF(C1549&lt;MAX($C$1261:C1549),C1549/MAX($C$1261:C1549)-1,0)</f>
        <v>0</v>
      </c>
    </row>
    <row r="1550" spans="1:5">
      <c r="A1550" s="25">
        <v>42858</v>
      </c>
      <c r="B1550" s="1">
        <v>1.52</v>
      </c>
      <c r="C1550" s="1">
        <v>1.52</v>
      </c>
      <c r="D1550" s="3">
        <f>IF(C1550&lt;MAX($C$3:C1550),C1550/MAX($C$3:C1550)-1,0)</f>
        <v>-0.29368029739776957</v>
      </c>
      <c r="E1550" s="3">
        <f>IF(C1550&lt;MAX($C$1261:C1550),C1550/MAX($C$1261:C1550)-1,0)</f>
        <v>-8.4801043705152734E-3</v>
      </c>
    </row>
    <row r="1551" spans="1:5">
      <c r="A1551" s="25">
        <v>42859</v>
      </c>
      <c r="B1551" s="1">
        <v>1.5089999999999999</v>
      </c>
      <c r="C1551" s="1">
        <v>1.5089999999999999</v>
      </c>
      <c r="D1551" s="3">
        <f>IF(C1551&lt;MAX($C$3:C1551),C1551/MAX($C$3:C1551)-1,0)</f>
        <v>-0.29879182156133843</v>
      </c>
      <c r="E1551" s="3">
        <f>IF(C1551&lt;MAX($C$1261:C1551),C1551/MAX($C$1261:C1551)-1,0)</f>
        <v>-1.5655577299412915E-2</v>
      </c>
    </row>
    <row r="1552" spans="1:5">
      <c r="A1552" s="25">
        <v>42860</v>
      </c>
      <c r="B1552" s="1">
        <v>1.4890000000000001</v>
      </c>
      <c r="C1552" s="1">
        <v>1.4890000000000001</v>
      </c>
      <c r="D1552" s="3">
        <f>IF(C1552&lt;MAX($C$3:C1552),C1552/MAX($C$3:C1552)-1,0)</f>
        <v>-0.30808550185873607</v>
      </c>
      <c r="E1552" s="3">
        <f>IF(C1552&lt;MAX($C$1261:C1552),C1552/MAX($C$1261:C1552)-1,0)</f>
        <v>-2.8701891715590233E-2</v>
      </c>
    </row>
    <row r="1553" spans="1:5">
      <c r="A1553" s="25">
        <v>42863</v>
      </c>
      <c r="B1553" s="1">
        <v>1.46</v>
      </c>
      <c r="C1553" s="1">
        <v>1.46</v>
      </c>
      <c r="D1553" s="3">
        <f>IF(C1553&lt;MAX($C$3:C1553),C1553/MAX($C$3:C1553)-1,0)</f>
        <v>-0.32156133828996292</v>
      </c>
      <c r="E1553" s="3">
        <f>IF(C1553&lt;MAX($C$1261:C1553),C1553/MAX($C$1261:C1553)-1,0)</f>
        <v>-4.7619047619047561E-2</v>
      </c>
    </row>
    <row r="1554" spans="1:5">
      <c r="A1554" s="25">
        <v>42864</v>
      </c>
      <c r="B1554" s="1">
        <v>1.4890000000000001</v>
      </c>
      <c r="C1554" s="1">
        <v>1.4890000000000001</v>
      </c>
      <c r="D1554" s="3">
        <f>IF(C1554&lt;MAX($C$3:C1554),C1554/MAX($C$3:C1554)-1,0)</f>
        <v>-0.30808550185873607</v>
      </c>
      <c r="E1554" s="3">
        <f>IF(C1554&lt;MAX($C$1261:C1554),C1554/MAX($C$1261:C1554)-1,0)</f>
        <v>-2.8701891715590233E-2</v>
      </c>
    </row>
    <row r="1555" spans="1:5">
      <c r="A1555" s="25">
        <v>42865</v>
      </c>
      <c r="B1555" s="1">
        <v>1.482</v>
      </c>
      <c r="C1555" s="1">
        <v>1.482</v>
      </c>
      <c r="D1555" s="3">
        <f>IF(C1555&lt;MAX($C$3:C1555),C1555/MAX($C$3:C1555)-1,0)</f>
        <v>-0.31133828996282531</v>
      </c>
      <c r="E1555" s="3">
        <f>IF(C1555&lt;MAX($C$1261:C1555),C1555/MAX($C$1261:C1555)-1,0)</f>
        <v>-3.3268101761252389E-2</v>
      </c>
    </row>
    <row r="1556" spans="1:5">
      <c r="A1556" s="25">
        <v>42866</v>
      </c>
      <c r="B1556" s="1">
        <v>1.4910000000000001</v>
      </c>
      <c r="C1556" s="1">
        <v>1.4910000000000001</v>
      </c>
      <c r="D1556" s="3">
        <f>IF(C1556&lt;MAX($C$3:C1556),C1556/MAX($C$3:C1556)-1,0)</f>
        <v>-0.30715613382899631</v>
      </c>
      <c r="E1556" s="3">
        <f>IF(C1556&lt;MAX($C$1261:C1556),C1556/MAX($C$1261:C1556)-1,0)</f>
        <v>-2.739726027397249E-2</v>
      </c>
    </row>
    <row r="1557" spans="1:5">
      <c r="A1557" s="25">
        <v>42867</v>
      </c>
      <c r="B1557" s="1">
        <v>1.4830000000000001</v>
      </c>
      <c r="C1557" s="1">
        <v>1.4830000000000001</v>
      </c>
      <c r="D1557" s="3">
        <f>IF(C1557&lt;MAX($C$3:C1557),C1557/MAX($C$3:C1557)-1,0)</f>
        <v>-0.31087360594795543</v>
      </c>
      <c r="E1557" s="3">
        <f>IF(C1557&lt;MAX($C$1261:C1557),C1557/MAX($C$1261:C1557)-1,0)</f>
        <v>-3.2615786040443462E-2</v>
      </c>
    </row>
    <row r="1558" spans="1:5">
      <c r="A1558" s="25">
        <v>42870</v>
      </c>
      <c r="B1558" s="1">
        <v>1.5069999999999999</v>
      </c>
      <c r="C1558" s="1">
        <v>1.5069999999999999</v>
      </c>
      <c r="D1558" s="3">
        <f>IF(C1558&lt;MAX($C$3:C1558),C1558/MAX($C$3:C1558)-1,0)</f>
        <v>-0.29972118959107819</v>
      </c>
      <c r="E1558" s="3">
        <f>IF(C1558&lt;MAX($C$1261:C1558),C1558/MAX($C$1261:C1558)-1,0)</f>
        <v>-1.6960208741030658E-2</v>
      </c>
    </row>
    <row r="1559" spans="1:5">
      <c r="A1559" s="25">
        <v>42871</v>
      </c>
      <c r="B1559" s="1">
        <v>1.5620000000000001</v>
      </c>
      <c r="C1559" s="1">
        <v>1.5620000000000001</v>
      </c>
      <c r="D1559" s="3">
        <f>IF(C1559&lt;MAX($C$3:C1559),C1559/MAX($C$3:C1559)-1,0)</f>
        <v>-0.27416356877323422</v>
      </c>
      <c r="E1559" s="3">
        <f>IF(C1559&lt;MAX($C$1261:C1559),C1559/MAX($C$1261:C1559)-1,0)</f>
        <v>0</v>
      </c>
    </row>
    <row r="1560" spans="1:5">
      <c r="A1560" s="25">
        <v>42872</v>
      </c>
      <c r="B1560" s="1">
        <v>1.544</v>
      </c>
      <c r="C1560" s="1">
        <v>1.544</v>
      </c>
      <c r="D1560" s="3">
        <f>IF(C1560&lt;MAX($C$3:C1560),C1560/MAX($C$3:C1560)-1,0)</f>
        <v>-0.28252788104089221</v>
      </c>
      <c r="E1560" s="3">
        <f>IF(C1560&lt;MAX($C$1261:C1560),C1560/MAX($C$1261:C1560)-1,0)</f>
        <v>-1.1523687580025643E-2</v>
      </c>
    </row>
    <row r="1561" spans="1:5">
      <c r="A1561" s="25">
        <v>42873</v>
      </c>
      <c r="B1561" s="1">
        <v>1.5229999999999999</v>
      </c>
      <c r="C1561" s="1">
        <v>1.5229999999999999</v>
      </c>
      <c r="D1561" s="3">
        <f>IF(C1561&lt;MAX($C$3:C1561),C1561/MAX($C$3:C1561)-1,0)</f>
        <v>-0.29228624535315995</v>
      </c>
      <c r="E1561" s="3">
        <f>IF(C1561&lt;MAX($C$1261:C1561),C1561/MAX($C$1261:C1561)-1,0)</f>
        <v>-2.4967989756722209E-2</v>
      </c>
    </row>
    <row r="1562" spans="1:5">
      <c r="A1562" s="25">
        <v>42874</v>
      </c>
      <c r="B1562" s="1">
        <v>1.5069999999999999</v>
      </c>
      <c r="C1562" s="1">
        <v>1.5069999999999999</v>
      </c>
      <c r="D1562" s="3">
        <f>IF(C1562&lt;MAX($C$3:C1562),C1562/MAX($C$3:C1562)-1,0)</f>
        <v>-0.29972118959107819</v>
      </c>
      <c r="E1562" s="3">
        <f>IF(C1562&lt;MAX($C$1261:C1562),C1562/MAX($C$1261:C1562)-1,0)</f>
        <v>-3.5211267605633867E-2</v>
      </c>
    </row>
    <row r="1563" spans="1:5">
      <c r="A1563" s="25">
        <v>42877</v>
      </c>
      <c r="B1563" s="1">
        <v>1.504</v>
      </c>
      <c r="C1563" s="1">
        <v>1.504</v>
      </c>
      <c r="D1563" s="3">
        <f>IF(C1563&lt;MAX($C$3:C1563),C1563/MAX($C$3:C1563)-1,0)</f>
        <v>-0.30111524163568781</v>
      </c>
      <c r="E1563" s="3">
        <f>IF(C1563&lt;MAX($C$1261:C1563),C1563/MAX($C$1261:C1563)-1,0)</f>
        <v>-3.7131882202304789E-2</v>
      </c>
    </row>
    <row r="1564" spans="1:5">
      <c r="A1564" s="25">
        <v>42878</v>
      </c>
      <c r="B1564" s="1">
        <v>1.5029999999999999</v>
      </c>
      <c r="C1564" s="1">
        <v>1.5029999999999999</v>
      </c>
      <c r="D1564" s="3">
        <f>IF(C1564&lt;MAX($C$3:C1564),C1564/MAX($C$3:C1564)-1,0)</f>
        <v>-0.30157992565055769</v>
      </c>
      <c r="E1564" s="3">
        <f>IF(C1564&lt;MAX($C$1261:C1564),C1564/MAX($C$1261:C1564)-1,0)</f>
        <v>-3.7772087067861837E-2</v>
      </c>
    </row>
    <row r="1565" spans="1:5">
      <c r="A1565" s="25">
        <v>42879</v>
      </c>
      <c r="B1565" s="1">
        <v>1.51</v>
      </c>
      <c r="C1565" s="1">
        <v>1.51</v>
      </c>
      <c r="D1565" s="3">
        <f>IF(C1565&lt;MAX($C$3:C1565),C1565/MAX($C$3:C1565)-1,0)</f>
        <v>-0.29832713754646845</v>
      </c>
      <c r="E1565" s="3">
        <f>IF(C1565&lt;MAX($C$1261:C1565),C1565/MAX($C$1261:C1565)-1,0)</f>
        <v>-3.3290653008962945E-2</v>
      </c>
    </row>
    <row r="1566" spans="1:5">
      <c r="A1566" s="25">
        <v>42880</v>
      </c>
      <c r="B1566" s="1">
        <v>1.5</v>
      </c>
      <c r="C1566" s="1">
        <v>1.5</v>
      </c>
      <c r="D1566" s="3">
        <f>IF(C1566&lt;MAX($C$3:C1566),C1566/MAX($C$3:C1566)-1,0)</f>
        <v>-0.30297397769516732</v>
      </c>
      <c r="E1566" s="3">
        <f>IF(C1566&lt;MAX($C$1261:C1566),C1566/MAX($C$1261:C1566)-1,0)</f>
        <v>-3.9692701664532648E-2</v>
      </c>
    </row>
    <row r="1567" spans="1:5">
      <c r="A1567" s="25">
        <v>42881</v>
      </c>
      <c r="B1567" s="1">
        <v>1.476</v>
      </c>
      <c r="C1567" s="1">
        <v>1.476</v>
      </c>
      <c r="D1567" s="3">
        <f>IF(C1567&lt;MAX($C$3:C1567),C1567/MAX($C$3:C1567)-1,0)</f>
        <v>-0.31412639405204468</v>
      </c>
      <c r="E1567" s="3">
        <f>IF(C1567&lt;MAX($C$1261:C1567),C1567/MAX($C$1261:C1567)-1,0)</f>
        <v>-5.5057618437900135E-2</v>
      </c>
    </row>
    <row r="1568" spans="1:5">
      <c r="A1568" s="25">
        <v>42886</v>
      </c>
      <c r="B1568" s="1">
        <v>1.476</v>
      </c>
      <c r="C1568" s="1">
        <v>1.476</v>
      </c>
      <c r="D1568" s="3">
        <f>IF(C1568&lt;MAX($C$3:C1568),C1568/MAX($C$3:C1568)-1,0)</f>
        <v>-0.31412639405204468</v>
      </c>
      <c r="E1568" s="3">
        <f>IF(C1568&lt;MAX($C$1261:C1568),C1568/MAX($C$1261:C1568)-1,0)</f>
        <v>-5.5057618437900135E-2</v>
      </c>
    </row>
    <row r="1569" spans="1:5">
      <c r="A1569" s="25">
        <v>42887</v>
      </c>
      <c r="B1569" s="1">
        <v>1.4650000000000001</v>
      </c>
      <c r="C1569" s="1">
        <v>1.4650000000000001</v>
      </c>
      <c r="D1569" s="3">
        <f>IF(C1569&lt;MAX($C$3:C1569),C1569/MAX($C$3:C1569)-1,0)</f>
        <v>-0.31923791821561343</v>
      </c>
      <c r="E1569" s="3">
        <f>IF(C1569&lt;MAX($C$1261:C1569),C1569/MAX($C$1261:C1569)-1,0)</f>
        <v>-6.2099871959026887E-2</v>
      </c>
    </row>
    <row r="1570" spans="1:5">
      <c r="A1570" s="25">
        <v>42888</v>
      </c>
      <c r="B1570" s="1">
        <v>1.466</v>
      </c>
      <c r="C1570" s="1">
        <v>1.466</v>
      </c>
      <c r="D1570" s="3">
        <f>IF(C1570&lt;MAX($C$3:C1570),C1570/MAX($C$3:C1570)-1,0)</f>
        <v>-0.31877323420074355</v>
      </c>
      <c r="E1570" s="3">
        <f>IF(C1570&lt;MAX($C$1261:C1570),C1570/MAX($C$1261:C1570)-1,0)</f>
        <v>-6.145966709346995E-2</v>
      </c>
    </row>
    <row r="1571" spans="1:5">
      <c r="A1571" s="25">
        <v>42891</v>
      </c>
      <c r="B1571" s="1">
        <v>1.484</v>
      </c>
      <c r="C1571" s="1">
        <v>1.484</v>
      </c>
      <c r="D1571" s="3">
        <f>IF(C1571&lt;MAX($C$3:C1571),C1571/MAX($C$3:C1571)-1,0)</f>
        <v>-0.31040892193308556</v>
      </c>
      <c r="E1571" s="3">
        <f>IF(C1571&lt;MAX($C$1261:C1571),C1571/MAX($C$1261:C1571)-1,0)</f>
        <v>-4.9935979513444306E-2</v>
      </c>
    </row>
    <row r="1572" spans="1:5">
      <c r="A1572" s="25">
        <v>42892</v>
      </c>
      <c r="B1572" s="1">
        <v>1.4970000000000001</v>
      </c>
      <c r="C1572" s="1">
        <v>1.4970000000000001</v>
      </c>
      <c r="D1572" s="3">
        <f>IF(C1572&lt;MAX($C$3:C1572),C1572/MAX($C$3:C1572)-1,0)</f>
        <v>-0.30436802973977695</v>
      </c>
      <c r="E1572" s="3">
        <f>IF(C1572&lt;MAX($C$1261:C1572),C1572/MAX($C$1261:C1572)-1,0)</f>
        <v>-4.161331626120357E-2</v>
      </c>
    </row>
    <row r="1573" spans="1:5">
      <c r="A1573" s="25">
        <v>42893</v>
      </c>
      <c r="B1573" s="1">
        <v>1.532</v>
      </c>
      <c r="C1573" s="1">
        <v>1.532</v>
      </c>
      <c r="D1573" s="3">
        <f>IF(C1573&lt;MAX($C$3:C1573),C1573/MAX($C$3:C1573)-1,0)</f>
        <v>-0.28810408921933084</v>
      </c>
      <c r="E1573" s="3">
        <f>IF(C1573&lt;MAX($C$1261:C1573),C1573/MAX($C$1261:C1573)-1,0)</f>
        <v>-1.9206145966709331E-2</v>
      </c>
    </row>
    <row r="1574" spans="1:5">
      <c r="A1574" s="25">
        <v>42894</v>
      </c>
      <c r="B1574" s="1">
        <v>1.5429999999999999</v>
      </c>
      <c r="C1574" s="1">
        <v>1.5429999999999999</v>
      </c>
      <c r="D1574" s="3">
        <f>IF(C1574&lt;MAX($C$3:C1574),C1574/MAX($C$3:C1574)-1,0)</f>
        <v>-0.2829925650557622</v>
      </c>
      <c r="E1574" s="3">
        <f>IF(C1574&lt;MAX($C$1261:C1574),C1574/MAX($C$1261:C1574)-1,0)</f>
        <v>-1.2163892445582691E-2</v>
      </c>
    </row>
    <row r="1575" spans="1:5">
      <c r="A1575" s="25">
        <v>42895</v>
      </c>
      <c r="B1575" s="1">
        <v>1.5509999999999999</v>
      </c>
      <c r="C1575" s="1">
        <v>1.5509999999999999</v>
      </c>
      <c r="D1575" s="3">
        <f>IF(C1575&lt;MAX($C$3:C1575),C1575/MAX($C$3:C1575)-1,0)</f>
        <v>-0.27927509293680308</v>
      </c>
      <c r="E1575" s="3">
        <f>IF(C1575&lt;MAX($C$1261:C1575),C1575/MAX($C$1261:C1575)-1,0)</f>
        <v>-7.0422535211268622E-3</v>
      </c>
    </row>
    <row r="1576" spans="1:5">
      <c r="A1576" s="25">
        <v>42898</v>
      </c>
      <c r="B1576" s="1">
        <v>1.5449999999999999</v>
      </c>
      <c r="C1576" s="1">
        <v>1.5449999999999999</v>
      </c>
      <c r="D1576" s="3">
        <f>IF(C1576&lt;MAX($C$3:C1576),C1576/MAX($C$3:C1576)-1,0)</f>
        <v>-0.28206319702602234</v>
      </c>
      <c r="E1576" s="3">
        <f>IF(C1576&lt;MAX($C$1261:C1576),C1576/MAX($C$1261:C1576)-1,0)</f>
        <v>-1.0883482714468706E-2</v>
      </c>
    </row>
    <row r="1577" spans="1:5">
      <c r="A1577" s="25">
        <v>42899</v>
      </c>
      <c r="B1577" s="1">
        <v>1.5549999999999999</v>
      </c>
      <c r="C1577" s="1">
        <v>1.5549999999999999</v>
      </c>
      <c r="D1577" s="3">
        <f>IF(C1577&lt;MAX($C$3:C1577),C1577/MAX($C$3:C1577)-1,0)</f>
        <v>-0.27741635687732347</v>
      </c>
      <c r="E1577" s="3">
        <f>IF(C1577&lt;MAX($C$1261:C1577),C1577/MAX($C$1261:C1577)-1,0)</f>
        <v>-4.4814340588988921E-3</v>
      </c>
    </row>
    <row r="1578" spans="1:5">
      <c r="A1578" s="25">
        <v>42900</v>
      </c>
      <c r="B1578" s="1">
        <v>1.536</v>
      </c>
      <c r="C1578" s="1">
        <v>1.536</v>
      </c>
      <c r="D1578" s="3">
        <f>IF(C1578&lt;MAX($C$3:C1578),C1578/MAX($C$3:C1578)-1,0)</f>
        <v>-0.28624535315985133</v>
      </c>
      <c r="E1578" s="3">
        <f>IF(C1578&lt;MAX($C$1261:C1578),C1578/MAX($C$1261:C1578)-1,0)</f>
        <v>-1.6645326504481472E-2</v>
      </c>
    </row>
    <row r="1579" spans="1:5">
      <c r="A1579" s="25">
        <v>42901</v>
      </c>
      <c r="B1579" s="1">
        <v>1.54</v>
      </c>
      <c r="C1579" s="1">
        <v>1.54</v>
      </c>
      <c r="D1579" s="3">
        <f>IF(C1579&lt;MAX($C$3:C1579),C1579/MAX($C$3:C1579)-1,0)</f>
        <v>-0.28438661710037183</v>
      </c>
      <c r="E1579" s="3">
        <f>IF(C1579&lt;MAX($C$1261:C1579),C1579/MAX($C$1261:C1579)-1,0)</f>
        <v>-1.4084507042253502E-2</v>
      </c>
    </row>
    <row r="1580" spans="1:5">
      <c r="A1580" s="25">
        <v>42902</v>
      </c>
      <c r="B1580" s="1">
        <v>1.5429999999999999</v>
      </c>
      <c r="C1580" s="1">
        <v>1.5429999999999999</v>
      </c>
      <c r="D1580" s="3">
        <f>IF(C1580&lt;MAX($C$3:C1580),C1580/MAX($C$3:C1580)-1,0)</f>
        <v>-0.2829925650557622</v>
      </c>
      <c r="E1580" s="3">
        <f>IF(C1580&lt;MAX($C$1261:C1580),C1580/MAX($C$1261:C1580)-1,0)</f>
        <v>-1.2163892445582691E-2</v>
      </c>
    </row>
    <row r="1581" spans="1:5">
      <c r="A1581" s="25">
        <v>42905</v>
      </c>
      <c r="B1581" s="1">
        <v>1.5489999999999999</v>
      </c>
      <c r="C1581" s="1">
        <v>1.5489999999999999</v>
      </c>
      <c r="D1581" s="3">
        <f>IF(C1581&lt;MAX($C$3:C1581),C1581/MAX($C$3:C1581)-1,0)</f>
        <v>-0.28020446096654283</v>
      </c>
      <c r="E1581" s="3">
        <f>IF(C1581&lt;MAX($C$1261:C1581),C1581/MAX($C$1261:C1581)-1,0)</f>
        <v>-8.3226632522408472E-3</v>
      </c>
    </row>
    <row r="1582" spans="1:5">
      <c r="A1582" s="25">
        <v>42906</v>
      </c>
      <c r="B1582" s="1">
        <v>1.5640000000000001</v>
      </c>
      <c r="C1582" s="1">
        <v>1.5640000000000001</v>
      </c>
      <c r="D1582" s="3">
        <f>IF(C1582&lt;MAX($C$3:C1582),C1582/MAX($C$3:C1582)-1,0)</f>
        <v>-0.27323420074349447</v>
      </c>
      <c r="E1582" s="3">
        <f>IF(C1582&lt;MAX($C$1261:C1582),C1582/MAX($C$1261:C1582)-1,0)</f>
        <v>0</v>
      </c>
    </row>
    <row r="1583" spans="1:5">
      <c r="A1583" s="25">
        <v>42907</v>
      </c>
      <c r="B1583" s="1">
        <v>1.589</v>
      </c>
      <c r="C1583" s="1">
        <v>1.589</v>
      </c>
      <c r="D1583" s="3">
        <f>IF(C1583&lt;MAX($C$3:C1583),C1583/MAX($C$3:C1583)-1,0)</f>
        <v>-0.26161710037174724</v>
      </c>
      <c r="E1583" s="3">
        <f>IF(C1583&lt;MAX($C$1261:C1583),C1583/MAX($C$1261:C1583)-1,0)</f>
        <v>0</v>
      </c>
    </row>
    <row r="1584" spans="1:5">
      <c r="A1584" s="25">
        <v>42908</v>
      </c>
      <c r="B1584" s="1">
        <v>1.579</v>
      </c>
      <c r="C1584" s="1">
        <v>1.579</v>
      </c>
      <c r="D1584" s="3">
        <f>IF(C1584&lt;MAX($C$3:C1584),C1584/MAX($C$3:C1584)-1,0)</f>
        <v>-0.26626394052044611</v>
      </c>
      <c r="E1584" s="3">
        <f>IF(C1584&lt;MAX($C$1261:C1584),C1584/MAX($C$1261:C1584)-1,0)</f>
        <v>-6.2932662051604638E-3</v>
      </c>
    </row>
    <row r="1585" spans="1:8">
      <c r="A1585" s="25">
        <v>42909</v>
      </c>
      <c r="B1585" s="1">
        <v>1.605</v>
      </c>
      <c r="C1585" s="1">
        <v>1.605</v>
      </c>
      <c r="D1585" s="3">
        <f>IF(C1585&lt;MAX($C$3:C1585),C1585/MAX($C$3:C1585)-1,0)</f>
        <v>-0.254182156133829</v>
      </c>
      <c r="E1585" s="3">
        <f>IF(C1585&lt;MAX($C$1261:C1585),C1585/MAX($C$1261:C1585)-1,0)</f>
        <v>0</v>
      </c>
    </row>
    <row r="1586" spans="1:8">
      <c r="A1586" s="25">
        <v>42912</v>
      </c>
      <c r="B1586" s="1">
        <v>1.6279999999999999</v>
      </c>
      <c r="C1586" s="1">
        <v>1.6279999999999999</v>
      </c>
      <c r="D1586" s="3">
        <f>IF(C1586&lt;MAX($C$3:C1586),C1586/MAX($C$3:C1586)-1,0)</f>
        <v>-0.24349442379182162</v>
      </c>
      <c r="E1586" s="3">
        <f>IF(C1586&lt;MAX($C$1261:C1586),C1586/MAX($C$1261:C1586)-1,0)</f>
        <v>0</v>
      </c>
    </row>
    <row r="1587" spans="1:8">
      <c r="A1587" s="25">
        <v>42913</v>
      </c>
      <c r="B1587" s="1">
        <v>1.627</v>
      </c>
      <c r="C1587" s="1">
        <v>1.627</v>
      </c>
      <c r="D1587" s="3">
        <f>IF(C1587&lt;MAX($C$3:C1587),C1587/MAX($C$3:C1587)-1,0)</f>
        <v>-0.2439591078066915</v>
      </c>
      <c r="E1587" s="3">
        <f>IF(C1587&lt;MAX($C$1261:C1587),C1587/MAX($C$1261:C1587)-1,0)</f>
        <v>-6.142506142505777E-4</v>
      </c>
    </row>
    <row r="1588" spans="1:8">
      <c r="A1588" s="25">
        <v>42914</v>
      </c>
      <c r="B1588" s="1">
        <v>1.6060000000000001</v>
      </c>
      <c r="C1588" s="1">
        <v>1.6060000000000001</v>
      </c>
      <c r="D1588" s="3">
        <f>IF(C1588&lt;MAX($C$3:C1588),C1588/MAX($C$3:C1588)-1,0)</f>
        <v>-0.25371747211895912</v>
      </c>
      <c r="E1588" s="3">
        <f>IF(C1588&lt;MAX($C$1261:C1588),C1588/MAX($C$1261:C1588)-1,0)</f>
        <v>-1.3513513513513375E-2</v>
      </c>
    </row>
    <row r="1589" spans="1:8">
      <c r="A1589" s="25">
        <v>42915</v>
      </c>
      <c r="B1589" s="1">
        <v>1.615</v>
      </c>
      <c r="C1589" s="1">
        <v>1.615</v>
      </c>
      <c r="D1589" s="3">
        <f>IF(C1589&lt;MAX($C$3:C1589),C1589/MAX($C$3:C1589)-1,0)</f>
        <v>-0.24953531598513012</v>
      </c>
      <c r="E1589" s="3">
        <f>IF(C1589&lt;MAX($C$1261:C1589),C1589/MAX($C$1261:C1589)-1,0)</f>
        <v>-7.9852579852579542E-3</v>
      </c>
    </row>
    <row r="1590" spans="1:8">
      <c r="A1590" s="25">
        <v>42916</v>
      </c>
      <c r="B1590" s="1">
        <v>1.629</v>
      </c>
      <c r="C1590" s="1">
        <v>1.629</v>
      </c>
      <c r="D1590" s="3">
        <f>IF(C1590&lt;MAX($C$3:C1590),C1590/MAX($C$3:C1590)-1,0)</f>
        <v>-0.24302973977695175</v>
      </c>
      <c r="E1590" s="3">
        <f>IF(C1590&lt;MAX($C$1261:C1590),C1590/MAX($C$1261:C1590)-1,0)</f>
        <v>0</v>
      </c>
    </row>
    <row r="1591" spans="1:8">
      <c r="A1591" s="25">
        <v>42919</v>
      </c>
      <c r="B1591" s="1">
        <v>1.605</v>
      </c>
      <c r="C1591" s="1">
        <v>1.605</v>
      </c>
      <c r="D1591" s="3">
        <f>IF(C1591&lt;MAX($C$3:C1591),C1591/MAX($C$3:C1591)-1,0)</f>
        <v>-0.254182156133829</v>
      </c>
      <c r="E1591" s="3">
        <f>IF(C1591&lt;MAX($C$1261:C1591),C1591/MAX($C$1261:C1591)-1,0)</f>
        <v>-1.4732965009208066E-2</v>
      </c>
    </row>
    <row r="1592" spans="1:8">
      <c r="A1592" s="25">
        <v>42920</v>
      </c>
      <c r="B1592" s="1">
        <v>1.6120000000000001</v>
      </c>
      <c r="C1592" s="1">
        <v>1.6120000000000001</v>
      </c>
      <c r="D1592" s="3">
        <f>IF(C1592&lt;MAX($C$3:C1592),C1592/MAX($C$3:C1592)-1,0)</f>
        <v>-0.25092936802973975</v>
      </c>
      <c r="E1592" s="3">
        <f>IF(C1592&lt;MAX($C$1261:C1592),C1592/MAX($C$1261:C1592)-1,0)</f>
        <v>-1.0435850214855713E-2</v>
      </c>
    </row>
    <row r="1593" spans="1:8">
      <c r="A1593" s="25">
        <v>42921</v>
      </c>
      <c r="B1593" s="1">
        <v>1.643</v>
      </c>
      <c r="C1593" s="1">
        <v>1.643</v>
      </c>
      <c r="D1593" s="3">
        <f>IF(C1593&lt;MAX($C$3:C1593),C1593/MAX($C$3:C1593)-1,0)</f>
        <v>-0.23652416356877326</v>
      </c>
      <c r="E1593" s="3">
        <f>IF(C1593&lt;MAX($C$1261:C1593),C1593/MAX($C$1261:C1593)-1,0)</f>
        <v>0</v>
      </c>
    </row>
    <row r="1594" spans="1:8">
      <c r="A1594" s="25">
        <v>42922</v>
      </c>
      <c r="B1594" s="1">
        <v>1.6459999999999999</v>
      </c>
      <c r="C1594" s="1">
        <v>1.6459999999999999</v>
      </c>
      <c r="D1594" s="3">
        <f>IF(C1594&lt;MAX($C$3:C1594),C1594/MAX($C$3:C1594)-1,0)</f>
        <v>-0.23513011152416363</v>
      </c>
      <c r="E1594" s="3">
        <f>IF(C1594&lt;MAX($C$1261:C1594),C1594/MAX($C$1261:C1594)-1,0)</f>
        <v>0</v>
      </c>
    </row>
    <row r="1595" spans="1:8">
      <c r="A1595" s="25">
        <v>42923</v>
      </c>
      <c r="B1595" s="1">
        <v>1.649</v>
      </c>
      <c r="C1595" s="1">
        <v>1.649</v>
      </c>
      <c r="D1595" s="3">
        <f>IF(C1595&lt;MAX($C$3:C1595),C1595/MAX($C$3:C1595)-1,0)</f>
        <v>-0.23373605947955389</v>
      </c>
      <c r="E1595" s="3">
        <f>IF(C1595&lt;MAX($C$1261:C1595),C1595/MAX($C$1261:C1595)-1,0)</f>
        <v>0</v>
      </c>
      <c r="F1595" s="1">
        <v>5.46</v>
      </c>
      <c r="G1595" s="1">
        <v>16</v>
      </c>
      <c r="H1595" s="1">
        <v>33.08</v>
      </c>
    </row>
    <row r="1596" spans="1:8">
      <c r="A1596" s="25">
        <v>42926</v>
      </c>
      <c r="B1596" s="1">
        <v>1.629</v>
      </c>
      <c r="C1596" s="1">
        <v>1.629</v>
      </c>
      <c r="D1596" s="3">
        <f>IF(C1596&lt;MAX($C$3:C1596),C1596/MAX($C$3:C1596)-1,0)</f>
        <v>-0.24302973977695175</v>
      </c>
      <c r="E1596" s="3">
        <f>IF(C1596&lt;MAX($C$1261:C1596),C1596/MAX($C$1261:C1596)-1,0)</f>
        <v>-1.2128562765312267E-2</v>
      </c>
    </row>
    <row r="1597" spans="1:8">
      <c r="A1597" s="25">
        <v>42927</v>
      </c>
      <c r="B1597" s="1">
        <v>1.6259999999999999</v>
      </c>
      <c r="C1597" s="1">
        <v>1.6259999999999999</v>
      </c>
      <c r="D1597" s="3">
        <f>IF(C1597&lt;MAX($C$3:C1597),C1597/MAX($C$3:C1597)-1,0)</f>
        <v>-0.24442379182156149</v>
      </c>
      <c r="E1597" s="3">
        <f>IF(C1597&lt;MAX($C$1261:C1597),C1597/MAX($C$1261:C1597)-1,0)</f>
        <v>-1.3947847180109219E-2</v>
      </c>
    </row>
    <row r="1598" spans="1:8">
      <c r="A1598" s="25">
        <v>42928</v>
      </c>
      <c r="B1598" s="1">
        <v>1.633</v>
      </c>
      <c r="C1598" s="1">
        <v>1.633</v>
      </c>
      <c r="D1598" s="3">
        <f>IF(C1598&lt;MAX($C$3:C1598),C1598/MAX($C$3:C1598)-1,0)</f>
        <v>-0.24117100371747213</v>
      </c>
      <c r="E1598" s="3">
        <f>IF(C1598&lt;MAX($C$1261:C1598),C1598/MAX($C$1261:C1598)-1,0)</f>
        <v>-9.7028502122498139E-3</v>
      </c>
    </row>
    <row r="1599" spans="1:8">
      <c r="A1599" s="25">
        <v>42929</v>
      </c>
      <c r="B1599" s="1">
        <v>1.635</v>
      </c>
      <c r="C1599" s="1">
        <v>1.635</v>
      </c>
      <c r="D1599" s="3">
        <f>IF(C1599&lt;MAX($C$3:C1599),C1599/MAX($C$3:C1599)-1,0)</f>
        <v>-0.24024163568773238</v>
      </c>
      <c r="E1599" s="3">
        <f>IF(C1599&lt;MAX($C$1261:C1599),C1599/MAX($C$1261:C1599)-1,0)</f>
        <v>-8.4899939357185872E-3</v>
      </c>
    </row>
    <row r="1600" spans="1:8">
      <c r="A1600" s="25">
        <v>42930</v>
      </c>
      <c r="B1600" s="1">
        <v>1.637</v>
      </c>
      <c r="C1600" s="1">
        <v>1.637</v>
      </c>
      <c r="D1600" s="3">
        <f>IF(C1600&lt;MAX($C$3:C1600),C1600/MAX($C$3:C1600)-1,0)</f>
        <v>-0.23931226765799263</v>
      </c>
      <c r="E1600" s="3">
        <f>IF(C1600&lt;MAX($C$1261:C1600),C1600/MAX($C$1261:C1600)-1,0)</f>
        <v>-7.2771376591873604E-3</v>
      </c>
    </row>
    <row r="1601" spans="1:5">
      <c r="A1601" s="25">
        <v>42933</v>
      </c>
      <c r="B1601" s="1">
        <v>1.6120000000000001</v>
      </c>
      <c r="C1601" s="1">
        <v>1.6120000000000001</v>
      </c>
      <c r="D1601" s="3">
        <f>IF(C1601&lt;MAX($C$3:C1601),C1601/MAX($C$3:C1601)-1,0)</f>
        <v>-0.25092936802973975</v>
      </c>
      <c r="E1601" s="3">
        <f>IF(C1601&lt;MAX($C$1261:C1601),C1601/MAX($C$1261:C1601)-1,0)</f>
        <v>-2.2437841115827695E-2</v>
      </c>
    </row>
    <row r="1602" spans="1:5">
      <c r="A1602" s="25">
        <v>42934</v>
      </c>
      <c r="B1602" s="1">
        <v>1.6120000000000001</v>
      </c>
      <c r="C1602" s="1">
        <v>1.6120000000000001</v>
      </c>
      <c r="D1602" s="3">
        <f>IF(C1602&lt;MAX($C$3:C1602),C1602/MAX($C$3:C1602)-1,0)</f>
        <v>-0.25092936802973975</v>
      </c>
      <c r="E1602" s="3">
        <f>IF(C1602&lt;MAX($C$1261:C1602),C1602/MAX($C$1261:C1602)-1,0)</f>
        <v>-2.2437841115827695E-2</v>
      </c>
    </row>
    <row r="1603" spans="1:5">
      <c r="A1603" s="25">
        <v>42935</v>
      </c>
      <c r="B1603" s="1">
        <v>1.6679999999999999</v>
      </c>
      <c r="C1603" s="1">
        <v>1.6679999999999999</v>
      </c>
      <c r="D1603" s="3">
        <f>IF(C1603&lt;MAX($C$3:C1603),C1603/MAX($C$3:C1603)-1,0)</f>
        <v>-0.22490706319702614</v>
      </c>
      <c r="E1603" s="3">
        <f>IF(C1603&lt;MAX($C$1261:C1603),C1603/MAX($C$1261:C1603)-1,0)</f>
        <v>0</v>
      </c>
    </row>
    <row r="1604" spans="1:5">
      <c r="A1604" s="25">
        <v>42936</v>
      </c>
      <c r="B1604" s="1">
        <v>1.6719999999999999</v>
      </c>
      <c r="C1604" s="1">
        <v>1.6719999999999999</v>
      </c>
      <c r="D1604" s="3">
        <f>IF(C1604&lt;MAX($C$3:C1604),C1604/MAX($C$3:C1604)-1,0)</f>
        <v>-0.22304832713754652</v>
      </c>
      <c r="E1604" s="3">
        <f>IF(C1604&lt;MAX($C$1261:C1604),C1604/MAX($C$1261:C1604)-1,0)</f>
        <v>0</v>
      </c>
    </row>
    <row r="1605" spans="1:5">
      <c r="A1605" s="25">
        <v>42937</v>
      </c>
      <c r="B1605" s="1">
        <v>1.6619999999999999</v>
      </c>
      <c r="C1605" s="1">
        <v>1.6619999999999999</v>
      </c>
      <c r="D1605" s="3">
        <f>IF(C1605&lt;MAX($C$3:C1605),C1605/MAX($C$3:C1605)-1,0)</f>
        <v>-0.22769516728624539</v>
      </c>
      <c r="E1605" s="3">
        <f>IF(C1605&lt;MAX($C$1261:C1605),C1605/MAX($C$1261:C1605)-1,0)</f>
        <v>-5.9808612440191977E-3</v>
      </c>
    </row>
    <row r="1606" spans="1:5">
      <c r="A1606" s="25">
        <v>42940</v>
      </c>
      <c r="B1606" s="1">
        <v>1.6719999999999999</v>
      </c>
      <c r="C1606" s="1">
        <v>1.6719999999999999</v>
      </c>
      <c r="D1606" s="3">
        <f>IF(C1606&lt;MAX($C$3:C1606),C1606/MAX($C$3:C1606)-1,0)</f>
        <v>-0.22304832713754652</v>
      </c>
      <c r="E1606" s="3">
        <f>IF(C1606&lt;MAX($C$1261:C1606),C1606/MAX($C$1261:C1606)-1,0)</f>
        <v>0</v>
      </c>
    </row>
    <row r="1607" spans="1:5">
      <c r="A1607" s="25">
        <v>42941</v>
      </c>
      <c r="B1607" s="1">
        <v>1.655</v>
      </c>
      <c r="C1607" s="1">
        <v>1.655</v>
      </c>
      <c r="D1607" s="3">
        <f>IF(C1607&lt;MAX($C$3:C1607),C1607/MAX($C$3:C1607)-1,0)</f>
        <v>-0.23094795539033464</v>
      </c>
      <c r="E1607" s="3">
        <f>IF(C1607&lt;MAX($C$1261:C1607),C1607/MAX($C$1261:C1607)-1,0)</f>
        <v>-1.0167464114832492E-2</v>
      </c>
    </row>
    <row r="1608" spans="1:5">
      <c r="A1608" s="25">
        <v>42942</v>
      </c>
      <c r="B1608" s="1">
        <v>1.6439999999999999</v>
      </c>
      <c r="C1608" s="1">
        <v>1.6439999999999999</v>
      </c>
      <c r="D1608" s="3">
        <f>IF(C1608&lt;MAX($C$3:C1608),C1608/MAX($C$3:C1608)-1,0)</f>
        <v>-0.23605947955390338</v>
      </c>
      <c r="E1608" s="3">
        <f>IF(C1608&lt;MAX($C$1261:C1608),C1608/MAX($C$1261:C1608)-1,0)</f>
        <v>-1.674641148325362E-2</v>
      </c>
    </row>
    <row r="1609" spans="1:5">
      <c r="A1609" s="25">
        <v>42943</v>
      </c>
      <c r="B1609" s="1">
        <v>1.647</v>
      </c>
      <c r="C1609" s="1">
        <v>1.647</v>
      </c>
      <c r="D1609" s="3">
        <f>IF(C1609&lt;MAX($C$3:C1609),C1609/MAX($C$3:C1609)-1,0)</f>
        <v>-0.23466542750929376</v>
      </c>
      <c r="E1609" s="3">
        <f>IF(C1609&lt;MAX($C$1261:C1609),C1609/MAX($C$1261:C1609)-1,0)</f>
        <v>-1.4952153110047828E-2</v>
      </c>
    </row>
    <row r="1610" spans="1:5">
      <c r="A1610" s="25">
        <v>42944</v>
      </c>
      <c r="B1610" s="1">
        <v>1.657</v>
      </c>
      <c r="C1610" s="1">
        <v>1.657</v>
      </c>
      <c r="D1610" s="3">
        <f>IF(C1610&lt;MAX($C$3:C1610),C1610/MAX($C$3:C1610)-1,0)</f>
        <v>-0.23001858736059488</v>
      </c>
      <c r="E1610" s="3">
        <f>IF(C1610&lt;MAX($C$1261:C1610),C1610/MAX($C$1261:C1610)-1,0)</f>
        <v>-8.97129186602863E-3</v>
      </c>
    </row>
    <row r="1611" spans="1:5">
      <c r="A1611" s="25">
        <v>42947</v>
      </c>
      <c r="B1611" s="1">
        <v>1.651</v>
      </c>
      <c r="C1611" s="1">
        <v>1.651</v>
      </c>
      <c r="D1611" s="3">
        <f>IF(C1611&lt;MAX($C$3:C1611),C1611/MAX($C$3:C1611)-1,0)</f>
        <v>-0.23280669144981414</v>
      </c>
      <c r="E1611" s="3">
        <f>IF(C1611&lt;MAX($C$1261:C1611),C1611/MAX($C$1261:C1611)-1,0)</f>
        <v>-1.2559808612440104E-2</v>
      </c>
    </row>
    <row r="1612" spans="1:5">
      <c r="A1612" s="25">
        <v>42948</v>
      </c>
      <c r="B1612" s="1">
        <v>1.6559999999999999</v>
      </c>
      <c r="C1612" s="1">
        <v>1.6559999999999999</v>
      </c>
      <c r="D1612" s="3">
        <f>IF(C1612&lt;MAX($C$3:C1612),C1612/MAX($C$3:C1612)-1,0)</f>
        <v>-0.23048327137546476</v>
      </c>
      <c r="E1612" s="3">
        <f>IF(C1612&lt;MAX($C$1261:C1612),C1612/MAX($C$1261:C1612)-1,0)</f>
        <v>-9.5693779904306719E-3</v>
      </c>
    </row>
    <row r="1613" spans="1:5">
      <c r="A1613" s="25">
        <v>42949</v>
      </c>
      <c r="B1613" s="1">
        <v>1.655</v>
      </c>
      <c r="C1613" s="1">
        <v>1.655</v>
      </c>
      <c r="D1613" s="3">
        <f>IF(C1613&lt;MAX($C$3:C1613),C1613/MAX($C$3:C1613)-1,0)</f>
        <v>-0.23094795539033464</v>
      </c>
      <c r="E1613" s="3">
        <f>IF(C1613&lt;MAX($C$1261:C1613),C1613/MAX($C$1261:C1613)-1,0)</f>
        <v>-1.0167464114832492E-2</v>
      </c>
    </row>
    <row r="1614" spans="1:5">
      <c r="A1614" s="25">
        <v>42950</v>
      </c>
      <c r="B1614" s="1">
        <v>1.615</v>
      </c>
      <c r="C1614" s="1">
        <v>1.615</v>
      </c>
      <c r="D1614" s="3">
        <f>IF(C1614&lt;MAX($C$3:C1614),C1614/MAX($C$3:C1614)-1,0)</f>
        <v>-0.24953531598513012</v>
      </c>
      <c r="E1614" s="3">
        <f>IF(C1614&lt;MAX($C$1261:C1614),C1614/MAX($C$1261:C1614)-1,0)</f>
        <v>-3.4090909090909061E-2</v>
      </c>
    </row>
    <row r="1615" spans="1:5">
      <c r="A1615" s="25">
        <v>42951</v>
      </c>
      <c r="B1615" s="1">
        <v>1.601</v>
      </c>
      <c r="C1615" s="1">
        <v>1.601</v>
      </c>
      <c r="D1615" s="3">
        <f>IF(C1615&lt;MAX($C$3:C1615),C1615/MAX($C$3:C1615)-1,0)</f>
        <v>-0.25604089219330861</v>
      </c>
      <c r="E1615" s="3">
        <f>IF(C1615&lt;MAX($C$1261:C1615),C1615/MAX($C$1261:C1615)-1,0)</f>
        <v>-4.2464114832535871E-2</v>
      </c>
    </row>
    <row r="1616" spans="1:5">
      <c r="A1616" s="25">
        <v>42954</v>
      </c>
      <c r="B1616" s="1">
        <v>1.6140000000000001</v>
      </c>
      <c r="C1616" s="1">
        <v>1.6140000000000001</v>
      </c>
      <c r="D1616" s="3">
        <f>IF(C1616&lt;MAX($C$3:C1616),C1616/MAX($C$3:C1616)-1,0)</f>
        <v>-0.25</v>
      </c>
      <c r="E1616" s="3">
        <f>IF(C1616&lt;MAX($C$1261:C1616),C1616/MAX($C$1261:C1616)-1,0)</f>
        <v>-3.468899521531088E-2</v>
      </c>
    </row>
    <row r="1617" spans="1:5">
      <c r="A1617" s="25">
        <v>42955</v>
      </c>
      <c r="B1617" s="1">
        <v>1.6120000000000001</v>
      </c>
      <c r="C1617" s="1">
        <v>1.6120000000000001</v>
      </c>
      <c r="D1617" s="3">
        <f>IF(C1617&lt;MAX($C$3:C1617),C1617/MAX($C$3:C1617)-1,0)</f>
        <v>-0.25092936802973975</v>
      </c>
      <c r="E1617" s="3">
        <f>IF(C1617&lt;MAX($C$1261:C1617),C1617/MAX($C$1261:C1617)-1,0)</f>
        <v>-3.5885167464114742E-2</v>
      </c>
    </row>
    <row r="1618" spans="1:5">
      <c r="A1618" s="25">
        <v>42956</v>
      </c>
      <c r="B1618" s="1">
        <v>1.621</v>
      </c>
      <c r="C1618" s="1">
        <v>1.621</v>
      </c>
      <c r="D1618" s="3">
        <f>IF(C1618&lt;MAX($C$3:C1618),C1618/MAX($C$3:C1618)-1,0)</f>
        <v>-0.24674721189591087</v>
      </c>
      <c r="E1618" s="3">
        <f>IF(C1618&lt;MAX($C$1261:C1618),C1618/MAX($C$1261:C1618)-1,0)</f>
        <v>-3.0502392344497586E-2</v>
      </c>
    </row>
    <row r="1619" spans="1:5">
      <c r="A1619" s="25">
        <v>42957</v>
      </c>
      <c r="B1619" s="1">
        <v>1.627</v>
      </c>
      <c r="C1619" s="1">
        <v>1.627</v>
      </c>
      <c r="D1619" s="3">
        <f>IF(C1619&lt;MAX($C$3:C1619),C1619/MAX($C$3:C1619)-1,0)</f>
        <v>-0.2439591078066915</v>
      </c>
      <c r="E1619" s="3">
        <f>IF(C1619&lt;MAX($C$1261:C1619),C1619/MAX($C$1261:C1619)-1,0)</f>
        <v>-2.6913875598086112E-2</v>
      </c>
    </row>
    <row r="1620" spans="1:5">
      <c r="A1620" s="25">
        <v>42958</v>
      </c>
      <c r="B1620" s="1">
        <v>1.6140000000000001</v>
      </c>
      <c r="C1620" s="1">
        <v>1.6140000000000001</v>
      </c>
      <c r="D1620" s="3">
        <f>IF(C1620&lt;MAX($C$3:C1620),C1620/MAX($C$3:C1620)-1,0)</f>
        <v>-0.25</v>
      </c>
      <c r="E1620" s="3">
        <f>IF(C1620&lt;MAX($C$1261:C1620),C1620/MAX($C$1261:C1620)-1,0)</f>
        <v>-3.468899521531088E-2</v>
      </c>
    </row>
    <row r="1621" spans="1:5">
      <c r="A1621" s="25">
        <v>42961</v>
      </c>
      <c r="B1621" s="1">
        <v>1.655</v>
      </c>
      <c r="C1621" s="1">
        <v>1.655</v>
      </c>
      <c r="D1621" s="3">
        <f>IF(C1621&lt;MAX($C$3:C1621),C1621/MAX($C$3:C1621)-1,0)</f>
        <v>-0.23094795539033464</v>
      </c>
      <c r="E1621" s="3">
        <f>IF(C1621&lt;MAX($C$1261:C1621),C1621/MAX($C$1261:C1621)-1,0)</f>
        <v>-1.0167464114832492E-2</v>
      </c>
    </row>
    <row r="1622" spans="1:5">
      <c r="A1622" s="25">
        <v>42962</v>
      </c>
      <c r="B1622" s="1">
        <v>1.6839999999999999</v>
      </c>
      <c r="C1622" s="1">
        <v>1.6839999999999999</v>
      </c>
      <c r="D1622" s="3">
        <f>IF(C1622&lt;MAX($C$3:C1622),C1622/MAX($C$3:C1622)-1,0)</f>
        <v>-0.2174721189591079</v>
      </c>
      <c r="E1622" s="3">
        <f>IF(C1622&lt;MAX($C$1261:C1622),C1622/MAX($C$1261:C1622)-1,0)</f>
        <v>0</v>
      </c>
    </row>
    <row r="1623" spans="1:5">
      <c r="A1623" s="25">
        <v>42963</v>
      </c>
      <c r="B1623" s="1">
        <v>1.68</v>
      </c>
      <c r="C1623" s="1">
        <v>1.68</v>
      </c>
      <c r="D1623" s="3">
        <f>IF(C1623&lt;MAX($C$3:C1623),C1623/MAX($C$3:C1623)-1,0)</f>
        <v>-0.2193308550185874</v>
      </c>
      <c r="E1623" s="3">
        <f>IF(C1623&lt;MAX($C$1261:C1623),C1623/MAX($C$1261:C1623)-1,0)</f>
        <v>-2.3752969121140222E-3</v>
      </c>
    </row>
    <row r="1624" spans="1:5">
      <c r="A1624" s="25">
        <v>42964</v>
      </c>
      <c r="B1624" s="1">
        <v>1.67</v>
      </c>
      <c r="C1624" s="1">
        <v>1.67</v>
      </c>
      <c r="D1624" s="3">
        <f>IF(C1624&lt;MAX($C$3:C1624),C1624/MAX($C$3:C1624)-1,0)</f>
        <v>-0.22397769516728627</v>
      </c>
      <c r="E1624" s="3">
        <f>IF(C1624&lt;MAX($C$1261:C1624),C1624/MAX($C$1261:C1624)-1,0)</f>
        <v>-8.3135391923990776E-3</v>
      </c>
    </row>
    <row r="1625" spans="1:5">
      <c r="A1625" s="25">
        <v>42965</v>
      </c>
      <c r="B1625" s="1">
        <v>1.6659999999999999</v>
      </c>
      <c r="C1625" s="1">
        <v>1.6659999999999999</v>
      </c>
      <c r="D1625" s="3">
        <f>IF(C1625&lt;MAX($C$3:C1625),C1625/MAX($C$3:C1625)-1,0)</f>
        <v>-0.22583643122676589</v>
      </c>
      <c r="E1625" s="3">
        <f>IF(C1625&lt;MAX($C$1261:C1625),C1625/MAX($C$1261:C1625)-1,0)</f>
        <v>-1.06888361045131E-2</v>
      </c>
    </row>
    <row r="1626" spans="1:5">
      <c r="A1626" s="25">
        <v>42968</v>
      </c>
      <c r="B1626" s="1">
        <v>1.6659999999999999</v>
      </c>
      <c r="C1626" s="1">
        <v>1.6659999999999999</v>
      </c>
      <c r="D1626" s="3">
        <f>IF(C1626&lt;MAX($C$3:C1626),C1626/MAX($C$3:C1626)-1,0)</f>
        <v>-0.22583643122676589</v>
      </c>
      <c r="E1626" s="3">
        <f>IF(C1626&lt;MAX($C$1261:C1626),C1626/MAX($C$1261:C1626)-1,0)</f>
        <v>-1.06888361045131E-2</v>
      </c>
    </row>
    <row r="1627" spans="1:5">
      <c r="A1627" s="25">
        <v>42969</v>
      </c>
      <c r="B1627" s="1">
        <v>1.6579999999999999</v>
      </c>
      <c r="C1627" s="1">
        <v>1.6579999999999999</v>
      </c>
      <c r="D1627" s="3">
        <f>IF(C1627&lt;MAX($C$3:C1627),C1627/MAX($C$3:C1627)-1,0)</f>
        <v>-0.22955390334572501</v>
      </c>
      <c r="E1627" s="3">
        <f>IF(C1627&lt;MAX($C$1261:C1627),C1627/MAX($C$1261:C1627)-1,0)</f>
        <v>-1.5439429928741144E-2</v>
      </c>
    </row>
    <row r="1628" spans="1:5">
      <c r="A1628" s="25">
        <v>42970</v>
      </c>
      <c r="B1628" s="1">
        <v>1.6619999999999999</v>
      </c>
      <c r="C1628" s="1">
        <v>1.6619999999999999</v>
      </c>
      <c r="D1628" s="3">
        <f>IF(C1628&lt;MAX($C$3:C1628),C1628/MAX($C$3:C1628)-1,0)</f>
        <v>-0.22769516728624539</v>
      </c>
      <c r="E1628" s="3">
        <f>IF(C1628&lt;MAX($C$1261:C1628),C1628/MAX($C$1261:C1628)-1,0)</f>
        <v>-1.3064133016627122E-2</v>
      </c>
    </row>
    <row r="1629" spans="1:5">
      <c r="A1629" s="25">
        <v>42971</v>
      </c>
      <c r="B1629" s="1">
        <v>1.657</v>
      </c>
      <c r="C1629" s="1">
        <v>1.657</v>
      </c>
      <c r="D1629" s="3">
        <f>IF(C1629&lt;MAX($C$3:C1629),C1629/MAX($C$3:C1629)-1,0)</f>
        <v>-0.23001858736059488</v>
      </c>
      <c r="E1629" s="3">
        <f>IF(C1629&lt;MAX($C$1261:C1629),C1629/MAX($C$1261:C1629)-1,0)</f>
        <v>-1.6033254156769594E-2</v>
      </c>
    </row>
    <row r="1630" spans="1:5">
      <c r="A1630" s="25">
        <v>42972</v>
      </c>
      <c r="B1630" s="1">
        <v>1.6559999999999999</v>
      </c>
      <c r="C1630" s="1">
        <v>1.6559999999999999</v>
      </c>
      <c r="D1630" s="3">
        <f>IF(C1630&lt;MAX($C$3:C1630),C1630/MAX($C$3:C1630)-1,0)</f>
        <v>-0.23048327137546476</v>
      </c>
      <c r="E1630" s="3">
        <f>IF(C1630&lt;MAX($C$1261:C1630),C1630/MAX($C$1261:C1630)-1,0)</f>
        <v>-1.6627078384798155E-2</v>
      </c>
    </row>
    <row r="1631" spans="1:5">
      <c r="A1631" s="25">
        <v>42975</v>
      </c>
      <c r="B1631" s="1">
        <v>1.675</v>
      </c>
      <c r="C1631" s="1">
        <v>1.675</v>
      </c>
      <c r="D1631" s="3">
        <f>IF(C1631&lt;MAX($C$3:C1631),C1631/MAX($C$3:C1631)-1,0)</f>
        <v>-0.22165427509293678</v>
      </c>
      <c r="E1631" s="3">
        <f>IF(C1631&lt;MAX($C$1261:C1631),C1631/MAX($C$1261:C1631)-1,0)</f>
        <v>-5.3444180522564944E-3</v>
      </c>
    </row>
    <row r="1632" spans="1:5">
      <c r="A1632" s="25">
        <v>42976</v>
      </c>
      <c r="B1632" s="1">
        <v>1.6759999999999999</v>
      </c>
      <c r="C1632" s="1">
        <v>1.6759999999999999</v>
      </c>
      <c r="D1632" s="3">
        <f>IF(C1632&lt;MAX($C$3:C1632),C1632/MAX($C$3:C1632)-1,0)</f>
        <v>-0.22118959107806702</v>
      </c>
      <c r="E1632" s="3">
        <f>IF(C1632&lt;MAX($C$1261:C1632),C1632/MAX($C$1261:C1632)-1,0)</f>
        <v>-4.7505938242280443E-3</v>
      </c>
    </row>
    <row r="1633" spans="1:5">
      <c r="A1633" s="25">
        <v>42977</v>
      </c>
      <c r="B1633" s="1">
        <v>1.6990000000000001</v>
      </c>
      <c r="C1633" s="1">
        <v>1.6990000000000001</v>
      </c>
      <c r="D1633" s="3">
        <f>IF(C1633&lt;MAX($C$3:C1633),C1633/MAX($C$3:C1633)-1,0)</f>
        <v>-0.21050185873605953</v>
      </c>
      <c r="E1633" s="3">
        <f>IF(C1633&lt;MAX($C$1261:C1633),C1633/MAX($C$1261:C1633)-1,0)</f>
        <v>0</v>
      </c>
    </row>
    <row r="1634" spans="1:5">
      <c r="A1634" s="25">
        <v>42978</v>
      </c>
      <c r="B1634" s="1">
        <v>1.69</v>
      </c>
      <c r="C1634" s="1">
        <v>1.69</v>
      </c>
      <c r="D1634" s="3">
        <f>IF(C1634&lt;MAX($C$3:C1634),C1634/MAX($C$3:C1634)-1,0)</f>
        <v>-0.21468401486988853</v>
      </c>
      <c r="E1634" s="3">
        <f>IF(C1634&lt;MAX($C$1261:C1634),C1634/MAX($C$1261:C1634)-1,0)</f>
        <v>-5.297233666862966E-3</v>
      </c>
    </row>
    <row r="1635" spans="1:5">
      <c r="A1635" s="25">
        <v>42979</v>
      </c>
      <c r="B1635" s="1">
        <v>1.702</v>
      </c>
      <c r="C1635" s="1">
        <v>1.702</v>
      </c>
      <c r="D1635" s="3">
        <f>IF(C1635&lt;MAX($C$3:C1635),C1635/MAX($C$3:C1635)-1,0)</f>
        <v>-0.2091078066914499</v>
      </c>
      <c r="E1635" s="3">
        <f>IF(C1635&lt;MAX($C$1261:C1635),C1635/MAX($C$1261:C1635)-1,0)</f>
        <v>0</v>
      </c>
    </row>
    <row r="1636" spans="1:5">
      <c r="A1636" s="25">
        <v>42982</v>
      </c>
      <c r="B1636" s="1">
        <v>1.7190000000000001</v>
      </c>
      <c r="C1636" s="1">
        <v>1.7190000000000001</v>
      </c>
      <c r="D1636" s="3">
        <f>IF(C1636&lt;MAX($C$3:C1636),C1636/MAX($C$3:C1636)-1,0)</f>
        <v>-0.20120817843866168</v>
      </c>
      <c r="E1636" s="3">
        <f>IF(C1636&lt;MAX($C$1261:C1636),C1636/MAX($C$1261:C1636)-1,0)</f>
        <v>0</v>
      </c>
    </row>
    <row r="1637" spans="1:5">
      <c r="A1637" s="25">
        <v>42983</v>
      </c>
      <c r="B1637" s="1">
        <v>1.7210000000000001</v>
      </c>
      <c r="C1637" s="1">
        <v>1.7210000000000001</v>
      </c>
      <c r="D1637" s="3">
        <f>IF(C1637&lt;MAX($C$3:C1637),C1637/MAX($C$3:C1637)-1,0)</f>
        <v>-0.20027881040892193</v>
      </c>
      <c r="E1637" s="3">
        <f>IF(C1637&lt;MAX($C$1261:C1637),C1637/MAX($C$1261:C1637)-1,0)</f>
        <v>0</v>
      </c>
    </row>
    <row r="1638" spans="1:5">
      <c r="A1638" s="25">
        <v>42984</v>
      </c>
      <c r="B1638" s="1">
        <v>1.7010000000000001</v>
      </c>
      <c r="C1638" s="1">
        <v>1.7010000000000001</v>
      </c>
      <c r="D1638" s="3">
        <f>IF(C1638&lt;MAX($C$3:C1638),C1638/MAX($C$3:C1638)-1,0)</f>
        <v>-0.20957249070631967</v>
      </c>
      <c r="E1638" s="3">
        <f>IF(C1638&lt;MAX($C$1261:C1638),C1638/MAX($C$1261:C1638)-1,0)</f>
        <v>-1.1621150493898891E-2</v>
      </c>
    </row>
    <row r="1639" spans="1:5">
      <c r="A1639" s="25">
        <v>42985</v>
      </c>
      <c r="B1639" s="1">
        <v>1.6950000000000001</v>
      </c>
      <c r="C1639" s="1">
        <v>1.6950000000000001</v>
      </c>
      <c r="D1639" s="3">
        <f>IF(C1639&lt;MAX($C$3:C1639),C1639/MAX($C$3:C1639)-1,0)</f>
        <v>-0.21236059479553904</v>
      </c>
      <c r="E1639" s="3">
        <f>IF(C1639&lt;MAX($C$1261:C1639),C1639/MAX($C$1261:C1639)-1,0)</f>
        <v>-1.5107495642068591E-2</v>
      </c>
    </row>
    <row r="1640" spans="1:5">
      <c r="A1640" s="25">
        <v>42986</v>
      </c>
      <c r="B1640" s="1">
        <v>1.6850000000000001</v>
      </c>
      <c r="C1640" s="1">
        <v>1.6850000000000001</v>
      </c>
      <c r="D1640" s="3">
        <f>IF(C1640&lt;MAX($C$3:C1640),C1640/MAX($C$3:C1640)-1,0)</f>
        <v>-0.21700743494423791</v>
      </c>
      <c r="E1640" s="3">
        <f>IF(C1640&lt;MAX($C$1261:C1640),C1640/MAX($C$1261:C1640)-1,0)</f>
        <v>-2.0918070889017981E-2</v>
      </c>
    </row>
    <row r="1641" spans="1:5">
      <c r="A1641" s="25">
        <v>42989</v>
      </c>
      <c r="B1641" s="1">
        <v>1.69</v>
      </c>
      <c r="C1641" s="1">
        <v>1.69</v>
      </c>
      <c r="D1641" s="3">
        <f>IF(C1641&lt;MAX($C$3:C1641),C1641/MAX($C$3:C1641)-1,0)</f>
        <v>-0.21468401486988853</v>
      </c>
      <c r="E1641" s="3">
        <f>IF(C1641&lt;MAX($C$1261:C1641),C1641/MAX($C$1261:C1641)-1,0)</f>
        <v>-1.8012783265543342E-2</v>
      </c>
    </row>
    <row r="1642" spans="1:5">
      <c r="A1642" s="25">
        <v>42990</v>
      </c>
      <c r="B1642" s="1">
        <v>1.696</v>
      </c>
      <c r="C1642" s="1">
        <v>1.696</v>
      </c>
      <c r="D1642" s="3">
        <f>IF(C1642&lt;MAX($C$3:C1642),C1642/MAX($C$3:C1642)-1,0)</f>
        <v>-0.21189591078066927</v>
      </c>
      <c r="E1642" s="3">
        <f>IF(C1642&lt;MAX($C$1261:C1642),C1642/MAX($C$1261:C1642)-1,0)</f>
        <v>-1.4526438117373641E-2</v>
      </c>
    </row>
    <row r="1643" spans="1:5">
      <c r="A1643" s="25">
        <v>42991</v>
      </c>
      <c r="B1643" s="1">
        <v>1.698</v>
      </c>
      <c r="C1643" s="1">
        <v>1.698</v>
      </c>
      <c r="D1643" s="3">
        <f>IF(C1643&lt;MAX($C$3:C1643),C1643/MAX($C$3:C1643)-1,0)</f>
        <v>-0.21096654275092941</v>
      </c>
      <c r="E1643" s="3">
        <f>IF(C1643&lt;MAX($C$1261:C1643),C1643/MAX($C$1261:C1643)-1,0)</f>
        <v>-1.3364323067983852E-2</v>
      </c>
    </row>
    <row r="1644" spans="1:5">
      <c r="A1644" s="25">
        <v>42992</v>
      </c>
      <c r="B1644" s="1">
        <v>1.6870000000000001</v>
      </c>
      <c r="C1644" s="1">
        <v>1.6870000000000001</v>
      </c>
      <c r="D1644" s="3">
        <f>IF(C1644&lt;MAX($C$3:C1644),C1644/MAX($C$3:C1644)-1,0)</f>
        <v>-0.21607806691449816</v>
      </c>
      <c r="E1644" s="3">
        <f>IF(C1644&lt;MAX($C$1261:C1644),C1644/MAX($C$1261:C1644)-1,0)</f>
        <v>-1.9755955839628192E-2</v>
      </c>
    </row>
    <row r="1645" spans="1:5">
      <c r="A1645" s="25">
        <v>42993</v>
      </c>
      <c r="B1645" s="1">
        <v>1.6910000000000001</v>
      </c>
      <c r="C1645" s="1">
        <v>1.6910000000000001</v>
      </c>
      <c r="D1645" s="3">
        <f>IF(C1645&lt;MAX($C$3:C1645),C1645/MAX($C$3:C1645)-1,0)</f>
        <v>-0.21421933085501865</v>
      </c>
      <c r="E1645" s="3">
        <f>IF(C1645&lt;MAX($C$1261:C1645),C1645/MAX($C$1261:C1645)-1,0)</f>
        <v>-1.7431725740848392E-2</v>
      </c>
    </row>
    <row r="1646" spans="1:5">
      <c r="A1646" s="25">
        <v>42996</v>
      </c>
      <c r="B1646" s="1">
        <v>1.694</v>
      </c>
      <c r="C1646" s="1">
        <v>1.694</v>
      </c>
      <c r="D1646" s="3">
        <f>IF(C1646&lt;MAX($C$3:C1646),C1646/MAX($C$3:C1646)-1,0)</f>
        <v>-0.21282527881040902</v>
      </c>
      <c r="E1646" s="3">
        <f>IF(C1646&lt;MAX($C$1261:C1646),C1646/MAX($C$1261:C1646)-1,0)</f>
        <v>-1.5688553166763541E-2</v>
      </c>
    </row>
    <row r="1647" spans="1:5">
      <c r="A1647" s="25">
        <v>42997</v>
      </c>
      <c r="B1647" s="1">
        <v>1.681</v>
      </c>
      <c r="C1647" s="1">
        <v>1.681</v>
      </c>
      <c r="D1647" s="3">
        <f>IF(C1647&lt;MAX($C$3:C1647),C1647/MAX($C$3:C1647)-1,0)</f>
        <v>-0.21886617100371752</v>
      </c>
      <c r="E1647" s="3">
        <f>IF(C1647&lt;MAX($C$1261:C1647),C1647/MAX($C$1261:C1647)-1,0)</f>
        <v>-2.3242300987797782E-2</v>
      </c>
    </row>
    <row r="1648" spans="1:5">
      <c r="A1648" s="25">
        <v>42998</v>
      </c>
      <c r="B1648" s="1">
        <v>1.6859999999999999</v>
      </c>
      <c r="C1648" s="1">
        <v>1.6859999999999999</v>
      </c>
      <c r="D1648" s="3">
        <f>IF(C1648&lt;MAX($C$3:C1648),C1648/MAX($C$3:C1648)-1,0)</f>
        <v>-0.21654275092936814</v>
      </c>
      <c r="E1648" s="3">
        <f>IF(C1648&lt;MAX($C$1261:C1648),C1648/MAX($C$1261:C1648)-1,0)</f>
        <v>-2.0337013364323142E-2</v>
      </c>
    </row>
    <row r="1649" spans="1:6">
      <c r="A1649" s="25">
        <v>42999</v>
      </c>
      <c r="B1649" s="1">
        <v>1.6830000000000001</v>
      </c>
      <c r="C1649" s="1">
        <v>1.6830000000000001</v>
      </c>
      <c r="D1649" s="3">
        <f>IF(C1649&lt;MAX($C$3:C1649),C1649/MAX($C$3:C1649)-1,0)</f>
        <v>-0.21793680297397777</v>
      </c>
      <c r="E1649" s="3">
        <f>IF(C1649&lt;MAX($C$1261:C1649),C1649/MAX($C$1261:C1649)-1,0)</f>
        <v>-2.2080185938407881E-2</v>
      </c>
    </row>
    <row r="1650" spans="1:6">
      <c r="A1650" s="25">
        <v>43000</v>
      </c>
      <c r="B1650" s="1">
        <v>1.6879999999999999</v>
      </c>
      <c r="C1650" s="1">
        <v>1.6879999999999999</v>
      </c>
      <c r="D1650" s="3">
        <f>IF(C1650&lt;MAX($C$3:C1650),C1650/MAX($C$3:C1650)-1,0)</f>
        <v>-0.21561338289962828</v>
      </c>
      <c r="E1650" s="3">
        <f>IF(C1650&lt;MAX($C$1261:C1650),C1650/MAX($C$1261:C1650)-1,0)</f>
        <v>-1.9174898314933242E-2</v>
      </c>
      <c r="F1650" s="1">
        <f>B1655/B1634-1</f>
        <v>1.6568047337278013E-2</v>
      </c>
    </row>
    <row r="1651" spans="1:6">
      <c r="A1651" s="25">
        <v>43003</v>
      </c>
      <c r="B1651" s="1">
        <v>1.6819999999999999</v>
      </c>
      <c r="C1651" s="1">
        <v>1.6819999999999999</v>
      </c>
      <c r="D1651" s="3">
        <f>IF(C1651&lt;MAX($C$3:C1651),C1651/MAX($C$3:C1651)-1,0)</f>
        <v>-0.21840148698884765</v>
      </c>
      <c r="E1651" s="3">
        <f>IF(C1651&lt;MAX($C$1261:C1651),C1651/MAX($C$1261:C1651)-1,0)</f>
        <v>-2.2661243463102942E-2</v>
      </c>
    </row>
    <row r="1652" spans="1:6">
      <c r="A1652" s="25">
        <v>43004</v>
      </c>
      <c r="B1652" s="1">
        <v>1.681</v>
      </c>
      <c r="C1652" s="1">
        <v>1.681</v>
      </c>
      <c r="D1652" s="3">
        <f>IF(C1652&lt;MAX($C$3:C1652),C1652/MAX($C$3:C1652)-1,0)</f>
        <v>-0.21886617100371752</v>
      </c>
      <c r="E1652" s="3">
        <f>IF(C1652&lt;MAX($C$1261:C1652),C1652/MAX($C$1261:C1652)-1,0)</f>
        <v>-2.3242300987797782E-2</v>
      </c>
    </row>
    <row r="1653" spans="1:6">
      <c r="A1653" s="25">
        <v>43005</v>
      </c>
      <c r="B1653" s="1">
        <v>1.696</v>
      </c>
      <c r="C1653" s="1">
        <v>1.696</v>
      </c>
      <c r="D1653" s="3">
        <f>IF(C1653&lt;MAX($C$3:C1653),C1653/MAX($C$3:C1653)-1,0)</f>
        <v>-0.21189591078066927</v>
      </c>
      <c r="E1653" s="3">
        <f>IF(C1653&lt;MAX($C$1261:C1653),C1653/MAX($C$1261:C1653)-1,0)</f>
        <v>-1.4526438117373641E-2</v>
      </c>
    </row>
    <row r="1654" spans="1:6">
      <c r="A1654" s="25">
        <v>43006</v>
      </c>
      <c r="B1654" s="1">
        <v>1.7110000000000001</v>
      </c>
      <c r="C1654" s="1">
        <v>1.7110000000000001</v>
      </c>
      <c r="D1654" s="3">
        <f>IF(C1654&lt;MAX($C$3:C1654),C1654/MAX($C$3:C1654)-1,0)</f>
        <v>-0.2049256505576208</v>
      </c>
      <c r="E1654" s="3">
        <f>IF(C1654&lt;MAX($C$1261:C1654),C1654/MAX($C$1261:C1654)-1,0)</f>
        <v>-5.8105752469495009E-3</v>
      </c>
    </row>
    <row r="1655" spans="1:6">
      <c r="A1655" s="25">
        <v>43007</v>
      </c>
      <c r="B1655" s="278">
        <v>1.718</v>
      </c>
      <c r="C1655" s="1">
        <v>1.718</v>
      </c>
      <c r="D1655" s="3">
        <f>IF(C1655&lt;MAX($C$3:C1655),C1655/MAX($C$3:C1655)-1,0)</f>
        <v>-0.20167286245353166</v>
      </c>
      <c r="E1655" s="3">
        <f>IF(C1655&lt;MAX($C$1261:C1655),C1655/MAX($C$1261:C1655)-1,0)</f>
        <v>-1.7431725740848503E-3</v>
      </c>
    </row>
    <row r="1656" spans="1:6" ht="14.25">
      <c r="A1656" s="25">
        <v>43017</v>
      </c>
      <c r="B1656" s="224">
        <v>1.7310000000000001</v>
      </c>
      <c r="C1656" s="224">
        <v>1.7310000000000001</v>
      </c>
      <c r="D1656" s="3">
        <f>IF(C1656&lt;MAX($C$3:C1656),C1656/MAX($C$3:C1656)-1,0)</f>
        <v>-0.19563197026022305</v>
      </c>
      <c r="E1656" s="3">
        <f>IF(C1656&lt;MAX($C$1261:C1656),C1656/MAX($C$1261:C1656)-1,0)</f>
        <v>0</v>
      </c>
    </row>
    <row r="1657" spans="1:6" ht="14.25">
      <c r="A1657" s="25">
        <v>43018</v>
      </c>
      <c r="B1657" s="224">
        <v>1.732</v>
      </c>
      <c r="C1657" s="224">
        <v>1.732</v>
      </c>
      <c r="D1657" s="3">
        <f>IF(C1657&lt;MAX($C$3:C1657),C1657/MAX($C$3:C1657)-1,0)</f>
        <v>-0.19516728624535318</v>
      </c>
      <c r="E1657" s="3">
        <f>IF(C1657&lt;MAX($C$1261:C1657),C1657/MAX($C$1261:C1657)-1,0)</f>
        <v>0</v>
      </c>
    </row>
    <row r="1658" spans="1:6" ht="14.25">
      <c r="A1658" s="25">
        <v>43019</v>
      </c>
      <c r="B1658" s="224">
        <v>1.748</v>
      </c>
      <c r="C1658" s="224">
        <v>1.748</v>
      </c>
      <c r="D1658" s="3">
        <f>IF(C1658&lt;MAX($C$3:C1658),C1658/MAX($C$3:C1658)-1,0)</f>
        <v>-0.18773234200743505</v>
      </c>
      <c r="E1658" s="3">
        <f>IF(C1658&lt;MAX($C$1261:C1658),C1658/MAX($C$1261:C1658)-1,0)</f>
        <v>0</v>
      </c>
    </row>
    <row r="1659" spans="1:6" ht="14.25">
      <c r="A1659" s="25">
        <v>43020</v>
      </c>
      <c r="B1659" s="224">
        <v>1.7589999999999999</v>
      </c>
      <c r="C1659" s="224">
        <v>1.7589999999999999</v>
      </c>
      <c r="D1659" s="3">
        <f>IF(C1659&lt;MAX($C$3:C1659),C1659/MAX($C$3:C1659)-1,0)</f>
        <v>-0.1826208178438663</v>
      </c>
      <c r="E1659" s="3">
        <f>IF(C1659&lt;MAX($C$1261:C1659),C1659/MAX($C$1261:C1659)-1,0)</f>
        <v>0</v>
      </c>
    </row>
    <row r="1660" spans="1:6" ht="14.25">
      <c r="A1660" s="25">
        <v>43021</v>
      </c>
      <c r="B1660" s="225">
        <v>1.7929999999999999</v>
      </c>
      <c r="C1660" s="225">
        <v>1.7929999999999999</v>
      </c>
      <c r="D1660" s="3">
        <f>IF(C1660&lt;MAX($C$3:C1660),C1660/MAX($C$3:C1660)-1,0)</f>
        <v>-0.16682156133829007</v>
      </c>
      <c r="E1660" s="3">
        <f>IF(C1660&lt;MAX($C$1261:C1660),C1660/MAX($C$1261:C1660)-1,0)</f>
        <v>0</v>
      </c>
    </row>
    <row r="1661" spans="1:6">
      <c r="A1661" s="25">
        <v>43024</v>
      </c>
      <c r="B1661" s="307">
        <v>1.7869999999999999</v>
      </c>
      <c r="C1661" s="307">
        <v>1.7869999999999999</v>
      </c>
      <c r="D1661" s="3">
        <f>IF(C1661&lt;MAX($C$3:C1661),C1661/MAX($C$3:C1661)-1,0)</f>
        <v>-0.16960966542750944</v>
      </c>
      <c r="E1661" s="3">
        <f>IF(C1661&lt;MAX($C$1261:C1661),C1661/MAX($C$1261:C1661)-1,0)</f>
        <v>-3.3463469046290939E-3</v>
      </c>
    </row>
    <row r="1662" spans="1:6">
      <c r="A1662" s="25">
        <v>43025</v>
      </c>
      <c r="B1662" s="308">
        <v>1.788</v>
      </c>
      <c r="C1662" s="308">
        <v>1.788</v>
      </c>
      <c r="D1662" s="3">
        <f>IF(C1662&lt;MAX($C$3:C1662),C1662/MAX($C$3:C1662)-1,0)</f>
        <v>-0.16914498141263945</v>
      </c>
      <c r="E1662" s="3">
        <f>IF(C1662&lt;MAX($C$1261:C1662),C1662/MAX($C$1261:C1662)-1,0)</f>
        <v>-2.7886224205242449E-3</v>
      </c>
    </row>
    <row r="1663" spans="1:6">
      <c r="A1663" s="25">
        <v>43026</v>
      </c>
      <c r="B1663" s="307">
        <v>1.8129999999999999</v>
      </c>
      <c r="C1663" s="307">
        <v>1.8129999999999999</v>
      </c>
      <c r="D1663" s="3">
        <f>IF(C1663&lt;MAX($C$3:C1663),C1663/MAX($C$3:C1663)-1,0)</f>
        <v>-0.15752788104089233</v>
      </c>
      <c r="E1663" s="3">
        <f>IF(C1663&lt;MAX($C$1261:C1663),C1663/MAX($C$1261:C1663)-1,0)</f>
        <v>0</v>
      </c>
    </row>
    <row r="1664" spans="1:6">
      <c r="A1664" s="25">
        <v>43027</v>
      </c>
      <c r="B1664" s="307">
        <v>1.825</v>
      </c>
      <c r="C1664" s="307">
        <v>1.825</v>
      </c>
      <c r="D1664" s="3">
        <f>IF(C1664&lt;MAX($C$3:C1664),C1664/MAX($C$3:C1664)-1,0)</f>
        <v>-0.15195167286245359</v>
      </c>
      <c r="E1664" s="3">
        <f>IF(C1664&lt;MAX($C$1261:C1664),C1664/MAX($C$1261:C1664)-1,0)</f>
        <v>0</v>
      </c>
    </row>
    <row r="1665" spans="1:5">
      <c r="A1665" s="25">
        <v>43028</v>
      </c>
      <c r="B1665" s="308">
        <v>1.8</v>
      </c>
      <c r="C1665" s="308">
        <v>1.8</v>
      </c>
      <c r="D1665" s="3">
        <f>IF(C1665&lt;MAX($C$3:C1665),C1665/MAX($C$3:C1665)-1,0)</f>
        <v>-0.16356877323420083</v>
      </c>
      <c r="E1665" s="3">
        <f>IF(C1665&lt;MAX($C$1261:C1665),C1665/MAX($C$1261:C1665)-1,0)</f>
        <v>-1.3698630136986245E-2</v>
      </c>
    </row>
  </sheetData>
  <sortState ref="A3:D1655">
    <sortCondition ref="A2"/>
  </sortState>
  <phoneticPr fontId="21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2257"/>
  <sheetViews>
    <sheetView topLeftCell="A2242" zoomScale="130" zoomScaleNormal="130" workbookViewId="0">
      <selection activeCell="F2255" sqref="F2255"/>
    </sheetView>
  </sheetViews>
  <sheetFormatPr defaultRowHeight="12.75"/>
  <cols>
    <col min="1" max="1" width="11.25" style="1" customWidth="1"/>
    <col min="2" max="3" width="9" style="1"/>
    <col min="4" max="5" width="9" style="3"/>
    <col min="6" max="11" width="9" style="1"/>
    <col min="12" max="12" width="10.25" style="1" customWidth="1"/>
    <col min="13" max="18" width="9" style="1"/>
    <col min="19" max="19" width="9.625" style="1" bestFit="1" customWidth="1"/>
    <col min="20" max="16384" width="9" style="1"/>
  </cols>
  <sheetData>
    <row r="1" spans="1:16">
      <c r="A1" s="82" t="s">
        <v>507</v>
      </c>
      <c r="L1" s="4" t="s">
        <v>221</v>
      </c>
    </row>
    <row r="2" spans="1:16" ht="13.5" thickBot="1">
      <c r="A2" s="82" t="s">
        <v>508</v>
      </c>
      <c r="B2" s="82" t="s">
        <v>509</v>
      </c>
      <c r="C2" s="82" t="s">
        <v>510</v>
      </c>
      <c r="G2" s="22" t="s">
        <v>228</v>
      </c>
      <c r="H2" s="22" t="s">
        <v>4</v>
      </c>
      <c r="I2" s="22" t="s">
        <v>10</v>
      </c>
      <c r="L2" s="82" t="s">
        <v>223</v>
      </c>
      <c r="M2" s="82" t="s">
        <v>224</v>
      </c>
      <c r="N2" s="82" t="s">
        <v>225</v>
      </c>
      <c r="O2" s="82" t="s">
        <v>226</v>
      </c>
      <c r="P2" s="22" t="s">
        <v>227</v>
      </c>
    </row>
    <row r="3" spans="1:16" ht="15" thickBot="1">
      <c r="A3" s="97">
        <v>39637</v>
      </c>
      <c r="B3" s="98">
        <v>1</v>
      </c>
      <c r="C3" s="98">
        <v>1</v>
      </c>
      <c r="F3" s="82" t="s">
        <v>580</v>
      </c>
      <c r="G3" s="3">
        <f>(C432/C39-1)*365/(A432-A39)</f>
        <v>0.36273909196106469</v>
      </c>
      <c r="H3" s="3">
        <f>MIN(E39:E432)</f>
        <v>0</v>
      </c>
      <c r="I3" s="1" t="e">
        <f>G3/-H3</f>
        <v>#DIV/0!</v>
      </c>
      <c r="L3" s="25">
        <v>42916</v>
      </c>
      <c r="M3" s="3">
        <v>0.79659999999999997</v>
      </c>
      <c r="N3" s="3">
        <v>0.1109</v>
      </c>
      <c r="O3" s="3">
        <v>9.3200000000000005E-2</v>
      </c>
      <c r="P3" s="1">
        <v>10.49</v>
      </c>
    </row>
    <row r="4" spans="1:16" ht="15" thickBot="1">
      <c r="A4" s="97">
        <v>39640</v>
      </c>
      <c r="B4" s="98">
        <v>1</v>
      </c>
      <c r="C4" s="98">
        <v>1</v>
      </c>
      <c r="D4" s="3">
        <f>IF(C4&lt;MAX($C$3:C4),C4/MAX($C$3:C4)-1,0)</f>
        <v>0</v>
      </c>
      <c r="G4" s="22" t="s">
        <v>11</v>
      </c>
      <c r="H4" s="22" t="s">
        <v>12</v>
      </c>
      <c r="L4" s="25">
        <v>42825</v>
      </c>
      <c r="M4" s="3">
        <v>0.6956</v>
      </c>
      <c r="N4" s="3">
        <v>1.66E-2</v>
      </c>
      <c r="O4" s="3">
        <v>0.2606</v>
      </c>
      <c r="P4" s="1">
        <v>8.48</v>
      </c>
    </row>
    <row r="5" spans="1:16" ht="15" thickBot="1">
      <c r="A5" s="101">
        <v>39647</v>
      </c>
      <c r="B5" s="98">
        <v>1</v>
      </c>
      <c r="C5" s="98">
        <v>1</v>
      </c>
      <c r="D5" s="3">
        <f>IF(C5&lt;MAX($C$3:C5),C5/MAX($C$3:C5)-1,0)</f>
        <v>0</v>
      </c>
      <c r="F5" s="1" t="s">
        <v>273</v>
      </c>
      <c r="G5" s="3">
        <f>C248/C3-1</f>
        <v>0.60699999999999998</v>
      </c>
      <c r="H5" s="3">
        <f>MIN(D4:D248)</f>
        <v>-8.4608460846084643E-2</v>
      </c>
      <c r="I5" s="1">
        <f t="shared" ref="I5:I13" si="0">G5/-H5</f>
        <v>7.1742234042553159</v>
      </c>
      <c r="L5" s="25">
        <v>42735</v>
      </c>
      <c r="M5" s="3">
        <v>0.76429999999999998</v>
      </c>
      <c r="N5" s="3">
        <v>1.0800000000000001E-2</v>
      </c>
      <c r="O5" s="3">
        <v>0.21829999999999999</v>
      </c>
      <c r="P5" s="1">
        <v>9.2899999999999991</v>
      </c>
    </row>
    <row r="6" spans="1:16" ht="15" thickBot="1">
      <c r="A6" s="97">
        <v>39654</v>
      </c>
      <c r="B6" s="98">
        <v>1.0029999999999999</v>
      </c>
      <c r="C6" s="98">
        <v>1.0029999999999999</v>
      </c>
      <c r="D6" s="3">
        <f>IF(C6&lt;MAX($C$3:C6),C6/MAX($C$3:C6)-1,0)</f>
        <v>0</v>
      </c>
      <c r="F6" s="1" t="s">
        <v>274</v>
      </c>
      <c r="G6" s="3">
        <f>C62/C3-1</f>
        <v>8.0000000000000071E-3</v>
      </c>
      <c r="H6" s="3">
        <f>MIN(D4:D61)</f>
        <v>-7.9760717846459883E-3</v>
      </c>
      <c r="I6" s="1">
        <f t="shared" si="0"/>
        <v>1.0030000000000101</v>
      </c>
      <c r="L6" s="25">
        <v>42643</v>
      </c>
      <c r="M6" s="3">
        <v>0.55720000000000003</v>
      </c>
      <c r="N6" s="3">
        <v>7.1000000000000004E-3</v>
      </c>
      <c r="O6" s="3">
        <v>0.43719999999999998</v>
      </c>
      <c r="P6" s="1">
        <v>14.6</v>
      </c>
    </row>
    <row r="7" spans="1:16" ht="15" thickBot="1">
      <c r="A7" s="97">
        <v>39661</v>
      </c>
      <c r="B7" s="98">
        <v>1.0029999999999999</v>
      </c>
      <c r="C7" s="98">
        <v>1.0029999999999999</v>
      </c>
      <c r="D7" s="3">
        <f>IF(C7&lt;MAX($C$3:C7),C7/MAX($C$3:C7)-1,0)</f>
        <v>0</v>
      </c>
      <c r="F7" s="1" t="s">
        <v>261</v>
      </c>
      <c r="G7" s="3">
        <f>C123/C62-1</f>
        <v>1.9841269841269771E-2</v>
      </c>
      <c r="H7" s="3">
        <f>MIN(D63:D123)</f>
        <v>-1.4492753623188359E-2</v>
      </c>
      <c r="I7" s="1">
        <f t="shared" si="0"/>
        <v>1.3690476190476186</v>
      </c>
      <c r="L7" s="25">
        <v>42551</v>
      </c>
      <c r="M7" s="3">
        <v>0.63500000000000001</v>
      </c>
      <c r="N7" s="3">
        <v>3.5700000000000003E-2</v>
      </c>
      <c r="O7" s="3">
        <v>0.33579999999999999</v>
      </c>
      <c r="P7" s="1">
        <v>9.1999999999999993</v>
      </c>
    </row>
    <row r="8" spans="1:16" ht="15" thickBot="1">
      <c r="A8" s="97">
        <v>39667</v>
      </c>
      <c r="B8" s="98">
        <v>1.0029999999999999</v>
      </c>
      <c r="C8" s="98">
        <v>1.0029999999999999</v>
      </c>
      <c r="D8" s="3">
        <f>IF(C8&lt;MAX($C$3:C8),C8/MAX($C$3:C8)-1,0)</f>
        <v>0</v>
      </c>
      <c r="F8" s="1" t="s">
        <v>231</v>
      </c>
      <c r="G8" s="3">
        <f>C187/C123-1</f>
        <v>0.1877431906614786</v>
      </c>
      <c r="H8" s="3">
        <f>MIN(D123:D187)</f>
        <v>-8.4608460846084643E-2</v>
      </c>
      <c r="I8" s="1">
        <f t="shared" si="0"/>
        <v>2.2189647321798152</v>
      </c>
      <c r="L8" s="25">
        <v>42460</v>
      </c>
      <c r="M8" s="3">
        <v>0.4214</v>
      </c>
      <c r="N8" s="3">
        <v>3.7600000000000001E-2</v>
      </c>
      <c r="O8" s="3">
        <v>0.54479999999999995</v>
      </c>
      <c r="P8" s="1">
        <v>8.74</v>
      </c>
    </row>
    <row r="9" spans="1:16" ht="15" thickBot="1">
      <c r="A9" s="97">
        <v>39668</v>
      </c>
      <c r="B9" s="98">
        <v>1.0029999999999999</v>
      </c>
      <c r="C9" s="98">
        <v>1.0029999999999999</v>
      </c>
      <c r="D9" s="3">
        <f>IF(C9&lt;MAX($C$3:C9),C9/MAX($C$3:C9)-1,0)</f>
        <v>0</v>
      </c>
      <c r="F9" s="1" t="s">
        <v>232</v>
      </c>
      <c r="G9" s="3">
        <f>C279/C219-1</f>
        <v>6.2730627306273101E-2</v>
      </c>
      <c r="H9" s="3">
        <f>MIN(D219:D279)</f>
        <v>-0.21903599755948744</v>
      </c>
      <c r="I9" s="1">
        <f t="shared" si="0"/>
        <v>0.28639414527850038</v>
      </c>
      <c r="L9" s="25">
        <v>42369</v>
      </c>
      <c r="M9" s="3">
        <v>0.75180000000000002</v>
      </c>
      <c r="N9" s="1" t="s">
        <v>229</v>
      </c>
      <c r="O9" s="3">
        <v>0.25600000000000001</v>
      </c>
      <c r="P9" s="1">
        <v>8.41</v>
      </c>
    </row>
    <row r="10" spans="1:16" ht="15" thickBot="1">
      <c r="A10" s="97">
        <v>39671</v>
      </c>
      <c r="B10" s="98">
        <v>1.002</v>
      </c>
      <c r="C10" s="98">
        <v>1.002</v>
      </c>
      <c r="D10" s="3">
        <f>IF(C10&lt;MAX($C$3:C10),C10/MAX($C$3:C10)-1,0)</f>
        <v>-9.9700897308063752E-4</v>
      </c>
      <c r="F10" s="1" t="s">
        <v>233</v>
      </c>
      <c r="G10" s="3">
        <f>C432/C248-1</f>
        <v>-1.6801493466085837E-2</v>
      </c>
      <c r="H10" s="3">
        <f>MIN(D249:D432)</f>
        <v>-0.21903599755948744</v>
      </c>
      <c r="I10" s="1">
        <f t="shared" si="0"/>
        <v>-7.6706539807561827E-2</v>
      </c>
      <c r="L10" s="25">
        <v>42277</v>
      </c>
      <c r="M10" s="3">
        <v>0.74729999999999996</v>
      </c>
      <c r="N10" s="3">
        <v>1.5100000000000001E-2</v>
      </c>
      <c r="O10" s="3">
        <v>0.23949999999999999</v>
      </c>
      <c r="P10" s="1">
        <v>6.66</v>
      </c>
    </row>
    <row r="11" spans="1:16" ht="15" thickBot="1">
      <c r="A11" s="97">
        <v>39672</v>
      </c>
      <c r="B11" s="98">
        <v>1.002</v>
      </c>
      <c r="C11" s="98">
        <v>1.002</v>
      </c>
      <c r="D11" s="3">
        <f>IF(C11&lt;MAX($C$3:C11),C11/MAX($C$3:C11)-1,0)</f>
        <v>-9.9700897308063752E-4</v>
      </c>
      <c r="F11" s="1" t="s">
        <v>235</v>
      </c>
      <c r="G11" s="3">
        <f>C307/C248-1</f>
        <v>-9.147479775980083E-2</v>
      </c>
      <c r="H11" s="3">
        <f>MIN(D249:D307)</f>
        <v>-0.21903599755948744</v>
      </c>
      <c r="I11" s="1">
        <f t="shared" si="0"/>
        <v>-0.41762449450783734</v>
      </c>
      <c r="L11" s="25">
        <v>42185</v>
      </c>
      <c r="M11" s="3">
        <v>0.74880000000000002</v>
      </c>
      <c r="N11" s="3">
        <v>9.01E-2</v>
      </c>
      <c r="O11" s="3">
        <v>0.21629999999999999</v>
      </c>
      <c r="P11" s="1">
        <v>10.039999999999999</v>
      </c>
    </row>
    <row r="12" spans="1:16" ht="15" thickBot="1">
      <c r="A12" s="97">
        <v>39673</v>
      </c>
      <c r="B12" s="98">
        <v>0.999</v>
      </c>
      <c r="C12" s="98">
        <v>0.999</v>
      </c>
      <c r="D12" s="3">
        <f>IF(C12&lt;MAX($C$3:C12),C12/MAX($C$3:C12)-1,0)</f>
        <v>-3.9880358923228831E-3</v>
      </c>
      <c r="F12" s="1" t="s">
        <v>236</v>
      </c>
      <c r="G12" s="3">
        <f>C367/C307-1</f>
        <v>3.219178082191787E-2</v>
      </c>
      <c r="H12" s="3">
        <f>MIN(D308:D367)</f>
        <v>-9.2129347162904218E-2</v>
      </c>
      <c r="I12" s="1">
        <f t="shared" si="0"/>
        <v>0.34941939580876413</v>
      </c>
      <c r="L12" s="25">
        <v>42094</v>
      </c>
      <c r="M12" s="3">
        <v>0.69269999999999998</v>
      </c>
      <c r="N12" s="3">
        <v>4.48E-2</v>
      </c>
      <c r="O12" s="3">
        <v>0.25629999999999997</v>
      </c>
      <c r="P12" s="1">
        <v>6.79</v>
      </c>
    </row>
    <row r="13" spans="1:16" ht="15" thickBot="1">
      <c r="A13" s="97">
        <v>39674</v>
      </c>
      <c r="B13" s="98">
        <v>0.999</v>
      </c>
      <c r="C13" s="98">
        <v>0.999</v>
      </c>
      <c r="D13" s="3">
        <f>IF(C13&lt;MAX($C$3:C13),C13/MAX($C$3:C13)-1,0)</f>
        <v>-3.9880358923228831E-3</v>
      </c>
      <c r="F13" s="1" t="s">
        <v>239</v>
      </c>
      <c r="G13" s="3">
        <f>C432/C367-1</f>
        <v>4.8440610484406177E-2</v>
      </c>
      <c r="H13" s="3">
        <f>MIN(D368:D432)</f>
        <v>-0.10311165344722395</v>
      </c>
      <c r="I13" s="1">
        <f t="shared" si="0"/>
        <v>0.46978793244935918</v>
      </c>
      <c r="L13" s="25">
        <v>42004</v>
      </c>
      <c r="M13" s="3">
        <v>0.79220000000000002</v>
      </c>
      <c r="N13" s="3">
        <v>0.13689999999999999</v>
      </c>
      <c r="O13" s="3">
        <v>7.8100000000000003E-2</v>
      </c>
      <c r="P13" s="1">
        <v>1.83</v>
      </c>
    </row>
    <row r="14" spans="1:16" ht="15" thickBot="1">
      <c r="A14" s="97">
        <v>39675</v>
      </c>
      <c r="B14" s="98">
        <v>0.999</v>
      </c>
      <c r="C14" s="98">
        <v>0.999</v>
      </c>
      <c r="D14" s="3">
        <f>IF(C14&lt;MAX($C$3:C14),C14/MAX($C$3:C14)-1,0)</f>
        <v>-3.9880358923228831E-3</v>
      </c>
      <c r="F14" s="1" t="s">
        <v>241</v>
      </c>
      <c r="G14" s="3"/>
      <c r="H14" s="3"/>
      <c r="L14" s="25">
        <v>41912</v>
      </c>
      <c r="M14" s="3">
        <v>0.76700000000000002</v>
      </c>
      <c r="N14" s="3">
        <v>0.14810000000000001</v>
      </c>
      <c r="O14" s="3">
        <v>0.1086</v>
      </c>
      <c r="P14" s="1">
        <v>1.42</v>
      </c>
    </row>
    <row r="15" spans="1:16" ht="15" thickBot="1">
      <c r="A15" s="97">
        <v>39678</v>
      </c>
      <c r="B15" s="98">
        <v>0.999</v>
      </c>
      <c r="C15" s="98">
        <v>0.999</v>
      </c>
      <c r="D15" s="3">
        <f>IF(C15&lt;MAX($C$3:C15),C15/MAX($C$3:C15)-1,0)</f>
        <v>-3.9880358923228831E-3</v>
      </c>
      <c r="L15" s="25">
        <v>41820</v>
      </c>
      <c r="M15" s="3">
        <v>0.64939999999999998</v>
      </c>
      <c r="N15" s="3">
        <v>7.7899999999999997E-2</v>
      </c>
      <c r="O15" s="3">
        <v>0.28799999999999998</v>
      </c>
      <c r="P15" s="1">
        <v>1.28</v>
      </c>
    </row>
    <row r="16" spans="1:16" ht="15" thickBot="1">
      <c r="A16" s="97">
        <v>39679</v>
      </c>
      <c r="B16" s="98">
        <v>0.998</v>
      </c>
      <c r="C16" s="98">
        <v>0.998</v>
      </c>
      <c r="D16" s="3">
        <f>IF(C16&lt;MAX($C$3:C16),C16/MAX($C$3:C16)-1,0)</f>
        <v>-4.9850448654036317E-3</v>
      </c>
      <c r="L16" s="25">
        <v>41729</v>
      </c>
      <c r="M16" s="3">
        <v>0.65459999999999996</v>
      </c>
      <c r="N16" s="3">
        <v>8.8400000000000006E-2</v>
      </c>
      <c r="O16" s="3">
        <v>0.26350000000000001</v>
      </c>
      <c r="P16" s="1">
        <v>1.28</v>
      </c>
    </row>
    <row r="17" spans="1:16" ht="15" thickBot="1">
      <c r="A17" s="97">
        <v>39680</v>
      </c>
      <c r="B17" s="98">
        <v>0.999</v>
      </c>
      <c r="C17" s="98">
        <v>0.999</v>
      </c>
      <c r="D17" s="3">
        <f>IF(C17&lt;MAX($C$3:C17),C17/MAX($C$3:C17)-1,0)</f>
        <v>-3.9880358923228831E-3</v>
      </c>
      <c r="L17" s="25">
        <v>41639</v>
      </c>
      <c r="M17" s="3">
        <v>0.68500000000000005</v>
      </c>
      <c r="N17" s="3">
        <v>0.1028</v>
      </c>
      <c r="O17" s="3">
        <v>0.20019999999999999</v>
      </c>
      <c r="P17" s="1">
        <v>2.0299999999999998</v>
      </c>
    </row>
    <row r="18" spans="1:16" ht="15" thickBot="1">
      <c r="A18" s="97">
        <v>39681</v>
      </c>
      <c r="B18" s="98">
        <v>0.998</v>
      </c>
      <c r="C18" s="98">
        <v>0.998</v>
      </c>
      <c r="D18" s="3">
        <f>IF(C18&lt;MAX($C$3:C18),C18/MAX($C$3:C18)-1,0)</f>
        <v>-4.9850448654036317E-3</v>
      </c>
      <c r="L18" s="25">
        <v>41547</v>
      </c>
      <c r="M18" s="3">
        <v>0.73029999999999995</v>
      </c>
      <c r="N18" s="3">
        <v>5.7299999999999997E-2</v>
      </c>
      <c r="O18" s="3">
        <v>8.4599999999999995E-2</v>
      </c>
      <c r="P18" s="1">
        <v>2.2000000000000002</v>
      </c>
    </row>
    <row r="19" spans="1:16" ht="15" thickBot="1">
      <c r="A19" s="97">
        <v>39682</v>
      </c>
      <c r="B19" s="98">
        <v>0.997</v>
      </c>
      <c r="C19" s="98">
        <v>0.997</v>
      </c>
      <c r="D19" s="3">
        <f>IF(C19&lt;MAX($C$3:C19),C19/MAX($C$3:C19)-1,0)</f>
        <v>-5.9820538384844912E-3</v>
      </c>
      <c r="L19" s="25">
        <v>41455</v>
      </c>
      <c r="M19" s="3">
        <v>0.70989999999999998</v>
      </c>
      <c r="N19" s="3">
        <v>0.1072</v>
      </c>
      <c r="O19" s="3">
        <v>0.10199999999999999</v>
      </c>
      <c r="P19" s="1">
        <v>2.14</v>
      </c>
    </row>
    <row r="20" spans="1:16" ht="15" thickBot="1">
      <c r="A20" s="97">
        <v>39685</v>
      </c>
      <c r="B20" s="98">
        <v>0.997</v>
      </c>
      <c r="C20" s="98">
        <v>0.997</v>
      </c>
      <c r="D20" s="3">
        <f>IF(C20&lt;MAX($C$3:C20),C20/MAX($C$3:C20)-1,0)</f>
        <v>-5.9820538384844912E-3</v>
      </c>
      <c r="L20" s="25">
        <v>41364</v>
      </c>
      <c r="M20" s="3">
        <v>0.69740000000000002</v>
      </c>
      <c r="N20" s="3">
        <v>0.1278</v>
      </c>
      <c r="O20" s="3">
        <v>0.17949999999999999</v>
      </c>
      <c r="P20" s="1">
        <v>3.4</v>
      </c>
    </row>
    <row r="21" spans="1:16" ht="15" thickBot="1">
      <c r="A21" s="97">
        <v>39686</v>
      </c>
      <c r="B21" s="98">
        <v>0.997</v>
      </c>
      <c r="C21" s="98">
        <v>0.997</v>
      </c>
      <c r="D21" s="3">
        <f>IF(C21&lt;MAX($C$3:C21),C21/MAX($C$3:C21)-1,0)</f>
        <v>-5.9820538384844912E-3</v>
      </c>
      <c r="L21" s="25">
        <v>41274</v>
      </c>
      <c r="M21" s="3">
        <v>0.6925</v>
      </c>
      <c r="N21" s="3">
        <v>0.17810000000000001</v>
      </c>
      <c r="O21" s="3">
        <v>0.152</v>
      </c>
      <c r="P21" s="1">
        <v>3.58</v>
      </c>
    </row>
    <row r="22" spans="1:16" ht="15" thickBot="1">
      <c r="A22" s="97">
        <v>39687</v>
      </c>
      <c r="B22" s="98">
        <v>0.997</v>
      </c>
      <c r="C22" s="98">
        <v>0.997</v>
      </c>
      <c r="D22" s="3">
        <f>IF(C22&lt;MAX($C$3:C22),C22/MAX($C$3:C22)-1,0)</f>
        <v>-5.9820538384844912E-3</v>
      </c>
      <c r="L22" s="25">
        <v>41182</v>
      </c>
      <c r="M22" s="3">
        <v>0.60189999999999999</v>
      </c>
      <c r="N22" s="3">
        <v>0.16020000000000001</v>
      </c>
      <c r="O22" s="3">
        <v>7.6300000000000007E-2</v>
      </c>
      <c r="P22" s="1">
        <v>4</v>
      </c>
    </row>
    <row r="23" spans="1:16" ht="15" thickBot="1">
      <c r="A23" s="97">
        <v>39688</v>
      </c>
      <c r="B23" s="98">
        <v>0.997</v>
      </c>
      <c r="C23" s="98">
        <v>0.997</v>
      </c>
      <c r="D23" s="3">
        <f>IF(C23&lt;MAX($C$3:C23),C23/MAX($C$3:C23)-1,0)</f>
        <v>-5.9820538384844912E-3</v>
      </c>
      <c r="L23" s="25">
        <v>41090</v>
      </c>
      <c r="M23" s="3">
        <v>0.60340000000000005</v>
      </c>
      <c r="N23" s="3">
        <v>0.15970000000000001</v>
      </c>
      <c r="O23" s="3">
        <v>0.30249999999999999</v>
      </c>
      <c r="P23" s="1">
        <v>4.0599999999999996</v>
      </c>
    </row>
    <row r="24" spans="1:16" ht="15" thickBot="1">
      <c r="A24" s="97">
        <v>39689</v>
      </c>
      <c r="B24" s="98">
        <v>0.997</v>
      </c>
      <c r="C24" s="98">
        <v>0.997</v>
      </c>
      <c r="D24" s="3">
        <f>IF(C24&lt;MAX($C$3:C24),C24/MAX($C$3:C24)-1,0)</f>
        <v>-5.9820538384844912E-3</v>
      </c>
      <c r="L24" s="25">
        <v>40999</v>
      </c>
      <c r="M24" s="3">
        <v>0.70079999999999998</v>
      </c>
      <c r="N24" s="3">
        <v>7.7999999999999996E-3</v>
      </c>
      <c r="O24" s="3">
        <v>0.30690000000000001</v>
      </c>
      <c r="P24" s="1">
        <v>3.47</v>
      </c>
    </row>
    <row r="25" spans="1:16" ht="15" thickBot="1">
      <c r="A25" s="101">
        <v>39692</v>
      </c>
      <c r="B25" s="98">
        <v>0.997</v>
      </c>
      <c r="C25" s="98">
        <v>0.997</v>
      </c>
      <c r="D25" s="3">
        <f>IF(C25&lt;MAX($C$3:C25),C25/MAX($C$3:C25)-1,0)</f>
        <v>-5.9820538384844912E-3</v>
      </c>
      <c r="L25" s="25">
        <v>40908</v>
      </c>
      <c r="M25" s="3">
        <v>0.65700000000000003</v>
      </c>
      <c r="N25" s="3">
        <v>7.7000000000000002E-3</v>
      </c>
      <c r="O25" s="3">
        <v>0.3362</v>
      </c>
      <c r="P25" s="1">
        <v>3.49</v>
      </c>
    </row>
    <row r="26" spans="1:16" ht="15" thickBot="1">
      <c r="A26" s="97">
        <v>39693</v>
      </c>
      <c r="B26" s="98">
        <v>0.997</v>
      </c>
      <c r="C26" s="98">
        <v>0.997</v>
      </c>
      <c r="D26" s="3">
        <f>IF(C26&lt;MAX($C$3:C26),C26/MAX($C$3:C26)-1,0)</f>
        <v>-5.9820538384844912E-3</v>
      </c>
      <c r="L26" s="25">
        <v>40816</v>
      </c>
      <c r="M26" s="3">
        <v>0.60150000000000003</v>
      </c>
      <c r="N26" s="3">
        <v>6.9800000000000001E-2</v>
      </c>
      <c r="O26" s="3">
        <v>0.3327</v>
      </c>
      <c r="P26" s="1">
        <v>4.62</v>
      </c>
    </row>
    <row r="27" spans="1:16" ht="15" thickBot="1">
      <c r="A27" s="97">
        <v>39694</v>
      </c>
      <c r="B27" s="98">
        <v>0.996</v>
      </c>
      <c r="C27" s="98">
        <v>0.996</v>
      </c>
      <c r="D27" s="3">
        <f>IF(C27&lt;MAX($C$3:C27),C27/MAX($C$3:C27)-1,0)</f>
        <v>-6.9790628115652398E-3</v>
      </c>
      <c r="L27" s="25">
        <v>40724</v>
      </c>
      <c r="M27" s="3">
        <v>0.63539999999999996</v>
      </c>
      <c r="N27" s="3">
        <v>7.0400000000000004E-2</v>
      </c>
      <c r="O27" s="3">
        <v>0.14699999999999999</v>
      </c>
      <c r="P27" s="1">
        <v>4.6500000000000004</v>
      </c>
    </row>
    <row r="28" spans="1:16" ht="15" thickBot="1">
      <c r="A28" s="97">
        <v>39695</v>
      </c>
      <c r="B28" s="98">
        <v>0.996</v>
      </c>
      <c r="C28" s="98">
        <v>0.996</v>
      </c>
      <c r="D28" s="3">
        <f>IF(C28&lt;MAX($C$3:C28),C28/MAX($C$3:C28)-1,0)</f>
        <v>-6.9790628115652398E-3</v>
      </c>
      <c r="L28" s="25">
        <v>40633</v>
      </c>
      <c r="M28" s="3">
        <v>0.71489999999999998</v>
      </c>
      <c r="N28" s="3">
        <v>6.8599999999999994E-2</v>
      </c>
      <c r="O28" s="3">
        <v>0.22070000000000001</v>
      </c>
      <c r="P28" s="1">
        <v>4.8</v>
      </c>
    </row>
    <row r="29" spans="1:16" ht="15" thickBot="1">
      <c r="A29" s="97">
        <v>39696</v>
      </c>
      <c r="B29" s="98">
        <v>0.996</v>
      </c>
      <c r="C29" s="98">
        <v>0.996</v>
      </c>
      <c r="D29" s="3">
        <f>IF(C29&lt;MAX($C$3:C29),C29/MAX($C$3:C29)-1,0)</f>
        <v>-6.9790628115652398E-3</v>
      </c>
      <c r="L29" s="25">
        <v>40543</v>
      </c>
      <c r="M29" s="3">
        <v>0.76970000000000005</v>
      </c>
      <c r="N29" s="3">
        <v>0</v>
      </c>
      <c r="O29" s="3">
        <v>0.23910000000000001</v>
      </c>
      <c r="P29" s="1">
        <v>7.49</v>
      </c>
    </row>
    <row r="30" spans="1:16" ht="15" thickBot="1">
      <c r="A30" s="97">
        <v>39699</v>
      </c>
      <c r="B30" s="98">
        <v>0.995</v>
      </c>
      <c r="C30" s="98">
        <v>0.995</v>
      </c>
      <c r="D30" s="3">
        <f>IF(C30&lt;MAX($C$3:C30),C30/MAX($C$3:C30)-1,0)</f>
        <v>-7.9760717846459883E-3</v>
      </c>
      <c r="L30" s="25">
        <v>40451</v>
      </c>
      <c r="M30" s="3">
        <v>0.78800000000000003</v>
      </c>
      <c r="N30" s="3">
        <v>8.9300000000000004E-2</v>
      </c>
      <c r="O30" s="3">
        <v>0.1234</v>
      </c>
      <c r="P30" s="1">
        <v>6.84</v>
      </c>
    </row>
    <row r="31" spans="1:16" ht="15" thickBot="1">
      <c r="A31" s="97">
        <v>39700</v>
      </c>
      <c r="B31" s="98">
        <v>0.995</v>
      </c>
      <c r="C31" s="98">
        <v>0.995</v>
      </c>
      <c r="D31" s="3">
        <f>IF(C31&lt;MAX($C$3:C31),C31/MAX($C$3:C31)-1,0)</f>
        <v>-7.9760717846459883E-3</v>
      </c>
      <c r="L31" s="25">
        <v>40359</v>
      </c>
      <c r="M31" s="3">
        <v>0.59870000000000001</v>
      </c>
      <c r="N31" s="3">
        <v>0.1139</v>
      </c>
      <c r="O31" s="3">
        <v>0.28870000000000001</v>
      </c>
      <c r="P31" s="1">
        <v>6.09</v>
      </c>
    </row>
    <row r="32" spans="1:16" ht="15" thickBot="1">
      <c r="A32" s="97">
        <v>39701</v>
      </c>
      <c r="B32" s="98">
        <v>0.995</v>
      </c>
      <c r="C32" s="98">
        <v>0.995</v>
      </c>
      <c r="D32" s="3">
        <f>IF(C32&lt;MAX($C$3:C32),C32/MAX($C$3:C32)-1,0)</f>
        <v>-7.9760717846459883E-3</v>
      </c>
      <c r="L32" s="25">
        <v>40268</v>
      </c>
      <c r="M32" s="3">
        <v>0.7349</v>
      </c>
      <c r="N32" s="3">
        <v>0</v>
      </c>
      <c r="O32" s="3">
        <v>0.2747</v>
      </c>
      <c r="P32" s="1">
        <v>5.88</v>
      </c>
    </row>
    <row r="33" spans="1:16" ht="15" thickBot="1">
      <c r="A33" s="97">
        <v>39702</v>
      </c>
      <c r="B33" s="98">
        <v>0.995</v>
      </c>
      <c r="C33" s="98">
        <v>0.995</v>
      </c>
      <c r="D33" s="3">
        <f>IF(C33&lt;MAX($C$3:C33),C33/MAX($C$3:C33)-1,0)</f>
        <v>-7.9760717846459883E-3</v>
      </c>
      <c r="L33" s="25">
        <v>40178</v>
      </c>
      <c r="M33" s="3">
        <v>0.79249999999999998</v>
      </c>
      <c r="N33" s="3">
        <v>7.4499999999999997E-2</v>
      </c>
      <c r="O33" s="3">
        <v>0.13009999999999999</v>
      </c>
      <c r="P33" s="1">
        <v>6.85</v>
      </c>
    </row>
    <row r="34" spans="1:16" ht="15" thickBot="1">
      <c r="A34" s="97">
        <v>39703</v>
      </c>
      <c r="B34" s="98">
        <v>0.995</v>
      </c>
      <c r="C34" s="98">
        <v>0.995</v>
      </c>
      <c r="D34" s="3">
        <f>IF(C34&lt;MAX($C$3:C34),C34/MAX($C$3:C34)-1,0)</f>
        <v>-7.9760717846459883E-3</v>
      </c>
      <c r="L34" s="25">
        <v>40086</v>
      </c>
      <c r="M34" s="3">
        <v>0.70950000000000002</v>
      </c>
      <c r="N34" s="3">
        <v>7.4300000000000005E-2</v>
      </c>
      <c r="O34" s="3">
        <v>0.2223</v>
      </c>
      <c r="P34" s="1">
        <v>6.84</v>
      </c>
    </row>
    <row r="35" spans="1:16" ht="15" thickBot="1">
      <c r="A35" s="97">
        <v>39707</v>
      </c>
      <c r="B35" s="98">
        <v>0.995</v>
      </c>
      <c r="C35" s="98">
        <v>0.995</v>
      </c>
      <c r="D35" s="3">
        <f>IF(C35&lt;MAX($C$3:C35),C35/MAX($C$3:C35)-1,0)</f>
        <v>-7.9760717846459883E-3</v>
      </c>
      <c r="L35" s="25">
        <v>39994</v>
      </c>
      <c r="M35" s="3">
        <v>0.79300000000000004</v>
      </c>
      <c r="N35" s="3">
        <v>4.8300000000000003E-2</v>
      </c>
      <c r="O35" s="3">
        <v>0.18</v>
      </c>
      <c r="P35" s="1">
        <v>10.02</v>
      </c>
    </row>
    <row r="36" spans="1:16" ht="15" thickBot="1">
      <c r="A36" s="97">
        <v>39708</v>
      </c>
      <c r="B36" s="98">
        <v>0.995</v>
      </c>
      <c r="C36" s="98">
        <v>0.995</v>
      </c>
      <c r="D36" s="3">
        <f>IF(C36&lt;MAX($C$3:C36),C36/MAX($C$3:C36)-1,0)</f>
        <v>-7.9760717846459883E-3</v>
      </c>
      <c r="L36" s="25">
        <v>39903</v>
      </c>
      <c r="M36" s="3">
        <v>0.7762</v>
      </c>
      <c r="N36" s="3">
        <v>0.14050000000000001</v>
      </c>
      <c r="O36" s="3">
        <v>6.4899999999999999E-2</v>
      </c>
      <c r="P36" s="1">
        <v>5.6</v>
      </c>
    </row>
    <row r="37" spans="1:16" ht="15" thickBot="1">
      <c r="A37" s="97">
        <v>39709</v>
      </c>
      <c r="B37" s="98">
        <v>0.995</v>
      </c>
      <c r="C37" s="98">
        <v>0.995</v>
      </c>
      <c r="D37" s="3">
        <f>IF(C37&lt;MAX($C$3:C37),C37/MAX($C$3:C37)-1,0)</f>
        <v>-7.9760717846459883E-3</v>
      </c>
      <c r="L37" s="25">
        <v>39813</v>
      </c>
      <c r="M37" s="3">
        <v>0.31940000000000002</v>
      </c>
      <c r="N37" s="3">
        <v>0.43769999999999998</v>
      </c>
      <c r="O37" s="3">
        <v>0.2316</v>
      </c>
      <c r="P37" s="1">
        <v>6.72</v>
      </c>
    </row>
    <row r="38" spans="1:16" ht="15" thickBot="1">
      <c r="A38" s="97">
        <v>39710</v>
      </c>
      <c r="B38" s="98">
        <v>0.995</v>
      </c>
      <c r="C38" s="98">
        <v>0.995</v>
      </c>
      <c r="D38" s="3">
        <f>IF(C38&lt;MAX($C$3:C38),C38/MAX($C$3:C38)-1,0)</f>
        <v>-7.9760717846459883E-3</v>
      </c>
      <c r="L38" s="25">
        <v>39721</v>
      </c>
      <c r="M38" s="3">
        <v>1E-3</v>
      </c>
      <c r="N38" s="3">
        <v>0.59550000000000003</v>
      </c>
      <c r="O38" s="3">
        <v>0.40479999999999999</v>
      </c>
      <c r="P38" s="1">
        <v>7.44</v>
      </c>
    </row>
    <row r="39" spans="1:16" ht="15" thickBot="1">
      <c r="A39" s="97">
        <v>39713</v>
      </c>
      <c r="B39" s="98">
        <v>0.996</v>
      </c>
      <c r="C39" s="98">
        <v>0.996</v>
      </c>
      <c r="D39" s="3">
        <f>IF(C39&lt;MAX($C$3:C39),C39/MAX($C$3:C39)-1,0)</f>
        <v>-6.9790628115652398E-3</v>
      </c>
    </row>
    <row r="40" spans="1:16" ht="15" thickBot="1">
      <c r="A40" s="97">
        <v>39714</v>
      </c>
      <c r="B40" s="98">
        <v>0.996</v>
      </c>
      <c r="C40" s="98">
        <v>0.996</v>
      </c>
      <c r="D40" s="3">
        <f>IF(C40&lt;MAX($C$3:C40),C40/MAX($C$3:C40)-1,0)</f>
        <v>-6.9790628115652398E-3</v>
      </c>
      <c r="L40" s="4" t="s">
        <v>234</v>
      </c>
    </row>
    <row r="41" spans="1:16" ht="15" thickBot="1">
      <c r="A41" s="97">
        <v>39715</v>
      </c>
      <c r="B41" s="98">
        <v>0.996</v>
      </c>
      <c r="C41" s="98">
        <v>0.996</v>
      </c>
      <c r="D41" s="3">
        <f>IF(C41&lt;MAX($C$3:C41),C41/MAX($C$3:C41)-1,0)</f>
        <v>-6.9790628115652398E-3</v>
      </c>
      <c r="L41" s="1" t="s">
        <v>236</v>
      </c>
    </row>
    <row r="42" spans="1:16" ht="15" thickBot="1">
      <c r="A42" s="97">
        <v>39716</v>
      </c>
      <c r="B42" s="98">
        <v>0.996</v>
      </c>
      <c r="C42" s="98">
        <v>0.996</v>
      </c>
      <c r="D42" s="3">
        <f>IF(C42&lt;MAX($C$3:C42),C42/MAX($C$3:C42)-1,0)</f>
        <v>-6.9790628115652398E-3</v>
      </c>
      <c r="L42" s="9" t="s">
        <v>237</v>
      </c>
      <c r="M42" s="9" t="s">
        <v>48</v>
      </c>
      <c r="N42" s="9" t="s">
        <v>238</v>
      </c>
    </row>
    <row r="43" spans="1:16" ht="15" thickBot="1">
      <c r="A43" s="97">
        <v>39717</v>
      </c>
      <c r="B43" s="98">
        <v>0.996</v>
      </c>
      <c r="C43" s="98">
        <v>0.996</v>
      </c>
      <c r="D43" s="3">
        <f>IF(C43&lt;MAX($C$3:C43),C43/MAX($C$3:C43)-1,0)</f>
        <v>-6.9790628115652398E-3</v>
      </c>
      <c r="L43" s="82" t="s">
        <v>240</v>
      </c>
      <c r="M43" s="3">
        <v>0.49630000000000002</v>
      </c>
      <c r="N43" s="54">
        <v>52063.59</v>
      </c>
    </row>
    <row r="44" spans="1:16" ht="15" thickBot="1">
      <c r="A44" s="97">
        <v>39721</v>
      </c>
      <c r="B44" s="98">
        <v>0.995</v>
      </c>
      <c r="C44" s="98">
        <v>0.995</v>
      </c>
      <c r="D44" s="3">
        <f>IF(C44&lt;MAX($C$3:C44),C44/MAX($C$3:C44)-1,0)</f>
        <v>-7.9760717846459883E-3</v>
      </c>
      <c r="L44" s="82" t="s">
        <v>242</v>
      </c>
      <c r="M44" s="3">
        <v>0.2142</v>
      </c>
      <c r="N44" s="54">
        <v>22463.37</v>
      </c>
    </row>
    <row r="45" spans="1:16" ht="15" thickBot="1">
      <c r="A45" s="101">
        <v>39727</v>
      </c>
      <c r="B45" s="98">
        <v>0.996</v>
      </c>
      <c r="C45" s="98">
        <v>0.996</v>
      </c>
      <c r="D45" s="3">
        <f>IF(C45&lt;MAX($C$3:C45),C45/MAX($C$3:C45)-1,0)</f>
        <v>-6.9790628115652398E-3</v>
      </c>
      <c r="L45" s="82" t="s">
        <v>244</v>
      </c>
      <c r="M45" s="3">
        <v>7.7299999999999994E-2</v>
      </c>
      <c r="N45" s="54">
        <v>8104.01</v>
      </c>
    </row>
    <row r="46" spans="1:16" ht="15" thickBot="1">
      <c r="A46" s="97">
        <v>39728</v>
      </c>
      <c r="B46" s="98">
        <v>0.998</v>
      </c>
      <c r="C46" s="98">
        <v>0.998</v>
      </c>
      <c r="D46" s="3">
        <f>IF(C46&lt;MAX($C$3:C46),C46/MAX($C$3:C46)-1,0)</f>
        <v>-4.9850448654036317E-3</v>
      </c>
      <c r="L46" s="82" t="s">
        <v>320</v>
      </c>
      <c r="M46" s="3">
        <v>8.8999999999999999E-3</v>
      </c>
      <c r="N46" s="1">
        <v>931.78</v>
      </c>
    </row>
    <row r="47" spans="1:16" ht="15" thickBot="1">
      <c r="A47" s="97">
        <v>39729</v>
      </c>
      <c r="B47" s="98">
        <v>1</v>
      </c>
      <c r="C47" s="98">
        <v>1</v>
      </c>
      <c r="D47" s="3">
        <f>IF(C47&lt;MAX($C$3:C47),C47/MAX($C$3:C47)-1,0)</f>
        <v>-2.9910269192421346E-3</v>
      </c>
      <c r="L47" s="82" t="s">
        <v>243</v>
      </c>
      <c r="M47" s="3">
        <v>0</v>
      </c>
      <c r="N47" s="1">
        <v>0.76</v>
      </c>
    </row>
    <row r="48" spans="1:16" ht="15" thickBot="1">
      <c r="A48" s="97">
        <v>39730</v>
      </c>
      <c r="B48" s="98">
        <v>1.002</v>
      </c>
      <c r="C48" s="98">
        <v>1.002</v>
      </c>
      <c r="D48" s="3">
        <f>IF(C48&lt;MAX($C$3:C48),C48/MAX($C$3:C48)-1,0)</f>
        <v>-9.9700897308063752E-4</v>
      </c>
    </row>
    <row r="49" spans="1:19" ht="15" thickBot="1">
      <c r="A49" s="97">
        <v>39731</v>
      </c>
      <c r="B49" s="98">
        <v>1.0029999999999999</v>
      </c>
      <c r="C49" s="98">
        <v>1.0029999999999999</v>
      </c>
      <c r="D49" s="3">
        <f>IF(C49&lt;MAX($C$3:C49),C49/MAX($C$3:C49)-1,0)</f>
        <v>0</v>
      </c>
    </row>
    <row r="50" spans="1:19" ht="15" thickBot="1">
      <c r="A50" s="97">
        <v>39734</v>
      </c>
      <c r="B50" s="98">
        <v>1.002</v>
      </c>
      <c r="C50" s="98">
        <v>1.002</v>
      </c>
      <c r="D50" s="3">
        <f>IF(C50&lt;MAX($C$3:C50),C50/MAX($C$3:C50)-1,0)</f>
        <v>-9.9700897308063752E-4</v>
      </c>
      <c r="L50" s="4" t="s">
        <v>247</v>
      </c>
    </row>
    <row r="51" spans="1:19" ht="15" thickBot="1">
      <c r="A51" s="97">
        <v>39735</v>
      </c>
      <c r="B51" s="98">
        <v>1.002</v>
      </c>
      <c r="C51" s="98">
        <v>1.002</v>
      </c>
      <c r="D51" s="3">
        <f>IF(C51&lt;MAX($C$3:C51),C51/MAX($C$3:C51)-1,0)</f>
        <v>-9.9700897308063752E-4</v>
      </c>
      <c r="L51" s="22" t="s">
        <v>248</v>
      </c>
    </row>
    <row r="52" spans="1:19" ht="15" thickBot="1">
      <c r="A52" s="97">
        <v>39736</v>
      </c>
      <c r="B52" s="98">
        <v>1.004</v>
      </c>
      <c r="C52" s="98">
        <v>1.004</v>
      </c>
      <c r="D52" s="3">
        <f>IF(C52&lt;MAX($C$3:C52),C52/MAX($C$3:C52)-1,0)</f>
        <v>0</v>
      </c>
      <c r="L52" s="22" t="s">
        <v>43</v>
      </c>
      <c r="M52" s="46" t="s">
        <v>44</v>
      </c>
      <c r="N52" s="46" t="s">
        <v>45</v>
      </c>
      <c r="O52" s="46" t="s">
        <v>46</v>
      </c>
      <c r="P52" s="46" t="s">
        <v>47</v>
      </c>
      <c r="Q52" s="46" t="s">
        <v>48</v>
      </c>
      <c r="R52" s="46" t="s">
        <v>49</v>
      </c>
      <c r="S52" s="46" t="s">
        <v>50</v>
      </c>
    </row>
    <row r="53" spans="1:19" ht="15" thickBot="1">
      <c r="A53" s="97">
        <v>39737</v>
      </c>
      <c r="B53" s="98">
        <v>1.0049999999999999</v>
      </c>
      <c r="C53" s="98">
        <v>1.0049999999999999</v>
      </c>
      <c r="D53" s="3">
        <f>IF(C53&lt;MAX($C$3:C53),C53/MAX($C$3:C53)-1,0)</f>
        <v>0</v>
      </c>
      <c r="L53" s="1">
        <v>1</v>
      </c>
      <c r="M53" s="1">
        <v>601318</v>
      </c>
      <c r="N53" s="82" t="s">
        <v>678</v>
      </c>
      <c r="O53" s="1">
        <v>54.16</v>
      </c>
      <c r="P53" s="3">
        <v>7.7999999999999996E-3</v>
      </c>
      <c r="Q53" s="3">
        <v>9.7000000000000003E-2</v>
      </c>
      <c r="R53" s="1">
        <v>205</v>
      </c>
      <c r="S53" s="54">
        <v>10170.049999999999</v>
      </c>
    </row>
    <row r="54" spans="1:19" ht="15" thickBot="1">
      <c r="A54" s="97">
        <v>39738</v>
      </c>
      <c r="B54" s="98">
        <v>1.0069999999999999</v>
      </c>
      <c r="C54" s="98">
        <v>1.0069999999999999</v>
      </c>
      <c r="D54" s="3">
        <f>IF(C54&lt;MAX($C$3:C54),C54/MAX($C$3:C54)-1,0)</f>
        <v>0</v>
      </c>
      <c r="L54" s="1">
        <v>2</v>
      </c>
      <c r="M54" s="1">
        <v>333</v>
      </c>
      <c r="N54" s="82" t="s">
        <v>679</v>
      </c>
      <c r="O54" s="1">
        <v>44.19</v>
      </c>
      <c r="P54" s="3">
        <v>1.7500000000000002E-2</v>
      </c>
      <c r="Q54" s="3">
        <v>9.6799999999999997E-2</v>
      </c>
      <c r="R54" s="1">
        <v>236</v>
      </c>
      <c r="S54" s="54">
        <v>10157.44</v>
      </c>
    </row>
    <row r="55" spans="1:19" ht="15" thickBot="1">
      <c r="A55" s="97">
        <v>39741</v>
      </c>
      <c r="B55" s="98">
        <v>1.0069999999999999</v>
      </c>
      <c r="C55" s="98">
        <v>1.0069999999999999</v>
      </c>
      <c r="D55" s="3">
        <f>IF(C55&lt;MAX($C$3:C55),C55/MAX($C$3:C55)-1,0)</f>
        <v>0</v>
      </c>
      <c r="L55" s="1">
        <v>3</v>
      </c>
      <c r="M55" s="1">
        <v>2508</v>
      </c>
      <c r="N55" s="82" t="s">
        <v>680</v>
      </c>
      <c r="O55" s="1">
        <v>42.25</v>
      </c>
      <c r="P55" s="3">
        <v>1.6799999999999999E-2</v>
      </c>
      <c r="Q55" s="3">
        <v>9.5299999999999996E-2</v>
      </c>
      <c r="R55" s="1">
        <v>229.96</v>
      </c>
      <c r="S55" s="54">
        <v>9998.7999999999993</v>
      </c>
    </row>
    <row r="56" spans="1:19" ht="15" thickBot="1">
      <c r="A56" s="97">
        <v>39742</v>
      </c>
      <c r="B56" s="98">
        <v>1.008</v>
      </c>
      <c r="C56" s="98">
        <v>1.008</v>
      </c>
      <c r="D56" s="3">
        <f>IF(C56&lt;MAX($C$3:C56),C56/MAX($C$3:C56)-1,0)</f>
        <v>0</v>
      </c>
      <c r="L56" s="1">
        <v>4</v>
      </c>
      <c r="M56" s="1">
        <v>2035</v>
      </c>
      <c r="N56" s="82" t="s">
        <v>681</v>
      </c>
      <c r="O56" s="1">
        <v>26.95</v>
      </c>
      <c r="P56" s="3">
        <v>5.0299999999999997E-2</v>
      </c>
      <c r="Q56" s="3">
        <v>8.5999999999999993E-2</v>
      </c>
      <c r="R56" s="1">
        <v>372.87</v>
      </c>
      <c r="S56" s="54">
        <v>9023.5499999999993</v>
      </c>
    </row>
    <row r="57" spans="1:19" ht="15" thickBot="1">
      <c r="A57" s="97">
        <v>39743</v>
      </c>
      <c r="B57" s="98">
        <v>1.0109999999999999</v>
      </c>
      <c r="C57" s="98">
        <v>1.0109999999999999</v>
      </c>
      <c r="D57" s="3">
        <f>IF(C57&lt;MAX($C$3:C57),C57/MAX($C$3:C57)-1,0)</f>
        <v>0</v>
      </c>
      <c r="L57" s="1">
        <v>5</v>
      </c>
      <c r="M57" s="1">
        <v>601601</v>
      </c>
      <c r="N57" s="82" t="s">
        <v>682</v>
      </c>
      <c r="O57" s="1">
        <v>36.93</v>
      </c>
      <c r="P57" s="3">
        <v>6.0000000000000001E-3</v>
      </c>
      <c r="Q57" s="3">
        <v>8.0699999999999994E-2</v>
      </c>
      <c r="R57" s="1">
        <v>250</v>
      </c>
      <c r="S57" s="54">
        <v>8467.5</v>
      </c>
    </row>
    <row r="58" spans="1:19" ht="15" thickBot="1">
      <c r="A58" s="97">
        <v>39744</v>
      </c>
      <c r="B58" s="98">
        <v>1.01</v>
      </c>
      <c r="C58" s="98">
        <v>1.01</v>
      </c>
      <c r="D58" s="3">
        <f>IF(C58&lt;MAX($C$3:C58),C58/MAX($C$3:C58)-1,0)</f>
        <v>-9.8911968348158741E-4</v>
      </c>
      <c r="L58" s="1">
        <v>6</v>
      </c>
      <c r="M58" s="1">
        <v>2127</v>
      </c>
      <c r="N58" s="82" t="s">
        <v>648</v>
      </c>
      <c r="O58" s="1">
        <v>15.71</v>
      </c>
      <c r="P58" s="3">
        <v>3.49E-2</v>
      </c>
      <c r="Q58" s="3">
        <v>7.7299999999999994E-2</v>
      </c>
      <c r="R58" s="1">
        <v>670.86</v>
      </c>
      <c r="S58" s="54">
        <v>8104.01</v>
      </c>
    </row>
    <row r="59" spans="1:19" ht="15" thickBot="1">
      <c r="A59" s="97">
        <v>39745</v>
      </c>
      <c r="B59" s="98">
        <v>1.01</v>
      </c>
      <c r="C59" s="98">
        <v>1.01</v>
      </c>
      <c r="D59" s="3">
        <f>IF(C59&lt;MAX($C$3:C59),C59/MAX($C$3:C59)-1,0)</f>
        <v>-9.8911968348158741E-4</v>
      </c>
      <c r="L59" s="1">
        <v>7</v>
      </c>
      <c r="M59" s="1">
        <v>2572</v>
      </c>
      <c r="N59" s="82" t="s">
        <v>357</v>
      </c>
      <c r="O59" s="1">
        <v>37.799999999999997</v>
      </c>
      <c r="P59" s="3">
        <v>2.2200000000000001E-2</v>
      </c>
      <c r="Q59" s="3">
        <v>7.5399999999999995E-2</v>
      </c>
      <c r="R59" s="1">
        <v>192.89</v>
      </c>
      <c r="S59" s="54">
        <v>7908.49</v>
      </c>
    </row>
    <row r="60" spans="1:19" ht="15" thickBot="1">
      <c r="A60" s="97">
        <v>39748</v>
      </c>
      <c r="B60" s="98">
        <v>1.0069999999999999</v>
      </c>
      <c r="C60" s="98">
        <v>1.0069999999999999</v>
      </c>
      <c r="D60" s="3">
        <f>IF(C60&lt;MAX($C$3:C60),C60/MAX($C$3:C60)-1,0)</f>
        <v>-3.9564787339267937E-3</v>
      </c>
      <c r="L60" s="1">
        <v>8</v>
      </c>
      <c r="M60" s="1">
        <v>651</v>
      </c>
      <c r="N60" s="82" t="s">
        <v>71</v>
      </c>
      <c r="O60" s="1">
        <v>37.9</v>
      </c>
      <c r="P60" s="3">
        <v>0</v>
      </c>
      <c r="Q60" s="3">
        <v>7.46E-2</v>
      </c>
      <c r="R60" s="1">
        <v>190.01</v>
      </c>
      <c r="S60" s="54">
        <v>7822.63</v>
      </c>
    </row>
    <row r="61" spans="1:19" ht="15" thickBot="1">
      <c r="A61" s="97">
        <v>39749</v>
      </c>
      <c r="B61" s="98">
        <v>1.0069999999999999</v>
      </c>
      <c r="C61" s="98">
        <v>1.0069999999999999</v>
      </c>
      <c r="D61" s="3">
        <f>IF(C61&lt;MAX($C$3:C61),C61/MAX($C$3:C61)-1,0)</f>
        <v>-3.9564787339267937E-3</v>
      </c>
      <c r="L61" s="1">
        <v>9</v>
      </c>
      <c r="M61" s="1">
        <v>600036</v>
      </c>
      <c r="N61" s="82" t="s">
        <v>86</v>
      </c>
      <c r="O61" s="1">
        <v>25.55</v>
      </c>
      <c r="P61" s="3">
        <v>1.3899999999999999E-2</v>
      </c>
      <c r="Q61" s="3">
        <v>3.6499999999999998E-2</v>
      </c>
      <c r="R61" s="1">
        <v>160.01</v>
      </c>
      <c r="S61" s="54">
        <v>3825.82</v>
      </c>
    </row>
    <row r="62" spans="1:19" ht="15" thickBot="1">
      <c r="A62" s="97">
        <v>39750</v>
      </c>
      <c r="B62" s="98">
        <v>1.008</v>
      </c>
      <c r="C62" s="98">
        <v>1.008</v>
      </c>
      <c r="D62" s="3">
        <f>IF(C62&lt;MAX($C$3:C62),C62/MAX($C$3:C62)-1,0)</f>
        <v>-2.9673590504449843E-3</v>
      </c>
      <c r="L62" s="1">
        <v>10</v>
      </c>
      <c r="M62" s="1">
        <v>418</v>
      </c>
      <c r="N62" s="82" t="s">
        <v>643</v>
      </c>
      <c r="O62" s="1">
        <v>45.48</v>
      </c>
      <c r="P62" s="3">
        <v>2.87E-2</v>
      </c>
      <c r="Q62" s="3">
        <v>3.5700000000000003E-2</v>
      </c>
      <c r="R62" s="1">
        <v>80</v>
      </c>
      <c r="S62" s="54">
        <v>3743.2</v>
      </c>
    </row>
    <row r="63" spans="1:19" ht="15" thickBot="1">
      <c r="A63" s="97">
        <v>39751</v>
      </c>
      <c r="B63" s="98">
        <v>1.0089999999999999</v>
      </c>
      <c r="C63" s="98">
        <v>1.0089999999999999</v>
      </c>
      <c r="D63" s="3">
        <f>IF(C63&lt;MAX($C$3:C63),C63/MAX($C$3:C63)-1,0)</f>
        <v>-1.9782393669633969E-3</v>
      </c>
      <c r="L63" s="1">
        <v>11</v>
      </c>
      <c r="M63" s="1">
        <v>603818</v>
      </c>
      <c r="N63" s="82" t="s">
        <v>677</v>
      </c>
      <c r="O63" s="1">
        <v>15.24</v>
      </c>
      <c r="P63" s="3">
        <v>7.9000000000000008E-3</v>
      </c>
      <c r="Q63" s="3">
        <v>3.2199999999999999E-2</v>
      </c>
      <c r="R63" s="1">
        <v>212.18</v>
      </c>
      <c r="S63" s="54">
        <v>3379.96</v>
      </c>
    </row>
    <row r="64" spans="1:19" ht="15" thickBot="1">
      <c r="A64" s="97">
        <v>39752</v>
      </c>
      <c r="B64" s="98">
        <v>1.0089999999999999</v>
      </c>
      <c r="C64" s="98">
        <v>1.0089999999999999</v>
      </c>
      <c r="D64" s="3">
        <f>IF(C64&lt;MAX($C$3:C64),C64/MAX($C$3:C64)-1,0)</f>
        <v>-1.9782393669633969E-3</v>
      </c>
      <c r="P64" s="82" t="s">
        <v>542</v>
      </c>
      <c r="Q64" s="3">
        <f>SUM(Q53:Q63)</f>
        <v>0.78749999999999998</v>
      </c>
      <c r="S64" s="54">
        <f>SUM(S53:S63)</f>
        <v>82601.450000000012</v>
      </c>
    </row>
    <row r="65" spans="1:17" ht="15" thickBot="1">
      <c r="A65" s="101">
        <v>39755</v>
      </c>
      <c r="B65" s="98">
        <v>1.0089999999999999</v>
      </c>
      <c r="C65" s="98">
        <v>1.0089999999999999</v>
      </c>
      <c r="D65" s="3">
        <f>IF(C65&lt;MAX($C$3:C65),C65/MAX($C$3:C65)-1,0)</f>
        <v>-1.9782393669633969E-3</v>
      </c>
    </row>
    <row r="66" spans="1:17" ht="15" thickBot="1">
      <c r="A66" s="97">
        <v>39756</v>
      </c>
      <c r="B66" s="98">
        <v>1.01</v>
      </c>
      <c r="C66" s="98">
        <v>1.01</v>
      </c>
      <c r="D66" s="3">
        <f>IF(C66&lt;MAX($C$3:C66),C66/MAX($C$3:C66)-1,0)</f>
        <v>-9.8911968348158741E-4</v>
      </c>
      <c r="O66" s="1" t="s">
        <v>199</v>
      </c>
      <c r="Q66" s="3">
        <f>Q64</f>
        <v>0.78749999999999998</v>
      </c>
    </row>
    <row r="67" spans="1:17" ht="15" thickBot="1">
      <c r="A67" s="97">
        <v>39757</v>
      </c>
      <c r="B67" s="98">
        <v>1.01</v>
      </c>
      <c r="C67" s="98">
        <v>1.01</v>
      </c>
      <c r="D67" s="3">
        <f>IF(C67&lt;MAX($C$3:C67),C67/MAX($C$3:C67)-1,0)</f>
        <v>-9.8911968348158741E-4</v>
      </c>
      <c r="O67" s="22" t="s">
        <v>202</v>
      </c>
      <c r="Q67" s="3">
        <f>SUM(Q53:Q62)</f>
        <v>0.75529999999999997</v>
      </c>
    </row>
    <row r="68" spans="1:17" ht="15" thickBot="1">
      <c r="A68" s="97">
        <v>39758</v>
      </c>
      <c r="B68" s="98">
        <v>1.0109999999999999</v>
      </c>
      <c r="C68" s="98">
        <v>1.0109999999999999</v>
      </c>
      <c r="D68" s="3">
        <f>IF(C68&lt;MAX($C$3:C68),C68/MAX($C$3:C68)-1,0)</f>
        <v>0</v>
      </c>
      <c r="O68" s="82" t="s">
        <v>667</v>
      </c>
      <c r="Q68" s="3">
        <f>SUM(Q53,Q54,Q55,Q57,Q60,Q61,Q62,Q63)</f>
        <v>0.54879999999999995</v>
      </c>
    </row>
    <row r="69" spans="1:17" ht="15" thickBot="1">
      <c r="A69" s="97">
        <v>39759</v>
      </c>
      <c r="B69" s="98">
        <v>1.012</v>
      </c>
      <c r="C69" s="98">
        <v>1.012</v>
      </c>
      <c r="D69" s="3">
        <f>IF(C69&lt;MAX($C$3:C69),C69/MAX($C$3:C69)-1,0)</f>
        <v>0</v>
      </c>
    </row>
    <row r="70" spans="1:17" ht="15" thickBot="1">
      <c r="A70" s="97">
        <v>39762</v>
      </c>
      <c r="B70" s="98">
        <v>1.0129999999999999</v>
      </c>
      <c r="C70" s="98">
        <v>1.0129999999999999</v>
      </c>
      <c r="D70" s="3">
        <f>IF(C70&lt;MAX($C$3:C70),C70/MAX($C$3:C70)-1,0)</f>
        <v>0</v>
      </c>
      <c r="L70" s="4" t="s">
        <v>254</v>
      </c>
    </row>
    <row r="71" spans="1:17" ht="15" thickBot="1">
      <c r="A71" s="97">
        <v>39763</v>
      </c>
      <c r="B71" s="98">
        <v>1.014</v>
      </c>
      <c r="C71" s="98">
        <v>1.014</v>
      </c>
      <c r="D71" s="3">
        <f>IF(C71&lt;MAX($C$3:C71),C71/MAX($C$3:C71)-1,0)</f>
        <v>0</v>
      </c>
      <c r="L71" s="82" t="s">
        <v>223</v>
      </c>
      <c r="M71" s="82" t="s">
        <v>255</v>
      </c>
    </row>
    <row r="72" spans="1:17" ht="15" thickBot="1">
      <c r="A72" s="97">
        <v>39764</v>
      </c>
      <c r="B72" s="98">
        <v>1.0149999999999999</v>
      </c>
      <c r="C72" s="98">
        <v>1.0149999999999999</v>
      </c>
      <c r="D72" s="3">
        <f>IF(C72&lt;MAX($C$3:C72),C72/MAX($C$3:C72)-1,0)</f>
        <v>0</v>
      </c>
      <c r="L72" s="1" t="s">
        <v>581</v>
      </c>
      <c r="M72" s="82" t="s">
        <v>256</v>
      </c>
    </row>
    <row r="73" spans="1:17" ht="15" thickBot="1">
      <c r="A73" s="97">
        <v>39765</v>
      </c>
      <c r="B73" s="98">
        <v>1.0149999999999999</v>
      </c>
      <c r="C73" s="98">
        <v>1.0149999999999999</v>
      </c>
      <c r="D73" s="3">
        <f>IF(C73&lt;MAX($C$3:C73),C73/MAX($C$3:C73)-1,0)</f>
        <v>0</v>
      </c>
      <c r="L73" s="1" t="s">
        <v>582</v>
      </c>
      <c r="M73" s="82" t="s">
        <v>393</v>
      </c>
    </row>
    <row r="74" spans="1:17" ht="15" thickBot="1">
      <c r="A74" s="97">
        <v>39766</v>
      </c>
      <c r="B74" s="98">
        <v>1.014</v>
      </c>
      <c r="C74" s="98">
        <v>1.014</v>
      </c>
      <c r="D74" s="3">
        <f>IF(C74&lt;MAX($C$3:C74),C74/MAX($C$3:C74)-1,0)</f>
        <v>-9.8522167487669066E-4</v>
      </c>
      <c r="L74" s="1" t="s">
        <v>584</v>
      </c>
      <c r="M74" s="82" t="s">
        <v>259</v>
      </c>
    </row>
    <row r="75" spans="1:17" ht="15" thickBot="1">
      <c r="A75" s="97">
        <v>39769</v>
      </c>
      <c r="B75" s="98">
        <v>1.014</v>
      </c>
      <c r="C75" s="98">
        <v>1.014</v>
      </c>
      <c r="D75" s="3">
        <f>IF(C75&lt;MAX($C$3:C75),C75/MAX($C$3:C75)-1,0)</f>
        <v>-9.8522167487669066E-4</v>
      </c>
      <c r="L75" s="1" t="s">
        <v>614</v>
      </c>
      <c r="M75" s="82" t="s">
        <v>258</v>
      </c>
    </row>
    <row r="76" spans="1:17" ht="15" thickBot="1">
      <c r="A76" s="97">
        <v>39770</v>
      </c>
      <c r="B76" s="98">
        <v>1.014</v>
      </c>
      <c r="C76" s="98">
        <v>1.014</v>
      </c>
      <c r="D76" s="3">
        <f>IF(C76&lt;MAX($C$3:C76),C76/MAX($C$3:C76)-1,0)</f>
        <v>-9.8522167487669066E-4</v>
      </c>
      <c r="L76" s="1" t="s">
        <v>615</v>
      </c>
      <c r="M76" s="82" t="s">
        <v>257</v>
      </c>
    </row>
    <row r="77" spans="1:17" ht="15" thickBot="1">
      <c r="A77" s="97">
        <v>39771</v>
      </c>
      <c r="B77" s="98">
        <v>1.0129999999999999</v>
      </c>
      <c r="C77" s="98">
        <v>1.0129999999999999</v>
      </c>
      <c r="D77" s="3">
        <f>IF(C77&lt;MAX($C$3:C77),C77/MAX($C$3:C77)-1,0)</f>
        <v>-1.9704433497537144E-3</v>
      </c>
      <c r="L77" s="1" t="s">
        <v>616</v>
      </c>
      <c r="M77" s="82" t="s">
        <v>393</v>
      </c>
    </row>
    <row r="78" spans="1:17" ht="15" thickBot="1">
      <c r="A78" s="97">
        <v>39772</v>
      </c>
      <c r="B78" s="98">
        <v>1.0129999999999999</v>
      </c>
      <c r="C78" s="98">
        <v>1.0129999999999999</v>
      </c>
      <c r="D78" s="3">
        <f>IF(C78&lt;MAX($C$3:C78),C78/MAX($C$3:C78)-1,0)</f>
        <v>-1.9704433497537144E-3</v>
      </c>
      <c r="L78" s="1" t="s">
        <v>617</v>
      </c>
      <c r="M78" s="82" t="s">
        <v>392</v>
      </c>
    </row>
    <row r="79" spans="1:17" ht="15" thickBot="1">
      <c r="A79" s="97">
        <v>39773</v>
      </c>
      <c r="B79" s="98">
        <v>1.0129999999999999</v>
      </c>
      <c r="C79" s="98">
        <v>1.0129999999999999</v>
      </c>
      <c r="D79" s="3">
        <f>IF(C79&lt;MAX($C$3:C79),C79/MAX($C$3:C79)-1,0)</f>
        <v>-1.9704433497537144E-3</v>
      </c>
      <c r="L79" s="1" t="s">
        <v>652</v>
      </c>
      <c r="M79" s="82" t="s">
        <v>259</v>
      </c>
    </row>
    <row r="80" spans="1:17" ht="15" thickBot="1">
      <c r="A80" s="97">
        <v>39776</v>
      </c>
      <c r="B80" s="98">
        <v>1.012</v>
      </c>
      <c r="C80" s="98">
        <v>1.012</v>
      </c>
      <c r="D80" s="3">
        <f>IF(C80&lt;MAX($C$3:C80),C80/MAX($C$3:C80)-1,0)</f>
        <v>-2.955665024630405E-3</v>
      </c>
    </row>
    <row r="81" spans="1:4" ht="15" thickBot="1">
      <c r="A81" s="97">
        <v>39777</v>
      </c>
      <c r="B81" s="98">
        <v>1.012</v>
      </c>
      <c r="C81" s="98">
        <v>1.012</v>
      </c>
      <c r="D81" s="3">
        <f>IF(C81&lt;MAX($C$3:C81),C81/MAX($C$3:C81)-1,0)</f>
        <v>-2.955665024630405E-3</v>
      </c>
    </row>
    <row r="82" spans="1:4" ht="15" thickBot="1">
      <c r="A82" s="97">
        <v>39778</v>
      </c>
      <c r="B82" s="98">
        <v>1.0129999999999999</v>
      </c>
      <c r="C82" s="98">
        <v>1.0129999999999999</v>
      </c>
      <c r="D82" s="3">
        <f>IF(C82&lt;MAX($C$3:C82),C82/MAX($C$3:C82)-1,0)</f>
        <v>-1.9704433497537144E-3</v>
      </c>
    </row>
    <row r="83" spans="1:4" ht="15" thickBot="1">
      <c r="A83" s="97">
        <v>39779</v>
      </c>
      <c r="B83" s="98">
        <v>1.0149999999999999</v>
      </c>
      <c r="C83" s="98">
        <v>1.0149999999999999</v>
      </c>
      <c r="D83" s="3">
        <f>IF(C83&lt;MAX($C$3:C83),C83/MAX($C$3:C83)-1,0)</f>
        <v>0</v>
      </c>
    </row>
    <row r="84" spans="1:4" ht="15" thickBot="1">
      <c r="A84" s="97">
        <v>39780</v>
      </c>
      <c r="B84" s="98">
        <v>1.0149999999999999</v>
      </c>
      <c r="C84" s="98">
        <v>1.0149999999999999</v>
      </c>
      <c r="D84" s="3">
        <f>IF(C84&lt;MAX($C$3:C84),C84/MAX($C$3:C84)-1,0)</f>
        <v>0</v>
      </c>
    </row>
    <row r="85" spans="1:4" ht="15" thickBot="1">
      <c r="A85" s="101">
        <v>39783</v>
      </c>
      <c r="B85" s="98">
        <v>1.016</v>
      </c>
      <c r="C85" s="98">
        <v>1.016</v>
      </c>
      <c r="D85" s="3">
        <f>IF(C85&lt;MAX($C$3:C85),C85/MAX($C$3:C85)-1,0)</f>
        <v>0</v>
      </c>
    </row>
    <row r="86" spans="1:4" ht="15" thickBot="1">
      <c r="A86" s="97">
        <v>39784</v>
      </c>
      <c r="B86" s="98">
        <v>1.0169999999999999</v>
      </c>
      <c r="C86" s="98">
        <v>1.0169999999999999</v>
      </c>
      <c r="D86" s="3">
        <f>IF(C86&lt;MAX($C$3:C86),C86/MAX($C$3:C86)-1,0)</f>
        <v>0</v>
      </c>
    </row>
    <row r="87" spans="1:4" ht="15" thickBot="1">
      <c r="A87" s="97">
        <v>39785</v>
      </c>
      <c r="B87" s="98">
        <v>1.018</v>
      </c>
      <c r="C87" s="98">
        <v>1.018</v>
      </c>
      <c r="D87" s="3">
        <f>IF(C87&lt;MAX($C$3:C87),C87/MAX($C$3:C87)-1,0)</f>
        <v>0</v>
      </c>
    </row>
    <row r="88" spans="1:4" ht="15" thickBot="1">
      <c r="A88" s="97">
        <v>39786</v>
      </c>
      <c r="B88" s="98">
        <v>1.018</v>
      </c>
      <c r="C88" s="98">
        <v>1.018</v>
      </c>
      <c r="D88" s="3">
        <f>IF(C88&lt;MAX($C$3:C88),C88/MAX($C$3:C88)-1,0)</f>
        <v>0</v>
      </c>
    </row>
    <row r="89" spans="1:4" ht="15" thickBot="1">
      <c r="A89" s="97">
        <v>39787</v>
      </c>
      <c r="B89" s="98">
        <v>1.0189999999999999</v>
      </c>
      <c r="C89" s="98">
        <v>1.0189999999999999</v>
      </c>
      <c r="D89" s="3">
        <f>IF(C89&lt;MAX($C$3:C89),C89/MAX($C$3:C89)-1,0)</f>
        <v>0</v>
      </c>
    </row>
    <row r="90" spans="1:4" ht="15" thickBot="1">
      <c r="A90" s="97">
        <v>39790</v>
      </c>
      <c r="B90" s="98">
        <v>1.0229999999999999</v>
      </c>
      <c r="C90" s="98">
        <v>1.0229999999999999</v>
      </c>
      <c r="D90" s="3">
        <f>IF(C90&lt;MAX($C$3:C90),C90/MAX($C$3:C90)-1,0)</f>
        <v>0</v>
      </c>
    </row>
    <row r="91" spans="1:4" ht="15" thickBot="1">
      <c r="A91" s="97">
        <v>39791</v>
      </c>
      <c r="B91" s="98">
        <v>1.0189999999999999</v>
      </c>
      <c r="C91" s="98">
        <v>1.0189999999999999</v>
      </c>
      <c r="D91" s="3">
        <f>IF(C91&lt;MAX($C$3:C91),C91/MAX($C$3:C91)-1,0)</f>
        <v>-3.910068426197455E-3</v>
      </c>
    </row>
    <row r="92" spans="1:4" ht="15" thickBot="1">
      <c r="A92" s="97">
        <v>39792</v>
      </c>
      <c r="B92" s="98">
        <v>1.024</v>
      </c>
      <c r="C92" s="98">
        <v>1.024</v>
      </c>
      <c r="D92" s="3">
        <f>IF(C92&lt;MAX($C$3:C92),C92/MAX($C$3:C92)-1,0)</f>
        <v>0</v>
      </c>
    </row>
    <row r="93" spans="1:4" ht="15" thickBot="1">
      <c r="A93" s="97">
        <v>39793</v>
      </c>
      <c r="B93" s="98">
        <v>1.0209999999999999</v>
      </c>
      <c r="C93" s="98">
        <v>1.0209999999999999</v>
      </c>
      <c r="D93" s="3">
        <f>IF(C93&lt;MAX($C$3:C93),C93/MAX($C$3:C93)-1,0)</f>
        <v>-2.929687500000111E-3</v>
      </c>
    </row>
    <row r="94" spans="1:4" ht="15" thickBot="1">
      <c r="A94" s="97">
        <v>39794</v>
      </c>
      <c r="B94" s="98">
        <v>1.0169999999999999</v>
      </c>
      <c r="C94" s="98">
        <v>1.0169999999999999</v>
      </c>
      <c r="D94" s="3">
        <f>IF(C94&lt;MAX($C$3:C94),C94/MAX($C$3:C94)-1,0)</f>
        <v>-6.835937500000111E-3</v>
      </c>
    </row>
    <row r="95" spans="1:4" ht="15" thickBot="1">
      <c r="A95" s="97">
        <v>39797</v>
      </c>
      <c r="B95" s="98">
        <v>1.0189999999999999</v>
      </c>
      <c r="C95" s="98">
        <v>1.0189999999999999</v>
      </c>
      <c r="D95" s="3">
        <f>IF(C95&lt;MAX($C$3:C95),C95/MAX($C$3:C95)-1,0)</f>
        <v>-4.882812500000111E-3</v>
      </c>
    </row>
    <row r="96" spans="1:4" ht="15" thickBot="1">
      <c r="A96" s="97">
        <v>39798</v>
      </c>
      <c r="B96" s="98">
        <v>1.022</v>
      </c>
      <c r="C96" s="98">
        <v>1.022</v>
      </c>
      <c r="D96" s="3">
        <f>IF(C96&lt;MAX($C$3:C96),C96/MAX($C$3:C96)-1,0)</f>
        <v>-1.953125E-3</v>
      </c>
    </row>
    <row r="97" spans="1:4" ht="15" thickBot="1">
      <c r="A97" s="97">
        <v>39799</v>
      </c>
      <c r="B97" s="98">
        <v>1.026</v>
      </c>
      <c r="C97" s="98">
        <v>1.026</v>
      </c>
      <c r="D97" s="3">
        <f>IF(C97&lt;MAX($C$3:C97),C97/MAX($C$3:C97)-1,0)</f>
        <v>0</v>
      </c>
    </row>
    <row r="98" spans="1:4" ht="15" thickBot="1">
      <c r="A98" s="97">
        <v>39800</v>
      </c>
      <c r="B98" s="98">
        <v>1.03</v>
      </c>
      <c r="C98" s="98">
        <v>1.03</v>
      </c>
      <c r="D98" s="3">
        <f>IF(C98&lt;MAX($C$3:C98),C98/MAX($C$3:C98)-1,0)</f>
        <v>0</v>
      </c>
    </row>
    <row r="99" spans="1:4" ht="15" thickBot="1">
      <c r="A99" s="97">
        <v>39801</v>
      </c>
      <c r="B99" s="98">
        <v>1.0349999999999999</v>
      </c>
      <c r="C99" s="98">
        <v>1.0349999999999999</v>
      </c>
      <c r="D99" s="3">
        <f>IF(C99&lt;MAX($C$3:C99),C99/MAX($C$3:C99)-1,0)</f>
        <v>0</v>
      </c>
    </row>
    <row r="100" spans="1:4" ht="15" thickBot="1">
      <c r="A100" s="97">
        <v>39804</v>
      </c>
      <c r="B100" s="98">
        <v>1.0349999999999999</v>
      </c>
      <c r="C100" s="98">
        <v>1.0349999999999999</v>
      </c>
      <c r="D100" s="3">
        <f>IF(C100&lt;MAX($C$3:C100),C100/MAX($C$3:C100)-1,0)</f>
        <v>0</v>
      </c>
    </row>
    <row r="101" spans="1:4" ht="15" thickBot="1">
      <c r="A101" s="97">
        <v>39805</v>
      </c>
      <c r="B101" s="98">
        <v>1.022</v>
      </c>
      <c r="C101" s="98">
        <v>1.022</v>
      </c>
      <c r="D101" s="3">
        <f>IF(C101&lt;MAX($C$3:C101),C101/MAX($C$3:C101)-1,0)</f>
        <v>-1.256038647342983E-2</v>
      </c>
    </row>
    <row r="102" spans="1:4" ht="15" thickBot="1">
      <c r="A102" s="97">
        <v>39806</v>
      </c>
      <c r="B102" s="98">
        <v>1.022</v>
      </c>
      <c r="C102" s="98">
        <v>1.022</v>
      </c>
      <c r="D102" s="3">
        <f>IF(C102&lt;MAX($C$3:C102),C102/MAX($C$3:C102)-1,0)</f>
        <v>-1.256038647342983E-2</v>
      </c>
    </row>
    <row r="103" spans="1:4" ht="15" thickBot="1">
      <c r="A103" s="97">
        <v>39807</v>
      </c>
      <c r="B103" s="98">
        <v>1.0229999999999999</v>
      </c>
      <c r="C103" s="98">
        <v>1.0229999999999999</v>
      </c>
      <c r="D103" s="3">
        <f>IF(C103&lt;MAX($C$3:C103),C103/MAX($C$3:C103)-1,0)</f>
        <v>-1.1594202898550732E-2</v>
      </c>
    </row>
    <row r="104" spans="1:4" ht="15" thickBot="1">
      <c r="A104" s="97">
        <v>39808</v>
      </c>
      <c r="B104" s="98">
        <v>1.022</v>
      </c>
      <c r="C104" s="98">
        <v>1.022</v>
      </c>
      <c r="D104" s="3">
        <f>IF(C104&lt;MAX($C$3:C104),C104/MAX($C$3:C104)-1,0)</f>
        <v>-1.256038647342983E-2</v>
      </c>
    </row>
    <row r="105" spans="1:4" ht="15" thickBot="1">
      <c r="A105" s="101">
        <v>39811</v>
      </c>
      <c r="B105" s="98">
        <v>1.0249999999999999</v>
      </c>
      <c r="C105" s="98">
        <v>1.0249999999999999</v>
      </c>
      <c r="D105" s="3">
        <f>IF(C105&lt;MAX($C$3:C105),C105/MAX($C$3:C105)-1,0)</f>
        <v>-9.6618357487923134E-3</v>
      </c>
    </row>
    <row r="106" spans="1:4" ht="15" thickBot="1">
      <c r="A106" s="97">
        <v>39812</v>
      </c>
      <c r="B106" s="98">
        <v>1.028</v>
      </c>
      <c r="C106" s="98">
        <v>1.028</v>
      </c>
      <c r="D106" s="3">
        <f>IF(C106&lt;MAX($C$3:C106),C106/MAX($C$3:C106)-1,0)</f>
        <v>-6.763285024154464E-3</v>
      </c>
    </row>
    <row r="107" spans="1:4" ht="15" thickBot="1">
      <c r="A107" s="97">
        <v>39813</v>
      </c>
      <c r="B107" s="98">
        <v>1.03</v>
      </c>
      <c r="C107" s="98">
        <v>1.03</v>
      </c>
      <c r="D107" s="3">
        <f>IF(C107&lt;MAX($C$3:C107),C107/MAX($C$3:C107)-1,0)</f>
        <v>-4.8309178743960457E-3</v>
      </c>
    </row>
    <row r="108" spans="1:4" ht="15" thickBot="1">
      <c r="A108" s="97">
        <v>39818</v>
      </c>
      <c r="B108" s="98">
        <v>1.032</v>
      </c>
      <c r="C108" s="98">
        <v>1.032</v>
      </c>
      <c r="D108" s="3">
        <f>IF(C108&lt;MAX($C$3:C108),C108/MAX($C$3:C108)-1,0)</f>
        <v>-2.8985507246376274E-3</v>
      </c>
    </row>
    <row r="109" spans="1:4" ht="15" thickBot="1">
      <c r="A109" s="97">
        <v>39819</v>
      </c>
      <c r="B109" s="98">
        <v>1.034</v>
      </c>
      <c r="C109" s="98">
        <v>1.034</v>
      </c>
      <c r="D109" s="3">
        <f>IF(C109&lt;MAX($C$3:C109),C109/MAX($C$3:C109)-1,0)</f>
        <v>-9.6618357487909812E-4</v>
      </c>
    </row>
    <row r="110" spans="1:4" ht="15" thickBot="1">
      <c r="A110" s="97">
        <v>39820</v>
      </c>
      <c r="B110" s="98">
        <v>1.034</v>
      </c>
      <c r="C110" s="98">
        <v>1.034</v>
      </c>
      <c r="D110" s="3">
        <f>IF(C110&lt;MAX($C$3:C110),C110/MAX($C$3:C110)-1,0)</f>
        <v>-9.6618357487909812E-4</v>
      </c>
    </row>
    <row r="111" spans="1:4" ht="15" thickBot="1">
      <c r="A111" s="97">
        <v>39821</v>
      </c>
      <c r="B111" s="98">
        <v>1.026</v>
      </c>
      <c r="C111" s="98">
        <v>1.026</v>
      </c>
      <c r="D111" s="3">
        <f>IF(C111&lt;MAX($C$3:C111),C111/MAX($C$3:C111)-1,0)</f>
        <v>-8.6956521739129933E-3</v>
      </c>
    </row>
    <row r="112" spans="1:4" ht="15" thickBot="1">
      <c r="A112" s="97">
        <v>39822</v>
      </c>
      <c r="B112" s="98">
        <v>1.028</v>
      </c>
      <c r="C112" s="98">
        <v>1.028</v>
      </c>
      <c r="D112" s="3">
        <f>IF(C112&lt;MAX($C$3:C112),C112/MAX($C$3:C112)-1,0)</f>
        <v>-6.763285024154464E-3</v>
      </c>
    </row>
    <row r="113" spans="1:4" ht="15" thickBot="1">
      <c r="A113" s="97">
        <v>39825</v>
      </c>
      <c r="B113" s="98">
        <v>1.026</v>
      </c>
      <c r="C113" s="98">
        <v>1.026</v>
      </c>
      <c r="D113" s="3">
        <f>IF(C113&lt;MAX($C$3:C113),C113/MAX($C$3:C113)-1,0)</f>
        <v>-8.6956521739129933E-3</v>
      </c>
    </row>
    <row r="114" spans="1:4" ht="15" thickBot="1">
      <c r="A114" s="97">
        <v>39826</v>
      </c>
      <c r="B114" s="98">
        <v>1.02</v>
      </c>
      <c r="C114" s="98">
        <v>1.02</v>
      </c>
      <c r="D114" s="3">
        <f>IF(C114&lt;MAX($C$3:C114),C114/MAX($C$3:C114)-1,0)</f>
        <v>-1.4492753623188359E-2</v>
      </c>
    </row>
    <row r="115" spans="1:4" ht="15" thickBot="1">
      <c r="A115" s="97">
        <v>39827</v>
      </c>
      <c r="B115" s="98">
        <v>1.028</v>
      </c>
      <c r="C115" s="98">
        <v>1.028</v>
      </c>
      <c r="D115" s="3">
        <f>IF(C115&lt;MAX($C$3:C115),C115/MAX($C$3:C115)-1,0)</f>
        <v>-6.763285024154464E-3</v>
      </c>
    </row>
    <row r="116" spans="1:4" ht="15" thickBot="1">
      <c r="A116" s="97">
        <v>39828</v>
      </c>
      <c r="B116" s="98">
        <v>1.0229999999999999</v>
      </c>
      <c r="C116" s="98">
        <v>1.0229999999999999</v>
      </c>
      <c r="D116" s="3">
        <f>IF(C116&lt;MAX($C$3:C116),C116/MAX($C$3:C116)-1,0)</f>
        <v>-1.1594202898550732E-2</v>
      </c>
    </row>
    <row r="117" spans="1:4" ht="15" thickBot="1">
      <c r="A117" s="97">
        <v>39829</v>
      </c>
      <c r="B117" s="98">
        <v>1.0229999999999999</v>
      </c>
      <c r="C117" s="98">
        <v>1.0229999999999999</v>
      </c>
      <c r="D117" s="3">
        <f>IF(C117&lt;MAX($C$3:C117),C117/MAX($C$3:C117)-1,0)</f>
        <v>-1.1594202898550732E-2</v>
      </c>
    </row>
    <row r="118" spans="1:4" ht="15" thickBot="1">
      <c r="A118" s="97">
        <v>39832</v>
      </c>
      <c r="B118" s="98">
        <v>1.0249999999999999</v>
      </c>
      <c r="C118" s="98">
        <v>1.0249999999999999</v>
      </c>
      <c r="D118" s="3">
        <f>IF(C118&lt;MAX($C$3:C118),C118/MAX($C$3:C118)-1,0)</f>
        <v>-9.6618357487923134E-3</v>
      </c>
    </row>
    <row r="119" spans="1:4" ht="15" thickBot="1">
      <c r="A119" s="97">
        <v>39833</v>
      </c>
      <c r="B119" s="98">
        <v>1.0269999999999999</v>
      </c>
      <c r="C119" s="98">
        <v>1.0269999999999999</v>
      </c>
      <c r="D119" s="3">
        <f>IF(C119&lt;MAX($C$3:C119),C119/MAX($C$3:C119)-1,0)</f>
        <v>-7.7294685990337841E-3</v>
      </c>
    </row>
    <row r="120" spans="1:4" ht="15" thickBot="1">
      <c r="A120" s="97">
        <v>39834</v>
      </c>
      <c r="B120" s="98">
        <v>1.0209999999999999</v>
      </c>
      <c r="C120" s="98">
        <v>1.0209999999999999</v>
      </c>
      <c r="D120" s="3">
        <f>IF(C120&lt;MAX($C$3:C120),C120/MAX($C$3:C120)-1,0)</f>
        <v>-1.352657004830915E-2</v>
      </c>
    </row>
    <row r="121" spans="1:4" ht="15" thickBot="1">
      <c r="A121" s="97">
        <v>39835</v>
      </c>
      <c r="B121" s="98">
        <v>1.0249999999999999</v>
      </c>
      <c r="C121" s="98">
        <v>1.0249999999999999</v>
      </c>
      <c r="D121" s="3">
        <f>IF(C121&lt;MAX($C$3:C121),C121/MAX($C$3:C121)-1,0)</f>
        <v>-9.6618357487923134E-3</v>
      </c>
    </row>
    <row r="122" spans="1:4" ht="15" thickBot="1">
      <c r="A122" s="97">
        <v>39836</v>
      </c>
      <c r="B122" s="98">
        <v>1.0229999999999999</v>
      </c>
      <c r="C122" s="98">
        <v>1.0229999999999999</v>
      </c>
      <c r="D122" s="3">
        <f>IF(C122&lt;MAX($C$3:C122),C122/MAX($C$3:C122)-1,0)</f>
        <v>-1.1594202898550732E-2</v>
      </c>
    </row>
    <row r="123" spans="1:4" ht="15" thickBot="1">
      <c r="A123" s="97">
        <v>39846</v>
      </c>
      <c r="B123" s="98">
        <v>1.028</v>
      </c>
      <c r="C123" s="98">
        <v>1.028</v>
      </c>
      <c r="D123" s="3">
        <f>IF(C123&lt;MAX($C$3:C123),C123/MAX($C$3:C123)-1,0)</f>
        <v>-6.763285024154464E-3</v>
      </c>
    </row>
    <row r="124" spans="1:4" ht="15" thickBot="1">
      <c r="A124" s="97">
        <v>39847</v>
      </c>
      <c r="B124" s="98">
        <v>1.0389999999999999</v>
      </c>
      <c r="C124" s="98">
        <v>1.0389999999999999</v>
      </c>
      <c r="D124" s="3">
        <f>IF(C124&lt;MAX($C$3:C124),C124/MAX($C$3:C124)-1,0)</f>
        <v>0</v>
      </c>
    </row>
    <row r="125" spans="1:4" ht="15" thickBot="1">
      <c r="A125" s="101">
        <v>39848</v>
      </c>
      <c r="B125" s="98">
        <v>1.052</v>
      </c>
      <c r="C125" s="98">
        <v>1.052</v>
      </c>
      <c r="D125" s="3">
        <f>IF(C125&lt;MAX($C$3:C125),C125/MAX($C$3:C125)-1,0)</f>
        <v>0</v>
      </c>
    </row>
    <row r="126" spans="1:4" ht="15" thickBot="1">
      <c r="A126" s="97">
        <v>39849</v>
      </c>
      <c r="B126" s="98">
        <v>1.0409999999999999</v>
      </c>
      <c r="C126" s="98">
        <v>1.0409999999999999</v>
      </c>
      <c r="D126" s="3">
        <f>IF(C126&lt;MAX($C$3:C126),C126/MAX($C$3:C126)-1,0)</f>
        <v>-1.0456273764258617E-2</v>
      </c>
    </row>
    <row r="127" spans="1:4" ht="15" thickBot="1">
      <c r="A127" s="97">
        <v>39850</v>
      </c>
      <c r="B127" s="98">
        <v>1.0609999999999999</v>
      </c>
      <c r="C127" s="98">
        <v>1.0609999999999999</v>
      </c>
      <c r="D127" s="3">
        <f>IF(C127&lt;MAX($C$3:C127),C127/MAX($C$3:C127)-1,0)</f>
        <v>0</v>
      </c>
    </row>
    <row r="128" spans="1:4" ht="15" thickBot="1">
      <c r="A128" s="97">
        <v>39853</v>
      </c>
      <c r="B128" s="98">
        <v>1.073</v>
      </c>
      <c r="C128" s="98">
        <v>1.073</v>
      </c>
      <c r="D128" s="3">
        <f>IF(C128&lt;MAX($C$3:C128),C128/MAX($C$3:C128)-1,0)</f>
        <v>0</v>
      </c>
    </row>
    <row r="129" spans="1:4" ht="15" thickBot="1">
      <c r="A129" s="97">
        <v>39854</v>
      </c>
      <c r="B129" s="98">
        <v>1.0780000000000001</v>
      </c>
      <c r="C129" s="98">
        <v>1.0780000000000001</v>
      </c>
      <c r="D129" s="3">
        <f>IF(C129&lt;MAX($C$3:C129),C129/MAX($C$3:C129)-1,0)</f>
        <v>0</v>
      </c>
    </row>
    <row r="130" spans="1:4" ht="15" thickBot="1">
      <c r="A130" s="97">
        <v>39855</v>
      </c>
      <c r="B130" s="98">
        <v>1.085</v>
      </c>
      <c r="C130" s="98">
        <v>1.085</v>
      </c>
      <c r="D130" s="3">
        <f>IF(C130&lt;MAX($C$3:C130),C130/MAX($C$3:C130)-1,0)</f>
        <v>0</v>
      </c>
    </row>
    <row r="131" spans="1:4" ht="15" thickBot="1">
      <c r="A131" s="97">
        <v>39856</v>
      </c>
      <c r="B131" s="98">
        <v>1.0760000000000001</v>
      </c>
      <c r="C131" s="98">
        <v>1.0760000000000001</v>
      </c>
      <c r="D131" s="3">
        <f>IF(C131&lt;MAX($C$3:C131),C131/MAX($C$3:C131)-1,0)</f>
        <v>-8.2949308755759787E-3</v>
      </c>
    </row>
    <row r="132" spans="1:4" ht="15" thickBot="1">
      <c r="A132" s="97">
        <v>39857</v>
      </c>
      <c r="B132" s="98">
        <v>1.1000000000000001</v>
      </c>
      <c r="C132" s="98">
        <v>1.1000000000000001</v>
      </c>
      <c r="D132" s="3">
        <f>IF(C132&lt;MAX($C$3:C132),C132/MAX($C$3:C132)-1,0)</f>
        <v>0</v>
      </c>
    </row>
    <row r="133" spans="1:4" ht="15" thickBot="1">
      <c r="A133" s="97">
        <v>39860</v>
      </c>
      <c r="B133" s="98">
        <v>1.111</v>
      </c>
      <c r="C133" s="98">
        <v>1.111</v>
      </c>
      <c r="D133" s="3">
        <f>IF(C133&lt;MAX($C$3:C133),C133/MAX($C$3:C133)-1,0)</f>
        <v>0</v>
      </c>
    </row>
    <row r="134" spans="1:4" ht="15" thickBot="1">
      <c r="A134" s="97">
        <v>39861</v>
      </c>
      <c r="B134" s="98">
        <v>1.083</v>
      </c>
      <c r="C134" s="98">
        <v>1.083</v>
      </c>
      <c r="D134" s="3">
        <f>IF(C134&lt;MAX($C$3:C134),C134/MAX($C$3:C134)-1,0)</f>
        <v>-2.5202520252025185E-2</v>
      </c>
    </row>
    <row r="135" spans="1:4" ht="15" thickBot="1">
      <c r="A135" s="97">
        <v>39862</v>
      </c>
      <c r="B135" s="98">
        <v>1.0609999999999999</v>
      </c>
      <c r="C135" s="98">
        <v>1.0609999999999999</v>
      </c>
      <c r="D135" s="3">
        <f>IF(C135&lt;MAX($C$3:C135),C135/MAX($C$3:C135)-1,0)</f>
        <v>-4.5004500450045004E-2</v>
      </c>
    </row>
    <row r="136" spans="1:4" ht="15" thickBot="1">
      <c r="A136" s="97">
        <v>39863</v>
      </c>
      <c r="B136" s="98">
        <v>1.075</v>
      </c>
      <c r="C136" s="98">
        <v>1.075</v>
      </c>
      <c r="D136" s="3">
        <f>IF(C136&lt;MAX($C$3:C136),C136/MAX($C$3:C136)-1,0)</f>
        <v>-3.2403240324032412E-2</v>
      </c>
    </row>
    <row r="137" spans="1:4" ht="15" thickBot="1">
      <c r="A137" s="97">
        <v>39864</v>
      </c>
      <c r="B137" s="98">
        <v>1.0880000000000001</v>
      </c>
      <c r="C137" s="98">
        <v>1.0880000000000001</v>
      </c>
      <c r="D137" s="3">
        <f>IF(C137&lt;MAX($C$3:C137),C137/MAX($C$3:C137)-1,0)</f>
        <v>-2.070207020702064E-2</v>
      </c>
    </row>
    <row r="138" spans="1:4" ht="15" thickBot="1">
      <c r="A138" s="97">
        <v>39867</v>
      </c>
      <c r="B138" s="98">
        <v>1.1040000000000001</v>
      </c>
      <c r="C138" s="98">
        <v>1.1040000000000001</v>
      </c>
      <c r="D138" s="3">
        <f>IF(C138&lt;MAX($C$3:C138),C138/MAX($C$3:C138)-1,0)</f>
        <v>-6.3006300630061851E-3</v>
      </c>
    </row>
    <row r="139" spans="1:4" ht="15" thickBot="1">
      <c r="A139" s="97">
        <v>39868</v>
      </c>
      <c r="B139" s="98">
        <v>1.069</v>
      </c>
      <c r="C139" s="98">
        <v>1.069</v>
      </c>
      <c r="D139" s="3">
        <f>IF(C139&lt;MAX($C$3:C139),C139/MAX($C$3:C139)-1,0)</f>
        <v>-3.7803780378037888E-2</v>
      </c>
    </row>
    <row r="140" spans="1:4" ht="15" thickBot="1">
      <c r="A140" s="97">
        <v>39869</v>
      </c>
      <c r="B140" s="98">
        <v>1.056</v>
      </c>
      <c r="C140" s="98">
        <v>1.056</v>
      </c>
      <c r="D140" s="3">
        <f>IF(C140&lt;MAX($C$3:C140),C140/MAX($C$3:C140)-1,0)</f>
        <v>-4.9504950495049438E-2</v>
      </c>
    </row>
    <row r="141" spans="1:4" ht="15" thickBot="1">
      <c r="A141" s="97">
        <v>39870</v>
      </c>
      <c r="B141" s="98">
        <v>1.024</v>
      </c>
      <c r="C141" s="98">
        <v>1.024</v>
      </c>
      <c r="D141" s="3">
        <f>IF(C141&lt;MAX($C$3:C141),C141/MAX($C$3:C141)-1,0)</f>
        <v>-7.8307830783078236E-2</v>
      </c>
    </row>
    <row r="142" spans="1:4" ht="15" thickBot="1">
      <c r="A142" s="97">
        <v>39871</v>
      </c>
      <c r="B142" s="98">
        <v>1.0169999999999999</v>
      </c>
      <c r="C142" s="98">
        <v>1.0169999999999999</v>
      </c>
      <c r="D142" s="3">
        <f>IF(C142&lt;MAX($C$3:C142),C142/MAX($C$3:C142)-1,0)</f>
        <v>-8.4608460846084643E-2</v>
      </c>
    </row>
    <row r="143" spans="1:4" ht="15" thickBot="1">
      <c r="A143" s="97">
        <v>39874</v>
      </c>
      <c r="B143" s="98">
        <v>1.0249999999999999</v>
      </c>
      <c r="C143" s="98">
        <v>1.0249999999999999</v>
      </c>
      <c r="D143" s="3">
        <f>IF(C143&lt;MAX($C$3:C143),C143/MAX($C$3:C143)-1,0)</f>
        <v>-7.7407740774077527E-2</v>
      </c>
    </row>
    <row r="144" spans="1:4" ht="15" thickBot="1">
      <c r="A144" s="97">
        <v>39875</v>
      </c>
      <c r="B144" s="98">
        <v>1.024</v>
      </c>
      <c r="C144" s="98">
        <v>1.024</v>
      </c>
      <c r="D144" s="3">
        <f>IF(C144&lt;MAX($C$3:C144),C144/MAX($C$3:C144)-1,0)</f>
        <v>-7.8307830783078236E-2</v>
      </c>
    </row>
    <row r="145" spans="1:4" ht="15" thickBot="1">
      <c r="A145" s="101">
        <v>39876</v>
      </c>
      <c r="B145" s="98">
        <v>1.0609999999999999</v>
      </c>
      <c r="C145" s="98">
        <v>1.0609999999999999</v>
      </c>
      <c r="D145" s="3">
        <f>IF(C145&lt;MAX($C$3:C145),C145/MAX($C$3:C145)-1,0)</f>
        <v>-4.5004500450045004E-2</v>
      </c>
    </row>
    <row r="146" spans="1:4" ht="15" thickBot="1">
      <c r="A146" s="97">
        <v>39877</v>
      </c>
      <c r="B146" s="98">
        <v>1.0629999999999999</v>
      </c>
      <c r="C146" s="98">
        <v>1.0629999999999999</v>
      </c>
      <c r="D146" s="3">
        <f>IF(C146&lt;MAX($C$3:C146),C146/MAX($C$3:C146)-1,0)</f>
        <v>-4.3204320432043253E-2</v>
      </c>
    </row>
    <row r="147" spans="1:4" ht="15" thickBot="1">
      <c r="A147" s="97">
        <v>39878</v>
      </c>
      <c r="B147" s="98">
        <v>1.054</v>
      </c>
      <c r="C147" s="98">
        <v>1.054</v>
      </c>
      <c r="D147" s="3">
        <f>IF(C147&lt;MAX($C$3:C147),C147/MAX($C$3:C147)-1,0)</f>
        <v>-5.13051305130513E-2</v>
      </c>
    </row>
    <row r="148" spans="1:4" ht="15" thickBot="1">
      <c r="A148" s="97">
        <v>39881</v>
      </c>
      <c r="B148" s="98">
        <v>1.0329999999999999</v>
      </c>
      <c r="C148" s="98">
        <v>1.0329999999999999</v>
      </c>
      <c r="D148" s="3">
        <f>IF(C148&lt;MAX($C$3:C148),C148/MAX($C$3:C148)-1,0)</f>
        <v>-7.02070207020703E-2</v>
      </c>
    </row>
    <row r="149" spans="1:4" ht="15" thickBot="1">
      <c r="A149" s="97">
        <v>39882</v>
      </c>
      <c r="B149" s="98">
        <v>1.0409999999999999</v>
      </c>
      <c r="C149" s="98">
        <v>1.0409999999999999</v>
      </c>
      <c r="D149" s="3">
        <f>IF(C149&lt;MAX($C$3:C149),C149/MAX($C$3:C149)-1,0)</f>
        <v>-6.3006300630063072E-2</v>
      </c>
    </row>
    <row r="150" spans="1:4" ht="15" thickBot="1">
      <c r="A150" s="97">
        <v>39883</v>
      </c>
      <c r="B150" s="98">
        <v>1.036</v>
      </c>
      <c r="C150" s="98">
        <v>1.036</v>
      </c>
      <c r="D150" s="3">
        <f>IF(C150&lt;MAX($C$3:C150),C150/MAX($C$3:C150)-1,0)</f>
        <v>-6.7506750675067506E-2</v>
      </c>
    </row>
    <row r="151" spans="1:4" ht="15" thickBot="1">
      <c r="A151" s="97">
        <v>39884</v>
      </c>
      <c r="B151" s="98">
        <v>1.034</v>
      </c>
      <c r="C151" s="98">
        <v>1.034</v>
      </c>
      <c r="D151" s="3">
        <f>IF(C151&lt;MAX($C$3:C151),C151/MAX($C$3:C151)-1,0)</f>
        <v>-6.9306930693069257E-2</v>
      </c>
    </row>
    <row r="152" spans="1:4" ht="15" thickBot="1">
      <c r="A152" s="97">
        <v>39885</v>
      </c>
      <c r="B152" s="98">
        <v>1.034</v>
      </c>
      <c r="C152" s="98">
        <v>1.034</v>
      </c>
      <c r="D152" s="3">
        <f>IF(C152&lt;MAX($C$3:C152),C152/MAX($C$3:C152)-1,0)</f>
        <v>-6.9306930693069257E-2</v>
      </c>
    </row>
    <row r="153" spans="1:4" ht="15" thickBot="1">
      <c r="A153" s="97">
        <v>39888</v>
      </c>
      <c r="B153" s="98">
        <v>1.044</v>
      </c>
      <c r="C153" s="98">
        <v>1.044</v>
      </c>
      <c r="D153" s="3">
        <f>IF(C153&lt;MAX($C$3:C153),C153/MAX($C$3:C153)-1,0)</f>
        <v>-6.0306030603060279E-2</v>
      </c>
    </row>
    <row r="154" spans="1:4" ht="15" thickBot="1">
      <c r="A154" s="97">
        <v>39889</v>
      </c>
      <c r="B154" s="98">
        <v>1.0589999999999999</v>
      </c>
      <c r="C154" s="98">
        <v>1.0589999999999999</v>
      </c>
      <c r="D154" s="3">
        <f>IF(C154&lt;MAX($C$3:C154),C154/MAX($C$3:C154)-1,0)</f>
        <v>-4.6804680468046866E-2</v>
      </c>
    </row>
    <row r="155" spans="1:4" ht="15" thickBot="1">
      <c r="A155" s="97">
        <v>39890</v>
      </c>
      <c r="B155" s="98">
        <v>1.0589999999999999</v>
      </c>
      <c r="C155" s="98">
        <v>1.0589999999999999</v>
      </c>
      <c r="D155" s="3">
        <f>IF(C155&lt;MAX($C$3:C155),C155/MAX($C$3:C155)-1,0)</f>
        <v>-4.6804680468046866E-2</v>
      </c>
    </row>
    <row r="156" spans="1:4" ht="15" thickBot="1">
      <c r="A156" s="97">
        <v>39891</v>
      </c>
      <c r="B156" s="98">
        <v>1.0669999999999999</v>
      </c>
      <c r="C156" s="98">
        <v>1.0669999999999999</v>
      </c>
      <c r="D156" s="3">
        <f>IF(C156&lt;MAX($C$3:C156),C156/MAX($C$3:C156)-1,0)</f>
        <v>-3.9603960396039639E-2</v>
      </c>
    </row>
    <row r="157" spans="1:4" ht="15" thickBot="1">
      <c r="A157" s="97">
        <v>39892</v>
      </c>
      <c r="B157" s="98">
        <v>1.0620000000000001</v>
      </c>
      <c r="C157" s="98">
        <v>1.0620000000000001</v>
      </c>
      <c r="D157" s="3">
        <f>IF(C157&lt;MAX($C$3:C157),C157/MAX($C$3:C157)-1,0)</f>
        <v>-4.4104410441044073E-2</v>
      </c>
    </row>
    <row r="158" spans="1:4" ht="15" thickBot="1">
      <c r="A158" s="97">
        <v>39895</v>
      </c>
      <c r="B158" s="98">
        <v>1.083</v>
      </c>
      <c r="C158" s="98">
        <v>1.083</v>
      </c>
      <c r="D158" s="3">
        <f>IF(C158&lt;MAX($C$3:C158),C158/MAX($C$3:C158)-1,0)</f>
        <v>-2.5202520252025185E-2</v>
      </c>
    </row>
    <row r="159" spans="1:4" ht="15" thickBot="1">
      <c r="A159" s="97">
        <v>39896</v>
      </c>
      <c r="B159" s="98">
        <v>1.0880000000000001</v>
      </c>
      <c r="C159" s="98">
        <v>1.0880000000000001</v>
      </c>
      <c r="D159" s="3">
        <f>IF(C159&lt;MAX($C$3:C159),C159/MAX($C$3:C159)-1,0)</f>
        <v>-2.070207020702064E-2</v>
      </c>
    </row>
    <row r="160" spans="1:4" ht="15" thickBot="1">
      <c r="A160" s="97">
        <v>39897</v>
      </c>
      <c r="B160" s="98">
        <v>1.0680000000000001</v>
      </c>
      <c r="C160" s="98">
        <v>1.0680000000000001</v>
      </c>
      <c r="D160" s="3">
        <f>IF(C160&lt;MAX($C$3:C160),C160/MAX($C$3:C160)-1,0)</f>
        <v>-3.8703870387038597E-2</v>
      </c>
    </row>
    <row r="161" spans="1:4" ht="15" thickBot="1">
      <c r="A161" s="97">
        <v>39898</v>
      </c>
      <c r="B161" s="98">
        <v>1.0920000000000001</v>
      </c>
      <c r="C161" s="98">
        <v>1.0920000000000001</v>
      </c>
      <c r="D161" s="3">
        <f>IF(C161&lt;MAX($C$3:C161),C161/MAX($C$3:C161)-1,0)</f>
        <v>-1.7101710171017026E-2</v>
      </c>
    </row>
    <row r="162" spans="1:4" ht="15" thickBot="1">
      <c r="A162" s="97">
        <v>39899</v>
      </c>
      <c r="B162" s="98">
        <v>1.103</v>
      </c>
      <c r="C162" s="98">
        <v>1.103</v>
      </c>
      <c r="D162" s="3">
        <f>IF(C162&lt;MAX($C$3:C162),C162/MAX($C$3:C162)-1,0)</f>
        <v>-7.2007200720072273E-3</v>
      </c>
    </row>
    <row r="163" spans="1:4" ht="15" thickBot="1">
      <c r="A163" s="97">
        <v>39902</v>
      </c>
      <c r="B163" s="98">
        <v>1.0960000000000001</v>
      </c>
      <c r="C163" s="98">
        <v>1.0960000000000001</v>
      </c>
      <c r="D163" s="3">
        <f>IF(C163&lt;MAX($C$3:C163),C163/MAX($C$3:C163)-1,0)</f>
        <v>-1.3501350135013412E-2</v>
      </c>
    </row>
    <row r="164" spans="1:4" ht="15" thickBot="1">
      <c r="A164" s="97">
        <v>39903</v>
      </c>
      <c r="B164" s="98">
        <v>1.1080000000000001</v>
      </c>
      <c r="C164" s="98">
        <v>1.1080000000000001</v>
      </c>
      <c r="D164" s="3">
        <f>IF(C164&lt;MAX($C$3:C164),C164/MAX($C$3:C164)-1,0)</f>
        <v>-2.7002700270025715E-3</v>
      </c>
    </row>
    <row r="165" spans="1:4" ht="15" thickBot="1">
      <c r="A165" s="101">
        <v>39904</v>
      </c>
      <c r="B165" s="98">
        <v>1.1279999999999999</v>
      </c>
      <c r="C165" s="98">
        <v>1.1279999999999999</v>
      </c>
      <c r="D165" s="3">
        <f>IF(C165&lt;MAX($C$3:C165),C165/MAX($C$3:C165)-1,0)</f>
        <v>0</v>
      </c>
    </row>
    <row r="166" spans="1:4" ht="15" thickBot="1">
      <c r="A166" s="97">
        <v>39905</v>
      </c>
      <c r="B166" s="98">
        <v>1.143</v>
      </c>
      <c r="C166" s="98">
        <v>1.143</v>
      </c>
      <c r="D166" s="3">
        <f>IF(C166&lt;MAX($C$3:C166),C166/MAX($C$3:C166)-1,0)</f>
        <v>0</v>
      </c>
    </row>
    <row r="167" spans="1:4" ht="15" thickBot="1">
      <c r="A167" s="97">
        <v>39906</v>
      </c>
      <c r="B167" s="98">
        <v>1.1399999999999999</v>
      </c>
      <c r="C167" s="98">
        <v>1.1399999999999999</v>
      </c>
      <c r="D167" s="3">
        <f>IF(C167&lt;MAX($C$3:C167),C167/MAX($C$3:C167)-1,0)</f>
        <v>-2.624671916010568E-3</v>
      </c>
    </row>
    <row r="168" spans="1:4" ht="15" thickBot="1">
      <c r="A168" s="97">
        <v>39910</v>
      </c>
      <c r="B168" s="98">
        <v>1.1339999999999999</v>
      </c>
      <c r="C168" s="98">
        <v>1.1339999999999999</v>
      </c>
      <c r="D168" s="3">
        <f>IF(C168&lt;MAX($C$3:C168),C168/MAX($C$3:C168)-1,0)</f>
        <v>-7.8740157480315931E-3</v>
      </c>
    </row>
    <row r="169" spans="1:4" ht="15" thickBot="1">
      <c r="A169" s="97">
        <v>39911</v>
      </c>
      <c r="B169" s="98">
        <v>1.1060000000000001</v>
      </c>
      <c r="C169" s="98">
        <v>1.1060000000000001</v>
      </c>
      <c r="D169" s="3">
        <f>IF(C169&lt;MAX($C$3:C169),C169/MAX($C$3:C169)-1,0)</f>
        <v>-3.2370953630796118E-2</v>
      </c>
    </row>
    <row r="170" spans="1:4" ht="15" thickBot="1">
      <c r="A170" s="97">
        <v>39912</v>
      </c>
      <c r="B170" s="98">
        <v>1.125</v>
      </c>
      <c r="C170" s="98">
        <v>1.125</v>
      </c>
      <c r="D170" s="3">
        <f>IF(C170&lt;MAX($C$3:C170),C170/MAX($C$3:C170)-1,0)</f>
        <v>-1.5748031496062964E-2</v>
      </c>
    </row>
    <row r="171" spans="1:4" ht="15" thickBot="1">
      <c r="A171" s="97">
        <v>39913</v>
      </c>
      <c r="B171" s="98">
        <v>1.1679999999999999</v>
      </c>
      <c r="C171" s="98">
        <v>1.1679999999999999</v>
      </c>
      <c r="D171" s="3">
        <f>IF(C171&lt;MAX($C$3:C171),C171/MAX($C$3:C171)-1,0)</f>
        <v>0</v>
      </c>
    </row>
    <row r="172" spans="1:4" ht="15" thickBot="1">
      <c r="A172" s="97">
        <v>39916</v>
      </c>
      <c r="B172" s="98">
        <v>1.1890000000000001</v>
      </c>
      <c r="C172" s="98">
        <v>1.1890000000000001</v>
      </c>
      <c r="D172" s="3">
        <f>IF(C172&lt;MAX($C$3:C172),C172/MAX($C$3:C172)-1,0)</f>
        <v>0</v>
      </c>
    </row>
    <row r="173" spans="1:4" ht="15" thickBot="1">
      <c r="A173" s="97">
        <v>39917</v>
      </c>
      <c r="B173" s="98">
        <v>1.2050000000000001</v>
      </c>
      <c r="C173" s="98">
        <v>1.2050000000000001</v>
      </c>
      <c r="D173" s="3">
        <f>IF(C173&lt;MAX($C$3:C173),C173/MAX($C$3:C173)-1,0)</f>
        <v>0</v>
      </c>
    </row>
    <row r="174" spans="1:4" ht="15" thickBot="1">
      <c r="A174" s="97">
        <v>39918</v>
      </c>
      <c r="B174" s="98">
        <v>1.2130000000000001</v>
      </c>
      <c r="C174" s="98">
        <v>1.2130000000000001</v>
      </c>
      <c r="D174" s="3">
        <f>IF(C174&lt;MAX($C$3:C174),C174/MAX($C$3:C174)-1,0)</f>
        <v>0</v>
      </c>
    </row>
    <row r="175" spans="1:4" ht="15" thickBot="1">
      <c r="A175" s="97">
        <v>39919</v>
      </c>
      <c r="B175" s="98">
        <v>1.208</v>
      </c>
      <c r="C175" s="98">
        <v>1.208</v>
      </c>
      <c r="D175" s="3">
        <f>IF(C175&lt;MAX($C$3:C175),C175/MAX($C$3:C175)-1,0)</f>
        <v>-4.1220115416323866E-3</v>
      </c>
    </row>
    <row r="176" spans="1:4" ht="15" thickBot="1">
      <c r="A176" s="97">
        <v>39920</v>
      </c>
      <c r="B176" s="98">
        <v>1.1950000000000001</v>
      </c>
      <c r="C176" s="98">
        <v>1.1950000000000001</v>
      </c>
      <c r="D176" s="3">
        <f>IF(C176&lt;MAX($C$3:C176),C176/MAX($C$3:C176)-1,0)</f>
        <v>-1.483924154987637E-2</v>
      </c>
    </row>
    <row r="177" spans="1:4" ht="15" thickBot="1">
      <c r="A177" s="97">
        <v>39923</v>
      </c>
      <c r="B177" s="98">
        <v>1.181</v>
      </c>
      <c r="C177" s="98">
        <v>1.2110000000000001</v>
      </c>
      <c r="D177" s="3">
        <f>IF(C177&lt;MAX($C$3:C177),C177/MAX($C$3:C177)-1,0)</f>
        <v>-1.6488046166529546E-3</v>
      </c>
    </row>
    <row r="178" spans="1:4" ht="15" thickBot="1">
      <c r="A178" s="97">
        <v>39924</v>
      </c>
      <c r="B178" s="98">
        <v>1.169</v>
      </c>
      <c r="C178" s="98">
        <v>1.1990000000000001</v>
      </c>
      <c r="D178" s="3">
        <f>IF(C178&lt;MAX($C$3:C178),C178/MAX($C$3:C178)-1,0)</f>
        <v>-1.154163231657046E-2</v>
      </c>
    </row>
    <row r="179" spans="1:4" ht="15" thickBot="1">
      <c r="A179" s="97">
        <v>39925</v>
      </c>
      <c r="B179" s="98">
        <v>1.1180000000000001</v>
      </c>
      <c r="C179" s="98">
        <v>1.1479999999999999</v>
      </c>
      <c r="D179" s="3">
        <f>IF(C179&lt;MAX($C$3:C179),C179/MAX($C$3:C179)-1,0)</f>
        <v>-5.3586150041220248E-2</v>
      </c>
    </row>
    <row r="180" spans="1:4" ht="15" thickBot="1">
      <c r="A180" s="97">
        <v>39926</v>
      </c>
      <c r="B180" s="98">
        <v>1.127</v>
      </c>
      <c r="C180" s="98">
        <v>1.157</v>
      </c>
      <c r="D180" s="3">
        <f>IF(C180&lt;MAX($C$3:C180),C180/MAX($C$3:C180)-1,0)</f>
        <v>-4.6166529266281953E-2</v>
      </c>
    </row>
    <row r="181" spans="1:4" ht="15" thickBot="1">
      <c r="A181" s="97">
        <v>39927</v>
      </c>
      <c r="B181" s="98">
        <v>1.123</v>
      </c>
      <c r="C181" s="98">
        <v>1.153</v>
      </c>
      <c r="D181" s="3">
        <f>IF(C181&lt;MAX($C$3:C181),C181/MAX($C$3:C181)-1,0)</f>
        <v>-4.9464138499587862E-2</v>
      </c>
    </row>
    <row r="182" spans="1:4" ht="15" thickBot="1">
      <c r="A182" s="97">
        <v>39930</v>
      </c>
      <c r="B182" s="98">
        <v>1.0980000000000001</v>
      </c>
      <c r="C182" s="98">
        <v>1.1279999999999999</v>
      </c>
      <c r="D182" s="3">
        <f>IF(C182&lt;MAX($C$3:C182),C182/MAX($C$3:C182)-1,0)</f>
        <v>-7.0074196207749573E-2</v>
      </c>
    </row>
    <row r="183" spans="1:4" ht="15" thickBot="1">
      <c r="A183" s="97">
        <v>39931</v>
      </c>
      <c r="B183" s="98">
        <v>1.0980000000000001</v>
      </c>
      <c r="C183" s="98">
        <v>1.1279999999999999</v>
      </c>
      <c r="D183" s="3">
        <f>IF(C183&lt;MAX($C$3:C183),C183/MAX($C$3:C183)-1,0)</f>
        <v>-7.0074196207749573E-2</v>
      </c>
    </row>
    <row r="184" spans="1:4" ht="15" thickBot="1">
      <c r="A184" s="97">
        <v>39932</v>
      </c>
      <c r="B184" s="98">
        <v>1.129</v>
      </c>
      <c r="C184" s="98">
        <v>1.159</v>
      </c>
      <c r="D184" s="3">
        <f>IF(C184&lt;MAX($C$3:C184),C184/MAX($C$3:C184)-1,0)</f>
        <v>-4.4517724649629109E-2</v>
      </c>
    </row>
    <row r="185" spans="1:4" ht="15" thickBot="1">
      <c r="A185" s="101">
        <v>39933</v>
      </c>
      <c r="B185" s="98">
        <v>1.149</v>
      </c>
      <c r="C185" s="98">
        <v>1.179</v>
      </c>
      <c r="D185" s="3">
        <f>IF(C185&lt;MAX($C$3:C185),C185/MAX($C$3:C185)-1,0)</f>
        <v>-2.8029678483099785E-2</v>
      </c>
    </row>
    <row r="186" spans="1:4" ht="15" thickBot="1">
      <c r="A186" s="97">
        <v>39937</v>
      </c>
      <c r="B186" s="98">
        <v>1.1839999999999999</v>
      </c>
      <c r="C186" s="98">
        <v>1.214</v>
      </c>
      <c r="D186" s="3">
        <f>IF(C186&lt;MAX($C$3:C186),C186/MAX($C$3:C186)-1,0)</f>
        <v>0</v>
      </c>
    </row>
    <row r="187" spans="1:4" ht="15" thickBot="1">
      <c r="A187" s="97">
        <v>39938</v>
      </c>
      <c r="B187" s="98">
        <v>1.1910000000000001</v>
      </c>
      <c r="C187" s="98">
        <v>1.2210000000000001</v>
      </c>
      <c r="D187" s="3">
        <f>IF(C187&lt;MAX($C$3:C187),C187/MAX($C$3:C187)-1,0)</f>
        <v>0</v>
      </c>
    </row>
    <row r="188" spans="1:4" ht="15" thickBot="1">
      <c r="A188" s="97">
        <v>39939</v>
      </c>
      <c r="B188" s="98">
        <v>1.2090000000000001</v>
      </c>
      <c r="C188" s="98">
        <v>1.2390000000000001</v>
      </c>
      <c r="D188" s="3">
        <f>IF(C188&lt;MAX($C$3:C188),C188/MAX($C$3:C188)-1,0)</f>
        <v>0</v>
      </c>
    </row>
    <row r="189" spans="1:4" ht="15" thickBot="1">
      <c r="A189" s="97">
        <v>39940</v>
      </c>
      <c r="B189" s="98">
        <v>1.214</v>
      </c>
      <c r="C189" s="98">
        <v>1.244</v>
      </c>
      <c r="D189" s="3">
        <f>IF(C189&lt;MAX($C$3:C189),C189/MAX($C$3:C189)-1,0)</f>
        <v>0</v>
      </c>
    </row>
    <row r="190" spans="1:4" ht="15" thickBot="1">
      <c r="A190" s="97">
        <v>39941</v>
      </c>
      <c r="B190" s="98">
        <v>1.2210000000000001</v>
      </c>
      <c r="C190" s="98">
        <v>1.2509999999999999</v>
      </c>
      <c r="D190" s="3">
        <f>IF(C190&lt;MAX($C$3:C190),C190/MAX($C$3:C190)-1,0)</f>
        <v>0</v>
      </c>
    </row>
    <row r="191" spans="1:4" ht="15" thickBot="1">
      <c r="A191" s="97">
        <v>39944</v>
      </c>
      <c r="B191" s="98">
        <v>1.1859999999999999</v>
      </c>
      <c r="C191" s="98">
        <v>1.216</v>
      </c>
      <c r="D191" s="3">
        <f>IF(C191&lt;MAX($C$3:C191),C191/MAX($C$3:C191)-1,0)</f>
        <v>-2.7977617905675434E-2</v>
      </c>
    </row>
    <row r="192" spans="1:4" ht="15" thickBot="1">
      <c r="A192" s="97">
        <v>39945</v>
      </c>
      <c r="B192" s="98">
        <v>1.214</v>
      </c>
      <c r="C192" s="98">
        <v>1.244</v>
      </c>
      <c r="D192" s="3">
        <f>IF(C192&lt;MAX($C$3:C192),C192/MAX($C$3:C192)-1,0)</f>
        <v>-5.5955235811350201E-3</v>
      </c>
    </row>
    <row r="193" spans="1:4" ht="15" thickBot="1">
      <c r="A193" s="97">
        <v>39946</v>
      </c>
      <c r="B193" s="98">
        <v>1.224</v>
      </c>
      <c r="C193" s="98">
        <v>1.254</v>
      </c>
      <c r="D193" s="3">
        <f>IF(C193&lt;MAX($C$3:C193),C193/MAX($C$3:C193)-1,0)</f>
        <v>0</v>
      </c>
    </row>
    <row r="194" spans="1:4" ht="15" thickBot="1">
      <c r="A194" s="97">
        <v>39947</v>
      </c>
      <c r="B194" s="98">
        <v>1.228</v>
      </c>
      <c r="C194" s="98">
        <v>1.258</v>
      </c>
      <c r="D194" s="3">
        <f>IF(C194&lt;MAX($C$3:C194),C194/MAX($C$3:C194)-1,0)</f>
        <v>0</v>
      </c>
    </row>
    <row r="195" spans="1:4" ht="15" thickBot="1">
      <c r="A195" s="97">
        <v>39948</v>
      </c>
      <c r="B195" s="98">
        <v>1.232</v>
      </c>
      <c r="C195" s="98">
        <v>1.262</v>
      </c>
      <c r="D195" s="3">
        <f>IF(C195&lt;MAX($C$3:C195),C195/MAX($C$3:C195)-1,0)</f>
        <v>0</v>
      </c>
    </row>
    <row r="196" spans="1:4" ht="15" thickBot="1">
      <c r="A196" s="97">
        <v>39951</v>
      </c>
      <c r="B196" s="98">
        <v>1.2470000000000001</v>
      </c>
      <c r="C196" s="98">
        <v>1.2769999999999999</v>
      </c>
      <c r="D196" s="3">
        <f>IF(C196&lt;MAX($C$3:C196),C196/MAX($C$3:C196)-1,0)</f>
        <v>0</v>
      </c>
    </row>
    <row r="197" spans="1:4" ht="15" thickBot="1">
      <c r="A197" s="97">
        <v>39952</v>
      </c>
      <c r="B197" s="98">
        <v>1.2629999999999999</v>
      </c>
      <c r="C197" s="98">
        <v>1.2929999999999999</v>
      </c>
      <c r="D197" s="3">
        <f>IF(C197&lt;MAX($C$3:C197),C197/MAX($C$3:C197)-1,0)</f>
        <v>0</v>
      </c>
    </row>
    <row r="198" spans="1:4" ht="15" thickBot="1">
      <c r="A198" s="97">
        <v>39953</v>
      </c>
      <c r="B198" s="98">
        <v>1.264</v>
      </c>
      <c r="C198" s="98">
        <v>1.294</v>
      </c>
      <c r="D198" s="3">
        <f>IF(C198&lt;MAX($C$3:C198),C198/MAX($C$3:C198)-1,0)</f>
        <v>0</v>
      </c>
    </row>
    <row r="199" spans="1:4" ht="15" thickBot="1">
      <c r="A199" s="97">
        <v>39954</v>
      </c>
      <c r="B199" s="98">
        <v>1.2430000000000001</v>
      </c>
      <c r="C199" s="98">
        <v>1.2729999999999999</v>
      </c>
      <c r="D199" s="3">
        <f>IF(C199&lt;MAX($C$3:C199),C199/MAX($C$3:C199)-1,0)</f>
        <v>-1.6228748068006227E-2</v>
      </c>
    </row>
    <row r="200" spans="1:4" ht="15" thickBot="1">
      <c r="A200" s="97">
        <v>39955</v>
      </c>
      <c r="B200" s="98">
        <v>1.2330000000000001</v>
      </c>
      <c r="C200" s="98">
        <v>1.2629999999999999</v>
      </c>
      <c r="D200" s="3">
        <f>IF(C200&lt;MAX($C$3:C200),C200/MAX($C$3:C200)-1,0)</f>
        <v>-2.3956723338485419E-2</v>
      </c>
    </row>
    <row r="201" spans="1:4" ht="15" thickBot="1">
      <c r="A201" s="97">
        <v>39958</v>
      </c>
      <c r="B201" s="98">
        <v>1.244</v>
      </c>
      <c r="C201" s="98">
        <v>1.274</v>
      </c>
      <c r="D201" s="3">
        <f>IF(C201&lt;MAX($C$3:C201),C201/MAX($C$3:C201)-1,0)</f>
        <v>-1.5455950540958274E-2</v>
      </c>
    </row>
    <row r="202" spans="1:4" ht="15" thickBot="1">
      <c r="A202" s="97">
        <v>39959</v>
      </c>
      <c r="B202" s="98">
        <v>1.224</v>
      </c>
      <c r="C202" s="98">
        <v>1.254</v>
      </c>
      <c r="D202" s="3">
        <f>IF(C202&lt;MAX($C$3:C202),C202/MAX($C$3:C202)-1,0)</f>
        <v>-3.0911901081916549E-2</v>
      </c>
    </row>
    <row r="203" spans="1:4" ht="15" thickBot="1">
      <c r="A203" s="97">
        <v>39960</v>
      </c>
      <c r="B203" s="98">
        <v>1.2350000000000001</v>
      </c>
      <c r="C203" s="98">
        <v>1.2649999999999999</v>
      </c>
      <c r="D203" s="3">
        <f>IF(C203&lt;MAX($C$3:C203),C203/MAX($C$3:C203)-1,0)</f>
        <v>-2.2411128284389625E-2</v>
      </c>
    </row>
    <row r="204" spans="1:4" ht="15" thickBot="1">
      <c r="A204" s="97">
        <v>39965</v>
      </c>
      <c r="B204" s="98">
        <v>1.266</v>
      </c>
      <c r="C204" s="98">
        <v>1.296</v>
      </c>
      <c r="D204" s="3">
        <f>IF(C204&lt;MAX($C$3:C204),C204/MAX($C$3:C204)-1,0)</f>
        <v>0</v>
      </c>
    </row>
    <row r="205" spans="1:4" ht="15" thickBot="1">
      <c r="A205" s="101">
        <v>39966</v>
      </c>
      <c r="B205" s="98">
        <v>1.2709999999999999</v>
      </c>
      <c r="C205" s="98">
        <v>1.3009999999999999</v>
      </c>
      <c r="D205" s="3">
        <f>IF(C205&lt;MAX($C$3:C205),C205/MAX($C$3:C205)-1,0)</f>
        <v>0</v>
      </c>
    </row>
    <row r="206" spans="1:4" ht="15" thickBot="1">
      <c r="A206" s="97">
        <v>39967</v>
      </c>
      <c r="B206" s="98">
        <v>1.3049999999999999</v>
      </c>
      <c r="C206" s="98">
        <v>1.335</v>
      </c>
      <c r="D206" s="3">
        <f>IF(C206&lt;MAX($C$3:C206),C206/MAX($C$3:C206)-1,0)</f>
        <v>0</v>
      </c>
    </row>
    <row r="207" spans="1:4" ht="15" thickBot="1">
      <c r="A207" s="97">
        <v>39968</v>
      </c>
      <c r="B207" s="98">
        <v>1.304</v>
      </c>
      <c r="C207" s="98">
        <v>1.3340000000000001</v>
      </c>
      <c r="D207" s="3">
        <f>IF(C207&lt;MAX($C$3:C207),C207/MAX($C$3:C207)-1,0)</f>
        <v>-7.4906367041194244E-4</v>
      </c>
    </row>
    <row r="208" spans="1:4" ht="15" thickBot="1">
      <c r="A208" s="97">
        <v>39969</v>
      </c>
      <c r="B208" s="98">
        <v>1.298</v>
      </c>
      <c r="C208" s="98">
        <v>1.3280000000000001</v>
      </c>
      <c r="D208" s="3">
        <f>IF(C208&lt;MAX($C$3:C208),C208/MAX($C$3:C208)-1,0)</f>
        <v>-5.2434456928838191E-3</v>
      </c>
    </row>
    <row r="209" spans="1:4" ht="15" thickBot="1">
      <c r="A209" s="97">
        <v>39972</v>
      </c>
      <c r="B209" s="98">
        <v>1.3</v>
      </c>
      <c r="C209" s="98">
        <v>1.33</v>
      </c>
      <c r="D209" s="3">
        <f>IF(C209&lt;MAX($C$3:C209),C209/MAX($C$3:C209)-1,0)</f>
        <v>-3.7453183520598232E-3</v>
      </c>
    </row>
    <row r="210" spans="1:4" ht="15" thickBot="1">
      <c r="A210" s="97">
        <v>39973</v>
      </c>
      <c r="B210" s="98">
        <v>1.29</v>
      </c>
      <c r="C210" s="98">
        <v>1.32</v>
      </c>
      <c r="D210" s="3">
        <f>IF(C210&lt;MAX($C$3:C210),C210/MAX($C$3:C210)-1,0)</f>
        <v>-1.1235955056179692E-2</v>
      </c>
    </row>
    <row r="211" spans="1:4" ht="15" thickBot="1">
      <c r="A211" s="97">
        <v>39974</v>
      </c>
      <c r="B211" s="98">
        <v>1.292</v>
      </c>
      <c r="C211" s="98">
        <v>1.3220000000000001</v>
      </c>
      <c r="D211" s="3">
        <f>IF(C211&lt;MAX($C$3:C211),C211/MAX($C$3:C211)-1,0)</f>
        <v>-9.7378277153556958E-3</v>
      </c>
    </row>
    <row r="212" spans="1:4" ht="15" thickBot="1">
      <c r="A212" s="97">
        <v>39975</v>
      </c>
      <c r="B212" s="98">
        <v>1.2849999999999999</v>
      </c>
      <c r="C212" s="98">
        <v>1.3149999999999999</v>
      </c>
      <c r="D212" s="3">
        <f>IF(C212&lt;MAX($C$3:C212),C212/MAX($C$3:C212)-1,0)</f>
        <v>-1.4981273408239737E-2</v>
      </c>
    </row>
    <row r="213" spans="1:4" ht="15" thickBot="1">
      <c r="A213" s="97">
        <v>39976</v>
      </c>
      <c r="B213" s="98">
        <v>1.266</v>
      </c>
      <c r="C213" s="98">
        <v>1.296</v>
      </c>
      <c r="D213" s="3">
        <f>IF(C213&lt;MAX($C$3:C213),C213/MAX($C$3:C213)-1,0)</f>
        <v>-2.9213483146067309E-2</v>
      </c>
    </row>
    <row r="214" spans="1:4" ht="15" thickBot="1">
      <c r="A214" s="97">
        <v>39979</v>
      </c>
      <c r="B214" s="98">
        <v>1.2889999999999999</v>
      </c>
      <c r="C214" s="98">
        <v>1.319</v>
      </c>
      <c r="D214" s="3">
        <f>IF(C214&lt;MAX($C$3:C214),C214/MAX($C$3:C214)-1,0)</f>
        <v>-1.1985018726591745E-2</v>
      </c>
    </row>
    <row r="215" spans="1:4" ht="15" thickBot="1">
      <c r="A215" s="97">
        <v>39980</v>
      </c>
      <c r="B215" s="98">
        <v>1.2849999999999999</v>
      </c>
      <c r="C215" s="98">
        <v>1.3149999999999999</v>
      </c>
      <c r="D215" s="3">
        <f>IF(C215&lt;MAX($C$3:C215),C215/MAX($C$3:C215)-1,0)</f>
        <v>-1.4981273408239737E-2</v>
      </c>
    </row>
    <row r="216" spans="1:4" ht="15" thickBot="1">
      <c r="A216" s="97">
        <v>39981</v>
      </c>
      <c r="B216" s="98">
        <v>1.3080000000000001</v>
      </c>
      <c r="C216" s="98">
        <v>1.3380000000000001</v>
      </c>
      <c r="D216" s="3">
        <f>IF(C216&lt;MAX($C$3:C216),C216/MAX($C$3:C216)-1,0)</f>
        <v>0</v>
      </c>
    </row>
    <row r="217" spans="1:4" ht="15" thickBot="1">
      <c r="A217" s="97">
        <v>39982</v>
      </c>
      <c r="B217" s="98">
        <v>1.325</v>
      </c>
      <c r="C217" s="98">
        <v>1.355</v>
      </c>
      <c r="D217" s="3">
        <f>IF(C217&lt;MAX($C$3:C217),C217/MAX($C$3:C217)-1,0)</f>
        <v>0</v>
      </c>
    </row>
    <row r="218" spans="1:4" ht="15" thickBot="1">
      <c r="A218" s="97">
        <v>39983</v>
      </c>
      <c r="B218" s="98">
        <v>1.331</v>
      </c>
      <c r="C218" s="98">
        <v>1.361</v>
      </c>
      <c r="D218" s="3">
        <f>IF(C218&lt;MAX($C$3:C218),C218/MAX($C$3:C218)-1,0)</f>
        <v>0</v>
      </c>
    </row>
    <row r="219" spans="1:4" ht="15" thickBot="1">
      <c r="A219" s="97">
        <v>39986</v>
      </c>
      <c r="B219" s="98">
        <v>1.325</v>
      </c>
      <c r="C219" s="98">
        <v>1.355</v>
      </c>
      <c r="D219" s="3">
        <f>IF(C219&lt;MAX($C$3:C219),C219/MAX($C$3:C219)-1,0)</f>
        <v>-4.4085231447464901E-3</v>
      </c>
    </row>
    <row r="220" spans="1:4" ht="15" thickBot="1">
      <c r="A220" s="97">
        <v>39987</v>
      </c>
      <c r="B220" s="98">
        <v>1.333</v>
      </c>
      <c r="C220" s="98">
        <v>1.363</v>
      </c>
      <c r="D220" s="3">
        <f>IF(C220&lt;MAX($C$3:C220),C220/MAX($C$3:C220)-1,0)</f>
        <v>0</v>
      </c>
    </row>
    <row r="221" spans="1:4" ht="15" thickBot="1">
      <c r="A221" s="97">
        <v>39988</v>
      </c>
      <c r="B221" s="98">
        <v>1.3440000000000001</v>
      </c>
      <c r="C221" s="98">
        <v>1.3740000000000001</v>
      </c>
      <c r="D221" s="3">
        <f>IF(C221&lt;MAX($C$3:C221),C221/MAX($C$3:C221)-1,0)</f>
        <v>0</v>
      </c>
    </row>
    <row r="222" spans="1:4" ht="15" thickBot="1">
      <c r="A222" s="97">
        <v>39989</v>
      </c>
      <c r="B222" s="98">
        <v>1.349</v>
      </c>
      <c r="C222" s="98">
        <v>1.379</v>
      </c>
      <c r="D222" s="3">
        <f>IF(C222&lt;MAX($C$3:C222),C222/MAX($C$3:C222)-1,0)</f>
        <v>0</v>
      </c>
    </row>
    <row r="223" spans="1:4" ht="15" thickBot="1">
      <c r="A223" s="97">
        <v>39990</v>
      </c>
      <c r="B223" s="98">
        <v>1.363</v>
      </c>
      <c r="C223" s="98">
        <v>1.393</v>
      </c>
      <c r="D223" s="3">
        <f>IF(C223&lt;MAX($C$3:C223),C223/MAX($C$3:C223)-1,0)</f>
        <v>0</v>
      </c>
    </row>
    <row r="224" spans="1:4" ht="15" thickBot="1">
      <c r="A224" s="97">
        <v>39993</v>
      </c>
      <c r="B224" s="98">
        <v>1.38</v>
      </c>
      <c r="C224" s="98">
        <v>1.41</v>
      </c>
      <c r="D224" s="3">
        <f>IF(C224&lt;MAX($C$3:C224),C224/MAX($C$3:C224)-1,0)</f>
        <v>0</v>
      </c>
    </row>
    <row r="225" spans="1:4" ht="15" thickBot="1">
      <c r="A225" s="101">
        <v>39994</v>
      </c>
      <c r="B225" s="98">
        <v>1.377</v>
      </c>
      <c r="C225" s="98">
        <v>1.407</v>
      </c>
      <c r="D225" s="3">
        <f>IF(C225&lt;MAX($C$3:C225),C225/MAX($C$3:C225)-1,0)</f>
        <v>-2.1276595744680327E-3</v>
      </c>
    </row>
    <row r="226" spans="1:4" ht="15" thickBot="1">
      <c r="A226" s="97">
        <v>39995</v>
      </c>
      <c r="B226" s="98">
        <v>1.405</v>
      </c>
      <c r="C226" s="98">
        <v>1.4350000000000001</v>
      </c>
      <c r="D226" s="3">
        <f>IF(C226&lt;MAX($C$3:C226),C226/MAX($C$3:C226)-1,0)</f>
        <v>0</v>
      </c>
    </row>
    <row r="227" spans="1:4" ht="15" thickBot="1">
      <c r="A227" s="97">
        <v>39996</v>
      </c>
      <c r="B227" s="98">
        <v>1.425</v>
      </c>
      <c r="C227" s="98">
        <v>1.4550000000000001</v>
      </c>
      <c r="D227" s="3">
        <f>IF(C227&lt;MAX($C$3:C227),C227/MAX($C$3:C227)-1,0)</f>
        <v>0</v>
      </c>
    </row>
    <row r="228" spans="1:4" ht="15" thickBot="1">
      <c r="A228" s="97">
        <v>39997</v>
      </c>
      <c r="B228" s="98">
        <v>1.45</v>
      </c>
      <c r="C228" s="98">
        <v>1.48</v>
      </c>
      <c r="D228" s="3">
        <f>IF(C228&lt;MAX($C$3:C228),C228/MAX($C$3:C228)-1,0)</f>
        <v>0</v>
      </c>
    </row>
    <row r="229" spans="1:4" ht="15" thickBot="1">
      <c r="A229" s="97">
        <v>40000</v>
      </c>
      <c r="B229" s="98">
        <v>1.4610000000000001</v>
      </c>
      <c r="C229" s="98">
        <v>1.4910000000000001</v>
      </c>
      <c r="D229" s="3">
        <f>IF(C229&lt;MAX($C$3:C229),C229/MAX($C$3:C229)-1,0)</f>
        <v>0</v>
      </c>
    </row>
    <row r="230" spans="1:4" ht="15" thickBot="1">
      <c r="A230" s="97">
        <v>40001</v>
      </c>
      <c r="B230" s="98">
        <v>1.4339999999999999</v>
      </c>
      <c r="C230" s="98">
        <v>1.464</v>
      </c>
      <c r="D230" s="3">
        <f>IF(C230&lt;MAX($C$3:C230),C230/MAX($C$3:C230)-1,0)</f>
        <v>-1.8108651911468931E-2</v>
      </c>
    </row>
    <row r="231" spans="1:4" ht="15" thickBot="1">
      <c r="A231" s="97">
        <v>40002</v>
      </c>
      <c r="B231" s="98">
        <v>1.452</v>
      </c>
      <c r="C231" s="98">
        <v>1.482</v>
      </c>
      <c r="D231" s="3">
        <f>IF(C231&lt;MAX($C$3:C231),C231/MAX($C$3:C231)-1,0)</f>
        <v>-6.0362173038229772E-3</v>
      </c>
    </row>
    <row r="232" spans="1:4" ht="15" thickBot="1">
      <c r="A232" s="97">
        <v>40003</v>
      </c>
      <c r="B232" s="98">
        <v>1.4610000000000001</v>
      </c>
      <c r="C232" s="98">
        <v>1.4910000000000001</v>
      </c>
      <c r="D232" s="3">
        <f>IF(C232&lt;MAX($C$3:C232),C232/MAX($C$3:C232)-1,0)</f>
        <v>0</v>
      </c>
    </row>
    <row r="233" spans="1:4" ht="15" thickBot="1">
      <c r="A233" s="97">
        <v>40004</v>
      </c>
      <c r="B233" s="98">
        <v>1.4630000000000001</v>
      </c>
      <c r="C233" s="98">
        <v>1.4930000000000001</v>
      </c>
      <c r="D233" s="3">
        <f>IF(C233&lt;MAX($C$3:C233),C233/MAX($C$3:C233)-1,0)</f>
        <v>0</v>
      </c>
    </row>
    <row r="234" spans="1:4" ht="15" thickBot="1">
      <c r="A234" s="97">
        <v>40007</v>
      </c>
      <c r="B234" s="98">
        <v>1.446</v>
      </c>
      <c r="C234" s="98">
        <v>1.476</v>
      </c>
      <c r="D234" s="3">
        <f>IF(C234&lt;MAX($C$3:C234),C234/MAX($C$3:C234)-1,0)</f>
        <v>-1.1386470194239884E-2</v>
      </c>
    </row>
    <row r="235" spans="1:4" ht="15" thickBot="1">
      <c r="A235" s="97">
        <v>40008</v>
      </c>
      <c r="B235" s="98">
        <v>1.482</v>
      </c>
      <c r="C235" s="98">
        <v>1.512</v>
      </c>
      <c r="D235" s="3">
        <f>IF(C235&lt;MAX($C$3:C235),C235/MAX($C$3:C235)-1,0)</f>
        <v>0</v>
      </c>
    </row>
    <row r="236" spans="1:4" ht="15" thickBot="1">
      <c r="A236" s="97">
        <v>40009</v>
      </c>
      <c r="B236" s="98">
        <v>1.484</v>
      </c>
      <c r="C236" s="98">
        <v>1.514</v>
      </c>
      <c r="D236" s="3">
        <f>IF(C236&lt;MAX($C$3:C236),C236/MAX($C$3:C236)-1,0)</f>
        <v>0</v>
      </c>
    </row>
    <row r="237" spans="1:4" ht="15" thickBot="1">
      <c r="A237" s="97">
        <v>40010</v>
      </c>
      <c r="B237" s="98">
        <v>1.4930000000000001</v>
      </c>
      <c r="C237" s="98">
        <v>1.5229999999999999</v>
      </c>
      <c r="D237" s="3">
        <f>IF(C237&lt;MAX($C$3:C237),C237/MAX($C$3:C237)-1,0)</f>
        <v>0</v>
      </c>
    </row>
    <row r="238" spans="1:4" ht="15" thickBot="1">
      <c r="A238" s="97">
        <v>40011</v>
      </c>
      <c r="B238" s="98">
        <v>1.5009999999999999</v>
      </c>
      <c r="C238" s="98">
        <v>1.5309999999999999</v>
      </c>
      <c r="D238" s="3">
        <f>IF(C238&lt;MAX($C$3:C238),C238/MAX($C$3:C238)-1,0)</f>
        <v>0</v>
      </c>
    </row>
    <row r="239" spans="1:4" ht="15" thickBot="1">
      <c r="A239" s="97">
        <v>40014</v>
      </c>
      <c r="B239" s="98">
        <v>1.5269999999999999</v>
      </c>
      <c r="C239" s="98">
        <v>1.5569999999999999</v>
      </c>
      <c r="D239" s="3">
        <f>IF(C239&lt;MAX($C$3:C239),C239/MAX($C$3:C239)-1,0)</f>
        <v>0</v>
      </c>
    </row>
    <row r="240" spans="1:4" ht="15" thickBot="1">
      <c r="A240" s="97">
        <v>40015</v>
      </c>
      <c r="B240" s="98">
        <v>1.5149999999999999</v>
      </c>
      <c r="C240" s="98">
        <v>1.5449999999999999</v>
      </c>
      <c r="D240" s="3">
        <f>IF(C240&lt;MAX($C$3:C240),C240/MAX($C$3:C240)-1,0)</f>
        <v>-7.7071290944122905E-3</v>
      </c>
    </row>
    <row r="241" spans="1:4" ht="15" thickBot="1">
      <c r="A241" s="97">
        <v>40016</v>
      </c>
      <c r="B241" s="98">
        <v>1.538</v>
      </c>
      <c r="C241" s="98">
        <v>1.5680000000000001</v>
      </c>
      <c r="D241" s="3">
        <f>IF(C241&lt;MAX($C$3:C241),C241/MAX($C$3:C241)-1,0)</f>
        <v>0</v>
      </c>
    </row>
    <row r="242" spans="1:4" ht="15" thickBot="1">
      <c r="A242" s="97">
        <v>40017</v>
      </c>
      <c r="B242" s="98">
        <v>1.554</v>
      </c>
      <c r="C242" s="98">
        <v>1.5840000000000001</v>
      </c>
      <c r="D242" s="3">
        <f>IF(C242&lt;MAX($C$3:C242),C242/MAX($C$3:C242)-1,0)</f>
        <v>0</v>
      </c>
    </row>
    <row r="243" spans="1:4" ht="15" thickBot="1">
      <c r="A243" s="97">
        <v>40018</v>
      </c>
      <c r="B243" s="98">
        <v>1.5640000000000001</v>
      </c>
      <c r="C243" s="98">
        <v>1.5940000000000001</v>
      </c>
      <c r="D243" s="3">
        <f>IF(C243&lt;MAX($C$3:C243),C243/MAX($C$3:C243)-1,0)</f>
        <v>0</v>
      </c>
    </row>
    <row r="244" spans="1:4" ht="15" thickBot="1">
      <c r="A244" s="97">
        <v>40021</v>
      </c>
      <c r="B244" s="98">
        <v>1.583</v>
      </c>
      <c r="C244" s="98">
        <v>1.613</v>
      </c>
      <c r="D244" s="3">
        <f>IF(C244&lt;MAX($C$3:C244),C244/MAX($C$3:C244)-1,0)</f>
        <v>0</v>
      </c>
    </row>
    <row r="245" spans="1:4" ht="15" thickBot="1">
      <c r="A245" s="101">
        <v>40022</v>
      </c>
      <c r="B245" s="98">
        <v>1.579</v>
      </c>
      <c r="C245" s="98">
        <v>1.609</v>
      </c>
      <c r="D245" s="3">
        <f>IF(C245&lt;MAX($C$3:C245),C245/MAX($C$3:C245)-1,0)</f>
        <v>-2.4798512089274638E-3</v>
      </c>
    </row>
    <row r="246" spans="1:4" ht="15" thickBot="1">
      <c r="A246" s="97">
        <v>40023</v>
      </c>
      <c r="B246" s="98">
        <v>1.5129999999999999</v>
      </c>
      <c r="C246" s="98">
        <v>1.5429999999999999</v>
      </c>
      <c r="D246" s="3">
        <f>IF(C246&lt;MAX($C$3:C246),C246/MAX($C$3:C246)-1,0)</f>
        <v>-4.3397396156230617E-2</v>
      </c>
    </row>
    <row r="247" spans="1:4" ht="15" thickBot="1">
      <c r="A247" s="97">
        <v>40024</v>
      </c>
      <c r="B247" s="98">
        <v>1.536</v>
      </c>
      <c r="C247" s="98">
        <v>1.5660000000000001</v>
      </c>
      <c r="D247" s="3">
        <f>IF(C247&lt;MAX($C$3:C247),C247/MAX($C$3:C247)-1,0)</f>
        <v>-2.91382517048977E-2</v>
      </c>
    </row>
    <row r="248" spans="1:4" ht="15" thickBot="1">
      <c r="A248" s="97">
        <v>40025</v>
      </c>
      <c r="B248" s="98">
        <v>1.577</v>
      </c>
      <c r="C248" s="98">
        <v>1.607</v>
      </c>
      <c r="D248" s="3">
        <f>IF(C248&lt;MAX($C$3:C248),C248/MAX($C$3:C248)-1,0)</f>
        <v>-3.7197768133911957E-3</v>
      </c>
    </row>
    <row r="249" spans="1:4" ht="15" thickBot="1">
      <c r="A249" s="97">
        <v>40028</v>
      </c>
      <c r="B249" s="98">
        <v>1.607</v>
      </c>
      <c r="C249" s="98">
        <v>1.637</v>
      </c>
      <c r="D249" s="3">
        <f>IF(C249&lt;MAX($C$3:C249),C249/MAX($C$3:C249)-1,0)</f>
        <v>0</v>
      </c>
    </row>
    <row r="250" spans="1:4" ht="15" thickBot="1">
      <c r="A250" s="97">
        <v>40029</v>
      </c>
      <c r="B250" s="98">
        <v>1.609</v>
      </c>
      <c r="C250" s="98">
        <v>1.639</v>
      </c>
      <c r="D250" s="3">
        <f>IF(C250&lt;MAX($C$3:C250),C250/MAX($C$3:C250)-1,0)</f>
        <v>0</v>
      </c>
    </row>
    <row r="251" spans="1:4" ht="15" thickBot="1">
      <c r="A251" s="97">
        <v>40030</v>
      </c>
      <c r="B251" s="98">
        <v>1.581</v>
      </c>
      <c r="C251" s="98">
        <v>1.611</v>
      </c>
      <c r="D251" s="3">
        <f>IF(C251&lt;MAX($C$3:C251),C251/MAX($C$3:C251)-1,0)</f>
        <v>-1.7083587553386237E-2</v>
      </c>
    </row>
    <row r="252" spans="1:4" ht="15" thickBot="1">
      <c r="A252" s="97">
        <v>40031</v>
      </c>
      <c r="B252" s="98">
        <v>1.544</v>
      </c>
      <c r="C252" s="98">
        <v>1.5740000000000001</v>
      </c>
      <c r="D252" s="3">
        <f>IF(C252&lt;MAX($C$3:C252),C252/MAX($C$3:C252)-1,0)</f>
        <v>-3.9658328248932229E-2</v>
      </c>
    </row>
    <row r="253" spans="1:4" ht="15" thickBot="1">
      <c r="A253" s="97">
        <v>40032</v>
      </c>
      <c r="B253" s="98">
        <v>1.4950000000000001</v>
      </c>
      <c r="C253" s="98">
        <v>1.5249999999999999</v>
      </c>
      <c r="D253" s="3">
        <f>IF(C253&lt;MAX($C$3:C253),C253/MAX($C$3:C253)-1,0)</f>
        <v>-6.9554606467358226E-2</v>
      </c>
    </row>
    <row r="254" spans="1:4" ht="15" thickBot="1">
      <c r="A254" s="97">
        <v>40035</v>
      </c>
      <c r="B254" s="98">
        <v>1.494</v>
      </c>
      <c r="C254" s="98">
        <v>1.524</v>
      </c>
      <c r="D254" s="3">
        <f>IF(C254&lt;MAX($C$3:C254),C254/MAX($C$3:C254)-1,0)</f>
        <v>-7.0164734594264755E-2</v>
      </c>
    </row>
    <row r="255" spans="1:4" ht="15" thickBot="1">
      <c r="A255" s="97">
        <v>40036</v>
      </c>
      <c r="B255" s="98">
        <v>1.4950000000000001</v>
      </c>
      <c r="C255" s="98">
        <v>1.5249999999999999</v>
      </c>
      <c r="D255" s="3">
        <f>IF(C255&lt;MAX($C$3:C255),C255/MAX($C$3:C255)-1,0)</f>
        <v>-6.9554606467358226E-2</v>
      </c>
    </row>
    <row r="256" spans="1:4" ht="15" thickBot="1">
      <c r="A256" s="97">
        <v>40037</v>
      </c>
      <c r="B256" s="98">
        <v>1.4470000000000001</v>
      </c>
      <c r="C256" s="98">
        <v>1.4770000000000001</v>
      </c>
      <c r="D256" s="3">
        <f>IF(C256&lt;MAX($C$3:C256),C256/MAX($C$3:C256)-1,0)</f>
        <v>-9.8840756558877363E-2</v>
      </c>
    </row>
    <row r="257" spans="1:4" ht="15" thickBot="1">
      <c r="A257" s="97">
        <v>40038</v>
      </c>
      <c r="B257" s="98">
        <v>1.46</v>
      </c>
      <c r="C257" s="98">
        <v>1.49</v>
      </c>
      <c r="D257" s="3">
        <f>IF(C257&lt;MAX($C$3:C257),C257/MAX($C$3:C257)-1,0)</f>
        <v>-9.0909090909090939E-2</v>
      </c>
    </row>
    <row r="258" spans="1:4" ht="15" thickBot="1">
      <c r="A258" s="97">
        <v>40039</v>
      </c>
      <c r="B258" s="98">
        <v>1.4339999999999999</v>
      </c>
      <c r="C258" s="98">
        <v>1.464</v>
      </c>
      <c r="D258" s="3">
        <f>IF(C258&lt;MAX($C$3:C258),C258/MAX($C$3:C258)-1,0)</f>
        <v>-0.1067724222086639</v>
      </c>
    </row>
    <row r="259" spans="1:4" ht="15" thickBot="1">
      <c r="A259" s="97">
        <v>40042</v>
      </c>
      <c r="B259" s="98">
        <v>1.36</v>
      </c>
      <c r="C259" s="98">
        <v>1.39</v>
      </c>
      <c r="D259" s="3">
        <f>IF(C259&lt;MAX($C$3:C259),C259/MAX($C$3:C259)-1,0)</f>
        <v>-0.15192190359975599</v>
      </c>
    </row>
    <row r="260" spans="1:4" ht="15" thickBot="1">
      <c r="A260" s="97">
        <v>40043</v>
      </c>
      <c r="B260" s="98">
        <v>1.371</v>
      </c>
      <c r="C260" s="98">
        <v>1.401</v>
      </c>
      <c r="D260" s="3">
        <f>IF(C260&lt;MAX($C$3:C260),C260/MAX($C$3:C260)-1,0)</f>
        <v>-0.14521049420378274</v>
      </c>
    </row>
    <row r="261" spans="1:4" ht="15" thickBot="1">
      <c r="A261" s="97">
        <v>40044</v>
      </c>
      <c r="B261" s="98">
        <v>1.3140000000000001</v>
      </c>
      <c r="C261" s="98">
        <v>1.3440000000000001</v>
      </c>
      <c r="D261" s="3">
        <f>IF(C261&lt;MAX($C$3:C261),C261/MAX($C$3:C261)-1,0)</f>
        <v>-0.17998779743746185</v>
      </c>
    </row>
    <row r="262" spans="1:4" ht="15" thickBot="1">
      <c r="A262" s="97">
        <v>40045</v>
      </c>
      <c r="B262" s="98">
        <v>1.36</v>
      </c>
      <c r="C262" s="98">
        <v>1.39</v>
      </c>
      <c r="D262" s="3">
        <f>IF(C262&lt;MAX($C$3:C262),C262/MAX($C$3:C262)-1,0)</f>
        <v>-0.15192190359975599</v>
      </c>
    </row>
    <row r="263" spans="1:4" ht="15" thickBot="1">
      <c r="A263" s="97">
        <v>40046</v>
      </c>
      <c r="B263" s="98">
        <v>1.385</v>
      </c>
      <c r="C263" s="98">
        <v>1.415</v>
      </c>
      <c r="D263" s="3">
        <f>IF(C263&lt;MAX($C$3:C263),C263/MAX($C$3:C263)-1,0)</f>
        <v>-0.13666870042708967</v>
      </c>
    </row>
    <row r="264" spans="1:4" ht="15" thickBot="1">
      <c r="A264" s="97">
        <v>40049</v>
      </c>
      <c r="B264" s="98">
        <v>1.397</v>
      </c>
      <c r="C264" s="98">
        <v>1.427</v>
      </c>
      <c r="D264" s="3">
        <f>IF(C264&lt;MAX($C$3:C264),C264/MAX($C$3:C264)-1,0)</f>
        <v>-0.12934716290420989</v>
      </c>
    </row>
    <row r="265" spans="1:4" ht="15" thickBot="1">
      <c r="A265" s="101">
        <v>40050</v>
      </c>
      <c r="B265" s="98">
        <v>1.3640000000000001</v>
      </c>
      <c r="C265" s="98">
        <v>1.3939999999999999</v>
      </c>
      <c r="D265" s="3">
        <f>IF(C265&lt;MAX($C$3:C265),C265/MAX($C$3:C265)-1,0)</f>
        <v>-0.14948139109212943</v>
      </c>
    </row>
    <row r="266" spans="1:4" ht="15" thickBot="1">
      <c r="A266" s="97">
        <v>40051</v>
      </c>
      <c r="B266" s="98">
        <v>1.383</v>
      </c>
      <c r="C266" s="98">
        <v>1.413</v>
      </c>
      <c r="D266" s="3">
        <f>IF(C266&lt;MAX($C$3:C266),C266/MAX($C$3:C266)-1,0)</f>
        <v>-0.13788895668090295</v>
      </c>
    </row>
    <row r="267" spans="1:4" ht="15" thickBot="1">
      <c r="A267" s="97">
        <v>40052</v>
      </c>
      <c r="B267" s="98">
        <v>1.37</v>
      </c>
      <c r="C267" s="98">
        <v>1.4</v>
      </c>
      <c r="D267" s="3">
        <f>IF(C267&lt;MAX($C$3:C267),C267/MAX($C$3:C267)-1,0)</f>
        <v>-0.14582062233068949</v>
      </c>
    </row>
    <row r="268" spans="1:4" ht="15" thickBot="1">
      <c r="A268" s="97">
        <v>40053</v>
      </c>
      <c r="B268" s="98">
        <v>1.329</v>
      </c>
      <c r="C268" s="98">
        <v>1.359</v>
      </c>
      <c r="D268" s="3">
        <f>IF(C268&lt;MAX($C$3:C268),C268/MAX($C$3:C268)-1,0)</f>
        <v>-0.17083587553386215</v>
      </c>
    </row>
    <row r="269" spans="1:4" ht="15" thickBot="1">
      <c r="A269" s="97">
        <v>40056</v>
      </c>
      <c r="B269" s="98">
        <v>1.2509999999999999</v>
      </c>
      <c r="C269" s="98">
        <v>1.2809999999999999</v>
      </c>
      <c r="D269" s="3">
        <f>IF(C269&lt;MAX($C$3:C269),C269/MAX($C$3:C269)-1,0)</f>
        <v>-0.21842586943258091</v>
      </c>
    </row>
    <row r="270" spans="1:4" ht="15" thickBot="1">
      <c r="A270" s="97">
        <v>40057</v>
      </c>
      <c r="B270" s="98">
        <v>1.25</v>
      </c>
      <c r="C270" s="98">
        <v>1.28</v>
      </c>
      <c r="D270" s="3">
        <f>IF(C270&lt;MAX($C$3:C270),C270/MAX($C$3:C270)-1,0)</f>
        <v>-0.21903599755948744</v>
      </c>
    </row>
    <row r="271" spans="1:4" ht="15" thickBot="1">
      <c r="A271" s="97">
        <v>40058</v>
      </c>
      <c r="B271" s="98">
        <v>1.264</v>
      </c>
      <c r="C271" s="98">
        <v>1.294</v>
      </c>
      <c r="D271" s="3">
        <f>IF(C271&lt;MAX($C$3:C271),C271/MAX($C$3:C271)-1,0)</f>
        <v>-0.21049420378279438</v>
      </c>
    </row>
    <row r="272" spans="1:4" ht="15" thickBot="1">
      <c r="A272" s="97">
        <v>40059</v>
      </c>
      <c r="B272" s="98">
        <v>1.3160000000000001</v>
      </c>
      <c r="C272" s="98">
        <v>1.3460000000000001</v>
      </c>
      <c r="D272" s="3">
        <f>IF(C272&lt;MAX($C$3:C272),C272/MAX($C$3:C272)-1,0)</f>
        <v>-0.17876754118364857</v>
      </c>
    </row>
    <row r="273" spans="1:4" ht="15" thickBot="1">
      <c r="A273" s="97">
        <v>40060</v>
      </c>
      <c r="B273" s="98">
        <v>1.3340000000000001</v>
      </c>
      <c r="C273" s="98">
        <v>1.3640000000000001</v>
      </c>
      <c r="D273" s="3">
        <f>IF(C273&lt;MAX($C$3:C273),C273/MAX($C$3:C273)-1,0)</f>
        <v>-0.16778523489932884</v>
      </c>
    </row>
    <row r="274" spans="1:4" ht="15" thickBot="1">
      <c r="A274" s="97">
        <v>40063</v>
      </c>
      <c r="B274" s="98">
        <v>1.343</v>
      </c>
      <c r="C274" s="98">
        <v>1.373</v>
      </c>
      <c r="D274" s="3">
        <f>IF(C274&lt;MAX($C$3:C274),C274/MAX($C$3:C274)-1,0)</f>
        <v>-0.16229408175716897</v>
      </c>
    </row>
    <row r="275" spans="1:4" ht="15" thickBot="1">
      <c r="A275" s="97">
        <v>40064</v>
      </c>
      <c r="B275" s="98">
        <v>1.3640000000000001</v>
      </c>
      <c r="C275" s="98">
        <v>1.3939999999999999</v>
      </c>
      <c r="D275" s="3">
        <f>IF(C275&lt;MAX($C$3:C275),C275/MAX($C$3:C275)-1,0)</f>
        <v>-0.14948139109212943</v>
      </c>
    </row>
    <row r="276" spans="1:4" ht="15" thickBot="1">
      <c r="A276" s="97">
        <v>40065</v>
      </c>
      <c r="B276" s="98">
        <v>1.375</v>
      </c>
      <c r="C276" s="98">
        <v>1.405</v>
      </c>
      <c r="D276" s="3">
        <f>IF(C276&lt;MAX($C$3:C276),C276/MAX($C$3:C276)-1,0)</f>
        <v>-0.14276998169615618</v>
      </c>
    </row>
    <row r="277" spans="1:4" ht="15" thickBot="1">
      <c r="A277" s="97">
        <v>40066</v>
      </c>
      <c r="B277" s="98">
        <v>1.3620000000000001</v>
      </c>
      <c r="C277" s="98">
        <v>1.3919999999999999</v>
      </c>
      <c r="D277" s="3">
        <f>IF(C277&lt;MAX($C$3:C277),C277/MAX($C$3:C277)-1,0)</f>
        <v>-0.15070164734594271</v>
      </c>
    </row>
    <row r="278" spans="1:4" ht="15" thickBot="1">
      <c r="A278" s="97">
        <v>40067</v>
      </c>
      <c r="B278" s="98">
        <v>1.391</v>
      </c>
      <c r="C278" s="98">
        <v>1.421</v>
      </c>
      <c r="D278" s="3">
        <f>IF(C278&lt;MAX($C$3:C278),C278/MAX($C$3:C278)-1,0)</f>
        <v>-0.13300793166564973</v>
      </c>
    </row>
    <row r="279" spans="1:4" ht="15" thickBot="1">
      <c r="A279" s="97">
        <v>40070</v>
      </c>
      <c r="B279" s="98">
        <v>1.41</v>
      </c>
      <c r="C279" s="98">
        <v>1.44</v>
      </c>
      <c r="D279" s="3">
        <f>IF(C279&lt;MAX($C$3:C279),C279/MAX($C$3:C279)-1,0)</f>
        <v>-0.12141549725442347</v>
      </c>
    </row>
    <row r="280" spans="1:4" ht="15" thickBot="1">
      <c r="A280" s="97">
        <v>40071</v>
      </c>
      <c r="B280" s="98">
        <v>1.4179999999999999</v>
      </c>
      <c r="C280" s="98">
        <v>1.448</v>
      </c>
      <c r="D280" s="3">
        <f>IF(C280&lt;MAX($C$3:C280),C280/MAX($C$3:C280)-1,0)</f>
        <v>-0.11653447223917024</v>
      </c>
    </row>
    <row r="281" spans="1:4" ht="15" thickBot="1">
      <c r="A281" s="97">
        <v>40072</v>
      </c>
      <c r="B281" s="98">
        <v>1.407</v>
      </c>
      <c r="C281" s="98">
        <v>1.4370000000000001</v>
      </c>
      <c r="D281" s="3">
        <f>IF(C281&lt;MAX($C$3:C281),C281/MAX($C$3:C281)-1,0)</f>
        <v>-0.12324588163514338</v>
      </c>
    </row>
    <row r="282" spans="1:4" ht="15" thickBot="1">
      <c r="A282" s="97">
        <v>40073</v>
      </c>
      <c r="B282" s="98">
        <v>1.4219999999999999</v>
      </c>
      <c r="C282" s="98">
        <v>1.452</v>
      </c>
      <c r="D282" s="3">
        <f>IF(C282&lt;MAX($C$3:C282),C282/MAX($C$3:C282)-1,0)</f>
        <v>-0.11409395973154368</v>
      </c>
    </row>
    <row r="283" spans="1:4" ht="15" thickBot="1">
      <c r="A283" s="97">
        <v>40074</v>
      </c>
      <c r="B283" s="98">
        <v>1.381</v>
      </c>
      <c r="C283" s="98">
        <v>1.411</v>
      </c>
      <c r="D283" s="3">
        <f>IF(C283&lt;MAX($C$3:C283),C283/MAX($C$3:C283)-1,0)</f>
        <v>-0.13910921293471623</v>
      </c>
    </row>
    <row r="284" spans="1:4" ht="15" thickBot="1">
      <c r="A284" s="97">
        <v>40077</v>
      </c>
      <c r="B284" s="98">
        <v>1.39</v>
      </c>
      <c r="C284" s="98">
        <v>1.42</v>
      </c>
      <c r="D284" s="3">
        <f>IF(C284&lt;MAX($C$3:C284),C284/MAX($C$3:C284)-1,0)</f>
        <v>-0.13361805979255648</v>
      </c>
    </row>
    <row r="285" spans="1:4" ht="15" thickBot="1">
      <c r="A285" s="101">
        <v>40078</v>
      </c>
      <c r="B285" s="98">
        <v>1.373</v>
      </c>
      <c r="C285" s="98">
        <v>1.403</v>
      </c>
      <c r="D285" s="3">
        <f>IF(C285&lt;MAX($C$3:C285),C285/MAX($C$3:C285)-1,0)</f>
        <v>-0.14399023794996946</v>
      </c>
    </row>
    <row r="286" spans="1:4" ht="15" thickBot="1">
      <c r="A286" s="97">
        <v>40079</v>
      </c>
      <c r="B286" s="98">
        <v>1.343</v>
      </c>
      <c r="C286" s="98">
        <v>1.373</v>
      </c>
      <c r="D286" s="3">
        <f>IF(C286&lt;MAX($C$3:C286),C286/MAX($C$3:C286)-1,0)</f>
        <v>-0.16229408175716897</v>
      </c>
    </row>
    <row r="287" spans="1:4" ht="15" thickBot="1">
      <c r="A287" s="97">
        <v>40080</v>
      </c>
      <c r="B287" s="98">
        <v>1.345</v>
      </c>
      <c r="C287" s="98">
        <v>1.375</v>
      </c>
      <c r="D287" s="3">
        <f>IF(C287&lt;MAX($C$3:C287),C287/MAX($C$3:C287)-1,0)</f>
        <v>-0.16107382550335569</v>
      </c>
    </row>
    <row r="288" spans="1:4" ht="15" thickBot="1">
      <c r="A288" s="97">
        <v>40081</v>
      </c>
      <c r="B288" s="98">
        <v>1.34</v>
      </c>
      <c r="C288" s="98">
        <v>1.37</v>
      </c>
      <c r="D288" s="3">
        <f>IF(C288&lt;MAX($C$3:C288),C288/MAX($C$3:C288)-1,0)</f>
        <v>-0.16412446613788889</v>
      </c>
    </row>
    <row r="289" spans="1:4" ht="15" thickBot="1">
      <c r="A289" s="97">
        <v>40084</v>
      </c>
      <c r="B289" s="98">
        <v>1.3140000000000001</v>
      </c>
      <c r="C289" s="98">
        <v>1.3440000000000001</v>
      </c>
      <c r="D289" s="3">
        <f>IF(C289&lt;MAX($C$3:C289),C289/MAX($C$3:C289)-1,0)</f>
        <v>-0.17998779743746185</v>
      </c>
    </row>
    <row r="290" spans="1:4" ht="15" thickBot="1">
      <c r="A290" s="97">
        <v>40085</v>
      </c>
      <c r="B290" s="98">
        <v>1.3129999999999999</v>
      </c>
      <c r="C290" s="98">
        <v>1.343</v>
      </c>
      <c r="D290" s="3">
        <f>IF(C290&lt;MAX($C$3:C290),C290/MAX($C$3:C290)-1,0)</f>
        <v>-0.18059792556436849</v>
      </c>
    </row>
    <row r="291" spans="1:4" ht="15" thickBot="1">
      <c r="A291" s="97">
        <v>40086</v>
      </c>
      <c r="B291" s="98">
        <v>1.3240000000000001</v>
      </c>
      <c r="C291" s="98">
        <v>1.3540000000000001</v>
      </c>
      <c r="D291" s="3">
        <f>IF(C291&lt;MAX($C$3:C291),C291/MAX($C$3:C291)-1,0)</f>
        <v>-0.17388651616839534</v>
      </c>
    </row>
    <row r="292" spans="1:4" ht="15" thickBot="1">
      <c r="A292" s="97">
        <v>40095</v>
      </c>
      <c r="B292" s="98">
        <v>1.3720000000000001</v>
      </c>
      <c r="C292" s="98">
        <v>1.4019999999999999</v>
      </c>
      <c r="D292" s="3">
        <f>IF(C292&lt;MAX($C$3:C292),C292/MAX($C$3:C292)-1,0)</f>
        <v>-0.14460036607687621</v>
      </c>
    </row>
    <row r="293" spans="1:4" ht="15" thickBot="1">
      <c r="A293" s="97">
        <v>40098</v>
      </c>
      <c r="B293" s="98">
        <v>1.3720000000000001</v>
      </c>
      <c r="C293" s="98">
        <v>1.4019999999999999</v>
      </c>
      <c r="D293" s="3">
        <f>IF(C293&lt;MAX($C$3:C293),C293/MAX($C$3:C293)-1,0)</f>
        <v>-0.14460036607687621</v>
      </c>
    </row>
    <row r="294" spans="1:4" ht="15" thickBot="1">
      <c r="A294" s="97">
        <v>40099</v>
      </c>
      <c r="B294" s="98">
        <v>1.387</v>
      </c>
      <c r="C294" s="98">
        <v>1.417</v>
      </c>
      <c r="D294" s="3">
        <f>IF(C294&lt;MAX($C$3:C294),C294/MAX($C$3:C294)-1,0)</f>
        <v>-0.13544844417327639</v>
      </c>
    </row>
    <row r="295" spans="1:4" ht="15" thickBot="1">
      <c r="A295" s="97">
        <v>40100</v>
      </c>
      <c r="B295" s="98">
        <v>1.393</v>
      </c>
      <c r="C295" s="98">
        <v>1.423</v>
      </c>
      <c r="D295" s="3">
        <f>IF(C295&lt;MAX($C$3:C295),C295/MAX($C$3:C295)-1,0)</f>
        <v>-0.13178767541183645</v>
      </c>
    </row>
    <row r="296" spans="1:4" ht="15" thickBot="1">
      <c r="A296" s="97">
        <v>40101</v>
      </c>
      <c r="B296" s="98">
        <v>1.4</v>
      </c>
      <c r="C296" s="98">
        <v>1.43</v>
      </c>
      <c r="D296" s="3">
        <f>IF(C296&lt;MAX($C$3:C296),C296/MAX($C$3:C296)-1,0)</f>
        <v>-0.12751677852348997</v>
      </c>
    </row>
    <row r="297" spans="1:4" ht="15" thickBot="1">
      <c r="A297" s="97">
        <v>40102</v>
      </c>
      <c r="B297" s="98">
        <v>1.403</v>
      </c>
      <c r="C297" s="98">
        <v>1.4330000000000001</v>
      </c>
      <c r="D297" s="3">
        <f>IF(C297&lt;MAX($C$3:C297),C297/MAX($C$3:C297)-1,0)</f>
        <v>-0.12568639414276994</v>
      </c>
    </row>
    <row r="298" spans="1:4" ht="15" thickBot="1">
      <c r="A298" s="97">
        <v>40105</v>
      </c>
      <c r="B298" s="98">
        <v>1.429</v>
      </c>
      <c r="C298" s="98">
        <v>1.4590000000000001</v>
      </c>
      <c r="D298" s="3">
        <f>IF(C298&lt;MAX($C$3:C298),C298/MAX($C$3:C298)-1,0)</f>
        <v>-0.10982306284319698</v>
      </c>
    </row>
    <row r="299" spans="1:4" ht="15" thickBot="1">
      <c r="A299" s="97">
        <v>40106</v>
      </c>
      <c r="B299" s="98">
        <v>1.4470000000000001</v>
      </c>
      <c r="C299" s="98">
        <v>1.4770000000000001</v>
      </c>
      <c r="D299" s="3">
        <f>IF(C299&lt;MAX($C$3:C299),C299/MAX($C$3:C299)-1,0)</f>
        <v>-9.8840756558877363E-2</v>
      </c>
    </row>
    <row r="300" spans="1:4" ht="15" thickBot="1">
      <c r="A300" s="97">
        <v>40107</v>
      </c>
      <c r="B300" s="98">
        <v>1.4370000000000001</v>
      </c>
      <c r="C300" s="98">
        <v>1.4670000000000001</v>
      </c>
      <c r="D300" s="3">
        <f>IF(C300&lt;MAX($C$3:C300),C300/MAX($C$3:C300)-1,0)</f>
        <v>-0.10494203782794387</v>
      </c>
    </row>
    <row r="301" spans="1:4" ht="15" thickBot="1">
      <c r="A301" s="97">
        <v>40108</v>
      </c>
      <c r="B301" s="98">
        <v>1.429</v>
      </c>
      <c r="C301" s="98">
        <v>1.4590000000000001</v>
      </c>
      <c r="D301" s="3">
        <f>IF(C301&lt;MAX($C$3:C301),C301/MAX($C$3:C301)-1,0)</f>
        <v>-0.10982306284319698</v>
      </c>
    </row>
    <row r="302" spans="1:4" ht="15" thickBot="1">
      <c r="A302" s="97">
        <v>40109</v>
      </c>
      <c r="B302" s="98">
        <v>1.448</v>
      </c>
      <c r="C302" s="98">
        <v>1.478</v>
      </c>
      <c r="D302" s="3">
        <f>IF(C302&lt;MAX($C$3:C302),C302/MAX($C$3:C302)-1,0)</f>
        <v>-9.8230628431970723E-2</v>
      </c>
    </row>
    <row r="303" spans="1:4" ht="15" thickBot="1">
      <c r="A303" s="97">
        <v>40112</v>
      </c>
      <c r="B303" s="98">
        <v>1.454</v>
      </c>
      <c r="C303" s="98">
        <v>1.484</v>
      </c>
      <c r="D303" s="3">
        <f>IF(C303&lt;MAX($C$3:C303),C303/MAX($C$3:C303)-1,0)</f>
        <v>-9.4569859670530776E-2</v>
      </c>
    </row>
    <row r="304" spans="1:4" ht="15" thickBot="1">
      <c r="A304" s="97">
        <v>40113</v>
      </c>
      <c r="B304" s="98">
        <v>1.431</v>
      </c>
      <c r="C304" s="98">
        <v>1.4610000000000001</v>
      </c>
      <c r="D304" s="3">
        <f>IF(C304&lt;MAX($C$3:C304),C304/MAX($C$3:C304)-1,0)</f>
        <v>-0.1086028065893837</v>
      </c>
    </row>
    <row r="305" spans="1:4" ht="15" thickBot="1">
      <c r="A305" s="101">
        <v>40114</v>
      </c>
      <c r="B305" s="98">
        <v>1.4330000000000001</v>
      </c>
      <c r="C305" s="98">
        <v>1.4630000000000001</v>
      </c>
      <c r="D305" s="3">
        <f>IF(C305&lt;MAX($C$3:C305),C305/MAX($C$3:C305)-1,0)</f>
        <v>-0.10738255033557043</v>
      </c>
    </row>
    <row r="306" spans="1:4" ht="15" thickBot="1">
      <c r="A306" s="97">
        <v>40115</v>
      </c>
      <c r="B306" s="98">
        <v>1.41</v>
      </c>
      <c r="C306" s="98">
        <v>1.44</v>
      </c>
      <c r="D306" s="3">
        <f>IF(C306&lt;MAX($C$3:C306),C306/MAX($C$3:C306)-1,0)</f>
        <v>-0.12141549725442347</v>
      </c>
    </row>
    <row r="307" spans="1:4" ht="15" thickBot="1">
      <c r="A307" s="97">
        <v>40116</v>
      </c>
      <c r="B307" s="98">
        <v>1.43</v>
      </c>
      <c r="C307" s="98">
        <v>1.46</v>
      </c>
      <c r="D307" s="3">
        <f>IF(C307&lt;MAX($C$3:C307),C307/MAX($C$3:C307)-1,0)</f>
        <v>-0.10921293471629046</v>
      </c>
    </row>
    <row r="308" spans="1:4" ht="15" thickBot="1">
      <c r="A308" s="97">
        <v>40119</v>
      </c>
      <c r="B308" s="98">
        <v>1.4730000000000001</v>
      </c>
      <c r="C308" s="98">
        <v>1.5029999999999999</v>
      </c>
      <c r="D308" s="3">
        <f>IF(C308&lt;MAX($C$3:C308),C308/MAX($C$3:C308)-1,0)</f>
        <v>-8.2977425259304516E-2</v>
      </c>
    </row>
    <row r="309" spans="1:4" ht="15" thickBot="1">
      <c r="A309" s="97">
        <v>40120</v>
      </c>
      <c r="B309" s="98">
        <v>1.4830000000000001</v>
      </c>
      <c r="C309" s="98">
        <v>1.5129999999999999</v>
      </c>
      <c r="D309" s="3">
        <f>IF(C309&lt;MAX($C$3:C309),C309/MAX($C$3:C309)-1,0)</f>
        <v>-7.6876143990238011E-2</v>
      </c>
    </row>
    <row r="310" spans="1:4" ht="15" thickBot="1">
      <c r="A310" s="97">
        <v>40121</v>
      </c>
      <c r="B310" s="98">
        <v>1.4830000000000001</v>
      </c>
      <c r="C310" s="98">
        <v>1.5129999999999999</v>
      </c>
      <c r="D310" s="3">
        <f>IF(C310&lt;MAX($C$3:C310),C310/MAX($C$3:C310)-1,0)</f>
        <v>-7.6876143990238011E-2</v>
      </c>
    </row>
    <row r="311" spans="1:4" ht="15" thickBot="1">
      <c r="A311" s="97">
        <v>40122</v>
      </c>
      <c r="B311" s="98">
        <v>1.4870000000000001</v>
      </c>
      <c r="C311" s="98">
        <v>1.5169999999999999</v>
      </c>
      <c r="D311" s="3">
        <f>IF(C311&lt;MAX($C$3:C311),C311/MAX($C$3:C311)-1,0)</f>
        <v>-7.4435631482611453E-2</v>
      </c>
    </row>
    <row r="312" spans="1:4" ht="15" thickBot="1">
      <c r="A312" s="97">
        <v>40123</v>
      </c>
      <c r="B312" s="98">
        <v>1.4890000000000001</v>
      </c>
      <c r="C312" s="98">
        <v>1.5189999999999999</v>
      </c>
      <c r="D312" s="3">
        <f>IF(C312&lt;MAX($C$3:C312),C312/MAX($C$3:C312)-1,0)</f>
        <v>-7.3215375228798063E-2</v>
      </c>
    </row>
    <row r="313" spans="1:4" ht="15" thickBot="1">
      <c r="A313" s="97">
        <v>40126</v>
      </c>
      <c r="B313" s="98">
        <v>1.4910000000000001</v>
      </c>
      <c r="C313" s="98">
        <v>1.5209999999999999</v>
      </c>
      <c r="D313" s="3">
        <f>IF(C313&lt;MAX($C$3:C313),C313/MAX($C$3:C313)-1,0)</f>
        <v>-7.1995118974984784E-2</v>
      </c>
    </row>
    <row r="314" spans="1:4" ht="15" thickBot="1">
      <c r="A314" s="97">
        <v>40127</v>
      </c>
      <c r="B314" s="98">
        <v>1.496</v>
      </c>
      <c r="C314" s="98">
        <v>1.526</v>
      </c>
      <c r="D314" s="3">
        <f>IF(C314&lt;MAX($C$3:C314),C314/MAX($C$3:C314)-1,0)</f>
        <v>-6.8944478340451476E-2</v>
      </c>
    </row>
    <row r="315" spans="1:4" ht="15" thickBot="1">
      <c r="A315" s="97">
        <v>40128</v>
      </c>
      <c r="B315" s="98">
        <v>1.4930000000000001</v>
      </c>
      <c r="C315" s="98">
        <v>1.5229999999999999</v>
      </c>
      <c r="D315" s="3">
        <f>IF(C315&lt;MAX($C$3:C315),C315/MAX($C$3:C315)-1,0)</f>
        <v>-7.0774862721171505E-2</v>
      </c>
    </row>
    <row r="316" spans="1:4" ht="15" thickBot="1">
      <c r="A316" s="97">
        <v>40129</v>
      </c>
      <c r="B316" s="98">
        <v>1.4950000000000001</v>
      </c>
      <c r="C316" s="98">
        <v>1.5249999999999999</v>
      </c>
      <c r="D316" s="3">
        <f>IF(C316&lt;MAX($C$3:C316),C316/MAX($C$3:C316)-1,0)</f>
        <v>-6.9554606467358226E-2</v>
      </c>
    </row>
    <row r="317" spans="1:4" ht="15" thickBot="1">
      <c r="A317" s="97">
        <v>40130</v>
      </c>
      <c r="B317" s="98">
        <v>1.5049999999999999</v>
      </c>
      <c r="C317" s="98">
        <v>1.5349999999999999</v>
      </c>
      <c r="D317" s="3">
        <f>IF(C317&lt;MAX($C$3:C317),C317/MAX($C$3:C317)-1,0)</f>
        <v>-6.3453325198291721E-2</v>
      </c>
    </row>
    <row r="318" spans="1:4" ht="15" thickBot="1">
      <c r="A318" s="97">
        <v>40133</v>
      </c>
      <c r="B318" s="98">
        <v>1.5409999999999999</v>
      </c>
      <c r="C318" s="98">
        <v>1.571</v>
      </c>
      <c r="D318" s="3">
        <f>IF(C318&lt;MAX($C$3:C318),C318/MAX($C$3:C318)-1,0)</f>
        <v>-4.1488712629652258E-2</v>
      </c>
    </row>
    <row r="319" spans="1:4" ht="15" thickBot="1">
      <c r="A319" s="97">
        <v>40134</v>
      </c>
      <c r="B319" s="98">
        <v>1.538</v>
      </c>
      <c r="C319" s="98">
        <v>1.5680000000000001</v>
      </c>
      <c r="D319" s="3">
        <f>IF(C319&lt;MAX($C$3:C319),C319/MAX($C$3:C319)-1,0)</f>
        <v>-4.3319097010372176E-2</v>
      </c>
    </row>
    <row r="320" spans="1:4" ht="15" thickBot="1">
      <c r="A320" s="97">
        <v>40135</v>
      </c>
      <c r="B320" s="98">
        <v>1.53</v>
      </c>
      <c r="C320" s="98">
        <v>1.56</v>
      </c>
      <c r="D320" s="3">
        <f>IF(C320&lt;MAX($C$3:C320),C320/MAX($C$3:C320)-1,0)</f>
        <v>-4.8200122025625403E-2</v>
      </c>
    </row>
    <row r="321" spans="1:4" ht="15" thickBot="1">
      <c r="A321" s="97">
        <v>40136</v>
      </c>
      <c r="B321" s="98">
        <v>1.5329999999999999</v>
      </c>
      <c r="C321" s="98">
        <v>1.5629999999999999</v>
      </c>
      <c r="D321" s="3">
        <f>IF(C321&lt;MAX($C$3:C321),C321/MAX($C$3:C321)-1,0)</f>
        <v>-4.6369737644905484E-2</v>
      </c>
    </row>
    <row r="322" spans="1:4" ht="15" thickBot="1">
      <c r="A322" s="97">
        <v>40137</v>
      </c>
      <c r="B322" s="98">
        <v>1.5309999999999999</v>
      </c>
      <c r="C322" s="98">
        <v>1.5609999999999999</v>
      </c>
      <c r="D322" s="3">
        <f>IF(C322&lt;MAX($C$3:C322),C322/MAX($C$3:C322)-1,0)</f>
        <v>-4.7589993898718763E-2</v>
      </c>
    </row>
    <row r="323" spans="1:4" ht="15" thickBot="1">
      <c r="A323" s="97">
        <v>40140</v>
      </c>
      <c r="B323" s="98">
        <v>1.5469999999999999</v>
      </c>
      <c r="C323" s="98">
        <v>1.577</v>
      </c>
      <c r="D323" s="3">
        <f>IF(C323&lt;MAX($C$3:C323),C323/MAX($C$3:C323)-1,0)</f>
        <v>-3.782794386821231E-2</v>
      </c>
    </row>
    <row r="324" spans="1:4" ht="15" thickBot="1">
      <c r="A324" s="97">
        <v>40141</v>
      </c>
      <c r="B324" s="98">
        <v>1.51</v>
      </c>
      <c r="C324" s="98">
        <v>1.54</v>
      </c>
      <c r="D324" s="3">
        <f>IF(C324&lt;MAX($C$3:C324),C324/MAX($C$3:C324)-1,0)</f>
        <v>-6.0402684563758413E-2</v>
      </c>
    </row>
    <row r="325" spans="1:4" ht="15" thickBot="1">
      <c r="A325" s="101">
        <v>40142</v>
      </c>
      <c r="B325" s="98">
        <v>1.546</v>
      </c>
      <c r="C325" s="98">
        <v>1.5760000000000001</v>
      </c>
      <c r="D325" s="3">
        <f>IF(C325&lt;MAX($C$3:C325),C325/MAX($C$3:C325)-1,0)</f>
        <v>-3.843807199511895E-2</v>
      </c>
    </row>
    <row r="326" spans="1:4" ht="15" thickBot="1">
      <c r="A326" s="97">
        <v>40143</v>
      </c>
      <c r="B326" s="98">
        <v>1.494</v>
      </c>
      <c r="C326" s="98">
        <v>1.524</v>
      </c>
      <c r="D326" s="3">
        <f>IF(C326&lt;MAX($C$3:C326),C326/MAX($C$3:C326)-1,0)</f>
        <v>-7.0164734594264755E-2</v>
      </c>
    </row>
    <row r="327" spans="1:4" ht="15" thickBot="1">
      <c r="A327" s="97">
        <v>40144</v>
      </c>
      <c r="B327" s="98">
        <v>1.458</v>
      </c>
      <c r="C327" s="98">
        <v>1.488</v>
      </c>
      <c r="D327" s="3">
        <f>IF(C327&lt;MAX($C$3:C327),C327/MAX($C$3:C327)-1,0)</f>
        <v>-9.2129347162904218E-2</v>
      </c>
    </row>
    <row r="328" spans="1:4" ht="15" thickBot="1">
      <c r="A328" s="97">
        <v>40147</v>
      </c>
      <c r="B328" s="98">
        <v>1.51</v>
      </c>
      <c r="C328" s="98">
        <v>1.54</v>
      </c>
      <c r="D328" s="3">
        <f>IF(C328&lt;MAX($C$3:C328),C328/MAX($C$3:C328)-1,0)</f>
        <v>-6.0402684563758413E-2</v>
      </c>
    </row>
    <row r="329" spans="1:4" ht="15" thickBot="1">
      <c r="A329" s="97">
        <v>40148</v>
      </c>
      <c r="B329" s="98">
        <v>1.542</v>
      </c>
      <c r="C329" s="98">
        <v>1.5720000000000001</v>
      </c>
      <c r="D329" s="3">
        <f>IF(C329&lt;MAX($C$3:C329),C329/MAX($C$3:C329)-1,0)</f>
        <v>-4.0878584502745507E-2</v>
      </c>
    </row>
    <row r="330" spans="1:4" ht="15" thickBot="1">
      <c r="A330" s="97">
        <v>40149</v>
      </c>
      <c r="B330" s="98">
        <v>1.5580000000000001</v>
      </c>
      <c r="C330" s="98">
        <v>1.5880000000000001</v>
      </c>
      <c r="D330" s="3">
        <f>IF(C330&lt;MAX($C$3:C330),C330/MAX($C$3:C330)-1,0)</f>
        <v>-3.1116534472239166E-2</v>
      </c>
    </row>
    <row r="331" spans="1:4" ht="15" thickBot="1">
      <c r="A331" s="97">
        <v>40150</v>
      </c>
      <c r="B331" s="98">
        <v>1.5660000000000001</v>
      </c>
      <c r="C331" s="98">
        <v>1.5960000000000001</v>
      </c>
      <c r="D331" s="3">
        <f>IF(C331&lt;MAX($C$3:C331),C331/MAX($C$3:C331)-1,0)</f>
        <v>-2.6235509456985939E-2</v>
      </c>
    </row>
    <row r="332" spans="1:4" ht="15" thickBot="1">
      <c r="A332" s="97">
        <v>40151</v>
      </c>
      <c r="B332" s="98">
        <v>1.552</v>
      </c>
      <c r="C332" s="98">
        <v>1.5820000000000001</v>
      </c>
      <c r="D332" s="3">
        <f>IF(C332&lt;MAX($C$3:C332),C332/MAX($C$3:C332)-1,0)</f>
        <v>-3.4777303233679002E-2</v>
      </c>
    </row>
    <row r="333" spans="1:4" ht="15" thickBot="1">
      <c r="A333" s="97">
        <v>40154</v>
      </c>
      <c r="B333" s="98">
        <v>1.5669999999999999</v>
      </c>
      <c r="C333" s="98">
        <v>1.597</v>
      </c>
      <c r="D333" s="3">
        <f>IF(C333&lt;MAX($C$3:C333),C333/MAX($C$3:C333)-1,0)</f>
        <v>-2.56253813300793E-2</v>
      </c>
    </row>
    <row r="334" spans="1:4" ht="15" thickBot="1">
      <c r="A334" s="97">
        <v>40155</v>
      </c>
      <c r="B334" s="98">
        <v>1.5669999999999999</v>
      </c>
      <c r="C334" s="98">
        <v>1.597</v>
      </c>
      <c r="D334" s="3">
        <f>IF(C334&lt;MAX($C$3:C334),C334/MAX($C$3:C334)-1,0)</f>
        <v>-2.56253813300793E-2</v>
      </c>
    </row>
    <row r="335" spans="1:4" ht="15" thickBot="1">
      <c r="A335" s="97">
        <v>40156</v>
      </c>
      <c r="B335" s="98">
        <v>1.548</v>
      </c>
      <c r="C335" s="98">
        <v>1.5780000000000001</v>
      </c>
      <c r="D335" s="3">
        <f>IF(C335&lt;MAX($C$3:C335),C335/MAX($C$3:C335)-1,0)</f>
        <v>-3.7217815741305671E-2</v>
      </c>
    </row>
    <row r="336" spans="1:4" ht="15" thickBot="1">
      <c r="A336" s="97">
        <v>40157</v>
      </c>
      <c r="B336" s="98">
        <v>1.5509999999999999</v>
      </c>
      <c r="C336" s="98">
        <v>1.581</v>
      </c>
      <c r="D336" s="3">
        <f>IF(C336&lt;MAX($C$3:C336),C336/MAX($C$3:C336)-1,0)</f>
        <v>-3.5387431360585753E-2</v>
      </c>
    </row>
    <row r="337" spans="1:4" ht="15" thickBot="1">
      <c r="A337" s="97">
        <v>40158</v>
      </c>
      <c r="B337" s="98">
        <v>1.55</v>
      </c>
      <c r="C337" s="98">
        <v>1.58</v>
      </c>
      <c r="D337" s="3">
        <f>IF(C337&lt;MAX($C$3:C337),C337/MAX($C$3:C337)-1,0)</f>
        <v>-3.5997559487492392E-2</v>
      </c>
    </row>
    <row r="338" spans="1:4" ht="15" thickBot="1">
      <c r="A338" s="97">
        <v>40161</v>
      </c>
      <c r="B338" s="98">
        <v>1.556</v>
      </c>
      <c r="C338" s="98">
        <v>1.5860000000000001</v>
      </c>
      <c r="D338" s="3">
        <f>IF(C338&lt;MAX($C$3:C338),C338/MAX($C$3:C338)-1,0)</f>
        <v>-3.2336790726052445E-2</v>
      </c>
    </row>
    <row r="339" spans="1:4" ht="15" thickBot="1">
      <c r="A339" s="97">
        <v>40162</v>
      </c>
      <c r="B339" s="98">
        <v>1.5569999999999999</v>
      </c>
      <c r="C339" s="98">
        <v>1.587</v>
      </c>
      <c r="D339" s="3">
        <f>IF(C339&lt;MAX($C$3:C339),C339/MAX($C$3:C339)-1,0)</f>
        <v>-3.1726662599145805E-2</v>
      </c>
    </row>
    <row r="340" spans="1:4" ht="15" thickBot="1">
      <c r="A340" s="97">
        <v>40163</v>
      </c>
      <c r="B340" s="98">
        <v>1.544</v>
      </c>
      <c r="C340" s="98">
        <v>1.5740000000000001</v>
      </c>
      <c r="D340" s="3">
        <f>IF(C340&lt;MAX($C$3:C340),C340/MAX($C$3:C340)-1,0)</f>
        <v>-3.9658328248932229E-2</v>
      </c>
    </row>
    <row r="341" spans="1:4" ht="15" thickBot="1">
      <c r="A341" s="97">
        <v>40164</v>
      </c>
      <c r="B341" s="98">
        <v>1.512</v>
      </c>
      <c r="C341" s="98">
        <v>1.542</v>
      </c>
      <c r="D341" s="3">
        <f>IF(C341&lt;MAX($C$3:C341),C341/MAX($C$3:C341)-1,0)</f>
        <v>-5.9182428309945023E-2</v>
      </c>
    </row>
    <row r="342" spans="1:4" ht="15" thickBot="1">
      <c r="A342" s="97">
        <v>40165</v>
      </c>
      <c r="B342" s="98">
        <v>1.48</v>
      </c>
      <c r="C342" s="98">
        <v>1.51</v>
      </c>
      <c r="D342" s="3">
        <f>IF(C342&lt;MAX($C$3:C342),C342/MAX($C$3:C342)-1,0)</f>
        <v>-7.8706528370957929E-2</v>
      </c>
    </row>
    <row r="343" spans="1:4" ht="15" thickBot="1">
      <c r="A343" s="97">
        <v>40168</v>
      </c>
      <c r="B343" s="98">
        <v>1.4890000000000001</v>
      </c>
      <c r="C343" s="98">
        <v>1.5189999999999999</v>
      </c>
      <c r="D343" s="3">
        <f>IF(C343&lt;MAX($C$3:C343),C343/MAX($C$3:C343)-1,0)</f>
        <v>-7.3215375228798063E-2</v>
      </c>
    </row>
    <row r="344" spans="1:4" ht="15" thickBot="1">
      <c r="A344" s="97">
        <v>40169</v>
      </c>
      <c r="B344" s="98">
        <v>1.464</v>
      </c>
      <c r="C344" s="98">
        <v>1.494</v>
      </c>
      <c r="D344" s="3">
        <f>IF(C344&lt;MAX($C$3:C344),C344/MAX($C$3:C344)-1,0)</f>
        <v>-8.8468578401464271E-2</v>
      </c>
    </row>
    <row r="345" spans="1:4" ht="15" thickBot="1">
      <c r="A345" s="101">
        <v>40170</v>
      </c>
      <c r="B345" s="98">
        <v>1.478</v>
      </c>
      <c r="C345" s="98">
        <v>1.508</v>
      </c>
      <c r="D345" s="3">
        <f>IF(C345&lt;MAX($C$3:C345),C345/MAX($C$3:C345)-1,0)</f>
        <v>-7.9926784624771208E-2</v>
      </c>
    </row>
    <row r="346" spans="1:4" ht="15" thickBot="1">
      <c r="A346" s="97">
        <v>40171</v>
      </c>
      <c r="B346" s="98">
        <v>1.5209999999999999</v>
      </c>
      <c r="C346" s="98">
        <v>1.5509999999999999</v>
      </c>
      <c r="D346" s="3">
        <f>IF(C346&lt;MAX($C$3:C346),C346/MAX($C$3:C346)-1,0)</f>
        <v>-5.3691275167785268E-2</v>
      </c>
    </row>
    <row r="347" spans="1:4" ht="15" thickBot="1">
      <c r="A347" s="97">
        <v>40172</v>
      </c>
      <c r="B347" s="98">
        <v>1.5229999999999999</v>
      </c>
      <c r="C347" s="98">
        <v>1.5529999999999999</v>
      </c>
      <c r="D347" s="3">
        <f>IF(C347&lt;MAX($C$3:C347),C347/MAX($C$3:C347)-1,0)</f>
        <v>-5.247101891397199E-2</v>
      </c>
    </row>
    <row r="348" spans="1:4" ht="15" thickBot="1">
      <c r="A348" s="97">
        <v>40175</v>
      </c>
      <c r="B348" s="98">
        <v>1.5369999999999999</v>
      </c>
      <c r="C348" s="98">
        <v>1.5669999999999999</v>
      </c>
      <c r="D348" s="3">
        <f>IF(C348&lt;MAX($C$3:C348),C348/MAX($C$3:C348)-1,0)</f>
        <v>-4.3929225137278816E-2</v>
      </c>
    </row>
    <row r="349" spans="1:4" ht="15" thickBot="1">
      <c r="A349" s="97">
        <v>40176</v>
      </c>
      <c r="B349" s="98">
        <v>1.542</v>
      </c>
      <c r="C349" s="98">
        <v>1.5720000000000001</v>
      </c>
      <c r="D349" s="3">
        <f>IF(C349&lt;MAX($C$3:C349),C349/MAX($C$3:C349)-1,0)</f>
        <v>-4.0878584502745507E-2</v>
      </c>
    </row>
    <row r="350" spans="1:4" ht="15" thickBot="1">
      <c r="A350" s="97">
        <v>40177</v>
      </c>
      <c r="B350" s="98">
        <v>1.544</v>
      </c>
      <c r="C350" s="98">
        <v>1.5740000000000001</v>
      </c>
      <c r="D350" s="3">
        <f>IF(C350&lt;MAX($C$3:C350),C350/MAX($C$3:C350)-1,0)</f>
        <v>-3.9658328248932229E-2</v>
      </c>
    </row>
    <row r="351" spans="1:4" ht="15" thickBot="1">
      <c r="A351" s="97">
        <v>40178</v>
      </c>
      <c r="B351" s="98">
        <v>1.548</v>
      </c>
      <c r="C351" s="98">
        <v>1.5780000000000001</v>
      </c>
      <c r="D351" s="3">
        <f>IF(C351&lt;MAX($C$3:C351),C351/MAX($C$3:C351)-1,0)</f>
        <v>-3.7217815741305671E-2</v>
      </c>
    </row>
    <row r="352" spans="1:4" ht="15" thickBot="1">
      <c r="A352" s="97">
        <v>40182</v>
      </c>
      <c r="B352" s="98">
        <v>1.546</v>
      </c>
      <c r="C352" s="98">
        <v>1.5760000000000001</v>
      </c>
      <c r="D352" s="3">
        <f>IF(C352&lt;MAX($C$3:C352),C352/MAX($C$3:C352)-1,0)</f>
        <v>-3.843807199511895E-2</v>
      </c>
    </row>
    <row r="353" spans="1:4" ht="15" thickBot="1">
      <c r="A353" s="97">
        <v>40183</v>
      </c>
      <c r="B353" s="98">
        <v>1.5580000000000001</v>
      </c>
      <c r="C353" s="98">
        <v>1.5880000000000001</v>
      </c>
      <c r="D353" s="3">
        <f>IF(C353&lt;MAX($C$3:C353),C353/MAX($C$3:C353)-1,0)</f>
        <v>-3.1116534472239166E-2</v>
      </c>
    </row>
    <row r="354" spans="1:4" ht="15" thickBot="1">
      <c r="A354" s="97">
        <v>40184</v>
      </c>
      <c r="B354" s="98">
        <v>1.5569999999999999</v>
      </c>
      <c r="C354" s="98">
        <v>1.587</v>
      </c>
      <c r="D354" s="3">
        <f>IF(C354&lt;MAX($C$3:C354),C354/MAX($C$3:C354)-1,0)</f>
        <v>-3.1726662599145805E-2</v>
      </c>
    </row>
    <row r="355" spans="1:4" ht="15" thickBot="1">
      <c r="A355" s="97">
        <v>40185</v>
      </c>
      <c r="B355" s="98">
        <v>1.5309999999999999</v>
      </c>
      <c r="C355" s="98">
        <v>1.5609999999999999</v>
      </c>
      <c r="D355" s="3">
        <f>IF(C355&lt;MAX($C$3:C355),C355/MAX($C$3:C355)-1,0)</f>
        <v>-4.7589993898718763E-2</v>
      </c>
    </row>
    <row r="356" spans="1:4" ht="15" thickBot="1">
      <c r="A356" s="97">
        <v>40186</v>
      </c>
      <c r="B356" s="98">
        <v>1.532</v>
      </c>
      <c r="C356" s="98">
        <v>1.5620000000000001</v>
      </c>
      <c r="D356" s="3">
        <f>IF(C356&lt;MAX($C$3:C356),C356/MAX($C$3:C356)-1,0)</f>
        <v>-4.6979865771812013E-2</v>
      </c>
    </row>
    <row r="357" spans="1:4" ht="15" thickBot="1">
      <c r="A357" s="97">
        <v>40189</v>
      </c>
      <c r="B357" s="98">
        <v>1.5409999999999999</v>
      </c>
      <c r="C357" s="98">
        <v>1.571</v>
      </c>
      <c r="D357" s="3">
        <f>IF(C357&lt;MAX($C$3:C357),C357/MAX($C$3:C357)-1,0)</f>
        <v>-4.1488712629652258E-2</v>
      </c>
    </row>
    <row r="358" spans="1:4" ht="15" thickBot="1">
      <c r="A358" s="97">
        <v>40190</v>
      </c>
      <c r="B358" s="98">
        <v>1.5620000000000001</v>
      </c>
      <c r="C358" s="98">
        <v>1.5920000000000001</v>
      </c>
      <c r="D358" s="3">
        <f>IF(C358&lt;MAX($C$3:C358),C358/MAX($C$3:C358)-1,0)</f>
        <v>-2.8676021964612497E-2</v>
      </c>
    </row>
    <row r="359" spans="1:4" ht="15" thickBot="1">
      <c r="A359" s="97">
        <v>40191</v>
      </c>
      <c r="B359" s="98">
        <v>1.54</v>
      </c>
      <c r="C359" s="98">
        <v>1.57</v>
      </c>
      <c r="D359" s="3">
        <f>IF(C359&lt;MAX($C$3:C359),C359/MAX($C$3:C359)-1,0)</f>
        <v>-4.2098840756558897E-2</v>
      </c>
    </row>
    <row r="360" spans="1:4" ht="15" thickBot="1">
      <c r="A360" s="97">
        <v>40192</v>
      </c>
      <c r="B360" s="98">
        <v>1.5680000000000001</v>
      </c>
      <c r="C360" s="98">
        <v>1.5980000000000001</v>
      </c>
      <c r="D360" s="3">
        <f>IF(C360&lt;MAX($C$3:C360),C360/MAX($C$3:C360)-1,0)</f>
        <v>-2.501525320317266E-2</v>
      </c>
    </row>
    <row r="361" spans="1:4" ht="15" thickBot="1">
      <c r="A361" s="97">
        <v>40193</v>
      </c>
      <c r="B361" s="98">
        <v>1.5860000000000001</v>
      </c>
      <c r="C361" s="98">
        <v>1.6160000000000001</v>
      </c>
      <c r="D361" s="3">
        <f>IF(C361&lt;MAX($C$3:C361),C361/MAX($C$3:C361)-1,0)</f>
        <v>-1.4032946918852929E-2</v>
      </c>
    </row>
    <row r="362" spans="1:4" ht="15" thickBot="1">
      <c r="A362" s="97">
        <v>40196</v>
      </c>
      <c r="B362" s="98">
        <v>1.591</v>
      </c>
      <c r="C362" s="98">
        <v>1.621</v>
      </c>
      <c r="D362" s="3">
        <f>IF(C362&lt;MAX($C$3:C362),C362/MAX($C$3:C362)-1,0)</f>
        <v>-1.0982306284319732E-2</v>
      </c>
    </row>
    <row r="363" spans="1:4" ht="15" thickBot="1">
      <c r="A363" s="97">
        <v>40197</v>
      </c>
      <c r="B363" s="98">
        <v>1.5780000000000001</v>
      </c>
      <c r="C363" s="98">
        <v>1.6080000000000001</v>
      </c>
      <c r="D363" s="3">
        <f>IF(C363&lt;MAX($C$3:C363),C363/MAX($C$3:C363)-1,0)</f>
        <v>-1.8913971934106155E-2</v>
      </c>
    </row>
    <row r="364" spans="1:4" ht="15" thickBot="1">
      <c r="A364" s="97">
        <v>40198</v>
      </c>
      <c r="B364" s="98">
        <v>1.536</v>
      </c>
      <c r="C364" s="98">
        <v>1.5660000000000001</v>
      </c>
      <c r="D364" s="3">
        <f>IF(C364&lt;MAX($C$3:C364),C364/MAX($C$3:C364)-1,0)</f>
        <v>-4.4539353264185455E-2</v>
      </c>
    </row>
    <row r="365" spans="1:4" ht="15" thickBot="1">
      <c r="A365" s="101">
        <v>40199</v>
      </c>
      <c r="B365" s="98">
        <v>1.5269999999999999</v>
      </c>
      <c r="C365" s="98">
        <v>1.5569999999999999</v>
      </c>
      <c r="D365" s="3">
        <f>IF(C365&lt;MAX($C$3:C365),C365/MAX($C$3:C365)-1,0)</f>
        <v>-5.0030506406345432E-2</v>
      </c>
    </row>
    <row r="366" spans="1:4" ht="15" thickBot="1">
      <c r="A366" s="97">
        <v>40200</v>
      </c>
      <c r="B366" s="98">
        <v>1.4890000000000001</v>
      </c>
      <c r="C366" s="98">
        <v>1.5189999999999999</v>
      </c>
      <c r="D366" s="3">
        <f>IF(C366&lt;MAX($C$3:C366),C366/MAX($C$3:C366)-1,0)</f>
        <v>-7.3215375228798063E-2</v>
      </c>
    </row>
    <row r="367" spans="1:4" ht="15" thickBot="1">
      <c r="A367" s="97">
        <v>40203</v>
      </c>
      <c r="B367" s="98">
        <v>1.4770000000000001</v>
      </c>
      <c r="C367" s="98">
        <v>1.5069999999999999</v>
      </c>
      <c r="D367" s="3">
        <f>IF(C367&lt;MAX($C$3:C367),C367/MAX($C$3:C367)-1,0)</f>
        <v>-8.0536912751677958E-2</v>
      </c>
    </row>
    <row r="368" spans="1:4" ht="15" thickBot="1">
      <c r="A368" s="97">
        <v>40204</v>
      </c>
      <c r="B368" s="98">
        <v>1.4450000000000001</v>
      </c>
      <c r="C368" s="98">
        <v>1.4750000000000001</v>
      </c>
      <c r="D368" s="3">
        <f>IF(C368&lt;MAX($C$3:C368),C368/MAX($C$3:C368)-1,0)</f>
        <v>-0.10006101281269064</v>
      </c>
    </row>
    <row r="369" spans="1:4" ht="15" thickBot="1">
      <c r="A369" s="97">
        <v>40205</v>
      </c>
      <c r="B369" s="98">
        <v>1.4410000000000001</v>
      </c>
      <c r="C369" s="98">
        <v>1.4710000000000001</v>
      </c>
      <c r="D369" s="3">
        <f>IF(C369&lt;MAX($C$3:C369),C369/MAX($C$3:C369)-1,0)</f>
        <v>-0.1025015253203172</v>
      </c>
    </row>
    <row r="370" spans="1:4" ht="15" thickBot="1">
      <c r="A370" s="97">
        <v>40206</v>
      </c>
      <c r="B370" s="98">
        <v>1.4550000000000001</v>
      </c>
      <c r="C370" s="98">
        <v>1.4850000000000001</v>
      </c>
      <c r="D370" s="3">
        <f>IF(C370&lt;MAX($C$3:C370),C370/MAX($C$3:C370)-1,0)</f>
        <v>-9.3959731543624136E-2</v>
      </c>
    </row>
    <row r="371" spans="1:4" ht="15" thickBot="1">
      <c r="A371" s="97">
        <v>40207</v>
      </c>
      <c r="B371" s="98">
        <v>1.464</v>
      </c>
      <c r="C371" s="98">
        <v>1.494</v>
      </c>
      <c r="D371" s="3">
        <f>IF(C371&lt;MAX($C$3:C371),C371/MAX($C$3:C371)-1,0)</f>
        <v>-8.8468578401464271E-2</v>
      </c>
    </row>
    <row r="372" spans="1:4" ht="15" thickBot="1">
      <c r="A372" s="97">
        <v>40210</v>
      </c>
      <c r="B372" s="98">
        <v>1.462</v>
      </c>
      <c r="C372" s="98">
        <v>1.492</v>
      </c>
      <c r="D372" s="3">
        <f>IF(C372&lt;MAX($C$3:C372),C372/MAX($C$3:C372)-1,0)</f>
        <v>-8.9688834655277661E-2</v>
      </c>
    </row>
    <row r="373" spans="1:4" ht="15" thickBot="1">
      <c r="A373" s="97">
        <v>40211</v>
      </c>
      <c r="B373" s="98">
        <v>1.462</v>
      </c>
      <c r="C373" s="98">
        <v>1.492</v>
      </c>
      <c r="D373" s="3">
        <f>IF(C373&lt;MAX($C$3:C373),C373/MAX($C$3:C373)-1,0)</f>
        <v>-8.9688834655277661E-2</v>
      </c>
    </row>
    <row r="374" spans="1:4" ht="15" thickBot="1">
      <c r="A374" s="97">
        <v>40212</v>
      </c>
      <c r="B374" s="98">
        <v>1.4670000000000001</v>
      </c>
      <c r="C374" s="98">
        <v>1.4970000000000001</v>
      </c>
      <c r="D374" s="3">
        <f>IF(C374&lt;MAX($C$3:C374),C374/MAX($C$3:C374)-1,0)</f>
        <v>-8.6638194020744352E-2</v>
      </c>
    </row>
    <row r="375" spans="1:4" ht="15" thickBot="1">
      <c r="A375" s="97">
        <v>40213</v>
      </c>
      <c r="B375" s="98">
        <v>1.4670000000000001</v>
      </c>
      <c r="C375" s="98">
        <v>1.4970000000000001</v>
      </c>
      <c r="D375" s="3">
        <f>IF(C375&lt;MAX($C$3:C375),C375/MAX($C$3:C375)-1,0)</f>
        <v>-8.6638194020744352E-2</v>
      </c>
    </row>
    <row r="376" spans="1:4" ht="15" thickBot="1">
      <c r="A376" s="97">
        <v>40214</v>
      </c>
      <c r="B376" s="98">
        <v>1.446</v>
      </c>
      <c r="C376" s="98">
        <v>1.476</v>
      </c>
      <c r="D376" s="3">
        <f>IF(C376&lt;MAX($C$3:C376),C376/MAX($C$3:C376)-1,0)</f>
        <v>-9.9450884685784002E-2</v>
      </c>
    </row>
    <row r="377" spans="1:4" ht="15" thickBot="1">
      <c r="A377" s="97">
        <v>40217</v>
      </c>
      <c r="B377" s="98">
        <v>1.44</v>
      </c>
      <c r="C377" s="98">
        <v>1.47</v>
      </c>
      <c r="D377" s="3">
        <f>IF(C377&lt;MAX($C$3:C377),C377/MAX($C$3:C377)-1,0)</f>
        <v>-0.10311165344722395</v>
      </c>
    </row>
    <row r="378" spans="1:4" ht="15" thickBot="1">
      <c r="A378" s="97">
        <v>40218</v>
      </c>
      <c r="B378" s="98">
        <v>1.4430000000000001</v>
      </c>
      <c r="C378" s="98">
        <v>1.4730000000000001</v>
      </c>
      <c r="D378" s="3">
        <f>IF(C378&lt;MAX($C$3:C378),C378/MAX($C$3:C378)-1,0)</f>
        <v>-0.10128126906650392</v>
      </c>
    </row>
    <row r="379" spans="1:4" ht="15" thickBot="1">
      <c r="A379" s="97">
        <v>40219</v>
      </c>
      <c r="B379" s="98">
        <v>1.4590000000000001</v>
      </c>
      <c r="C379" s="98">
        <v>1.4890000000000001</v>
      </c>
      <c r="D379" s="3">
        <f>IF(C379&lt;MAX($C$3:C379),C379/MAX($C$3:C379)-1,0)</f>
        <v>-9.1519219035997468E-2</v>
      </c>
    </row>
    <row r="380" spans="1:4" ht="15" thickBot="1">
      <c r="A380" s="97">
        <v>40220</v>
      </c>
      <c r="B380" s="98">
        <v>1.462</v>
      </c>
      <c r="C380" s="98">
        <v>1.492</v>
      </c>
      <c r="D380" s="3">
        <f>IF(C380&lt;MAX($C$3:C380),C380/MAX($C$3:C380)-1,0)</f>
        <v>-8.9688834655277661E-2</v>
      </c>
    </row>
    <row r="381" spans="1:4" ht="15" thickBot="1">
      <c r="A381" s="97">
        <v>40221</v>
      </c>
      <c r="B381" s="98">
        <v>1.474</v>
      </c>
      <c r="C381" s="98">
        <v>1.504</v>
      </c>
      <c r="D381" s="3">
        <f>IF(C381&lt;MAX($C$3:C381),C381/MAX($C$3:C381)-1,0)</f>
        <v>-8.2367297132397765E-2</v>
      </c>
    </row>
    <row r="382" spans="1:4" ht="15" thickBot="1">
      <c r="A382" s="97">
        <v>40231</v>
      </c>
      <c r="B382" s="98">
        <v>1.4710000000000001</v>
      </c>
      <c r="C382" s="98">
        <v>1.5009999999999999</v>
      </c>
      <c r="D382" s="3">
        <f>IF(C382&lt;MAX($C$3:C382),C382/MAX($C$3:C382)-1,0)</f>
        <v>-8.4197681513117795E-2</v>
      </c>
    </row>
    <row r="383" spans="1:4" ht="15" thickBot="1">
      <c r="A383" s="97">
        <v>40232</v>
      </c>
      <c r="B383" s="98">
        <v>1.468</v>
      </c>
      <c r="C383" s="98">
        <v>1.498</v>
      </c>
      <c r="D383" s="3">
        <f>IF(C383&lt;MAX($C$3:C383),C383/MAX($C$3:C383)-1,0)</f>
        <v>-8.6028065893837713E-2</v>
      </c>
    </row>
    <row r="384" spans="1:4" ht="15" thickBot="1">
      <c r="A384" s="97">
        <v>40233</v>
      </c>
      <c r="B384" s="98">
        <v>1.4910000000000001</v>
      </c>
      <c r="C384" s="98">
        <v>1.5209999999999999</v>
      </c>
      <c r="D384" s="3">
        <f>IF(C384&lt;MAX($C$3:C384),C384/MAX($C$3:C384)-1,0)</f>
        <v>-7.1995118974984784E-2</v>
      </c>
    </row>
    <row r="385" spans="1:4" ht="15" thickBot="1">
      <c r="A385" s="101">
        <v>40234</v>
      </c>
      <c r="B385" s="98">
        <v>1.508</v>
      </c>
      <c r="C385" s="98">
        <v>1.538</v>
      </c>
      <c r="D385" s="3">
        <f>IF(C385&lt;MAX($C$3:C385),C385/MAX($C$3:C385)-1,0)</f>
        <v>-6.1622940817571692E-2</v>
      </c>
    </row>
    <row r="386" spans="1:4" ht="15" thickBot="1">
      <c r="A386" s="97">
        <v>40235</v>
      </c>
      <c r="B386" s="98">
        <v>1.512</v>
      </c>
      <c r="C386" s="98">
        <v>1.542</v>
      </c>
      <c r="D386" s="3">
        <f>IF(C386&lt;MAX($C$3:C386),C386/MAX($C$3:C386)-1,0)</f>
        <v>-5.9182428309945023E-2</v>
      </c>
    </row>
    <row r="387" spans="1:4" ht="15" thickBot="1">
      <c r="A387" s="97">
        <v>40238</v>
      </c>
      <c r="B387" s="98">
        <v>1.5209999999999999</v>
      </c>
      <c r="C387" s="98">
        <v>1.5509999999999999</v>
      </c>
      <c r="D387" s="3">
        <f>IF(C387&lt;MAX($C$3:C387),C387/MAX($C$3:C387)-1,0)</f>
        <v>-5.3691275167785268E-2</v>
      </c>
    </row>
    <row r="388" spans="1:4" ht="15" thickBot="1">
      <c r="A388" s="97">
        <v>40239</v>
      </c>
      <c r="B388" s="98">
        <v>1.5149999999999999</v>
      </c>
      <c r="C388" s="98">
        <v>1.5449999999999999</v>
      </c>
      <c r="D388" s="3">
        <f>IF(C388&lt;MAX($C$3:C388),C388/MAX($C$3:C388)-1,0)</f>
        <v>-5.7352043929225216E-2</v>
      </c>
    </row>
    <row r="389" spans="1:4" ht="15" thickBot="1">
      <c r="A389" s="97">
        <v>40240</v>
      </c>
      <c r="B389" s="98">
        <v>1.5249999999999999</v>
      </c>
      <c r="C389" s="98">
        <v>1.5549999999999999</v>
      </c>
      <c r="D389" s="3">
        <f>IF(C389&lt;MAX($C$3:C389),C389/MAX($C$3:C389)-1,0)</f>
        <v>-5.1250762660158711E-2</v>
      </c>
    </row>
    <row r="390" spans="1:4" ht="15" thickBot="1">
      <c r="A390" s="97">
        <v>40241</v>
      </c>
      <c r="B390" s="98">
        <v>1.498</v>
      </c>
      <c r="C390" s="98">
        <v>1.528</v>
      </c>
      <c r="D390" s="3">
        <f>IF(C390&lt;MAX($C$3:C390),C390/MAX($C$3:C390)-1,0)</f>
        <v>-6.7724222086638197E-2</v>
      </c>
    </row>
    <row r="391" spans="1:4" ht="15" thickBot="1">
      <c r="A391" s="97">
        <v>40242</v>
      </c>
      <c r="B391" s="98">
        <v>1.4970000000000001</v>
      </c>
      <c r="C391" s="98">
        <v>1.5269999999999999</v>
      </c>
      <c r="D391" s="3">
        <f>IF(C391&lt;MAX($C$3:C391),C391/MAX($C$3:C391)-1,0)</f>
        <v>-6.8334350213544948E-2</v>
      </c>
    </row>
    <row r="392" spans="1:4" ht="15" thickBot="1">
      <c r="A392" s="97">
        <v>40245</v>
      </c>
      <c r="B392" s="98">
        <v>1.5069999999999999</v>
      </c>
      <c r="C392" s="98">
        <v>1.5369999999999999</v>
      </c>
      <c r="D392" s="3">
        <f>IF(C392&lt;MAX($C$3:C392),C392/MAX($C$3:C392)-1,0)</f>
        <v>-6.2233068944478442E-2</v>
      </c>
    </row>
    <row r="393" spans="1:4" ht="15" thickBot="1">
      <c r="A393" s="97">
        <v>40246</v>
      </c>
      <c r="B393" s="98">
        <v>1.5089999999999999</v>
      </c>
      <c r="C393" s="98">
        <v>1.5389999999999999</v>
      </c>
      <c r="D393" s="3">
        <f>IF(C393&lt;MAX($C$3:C393),C393/MAX($C$3:C393)-1,0)</f>
        <v>-6.1012812690665053E-2</v>
      </c>
    </row>
    <row r="394" spans="1:4" ht="15" thickBot="1">
      <c r="A394" s="97">
        <v>40247</v>
      </c>
      <c r="B394" s="98">
        <v>1.4910000000000001</v>
      </c>
      <c r="C394" s="98">
        <v>1.5209999999999999</v>
      </c>
      <c r="D394" s="3">
        <f>IF(C394&lt;MAX($C$3:C394),C394/MAX($C$3:C394)-1,0)</f>
        <v>-7.1995118974984784E-2</v>
      </c>
    </row>
    <row r="395" spans="1:4" ht="15" thickBot="1">
      <c r="A395" s="97">
        <v>40248</v>
      </c>
      <c r="B395" s="98">
        <v>1.4870000000000001</v>
      </c>
      <c r="C395" s="98">
        <v>1.5169999999999999</v>
      </c>
      <c r="D395" s="3">
        <f>IF(C395&lt;MAX($C$3:C395),C395/MAX($C$3:C395)-1,0)</f>
        <v>-7.4435631482611453E-2</v>
      </c>
    </row>
    <row r="396" spans="1:4" ht="15" thickBot="1">
      <c r="A396" s="97">
        <v>40249</v>
      </c>
      <c r="B396" s="98">
        <v>1.4710000000000001</v>
      </c>
      <c r="C396" s="98">
        <v>1.5009999999999999</v>
      </c>
      <c r="D396" s="3">
        <f>IF(C396&lt;MAX($C$3:C396),C396/MAX($C$3:C396)-1,0)</f>
        <v>-8.4197681513117795E-2</v>
      </c>
    </row>
    <row r="397" spans="1:4" ht="15" thickBot="1">
      <c r="A397" s="97">
        <v>40252</v>
      </c>
      <c r="B397" s="98">
        <v>1.454</v>
      </c>
      <c r="C397" s="98">
        <v>1.484</v>
      </c>
      <c r="D397" s="3">
        <f>IF(C397&lt;MAX($C$3:C397),C397/MAX($C$3:C397)-1,0)</f>
        <v>-9.4569859670530776E-2</v>
      </c>
    </row>
    <row r="398" spans="1:4" ht="15" thickBot="1">
      <c r="A398" s="97">
        <v>40253</v>
      </c>
      <c r="B398" s="98">
        <v>1.462</v>
      </c>
      <c r="C398" s="98">
        <v>1.492</v>
      </c>
      <c r="D398" s="3">
        <f>IF(C398&lt;MAX($C$3:C398),C398/MAX($C$3:C398)-1,0)</f>
        <v>-8.9688834655277661E-2</v>
      </c>
    </row>
    <row r="399" spans="1:4" ht="15" thickBot="1">
      <c r="A399" s="97">
        <v>40254</v>
      </c>
      <c r="B399" s="98">
        <v>1.4890000000000001</v>
      </c>
      <c r="C399" s="98">
        <v>1.5189999999999999</v>
      </c>
      <c r="D399" s="3">
        <f>IF(C399&lt;MAX($C$3:C399),C399/MAX($C$3:C399)-1,0)</f>
        <v>-7.3215375228798063E-2</v>
      </c>
    </row>
    <row r="400" spans="1:4" ht="15" thickBot="1">
      <c r="A400" s="97">
        <v>40255</v>
      </c>
      <c r="B400" s="98">
        <v>1.49</v>
      </c>
      <c r="C400" s="98">
        <v>1.52</v>
      </c>
      <c r="D400" s="3">
        <f>IF(C400&lt;MAX($C$3:C400),C400/MAX($C$3:C400)-1,0)</f>
        <v>-7.2605247101891424E-2</v>
      </c>
    </row>
    <row r="401" spans="1:4" ht="15" thickBot="1">
      <c r="A401" s="97">
        <v>40256</v>
      </c>
      <c r="B401" s="98">
        <v>1.496</v>
      </c>
      <c r="C401" s="98">
        <v>1.526</v>
      </c>
      <c r="D401" s="3">
        <f>IF(C401&lt;MAX($C$3:C401),C401/MAX($C$3:C401)-1,0)</f>
        <v>-6.8944478340451476E-2</v>
      </c>
    </row>
    <row r="402" spans="1:4" ht="15" thickBot="1">
      <c r="A402" s="97">
        <v>40259</v>
      </c>
      <c r="B402" s="98">
        <v>1.3939999999999999</v>
      </c>
      <c r="C402" s="98">
        <v>1.534</v>
      </c>
      <c r="D402" s="3">
        <f>IF(C402&lt;MAX($C$3:C402),C402/MAX($C$3:C402)-1,0)</f>
        <v>-6.406345332519825E-2</v>
      </c>
    </row>
    <row r="403" spans="1:4" ht="15" thickBot="1">
      <c r="A403" s="97">
        <v>40260</v>
      </c>
      <c r="B403" s="98">
        <v>1.387</v>
      </c>
      <c r="C403" s="98">
        <v>1.5269999999999999</v>
      </c>
      <c r="D403" s="3">
        <f>IF(C403&lt;MAX($C$3:C403),C403/MAX($C$3:C403)-1,0)</f>
        <v>-6.8334350213544948E-2</v>
      </c>
    </row>
    <row r="404" spans="1:4" ht="15" thickBot="1">
      <c r="A404" s="97">
        <v>40261</v>
      </c>
      <c r="B404" s="98">
        <v>1.3919999999999999</v>
      </c>
      <c r="C404" s="98">
        <v>1.532</v>
      </c>
      <c r="D404" s="3">
        <f>IF(C404&lt;MAX($C$3:C404),C404/MAX($C$3:C404)-1,0)</f>
        <v>-6.5283709579011528E-2</v>
      </c>
    </row>
    <row r="405" spans="1:4" ht="15" thickBot="1">
      <c r="A405" s="101">
        <v>40262</v>
      </c>
      <c r="B405" s="98">
        <v>1.383</v>
      </c>
      <c r="C405" s="98">
        <v>1.5229999999999999</v>
      </c>
      <c r="D405" s="3">
        <f>IF(C405&lt;MAX($C$3:C405),C405/MAX($C$3:C405)-1,0)</f>
        <v>-7.0774862721171505E-2</v>
      </c>
    </row>
    <row r="406" spans="1:4" ht="15" thickBot="1">
      <c r="A406" s="97">
        <v>40263</v>
      </c>
      <c r="B406" s="98">
        <v>1.4019999999999999</v>
      </c>
      <c r="C406" s="98">
        <v>1.542</v>
      </c>
      <c r="D406" s="3">
        <f>IF(C406&lt;MAX($C$3:C406),C406/MAX($C$3:C406)-1,0)</f>
        <v>-5.9182428309945023E-2</v>
      </c>
    </row>
    <row r="407" spans="1:4" ht="15" thickBot="1">
      <c r="A407" s="97">
        <v>40266</v>
      </c>
      <c r="B407" s="98">
        <v>1.4159999999999999</v>
      </c>
      <c r="C407" s="98">
        <v>1.556</v>
      </c>
      <c r="D407" s="3">
        <f>IF(C407&lt;MAX($C$3:C407),C407/MAX($C$3:C407)-1,0)</f>
        <v>-5.064063453325196E-2</v>
      </c>
    </row>
    <row r="408" spans="1:4" ht="15" thickBot="1">
      <c r="A408" s="97">
        <v>40267</v>
      </c>
      <c r="B408" s="98">
        <v>1.419</v>
      </c>
      <c r="C408" s="98">
        <v>1.5589999999999999</v>
      </c>
      <c r="D408" s="3">
        <f>IF(C408&lt;MAX($C$3:C408),C408/MAX($C$3:C408)-1,0)</f>
        <v>-4.8810250152532042E-2</v>
      </c>
    </row>
    <row r="409" spans="1:4" ht="15" thickBot="1">
      <c r="A409" s="97">
        <v>40268</v>
      </c>
      <c r="B409" s="98">
        <v>1.423</v>
      </c>
      <c r="C409" s="98">
        <v>1.5629999999999999</v>
      </c>
      <c r="D409" s="3">
        <f>IF(C409&lt;MAX($C$3:C409),C409/MAX($C$3:C409)-1,0)</f>
        <v>-4.6369737644905484E-2</v>
      </c>
    </row>
    <row r="410" spans="1:4" ht="15" thickBot="1">
      <c r="A410" s="97">
        <v>40269</v>
      </c>
      <c r="B410" s="98">
        <v>1.4370000000000001</v>
      </c>
      <c r="C410" s="98">
        <v>1.577</v>
      </c>
      <c r="D410" s="3">
        <f>IF(C410&lt;MAX($C$3:C410),C410/MAX($C$3:C410)-1,0)</f>
        <v>-3.782794386821231E-2</v>
      </c>
    </row>
    <row r="411" spans="1:4" ht="15" thickBot="1">
      <c r="A411" s="97">
        <v>40270</v>
      </c>
      <c r="B411" s="98">
        <v>1.444</v>
      </c>
      <c r="C411" s="98">
        <v>1.5840000000000001</v>
      </c>
      <c r="D411" s="3">
        <f>IF(C411&lt;MAX($C$3:C411),C411/MAX($C$3:C411)-1,0)</f>
        <v>-3.3557046979865723E-2</v>
      </c>
    </row>
    <row r="412" spans="1:4" ht="15" thickBot="1">
      <c r="A412" s="97">
        <v>40274</v>
      </c>
      <c r="B412" s="98">
        <v>1.4430000000000001</v>
      </c>
      <c r="C412" s="98">
        <v>1.583</v>
      </c>
      <c r="D412" s="3">
        <f>IF(C412&lt;MAX($C$3:C412),C412/MAX($C$3:C412)-1,0)</f>
        <v>-3.4167175106772474E-2</v>
      </c>
    </row>
    <row r="413" spans="1:4" ht="15" thickBot="1">
      <c r="A413" s="97">
        <v>40275</v>
      </c>
      <c r="B413" s="98">
        <v>1.4450000000000001</v>
      </c>
      <c r="C413" s="98">
        <v>1.585</v>
      </c>
      <c r="D413" s="3">
        <f>IF(C413&lt;MAX($C$3:C413),C413/MAX($C$3:C413)-1,0)</f>
        <v>-3.2946918852959195E-2</v>
      </c>
    </row>
    <row r="414" spans="1:4" ht="15" thickBot="1">
      <c r="A414" s="97">
        <v>40276</v>
      </c>
      <c r="B414" s="98">
        <v>1.4430000000000001</v>
      </c>
      <c r="C414" s="98">
        <v>1.583</v>
      </c>
      <c r="D414" s="3">
        <f>IF(C414&lt;MAX($C$3:C414),C414/MAX($C$3:C414)-1,0)</f>
        <v>-3.4167175106772474E-2</v>
      </c>
    </row>
    <row r="415" spans="1:4" ht="15" thickBot="1">
      <c r="A415" s="97">
        <v>40277</v>
      </c>
      <c r="B415" s="98">
        <v>1.462</v>
      </c>
      <c r="C415" s="98">
        <v>1.6020000000000001</v>
      </c>
      <c r="D415" s="3">
        <f>IF(C415&lt;MAX($C$3:C415),C415/MAX($C$3:C415)-1,0)</f>
        <v>-2.2574740695545992E-2</v>
      </c>
    </row>
    <row r="416" spans="1:4" ht="15" thickBot="1">
      <c r="A416" s="97">
        <v>40280</v>
      </c>
      <c r="B416" s="98">
        <v>1.4770000000000001</v>
      </c>
      <c r="C416" s="98">
        <v>1.617</v>
      </c>
      <c r="D416" s="3">
        <f>IF(C416&lt;MAX($C$3:C416),C416/MAX($C$3:C416)-1,0)</f>
        <v>-1.3422818791946289E-2</v>
      </c>
    </row>
    <row r="417" spans="1:4" ht="15" thickBot="1">
      <c r="A417" s="97">
        <v>40281</v>
      </c>
      <c r="B417" s="98">
        <v>1.4630000000000001</v>
      </c>
      <c r="C417" s="98">
        <v>1.603</v>
      </c>
      <c r="D417" s="3">
        <f>IF(C417&lt;MAX($C$3:C417),C417/MAX($C$3:C417)-1,0)</f>
        <v>-2.1964612568639463E-2</v>
      </c>
    </row>
    <row r="418" spans="1:4" ht="15" thickBot="1">
      <c r="A418" s="97">
        <v>40282</v>
      </c>
      <c r="B418" s="98">
        <v>1.4750000000000001</v>
      </c>
      <c r="C418" s="98">
        <v>1.615</v>
      </c>
      <c r="D418" s="3">
        <f>IF(C418&lt;MAX($C$3:C418),C418/MAX($C$3:C418)-1,0)</f>
        <v>-1.4643075045759568E-2</v>
      </c>
    </row>
    <row r="419" spans="1:4" ht="15" thickBot="1">
      <c r="A419" s="97">
        <v>40283</v>
      </c>
      <c r="B419" s="98">
        <v>1.46</v>
      </c>
      <c r="C419" s="98">
        <v>1.6</v>
      </c>
      <c r="D419" s="3">
        <f>IF(C419&lt;MAX($C$3:C419),C419/MAX($C$3:C419)-1,0)</f>
        <v>-2.3794996949359271E-2</v>
      </c>
    </row>
    <row r="420" spans="1:4" ht="15" thickBot="1">
      <c r="A420" s="97">
        <v>40284</v>
      </c>
      <c r="B420" s="98">
        <v>1.458</v>
      </c>
      <c r="C420" s="98">
        <v>1.5980000000000001</v>
      </c>
      <c r="D420" s="3">
        <f>IF(C420&lt;MAX($C$3:C420),C420/MAX($C$3:C420)-1,0)</f>
        <v>-2.501525320317266E-2</v>
      </c>
    </row>
    <row r="421" spans="1:4" ht="15" thickBot="1">
      <c r="A421" s="97">
        <v>40287</v>
      </c>
      <c r="B421" s="98">
        <v>1.4239999999999999</v>
      </c>
      <c r="C421" s="98">
        <v>1.5640000000000001</v>
      </c>
      <c r="D421" s="3">
        <f>IF(C421&lt;MAX($C$3:C421),C421/MAX($C$3:C421)-1,0)</f>
        <v>-4.5759609517998734E-2</v>
      </c>
    </row>
    <row r="422" spans="1:4" ht="15" thickBot="1">
      <c r="A422" s="97">
        <v>40288</v>
      </c>
      <c r="B422" s="98">
        <v>1.4430000000000001</v>
      </c>
      <c r="C422" s="98">
        <v>1.583</v>
      </c>
      <c r="D422" s="3">
        <f>IF(C422&lt;MAX($C$3:C422),C422/MAX($C$3:C422)-1,0)</f>
        <v>-3.4167175106772474E-2</v>
      </c>
    </row>
    <row r="423" spans="1:4" ht="15" thickBot="1">
      <c r="A423" s="97">
        <v>40289</v>
      </c>
      <c r="B423" s="98">
        <v>1.4790000000000001</v>
      </c>
      <c r="C423" s="98">
        <v>1.619</v>
      </c>
      <c r="D423" s="3">
        <f>IF(C423&lt;MAX($C$3:C423),C423/MAX($C$3:C423)-1,0)</f>
        <v>-1.2202562538133011E-2</v>
      </c>
    </row>
    <row r="424" spans="1:4" ht="15" thickBot="1">
      <c r="A424" s="97">
        <v>40290</v>
      </c>
      <c r="B424" s="98">
        <v>1.49</v>
      </c>
      <c r="C424" s="98">
        <v>1.63</v>
      </c>
      <c r="D424" s="3">
        <f>IF(C424&lt;MAX($C$3:C424),C424/MAX($C$3:C424)-1,0)</f>
        <v>-5.4911531421599769E-3</v>
      </c>
    </row>
    <row r="425" spans="1:4" ht="15" thickBot="1">
      <c r="A425" s="101">
        <v>40291</v>
      </c>
      <c r="B425" s="98">
        <v>1.4830000000000001</v>
      </c>
      <c r="C425" s="98">
        <v>1.623</v>
      </c>
      <c r="D425" s="3">
        <f>IF(C425&lt;MAX($C$3:C425),C425/MAX($C$3:C425)-1,0)</f>
        <v>-9.7620500305064528E-3</v>
      </c>
    </row>
    <row r="426" spans="1:4" ht="15" thickBot="1">
      <c r="A426" s="97">
        <v>40294</v>
      </c>
      <c r="B426" s="98">
        <v>1.4730000000000001</v>
      </c>
      <c r="C426" s="98">
        <v>1.613</v>
      </c>
      <c r="D426" s="3">
        <f>IF(C426&lt;MAX($C$3:C426),C426/MAX($C$3:C426)-1,0)</f>
        <v>-1.5863331299572958E-2</v>
      </c>
    </row>
    <row r="427" spans="1:4" ht="15" thickBot="1">
      <c r="A427" s="97">
        <v>40295</v>
      </c>
      <c r="B427" s="98">
        <v>1.4550000000000001</v>
      </c>
      <c r="C427" s="98">
        <v>1.595</v>
      </c>
      <c r="D427" s="3">
        <f>IF(C427&lt;MAX($C$3:C427),C427/MAX($C$3:C427)-1,0)</f>
        <v>-2.684563758389269E-2</v>
      </c>
    </row>
    <row r="428" spans="1:4" ht="15" thickBot="1">
      <c r="A428" s="97">
        <v>40296</v>
      </c>
      <c r="B428" s="98">
        <v>1.454</v>
      </c>
      <c r="C428" s="98">
        <v>1.5940000000000001</v>
      </c>
      <c r="D428" s="3">
        <f>IF(C428&lt;MAX($C$3:C428),C428/MAX($C$3:C428)-1,0)</f>
        <v>-2.7455765710799218E-2</v>
      </c>
    </row>
    <row r="429" spans="1:4" ht="15" thickBot="1">
      <c r="A429" s="97">
        <v>40297</v>
      </c>
      <c r="B429" s="98">
        <v>1.4179999999999999</v>
      </c>
      <c r="C429" s="98">
        <v>1.5580000000000001</v>
      </c>
      <c r="D429" s="3">
        <f>IF(C429&lt;MAX($C$3:C429),C429/MAX($C$3:C429)-1,0)</f>
        <v>-4.9420378279438681E-2</v>
      </c>
    </row>
    <row r="430" spans="1:4" ht="15" thickBot="1">
      <c r="A430" s="97">
        <v>40298</v>
      </c>
      <c r="B430" s="98">
        <v>1.399</v>
      </c>
      <c r="C430" s="98">
        <v>1.5389999999999999</v>
      </c>
      <c r="D430" s="3">
        <f>IF(C430&lt;MAX($C$3:C430),C430/MAX($C$3:C430)-1,0)</f>
        <v>-6.1012812690665053E-2</v>
      </c>
    </row>
    <row r="431" spans="1:4" ht="15" thickBot="1">
      <c r="A431" s="97">
        <v>40302</v>
      </c>
      <c r="B431" s="98">
        <v>1.409</v>
      </c>
      <c r="C431" s="98">
        <v>1.5489999999999999</v>
      </c>
      <c r="D431" s="3">
        <f>IF(C431&lt;MAX($C$3:C431),C431/MAX($C$3:C431)-1,0)</f>
        <v>-5.4911531421598547E-2</v>
      </c>
    </row>
    <row r="432" spans="1:4" ht="15" thickBot="1">
      <c r="A432" s="97">
        <v>40303</v>
      </c>
      <c r="B432" s="98">
        <v>1.44</v>
      </c>
      <c r="C432" s="98">
        <v>1.58</v>
      </c>
      <c r="D432" s="3">
        <f>IF(C432&lt;MAX($C$3:C432),C432/MAX($C$3:C432)-1,0)</f>
        <v>-3.5997559487492392E-2</v>
      </c>
    </row>
    <row r="433" spans="1:4" ht="15" thickBot="1">
      <c r="A433" s="97">
        <v>40304</v>
      </c>
      <c r="B433" s="98">
        <v>1.4039999999999999</v>
      </c>
      <c r="C433" s="98">
        <v>1.544</v>
      </c>
      <c r="D433" s="3">
        <f>IF(C433&lt;MAX($C$3:C433),C433/MAX($C$3:C433)-1,0)</f>
        <v>-5.7962172056131744E-2</v>
      </c>
    </row>
    <row r="434" spans="1:4" ht="15" thickBot="1">
      <c r="A434" s="97">
        <v>40305</v>
      </c>
      <c r="B434" s="98">
        <v>1.3839999999999999</v>
      </c>
      <c r="C434" s="98">
        <v>1.524</v>
      </c>
      <c r="D434" s="3">
        <f>IF(C434&lt;MAX($C$3:C434),C434/MAX($C$3:C434)-1,0)</f>
        <v>-7.0164734594264755E-2</v>
      </c>
    </row>
    <row r="435" spans="1:4" ht="15" thickBot="1">
      <c r="A435" s="97">
        <v>40308</v>
      </c>
      <c r="B435" s="98">
        <v>1.349</v>
      </c>
      <c r="C435" s="98">
        <v>1.4890000000000001</v>
      </c>
      <c r="D435" s="3">
        <f>IF(C435&lt;MAX($C$3:C435),C435/MAX($C$3:C435)-1,0)</f>
        <v>-9.1519219035997468E-2</v>
      </c>
    </row>
    <row r="436" spans="1:4" ht="15" thickBot="1">
      <c r="A436" s="97">
        <v>40309</v>
      </c>
      <c r="B436" s="98">
        <v>1.3240000000000001</v>
      </c>
      <c r="C436" s="98">
        <v>1.464</v>
      </c>
      <c r="D436" s="3">
        <f>IF(C436&lt;MAX($C$3:C436),C436/MAX($C$3:C436)-1,0)</f>
        <v>-0.1067724222086639</v>
      </c>
    </row>
    <row r="437" spans="1:4" ht="15" thickBot="1">
      <c r="A437" s="97">
        <v>40310</v>
      </c>
      <c r="B437" s="98">
        <v>1.306</v>
      </c>
      <c r="C437" s="98">
        <v>1.446</v>
      </c>
      <c r="D437" s="3">
        <f>IF(C437&lt;MAX($C$3:C437),C437/MAX($C$3:C437)-1,0)</f>
        <v>-0.11775472849298352</v>
      </c>
    </row>
    <row r="438" spans="1:4" ht="15" thickBot="1">
      <c r="A438" s="97">
        <v>40311</v>
      </c>
      <c r="B438" s="98">
        <v>1.3360000000000001</v>
      </c>
      <c r="C438" s="98">
        <v>1.476</v>
      </c>
      <c r="D438" s="3">
        <f>IF(C438&lt;MAX($C$3:C438),C438/MAX($C$3:C438)-1,0)</f>
        <v>-9.9450884685784002E-2</v>
      </c>
    </row>
    <row r="439" spans="1:4" ht="15" thickBot="1">
      <c r="A439" s="97">
        <v>40312</v>
      </c>
      <c r="B439" s="98">
        <v>1.3420000000000001</v>
      </c>
      <c r="C439" s="98">
        <v>1.482</v>
      </c>
      <c r="D439" s="3">
        <f>IF(C439&lt;MAX($C$3:C439),C439/MAX($C$3:C439)-1,0)</f>
        <v>-9.5790115924344166E-2</v>
      </c>
    </row>
    <row r="440" spans="1:4" ht="15" thickBot="1">
      <c r="A440" s="97">
        <v>40315</v>
      </c>
      <c r="B440" s="98">
        <v>1.2969999999999999</v>
      </c>
      <c r="C440" s="98">
        <v>1.4370000000000001</v>
      </c>
      <c r="D440" s="3">
        <f>IF(C440&lt;MAX($C$3:C440),C440/MAX($C$3:C440)-1,0)</f>
        <v>-0.12324588163514338</v>
      </c>
    </row>
    <row r="441" spans="1:4" ht="15" thickBot="1">
      <c r="A441" s="97">
        <v>40316</v>
      </c>
      <c r="B441" s="98">
        <v>1.3069999999999999</v>
      </c>
      <c r="C441" s="98">
        <v>1.4470000000000001</v>
      </c>
      <c r="D441" s="3">
        <f>IF(C441&lt;MAX($C$3:C441),C441/MAX($C$3:C441)-1,0)</f>
        <v>-0.11714460036607688</v>
      </c>
    </row>
    <row r="442" spans="1:4" ht="15" thickBot="1">
      <c r="A442" s="97">
        <v>40317</v>
      </c>
      <c r="B442" s="98">
        <v>1.3120000000000001</v>
      </c>
      <c r="C442" s="98">
        <v>1.452</v>
      </c>
      <c r="D442" s="3">
        <f>IF(C442&lt;MAX($C$3:C442),C442/MAX($C$3:C442)-1,0)</f>
        <v>-0.11409395973154368</v>
      </c>
    </row>
    <row r="443" spans="1:4" ht="15" thickBot="1">
      <c r="A443" s="97">
        <v>40318</v>
      </c>
      <c r="B443" s="98">
        <v>1.3029999999999999</v>
      </c>
      <c r="C443" s="98">
        <v>1.4430000000000001</v>
      </c>
      <c r="D443" s="3">
        <f>IF(C443&lt;MAX($C$3:C443),C443/MAX($C$3:C443)-1,0)</f>
        <v>-0.11958511287370344</v>
      </c>
    </row>
    <row r="444" spans="1:4" ht="15" thickBot="1">
      <c r="A444" s="97">
        <v>40319</v>
      </c>
      <c r="B444" s="98">
        <v>1.32</v>
      </c>
      <c r="C444" s="98">
        <v>1.46</v>
      </c>
      <c r="D444" s="3">
        <f>IF(C444&lt;MAX($C$3:C444),C444/MAX($C$3:C444)-1,0)</f>
        <v>-0.10921293471629046</v>
      </c>
    </row>
    <row r="445" spans="1:4" ht="15" thickBot="1">
      <c r="A445" s="101">
        <v>40322</v>
      </c>
      <c r="B445" s="98">
        <v>1.3520000000000001</v>
      </c>
      <c r="C445" s="98">
        <v>1.492</v>
      </c>
      <c r="D445" s="3">
        <f>IF(C445&lt;MAX($C$3:C445),C445/MAX($C$3:C445)-1,0)</f>
        <v>-8.9688834655277661E-2</v>
      </c>
    </row>
    <row r="446" spans="1:4" ht="15" thickBot="1">
      <c r="A446" s="97">
        <v>40323</v>
      </c>
      <c r="B446" s="98">
        <v>1.3460000000000001</v>
      </c>
      <c r="C446" s="98">
        <v>1.486</v>
      </c>
      <c r="D446" s="3">
        <f>IF(C446&lt;MAX($C$3:C446),C446/MAX($C$3:C446)-1,0)</f>
        <v>-9.3349603416717497E-2</v>
      </c>
    </row>
    <row r="447" spans="1:4" ht="15" thickBot="1">
      <c r="A447" s="97">
        <v>40324</v>
      </c>
      <c r="B447" s="98">
        <v>1.3420000000000001</v>
      </c>
      <c r="C447" s="98">
        <v>1.482</v>
      </c>
      <c r="D447" s="3">
        <f>IF(C447&lt;MAX($C$3:C447),C447/MAX($C$3:C447)-1,0)</f>
        <v>-9.5790115924344166E-2</v>
      </c>
    </row>
    <row r="448" spans="1:4" ht="15" thickBot="1">
      <c r="A448" s="97">
        <v>40325</v>
      </c>
      <c r="B448" s="98">
        <v>1.355</v>
      </c>
      <c r="C448" s="98">
        <v>1.4950000000000001</v>
      </c>
      <c r="D448" s="3">
        <f>IF(C448&lt;MAX($C$3:C448),C448/MAX($C$3:C448)-1,0)</f>
        <v>-8.7858450274557631E-2</v>
      </c>
    </row>
    <row r="449" spans="1:4" ht="15" thickBot="1">
      <c r="A449" s="97">
        <v>40326</v>
      </c>
      <c r="B449" s="98">
        <v>1.365</v>
      </c>
      <c r="C449" s="98">
        <v>1.5049999999999999</v>
      </c>
      <c r="D449" s="3">
        <f>IF(C449&lt;MAX($C$3:C449),C449/MAX($C$3:C449)-1,0)</f>
        <v>-8.1757169005491237E-2</v>
      </c>
    </row>
    <row r="450" spans="1:4" ht="15" thickBot="1">
      <c r="A450" s="97">
        <v>40329</v>
      </c>
      <c r="B450" s="98">
        <v>1.347</v>
      </c>
      <c r="C450" s="98">
        <v>1.4870000000000001</v>
      </c>
      <c r="D450" s="3">
        <f>IF(C450&lt;MAX($C$3:C450),C450/MAX($C$3:C450)-1,0)</f>
        <v>-9.2739475289810858E-2</v>
      </c>
    </row>
    <row r="451" spans="1:4" ht="15" thickBot="1">
      <c r="A451" s="97">
        <v>40330</v>
      </c>
      <c r="B451" s="98">
        <v>1.333</v>
      </c>
      <c r="C451" s="98">
        <v>1.4730000000000001</v>
      </c>
      <c r="D451" s="3">
        <f>IF(C451&lt;MAX($C$3:C451),C451/MAX($C$3:C451)-1,0)</f>
        <v>-0.10128126906650392</v>
      </c>
    </row>
    <row r="452" spans="1:4" ht="15" thickBot="1">
      <c r="A452" s="97">
        <v>40331</v>
      </c>
      <c r="B452" s="98">
        <v>1.343</v>
      </c>
      <c r="C452" s="98">
        <v>1.4830000000000001</v>
      </c>
      <c r="D452" s="3">
        <f>IF(C452&lt;MAX($C$3:C452),C452/MAX($C$3:C452)-1,0)</f>
        <v>-9.5179987797437415E-2</v>
      </c>
    </row>
    <row r="453" spans="1:4" ht="15" thickBot="1">
      <c r="A453" s="97">
        <v>40332</v>
      </c>
      <c r="B453" s="98">
        <v>1.3420000000000001</v>
      </c>
      <c r="C453" s="98">
        <v>1.482</v>
      </c>
      <c r="D453" s="3">
        <f>IF(C453&lt;MAX($C$3:C453),C453/MAX($C$3:C453)-1,0)</f>
        <v>-9.5790115924344166E-2</v>
      </c>
    </row>
    <row r="454" spans="1:4" ht="15" thickBot="1">
      <c r="A454" s="97">
        <v>40333</v>
      </c>
      <c r="B454" s="98">
        <v>1.357</v>
      </c>
      <c r="C454" s="98">
        <v>1.4970000000000001</v>
      </c>
      <c r="D454" s="3">
        <f>IF(C454&lt;MAX($C$3:C454),C454/MAX($C$3:C454)-1,0)</f>
        <v>-8.6638194020744352E-2</v>
      </c>
    </row>
    <row r="455" spans="1:4" ht="15" thickBot="1">
      <c r="A455" s="97">
        <v>40336</v>
      </c>
      <c r="B455" s="98">
        <v>1.363</v>
      </c>
      <c r="C455" s="98">
        <v>1.5029999999999999</v>
      </c>
      <c r="D455" s="3">
        <f>IF(C455&lt;MAX($C$3:C455),C455/MAX($C$3:C455)-1,0)</f>
        <v>-8.2977425259304516E-2</v>
      </c>
    </row>
    <row r="456" spans="1:4" ht="15" thickBot="1">
      <c r="A456" s="97">
        <v>40337</v>
      </c>
      <c r="B456" s="98">
        <v>1.37</v>
      </c>
      <c r="C456" s="98">
        <v>1.51</v>
      </c>
      <c r="D456" s="3">
        <f>IF(C456&lt;MAX($C$3:C456),C456/MAX($C$3:C456)-1,0)</f>
        <v>-7.8706528370957929E-2</v>
      </c>
    </row>
    <row r="457" spans="1:4" ht="15" thickBot="1">
      <c r="A457" s="97">
        <v>40338</v>
      </c>
      <c r="B457" s="98">
        <v>1.3839999999999999</v>
      </c>
      <c r="C457" s="98">
        <v>1.524</v>
      </c>
      <c r="D457" s="3">
        <f>IF(C457&lt;MAX($C$3:C457),C457/MAX($C$3:C457)-1,0)</f>
        <v>-7.0164734594264755E-2</v>
      </c>
    </row>
    <row r="458" spans="1:4" ht="15" thickBot="1">
      <c r="A458" s="97">
        <v>40339</v>
      </c>
      <c r="B458" s="98">
        <v>1.387</v>
      </c>
      <c r="C458" s="98">
        <v>1.5269999999999999</v>
      </c>
      <c r="D458" s="3">
        <f>IF(C458&lt;MAX($C$3:C458),C458/MAX($C$3:C458)-1,0)</f>
        <v>-6.8334350213544948E-2</v>
      </c>
    </row>
    <row r="459" spans="1:4" ht="15" thickBot="1">
      <c r="A459" s="97">
        <v>40340</v>
      </c>
      <c r="B459" s="98">
        <v>1.383</v>
      </c>
      <c r="C459" s="98">
        <v>1.5229999999999999</v>
      </c>
      <c r="D459" s="3">
        <f>IF(C459&lt;MAX($C$3:C459),C459/MAX($C$3:C459)-1,0)</f>
        <v>-7.0774862721171505E-2</v>
      </c>
    </row>
    <row r="460" spans="1:4" ht="15" thickBot="1">
      <c r="A460" s="97">
        <v>40346</v>
      </c>
      <c r="B460" s="98">
        <v>1.365</v>
      </c>
      <c r="C460" s="98">
        <v>1.5049999999999999</v>
      </c>
      <c r="D460" s="3">
        <f>IF(C460&lt;MAX($C$3:C460),C460/MAX($C$3:C460)-1,0)</f>
        <v>-8.1757169005491237E-2</v>
      </c>
    </row>
    <row r="461" spans="1:4" ht="15" thickBot="1">
      <c r="A461" s="97">
        <v>40347</v>
      </c>
      <c r="B461" s="98">
        <v>1.323</v>
      </c>
      <c r="C461" s="98">
        <v>1.4630000000000001</v>
      </c>
      <c r="D461" s="3">
        <f>IF(C461&lt;MAX($C$3:C461),C461/MAX($C$3:C461)-1,0)</f>
        <v>-0.10738255033557043</v>
      </c>
    </row>
    <row r="462" spans="1:4" ht="15" thickBot="1">
      <c r="A462" s="97">
        <v>40350</v>
      </c>
      <c r="B462" s="98">
        <v>1.343</v>
      </c>
      <c r="C462" s="98">
        <v>1.4830000000000001</v>
      </c>
      <c r="D462" s="3">
        <f>IF(C462&lt;MAX($C$3:C462),C462/MAX($C$3:C462)-1,0)</f>
        <v>-9.5179987797437415E-2</v>
      </c>
    </row>
    <row r="463" spans="1:4" ht="15" thickBot="1">
      <c r="A463" s="97">
        <v>40351</v>
      </c>
      <c r="B463" s="98">
        <v>1.3480000000000001</v>
      </c>
      <c r="C463" s="98">
        <v>1.488</v>
      </c>
      <c r="D463" s="3">
        <f>IF(C463&lt;MAX($C$3:C463),C463/MAX($C$3:C463)-1,0)</f>
        <v>-9.2129347162904218E-2</v>
      </c>
    </row>
    <row r="464" spans="1:4" ht="15" thickBot="1">
      <c r="A464" s="97">
        <v>40352</v>
      </c>
      <c r="B464" s="98">
        <v>1.3480000000000001</v>
      </c>
      <c r="C464" s="98">
        <v>1.488</v>
      </c>
      <c r="D464" s="3">
        <f>IF(C464&lt;MAX($C$3:C464),C464/MAX($C$3:C464)-1,0)</f>
        <v>-9.2129347162904218E-2</v>
      </c>
    </row>
    <row r="465" spans="1:4" ht="15" thickBot="1">
      <c r="A465" s="101">
        <v>40353</v>
      </c>
      <c r="B465" s="98">
        <v>1.349</v>
      </c>
      <c r="C465" s="98">
        <v>1.4890000000000001</v>
      </c>
      <c r="D465" s="3">
        <f>IF(C465&lt;MAX($C$3:C465),C465/MAX($C$3:C465)-1,0)</f>
        <v>-9.1519219035997468E-2</v>
      </c>
    </row>
    <row r="466" spans="1:4" ht="15" thickBot="1">
      <c r="A466" s="97">
        <v>40354</v>
      </c>
      <c r="B466" s="98">
        <v>1.3360000000000001</v>
      </c>
      <c r="C466" s="98">
        <v>1.476</v>
      </c>
      <c r="D466" s="3">
        <f>IF(C466&lt;MAX($C$3:C466),C466/MAX($C$3:C466)-1,0)</f>
        <v>-9.9450884685784002E-2</v>
      </c>
    </row>
    <row r="467" spans="1:4" ht="15" thickBot="1">
      <c r="A467" s="97">
        <v>40357</v>
      </c>
      <c r="B467" s="98">
        <v>1.32</v>
      </c>
      <c r="C467" s="98">
        <v>1.46</v>
      </c>
      <c r="D467" s="3">
        <f>IF(C467&lt;MAX($C$3:C467),C467/MAX($C$3:C467)-1,0)</f>
        <v>-0.10921293471629046</v>
      </c>
    </row>
    <row r="468" spans="1:4" ht="15" thickBot="1">
      <c r="A468" s="97">
        <v>40358</v>
      </c>
      <c r="B468" s="98">
        <v>1.2809999999999999</v>
      </c>
      <c r="C468" s="98">
        <v>1.421</v>
      </c>
      <c r="D468" s="3">
        <f>IF(C468&lt;MAX($C$3:C468),C468/MAX($C$3:C468)-1,0)</f>
        <v>-0.13300793166564973</v>
      </c>
    </row>
    <row r="469" spans="1:4" ht="15" thickBot="1">
      <c r="A469" s="97">
        <v>40359</v>
      </c>
      <c r="B469" s="98">
        <v>1.28</v>
      </c>
      <c r="C469" s="98">
        <v>1.42</v>
      </c>
      <c r="D469" s="3">
        <f>IF(C469&lt;MAX($C$3:C469),C469/MAX($C$3:C469)-1,0)</f>
        <v>-0.13361805979255648</v>
      </c>
    </row>
    <row r="470" spans="1:4" ht="15" thickBot="1">
      <c r="A470" s="97">
        <v>40360</v>
      </c>
      <c r="B470" s="98">
        <v>1.264</v>
      </c>
      <c r="C470" s="98">
        <v>1.4039999999999999</v>
      </c>
      <c r="D470" s="3">
        <f>IF(C470&lt;MAX($C$3:C470),C470/MAX($C$3:C470)-1,0)</f>
        <v>-0.14338010982306293</v>
      </c>
    </row>
    <row r="471" spans="1:4" ht="15" thickBot="1">
      <c r="A471" s="97">
        <v>40361</v>
      </c>
      <c r="B471" s="98">
        <v>1.244</v>
      </c>
      <c r="C471" s="98">
        <v>1.3839999999999999</v>
      </c>
      <c r="D471" s="3">
        <f>IF(C471&lt;MAX($C$3:C471),C471/MAX($C$3:C471)-1,0)</f>
        <v>-0.15558267236119594</v>
      </c>
    </row>
    <row r="472" spans="1:4" ht="15" thickBot="1">
      <c r="A472" s="97">
        <v>40364</v>
      </c>
      <c r="B472" s="98">
        <v>1.244</v>
      </c>
      <c r="C472" s="98">
        <v>1.3839999999999999</v>
      </c>
      <c r="D472" s="3">
        <f>IF(C472&lt;MAX($C$3:C472),C472/MAX($C$3:C472)-1,0)</f>
        <v>-0.15558267236119594</v>
      </c>
    </row>
    <row r="473" spans="1:4" ht="15" thickBot="1">
      <c r="A473" s="97">
        <v>40365</v>
      </c>
      <c r="B473" s="98">
        <v>1.262</v>
      </c>
      <c r="C473" s="98">
        <v>1.4019999999999999</v>
      </c>
      <c r="D473" s="3">
        <f>IF(C473&lt;MAX($C$3:C473),C473/MAX($C$3:C473)-1,0)</f>
        <v>-0.14460036607687621</v>
      </c>
    </row>
    <row r="474" spans="1:4" ht="15" thickBot="1">
      <c r="A474" s="97">
        <v>40366</v>
      </c>
      <c r="B474" s="98">
        <v>1.27</v>
      </c>
      <c r="C474" s="98">
        <v>1.41</v>
      </c>
      <c r="D474" s="3">
        <f>IF(C474&lt;MAX($C$3:C474),C474/MAX($C$3:C474)-1,0)</f>
        <v>-0.13971934106162298</v>
      </c>
    </row>
    <row r="475" spans="1:4" ht="15" thickBot="1">
      <c r="A475" s="97">
        <v>40367</v>
      </c>
      <c r="B475" s="98">
        <v>1.2689999999999999</v>
      </c>
      <c r="C475" s="98">
        <v>1.409</v>
      </c>
      <c r="D475" s="3">
        <f>IF(C475&lt;MAX($C$3:C475),C475/MAX($C$3:C475)-1,0)</f>
        <v>-0.14032946918852962</v>
      </c>
    </row>
    <row r="476" spans="1:4" ht="15" thickBot="1">
      <c r="A476" s="97">
        <v>40368</v>
      </c>
      <c r="B476" s="98">
        <v>1.2889999999999999</v>
      </c>
      <c r="C476" s="98">
        <v>1.429</v>
      </c>
      <c r="D476" s="3">
        <f>IF(C476&lt;MAX($C$3:C476),C476/MAX($C$3:C476)-1,0)</f>
        <v>-0.12812690665039661</v>
      </c>
    </row>
    <row r="477" spans="1:4" ht="15" thickBot="1">
      <c r="A477" s="97">
        <v>40371</v>
      </c>
      <c r="B477" s="98">
        <v>1.2929999999999999</v>
      </c>
      <c r="C477" s="98">
        <v>1.4330000000000001</v>
      </c>
      <c r="D477" s="3">
        <f>IF(C477&lt;MAX($C$3:C477),C477/MAX($C$3:C477)-1,0)</f>
        <v>-0.12568639414276994</v>
      </c>
    </row>
    <row r="478" spans="1:4" ht="15" thickBot="1">
      <c r="A478" s="97">
        <v>40372</v>
      </c>
      <c r="B478" s="98">
        <v>1.2829999999999999</v>
      </c>
      <c r="C478" s="98">
        <v>1.423</v>
      </c>
      <c r="D478" s="3">
        <f>IF(C478&lt;MAX($C$3:C478),C478/MAX($C$3:C478)-1,0)</f>
        <v>-0.13178767541183645</v>
      </c>
    </row>
    <row r="479" spans="1:4" ht="15" thickBot="1">
      <c r="A479" s="97">
        <v>40373</v>
      </c>
      <c r="B479" s="98">
        <v>1.284</v>
      </c>
      <c r="C479" s="98">
        <v>1.4239999999999999</v>
      </c>
      <c r="D479" s="3">
        <f>IF(C479&lt;MAX($C$3:C479),C479/MAX($C$3:C479)-1,0)</f>
        <v>-0.13117754728492992</v>
      </c>
    </row>
    <row r="480" spans="1:4" ht="15" thickBot="1">
      <c r="A480" s="97">
        <v>40374</v>
      </c>
      <c r="B480" s="98">
        <v>1.2709999999999999</v>
      </c>
      <c r="C480" s="98">
        <v>1.411</v>
      </c>
      <c r="D480" s="3">
        <f>IF(C480&lt;MAX($C$3:C480),C480/MAX($C$3:C480)-1,0)</f>
        <v>-0.13910921293471623</v>
      </c>
    </row>
    <row r="481" spans="1:4" ht="15" thickBot="1">
      <c r="A481" s="97">
        <v>40375</v>
      </c>
      <c r="B481" s="98">
        <v>1.266</v>
      </c>
      <c r="C481" s="98">
        <v>1.4059999999999999</v>
      </c>
      <c r="D481" s="3">
        <f>IF(C481&lt;MAX($C$3:C481),C481/MAX($C$3:C481)-1,0)</f>
        <v>-0.14215985356924965</v>
      </c>
    </row>
    <row r="482" spans="1:4" ht="15" thickBot="1">
      <c r="A482" s="97">
        <v>40378</v>
      </c>
      <c r="B482" s="98">
        <v>1.2789999999999999</v>
      </c>
      <c r="C482" s="98">
        <v>1.419</v>
      </c>
      <c r="D482" s="3">
        <f>IF(C482&lt;MAX($C$3:C482),C482/MAX($C$3:C482)-1,0)</f>
        <v>-0.13422818791946312</v>
      </c>
    </row>
    <row r="483" spans="1:4" ht="15" thickBot="1">
      <c r="A483" s="97">
        <v>40379</v>
      </c>
      <c r="B483" s="98">
        <v>1.3009999999999999</v>
      </c>
      <c r="C483" s="98">
        <v>1.4410000000000001</v>
      </c>
      <c r="D483" s="3">
        <f>IF(C483&lt;MAX($C$3:C483),C483/MAX($C$3:C483)-1,0)</f>
        <v>-0.12080536912751672</v>
      </c>
    </row>
    <row r="484" spans="1:4" ht="15" thickBot="1">
      <c r="A484" s="97">
        <v>40380</v>
      </c>
      <c r="B484" s="98">
        <v>1.304</v>
      </c>
      <c r="C484" s="98">
        <v>1.444</v>
      </c>
      <c r="D484" s="3">
        <f>IF(C484&lt;MAX($C$3:C484),C484/MAX($C$3:C484)-1,0)</f>
        <v>-0.11897498474679691</v>
      </c>
    </row>
    <row r="485" spans="1:4" ht="15" thickBot="1">
      <c r="A485" s="101">
        <v>40381</v>
      </c>
      <c r="B485" s="98">
        <v>1.3160000000000001</v>
      </c>
      <c r="C485" s="98">
        <v>1.456</v>
      </c>
      <c r="D485" s="3">
        <f>IF(C485&lt;MAX($C$3:C485),C485/MAX($C$3:C485)-1,0)</f>
        <v>-0.11165344722391701</v>
      </c>
    </row>
    <row r="486" spans="1:4" ht="15" thickBot="1">
      <c r="A486" s="97">
        <v>40382</v>
      </c>
      <c r="B486" s="98">
        <v>1.3240000000000001</v>
      </c>
      <c r="C486" s="98">
        <v>1.464</v>
      </c>
      <c r="D486" s="3">
        <f>IF(C486&lt;MAX($C$3:C486),C486/MAX($C$3:C486)-1,0)</f>
        <v>-0.1067724222086639</v>
      </c>
    </row>
    <row r="487" spans="1:4" ht="15" thickBot="1">
      <c r="A487" s="97">
        <v>40385</v>
      </c>
      <c r="B487" s="98">
        <v>1.331</v>
      </c>
      <c r="C487" s="98">
        <v>1.4710000000000001</v>
      </c>
      <c r="D487" s="3">
        <f>IF(C487&lt;MAX($C$3:C487),C487/MAX($C$3:C487)-1,0)</f>
        <v>-0.1025015253203172</v>
      </c>
    </row>
    <row r="488" spans="1:4" ht="15" thickBot="1">
      <c r="A488" s="97">
        <v>40386</v>
      </c>
      <c r="B488" s="98">
        <v>1.337</v>
      </c>
      <c r="C488" s="98">
        <v>1.4770000000000001</v>
      </c>
      <c r="D488" s="3">
        <f>IF(C488&lt;MAX($C$3:C488),C488/MAX($C$3:C488)-1,0)</f>
        <v>-9.8840756558877363E-2</v>
      </c>
    </row>
    <row r="489" spans="1:4" ht="15" thickBot="1">
      <c r="A489" s="97">
        <v>40387</v>
      </c>
      <c r="B489" s="98">
        <v>1.353</v>
      </c>
      <c r="C489" s="98">
        <v>1.4930000000000001</v>
      </c>
      <c r="D489" s="3">
        <f>IF(C489&lt;MAX($C$3:C489),C489/MAX($C$3:C489)-1,0)</f>
        <v>-8.907870652837091E-2</v>
      </c>
    </row>
    <row r="490" spans="1:4" ht="15" thickBot="1">
      <c r="A490" s="97">
        <v>40388</v>
      </c>
      <c r="B490" s="98">
        <v>1.353</v>
      </c>
      <c r="C490" s="98">
        <v>1.4930000000000001</v>
      </c>
      <c r="D490" s="3">
        <f>IF(C490&lt;MAX($C$3:C490),C490/MAX($C$3:C490)-1,0)</f>
        <v>-8.907870652837091E-2</v>
      </c>
    </row>
    <row r="491" spans="1:4" ht="15" thickBot="1">
      <c r="A491" s="97">
        <v>40389</v>
      </c>
      <c r="B491" s="98">
        <v>1.355</v>
      </c>
      <c r="C491" s="98">
        <v>1.4950000000000001</v>
      </c>
      <c r="D491" s="3">
        <f>IF(C491&lt;MAX($C$3:C491),C491/MAX($C$3:C491)-1,0)</f>
        <v>-8.7858450274557631E-2</v>
      </c>
    </row>
    <row r="492" spans="1:4" ht="15" thickBot="1">
      <c r="A492" s="97">
        <v>40392</v>
      </c>
      <c r="B492" s="98">
        <v>1.3720000000000001</v>
      </c>
      <c r="C492" s="98">
        <v>1.512</v>
      </c>
      <c r="D492" s="3">
        <f>IF(C492&lt;MAX($C$3:C492),C492/MAX($C$3:C492)-1,0)</f>
        <v>-7.748627211714465E-2</v>
      </c>
    </row>
    <row r="493" spans="1:4" ht="15" thickBot="1">
      <c r="A493" s="97">
        <v>40393</v>
      </c>
      <c r="B493" s="98">
        <v>1.3520000000000001</v>
      </c>
      <c r="C493" s="98">
        <v>1.492</v>
      </c>
      <c r="D493" s="3">
        <f>IF(C493&lt;MAX($C$3:C493),C493/MAX($C$3:C493)-1,0)</f>
        <v>-8.9688834655277661E-2</v>
      </c>
    </row>
    <row r="494" spans="1:4" ht="15" thickBot="1">
      <c r="A494" s="97">
        <v>40394</v>
      </c>
      <c r="B494" s="98">
        <v>1.359</v>
      </c>
      <c r="C494" s="98">
        <v>1.4990000000000001</v>
      </c>
      <c r="D494" s="3">
        <f>IF(C494&lt;MAX($C$3:C494),C494/MAX($C$3:C494)-1,0)</f>
        <v>-8.5417937766930963E-2</v>
      </c>
    </row>
    <row r="495" spans="1:4" ht="15" thickBot="1">
      <c r="A495" s="97">
        <v>40395</v>
      </c>
      <c r="B495" s="98">
        <v>1.371</v>
      </c>
      <c r="C495" s="98">
        <v>1.5109999999999999</v>
      </c>
      <c r="D495" s="3">
        <f>IF(C495&lt;MAX($C$3:C495),C495/MAX($C$3:C495)-1,0)</f>
        <v>-7.8096400244051289E-2</v>
      </c>
    </row>
    <row r="496" spans="1:4" ht="15" thickBot="1">
      <c r="A496" s="97">
        <v>40396</v>
      </c>
      <c r="B496" s="98">
        <v>1.39</v>
      </c>
      <c r="C496" s="98">
        <v>1.53</v>
      </c>
      <c r="D496" s="3">
        <f>IF(C496&lt;MAX($C$3:C496),C496/MAX($C$3:C496)-1,0)</f>
        <v>-6.6503965832824918E-2</v>
      </c>
    </row>
    <row r="497" spans="1:4" ht="15" thickBot="1">
      <c r="A497" s="97">
        <v>40399</v>
      </c>
      <c r="B497" s="98">
        <v>1.4</v>
      </c>
      <c r="C497" s="98">
        <v>1.54</v>
      </c>
      <c r="D497" s="3">
        <f>IF(C497&lt;MAX($C$3:C497),C497/MAX($C$3:C497)-1,0)</f>
        <v>-6.0402684563758413E-2</v>
      </c>
    </row>
    <row r="498" spans="1:4" ht="15" thickBot="1">
      <c r="A498" s="97">
        <v>40400</v>
      </c>
      <c r="B498" s="98">
        <v>1.3720000000000001</v>
      </c>
      <c r="C498" s="98">
        <v>1.512</v>
      </c>
      <c r="D498" s="3">
        <f>IF(C498&lt;MAX($C$3:C498),C498/MAX($C$3:C498)-1,0)</f>
        <v>-7.748627211714465E-2</v>
      </c>
    </row>
    <row r="499" spans="1:4" ht="15" thickBot="1">
      <c r="A499" s="97">
        <v>40401</v>
      </c>
      <c r="B499" s="98">
        <v>1.379</v>
      </c>
      <c r="C499" s="98">
        <v>1.5189999999999999</v>
      </c>
      <c r="D499" s="3">
        <f>IF(C499&lt;MAX($C$3:C499),C499/MAX($C$3:C499)-1,0)</f>
        <v>-7.3215375228798063E-2</v>
      </c>
    </row>
    <row r="500" spans="1:4" ht="15" thickBot="1">
      <c r="A500" s="97">
        <v>40402</v>
      </c>
      <c r="B500" s="98">
        <v>1.373</v>
      </c>
      <c r="C500" s="98">
        <v>1.5129999999999999</v>
      </c>
      <c r="D500" s="3">
        <f>IF(C500&lt;MAX($C$3:C500),C500/MAX($C$3:C500)-1,0)</f>
        <v>-7.6876143990238011E-2</v>
      </c>
    </row>
    <row r="501" spans="1:4" ht="15" thickBot="1">
      <c r="A501" s="97">
        <v>40403</v>
      </c>
      <c r="B501" s="98">
        <v>1.3879999999999999</v>
      </c>
      <c r="C501" s="98">
        <v>1.528</v>
      </c>
      <c r="D501" s="3">
        <f>IF(C501&lt;MAX($C$3:C501),C501/MAX($C$3:C501)-1,0)</f>
        <v>-6.7724222086638197E-2</v>
      </c>
    </row>
    <row r="502" spans="1:4" ht="15" thickBot="1">
      <c r="A502" s="97">
        <v>40406</v>
      </c>
      <c r="B502" s="98">
        <v>1.413</v>
      </c>
      <c r="C502" s="98">
        <v>1.5529999999999999</v>
      </c>
      <c r="D502" s="3">
        <f>IF(C502&lt;MAX($C$3:C502),C502/MAX($C$3:C502)-1,0)</f>
        <v>-5.247101891397199E-2</v>
      </c>
    </row>
    <row r="503" spans="1:4" ht="15" thickBot="1">
      <c r="A503" s="97">
        <v>40407</v>
      </c>
      <c r="B503" s="98">
        <v>1.423</v>
      </c>
      <c r="C503" s="98">
        <v>1.5629999999999999</v>
      </c>
      <c r="D503" s="3">
        <f>IF(C503&lt;MAX($C$3:C503),C503/MAX($C$3:C503)-1,0)</f>
        <v>-4.6369737644905484E-2</v>
      </c>
    </row>
    <row r="504" spans="1:4" ht="15" thickBot="1">
      <c r="A504" s="97">
        <v>40408</v>
      </c>
      <c r="B504" s="98">
        <v>1.42</v>
      </c>
      <c r="C504" s="98">
        <v>1.56</v>
      </c>
      <c r="D504" s="3">
        <f>IF(C504&lt;MAX($C$3:C504),C504/MAX($C$3:C504)-1,0)</f>
        <v>-4.8200122025625403E-2</v>
      </c>
    </row>
    <row r="505" spans="1:4" ht="15" thickBot="1">
      <c r="A505" s="101">
        <v>40409</v>
      </c>
      <c r="B505" s="98">
        <v>1.413</v>
      </c>
      <c r="C505" s="98">
        <v>1.5529999999999999</v>
      </c>
      <c r="D505" s="3">
        <f>IF(C505&lt;MAX($C$3:C505),C505/MAX($C$3:C505)-1,0)</f>
        <v>-5.247101891397199E-2</v>
      </c>
    </row>
    <row r="506" spans="1:4" ht="15" thickBot="1">
      <c r="A506" s="97">
        <v>40410</v>
      </c>
      <c r="B506" s="98">
        <v>1.383</v>
      </c>
      <c r="C506" s="98">
        <v>1.5229999999999999</v>
      </c>
      <c r="D506" s="3">
        <f>IF(C506&lt;MAX($C$3:C506),C506/MAX($C$3:C506)-1,0)</f>
        <v>-7.0774862721171505E-2</v>
      </c>
    </row>
    <row r="507" spans="1:4" ht="15" thickBot="1">
      <c r="A507" s="97">
        <v>40413</v>
      </c>
      <c r="B507" s="98">
        <v>1.39</v>
      </c>
      <c r="C507" s="98">
        <v>1.53</v>
      </c>
      <c r="D507" s="3">
        <f>IF(C507&lt;MAX($C$3:C507),C507/MAX($C$3:C507)-1,0)</f>
        <v>-6.6503965832824918E-2</v>
      </c>
    </row>
    <row r="508" spans="1:4" ht="15" thickBot="1">
      <c r="A508" s="97">
        <v>40414</v>
      </c>
      <c r="B508" s="98">
        <v>1.4019999999999999</v>
      </c>
      <c r="C508" s="98">
        <v>1.542</v>
      </c>
      <c r="D508" s="3">
        <f>IF(C508&lt;MAX($C$3:C508),C508/MAX($C$3:C508)-1,0)</f>
        <v>-5.9182428309945023E-2</v>
      </c>
    </row>
    <row r="509" spans="1:4" ht="15" thickBot="1">
      <c r="A509" s="97">
        <v>40415</v>
      </c>
      <c r="B509" s="98">
        <v>1.391</v>
      </c>
      <c r="C509" s="98">
        <v>1.5309999999999999</v>
      </c>
      <c r="D509" s="3">
        <f>IF(C509&lt;MAX($C$3:C509),C509/MAX($C$3:C509)-1,0)</f>
        <v>-6.5893837705918279E-2</v>
      </c>
    </row>
    <row r="510" spans="1:4" ht="15" thickBot="1">
      <c r="A510" s="97">
        <v>40416</v>
      </c>
      <c r="B510" s="98">
        <v>1.399</v>
      </c>
      <c r="C510" s="98">
        <v>1.5389999999999999</v>
      </c>
      <c r="D510" s="3">
        <f>IF(C510&lt;MAX($C$3:C510),C510/MAX($C$3:C510)-1,0)</f>
        <v>-6.1012812690665053E-2</v>
      </c>
    </row>
    <row r="511" spans="1:4" ht="15" thickBot="1">
      <c r="A511" s="97">
        <v>40417</v>
      </c>
      <c r="B511" s="98">
        <v>1.415</v>
      </c>
      <c r="C511" s="98">
        <v>1.5549999999999999</v>
      </c>
      <c r="D511" s="3">
        <f>IF(C511&lt;MAX($C$3:C511),C511/MAX($C$3:C511)-1,0)</f>
        <v>-5.1250762660158711E-2</v>
      </c>
    </row>
    <row r="512" spans="1:4" ht="15" thickBot="1">
      <c r="A512" s="97">
        <v>40420</v>
      </c>
      <c r="B512" s="98">
        <v>1.4470000000000001</v>
      </c>
      <c r="C512" s="98">
        <v>1.587</v>
      </c>
      <c r="D512" s="3">
        <f>IF(C512&lt;MAX($C$3:C512),C512/MAX($C$3:C512)-1,0)</f>
        <v>-3.1726662599145805E-2</v>
      </c>
    </row>
    <row r="513" spans="1:4" ht="15" thickBot="1">
      <c r="A513" s="97">
        <v>40421</v>
      </c>
      <c r="B513" s="98">
        <v>1.4510000000000001</v>
      </c>
      <c r="C513" s="98">
        <v>1.591</v>
      </c>
      <c r="D513" s="3">
        <f>IF(C513&lt;MAX($C$3:C513),C513/MAX($C$3:C513)-1,0)</f>
        <v>-2.9286150091519247E-2</v>
      </c>
    </row>
    <row r="514" spans="1:4" ht="15" thickBot="1">
      <c r="A514" s="97">
        <v>40422</v>
      </c>
      <c r="B514" s="98">
        <v>1.4319999999999999</v>
      </c>
      <c r="C514" s="98">
        <v>1.5720000000000001</v>
      </c>
      <c r="D514" s="3">
        <f>IF(C514&lt;MAX($C$3:C514),C514/MAX($C$3:C514)-1,0)</f>
        <v>-4.0878584502745507E-2</v>
      </c>
    </row>
    <row r="515" spans="1:4" ht="15" thickBot="1">
      <c r="A515" s="97">
        <v>40423</v>
      </c>
      <c r="B515" s="98">
        <v>1.45</v>
      </c>
      <c r="C515" s="98">
        <v>1.59</v>
      </c>
      <c r="D515" s="3">
        <f>IF(C515&lt;MAX($C$3:C515),C515/MAX($C$3:C515)-1,0)</f>
        <v>-2.9896278218425776E-2</v>
      </c>
    </row>
    <row r="516" spans="1:4" ht="15" thickBot="1">
      <c r="A516" s="97">
        <v>40424</v>
      </c>
      <c r="B516" s="98">
        <v>1.454</v>
      </c>
      <c r="C516" s="98">
        <v>1.5940000000000001</v>
      </c>
      <c r="D516" s="3">
        <f>IF(C516&lt;MAX($C$3:C516),C516/MAX($C$3:C516)-1,0)</f>
        <v>-2.7455765710799218E-2</v>
      </c>
    </row>
    <row r="517" spans="1:4" ht="15" thickBot="1">
      <c r="A517" s="97">
        <v>40427</v>
      </c>
      <c r="B517" s="98">
        <v>1.4430000000000001</v>
      </c>
      <c r="C517" s="98">
        <v>1.583</v>
      </c>
      <c r="D517" s="3">
        <f>IF(C517&lt;MAX($C$3:C517),C517/MAX($C$3:C517)-1,0)</f>
        <v>-3.4167175106772474E-2</v>
      </c>
    </row>
    <row r="518" spans="1:4" ht="15" thickBot="1">
      <c r="A518" s="97">
        <v>40428</v>
      </c>
      <c r="B518" s="98">
        <v>1.446</v>
      </c>
      <c r="C518" s="98">
        <v>1.5860000000000001</v>
      </c>
      <c r="D518" s="3">
        <f>IF(C518&lt;MAX($C$3:C518),C518/MAX($C$3:C518)-1,0)</f>
        <v>-3.2336790726052445E-2</v>
      </c>
    </row>
    <row r="519" spans="1:4" ht="15" thickBot="1">
      <c r="A519" s="97">
        <v>40429</v>
      </c>
      <c r="B519" s="98">
        <v>1.462</v>
      </c>
      <c r="C519" s="98">
        <v>1.6020000000000001</v>
      </c>
      <c r="D519" s="3">
        <f>IF(C519&lt;MAX($C$3:C519),C519/MAX($C$3:C519)-1,0)</f>
        <v>-2.2574740695545992E-2</v>
      </c>
    </row>
    <row r="520" spans="1:4" ht="15" thickBot="1">
      <c r="A520" s="97">
        <v>40430</v>
      </c>
      <c r="B520" s="98">
        <v>1.4570000000000001</v>
      </c>
      <c r="C520" s="98">
        <v>1.597</v>
      </c>
      <c r="D520" s="3">
        <f>IF(C520&lt;MAX($C$3:C520),C520/MAX($C$3:C520)-1,0)</f>
        <v>-2.56253813300793E-2</v>
      </c>
    </row>
    <row r="521" spans="1:4" ht="15" thickBot="1">
      <c r="A521" s="97">
        <v>40431</v>
      </c>
      <c r="B521" s="98">
        <v>1.476</v>
      </c>
      <c r="C521" s="98">
        <v>1.6160000000000001</v>
      </c>
      <c r="D521" s="3">
        <f>IF(C521&lt;MAX($C$3:C521),C521/MAX($C$3:C521)-1,0)</f>
        <v>-1.4032946918852929E-2</v>
      </c>
    </row>
    <row r="522" spans="1:4" ht="15" thickBot="1">
      <c r="A522" s="97">
        <v>40434</v>
      </c>
      <c r="B522" s="98">
        <v>1.4970000000000001</v>
      </c>
      <c r="C522" s="98">
        <v>1.637</v>
      </c>
      <c r="D522" s="3">
        <f>IF(C522&lt;MAX($C$3:C522),C522/MAX($C$3:C522)-1,0)</f>
        <v>-1.2202562538132788E-3</v>
      </c>
    </row>
    <row r="523" spans="1:4" ht="15" thickBot="1">
      <c r="A523" s="97">
        <v>40435</v>
      </c>
      <c r="B523" s="98">
        <v>1.5069999999999999</v>
      </c>
      <c r="C523" s="98">
        <v>1.647</v>
      </c>
      <c r="D523" s="3">
        <f>IF(C523&lt;MAX($C$3:C523),C523/MAX($C$3:C523)-1,0)</f>
        <v>0</v>
      </c>
    </row>
    <row r="524" spans="1:4" ht="15" thickBot="1">
      <c r="A524" s="97">
        <v>40436</v>
      </c>
      <c r="B524" s="98">
        <v>1.4930000000000001</v>
      </c>
      <c r="C524" s="98">
        <v>1.633</v>
      </c>
      <c r="D524" s="3">
        <f>IF(C524&lt;MAX($C$3:C524),C524/MAX($C$3:C524)-1,0)</f>
        <v>-8.5003035822708295E-3</v>
      </c>
    </row>
    <row r="525" spans="1:4" ht="15" thickBot="1">
      <c r="A525" s="101">
        <v>40437</v>
      </c>
      <c r="B525" s="98">
        <v>1.468</v>
      </c>
      <c r="C525" s="98">
        <v>1.6080000000000001</v>
      </c>
      <c r="D525" s="3">
        <f>IF(C525&lt;MAX($C$3:C525),C525/MAX($C$3:C525)-1,0)</f>
        <v>-2.3679417122040025E-2</v>
      </c>
    </row>
    <row r="526" spans="1:4" ht="15" thickBot="1">
      <c r="A526" s="97">
        <v>40438</v>
      </c>
      <c r="B526" s="98">
        <v>1.478</v>
      </c>
      <c r="C526" s="98">
        <v>1.6180000000000001</v>
      </c>
      <c r="D526" s="3">
        <f>IF(C526&lt;MAX($C$3:C526),C526/MAX($C$3:C526)-1,0)</f>
        <v>-1.7607771706132258E-2</v>
      </c>
    </row>
    <row r="527" spans="1:4" ht="15" thickBot="1">
      <c r="A527" s="97">
        <v>40441</v>
      </c>
      <c r="B527" s="98">
        <v>1.468</v>
      </c>
      <c r="C527" s="98">
        <v>1.6080000000000001</v>
      </c>
      <c r="D527" s="3">
        <f>IF(C527&lt;MAX($C$3:C527),C527/MAX($C$3:C527)-1,0)</f>
        <v>-2.3679417122040025E-2</v>
      </c>
    </row>
    <row r="528" spans="1:4" ht="15" thickBot="1">
      <c r="A528" s="97">
        <v>40442</v>
      </c>
      <c r="B528" s="98">
        <v>1.468</v>
      </c>
      <c r="C528" s="98">
        <v>1.6080000000000001</v>
      </c>
      <c r="D528" s="3">
        <f>IF(C528&lt;MAX($C$3:C528),C528/MAX($C$3:C528)-1,0)</f>
        <v>-2.3679417122040025E-2</v>
      </c>
    </row>
    <row r="529" spans="1:4" ht="15" thickBot="1">
      <c r="A529" s="97">
        <v>40448</v>
      </c>
      <c r="B529" s="98">
        <v>1.5</v>
      </c>
      <c r="C529" s="98">
        <v>1.64</v>
      </c>
      <c r="D529" s="3">
        <f>IF(C529&lt;MAX($C$3:C529),C529/MAX($C$3:C529)-1,0)</f>
        <v>-4.2501517911354147E-3</v>
      </c>
    </row>
    <row r="530" spans="1:4" ht="15" thickBot="1">
      <c r="A530" s="97">
        <v>40449</v>
      </c>
      <c r="B530" s="98">
        <v>1.5049999999999999</v>
      </c>
      <c r="C530" s="98">
        <v>1.645</v>
      </c>
      <c r="D530" s="3">
        <f>IF(C530&lt;MAX($C$3:C530),C530/MAX($C$3:C530)-1,0)</f>
        <v>-1.2143290831815312E-3</v>
      </c>
    </row>
    <row r="531" spans="1:4" ht="15" thickBot="1">
      <c r="A531" s="97">
        <v>40450</v>
      </c>
      <c r="B531" s="98">
        <v>1.488</v>
      </c>
      <c r="C531" s="98">
        <v>1.6279999999999999</v>
      </c>
      <c r="D531" s="3">
        <f>IF(C531&lt;MAX($C$3:C531),C531/MAX($C$3:C531)-1,0)</f>
        <v>-1.1536126290224713E-2</v>
      </c>
    </row>
    <row r="532" spans="1:4" ht="15" thickBot="1">
      <c r="A532" s="97">
        <v>40451</v>
      </c>
      <c r="B532" s="98">
        <v>1.5</v>
      </c>
      <c r="C532" s="98">
        <v>1.64</v>
      </c>
      <c r="D532" s="3">
        <f>IF(C532&lt;MAX($C$3:C532),C532/MAX($C$3:C532)-1,0)</f>
        <v>-4.2501517911354147E-3</v>
      </c>
    </row>
    <row r="533" spans="1:4" ht="15" thickBot="1">
      <c r="A533" s="97">
        <v>40459</v>
      </c>
      <c r="B533" s="98">
        <v>1.5269999999999999</v>
      </c>
      <c r="C533" s="98">
        <v>1.667</v>
      </c>
      <c r="D533" s="3">
        <f>IF(C533&lt;MAX($C$3:C533),C533/MAX($C$3:C533)-1,0)</f>
        <v>0</v>
      </c>
    </row>
    <row r="534" spans="1:4" ht="15" thickBot="1">
      <c r="A534" s="97">
        <v>40462</v>
      </c>
      <c r="B534" s="98">
        <v>1.5109999999999999</v>
      </c>
      <c r="C534" s="98">
        <v>1.651</v>
      </c>
      <c r="D534" s="3">
        <f>IF(C534&lt;MAX($C$3:C534),C534/MAX($C$3:C534)-1,0)</f>
        <v>-9.5980803839231799E-3</v>
      </c>
    </row>
    <row r="535" spans="1:4" ht="15" thickBot="1">
      <c r="A535" s="97">
        <v>40463</v>
      </c>
      <c r="B535" s="98">
        <v>1.518</v>
      </c>
      <c r="C535" s="98">
        <v>1.6579999999999999</v>
      </c>
      <c r="D535" s="3">
        <f>IF(C535&lt;MAX($C$3:C535),C535/MAX($C$3:C535)-1,0)</f>
        <v>-5.3989202159568928E-3</v>
      </c>
    </row>
    <row r="536" spans="1:4" ht="15" thickBot="1">
      <c r="A536" s="97">
        <v>40464</v>
      </c>
      <c r="B536" s="98">
        <v>1.516</v>
      </c>
      <c r="C536" s="98">
        <v>1.6559999999999999</v>
      </c>
      <c r="D536" s="3">
        <f>IF(C536&lt;MAX($C$3:C536),C536/MAX($C$3:C536)-1,0)</f>
        <v>-6.5986802639472764E-3</v>
      </c>
    </row>
    <row r="537" spans="1:4" ht="15" thickBot="1">
      <c r="A537" s="97">
        <v>40465</v>
      </c>
      <c r="B537" s="98">
        <v>1.474</v>
      </c>
      <c r="C537" s="98">
        <v>1.6140000000000001</v>
      </c>
      <c r="D537" s="3">
        <f>IF(C537&lt;MAX($C$3:C537),C537/MAX($C$3:C537)-1,0)</f>
        <v>-3.1793641271745665E-2</v>
      </c>
    </row>
    <row r="538" spans="1:4" ht="15" thickBot="1">
      <c r="A538" s="97">
        <v>40466</v>
      </c>
      <c r="B538" s="98">
        <v>1.4770000000000001</v>
      </c>
      <c r="C538" s="98">
        <v>1.617</v>
      </c>
      <c r="D538" s="3">
        <f>IF(C538&lt;MAX($C$3:C538),C538/MAX($C$3:C538)-1,0)</f>
        <v>-2.9994001199760034E-2</v>
      </c>
    </row>
    <row r="539" spans="1:4" ht="15" thickBot="1">
      <c r="A539" s="97">
        <v>40469</v>
      </c>
      <c r="B539" s="98">
        <v>1.454</v>
      </c>
      <c r="C539" s="98">
        <v>1.5940000000000001</v>
      </c>
      <c r="D539" s="3">
        <f>IF(C539&lt;MAX($C$3:C539),C539/MAX($C$3:C539)-1,0)</f>
        <v>-4.3791241751649612E-2</v>
      </c>
    </row>
    <row r="540" spans="1:4" ht="15" thickBot="1">
      <c r="A540" s="97">
        <v>40470</v>
      </c>
      <c r="B540" s="98">
        <v>1.4890000000000001</v>
      </c>
      <c r="C540" s="98">
        <v>1.629</v>
      </c>
      <c r="D540" s="3">
        <f>IF(C540&lt;MAX($C$3:C540),C540/MAX($C$3:C540)-1,0)</f>
        <v>-2.2795440911817622E-2</v>
      </c>
    </row>
    <row r="541" spans="1:4" ht="15" thickBot="1">
      <c r="A541" s="97">
        <v>40471</v>
      </c>
      <c r="B541" s="98">
        <v>1.5029999999999999</v>
      </c>
      <c r="C541" s="98">
        <v>1.643</v>
      </c>
      <c r="D541" s="3">
        <f>IF(C541&lt;MAX($C$3:C541),C541/MAX($C$3:C541)-1,0)</f>
        <v>-1.4397120575884825E-2</v>
      </c>
    </row>
    <row r="542" spans="1:4" ht="15" thickBot="1">
      <c r="A542" s="97">
        <v>40472</v>
      </c>
      <c r="B542" s="98">
        <v>1.502</v>
      </c>
      <c r="C542" s="98">
        <v>1.6419999999999999</v>
      </c>
      <c r="D542" s="3">
        <f>IF(C542&lt;MAX($C$3:C542),C542/MAX($C$3:C542)-1,0)</f>
        <v>-1.4997000599880073E-2</v>
      </c>
    </row>
    <row r="543" spans="1:4" ht="15" thickBot="1">
      <c r="A543" s="97">
        <v>40473</v>
      </c>
      <c r="B543" s="98">
        <v>1.5249999999999999</v>
      </c>
      <c r="C543" s="98">
        <v>1.665</v>
      </c>
      <c r="D543" s="3">
        <f>IF(C543&lt;MAX($C$3:C543),C543/MAX($C$3:C543)-1,0)</f>
        <v>-1.1997600479903836E-3</v>
      </c>
    </row>
    <row r="544" spans="1:4" ht="15" thickBot="1">
      <c r="A544" s="97">
        <v>40476</v>
      </c>
      <c r="B544" s="98">
        <v>1.571</v>
      </c>
      <c r="C544" s="98">
        <v>1.7110000000000001</v>
      </c>
      <c r="D544" s="3">
        <f>IF(C544&lt;MAX($C$3:C544),C544/MAX($C$3:C544)-1,0)</f>
        <v>0</v>
      </c>
    </row>
    <row r="545" spans="1:4" ht="15" thickBot="1">
      <c r="A545" s="101">
        <v>40477</v>
      </c>
      <c r="B545" s="98">
        <v>1.5609999999999999</v>
      </c>
      <c r="C545" s="98">
        <v>1.7010000000000001</v>
      </c>
      <c r="D545" s="3">
        <f>IF(C545&lt;MAX($C$3:C545),C545/MAX($C$3:C545)-1,0)</f>
        <v>-5.8445353594389626E-3</v>
      </c>
    </row>
    <row r="546" spans="1:4" ht="15" thickBot="1">
      <c r="A546" s="97">
        <v>40478</v>
      </c>
      <c r="B546" s="98">
        <v>1.554</v>
      </c>
      <c r="C546" s="98">
        <v>1.694</v>
      </c>
      <c r="D546" s="3">
        <f>IF(C546&lt;MAX($C$3:C546),C546/MAX($C$3:C546)-1,0)</f>
        <v>-9.9357101110462143E-3</v>
      </c>
    </row>
    <row r="547" spans="1:4" ht="15" thickBot="1">
      <c r="A547" s="97">
        <v>40479</v>
      </c>
      <c r="B547" s="98">
        <v>1.55</v>
      </c>
      <c r="C547" s="98">
        <v>1.69</v>
      </c>
      <c r="D547" s="3">
        <f>IF(C547&lt;MAX($C$3:C547),C547/MAX($C$3:C547)-1,0)</f>
        <v>-1.2273524254821866E-2</v>
      </c>
    </row>
    <row r="548" spans="1:4" ht="15" thickBot="1">
      <c r="A548" s="97">
        <v>40480</v>
      </c>
      <c r="B548" s="98">
        <v>1.5509999999999999</v>
      </c>
      <c r="C548" s="98">
        <v>1.6910000000000001</v>
      </c>
      <c r="D548" s="3">
        <f>IF(C548&lt;MAX($C$3:C548),C548/MAX($C$3:C548)-1,0)</f>
        <v>-1.1689070718877814E-2</v>
      </c>
    </row>
    <row r="549" spans="1:4" ht="15" thickBot="1">
      <c r="A549" s="97">
        <v>40483</v>
      </c>
      <c r="B549" s="98">
        <v>1.585</v>
      </c>
      <c r="C549" s="98">
        <v>1.7250000000000001</v>
      </c>
      <c r="D549" s="3">
        <f>IF(C549&lt;MAX($C$3:C549),C549/MAX($C$3:C549)-1,0)</f>
        <v>0</v>
      </c>
    </row>
    <row r="550" spans="1:4" ht="15" thickBot="1">
      <c r="A550" s="97">
        <v>40484</v>
      </c>
      <c r="B550" s="98">
        <v>1.5660000000000001</v>
      </c>
      <c r="C550" s="98">
        <v>1.706</v>
      </c>
      <c r="D550" s="3">
        <f>IF(C550&lt;MAX($C$3:C550),C550/MAX($C$3:C550)-1,0)</f>
        <v>-1.1014492753623317E-2</v>
      </c>
    </row>
    <row r="551" spans="1:4" ht="15" thickBot="1">
      <c r="A551" s="97">
        <v>40485</v>
      </c>
      <c r="B551" s="98">
        <v>1.5409999999999999</v>
      </c>
      <c r="C551" s="98">
        <v>1.681</v>
      </c>
      <c r="D551" s="3">
        <f>IF(C551&lt;MAX($C$3:C551),C551/MAX($C$3:C551)-1,0)</f>
        <v>-2.5507246376811565E-2</v>
      </c>
    </row>
    <row r="552" spans="1:4" ht="15" thickBot="1">
      <c r="A552" s="97">
        <v>40486</v>
      </c>
      <c r="B552" s="98">
        <v>1.57</v>
      </c>
      <c r="C552" s="98">
        <v>1.71</v>
      </c>
      <c r="D552" s="3">
        <f>IF(C552&lt;MAX($C$3:C552),C552/MAX($C$3:C552)-1,0)</f>
        <v>-8.6956521739131043E-3</v>
      </c>
    </row>
    <row r="553" spans="1:4" ht="15" thickBot="1">
      <c r="A553" s="97">
        <v>40487</v>
      </c>
      <c r="B553" s="98">
        <v>1.587</v>
      </c>
      <c r="C553" s="98">
        <v>1.7270000000000001</v>
      </c>
      <c r="D553" s="3">
        <f>IF(C553&lt;MAX($C$3:C553),C553/MAX($C$3:C553)-1,0)</f>
        <v>0</v>
      </c>
    </row>
    <row r="554" spans="1:4" ht="15" thickBot="1">
      <c r="A554" s="97">
        <v>40490</v>
      </c>
      <c r="B554" s="98">
        <v>1.605</v>
      </c>
      <c r="C554" s="98">
        <v>1.7450000000000001</v>
      </c>
      <c r="D554" s="3">
        <f>IF(C554&lt;MAX($C$3:C554),C554/MAX($C$3:C554)-1,0)</f>
        <v>0</v>
      </c>
    </row>
    <row r="555" spans="1:4" ht="15" thickBot="1">
      <c r="A555" s="97">
        <v>40491</v>
      </c>
      <c r="B555" s="98">
        <v>1.6180000000000001</v>
      </c>
      <c r="C555" s="98">
        <v>1.758</v>
      </c>
      <c r="D555" s="3">
        <f>IF(C555&lt;MAX($C$3:C555),C555/MAX($C$3:C555)-1,0)</f>
        <v>0</v>
      </c>
    </row>
    <row r="556" spans="1:4" ht="15" thickBot="1">
      <c r="A556" s="97">
        <v>40492</v>
      </c>
      <c r="B556" s="98">
        <v>1.625</v>
      </c>
      <c r="C556" s="98">
        <v>1.7649999999999999</v>
      </c>
      <c r="D556" s="3">
        <f>IF(C556&lt;MAX($C$3:C556),C556/MAX($C$3:C556)-1,0)</f>
        <v>0</v>
      </c>
    </row>
    <row r="557" spans="1:4" ht="15" thickBot="1">
      <c r="A557" s="97">
        <v>40493</v>
      </c>
      <c r="B557" s="98">
        <v>1.6240000000000001</v>
      </c>
      <c r="C557" s="98">
        <v>1.764</v>
      </c>
      <c r="D557" s="3">
        <f>IF(C557&lt;MAX($C$3:C557),C557/MAX($C$3:C557)-1,0)</f>
        <v>-5.6657223796030554E-4</v>
      </c>
    </row>
    <row r="558" spans="1:4" ht="15" thickBot="1">
      <c r="A558" s="97">
        <v>40494</v>
      </c>
      <c r="B558" s="98">
        <v>1.5580000000000001</v>
      </c>
      <c r="C558" s="98">
        <v>1.698</v>
      </c>
      <c r="D558" s="3">
        <f>IF(C558&lt;MAX($C$3:C558),C558/MAX($C$3:C558)-1,0)</f>
        <v>-3.7960339943342802E-2</v>
      </c>
    </row>
    <row r="559" spans="1:4" ht="15" thickBot="1">
      <c r="A559" s="97">
        <v>40497</v>
      </c>
      <c r="B559" s="98">
        <v>1.591</v>
      </c>
      <c r="C559" s="98">
        <v>1.7310000000000001</v>
      </c>
      <c r="D559" s="3">
        <f>IF(C559&lt;MAX($C$3:C559),C559/MAX($C$3:C559)-1,0)</f>
        <v>-1.9263456090651498E-2</v>
      </c>
    </row>
    <row r="560" spans="1:4" ht="15" thickBot="1">
      <c r="A560" s="97">
        <v>40498</v>
      </c>
      <c r="B560" s="98">
        <v>1.5409999999999999</v>
      </c>
      <c r="C560" s="98">
        <v>1.681</v>
      </c>
      <c r="D560" s="3">
        <f>IF(C560&lt;MAX($C$3:C560),C560/MAX($C$3:C560)-1,0)</f>
        <v>-4.7592067988668441E-2</v>
      </c>
    </row>
    <row r="561" spans="1:4" ht="15" thickBot="1">
      <c r="A561" s="97">
        <v>40499</v>
      </c>
      <c r="B561" s="98">
        <v>1.4790000000000001</v>
      </c>
      <c r="C561" s="98">
        <v>1.619</v>
      </c>
      <c r="D561" s="3">
        <f>IF(C561&lt;MAX($C$3:C561),C561/MAX($C$3:C561)-1,0)</f>
        <v>-8.2719546742209604E-2</v>
      </c>
    </row>
    <row r="562" spans="1:4" ht="15" thickBot="1">
      <c r="A562" s="97">
        <v>40500</v>
      </c>
      <c r="B562" s="98">
        <v>1.504</v>
      </c>
      <c r="C562" s="98">
        <v>1.6439999999999999</v>
      </c>
      <c r="D562" s="3">
        <f>IF(C562&lt;MAX($C$3:C562),C562/MAX($C$3:C562)-1,0)</f>
        <v>-6.8555240793201189E-2</v>
      </c>
    </row>
    <row r="563" spans="1:4" ht="15" thickBot="1">
      <c r="A563" s="97">
        <v>40501</v>
      </c>
      <c r="B563" s="98">
        <v>1.55</v>
      </c>
      <c r="C563" s="98">
        <v>1.69</v>
      </c>
      <c r="D563" s="3">
        <f>IF(C563&lt;MAX($C$3:C563),C563/MAX($C$3:C563)-1,0)</f>
        <v>-4.2492917847025469E-2</v>
      </c>
    </row>
    <row r="564" spans="1:4" ht="15" thickBot="1">
      <c r="A564" s="97">
        <v>40504</v>
      </c>
      <c r="B564" s="98">
        <v>1.5640000000000001</v>
      </c>
      <c r="C564" s="98">
        <v>1.704</v>
      </c>
      <c r="D564" s="3">
        <f>IF(C564&lt;MAX($C$3:C564),C564/MAX($C$3:C564)-1,0)</f>
        <v>-3.4560906515580747E-2</v>
      </c>
    </row>
    <row r="565" spans="1:4" ht="15" thickBot="1">
      <c r="A565" s="101">
        <v>40505</v>
      </c>
      <c r="B565" s="98">
        <v>1.5680000000000001</v>
      </c>
      <c r="C565" s="98">
        <v>1.708</v>
      </c>
      <c r="D565" s="3">
        <f>IF(C565&lt;MAX($C$3:C565),C565/MAX($C$3:C565)-1,0)</f>
        <v>-3.2294617563739303E-2</v>
      </c>
    </row>
    <row r="566" spans="1:4" ht="15" thickBot="1">
      <c r="A566" s="97">
        <v>40506</v>
      </c>
      <c r="B566" s="98">
        <v>1.599</v>
      </c>
      <c r="C566" s="98">
        <v>1.7390000000000001</v>
      </c>
      <c r="D566" s="3">
        <f>IF(C566&lt;MAX($C$3:C566),C566/MAX($C$3:C566)-1,0)</f>
        <v>-1.4730878186968721E-2</v>
      </c>
    </row>
    <row r="567" spans="1:4" ht="15" thickBot="1">
      <c r="A567" s="97">
        <v>40507</v>
      </c>
      <c r="B567" s="98">
        <v>1.609</v>
      </c>
      <c r="C567" s="98">
        <v>1.7490000000000001</v>
      </c>
      <c r="D567" s="3">
        <f>IF(C567&lt;MAX($C$3:C567),C567/MAX($C$3:C567)-1,0)</f>
        <v>-9.0651558073653327E-3</v>
      </c>
    </row>
    <row r="568" spans="1:4" ht="15" thickBot="1">
      <c r="A568" s="97">
        <v>40508</v>
      </c>
      <c r="B568" s="98">
        <v>1.611</v>
      </c>
      <c r="C568" s="98">
        <v>1.7509999999999999</v>
      </c>
      <c r="D568" s="3">
        <f>IF(C568&lt;MAX($C$3:C568),C568/MAX($C$3:C568)-1,0)</f>
        <v>-7.9320113314447216E-3</v>
      </c>
    </row>
    <row r="569" spans="1:4" ht="15" thickBot="1">
      <c r="A569" s="97">
        <v>40511</v>
      </c>
      <c r="B569" s="98">
        <v>1.617</v>
      </c>
      <c r="C569" s="98">
        <v>1.7569999999999999</v>
      </c>
      <c r="D569" s="3">
        <f>IF(C569&lt;MAX($C$3:C569),C569/MAX($C$3:C569)-1,0)</f>
        <v>-4.5325779036827774E-3</v>
      </c>
    </row>
    <row r="570" spans="1:4" ht="15" thickBot="1">
      <c r="A570" s="97">
        <v>40512</v>
      </c>
      <c r="B570" s="98">
        <v>1.585</v>
      </c>
      <c r="C570" s="98">
        <v>1.7250000000000001</v>
      </c>
      <c r="D570" s="3">
        <f>IF(C570&lt;MAX($C$3:C570),C570/MAX($C$3:C570)-1,0)</f>
        <v>-2.2662889518413443E-2</v>
      </c>
    </row>
    <row r="571" spans="1:4" ht="15" thickBot="1">
      <c r="A571" s="97">
        <v>40513</v>
      </c>
      <c r="B571" s="98">
        <v>1.5680000000000001</v>
      </c>
      <c r="C571" s="98">
        <v>1.708</v>
      </c>
      <c r="D571" s="3">
        <f>IF(C571&lt;MAX($C$3:C571),C571/MAX($C$3:C571)-1,0)</f>
        <v>-3.2294617563739303E-2</v>
      </c>
    </row>
    <row r="572" spans="1:4" ht="15" thickBot="1">
      <c r="A572" s="97">
        <v>40514</v>
      </c>
      <c r="B572" s="98">
        <v>1.5760000000000001</v>
      </c>
      <c r="C572" s="98">
        <v>1.716</v>
      </c>
      <c r="D572" s="3">
        <f>IF(C572&lt;MAX($C$3:C572),C572/MAX($C$3:C572)-1,0)</f>
        <v>-2.7762039660056637E-2</v>
      </c>
    </row>
    <row r="573" spans="1:4" ht="15" thickBot="1">
      <c r="A573" s="97">
        <v>40515</v>
      </c>
      <c r="B573" s="98">
        <v>1.58</v>
      </c>
      <c r="C573" s="98">
        <v>1.72</v>
      </c>
      <c r="D573" s="3">
        <f>IF(C573&lt;MAX($C$3:C573),C573/MAX($C$3:C573)-1,0)</f>
        <v>-2.5495750708215303E-2</v>
      </c>
    </row>
    <row r="574" spans="1:4" ht="15" thickBot="1">
      <c r="A574" s="97">
        <v>40518</v>
      </c>
      <c r="B574" s="98">
        <v>1.5580000000000001</v>
      </c>
      <c r="C574" s="98">
        <v>1.698</v>
      </c>
      <c r="D574" s="3">
        <f>IF(C574&lt;MAX($C$3:C574),C574/MAX($C$3:C574)-1,0)</f>
        <v>-3.7960339943342802E-2</v>
      </c>
    </row>
    <row r="575" spans="1:4" ht="15" thickBot="1">
      <c r="A575" s="97">
        <v>40519</v>
      </c>
      <c r="B575" s="98">
        <v>1.589</v>
      </c>
      <c r="C575" s="98">
        <v>1.7290000000000001</v>
      </c>
      <c r="D575" s="3">
        <f>IF(C575&lt;MAX($C$3:C575),C575/MAX($C$3:C575)-1,0)</f>
        <v>-2.039660056657211E-2</v>
      </c>
    </row>
    <row r="576" spans="1:4" ht="15" thickBot="1">
      <c r="A576" s="97">
        <v>40520</v>
      </c>
      <c r="B576" s="98">
        <v>1.59</v>
      </c>
      <c r="C576" s="98">
        <v>1.73</v>
      </c>
      <c r="D576" s="3">
        <f>IF(C576&lt;MAX($C$3:C576),C576/MAX($C$3:C576)-1,0)</f>
        <v>-1.9830028328611804E-2</v>
      </c>
    </row>
    <row r="577" spans="1:4" ht="15" thickBot="1">
      <c r="A577" s="97">
        <v>40521</v>
      </c>
      <c r="B577" s="98">
        <v>1.57</v>
      </c>
      <c r="C577" s="98">
        <v>1.71</v>
      </c>
      <c r="D577" s="3">
        <f>IF(C577&lt;MAX($C$3:C577),C577/MAX($C$3:C577)-1,0)</f>
        <v>-3.1161473087818692E-2</v>
      </c>
    </row>
    <row r="578" spans="1:4" ht="15" thickBot="1">
      <c r="A578" s="97">
        <v>40522</v>
      </c>
      <c r="B578" s="98">
        <v>1.581</v>
      </c>
      <c r="C578" s="98">
        <v>1.7210000000000001</v>
      </c>
      <c r="D578" s="3">
        <f>IF(C578&lt;MAX($C$3:C578),C578/MAX($C$3:C578)-1,0)</f>
        <v>-2.4929178470254887E-2</v>
      </c>
    </row>
    <row r="579" spans="1:4" ht="15" thickBot="1">
      <c r="A579" s="97">
        <v>40525</v>
      </c>
      <c r="B579" s="98">
        <v>1.621</v>
      </c>
      <c r="C579" s="98">
        <v>1.7609999999999999</v>
      </c>
      <c r="D579" s="3">
        <f>IF(C579&lt;MAX($C$3:C579),C579/MAX($C$3:C579)-1,0)</f>
        <v>-2.2662889518413332E-3</v>
      </c>
    </row>
    <row r="580" spans="1:4" ht="15" thickBot="1">
      <c r="A580" s="97">
        <v>40526</v>
      </c>
      <c r="B580" s="98">
        <v>1.629</v>
      </c>
      <c r="C580" s="98">
        <v>1.7689999999999999</v>
      </c>
      <c r="D580" s="3">
        <f>IF(C580&lt;MAX($C$3:C580),C580/MAX($C$3:C580)-1,0)</f>
        <v>0</v>
      </c>
    </row>
    <row r="581" spans="1:4" ht="15" thickBot="1">
      <c r="A581" s="97">
        <v>40527</v>
      </c>
      <c r="B581" s="98">
        <v>1.625</v>
      </c>
      <c r="C581" s="98">
        <v>1.7649999999999999</v>
      </c>
      <c r="D581" s="3">
        <f>IF(C581&lt;MAX($C$3:C581),C581/MAX($C$3:C581)-1,0)</f>
        <v>-2.2611644997173608E-3</v>
      </c>
    </row>
    <row r="582" spans="1:4" ht="15" thickBot="1">
      <c r="A582" s="97">
        <v>40528</v>
      </c>
      <c r="B582" s="98">
        <v>1.623</v>
      </c>
      <c r="C582" s="98">
        <v>1.7629999999999999</v>
      </c>
      <c r="D582" s="3">
        <f>IF(C582&lt;MAX($C$3:C582),C582/MAX($C$3:C582)-1,0)</f>
        <v>-3.3917467495759857E-3</v>
      </c>
    </row>
    <row r="583" spans="1:4" ht="15" thickBot="1">
      <c r="A583" s="97">
        <v>40529</v>
      </c>
      <c r="B583" s="98">
        <v>1.6180000000000001</v>
      </c>
      <c r="C583" s="98">
        <v>1.758</v>
      </c>
      <c r="D583" s="3">
        <f>IF(C583&lt;MAX($C$3:C583),C583/MAX($C$3:C583)-1,0)</f>
        <v>-6.2182023742226589E-3</v>
      </c>
    </row>
    <row r="584" spans="1:4" ht="15" thickBot="1">
      <c r="A584" s="97">
        <v>40532</v>
      </c>
      <c r="B584" s="98">
        <v>1.597</v>
      </c>
      <c r="C584" s="98">
        <v>1.7370000000000001</v>
      </c>
      <c r="D584" s="3">
        <f>IF(C584&lt;MAX($C$3:C584),C584/MAX($C$3:C584)-1,0)</f>
        <v>-1.8089315997738775E-2</v>
      </c>
    </row>
    <row r="585" spans="1:4" ht="15" thickBot="1">
      <c r="A585" s="101">
        <v>40533</v>
      </c>
      <c r="B585" s="98">
        <v>1.6080000000000001</v>
      </c>
      <c r="C585" s="98">
        <v>1.748</v>
      </c>
      <c r="D585" s="3">
        <f>IF(C585&lt;MAX($C$3:C585),C585/MAX($C$3:C585)-1,0)</f>
        <v>-1.1871113623516005E-2</v>
      </c>
    </row>
    <row r="586" spans="1:4" ht="15" thickBot="1">
      <c r="A586" s="97">
        <v>40534</v>
      </c>
      <c r="B586" s="98">
        <v>1.6020000000000001</v>
      </c>
      <c r="C586" s="98">
        <v>1.742</v>
      </c>
      <c r="D586" s="3">
        <f>IF(C586&lt;MAX($C$3:C586),C586/MAX($C$3:C586)-1,0)</f>
        <v>-1.5262860373092102E-2</v>
      </c>
    </row>
    <row r="587" spans="1:4" ht="15" thickBot="1">
      <c r="A587" s="97">
        <v>40535</v>
      </c>
      <c r="B587" s="98">
        <v>1.579</v>
      </c>
      <c r="C587" s="98">
        <v>1.7190000000000001</v>
      </c>
      <c r="D587" s="3">
        <f>IF(C587&lt;MAX($C$3:C587),C587/MAX($C$3:C587)-1,0)</f>
        <v>-2.8264556246466843E-2</v>
      </c>
    </row>
    <row r="588" spans="1:4" ht="15" thickBot="1">
      <c r="A588" s="97">
        <v>40536</v>
      </c>
      <c r="B588" s="98">
        <v>1.5509999999999999</v>
      </c>
      <c r="C588" s="98">
        <v>1.6910000000000001</v>
      </c>
      <c r="D588" s="3">
        <f>IF(C588&lt;MAX($C$3:C588),C588/MAX($C$3:C588)-1,0)</f>
        <v>-4.4092707744488369E-2</v>
      </c>
    </row>
    <row r="589" spans="1:4" ht="15" thickBot="1">
      <c r="A589" s="97">
        <v>40539</v>
      </c>
      <c r="B589" s="98">
        <v>1.52</v>
      </c>
      <c r="C589" s="98">
        <v>1.66</v>
      </c>
      <c r="D589" s="3">
        <f>IF(C589&lt;MAX($C$3:C589),C589/MAX($C$3:C589)-1,0)</f>
        <v>-6.1616732617297942E-2</v>
      </c>
    </row>
    <row r="590" spans="1:4" ht="15" thickBot="1">
      <c r="A590" s="97">
        <v>40540</v>
      </c>
      <c r="B590" s="98">
        <v>1.496</v>
      </c>
      <c r="C590" s="98">
        <v>1.6359999999999999</v>
      </c>
      <c r="D590" s="3">
        <f>IF(C590&lt;MAX($C$3:C590),C590/MAX($C$3:C590)-1,0)</f>
        <v>-7.5183719615601996E-2</v>
      </c>
    </row>
    <row r="591" spans="1:4" ht="15" thickBot="1">
      <c r="A591" s="97">
        <v>40541</v>
      </c>
      <c r="B591" s="98">
        <v>1.512</v>
      </c>
      <c r="C591" s="98">
        <v>1.6519999999999999</v>
      </c>
      <c r="D591" s="3">
        <f>IF(C591&lt;MAX($C$3:C591),C591/MAX($C$3:C591)-1,0)</f>
        <v>-6.6139061616732664E-2</v>
      </c>
    </row>
    <row r="592" spans="1:4" ht="15" thickBot="1">
      <c r="A592" s="97">
        <v>40542</v>
      </c>
      <c r="B592" s="98">
        <v>1.52</v>
      </c>
      <c r="C592" s="98">
        <v>1.66</v>
      </c>
      <c r="D592" s="3">
        <f>IF(C592&lt;MAX($C$3:C592),C592/MAX($C$3:C592)-1,0)</f>
        <v>-6.1616732617297942E-2</v>
      </c>
    </row>
    <row r="593" spans="1:4" ht="15" thickBot="1">
      <c r="A593" s="97">
        <v>40543</v>
      </c>
      <c r="B593" s="98">
        <v>1.5509999999999999</v>
      </c>
      <c r="C593" s="98">
        <v>1.6910000000000001</v>
      </c>
      <c r="D593" s="3">
        <f>IF(C593&lt;MAX($C$3:C593),C593/MAX($C$3:C593)-1,0)</f>
        <v>-4.4092707744488369E-2</v>
      </c>
    </row>
    <row r="594" spans="1:4" ht="15" thickBot="1">
      <c r="A594" s="97">
        <v>40547</v>
      </c>
      <c r="B594" s="98">
        <v>1.575</v>
      </c>
      <c r="C594" s="98">
        <v>1.7150000000000001</v>
      </c>
      <c r="D594" s="3">
        <f>IF(C594&lt;MAX($C$3:C594),C594/MAX($C$3:C594)-1,0)</f>
        <v>-3.0525720746184204E-2</v>
      </c>
    </row>
    <row r="595" spans="1:4" ht="15" thickBot="1">
      <c r="A595" s="97">
        <v>40548</v>
      </c>
      <c r="B595" s="98">
        <v>1.5620000000000001</v>
      </c>
      <c r="C595" s="98">
        <v>1.702</v>
      </c>
      <c r="D595" s="3">
        <f>IF(C595&lt;MAX($C$3:C595),C595/MAX($C$3:C595)-1,0)</f>
        <v>-3.787450537026571E-2</v>
      </c>
    </row>
    <row r="596" spans="1:4" ht="15" thickBot="1">
      <c r="A596" s="97">
        <v>40549</v>
      </c>
      <c r="B596" s="98">
        <v>1.556</v>
      </c>
      <c r="C596" s="98">
        <v>1.696</v>
      </c>
      <c r="D596" s="3">
        <f>IF(C596&lt;MAX($C$3:C596),C596/MAX($C$3:C596)-1,0)</f>
        <v>-4.1266252119841695E-2</v>
      </c>
    </row>
    <row r="597" spans="1:4" ht="15" thickBot="1">
      <c r="A597" s="97">
        <v>40550</v>
      </c>
      <c r="B597" s="98">
        <v>1.5349999999999999</v>
      </c>
      <c r="C597" s="98">
        <v>1.675</v>
      </c>
      <c r="D597" s="3">
        <f>IF(C597&lt;MAX($C$3:C597),C597/MAX($C$3:C597)-1,0)</f>
        <v>-5.3137365743357701E-2</v>
      </c>
    </row>
    <row r="598" spans="1:4" ht="15" thickBot="1">
      <c r="A598" s="97">
        <v>40553</v>
      </c>
      <c r="B598" s="98">
        <v>1.496</v>
      </c>
      <c r="C598" s="98">
        <v>1.6359999999999999</v>
      </c>
      <c r="D598" s="3">
        <f>IF(C598&lt;MAX($C$3:C598),C598/MAX($C$3:C598)-1,0)</f>
        <v>-7.5183719615601996E-2</v>
      </c>
    </row>
    <row r="599" spans="1:4" ht="15" thickBot="1">
      <c r="A599" s="97">
        <v>40554</v>
      </c>
      <c r="B599" s="98">
        <v>1.4870000000000001</v>
      </c>
      <c r="C599" s="98">
        <v>1.627</v>
      </c>
      <c r="D599" s="3">
        <f>IF(C599&lt;MAX($C$3:C599),C599/MAX($C$3:C599)-1,0)</f>
        <v>-8.027133973996603E-2</v>
      </c>
    </row>
    <row r="600" spans="1:4" ht="15" thickBot="1">
      <c r="A600" s="97">
        <v>40555</v>
      </c>
      <c r="B600" s="98">
        <v>1.484</v>
      </c>
      <c r="C600" s="98">
        <v>1.6240000000000001</v>
      </c>
      <c r="D600" s="3">
        <f>IF(C600&lt;MAX($C$3:C600),C600/MAX($C$3:C600)-1,0)</f>
        <v>-8.1967213114753967E-2</v>
      </c>
    </row>
    <row r="601" spans="1:4" ht="15" thickBot="1">
      <c r="A601" s="97">
        <v>40556</v>
      </c>
      <c r="B601" s="98">
        <v>1.4930000000000001</v>
      </c>
      <c r="C601" s="98">
        <v>1.633</v>
      </c>
      <c r="D601" s="3">
        <f>IF(C601&lt;MAX($C$3:C601),C601/MAX($C$3:C601)-1,0)</f>
        <v>-7.6879592990390044E-2</v>
      </c>
    </row>
    <row r="602" spans="1:4" ht="15" thickBot="1">
      <c r="A602" s="97">
        <v>40557</v>
      </c>
      <c r="B602" s="98">
        <v>1.4670000000000001</v>
      </c>
      <c r="C602" s="98">
        <v>1.607</v>
      </c>
      <c r="D602" s="3">
        <f>IF(C602&lt;MAX($C$3:C602),C602/MAX($C$3:C602)-1,0)</f>
        <v>-9.1577162238552834E-2</v>
      </c>
    </row>
    <row r="603" spans="1:4" ht="15" thickBot="1">
      <c r="A603" s="97">
        <v>40560</v>
      </c>
      <c r="B603" s="98">
        <v>1.4319999999999999</v>
      </c>
      <c r="C603" s="98">
        <v>1.5720000000000001</v>
      </c>
      <c r="D603" s="3">
        <f>IF(C603&lt;MAX($C$3:C603),C603/MAX($C$3:C603)-1,0)</f>
        <v>-0.11136235161107966</v>
      </c>
    </row>
    <row r="604" spans="1:4" ht="15" thickBot="1">
      <c r="A604" s="97">
        <v>40561</v>
      </c>
      <c r="B604" s="98">
        <v>1.4350000000000001</v>
      </c>
      <c r="C604" s="98">
        <v>1.575</v>
      </c>
      <c r="D604" s="3">
        <f>IF(C604&lt;MAX($C$3:C604),C604/MAX($C$3:C604)-1,0)</f>
        <v>-0.10966647823629172</v>
      </c>
    </row>
    <row r="605" spans="1:4" ht="15" thickBot="1">
      <c r="A605" s="101">
        <v>40562</v>
      </c>
      <c r="B605" s="98">
        <v>1.46</v>
      </c>
      <c r="C605" s="98">
        <v>1.6</v>
      </c>
      <c r="D605" s="3">
        <f>IF(C605&lt;MAX($C$3:C605),C605/MAX($C$3:C605)-1,0)</f>
        <v>-9.5534200113058132E-2</v>
      </c>
    </row>
    <row r="606" spans="1:4" ht="15" thickBot="1">
      <c r="A606" s="97">
        <v>40563</v>
      </c>
      <c r="B606" s="98">
        <v>1.4379999999999999</v>
      </c>
      <c r="C606" s="98">
        <v>1.5780000000000001</v>
      </c>
      <c r="D606" s="3">
        <f>IF(C606&lt;MAX($C$3:C606),C606/MAX($C$3:C606)-1,0)</f>
        <v>-0.10797060486150356</v>
      </c>
    </row>
    <row r="607" spans="1:4" ht="15" thickBot="1">
      <c r="A607" s="97">
        <v>40564</v>
      </c>
      <c r="B607" s="98">
        <v>1.4330000000000001</v>
      </c>
      <c r="C607" s="98">
        <v>1.573</v>
      </c>
      <c r="D607" s="3">
        <f>IF(C607&lt;MAX($C$3:C607),C607/MAX($C$3:C607)-1,0)</f>
        <v>-0.11079706048615034</v>
      </c>
    </row>
    <row r="608" spans="1:4" ht="15" thickBot="1">
      <c r="A608" s="97">
        <v>40567</v>
      </c>
      <c r="B608" s="98">
        <v>1.403</v>
      </c>
      <c r="C608" s="98">
        <v>1.5429999999999999</v>
      </c>
      <c r="D608" s="3">
        <f>IF(C608&lt;MAX($C$3:C608),C608/MAX($C$3:C608)-1,0)</f>
        <v>-0.1277557942340305</v>
      </c>
    </row>
    <row r="609" spans="1:4" ht="15" thickBot="1">
      <c r="A609" s="97">
        <v>40568</v>
      </c>
      <c r="B609" s="98">
        <v>1.391</v>
      </c>
      <c r="C609" s="98">
        <v>1.5309999999999999</v>
      </c>
      <c r="D609" s="3">
        <f>IF(C609&lt;MAX($C$3:C609),C609/MAX($C$3:C609)-1,0)</f>
        <v>-0.13453928773318258</v>
      </c>
    </row>
    <row r="610" spans="1:4" ht="15" thickBot="1">
      <c r="A610" s="97">
        <v>40569</v>
      </c>
      <c r="B610" s="98">
        <v>1.407</v>
      </c>
      <c r="C610" s="98">
        <v>1.5469999999999999</v>
      </c>
      <c r="D610" s="3">
        <f>IF(C610&lt;MAX($C$3:C610),C610/MAX($C$3:C610)-1,0)</f>
        <v>-0.12549462973431313</v>
      </c>
    </row>
    <row r="611" spans="1:4" ht="15" thickBot="1">
      <c r="A611" s="97">
        <v>40570</v>
      </c>
      <c r="B611" s="98">
        <v>1.42</v>
      </c>
      <c r="C611" s="98">
        <v>1.56</v>
      </c>
      <c r="D611" s="3">
        <f>IF(C611&lt;MAX($C$3:C611),C611/MAX($C$3:C611)-1,0)</f>
        <v>-0.11814584511023174</v>
      </c>
    </row>
    <row r="612" spans="1:4" ht="15" thickBot="1">
      <c r="A612" s="97">
        <v>40571</v>
      </c>
      <c r="B612" s="98">
        <v>1.429</v>
      </c>
      <c r="C612" s="98">
        <v>1.569</v>
      </c>
      <c r="D612" s="3">
        <f>IF(C612&lt;MAX($C$3:C612),C612/MAX($C$3:C612)-1,0)</f>
        <v>-0.11305822498586771</v>
      </c>
    </row>
    <row r="613" spans="1:4" ht="15" thickBot="1">
      <c r="A613" s="97">
        <v>40574</v>
      </c>
      <c r="B613" s="98">
        <v>1.44</v>
      </c>
      <c r="C613" s="98">
        <v>1.58</v>
      </c>
      <c r="D613" s="3">
        <f>IF(C613&lt;MAX($C$3:C613),C613/MAX($C$3:C613)-1,0)</f>
        <v>-0.10684002261164494</v>
      </c>
    </row>
    <row r="614" spans="1:4" ht="15" thickBot="1">
      <c r="A614" s="97">
        <v>40575</v>
      </c>
      <c r="B614" s="98">
        <v>1.4410000000000001</v>
      </c>
      <c r="C614" s="98">
        <v>1.581</v>
      </c>
      <c r="D614" s="3">
        <f>IF(C614&lt;MAX($C$3:C614),C614/MAX($C$3:C614)-1,0)</f>
        <v>-0.10627473148671562</v>
      </c>
    </row>
    <row r="615" spans="1:4" ht="15" thickBot="1">
      <c r="A615" s="97">
        <v>40583</v>
      </c>
      <c r="B615" s="98">
        <v>1.44</v>
      </c>
      <c r="C615" s="98">
        <v>1.58</v>
      </c>
      <c r="D615" s="3">
        <f>IF(C615&lt;MAX($C$3:C615),C615/MAX($C$3:C615)-1,0)</f>
        <v>-0.10684002261164494</v>
      </c>
    </row>
    <row r="616" spans="1:4" ht="15" thickBot="1">
      <c r="A616" s="97">
        <v>40584</v>
      </c>
      <c r="B616" s="98">
        <v>1.472</v>
      </c>
      <c r="C616" s="98">
        <v>1.6120000000000001</v>
      </c>
      <c r="D616" s="3">
        <f>IF(C616&lt;MAX($C$3:C616),C616/MAX($C$3:C616)-1,0)</f>
        <v>-8.875070661390605E-2</v>
      </c>
    </row>
    <row r="617" spans="1:4" ht="15" thickBot="1">
      <c r="A617" s="97">
        <v>40585</v>
      </c>
      <c r="B617" s="98">
        <v>1.48</v>
      </c>
      <c r="C617" s="98">
        <v>1.62</v>
      </c>
      <c r="D617" s="3">
        <f>IF(C617&lt;MAX($C$3:C617),C617/MAX($C$3:C617)-1,0)</f>
        <v>-8.4228377614471328E-2</v>
      </c>
    </row>
    <row r="618" spans="1:4" ht="15" thickBot="1">
      <c r="A618" s="97">
        <v>40588</v>
      </c>
      <c r="B618" s="98">
        <v>1.506</v>
      </c>
      <c r="C618" s="98">
        <v>1.6459999999999999</v>
      </c>
      <c r="D618" s="3">
        <f>IF(C618&lt;MAX($C$3:C618),C618/MAX($C$3:C618)-1,0)</f>
        <v>-6.953080836630865E-2</v>
      </c>
    </row>
    <row r="619" spans="1:4" ht="15" thickBot="1">
      <c r="A619" s="97">
        <v>40589</v>
      </c>
      <c r="B619" s="98">
        <v>1.5009999999999999</v>
      </c>
      <c r="C619" s="98">
        <v>1.641</v>
      </c>
      <c r="D619" s="3">
        <f>IF(C619&lt;MAX($C$3:C619),C619/MAX($C$3:C619)-1,0)</f>
        <v>-7.2357263990955323E-2</v>
      </c>
    </row>
    <row r="620" spans="1:4" ht="15" thickBot="1">
      <c r="A620" s="97">
        <v>40590</v>
      </c>
      <c r="B620" s="98">
        <v>1.5169999999999999</v>
      </c>
      <c r="C620" s="98">
        <v>1.657</v>
      </c>
      <c r="D620" s="3">
        <f>IF(C620&lt;MAX($C$3:C620),C620/MAX($C$3:C620)-1,0)</f>
        <v>-6.331260599208588E-2</v>
      </c>
    </row>
    <row r="621" spans="1:4" ht="15" thickBot="1">
      <c r="A621" s="97">
        <v>40591</v>
      </c>
      <c r="B621" s="98">
        <v>1.52</v>
      </c>
      <c r="C621" s="98">
        <v>1.66</v>
      </c>
      <c r="D621" s="3">
        <f>IF(C621&lt;MAX($C$3:C621),C621/MAX($C$3:C621)-1,0)</f>
        <v>-6.1616732617297942E-2</v>
      </c>
    </row>
    <row r="622" spans="1:4" ht="15" thickBot="1">
      <c r="A622" s="97">
        <v>40592</v>
      </c>
      <c r="B622" s="98">
        <v>1.504</v>
      </c>
      <c r="C622" s="98">
        <v>1.6439999999999999</v>
      </c>
      <c r="D622" s="3">
        <f>IF(C622&lt;MAX($C$3:C622),C622/MAX($C$3:C622)-1,0)</f>
        <v>-7.0661390616167274E-2</v>
      </c>
    </row>
    <row r="623" spans="1:4" ht="15" thickBot="1">
      <c r="A623" s="97">
        <v>40595</v>
      </c>
      <c r="B623" s="98">
        <v>1.5349999999999999</v>
      </c>
      <c r="C623" s="98">
        <v>1.675</v>
      </c>
      <c r="D623" s="3">
        <f>IF(C623&lt;MAX($C$3:C623),C623/MAX($C$3:C623)-1,0)</f>
        <v>-5.3137365743357701E-2</v>
      </c>
    </row>
    <row r="624" spans="1:4" ht="15" thickBot="1">
      <c r="A624" s="97">
        <v>40596</v>
      </c>
      <c r="B624" s="98">
        <v>1.512</v>
      </c>
      <c r="C624" s="98">
        <v>1.6519999999999999</v>
      </c>
      <c r="D624" s="3">
        <f>IF(C624&lt;MAX($C$3:C624),C624/MAX($C$3:C624)-1,0)</f>
        <v>-6.6139061616732664E-2</v>
      </c>
    </row>
    <row r="625" spans="1:4" ht="15" thickBot="1">
      <c r="A625" s="101">
        <v>40597</v>
      </c>
      <c r="B625" s="98">
        <v>1.524</v>
      </c>
      <c r="C625" s="98">
        <v>1.6639999999999999</v>
      </c>
      <c r="D625" s="3">
        <f>IF(C625&lt;MAX($C$3:C625),C625/MAX($C$3:C625)-1,0)</f>
        <v>-5.9355568117580582E-2</v>
      </c>
    </row>
    <row r="626" spans="1:4" ht="15" thickBot="1">
      <c r="A626" s="97">
        <v>40598</v>
      </c>
      <c r="B626" s="98">
        <v>1.5209999999999999</v>
      </c>
      <c r="C626" s="98">
        <v>1.661</v>
      </c>
      <c r="D626" s="3">
        <f>IF(C626&lt;MAX($C$3:C626),C626/MAX($C$3:C626)-1,0)</f>
        <v>-6.1051441492368519E-2</v>
      </c>
    </row>
    <row r="627" spans="1:4" ht="15" thickBot="1">
      <c r="A627" s="97">
        <v>40599</v>
      </c>
      <c r="B627" s="98">
        <v>1.52</v>
      </c>
      <c r="C627" s="98">
        <v>1.66</v>
      </c>
      <c r="D627" s="3">
        <f>IF(C627&lt;MAX($C$3:C627),C627/MAX($C$3:C627)-1,0)</f>
        <v>-6.1616732617297942E-2</v>
      </c>
    </row>
    <row r="628" spans="1:4" ht="15" thickBot="1">
      <c r="A628" s="97">
        <v>40602</v>
      </c>
      <c r="B628" s="98">
        <v>1.5409999999999999</v>
      </c>
      <c r="C628" s="98">
        <v>1.681</v>
      </c>
      <c r="D628" s="3">
        <f>IF(C628&lt;MAX($C$3:C628),C628/MAX($C$3:C628)-1,0)</f>
        <v>-4.9745618993781715E-2</v>
      </c>
    </row>
    <row r="629" spans="1:4" ht="15" thickBot="1">
      <c r="A629" s="97">
        <v>40603</v>
      </c>
      <c r="B629" s="98">
        <v>1.5349999999999999</v>
      </c>
      <c r="C629" s="98">
        <v>1.675</v>
      </c>
      <c r="D629" s="3">
        <f>IF(C629&lt;MAX($C$3:C629),C629/MAX($C$3:C629)-1,0)</f>
        <v>-5.3137365743357701E-2</v>
      </c>
    </row>
    <row r="630" spans="1:4" ht="15" thickBot="1">
      <c r="A630" s="97">
        <v>40604</v>
      </c>
      <c r="B630" s="98">
        <v>1.524</v>
      </c>
      <c r="C630" s="98">
        <v>1.6639999999999999</v>
      </c>
      <c r="D630" s="3">
        <f>IF(C630&lt;MAX($C$3:C630),C630/MAX($C$3:C630)-1,0)</f>
        <v>-5.9355568117580582E-2</v>
      </c>
    </row>
    <row r="631" spans="1:4" ht="15" thickBot="1">
      <c r="A631" s="97">
        <v>40605</v>
      </c>
      <c r="B631" s="98">
        <v>1.5049999999999999</v>
      </c>
      <c r="C631" s="98">
        <v>1.645</v>
      </c>
      <c r="D631" s="3">
        <f>IF(C631&lt;MAX($C$3:C631),C631/MAX($C$3:C631)-1,0)</f>
        <v>-7.0096099491237962E-2</v>
      </c>
    </row>
    <row r="632" spans="1:4" ht="15" thickBot="1">
      <c r="A632" s="97">
        <v>40606</v>
      </c>
      <c r="B632" s="98">
        <v>1.518</v>
      </c>
      <c r="C632" s="98">
        <v>1.6579999999999999</v>
      </c>
      <c r="D632" s="3">
        <f>IF(C632&lt;MAX($C$3:C632),C632/MAX($C$3:C632)-1,0)</f>
        <v>-6.2747314867156567E-2</v>
      </c>
    </row>
    <row r="633" spans="1:4" ht="15" thickBot="1">
      <c r="A633" s="97">
        <v>40609</v>
      </c>
      <c r="B633" s="98">
        <v>1.54</v>
      </c>
      <c r="C633" s="98">
        <v>1.68</v>
      </c>
      <c r="D633" s="3">
        <f>IF(C633&lt;MAX($C$3:C633),C633/MAX($C$3:C633)-1,0)</f>
        <v>-5.0310910118711138E-2</v>
      </c>
    </row>
    <row r="634" spans="1:4" ht="15" thickBot="1">
      <c r="A634" s="97">
        <v>40610</v>
      </c>
      <c r="B634" s="98">
        <v>1.5449999999999999</v>
      </c>
      <c r="C634" s="98">
        <v>1.6850000000000001</v>
      </c>
      <c r="D634" s="3">
        <f>IF(C634&lt;MAX($C$3:C634),C634/MAX($C$3:C634)-1,0)</f>
        <v>-4.7484454494064354E-2</v>
      </c>
    </row>
    <row r="635" spans="1:4" ht="15" thickBot="1">
      <c r="A635" s="97">
        <v>40611</v>
      </c>
      <c r="B635" s="98">
        <v>1.5529999999999999</v>
      </c>
      <c r="C635" s="98">
        <v>1.6930000000000001</v>
      </c>
      <c r="D635" s="3">
        <f>IF(C635&lt;MAX($C$3:C635),C635/MAX($C$3:C635)-1,0)</f>
        <v>-4.2962125494629633E-2</v>
      </c>
    </row>
    <row r="636" spans="1:4" ht="15" thickBot="1">
      <c r="A636" s="97">
        <v>40612</v>
      </c>
      <c r="B636" s="98">
        <v>1.5429999999999999</v>
      </c>
      <c r="C636" s="98">
        <v>1.6830000000000001</v>
      </c>
      <c r="D636" s="3">
        <f>IF(C636&lt;MAX($C$3:C636),C636/MAX($C$3:C636)-1,0)</f>
        <v>-4.861503674392309E-2</v>
      </c>
    </row>
    <row r="637" spans="1:4" ht="15" thickBot="1">
      <c r="A637" s="97">
        <v>40613</v>
      </c>
      <c r="B637" s="98">
        <v>1.532</v>
      </c>
      <c r="C637" s="98">
        <v>1.6719999999999999</v>
      </c>
      <c r="D637" s="3">
        <f>IF(C637&lt;MAX($C$3:C637),C637/MAX($C$3:C637)-1,0)</f>
        <v>-5.483323911814586E-2</v>
      </c>
    </row>
    <row r="638" spans="1:4" ht="15" thickBot="1">
      <c r="A638" s="97">
        <v>40616</v>
      </c>
      <c r="B638" s="98">
        <v>1.363</v>
      </c>
      <c r="C638" s="98">
        <v>1.6830000000000001</v>
      </c>
      <c r="D638" s="3">
        <f>IF(C638&lt;MAX($C$3:C638),C638/MAX($C$3:C638)-1,0)</f>
        <v>-4.861503674392309E-2</v>
      </c>
    </row>
    <row r="639" spans="1:4" ht="15" thickBot="1">
      <c r="A639" s="97">
        <v>40617</v>
      </c>
      <c r="B639" s="98">
        <v>1.3540000000000001</v>
      </c>
      <c r="C639" s="98">
        <v>1.6739999999999999</v>
      </c>
      <c r="D639" s="3">
        <f>IF(C639&lt;MAX($C$3:C639),C639/MAX($C$3:C639)-1,0)</f>
        <v>-5.3702656868287124E-2</v>
      </c>
    </row>
    <row r="640" spans="1:4" ht="15" thickBot="1">
      <c r="A640" s="97">
        <v>40618</v>
      </c>
      <c r="B640" s="98">
        <v>1.3740000000000001</v>
      </c>
      <c r="C640" s="98">
        <v>1.694</v>
      </c>
      <c r="D640" s="3">
        <f>IF(C640&lt;MAX($C$3:C640),C640/MAX($C$3:C640)-1,0)</f>
        <v>-4.239683436970032E-2</v>
      </c>
    </row>
    <row r="641" spans="1:4" ht="15" thickBot="1">
      <c r="A641" s="97">
        <v>40619</v>
      </c>
      <c r="B641" s="98">
        <v>1.351</v>
      </c>
      <c r="C641" s="98">
        <v>1.671</v>
      </c>
      <c r="D641" s="3">
        <f>IF(C641&lt;MAX($C$3:C641),C641/MAX($C$3:C641)-1,0)</f>
        <v>-5.5398530243075061E-2</v>
      </c>
    </row>
    <row r="642" spans="1:4" ht="15" thickBot="1">
      <c r="A642" s="97">
        <v>40620</v>
      </c>
      <c r="B642" s="98">
        <v>1.3560000000000001</v>
      </c>
      <c r="C642" s="98">
        <v>1.6759999999999999</v>
      </c>
      <c r="D642" s="3">
        <f>IF(C642&lt;MAX($C$3:C642),C642/MAX($C$3:C642)-1,0)</f>
        <v>-5.2572074618428499E-2</v>
      </c>
    </row>
    <row r="643" spans="1:4" ht="15" thickBot="1">
      <c r="A643" s="97">
        <v>40623</v>
      </c>
      <c r="B643" s="98">
        <v>1.34</v>
      </c>
      <c r="C643" s="98">
        <v>1.66</v>
      </c>
      <c r="D643" s="3">
        <f>IF(C643&lt;MAX($C$3:C643),C643/MAX($C$3:C643)-1,0)</f>
        <v>-6.1616732617297942E-2</v>
      </c>
    </row>
    <row r="644" spans="1:4" ht="15" thickBot="1">
      <c r="A644" s="97">
        <v>40624</v>
      </c>
      <c r="B644" s="98">
        <v>1.347</v>
      </c>
      <c r="C644" s="98">
        <v>1.667</v>
      </c>
      <c r="D644" s="3">
        <f>IF(C644&lt;MAX($C$3:C644),C644/MAX($C$3:C644)-1,0)</f>
        <v>-5.7659694742792422E-2</v>
      </c>
    </row>
    <row r="645" spans="1:4" ht="15" thickBot="1">
      <c r="A645" s="101">
        <v>40625</v>
      </c>
      <c r="B645" s="98">
        <v>1.357</v>
      </c>
      <c r="C645" s="98">
        <v>1.677</v>
      </c>
      <c r="D645" s="3">
        <f>IF(C645&lt;MAX($C$3:C645),C645/MAX($C$3:C645)-1,0)</f>
        <v>-5.2006783493499076E-2</v>
      </c>
    </row>
    <row r="646" spans="1:4" ht="15" thickBot="1">
      <c r="A646" s="97">
        <v>40626</v>
      </c>
      <c r="B646" s="98">
        <v>1.363</v>
      </c>
      <c r="C646" s="98">
        <v>1.6830000000000001</v>
      </c>
      <c r="D646" s="3">
        <f>IF(C646&lt;MAX($C$3:C646),C646/MAX($C$3:C646)-1,0)</f>
        <v>-4.861503674392309E-2</v>
      </c>
    </row>
    <row r="647" spans="1:4" ht="15" thickBot="1">
      <c r="A647" s="97">
        <v>40627</v>
      </c>
      <c r="B647" s="98">
        <v>1.375</v>
      </c>
      <c r="C647" s="98">
        <v>1.6950000000000001</v>
      </c>
      <c r="D647" s="3">
        <f>IF(C647&lt;MAX($C$3:C647),C647/MAX($C$3:C647)-1,0)</f>
        <v>-4.1831543244771008E-2</v>
      </c>
    </row>
    <row r="648" spans="1:4" ht="15" thickBot="1">
      <c r="A648" s="97">
        <v>40630</v>
      </c>
      <c r="B648" s="98">
        <v>1.363</v>
      </c>
      <c r="C648" s="98">
        <v>1.6830000000000001</v>
      </c>
      <c r="D648" s="3">
        <f>IF(C648&lt;MAX($C$3:C648),C648/MAX($C$3:C648)-1,0)</f>
        <v>-4.861503674392309E-2</v>
      </c>
    </row>
    <row r="649" spans="1:4" ht="15" thickBot="1">
      <c r="A649" s="97">
        <v>40631</v>
      </c>
      <c r="B649" s="98">
        <v>1.333</v>
      </c>
      <c r="C649" s="98">
        <v>1.653</v>
      </c>
      <c r="D649" s="3">
        <f>IF(C649&lt;MAX($C$3:C649),C649/MAX($C$3:C649)-1,0)</f>
        <v>-6.557377049180324E-2</v>
      </c>
    </row>
    <row r="650" spans="1:4" ht="15" thickBot="1">
      <c r="A650" s="97">
        <v>40632</v>
      </c>
      <c r="B650" s="98">
        <v>1.3320000000000001</v>
      </c>
      <c r="C650" s="98">
        <v>1.6519999999999999</v>
      </c>
      <c r="D650" s="3">
        <f>IF(C650&lt;MAX($C$3:C650),C650/MAX($C$3:C650)-1,0)</f>
        <v>-6.6139061616732664E-2</v>
      </c>
    </row>
    <row r="651" spans="1:4" ht="15" thickBot="1">
      <c r="A651" s="97">
        <v>40633</v>
      </c>
      <c r="B651" s="98">
        <v>1.3220000000000001</v>
      </c>
      <c r="C651" s="98">
        <v>1.6419999999999999</v>
      </c>
      <c r="D651" s="3">
        <f>IF(C651&lt;MAX($C$3:C651),C651/MAX($C$3:C651)-1,0)</f>
        <v>-7.179197286602601E-2</v>
      </c>
    </row>
    <row r="652" spans="1:4" ht="15" thickBot="1">
      <c r="A652" s="97">
        <v>40634</v>
      </c>
      <c r="B652" s="98">
        <v>1.33</v>
      </c>
      <c r="C652" s="98">
        <v>1.65</v>
      </c>
      <c r="D652" s="3">
        <f>IF(C652&lt;MAX($C$3:C652),C652/MAX($C$3:C652)-1,0)</f>
        <v>-6.7269643866591289E-2</v>
      </c>
    </row>
    <row r="653" spans="1:4" ht="15" thickBot="1">
      <c r="A653" s="97">
        <v>40639</v>
      </c>
      <c r="B653" s="98">
        <v>1.319</v>
      </c>
      <c r="C653" s="98">
        <v>1.639</v>
      </c>
      <c r="D653" s="3">
        <f>IF(C653&lt;MAX($C$3:C653),C653/MAX($C$3:C653)-1,0)</f>
        <v>-7.3487846240813948E-2</v>
      </c>
    </row>
    <row r="654" spans="1:4" ht="15" thickBot="1">
      <c r="A654" s="97">
        <v>40640</v>
      </c>
      <c r="B654" s="98">
        <v>1.327</v>
      </c>
      <c r="C654" s="98">
        <v>1.647</v>
      </c>
      <c r="D654" s="3">
        <f>IF(C654&lt;MAX($C$3:C654),C654/MAX($C$3:C654)-1,0)</f>
        <v>-6.8965517241379226E-2</v>
      </c>
    </row>
    <row r="655" spans="1:4" ht="15" thickBot="1">
      <c r="A655" s="97">
        <v>40641</v>
      </c>
      <c r="B655" s="98">
        <v>1.3460000000000001</v>
      </c>
      <c r="C655" s="98">
        <v>1.6659999999999999</v>
      </c>
      <c r="D655" s="3">
        <f>IF(C655&lt;MAX($C$3:C655),C655/MAX($C$3:C655)-1,0)</f>
        <v>-5.8224985867721846E-2</v>
      </c>
    </row>
    <row r="656" spans="1:4" ht="15" thickBot="1">
      <c r="A656" s="97">
        <v>40644</v>
      </c>
      <c r="B656" s="98">
        <v>1.3440000000000001</v>
      </c>
      <c r="C656" s="98">
        <v>1.6639999999999999</v>
      </c>
      <c r="D656" s="3">
        <f>IF(C656&lt;MAX($C$3:C656),C656/MAX($C$3:C656)-1,0)</f>
        <v>-5.9355568117580582E-2</v>
      </c>
    </row>
    <row r="657" spans="1:4" ht="15" thickBot="1">
      <c r="A657" s="97">
        <v>40645</v>
      </c>
      <c r="B657" s="98">
        <v>1.331</v>
      </c>
      <c r="C657" s="98">
        <v>1.651</v>
      </c>
      <c r="D657" s="3">
        <f>IF(C657&lt;MAX($C$3:C657),C657/MAX($C$3:C657)-1,0)</f>
        <v>-6.6704352741661865E-2</v>
      </c>
    </row>
    <row r="658" spans="1:4" ht="15" thickBot="1">
      <c r="A658" s="97">
        <v>40646</v>
      </c>
      <c r="B658" s="98">
        <v>1.335</v>
      </c>
      <c r="C658" s="98">
        <v>1.655</v>
      </c>
      <c r="D658" s="3">
        <f>IF(C658&lt;MAX($C$3:C658),C658/MAX($C$3:C658)-1,0)</f>
        <v>-6.4443188241944505E-2</v>
      </c>
    </row>
    <row r="659" spans="1:4" ht="15" thickBot="1">
      <c r="A659" s="97">
        <v>40647</v>
      </c>
      <c r="B659" s="98">
        <v>1.3340000000000001</v>
      </c>
      <c r="C659" s="98">
        <v>1.6539999999999999</v>
      </c>
      <c r="D659" s="3">
        <f>IF(C659&lt;MAX($C$3:C659),C659/MAX($C$3:C659)-1,0)</f>
        <v>-6.5008479366873928E-2</v>
      </c>
    </row>
    <row r="660" spans="1:4" ht="15" thickBot="1">
      <c r="A660" s="97">
        <v>40648</v>
      </c>
      <c r="B660" s="98">
        <v>1.3260000000000001</v>
      </c>
      <c r="C660" s="98">
        <v>1.6459999999999999</v>
      </c>
      <c r="D660" s="3">
        <f>IF(C660&lt;MAX($C$3:C660),C660/MAX($C$3:C660)-1,0)</f>
        <v>-6.953080836630865E-2</v>
      </c>
    </row>
    <row r="661" spans="1:4" ht="15" thickBot="1">
      <c r="A661" s="97">
        <v>40651</v>
      </c>
      <c r="B661" s="98">
        <v>1.321</v>
      </c>
      <c r="C661" s="98">
        <v>1.641</v>
      </c>
      <c r="D661" s="3">
        <f>IF(C661&lt;MAX($C$3:C661),C661/MAX($C$3:C661)-1,0)</f>
        <v>-7.2357263990955323E-2</v>
      </c>
    </row>
    <row r="662" spans="1:4" ht="15" thickBot="1">
      <c r="A662" s="97">
        <v>40652</v>
      </c>
      <c r="B662" s="98">
        <v>1.302</v>
      </c>
      <c r="C662" s="98">
        <v>1.6220000000000001</v>
      </c>
      <c r="D662" s="3">
        <f>IF(C662&lt;MAX($C$3:C662),C662/MAX($C$3:C662)-1,0)</f>
        <v>-8.3097795364612703E-2</v>
      </c>
    </row>
    <row r="663" spans="1:4" ht="15" thickBot="1">
      <c r="A663" s="97">
        <v>40653</v>
      </c>
      <c r="B663" s="98">
        <v>1.3120000000000001</v>
      </c>
      <c r="C663" s="98">
        <v>1.6319999999999999</v>
      </c>
      <c r="D663" s="3">
        <f>IF(C663&lt;MAX($C$3:C663),C663/MAX($C$3:C663)-1,0)</f>
        <v>-7.7444884115319357E-2</v>
      </c>
    </row>
    <row r="664" spans="1:4" ht="15" thickBot="1">
      <c r="A664" s="97">
        <v>40654</v>
      </c>
      <c r="B664" s="98">
        <v>1.319</v>
      </c>
      <c r="C664" s="98">
        <v>1.639</v>
      </c>
      <c r="D664" s="3">
        <f>IF(C664&lt;MAX($C$3:C664),C664/MAX($C$3:C664)-1,0)</f>
        <v>-7.3487846240813948E-2</v>
      </c>
    </row>
    <row r="665" spans="1:4" ht="15" thickBot="1">
      <c r="A665" s="101">
        <v>40655</v>
      </c>
      <c r="B665" s="98">
        <v>1.3140000000000001</v>
      </c>
      <c r="C665" s="98">
        <v>1.6339999999999999</v>
      </c>
      <c r="D665" s="3">
        <f>IF(C665&lt;MAX($C$3:C665),C665/MAX($C$3:C665)-1,0)</f>
        <v>-7.6314301865460732E-2</v>
      </c>
    </row>
    <row r="666" spans="1:4" ht="15" thickBot="1">
      <c r="A666" s="97">
        <v>40658</v>
      </c>
      <c r="B666" s="98">
        <v>1.3029999999999999</v>
      </c>
      <c r="C666" s="98">
        <v>1.623</v>
      </c>
      <c r="D666" s="3">
        <f>IF(C666&lt;MAX($C$3:C666),C666/MAX($C$3:C666)-1,0)</f>
        <v>-8.2532504239683391E-2</v>
      </c>
    </row>
    <row r="667" spans="1:4" ht="15" thickBot="1">
      <c r="A667" s="97">
        <v>40659</v>
      </c>
      <c r="B667" s="98">
        <v>1.2929999999999999</v>
      </c>
      <c r="C667" s="98">
        <v>1.613</v>
      </c>
      <c r="D667" s="3">
        <f>IF(C667&lt;MAX($C$3:C667),C667/MAX($C$3:C667)-1,0)</f>
        <v>-8.8185415488976737E-2</v>
      </c>
    </row>
    <row r="668" spans="1:4" ht="15" thickBot="1">
      <c r="A668" s="97">
        <v>40660</v>
      </c>
      <c r="B668" s="98">
        <v>1.2869999999999999</v>
      </c>
      <c r="C668" s="98">
        <v>1.607</v>
      </c>
      <c r="D668" s="3">
        <f>IF(C668&lt;MAX($C$3:C668),C668/MAX($C$3:C668)-1,0)</f>
        <v>-9.1577162238552834E-2</v>
      </c>
    </row>
    <row r="669" spans="1:4" ht="15" thickBot="1">
      <c r="A669" s="97">
        <v>40661</v>
      </c>
      <c r="B669" s="98">
        <v>1.266</v>
      </c>
      <c r="C669" s="98">
        <v>1.5860000000000001</v>
      </c>
      <c r="D669" s="3">
        <f>IF(C669&lt;MAX($C$3:C669),C669/MAX($C$3:C669)-1,0)</f>
        <v>-0.10344827586206884</v>
      </c>
    </row>
    <row r="670" spans="1:4" ht="15" thickBot="1">
      <c r="A670" s="97">
        <v>40662</v>
      </c>
      <c r="B670" s="98">
        <v>1.2789999999999999</v>
      </c>
      <c r="C670" s="98">
        <v>1.599</v>
      </c>
      <c r="D670" s="3">
        <f>IF(C670&lt;MAX($C$3:C670),C670/MAX($C$3:C670)-1,0)</f>
        <v>-9.6099491237987555E-2</v>
      </c>
    </row>
    <row r="671" spans="1:4" ht="15" thickBot="1">
      <c r="A671" s="97">
        <v>40666</v>
      </c>
      <c r="B671" s="98">
        <v>1.2889999999999999</v>
      </c>
      <c r="C671" s="98">
        <v>1.609</v>
      </c>
      <c r="D671" s="3">
        <f>IF(C671&lt;MAX($C$3:C671),C671/MAX($C$3:C671)-1,0)</f>
        <v>-9.0446579988694098E-2</v>
      </c>
    </row>
    <row r="672" spans="1:4" ht="15" thickBot="1">
      <c r="A672" s="97">
        <v>40667</v>
      </c>
      <c r="B672" s="98">
        <v>1.27</v>
      </c>
      <c r="C672" s="98">
        <v>1.59</v>
      </c>
      <c r="D672" s="3">
        <f>IF(C672&lt;MAX($C$3:C672),C672/MAX($C$3:C672)-1,0)</f>
        <v>-0.10118711136235148</v>
      </c>
    </row>
    <row r="673" spans="1:4" ht="15" thickBot="1">
      <c r="A673" s="97">
        <v>40668</v>
      </c>
      <c r="B673" s="98">
        <v>1.274</v>
      </c>
      <c r="C673" s="98">
        <v>1.5940000000000001</v>
      </c>
      <c r="D673" s="3">
        <f>IF(C673&lt;MAX($C$3:C673),C673/MAX($C$3:C673)-1,0)</f>
        <v>-9.8925946862634118E-2</v>
      </c>
    </row>
    <row r="674" spans="1:4" ht="15" thickBot="1">
      <c r="A674" s="97">
        <v>40669</v>
      </c>
      <c r="B674" s="98">
        <v>1.2829999999999999</v>
      </c>
      <c r="C674" s="98">
        <v>1.603</v>
      </c>
      <c r="D674" s="3">
        <f>IF(C674&lt;MAX($C$3:C674),C674/MAX($C$3:C674)-1,0)</f>
        <v>-9.3838326738270195E-2</v>
      </c>
    </row>
    <row r="675" spans="1:4" ht="15" thickBot="1">
      <c r="A675" s="97">
        <v>40672</v>
      </c>
      <c r="B675" s="98">
        <v>1.2869999999999999</v>
      </c>
      <c r="C675" s="98">
        <v>1.607</v>
      </c>
      <c r="D675" s="3">
        <f>IF(C675&lt;MAX($C$3:C675),C675/MAX($C$3:C675)-1,0)</f>
        <v>-9.1577162238552834E-2</v>
      </c>
    </row>
    <row r="676" spans="1:4" ht="15" thickBot="1">
      <c r="A676" s="97">
        <v>40673</v>
      </c>
      <c r="B676" s="98">
        <v>1.2849999999999999</v>
      </c>
      <c r="C676" s="98">
        <v>1.605</v>
      </c>
      <c r="D676" s="3">
        <f>IF(C676&lt;MAX($C$3:C676),C676/MAX($C$3:C676)-1,0)</f>
        <v>-9.2707744488411459E-2</v>
      </c>
    </row>
    <row r="677" spans="1:4" ht="15" thickBot="1">
      <c r="A677" s="97">
        <v>40674</v>
      </c>
      <c r="B677" s="98">
        <v>1.2829999999999999</v>
      </c>
      <c r="C677" s="98">
        <v>1.603</v>
      </c>
      <c r="D677" s="3">
        <f>IF(C677&lt;MAX($C$3:C677),C677/MAX($C$3:C677)-1,0)</f>
        <v>-9.3838326738270195E-2</v>
      </c>
    </row>
    <row r="678" spans="1:4" ht="15" thickBot="1">
      <c r="A678" s="97">
        <v>40675</v>
      </c>
      <c r="B678" s="98">
        <v>1.27</v>
      </c>
      <c r="C678" s="98">
        <v>1.59</v>
      </c>
      <c r="D678" s="3">
        <f>IF(C678&lt;MAX($C$3:C678),C678/MAX($C$3:C678)-1,0)</f>
        <v>-0.10118711136235148</v>
      </c>
    </row>
    <row r="679" spans="1:4" ht="15" thickBot="1">
      <c r="A679" s="97">
        <v>40676</v>
      </c>
      <c r="B679" s="98">
        <v>1.2729999999999999</v>
      </c>
      <c r="C679" s="98">
        <v>1.593</v>
      </c>
      <c r="D679" s="3">
        <f>IF(C679&lt;MAX($C$3:C679),C679/MAX($C$3:C679)-1,0)</f>
        <v>-9.9491237987563541E-2</v>
      </c>
    </row>
    <row r="680" spans="1:4" ht="15" thickBot="1">
      <c r="A680" s="97">
        <v>40679</v>
      </c>
      <c r="B680" s="98">
        <v>1.266</v>
      </c>
      <c r="C680" s="98">
        <v>1.5860000000000001</v>
      </c>
      <c r="D680" s="3">
        <f>IF(C680&lt;MAX($C$3:C680),C680/MAX($C$3:C680)-1,0)</f>
        <v>-0.10344827586206884</v>
      </c>
    </row>
    <row r="681" spans="1:4" ht="15" thickBot="1">
      <c r="A681" s="97">
        <v>40680</v>
      </c>
      <c r="B681" s="98">
        <v>1.2629999999999999</v>
      </c>
      <c r="C681" s="98">
        <v>1.583</v>
      </c>
      <c r="D681" s="3">
        <f>IF(C681&lt;MAX($C$3:C681),C681/MAX($C$3:C681)-1,0)</f>
        <v>-0.105144149236857</v>
      </c>
    </row>
    <row r="682" spans="1:4" ht="15" thickBot="1">
      <c r="A682" s="97">
        <v>40681</v>
      </c>
      <c r="B682" s="98">
        <v>1.2729999999999999</v>
      </c>
      <c r="C682" s="98">
        <v>1.593</v>
      </c>
      <c r="D682" s="3">
        <f>IF(C682&lt;MAX($C$3:C682),C682/MAX($C$3:C682)-1,0)</f>
        <v>-9.9491237987563541E-2</v>
      </c>
    </row>
    <row r="683" spans="1:4" ht="15" thickBot="1">
      <c r="A683" s="97">
        <v>40682</v>
      </c>
      <c r="B683" s="98">
        <v>1.272</v>
      </c>
      <c r="C683" s="98">
        <v>1.5920000000000001</v>
      </c>
      <c r="D683" s="3">
        <f>IF(C683&lt;MAX($C$3:C683),C683/MAX($C$3:C683)-1,0)</f>
        <v>-0.10005652911249285</v>
      </c>
    </row>
    <row r="684" spans="1:4" ht="15" thickBot="1">
      <c r="A684" s="97">
        <v>40683</v>
      </c>
      <c r="B684" s="98">
        <v>1.2709999999999999</v>
      </c>
      <c r="C684" s="98">
        <v>1.591</v>
      </c>
      <c r="D684" s="3">
        <f>IF(C684&lt;MAX($C$3:C684),C684/MAX($C$3:C684)-1,0)</f>
        <v>-0.10062182023742228</v>
      </c>
    </row>
    <row r="685" spans="1:4" ht="15" thickBot="1">
      <c r="A685" s="101">
        <v>40686</v>
      </c>
      <c r="B685" s="98">
        <v>1.246</v>
      </c>
      <c r="C685" s="98">
        <v>1.5660000000000001</v>
      </c>
      <c r="D685" s="3">
        <f>IF(C685&lt;MAX($C$3:C685),C685/MAX($C$3:C685)-1,0)</f>
        <v>-0.11475409836065564</v>
      </c>
    </row>
    <row r="686" spans="1:4" ht="15" thickBot="1">
      <c r="A686" s="97">
        <v>40687</v>
      </c>
      <c r="B686" s="98">
        <v>1.2450000000000001</v>
      </c>
      <c r="C686" s="98">
        <v>1.5649999999999999</v>
      </c>
      <c r="D686" s="3">
        <f>IF(C686&lt;MAX($C$3:C686),C686/MAX($C$3:C686)-1,0)</f>
        <v>-0.11531938948558507</v>
      </c>
    </row>
    <row r="687" spans="1:4" ht="15" thickBot="1">
      <c r="A687" s="97">
        <v>40688</v>
      </c>
      <c r="B687" s="98">
        <v>1.238</v>
      </c>
      <c r="C687" s="98">
        <v>1.5580000000000001</v>
      </c>
      <c r="D687" s="3">
        <f>IF(C687&lt;MAX($C$3:C687),C687/MAX($C$3:C687)-1,0)</f>
        <v>-0.11927642736009036</v>
      </c>
    </row>
    <row r="688" spans="1:4" ht="15" thickBot="1">
      <c r="A688" s="97">
        <v>40689</v>
      </c>
      <c r="B688" s="98">
        <v>1.2310000000000001</v>
      </c>
      <c r="C688" s="98">
        <v>1.5509999999999999</v>
      </c>
      <c r="D688" s="3">
        <f>IF(C688&lt;MAX($C$3:C688),C688/MAX($C$3:C688)-1,0)</f>
        <v>-0.12323346523459577</v>
      </c>
    </row>
    <row r="689" spans="1:4" ht="15" thickBot="1">
      <c r="A689" s="97">
        <v>40690</v>
      </c>
      <c r="B689" s="98">
        <v>1.22</v>
      </c>
      <c r="C689" s="98">
        <v>1.54</v>
      </c>
      <c r="D689" s="3">
        <f>IF(C689&lt;MAX($C$3:C689),C689/MAX($C$3:C689)-1,0)</f>
        <v>-0.12945166760881843</v>
      </c>
    </row>
    <row r="690" spans="1:4" ht="15" thickBot="1">
      <c r="A690" s="97">
        <v>40693</v>
      </c>
      <c r="B690" s="98">
        <v>1.2150000000000001</v>
      </c>
      <c r="C690" s="98">
        <v>1.5349999999999999</v>
      </c>
      <c r="D690" s="3">
        <f>IF(C690&lt;MAX($C$3:C690),C690/MAX($C$3:C690)-1,0)</f>
        <v>-0.13227812323346522</v>
      </c>
    </row>
    <row r="691" spans="1:4" ht="15" thickBot="1">
      <c r="A691" s="97">
        <v>40694</v>
      </c>
      <c r="B691" s="98">
        <v>1.226</v>
      </c>
      <c r="C691" s="98">
        <v>1.546</v>
      </c>
      <c r="D691" s="3">
        <f>IF(C691&lt;MAX($C$3:C691),C691/MAX($C$3:C691)-1,0)</f>
        <v>-0.12605992085924245</v>
      </c>
    </row>
    <row r="692" spans="1:4" ht="15" thickBot="1">
      <c r="A692" s="97">
        <v>40695</v>
      </c>
      <c r="B692" s="98">
        <v>1.2350000000000001</v>
      </c>
      <c r="C692" s="98">
        <v>1.5549999999999999</v>
      </c>
      <c r="D692" s="3">
        <f>IF(C692&lt;MAX($C$3:C692),C692/MAX($C$3:C692)-1,0)</f>
        <v>-0.12097230073487841</v>
      </c>
    </row>
    <row r="693" spans="1:4" ht="15" thickBot="1">
      <c r="A693" s="97">
        <v>40696</v>
      </c>
      <c r="B693" s="98">
        <v>1.2290000000000001</v>
      </c>
      <c r="C693" s="98">
        <v>1.5489999999999999</v>
      </c>
      <c r="D693" s="3">
        <f>IF(C693&lt;MAX($C$3:C693),C693/MAX($C$3:C693)-1,0)</f>
        <v>-0.12436404748445451</v>
      </c>
    </row>
    <row r="694" spans="1:4" ht="15" thickBot="1">
      <c r="A694" s="97">
        <v>40697</v>
      </c>
      <c r="B694" s="98">
        <v>1.244</v>
      </c>
      <c r="C694" s="98">
        <v>1.5640000000000001</v>
      </c>
      <c r="D694" s="3">
        <f>IF(C694&lt;MAX($C$3:C694),C694/MAX($C$3:C694)-1,0)</f>
        <v>-0.11588468061051438</v>
      </c>
    </row>
    <row r="695" spans="1:4" ht="15" thickBot="1">
      <c r="A695" s="97">
        <v>40701</v>
      </c>
      <c r="B695" s="98">
        <v>1.25</v>
      </c>
      <c r="C695" s="98">
        <v>1.57</v>
      </c>
      <c r="D695" s="3">
        <f>IF(C695&lt;MAX($C$3:C695),C695/MAX($C$3:C695)-1,0)</f>
        <v>-0.11249293386093828</v>
      </c>
    </row>
    <row r="696" spans="1:4" ht="15" thickBot="1">
      <c r="A696" s="97">
        <v>40702</v>
      </c>
      <c r="B696" s="98">
        <v>1.2490000000000001</v>
      </c>
      <c r="C696" s="98">
        <v>1.569</v>
      </c>
      <c r="D696" s="3">
        <f>IF(C696&lt;MAX($C$3:C696),C696/MAX($C$3:C696)-1,0)</f>
        <v>-0.11305822498586771</v>
      </c>
    </row>
    <row r="697" spans="1:4" ht="15" thickBot="1">
      <c r="A697" s="97">
        <v>40703</v>
      </c>
      <c r="B697" s="98">
        <v>1.2370000000000001</v>
      </c>
      <c r="C697" s="98">
        <v>1.5569999999999999</v>
      </c>
      <c r="D697" s="3">
        <f>IF(C697&lt;MAX($C$3:C697),C697/MAX($C$3:C697)-1,0)</f>
        <v>-0.11984171848501979</v>
      </c>
    </row>
    <row r="698" spans="1:4" ht="15" thickBot="1">
      <c r="A698" s="97">
        <v>40704</v>
      </c>
      <c r="B698" s="98">
        <v>1.2350000000000001</v>
      </c>
      <c r="C698" s="98">
        <v>1.5549999999999999</v>
      </c>
      <c r="D698" s="3">
        <f>IF(C698&lt;MAX($C$3:C698),C698/MAX($C$3:C698)-1,0)</f>
        <v>-0.12097230073487841</v>
      </c>
    </row>
    <row r="699" spans="1:4" ht="15" thickBot="1">
      <c r="A699" s="97">
        <v>40707</v>
      </c>
      <c r="B699" s="98">
        <v>1.2310000000000001</v>
      </c>
      <c r="C699" s="98">
        <v>1.5509999999999999</v>
      </c>
      <c r="D699" s="3">
        <f>IF(C699&lt;MAX($C$3:C699),C699/MAX($C$3:C699)-1,0)</f>
        <v>-0.12323346523459577</v>
      </c>
    </row>
    <row r="700" spans="1:4" ht="15" thickBot="1">
      <c r="A700" s="97">
        <v>40708</v>
      </c>
      <c r="B700" s="98">
        <v>1.242</v>
      </c>
      <c r="C700" s="98">
        <v>1.5620000000000001</v>
      </c>
      <c r="D700" s="3">
        <f>IF(C700&lt;MAX($C$3:C700),C700/MAX($C$3:C700)-1,0)</f>
        <v>-0.117015262860373</v>
      </c>
    </row>
    <row r="701" spans="1:4" ht="15" thickBot="1">
      <c r="A701" s="97">
        <v>40709</v>
      </c>
      <c r="B701" s="98">
        <v>1.2370000000000001</v>
      </c>
      <c r="C701" s="98">
        <v>1.5569999999999999</v>
      </c>
      <c r="D701" s="3">
        <f>IF(C701&lt;MAX($C$3:C701),C701/MAX($C$3:C701)-1,0)</f>
        <v>-0.11984171848501979</v>
      </c>
    </row>
    <row r="702" spans="1:4" ht="15" thickBot="1">
      <c r="A702" s="97">
        <v>40710</v>
      </c>
      <c r="B702" s="98">
        <v>1.224</v>
      </c>
      <c r="C702" s="98">
        <v>1.544</v>
      </c>
      <c r="D702" s="3">
        <f>IF(C702&lt;MAX($C$3:C702),C702/MAX($C$3:C702)-1,0)</f>
        <v>-0.12719050310910107</v>
      </c>
    </row>
    <row r="703" spans="1:4" ht="15" thickBot="1">
      <c r="A703" s="97">
        <v>40711</v>
      </c>
      <c r="B703" s="98">
        <v>1.218</v>
      </c>
      <c r="C703" s="98">
        <v>1.538</v>
      </c>
      <c r="D703" s="3">
        <f>IF(C703&lt;MAX($C$3:C703),C703/MAX($C$3:C703)-1,0)</f>
        <v>-0.13058224985867717</v>
      </c>
    </row>
    <row r="704" spans="1:4" ht="15" thickBot="1">
      <c r="A704" s="97">
        <v>40714</v>
      </c>
      <c r="B704" s="98">
        <v>1.214</v>
      </c>
      <c r="C704" s="98">
        <v>1.534</v>
      </c>
      <c r="D704" s="3">
        <f>IF(C704&lt;MAX($C$3:C704),C704/MAX($C$3:C704)-1,0)</f>
        <v>-0.13284341435839453</v>
      </c>
    </row>
    <row r="705" spans="1:4" ht="15" thickBot="1">
      <c r="A705" s="101">
        <v>40715</v>
      </c>
      <c r="B705" s="98">
        <v>1.2270000000000001</v>
      </c>
      <c r="C705" s="98">
        <v>1.5469999999999999</v>
      </c>
      <c r="D705" s="3">
        <f>IF(C705&lt;MAX($C$3:C705),C705/MAX($C$3:C705)-1,0)</f>
        <v>-0.12549462973431313</v>
      </c>
    </row>
    <row r="706" spans="1:4" ht="15" thickBot="1">
      <c r="A706" s="97">
        <v>40716</v>
      </c>
      <c r="B706" s="98">
        <v>1.224</v>
      </c>
      <c r="C706" s="98">
        <v>1.544</v>
      </c>
      <c r="D706" s="3">
        <f>IF(C706&lt;MAX($C$3:C706),C706/MAX($C$3:C706)-1,0)</f>
        <v>-0.12719050310910107</v>
      </c>
    </row>
    <row r="707" spans="1:4" ht="15" thickBot="1">
      <c r="A707" s="97">
        <v>40717</v>
      </c>
      <c r="B707" s="98">
        <v>1.2370000000000001</v>
      </c>
      <c r="C707" s="98">
        <v>1.5569999999999999</v>
      </c>
      <c r="D707" s="3">
        <f>IF(C707&lt;MAX($C$3:C707),C707/MAX($C$3:C707)-1,0)</f>
        <v>-0.11984171848501979</v>
      </c>
    </row>
    <row r="708" spans="1:4" ht="15" thickBot="1">
      <c r="A708" s="97">
        <v>40718</v>
      </c>
      <c r="B708" s="98">
        <v>1.252</v>
      </c>
      <c r="C708" s="98">
        <v>1.5720000000000001</v>
      </c>
      <c r="D708" s="3">
        <f>IF(C708&lt;MAX($C$3:C708),C708/MAX($C$3:C708)-1,0)</f>
        <v>-0.11136235161107966</v>
      </c>
    </row>
    <row r="709" spans="1:4" ht="15" thickBot="1">
      <c r="A709" s="97">
        <v>40721</v>
      </c>
      <c r="B709" s="98">
        <v>1.258</v>
      </c>
      <c r="C709" s="98">
        <v>1.5780000000000001</v>
      </c>
      <c r="D709" s="3">
        <f>IF(C709&lt;MAX($C$3:C709),C709/MAX($C$3:C709)-1,0)</f>
        <v>-0.10797060486150356</v>
      </c>
    </row>
    <row r="710" spans="1:4" ht="15" thickBot="1">
      <c r="A710" s="97">
        <v>40722</v>
      </c>
      <c r="B710" s="98">
        <v>1.2589999999999999</v>
      </c>
      <c r="C710" s="98">
        <v>1.579</v>
      </c>
      <c r="D710" s="3">
        <f>IF(C710&lt;MAX($C$3:C710),C710/MAX($C$3:C710)-1,0)</f>
        <v>-0.10740531373657436</v>
      </c>
    </row>
    <row r="711" spans="1:4" ht="15" thickBot="1">
      <c r="A711" s="97">
        <v>40723</v>
      </c>
      <c r="B711" s="98">
        <v>1.25</v>
      </c>
      <c r="C711" s="98">
        <v>1.57</v>
      </c>
      <c r="D711" s="3">
        <f>IF(C711&lt;MAX($C$3:C711),C711/MAX($C$3:C711)-1,0)</f>
        <v>-0.11249293386093828</v>
      </c>
    </row>
    <row r="712" spans="1:4" ht="15" thickBot="1">
      <c r="A712" s="97">
        <v>40724</v>
      </c>
      <c r="B712" s="98">
        <v>1.2649999999999999</v>
      </c>
      <c r="C712" s="98">
        <v>1.585</v>
      </c>
      <c r="D712" s="3">
        <f>IF(C712&lt;MAX($C$3:C712),C712/MAX($C$3:C712)-1,0)</f>
        <v>-0.10401356698699826</v>
      </c>
    </row>
    <row r="713" spans="1:4" ht="15" thickBot="1">
      <c r="A713" s="97">
        <v>40725</v>
      </c>
      <c r="B713" s="98">
        <v>1.2689999999999999</v>
      </c>
      <c r="C713" s="98">
        <v>1.589</v>
      </c>
      <c r="D713" s="3">
        <f>IF(C713&lt;MAX($C$3:C713),C713/MAX($C$3:C713)-1,0)</f>
        <v>-0.1017524024872809</v>
      </c>
    </row>
    <row r="714" spans="1:4" ht="15" thickBot="1">
      <c r="A714" s="97">
        <v>40728</v>
      </c>
      <c r="B714" s="98">
        <v>1.284</v>
      </c>
      <c r="C714" s="98">
        <v>1.6040000000000001</v>
      </c>
      <c r="D714" s="3">
        <f>IF(C714&lt;MAX($C$3:C714),C714/MAX($C$3:C714)-1,0)</f>
        <v>-9.3273035613340771E-2</v>
      </c>
    </row>
    <row r="715" spans="1:4" ht="15" thickBot="1">
      <c r="A715" s="97">
        <v>40729</v>
      </c>
      <c r="B715" s="98">
        <v>1.2869999999999999</v>
      </c>
      <c r="C715" s="98">
        <v>1.607</v>
      </c>
      <c r="D715" s="3">
        <f>IF(C715&lt;MAX($C$3:C715),C715/MAX($C$3:C715)-1,0)</f>
        <v>-9.1577162238552834E-2</v>
      </c>
    </row>
    <row r="716" spans="1:4" ht="15" thickBot="1">
      <c r="A716" s="97">
        <v>40730</v>
      </c>
      <c r="B716" s="98">
        <v>1.284</v>
      </c>
      <c r="C716" s="98">
        <v>1.6040000000000001</v>
      </c>
      <c r="D716" s="3">
        <f>IF(C716&lt;MAX($C$3:C716),C716/MAX($C$3:C716)-1,0)</f>
        <v>-9.3273035613340771E-2</v>
      </c>
    </row>
    <row r="717" spans="1:4" ht="15" thickBot="1">
      <c r="A717" s="97">
        <v>40731</v>
      </c>
      <c r="B717" s="98">
        <v>1.2909999999999999</v>
      </c>
      <c r="C717" s="98">
        <v>1.611</v>
      </c>
      <c r="D717" s="3">
        <f>IF(C717&lt;MAX($C$3:C717),C717/MAX($C$3:C717)-1,0)</f>
        <v>-8.9315997738835473E-2</v>
      </c>
    </row>
    <row r="718" spans="1:4" ht="15" thickBot="1">
      <c r="A718" s="97">
        <v>40732</v>
      </c>
      <c r="B718" s="98">
        <v>1.2949999999999999</v>
      </c>
      <c r="C718" s="98">
        <v>1.615</v>
      </c>
      <c r="D718" s="3">
        <f>IF(C718&lt;MAX($C$3:C718),C718/MAX($C$3:C718)-1,0)</f>
        <v>-8.7054833239118112E-2</v>
      </c>
    </row>
    <row r="719" spans="1:4" ht="15" thickBot="1">
      <c r="A719" s="97">
        <v>40735</v>
      </c>
      <c r="B719" s="98">
        <v>1.3069999999999999</v>
      </c>
      <c r="C719" s="98">
        <v>1.627</v>
      </c>
      <c r="D719" s="3">
        <f>IF(C719&lt;MAX($C$3:C719),C719/MAX($C$3:C719)-1,0)</f>
        <v>-8.027133973996603E-2</v>
      </c>
    </row>
    <row r="720" spans="1:4" ht="15" thickBot="1">
      <c r="A720" s="97">
        <v>40736</v>
      </c>
      <c r="B720" s="98">
        <v>1.298</v>
      </c>
      <c r="C720" s="98">
        <v>1.6180000000000001</v>
      </c>
      <c r="D720" s="3">
        <f>IF(C720&lt;MAX($C$3:C720),C720/MAX($C$3:C720)-1,0)</f>
        <v>-8.5358959864330064E-2</v>
      </c>
    </row>
    <row r="721" spans="1:4" ht="15" thickBot="1">
      <c r="A721" s="97">
        <v>40737</v>
      </c>
      <c r="B721" s="98">
        <v>1.3120000000000001</v>
      </c>
      <c r="C721" s="98">
        <v>1.6319999999999999</v>
      </c>
      <c r="D721" s="3">
        <f>IF(C721&lt;MAX($C$3:C721),C721/MAX($C$3:C721)-1,0)</f>
        <v>-7.7444884115319357E-2</v>
      </c>
    </row>
    <row r="722" spans="1:4" ht="15" thickBot="1">
      <c r="A722" s="97">
        <v>40738</v>
      </c>
      <c r="B722" s="98">
        <v>1.3140000000000001</v>
      </c>
      <c r="C722" s="98">
        <v>1.6339999999999999</v>
      </c>
      <c r="D722" s="3">
        <f>IF(C722&lt;MAX($C$3:C722),C722/MAX($C$3:C722)-1,0)</f>
        <v>-7.6314301865460732E-2</v>
      </c>
    </row>
    <row r="723" spans="1:4" ht="15" thickBot="1">
      <c r="A723" s="97">
        <v>40739</v>
      </c>
      <c r="B723" s="98">
        <v>1.3169999999999999</v>
      </c>
      <c r="C723" s="98">
        <v>1.637</v>
      </c>
      <c r="D723" s="3">
        <f>IF(C723&lt;MAX($C$3:C723),C723/MAX($C$3:C723)-1,0)</f>
        <v>-7.4618428490672684E-2</v>
      </c>
    </row>
    <row r="724" spans="1:4" ht="15" thickBot="1">
      <c r="A724" s="97">
        <v>40742</v>
      </c>
      <c r="B724" s="98">
        <v>1.3180000000000001</v>
      </c>
      <c r="C724" s="98">
        <v>1.6379999999999999</v>
      </c>
      <c r="D724" s="3">
        <f>IF(C724&lt;MAX($C$3:C724),C724/MAX($C$3:C724)-1,0)</f>
        <v>-7.4053137365743371E-2</v>
      </c>
    </row>
    <row r="725" spans="1:4" ht="15" thickBot="1">
      <c r="A725" s="101">
        <v>40743</v>
      </c>
      <c r="B725" s="98">
        <v>1.3080000000000001</v>
      </c>
      <c r="C725" s="98">
        <v>1.6279999999999999</v>
      </c>
      <c r="D725" s="3">
        <f>IF(C725&lt;MAX($C$3:C725),C725/MAX($C$3:C725)-1,0)</f>
        <v>-7.9706048615036718E-2</v>
      </c>
    </row>
    <row r="726" spans="1:4" ht="15" thickBot="1">
      <c r="A726" s="97">
        <v>40744</v>
      </c>
      <c r="B726" s="98">
        <v>1.3089999999999999</v>
      </c>
      <c r="C726" s="98">
        <v>1.629</v>
      </c>
      <c r="D726" s="3">
        <f>IF(C726&lt;MAX($C$3:C726),C726/MAX($C$3:C726)-1,0)</f>
        <v>-7.9140757490107405E-2</v>
      </c>
    </row>
    <row r="727" spans="1:4" ht="15" thickBot="1">
      <c r="A727" s="97">
        <v>40745</v>
      </c>
      <c r="B727" s="98">
        <v>1.3049999999999999</v>
      </c>
      <c r="C727" s="98">
        <v>1.625</v>
      </c>
      <c r="D727" s="3">
        <f>IF(C727&lt;MAX($C$3:C727),C727/MAX($C$3:C727)-1,0)</f>
        <v>-8.1401921989824766E-2</v>
      </c>
    </row>
    <row r="728" spans="1:4" ht="15" thickBot="1">
      <c r="A728" s="97">
        <v>40746</v>
      </c>
      <c r="B728" s="98">
        <v>1.3109999999999999</v>
      </c>
      <c r="C728" s="98">
        <v>1.631</v>
      </c>
      <c r="D728" s="3">
        <f>IF(C728&lt;MAX($C$3:C728),C728/MAX($C$3:C728)-1,0)</f>
        <v>-7.8010175240248669E-2</v>
      </c>
    </row>
    <row r="729" spans="1:4" ht="15" thickBot="1">
      <c r="A729" s="97">
        <v>40749</v>
      </c>
      <c r="B729" s="98">
        <v>1.2849999999999999</v>
      </c>
      <c r="C729" s="98">
        <v>1.605</v>
      </c>
      <c r="D729" s="3">
        <f>IF(C729&lt;MAX($C$3:C729),C729/MAX($C$3:C729)-1,0)</f>
        <v>-9.2707744488411459E-2</v>
      </c>
    </row>
    <row r="730" spans="1:4" ht="15" thickBot="1">
      <c r="A730" s="97">
        <v>40750</v>
      </c>
      <c r="B730" s="98">
        <v>1.2849999999999999</v>
      </c>
      <c r="C730" s="98">
        <v>1.605</v>
      </c>
      <c r="D730" s="3">
        <f>IF(C730&lt;MAX($C$3:C730),C730/MAX($C$3:C730)-1,0)</f>
        <v>-9.2707744488411459E-2</v>
      </c>
    </row>
    <row r="731" spans="1:4" ht="15" thickBot="1">
      <c r="A731" s="97">
        <v>40751</v>
      </c>
      <c r="B731" s="98">
        <v>1.3</v>
      </c>
      <c r="C731" s="98">
        <v>1.62</v>
      </c>
      <c r="D731" s="3">
        <f>IF(C731&lt;MAX($C$3:C731),C731/MAX($C$3:C731)-1,0)</f>
        <v>-8.4228377614471328E-2</v>
      </c>
    </row>
    <row r="732" spans="1:4" ht="15" thickBot="1">
      <c r="A732" s="97">
        <v>40752</v>
      </c>
      <c r="B732" s="98">
        <v>1.2969999999999999</v>
      </c>
      <c r="C732" s="98">
        <v>1.617</v>
      </c>
      <c r="D732" s="3">
        <f>IF(C732&lt;MAX($C$3:C732),C732/MAX($C$3:C732)-1,0)</f>
        <v>-8.5924250989259376E-2</v>
      </c>
    </row>
    <row r="733" spans="1:4" ht="15" thickBot="1">
      <c r="A733" s="97">
        <v>40753</v>
      </c>
      <c r="B733" s="98">
        <v>1.282</v>
      </c>
      <c r="C733" s="98">
        <v>1.6020000000000001</v>
      </c>
      <c r="D733" s="3">
        <f>IF(C733&lt;MAX($C$3:C733),C733/MAX($C$3:C733)-1,0)</f>
        <v>-9.4403617863199396E-2</v>
      </c>
    </row>
    <row r="734" spans="1:4" ht="15" thickBot="1">
      <c r="A734" s="97">
        <v>40756</v>
      </c>
      <c r="B734" s="98">
        <v>1.2849999999999999</v>
      </c>
      <c r="C734" s="98">
        <v>1.605</v>
      </c>
      <c r="D734" s="3">
        <f>IF(C734&lt;MAX($C$3:C734),C734/MAX($C$3:C734)-1,0)</f>
        <v>-9.2707744488411459E-2</v>
      </c>
    </row>
    <row r="735" spans="1:4" ht="15" thickBot="1">
      <c r="A735" s="97">
        <v>40757</v>
      </c>
      <c r="B735" s="98">
        <v>1.2829999999999999</v>
      </c>
      <c r="C735" s="98">
        <v>1.603</v>
      </c>
      <c r="D735" s="3">
        <f>IF(C735&lt;MAX($C$3:C735),C735/MAX($C$3:C735)-1,0)</f>
        <v>-9.3838326738270195E-2</v>
      </c>
    </row>
    <row r="736" spans="1:4" ht="15" thickBot="1">
      <c r="A736" s="97">
        <v>40758</v>
      </c>
      <c r="B736" s="98">
        <v>1.2849999999999999</v>
      </c>
      <c r="C736" s="98">
        <v>1.605</v>
      </c>
      <c r="D736" s="3">
        <f>IF(C736&lt;MAX($C$3:C736),C736/MAX($C$3:C736)-1,0)</f>
        <v>-9.2707744488411459E-2</v>
      </c>
    </row>
    <row r="737" spans="1:4" ht="15" thickBot="1">
      <c r="A737" s="97">
        <v>40759</v>
      </c>
      <c r="B737" s="98">
        <v>1.292</v>
      </c>
      <c r="C737" s="98">
        <v>1.6120000000000001</v>
      </c>
      <c r="D737" s="3">
        <f>IF(C737&lt;MAX($C$3:C737),C737/MAX($C$3:C737)-1,0)</f>
        <v>-8.875070661390605E-2</v>
      </c>
    </row>
    <row r="738" spans="1:4" ht="15" thickBot="1">
      <c r="A738" s="97">
        <v>40760</v>
      </c>
      <c r="B738" s="98">
        <v>1.2889999999999999</v>
      </c>
      <c r="C738" s="98">
        <v>1.609</v>
      </c>
      <c r="D738" s="3">
        <f>IF(C738&lt;MAX($C$3:C738),C738/MAX($C$3:C738)-1,0)</f>
        <v>-9.0446579988694098E-2</v>
      </c>
    </row>
    <row r="739" spans="1:4" ht="15" thickBot="1">
      <c r="A739" s="97">
        <v>40763</v>
      </c>
      <c r="B739" s="98">
        <v>1.2749999999999999</v>
      </c>
      <c r="C739" s="98">
        <v>1.595</v>
      </c>
      <c r="D739" s="3">
        <f>IF(C739&lt;MAX($C$3:C739),C739/MAX($C$3:C739)-1,0)</f>
        <v>-9.8360655737704916E-2</v>
      </c>
    </row>
    <row r="740" spans="1:4" ht="15" thickBot="1">
      <c r="A740" s="97">
        <v>40764</v>
      </c>
      <c r="B740" s="98">
        <v>1.276</v>
      </c>
      <c r="C740" s="98">
        <v>1.5960000000000001</v>
      </c>
      <c r="D740" s="3">
        <f>IF(C740&lt;MAX($C$3:C740),C740/MAX($C$3:C740)-1,0)</f>
        <v>-9.7795364612775493E-2</v>
      </c>
    </row>
    <row r="741" spans="1:4" ht="15" thickBot="1">
      <c r="A741" s="97">
        <v>40765</v>
      </c>
      <c r="B741" s="98">
        <v>1.292</v>
      </c>
      <c r="C741" s="98">
        <v>1.6120000000000001</v>
      </c>
      <c r="D741" s="3">
        <f>IF(C741&lt;MAX($C$3:C741),C741/MAX($C$3:C741)-1,0)</f>
        <v>-8.875070661390605E-2</v>
      </c>
    </row>
    <row r="742" spans="1:4" ht="15" thickBot="1">
      <c r="A742" s="97">
        <v>40766</v>
      </c>
      <c r="B742" s="98">
        <v>1.3129999999999999</v>
      </c>
      <c r="C742" s="98">
        <v>1.633</v>
      </c>
      <c r="D742" s="3">
        <f>IF(C742&lt;MAX($C$3:C742),C742/MAX($C$3:C742)-1,0)</f>
        <v>-7.6879592990390044E-2</v>
      </c>
    </row>
    <row r="743" spans="1:4" ht="15" thickBot="1">
      <c r="A743" s="97">
        <v>40767</v>
      </c>
      <c r="B743" s="98">
        <v>1.3169999999999999</v>
      </c>
      <c r="C743" s="98">
        <v>1.637</v>
      </c>
      <c r="D743" s="3">
        <f>IF(C743&lt;MAX($C$3:C743),C743/MAX($C$3:C743)-1,0)</f>
        <v>-7.4618428490672684E-2</v>
      </c>
    </row>
    <row r="744" spans="1:4" ht="15" thickBot="1">
      <c r="A744" s="97">
        <v>40770</v>
      </c>
      <c r="B744" s="98">
        <v>1.32</v>
      </c>
      <c r="C744" s="98">
        <v>1.64</v>
      </c>
      <c r="D744" s="3">
        <f>IF(C744&lt;MAX($C$3:C744),C744/MAX($C$3:C744)-1,0)</f>
        <v>-7.2922555115884635E-2</v>
      </c>
    </row>
    <row r="745" spans="1:4" ht="15" thickBot="1">
      <c r="A745" s="101">
        <v>40771</v>
      </c>
      <c r="B745" s="98">
        <v>1.3120000000000001</v>
      </c>
      <c r="C745" s="98">
        <v>1.6319999999999999</v>
      </c>
      <c r="D745" s="3">
        <f>IF(C745&lt;MAX($C$3:C745),C745/MAX($C$3:C745)-1,0)</f>
        <v>-7.7444884115319357E-2</v>
      </c>
    </row>
    <row r="746" spans="1:4" ht="15" thickBot="1">
      <c r="A746" s="97">
        <v>40772</v>
      </c>
      <c r="B746" s="98">
        <v>1.304</v>
      </c>
      <c r="C746" s="98">
        <v>1.6240000000000001</v>
      </c>
      <c r="D746" s="3">
        <f>IF(C746&lt;MAX($C$3:C746),C746/MAX($C$3:C746)-1,0)</f>
        <v>-8.1967213114753967E-2</v>
      </c>
    </row>
    <row r="747" spans="1:4" ht="15" thickBot="1">
      <c r="A747" s="97">
        <v>40773</v>
      </c>
      <c r="B747" s="98">
        <v>1.2869999999999999</v>
      </c>
      <c r="C747" s="98">
        <v>1.607</v>
      </c>
      <c r="D747" s="3">
        <f>IF(C747&lt;MAX($C$3:C747),C747/MAX($C$3:C747)-1,0)</f>
        <v>-9.1577162238552834E-2</v>
      </c>
    </row>
    <row r="748" spans="1:4" ht="15" thickBot="1">
      <c r="A748" s="97">
        <v>40774</v>
      </c>
      <c r="B748" s="98">
        <v>1.286</v>
      </c>
      <c r="C748" s="98">
        <v>1.6060000000000001</v>
      </c>
      <c r="D748" s="3">
        <f>IF(C748&lt;MAX($C$3:C748),C748/MAX($C$3:C748)-1,0)</f>
        <v>-9.2142453363482146E-2</v>
      </c>
    </row>
    <row r="749" spans="1:4" ht="15" thickBot="1">
      <c r="A749" s="97">
        <v>40777</v>
      </c>
      <c r="B749" s="98">
        <v>1.274</v>
      </c>
      <c r="C749" s="98">
        <v>1.5940000000000001</v>
      </c>
      <c r="D749" s="3">
        <f>IF(C749&lt;MAX($C$3:C749),C749/MAX($C$3:C749)-1,0)</f>
        <v>-9.8925946862634118E-2</v>
      </c>
    </row>
    <row r="750" spans="1:4" ht="15" thickBot="1">
      <c r="A750" s="97">
        <v>40778</v>
      </c>
      <c r="B750" s="98">
        <v>1.2809999999999999</v>
      </c>
      <c r="C750" s="98">
        <v>1.601</v>
      </c>
      <c r="D750" s="3">
        <f>IF(C750&lt;MAX($C$3:C750),C750/MAX($C$3:C750)-1,0)</f>
        <v>-9.496890898812882E-2</v>
      </c>
    </row>
    <row r="751" spans="1:4" ht="15" thickBot="1">
      <c r="A751" s="97">
        <v>40779</v>
      </c>
      <c r="B751" s="98">
        <v>1.2849999999999999</v>
      </c>
      <c r="C751" s="98">
        <v>1.605</v>
      </c>
      <c r="D751" s="3">
        <f>IF(C751&lt;MAX($C$3:C751),C751/MAX($C$3:C751)-1,0)</f>
        <v>-9.2707744488411459E-2</v>
      </c>
    </row>
    <row r="752" spans="1:4" ht="15" thickBot="1">
      <c r="A752" s="97">
        <v>40780</v>
      </c>
      <c r="B752" s="98">
        <v>1.296</v>
      </c>
      <c r="C752" s="98">
        <v>1.6160000000000001</v>
      </c>
      <c r="D752" s="3">
        <f>IF(C752&lt;MAX($C$3:C752),C752/MAX($C$3:C752)-1,0)</f>
        <v>-8.6489542114188689E-2</v>
      </c>
    </row>
    <row r="753" spans="1:4" ht="15" thickBot="1">
      <c r="A753" s="97">
        <v>40781</v>
      </c>
      <c r="B753" s="98">
        <v>1.296</v>
      </c>
      <c r="C753" s="98">
        <v>1.6160000000000001</v>
      </c>
      <c r="D753" s="3">
        <f>IF(C753&lt;MAX($C$3:C753),C753/MAX($C$3:C753)-1,0)</f>
        <v>-8.6489542114188689E-2</v>
      </c>
    </row>
    <row r="754" spans="1:4" ht="15" thickBot="1">
      <c r="A754" s="97">
        <v>40784</v>
      </c>
      <c r="B754" s="98">
        <v>1.29</v>
      </c>
      <c r="C754" s="98">
        <v>1.61</v>
      </c>
      <c r="D754" s="3">
        <f>IF(C754&lt;MAX($C$3:C754),C754/MAX($C$3:C754)-1,0)</f>
        <v>-8.9881288863764786E-2</v>
      </c>
    </row>
    <row r="755" spans="1:4" ht="15" thickBot="1">
      <c r="A755" s="97">
        <v>40785</v>
      </c>
      <c r="B755" s="98">
        <v>1.278</v>
      </c>
      <c r="C755" s="98">
        <v>1.5980000000000001</v>
      </c>
      <c r="D755" s="3">
        <f>IF(C755&lt;MAX($C$3:C755),C755/MAX($C$3:C755)-1,0)</f>
        <v>-9.6664782362916757E-2</v>
      </c>
    </row>
    <row r="756" spans="1:4" ht="15" thickBot="1">
      <c r="A756" s="97">
        <v>40786</v>
      </c>
      <c r="B756" s="98">
        <v>1.274</v>
      </c>
      <c r="C756" s="98">
        <v>1.5940000000000001</v>
      </c>
      <c r="D756" s="3">
        <f>IF(C756&lt;MAX($C$3:C756),C756/MAX($C$3:C756)-1,0)</f>
        <v>-9.8925946862634118E-2</v>
      </c>
    </row>
    <row r="757" spans="1:4" ht="15" thickBot="1">
      <c r="A757" s="97">
        <v>40787</v>
      </c>
      <c r="B757" s="98">
        <v>1.2649999999999999</v>
      </c>
      <c r="C757" s="98">
        <v>1.585</v>
      </c>
      <c r="D757" s="3">
        <f>IF(C757&lt;MAX($C$3:C757),C757/MAX($C$3:C757)-1,0)</f>
        <v>-0.10401356698699826</v>
      </c>
    </row>
    <row r="758" spans="1:4" ht="15" thickBot="1">
      <c r="A758" s="97">
        <v>40788</v>
      </c>
      <c r="B758" s="98">
        <v>1.258</v>
      </c>
      <c r="C758" s="98">
        <v>1.5780000000000001</v>
      </c>
      <c r="D758" s="3">
        <f>IF(C758&lt;MAX($C$3:C758),C758/MAX($C$3:C758)-1,0)</f>
        <v>-0.10797060486150356</v>
      </c>
    </row>
    <row r="759" spans="1:4" ht="15" thickBot="1">
      <c r="A759" s="97">
        <v>40791</v>
      </c>
      <c r="B759" s="98">
        <v>1.2450000000000001</v>
      </c>
      <c r="C759" s="98">
        <v>1.5649999999999999</v>
      </c>
      <c r="D759" s="3">
        <f>IF(C759&lt;MAX($C$3:C759),C759/MAX($C$3:C759)-1,0)</f>
        <v>-0.11531938948558507</v>
      </c>
    </row>
    <row r="760" spans="1:4" ht="15" thickBot="1">
      <c r="A760" s="97">
        <v>40792</v>
      </c>
      <c r="B760" s="98">
        <v>1.238</v>
      </c>
      <c r="C760" s="98">
        <v>1.5580000000000001</v>
      </c>
      <c r="D760" s="3">
        <f>IF(C760&lt;MAX($C$3:C760),C760/MAX($C$3:C760)-1,0)</f>
        <v>-0.11927642736009036</v>
      </c>
    </row>
    <row r="761" spans="1:4" ht="15" thickBot="1">
      <c r="A761" s="97">
        <v>40793</v>
      </c>
      <c r="B761" s="98">
        <v>1.252</v>
      </c>
      <c r="C761" s="98">
        <v>1.5720000000000001</v>
      </c>
      <c r="D761" s="3">
        <f>IF(C761&lt;MAX($C$3:C761),C761/MAX($C$3:C761)-1,0)</f>
        <v>-0.11136235161107966</v>
      </c>
    </row>
    <row r="762" spans="1:4" ht="15" thickBot="1">
      <c r="A762" s="97">
        <v>40794</v>
      </c>
      <c r="B762" s="98">
        <v>1.242</v>
      </c>
      <c r="C762" s="98">
        <v>1.5620000000000001</v>
      </c>
      <c r="D762" s="3">
        <f>IF(C762&lt;MAX($C$3:C762),C762/MAX($C$3:C762)-1,0)</f>
        <v>-0.117015262860373</v>
      </c>
    </row>
    <row r="763" spans="1:4" ht="15" thickBot="1">
      <c r="A763" s="97">
        <v>40795</v>
      </c>
      <c r="B763" s="98">
        <v>1.234</v>
      </c>
      <c r="C763" s="98">
        <v>1.554</v>
      </c>
      <c r="D763" s="3">
        <f>IF(C763&lt;MAX($C$3:C763),C763/MAX($C$3:C763)-1,0)</f>
        <v>-0.12153759185980773</v>
      </c>
    </row>
    <row r="764" spans="1:4" ht="15" thickBot="1">
      <c r="A764" s="97">
        <v>40799</v>
      </c>
      <c r="B764" s="98">
        <v>1.222</v>
      </c>
      <c r="C764" s="98">
        <v>1.542</v>
      </c>
      <c r="D764" s="3">
        <f>IF(C764&lt;MAX($C$3:C764),C764/MAX($C$3:C764)-1,0)</f>
        <v>-0.12832108535895981</v>
      </c>
    </row>
    <row r="765" spans="1:4" ht="15" thickBot="1">
      <c r="A765" s="101">
        <v>40800</v>
      </c>
      <c r="B765" s="98">
        <v>1.226</v>
      </c>
      <c r="C765" s="98">
        <v>1.546</v>
      </c>
      <c r="D765" s="3">
        <f>IF(C765&lt;MAX($C$3:C765),C765/MAX($C$3:C765)-1,0)</f>
        <v>-0.12605992085924245</v>
      </c>
    </row>
    <row r="766" spans="1:4" ht="15" thickBot="1">
      <c r="A766" s="97">
        <v>40801</v>
      </c>
      <c r="B766" s="98">
        <v>1.2310000000000001</v>
      </c>
      <c r="C766" s="98">
        <v>1.5509999999999999</v>
      </c>
      <c r="D766" s="3">
        <f>IF(C766&lt;MAX($C$3:C766),C766/MAX($C$3:C766)-1,0)</f>
        <v>-0.12323346523459577</v>
      </c>
    </row>
    <row r="767" spans="1:4" ht="15" thickBot="1">
      <c r="A767" s="97">
        <v>40802</v>
      </c>
      <c r="B767" s="98">
        <v>1.234</v>
      </c>
      <c r="C767" s="98">
        <v>1.554</v>
      </c>
      <c r="D767" s="3">
        <f>IF(C767&lt;MAX($C$3:C767),C767/MAX($C$3:C767)-1,0)</f>
        <v>-0.12153759185980773</v>
      </c>
    </row>
    <row r="768" spans="1:4" ht="15" thickBot="1">
      <c r="A768" s="97">
        <v>40805</v>
      </c>
      <c r="B768" s="98">
        <v>1.222</v>
      </c>
      <c r="C768" s="98">
        <v>1.542</v>
      </c>
      <c r="D768" s="3">
        <f>IF(C768&lt;MAX($C$3:C768),C768/MAX($C$3:C768)-1,0)</f>
        <v>-0.12832108535895981</v>
      </c>
    </row>
    <row r="769" spans="1:4" ht="15" thickBot="1">
      <c r="A769" s="97">
        <v>40806</v>
      </c>
      <c r="B769" s="98">
        <v>1.222</v>
      </c>
      <c r="C769" s="98">
        <v>1.542</v>
      </c>
      <c r="D769" s="3">
        <f>IF(C769&lt;MAX($C$3:C769),C769/MAX($C$3:C769)-1,0)</f>
        <v>-0.12832108535895981</v>
      </c>
    </row>
    <row r="770" spans="1:4" ht="15" thickBot="1">
      <c r="A770" s="97">
        <v>40807</v>
      </c>
      <c r="B770" s="98">
        <v>1.2410000000000001</v>
      </c>
      <c r="C770" s="98">
        <v>1.5609999999999999</v>
      </c>
      <c r="D770" s="3">
        <f>IF(C770&lt;MAX($C$3:C770),C770/MAX($C$3:C770)-1,0)</f>
        <v>-0.11758055398530243</v>
      </c>
    </row>
    <row r="771" spans="1:4" ht="15" thickBot="1">
      <c r="A771" s="97">
        <v>40808</v>
      </c>
      <c r="B771" s="98">
        <v>1.216</v>
      </c>
      <c r="C771" s="98">
        <v>1.536</v>
      </c>
      <c r="D771" s="3">
        <f>IF(C771&lt;MAX($C$3:C771),C771/MAX($C$3:C771)-1,0)</f>
        <v>-0.13171283210853579</v>
      </c>
    </row>
    <row r="772" spans="1:4" ht="15" thickBot="1">
      <c r="A772" s="97">
        <v>40809</v>
      </c>
      <c r="B772" s="98">
        <v>1.2030000000000001</v>
      </c>
      <c r="C772" s="98">
        <v>1.5229999999999999</v>
      </c>
      <c r="D772" s="3">
        <f>IF(C772&lt;MAX($C$3:C772),C772/MAX($C$3:C772)-1,0)</f>
        <v>-0.1390616167326173</v>
      </c>
    </row>
    <row r="773" spans="1:4" ht="15" thickBot="1">
      <c r="A773" s="97">
        <v>40812</v>
      </c>
      <c r="B773" s="98">
        <v>1.1879999999999999</v>
      </c>
      <c r="C773" s="98">
        <v>1.508</v>
      </c>
      <c r="D773" s="3">
        <f>IF(C773&lt;MAX($C$3:C773),C773/MAX($C$3:C773)-1,0)</f>
        <v>-0.14754098360655732</v>
      </c>
    </row>
    <row r="774" spans="1:4" ht="15" thickBot="1">
      <c r="A774" s="97">
        <v>40813</v>
      </c>
      <c r="B774" s="98">
        <v>1.1910000000000001</v>
      </c>
      <c r="C774" s="98">
        <v>1.5109999999999999</v>
      </c>
      <c r="D774" s="3">
        <f>IF(C774&lt;MAX($C$3:C774),C774/MAX($C$3:C774)-1,0)</f>
        <v>-0.14584511023176938</v>
      </c>
    </row>
    <row r="775" spans="1:4" ht="15" thickBot="1">
      <c r="A775" s="97">
        <v>40814</v>
      </c>
      <c r="B775" s="98">
        <v>1.1819999999999999</v>
      </c>
      <c r="C775" s="98">
        <v>1.502</v>
      </c>
      <c r="D775" s="3">
        <f>IF(C775&lt;MAX($C$3:C775),C775/MAX($C$3:C775)-1,0)</f>
        <v>-0.15093273035613342</v>
      </c>
    </row>
    <row r="776" spans="1:4" ht="15" thickBot="1">
      <c r="A776" s="97">
        <v>40815</v>
      </c>
      <c r="B776" s="98">
        <v>1.171</v>
      </c>
      <c r="C776" s="98">
        <v>1.4910000000000001</v>
      </c>
      <c r="D776" s="3">
        <f>IF(C776&lt;MAX($C$3:C776),C776/MAX($C$3:C776)-1,0)</f>
        <v>-0.15715093273035607</v>
      </c>
    </row>
    <row r="777" spans="1:4" ht="15" thickBot="1">
      <c r="A777" s="97">
        <v>40816</v>
      </c>
      <c r="B777" s="98">
        <v>1.167</v>
      </c>
      <c r="C777" s="98">
        <v>1.4870000000000001</v>
      </c>
      <c r="D777" s="3">
        <f>IF(C777&lt;MAX($C$3:C777),C777/MAX($C$3:C777)-1,0)</f>
        <v>-0.15941209723007344</v>
      </c>
    </row>
    <row r="778" spans="1:4" ht="15" thickBot="1">
      <c r="A778" s="97">
        <v>40826</v>
      </c>
      <c r="B778" s="98">
        <v>1.157</v>
      </c>
      <c r="C778" s="98">
        <v>1.4770000000000001</v>
      </c>
      <c r="D778" s="3">
        <f>IF(C778&lt;MAX($C$3:C778),C778/MAX($C$3:C778)-1,0)</f>
        <v>-0.16506500847936678</v>
      </c>
    </row>
    <row r="779" spans="1:4" ht="15" thickBot="1">
      <c r="A779" s="97">
        <v>40827</v>
      </c>
      <c r="B779" s="98">
        <v>1.1499999999999999</v>
      </c>
      <c r="C779" s="98">
        <v>1.47</v>
      </c>
      <c r="D779" s="3">
        <f>IF(C779&lt;MAX($C$3:C779),C779/MAX($C$3:C779)-1,0)</f>
        <v>-0.16902204635387219</v>
      </c>
    </row>
    <row r="780" spans="1:4" ht="15" thickBot="1">
      <c r="A780" s="97">
        <v>40828</v>
      </c>
      <c r="B780" s="98">
        <v>1.173</v>
      </c>
      <c r="C780" s="98">
        <v>1.4930000000000001</v>
      </c>
      <c r="D780" s="3">
        <f>IF(C780&lt;MAX($C$3:C780),C780/MAX($C$3:C780)-1,0)</f>
        <v>-0.15602035048049734</v>
      </c>
    </row>
    <row r="781" spans="1:4" ht="15" thickBot="1">
      <c r="A781" s="97">
        <v>40829</v>
      </c>
      <c r="B781" s="98">
        <v>1.181</v>
      </c>
      <c r="C781" s="98">
        <v>1.5009999999999999</v>
      </c>
      <c r="D781" s="3">
        <f>IF(C781&lt;MAX($C$3:C781),C781/MAX($C$3:C781)-1,0)</f>
        <v>-0.15149802148106273</v>
      </c>
    </row>
    <row r="782" spans="1:4" ht="15" thickBot="1">
      <c r="A782" s="97">
        <v>40830</v>
      </c>
      <c r="B782" s="98">
        <v>1.179</v>
      </c>
      <c r="C782" s="98">
        <v>1.4990000000000001</v>
      </c>
      <c r="D782" s="3">
        <f>IF(C782&lt;MAX($C$3:C782),C782/MAX($C$3:C782)-1,0)</f>
        <v>-0.15262860373092135</v>
      </c>
    </row>
    <row r="783" spans="1:4" ht="15" thickBot="1">
      <c r="A783" s="97">
        <v>40833</v>
      </c>
      <c r="B783" s="98">
        <v>1.1830000000000001</v>
      </c>
      <c r="C783" s="98">
        <v>1.5029999999999999</v>
      </c>
      <c r="D783" s="3">
        <f>IF(C783&lt;MAX($C$3:C783),C783/MAX($C$3:C783)-1,0)</f>
        <v>-0.1503674392312041</v>
      </c>
    </row>
    <row r="784" spans="1:4" ht="15" thickBot="1">
      <c r="A784" s="97">
        <v>40834</v>
      </c>
      <c r="B784" s="98">
        <v>1.165</v>
      </c>
      <c r="C784" s="98">
        <v>1.4850000000000001</v>
      </c>
      <c r="D784" s="3">
        <f>IF(C784&lt;MAX($C$3:C784),C784/MAX($C$3:C784)-1,0)</f>
        <v>-0.16054267947993206</v>
      </c>
    </row>
    <row r="785" spans="1:4" ht="15" thickBot="1">
      <c r="A785" s="101">
        <v>40835</v>
      </c>
      <c r="B785" s="98">
        <v>1.1619999999999999</v>
      </c>
      <c r="C785" s="98">
        <v>1.482</v>
      </c>
      <c r="D785" s="3">
        <f>IF(C785&lt;MAX($C$3:C785),C785/MAX($C$3:C785)-1,0)</f>
        <v>-0.16223855285472011</v>
      </c>
    </row>
    <row r="786" spans="1:4" ht="15" thickBot="1">
      <c r="A786" s="97">
        <v>40836</v>
      </c>
      <c r="B786" s="98">
        <v>1.141</v>
      </c>
      <c r="C786" s="98">
        <v>1.4610000000000001</v>
      </c>
      <c r="D786" s="3">
        <f>IF(C786&lt;MAX($C$3:C786),C786/MAX($C$3:C786)-1,0)</f>
        <v>-0.17410966647823622</v>
      </c>
    </row>
    <row r="787" spans="1:4" ht="15" thickBot="1">
      <c r="A787" s="97">
        <v>40837</v>
      </c>
      <c r="B787" s="98">
        <v>1.131</v>
      </c>
      <c r="C787" s="98">
        <v>1.4510000000000001</v>
      </c>
      <c r="D787" s="3">
        <f>IF(C787&lt;MAX($C$3:C787),C787/MAX($C$3:C787)-1,0)</f>
        <v>-0.17976257772752957</v>
      </c>
    </row>
    <row r="788" spans="1:4" ht="15" thickBot="1">
      <c r="A788" s="97">
        <v>40840</v>
      </c>
      <c r="B788" s="98">
        <v>1.149</v>
      </c>
      <c r="C788" s="98">
        <v>1.4690000000000001</v>
      </c>
      <c r="D788" s="3">
        <f>IF(C788&lt;MAX($C$3:C788),C788/MAX($C$3:C788)-1,0)</f>
        <v>-0.1695873374788015</v>
      </c>
    </row>
    <row r="789" spans="1:4" ht="15" thickBot="1">
      <c r="A789" s="97">
        <v>40841</v>
      </c>
      <c r="B789" s="98">
        <v>1.171</v>
      </c>
      <c r="C789" s="98">
        <v>1.4910000000000001</v>
      </c>
      <c r="D789" s="3">
        <f>IF(C789&lt;MAX($C$3:C789),C789/MAX($C$3:C789)-1,0)</f>
        <v>-0.15715093273035607</v>
      </c>
    </row>
    <row r="790" spans="1:4" ht="15" thickBot="1">
      <c r="A790" s="97">
        <v>40842</v>
      </c>
      <c r="B790" s="98">
        <v>1.1839999999999999</v>
      </c>
      <c r="C790" s="98">
        <v>1.504</v>
      </c>
      <c r="D790" s="3">
        <f>IF(C790&lt;MAX($C$3:C790),C790/MAX($C$3:C790)-1,0)</f>
        <v>-0.14980214810627468</v>
      </c>
    </row>
    <row r="791" spans="1:4" ht="15" thickBot="1">
      <c r="A791" s="97">
        <v>40843</v>
      </c>
      <c r="B791" s="98">
        <v>1.1890000000000001</v>
      </c>
      <c r="C791" s="98">
        <v>1.5089999999999999</v>
      </c>
      <c r="D791" s="3">
        <f>IF(C791&lt;MAX($C$3:C791),C791/MAX($C$3:C791)-1,0)</f>
        <v>-0.14697569248162801</v>
      </c>
    </row>
    <row r="792" spans="1:4" ht="15" thickBot="1">
      <c r="A792" s="97">
        <v>40844</v>
      </c>
      <c r="B792" s="98">
        <v>1.2050000000000001</v>
      </c>
      <c r="C792" s="98">
        <v>1.5249999999999999</v>
      </c>
      <c r="D792" s="3">
        <f>IF(C792&lt;MAX($C$3:C792),C792/MAX($C$3:C792)-1,0)</f>
        <v>-0.13793103448275867</v>
      </c>
    </row>
    <row r="793" spans="1:4" ht="15" thickBot="1">
      <c r="A793" s="97">
        <v>40847</v>
      </c>
      <c r="B793" s="98">
        <v>1.204</v>
      </c>
      <c r="C793" s="98">
        <v>1.524</v>
      </c>
      <c r="D793" s="3">
        <f>IF(C793&lt;MAX($C$3:C793),C793/MAX($C$3:C793)-1,0)</f>
        <v>-0.13849632560768788</v>
      </c>
    </row>
    <row r="794" spans="1:4" ht="15" thickBot="1">
      <c r="A794" s="97">
        <v>40848</v>
      </c>
      <c r="B794" s="98">
        <v>1.206</v>
      </c>
      <c r="C794" s="98">
        <v>1.526</v>
      </c>
      <c r="D794" s="3">
        <f>IF(C794&lt;MAX($C$3:C794),C794/MAX($C$3:C794)-1,0)</f>
        <v>-0.13736574335782925</v>
      </c>
    </row>
    <row r="795" spans="1:4" ht="15" thickBot="1">
      <c r="A795" s="97">
        <v>40849</v>
      </c>
      <c r="B795" s="98">
        <v>1.218</v>
      </c>
      <c r="C795" s="98">
        <v>1.538</v>
      </c>
      <c r="D795" s="3">
        <f>IF(C795&lt;MAX($C$3:C795),C795/MAX($C$3:C795)-1,0)</f>
        <v>-0.13058224985867717</v>
      </c>
    </row>
    <row r="796" spans="1:4" ht="15" thickBot="1">
      <c r="A796" s="97">
        <v>40850</v>
      </c>
      <c r="B796" s="98">
        <v>1.2230000000000001</v>
      </c>
      <c r="C796" s="98">
        <v>1.5429999999999999</v>
      </c>
      <c r="D796" s="3">
        <f>IF(C796&lt;MAX($C$3:C796),C796/MAX($C$3:C796)-1,0)</f>
        <v>-0.1277557942340305</v>
      </c>
    </row>
    <row r="797" spans="1:4" ht="15" thickBot="1">
      <c r="A797" s="97">
        <v>40851</v>
      </c>
      <c r="B797" s="98">
        <v>1.226</v>
      </c>
      <c r="C797" s="98">
        <v>1.546</v>
      </c>
      <c r="D797" s="3">
        <f>IF(C797&lt;MAX($C$3:C797),C797/MAX($C$3:C797)-1,0)</f>
        <v>-0.12605992085924245</v>
      </c>
    </row>
    <row r="798" spans="1:4" ht="15" thickBot="1">
      <c r="A798" s="97">
        <v>40854</v>
      </c>
      <c r="B798" s="98">
        <v>1.2170000000000001</v>
      </c>
      <c r="C798" s="98">
        <v>1.5369999999999999</v>
      </c>
      <c r="D798" s="3">
        <f>IF(C798&lt;MAX($C$3:C798),C798/MAX($C$3:C798)-1,0)</f>
        <v>-0.13114754098360659</v>
      </c>
    </row>
    <row r="799" spans="1:4" ht="15" thickBot="1">
      <c r="A799" s="97">
        <v>40855</v>
      </c>
      <c r="B799" s="98">
        <v>1.212</v>
      </c>
      <c r="C799" s="98">
        <v>1.532</v>
      </c>
      <c r="D799" s="3">
        <f>IF(C799&lt;MAX($C$3:C799),C799/MAX($C$3:C799)-1,0)</f>
        <v>-0.13397399660825315</v>
      </c>
    </row>
    <row r="800" spans="1:4" ht="15" thickBot="1">
      <c r="A800" s="97">
        <v>40856</v>
      </c>
      <c r="B800" s="98">
        <v>1.2170000000000001</v>
      </c>
      <c r="C800" s="98">
        <v>1.5369999999999999</v>
      </c>
      <c r="D800" s="3">
        <f>IF(C800&lt;MAX($C$3:C800),C800/MAX($C$3:C800)-1,0)</f>
        <v>-0.13114754098360659</v>
      </c>
    </row>
    <row r="801" spans="1:4" ht="15" thickBot="1">
      <c r="A801" s="97">
        <v>40857</v>
      </c>
      <c r="B801" s="98">
        <v>1.2070000000000001</v>
      </c>
      <c r="C801" s="98">
        <v>1.5269999999999999</v>
      </c>
      <c r="D801" s="3">
        <f>IF(C801&lt;MAX($C$3:C801),C801/MAX($C$3:C801)-1,0)</f>
        <v>-0.13680045223289994</v>
      </c>
    </row>
    <row r="802" spans="1:4" ht="15" thickBot="1">
      <c r="A802" s="97">
        <v>40858</v>
      </c>
      <c r="B802" s="98">
        <v>1.2030000000000001</v>
      </c>
      <c r="C802" s="98">
        <v>1.5229999999999999</v>
      </c>
      <c r="D802" s="3">
        <f>IF(C802&lt;MAX($C$3:C802),C802/MAX($C$3:C802)-1,0)</f>
        <v>-0.1390616167326173</v>
      </c>
    </row>
    <row r="803" spans="1:4" ht="15" thickBot="1">
      <c r="A803" s="97">
        <v>40861</v>
      </c>
      <c r="B803" s="98">
        <v>1.22</v>
      </c>
      <c r="C803" s="98">
        <v>1.54</v>
      </c>
      <c r="D803" s="3">
        <f>IF(C803&lt;MAX($C$3:C803),C803/MAX($C$3:C803)-1,0)</f>
        <v>-0.12945166760881843</v>
      </c>
    </row>
    <row r="804" spans="1:4" ht="15" thickBot="1">
      <c r="A804" s="97">
        <v>40862</v>
      </c>
      <c r="B804" s="98">
        <v>1.2230000000000001</v>
      </c>
      <c r="C804" s="98">
        <v>1.5429999999999999</v>
      </c>
      <c r="D804" s="3">
        <f>IF(C804&lt;MAX($C$3:C804),C804/MAX($C$3:C804)-1,0)</f>
        <v>-0.1277557942340305</v>
      </c>
    </row>
    <row r="805" spans="1:4" ht="15" thickBot="1">
      <c r="A805" s="101">
        <v>40863</v>
      </c>
      <c r="B805" s="98">
        <v>1.2050000000000001</v>
      </c>
      <c r="C805" s="98">
        <v>1.5249999999999999</v>
      </c>
      <c r="D805" s="3">
        <f>IF(C805&lt;MAX($C$3:C805),C805/MAX($C$3:C805)-1,0)</f>
        <v>-0.13793103448275867</v>
      </c>
    </row>
    <row r="806" spans="1:4" ht="15" thickBot="1">
      <c r="A806" s="97">
        <v>40864</v>
      </c>
      <c r="B806" s="98">
        <v>1.2030000000000001</v>
      </c>
      <c r="C806" s="98">
        <v>1.5229999999999999</v>
      </c>
      <c r="D806" s="3">
        <f>IF(C806&lt;MAX($C$3:C806),C806/MAX($C$3:C806)-1,0)</f>
        <v>-0.1390616167326173</v>
      </c>
    </row>
    <row r="807" spans="1:4" ht="15" thickBot="1">
      <c r="A807" s="97">
        <v>40865</v>
      </c>
      <c r="B807" s="98">
        <v>1.1870000000000001</v>
      </c>
      <c r="C807" s="98">
        <v>1.5069999999999999</v>
      </c>
      <c r="D807" s="3">
        <f>IF(C807&lt;MAX($C$3:C807),C807/MAX($C$3:C807)-1,0)</f>
        <v>-0.14810627473148674</v>
      </c>
    </row>
    <row r="808" spans="1:4" ht="15" thickBot="1">
      <c r="A808" s="97">
        <v>40868</v>
      </c>
      <c r="B808" s="98">
        <v>1.1839999999999999</v>
      </c>
      <c r="C808" s="98">
        <v>1.504</v>
      </c>
      <c r="D808" s="3">
        <f>IF(C808&lt;MAX($C$3:C808),C808/MAX($C$3:C808)-1,0)</f>
        <v>-0.14980214810627468</v>
      </c>
    </row>
    <row r="809" spans="1:4" ht="15" thickBot="1">
      <c r="A809" s="97">
        <v>40869</v>
      </c>
      <c r="B809" s="98">
        <v>1.1859999999999999</v>
      </c>
      <c r="C809" s="98">
        <v>1.506</v>
      </c>
      <c r="D809" s="3">
        <f>IF(C809&lt;MAX($C$3:C809),C809/MAX($C$3:C809)-1,0)</f>
        <v>-0.14867156585641605</v>
      </c>
    </row>
    <row r="810" spans="1:4" ht="15" thickBot="1">
      <c r="A810" s="97">
        <v>40870</v>
      </c>
      <c r="B810" s="98">
        <v>1.1859999999999999</v>
      </c>
      <c r="C810" s="98">
        <v>1.506</v>
      </c>
      <c r="D810" s="3">
        <f>IF(C810&lt;MAX($C$3:C810),C810/MAX($C$3:C810)-1,0)</f>
        <v>-0.14867156585641605</v>
      </c>
    </row>
    <row r="811" spans="1:4" ht="15" thickBot="1">
      <c r="A811" s="97">
        <v>40871</v>
      </c>
      <c r="B811" s="98">
        <v>1.1870000000000001</v>
      </c>
      <c r="C811" s="98">
        <v>1.5069999999999999</v>
      </c>
      <c r="D811" s="3">
        <f>IF(C811&lt;MAX($C$3:C811),C811/MAX($C$3:C811)-1,0)</f>
        <v>-0.14810627473148674</v>
      </c>
    </row>
    <row r="812" spans="1:4" ht="15" thickBot="1">
      <c r="A812" s="97">
        <v>40872</v>
      </c>
      <c r="B812" s="98">
        <v>1.1859999999999999</v>
      </c>
      <c r="C812" s="98">
        <v>1.506</v>
      </c>
      <c r="D812" s="3">
        <f>IF(C812&lt;MAX($C$3:C812),C812/MAX($C$3:C812)-1,0)</f>
        <v>-0.14867156585641605</v>
      </c>
    </row>
    <row r="813" spans="1:4" ht="15" thickBot="1">
      <c r="A813" s="97">
        <v>40875</v>
      </c>
      <c r="B813" s="98">
        <v>1.1879999999999999</v>
      </c>
      <c r="C813" s="98">
        <v>1.508</v>
      </c>
      <c r="D813" s="3">
        <f>IF(C813&lt;MAX($C$3:C813),C813/MAX($C$3:C813)-1,0)</f>
        <v>-0.14754098360655732</v>
      </c>
    </row>
    <row r="814" spans="1:4" ht="15" thickBot="1">
      <c r="A814" s="97">
        <v>40876</v>
      </c>
      <c r="B814" s="98">
        <v>1.2010000000000001</v>
      </c>
      <c r="C814" s="98">
        <v>1.5209999999999999</v>
      </c>
      <c r="D814" s="3">
        <f>IF(C814&lt;MAX($C$3:C814),C814/MAX($C$3:C814)-1,0)</f>
        <v>-0.14019219898247604</v>
      </c>
    </row>
    <row r="815" spans="1:4" ht="15" thickBot="1">
      <c r="A815" s="97">
        <v>40877</v>
      </c>
      <c r="B815" s="98">
        <v>1.1839999999999999</v>
      </c>
      <c r="C815" s="98">
        <v>1.504</v>
      </c>
      <c r="D815" s="3">
        <f>IF(C815&lt;MAX($C$3:C815),C815/MAX($C$3:C815)-1,0)</f>
        <v>-0.14980214810627468</v>
      </c>
    </row>
    <row r="816" spans="1:4" ht="15" thickBot="1">
      <c r="A816" s="97">
        <v>40878</v>
      </c>
      <c r="B816" s="98">
        <v>1.1970000000000001</v>
      </c>
      <c r="C816" s="98">
        <v>1.5169999999999999</v>
      </c>
      <c r="D816" s="3">
        <f>IF(C816&lt;MAX($C$3:C816),C816/MAX($C$3:C816)-1,0)</f>
        <v>-0.14245336348219328</v>
      </c>
    </row>
    <row r="817" spans="1:4" ht="15" thickBot="1">
      <c r="A817" s="97">
        <v>40879</v>
      </c>
      <c r="B817" s="98">
        <v>1.1859999999999999</v>
      </c>
      <c r="C817" s="98">
        <v>1.506</v>
      </c>
      <c r="D817" s="3">
        <f>IF(C817&lt;MAX($C$3:C817),C817/MAX($C$3:C817)-1,0)</f>
        <v>-0.14867156585641605</v>
      </c>
    </row>
    <row r="818" spans="1:4" ht="15" thickBot="1">
      <c r="A818" s="97">
        <v>40882</v>
      </c>
      <c r="B818" s="98">
        <v>1.17</v>
      </c>
      <c r="C818" s="98">
        <v>1.49</v>
      </c>
      <c r="D818" s="3">
        <f>IF(C818&lt;MAX($C$3:C818),C818/MAX($C$3:C818)-1,0)</f>
        <v>-0.15771622385528539</v>
      </c>
    </row>
    <row r="819" spans="1:4" ht="15" thickBot="1">
      <c r="A819" s="97">
        <v>40883</v>
      </c>
      <c r="B819" s="98">
        <v>1.1659999999999999</v>
      </c>
      <c r="C819" s="98">
        <v>1.486</v>
      </c>
      <c r="D819" s="3">
        <f>IF(C819&lt;MAX($C$3:C819),C819/MAX($C$3:C819)-1,0)</f>
        <v>-0.15997738835500275</v>
      </c>
    </row>
    <row r="820" spans="1:4" ht="15" thickBot="1">
      <c r="A820" s="97">
        <v>40884</v>
      </c>
      <c r="B820" s="98">
        <v>1.1679999999999999</v>
      </c>
      <c r="C820" s="98">
        <v>1.488</v>
      </c>
      <c r="D820" s="3">
        <f>IF(C820&lt;MAX($C$3:C820),C820/MAX($C$3:C820)-1,0)</f>
        <v>-0.15884680610514412</v>
      </c>
    </row>
    <row r="821" spans="1:4" ht="15" thickBot="1">
      <c r="A821" s="97">
        <v>40885</v>
      </c>
      <c r="B821" s="98">
        <v>1.167</v>
      </c>
      <c r="C821" s="98">
        <v>1.4870000000000001</v>
      </c>
      <c r="D821" s="3">
        <f>IF(C821&lt;MAX($C$3:C821),C821/MAX($C$3:C821)-1,0)</f>
        <v>-0.15941209723007344</v>
      </c>
    </row>
    <row r="822" spans="1:4" ht="15" thickBot="1">
      <c r="A822" s="97">
        <v>40886</v>
      </c>
      <c r="B822" s="98">
        <v>1.157</v>
      </c>
      <c r="C822" s="98">
        <v>1.4770000000000001</v>
      </c>
      <c r="D822" s="3">
        <f>IF(C822&lt;MAX($C$3:C822),C822/MAX($C$3:C822)-1,0)</f>
        <v>-0.16506500847936678</v>
      </c>
    </row>
    <row r="823" spans="1:4" ht="15" thickBot="1">
      <c r="A823" s="97">
        <v>40889</v>
      </c>
      <c r="B823" s="98">
        <v>1.149</v>
      </c>
      <c r="C823" s="98">
        <v>1.4690000000000001</v>
      </c>
      <c r="D823" s="3">
        <f>IF(C823&lt;MAX($C$3:C823),C823/MAX($C$3:C823)-1,0)</f>
        <v>-0.1695873374788015</v>
      </c>
    </row>
    <row r="824" spans="1:4" ht="15" thickBot="1">
      <c r="A824" s="97">
        <v>40890</v>
      </c>
      <c r="B824" s="98">
        <v>1.1379999999999999</v>
      </c>
      <c r="C824" s="98">
        <v>1.458</v>
      </c>
      <c r="D824" s="3">
        <f>IF(C824&lt;MAX($C$3:C824),C824/MAX($C$3:C824)-1,0)</f>
        <v>-0.17580553985302427</v>
      </c>
    </row>
    <row r="825" spans="1:4" ht="15" thickBot="1">
      <c r="A825" s="101">
        <v>40891</v>
      </c>
      <c r="B825" s="98">
        <v>1.131</v>
      </c>
      <c r="C825" s="98">
        <v>1.4510000000000001</v>
      </c>
      <c r="D825" s="3">
        <f>IF(C825&lt;MAX($C$3:C825),C825/MAX($C$3:C825)-1,0)</f>
        <v>-0.17976257772752957</v>
      </c>
    </row>
    <row r="826" spans="1:4" ht="15" thickBot="1">
      <c r="A826" s="97">
        <v>40892</v>
      </c>
      <c r="B826" s="98">
        <v>1.1180000000000001</v>
      </c>
      <c r="C826" s="98">
        <v>1.4379999999999999</v>
      </c>
      <c r="D826" s="3">
        <f>IF(C826&lt;MAX($C$3:C826),C826/MAX($C$3:C826)-1,0)</f>
        <v>-0.18711136235161108</v>
      </c>
    </row>
    <row r="827" spans="1:4" ht="15" thickBot="1">
      <c r="A827" s="97">
        <v>40893</v>
      </c>
      <c r="B827" s="98">
        <v>1.133</v>
      </c>
      <c r="C827" s="98">
        <v>1.4530000000000001</v>
      </c>
      <c r="D827" s="3">
        <f>IF(C827&lt;MAX($C$3:C827),C827/MAX($C$3:C827)-1,0)</f>
        <v>-0.17863199547767095</v>
      </c>
    </row>
    <row r="828" spans="1:4" ht="15" thickBot="1">
      <c r="A828" s="97">
        <v>40896</v>
      </c>
      <c r="B828" s="98">
        <v>1.1299999999999999</v>
      </c>
      <c r="C828" s="98">
        <v>1.45</v>
      </c>
      <c r="D828" s="3">
        <f>IF(C828&lt;MAX($C$3:C828),C828/MAX($C$3:C828)-1,0)</f>
        <v>-0.18032786885245899</v>
      </c>
    </row>
    <row r="829" spans="1:4" ht="15" thickBot="1">
      <c r="A829" s="97">
        <v>40897</v>
      </c>
      <c r="B829" s="98">
        <v>1.1299999999999999</v>
      </c>
      <c r="C829" s="98">
        <v>1.45</v>
      </c>
      <c r="D829" s="3">
        <f>IF(C829&lt;MAX($C$3:C829),C829/MAX($C$3:C829)-1,0)</f>
        <v>-0.18032786885245899</v>
      </c>
    </row>
    <row r="830" spans="1:4" ht="15" thickBot="1">
      <c r="A830" s="97">
        <v>40898</v>
      </c>
      <c r="B830" s="98">
        <v>1.121</v>
      </c>
      <c r="C830" s="98">
        <v>1.4410000000000001</v>
      </c>
      <c r="D830" s="3">
        <f>IF(C830&lt;MAX($C$3:C830),C830/MAX($C$3:C830)-1,0)</f>
        <v>-0.18541548897682303</v>
      </c>
    </row>
    <row r="831" spans="1:4" ht="15" thickBot="1">
      <c r="A831" s="97">
        <v>40899</v>
      </c>
      <c r="B831" s="98">
        <v>1.123</v>
      </c>
      <c r="C831" s="98">
        <v>1.4430000000000001</v>
      </c>
      <c r="D831" s="3">
        <f>IF(C831&lt;MAX($C$3:C831),C831/MAX($C$3:C831)-1,0)</f>
        <v>-0.18428490672696429</v>
      </c>
    </row>
    <row r="832" spans="1:4" ht="15" thickBot="1">
      <c r="A832" s="97">
        <v>40900</v>
      </c>
      <c r="B832" s="98">
        <v>1.127</v>
      </c>
      <c r="C832" s="98">
        <v>1.4470000000000001</v>
      </c>
      <c r="D832" s="3">
        <f>IF(C832&lt;MAX($C$3:C832),C832/MAX($C$3:C832)-1,0)</f>
        <v>-0.18202374222724693</v>
      </c>
    </row>
    <row r="833" spans="1:4" ht="15" thickBot="1">
      <c r="A833" s="97">
        <v>40903</v>
      </c>
      <c r="B833" s="98">
        <v>1.115</v>
      </c>
      <c r="C833" s="98">
        <v>1.4350000000000001</v>
      </c>
      <c r="D833" s="3">
        <f>IF(C833&lt;MAX($C$3:C833),C833/MAX($C$3:C833)-1,0)</f>
        <v>-0.18880723572639901</v>
      </c>
    </row>
    <row r="834" spans="1:4" ht="15" thickBot="1">
      <c r="A834" s="97">
        <v>40904</v>
      </c>
      <c r="B834" s="98">
        <v>1.0920000000000001</v>
      </c>
      <c r="C834" s="98">
        <v>1.4119999999999999</v>
      </c>
      <c r="D834" s="3">
        <f>IF(C834&lt;MAX($C$3:C834),C834/MAX($C$3:C834)-1,0)</f>
        <v>-0.20180893159977387</v>
      </c>
    </row>
    <row r="835" spans="1:4" ht="15" thickBot="1">
      <c r="A835" s="97">
        <v>40905</v>
      </c>
      <c r="B835" s="98">
        <v>1.083</v>
      </c>
      <c r="C835" s="98">
        <v>1.403</v>
      </c>
      <c r="D835" s="3">
        <f>IF(C835&lt;MAX($C$3:C835),C835/MAX($C$3:C835)-1,0)</f>
        <v>-0.2068965517241379</v>
      </c>
    </row>
    <row r="836" spans="1:4" ht="15" thickBot="1">
      <c r="A836" s="97">
        <v>40906</v>
      </c>
      <c r="B836" s="98">
        <v>1.083</v>
      </c>
      <c r="C836" s="98">
        <v>1.403</v>
      </c>
      <c r="D836" s="3">
        <f>IF(C836&lt;MAX($C$3:C836),C836/MAX($C$3:C836)-1,0)</f>
        <v>-0.2068965517241379</v>
      </c>
    </row>
    <row r="837" spans="1:4" ht="15" thickBot="1">
      <c r="A837" s="97">
        <v>40907</v>
      </c>
      <c r="B837" s="98">
        <v>1.095</v>
      </c>
      <c r="C837" s="98">
        <v>1.415</v>
      </c>
      <c r="D837" s="3">
        <f>IF(C837&lt;MAX($C$3:C837),C837/MAX($C$3:C837)-1,0)</f>
        <v>-0.20011305822498582</v>
      </c>
    </row>
    <row r="838" spans="1:4" ht="15" thickBot="1">
      <c r="A838" s="97">
        <v>40908</v>
      </c>
      <c r="B838" s="98">
        <v>1.095</v>
      </c>
      <c r="C838" s="98">
        <v>1.415</v>
      </c>
      <c r="D838" s="3">
        <f>IF(C838&lt;MAX($C$3:C838),C838/MAX($C$3:C838)-1,0)</f>
        <v>-0.20011305822498582</v>
      </c>
    </row>
    <row r="839" spans="1:4" ht="15" thickBot="1">
      <c r="A839" s="97">
        <v>40912</v>
      </c>
      <c r="B839" s="98">
        <v>1.077</v>
      </c>
      <c r="C839" s="98">
        <v>1.397</v>
      </c>
      <c r="D839" s="3">
        <f>IF(C839&lt;MAX($C$3:C839),C839/MAX($C$3:C839)-1,0)</f>
        <v>-0.21028829847371389</v>
      </c>
    </row>
    <row r="840" spans="1:4" ht="15" thickBot="1">
      <c r="A840" s="97">
        <v>40913</v>
      </c>
      <c r="B840" s="98">
        <v>1.048</v>
      </c>
      <c r="C840" s="98">
        <v>1.3680000000000001</v>
      </c>
      <c r="D840" s="3">
        <f>IF(C840&lt;MAX($C$3:C840),C840/MAX($C$3:C840)-1,0)</f>
        <v>-0.22668174109666472</v>
      </c>
    </row>
    <row r="841" spans="1:4" ht="15" thickBot="1">
      <c r="A841" s="97">
        <v>40914</v>
      </c>
      <c r="B841" s="98">
        <v>1.04</v>
      </c>
      <c r="C841" s="98">
        <v>1.36</v>
      </c>
      <c r="D841" s="3">
        <f>IF(C841&lt;MAX($C$3:C841),C841/MAX($C$3:C841)-1,0)</f>
        <v>-0.23120407009609945</v>
      </c>
    </row>
    <row r="842" spans="1:4" ht="15" thickBot="1">
      <c r="A842" s="97">
        <v>40917</v>
      </c>
      <c r="B842" s="98">
        <v>1.0620000000000001</v>
      </c>
      <c r="C842" s="98">
        <v>1.3819999999999999</v>
      </c>
      <c r="D842" s="3">
        <f>IF(C842&lt;MAX($C$3:C842),C842/MAX($C$3:C842)-1,0)</f>
        <v>-0.21876766534765402</v>
      </c>
    </row>
    <row r="843" spans="1:4" ht="15" thickBot="1">
      <c r="A843" s="97">
        <v>40918</v>
      </c>
      <c r="B843" s="98">
        <v>1.089</v>
      </c>
      <c r="C843" s="98">
        <v>1.409</v>
      </c>
      <c r="D843" s="3">
        <f>IF(C843&lt;MAX($C$3:C843),C843/MAX($C$3:C843)-1,0)</f>
        <v>-0.2035048049745618</v>
      </c>
    </row>
    <row r="844" spans="1:4" ht="15" thickBot="1">
      <c r="A844" s="97">
        <v>40919</v>
      </c>
      <c r="B844" s="98">
        <v>1.089</v>
      </c>
      <c r="C844" s="98">
        <v>1.409</v>
      </c>
      <c r="D844" s="3">
        <f>IF(C844&lt;MAX($C$3:C844),C844/MAX($C$3:C844)-1,0)</f>
        <v>-0.2035048049745618</v>
      </c>
    </row>
    <row r="845" spans="1:4" ht="15" thickBot="1">
      <c r="A845" s="101">
        <v>40920</v>
      </c>
      <c r="B845" s="98">
        <v>1.0860000000000001</v>
      </c>
      <c r="C845" s="98">
        <v>1.4059999999999999</v>
      </c>
      <c r="D845" s="3">
        <f>IF(C845&lt;MAX($C$3:C845),C845/MAX($C$3:C845)-1,0)</f>
        <v>-0.20520067834934996</v>
      </c>
    </row>
    <row r="846" spans="1:4" ht="15" thickBot="1">
      <c r="A846" s="97">
        <v>40921</v>
      </c>
      <c r="B846" s="98">
        <v>1.0669999999999999</v>
      </c>
      <c r="C846" s="98">
        <v>1.387</v>
      </c>
      <c r="D846" s="3">
        <f>IF(C846&lt;MAX($C$3:C846),C846/MAX($C$3:C846)-1,0)</f>
        <v>-0.21594120972300734</v>
      </c>
    </row>
    <row r="847" spans="1:4" ht="15" thickBot="1">
      <c r="A847" s="97">
        <v>40924</v>
      </c>
      <c r="B847" s="98">
        <v>1.038</v>
      </c>
      <c r="C847" s="98">
        <v>1.3580000000000001</v>
      </c>
      <c r="D847" s="3">
        <f>IF(C847&lt;MAX($C$3:C847),C847/MAX($C$3:C847)-1,0)</f>
        <v>-0.23233465234595807</v>
      </c>
    </row>
    <row r="848" spans="1:4" ht="15" thickBot="1">
      <c r="A848" s="97">
        <v>40925</v>
      </c>
      <c r="B848" s="98">
        <v>1.0649999999999999</v>
      </c>
      <c r="C848" s="98">
        <v>1.385</v>
      </c>
      <c r="D848" s="3">
        <f>IF(C848&lt;MAX($C$3:C848),C848/MAX($C$3:C848)-1,0)</f>
        <v>-0.21707179197286597</v>
      </c>
    </row>
    <row r="849" spans="1:4" ht="15" thickBot="1">
      <c r="A849" s="97">
        <v>40926</v>
      </c>
      <c r="B849" s="98">
        <v>1.044</v>
      </c>
      <c r="C849" s="98">
        <v>1.3640000000000001</v>
      </c>
      <c r="D849" s="3">
        <f>IF(C849&lt;MAX($C$3:C849),C849/MAX($C$3:C849)-1,0)</f>
        <v>-0.22894290559638208</v>
      </c>
    </row>
    <row r="850" spans="1:4" ht="15" thickBot="1">
      <c r="A850" s="97">
        <v>40927</v>
      </c>
      <c r="B850" s="98">
        <v>1.0549999999999999</v>
      </c>
      <c r="C850" s="98">
        <v>1.375</v>
      </c>
      <c r="D850" s="3">
        <f>IF(C850&lt;MAX($C$3:C850),C850/MAX($C$3:C850)-1,0)</f>
        <v>-0.22272470322215943</v>
      </c>
    </row>
    <row r="851" spans="1:4" ht="15" thickBot="1">
      <c r="A851" s="97">
        <v>40928</v>
      </c>
      <c r="B851" s="98">
        <v>1.0720000000000001</v>
      </c>
      <c r="C851" s="98">
        <v>1.3919999999999999</v>
      </c>
      <c r="D851" s="3">
        <f>IF(C851&lt;MAX($C$3:C851),C851/MAX($C$3:C851)-1,0)</f>
        <v>-0.21311475409836067</v>
      </c>
    </row>
    <row r="852" spans="1:4" ht="15" thickBot="1">
      <c r="A852" s="97">
        <v>40938</v>
      </c>
      <c r="B852" s="98">
        <v>1.069</v>
      </c>
      <c r="C852" s="98">
        <v>1.389</v>
      </c>
      <c r="D852" s="3">
        <f>IF(C852&lt;MAX($C$3:C852),C852/MAX($C$3:C852)-1,0)</f>
        <v>-0.21481062747314861</v>
      </c>
    </row>
    <row r="853" spans="1:4" ht="15" thickBot="1">
      <c r="A853" s="97">
        <v>40939</v>
      </c>
      <c r="B853" s="98">
        <v>1.069</v>
      </c>
      <c r="C853" s="98">
        <v>1.389</v>
      </c>
      <c r="D853" s="3">
        <f>IF(C853&lt;MAX($C$3:C853),C853/MAX($C$3:C853)-1,0)</f>
        <v>-0.21481062747314861</v>
      </c>
    </row>
    <row r="854" spans="1:4" ht="15" thickBot="1">
      <c r="A854" s="97">
        <v>40940</v>
      </c>
      <c r="B854" s="98">
        <v>1.0649999999999999</v>
      </c>
      <c r="C854" s="98">
        <v>1.385</v>
      </c>
      <c r="D854" s="3">
        <f>IF(C854&lt;MAX($C$3:C854),C854/MAX($C$3:C854)-1,0)</f>
        <v>-0.21707179197286597</v>
      </c>
    </row>
    <row r="855" spans="1:4" ht="15" thickBot="1">
      <c r="A855" s="97">
        <v>40941</v>
      </c>
      <c r="B855" s="98">
        <v>1.0760000000000001</v>
      </c>
      <c r="C855" s="98">
        <v>1.3959999999999999</v>
      </c>
      <c r="D855" s="3">
        <f>IF(C855&lt;MAX($C$3:C855),C855/MAX($C$3:C855)-1,0)</f>
        <v>-0.21085358959864331</v>
      </c>
    </row>
    <row r="856" spans="1:4" ht="15" thickBot="1">
      <c r="A856" s="97">
        <v>40942</v>
      </c>
      <c r="B856" s="98">
        <v>1.087</v>
      </c>
      <c r="C856" s="98">
        <v>1.407</v>
      </c>
      <c r="D856" s="3">
        <f>IF(C856&lt;MAX($C$3:C856),C856/MAX($C$3:C856)-1,0)</f>
        <v>-0.20463538722442054</v>
      </c>
    </row>
    <row r="857" spans="1:4" ht="15" thickBot="1">
      <c r="A857" s="97">
        <v>40945</v>
      </c>
      <c r="B857" s="98">
        <v>1.0960000000000001</v>
      </c>
      <c r="C857" s="98">
        <v>1.4159999999999999</v>
      </c>
      <c r="D857" s="3">
        <f>IF(C857&lt;MAX($C$3:C857),C857/MAX($C$3:C857)-1,0)</f>
        <v>-0.19954776710005651</v>
      </c>
    </row>
    <row r="858" spans="1:4" ht="15" thickBot="1">
      <c r="A858" s="97">
        <v>40946</v>
      </c>
      <c r="B858" s="98">
        <v>1.093</v>
      </c>
      <c r="C858" s="98">
        <v>1.413</v>
      </c>
      <c r="D858" s="3">
        <f>IF(C858&lt;MAX($C$3:C858),C858/MAX($C$3:C858)-1,0)</f>
        <v>-0.20124364047484444</v>
      </c>
    </row>
    <row r="859" spans="1:4" ht="15" thickBot="1">
      <c r="A859" s="97">
        <v>40947</v>
      </c>
      <c r="B859" s="98">
        <v>1.107</v>
      </c>
      <c r="C859" s="98">
        <v>1.427</v>
      </c>
      <c r="D859" s="3">
        <f>IF(C859&lt;MAX($C$3:C859),C859/MAX($C$3:C859)-1,0)</f>
        <v>-0.19332956472583374</v>
      </c>
    </row>
    <row r="860" spans="1:4" ht="15" thickBot="1">
      <c r="A860" s="97">
        <v>40948</v>
      </c>
      <c r="B860" s="98">
        <v>1.1040000000000001</v>
      </c>
      <c r="C860" s="98">
        <v>1.4239999999999999</v>
      </c>
      <c r="D860" s="3">
        <f>IF(C860&lt;MAX($C$3:C860),C860/MAX($C$3:C860)-1,0)</f>
        <v>-0.19502543810062178</v>
      </c>
    </row>
    <row r="861" spans="1:4" ht="15" thickBot="1">
      <c r="A861" s="97">
        <v>40949</v>
      </c>
      <c r="B861" s="98">
        <v>1.1040000000000001</v>
      </c>
      <c r="C861" s="98">
        <v>1.4239999999999999</v>
      </c>
      <c r="D861" s="3">
        <f>IF(C861&lt;MAX($C$3:C861),C861/MAX($C$3:C861)-1,0)</f>
        <v>-0.19502543810062178</v>
      </c>
    </row>
    <row r="862" spans="1:4" ht="15" thickBot="1">
      <c r="A862" s="97">
        <v>40952</v>
      </c>
      <c r="B862" s="98">
        <v>1.111</v>
      </c>
      <c r="C862" s="98">
        <v>1.431</v>
      </c>
      <c r="D862" s="3">
        <f>IF(C862&lt;MAX($C$3:C862),C862/MAX($C$3:C862)-1,0)</f>
        <v>-0.19106840022611637</v>
      </c>
    </row>
    <row r="863" spans="1:4" ht="15" thickBot="1">
      <c r="A863" s="97">
        <v>40953</v>
      </c>
      <c r="B863" s="98">
        <v>1.111</v>
      </c>
      <c r="C863" s="98">
        <v>1.431</v>
      </c>
      <c r="D863" s="3">
        <f>IF(C863&lt;MAX($C$3:C863),C863/MAX($C$3:C863)-1,0)</f>
        <v>-0.19106840022611637</v>
      </c>
    </row>
    <row r="864" spans="1:4" ht="15" thickBot="1">
      <c r="A864" s="97">
        <v>40954</v>
      </c>
      <c r="B864" s="98">
        <v>1.113</v>
      </c>
      <c r="C864" s="98">
        <v>1.4330000000000001</v>
      </c>
      <c r="D864" s="3">
        <f>IF(C864&lt;MAX($C$3:C864),C864/MAX($C$3:C864)-1,0)</f>
        <v>-0.18993781797625775</v>
      </c>
    </row>
    <row r="865" spans="1:4" ht="15" thickBot="1">
      <c r="A865" s="101">
        <v>40955</v>
      </c>
      <c r="B865" s="98">
        <v>1.1100000000000001</v>
      </c>
      <c r="C865" s="98">
        <v>1.43</v>
      </c>
      <c r="D865" s="3">
        <f>IF(C865&lt;MAX($C$3:C865),C865/MAX($C$3:C865)-1,0)</f>
        <v>-0.1916336913510458</v>
      </c>
    </row>
    <row r="866" spans="1:4" ht="15" thickBot="1">
      <c r="A866" s="97">
        <v>40956</v>
      </c>
      <c r="B866" s="98">
        <v>1.1080000000000001</v>
      </c>
      <c r="C866" s="98">
        <v>1.4279999999999999</v>
      </c>
      <c r="D866" s="3">
        <f>IF(C866&lt;MAX($C$3:C866),C866/MAX($C$3:C866)-1,0)</f>
        <v>-0.19276427360090442</v>
      </c>
    </row>
    <row r="867" spans="1:4" ht="15" thickBot="1">
      <c r="A867" s="97">
        <v>40959</v>
      </c>
      <c r="B867" s="98">
        <v>1.1100000000000001</v>
      </c>
      <c r="C867" s="98">
        <v>1.43</v>
      </c>
      <c r="D867" s="3">
        <f>IF(C867&lt;MAX($C$3:C867),C867/MAX($C$3:C867)-1,0)</f>
        <v>-0.1916336913510458</v>
      </c>
    </row>
    <row r="868" spans="1:4" ht="15" thickBot="1">
      <c r="A868" s="97">
        <v>40960</v>
      </c>
      <c r="B868" s="98">
        <v>1.1140000000000001</v>
      </c>
      <c r="C868" s="98">
        <v>1.4339999999999999</v>
      </c>
      <c r="D868" s="3">
        <f>IF(C868&lt;MAX($C$3:C868),C868/MAX($C$3:C868)-1,0)</f>
        <v>-0.18937252685132844</v>
      </c>
    </row>
    <row r="869" spans="1:4" ht="15" thickBot="1">
      <c r="A869" s="97">
        <v>40961</v>
      </c>
      <c r="B869" s="98">
        <v>1.131</v>
      </c>
      <c r="C869" s="98">
        <v>1.4510000000000001</v>
      </c>
      <c r="D869" s="3">
        <f>IF(C869&lt;MAX($C$3:C869),C869/MAX($C$3:C869)-1,0)</f>
        <v>-0.17976257772752957</v>
      </c>
    </row>
    <row r="870" spans="1:4" ht="15" thickBot="1">
      <c r="A870" s="97">
        <v>40962</v>
      </c>
      <c r="B870" s="98">
        <v>1.139</v>
      </c>
      <c r="C870" s="98">
        <v>1.4590000000000001</v>
      </c>
      <c r="D870" s="3">
        <f>IF(C870&lt;MAX($C$3:C870),C870/MAX($C$3:C870)-1,0)</f>
        <v>-0.17524024872809485</v>
      </c>
    </row>
    <row r="871" spans="1:4" ht="15" thickBot="1">
      <c r="A871" s="97">
        <v>40963</v>
      </c>
      <c r="B871" s="98">
        <v>1.1499999999999999</v>
      </c>
      <c r="C871" s="98">
        <v>1.47</v>
      </c>
      <c r="D871" s="3">
        <f>IF(C871&lt;MAX($C$3:C871),C871/MAX($C$3:C871)-1,0)</f>
        <v>-0.16902204635387219</v>
      </c>
    </row>
    <row r="872" spans="1:4" ht="15" thickBot="1">
      <c r="A872" s="97">
        <v>40966</v>
      </c>
      <c r="B872" s="98">
        <v>1.151</v>
      </c>
      <c r="C872" s="98">
        <v>1.4710000000000001</v>
      </c>
      <c r="D872" s="3">
        <f>IF(C872&lt;MAX($C$3:C872),C872/MAX($C$3:C872)-1,0)</f>
        <v>-0.16845675522894277</v>
      </c>
    </row>
    <row r="873" spans="1:4" ht="15" thickBot="1">
      <c r="A873" s="97">
        <v>40967</v>
      </c>
      <c r="B873" s="98">
        <v>1.143</v>
      </c>
      <c r="C873" s="98">
        <v>1.4630000000000001</v>
      </c>
      <c r="D873" s="3">
        <f>IF(C873&lt;MAX($C$3:C873),C873/MAX($C$3:C873)-1,0)</f>
        <v>-0.17297908422837749</v>
      </c>
    </row>
    <row r="874" spans="1:4" ht="15" thickBot="1">
      <c r="A874" s="97">
        <v>40968</v>
      </c>
      <c r="B874" s="98">
        <v>1.1359999999999999</v>
      </c>
      <c r="C874" s="98">
        <v>1.456</v>
      </c>
      <c r="D874" s="3">
        <f>IF(C874&lt;MAX($C$3:C874),C874/MAX($C$3:C874)-1,0)</f>
        <v>-0.17693612210288301</v>
      </c>
    </row>
    <row r="875" spans="1:4" ht="15" thickBot="1">
      <c r="A875" s="97">
        <v>40969</v>
      </c>
      <c r="B875" s="98">
        <v>1.135</v>
      </c>
      <c r="C875" s="98">
        <v>1.4550000000000001</v>
      </c>
      <c r="D875" s="3">
        <f>IF(C875&lt;MAX($C$3:C875),C875/MAX($C$3:C875)-1,0)</f>
        <v>-0.17750141322781221</v>
      </c>
    </row>
    <row r="876" spans="1:4" ht="15" thickBot="1">
      <c r="A876" s="97">
        <v>40970</v>
      </c>
      <c r="B876" s="98">
        <v>1.147</v>
      </c>
      <c r="C876" s="98">
        <v>1.4670000000000001</v>
      </c>
      <c r="D876" s="3">
        <f>IF(C876&lt;MAX($C$3:C876),C876/MAX($C$3:C876)-1,0)</f>
        <v>-0.17071791972866013</v>
      </c>
    </row>
    <row r="877" spans="1:4" ht="15" thickBot="1">
      <c r="A877" s="97">
        <v>40973</v>
      </c>
      <c r="B877" s="98">
        <v>1.141</v>
      </c>
      <c r="C877" s="98">
        <v>1.4610000000000001</v>
      </c>
      <c r="D877" s="3">
        <f>IF(C877&lt;MAX($C$3:C877),C877/MAX($C$3:C877)-1,0)</f>
        <v>-0.17410966647823622</v>
      </c>
    </row>
    <row r="878" spans="1:4" ht="15" thickBot="1">
      <c r="A878" s="97">
        <v>40974</v>
      </c>
      <c r="B878" s="98">
        <v>1.133</v>
      </c>
      <c r="C878" s="98">
        <v>1.4530000000000001</v>
      </c>
      <c r="D878" s="3">
        <f>IF(C878&lt;MAX($C$3:C878),C878/MAX($C$3:C878)-1,0)</f>
        <v>-0.17863199547767095</v>
      </c>
    </row>
    <row r="879" spans="1:4" ht="15" thickBot="1">
      <c r="A879" s="97">
        <v>40975</v>
      </c>
      <c r="B879" s="98">
        <v>1.131</v>
      </c>
      <c r="C879" s="98">
        <v>1.4510000000000001</v>
      </c>
      <c r="D879" s="3">
        <f>IF(C879&lt;MAX($C$3:C879),C879/MAX($C$3:C879)-1,0)</f>
        <v>-0.17976257772752957</v>
      </c>
    </row>
    <row r="880" spans="1:4" ht="15" thickBot="1">
      <c r="A880" s="97">
        <v>40976</v>
      </c>
      <c r="B880" s="98">
        <v>1.1379999999999999</v>
      </c>
      <c r="C880" s="98">
        <v>1.458</v>
      </c>
      <c r="D880" s="3">
        <f>IF(C880&lt;MAX($C$3:C880),C880/MAX($C$3:C880)-1,0)</f>
        <v>-0.17580553985302427</v>
      </c>
    </row>
    <row r="881" spans="1:4" ht="15" thickBot="1">
      <c r="A881" s="97">
        <v>40977</v>
      </c>
      <c r="B881" s="98">
        <v>1.149</v>
      </c>
      <c r="C881" s="98">
        <v>1.4690000000000001</v>
      </c>
      <c r="D881" s="3">
        <f>IF(C881&lt;MAX($C$3:C881),C881/MAX($C$3:C881)-1,0)</f>
        <v>-0.1695873374788015</v>
      </c>
    </row>
    <row r="882" spans="1:4" ht="15" thickBot="1">
      <c r="A882" s="97">
        <v>40980</v>
      </c>
      <c r="B882" s="98">
        <v>1.1579999999999999</v>
      </c>
      <c r="C882" s="98">
        <v>1.478</v>
      </c>
      <c r="D882" s="3">
        <f>IF(C882&lt;MAX($C$3:C882),C882/MAX($C$3:C882)-1,0)</f>
        <v>-0.16449971735443747</v>
      </c>
    </row>
    <row r="883" spans="1:4" ht="15" thickBot="1">
      <c r="A883" s="97">
        <v>40981</v>
      </c>
      <c r="B883" s="98">
        <v>1.1659999999999999</v>
      </c>
      <c r="C883" s="98">
        <v>1.486</v>
      </c>
      <c r="D883" s="3">
        <f>IF(C883&lt;MAX($C$3:C883),C883/MAX($C$3:C883)-1,0)</f>
        <v>-0.15997738835500275</v>
      </c>
    </row>
    <row r="884" spans="1:4" ht="15" thickBot="1">
      <c r="A884" s="97">
        <v>40982</v>
      </c>
      <c r="B884" s="98">
        <v>1.1419999999999999</v>
      </c>
      <c r="C884" s="98">
        <v>1.462</v>
      </c>
      <c r="D884" s="3">
        <f>IF(C884&lt;MAX($C$3:C884),C884/MAX($C$3:C884)-1,0)</f>
        <v>-0.17354437535330691</v>
      </c>
    </row>
    <row r="885" spans="1:4" ht="15" thickBot="1">
      <c r="A885" s="101">
        <v>40983</v>
      </c>
      <c r="B885" s="98">
        <v>1.143</v>
      </c>
      <c r="C885" s="98">
        <v>1.4630000000000001</v>
      </c>
      <c r="D885" s="3">
        <f>IF(C885&lt;MAX($C$3:C885),C885/MAX($C$3:C885)-1,0)</f>
        <v>-0.17297908422837749</v>
      </c>
    </row>
    <row r="886" spans="1:4" ht="15" thickBot="1">
      <c r="A886" s="97">
        <v>40984</v>
      </c>
      <c r="B886" s="98">
        <v>1.163</v>
      </c>
      <c r="C886" s="98">
        <v>1.4830000000000001</v>
      </c>
      <c r="D886" s="3">
        <f>IF(C886&lt;MAX($C$3:C886),C886/MAX($C$3:C886)-1,0)</f>
        <v>-0.1616732617297908</v>
      </c>
    </row>
    <row r="887" spans="1:4" ht="15" thickBot="1">
      <c r="A887" s="97">
        <v>40987</v>
      </c>
      <c r="B887" s="98">
        <v>1.1599999999999999</v>
      </c>
      <c r="C887" s="98">
        <v>1.48</v>
      </c>
      <c r="D887" s="3">
        <f>IF(C887&lt;MAX($C$3:C887),C887/MAX($C$3:C887)-1,0)</f>
        <v>-0.16336913510457884</v>
      </c>
    </row>
    <row r="888" spans="1:4" ht="15" thickBot="1">
      <c r="A888" s="97">
        <v>40988</v>
      </c>
      <c r="B888" s="98">
        <v>1.137</v>
      </c>
      <c r="C888" s="98">
        <v>1.4570000000000001</v>
      </c>
      <c r="D888" s="3">
        <f>IF(C888&lt;MAX($C$3:C888),C888/MAX($C$3:C888)-1,0)</f>
        <v>-0.17637083097795359</v>
      </c>
    </row>
    <row r="889" spans="1:4" ht="15" thickBot="1">
      <c r="A889" s="97">
        <v>40989</v>
      </c>
      <c r="B889" s="98">
        <v>1.1299999999999999</v>
      </c>
      <c r="C889" s="98">
        <v>1.45</v>
      </c>
      <c r="D889" s="3">
        <f>IF(C889&lt;MAX($C$3:C889),C889/MAX($C$3:C889)-1,0)</f>
        <v>-0.18032786885245899</v>
      </c>
    </row>
    <row r="890" spans="1:4" ht="15" thickBot="1">
      <c r="A890" s="97">
        <v>40990</v>
      </c>
      <c r="B890" s="98">
        <v>1.129</v>
      </c>
      <c r="C890" s="98">
        <v>1.4490000000000001</v>
      </c>
      <c r="D890" s="3">
        <f>IF(C890&lt;MAX($C$3:C890),C890/MAX($C$3:C890)-1,0)</f>
        <v>-0.18089315997738831</v>
      </c>
    </row>
    <row r="891" spans="1:4" ht="15" thickBot="1">
      <c r="A891" s="97">
        <v>40991</v>
      </c>
      <c r="B891" s="98">
        <v>1.119</v>
      </c>
      <c r="C891" s="98">
        <v>1.4390000000000001</v>
      </c>
      <c r="D891" s="3">
        <f>IF(C891&lt;MAX($C$3:C891),C891/MAX($C$3:C891)-1,0)</f>
        <v>-0.18654607122668165</v>
      </c>
    </row>
    <row r="892" spans="1:4" ht="15" thickBot="1">
      <c r="A892" s="97">
        <v>40994</v>
      </c>
      <c r="B892" s="98">
        <v>1.1259999999999999</v>
      </c>
      <c r="C892" s="98">
        <v>1.446</v>
      </c>
      <c r="D892" s="3">
        <f>IF(C892&lt;MAX($C$3:C892),C892/MAX($C$3:C892)-1,0)</f>
        <v>-0.18258903335217636</v>
      </c>
    </row>
    <row r="893" spans="1:4" ht="15" thickBot="1">
      <c r="A893" s="97">
        <v>40995</v>
      </c>
      <c r="B893" s="98">
        <v>1.1200000000000001</v>
      </c>
      <c r="C893" s="98">
        <v>1.44</v>
      </c>
      <c r="D893" s="3">
        <f>IF(C893&lt;MAX($C$3:C893),C893/MAX($C$3:C893)-1,0)</f>
        <v>-0.18598078010175234</v>
      </c>
    </row>
    <row r="894" spans="1:4" ht="15" thickBot="1">
      <c r="A894" s="97">
        <v>40996</v>
      </c>
      <c r="B894" s="98">
        <v>1.097</v>
      </c>
      <c r="C894" s="98">
        <v>1.417</v>
      </c>
      <c r="D894" s="3">
        <f>IF(C894&lt;MAX($C$3:C894),C894/MAX($C$3:C894)-1,0)</f>
        <v>-0.19898247597512708</v>
      </c>
    </row>
    <row r="895" spans="1:4" ht="15" thickBot="1">
      <c r="A895" s="97">
        <v>40997</v>
      </c>
      <c r="B895" s="98">
        <v>1.091</v>
      </c>
      <c r="C895" s="98">
        <v>1.411</v>
      </c>
      <c r="D895" s="3">
        <f>IF(C895&lt;MAX($C$3:C895),C895/MAX($C$3:C895)-1,0)</f>
        <v>-0.20237422272470318</v>
      </c>
    </row>
    <row r="896" spans="1:4" ht="15" thickBot="1">
      <c r="A896" s="97">
        <v>40998</v>
      </c>
      <c r="B896" s="98">
        <v>1.095</v>
      </c>
      <c r="C896" s="98">
        <v>1.415</v>
      </c>
      <c r="D896" s="3">
        <f>IF(C896&lt;MAX($C$3:C896),C896/MAX($C$3:C896)-1,0)</f>
        <v>-0.20011305822498582</v>
      </c>
    </row>
    <row r="897" spans="1:4" ht="15" thickBot="1">
      <c r="A897" s="97">
        <v>40999</v>
      </c>
      <c r="B897" s="98">
        <v>1.095</v>
      </c>
      <c r="C897" s="98">
        <v>1.415</v>
      </c>
      <c r="D897" s="3">
        <f>IF(C897&lt;MAX($C$3:C897),C897/MAX($C$3:C897)-1,0)</f>
        <v>-0.20011305822498582</v>
      </c>
    </row>
    <row r="898" spans="1:4" ht="15" thickBot="1">
      <c r="A898" s="97">
        <v>41004</v>
      </c>
      <c r="B898" s="98">
        <v>1.113</v>
      </c>
      <c r="C898" s="98">
        <v>1.4330000000000001</v>
      </c>
      <c r="D898" s="3">
        <f>IF(C898&lt;MAX($C$3:C898),C898/MAX($C$3:C898)-1,0)</f>
        <v>-0.18993781797625775</v>
      </c>
    </row>
    <row r="899" spans="1:4" ht="15" thickBot="1">
      <c r="A899" s="97">
        <v>41005</v>
      </c>
      <c r="B899" s="98">
        <v>1.117</v>
      </c>
      <c r="C899" s="98">
        <v>1.4370000000000001</v>
      </c>
      <c r="D899" s="3">
        <f>IF(C899&lt;MAX($C$3:C899),C899/MAX($C$3:C899)-1,0)</f>
        <v>-0.18767665347654039</v>
      </c>
    </row>
    <row r="900" spans="1:4" ht="15" thickBot="1">
      <c r="A900" s="97">
        <v>41008</v>
      </c>
      <c r="B900" s="98">
        <v>1.113</v>
      </c>
      <c r="C900" s="98">
        <v>1.4330000000000001</v>
      </c>
      <c r="D900" s="3">
        <f>IF(C900&lt;MAX($C$3:C900),C900/MAX($C$3:C900)-1,0)</f>
        <v>-0.18993781797625775</v>
      </c>
    </row>
    <row r="901" spans="1:4" ht="15" thickBot="1">
      <c r="A901" s="97">
        <v>41009</v>
      </c>
      <c r="B901" s="98">
        <v>1.1180000000000001</v>
      </c>
      <c r="C901" s="98">
        <v>1.4379999999999999</v>
      </c>
      <c r="D901" s="3">
        <f>IF(C901&lt;MAX($C$3:C901),C901/MAX($C$3:C901)-1,0)</f>
        <v>-0.18711136235161108</v>
      </c>
    </row>
    <row r="902" spans="1:4" ht="15" thickBot="1">
      <c r="A902" s="97">
        <v>41010</v>
      </c>
      <c r="B902" s="98">
        <v>1.1180000000000001</v>
      </c>
      <c r="C902" s="98">
        <v>1.4379999999999999</v>
      </c>
      <c r="D902" s="3">
        <f>IF(C902&lt;MAX($C$3:C902),C902/MAX($C$3:C902)-1,0)</f>
        <v>-0.18711136235161108</v>
      </c>
    </row>
    <row r="903" spans="1:4" ht="15" thickBot="1">
      <c r="A903" s="97">
        <v>41011</v>
      </c>
      <c r="B903" s="98">
        <v>1.127</v>
      </c>
      <c r="C903" s="98">
        <v>1.4470000000000001</v>
      </c>
      <c r="D903" s="3">
        <f>IF(C903&lt;MAX($C$3:C903),C903/MAX($C$3:C903)-1,0)</f>
        <v>-0.18202374222724693</v>
      </c>
    </row>
    <row r="904" spans="1:4" ht="15" thickBot="1">
      <c r="A904" s="97">
        <v>41012</v>
      </c>
      <c r="B904" s="98">
        <v>1.1279999999999999</v>
      </c>
      <c r="C904" s="98">
        <v>1.448</v>
      </c>
      <c r="D904" s="3">
        <f>IF(C904&lt;MAX($C$3:C904),C904/MAX($C$3:C904)-1,0)</f>
        <v>-0.18145845110231773</v>
      </c>
    </row>
    <row r="905" spans="1:4" ht="15" thickBot="1">
      <c r="A905" s="101">
        <v>41015</v>
      </c>
      <c r="B905" s="98">
        <v>1.1259999999999999</v>
      </c>
      <c r="C905" s="98">
        <v>1.446</v>
      </c>
      <c r="D905" s="3">
        <f>IF(C905&lt;MAX($C$3:C905),C905/MAX($C$3:C905)-1,0)</f>
        <v>-0.18258903335217636</v>
      </c>
    </row>
    <row r="906" spans="1:4" ht="15" thickBot="1">
      <c r="A906" s="97">
        <v>41016</v>
      </c>
      <c r="B906" s="98">
        <v>1.117</v>
      </c>
      <c r="C906" s="98">
        <v>1.4370000000000001</v>
      </c>
      <c r="D906" s="3">
        <f>IF(C906&lt;MAX($C$3:C906),C906/MAX($C$3:C906)-1,0)</f>
        <v>-0.18767665347654039</v>
      </c>
    </row>
    <row r="907" spans="1:4" ht="15" thickBot="1">
      <c r="A907" s="97">
        <v>41017</v>
      </c>
      <c r="B907" s="98">
        <v>1.129</v>
      </c>
      <c r="C907" s="98">
        <v>1.4490000000000001</v>
      </c>
      <c r="D907" s="3">
        <f>IF(C907&lt;MAX($C$3:C907),C907/MAX($C$3:C907)-1,0)</f>
        <v>-0.18089315997738831</v>
      </c>
    </row>
    <row r="908" spans="1:4" ht="15" thickBot="1">
      <c r="A908" s="97">
        <v>41018</v>
      </c>
      <c r="B908" s="98">
        <v>1.123</v>
      </c>
      <c r="C908" s="98">
        <v>1.4430000000000001</v>
      </c>
      <c r="D908" s="3">
        <f>IF(C908&lt;MAX($C$3:C908),C908/MAX($C$3:C908)-1,0)</f>
        <v>-0.18428490672696429</v>
      </c>
    </row>
    <row r="909" spans="1:4" ht="15" thickBot="1">
      <c r="A909" s="97">
        <v>41019</v>
      </c>
      <c r="B909" s="98">
        <v>1.1240000000000001</v>
      </c>
      <c r="C909" s="98">
        <v>1.444</v>
      </c>
      <c r="D909" s="3">
        <f>IF(C909&lt;MAX($C$3:C909),C909/MAX($C$3:C909)-1,0)</f>
        <v>-0.18371961560203498</v>
      </c>
    </row>
    <row r="910" spans="1:4" ht="15" thickBot="1">
      <c r="A910" s="97">
        <v>41022</v>
      </c>
      <c r="B910" s="98">
        <v>1.117</v>
      </c>
      <c r="C910" s="98">
        <v>1.4370000000000001</v>
      </c>
      <c r="D910" s="3">
        <f>IF(C910&lt;MAX($C$3:C910),C910/MAX($C$3:C910)-1,0)</f>
        <v>-0.18767665347654039</v>
      </c>
    </row>
    <row r="911" spans="1:4" ht="15" thickBot="1">
      <c r="A911" s="97">
        <v>41023</v>
      </c>
      <c r="B911" s="98">
        <v>1.1140000000000001</v>
      </c>
      <c r="C911" s="98">
        <v>1.4339999999999999</v>
      </c>
      <c r="D911" s="3">
        <f>IF(C911&lt;MAX($C$3:C911),C911/MAX($C$3:C911)-1,0)</f>
        <v>-0.18937252685132844</v>
      </c>
    </row>
    <row r="912" spans="1:4" ht="15" thickBot="1">
      <c r="A912" s="97">
        <v>41024</v>
      </c>
      <c r="B912" s="98">
        <v>1.113</v>
      </c>
      <c r="C912" s="98">
        <v>1.4330000000000001</v>
      </c>
      <c r="D912" s="3">
        <f>IF(C912&lt;MAX($C$3:C912),C912/MAX($C$3:C912)-1,0)</f>
        <v>-0.18993781797625775</v>
      </c>
    </row>
    <row r="913" spans="1:4" ht="15" thickBot="1">
      <c r="A913" s="97">
        <v>41025</v>
      </c>
      <c r="B913" s="98">
        <v>1.1140000000000001</v>
      </c>
      <c r="C913" s="98">
        <v>1.4339999999999999</v>
      </c>
      <c r="D913" s="3">
        <f>IF(C913&lt;MAX($C$3:C913),C913/MAX($C$3:C913)-1,0)</f>
        <v>-0.18937252685132844</v>
      </c>
    </row>
    <row r="914" spans="1:4" ht="15" thickBot="1">
      <c r="A914" s="97">
        <v>41026</v>
      </c>
      <c r="B914" s="98">
        <v>1.111</v>
      </c>
      <c r="C914" s="98">
        <v>1.431</v>
      </c>
      <c r="D914" s="3">
        <f>IF(C914&lt;MAX($C$3:C914),C914/MAX($C$3:C914)-1,0)</f>
        <v>-0.19106840022611637</v>
      </c>
    </row>
    <row r="915" spans="1:4" ht="15" thickBot="1">
      <c r="A915" s="97">
        <v>41031</v>
      </c>
      <c r="B915" s="98">
        <v>1.127</v>
      </c>
      <c r="C915" s="98">
        <v>1.4470000000000001</v>
      </c>
      <c r="D915" s="3">
        <f>IF(C915&lt;MAX($C$3:C915),C915/MAX($C$3:C915)-1,0)</f>
        <v>-0.18202374222724693</v>
      </c>
    </row>
    <row r="916" spans="1:4" ht="15" thickBot="1">
      <c r="A916" s="97">
        <v>41032</v>
      </c>
      <c r="B916" s="98">
        <v>1.1339999999999999</v>
      </c>
      <c r="C916" s="98">
        <v>1.454</v>
      </c>
      <c r="D916" s="3">
        <f>IF(C916&lt;MAX($C$3:C916),C916/MAX($C$3:C916)-1,0)</f>
        <v>-0.17806670435274163</v>
      </c>
    </row>
    <row r="917" spans="1:4" ht="15" thickBot="1">
      <c r="A917" s="97">
        <v>41033</v>
      </c>
      <c r="B917" s="98">
        <v>1.139</v>
      </c>
      <c r="C917" s="98">
        <v>1.4590000000000001</v>
      </c>
      <c r="D917" s="3">
        <f>IF(C917&lt;MAX($C$3:C917),C917/MAX($C$3:C917)-1,0)</f>
        <v>-0.17524024872809485</v>
      </c>
    </row>
    <row r="918" spans="1:4" ht="15" thickBot="1">
      <c r="A918" s="97">
        <v>41036</v>
      </c>
      <c r="B918" s="98">
        <v>1.147</v>
      </c>
      <c r="C918" s="98">
        <v>1.4670000000000001</v>
      </c>
      <c r="D918" s="3">
        <f>IF(C918&lt;MAX($C$3:C918),C918/MAX($C$3:C918)-1,0)</f>
        <v>-0.17071791972866013</v>
      </c>
    </row>
    <row r="919" spans="1:4" ht="15" thickBot="1">
      <c r="A919" s="97">
        <v>41037</v>
      </c>
      <c r="B919" s="98">
        <v>1.141</v>
      </c>
      <c r="C919" s="98">
        <v>1.4610000000000001</v>
      </c>
      <c r="D919" s="3">
        <f>IF(C919&lt;MAX($C$3:C919),C919/MAX($C$3:C919)-1,0)</f>
        <v>-0.17410966647823622</v>
      </c>
    </row>
    <row r="920" spans="1:4" ht="15" thickBot="1">
      <c r="A920" s="97">
        <v>41038</v>
      </c>
      <c r="B920" s="98">
        <v>1.131</v>
      </c>
      <c r="C920" s="98">
        <v>1.4510000000000001</v>
      </c>
      <c r="D920" s="3">
        <f>IF(C920&lt;MAX($C$3:C920),C920/MAX($C$3:C920)-1,0)</f>
        <v>-0.17976257772752957</v>
      </c>
    </row>
    <row r="921" spans="1:4" ht="15" thickBot="1">
      <c r="A921" s="97">
        <v>41039</v>
      </c>
      <c r="B921" s="98">
        <v>1.133</v>
      </c>
      <c r="C921" s="98">
        <v>1.4530000000000001</v>
      </c>
      <c r="D921" s="3">
        <f>IF(C921&lt;MAX($C$3:C921),C921/MAX($C$3:C921)-1,0)</f>
        <v>-0.17863199547767095</v>
      </c>
    </row>
    <row r="922" spans="1:4" ht="15" thickBot="1">
      <c r="A922" s="97">
        <v>41040</v>
      </c>
      <c r="B922" s="98">
        <v>1.127</v>
      </c>
      <c r="C922" s="98">
        <v>1.4470000000000001</v>
      </c>
      <c r="D922" s="3">
        <f>IF(C922&lt;MAX($C$3:C922),C922/MAX($C$3:C922)-1,0)</f>
        <v>-0.18202374222724693</v>
      </c>
    </row>
    <row r="923" spans="1:4" ht="15" thickBot="1">
      <c r="A923" s="97">
        <v>41043</v>
      </c>
      <c r="B923" s="98">
        <v>1.127</v>
      </c>
      <c r="C923" s="98">
        <v>1.4470000000000001</v>
      </c>
      <c r="D923" s="3">
        <f>IF(C923&lt;MAX($C$3:C923),C923/MAX($C$3:C923)-1,0)</f>
        <v>-0.18202374222724693</v>
      </c>
    </row>
    <row r="924" spans="1:4" ht="15" thickBot="1">
      <c r="A924" s="97">
        <v>41044</v>
      </c>
      <c r="B924" s="98">
        <v>1.123</v>
      </c>
      <c r="C924" s="98">
        <v>1.4430000000000001</v>
      </c>
      <c r="D924" s="3">
        <f>IF(C924&lt;MAX($C$3:C924),C924/MAX($C$3:C924)-1,0)</f>
        <v>-0.18428490672696429</v>
      </c>
    </row>
    <row r="925" spans="1:4" ht="15" thickBot="1">
      <c r="A925" s="101">
        <v>41045</v>
      </c>
      <c r="B925" s="98">
        <v>1.115</v>
      </c>
      <c r="C925" s="98">
        <v>1.4350000000000001</v>
      </c>
      <c r="D925" s="3">
        <f>IF(C925&lt;MAX($C$3:C925),C925/MAX($C$3:C925)-1,0)</f>
        <v>-0.18880723572639901</v>
      </c>
    </row>
    <row r="926" spans="1:4" ht="15" thickBot="1">
      <c r="A926" s="97">
        <v>41046</v>
      </c>
      <c r="B926" s="98">
        <v>1.1220000000000001</v>
      </c>
      <c r="C926" s="98">
        <v>1.4419999999999999</v>
      </c>
      <c r="D926" s="3">
        <f>IF(C926&lt;MAX($C$3:C926),C926/MAX($C$3:C926)-1,0)</f>
        <v>-0.18485019785189372</v>
      </c>
    </row>
    <row r="927" spans="1:4" ht="15" thickBot="1">
      <c r="A927" s="97">
        <v>41047</v>
      </c>
      <c r="B927" s="98">
        <v>1.109</v>
      </c>
      <c r="C927" s="98">
        <v>1.429</v>
      </c>
      <c r="D927" s="3">
        <f>IF(C927&lt;MAX($C$3:C927),C927/MAX($C$3:C927)-1,0)</f>
        <v>-0.19219898247597511</v>
      </c>
    </row>
    <row r="928" spans="1:4" ht="15" thickBot="1">
      <c r="A928" s="97">
        <v>41050</v>
      </c>
      <c r="B928" s="98">
        <v>1.111</v>
      </c>
      <c r="C928" s="98">
        <v>1.431</v>
      </c>
      <c r="D928" s="3">
        <f>IF(C928&lt;MAX($C$3:C928),C928/MAX($C$3:C928)-1,0)</f>
        <v>-0.19106840022611637</v>
      </c>
    </row>
    <row r="929" spans="1:4" ht="15" thickBot="1">
      <c r="A929" s="97">
        <v>41051</v>
      </c>
      <c r="B929" s="98">
        <v>1.1220000000000001</v>
      </c>
      <c r="C929" s="98">
        <v>1.4419999999999999</v>
      </c>
      <c r="D929" s="3">
        <f>IF(C929&lt;MAX($C$3:C929),C929/MAX($C$3:C929)-1,0)</f>
        <v>-0.18485019785189372</v>
      </c>
    </row>
    <row r="930" spans="1:4" ht="15" thickBot="1">
      <c r="A930" s="97">
        <v>41052</v>
      </c>
      <c r="B930" s="98">
        <v>1.1240000000000001</v>
      </c>
      <c r="C930" s="98">
        <v>1.444</v>
      </c>
      <c r="D930" s="3">
        <f>IF(C930&lt;MAX($C$3:C930),C930/MAX($C$3:C930)-1,0)</f>
        <v>-0.18371961560203498</v>
      </c>
    </row>
    <row r="931" spans="1:4" ht="15" thickBot="1">
      <c r="A931" s="97">
        <v>41053</v>
      </c>
      <c r="B931" s="98">
        <v>1.117</v>
      </c>
      <c r="C931" s="98">
        <v>1.4370000000000001</v>
      </c>
      <c r="D931" s="3">
        <f>IF(C931&lt;MAX($C$3:C931),C931/MAX($C$3:C931)-1,0)</f>
        <v>-0.18767665347654039</v>
      </c>
    </row>
    <row r="932" spans="1:4" ht="15" thickBot="1">
      <c r="A932" s="97">
        <v>41054</v>
      </c>
      <c r="B932" s="98">
        <v>1.1100000000000001</v>
      </c>
      <c r="C932" s="98">
        <v>1.43</v>
      </c>
      <c r="D932" s="3">
        <f>IF(C932&lt;MAX($C$3:C932),C932/MAX($C$3:C932)-1,0)</f>
        <v>-0.1916336913510458</v>
      </c>
    </row>
    <row r="933" spans="1:4" ht="15" thickBot="1">
      <c r="A933" s="97">
        <v>41057</v>
      </c>
      <c r="B933" s="98">
        <v>1.1259999999999999</v>
      </c>
      <c r="C933" s="98">
        <v>1.446</v>
      </c>
      <c r="D933" s="3">
        <f>IF(C933&lt;MAX($C$3:C933),C933/MAX($C$3:C933)-1,0)</f>
        <v>-0.18258903335217636</v>
      </c>
    </row>
    <row r="934" spans="1:4" ht="15" thickBot="1">
      <c r="A934" s="97">
        <v>41058</v>
      </c>
      <c r="B934" s="98">
        <v>1.1379999999999999</v>
      </c>
      <c r="C934" s="98">
        <v>1.458</v>
      </c>
      <c r="D934" s="3">
        <f>IF(C934&lt;MAX($C$3:C934),C934/MAX($C$3:C934)-1,0)</f>
        <v>-0.17580553985302427</v>
      </c>
    </row>
    <row r="935" spans="1:4" ht="15" thickBot="1">
      <c r="A935" s="97">
        <v>41059</v>
      </c>
      <c r="B935" s="98">
        <v>1.1379999999999999</v>
      </c>
      <c r="C935" s="98">
        <v>1.458</v>
      </c>
      <c r="D935" s="3">
        <f>IF(C935&lt;MAX($C$3:C935),C935/MAX($C$3:C935)-1,0)</f>
        <v>-0.17580553985302427</v>
      </c>
    </row>
    <row r="936" spans="1:4" ht="15" thickBot="1">
      <c r="A936" s="97">
        <v>41060</v>
      </c>
      <c r="B936" s="98">
        <v>1.1379999999999999</v>
      </c>
      <c r="C936" s="98">
        <v>1.458</v>
      </c>
      <c r="D936" s="3">
        <f>IF(C936&lt;MAX($C$3:C936),C936/MAX($C$3:C936)-1,0)</f>
        <v>-0.17580553985302427</v>
      </c>
    </row>
    <row r="937" spans="1:4" ht="15" thickBot="1">
      <c r="A937" s="97">
        <v>41061</v>
      </c>
      <c r="B937" s="98">
        <v>1.137</v>
      </c>
      <c r="C937" s="98">
        <v>1.4570000000000001</v>
      </c>
      <c r="D937" s="3">
        <f>IF(C937&lt;MAX($C$3:C937),C937/MAX($C$3:C937)-1,0)</f>
        <v>-0.17637083097795359</v>
      </c>
    </row>
    <row r="938" spans="1:4" ht="15" thickBot="1">
      <c r="A938" s="97">
        <v>41064</v>
      </c>
      <c r="B938" s="98">
        <v>1.123</v>
      </c>
      <c r="C938" s="98">
        <v>1.4430000000000001</v>
      </c>
      <c r="D938" s="3">
        <f>IF(C938&lt;MAX($C$3:C938),C938/MAX($C$3:C938)-1,0)</f>
        <v>-0.18428490672696429</v>
      </c>
    </row>
    <row r="939" spans="1:4" ht="15" thickBot="1">
      <c r="A939" s="97">
        <v>41065</v>
      </c>
      <c r="B939" s="98">
        <v>1.127</v>
      </c>
      <c r="C939" s="98">
        <v>1.4470000000000001</v>
      </c>
      <c r="D939" s="3">
        <f>IF(C939&lt;MAX($C$3:C939),C939/MAX($C$3:C939)-1,0)</f>
        <v>-0.18202374222724693</v>
      </c>
    </row>
    <row r="940" spans="1:4" ht="15" thickBot="1">
      <c r="A940" s="97">
        <v>41066</v>
      </c>
      <c r="B940" s="98">
        <v>1.125</v>
      </c>
      <c r="C940" s="98">
        <v>1.4450000000000001</v>
      </c>
      <c r="D940" s="3">
        <f>IF(C940&lt;MAX($C$3:C940),C940/MAX($C$3:C940)-1,0)</f>
        <v>-0.18315432447710567</v>
      </c>
    </row>
    <row r="941" spans="1:4" ht="15" thickBot="1">
      <c r="A941" s="97">
        <v>41067</v>
      </c>
      <c r="B941" s="98">
        <v>1.1200000000000001</v>
      </c>
      <c r="C941" s="98">
        <v>1.44</v>
      </c>
      <c r="D941" s="3">
        <f>IF(C941&lt;MAX($C$3:C941),C941/MAX($C$3:C941)-1,0)</f>
        <v>-0.18598078010175234</v>
      </c>
    </row>
    <row r="942" spans="1:4" ht="15" thickBot="1">
      <c r="A942" s="97">
        <v>41068</v>
      </c>
      <c r="B942" s="98">
        <v>1.119</v>
      </c>
      <c r="C942" s="98">
        <v>1.4390000000000001</v>
      </c>
      <c r="D942" s="3">
        <f>IF(C942&lt;MAX($C$3:C942),C942/MAX($C$3:C942)-1,0)</f>
        <v>-0.18654607122668165</v>
      </c>
    </row>
    <row r="943" spans="1:4" ht="15" thickBot="1">
      <c r="A943" s="97">
        <v>41071</v>
      </c>
      <c r="B943" s="98">
        <v>1.133</v>
      </c>
      <c r="C943" s="98">
        <v>1.4530000000000001</v>
      </c>
      <c r="D943" s="3">
        <f>IF(C943&lt;MAX($C$3:C943),C943/MAX($C$3:C943)-1,0)</f>
        <v>-0.17863199547767095</v>
      </c>
    </row>
    <row r="944" spans="1:4" ht="15" thickBot="1">
      <c r="A944" s="97">
        <v>41072</v>
      </c>
      <c r="B944" s="98">
        <v>1.1359999999999999</v>
      </c>
      <c r="C944" s="98">
        <v>1.456</v>
      </c>
      <c r="D944" s="3">
        <f>IF(C944&lt;MAX($C$3:C944),C944/MAX($C$3:C944)-1,0)</f>
        <v>-0.17693612210288301</v>
      </c>
    </row>
    <row r="945" spans="1:4" ht="15" thickBot="1">
      <c r="A945" s="101">
        <v>41073</v>
      </c>
      <c r="B945" s="98">
        <v>1.149</v>
      </c>
      <c r="C945" s="98">
        <v>1.4690000000000001</v>
      </c>
      <c r="D945" s="3">
        <f>IF(C945&lt;MAX($C$3:C945),C945/MAX($C$3:C945)-1,0)</f>
        <v>-0.1695873374788015</v>
      </c>
    </row>
    <row r="946" spans="1:4" ht="15" thickBot="1">
      <c r="A946" s="97">
        <v>41074</v>
      </c>
      <c r="B946" s="98">
        <v>1.1479999999999999</v>
      </c>
      <c r="C946" s="98">
        <v>1.468</v>
      </c>
      <c r="D946" s="3">
        <f>IF(C946&lt;MAX($C$3:C946),C946/MAX($C$3:C946)-1,0)</f>
        <v>-0.17015262860373093</v>
      </c>
    </row>
    <row r="947" spans="1:4" ht="15" thickBot="1">
      <c r="A947" s="97">
        <v>41075</v>
      </c>
      <c r="B947" s="98">
        <v>1.145</v>
      </c>
      <c r="C947" s="98">
        <v>1.4650000000000001</v>
      </c>
      <c r="D947" s="3">
        <f>IF(C947&lt;MAX($C$3:C947),C947/MAX($C$3:C947)-1,0)</f>
        <v>-0.17184850197851886</v>
      </c>
    </row>
    <row r="948" spans="1:4" ht="15" thickBot="1">
      <c r="A948" s="97">
        <v>41078</v>
      </c>
      <c r="B948" s="98">
        <v>1.1519999999999999</v>
      </c>
      <c r="C948" s="98">
        <v>1.472</v>
      </c>
      <c r="D948" s="3">
        <f>IF(C948&lt;MAX($C$3:C948),C948/MAX($C$3:C948)-1,0)</f>
        <v>-0.16789146410401357</v>
      </c>
    </row>
    <row r="949" spans="1:4" ht="15" thickBot="1">
      <c r="A949" s="97">
        <v>41079</v>
      </c>
      <c r="B949" s="98">
        <v>1.1479999999999999</v>
      </c>
      <c r="C949" s="98">
        <v>1.468</v>
      </c>
      <c r="D949" s="3">
        <f>IF(C949&lt;MAX($C$3:C949),C949/MAX($C$3:C949)-1,0)</f>
        <v>-0.17015262860373093</v>
      </c>
    </row>
    <row r="950" spans="1:4" ht="15" thickBot="1">
      <c r="A950" s="97">
        <v>41080</v>
      </c>
      <c r="B950" s="98">
        <v>1.141</v>
      </c>
      <c r="C950" s="98">
        <v>1.4610000000000001</v>
      </c>
      <c r="D950" s="3">
        <f>IF(C950&lt;MAX($C$3:C950),C950/MAX($C$3:C950)-1,0)</f>
        <v>-0.17410966647823622</v>
      </c>
    </row>
    <row r="951" spans="1:4" ht="15" thickBot="1">
      <c r="A951" s="97">
        <v>41081</v>
      </c>
      <c r="B951" s="98">
        <v>1.137</v>
      </c>
      <c r="C951" s="98">
        <v>1.4570000000000001</v>
      </c>
      <c r="D951" s="3">
        <f>IF(C951&lt;MAX($C$3:C951),C951/MAX($C$3:C951)-1,0)</f>
        <v>-0.17637083097795359</v>
      </c>
    </row>
    <row r="952" spans="1:4" ht="15" thickBot="1">
      <c r="A952" s="97">
        <v>41085</v>
      </c>
      <c r="B952" s="98">
        <v>1.131</v>
      </c>
      <c r="C952" s="98">
        <v>1.4510000000000001</v>
      </c>
      <c r="D952" s="3">
        <f>IF(C952&lt;MAX($C$3:C952),C952/MAX($C$3:C952)-1,0)</f>
        <v>-0.17976257772752957</v>
      </c>
    </row>
    <row r="953" spans="1:4" ht="15" thickBot="1">
      <c r="A953" s="97">
        <v>41086</v>
      </c>
      <c r="B953" s="98">
        <v>1.1319999999999999</v>
      </c>
      <c r="C953" s="98">
        <v>1.452</v>
      </c>
      <c r="D953" s="3">
        <f>IF(C953&lt;MAX($C$3:C953),C953/MAX($C$3:C953)-1,0)</f>
        <v>-0.17919728660260037</v>
      </c>
    </row>
    <row r="954" spans="1:4" ht="15" thickBot="1">
      <c r="A954" s="97">
        <v>41087</v>
      </c>
      <c r="B954" s="98">
        <v>1.141</v>
      </c>
      <c r="C954" s="98">
        <v>1.4610000000000001</v>
      </c>
      <c r="D954" s="3">
        <f>IF(C954&lt;MAX($C$3:C954),C954/MAX($C$3:C954)-1,0)</f>
        <v>-0.17410966647823622</v>
      </c>
    </row>
    <row r="955" spans="1:4" ht="15" thickBot="1">
      <c r="A955" s="97">
        <v>41088</v>
      </c>
      <c r="B955" s="98">
        <v>1.139</v>
      </c>
      <c r="C955" s="98">
        <v>1.4590000000000001</v>
      </c>
      <c r="D955" s="3">
        <f>IF(C955&lt;MAX($C$3:C955),C955/MAX($C$3:C955)-1,0)</f>
        <v>-0.17524024872809485</v>
      </c>
    </row>
    <row r="956" spans="1:4" ht="15" thickBot="1">
      <c r="A956" s="97">
        <v>41089</v>
      </c>
      <c r="B956" s="98">
        <v>1.1479999999999999</v>
      </c>
      <c r="C956" s="98">
        <v>1.468</v>
      </c>
      <c r="D956" s="3">
        <f>IF(C956&lt;MAX($C$3:C956),C956/MAX($C$3:C956)-1,0)</f>
        <v>-0.17015262860373093</v>
      </c>
    </row>
    <row r="957" spans="1:4" ht="15" thickBot="1">
      <c r="A957" s="97">
        <v>41090</v>
      </c>
      <c r="B957" s="98">
        <v>1.1479999999999999</v>
      </c>
      <c r="C957" s="98">
        <v>1.468</v>
      </c>
      <c r="D957" s="3">
        <f>IF(C957&lt;MAX($C$3:C957),C957/MAX($C$3:C957)-1,0)</f>
        <v>-0.17015262860373093</v>
      </c>
    </row>
    <row r="958" spans="1:4" ht="15" thickBot="1">
      <c r="A958" s="97">
        <v>41092</v>
      </c>
      <c r="B958" s="98">
        <v>1.1579999999999999</v>
      </c>
      <c r="C958" s="98">
        <v>1.478</v>
      </c>
      <c r="D958" s="3">
        <f>IF(C958&lt;MAX($C$3:C958),C958/MAX($C$3:C958)-1,0)</f>
        <v>-0.16449971735443747</v>
      </c>
    </row>
    <row r="959" spans="1:4" ht="15" thickBot="1">
      <c r="A959" s="97">
        <v>41093</v>
      </c>
      <c r="B959" s="98">
        <v>1.155</v>
      </c>
      <c r="C959" s="98">
        <v>1.4750000000000001</v>
      </c>
      <c r="D959" s="3">
        <f>IF(C959&lt;MAX($C$3:C959),C959/MAX($C$3:C959)-1,0)</f>
        <v>-0.16619559072922541</v>
      </c>
    </row>
    <row r="960" spans="1:4" ht="15" thickBot="1">
      <c r="A960" s="97">
        <v>41094</v>
      </c>
      <c r="B960" s="98">
        <v>1.1419999999999999</v>
      </c>
      <c r="C960" s="98">
        <v>1.462</v>
      </c>
      <c r="D960" s="3">
        <f>IF(C960&lt;MAX($C$3:C960),C960/MAX($C$3:C960)-1,0)</f>
        <v>-0.17354437535330691</v>
      </c>
    </row>
    <row r="961" spans="1:4" ht="15" thickBot="1">
      <c r="A961" s="97">
        <v>41095</v>
      </c>
      <c r="B961" s="98">
        <v>1.1379999999999999</v>
      </c>
      <c r="C961" s="98">
        <v>1.458</v>
      </c>
      <c r="D961" s="3">
        <f>IF(C961&lt;MAX($C$3:C961),C961/MAX($C$3:C961)-1,0)</f>
        <v>-0.17580553985302427</v>
      </c>
    </row>
    <row r="962" spans="1:4" ht="15" thickBot="1">
      <c r="A962" s="97">
        <v>41096</v>
      </c>
      <c r="B962" s="98">
        <v>1.1559999999999999</v>
      </c>
      <c r="C962" s="98">
        <v>1.476</v>
      </c>
      <c r="D962" s="3">
        <f>IF(C962&lt;MAX($C$3:C962),C962/MAX($C$3:C962)-1,0)</f>
        <v>-0.16563029960429621</v>
      </c>
    </row>
    <row r="963" spans="1:4" ht="15" thickBot="1">
      <c r="A963" s="97">
        <v>41099</v>
      </c>
      <c r="B963" s="98">
        <v>1.1639999999999999</v>
      </c>
      <c r="C963" s="98">
        <v>1.484</v>
      </c>
      <c r="D963" s="3">
        <f>IF(C963&lt;MAX($C$3:C963),C963/MAX($C$3:C963)-1,0)</f>
        <v>-0.16110797060486148</v>
      </c>
    </row>
    <row r="964" spans="1:4" ht="15" thickBot="1">
      <c r="A964" s="97">
        <v>41100</v>
      </c>
      <c r="B964" s="98">
        <v>1.1559999999999999</v>
      </c>
      <c r="C964" s="98">
        <v>1.476</v>
      </c>
      <c r="D964" s="3">
        <f>IF(C964&lt;MAX($C$3:C964),C964/MAX($C$3:C964)-1,0)</f>
        <v>-0.16563029960429621</v>
      </c>
    </row>
    <row r="965" spans="1:4" ht="15" thickBot="1">
      <c r="A965" s="101">
        <v>41101</v>
      </c>
      <c r="B965" s="98">
        <v>1.1619999999999999</v>
      </c>
      <c r="C965" s="98">
        <v>1.482</v>
      </c>
      <c r="D965" s="3">
        <f>IF(C965&lt;MAX($C$3:C965),C965/MAX($C$3:C965)-1,0)</f>
        <v>-0.16223855285472011</v>
      </c>
    </row>
    <row r="966" spans="1:4" ht="15" thickBot="1">
      <c r="A966" s="97">
        <v>41102</v>
      </c>
      <c r="B966" s="98">
        <v>1.175</v>
      </c>
      <c r="C966" s="98">
        <v>1.4950000000000001</v>
      </c>
      <c r="D966" s="3">
        <f>IF(C966&lt;MAX($C$3:C966),C966/MAX($C$3:C966)-1,0)</f>
        <v>-0.15488976823063871</v>
      </c>
    </row>
    <row r="967" spans="1:4" ht="15" thickBot="1">
      <c r="A967" s="97">
        <v>41103</v>
      </c>
      <c r="B967" s="98">
        <v>1.171</v>
      </c>
      <c r="C967" s="98">
        <v>1.4910000000000001</v>
      </c>
      <c r="D967" s="3">
        <f>IF(C967&lt;MAX($C$3:C967),C967/MAX($C$3:C967)-1,0)</f>
        <v>-0.15715093273035607</v>
      </c>
    </row>
    <row r="968" spans="1:4" ht="15" thickBot="1">
      <c r="A968" s="97">
        <v>41106</v>
      </c>
      <c r="B968" s="98">
        <v>1.151</v>
      </c>
      <c r="C968" s="98">
        <v>1.4710000000000001</v>
      </c>
      <c r="D968" s="3">
        <f>IF(C968&lt;MAX($C$3:C968),C968/MAX($C$3:C968)-1,0)</f>
        <v>-0.16845675522894277</v>
      </c>
    </row>
    <row r="969" spans="1:4" ht="15" thickBot="1">
      <c r="A969" s="97">
        <v>41107</v>
      </c>
      <c r="B969" s="98">
        <v>1.149</v>
      </c>
      <c r="C969" s="98">
        <v>1.4690000000000001</v>
      </c>
      <c r="D969" s="3">
        <f>IF(C969&lt;MAX($C$3:C969),C969/MAX($C$3:C969)-1,0)</f>
        <v>-0.1695873374788015</v>
      </c>
    </row>
    <row r="970" spans="1:4" ht="15" thickBot="1">
      <c r="A970" s="97">
        <v>41108</v>
      </c>
      <c r="B970" s="98">
        <v>1.1459999999999999</v>
      </c>
      <c r="C970" s="98">
        <v>1.466</v>
      </c>
      <c r="D970" s="3">
        <f>IF(C970&lt;MAX($C$3:C970),C970/MAX($C$3:C970)-1,0)</f>
        <v>-0.17128321085358955</v>
      </c>
    </row>
    <row r="971" spans="1:4" ht="15" thickBot="1">
      <c r="A971" s="97">
        <v>41109</v>
      </c>
      <c r="B971" s="98">
        <v>1.1459999999999999</v>
      </c>
      <c r="C971" s="98">
        <v>1.466</v>
      </c>
      <c r="D971" s="3">
        <f>IF(C971&lt;MAX($C$3:C971),C971/MAX($C$3:C971)-1,0)</f>
        <v>-0.17128321085358955</v>
      </c>
    </row>
    <row r="972" spans="1:4" ht="15" thickBot="1">
      <c r="A972" s="97">
        <v>41110</v>
      </c>
      <c r="B972" s="98">
        <v>1.147</v>
      </c>
      <c r="C972" s="98">
        <v>1.4670000000000001</v>
      </c>
      <c r="D972" s="3">
        <f>IF(C972&lt;MAX($C$3:C972),C972/MAX($C$3:C972)-1,0)</f>
        <v>-0.17071791972866013</v>
      </c>
    </row>
    <row r="973" spans="1:4" ht="15" thickBot="1">
      <c r="A973" s="97">
        <v>41113</v>
      </c>
      <c r="B973" s="98">
        <v>1.147</v>
      </c>
      <c r="C973" s="98">
        <v>1.4670000000000001</v>
      </c>
      <c r="D973" s="3">
        <f>IF(C973&lt;MAX($C$3:C973),C973/MAX($C$3:C973)-1,0)</f>
        <v>-0.17071791972866013</v>
      </c>
    </row>
    <row r="974" spans="1:4" ht="15" thickBot="1">
      <c r="A974" s="97">
        <v>41114</v>
      </c>
      <c r="B974" s="98">
        <v>1.151</v>
      </c>
      <c r="C974" s="98">
        <v>1.4710000000000001</v>
      </c>
      <c r="D974" s="3">
        <f>IF(C974&lt;MAX($C$3:C974),C974/MAX($C$3:C974)-1,0)</f>
        <v>-0.16845675522894277</v>
      </c>
    </row>
    <row r="975" spans="1:4" ht="15" thickBot="1">
      <c r="A975" s="97">
        <v>41115</v>
      </c>
      <c r="B975" s="98">
        <v>1.155</v>
      </c>
      <c r="C975" s="98">
        <v>1.4750000000000001</v>
      </c>
      <c r="D975" s="3">
        <f>IF(C975&lt;MAX($C$3:C975),C975/MAX($C$3:C975)-1,0)</f>
        <v>-0.16619559072922541</v>
      </c>
    </row>
    <row r="976" spans="1:4" ht="15" thickBot="1">
      <c r="A976" s="97">
        <v>41116</v>
      </c>
      <c r="B976" s="98">
        <v>1.1499999999999999</v>
      </c>
      <c r="C976" s="98">
        <v>1.47</v>
      </c>
      <c r="D976" s="3">
        <f>IF(C976&lt;MAX($C$3:C976),C976/MAX($C$3:C976)-1,0)</f>
        <v>-0.16902204635387219</v>
      </c>
    </row>
    <row r="977" spans="1:4" ht="15" thickBot="1">
      <c r="A977" s="97">
        <v>41117</v>
      </c>
      <c r="B977" s="98">
        <v>1.135</v>
      </c>
      <c r="C977" s="98">
        <v>1.4550000000000001</v>
      </c>
      <c r="D977" s="3">
        <f>IF(C977&lt;MAX($C$3:C977),C977/MAX($C$3:C977)-1,0)</f>
        <v>-0.17750141322781221</v>
      </c>
    </row>
    <row r="978" spans="1:4" ht="15" thickBot="1">
      <c r="A978" s="97">
        <v>41120</v>
      </c>
      <c r="B978" s="98">
        <v>1.1259999999999999</v>
      </c>
      <c r="C978" s="98">
        <v>1.446</v>
      </c>
      <c r="D978" s="3">
        <f>IF(C978&lt;MAX($C$3:C978),C978/MAX($C$3:C978)-1,0)</f>
        <v>-0.18258903335217636</v>
      </c>
    </row>
    <row r="979" spans="1:4" ht="15" thickBot="1">
      <c r="A979" s="97">
        <v>41121</v>
      </c>
      <c r="B979" s="98">
        <v>1.125</v>
      </c>
      <c r="C979" s="98">
        <v>1.4450000000000001</v>
      </c>
      <c r="D979" s="3">
        <f>IF(C979&lt;MAX($C$3:C979),C979/MAX($C$3:C979)-1,0)</f>
        <v>-0.18315432447710567</v>
      </c>
    </row>
    <row r="980" spans="1:4" ht="15" thickBot="1">
      <c r="A980" s="97">
        <v>41122</v>
      </c>
      <c r="B980" s="98">
        <v>1.133</v>
      </c>
      <c r="C980" s="98">
        <v>1.4530000000000001</v>
      </c>
      <c r="D980" s="3">
        <f>IF(C980&lt;MAX($C$3:C980),C980/MAX($C$3:C980)-1,0)</f>
        <v>-0.17863199547767095</v>
      </c>
    </row>
    <row r="981" spans="1:4" ht="15" thickBot="1">
      <c r="A981" s="97">
        <v>41123</v>
      </c>
      <c r="B981" s="98">
        <v>1.137</v>
      </c>
      <c r="C981" s="98">
        <v>1.4570000000000001</v>
      </c>
      <c r="D981" s="3">
        <f>IF(C981&lt;MAX($C$3:C981),C981/MAX($C$3:C981)-1,0)</f>
        <v>-0.17637083097795359</v>
      </c>
    </row>
    <row r="982" spans="1:4" ht="15" thickBot="1">
      <c r="A982" s="97">
        <v>41124</v>
      </c>
      <c r="B982" s="98">
        <v>1.157</v>
      </c>
      <c r="C982" s="98">
        <v>1.4770000000000001</v>
      </c>
      <c r="D982" s="3">
        <f>IF(C982&lt;MAX($C$3:C982),C982/MAX($C$3:C982)-1,0)</f>
        <v>-0.16506500847936678</v>
      </c>
    </row>
    <row r="983" spans="1:4" ht="15" thickBot="1">
      <c r="A983" s="97">
        <v>41127</v>
      </c>
      <c r="B983" s="98">
        <v>1.167</v>
      </c>
      <c r="C983" s="98">
        <v>1.4870000000000001</v>
      </c>
      <c r="D983" s="3">
        <f>IF(C983&lt;MAX($C$3:C983),C983/MAX($C$3:C983)-1,0)</f>
        <v>-0.15941209723007344</v>
      </c>
    </row>
    <row r="984" spans="1:4" ht="15" thickBot="1">
      <c r="A984" s="97">
        <v>41128</v>
      </c>
      <c r="B984" s="98">
        <v>1.171</v>
      </c>
      <c r="C984" s="98">
        <v>1.4910000000000001</v>
      </c>
      <c r="D984" s="3">
        <f>IF(C984&lt;MAX($C$3:C984),C984/MAX($C$3:C984)-1,0)</f>
        <v>-0.15715093273035607</v>
      </c>
    </row>
    <row r="985" spans="1:4" ht="15" thickBot="1">
      <c r="A985" s="101">
        <v>41129</v>
      </c>
      <c r="B985" s="98">
        <v>1.163</v>
      </c>
      <c r="C985" s="98">
        <v>1.4830000000000001</v>
      </c>
      <c r="D985" s="3">
        <f>IF(C985&lt;MAX($C$3:C985),C985/MAX($C$3:C985)-1,0)</f>
        <v>-0.1616732617297908</v>
      </c>
    </row>
    <row r="986" spans="1:4" ht="15" thickBot="1">
      <c r="A986" s="97">
        <v>41130</v>
      </c>
      <c r="B986" s="98">
        <v>1.179</v>
      </c>
      <c r="C986" s="98">
        <v>1.4990000000000001</v>
      </c>
      <c r="D986" s="3">
        <f>IF(C986&lt;MAX($C$3:C986),C986/MAX($C$3:C986)-1,0)</f>
        <v>-0.15262860373092135</v>
      </c>
    </row>
    <row r="987" spans="1:4" ht="15" thickBot="1">
      <c r="A987" s="97">
        <v>41131</v>
      </c>
      <c r="B987" s="98">
        <v>1.1859999999999999</v>
      </c>
      <c r="C987" s="98">
        <v>1.506</v>
      </c>
      <c r="D987" s="3">
        <f>IF(C987&lt;MAX($C$3:C987),C987/MAX($C$3:C987)-1,0)</f>
        <v>-0.14867156585641605</v>
      </c>
    </row>
    <row r="988" spans="1:4" ht="15" thickBot="1">
      <c r="A988" s="97">
        <v>41134</v>
      </c>
      <c r="B988" s="98">
        <v>1.1739999999999999</v>
      </c>
      <c r="C988" s="98">
        <v>1.494</v>
      </c>
      <c r="D988" s="3">
        <f>IF(C988&lt;MAX($C$3:C988),C988/MAX($C$3:C988)-1,0)</f>
        <v>-0.15545505935556803</v>
      </c>
    </row>
    <row r="989" spans="1:4" ht="15" thickBot="1">
      <c r="A989" s="97">
        <v>41135</v>
      </c>
      <c r="B989" s="98">
        <v>1.171</v>
      </c>
      <c r="C989" s="98">
        <v>1.4910000000000001</v>
      </c>
      <c r="D989" s="3">
        <f>IF(C989&lt;MAX($C$3:C989),C989/MAX($C$3:C989)-1,0)</f>
        <v>-0.15715093273035607</v>
      </c>
    </row>
    <row r="990" spans="1:4" ht="15" thickBot="1">
      <c r="A990" s="97">
        <v>41136</v>
      </c>
      <c r="B990" s="98">
        <v>1.1639999999999999</v>
      </c>
      <c r="C990" s="98">
        <v>1.484</v>
      </c>
      <c r="D990" s="3">
        <f>IF(C990&lt;MAX($C$3:C990),C990/MAX($C$3:C990)-1,0)</f>
        <v>-0.16110797060486148</v>
      </c>
    </row>
    <row r="991" spans="1:4" ht="15" thickBot="1">
      <c r="A991" s="97">
        <v>41137</v>
      </c>
      <c r="B991" s="98">
        <v>1.1599999999999999</v>
      </c>
      <c r="C991" s="98">
        <v>1.48</v>
      </c>
      <c r="D991" s="3">
        <f>IF(C991&lt;MAX($C$3:C991),C991/MAX($C$3:C991)-1,0)</f>
        <v>-0.16336913510457884</v>
      </c>
    </row>
    <row r="992" spans="1:4" ht="15" thickBot="1">
      <c r="A992" s="97">
        <v>41138</v>
      </c>
      <c r="B992" s="98">
        <v>1.157</v>
      </c>
      <c r="C992" s="98">
        <v>1.4770000000000001</v>
      </c>
      <c r="D992" s="3">
        <f>IF(C992&lt;MAX($C$3:C992),C992/MAX($C$3:C992)-1,0)</f>
        <v>-0.16506500847936678</v>
      </c>
    </row>
    <row r="993" spans="1:4" ht="15" thickBot="1">
      <c r="A993" s="97">
        <v>41141</v>
      </c>
      <c r="B993" s="98">
        <v>1.157</v>
      </c>
      <c r="C993" s="98">
        <v>1.4770000000000001</v>
      </c>
      <c r="D993" s="3">
        <f>IF(C993&lt;MAX($C$3:C993),C993/MAX($C$3:C993)-1,0)</f>
        <v>-0.16506500847936678</v>
      </c>
    </row>
    <row r="994" spans="1:4" ht="15" thickBot="1">
      <c r="A994" s="97">
        <v>41142</v>
      </c>
      <c r="B994" s="98">
        <v>1.17</v>
      </c>
      <c r="C994" s="98">
        <v>1.49</v>
      </c>
      <c r="D994" s="3">
        <f>IF(C994&lt;MAX($C$3:C994),C994/MAX($C$3:C994)-1,0)</f>
        <v>-0.15771622385528539</v>
      </c>
    </row>
    <row r="995" spans="1:4" ht="15" thickBot="1">
      <c r="A995" s="97">
        <v>41143</v>
      </c>
      <c r="B995" s="98">
        <v>1.169</v>
      </c>
      <c r="C995" s="98">
        <v>1.4890000000000001</v>
      </c>
      <c r="D995" s="3">
        <f>IF(C995&lt;MAX($C$3:C995),C995/MAX($C$3:C995)-1,0)</f>
        <v>-0.1582815149802147</v>
      </c>
    </row>
    <row r="996" spans="1:4" ht="15" thickBot="1">
      <c r="A996" s="97">
        <v>41144</v>
      </c>
      <c r="B996" s="98">
        <v>1.1679999999999999</v>
      </c>
      <c r="C996" s="98">
        <v>1.488</v>
      </c>
      <c r="D996" s="3">
        <f>IF(C996&lt;MAX($C$3:C996),C996/MAX($C$3:C996)-1,0)</f>
        <v>-0.15884680610514412</v>
      </c>
    </row>
    <row r="997" spans="1:4" ht="15" thickBot="1">
      <c r="A997" s="97">
        <v>41145</v>
      </c>
      <c r="B997" s="98">
        <v>1.1559999999999999</v>
      </c>
      <c r="C997" s="98">
        <v>1.476</v>
      </c>
      <c r="D997" s="3">
        <f>IF(C997&lt;MAX($C$3:C997),C997/MAX($C$3:C997)-1,0)</f>
        <v>-0.16563029960429621</v>
      </c>
    </row>
    <row r="998" spans="1:4" ht="15" thickBot="1">
      <c r="A998" s="97">
        <v>41148</v>
      </c>
      <c r="B998" s="98">
        <v>1.1439999999999999</v>
      </c>
      <c r="C998" s="98">
        <v>1.464</v>
      </c>
      <c r="D998" s="3">
        <f>IF(C998&lt;MAX($C$3:C998),C998/MAX($C$3:C998)-1,0)</f>
        <v>-0.17241379310344829</v>
      </c>
    </row>
    <row r="999" spans="1:4" ht="15" thickBot="1">
      <c r="A999" s="97">
        <v>41149</v>
      </c>
      <c r="B999" s="98">
        <v>1.145</v>
      </c>
      <c r="C999" s="98">
        <v>1.4650000000000001</v>
      </c>
      <c r="D999" s="3">
        <f>IF(C999&lt;MAX($C$3:C999),C999/MAX($C$3:C999)-1,0)</f>
        <v>-0.17184850197851886</v>
      </c>
    </row>
    <row r="1000" spans="1:4" ht="15" thickBot="1">
      <c r="A1000" s="97">
        <v>41150</v>
      </c>
      <c r="B1000" s="98">
        <v>1.1459999999999999</v>
      </c>
      <c r="C1000" s="98">
        <v>1.466</v>
      </c>
      <c r="D1000" s="3">
        <f>IF(C1000&lt;MAX($C$3:C1000),C1000/MAX($C$3:C1000)-1,0)</f>
        <v>-0.17128321085358955</v>
      </c>
    </row>
    <row r="1001" spans="1:4" ht="15" thickBot="1">
      <c r="A1001" s="97">
        <v>41151</v>
      </c>
      <c r="B1001" s="98">
        <v>1.129</v>
      </c>
      <c r="C1001" s="98">
        <v>1.4490000000000001</v>
      </c>
      <c r="D1001" s="3">
        <f>IF(C1001&lt;MAX($C$3:C1001),C1001/MAX($C$3:C1001)-1,0)</f>
        <v>-0.18089315997738831</v>
      </c>
    </row>
    <row r="1002" spans="1:4" ht="15" thickBot="1">
      <c r="A1002" s="97">
        <v>41152</v>
      </c>
      <c r="B1002" s="98">
        <v>1.129</v>
      </c>
      <c r="C1002" s="98">
        <v>1.4490000000000001</v>
      </c>
      <c r="D1002" s="3">
        <f>IF(C1002&lt;MAX($C$3:C1002),C1002/MAX($C$3:C1002)-1,0)</f>
        <v>-0.18089315997738831</v>
      </c>
    </row>
    <row r="1003" spans="1:4" ht="15" thickBot="1">
      <c r="A1003" s="97">
        <v>41155</v>
      </c>
      <c r="B1003" s="98">
        <v>1.143</v>
      </c>
      <c r="C1003" s="98">
        <v>1.4630000000000001</v>
      </c>
      <c r="D1003" s="3">
        <f>IF(C1003&lt;MAX($C$3:C1003),C1003/MAX($C$3:C1003)-1,0)</f>
        <v>-0.17297908422837749</v>
      </c>
    </row>
    <row r="1004" spans="1:4" ht="15" thickBot="1">
      <c r="A1004" s="97">
        <v>41156</v>
      </c>
      <c r="B1004" s="98">
        <v>1.139</v>
      </c>
      <c r="C1004" s="98">
        <v>1.4590000000000001</v>
      </c>
      <c r="D1004" s="3">
        <f>IF(C1004&lt;MAX($C$3:C1004),C1004/MAX($C$3:C1004)-1,0)</f>
        <v>-0.17524024872809485</v>
      </c>
    </row>
    <row r="1005" spans="1:4" ht="15" thickBot="1">
      <c r="A1005" s="101">
        <v>41157</v>
      </c>
      <c r="B1005" s="98">
        <v>1.143</v>
      </c>
      <c r="C1005" s="98">
        <v>1.4630000000000001</v>
      </c>
      <c r="D1005" s="3">
        <f>IF(C1005&lt;MAX($C$3:C1005),C1005/MAX($C$3:C1005)-1,0)</f>
        <v>-0.17297908422837749</v>
      </c>
    </row>
    <row r="1006" spans="1:4" ht="15" thickBot="1">
      <c r="A1006" s="97">
        <v>41158</v>
      </c>
      <c r="B1006" s="98">
        <v>1.1459999999999999</v>
      </c>
      <c r="C1006" s="98">
        <v>1.466</v>
      </c>
      <c r="D1006" s="3">
        <f>IF(C1006&lt;MAX($C$3:C1006),C1006/MAX($C$3:C1006)-1,0)</f>
        <v>-0.17128321085358955</v>
      </c>
    </row>
    <row r="1007" spans="1:4" ht="15" thickBot="1">
      <c r="A1007" s="97">
        <v>41159</v>
      </c>
      <c r="B1007" s="98">
        <v>1.161</v>
      </c>
      <c r="C1007" s="98">
        <v>1.4810000000000001</v>
      </c>
      <c r="D1007" s="3">
        <f>IF(C1007&lt;MAX($C$3:C1007),C1007/MAX($C$3:C1007)-1,0)</f>
        <v>-0.16280384397964942</v>
      </c>
    </row>
    <row r="1008" spans="1:4" ht="15" thickBot="1">
      <c r="A1008" s="97">
        <v>41162</v>
      </c>
      <c r="B1008" s="98">
        <v>1.161</v>
      </c>
      <c r="C1008" s="98">
        <v>1.4810000000000001</v>
      </c>
      <c r="D1008" s="3">
        <f>IF(C1008&lt;MAX($C$3:C1008),C1008/MAX($C$3:C1008)-1,0)</f>
        <v>-0.16280384397964942</v>
      </c>
    </row>
    <row r="1009" spans="1:4" ht="15" thickBot="1">
      <c r="A1009" s="97">
        <v>41163</v>
      </c>
      <c r="B1009" s="98">
        <v>1.1579999999999999</v>
      </c>
      <c r="C1009" s="98">
        <v>1.478</v>
      </c>
      <c r="D1009" s="3">
        <f>IF(C1009&lt;MAX($C$3:C1009),C1009/MAX($C$3:C1009)-1,0)</f>
        <v>-0.16449971735443747</v>
      </c>
    </row>
    <row r="1010" spans="1:4" ht="15" thickBot="1">
      <c r="A1010" s="97">
        <v>41164</v>
      </c>
      <c r="B1010" s="98">
        <v>1.157</v>
      </c>
      <c r="C1010" s="98">
        <v>1.4770000000000001</v>
      </c>
      <c r="D1010" s="3">
        <f>IF(C1010&lt;MAX($C$3:C1010),C1010/MAX($C$3:C1010)-1,0)</f>
        <v>-0.16506500847936678</v>
      </c>
    </row>
    <row r="1011" spans="1:4" ht="15" thickBot="1">
      <c r="A1011" s="97">
        <v>41165</v>
      </c>
      <c r="B1011" s="98">
        <v>1.151</v>
      </c>
      <c r="C1011" s="98">
        <v>1.4710000000000001</v>
      </c>
      <c r="D1011" s="3">
        <f>IF(C1011&lt;MAX($C$3:C1011),C1011/MAX($C$3:C1011)-1,0)</f>
        <v>-0.16845675522894277</v>
      </c>
    </row>
    <row r="1012" spans="1:4" ht="15" thickBot="1">
      <c r="A1012" s="97">
        <v>41166</v>
      </c>
      <c r="B1012" s="98">
        <v>1.1459999999999999</v>
      </c>
      <c r="C1012" s="98">
        <v>1.466</v>
      </c>
      <c r="D1012" s="3">
        <f>IF(C1012&lt;MAX($C$3:C1012),C1012/MAX($C$3:C1012)-1,0)</f>
        <v>-0.17128321085358955</v>
      </c>
    </row>
    <row r="1013" spans="1:4" ht="15" thickBot="1">
      <c r="A1013" s="97">
        <v>41169</v>
      </c>
      <c r="B1013" s="98">
        <v>1.133</v>
      </c>
      <c r="C1013" s="98">
        <v>1.4530000000000001</v>
      </c>
      <c r="D1013" s="3">
        <f>IF(C1013&lt;MAX($C$3:C1013),C1013/MAX($C$3:C1013)-1,0)</f>
        <v>-0.17863199547767095</v>
      </c>
    </row>
    <row r="1014" spans="1:4" ht="15" thickBot="1">
      <c r="A1014" s="97">
        <v>41170</v>
      </c>
      <c r="B1014" s="98">
        <v>1.1339999999999999</v>
      </c>
      <c r="C1014" s="98">
        <v>1.454</v>
      </c>
      <c r="D1014" s="3">
        <f>IF(C1014&lt;MAX($C$3:C1014),C1014/MAX($C$3:C1014)-1,0)</f>
        <v>-0.17806670435274163</v>
      </c>
    </row>
    <row r="1015" spans="1:4" ht="15" thickBot="1">
      <c r="A1015" s="97">
        <v>41171</v>
      </c>
      <c r="B1015" s="98">
        <v>1.1379999999999999</v>
      </c>
      <c r="C1015" s="98">
        <v>1.458</v>
      </c>
      <c r="D1015" s="3">
        <f>IF(C1015&lt;MAX($C$3:C1015),C1015/MAX($C$3:C1015)-1,0)</f>
        <v>-0.17580553985302427</v>
      </c>
    </row>
    <row r="1016" spans="1:4" ht="15" thickBot="1">
      <c r="A1016" s="97">
        <v>41172</v>
      </c>
      <c r="B1016" s="98">
        <v>1.125</v>
      </c>
      <c r="C1016" s="98">
        <v>1.4450000000000001</v>
      </c>
      <c r="D1016" s="3">
        <f>IF(C1016&lt;MAX($C$3:C1016),C1016/MAX($C$3:C1016)-1,0)</f>
        <v>-0.18315432447710567</v>
      </c>
    </row>
    <row r="1017" spans="1:4" ht="15" thickBot="1">
      <c r="A1017" s="97">
        <v>41173</v>
      </c>
      <c r="B1017" s="98">
        <v>1.121</v>
      </c>
      <c r="C1017" s="98">
        <v>1.4410000000000001</v>
      </c>
      <c r="D1017" s="3">
        <f>IF(C1017&lt;MAX($C$3:C1017),C1017/MAX($C$3:C1017)-1,0)</f>
        <v>-0.18541548897682303</v>
      </c>
    </row>
    <row r="1018" spans="1:4" ht="15" thickBot="1">
      <c r="A1018" s="97">
        <v>41176</v>
      </c>
      <c r="B1018" s="98">
        <v>1.121</v>
      </c>
      <c r="C1018" s="98">
        <v>1.4410000000000001</v>
      </c>
      <c r="D1018" s="3">
        <f>IF(C1018&lt;MAX($C$3:C1018),C1018/MAX($C$3:C1018)-1,0)</f>
        <v>-0.18541548897682303</v>
      </c>
    </row>
    <row r="1019" spans="1:4" ht="15" thickBot="1">
      <c r="A1019" s="97">
        <v>41177</v>
      </c>
      <c r="B1019" s="98">
        <v>1.1200000000000001</v>
      </c>
      <c r="C1019" s="98">
        <v>1.44</v>
      </c>
      <c r="D1019" s="3">
        <f>IF(C1019&lt;MAX($C$3:C1019),C1019/MAX($C$3:C1019)-1,0)</f>
        <v>-0.18598078010175234</v>
      </c>
    </row>
    <row r="1020" spans="1:4" ht="15" thickBot="1">
      <c r="A1020" s="97">
        <v>41178</v>
      </c>
      <c r="B1020" s="98">
        <v>1.107</v>
      </c>
      <c r="C1020" s="98">
        <v>1.427</v>
      </c>
      <c r="D1020" s="3">
        <f>IF(C1020&lt;MAX($C$3:C1020),C1020/MAX($C$3:C1020)-1,0)</f>
        <v>-0.19332956472583374</v>
      </c>
    </row>
    <row r="1021" spans="1:4" ht="15" thickBot="1">
      <c r="A1021" s="97">
        <v>41179</v>
      </c>
      <c r="B1021" s="98">
        <v>1.1180000000000001</v>
      </c>
      <c r="C1021" s="98">
        <v>1.4379999999999999</v>
      </c>
      <c r="D1021" s="3">
        <f>IF(C1021&lt;MAX($C$3:C1021),C1021/MAX($C$3:C1021)-1,0)</f>
        <v>-0.18711136235161108</v>
      </c>
    </row>
    <row r="1022" spans="1:4" ht="15" thickBot="1">
      <c r="A1022" s="97">
        <v>41180</v>
      </c>
      <c r="B1022" s="98">
        <v>1.1319999999999999</v>
      </c>
      <c r="C1022" s="98">
        <v>1.452</v>
      </c>
      <c r="D1022" s="3">
        <f>IF(C1022&lt;MAX($C$3:C1022),C1022/MAX($C$3:C1022)-1,0)</f>
        <v>-0.17919728660260037</v>
      </c>
    </row>
    <row r="1023" spans="1:4" ht="15" thickBot="1">
      <c r="A1023" s="97">
        <v>41182</v>
      </c>
      <c r="B1023" s="98">
        <v>1.1319999999999999</v>
      </c>
      <c r="C1023" s="98">
        <v>1.452</v>
      </c>
      <c r="D1023" s="3">
        <f>IF(C1023&lt;MAX($C$3:C1023),C1023/MAX($C$3:C1023)-1,0)</f>
        <v>-0.17919728660260037</v>
      </c>
    </row>
    <row r="1024" spans="1:4" ht="15" thickBot="1">
      <c r="A1024" s="97">
        <v>41190</v>
      </c>
      <c r="B1024" s="98">
        <v>1.1279999999999999</v>
      </c>
      <c r="C1024" s="98">
        <v>1.448</v>
      </c>
      <c r="D1024" s="3">
        <f>IF(C1024&lt;MAX($C$3:C1024),C1024/MAX($C$3:C1024)-1,0)</f>
        <v>-0.18145845110231773</v>
      </c>
    </row>
    <row r="1025" spans="1:4" ht="15" thickBot="1">
      <c r="A1025" s="101">
        <v>41191</v>
      </c>
      <c r="B1025" s="98">
        <v>1.1439999999999999</v>
      </c>
      <c r="C1025" s="98">
        <v>1.464</v>
      </c>
      <c r="D1025" s="3">
        <f>IF(C1025&lt;MAX($C$3:C1025),C1025/MAX($C$3:C1025)-1,0)</f>
        <v>-0.17241379310344829</v>
      </c>
    </row>
    <row r="1026" spans="1:4" ht="14.25">
      <c r="A1026" s="133">
        <v>41192</v>
      </c>
      <c r="B1026" s="134">
        <v>1.1499999999999999</v>
      </c>
      <c r="C1026" s="134">
        <v>1.47</v>
      </c>
      <c r="D1026" s="3">
        <f>IF(C1026&lt;MAX($C$3:C1026),C1026/MAX($C$3:C1026)-1,0)</f>
        <v>-0.16902204635387219</v>
      </c>
    </row>
    <row r="1027" spans="1:4" ht="14.25">
      <c r="A1027" s="133">
        <v>41193</v>
      </c>
      <c r="B1027" s="134">
        <v>1.1459999999999999</v>
      </c>
      <c r="C1027" s="134">
        <v>1.466</v>
      </c>
      <c r="D1027" s="3">
        <f>IF(C1027&lt;MAX($C$3:C1027),C1027/MAX($C$3:C1027)-1,0)</f>
        <v>-0.17128321085358955</v>
      </c>
    </row>
    <row r="1028" spans="1:4" ht="14.25">
      <c r="A1028" s="133">
        <v>41194</v>
      </c>
      <c r="B1028" s="134">
        <v>1.137</v>
      </c>
      <c r="C1028" s="134">
        <v>1.4570000000000001</v>
      </c>
      <c r="D1028" s="3">
        <f>IF(C1028&lt;MAX($C$3:C1028),C1028/MAX($C$3:C1028)-1,0)</f>
        <v>-0.17637083097795359</v>
      </c>
    </row>
    <row r="1029" spans="1:4" ht="14.25">
      <c r="A1029" s="133">
        <v>41197</v>
      </c>
      <c r="B1029" s="134">
        <v>1.141</v>
      </c>
      <c r="C1029" s="134">
        <v>1.4610000000000001</v>
      </c>
      <c r="D1029" s="3">
        <f>IF(C1029&lt;MAX($C$3:C1029),C1029/MAX($C$3:C1029)-1,0)</f>
        <v>-0.17410966647823622</v>
      </c>
    </row>
    <row r="1030" spans="1:4" ht="14.25">
      <c r="A1030" s="133">
        <v>41198</v>
      </c>
      <c r="B1030" s="134">
        <v>1.151</v>
      </c>
      <c r="C1030" s="134">
        <v>1.4710000000000001</v>
      </c>
      <c r="D1030" s="3">
        <f>IF(C1030&lt;MAX($C$3:C1030),C1030/MAX($C$3:C1030)-1,0)</f>
        <v>-0.16845675522894277</v>
      </c>
    </row>
    <row r="1031" spans="1:4" ht="14.25">
      <c r="A1031" s="133">
        <v>41199</v>
      </c>
      <c r="B1031" s="134">
        <v>1.1519999999999999</v>
      </c>
      <c r="C1031" s="134">
        <v>1.472</v>
      </c>
      <c r="D1031" s="3">
        <f>IF(C1031&lt;MAX($C$3:C1031),C1031/MAX($C$3:C1031)-1,0)</f>
        <v>-0.16789146410401357</v>
      </c>
    </row>
    <row r="1032" spans="1:4" ht="14.25">
      <c r="A1032" s="133">
        <v>41200</v>
      </c>
      <c r="B1032" s="134">
        <v>1.1639999999999999</v>
      </c>
      <c r="C1032" s="134">
        <v>1.484</v>
      </c>
      <c r="D1032" s="3">
        <f>IF(C1032&lt;MAX($C$3:C1032),C1032/MAX($C$3:C1032)-1,0)</f>
        <v>-0.16110797060486148</v>
      </c>
    </row>
    <row r="1033" spans="1:4" ht="14.25">
      <c r="A1033" s="133">
        <v>41201</v>
      </c>
      <c r="B1033" s="134">
        <v>1.159</v>
      </c>
      <c r="C1033" s="134">
        <v>1.4790000000000001</v>
      </c>
      <c r="D1033" s="3">
        <f>IF(C1033&lt;MAX($C$3:C1033),C1033/MAX($C$3:C1033)-1,0)</f>
        <v>-0.16393442622950805</v>
      </c>
    </row>
    <row r="1034" spans="1:4" ht="14.25">
      <c r="A1034" s="133">
        <v>41204</v>
      </c>
      <c r="B1034" s="134">
        <v>1.165</v>
      </c>
      <c r="C1034" s="134">
        <v>1.4850000000000001</v>
      </c>
      <c r="D1034" s="3">
        <f>IF(C1034&lt;MAX($C$3:C1034),C1034/MAX($C$3:C1034)-1,0)</f>
        <v>-0.16054267947993206</v>
      </c>
    </row>
    <row r="1035" spans="1:4" ht="14.25">
      <c r="A1035" s="133">
        <v>41205</v>
      </c>
      <c r="B1035" s="134">
        <v>1.145</v>
      </c>
      <c r="C1035" s="134">
        <v>1.4650000000000001</v>
      </c>
      <c r="D1035" s="3">
        <f>IF(C1035&lt;MAX($C$3:C1035),C1035/MAX($C$3:C1035)-1,0)</f>
        <v>-0.17184850197851886</v>
      </c>
    </row>
    <row r="1036" spans="1:4" ht="14.25">
      <c r="A1036" s="133">
        <v>41206</v>
      </c>
      <c r="B1036" s="134">
        <v>1.1359999999999999</v>
      </c>
      <c r="C1036" s="134">
        <v>1.456</v>
      </c>
      <c r="D1036" s="3">
        <f>IF(C1036&lt;MAX($C$3:C1036),C1036/MAX($C$3:C1036)-1,0)</f>
        <v>-0.17693612210288301</v>
      </c>
    </row>
    <row r="1037" spans="1:4" ht="14.25">
      <c r="A1037" s="133">
        <v>41207</v>
      </c>
      <c r="B1037" s="134">
        <v>1.1259999999999999</v>
      </c>
      <c r="C1037" s="134">
        <v>1.446</v>
      </c>
      <c r="D1037" s="3">
        <f>IF(C1037&lt;MAX($C$3:C1037),C1037/MAX($C$3:C1037)-1,0)</f>
        <v>-0.18258903335217636</v>
      </c>
    </row>
    <row r="1038" spans="1:4" ht="14.25">
      <c r="A1038" s="133">
        <v>41208</v>
      </c>
      <c r="B1038" s="134">
        <v>1.123</v>
      </c>
      <c r="C1038" s="134">
        <v>1.4430000000000001</v>
      </c>
      <c r="D1038" s="3">
        <f>IF(C1038&lt;MAX($C$3:C1038),C1038/MAX($C$3:C1038)-1,0)</f>
        <v>-0.18428490672696429</v>
      </c>
    </row>
    <row r="1039" spans="1:4" ht="14.25">
      <c r="A1039" s="133">
        <v>41211</v>
      </c>
      <c r="B1039" s="134">
        <v>1.1259999999999999</v>
      </c>
      <c r="C1039" s="134">
        <v>1.446</v>
      </c>
      <c r="D1039" s="3">
        <f>IF(C1039&lt;MAX($C$3:C1039),C1039/MAX($C$3:C1039)-1,0)</f>
        <v>-0.18258903335217636</v>
      </c>
    </row>
    <row r="1040" spans="1:4" ht="14.25">
      <c r="A1040" s="133">
        <v>41212</v>
      </c>
      <c r="B1040" s="134">
        <v>1.131</v>
      </c>
      <c r="C1040" s="134">
        <v>1.4510000000000001</v>
      </c>
      <c r="D1040" s="3">
        <f>IF(C1040&lt;MAX($C$3:C1040),C1040/MAX($C$3:C1040)-1,0)</f>
        <v>-0.17976257772752957</v>
      </c>
    </row>
    <row r="1041" spans="1:4" ht="14.25">
      <c r="A1041" s="133">
        <v>41213</v>
      </c>
      <c r="B1041" s="134">
        <v>1.1399999999999999</v>
      </c>
      <c r="C1041" s="134">
        <v>1.46</v>
      </c>
      <c r="D1041" s="3">
        <f>IF(C1041&lt;MAX($C$3:C1041),C1041/MAX($C$3:C1041)-1,0)</f>
        <v>-0.17467495760316565</v>
      </c>
    </row>
    <row r="1042" spans="1:4" ht="14.25">
      <c r="A1042" s="133">
        <v>41214</v>
      </c>
      <c r="B1042" s="134">
        <v>1.1499999999999999</v>
      </c>
      <c r="C1042" s="134">
        <v>1.47</v>
      </c>
      <c r="D1042" s="3">
        <f>IF(C1042&lt;MAX($C$3:C1042),C1042/MAX($C$3:C1042)-1,0)</f>
        <v>-0.16902204635387219</v>
      </c>
    </row>
    <row r="1043" spans="1:4" ht="14.25">
      <c r="A1043" s="133">
        <v>41215</v>
      </c>
      <c r="B1043" s="134">
        <v>1.149</v>
      </c>
      <c r="C1043" s="134">
        <v>1.4690000000000001</v>
      </c>
      <c r="D1043" s="3">
        <f>IF(C1043&lt;MAX($C$3:C1043),C1043/MAX($C$3:C1043)-1,0)</f>
        <v>-0.1695873374788015</v>
      </c>
    </row>
    <row r="1044" spans="1:4" ht="14.25">
      <c r="A1044" s="133">
        <v>41218</v>
      </c>
      <c r="B1044" s="134">
        <v>1.137</v>
      </c>
      <c r="C1044" s="134">
        <v>1.4570000000000001</v>
      </c>
      <c r="D1044" s="3">
        <f>IF(C1044&lt;MAX($C$3:C1044),C1044/MAX($C$3:C1044)-1,0)</f>
        <v>-0.17637083097795359</v>
      </c>
    </row>
    <row r="1045" spans="1:4" ht="14.25">
      <c r="A1045" s="133">
        <v>41219</v>
      </c>
      <c r="B1045" s="134">
        <v>1.135</v>
      </c>
      <c r="C1045" s="134">
        <v>1.4550000000000001</v>
      </c>
      <c r="D1045" s="3">
        <f>IF(C1045&lt;MAX($C$3:C1045),C1045/MAX($C$3:C1045)-1,0)</f>
        <v>-0.17750141322781221</v>
      </c>
    </row>
    <row r="1046" spans="1:4" ht="14.25">
      <c r="A1046" s="133">
        <v>41220</v>
      </c>
      <c r="B1046" s="134">
        <v>1.133</v>
      </c>
      <c r="C1046" s="134">
        <v>1.4530000000000001</v>
      </c>
      <c r="D1046" s="3">
        <f>IF(C1046&lt;MAX($C$3:C1046),C1046/MAX($C$3:C1046)-1,0)</f>
        <v>-0.17863199547767095</v>
      </c>
    </row>
    <row r="1047" spans="1:4" ht="14.25">
      <c r="A1047" s="133">
        <v>41221</v>
      </c>
      <c r="B1047" s="134">
        <v>1.1259999999999999</v>
      </c>
      <c r="C1047" s="134">
        <v>1.446</v>
      </c>
      <c r="D1047" s="3">
        <f>IF(C1047&lt;MAX($C$3:C1047),C1047/MAX($C$3:C1047)-1,0)</f>
        <v>-0.18258903335217636</v>
      </c>
    </row>
    <row r="1048" spans="1:4" ht="14.25">
      <c r="A1048" s="133">
        <v>41222</v>
      </c>
      <c r="B1048" s="134">
        <v>1.115</v>
      </c>
      <c r="C1048" s="134">
        <v>1.4350000000000001</v>
      </c>
      <c r="D1048" s="3">
        <f>IF(C1048&lt;MAX($C$3:C1048),C1048/MAX($C$3:C1048)-1,0)</f>
        <v>-0.18880723572639901</v>
      </c>
    </row>
    <row r="1049" spans="1:4" ht="14.25">
      <c r="A1049" s="133">
        <v>41225</v>
      </c>
      <c r="B1049" s="134">
        <v>1.109</v>
      </c>
      <c r="C1049" s="134">
        <v>1.429</v>
      </c>
      <c r="D1049" s="3">
        <f>IF(C1049&lt;MAX($C$3:C1049),C1049/MAX($C$3:C1049)-1,0)</f>
        <v>-0.19219898247597511</v>
      </c>
    </row>
    <row r="1050" spans="1:4" ht="14.25">
      <c r="A1050" s="133">
        <v>41226</v>
      </c>
      <c r="B1050" s="134">
        <v>1.1020000000000001</v>
      </c>
      <c r="C1050" s="134">
        <v>1.4219999999999999</v>
      </c>
      <c r="D1050" s="3">
        <f>IF(C1050&lt;MAX($C$3:C1050),C1050/MAX($C$3:C1050)-1,0)</f>
        <v>-0.19615602035048052</v>
      </c>
    </row>
    <row r="1051" spans="1:4" ht="14.25">
      <c r="A1051" s="133">
        <v>41227</v>
      </c>
      <c r="B1051" s="134">
        <v>1.105</v>
      </c>
      <c r="C1051" s="134">
        <v>1.425</v>
      </c>
      <c r="D1051" s="3">
        <f>IF(C1051&lt;MAX($C$3:C1051),C1051/MAX($C$3:C1051)-1,0)</f>
        <v>-0.19446014697569236</v>
      </c>
    </row>
    <row r="1052" spans="1:4" ht="14.25">
      <c r="A1052" s="133">
        <v>41228</v>
      </c>
      <c r="B1052" s="134">
        <v>1.1020000000000001</v>
      </c>
      <c r="C1052" s="134">
        <v>1.4219999999999999</v>
      </c>
      <c r="D1052" s="3">
        <f>IF(C1052&lt;MAX($C$3:C1052),C1052/MAX($C$3:C1052)-1,0)</f>
        <v>-0.19615602035048052</v>
      </c>
    </row>
    <row r="1053" spans="1:4" ht="14.25">
      <c r="A1053" s="133">
        <v>41229</v>
      </c>
      <c r="B1053" s="134">
        <v>1.091</v>
      </c>
      <c r="C1053" s="134">
        <v>1.411</v>
      </c>
      <c r="D1053" s="3">
        <f>IF(C1053&lt;MAX($C$3:C1053),C1053/MAX($C$3:C1053)-1,0)</f>
        <v>-0.20237422272470318</v>
      </c>
    </row>
    <row r="1054" spans="1:4" ht="14.25">
      <c r="A1054" s="133">
        <v>41232</v>
      </c>
      <c r="B1054" s="134">
        <v>1.085</v>
      </c>
      <c r="C1054" s="134">
        <v>1.405</v>
      </c>
      <c r="D1054" s="3">
        <f>IF(C1054&lt;MAX($C$3:C1054),C1054/MAX($C$3:C1054)-1,0)</f>
        <v>-0.20576596947427916</v>
      </c>
    </row>
    <row r="1055" spans="1:4" ht="14.25">
      <c r="A1055" s="133">
        <v>41233</v>
      </c>
      <c r="B1055" s="134">
        <v>1.085</v>
      </c>
      <c r="C1055" s="134">
        <v>1.405</v>
      </c>
      <c r="D1055" s="3">
        <f>IF(C1055&lt;MAX($C$3:C1055),C1055/MAX($C$3:C1055)-1,0)</f>
        <v>-0.20576596947427916</v>
      </c>
    </row>
    <row r="1056" spans="1:4" ht="14.25">
      <c r="A1056" s="133">
        <v>41234</v>
      </c>
      <c r="B1056" s="134">
        <v>1.087</v>
      </c>
      <c r="C1056" s="134">
        <v>1.407</v>
      </c>
      <c r="D1056" s="3">
        <f>IF(C1056&lt;MAX($C$3:C1056),C1056/MAX($C$3:C1056)-1,0)</f>
        <v>-0.20463538722442054</v>
      </c>
    </row>
    <row r="1057" spans="1:4" ht="14.25">
      <c r="A1057" s="133">
        <v>41235</v>
      </c>
      <c r="B1057" s="134">
        <v>1.077</v>
      </c>
      <c r="C1057" s="134">
        <v>1.397</v>
      </c>
      <c r="D1057" s="3">
        <f>IF(C1057&lt;MAX($C$3:C1057),C1057/MAX($C$3:C1057)-1,0)</f>
        <v>-0.21028829847371389</v>
      </c>
    </row>
    <row r="1058" spans="1:4" ht="14.25">
      <c r="A1058" s="133">
        <v>41236</v>
      </c>
      <c r="B1058" s="134">
        <v>1.0760000000000001</v>
      </c>
      <c r="C1058" s="134">
        <v>1.3959999999999999</v>
      </c>
      <c r="D1058" s="3">
        <f>IF(C1058&lt;MAX($C$3:C1058),C1058/MAX($C$3:C1058)-1,0)</f>
        <v>-0.21085358959864331</v>
      </c>
    </row>
    <row r="1059" spans="1:4" ht="14.25">
      <c r="A1059" s="133">
        <v>41239</v>
      </c>
      <c r="B1059" s="134">
        <v>1.0660000000000001</v>
      </c>
      <c r="C1059" s="134">
        <v>1.3859999999999999</v>
      </c>
      <c r="D1059" s="3">
        <f>IF(C1059&lt;MAX($C$3:C1059),C1059/MAX($C$3:C1059)-1,0)</f>
        <v>-0.21650650084793666</v>
      </c>
    </row>
    <row r="1060" spans="1:4" ht="14.25">
      <c r="A1060" s="133">
        <v>41240</v>
      </c>
      <c r="B1060" s="134">
        <v>1.0509999999999999</v>
      </c>
      <c r="C1060" s="134">
        <v>1.371</v>
      </c>
      <c r="D1060" s="3">
        <f>IF(C1060&lt;MAX($C$3:C1060),C1060/MAX($C$3:C1060)-1,0)</f>
        <v>-0.22498586772187668</v>
      </c>
    </row>
    <row r="1061" spans="1:4" ht="14.25">
      <c r="A1061" s="133">
        <v>41241</v>
      </c>
      <c r="B1061" s="134">
        <v>1.042</v>
      </c>
      <c r="C1061" s="134">
        <v>1.3620000000000001</v>
      </c>
      <c r="D1061" s="3">
        <f>IF(C1061&lt;MAX($C$3:C1061),C1061/MAX($C$3:C1061)-1,0)</f>
        <v>-0.23007348784624071</v>
      </c>
    </row>
    <row r="1062" spans="1:4" ht="14.25">
      <c r="A1062" s="133">
        <v>41242</v>
      </c>
      <c r="B1062" s="134">
        <v>1.042</v>
      </c>
      <c r="C1062" s="134">
        <v>1.3620000000000001</v>
      </c>
      <c r="D1062" s="3">
        <f>IF(C1062&lt;MAX($C$3:C1062),C1062/MAX($C$3:C1062)-1,0)</f>
        <v>-0.23007348784624071</v>
      </c>
    </row>
    <row r="1063" spans="1:4" ht="14.25">
      <c r="A1063" s="133">
        <v>41243</v>
      </c>
      <c r="B1063" s="134">
        <v>1.048</v>
      </c>
      <c r="C1063" s="134">
        <v>1.3680000000000001</v>
      </c>
      <c r="D1063" s="3">
        <f>IF(C1063&lt;MAX($C$3:C1063),C1063/MAX($C$3:C1063)-1,0)</f>
        <v>-0.22668174109666472</v>
      </c>
    </row>
    <row r="1064" spans="1:4" ht="14.25">
      <c r="A1064" s="133">
        <v>41246</v>
      </c>
      <c r="B1064" s="134">
        <v>1.042</v>
      </c>
      <c r="C1064" s="134">
        <v>1.3620000000000001</v>
      </c>
      <c r="D1064" s="3">
        <f>IF(C1064&lt;MAX($C$3:C1064),C1064/MAX($C$3:C1064)-1,0)</f>
        <v>-0.23007348784624071</v>
      </c>
    </row>
    <row r="1065" spans="1:4" ht="14.25">
      <c r="A1065" s="133">
        <v>41247</v>
      </c>
      <c r="B1065" s="134">
        <v>1.046</v>
      </c>
      <c r="C1065" s="134">
        <v>1.3660000000000001</v>
      </c>
      <c r="D1065" s="3">
        <f>IF(C1065&lt;MAX($C$3:C1065),C1065/MAX($C$3:C1065)-1,0)</f>
        <v>-0.22781232334652335</v>
      </c>
    </row>
    <row r="1066" spans="1:4" ht="14.25">
      <c r="A1066" s="133">
        <v>41248</v>
      </c>
      <c r="B1066" s="134">
        <v>1.0660000000000001</v>
      </c>
      <c r="C1066" s="134">
        <v>1.3859999999999999</v>
      </c>
      <c r="D1066" s="3">
        <f>IF(C1066&lt;MAX($C$3:C1066),C1066/MAX($C$3:C1066)-1,0)</f>
        <v>-0.21650650084793666</v>
      </c>
    </row>
    <row r="1067" spans="1:4" ht="14.25">
      <c r="A1067" s="133">
        <v>41249</v>
      </c>
      <c r="B1067" s="134">
        <v>1.0640000000000001</v>
      </c>
      <c r="C1067" s="134">
        <v>1.3839999999999999</v>
      </c>
      <c r="D1067" s="3">
        <f>IF(C1067&lt;MAX($C$3:C1067),C1067/MAX($C$3:C1067)-1,0)</f>
        <v>-0.21763708309779539</v>
      </c>
    </row>
    <row r="1068" spans="1:4" ht="14.25">
      <c r="A1068" s="133">
        <v>41250</v>
      </c>
      <c r="B1068" s="134">
        <v>1.071</v>
      </c>
      <c r="C1068" s="134">
        <v>1.391</v>
      </c>
      <c r="D1068" s="3">
        <f>IF(C1068&lt;MAX($C$3:C1068),C1068/MAX($C$3:C1068)-1,0)</f>
        <v>-0.21368004522328998</v>
      </c>
    </row>
    <row r="1069" spans="1:4" ht="14.25">
      <c r="A1069" s="133">
        <v>41253</v>
      </c>
      <c r="B1069" s="134">
        <v>1.0740000000000001</v>
      </c>
      <c r="C1069" s="134">
        <v>1.3939999999999999</v>
      </c>
      <c r="D1069" s="3">
        <f>IF(C1069&lt;MAX($C$3:C1069),C1069/MAX($C$3:C1069)-1,0)</f>
        <v>-0.21198417184850193</v>
      </c>
    </row>
    <row r="1070" spans="1:4" ht="14.25">
      <c r="A1070" s="133">
        <v>41254</v>
      </c>
      <c r="B1070" s="134">
        <v>1.0720000000000001</v>
      </c>
      <c r="C1070" s="134">
        <v>1.3919999999999999</v>
      </c>
      <c r="D1070" s="3">
        <f>IF(C1070&lt;MAX($C$3:C1070),C1070/MAX($C$3:C1070)-1,0)</f>
        <v>-0.21311475409836067</v>
      </c>
    </row>
    <row r="1071" spans="1:4" ht="14.25">
      <c r="A1071" s="133">
        <v>41255</v>
      </c>
      <c r="B1071" s="134">
        <v>1.071</v>
      </c>
      <c r="C1071" s="134">
        <v>1.391</v>
      </c>
      <c r="D1071" s="3">
        <f>IF(C1071&lt;MAX($C$3:C1071),C1071/MAX($C$3:C1071)-1,0)</f>
        <v>-0.21368004522328998</v>
      </c>
    </row>
    <row r="1072" spans="1:4" ht="14.25">
      <c r="A1072" s="133">
        <v>41256</v>
      </c>
      <c r="B1072" s="134">
        <v>1.0649999999999999</v>
      </c>
      <c r="C1072" s="134">
        <v>1.385</v>
      </c>
      <c r="D1072" s="3">
        <f>IF(C1072&lt;MAX($C$3:C1072),C1072/MAX($C$3:C1072)-1,0)</f>
        <v>-0.21707179197286597</v>
      </c>
    </row>
    <row r="1073" spans="1:4" ht="14.25">
      <c r="A1073" s="133">
        <v>41257</v>
      </c>
      <c r="B1073" s="134">
        <v>1.0840000000000001</v>
      </c>
      <c r="C1073" s="134">
        <v>1.4039999999999999</v>
      </c>
      <c r="D1073" s="3">
        <f>IF(C1073&lt;MAX($C$3:C1073),C1073/MAX($C$3:C1073)-1,0)</f>
        <v>-0.20633126059920859</v>
      </c>
    </row>
    <row r="1074" spans="1:4" ht="14.25">
      <c r="A1074" s="133">
        <v>41260</v>
      </c>
      <c r="B1074" s="134">
        <v>1.073</v>
      </c>
      <c r="C1074" s="134">
        <v>1.393</v>
      </c>
      <c r="D1074" s="3">
        <f>IF(C1074&lt;MAX($C$3:C1074),C1074/MAX($C$3:C1074)-1,0)</f>
        <v>-0.21254946297343125</v>
      </c>
    </row>
    <row r="1075" spans="1:4" ht="14.25">
      <c r="A1075" s="133">
        <v>41261</v>
      </c>
      <c r="B1075" s="134">
        <v>1.0669999999999999</v>
      </c>
      <c r="C1075" s="134">
        <v>1.387</v>
      </c>
      <c r="D1075" s="3">
        <f>IF(C1075&lt;MAX($C$3:C1075),C1075/MAX($C$3:C1075)-1,0)</f>
        <v>-0.21594120972300734</v>
      </c>
    </row>
    <row r="1076" spans="1:4" ht="14.25">
      <c r="A1076" s="133">
        <v>41262</v>
      </c>
      <c r="B1076" s="134">
        <v>1.071</v>
      </c>
      <c r="C1076" s="134">
        <v>1.391</v>
      </c>
      <c r="D1076" s="3">
        <f>IF(C1076&lt;MAX($C$3:C1076),C1076/MAX($C$3:C1076)-1,0)</f>
        <v>-0.21368004522328998</v>
      </c>
    </row>
    <row r="1077" spans="1:4" ht="14.25">
      <c r="A1077" s="133">
        <v>41263</v>
      </c>
      <c r="B1077" s="134">
        <v>1.0780000000000001</v>
      </c>
      <c r="C1077" s="134">
        <v>1.3979999999999999</v>
      </c>
      <c r="D1077" s="3">
        <f>IF(C1077&lt;MAX($C$3:C1077),C1077/MAX($C$3:C1077)-1,0)</f>
        <v>-0.20972300734878468</v>
      </c>
    </row>
    <row r="1078" spans="1:4" ht="14.25">
      <c r="A1078" s="133">
        <v>41264</v>
      </c>
      <c r="B1078" s="134">
        <v>1.0820000000000001</v>
      </c>
      <c r="C1078" s="134">
        <v>1.4019999999999999</v>
      </c>
      <c r="D1078" s="3">
        <f>IF(C1078&lt;MAX($C$3:C1078),C1078/MAX($C$3:C1078)-1,0)</f>
        <v>-0.20746184284906732</v>
      </c>
    </row>
    <row r="1079" spans="1:4" ht="14.25">
      <c r="A1079" s="133">
        <v>41267</v>
      </c>
      <c r="B1079" s="134">
        <v>1.089</v>
      </c>
      <c r="C1079" s="134">
        <v>1.409</v>
      </c>
      <c r="D1079" s="3">
        <f>IF(C1079&lt;MAX($C$3:C1079),C1079/MAX($C$3:C1079)-1,0)</f>
        <v>-0.2035048049745618</v>
      </c>
    </row>
    <row r="1080" spans="1:4" ht="14.25">
      <c r="A1080" s="133">
        <v>41268</v>
      </c>
      <c r="B1080" s="134">
        <v>1.1100000000000001</v>
      </c>
      <c r="C1080" s="134">
        <v>1.43</v>
      </c>
      <c r="D1080" s="3">
        <f>IF(C1080&lt;MAX($C$3:C1080),C1080/MAX($C$3:C1080)-1,0)</f>
        <v>-0.1916336913510458</v>
      </c>
    </row>
    <row r="1081" spans="1:4" ht="14.25">
      <c r="A1081" s="133">
        <v>41269</v>
      </c>
      <c r="B1081" s="134">
        <v>1.119</v>
      </c>
      <c r="C1081" s="134">
        <v>1.4390000000000001</v>
      </c>
      <c r="D1081" s="3">
        <f>IF(C1081&lt;MAX($C$3:C1081),C1081/MAX($C$3:C1081)-1,0)</f>
        <v>-0.18654607122668165</v>
      </c>
    </row>
    <row r="1082" spans="1:4" ht="14.25">
      <c r="A1082" s="133">
        <v>41270</v>
      </c>
      <c r="B1082" s="134">
        <v>1.117</v>
      </c>
      <c r="C1082" s="134">
        <v>1.4370000000000001</v>
      </c>
      <c r="D1082" s="3">
        <f>IF(C1082&lt;MAX($C$3:C1082),C1082/MAX($C$3:C1082)-1,0)</f>
        <v>-0.18767665347654039</v>
      </c>
    </row>
    <row r="1083" spans="1:4" ht="14.25">
      <c r="A1083" s="133">
        <v>41271</v>
      </c>
      <c r="B1083" s="134">
        <v>1.1279999999999999</v>
      </c>
      <c r="C1083" s="134">
        <v>1.448</v>
      </c>
      <c r="D1083" s="3">
        <f>IF(C1083&lt;MAX($C$3:C1083),C1083/MAX($C$3:C1083)-1,0)</f>
        <v>-0.18145845110231773</v>
      </c>
    </row>
    <row r="1084" spans="1:4" ht="14.25">
      <c r="A1084" s="133">
        <v>41274</v>
      </c>
      <c r="B1084" s="134">
        <v>1.1379999999999999</v>
      </c>
      <c r="C1084" s="134">
        <v>1.458</v>
      </c>
      <c r="D1084" s="3">
        <f>IF(C1084&lt;MAX($C$3:C1084),C1084/MAX($C$3:C1084)-1,0)</f>
        <v>-0.17580553985302427</v>
      </c>
    </row>
    <row r="1085" spans="1:4" ht="14.25">
      <c r="A1085" s="133">
        <v>41278</v>
      </c>
      <c r="B1085" s="134">
        <v>1.131</v>
      </c>
      <c r="C1085" s="134">
        <v>1.4510000000000001</v>
      </c>
      <c r="D1085" s="3">
        <f>IF(C1085&lt;MAX($C$3:C1085),C1085/MAX($C$3:C1085)-1,0)</f>
        <v>-0.17976257772752957</v>
      </c>
    </row>
    <row r="1086" spans="1:4" ht="14.25">
      <c r="A1086" s="133">
        <v>41281</v>
      </c>
      <c r="B1086" s="134">
        <v>1.1339999999999999</v>
      </c>
      <c r="C1086" s="134">
        <v>1.454</v>
      </c>
      <c r="D1086" s="3">
        <f>IF(C1086&lt;MAX($C$3:C1086),C1086/MAX($C$3:C1086)-1,0)</f>
        <v>-0.17806670435274163</v>
      </c>
    </row>
    <row r="1087" spans="1:4" ht="14.25">
      <c r="A1087" s="133">
        <v>41282</v>
      </c>
      <c r="B1087" s="134">
        <v>1.141</v>
      </c>
      <c r="C1087" s="134">
        <v>1.4610000000000001</v>
      </c>
      <c r="D1087" s="3">
        <f>IF(C1087&lt;MAX($C$3:C1087),C1087/MAX($C$3:C1087)-1,0)</f>
        <v>-0.17410966647823622</v>
      </c>
    </row>
    <row r="1088" spans="1:4" ht="14.25">
      <c r="A1088" s="133">
        <v>41283</v>
      </c>
      <c r="B1088" s="134">
        <v>1.145</v>
      </c>
      <c r="C1088" s="134">
        <v>1.4650000000000001</v>
      </c>
      <c r="D1088" s="3">
        <f>IF(C1088&lt;MAX($C$3:C1088),C1088/MAX($C$3:C1088)-1,0)</f>
        <v>-0.17184850197851886</v>
      </c>
    </row>
    <row r="1089" spans="1:4" ht="14.25">
      <c r="A1089" s="133">
        <v>41284</v>
      </c>
      <c r="B1089" s="134">
        <v>1.149</v>
      </c>
      <c r="C1089" s="134">
        <v>1.4690000000000001</v>
      </c>
      <c r="D1089" s="3">
        <f>IF(C1089&lt;MAX($C$3:C1089),C1089/MAX($C$3:C1089)-1,0)</f>
        <v>-0.1695873374788015</v>
      </c>
    </row>
    <row r="1090" spans="1:4" ht="14.25">
      <c r="A1090" s="133">
        <v>41285</v>
      </c>
      <c r="B1090" s="134">
        <v>1.141</v>
      </c>
      <c r="C1090" s="134">
        <v>1.4610000000000001</v>
      </c>
      <c r="D1090" s="3">
        <f>IF(C1090&lt;MAX($C$3:C1090),C1090/MAX($C$3:C1090)-1,0)</f>
        <v>-0.17410966647823622</v>
      </c>
    </row>
    <row r="1091" spans="1:4" ht="14.25">
      <c r="A1091" s="133">
        <v>41288</v>
      </c>
      <c r="B1091" s="134">
        <v>1.171</v>
      </c>
      <c r="C1091" s="134">
        <v>1.4910000000000001</v>
      </c>
      <c r="D1091" s="3">
        <f>IF(C1091&lt;MAX($C$3:C1091),C1091/MAX($C$3:C1091)-1,0)</f>
        <v>-0.15715093273035607</v>
      </c>
    </row>
    <row r="1092" spans="1:4" ht="14.25">
      <c r="A1092" s="133">
        <v>41289</v>
      </c>
      <c r="B1092" s="134">
        <v>1.1819999999999999</v>
      </c>
      <c r="C1092" s="134">
        <v>1.502</v>
      </c>
      <c r="D1092" s="3">
        <f>IF(C1092&lt;MAX($C$3:C1092),C1092/MAX($C$3:C1092)-1,0)</f>
        <v>-0.15093273035613342</v>
      </c>
    </row>
    <row r="1093" spans="1:4" ht="14.25">
      <c r="A1093" s="133">
        <v>41290</v>
      </c>
      <c r="B1093" s="134">
        <v>1.1870000000000001</v>
      </c>
      <c r="C1093" s="134">
        <v>1.5069999999999999</v>
      </c>
      <c r="D1093" s="3">
        <f>IF(C1093&lt;MAX($C$3:C1093),C1093/MAX($C$3:C1093)-1,0)</f>
        <v>-0.14810627473148674</v>
      </c>
    </row>
    <row r="1094" spans="1:4" ht="14.25">
      <c r="A1094" s="133">
        <v>41291</v>
      </c>
      <c r="B1094" s="134">
        <v>1.1859999999999999</v>
      </c>
      <c r="C1094" s="134">
        <v>1.506</v>
      </c>
      <c r="D1094" s="3">
        <f>IF(C1094&lt;MAX($C$3:C1094),C1094/MAX($C$3:C1094)-1,0)</f>
        <v>-0.14867156585641605</v>
      </c>
    </row>
    <row r="1095" spans="1:4" ht="14.25">
      <c r="A1095" s="133">
        <v>41292</v>
      </c>
      <c r="B1095" s="134">
        <v>1.206</v>
      </c>
      <c r="C1095" s="134">
        <v>1.526</v>
      </c>
      <c r="D1095" s="3">
        <f>IF(C1095&lt;MAX($C$3:C1095),C1095/MAX($C$3:C1095)-1,0)</f>
        <v>-0.13736574335782925</v>
      </c>
    </row>
    <row r="1096" spans="1:4" ht="14.25">
      <c r="A1096" s="133">
        <v>41295</v>
      </c>
      <c r="B1096" s="134">
        <v>1.204</v>
      </c>
      <c r="C1096" s="134">
        <v>1.524</v>
      </c>
      <c r="D1096" s="3">
        <f>IF(C1096&lt;MAX($C$3:C1096),C1096/MAX($C$3:C1096)-1,0)</f>
        <v>-0.13849632560768788</v>
      </c>
    </row>
    <row r="1097" spans="1:4" ht="14.25">
      <c r="A1097" s="133">
        <v>41296</v>
      </c>
      <c r="B1097" s="134">
        <v>1.1870000000000001</v>
      </c>
      <c r="C1097" s="134">
        <v>1.5069999999999999</v>
      </c>
      <c r="D1097" s="3">
        <f>IF(C1097&lt;MAX($C$3:C1097),C1097/MAX($C$3:C1097)-1,0)</f>
        <v>-0.14810627473148674</v>
      </c>
    </row>
    <row r="1098" spans="1:4" ht="14.25">
      <c r="A1098" s="133">
        <v>41297</v>
      </c>
      <c r="B1098" s="134">
        <v>1.1479999999999999</v>
      </c>
      <c r="C1098" s="134">
        <v>1.5029999999999999</v>
      </c>
      <c r="D1098" s="3">
        <f>IF(C1098&lt;MAX($C$3:C1098),C1098/MAX($C$3:C1098)-1,0)</f>
        <v>-0.1503674392312041</v>
      </c>
    </row>
    <row r="1099" spans="1:4" ht="14.25">
      <c r="A1099" s="133">
        <v>41298</v>
      </c>
      <c r="B1099" s="134">
        <v>1.1279999999999999</v>
      </c>
      <c r="C1099" s="134">
        <v>1.4830000000000001</v>
      </c>
      <c r="D1099" s="3">
        <f>IF(C1099&lt;MAX($C$3:C1099),C1099/MAX($C$3:C1099)-1,0)</f>
        <v>-0.1616732617297908</v>
      </c>
    </row>
    <row r="1100" spans="1:4" ht="14.25">
      <c r="A1100" s="133">
        <v>41299</v>
      </c>
      <c r="B1100" s="134">
        <v>1.135</v>
      </c>
      <c r="C1100" s="134">
        <v>1.49</v>
      </c>
      <c r="D1100" s="3">
        <f>IF(C1100&lt;MAX($C$3:C1100),C1100/MAX($C$3:C1100)-1,0)</f>
        <v>-0.15771622385528539</v>
      </c>
    </row>
    <row r="1101" spans="1:4" ht="14.25">
      <c r="A1101" s="133">
        <v>41302</v>
      </c>
      <c r="B1101" s="134">
        <v>1.1619999999999999</v>
      </c>
      <c r="C1101" s="134">
        <v>1.5169999999999999</v>
      </c>
      <c r="D1101" s="3">
        <f>IF(C1101&lt;MAX($C$3:C1101),C1101/MAX($C$3:C1101)-1,0)</f>
        <v>-0.14245336348219328</v>
      </c>
    </row>
    <row r="1102" spans="1:4" ht="14.25">
      <c r="A1102" s="133">
        <v>41303</v>
      </c>
      <c r="B1102" s="134">
        <v>1.169</v>
      </c>
      <c r="C1102" s="134">
        <v>1.524</v>
      </c>
      <c r="D1102" s="3">
        <f>IF(C1102&lt;MAX($C$3:C1102),C1102/MAX($C$3:C1102)-1,0)</f>
        <v>-0.13849632560768788</v>
      </c>
    </row>
    <row r="1103" spans="1:4" ht="14.25">
      <c r="A1103" s="133">
        <v>41304</v>
      </c>
      <c r="B1103" s="134">
        <v>1.163</v>
      </c>
      <c r="C1103" s="134">
        <v>1.518</v>
      </c>
      <c r="D1103" s="3">
        <f>IF(C1103&lt;MAX($C$3:C1103),C1103/MAX($C$3:C1103)-1,0)</f>
        <v>-0.14188807235726397</v>
      </c>
    </row>
    <row r="1104" spans="1:4" ht="14.25">
      <c r="A1104" s="133">
        <v>41305</v>
      </c>
      <c r="B1104" s="134">
        <v>1.155</v>
      </c>
      <c r="C1104" s="134">
        <v>1.51</v>
      </c>
      <c r="D1104" s="3">
        <f>IF(C1104&lt;MAX($C$3:C1104),C1104/MAX($C$3:C1104)-1,0)</f>
        <v>-0.14641040135669869</v>
      </c>
    </row>
    <row r="1105" spans="1:4" ht="14.25">
      <c r="A1105" s="133">
        <v>41306</v>
      </c>
      <c r="B1105" s="134">
        <v>1.1679999999999999</v>
      </c>
      <c r="C1105" s="134">
        <v>1.5229999999999999</v>
      </c>
      <c r="D1105" s="3">
        <f>IF(C1105&lt;MAX($C$3:C1105),C1105/MAX($C$3:C1105)-1,0)</f>
        <v>-0.1390616167326173</v>
      </c>
    </row>
    <row r="1106" spans="1:4" ht="14.25">
      <c r="A1106" s="133">
        <v>41309</v>
      </c>
      <c r="B1106" s="134">
        <v>1.1499999999999999</v>
      </c>
      <c r="C1106" s="134">
        <v>1.5049999999999999</v>
      </c>
      <c r="D1106" s="3">
        <f>IF(C1106&lt;MAX($C$3:C1106),C1106/MAX($C$3:C1106)-1,0)</f>
        <v>-0.14923685698134537</v>
      </c>
    </row>
    <row r="1107" spans="1:4" ht="14.25">
      <c r="A1107" s="133">
        <v>41310</v>
      </c>
      <c r="B1107" s="134">
        <v>1.157</v>
      </c>
      <c r="C1107" s="134">
        <v>1.512</v>
      </c>
      <c r="D1107" s="3">
        <f>IF(C1107&lt;MAX($C$3:C1107),C1107/MAX($C$3:C1107)-1,0)</f>
        <v>-0.14527981910683996</v>
      </c>
    </row>
    <row r="1108" spans="1:4" ht="14.25">
      <c r="A1108" s="133">
        <v>41311</v>
      </c>
      <c r="B1108" s="134">
        <v>1.1719999999999999</v>
      </c>
      <c r="C1108" s="134">
        <v>1.5269999999999999</v>
      </c>
      <c r="D1108" s="3">
        <f>IF(C1108&lt;MAX($C$3:C1108),C1108/MAX($C$3:C1108)-1,0)</f>
        <v>-0.13680045223289994</v>
      </c>
    </row>
    <row r="1109" spans="1:4" ht="14.25">
      <c r="A1109" s="133">
        <v>41312</v>
      </c>
      <c r="B1109" s="134">
        <v>1.173</v>
      </c>
      <c r="C1109" s="134">
        <v>1.528</v>
      </c>
      <c r="D1109" s="3">
        <f>IF(C1109&lt;MAX($C$3:C1109),C1109/MAX($C$3:C1109)-1,0)</f>
        <v>-0.13623516110797051</v>
      </c>
    </row>
    <row r="1110" spans="1:4" ht="14.25">
      <c r="A1110" s="133">
        <v>41313</v>
      </c>
      <c r="B1110" s="134">
        <v>1.1879999999999999</v>
      </c>
      <c r="C1110" s="134">
        <v>1.5429999999999999</v>
      </c>
      <c r="D1110" s="3">
        <f>IF(C1110&lt;MAX($C$3:C1110),C1110/MAX($C$3:C1110)-1,0)</f>
        <v>-0.1277557942340305</v>
      </c>
    </row>
    <row r="1111" spans="1:4" ht="14.25">
      <c r="A1111" s="133">
        <v>41323</v>
      </c>
      <c r="B1111" s="134">
        <v>1.181</v>
      </c>
      <c r="C1111" s="134">
        <v>1.536</v>
      </c>
      <c r="D1111" s="3">
        <f>IF(C1111&lt;MAX($C$3:C1111),C1111/MAX($C$3:C1111)-1,0)</f>
        <v>-0.13171283210853579</v>
      </c>
    </row>
    <row r="1112" spans="1:4" ht="14.25">
      <c r="A1112" s="133">
        <v>41324</v>
      </c>
      <c r="B1112" s="134">
        <v>1.167</v>
      </c>
      <c r="C1112" s="134">
        <v>1.522</v>
      </c>
      <c r="D1112" s="3">
        <f>IF(C1112&lt;MAX($C$3:C1112),C1112/MAX($C$3:C1112)-1,0)</f>
        <v>-0.13962690785754661</v>
      </c>
    </row>
    <row r="1113" spans="1:4" ht="14.25">
      <c r="A1113" s="133">
        <v>41325</v>
      </c>
      <c r="B1113" s="134">
        <v>1.1879999999999999</v>
      </c>
      <c r="C1113" s="134">
        <v>1.5429999999999999</v>
      </c>
      <c r="D1113" s="3">
        <f>IF(C1113&lt;MAX($C$3:C1113),C1113/MAX($C$3:C1113)-1,0)</f>
        <v>-0.1277557942340305</v>
      </c>
    </row>
    <row r="1114" spans="1:4" ht="14.25">
      <c r="A1114" s="133">
        <v>41326</v>
      </c>
      <c r="B1114" s="134">
        <v>1.1679999999999999</v>
      </c>
      <c r="C1114" s="134">
        <v>1.5229999999999999</v>
      </c>
      <c r="D1114" s="3">
        <f>IF(C1114&lt;MAX($C$3:C1114),C1114/MAX($C$3:C1114)-1,0)</f>
        <v>-0.1390616167326173</v>
      </c>
    </row>
    <row r="1115" spans="1:4" ht="14.25">
      <c r="A1115" s="133">
        <v>41327</v>
      </c>
      <c r="B1115" s="134">
        <v>1.167</v>
      </c>
      <c r="C1115" s="134">
        <v>1.522</v>
      </c>
      <c r="D1115" s="3">
        <f>IF(C1115&lt;MAX($C$3:C1115),C1115/MAX($C$3:C1115)-1,0)</f>
        <v>-0.13962690785754661</v>
      </c>
    </row>
    <row r="1116" spans="1:4" ht="14.25">
      <c r="A1116" s="133">
        <v>41330</v>
      </c>
      <c r="B1116" s="134">
        <v>1.173</v>
      </c>
      <c r="C1116" s="134">
        <v>1.528</v>
      </c>
      <c r="D1116" s="3">
        <f>IF(C1116&lt;MAX($C$3:C1116),C1116/MAX($C$3:C1116)-1,0)</f>
        <v>-0.13623516110797051</v>
      </c>
    </row>
    <row r="1117" spans="1:4" ht="14.25">
      <c r="A1117" s="133">
        <v>41331</v>
      </c>
      <c r="B1117" s="134">
        <v>1.171</v>
      </c>
      <c r="C1117" s="134">
        <v>1.526</v>
      </c>
      <c r="D1117" s="3">
        <f>IF(C1117&lt;MAX($C$3:C1117),C1117/MAX($C$3:C1117)-1,0)</f>
        <v>-0.13736574335782925</v>
      </c>
    </row>
    <row r="1118" spans="1:4" ht="14.25">
      <c r="A1118" s="133">
        <v>41332</v>
      </c>
      <c r="B1118" s="134">
        <v>1.169</v>
      </c>
      <c r="C1118" s="134">
        <v>1.524</v>
      </c>
      <c r="D1118" s="3">
        <f>IF(C1118&lt;MAX($C$3:C1118),C1118/MAX($C$3:C1118)-1,0)</f>
        <v>-0.13849632560768788</v>
      </c>
    </row>
    <row r="1119" spans="1:4" ht="14.25">
      <c r="A1119" s="133">
        <v>41333</v>
      </c>
      <c r="B1119" s="134">
        <v>1.1870000000000001</v>
      </c>
      <c r="C1119" s="134">
        <v>1.542</v>
      </c>
      <c r="D1119" s="3">
        <f>IF(C1119&lt;MAX($C$3:C1119),C1119/MAX($C$3:C1119)-1,0)</f>
        <v>-0.12832108535895981</v>
      </c>
    </row>
    <row r="1120" spans="1:4" ht="14.25">
      <c r="A1120" s="133">
        <v>41334</v>
      </c>
      <c r="B1120" s="134">
        <v>1.1970000000000001</v>
      </c>
      <c r="C1120" s="134">
        <v>1.552</v>
      </c>
      <c r="D1120" s="3">
        <f>IF(C1120&lt;MAX($C$3:C1120),C1120/MAX($C$3:C1120)-1,0)</f>
        <v>-0.12266817410966635</v>
      </c>
    </row>
    <row r="1121" spans="1:4" ht="14.25">
      <c r="A1121" s="133">
        <v>41337</v>
      </c>
      <c r="B1121" s="134">
        <v>1.161</v>
      </c>
      <c r="C1121" s="134">
        <v>1.516</v>
      </c>
      <c r="D1121" s="3">
        <f>IF(C1121&lt;MAX($C$3:C1121),C1121/MAX($C$3:C1121)-1,0)</f>
        <v>-0.1430186546071226</v>
      </c>
    </row>
    <row r="1122" spans="1:4" ht="14.25">
      <c r="A1122" s="133">
        <v>41338</v>
      </c>
      <c r="B1122" s="134">
        <v>1.1870000000000001</v>
      </c>
      <c r="C1122" s="134">
        <v>1.542</v>
      </c>
      <c r="D1122" s="3">
        <f>IF(C1122&lt;MAX($C$3:C1122),C1122/MAX($C$3:C1122)-1,0)</f>
        <v>-0.12832108535895981</v>
      </c>
    </row>
    <row r="1123" spans="1:4" ht="14.25">
      <c r="A1123" s="133">
        <v>41339</v>
      </c>
      <c r="B1123" s="134">
        <v>1.2030000000000001</v>
      </c>
      <c r="C1123" s="134">
        <v>1.5580000000000001</v>
      </c>
      <c r="D1123" s="3">
        <f>IF(C1123&lt;MAX($C$3:C1123),C1123/MAX($C$3:C1123)-1,0)</f>
        <v>-0.11927642736009036</v>
      </c>
    </row>
    <row r="1124" spans="1:4" ht="14.25">
      <c r="A1124" s="133">
        <v>41340</v>
      </c>
      <c r="B1124" s="134">
        <v>1.1859999999999999</v>
      </c>
      <c r="C1124" s="134">
        <v>1.5409999999999999</v>
      </c>
      <c r="D1124" s="3">
        <f>IF(C1124&lt;MAX($C$3:C1124),C1124/MAX($C$3:C1124)-1,0)</f>
        <v>-0.12888637648388923</v>
      </c>
    </row>
    <row r="1125" spans="1:4" ht="14.25">
      <c r="A1125" s="133">
        <v>41341</v>
      </c>
      <c r="B1125" s="134">
        <v>1.1719999999999999</v>
      </c>
      <c r="C1125" s="134">
        <v>1.5269999999999999</v>
      </c>
      <c r="D1125" s="3">
        <f>IF(C1125&lt;MAX($C$3:C1125),C1125/MAX($C$3:C1125)-1,0)</f>
        <v>-0.13680045223289994</v>
      </c>
    </row>
    <row r="1126" spans="1:4" ht="14.25">
      <c r="A1126" s="133">
        <v>41344</v>
      </c>
      <c r="B1126" s="134">
        <v>1.171</v>
      </c>
      <c r="C1126" s="134">
        <v>1.526</v>
      </c>
      <c r="D1126" s="3">
        <f>IF(C1126&lt;MAX($C$3:C1126),C1126/MAX($C$3:C1126)-1,0)</f>
        <v>-0.13736574335782925</v>
      </c>
    </row>
    <row r="1127" spans="1:4" ht="14.25">
      <c r="A1127" s="133">
        <v>41345</v>
      </c>
      <c r="B1127" s="134">
        <v>1.1559999999999999</v>
      </c>
      <c r="C1127" s="134">
        <v>1.5109999999999999</v>
      </c>
      <c r="D1127" s="3">
        <f>IF(C1127&lt;MAX($C$3:C1127),C1127/MAX($C$3:C1127)-1,0)</f>
        <v>-0.14584511023176938</v>
      </c>
    </row>
    <row r="1128" spans="1:4" ht="14.25">
      <c r="A1128" s="133">
        <v>41346</v>
      </c>
      <c r="B1128" s="134">
        <v>1.1519999999999999</v>
      </c>
      <c r="C1128" s="134">
        <v>1.5069999999999999</v>
      </c>
      <c r="D1128" s="3">
        <f>IF(C1128&lt;MAX($C$3:C1128),C1128/MAX($C$3:C1128)-1,0)</f>
        <v>-0.14810627473148674</v>
      </c>
    </row>
    <row r="1129" spans="1:4" ht="14.25">
      <c r="A1129" s="133">
        <v>41347</v>
      </c>
      <c r="B1129" s="134">
        <v>1.163</v>
      </c>
      <c r="C1129" s="134">
        <v>1.518</v>
      </c>
      <c r="D1129" s="3">
        <f>IF(C1129&lt;MAX($C$3:C1129),C1129/MAX($C$3:C1129)-1,0)</f>
        <v>-0.14188807235726397</v>
      </c>
    </row>
    <row r="1130" spans="1:4" ht="14.25">
      <c r="A1130" s="133">
        <v>41348</v>
      </c>
      <c r="B1130" s="134">
        <v>1.171</v>
      </c>
      <c r="C1130" s="134">
        <v>1.526</v>
      </c>
      <c r="D1130" s="3">
        <f>IF(C1130&lt;MAX($C$3:C1130),C1130/MAX($C$3:C1130)-1,0)</f>
        <v>-0.13736574335782925</v>
      </c>
    </row>
    <row r="1131" spans="1:4" ht="14.25">
      <c r="A1131" s="133">
        <v>41351</v>
      </c>
      <c r="B1131" s="134">
        <v>1.151</v>
      </c>
      <c r="C1131" s="134">
        <v>1.506</v>
      </c>
      <c r="D1131" s="3">
        <f>IF(C1131&lt;MAX($C$3:C1131),C1131/MAX($C$3:C1131)-1,0)</f>
        <v>-0.14867156585641605</v>
      </c>
    </row>
    <row r="1132" spans="1:4" ht="14.25">
      <c r="A1132" s="133">
        <v>41352</v>
      </c>
      <c r="B1132" s="134">
        <v>1.149</v>
      </c>
      <c r="C1132" s="134">
        <v>1.504</v>
      </c>
      <c r="D1132" s="3">
        <f>IF(C1132&lt;MAX($C$3:C1132),C1132/MAX($C$3:C1132)-1,0)</f>
        <v>-0.14980214810627468</v>
      </c>
    </row>
    <row r="1133" spans="1:4" ht="14.25">
      <c r="A1133" s="133">
        <v>41353</v>
      </c>
      <c r="B1133" s="134">
        <v>1.177</v>
      </c>
      <c r="C1133" s="134">
        <v>1.532</v>
      </c>
      <c r="D1133" s="3">
        <f>IF(C1133&lt;MAX($C$3:C1133),C1133/MAX($C$3:C1133)-1,0)</f>
        <v>-0.13397399660825315</v>
      </c>
    </row>
    <row r="1134" spans="1:4" ht="14.25">
      <c r="A1134" s="133">
        <v>41354</v>
      </c>
      <c r="B1134" s="134">
        <v>1.1819999999999999</v>
      </c>
      <c r="C1134" s="134">
        <v>1.5369999999999999</v>
      </c>
      <c r="D1134" s="3">
        <f>IF(C1134&lt;MAX($C$3:C1134),C1134/MAX($C$3:C1134)-1,0)</f>
        <v>-0.13114754098360659</v>
      </c>
    </row>
    <row r="1135" spans="1:4" ht="14.25">
      <c r="A1135" s="133">
        <v>41355</v>
      </c>
      <c r="B1135" s="134">
        <v>1.1859999999999999</v>
      </c>
      <c r="C1135" s="134">
        <v>1.5409999999999999</v>
      </c>
      <c r="D1135" s="3">
        <f>IF(C1135&lt;MAX($C$3:C1135),C1135/MAX($C$3:C1135)-1,0)</f>
        <v>-0.12888637648388923</v>
      </c>
    </row>
    <row r="1136" spans="1:4" ht="14.25">
      <c r="A1136" s="133">
        <v>41358</v>
      </c>
      <c r="B1136" s="134">
        <v>1.181</v>
      </c>
      <c r="C1136" s="134">
        <v>1.536</v>
      </c>
      <c r="D1136" s="3">
        <f>IF(C1136&lt;MAX($C$3:C1136),C1136/MAX($C$3:C1136)-1,0)</f>
        <v>-0.13171283210853579</v>
      </c>
    </row>
    <row r="1137" spans="1:4" ht="14.25">
      <c r="A1137" s="133">
        <v>41359</v>
      </c>
      <c r="B1137" s="134">
        <v>1.1779999999999999</v>
      </c>
      <c r="C1137" s="134">
        <v>1.5329999999999999</v>
      </c>
      <c r="D1137" s="3">
        <f>IF(C1137&lt;MAX($C$3:C1137),C1137/MAX($C$3:C1137)-1,0)</f>
        <v>-0.13340870548332395</v>
      </c>
    </row>
    <row r="1138" spans="1:4" ht="14.25">
      <c r="A1138" s="133">
        <v>41360</v>
      </c>
      <c r="B1138" s="134">
        <v>1.1910000000000001</v>
      </c>
      <c r="C1138" s="134">
        <v>1.546</v>
      </c>
      <c r="D1138" s="3">
        <f>IF(C1138&lt;MAX($C$3:C1138),C1138/MAX($C$3:C1138)-1,0)</f>
        <v>-0.12605992085924245</v>
      </c>
    </row>
    <row r="1139" spans="1:4" ht="14.25">
      <c r="A1139" s="133">
        <v>41361</v>
      </c>
      <c r="B1139" s="134">
        <v>1.1719999999999999</v>
      </c>
      <c r="C1139" s="134">
        <v>1.5269999999999999</v>
      </c>
      <c r="D1139" s="3">
        <f>IF(C1139&lt;MAX($C$3:C1139),C1139/MAX($C$3:C1139)-1,0)</f>
        <v>-0.13680045223289994</v>
      </c>
    </row>
    <row r="1140" spans="1:4" ht="14.25">
      <c r="A1140" s="133">
        <v>41362</v>
      </c>
      <c r="B1140" s="134">
        <v>1.171</v>
      </c>
      <c r="C1140" s="134">
        <v>1.526</v>
      </c>
      <c r="D1140" s="3">
        <f>IF(C1140&lt;MAX($C$3:C1140),C1140/MAX($C$3:C1140)-1,0)</f>
        <v>-0.13736574335782925</v>
      </c>
    </row>
    <row r="1141" spans="1:4" ht="14.25">
      <c r="A1141" s="133">
        <v>41365</v>
      </c>
      <c r="B1141" s="134">
        <v>1.1639999999999999</v>
      </c>
      <c r="C1141" s="134">
        <v>1.5189999999999999</v>
      </c>
      <c r="D1141" s="3">
        <f>IF(C1141&lt;MAX($C$3:C1141),C1141/MAX($C$3:C1141)-1,0)</f>
        <v>-0.14132278123233466</v>
      </c>
    </row>
    <row r="1142" spans="1:4" ht="14.25">
      <c r="A1142" s="133">
        <v>41366</v>
      </c>
      <c r="B1142" s="134">
        <v>1.133</v>
      </c>
      <c r="C1142" s="134">
        <v>1.488</v>
      </c>
      <c r="D1142" s="3">
        <f>IF(C1142&lt;MAX($C$3:C1142),C1142/MAX($C$3:C1142)-1,0)</f>
        <v>-0.15884680610514412</v>
      </c>
    </row>
    <row r="1143" spans="1:4" ht="14.25">
      <c r="A1143" s="133">
        <v>41367</v>
      </c>
      <c r="B1143" s="134">
        <v>1.1220000000000001</v>
      </c>
      <c r="C1143" s="134">
        <v>1.4770000000000001</v>
      </c>
      <c r="D1143" s="3">
        <f>IF(C1143&lt;MAX($C$3:C1143),C1143/MAX($C$3:C1143)-1,0)</f>
        <v>-0.16506500847936678</v>
      </c>
    </row>
    <row r="1144" spans="1:4" ht="14.25">
      <c r="A1144" s="133">
        <v>41372</v>
      </c>
      <c r="B1144" s="134">
        <v>1.133</v>
      </c>
      <c r="C1144" s="134">
        <v>1.488</v>
      </c>
      <c r="D1144" s="3">
        <f>IF(C1144&lt;MAX($C$3:C1144),C1144/MAX($C$3:C1144)-1,0)</f>
        <v>-0.15884680610514412</v>
      </c>
    </row>
    <row r="1145" spans="1:4" ht="14.25">
      <c r="A1145" s="133">
        <v>41373</v>
      </c>
      <c r="B1145" s="134">
        <v>1.135</v>
      </c>
      <c r="C1145" s="134">
        <v>1.49</v>
      </c>
      <c r="D1145" s="3">
        <f>IF(C1145&lt;MAX($C$3:C1145),C1145/MAX($C$3:C1145)-1,0)</f>
        <v>-0.15771622385528539</v>
      </c>
    </row>
    <row r="1146" spans="1:4" ht="14.25">
      <c r="A1146" s="133">
        <v>41374</v>
      </c>
      <c r="B1146" s="134">
        <v>1.127</v>
      </c>
      <c r="C1146" s="134">
        <v>1.482</v>
      </c>
      <c r="D1146" s="3">
        <f>IF(C1146&lt;MAX($C$3:C1146),C1146/MAX($C$3:C1146)-1,0)</f>
        <v>-0.16223855285472011</v>
      </c>
    </row>
    <row r="1147" spans="1:4" ht="14.25">
      <c r="A1147" s="133">
        <v>41375</v>
      </c>
      <c r="B1147" s="134">
        <v>1.1299999999999999</v>
      </c>
      <c r="C1147" s="134">
        <v>1.4850000000000001</v>
      </c>
      <c r="D1147" s="3">
        <f>IF(C1147&lt;MAX($C$3:C1147),C1147/MAX($C$3:C1147)-1,0)</f>
        <v>-0.16054267947993206</v>
      </c>
    </row>
    <row r="1148" spans="1:4" ht="14.25">
      <c r="A1148" s="133">
        <v>41376</v>
      </c>
      <c r="B1148" s="134">
        <v>1.135</v>
      </c>
      <c r="C1148" s="134">
        <v>1.49</v>
      </c>
      <c r="D1148" s="3">
        <f>IF(C1148&lt;MAX($C$3:C1148),C1148/MAX($C$3:C1148)-1,0)</f>
        <v>-0.15771622385528539</v>
      </c>
    </row>
    <row r="1149" spans="1:4" ht="14.25">
      <c r="A1149" s="133">
        <v>41379</v>
      </c>
      <c r="B1149" s="134">
        <v>1.1279999999999999</v>
      </c>
      <c r="C1149" s="134">
        <v>1.4830000000000001</v>
      </c>
      <c r="D1149" s="3">
        <f>IF(C1149&lt;MAX($C$3:C1149),C1149/MAX($C$3:C1149)-1,0)</f>
        <v>-0.1616732617297908</v>
      </c>
    </row>
    <row r="1150" spans="1:4" ht="14.25">
      <c r="A1150" s="133">
        <v>41380</v>
      </c>
      <c r="B1150" s="134">
        <v>1.141</v>
      </c>
      <c r="C1150" s="134">
        <v>1.496</v>
      </c>
      <c r="D1150" s="3">
        <f>IF(C1150&lt;MAX($C$3:C1150),C1150/MAX($C$3:C1150)-1,0)</f>
        <v>-0.1543244771057094</v>
      </c>
    </row>
    <row r="1151" spans="1:4" ht="14.25">
      <c r="A1151" s="133">
        <v>41381</v>
      </c>
      <c r="B1151" s="134">
        <v>1.153</v>
      </c>
      <c r="C1151" s="134">
        <v>1.508</v>
      </c>
      <c r="D1151" s="3">
        <f>IF(C1151&lt;MAX($C$3:C1151),C1151/MAX($C$3:C1151)-1,0)</f>
        <v>-0.14754098360655732</v>
      </c>
    </row>
    <row r="1152" spans="1:4" ht="14.25">
      <c r="A1152" s="133">
        <v>41382</v>
      </c>
      <c r="B1152" s="134">
        <v>1.157</v>
      </c>
      <c r="C1152" s="134">
        <v>1.512</v>
      </c>
      <c r="D1152" s="3">
        <f>IF(C1152&lt;MAX($C$3:C1152),C1152/MAX($C$3:C1152)-1,0)</f>
        <v>-0.14527981910683996</v>
      </c>
    </row>
    <row r="1153" spans="1:4" ht="14.25">
      <c r="A1153" s="133">
        <v>41383</v>
      </c>
      <c r="B1153" s="134">
        <v>1.173</v>
      </c>
      <c r="C1153" s="134">
        <v>1.528</v>
      </c>
      <c r="D1153" s="3">
        <f>IF(C1153&lt;MAX($C$3:C1153),C1153/MAX($C$3:C1153)-1,0)</f>
        <v>-0.13623516110797051</v>
      </c>
    </row>
    <row r="1154" spans="1:4" ht="14.25">
      <c r="A1154" s="133">
        <v>41386</v>
      </c>
      <c r="B1154" s="134">
        <v>1.1819999999999999</v>
      </c>
      <c r="C1154" s="134">
        <v>1.5369999999999999</v>
      </c>
      <c r="D1154" s="3">
        <f>IF(C1154&lt;MAX($C$3:C1154),C1154/MAX($C$3:C1154)-1,0)</f>
        <v>-0.13114754098360659</v>
      </c>
    </row>
    <row r="1155" spans="1:4" ht="14.25">
      <c r="A1155" s="133">
        <v>41387</v>
      </c>
      <c r="B1155" s="134">
        <v>1.1599999999999999</v>
      </c>
      <c r="C1155" s="134">
        <v>1.5149999999999999</v>
      </c>
      <c r="D1155" s="3">
        <f>IF(C1155&lt;MAX($C$3:C1155),C1155/MAX($C$3:C1155)-1,0)</f>
        <v>-0.14358394573205202</v>
      </c>
    </row>
    <row r="1156" spans="1:4" ht="14.25">
      <c r="A1156" s="133">
        <v>41388</v>
      </c>
      <c r="B1156" s="134">
        <v>1.179</v>
      </c>
      <c r="C1156" s="134">
        <v>1.534</v>
      </c>
      <c r="D1156" s="3">
        <f>IF(C1156&lt;MAX($C$3:C1156),C1156/MAX($C$3:C1156)-1,0)</f>
        <v>-0.13284341435839453</v>
      </c>
    </row>
    <row r="1157" spans="1:4" ht="14.25">
      <c r="A1157" s="133">
        <v>41389</v>
      </c>
      <c r="B1157" s="134">
        <v>1.167</v>
      </c>
      <c r="C1157" s="134">
        <v>1.522</v>
      </c>
      <c r="D1157" s="3">
        <f>IF(C1157&lt;MAX($C$3:C1157),C1157/MAX($C$3:C1157)-1,0)</f>
        <v>-0.13962690785754661</v>
      </c>
    </row>
    <row r="1158" spans="1:4" ht="14.25">
      <c r="A1158" s="133">
        <v>41390</v>
      </c>
      <c r="B1158" s="134">
        <v>1.151</v>
      </c>
      <c r="C1158" s="134">
        <v>1.506</v>
      </c>
      <c r="D1158" s="3">
        <f>IF(C1158&lt;MAX($C$3:C1158),C1158/MAX($C$3:C1158)-1,0)</f>
        <v>-0.14867156585641605</v>
      </c>
    </row>
    <row r="1159" spans="1:4" ht="14.25">
      <c r="A1159" s="133">
        <v>41396</v>
      </c>
      <c r="B1159" s="134">
        <v>1.161</v>
      </c>
      <c r="C1159" s="134">
        <v>1.516</v>
      </c>
      <c r="D1159" s="3">
        <f>IF(C1159&lt;MAX($C$3:C1159),C1159/MAX($C$3:C1159)-1,0)</f>
        <v>-0.1430186546071226</v>
      </c>
    </row>
    <row r="1160" spans="1:4" ht="14.25">
      <c r="A1160" s="133">
        <v>41397</v>
      </c>
      <c r="B1160" s="134">
        <v>1.177</v>
      </c>
      <c r="C1160" s="134">
        <v>1.532</v>
      </c>
      <c r="D1160" s="3">
        <f>IF(C1160&lt;MAX($C$3:C1160),C1160/MAX($C$3:C1160)-1,0)</f>
        <v>-0.13397399660825315</v>
      </c>
    </row>
    <row r="1161" spans="1:4" ht="14.25">
      <c r="A1161" s="133">
        <v>41400</v>
      </c>
      <c r="B1161" s="134">
        <v>1.19</v>
      </c>
      <c r="C1161" s="134">
        <v>1.5449999999999999</v>
      </c>
      <c r="D1161" s="3">
        <f>IF(C1161&lt;MAX($C$3:C1161),C1161/MAX($C$3:C1161)-1,0)</f>
        <v>-0.12662521198417187</v>
      </c>
    </row>
    <row r="1162" spans="1:4" ht="14.25">
      <c r="A1162" s="133">
        <v>41401</v>
      </c>
      <c r="B1162" s="134">
        <v>1.2</v>
      </c>
      <c r="C1162" s="134">
        <v>1.5549999999999999</v>
      </c>
      <c r="D1162" s="3">
        <f>IF(C1162&lt;MAX($C$3:C1162),C1162/MAX($C$3:C1162)-1,0)</f>
        <v>-0.12097230073487841</v>
      </c>
    </row>
    <row r="1163" spans="1:4" ht="14.25">
      <c r="A1163" s="133">
        <v>41402</v>
      </c>
      <c r="B1163" s="134">
        <v>1.21</v>
      </c>
      <c r="C1163" s="134">
        <v>1.5649999999999999</v>
      </c>
      <c r="D1163" s="3">
        <f>IF(C1163&lt;MAX($C$3:C1163),C1163/MAX($C$3:C1163)-1,0)</f>
        <v>-0.11531938948558507</v>
      </c>
    </row>
    <row r="1164" spans="1:4" ht="14.25">
      <c r="A1164" s="133">
        <v>41403</v>
      </c>
      <c r="B1164" s="134">
        <v>1.2070000000000001</v>
      </c>
      <c r="C1164" s="134">
        <v>1.5620000000000001</v>
      </c>
      <c r="D1164" s="3">
        <f>IF(C1164&lt;MAX($C$3:C1164),C1164/MAX($C$3:C1164)-1,0)</f>
        <v>-0.117015262860373</v>
      </c>
    </row>
    <row r="1165" spans="1:4" ht="14.25">
      <c r="A1165" s="133">
        <v>41404</v>
      </c>
      <c r="B1165" s="134">
        <v>1.206</v>
      </c>
      <c r="C1165" s="134">
        <v>1.5609999999999999</v>
      </c>
      <c r="D1165" s="3">
        <f>IF(C1165&lt;MAX($C$3:C1165),C1165/MAX($C$3:C1165)-1,0)</f>
        <v>-0.11758055398530243</v>
      </c>
    </row>
    <row r="1166" spans="1:4" ht="14.25">
      <c r="A1166" s="133">
        <v>41407</v>
      </c>
      <c r="B1166" s="134">
        <v>1.2070000000000001</v>
      </c>
      <c r="C1166" s="134">
        <v>1.5620000000000001</v>
      </c>
      <c r="D1166" s="3">
        <f>IF(C1166&lt;MAX($C$3:C1166),C1166/MAX($C$3:C1166)-1,0)</f>
        <v>-0.117015262860373</v>
      </c>
    </row>
    <row r="1167" spans="1:4" ht="14.25">
      <c r="A1167" s="133">
        <v>41408</v>
      </c>
      <c r="B1167" s="134">
        <v>1.1919999999999999</v>
      </c>
      <c r="C1167" s="134">
        <v>1.5469999999999999</v>
      </c>
      <c r="D1167" s="3">
        <f>IF(C1167&lt;MAX($C$3:C1167),C1167/MAX($C$3:C1167)-1,0)</f>
        <v>-0.12549462973431313</v>
      </c>
    </row>
    <row r="1168" spans="1:4" ht="14.25">
      <c r="A1168" s="133">
        <v>41409</v>
      </c>
      <c r="B1168" s="134">
        <v>1.21</v>
      </c>
      <c r="C1168" s="134">
        <v>1.5649999999999999</v>
      </c>
      <c r="D1168" s="3">
        <f>IF(C1168&lt;MAX($C$3:C1168),C1168/MAX($C$3:C1168)-1,0)</f>
        <v>-0.11531938948558507</v>
      </c>
    </row>
    <row r="1169" spans="1:4" ht="14.25">
      <c r="A1169" s="133">
        <v>41410</v>
      </c>
      <c r="B1169" s="134">
        <v>1.218</v>
      </c>
      <c r="C1169" s="134">
        <v>1.573</v>
      </c>
      <c r="D1169" s="3">
        <f>IF(C1169&lt;MAX($C$3:C1169),C1169/MAX($C$3:C1169)-1,0)</f>
        <v>-0.11079706048615034</v>
      </c>
    </row>
    <row r="1170" spans="1:4" ht="14.25">
      <c r="A1170" s="133">
        <v>41411</v>
      </c>
      <c r="B1170" s="134">
        <v>1.236</v>
      </c>
      <c r="C1170" s="134">
        <v>1.591</v>
      </c>
      <c r="D1170" s="3">
        <f>IF(C1170&lt;MAX($C$3:C1170),C1170/MAX($C$3:C1170)-1,0)</f>
        <v>-0.10062182023742228</v>
      </c>
    </row>
    <row r="1171" spans="1:4" ht="14.25">
      <c r="A1171" s="133">
        <v>41414</v>
      </c>
      <c r="B1171" s="134">
        <v>1.2450000000000001</v>
      </c>
      <c r="C1171" s="134">
        <v>1.6</v>
      </c>
      <c r="D1171" s="3">
        <f>IF(C1171&lt;MAX($C$3:C1171),C1171/MAX($C$3:C1171)-1,0)</f>
        <v>-9.5534200113058132E-2</v>
      </c>
    </row>
    <row r="1172" spans="1:4" ht="14.25">
      <c r="A1172" s="133">
        <v>41415</v>
      </c>
      <c r="B1172" s="134">
        <v>1.2569999999999999</v>
      </c>
      <c r="C1172" s="134">
        <v>1.6120000000000001</v>
      </c>
      <c r="D1172" s="3">
        <f>IF(C1172&lt;MAX($C$3:C1172),C1172/MAX($C$3:C1172)-1,0)</f>
        <v>-8.875070661390605E-2</v>
      </c>
    </row>
    <row r="1173" spans="1:4" ht="14.25">
      <c r="A1173" s="133">
        <v>41416</v>
      </c>
      <c r="B1173" s="134">
        <v>1.252</v>
      </c>
      <c r="C1173" s="134">
        <v>1.607</v>
      </c>
      <c r="D1173" s="3">
        <f>IF(C1173&lt;MAX($C$3:C1173),C1173/MAX($C$3:C1173)-1,0)</f>
        <v>-9.1577162238552834E-2</v>
      </c>
    </row>
    <row r="1174" spans="1:4" ht="14.25">
      <c r="A1174" s="133">
        <v>41417</v>
      </c>
      <c r="B1174" s="134">
        <v>1.256</v>
      </c>
      <c r="C1174" s="134">
        <v>1.611</v>
      </c>
      <c r="D1174" s="3">
        <f>IF(C1174&lt;MAX($C$3:C1174),C1174/MAX($C$3:C1174)-1,0)</f>
        <v>-8.9315997738835473E-2</v>
      </c>
    </row>
    <row r="1175" spans="1:4" ht="14.25">
      <c r="A1175" s="133">
        <v>41418</v>
      </c>
      <c r="B1175" s="134">
        <v>1.2729999999999999</v>
      </c>
      <c r="C1175" s="134">
        <v>1.6279999999999999</v>
      </c>
      <c r="D1175" s="3">
        <f>IF(C1175&lt;MAX($C$3:C1175),C1175/MAX($C$3:C1175)-1,0)</f>
        <v>-7.9706048615036718E-2</v>
      </c>
    </row>
    <row r="1176" spans="1:4" ht="14.25">
      <c r="A1176" s="133">
        <v>41421</v>
      </c>
      <c r="B1176" s="134">
        <v>1.28</v>
      </c>
      <c r="C1176" s="134">
        <v>1.635</v>
      </c>
      <c r="D1176" s="3">
        <f>IF(C1176&lt;MAX($C$3:C1176),C1176/MAX($C$3:C1176)-1,0)</f>
        <v>-7.5749010740531308E-2</v>
      </c>
    </row>
    <row r="1177" spans="1:4" ht="14.25">
      <c r="A1177" s="133">
        <v>41422</v>
      </c>
      <c r="B1177" s="134">
        <v>1.2769999999999999</v>
      </c>
      <c r="C1177" s="134">
        <v>1.6319999999999999</v>
      </c>
      <c r="D1177" s="3">
        <f>IF(C1177&lt;MAX($C$3:C1177),C1177/MAX($C$3:C1177)-1,0)</f>
        <v>-7.7444884115319357E-2</v>
      </c>
    </row>
    <row r="1178" spans="1:4" ht="14.25">
      <c r="A1178" s="133">
        <v>41423</v>
      </c>
      <c r="B1178" s="134">
        <v>1.2769999999999999</v>
      </c>
      <c r="C1178" s="134">
        <v>1.6319999999999999</v>
      </c>
      <c r="D1178" s="3">
        <f>IF(C1178&lt;MAX($C$3:C1178),C1178/MAX($C$3:C1178)-1,0)</f>
        <v>-7.7444884115319357E-2</v>
      </c>
    </row>
    <row r="1179" spans="1:4" ht="14.25">
      <c r="A1179" s="133">
        <v>41424</v>
      </c>
      <c r="B1179" s="134">
        <v>1.276</v>
      </c>
      <c r="C1179" s="134">
        <v>1.631</v>
      </c>
      <c r="D1179" s="3">
        <f>IF(C1179&lt;MAX($C$3:C1179),C1179/MAX($C$3:C1179)-1,0)</f>
        <v>-7.8010175240248669E-2</v>
      </c>
    </row>
    <row r="1180" spans="1:4" ht="14.25">
      <c r="A1180" s="133">
        <v>41425</v>
      </c>
      <c r="B1180" s="134">
        <v>1.2809999999999999</v>
      </c>
      <c r="C1180" s="134">
        <v>1.6359999999999999</v>
      </c>
      <c r="D1180" s="3">
        <f>IF(C1180&lt;MAX($C$3:C1180),C1180/MAX($C$3:C1180)-1,0)</f>
        <v>-7.5183719615601996E-2</v>
      </c>
    </row>
    <row r="1181" spans="1:4" ht="14.25">
      <c r="A1181" s="133">
        <v>41428</v>
      </c>
      <c r="B1181" s="134">
        <v>1.2669999999999999</v>
      </c>
      <c r="C1181" s="134">
        <v>1.6220000000000001</v>
      </c>
      <c r="D1181" s="3">
        <f>IF(C1181&lt;MAX($C$3:C1181),C1181/MAX($C$3:C1181)-1,0)</f>
        <v>-8.3097795364612703E-2</v>
      </c>
    </row>
    <row r="1182" spans="1:4" ht="14.25">
      <c r="A1182" s="133">
        <v>41429</v>
      </c>
      <c r="B1182" s="134">
        <v>1.2470000000000001</v>
      </c>
      <c r="C1182" s="134">
        <v>1.6020000000000001</v>
      </c>
      <c r="D1182" s="3">
        <f>IF(C1182&lt;MAX($C$3:C1182),C1182/MAX($C$3:C1182)-1,0)</f>
        <v>-9.4403617863199396E-2</v>
      </c>
    </row>
    <row r="1183" spans="1:4" ht="14.25">
      <c r="A1183" s="133">
        <v>41430</v>
      </c>
      <c r="B1183" s="134">
        <v>1.2470000000000001</v>
      </c>
      <c r="C1183" s="134">
        <v>1.6020000000000001</v>
      </c>
      <c r="D1183" s="3">
        <f>IF(C1183&lt;MAX($C$3:C1183),C1183/MAX($C$3:C1183)-1,0)</f>
        <v>-9.4403617863199396E-2</v>
      </c>
    </row>
    <row r="1184" spans="1:4" ht="14.25">
      <c r="A1184" s="133">
        <v>41431</v>
      </c>
      <c r="B1184" s="134">
        <v>1.238</v>
      </c>
      <c r="C1184" s="134">
        <v>1.593</v>
      </c>
      <c r="D1184" s="3">
        <f>IF(C1184&lt;MAX($C$3:C1184),C1184/MAX($C$3:C1184)-1,0)</f>
        <v>-9.9491237987563541E-2</v>
      </c>
    </row>
    <row r="1185" spans="1:4" ht="14.25">
      <c r="A1185" s="133">
        <v>41432</v>
      </c>
      <c r="B1185" s="134">
        <v>1.226</v>
      </c>
      <c r="C1185" s="134">
        <v>1.581</v>
      </c>
      <c r="D1185" s="3">
        <f>IF(C1185&lt;MAX($C$3:C1185),C1185/MAX($C$3:C1185)-1,0)</f>
        <v>-0.10627473148671562</v>
      </c>
    </row>
    <row r="1186" spans="1:4" ht="14.25">
      <c r="A1186" s="133">
        <v>41438</v>
      </c>
      <c r="B1186" s="134">
        <v>1.2150000000000001</v>
      </c>
      <c r="C1186" s="134">
        <v>1.57</v>
      </c>
      <c r="D1186" s="3">
        <f>IF(C1186&lt;MAX($C$3:C1186),C1186/MAX($C$3:C1186)-1,0)</f>
        <v>-0.11249293386093828</v>
      </c>
    </row>
    <row r="1187" spans="1:4" ht="14.25">
      <c r="A1187" s="133">
        <v>41439</v>
      </c>
      <c r="B1187" s="134">
        <v>1.2450000000000001</v>
      </c>
      <c r="C1187" s="134">
        <v>1.6</v>
      </c>
      <c r="D1187" s="3">
        <f>IF(C1187&lt;MAX($C$3:C1187),C1187/MAX($C$3:C1187)-1,0)</f>
        <v>-9.5534200113058132E-2</v>
      </c>
    </row>
    <row r="1188" spans="1:4" ht="14.25">
      <c r="A1188" s="133">
        <v>41442</v>
      </c>
      <c r="B1188" s="134">
        <v>1.252</v>
      </c>
      <c r="C1188" s="134">
        <v>1.607</v>
      </c>
      <c r="D1188" s="3">
        <f>IF(C1188&lt;MAX($C$3:C1188),C1188/MAX($C$3:C1188)-1,0)</f>
        <v>-9.1577162238552834E-2</v>
      </c>
    </row>
    <row r="1189" spans="1:4" ht="14.25">
      <c r="A1189" s="133">
        <v>41443</v>
      </c>
      <c r="B1189" s="134">
        <v>1.252</v>
      </c>
      <c r="C1189" s="134">
        <v>1.607</v>
      </c>
      <c r="D1189" s="3">
        <f>IF(C1189&lt;MAX($C$3:C1189),C1189/MAX($C$3:C1189)-1,0)</f>
        <v>-9.1577162238552834E-2</v>
      </c>
    </row>
    <row r="1190" spans="1:4" ht="14.25">
      <c r="A1190" s="133">
        <v>41444</v>
      </c>
      <c r="B1190" s="134">
        <v>1.25</v>
      </c>
      <c r="C1190" s="134">
        <v>1.605</v>
      </c>
      <c r="D1190" s="3">
        <f>IF(C1190&lt;MAX($C$3:C1190),C1190/MAX($C$3:C1190)-1,0)</f>
        <v>-9.2707744488411459E-2</v>
      </c>
    </row>
    <row r="1191" spans="1:4" ht="14.25">
      <c r="A1191" s="133">
        <v>41445</v>
      </c>
      <c r="B1191" s="134">
        <v>1.2170000000000001</v>
      </c>
      <c r="C1191" s="134">
        <v>1.5720000000000001</v>
      </c>
      <c r="D1191" s="3">
        <f>IF(C1191&lt;MAX($C$3:C1191),C1191/MAX($C$3:C1191)-1,0)</f>
        <v>-0.11136235161107966</v>
      </c>
    </row>
    <row r="1192" spans="1:4" ht="14.25">
      <c r="A1192" s="133">
        <v>41446</v>
      </c>
      <c r="B1192" s="134">
        <v>1.214</v>
      </c>
      <c r="C1192" s="134">
        <v>1.569</v>
      </c>
      <c r="D1192" s="3">
        <f>IF(C1192&lt;MAX($C$3:C1192),C1192/MAX($C$3:C1192)-1,0)</f>
        <v>-0.11305822498586771</v>
      </c>
    </row>
    <row r="1193" spans="1:4" ht="14.25">
      <c r="A1193" s="133">
        <v>41449</v>
      </c>
      <c r="B1193" s="134">
        <v>1.1739999999999999</v>
      </c>
      <c r="C1193" s="134">
        <v>1.5289999999999999</v>
      </c>
      <c r="D1193" s="3">
        <f>IF(C1193&lt;MAX($C$3:C1193),C1193/MAX($C$3:C1193)-1,0)</f>
        <v>-0.13566986998304131</v>
      </c>
    </row>
    <row r="1194" spans="1:4" ht="14.25">
      <c r="A1194" s="133">
        <v>41450</v>
      </c>
      <c r="B1194" s="134">
        <v>1.1819999999999999</v>
      </c>
      <c r="C1194" s="134">
        <v>1.5369999999999999</v>
      </c>
      <c r="D1194" s="3">
        <f>IF(C1194&lt;MAX($C$3:C1194),C1194/MAX($C$3:C1194)-1,0)</f>
        <v>-0.13114754098360659</v>
      </c>
    </row>
    <row r="1195" spans="1:4" ht="14.25">
      <c r="A1195" s="133">
        <v>41451</v>
      </c>
      <c r="B1195" s="134">
        <v>1.216</v>
      </c>
      <c r="C1195" s="134">
        <v>1.571</v>
      </c>
      <c r="D1195" s="3">
        <f>IF(C1195&lt;MAX($C$3:C1195),C1195/MAX($C$3:C1195)-1,0)</f>
        <v>-0.11192764273600897</v>
      </c>
    </row>
    <row r="1196" spans="1:4" ht="14.25">
      <c r="A1196" s="133">
        <v>41452</v>
      </c>
      <c r="B1196" s="134">
        <v>1.2050000000000001</v>
      </c>
      <c r="C1196" s="134">
        <v>1.56</v>
      </c>
      <c r="D1196" s="3">
        <f>IF(C1196&lt;MAX($C$3:C1196),C1196/MAX($C$3:C1196)-1,0)</f>
        <v>-0.11814584511023174</v>
      </c>
    </row>
    <row r="1197" spans="1:4" ht="14.25">
      <c r="A1197" s="133">
        <v>41453</v>
      </c>
      <c r="B1197" s="134">
        <v>1.2170000000000001</v>
      </c>
      <c r="C1197" s="134">
        <v>1.5720000000000001</v>
      </c>
      <c r="D1197" s="3">
        <f>IF(C1197&lt;MAX($C$3:C1197),C1197/MAX($C$3:C1197)-1,0)</f>
        <v>-0.11136235161107966</v>
      </c>
    </row>
    <row r="1198" spans="1:4" ht="14.25">
      <c r="A1198" s="133">
        <v>41455</v>
      </c>
      <c r="B1198" s="134">
        <v>1.2170000000000001</v>
      </c>
      <c r="C1198" s="134">
        <v>1.5720000000000001</v>
      </c>
      <c r="D1198" s="3">
        <f>IF(C1198&lt;MAX($C$3:C1198),C1198/MAX($C$3:C1198)-1,0)</f>
        <v>-0.11136235161107966</v>
      </c>
    </row>
    <row r="1199" spans="1:4" ht="14.25">
      <c r="A1199" s="133">
        <v>41456</v>
      </c>
      <c r="B1199" s="134">
        <v>1.252</v>
      </c>
      <c r="C1199" s="134">
        <v>1.607</v>
      </c>
      <c r="D1199" s="3">
        <f>IF(C1199&lt;MAX($C$3:C1199),C1199/MAX($C$3:C1199)-1,0)</f>
        <v>-9.1577162238552834E-2</v>
      </c>
    </row>
    <row r="1200" spans="1:4" ht="14.25">
      <c r="A1200" s="133">
        <v>41457</v>
      </c>
      <c r="B1200" s="134">
        <v>1.2729999999999999</v>
      </c>
      <c r="C1200" s="134">
        <v>1.6279999999999999</v>
      </c>
      <c r="D1200" s="3">
        <f>IF(C1200&lt;MAX($C$3:C1200),C1200/MAX($C$3:C1200)-1,0)</f>
        <v>-7.9706048615036718E-2</v>
      </c>
    </row>
    <row r="1201" spans="1:4" ht="14.25">
      <c r="A1201" s="133">
        <v>41458</v>
      </c>
      <c r="B1201" s="134">
        <v>1.278</v>
      </c>
      <c r="C1201" s="134">
        <v>1.633</v>
      </c>
      <c r="D1201" s="3">
        <f>IF(C1201&lt;MAX($C$3:C1201),C1201/MAX($C$3:C1201)-1,0)</f>
        <v>-7.6879592990390044E-2</v>
      </c>
    </row>
    <row r="1202" spans="1:4" ht="14.25">
      <c r="A1202" s="133">
        <v>41459</v>
      </c>
      <c r="B1202" s="134">
        <v>1.272</v>
      </c>
      <c r="C1202" s="134">
        <v>1.627</v>
      </c>
      <c r="D1202" s="3">
        <f>IF(C1202&lt;MAX($C$3:C1202),C1202/MAX($C$3:C1202)-1,0)</f>
        <v>-8.027133973996603E-2</v>
      </c>
    </row>
    <row r="1203" spans="1:4" ht="14.25">
      <c r="A1203" s="133">
        <v>41460</v>
      </c>
      <c r="B1203" s="134">
        <v>1.264</v>
      </c>
      <c r="C1203" s="134">
        <v>1.619</v>
      </c>
      <c r="D1203" s="3">
        <f>IF(C1203&lt;MAX($C$3:C1203),C1203/MAX($C$3:C1203)-1,0)</f>
        <v>-8.4793668739400752E-2</v>
      </c>
    </row>
    <row r="1204" spans="1:4" ht="14.25">
      <c r="A1204" s="133">
        <v>41463</v>
      </c>
      <c r="B1204" s="134">
        <v>1.24</v>
      </c>
      <c r="C1204" s="134">
        <v>1.595</v>
      </c>
      <c r="D1204" s="3">
        <f>IF(C1204&lt;MAX($C$3:C1204),C1204/MAX($C$3:C1204)-1,0)</f>
        <v>-9.8360655737704916E-2</v>
      </c>
    </row>
    <row r="1205" spans="1:4" ht="14.25">
      <c r="A1205" s="133">
        <v>41464</v>
      </c>
      <c r="B1205" s="134">
        <v>1.2390000000000001</v>
      </c>
      <c r="C1205" s="134">
        <v>1.5940000000000001</v>
      </c>
      <c r="D1205" s="3">
        <f>IF(C1205&lt;MAX($C$3:C1205),C1205/MAX($C$3:C1205)-1,0)</f>
        <v>-9.8925946862634118E-2</v>
      </c>
    </row>
    <row r="1206" spans="1:4" ht="14.25">
      <c r="A1206" s="133">
        <v>41465</v>
      </c>
      <c r="B1206" s="134">
        <v>1.26</v>
      </c>
      <c r="C1206" s="134">
        <v>1.615</v>
      </c>
      <c r="D1206" s="3">
        <f>IF(C1206&lt;MAX($C$3:C1206),C1206/MAX($C$3:C1206)-1,0)</f>
        <v>-8.7054833239118112E-2</v>
      </c>
    </row>
    <row r="1207" spans="1:4" ht="14.25">
      <c r="A1207" s="133">
        <v>41466</v>
      </c>
      <c r="B1207" s="134">
        <v>1.2829999999999999</v>
      </c>
      <c r="C1207" s="134">
        <v>1.6379999999999999</v>
      </c>
      <c r="D1207" s="3">
        <f>IF(C1207&lt;MAX($C$3:C1207),C1207/MAX($C$3:C1207)-1,0)</f>
        <v>-7.4053137365743371E-2</v>
      </c>
    </row>
    <row r="1208" spans="1:4" ht="14.25">
      <c r="A1208" s="133">
        <v>41467</v>
      </c>
      <c r="B1208" s="134">
        <v>1.272</v>
      </c>
      <c r="C1208" s="134">
        <v>1.627</v>
      </c>
      <c r="D1208" s="3">
        <f>IF(C1208&lt;MAX($C$3:C1208),C1208/MAX($C$3:C1208)-1,0)</f>
        <v>-8.027133973996603E-2</v>
      </c>
    </row>
    <row r="1209" spans="1:4" ht="14.25">
      <c r="A1209" s="133">
        <v>41470</v>
      </c>
      <c r="B1209" s="134">
        <v>1.29</v>
      </c>
      <c r="C1209" s="134">
        <v>1.645</v>
      </c>
      <c r="D1209" s="3">
        <f>IF(C1209&lt;MAX($C$3:C1209),C1209/MAX($C$3:C1209)-1,0)</f>
        <v>-7.0096099491237962E-2</v>
      </c>
    </row>
    <row r="1210" spans="1:4" ht="14.25">
      <c r="A1210" s="133">
        <v>41471</v>
      </c>
      <c r="B1210" s="134">
        <v>1.296</v>
      </c>
      <c r="C1210" s="134">
        <v>1.651</v>
      </c>
      <c r="D1210" s="3">
        <f>IF(C1210&lt;MAX($C$3:C1210),C1210/MAX($C$3:C1210)-1,0)</f>
        <v>-6.6704352741661865E-2</v>
      </c>
    </row>
    <row r="1211" spans="1:4" ht="14.25">
      <c r="A1211" s="133">
        <v>41472</v>
      </c>
      <c r="B1211" s="134">
        <v>1.2709999999999999</v>
      </c>
      <c r="C1211" s="134">
        <v>1.6259999999999999</v>
      </c>
      <c r="D1211" s="3">
        <f>IF(C1211&lt;MAX($C$3:C1211),C1211/MAX($C$3:C1211)-1,0)</f>
        <v>-8.0836630864895453E-2</v>
      </c>
    </row>
    <row r="1212" spans="1:4" ht="14.25">
      <c r="A1212" s="133">
        <v>41473</v>
      </c>
      <c r="B1212" s="134">
        <v>1.266</v>
      </c>
      <c r="C1212" s="134">
        <v>1.621</v>
      </c>
      <c r="D1212" s="3">
        <f>IF(C1212&lt;MAX($C$3:C1212),C1212/MAX($C$3:C1212)-1,0)</f>
        <v>-8.3663086489542016E-2</v>
      </c>
    </row>
    <row r="1213" spans="1:4" ht="14.25">
      <c r="A1213" s="133">
        <v>41474</v>
      </c>
      <c r="B1213" s="134">
        <v>1.254</v>
      </c>
      <c r="C1213" s="134">
        <v>1.609</v>
      </c>
      <c r="D1213" s="3">
        <f>IF(C1213&lt;MAX($C$3:C1213),C1213/MAX($C$3:C1213)-1,0)</f>
        <v>-9.0446579988694098E-2</v>
      </c>
    </row>
    <row r="1214" spans="1:4" ht="14.25">
      <c r="A1214" s="133">
        <v>41477</v>
      </c>
      <c r="B1214" s="134">
        <v>1.268</v>
      </c>
      <c r="C1214" s="134">
        <v>1.623</v>
      </c>
      <c r="D1214" s="3">
        <f>IF(C1214&lt;MAX($C$3:C1214),C1214/MAX($C$3:C1214)-1,0)</f>
        <v>-8.2532504239683391E-2</v>
      </c>
    </row>
    <row r="1215" spans="1:4" ht="14.25">
      <c r="A1215" s="133">
        <v>41478</v>
      </c>
      <c r="B1215" s="134">
        <v>1.294</v>
      </c>
      <c r="C1215" s="134">
        <v>1.649</v>
      </c>
      <c r="D1215" s="3">
        <f>IF(C1215&lt;MAX($C$3:C1215),C1215/MAX($C$3:C1215)-1,0)</f>
        <v>-6.7834934991520601E-2</v>
      </c>
    </row>
    <row r="1216" spans="1:4" ht="14.25">
      <c r="A1216" s="133">
        <v>41479</v>
      </c>
      <c r="B1216" s="134">
        <v>1.296</v>
      </c>
      <c r="C1216" s="134">
        <v>1.651</v>
      </c>
      <c r="D1216" s="3">
        <f>IF(C1216&lt;MAX($C$3:C1216),C1216/MAX($C$3:C1216)-1,0)</f>
        <v>-6.6704352741661865E-2</v>
      </c>
    </row>
    <row r="1217" spans="1:4" ht="14.25">
      <c r="A1217" s="133">
        <v>41480</v>
      </c>
      <c r="B1217" s="134">
        <v>1.2689999999999999</v>
      </c>
      <c r="C1217" s="134">
        <v>1.6240000000000001</v>
      </c>
      <c r="D1217" s="3">
        <f>IF(C1217&lt;MAX($C$3:C1217),C1217/MAX($C$3:C1217)-1,0)</f>
        <v>-8.1967213114753967E-2</v>
      </c>
    </row>
    <row r="1218" spans="1:4" ht="14.25">
      <c r="A1218" s="133">
        <v>41481</v>
      </c>
      <c r="B1218" s="134">
        <v>1.2629999999999999</v>
      </c>
      <c r="C1218" s="134">
        <v>1.6180000000000001</v>
      </c>
      <c r="D1218" s="3">
        <f>IF(C1218&lt;MAX($C$3:C1218),C1218/MAX($C$3:C1218)-1,0)</f>
        <v>-8.5358959864330064E-2</v>
      </c>
    </row>
    <row r="1219" spans="1:4" ht="14.25">
      <c r="A1219" s="133">
        <v>41484</v>
      </c>
      <c r="B1219" s="134">
        <v>1.2509999999999999</v>
      </c>
      <c r="C1219" s="134">
        <v>1.6060000000000001</v>
      </c>
      <c r="D1219" s="3">
        <f>IF(C1219&lt;MAX($C$3:C1219),C1219/MAX($C$3:C1219)-1,0)</f>
        <v>-9.2142453363482146E-2</v>
      </c>
    </row>
    <row r="1220" spans="1:4" ht="14.25">
      <c r="A1220" s="133">
        <v>41485</v>
      </c>
      <c r="B1220" s="134">
        <v>1.2410000000000001</v>
      </c>
      <c r="C1220" s="134">
        <v>1.5960000000000001</v>
      </c>
      <c r="D1220" s="3">
        <f>IF(C1220&lt;MAX($C$3:C1220),C1220/MAX($C$3:C1220)-1,0)</f>
        <v>-9.7795364612775493E-2</v>
      </c>
    </row>
    <row r="1221" spans="1:4" ht="14.25">
      <c r="A1221" s="133">
        <v>41486</v>
      </c>
      <c r="B1221" s="134">
        <v>1.246</v>
      </c>
      <c r="C1221" s="134">
        <v>1.601</v>
      </c>
      <c r="D1221" s="3">
        <f>IF(C1221&lt;MAX($C$3:C1221),C1221/MAX($C$3:C1221)-1,0)</f>
        <v>-9.496890898812882E-2</v>
      </c>
    </row>
    <row r="1222" spans="1:4" ht="14.25">
      <c r="A1222" s="133">
        <v>41487</v>
      </c>
      <c r="B1222" s="134">
        <v>1.278</v>
      </c>
      <c r="C1222" s="134">
        <v>1.633</v>
      </c>
      <c r="D1222" s="3">
        <f>IF(C1222&lt;MAX($C$3:C1222),C1222/MAX($C$3:C1222)-1,0)</f>
        <v>-7.6879592990390044E-2</v>
      </c>
    </row>
    <row r="1223" spans="1:4" ht="14.25">
      <c r="A1223" s="133">
        <v>41488</v>
      </c>
      <c r="B1223" s="134">
        <v>1.2889999999999999</v>
      </c>
      <c r="C1223" s="134">
        <v>1.6439999999999999</v>
      </c>
      <c r="D1223" s="3">
        <f>IF(C1223&lt;MAX($C$3:C1223),C1223/MAX($C$3:C1223)-1,0)</f>
        <v>-7.0661390616167274E-2</v>
      </c>
    </row>
    <row r="1224" spans="1:4" ht="14.25">
      <c r="A1224" s="133">
        <v>41491</v>
      </c>
      <c r="B1224" s="134">
        <v>1.304</v>
      </c>
      <c r="C1224" s="134">
        <v>1.659</v>
      </c>
      <c r="D1224" s="3">
        <f>IF(C1224&lt;MAX($C$3:C1224),C1224/MAX($C$3:C1224)-1,0)</f>
        <v>-6.2182023742227144E-2</v>
      </c>
    </row>
    <row r="1225" spans="1:4" ht="14.25">
      <c r="A1225" s="133">
        <v>41492</v>
      </c>
      <c r="B1225" s="134">
        <v>1.3109999999999999</v>
      </c>
      <c r="C1225" s="134">
        <v>1.6659999999999999</v>
      </c>
      <c r="D1225" s="3">
        <f>IF(C1225&lt;MAX($C$3:C1225),C1225/MAX($C$3:C1225)-1,0)</f>
        <v>-5.8224985867721846E-2</v>
      </c>
    </row>
    <row r="1226" spans="1:4" ht="14.25">
      <c r="A1226" s="133">
        <v>41493</v>
      </c>
      <c r="B1226" s="134">
        <v>1.298</v>
      </c>
      <c r="C1226" s="134">
        <v>1.653</v>
      </c>
      <c r="D1226" s="3">
        <f>IF(C1226&lt;MAX($C$3:C1226),C1226/MAX($C$3:C1226)-1,0)</f>
        <v>-6.557377049180324E-2</v>
      </c>
    </row>
    <row r="1227" spans="1:4" ht="14.25">
      <c r="A1227" s="133">
        <v>41494</v>
      </c>
      <c r="B1227" s="134">
        <v>1.3069999999999999</v>
      </c>
      <c r="C1227" s="134">
        <v>1.6619999999999999</v>
      </c>
      <c r="D1227" s="3">
        <f>IF(C1227&lt;MAX($C$3:C1227),C1227/MAX($C$3:C1227)-1,0)</f>
        <v>-6.0486150367439206E-2</v>
      </c>
    </row>
    <row r="1228" spans="1:4" ht="14.25">
      <c r="A1228" s="133">
        <v>41495</v>
      </c>
      <c r="B1228" s="134">
        <v>1.3109999999999999</v>
      </c>
      <c r="C1228" s="134">
        <v>1.6659999999999999</v>
      </c>
      <c r="D1228" s="3">
        <f>IF(C1228&lt;MAX($C$3:C1228),C1228/MAX($C$3:C1228)-1,0)</f>
        <v>-5.8224985867721846E-2</v>
      </c>
    </row>
    <row r="1229" spans="1:4" ht="14.25">
      <c r="A1229" s="133">
        <v>41498</v>
      </c>
      <c r="B1229" s="134">
        <v>1.3160000000000001</v>
      </c>
      <c r="C1229" s="134">
        <v>1.671</v>
      </c>
      <c r="D1229" s="3">
        <f>IF(C1229&lt;MAX($C$3:C1229),C1229/MAX($C$3:C1229)-1,0)</f>
        <v>-5.5398530243075061E-2</v>
      </c>
    </row>
    <row r="1230" spans="1:4" ht="14.25">
      <c r="A1230" s="133">
        <v>41499</v>
      </c>
      <c r="B1230" s="134">
        <v>1.3160000000000001</v>
      </c>
      <c r="C1230" s="134">
        <v>1.671</v>
      </c>
      <c r="D1230" s="3">
        <f>IF(C1230&lt;MAX($C$3:C1230),C1230/MAX($C$3:C1230)-1,0)</f>
        <v>-5.5398530243075061E-2</v>
      </c>
    </row>
    <row r="1231" spans="1:4" ht="14.25">
      <c r="A1231" s="133">
        <v>41500</v>
      </c>
      <c r="B1231" s="134">
        <v>1.31</v>
      </c>
      <c r="C1231" s="134">
        <v>1.665</v>
      </c>
      <c r="D1231" s="3">
        <f>IF(C1231&lt;MAX($C$3:C1231),C1231/MAX($C$3:C1231)-1,0)</f>
        <v>-5.8790276992651158E-2</v>
      </c>
    </row>
    <row r="1232" spans="1:4" ht="14.25">
      <c r="A1232" s="133">
        <v>41501</v>
      </c>
      <c r="B1232" s="134">
        <v>1.284</v>
      </c>
      <c r="C1232" s="134">
        <v>1.639</v>
      </c>
      <c r="D1232" s="3">
        <f>IF(C1232&lt;MAX($C$3:C1232),C1232/MAX($C$3:C1232)-1,0)</f>
        <v>-7.3487846240813948E-2</v>
      </c>
    </row>
    <row r="1233" spans="1:4" ht="14.25">
      <c r="A1233" s="133">
        <v>41502</v>
      </c>
      <c r="B1233" s="134">
        <v>1.2589999999999999</v>
      </c>
      <c r="C1233" s="134">
        <v>1.6140000000000001</v>
      </c>
      <c r="D1233" s="3">
        <f>IF(C1233&lt;MAX($C$3:C1233),C1233/MAX($C$3:C1233)-1,0)</f>
        <v>-8.7620124364047425E-2</v>
      </c>
    </row>
    <row r="1234" spans="1:4" ht="14.25">
      <c r="A1234" s="133">
        <v>41505</v>
      </c>
      <c r="B1234" s="134">
        <v>1.274</v>
      </c>
      <c r="C1234" s="134">
        <v>1.629</v>
      </c>
      <c r="D1234" s="3">
        <f>IF(C1234&lt;MAX($C$3:C1234),C1234/MAX($C$3:C1234)-1,0)</f>
        <v>-7.9140757490107405E-2</v>
      </c>
    </row>
    <row r="1235" spans="1:4" ht="14.25">
      <c r="A1235" s="133">
        <v>41506</v>
      </c>
      <c r="B1235" s="134">
        <v>1.2709999999999999</v>
      </c>
      <c r="C1235" s="134">
        <v>1.6259999999999999</v>
      </c>
      <c r="D1235" s="3">
        <f>IF(C1235&lt;MAX($C$3:C1235),C1235/MAX($C$3:C1235)-1,0)</f>
        <v>-8.0836630864895453E-2</v>
      </c>
    </row>
    <row r="1236" spans="1:4" ht="14.25">
      <c r="A1236" s="133">
        <v>41507</v>
      </c>
      <c r="B1236" s="134">
        <v>1.27</v>
      </c>
      <c r="C1236" s="134">
        <v>1.625</v>
      </c>
      <c r="D1236" s="3">
        <f>IF(C1236&lt;MAX($C$3:C1236),C1236/MAX($C$3:C1236)-1,0)</f>
        <v>-8.1401921989824766E-2</v>
      </c>
    </row>
    <row r="1237" spans="1:4" ht="14.25">
      <c r="A1237" s="133">
        <v>41508</v>
      </c>
      <c r="B1237" s="134">
        <v>1.2809999999999999</v>
      </c>
      <c r="C1237" s="134">
        <v>1.6359999999999999</v>
      </c>
      <c r="D1237" s="3">
        <f>IF(C1237&lt;MAX($C$3:C1237),C1237/MAX($C$3:C1237)-1,0)</f>
        <v>-7.5183719615601996E-2</v>
      </c>
    </row>
    <row r="1238" spans="1:4" ht="14.25">
      <c r="A1238" s="133">
        <v>41509</v>
      </c>
      <c r="B1238" s="134">
        <v>1.276</v>
      </c>
      <c r="C1238" s="134">
        <v>1.631</v>
      </c>
      <c r="D1238" s="3">
        <f>IF(C1238&lt;MAX($C$3:C1238),C1238/MAX($C$3:C1238)-1,0)</f>
        <v>-7.8010175240248669E-2</v>
      </c>
    </row>
    <row r="1239" spans="1:4" ht="14.25">
      <c r="A1239" s="133">
        <v>41512</v>
      </c>
      <c r="B1239" s="134">
        <v>1.298</v>
      </c>
      <c r="C1239" s="134">
        <v>1.653</v>
      </c>
      <c r="D1239" s="3">
        <f>IF(C1239&lt;MAX($C$3:C1239),C1239/MAX($C$3:C1239)-1,0)</f>
        <v>-6.557377049180324E-2</v>
      </c>
    </row>
    <row r="1240" spans="1:4" ht="14.25">
      <c r="A1240" s="133">
        <v>41513</v>
      </c>
      <c r="B1240" s="134">
        <v>1.2969999999999999</v>
      </c>
      <c r="C1240" s="134">
        <v>1.6519999999999999</v>
      </c>
      <c r="D1240" s="3">
        <f>IF(C1240&lt;MAX($C$3:C1240),C1240/MAX($C$3:C1240)-1,0)</f>
        <v>-6.6139061616732664E-2</v>
      </c>
    </row>
    <row r="1241" spans="1:4" ht="14.25">
      <c r="A1241" s="133">
        <v>41514</v>
      </c>
      <c r="B1241" s="134">
        <v>1.276</v>
      </c>
      <c r="C1241" s="134">
        <v>1.631</v>
      </c>
      <c r="D1241" s="3">
        <f>IF(C1241&lt;MAX($C$3:C1241),C1241/MAX($C$3:C1241)-1,0)</f>
        <v>-7.8010175240248669E-2</v>
      </c>
    </row>
    <row r="1242" spans="1:4" ht="14.25">
      <c r="A1242" s="133">
        <v>41515</v>
      </c>
      <c r="B1242" s="134">
        <v>1.272</v>
      </c>
      <c r="C1242" s="134">
        <v>1.627</v>
      </c>
      <c r="D1242" s="3">
        <f>IF(C1242&lt;MAX($C$3:C1242),C1242/MAX($C$3:C1242)-1,0)</f>
        <v>-8.027133973996603E-2</v>
      </c>
    </row>
    <row r="1243" spans="1:4" ht="14.25">
      <c r="A1243" s="133">
        <v>41516</v>
      </c>
      <c r="B1243" s="134">
        <v>1.26</v>
      </c>
      <c r="C1243" s="134">
        <v>1.615</v>
      </c>
      <c r="D1243" s="3">
        <f>IF(C1243&lt;MAX($C$3:C1243),C1243/MAX($C$3:C1243)-1,0)</f>
        <v>-8.7054833239118112E-2</v>
      </c>
    </row>
    <row r="1244" spans="1:4" ht="14.25">
      <c r="A1244" s="133">
        <v>41519</v>
      </c>
      <c r="B1244" s="134">
        <v>1.2629999999999999</v>
      </c>
      <c r="C1244" s="134">
        <v>1.6180000000000001</v>
      </c>
      <c r="D1244" s="3">
        <f>IF(C1244&lt;MAX($C$3:C1244),C1244/MAX($C$3:C1244)-1,0)</f>
        <v>-8.5358959864330064E-2</v>
      </c>
    </row>
    <row r="1245" spans="1:4" ht="14.25">
      <c r="A1245" s="133">
        <v>41520</v>
      </c>
      <c r="B1245" s="134">
        <v>1.2869999999999999</v>
      </c>
      <c r="C1245" s="134">
        <v>1.6419999999999999</v>
      </c>
      <c r="D1245" s="3">
        <f>IF(C1245&lt;MAX($C$3:C1245),C1245/MAX($C$3:C1245)-1,0)</f>
        <v>-7.179197286602601E-2</v>
      </c>
    </row>
    <row r="1246" spans="1:4" ht="14.25">
      <c r="A1246" s="133">
        <v>41521</v>
      </c>
      <c r="B1246" s="134">
        <v>1.2869999999999999</v>
      </c>
      <c r="C1246" s="134">
        <v>1.6419999999999999</v>
      </c>
      <c r="D1246" s="3">
        <f>IF(C1246&lt;MAX($C$3:C1246),C1246/MAX($C$3:C1246)-1,0)</f>
        <v>-7.179197286602601E-2</v>
      </c>
    </row>
    <row r="1247" spans="1:4" ht="14.25">
      <c r="A1247" s="133">
        <v>41522</v>
      </c>
      <c r="B1247" s="134">
        <v>1.2889999999999999</v>
      </c>
      <c r="C1247" s="134">
        <v>1.6439999999999999</v>
      </c>
      <c r="D1247" s="3">
        <f>IF(C1247&lt;MAX($C$3:C1247),C1247/MAX($C$3:C1247)-1,0)</f>
        <v>-7.0661390616167274E-2</v>
      </c>
    </row>
    <row r="1248" spans="1:4" ht="14.25">
      <c r="A1248" s="133">
        <v>41523</v>
      </c>
      <c r="B1248" s="134">
        <v>1.292</v>
      </c>
      <c r="C1248" s="134">
        <v>1.647</v>
      </c>
      <c r="D1248" s="3">
        <f>IF(C1248&lt;MAX($C$3:C1248),C1248/MAX($C$3:C1248)-1,0)</f>
        <v>-6.8965517241379226E-2</v>
      </c>
    </row>
    <row r="1249" spans="1:4" ht="14.25">
      <c r="A1249" s="133">
        <v>41526</v>
      </c>
      <c r="B1249" s="134">
        <v>1.2949999999999999</v>
      </c>
      <c r="C1249" s="134">
        <v>1.65</v>
      </c>
      <c r="D1249" s="3">
        <f>IF(C1249&lt;MAX($C$3:C1249),C1249/MAX($C$3:C1249)-1,0)</f>
        <v>-6.7269643866591289E-2</v>
      </c>
    </row>
    <row r="1250" spans="1:4" ht="14.25">
      <c r="A1250" s="133">
        <v>41527</v>
      </c>
      <c r="B1250" s="134">
        <v>1.2949999999999999</v>
      </c>
      <c r="C1250" s="134">
        <v>1.65</v>
      </c>
      <c r="D1250" s="3">
        <f>IF(C1250&lt;MAX($C$3:C1250),C1250/MAX($C$3:C1250)-1,0)</f>
        <v>-6.7269643866591289E-2</v>
      </c>
    </row>
    <row r="1251" spans="1:4" ht="14.25">
      <c r="A1251" s="133">
        <v>41528</v>
      </c>
      <c r="B1251" s="134">
        <v>1.2869999999999999</v>
      </c>
      <c r="C1251" s="134">
        <v>1.6419999999999999</v>
      </c>
      <c r="D1251" s="3">
        <f>IF(C1251&lt;MAX($C$3:C1251),C1251/MAX($C$3:C1251)-1,0)</f>
        <v>-7.179197286602601E-2</v>
      </c>
    </row>
    <row r="1252" spans="1:4" ht="14.25">
      <c r="A1252" s="133">
        <v>41529</v>
      </c>
      <c r="B1252" s="134">
        <v>1.28</v>
      </c>
      <c r="C1252" s="134">
        <v>1.635</v>
      </c>
      <c r="D1252" s="3">
        <f>IF(C1252&lt;MAX($C$3:C1252),C1252/MAX($C$3:C1252)-1,0)</f>
        <v>-7.5749010740531308E-2</v>
      </c>
    </row>
    <row r="1253" spans="1:4" ht="14.25">
      <c r="A1253" s="133">
        <v>41530</v>
      </c>
      <c r="B1253" s="134">
        <v>1.286</v>
      </c>
      <c r="C1253" s="134">
        <v>1.641</v>
      </c>
      <c r="D1253" s="3">
        <f>IF(C1253&lt;MAX($C$3:C1253),C1253/MAX($C$3:C1253)-1,0)</f>
        <v>-7.2357263990955323E-2</v>
      </c>
    </row>
    <row r="1254" spans="1:4" ht="14.25">
      <c r="A1254" s="133">
        <v>41533</v>
      </c>
      <c r="B1254" s="134">
        <v>1.292</v>
      </c>
      <c r="C1254" s="134">
        <v>1.647</v>
      </c>
      <c r="D1254" s="3">
        <f>IF(C1254&lt;MAX($C$3:C1254),C1254/MAX($C$3:C1254)-1,0)</f>
        <v>-6.8965517241379226E-2</v>
      </c>
    </row>
    <row r="1255" spans="1:4" ht="14.25">
      <c r="A1255" s="133">
        <v>41534</v>
      </c>
      <c r="B1255" s="134">
        <v>1.282</v>
      </c>
      <c r="C1255" s="134">
        <v>1.637</v>
      </c>
      <c r="D1255" s="3">
        <f>IF(C1255&lt;MAX($C$3:C1255),C1255/MAX($C$3:C1255)-1,0)</f>
        <v>-7.4618428490672684E-2</v>
      </c>
    </row>
    <row r="1256" spans="1:4" ht="14.25">
      <c r="A1256" s="133">
        <v>41535</v>
      </c>
      <c r="B1256" s="134">
        <v>1.2869999999999999</v>
      </c>
      <c r="C1256" s="134">
        <v>1.6419999999999999</v>
      </c>
      <c r="D1256" s="3">
        <f>IF(C1256&lt;MAX($C$3:C1256),C1256/MAX($C$3:C1256)-1,0)</f>
        <v>-7.179197286602601E-2</v>
      </c>
    </row>
    <row r="1257" spans="1:4" ht="14.25">
      <c r="A1257" s="133">
        <v>41540</v>
      </c>
      <c r="B1257" s="134">
        <v>1.3049999999999999</v>
      </c>
      <c r="C1257" s="134">
        <v>1.66</v>
      </c>
      <c r="D1257" s="3">
        <f>IF(C1257&lt;MAX($C$3:C1257),C1257/MAX($C$3:C1257)-1,0)</f>
        <v>-6.1616732617297942E-2</v>
      </c>
    </row>
    <row r="1258" spans="1:4" ht="14.25">
      <c r="A1258" s="133">
        <v>41541</v>
      </c>
      <c r="B1258" s="134">
        <v>1.31</v>
      </c>
      <c r="C1258" s="134">
        <v>1.665</v>
      </c>
      <c r="D1258" s="3">
        <f>IF(C1258&lt;MAX($C$3:C1258),C1258/MAX($C$3:C1258)-1,0)</f>
        <v>-5.8790276992651158E-2</v>
      </c>
    </row>
    <row r="1259" spans="1:4" ht="14.25">
      <c r="A1259" s="133">
        <v>41542</v>
      </c>
      <c r="B1259" s="134">
        <v>1.294</v>
      </c>
      <c r="C1259" s="134">
        <v>1.649</v>
      </c>
      <c r="D1259" s="3">
        <f>IF(C1259&lt;MAX($C$3:C1259),C1259/MAX($C$3:C1259)-1,0)</f>
        <v>-6.7834934991520601E-2</v>
      </c>
    </row>
    <row r="1260" spans="1:4" ht="14.25">
      <c r="A1260" s="133">
        <v>41543</v>
      </c>
      <c r="B1260" s="134">
        <v>1.2949999999999999</v>
      </c>
      <c r="C1260" s="134">
        <v>1.65</v>
      </c>
      <c r="D1260" s="3">
        <f>IF(C1260&lt;MAX($C$3:C1260),C1260/MAX($C$3:C1260)-1,0)</f>
        <v>-6.7269643866591289E-2</v>
      </c>
    </row>
    <row r="1261" spans="1:4" ht="14.25">
      <c r="A1261" s="133">
        <v>41544</v>
      </c>
      <c r="B1261" s="134">
        <v>1.3080000000000001</v>
      </c>
      <c r="C1261" s="134">
        <v>1.663</v>
      </c>
      <c r="D1261" s="3">
        <f>IF(C1261&lt;MAX($C$3:C1261),C1261/MAX($C$3:C1261)-1,0)</f>
        <v>-5.9920859242509783E-2</v>
      </c>
    </row>
    <row r="1262" spans="1:4" ht="14.25">
      <c r="A1262" s="133">
        <v>41547</v>
      </c>
      <c r="B1262" s="134">
        <v>1.3069999999999999</v>
      </c>
      <c r="C1262" s="134">
        <v>1.6619999999999999</v>
      </c>
      <c r="D1262" s="3">
        <f>IF(C1262&lt;MAX($C$3:C1262),C1262/MAX($C$3:C1262)-1,0)</f>
        <v>-6.0486150367439206E-2</v>
      </c>
    </row>
    <row r="1263" spans="1:4" ht="14.25">
      <c r="A1263" s="133">
        <v>41555</v>
      </c>
      <c r="B1263" s="134">
        <v>1.3260000000000001</v>
      </c>
      <c r="C1263" s="134">
        <v>1.681</v>
      </c>
      <c r="D1263" s="3">
        <f>IF(C1263&lt;MAX($C$3:C1263),C1263/MAX($C$3:C1263)-1,0)</f>
        <v>-4.9745618993781715E-2</v>
      </c>
    </row>
    <row r="1264" spans="1:4" ht="14.25">
      <c r="A1264" s="133">
        <v>41556</v>
      </c>
      <c r="B1264" s="134">
        <v>1.331</v>
      </c>
      <c r="C1264" s="134">
        <v>1.6859999999999999</v>
      </c>
      <c r="D1264" s="3">
        <f>IF(C1264&lt;MAX($C$3:C1264),C1264/MAX($C$3:C1264)-1,0)</f>
        <v>-4.6919163369135042E-2</v>
      </c>
    </row>
    <row r="1265" spans="1:4" ht="14.25">
      <c r="A1265" s="133">
        <v>41557</v>
      </c>
      <c r="B1265" s="134">
        <v>1.3240000000000001</v>
      </c>
      <c r="C1265" s="134">
        <v>1.679</v>
      </c>
      <c r="D1265" s="3">
        <f>IF(C1265&lt;MAX($C$3:C1265),C1265/MAX($C$3:C1265)-1,0)</f>
        <v>-5.0876201243640451E-2</v>
      </c>
    </row>
    <row r="1266" spans="1:4" ht="14.25">
      <c r="A1266" s="133">
        <v>41558</v>
      </c>
      <c r="B1266" s="134">
        <v>1.345</v>
      </c>
      <c r="C1266" s="134">
        <v>1.7</v>
      </c>
      <c r="D1266" s="3">
        <f>IF(C1266&lt;MAX($C$3:C1266),C1266/MAX($C$3:C1266)-1,0)</f>
        <v>-3.9005087620124335E-2</v>
      </c>
    </row>
    <row r="1267" spans="1:4" ht="14.25">
      <c r="A1267" s="133">
        <v>41561</v>
      </c>
      <c r="B1267" s="134">
        <v>1.355</v>
      </c>
      <c r="C1267" s="134">
        <v>1.71</v>
      </c>
      <c r="D1267" s="3">
        <f>IF(C1267&lt;MAX($C$3:C1267),C1267/MAX($C$3:C1267)-1,0)</f>
        <v>-3.3352176370830988E-2</v>
      </c>
    </row>
    <row r="1268" spans="1:4" ht="14.25">
      <c r="A1268" s="133">
        <v>41562</v>
      </c>
      <c r="B1268" s="134">
        <v>1.3540000000000001</v>
      </c>
      <c r="C1268" s="134">
        <v>1.7090000000000001</v>
      </c>
      <c r="D1268" s="3">
        <f>IF(C1268&lt;MAX($C$3:C1268),C1268/MAX($C$3:C1268)-1,0)</f>
        <v>-3.391746749576019E-2</v>
      </c>
    </row>
    <row r="1269" spans="1:4" ht="14.25">
      <c r="A1269" s="133">
        <v>41563</v>
      </c>
      <c r="B1269" s="134">
        <v>1.323</v>
      </c>
      <c r="C1269" s="134">
        <v>1.6779999999999999</v>
      </c>
      <c r="D1269" s="3">
        <f>IF(C1269&lt;MAX($C$3:C1269),C1269/MAX($C$3:C1269)-1,0)</f>
        <v>-5.1441492368569763E-2</v>
      </c>
    </row>
    <row r="1270" spans="1:4" ht="14.25">
      <c r="A1270" s="133">
        <v>41564</v>
      </c>
      <c r="B1270" s="134">
        <v>1.3180000000000001</v>
      </c>
      <c r="C1270" s="134">
        <v>1.673</v>
      </c>
      <c r="D1270" s="3">
        <f>IF(C1270&lt;MAX($C$3:C1270),C1270/MAX($C$3:C1270)-1,0)</f>
        <v>-5.4267947993216437E-2</v>
      </c>
    </row>
    <row r="1271" spans="1:4" ht="14.25">
      <c r="A1271" s="133">
        <v>41565</v>
      </c>
      <c r="B1271" s="134">
        <v>1.321</v>
      </c>
      <c r="C1271" s="134">
        <v>1.6759999999999999</v>
      </c>
      <c r="D1271" s="3">
        <f>IF(C1271&lt;MAX($C$3:C1271),C1271/MAX($C$3:C1271)-1,0)</f>
        <v>-5.2572074618428499E-2</v>
      </c>
    </row>
    <row r="1272" spans="1:4" ht="14.25">
      <c r="A1272" s="133">
        <v>41568</v>
      </c>
      <c r="B1272" s="134">
        <v>1.3560000000000001</v>
      </c>
      <c r="C1272" s="134">
        <v>1.7110000000000001</v>
      </c>
      <c r="D1272" s="3">
        <f>IF(C1272&lt;MAX($C$3:C1272),C1272/MAX($C$3:C1272)-1,0)</f>
        <v>-3.2786885245901565E-2</v>
      </c>
    </row>
    <row r="1273" spans="1:4" ht="14.25">
      <c r="A1273" s="133">
        <v>41569</v>
      </c>
      <c r="B1273" s="134">
        <v>1.3420000000000001</v>
      </c>
      <c r="C1273" s="134">
        <v>1.6970000000000001</v>
      </c>
      <c r="D1273" s="3">
        <f>IF(C1273&lt;MAX($C$3:C1273),C1273/MAX($C$3:C1273)-1,0)</f>
        <v>-4.0700960994912272E-2</v>
      </c>
    </row>
    <row r="1274" spans="1:4" ht="14.25">
      <c r="A1274" s="133">
        <v>41570</v>
      </c>
      <c r="B1274" s="134">
        <v>1.3140000000000001</v>
      </c>
      <c r="C1274" s="134">
        <v>1.669</v>
      </c>
      <c r="D1274" s="3">
        <f>IF(C1274&lt;MAX($C$3:C1274),C1274/MAX($C$3:C1274)-1,0)</f>
        <v>-5.6529112492933797E-2</v>
      </c>
    </row>
    <row r="1275" spans="1:4" ht="14.25">
      <c r="A1275" s="133">
        <v>41571</v>
      </c>
      <c r="B1275" s="134">
        <v>1.2969999999999999</v>
      </c>
      <c r="C1275" s="134">
        <v>1.6519999999999999</v>
      </c>
      <c r="D1275" s="3">
        <f>IF(C1275&lt;MAX($C$3:C1275),C1275/MAX($C$3:C1275)-1,0)</f>
        <v>-6.6139061616732664E-2</v>
      </c>
    </row>
    <row r="1276" spans="1:4" ht="14.25">
      <c r="A1276" s="133">
        <v>41572</v>
      </c>
      <c r="B1276" s="134">
        <v>1.282</v>
      </c>
      <c r="C1276" s="134">
        <v>1.637</v>
      </c>
      <c r="D1276" s="3">
        <f>IF(C1276&lt;MAX($C$3:C1276),C1276/MAX($C$3:C1276)-1,0)</f>
        <v>-7.4618428490672684E-2</v>
      </c>
    </row>
    <row r="1277" spans="1:4" ht="14.25">
      <c r="A1277" s="133">
        <v>41575</v>
      </c>
      <c r="B1277" s="134">
        <v>1.278</v>
      </c>
      <c r="C1277" s="134">
        <v>1.633</v>
      </c>
      <c r="D1277" s="3">
        <f>IF(C1277&lt;MAX($C$3:C1277),C1277/MAX($C$3:C1277)-1,0)</f>
        <v>-7.6879592990390044E-2</v>
      </c>
    </row>
    <row r="1278" spans="1:4" ht="14.25">
      <c r="A1278" s="133">
        <v>41576</v>
      </c>
      <c r="B1278" s="134">
        <v>1.2749999999999999</v>
      </c>
      <c r="C1278" s="134">
        <v>1.63</v>
      </c>
      <c r="D1278" s="3">
        <f>IF(C1278&lt;MAX($C$3:C1278),C1278/MAX($C$3:C1278)-1,0)</f>
        <v>-7.8575466365178093E-2</v>
      </c>
    </row>
    <row r="1279" spans="1:4" ht="14.25">
      <c r="A1279" s="133">
        <v>41577</v>
      </c>
      <c r="B1279" s="134">
        <v>1.292</v>
      </c>
      <c r="C1279" s="134">
        <v>1.647</v>
      </c>
      <c r="D1279" s="3">
        <f>IF(C1279&lt;MAX($C$3:C1279),C1279/MAX($C$3:C1279)-1,0)</f>
        <v>-6.8965517241379226E-2</v>
      </c>
    </row>
    <row r="1280" spans="1:4" ht="14.25">
      <c r="A1280" s="133">
        <v>41578</v>
      </c>
      <c r="B1280" s="134">
        <v>1.276</v>
      </c>
      <c r="C1280" s="134">
        <v>1.631</v>
      </c>
      <c r="D1280" s="3">
        <f>IF(C1280&lt;MAX($C$3:C1280),C1280/MAX($C$3:C1280)-1,0)</f>
        <v>-7.8010175240248669E-2</v>
      </c>
    </row>
    <row r="1281" spans="1:4" ht="14.25">
      <c r="A1281" s="133">
        <v>41579</v>
      </c>
      <c r="B1281" s="134">
        <v>1.2709999999999999</v>
      </c>
      <c r="C1281" s="134">
        <v>1.6259999999999999</v>
      </c>
      <c r="D1281" s="3">
        <f>IF(C1281&lt;MAX($C$3:C1281),C1281/MAX($C$3:C1281)-1,0)</f>
        <v>-8.0836630864895453E-2</v>
      </c>
    </row>
    <row r="1282" spans="1:4" ht="14.25">
      <c r="A1282" s="133">
        <v>41582</v>
      </c>
      <c r="B1282" s="134">
        <v>1.2769999999999999</v>
      </c>
      <c r="C1282" s="134">
        <v>1.6319999999999999</v>
      </c>
      <c r="D1282" s="3">
        <f>IF(C1282&lt;MAX($C$3:C1282),C1282/MAX($C$3:C1282)-1,0)</f>
        <v>-7.7444884115319357E-2</v>
      </c>
    </row>
    <row r="1283" spans="1:4" ht="14.25">
      <c r="A1283" s="133">
        <v>41583</v>
      </c>
      <c r="B1283" s="134">
        <v>1.2869999999999999</v>
      </c>
      <c r="C1283" s="134">
        <v>1.6419999999999999</v>
      </c>
      <c r="D1283" s="3">
        <f>IF(C1283&lt;MAX($C$3:C1283),C1283/MAX($C$3:C1283)-1,0)</f>
        <v>-7.179197286602601E-2</v>
      </c>
    </row>
    <row r="1284" spans="1:4" ht="14.25">
      <c r="A1284" s="133">
        <v>41584</v>
      </c>
      <c r="B1284" s="134">
        <v>1.276</v>
      </c>
      <c r="C1284" s="134">
        <v>1.631</v>
      </c>
      <c r="D1284" s="3">
        <f>IF(C1284&lt;MAX($C$3:C1284),C1284/MAX($C$3:C1284)-1,0)</f>
        <v>-7.8010175240248669E-2</v>
      </c>
    </row>
    <row r="1285" spans="1:4" ht="14.25">
      <c r="A1285" s="133">
        <v>41585</v>
      </c>
      <c r="B1285" s="134">
        <v>1.258</v>
      </c>
      <c r="C1285" s="134">
        <v>1.613</v>
      </c>
      <c r="D1285" s="3">
        <f>IF(C1285&lt;MAX($C$3:C1285),C1285/MAX($C$3:C1285)-1,0)</f>
        <v>-8.8185415488976737E-2</v>
      </c>
    </row>
    <row r="1286" spans="1:4" ht="14.25">
      <c r="A1286" s="133">
        <v>41586</v>
      </c>
      <c r="B1286" s="134">
        <v>1.234</v>
      </c>
      <c r="C1286" s="134">
        <v>1.589</v>
      </c>
      <c r="D1286" s="3">
        <f>IF(C1286&lt;MAX($C$3:C1286),C1286/MAX($C$3:C1286)-1,0)</f>
        <v>-0.1017524024872809</v>
      </c>
    </row>
    <row r="1287" spans="1:4" ht="14.25">
      <c r="A1287" s="133">
        <v>41589</v>
      </c>
      <c r="B1287" s="134">
        <v>1.244</v>
      </c>
      <c r="C1287" s="134">
        <v>1.599</v>
      </c>
      <c r="D1287" s="3">
        <f>IF(C1287&lt;MAX($C$3:C1287),C1287/MAX($C$3:C1287)-1,0)</f>
        <v>-9.6099491237987555E-2</v>
      </c>
    </row>
    <row r="1288" spans="1:4" ht="14.25">
      <c r="A1288" s="133">
        <v>41590</v>
      </c>
      <c r="B1288" s="134">
        <v>1.2490000000000001</v>
      </c>
      <c r="C1288" s="134">
        <v>1.6040000000000001</v>
      </c>
      <c r="D1288" s="3">
        <f>IF(C1288&lt;MAX($C$3:C1288),C1288/MAX($C$3:C1288)-1,0)</f>
        <v>-9.3273035613340771E-2</v>
      </c>
    </row>
    <row r="1289" spans="1:4" ht="14.25">
      <c r="A1289" s="133">
        <v>41591</v>
      </c>
      <c r="B1289" s="134">
        <v>1.234</v>
      </c>
      <c r="C1289" s="134">
        <v>1.589</v>
      </c>
      <c r="D1289" s="3">
        <f>IF(C1289&lt;MAX($C$3:C1289),C1289/MAX($C$3:C1289)-1,0)</f>
        <v>-0.1017524024872809</v>
      </c>
    </row>
    <row r="1290" spans="1:4" ht="14.25">
      <c r="A1290" s="133">
        <v>41592</v>
      </c>
      <c r="B1290" s="134">
        <v>1.2490000000000001</v>
      </c>
      <c r="C1290" s="134">
        <v>1.6040000000000001</v>
      </c>
      <c r="D1290" s="3">
        <f>IF(C1290&lt;MAX($C$3:C1290),C1290/MAX($C$3:C1290)-1,0)</f>
        <v>-9.3273035613340771E-2</v>
      </c>
    </row>
    <row r="1291" spans="1:4" ht="14.25">
      <c r="A1291" s="133">
        <v>41593</v>
      </c>
      <c r="B1291" s="134">
        <v>1.2629999999999999</v>
      </c>
      <c r="C1291" s="134">
        <v>1.6180000000000001</v>
      </c>
      <c r="D1291" s="3">
        <f>IF(C1291&lt;MAX($C$3:C1291),C1291/MAX($C$3:C1291)-1,0)</f>
        <v>-8.5358959864330064E-2</v>
      </c>
    </row>
    <row r="1292" spans="1:4" ht="14.25">
      <c r="A1292" s="133">
        <v>41596</v>
      </c>
      <c r="B1292" s="134">
        <v>1.282</v>
      </c>
      <c r="C1292" s="134">
        <v>1.637</v>
      </c>
      <c r="D1292" s="3">
        <f>IF(C1292&lt;MAX($C$3:C1292),C1292/MAX($C$3:C1292)-1,0)</f>
        <v>-7.4618428490672684E-2</v>
      </c>
    </row>
    <row r="1293" spans="1:4" ht="14.25">
      <c r="A1293" s="133">
        <v>41597</v>
      </c>
      <c r="B1293" s="134">
        <v>1.28</v>
      </c>
      <c r="C1293" s="134">
        <v>1.635</v>
      </c>
      <c r="D1293" s="3">
        <f>IF(C1293&lt;MAX($C$3:C1293),C1293/MAX($C$3:C1293)-1,0)</f>
        <v>-7.5749010740531308E-2</v>
      </c>
    </row>
    <row r="1294" spans="1:4" ht="14.25">
      <c r="A1294" s="133">
        <v>41598</v>
      </c>
      <c r="B1294" s="134">
        <v>1.2769999999999999</v>
      </c>
      <c r="C1294" s="134">
        <v>1.6319999999999999</v>
      </c>
      <c r="D1294" s="3">
        <f>IF(C1294&lt;MAX($C$3:C1294),C1294/MAX($C$3:C1294)-1,0)</f>
        <v>-7.7444884115319357E-2</v>
      </c>
    </row>
    <row r="1295" spans="1:4" ht="14.25">
      <c r="A1295" s="133">
        <v>41599</v>
      </c>
      <c r="B1295" s="134">
        <v>1.276</v>
      </c>
      <c r="C1295" s="134">
        <v>1.631</v>
      </c>
      <c r="D1295" s="3">
        <f>IF(C1295&lt;MAX($C$3:C1295),C1295/MAX($C$3:C1295)-1,0)</f>
        <v>-7.8010175240248669E-2</v>
      </c>
    </row>
    <row r="1296" spans="1:4" ht="14.25">
      <c r="A1296" s="133">
        <v>41600</v>
      </c>
      <c r="B1296" s="134">
        <v>1.2709999999999999</v>
      </c>
      <c r="C1296" s="134">
        <v>1.6259999999999999</v>
      </c>
      <c r="D1296" s="3">
        <f>IF(C1296&lt;MAX($C$3:C1296),C1296/MAX($C$3:C1296)-1,0)</f>
        <v>-8.0836630864895453E-2</v>
      </c>
    </row>
    <row r="1297" spans="1:4" ht="14.25">
      <c r="A1297" s="133">
        <v>41603</v>
      </c>
      <c r="B1297" s="134">
        <v>1.266</v>
      </c>
      <c r="C1297" s="134">
        <v>1.621</v>
      </c>
      <c r="D1297" s="3">
        <f>IF(C1297&lt;MAX($C$3:C1297),C1297/MAX($C$3:C1297)-1,0)</f>
        <v>-8.3663086489542016E-2</v>
      </c>
    </row>
    <row r="1298" spans="1:4" ht="14.25">
      <c r="A1298" s="133">
        <v>41604</v>
      </c>
      <c r="B1298" s="134">
        <v>1.2569999999999999</v>
      </c>
      <c r="C1298" s="134">
        <v>1.6120000000000001</v>
      </c>
      <c r="D1298" s="3">
        <f>IF(C1298&lt;MAX($C$3:C1298),C1298/MAX($C$3:C1298)-1,0)</f>
        <v>-8.875070661390605E-2</v>
      </c>
    </row>
    <row r="1299" spans="1:4" ht="14.25">
      <c r="A1299" s="133">
        <v>41605</v>
      </c>
      <c r="B1299" s="134">
        <v>1.2669999999999999</v>
      </c>
      <c r="C1299" s="134">
        <v>1.6220000000000001</v>
      </c>
      <c r="D1299" s="3">
        <f>IF(C1299&lt;MAX($C$3:C1299),C1299/MAX($C$3:C1299)-1,0)</f>
        <v>-8.3097795364612703E-2</v>
      </c>
    </row>
    <row r="1300" spans="1:4" ht="14.25">
      <c r="A1300" s="133">
        <v>41606</v>
      </c>
      <c r="B1300" s="134">
        <v>1.2789999999999999</v>
      </c>
      <c r="C1300" s="134">
        <v>1.6339999999999999</v>
      </c>
      <c r="D1300" s="3">
        <f>IF(C1300&lt;MAX($C$3:C1300),C1300/MAX($C$3:C1300)-1,0)</f>
        <v>-7.6314301865460732E-2</v>
      </c>
    </row>
    <row r="1301" spans="1:4" ht="14.25">
      <c r="A1301" s="133">
        <v>41607</v>
      </c>
      <c r="B1301" s="134">
        <v>1.29</v>
      </c>
      <c r="C1301" s="134">
        <v>1.645</v>
      </c>
      <c r="D1301" s="3">
        <f>IF(C1301&lt;MAX($C$3:C1301),C1301/MAX($C$3:C1301)-1,0)</f>
        <v>-7.0096099491237962E-2</v>
      </c>
    </row>
    <row r="1302" spans="1:4" ht="14.25">
      <c r="A1302" s="133">
        <v>41610</v>
      </c>
      <c r="B1302" s="134">
        <v>1.244</v>
      </c>
      <c r="C1302" s="134">
        <v>1.599</v>
      </c>
      <c r="D1302" s="3">
        <f>IF(C1302&lt;MAX($C$3:C1302),C1302/MAX($C$3:C1302)-1,0)</f>
        <v>-9.6099491237987555E-2</v>
      </c>
    </row>
    <row r="1303" spans="1:4" ht="14.25">
      <c r="A1303" s="133">
        <v>41611</v>
      </c>
      <c r="B1303" s="134">
        <v>1.262</v>
      </c>
      <c r="C1303" s="134">
        <v>1.617</v>
      </c>
      <c r="D1303" s="3">
        <f>IF(C1303&lt;MAX($C$3:C1303),C1303/MAX($C$3:C1303)-1,0)</f>
        <v>-8.5924250989259376E-2</v>
      </c>
    </row>
    <row r="1304" spans="1:4" ht="14.25">
      <c r="A1304" s="133">
        <v>41612</v>
      </c>
      <c r="B1304" s="134">
        <v>1.27</v>
      </c>
      <c r="C1304" s="134">
        <v>1.625</v>
      </c>
      <c r="D1304" s="3">
        <f>IF(C1304&lt;MAX($C$3:C1304),C1304/MAX($C$3:C1304)-1,0)</f>
        <v>-8.1401921989824766E-2</v>
      </c>
    </row>
    <row r="1305" spans="1:4" ht="14.25">
      <c r="A1305" s="133">
        <v>41613</v>
      </c>
      <c r="B1305" s="134">
        <v>1.2490000000000001</v>
      </c>
      <c r="C1305" s="134">
        <v>1.6040000000000001</v>
      </c>
      <c r="D1305" s="3">
        <f>IF(C1305&lt;MAX($C$3:C1305),C1305/MAX($C$3:C1305)-1,0)</f>
        <v>-9.3273035613340771E-2</v>
      </c>
    </row>
    <row r="1306" spans="1:4" ht="14.25">
      <c r="A1306" s="133">
        <v>41614</v>
      </c>
      <c r="B1306" s="134">
        <v>1.252</v>
      </c>
      <c r="C1306" s="134">
        <v>1.607</v>
      </c>
      <c r="D1306" s="3">
        <f>IF(C1306&lt;MAX($C$3:C1306),C1306/MAX($C$3:C1306)-1,0)</f>
        <v>-9.1577162238552834E-2</v>
      </c>
    </row>
    <row r="1307" spans="1:4" ht="14.25">
      <c r="A1307" s="133">
        <v>41617</v>
      </c>
      <c r="B1307" s="134">
        <v>1.266</v>
      </c>
      <c r="C1307" s="134">
        <v>1.621</v>
      </c>
      <c r="D1307" s="3">
        <f>IF(C1307&lt;MAX($C$3:C1307),C1307/MAX($C$3:C1307)-1,0)</f>
        <v>-8.3663086489542016E-2</v>
      </c>
    </row>
    <row r="1308" spans="1:4" ht="14.25">
      <c r="A1308" s="133">
        <v>41618</v>
      </c>
      <c r="B1308" s="134">
        <v>1.262</v>
      </c>
      <c r="C1308" s="134">
        <v>1.617</v>
      </c>
      <c r="D1308" s="3">
        <f>IF(C1308&lt;MAX($C$3:C1308),C1308/MAX($C$3:C1308)-1,0)</f>
        <v>-8.5924250989259376E-2</v>
      </c>
    </row>
    <row r="1309" spans="1:4" ht="14.25">
      <c r="A1309" s="133">
        <v>41619</v>
      </c>
      <c r="B1309" s="134">
        <v>1.2609999999999999</v>
      </c>
      <c r="C1309" s="134">
        <v>1.6160000000000001</v>
      </c>
      <c r="D1309" s="3">
        <f>IF(C1309&lt;MAX($C$3:C1309),C1309/MAX($C$3:C1309)-1,0)</f>
        <v>-8.6489542114188689E-2</v>
      </c>
    </row>
    <row r="1310" spans="1:4" ht="14.25">
      <c r="A1310" s="133">
        <v>41620</v>
      </c>
      <c r="B1310" s="134">
        <v>1.274</v>
      </c>
      <c r="C1310" s="134">
        <v>1.629</v>
      </c>
      <c r="D1310" s="3">
        <f>IF(C1310&lt;MAX($C$3:C1310),C1310/MAX($C$3:C1310)-1,0)</f>
        <v>-7.9140757490107405E-2</v>
      </c>
    </row>
    <row r="1311" spans="1:4" ht="14.25">
      <c r="A1311" s="133">
        <v>41621</v>
      </c>
      <c r="B1311" s="134">
        <v>1.282</v>
      </c>
      <c r="C1311" s="134">
        <v>1.637</v>
      </c>
      <c r="D1311" s="3">
        <f>IF(C1311&lt;MAX($C$3:C1311),C1311/MAX($C$3:C1311)-1,0)</f>
        <v>-7.4618428490672684E-2</v>
      </c>
    </row>
    <row r="1312" spans="1:4" ht="14.25">
      <c r="A1312" s="133">
        <v>41624</v>
      </c>
      <c r="B1312" s="134">
        <v>1.2729999999999999</v>
      </c>
      <c r="C1312" s="134">
        <v>1.6279999999999999</v>
      </c>
      <c r="D1312" s="3">
        <f>IF(C1312&lt;MAX($C$3:C1312),C1312/MAX($C$3:C1312)-1,0)</f>
        <v>-7.9706048615036718E-2</v>
      </c>
    </row>
    <row r="1313" spans="1:4" ht="14.25">
      <c r="A1313" s="133">
        <v>41625</v>
      </c>
      <c r="B1313" s="134">
        <v>1.26</v>
      </c>
      <c r="C1313" s="134">
        <v>1.615</v>
      </c>
      <c r="D1313" s="3">
        <f>IF(C1313&lt;MAX($C$3:C1313),C1313/MAX($C$3:C1313)-1,0)</f>
        <v>-8.7054833239118112E-2</v>
      </c>
    </row>
    <row r="1314" spans="1:4" ht="14.25">
      <c r="A1314" s="133">
        <v>41626</v>
      </c>
      <c r="B1314" s="134">
        <v>1.258</v>
      </c>
      <c r="C1314" s="134">
        <v>1.613</v>
      </c>
      <c r="D1314" s="3">
        <f>IF(C1314&lt;MAX($C$3:C1314),C1314/MAX($C$3:C1314)-1,0)</f>
        <v>-8.8185415488976737E-2</v>
      </c>
    </row>
    <row r="1315" spans="1:4" ht="14.25">
      <c r="A1315" s="133">
        <v>41627</v>
      </c>
      <c r="B1315" s="134">
        <v>1.248</v>
      </c>
      <c r="C1315" s="134">
        <v>1.603</v>
      </c>
      <c r="D1315" s="3">
        <f>IF(C1315&lt;MAX($C$3:C1315),C1315/MAX($C$3:C1315)-1,0)</f>
        <v>-9.3838326738270195E-2</v>
      </c>
    </row>
    <row r="1316" spans="1:4" ht="14.25">
      <c r="A1316" s="133">
        <v>41628</v>
      </c>
      <c r="B1316" s="134">
        <v>1.23</v>
      </c>
      <c r="C1316" s="134">
        <v>1.585</v>
      </c>
      <c r="D1316" s="3">
        <f>IF(C1316&lt;MAX($C$3:C1316),C1316/MAX($C$3:C1316)-1,0)</f>
        <v>-0.10401356698699826</v>
      </c>
    </row>
    <row r="1317" spans="1:4" ht="14.25">
      <c r="A1317" s="133">
        <v>41631</v>
      </c>
      <c r="B1317" s="134">
        <v>1.24</v>
      </c>
      <c r="C1317" s="134">
        <v>1.595</v>
      </c>
      <c r="D1317" s="3">
        <f>IF(C1317&lt;MAX($C$3:C1317),C1317/MAX($C$3:C1317)-1,0)</f>
        <v>-9.8360655737704916E-2</v>
      </c>
    </row>
    <row r="1318" spans="1:4" ht="14.25">
      <c r="A1318" s="133">
        <v>41632</v>
      </c>
      <c r="B1318" s="134">
        <v>1.2549999999999999</v>
      </c>
      <c r="C1318" s="134">
        <v>1.61</v>
      </c>
      <c r="D1318" s="3">
        <f>IF(C1318&lt;MAX($C$3:C1318),C1318/MAX($C$3:C1318)-1,0)</f>
        <v>-8.9881288863764786E-2</v>
      </c>
    </row>
    <row r="1319" spans="1:4" ht="14.25">
      <c r="A1319" s="133">
        <v>41633</v>
      </c>
      <c r="B1319" s="134">
        <v>1.2689999999999999</v>
      </c>
      <c r="C1319" s="134">
        <v>1.6240000000000001</v>
      </c>
      <c r="D1319" s="3">
        <f>IF(C1319&lt;MAX($C$3:C1319),C1319/MAX($C$3:C1319)-1,0)</f>
        <v>-8.1967213114753967E-2</v>
      </c>
    </row>
    <row r="1320" spans="1:4" ht="14.25">
      <c r="A1320" s="133">
        <v>41634</v>
      </c>
      <c r="B1320" s="134">
        <v>1.254</v>
      </c>
      <c r="C1320" s="134">
        <v>1.609</v>
      </c>
      <c r="D1320" s="3">
        <f>IF(C1320&lt;MAX($C$3:C1320),C1320/MAX($C$3:C1320)-1,0)</f>
        <v>-9.0446579988694098E-2</v>
      </c>
    </row>
    <row r="1321" spans="1:4" ht="14.25">
      <c r="A1321" s="133">
        <v>41635</v>
      </c>
      <c r="B1321" s="134">
        <v>1.268</v>
      </c>
      <c r="C1321" s="134">
        <v>1.623</v>
      </c>
      <c r="D1321" s="3">
        <f>IF(C1321&lt;MAX($C$3:C1321),C1321/MAX($C$3:C1321)-1,0)</f>
        <v>-8.2532504239683391E-2</v>
      </c>
    </row>
    <row r="1322" spans="1:4" ht="14.25">
      <c r="A1322" s="133">
        <v>41638</v>
      </c>
      <c r="B1322" s="134">
        <v>1.266</v>
      </c>
      <c r="C1322" s="134">
        <v>1.621</v>
      </c>
      <c r="D1322" s="3">
        <f>IF(C1322&lt;MAX($C$3:C1322),C1322/MAX($C$3:C1322)-1,0)</f>
        <v>-8.3663086489542016E-2</v>
      </c>
    </row>
    <row r="1323" spans="1:4" ht="14.25">
      <c r="A1323" s="133">
        <v>41639</v>
      </c>
      <c r="B1323" s="134">
        <v>1.2729999999999999</v>
      </c>
      <c r="C1323" s="134">
        <v>1.6279999999999999</v>
      </c>
      <c r="D1323" s="3">
        <f>IF(C1323&lt;MAX($C$3:C1323),C1323/MAX($C$3:C1323)-1,0)</f>
        <v>-7.9706048615036718E-2</v>
      </c>
    </row>
    <row r="1324" spans="1:4" ht="14.25">
      <c r="A1324" s="133">
        <v>41641</v>
      </c>
      <c r="B1324" s="134">
        <v>1.296</v>
      </c>
      <c r="C1324" s="134">
        <v>1.651</v>
      </c>
      <c r="D1324" s="3">
        <f>IF(C1324&lt;MAX($C$3:C1324),C1324/MAX($C$3:C1324)-1,0)</f>
        <v>-6.6704352741661865E-2</v>
      </c>
    </row>
    <row r="1325" spans="1:4" ht="14.25">
      <c r="A1325" s="133">
        <v>41642</v>
      </c>
      <c r="B1325" s="134">
        <v>1.298</v>
      </c>
      <c r="C1325" s="134">
        <v>1.653</v>
      </c>
      <c r="D1325" s="3">
        <f>IF(C1325&lt;MAX($C$3:C1325),C1325/MAX($C$3:C1325)-1,0)</f>
        <v>-6.557377049180324E-2</v>
      </c>
    </row>
    <row r="1326" spans="1:4" ht="14.25">
      <c r="A1326" s="133">
        <v>41645</v>
      </c>
      <c r="B1326" s="134">
        <v>1.2709999999999999</v>
      </c>
      <c r="C1326" s="134">
        <v>1.6259999999999999</v>
      </c>
      <c r="D1326" s="3">
        <f>IF(C1326&lt;MAX($C$3:C1326),C1326/MAX($C$3:C1326)-1,0)</f>
        <v>-8.0836630864895453E-2</v>
      </c>
    </row>
    <row r="1327" spans="1:4" ht="14.25">
      <c r="A1327" s="133">
        <v>41646</v>
      </c>
      <c r="B1327" s="134">
        <v>1.2829999999999999</v>
      </c>
      <c r="C1327" s="134">
        <v>1.6379999999999999</v>
      </c>
      <c r="D1327" s="3">
        <f>IF(C1327&lt;MAX($C$3:C1327),C1327/MAX($C$3:C1327)-1,0)</f>
        <v>-7.4053137365743371E-2</v>
      </c>
    </row>
    <row r="1328" spans="1:4" ht="14.25">
      <c r="A1328" s="133">
        <v>41647</v>
      </c>
      <c r="B1328" s="134">
        <v>1.3009999999999999</v>
      </c>
      <c r="C1328" s="134">
        <v>1.6559999999999999</v>
      </c>
      <c r="D1328" s="3">
        <f>IF(C1328&lt;MAX($C$3:C1328),C1328/MAX($C$3:C1328)-1,0)</f>
        <v>-6.3877897117015303E-2</v>
      </c>
    </row>
    <row r="1329" spans="1:4" ht="14.25">
      <c r="A1329" s="133">
        <v>41648</v>
      </c>
      <c r="B1329" s="134">
        <v>1.284</v>
      </c>
      <c r="C1329" s="134">
        <v>1.639</v>
      </c>
      <c r="D1329" s="3">
        <f>IF(C1329&lt;MAX($C$3:C1329),C1329/MAX($C$3:C1329)-1,0)</f>
        <v>-7.3487846240813948E-2</v>
      </c>
    </row>
    <row r="1330" spans="1:4" ht="14.25">
      <c r="A1330" s="133">
        <v>41649</v>
      </c>
      <c r="B1330" s="134">
        <v>1.2669999999999999</v>
      </c>
      <c r="C1330" s="134">
        <v>1.6220000000000001</v>
      </c>
      <c r="D1330" s="3">
        <f>IF(C1330&lt;MAX($C$3:C1330),C1330/MAX($C$3:C1330)-1,0)</f>
        <v>-8.3097795364612703E-2</v>
      </c>
    </row>
    <row r="1331" spans="1:4" ht="14.25">
      <c r="A1331" s="133">
        <v>41652</v>
      </c>
      <c r="B1331" s="134">
        <v>1.264</v>
      </c>
      <c r="C1331" s="134">
        <v>1.619</v>
      </c>
      <c r="D1331" s="3">
        <f>IF(C1331&lt;MAX($C$3:C1331),C1331/MAX($C$3:C1331)-1,0)</f>
        <v>-8.4793668739400752E-2</v>
      </c>
    </row>
    <row r="1332" spans="1:4" ht="14.25">
      <c r="A1332" s="133">
        <v>41653</v>
      </c>
      <c r="B1332" s="134">
        <v>1.274</v>
      </c>
      <c r="C1332" s="134">
        <v>1.629</v>
      </c>
      <c r="D1332" s="3">
        <f>IF(C1332&lt;MAX($C$3:C1332),C1332/MAX($C$3:C1332)-1,0)</f>
        <v>-7.9140757490107405E-2</v>
      </c>
    </row>
    <row r="1333" spans="1:4" ht="14.25">
      <c r="A1333" s="133">
        <v>41654</v>
      </c>
      <c r="B1333" s="134">
        <v>1.2849999999999999</v>
      </c>
      <c r="C1333" s="134">
        <v>1.64</v>
      </c>
      <c r="D1333" s="3">
        <f>IF(C1333&lt;MAX($C$3:C1333),C1333/MAX($C$3:C1333)-1,0)</f>
        <v>-7.2922555115884635E-2</v>
      </c>
    </row>
    <row r="1334" spans="1:4" ht="14.25">
      <c r="A1334" s="133">
        <v>41655</v>
      </c>
      <c r="B1334" s="134">
        <v>1.2669999999999999</v>
      </c>
      <c r="C1334" s="134">
        <v>1.6220000000000001</v>
      </c>
      <c r="D1334" s="3">
        <f>IF(C1334&lt;MAX($C$3:C1334),C1334/MAX($C$3:C1334)-1,0)</f>
        <v>-8.3097795364612703E-2</v>
      </c>
    </row>
    <row r="1335" spans="1:4" ht="14.25">
      <c r="A1335" s="133">
        <v>41656</v>
      </c>
      <c r="B1335" s="134">
        <v>1.268</v>
      </c>
      <c r="C1335" s="134">
        <v>1.623</v>
      </c>
      <c r="D1335" s="3">
        <f>IF(C1335&lt;MAX($C$3:C1335),C1335/MAX($C$3:C1335)-1,0)</f>
        <v>-8.2532504239683391E-2</v>
      </c>
    </row>
    <row r="1336" spans="1:4" ht="14.25">
      <c r="A1336" s="133">
        <v>41659</v>
      </c>
      <c r="B1336" s="134">
        <v>1.1839999999999999</v>
      </c>
      <c r="C1336" s="134">
        <v>1.6080000000000001</v>
      </c>
      <c r="D1336" s="3">
        <f>IF(C1336&lt;MAX($C$3:C1336),C1336/MAX($C$3:C1336)-1,0)</f>
        <v>-9.101187111362341E-2</v>
      </c>
    </row>
    <row r="1337" spans="1:4" ht="14.25">
      <c r="A1337" s="133">
        <v>41660</v>
      </c>
      <c r="B1337" s="134">
        <v>1.2</v>
      </c>
      <c r="C1337" s="134">
        <v>1.6240000000000001</v>
      </c>
      <c r="D1337" s="3">
        <f>IF(C1337&lt;MAX($C$3:C1337),C1337/MAX($C$3:C1337)-1,0)</f>
        <v>-8.1967213114753967E-2</v>
      </c>
    </row>
    <row r="1338" spans="1:4" ht="14.25">
      <c r="A1338" s="133">
        <v>41661</v>
      </c>
      <c r="B1338" s="134">
        <v>1.2190000000000001</v>
      </c>
      <c r="C1338" s="134">
        <v>1.643</v>
      </c>
      <c r="D1338" s="3">
        <f>IF(C1338&lt;MAX($C$3:C1338),C1338/MAX($C$3:C1338)-1,0)</f>
        <v>-7.1226681741096587E-2</v>
      </c>
    </row>
    <row r="1339" spans="1:4" ht="14.25">
      <c r="A1339" s="133">
        <v>41662</v>
      </c>
      <c r="B1339" s="134">
        <v>1.236</v>
      </c>
      <c r="C1339" s="134">
        <v>1.66</v>
      </c>
      <c r="D1339" s="3">
        <f>IF(C1339&lt;MAX($C$3:C1339),C1339/MAX($C$3:C1339)-1,0)</f>
        <v>-6.1616732617297942E-2</v>
      </c>
    </row>
    <row r="1340" spans="1:4" ht="14.25">
      <c r="A1340" s="133">
        <v>41663</v>
      </c>
      <c r="B1340" s="134">
        <v>1.2490000000000001</v>
      </c>
      <c r="C1340" s="134">
        <v>1.673</v>
      </c>
      <c r="D1340" s="3">
        <f>IF(C1340&lt;MAX($C$3:C1340),C1340/MAX($C$3:C1340)-1,0)</f>
        <v>-5.4267947993216437E-2</v>
      </c>
    </row>
    <row r="1341" spans="1:4" ht="14.25">
      <c r="A1341" s="133">
        <v>41666</v>
      </c>
      <c r="B1341" s="134">
        <v>1.24</v>
      </c>
      <c r="C1341" s="134">
        <v>1.6639999999999999</v>
      </c>
      <c r="D1341" s="3">
        <f>IF(C1341&lt;MAX($C$3:C1341),C1341/MAX($C$3:C1341)-1,0)</f>
        <v>-5.9355568117580582E-2</v>
      </c>
    </row>
    <row r="1342" spans="1:4" ht="14.25">
      <c r="A1342" s="133">
        <v>41667</v>
      </c>
      <c r="B1342" s="134">
        <v>1.2270000000000001</v>
      </c>
      <c r="C1342" s="134">
        <v>1.651</v>
      </c>
      <c r="D1342" s="3">
        <f>IF(C1342&lt;MAX($C$3:C1342),C1342/MAX($C$3:C1342)-1,0)</f>
        <v>-6.6704352741661865E-2</v>
      </c>
    </row>
    <row r="1343" spans="1:4" ht="14.25">
      <c r="A1343" s="133">
        <v>41668</v>
      </c>
      <c r="B1343" s="134">
        <v>1.2290000000000001</v>
      </c>
      <c r="C1343" s="134">
        <v>1.653</v>
      </c>
      <c r="D1343" s="3">
        <f>IF(C1343&lt;MAX($C$3:C1343),C1343/MAX($C$3:C1343)-1,0)</f>
        <v>-6.557377049180324E-2</v>
      </c>
    </row>
    <row r="1344" spans="1:4" ht="14.25">
      <c r="A1344" s="133">
        <v>41669</v>
      </c>
      <c r="B1344" s="134">
        <v>1.2210000000000001</v>
      </c>
      <c r="C1344" s="134">
        <v>1.645</v>
      </c>
      <c r="D1344" s="3">
        <f>IF(C1344&lt;MAX($C$3:C1344),C1344/MAX($C$3:C1344)-1,0)</f>
        <v>-7.0096099491237962E-2</v>
      </c>
    </row>
    <row r="1345" spans="1:4" ht="14.25">
      <c r="A1345" s="133">
        <v>41677</v>
      </c>
      <c r="B1345" s="134">
        <v>1.246</v>
      </c>
      <c r="C1345" s="134">
        <v>1.67</v>
      </c>
      <c r="D1345" s="3">
        <f>IF(C1345&lt;MAX($C$3:C1345),C1345/MAX($C$3:C1345)-1,0)</f>
        <v>-5.5963821368004485E-2</v>
      </c>
    </row>
    <row r="1346" spans="1:4" ht="14.25">
      <c r="A1346" s="133">
        <v>41680</v>
      </c>
      <c r="B1346" s="134">
        <v>1.26</v>
      </c>
      <c r="C1346" s="134">
        <v>1.6839999999999999</v>
      </c>
      <c r="D1346" s="3">
        <f>IF(C1346&lt;MAX($C$3:C1346),C1346/MAX($C$3:C1346)-1,0)</f>
        <v>-4.8049745618993778E-2</v>
      </c>
    </row>
    <row r="1347" spans="1:4" ht="14.25">
      <c r="A1347" s="133">
        <v>41681</v>
      </c>
      <c r="B1347" s="134">
        <v>1.244</v>
      </c>
      <c r="C1347" s="134">
        <v>1.6679999999999999</v>
      </c>
      <c r="D1347" s="3">
        <f>IF(C1347&lt;MAX($C$3:C1347),C1347/MAX($C$3:C1347)-1,0)</f>
        <v>-5.7094403617863221E-2</v>
      </c>
    </row>
    <row r="1348" spans="1:4" ht="14.25">
      <c r="A1348" s="133">
        <v>41682</v>
      </c>
      <c r="B1348" s="134">
        <v>1.242</v>
      </c>
      <c r="C1348" s="134">
        <v>1.6659999999999999</v>
      </c>
      <c r="D1348" s="3">
        <f>IF(C1348&lt;MAX($C$3:C1348),C1348/MAX($C$3:C1348)-1,0)</f>
        <v>-5.8224985867721846E-2</v>
      </c>
    </row>
    <row r="1349" spans="1:4" ht="14.25">
      <c r="A1349" s="133">
        <v>41683</v>
      </c>
      <c r="B1349" s="134">
        <v>1.2110000000000001</v>
      </c>
      <c r="C1349" s="134">
        <v>1.635</v>
      </c>
      <c r="D1349" s="3">
        <f>IF(C1349&lt;MAX($C$3:C1349),C1349/MAX($C$3:C1349)-1,0)</f>
        <v>-7.5749010740531308E-2</v>
      </c>
    </row>
    <row r="1350" spans="1:4" ht="14.25">
      <c r="A1350" s="133">
        <v>41684</v>
      </c>
      <c r="B1350" s="134">
        <v>1.2270000000000001</v>
      </c>
      <c r="C1350" s="134">
        <v>1.651</v>
      </c>
      <c r="D1350" s="3">
        <f>IF(C1350&lt;MAX($C$3:C1350),C1350/MAX($C$3:C1350)-1,0)</f>
        <v>-6.6704352741661865E-2</v>
      </c>
    </row>
    <row r="1351" spans="1:4" ht="14.25">
      <c r="A1351" s="133">
        <v>41687</v>
      </c>
      <c r="B1351" s="134">
        <v>1.2450000000000001</v>
      </c>
      <c r="C1351" s="134">
        <v>1.669</v>
      </c>
      <c r="D1351" s="3">
        <f>IF(C1351&lt;MAX($C$3:C1351),C1351/MAX($C$3:C1351)-1,0)</f>
        <v>-5.6529112492933797E-2</v>
      </c>
    </row>
    <row r="1352" spans="1:4" ht="14.25">
      <c r="A1352" s="133">
        <v>41688</v>
      </c>
      <c r="B1352" s="134">
        <v>1.2390000000000001</v>
      </c>
      <c r="C1352" s="134">
        <v>1.663</v>
      </c>
      <c r="D1352" s="3">
        <f>IF(C1352&lt;MAX($C$3:C1352),C1352/MAX($C$3:C1352)-1,0)</f>
        <v>-5.9920859242509783E-2</v>
      </c>
    </row>
    <row r="1353" spans="1:4" ht="14.25">
      <c r="A1353" s="133">
        <v>41689</v>
      </c>
      <c r="B1353" s="134">
        <v>1.2370000000000001</v>
      </c>
      <c r="C1353" s="134">
        <v>1.661</v>
      </c>
      <c r="D1353" s="3">
        <f>IF(C1353&lt;MAX($C$3:C1353),C1353/MAX($C$3:C1353)-1,0)</f>
        <v>-6.1051441492368519E-2</v>
      </c>
    </row>
    <row r="1354" spans="1:4" ht="14.25">
      <c r="A1354" s="133">
        <v>41690</v>
      </c>
      <c r="B1354" s="134">
        <v>1.224</v>
      </c>
      <c r="C1354" s="134">
        <v>1.6479999999999999</v>
      </c>
      <c r="D1354" s="3">
        <f>IF(C1354&lt;MAX($C$3:C1354),C1354/MAX($C$3:C1354)-1,0)</f>
        <v>-6.8400226116450025E-2</v>
      </c>
    </row>
    <row r="1355" spans="1:4" ht="14.25">
      <c r="A1355" s="133">
        <v>41691</v>
      </c>
      <c r="B1355" s="134">
        <v>1.2370000000000001</v>
      </c>
      <c r="C1355" s="134">
        <v>1.661</v>
      </c>
      <c r="D1355" s="3">
        <f>IF(C1355&lt;MAX($C$3:C1355),C1355/MAX($C$3:C1355)-1,0)</f>
        <v>-6.1051441492368519E-2</v>
      </c>
    </row>
    <row r="1356" spans="1:4" ht="14.25">
      <c r="A1356" s="133">
        <v>41694</v>
      </c>
      <c r="B1356" s="134">
        <v>1.2629999999999999</v>
      </c>
      <c r="C1356" s="134">
        <v>1.6870000000000001</v>
      </c>
      <c r="D1356" s="3">
        <f>IF(C1356&lt;MAX($C$3:C1356),C1356/MAX($C$3:C1356)-1,0)</f>
        <v>-4.6353872244205729E-2</v>
      </c>
    </row>
    <row r="1357" spans="1:4" ht="14.25">
      <c r="A1357" s="133">
        <v>41695</v>
      </c>
      <c r="B1357" s="134">
        <v>1.2270000000000001</v>
      </c>
      <c r="C1357" s="134">
        <v>1.651</v>
      </c>
      <c r="D1357" s="3">
        <f>IF(C1357&lt;MAX($C$3:C1357),C1357/MAX($C$3:C1357)-1,0)</f>
        <v>-6.6704352741661865E-2</v>
      </c>
    </row>
    <row r="1358" spans="1:4" ht="14.25">
      <c r="A1358" s="133">
        <v>41696</v>
      </c>
      <c r="B1358" s="134">
        <v>1.234</v>
      </c>
      <c r="C1358" s="134">
        <v>1.6579999999999999</v>
      </c>
      <c r="D1358" s="3">
        <f>IF(C1358&lt;MAX($C$3:C1358),C1358/MAX($C$3:C1358)-1,0)</f>
        <v>-6.2747314867156567E-2</v>
      </c>
    </row>
    <row r="1359" spans="1:4" ht="14.25">
      <c r="A1359" s="133">
        <v>41697</v>
      </c>
      <c r="B1359" s="134">
        <v>1.212</v>
      </c>
      <c r="C1359" s="134">
        <v>1.6359999999999999</v>
      </c>
      <c r="D1359" s="3">
        <f>IF(C1359&lt;MAX($C$3:C1359),C1359/MAX($C$3:C1359)-1,0)</f>
        <v>-7.5183719615601996E-2</v>
      </c>
    </row>
    <row r="1360" spans="1:4" ht="14.25">
      <c r="A1360" s="133">
        <v>41698</v>
      </c>
      <c r="B1360" s="134">
        <v>1.208</v>
      </c>
      <c r="C1360" s="134">
        <v>1.6319999999999999</v>
      </c>
      <c r="D1360" s="3">
        <f>IF(C1360&lt;MAX($C$3:C1360),C1360/MAX($C$3:C1360)-1,0)</f>
        <v>-7.7444884115319357E-2</v>
      </c>
    </row>
    <row r="1361" spans="1:4" ht="14.25">
      <c r="A1361" s="133">
        <v>41701</v>
      </c>
      <c r="B1361" s="134">
        <v>1.2210000000000001</v>
      </c>
      <c r="C1361" s="134">
        <v>1.645</v>
      </c>
      <c r="D1361" s="3">
        <f>IF(C1361&lt;MAX($C$3:C1361),C1361/MAX($C$3:C1361)-1,0)</f>
        <v>-7.0096099491237962E-2</v>
      </c>
    </row>
    <row r="1362" spans="1:4" ht="14.25">
      <c r="A1362" s="133">
        <v>41702</v>
      </c>
      <c r="B1362" s="134">
        <v>1.2110000000000001</v>
      </c>
      <c r="C1362" s="134">
        <v>1.635</v>
      </c>
      <c r="D1362" s="3">
        <f>IF(C1362&lt;MAX($C$3:C1362),C1362/MAX($C$3:C1362)-1,0)</f>
        <v>-7.5749010740531308E-2</v>
      </c>
    </row>
    <row r="1363" spans="1:4" ht="14.25">
      <c r="A1363" s="133">
        <v>41703</v>
      </c>
      <c r="B1363" s="134">
        <v>1.2030000000000001</v>
      </c>
      <c r="C1363" s="134">
        <v>1.627</v>
      </c>
      <c r="D1363" s="3">
        <f>IF(C1363&lt;MAX($C$3:C1363),C1363/MAX($C$3:C1363)-1,0)</f>
        <v>-8.027133973996603E-2</v>
      </c>
    </row>
    <row r="1364" spans="1:4" ht="14.25">
      <c r="A1364" s="133">
        <v>41704</v>
      </c>
      <c r="B1364" s="134">
        <v>1.19</v>
      </c>
      <c r="C1364" s="134">
        <v>1.6140000000000001</v>
      </c>
      <c r="D1364" s="3">
        <f>IF(C1364&lt;MAX($C$3:C1364),C1364/MAX($C$3:C1364)-1,0)</f>
        <v>-8.7620124364047425E-2</v>
      </c>
    </row>
    <row r="1365" spans="1:4" ht="14.25">
      <c r="A1365" s="133">
        <v>41705</v>
      </c>
      <c r="B1365" s="134">
        <v>1.1879999999999999</v>
      </c>
      <c r="C1365" s="134">
        <v>1.6120000000000001</v>
      </c>
      <c r="D1365" s="3">
        <f>IF(C1365&lt;MAX($C$3:C1365),C1365/MAX($C$3:C1365)-1,0)</f>
        <v>-8.875070661390605E-2</v>
      </c>
    </row>
    <row r="1366" spans="1:4" ht="14.25">
      <c r="A1366" s="133">
        <v>41708</v>
      </c>
      <c r="B1366" s="134">
        <v>1.1599999999999999</v>
      </c>
      <c r="C1366" s="134">
        <v>1.5840000000000001</v>
      </c>
      <c r="D1366" s="3">
        <f>IF(C1366&lt;MAX($C$3:C1366),C1366/MAX($C$3:C1366)-1,0)</f>
        <v>-0.10457885811192758</v>
      </c>
    </row>
    <row r="1367" spans="1:4" ht="14.25">
      <c r="A1367" s="133">
        <v>41709</v>
      </c>
      <c r="B1367" s="134">
        <v>1.1519999999999999</v>
      </c>
      <c r="C1367" s="134">
        <v>1.5760000000000001</v>
      </c>
      <c r="D1367" s="3">
        <f>IF(C1367&lt;MAX($C$3:C1367),C1367/MAX($C$3:C1367)-1,0)</f>
        <v>-0.1091011871113623</v>
      </c>
    </row>
    <row r="1368" spans="1:4" ht="14.25">
      <c r="A1368" s="133">
        <v>41710</v>
      </c>
      <c r="B1368" s="134">
        <v>1.155</v>
      </c>
      <c r="C1368" s="134">
        <v>1.579</v>
      </c>
      <c r="D1368" s="3">
        <f>IF(C1368&lt;MAX($C$3:C1368),C1368/MAX($C$3:C1368)-1,0)</f>
        <v>-0.10740531373657436</v>
      </c>
    </row>
    <row r="1369" spans="1:4" ht="14.25">
      <c r="A1369" s="133">
        <v>41711</v>
      </c>
      <c r="B1369" s="134">
        <v>1.1679999999999999</v>
      </c>
      <c r="C1369" s="134">
        <v>1.5920000000000001</v>
      </c>
      <c r="D1369" s="3">
        <f>IF(C1369&lt;MAX($C$3:C1369),C1369/MAX($C$3:C1369)-1,0)</f>
        <v>-0.10005652911249285</v>
      </c>
    </row>
    <row r="1370" spans="1:4" ht="14.25">
      <c r="A1370" s="133">
        <v>41712</v>
      </c>
      <c r="B1370" s="134">
        <v>1.17</v>
      </c>
      <c r="C1370" s="134">
        <v>1.5940000000000001</v>
      </c>
      <c r="D1370" s="3">
        <f>IF(C1370&lt;MAX($C$3:C1370),C1370/MAX($C$3:C1370)-1,0)</f>
        <v>-9.8925946862634118E-2</v>
      </c>
    </row>
    <row r="1371" spans="1:4" ht="14.25">
      <c r="A1371" s="133">
        <v>41715</v>
      </c>
      <c r="B1371" s="134">
        <v>1.198</v>
      </c>
      <c r="C1371" s="134">
        <v>1.6220000000000001</v>
      </c>
      <c r="D1371" s="3">
        <f>IF(C1371&lt;MAX($C$3:C1371),C1371/MAX($C$3:C1371)-1,0)</f>
        <v>-8.3097795364612703E-2</v>
      </c>
    </row>
    <row r="1372" spans="1:4" ht="14.25">
      <c r="A1372" s="133">
        <v>41716</v>
      </c>
      <c r="B1372" s="134">
        <v>1.202</v>
      </c>
      <c r="C1372" s="134">
        <v>1.6259999999999999</v>
      </c>
      <c r="D1372" s="3">
        <f>IF(C1372&lt;MAX($C$3:C1372),C1372/MAX($C$3:C1372)-1,0)</f>
        <v>-8.0836630864895453E-2</v>
      </c>
    </row>
    <row r="1373" spans="1:4" ht="14.25">
      <c r="A1373" s="133">
        <v>41717</v>
      </c>
      <c r="B1373" s="134">
        <v>1.1859999999999999</v>
      </c>
      <c r="C1373" s="134">
        <v>1.61</v>
      </c>
      <c r="D1373" s="3">
        <f>IF(C1373&lt;MAX($C$3:C1373),C1373/MAX($C$3:C1373)-1,0)</f>
        <v>-8.9881288863764786E-2</v>
      </c>
    </row>
    <row r="1374" spans="1:4" ht="14.25">
      <c r="A1374" s="133">
        <v>41718</v>
      </c>
      <c r="B1374" s="134">
        <v>1.1559999999999999</v>
      </c>
      <c r="C1374" s="134">
        <v>1.58</v>
      </c>
      <c r="D1374" s="3">
        <f>IF(C1374&lt;MAX($C$3:C1374),C1374/MAX($C$3:C1374)-1,0)</f>
        <v>-0.10684002261164494</v>
      </c>
    </row>
    <row r="1375" spans="1:4" ht="14.25">
      <c r="A1375" s="133">
        <v>41719</v>
      </c>
      <c r="B1375" s="134">
        <v>1.163</v>
      </c>
      <c r="C1375" s="134">
        <v>1.587</v>
      </c>
      <c r="D1375" s="3">
        <f>IF(C1375&lt;MAX($C$3:C1375),C1375/MAX($C$3:C1375)-1,0)</f>
        <v>-0.10288298473713964</v>
      </c>
    </row>
    <row r="1376" spans="1:4" ht="14.25">
      <c r="A1376" s="133">
        <v>41722</v>
      </c>
      <c r="B1376" s="134">
        <v>1.1539999999999999</v>
      </c>
      <c r="C1376" s="134">
        <v>1.5780000000000001</v>
      </c>
      <c r="D1376" s="3">
        <f>IF(C1376&lt;MAX($C$3:C1376),C1376/MAX($C$3:C1376)-1,0)</f>
        <v>-0.10797060486150356</v>
      </c>
    </row>
    <row r="1377" spans="1:4" ht="14.25">
      <c r="A1377" s="133">
        <v>41723</v>
      </c>
      <c r="B1377" s="134">
        <v>1.1499999999999999</v>
      </c>
      <c r="C1377" s="134">
        <v>1.5740000000000001</v>
      </c>
      <c r="D1377" s="3">
        <f>IF(C1377&lt;MAX($C$3:C1377),C1377/MAX($C$3:C1377)-1,0)</f>
        <v>-0.11023176936122092</v>
      </c>
    </row>
    <row r="1378" spans="1:4" ht="14.25">
      <c r="A1378" s="133">
        <v>41724</v>
      </c>
      <c r="B1378" s="134">
        <v>1.1619999999999999</v>
      </c>
      <c r="C1378" s="134">
        <v>1.5860000000000001</v>
      </c>
      <c r="D1378" s="3">
        <f>IF(C1378&lt;MAX($C$3:C1378),C1378/MAX($C$3:C1378)-1,0)</f>
        <v>-0.10344827586206884</v>
      </c>
    </row>
    <row r="1379" spans="1:4" ht="14.25">
      <c r="A1379" s="133">
        <v>41725</v>
      </c>
      <c r="B1379" s="134">
        <v>1.143</v>
      </c>
      <c r="C1379" s="134">
        <v>1.5669999999999999</v>
      </c>
      <c r="D1379" s="3">
        <f>IF(C1379&lt;MAX($C$3:C1379),C1379/MAX($C$3:C1379)-1,0)</f>
        <v>-0.11418880723572633</v>
      </c>
    </row>
    <row r="1380" spans="1:4" ht="14.25">
      <c r="A1380" s="133">
        <v>41726</v>
      </c>
      <c r="B1380" s="134">
        <v>1.121</v>
      </c>
      <c r="C1380" s="134">
        <v>1.5449999999999999</v>
      </c>
      <c r="D1380" s="3">
        <f>IF(C1380&lt;MAX($C$3:C1380),C1380/MAX($C$3:C1380)-1,0)</f>
        <v>-0.12662521198417187</v>
      </c>
    </row>
    <row r="1381" spans="1:4" ht="14.25">
      <c r="A1381" s="133">
        <v>41729</v>
      </c>
      <c r="B1381" s="134">
        <v>1.131</v>
      </c>
      <c r="C1381" s="134">
        <v>1.5549999999999999</v>
      </c>
      <c r="D1381" s="3">
        <f>IF(C1381&lt;MAX($C$3:C1381),C1381/MAX($C$3:C1381)-1,0)</f>
        <v>-0.12097230073487841</v>
      </c>
    </row>
    <row r="1382" spans="1:4" ht="14.25">
      <c r="A1382" s="133">
        <v>41730</v>
      </c>
      <c r="B1382" s="134">
        <v>1.131</v>
      </c>
      <c r="C1382" s="134">
        <v>1.5549999999999999</v>
      </c>
      <c r="D1382" s="3">
        <f>IF(C1382&lt;MAX($C$3:C1382),C1382/MAX($C$3:C1382)-1,0)</f>
        <v>-0.12097230073487841</v>
      </c>
    </row>
    <row r="1383" spans="1:4" ht="14.25">
      <c r="A1383" s="133">
        <v>41731</v>
      </c>
      <c r="B1383" s="134">
        <v>1.1299999999999999</v>
      </c>
      <c r="C1383" s="134">
        <v>1.554</v>
      </c>
      <c r="D1383" s="3">
        <f>IF(C1383&lt;MAX($C$3:C1383),C1383/MAX($C$3:C1383)-1,0)</f>
        <v>-0.12153759185980773</v>
      </c>
    </row>
    <row r="1384" spans="1:4" ht="14.25">
      <c r="A1384" s="133">
        <v>41732</v>
      </c>
      <c r="B1384" s="134">
        <v>1.1319999999999999</v>
      </c>
      <c r="C1384" s="134">
        <v>1.556</v>
      </c>
      <c r="D1384" s="3">
        <f>IF(C1384&lt;MAX($C$3:C1384),C1384/MAX($C$3:C1384)-1,0)</f>
        <v>-0.1204070096099491</v>
      </c>
    </row>
    <row r="1385" spans="1:4" ht="14.25">
      <c r="A1385" s="133">
        <v>41733</v>
      </c>
      <c r="B1385" s="134">
        <v>1.143</v>
      </c>
      <c r="C1385" s="134">
        <v>1.5669999999999999</v>
      </c>
      <c r="D1385" s="3">
        <f>IF(C1385&lt;MAX($C$3:C1385),C1385/MAX($C$3:C1385)-1,0)</f>
        <v>-0.11418880723572633</v>
      </c>
    </row>
    <row r="1386" spans="1:4" ht="14.25">
      <c r="A1386" s="133">
        <v>41737</v>
      </c>
      <c r="B1386" s="134">
        <v>1.147</v>
      </c>
      <c r="C1386" s="134">
        <v>1.571</v>
      </c>
      <c r="D1386" s="3">
        <f>IF(C1386&lt;MAX($C$3:C1386),C1386/MAX($C$3:C1386)-1,0)</f>
        <v>-0.11192764273600897</v>
      </c>
    </row>
    <row r="1387" spans="1:4" ht="14.25">
      <c r="A1387" s="133">
        <v>41738</v>
      </c>
      <c r="B1387" s="134">
        <v>1.1579999999999999</v>
      </c>
      <c r="C1387" s="134">
        <v>1.5820000000000001</v>
      </c>
      <c r="D1387" s="3">
        <f>IF(C1387&lt;MAX($C$3:C1387),C1387/MAX($C$3:C1387)-1,0)</f>
        <v>-0.1057094403617862</v>
      </c>
    </row>
    <row r="1388" spans="1:4" ht="14.25">
      <c r="A1388" s="133">
        <v>41739</v>
      </c>
      <c r="B1388" s="134">
        <v>1.153</v>
      </c>
      <c r="C1388" s="134">
        <v>1.577</v>
      </c>
      <c r="D1388" s="3">
        <f>IF(C1388&lt;MAX($C$3:C1388),C1388/MAX($C$3:C1388)-1,0)</f>
        <v>-0.10853589598643298</v>
      </c>
    </row>
    <row r="1389" spans="1:4" ht="14.25">
      <c r="A1389" s="133">
        <v>41740</v>
      </c>
      <c r="B1389" s="134">
        <v>1.149</v>
      </c>
      <c r="C1389" s="134">
        <v>1.573</v>
      </c>
      <c r="D1389" s="3">
        <f>IF(C1389&lt;MAX($C$3:C1389),C1389/MAX($C$3:C1389)-1,0)</f>
        <v>-0.11079706048615034</v>
      </c>
    </row>
    <row r="1390" spans="1:4" ht="14.25">
      <c r="A1390" s="133">
        <v>41743</v>
      </c>
      <c r="B1390" s="134">
        <v>1.153</v>
      </c>
      <c r="C1390" s="134">
        <v>1.577</v>
      </c>
      <c r="D1390" s="3">
        <f>IF(C1390&lt;MAX($C$3:C1390),C1390/MAX($C$3:C1390)-1,0)</f>
        <v>-0.10853589598643298</v>
      </c>
    </row>
    <row r="1391" spans="1:4" ht="14.25">
      <c r="A1391" s="133">
        <v>41744</v>
      </c>
      <c r="B1391" s="134">
        <v>1.1499999999999999</v>
      </c>
      <c r="C1391" s="134">
        <v>1.5740000000000001</v>
      </c>
      <c r="D1391" s="3">
        <f>IF(C1391&lt;MAX($C$3:C1391),C1391/MAX($C$3:C1391)-1,0)</f>
        <v>-0.11023176936122092</v>
      </c>
    </row>
    <row r="1392" spans="1:4" ht="14.25">
      <c r="A1392" s="133">
        <v>41745</v>
      </c>
      <c r="B1392" s="134">
        <v>1.1419999999999999</v>
      </c>
      <c r="C1392" s="134">
        <v>1.5660000000000001</v>
      </c>
      <c r="D1392" s="3">
        <f>IF(C1392&lt;MAX($C$3:C1392),C1392/MAX($C$3:C1392)-1,0)</f>
        <v>-0.11475409836065564</v>
      </c>
    </row>
    <row r="1393" spans="1:4" ht="14.25">
      <c r="A1393" s="133">
        <v>41746</v>
      </c>
      <c r="B1393" s="134">
        <v>1.1439999999999999</v>
      </c>
      <c r="C1393" s="134">
        <v>1.5680000000000001</v>
      </c>
      <c r="D1393" s="3">
        <f>IF(C1393&lt;MAX($C$3:C1393),C1393/MAX($C$3:C1393)-1,0)</f>
        <v>-0.11362351611079702</v>
      </c>
    </row>
    <row r="1394" spans="1:4" ht="14.25">
      <c r="A1394" s="133">
        <v>41747</v>
      </c>
      <c r="B1394" s="134">
        <v>1.147</v>
      </c>
      <c r="C1394" s="134">
        <v>1.571</v>
      </c>
      <c r="D1394" s="3">
        <f>IF(C1394&lt;MAX($C$3:C1394),C1394/MAX($C$3:C1394)-1,0)</f>
        <v>-0.11192764273600897</v>
      </c>
    </row>
    <row r="1395" spans="1:4" ht="14.25">
      <c r="A1395" s="133">
        <v>41750</v>
      </c>
      <c r="B1395" s="134">
        <v>1.1519999999999999</v>
      </c>
      <c r="C1395" s="134">
        <v>1.5760000000000001</v>
      </c>
      <c r="D1395" s="3">
        <f>IF(C1395&lt;MAX($C$3:C1395),C1395/MAX($C$3:C1395)-1,0)</f>
        <v>-0.1091011871113623</v>
      </c>
    </row>
    <row r="1396" spans="1:4" ht="14.25">
      <c r="A1396" s="133">
        <v>41751</v>
      </c>
      <c r="B1396" s="134">
        <v>1.141</v>
      </c>
      <c r="C1396" s="134">
        <v>1.5649999999999999</v>
      </c>
      <c r="D1396" s="3">
        <f>IF(C1396&lt;MAX($C$3:C1396),C1396/MAX($C$3:C1396)-1,0)</f>
        <v>-0.11531938948558507</v>
      </c>
    </row>
    <row r="1397" spans="1:4" ht="14.25">
      <c r="A1397" s="133">
        <v>41752</v>
      </c>
      <c r="B1397" s="134">
        <v>1.1299999999999999</v>
      </c>
      <c r="C1397" s="134">
        <v>1.554</v>
      </c>
      <c r="D1397" s="3">
        <f>IF(C1397&lt;MAX($C$3:C1397),C1397/MAX($C$3:C1397)-1,0)</f>
        <v>-0.12153759185980773</v>
      </c>
    </row>
    <row r="1398" spans="1:4" ht="14.25">
      <c r="A1398" s="133">
        <v>41753</v>
      </c>
      <c r="B1398" s="134">
        <v>1.1200000000000001</v>
      </c>
      <c r="C1398" s="134">
        <v>1.544</v>
      </c>
      <c r="D1398" s="3">
        <f>IF(C1398&lt;MAX($C$3:C1398),C1398/MAX($C$3:C1398)-1,0)</f>
        <v>-0.12719050310910107</v>
      </c>
    </row>
    <row r="1399" spans="1:4" ht="14.25">
      <c r="A1399" s="133">
        <v>41754</v>
      </c>
      <c r="B1399" s="134">
        <v>1.107</v>
      </c>
      <c r="C1399" s="134">
        <v>1.5309999999999999</v>
      </c>
      <c r="D1399" s="3">
        <f>IF(C1399&lt;MAX($C$3:C1399),C1399/MAX($C$3:C1399)-1,0)</f>
        <v>-0.13453928773318258</v>
      </c>
    </row>
    <row r="1400" spans="1:4" ht="14.25">
      <c r="A1400" s="133">
        <v>41757</v>
      </c>
      <c r="B1400" s="134">
        <v>1.087</v>
      </c>
      <c r="C1400" s="134">
        <v>1.5109999999999999</v>
      </c>
      <c r="D1400" s="3">
        <f>IF(C1400&lt;MAX($C$3:C1400),C1400/MAX($C$3:C1400)-1,0)</f>
        <v>-0.14584511023176938</v>
      </c>
    </row>
    <row r="1401" spans="1:4" ht="14.25">
      <c r="A1401" s="133">
        <v>41758</v>
      </c>
      <c r="B1401" s="134">
        <v>1.097</v>
      </c>
      <c r="C1401" s="134">
        <v>1.5209999999999999</v>
      </c>
      <c r="D1401" s="3">
        <f>IF(C1401&lt;MAX($C$3:C1401),C1401/MAX($C$3:C1401)-1,0)</f>
        <v>-0.14019219898247604</v>
      </c>
    </row>
    <row r="1402" spans="1:4" ht="14.25">
      <c r="A1402" s="133">
        <v>41759</v>
      </c>
      <c r="B1402" s="134">
        <v>1.1000000000000001</v>
      </c>
      <c r="C1402" s="134">
        <v>1.524</v>
      </c>
      <c r="D1402" s="3">
        <f>IF(C1402&lt;MAX($C$3:C1402),C1402/MAX($C$3:C1402)-1,0)</f>
        <v>-0.13849632560768788</v>
      </c>
    </row>
    <row r="1403" spans="1:4" ht="14.25">
      <c r="A1403" s="133">
        <v>41764</v>
      </c>
      <c r="B1403" s="134">
        <v>1.1140000000000001</v>
      </c>
      <c r="C1403" s="134">
        <v>1.538</v>
      </c>
      <c r="D1403" s="3">
        <f>IF(C1403&lt;MAX($C$3:C1403),C1403/MAX($C$3:C1403)-1,0)</f>
        <v>-0.13058224985867717</v>
      </c>
    </row>
    <row r="1404" spans="1:4" ht="14.25">
      <c r="A1404" s="133">
        <v>41765</v>
      </c>
      <c r="B1404" s="134">
        <v>1.1200000000000001</v>
      </c>
      <c r="C1404" s="134">
        <v>1.544</v>
      </c>
      <c r="D1404" s="3">
        <f>IF(C1404&lt;MAX($C$3:C1404),C1404/MAX($C$3:C1404)-1,0)</f>
        <v>-0.12719050310910107</v>
      </c>
    </row>
    <row r="1405" spans="1:4" ht="14.25">
      <c r="A1405" s="133">
        <v>41766</v>
      </c>
      <c r="B1405" s="134">
        <v>1.107</v>
      </c>
      <c r="C1405" s="134">
        <v>1.5309999999999999</v>
      </c>
      <c r="D1405" s="3">
        <f>IF(C1405&lt;MAX($C$3:C1405),C1405/MAX($C$3:C1405)-1,0)</f>
        <v>-0.13453928773318258</v>
      </c>
    </row>
    <row r="1406" spans="1:4" ht="14.25">
      <c r="A1406" s="133">
        <v>41767</v>
      </c>
      <c r="B1406" s="134">
        <v>1.1060000000000001</v>
      </c>
      <c r="C1406" s="134">
        <v>1.53</v>
      </c>
      <c r="D1406" s="3">
        <f>IF(C1406&lt;MAX($C$3:C1406),C1406/MAX($C$3:C1406)-1,0)</f>
        <v>-0.13510457885811189</v>
      </c>
    </row>
    <row r="1407" spans="1:4" ht="14.25">
      <c r="A1407" s="133">
        <v>41768</v>
      </c>
      <c r="B1407" s="134">
        <v>1.0920000000000001</v>
      </c>
      <c r="C1407" s="134">
        <v>1.516</v>
      </c>
      <c r="D1407" s="3">
        <f>IF(C1407&lt;MAX($C$3:C1407),C1407/MAX($C$3:C1407)-1,0)</f>
        <v>-0.1430186546071226</v>
      </c>
    </row>
    <row r="1408" spans="1:4" ht="14.25">
      <c r="A1408" s="133">
        <v>41771</v>
      </c>
      <c r="B1408" s="134">
        <v>1.109</v>
      </c>
      <c r="C1408" s="134">
        <v>1.5329999999999999</v>
      </c>
      <c r="D1408" s="3">
        <f>IF(C1408&lt;MAX($C$3:C1408),C1408/MAX($C$3:C1408)-1,0)</f>
        <v>-0.13340870548332395</v>
      </c>
    </row>
    <row r="1409" spans="1:4" ht="14.25">
      <c r="A1409" s="133">
        <v>41772</v>
      </c>
      <c r="B1409" s="134">
        <v>1.107</v>
      </c>
      <c r="C1409" s="134">
        <v>1.5309999999999999</v>
      </c>
      <c r="D1409" s="3">
        <f>IF(C1409&lt;MAX($C$3:C1409),C1409/MAX($C$3:C1409)-1,0)</f>
        <v>-0.13453928773318258</v>
      </c>
    </row>
    <row r="1410" spans="1:4" ht="14.25">
      <c r="A1410" s="133">
        <v>41773</v>
      </c>
      <c r="B1410" s="134">
        <v>1.1140000000000001</v>
      </c>
      <c r="C1410" s="134">
        <v>1.538</v>
      </c>
      <c r="D1410" s="3">
        <f>IF(C1410&lt;MAX($C$3:C1410),C1410/MAX($C$3:C1410)-1,0)</f>
        <v>-0.13058224985867717</v>
      </c>
    </row>
    <row r="1411" spans="1:4" ht="14.25">
      <c r="A1411" s="133">
        <v>41774</v>
      </c>
      <c r="B1411" s="134">
        <v>1.097</v>
      </c>
      <c r="C1411" s="134">
        <v>1.5209999999999999</v>
      </c>
      <c r="D1411" s="3">
        <f>IF(C1411&lt;MAX($C$3:C1411),C1411/MAX($C$3:C1411)-1,0)</f>
        <v>-0.14019219898247604</v>
      </c>
    </row>
    <row r="1412" spans="1:4" ht="14.25">
      <c r="A1412" s="133">
        <v>41775</v>
      </c>
      <c r="B1412" s="134">
        <v>1.089</v>
      </c>
      <c r="C1412" s="134">
        <v>1.5129999999999999</v>
      </c>
      <c r="D1412" s="3">
        <f>IF(C1412&lt;MAX($C$3:C1412),C1412/MAX($C$3:C1412)-1,0)</f>
        <v>-0.14471452798191065</v>
      </c>
    </row>
    <row r="1413" spans="1:4" ht="14.25">
      <c r="A1413" s="133">
        <v>41778</v>
      </c>
      <c r="B1413" s="134">
        <v>1.085</v>
      </c>
      <c r="C1413" s="134">
        <v>1.5089999999999999</v>
      </c>
      <c r="D1413" s="3">
        <f>IF(C1413&lt;MAX($C$3:C1413),C1413/MAX($C$3:C1413)-1,0)</f>
        <v>-0.14697569248162801</v>
      </c>
    </row>
    <row r="1414" spans="1:4" ht="14.25">
      <c r="A1414" s="133">
        <v>41779</v>
      </c>
      <c r="B1414" s="134">
        <v>1.091</v>
      </c>
      <c r="C1414" s="134">
        <v>1.5149999999999999</v>
      </c>
      <c r="D1414" s="3">
        <f>IF(C1414&lt;MAX($C$3:C1414),C1414/MAX($C$3:C1414)-1,0)</f>
        <v>-0.14358394573205202</v>
      </c>
    </row>
    <row r="1415" spans="1:4" ht="14.25">
      <c r="A1415" s="133">
        <v>41780</v>
      </c>
      <c r="B1415" s="134">
        <v>1.095</v>
      </c>
      <c r="C1415" s="134">
        <v>1.5189999999999999</v>
      </c>
      <c r="D1415" s="3">
        <f>IF(C1415&lt;MAX($C$3:C1415),C1415/MAX($C$3:C1415)-1,0)</f>
        <v>-0.14132278123233466</v>
      </c>
    </row>
    <row r="1416" spans="1:4" ht="14.25">
      <c r="A1416" s="133">
        <v>41781</v>
      </c>
      <c r="B1416" s="134">
        <v>1.103</v>
      </c>
      <c r="C1416" s="134">
        <v>1.5269999999999999</v>
      </c>
      <c r="D1416" s="3">
        <f>IF(C1416&lt;MAX($C$3:C1416),C1416/MAX($C$3:C1416)-1,0)</f>
        <v>-0.13680045223289994</v>
      </c>
    </row>
    <row r="1417" spans="1:4" ht="14.25">
      <c r="A1417" s="133">
        <v>41782</v>
      </c>
      <c r="B1417" s="134">
        <v>1.111</v>
      </c>
      <c r="C1417" s="134">
        <v>1.5349999999999999</v>
      </c>
      <c r="D1417" s="3">
        <f>IF(C1417&lt;MAX($C$3:C1417),C1417/MAX($C$3:C1417)-1,0)</f>
        <v>-0.13227812323346522</v>
      </c>
    </row>
    <row r="1418" spans="1:4" ht="14.25">
      <c r="A1418" s="133">
        <v>41785</v>
      </c>
      <c r="B1418" s="134">
        <v>1.119</v>
      </c>
      <c r="C1418" s="134">
        <v>1.5429999999999999</v>
      </c>
      <c r="D1418" s="3">
        <f>IF(C1418&lt;MAX($C$3:C1418),C1418/MAX($C$3:C1418)-1,0)</f>
        <v>-0.1277557942340305</v>
      </c>
    </row>
    <row r="1419" spans="1:4" ht="14.25">
      <c r="A1419" s="133">
        <v>41786</v>
      </c>
      <c r="B1419" s="134">
        <v>1.113</v>
      </c>
      <c r="C1419" s="134">
        <v>1.5369999999999999</v>
      </c>
      <c r="D1419" s="3">
        <f>IF(C1419&lt;MAX($C$3:C1419),C1419/MAX($C$3:C1419)-1,0)</f>
        <v>-0.13114754098360659</v>
      </c>
    </row>
    <row r="1420" spans="1:4" ht="14.25">
      <c r="A1420" s="133">
        <v>41787</v>
      </c>
      <c r="B1420" s="134">
        <v>1.123</v>
      </c>
      <c r="C1420" s="134">
        <v>1.5469999999999999</v>
      </c>
      <c r="D1420" s="3">
        <f>IF(C1420&lt;MAX($C$3:C1420),C1420/MAX($C$3:C1420)-1,0)</f>
        <v>-0.12549462973431313</v>
      </c>
    </row>
    <row r="1421" spans="1:4" ht="14.25">
      <c r="A1421" s="133">
        <v>41788</v>
      </c>
      <c r="B1421" s="134">
        <v>1.113</v>
      </c>
      <c r="C1421" s="134">
        <v>1.5369999999999999</v>
      </c>
      <c r="D1421" s="3">
        <f>IF(C1421&lt;MAX($C$3:C1421),C1421/MAX($C$3:C1421)-1,0)</f>
        <v>-0.13114754098360659</v>
      </c>
    </row>
    <row r="1422" spans="1:4" ht="14.25">
      <c r="A1422" s="133">
        <v>41789</v>
      </c>
      <c r="B1422" s="134">
        <v>1.115</v>
      </c>
      <c r="C1422" s="134">
        <v>1.5389999999999999</v>
      </c>
      <c r="D1422" s="3">
        <f>IF(C1422&lt;MAX($C$3:C1422),C1422/MAX($C$3:C1422)-1,0)</f>
        <v>-0.13001695873374786</v>
      </c>
    </row>
    <row r="1423" spans="1:4" ht="14.25">
      <c r="A1423" s="133">
        <v>41793</v>
      </c>
      <c r="B1423" s="134">
        <v>1.113</v>
      </c>
      <c r="C1423" s="134">
        <v>1.5369999999999999</v>
      </c>
      <c r="D1423" s="3">
        <f>IF(C1423&lt;MAX($C$3:C1423),C1423/MAX($C$3:C1423)-1,0)</f>
        <v>-0.13114754098360659</v>
      </c>
    </row>
    <row r="1424" spans="1:4" ht="14.25">
      <c r="A1424" s="133">
        <v>41794</v>
      </c>
      <c r="B1424" s="134">
        <v>1.107</v>
      </c>
      <c r="C1424" s="134">
        <v>1.5309999999999999</v>
      </c>
      <c r="D1424" s="3">
        <f>IF(C1424&lt;MAX($C$3:C1424),C1424/MAX($C$3:C1424)-1,0)</f>
        <v>-0.13453928773318258</v>
      </c>
    </row>
    <row r="1425" spans="1:4" ht="14.25">
      <c r="A1425" s="133">
        <v>41795</v>
      </c>
      <c r="B1425" s="134">
        <v>1.117</v>
      </c>
      <c r="C1425" s="134">
        <v>1.5409999999999999</v>
      </c>
      <c r="D1425" s="3">
        <f>IF(C1425&lt;MAX($C$3:C1425),C1425/MAX($C$3:C1425)-1,0)</f>
        <v>-0.12888637648388923</v>
      </c>
    </row>
    <row r="1426" spans="1:4" ht="14.25">
      <c r="A1426" s="133">
        <v>41796</v>
      </c>
      <c r="B1426" s="134">
        <v>1.1200000000000001</v>
      </c>
      <c r="C1426" s="134">
        <v>1.544</v>
      </c>
      <c r="D1426" s="3">
        <f>IF(C1426&lt;MAX($C$3:C1426),C1426/MAX($C$3:C1426)-1,0)</f>
        <v>-0.12719050310910107</v>
      </c>
    </row>
    <row r="1427" spans="1:4" ht="14.25">
      <c r="A1427" s="133">
        <v>41799</v>
      </c>
      <c r="B1427" s="134">
        <v>1.113</v>
      </c>
      <c r="C1427" s="134">
        <v>1.5369999999999999</v>
      </c>
      <c r="D1427" s="3">
        <f>IF(C1427&lt;MAX($C$3:C1427),C1427/MAX($C$3:C1427)-1,0)</f>
        <v>-0.13114754098360659</v>
      </c>
    </row>
    <row r="1428" spans="1:4" ht="14.25">
      <c r="A1428" s="133">
        <v>41800</v>
      </c>
      <c r="B1428" s="134">
        <v>1.1240000000000001</v>
      </c>
      <c r="C1428" s="134">
        <v>1.548</v>
      </c>
      <c r="D1428" s="3">
        <f>IF(C1428&lt;MAX($C$3:C1428),C1428/MAX($C$3:C1428)-1,0)</f>
        <v>-0.12492933860938371</v>
      </c>
    </row>
    <row r="1429" spans="1:4" ht="14.25">
      <c r="A1429" s="133">
        <v>41801</v>
      </c>
      <c r="B1429" s="134">
        <v>1.1220000000000001</v>
      </c>
      <c r="C1429" s="134">
        <v>1.546</v>
      </c>
      <c r="D1429" s="3">
        <f>IF(C1429&lt;MAX($C$3:C1429),C1429/MAX($C$3:C1429)-1,0)</f>
        <v>-0.12605992085924245</v>
      </c>
    </row>
    <row r="1430" spans="1:4" ht="14.25">
      <c r="A1430" s="133">
        <v>41802</v>
      </c>
      <c r="B1430" s="134">
        <v>1.119</v>
      </c>
      <c r="C1430" s="134">
        <v>1.5429999999999999</v>
      </c>
      <c r="D1430" s="3">
        <f>IF(C1430&lt;MAX($C$3:C1430),C1430/MAX($C$3:C1430)-1,0)</f>
        <v>-0.1277557942340305</v>
      </c>
    </row>
    <row r="1431" spans="1:4" ht="14.25">
      <c r="A1431" s="133">
        <v>41803</v>
      </c>
      <c r="B1431" s="134">
        <v>1.1240000000000001</v>
      </c>
      <c r="C1431" s="134">
        <v>1.548</v>
      </c>
      <c r="D1431" s="3">
        <f>IF(C1431&lt;MAX($C$3:C1431),C1431/MAX($C$3:C1431)-1,0)</f>
        <v>-0.12492933860938371</v>
      </c>
    </row>
    <row r="1432" spans="1:4" ht="14.25">
      <c r="A1432" s="133">
        <v>41806</v>
      </c>
      <c r="B1432" s="134">
        <v>1.125</v>
      </c>
      <c r="C1432" s="134">
        <v>1.5489999999999999</v>
      </c>
      <c r="D1432" s="3">
        <f>IF(C1432&lt;MAX($C$3:C1432),C1432/MAX($C$3:C1432)-1,0)</f>
        <v>-0.12436404748445451</v>
      </c>
    </row>
    <row r="1433" spans="1:4" ht="14.25">
      <c r="A1433" s="133">
        <v>41807</v>
      </c>
      <c r="B1433" s="134">
        <v>1.1160000000000001</v>
      </c>
      <c r="C1433" s="134">
        <v>1.54</v>
      </c>
      <c r="D1433" s="3">
        <f>IF(C1433&lt;MAX($C$3:C1433),C1433/MAX($C$3:C1433)-1,0)</f>
        <v>-0.12945166760881843</v>
      </c>
    </row>
    <row r="1434" spans="1:4" ht="14.25">
      <c r="A1434" s="133">
        <v>41808</v>
      </c>
      <c r="B1434" s="134">
        <v>1.113</v>
      </c>
      <c r="C1434" s="134">
        <v>1.5369999999999999</v>
      </c>
      <c r="D1434" s="3">
        <f>IF(C1434&lt;MAX($C$3:C1434),C1434/MAX($C$3:C1434)-1,0)</f>
        <v>-0.13114754098360659</v>
      </c>
    </row>
    <row r="1435" spans="1:4" ht="14.25">
      <c r="A1435" s="133">
        <v>41809</v>
      </c>
      <c r="B1435" s="134">
        <v>1.1020000000000001</v>
      </c>
      <c r="C1435" s="134">
        <v>1.526</v>
      </c>
      <c r="D1435" s="3">
        <f>IF(C1435&lt;MAX($C$3:C1435),C1435/MAX($C$3:C1435)-1,0)</f>
        <v>-0.13736574335782925</v>
      </c>
    </row>
    <row r="1436" spans="1:4" ht="14.25">
      <c r="A1436" s="133">
        <v>41810</v>
      </c>
      <c r="B1436" s="134">
        <v>1.105</v>
      </c>
      <c r="C1436" s="134">
        <v>1.5289999999999999</v>
      </c>
      <c r="D1436" s="3">
        <f>IF(C1436&lt;MAX($C$3:C1436),C1436/MAX($C$3:C1436)-1,0)</f>
        <v>-0.13566986998304131</v>
      </c>
    </row>
    <row r="1437" spans="1:4" ht="14.25">
      <c r="A1437" s="133">
        <v>41813</v>
      </c>
      <c r="B1437" s="134">
        <v>1.1160000000000001</v>
      </c>
      <c r="C1437" s="134">
        <v>1.54</v>
      </c>
      <c r="D1437" s="3">
        <f>IF(C1437&lt;MAX($C$3:C1437),C1437/MAX($C$3:C1437)-1,0)</f>
        <v>-0.12945166760881843</v>
      </c>
    </row>
    <row r="1438" spans="1:4" ht="14.25">
      <c r="A1438" s="133">
        <v>41814</v>
      </c>
      <c r="B1438" s="134">
        <v>1.117</v>
      </c>
      <c r="C1438" s="134">
        <v>1.5409999999999999</v>
      </c>
      <c r="D1438" s="3">
        <f>IF(C1438&lt;MAX($C$3:C1438),C1438/MAX($C$3:C1438)-1,0)</f>
        <v>-0.12888637648388923</v>
      </c>
    </row>
    <row r="1439" spans="1:4" ht="14.25">
      <c r="A1439" s="133">
        <v>41815</v>
      </c>
      <c r="B1439" s="134">
        <v>1.113</v>
      </c>
      <c r="C1439" s="134">
        <v>1.5369999999999999</v>
      </c>
      <c r="D1439" s="3">
        <f>IF(C1439&lt;MAX($C$3:C1439),C1439/MAX($C$3:C1439)-1,0)</f>
        <v>-0.13114754098360659</v>
      </c>
    </row>
    <row r="1440" spans="1:4" ht="14.25">
      <c r="A1440" s="133">
        <v>41816</v>
      </c>
      <c r="B1440" s="134">
        <v>1.125</v>
      </c>
      <c r="C1440" s="134">
        <v>1.5489999999999999</v>
      </c>
      <c r="D1440" s="3">
        <f>IF(C1440&lt;MAX($C$3:C1440),C1440/MAX($C$3:C1440)-1,0)</f>
        <v>-0.12436404748445451</v>
      </c>
    </row>
    <row r="1441" spans="1:4" ht="14.25">
      <c r="A1441" s="133">
        <v>41817</v>
      </c>
      <c r="B1441" s="134">
        <v>1.1259999999999999</v>
      </c>
      <c r="C1441" s="134">
        <v>1.55</v>
      </c>
      <c r="D1441" s="3">
        <f>IF(C1441&lt;MAX($C$3:C1441),C1441/MAX($C$3:C1441)-1,0)</f>
        <v>-0.12379875635952509</v>
      </c>
    </row>
    <row r="1442" spans="1:4" ht="14.25">
      <c r="A1442" s="133">
        <v>41820</v>
      </c>
      <c r="B1442" s="134">
        <v>1.141</v>
      </c>
      <c r="C1442" s="134">
        <v>1.5649999999999999</v>
      </c>
      <c r="D1442" s="3">
        <f>IF(C1442&lt;MAX($C$3:C1442),C1442/MAX($C$3:C1442)-1,0)</f>
        <v>-0.11531938948558507</v>
      </c>
    </row>
    <row r="1443" spans="1:4" ht="14.25">
      <c r="A1443" s="133">
        <v>41821</v>
      </c>
      <c r="B1443" s="134">
        <v>1.1439999999999999</v>
      </c>
      <c r="C1443" s="134">
        <v>1.5680000000000001</v>
      </c>
      <c r="D1443" s="3">
        <f>IF(C1443&lt;MAX($C$3:C1443),C1443/MAX($C$3:C1443)-1,0)</f>
        <v>-0.11362351611079702</v>
      </c>
    </row>
    <row r="1444" spans="1:4" ht="14.25">
      <c r="A1444" s="133">
        <v>41822</v>
      </c>
      <c r="B1444" s="134">
        <v>1.1479999999999999</v>
      </c>
      <c r="C1444" s="134">
        <v>1.5720000000000001</v>
      </c>
      <c r="D1444" s="3">
        <f>IF(C1444&lt;MAX($C$3:C1444),C1444/MAX($C$3:C1444)-1,0)</f>
        <v>-0.11136235161107966</v>
      </c>
    </row>
    <row r="1445" spans="1:4" ht="14.25">
      <c r="A1445" s="133">
        <v>41823</v>
      </c>
      <c r="B1445" s="134">
        <v>1.1519999999999999</v>
      </c>
      <c r="C1445" s="134">
        <v>1.5760000000000001</v>
      </c>
      <c r="D1445" s="3">
        <f>IF(C1445&lt;MAX($C$3:C1445),C1445/MAX($C$3:C1445)-1,0)</f>
        <v>-0.1091011871113623</v>
      </c>
    </row>
    <row r="1446" spans="1:4" ht="14.25">
      <c r="A1446" s="133">
        <v>41824</v>
      </c>
      <c r="B1446" s="134">
        <v>1.147</v>
      </c>
      <c r="C1446" s="134">
        <v>1.571</v>
      </c>
      <c r="D1446" s="3">
        <f>IF(C1446&lt;MAX($C$3:C1446),C1446/MAX($C$3:C1446)-1,0)</f>
        <v>-0.11192764273600897</v>
      </c>
    </row>
    <row r="1447" spans="1:4" ht="14.25">
      <c r="A1447" s="133">
        <v>41827</v>
      </c>
      <c r="B1447" s="134">
        <v>1.1539999999999999</v>
      </c>
      <c r="C1447" s="134">
        <v>1.5780000000000001</v>
      </c>
      <c r="D1447" s="3">
        <f>IF(C1447&lt;MAX($C$3:C1447),C1447/MAX($C$3:C1447)-1,0)</f>
        <v>-0.10797060486150356</v>
      </c>
    </row>
    <row r="1448" spans="1:4" ht="14.25">
      <c r="A1448" s="133">
        <v>41828</v>
      </c>
      <c r="B1448" s="134">
        <v>1.1559999999999999</v>
      </c>
      <c r="C1448" s="134">
        <v>1.58</v>
      </c>
      <c r="D1448" s="3">
        <f>IF(C1448&lt;MAX($C$3:C1448),C1448/MAX($C$3:C1448)-1,0)</f>
        <v>-0.10684002261164494</v>
      </c>
    </row>
    <row r="1449" spans="1:4" ht="14.25">
      <c r="A1449" s="133">
        <v>41829</v>
      </c>
      <c r="B1449" s="134">
        <v>1.137</v>
      </c>
      <c r="C1449" s="134">
        <v>1.5609999999999999</v>
      </c>
      <c r="D1449" s="3">
        <f>IF(C1449&lt;MAX($C$3:C1449),C1449/MAX($C$3:C1449)-1,0)</f>
        <v>-0.11758055398530243</v>
      </c>
    </row>
    <row r="1450" spans="1:4" ht="14.25">
      <c r="A1450" s="133">
        <v>41830</v>
      </c>
      <c r="B1450" s="134">
        <v>1.1180000000000001</v>
      </c>
      <c r="C1450" s="134">
        <v>1.542</v>
      </c>
      <c r="D1450" s="3">
        <f>IF(C1450&lt;MAX($C$3:C1450),C1450/MAX($C$3:C1450)-1,0)</f>
        <v>-0.12832108535895981</v>
      </c>
    </row>
    <row r="1451" spans="1:4" ht="14.25">
      <c r="A1451" s="133">
        <v>41831</v>
      </c>
      <c r="B1451" s="134">
        <v>1.115</v>
      </c>
      <c r="C1451" s="134">
        <v>1.5389999999999999</v>
      </c>
      <c r="D1451" s="3">
        <f>IF(C1451&lt;MAX($C$3:C1451),C1451/MAX($C$3:C1451)-1,0)</f>
        <v>-0.13001695873374786</v>
      </c>
    </row>
    <row r="1452" spans="1:4" ht="14.25">
      <c r="A1452" s="133">
        <v>41834</v>
      </c>
      <c r="B1452" s="134">
        <v>1.129</v>
      </c>
      <c r="C1452" s="134">
        <v>1.5529999999999999</v>
      </c>
      <c r="D1452" s="3">
        <f>IF(C1452&lt;MAX($C$3:C1452),C1452/MAX($C$3:C1452)-1,0)</f>
        <v>-0.12210288298473715</v>
      </c>
    </row>
    <row r="1453" spans="1:4" ht="14.25">
      <c r="A1453" s="133">
        <v>41835</v>
      </c>
      <c r="B1453" s="134">
        <v>1.1180000000000001</v>
      </c>
      <c r="C1453" s="134">
        <v>1.542</v>
      </c>
      <c r="D1453" s="3">
        <f>IF(C1453&lt;MAX($C$3:C1453),C1453/MAX($C$3:C1453)-1,0)</f>
        <v>-0.12832108535895981</v>
      </c>
    </row>
    <row r="1454" spans="1:4" ht="14.25">
      <c r="A1454" s="133">
        <v>41836</v>
      </c>
      <c r="B1454" s="134">
        <v>1.1040000000000001</v>
      </c>
      <c r="C1454" s="134">
        <v>1.528</v>
      </c>
      <c r="D1454" s="3">
        <f>IF(C1454&lt;MAX($C$3:C1454),C1454/MAX($C$3:C1454)-1,0)</f>
        <v>-0.13623516110797051</v>
      </c>
    </row>
    <row r="1455" spans="1:4" ht="14.25">
      <c r="A1455" s="133">
        <v>41837</v>
      </c>
      <c r="B1455" s="134">
        <v>1.0980000000000001</v>
      </c>
      <c r="C1455" s="134">
        <v>1.522</v>
      </c>
      <c r="D1455" s="3">
        <f>IF(C1455&lt;MAX($C$3:C1455),C1455/MAX($C$3:C1455)-1,0)</f>
        <v>-0.13962690785754661</v>
      </c>
    </row>
    <row r="1456" spans="1:4" ht="14.25">
      <c r="A1456" s="133">
        <v>41838</v>
      </c>
      <c r="B1456" s="134">
        <v>1.101</v>
      </c>
      <c r="C1456" s="134">
        <v>1.5249999999999999</v>
      </c>
      <c r="D1456" s="3">
        <f>IF(C1456&lt;MAX($C$3:C1456),C1456/MAX($C$3:C1456)-1,0)</f>
        <v>-0.13793103448275867</v>
      </c>
    </row>
    <row r="1457" spans="1:4" ht="14.25">
      <c r="A1457" s="133">
        <v>41841</v>
      </c>
      <c r="B1457" s="134">
        <v>1.1080000000000001</v>
      </c>
      <c r="C1457" s="134">
        <v>1.532</v>
      </c>
      <c r="D1457" s="3">
        <f>IF(C1457&lt;MAX($C$3:C1457),C1457/MAX($C$3:C1457)-1,0)</f>
        <v>-0.13397399660825315</v>
      </c>
    </row>
    <row r="1458" spans="1:4" ht="14.25">
      <c r="A1458" s="133">
        <v>41842</v>
      </c>
      <c r="B1458" s="134">
        <v>1.1140000000000001</v>
      </c>
      <c r="C1458" s="134">
        <v>1.538</v>
      </c>
      <c r="D1458" s="3">
        <f>IF(C1458&lt;MAX($C$3:C1458),C1458/MAX($C$3:C1458)-1,0)</f>
        <v>-0.13058224985867717</v>
      </c>
    </row>
    <row r="1459" spans="1:4" ht="14.25">
      <c r="A1459" s="133">
        <v>41843</v>
      </c>
      <c r="B1459" s="134">
        <v>1.103</v>
      </c>
      <c r="C1459" s="134">
        <v>1.5269999999999999</v>
      </c>
      <c r="D1459" s="3">
        <f>IF(C1459&lt;MAX($C$3:C1459),C1459/MAX($C$3:C1459)-1,0)</f>
        <v>-0.13680045223289994</v>
      </c>
    </row>
    <row r="1460" spans="1:4" ht="14.25">
      <c r="A1460" s="133">
        <v>41844</v>
      </c>
      <c r="B1460" s="134">
        <v>1.1000000000000001</v>
      </c>
      <c r="C1460" s="134">
        <v>1.524</v>
      </c>
      <c r="D1460" s="3">
        <f>IF(C1460&lt;MAX($C$3:C1460),C1460/MAX($C$3:C1460)-1,0)</f>
        <v>-0.13849632560768788</v>
      </c>
    </row>
    <row r="1461" spans="1:4" ht="14.25">
      <c r="A1461" s="133">
        <v>41845</v>
      </c>
      <c r="B1461" s="134">
        <v>1.1140000000000001</v>
      </c>
      <c r="C1461" s="134">
        <v>1.538</v>
      </c>
      <c r="D1461" s="3">
        <f>IF(C1461&lt;MAX($C$3:C1461),C1461/MAX($C$3:C1461)-1,0)</f>
        <v>-0.13058224985867717</v>
      </c>
    </row>
    <row r="1462" spans="1:4" ht="14.25">
      <c r="A1462" s="133">
        <v>41848</v>
      </c>
      <c r="B1462" s="134">
        <v>1.131</v>
      </c>
      <c r="C1462" s="134">
        <v>1.5549999999999999</v>
      </c>
      <c r="D1462" s="3">
        <f>IF(C1462&lt;MAX($C$3:C1462),C1462/MAX($C$3:C1462)-1,0)</f>
        <v>-0.12097230073487841</v>
      </c>
    </row>
    <row r="1463" spans="1:4" ht="14.25">
      <c r="A1463" s="133">
        <v>41849</v>
      </c>
      <c r="B1463" s="134">
        <v>1.1419999999999999</v>
      </c>
      <c r="C1463" s="134">
        <v>1.5660000000000001</v>
      </c>
      <c r="D1463" s="3">
        <f>IF(C1463&lt;MAX($C$3:C1463),C1463/MAX($C$3:C1463)-1,0)</f>
        <v>-0.11475409836065564</v>
      </c>
    </row>
    <row r="1464" spans="1:4" ht="14.25">
      <c r="A1464" s="133">
        <v>41850</v>
      </c>
      <c r="B1464" s="134">
        <v>1.143</v>
      </c>
      <c r="C1464" s="134">
        <v>1.5669999999999999</v>
      </c>
      <c r="D1464" s="3">
        <f>IF(C1464&lt;MAX($C$3:C1464),C1464/MAX($C$3:C1464)-1,0)</f>
        <v>-0.11418880723572633</v>
      </c>
    </row>
    <row r="1465" spans="1:4" ht="14.25">
      <c r="A1465" s="133">
        <v>41851</v>
      </c>
      <c r="B1465" s="134">
        <v>1.1439999999999999</v>
      </c>
      <c r="C1465" s="134">
        <v>1.5680000000000001</v>
      </c>
      <c r="D1465" s="3">
        <f>IF(C1465&lt;MAX($C$3:C1465),C1465/MAX($C$3:C1465)-1,0)</f>
        <v>-0.11362351611079702</v>
      </c>
    </row>
    <row r="1466" spans="1:4" ht="14.25">
      <c r="A1466" s="133">
        <v>41852</v>
      </c>
      <c r="B1466" s="134">
        <v>1.131</v>
      </c>
      <c r="C1466" s="134">
        <v>1.5549999999999999</v>
      </c>
      <c r="D1466" s="3">
        <f>IF(C1466&lt;MAX($C$3:C1466),C1466/MAX($C$3:C1466)-1,0)</f>
        <v>-0.12097230073487841</v>
      </c>
    </row>
    <row r="1467" spans="1:4" ht="14.25">
      <c r="A1467" s="133">
        <v>41855</v>
      </c>
      <c r="B1467" s="134">
        <v>1.1379999999999999</v>
      </c>
      <c r="C1467" s="134">
        <v>1.5620000000000001</v>
      </c>
      <c r="D1467" s="3">
        <f>IF(C1467&lt;MAX($C$3:C1467),C1467/MAX($C$3:C1467)-1,0)</f>
        <v>-0.117015262860373</v>
      </c>
    </row>
    <row r="1468" spans="1:4" ht="14.25">
      <c r="A1468" s="133">
        <v>41856</v>
      </c>
      <c r="B1468" s="134">
        <v>1.1439999999999999</v>
      </c>
      <c r="C1468" s="134">
        <v>1.5680000000000001</v>
      </c>
      <c r="D1468" s="3">
        <f>IF(C1468&lt;MAX($C$3:C1468),C1468/MAX($C$3:C1468)-1,0)</f>
        <v>-0.11362351611079702</v>
      </c>
    </row>
    <row r="1469" spans="1:4" ht="14.25">
      <c r="A1469" s="133">
        <v>41857</v>
      </c>
      <c r="B1469" s="134">
        <v>1.1379999999999999</v>
      </c>
      <c r="C1469" s="134">
        <v>1.5620000000000001</v>
      </c>
      <c r="D1469" s="3">
        <f>IF(C1469&lt;MAX($C$3:C1469),C1469/MAX($C$3:C1469)-1,0)</f>
        <v>-0.117015262860373</v>
      </c>
    </row>
    <row r="1470" spans="1:4" ht="14.25">
      <c r="A1470" s="133">
        <v>41858</v>
      </c>
      <c r="B1470" s="134">
        <v>1.1339999999999999</v>
      </c>
      <c r="C1470" s="134">
        <v>1.5580000000000001</v>
      </c>
      <c r="D1470" s="3">
        <f>IF(C1470&lt;MAX($C$3:C1470),C1470/MAX($C$3:C1470)-1,0)</f>
        <v>-0.11927642736009036</v>
      </c>
    </row>
    <row r="1471" spans="1:4" ht="14.25">
      <c r="A1471" s="133">
        <v>41859</v>
      </c>
      <c r="B1471" s="134">
        <v>1.1419999999999999</v>
      </c>
      <c r="C1471" s="134">
        <v>1.5660000000000001</v>
      </c>
      <c r="D1471" s="3">
        <f>IF(C1471&lt;MAX($C$3:C1471),C1471/MAX($C$3:C1471)-1,0)</f>
        <v>-0.11475409836065564</v>
      </c>
    </row>
    <row r="1472" spans="1:4" ht="14.25">
      <c r="A1472" s="133">
        <v>41862</v>
      </c>
      <c r="B1472" s="134">
        <v>1.1559999999999999</v>
      </c>
      <c r="C1472" s="134">
        <v>1.58</v>
      </c>
      <c r="D1472" s="3">
        <f>IF(C1472&lt;MAX($C$3:C1472),C1472/MAX($C$3:C1472)-1,0)</f>
        <v>-0.10684002261164494</v>
      </c>
    </row>
    <row r="1473" spans="1:4" ht="14.25">
      <c r="A1473" s="133">
        <v>41863</v>
      </c>
      <c r="B1473" s="134">
        <v>1.157</v>
      </c>
      <c r="C1473" s="134">
        <v>1.581</v>
      </c>
      <c r="D1473" s="3">
        <f>IF(C1473&lt;MAX($C$3:C1473),C1473/MAX($C$3:C1473)-1,0)</f>
        <v>-0.10627473148671562</v>
      </c>
    </row>
    <row r="1474" spans="1:4" ht="14.25">
      <c r="A1474" s="133">
        <v>41864</v>
      </c>
      <c r="B1474" s="134">
        <v>1.1539999999999999</v>
      </c>
      <c r="C1474" s="134">
        <v>1.5780000000000001</v>
      </c>
      <c r="D1474" s="3">
        <f>IF(C1474&lt;MAX($C$3:C1474),C1474/MAX($C$3:C1474)-1,0)</f>
        <v>-0.10797060486150356</v>
      </c>
    </row>
    <row r="1475" spans="1:4" ht="14.25">
      <c r="A1475" s="133">
        <v>41865</v>
      </c>
      <c r="B1475" s="134">
        <v>1.147</v>
      </c>
      <c r="C1475" s="134">
        <v>1.571</v>
      </c>
      <c r="D1475" s="3">
        <f>IF(C1475&lt;MAX($C$3:C1475),C1475/MAX($C$3:C1475)-1,0)</f>
        <v>-0.11192764273600897</v>
      </c>
    </row>
    <row r="1476" spans="1:4" ht="14.25">
      <c r="A1476" s="133">
        <v>41866</v>
      </c>
      <c r="B1476" s="134">
        <v>1.1539999999999999</v>
      </c>
      <c r="C1476" s="134">
        <v>1.5780000000000001</v>
      </c>
      <c r="D1476" s="3">
        <f>IF(C1476&lt;MAX($C$3:C1476),C1476/MAX($C$3:C1476)-1,0)</f>
        <v>-0.10797060486150356</v>
      </c>
    </row>
    <row r="1477" spans="1:4" ht="14.25">
      <c r="A1477" s="133">
        <v>41869</v>
      </c>
      <c r="B1477" s="134">
        <v>1.1679999999999999</v>
      </c>
      <c r="C1477" s="134">
        <v>1.5920000000000001</v>
      </c>
      <c r="D1477" s="3">
        <f>IF(C1477&lt;MAX($C$3:C1477),C1477/MAX($C$3:C1477)-1,0)</f>
        <v>-0.10005652911249285</v>
      </c>
    </row>
    <row r="1478" spans="1:4" ht="14.25">
      <c r="A1478" s="133">
        <v>41870</v>
      </c>
      <c r="B1478" s="134">
        <v>1.173</v>
      </c>
      <c r="C1478" s="134">
        <v>1.597</v>
      </c>
      <c r="D1478" s="3">
        <f>IF(C1478&lt;MAX($C$3:C1478),C1478/MAX($C$3:C1478)-1,0)</f>
        <v>-9.723007348784618E-2</v>
      </c>
    </row>
    <row r="1479" spans="1:4" ht="14.25">
      <c r="A1479" s="133">
        <v>41871</v>
      </c>
      <c r="B1479" s="134">
        <v>1.1639999999999999</v>
      </c>
      <c r="C1479" s="134">
        <v>1.5880000000000001</v>
      </c>
      <c r="D1479" s="3">
        <f>IF(C1479&lt;MAX($C$3:C1479),C1479/MAX($C$3:C1479)-1,0)</f>
        <v>-0.10231769361221021</v>
      </c>
    </row>
    <row r="1480" spans="1:4" ht="14.25">
      <c r="A1480" s="133">
        <v>41872</v>
      </c>
      <c r="B1480" s="134">
        <v>1.165</v>
      </c>
      <c r="C1480" s="134">
        <v>1.589</v>
      </c>
      <c r="D1480" s="3">
        <f>IF(C1480&lt;MAX($C$3:C1480),C1480/MAX($C$3:C1480)-1,0)</f>
        <v>-0.1017524024872809</v>
      </c>
    </row>
    <row r="1481" spans="1:4" ht="14.25">
      <c r="A1481" s="133">
        <v>41873</v>
      </c>
      <c r="B1481" s="134">
        <v>1.1759999999999999</v>
      </c>
      <c r="C1481" s="134">
        <v>1.6</v>
      </c>
      <c r="D1481" s="3">
        <f>IF(C1481&lt;MAX($C$3:C1481),C1481/MAX($C$3:C1481)-1,0)</f>
        <v>-9.5534200113058132E-2</v>
      </c>
    </row>
    <row r="1482" spans="1:4" ht="14.25">
      <c r="A1482" s="133">
        <v>41876</v>
      </c>
      <c r="B1482" s="134">
        <v>1.171</v>
      </c>
      <c r="C1482" s="134">
        <v>1.595</v>
      </c>
      <c r="D1482" s="3">
        <f>IF(C1482&lt;MAX($C$3:C1482),C1482/MAX($C$3:C1482)-1,0)</f>
        <v>-9.8360655737704916E-2</v>
      </c>
    </row>
    <row r="1483" spans="1:4" ht="14.25">
      <c r="A1483" s="133">
        <v>41877</v>
      </c>
      <c r="B1483" s="134">
        <v>1.1599999999999999</v>
      </c>
      <c r="C1483" s="134">
        <v>1.5840000000000001</v>
      </c>
      <c r="D1483" s="3">
        <f>IF(C1483&lt;MAX($C$3:C1483),C1483/MAX($C$3:C1483)-1,0)</f>
        <v>-0.10457885811192758</v>
      </c>
    </row>
    <row r="1484" spans="1:4" ht="14.25">
      <c r="A1484" s="133">
        <v>41878</v>
      </c>
      <c r="B1484" s="134">
        <v>1.157</v>
      </c>
      <c r="C1484" s="134">
        <v>1.581</v>
      </c>
      <c r="D1484" s="3">
        <f>IF(C1484&lt;MAX($C$3:C1484),C1484/MAX($C$3:C1484)-1,0)</f>
        <v>-0.10627473148671562</v>
      </c>
    </row>
    <row r="1485" spans="1:4" ht="14.25">
      <c r="A1485" s="133">
        <v>41879</v>
      </c>
      <c r="B1485" s="134">
        <v>1.1459999999999999</v>
      </c>
      <c r="C1485" s="134">
        <v>1.57</v>
      </c>
      <c r="D1485" s="3">
        <f>IF(C1485&lt;MAX($C$3:C1485),C1485/MAX($C$3:C1485)-1,0)</f>
        <v>-0.11249293386093828</v>
      </c>
    </row>
    <row r="1486" spans="1:4" ht="14.25">
      <c r="A1486" s="133">
        <v>41880</v>
      </c>
      <c r="B1486" s="134">
        <v>1.1519999999999999</v>
      </c>
      <c r="C1486" s="134">
        <v>1.5760000000000001</v>
      </c>
      <c r="D1486" s="3">
        <f>IF(C1486&lt;MAX($C$3:C1486),C1486/MAX($C$3:C1486)-1,0)</f>
        <v>-0.1091011871113623</v>
      </c>
    </row>
    <row r="1487" spans="1:4" ht="14.25">
      <c r="A1487" s="133">
        <v>41883</v>
      </c>
      <c r="B1487" s="134">
        <v>1.163</v>
      </c>
      <c r="C1487" s="134">
        <v>1.587</v>
      </c>
      <c r="D1487" s="3">
        <f>IF(C1487&lt;MAX($C$3:C1487),C1487/MAX($C$3:C1487)-1,0)</f>
        <v>-0.10288298473713964</v>
      </c>
    </row>
    <row r="1488" spans="1:4" ht="14.25">
      <c r="A1488" s="133">
        <v>41884</v>
      </c>
      <c r="B1488" s="134">
        <v>1.169</v>
      </c>
      <c r="C1488" s="134">
        <v>1.593</v>
      </c>
      <c r="D1488" s="3">
        <f>IF(C1488&lt;MAX($C$3:C1488),C1488/MAX($C$3:C1488)-1,0)</f>
        <v>-9.9491237987563541E-2</v>
      </c>
    </row>
    <row r="1489" spans="1:4" ht="14.25">
      <c r="A1489" s="133">
        <v>41885</v>
      </c>
      <c r="B1489" s="134">
        <v>1.177</v>
      </c>
      <c r="C1489" s="134">
        <v>1.601</v>
      </c>
      <c r="D1489" s="3">
        <f>IF(C1489&lt;MAX($C$3:C1489),C1489/MAX($C$3:C1489)-1,0)</f>
        <v>-9.496890898812882E-2</v>
      </c>
    </row>
    <row r="1490" spans="1:4" ht="14.25">
      <c r="A1490" s="133">
        <v>41886</v>
      </c>
      <c r="B1490" s="134">
        <v>1.179</v>
      </c>
      <c r="C1490" s="134">
        <v>1.603</v>
      </c>
      <c r="D1490" s="3">
        <f>IF(C1490&lt;MAX($C$3:C1490),C1490/MAX($C$3:C1490)-1,0)</f>
        <v>-9.3838326738270195E-2</v>
      </c>
    </row>
    <row r="1491" spans="1:4" ht="14.25">
      <c r="A1491" s="133">
        <v>41887</v>
      </c>
      <c r="B1491" s="134">
        <v>1.179</v>
      </c>
      <c r="C1491" s="134">
        <v>1.603</v>
      </c>
      <c r="D1491" s="3">
        <f>IF(C1491&lt;MAX($C$3:C1491),C1491/MAX($C$3:C1491)-1,0)</f>
        <v>-9.3838326738270195E-2</v>
      </c>
    </row>
    <row r="1492" spans="1:4" ht="14.25">
      <c r="A1492" s="133">
        <v>41891</v>
      </c>
      <c r="B1492" s="134">
        <v>1.1870000000000001</v>
      </c>
      <c r="C1492" s="134">
        <v>1.611</v>
      </c>
      <c r="D1492" s="3">
        <f>IF(C1492&lt;MAX($C$3:C1492),C1492/MAX($C$3:C1492)-1,0)</f>
        <v>-8.9315997738835473E-2</v>
      </c>
    </row>
    <row r="1493" spans="1:4" ht="14.25">
      <c r="A1493" s="133">
        <v>41892</v>
      </c>
      <c r="B1493" s="134">
        <v>1.1890000000000001</v>
      </c>
      <c r="C1493" s="134">
        <v>1.613</v>
      </c>
      <c r="D1493" s="3">
        <f>IF(C1493&lt;MAX($C$3:C1493),C1493/MAX($C$3:C1493)-1,0)</f>
        <v>-8.8185415488976737E-2</v>
      </c>
    </row>
    <row r="1494" spans="1:4" ht="14.25">
      <c r="A1494" s="133">
        <v>41893</v>
      </c>
      <c r="B1494" s="134">
        <v>1.1839999999999999</v>
      </c>
      <c r="C1494" s="134">
        <v>1.6080000000000001</v>
      </c>
      <c r="D1494" s="3">
        <f>IF(C1494&lt;MAX($C$3:C1494),C1494/MAX($C$3:C1494)-1,0)</f>
        <v>-9.101187111362341E-2</v>
      </c>
    </row>
    <row r="1495" spans="1:4" ht="14.25">
      <c r="A1495" s="133">
        <v>41894</v>
      </c>
      <c r="B1495" s="134">
        <v>1.1930000000000001</v>
      </c>
      <c r="C1495" s="134">
        <v>1.617</v>
      </c>
      <c r="D1495" s="3">
        <f>IF(C1495&lt;MAX($C$3:C1495),C1495/MAX($C$3:C1495)-1,0)</f>
        <v>-8.5924250989259376E-2</v>
      </c>
    </row>
    <row r="1496" spans="1:4" ht="14.25">
      <c r="A1496" s="133">
        <v>41897</v>
      </c>
      <c r="B1496" s="134">
        <v>1.196</v>
      </c>
      <c r="C1496" s="134">
        <v>1.62</v>
      </c>
      <c r="D1496" s="3">
        <f>IF(C1496&lt;MAX($C$3:C1496),C1496/MAX($C$3:C1496)-1,0)</f>
        <v>-8.4228377614471328E-2</v>
      </c>
    </row>
    <row r="1497" spans="1:4" ht="14.25">
      <c r="A1497" s="133">
        <v>41898</v>
      </c>
      <c r="B1497" s="134">
        <v>1.1679999999999999</v>
      </c>
      <c r="C1497" s="134">
        <v>1.5920000000000001</v>
      </c>
      <c r="D1497" s="3">
        <f>IF(C1497&lt;MAX($C$3:C1497),C1497/MAX($C$3:C1497)-1,0)</f>
        <v>-0.10005652911249285</v>
      </c>
    </row>
    <row r="1498" spans="1:4" ht="14.25">
      <c r="A1498" s="133">
        <v>41899</v>
      </c>
      <c r="B1498" s="134">
        <v>1.17</v>
      </c>
      <c r="C1498" s="134">
        <v>1.5940000000000001</v>
      </c>
      <c r="D1498" s="3">
        <f>IF(C1498&lt;MAX($C$3:C1498),C1498/MAX($C$3:C1498)-1,0)</f>
        <v>-9.8925946862634118E-2</v>
      </c>
    </row>
    <row r="1499" spans="1:4" ht="14.25">
      <c r="A1499" s="133">
        <v>41900</v>
      </c>
      <c r="B1499" s="134">
        <v>1.1659999999999999</v>
      </c>
      <c r="C1499" s="134">
        <v>1.59</v>
      </c>
      <c r="D1499" s="3">
        <f>IF(C1499&lt;MAX($C$3:C1499),C1499/MAX($C$3:C1499)-1,0)</f>
        <v>-0.10118711136235148</v>
      </c>
    </row>
    <row r="1500" spans="1:4" ht="14.25">
      <c r="A1500" s="133">
        <v>41901</v>
      </c>
      <c r="B1500" s="134">
        <v>1.173</v>
      </c>
      <c r="C1500" s="134">
        <v>1.597</v>
      </c>
      <c r="D1500" s="3">
        <f>IF(C1500&lt;MAX($C$3:C1500),C1500/MAX($C$3:C1500)-1,0)</f>
        <v>-9.723007348784618E-2</v>
      </c>
    </row>
    <row r="1501" spans="1:4" ht="14.25">
      <c r="A1501" s="133">
        <v>41904</v>
      </c>
      <c r="B1501" s="134">
        <v>1.163</v>
      </c>
      <c r="C1501" s="134">
        <v>1.587</v>
      </c>
      <c r="D1501" s="3">
        <f>IF(C1501&lt;MAX($C$3:C1501),C1501/MAX($C$3:C1501)-1,0)</f>
        <v>-0.10288298473713964</v>
      </c>
    </row>
    <row r="1502" spans="1:4" ht="14.25">
      <c r="A1502" s="133">
        <v>41905</v>
      </c>
      <c r="B1502" s="134">
        <v>1.17</v>
      </c>
      <c r="C1502" s="134">
        <v>1.5940000000000001</v>
      </c>
      <c r="D1502" s="3">
        <f>IF(C1502&lt;MAX($C$3:C1502),C1502/MAX($C$3:C1502)-1,0)</f>
        <v>-9.8925946862634118E-2</v>
      </c>
    </row>
    <row r="1503" spans="1:4" ht="14.25">
      <c r="A1503" s="133">
        <v>41906</v>
      </c>
      <c r="B1503" s="134">
        <v>1.1779999999999999</v>
      </c>
      <c r="C1503" s="134">
        <v>1.6020000000000001</v>
      </c>
      <c r="D1503" s="3">
        <f>IF(C1503&lt;MAX($C$3:C1503),C1503/MAX($C$3:C1503)-1,0)</f>
        <v>-9.4403617863199396E-2</v>
      </c>
    </row>
    <row r="1504" spans="1:4" ht="14.25">
      <c r="A1504" s="133">
        <v>41907</v>
      </c>
      <c r="B1504" s="134">
        <v>1.179</v>
      </c>
      <c r="C1504" s="134">
        <v>1.603</v>
      </c>
      <c r="D1504" s="3">
        <f>IF(C1504&lt;MAX($C$3:C1504),C1504/MAX($C$3:C1504)-1,0)</f>
        <v>-9.3838326738270195E-2</v>
      </c>
    </row>
    <row r="1505" spans="1:4" ht="14.25">
      <c r="A1505" s="133">
        <v>41908</v>
      </c>
      <c r="B1505" s="134">
        <v>1.179</v>
      </c>
      <c r="C1505" s="134">
        <v>1.603</v>
      </c>
      <c r="D1505" s="3">
        <f>IF(C1505&lt;MAX($C$3:C1505),C1505/MAX($C$3:C1505)-1,0)</f>
        <v>-9.3838326738270195E-2</v>
      </c>
    </row>
    <row r="1506" spans="1:4" ht="14.25">
      <c r="A1506" s="133">
        <v>41911</v>
      </c>
      <c r="B1506" s="134">
        <v>1.1930000000000001</v>
      </c>
      <c r="C1506" s="134">
        <v>1.617</v>
      </c>
      <c r="D1506" s="3">
        <f>IF(C1506&lt;MAX($C$3:C1506),C1506/MAX($C$3:C1506)-1,0)</f>
        <v>-8.5924250989259376E-2</v>
      </c>
    </row>
    <row r="1507" spans="1:4" ht="14.25">
      <c r="A1507" s="133">
        <v>41912</v>
      </c>
      <c r="B1507" s="134">
        <v>1.2010000000000001</v>
      </c>
      <c r="C1507" s="134">
        <v>1.625</v>
      </c>
      <c r="D1507" s="3">
        <f>IF(C1507&lt;MAX($C$3:C1507),C1507/MAX($C$3:C1507)-1,0)</f>
        <v>-8.1401921989824766E-2</v>
      </c>
    </row>
    <row r="1508" spans="1:4" ht="14.25">
      <c r="A1508" s="133">
        <v>41920</v>
      </c>
      <c r="B1508" s="134">
        <v>1.2290000000000001</v>
      </c>
      <c r="C1508" s="134">
        <v>1.653</v>
      </c>
      <c r="D1508" s="3">
        <f>IF(C1508&lt;MAX($C$3:C1508),C1508/MAX($C$3:C1508)-1,0)</f>
        <v>-6.557377049180324E-2</v>
      </c>
    </row>
    <row r="1509" spans="1:4" ht="14.25">
      <c r="A1509" s="133">
        <v>41921</v>
      </c>
      <c r="B1509" s="134">
        <v>1.23</v>
      </c>
      <c r="C1509" s="134">
        <v>1.6539999999999999</v>
      </c>
      <c r="D1509" s="3">
        <f>IF(C1509&lt;MAX($C$3:C1509),C1509/MAX($C$3:C1509)-1,0)</f>
        <v>-6.5008479366873928E-2</v>
      </c>
    </row>
    <row r="1510" spans="1:4" ht="14.25">
      <c r="A1510" s="133">
        <v>41922</v>
      </c>
      <c r="B1510" s="134">
        <v>1.2170000000000001</v>
      </c>
      <c r="C1510" s="134">
        <v>1.641</v>
      </c>
      <c r="D1510" s="3">
        <f>IF(C1510&lt;MAX($C$3:C1510),C1510/MAX($C$3:C1510)-1,0)</f>
        <v>-7.2357263990955323E-2</v>
      </c>
    </row>
    <row r="1511" spans="1:4" ht="14.25">
      <c r="A1511" s="133">
        <v>41925</v>
      </c>
      <c r="B1511" s="134">
        <v>1.21</v>
      </c>
      <c r="C1511" s="134">
        <v>1.6339999999999999</v>
      </c>
      <c r="D1511" s="3">
        <f>IF(C1511&lt;MAX($C$3:C1511),C1511/MAX($C$3:C1511)-1,0)</f>
        <v>-7.6314301865460732E-2</v>
      </c>
    </row>
    <row r="1512" spans="1:4" ht="14.25">
      <c r="A1512" s="133">
        <v>41926</v>
      </c>
      <c r="B1512" s="134">
        <v>1.1970000000000001</v>
      </c>
      <c r="C1512" s="134">
        <v>1.621</v>
      </c>
      <c r="D1512" s="3">
        <f>IF(C1512&lt;MAX($C$3:C1512),C1512/MAX($C$3:C1512)-1,0)</f>
        <v>-8.3663086489542016E-2</v>
      </c>
    </row>
    <row r="1513" spans="1:4" ht="14.25">
      <c r="A1513" s="133">
        <v>41927</v>
      </c>
      <c r="B1513" s="134">
        <v>1.2010000000000001</v>
      </c>
      <c r="C1513" s="134">
        <v>1.625</v>
      </c>
      <c r="D1513" s="3">
        <f>IF(C1513&lt;MAX($C$3:C1513),C1513/MAX($C$3:C1513)-1,0)</f>
        <v>-8.1401921989824766E-2</v>
      </c>
    </row>
    <row r="1514" spans="1:4" ht="14.25">
      <c r="A1514" s="133">
        <v>41928</v>
      </c>
      <c r="B1514" s="134">
        <v>1.1919999999999999</v>
      </c>
      <c r="C1514" s="134">
        <v>1.6160000000000001</v>
      </c>
      <c r="D1514" s="3">
        <f>IF(C1514&lt;MAX($C$3:C1514),C1514/MAX($C$3:C1514)-1,0)</f>
        <v>-8.6489542114188689E-2</v>
      </c>
    </row>
    <row r="1515" spans="1:4" ht="14.25">
      <c r="A1515" s="133">
        <v>41929</v>
      </c>
      <c r="B1515" s="134">
        <v>1.1819999999999999</v>
      </c>
      <c r="C1515" s="134">
        <v>1.6060000000000001</v>
      </c>
      <c r="D1515" s="3">
        <f>IF(C1515&lt;MAX($C$3:C1515),C1515/MAX($C$3:C1515)-1,0)</f>
        <v>-9.2142453363482146E-2</v>
      </c>
    </row>
    <row r="1516" spans="1:4" ht="14.25">
      <c r="A1516" s="133">
        <v>41932</v>
      </c>
      <c r="B1516" s="134">
        <v>1.2110000000000001</v>
      </c>
      <c r="C1516" s="134">
        <v>1.635</v>
      </c>
      <c r="D1516" s="3">
        <f>IF(C1516&lt;MAX($C$3:C1516),C1516/MAX($C$3:C1516)-1,0)</f>
        <v>-7.5749010740531308E-2</v>
      </c>
    </row>
    <row r="1517" spans="1:4" ht="14.25">
      <c r="A1517" s="133">
        <v>41933</v>
      </c>
      <c r="B1517" s="134">
        <v>1.208</v>
      </c>
      <c r="C1517" s="134">
        <v>1.6319999999999999</v>
      </c>
      <c r="D1517" s="3">
        <f>IF(C1517&lt;MAX($C$3:C1517),C1517/MAX($C$3:C1517)-1,0)</f>
        <v>-7.7444884115319357E-2</v>
      </c>
    </row>
    <row r="1518" spans="1:4" ht="14.25">
      <c r="A1518" s="133">
        <v>41934</v>
      </c>
      <c r="B1518" s="134">
        <v>1.1990000000000001</v>
      </c>
      <c r="C1518" s="134">
        <v>1.623</v>
      </c>
      <c r="D1518" s="3">
        <f>IF(C1518&lt;MAX($C$3:C1518),C1518/MAX($C$3:C1518)-1,0)</f>
        <v>-8.2532504239683391E-2</v>
      </c>
    </row>
    <row r="1519" spans="1:4" ht="14.25">
      <c r="A1519" s="133">
        <v>41935</v>
      </c>
      <c r="B1519" s="134">
        <v>1.1910000000000001</v>
      </c>
      <c r="C1519" s="134">
        <v>1.615</v>
      </c>
      <c r="D1519" s="3">
        <f>IF(C1519&lt;MAX($C$3:C1519),C1519/MAX($C$3:C1519)-1,0)</f>
        <v>-8.7054833239118112E-2</v>
      </c>
    </row>
    <row r="1520" spans="1:4" ht="14.25">
      <c r="A1520" s="133">
        <v>41936</v>
      </c>
      <c r="B1520" s="134">
        <v>1.1930000000000001</v>
      </c>
      <c r="C1520" s="134">
        <v>1.617</v>
      </c>
      <c r="D1520" s="3">
        <f>IF(C1520&lt;MAX($C$3:C1520),C1520/MAX($C$3:C1520)-1,0)</f>
        <v>-8.5924250989259376E-2</v>
      </c>
    </row>
    <row r="1521" spans="1:4" ht="14.25">
      <c r="A1521" s="133">
        <v>41939</v>
      </c>
      <c r="B1521" s="134">
        <v>1.208</v>
      </c>
      <c r="C1521" s="134">
        <v>1.6319999999999999</v>
      </c>
      <c r="D1521" s="3">
        <f>IF(C1521&lt;MAX($C$3:C1521),C1521/MAX($C$3:C1521)-1,0)</f>
        <v>-7.7444884115319357E-2</v>
      </c>
    </row>
    <row r="1522" spans="1:4" ht="14.25">
      <c r="A1522" s="133">
        <v>41940</v>
      </c>
      <c r="B1522" s="134">
        <v>1.232</v>
      </c>
      <c r="C1522" s="134">
        <v>1.6559999999999999</v>
      </c>
      <c r="D1522" s="3">
        <f>IF(C1522&lt;MAX($C$3:C1522),C1522/MAX($C$3:C1522)-1,0)</f>
        <v>-6.3877897117015303E-2</v>
      </c>
    </row>
    <row r="1523" spans="1:4" ht="14.25">
      <c r="A1523" s="133">
        <v>41941</v>
      </c>
      <c r="B1523" s="134">
        <v>1.252</v>
      </c>
      <c r="C1523" s="134">
        <v>1.6759999999999999</v>
      </c>
      <c r="D1523" s="3">
        <f>IF(C1523&lt;MAX($C$3:C1523),C1523/MAX($C$3:C1523)-1,0)</f>
        <v>-5.2572074618428499E-2</v>
      </c>
    </row>
    <row r="1524" spans="1:4" ht="14.25">
      <c r="A1524" s="133">
        <v>41942</v>
      </c>
      <c r="B1524" s="134">
        <v>1.264</v>
      </c>
      <c r="C1524" s="134">
        <v>1.6879999999999999</v>
      </c>
      <c r="D1524" s="3">
        <f>IF(C1524&lt;MAX($C$3:C1524),C1524/MAX($C$3:C1524)-1,0)</f>
        <v>-4.5788581119276417E-2</v>
      </c>
    </row>
    <row r="1525" spans="1:4" ht="14.25">
      <c r="A1525" s="133">
        <v>41943</v>
      </c>
      <c r="B1525" s="134">
        <v>1.2629999999999999</v>
      </c>
      <c r="C1525" s="134">
        <v>1.6870000000000001</v>
      </c>
      <c r="D1525" s="3">
        <f>IF(C1525&lt;MAX($C$3:C1525),C1525/MAX($C$3:C1525)-1,0)</f>
        <v>-4.6353872244205729E-2</v>
      </c>
    </row>
    <row r="1526" spans="1:4" ht="14.25">
      <c r="A1526" s="133">
        <v>41946</v>
      </c>
      <c r="B1526" s="134">
        <v>1.2629999999999999</v>
      </c>
      <c r="C1526" s="134">
        <v>1.6870000000000001</v>
      </c>
      <c r="D1526" s="3">
        <f>IF(C1526&lt;MAX($C$3:C1526),C1526/MAX($C$3:C1526)-1,0)</f>
        <v>-4.6353872244205729E-2</v>
      </c>
    </row>
    <row r="1527" spans="1:4" ht="14.25">
      <c r="A1527" s="133">
        <v>41947</v>
      </c>
      <c r="B1527" s="134">
        <v>1.268</v>
      </c>
      <c r="C1527" s="134">
        <v>1.6919999999999999</v>
      </c>
      <c r="D1527" s="3">
        <f>IF(C1527&lt;MAX($C$3:C1527),C1527/MAX($C$3:C1527)-1,0)</f>
        <v>-4.3527416619559056E-2</v>
      </c>
    </row>
    <row r="1528" spans="1:4" ht="14.25">
      <c r="A1528" s="133">
        <v>41948</v>
      </c>
      <c r="B1528" s="134">
        <v>1.268</v>
      </c>
      <c r="C1528" s="134">
        <v>1.6919999999999999</v>
      </c>
      <c r="D1528" s="3">
        <f>IF(C1528&lt;MAX($C$3:C1528),C1528/MAX($C$3:C1528)-1,0)</f>
        <v>-4.3527416619559056E-2</v>
      </c>
    </row>
    <row r="1529" spans="1:4" ht="14.25">
      <c r="A1529" s="133">
        <v>41949</v>
      </c>
      <c r="B1529" s="134">
        <v>1.282</v>
      </c>
      <c r="C1529" s="134">
        <v>1.706</v>
      </c>
      <c r="D1529" s="3">
        <f>IF(C1529&lt;MAX($C$3:C1529),C1529/MAX($C$3:C1529)-1,0)</f>
        <v>-3.5613340870548349E-2</v>
      </c>
    </row>
    <row r="1530" spans="1:4" ht="14.25">
      <c r="A1530" s="133">
        <v>41950</v>
      </c>
      <c r="B1530" s="134">
        <v>1.28</v>
      </c>
      <c r="C1530" s="134">
        <v>1.704</v>
      </c>
      <c r="D1530" s="3">
        <f>IF(C1530&lt;MAX($C$3:C1530),C1530/MAX($C$3:C1530)-1,0)</f>
        <v>-3.6743923120406974E-2</v>
      </c>
    </row>
    <row r="1531" spans="1:4" ht="14.25">
      <c r="A1531" s="133">
        <v>41953</v>
      </c>
      <c r="B1531" s="134">
        <v>1.2869999999999999</v>
      </c>
      <c r="C1531" s="134">
        <v>1.7110000000000001</v>
      </c>
      <c r="D1531" s="3">
        <f>IF(C1531&lt;MAX($C$3:C1531),C1531/MAX($C$3:C1531)-1,0)</f>
        <v>-3.2786885245901565E-2</v>
      </c>
    </row>
    <row r="1532" spans="1:4" ht="14.25">
      <c r="A1532" s="133">
        <v>41954</v>
      </c>
      <c r="B1532" s="134">
        <v>1.242</v>
      </c>
      <c r="C1532" s="134">
        <v>1.6659999999999999</v>
      </c>
      <c r="D1532" s="3">
        <f>IF(C1532&lt;MAX($C$3:C1532),C1532/MAX($C$3:C1532)-1,0)</f>
        <v>-5.8224985867721846E-2</v>
      </c>
    </row>
    <row r="1533" spans="1:4" ht="14.25">
      <c r="A1533" s="133">
        <v>41955</v>
      </c>
      <c r="B1533" s="134">
        <v>1.256</v>
      </c>
      <c r="C1533" s="134">
        <v>1.68</v>
      </c>
      <c r="D1533" s="3">
        <f>IF(C1533&lt;MAX($C$3:C1533),C1533/MAX($C$3:C1533)-1,0)</f>
        <v>-5.0310910118711138E-2</v>
      </c>
    </row>
    <row r="1534" spans="1:4" ht="14.25">
      <c r="A1534" s="133">
        <v>41956</v>
      </c>
      <c r="B1534" s="134">
        <v>1.2410000000000001</v>
      </c>
      <c r="C1534" s="134">
        <v>1.665</v>
      </c>
      <c r="D1534" s="3">
        <f>IF(C1534&lt;MAX($C$3:C1534),C1534/MAX($C$3:C1534)-1,0)</f>
        <v>-5.8790276992651158E-2</v>
      </c>
    </row>
    <row r="1535" spans="1:4" ht="14.25">
      <c r="A1535" s="133">
        <v>41957</v>
      </c>
      <c r="B1535" s="134">
        <v>1.246</v>
      </c>
      <c r="C1535" s="134">
        <v>1.67</v>
      </c>
      <c r="D1535" s="3">
        <f>IF(C1535&lt;MAX($C$3:C1535),C1535/MAX($C$3:C1535)-1,0)</f>
        <v>-5.5963821368004485E-2</v>
      </c>
    </row>
    <row r="1536" spans="1:4" ht="14.25">
      <c r="A1536" s="133">
        <v>41960</v>
      </c>
      <c r="B1536" s="134">
        <v>1.256</v>
      </c>
      <c r="C1536" s="134">
        <v>1.68</v>
      </c>
      <c r="D1536" s="3">
        <f>IF(C1536&lt;MAX($C$3:C1536),C1536/MAX($C$3:C1536)-1,0)</f>
        <v>-5.0310910118711138E-2</v>
      </c>
    </row>
    <row r="1537" spans="1:4" ht="14.25">
      <c r="A1537" s="133">
        <v>41961</v>
      </c>
      <c r="B1537" s="134">
        <v>1.2569999999999999</v>
      </c>
      <c r="C1537" s="134">
        <v>1.681</v>
      </c>
      <c r="D1537" s="3">
        <f>IF(C1537&lt;MAX($C$3:C1537),C1537/MAX($C$3:C1537)-1,0)</f>
        <v>-4.9745618993781715E-2</v>
      </c>
    </row>
    <row r="1538" spans="1:4" ht="14.25">
      <c r="A1538" s="133">
        <v>41962</v>
      </c>
      <c r="B1538" s="134">
        <v>1.2729999999999999</v>
      </c>
      <c r="C1538" s="134">
        <v>1.6970000000000001</v>
      </c>
      <c r="D1538" s="3">
        <f>IF(C1538&lt;MAX($C$3:C1538),C1538/MAX($C$3:C1538)-1,0)</f>
        <v>-4.0700960994912272E-2</v>
      </c>
    </row>
    <row r="1539" spans="1:4" ht="14.25">
      <c r="A1539" s="133">
        <v>41963</v>
      </c>
      <c r="B1539" s="134">
        <v>1.28</v>
      </c>
      <c r="C1539" s="134">
        <v>1.704</v>
      </c>
      <c r="D1539" s="3">
        <f>IF(C1539&lt;MAX($C$3:C1539),C1539/MAX($C$3:C1539)-1,0)</f>
        <v>-3.6743923120406974E-2</v>
      </c>
    </row>
    <row r="1540" spans="1:4" ht="14.25">
      <c r="A1540" s="133">
        <v>41964</v>
      </c>
      <c r="B1540" s="134">
        <v>1.274</v>
      </c>
      <c r="C1540" s="134">
        <v>1.698</v>
      </c>
      <c r="D1540" s="3">
        <f>IF(C1540&lt;MAX($C$3:C1540),C1540/MAX($C$3:C1540)-1,0)</f>
        <v>-4.0135669869983071E-2</v>
      </c>
    </row>
    <row r="1541" spans="1:4" ht="14.25">
      <c r="A1541" s="133">
        <v>41967</v>
      </c>
      <c r="B1541" s="134">
        <v>1.2809999999999999</v>
      </c>
      <c r="C1541" s="134">
        <v>1.7050000000000001</v>
      </c>
      <c r="D1541" s="3">
        <f>IF(C1541&lt;MAX($C$3:C1541),C1541/MAX($C$3:C1541)-1,0)</f>
        <v>-3.617863199547755E-2</v>
      </c>
    </row>
    <row r="1542" spans="1:4" ht="14.25">
      <c r="A1542" s="133">
        <v>41968</v>
      </c>
      <c r="B1542" s="134">
        <v>1.2869999999999999</v>
      </c>
      <c r="C1542" s="134">
        <v>1.7110000000000001</v>
      </c>
      <c r="D1542" s="3">
        <f>IF(C1542&lt;MAX($C$3:C1542),C1542/MAX($C$3:C1542)-1,0)</f>
        <v>-3.2786885245901565E-2</v>
      </c>
    </row>
    <row r="1543" spans="1:4" ht="14.25">
      <c r="A1543" s="133">
        <v>41969</v>
      </c>
      <c r="B1543" s="134">
        <v>1.3029999999999999</v>
      </c>
      <c r="C1543" s="134">
        <v>1.7270000000000001</v>
      </c>
      <c r="D1543" s="3">
        <f>IF(C1543&lt;MAX($C$3:C1543),C1543/MAX($C$3:C1543)-1,0)</f>
        <v>-2.3742227247032122E-2</v>
      </c>
    </row>
    <row r="1544" spans="1:4" ht="14.25">
      <c r="A1544" s="133">
        <v>41970</v>
      </c>
      <c r="B1544" s="134">
        <v>1.3240000000000001</v>
      </c>
      <c r="C1544" s="134">
        <v>1.748</v>
      </c>
      <c r="D1544" s="3">
        <f>IF(C1544&lt;MAX($C$3:C1544),C1544/MAX($C$3:C1544)-1,0)</f>
        <v>-1.1871113623516005E-2</v>
      </c>
    </row>
    <row r="1545" spans="1:4" ht="14.25">
      <c r="A1545" s="133">
        <v>41971</v>
      </c>
      <c r="B1545" s="134">
        <v>1.3220000000000001</v>
      </c>
      <c r="C1545" s="134">
        <v>1.746</v>
      </c>
      <c r="D1545" s="3">
        <f>IF(C1545&lt;MAX($C$3:C1545),C1545/MAX($C$3:C1545)-1,0)</f>
        <v>-1.3001695873374741E-2</v>
      </c>
    </row>
    <row r="1546" spans="1:4" ht="14.25">
      <c r="A1546" s="133">
        <v>41974</v>
      </c>
      <c r="B1546" s="134">
        <v>1.3</v>
      </c>
      <c r="C1546" s="134">
        <v>1.724</v>
      </c>
      <c r="D1546" s="3">
        <f>IF(C1546&lt;MAX($C$3:C1546),C1546/MAX($C$3:C1546)-1,0)</f>
        <v>-2.543810062182017E-2</v>
      </c>
    </row>
    <row r="1547" spans="1:4" ht="14.25">
      <c r="A1547" s="133">
        <v>41975</v>
      </c>
      <c r="B1547" s="134">
        <v>1.3160000000000001</v>
      </c>
      <c r="C1547" s="134">
        <v>1.74</v>
      </c>
      <c r="D1547" s="3">
        <f>IF(C1547&lt;MAX($C$3:C1547),C1547/MAX($C$3:C1547)-1,0)</f>
        <v>-1.6393442622950727E-2</v>
      </c>
    </row>
    <row r="1548" spans="1:4" ht="14.25">
      <c r="A1548" s="133">
        <v>41976</v>
      </c>
      <c r="B1548" s="134">
        <v>1.33</v>
      </c>
      <c r="C1548" s="134">
        <v>1.754</v>
      </c>
      <c r="D1548" s="3">
        <f>IF(C1548&lt;MAX($C$3:C1548),C1548/MAX($C$3:C1548)-1,0)</f>
        <v>-8.4793668739400196E-3</v>
      </c>
    </row>
    <row r="1549" spans="1:4" ht="14.25">
      <c r="A1549" s="133">
        <v>41977</v>
      </c>
      <c r="B1549" s="134">
        <v>1.3660000000000001</v>
      </c>
      <c r="C1549" s="134">
        <v>1.79</v>
      </c>
      <c r="D1549" s="3">
        <f>IF(C1549&lt;MAX($C$3:C1549),C1549/MAX($C$3:C1549)-1,0)</f>
        <v>0</v>
      </c>
    </row>
    <row r="1550" spans="1:4" ht="14.25">
      <c r="A1550" s="133">
        <v>41978</v>
      </c>
      <c r="B1550" s="134">
        <v>1.33</v>
      </c>
      <c r="C1550" s="134">
        <v>1.754</v>
      </c>
      <c r="D1550" s="3">
        <f>IF(C1550&lt;MAX($C$3:C1550),C1550/MAX($C$3:C1550)-1,0)</f>
        <v>-2.0111731843575398E-2</v>
      </c>
    </row>
    <row r="1551" spans="1:4" ht="14.25">
      <c r="A1551" s="133">
        <v>41981</v>
      </c>
      <c r="B1551" s="134">
        <v>1.3580000000000001</v>
      </c>
      <c r="C1551" s="134">
        <v>1.782</v>
      </c>
      <c r="D1551" s="3">
        <f>IF(C1551&lt;MAX($C$3:C1551),C1551/MAX($C$3:C1551)-1,0)</f>
        <v>-4.4692737430167551E-3</v>
      </c>
    </row>
    <row r="1552" spans="1:4" ht="14.25">
      <c r="A1552" s="133">
        <v>41982</v>
      </c>
      <c r="B1552" s="134">
        <v>1.2789999999999999</v>
      </c>
      <c r="C1552" s="134">
        <v>1.7030000000000001</v>
      </c>
      <c r="D1552" s="3">
        <f>IF(C1552&lt;MAX($C$3:C1552),C1552/MAX($C$3:C1552)-1,0)</f>
        <v>-4.8603351955307295E-2</v>
      </c>
    </row>
    <row r="1553" spans="1:4" ht="14.25">
      <c r="A1553" s="133">
        <v>41983</v>
      </c>
      <c r="B1553" s="134">
        <v>1.3149999999999999</v>
      </c>
      <c r="C1553" s="134">
        <v>1.7390000000000001</v>
      </c>
      <c r="D1553" s="3">
        <f>IF(C1553&lt;MAX($C$3:C1553),C1553/MAX($C$3:C1553)-1,0)</f>
        <v>-2.8491620111731786E-2</v>
      </c>
    </row>
    <row r="1554" spans="1:4" ht="14.25">
      <c r="A1554" s="133">
        <v>41984</v>
      </c>
      <c r="B1554" s="134">
        <v>1.3</v>
      </c>
      <c r="C1554" s="134">
        <v>1.724</v>
      </c>
      <c r="D1554" s="3">
        <f>IF(C1554&lt;MAX($C$3:C1554),C1554/MAX($C$3:C1554)-1,0)</f>
        <v>-3.6871508379888285E-2</v>
      </c>
    </row>
    <row r="1555" spans="1:4" ht="14.25">
      <c r="A1555" s="133">
        <v>41985</v>
      </c>
      <c r="B1555" s="134">
        <v>1.323</v>
      </c>
      <c r="C1555" s="134">
        <v>1.7470000000000001</v>
      </c>
      <c r="D1555" s="3">
        <f>IF(C1555&lt;MAX($C$3:C1555),C1555/MAX($C$3:C1555)-1,0)</f>
        <v>-2.4022346368715031E-2</v>
      </c>
    </row>
    <row r="1556" spans="1:4" ht="14.25">
      <c r="A1556" s="133">
        <v>41988</v>
      </c>
      <c r="B1556" s="134">
        <v>1.355</v>
      </c>
      <c r="C1556" s="134">
        <v>1.7789999999999999</v>
      </c>
      <c r="D1556" s="3">
        <f>IF(C1556&lt;MAX($C$3:C1556),C1556/MAX($C$3:C1556)-1,0)</f>
        <v>-6.1452513966481215E-3</v>
      </c>
    </row>
    <row r="1557" spans="1:4" ht="14.25">
      <c r="A1557" s="133">
        <v>41989</v>
      </c>
      <c r="B1557" s="134">
        <v>1.39</v>
      </c>
      <c r="C1557" s="134">
        <v>1.8140000000000001</v>
      </c>
      <c r="D1557" s="3">
        <f>IF(C1557&lt;MAX($C$3:C1557),C1557/MAX($C$3:C1557)-1,0)</f>
        <v>0</v>
      </c>
    </row>
    <row r="1558" spans="1:4" ht="14.25">
      <c r="A1558" s="133">
        <v>41990</v>
      </c>
      <c r="B1558" s="134">
        <v>1.38</v>
      </c>
      <c r="C1558" s="134">
        <v>1.804</v>
      </c>
      <c r="D1558" s="3">
        <f>IF(C1558&lt;MAX($C$3:C1558),C1558/MAX($C$3:C1558)-1,0)</f>
        <v>-5.5126791620727644E-3</v>
      </c>
    </row>
    <row r="1559" spans="1:4" ht="14.25">
      <c r="A1559" s="133">
        <v>41991</v>
      </c>
      <c r="B1559" s="134">
        <v>1.389</v>
      </c>
      <c r="C1559" s="134">
        <v>1.8129999999999999</v>
      </c>
      <c r="D1559" s="3">
        <f>IF(C1559&lt;MAX($C$3:C1559),C1559/MAX($C$3:C1559)-1,0)</f>
        <v>-5.5126791620729865E-4</v>
      </c>
    </row>
    <row r="1560" spans="1:4" ht="14.25">
      <c r="A1560" s="133">
        <v>41992</v>
      </c>
      <c r="B1560" s="134">
        <v>1.377</v>
      </c>
      <c r="C1560" s="134">
        <v>1.8009999999999999</v>
      </c>
      <c r="D1560" s="3">
        <f>IF(C1560&lt;MAX($C$3:C1560),C1560/MAX($C$3:C1560)-1,0)</f>
        <v>-7.1664829106946604E-3</v>
      </c>
    </row>
    <row r="1561" spans="1:4" ht="14.25">
      <c r="A1561" s="133">
        <v>41995</v>
      </c>
      <c r="B1561" s="134">
        <v>1.3280000000000001</v>
      </c>
      <c r="C1561" s="134">
        <v>1.752</v>
      </c>
      <c r="D1561" s="3">
        <f>IF(C1561&lt;MAX($C$3:C1561),C1561/MAX($C$3:C1561)-1,0)</f>
        <v>-3.4178610804851184E-2</v>
      </c>
    </row>
    <row r="1562" spans="1:4" ht="14.25">
      <c r="A1562" s="133">
        <v>41996</v>
      </c>
      <c r="B1562" s="134">
        <v>1.3</v>
      </c>
      <c r="C1562" s="134">
        <v>1.724</v>
      </c>
      <c r="D1562" s="3">
        <f>IF(C1562&lt;MAX($C$3:C1562),C1562/MAX($C$3:C1562)-1,0)</f>
        <v>-4.9614112458654991E-2</v>
      </c>
    </row>
    <row r="1563" spans="1:4" ht="14.25">
      <c r="A1563" s="133">
        <v>41997</v>
      </c>
      <c r="B1563" s="134">
        <v>1.304</v>
      </c>
      <c r="C1563" s="134">
        <v>1.728</v>
      </c>
      <c r="D1563" s="3">
        <f>IF(C1563&lt;MAX($C$3:C1563),C1563/MAX($C$3:C1563)-1,0)</f>
        <v>-4.7409040793825796E-2</v>
      </c>
    </row>
    <row r="1564" spans="1:4" ht="14.25">
      <c r="A1564" s="133">
        <v>41998</v>
      </c>
      <c r="B1564" s="134">
        <v>1.3280000000000001</v>
      </c>
      <c r="C1564" s="134">
        <v>1.752</v>
      </c>
      <c r="D1564" s="3">
        <f>IF(C1564&lt;MAX($C$3:C1564),C1564/MAX($C$3:C1564)-1,0)</f>
        <v>-3.4178610804851184E-2</v>
      </c>
    </row>
    <row r="1565" spans="1:4" ht="14.25">
      <c r="A1565" s="133">
        <v>41999</v>
      </c>
      <c r="B1565" s="134">
        <v>1.35</v>
      </c>
      <c r="C1565" s="134">
        <v>1.774</v>
      </c>
      <c r="D1565" s="3">
        <f>IF(C1565&lt;MAX($C$3:C1565),C1565/MAX($C$3:C1565)-1,0)</f>
        <v>-2.2050716648291058E-2</v>
      </c>
    </row>
    <row r="1566" spans="1:4" ht="14.25">
      <c r="A1566" s="133">
        <v>42002</v>
      </c>
      <c r="B1566" s="134">
        <v>1.3380000000000001</v>
      </c>
      <c r="C1566" s="134">
        <v>1.762</v>
      </c>
      <c r="D1566" s="3">
        <f>IF(C1566&lt;MAX($C$3:C1566),C1566/MAX($C$3:C1566)-1,0)</f>
        <v>-2.8665931642778419E-2</v>
      </c>
    </row>
    <row r="1567" spans="1:4" ht="14.25">
      <c r="A1567" s="133">
        <v>42003</v>
      </c>
      <c r="B1567" s="134">
        <v>1.323</v>
      </c>
      <c r="C1567" s="134">
        <v>1.7470000000000001</v>
      </c>
      <c r="D1567" s="3">
        <f>IF(C1567&lt;MAX($C$3:C1567),C1567/MAX($C$3:C1567)-1,0)</f>
        <v>-3.6934950385887566E-2</v>
      </c>
    </row>
    <row r="1568" spans="1:4" ht="14.25">
      <c r="A1568" s="133">
        <v>42004</v>
      </c>
      <c r="B1568" s="134">
        <v>1.3440000000000001</v>
      </c>
      <c r="C1568" s="134">
        <v>1.768</v>
      </c>
      <c r="D1568" s="3">
        <f>IF(C1568&lt;MAX($C$3:C1568),C1568/MAX($C$3:C1568)-1,0)</f>
        <v>-2.5358324145534739E-2</v>
      </c>
    </row>
    <row r="1569" spans="1:4" ht="14.25">
      <c r="A1569" s="133">
        <v>42009</v>
      </c>
      <c r="B1569" s="134">
        <v>1.375</v>
      </c>
      <c r="C1569" s="134">
        <v>1.7989999999999999</v>
      </c>
      <c r="D1569" s="3">
        <f>IF(C1569&lt;MAX($C$3:C1569),C1569/MAX($C$3:C1569)-1,0)</f>
        <v>-8.2690187431092577E-3</v>
      </c>
    </row>
    <row r="1570" spans="1:4" ht="14.25">
      <c r="A1570" s="133">
        <v>42010</v>
      </c>
      <c r="B1570" s="134">
        <v>1.389</v>
      </c>
      <c r="C1570" s="134">
        <v>1.8129999999999999</v>
      </c>
      <c r="D1570" s="3">
        <f>IF(C1570&lt;MAX($C$3:C1570),C1570/MAX($C$3:C1570)-1,0)</f>
        <v>-5.5126791620729865E-4</v>
      </c>
    </row>
    <row r="1571" spans="1:4" ht="14.25">
      <c r="A1571" s="133">
        <v>42011</v>
      </c>
      <c r="B1571" s="134">
        <v>1.3939999999999999</v>
      </c>
      <c r="C1571" s="134">
        <v>1.8180000000000001</v>
      </c>
      <c r="D1571" s="3">
        <f>IF(C1571&lt;MAX($C$3:C1571),C1571/MAX($C$3:C1571)-1,0)</f>
        <v>0</v>
      </c>
    </row>
    <row r="1572" spans="1:4" ht="14.25">
      <c r="A1572" s="133">
        <v>42012</v>
      </c>
      <c r="B1572" s="134">
        <v>1.399</v>
      </c>
      <c r="C1572" s="134">
        <v>1.823</v>
      </c>
      <c r="D1572" s="3">
        <f>IF(C1572&lt;MAX($C$3:C1572),C1572/MAX($C$3:C1572)-1,0)</f>
        <v>0</v>
      </c>
    </row>
    <row r="1573" spans="1:4" ht="14.25">
      <c r="A1573" s="133">
        <v>42013</v>
      </c>
      <c r="B1573" s="134">
        <v>1.387</v>
      </c>
      <c r="C1573" s="134">
        <v>1.8109999999999999</v>
      </c>
      <c r="D1573" s="3">
        <f>IF(C1573&lt;MAX($C$3:C1573),C1573/MAX($C$3:C1573)-1,0)</f>
        <v>-6.5825562260011239E-3</v>
      </c>
    </row>
    <row r="1574" spans="1:4" ht="14.25">
      <c r="A1574" s="133">
        <v>42016</v>
      </c>
      <c r="B1574" s="134">
        <v>1.3939999999999999</v>
      </c>
      <c r="C1574" s="134">
        <v>1.8180000000000001</v>
      </c>
      <c r="D1574" s="3">
        <f>IF(C1574&lt;MAX($C$3:C1574),C1574/MAX($C$3:C1574)-1,0)</f>
        <v>-2.7427317608337276E-3</v>
      </c>
    </row>
    <row r="1575" spans="1:4" ht="14.25">
      <c r="A1575" s="133">
        <v>42017</v>
      </c>
      <c r="B1575" s="134">
        <v>1.403</v>
      </c>
      <c r="C1575" s="134">
        <v>1.827</v>
      </c>
      <c r="D1575" s="3">
        <f>IF(C1575&lt;MAX($C$3:C1575),C1575/MAX($C$3:C1575)-1,0)</f>
        <v>0</v>
      </c>
    </row>
    <row r="1576" spans="1:4" ht="14.25">
      <c r="A1576" s="133">
        <v>42018</v>
      </c>
      <c r="B1576" s="134">
        <v>1.405</v>
      </c>
      <c r="C1576" s="134">
        <v>1.829</v>
      </c>
      <c r="D1576" s="3">
        <f>IF(C1576&lt;MAX($C$3:C1576),C1576/MAX($C$3:C1576)-1,0)</f>
        <v>0</v>
      </c>
    </row>
    <row r="1577" spans="1:4" ht="14.25">
      <c r="A1577" s="133">
        <v>42019</v>
      </c>
      <c r="B1577" s="134">
        <v>1.4259999999999999</v>
      </c>
      <c r="C1577" s="134">
        <v>1.85</v>
      </c>
      <c r="D1577" s="3">
        <f>IF(C1577&lt;MAX($C$3:C1577),C1577/MAX($C$3:C1577)-1,0)</f>
        <v>0</v>
      </c>
    </row>
    <row r="1578" spans="1:4" ht="14.25">
      <c r="A1578" s="133">
        <v>42020</v>
      </c>
      <c r="B1578" s="134">
        <v>1.4510000000000001</v>
      </c>
      <c r="C1578" s="134">
        <v>1.875</v>
      </c>
      <c r="D1578" s="3">
        <f>IF(C1578&lt;MAX($C$3:C1578),C1578/MAX($C$3:C1578)-1,0)</f>
        <v>0</v>
      </c>
    </row>
    <row r="1579" spans="1:4" ht="14.25">
      <c r="A1579" s="133">
        <v>42023</v>
      </c>
      <c r="B1579" s="134">
        <v>1.4079999999999999</v>
      </c>
      <c r="C1579" s="134">
        <v>1.8320000000000001</v>
      </c>
      <c r="D1579" s="3">
        <f>IF(C1579&lt;MAX($C$3:C1579),C1579/MAX($C$3:C1579)-1,0)</f>
        <v>-2.293333333333325E-2</v>
      </c>
    </row>
    <row r="1580" spans="1:4" ht="14.25">
      <c r="A1580" s="133">
        <v>42024</v>
      </c>
      <c r="B1580" s="134">
        <v>1.4379999999999999</v>
      </c>
      <c r="C1580" s="134">
        <v>1.8620000000000001</v>
      </c>
      <c r="D1580" s="3">
        <f>IF(C1580&lt;MAX($C$3:C1580),C1580/MAX($C$3:C1580)-1,0)</f>
        <v>-6.9333333333332359E-3</v>
      </c>
    </row>
    <row r="1581" spans="1:4" ht="14.25">
      <c r="A1581" s="133">
        <v>42025</v>
      </c>
      <c r="B1581" s="134">
        <v>1.478</v>
      </c>
      <c r="C1581" s="134">
        <v>1.9019999999999999</v>
      </c>
      <c r="D1581" s="3">
        <f>IF(C1581&lt;MAX($C$3:C1581),C1581/MAX($C$3:C1581)-1,0)</f>
        <v>0</v>
      </c>
    </row>
    <row r="1582" spans="1:4" ht="14.25">
      <c r="A1582" s="133">
        <v>42026</v>
      </c>
      <c r="B1582" s="134">
        <v>1.4930000000000001</v>
      </c>
      <c r="C1582" s="134">
        <v>1.917</v>
      </c>
      <c r="D1582" s="3">
        <f>IF(C1582&lt;MAX($C$3:C1582),C1582/MAX($C$3:C1582)-1,0)</f>
        <v>0</v>
      </c>
    </row>
    <row r="1583" spans="1:4" ht="14.25">
      <c r="A1583" s="133">
        <v>42027</v>
      </c>
      <c r="B1583" s="134">
        <v>1.488</v>
      </c>
      <c r="C1583" s="134">
        <v>1.9119999999999999</v>
      </c>
      <c r="D1583" s="3">
        <f>IF(C1583&lt;MAX($C$3:C1583),C1583/MAX($C$3:C1583)-1,0)</f>
        <v>-2.6082420448618748E-3</v>
      </c>
    </row>
    <row r="1584" spans="1:4" ht="14.25">
      <c r="A1584" s="133">
        <v>42030</v>
      </c>
      <c r="B1584" s="134">
        <v>1.52</v>
      </c>
      <c r="C1584" s="134">
        <v>1.944</v>
      </c>
      <c r="D1584" s="3">
        <f>IF(C1584&lt;MAX($C$3:C1584),C1584/MAX($C$3:C1584)-1,0)</f>
        <v>0</v>
      </c>
    </row>
    <row r="1585" spans="1:4" ht="14.25">
      <c r="A1585" s="133">
        <v>42031</v>
      </c>
      <c r="B1585" s="134">
        <v>1.526</v>
      </c>
      <c r="C1585" s="134">
        <v>1.95</v>
      </c>
      <c r="D1585" s="3">
        <f>IF(C1585&lt;MAX($C$3:C1585),C1585/MAX($C$3:C1585)-1,0)</f>
        <v>0</v>
      </c>
    </row>
    <row r="1586" spans="1:4" ht="14.25">
      <c r="A1586" s="133">
        <v>42032</v>
      </c>
      <c r="B1586" s="134">
        <v>1.4890000000000001</v>
      </c>
      <c r="C1586" s="134">
        <v>1.913</v>
      </c>
      <c r="D1586" s="3">
        <f>IF(C1586&lt;MAX($C$3:C1586),C1586/MAX($C$3:C1586)-1,0)</f>
        <v>-1.8974358974358951E-2</v>
      </c>
    </row>
    <row r="1587" spans="1:4" ht="14.25">
      <c r="A1587" s="133">
        <v>42033</v>
      </c>
      <c r="B1587" s="134">
        <v>1.484</v>
      </c>
      <c r="C1587" s="134">
        <v>1.9079999999999999</v>
      </c>
      <c r="D1587" s="3">
        <f>IF(C1587&lt;MAX($C$3:C1587),C1587/MAX($C$3:C1587)-1,0)</f>
        <v>-2.1538461538461506E-2</v>
      </c>
    </row>
    <row r="1588" spans="1:4" ht="14.25">
      <c r="A1588" s="133">
        <v>42034</v>
      </c>
      <c r="B1588" s="134">
        <v>1.4570000000000001</v>
      </c>
      <c r="C1588" s="134">
        <v>1.881</v>
      </c>
      <c r="D1588" s="3">
        <f>IF(C1588&lt;MAX($C$3:C1588),C1588/MAX($C$3:C1588)-1,0)</f>
        <v>-3.5384615384615348E-2</v>
      </c>
    </row>
    <row r="1589" spans="1:4" ht="14.25">
      <c r="A1589" s="133">
        <v>42037</v>
      </c>
      <c r="B1589" s="134">
        <v>1.4650000000000001</v>
      </c>
      <c r="C1589" s="134">
        <v>1.889</v>
      </c>
      <c r="D1589" s="3">
        <f>IF(C1589&lt;MAX($C$3:C1589),C1589/MAX($C$3:C1589)-1,0)</f>
        <v>-3.1282051282051304E-2</v>
      </c>
    </row>
    <row r="1590" spans="1:4" ht="14.25">
      <c r="A1590" s="133">
        <v>42038</v>
      </c>
      <c r="B1590" s="134">
        <v>1.5109999999999999</v>
      </c>
      <c r="C1590" s="134">
        <v>1.9350000000000001</v>
      </c>
      <c r="D1590" s="3">
        <f>IF(C1590&lt;MAX($C$3:C1590),C1590/MAX($C$3:C1590)-1,0)</f>
        <v>-7.692307692307665E-3</v>
      </c>
    </row>
    <row r="1591" spans="1:4" ht="14.25">
      <c r="A1591" s="133">
        <v>42039</v>
      </c>
      <c r="B1591" s="134">
        <v>1.514</v>
      </c>
      <c r="C1591" s="134">
        <v>1.9379999999999999</v>
      </c>
      <c r="D1591" s="3">
        <f>IF(C1591&lt;MAX($C$3:C1591),C1591/MAX($C$3:C1591)-1,0)</f>
        <v>-6.1538461538461764E-3</v>
      </c>
    </row>
    <row r="1592" spans="1:4" ht="14.25">
      <c r="A1592" s="133">
        <v>42040</v>
      </c>
      <c r="B1592" s="134">
        <v>1.55</v>
      </c>
      <c r="C1592" s="134">
        <v>1.974</v>
      </c>
      <c r="D1592" s="3">
        <f>IF(C1592&lt;MAX($C$3:C1592),C1592/MAX($C$3:C1592)-1,0)</f>
        <v>0</v>
      </c>
    </row>
    <row r="1593" spans="1:4" ht="14.25">
      <c r="A1593" s="133">
        <v>42041</v>
      </c>
      <c r="B1593" s="134">
        <v>1.514</v>
      </c>
      <c r="C1593" s="134">
        <v>1.9379999999999999</v>
      </c>
      <c r="D1593" s="3">
        <f>IF(C1593&lt;MAX($C$3:C1593),C1593/MAX($C$3:C1593)-1,0)</f>
        <v>-1.8237082066869359E-2</v>
      </c>
    </row>
    <row r="1594" spans="1:4" ht="14.25">
      <c r="A1594" s="133">
        <v>42044</v>
      </c>
      <c r="B1594" s="134">
        <v>1.49</v>
      </c>
      <c r="C1594" s="134">
        <v>1.9139999999999999</v>
      </c>
      <c r="D1594" s="3">
        <f>IF(C1594&lt;MAX($C$3:C1594),C1594/MAX($C$3:C1594)-1,0)</f>
        <v>-3.0395136778115561E-2</v>
      </c>
    </row>
    <row r="1595" spans="1:4" ht="14.25">
      <c r="A1595" s="133">
        <v>42045</v>
      </c>
      <c r="B1595" s="134">
        <v>1.528</v>
      </c>
      <c r="C1595" s="134">
        <v>1.952</v>
      </c>
      <c r="D1595" s="3">
        <f>IF(C1595&lt;MAX($C$3:C1595),C1595/MAX($C$3:C1595)-1,0)</f>
        <v>-1.1144883485309065E-2</v>
      </c>
    </row>
    <row r="1596" spans="1:4" ht="14.25">
      <c r="A1596" s="133">
        <v>42046</v>
      </c>
      <c r="B1596" s="134">
        <v>1.5740000000000001</v>
      </c>
      <c r="C1596" s="134">
        <v>1.998</v>
      </c>
      <c r="D1596" s="3">
        <f>IF(C1596&lt;MAX($C$3:C1596),C1596/MAX($C$3:C1596)-1,0)</f>
        <v>0</v>
      </c>
    </row>
    <row r="1597" spans="1:4" ht="14.25">
      <c r="A1597" s="133">
        <v>42047</v>
      </c>
      <c r="B1597" s="134">
        <v>1.597</v>
      </c>
      <c r="C1597" s="134">
        <v>2.0209999999999999</v>
      </c>
      <c r="D1597" s="3">
        <f>IF(C1597&lt;MAX($C$3:C1597),C1597/MAX($C$3:C1597)-1,0)</f>
        <v>0</v>
      </c>
    </row>
    <row r="1598" spans="1:4" ht="14.25">
      <c r="A1598" s="133">
        <v>42048</v>
      </c>
      <c r="B1598" s="134">
        <v>1.548</v>
      </c>
      <c r="C1598" s="134">
        <v>2.0579999999999998</v>
      </c>
      <c r="D1598" s="3">
        <f>IF(C1598&lt;MAX($C$3:C1598),C1598/MAX($C$3:C1598)-1,0)</f>
        <v>0</v>
      </c>
    </row>
    <row r="1599" spans="1:4" ht="14.25">
      <c r="A1599" s="133">
        <v>42051</v>
      </c>
      <c r="B1599" s="134">
        <v>1.59</v>
      </c>
      <c r="C1599" s="134">
        <v>2.1</v>
      </c>
      <c r="D1599" s="3">
        <f>IF(C1599&lt;MAX($C$3:C1599),C1599/MAX($C$3:C1599)-1,0)</f>
        <v>0</v>
      </c>
    </row>
    <row r="1600" spans="1:4" ht="14.25">
      <c r="A1600" s="133">
        <v>42052</v>
      </c>
      <c r="B1600" s="134">
        <v>1.613</v>
      </c>
      <c r="C1600" s="134">
        <v>2.1230000000000002</v>
      </c>
      <c r="D1600" s="3">
        <f>IF(C1600&lt;MAX($C$3:C1600),C1600/MAX($C$3:C1600)-1,0)</f>
        <v>0</v>
      </c>
    </row>
    <row r="1601" spans="1:4" ht="14.25">
      <c r="A1601" s="133">
        <v>42060</v>
      </c>
      <c r="B1601" s="134">
        <v>1.575</v>
      </c>
      <c r="C1601" s="134">
        <v>2.085</v>
      </c>
      <c r="D1601" s="3">
        <f>IF(C1601&lt;MAX($C$3:C1601),C1601/MAX($C$3:C1601)-1,0)</f>
        <v>-1.789919924634964E-2</v>
      </c>
    </row>
    <row r="1602" spans="1:4" ht="14.25">
      <c r="A1602" s="133">
        <v>42061</v>
      </c>
      <c r="B1602" s="134">
        <v>1.575</v>
      </c>
      <c r="C1602" s="134">
        <v>2.085</v>
      </c>
      <c r="D1602" s="3">
        <f>IF(C1602&lt;MAX($C$3:C1602),C1602/MAX($C$3:C1602)-1,0)</f>
        <v>-1.789919924634964E-2</v>
      </c>
    </row>
    <row r="1603" spans="1:4" ht="14.25">
      <c r="A1603" s="133">
        <v>42062</v>
      </c>
      <c r="B1603" s="134">
        <v>1.605</v>
      </c>
      <c r="C1603" s="134">
        <v>2.1150000000000002</v>
      </c>
      <c r="D1603" s="3">
        <f>IF(C1603&lt;MAX($C$3:C1603),C1603/MAX($C$3:C1603)-1,0)</f>
        <v>-3.7682524729156786E-3</v>
      </c>
    </row>
    <row r="1604" spans="1:4" ht="14.25">
      <c r="A1604" s="133">
        <v>42065</v>
      </c>
      <c r="B1604" s="134">
        <v>1.6479999999999999</v>
      </c>
      <c r="C1604" s="134">
        <v>2.1579999999999999</v>
      </c>
      <c r="D1604" s="3">
        <f>IF(C1604&lt;MAX($C$3:C1604),C1604/MAX($C$3:C1604)-1,0)</f>
        <v>0</v>
      </c>
    </row>
    <row r="1605" spans="1:4" ht="14.25">
      <c r="A1605" s="133">
        <v>42066</v>
      </c>
      <c r="B1605" s="134">
        <v>1.629</v>
      </c>
      <c r="C1605" s="134">
        <v>2.1389999999999998</v>
      </c>
      <c r="D1605" s="3">
        <f>IF(C1605&lt;MAX($C$3:C1605),C1605/MAX($C$3:C1605)-1,0)</f>
        <v>-8.8044485634847236E-3</v>
      </c>
    </row>
    <row r="1606" spans="1:4" ht="14.25">
      <c r="A1606" s="133">
        <v>42067</v>
      </c>
      <c r="B1606" s="134">
        <v>1.66</v>
      </c>
      <c r="C1606" s="134">
        <v>2.17</v>
      </c>
      <c r="D1606" s="3">
        <f>IF(C1606&lt;MAX($C$3:C1606),C1606/MAX($C$3:C1606)-1,0)</f>
        <v>0</v>
      </c>
    </row>
    <row r="1607" spans="1:4" ht="14.25">
      <c r="A1607" s="133">
        <v>42068</v>
      </c>
      <c r="B1607" s="134">
        <v>1.671</v>
      </c>
      <c r="C1607" s="134">
        <v>2.181</v>
      </c>
      <c r="D1607" s="3">
        <f>IF(C1607&lt;MAX($C$3:C1607),C1607/MAX($C$3:C1607)-1,0)</f>
        <v>0</v>
      </c>
    </row>
    <row r="1608" spans="1:4" ht="14.25">
      <c r="A1608" s="133">
        <v>42069</v>
      </c>
      <c r="B1608" s="134">
        <v>1.619</v>
      </c>
      <c r="C1608" s="134">
        <v>2.129</v>
      </c>
      <c r="D1608" s="3">
        <f>IF(C1608&lt;MAX($C$3:C1608),C1608/MAX($C$3:C1608)-1,0)</f>
        <v>-2.3842274186153145E-2</v>
      </c>
    </row>
    <row r="1609" spans="1:4" ht="14.25">
      <c r="A1609" s="133">
        <v>42072</v>
      </c>
      <c r="B1609" s="134">
        <v>1.65</v>
      </c>
      <c r="C1609" s="134">
        <v>2.16</v>
      </c>
      <c r="D1609" s="3">
        <f>IF(C1609&lt;MAX($C$3:C1609),C1609/MAX($C$3:C1609)-1,0)</f>
        <v>-9.6286107290233236E-3</v>
      </c>
    </row>
    <row r="1610" spans="1:4" ht="14.25">
      <c r="A1610" s="133">
        <v>42073</v>
      </c>
      <c r="B1610" s="134">
        <v>1.6779999999999999</v>
      </c>
      <c r="C1610" s="134">
        <v>2.1880000000000002</v>
      </c>
      <c r="D1610" s="3">
        <f>IF(C1610&lt;MAX($C$3:C1610),C1610/MAX($C$3:C1610)-1,0)</f>
        <v>0</v>
      </c>
    </row>
    <row r="1611" spans="1:4" ht="14.25">
      <c r="A1611" s="133">
        <v>42074</v>
      </c>
      <c r="B1611" s="134">
        <v>1.679</v>
      </c>
      <c r="C1611" s="134">
        <v>2.1890000000000001</v>
      </c>
      <c r="D1611" s="3">
        <f>IF(C1611&lt;MAX($C$3:C1611),C1611/MAX($C$3:C1611)-1,0)</f>
        <v>0</v>
      </c>
    </row>
    <row r="1612" spans="1:4" ht="14.25">
      <c r="A1612" s="133">
        <v>42075</v>
      </c>
      <c r="B1612" s="134">
        <v>1.6839999999999999</v>
      </c>
      <c r="C1612" s="134">
        <v>2.194</v>
      </c>
      <c r="D1612" s="3">
        <f>IF(C1612&lt;MAX($C$3:C1612),C1612/MAX($C$3:C1612)-1,0)</f>
        <v>0</v>
      </c>
    </row>
    <row r="1613" spans="1:4" ht="14.25">
      <c r="A1613" s="133">
        <v>42076</v>
      </c>
      <c r="B1613" s="134">
        <v>1.7190000000000001</v>
      </c>
      <c r="C1613" s="134">
        <v>2.2290000000000001</v>
      </c>
      <c r="D1613" s="3">
        <f>IF(C1613&lt;MAX($C$3:C1613),C1613/MAX($C$3:C1613)-1,0)</f>
        <v>0</v>
      </c>
    </row>
    <row r="1614" spans="1:4" ht="14.25">
      <c r="A1614" s="133">
        <v>42079</v>
      </c>
      <c r="B1614" s="134">
        <v>1.776</v>
      </c>
      <c r="C1614" s="134">
        <v>2.286</v>
      </c>
      <c r="D1614" s="3">
        <f>IF(C1614&lt;MAX($C$3:C1614),C1614/MAX($C$3:C1614)-1,0)</f>
        <v>0</v>
      </c>
    </row>
    <row r="1615" spans="1:4" ht="14.25">
      <c r="A1615" s="133">
        <v>42080</v>
      </c>
      <c r="B1615" s="134">
        <v>1.776</v>
      </c>
      <c r="C1615" s="134">
        <v>2.286</v>
      </c>
      <c r="D1615" s="3">
        <f>IF(C1615&lt;MAX($C$3:C1615),C1615/MAX($C$3:C1615)-1,0)</f>
        <v>0</v>
      </c>
    </row>
    <row r="1616" spans="1:4" ht="14.25">
      <c r="A1616" s="133">
        <v>42081</v>
      </c>
      <c r="B1616" s="134">
        <v>1.7829999999999999</v>
      </c>
      <c r="C1616" s="134">
        <v>2.2930000000000001</v>
      </c>
      <c r="D1616" s="3">
        <f>IF(C1616&lt;MAX($C$3:C1616),C1616/MAX($C$3:C1616)-1,0)</f>
        <v>0</v>
      </c>
    </row>
    <row r="1617" spans="1:4" ht="14.25">
      <c r="A1617" s="133">
        <v>42082</v>
      </c>
      <c r="B1617" s="134">
        <v>1.782</v>
      </c>
      <c r="C1617" s="134">
        <v>2.2919999999999998</v>
      </c>
      <c r="D1617" s="3">
        <f>IF(C1617&lt;MAX($C$3:C1617),C1617/MAX($C$3:C1617)-1,0)</f>
        <v>-4.36109899694892E-4</v>
      </c>
    </row>
    <row r="1618" spans="1:4" ht="14.25">
      <c r="A1618" s="133">
        <v>42083</v>
      </c>
      <c r="B1618" s="134">
        <v>1.8180000000000001</v>
      </c>
      <c r="C1618" s="134">
        <v>2.3279999999999998</v>
      </c>
      <c r="D1618" s="3">
        <f>IF(C1618&lt;MAX($C$3:C1618),C1618/MAX($C$3:C1618)-1,0)</f>
        <v>0</v>
      </c>
    </row>
    <row r="1619" spans="1:4" ht="14.25">
      <c r="A1619" s="133">
        <v>42086</v>
      </c>
      <c r="B1619" s="134">
        <v>1.857</v>
      </c>
      <c r="C1619" s="134">
        <v>2.367</v>
      </c>
      <c r="D1619" s="3">
        <f>IF(C1619&lt;MAX($C$3:C1619),C1619/MAX($C$3:C1619)-1,0)</f>
        <v>0</v>
      </c>
    </row>
    <row r="1620" spans="1:4" ht="14.25">
      <c r="A1620" s="133">
        <v>42087</v>
      </c>
      <c r="B1620" s="134">
        <v>1.889</v>
      </c>
      <c r="C1620" s="134">
        <v>2.399</v>
      </c>
      <c r="D1620" s="3">
        <f>IF(C1620&lt;MAX($C$3:C1620),C1620/MAX($C$3:C1620)-1,0)</f>
        <v>0</v>
      </c>
    </row>
    <row r="1621" spans="1:4" ht="14.25">
      <c r="A1621" s="133">
        <v>42088</v>
      </c>
      <c r="B1621" s="134">
        <v>1.909</v>
      </c>
      <c r="C1621" s="134">
        <v>2.419</v>
      </c>
      <c r="D1621" s="3">
        <f>IF(C1621&lt;MAX($C$3:C1621),C1621/MAX($C$3:C1621)-1,0)</f>
        <v>0</v>
      </c>
    </row>
    <row r="1622" spans="1:4" ht="14.25">
      <c r="A1622" s="133">
        <v>42089</v>
      </c>
      <c r="B1622" s="134">
        <v>1.8680000000000001</v>
      </c>
      <c r="C1622" s="134">
        <v>2.3780000000000001</v>
      </c>
      <c r="D1622" s="3">
        <f>IF(C1622&lt;MAX($C$3:C1622),C1622/MAX($C$3:C1622)-1,0)</f>
        <v>-1.6949152542372836E-2</v>
      </c>
    </row>
    <row r="1623" spans="1:4" ht="14.25">
      <c r="A1623" s="133">
        <v>42090</v>
      </c>
      <c r="B1623" s="134">
        <v>1.883</v>
      </c>
      <c r="C1623" s="134">
        <v>2.3929999999999998</v>
      </c>
      <c r="D1623" s="3">
        <f>IF(C1623&lt;MAX($C$3:C1623),C1623/MAX($C$3:C1623)-1,0)</f>
        <v>-1.0748243075651143E-2</v>
      </c>
    </row>
    <row r="1624" spans="1:4" ht="14.25">
      <c r="A1624" s="133">
        <v>42093</v>
      </c>
      <c r="B1624" s="134">
        <v>1.853</v>
      </c>
      <c r="C1624" s="134">
        <v>2.363</v>
      </c>
      <c r="D1624" s="3">
        <f>IF(C1624&lt;MAX($C$3:C1624),C1624/MAX($C$3:C1624)-1,0)</f>
        <v>-2.3150062009094641E-2</v>
      </c>
    </row>
    <row r="1625" spans="1:4" ht="14.25">
      <c r="A1625" s="133">
        <v>42094</v>
      </c>
      <c r="B1625" s="134">
        <v>1.8879999999999999</v>
      </c>
      <c r="C1625" s="134">
        <v>2.3980000000000001</v>
      </c>
      <c r="D1625" s="3">
        <f>IF(C1625&lt;MAX($C$3:C1625),C1625/MAX($C$3:C1625)-1,0)</f>
        <v>-8.6812732534105042E-3</v>
      </c>
    </row>
    <row r="1626" spans="1:4" ht="14.25">
      <c r="A1626" s="133">
        <v>42095</v>
      </c>
      <c r="B1626" s="134">
        <v>1.9490000000000001</v>
      </c>
      <c r="C1626" s="134">
        <v>2.4590000000000001</v>
      </c>
      <c r="D1626" s="3">
        <f>IF(C1626&lt;MAX($C$3:C1626),C1626/MAX($C$3:C1626)-1,0)</f>
        <v>0</v>
      </c>
    </row>
    <row r="1627" spans="1:4" ht="14.25">
      <c r="A1627" s="133">
        <v>42096</v>
      </c>
      <c r="B1627" s="134">
        <v>1.98</v>
      </c>
      <c r="C1627" s="134">
        <v>2.4900000000000002</v>
      </c>
      <c r="D1627" s="3">
        <f>IF(C1627&lt;MAX($C$3:C1627),C1627/MAX($C$3:C1627)-1,0)</f>
        <v>0</v>
      </c>
    </row>
    <row r="1628" spans="1:4" ht="14.25">
      <c r="A1628" s="133">
        <v>42097</v>
      </c>
      <c r="B1628" s="134">
        <v>2</v>
      </c>
      <c r="C1628" s="134">
        <v>2.5099999999999998</v>
      </c>
      <c r="D1628" s="3">
        <f>IF(C1628&lt;MAX($C$3:C1628),C1628/MAX($C$3:C1628)-1,0)</f>
        <v>0</v>
      </c>
    </row>
    <row r="1629" spans="1:4" ht="14.25">
      <c r="A1629" s="133">
        <v>42101</v>
      </c>
      <c r="B1629" s="134">
        <v>2.0209999999999999</v>
      </c>
      <c r="C1629" s="134">
        <v>2.5310000000000001</v>
      </c>
      <c r="D1629" s="3">
        <f>IF(C1629&lt;MAX($C$3:C1629),C1629/MAX($C$3:C1629)-1,0)</f>
        <v>0</v>
      </c>
    </row>
    <row r="1630" spans="1:4" ht="14.25">
      <c r="A1630" s="133">
        <v>42102</v>
      </c>
      <c r="B1630" s="134">
        <v>1.9810000000000001</v>
      </c>
      <c r="C1630" s="134">
        <v>2.4910000000000001</v>
      </c>
      <c r="D1630" s="3">
        <f>IF(C1630&lt;MAX($C$3:C1630),C1630/MAX($C$3:C1630)-1,0)</f>
        <v>-1.5804030027657068E-2</v>
      </c>
    </row>
    <row r="1631" spans="1:4" ht="14.25">
      <c r="A1631" s="133">
        <v>42103</v>
      </c>
      <c r="B1631" s="134">
        <v>1.984</v>
      </c>
      <c r="C1631" s="134">
        <v>2.4940000000000002</v>
      </c>
      <c r="D1631" s="3">
        <f>IF(C1631&lt;MAX($C$3:C1631),C1631/MAX($C$3:C1631)-1,0)</f>
        <v>-1.4618727775582707E-2</v>
      </c>
    </row>
    <row r="1632" spans="1:4" ht="14.25">
      <c r="A1632" s="133">
        <v>42104</v>
      </c>
      <c r="B1632" s="134">
        <v>2.036</v>
      </c>
      <c r="C1632" s="134">
        <v>2.5459999999999998</v>
      </c>
      <c r="D1632" s="3">
        <f>IF(C1632&lt;MAX($C$3:C1632),C1632/MAX($C$3:C1632)-1,0)</f>
        <v>0</v>
      </c>
    </row>
    <row r="1633" spans="1:4" ht="14.25">
      <c r="A1633" s="133">
        <v>42107</v>
      </c>
      <c r="B1633" s="134">
        <v>2.0489999999999999</v>
      </c>
      <c r="C1633" s="134">
        <v>2.5590000000000002</v>
      </c>
      <c r="D1633" s="3">
        <f>IF(C1633&lt;MAX($C$3:C1633),C1633/MAX($C$3:C1633)-1,0)</f>
        <v>0</v>
      </c>
    </row>
    <row r="1634" spans="1:4" ht="14.25">
      <c r="A1634" s="133">
        <v>42108</v>
      </c>
      <c r="B1634" s="134">
        <v>2.0459999999999998</v>
      </c>
      <c r="C1634" s="134">
        <v>2.556</v>
      </c>
      <c r="D1634" s="3">
        <f>IF(C1634&lt;MAX($C$3:C1634),C1634/MAX($C$3:C1634)-1,0)</f>
        <v>-1.1723329425556983E-3</v>
      </c>
    </row>
    <row r="1635" spans="1:4" ht="14.25">
      <c r="A1635" s="133">
        <v>42109</v>
      </c>
      <c r="B1635" s="134">
        <v>1.9750000000000001</v>
      </c>
      <c r="C1635" s="134">
        <v>2.4849999999999999</v>
      </c>
      <c r="D1635" s="3">
        <f>IF(C1635&lt;MAX($C$3:C1635),C1635/MAX($C$3:C1635)-1,0)</f>
        <v>-2.8917545916373744E-2</v>
      </c>
    </row>
    <row r="1636" spans="1:4" ht="14.25">
      <c r="A1636" s="133">
        <v>42110</v>
      </c>
      <c r="B1636" s="134">
        <v>2.0059999999999998</v>
      </c>
      <c r="C1636" s="134">
        <v>2.516</v>
      </c>
      <c r="D1636" s="3">
        <f>IF(C1636&lt;MAX($C$3:C1636),C1636/MAX($C$3:C1636)-1,0)</f>
        <v>-1.6803438843298268E-2</v>
      </c>
    </row>
    <row r="1637" spans="1:4" ht="14.25">
      <c r="A1637" s="133">
        <v>42111</v>
      </c>
      <c r="B1637" s="134">
        <v>2.012</v>
      </c>
      <c r="C1637" s="134">
        <v>2.5219999999999998</v>
      </c>
      <c r="D1637" s="3">
        <f>IF(C1637&lt;MAX($C$3:C1637),C1637/MAX($C$3:C1637)-1,0)</f>
        <v>-1.4458772958186983E-2</v>
      </c>
    </row>
    <row r="1638" spans="1:4" ht="14.25">
      <c r="A1638" s="133">
        <v>42114</v>
      </c>
      <c r="B1638" s="134">
        <v>1.9650000000000001</v>
      </c>
      <c r="C1638" s="134">
        <v>2.4750000000000001</v>
      </c>
      <c r="D1638" s="3">
        <f>IF(C1638&lt;MAX($C$3:C1638),C1638/MAX($C$3:C1638)-1,0)</f>
        <v>-3.282532239155922E-2</v>
      </c>
    </row>
    <row r="1639" spans="1:4" ht="14.25">
      <c r="A1639" s="133">
        <v>42115</v>
      </c>
      <c r="B1639" s="134">
        <v>2.02</v>
      </c>
      <c r="C1639" s="134">
        <v>2.5299999999999998</v>
      </c>
      <c r="D1639" s="3">
        <f>IF(C1639&lt;MAX($C$3:C1639),C1639/MAX($C$3:C1639)-1,0)</f>
        <v>-1.1332551778038491E-2</v>
      </c>
    </row>
    <row r="1640" spans="1:4" ht="14.25">
      <c r="A1640" s="133">
        <v>42116</v>
      </c>
      <c r="B1640" s="134">
        <v>2.073</v>
      </c>
      <c r="C1640" s="134">
        <v>2.5830000000000002</v>
      </c>
      <c r="D1640" s="3">
        <f>IF(C1640&lt;MAX($C$3:C1640),C1640/MAX($C$3:C1640)-1,0)</f>
        <v>0</v>
      </c>
    </row>
    <row r="1641" spans="1:4" ht="14.25">
      <c r="A1641" s="133">
        <v>42117</v>
      </c>
      <c r="B1641" s="134">
        <v>2.0960000000000001</v>
      </c>
      <c r="C1641" s="134">
        <v>2.6059999999999999</v>
      </c>
      <c r="D1641" s="3">
        <f>IF(C1641&lt;MAX($C$3:C1641),C1641/MAX($C$3:C1641)-1,0)</f>
        <v>0</v>
      </c>
    </row>
    <row r="1642" spans="1:4" ht="14.25">
      <c r="A1642" s="133">
        <v>42118</v>
      </c>
      <c r="B1642" s="134">
        <v>2.1110000000000002</v>
      </c>
      <c r="C1642" s="134">
        <v>2.621</v>
      </c>
      <c r="D1642" s="3">
        <f>IF(C1642&lt;MAX($C$3:C1642),C1642/MAX($C$3:C1642)-1,0)</f>
        <v>0</v>
      </c>
    </row>
    <row r="1643" spans="1:4" ht="14.25">
      <c r="A1643" s="133">
        <v>42121</v>
      </c>
      <c r="B1643" s="134">
        <v>2.109</v>
      </c>
      <c r="C1643" s="134">
        <v>2.6190000000000002</v>
      </c>
      <c r="D1643" s="3">
        <f>IF(C1643&lt;MAX($C$3:C1643),C1643/MAX($C$3:C1643)-1,0)</f>
        <v>-7.630675314764801E-4</v>
      </c>
    </row>
    <row r="1644" spans="1:4" ht="14.25">
      <c r="A1644" s="133">
        <v>42122</v>
      </c>
      <c r="B1644" s="134">
        <v>2.036</v>
      </c>
      <c r="C1644" s="134">
        <v>2.5459999999999998</v>
      </c>
      <c r="D1644" s="3">
        <f>IF(C1644&lt;MAX($C$3:C1644),C1644/MAX($C$3:C1644)-1,0)</f>
        <v>-2.8615032430370113E-2</v>
      </c>
    </row>
    <row r="1645" spans="1:4" ht="14.25">
      <c r="A1645" s="133">
        <v>42123</v>
      </c>
      <c r="B1645" s="134">
        <v>2.0960000000000001</v>
      </c>
      <c r="C1645" s="134">
        <v>2.6059999999999999</v>
      </c>
      <c r="D1645" s="3">
        <f>IF(C1645&lt;MAX($C$3:C1645),C1645/MAX($C$3:C1645)-1,0)</f>
        <v>-5.7230064860740448E-3</v>
      </c>
    </row>
    <row r="1646" spans="1:4" ht="14.25">
      <c r="A1646" s="133">
        <v>42124</v>
      </c>
      <c r="B1646" s="134">
        <v>2.1480000000000001</v>
      </c>
      <c r="C1646" s="134">
        <v>2.6579999999999999</v>
      </c>
      <c r="D1646" s="3">
        <f>IF(C1646&lt;MAX($C$3:C1646),C1646/MAX($C$3:C1646)-1,0)</f>
        <v>0</v>
      </c>
    </row>
    <row r="1647" spans="1:4" ht="14.25">
      <c r="A1647" s="133">
        <v>42128</v>
      </c>
      <c r="B1647" s="134">
        <v>2.1269999999999998</v>
      </c>
      <c r="C1647" s="134">
        <v>2.637</v>
      </c>
      <c r="D1647" s="3">
        <f>IF(C1647&lt;MAX($C$3:C1647),C1647/MAX($C$3:C1647)-1,0)</f>
        <v>-7.900677200902928E-3</v>
      </c>
    </row>
    <row r="1648" spans="1:4" ht="14.25">
      <c r="A1648" s="133">
        <v>42129</v>
      </c>
      <c r="B1648" s="134">
        <v>2.1</v>
      </c>
      <c r="C1648" s="134">
        <v>2.61</v>
      </c>
      <c r="D1648" s="3">
        <f>IF(C1648&lt;MAX($C$3:C1648),C1648/MAX($C$3:C1648)-1,0)</f>
        <v>-1.8058690744921058E-2</v>
      </c>
    </row>
    <row r="1649" spans="1:4" ht="14.25">
      <c r="A1649" s="133">
        <v>42130</v>
      </c>
      <c r="B1649" s="134">
        <v>2.149</v>
      </c>
      <c r="C1649" s="134">
        <v>2.6589999999999998</v>
      </c>
      <c r="D1649" s="3">
        <f>IF(C1649&lt;MAX($C$3:C1649),C1649/MAX($C$3:C1649)-1,0)</f>
        <v>0</v>
      </c>
    </row>
    <row r="1650" spans="1:4" ht="14.25">
      <c r="A1650" s="133">
        <v>42131</v>
      </c>
      <c r="B1650" s="134">
        <v>2.1269999999999998</v>
      </c>
      <c r="C1650" s="134">
        <v>2.637</v>
      </c>
      <c r="D1650" s="3">
        <f>IF(C1650&lt;MAX($C$3:C1650),C1650/MAX($C$3:C1650)-1,0)</f>
        <v>-8.2737871380217376E-3</v>
      </c>
    </row>
    <row r="1651" spans="1:4" ht="14.25">
      <c r="A1651" s="133">
        <v>42132</v>
      </c>
      <c r="B1651" s="134">
        <v>2.258</v>
      </c>
      <c r="C1651" s="134">
        <v>2.7679999999999998</v>
      </c>
      <c r="D1651" s="3">
        <f>IF(C1651&lt;MAX($C$3:C1651),C1651/MAX($C$3:C1651)-1,0)</f>
        <v>0</v>
      </c>
    </row>
    <row r="1652" spans="1:4" ht="14.25">
      <c r="A1652" s="133">
        <v>42135</v>
      </c>
      <c r="B1652" s="134">
        <v>2.38</v>
      </c>
      <c r="C1652" s="134">
        <v>2.89</v>
      </c>
      <c r="D1652" s="3">
        <f>IF(C1652&lt;MAX($C$3:C1652),C1652/MAX($C$3:C1652)-1,0)</f>
        <v>0</v>
      </c>
    </row>
    <row r="1653" spans="1:4" ht="14.25">
      <c r="A1653" s="133">
        <v>42136</v>
      </c>
      <c r="B1653" s="134">
        <v>2.4889999999999999</v>
      </c>
      <c r="C1653" s="134">
        <v>2.9990000000000001</v>
      </c>
      <c r="D1653" s="3">
        <f>IF(C1653&lt;MAX($C$3:C1653),C1653/MAX($C$3:C1653)-1,0)</f>
        <v>0</v>
      </c>
    </row>
    <row r="1654" spans="1:4" ht="14.25">
      <c r="A1654" s="133">
        <v>42137</v>
      </c>
      <c r="B1654" s="134">
        <v>2.56</v>
      </c>
      <c r="C1654" s="134">
        <v>3.07</v>
      </c>
      <c r="D1654" s="3">
        <f>IF(C1654&lt;MAX($C$3:C1654),C1654/MAX($C$3:C1654)-1,0)</f>
        <v>0</v>
      </c>
    </row>
    <row r="1655" spans="1:4" ht="14.25">
      <c r="A1655" s="133">
        <v>42138</v>
      </c>
      <c r="B1655" s="134">
        <v>2.504</v>
      </c>
      <c r="C1655" s="134">
        <v>3.0139999999999998</v>
      </c>
      <c r="D1655" s="3">
        <f>IF(C1655&lt;MAX($C$3:C1655),C1655/MAX($C$3:C1655)-1,0)</f>
        <v>-1.8241042345276903E-2</v>
      </c>
    </row>
    <row r="1656" spans="1:4" ht="14.25">
      <c r="A1656" s="133">
        <v>42139</v>
      </c>
      <c r="B1656" s="134">
        <v>2.5430000000000001</v>
      </c>
      <c r="C1656" s="134">
        <v>3.0529999999999999</v>
      </c>
      <c r="D1656" s="3">
        <f>IF(C1656&lt;MAX($C$3:C1656),C1656/MAX($C$3:C1656)-1,0)</f>
        <v>-5.537459283387558E-3</v>
      </c>
    </row>
    <row r="1657" spans="1:4" ht="14.25">
      <c r="A1657" s="133">
        <v>42142</v>
      </c>
      <c r="B1657" s="134">
        <v>2.6379999999999999</v>
      </c>
      <c r="C1657" s="134">
        <v>3.1480000000000001</v>
      </c>
      <c r="D1657" s="3">
        <f>IF(C1657&lt;MAX($C$3:C1657),C1657/MAX($C$3:C1657)-1,0)</f>
        <v>0</v>
      </c>
    </row>
    <row r="1658" spans="1:4" ht="14.25">
      <c r="A1658" s="133">
        <v>42143</v>
      </c>
      <c r="B1658" s="134">
        <v>2.6459999999999999</v>
      </c>
      <c r="C1658" s="134">
        <v>3.1560000000000001</v>
      </c>
      <c r="D1658" s="3">
        <f>IF(C1658&lt;MAX($C$3:C1658),C1658/MAX($C$3:C1658)-1,0)</f>
        <v>0</v>
      </c>
    </row>
    <row r="1659" spans="1:4" ht="14.25">
      <c r="A1659" s="133">
        <v>42144</v>
      </c>
      <c r="B1659" s="134">
        <v>2.6869999999999998</v>
      </c>
      <c r="C1659" s="134">
        <v>3.1970000000000001</v>
      </c>
      <c r="D1659" s="3">
        <f>IF(C1659&lt;MAX($C$3:C1659),C1659/MAX($C$3:C1659)-1,0)</f>
        <v>0</v>
      </c>
    </row>
    <row r="1660" spans="1:4" ht="14.25">
      <c r="A1660" s="133">
        <v>42145</v>
      </c>
      <c r="B1660" s="134">
        <v>2.72</v>
      </c>
      <c r="C1660" s="134">
        <v>3.23</v>
      </c>
      <c r="D1660" s="3">
        <f>IF(C1660&lt;MAX($C$3:C1660),C1660/MAX($C$3:C1660)-1,0)</f>
        <v>0</v>
      </c>
    </row>
    <row r="1661" spans="1:4" ht="14.25">
      <c r="A1661" s="133">
        <v>42146</v>
      </c>
      <c r="B1661" s="134">
        <v>2.665</v>
      </c>
      <c r="C1661" s="134">
        <v>3.1749999999999998</v>
      </c>
      <c r="D1661" s="3">
        <f>IF(C1661&lt;MAX($C$3:C1661),C1661/MAX($C$3:C1661)-1,0)</f>
        <v>-1.7027863777089869E-2</v>
      </c>
    </row>
    <row r="1662" spans="1:4" ht="14.25">
      <c r="A1662" s="133">
        <v>42149</v>
      </c>
      <c r="B1662" s="134">
        <v>2.605</v>
      </c>
      <c r="C1662" s="134">
        <v>3.1150000000000002</v>
      </c>
      <c r="D1662" s="3">
        <f>IF(C1662&lt;MAX($C$3:C1662),C1662/MAX($C$3:C1662)-1,0)</f>
        <v>-3.5603715170278605E-2</v>
      </c>
    </row>
    <row r="1663" spans="1:4" ht="14.25">
      <c r="A1663" s="133">
        <v>42150</v>
      </c>
      <c r="B1663" s="134">
        <v>2.6520000000000001</v>
      </c>
      <c r="C1663" s="134">
        <v>3.1619999999999999</v>
      </c>
      <c r="D1663" s="3">
        <f>IF(C1663&lt;MAX($C$3:C1663),C1663/MAX($C$3:C1663)-1,0)</f>
        <v>-2.1052631578947434E-2</v>
      </c>
    </row>
    <row r="1664" spans="1:4" ht="14.25">
      <c r="A1664" s="133">
        <v>42151</v>
      </c>
      <c r="B1664" s="134">
        <v>2.63</v>
      </c>
      <c r="C1664" s="134">
        <v>3.14</v>
      </c>
      <c r="D1664" s="3">
        <f>IF(C1664&lt;MAX($C$3:C1664),C1664/MAX($C$3:C1664)-1,0)</f>
        <v>-2.786377708978327E-2</v>
      </c>
    </row>
    <row r="1665" spans="1:4" ht="14.25">
      <c r="A1665" s="133">
        <v>42152</v>
      </c>
      <c r="B1665" s="134">
        <v>2.5529999999999999</v>
      </c>
      <c r="C1665" s="134">
        <v>3.0630000000000002</v>
      </c>
      <c r="D1665" s="3">
        <f>IF(C1665&lt;MAX($C$3:C1665),C1665/MAX($C$3:C1665)-1,0)</f>
        <v>-5.1702786377708976E-2</v>
      </c>
    </row>
    <row r="1666" spans="1:4" ht="14.25">
      <c r="A1666" s="133">
        <v>42153</v>
      </c>
      <c r="B1666" s="134">
        <v>2.613</v>
      </c>
      <c r="C1666" s="134">
        <v>3.1230000000000002</v>
      </c>
      <c r="D1666" s="3">
        <f>IF(C1666&lt;MAX($C$3:C1666),C1666/MAX($C$3:C1666)-1,0)</f>
        <v>-3.3126934984520018E-2</v>
      </c>
    </row>
    <row r="1667" spans="1:4" ht="14.25">
      <c r="A1667" s="133">
        <v>42156</v>
      </c>
      <c r="B1667" s="134">
        <v>2.6989999999999998</v>
      </c>
      <c r="C1667" s="134">
        <v>3.2090000000000001</v>
      </c>
      <c r="D1667" s="3">
        <f>IF(C1667&lt;MAX($C$3:C1667),C1667/MAX($C$3:C1667)-1,0)</f>
        <v>-6.5015479876160409E-3</v>
      </c>
    </row>
    <row r="1668" spans="1:4" ht="14.25">
      <c r="A1668" s="133">
        <v>42157</v>
      </c>
      <c r="B1668" s="134">
        <v>2.7410000000000001</v>
      </c>
      <c r="C1668" s="134">
        <v>3.2509999999999999</v>
      </c>
      <c r="D1668" s="3">
        <f>IF(C1668&lt;MAX($C$3:C1668),C1668/MAX($C$3:C1668)-1,0)</f>
        <v>0</v>
      </c>
    </row>
    <row r="1669" spans="1:4" ht="14.25">
      <c r="A1669" s="133">
        <v>42158</v>
      </c>
      <c r="B1669" s="134">
        <v>2.8010000000000002</v>
      </c>
      <c r="C1669" s="134">
        <v>3.3109999999999999</v>
      </c>
      <c r="D1669" s="3">
        <f>IF(C1669&lt;MAX($C$3:C1669),C1669/MAX($C$3:C1669)-1,0)</f>
        <v>0</v>
      </c>
    </row>
    <row r="1670" spans="1:4" ht="14.25">
      <c r="A1670" s="133">
        <v>42159</v>
      </c>
      <c r="B1670" s="134">
        <v>2.766</v>
      </c>
      <c r="C1670" s="134">
        <v>3.2759999999999998</v>
      </c>
      <c r="D1670" s="3">
        <f>IF(C1670&lt;MAX($C$3:C1670),C1670/MAX($C$3:C1670)-1,0)</f>
        <v>-1.0570824524312905E-2</v>
      </c>
    </row>
    <row r="1671" spans="1:4" ht="14.25">
      <c r="A1671" s="133">
        <v>42160</v>
      </c>
      <c r="B1671" s="134">
        <v>2.8</v>
      </c>
      <c r="C1671" s="134">
        <v>3.31</v>
      </c>
      <c r="D1671" s="3">
        <f>IF(C1671&lt;MAX($C$3:C1671),C1671/MAX($C$3:C1671)-1,0)</f>
        <v>-3.0202355783748303E-4</v>
      </c>
    </row>
    <row r="1672" spans="1:4" ht="14.25">
      <c r="A1672" s="133">
        <v>42163</v>
      </c>
      <c r="B1672" s="134">
        <v>2.7440000000000002</v>
      </c>
      <c r="C1672" s="134">
        <v>3.254</v>
      </c>
      <c r="D1672" s="3">
        <f>IF(C1672&lt;MAX($C$3:C1672),C1672/MAX($C$3:C1672)-1,0)</f>
        <v>-1.7215342796738087E-2</v>
      </c>
    </row>
    <row r="1673" spans="1:4" ht="14.25">
      <c r="A1673" s="133">
        <v>42164</v>
      </c>
      <c r="B1673" s="134">
        <v>2.726</v>
      </c>
      <c r="C1673" s="134">
        <v>3.2360000000000002</v>
      </c>
      <c r="D1673" s="3">
        <f>IF(C1673&lt;MAX($C$3:C1673),C1673/MAX($C$3:C1673)-1,0)</f>
        <v>-2.2651766837813225E-2</v>
      </c>
    </row>
    <row r="1674" spans="1:4" ht="14.25">
      <c r="A1674" s="133">
        <v>42165</v>
      </c>
      <c r="B1674" s="134">
        <v>2.762</v>
      </c>
      <c r="C1674" s="134">
        <v>3.2719999999999998</v>
      </c>
      <c r="D1674" s="3">
        <f>IF(C1674&lt;MAX($C$3:C1674),C1674/MAX($C$3:C1674)-1,0)</f>
        <v>-1.1778918755662948E-2</v>
      </c>
    </row>
    <row r="1675" spans="1:4" ht="14.25">
      <c r="A1675" s="133">
        <v>42166</v>
      </c>
      <c r="B1675" s="134">
        <v>2.7730000000000001</v>
      </c>
      <c r="C1675" s="134">
        <v>3.2829999999999999</v>
      </c>
      <c r="D1675" s="3">
        <f>IF(C1675&lt;MAX($C$3:C1675),C1675/MAX($C$3:C1675)-1,0)</f>
        <v>-8.4566596194503019E-3</v>
      </c>
    </row>
    <row r="1676" spans="1:4" ht="14.25">
      <c r="A1676" s="133">
        <v>42167</v>
      </c>
      <c r="B1676" s="134">
        <v>2.8239999999999998</v>
      </c>
      <c r="C1676" s="134">
        <v>3.3340000000000001</v>
      </c>
      <c r="D1676" s="175">
        <f>IF(C1676&lt;MAX($C$3:C1676),C1676/MAX($C$3:C1676)-1,0)</f>
        <v>0</v>
      </c>
    </row>
    <row r="1677" spans="1:4" ht="14.25">
      <c r="A1677" s="133">
        <v>42170</v>
      </c>
      <c r="B1677" s="134">
        <v>2.802</v>
      </c>
      <c r="C1677" s="134">
        <v>3.3119999999999998</v>
      </c>
      <c r="D1677" s="175">
        <f>IF(C1677&lt;MAX($C$3:C1677),C1677/MAX($C$3:C1677)-1,0)</f>
        <v>-6.5986802639472764E-3</v>
      </c>
    </row>
    <row r="1678" spans="1:4" ht="14.25">
      <c r="A1678" s="133">
        <v>42171</v>
      </c>
      <c r="B1678" s="134">
        <v>2.7549999999999999</v>
      </c>
      <c r="C1678" s="134">
        <v>3.2650000000000001</v>
      </c>
      <c r="D1678" s="175">
        <f>IF(C1678&lt;MAX($C$3:C1678),C1678/MAX($C$3:C1678)-1,0)</f>
        <v>-2.0695860827834367E-2</v>
      </c>
    </row>
    <row r="1679" spans="1:4" ht="14.25">
      <c r="A1679" s="133">
        <v>42172</v>
      </c>
      <c r="B1679" s="134">
        <v>2.7669999999999999</v>
      </c>
      <c r="C1679" s="134">
        <v>3.2770000000000001</v>
      </c>
      <c r="D1679" s="175">
        <f>IF(C1679&lt;MAX($C$3:C1679),C1679/MAX($C$3:C1679)-1,0)</f>
        <v>-1.7096580683863216E-2</v>
      </c>
    </row>
    <row r="1680" spans="1:4" ht="14.25">
      <c r="A1680" s="133">
        <v>42173</v>
      </c>
      <c r="B1680" s="134">
        <v>2.7229999999999999</v>
      </c>
      <c r="C1680" s="134">
        <v>3.2330000000000001</v>
      </c>
      <c r="D1680" s="175">
        <f>IF(C1680&lt;MAX($C$3:C1680),C1680/MAX($C$3:C1680)-1,0)</f>
        <v>-3.0293941211757658E-2</v>
      </c>
    </row>
    <row r="1681" spans="1:4" ht="14.25">
      <c r="A1681" s="133">
        <v>42174</v>
      </c>
      <c r="B1681" s="134">
        <v>2.609</v>
      </c>
      <c r="C1681" s="134">
        <v>3.1190000000000002</v>
      </c>
      <c r="D1681" s="175">
        <f>IF(C1681&lt;MAX($C$3:C1681),C1681/MAX($C$3:C1681)-1,0)</f>
        <v>-6.448710257948409E-2</v>
      </c>
    </row>
    <row r="1682" spans="1:4" ht="14.25">
      <c r="A1682" s="133">
        <v>42178</v>
      </c>
      <c r="B1682" s="134">
        <v>2.6419999999999999</v>
      </c>
      <c r="C1682" s="134">
        <v>3.1520000000000001</v>
      </c>
      <c r="D1682" s="175">
        <f>IF(C1682&lt;MAX($C$3:C1682),C1682/MAX($C$3:C1682)-1,0)</f>
        <v>-5.4589082183563287E-2</v>
      </c>
    </row>
    <row r="1683" spans="1:4" ht="14.25">
      <c r="A1683" s="133">
        <v>42179</v>
      </c>
      <c r="B1683" s="134">
        <v>2.6659999999999999</v>
      </c>
      <c r="C1683" s="134">
        <v>3.1760000000000002</v>
      </c>
      <c r="D1683" s="175">
        <f>IF(C1683&lt;MAX($C$3:C1683),C1683/MAX($C$3:C1683)-1,0)</f>
        <v>-4.7390521895620874E-2</v>
      </c>
    </row>
    <row r="1684" spans="1:4" ht="14.25">
      <c r="A1684" s="133">
        <v>42180</v>
      </c>
      <c r="B1684" s="134">
        <v>2.6080000000000001</v>
      </c>
      <c r="C1684" s="134">
        <v>3.1179999999999999</v>
      </c>
      <c r="D1684" s="175">
        <f>IF(C1684&lt;MAX($C$3:C1684),C1684/MAX($C$3:C1684)-1,0)</f>
        <v>-6.4787042591481714E-2</v>
      </c>
    </row>
    <row r="1685" spans="1:4" ht="14.25">
      <c r="A1685" s="133">
        <v>42181</v>
      </c>
      <c r="B1685" s="134">
        <v>2.48</v>
      </c>
      <c r="C1685" s="134">
        <v>2.99</v>
      </c>
      <c r="D1685" s="175">
        <f>IF(C1685&lt;MAX($C$3:C1685),C1685/MAX($C$3:C1685)-1,0)</f>
        <v>-0.10317936412717454</v>
      </c>
    </row>
    <row r="1686" spans="1:4" ht="14.25">
      <c r="A1686" s="133">
        <v>42184</v>
      </c>
      <c r="B1686" s="134">
        <v>2.399</v>
      </c>
      <c r="C1686" s="134">
        <v>2.9089999999999998</v>
      </c>
      <c r="D1686" s="175">
        <f>IF(C1686&lt;MAX($C$3:C1686),C1686/MAX($C$3:C1686)-1,0)</f>
        <v>-0.12747450509898028</v>
      </c>
    </row>
    <row r="1687" spans="1:4" ht="14.25">
      <c r="A1687" s="133">
        <v>42185</v>
      </c>
      <c r="B1687" s="134">
        <v>2.323</v>
      </c>
      <c r="C1687" s="134">
        <v>2.8330000000000002</v>
      </c>
      <c r="D1687" s="175">
        <f>IF(C1687&lt;MAX($C$3:C1687),C1687/MAX($C$3:C1687)-1,0)</f>
        <v>-0.15026994601079779</v>
      </c>
    </row>
    <row r="1688" spans="1:4" ht="14.25">
      <c r="A1688" s="133">
        <v>42186</v>
      </c>
      <c r="B1688" s="134">
        <v>2.2290000000000001</v>
      </c>
      <c r="C1688" s="134">
        <v>2.7389999999999999</v>
      </c>
      <c r="D1688" s="175">
        <f>IF(C1688&lt;MAX($C$3:C1688),C1688/MAX($C$3:C1688)-1,0)</f>
        <v>-0.17846430713857231</v>
      </c>
    </row>
    <row r="1689" spans="1:4" ht="14.25">
      <c r="A1689" s="133">
        <v>42187</v>
      </c>
      <c r="B1689" s="134">
        <v>2.1110000000000002</v>
      </c>
      <c r="C1689" s="134">
        <v>2.621</v>
      </c>
      <c r="D1689" s="175">
        <f>IF(C1689&lt;MAX($C$3:C1689),C1689/MAX($C$3:C1689)-1,0)</f>
        <v>-0.21385722855428912</v>
      </c>
    </row>
    <row r="1690" spans="1:4" ht="14.25">
      <c r="A1690" s="133">
        <v>42188</v>
      </c>
      <c r="B1690" s="134">
        <v>1.9930000000000001</v>
      </c>
      <c r="C1690" s="134">
        <v>2.5030000000000001</v>
      </c>
      <c r="D1690" s="175">
        <f>IF(C1690&lt;MAX($C$3:C1690),C1690/MAX($C$3:C1690)-1,0)</f>
        <v>-0.24925014997000594</v>
      </c>
    </row>
    <row r="1691" spans="1:4" ht="14.25">
      <c r="A1691" s="133">
        <v>42191</v>
      </c>
      <c r="B1691" s="134">
        <v>1.92</v>
      </c>
      <c r="C1691" s="134">
        <v>2.4300000000000002</v>
      </c>
      <c r="D1691" s="175">
        <f>IF(C1691&lt;MAX($C$3:C1691),C1691/MAX($C$3:C1691)-1,0)</f>
        <v>-0.2711457708458308</v>
      </c>
    </row>
    <row r="1692" spans="1:4" ht="14.25">
      <c r="A1692" s="133">
        <v>42192</v>
      </c>
      <c r="B1692" s="134">
        <v>1.8069999999999999</v>
      </c>
      <c r="C1692" s="134">
        <v>2.3170000000000002</v>
      </c>
      <c r="D1692" s="175">
        <f>IF(C1692&lt;MAX($C$3:C1692),C1692/MAX($C$3:C1692)-1,0)</f>
        <v>-0.30503899220155961</v>
      </c>
    </row>
    <row r="1693" spans="1:4" ht="14.25">
      <c r="A1693" s="133">
        <v>42193</v>
      </c>
      <c r="B1693" s="134">
        <v>1.7270000000000001</v>
      </c>
      <c r="C1693" s="134">
        <v>2.2370000000000001</v>
      </c>
      <c r="D1693" s="175">
        <f>IF(C1693&lt;MAX($C$3:C1693),C1693/MAX($C$3:C1693)-1,0)</f>
        <v>-0.32903419316136773</v>
      </c>
    </row>
    <row r="1694" spans="1:4" ht="14.25">
      <c r="A1694" s="133">
        <v>42194</v>
      </c>
      <c r="B1694" s="134">
        <v>1.7949999999999999</v>
      </c>
      <c r="C1694" s="134">
        <v>2.3050000000000002</v>
      </c>
      <c r="D1694" s="175">
        <f>IF(C1694&lt;MAX($C$3:C1694),C1694/MAX($C$3:C1694)-1,0)</f>
        <v>-0.30863827234553087</v>
      </c>
    </row>
    <row r="1695" spans="1:4" ht="14.25">
      <c r="A1695" s="133">
        <v>42195</v>
      </c>
      <c r="B1695" s="134">
        <v>1.877</v>
      </c>
      <c r="C1695" s="134">
        <v>2.387</v>
      </c>
      <c r="D1695" s="175">
        <f>IF(C1695&lt;MAX($C$3:C1695),C1695/MAX($C$3:C1695)-1,0)</f>
        <v>-0.28404319136172762</v>
      </c>
    </row>
    <row r="1696" spans="1:4" ht="14.25">
      <c r="A1696" s="133">
        <v>42198</v>
      </c>
      <c r="B1696" s="134">
        <v>1.986</v>
      </c>
      <c r="C1696" s="134">
        <v>2.496</v>
      </c>
      <c r="D1696" s="175">
        <f>IF(C1696&lt;MAX($C$3:C1696),C1696/MAX($C$3:C1696)-1,0)</f>
        <v>-0.2513497300539892</v>
      </c>
    </row>
    <row r="1697" spans="1:4" ht="14.25">
      <c r="A1697" s="133">
        <v>42199</v>
      </c>
      <c r="B1697" s="134">
        <v>2.0649999999999999</v>
      </c>
      <c r="C1697" s="134">
        <v>2.5750000000000002</v>
      </c>
      <c r="D1697" s="175">
        <f>IF(C1697&lt;MAX($C$3:C1697),C1697/MAX($C$3:C1697)-1,0)</f>
        <v>-0.2276544691061787</v>
      </c>
    </row>
    <row r="1698" spans="1:4" ht="14.25">
      <c r="A1698" s="133">
        <v>42200</v>
      </c>
      <c r="B1698" s="134">
        <v>1.97</v>
      </c>
      <c r="C1698" s="134">
        <v>2.48</v>
      </c>
      <c r="D1698" s="175">
        <f>IF(C1698&lt;MAX($C$3:C1698),C1698/MAX($C$3:C1698)-1,0)</f>
        <v>-0.25614877024595084</v>
      </c>
    </row>
    <row r="1699" spans="1:4" ht="14.25">
      <c r="A1699" s="133">
        <v>42201</v>
      </c>
      <c r="B1699" s="134">
        <v>2.0139999999999998</v>
      </c>
      <c r="C1699" s="134">
        <v>2.524</v>
      </c>
      <c r="D1699" s="175">
        <f>IF(C1699&lt;MAX($C$3:C1699),C1699/MAX($C$3:C1699)-1,0)</f>
        <v>-0.2429514097180564</v>
      </c>
    </row>
    <row r="1700" spans="1:4" ht="14.25">
      <c r="A1700" s="133">
        <v>42202</v>
      </c>
      <c r="B1700" s="134">
        <v>2.1269999999999998</v>
      </c>
      <c r="C1700" s="134">
        <v>2.637</v>
      </c>
      <c r="D1700" s="175">
        <f>IF(C1700&lt;MAX($C$3:C1700),C1700/MAX($C$3:C1700)-1,0)</f>
        <v>-0.20905818836232759</v>
      </c>
    </row>
    <row r="1701" spans="1:4" ht="14.25">
      <c r="A1701" s="133">
        <v>42205</v>
      </c>
      <c r="B1701" s="134">
        <v>2.1850000000000001</v>
      </c>
      <c r="C1701" s="134">
        <v>2.6949999999999998</v>
      </c>
      <c r="D1701" s="175">
        <f>IF(C1701&lt;MAX($C$3:C1701),C1701/MAX($C$3:C1701)-1,0)</f>
        <v>-0.19166166766646675</v>
      </c>
    </row>
    <row r="1702" spans="1:4" ht="14.25">
      <c r="A1702" s="133">
        <v>42206</v>
      </c>
      <c r="B1702" s="134">
        <v>2.2250000000000001</v>
      </c>
      <c r="C1702" s="134">
        <v>2.7349999999999999</v>
      </c>
      <c r="D1702" s="175">
        <f>IF(C1702&lt;MAX($C$3:C1702),C1702/MAX($C$3:C1702)-1,0)</f>
        <v>-0.17966406718656269</v>
      </c>
    </row>
    <row r="1703" spans="1:4" ht="14.25">
      <c r="A1703" s="133">
        <v>42207</v>
      </c>
      <c r="B1703" s="134">
        <v>2.2309999999999999</v>
      </c>
      <c r="C1703" s="134">
        <v>2.7410000000000001</v>
      </c>
      <c r="D1703" s="175">
        <f>IF(C1703&lt;MAX($C$3:C1703),C1703/MAX($C$3:C1703)-1,0)</f>
        <v>-0.17786442711457706</v>
      </c>
    </row>
    <row r="1704" spans="1:4" ht="14.25">
      <c r="A1704" s="133">
        <v>42208</v>
      </c>
      <c r="B1704" s="134">
        <v>2.2850000000000001</v>
      </c>
      <c r="C1704" s="134">
        <v>2.7949999999999999</v>
      </c>
      <c r="D1704" s="175">
        <f>IF(C1704&lt;MAX($C$3:C1704),C1704/MAX($C$3:C1704)-1,0)</f>
        <v>-0.16166766646670672</v>
      </c>
    </row>
    <row r="1705" spans="1:4" ht="14.25">
      <c r="A1705" s="133">
        <v>42209</v>
      </c>
      <c r="B1705" s="134">
        <v>2.2610000000000001</v>
      </c>
      <c r="C1705" s="134">
        <v>2.7709999999999999</v>
      </c>
      <c r="D1705" s="175">
        <f>IF(C1705&lt;MAX($C$3:C1705),C1705/MAX($C$3:C1705)-1,0)</f>
        <v>-0.16886622675464913</v>
      </c>
    </row>
    <row r="1706" spans="1:4" ht="14.25">
      <c r="A1706" s="133">
        <v>42212</v>
      </c>
      <c r="B1706" s="134">
        <v>2.1139999999999999</v>
      </c>
      <c r="C1706" s="134">
        <v>2.6240000000000001</v>
      </c>
      <c r="D1706" s="175">
        <f>IF(C1706&lt;MAX($C$3:C1706),C1706/MAX($C$3:C1706)-1,0)</f>
        <v>-0.21295740851829636</v>
      </c>
    </row>
    <row r="1707" spans="1:4" ht="14.25">
      <c r="A1707" s="133">
        <v>42213</v>
      </c>
      <c r="B1707" s="134">
        <v>2.0449999999999999</v>
      </c>
      <c r="C1707" s="134">
        <v>2.5550000000000002</v>
      </c>
      <c r="D1707" s="175">
        <f>IF(C1707&lt;MAX($C$3:C1707),C1707/MAX($C$3:C1707)-1,0)</f>
        <v>-0.23365326934613073</v>
      </c>
    </row>
    <row r="1708" spans="1:4" ht="14.25">
      <c r="A1708" s="133">
        <v>42214</v>
      </c>
      <c r="B1708" s="134">
        <v>2.1160000000000001</v>
      </c>
      <c r="C1708" s="134">
        <v>2.6259999999999999</v>
      </c>
      <c r="D1708" s="175">
        <f>IF(C1708&lt;MAX($C$3:C1708),C1708/MAX($C$3:C1708)-1,0)</f>
        <v>-0.21235752849430123</v>
      </c>
    </row>
    <row r="1709" spans="1:4" ht="14.25">
      <c r="A1709" s="133">
        <v>42215</v>
      </c>
      <c r="B1709" s="134">
        <v>2.052</v>
      </c>
      <c r="C1709" s="134">
        <v>2.5619999999999998</v>
      </c>
      <c r="D1709" s="175">
        <f>IF(C1709&lt;MAX($C$3:C1709),C1709/MAX($C$3:C1709)-1,0)</f>
        <v>-0.23155368926214759</v>
      </c>
    </row>
    <row r="1710" spans="1:4" ht="14.25">
      <c r="A1710" s="133">
        <v>42216</v>
      </c>
      <c r="B1710" s="134">
        <v>2.028</v>
      </c>
      <c r="C1710" s="134">
        <v>2.5379999999999998</v>
      </c>
      <c r="D1710" s="175">
        <f>IF(C1710&lt;MAX($C$3:C1710),C1710/MAX($C$3:C1710)-1,0)</f>
        <v>-0.23875224955009</v>
      </c>
    </row>
    <row r="1711" spans="1:4" ht="14.25">
      <c r="A1711" s="133">
        <v>42219</v>
      </c>
      <c r="B1711" s="134">
        <v>1.9419999999999999</v>
      </c>
      <c r="C1711" s="134">
        <v>2.452</v>
      </c>
      <c r="D1711" s="175">
        <f>IF(C1711&lt;MAX($C$3:C1711),C1711/MAX($C$3:C1711)-1,0)</f>
        <v>-0.26454709058188364</v>
      </c>
    </row>
    <row r="1712" spans="1:4" ht="14.25">
      <c r="A1712" s="133">
        <v>42220</v>
      </c>
      <c r="B1712" s="134">
        <v>2.044</v>
      </c>
      <c r="C1712" s="134">
        <v>2.5539999999999998</v>
      </c>
      <c r="D1712" s="175">
        <f>IF(C1712&lt;MAX($C$3:C1712),C1712/MAX($C$3:C1712)-1,0)</f>
        <v>-0.23395320935812847</v>
      </c>
    </row>
    <row r="1713" spans="1:4" ht="14.25">
      <c r="A1713" s="133">
        <v>42221</v>
      </c>
      <c r="B1713" s="134">
        <v>2.0539999999999998</v>
      </c>
      <c r="C1713" s="134">
        <v>2.5640000000000001</v>
      </c>
      <c r="D1713" s="175">
        <f>IF(C1713&lt;MAX($C$3:C1713),C1713/MAX($C$3:C1713)-1,0)</f>
        <v>-0.23095380923815234</v>
      </c>
    </row>
    <row r="1714" spans="1:4" ht="14.25">
      <c r="A1714" s="133">
        <v>42222</v>
      </c>
      <c r="B1714" s="134">
        <v>2.0590000000000002</v>
      </c>
      <c r="C1714" s="134">
        <v>2.569</v>
      </c>
      <c r="D1714" s="175">
        <f>IF(C1714&lt;MAX($C$3:C1714),C1714/MAX($C$3:C1714)-1,0)</f>
        <v>-0.22945410917816444</v>
      </c>
    </row>
    <row r="1715" spans="1:4" ht="14.25">
      <c r="A1715" s="133">
        <v>42223</v>
      </c>
      <c r="B1715" s="134">
        <v>2.1179999999999999</v>
      </c>
      <c r="C1715" s="134">
        <v>2.6280000000000001</v>
      </c>
      <c r="D1715" s="175">
        <f>IF(C1715&lt;MAX($C$3:C1715),C1715/MAX($C$3:C1715)-1,0)</f>
        <v>-0.21175764847030587</v>
      </c>
    </row>
    <row r="1716" spans="1:4" ht="14.25">
      <c r="A1716" s="133">
        <v>42226</v>
      </c>
      <c r="B1716" s="134">
        <v>2.2080000000000002</v>
      </c>
      <c r="C1716" s="134">
        <v>2.718</v>
      </c>
      <c r="D1716" s="175">
        <f>IF(C1716&lt;MAX($C$3:C1716),C1716/MAX($C$3:C1716)-1,0)</f>
        <v>-0.18476304739052196</v>
      </c>
    </row>
    <row r="1717" spans="1:4" ht="14.25">
      <c r="A1717" s="133">
        <v>42227</v>
      </c>
      <c r="B1717" s="134">
        <v>2.2330000000000001</v>
      </c>
      <c r="C1717" s="134">
        <v>2.7429999999999999</v>
      </c>
      <c r="D1717" s="175">
        <f>IF(C1717&lt;MAX($C$3:C1717),C1717/MAX($C$3:C1717)-1,0)</f>
        <v>-0.17726454709058193</v>
      </c>
    </row>
    <row r="1718" spans="1:4" ht="14.25">
      <c r="A1718" s="133">
        <v>42228</v>
      </c>
      <c r="B1718" s="134">
        <v>2.1909999999999998</v>
      </c>
      <c r="C1718" s="134">
        <v>2.7010000000000001</v>
      </c>
      <c r="D1718" s="175">
        <f>IF(C1718&lt;MAX($C$3:C1718),C1718/MAX($C$3:C1718)-1,0)</f>
        <v>-0.18986202759448112</v>
      </c>
    </row>
    <row r="1719" spans="1:4" ht="14.25">
      <c r="A1719" s="133">
        <v>42229</v>
      </c>
      <c r="B1719" s="134">
        <v>2.238</v>
      </c>
      <c r="C1719" s="134">
        <v>2.7480000000000002</v>
      </c>
      <c r="D1719" s="175">
        <f>IF(C1719&lt;MAX($C$3:C1719),C1719/MAX($C$3:C1719)-1,0)</f>
        <v>-0.17576484703059381</v>
      </c>
    </row>
    <row r="1720" spans="1:4" ht="14.25">
      <c r="A1720" s="133">
        <v>42230</v>
      </c>
      <c r="B1720" s="134">
        <v>2.2440000000000002</v>
      </c>
      <c r="C1720" s="134">
        <v>2.754</v>
      </c>
      <c r="D1720" s="175">
        <f>IF(C1720&lt;MAX($C$3:C1720),C1720/MAX($C$3:C1720)-1,0)</f>
        <v>-0.17396520695860829</v>
      </c>
    </row>
    <row r="1721" spans="1:4" ht="14.25">
      <c r="A1721" s="133">
        <v>42233</v>
      </c>
      <c r="B1721" s="134">
        <v>2.2469999999999999</v>
      </c>
      <c r="C1721" s="134">
        <v>2.7570000000000001</v>
      </c>
      <c r="D1721" s="175">
        <f>IF(C1721&lt;MAX($C$3:C1721),C1721/MAX($C$3:C1721)-1,0)</f>
        <v>-0.17306538692261542</v>
      </c>
    </row>
    <row r="1722" spans="1:4" ht="14.25">
      <c r="A1722" s="133">
        <v>42234</v>
      </c>
      <c r="B1722" s="134">
        <v>2.1139999999999999</v>
      </c>
      <c r="C1722" s="134">
        <v>2.6240000000000001</v>
      </c>
      <c r="D1722" s="175">
        <f>IF(C1722&lt;MAX($C$3:C1722),C1722/MAX($C$3:C1722)-1,0)</f>
        <v>-0.21295740851829636</v>
      </c>
    </row>
    <row r="1723" spans="1:4" ht="14.25">
      <c r="A1723" s="133">
        <v>42235</v>
      </c>
      <c r="B1723" s="134">
        <v>2.1539999999999999</v>
      </c>
      <c r="C1723" s="134">
        <v>2.6640000000000001</v>
      </c>
      <c r="D1723" s="175">
        <f>IF(C1723&lt;MAX($C$3:C1723),C1723/MAX($C$3:C1723)-1,0)</f>
        <v>-0.20095980803839231</v>
      </c>
    </row>
    <row r="1724" spans="1:4" ht="14.25">
      <c r="A1724" s="133">
        <v>42236</v>
      </c>
      <c r="B1724" s="134">
        <v>2.089</v>
      </c>
      <c r="C1724" s="134">
        <v>2.5990000000000002</v>
      </c>
      <c r="D1724" s="175">
        <f>IF(C1724&lt;MAX($C$3:C1724),C1724/MAX($C$3:C1724)-1,0)</f>
        <v>-0.22045590881823629</v>
      </c>
    </row>
    <row r="1725" spans="1:4" ht="14.25">
      <c r="A1725" s="133">
        <v>42237</v>
      </c>
      <c r="B1725" s="134">
        <v>1.9890000000000001</v>
      </c>
      <c r="C1725" s="134">
        <v>2.4990000000000001</v>
      </c>
      <c r="D1725" s="175">
        <f>IF(C1725&lt;MAX($C$3:C1725),C1725/MAX($C$3:C1725)-1,0)</f>
        <v>-0.25044991001799644</v>
      </c>
    </row>
    <row r="1726" spans="1:4" ht="14.25">
      <c r="A1726" s="133">
        <v>42240</v>
      </c>
      <c r="B1726" s="134">
        <v>1.855</v>
      </c>
      <c r="C1726" s="134">
        <v>2.3650000000000002</v>
      </c>
      <c r="D1726" s="175">
        <f>IF(C1726&lt;MAX($C$3:C1726),C1726/MAX($C$3:C1726)-1,0)</f>
        <v>-0.29064187162567479</v>
      </c>
    </row>
    <row r="1727" spans="1:4" ht="14.25">
      <c r="A1727" s="133">
        <v>42241</v>
      </c>
      <c r="B1727" s="134">
        <v>1.7210000000000001</v>
      </c>
      <c r="C1727" s="134">
        <v>2.2309999999999999</v>
      </c>
      <c r="D1727" s="175">
        <f>IF(C1727&lt;MAX($C$3:C1727),C1727/MAX($C$3:C1727)-1,0)</f>
        <v>-0.33083383323335336</v>
      </c>
    </row>
    <row r="1728" spans="1:4" ht="14.25">
      <c r="A1728" s="133">
        <v>42242</v>
      </c>
      <c r="B1728" s="134">
        <v>1.6819999999999999</v>
      </c>
      <c r="C1728" s="134">
        <v>2.1920000000000002</v>
      </c>
      <c r="D1728" s="175">
        <f>IF(C1728&lt;MAX($C$3:C1728),C1728/MAX($C$3:C1728)-1,0)</f>
        <v>-0.34253149370125968</v>
      </c>
    </row>
    <row r="1729" spans="1:4" ht="14.25">
      <c r="A1729" s="133">
        <v>42243</v>
      </c>
      <c r="B1729" s="134">
        <v>1.7569999999999999</v>
      </c>
      <c r="C1729" s="134">
        <v>2.2669999999999999</v>
      </c>
      <c r="D1729" s="175">
        <f>IF(C1729&lt;MAX($C$3:C1729),C1729/MAX($C$3:C1729)-1,0)</f>
        <v>-0.32003599280143979</v>
      </c>
    </row>
    <row r="1730" spans="1:4" ht="14.25">
      <c r="A1730" s="133">
        <v>42244</v>
      </c>
      <c r="B1730" s="134">
        <v>1.8420000000000001</v>
      </c>
      <c r="C1730" s="134">
        <v>2.3519999999999999</v>
      </c>
      <c r="D1730" s="175">
        <f>IF(C1730&lt;MAX($C$3:C1730),C1730/MAX($C$3:C1730)-1,0)</f>
        <v>-0.29454109178164367</v>
      </c>
    </row>
    <row r="1731" spans="1:4" ht="14.25">
      <c r="A1731" s="133">
        <v>42247</v>
      </c>
      <c r="B1731" s="134">
        <v>1.7889999999999999</v>
      </c>
      <c r="C1731" s="134">
        <v>2.2989999999999999</v>
      </c>
      <c r="D1731" s="175">
        <f>IF(C1731&lt;MAX($C$3:C1731),C1731/MAX($C$3:C1731)-1,0)</f>
        <v>-0.3104379124175165</v>
      </c>
    </row>
    <row r="1732" spans="1:4" ht="14.25">
      <c r="A1732" s="133">
        <v>42248</v>
      </c>
      <c r="B1732" s="134">
        <v>1.708</v>
      </c>
      <c r="C1732" s="134">
        <v>2.218</v>
      </c>
      <c r="D1732" s="175">
        <f>IF(C1732&lt;MAX($C$3:C1732),C1732/MAX($C$3:C1732)-1,0)</f>
        <v>-0.33473305338932213</v>
      </c>
    </row>
    <row r="1733" spans="1:4" ht="14.25">
      <c r="A1733" s="133">
        <v>42249</v>
      </c>
      <c r="B1733" s="134">
        <v>1.68</v>
      </c>
      <c r="C1733" s="134">
        <v>2.19</v>
      </c>
      <c r="D1733" s="175">
        <f>IF(C1733&lt;MAX($C$3:C1733),C1733/MAX($C$3:C1733)-1,0)</f>
        <v>-0.34313137372525493</v>
      </c>
    </row>
    <row r="1734" spans="1:4" ht="14.25">
      <c r="A1734" s="133">
        <v>42254</v>
      </c>
      <c r="B1734" s="134">
        <v>1.681</v>
      </c>
      <c r="C1734" s="134">
        <v>2.1909999999999998</v>
      </c>
      <c r="D1734" s="175">
        <f>IF(C1734&lt;MAX($C$3:C1734),C1734/MAX($C$3:C1734)-1,0)</f>
        <v>-0.34283143371325742</v>
      </c>
    </row>
    <row r="1735" spans="1:4" ht="14.25">
      <c r="A1735" s="133">
        <v>42255</v>
      </c>
      <c r="B1735" s="134">
        <v>1.742</v>
      </c>
      <c r="C1735" s="134">
        <v>2.2519999999999998</v>
      </c>
      <c r="D1735" s="175">
        <f>IF(C1735&lt;MAX($C$3:C1735),C1735/MAX($C$3:C1735)-1,0)</f>
        <v>-0.32453509298140382</v>
      </c>
    </row>
    <row r="1736" spans="1:4" ht="14.25">
      <c r="A1736" s="133">
        <v>42256</v>
      </c>
      <c r="B1736" s="134">
        <v>1.798</v>
      </c>
      <c r="C1736" s="134">
        <v>2.3079999999999998</v>
      </c>
      <c r="D1736" s="175">
        <f>IF(C1736&lt;MAX($C$3:C1736),C1736/MAX($C$3:C1736)-1,0)</f>
        <v>-0.30773845230953811</v>
      </c>
    </row>
    <row r="1737" spans="1:4" ht="14.25">
      <c r="A1737" s="133">
        <v>42257</v>
      </c>
      <c r="B1737" s="134">
        <v>1.768</v>
      </c>
      <c r="C1737" s="134">
        <v>2.278</v>
      </c>
      <c r="D1737" s="175">
        <f>IF(C1737&lt;MAX($C$3:C1737),C1737/MAX($C$3:C1737)-1,0)</f>
        <v>-0.31673665266946616</v>
      </c>
    </row>
    <row r="1738" spans="1:4" ht="14.25">
      <c r="A1738" s="133">
        <v>42258</v>
      </c>
      <c r="B1738" s="134">
        <v>1.778</v>
      </c>
      <c r="C1738" s="134">
        <v>2.2879999999999998</v>
      </c>
      <c r="D1738" s="175">
        <f>IF(C1738&lt;MAX($C$3:C1738),C1738/MAX($C$3:C1738)-1,0)</f>
        <v>-0.31373725254949014</v>
      </c>
    </row>
    <row r="1739" spans="1:4" ht="14.25">
      <c r="A1739" s="133">
        <v>42261</v>
      </c>
      <c r="B1739" s="134">
        <v>1.6930000000000001</v>
      </c>
      <c r="C1739" s="134">
        <v>2.2029999999999998</v>
      </c>
      <c r="D1739" s="175">
        <f>IF(C1739&lt;MAX($C$3:C1739),C1739/MAX($C$3:C1739)-1,0)</f>
        <v>-0.33923215356928615</v>
      </c>
    </row>
    <row r="1740" spans="1:4" ht="14.25">
      <c r="A1740" s="133">
        <v>42262</v>
      </c>
      <c r="B1740" s="134">
        <v>1.6379999999999999</v>
      </c>
      <c r="C1740" s="134">
        <v>2.1480000000000001</v>
      </c>
      <c r="D1740" s="175">
        <f>IF(C1740&lt;MAX($C$3:C1740),C1740/MAX($C$3:C1740)-1,0)</f>
        <v>-0.35572885422915412</v>
      </c>
    </row>
    <row r="1741" spans="1:4" ht="14.25">
      <c r="A1741" s="133">
        <v>42263</v>
      </c>
      <c r="B1741" s="134">
        <v>1.7330000000000001</v>
      </c>
      <c r="C1741" s="134">
        <v>2.2429999999999999</v>
      </c>
      <c r="D1741" s="3">
        <f>IF(C1741&lt;MAX($C$3:C1741),C1741/MAX($C$3:C1741)-1,0)</f>
        <v>-0.32723455308938221</v>
      </c>
    </row>
    <row r="1742" spans="1:4" ht="14.25">
      <c r="A1742" s="133">
        <v>42264</v>
      </c>
      <c r="B1742" s="134">
        <v>1.704</v>
      </c>
      <c r="C1742" s="134">
        <v>2.214</v>
      </c>
      <c r="D1742" s="3">
        <f>IF(C1742&lt;MAX($C$3:C1742),C1742/MAX($C$3:C1742)-1,0)</f>
        <v>-0.33593281343731252</v>
      </c>
    </row>
    <row r="1743" spans="1:4" ht="14.25">
      <c r="A1743" s="133">
        <v>42265</v>
      </c>
      <c r="B1743" s="134">
        <v>1.7230000000000001</v>
      </c>
      <c r="C1743" s="134">
        <v>2.2330000000000001</v>
      </c>
      <c r="D1743" s="3">
        <f>IF(C1743&lt;MAX($C$3:C1743),C1743/MAX($C$3:C1743)-1,0)</f>
        <v>-0.33023395320935811</v>
      </c>
    </row>
    <row r="1744" spans="1:4" ht="14.25">
      <c r="A1744" s="133">
        <v>42268</v>
      </c>
      <c r="B1744" s="134">
        <v>1.7909999999999999</v>
      </c>
      <c r="C1744" s="134">
        <v>2.3010000000000002</v>
      </c>
      <c r="D1744" s="3">
        <f>IF(C1744&lt;MAX($C$3:C1744),C1744/MAX($C$3:C1744)-1,0)</f>
        <v>-0.30983803239352126</v>
      </c>
    </row>
    <row r="1745" spans="1:4" ht="14.25">
      <c r="A1745" s="133">
        <v>42269</v>
      </c>
      <c r="B1745" s="134">
        <v>1.8109999999999999</v>
      </c>
      <c r="C1745" s="134">
        <v>2.3210000000000002</v>
      </c>
      <c r="D1745" s="3">
        <f>IF(C1745&lt;MAX($C$3:C1745),C1745/MAX($C$3:C1745)-1,0)</f>
        <v>-0.30383923215356923</v>
      </c>
    </row>
    <row r="1746" spans="1:4" ht="14.25">
      <c r="A1746" s="133">
        <v>42270</v>
      </c>
      <c r="B1746" s="134">
        <v>1.802</v>
      </c>
      <c r="C1746" s="134">
        <v>2.3119999999999998</v>
      </c>
      <c r="D1746" s="3">
        <f>IF(C1746&lt;MAX($C$3:C1746),C1746/MAX($C$3:C1746)-1,0)</f>
        <v>-0.30653869226154773</v>
      </c>
    </row>
    <row r="1747" spans="1:4" ht="14.25">
      <c r="A1747" s="133">
        <v>42271</v>
      </c>
      <c r="B1747" s="134">
        <v>1.82</v>
      </c>
      <c r="C1747" s="134">
        <v>2.33</v>
      </c>
      <c r="D1747" s="3">
        <f>IF(C1747&lt;MAX($C$3:C1747),C1747/MAX($C$3:C1747)-1,0)</f>
        <v>-0.30113977204559084</v>
      </c>
    </row>
    <row r="1748" spans="1:4" ht="14.25">
      <c r="A1748" s="133">
        <v>42272</v>
      </c>
      <c r="B1748" s="134">
        <v>1.768</v>
      </c>
      <c r="C1748" s="134">
        <v>2.278</v>
      </c>
      <c r="D1748" s="3">
        <f>IF(C1748&lt;MAX($C$3:C1748),C1748/MAX($C$3:C1748)-1,0)</f>
        <v>-0.31673665266946616</v>
      </c>
    </row>
    <row r="1749" spans="1:4" ht="14.25">
      <c r="A1749" s="133">
        <v>42275</v>
      </c>
      <c r="B1749" s="134">
        <v>1.8049999999999999</v>
      </c>
      <c r="C1749" s="134">
        <v>2.3149999999999999</v>
      </c>
      <c r="D1749" s="3">
        <f>IF(C1749&lt;MAX($C$3:C1749),C1749/MAX($C$3:C1749)-1,0)</f>
        <v>-0.30563887222555497</v>
      </c>
    </row>
    <row r="1750" spans="1:4" ht="14.25">
      <c r="A1750" s="133">
        <v>42276</v>
      </c>
      <c r="B1750" s="134">
        <v>1.776</v>
      </c>
      <c r="C1750" s="134">
        <v>2.286</v>
      </c>
      <c r="D1750" s="3">
        <f>IF(C1750&lt;MAX($C$3:C1750),C1750/MAX($C$3:C1750)-1,0)</f>
        <v>-0.31433713257348528</v>
      </c>
    </row>
    <row r="1751" spans="1:4" ht="14.25">
      <c r="A1751" s="133">
        <v>42277</v>
      </c>
      <c r="B1751" s="134">
        <v>1.7729999999999999</v>
      </c>
      <c r="C1751" s="134">
        <v>2.2829999999999999</v>
      </c>
      <c r="D1751" s="3">
        <f>IF(C1751&lt;MAX($C$3:C1751),C1751/MAX($C$3:C1751)-1,0)</f>
        <v>-0.31523695260947815</v>
      </c>
    </row>
    <row r="1752" spans="1:4" ht="14.25">
      <c r="A1752" s="133">
        <v>42285</v>
      </c>
      <c r="B1752" s="134">
        <v>1.8440000000000001</v>
      </c>
      <c r="C1752" s="134">
        <v>2.3540000000000001</v>
      </c>
      <c r="D1752" s="3">
        <f>IF(C1752&lt;MAX($C$3:C1752),C1752/MAX($C$3:C1752)-1,0)</f>
        <v>-0.29394121175764842</v>
      </c>
    </row>
    <row r="1753" spans="1:4" ht="14.25">
      <c r="A1753" s="133">
        <v>42286</v>
      </c>
      <c r="B1753" s="134">
        <v>1.8680000000000001</v>
      </c>
      <c r="C1753" s="134">
        <v>2.3780000000000001</v>
      </c>
      <c r="D1753" s="3">
        <f>IF(C1753&lt;MAX($C$3:C1753),C1753/MAX($C$3:C1753)-1,0)</f>
        <v>-0.28674265146970601</v>
      </c>
    </row>
    <row r="1754" spans="1:4" ht="14.25">
      <c r="A1754" s="133">
        <v>42289</v>
      </c>
      <c r="B1754" s="134">
        <v>1.9470000000000001</v>
      </c>
      <c r="C1754" s="134">
        <v>2.4569999999999999</v>
      </c>
      <c r="D1754" s="3">
        <f>IF(C1754&lt;MAX($C$3:C1754),C1754/MAX($C$3:C1754)-1,0)</f>
        <v>-0.26304739052189563</v>
      </c>
    </row>
    <row r="1755" spans="1:4" ht="14.25">
      <c r="A1755" s="133">
        <v>42290</v>
      </c>
      <c r="B1755" s="134">
        <v>1.9910000000000001</v>
      </c>
      <c r="C1755" s="134">
        <v>2.5009999999999999</v>
      </c>
      <c r="D1755" s="3">
        <f>IF(C1755&lt;MAX($C$3:C1755),C1755/MAX($C$3:C1755)-1,0)</f>
        <v>-0.2498500299940013</v>
      </c>
    </row>
    <row r="1756" spans="1:4" ht="14.25">
      <c r="A1756" s="133">
        <v>42291</v>
      </c>
      <c r="B1756" s="134">
        <v>1.9690000000000001</v>
      </c>
      <c r="C1756" s="134">
        <v>2.4790000000000001</v>
      </c>
      <c r="D1756" s="3">
        <f>IF(C1756&lt;MAX($C$3:C1756),C1756/MAX($C$3:C1756)-1,0)</f>
        <v>-0.25644871025794835</v>
      </c>
    </row>
    <row r="1757" spans="1:4" ht="14.25">
      <c r="A1757" s="133">
        <v>42292</v>
      </c>
      <c r="B1757" s="134">
        <v>2.0169999999999999</v>
      </c>
      <c r="C1757" s="134">
        <v>2.5270000000000001</v>
      </c>
      <c r="D1757" s="3">
        <f>IF(C1757&lt;MAX($C$3:C1757),C1757/MAX($C$3:C1757)-1,0)</f>
        <v>-0.24205158968206353</v>
      </c>
    </row>
    <row r="1758" spans="1:4" ht="14.25">
      <c r="A1758" s="133">
        <v>42293</v>
      </c>
      <c r="B1758" s="134">
        <v>2.0470000000000002</v>
      </c>
      <c r="C1758" s="134">
        <v>2.5569999999999999</v>
      </c>
      <c r="D1758" s="3">
        <f>IF(C1758&lt;MAX($C$3:C1758),C1758/MAX($C$3:C1758)-1,0)</f>
        <v>-0.2330533893221356</v>
      </c>
    </row>
    <row r="1759" spans="1:4" ht="14.25">
      <c r="A1759" s="133">
        <v>42296</v>
      </c>
      <c r="B1759" s="134">
        <v>2.0459999999999998</v>
      </c>
      <c r="C1759" s="134">
        <v>2.556</v>
      </c>
      <c r="D1759" s="3">
        <f>IF(C1759&lt;MAX($C$3:C1759),C1759/MAX($C$3:C1759)-1,0)</f>
        <v>-0.23335332933413322</v>
      </c>
    </row>
    <row r="1760" spans="1:4" ht="14.25">
      <c r="A1760" s="133">
        <v>42297</v>
      </c>
      <c r="B1760" s="134">
        <v>2.073</v>
      </c>
      <c r="C1760" s="134">
        <v>2.5830000000000002</v>
      </c>
      <c r="D1760" s="3">
        <f>IF(C1760&lt;MAX($C$3:C1760),C1760/MAX($C$3:C1760)-1,0)</f>
        <v>-0.22525494901019794</v>
      </c>
    </row>
    <row r="1761" spans="1:4" ht="14.25">
      <c r="A1761" s="133">
        <v>42298</v>
      </c>
      <c r="B1761" s="134">
        <v>2.0070000000000001</v>
      </c>
      <c r="C1761" s="134">
        <v>2.5169999999999999</v>
      </c>
      <c r="D1761" s="3">
        <f>IF(C1761&lt;MAX($C$3:C1761),C1761/MAX($C$3:C1761)-1,0)</f>
        <v>-0.24505098980203965</v>
      </c>
    </row>
    <row r="1762" spans="1:4" ht="14.25">
      <c r="A1762" s="133">
        <v>42299</v>
      </c>
      <c r="B1762" s="134">
        <v>2.0590000000000002</v>
      </c>
      <c r="C1762" s="134">
        <v>2.569</v>
      </c>
      <c r="D1762" s="3">
        <f>IF(C1762&lt;MAX($C$3:C1762),C1762/MAX($C$3:C1762)-1,0)</f>
        <v>-0.22945410917816444</v>
      </c>
    </row>
    <row r="1763" spans="1:4" ht="14.25">
      <c r="A1763" s="133">
        <v>42300</v>
      </c>
      <c r="B1763" s="134">
        <v>2.0990000000000002</v>
      </c>
      <c r="C1763" s="134">
        <v>2.609</v>
      </c>
      <c r="D1763" s="3">
        <f>IF(C1763&lt;MAX($C$3:C1763),C1763/MAX($C$3:C1763)-1,0)</f>
        <v>-0.21745650869826039</v>
      </c>
    </row>
    <row r="1764" spans="1:4" ht="14.25">
      <c r="A1764" s="133">
        <v>42303</v>
      </c>
      <c r="B1764" s="134">
        <v>2.081</v>
      </c>
      <c r="C1764" s="134">
        <v>2.5910000000000002</v>
      </c>
      <c r="D1764" s="3">
        <f>IF(C1764&lt;MAX($C$3:C1764),C1764/MAX($C$3:C1764)-1,0)</f>
        <v>-0.22285542891421717</v>
      </c>
    </row>
    <row r="1765" spans="1:4" ht="14.25">
      <c r="A1765" s="133">
        <v>42304</v>
      </c>
      <c r="B1765" s="134">
        <v>2.089</v>
      </c>
      <c r="C1765" s="134">
        <v>2.5990000000000002</v>
      </c>
      <c r="D1765" s="3">
        <f>IF(C1765&lt;MAX($C$3:C1765),C1765/MAX($C$3:C1765)-1,0)</f>
        <v>-0.22045590881823629</v>
      </c>
    </row>
    <row r="1766" spans="1:4" ht="14.25">
      <c r="A1766" s="133">
        <v>42305</v>
      </c>
      <c r="B1766" s="134">
        <v>2.0350000000000001</v>
      </c>
      <c r="C1766" s="134">
        <v>2.5449999999999999</v>
      </c>
      <c r="D1766" s="3">
        <f>IF(C1766&lt;MAX($C$3:C1766),C1766/MAX($C$3:C1766)-1,0)</f>
        <v>-0.23665266946610686</v>
      </c>
    </row>
    <row r="1767" spans="1:4" ht="14.25">
      <c r="A1767" s="133">
        <v>42306</v>
      </c>
      <c r="B1767" s="134">
        <v>2.0350000000000001</v>
      </c>
      <c r="C1767" s="134">
        <v>2.5449999999999999</v>
      </c>
      <c r="D1767" s="3">
        <f>IF(C1767&lt;MAX($C$3:C1767),C1767/MAX($C$3:C1767)-1,0)</f>
        <v>-0.23665266946610686</v>
      </c>
    </row>
    <row r="1768" spans="1:4" ht="14.25">
      <c r="A1768" s="133">
        <v>42307</v>
      </c>
      <c r="B1768" s="134">
        <v>2.0350000000000001</v>
      </c>
      <c r="C1768" s="134">
        <v>2.5449999999999999</v>
      </c>
      <c r="D1768" s="3">
        <f>IF(C1768&lt;MAX($C$3:C1768),C1768/MAX($C$3:C1768)-1,0)</f>
        <v>-0.23665266946610686</v>
      </c>
    </row>
    <row r="1769" spans="1:4" ht="14.25">
      <c r="A1769" s="133">
        <v>42310</v>
      </c>
      <c r="B1769" s="134">
        <v>2.0190000000000001</v>
      </c>
      <c r="C1769" s="134">
        <v>2.5289999999999999</v>
      </c>
      <c r="D1769" s="3">
        <f>IF(C1769&lt;MAX($C$3:C1769),C1769/MAX($C$3:C1769)-1,0)</f>
        <v>-0.24145170965806839</v>
      </c>
    </row>
    <row r="1770" spans="1:4" ht="14.25">
      <c r="A1770" s="133">
        <v>42311</v>
      </c>
      <c r="B1770" s="134">
        <v>2.0369999999999999</v>
      </c>
      <c r="C1770" s="134">
        <v>2.5470000000000002</v>
      </c>
      <c r="D1770" s="3">
        <f>IF(C1770&lt;MAX($C$3:C1770),C1770/MAX($C$3:C1770)-1,0)</f>
        <v>-0.2360527894421115</v>
      </c>
    </row>
    <row r="1771" spans="1:4" ht="14.25">
      <c r="A1771" s="133">
        <v>42312</v>
      </c>
      <c r="B1771" s="134">
        <v>2.1160000000000001</v>
      </c>
      <c r="C1771" s="134">
        <v>2.6259999999999999</v>
      </c>
      <c r="D1771" s="3">
        <f>IF(C1771&lt;MAX($C$3:C1771),C1771/MAX($C$3:C1771)-1,0)</f>
        <v>-0.21235752849430123</v>
      </c>
    </row>
    <row r="1772" spans="1:4" ht="14.25">
      <c r="A1772" s="133">
        <v>42313</v>
      </c>
      <c r="B1772" s="134">
        <v>2.1</v>
      </c>
      <c r="C1772" s="134">
        <v>2.61</v>
      </c>
      <c r="D1772" s="3">
        <f>IF(C1772&lt;MAX($C$3:C1772),C1772/MAX($C$3:C1772)-1,0)</f>
        <v>-0.21715656868626276</v>
      </c>
    </row>
    <row r="1773" spans="1:4" ht="14.25">
      <c r="A1773" s="133">
        <v>42314</v>
      </c>
      <c r="B1773" s="134">
        <v>2.1459999999999999</v>
      </c>
      <c r="C1773" s="134">
        <v>2.6560000000000001</v>
      </c>
      <c r="D1773" s="3">
        <f>IF(C1773&lt;MAX($C$3:C1773),C1773/MAX($C$3:C1773)-1,0)</f>
        <v>-0.20335932813437307</v>
      </c>
    </row>
    <row r="1774" spans="1:4" ht="14.25">
      <c r="A1774" s="133">
        <v>42317</v>
      </c>
      <c r="B1774" s="134">
        <v>2.1970000000000001</v>
      </c>
      <c r="C1774" s="134">
        <v>2.7069999999999999</v>
      </c>
      <c r="D1774" s="3">
        <f>IF(C1774&lt;MAX($C$3:C1774),C1774/MAX($C$3:C1774)-1,0)</f>
        <v>-0.1880623875224956</v>
      </c>
    </row>
    <row r="1775" spans="1:4" ht="14.25">
      <c r="A1775" s="133">
        <v>42318</v>
      </c>
      <c r="B1775" s="134">
        <v>2.222</v>
      </c>
      <c r="C1775" s="134">
        <v>2.7320000000000002</v>
      </c>
      <c r="D1775" s="3">
        <f>IF(C1775&lt;MAX($C$3:C1775),C1775/MAX($C$3:C1775)-1,0)</f>
        <v>-0.18056388722255545</v>
      </c>
    </row>
    <row r="1776" spans="1:4" ht="14.25">
      <c r="A1776" s="133">
        <v>42319</v>
      </c>
      <c r="B1776" s="134">
        <v>2.2309999999999999</v>
      </c>
      <c r="C1776" s="134">
        <v>2.7410000000000001</v>
      </c>
      <c r="D1776" s="3">
        <f>IF(C1776&lt;MAX($C$3:C1776),C1776/MAX($C$3:C1776)-1,0)</f>
        <v>-0.17786442711457706</v>
      </c>
    </row>
    <row r="1777" spans="1:4" ht="14.25">
      <c r="A1777" s="133">
        <v>42320</v>
      </c>
      <c r="B1777" s="134">
        <v>2.2269999999999999</v>
      </c>
      <c r="C1777" s="134">
        <v>2.7370000000000001</v>
      </c>
      <c r="D1777" s="3">
        <f>IF(C1777&lt;MAX($C$3:C1777),C1777/MAX($C$3:C1777)-1,0)</f>
        <v>-0.17906418716256745</v>
      </c>
    </row>
    <row r="1778" spans="1:4" ht="14.25">
      <c r="A1778" s="133">
        <v>42321</v>
      </c>
      <c r="B1778" s="134">
        <v>2.2130000000000001</v>
      </c>
      <c r="C1778" s="134">
        <v>2.7229999999999999</v>
      </c>
      <c r="D1778" s="3">
        <f>IF(C1778&lt;MAX($C$3:C1778),C1778/MAX($C$3:C1778)-1,0)</f>
        <v>-0.18326334733053395</v>
      </c>
    </row>
    <row r="1779" spans="1:4" ht="14.25">
      <c r="A1779" s="133">
        <v>42324</v>
      </c>
      <c r="B1779" s="134">
        <v>2.2429999999999999</v>
      </c>
      <c r="C1779" s="134">
        <v>2.7530000000000001</v>
      </c>
      <c r="D1779" s="3">
        <f>IF(C1779&lt;MAX($C$3:C1779),C1779/MAX($C$3:C1779)-1,0)</f>
        <v>-0.17426514697060591</v>
      </c>
    </row>
    <row r="1780" spans="1:4" ht="14.25">
      <c r="A1780" s="133">
        <v>42325</v>
      </c>
      <c r="B1780" s="134">
        <v>2.2080000000000002</v>
      </c>
      <c r="C1780" s="134">
        <v>2.718</v>
      </c>
      <c r="D1780" s="3">
        <f>IF(C1780&lt;MAX($C$3:C1780),C1780/MAX($C$3:C1780)-1,0)</f>
        <v>-0.18476304739052196</v>
      </c>
    </row>
    <row r="1781" spans="1:4" ht="14.25">
      <c r="A1781" s="133">
        <v>42326</v>
      </c>
      <c r="B1781" s="134">
        <v>2.177</v>
      </c>
      <c r="C1781" s="134">
        <v>2.6869999999999998</v>
      </c>
      <c r="D1781" s="3">
        <f>IF(C1781&lt;MAX($C$3:C1781),C1781/MAX($C$3:C1781)-1,0)</f>
        <v>-0.19406118776244763</v>
      </c>
    </row>
    <row r="1782" spans="1:4" ht="14.25">
      <c r="A1782" s="133">
        <v>42327</v>
      </c>
      <c r="B1782" s="134">
        <v>2.2149999999999999</v>
      </c>
      <c r="C1782" s="134">
        <v>2.7250000000000001</v>
      </c>
      <c r="D1782" s="3">
        <f>IF(C1782&lt;MAX($C$3:C1782),C1782/MAX($C$3:C1782)-1,0)</f>
        <v>-0.18266346730653871</v>
      </c>
    </row>
    <row r="1783" spans="1:4" ht="14.25">
      <c r="A1783" s="133">
        <v>42328</v>
      </c>
      <c r="B1783" s="134">
        <v>2.238</v>
      </c>
      <c r="C1783" s="134">
        <v>2.7480000000000002</v>
      </c>
      <c r="D1783" s="3">
        <f>IF(C1783&lt;MAX($C$3:C1783),C1783/MAX($C$3:C1783)-1,0)</f>
        <v>-0.17576484703059381</v>
      </c>
    </row>
    <row r="1784" spans="1:4" ht="14.25">
      <c r="A1784" s="133">
        <v>42331</v>
      </c>
      <c r="B1784" s="134">
        <v>2.2210000000000001</v>
      </c>
      <c r="C1784" s="134">
        <v>2.7309999999999999</v>
      </c>
      <c r="D1784" s="3">
        <f>IF(C1784&lt;MAX($C$3:C1784),C1784/MAX($C$3:C1784)-1,0)</f>
        <v>-0.18086382723455319</v>
      </c>
    </row>
    <row r="1785" spans="1:4" ht="14.25">
      <c r="A1785" s="133">
        <v>42332</v>
      </c>
      <c r="B1785" s="134">
        <v>2.234</v>
      </c>
      <c r="C1785" s="134">
        <v>2.7440000000000002</v>
      </c>
      <c r="D1785" s="3">
        <f>IF(C1785&lt;MAX($C$3:C1785),C1785/MAX($C$3:C1785)-1,0)</f>
        <v>-0.17696460707858419</v>
      </c>
    </row>
    <row r="1786" spans="1:4" ht="14.25">
      <c r="A1786" s="133">
        <v>42333</v>
      </c>
      <c r="B1786" s="134">
        <v>2.2749999999999999</v>
      </c>
      <c r="C1786" s="134">
        <v>2.7850000000000001</v>
      </c>
      <c r="D1786" s="3">
        <f>IF(C1786&lt;MAX($C$3:C1786),C1786/MAX($C$3:C1786)-1,0)</f>
        <v>-0.16466706658668262</v>
      </c>
    </row>
    <row r="1787" spans="1:4" ht="14.25">
      <c r="A1787" s="133">
        <v>42334</v>
      </c>
      <c r="B1787" s="134">
        <v>2.2839999999999998</v>
      </c>
      <c r="C1787" s="134">
        <v>2.794</v>
      </c>
      <c r="D1787" s="3">
        <f>IF(C1787&lt;MAX($C$3:C1787),C1787/MAX($C$3:C1787)-1,0)</f>
        <v>-0.16196760647870423</v>
      </c>
    </row>
    <row r="1788" spans="1:4" ht="14.25">
      <c r="A1788" s="133">
        <v>42335</v>
      </c>
      <c r="B1788" s="134">
        <v>2.1640000000000001</v>
      </c>
      <c r="C1788" s="134">
        <v>2.6739999999999999</v>
      </c>
      <c r="D1788" s="3">
        <f>IF(C1788&lt;MAX($C$3:C1788),C1788/MAX($C$3:C1788)-1,0)</f>
        <v>-0.1979604079184164</v>
      </c>
    </row>
    <row r="1789" spans="1:4" ht="14.25">
      <c r="A1789" s="133">
        <v>42338</v>
      </c>
      <c r="B1789" s="134">
        <v>2.1949999999999998</v>
      </c>
      <c r="C1789" s="134">
        <v>2.7050000000000001</v>
      </c>
      <c r="D1789" s="3">
        <f>IF(C1789&lt;MAX($C$3:C1789),C1789/MAX($C$3:C1789)-1,0)</f>
        <v>-0.18866226754649074</v>
      </c>
    </row>
    <row r="1790" spans="1:4" ht="14.25">
      <c r="A1790" s="133">
        <v>42339</v>
      </c>
      <c r="B1790" s="134">
        <v>2.1819999999999999</v>
      </c>
      <c r="C1790" s="134">
        <v>2.6920000000000002</v>
      </c>
      <c r="D1790" s="3">
        <f>IF(C1790&lt;MAX($C$3:C1790),C1790/MAX($C$3:C1790)-1,0)</f>
        <v>-0.19256148770245951</v>
      </c>
    </row>
    <row r="1791" spans="1:4" ht="14.25">
      <c r="A1791" s="133">
        <v>42340</v>
      </c>
      <c r="B1791" s="134">
        <v>2.1829999999999998</v>
      </c>
      <c r="C1791" s="134">
        <v>2.6930000000000001</v>
      </c>
      <c r="D1791" s="3">
        <f>IF(C1791&lt;MAX($C$3:C1791),C1791/MAX($C$3:C1791)-1,0)</f>
        <v>-0.19226154769046189</v>
      </c>
    </row>
    <row r="1792" spans="1:4" ht="14.25">
      <c r="A1792" s="133">
        <v>42341</v>
      </c>
      <c r="B1792" s="134">
        <v>2.2330000000000001</v>
      </c>
      <c r="C1792" s="134">
        <v>2.7429999999999999</v>
      </c>
      <c r="D1792" s="3">
        <f>IF(C1792&lt;MAX($C$3:C1792),C1792/MAX($C$3:C1792)-1,0)</f>
        <v>-0.17726454709058193</v>
      </c>
    </row>
    <row r="1793" spans="1:4" ht="14.25">
      <c r="A1793" s="133">
        <v>42342</v>
      </c>
      <c r="B1793" s="134">
        <v>2.2109999999999999</v>
      </c>
      <c r="C1793" s="134">
        <v>2.7210000000000001</v>
      </c>
      <c r="D1793" s="3">
        <f>IF(C1793&lt;MAX($C$3:C1793),C1793/MAX($C$3:C1793)-1,0)</f>
        <v>-0.18386322735452909</v>
      </c>
    </row>
    <row r="1794" spans="1:4" ht="14.25">
      <c r="A1794" s="133">
        <v>42345</v>
      </c>
      <c r="B1794" s="134">
        <v>2.2149999999999999</v>
      </c>
      <c r="C1794" s="134">
        <v>2.7250000000000001</v>
      </c>
      <c r="D1794" s="3">
        <f>IF(C1794&lt;MAX($C$3:C1794),C1794/MAX($C$3:C1794)-1,0)</f>
        <v>-0.18266346730653871</v>
      </c>
    </row>
    <row r="1795" spans="1:4" ht="14.25">
      <c r="A1795" s="133">
        <v>42346</v>
      </c>
      <c r="B1795" s="134">
        <v>2.206</v>
      </c>
      <c r="C1795" s="134">
        <v>2.7160000000000002</v>
      </c>
      <c r="D1795" s="3">
        <f>IF(C1795&lt;MAX($C$3:C1795),C1795/MAX($C$3:C1795)-1,0)</f>
        <v>-0.1853629274145171</v>
      </c>
    </row>
    <row r="1796" spans="1:4" ht="14.25">
      <c r="A1796" s="133">
        <v>42347</v>
      </c>
      <c r="B1796" s="134">
        <v>2.1930000000000001</v>
      </c>
      <c r="C1796" s="134">
        <v>2.7029999999999998</v>
      </c>
      <c r="D1796" s="3">
        <f>IF(C1796&lt;MAX($C$3:C1796),C1796/MAX($C$3:C1796)-1,0)</f>
        <v>-0.18926214757048598</v>
      </c>
    </row>
    <row r="1797" spans="1:4" ht="14.25">
      <c r="A1797" s="133">
        <v>42348</v>
      </c>
      <c r="B1797" s="134">
        <v>2.1789999999999998</v>
      </c>
      <c r="C1797" s="134">
        <v>2.6890000000000001</v>
      </c>
      <c r="D1797" s="3">
        <f>IF(C1797&lt;MAX($C$3:C1797),C1797/MAX($C$3:C1797)-1,0)</f>
        <v>-0.19346130773845227</v>
      </c>
    </row>
    <row r="1798" spans="1:4" ht="14.25">
      <c r="A1798" s="133">
        <v>42349</v>
      </c>
      <c r="B1798" s="134">
        <v>2.16</v>
      </c>
      <c r="C1798" s="134">
        <v>2.67</v>
      </c>
      <c r="D1798" s="3">
        <f>IF(C1798&lt;MAX($C$3:C1798),C1798/MAX($C$3:C1798)-1,0)</f>
        <v>-0.19916016796640679</v>
      </c>
    </row>
    <row r="1799" spans="1:4" ht="14.25">
      <c r="A1799" s="133">
        <v>42352</v>
      </c>
      <c r="B1799" s="134">
        <v>2.1850000000000001</v>
      </c>
      <c r="C1799" s="134">
        <v>2.6949999999999998</v>
      </c>
      <c r="D1799" s="3">
        <f>IF(C1799&lt;MAX($C$3:C1799),C1799/MAX($C$3:C1799)-1,0)</f>
        <v>-0.19166166766646675</v>
      </c>
    </row>
    <row r="1800" spans="1:4" ht="14.25">
      <c r="A1800" s="133">
        <v>42353</v>
      </c>
      <c r="B1800" s="134">
        <v>2.1989999999999998</v>
      </c>
      <c r="C1800" s="134">
        <v>2.7090000000000001</v>
      </c>
      <c r="D1800" s="3">
        <f>IF(C1800&lt;MAX($C$3:C1800),C1800/MAX($C$3:C1800)-1,0)</f>
        <v>-0.18746250749850024</v>
      </c>
    </row>
    <row r="1801" spans="1:4" ht="14.25">
      <c r="A1801" s="133">
        <v>42354</v>
      </c>
      <c r="B1801" s="134">
        <v>2.21</v>
      </c>
      <c r="C1801" s="134">
        <v>2.72</v>
      </c>
      <c r="D1801" s="3">
        <f>IF(C1801&lt;MAX($C$3:C1801),C1801/MAX($C$3:C1801)-1,0)</f>
        <v>-0.1841631673665266</v>
      </c>
    </row>
    <row r="1802" spans="1:4" ht="14.25">
      <c r="A1802" s="133">
        <v>42355</v>
      </c>
      <c r="B1802" s="134">
        <v>2.2629999999999999</v>
      </c>
      <c r="C1802" s="134">
        <v>2.7730000000000001</v>
      </c>
      <c r="D1802" s="3">
        <f>IF(C1802&lt;MAX($C$3:C1802),C1802/MAX($C$3:C1802)-1,0)</f>
        <v>-0.16826634673065388</v>
      </c>
    </row>
    <row r="1803" spans="1:4" ht="14.25">
      <c r="A1803" s="133">
        <v>42356</v>
      </c>
      <c r="B1803" s="134">
        <v>2.2410000000000001</v>
      </c>
      <c r="C1803" s="134">
        <v>2.7509999999999999</v>
      </c>
      <c r="D1803" s="3">
        <f>IF(C1803&lt;MAX($C$3:C1803),C1803/MAX($C$3:C1803)-1,0)</f>
        <v>-0.17486502699460116</v>
      </c>
    </row>
    <row r="1804" spans="1:4" ht="14.25">
      <c r="A1804" s="133">
        <v>42359</v>
      </c>
      <c r="B1804" s="134">
        <v>2.2759999999999998</v>
      </c>
      <c r="C1804" s="134">
        <v>2.786</v>
      </c>
      <c r="D1804" s="3">
        <f>IF(C1804&lt;MAX($C$3:C1804),C1804/MAX($C$3:C1804)-1,0)</f>
        <v>-0.16436712657468511</v>
      </c>
    </row>
    <row r="1805" spans="1:4" ht="14.25">
      <c r="A1805" s="133">
        <v>42360</v>
      </c>
      <c r="B1805" s="134">
        <v>2.262</v>
      </c>
      <c r="C1805" s="134">
        <v>2.7719999999999998</v>
      </c>
      <c r="D1805" s="3">
        <f>IF(C1805&lt;MAX($C$3:C1805),C1805/MAX($C$3:C1805)-1,0)</f>
        <v>-0.16856628674265151</v>
      </c>
    </row>
    <row r="1806" spans="1:4" ht="14.25">
      <c r="A1806" s="133">
        <v>42361</v>
      </c>
      <c r="B1806" s="134">
        <v>2.2429999999999999</v>
      </c>
      <c r="C1806" s="134">
        <v>2.7530000000000001</v>
      </c>
      <c r="D1806" s="3">
        <f>IF(C1806&lt;MAX($C$3:C1806),C1806/MAX($C$3:C1806)-1,0)</f>
        <v>-0.17426514697060591</v>
      </c>
    </row>
    <row r="1807" spans="1:4" ht="14.25">
      <c r="A1807" s="133">
        <v>42362</v>
      </c>
      <c r="B1807" s="134">
        <v>2.2290000000000001</v>
      </c>
      <c r="C1807" s="134">
        <v>2.7389999999999999</v>
      </c>
      <c r="D1807" s="3">
        <f>IF(C1807&lt;MAX($C$3:C1807),C1807/MAX($C$3:C1807)-1,0)</f>
        <v>-0.17846430713857231</v>
      </c>
    </row>
    <row r="1808" spans="1:4" ht="14.25">
      <c r="A1808" s="133">
        <v>42363</v>
      </c>
      <c r="B1808" s="134">
        <v>2.2519999999999998</v>
      </c>
      <c r="C1808" s="134">
        <v>2.762</v>
      </c>
      <c r="D1808" s="3">
        <f>IF(C1808&lt;MAX($C$3:C1808),C1808/MAX($C$3:C1808)-1,0)</f>
        <v>-0.17156568686262752</v>
      </c>
    </row>
    <row r="1809" spans="1:4" ht="14.25">
      <c r="A1809" s="133">
        <v>42366</v>
      </c>
      <c r="B1809" s="134">
        <v>2.2170000000000001</v>
      </c>
      <c r="C1809" s="134">
        <v>2.7269999999999999</v>
      </c>
      <c r="D1809" s="3">
        <f>IF(C1809&lt;MAX($C$3:C1809),C1809/MAX($C$3:C1809)-1,0)</f>
        <v>-0.18206358728254357</v>
      </c>
    </row>
    <row r="1810" spans="1:4" ht="14.25">
      <c r="A1810" s="133">
        <v>42367</v>
      </c>
      <c r="B1810" s="134">
        <v>2.2309999999999999</v>
      </c>
      <c r="C1810" s="134">
        <v>2.7410000000000001</v>
      </c>
      <c r="D1810" s="3">
        <f>IF(C1810&lt;MAX($C$3:C1810),C1810/MAX($C$3:C1810)-1,0)</f>
        <v>-0.17786442711457706</v>
      </c>
    </row>
    <row r="1811" spans="1:4" ht="14.25">
      <c r="A1811" s="133">
        <v>42368</v>
      </c>
      <c r="B1811" s="134">
        <v>2.2530000000000001</v>
      </c>
      <c r="C1811" s="134">
        <v>2.7629999999999999</v>
      </c>
      <c r="D1811" s="3">
        <f>IF(C1811&lt;MAX($C$3:C1811),C1811/MAX($C$3:C1811)-1,0)</f>
        <v>-0.1712657468506299</v>
      </c>
    </row>
    <row r="1812" spans="1:4" ht="14.25">
      <c r="A1812" s="133">
        <v>42369</v>
      </c>
      <c r="B1812" s="134">
        <v>2.218</v>
      </c>
      <c r="C1812" s="134">
        <v>2.7280000000000002</v>
      </c>
      <c r="D1812" s="3">
        <f>IF(C1812&lt;MAX($C$3:C1812),C1812/MAX($C$3:C1812)-1,0)</f>
        <v>-0.18176364727054584</v>
      </c>
    </row>
    <row r="1813" spans="1:4" ht="14.25">
      <c r="A1813" s="133">
        <v>42373</v>
      </c>
      <c r="B1813" s="134">
        <v>2.081</v>
      </c>
      <c r="C1813" s="134">
        <v>2.5910000000000002</v>
      </c>
      <c r="D1813" s="3">
        <f>IF(C1813&lt;MAX($C$3:C1813),C1813/MAX($C$3:C1813)-1,0)</f>
        <v>-0.22285542891421717</v>
      </c>
    </row>
    <row r="1814" spans="1:4" ht="14.25">
      <c r="A1814" s="133">
        <v>42374</v>
      </c>
      <c r="B1814" s="134">
        <v>2.0640000000000001</v>
      </c>
      <c r="C1814" s="134">
        <v>2.5739999999999998</v>
      </c>
      <c r="D1814" s="3">
        <f>IF(C1814&lt;MAX($C$3:C1814),C1814/MAX($C$3:C1814)-1,0)</f>
        <v>-0.22795440911817644</v>
      </c>
    </row>
    <row r="1815" spans="1:4" ht="14.25">
      <c r="A1815" s="133">
        <v>42375</v>
      </c>
      <c r="B1815" s="134">
        <v>2.105</v>
      </c>
      <c r="C1815" s="134">
        <v>2.6150000000000002</v>
      </c>
      <c r="D1815" s="3">
        <f>IF(C1815&lt;MAX($C$3:C1815),C1815/MAX($C$3:C1815)-1,0)</f>
        <v>-0.21565686862627464</v>
      </c>
    </row>
    <row r="1816" spans="1:4" ht="14.25">
      <c r="A1816" s="133">
        <v>42376</v>
      </c>
      <c r="B1816" s="134">
        <v>1.978</v>
      </c>
      <c r="C1816" s="134">
        <v>2.488</v>
      </c>
      <c r="D1816" s="3">
        <f>IF(C1816&lt;MAX($C$3:C1816),C1816/MAX($C$3:C1816)-1,0)</f>
        <v>-0.25374925014997007</v>
      </c>
    </row>
    <row r="1817" spans="1:4" ht="14.25">
      <c r="A1817" s="133">
        <v>42377</v>
      </c>
      <c r="B1817" s="134">
        <v>2.0089999999999999</v>
      </c>
      <c r="C1817" s="134">
        <v>2.5190000000000001</v>
      </c>
      <c r="D1817" s="3">
        <f>IF(C1817&lt;MAX($C$3:C1817),C1817/MAX($C$3:C1817)-1,0)</f>
        <v>-0.24445110977804441</v>
      </c>
    </row>
    <row r="1818" spans="1:4" ht="14.25">
      <c r="A1818" s="133">
        <v>42380</v>
      </c>
      <c r="B1818" s="134">
        <v>1.923</v>
      </c>
      <c r="C1818" s="134">
        <v>2.4329999999999998</v>
      </c>
      <c r="D1818" s="3">
        <f>IF(C1818&lt;MAX($C$3:C1818),C1818/MAX($C$3:C1818)-1,0)</f>
        <v>-0.27024595080983815</v>
      </c>
    </row>
    <row r="1819" spans="1:4" ht="14.25">
      <c r="A1819" s="133">
        <v>42381</v>
      </c>
      <c r="B1819" s="134">
        <v>1.929</v>
      </c>
      <c r="C1819" s="134">
        <v>2.4390000000000001</v>
      </c>
      <c r="D1819" s="3">
        <f>IF(C1819&lt;MAX($C$3:C1819),C1819/MAX($C$3:C1819)-1,0)</f>
        <v>-0.26844631073785241</v>
      </c>
    </row>
    <row r="1820" spans="1:4" ht="14.25">
      <c r="A1820" s="133">
        <v>42382</v>
      </c>
      <c r="B1820" s="134">
        <v>1.8919999999999999</v>
      </c>
      <c r="C1820" s="134">
        <v>2.4020000000000001</v>
      </c>
      <c r="D1820" s="3">
        <f>IF(C1820&lt;MAX($C$3:C1820),C1820/MAX($C$3:C1820)-1,0)</f>
        <v>-0.2795440911817636</v>
      </c>
    </row>
    <row r="1821" spans="1:4" ht="14.25">
      <c r="A1821" s="133">
        <v>42383</v>
      </c>
      <c r="B1821" s="134">
        <v>1.9410000000000001</v>
      </c>
      <c r="C1821" s="134">
        <v>2.4510000000000001</v>
      </c>
      <c r="D1821" s="3">
        <f>IF(C1821&lt;MAX($C$3:C1821),C1821/MAX($C$3:C1821)-1,0)</f>
        <v>-0.26484703059388126</v>
      </c>
    </row>
    <row r="1822" spans="1:4" ht="14.25">
      <c r="A1822" s="133">
        <v>42384</v>
      </c>
      <c r="B1822" s="134">
        <v>1.903</v>
      </c>
      <c r="C1822" s="134">
        <v>2.4129999999999998</v>
      </c>
      <c r="D1822" s="3">
        <f>IF(C1822&lt;MAX($C$3:C1822),C1822/MAX($C$3:C1822)-1,0)</f>
        <v>-0.27624475104979007</v>
      </c>
    </row>
    <row r="1823" spans="1:4" ht="14.25">
      <c r="A1823" s="133">
        <v>42387</v>
      </c>
      <c r="B1823" s="134">
        <v>1.9259999999999999</v>
      </c>
      <c r="C1823" s="134">
        <v>2.4359999999999999</v>
      </c>
      <c r="D1823" s="3">
        <f>IF(C1823&lt;MAX($C$3:C1823),C1823/MAX($C$3:C1823)-1,0)</f>
        <v>-0.26934613077384528</v>
      </c>
    </row>
    <row r="1824" spans="1:4" ht="14.25">
      <c r="A1824" s="133">
        <v>42388</v>
      </c>
      <c r="B1824" s="134">
        <v>1.97</v>
      </c>
      <c r="C1824" s="134">
        <v>2.48</v>
      </c>
      <c r="D1824" s="3">
        <f>IF(C1824&lt;MAX($C$3:C1824),C1824/MAX($C$3:C1824)-1,0)</f>
        <v>-0.25614877024595084</v>
      </c>
    </row>
    <row r="1825" spans="1:4" ht="14.25">
      <c r="A1825" s="133">
        <v>42389</v>
      </c>
      <c r="B1825" s="134">
        <v>1.954</v>
      </c>
      <c r="C1825" s="134">
        <v>2.464</v>
      </c>
      <c r="D1825" s="3">
        <f>IF(C1825&lt;MAX($C$3:C1825),C1825/MAX($C$3:C1825)-1,0)</f>
        <v>-0.26094781043791249</v>
      </c>
    </row>
    <row r="1826" spans="1:4" ht="14.25">
      <c r="A1826" s="133">
        <v>42390</v>
      </c>
      <c r="B1826" s="134">
        <v>1.6040000000000001</v>
      </c>
      <c r="C1826" s="134">
        <v>2.4140000000000001</v>
      </c>
      <c r="D1826" s="3">
        <f>IF(C1826&lt;MAX($C$3:C1826),C1826/MAX($C$3:C1826)-1,0)</f>
        <v>-0.27594481103779245</v>
      </c>
    </row>
    <row r="1827" spans="1:4" ht="14.25">
      <c r="A1827" s="133">
        <v>42391</v>
      </c>
      <c r="B1827" s="134">
        <v>1.615</v>
      </c>
      <c r="C1827" s="134">
        <v>2.4249999999999998</v>
      </c>
      <c r="D1827" s="3">
        <f>IF(C1827&lt;MAX($C$3:C1827),C1827/MAX($C$3:C1827)-1,0)</f>
        <v>-0.27264547090581892</v>
      </c>
    </row>
    <row r="1828" spans="1:4" ht="14.25">
      <c r="A1828" s="133">
        <v>42394</v>
      </c>
      <c r="B1828" s="134">
        <v>1.6359999999999999</v>
      </c>
      <c r="C1828" s="134">
        <v>2.4460000000000002</v>
      </c>
      <c r="D1828" s="3">
        <f>IF(C1828&lt;MAX($C$3:C1828),C1828/MAX($C$3:C1828)-1,0)</f>
        <v>-0.26634673065386916</v>
      </c>
    </row>
    <row r="1829" spans="1:4" ht="14.25">
      <c r="A1829" s="133">
        <v>42395</v>
      </c>
      <c r="B1829" s="134">
        <v>1.5860000000000001</v>
      </c>
      <c r="C1829" s="134">
        <v>2.3959999999999999</v>
      </c>
      <c r="D1829" s="3">
        <f>IF(C1829&lt;MAX($C$3:C1829),C1829/MAX($C$3:C1829)-1,0)</f>
        <v>-0.28134373125374934</v>
      </c>
    </row>
    <row r="1830" spans="1:4" ht="14.25">
      <c r="A1830" s="133">
        <v>42396</v>
      </c>
      <c r="B1830" s="134">
        <v>1.5820000000000001</v>
      </c>
      <c r="C1830" s="134">
        <v>2.3919999999999999</v>
      </c>
      <c r="D1830" s="3">
        <f>IF(C1830&lt;MAX($C$3:C1830),C1830/MAX($C$3:C1830)-1,0)</f>
        <v>-0.28254349130173972</v>
      </c>
    </row>
    <row r="1831" spans="1:4" ht="14.25">
      <c r="A1831" s="133">
        <v>42397</v>
      </c>
      <c r="B1831" s="134">
        <v>1.556</v>
      </c>
      <c r="C1831" s="134">
        <v>2.3660000000000001</v>
      </c>
      <c r="D1831" s="3">
        <f>IF(C1831&lt;MAX($C$3:C1831),C1831/MAX($C$3:C1831)-1,0)</f>
        <v>-0.29034193161367727</v>
      </c>
    </row>
    <row r="1832" spans="1:4" ht="14.25">
      <c r="A1832" s="133">
        <v>42398</v>
      </c>
      <c r="B1832" s="134">
        <v>1.591</v>
      </c>
      <c r="C1832" s="134">
        <v>2.4009999999999998</v>
      </c>
      <c r="D1832" s="3">
        <f>IF(C1832&lt;MAX($C$3:C1832),C1832/MAX($C$3:C1832)-1,0)</f>
        <v>-0.27984403119376133</v>
      </c>
    </row>
    <row r="1833" spans="1:4" ht="14.25">
      <c r="A1833" s="133">
        <v>42401</v>
      </c>
      <c r="B1833" s="134">
        <v>1.575</v>
      </c>
      <c r="C1833" s="134">
        <v>2.3849999999999998</v>
      </c>
      <c r="D1833" s="3">
        <f>IF(C1833&lt;MAX($C$3:C1833),C1833/MAX($C$3:C1833)-1,0)</f>
        <v>-0.28464307138572298</v>
      </c>
    </row>
    <row r="1834" spans="1:4" ht="14.25">
      <c r="A1834" s="133">
        <v>42402</v>
      </c>
      <c r="B1834" s="134">
        <v>1.609</v>
      </c>
      <c r="C1834" s="134">
        <v>2.419</v>
      </c>
      <c r="D1834" s="3">
        <f>IF(C1834&lt;MAX($C$3:C1834),C1834/MAX($C$3:C1834)-1,0)</f>
        <v>-0.27444511097780444</v>
      </c>
    </row>
    <row r="1835" spans="1:4" ht="14.25">
      <c r="A1835" s="133">
        <v>42403</v>
      </c>
      <c r="B1835" s="134">
        <v>1.6120000000000001</v>
      </c>
      <c r="C1835" s="134">
        <v>2.4220000000000002</v>
      </c>
      <c r="D1835" s="3">
        <f>IF(C1835&lt;MAX($C$3:C1835),C1835/MAX($C$3:C1835)-1,0)</f>
        <v>-0.27354529094181157</v>
      </c>
    </row>
    <row r="1836" spans="1:4" ht="14.25">
      <c r="A1836" s="133">
        <v>42404</v>
      </c>
      <c r="B1836" s="134">
        <v>1.627</v>
      </c>
      <c r="C1836" s="134">
        <v>2.4369999999999998</v>
      </c>
      <c r="D1836" s="3">
        <f>IF(C1836&lt;MAX($C$3:C1836),C1836/MAX($C$3:C1836)-1,0)</f>
        <v>-0.26904619076184766</v>
      </c>
    </row>
    <row r="1837" spans="1:4" ht="14.25">
      <c r="A1837" s="133">
        <v>42405</v>
      </c>
      <c r="B1837" s="134">
        <v>1.611</v>
      </c>
      <c r="C1837" s="134">
        <v>2.4209999999999998</v>
      </c>
      <c r="D1837" s="3">
        <f>IF(C1837&lt;MAX($C$3:C1837),C1837/MAX($C$3:C1837)-1,0)</f>
        <v>-0.2738452309538093</v>
      </c>
    </row>
    <row r="1838" spans="1:4" ht="14.25">
      <c r="A1838" s="133">
        <v>42415</v>
      </c>
      <c r="B1838" s="134">
        <v>1.6180000000000001</v>
      </c>
      <c r="C1838" s="134">
        <v>2.4279999999999999</v>
      </c>
      <c r="D1838" s="3">
        <f>IF(C1838&lt;MAX($C$3:C1838),C1838/MAX($C$3:C1838)-1,0)</f>
        <v>-0.27174565086982605</v>
      </c>
    </row>
    <row r="1839" spans="1:4" ht="14.25">
      <c r="A1839" s="133">
        <v>42416</v>
      </c>
      <c r="B1839" s="134">
        <v>1.653</v>
      </c>
      <c r="C1839" s="134">
        <v>2.4630000000000001</v>
      </c>
      <c r="D1839" s="3">
        <f>IF(C1839&lt;MAX($C$3:C1839),C1839/MAX($C$3:C1839)-1,0)</f>
        <v>-0.26124775044991</v>
      </c>
    </row>
    <row r="1840" spans="1:4" ht="14.25">
      <c r="A1840" s="133">
        <v>42417</v>
      </c>
      <c r="B1840" s="134">
        <v>1.6559999999999999</v>
      </c>
      <c r="C1840" s="134">
        <v>2.4660000000000002</v>
      </c>
      <c r="D1840" s="3">
        <f>IF(C1840&lt;MAX($C$3:C1840),C1840/MAX($C$3:C1840)-1,0)</f>
        <v>-0.26034793041391713</v>
      </c>
    </row>
    <row r="1841" spans="1:5" ht="14.25">
      <c r="A1841" s="133">
        <v>42418</v>
      </c>
      <c r="B1841" s="134">
        <v>1.657</v>
      </c>
      <c r="C1841" s="134">
        <v>2.4670000000000001</v>
      </c>
      <c r="D1841" s="3">
        <f>IF(C1841&lt;MAX($C$3:C1841),C1841/MAX($C$3:C1841)-1,0)</f>
        <v>-0.26004799040191962</v>
      </c>
    </row>
    <row r="1842" spans="1:5" ht="14.25">
      <c r="A1842" s="133">
        <v>42419</v>
      </c>
      <c r="B1842" s="134">
        <v>1.657</v>
      </c>
      <c r="C1842" s="134">
        <v>2.4670000000000001</v>
      </c>
      <c r="D1842" s="3">
        <f>IF(C1842&lt;MAX($C$3:C1842),C1842/MAX($C$3:C1842)-1,0)</f>
        <v>-0.26004799040191962</v>
      </c>
    </row>
    <row r="1843" spans="1:5" ht="14.25">
      <c r="A1843" s="133">
        <v>42422</v>
      </c>
      <c r="B1843" s="134">
        <v>1.673</v>
      </c>
      <c r="C1843" s="134">
        <v>2.4830000000000001</v>
      </c>
      <c r="D1843" s="3">
        <f>IF(C1843&lt;MAX($C$3:C1843),C1843/MAX($C$3:C1843)-1,0)</f>
        <v>-0.25524895020995797</v>
      </c>
    </row>
    <row r="1844" spans="1:5" ht="14.25">
      <c r="A1844" s="133">
        <v>42423</v>
      </c>
      <c r="B1844" s="134">
        <v>1.6639999999999999</v>
      </c>
      <c r="C1844" s="134">
        <v>2.4740000000000002</v>
      </c>
      <c r="D1844" s="3">
        <f>IF(C1844&lt;MAX($C$3:C1844),C1844/MAX($C$3:C1844)-1,0)</f>
        <v>-0.25794841031793636</v>
      </c>
    </row>
    <row r="1845" spans="1:5" ht="14.25">
      <c r="A1845" s="133">
        <v>42424</v>
      </c>
      <c r="B1845" s="134">
        <v>1.657</v>
      </c>
      <c r="C1845" s="134">
        <v>2.4670000000000001</v>
      </c>
      <c r="D1845" s="3">
        <f>IF(C1845&lt;MAX($C$3:C1845),C1845/MAX($C$3:C1845)-1,0)</f>
        <v>-0.26004799040191962</v>
      </c>
    </row>
    <row r="1846" spans="1:5" ht="14.25">
      <c r="A1846" s="133">
        <v>42425</v>
      </c>
      <c r="B1846" s="134">
        <v>1.591</v>
      </c>
      <c r="C1846" s="134">
        <v>2.4009999999999998</v>
      </c>
      <c r="D1846" s="3">
        <f>IF(C1846&lt;MAX($C$3:C1846),C1846/MAX($C$3:C1846)-1,0)</f>
        <v>-0.27984403119376133</v>
      </c>
    </row>
    <row r="1847" spans="1:5" ht="14.25">
      <c r="A1847" s="133">
        <v>42426</v>
      </c>
      <c r="B1847" s="134">
        <v>1.5920000000000001</v>
      </c>
      <c r="C1847" s="134">
        <v>2.4020000000000001</v>
      </c>
      <c r="D1847" s="3">
        <f>IF(C1847&lt;MAX($C$3:C1847),C1847/MAX($C$3:C1847)-1,0)</f>
        <v>-0.2795440911817636</v>
      </c>
    </row>
    <row r="1848" spans="1:5" ht="14.25">
      <c r="A1848" s="133">
        <v>42429</v>
      </c>
      <c r="B1848" s="134">
        <v>1.5549999999999999</v>
      </c>
      <c r="C1848" s="134">
        <v>2.3650000000000002</v>
      </c>
      <c r="D1848" s="3">
        <f>IF(C1848&lt;MAX($C$3:C1848),C1848/MAX($C$3:C1848)-1,0)</f>
        <v>-0.29064187162567479</v>
      </c>
      <c r="E1848" s="3">
        <f>IF(C1848&lt;MAX($C$1847:C1848),C1848/MAX($C$1847:C1848)-1,0)</f>
        <v>-1.5403830141548669E-2</v>
      </c>
    </row>
    <row r="1849" spans="1:5" ht="14.25">
      <c r="A1849" s="133">
        <v>42430</v>
      </c>
      <c r="B1849" s="134">
        <v>1.577</v>
      </c>
      <c r="C1849" s="134">
        <v>2.387</v>
      </c>
      <c r="D1849" s="3">
        <f>IF(C1849&lt;MAX($C$3:C1849),C1849/MAX($C$3:C1849)-1,0)</f>
        <v>-0.28404319136172762</v>
      </c>
      <c r="E1849" s="3">
        <f>IF(C1849&lt;MAX($C$1847:C1849),C1849/MAX($C$1847:C1849)-1,0)</f>
        <v>-6.2447960033306105E-3</v>
      </c>
    </row>
    <row r="1850" spans="1:5" ht="14.25">
      <c r="A1850" s="133">
        <v>42431</v>
      </c>
      <c r="B1850" s="134">
        <v>1.609</v>
      </c>
      <c r="C1850" s="134">
        <v>2.419</v>
      </c>
      <c r="D1850" s="3">
        <f>IF(C1850&lt;MAX($C$3:C1850),C1850/MAX($C$3:C1850)-1,0)</f>
        <v>-0.27444511097780444</v>
      </c>
      <c r="E1850" s="3">
        <f>IF(C1850&lt;MAX($C$1847:C1850),C1850/MAX($C$1847:C1850)-1,0)</f>
        <v>0</v>
      </c>
    </row>
    <row r="1851" spans="1:5" ht="14.25">
      <c r="A1851" s="133">
        <v>42432</v>
      </c>
      <c r="B1851" s="134">
        <v>1.6060000000000001</v>
      </c>
      <c r="C1851" s="134">
        <v>2.4159999999999999</v>
      </c>
      <c r="D1851" s="3">
        <f>IF(C1851&lt;MAX($C$3:C1851),C1851/MAX($C$3:C1851)-1,0)</f>
        <v>-0.27534493101379731</v>
      </c>
      <c r="E1851" s="3">
        <f>IF(C1851&lt;MAX($C$1847:C1851),C1851/MAX($C$1847:C1851)-1,0)</f>
        <v>-1.2401818933444053E-3</v>
      </c>
    </row>
    <row r="1852" spans="1:5" ht="14.25">
      <c r="A1852" s="133">
        <v>42433</v>
      </c>
      <c r="B1852" s="134">
        <v>1.591</v>
      </c>
      <c r="C1852" s="134">
        <v>2.4009999999999998</v>
      </c>
      <c r="D1852" s="3">
        <f>IF(C1852&lt;MAX($C$3:C1852),C1852/MAX($C$3:C1852)-1,0)</f>
        <v>-0.27984403119376133</v>
      </c>
      <c r="E1852" s="3">
        <f>IF(C1852&lt;MAX($C$1847:C1852),C1852/MAX($C$1847:C1852)-1,0)</f>
        <v>-7.4410913600662099E-3</v>
      </c>
    </row>
    <row r="1853" spans="1:5" ht="14.25">
      <c r="A1853" s="133">
        <v>42436</v>
      </c>
      <c r="B1853" s="134">
        <v>1.61</v>
      </c>
      <c r="C1853" s="134">
        <v>2.42</v>
      </c>
      <c r="D1853" s="3">
        <f>IF(C1853&lt;MAX($C$3:C1853),C1853/MAX($C$3:C1853)-1,0)</f>
        <v>-0.27414517096580693</v>
      </c>
      <c r="E1853" s="3">
        <f>IF(C1853&lt;MAX($C$1847:C1853),C1853/MAX($C$1847:C1853)-1,0)</f>
        <v>0</v>
      </c>
    </row>
    <row r="1854" spans="1:5" ht="14.25">
      <c r="A1854" s="133">
        <v>42437</v>
      </c>
      <c r="B1854" s="134">
        <v>1.6160000000000001</v>
      </c>
      <c r="C1854" s="134">
        <v>2.4260000000000002</v>
      </c>
      <c r="D1854" s="3">
        <f>IF(C1854&lt;MAX($C$3:C1854),C1854/MAX($C$3:C1854)-1,0)</f>
        <v>-0.27234553089382119</v>
      </c>
      <c r="E1854" s="3">
        <f>IF(C1854&lt;MAX($C$1847:C1854),C1854/MAX($C$1847:C1854)-1,0)</f>
        <v>0</v>
      </c>
    </row>
    <row r="1855" spans="1:5" ht="14.25">
      <c r="A1855" s="133">
        <v>42438</v>
      </c>
      <c r="B1855" s="134">
        <v>1.5940000000000001</v>
      </c>
      <c r="C1855" s="134">
        <v>2.4039999999999999</v>
      </c>
      <c r="D1855" s="3">
        <f>IF(C1855&lt;MAX($C$3:C1855),C1855/MAX($C$3:C1855)-1,0)</f>
        <v>-0.27894421115776846</v>
      </c>
      <c r="E1855" s="3">
        <f>IF(C1855&lt;MAX($C$1847:C1855),C1855/MAX($C$1847:C1855)-1,0)</f>
        <v>-9.0684253915912505E-3</v>
      </c>
    </row>
    <row r="1856" spans="1:5" ht="14.25">
      <c r="A1856" s="133">
        <v>42439</v>
      </c>
      <c r="B1856" s="134">
        <v>1.5780000000000001</v>
      </c>
      <c r="C1856" s="134">
        <v>2.3879999999999999</v>
      </c>
      <c r="D1856" s="3">
        <f>IF(C1856&lt;MAX($C$3:C1856),C1856/MAX($C$3:C1856)-1,0)</f>
        <v>-0.28374325134973011</v>
      </c>
      <c r="E1856" s="3">
        <f>IF(C1856&lt;MAX($C$1847:C1856),C1856/MAX($C$1847:C1856)-1,0)</f>
        <v>-1.5663643858202958E-2</v>
      </c>
    </row>
    <row r="1857" spans="1:5" ht="14.25">
      <c r="A1857" s="133">
        <v>42440</v>
      </c>
      <c r="B1857" s="134">
        <v>1.583</v>
      </c>
      <c r="C1857" s="134">
        <v>2.3929999999999998</v>
      </c>
      <c r="D1857" s="3">
        <f>IF(C1857&lt;MAX($C$3:C1857),C1857/MAX($C$3:C1857)-1,0)</f>
        <v>-0.2822435512897421</v>
      </c>
      <c r="E1857" s="3">
        <f>IF(C1857&lt;MAX($C$1847:C1857),C1857/MAX($C$1847:C1857)-1,0)</f>
        <v>-1.360263808738682E-2</v>
      </c>
    </row>
    <row r="1858" spans="1:5" ht="14.25">
      <c r="A1858" s="133">
        <v>42443</v>
      </c>
      <c r="B1858" s="134">
        <v>1.629</v>
      </c>
      <c r="C1858" s="134">
        <v>2.4390000000000001</v>
      </c>
      <c r="D1858" s="3">
        <f>IF(C1858&lt;MAX($C$3:C1858),C1858/MAX($C$3:C1858)-1,0)</f>
        <v>-0.26844631073785241</v>
      </c>
      <c r="E1858" s="3">
        <f>IF(C1858&lt;MAX($C$1847:C1858),C1858/MAX($C$1847:C1858)-1,0)</f>
        <v>0</v>
      </c>
    </row>
    <row r="1859" spans="1:5" ht="14.25">
      <c r="A1859" s="133">
        <v>42444</v>
      </c>
      <c r="B1859" s="134">
        <v>1.6259999999999999</v>
      </c>
      <c r="C1859" s="134">
        <v>2.4359999999999999</v>
      </c>
      <c r="D1859" s="3">
        <f>IF(C1859&lt;MAX($C$3:C1859),C1859/MAX($C$3:C1859)-1,0)</f>
        <v>-0.26934613077384528</v>
      </c>
      <c r="E1859" s="3">
        <f>IF(C1859&lt;MAX($C$1847:C1859),C1859/MAX($C$1847:C1859)-1,0)</f>
        <v>-1.2300123001230956E-3</v>
      </c>
    </row>
    <row r="1860" spans="1:5" ht="14.25">
      <c r="A1860" s="133">
        <v>42445</v>
      </c>
      <c r="B1860" s="134">
        <v>1.6180000000000001</v>
      </c>
      <c r="C1860" s="134">
        <v>2.4279999999999999</v>
      </c>
      <c r="D1860" s="3">
        <f>IF(C1860&lt;MAX($C$3:C1860),C1860/MAX($C$3:C1860)-1,0)</f>
        <v>-0.27174565086982605</v>
      </c>
      <c r="E1860" s="3">
        <f>IF(C1860&lt;MAX($C$1847:C1860),C1860/MAX($C$1847:C1860)-1,0)</f>
        <v>-4.5100451004510544E-3</v>
      </c>
    </row>
    <row r="1861" spans="1:5" ht="14.25">
      <c r="A1861" s="133">
        <v>42446</v>
      </c>
      <c r="B1861" s="134">
        <v>1.6479999999999999</v>
      </c>
      <c r="C1861" s="134">
        <v>2.4580000000000002</v>
      </c>
      <c r="D1861" s="3">
        <f>IF(C1861&lt;MAX($C$3:C1861),C1861/MAX($C$3:C1861)-1,0)</f>
        <v>-0.26274745050989801</v>
      </c>
      <c r="E1861" s="3">
        <f>IF(C1861&lt;MAX($C$1847:C1861),C1861/MAX($C$1847:C1861)-1,0)</f>
        <v>0</v>
      </c>
    </row>
    <row r="1862" spans="1:5" ht="14.25">
      <c r="A1862" s="133">
        <v>42447</v>
      </c>
      <c r="B1862" s="134">
        <v>1.675</v>
      </c>
      <c r="C1862" s="134">
        <v>2.4849999999999999</v>
      </c>
      <c r="D1862" s="3">
        <f>IF(C1862&lt;MAX($C$3:C1862),C1862/MAX($C$3:C1862)-1,0)</f>
        <v>-0.25464907018596283</v>
      </c>
      <c r="E1862" s="3">
        <f>IF(C1862&lt;MAX($C$1847:C1862),C1862/MAX($C$1847:C1862)-1,0)</f>
        <v>0</v>
      </c>
    </row>
    <row r="1863" spans="1:5" ht="14.25">
      <c r="A1863" s="133">
        <v>42450</v>
      </c>
      <c r="B1863" s="134">
        <v>1.704</v>
      </c>
      <c r="C1863" s="134">
        <v>2.5139999999999998</v>
      </c>
      <c r="D1863" s="3">
        <f>IF(C1863&lt;MAX($C$3:C1863),C1863/MAX($C$3:C1863)-1,0)</f>
        <v>-0.24595080983803252</v>
      </c>
      <c r="E1863" s="3">
        <f>IF(C1863&lt;MAX($C$1847:C1863),C1863/MAX($C$1847:C1863)-1,0)</f>
        <v>0</v>
      </c>
    </row>
    <row r="1864" spans="1:5" ht="14.25">
      <c r="A1864" s="133">
        <v>42451</v>
      </c>
      <c r="B1864" s="134">
        <v>1.698</v>
      </c>
      <c r="C1864" s="134">
        <v>2.508</v>
      </c>
      <c r="D1864" s="3">
        <f>IF(C1864&lt;MAX($C$3:C1864),C1864/MAX($C$3:C1864)-1,0)</f>
        <v>-0.24775044991001804</v>
      </c>
      <c r="E1864" s="3">
        <f>IF(C1864&lt;MAX($C$1847:C1864),C1864/MAX($C$1847:C1864)-1,0)</f>
        <v>-2.3866348448686736E-3</v>
      </c>
    </row>
    <row r="1865" spans="1:5" ht="14.25">
      <c r="A1865" s="133">
        <v>42452</v>
      </c>
      <c r="B1865" s="134">
        <v>1.7070000000000001</v>
      </c>
      <c r="C1865" s="134">
        <v>2.5169999999999999</v>
      </c>
      <c r="D1865" s="3">
        <f>IF(C1865&lt;MAX($C$3:C1865),C1865/MAX($C$3:C1865)-1,0)</f>
        <v>-0.24505098980203965</v>
      </c>
      <c r="E1865" s="3">
        <f>IF(C1865&lt;MAX($C$1847:C1865),C1865/MAX($C$1847:C1865)-1,0)</f>
        <v>0</v>
      </c>
    </row>
    <row r="1866" spans="1:5" ht="14.25">
      <c r="A1866" s="133">
        <v>42453</v>
      </c>
      <c r="B1866" s="134">
        <v>1.6879999999999999</v>
      </c>
      <c r="C1866" s="134">
        <v>2.4980000000000002</v>
      </c>
      <c r="D1866" s="3">
        <f>IF(C1866&lt;MAX($C$3:C1866),C1866/MAX($C$3:C1866)-1,0)</f>
        <v>-0.25074985002999395</v>
      </c>
      <c r="E1866" s="3">
        <f>IF(C1866&lt;MAX($C$1847:C1866),C1866/MAX($C$1847:C1866)-1,0)</f>
        <v>-7.5486690504568132E-3</v>
      </c>
    </row>
    <row r="1867" spans="1:5" ht="14.25">
      <c r="A1867" s="133">
        <v>42454</v>
      </c>
      <c r="B1867" s="134">
        <v>1.69</v>
      </c>
      <c r="C1867" s="134">
        <v>2.5</v>
      </c>
      <c r="D1867" s="3">
        <f>IF(C1867&lt;MAX($C$3:C1867),C1867/MAX($C$3:C1867)-1,0)</f>
        <v>-0.25014997000599881</v>
      </c>
      <c r="E1867" s="3">
        <f>IF(C1867&lt;MAX($C$1847:C1867),C1867/MAX($C$1847:C1867)-1,0)</f>
        <v>-6.7540723083034937E-3</v>
      </c>
    </row>
    <row r="1868" spans="1:5" ht="14.25">
      <c r="A1868" s="133">
        <v>42457</v>
      </c>
      <c r="B1868" s="134">
        <v>1.6890000000000001</v>
      </c>
      <c r="C1868" s="134">
        <v>2.4990000000000001</v>
      </c>
      <c r="D1868" s="3">
        <f>IF(C1868&lt;MAX($C$3:C1868),C1868/MAX($C$3:C1868)-1,0)</f>
        <v>-0.25044991001799644</v>
      </c>
      <c r="E1868" s="3">
        <f>IF(C1868&lt;MAX($C$1847:C1868),C1868/MAX($C$1847:C1868)-1,0)</f>
        <v>-7.151370679380098E-3</v>
      </c>
    </row>
    <row r="1869" spans="1:5" ht="14.25">
      <c r="A1869" s="133">
        <v>42458</v>
      </c>
      <c r="B1869" s="134">
        <v>1.671</v>
      </c>
      <c r="C1869" s="134">
        <v>2.4809999999999999</v>
      </c>
      <c r="D1869" s="3">
        <f>IF(C1869&lt;MAX($C$3:C1869),C1869/MAX($C$3:C1869)-1,0)</f>
        <v>-0.25584883023395322</v>
      </c>
      <c r="E1869" s="3">
        <f>IF(C1869&lt;MAX($C$1847:C1869),C1869/MAX($C$1847:C1869)-1,0)</f>
        <v>-1.4302741358760418E-2</v>
      </c>
    </row>
    <row r="1870" spans="1:5" ht="14.25">
      <c r="A1870" s="133">
        <v>42459</v>
      </c>
      <c r="B1870" s="134">
        <v>1.696</v>
      </c>
      <c r="C1870" s="134">
        <v>2.5059999999999998</v>
      </c>
      <c r="D1870" s="3">
        <f>IF(C1870&lt;MAX($C$3:C1870),C1870/MAX($C$3:C1870)-1,0)</f>
        <v>-0.24835032993401329</v>
      </c>
      <c r="E1870" s="3">
        <f>IF(C1870&lt;MAX($C$1847:C1870),C1870/MAX($C$1847:C1870)-1,0)</f>
        <v>-4.3702820818435351E-3</v>
      </c>
    </row>
    <row r="1871" spans="1:5" ht="14.25">
      <c r="A1871" s="133">
        <v>42460</v>
      </c>
      <c r="B1871" s="134">
        <v>1.7030000000000001</v>
      </c>
      <c r="C1871" s="134">
        <v>2.5129999999999999</v>
      </c>
      <c r="D1871" s="3">
        <f>IF(C1871&lt;MAX($C$3:C1871),C1871/MAX($C$3:C1871)-1,0)</f>
        <v>-0.24625074985003004</v>
      </c>
      <c r="E1871" s="3">
        <f>IF(C1871&lt;MAX($C$1847:C1871),C1871/MAX($C$1847:C1871)-1,0)</f>
        <v>-1.5891934843067501E-3</v>
      </c>
    </row>
    <row r="1872" spans="1:5" ht="14.25">
      <c r="A1872" s="133">
        <v>42461</v>
      </c>
      <c r="B1872" s="134">
        <v>1.6990000000000001</v>
      </c>
      <c r="C1872" s="134">
        <v>2.5089999999999999</v>
      </c>
      <c r="D1872" s="3">
        <f>IF(C1872&lt;MAX($C$3:C1872),C1872/MAX($C$3:C1872)-1,0)</f>
        <v>-0.24745050989802042</v>
      </c>
      <c r="E1872" s="3">
        <f>IF(C1872&lt;MAX($C$1847:C1872),C1872/MAX($C$1847:C1872)-1,0)</f>
        <v>-3.1783869686133892E-3</v>
      </c>
    </row>
    <row r="1873" spans="1:5" ht="14.25">
      <c r="A1873" s="133">
        <v>42465</v>
      </c>
      <c r="B1873" s="134">
        <v>1.722</v>
      </c>
      <c r="C1873" s="134">
        <v>2.532</v>
      </c>
      <c r="D1873" s="3">
        <f>IF(C1873&lt;MAX($C$3:C1873),C1873/MAX($C$3:C1873)-1,0)</f>
        <v>-0.24055188962207563</v>
      </c>
      <c r="E1873" s="3">
        <f>IF(C1873&lt;MAX($C$1847:C1873),C1873/MAX($C$1847:C1873)-1,0)</f>
        <v>0</v>
      </c>
    </row>
    <row r="1874" spans="1:5" ht="14.25">
      <c r="A1874" s="133">
        <v>42466</v>
      </c>
      <c r="B1874" s="134">
        <v>1.7350000000000001</v>
      </c>
      <c r="C1874" s="134">
        <v>2.5449999999999999</v>
      </c>
      <c r="D1874" s="3">
        <f>IF(C1874&lt;MAX($C$3:C1874),C1874/MAX($C$3:C1874)-1,0)</f>
        <v>-0.23665266946610686</v>
      </c>
      <c r="E1874" s="3">
        <f>IF(C1874&lt;MAX($C$1847:C1874),C1874/MAX($C$1847:C1874)-1,0)</f>
        <v>0</v>
      </c>
    </row>
    <row r="1875" spans="1:5" ht="14.25">
      <c r="A1875" s="133">
        <v>42467</v>
      </c>
      <c r="B1875" s="134">
        <v>1.7170000000000001</v>
      </c>
      <c r="C1875" s="134">
        <v>2.5270000000000001</v>
      </c>
      <c r="D1875" s="3">
        <f>IF(C1875&lt;MAX($C$3:C1875),C1875/MAX($C$3:C1875)-1,0)</f>
        <v>-0.24205158968206353</v>
      </c>
      <c r="E1875" s="3">
        <f>IF(C1875&lt;MAX($C$1847:C1875),C1875/MAX($C$1847:C1875)-1,0)</f>
        <v>-7.0726915520628042E-3</v>
      </c>
    </row>
    <row r="1876" spans="1:5" ht="14.25">
      <c r="A1876" s="133">
        <v>42468</v>
      </c>
      <c r="B1876" s="134">
        <v>1.7090000000000001</v>
      </c>
      <c r="C1876" s="134">
        <v>2.5190000000000001</v>
      </c>
      <c r="D1876" s="3">
        <f>IF(C1876&lt;MAX($C$3:C1876),C1876/MAX($C$3:C1876)-1,0)</f>
        <v>-0.24445110977804441</v>
      </c>
      <c r="E1876" s="3">
        <f>IF(C1876&lt;MAX($C$1847:C1876),C1876/MAX($C$1847:C1876)-1,0)</f>
        <v>-1.0216110019646285E-2</v>
      </c>
    </row>
    <row r="1877" spans="1:5" ht="14.25">
      <c r="A1877" s="133">
        <v>42471</v>
      </c>
      <c r="B1877" s="134">
        <v>1.7250000000000001</v>
      </c>
      <c r="C1877" s="134">
        <v>2.5350000000000001</v>
      </c>
      <c r="D1877" s="3">
        <f>IF(C1877&lt;MAX($C$3:C1877),C1877/MAX($C$3:C1877)-1,0)</f>
        <v>-0.23965206958608276</v>
      </c>
      <c r="E1877" s="3">
        <f>IF(C1877&lt;MAX($C$1847:C1877),C1877/MAX($C$1847:C1877)-1,0)</f>
        <v>-3.9292730844793233E-3</v>
      </c>
    </row>
    <row r="1878" spans="1:5" ht="14.25">
      <c r="A1878" s="133">
        <v>42472</v>
      </c>
      <c r="B1878" s="134">
        <v>1.7230000000000001</v>
      </c>
      <c r="C1878" s="134">
        <v>2.5329999999999999</v>
      </c>
      <c r="D1878" s="3">
        <f>IF(C1878&lt;MAX($C$3:C1878),C1878/MAX($C$3:C1878)-1,0)</f>
        <v>-0.24025194961007801</v>
      </c>
      <c r="E1878" s="3">
        <f>IF(C1878&lt;MAX($C$1847:C1878),C1878/MAX($C$1847:C1878)-1,0)</f>
        <v>-4.7151277013752768E-3</v>
      </c>
    </row>
    <row r="1879" spans="1:5" ht="14.25">
      <c r="A1879" s="133">
        <v>42473</v>
      </c>
      <c r="B1879" s="134">
        <v>1.748</v>
      </c>
      <c r="C1879" s="134">
        <v>2.5579999999999998</v>
      </c>
      <c r="D1879" s="3">
        <f>IF(C1879&lt;MAX($C$3:C1879),C1879/MAX($C$3:C1879)-1,0)</f>
        <v>-0.23275344931013808</v>
      </c>
      <c r="E1879" s="3">
        <f>IF(C1879&lt;MAX($C$1847:C1879),C1879/MAX($C$1847:C1879)-1,0)</f>
        <v>0</v>
      </c>
    </row>
    <row r="1880" spans="1:5" ht="14.25">
      <c r="A1880" s="133">
        <v>42474</v>
      </c>
      <c r="B1880" s="134">
        <v>1.756</v>
      </c>
      <c r="C1880" s="134">
        <v>2.5659999999999998</v>
      </c>
      <c r="D1880" s="3">
        <f>IF(C1880&lt;MAX($C$3:C1880),C1880/MAX($C$3:C1880)-1,0)</f>
        <v>-0.2303539292141572</v>
      </c>
      <c r="E1880" s="3">
        <f>IF(C1880&lt;MAX($C$1847:C1880),C1880/MAX($C$1847:C1880)-1,0)</f>
        <v>0</v>
      </c>
    </row>
    <row r="1881" spans="1:5" ht="14.25">
      <c r="A1881" s="133">
        <v>42475</v>
      </c>
      <c r="B1881" s="134">
        <v>1.752</v>
      </c>
      <c r="C1881" s="134">
        <v>2.5619999999999998</v>
      </c>
      <c r="D1881" s="3">
        <f>IF(C1881&lt;MAX($C$3:C1881),C1881/MAX($C$3:C1881)-1,0)</f>
        <v>-0.23155368926214759</v>
      </c>
      <c r="E1881" s="3">
        <f>IF(C1881&lt;MAX($C$1847:C1881),C1881/MAX($C$1847:C1881)-1,0)</f>
        <v>-1.5588464536243629E-3</v>
      </c>
    </row>
    <row r="1882" spans="1:5" ht="14.25">
      <c r="A1882" s="133">
        <v>42478</v>
      </c>
      <c r="B1882" s="134">
        <v>1.7450000000000001</v>
      </c>
      <c r="C1882" s="134">
        <v>2.5550000000000002</v>
      </c>
      <c r="D1882" s="3">
        <f>IF(C1882&lt;MAX($C$3:C1882),C1882/MAX($C$3:C1882)-1,0)</f>
        <v>-0.23365326934613073</v>
      </c>
      <c r="E1882" s="3">
        <f>IF(C1882&lt;MAX($C$1847:C1882),C1882/MAX($C$1847:C1882)-1,0)</f>
        <v>-4.2868277474668037E-3</v>
      </c>
    </row>
    <row r="1883" spans="1:5" ht="14.25">
      <c r="A1883" s="133">
        <v>42479</v>
      </c>
      <c r="B1883" s="134">
        <v>1.7450000000000001</v>
      </c>
      <c r="C1883" s="134">
        <v>2.5550000000000002</v>
      </c>
      <c r="D1883" s="3">
        <f>IF(C1883&lt;MAX($C$3:C1883),C1883/MAX($C$3:C1883)-1,0)</f>
        <v>-0.23365326934613073</v>
      </c>
      <c r="E1883" s="3">
        <f>IF(C1883&lt;MAX($C$1847:C1883),C1883/MAX($C$1847:C1883)-1,0)</f>
        <v>-4.2868277474668037E-3</v>
      </c>
    </row>
    <row r="1884" spans="1:5" ht="14.25">
      <c r="A1884" s="133">
        <v>42480</v>
      </c>
      <c r="B1884" s="134">
        <v>1.71</v>
      </c>
      <c r="C1884" s="134">
        <v>2.52</v>
      </c>
      <c r="D1884" s="3">
        <f>IF(C1884&lt;MAX($C$3:C1884),C1884/MAX($C$3:C1884)-1,0)</f>
        <v>-0.24415116976604678</v>
      </c>
      <c r="E1884" s="3">
        <f>IF(C1884&lt;MAX($C$1847:C1884),C1884/MAX($C$1847:C1884)-1,0)</f>
        <v>-1.7926734216679563E-2</v>
      </c>
    </row>
    <row r="1885" spans="1:5" ht="14.25">
      <c r="A1885" s="133">
        <v>42481</v>
      </c>
      <c r="B1885" s="134">
        <v>1.712</v>
      </c>
      <c r="C1885" s="134">
        <v>2.5219999999999998</v>
      </c>
      <c r="D1885" s="3">
        <f>IF(C1885&lt;MAX($C$3:C1885),C1885/MAX($C$3:C1885)-1,0)</f>
        <v>-0.24355128974205165</v>
      </c>
      <c r="E1885" s="3">
        <f>IF(C1885&lt;MAX($C$1847:C1885),C1885/MAX($C$1847:C1885)-1,0)</f>
        <v>-1.7147310989867548E-2</v>
      </c>
    </row>
    <row r="1886" spans="1:5" ht="14.25">
      <c r="A1886" s="133">
        <v>42482</v>
      </c>
      <c r="B1886" s="134">
        <v>1.708</v>
      </c>
      <c r="C1886" s="134">
        <v>2.5179999999999998</v>
      </c>
      <c r="D1886" s="3">
        <f>IF(C1886&lt;MAX($C$3:C1886),C1886/MAX($C$3:C1886)-1,0)</f>
        <v>-0.24475104979004203</v>
      </c>
      <c r="E1886" s="3">
        <f>IF(C1886&lt;MAX($C$1847:C1886),C1886/MAX($C$1847:C1886)-1,0)</f>
        <v>-1.87061574434918E-2</v>
      </c>
    </row>
    <row r="1887" spans="1:5" ht="14.25">
      <c r="A1887" s="133">
        <v>42485</v>
      </c>
      <c r="B1887" s="134">
        <v>1.7150000000000001</v>
      </c>
      <c r="C1887" s="134">
        <v>2.5249999999999999</v>
      </c>
      <c r="D1887" s="3">
        <f>IF(C1887&lt;MAX($C$3:C1887),C1887/MAX($C$3:C1887)-1,0)</f>
        <v>-0.24265146970605889</v>
      </c>
      <c r="E1887" s="3">
        <f>IF(C1887&lt;MAX($C$1847:C1887),C1887/MAX($C$1847:C1887)-1,0)</f>
        <v>-1.5978176149649248E-2</v>
      </c>
    </row>
    <row r="1888" spans="1:5" ht="14.25">
      <c r="A1888" s="133">
        <v>42486</v>
      </c>
      <c r="B1888" s="134">
        <v>1.726</v>
      </c>
      <c r="C1888" s="134">
        <v>2.536</v>
      </c>
      <c r="D1888" s="3">
        <f>IF(C1888&lt;MAX($C$3:C1888),C1888/MAX($C$3:C1888)-1,0)</f>
        <v>-0.23935212957408514</v>
      </c>
      <c r="E1888" s="3">
        <f>IF(C1888&lt;MAX($C$1847:C1888),C1888/MAX($C$1847:C1888)-1,0)</f>
        <v>-1.1691348402182333E-2</v>
      </c>
    </row>
    <row r="1889" spans="1:5" ht="14.25">
      <c r="A1889" s="133">
        <v>42487</v>
      </c>
      <c r="B1889" s="134">
        <v>1.736</v>
      </c>
      <c r="C1889" s="134">
        <v>2.5459999999999998</v>
      </c>
      <c r="D1889" s="3">
        <f>IF(C1889&lt;MAX($C$3:C1889),C1889/MAX($C$3:C1889)-1,0)</f>
        <v>-0.23635272945410923</v>
      </c>
      <c r="E1889" s="3">
        <f>IF(C1889&lt;MAX($C$1847:C1889),C1889/MAX($C$1847:C1889)-1,0)</f>
        <v>-7.7942322681215925E-3</v>
      </c>
    </row>
    <row r="1890" spans="1:5" ht="14.25">
      <c r="A1890" s="133">
        <v>42488</v>
      </c>
      <c r="B1890" s="134">
        <v>1.73</v>
      </c>
      <c r="C1890" s="134">
        <v>2.54</v>
      </c>
      <c r="D1890" s="3">
        <f>IF(C1890&lt;MAX($C$3:C1890),C1890/MAX($C$3:C1890)-1,0)</f>
        <v>-0.23815236952609475</v>
      </c>
      <c r="E1890" s="3">
        <f>IF(C1890&lt;MAX($C$1847:C1890),C1890/MAX($C$1847:C1890)-1,0)</f>
        <v>-1.013250194855797E-2</v>
      </c>
    </row>
    <row r="1891" spans="1:5" ht="14.25">
      <c r="A1891" s="133">
        <v>42489</v>
      </c>
      <c r="B1891" s="134">
        <v>1.7290000000000001</v>
      </c>
      <c r="C1891" s="134">
        <v>2.5390000000000001</v>
      </c>
      <c r="D1891" s="3">
        <f>IF(C1891&lt;MAX($C$3:C1891),C1891/MAX($C$3:C1891)-1,0)</f>
        <v>-0.23845230953809238</v>
      </c>
      <c r="E1891" s="3">
        <f>IF(C1891&lt;MAX($C$1847:C1891),C1891/MAX($C$1847:C1891)-1,0)</f>
        <v>-1.0522213561964033E-2</v>
      </c>
    </row>
    <row r="1892" spans="1:5" ht="14.25">
      <c r="A1892" s="133">
        <v>42493</v>
      </c>
      <c r="B1892" s="134">
        <v>1.754</v>
      </c>
      <c r="C1892" s="134">
        <v>2.5640000000000001</v>
      </c>
      <c r="D1892" s="3">
        <f>IF(C1892&lt;MAX($C$3:C1892),C1892/MAX($C$3:C1892)-1,0)</f>
        <v>-0.23095380923815234</v>
      </c>
      <c r="E1892" s="3">
        <f>IF(C1892&lt;MAX($C$1847:C1892),C1892/MAX($C$1847:C1892)-1,0)</f>
        <v>-7.7942322681212595E-4</v>
      </c>
    </row>
    <row r="1893" spans="1:5" ht="14.25">
      <c r="A1893" s="133">
        <v>42494</v>
      </c>
      <c r="B1893" s="134">
        <v>1.7470000000000001</v>
      </c>
      <c r="C1893" s="134">
        <v>2.5569999999999999</v>
      </c>
      <c r="D1893" s="3">
        <f>IF(C1893&lt;MAX($C$3:C1893),C1893/MAX($C$3:C1893)-1,0)</f>
        <v>-0.2330533893221356</v>
      </c>
      <c r="E1893" s="3">
        <f>IF(C1893&lt;MAX($C$1847:C1893),C1893/MAX($C$1847:C1893)-1,0)</f>
        <v>-3.5074045206546778E-3</v>
      </c>
    </row>
    <row r="1894" spans="1:5" ht="14.25">
      <c r="A1894" s="133">
        <v>42495</v>
      </c>
      <c r="B1894" s="134">
        <v>1.75</v>
      </c>
      <c r="C1894" s="134">
        <v>2.56</v>
      </c>
      <c r="D1894" s="3">
        <f>IF(C1894&lt;MAX($C$3:C1894),C1894/MAX($C$3:C1894)-1,0)</f>
        <v>-0.23215356928614272</v>
      </c>
      <c r="E1894" s="3">
        <f>IF(C1894&lt;MAX($C$1847:C1894),C1894/MAX($C$1847:C1894)-1,0)</f>
        <v>-2.3382696804363778E-3</v>
      </c>
    </row>
    <row r="1895" spans="1:5" ht="14.25">
      <c r="A1895" s="133">
        <v>42496</v>
      </c>
      <c r="B1895" s="134">
        <v>1.714</v>
      </c>
      <c r="C1895" s="134">
        <v>2.524</v>
      </c>
      <c r="D1895" s="3">
        <f>IF(C1895&lt;MAX($C$3:C1895),C1895/MAX($C$3:C1895)-1,0)</f>
        <v>-0.2429514097180564</v>
      </c>
      <c r="E1895" s="3">
        <f>IF(C1895&lt;MAX($C$1847:C1895),C1895/MAX($C$1847:C1895)-1,0)</f>
        <v>-1.6367887763055311E-2</v>
      </c>
    </row>
    <row r="1896" spans="1:5" ht="14.25">
      <c r="A1896" s="133">
        <v>42499</v>
      </c>
      <c r="B1896" s="134">
        <v>1.6930000000000001</v>
      </c>
      <c r="C1896" s="134">
        <v>2.5030000000000001</v>
      </c>
      <c r="D1896" s="3">
        <f>IF(C1896&lt;MAX($C$3:C1896),C1896/MAX($C$3:C1896)-1,0)</f>
        <v>-0.24925014997000594</v>
      </c>
      <c r="E1896" s="3">
        <f>IF(C1896&lt;MAX($C$1847:C1896),C1896/MAX($C$1847:C1896)-1,0)</f>
        <v>-2.4551831644582855E-2</v>
      </c>
    </row>
    <row r="1897" spans="1:5" ht="14.25">
      <c r="A1897" s="133">
        <v>42500</v>
      </c>
      <c r="B1897" s="134">
        <v>1.6950000000000001</v>
      </c>
      <c r="C1897" s="134">
        <v>2.5049999999999999</v>
      </c>
      <c r="D1897" s="3">
        <f>IF(C1897&lt;MAX($C$3:C1897),C1897/MAX($C$3:C1897)-1,0)</f>
        <v>-0.2486502699460108</v>
      </c>
      <c r="E1897" s="3">
        <f>IF(C1897&lt;MAX($C$1847:C1897),C1897/MAX($C$1847:C1897)-1,0)</f>
        <v>-2.3772408417770841E-2</v>
      </c>
    </row>
    <row r="1898" spans="1:5" ht="14.25">
      <c r="A1898" s="133">
        <v>42501</v>
      </c>
      <c r="B1898" s="134">
        <v>1.6910000000000001</v>
      </c>
      <c r="C1898" s="134">
        <v>2.5009999999999999</v>
      </c>
      <c r="D1898" s="3">
        <f>IF(C1898&lt;MAX($C$3:C1898),C1898/MAX($C$3:C1898)-1,0)</f>
        <v>-0.2498500299940013</v>
      </c>
      <c r="E1898" s="3">
        <f>IF(C1898&lt;MAX($C$1847:C1898),C1898/MAX($C$1847:C1898)-1,0)</f>
        <v>-2.5331254871395203E-2</v>
      </c>
    </row>
    <row r="1899" spans="1:5" ht="14.25">
      <c r="A1899" s="133">
        <v>42502</v>
      </c>
      <c r="B1899" s="134">
        <v>1.696</v>
      </c>
      <c r="C1899" s="134">
        <v>2.5059999999999998</v>
      </c>
      <c r="D1899" s="3">
        <f>IF(C1899&lt;MAX($C$3:C1899),C1899/MAX($C$3:C1899)-1,0)</f>
        <v>-0.24835032993401329</v>
      </c>
      <c r="E1899" s="3">
        <f>IF(C1899&lt;MAX($C$1847:C1899),C1899/MAX($C$1847:C1899)-1,0)</f>
        <v>-2.3382696804364778E-2</v>
      </c>
    </row>
    <row r="1900" spans="1:5" ht="14.25">
      <c r="A1900" s="133">
        <v>42503</v>
      </c>
      <c r="B1900" s="134">
        <v>1.69</v>
      </c>
      <c r="C1900" s="134">
        <v>2.5</v>
      </c>
      <c r="D1900" s="3">
        <f>IF(C1900&lt;MAX($C$3:C1900),C1900/MAX($C$3:C1900)-1,0)</f>
        <v>-0.25014997000599881</v>
      </c>
      <c r="E1900" s="3">
        <f>IF(C1900&lt;MAX($C$1847:C1900),C1900/MAX($C$1847:C1900)-1,0)</f>
        <v>-2.5720966484801155E-2</v>
      </c>
    </row>
    <row r="1901" spans="1:5" ht="14.25">
      <c r="A1901" s="133">
        <v>42506</v>
      </c>
      <c r="B1901" s="134">
        <v>1.698</v>
      </c>
      <c r="C1901" s="134">
        <v>2.508</v>
      </c>
      <c r="D1901" s="3">
        <f>IF(C1901&lt;MAX($C$3:C1901),C1901/MAX($C$3:C1901)-1,0)</f>
        <v>-0.24775044991001804</v>
      </c>
      <c r="E1901" s="3">
        <f>IF(C1901&lt;MAX($C$1847:C1901),C1901/MAX($C$1847:C1901)-1,0)</f>
        <v>-2.2603273577552541E-2</v>
      </c>
    </row>
    <row r="1902" spans="1:5" ht="14.25">
      <c r="A1902" s="133">
        <v>42507</v>
      </c>
      <c r="B1902" s="134">
        <v>1.6950000000000001</v>
      </c>
      <c r="C1902" s="134">
        <v>2.5049999999999999</v>
      </c>
      <c r="D1902" s="3">
        <f>IF(C1902&lt;MAX($C$3:C1902),C1902/MAX($C$3:C1902)-1,0)</f>
        <v>-0.2486502699460108</v>
      </c>
      <c r="E1902" s="3">
        <f>IF(C1902&lt;MAX($C$1847:C1902),C1902/MAX($C$1847:C1902)-1,0)</f>
        <v>-2.3772408417770841E-2</v>
      </c>
    </row>
    <row r="1903" spans="1:5" ht="14.25">
      <c r="A1903" s="133">
        <v>42508</v>
      </c>
      <c r="B1903" s="134">
        <v>1.68</v>
      </c>
      <c r="C1903" s="134">
        <v>2.4900000000000002</v>
      </c>
      <c r="D1903" s="3">
        <f>IF(C1903&lt;MAX($C$3:C1903),C1903/MAX($C$3:C1903)-1,0)</f>
        <v>-0.25314937012597472</v>
      </c>
      <c r="E1903" s="3">
        <f>IF(C1903&lt;MAX($C$1847:C1903),C1903/MAX($C$1847:C1903)-1,0)</f>
        <v>-2.9618082618861896E-2</v>
      </c>
    </row>
    <row r="1904" spans="1:5" ht="14.25">
      <c r="A1904" s="133">
        <v>42509</v>
      </c>
      <c r="B1904" s="134">
        <v>1.679</v>
      </c>
      <c r="C1904" s="134">
        <v>2.4889999999999999</v>
      </c>
      <c r="D1904" s="3">
        <f>IF(C1904&lt;MAX($C$3:C1904),C1904/MAX($C$3:C1904)-1,0)</f>
        <v>-0.25344931013797245</v>
      </c>
      <c r="E1904" s="3">
        <f>IF(C1904&lt;MAX($C$1847:C1904),C1904/MAX($C$1847:C1904)-1,0)</f>
        <v>-3.000779423226807E-2</v>
      </c>
    </row>
    <row r="1905" spans="1:5" ht="14.25">
      <c r="A1905" s="133">
        <v>42510</v>
      </c>
      <c r="B1905" s="134">
        <v>1.6850000000000001</v>
      </c>
      <c r="C1905" s="134">
        <v>2.4950000000000001</v>
      </c>
      <c r="D1905" s="3">
        <f>IF(C1905&lt;MAX($C$3:C1905),C1905/MAX($C$3:C1905)-1,0)</f>
        <v>-0.25164967006598682</v>
      </c>
      <c r="E1905" s="3">
        <f>IF(C1905&lt;MAX($C$1847:C1905),C1905/MAX($C$1847:C1905)-1,0)</f>
        <v>-2.7669524551831581E-2</v>
      </c>
    </row>
    <row r="1906" spans="1:5" ht="14.25">
      <c r="A1906" s="133">
        <v>42513</v>
      </c>
      <c r="B1906" s="134">
        <v>1.6910000000000001</v>
      </c>
      <c r="C1906" s="134">
        <v>2.5009999999999999</v>
      </c>
      <c r="D1906" s="3">
        <f>IF(C1906&lt;MAX($C$3:C1906),C1906/MAX($C$3:C1906)-1,0)</f>
        <v>-0.2498500299940013</v>
      </c>
      <c r="E1906" s="3">
        <f>IF(C1906&lt;MAX($C$1847:C1906),C1906/MAX($C$1847:C1906)-1,0)</f>
        <v>-2.5331254871395203E-2</v>
      </c>
    </row>
    <row r="1907" spans="1:5" ht="14.25">
      <c r="A1907" s="133">
        <v>42514</v>
      </c>
      <c r="B1907" s="134">
        <v>1.6819999999999999</v>
      </c>
      <c r="C1907" s="134">
        <v>2.492</v>
      </c>
      <c r="D1907" s="3">
        <f>IF(C1907&lt;MAX($C$3:C1907),C1907/MAX($C$3:C1907)-1,0)</f>
        <v>-0.25254949010197958</v>
      </c>
      <c r="E1907" s="3">
        <f>IF(C1907&lt;MAX($C$1847:C1907),C1907/MAX($C$1847:C1907)-1,0)</f>
        <v>-2.883865939204977E-2</v>
      </c>
    </row>
    <row r="1908" spans="1:5" ht="14.25">
      <c r="A1908" s="133">
        <v>42515</v>
      </c>
      <c r="B1908" s="134">
        <v>1.6819999999999999</v>
      </c>
      <c r="C1908" s="134">
        <v>2.492</v>
      </c>
      <c r="D1908" s="3">
        <f>IF(C1908&lt;MAX($C$3:C1908),C1908/MAX($C$3:C1908)-1,0)</f>
        <v>-0.25254949010197958</v>
      </c>
      <c r="E1908" s="3">
        <f>IF(C1908&lt;MAX($C$1847:C1908),C1908/MAX($C$1847:C1908)-1,0)</f>
        <v>-2.883865939204977E-2</v>
      </c>
    </row>
    <row r="1909" spans="1:5" ht="14.25">
      <c r="A1909" s="133">
        <v>42516</v>
      </c>
      <c r="B1909" s="134">
        <v>1.6839999999999999</v>
      </c>
      <c r="C1909" s="134">
        <v>2.4940000000000002</v>
      </c>
      <c r="D1909" s="3">
        <f>IF(C1909&lt;MAX($C$3:C1909),C1909/MAX($C$3:C1909)-1,0)</f>
        <v>-0.25194961007798433</v>
      </c>
      <c r="E1909" s="3">
        <f>IF(C1909&lt;MAX($C$1847:C1909),C1909/MAX($C$1847:C1909)-1,0)</f>
        <v>-2.8059236165237533E-2</v>
      </c>
    </row>
    <row r="1910" spans="1:5" ht="14.25">
      <c r="A1910" s="133">
        <v>42517</v>
      </c>
      <c r="B1910" s="134">
        <v>1.6819999999999999</v>
      </c>
      <c r="C1910" s="134">
        <v>2.492</v>
      </c>
      <c r="D1910" s="3">
        <f>IF(C1910&lt;MAX($C$3:C1910),C1910/MAX($C$3:C1910)-1,0)</f>
        <v>-0.25254949010197958</v>
      </c>
      <c r="E1910" s="3">
        <f>IF(C1910&lt;MAX($C$1847:C1910),C1910/MAX($C$1847:C1910)-1,0)</f>
        <v>-2.883865939204977E-2</v>
      </c>
    </row>
    <row r="1911" spans="1:5" ht="14.25">
      <c r="A1911" s="133">
        <v>42520</v>
      </c>
      <c r="B1911" s="134">
        <v>1.68</v>
      </c>
      <c r="C1911" s="134">
        <v>2.4900000000000002</v>
      </c>
      <c r="D1911" s="3">
        <f>IF(C1911&lt;MAX($C$3:C1911),C1911/MAX($C$3:C1911)-1,0)</f>
        <v>-0.25314937012597472</v>
      </c>
      <c r="E1911" s="3">
        <f>IF(C1911&lt;MAX($C$1847:C1911),C1911/MAX($C$1847:C1911)-1,0)</f>
        <v>-2.9618082618861896E-2</v>
      </c>
    </row>
    <row r="1912" spans="1:5" ht="14.25">
      <c r="A1912" s="133">
        <v>42521</v>
      </c>
      <c r="B1912" s="134">
        <v>1.702</v>
      </c>
      <c r="C1912" s="134">
        <v>2.512</v>
      </c>
      <c r="D1912" s="3">
        <f>IF(C1912&lt;MAX($C$3:C1912),C1912/MAX($C$3:C1912)-1,0)</f>
        <v>-0.24655068986202766</v>
      </c>
      <c r="E1912" s="3">
        <f>IF(C1912&lt;MAX($C$1847:C1912),C1912/MAX($C$1847:C1912)-1,0)</f>
        <v>-2.1044427123928178E-2</v>
      </c>
    </row>
    <row r="1913" spans="1:5" ht="14.25">
      <c r="A1913" s="133">
        <v>42522</v>
      </c>
      <c r="B1913" s="134">
        <v>1.704</v>
      </c>
      <c r="C1913" s="134">
        <v>2.5139999999999998</v>
      </c>
      <c r="D1913" s="3">
        <f>IF(C1913&lt;MAX($C$3:C1913),C1913/MAX($C$3:C1913)-1,0)</f>
        <v>-0.24595080983803252</v>
      </c>
      <c r="E1913" s="3">
        <f>IF(C1913&lt;MAX($C$1847:C1913),C1913/MAX($C$1847:C1913)-1,0)</f>
        <v>-2.0265003897116163E-2</v>
      </c>
    </row>
    <row r="1914" spans="1:5" ht="14.25">
      <c r="A1914" s="133">
        <v>42523</v>
      </c>
      <c r="B1914" s="134">
        <v>1.706</v>
      </c>
      <c r="C1914" s="134">
        <v>2.516</v>
      </c>
      <c r="D1914" s="3">
        <f>IF(C1914&lt;MAX($C$3:C1914),C1914/MAX($C$3:C1914)-1,0)</f>
        <v>-0.24535092981403717</v>
      </c>
      <c r="E1914" s="3">
        <f>IF(C1914&lt;MAX($C$1847:C1914),C1914/MAX($C$1847:C1914)-1,0)</f>
        <v>-1.9485580670303926E-2</v>
      </c>
    </row>
    <row r="1915" spans="1:5" ht="14.25">
      <c r="A1915" s="133">
        <v>42524</v>
      </c>
      <c r="B1915" s="134">
        <v>1.7150000000000001</v>
      </c>
      <c r="C1915" s="134">
        <v>2.5249999999999999</v>
      </c>
      <c r="D1915" s="3">
        <f>IF(C1915&lt;MAX($C$3:C1915),C1915/MAX($C$3:C1915)-1,0)</f>
        <v>-0.24265146970605889</v>
      </c>
      <c r="E1915" s="3">
        <f>IF(C1915&lt;MAX($C$1847:C1915),C1915/MAX($C$1847:C1915)-1,0)</f>
        <v>-1.5978176149649248E-2</v>
      </c>
    </row>
    <row r="1916" spans="1:5" ht="14.25">
      <c r="A1916" s="133">
        <v>42527</v>
      </c>
      <c r="B1916" s="134">
        <v>1.714</v>
      </c>
      <c r="C1916" s="134">
        <v>2.524</v>
      </c>
      <c r="D1916" s="3">
        <f>IF(C1916&lt;MAX($C$3:C1916),C1916/MAX($C$3:C1916)-1,0)</f>
        <v>-0.2429514097180564</v>
      </c>
      <c r="E1916" s="3">
        <f>IF(C1916&lt;MAX($C$1847:C1916),C1916/MAX($C$1847:C1916)-1,0)</f>
        <v>-1.6367887763055311E-2</v>
      </c>
    </row>
    <row r="1917" spans="1:5" ht="14.25">
      <c r="A1917" s="133">
        <v>42528</v>
      </c>
      <c r="B1917" s="134">
        <v>1.714</v>
      </c>
      <c r="C1917" s="134">
        <v>2.524</v>
      </c>
      <c r="D1917" s="3">
        <f>IF(C1917&lt;MAX($C$3:C1917),C1917/MAX($C$3:C1917)-1,0)</f>
        <v>-0.2429514097180564</v>
      </c>
      <c r="E1917" s="3">
        <f>IF(C1917&lt;MAX($C$1847:C1917),C1917/MAX($C$1847:C1917)-1,0)</f>
        <v>-1.6367887763055311E-2</v>
      </c>
    </row>
    <row r="1918" spans="1:5" ht="14.25">
      <c r="A1918" s="133">
        <v>42529</v>
      </c>
      <c r="B1918" s="134">
        <v>1.7150000000000001</v>
      </c>
      <c r="C1918" s="134">
        <v>2.5249999999999999</v>
      </c>
      <c r="D1918" s="3">
        <f>IF(C1918&lt;MAX($C$3:C1918),C1918/MAX($C$3:C1918)-1,0)</f>
        <v>-0.24265146970605889</v>
      </c>
      <c r="E1918" s="3">
        <f>IF(C1918&lt;MAX($C$1847:C1918),C1918/MAX($C$1847:C1918)-1,0)</f>
        <v>-1.5978176149649248E-2</v>
      </c>
    </row>
    <row r="1919" spans="1:5" ht="14.25">
      <c r="A1919" s="133">
        <v>42534</v>
      </c>
      <c r="B1919" s="134">
        <v>1.6919999999999999</v>
      </c>
      <c r="C1919" s="134">
        <v>2.5019999999999998</v>
      </c>
      <c r="D1919" s="3">
        <f>IF(C1919&lt;MAX($C$3:C1919),C1919/MAX($C$3:C1919)-1,0)</f>
        <v>-0.24955008998200368</v>
      </c>
      <c r="E1919" s="3">
        <f>IF(C1919&lt;MAX($C$1847:C1919),C1919/MAX($C$1847:C1919)-1,0)</f>
        <v>-2.4941543257989141E-2</v>
      </c>
    </row>
    <row r="1920" spans="1:5" ht="14.25">
      <c r="A1920" s="133">
        <v>42535</v>
      </c>
      <c r="B1920" s="134">
        <v>1.704</v>
      </c>
      <c r="C1920" s="134">
        <v>2.5139999999999998</v>
      </c>
      <c r="D1920" s="3">
        <f>IF(C1920&lt;MAX($C$3:C1920),C1920/MAX($C$3:C1920)-1,0)</f>
        <v>-0.24595080983803252</v>
      </c>
      <c r="E1920" s="3">
        <f>IF(C1920&lt;MAX($C$1847:C1920),C1920/MAX($C$1847:C1920)-1,0)</f>
        <v>-2.0265003897116163E-2</v>
      </c>
    </row>
    <row r="1921" spans="1:5" ht="14.25">
      <c r="A1921" s="133">
        <v>42536</v>
      </c>
      <c r="B1921" s="134">
        <v>1.7230000000000001</v>
      </c>
      <c r="C1921" s="134">
        <v>2.5329999999999999</v>
      </c>
      <c r="D1921" s="3">
        <f>IF(C1921&lt;MAX($C$3:C1921),C1921/MAX($C$3:C1921)-1,0)</f>
        <v>-0.24025194961007801</v>
      </c>
      <c r="E1921" s="3">
        <f>IF(C1921&lt;MAX($C$1847:C1921),C1921/MAX($C$1847:C1921)-1,0)</f>
        <v>-1.2860483242400633E-2</v>
      </c>
    </row>
    <row r="1922" spans="1:5" ht="14.25">
      <c r="A1922" s="133">
        <v>42537</v>
      </c>
      <c r="B1922" s="134">
        <v>1.7270000000000001</v>
      </c>
      <c r="C1922" s="134">
        <v>2.5369999999999999</v>
      </c>
      <c r="D1922" s="3">
        <f>IF(C1922&lt;MAX($C$3:C1922),C1922/MAX($C$3:C1922)-1,0)</f>
        <v>-0.23905218956208762</v>
      </c>
      <c r="E1922" s="3">
        <f>IF(C1922&lt;MAX($C$1847:C1922),C1922/MAX($C$1847:C1922)-1,0)</f>
        <v>-1.130163678877627E-2</v>
      </c>
    </row>
    <row r="1923" spans="1:5" ht="14.25">
      <c r="A1923" s="133">
        <v>42538</v>
      </c>
      <c r="B1923" s="134">
        <v>1.7350000000000001</v>
      </c>
      <c r="C1923" s="134">
        <v>2.5449999999999999</v>
      </c>
      <c r="D1923" s="3">
        <f>IF(C1923&lt;MAX($C$3:C1923),C1923/MAX($C$3:C1923)-1,0)</f>
        <v>-0.23665266946610686</v>
      </c>
      <c r="E1923" s="3">
        <f>IF(C1923&lt;MAX($C$1847:C1923),C1923/MAX($C$1847:C1923)-1,0)</f>
        <v>-8.1839438815276555E-3</v>
      </c>
    </row>
    <row r="1924" spans="1:5" ht="14.25">
      <c r="A1924" s="133">
        <v>42541</v>
      </c>
      <c r="B1924" s="134">
        <v>1.74</v>
      </c>
      <c r="C1924" s="134">
        <v>2.5499999999999998</v>
      </c>
      <c r="D1924" s="3">
        <f>IF(C1924&lt;MAX($C$3:C1924),C1924/MAX($C$3:C1924)-1,0)</f>
        <v>-0.23515296940611885</v>
      </c>
      <c r="E1924" s="3">
        <f>IF(C1924&lt;MAX($C$1847:C1924),C1924/MAX($C$1847:C1924)-1,0)</f>
        <v>-6.2353858144972296E-3</v>
      </c>
    </row>
    <row r="1925" spans="1:5" ht="14.25">
      <c r="A1925" s="133">
        <v>42542</v>
      </c>
      <c r="B1925" s="134">
        <v>1.73</v>
      </c>
      <c r="C1925" s="134">
        <v>2.54</v>
      </c>
      <c r="D1925" s="3">
        <f>IF(C1925&lt;MAX($C$3:C1925),C1925/MAX($C$3:C1925)-1,0)</f>
        <v>-0.23815236952609475</v>
      </c>
      <c r="E1925" s="3">
        <f>IF(C1925&lt;MAX($C$1847:C1925),C1925/MAX($C$1847:C1925)-1,0)</f>
        <v>-1.013250194855797E-2</v>
      </c>
    </row>
    <row r="1926" spans="1:5" ht="14.25">
      <c r="A1926" s="133">
        <v>42543</v>
      </c>
      <c r="B1926" s="134">
        <v>1.734</v>
      </c>
      <c r="C1926" s="134">
        <v>2.544</v>
      </c>
      <c r="D1926" s="3">
        <f>IF(C1926&lt;MAX($C$3:C1926),C1926/MAX($C$3:C1926)-1,0)</f>
        <v>-0.23695260947810437</v>
      </c>
      <c r="E1926" s="3">
        <f>IF(C1926&lt;MAX($C$1847:C1926),C1926/MAX($C$1847:C1926)-1,0)</f>
        <v>-8.5736554949337185E-3</v>
      </c>
    </row>
    <row r="1927" spans="1:5" ht="14.25">
      <c r="A1927" s="133">
        <v>42544</v>
      </c>
      <c r="B1927" s="134">
        <v>1.724</v>
      </c>
      <c r="C1927" s="134">
        <v>2.5339999999999998</v>
      </c>
      <c r="D1927" s="3">
        <f>IF(C1927&lt;MAX($C$3:C1927),C1927/MAX($C$3:C1927)-1,0)</f>
        <v>-0.2399520095980805</v>
      </c>
      <c r="E1927" s="3">
        <f>IF(C1927&lt;MAX($C$1847:C1927),C1927/MAX($C$1847:C1927)-1,0)</f>
        <v>-1.247077162899457E-2</v>
      </c>
    </row>
    <row r="1928" spans="1:5" ht="14.25">
      <c r="A1928" s="133">
        <v>42545</v>
      </c>
      <c r="B1928" s="134">
        <v>1.732</v>
      </c>
      <c r="C1928" s="134">
        <v>2.5419999999999998</v>
      </c>
      <c r="D1928" s="3">
        <f>IF(C1928&lt;MAX($C$3:C1928),C1928/MAX($C$3:C1928)-1,0)</f>
        <v>-0.23755248950209962</v>
      </c>
      <c r="E1928" s="3">
        <f>IF(C1928&lt;MAX($C$1847:C1928),C1928/MAX($C$1847:C1928)-1,0)</f>
        <v>-9.3530787217459554E-3</v>
      </c>
    </row>
    <row r="1929" spans="1:5" ht="14.25">
      <c r="A1929" s="133">
        <v>42548</v>
      </c>
      <c r="B1929" s="134">
        <v>1.748</v>
      </c>
      <c r="C1929" s="134">
        <v>2.5579999999999998</v>
      </c>
      <c r="D1929" s="3">
        <f>IF(C1929&lt;MAX($C$3:C1929),C1929/MAX($C$3:C1929)-1,0)</f>
        <v>-0.23275344931013808</v>
      </c>
      <c r="E1929" s="3">
        <f>IF(C1929&lt;MAX($C$1847:C1929),C1929/MAX($C$1847:C1929)-1,0)</f>
        <v>-3.1176929072486148E-3</v>
      </c>
    </row>
    <row r="1930" spans="1:5" ht="14.25">
      <c r="A1930" s="133">
        <v>42549</v>
      </c>
      <c r="B1930" s="134">
        <v>1.7509999999999999</v>
      </c>
      <c r="C1930" s="134">
        <v>2.5609999999999999</v>
      </c>
      <c r="D1930" s="3">
        <f>IF(C1930&lt;MAX($C$3:C1930),C1930/MAX($C$3:C1930)-1,0)</f>
        <v>-0.23185362927414521</v>
      </c>
      <c r="E1930" s="3">
        <f>IF(C1930&lt;MAX($C$1847:C1930),C1930/MAX($C$1847:C1930)-1,0)</f>
        <v>-1.9485580670303149E-3</v>
      </c>
    </row>
    <row r="1931" spans="1:5" ht="14.25">
      <c r="A1931" s="133">
        <v>42550</v>
      </c>
      <c r="B1931" s="134">
        <v>1.7569999999999999</v>
      </c>
      <c r="C1931" s="134">
        <v>2.5670000000000002</v>
      </c>
      <c r="D1931" s="3">
        <f>IF(C1931&lt;MAX($C$3:C1931),C1931/MAX($C$3:C1931)-1,0)</f>
        <v>-0.23005398920215958</v>
      </c>
      <c r="E1931" s="3">
        <f>IF(C1931&lt;MAX($C$1847:C1931),C1931/MAX($C$1847:C1931)-1,0)</f>
        <v>0</v>
      </c>
    </row>
    <row r="1932" spans="1:5" ht="14.25">
      <c r="A1932" s="133">
        <v>42551</v>
      </c>
      <c r="B1932" s="134">
        <v>1.762</v>
      </c>
      <c r="C1932" s="134">
        <v>2.5720000000000001</v>
      </c>
      <c r="D1932" s="3">
        <f>IF(C1932&lt;MAX($C$3:C1932),C1932/MAX($C$3:C1932)-1,0)</f>
        <v>-0.22855428914217157</v>
      </c>
      <c r="E1932" s="3">
        <f>IF(C1932&lt;MAX($C$1847:C1932),C1932/MAX($C$1847:C1932)-1,0)</f>
        <v>0</v>
      </c>
    </row>
    <row r="1933" spans="1:5" ht="14.25">
      <c r="A1933" s="133">
        <v>42552</v>
      </c>
      <c r="B1933" s="134">
        <v>1.764</v>
      </c>
      <c r="C1933" s="134">
        <v>2.5739999999999998</v>
      </c>
      <c r="D1933" s="3">
        <f>IF(C1933&lt;MAX($C$3:C1933),C1933/MAX($C$3:C1933)-1,0)</f>
        <v>-0.22795440911817644</v>
      </c>
      <c r="E1933" s="3">
        <f>IF(C1933&lt;MAX($C$1847:C1933),C1933/MAX($C$1847:C1933)-1,0)</f>
        <v>0</v>
      </c>
    </row>
    <row r="1934" spans="1:5" ht="14.25">
      <c r="A1934" s="133">
        <v>42555</v>
      </c>
      <c r="B1934" s="134">
        <v>1.786</v>
      </c>
      <c r="C1934" s="134">
        <v>2.5960000000000001</v>
      </c>
      <c r="D1934" s="3">
        <f>IF(C1934&lt;MAX($C$3:C1934),C1934/MAX($C$3:C1934)-1,0)</f>
        <v>-0.22135572885422916</v>
      </c>
      <c r="E1934" s="3">
        <f>IF(C1934&lt;MAX($C$1847:C1934),C1934/MAX($C$1847:C1934)-1,0)</f>
        <v>0</v>
      </c>
    </row>
    <row r="1935" spans="1:5" ht="14.25">
      <c r="A1935" s="133">
        <v>42556</v>
      </c>
      <c r="B1935" s="134">
        <v>1.7929999999999999</v>
      </c>
      <c r="C1935" s="134">
        <v>2.6030000000000002</v>
      </c>
      <c r="D1935" s="3">
        <f>IF(C1935&lt;MAX($C$3:C1935),C1935/MAX($C$3:C1935)-1,0)</f>
        <v>-0.21925614877024591</v>
      </c>
      <c r="E1935" s="3">
        <f>IF(C1935&lt;MAX($C$1847:C1935),C1935/MAX($C$1847:C1935)-1,0)</f>
        <v>0</v>
      </c>
    </row>
    <row r="1936" spans="1:5" ht="14.25">
      <c r="A1936" s="133">
        <v>42557</v>
      </c>
      <c r="B1936" s="134">
        <v>1.8129999999999999</v>
      </c>
      <c r="C1936" s="134">
        <v>2.6230000000000002</v>
      </c>
      <c r="D1936" s="3">
        <f>IF(C1936&lt;MAX($C$3:C1936),C1936/MAX($C$3:C1936)-1,0)</f>
        <v>-0.21325734853029388</v>
      </c>
      <c r="E1936" s="3">
        <f>IF(C1936&lt;MAX($C$1847:C1936),C1936/MAX($C$1847:C1936)-1,0)</f>
        <v>0</v>
      </c>
    </row>
    <row r="1937" spans="1:5" ht="14.25">
      <c r="A1937" s="133">
        <v>42558</v>
      </c>
      <c r="B1937" s="134">
        <v>1.8160000000000001</v>
      </c>
      <c r="C1937" s="134">
        <v>2.6259999999999999</v>
      </c>
      <c r="D1937" s="3">
        <f>IF(C1937&lt;MAX($C$3:C1937),C1937/MAX($C$3:C1937)-1,0)</f>
        <v>-0.21235752849430123</v>
      </c>
      <c r="E1937" s="3">
        <f>IF(C1937&lt;MAX($C$1847:C1937),C1937/MAX($C$1847:C1937)-1,0)</f>
        <v>0</v>
      </c>
    </row>
    <row r="1938" spans="1:5" ht="14.25">
      <c r="A1938" s="133">
        <v>42559</v>
      </c>
      <c r="B1938" s="134">
        <v>1.8140000000000001</v>
      </c>
      <c r="C1938" s="134">
        <v>2.6240000000000001</v>
      </c>
      <c r="D1938" s="3">
        <f>IF(C1938&lt;MAX($C$3:C1938),C1938/MAX($C$3:C1938)-1,0)</f>
        <v>-0.21295740851829636</v>
      </c>
      <c r="E1938" s="3">
        <f>IF(C1938&lt;MAX($C$1847:C1938),C1938/MAX($C$1847:C1938)-1,0)</f>
        <v>-7.6161462300072813E-4</v>
      </c>
    </row>
    <row r="1939" spans="1:5" ht="14.25">
      <c r="A1939" s="133">
        <v>42562</v>
      </c>
      <c r="B1939" s="134">
        <v>1.8360000000000001</v>
      </c>
      <c r="C1939" s="134">
        <v>2.6459999999999999</v>
      </c>
      <c r="D1939" s="3">
        <f>IF(C1939&lt;MAX($C$3:C1939),C1939/MAX($C$3:C1939)-1,0)</f>
        <v>-0.2063587282543492</v>
      </c>
      <c r="E1939" s="3">
        <f>IF(C1939&lt;MAX($C$1847:C1939),C1939/MAX($C$1847:C1939)-1,0)</f>
        <v>0</v>
      </c>
    </row>
    <row r="1940" spans="1:5" ht="14.25">
      <c r="A1940" s="133">
        <v>42563</v>
      </c>
      <c r="B1940" s="134">
        <v>1.867</v>
      </c>
      <c r="C1940" s="134">
        <v>2.677</v>
      </c>
      <c r="D1940" s="3">
        <f>IF(C1940&lt;MAX($C$3:C1940),C1940/MAX($C$3:C1940)-1,0)</f>
        <v>-0.19706058788242353</v>
      </c>
      <c r="E1940" s="3">
        <f>IF(C1940&lt;MAX($C$1847:C1940),C1940/MAX($C$1847:C1940)-1,0)</f>
        <v>0</v>
      </c>
    </row>
    <row r="1941" spans="1:5" ht="14.25">
      <c r="A1941" s="133">
        <v>42564</v>
      </c>
      <c r="B1941" s="134">
        <v>1.867</v>
      </c>
      <c r="C1941" s="134">
        <v>2.677</v>
      </c>
      <c r="D1941" s="3">
        <f>IF(C1941&lt;MAX($C$3:C1941),C1941/MAX($C$3:C1941)-1,0)</f>
        <v>-0.19706058788242353</v>
      </c>
      <c r="E1941" s="3">
        <f>IF(C1941&lt;MAX($C$1847:C1941),C1941/MAX($C$1847:C1941)-1,0)</f>
        <v>0</v>
      </c>
    </row>
    <row r="1942" spans="1:5" ht="14.25">
      <c r="A1942" s="133">
        <v>42565</v>
      </c>
      <c r="B1942" s="134">
        <v>1.859</v>
      </c>
      <c r="C1942" s="134">
        <v>2.669</v>
      </c>
      <c r="D1942" s="3">
        <f>IF(C1942&lt;MAX($C$3:C1942),C1942/MAX($C$3:C1942)-1,0)</f>
        <v>-0.1994601079784043</v>
      </c>
      <c r="E1942" s="3">
        <f>IF(C1942&lt;MAX($C$1847:C1942),C1942/MAX($C$1847:C1942)-1,0)</f>
        <v>-2.988419872992143E-3</v>
      </c>
    </row>
    <row r="1943" spans="1:5" ht="14.25">
      <c r="A1943" s="133">
        <v>42566</v>
      </c>
      <c r="B1943" s="134">
        <v>1.8560000000000001</v>
      </c>
      <c r="C1943" s="134">
        <v>2.6659999999999999</v>
      </c>
      <c r="D1943" s="3">
        <f>IF(C1943&lt;MAX($C$3:C1943),C1943/MAX($C$3:C1943)-1,0)</f>
        <v>-0.20035992801439717</v>
      </c>
      <c r="E1943" s="3">
        <f>IF(C1943&lt;MAX($C$1847:C1943),C1943/MAX($C$1847:C1943)-1,0)</f>
        <v>-4.1090773253642521E-3</v>
      </c>
    </row>
    <row r="1944" spans="1:5" ht="14.25">
      <c r="A1944" s="133">
        <v>42569</v>
      </c>
      <c r="B1944" s="134">
        <v>1.8440000000000001</v>
      </c>
      <c r="C1944" s="134">
        <v>2.6539999999999999</v>
      </c>
      <c r="D1944" s="3">
        <f>IF(C1944&lt;MAX($C$3:C1944),C1944/MAX($C$3:C1944)-1,0)</f>
        <v>-0.20395920815836832</v>
      </c>
      <c r="E1944" s="3">
        <f>IF(C1944&lt;MAX($C$1847:C1944),C1944/MAX($C$1847:C1944)-1,0)</f>
        <v>-8.5917071348524665E-3</v>
      </c>
    </row>
    <row r="1945" spans="1:5" ht="14.25">
      <c r="A1945" s="133">
        <v>42570</v>
      </c>
      <c r="B1945" s="134">
        <v>1.8420000000000001</v>
      </c>
      <c r="C1945" s="134">
        <v>2.6520000000000001</v>
      </c>
      <c r="D1945" s="3">
        <f>IF(C1945&lt;MAX($C$3:C1945),C1945/MAX($C$3:C1945)-1,0)</f>
        <v>-0.20455908818236346</v>
      </c>
      <c r="E1945" s="3">
        <f>IF(C1945&lt;MAX($C$1847:C1945),C1945/MAX($C$1847:C1945)-1,0)</f>
        <v>-9.3388121031005022E-3</v>
      </c>
    </row>
    <row r="1946" spans="1:5" ht="14.25">
      <c r="A1946" s="133">
        <v>42571</v>
      </c>
      <c r="B1946" s="134">
        <v>1.8340000000000001</v>
      </c>
      <c r="C1946" s="134">
        <v>2.6440000000000001</v>
      </c>
      <c r="D1946" s="3">
        <f>IF(C1946&lt;MAX($C$3:C1946),C1946/MAX($C$3:C1946)-1,0)</f>
        <v>-0.20695860827834434</v>
      </c>
      <c r="E1946" s="3">
        <f>IF(C1946&lt;MAX($C$1847:C1946),C1946/MAX($C$1847:C1946)-1,0)</f>
        <v>-1.2327231976092645E-2</v>
      </c>
    </row>
    <row r="1947" spans="1:5" ht="14.25">
      <c r="A1947" s="133">
        <v>42572</v>
      </c>
      <c r="B1947" s="134">
        <v>1.833</v>
      </c>
      <c r="C1947" s="134">
        <v>2.6429999999999998</v>
      </c>
      <c r="D1947" s="3">
        <f>IF(C1947&lt;MAX($C$3:C1947),C1947/MAX($C$3:C1947)-1,0)</f>
        <v>-0.20725854829034196</v>
      </c>
      <c r="E1947" s="3">
        <f>IF(C1947&lt;MAX($C$1847:C1947),C1947/MAX($C$1847:C1947)-1,0)</f>
        <v>-1.2700784460216719E-2</v>
      </c>
    </row>
    <row r="1948" spans="1:5" ht="14.25">
      <c r="A1948" s="133">
        <v>42573</v>
      </c>
      <c r="B1948" s="134">
        <v>1.8120000000000001</v>
      </c>
      <c r="C1948" s="134">
        <v>2.6219999999999999</v>
      </c>
      <c r="D1948" s="3">
        <f>IF(C1948&lt;MAX($C$3:C1948),C1948/MAX($C$3:C1948)-1,0)</f>
        <v>-0.21355728854229161</v>
      </c>
      <c r="E1948" s="3">
        <f>IF(C1948&lt;MAX($C$1847:C1948),C1948/MAX($C$1847:C1948)-1,0)</f>
        <v>-2.0545386626821149E-2</v>
      </c>
    </row>
    <row r="1949" spans="1:5" ht="14.25">
      <c r="A1949" s="133">
        <v>42576</v>
      </c>
      <c r="B1949" s="134">
        <v>1.8029999999999999</v>
      </c>
      <c r="C1949" s="134">
        <v>2.613</v>
      </c>
      <c r="D1949" s="3">
        <f>IF(C1949&lt;MAX($C$3:C1949),C1949/MAX($C$3:C1949)-1,0)</f>
        <v>-0.21625674865027</v>
      </c>
      <c r="E1949" s="3">
        <f>IF(C1949&lt;MAX($C$1847:C1949),C1949/MAX($C$1847:C1949)-1,0)</f>
        <v>-2.3907358983937255E-2</v>
      </c>
    </row>
    <row r="1950" spans="1:5" ht="14.25">
      <c r="A1950" s="133">
        <v>42577</v>
      </c>
      <c r="B1950" s="134">
        <v>1.8260000000000001</v>
      </c>
      <c r="C1950" s="134">
        <v>2.6360000000000001</v>
      </c>
      <c r="D1950" s="3">
        <f>IF(C1950&lt;MAX($C$3:C1950),C1950/MAX($C$3:C1950)-1,0)</f>
        <v>-0.2093581283743251</v>
      </c>
      <c r="E1950" s="3">
        <f>IF(C1950&lt;MAX($C$1847:C1950),C1950/MAX($C$1847:C1950)-1,0)</f>
        <v>-1.5315651849084788E-2</v>
      </c>
    </row>
    <row r="1951" spans="1:5" ht="14.25">
      <c r="A1951" s="133">
        <v>42578</v>
      </c>
      <c r="B1951" s="134">
        <v>1.7829999999999999</v>
      </c>
      <c r="C1951" s="134">
        <v>2.593</v>
      </c>
      <c r="D1951" s="3">
        <f>IF(C1951&lt;MAX($C$3:C1951),C1951/MAX($C$3:C1951)-1,0)</f>
        <v>-0.22225554889022203</v>
      </c>
      <c r="E1951" s="3">
        <f>IF(C1951&lt;MAX($C$1847:C1951),C1951/MAX($C$1847:C1951)-1,0)</f>
        <v>-3.1378408666417612E-2</v>
      </c>
    </row>
    <row r="1952" spans="1:5" ht="14.25">
      <c r="A1952" s="133">
        <v>42579</v>
      </c>
      <c r="B1952" s="134">
        <v>1.8009999999999999</v>
      </c>
      <c r="C1952" s="134">
        <v>2.6110000000000002</v>
      </c>
      <c r="D1952" s="3">
        <f>IF(C1952&lt;MAX($C$3:C1952),C1952/MAX($C$3:C1952)-1,0)</f>
        <v>-0.21685662867426514</v>
      </c>
      <c r="E1952" s="3">
        <f>IF(C1952&lt;MAX($C$1847:C1952),C1952/MAX($C$1847:C1952)-1,0)</f>
        <v>-2.4654463952185179E-2</v>
      </c>
    </row>
    <row r="1953" spans="1:5" ht="14.25">
      <c r="A1953" s="133">
        <v>42580</v>
      </c>
      <c r="B1953" s="134">
        <v>1.7909999999999999</v>
      </c>
      <c r="C1953" s="134">
        <v>2.601</v>
      </c>
      <c r="D1953" s="3">
        <f>IF(C1953&lt;MAX($C$3:C1953),C1953/MAX($C$3:C1953)-1,0)</f>
        <v>-0.21985602879424115</v>
      </c>
      <c r="E1953" s="3">
        <f>IF(C1953&lt;MAX($C$1847:C1953),C1953/MAX($C$1847:C1953)-1,0)</f>
        <v>-2.8389988793425469E-2</v>
      </c>
    </row>
    <row r="1954" spans="1:5" ht="14.25">
      <c r="A1954" s="133">
        <v>42583</v>
      </c>
      <c r="B1954" s="134">
        <v>1.778</v>
      </c>
      <c r="C1954" s="134">
        <v>2.5880000000000001</v>
      </c>
      <c r="D1954" s="3">
        <f>IF(C1954&lt;MAX($C$3:C1954),C1954/MAX($C$3:C1954)-1,0)</f>
        <v>-0.22375524895020993</v>
      </c>
      <c r="E1954" s="3">
        <f>IF(C1954&lt;MAX($C$1847:C1954),C1954/MAX($C$1847:C1954)-1,0)</f>
        <v>-3.3246171087037757E-2</v>
      </c>
    </row>
    <row r="1955" spans="1:5" ht="14.25">
      <c r="A1955" s="133">
        <v>42584</v>
      </c>
      <c r="B1955" s="134">
        <v>1.7849999999999999</v>
      </c>
      <c r="C1955" s="134">
        <v>2.5950000000000002</v>
      </c>
      <c r="D1955" s="3">
        <f>IF(C1955&lt;MAX($C$3:C1955),C1955/MAX($C$3:C1955)-1,0)</f>
        <v>-0.22165566886622667</v>
      </c>
      <c r="E1955" s="3">
        <f>IF(C1955&lt;MAX($C$1847:C1955),C1955/MAX($C$1847:C1955)-1,0)</f>
        <v>-3.0631303698169576E-2</v>
      </c>
    </row>
    <row r="1956" spans="1:5" ht="14.25">
      <c r="A1956" s="133">
        <v>42585</v>
      </c>
      <c r="B1956" s="134">
        <v>1.788</v>
      </c>
      <c r="C1956" s="134">
        <v>2.5979999999999999</v>
      </c>
      <c r="D1956" s="3">
        <f>IF(C1956&lt;MAX($C$3:C1956),C1956/MAX($C$3:C1956)-1,0)</f>
        <v>-0.22075584883023402</v>
      </c>
      <c r="E1956" s="3">
        <f>IF(C1956&lt;MAX($C$1847:C1956),C1956/MAX($C$1847:C1956)-1,0)</f>
        <v>-2.9510646245797578E-2</v>
      </c>
    </row>
    <row r="1957" spans="1:5" ht="14.25">
      <c r="A1957" s="133">
        <v>42586</v>
      </c>
      <c r="B1957" s="134">
        <v>1.786</v>
      </c>
      <c r="C1957" s="134">
        <v>2.5960000000000001</v>
      </c>
      <c r="D1957" s="3">
        <f>IF(C1957&lt;MAX($C$3:C1957),C1957/MAX($C$3:C1957)-1,0)</f>
        <v>-0.22135572885422916</v>
      </c>
      <c r="E1957" s="3">
        <f>IF(C1957&lt;MAX($C$1847:C1957),C1957/MAX($C$1847:C1957)-1,0)</f>
        <v>-3.0257751214045503E-2</v>
      </c>
    </row>
    <row r="1958" spans="1:5" ht="14.25">
      <c r="A1958" s="133">
        <v>42587</v>
      </c>
      <c r="B1958" s="134">
        <v>1.7789999999999999</v>
      </c>
      <c r="C1958" s="134">
        <v>2.589</v>
      </c>
      <c r="D1958" s="3">
        <f>IF(C1958&lt;MAX($C$3:C1958),C1958/MAX($C$3:C1958)-1,0)</f>
        <v>-0.22345530893821242</v>
      </c>
      <c r="E1958" s="3">
        <f>IF(C1958&lt;MAX($C$1847:C1958),C1958/MAX($C$1847:C1958)-1,0)</f>
        <v>-3.2872618602913684E-2</v>
      </c>
    </row>
    <row r="1959" spans="1:5" ht="14.25">
      <c r="A1959" s="133">
        <v>42590</v>
      </c>
      <c r="B1959" s="134">
        <v>1.7869999999999999</v>
      </c>
      <c r="C1959" s="134">
        <v>2.597</v>
      </c>
      <c r="D1959" s="3">
        <f>IF(C1959&lt;MAX($C$3:C1959),C1959/MAX($C$3:C1959)-1,0)</f>
        <v>-0.22105578884223154</v>
      </c>
      <c r="E1959" s="3">
        <f>IF(C1959&lt;MAX($C$1847:C1959),C1959/MAX($C$1847:C1959)-1,0)</f>
        <v>-2.9884198729921541E-2</v>
      </c>
    </row>
    <row r="1960" spans="1:5" ht="14.25">
      <c r="A1960" s="133">
        <v>42591</v>
      </c>
      <c r="B1960" s="134">
        <v>1.806</v>
      </c>
      <c r="C1960" s="134">
        <v>2.6160000000000001</v>
      </c>
      <c r="D1960" s="3">
        <f>IF(C1960&lt;MAX($C$3:C1960),C1960/MAX($C$3:C1960)-1,0)</f>
        <v>-0.21535692861427713</v>
      </c>
      <c r="E1960" s="3">
        <f>IF(C1960&lt;MAX($C$1847:C1960),C1960/MAX($C$1847:C1960)-1,0)</f>
        <v>-2.2786701531565146E-2</v>
      </c>
    </row>
    <row r="1961" spans="1:5" ht="14.25">
      <c r="A1961" s="133">
        <v>42592</v>
      </c>
      <c r="B1961" s="134">
        <v>1.8089999999999999</v>
      </c>
      <c r="C1961" s="134">
        <v>2.6190000000000002</v>
      </c>
      <c r="D1961" s="3">
        <f>IF(C1961&lt;MAX($C$3:C1961),C1961/MAX($C$3:C1961)-1,0)</f>
        <v>-0.21445710857828426</v>
      </c>
      <c r="E1961" s="3">
        <f>IF(C1961&lt;MAX($C$1847:C1961),C1961/MAX($C$1847:C1961)-1,0)</f>
        <v>-2.1666044079193036E-2</v>
      </c>
    </row>
    <row r="1962" spans="1:5" ht="14.25">
      <c r="A1962" s="133">
        <v>42593</v>
      </c>
      <c r="B1962" s="134">
        <v>1.7929999999999999</v>
      </c>
      <c r="C1962" s="134">
        <v>2.6030000000000002</v>
      </c>
      <c r="D1962" s="3">
        <f>IF(C1962&lt;MAX($C$3:C1962),C1962/MAX($C$3:C1962)-1,0)</f>
        <v>-0.21925614877024591</v>
      </c>
      <c r="E1962" s="3">
        <f>IF(C1962&lt;MAX($C$1847:C1962),C1962/MAX($C$1847:C1962)-1,0)</f>
        <v>-2.7642883825177433E-2</v>
      </c>
    </row>
    <row r="1963" spans="1:5" ht="14.25">
      <c r="A1963" s="133">
        <v>42594</v>
      </c>
      <c r="B1963" s="134">
        <v>1.804</v>
      </c>
      <c r="C1963" s="134">
        <v>2.6139999999999999</v>
      </c>
      <c r="D1963" s="3">
        <f>IF(C1963&lt;MAX($C$3:C1963),C1963/MAX($C$3:C1963)-1,0)</f>
        <v>-0.21595680863827238</v>
      </c>
      <c r="E1963" s="3">
        <f>IF(C1963&lt;MAX($C$1847:C1963),C1963/MAX($C$1847:C1963)-1,0)</f>
        <v>-2.3533806499813292E-2</v>
      </c>
    </row>
    <row r="1964" spans="1:5" ht="14.25">
      <c r="A1964" s="133">
        <v>42597</v>
      </c>
      <c r="B1964" s="134">
        <v>1.829</v>
      </c>
      <c r="C1964" s="134">
        <v>2.6389999999999998</v>
      </c>
      <c r="D1964" s="3">
        <f>IF(C1964&lt;MAX($C$3:C1964),C1964/MAX($C$3:C1964)-1,0)</f>
        <v>-0.20845830833833245</v>
      </c>
      <c r="E1964" s="3">
        <f>IF(C1964&lt;MAX($C$1847:C1964),C1964/MAX($C$1847:C1964)-1,0)</f>
        <v>-1.419499439671279E-2</v>
      </c>
    </row>
    <row r="1965" spans="1:5" ht="14.25">
      <c r="A1965" s="133">
        <v>42598</v>
      </c>
      <c r="B1965" s="134">
        <v>1.835</v>
      </c>
      <c r="C1965" s="134">
        <v>2.645</v>
      </c>
      <c r="D1965" s="3">
        <f>IF(C1965&lt;MAX($C$3:C1965),C1965/MAX($C$3:C1965)-1,0)</f>
        <v>-0.20665866826634671</v>
      </c>
      <c r="E1965" s="3">
        <f>IF(C1965&lt;MAX($C$1847:C1965),C1965/MAX($C$1847:C1965)-1,0)</f>
        <v>-1.1953679491968683E-2</v>
      </c>
    </row>
    <row r="1966" spans="1:5" ht="14.25">
      <c r="A1966" s="133">
        <v>42599</v>
      </c>
      <c r="B1966" s="134">
        <v>1.829</v>
      </c>
      <c r="C1966" s="134">
        <v>2.6389999999999998</v>
      </c>
      <c r="D1966" s="3">
        <f>IF(C1966&lt;MAX($C$3:C1966),C1966/MAX($C$3:C1966)-1,0)</f>
        <v>-0.20845830833833245</v>
      </c>
      <c r="E1966" s="3">
        <f>IF(C1966&lt;MAX($C$1847:C1966),C1966/MAX($C$1847:C1966)-1,0)</f>
        <v>-1.419499439671279E-2</v>
      </c>
    </row>
    <row r="1967" spans="1:5" ht="14.25">
      <c r="A1967" s="133">
        <v>42600</v>
      </c>
      <c r="B1967" s="134">
        <v>1.831</v>
      </c>
      <c r="C1967" s="134">
        <v>2.641</v>
      </c>
      <c r="D1967" s="3">
        <f>IF(C1967&lt;MAX($C$3:C1967),C1967/MAX($C$3:C1967)-1,0)</f>
        <v>-0.2078584283143371</v>
      </c>
      <c r="E1967" s="3">
        <f>IF(C1967&lt;MAX($C$1847:C1967),C1967/MAX($C$1847:C1967)-1,0)</f>
        <v>-1.3447889428464754E-2</v>
      </c>
    </row>
    <row r="1968" spans="1:5" ht="14.25">
      <c r="A1968" s="133">
        <v>42601</v>
      </c>
      <c r="B1968" s="134">
        <v>1.8280000000000001</v>
      </c>
      <c r="C1968" s="134">
        <v>2.6379999999999999</v>
      </c>
      <c r="D1968" s="3">
        <f>IF(C1968&lt;MAX($C$3:C1968),C1968/MAX($C$3:C1968)-1,0)</f>
        <v>-0.20875824835032997</v>
      </c>
      <c r="E1968" s="3">
        <f>IF(C1968&lt;MAX($C$1847:C1968),C1968/MAX($C$1847:C1968)-1,0)</f>
        <v>-1.4568546880836863E-2</v>
      </c>
    </row>
    <row r="1969" spans="1:5" ht="14.25">
      <c r="A1969" s="133">
        <v>42604</v>
      </c>
      <c r="B1969" s="134">
        <v>1.8140000000000001</v>
      </c>
      <c r="C1969" s="134">
        <v>2.6240000000000001</v>
      </c>
      <c r="D1969" s="3">
        <f>IF(C1969&lt;MAX($C$3:C1969),C1969/MAX($C$3:C1969)-1,0)</f>
        <v>-0.21295740851829636</v>
      </c>
      <c r="E1969" s="3">
        <f>IF(C1969&lt;MAX($C$1847:C1969),C1969/MAX($C$1847:C1969)-1,0)</f>
        <v>-1.9798281658573003E-2</v>
      </c>
    </row>
    <row r="1970" spans="1:5" ht="14.25">
      <c r="A1970" s="133">
        <v>42605</v>
      </c>
      <c r="B1970" s="134">
        <v>1.821</v>
      </c>
      <c r="C1970" s="134">
        <v>2.6309999999999998</v>
      </c>
      <c r="D1970" s="3">
        <f>IF(C1970&lt;MAX($C$3:C1970),C1970/MAX($C$3:C1970)-1,0)</f>
        <v>-0.21085782843431322</v>
      </c>
      <c r="E1970" s="3">
        <f>IF(C1970&lt;MAX($C$1847:C1970),C1970/MAX($C$1847:C1970)-1,0)</f>
        <v>-1.7183414269705044E-2</v>
      </c>
    </row>
    <row r="1971" spans="1:5" ht="14.25">
      <c r="A1971" s="133">
        <v>42606</v>
      </c>
      <c r="B1971" s="134">
        <v>1.8160000000000001</v>
      </c>
      <c r="C1971" s="134">
        <v>2.6259999999999999</v>
      </c>
      <c r="D1971" s="3">
        <f>IF(C1971&lt;MAX($C$3:C1971),C1971/MAX($C$3:C1971)-1,0)</f>
        <v>-0.21235752849430123</v>
      </c>
      <c r="E1971" s="3">
        <f>IF(C1971&lt;MAX($C$1847:C1971),C1971/MAX($C$1847:C1971)-1,0)</f>
        <v>-1.9051176690325078E-2</v>
      </c>
    </row>
    <row r="1972" spans="1:5" ht="14.25">
      <c r="A1972" s="133">
        <v>42607</v>
      </c>
      <c r="B1972" s="134">
        <v>1.806</v>
      </c>
      <c r="C1972" s="134">
        <v>2.6160000000000001</v>
      </c>
      <c r="D1972" s="3">
        <f>IF(C1972&lt;MAX($C$3:C1972),C1972/MAX($C$3:C1972)-1,0)</f>
        <v>-0.21535692861427713</v>
      </c>
      <c r="E1972" s="3">
        <f>IF(C1972&lt;MAX($C$1847:C1972),C1972/MAX($C$1847:C1972)-1,0)</f>
        <v>-2.2786701531565146E-2</v>
      </c>
    </row>
    <row r="1973" spans="1:5" ht="14.25">
      <c r="A1973" s="133">
        <v>42608</v>
      </c>
      <c r="B1973" s="134">
        <v>1.8080000000000001</v>
      </c>
      <c r="C1973" s="134">
        <v>2.6179999999999999</v>
      </c>
      <c r="D1973" s="3">
        <f>IF(C1973&lt;MAX($C$3:C1973),C1973/MAX($C$3:C1973)-1,0)</f>
        <v>-0.214757048590282</v>
      </c>
      <c r="E1973" s="3">
        <f>IF(C1973&lt;MAX($C$1847:C1973),C1973/MAX($C$1847:C1973)-1,0)</f>
        <v>-2.2039596563317221E-2</v>
      </c>
    </row>
    <row r="1974" spans="1:5" ht="14.25">
      <c r="A1974" s="133">
        <v>42611</v>
      </c>
      <c r="B1974" s="134">
        <v>1.8009999999999999</v>
      </c>
      <c r="C1974" s="134">
        <v>2.6110000000000002</v>
      </c>
      <c r="D1974" s="3">
        <f>IF(C1974&lt;MAX($C$3:C1974),C1974/MAX($C$3:C1974)-1,0)</f>
        <v>-0.21685662867426514</v>
      </c>
      <c r="E1974" s="3">
        <f>IF(C1974&lt;MAX($C$1847:C1974),C1974/MAX($C$1847:C1974)-1,0)</f>
        <v>-2.4654463952185179E-2</v>
      </c>
    </row>
    <row r="1975" spans="1:5" ht="14.25">
      <c r="A1975" s="133">
        <v>42612</v>
      </c>
      <c r="B1975" s="134">
        <v>1.8</v>
      </c>
      <c r="C1975" s="134">
        <v>2.61</v>
      </c>
      <c r="D1975" s="3">
        <f>IF(C1975&lt;MAX($C$3:C1975),C1975/MAX($C$3:C1975)-1,0)</f>
        <v>-0.21715656868626276</v>
      </c>
      <c r="E1975" s="3">
        <f>IF(C1975&lt;MAX($C$1847:C1975),C1975/MAX($C$1847:C1975)-1,0)</f>
        <v>-2.5028016436309364E-2</v>
      </c>
    </row>
    <row r="1976" spans="1:5" ht="14.25">
      <c r="A1976" s="133">
        <v>42613</v>
      </c>
      <c r="B1976" s="134">
        <v>1.792</v>
      </c>
      <c r="C1976" s="134">
        <v>2.6019999999999999</v>
      </c>
      <c r="D1976" s="3">
        <f>IF(C1976&lt;MAX($C$3:C1976),C1976/MAX($C$3:C1976)-1,0)</f>
        <v>-0.21955608878224364</v>
      </c>
      <c r="E1976" s="3">
        <f>IF(C1976&lt;MAX($C$1847:C1976),C1976/MAX($C$1847:C1976)-1,0)</f>
        <v>-2.8016436309301507E-2</v>
      </c>
    </row>
    <row r="1977" spans="1:5" ht="14.25">
      <c r="A1977" s="133">
        <v>42614</v>
      </c>
      <c r="B1977" s="134">
        <v>1.788</v>
      </c>
      <c r="C1977" s="134">
        <v>2.5979999999999999</v>
      </c>
      <c r="D1977" s="3">
        <f>IF(C1977&lt;MAX($C$3:C1977),C1977/MAX($C$3:C1977)-1,0)</f>
        <v>-0.22075584883023402</v>
      </c>
      <c r="E1977" s="3">
        <f>IF(C1977&lt;MAX($C$1847:C1977),C1977/MAX($C$1847:C1977)-1,0)</f>
        <v>-2.9510646245797578E-2</v>
      </c>
    </row>
    <row r="1978" spans="1:5" ht="14.25">
      <c r="A1978" s="133">
        <v>42615</v>
      </c>
      <c r="B1978" s="134">
        <v>1.786</v>
      </c>
      <c r="C1978" s="134">
        <v>2.5960000000000001</v>
      </c>
      <c r="D1978" s="3">
        <f>IF(C1978&lt;MAX($C$3:C1978),C1978/MAX($C$3:C1978)-1,0)</f>
        <v>-0.22135572885422916</v>
      </c>
      <c r="E1978" s="3">
        <f>IF(C1978&lt;MAX($C$1847:C1978),C1978/MAX($C$1847:C1978)-1,0)</f>
        <v>-3.0257751214045503E-2</v>
      </c>
    </row>
    <row r="1979" spans="1:5" ht="14.25">
      <c r="A1979" s="133">
        <v>42618</v>
      </c>
      <c r="B1979" s="134">
        <v>1.8049999999999999</v>
      </c>
      <c r="C1979" s="134">
        <v>2.6150000000000002</v>
      </c>
      <c r="D1979" s="3">
        <f>IF(C1979&lt;MAX($C$3:C1979),C1979/MAX($C$3:C1979)-1,0)</f>
        <v>-0.21565686862627464</v>
      </c>
      <c r="E1979" s="3">
        <f>IF(C1979&lt;MAX($C$1847:C1979),C1979/MAX($C$1847:C1979)-1,0)</f>
        <v>-2.3160254015689108E-2</v>
      </c>
    </row>
    <row r="1980" spans="1:5" ht="14.25">
      <c r="A1980" s="133">
        <v>42619</v>
      </c>
      <c r="B1980" s="134">
        <v>1.8169999999999999</v>
      </c>
      <c r="C1980" s="134">
        <v>2.6269999999999998</v>
      </c>
      <c r="D1980" s="3">
        <f>IF(C1980&lt;MAX($C$3:C1980),C1980/MAX($C$3:C1980)-1,0)</f>
        <v>-0.21205758848230361</v>
      </c>
      <c r="E1980" s="3">
        <f>IF(C1980&lt;MAX($C$1847:C1980),C1980/MAX($C$1847:C1980)-1,0)</f>
        <v>-1.8677624206201116E-2</v>
      </c>
    </row>
    <row r="1981" spans="1:5" ht="14.25">
      <c r="A1981" s="133">
        <v>42620</v>
      </c>
      <c r="B1981" s="134">
        <v>1.8320000000000001</v>
      </c>
      <c r="C1981" s="134">
        <v>2.6419999999999999</v>
      </c>
      <c r="D1981" s="3">
        <f>IF(C1981&lt;MAX($C$3:C1981),C1981/MAX($C$3:C1981)-1,0)</f>
        <v>-0.20755848830233958</v>
      </c>
      <c r="E1981" s="3">
        <f>IF(C1981&lt;MAX($C$1847:C1981),C1981/MAX($C$1847:C1981)-1,0)</f>
        <v>-1.3074336944340681E-2</v>
      </c>
    </row>
    <row r="1982" spans="1:5" ht="14.25">
      <c r="A1982" s="133">
        <v>42621</v>
      </c>
      <c r="B1982" s="134">
        <v>1.8440000000000001</v>
      </c>
      <c r="C1982" s="134">
        <v>2.6539999999999999</v>
      </c>
      <c r="D1982" s="3">
        <f>IF(C1982&lt;MAX($C$3:C1982),C1982/MAX($C$3:C1982)-1,0)</f>
        <v>-0.20395920815836832</v>
      </c>
      <c r="E1982" s="3">
        <f>IF(C1982&lt;MAX($C$1847:C1982),C1982/MAX($C$1847:C1982)-1,0)</f>
        <v>-8.5917071348524665E-3</v>
      </c>
    </row>
    <row r="1983" spans="1:5" ht="14.25">
      <c r="A1983" s="133">
        <v>42622</v>
      </c>
      <c r="B1983" s="134">
        <v>1.845</v>
      </c>
      <c r="C1983" s="134">
        <v>2.6549999999999998</v>
      </c>
      <c r="D1983" s="3">
        <f>IF(C1983&lt;MAX($C$3:C1983),C1983/MAX($C$3:C1983)-1,0)</f>
        <v>-0.20365926814637081</v>
      </c>
      <c r="E1983" s="3">
        <f>IF(C1983&lt;MAX($C$1847:C1983),C1983/MAX($C$1847:C1983)-1,0)</f>
        <v>-8.2181546507285042E-3</v>
      </c>
    </row>
    <row r="1984" spans="1:5" ht="14.25">
      <c r="A1984" s="133">
        <v>42625</v>
      </c>
      <c r="B1984" s="134">
        <v>1.8180000000000001</v>
      </c>
      <c r="C1984" s="134">
        <v>2.6280000000000001</v>
      </c>
      <c r="D1984" s="3">
        <f>IF(C1984&lt;MAX($C$3:C1984),C1984/MAX($C$3:C1984)-1,0)</f>
        <v>-0.21175764847030587</v>
      </c>
      <c r="E1984" s="3">
        <f>IF(C1984&lt;MAX($C$1847:C1984),C1984/MAX($C$1847:C1984)-1,0)</f>
        <v>-1.8304071722076931E-2</v>
      </c>
    </row>
    <row r="1985" spans="1:5" ht="14.25">
      <c r="A1985" s="133">
        <v>42626</v>
      </c>
      <c r="B1985" s="134">
        <v>1.821</v>
      </c>
      <c r="C1985" s="134">
        <v>2.6309999999999998</v>
      </c>
      <c r="D1985" s="3">
        <f>IF(C1985&lt;MAX($C$3:C1985),C1985/MAX($C$3:C1985)-1,0)</f>
        <v>-0.21085782843431322</v>
      </c>
      <c r="E1985" s="3">
        <f>IF(C1985&lt;MAX($C$1847:C1985),C1985/MAX($C$1847:C1985)-1,0)</f>
        <v>-1.7183414269705044E-2</v>
      </c>
    </row>
    <row r="1986" spans="1:5" ht="14.25">
      <c r="A1986" s="133">
        <v>42627</v>
      </c>
      <c r="B1986" s="134">
        <v>1.806</v>
      </c>
      <c r="C1986" s="134">
        <v>2.6160000000000001</v>
      </c>
      <c r="D1986" s="3">
        <f>IF(C1986&lt;MAX($C$3:C1986),C1986/MAX($C$3:C1986)-1,0)</f>
        <v>-0.21535692861427713</v>
      </c>
      <c r="E1986" s="3">
        <f>IF(C1986&lt;MAX($C$1847:C1986),C1986/MAX($C$1847:C1986)-1,0)</f>
        <v>-2.2786701531565146E-2</v>
      </c>
    </row>
    <row r="1987" spans="1:5" ht="14.25">
      <c r="A1987" s="133">
        <v>42632</v>
      </c>
      <c r="B1987" s="134">
        <v>1.8180000000000001</v>
      </c>
      <c r="C1987" s="134">
        <v>2.6280000000000001</v>
      </c>
      <c r="D1987" s="3">
        <f>IF(C1987&lt;MAX($C$3:C1987),C1987/MAX($C$3:C1987)-1,0)</f>
        <v>-0.21175764847030587</v>
      </c>
      <c r="E1987" s="3">
        <f>IF(C1987&lt;MAX($C$1847:C1987),C1987/MAX($C$1847:C1987)-1,0)</f>
        <v>-1.8304071722076931E-2</v>
      </c>
    </row>
    <row r="1988" spans="1:5" ht="14.25">
      <c r="A1988" s="133">
        <v>42633</v>
      </c>
      <c r="B1988" s="134">
        <v>1.8180000000000001</v>
      </c>
      <c r="C1988" s="134">
        <v>2.6280000000000001</v>
      </c>
      <c r="D1988" s="3">
        <f>IF(C1988&lt;MAX($C$3:C1988),C1988/MAX($C$3:C1988)-1,0)</f>
        <v>-0.21175764847030587</v>
      </c>
      <c r="E1988" s="3">
        <f>IF(C1988&lt;MAX($C$1847:C1988),C1988/MAX($C$1847:C1988)-1,0)</f>
        <v>-1.8304071722076931E-2</v>
      </c>
    </row>
    <row r="1989" spans="1:5" ht="14.25">
      <c r="A1989" s="133">
        <v>42634</v>
      </c>
      <c r="B1989" s="134">
        <v>1.847</v>
      </c>
      <c r="C1989" s="134">
        <v>2.657</v>
      </c>
      <c r="D1989" s="3">
        <f>IF(C1989&lt;MAX($C$3:C1989),C1989/MAX($C$3:C1989)-1,0)</f>
        <v>-0.20305938812237556</v>
      </c>
      <c r="E1989" s="3">
        <f>IF(C1989&lt;MAX($C$1847:C1989),C1989/MAX($C$1847:C1989)-1,0)</f>
        <v>-7.4710496824803574E-3</v>
      </c>
    </row>
    <row r="1990" spans="1:5" ht="14.25">
      <c r="A1990" s="133">
        <v>42635</v>
      </c>
      <c r="B1990" s="134">
        <v>1.8580000000000001</v>
      </c>
      <c r="C1990" s="134">
        <v>2.6680000000000001</v>
      </c>
      <c r="D1990" s="3">
        <f>IF(C1990&lt;MAX($C$3:C1990),C1990/MAX($C$3:C1990)-1,0)</f>
        <v>-0.19976004799040192</v>
      </c>
      <c r="E1990" s="3">
        <f>IF(C1990&lt;MAX($C$1847:C1990),C1990/MAX($C$1847:C1990)-1,0)</f>
        <v>-3.3619723571161053E-3</v>
      </c>
    </row>
    <row r="1991" spans="1:5" ht="14.25">
      <c r="A1991" s="133">
        <v>42636</v>
      </c>
      <c r="B1991" s="134">
        <v>1.855</v>
      </c>
      <c r="C1991" s="134">
        <v>2.665</v>
      </c>
      <c r="D1991" s="3">
        <f>IF(C1991&lt;MAX($C$3:C1991),C1991/MAX($C$3:C1991)-1,0)</f>
        <v>-0.20065986802639468</v>
      </c>
      <c r="E1991" s="3">
        <f>IF(C1991&lt;MAX($C$1847:C1991),C1991/MAX($C$1847:C1991)-1,0)</f>
        <v>-4.4826298094882144E-3</v>
      </c>
    </row>
    <row r="1992" spans="1:5" ht="14.25">
      <c r="A1992" s="133">
        <v>42639</v>
      </c>
      <c r="B1992" s="134">
        <v>1.847</v>
      </c>
      <c r="C1992" s="134">
        <v>2.657</v>
      </c>
      <c r="D1992" s="3">
        <f>IF(C1992&lt;MAX($C$3:C1992),C1992/MAX($C$3:C1992)-1,0)</f>
        <v>-0.20305938812237556</v>
      </c>
      <c r="E1992" s="3">
        <f>IF(C1992&lt;MAX($C$1847:C1992),C1992/MAX($C$1847:C1992)-1,0)</f>
        <v>-7.4710496824803574E-3</v>
      </c>
    </row>
    <row r="1993" spans="1:5" ht="14.25">
      <c r="A1993" s="133">
        <v>42640</v>
      </c>
      <c r="B1993" s="134">
        <v>1.8520000000000001</v>
      </c>
      <c r="C1993" s="134">
        <v>2.6619999999999999</v>
      </c>
      <c r="D1993" s="3">
        <f>IF(C1993&lt;MAX($C$3:C1993),C1993/MAX($C$3:C1993)-1,0)</f>
        <v>-0.20155968806238755</v>
      </c>
      <c r="E1993" s="3">
        <f>IF(C1993&lt;MAX($C$1847:C1993),C1993/MAX($C$1847:C1993)-1,0)</f>
        <v>-5.6032872618603236E-3</v>
      </c>
    </row>
    <row r="1994" spans="1:5" ht="14.25">
      <c r="A1994" s="133">
        <v>42641</v>
      </c>
      <c r="B1994" s="134">
        <v>1.861</v>
      </c>
      <c r="C1994" s="134">
        <v>2.6709999999999998</v>
      </c>
      <c r="D1994" s="3">
        <f>IF(C1994&lt;MAX($C$3:C1994),C1994/MAX($C$3:C1994)-1,0)</f>
        <v>-0.19886022795440916</v>
      </c>
      <c r="E1994" s="3">
        <f>IF(C1994&lt;MAX($C$1847:C1994),C1994/MAX($C$1847:C1994)-1,0)</f>
        <v>-2.2413149047442182E-3</v>
      </c>
    </row>
    <row r="1995" spans="1:5" ht="14.25">
      <c r="A1995" s="133">
        <v>42642</v>
      </c>
      <c r="B1995" s="134">
        <v>1.859</v>
      </c>
      <c r="C1995" s="134">
        <v>2.669</v>
      </c>
      <c r="D1995" s="3">
        <f>IF(C1995&lt;MAX($C$3:C1995),C1995/MAX($C$3:C1995)-1,0)</f>
        <v>-0.1994601079784043</v>
      </c>
      <c r="E1995" s="3">
        <f>IF(C1995&lt;MAX($C$1847:C1995),C1995/MAX($C$1847:C1995)-1,0)</f>
        <v>-2.988419872992143E-3</v>
      </c>
    </row>
    <row r="1996" spans="1:5" ht="14.25">
      <c r="A1996" s="133">
        <v>42643</v>
      </c>
      <c r="B1996" s="134">
        <v>1.8680000000000001</v>
      </c>
      <c r="C1996" s="134">
        <v>2.6779999999999999</v>
      </c>
      <c r="D1996" s="3">
        <f>IF(C1996&lt;MAX($C$3:C1996),C1996/MAX($C$3:C1996)-1,0)</f>
        <v>-0.19676064787042591</v>
      </c>
      <c r="E1996" s="3">
        <f>IF(C1996&lt;MAX($C$1847:C1996),C1996/MAX($C$1847:C1996)-1,0)</f>
        <v>0</v>
      </c>
    </row>
    <row r="1997" spans="1:5" ht="14.25">
      <c r="A1997" s="133">
        <v>42653</v>
      </c>
      <c r="B1997" s="134">
        <v>1.875</v>
      </c>
      <c r="C1997" s="134">
        <v>2.6850000000000001</v>
      </c>
      <c r="D1997" s="3">
        <f>IF(C1997&lt;MAX($C$3:C1997),C1997/MAX($C$3:C1997)-1,0)</f>
        <v>-0.19466106778644277</v>
      </c>
      <c r="E1997" s="3">
        <f>IF(C1997&lt;MAX($C$1847:C1997),C1997/MAX($C$1847:C1997)-1,0)</f>
        <v>0</v>
      </c>
    </row>
    <row r="1998" spans="1:5" ht="14.25">
      <c r="A1998" s="133">
        <v>42654</v>
      </c>
      <c r="B1998" s="134">
        <v>1.881</v>
      </c>
      <c r="C1998" s="134">
        <v>2.6909999999999998</v>
      </c>
      <c r="D1998" s="3">
        <f>IF(C1998&lt;MAX($C$3:C1998),C1998/MAX($C$3:C1998)-1,0)</f>
        <v>-0.19286142771445713</v>
      </c>
      <c r="E1998" s="3">
        <f>IF(C1998&lt;MAX($C$1847:C1998),C1998/MAX($C$1847:C1998)-1,0)</f>
        <v>0</v>
      </c>
    </row>
    <row r="1999" spans="1:5" ht="14.25">
      <c r="A1999" s="133">
        <v>42655</v>
      </c>
      <c r="B1999" s="134">
        <v>1.881</v>
      </c>
      <c r="C1999" s="134">
        <v>2.6909999999999998</v>
      </c>
      <c r="D1999" s="3">
        <f>IF(C1999&lt;MAX($C$3:C1999),C1999/MAX($C$3:C1999)-1,0)</f>
        <v>-0.19286142771445713</v>
      </c>
      <c r="E1999" s="3">
        <f>IF(C1999&lt;MAX($C$1847:C1999),C1999/MAX($C$1847:C1999)-1,0)</f>
        <v>0</v>
      </c>
    </row>
    <row r="2000" spans="1:5" ht="14.25">
      <c r="A2000" s="133">
        <v>42656</v>
      </c>
      <c r="B2000" s="134">
        <v>1.8759999999999999</v>
      </c>
      <c r="C2000" s="134">
        <v>2.6859999999999999</v>
      </c>
      <c r="D2000" s="3">
        <f>IF(C2000&lt;MAX($C$3:C2000),C2000/MAX($C$3:C2000)-1,0)</f>
        <v>-0.19436112777444514</v>
      </c>
      <c r="E2000" s="3">
        <f>IF(C2000&lt;MAX($C$1847:C2000),C2000/MAX($C$1847:C2000)-1,0)</f>
        <v>-1.85804533630618E-3</v>
      </c>
    </row>
    <row r="2001" spans="1:9" ht="14.25">
      <c r="A2001" s="133">
        <v>42657</v>
      </c>
      <c r="B2001" s="134">
        <v>1.8680000000000001</v>
      </c>
      <c r="C2001" s="134">
        <v>2.6779999999999999</v>
      </c>
      <c r="D2001" s="3">
        <f>IF(C2001&lt;MAX($C$3:C2001),C2001/MAX($C$3:C2001)-1,0)</f>
        <v>-0.19676064787042591</v>
      </c>
      <c r="E2001" s="3">
        <f>IF(C2001&lt;MAX($C$1847:C2001),C2001/MAX($C$1847:C2001)-1,0)</f>
        <v>-4.8309178743960457E-3</v>
      </c>
    </row>
    <row r="2002" spans="1:9" ht="14.25">
      <c r="A2002" s="133">
        <v>42660</v>
      </c>
      <c r="B2002" s="134">
        <v>1.859</v>
      </c>
      <c r="C2002" s="134">
        <v>2.669</v>
      </c>
      <c r="D2002" s="3">
        <f>IF(C2002&lt;MAX($C$3:C2002),C2002/MAX($C$3:C2002)-1,0)</f>
        <v>-0.1994601079784043</v>
      </c>
      <c r="E2002" s="3">
        <f>IF(C2002&lt;MAX($C$1847:C2002),C2002/MAX($C$1847:C2002)-1,0)</f>
        <v>-8.175399479747214E-3</v>
      </c>
    </row>
    <row r="2003" spans="1:9" ht="14.25">
      <c r="A2003" s="133">
        <v>42661</v>
      </c>
      <c r="B2003" s="134">
        <v>1.8740000000000001</v>
      </c>
      <c r="C2003" s="134">
        <v>2.6840000000000002</v>
      </c>
      <c r="D2003" s="3">
        <f>IF(C2003&lt;MAX($C$3:C2003),C2003/MAX($C$3:C2003)-1,0)</f>
        <v>-0.19496100779844028</v>
      </c>
      <c r="E2003" s="3">
        <f>IF(C2003&lt;MAX($C$1847:C2003),C2003/MAX($C$1847:C2003)-1,0)</f>
        <v>-2.6012634708285631E-3</v>
      </c>
    </row>
    <row r="2004" spans="1:9" ht="14.25">
      <c r="A2004" s="133">
        <v>42662</v>
      </c>
      <c r="B2004" s="134">
        <v>1.86</v>
      </c>
      <c r="C2004" s="134">
        <v>2.67</v>
      </c>
      <c r="D2004" s="3">
        <f>IF(C2004&lt;MAX($C$3:C2004),C2004/MAX($C$3:C2004)-1,0)</f>
        <v>-0.19916016796640679</v>
      </c>
      <c r="E2004" s="3">
        <f>IF(C2004&lt;MAX($C$1847:C2004),C2004/MAX($C$1847:C2004)-1,0)</f>
        <v>-7.8037904124860225E-3</v>
      </c>
    </row>
    <row r="2005" spans="1:9" ht="14.25">
      <c r="A2005" s="133">
        <v>42663</v>
      </c>
      <c r="B2005" s="134">
        <v>1.86</v>
      </c>
      <c r="C2005" s="134">
        <v>2.67</v>
      </c>
      <c r="D2005" s="3">
        <f>IF(C2005&lt;MAX($C$3:C2005),C2005/MAX($C$3:C2005)-1,0)</f>
        <v>-0.19916016796640679</v>
      </c>
      <c r="E2005" s="3">
        <f>IF(C2005&lt;MAX($C$1847:C2005),C2005/MAX($C$1847:C2005)-1,0)</f>
        <v>-7.8037904124860225E-3</v>
      </c>
    </row>
    <row r="2006" spans="1:9" ht="14.25">
      <c r="A2006" s="133">
        <v>42664</v>
      </c>
      <c r="B2006" s="134">
        <v>1.853</v>
      </c>
      <c r="C2006" s="134">
        <v>2.6629999999999998</v>
      </c>
      <c r="D2006" s="3">
        <f>IF(C2006&lt;MAX($C$3:C2006),C2006/MAX($C$3:C2006)-1,0)</f>
        <v>-0.20125974805039004</v>
      </c>
      <c r="E2006" s="3">
        <f>IF(C2006&lt;MAX($C$1847:C2006),C2006/MAX($C$1847:C2006)-1,0)</f>
        <v>-1.0405053883314808E-2</v>
      </c>
    </row>
    <row r="2007" spans="1:9" ht="14.25">
      <c r="A2007" s="133">
        <v>42667</v>
      </c>
      <c r="B2007" s="134">
        <v>1.86</v>
      </c>
      <c r="C2007" s="134">
        <v>2.67</v>
      </c>
      <c r="D2007" s="3">
        <f>IF(C2007&lt;MAX($C$3:C2007),C2007/MAX($C$3:C2007)-1,0)</f>
        <v>-0.19916016796640679</v>
      </c>
      <c r="E2007" s="3">
        <f>IF(C2007&lt;MAX($C$1847:C2007),C2007/MAX($C$1847:C2007)-1,0)</f>
        <v>-7.8037904124860225E-3</v>
      </c>
      <c r="G2007" s="1">
        <f>B2012/B1996-1</f>
        <v>-1.7665952890792314E-2</v>
      </c>
      <c r="H2007" s="1">
        <f>B2034/B2012-1</f>
        <v>1.7438692098092679E-2</v>
      </c>
      <c r="I2007" s="1">
        <f>B2057/B2034-1</f>
        <v>-4.1242635243706416E-2</v>
      </c>
    </row>
    <row r="2008" spans="1:9" ht="14.25">
      <c r="A2008" s="133">
        <v>42668</v>
      </c>
      <c r="B2008" s="134">
        <v>1.871</v>
      </c>
      <c r="C2008" s="134">
        <v>2.681</v>
      </c>
      <c r="D2008" s="3">
        <f>IF(C2008&lt;MAX($C$3:C2008),C2008/MAX($C$3:C2008)-1,0)</f>
        <v>-0.19586082783443315</v>
      </c>
      <c r="E2008" s="3">
        <f>IF(C2008&lt;MAX($C$1847:C2008),C2008/MAX($C$1847:C2008)-1,0)</f>
        <v>-3.7160906726123599E-3</v>
      </c>
    </row>
    <row r="2009" spans="1:9" ht="14.25">
      <c r="A2009" s="133">
        <v>42669</v>
      </c>
      <c r="B2009" s="134">
        <v>1.8640000000000001</v>
      </c>
      <c r="C2009" s="134">
        <v>2.6739999999999999</v>
      </c>
      <c r="D2009" s="3">
        <f>IF(C2009&lt;MAX($C$3:C2009),C2009/MAX($C$3:C2009)-1,0)</f>
        <v>-0.1979604079184164</v>
      </c>
      <c r="E2009" s="3">
        <f>IF(C2009&lt;MAX($C$1847:C2009),C2009/MAX($C$1847:C2009)-1,0)</f>
        <v>-6.3173541434410341E-3</v>
      </c>
    </row>
    <row r="2010" spans="1:9" ht="14.25">
      <c r="A2010" s="133">
        <v>42670</v>
      </c>
      <c r="B2010" s="134">
        <v>1.8620000000000001</v>
      </c>
      <c r="C2010" s="134">
        <v>2.6720000000000002</v>
      </c>
      <c r="D2010" s="3">
        <f>IF(C2010&lt;MAX($C$3:C2010),C2010/MAX($C$3:C2010)-1,0)</f>
        <v>-0.19856028794241154</v>
      </c>
      <c r="E2010" s="3">
        <f>IF(C2010&lt;MAX($C$1847:C2010),C2010/MAX($C$1847:C2010)-1,0)</f>
        <v>-7.0605722779634172E-3</v>
      </c>
    </row>
    <row r="2011" spans="1:9" ht="14.25">
      <c r="A2011" s="133">
        <v>42671</v>
      </c>
      <c r="B2011" s="134">
        <v>1.857</v>
      </c>
      <c r="C2011" s="134">
        <v>2.6669999999999998</v>
      </c>
      <c r="D2011" s="3">
        <f>IF(C2011&lt;MAX($C$3:C2011),C2011/MAX($C$3:C2011)-1,0)</f>
        <v>-0.20005998800239955</v>
      </c>
      <c r="E2011" s="3">
        <f>IF(C2011&lt;MAX($C$1847:C2011),C2011/MAX($C$1847:C2011)-1,0)</f>
        <v>-8.9186176142698192E-3</v>
      </c>
    </row>
    <row r="2012" spans="1:9" ht="14.25">
      <c r="A2012" s="133">
        <v>42674</v>
      </c>
      <c r="B2012" s="134">
        <v>1.835</v>
      </c>
      <c r="C2012" s="134">
        <v>2.645</v>
      </c>
      <c r="D2012" s="3">
        <f>IF(C2012&lt;MAX($C$3:C2012),C2012/MAX($C$3:C2012)-1,0)</f>
        <v>-0.20665866826634671</v>
      </c>
      <c r="E2012" s="3">
        <f>IF(C2012&lt;MAX($C$1847:C2012),C2012/MAX($C$1847:C2012)-1,0)</f>
        <v>-1.7094017094017033E-2</v>
      </c>
    </row>
    <row r="2013" spans="1:9" ht="14.25">
      <c r="A2013" s="133">
        <v>42675</v>
      </c>
      <c r="B2013" s="134">
        <v>1.8480000000000001</v>
      </c>
      <c r="C2013" s="134">
        <v>2.6579999999999999</v>
      </c>
      <c r="D2013" s="3">
        <f>IF(C2013&lt;MAX($C$3:C2013),C2013/MAX($C$3:C2013)-1,0)</f>
        <v>-0.20275944811037794</v>
      </c>
      <c r="E2013" s="3">
        <f>IF(C2013&lt;MAX($C$1847:C2013),C2013/MAX($C$1847:C2013)-1,0)</f>
        <v>-1.2263099219620877E-2</v>
      </c>
    </row>
    <row r="2014" spans="1:9" ht="14.25">
      <c r="A2014" s="133">
        <v>42676</v>
      </c>
      <c r="B2014" s="134">
        <v>1.839</v>
      </c>
      <c r="C2014" s="134">
        <v>2.649</v>
      </c>
      <c r="D2014" s="3">
        <f>IF(C2014&lt;MAX($C$3:C2014),C2014/MAX($C$3:C2014)-1,0)</f>
        <v>-0.20545890821835633</v>
      </c>
      <c r="E2014" s="3">
        <f>IF(C2014&lt;MAX($C$1847:C2014),C2014/MAX($C$1847:C2014)-1,0)</f>
        <v>-1.5607580824972045E-2</v>
      </c>
    </row>
    <row r="2015" spans="1:9" ht="14.25">
      <c r="A2015" s="133">
        <v>42677</v>
      </c>
      <c r="B2015" s="134">
        <v>1.845</v>
      </c>
      <c r="C2015" s="134">
        <v>2.6549999999999998</v>
      </c>
      <c r="D2015" s="3">
        <f>IF(C2015&lt;MAX($C$3:C2015),C2015/MAX($C$3:C2015)-1,0)</f>
        <v>-0.20365926814637081</v>
      </c>
      <c r="E2015" s="3">
        <f>IF(C2015&lt;MAX($C$1847:C2015),C2015/MAX($C$1847:C2015)-1,0)</f>
        <v>-1.3377926421404673E-2</v>
      </c>
    </row>
    <row r="2016" spans="1:9" ht="14.25">
      <c r="A2016" s="133">
        <v>42678</v>
      </c>
      <c r="B2016" s="134">
        <v>1.83</v>
      </c>
      <c r="C2016" s="134">
        <v>2.64</v>
      </c>
      <c r="D2016" s="3">
        <f>IF(C2016&lt;MAX($C$3:C2016),C2016/MAX($C$3:C2016)-1,0)</f>
        <v>-0.20815836832633472</v>
      </c>
      <c r="E2016" s="3">
        <f>IF(C2016&lt;MAX($C$1847:C2016),C2016/MAX($C$1847:C2016)-1,0)</f>
        <v>-1.8952062430323213E-2</v>
      </c>
    </row>
    <row r="2017" spans="1:5" ht="14.25">
      <c r="A2017" s="133">
        <v>42681</v>
      </c>
      <c r="B2017" s="134">
        <v>1.827</v>
      </c>
      <c r="C2017" s="134">
        <v>2.637</v>
      </c>
      <c r="D2017" s="3">
        <f>IF(C2017&lt;MAX($C$3:C2017),C2017/MAX($C$3:C2017)-1,0)</f>
        <v>-0.20905818836232759</v>
      </c>
      <c r="E2017" s="3">
        <f>IF(C2017&lt;MAX($C$1847:C2017),C2017/MAX($C$1847:C2017)-1,0)</f>
        <v>-2.006688963210701E-2</v>
      </c>
    </row>
    <row r="2018" spans="1:5" ht="14.25">
      <c r="A2018" s="133">
        <v>42682</v>
      </c>
      <c r="B2018" s="134">
        <v>1.855</v>
      </c>
      <c r="C2018" s="134">
        <v>2.665</v>
      </c>
      <c r="D2018" s="3">
        <f>IF(C2018&lt;MAX($C$3:C2018),C2018/MAX($C$3:C2018)-1,0)</f>
        <v>-0.20065986802639468</v>
      </c>
      <c r="E2018" s="3">
        <f>IF(C2018&lt;MAX($C$1847:C2018),C2018/MAX($C$1847:C2018)-1,0)</f>
        <v>-9.6618357487922024E-3</v>
      </c>
    </row>
    <row r="2019" spans="1:5" ht="14.25">
      <c r="A2019" s="133">
        <v>42683</v>
      </c>
      <c r="B2019" s="134">
        <v>1.8460000000000001</v>
      </c>
      <c r="C2019" s="134">
        <v>2.6560000000000001</v>
      </c>
      <c r="D2019" s="3">
        <f>IF(C2019&lt;MAX($C$3:C2019),C2019/MAX($C$3:C2019)-1,0)</f>
        <v>-0.20335932813437307</v>
      </c>
      <c r="E2019" s="3">
        <f>IF(C2019&lt;MAX($C$1847:C2019),C2019/MAX($C$1847:C2019)-1,0)</f>
        <v>-1.3006317354143371E-2</v>
      </c>
    </row>
    <row r="2020" spans="1:5" ht="14.25">
      <c r="A2020" s="133">
        <v>42684</v>
      </c>
      <c r="B2020" s="134">
        <v>1.8520000000000001</v>
      </c>
      <c r="C2020" s="134">
        <v>2.6619999999999999</v>
      </c>
      <c r="D2020" s="3">
        <f>IF(C2020&lt;MAX($C$3:C2020),C2020/MAX($C$3:C2020)-1,0)</f>
        <v>-0.20155968806238755</v>
      </c>
      <c r="E2020" s="3">
        <f>IF(C2020&lt;MAX($C$1847:C2020),C2020/MAX($C$1847:C2020)-1,0)</f>
        <v>-1.0776662950575999E-2</v>
      </c>
    </row>
    <row r="2021" spans="1:5" ht="14.25">
      <c r="A2021" s="133">
        <v>42685</v>
      </c>
      <c r="B2021" s="134">
        <v>1.841</v>
      </c>
      <c r="C2021" s="134">
        <v>2.6509999999999998</v>
      </c>
      <c r="D2021" s="3">
        <f>IF(C2021&lt;MAX($C$3:C2021),C2021/MAX($C$3:C2021)-1,0)</f>
        <v>-0.20485902819436119</v>
      </c>
      <c r="E2021" s="3">
        <f>IF(C2021&lt;MAX($C$1847:C2021),C2021/MAX($C$1847:C2021)-1,0)</f>
        <v>-1.4864362690449662E-2</v>
      </c>
    </row>
    <row r="2022" spans="1:5" ht="14.25">
      <c r="A2022" s="133">
        <v>42688</v>
      </c>
      <c r="B2022" s="134">
        <v>1.8360000000000001</v>
      </c>
      <c r="C2022" s="134">
        <v>2.6459999999999999</v>
      </c>
      <c r="D2022" s="3">
        <f>IF(C2022&lt;MAX($C$3:C2022),C2022/MAX($C$3:C2022)-1,0)</f>
        <v>-0.2063587282543492</v>
      </c>
      <c r="E2022" s="3">
        <f>IF(C2022&lt;MAX($C$1847:C2022),C2022/MAX($C$1847:C2022)-1,0)</f>
        <v>-1.6722408026755842E-2</v>
      </c>
    </row>
    <row r="2023" spans="1:5" ht="14.25">
      <c r="A2023" s="133">
        <v>42689</v>
      </c>
      <c r="B2023" s="134">
        <v>1.8440000000000001</v>
      </c>
      <c r="C2023" s="134">
        <v>2.6539999999999999</v>
      </c>
      <c r="D2023" s="3">
        <f>IF(C2023&lt;MAX($C$3:C2023),C2023/MAX($C$3:C2023)-1,0)</f>
        <v>-0.20395920815836832</v>
      </c>
      <c r="E2023" s="3">
        <f>IF(C2023&lt;MAX($C$1847:C2023),C2023/MAX($C$1847:C2023)-1,0)</f>
        <v>-1.3749535488665865E-2</v>
      </c>
    </row>
    <row r="2024" spans="1:5" ht="14.25">
      <c r="A2024" s="133">
        <v>42690</v>
      </c>
      <c r="B2024" s="134">
        <v>1.857</v>
      </c>
      <c r="C2024" s="134">
        <v>2.6669999999999998</v>
      </c>
      <c r="D2024" s="3">
        <f>IF(C2024&lt;MAX($C$3:C2024),C2024/MAX($C$3:C2024)-1,0)</f>
        <v>-0.20005998800239955</v>
      </c>
      <c r="E2024" s="3">
        <f>IF(C2024&lt;MAX($C$1847:C2024),C2024/MAX($C$1847:C2024)-1,0)</f>
        <v>-8.9186176142698192E-3</v>
      </c>
    </row>
    <row r="2025" spans="1:5" ht="14.25">
      <c r="A2025" s="133">
        <v>42691</v>
      </c>
      <c r="B2025" s="134">
        <v>1.8620000000000001</v>
      </c>
      <c r="C2025" s="134">
        <v>2.6720000000000002</v>
      </c>
      <c r="D2025" s="3">
        <f>IF(C2025&lt;MAX($C$3:C2025),C2025/MAX($C$3:C2025)-1,0)</f>
        <v>-0.19856028794241154</v>
      </c>
      <c r="E2025" s="3">
        <f>IF(C2025&lt;MAX($C$1847:C2025),C2025/MAX($C$1847:C2025)-1,0)</f>
        <v>-7.0605722779634172E-3</v>
      </c>
    </row>
    <row r="2026" spans="1:5" ht="14.25">
      <c r="A2026" s="133">
        <v>42692</v>
      </c>
      <c r="B2026" s="134">
        <v>1.85</v>
      </c>
      <c r="C2026" s="134">
        <v>2.66</v>
      </c>
      <c r="D2026" s="3">
        <f>IF(C2026&lt;MAX($C$3:C2026),C2026/MAX($C$3:C2026)-1,0)</f>
        <v>-0.20215956808638269</v>
      </c>
      <c r="E2026" s="3">
        <f>IF(C2026&lt;MAX($C$1847:C2026),C2026/MAX($C$1847:C2026)-1,0)</f>
        <v>-1.1519881085098382E-2</v>
      </c>
    </row>
    <row r="2027" spans="1:5" ht="14.25">
      <c r="A2027" s="133">
        <v>42695</v>
      </c>
      <c r="B2027" s="134">
        <v>1.8440000000000001</v>
      </c>
      <c r="C2027" s="134">
        <v>2.6539999999999999</v>
      </c>
      <c r="D2027" s="3">
        <f>IF(C2027&lt;MAX($C$3:C2027),C2027/MAX($C$3:C2027)-1,0)</f>
        <v>-0.20395920815836832</v>
      </c>
      <c r="E2027" s="3">
        <f>IF(C2027&lt;MAX($C$1847:C2027),C2027/MAX($C$1847:C2027)-1,0)</f>
        <v>-1.3749535488665865E-2</v>
      </c>
    </row>
    <row r="2028" spans="1:5" ht="14.25">
      <c r="A2028" s="133">
        <v>42696</v>
      </c>
      <c r="B2028" s="134">
        <v>1.8520000000000001</v>
      </c>
      <c r="C2028" s="134">
        <v>2.6619999999999999</v>
      </c>
      <c r="D2028" s="3">
        <f>IF(C2028&lt;MAX($C$3:C2028),C2028/MAX($C$3:C2028)-1,0)</f>
        <v>-0.20155968806238755</v>
      </c>
      <c r="E2028" s="3">
        <f>IF(C2028&lt;MAX($C$1847:C2028),C2028/MAX($C$1847:C2028)-1,0)</f>
        <v>-1.0776662950575999E-2</v>
      </c>
    </row>
    <row r="2029" spans="1:5" ht="14.25">
      <c r="A2029" s="133">
        <v>42697</v>
      </c>
      <c r="B2029" s="134">
        <v>1.8460000000000001</v>
      </c>
      <c r="C2029" s="134">
        <v>2.6560000000000001</v>
      </c>
      <c r="D2029" s="3">
        <f>IF(C2029&lt;MAX($C$3:C2029),C2029/MAX($C$3:C2029)-1,0)</f>
        <v>-0.20335932813437307</v>
      </c>
      <c r="E2029" s="3">
        <f>IF(C2029&lt;MAX($C$1847:C2029),C2029/MAX($C$1847:C2029)-1,0)</f>
        <v>-1.3006317354143371E-2</v>
      </c>
    </row>
    <row r="2030" spans="1:5" ht="14.25">
      <c r="A2030" s="133">
        <v>42698</v>
      </c>
      <c r="B2030" s="134">
        <v>1.8460000000000001</v>
      </c>
      <c r="C2030" s="134">
        <v>2.6560000000000001</v>
      </c>
      <c r="D2030" s="3">
        <f>IF(C2030&lt;MAX($C$3:C2030),C2030/MAX($C$3:C2030)-1,0)</f>
        <v>-0.20335932813437307</v>
      </c>
      <c r="E2030" s="3">
        <f>IF(C2030&lt;MAX($C$1847:C2030),C2030/MAX($C$1847:C2030)-1,0)</f>
        <v>-1.3006317354143371E-2</v>
      </c>
    </row>
    <row r="2031" spans="1:5" ht="14.25">
      <c r="A2031" s="133">
        <v>42699</v>
      </c>
      <c r="B2031" s="134">
        <v>1.8520000000000001</v>
      </c>
      <c r="C2031" s="134">
        <v>2.6619999999999999</v>
      </c>
      <c r="D2031" s="3">
        <f>IF(C2031&lt;MAX($C$3:C2031),C2031/MAX($C$3:C2031)-1,0)</f>
        <v>-0.20155968806238755</v>
      </c>
      <c r="E2031" s="3">
        <f>IF(C2031&lt;MAX($C$1847:C2031),C2031/MAX($C$1847:C2031)-1,0)</f>
        <v>-1.0776662950575999E-2</v>
      </c>
    </row>
    <row r="2032" spans="1:5" ht="14.25">
      <c r="A2032" s="133">
        <v>42702</v>
      </c>
      <c r="B2032" s="134">
        <v>1.865</v>
      </c>
      <c r="C2032" s="134">
        <v>2.6749999999999998</v>
      </c>
      <c r="D2032" s="3">
        <f>IF(C2032&lt;MAX($C$3:C2032),C2032/MAX($C$3:C2032)-1,0)</f>
        <v>-0.19766046790641878</v>
      </c>
      <c r="E2032" s="3">
        <f>IF(C2032&lt;MAX($C$1847:C2032),C2032/MAX($C$1847:C2032)-1,0)</f>
        <v>-5.9457450761798425E-3</v>
      </c>
    </row>
    <row r="2033" spans="1:5" ht="14.25">
      <c r="A2033" s="133">
        <v>42703</v>
      </c>
      <c r="B2033" s="134">
        <v>1.8720000000000001</v>
      </c>
      <c r="C2033" s="134">
        <v>2.6819999999999999</v>
      </c>
      <c r="D2033" s="3">
        <f>IF(C2033&lt;MAX($C$3:C2033),C2033/MAX($C$3:C2033)-1,0)</f>
        <v>-0.19556088782243553</v>
      </c>
      <c r="E2033" s="3">
        <f>IF(C2033&lt;MAX($C$1847:C2033),C2033/MAX($C$1847:C2033)-1,0)</f>
        <v>-3.3444816053511683E-3</v>
      </c>
    </row>
    <row r="2034" spans="1:5" ht="14.25">
      <c r="A2034" s="133">
        <v>42704</v>
      </c>
      <c r="B2034" s="134">
        <v>1.867</v>
      </c>
      <c r="C2034" s="134">
        <v>2.677</v>
      </c>
      <c r="D2034" s="3">
        <f>IF(C2034&lt;MAX($C$3:C2034),C2034/MAX($C$3:C2034)-1,0)</f>
        <v>-0.19706058788242353</v>
      </c>
      <c r="E2034" s="3">
        <f>IF(C2034&lt;MAX($C$1847:C2034),C2034/MAX($C$1847:C2034)-1,0)</f>
        <v>-5.2025269416573483E-3</v>
      </c>
    </row>
    <row r="2035" spans="1:5" ht="14.25">
      <c r="A2035" s="133">
        <v>42705</v>
      </c>
      <c r="B2035" s="134">
        <v>1.875</v>
      </c>
      <c r="C2035" s="134">
        <v>2.6850000000000001</v>
      </c>
      <c r="D2035" s="3">
        <f>IF(C2035&lt;MAX($C$3:C2035),C2035/MAX($C$3:C2035)-1,0)</f>
        <v>-0.19466106778644277</v>
      </c>
      <c r="E2035" s="3">
        <f>IF(C2035&lt;MAX($C$1847:C2035),C2035/MAX($C$1847:C2035)-1,0)</f>
        <v>-2.2296544035673715E-3</v>
      </c>
    </row>
    <row r="2036" spans="1:5" ht="14.25">
      <c r="A2036" s="133">
        <v>42706</v>
      </c>
      <c r="B2036" s="134">
        <v>1.8640000000000001</v>
      </c>
      <c r="C2036" s="134">
        <v>2.6739999999999999</v>
      </c>
      <c r="D2036" s="3">
        <f>IF(C2036&lt;MAX($C$3:C2036),C2036/MAX($C$3:C2036)-1,0)</f>
        <v>-0.1979604079184164</v>
      </c>
      <c r="E2036" s="3">
        <f>IF(C2036&lt;MAX($C$1847:C2036),C2036/MAX($C$1847:C2036)-1,0)</f>
        <v>-6.3173541434410341E-3</v>
      </c>
    </row>
    <row r="2037" spans="1:5" ht="14.25">
      <c r="A2037" s="133">
        <v>42709</v>
      </c>
      <c r="B2037" s="134">
        <v>1.869</v>
      </c>
      <c r="C2037" s="134">
        <v>2.6789999999999998</v>
      </c>
      <c r="D2037" s="3">
        <f>IF(C2037&lt;MAX($C$3:C2037),C2037/MAX($C$3:C2037)-1,0)</f>
        <v>-0.1964607078584284</v>
      </c>
      <c r="E2037" s="3">
        <f>IF(C2037&lt;MAX($C$1847:C2037),C2037/MAX($C$1847:C2037)-1,0)</f>
        <v>-4.4593088071348541E-3</v>
      </c>
    </row>
    <row r="2038" spans="1:5" ht="14.25">
      <c r="A2038" s="133">
        <v>42710</v>
      </c>
      <c r="B2038" s="134">
        <v>1.8759999999999999</v>
      </c>
      <c r="C2038" s="134">
        <v>2.6859999999999999</v>
      </c>
      <c r="D2038" s="3">
        <f>IF(C2038&lt;MAX($C$3:C2038),C2038/MAX($C$3:C2038)-1,0)</f>
        <v>-0.19436112777444514</v>
      </c>
      <c r="E2038" s="3">
        <f>IF(C2038&lt;MAX($C$1847:C2038),C2038/MAX($C$1847:C2038)-1,0)</f>
        <v>-1.85804533630618E-3</v>
      </c>
    </row>
    <row r="2039" spans="1:5" ht="14.25">
      <c r="A2039" s="133">
        <v>42711</v>
      </c>
      <c r="B2039" s="134">
        <v>1.8859999999999999</v>
      </c>
      <c r="C2039" s="134">
        <v>2.6960000000000002</v>
      </c>
      <c r="D2039" s="3">
        <f>IF(C2039&lt;MAX($C$3:C2039),C2039/MAX($C$3:C2039)-1,0)</f>
        <v>-0.19136172765446913</v>
      </c>
      <c r="E2039" s="3">
        <f>IF(C2039&lt;MAX($C$1847:C2039),C2039/MAX($C$1847:C2039)-1,0)</f>
        <v>0</v>
      </c>
    </row>
    <row r="2040" spans="1:5" ht="14.25">
      <c r="A2040" s="133">
        <v>42712</v>
      </c>
      <c r="B2040" s="134">
        <v>1.8779999999999999</v>
      </c>
      <c r="C2040" s="134">
        <v>2.6880000000000002</v>
      </c>
      <c r="D2040" s="3">
        <f>IF(C2040&lt;MAX($C$3:C2040),C2040/MAX($C$3:C2040)-1,0)</f>
        <v>-0.19376124775044989</v>
      </c>
      <c r="E2040" s="3">
        <f>IF(C2040&lt;MAX($C$1847:C2040),C2040/MAX($C$1847:C2040)-1,0)</f>
        <v>-2.9673590504450953E-3</v>
      </c>
    </row>
    <row r="2041" spans="1:5" ht="14.25">
      <c r="A2041" s="133">
        <v>42713</v>
      </c>
      <c r="B2041" s="134">
        <v>1.875</v>
      </c>
      <c r="C2041" s="134">
        <v>2.6850000000000001</v>
      </c>
      <c r="D2041" s="3">
        <f>IF(C2041&lt;MAX($C$3:C2041),C2041/MAX($C$3:C2041)-1,0)</f>
        <v>-0.19466106778644277</v>
      </c>
      <c r="E2041" s="3">
        <f>IF(C2041&lt;MAX($C$1847:C2041),C2041/MAX($C$1847:C2041)-1,0)</f>
        <v>-4.0801186943620893E-3</v>
      </c>
    </row>
    <row r="2042" spans="1:5" ht="14.25">
      <c r="A2042" s="133">
        <v>42716</v>
      </c>
      <c r="B2042" s="134">
        <v>1.8120000000000001</v>
      </c>
      <c r="C2042" s="134">
        <v>2.6219999999999999</v>
      </c>
      <c r="D2042" s="3">
        <f>IF(C2042&lt;MAX($C$3:C2042),C2042/MAX($C$3:C2042)-1,0)</f>
        <v>-0.21355728854229161</v>
      </c>
      <c r="E2042" s="3">
        <f>IF(C2042&lt;MAX($C$1847:C2042),C2042/MAX($C$1847:C2042)-1,0)</f>
        <v>-2.7448071216617298E-2</v>
      </c>
    </row>
    <row r="2043" spans="1:5" ht="14.25">
      <c r="A2043" s="133">
        <v>42717</v>
      </c>
      <c r="B2043" s="134">
        <v>1.819</v>
      </c>
      <c r="C2043" s="134">
        <v>2.629</v>
      </c>
      <c r="D2043" s="3">
        <f>IF(C2043&lt;MAX($C$3:C2043),C2043/MAX($C$3:C2043)-1,0)</f>
        <v>-0.21145770845830836</v>
      </c>
      <c r="E2043" s="3">
        <f>IF(C2043&lt;MAX($C$1847:C2043),C2043/MAX($C$1847:C2043)-1,0)</f>
        <v>-2.4851632047477756E-2</v>
      </c>
    </row>
    <row r="2044" spans="1:5" ht="14.25">
      <c r="A2044" s="133">
        <v>42718</v>
      </c>
      <c r="B2044" s="134">
        <v>1.8009999999999999</v>
      </c>
      <c r="C2044" s="134">
        <v>2.6110000000000002</v>
      </c>
      <c r="D2044" s="3">
        <f>IF(C2044&lt;MAX($C$3:C2044),C2044/MAX($C$3:C2044)-1,0)</f>
        <v>-0.21685662867426514</v>
      </c>
      <c r="E2044" s="3">
        <f>IF(C2044&lt;MAX($C$1847:C2044),C2044/MAX($C$1847:C2044)-1,0)</f>
        <v>-3.1528189910979165E-2</v>
      </c>
    </row>
    <row r="2045" spans="1:5" ht="14.25">
      <c r="A2045" s="133">
        <v>42719</v>
      </c>
      <c r="B2045" s="134">
        <v>1.7989999999999999</v>
      </c>
      <c r="C2045" s="134">
        <v>2.609</v>
      </c>
      <c r="D2045" s="3">
        <f>IF(C2045&lt;MAX($C$3:C2045),C2045/MAX($C$3:C2045)-1,0)</f>
        <v>-0.21745650869826039</v>
      </c>
      <c r="E2045" s="3">
        <f>IF(C2045&lt;MAX($C$1847:C2045),C2045/MAX($C$1847:C2045)-1,0)</f>
        <v>-3.2270029673590606E-2</v>
      </c>
    </row>
    <row r="2046" spans="1:5" ht="14.25">
      <c r="A2046" s="133">
        <v>42720</v>
      </c>
      <c r="B2046" s="134">
        <v>1.804</v>
      </c>
      <c r="C2046" s="134">
        <v>2.6139999999999999</v>
      </c>
      <c r="D2046" s="3">
        <f>IF(C2046&lt;MAX($C$3:C2046),C2046/MAX($C$3:C2046)-1,0)</f>
        <v>-0.21595680863827238</v>
      </c>
      <c r="E2046" s="3">
        <f>IF(C2046&lt;MAX($C$1847:C2046),C2046/MAX($C$1847:C2046)-1,0)</f>
        <v>-3.0415430267062393E-2</v>
      </c>
    </row>
    <row r="2047" spans="1:5" ht="14.25">
      <c r="A2047" s="133">
        <v>42723</v>
      </c>
      <c r="B2047" s="134">
        <v>1.7909999999999999</v>
      </c>
      <c r="C2047" s="134">
        <v>2.601</v>
      </c>
      <c r="D2047" s="3">
        <f>IF(C2047&lt;MAX($C$3:C2047),C2047/MAX($C$3:C2047)-1,0)</f>
        <v>-0.21985602879424115</v>
      </c>
      <c r="E2047" s="3">
        <f>IF(C2047&lt;MAX($C$1847:C2047),C2047/MAX($C$1847:C2047)-1,0)</f>
        <v>-3.5237388724035701E-2</v>
      </c>
    </row>
    <row r="2048" spans="1:5" ht="14.25">
      <c r="A2048" s="133">
        <v>42724</v>
      </c>
      <c r="B2048" s="134">
        <v>1.7909999999999999</v>
      </c>
      <c r="C2048" s="134">
        <v>2.601</v>
      </c>
      <c r="D2048" s="3">
        <f>IF(C2048&lt;MAX($C$3:C2048),C2048/MAX($C$3:C2048)-1,0)</f>
        <v>-0.21985602879424115</v>
      </c>
      <c r="E2048" s="3">
        <f>IF(C2048&lt;MAX($C$1847:C2048),C2048/MAX($C$1847:C2048)-1,0)</f>
        <v>-3.5237388724035701E-2</v>
      </c>
    </row>
    <row r="2049" spans="1:5" ht="14.25">
      <c r="A2049" s="133">
        <v>42725</v>
      </c>
      <c r="B2049" s="134">
        <v>1.7969999999999999</v>
      </c>
      <c r="C2049" s="134">
        <v>2.6070000000000002</v>
      </c>
      <c r="D2049" s="3">
        <f>IF(C2049&lt;MAX($C$3:C2049),C2049/MAX($C$3:C2049)-1,0)</f>
        <v>-0.21805638872225552</v>
      </c>
      <c r="E2049" s="3">
        <f>IF(C2049&lt;MAX($C$1847:C2049),C2049/MAX($C$1847:C2049)-1,0)</f>
        <v>-3.3011869436201713E-2</v>
      </c>
    </row>
    <row r="2050" spans="1:5" ht="14.25">
      <c r="A2050" s="133">
        <v>42726</v>
      </c>
      <c r="B2050" s="134">
        <v>1.796</v>
      </c>
      <c r="C2050" s="134">
        <v>2.6059999999999999</v>
      </c>
      <c r="D2050" s="3">
        <f>IF(C2050&lt;MAX($C$3:C2050),C2050/MAX($C$3:C2050)-1,0)</f>
        <v>-0.21835632873425326</v>
      </c>
      <c r="E2050" s="3">
        <f>IF(C2050&lt;MAX($C$1847:C2050),C2050/MAX($C$1847:C2050)-1,0)</f>
        <v>-3.3382789317507489E-2</v>
      </c>
    </row>
    <row r="2051" spans="1:5" ht="14.25">
      <c r="A2051" s="133">
        <v>42727</v>
      </c>
      <c r="B2051" s="134">
        <v>1.7949999999999999</v>
      </c>
      <c r="C2051" s="134">
        <v>2.605</v>
      </c>
      <c r="D2051" s="3">
        <f>IF(C2051&lt;MAX($C$3:C2051),C2051/MAX($C$3:C2051)-1,0)</f>
        <v>-0.21865626874625077</v>
      </c>
      <c r="E2051" s="3">
        <f>IF(C2051&lt;MAX($C$1847:C2051),C2051/MAX($C$1847:C2051)-1,0)</f>
        <v>-3.3753709198813153E-2</v>
      </c>
    </row>
    <row r="2052" spans="1:5" ht="14.25">
      <c r="A2052" s="133">
        <v>42730</v>
      </c>
      <c r="B2052" s="134">
        <v>1.804</v>
      </c>
      <c r="C2052" s="134">
        <v>2.6139999999999999</v>
      </c>
      <c r="D2052" s="3">
        <f>IF(C2052&lt;MAX($C$3:C2052),C2052/MAX($C$3:C2052)-1,0)</f>
        <v>-0.21595680863827238</v>
      </c>
      <c r="E2052" s="3">
        <f>IF(C2052&lt;MAX($C$1847:C2052),C2052/MAX($C$1847:C2052)-1,0)</f>
        <v>-3.0415430267062393E-2</v>
      </c>
    </row>
    <row r="2053" spans="1:5" ht="14.25">
      <c r="A2053" s="133">
        <v>42731</v>
      </c>
      <c r="B2053" s="134">
        <v>1.8</v>
      </c>
      <c r="C2053" s="134">
        <v>2.61</v>
      </c>
      <c r="D2053" s="3">
        <f>IF(C2053&lt;MAX($C$3:C2053),C2053/MAX($C$3:C2053)-1,0)</f>
        <v>-0.21715656868626276</v>
      </c>
      <c r="E2053" s="3">
        <f>IF(C2053&lt;MAX($C$1847:C2053),C2053/MAX($C$1847:C2053)-1,0)</f>
        <v>-3.1899109792284941E-2</v>
      </c>
    </row>
    <row r="2054" spans="1:5" ht="14.25">
      <c r="A2054" s="133">
        <v>42732</v>
      </c>
      <c r="B2054" s="134">
        <v>1.7949999999999999</v>
      </c>
      <c r="C2054" s="134">
        <v>2.605</v>
      </c>
      <c r="D2054" s="3">
        <f>IF(C2054&lt;MAX($C$3:C2054),C2054/MAX($C$3:C2054)-1,0)</f>
        <v>-0.21865626874625077</v>
      </c>
      <c r="E2054" s="3">
        <f>IF(C2054&lt;MAX($C$1847:C2054),C2054/MAX($C$1847:C2054)-1,0)</f>
        <v>-3.3753709198813153E-2</v>
      </c>
    </row>
    <row r="2055" spans="1:5" ht="14.25">
      <c r="A2055" s="133">
        <v>42733</v>
      </c>
      <c r="B2055" s="134">
        <v>1.7909999999999999</v>
      </c>
      <c r="C2055" s="134">
        <v>2.601</v>
      </c>
      <c r="D2055" s="3">
        <f>IF(C2055&lt;MAX($C$3:C2055),C2055/MAX($C$3:C2055)-1,0)</f>
        <v>-0.21985602879424115</v>
      </c>
      <c r="E2055" s="3">
        <f>IF(C2055&lt;MAX($C$1847:C2055),C2055/MAX($C$1847:C2055)-1,0)</f>
        <v>-3.5237388724035701E-2</v>
      </c>
    </row>
    <row r="2056" spans="1:5" ht="14.25">
      <c r="A2056" s="133">
        <v>42734</v>
      </c>
      <c r="B2056" s="134">
        <v>1.79</v>
      </c>
      <c r="C2056" s="134">
        <v>2.6</v>
      </c>
      <c r="D2056" s="3">
        <f>IF(C2056&lt;MAX($C$3:C2056),C2056/MAX($C$3:C2056)-1,0)</f>
        <v>-0.22015596880623878</v>
      </c>
      <c r="E2056" s="3">
        <f>IF(C2056&lt;MAX($C$1847:C2056),C2056/MAX($C$1847:C2056)-1,0)</f>
        <v>-3.5608308605341255E-2</v>
      </c>
    </row>
    <row r="2057" spans="1:5" ht="14.25">
      <c r="A2057" s="133">
        <v>42735</v>
      </c>
      <c r="B2057" s="134">
        <v>1.79</v>
      </c>
      <c r="C2057" s="134">
        <v>2.6</v>
      </c>
      <c r="D2057" s="3">
        <f>IF(C2057&lt;MAX($C$3:C2057),C2057/MAX($C$3:C2057)-1,0)</f>
        <v>-0.22015596880623878</v>
      </c>
      <c r="E2057" s="3">
        <f>IF(C2057&lt;MAX($C$1847:C2057),C2057/MAX($C$1847:C2057)-1,0)</f>
        <v>-3.5608308605341255E-2</v>
      </c>
    </row>
    <row r="2058" spans="1:5" ht="14.25">
      <c r="A2058" s="133">
        <v>42738</v>
      </c>
      <c r="B2058" s="134">
        <v>1.7989999999999999</v>
      </c>
      <c r="C2058" s="134">
        <v>2.609</v>
      </c>
      <c r="D2058" s="3">
        <f>IF(C2058&lt;MAX($C$3:C2058),C2058/MAX($C$3:C2058)-1,0)</f>
        <v>-0.21745650869826039</v>
      </c>
      <c r="E2058" s="3">
        <f>IF(C2058&lt;MAX($C$1847:C2058),C2058/MAX($C$1847:C2058)-1,0)</f>
        <v>-3.2270029673590606E-2</v>
      </c>
    </row>
    <row r="2059" spans="1:5" ht="14.25">
      <c r="A2059" s="133">
        <v>42739</v>
      </c>
      <c r="B2059" s="134">
        <v>1.8160000000000001</v>
      </c>
      <c r="C2059" s="134">
        <v>2.6259999999999999</v>
      </c>
      <c r="D2059" s="3">
        <f>IF(C2059&lt;MAX($C$3:C2059),C2059/MAX($C$3:C2059)-1,0)</f>
        <v>-0.21235752849430123</v>
      </c>
      <c r="E2059" s="3">
        <f>IF(C2059&lt;MAX($C$1847:C2059),C2059/MAX($C$1847:C2059)-1,0)</f>
        <v>-2.596439169139475E-2</v>
      </c>
    </row>
    <row r="2060" spans="1:5" ht="14.25">
      <c r="A2060" s="133">
        <v>42740</v>
      </c>
      <c r="B2060" s="134">
        <v>1.8180000000000001</v>
      </c>
      <c r="C2060" s="134">
        <v>2.6280000000000001</v>
      </c>
      <c r="D2060" s="3">
        <f>IF(C2060&lt;MAX($C$3:C2060),C2060/MAX($C$3:C2060)-1,0)</f>
        <v>-0.21175764847030587</v>
      </c>
      <c r="E2060" s="3">
        <f>IF(C2060&lt;MAX($C$1847:C2060),C2060/MAX($C$1847:C2060)-1,0)</f>
        <v>-2.5222551928783421E-2</v>
      </c>
    </row>
    <row r="2061" spans="1:5" ht="14.25">
      <c r="A2061" s="133">
        <v>42741</v>
      </c>
      <c r="B2061" s="134">
        <v>1.8109999999999999</v>
      </c>
      <c r="C2061" s="134">
        <v>2.621</v>
      </c>
      <c r="D2061" s="3">
        <f>IF(C2061&lt;MAX($C$3:C2061),C2061/MAX($C$3:C2061)-1,0)</f>
        <v>-0.21385722855428912</v>
      </c>
      <c r="E2061" s="3">
        <f>IF(C2061&lt;MAX($C$1847:C2061),C2061/MAX($C$1847:C2061)-1,0)</f>
        <v>-2.7818991097922963E-2</v>
      </c>
    </row>
    <row r="2062" spans="1:5" ht="14.25">
      <c r="A2062" s="133">
        <v>42744</v>
      </c>
      <c r="B2062" s="134">
        <v>1.8080000000000001</v>
      </c>
      <c r="C2062" s="134">
        <v>2.6179999999999999</v>
      </c>
      <c r="D2062" s="3">
        <f>IF(C2062&lt;MAX($C$3:C2062),C2062/MAX($C$3:C2062)-1,0)</f>
        <v>-0.214757048590282</v>
      </c>
      <c r="E2062" s="3">
        <f>IF(C2062&lt;MAX($C$1847:C2062),C2062/MAX($C$1847:C2062)-1,0)</f>
        <v>-2.8931750741839846E-2</v>
      </c>
    </row>
    <row r="2063" spans="1:5" ht="14.25">
      <c r="A2063" s="133">
        <v>42745</v>
      </c>
      <c r="B2063" s="134">
        <v>1.8</v>
      </c>
      <c r="C2063" s="134">
        <v>2.61</v>
      </c>
      <c r="D2063" s="3">
        <f>IF(C2063&lt;MAX($C$3:C2063),C2063/MAX($C$3:C2063)-1,0)</f>
        <v>-0.21715656868626276</v>
      </c>
      <c r="E2063" s="3">
        <f>IF(C2063&lt;MAX($C$1847:C2063),C2063/MAX($C$1847:C2063)-1,0)</f>
        <v>-3.1899109792284941E-2</v>
      </c>
    </row>
    <row r="2064" spans="1:5" ht="14.25">
      <c r="A2064" s="133">
        <v>42746</v>
      </c>
      <c r="B2064" s="134">
        <v>1.792</v>
      </c>
      <c r="C2064" s="134">
        <v>2.6019999999999999</v>
      </c>
      <c r="D2064" s="3">
        <f>IF(C2064&lt;MAX($C$3:C2064),C2064/MAX($C$3:C2064)-1,0)</f>
        <v>-0.21955608878224364</v>
      </c>
      <c r="E2064" s="3">
        <f>IF(C2064&lt;MAX($C$1847:C2064),C2064/MAX($C$1847:C2064)-1,0)</f>
        <v>-3.4866468842730036E-2</v>
      </c>
    </row>
    <row r="2065" spans="1:5" ht="14.25">
      <c r="A2065" s="133">
        <v>42747</v>
      </c>
      <c r="B2065" s="134">
        <v>1.774</v>
      </c>
      <c r="C2065" s="134">
        <v>2.5840000000000001</v>
      </c>
      <c r="D2065" s="3">
        <f>IF(C2065&lt;MAX($C$3:C2065),C2065/MAX($C$3:C2065)-1,0)</f>
        <v>-0.22495500899820031</v>
      </c>
      <c r="E2065" s="3">
        <f>IF(C2065&lt;MAX($C$1847:C2065),C2065/MAX($C$1847:C2065)-1,0)</f>
        <v>-4.1543026706231445E-2</v>
      </c>
    </row>
    <row r="2066" spans="1:5" ht="14.25">
      <c r="A2066" s="133">
        <v>42748</v>
      </c>
      <c r="B2066" s="134">
        <v>1.7509999999999999</v>
      </c>
      <c r="C2066" s="134">
        <v>2.5609999999999999</v>
      </c>
      <c r="D2066" s="3">
        <f>IF(C2066&lt;MAX($C$3:C2066),C2066/MAX($C$3:C2066)-1,0)</f>
        <v>-0.23185362927414521</v>
      </c>
      <c r="E2066" s="3">
        <f>IF(C2066&lt;MAX($C$1847:C2066),C2066/MAX($C$1847:C2066)-1,0)</f>
        <v>-5.0074183976261177E-2</v>
      </c>
    </row>
    <row r="2067" spans="1:5" ht="14.25">
      <c r="A2067" s="133">
        <v>42751</v>
      </c>
      <c r="B2067" s="134">
        <v>1.7230000000000001</v>
      </c>
      <c r="C2067" s="134">
        <v>2.5329999999999999</v>
      </c>
      <c r="D2067" s="3">
        <f>IF(C2067&lt;MAX($C$3:C2067),C2067/MAX($C$3:C2067)-1,0)</f>
        <v>-0.24025194961007801</v>
      </c>
      <c r="E2067" s="3">
        <f>IF(C2067&lt;MAX($C$1847:C2067),C2067/MAX($C$1847:C2067)-1,0)</f>
        <v>-6.0459940652819122E-2</v>
      </c>
    </row>
    <row r="2068" spans="1:5" ht="14.25">
      <c r="A2068" s="133">
        <v>42752</v>
      </c>
      <c r="B2068" s="134">
        <v>1.7290000000000001</v>
      </c>
      <c r="C2068" s="134">
        <v>2.5390000000000001</v>
      </c>
      <c r="D2068" s="3">
        <f>IF(C2068&lt;MAX($C$3:C2068),C2068/MAX($C$3:C2068)-1,0)</f>
        <v>-0.23845230953809238</v>
      </c>
      <c r="E2068" s="3">
        <f>IF(C2068&lt;MAX($C$1847:C2068),C2068/MAX($C$1847:C2068)-1,0)</f>
        <v>-5.8234421364985134E-2</v>
      </c>
    </row>
    <row r="2069" spans="1:5" ht="14.25">
      <c r="A2069" s="133">
        <v>42753</v>
      </c>
      <c r="B2069" s="134">
        <v>1.718</v>
      </c>
      <c r="C2069" s="134">
        <v>2.528</v>
      </c>
      <c r="D2069" s="3">
        <f>IF(C2069&lt;MAX($C$3:C2069),C2069/MAX($C$3:C2069)-1,0)</f>
        <v>-0.24175164967006602</v>
      </c>
      <c r="E2069" s="3">
        <f>IF(C2069&lt;MAX($C$1847:C2069),C2069/MAX($C$1847:C2069)-1,0)</f>
        <v>-6.2314540059347223E-2</v>
      </c>
    </row>
    <row r="2070" spans="1:5" ht="14.25">
      <c r="A2070" s="133">
        <v>42754</v>
      </c>
      <c r="B2070" s="134">
        <v>1.724</v>
      </c>
      <c r="C2070" s="134">
        <v>2.5339999999999998</v>
      </c>
      <c r="D2070" s="3">
        <f>IF(C2070&lt;MAX($C$3:C2070),C2070/MAX($C$3:C2070)-1,0)</f>
        <v>-0.2399520095980805</v>
      </c>
      <c r="E2070" s="3">
        <f>IF(C2070&lt;MAX($C$1847:C2070),C2070/MAX($C$1847:C2070)-1,0)</f>
        <v>-6.0089020771513457E-2</v>
      </c>
    </row>
    <row r="2071" spans="1:5" ht="14.25">
      <c r="A2071" s="133">
        <v>42755</v>
      </c>
      <c r="B2071" s="134">
        <v>1.744</v>
      </c>
      <c r="C2071" s="134">
        <v>2.5539999999999998</v>
      </c>
      <c r="D2071" s="3">
        <f>IF(C2071&lt;MAX($C$3:C2071),C2071/MAX($C$3:C2071)-1,0)</f>
        <v>-0.23395320935812847</v>
      </c>
      <c r="E2071" s="3">
        <f>IF(C2071&lt;MAX($C$1847:C2071),C2071/MAX($C$1847:C2071)-1,0)</f>
        <v>-5.2670623145400719E-2</v>
      </c>
    </row>
    <row r="2072" spans="1:5" ht="14.25">
      <c r="A2072" s="133">
        <v>42758</v>
      </c>
      <c r="B2072" s="134">
        <v>1.7430000000000001</v>
      </c>
      <c r="C2072" s="134">
        <v>2.5529999999999999</v>
      </c>
      <c r="D2072" s="3">
        <f>IF(C2072&lt;MAX($C$3:C2072),C2072/MAX($C$3:C2072)-1,0)</f>
        <v>-0.23425314937012598</v>
      </c>
      <c r="E2072" s="3">
        <f>IF(C2072&lt;MAX($C$1847:C2072),C2072/MAX($C$1847:C2072)-1,0)</f>
        <v>-5.3041543026706273E-2</v>
      </c>
    </row>
    <row r="2073" spans="1:5" ht="14.25">
      <c r="A2073" s="133">
        <v>42759</v>
      </c>
      <c r="B2073" s="134">
        <v>1.7470000000000001</v>
      </c>
      <c r="C2073" s="134">
        <v>2.5569999999999999</v>
      </c>
      <c r="D2073" s="3">
        <f>IF(C2073&lt;MAX($C$3:C2073),C2073/MAX($C$3:C2073)-1,0)</f>
        <v>-0.2330533893221356</v>
      </c>
      <c r="E2073" s="3">
        <f>IF(C2073&lt;MAX($C$1847:C2073),C2073/MAX($C$1847:C2073)-1,0)</f>
        <v>-5.1557863501483725E-2</v>
      </c>
    </row>
    <row r="2074" spans="1:5" ht="14.25">
      <c r="A2074" s="133">
        <v>42760</v>
      </c>
      <c r="B2074" s="134">
        <v>1.7490000000000001</v>
      </c>
      <c r="C2074" s="134">
        <v>2.5590000000000002</v>
      </c>
      <c r="D2074" s="3">
        <f>IF(C2074&lt;MAX($C$3:C2074),C2074/MAX($C$3:C2074)-1,0)</f>
        <v>-0.23245350929814035</v>
      </c>
      <c r="E2074" s="3">
        <f>IF(C2074&lt;MAX($C$1847:C2074),C2074/MAX($C$1847:C2074)-1,0)</f>
        <v>-5.0816023738872396E-2</v>
      </c>
    </row>
    <row r="2075" spans="1:5" ht="14.25">
      <c r="A2075" s="133">
        <v>42761</v>
      </c>
      <c r="B2075" s="134">
        <v>1.754</v>
      </c>
      <c r="C2075" s="134">
        <v>2.5640000000000001</v>
      </c>
      <c r="D2075" s="3">
        <f>IF(C2075&lt;MAX($C$3:C2075),C2075/MAX($C$3:C2075)-1,0)</f>
        <v>-0.23095380923815234</v>
      </c>
      <c r="E2075" s="3">
        <f>IF(C2075&lt;MAX($C$1847:C2075),C2075/MAX($C$1847:C2075)-1,0)</f>
        <v>-4.8961424332344294E-2</v>
      </c>
    </row>
    <row r="2076" spans="1:5" ht="14.25">
      <c r="A2076" s="133">
        <v>42769</v>
      </c>
      <c r="B2076" s="134">
        <v>1.7549999999999999</v>
      </c>
      <c r="C2076" s="134">
        <v>2.5649999999999999</v>
      </c>
      <c r="D2076" s="3">
        <f>IF(C2076&lt;MAX($C$3:C2076),C2076/MAX($C$3:C2076)-1,0)</f>
        <v>-0.23065386922615483</v>
      </c>
      <c r="E2076" s="3">
        <f>IF(C2076&lt;MAX($C$1847:C2076),C2076/MAX($C$1847:C2076)-1,0)</f>
        <v>-4.859050445103863E-2</v>
      </c>
    </row>
    <row r="2077" spans="1:5" ht="14.25">
      <c r="A2077" s="133">
        <v>42772</v>
      </c>
      <c r="B2077" s="134">
        <v>1.764</v>
      </c>
      <c r="C2077" s="134">
        <v>2.5739999999999998</v>
      </c>
      <c r="D2077" s="3">
        <f>IF(C2077&lt;MAX($C$3:C2077),C2077/MAX($C$3:C2077)-1,0)</f>
        <v>-0.22795440911817644</v>
      </c>
      <c r="E2077" s="3">
        <f>IF(C2077&lt;MAX($C$1847:C2077),C2077/MAX($C$1847:C2077)-1,0)</f>
        <v>-4.5252225519287981E-2</v>
      </c>
    </row>
    <row r="2078" spans="1:5" ht="14.25">
      <c r="A2078" s="133">
        <v>42773</v>
      </c>
      <c r="B2078" s="134">
        <v>1.7490000000000001</v>
      </c>
      <c r="C2078" s="134">
        <v>2.5590000000000002</v>
      </c>
      <c r="D2078" s="3">
        <f>IF(C2078&lt;MAX($C$3:C2078),C2078/MAX($C$3:C2078)-1,0)</f>
        <v>-0.23245350929814035</v>
      </c>
      <c r="E2078" s="3">
        <f>IF(C2078&lt;MAX($C$1847:C2078),C2078/MAX($C$1847:C2078)-1,0)</f>
        <v>-5.0816023738872396E-2</v>
      </c>
    </row>
    <row r="2079" spans="1:5" ht="14.25">
      <c r="A2079" s="133">
        <v>42774</v>
      </c>
      <c r="B2079" s="134">
        <v>1.752</v>
      </c>
      <c r="C2079" s="134">
        <v>2.5619999999999998</v>
      </c>
      <c r="D2079" s="3">
        <f>IF(C2079&lt;MAX($C$3:C2079),C2079/MAX($C$3:C2079)-1,0)</f>
        <v>-0.23155368926214759</v>
      </c>
      <c r="E2079" s="3">
        <f>IF(C2079&lt;MAX($C$1847:C2079),C2079/MAX($C$1847:C2079)-1,0)</f>
        <v>-4.9703264094955624E-2</v>
      </c>
    </row>
    <row r="2080" spans="1:5" ht="14.25">
      <c r="A2080" s="133">
        <v>42775</v>
      </c>
      <c r="B2080" s="134">
        <v>1.7609999999999999</v>
      </c>
      <c r="C2080" s="134">
        <v>2.5710000000000002</v>
      </c>
      <c r="D2080" s="3">
        <f>IF(C2080&lt;MAX($C$3:C2080),C2080/MAX($C$3:C2080)-1,0)</f>
        <v>-0.22885422915416909</v>
      </c>
      <c r="E2080" s="3">
        <f>IF(C2080&lt;MAX($C$1847:C2080),C2080/MAX($C$1847:C2080)-1,0)</f>
        <v>-4.6364985163204753E-2</v>
      </c>
    </row>
    <row r="2081" spans="1:5" ht="14.25">
      <c r="A2081" s="133">
        <v>42776</v>
      </c>
      <c r="B2081" s="134">
        <v>1.7649999999999999</v>
      </c>
      <c r="C2081" s="134">
        <v>2.5750000000000002</v>
      </c>
      <c r="D2081" s="3">
        <f>IF(C2081&lt;MAX($C$3:C2081),C2081/MAX($C$3:C2081)-1,0)</f>
        <v>-0.2276544691061787</v>
      </c>
      <c r="E2081" s="3">
        <f>IF(C2081&lt;MAX($C$1847:C2081),C2081/MAX($C$1847:C2081)-1,0)</f>
        <v>-4.4881305637982205E-2</v>
      </c>
    </row>
    <row r="2082" spans="1:5" ht="14.25">
      <c r="A2082" s="133">
        <v>42779</v>
      </c>
      <c r="B2082" s="134">
        <v>1.7849999999999999</v>
      </c>
      <c r="C2082" s="134">
        <v>2.5950000000000002</v>
      </c>
      <c r="D2082" s="3">
        <f>IF(C2082&lt;MAX($C$3:C2082),C2082/MAX($C$3:C2082)-1,0)</f>
        <v>-0.22165566886622667</v>
      </c>
      <c r="E2082" s="3">
        <f>IF(C2082&lt;MAX($C$1847:C2082),C2082/MAX($C$1847:C2082)-1,0)</f>
        <v>-3.7462908011869467E-2</v>
      </c>
    </row>
    <row r="2083" spans="1:5" ht="14.25">
      <c r="A2083" s="133">
        <v>42780</v>
      </c>
      <c r="B2083" s="134">
        <v>1.782</v>
      </c>
      <c r="C2083" s="134">
        <v>2.5920000000000001</v>
      </c>
      <c r="D2083" s="3">
        <f>IF(C2083&lt;MAX($C$3:C2083),C2083/MAX($C$3:C2083)-1,0)</f>
        <v>-0.22255548890221954</v>
      </c>
      <c r="E2083" s="3">
        <f>IF(C2083&lt;MAX($C$1847:C2083),C2083/MAX($C$1847:C2083)-1,0)</f>
        <v>-3.857566765578635E-2</v>
      </c>
    </row>
    <row r="2084" spans="1:5" ht="14.25">
      <c r="A2084" s="133">
        <v>42781</v>
      </c>
      <c r="B2084" s="134">
        <v>1.7789999999999999</v>
      </c>
      <c r="C2084" s="134">
        <v>2.589</v>
      </c>
      <c r="D2084" s="3">
        <f>IF(C2084&lt;MAX($C$3:C2084),C2084/MAX($C$3:C2084)-1,0)</f>
        <v>-0.22345530893821242</v>
      </c>
      <c r="E2084" s="3">
        <f>IF(C2084&lt;MAX($C$1847:C2084),C2084/MAX($C$1847:C2084)-1,0)</f>
        <v>-3.9688427299703344E-2</v>
      </c>
    </row>
    <row r="2085" spans="1:5" ht="14.25">
      <c r="A2085" s="133">
        <v>42782</v>
      </c>
      <c r="B2085" s="134">
        <v>1.7929999999999999</v>
      </c>
      <c r="C2085" s="134">
        <v>2.6030000000000002</v>
      </c>
      <c r="D2085" s="3">
        <f>IF(C2085&lt;MAX($C$3:C2085),C2085/MAX($C$3:C2085)-1,0)</f>
        <v>-0.21925614877024591</v>
      </c>
      <c r="E2085" s="3">
        <f>IF(C2085&lt;MAX($C$1847:C2085),C2085/MAX($C$1847:C2085)-1,0)</f>
        <v>-3.4495548961424372E-2</v>
      </c>
    </row>
    <row r="2086" spans="1:5" ht="14.25">
      <c r="A2086" s="133">
        <v>42783</v>
      </c>
      <c r="B2086" s="134">
        <v>1.794</v>
      </c>
      <c r="C2086" s="134">
        <v>2.6040000000000001</v>
      </c>
      <c r="D2086" s="3">
        <f>IF(C2086&lt;MAX($C$3:C2086),C2086/MAX($C$3:C2086)-1,0)</f>
        <v>-0.21895620875824839</v>
      </c>
      <c r="E2086" s="3">
        <f>IF(C2086&lt;MAX($C$1847:C2086),C2086/MAX($C$1847:C2086)-1,0)</f>
        <v>-3.4124629080118707E-2</v>
      </c>
    </row>
    <row r="2087" spans="1:5" ht="14.25">
      <c r="A2087" s="133">
        <v>42786</v>
      </c>
      <c r="B2087" s="134">
        <v>1.819</v>
      </c>
      <c r="C2087" s="134">
        <v>2.629</v>
      </c>
      <c r="D2087" s="3">
        <f>IF(C2087&lt;MAX($C$3:C2087),C2087/MAX($C$3:C2087)-1,0)</f>
        <v>-0.21145770845830836</v>
      </c>
      <c r="E2087" s="3">
        <f>IF(C2087&lt;MAX($C$1847:C2087),C2087/MAX($C$1847:C2087)-1,0)</f>
        <v>-2.4851632047477756E-2</v>
      </c>
    </row>
    <row r="2088" spans="1:5" ht="14.25">
      <c r="A2088" s="133">
        <v>42787</v>
      </c>
      <c r="B2088" s="134">
        <v>1.831</v>
      </c>
      <c r="C2088" s="134">
        <v>2.641</v>
      </c>
      <c r="D2088" s="3">
        <f>IF(C2088&lt;MAX($C$3:C2088),C2088/MAX($C$3:C2088)-1,0)</f>
        <v>-0.2078584283143371</v>
      </c>
      <c r="E2088" s="3">
        <f>IF(C2088&lt;MAX($C$1847:C2088),C2088/MAX($C$1847:C2088)-1,0)</f>
        <v>-2.0400593471810113E-2</v>
      </c>
    </row>
    <row r="2089" spans="1:5" ht="14.25">
      <c r="A2089" s="133">
        <v>42788</v>
      </c>
      <c r="B2089" s="134">
        <v>1.8280000000000001</v>
      </c>
      <c r="C2089" s="134">
        <v>2.6379999999999999</v>
      </c>
      <c r="D2089" s="3">
        <f>IF(C2089&lt;MAX($C$3:C2089),C2089/MAX($C$3:C2089)-1,0)</f>
        <v>-0.20875824835032997</v>
      </c>
      <c r="E2089" s="3">
        <f>IF(C2089&lt;MAX($C$1847:C2089),C2089/MAX($C$1847:C2089)-1,0)</f>
        <v>-2.1513353115727107E-2</v>
      </c>
    </row>
    <row r="2090" spans="1:5" ht="14.25">
      <c r="A2090" s="133">
        <v>42789</v>
      </c>
      <c r="B2090" s="134">
        <v>1.84</v>
      </c>
      <c r="C2090" s="134">
        <v>2.65</v>
      </c>
      <c r="D2090" s="3">
        <f>IF(C2090&lt;MAX($C$3:C2090),C2090/MAX($C$3:C2090)-1,0)</f>
        <v>-0.20515896820635882</v>
      </c>
      <c r="E2090" s="3">
        <f>IF(C2090&lt;MAX($C$1847:C2090),C2090/MAX($C$1847:C2090)-1,0)</f>
        <v>-1.7062314540059464E-2</v>
      </c>
    </row>
    <row r="2091" spans="1:5" ht="14.25">
      <c r="A2091" s="133">
        <v>42790</v>
      </c>
      <c r="B2091" s="134">
        <v>1.845</v>
      </c>
      <c r="C2091" s="134">
        <v>2.6549999999999998</v>
      </c>
      <c r="D2091" s="3">
        <f>IF(C2091&lt;MAX($C$3:C2091),C2091/MAX($C$3:C2091)-1,0)</f>
        <v>-0.20365926814637081</v>
      </c>
      <c r="E2091" s="3">
        <f>IF(C2091&lt;MAX($C$1847:C2091),C2091/MAX($C$1847:C2091)-1,0)</f>
        <v>-1.5207715133531252E-2</v>
      </c>
    </row>
    <row r="2092" spans="1:5" ht="14.25">
      <c r="A2092" s="133">
        <v>42793</v>
      </c>
      <c r="B2092" s="134">
        <v>1.835</v>
      </c>
      <c r="C2092" s="134">
        <v>2.645</v>
      </c>
      <c r="D2092" s="3">
        <f>IF(C2092&lt;MAX($C$3:C2092),C2092/MAX($C$3:C2092)-1,0)</f>
        <v>-0.20665866826634671</v>
      </c>
      <c r="E2092" s="3">
        <f>IF(C2092&lt;MAX($C$1847:C2092),C2092/MAX($C$1847:C2092)-1,0)</f>
        <v>-1.8916913946587566E-2</v>
      </c>
    </row>
    <row r="2093" spans="1:5" ht="14.25">
      <c r="A2093" s="133">
        <v>42794</v>
      </c>
      <c r="B2093" s="134">
        <v>1.835</v>
      </c>
      <c r="C2093" s="134">
        <v>2.645</v>
      </c>
      <c r="D2093" s="3">
        <f>IF(C2093&lt;MAX($C$3:C2093),C2093/MAX($C$3:C2093)-1,0)</f>
        <v>-0.20665866826634671</v>
      </c>
      <c r="E2093" s="3">
        <f>IF(C2093&lt;MAX($C$1847:C2093),C2093/MAX($C$1847:C2093)-1,0)</f>
        <v>-1.8916913946587566E-2</v>
      </c>
    </row>
    <row r="2094" spans="1:5" ht="14.25">
      <c r="A2094" s="133">
        <v>42795</v>
      </c>
      <c r="B2094" s="134">
        <v>1.833</v>
      </c>
      <c r="C2094" s="134">
        <v>2.6429999999999998</v>
      </c>
      <c r="D2094" s="3">
        <f>IF(C2094&lt;MAX($C$3:C2094),C2094/MAX($C$3:C2094)-1,0)</f>
        <v>-0.20725854829034196</v>
      </c>
      <c r="E2094" s="3">
        <f>IF(C2094&lt;MAX($C$1847:C2094),C2094/MAX($C$1847:C2094)-1,0)</f>
        <v>-1.9658753709199006E-2</v>
      </c>
    </row>
    <row r="2095" spans="1:5" ht="14.25">
      <c r="A2095" s="133">
        <v>42796</v>
      </c>
      <c r="B2095" s="134">
        <v>1.823</v>
      </c>
      <c r="C2095" s="134">
        <v>2.633</v>
      </c>
      <c r="D2095" s="3">
        <f>IF(C2095&lt;MAX($C$3:C2095),C2095/MAX($C$3:C2095)-1,0)</f>
        <v>-0.21025794841031797</v>
      </c>
      <c r="E2095" s="3">
        <f>IF(C2095&lt;MAX($C$1847:C2095),C2095/MAX($C$1847:C2095)-1,0)</f>
        <v>-2.3367952522255209E-2</v>
      </c>
    </row>
    <row r="2096" spans="1:5" ht="14.25">
      <c r="A2096" s="133">
        <v>42797</v>
      </c>
      <c r="B2096" s="134">
        <v>1.837</v>
      </c>
      <c r="C2096" s="134">
        <v>2.6469999999999998</v>
      </c>
      <c r="D2096" s="3">
        <f>IF(C2096&lt;MAX($C$3:C2096),C2096/MAX($C$3:C2096)-1,0)</f>
        <v>-0.20605878824235158</v>
      </c>
      <c r="E2096" s="3">
        <f>IF(C2096&lt;MAX($C$1847:C2096),C2096/MAX($C$1847:C2096)-1,0)</f>
        <v>-1.8175074183976347E-2</v>
      </c>
    </row>
    <row r="2097" spans="1:5" ht="14.25">
      <c r="A2097" s="133">
        <v>42800</v>
      </c>
      <c r="B2097" s="134">
        <v>1.87</v>
      </c>
      <c r="C2097" s="134">
        <v>2.68</v>
      </c>
      <c r="D2097" s="3">
        <f>IF(C2097&lt;MAX($C$3:C2097),C2097/MAX($C$3:C2097)-1,0)</f>
        <v>-0.19616076784643066</v>
      </c>
      <c r="E2097" s="3">
        <f>IF(C2097&lt;MAX($C$1847:C2097),C2097/MAX($C$1847:C2097)-1,0)</f>
        <v>-5.9347181008901906E-3</v>
      </c>
    </row>
    <row r="2098" spans="1:5" ht="14.25">
      <c r="A2098" s="133">
        <v>42801</v>
      </c>
      <c r="B2098" s="134">
        <v>1.869</v>
      </c>
      <c r="C2098" s="134">
        <v>2.6789999999999998</v>
      </c>
      <c r="D2098" s="3">
        <f>IF(C2098&lt;MAX($C$3:C2098),C2098/MAX($C$3:C2098)-1,0)</f>
        <v>-0.1964607078584284</v>
      </c>
      <c r="E2098" s="3">
        <f>IF(C2098&lt;MAX($C$1847:C2098),C2098/MAX($C$1847:C2098)-1,0)</f>
        <v>-6.3056379821959663E-3</v>
      </c>
    </row>
    <row r="2099" spans="1:5" ht="14.25">
      <c r="A2099" s="133">
        <v>42802</v>
      </c>
      <c r="B2099" s="134">
        <v>1.869</v>
      </c>
      <c r="C2099" s="134">
        <v>2.6789999999999998</v>
      </c>
      <c r="D2099" s="3">
        <f>IF(C2099&lt;MAX($C$3:C2099),C2099/MAX($C$3:C2099)-1,0)</f>
        <v>-0.1964607078584284</v>
      </c>
      <c r="E2099" s="3">
        <f>IF(C2099&lt;MAX($C$1847:C2099),C2099/MAX($C$1847:C2099)-1,0)</f>
        <v>-6.3056379821959663E-3</v>
      </c>
    </row>
    <row r="2100" spans="1:5" ht="14.25">
      <c r="A2100" s="133">
        <v>42803</v>
      </c>
      <c r="B2100" s="134">
        <v>1.8660000000000001</v>
      </c>
      <c r="C2100" s="134">
        <v>2.6760000000000002</v>
      </c>
      <c r="D2100" s="3">
        <f>IF(C2100&lt;MAX($C$3:C2100),C2100/MAX($C$3:C2100)-1,0)</f>
        <v>-0.19736052789442105</v>
      </c>
      <c r="E2100" s="3">
        <f>IF(C2100&lt;MAX($C$1847:C2100),C2100/MAX($C$1847:C2100)-1,0)</f>
        <v>-7.4183976261127382E-3</v>
      </c>
    </row>
    <row r="2101" spans="1:5" ht="14.25">
      <c r="A2101" s="133">
        <v>42804</v>
      </c>
      <c r="B2101" s="134">
        <v>1.8879999999999999</v>
      </c>
      <c r="C2101" s="134">
        <v>2.698</v>
      </c>
      <c r="D2101" s="3">
        <f>IF(C2101&lt;MAX($C$3:C2101),C2101/MAX($C$3:C2101)-1,0)</f>
        <v>-0.19076184763047399</v>
      </c>
      <c r="E2101" s="3">
        <f>IF(C2101&lt;MAX($C$1847:C2101),C2101/MAX($C$1847:C2101)-1,0)</f>
        <v>0</v>
      </c>
    </row>
    <row r="2102" spans="1:5" ht="14.25">
      <c r="A2102" s="133">
        <v>42807</v>
      </c>
      <c r="B2102" s="134">
        <v>1.899</v>
      </c>
      <c r="C2102" s="134">
        <v>2.7090000000000001</v>
      </c>
      <c r="D2102" s="3">
        <f>IF(C2102&lt;MAX($C$3:C2102),C2102/MAX($C$3:C2102)-1,0)</f>
        <v>-0.18746250749850024</v>
      </c>
      <c r="E2102" s="3">
        <f>IF(C2102&lt;MAX($C$1847:C2102),C2102/MAX($C$1847:C2102)-1,0)</f>
        <v>0</v>
      </c>
    </row>
    <row r="2103" spans="1:5" ht="14.25">
      <c r="A2103" s="133">
        <v>42808</v>
      </c>
      <c r="B2103" s="134">
        <v>1.905</v>
      </c>
      <c r="C2103" s="134">
        <v>2.7149999999999999</v>
      </c>
      <c r="D2103" s="3">
        <f>IF(C2103&lt;MAX($C$3:C2103),C2103/MAX($C$3:C2103)-1,0)</f>
        <v>-0.18566286742651472</v>
      </c>
      <c r="E2103" s="3">
        <f>IF(C2103&lt;MAX($C$1847:C2103),C2103/MAX($C$1847:C2103)-1,0)</f>
        <v>0</v>
      </c>
    </row>
    <row r="2104" spans="1:5" ht="14.25">
      <c r="A2104" s="133">
        <v>42809</v>
      </c>
      <c r="B2104" s="134">
        <v>1.9219999999999999</v>
      </c>
      <c r="C2104" s="134">
        <v>2.7320000000000002</v>
      </c>
      <c r="D2104" s="3">
        <f>IF(C2104&lt;MAX($C$3:C2104),C2104/MAX($C$3:C2104)-1,0)</f>
        <v>-0.18056388722255545</v>
      </c>
      <c r="E2104" s="3">
        <f>IF(C2104&lt;MAX($C$1847:C2104),C2104/MAX($C$1847:C2104)-1,0)</f>
        <v>0</v>
      </c>
    </row>
    <row r="2105" spans="1:5" ht="14.25">
      <c r="A2105" s="133">
        <v>42810</v>
      </c>
      <c r="B2105" s="134">
        <v>1.919</v>
      </c>
      <c r="C2105" s="134">
        <v>2.7290000000000001</v>
      </c>
      <c r="D2105" s="3">
        <f>IF(C2105&lt;MAX($C$3:C2105),C2105/MAX($C$3:C2105)-1,0)</f>
        <v>-0.18146370725854832</v>
      </c>
      <c r="E2105" s="3">
        <f>IF(C2105&lt;MAX($C$1847:C2105),C2105/MAX($C$1847:C2105)-1,0)</f>
        <v>-1.0980966325037089E-3</v>
      </c>
    </row>
    <row r="2106" spans="1:5" ht="14.25">
      <c r="A2106" s="133">
        <v>42811</v>
      </c>
      <c r="B2106" s="134">
        <v>1.909</v>
      </c>
      <c r="C2106" s="134">
        <v>2.7189999999999999</v>
      </c>
      <c r="D2106" s="3">
        <f>IF(C2106&lt;MAX($C$3:C2106),C2106/MAX($C$3:C2106)-1,0)</f>
        <v>-0.18446310737852434</v>
      </c>
      <c r="E2106" s="3">
        <f>IF(C2106&lt;MAX($C$1847:C2106),C2106/MAX($C$1847:C2106)-1,0)</f>
        <v>-4.7584187408493683E-3</v>
      </c>
    </row>
    <row r="2107" spans="1:5" ht="14.25">
      <c r="A2107" s="133">
        <v>42814</v>
      </c>
      <c r="B2107" s="134">
        <v>1.917</v>
      </c>
      <c r="C2107" s="134">
        <v>2.7269999999999999</v>
      </c>
      <c r="D2107" s="3">
        <f>IF(C2107&lt;MAX($C$3:C2107),C2107/MAX($C$3:C2107)-1,0)</f>
        <v>-0.18206358728254357</v>
      </c>
      <c r="E2107" s="3">
        <f>IF(C2107&lt;MAX($C$1847:C2107),C2107/MAX($C$1847:C2107)-1,0)</f>
        <v>-1.8301610541728852E-3</v>
      </c>
    </row>
    <row r="2108" spans="1:5" ht="14.25">
      <c r="A2108" s="133">
        <v>42815</v>
      </c>
      <c r="B2108" s="134">
        <v>1.9379999999999999</v>
      </c>
      <c r="C2108" s="134">
        <v>2.7480000000000002</v>
      </c>
      <c r="D2108" s="3">
        <f>IF(C2108&lt;MAX($C$3:C2108),C2108/MAX($C$3:C2108)-1,0)</f>
        <v>-0.17576484703059381</v>
      </c>
      <c r="E2108" s="3">
        <f>IF(C2108&lt;MAX($C$1847:C2108),C2108/MAX($C$1847:C2108)-1,0)</f>
        <v>0</v>
      </c>
    </row>
    <row r="2109" spans="1:5" ht="14.25">
      <c r="A2109" s="133">
        <v>42816</v>
      </c>
      <c r="B2109" s="134">
        <v>1.948</v>
      </c>
      <c r="C2109" s="134">
        <v>2.758</v>
      </c>
      <c r="D2109" s="3">
        <f>IF(C2109&lt;MAX($C$3:C2109),C2109/MAX($C$3:C2109)-1,0)</f>
        <v>-0.1727654469106179</v>
      </c>
      <c r="E2109" s="3">
        <f>IF(C2109&lt;MAX($C$1847:C2109),C2109/MAX($C$1847:C2109)-1,0)</f>
        <v>0</v>
      </c>
    </row>
    <row r="2110" spans="1:5" ht="14.25">
      <c r="A2110" s="133">
        <v>42817</v>
      </c>
      <c r="B2110" s="134">
        <v>1.9530000000000001</v>
      </c>
      <c r="C2110" s="134">
        <v>2.7629999999999999</v>
      </c>
      <c r="D2110" s="3">
        <f>IF(C2110&lt;MAX($C$3:C2110),C2110/MAX($C$3:C2110)-1,0)</f>
        <v>-0.1712657468506299</v>
      </c>
      <c r="E2110" s="3">
        <f>IF(C2110&lt;MAX($C$1847:C2110),C2110/MAX($C$1847:C2110)-1,0)</f>
        <v>0</v>
      </c>
    </row>
    <row r="2111" spans="1:5" ht="14.25">
      <c r="A2111" s="133">
        <v>42818</v>
      </c>
      <c r="B2111" s="134">
        <v>1.9590000000000001</v>
      </c>
      <c r="C2111" s="134">
        <v>2.7690000000000001</v>
      </c>
      <c r="D2111" s="3">
        <f>IF(C2111&lt;MAX($C$3:C2111),C2111/MAX($C$3:C2111)-1,0)</f>
        <v>-0.16946610677864427</v>
      </c>
      <c r="E2111" s="3">
        <f>IF(C2111&lt;MAX($C$1847:C2111),C2111/MAX($C$1847:C2111)-1,0)</f>
        <v>0</v>
      </c>
    </row>
    <row r="2112" spans="1:5" ht="14.25">
      <c r="A2112" s="133">
        <v>42821</v>
      </c>
      <c r="B2112" s="134">
        <v>1.9419999999999999</v>
      </c>
      <c r="C2112" s="134">
        <v>2.7519999999999998</v>
      </c>
      <c r="D2112" s="3">
        <f>IF(C2112&lt;MAX($C$3:C2112),C2112/MAX($C$3:C2112)-1,0)</f>
        <v>-0.17456508698260353</v>
      </c>
      <c r="E2112" s="3">
        <f>IF(C2112&lt;MAX($C$1847:C2112),C2112/MAX($C$1847:C2112)-1,0)</f>
        <v>-6.1394005055978029E-3</v>
      </c>
    </row>
    <row r="2113" spans="1:5" ht="14.25">
      <c r="A2113" s="133">
        <v>42822</v>
      </c>
      <c r="B2113" s="134">
        <v>1.9379999999999999</v>
      </c>
      <c r="C2113" s="134">
        <v>2.7480000000000002</v>
      </c>
      <c r="D2113" s="3">
        <f>IF(C2113&lt;MAX($C$3:C2113),C2113/MAX($C$3:C2113)-1,0)</f>
        <v>-0.17576484703059381</v>
      </c>
      <c r="E2113" s="3">
        <f>IF(C2113&lt;MAX($C$1847:C2113),C2113/MAX($C$1847:C2113)-1,0)</f>
        <v>-7.5839653304441423E-3</v>
      </c>
    </row>
    <row r="2114" spans="1:5" ht="14.25">
      <c r="A2114" s="133">
        <v>42823</v>
      </c>
      <c r="B2114" s="134">
        <v>1.9339999999999999</v>
      </c>
      <c r="C2114" s="134">
        <v>2.7440000000000002</v>
      </c>
      <c r="D2114" s="3">
        <f>IF(C2114&lt;MAX($C$3:C2114),C2114/MAX($C$3:C2114)-1,0)</f>
        <v>-0.17696460707858419</v>
      </c>
      <c r="E2114" s="3">
        <f>IF(C2114&lt;MAX($C$1847:C2114),C2114/MAX($C$1847:C2114)-1,0)</f>
        <v>-9.0285301552907038E-3</v>
      </c>
    </row>
    <row r="2115" spans="1:5" ht="14.25">
      <c r="A2115" s="133">
        <v>42824</v>
      </c>
      <c r="B2115" s="134">
        <v>1.9179999999999999</v>
      </c>
      <c r="C2115" s="134">
        <v>2.7280000000000002</v>
      </c>
      <c r="D2115" s="3">
        <f>IF(C2115&lt;MAX($C$3:C2115),C2115/MAX($C$3:C2115)-1,0)</f>
        <v>-0.18176364727054584</v>
      </c>
      <c r="E2115" s="3">
        <f>IF(C2115&lt;MAX($C$1847:C2115),C2115/MAX($C$1847:C2115)-1,0)</f>
        <v>-1.4806789454676728E-2</v>
      </c>
    </row>
    <row r="2116" spans="1:5" ht="14.25">
      <c r="A2116" s="133">
        <v>42825</v>
      </c>
      <c r="B2116" s="134">
        <v>1.946</v>
      </c>
      <c r="C2116" s="134">
        <v>2.7559999999999998</v>
      </c>
      <c r="D2116" s="3">
        <f>IF(C2116&lt;MAX($C$3:C2116),C2116/MAX($C$3:C2116)-1,0)</f>
        <v>-0.17336532693461315</v>
      </c>
      <c r="E2116" s="3">
        <f>IF(C2116&lt;MAX($C$1847:C2116),C2116/MAX($C$1847:C2116)-1,0)</f>
        <v>-4.6948356807513525E-3</v>
      </c>
    </row>
    <row r="2117" spans="1:5" ht="14.25">
      <c r="A2117" s="133">
        <v>42830</v>
      </c>
      <c r="B2117" s="134">
        <v>1.9510000000000001</v>
      </c>
      <c r="C2117" s="134">
        <v>2.7610000000000001</v>
      </c>
      <c r="D2117" s="3">
        <f>IF(C2117&lt;MAX($C$3:C2117),C2117/MAX($C$3:C2117)-1,0)</f>
        <v>-0.17186562687462503</v>
      </c>
      <c r="E2117" s="3">
        <f>IF(C2117&lt;MAX($C$1847:C2117),C2117/MAX($C$1847:C2117)-1,0)</f>
        <v>-2.8891296496930119E-3</v>
      </c>
    </row>
    <row r="2118" spans="1:5" ht="14.25">
      <c r="A2118" s="133">
        <v>42831</v>
      </c>
      <c r="B2118" s="134">
        <v>1.9470000000000001</v>
      </c>
      <c r="C2118" s="134">
        <v>2.7570000000000001</v>
      </c>
      <c r="D2118" s="3">
        <f>IF(C2118&lt;MAX($C$3:C2118),C2118/MAX($C$3:C2118)-1,0)</f>
        <v>-0.17306538692261542</v>
      </c>
      <c r="E2118" s="3">
        <f>IF(C2118&lt;MAX($C$1847:C2118),C2118/MAX($C$1847:C2118)-1,0)</f>
        <v>-4.3336944745395733E-3</v>
      </c>
    </row>
    <row r="2119" spans="1:5" ht="14.25">
      <c r="A2119" s="133">
        <v>42832</v>
      </c>
      <c r="B2119" s="134">
        <v>1.9630000000000001</v>
      </c>
      <c r="C2119" s="134">
        <v>2.7730000000000001</v>
      </c>
      <c r="D2119" s="3">
        <f>IF(C2119&lt;MAX($C$3:C2119),C2119/MAX($C$3:C2119)-1,0)</f>
        <v>-0.16826634673065388</v>
      </c>
      <c r="E2119" s="3">
        <f>IF(C2119&lt;MAX($C$1847:C2119),C2119/MAX($C$1847:C2119)-1,0)</f>
        <v>0</v>
      </c>
    </row>
    <row r="2120" spans="1:5" ht="14.25">
      <c r="A2120" s="133">
        <v>42835</v>
      </c>
      <c r="B2120" s="134">
        <v>1.952</v>
      </c>
      <c r="C2120" s="134">
        <v>2.762</v>
      </c>
      <c r="D2120" s="3">
        <f>IF(C2120&lt;MAX($C$3:C2120),C2120/MAX($C$3:C2120)-1,0)</f>
        <v>-0.17156568686262752</v>
      </c>
      <c r="E2120" s="3">
        <f>IF(C2120&lt;MAX($C$1847:C2120),C2120/MAX($C$1847:C2120)-1,0)</f>
        <v>-3.9668229354490325E-3</v>
      </c>
    </row>
    <row r="2121" spans="1:5" ht="14.25">
      <c r="A2121" s="133">
        <v>42836</v>
      </c>
      <c r="B2121" s="134">
        <v>1.94</v>
      </c>
      <c r="C2121" s="134">
        <v>2.75</v>
      </c>
      <c r="D2121" s="3">
        <f>IF(C2121&lt;MAX($C$3:C2121),C2121/MAX($C$3:C2121)-1,0)</f>
        <v>-0.17516496700659867</v>
      </c>
      <c r="E2121" s="3">
        <f>IF(C2121&lt;MAX($C$1847:C2121),C2121/MAX($C$1847:C2121)-1,0)</f>
        <v>-8.2942661377569671E-3</v>
      </c>
    </row>
    <row r="2122" spans="1:5" ht="14.25">
      <c r="A2122" s="133">
        <v>42837</v>
      </c>
      <c r="B2122" s="134">
        <v>1.9430000000000001</v>
      </c>
      <c r="C2122" s="134">
        <v>2.7530000000000001</v>
      </c>
      <c r="D2122" s="3">
        <f>IF(C2122&lt;MAX($C$3:C2122),C2122/MAX($C$3:C2122)-1,0)</f>
        <v>-0.17426514697060591</v>
      </c>
      <c r="E2122" s="3">
        <f>IF(C2122&lt;MAX($C$1847:C2122),C2122/MAX($C$1847:C2122)-1,0)</f>
        <v>-7.2124053371799279E-3</v>
      </c>
    </row>
    <row r="2123" spans="1:5" ht="14.25">
      <c r="A2123" s="133">
        <v>42838</v>
      </c>
      <c r="B2123" s="134">
        <v>1.9630000000000001</v>
      </c>
      <c r="C2123" s="134">
        <v>2.7730000000000001</v>
      </c>
      <c r="D2123" s="3">
        <f>IF(C2123&lt;MAX($C$3:C2123),C2123/MAX($C$3:C2123)-1,0)</f>
        <v>-0.16826634673065388</v>
      </c>
      <c r="E2123" s="3">
        <f>IF(C2123&lt;MAX($C$1847:C2123),C2123/MAX($C$1847:C2123)-1,0)</f>
        <v>0</v>
      </c>
    </row>
    <row r="2124" spans="1:5" ht="14.25">
      <c r="A2124" s="133">
        <v>42839</v>
      </c>
      <c r="B2124" s="134">
        <v>1.954</v>
      </c>
      <c r="C2124" s="134">
        <v>2.7639999999999998</v>
      </c>
      <c r="D2124" s="3">
        <f>IF(C2124&lt;MAX($C$3:C2124),C2124/MAX($C$3:C2124)-1,0)</f>
        <v>-0.17096580683863238</v>
      </c>
      <c r="E2124" s="3">
        <f>IF(C2124&lt;MAX($C$1847:C2124),C2124/MAX($C$1847:C2124)-1,0)</f>
        <v>-3.2455824017311175E-3</v>
      </c>
    </row>
    <row r="2125" spans="1:5" ht="14.25">
      <c r="A2125" s="133">
        <v>42842</v>
      </c>
      <c r="B2125" s="134">
        <v>1.9630000000000001</v>
      </c>
      <c r="C2125" s="134">
        <v>2.7730000000000001</v>
      </c>
      <c r="D2125" s="3">
        <f>IF(C2125&lt;MAX($C$3:C2125),C2125/MAX($C$3:C2125)-1,0)</f>
        <v>-0.16826634673065388</v>
      </c>
      <c r="E2125" s="3">
        <f>IF(C2125&lt;MAX($C$1847:C2125),C2125/MAX($C$1847:C2125)-1,0)</f>
        <v>0</v>
      </c>
    </row>
    <row r="2126" spans="1:5" ht="14.25">
      <c r="A2126" s="133">
        <v>42843</v>
      </c>
      <c r="B2126" s="134">
        <v>2.0110000000000001</v>
      </c>
      <c r="C2126" s="134">
        <v>2.8210000000000002</v>
      </c>
      <c r="D2126" s="3">
        <f>IF(C2126&lt;MAX($C$3:C2126),C2126/MAX($C$3:C2126)-1,0)</f>
        <v>-0.15386922615476906</v>
      </c>
      <c r="E2126" s="3">
        <f>IF(C2126&lt;MAX($C$1847:C2126),C2126/MAX($C$1847:C2126)-1,0)</f>
        <v>0</v>
      </c>
    </row>
    <row r="2127" spans="1:5" ht="14.25">
      <c r="A2127" s="133">
        <v>42844</v>
      </c>
      <c r="B2127" s="134">
        <v>2.0129999999999999</v>
      </c>
      <c r="C2127" s="134">
        <v>2.823</v>
      </c>
      <c r="D2127" s="3">
        <f>IF(C2127&lt;MAX($C$3:C2127),C2127/MAX($C$3:C2127)-1,0)</f>
        <v>-0.15326934613077392</v>
      </c>
      <c r="E2127" s="3">
        <f>IF(C2127&lt;MAX($C$1847:C2127),C2127/MAX($C$1847:C2127)-1,0)</f>
        <v>0</v>
      </c>
    </row>
    <row r="2128" spans="1:5" ht="14.25">
      <c r="A2128" s="133">
        <v>42845</v>
      </c>
      <c r="B2128" s="134">
        <v>2.0289999999999999</v>
      </c>
      <c r="C2128" s="134">
        <v>2.839</v>
      </c>
      <c r="D2128" s="3">
        <f>IF(C2128&lt;MAX($C$3:C2128),C2128/MAX($C$3:C2128)-1,0)</f>
        <v>-0.14847030593881227</v>
      </c>
      <c r="E2128" s="3">
        <f>IF(C2128&lt;MAX($C$1847:C2128),C2128/MAX($C$1847:C2128)-1,0)</f>
        <v>0</v>
      </c>
    </row>
    <row r="2129" spans="1:5" ht="14.25">
      <c r="A2129" s="133">
        <v>42846</v>
      </c>
      <c r="B2129" s="134">
        <v>2.0209999999999999</v>
      </c>
      <c r="C2129" s="134">
        <v>2.831</v>
      </c>
      <c r="D2129" s="3">
        <f>IF(C2129&lt;MAX($C$3:C2129),C2129/MAX($C$3:C2129)-1,0)</f>
        <v>-0.15086982603479304</v>
      </c>
      <c r="E2129" s="3">
        <f>IF(C2129&lt;MAX($C$1847:C2129),C2129/MAX($C$1847:C2129)-1,0)</f>
        <v>-2.8178936245156772E-3</v>
      </c>
    </row>
    <row r="2130" spans="1:5" ht="14.25">
      <c r="A2130" s="133">
        <v>42849</v>
      </c>
      <c r="B2130" s="134">
        <v>2.0070000000000001</v>
      </c>
      <c r="C2130" s="134">
        <v>2.8170000000000002</v>
      </c>
      <c r="D2130" s="3">
        <f>IF(C2130&lt;MAX($C$3:C2130),C2130/MAX($C$3:C2130)-1,0)</f>
        <v>-0.15506898620275944</v>
      </c>
      <c r="E2130" s="3">
        <f>IF(C2130&lt;MAX($C$1847:C2130),C2130/MAX($C$1847:C2130)-1,0)</f>
        <v>-7.7492074674180289E-3</v>
      </c>
    </row>
    <row r="2131" spans="1:5" ht="14.25">
      <c r="A2131" s="133">
        <v>42850</v>
      </c>
      <c r="B2131" s="134">
        <v>2.0299999999999998</v>
      </c>
      <c r="C2131" s="134">
        <v>2.84</v>
      </c>
      <c r="D2131" s="3">
        <f>IF(C2131&lt;MAX($C$3:C2131),C2131/MAX($C$3:C2131)-1,0)</f>
        <v>-0.14817036592681465</v>
      </c>
      <c r="E2131" s="3">
        <f>IF(C2131&lt;MAX($C$1847:C2131),C2131/MAX($C$1847:C2131)-1,0)</f>
        <v>0</v>
      </c>
    </row>
    <row r="2132" spans="1:5" ht="14.25">
      <c r="A2132" s="133">
        <v>42851</v>
      </c>
      <c r="B2132" s="134">
        <v>2.0110000000000001</v>
      </c>
      <c r="C2132" s="134">
        <v>2.8210000000000002</v>
      </c>
      <c r="D2132" s="3">
        <f>IF(C2132&lt;MAX($C$3:C2132),C2132/MAX($C$3:C2132)-1,0)</f>
        <v>-0.15386922615476906</v>
      </c>
      <c r="E2132" s="3">
        <f>IF(C2132&lt;MAX($C$1847:C2132),C2132/MAX($C$1847:C2132)-1,0)</f>
        <v>-6.6901408450703581E-3</v>
      </c>
    </row>
    <row r="2133" spans="1:5" ht="14.25">
      <c r="A2133" s="133">
        <v>42852</v>
      </c>
      <c r="B2133" s="134">
        <v>2.0110000000000001</v>
      </c>
      <c r="C2133" s="134">
        <v>2.8210000000000002</v>
      </c>
      <c r="D2133" s="3">
        <f>IF(C2133&lt;MAX($C$3:C2133),C2133/MAX($C$3:C2133)-1,0)</f>
        <v>-0.15386922615476906</v>
      </c>
      <c r="E2133" s="3">
        <f>IF(C2133&lt;MAX($C$1847:C2133),C2133/MAX($C$1847:C2133)-1,0)</f>
        <v>-6.6901408450703581E-3</v>
      </c>
    </row>
    <row r="2134" spans="1:5" ht="14.25">
      <c r="A2134" s="133">
        <v>42853</v>
      </c>
      <c r="B2134" s="134">
        <v>1.996</v>
      </c>
      <c r="C2134" s="134">
        <v>2.806</v>
      </c>
      <c r="D2134" s="3">
        <f>IF(C2134&lt;MAX($C$3:C2134),C2134/MAX($C$3:C2134)-1,0)</f>
        <v>-0.15836832633473308</v>
      </c>
      <c r="E2134" s="3">
        <f>IF(C2134&lt;MAX($C$1847:C2134),C2134/MAX($C$1847:C2134)-1,0)</f>
        <v>-1.1971830985915477E-2</v>
      </c>
    </row>
    <row r="2135" spans="1:5" ht="14.25">
      <c r="A2135" s="133">
        <v>42857</v>
      </c>
      <c r="B2135" s="134">
        <v>2.028</v>
      </c>
      <c r="C2135" s="134">
        <v>2.8380000000000001</v>
      </c>
      <c r="D2135" s="3">
        <f>IF(C2135&lt;MAX($C$3:C2135),C2135/MAX($C$3:C2135)-1,0)</f>
        <v>-0.14877024595080979</v>
      </c>
      <c r="E2135" s="3">
        <f>IF(C2135&lt;MAX($C$1847:C2135),C2135/MAX($C$1847:C2135)-1,0)</f>
        <v>-7.042253521125641E-4</v>
      </c>
    </row>
    <row r="2136" spans="1:5" ht="14.25">
      <c r="A2136" s="133">
        <v>42858</v>
      </c>
      <c r="B2136" s="134">
        <v>2.0289999999999999</v>
      </c>
      <c r="C2136" s="134">
        <v>2.839</v>
      </c>
      <c r="D2136" s="3">
        <f>IF(C2136&lt;MAX($C$3:C2136),C2136/MAX($C$3:C2136)-1,0)</f>
        <v>-0.14847030593881227</v>
      </c>
      <c r="E2136" s="3">
        <f>IF(C2136&lt;MAX($C$1847:C2136),C2136/MAX($C$1847:C2136)-1,0)</f>
        <v>-3.5211267605628205E-4</v>
      </c>
    </row>
    <row r="2137" spans="1:5" ht="14.25">
      <c r="A2137" s="133">
        <v>42859</v>
      </c>
      <c r="B2137" s="134">
        <v>2.0230000000000001</v>
      </c>
      <c r="C2137" s="134">
        <v>2.8330000000000002</v>
      </c>
      <c r="D2137" s="3">
        <f>IF(C2137&lt;MAX($C$3:C2137),C2137/MAX($C$3:C2137)-1,0)</f>
        <v>-0.15026994601079779</v>
      </c>
      <c r="E2137" s="3">
        <f>IF(C2137&lt;MAX($C$1847:C2137),C2137/MAX($C$1847:C2137)-1,0)</f>
        <v>-2.4647887323941964E-3</v>
      </c>
    </row>
    <row r="2138" spans="1:5" ht="14.25">
      <c r="A2138" s="133">
        <v>42860</v>
      </c>
      <c r="B2138" s="134">
        <v>2.0219999999999998</v>
      </c>
      <c r="C2138" s="134">
        <v>2.8319999999999999</v>
      </c>
      <c r="D2138" s="3">
        <f>IF(C2138&lt;MAX($C$3:C2138),C2138/MAX($C$3:C2138)-1,0)</f>
        <v>-0.15056988602279553</v>
      </c>
      <c r="E2138" s="3">
        <f>IF(C2138&lt;MAX($C$1847:C2138),C2138/MAX($C$1847:C2138)-1,0)</f>
        <v>-2.8169014084507005E-3</v>
      </c>
    </row>
    <row r="2139" spans="1:5" ht="14.25">
      <c r="A2139" s="133">
        <v>42863</v>
      </c>
      <c r="B2139" s="134">
        <v>1.9950000000000001</v>
      </c>
      <c r="C2139" s="134">
        <v>2.8050000000000002</v>
      </c>
      <c r="D2139" s="3">
        <f>IF(C2139&lt;MAX($C$3:C2139),C2139/MAX($C$3:C2139)-1,0)</f>
        <v>-0.15866826634673059</v>
      </c>
      <c r="E2139" s="3">
        <f>IF(C2139&lt;MAX($C$1847:C2139),C2139/MAX($C$1847:C2139)-1,0)</f>
        <v>-1.2323943661971759E-2</v>
      </c>
    </row>
    <row r="2140" spans="1:5" ht="14.25">
      <c r="A2140" s="133">
        <v>42864</v>
      </c>
      <c r="B2140" s="134">
        <v>1.9910000000000001</v>
      </c>
      <c r="C2140" s="134">
        <v>2.8010000000000002</v>
      </c>
      <c r="D2140" s="3">
        <f>IF(C2140&lt;MAX($C$3:C2140),C2140/MAX($C$3:C2140)-1,0)</f>
        <v>-0.15986802639472097</v>
      </c>
      <c r="E2140" s="3">
        <f>IF(C2140&lt;MAX($C$1847:C2140),C2140/MAX($C$1847:C2140)-1,0)</f>
        <v>-1.3732394366197109E-2</v>
      </c>
    </row>
    <row r="2141" spans="1:5" ht="14.25">
      <c r="A2141" s="133">
        <v>42865</v>
      </c>
      <c r="B2141" s="134">
        <v>2.0070000000000001</v>
      </c>
      <c r="C2141" s="134">
        <v>2.8170000000000002</v>
      </c>
      <c r="D2141" s="3">
        <f>IF(C2141&lt;MAX($C$3:C2141),C2141/MAX($C$3:C2141)-1,0)</f>
        <v>-0.15506898620275944</v>
      </c>
      <c r="E2141" s="3">
        <f>IF(C2141&lt;MAX($C$1847:C2141),C2141/MAX($C$1847:C2141)-1,0)</f>
        <v>-8.0985915492957083E-3</v>
      </c>
    </row>
    <row r="2142" spans="1:5" ht="14.25">
      <c r="A2142" s="133">
        <v>42866</v>
      </c>
      <c r="B2142" s="134">
        <v>2.0299999999999998</v>
      </c>
      <c r="C2142" s="134">
        <v>2.84</v>
      </c>
      <c r="D2142" s="3">
        <f>IF(C2142&lt;MAX($C$3:C2142),C2142/MAX($C$3:C2142)-1,0)</f>
        <v>-0.14817036592681465</v>
      </c>
      <c r="E2142" s="3">
        <f>IF(C2142&lt;MAX($C$1847:C2142),C2142/MAX($C$1847:C2142)-1,0)</f>
        <v>0</v>
      </c>
    </row>
    <row r="2143" spans="1:5" ht="14.25">
      <c r="A2143" s="133">
        <v>42867</v>
      </c>
      <c r="B2143" s="134">
        <v>2.0310000000000001</v>
      </c>
      <c r="C2143" s="134">
        <v>2.8410000000000002</v>
      </c>
      <c r="D2143" s="3">
        <f>IF(C2143&lt;MAX($C$3:C2143),C2143/MAX($C$3:C2143)-1,0)</f>
        <v>-0.14787042591481703</v>
      </c>
      <c r="E2143" s="3">
        <f>IF(C2143&lt;MAX($C$1847:C2143),C2143/MAX($C$1847:C2143)-1,0)</f>
        <v>0</v>
      </c>
    </row>
    <row r="2144" spans="1:5" ht="14.25">
      <c r="A2144" s="133">
        <v>42870</v>
      </c>
      <c r="B2144" s="134">
        <v>2.0369999999999999</v>
      </c>
      <c r="C2144" s="134">
        <v>2.847</v>
      </c>
      <c r="D2144" s="3">
        <f>IF(C2144&lt;MAX($C$3:C2144),C2144/MAX($C$3:C2144)-1,0)</f>
        <v>-0.14607078584283151</v>
      </c>
      <c r="E2144" s="3">
        <f>IF(C2144&lt;MAX($C$1847:C2144),C2144/MAX($C$1847:C2144)-1,0)</f>
        <v>0</v>
      </c>
    </row>
    <row r="2145" spans="1:5" ht="14.25">
      <c r="A2145" s="133">
        <v>42871</v>
      </c>
      <c r="B2145" s="134">
        <v>2.0529999999999999</v>
      </c>
      <c r="C2145" s="134">
        <v>2.863</v>
      </c>
      <c r="D2145" s="3">
        <f>IF(C2145&lt;MAX($C$3:C2145),C2145/MAX($C$3:C2145)-1,0)</f>
        <v>-0.14127174565086986</v>
      </c>
      <c r="E2145" s="3">
        <f>IF(C2145&lt;MAX($C$1847:C2145),C2145/MAX($C$1847:C2145)-1,0)</f>
        <v>0</v>
      </c>
    </row>
    <row r="2146" spans="1:5" ht="14.25">
      <c r="A2146" s="133">
        <v>42872</v>
      </c>
      <c r="B2146" s="134">
        <v>2.0249999999999999</v>
      </c>
      <c r="C2146" s="134">
        <v>2.835</v>
      </c>
      <c r="D2146" s="3">
        <f>IF(C2146&lt;MAX($C$3:C2146),C2146/MAX($C$3:C2146)-1,0)</f>
        <v>-0.14967006598680266</v>
      </c>
      <c r="E2146" s="3">
        <f>IF(C2146&lt;MAX($C$1847:C2146),C2146/MAX($C$1847:C2146)-1,0)</f>
        <v>-9.7799511002445438E-3</v>
      </c>
    </row>
    <row r="2147" spans="1:5" ht="14.25">
      <c r="A2147" s="133">
        <v>42873</v>
      </c>
      <c r="B2147" s="134">
        <v>2.008</v>
      </c>
      <c r="C2147" s="134">
        <v>2.8180000000000001</v>
      </c>
      <c r="D2147" s="3">
        <f>IF(C2147&lt;MAX($C$3:C2147),C2147/MAX($C$3:C2147)-1,0)</f>
        <v>-0.15476904619076182</v>
      </c>
      <c r="E2147" s="3">
        <f>IF(C2147&lt;MAX($C$1847:C2147),C2147/MAX($C$1847:C2147)-1,0)</f>
        <v>-1.571777855396439E-2</v>
      </c>
    </row>
    <row r="2148" spans="1:5" ht="14.25">
      <c r="A2148" s="133">
        <v>42874</v>
      </c>
      <c r="B2148" s="134">
        <v>2.024</v>
      </c>
      <c r="C2148" s="134">
        <v>2.8340000000000001</v>
      </c>
      <c r="D2148" s="3">
        <f>IF(C2148&lt;MAX($C$3:C2148),C2148/MAX($C$3:C2148)-1,0)</f>
        <v>-0.14997000599880028</v>
      </c>
      <c r="E2148" s="3">
        <f>IF(C2148&lt;MAX($C$1847:C2148),C2148/MAX($C$1847:C2148)-1,0)</f>
        <v>-1.0129235068110365E-2</v>
      </c>
    </row>
    <row r="2149" spans="1:5" ht="14.25">
      <c r="A2149" s="133">
        <v>42877</v>
      </c>
      <c r="B2149" s="134">
        <v>2.0299999999999998</v>
      </c>
      <c r="C2149" s="134">
        <v>2.84</v>
      </c>
      <c r="D2149" s="3">
        <f>IF(C2149&lt;MAX($C$3:C2149),C2149/MAX($C$3:C2149)-1,0)</f>
        <v>-0.14817036592681465</v>
      </c>
      <c r="E2149" s="3">
        <f>IF(C2149&lt;MAX($C$1847:C2149),C2149/MAX($C$1847:C2149)-1,0)</f>
        <v>-8.0335312609152165E-3</v>
      </c>
    </row>
    <row r="2150" spans="1:5" ht="14.25">
      <c r="A2150" s="133">
        <v>42878</v>
      </c>
      <c r="B2150" s="134">
        <v>2.0259999999999998</v>
      </c>
      <c r="C2150" s="134">
        <v>2.8359999999999999</v>
      </c>
      <c r="D2150" s="3">
        <f>IF(C2150&lt;MAX($C$3:C2150),C2150/MAX($C$3:C2150)-1,0)</f>
        <v>-0.14937012597480515</v>
      </c>
      <c r="E2150" s="3">
        <f>IF(C2150&lt;MAX($C$1847:C2150),C2150/MAX($C$1847:C2150)-1,0)</f>
        <v>-9.4306671323787228E-3</v>
      </c>
    </row>
    <row r="2151" spans="1:5" ht="14.25">
      <c r="A2151" s="133">
        <v>42879</v>
      </c>
      <c r="B2151" s="134">
        <v>2.0209999999999999</v>
      </c>
      <c r="C2151" s="134">
        <v>2.831</v>
      </c>
      <c r="D2151" s="3">
        <f>IF(C2151&lt;MAX($C$3:C2151),C2151/MAX($C$3:C2151)-1,0)</f>
        <v>-0.15086982603479304</v>
      </c>
      <c r="E2151" s="3">
        <f>IF(C2151&lt;MAX($C$1847:C2151),C2151/MAX($C$1847:C2151)-1,0)</f>
        <v>-1.117708697170805E-2</v>
      </c>
    </row>
    <row r="2152" spans="1:5" ht="14.25">
      <c r="A2152" s="133">
        <v>42880</v>
      </c>
      <c r="B2152" s="134">
        <v>2.0350000000000001</v>
      </c>
      <c r="C2152" s="134">
        <v>2.8450000000000002</v>
      </c>
      <c r="D2152" s="3">
        <f>IF(C2152&lt;MAX($C$3:C2152),C2152/MAX($C$3:C2152)-1,0)</f>
        <v>-0.14667066586682664</v>
      </c>
      <c r="E2152" s="3">
        <f>IF(C2152&lt;MAX($C$1847:C2152),C2152/MAX($C$1847:C2152)-1,0)</f>
        <v>-6.2871114215856672E-3</v>
      </c>
    </row>
    <row r="2153" spans="1:5" ht="14.25">
      <c r="A2153" s="133">
        <v>42881</v>
      </c>
      <c r="B2153" s="134">
        <v>2.0369999999999999</v>
      </c>
      <c r="C2153" s="134">
        <v>2.847</v>
      </c>
      <c r="D2153" s="3">
        <f>IF(C2153&lt;MAX($C$3:C2153),C2153/MAX($C$3:C2153)-1,0)</f>
        <v>-0.14607078584283151</v>
      </c>
      <c r="E2153" s="3">
        <f>IF(C2153&lt;MAX($C$1847:C2153),C2153/MAX($C$1847:C2153)-1,0)</f>
        <v>-5.5885434858540251E-3</v>
      </c>
    </row>
    <row r="2154" spans="1:5" ht="14.25">
      <c r="A2154" s="133">
        <v>42886</v>
      </c>
      <c r="B2154" s="134">
        <v>2.0329999999999999</v>
      </c>
      <c r="C2154" s="134">
        <v>2.843</v>
      </c>
      <c r="D2154" s="3">
        <f>IF(C2154&lt;MAX($C$3:C2154),C2154/MAX($C$3:C2154)-1,0)</f>
        <v>-0.14727054589082189</v>
      </c>
      <c r="E2154" s="3">
        <f>IF(C2154&lt;MAX($C$1847:C2154),C2154/MAX($C$1847:C2154)-1,0)</f>
        <v>-6.9856793573175313E-3</v>
      </c>
    </row>
    <row r="2155" spans="1:5" ht="14.25">
      <c r="A2155" s="133">
        <v>42887</v>
      </c>
      <c r="B2155" s="134">
        <v>2.0419999999999998</v>
      </c>
      <c r="C2155" s="134">
        <v>2.8519999999999999</v>
      </c>
      <c r="D2155" s="3">
        <f>IF(C2155&lt;MAX($C$3:C2155),C2155/MAX($C$3:C2155)-1,0)</f>
        <v>-0.1445710857828435</v>
      </c>
      <c r="E2155" s="3">
        <f>IF(C2155&lt;MAX($C$1847:C2155),C2155/MAX($C$1847:C2155)-1,0)</f>
        <v>-3.8421236465246977E-3</v>
      </c>
    </row>
    <row r="2156" spans="1:5" ht="14.25">
      <c r="A2156" s="133">
        <v>42888</v>
      </c>
      <c r="B2156" s="134">
        <v>2.0419999999999998</v>
      </c>
      <c r="C2156" s="134">
        <v>2.8519999999999999</v>
      </c>
      <c r="D2156" s="3">
        <f>IF(C2156&lt;MAX($C$3:C2156),C2156/MAX($C$3:C2156)-1,0)</f>
        <v>-0.1445710857828435</v>
      </c>
      <c r="E2156" s="3">
        <f>IF(C2156&lt;MAX($C$1847:C2156),C2156/MAX($C$1847:C2156)-1,0)</f>
        <v>-3.8421236465246977E-3</v>
      </c>
    </row>
    <row r="2157" spans="1:5" ht="14.25">
      <c r="A2157" s="133">
        <v>42891</v>
      </c>
      <c r="B2157" s="134">
        <v>2.052</v>
      </c>
      <c r="C2157" s="134">
        <v>2.8620000000000001</v>
      </c>
      <c r="D2157" s="3">
        <f>IF(C2157&lt;MAX($C$3:C2157),C2157/MAX($C$3:C2157)-1,0)</f>
        <v>-0.14157168566286737</v>
      </c>
      <c r="E2157" s="3">
        <f>IF(C2157&lt;MAX($C$1847:C2157),C2157/MAX($C$1847:C2157)-1,0)</f>
        <v>-3.4928396786582105E-4</v>
      </c>
    </row>
    <row r="2158" spans="1:5" ht="14.25">
      <c r="A2158" s="133">
        <v>42892</v>
      </c>
      <c r="B2158" s="134">
        <v>2.09</v>
      </c>
      <c r="C2158" s="134">
        <v>2.9</v>
      </c>
      <c r="D2158" s="3">
        <f>IF(C2158&lt;MAX($C$3:C2158),C2158/MAX($C$3:C2158)-1,0)</f>
        <v>-0.13017396520695868</v>
      </c>
      <c r="E2158" s="3">
        <f>IF(C2158&lt;MAX($C$1847:C2158),C2158/MAX($C$1847:C2158)-1,0)</f>
        <v>0</v>
      </c>
    </row>
    <row r="2159" spans="1:5" ht="14.25">
      <c r="A2159" s="133">
        <v>42893</v>
      </c>
      <c r="B2159" s="134">
        <v>2.109</v>
      </c>
      <c r="C2159" s="134">
        <v>2.919</v>
      </c>
      <c r="D2159" s="3">
        <f>IF(C2159&lt;MAX($C$3:C2159),C2159/MAX($C$3:C2159)-1,0)</f>
        <v>-0.12447510497900416</v>
      </c>
      <c r="E2159" s="3">
        <f>IF(C2159&lt;MAX($C$1847:C2159),C2159/MAX($C$1847:C2159)-1,0)</f>
        <v>0</v>
      </c>
    </row>
    <row r="2160" spans="1:5" ht="14.25">
      <c r="A2160" s="133">
        <v>42894</v>
      </c>
      <c r="B2160" s="134">
        <v>2.14</v>
      </c>
      <c r="C2160" s="134">
        <v>2.95</v>
      </c>
      <c r="D2160" s="3">
        <f>IF(C2160&lt;MAX($C$3:C2160),C2160/MAX($C$3:C2160)-1,0)</f>
        <v>-0.1151769646070786</v>
      </c>
      <c r="E2160" s="3">
        <f>IF(C2160&lt;MAX($C$1847:C2160),C2160/MAX($C$1847:C2160)-1,0)</f>
        <v>0</v>
      </c>
    </row>
    <row r="2161" spans="1:5" ht="14.25">
      <c r="A2161" s="133">
        <v>42895</v>
      </c>
      <c r="B2161" s="134">
        <v>2.1509999999999998</v>
      </c>
      <c r="C2161" s="134">
        <v>2.9609999999999999</v>
      </c>
      <c r="D2161" s="3">
        <f>IF(C2161&lt;MAX($C$3:C2161),C2161/MAX($C$3:C2161)-1,0)</f>
        <v>-0.11187762447510508</v>
      </c>
      <c r="E2161" s="3">
        <f>IF(C2161&lt;MAX($C$1847:C2161),C2161/MAX($C$1847:C2161)-1,0)</f>
        <v>0</v>
      </c>
    </row>
    <row r="2162" spans="1:5" ht="14.25">
      <c r="A2162" s="133">
        <v>42898</v>
      </c>
      <c r="B2162" s="134">
        <v>2.15</v>
      </c>
      <c r="C2162" s="134">
        <v>2.96</v>
      </c>
      <c r="D2162" s="3">
        <f>IF(C2162&lt;MAX($C$3:C2162),C2162/MAX($C$3:C2162)-1,0)</f>
        <v>-0.11217756448710259</v>
      </c>
      <c r="E2162" s="3">
        <f>IF(C2162&lt;MAX($C$1847:C2162),C2162/MAX($C$1847:C2162)-1,0)</f>
        <v>-3.3772374197904576E-4</v>
      </c>
    </row>
    <row r="2163" spans="1:5" ht="14.25">
      <c r="A2163" s="133">
        <v>42899</v>
      </c>
      <c r="B2163" s="134">
        <v>2.1520000000000001</v>
      </c>
      <c r="C2163" s="134">
        <v>2.9620000000000002</v>
      </c>
      <c r="D2163" s="3">
        <f>IF(C2163&lt;MAX($C$3:C2163),C2163/MAX($C$3:C2163)-1,0)</f>
        <v>-0.11157768446310734</v>
      </c>
      <c r="E2163" s="3">
        <f>IF(C2163&lt;MAX($C$1847:C2163),C2163/MAX($C$1847:C2163)-1,0)</f>
        <v>0</v>
      </c>
    </row>
    <row r="2164" spans="1:5" ht="14.25">
      <c r="A2164" s="133">
        <v>42900</v>
      </c>
      <c r="B2164" s="134">
        <v>2.1120000000000001</v>
      </c>
      <c r="C2164" s="134">
        <v>2.9220000000000002</v>
      </c>
      <c r="D2164" s="3">
        <f>IF(C2164&lt;MAX($C$3:C2164),C2164/MAX($C$3:C2164)-1,0)</f>
        <v>-0.1235752849430114</v>
      </c>
      <c r="E2164" s="3">
        <f>IF(C2164&lt;MAX($C$1847:C2164),C2164/MAX($C$1847:C2164)-1,0)</f>
        <v>-1.3504388926401045E-2</v>
      </c>
    </row>
    <row r="2165" spans="1:5" ht="14.25">
      <c r="A2165" s="133">
        <v>42901</v>
      </c>
      <c r="B2165" s="134">
        <v>2.1190000000000002</v>
      </c>
      <c r="C2165" s="134">
        <v>2.9289999999999998</v>
      </c>
      <c r="D2165" s="3">
        <f>IF(C2165&lt;MAX($C$3:C2165),C2165/MAX($C$3:C2165)-1,0)</f>
        <v>-0.12147570485902826</v>
      </c>
      <c r="E2165" s="3">
        <f>IF(C2165&lt;MAX($C$1847:C2165),C2165/MAX($C$1847:C2165)-1,0)</f>
        <v>-1.1141120864280984E-2</v>
      </c>
    </row>
    <row r="2166" spans="1:5" ht="14.25">
      <c r="A2166" s="133">
        <v>42902</v>
      </c>
      <c r="B2166" s="134">
        <v>2.1150000000000002</v>
      </c>
      <c r="C2166" s="134">
        <v>2.9249999999999998</v>
      </c>
      <c r="D2166" s="3">
        <f>IF(C2166&lt;MAX($C$3:C2166),C2166/MAX($C$3:C2166)-1,0)</f>
        <v>-0.12267546490701864</v>
      </c>
      <c r="E2166" s="3">
        <f>IF(C2166&lt;MAX($C$1847:C2166),C2166/MAX($C$1847:C2166)-1,0)</f>
        <v>-1.2491559756921067E-2</v>
      </c>
    </row>
    <row r="2167" spans="1:5" ht="14.25">
      <c r="A2167" s="133">
        <v>42905</v>
      </c>
      <c r="B2167" s="134">
        <v>2.149</v>
      </c>
      <c r="C2167" s="134">
        <v>2.9590000000000001</v>
      </c>
      <c r="D2167" s="3">
        <f>IF(C2167&lt;MAX($C$3:C2167),C2167/MAX($C$3:C2167)-1,0)</f>
        <v>-0.11247750449910021</v>
      </c>
      <c r="E2167" s="3">
        <f>IF(C2167&lt;MAX($C$1847:C2167),C2167/MAX($C$1847:C2167)-1,0)</f>
        <v>-1.0128291694800895E-3</v>
      </c>
    </row>
    <row r="2168" spans="1:5" ht="14.25">
      <c r="A2168" s="133">
        <v>42906</v>
      </c>
      <c r="B2168" s="134">
        <v>2.1339999999999999</v>
      </c>
      <c r="C2168" s="134">
        <v>2.944</v>
      </c>
      <c r="D2168" s="3">
        <f>IF(C2168&lt;MAX($C$3:C2168),C2168/MAX($C$3:C2168)-1,0)</f>
        <v>-0.11697660467906423</v>
      </c>
      <c r="E2168" s="3">
        <f>IF(C2168&lt;MAX($C$1847:C2168),C2168/MAX($C$1847:C2168)-1,0)</f>
        <v>-6.076975016880537E-3</v>
      </c>
    </row>
    <row r="2169" spans="1:5" ht="14.25">
      <c r="A2169" s="133">
        <v>42907</v>
      </c>
      <c r="B2169" s="134">
        <v>2.1739999999999999</v>
      </c>
      <c r="C2169" s="134">
        <v>2.984</v>
      </c>
      <c r="D2169" s="3">
        <f>IF(C2169&lt;MAX($C$3:C2169),C2169/MAX($C$3:C2169)-1,0)</f>
        <v>-0.10497900419916018</v>
      </c>
      <c r="E2169" s="3">
        <f>IF(C2169&lt;MAX($C$1847:C2169),C2169/MAX($C$1847:C2169)-1,0)</f>
        <v>0</v>
      </c>
    </row>
    <row r="2170" spans="1:5" ht="14.25">
      <c r="A2170" s="133">
        <v>42908</v>
      </c>
      <c r="B2170" s="134">
        <v>2.1640000000000001</v>
      </c>
      <c r="C2170" s="134">
        <v>2.9740000000000002</v>
      </c>
      <c r="D2170" s="3">
        <f>IF(C2170&lt;MAX($C$3:C2170),C2170/MAX($C$3:C2170)-1,0)</f>
        <v>-0.10797840431913608</v>
      </c>
      <c r="E2170" s="3">
        <f>IF(C2170&lt;MAX($C$1847:C2170),C2170/MAX($C$1847:C2170)-1,0)</f>
        <v>-3.3512064343163006E-3</v>
      </c>
    </row>
    <row r="2171" spans="1:5" ht="14.25">
      <c r="A2171" s="133">
        <v>42909</v>
      </c>
      <c r="B2171" s="134">
        <v>2.1960000000000002</v>
      </c>
      <c r="C2171" s="134">
        <v>3.0059999999999998</v>
      </c>
      <c r="D2171" s="3">
        <f>IF(C2171&lt;MAX($C$3:C2171),C2171/MAX($C$3:C2171)-1,0)</f>
        <v>-9.838032393521301E-2</v>
      </c>
      <c r="E2171" s="3">
        <f>IF(C2171&lt;MAX($C$1847:C2171),C2171/MAX($C$1847:C2171)-1,0)</f>
        <v>0</v>
      </c>
    </row>
    <row r="2172" spans="1:5" ht="14.25">
      <c r="A2172" s="133">
        <v>42912</v>
      </c>
      <c r="B2172" s="134">
        <v>2.202</v>
      </c>
      <c r="C2172" s="134">
        <v>3.012</v>
      </c>
      <c r="D2172" s="3">
        <f>IF(C2172&lt;MAX($C$3:C2172),C2172/MAX($C$3:C2172)-1,0)</f>
        <v>-9.6580683863227379E-2</v>
      </c>
      <c r="E2172" s="3">
        <f>IF(C2172&lt;MAX($C$1847:C2172),C2172/MAX($C$1847:C2172)-1,0)</f>
        <v>0</v>
      </c>
    </row>
    <row r="2173" spans="1:5" ht="14.25">
      <c r="A2173" s="133">
        <v>42913</v>
      </c>
      <c r="B2173" s="134">
        <v>2.1970000000000001</v>
      </c>
      <c r="C2173" s="134">
        <v>3.0070000000000001</v>
      </c>
      <c r="D2173" s="3">
        <f>IF(C2173&lt;MAX($C$3:C2173),C2173/MAX($C$3:C2173)-1,0)</f>
        <v>-9.8080383923215386E-2</v>
      </c>
      <c r="E2173" s="3">
        <f>IF(C2173&lt;MAX($C$1847:C2173),C2173/MAX($C$1847:C2173)-1,0)</f>
        <v>-1.6600265604249653E-3</v>
      </c>
    </row>
    <row r="2174" spans="1:5" ht="14.25">
      <c r="A2174" s="133">
        <v>42914</v>
      </c>
      <c r="B2174" s="134">
        <v>2.1520000000000001</v>
      </c>
      <c r="C2174" s="134">
        <v>2.9620000000000002</v>
      </c>
      <c r="D2174" s="3">
        <f>IF(C2174&lt;MAX($C$3:C2174),C2174/MAX($C$3:C2174)-1,0)</f>
        <v>-0.11157768446310734</v>
      </c>
      <c r="E2174" s="3">
        <f>IF(C2174&lt;MAX($C$1847:C2174),C2174/MAX($C$1847:C2174)-1,0)</f>
        <v>-1.6600265604249653E-2</v>
      </c>
    </row>
    <row r="2175" spans="1:5" ht="14.25">
      <c r="A2175" s="133">
        <v>42915</v>
      </c>
      <c r="B2175" s="134">
        <v>2.1669999999999998</v>
      </c>
      <c r="C2175" s="134">
        <v>2.9769999999999999</v>
      </c>
      <c r="D2175" s="3">
        <f>IF(C2175&lt;MAX($C$3:C2175),C2175/MAX($C$3:C2175)-1,0)</f>
        <v>-0.10707858428314343</v>
      </c>
      <c r="E2175" s="3">
        <f>IF(C2175&lt;MAX($C$1847:C2175),C2175/MAX($C$1847:C2175)-1,0)</f>
        <v>-1.1620185922974868E-2</v>
      </c>
    </row>
    <row r="2176" spans="1:5" ht="14.25">
      <c r="A2176" s="133">
        <v>42916</v>
      </c>
      <c r="B2176" s="134">
        <v>2.19</v>
      </c>
      <c r="C2176" s="134">
        <v>3</v>
      </c>
      <c r="D2176" s="3">
        <f>IF(C2176&lt;MAX($C$3:C2176),C2176/MAX($C$3:C2176)-1,0)</f>
        <v>-0.10017996400719853</v>
      </c>
      <c r="E2176" s="3">
        <f>IF(C2176&lt;MAX($C$1847:C2176),C2176/MAX($C$1847:C2176)-1,0)</f>
        <v>-3.9840637450199168E-3</v>
      </c>
    </row>
    <row r="2177" spans="1:5" ht="14.25">
      <c r="A2177" s="133">
        <v>42919</v>
      </c>
      <c r="B2177" s="134">
        <v>2.1619999999999999</v>
      </c>
      <c r="C2177" s="134">
        <v>2.972</v>
      </c>
      <c r="D2177" s="3">
        <f>IF(C2177&lt;MAX($C$3:C2177),C2177/MAX($C$3:C2177)-1,0)</f>
        <v>-0.10857828434313144</v>
      </c>
      <c r="E2177" s="3">
        <f>IF(C2177&lt;MAX($C$1847:C2177),C2177/MAX($C$1847:C2177)-1,0)</f>
        <v>-1.3280212483399723E-2</v>
      </c>
    </row>
    <row r="2178" spans="1:5" ht="14.25">
      <c r="A2178" s="133">
        <v>42920</v>
      </c>
      <c r="B2178" s="134">
        <v>2.1349999999999998</v>
      </c>
      <c r="C2178" s="134">
        <v>2.9449999999999998</v>
      </c>
      <c r="D2178" s="3">
        <f>IF(C2178&lt;MAX($C$3:C2178),C2178/MAX($C$3:C2178)-1,0)</f>
        <v>-0.11667666466706661</v>
      </c>
      <c r="E2178" s="3">
        <f>IF(C2178&lt;MAX($C$1847:C2178),C2178/MAX($C$1847:C2178)-1,0)</f>
        <v>-2.2244355909694646E-2</v>
      </c>
    </row>
    <row r="2179" spans="1:5" ht="14.25">
      <c r="A2179" s="133">
        <v>42921</v>
      </c>
      <c r="B2179" s="134">
        <v>2.181</v>
      </c>
      <c r="C2179" s="134">
        <v>2.9910000000000001</v>
      </c>
      <c r="D2179" s="3">
        <f>IF(C2179&lt;MAX($C$3:C2179),C2179/MAX($C$3:C2179)-1,0)</f>
        <v>-0.10287942411517692</v>
      </c>
      <c r="E2179" s="3">
        <f>IF(C2179&lt;MAX($C$1847:C2179),C2179/MAX($C$1847:C2179)-1,0)</f>
        <v>-6.9721115537848544E-3</v>
      </c>
    </row>
    <row r="2180" spans="1:5" ht="14.25">
      <c r="A2180" s="133">
        <v>42922</v>
      </c>
      <c r="B2180" s="134">
        <v>2.2010000000000001</v>
      </c>
      <c r="C2180" s="134">
        <v>3.0110000000000001</v>
      </c>
      <c r="D2180" s="3">
        <f>IF(C2180&lt;MAX($C$3:C2180),C2180/MAX($C$3:C2180)-1,0)</f>
        <v>-9.6880623875224892E-2</v>
      </c>
      <c r="E2180" s="3">
        <f>IF(C2180&lt;MAX($C$1847:C2180),C2180/MAX($C$1847:C2180)-1,0)</f>
        <v>-3.3200531208499307E-4</v>
      </c>
    </row>
    <row r="2181" spans="1:5" ht="14.25">
      <c r="A2181" s="133">
        <v>42923</v>
      </c>
      <c r="B2181" s="134">
        <v>2.177</v>
      </c>
      <c r="C2181" s="134">
        <v>2.9870000000000001</v>
      </c>
      <c r="D2181" s="3">
        <f>IF(C2181&lt;MAX($C$3:C2181),C2181/MAX($C$3:C2181)-1,0)</f>
        <v>-0.1040791841631673</v>
      </c>
      <c r="E2181" s="3">
        <f>IF(C2181&lt;MAX($C$1847:C2181),C2181/MAX($C$1847:C2181)-1,0)</f>
        <v>-8.3001328021248266E-3</v>
      </c>
    </row>
    <row r="2182" spans="1:5" ht="14.25">
      <c r="A2182" s="133">
        <v>42926</v>
      </c>
      <c r="B2182" s="134">
        <v>2.1779999999999999</v>
      </c>
      <c r="C2182" s="134">
        <v>2.988</v>
      </c>
      <c r="D2182" s="3">
        <f>IF(C2182&lt;MAX($C$3:C2182),C2182/MAX($C$3:C2182)-1,0)</f>
        <v>-0.10377924415116979</v>
      </c>
      <c r="E2182" s="3">
        <f>IF(C2182&lt;MAX($C$1847:C2182),C2182/MAX($C$1847:C2182)-1,0)</f>
        <v>-7.9681274900398336E-3</v>
      </c>
    </row>
    <row r="2183" spans="1:5" ht="14.25">
      <c r="A2183" s="133">
        <v>42927</v>
      </c>
      <c r="B2183" s="134">
        <v>2.21</v>
      </c>
      <c r="C2183" s="134">
        <v>3.02</v>
      </c>
      <c r="D2183" s="3">
        <f>IF(C2183&lt;MAX($C$3:C2183),C2183/MAX($C$3:C2183)-1,0)</f>
        <v>-9.4181163767246612E-2</v>
      </c>
      <c r="E2183" s="3">
        <f>IF(C2183&lt;MAX($C$1847:C2183),C2183/MAX($C$1847:C2183)-1,0)</f>
        <v>0</v>
      </c>
    </row>
    <row r="2184" spans="1:5" ht="14.25">
      <c r="A2184" s="133">
        <v>42928</v>
      </c>
      <c r="B2184" s="134">
        <v>2.1960000000000002</v>
      </c>
      <c r="C2184" s="134">
        <v>3.0059999999999998</v>
      </c>
      <c r="D2184" s="3">
        <f>IF(C2184&lt;MAX($C$3:C2184),C2184/MAX($C$3:C2184)-1,0)</f>
        <v>-9.838032393521301E-2</v>
      </c>
      <c r="E2184" s="3">
        <f>IF(C2184&lt;MAX($C$1847:C2184),C2184/MAX($C$1847:C2184)-1,0)</f>
        <v>-4.6357615894040416E-3</v>
      </c>
    </row>
    <row r="2185" spans="1:5" ht="14.25">
      <c r="A2185" s="133">
        <v>42929</v>
      </c>
      <c r="B2185" s="134">
        <v>2.2069999999999999</v>
      </c>
      <c r="C2185" s="134">
        <v>3.0169999999999999</v>
      </c>
      <c r="D2185" s="3">
        <f>IF(C2185&lt;MAX($C$3:C2185),C2185/MAX($C$3:C2185)-1,0)</f>
        <v>-9.5080983803239372E-2</v>
      </c>
      <c r="E2185" s="3">
        <f>IF(C2185&lt;MAX($C$1847:C2185),C2185/MAX($C$1847:C2185)-1,0)</f>
        <v>-9.9337748344374699E-4</v>
      </c>
    </row>
    <row r="2186" spans="1:5" ht="14.25">
      <c r="A2186" s="133">
        <v>42930</v>
      </c>
      <c r="B2186" s="134">
        <v>2.2170000000000001</v>
      </c>
      <c r="C2186" s="134">
        <v>3.0270000000000001</v>
      </c>
      <c r="D2186" s="3">
        <f>IF(C2186&lt;MAX($C$3:C2186),C2186/MAX($C$3:C2186)-1,0)</f>
        <v>-9.2081583683263357E-2</v>
      </c>
      <c r="E2186" s="3">
        <f>IF(C2186&lt;MAX($C$1847:C2186),C2186/MAX($C$1847:C2186)-1,0)</f>
        <v>0</v>
      </c>
    </row>
    <row r="2187" spans="1:5" ht="14.25">
      <c r="A2187" s="133">
        <v>42933</v>
      </c>
      <c r="B2187" s="134">
        <v>2.2160000000000002</v>
      </c>
      <c r="C2187" s="134">
        <v>3.0259999999999998</v>
      </c>
      <c r="D2187" s="3">
        <f>IF(C2187&lt;MAX($C$3:C2187),C2187/MAX($C$3:C2187)-1,0)</f>
        <v>-9.2381523695260981E-2</v>
      </c>
      <c r="E2187" s="3">
        <f>IF(C2187&lt;MAX($C$1847:C2187),C2187/MAX($C$1847:C2187)-1,0)</f>
        <v>-3.3036009250098086E-4</v>
      </c>
    </row>
    <row r="2188" spans="1:5" ht="14.25">
      <c r="A2188" s="133">
        <v>42934</v>
      </c>
      <c r="B2188" s="134">
        <v>2.198</v>
      </c>
      <c r="C2188" s="134">
        <v>3.008</v>
      </c>
      <c r="D2188" s="3">
        <f>IF(C2188&lt;MAX($C$3:C2188),C2188/MAX($C$3:C2188)-1,0)</f>
        <v>-9.7780443911217763E-2</v>
      </c>
      <c r="E2188" s="3">
        <f>IF(C2188&lt;MAX($C$1847:C2188),C2188/MAX($C$1847:C2188)-1,0)</f>
        <v>-6.2768417575157498E-3</v>
      </c>
    </row>
    <row r="2189" spans="1:5" ht="14.25">
      <c r="A2189" s="133">
        <v>42935</v>
      </c>
      <c r="B2189" s="134">
        <v>2.206</v>
      </c>
      <c r="C2189" s="134">
        <v>3.016</v>
      </c>
      <c r="D2189" s="3">
        <f>IF(C2189&lt;MAX($C$3:C2189),C2189/MAX($C$3:C2189)-1,0)</f>
        <v>-9.5380923815236995E-2</v>
      </c>
      <c r="E2189" s="3">
        <f>IF(C2189&lt;MAX($C$1847:C2189),C2189/MAX($C$1847:C2189)-1,0)</f>
        <v>-3.6339610175091241E-3</v>
      </c>
    </row>
    <row r="2190" spans="1:5" ht="14.25">
      <c r="A2190" s="133">
        <v>42936</v>
      </c>
      <c r="B2190" s="134">
        <v>2.2229999999999999</v>
      </c>
      <c r="C2190" s="134">
        <v>3.0329999999999999</v>
      </c>
      <c r="D2190" s="3">
        <f>IF(C2190&lt;MAX($C$3:C2190),C2190/MAX($C$3:C2190)-1,0)</f>
        <v>-9.0281943611277837E-2</v>
      </c>
      <c r="E2190" s="3">
        <f>IF(C2190&lt;MAX($C$1847:C2190),C2190/MAX($C$1847:C2190)-1,0)</f>
        <v>0</v>
      </c>
    </row>
    <row r="2191" spans="1:5" ht="14.25">
      <c r="A2191" s="133">
        <v>42937</v>
      </c>
      <c r="B2191" s="134">
        <v>2.2130000000000001</v>
      </c>
      <c r="C2191" s="134">
        <v>3.0230000000000001</v>
      </c>
      <c r="D2191" s="3">
        <f>IF(C2191&lt;MAX($C$3:C2191),C2191/MAX($C$3:C2191)-1,0)</f>
        <v>-9.3281343731253741E-2</v>
      </c>
      <c r="E2191" s="3">
        <f>IF(C2191&lt;MAX($C$1847:C2191),C2191/MAX($C$1847:C2191)-1,0)</f>
        <v>-3.2970656116055874E-3</v>
      </c>
    </row>
    <row r="2192" spans="1:5" ht="14.25">
      <c r="A2192" s="133">
        <v>42940</v>
      </c>
      <c r="B2192" s="134">
        <v>2.246</v>
      </c>
      <c r="C2192" s="134">
        <v>3.056</v>
      </c>
      <c r="D2192" s="3">
        <f>IF(C2192&lt;MAX($C$3:C2192),C2192/MAX($C$3:C2192)-1,0)</f>
        <v>-8.3383323335332937E-2</v>
      </c>
      <c r="E2192" s="3">
        <f>IF(C2192&lt;MAX($C$1847:C2192),C2192/MAX($C$1847:C2192)-1,0)</f>
        <v>0</v>
      </c>
    </row>
    <row r="2193" spans="1:8" ht="14.25">
      <c r="A2193" s="133">
        <v>42941</v>
      </c>
      <c r="B2193" s="134">
        <v>2.2440000000000002</v>
      </c>
      <c r="C2193" s="134">
        <v>3.0539999999999998</v>
      </c>
      <c r="D2193" s="3">
        <f>IF(C2193&lt;MAX($C$3:C2193),C2193/MAX($C$3:C2193)-1,0)</f>
        <v>-8.3983203359328185E-2</v>
      </c>
      <c r="E2193" s="3">
        <f>IF(C2193&lt;MAX($C$1847:C2193),C2193/MAX($C$1847:C2193)-1,0)</f>
        <v>-6.5445026178012622E-4</v>
      </c>
    </row>
    <row r="2194" spans="1:8" ht="14.25">
      <c r="A2194" s="133">
        <v>42942</v>
      </c>
      <c r="B2194" s="134">
        <v>2.218</v>
      </c>
      <c r="C2194" s="134">
        <v>3.028</v>
      </c>
      <c r="D2194" s="3">
        <f>IF(C2194&lt;MAX($C$3:C2194),C2194/MAX($C$3:C2194)-1,0)</f>
        <v>-9.1781643671265734E-2</v>
      </c>
      <c r="E2194" s="3">
        <f>IF(C2194&lt;MAX($C$1847:C2194),C2194/MAX($C$1847:C2194)-1,0)</f>
        <v>-9.162303664921434E-3</v>
      </c>
    </row>
    <row r="2195" spans="1:8" ht="14.25">
      <c r="A2195" s="133">
        <v>42943</v>
      </c>
      <c r="B2195" s="134">
        <v>2.2090000000000001</v>
      </c>
      <c r="C2195" s="134">
        <v>3.0190000000000001</v>
      </c>
      <c r="D2195" s="3">
        <f>IF(C2195&lt;MAX($C$3:C2195),C2195/MAX($C$3:C2195)-1,0)</f>
        <v>-9.4481103779244124E-2</v>
      </c>
      <c r="E2195" s="3">
        <f>IF(C2195&lt;MAX($C$1847:C2195),C2195/MAX($C$1847:C2195)-1,0)</f>
        <v>-1.2107329842931946E-2</v>
      </c>
    </row>
    <row r="2196" spans="1:8" ht="14.25">
      <c r="A2196" s="133">
        <v>42944</v>
      </c>
      <c r="B2196" s="134">
        <v>2.2189999999999999</v>
      </c>
      <c r="C2196" s="134">
        <v>3.0289999999999999</v>
      </c>
      <c r="D2196" s="3">
        <f>IF(C2196&lt;MAX($C$3:C2196),C2196/MAX($C$3:C2196)-1,0)</f>
        <v>-9.1481703659268221E-2</v>
      </c>
      <c r="E2196" s="3">
        <f>IF(C2196&lt;MAX($C$1847:C2196),C2196/MAX($C$1847:C2196)-1,0)</f>
        <v>-8.8350785340314264E-3</v>
      </c>
    </row>
    <row r="2197" spans="1:8" ht="14.25">
      <c r="A2197" s="133">
        <v>42947</v>
      </c>
      <c r="B2197" s="134">
        <v>2.2160000000000002</v>
      </c>
      <c r="C2197" s="134">
        <v>3.0259999999999998</v>
      </c>
      <c r="D2197" s="3">
        <f>IF(C2197&lt;MAX($C$3:C2197),C2197/MAX($C$3:C2197)-1,0)</f>
        <v>-9.2381523695260981E-2</v>
      </c>
      <c r="E2197" s="3">
        <f>IF(C2197&lt;MAX($C$1847:C2197),C2197/MAX($C$1847:C2197)-1,0)</f>
        <v>-9.8167539267016712E-3</v>
      </c>
    </row>
    <row r="2198" spans="1:8" ht="14.25">
      <c r="A2198" s="133">
        <v>42948</v>
      </c>
      <c r="B2198" s="134">
        <v>2.2269999999999999</v>
      </c>
      <c r="C2198" s="134">
        <v>3.0369999999999999</v>
      </c>
      <c r="D2198" s="3">
        <f>IF(C2198&lt;MAX($C$3:C2198),C2198/MAX($C$3:C2198)-1,0)</f>
        <v>-8.9082183563287343E-2</v>
      </c>
      <c r="E2198" s="3">
        <f>IF(C2198&lt;MAX($C$1847:C2198),C2198/MAX($C$1847:C2198)-1,0)</f>
        <v>-6.2172774869110325E-3</v>
      </c>
    </row>
    <row r="2199" spans="1:8" ht="14.25">
      <c r="A2199" s="133">
        <v>42949</v>
      </c>
      <c r="B2199" s="134">
        <v>2.206</v>
      </c>
      <c r="C2199" s="134">
        <v>3.016</v>
      </c>
      <c r="D2199" s="3">
        <f>IF(C2199&lt;MAX($C$3:C2199),C2199/MAX($C$3:C2199)-1,0)</f>
        <v>-9.5380923815236995E-2</v>
      </c>
      <c r="E2199" s="3">
        <f>IF(C2199&lt;MAX($C$1847:C2199),C2199/MAX($C$1847:C2199)-1,0)</f>
        <v>-1.308900523560208E-2</v>
      </c>
    </row>
    <row r="2200" spans="1:8" ht="14.25">
      <c r="A2200" s="133">
        <v>42950</v>
      </c>
      <c r="B2200" s="134">
        <v>2.1819999999999999</v>
      </c>
      <c r="C2200" s="134">
        <v>2.992</v>
      </c>
      <c r="D2200" s="3">
        <f>IF(C2200&lt;MAX($C$3:C2200),C2200/MAX($C$3:C2200)-1,0)</f>
        <v>-0.10257948410317941</v>
      </c>
      <c r="E2200" s="3">
        <f>IF(C2200&lt;MAX($C$1847:C2200),C2200/MAX($C$1847:C2200)-1,0)</f>
        <v>-2.0942408376963373E-2</v>
      </c>
    </row>
    <row r="2201" spans="1:8" ht="14.25">
      <c r="A2201" s="133">
        <v>42951</v>
      </c>
      <c r="B2201" s="134">
        <v>2.16</v>
      </c>
      <c r="C2201" s="134">
        <v>2.97</v>
      </c>
      <c r="D2201" s="3">
        <f>IF(C2201&lt;MAX($C$3:C2201),C2201/MAX($C$3:C2201)-1,0)</f>
        <v>-0.10917816436712657</v>
      </c>
      <c r="E2201" s="3">
        <f>IF(C2201&lt;MAX($C$1847:C2201),C2201/MAX($C$1847:C2201)-1,0)</f>
        <v>-2.8141361256544428E-2</v>
      </c>
    </row>
    <row r="2202" spans="1:8" ht="14.25">
      <c r="A2202" s="133">
        <v>42954</v>
      </c>
      <c r="B2202" s="134">
        <v>2.1930000000000001</v>
      </c>
      <c r="C2202" s="134">
        <v>3.0030000000000001</v>
      </c>
      <c r="D2202" s="3">
        <f>IF(C2202&lt;MAX($C$3:C2202),C2202/MAX($C$3:C2202)-1,0)</f>
        <v>-9.928014397120577E-2</v>
      </c>
      <c r="E2202" s="3">
        <f>IF(C2202&lt;MAX($C$1847:C2202),C2202/MAX($C$1847:C2202)-1,0)</f>
        <v>-1.7342931937172734E-2</v>
      </c>
      <c r="F2202" s="1">
        <v>6.12</v>
      </c>
      <c r="G2202" s="1">
        <v>19.420000000000002</v>
      </c>
      <c r="H2202" s="1">
        <v>29.83</v>
      </c>
    </row>
    <row r="2203" spans="1:8" ht="14.25">
      <c r="A2203" s="133">
        <v>42955</v>
      </c>
      <c r="B2203" s="134">
        <v>2.194</v>
      </c>
      <c r="C2203" s="134">
        <v>3.004</v>
      </c>
      <c r="D2203" s="3">
        <f>IF(C2203&lt;MAX($C$3:C2203),C2203/MAX($C$3:C2203)-1,0)</f>
        <v>-9.8980203959208146E-2</v>
      </c>
      <c r="E2203" s="3">
        <f>IF(C2203&lt;MAX($C$1847:C2203),C2203/MAX($C$1847:C2203)-1,0)</f>
        <v>-1.7015706806282727E-2</v>
      </c>
    </row>
    <row r="2204" spans="1:8" ht="14.25">
      <c r="A2204" s="133">
        <v>42956</v>
      </c>
      <c r="B2204" s="134">
        <v>2.214</v>
      </c>
      <c r="C2204" s="134">
        <v>3.024</v>
      </c>
      <c r="D2204" s="3">
        <f>IF(C2204&lt;MAX($C$3:C2204),C2204/MAX($C$3:C2204)-1,0)</f>
        <v>-9.2981403719256117E-2</v>
      </c>
      <c r="E2204" s="3">
        <f>IF(C2204&lt;MAX($C$1847:C2204),C2204/MAX($C$1847:C2204)-1,0)</f>
        <v>-1.0471204188481686E-2</v>
      </c>
    </row>
    <row r="2205" spans="1:8" ht="14.25">
      <c r="A2205" s="133">
        <v>42957</v>
      </c>
      <c r="B2205" s="134">
        <v>2.2029999999999998</v>
      </c>
      <c r="C2205" s="134">
        <v>3.0129999999999999</v>
      </c>
      <c r="D2205" s="3">
        <f>IF(C2205&lt;MAX($C$3:C2205),C2205/MAX($C$3:C2205)-1,0)</f>
        <v>-9.6280743851229755E-2</v>
      </c>
      <c r="E2205" s="3">
        <f>IF(C2205&lt;MAX($C$1847:C2205),C2205/MAX($C$1847:C2205)-1,0)</f>
        <v>-1.4070680628272325E-2</v>
      </c>
    </row>
    <row r="2206" spans="1:8" ht="14.25">
      <c r="A2206" s="133">
        <v>42958</v>
      </c>
      <c r="B2206" s="134">
        <v>2.1749999999999998</v>
      </c>
      <c r="C2206" s="134">
        <v>2.9849999999999999</v>
      </c>
      <c r="D2206" s="3">
        <f>IF(C2206&lt;MAX($C$3:C2206),C2206/MAX($C$3:C2206)-1,0)</f>
        <v>-0.10467906418716266</v>
      </c>
      <c r="E2206" s="3">
        <f>IF(C2206&lt;MAX($C$1847:C2206),C2206/MAX($C$1847:C2206)-1,0)</f>
        <v>-2.3232984293193759E-2</v>
      </c>
    </row>
    <row r="2207" spans="1:8" ht="14.25">
      <c r="A2207" s="133">
        <v>42961</v>
      </c>
      <c r="B2207" s="134">
        <v>2.206</v>
      </c>
      <c r="C2207" s="134">
        <v>3.016</v>
      </c>
      <c r="D2207" s="3">
        <f>IF(C2207&lt;MAX($C$3:C2207),C2207/MAX($C$3:C2207)-1,0)</f>
        <v>-9.5380923815236995E-2</v>
      </c>
      <c r="E2207" s="3">
        <f>IF(C2207&lt;MAX($C$1847:C2207),C2207/MAX($C$1847:C2207)-1,0)</f>
        <v>-1.308900523560208E-2</v>
      </c>
    </row>
    <row r="2208" spans="1:8" ht="14.25">
      <c r="A2208" s="133">
        <v>42962</v>
      </c>
      <c r="B2208" s="134">
        <v>2.2010000000000001</v>
      </c>
      <c r="C2208" s="134">
        <v>3.0110000000000001</v>
      </c>
      <c r="D2208" s="3">
        <f>IF(C2208&lt;MAX($C$3:C2208),C2208/MAX($C$3:C2208)-1,0)</f>
        <v>-9.6880623875224892E-2</v>
      </c>
      <c r="E2208" s="3">
        <f>IF(C2208&lt;MAX($C$1847:C2208),C2208/MAX($C$1847:C2208)-1,0)</f>
        <v>-1.472513089005234E-2</v>
      </c>
    </row>
    <row r="2209" spans="1:5" ht="14.25">
      <c r="A2209" s="133">
        <v>42963</v>
      </c>
      <c r="B2209" s="134">
        <v>2.19</v>
      </c>
      <c r="C2209" s="134">
        <v>3</v>
      </c>
      <c r="D2209" s="3">
        <f>IF(C2209&lt;MAX($C$3:C2209),C2209/MAX($C$3:C2209)-1,0)</f>
        <v>-0.10017996400719853</v>
      </c>
      <c r="E2209" s="3">
        <f>IF(C2209&lt;MAX($C$1847:C2209),C2209/MAX($C$1847:C2209)-1,0)</f>
        <v>-1.8324607329842979E-2</v>
      </c>
    </row>
    <row r="2210" spans="1:5" ht="14.25">
      <c r="A2210" s="133">
        <v>42964</v>
      </c>
      <c r="B2210" s="134">
        <v>2.1859999999999999</v>
      </c>
      <c r="C2210" s="134">
        <v>2.996</v>
      </c>
      <c r="D2210" s="3">
        <f>IF(C2210&lt;MAX($C$3:C2210),C2210/MAX($C$3:C2210)-1,0)</f>
        <v>-0.10137972405518902</v>
      </c>
      <c r="E2210" s="3">
        <f>IF(C2210&lt;MAX($C$1847:C2210),C2210/MAX($C$1847:C2210)-1,0)</f>
        <v>-1.963350785340312E-2</v>
      </c>
    </row>
    <row r="2211" spans="1:5" ht="14.25">
      <c r="A2211" s="133">
        <v>42965</v>
      </c>
      <c r="B2211" s="134">
        <v>2.2050000000000001</v>
      </c>
      <c r="C2211" s="134">
        <v>3.0150000000000001</v>
      </c>
      <c r="D2211" s="3">
        <f>IF(C2211&lt;MAX($C$3:C2211),C2211/MAX($C$3:C2211)-1,0)</f>
        <v>-9.5680863827234508E-2</v>
      </c>
      <c r="E2211" s="3">
        <f>IF(C2211&lt;MAX($C$1847:C2211),C2211/MAX($C$1847:C2211)-1,0)</f>
        <v>-1.3416230366492088E-2</v>
      </c>
    </row>
    <row r="2212" spans="1:5" ht="14.25">
      <c r="A2212" s="133">
        <v>42968</v>
      </c>
      <c r="B2212" s="134">
        <v>2.2250000000000001</v>
      </c>
      <c r="C2212" s="134">
        <v>3.0350000000000001</v>
      </c>
      <c r="D2212" s="3">
        <f>IF(C2212&lt;MAX($C$3:C2212),C2212/MAX($C$3:C2212)-1,0)</f>
        <v>-8.9682063587282479E-2</v>
      </c>
      <c r="E2212" s="3">
        <f>IF(C2212&lt;MAX($C$1847:C2212),C2212/MAX($C$1847:C2212)-1,0)</f>
        <v>-6.8717277486910477E-3</v>
      </c>
    </row>
    <row r="2213" spans="1:5" ht="14.25">
      <c r="A2213" s="133">
        <v>42969</v>
      </c>
      <c r="B2213" s="134">
        <v>2.2309999999999999</v>
      </c>
      <c r="C2213" s="134">
        <v>3.0409999999999999</v>
      </c>
      <c r="D2213" s="3">
        <f>IF(C2213&lt;MAX($C$3:C2213),C2213/MAX($C$3:C2213)-1,0)</f>
        <v>-8.7882423515296959E-2</v>
      </c>
      <c r="E2213" s="3">
        <f>IF(C2213&lt;MAX($C$1847:C2213),C2213/MAX($C$1847:C2213)-1,0)</f>
        <v>-4.9083769633507801E-3</v>
      </c>
    </row>
    <row r="2214" spans="1:5" ht="14.25">
      <c r="A2214" s="133">
        <v>42970</v>
      </c>
      <c r="B2214" s="134">
        <v>2.226</v>
      </c>
      <c r="C2214" s="134">
        <v>3.036</v>
      </c>
      <c r="D2214" s="3">
        <f>IF(C2214&lt;MAX($C$3:C2214),C2214/MAX($C$3:C2214)-1,0)</f>
        <v>-8.9382123575284966E-2</v>
      </c>
      <c r="E2214" s="3">
        <f>IF(C2214&lt;MAX($C$1847:C2214),C2214/MAX($C$1847:C2214)-1,0)</f>
        <v>-6.5445026178010401E-3</v>
      </c>
    </row>
    <row r="2215" spans="1:5" ht="14.25">
      <c r="A2215" s="133">
        <v>42971</v>
      </c>
      <c r="B2215" s="134">
        <v>2.2349999999999999</v>
      </c>
      <c r="C2215" s="134">
        <v>3.0449999999999999</v>
      </c>
      <c r="D2215" s="3">
        <f>IF(C2215&lt;MAX($C$3:C2215),C2215/MAX($C$3:C2215)-1,0)</f>
        <v>-8.6682663467306575E-2</v>
      </c>
      <c r="E2215" s="3">
        <f>IF(C2215&lt;MAX($C$1847:C2215),C2215/MAX($C$1847:C2215)-1,0)</f>
        <v>-3.5994764397906387E-3</v>
      </c>
    </row>
    <row r="2216" spans="1:5" ht="14.25">
      <c r="A2216" s="133">
        <v>42972</v>
      </c>
      <c r="B2216" s="134">
        <v>2.2559999999999998</v>
      </c>
      <c r="C2216" s="134">
        <v>3.0659999999999998</v>
      </c>
      <c r="D2216" s="3">
        <f>IF(C2216&lt;MAX($C$3:C2216),C2216/MAX($C$3:C2216)-1,0)</f>
        <v>-8.0383923215357034E-2</v>
      </c>
      <c r="E2216" s="3">
        <f>IF(C2216&lt;MAX($C$1847:C2216),C2216/MAX($C$1847:C2216)-1,0)</f>
        <v>0</v>
      </c>
    </row>
    <row r="2217" spans="1:5" ht="14.25">
      <c r="A2217" s="133">
        <v>42975</v>
      </c>
      <c r="B2217" s="134">
        <v>2.2799999999999998</v>
      </c>
      <c r="C2217" s="134">
        <v>3.09</v>
      </c>
      <c r="D2217" s="3">
        <f>IF(C2217&lt;MAX($C$3:C2217),C2217/MAX($C$3:C2217)-1,0)</f>
        <v>-7.3185362927414621E-2</v>
      </c>
      <c r="E2217" s="3">
        <f>IF(C2217&lt;MAX($C$1847:C2217),C2217/MAX($C$1847:C2217)-1,0)</f>
        <v>0</v>
      </c>
    </row>
    <row r="2218" spans="1:5" ht="14.25">
      <c r="A2218" s="133">
        <v>42976</v>
      </c>
      <c r="B2218" s="134">
        <v>2.274</v>
      </c>
      <c r="C2218" s="134">
        <v>3.0840000000000001</v>
      </c>
      <c r="D2218" s="3">
        <f>IF(C2218&lt;MAX($C$3:C2218),C2218/MAX($C$3:C2218)-1,0)</f>
        <v>-7.4985002999400141E-2</v>
      </c>
      <c r="E2218" s="3">
        <f>IF(C2218&lt;MAX($C$1847:C2218),C2218/MAX($C$1847:C2218)-1,0)</f>
        <v>-1.9417475728155109E-3</v>
      </c>
    </row>
    <row r="2219" spans="1:5" ht="14.25">
      <c r="A2219" s="133">
        <v>42977</v>
      </c>
      <c r="B2219" s="134">
        <v>2.2829999999999999</v>
      </c>
      <c r="C2219" s="134">
        <v>3.093</v>
      </c>
      <c r="D2219" s="3">
        <f>IF(C2219&lt;MAX($C$3:C2219),C2219/MAX($C$3:C2219)-1,0)</f>
        <v>-7.228554289142175E-2</v>
      </c>
      <c r="E2219" s="3">
        <f>IF(C2219&lt;MAX($C$1847:C2219),C2219/MAX($C$1847:C2219)-1,0)</f>
        <v>0</v>
      </c>
    </row>
    <row r="2220" spans="1:5" ht="14.25">
      <c r="A2220" s="133">
        <v>42978</v>
      </c>
      <c r="B2220" s="134">
        <v>2.2759999999999998</v>
      </c>
      <c r="C2220" s="134">
        <v>3.0859999999999999</v>
      </c>
      <c r="D2220" s="3">
        <f>IF(C2220&lt;MAX($C$3:C2220),C2220/MAX($C$3:C2220)-1,0)</f>
        <v>-7.4385122975405005E-2</v>
      </c>
      <c r="E2220" s="3">
        <f>IF(C2220&lt;MAX($C$1847:C2220),C2220/MAX($C$1847:C2220)-1,0)</f>
        <v>-2.2631749110896271E-3</v>
      </c>
    </row>
    <row r="2221" spans="1:5" ht="14.25">
      <c r="A2221" s="133">
        <v>42979</v>
      </c>
      <c r="B2221" s="134">
        <v>2.2690000000000001</v>
      </c>
      <c r="C2221" s="134">
        <v>3.0790000000000002</v>
      </c>
      <c r="D2221" s="3">
        <f>IF(C2221&lt;MAX($C$3:C2221),C2221/MAX($C$3:C2221)-1,0)</f>
        <v>-7.6484703059388037E-2</v>
      </c>
      <c r="E2221" s="3">
        <f>IF(C2221&lt;MAX($C$1847:C2221),C2221/MAX($C$1847:C2221)-1,0)</f>
        <v>-4.5263498221790321E-3</v>
      </c>
    </row>
    <row r="2222" spans="1:5" ht="14.25">
      <c r="A2222" s="133">
        <v>42982</v>
      </c>
      <c r="B2222" s="134">
        <v>2.2519999999999998</v>
      </c>
      <c r="C2222" s="134">
        <v>3.0619999999999998</v>
      </c>
      <c r="D2222" s="3">
        <f>IF(C2222&lt;MAX($C$3:C2222),C2222/MAX($C$3:C2222)-1,0)</f>
        <v>-8.1583683263347417E-2</v>
      </c>
      <c r="E2222" s="3">
        <f>IF(C2222&lt;MAX($C$1847:C2222),C2222/MAX($C$1847:C2222)-1,0)</f>
        <v>-1.0022631749110888E-2</v>
      </c>
    </row>
    <row r="2223" spans="1:5" ht="14.25">
      <c r="A2223" s="133">
        <v>42983</v>
      </c>
      <c r="B2223" s="134">
        <v>2.2629999999999999</v>
      </c>
      <c r="C2223" s="134">
        <v>3.073</v>
      </c>
      <c r="D2223" s="3">
        <f>IF(C2223&lt;MAX($C$3:C2223),C2223/MAX($C$3:C2223)-1,0)</f>
        <v>-7.8284343131373779E-2</v>
      </c>
      <c r="E2223" s="3">
        <f>IF(C2223&lt;MAX($C$1847:C2223),C2223/MAX($C$1847:C2223)-1,0)</f>
        <v>-6.4662140316844585E-3</v>
      </c>
    </row>
    <row r="2224" spans="1:5" ht="14.25">
      <c r="A2224" s="133">
        <v>42984</v>
      </c>
      <c r="B2224" s="134">
        <v>2.262</v>
      </c>
      <c r="C2224" s="134">
        <v>3.0720000000000001</v>
      </c>
      <c r="D2224" s="3">
        <f>IF(C2224&lt;MAX($C$3:C2224),C2224/MAX($C$3:C2224)-1,0)</f>
        <v>-7.8584283143371292E-2</v>
      </c>
      <c r="E2224" s="3">
        <f>IF(C2224&lt;MAX($C$1847:C2224),C2224/MAX($C$1847:C2224)-1,0)</f>
        <v>-6.7895247332686592E-3</v>
      </c>
    </row>
    <row r="2225" spans="1:6" ht="14.25">
      <c r="A2225" s="133">
        <v>42985</v>
      </c>
      <c r="B2225" s="134">
        <v>2.2549999999999999</v>
      </c>
      <c r="C2225" s="134">
        <v>3.0649999999999999</v>
      </c>
      <c r="D2225" s="3">
        <f>IF(C2225&lt;MAX($C$3:C2225),C2225/MAX($C$3:C2225)-1,0)</f>
        <v>-8.0683863227354546E-2</v>
      </c>
      <c r="E2225" s="3">
        <f>IF(C2225&lt;MAX($C$1847:C2225),C2225/MAX($C$1847:C2225)-1,0)</f>
        <v>-9.0526996443582863E-3</v>
      </c>
    </row>
    <row r="2226" spans="1:6" ht="14.25">
      <c r="A2226" s="133">
        <v>42986</v>
      </c>
      <c r="B2226" s="134">
        <v>2.2519999999999998</v>
      </c>
      <c r="C2226" s="134">
        <v>3.0619999999999998</v>
      </c>
      <c r="D2226" s="3">
        <f>IF(C2226&lt;MAX($C$3:C2226),C2226/MAX($C$3:C2226)-1,0)</f>
        <v>-8.1583683263347417E-2</v>
      </c>
      <c r="E2226" s="3">
        <f>IF(C2226&lt;MAX($C$1847:C2226),C2226/MAX($C$1847:C2226)-1,0)</f>
        <v>-1.0022631749110888E-2</v>
      </c>
    </row>
    <row r="2227" spans="1:6" ht="14.25">
      <c r="A2227" s="133">
        <v>42989</v>
      </c>
      <c r="B2227" s="134">
        <v>2.2519999999999998</v>
      </c>
      <c r="C2227" s="134">
        <v>3.0619999999999998</v>
      </c>
      <c r="D2227" s="3">
        <f>IF(C2227&lt;MAX($C$3:C2227),C2227/MAX($C$3:C2227)-1,0)</f>
        <v>-8.1583683263347417E-2</v>
      </c>
      <c r="E2227" s="3">
        <f>IF(C2227&lt;MAX($C$1847:C2227),C2227/MAX($C$1847:C2227)-1,0)</f>
        <v>-1.0022631749110888E-2</v>
      </c>
    </row>
    <row r="2228" spans="1:6" ht="14.25">
      <c r="A2228" s="133">
        <v>42990</v>
      </c>
      <c r="B2228" s="134">
        <v>2.254</v>
      </c>
      <c r="C2228" s="134">
        <v>3.0640000000000001</v>
      </c>
      <c r="D2228" s="3">
        <f>IF(C2228&lt;MAX($C$3:C2228),C2228/MAX($C$3:C2228)-1,0)</f>
        <v>-8.098380323935217E-2</v>
      </c>
      <c r="E2228" s="3">
        <f>IF(C2228&lt;MAX($C$1847:C2228),C2228/MAX($C$1847:C2228)-1,0)</f>
        <v>-9.376010345942376E-3</v>
      </c>
    </row>
    <row r="2229" spans="1:6" ht="14.25">
      <c r="A2229" s="133">
        <v>42991</v>
      </c>
      <c r="B2229" s="134">
        <v>2.274</v>
      </c>
      <c r="C2229" s="134">
        <v>3.0840000000000001</v>
      </c>
      <c r="D2229" s="3">
        <f>IF(C2229&lt;MAX($C$3:C2229),C2229/MAX($C$3:C2229)-1,0)</f>
        <v>-7.4985002999400141E-2</v>
      </c>
      <c r="E2229" s="3">
        <f>IF(C2229&lt;MAX($C$1847:C2229),C2229/MAX($C$1847:C2229)-1,0)</f>
        <v>-2.9097963142579175E-3</v>
      </c>
    </row>
    <row r="2230" spans="1:6" ht="14.25">
      <c r="A2230" s="133">
        <v>42992</v>
      </c>
      <c r="B2230" s="134">
        <v>2.258</v>
      </c>
      <c r="C2230" s="134">
        <v>3.0680000000000001</v>
      </c>
      <c r="D2230" s="3">
        <f>IF(C2230&lt;MAX($C$3:C2230),C2230/MAX($C$3:C2230)-1,0)</f>
        <v>-7.9784043191361675E-2</v>
      </c>
      <c r="E2230" s="3">
        <f>IF(C2230&lt;MAX($C$1847:C2230),C2230/MAX($C$1847:C2230)-1,0)</f>
        <v>-8.0827675396055731E-3</v>
      </c>
    </row>
    <row r="2231" spans="1:6" ht="14.25">
      <c r="A2231" s="133">
        <v>42993</v>
      </c>
      <c r="B2231" s="134">
        <v>2.2789999999999999</v>
      </c>
      <c r="C2231" s="134">
        <v>3.089</v>
      </c>
      <c r="D2231" s="3">
        <f>IF(C2231&lt;MAX($C$3:C2231),C2231/MAX($C$3:C2231)-1,0)</f>
        <v>-7.3485302939412134E-2</v>
      </c>
      <c r="E2231" s="3">
        <f>IF(C2231&lt;MAX($C$1847:C2231),C2231/MAX($C$1847:C2231)-1,0)</f>
        <v>-1.2932428063369139E-3</v>
      </c>
    </row>
    <row r="2232" spans="1:6" ht="14.25">
      <c r="A2232" s="133">
        <v>42996</v>
      </c>
      <c r="B2232" s="134">
        <v>2.2890000000000001</v>
      </c>
      <c r="C2232" s="134">
        <v>3.0990000000000002</v>
      </c>
      <c r="D2232" s="3">
        <f>IF(C2232&lt;MAX($C$3:C2232),C2232/MAX($C$3:C2232)-1,0)</f>
        <v>-7.0485902819436119E-2</v>
      </c>
      <c r="E2232" s="3">
        <f>IF(C2232&lt;MAX($C$1847:C2232),C2232/MAX($C$1847:C2232)-1,0)</f>
        <v>0</v>
      </c>
    </row>
    <row r="2233" spans="1:6" ht="14.25">
      <c r="A2233" s="133">
        <v>42997</v>
      </c>
      <c r="B2233" s="134">
        <v>2.2839999999999998</v>
      </c>
      <c r="C2233" s="134">
        <v>3.0939999999999999</v>
      </c>
      <c r="D2233" s="3">
        <f>IF(C2233&lt;MAX($C$3:C2233),C2233/MAX($C$3:C2233)-1,0)</f>
        <v>-7.1985602879424126E-2</v>
      </c>
      <c r="E2233" s="3">
        <f>IF(C2233&lt;MAX($C$1847:C2233),C2233/MAX($C$1847:C2233)-1,0)</f>
        <v>-1.6134236850597894E-3</v>
      </c>
    </row>
    <row r="2234" spans="1:6" ht="14.25">
      <c r="A2234" s="133">
        <v>42998</v>
      </c>
      <c r="B2234" s="134">
        <v>2.294</v>
      </c>
      <c r="C2234" s="134">
        <v>3.1040000000000001</v>
      </c>
      <c r="D2234" s="3">
        <f>IF(C2234&lt;MAX($C$3:C2234),C2234/MAX($C$3:C2234)-1,0)</f>
        <v>-6.8986202759448112E-2</v>
      </c>
      <c r="E2234" s="3">
        <f>IF(C2234&lt;MAX($C$1847:C2234),C2234/MAX($C$1847:C2234)-1,0)</f>
        <v>0</v>
      </c>
    </row>
    <row r="2235" spans="1:6" ht="14.25">
      <c r="A2235" s="133">
        <v>42999</v>
      </c>
      <c r="B2235" s="134">
        <v>2.2909999999999999</v>
      </c>
      <c r="C2235" s="134">
        <v>3.101</v>
      </c>
      <c r="D2235" s="3">
        <f>IF(C2235&lt;MAX($C$3:C2235),C2235/MAX($C$3:C2235)-1,0)</f>
        <v>-6.9886022795440983E-2</v>
      </c>
      <c r="E2235" s="3">
        <f>IF(C2235&lt;MAX($C$1847:C2235),C2235/MAX($C$1847:C2235)-1,0)</f>
        <v>-9.6649484536082131E-4</v>
      </c>
    </row>
    <row r="2236" spans="1:6" ht="14.25">
      <c r="A2236" s="133">
        <v>43000</v>
      </c>
      <c r="B2236" s="134">
        <v>2.3079999999999998</v>
      </c>
      <c r="C2236" s="134">
        <v>3.1179999999999999</v>
      </c>
      <c r="D2236" s="3">
        <f>IF(C2236&lt;MAX($C$3:C2236),C2236/MAX($C$3:C2236)-1,0)</f>
        <v>-6.4787042591481714E-2</v>
      </c>
      <c r="E2236" s="3">
        <f>IF(C2236&lt;MAX($C$1847:C2236),C2236/MAX($C$1847:C2236)-1,0)</f>
        <v>0</v>
      </c>
    </row>
    <row r="2237" spans="1:6" ht="14.25">
      <c r="A2237" s="133">
        <v>43003</v>
      </c>
      <c r="B2237" s="134">
        <v>2.298</v>
      </c>
      <c r="C2237" s="134">
        <v>3.1080000000000001</v>
      </c>
      <c r="D2237" s="3">
        <f>IF(C2237&lt;MAX($C$3:C2237),C2237/MAX($C$3:C2237)-1,0)</f>
        <v>-6.7786442711457728E-2</v>
      </c>
      <c r="E2237" s="3">
        <f>IF(C2237&lt;MAX($C$1847:C2237),C2237/MAX($C$1847:C2237)-1,0)</f>
        <v>-3.207184092366866E-3</v>
      </c>
    </row>
    <row r="2238" spans="1:6" ht="14.25">
      <c r="A2238" s="133">
        <v>43004</v>
      </c>
      <c r="B2238" s="134">
        <v>2.2839999999999998</v>
      </c>
      <c r="C2238" s="134">
        <v>3.0939999999999999</v>
      </c>
      <c r="D2238" s="3">
        <f>IF(C2238&lt;MAX($C$3:C2238),C2238/MAX($C$3:C2238)-1,0)</f>
        <v>-7.1985602879424126E-2</v>
      </c>
      <c r="E2238" s="3">
        <f>IF(C2238&lt;MAX($C$1847:C2238),C2238/MAX($C$1847:C2238)-1,0)</f>
        <v>-7.6972418216805227E-3</v>
      </c>
    </row>
    <row r="2239" spans="1:6" ht="14.25">
      <c r="A2239" s="133">
        <v>43005</v>
      </c>
      <c r="B2239" s="134">
        <v>2.2890000000000001</v>
      </c>
      <c r="C2239" s="134">
        <v>3.0990000000000002</v>
      </c>
      <c r="D2239" s="3">
        <f>IF(C2239&lt;MAX($C$3:C2239),C2239/MAX($C$3:C2239)-1,0)</f>
        <v>-7.0485902819436119E-2</v>
      </c>
      <c r="E2239" s="3">
        <f>IF(C2239&lt;MAX($C$1847:C2239),C2239/MAX($C$1847:C2239)-1,0)</f>
        <v>-6.0936497754969787E-3</v>
      </c>
      <c r="F2239" s="1">
        <f>B2241/B2220-1</f>
        <v>2.1089630931458769E-2</v>
      </c>
    </row>
    <row r="2240" spans="1:6" ht="14.25">
      <c r="A2240" s="133">
        <v>43006</v>
      </c>
      <c r="B2240" s="134">
        <v>2.302</v>
      </c>
      <c r="C2240" s="134">
        <v>3.1120000000000001</v>
      </c>
      <c r="D2240" s="3">
        <f>IF(C2240&lt;MAX($C$3:C2240),C2240/MAX($C$3:C2240)-1,0)</f>
        <v>-6.6586682663467345E-2</v>
      </c>
      <c r="E2240" s="3">
        <f>IF(C2240&lt;MAX($C$1847:C2240),C2240/MAX($C$1847:C2240)-1,0)</f>
        <v>-1.9243104554200752E-3</v>
      </c>
    </row>
    <row r="2241" spans="1:5" ht="14.25">
      <c r="A2241" s="133">
        <v>43007</v>
      </c>
      <c r="B2241" s="279">
        <v>2.3239999999999998</v>
      </c>
      <c r="C2241" s="134">
        <v>3.1339999999999999</v>
      </c>
      <c r="D2241" s="3">
        <f>IF(C2241&lt;MAX($C$3:C2241),C2241/MAX($C$3:C2241)-1,0)</f>
        <v>-5.9988002399520179E-2</v>
      </c>
      <c r="E2241" s="3">
        <f>IF(C2241&lt;MAX($C$1847:C2241),C2241/MAX($C$1847:C2241)-1,0)</f>
        <v>0</v>
      </c>
    </row>
    <row r="2242" spans="1:5" ht="14.25">
      <c r="A2242" s="133">
        <v>43017</v>
      </c>
      <c r="B2242" s="134">
        <v>2.3610000000000002</v>
      </c>
      <c r="C2242" s="134">
        <v>3.1709999999999998</v>
      </c>
      <c r="D2242" s="3">
        <f>IF(C2242&lt;MAX($C$3:C2242),C2242/MAX($C$3:C2242)-1,0)</f>
        <v>-4.8890221955608992E-2</v>
      </c>
      <c r="E2242" s="3">
        <f>IF(C2242&lt;MAX($C$1847:C2242),C2242/MAX($C$1847:C2242)-1,0)</f>
        <v>0</v>
      </c>
    </row>
    <row r="2243" spans="1:5" ht="14.25">
      <c r="A2243" s="133">
        <v>43018</v>
      </c>
      <c r="B2243" s="224">
        <v>2.3690000000000002</v>
      </c>
      <c r="C2243" s="223">
        <v>3.1789999999999998</v>
      </c>
      <c r="D2243" s="3">
        <f>IF(C2243&lt;MAX($C$3:C2243),C2243/MAX($C$3:C2243)-1,0)</f>
        <v>-4.6490701859628114E-2</v>
      </c>
      <c r="E2243" s="3">
        <f>IF(C2243&lt;MAX($C$1847:C2243),C2243/MAX($C$1847:C2243)-1,0)</f>
        <v>0</v>
      </c>
    </row>
    <row r="2244" spans="1:5" ht="14.25">
      <c r="A2244" s="133">
        <v>43019</v>
      </c>
      <c r="B2244" s="224">
        <v>2.387</v>
      </c>
      <c r="C2244" s="224">
        <v>3.1970000000000001</v>
      </c>
      <c r="D2244" s="3">
        <f>IF(C2244&lt;MAX($C$3:C2244),C2244/MAX($C$3:C2244)-1,0)</f>
        <v>-4.1091781643671221E-2</v>
      </c>
      <c r="E2244" s="3">
        <f>IF(C2244&lt;MAX($C$1847:C2244),C2244/MAX($C$1847:C2244)-1,0)</f>
        <v>0</v>
      </c>
    </row>
    <row r="2245" spans="1:5" ht="14.25">
      <c r="A2245" s="133">
        <v>43020</v>
      </c>
      <c r="B2245" s="224">
        <v>2.3959999999999999</v>
      </c>
      <c r="C2245" s="223">
        <v>3.206</v>
      </c>
      <c r="D2245" s="3">
        <f>IF(C2245&lt;MAX($C$3:C2245),C2245/MAX($C$3:C2245)-1,0)</f>
        <v>-3.8392321535692941E-2</v>
      </c>
      <c r="E2245" s="3">
        <f>IF(C2245&lt;MAX($C$1847:C2245),C2245/MAX($C$1847:C2245)-1,0)</f>
        <v>0</v>
      </c>
    </row>
    <row r="2246" spans="1:5" ht="14.25">
      <c r="A2246" s="133">
        <v>43021</v>
      </c>
      <c r="B2246" s="223">
        <v>2.403</v>
      </c>
      <c r="C2246" s="223">
        <v>3.2130000000000001</v>
      </c>
      <c r="D2246" s="3">
        <f>IF(C2246&lt;MAX($C$3:C2246),C2246/MAX($C$3:C2246)-1,0)</f>
        <v>-3.6292741451709687E-2</v>
      </c>
      <c r="E2246" s="3">
        <f>IF(C2246&lt;MAX($C$1847:C2246),C2246/MAX($C$1847:C2246)-1,0)</f>
        <v>0</v>
      </c>
    </row>
    <row r="2247" spans="1:5" ht="14.25">
      <c r="A2247" s="133">
        <v>43024</v>
      </c>
      <c r="B2247" s="306">
        <v>2.3959999999999999</v>
      </c>
      <c r="C2247" s="306">
        <v>3.206</v>
      </c>
      <c r="D2247" s="3">
        <f>IF(C2247&lt;MAX($C$3:C2247),C2247/MAX($C$3:C2247)-1,0)</f>
        <v>-3.8392321535692941E-2</v>
      </c>
      <c r="E2247" s="3">
        <f>IF(C2247&lt;MAX($C$1847:C2247),C2247/MAX($C$1847:C2247)-1,0)</f>
        <v>-2.1786492374727962E-3</v>
      </c>
    </row>
    <row r="2248" spans="1:5" ht="14.25">
      <c r="A2248" s="133">
        <v>43025</v>
      </c>
      <c r="B2248" s="308">
        <v>2.42</v>
      </c>
      <c r="C2248" s="308">
        <v>3.23</v>
      </c>
      <c r="D2248" s="3">
        <f>IF(C2248&lt;MAX($C$3:C2248),C2248/MAX($C$3:C2248)-1,0)</f>
        <v>-3.1193761247750529E-2</v>
      </c>
      <c r="E2248" s="3">
        <f>IF(C2248&lt;MAX($C$1847:C2248),C2248/MAX($C$1847:C2248)-1,0)</f>
        <v>0</v>
      </c>
    </row>
    <row r="2249" spans="1:5" ht="14.25">
      <c r="A2249" s="133">
        <v>43026</v>
      </c>
      <c r="B2249" s="308">
        <v>2.4489999999999998</v>
      </c>
      <c r="C2249" s="308">
        <v>3.2589999999999999</v>
      </c>
      <c r="D2249" s="3">
        <f>IF(C2249&lt;MAX($C$3:C2249),C2249/MAX($C$3:C2249)-1,0)</f>
        <v>-2.2495500899820109E-2</v>
      </c>
      <c r="E2249" s="3">
        <f>IF(C2249&lt;MAX($C$1847:C2249),C2249/MAX($C$1847:C2249)-1,0)</f>
        <v>0</v>
      </c>
    </row>
    <row r="2250" spans="1:5" ht="14.25">
      <c r="A2250" s="133">
        <v>43027</v>
      </c>
      <c r="B2250" s="307">
        <v>2.4569999999999999</v>
      </c>
      <c r="C2250" s="307">
        <v>3.2669999999999999</v>
      </c>
      <c r="D2250" s="3">
        <f>IF(C2250&lt;MAX($C$3:C2250),C2250/MAX($C$3:C2250)-1,0)</f>
        <v>-2.0095980803839231E-2</v>
      </c>
      <c r="E2250" s="3">
        <f>IF(C2250&lt;MAX($C$1847:C2250),C2250/MAX($C$1847:C2250)-1,0)</f>
        <v>0</v>
      </c>
    </row>
    <row r="2251" spans="1:5" ht="14.25">
      <c r="A2251" s="133">
        <v>43028</v>
      </c>
      <c r="B2251" s="306">
        <v>2.4300000000000002</v>
      </c>
      <c r="C2251" s="307">
        <v>3.24</v>
      </c>
      <c r="D2251" s="3">
        <f>IF(C2251&lt;MAX($C$3:C2251),C2251/MAX($C$3:C2251)-1,0)</f>
        <v>-2.8194361127774403E-2</v>
      </c>
      <c r="E2251" s="3">
        <f>IF(C2251&lt;MAX($C$1847:C2251),C2251/MAX($C$1847:C2251)-1,0)</f>
        <v>-8.2644628099172168E-3</v>
      </c>
    </row>
    <row r="2252" spans="1:5" ht="14.25">
      <c r="A2252" s="133"/>
      <c r="B2252" s="307"/>
      <c r="C2252" s="307"/>
    </row>
    <row r="2253" spans="1:5" ht="14.25">
      <c r="A2253" s="133"/>
      <c r="B2253" s="307"/>
      <c r="C2253" s="307"/>
    </row>
    <row r="2254" spans="1:5">
      <c r="B2254" s="22" t="s">
        <v>228</v>
      </c>
      <c r="C2254" s="22" t="s">
        <v>4</v>
      </c>
    </row>
    <row r="2255" spans="1:5">
      <c r="A2255" s="82" t="s">
        <v>752</v>
      </c>
      <c r="B2255" s="3">
        <f>(B2251-1)*365/(A2251-A3)</f>
        <v>0.15392214685933353</v>
      </c>
      <c r="C2255" s="24">
        <f>MIN(D7:D2245)</f>
        <v>-0.35572885422915412</v>
      </c>
    </row>
    <row r="2256" spans="1:5">
      <c r="A2256" s="82" t="s">
        <v>580</v>
      </c>
      <c r="B2256" s="3">
        <f>(B2251-B1848)/B1848*365/(A2251-A1848)</f>
        <v>0.3428812221870321</v>
      </c>
      <c r="C2256" s="3">
        <f>MIN(E1766:E2245)</f>
        <v>-6.2314540059347223E-2</v>
      </c>
    </row>
    <row r="2257" spans="1:3">
      <c r="A2257" s="22" t="s">
        <v>1076</v>
      </c>
      <c r="B2257" s="3">
        <f>B2251/B2058-1</f>
        <v>0.35075041689827691</v>
      </c>
      <c r="C2257" s="3">
        <f>MIN(E2061:E2245)</f>
        <v>-6.2314540059347223E-2</v>
      </c>
    </row>
  </sheetData>
  <phoneticPr fontId="2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59"/>
  <sheetViews>
    <sheetView topLeftCell="E1" zoomScale="80" zoomScaleNormal="80" workbookViewId="0">
      <selection activeCell="L28" sqref="L28:S28"/>
    </sheetView>
  </sheetViews>
  <sheetFormatPr defaultRowHeight="12.75"/>
  <cols>
    <col min="1" max="11" width="9" style="1"/>
    <col min="12" max="12" width="10" style="1" customWidth="1"/>
    <col min="13" max="13" width="9" style="1"/>
    <col min="14" max="14" width="10.25" style="1" customWidth="1"/>
    <col min="15" max="18" width="9" style="1"/>
    <col min="19" max="19" width="10.625" style="1" bestFit="1" customWidth="1"/>
    <col min="20" max="16384" width="9" style="1"/>
  </cols>
  <sheetData>
    <row r="1" spans="1:16">
      <c r="A1" s="82" t="s">
        <v>507</v>
      </c>
      <c r="L1" s="4" t="s">
        <v>221</v>
      </c>
    </row>
    <row r="2" spans="1:16">
      <c r="A2" s="82" t="s">
        <v>508</v>
      </c>
      <c r="B2" s="82" t="s">
        <v>509</v>
      </c>
      <c r="C2" s="82" t="s">
        <v>510</v>
      </c>
      <c r="D2" s="82" t="s">
        <v>511</v>
      </c>
      <c r="G2" s="22" t="s">
        <v>228</v>
      </c>
      <c r="H2" s="22" t="s">
        <v>4</v>
      </c>
      <c r="I2" s="22" t="s">
        <v>10</v>
      </c>
      <c r="L2" s="82" t="s">
        <v>223</v>
      </c>
      <c r="M2" s="82" t="s">
        <v>224</v>
      </c>
      <c r="N2" s="82" t="s">
        <v>225</v>
      </c>
      <c r="O2" s="82" t="s">
        <v>226</v>
      </c>
      <c r="P2" s="22" t="s">
        <v>227</v>
      </c>
    </row>
    <row r="3" spans="1:16">
      <c r="F3" s="82" t="s">
        <v>580</v>
      </c>
      <c r="G3" s="3" t="e">
        <f>(C432/C39-1)*365/(A432-A39)</f>
        <v>#DIV/0!</v>
      </c>
      <c r="H3" s="3">
        <f>MIN(E39:E432)</f>
        <v>0</v>
      </c>
      <c r="I3" s="1" t="e">
        <f>G3/-H3</f>
        <v>#DIV/0!</v>
      </c>
      <c r="L3" s="25">
        <v>42916</v>
      </c>
      <c r="M3" s="3">
        <v>0.85399999999999998</v>
      </c>
      <c r="N3" s="1" t="s">
        <v>229</v>
      </c>
      <c r="O3" s="3">
        <v>6.4899999999999999E-2</v>
      </c>
      <c r="P3" s="1">
        <v>39.46</v>
      </c>
    </row>
    <row r="4" spans="1:16">
      <c r="G4" s="22" t="s">
        <v>11</v>
      </c>
      <c r="H4" s="22" t="s">
        <v>12</v>
      </c>
      <c r="L4" s="25">
        <v>42825</v>
      </c>
      <c r="M4" s="3">
        <v>0.88500000000000001</v>
      </c>
      <c r="N4" s="1" t="s">
        <v>229</v>
      </c>
      <c r="O4" s="3">
        <v>6.3500000000000001E-2</v>
      </c>
      <c r="P4" s="1">
        <v>36.549999999999997</v>
      </c>
    </row>
    <row r="5" spans="1:16">
      <c r="F5" s="1" t="s">
        <v>273</v>
      </c>
      <c r="G5" s="3" t="e">
        <f>C248/C3-1</f>
        <v>#DIV/0!</v>
      </c>
      <c r="H5" s="3">
        <f>MIN(D4:D248)</f>
        <v>0</v>
      </c>
      <c r="I5" s="1" t="e">
        <f t="shared" ref="I5:I13" si="0">G5/-H5</f>
        <v>#DIV/0!</v>
      </c>
      <c r="L5" s="25">
        <v>42735</v>
      </c>
      <c r="M5" s="3">
        <v>0.88629999999999998</v>
      </c>
      <c r="N5" s="1" t="s">
        <v>229</v>
      </c>
      <c r="O5" s="3">
        <v>0.113</v>
      </c>
      <c r="P5" s="1">
        <v>35.94</v>
      </c>
    </row>
    <row r="6" spans="1:16">
      <c r="F6" s="1" t="s">
        <v>274</v>
      </c>
      <c r="G6" s="3" t="e">
        <f>C62/C3-1</f>
        <v>#DIV/0!</v>
      </c>
      <c r="H6" s="3">
        <f>MIN(D4:D61)</f>
        <v>0</v>
      </c>
      <c r="I6" s="1" t="e">
        <f t="shared" si="0"/>
        <v>#DIV/0!</v>
      </c>
      <c r="L6" s="25">
        <v>42643</v>
      </c>
      <c r="M6" s="3">
        <v>0.86240000000000006</v>
      </c>
      <c r="N6" s="1" t="s">
        <v>229</v>
      </c>
      <c r="O6" s="3">
        <v>6.0199999999999997E-2</v>
      </c>
      <c r="P6" s="1">
        <v>37.15</v>
      </c>
    </row>
    <row r="7" spans="1:16">
      <c r="F7" s="1" t="s">
        <v>261</v>
      </c>
      <c r="G7" s="3" t="e">
        <f>C123/C62-1</f>
        <v>#DIV/0!</v>
      </c>
      <c r="H7" s="3">
        <f>MIN(D63:D123)</f>
        <v>0</v>
      </c>
      <c r="I7" s="1" t="e">
        <f t="shared" si="0"/>
        <v>#DIV/0!</v>
      </c>
      <c r="L7" s="25">
        <v>42551</v>
      </c>
      <c r="M7" s="3">
        <v>0.80310000000000004</v>
      </c>
      <c r="N7" s="1" t="s">
        <v>229</v>
      </c>
      <c r="O7" s="3">
        <v>8.4900000000000003E-2</v>
      </c>
      <c r="P7" s="1">
        <v>36.22</v>
      </c>
    </row>
    <row r="8" spans="1:16">
      <c r="F8" s="1" t="s">
        <v>231</v>
      </c>
      <c r="G8" s="3" t="e">
        <f>C187/C123-1</f>
        <v>#DIV/0!</v>
      </c>
      <c r="H8" s="3">
        <f>MIN(D123:D187)</f>
        <v>0</v>
      </c>
      <c r="I8" s="1" t="e">
        <f t="shared" si="0"/>
        <v>#DIV/0!</v>
      </c>
      <c r="L8" s="25">
        <v>42460</v>
      </c>
      <c r="M8" s="3">
        <v>0.76690000000000003</v>
      </c>
      <c r="N8" s="1" t="s">
        <v>229</v>
      </c>
      <c r="O8" s="3">
        <v>7.5499999999999998E-2</v>
      </c>
      <c r="P8" s="1">
        <v>36.08</v>
      </c>
    </row>
    <row r="9" spans="1:16">
      <c r="F9" s="1" t="s">
        <v>232</v>
      </c>
      <c r="G9" s="3" t="e">
        <f>C279/C219-1</f>
        <v>#DIV/0!</v>
      </c>
      <c r="H9" s="3">
        <f>MIN(D219:D279)</f>
        <v>0</v>
      </c>
      <c r="I9" s="1" t="e">
        <f t="shared" si="0"/>
        <v>#DIV/0!</v>
      </c>
      <c r="L9" s="25">
        <v>42369</v>
      </c>
      <c r="M9" s="3">
        <v>0.78200000000000003</v>
      </c>
      <c r="N9" s="3">
        <v>2.8999999999999998E-3</v>
      </c>
      <c r="O9" s="3">
        <v>0.23380000000000001</v>
      </c>
      <c r="P9" s="1">
        <v>42.16</v>
      </c>
    </row>
    <row r="10" spans="1:16">
      <c r="F10" s="1" t="s">
        <v>233</v>
      </c>
      <c r="G10" s="3" t="e">
        <f>C432/C248-1</f>
        <v>#DIV/0!</v>
      </c>
      <c r="H10" s="3">
        <f>MIN(D249:D432)</f>
        <v>0</v>
      </c>
      <c r="I10" s="1" t="e">
        <f t="shared" si="0"/>
        <v>#DIV/0!</v>
      </c>
      <c r="L10" s="25">
        <v>42277</v>
      </c>
      <c r="M10" s="3">
        <v>0.79169999999999996</v>
      </c>
      <c r="N10" s="1" t="s">
        <v>229</v>
      </c>
      <c r="O10" s="3">
        <v>0.1908</v>
      </c>
      <c r="P10" s="1">
        <v>36.200000000000003</v>
      </c>
    </row>
    <row r="11" spans="1:16">
      <c r="F11" s="1" t="s">
        <v>235</v>
      </c>
      <c r="G11" s="3" t="e">
        <f>C307/C248-1</f>
        <v>#DIV/0!</v>
      </c>
      <c r="H11" s="3">
        <f>MIN(D249:D307)</f>
        <v>0</v>
      </c>
      <c r="I11" s="1" t="e">
        <f t="shared" si="0"/>
        <v>#DIV/0!</v>
      </c>
      <c r="L11" s="25">
        <v>42185</v>
      </c>
      <c r="M11" s="3">
        <v>0.93079999999999996</v>
      </c>
      <c r="N11" s="3">
        <v>6.1000000000000004E-3</v>
      </c>
      <c r="O11" s="3">
        <v>6.6000000000000003E-2</v>
      </c>
      <c r="P11" s="1">
        <v>53.42</v>
      </c>
    </row>
    <row r="12" spans="1:16">
      <c r="F12" s="1" t="s">
        <v>236</v>
      </c>
      <c r="G12" s="3" t="e">
        <f>C367/C307-1</f>
        <v>#DIV/0!</v>
      </c>
      <c r="H12" s="3">
        <f>MIN(D308:D367)</f>
        <v>0</v>
      </c>
      <c r="I12" s="1" t="e">
        <f t="shared" si="0"/>
        <v>#DIV/0!</v>
      </c>
      <c r="L12" s="25">
        <v>42094</v>
      </c>
      <c r="M12" s="3">
        <v>0.93500000000000005</v>
      </c>
      <c r="N12" s="3">
        <v>3.5200000000000002E-2</v>
      </c>
      <c r="O12" s="3">
        <v>2.5600000000000001E-2</v>
      </c>
      <c r="P12" s="1">
        <v>93.82</v>
      </c>
    </row>
    <row r="13" spans="1:16">
      <c r="F13" s="1" t="s">
        <v>239</v>
      </c>
      <c r="G13" s="3" t="e">
        <f>C432/C367-1</f>
        <v>#DIV/0!</v>
      </c>
      <c r="H13" s="3">
        <f>MIN(D368:D432)</f>
        <v>0</v>
      </c>
      <c r="I13" s="1" t="e">
        <f t="shared" si="0"/>
        <v>#DIV/0!</v>
      </c>
    </row>
    <row r="14" spans="1:16">
      <c r="F14" s="1" t="s">
        <v>241</v>
      </c>
      <c r="G14" s="3"/>
      <c r="H14" s="3"/>
      <c r="L14" s="4" t="s">
        <v>234</v>
      </c>
    </row>
    <row r="15" spans="1:16">
      <c r="L15" s="1" t="s">
        <v>236</v>
      </c>
    </row>
    <row r="16" spans="1:16">
      <c r="L16" s="9" t="s">
        <v>237</v>
      </c>
      <c r="M16" s="9" t="s">
        <v>48</v>
      </c>
      <c r="N16" s="9" t="s">
        <v>238</v>
      </c>
    </row>
    <row r="17" spans="12:19">
      <c r="L17" s="82" t="s">
        <v>240</v>
      </c>
      <c r="M17" s="3">
        <v>0.50829999999999997</v>
      </c>
      <c r="N17" s="54">
        <v>200568.09</v>
      </c>
    </row>
    <row r="18" spans="12:19">
      <c r="L18" s="82" t="s">
        <v>242</v>
      </c>
      <c r="M18" s="3">
        <v>0.18340000000000001</v>
      </c>
      <c r="N18" s="54">
        <v>72364.929999999993</v>
      </c>
    </row>
    <row r="19" spans="12:19">
      <c r="L19" s="82" t="s">
        <v>244</v>
      </c>
      <c r="M19" s="3">
        <v>6.0699999999999997E-2</v>
      </c>
      <c r="N19" s="54">
        <v>23949.39</v>
      </c>
    </row>
    <row r="20" spans="12:19">
      <c r="L20" s="82" t="s">
        <v>315</v>
      </c>
      <c r="M20" s="3">
        <v>3.0200000000000001E-2</v>
      </c>
      <c r="N20" s="54">
        <v>11935.26</v>
      </c>
    </row>
    <row r="21" spans="12:19">
      <c r="L21" s="82" t="s">
        <v>243</v>
      </c>
      <c r="M21" s="3">
        <v>2.8899999999999999E-2</v>
      </c>
      <c r="N21" s="54">
        <v>11419.88</v>
      </c>
    </row>
    <row r="22" spans="12:19">
      <c r="L22" s="82" t="s">
        <v>245</v>
      </c>
      <c r="M22" s="3">
        <v>2.4400000000000002E-2</v>
      </c>
      <c r="N22" s="54">
        <v>9643.19</v>
      </c>
    </row>
    <row r="23" spans="12:19">
      <c r="L23" s="82" t="s">
        <v>320</v>
      </c>
      <c r="M23" s="3">
        <v>1.1299999999999999E-2</v>
      </c>
      <c r="N23" s="54">
        <v>4461.59</v>
      </c>
    </row>
    <row r="24" spans="12:19">
      <c r="L24" s="82" t="s">
        <v>322</v>
      </c>
      <c r="M24" s="3">
        <v>6.7000000000000002E-3</v>
      </c>
      <c r="N24" s="54">
        <v>2643.91</v>
      </c>
    </row>
    <row r="26" spans="12:19">
      <c r="L26" s="4" t="s">
        <v>247</v>
      </c>
    </row>
    <row r="27" spans="12:19">
      <c r="L27" s="22" t="s">
        <v>248</v>
      </c>
    </row>
    <row r="28" spans="12:19">
      <c r="L28" s="22" t="s">
        <v>43</v>
      </c>
      <c r="M28" s="46" t="s">
        <v>44</v>
      </c>
      <c r="N28" s="46" t="s">
        <v>45</v>
      </c>
      <c r="O28" s="46" t="s">
        <v>46</v>
      </c>
      <c r="P28" s="46" t="s">
        <v>47</v>
      </c>
      <c r="Q28" s="46" t="s">
        <v>48</v>
      </c>
      <c r="R28" s="46" t="s">
        <v>49</v>
      </c>
      <c r="S28" s="46" t="s">
        <v>50</v>
      </c>
    </row>
    <row r="29" spans="12:19">
      <c r="L29" s="1">
        <v>1</v>
      </c>
      <c r="M29" s="1">
        <v>300058</v>
      </c>
      <c r="N29" s="82" t="s">
        <v>700</v>
      </c>
      <c r="O29" s="1">
        <v>7.38</v>
      </c>
      <c r="P29" s="3">
        <v>4.1000000000000003E-3</v>
      </c>
      <c r="Q29" s="3">
        <v>6.0699999999999997E-2</v>
      </c>
      <c r="R29" s="54">
        <v>3062.58</v>
      </c>
      <c r="S29" s="54">
        <v>23949.39</v>
      </c>
    </row>
    <row r="30" spans="12:19">
      <c r="L30" s="1">
        <v>2</v>
      </c>
      <c r="M30" s="1">
        <v>300124</v>
      </c>
      <c r="N30" s="82" t="s">
        <v>701</v>
      </c>
      <c r="O30" s="1">
        <v>28.9</v>
      </c>
      <c r="P30" s="3">
        <v>5.8999999999999999E-3</v>
      </c>
      <c r="Q30" s="3">
        <v>5.8000000000000003E-2</v>
      </c>
      <c r="R30" s="1">
        <v>896.78</v>
      </c>
      <c r="S30" s="54">
        <v>22903.8</v>
      </c>
    </row>
    <row r="31" spans="12:19">
      <c r="L31" s="1">
        <v>3</v>
      </c>
      <c r="M31" s="1">
        <v>600271</v>
      </c>
      <c r="N31" s="82" t="s">
        <v>702</v>
      </c>
      <c r="O31" s="1">
        <v>18.809999999999999</v>
      </c>
      <c r="P31" s="3">
        <v>-5.7999999999999996E-3</v>
      </c>
      <c r="Q31" s="3">
        <v>5.3499999999999999E-2</v>
      </c>
      <c r="R31" s="54">
        <v>1022.51</v>
      </c>
      <c r="S31" s="54">
        <v>21104.55</v>
      </c>
    </row>
    <row r="32" spans="12:19">
      <c r="L32" s="1">
        <v>4</v>
      </c>
      <c r="M32" s="1">
        <v>600887</v>
      </c>
      <c r="N32" s="82" t="s">
        <v>703</v>
      </c>
      <c r="O32" s="1">
        <v>27.5</v>
      </c>
      <c r="P32" s="3">
        <v>4.1700000000000001E-2</v>
      </c>
      <c r="Q32" s="3">
        <v>5.1999999999999998E-2</v>
      </c>
      <c r="R32" s="1">
        <v>950.76</v>
      </c>
      <c r="S32" s="54">
        <v>20527</v>
      </c>
    </row>
    <row r="33" spans="12:19">
      <c r="L33" s="1">
        <v>5</v>
      </c>
      <c r="M33" s="1">
        <v>600079</v>
      </c>
      <c r="N33" s="82" t="s">
        <v>704</v>
      </c>
      <c r="O33" s="1">
        <v>18.11</v>
      </c>
      <c r="P33" s="3">
        <v>-5.9999999999999995E-4</v>
      </c>
      <c r="Q33" s="3">
        <v>5.1799999999999999E-2</v>
      </c>
      <c r="R33" s="54">
        <v>1042.58</v>
      </c>
      <c r="S33" s="54">
        <v>20455.45</v>
      </c>
    </row>
    <row r="34" spans="12:19">
      <c r="L34" s="1">
        <v>6</v>
      </c>
      <c r="M34" s="1">
        <v>601633</v>
      </c>
      <c r="N34" s="82" t="s">
        <v>684</v>
      </c>
      <c r="O34" s="1" t="s">
        <v>663</v>
      </c>
      <c r="P34" s="1" t="s">
        <v>663</v>
      </c>
      <c r="Q34" s="3">
        <v>4.8300000000000003E-2</v>
      </c>
      <c r="R34" s="54">
        <v>1433.65</v>
      </c>
      <c r="S34" s="54">
        <v>19053.25</v>
      </c>
    </row>
    <row r="35" spans="12:19">
      <c r="L35" s="1">
        <v>7</v>
      </c>
      <c r="M35" s="1">
        <v>2450</v>
      </c>
      <c r="N35" s="82" t="s">
        <v>424</v>
      </c>
      <c r="O35" s="1">
        <v>21.21</v>
      </c>
      <c r="P35" s="3">
        <v>5.7000000000000002E-3</v>
      </c>
      <c r="Q35" s="3">
        <v>4.4999999999999998E-2</v>
      </c>
      <c r="R35" s="1">
        <v>789.09</v>
      </c>
      <c r="S35" s="54">
        <v>17770.37</v>
      </c>
    </row>
    <row r="36" spans="12:19">
      <c r="L36" s="1">
        <v>8</v>
      </c>
      <c r="M36" s="1">
        <v>600030</v>
      </c>
      <c r="N36" s="82" t="s">
        <v>331</v>
      </c>
      <c r="O36" s="1">
        <v>18.190000000000001</v>
      </c>
      <c r="P36" s="3">
        <v>8.8999999999999999E-3</v>
      </c>
      <c r="Q36" s="3">
        <v>3.73E-2</v>
      </c>
      <c r="R36" s="1">
        <v>865.89</v>
      </c>
      <c r="S36" s="54">
        <v>14737.45</v>
      </c>
    </row>
    <row r="37" spans="12:19">
      <c r="L37" s="1">
        <v>9</v>
      </c>
      <c r="M37" s="1">
        <v>625</v>
      </c>
      <c r="N37" s="82" t="s">
        <v>685</v>
      </c>
      <c r="O37" s="1">
        <v>14.17</v>
      </c>
      <c r="P37" s="3">
        <v>1.4999999999999999E-2</v>
      </c>
      <c r="Q37" s="3">
        <v>3.49E-2</v>
      </c>
      <c r="R37" s="1">
        <v>954.3</v>
      </c>
      <c r="S37" s="54">
        <v>13760.99</v>
      </c>
    </row>
    <row r="38" spans="12:19">
      <c r="L38" s="1">
        <v>10</v>
      </c>
      <c r="M38" s="1">
        <v>600036</v>
      </c>
      <c r="N38" s="82" t="s">
        <v>86</v>
      </c>
      <c r="O38" s="1">
        <v>25.55</v>
      </c>
      <c r="P38" s="3">
        <v>1.3899999999999999E-2</v>
      </c>
      <c r="Q38" s="3">
        <v>3.09E-2</v>
      </c>
      <c r="R38" s="1">
        <v>510.72</v>
      </c>
      <c r="S38" s="54">
        <v>12211.32</v>
      </c>
    </row>
    <row r="39" spans="12:19">
      <c r="L39" s="1">
        <v>11</v>
      </c>
      <c r="M39" s="1">
        <v>601318</v>
      </c>
      <c r="N39" s="82" t="s">
        <v>67</v>
      </c>
      <c r="O39" s="1">
        <v>54.16</v>
      </c>
      <c r="P39" s="3">
        <v>7.7999999999999996E-3</v>
      </c>
      <c r="Q39" s="3">
        <v>3.0800000000000001E-2</v>
      </c>
      <c r="R39" s="1">
        <v>244.89</v>
      </c>
      <c r="S39" s="54">
        <v>12149.21</v>
      </c>
    </row>
    <row r="40" spans="12:19">
      <c r="L40" s="1">
        <v>12</v>
      </c>
      <c r="M40" s="1">
        <v>600837</v>
      </c>
      <c r="N40" s="82" t="s">
        <v>686</v>
      </c>
      <c r="O40" s="1">
        <v>14.78</v>
      </c>
      <c r="P40" s="3">
        <v>2.7000000000000001E-3</v>
      </c>
      <c r="Q40" s="3">
        <v>0.03</v>
      </c>
      <c r="R40" s="1">
        <v>796.69</v>
      </c>
      <c r="S40" s="54">
        <v>11830.87</v>
      </c>
    </row>
    <row r="41" spans="12:19">
      <c r="L41" s="1">
        <v>13</v>
      </c>
      <c r="M41" s="1">
        <v>2292</v>
      </c>
      <c r="N41" s="82" t="s">
        <v>687</v>
      </c>
      <c r="O41" s="1">
        <v>14.84</v>
      </c>
      <c r="P41" s="3">
        <v>4.7000000000000002E-3</v>
      </c>
      <c r="Q41" s="3">
        <v>2.9000000000000001E-2</v>
      </c>
      <c r="R41" s="1">
        <v>676.56</v>
      </c>
      <c r="S41" s="54">
        <v>11433.93</v>
      </c>
    </row>
    <row r="42" spans="12:19">
      <c r="L42" s="1">
        <v>14</v>
      </c>
      <c r="M42" s="1">
        <v>300298</v>
      </c>
      <c r="N42" s="82" t="s">
        <v>688</v>
      </c>
      <c r="O42" s="1">
        <v>21.76</v>
      </c>
      <c r="P42" s="3">
        <v>1.26E-2</v>
      </c>
      <c r="Q42" s="3">
        <v>2.7E-2</v>
      </c>
      <c r="R42" s="1">
        <v>650.52</v>
      </c>
      <c r="S42" s="54">
        <v>10649</v>
      </c>
    </row>
    <row r="43" spans="12:19">
      <c r="L43" s="1">
        <v>15</v>
      </c>
      <c r="M43" s="1">
        <v>600998</v>
      </c>
      <c r="N43" s="82" t="s">
        <v>689</v>
      </c>
      <c r="O43" s="1">
        <v>20.62</v>
      </c>
      <c r="P43" s="3">
        <v>8.8000000000000005E-3</v>
      </c>
      <c r="Q43" s="3">
        <v>2.4400000000000002E-2</v>
      </c>
      <c r="R43" s="1">
        <v>447.27</v>
      </c>
      <c r="S43" s="54">
        <v>9643.19</v>
      </c>
    </row>
    <row r="44" spans="12:19">
      <c r="L44" s="1">
        <v>16</v>
      </c>
      <c r="M44" s="1">
        <v>601377</v>
      </c>
      <c r="N44" s="82" t="s">
        <v>690</v>
      </c>
      <c r="O44" s="1">
        <v>8.4700000000000006</v>
      </c>
      <c r="P44" s="3">
        <v>8.3000000000000001E-3</v>
      </c>
      <c r="Q44" s="3">
        <v>2.3900000000000001E-2</v>
      </c>
      <c r="R44" s="54">
        <v>1271.56</v>
      </c>
      <c r="S44" s="54">
        <v>9447.69</v>
      </c>
    </row>
    <row r="45" spans="12:19">
      <c r="L45" s="1">
        <v>17</v>
      </c>
      <c r="M45" s="1">
        <v>2405</v>
      </c>
      <c r="N45" s="82" t="s">
        <v>691</v>
      </c>
      <c r="O45" s="1">
        <v>25.62</v>
      </c>
      <c r="P45" s="3">
        <v>1.0999999999999999E-2</v>
      </c>
      <c r="Q45" s="3">
        <v>2.12E-2</v>
      </c>
      <c r="R45" s="1">
        <v>422.63</v>
      </c>
      <c r="S45" s="54">
        <v>8351.11</v>
      </c>
    </row>
    <row r="46" spans="12:19">
      <c r="L46" s="1">
        <v>18</v>
      </c>
      <c r="M46" s="1">
        <v>2050</v>
      </c>
      <c r="N46" s="82" t="s">
        <v>692</v>
      </c>
      <c r="O46" s="1">
        <v>16.079999999999998</v>
      </c>
      <c r="P46" s="3">
        <v>-4.3E-3</v>
      </c>
      <c r="Q46" s="3">
        <v>1.8800000000000001E-2</v>
      </c>
      <c r="R46" s="1">
        <v>455.67</v>
      </c>
      <c r="S46" s="54">
        <v>7436.5</v>
      </c>
    </row>
    <row r="47" spans="12:19">
      <c r="L47" s="1">
        <v>19</v>
      </c>
      <c r="M47" s="1">
        <v>601766</v>
      </c>
      <c r="N47" s="82" t="s">
        <v>693</v>
      </c>
      <c r="O47" s="1">
        <v>9.73</v>
      </c>
      <c r="P47" s="3">
        <v>1E-3</v>
      </c>
      <c r="Q47" s="3">
        <v>1.7899999999999999E-2</v>
      </c>
      <c r="R47" s="1">
        <v>697.3</v>
      </c>
      <c r="S47" s="54">
        <v>7056.68</v>
      </c>
    </row>
    <row r="48" spans="12:19">
      <c r="L48" s="1">
        <v>20</v>
      </c>
      <c r="M48" s="1">
        <v>601899</v>
      </c>
      <c r="N48" s="82" t="s">
        <v>694</v>
      </c>
      <c r="O48" s="1">
        <v>3.87</v>
      </c>
      <c r="P48" s="3">
        <v>0</v>
      </c>
      <c r="Q48" s="3">
        <v>1.5900000000000001E-2</v>
      </c>
      <c r="R48" s="54">
        <v>1827.03</v>
      </c>
      <c r="S48" s="54">
        <v>6266.71</v>
      </c>
    </row>
    <row r="49" spans="12:19">
      <c r="L49" s="1">
        <v>21</v>
      </c>
      <c r="M49" s="1">
        <v>2475</v>
      </c>
      <c r="N49" s="82" t="s">
        <v>109</v>
      </c>
      <c r="O49" s="1">
        <v>20.66</v>
      </c>
      <c r="P49" s="3">
        <v>-1.9E-3</v>
      </c>
      <c r="Q49" s="3">
        <v>1.5299999999999999E-2</v>
      </c>
      <c r="R49" s="1">
        <v>206.54</v>
      </c>
      <c r="S49" s="54">
        <v>6039.33</v>
      </c>
    </row>
    <row r="50" spans="12:19">
      <c r="L50" s="1">
        <v>22</v>
      </c>
      <c r="M50" s="1">
        <v>601398</v>
      </c>
      <c r="N50" s="82" t="s">
        <v>113</v>
      </c>
      <c r="O50" s="1">
        <v>6</v>
      </c>
      <c r="P50" s="3">
        <v>-8.3000000000000001E-3</v>
      </c>
      <c r="Q50" s="3">
        <v>1.5100000000000001E-2</v>
      </c>
      <c r="R50" s="54">
        <v>1137.56</v>
      </c>
      <c r="S50" s="54">
        <v>5972.19</v>
      </c>
    </row>
    <row r="51" spans="12:19">
      <c r="L51" s="1">
        <v>23</v>
      </c>
      <c r="M51" s="1">
        <v>2236</v>
      </c>
      <c r="N51" s="82" t="s">
        <v>194</v>
      </c>
      <c r="O51" s="1">
        <v>24.07</v>
      </c>
      <c r="P51" s="3">
        <v>3.7100000000000001E-2</v>
      </c>
      <c r="Q51" s="3">
        <v>1.49E-2</v>
      </c>
      <c r="R51" s="1">
        <v>257.13</v>
      </c>
      <c r="S51" s="54">
        <v>5865.18</v>
      </c>
    </row>
    <row r="52" spans="12:19">
      <c r="L52" s="1">
        <v>24</v>
      </c>
      <c r="M52" s="1">
        <v>601857</v>
      </c>
      <c r="N52" s="82" t="s">
        <v>695</v>
      </c>
      <c r="O52" s="1">
        <v>7.99</v>
      </c>
      <c r="P52" s="3">
        <v>-1.2999999999999999E-3</v>
      </c>
      <c r="Q52" s="3">
        <v>1.44E-2</v>
      </c>
      <c r="R52" s="1">
        <v>737.13</v>
      </c>
      <c r="S52" s="54">
        <v>5668.55</v>
      </c>
    </row>
    <row r="53" spans="12:19">
      <c r="L53" s="1">
        <v>25</v>
      </c>
      <c r="M53" s="1">
        <v>2007</v>
      </c>
      <c r="N53" s="82" t="s">
        <v>696</v>
      </c>
      <c r="O53" s="1">
        <v>27.21</v>
      </c>
      <c r="P53" s="3">
        <v>-3.3E-3</v>
      </c>
      <c r="Q53" s="3">
        <v>1.26E-2</v>
      </c>
      <c r="R53" s="1">
        <v>136.35</v>
      </c>
      <c r="S53" s="54">
        <v>4976.78</v>
      </c>
    </row>
    <row r="54" spans="12:19">
      <c r="L54" s="1">
        <v>26</v>
      </c>
      <c r="M54" s="1">
        <v>603866</v>
      </c>
      <c r="N54" s="82" t="s">
        <v>697</v>
      </c>
      <c r="O54" s="1">
        <v>37.42</v>
      </c>
      <c r="P54" s="3">
        <v>7.7999999999999996E-3</v>
      </c>
      <c r="Q54" s="3">
        <v>1.0999999999999999E-2</v>
      </c>
      <c r="R54" s="1">
        <v>122.16</v>
      </c>
      <c r="S54" s="54">
        <v>4346.49</v>
      </c>
    </row>
    <row r="55" spans="12:19">
      <c r="P55" s="82" t="s">
        <v>542</v>
      </c>
      <c r="Q55" s="3">
        <f>SUM(Q29:Q54)</f>
        <v>0.79460000000000008</v>
      </c>
      <c r="S55" s="54">
        <f>SUM(S29:S54)</f>
        <v>313606.98000000004</v>
      </c>
    </row>
    <row r="57" spans="12:19">
      <c r="O57" s="1" t="s">
        <v>199</v>
      </c>
      <c r="Q57" s="3">
        <f>Q55</f>
        <v>0.79460000000000008</v>
      </c>
    </row>
    <row r="58" spans="12:19">
      <c r="O58" s="22" t="s">
        <v>202</v>
      </c>
      <c r="Q58" s="3">
        <f>SUM(Q29:Q38)</f>
        <v>0.47239999999999993</v>
      </c>
    </row>
    <row r="59" spans="12:19">
      <c r="O59" s="82" t="s">
        <v>698</v>
      </c>
      <c r="Q59" s="3">
        <f>SUM(Q31,Q32,Q33,Q34,Q36,Q37,Q38,Q39,Q40,Q43,Q44,Q47,Q48,Q50,Q52,Q54)</f>
        <v>0.49209999999999993</v>
      </c>
    </row>
  </sheetData>
  <phoneticPr fontId="2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Q47"/>
  <sheetViews>
    <sheetView topLeftCell="A2" workbookViewId="0">
      <selection activeCell="N45" sqref="N45:P47"/>
    </sheetView>
  </sheetViews>
  <sheetFormatPr defaultRowHeight="12.75"/>
  <cols>
    <col min="1" max="9" width="9" style="1"/>
    <col min="10" max="10" width="10.25" style="1" customWidth="1"/>
    <col min="11" max="16" width="9" style="1"/>
    <col min="17" max="17" width="10.25" style="1" customWidth="1"/>
    <col min="18" max="16384" width="9" style="1"/>
  </cols>
  <sheetData>
    <row r="1" spans="1:14">
      <c r="A1" s="82" t="s">
        <v>507</v>
      </c>
      <c r="J1" s="4" t="s">
        <v>221</v>
      </c>
    </row>
    <row r="2" spans="1:14">
      <c r="A2" s="82" t="s">
        <v>508</v>
      </c>
      <c r="B2" s="82" t="s">
        <v>509</v>
      </c>
      <c r="C2" s="82" t="s">
        <v>510</v>
      </c>
      <c r="F2" s="22" t="s">
        <v>228</v>
      </c>
      <c r="G2" s="22" t="s">
        <v>4</v>
      </c>
      <c r="H2" s="22" t="s">
        <v>10</v>
      </c>
      <c r="J2" s="82" t="s">
        <v>223</v>
      </c>
      <c r="K2" s="82" t="s">
        <v>224</v>
      </c>
      <c r="L2" s="82" t="s">
        <v>225</v>
      </c>
      <c r="M2" s="82" t="s">
        <v>226</v>
      </c>
      <c r="N2" s="22" t="s">
        <v>227</v>
      </c>
    </row>
    <row r="3" spans="1:14">
      <c r="E3" s="82" t="s">
        <v>580</v>
      </c>
      <c r="F3" s="3" t="e">
        <f>(B432/B39-1)*365/(#REF!-#REF!)</f>
        <v>#DIV/0!</v>
      </c>
      <c r="G3" s="3">
        <f>MIN(D39:D432)</f>
        <v>0</v>
      </c>
      <c r="H3" s="1" t="e">
        <f>F3/-G3</f>
        <v>#DIV/0!</v>
      </c>
      <c r="J3" s="25">
        <v>42916</v>
      </c>
      <c r="K3" s="3">
        <v>0.7833</v>
      </c>
      <c r="L3" s="3">
        <v>0.20330000000000001</v>
      </c>
      <c r="M3" s="3">
        <v>7.4000000000000003E-3</v>
      </c>
      <c r="N3" s="1">
        <v>0.99</v>
      </c>
    </row>
    <row r="4" spans="1:14">
      <c r="F4" s="22" t="s">
        <v>11</v>
      </c>
      <c r="G4" s="22" t="s">
        <v>12</v>
      </c>
      <c r="J4" s="25">
        <v>42825</v>
      </c>
      <c r="K4" s="3">
        <v>0.7853</v>
      </c>
      <c r="L4" s="3">
        <v>0.2064</v>
      </c>
      <c r="M4" s="3">
        <v>6.3E-3</v>
      </c>
      <c r="N4" s="1">
        <v>1</v>
      </c>
    </row>
    <row r="5" spans="1:14">
      <c r="E5" s="1" t="s">
        <v>273</v>
      </c>
      <c r="F5" s="3" t="e">
        <f>B248/B3-1</f>
        <v>#DIV/0!</v>
      </c>
      <c r="G5" s="3">
        <f>MIN(C4:C248)</f>
        <v>0</v>
      </c>
      <c r="H5" s="1" t="e">
        <f t="shared" ref="H5:H13" si="0">F5/-G5</f>
        <v>#DIV/0!</v>
      </c>
      <c r="J5" s="25">
        <v>42735</v>
      </c>
      <c r="K5" s="3">
        <v>0.68759999999999999</v>
      </c>
      <c r="L5" s="3">
        <v>0.22520000000000001</v>
      </c>
      <c r="M5" s="3">
        <v>0.1012</v>
      </c>
      <c r="N5" s="1">
        <v>1</v>
      </c>
    </row>
    <row r="6" spans="1:14">
      <c r="E6" s="1" t="s">
        <v>274</v>
      </c>
      <c r="F6" s="3" t="e">
        <f>B62/B3-1</f>
        <v>#DIV/0!</v>
      </c>
      <c r="G6" s="3">
        <f>MIN(C4:C61)</f>
        <v>0</v>
      </c>
      <c r="H6" s="1" t="e">
        <f t="shared" si="0"/>
        <v>#DIV/0!</v>
      </c>
      <c r="J6" s="25">
        <v>42643</v>
      </c>
      <c r="K6" s="3">
        <v>0.76449999999999996</v>
      </c>
      <c r="L6" s="3">
        <v>0.2238</v>
      </c>
      <c r="M6" s="3">
        <v>2.3699999999999999E-2</v>
      </c>
      <c r="N6" s="1">
        <v>1.28</v>
      </c>
    </row>
    <row r="7" spans="1:14">
      <c r="E7" s="1" t="s">
        <v>261</v>
      </c>
      <c r="F7" s="3" t="e">
        <f>B123/B62-1</f>
        <v>#DIV/0!</v>
      </c>
      <c r="G7" s="3">
        <f>MIN(C63:C123)</f>
        <v>0</v>
      </c>
      <c r="H7" s="1" t="e">
        <f t="shared" si="0"/>
        <v>#DIV/0!</v>
      </c>
      <c r="J7" s="25">
        <v>42551</v>
      </c>
      <c r="K7" s="3">
        <v>0.75719999999999998</v>
      </c>
      <c r="L7" s="3">
        <v>0.2288</v>
      </c>
      <c r="M7" s="3">
        <v>1.2699999999999999E-2</v>
      </c>
      <c r="N7" s="1">
        <v>1.57</v>
      </c>
    </row>
    <row r="8" spans="1:14">
      <c r="E8" s="1" t="s">
        <v>231</v>
      </c>
      <c r="F8" s="3" t="e">
        <f>B187/B123-1</f>
        <v>#DIV/0!</v>
      </c>
      <c r="G8" s="3">
        <f>MIN(C123:C187)</f>
        <v>0</v>
      </c>
      <c r="H8" s="1" t="e">
        <f t="shared" si="0"/>
        <v>#DIV/0!</v>
      </c>
      <c r="J8" s="25">
        <v>42460</v>
      </c>
      <c r="K8" s="3">
        <v>0.74339999999999995</v>
      </c>
      <c r="L8" s="3">
        <v>0.21479999999999999</v>
      </c>
      <c r="M8" s="3">
        <v>5.0999999999999997E-2</v>
      </c>
      <c r="N8" s="1">
        <v>1.83</v>
      </c>
    </row>
    <row r="9" spans="1:14">
      <c r="E9" s="1" t="s">
        <v>232</v>
      </c>
      <c r="F9" s="3" t="e">
        <f>B279/B219-1</f>
        <v>#DIV/0!</v>
      </c>
      <c r="G9" s="3">
        <f>MIN(C219:C279)</f>
        <v>0</v>
      </c>
      <c r="H9" s="1" t="e">
        <f t="shared" si="0"/>
        <v>#DIV/0!</v>
      </c>
      <c r="J9" s="25">
        <v>42369</v>
      </c>
      <c r="K9" s="3">
        <v>0.78480000000000005</v>
      </c>
      <c r="L9" s="3">
        <v>0.20349999999999999</v>
      </c>
      <c r="M9" s="3">
        <v>4.7000000000000002E-3</v>
      </c>
      <c r="N9" s="1">
        <v>2.17</v>
      </c>
    </row>
    <row r="10" spans="1:14">
      <c r="E10" s="1" t="s">
        <v>233</v>
      </c>
      <c r="F10" s="3" t="e">
        <f>B432/B248-1</f>
        <v>#DIV/0!</v>
      </c>
      <c r="G10" s="3">
        <f>MIN(C249:C432)</f>
        <v>0</v>
      </c>
      <c r="H10" s="1" t="e">
        <f t="shared" si="0"/>
        <v>#DIV/0!</v>
      </c>
      <c r="J10" s="25">
        <v>42277</v>
      </c>
      <c r="K10" s="3">
        <v>0.7006</v>
      </c>
      <c r="L10" s="3">
        <v>0.21049999999999999</v>
      </c>
      <c r="M10" s="3">
        <v>8.1100000000000005E-2</v>
      </c>
      <c r="N10" s="1">
        <v>1.51</v>
      </c>
    </row>
    <row r="11" spans="1:14">
      <c r="E11" s="1" t="s">
        <v>235</v>
      </c>
      <c r="F11" s="3" t="e">
        <f>B307/B248-1</f>
        <v>#DIV/0!</v>
      </c>
      <c r="G11" s="3">
        <f>MIN(C249:C307)</f>
        <v>0</v>
      </c>
      <c r="H11" s="1" t="e">
        <f t="shared" si="0"/>
        <v>#DIV/0!</v>
      </c>
      <c r="J11" s="25">
        <v>42185</v>
      </c>
      <c r="K11" s="3">
        <v>0.78920000000000001</v>
      </c>
      <c r="L11" s="3">
        <v>0.1991</v>
      </c>
      <c r="M11" s="3">
        <v>1.7999999999999999E-2</v>
      </c>
      <c r="N11" s="1">
        <v>2.2599999999999998</v>
      </c>
    </row>
    <row r="12" spans="1:14">
      <c r="E12" s="1" t="s">
        <v>236</v>
      </c>
      <c r="F12" s="3" t="e">
        <f>B367/B307-1</f>
        <v>#DIV/0!</v>
      </c>
      <c r="G12" s="3">
        <f>MIN(C308:C367)</f>
        <v>0</v>
      </c>
      <c r="H12" s="1" t="e">
        <f t="shared" si="0"/>
        <v>#DIV/0!</v>
      </c>
      <c r="J12" s="25">
        <v>42094</v>
      </c>
      <c r="K12" s="3">
        <v>0.7732</v>
      </c>
      <c r="L12" s="3">
        <v>0.2069</v>
      </c>
      <c r="M12" s="3">
        <v>1.1900000000000001E-2</v>
      </c>
      <c r="N12" s="1">
        <v>5.17</v>
      </c>
    </row>
    <row r="13" spans="1:14">
      <c r="E13" s="1" t="s">
        <v>239</v>
      </c>
      <c r="F13" s="3" t="e">
        <f>B432/B367-1</f>
        <v>#DIV/0!</v>
      </c>
      <c r="G13" s="3">
        <f>MIN(C368:C432)</f>
        <v>0</v>
      </c>
      <c r="H13" s="1" t="e">
        <f t="shared" si="0"/>
        <v>#DIV/0!</v>
      </c>
    </row>
    <row r="14" spans="1:14">
      <c r="E14" s="1" t="s">
        <v>241</v>
      </c>
      <c r="F14" s="3"/>
      <c r="G14" s="3"/>
      <c r="J14" s="4" t="s">
        <v>234</v>
      </c>
    </row>
    <row r="15" spans="1:14">
      <c r="J15" s="1" t="s">
        <v>236</v>
      </c>
    </row>
    <row r="16" spans="1:14">
      <c r="J16" s="9" t="s">
        <v>237</v>
      </c>
      <c r="K16" s="9" t="s">
        <v>48</v>
      </c>
      <c r="L16" s="9" t="s">
        <v>238</v>
      </c>
    </row>
    <row r="17" spans="10:17">
      <c r="J17" s="82" t="s">
        <v>240</v>
      </c>
      <c r="K17" s="3">
        <v>0.55779999999999996</v>
      </c>
      <c r="L17" s="54">
        <v>5499.39</v>
      </c>
    </row>
    <row r="18" spans="10:17">
      <c r="J18" s="82" t="s">
        <v>242</v>
      </c>
      <c r="K18" s="3">
        <v>9.1800000000000007E-2</v>
      </c>
      <c r="L18" s="1">
        <v>905.16</v>
      </c>
    </row>
    <row r="19" spans="10:17">
      <c r="J19" s="82" t="s">
        <v>245</v>
      </c>
      <c r="K19" s="3">
        <v>7.4499999999999997E-2</v>
      </c>
      <c r="L19" s="1">
        <v>734.58</v>
      </c>
    </row>
    <row r="20" spans="10:17">
      <c r="J20" s="82" t="s">
        <v>243</v>
      </c>
      <c r="K20" s="3">
        <v>3.78E-2</v>
      </c>
      <c r="L20" s="1">
        <v>373.09</v>
      </c>
    </row>
    <row r="21" spans="10:17">
      <c r="J21" s="82" t="s">
        <v>320</v>
      </c>
      <c r="K21" s="3">
        <v>2.1299999999999999E-2</v>
      </c>
      <c r="L21" s="1">
        <v>209.71</v>
      </c>
    </row>
    <row r="23" spans="10:17">
      <c r="J23" s="4" t="s">
        <v>247</v>
      </c>
    </row>
    <row r="24" spans="10:17">
      <c r="J24" s="22" t="s">
        <v>248</v>
      </c>
    </row>
    <row r="25" spans="10:17">
      <c r="J25" s="22" t="s">
        <v>43</v>
      </c>
      <c r="K25" s="46" t="s">
        <v>44</v>
      </c>
      <c r="L25" s="46" t="s">
        <v>45</v>
      </c>
      <c r="M25" s="46" t="s">
        <v>46</v>
      </c>
      <c r="N25" s="46" t="s">
        <v>47</v>
      </c>
      <c r="O25" s="46" t="s">
        <v>48</v>
      </c>
      <c r="P25" s="46" t="s">
        <v>49</v>
      </c>
      <c r="Q25" s="46" t="s">
        <v>50</v>
      </c>
    </row>
    <row r="26" spans="10:17">
      <c r="J26" s="1">
        <v>1</v>
      </c>
      <c r="K26" s="1">
        <v>2456</v>
      </c>
      <c r="L26" s="82" t="s">
        <v>669</v>
      </c>
      <c r="M26" s="1">
        <v>21.19</v>
      </c>
      <c r="N26" s="3">
        <v>-5.1999999999999998E-3</v>
      </c>
      <c r="O26" s="3">
        <v>7.6200000000000004E-2</v>
      </c>
      <c r="P26" s="1">
        <v>41.36</v>
      </c>
      <c r="Q26" s="1">
        <v>751.51</v>
      </c>
    </row>
    <row r="27" spans="10:17">
      <c r="J27" s="1">
        <v>2</v>
      </c>
      <c r="K27" s="1">
        <v>417</v>
      </c>
      <c r="L27" s="82" t="s">
        <v>711</v>
      </c>
      <c r="M27" s="1">
        <v>9.4700000000000006</v>
      </c>
      <c r="N27" s="3">
        <v>-4.1999999999999997E-3</v>
      </c>
      <c r="O27" s="3">
        <v>7.4499999999999997E-2</v>
      </c>
      <c r="P27" s="1">
        <v>89.04</v>
      </c>
      <c r="Q27" s="1">
        <v>734.58</v>
      </c>
    </row>
    <row r="28" spans="10:17">
      <c r="J28" s="1">
        <v>3</v>
      </c>
      <c r="K28" s="1">
        <v>601318</v>
      </c>
      <c r="L28" s="82" t="s">
        <v>678</v>
      </c>
      <c r="M28" s="1">
        <v>54.16</v>
      </c>
      <c r="N28" s="3">
        <v>7.7999999999999996E-3</v>
      </c>
      <c r="O28" s="3">
        <v>6.5000000000000002E-2</v>
      </c>
      <c r="P28" s="1">
        <v>12.92</v>
      </c>
      <c r="Q28" s="1">
        <v>640.96</v>
      </c>
    </row>
    <row r="29" spans="10:17">
      <c r="J29" s="1">
        <v>4</v>
      </c>
      <c r="K29" s="1">
        <v>2466</v>
      </c>
      <c r="L29" s="82" t="s">
        <v>672</v>
      </c>
      <c r="M29" s="1">
        <v>70.290000000000006</v>
      </c>
      <c r="N29" s="3">
        <v>-3.1199999999999999E-2</v>
      </c>
      <c r="O29" s="3">
        <v>6.3500000000000001E-2</v>
      </c>
      <c r="P29" s="1">
        <v>11.52</v>
      </c>
      <c r="Q29" s="1">
        <v>626.11</v>
      </c>
    </row>
    <row r="30" spans="10:17">
      <c r="J30" s="1">
        <v>5</v>
      </c>
      <c r="K30" s="1">
        <v>2008</v>
      </c>
      <c r="L30" s="82" t="s">
        <v>712</v>
      </c>
      <c r="M30" s="1">
        <v>43.6</v>
      </c>
      <c r="N30" s="3">
        <v>2.76E-2</v>
      </c>
      <c r="O30" s="3">
        <v>6.2100000000000002E-2</v>
      </c>
      <c r="P30" s="1">
        <v>17.670000000000002</v>
      </c>
      <c r="Q30" s="1">
        <v>611.97</v>
      </c>
    </row>
    <row r="31" spans="10:17">
      <c r="J31" s="1">
        <v>6</v>
      </c>
      <c r="K31" s="1">
        <v>2241</v>
      </c>
      <c r="L31" s="82" t="s">
        <v>84</v>
      </c>
      <c r="M31" s="1">
        <v>20.239999999999998</v>
      </c>
      <c r="N31" s="3">
        <v>6.4999999999999997E-3</v>
      </c>
      <c r="O31" s="3">
        <v>6.0699999999999997E-2</v>
      </c>
      <c r="P31" s="1">
        <v>31.02</v>
      </c>
      <c r="Q31" s="1">
        <v>597.98</v>
      </c>
    </row>
    <row r="32" spans="10:17">
      <c r="J32" s="1">
        <v>7</v>
      </c>
      <c r="K32" s="1">
        <v>2475</v>
      </c>
      <c r="L32" s="82" t="s">
        <v>109</v>
      </c>
      <c r="M32" s="1">
        <v>20.66</v>
      </c>
      <c r="N32" s="3">
        <v>-1.9E-3</v>
      </c>
      <c r="O32" s="3">
        <v>6.0199999999999997E-2</v>
      </c>
      <c r="P32" s="1">
        <v>20.29</v>
      </c>
      <c r="Q32" s="1">
        <v>593.37</v>
      </c>
    </row>
    <row r="33" spans="10:17">
      <c r="J33" s="1">
        <v>8</v>
      </c>
      <c r="K33" s="1">
        <v>63</v>
      </c>
      <c r="L33" s="82" t="s">
        <v>81</v>
      </c>
      <c r="M33" s="1">
        <v>28.3</v>
      </c>
      <c r="N33" s="3">
        <v>5.3E-3</v>
      </c>
      <c r="O33" s="3">
        <v>5.74E-2</v>
      </c>
      <c r="P33" s="1">
        <v>23.83</v>
      </c>
      <c r="Q33" s="1">
        <v>565.72</v>
      </c>
    </row>
    <row r="34" spans="10:17">
      <c r="J34" s="1">
        <v>9</v>
      </c>
      <c r="K34" s="1">
        <v>300124</v>
      </c>
      <c r="L34" s="82" t="s">
        <v>683</v>
      </c>
      <c r="M34" s="1">
        <v>28.9</v>
      </c>
      <c r="N34" s="3">
        <v>5.8999999999999999E-3</v>
      </c>
      <c r="O34" s="3">
        <v>5.16E-2</v>
      </c>
      <c r="P34" s="1">
        <v>19.91</v>
      </c>
      <c r="Q34" s="1">
        <v>508.49</v>
      </c>
    </row>
    <row r="35" spans="10:17">
      <c r="J35" s="1">
        <v>10</v>
      </c>
      <c r="K35" s="1">
        <v>858</v>
      </c>
      <c r="L35" s="82" t="s">
        <v>91</v>
      </c>
      <c r="M35" s="1">
        <v>57.28</v>
      </c>
      <c r="N35" s="3">
        <v>-3.0000000000000001E-3</v>
      </c>
      <c r="O35" s="3">
        <v>3.8399999999999997E-2</v>
      </c>
      <c r="P35" s="1">
        <v>6.81</v>
      </c>
      <c r="Q35" s="1">
        <v>379.04</v>
      </c>
    </row>
    <row r="36" spans="10:17">
      <c r="J36" s="1">
        <v>11</v>
      </c>
      <c r="K36" s="1">
        <v>2036</v>
      </c>
      <c r="L36" s="82" t="s">
        <v>705</v>
      </c>
      <c r="M36" s="1">
        <v>20.74</v>
      </c>
      <c r="N36" s="3">
        <v>-0.01</v>
      </c>
      <c r="O36" s="3">
        <v>3.0800000000000001E-2</v>
      </c>
      <c r="P36" s="1">
        <v>18.39</v>
      </c>
      <c r="Q36" s="1">
        <v>303.45</v>
      </c>
    </row>
    <row r="37" spans="10:17">
      <c r="J37" s="1">
        <v>12</v>
      </c>
      <c r="K37" s="1">
        <v>2045</v>
      </c>
      <c r="L37" s="82" t="s">
        <v>706</v>
      </c>
      <c r="M37" s="1">
        <v>17.239999999999998</v>
      </c>
      <c r="N37" s="3">
        <v>2.8999999999999998E-3</v>
      </c>
      <c r="O37" s="3">
        <v>3.0099999999999998E-2</v>
      </c>
      <c r="P37" s="1">
        <v>18.68</v>
      </c>
      <c r="Q37" s="1">
        <v>296.75</v>
      </c>
    </row>
    <row r="38" spans="10:17">
      <c r="J38" s="1">
        <v>13</v>
      </c>
      <c r="K38" s="1">
        <v>728</v>
      </c>
      <c r="L38" s="82" t="s">
        <v>707</v>
      </c>
      <c r="M38" s="1">
        <v>14.09</v>
      </c>
      <c r="N38" s="3">
        <v>8.6E-3</v>
      </c>
      <c r="O38" s="3">
        <v>2.6800000000000001E-2</v>
      </c>
      <c r="P38" s="1">
        <v>21.62</v>
      </c>
      <c r="Q38" s="1">
        <v>264.2</v>
      </c>
    </row>
    <row r="39" spans="10:17">
      <c r="J39" s="1">
        <v>14</v>
      </c>
      <c r="K39" s="1">
        <v>2450</v>
      </c>
      <c r="L39" s="82" t="s">
        <v>424</v>
      </c>
      <c r="M39" s="1">
        <v>21.21</v>
      </c>
      <c r="N39" s="3">
        <v>5.7000000000000002E-3</v>
      </c>
      <c r="O39" s="3">
        <v>2.2200000000000001E-2</v>
      </c>
      <c r="P39" s="1">
        <v>9.7100000000000009</v>
      </c>
      <c r="Q39" s="1">
        <v>218.67</v>
      </c>
    </row>
    <row r="40" spans="10:17">
      <c r="J40" s="1">
        <v>15</v>
      </c>
      <c r="K40" s="1">
        <v>600373</v>
      </c>
      <c r="L40" s="82" t="s">
        <v>708</v>
      </c>
      <c r="M40" s="1">
        <v>22.12</v>
      </c>
      <c r="N40" s="3">
        <v>-1.43E-2</v>
      </c>
      <c r="O40" s="3">
        <v>2.1299999999999999E-2</v>
      </c>
      <c r="P40" s="1">
        <v>8.92</v>
      </c>
      <c r="Q40" s="1">
        <v>209.71</v>
      </c>
    </row>
    <row r="41" spans="10:17">
      <c r="J41" s="1">
        <v>16</v>
      </c>
      <c r="K41" s="1">
        <v>2174</v>
      </c>
      <c r="L41" s="82" t="s">
        <v>709</v>
      </c>
      <c r="M41" s="1">
        <v>24.18</v>
      </c>
      <c r="N41" s="3">
        <v>2.3300000000000001E-2</v>
      </c>
      <c r="O41" s="3">
        <v>0.02</v>
      </c>
      <c r="P41" s="1">
        <v>6.2</v>
      </c>
      <c r="Q41" s="1">
        <v>196.91</v>
      </c>
    </row>
    <row r="42" spans="10:17">
      <c r="J42" s="1">
        <v>17</v>
      </c>
      <c r="K42" s="1">
        <v>2195</v>
      </c>
      <c r="L42" s="82" t="s">
        <v>710</v>
      </c>
      <c r="M42" s="1">
        <v>7.13</v>
      </c>
      <c r="N42" s="3">
        <v>2.8E-3</v>
      </c>
      <c r="O42" s="3">
        <v>1.7899999999999999E-2</v>
      </c>
      <c r="P42" s="1">
        <v>24.64</v>
      </c>
      <c r="Q42" s="1">
        <v>176.18</v>
      </c>
    </row>
    <row r="43" spans="10:17">
      <c r="N43" s="82" t="s">
        <v>542</v>
      </c>
      <c r="O43" s="3">
        <f>SUM(O26:O42)</f>
        <v>0.77870000000000006</v>
      </c>
      <c r="P43" s="3"/>
      <c r="Q43" s="1">
        <f t="shared" ref="Q43" si="1">SUM(Q26:Q42)</f>
        <v>7675.6</v>
      </c>
    </row>
    <row r="45" spans="10:17">
      <c r="N45" s="1" t="s">
        <v>199</v>
      </c>
      <c r="P45" s="3">
        <f>O43</f>
        <v>0.77870000000000006</v>
      </c>
    </row>
    <row r="46" spans="10:17">
      <c r="N46" s="22" t="s">
        <v>202</v>
      </c>
      <c r="P46" s="3">
        <f>SUM(O26:O35)</f>
        <v>0.60959999999999992</v>
      </c>
    </row>
    <row r="47" spans="10:17">
      <c r="N47" s="82" t="s">
        <v>698</v>
      </c>
      <c r="P47" s="3">
        <f>SUM(O27,O28,O33,O35,O38,O40)</f>
        <v>0.28339999999999999</v>
      </c>
    </row>
  </sheetData>
  <phoneticPr fontId="2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89"/>
  <sheetViews>
    <sheetView zoomScale="115" zoomScaleNormal="115" workbookViewId="0">
      <selection activeCell="E5" sqref="E5"/>
    </sheetView>
  </sheetViews>
  <sheetFormatPr defaultRowHeight="12.75"/>
  <cols>
    <col min="1" max="1" width="9.625" style="25" customWidth="1"/>
    <col min="2" max="4" width="9" style="1"/>
    <col min="5" max="5" width="9" style="3"/>
    <col min="6" max="6" width="12.75" style="3" bestFit="1" customWidth="1"/>
    <col min="7" max="7" width="13.375" style="3" customWidth="1"/>
    <col min="8" max="11" width="9" style="1"/>
    <col min="12" max="12" width="10" style="1" customWidth="1"/>
    <col min="13" max="13" width="9" style="1"/>
    <col min="14" max="14" width="10.375" style="1" customWidth="1"/>
    <col min="15" max="18" width="9" style="1"/>
    <col min="19" max="19" width="10.625" style="1" bestFit="1" customWidth="1"/>
    <col min="20" max="16384" width="9" style="1"/>
  </cols>
  <sheetData>
    <row r="1" spans="1:16">
      <c r="A1" s="107" t="s">
        <v>507</v>
      </c>
      <c r="L1" s="4" t="s">
        <v>221</v>
      </c>
    </row>
    <row r="2" spans="1:16" ht="13.5" thickBot="1">
      <c r="A2" s="107" t="s">
        <v>508</v>
      </c>
      <c r="B2" s="82" t="s">
        <v>509</v>
      </c>
      <c r="C2" s="82" t="s">
        <v>510</v>
      </c>
      <c r="E2" s="104" t="s">
        <v>848</v>
      </c>
      <c r="G2" s="24" t="s">
        <v>228</v>
      </c>
      <c r="H2" s="22" t="s">
        <v>4</v>
      </c>
      <c r="I2" s="22" t="s">
        <v>10</v>
      </c>
      <c r="L2" s="82" t="s">
        <v>223</v>
      </c>
      <c r="M2" s="82" t="s">
        <v>224</v>
      </c>
      <c r="N2" s="82" t="s">
        <v>225</v>
      </c>
      <c r="O2" s="82" t="s">
        <v>226</v>
      </c>
      <c r="P2" s="22" t="s">
        <v>227</v>
      </c>
    </row>
    <row r="3" spans="1:16" ht="15" thickBot="1">
      <c r="E3" s="99"/>
      <c r="F3" s="82" t="s">
        <v>752</v>
      </c>
      <c r="G3" s="99">
        <f>(B1489-1)*365/(A1489-A4)</f>
        <v>0.33903099083369709</v>
      </c>
      <c r="H3" s="3">
        <f>MIN(E5:E1483)</f>
        <v>-0.54814430314041007</v>
      </c>
      <c r="L3" s="25">
        <v>42916</v>
      </c>
      <c r="M3" s="3">
        <v>0.92190000000000005</v>
      </c>
      <c r="N3" s="1" t="s">
        <v>229</v>
      </c>
      <c r="O3" s="3">
        <v>7.9799999999999996E-2</v>
      </c>
      <c r="P3" s="1">
        <v>14.45</v>
      </c>
    </row>
    <row r="4" spans="1:16" ht="15" thickBot="1">
      <c r="A4" s="97">
        <v>40737</v>
      </c>
      <c r="B4" s="98">
        <v>1</v>
      </c>
      <c r="C4" s="98">
        <v>1</v>
      </c>
      <c r="D4" s="98"/>
      <c r="E4" s="105"/>
      <c r="F4" s="82" t="s">
        <v>580</v>
      </c>
      <c r="G4" s="99">
        <f>(B1489-B1085)/B1085*365/(A1489-A1085)</f>
        <v>0.403025041594543</v>
      </c>
      <c r="H4" s="24">
        <f>MIN(F1086:F1483)</f>
        <v>-0.1791421362489487</v>
      </c>
      <c r="L4" s="25">
        <v>42825</v>
      </c>
      <c r="M4" s="3">
        <v>0.90820000000000001</v>
      </c>
      <c r="N4" s="3">
        <v>4.0000000000000002E-4</v>
      </c>
      <c r="O4" s="3">
        <v>8.2500000000000004E-2</v>
      </c>
      <c r="P4" s="1">
        <v>15.44</v>
      </c>
    </row>
    <row r="5" spans="1:16" ht="15" thickBot="1">
      <c r="A5" s="97">
        <v>40739</v>
      </c>
      <c r="B5" s="98">
        <v>1</v>
      </c>
      <c r="C5" s="98">
        <v>1</v>
      </c>
      <c r="D5" s="99">
        <v>0</v>
      </c>
      <c r="E5" s="105">
        <f>IF(C5&lt;MAX($C$4:C5),C5/MAX($C$4:C5)-1,0)</f>
        <v>0</v>
      </c>
      <c r="F5" s="109" t="s">
        <v>850</v>
      </c>
      <c r="G5" s="99">
        <f>B1489/C1295-1</f>
        <v>0.50892426435118199</v>
      </c>
      <c r="H5" s="3">
        <f>MIN(F1283:F1483)</f>
        <v>-0.1791421362489487</v>
      </c>
      <c r="L5" s="25">
        <v>42735</v>
      </c>
      <c r="M5" s="3">
        <v>0.92179999999999995</v>
      </c>
      <c r="N5" s="3">
        <v>5.9999999999999995E-4</v>
      </c>
      <c r="O5" s="3">
        <v>9.6199999999999994E-2</v>
      </c>
      <c r="P5" s="1">
        <v>11.53</v>
      </c>
    </row>
    <row r="6" spans="1:16" ht="15" thickBot="1">
      <c r="A6" s="97">
        <v>40746</v>
      </c>
      <c r="B6" s="98">
        <v>0.998</v>
      </c>
      <c r="C6" s="98">
        <v>0.998</v>
      </c>
      <c r="D6" s="99">
        <v>-2E-3</v>
      </c>
      <c r="E6" s="105">
        <f>IF(C6&lt;MAX($C$4:C6),C6/MAX($C$4:C6)-1,0)</f>
        <v>-2.0000000000000018E-3</v>
      </c>
      <c r="F6" s="105"/>
      <c r="G6" s="99"/>
      <c r="H6" s="3"/>
      <c r="L6" s="25">
        <v>42643</v>
      </c>
      <c r="M6" s="3">
        <v>0.83499999999999996</v>
      </c>
      <c r="N6" s="3">
        <v>4.0000000000000002E-4</v>
      </c>
      <c r="O6" s="3">
        <v>0.13009999999999999</v>
      </c>
      <c r="P6" s="1">
        <v>18.489999999999998</v>
      </c>
    </row>
    <row r="7" spans="1:16" ht="15" thickBot="1">
      <c r="A7" s="97">
        <v>40753</v>
      </c>
      <c r="B7" s="98">
        <v>0.997</v>
      </c>
      <c r="C7" s="98">
        <v>0.997</v>
      </c>
      <c r="D7" s="99">
        <v>-1E-3</v>
      </c>
      <c r="E7" s="105">
        <f>IF(C7&lt;MAX($C$4:C7),C7/MAX($C$4:C7)-1,0)</f>
        <v>-3.0000000000000027E-3</v>
      </c>
      <c r="F7" s="105"/>
      <c r="G7" s="99"/>
      <c r="H7" s="3"/>
      <c r="L7" s="25">
        <v>42551</v>
      </c>
      <c r="M7" s="3">
        <v>0.86550000000000005</v>
      </c>
      <c r="N7" s="3">
        <v>4.0000000000000002E-4</v>
      </c>
      <c r="O7" s="3">
        <v>0.108</v>
      </c>
      <c r="P7" s="1">
        <v>17.27</v>
      </c>
    </row>
    <row r="8" spans="1:16" ht="15" thickBot="1">
      <c r="A8" s="97">
        <v>40760</v>
      </c>
      <c r="B8" s="98">
        <v>1</v>
      </c>
      <c r="C8" s="98">
        <v>1</v>
      </c>
      <c r="D8" s="99">
        <v>3.0000000000000001E-3</v>
      </c>
      <c r="E8" s="105">
        <f>IF(C8&lt;MAX($C$4:C8),C8/MAX($C$4:C8)-1,0)</f>
        <v>0</v>
      </c>
      <c r="F8" s="105"/>
      <c r="G8" s="99"/>
      <c r="H8" s="3"/>
      <c r="L8" s="25">
        <v>42460</v>
      </c>
      <c r="M8" s="3">
        <v>0.91169999999999995</v>
      </c>
      <c r="N8" s="3">
        <v>4.0000000000000002E-4</v>
      </c>
      <c r="O8" s="3">
        <v>8.1900000000000001E-2</v>
      </c>
      <c r="P8" s="1">
        <v>15.62</v>
      </c>
    </row>
    <row r="9" spans="1:16" ht="15" thickBot="1">
      <c r="A9" s="97">
        <v>40767</v>
      </c>
      <c r="B9" s="98">
        <v>1.018</v>
      </c>
      <c r="C9" s="98">
        <v>1.018</v>
      </c>
      <c r="D9" s="99">
        <v>1.7999999999999999E-2</v>
      </c>
      <c r="E9" s="105">
        <f>IF(C9&lt;MAX($C$4:C9),C9/MAX($C$4:C9)-1,0)</f>
        <v>0</v>
      </c>
      <c r="F9" s="105"/>
      <c r="G9" s="99"/>
      <c r="H9" s="3"/>
      <c r="L9" s="25">
        <v>42369</v>
      </c>
      <c r="M9" s="3">
        <v>0.86070000000000002</v>
      </c>
      <c r="N9" s="3">
        <v>4.0500000000000001E-2</v>
      </c>
      <c r="O9" s="3">
        <v>0.12</v>
      </c>
      <c r="P9" s="1">
        <v>25.93</v>
      </c>
    </row>
    <row r="10" spans="1:16" ht="15" thickBot="1">
      <c r="A10" s="97">
        <v>40774</v>
      </c>
      <c r="B10" s="98">
        <v>1.004</v>
      </c>
      <c r="C10" s="98">
        <v>1.004</v>
      </c>
      <c r="D10" s="99">
        <v>-1.38E-2</v>
      </c>
      <c r="E10" s="105">
        <f>IF(C10&lt;MAX($C$4:C10),C10/MAX($C$4:C10)-1,0)</f>
        <v>-1.3752455795677854E-2</v>
      </c>
      <c r="F10" s="105"/>
      <c r="G10" s="99"/>
      <c r="H10" s="3"/>
      <c r="L10" s="25">
        <v>42277</v>
      </c>
      <c r="M10" s="3">
        <v>0.78669999999999995</v>
      </c>
      <c r="N10" s="3">
        <v>4.9299999999999997E-2</v>
      </c>
      <c r="O10" s="3">
        <v>0.16739999999999999</v>
      </c>
      <c r="P10" s="1">
        <v>21.5</v>
      </c>
    </row>
    <row r="11" spans="1:16" ht="15" thickBot="1">
      <c r="A11" s="97">
        <v>40781</v>
      </c>
      <c r="B11" s="98">
        <v>1.012</v>
      </c>
      <c r="C11" s="98">
        <v>1.012</v>
      </c>
      <c r="D11" s="99">
        <v>8.0000000000000002E-3</v>
      </c>
      <c r="E11" s="105">
        <f>IF(C11&lt;MAX($C$4:C11),C11/MAX($C$4:C11)-1,0)</f>
        <v>-5.893909626719096E-3</v>
      </c>
      <c r="F11" s="105"/>
      <c r="G11" s="99"/>
      <c r="H11" s="3"/>
      <c r="L11" s="25">
        <v>42185</v>
      </c>
      <c r="M11" s="3">
        <v>0.9405</v>
      </c>
      <c r="N11" s="3">
        <v>3.5900000000000001E-2</v>
      </c>
      <c r="O11" s="3">
        <v>4.41E-2</v>
      </c>
      <c r="P11" s="1">
        <v>30.05</v>
      </c>
    </row>
    <row r="12" spans="1:16" ht="15" thickBot="1">
      <c r="A12" s="97">
        <v>40788</v>
      </c>
      <c r="B12" s="98">
        <v>0.99199999999999999</v>
      </c>
      <c r="C12" s="98">
        <v>0.99199999999999999</v>
      </c>
      <c r="D12" s="99">
        <v>-1.9800000000000002E-2</v>
      </c>
      <c r="E12" s="105">
        <f>IF(C12&lt;MAX($C$4:C12),C12/MAX($C$4:C12)-1,0)</f>
        <v>-2.5540275049115935E-2</v>
      </c>
      <c r="F12" s="105"/>
      <c r="G12" s="99"/>
      <c r="H12" s="3"/>
      <c r="L12" s="25">
        <v>42094</v>
      </c>
      <c r="M12" s="3">
        <v>0.93889999999999996</v>
      </c>
      <c r="N12" s="3">
        <v>1.7600000000000001E-2</v>
      </c>
      <c r="O12" s="3">
        <v>4.36E-2</v>
      </c>
      <c r="P12" s="1">
        <v>28.93</v>
      </c>
    </row>
    <row r="13" spans="1:16" ht="15" thickBot="1">
      <c r="A13" s="97">
        <v>40795</v>
      </c>
      <c r="B13" s="98">
        <v>0.97899999999999998</v>
      </c>
      <c r="C13" s="98">
        <v>0.97899999999999998</v>
      </c>
      <c r="D13" s="99">
        <v>-1.3100000000000001E-2</v>
      </c>
      <c r="E13" s="105">
        <f>IF(C13&lt;MAX($C$4:C13),C13/MAX($C$4:C13)-1,0)</f>
        <v>-3.8310412573673958E-2</v>
      </c>
      <c r="F13" s="105"/>
      <c r="G13" s="99"/>
      <c r="H13" s="3"/>
    </row>
    <row r="14" spans="1:16" ht="15" thickBot="1">
      <c r="A14" s="97">
        <v>40802</v>
      </c>
      <c r="B14" s="98">
        <v>0.97599999999999998</v>
      </c>
      <c r="C14" s="98">
        <v>0.97599999999999998</v>
      </c>
      <c r="D14" s="99">
        <v>-3.0999999999999999E-3</v>
      </c>
      <c r="E14" s="105">
        <f>IF(C14&lt;MAX($C$4:C14),C14/MAX($C$4:C14)-1,0)</f>
        <v>-4.125736738703345E-2</v>
      </c>
      <c r="F14" s="105"/>
      <c r="G14" s="99"/>
      <c r="H14" s="3"/>
      <c r="L14" s="4" t="s">
        <v>234</v>
      </c>
    </row>
    <row r="15" spans="1:16" ht="15" thickBot="1">
      <c r="A15" s="97">
        <v>40809</v>
      </c>
      <c r="B15" s="98">
        <v>0.96199999999999997</v>
      </c>
      <c r="C15" s="98">
        <v>0.96199999999999997</v>
      </c>
      <c r="D15" s="99">
        <v>-1.43E-2</v>
      </c>
      <c r="E15" s="105">
        <f>IF(C15&lt;MAX($C$4:C15),C15/MAX($C$4:C15)-1,0)</f>
        <v>-5.5009823182711193E-2</v>
      </c>
      <c r="F15" s="105"/>
      <c r="G15" s="99"/>
      <c r="L15" s="1" t="s">
        <v>236</v>
      </c>
    </row>
    <row r="16" spans="1:16" ht="15" thickBot="1">
      <c r="A16" s="97">
        <v>40816</v>
      </c>
      <c r="B16" s="98">
        <v>0.94499999999999995</v>
      </c>
      <c r="C16" s="98">
        <v>0.94499999999999995</v>
      </c>
      <c r="D16" s="99">
        <v>-1.77E-2</v>
      </c>
      <c r="E16" s="105">
        <f>IF(C16&lt;MAX($C$4:C16),C16/MAX($C$4:C16)-1,0)</f>
        <v>-7.1709233791748539E-2</v>
      </c>
      <c r="F16" s="105"/>
      <c r="G16" s="99"/>
      <c r="L16" s="9" t="s">
        <v>237</v>
      </c>
      <c r="M16" s="9" t="s">
        <v>48</v>
      </c>
      <c r="N16" s="9" t="s">
        <v>238</v>
      </c>
    </row>
    <row r="17" spans="1:19" ht="15" thickBot="1">
      <c r="A17" s="97">
        <v>40827</v>
      </c>
      <c r="B17" s="98">
        <v>0.93400000000000005</v>
      </c>
      <c r="C17" s="98">
        <v>0.93400000000000005</v>
      </c>
      <c r="D17" s="99">
        <v>-1.1599999999999999E-2</v>
      </c>
      <c r="E17" s="105">
        <f>IF(C17&lt;MAX($C$4:C17),C17/MAX($C$4:C17)-1,0)</f>
        <v>-8.2514734774066789E-2</v>
      </c>
      <c r="F17" s="105"/>
      <c r="G17" s="99"/>
      <c r="L17" s="82" t="s">
        <v>240</v>
      </c>
      <c r="M17" s="3">
        <v>0.82520000000000004</v>
      </c>
      <c r="N17" s="54">
        <v>119228.55</v>
      </c>
    </row>
    <row r="18" spans="1:19" ht="15" thickBot="1">
      <c r="A18" s="97">
        <v>40828</v>
      </c>
      <c r="B18" s="98">
        <v>0.94499999999999995</v>
      </c>
      <c r="C18" s="98">
        <v>0.94499999999999995</v>
      </c>
      <c r="D18" s="99">
        <v>1.18E-2</v>
      </c>
      <c r="E18" s="105">
        <f>IF(C18&lt;MAX($C$4:C18),C18/MAX($C$4:C18)-1,0)</f>
        <v>-7.1709233791748539E-2</v>
      </c>
      <c r="F18" s="105"/>
      <c r="G18" s="99"/>
      <c r="L18" s="82" t="s">
        <v>243</v>
      </c>
      <c r="M18" s="3">
        <v>5.9299999999999999E-2</v>
      </c>
      <c r="N18" s="54">
        <v>8569.9599999999991</v>
      </c>
    </row>
    <row r="19" spans="1:19" ht="15" thickBot="1">
      <c r="A19" s="97">
        <v>40829</v>
      </c>
      <c r="B19" s="98">
        <v>0.94899999999999995</v>
      </c>
      <c r="C19" s="98">
        <v>0.94899999999999995</v>
      </c>
      <c r="D19" s="99">
        <v>4.1999999999999997E-3</v>
      </c>
      <c r="E19" s="105">
        <f>IF(C19&lt;MAX($C$4:C19),C19/MAX($C$4:C19)-1,0)</f>
        <v>-6.7779960707269216E-2</v>
      </c>
      <c r="F19" s="105"/>
      <c r="G19" s="99"/>
      <c r="L19" s="82" t="s">
        <v>245</v>
      </c>
      <c r="M19" s="3">
        <v>3.5299999999999998E-2</v>
      </c>
      <c r="N19" s="54">
        <v>5097.29</v>
      </c>
    </row>
    <row r="20" spans="1:19" ht="15" thickBot="1">
      <c r="A20" s="97">
        <v>40830</v>
      </c>
      <c r="B20" s="98">
        <v>0.94399999999999995</v>
      </c>
      <c r="C20" s="98">
        <v>0.94399999999999995</v>
      </c>
      <c r="D20" s="99">
        <v>-5.3E-3</v>
      </c>
      <c r="E20" s="105">
        <f>IF(C20&lt;MAX($C$4:C20),C20/MAX($C$4:C20)-1,0)</f>
        <v>-7.2691552062868481E-2</v>
      </c>
      <c r="F20" s="105"/>
      <c r="G20" s="99"/>
      <c r="L20" s="82" t="s">
        <v>313</v>
      </c>
      <c r="M20" s="3">
        <v>2.0999999999999999E-3</v>
      </c>
      <c r="N20" s="1">
        <v>310.13</v>
      </c>
    </row>
    <row r="21" spans="1:19" ht="15" thickBot="1">
      <c r="A21" s="97">
        <v>40833</v>
      </c>
      <c r="B21" s="98">
        <v>0.94399999999999995</v>
      </c>
      <c r="C21" s="98">
        <v>0.94399999999999995</v>
      </c>
      <c r="D21" s="99">
        <v>0</v>
      </c>
      <c r="E21" s="105">
        <f>IF(C21&lt;MAX($C$4:C21),C21/MAX($C$4:C21)-1,0)</f>
        <v>-7.2691552062868481E-2</v>
      </c>
      <c r="F21" s="105"/>
      <c r="G21" s="99"/>
    </row>
    <row r="22" spans="1:19" ht="15" thickBot="1">
      <c r="A22" s="97">
        <v>40834</v>
      </c>
      <c r="B22" s="98">
        <v>0.93700000000000006</v>
      </c>
      <c r="C22" s="98">
        <v>0.93700000000000006</v>
      </c>
      <c r="D22" s="99">
        <v>-7.4000000000000003E-3</v>
      </c>
      <c r="E22" s="105">
        <f>IF(C22&lt;MAX($C$4:C22),C22/MAX($C$4:C22)-1,0)</f>
        <v>-7.9567779960707186E-2</v>
      </c>
      <c r="F22" s="105"/>
      <c r="G22" s="108"/>
      <c r="L22" s="4" t="s">
        <v>247</v>
      </c>
    </row>
    <row r="23" spans="1:19" ht="15" thickBot="1">
      <c r="A23" s="101">
        <v>40835</v>
      </c>
      <c r="B23" s="98">
        <v>0.92800000000000005</v>
      </c>
      <c r="C23" s="98">
        <v>0.92800000000000005</v>
      </c>
      <c r="D23" s="99">
        <v>-9.5999999999999992E-3</v>
      </c>
      <c r="E23" s="105">
        <f>IF(C23&lt;MAX($C$4:C23),C23/MAX($C$4:C23)-1,0)</f>
        <v>-8.8408644400785774E-2</v>
      </c>
      <c r="F23" s="99"/>
      <c r="G23" s="99"/>
      <c r="L23" s="22" t="s">
        <v>248</v>
      </c>
    </row>
    <row r="24" spans="1:19" ht="15" thickBot="1">
      <c r="A24" s="97">
        <v>40836</v>
      </c>
      <c r="B24" s="98">
        <v>0.91500000000000004</v>
      </c>
      <c r="C24" s="98">
        <v>0.91500000000000004</v>
      </c>
      <c r="D24" s="99">
        <v>-1.4E-2</v>
      </c>
      <c r="E24" s="105">
        <f>IF(C24&lt;MAX($C$4:C24),C24/MAX($C$4:C24)-1,0)</f>
        <v>-0.1011787819253438</v>
      </c>
      <c r="F24" s="105"/>
      <c r="G24" s="99"/>
      <c r="L24" s="22" t="s">
        <v>43</v>
      </c>
      <c r="M24" s="46" t="s">
        <v>44</v>
      </c>
      <c r="N24" s="46" t="s">
        <v>45</v>
      </c>
      <c r="O24" s="46" t="s">
        <v>46</v>
      </c>
      <c r="P24" s="46" t="s">
        <v>47</v>
      </c>
      <c r="Q24" s="46" t="s">
        <v>48</v>
      </c>
      <c r="R24" s="46" t="s">
        <v>49</v>
      </c>
      <c r="S24" s="46" t="s">
        <v>50</v>
      </c>
    </row>
    <row r="25" spans="1:19" ht="15" thickBot="1">
      <c r="A25" s="97">
        <v>40837</v>
      </c>
      <c r="B25" s="98">
        <v>0.90900000000000003</v>
      </c>
      <c r="C25" s="98">
        <v>0.90900000000000003</v>
      </c>
      <c r="D25" s="99">
        <v>-6.6E-3</v>
      </c>
      <c r="E25" s="105">
        <f>IF(C25&lt;MAX($C$4:C25),C25/MAX($C$4:C25)-1,0)</f>
        <v>-0.10707269155206289</v>
      </c>
      <c r="F25" s="105"/>
      <c r="G25" s="99"/>
      <c r="L25" s="1">
        <v>1</v>
      </c>
      <c r="M25" s="1">
        <v>2466</v>
      </c>
      <c r="N25" s="82" t="s">
        <v>213</v>
      </c>
      <c r="O25" s="1">
        <v>70.290000000000006</v>
      </c>
      <c r="P25" s="3">
        <v>-3.1199999999999999E-2</v>
      </c>
      <c r="Q25" s="3">
        <v>9.69E-2</v>
      </c>
      <c r="R25" s="1">
        <v>257.52</v>
      </c>
      <c r="S25" s="54">
        <v>13996.08</v>
      </c>
    </row>
    <row r="26" spans="1:19" ht="15" thickBot="1">
      <c r="A26" s="97">
        <v>40840</v>
      </c>
      <c r="B26" s="98">
        <v>0.91500000000000004</v>
      </c>
      <c r="C26" s="98">
        <v>0.91500000000000004</v>
      </c>
      <c r="D26" s="99">
        <v>6.6E-3</v>
      </c>
      <c r="E26" s="105">
        <f>IF(C26&lt;MAX($C$4:C26),C26/MAX($C$4:C26)-1,0)</f>
        <v>-0.1011787819253438</v>
      </c>
      <c r="F26" s="105"/>
      <c r="G26" s="99"/>
      <c r="L26" s="1">
        <v>2</v>
      </c>
      <c r="M26" s="1">
        <v>2456</v>
      </c>
      <c r="N26" s="82" t="s">
        <v>659</v>
      </c>
      <c r="O26" s="1">
        <v>21.19</v>
      </c>
      <c r="P26" s="3">
        <v>-5.1999999999999998E-3</v>
      </c>
      <c r="Q26" s="3">
        <v>9.1600000000000001E-2</v>
      </c>
      <c r="R26" s="1">
        <v>728.22</v>
      </c>
      <c r="S26" s="54">
        <v>13231.74</v>
      </c>
    </row>
    <row r="27" spans="1:19" ht="15" thickBot="1">
      <c r="A27" s="97">
        <v>40841</v>
      </c>
      <c r="B27" s="98">
        <v>0.92600000000000005</v>
      </c>
      <c r="C27" s="98">
        <v>0.92600000000000005</v>
      </c>
      <c r="D27" s="99">
        <v>1.2E-2</v>
      </c>
      <c r="E27" s="105">
        <f>IF(C27&lt;MAX($C$4:C27),C27/MAX($C$4:C27)-1,0)</f>
        <v>-9.0373280943025547E-2</v>
      </c>
      <c r="F27" s="105"/>
      <c r="G27" s="99"/>
      <c r="L27" s="1">
        <v>3</v>
      </c>
      <c r="M27" s="1">
        <v>300136</v>
      </c>
      <c r="N27" s="82" t="s">
        <v>660</v>
      </c>
      <c r="O27" s="1">
        <v>42</v>
      </c>
      <c r="P27" s="3">
        <v>-4.7000000000000002E-3</v>
      </c>
      <c r="Q27" s="3">
        <v>8.8300000000000003E-2</v>
      </c>
      <c r="R27" s="1">
        <v>318.75</v>
      </c>
      <c r="S27" s="54">
        <v>12756.21</v>
      </c>
    </row>
    <row r="28" spans="1:19" ht="15" thickBot="1">
      <c r="A28" s="97">
        <v>40842</v>
      </c>
      <c r="B28" s="98">
        <v>0.93400000000000005</v>
      </c>
      <c r="C28" s="98">
        <v>0.93400000000000005</v>
      </c>
      <c r="D28" s="99">
        <v>8.6E-3</v>
      </c>
      <c r="E28" s="105">
        <f>IF(C28&lt;MAX($C$4:C28),C28/MAX($C$4:C28)-1,0)</f>
        <v>-8.2514734774066789E-2</v>
      </c>
      <c r="F28" s="105"/>
      <c r="G28" s="99"/>
      <c r="L28" s="1">
        <v>4</v>
      </c>
      <c r="M28" s="1">
        <v>300115</v>
      </c>
      <c r="N28" s="82" t="s">
        <v>727</v>
      </c>
      <c r="O28" s="1">
        <v>34.57</v>
      </c>
      <c r="P28" s="3">
        <v>-6.8999999999999999E-3</v>
      </c>
      <c r="Q28" s="3">
        <v>8.0199999999999994E-2</v>
      </c>
      <c r="R28" s="1">
        <v>396.99</v>
      </c>
      <c r="S28" s="54">
        <v>11584.06</v>
      </c>
    </row>
    <row r="29" spans="1:19" ht="15" thickBot="1">
      <c r="A29" s="97">
        <v>40843</v>
      </c>
      <c r="B29" s="98">
        <v>0.93300000000000005</v>
      </c>
      <c r="C29" s="98">
        <v>0.93300000000000005</v>
      </c>
      <c r="D29" s="99">
        <v>-1.1000000000000001E-3</v>
      </c>
      <c r="E29" s="105">
        <f>IF(C29&lt;MAX($C$4:C29),C29/MAX($C$4:C29)-1,0)</f>
        <v>-8.349705304518662E-2</v>
      </c>
      <c r="F29" s="105"/>
      <c r="G29" s="99"/>
      <c r="L29" s="1">
        <v>5</v>
      </c>
      <c r="M29" s="1">
        <v>2236</v>
      </c>
      <c r="N29" s="82" t="s">
        <v>194</v>
      </c>
      <c r="O29" s="1">
        <v>24.07</v>
      </c>
      <c r="P29" s="3">
        <v>3.7100000000000001E-2</v>
      </c>
      <c r="Q29" s="3">
        <v>7.7799999999999994E-2</v>
      </c>
      <c r="R29" s="1">
        <v>492.65</v>
      </c>
      <c r="S29" s="54">
        <v>11237.39</v>
      </c>
    </row>
    <row r="30" spans="1:19" ht="15" thickBot="1">
      <c r="A30" s="97">
        <v>40844</v>
      </c>
      <c r="B30" s="98">
        <v>0.93899999999999995</v>
      </c>
      <c r="C30" s="98">
        <v>0.93899999999999995</v>
      </c>
      <c r="D30" s="99">
        <v>6.4000000000000003E-3</v>
      </c>
      <c r="E30" s="105">
        <f>IF(C30&lt;MAX($C$4:C30),C30/MAX($C$4:C30)-1,0)</f>
        <v>-7.7603143418467635E-2</v>
      </c>
      <c r="F30" s="105"/>
      <c r="G30" s="99"/>
      <c r="L30" s="1">
        <v>6</v>
      </c>
      <c r="M30" s="1">
        <v>2008</v>
      </c>
      <c r="N30" s="82" t="s">
        <v>514</v>
      </c>
      <c r="O30" s="1">
        <v>43.6</v>
      </c>
      <c r="P30" s="3">
        <v>2.76E-2</v>
      </c>
      <c r="Q30" s="3">
        <v>6.0299999999999999E-2</v>
      </c>
      <c r="R30" s="1">
        <v>251.45</v>
      </c>
      <c r="S30" s="54">
        <v>8710.11</v>
      </c>
    </row>
    <row r="31" spans="1:19" ht="15" thickBot="1">
      <c r="A31" s="97">
        <v>40847</v>
      </c>
      <c r="B31" s="98">
        <v>0.94399999999999995</v>
      </c>
      <c r="C31" s="98">
        <v>0.94399999999999995</v>
      </c>
      <c r="D31" s="99">
        <v>5.3E-3</v>
      </c>
      <c r="E31" s="105">
        <f>IF(C31&lt;MAX($C$4:C31),C31/MAX($C$4:C31)-1,0)</f>
        <v>-7.2691552062868481E-2</v>
      </c>
      <c r="F31" s="105"/>
      <c r="G31" s="99"/>
      <c r="L31" s="1">
        <v>7</v>
      </c>
      <c r="M31" s="1">
        <v>600406</v>
      </c>
      <c r="N31" s="82" t="s">
        <v>661</v>
      </c>
      <c r="O31" s="1">
        <v>16.52</v>
      </c>
      <c r="P31" s="3">
        <v>3.5999999999999999E-3</v>
      </c>
      <c r="Q31" s="3">
        <v>5.9299999999999999E-2</v>
      </c>
      <c r="R31" s="1">
        <v>485.51</v>
      </c>
      <c r="S31" s="54">
        <v>8569.2000000000007</v>
      </c>
    </row>
    <row r="32" spans="1:19" ht="15" thickBot="1">
      <c r="A32" s="97">
        <v>40848</v>
      </c>
      <c r="B32" s="98">
        <v>0.94599999999999995</v>
      </c>
      <c r="C32" s="98">
        <v>0.94599999999999995</v>
      </c>
      <c r="D32" s="99">
        <v>2.0999999999999999E-3</v>
      </c>
      <c r="E32" s="105">
        <f>IF(C32&lt;MAX($C$4:C32),C32/MAX($C$4:C32)-1,0)</f>
        <v>-7.0726915520628708E-2</v>
      </c>
      <c r="F32" s="105"/>
      <c r="G32" s="99"/>
      <c r="L32" s="1">
        <v>8</v>
      </c>
      <c r="M32" s="1">
        <v>2460</v>
      </c>
      <c r="N32" s="82" t="s">
        <v>208</v>
      </c>
      <c r="O32" s="1">
        <v>87.3</v>
      </c>
      <c r="P32" s="3">
        <v>-4.5400000000000003E-2</v>
      </c>
      <c r="Q32" s="3">
        <v>5.8999999999999997E-2</v>
      </c>
      <c r="R32" s="1">
        <v>184.28</v>
      </c>
      <c r="S32" s="54">
        <v>8523.15</v>
      </c>
    </row>
    <row r="33" spans="1:19" ht="15" thickBot="1">
      <c r="A33" s="97">
        <v>40849</v>
      </c>
      <c r="B33" s="98">
        <v>0.95699999999999996</v>
      </c>
      <c r="C33" s="98">
        <v>0.95699999999999996</v>
      </c>
      <c r="D33" s="99">
        <v>1.1599999999999999E-2</v>
      </c>
      <c r="E33" s="105">
        <f>IF(C33&lt;MAX($C$4:C33),C33/MAX($C$4:C33)-1,0)</f>
        <v>-5.9921414538310458E-2</v>
      </c>
      <c r="F33" s="105"/>
      <c r="G33" s="99"/>
      <c r="L33" s="1">
        <v>9</v>
      </c>
      <c r="M33" s="1">
        <v>2411</v>
      </c>
      <c r="N33" s="82" t="s">
        <v>728</v>
      </c>
      <c r="O33" s="1">
        <v>26.92</v>
      </c>
      <c r="P33" s="3">
        <v>1.09E-2</v>
      </c>
      <c r="Q33" s="3">
        <v>4.8099999999999997E-2</v>
      </c>
      <c r="R33" s="1">
        <v>240.22</v>
      </c>
      <c r="S33" s="54">
        <v>6947.17</v>
      </c>
    </row>
    <row r="34" spans="1:19" ht="15" thickBot="1">
      <c r="A34" s="97">
        <v>40850</v>
      </c>
      <c r="B34" s="98">
        <v>0.95899999999999996</v>
      </c>
      <c r="C34" s="98">
        <v>0.95899999999999996</v>
      </c>
      <c r="D34" s="99">
        <v>2.0999999999999999E-3</v>
      </c>
      <c r="E34" s="105">
        <f>IF(C34&lt;MAX($C$4:C34),C34/MAX($C$4:C34)-1,0)</f>
        <v>-5.7956777996070796E-2</v>
      </c>
      <c r="F34" s="105"/>
      <c r="G34" s="99"/>
      <c r="L34" s="1">
        <v>10</v>
      </c>
      <c r="M34" s="1">
        <v>300340</v>
      </c>
      <c r="N34" s="82" t="s">
        <v>729</v>
      </c>
      <c r="O34" s="1" t="s">
        <v>663</v>
      </c>
      <c r="P34" s="1" t="s">
        <v>663</v>
      </c>
      <c r="Q34" s="3">
        <v>3.8399999999999997E-2</v>
      </c>
      <c r="R34" s="1">
        <v>127.53</v>
      </c>
      <c r="S34" s="54">
        <v>5553.8</v>
      </c>
    </row>
    <row r="35" spans="1:19" ht="15" thickBot="1">
      <c r="A35" s="97">
        <v>40851</v>
      </c>
      <c r="B35" s="98">
        <v>0.96</v>
      </c>
      <c r="C35" s="98">
        <v>0.96</v>
      </c>
      <c r="D35" s="99">
        <v>1E-3</v>
      </c>
      <c r="E35" s="105">
        <f>IF(C35&lt;MAX($C$4:C35),C35/MAX($C$4:C35)-1,0)</f>
        <v>-5.6974459724950965E-2</v>
      </c>
      <c r="F35" s="105"/>
      <c r="G35" s="99"/>
      <c r="L35" s="1">
        <v>11</v>
      </c>
      <c r="M35" s="1">
        <v>2640</v>
      </c>
      <c r="N35" s="82" t="s">
        <v>730</v>
      </c>
      <c r="O35" s="1">
        <v>23.27</v>
      </c>
      <c r="P35" s="3">
        <v>7.6300000000000007E-2</v>
      </c>
      <c r="Q35" s="3">
        <v>3.5200000000000002E-2</v>
      </c>
      <c r="R35" s="1">
        <v>239.4</v>
      </c>
      <c r="S35" s="54">
        <v>5087.28</v>
      </c>
    </row>
    <row r="36" spans="1:19" ht="15" thickBot="1">
      <c r="A36" s="97">
        <v>40854</v>
      </c>
      <c r="B36" s="98">
        <v>0.95499999999999996</v>
      </c>
      <c r="C36" s="98">
        <v>0.95499999999999996</v>
      </c>
      <c r="D36" s="99">
        <v>-5.1999999999999998E-3</v>
      </c>
      <c r="E36" s="105">
        <f>IF(C36&lt;MAX($C$4:C36),C36/MAX($C$4:C36)-1,0)</f>
        <v>-6.188605108055012E-2</v>
      </c>
      <c r="F36" s="105"/>
      <c r="G36" s="99"/>
      <c r="L36" s="1">
        <v>12</v>
      </c>
      <c r="M36" s="1">
        <v>300450</v>
      </c>
      <c r="N36" s="82" t="s">
        <v>723</v>
      </c>
      <c r="O36" s="1">
        <v>74.599999999999994</v>
      </c>
      <c r="P36" s="3">
        <v>-2.7E-2</v>
      </c>
      <c r="Q36" s="3">
        <v>3.32E-2</v>
      </c>
      <c r="R36" s="1">
        <v>92.65</v>
      </c>
      <c r="S36" s="54">
        <v>4796.6000000000004</v>
      </c>
    </row>
    <row r="37" spans="1:19" ht="15" thickBot="1">
      <c r="A37" s="97">
        <v>40855</v>
      </c>
      <c r="B37" s="98">
        <v>0.95</v>
      </c>
      <c r="C37" s="98">
        <v>0.95</v>
      </c>
      <c r="D37" s="99">
        <v>-5.1999999999999998E-3</v>
      </c>
      <c r="E37" s="105">
        <f>IF(C37&lt;MAX($C$4:C37),C37/MAX($C$4:C37)-1,0)</f>
        <v>-6.6797642436149385E-2</v>
      </c>
      <c r="F37" s="105"/>
      <c r="G37" s="99"/>
      <c r="L37" s="1">
        <v>13</v>
      </c>
      <c r="M37" s="1">
        <v>603626</v>
      </c>
      <c r="N37" s="82" t="s">
        <v>665</v>
      </c>
      <c r="O37" s="1">
        <v>43.09</v>
      </c>
      <c r="P37" s="3">
        <v>-9.4000000000000004E-3</v>
      </c>
      <c r="Q37" s="3">
        <v>3.2500000000000001E-2</v>
      </c>
      <c r="R37" s="1">
        <v>72.11</v>
      </c>
      <c r="S37" s="54">
        <v>4699.88</v>
      </c>
    </row>
    <row r="38" spans="1:19" ht="15" thickBot="1">
      <c r="A38" s="97">
        <v>40856</v>
      </c>
      <c r="B38" s="98">
        <v>0.95799999999999996</v>
      </c>
      <c r="C38" s="98">
        <v>0.95799999999999996</v>
      </c>
      <c r="D38" s="99">
        <v>8.3999999999999995E-3</v>
      </c>
      <c r="E38" s="105">
        <f>IF(C38&lt;MAX($C$4:C38),C38/MAX($C$4:C38)-1,0)</f>
        <v>-5.8939096267190627E-2</v>
      </c>
      <c r="F38" s="105"/>
      <c r="G38" s="99"/>
      <c r="L38" s="1">
        <v>14</v>
      </c>
      <c r="M38" s="1">
        <v>2241</v>
      </c>
      <c r="N38" s="82" t="s">
        <v>84</v>
      </c>
      <c r="O38" s="1">
        <v>20.239999999999998</v>
      </c>
      <c r="P38" s="3">
        <v>6.4999999999999997E-3</v>
      </c>
      <c r="Q38" s="3">
        <v>3.0099999999999998E-2</v>
      </c>
      <c r="R38" s="1">
        <v>225.85</v>
      </c>
      <c r="S38" s="54">
        <v>4354.41</v>
      </c>
    </row>
    <row r="39" spans="1:19" ht="15" thickBot="1">
      <c r="A39" s="97">
        <v>40857</v>
      </c>
      <c r="B39" s="98">
        <v>0.96</v>
      </c>
      <c r="C39" s="98">
        <v>0.96</v>
      </c>
      <c r="D39" s="99">
        <v>2.0999999999999999E-3</v>
      </c>
      <c r="E39" s="105">
        <f>IF(C39&lt;MAX($C$4:C39),C39/MAX($C$4:C39)-1,0)</f>
        <v>-5.6974459724950965E-2</v>
      </c>
      <c r="F39" s="105"/>
      <c r="G39" s="99"/>
      <c r="L39" s="1">
        <v>15</v>
      </c>
      <c r="M39" s="1">
        <v>2384</v>
      </c>
      <c r="N39" s="82" t="s">
        <v>731</v>
      </c>
      <c r="O39" s="1">
        <v>28.72</v>
      </c>
      <c r="P39" s="3">
        <v>1E-3</v>
      </c>
      <c r="Q39" s="3">
        <v>1.7999999999999999E-2</v>
      </c>
      <c r="R39" s="1">
        <v>105.13</v>
      </c>
      <c r="S39" s="54">
        <v>2596.7600000000002</v>
      </c>
    </row>
    <row r="40" spans="1:19" ht="15" thickBot="1">
      <c r="A40" s="97">
        <v>40858</v>
      </c>
      <c r="B40" s="98">
        <v>0.95699999999999996</v>
      </c>
      <c r="C40" s="98">
        <v>0.95699999999999996</v>
      </c>
      <c r="D40" s="99">
        <v>-3.0999999999999999E-3</v>
      </c>
      <c r="E40" s="105">
        <f>IF(C40&lt;MAX($C$4:C40),C40/MAX($C$4:C40)-1,0)</f>
        <v>-5.9921414538310458E-2</v>
      </c>
      <c r="F40" s="105"/>
      <c r="G40" s="99"/>
      <c r="L40" s="1">
        <v>16</v>
      </c>
      <c r="M40" s="1">
        <v>300088</v>
      </c>
      <c r="N40" s="82" t="s">
        <v>732</v>
      </c>
      <c r="O40" s="1">
        <v>8.8800000000000008</v>
      </c>
      <c r="P40" s="3">
        <v>-1.55E-2</v>
      </c>
      <c r="Q40" s="3">
        <v>1.7100000000000001E-2</v>
      </c>
      <c r="R40" s="1">
        <v>165.11</v>
      </c>
      <c r="S40" s="54">
        <v>2473.35</v>
      </c>
    </row>
    <row r="41" spans="1:19" ht="15" thickBot="1">
      <c r="A41" s="97">
        <v>40861</v>
      </c>
      <c r="B41" s="98">
        <v>0.96699999999999997</v>
      </c>
      <c r="C41" s="98">
        <v>0.96699999999999997</v>
      </c>
      <c r="D41" s="99">
        <v>1.04E-2</v>
      </c>
      <c r="E41" s="105">
        <f>IF(C41&lt;MAX($C$4:C41),C41/MAX($C$4:C41)-1,0)</f>
        <v>-5.0098231827112039E-2</v>
      </c>
      <c r="F41" s="105"/>
      <c r="G41" s="99"/>
      <c r="L41" s="1">
        <v>17</v>
      </c>
      <c r="M41" s="1">
        <v>300072</v>
      </c>
      <c r="N41" s="82" t="s">
        <v>366</v>
      </c>
      <c r="O41" s="1">
        <v>30.48</v>
      </c>
      <c r="P41" s="3">
        <v>0</v>
      </c>
      <c r="Q41" s="3">
        <v>1.54E-2</v>
      </c>
      <c r="R41" s="1">
        <v>60.16</v>
      </c>
      <c r="S41" s="54">
        <v>2228.85</v>
      </c>
    </row>
    <row r="42" spans="1:19" ht="15" thickBot="1">
      <c r="A42" s="97">
        <v>40862</v>
      </c>
      <c r="B42" s="98">
        <v>0.96699999999999997</v>
      </c>
      <c r="C42" s="98">
        <v>0.96699999999999997</v>
      </c>
      <c r="D42" s="99">
        <v>0</v>
      </c>
      <c r="E42" s="105">
        <f>IF(C42&lt;MAX($C$4:C42),C42/MAX($C$4:C42)-1,0)</f>
        <v>-5.0098231827112039E-2</v>
      </c>
      <c r="F42" s="105"/>
      <c r="G42" s="108"/>
      <c r="L42" s="1">
        <v>18</v>
      </c>
      <c r="M42" s="1">
        <v>603799</v>
      </c>
      <c r="N42" s="82" t="s">
        <v>329</v>
      </c>
      <c r="O42" s="1">
        <v>91.47</v>
      </c>
      <c r="P42" s="3">
        <v>7.7999999999999996E-3</v>
      </c>
      <c r="Q42" s="3">
        <v>1.5100000000000001E-2</v>
      </c>
      <c r="R42" s="1">
        <v>35.86</v>
      </c>
      <c r="S42" s="54">
        <v>2179.36</v>
      </c>
    </row>
    <row r="43" spans="1:19" ht="15" thickBot="1">
      <c r="A43" s="101">
        <v>40863</v>
      </c>
      <c r="B43" s="98">
        <v>0.95299999999999996</v>
      </c>
      <c r="C43" s="98">
        <v>0.95299999999999996</v>
      </c>
      <c r="D43" s="99">
        <v>-1.4500000000000001E-2</v>
      </c>
      <c r="E43" s="105">
        <f>IF(C43&lt;MAX($C$4:C43),C43/MAX($C$4:C43)-1,0)</f>
        <v>-6.3850687622789892E-2</v>
      </c>
      <c r="F43" s="99"/>
      <c r="G43" s="99"/>
      <c r="L43" s="1">
        <v>19</v>
      </c>
      <c r="M43" s="1">
        <v>603808</v>
      </c>
      <c r="N43" s="82" t="s">
        <v>733</v>
      </c>
      <c r="O43" s="1">
        <v>24.03</v>
      </c>
      <c r="P43" s="3">
        <v>2.8199999999999999E-2</v>
      </c>
      <c r="Q43" s="3">
        <v>1.2E-2</v>
      </c>
      <c r="R43" s="1">
        <v>58.54</v>
      </c>
      <c r="S43" s="54">
        <v>1728.23</v>
      </c>
    </row>
    <row r="44" spans="1:19" ht="15" thickBot="1">
      <c r="A44" s="97">
        <v>40864</v>
      </c>
      <c r="B44" s="98">
        <v>0.95299999999999996</v>
      </c>
      <c r="C44" s="98">
        <v>0.95299999999999996</v>
      </c>
      <c r="D44" s="99">
        <v>0</v>
      </c>
      <c r="E44" s="105">
        <f>IF(C44&lt;MAX($C$4:C44),C44/MAX($C$4:C44)-1,0)</f>
        <v>-6.3850687622789892E-2</v>
      </c>
      <c r="F44" s="105"/>
      <c r="G44" s="99"/>
      <c r="P44" s="82" t="s">
        <v>542</v>
      </c>
      <c r="Q44" s="3">
        <f>SUM(Q25:Q43)</f>
        <v>0.90849999999999997</v>
      </c>
      <c r="S44" s="54">
        <f>SUM(S25:S43)</f>
        <v>131253.63</v>
      </c>
    </row>
    <row r="45" spans="1:19" ht="15" thickBot="1">
      <c r="A45" s="97">
        <v>40865</v>
      </c>
      <c r="B45" s="98">
        <v>0.94</v>
      </c>
      <c r="C45" s="98">
        <v>0.94</v>
      </c>
      <c r="D45" s="99">
        <v>-1.3599999999999999E-2</v>
      </c>
      <c r="E45" s="105">
        <f>IF(C45&lt;MAX($C$4:C45),C45/MAX($C$4:C45)-1,0)</f>
        <v>-7.6620825147347804E-2</v>
      </c>
      <c r="F45" s="105"/>
      <c r="G45" s="99"/>
    </row>
    <row r="46" spans="1:19" ht="15" thickBot="1">
      <c r="A46" s="97">
        <v>40868</v>
      </c>
      <c r="B46" s="98">
        <v>0.93799999999999994</v>
      </c>
      <c r="C46" s="98">
        <v>0.93799999999999994</v>
      </c>
      <c r="D46" s="99">
        <v>-2.0999999999999999E-3</v>
      </c>
      <c r="E46" s="105">
        <f>IF(C46&lt;MAX($C$4:C46),C46/MAX($C$4:C46)-1,0)</f>
        <v>-7.8585461689587466E-2</v>
      </c>
      <c r="F46" s="105"/>
      <c r="G46" s="99"/>
      <c r="P46" s="1" t="s">
        <v>199</v>
      </c>
      <c r="R46" s="3">
        <f>Q44</f>
        <v>0.90849999999999997</v>
      </c>
    </row>
    <row r="47" spans="1:19" ht="15" thickBot="1">
      <c r="A47" s="97">
        <v>40869</v>
      </c>
      <c r="B47" s="98">
        <v>0.94</v>
      </c>
      <c r="C47" s="98">
        <v>0.94</v>
      </c>
      <c r="D47" s="99">
        <v>2.0999999999999999E-3</v>
      </c>
      <c r="E47" s="105">
        <f>IF(C47&lt;MAX($C$4:C47),C47/MAX($C$4:C47)-1,0)</f>
        <v>-7.6620825147347804E-2</v>
      </c>
      <c r="F47" s="105"/>
      <c r="G47" s="99"/>
      <c r="P47" s="22" t="s">
        <v>202</v>
      </c>
      <c r="R47" s="3">
        <f>SUM(Q25:Q34)</f>
        <v>0.69989999999999997</v>
      </c>
    </row>
    <row r="48" spans="1:19" ht="15" thickBot="1">
      <c r="A48" s="97">
        <v>40870</v>
      </c>
      <c r="B48" s="98">
        <v>0.94099999999999995</v>
      </c>
      <c r="C48" s="98">
        <v>0.94099999999999995</v>
      </c>
      <c r="D48" s="99">
        <v>1.1000000000000001E-3</v>
      </c>
      <c r="E48" s="105">
        <f>IF(C48&lt;MAX($C$4:C48),C48/MAX($C$4:C48)-1,0)</f>
        <v>-7.5638506876227973E-2</v>
      </c>
      <c r="F48" s="105"/>
      <c r="G48" s="99"/>
      <c r="P48" s="82" t="s">
        <v>734</v>
      </c>
      <c r="R48" s="3">
        <v>0.2424</v>
      </c>
    </row>
    <row r="49" spans="1:7" ht="15" thickBot="1">
      <c r="A49" s="97">
        <v>40871</v>
      </c>
      <c r="B49" s="98">
        <v>0.94699999999999995</v>
      </c>
      <c r="C49" s="98">
        <v>0.94699999999999995</v>
      </c>
      <c r="D49" s="99">
        <v>6.4000000000000003E-3</v>
      </c>
      <c r="E49" s="105">
        <f>IF(C49&lt;MAX($C$4:C49),C49/MAX($C$4:C49)-1,0)</f>
        <v>-6.9744597249508877E-2</v>
      </c>
      <c r="F49" s="105"/>
      <c r="G49" s="99"/>
    </row>
    <row r="50" spans="1:7" ht="15" thickBot="1">
      <c r="A50" s="97">
        <v>40872</v>
      </c>
      <c r="B50" s="98">
        <v>0.94599999999999995</v>
      </c>
      <c r="C50" s="98">
        <v>0.94599999999999995</v>
      </c>
      <c r="D50" s="99">
        <v>-1.1000000000000001E-3</v>
      </c>
      <c r="E50" s="105">
        <f>IF(C50&lt;MAX($C$4:C50),C50/MAX($C$4:C50)-1,0)</f>
        <v>-7.0726915520628708E-2</v>
      </c>
      <c r="F50" s="105"/>
      <c r="G50" s="99"/>
    </row>
    <row r="51" spans="1:7" ht="15" thickBot="1">
      <c r="A51" s="97">
        <v>40875</v>
      </c>
      <c r="B51" s="98">
        <v>0.94899999999999995</v>
      </c>
      <c r="C51" s="98">
        <v>0.94899999999999995</v>
      </c>
      <c r="D51" s="99">
        <v>3.2000000000000002E-3</v>
      </c>
      <c r="E51" s="105">
        <f>IF(C51&lt;MAX($C$4:C51),C51/MAX($C$4:C51)-1,0)</f>
        <v>-6.7779960707269216E-2</v>
      </c>
      <c r="F51" s="105"/>
      <c r="G51" s="99"/>
    </row>
    <row r="52" spans="1:7" ht="15" thickBot="1">
      <c r="A52" s="97">
        <v>40876</v>
      </c>
      <c r="B52" s="98">
        <v>0.95399999999999996</v>
      </c>
      <c r="C52" s="98">
        <v>0.95399999999999996</v>
      </c>
      <c r="D52" s="99">
        <v>5.3E-3</v>
      </c>
      <c r="E52" s="105">
        <f>IF(C52&lt;MAX($C$4:C52),C52/MAX($C$4:C52)-1,0)</f>
        <v>-6.286836935166995E-2</v>
      </c>
      <c r="F52" s="105"/>
      <c r="G52" s="99"/>
    </row>
    <row r="53" spans="1:7" ht="15" thickBot="1">
      <c r="A53" s="97">
        <v>40877</v>
      </c>
      <c r="B53" s="98">
        <v>0.94</v>
      </c>
      <c r="C53" s="98">
        <v>0.94</v>
      </c>
      <c r="D53" s="99">
        <v>-1.47E-2</v>
      </c>
      <c r="E53" s="105">
        <f>IF(C53&lt;MAX($C$4:C53),C53/MAX($C$4:C53)-1,0)</f>
        <v>-7.6620825147347804E-2</v>
      </c>
      <c r="F53" s="105"/>
      <c r="G53" s="99"/>
    </row>
    <row r="54" spans="1:7" ht="15" thickBot="1">
      <c r="A54" s="97">
        <v>40878</v>
      </c>
      <c r="B54" s="98">
        <v>0.95099999999999996</v>
      </c>
      <c r="C54" s="98">
        <v>0.95099999999999996</v>
      </c>
      <c r="D54" s="99">
        <v>1.17E-2</v>
      </c>
      <c r="E54" s="105">
        <f>IF(C54&lt;MAX($C$4:C54),C54/MAX($C$4:C54)-1,0)</f>
        <v>-6.5815324165029554E-2</v>
      </c>
      <c r="F54" s="105"/>
      <c r="G54" s="99"/>
    </row>
    <row r="55" spans="1:7" ht="15" thickBot="1">
      <c r="A55" s="97">
        <v>40879</v>
      </c>
      <c r="B55" s="98">
        <v>0.94199999999999995</v>
      </c>
      <c r="C55" s="98">
        <v>0.94199999999999995</v>
      </c>
      <c r="D55" s="99">
        <v>-9.4999999999999998E-3</v>
      </c>
      <c r="E55" s="105">
        <f>IF(C55&lt;MAX($C$4:C55),C55/MAX($C$4:C55)-1,0)</f>
        <v>-7.4656188605108142E-2</v>
      </c>
      <c r="F55" s="105"/>
      <c r="G55" s="99"/>
    </row>
    <row r="56" spans="1:7" ht="15" thickBot="1">
      <c r="A56" s="97">
        <v>40882</v>
      </c>
      <c r="B56" s="98">
        <v>0.92600000000000005</v>
      </c>
      <c r="C56" s="98">
        <v>0.92600000000000005</v>
      </c>
      <c r="D56" s="99">
        <v>-1.7000000000000001E-2</v>
      </c>
      <c r="E56" s="105">
        <f>IF(C56&lt;MAX($C$4:C56),C56/MAX($C$4:C56)-1,0)</f>
        <v>-9.0373280943025547E-2</v>
      </c>
      <c r="F56" s="105"/>
      <c r="G56" s="99"/>
    </row>
    <row r="57" spans="1:7" ht="15" thickBot="1">
      <c r="A57" s="97">
        <v>40883</v>
      </c>
      <c r="B57" s="98">
        <v>0.92600000000000005</v>
      </c>
      <c r="C57" s="98">
        <v>0.92600000000000005</v>
      </c>
      <c r="D57" s="99">
        <v>0</v>
      </c>
      <c r="E57" s="105">
        <f>IF(C57&lt;MAX($C$4:C57),C57/MAX($C$4:C57)-1,0)</f>
        <v>-9.0373280943025547E-2</v>
      </c>
      <c r="F57" s="105"/>
      <c r="G57" s="99"/>
    </row>
    <row r="58" spans="1:7" ht="15" thickBot="1">
      <c r="A58" s="97">
        <v>40884</v>
      </c>
      <c r="B58" s="98">
        <v>0.93200000000000005</v>
      </c>
      <c r="C58" s="98">
        <v>0.93200000000000005</v>
      </c>
      <c r="D58" s="99">
        <v>6.4999999999999997E-3</v>
      </c>
      <c r="E58" s="105">
        <f>IF(C58&lt;MAX($C$4:C58),C58/MAX($C$4:C58)-1,0)</f>
        <v>-8.4479371316306451E-2</v>
      </c>
      <c r="F58" s="105"/>
      <c r="G58" s="99"/>
    </row>
    <row r="59" spans="1:7" ht="15" thickBot="1">
      <c r="A59" s="97">
        <v>40885</v>
      </c>
      <c r="B59" s="98">
        <v>0.93</v>
      </c>
      <c r="C59" s="98">
        <v>0.93</v>
      </c>
      <c r="D59" s="99">
        <v>-2.0999999999999999E-3</v>
      </c>
      <c r="E59" s="105">
        <f>IF(C59&lt;MAX($C$4:C59),C59/MAX($C$4:C59)-1,0)</f>
        <v>-8.6444007858546112E-2</v>
      </c>
      <c r="F59" s="105"/>
      <c r="G59" s="99"/>
    </row>
    <row r="60" spans="1:7" ht="15" thickBot="1">
      <c r="A60" s="97">
        <v>40886</v>
      </c>
      <c r="B60" s="98">
        <v>0.92700000000000005</v>
      </c>
      <c r="C60" s="98">
        <v>0.92700000000000005</v>
      </c>
      <c r="D60" s="99">
        <v>-3.2000000000000002E-3</v>
      </c>
      <c r="E60" s="105">
        <f>IF(C60&lt;MAX($C$4:C60),C60/MAX($C$4:C60)-1,0)</f>
        <v>-8.9390962671905716E-2</v>
      </c>
      <c r="F60" s="105"/>
      <c r="G60" s="99"/>
    </row>
    <row r="61" spans="1:7" ht="15" thickBot="1">
      <c r="A61" s="97">
        <v>40889</v>
      </c>
      <c r="B61" s="98">
        <v>0.91800000000000004</v>
      </c>
      <c r="C61" s="98">
        <v>0.91800000000000004</v>
      </c>
      <c r="D61" s="99">
        <v>-9.7000000000000003E-3</v>
      </c>
      <c r="E61" s="105">
        <f>IF(C61&lt;MAX($C$4:C61),C61/MAX($C$4:C61)-1,0)</f>
        <v>-9.8231827111984305E-2</v>
      </c>
      <c r="F61" s="105"/>
      <c r="G61" s="99"/>
    </row>
    <row r="62" spans="1:7" ht="15" thickBot="1">
      <c r="A62" s="97">
        <v>40890</v>
      </c>
      <c r="B62" s="98">
        <v>0.90300000000000002</v>
      </c>
      <c r="C62" s="98">
        <v>0.90300000000000002</v>
      </c>
      <c r="D62" s="99">
        <v>-1.6299999999999999E-2</v>
      </c>
      <c r="E62" s="105">
        <f>IF(C62&lt;MAX($C$4:C62),C62/MAX($C$4:C62)-1,0)</f>
        <v>-0.11296660117878188</v>
      </c>
      <c r="F62" s="105"/>
      <c r="G62" s="108"/>
    </row>
    <row r="63" spans="1:7" ht="15" thickBot="1">
      <c r="A63" s="101">
        <v>40891</v>
      </c>
      <c r="B63" s="98">
        <v>0.89500000000000002</v>
      </c>
      <c r="C63" s="98">
        <v>0.89500000000000002</v>
      </c>
      <c r="D63" s="99">
        <v>-8.8999999999999999E-3</v>
      </c>
      <c r="E63" s="105">
        <f>IF(C63&lt;MAX($C$4:C63),C63/MAX($C$4:C63)-1,0)</f>
        <v>-0.12082514734774064</v>
      </c>
      <c r="F63" s="99"/>
      <c r="G63" s="99"/>
    </row>
    <row r="64" spans="1:7" ht="15" thickBot="1">
      <c r="A64" s="97">
        <v>40892</v>
      </c>
      <c r="B64" s="98">
        <v>0.88800000000000001</v>
      </c>
      <c r="C64" s="98">
        <v>0.88800000000000001</v>
      </c>
      <c r="D64" s="99">
        <v>-7.7999999999999996E-3</v>
      </c>
      <c r="E64" s="105">
        <f>IF(C64&lt;MAX($C$4:C64),C64/MAX($C$4:C64)-1,0)</f>
        <v>-0.12770137524557956</v>
      </c>
      <c r="F64" s="105"/>
      <c r="G64" s="99"/>
    </row>
    <row r="65" spans="1:7" ht="15" thickBot="1">
      <c r="A65" s="97">
        <v>40893</v>
      </c>
      <c r="B65" s="98">
        <v>0.91</v>
      </c>
      <c r="C65" s="98">
        <v>0.91</v>
      </c>
      <c r="D65" s="99">
        <v>2.4799999999999999E-2</v>
      </c>
      <c r="E65" s="105">
        <f>IF(C65&lt;MAX($C$4:C65),C65/MAX($C$4:C65)-1,0)</f>
        <v>-0.10609037328094306</v>
      </c>
      <c r="F65" s="105"/>
      <c r="G65" s="99"/>
    </row>
    <row r="66" spans="1:7" ht="15" thickBot="1">
      <c r="A66" s="97">
        <v>40896</v>
      </c>
      <c r="B66" s="98">
        <v>0.91400000000000003</v>
      </c>
      <c r="C66" s="98">
        <v>0.91400000000000003</v>
      </c>
      <c r="D66" s="99">
        <v>4.4000000000000003E-3</v>
      </c>
      <c r="E66" s="105">
        <f>IF(C66&lt;MAX($C$4:C66),C66/MAX($C$4:C66)-1,0)</f>
        <v>-0.10216110019646363</v>
      </c>
      <c r="F66" s="105"/>
      <c r="G66" s="99"/>
    </row>
    <row r="67" spans="1:7" ht="15" thickBot="1">
      <c r="A67" s="97">
        <v>40897</v>
      </c>
      <c r="B67" s="98">
        <v>0.91100000000000003</v>
      </c>
      <c r="C67" s="98">
        <v>0.91100000000000003</v>
      </c>
      <c r="D67" s="99">
        <v>-3.3E-3</v>
      </c>
      <c r="E67" s="105">
        <f>IF(C67&lt;MAX($C$4:C67),C67/MAX($C$4:C67)-1,0)</f>
        <v>-0.10510805500982312</v>
      </c>
      <c r="F67" s="105"/>
      <c r="G67" s="99"/>
    </row>
    <row r="68" spans="1:7" ht="15" thickBot="1">
      <c r="A68" s="97">
        <v>40898</v>
      </c>
      <c r="B68" s="98">
        <v>0.89500000000000002</v>
      </c>
      <c r="C68" s="98">
        <v>0.89500000000000002</v>
      </c>
      <c r="D68" s="99">
        <v>-1.7600000000000001E-2</v>
      </c>
      <c r="E68" s="105">
        <f>IF(C68&lt;MAX($C$4:C68),C68/MAX($C$4:C68)-1,0)</f>
        <v>-0.12082514734774064</v>
      </c>
      <c r="F68" s="105"/>
      <c r="G68" s="99"/>
    </row>
    <row r="69" spans="1:7" ht="15" thickBot="1">
      <c r="A69" s="97">
        <v>40899</v>
      </c>
      <c r="B69" s="98">
        <v>0.89100000000000001</v>
      </c>
      <c r="C69" s="98">
        <v>0.89100000000000001</v>
      </c>
      <c r="D69" s="99">
        <v>-4.4999999999999997E-3</v>
      </c>
      <c r="E69" s="105">
        <f>IF(C69&lt;MAX($C$4:C69),C69/MAX($C$4:C69)-1,0)</f>
        <v>-0.12475442043222007</v>
      </c>
      <c r="F69" s="105"/>
      <c r="G69" s="99"/>
    </row>
    <row r="70" spans="1:7" ht="15" thickBot="1">
      <c r="A70" s="97">
        <v>40900</v>
      </c>
      <c r="B70" s="98">
        <v>0.89400000000000002</v>
      </c>
      <c r="C70" s="98">
        <v>0.89400000000000002</v>
      </c>
      <c r="D70" s="99">
        <v>3.3999999999999998E-3</v>
      </c>
      <c r="E70" s="105">
        <f>IF(C70&lt;MAX($C$4:C70),C70/MAX($C$4:C70)-1,0)</f>
        <v>-0.12180746561886047</v>
      </c>
      <c r="F70" s="105"/>
      <c r="G70" s="99"/>
    </row>
    <row r="71" spans="1:7" ht="15" thickBot="1">
      <c r="A71" s="97">
        <v>40903</v>
      </c>
      <c r="B71" s="98">
        <v>0.88700000000000001</v>
      </c>
      <c r="C71" s="98">
        <v>0.88700000000000001</v>
      </c>
      <c r="D71" s="99">
        <v>-7.7999999999999996E-3</v>
      </c>
      <c r="E71" s="105">
        <f>IF(C71&lt;MAX($C$4:C71),C71/MAX($C$4:C71)-1,0)</f>
        <v>-0.12868369351669939</v>
      </c>
      <c r="F71" s="105"/>
      <c r="G71" s="99"/>
    </row>
    <row r="72" spans="1:7" ht="15" thickBot="1">
      <c r="A72" s="97">
        <v>40904</v>
      </c>
      <c r="B72" s="98">
        <v>0.86799999999999999</v>
      </c>
      <c r="C72" s="98">
        <v>0.86799999999999999</v>
      </c>
      <c r="D72" s="99">
        <v>-2.1399999999999999E-2</v>
      </c>
      <c r="E72" s="105">
        <f>IF(C72&lt;MAX($C$4:C72),C72/MAX($C$4:C72)-1,0)</f>
        <v>-0.1473477406679764</v>
      </c>
      <c r="F72" s="105"/>
      <c r="G72" s="99"/>
    </row>
    <row r="73" spans="1:7" ht="15" thickBot="1">
      <c r="A73" s="97">
        <v>40905</v>
      </c>
      <c r="B73" s="98">
        <v>0.85799999999999998</v>
      </c>
      <c r="C73" s="98">
        <v>0.85799999999999998</v>
      </c>
      <c r="D73" s="99">
        <v>-1.15E-2</v>
      </c>
      <c r="E73" s="105">
        <f>IF(C73&lt;MAX($C$4:C73),C73/MAX($C$4:C73)-1,0)</f>
        <v>-0.15717092337917493</v>
      </c>
      <c r="F73" s="105"/>
      <c r="G73" s="99"/>
    </row>
    <row r="74" spans="1:7" ht="15" thickBot="1">
      <c r="A74" s="97">
        <v>40906</v>
      </c>
      <c r="B74" s="98">
        <v>0.86299999999999999</v>
      </c>
      <c r="C74" s="98">
        <v>0.86299999999999999</v>
      </c>
      <c r="D74" s="99">
        <v>5.7999999999999996E-3</v>
      </c>
      <c r="E74" s="105">
        <f>IF(C74&lt;MAX($C$4:C74),C74/MAX($C$4:C74)-1,0)</f>
        <v>-0.15225933202357567</v>
      </c>
      <c r="F74" s="105"/>
      <c r="G74" s="99"/>
    </row>
    <row r="75" spans="1:7" ht="15" thickBot="1">
      <c r="A75" s="97">
        <v>40907</v>
      </c>
      <c r="B75" s="98">
        <v>0.88</v>
      </c>
      <c r="C75" s="98">
        <v>0.88</v>
      </c>
      <c r="D75" s="99">
        <v>1.9699999999999999E-2</v>
      </c>
      <c r="E75" s="105">
        <f>IF(C75&lt;MAX($C$4:C75),C75/MAX($C$4:C75)-1,0)</f>
        <v>-0.13555992141453832</v>
      </c>
      <c r="F75" s="105"/>
      <c r="G75" s="99"/>
    </row>
    <row r="76" spans="1:7" ht="15" thickBot="1">
      <c r="A76" s="97">
        <v>40908</v>
      </c>
      <c r="B76" s="98">
        <v>0.88</v>
      </c>
      <c r="C76" s="98">
        <v>0.88</v>
      </c>
      <c r="D76" s="99">
        <v>0</v>
      </c>
      <c r="E76" s="105">
        <f>IF(C76&lt;MAX($C$4:C76),C76/MAX($C$4:C76)-1,0)</f>
        <v>-0.13555992141453832</v>
      </c>
      <c r="F76" s="105"/>
      <c r="G76" s="99"/>
    </row>
    <row r="77" spans="1:7" ht="15" thickBot="1">
      <c r="A77" s="97">
        <v>40912</v>
      </c>
      <c r="B77" s="98">
        <v>0.86</v>
      </c>
      <c r="C77" s="98">
        <v>0.86</v>
      </c>
      <c r="D77" s="99">
        <v>-2.2700000000000001E-2</v>
      </c>
      <c r="E77" s="105">
        <f>IF(C77&lt;MAX($C$4:C77),C77/MAX($C$4:C77)-1,0)</f>
        <v>-0.15520628683693516</v>
      </c>
      <c r="F77" s="105"/>
      <c r="G77" s="99"/>
    </row>
    <row r="78" spans="1:7" ht="15" thickBot="1">
      <c r="A78" s="97">
        <v>40913</v>
      </c>
      <c r="B78" s="98">
        <v>0.83299999999999996</v>
      </c>
      <c r="C78" s="98">
        <v>0.83299999999999996</v>
      </c>
      <c r="D78" s="99">
        <v>-3.1399999999999997E-2</v>
      </c>
      <c r="E78" s="105">
        <f>IF(C78&lt;MAX($C$4:C78),C78/MAX($C$4:C78)-1,0)</f>
        <v>-0.18172888015717092</v>
      </c>
      <c r="F78" s="105"/>
      <c r="G78" s="99"/>
    </row>
    <row r="79" spans="1:7" ht="15" thickBot="1">
      <c r="A79" s="97">
        <v>40914</v>
      </c>
      <c r="B79" s="98">
        <v>0.82699999999999996</v>
      </c>
      <c r="C79" s="98">
        <v>0.82699999999999996</v>
      </c>
      <c r="D79" s="99">
        <v>-7.1999999999999998E-3</v>
      </c>
      <c r="E79" s="105">
        <f>IF(C79&lt;MAX($C$4:C79),C79/MAX($C$4:C79)-1,0)</f>
        <v>-0.18762278978389002</v>
      </c>
      <c r="F79" s="105"/>
      <c r="G79" s="99"/>
    </row>
    <row r="80" spans="1:7" ht="15" thickBot="1">
      <c r="A80" s="97">
        <v>40917</v>
      </c>
      <c r="B80" s="98">
        <v>0.84699999999999998</v>
      </c>
      <c r="C80" s="98">
        <v>0.84699999999999998</v>
      </c>
      <c r="D80" s="99">
        <v>2.4199999999999999E-2</v>
      </c>
      <c r="E80" s="105">
        <f>IF(C80&lt;MAX($C$4:C80),C80/MAX($C$4:C80)-1,0)</f>
        <v>-0.16797642436149318</v>
      </c>
      <c r="F80" s="105"/>
      <c r="G80" s="99"/>
    </row>
    <row r="81" spans="1:7" ht="15" thickBot="1">
      <c r="A81" s="97">
        <v>40918</v>
      </c>
      <c r="B81" s="98">
        <v>0.86599999999999999</v>
      </c>
      <c r="C81" s="98">
        <v>0.86599999999999999</v>
      </c>
      <c r="D81" s="99">
        <v>2.24E-2</v>
      </c>
      <c r="E81" s="105">
        <f>IF(C81&lt;MAX($C$4:C81),C81/MAX($C$4:C81)-1,0)</f>
        <v>-0.14931237721021617</v>
      </c>
      <c r="F81" s="105"/>
      <c r="G81" s="99"/>
    </row>
    <row r="82" spans="1:7" ht="15" thickBot="1">
      <c r="A82" s="97">
        <v>40919</v>
      </c>
      <c r="B82" s="98">
        <v>0.86499999999999999</v>
      </c>
      <c r="C82" s="98">
        <v>0.86499999999999999</v>
      </c>
      <c r="D82" s="99">
        <v>-1.1999999999999999E-3</v>
      </c>
      <c r="E82" s="105">
        <f>IF(C82&lt;MAX($C$4:C82),C82/MAX($C$4:C82)-1,0)</f>
        <v>-0.150294695481336</v>
      </c>
      <c r="F82" s="105"/>
      <c r="G82" s="108"/>
    </row>
    <row r="83" spans="1:7" ht="15" thickBot="1">
      <c r="A83" s="101">
        <v>40920</v>
      </c>
      <c r="B83" s="98">
        <v>0.85899999999999999</v>
      </c>
      <c r="C83" s="98">
        <v>0.85899999999999999</v>
      </c>
      <c r="D83" s="99">
        <v>-6.8999999999999999E-3</v>
      </c>
      <c r="E83" s="105">
        <f>IF(C83&lt;MAX($C$4:C83),C83/MAX($C$4:C83)-1,0)</f>
        <v>-0.15618860510805499</v>
      </c>
      <c r="F83" s="99"/>
      <c r="G83" s="99"/>
    </row>
    <row r="84" spans="1:7" ht="15" thickBot="1">
      <c r="A84" s="97">
        <v>40921</v>
      </c>
      <c r="B84" s="98">
        <v>0.83799999999999997</v>
      </c>
      <c r="C84" s="98">
        <v>0.83799999999999997</v>
      </c>
      <c r="D84" s="99">
        <v>-2.4400000000000002E-2</v>
      </c>
      <c r="E84" s="105">
        <f>IF(C84&lt;MAX($C$4:C84),C84/MAX($C$4:C84)-1,0)</f>
        <v>-0.17681728880157177</v>
      </c>
      <c r="F84" s="105"/>
      <c r="G84" s="99"/>
    </row>
    <row r="85" spans="1:7" ht="15" thickBot="1">
      <c r="A85" s="97">
        <v>40924</v>
      </c>
      <c r="B85" s="98">
        <v>0.81200000000000006</v>
      </c>
      <c r="C85" s="98">
        <v>0.81200000000000006</v>
      </c>
      <c r="D85" s="99">
        <v>-3.1E-2</v>
      </c>
      <c r="E85" s="105">
        <f>IF(C85&lt;MAX($C$4:C85),C85/MAX($C$4:C85)-1,0)</f>
        <v>-0.20235756385068759</v>
      </c>
      <c r="F85" s="105"/>
      <c r="G85" s="99"/>
    </row>
    <row r="86" spans="1:7" ht="15" thickBot="1">
      <c r="A86" s="97">
        <v>40925</v>
      </c>
      <c r="B86" s="98">
        <v>0.83599999999999997</v>
      </c>
      <c r="C86" s="98">
        <v>0.83599999999999997</v>
      </c>
      <c r="D86" s="99">
        <v>2.9600000000000001E-2</v>
      </c>
      <c r="E86" s="105">
        <f>IF(C86&lt;MAX($C$4:C86),C86/MAX($C$4:C86)-1,0)</f>
        <v>-0.17878192534381143</v>
      </c>
      <c r="F86" s="105"/>
      <c r="G86" s="99"/>
    </row>
    <row r="87" spans="1:7" ht="15" thickBot="1">
      <c r="A87" s="97">
        <v>40926</v>
      </c>
      <c r="B87" s="98">
        <v>0.81200000000000006</v>
      </c>
      <c r="C87" s="98">
        <v>0.81200000000000006</v>
      </c>
      <c r="D87" s="99">
        <v>-2.87E-2</v>
      </c>
      <c r="E87" s="105">
        <f>IF(C87&lt;MAX($C$4:C87),C87/MAX($C$4:C87)-1,0)</f>
        <v>-0.20235756385068759</v>
      </c>
      <c r="F87" s="105"/>
      <c r="G87" s="99"/>
    </row>
    <row r="88" spans="1:7" ht="15" thickBot="1">
      <c r="A88" s="97">
        <v>40927</v>
      </c>
      <c r="B88" s="98">
        <v>0.82199999999999995</v>
      </c>
      <c r="C88" s="98">
        <v>0.82199999999999995</v>
      </c>
      <c r="D88" s="99">
        <v>1.23E-2</v>
      </c>
      <c r="E88" s="105">
        <f>IF(C88&lt;MAX($C$4:C88),C88/MAX($C$4:C88)-1,0)</f>
        <v>-0.19253438113948929</v>
      </c>
      <c r="F88" s="105"/>
      <c r="G88" s="99"/>
    </row>
    <row r="89" spans="1:7" ht="15" thickBot="1">
      <c r="A89" s="97">
        <v>40928</v>
      </c>
      <c r="B89" s="98">
        <v>0.83899999999999997</v>
      </c>
      <c r="C89" s="98">
        <v>0.83899999999999997</v>
      </c>
      <c r="D89" s="99">
        <v>2.07E-2</v>
      </c>
      <c r="E89" s="105">
        <f>IF(C89&lt;MAX($C$4:C89),C89/MAX($C$4:C89)-1,0)</f>
        <v>-0.17583497053045194</v>
      </c>
      <c r="F89" s="105"/>
      <c r="G89" s="99"/>
    </row>
    <row r="90" spans="1:7" ht="15" thickBot="1">
      <c r="A90" s="97">
        <v>40938</v>
      </c>
      <c r="B90" s="98">
        <v>0.83599999999999997</v>
      </c>
      <c r="C90" s="98">
        <v>0.83599999999999997</v>
      </c>
      <c r="D90" s="99">
        <v>-3.5999999999999999E-3</v>
      </c>
      <c r="E90" s="105">
        <f>IF(C90&lt;MAX($C$4:C90),C90/MAX($C$4:C90)-1,0)</f>
        <v>-0.17878192534381143</v>
      </c>
      <c r="F90" s="105"/>
      <c r="G90" s="99"/>
    </row>
    <row r="91" spans="1:7" ht="15" thickBot="1">
      <c r="A91" s="97">
        <v>40939</v>
      </c>
      <c r="B91" s="98">
        <v>0.83499999999999996</v>
      </c>
      <c r="C91" s="98">
        <v>0.83499999999999996</v>
      </c>
      <c r="D91" s="99">
        <v>-1.1999999999999999E-3</v>
      </c>
      <c r="E91" s="105">
        <f>IF(C91&lt;MAX($C$4:C91),C91/MAX($C$4:C91)-1,0)</f>
        <v>-0.17976424361493126</v>
      </c>
      <c r="F91" s="105"/>
      <c r="G91" s="99"/>
    </row>
    <row r="92" spans="1:7" ht="15" thickBot="1">
      <c r="A92" s="97">
        <v>40940</v>
      </c>
      <c r="B92" s="98">
        <v>0.83399999999999996</v>
      </c>
      <c r="C92" s="98">
        <v>0.83399999999999996</v>
      </c>
      <c r="D92" s="99">
        <v>-1.1999999999999999E-3</v>
      </c>
      <c r="E92" s="105">
        <f>IF(C92&lt;MAX($C$4:C92),C92/MAX($C$4:C92)-1,0)</f>
        <v>-0.18074656188605109</v>
      </c>
      <c r="F92" s="105"/>
      <c r="G92" s="99"/>
    </row>
    <row r="93" spans="1:7" ht="15" thickBot="1">
      <c r="A93" s="97">
        <v>40941</v>
      </c>
      <c r="B93" s="98">
        <v>0.84399999999999997</v>
      </c>
      <c r="C93" s="98">
        <v>0.84399999999999997</v>
      </c>
      <c r="D93" s="99">
        <v>1.2E-2</v>
      </c>
      <c r="E93" s="105">
        <f>IF(C93&lt;MAX($C$4:C93),C93/MAX($C$4:C93)-1,0)</f>
        <v>-0.17092337917485267</v>
      </c>
      <c r="F93" s="105"/>
      <c r="G93" s="99"/>
    </row>
    <row r="94" spans="1:7" ht="15" thickBot="1">
      <c r="A94" s="97">
        <v>40942</v>
      </c>
      <c r="B94" s="98">
        <v>0.85499999999999998</v>
      </c>
      <c r="C94" s="98">
        <v>0.85499999999999998</v>
      </c>
      <c r="D94" s="99">
        <v>1.2999999999999999E-2</v>
      </c>
      <c r="E94" s="105">
        <f>IF(C94&lt;MAX($C$4:C94),C94/MAX($C$4:C94)-1,0)</f>
        <v>-0.16011787819253442</v>
      </c>
      <c r="F94" s="105"/>
      <c r="G94" s="99"/>
    </row>
    <row r="95" spans="1:7" ht="15" thickBot="1">
      <c r="A95" s="97">
        <v>40945</v>
      </c>
      <c r="B95" s="98">
        <v>0.86299999999999999</v>
      </c>
      <c r="C95" s="98">
        <v>0.86299999999999999</v>
      </c>
      <c r="D95" s="99">
        <v>9.4000000000000004E-3</v>
      </c>
      <c r="E95" s="105">
        <f>IF(C95&lt;MAX($C$4:C95),C95/MAX($C$4:C95)-1,0)</f>
        <v>-0.15225933202357567</v>
      </c>
      <c r="F95" s="105"/>
      <c r="G95" s="99"/>
    </row>
    <row r="96" spans="1:7" ht="15" thickBot="1">
      <c r="A96" s="97">
        <v>40946</v>
      </c>
      <c r="B96" s="98">
        <v>0.85399999999999998</v>
      </c>
      <c r="C96" s="98">
        <v>0.85399999999999998</v>
      </c>
      <c r="D96" s="99">
        <v>-1.04E-2</v>
      </c>
      <c r="E96" s="105">
        <f>IF(C96&lt;MAX($C$4:C96),C96/MAX($C$4:C96)-1,0)</f>
        <v>-0.16110019646365425</v>
      </c>
      <c r="F96" s="105"/>
      <c r="G96" s="99"/>
    </row>
    <row r="97" spans="1:7" ht="15" thickBot="1">
      <c r="A97" s="97">
        <v>40947</v>
      </c>
      <c r="B97" s="98">
        <v>0.86699999999999999</v>
      </c>
      <c r="C97" s="98">
        <v>0.86699999999999999</v>
      </c>
      <c r="D97" s="99">
        <v>1.52E-2</v>
      </c>
      <c r="E97" s="105">
        <f>IF(C97&lt;MAX($C$4:C97),C97/MAX($C$4:C97)-1,0)</f>
        <v>-0.14833005893909623</v>
      </c>
      <c r="F97" s="105"/>
      <c r="G97" s="99"/>
    </row>
    <row r="98" spans="1:7" ht="15" thickBot="1">
      <c r="A98" s="97">
        <v>40948</v>
      </c>
      <c r="B98" s="98">
        <v>0.871</v>
      </c>
      <c r="C98" s="98">
        <v>0.871</v>
      </c>
      <c r="D98" s="99">
        <v>4.5999999999999999E-3</v>
      </c>
      <c r="E98" s="105">
        <f>IF(C98&lt;MAX($C$4:C98),C98/MAX($C$4:C98)-1,0)</f>
        <v>-0.14440078585461691</v>
      </c>
      <c r="F98" s="105"/>
      <c r="G98" s="99"/>
    </row>
    <row r="99" spans="1:7" ht="15" thickBot="1">
      <c r="A99" s="97">
        <v>40949</v>
      </c>
      <c r="B99" s="98">
        <v>0.87</v>
      </c>
      <c r="C99" s="98">
        <v>0.87</v>
      </c>
      <c r="D99" s="99">
        <v>-1.1000000000000001E-3</v>
      </c>
      <c r="E99" s="105">
        <f>IF(C99&lt;MAX($C$4:C99),C99/MAX($C$4:C99)-1,0)</f>
        <v>-0.14538310412573674</v>
      </c>
      <c r="F99" s="105"/>
      <c r="G99" s="99"/>
    </row>
    <row r="100" spans="1:7" ht="15" thickBot="1">
      <c r="A100" s="97">
        <v>40952</v>
      </c>
      <c r="B100" s="98">
        <v>0.875</v>
      </c>
      <c r="C100" s="98">
        <v>0.875</v>
      </c>
      <c r="D100" s="99">
        <v>5.7000000000000002E-3</v>
      </c>
      <c r="E100" s="105">
        <f>IF(C100&lt;MAX($C$4:C100),C100/MAX($C$4:C100)-1,0)</f>
        <v>-0.14047151277013759</v>
      </c>
      <c r="F100" s="105"/>
      <c r="G100" s="99"/>
    </row>
    <row r="101" spans="1:7" ht="15" thickBot="1">
      <c r="A101" s="97">
        <v>40953</v>
      </c>
      <c r="B101" s="98">
        <v>0.875</v>
      </c>
      <c r="C101" s="98">
        <v>0.875</v>
      </c>
      <c r="D101" s="99">
        <v>0</v>
      </c>
      <c r="E101" s="105">
        <f>IF(C101&lt;MAX($C$4:C101),C101/MAX($C$4:C101)-1,0)</f>
        <v>-0.14047151277013759</v>
      </c>
      <c r="F101" s="105"/>
      <c r="G101" s="99"/>
    </row>
    <row r="102" spans="1:7" ht="15" thickBot="1">
      <c r="A102" s="97">
        <v>40954</v>
      </c>
      <c r="B102" s="98">
        <v>0.88200000000000001</v>
      </c>
      <c r="C102" s="98">
        <v>0.88200000000000001</v>
      </c>
      <c r="D102" s="99">
        <v>8.0000000000000002E-3</v>
      </c>
      <c r="E102" s="105">
        <f>IF(C102&lt;MAX($C$4:C102),C102/MAX($C$4:C102)-1,0)</f>
        <v>-0.13359528487229866</v>
      </c>
      <c r="F102" s="105"/>
      <c r="G102" s="108"/>
    </row>
    <row r="103" spans="1:7" ht="15" thickBot="1">
      <c r="A103" s="101">
        <v>40955</v>
      </c>
      <c r="B103" s="98">
        <v>0.88</v>
      </c>
      <c r="C103" s="98">
        <v>0.88</v>
      </c>
      <c r="D103" s="99">
        <v>-2.3E-3</v>
      </c>
      <c r="E103" s="105">
        <f>IF(C103&lt;MAX($C$4:C103),C103/MAX($C$4:C103)-1,0)</f>
        <v>-0.13555992141453832</v>
      </c>
      <c r="F103" s="99"/>
      <c r="G103" s="99"/>
    </row>
    <row r="104" spans="1:7" ht="15" thickBot="1">
      <c r="A104" s="97">
        <v>40956</v>
      </c>
      <c r="B104" s="98">
        <v>0.878</v>
      </c>
      <c r="C104" s="98">
        <v>0.878</v>
      </c>
      <c r="D104" s="99">
        <v>-2.3E-3</v>
      </c>
      <c r="E104" s="105">
        <f>IF(C104&lt;MAX($C$4:C104),C104/MAX($C$4:C104)-1,0)</f>
        <v>-0.13752455795677798</v>
      </c>
      <c r="F104" s="105"/>
      <c r="G104" s="99"/>
    </row>
    <row r="105" spans="1:7" ht="15" thickBot="1">
      <c r="A105" s="97">
        <v>40959</v>
      </c>
      <c r="B105" s="98">
        <v>0.88500000000000001</v>
      </c>
      <c r="C105" s="98">
        <v>0.88500000000000001</v>
      </c>
      <c r="D105" s="99">
        <v>8.0000000000000002E-3</v>
      </c>
      <c r="E105" s="105">
        <f>IF(C105&lt;MAX($C$4:C105),C105/MAX($C$4:C105)-1,0)</f>
        <v>-0.13064833005893906</v>
      </c>
      <c r="F105" s="105"/>
      <c r="G105" s="99"/>
    </row>
    <row r="106" spans="1:7" ht="15" thickBot="1">
      <c r="A106" s="97">
        <v>40960</v>
      </c>
      <c r="B106" s="98">
        <v>0.89400000000000002</v>
      </c>
      <c r="C106" s="98">
        <v>0.89400000000000002</v>
      </c>
      <c r="D106" s="99">
        <v>1.0200000000000001E-2</v>
      </c>
      <c r="E106" s="105">
        <f>IF(C106&lt;MAX($C$4:C106),C106/MAX($C$4:C106)-1,0)</f>
        <v>-0.12180746561886047</v>
      </c>
      <c r="F106" s="105"/>
      <c r="G106" s="99"/>
    </row>
    <row r="107" spans="1:7" ht="15" thickBot="1">
      <c r="A107" s="97">
        <v>40961</v>
      </c>
      <c r="B107" s="98">
        <v>0.90900000000000003</v>
      </c>
      <c r="C107" s="98">
        <v>0.90900000000000003</v>
      </c>
      <c r="D107" s="99">
        <v>1.6799999999999999E-2</v>
      </c>
      <c r="E107" s="105">
        <f>IF(C107&lt;MAX($C$4:C107),C107/MAX($C$4:C107)-1,0)</f>
        <v>-0.10707269155206289</v>
      </c>
      <c r="F107" s="105"/>
      <c r="G107" s="99"/>
    </row>
    <row r="108" spans="1:7" ht="15" thickBot="1">
      <c r="A108" s="97">
        <v>40962</v>
      </c>
      <c r="B108" s="98">
        <v>0.91</v>
      </c>
      <c r="C108" s="98">
        <v>0.91</v>
      </c>
      <c r="D108" s="99">
        <v>1.1000000000000001E-3</v>
      </c>
      <c r="E108" s="105">
        <f>IF(C108&lt;MAX($C$4:C108),C108/MAX($C$4:C108)-1,0)</f>
        <v>-0.10609037328094306</v>
      </c>
      <c r="F108" s="105"/>
      <c r="G108" s="99"/>
    </row>
    <row r="109" spans="1:7" ht="15" thickBot="1">
      <c r="A109" s="97">
        <v>40963</v>
      </c>
      <c r="B109" s="98">
        <v>0.91800000000000004</v>
      </c>
      <c r="C109" s="98">
        <v>0.91800000000000004</v>
      </c>
      <c r="D109" s="99">
        <v>8.8000000000000005E-3</v>
      </c>
      <c r="E109" s="105">
        <f>IF(C109&lt;MAX($C$4:C109),C109/MAX($C$4:C109)-1,0)</f>
        <v>-9.8231827111984305E-2</v>
      </c>
      <c r="F109" s="105"/>
      <c r="G109" s="99"/>
    </row>
    <row r="110" spans="1:7" ht="15" thickBot="1">
      <c r="A110" s="97">
        <v>40966</v>
      </c>
      <c r="B110" s="98">
        <v>0.92100000000000004</v>
      </c>
      <c r="C110" s="98">
        <v>0.92100000000000004</v>
      </c>
      <c r="D110" s="99">
        <v>3.3E-3</v>
      </c>
      <c r="E110" s="105">
        <f>IF(C110&lt;MAX($C$4:C110),C110/MAX($C$4:C110)-1,0)</f>
        <v>-9.5284872298624701E-2</v>
      </c>
      <c r="F110" s="105"/>
      <c r="G110" s="99"/>
    </row>
    <row r="111" spans="1:7" ht="15" thickBot="1">
      <c r="A111" s="97">
        <v>40967</v>
      </c>
      <c r="B111" s="98">
        <v>0.91300000000000003</v>
      </c>
      <c r="C111" s="98">
        <v>0.91300000000000003</v>
      </c>
      <c r="D111" s="99">
        <v>-8.6999999999999994E-3</v>
      </c>
      <c r="E111" s="105">
        <f>IF(C111&lt;MAX($C$4:C111),C111/MAX($C$4:C111)-1,0)</f>
        <v>-0.10314341846758346</v>
      </c>
      <c r="F111" s="105"/>
      <c r="G111" s="99"/>
    </row>
    <row r="112" spans="1:7" ht="15" thickBot="1">
      <c r="A112" s="97">
        <v>40968</v>
      </c>
      <c r="B112" s="98">
        <v>0.90600000000000003</v>
      </c>
      <c r="C112" s="98">
        <v>0.90600000000000003</v>
      </c>
      <c r="D112" s="99">
        <v>-7.7000000000000002E-3</v>
      </c>
      <c r="E112" s="105">
        <f>IF(C112&lt;MAX($C$4:C112),C112/MAX($C$4:C112)-1,0)</f>
        <v>-0.11001964636542239</v>
      </c>
      <c r="F112" s="105"/>
      <c r="G112" s="99"/>
    </row>
    <row r="113" spans="1:7" ht="15" thickBot="1">
      <c r="A113" s="97">
        <v>40969</v>
      </c>
      <c r="B113" s="98">
        <v>0.90800000000000003</v>
      </c>
      <c r="C113" s="98">
        <v>0.90800000000000003</v>
      </c>
      <c r="D113" s="99">
        <v>2.2000000000000001E-3</v>
      </c>
      <c r="E113" s="105">
        <f>IF(C113&lt;MAX($C$4:C113),C113/MAX($C$4:C113)-1,0)</f>
        <v>-0.10805500982318272</v>
      </c>
      <c r="F113" s="105"/>
      <c r="G113" s="99"/>
    </row>
    <row r="114" spans="1:7" ht="15" thickBot="1">
      <c r="A114" s="97">
        <v>40970</v>
      </c>
      <c r="B114" s="98">
        <v>0.92200000000000004</v>
      </c>
      <c r="C114" s="98">
        <v>0.92200000000000004</v>
      </c>
      <c r="D114" s="99">
        <v>1.54E-2</v>
      </c>
      <c r="E114" s="105">
        <f>IF(C114&lt;MAX($C$4:C114),C114/MAX($C$4:C114)-1,0)</f>
        <v>-9.430255402750487E-2</v>
      </c>
      <c r="F114" s="105"/>
      <c r="G114" s="99"/>
    </row>
    <row r="115" spans="1:7" ht="15" thickBot="1">
      <c r="A115" s="97">
        <v>40973</v>
      </c>
      <c r="B115" s="98">
        <v>0.92200000000000004</v>
      </c>
      <c r="C115" s="98">
        <v>0.92200000000000004</v>
      </c>
      <c r="D115" s="99">
        <v>0</v>
      </c>
      <c r="E115" s="105">
        <f>IF(C115&lt;MAX($C$4:C115),C115/MAX($C$4:C115)-1,0)</f>
        <v>-9.430255402750487E-2</v>
      </c>
      <c r="F115" s="105"/>
      <c r="G115" s="99"/>
    </row>
    <row r="116" spans="1:7" ht="15" thickBot="1">
      <c r="A116" s="97">
        <v>40974</v>
      </c>
      <c r="B116" s="98">
        <v>0.91800000000000004</v>
      </c>
      <c r="C116" s="98">
        <v>0.91800000000000004</v>
      </c>
      <c r="D116" s="99">
        <v>-4.3E-3</v>
      </c>
      <c r="E116" s="105">
        <f>IF(C116&lt;MAX($C$4:C116),C116/MAX($C$4:C116)-1,0)</f>
        <v>-9.8231827111984305E-2</v>
      </c>
      <c r="F116" s="105"/>
      <c r="G116" s="99"/>
    </row>
    <row r="117" spans="1:7" ht="15" thickBot="1">
      <c r="A117" s="97">
        <v>40975</v>
      </c>
      <c r="B117" s="98">
        <v>0.91400000000000003</v>
      </c>
      <c r="C117" s="98">
        <v>0.91400000000000003</v>
      </c>
      <c r="D117" s="99">
        <v>-4.4000000000000003E-3</v>
      </c>
      <c r="E117" s="105">
        <f>IF(C117&lt;MAX($C$4:C117),C117/MAX($C$4:C117)-1,0)</f>
        <v>-0.10216110019646363</v>
      </c>
      <c r="F117" s="105"/>
      <c r="G117" s="99"/>
    </row>
    <row r="118" spans="1:7" ht="15" thickBot="1">
      <c r="A118" s="97">
        <v>40976</v>
      </c>
      <c r="B118" s="98">
        <v>0.92300000000000004</v>
      </c>
      <c r="C118" s="98">
        <v>0.92300000000000004</v>
      </c>
      <c r="D118" s="99">
        <v>9.7999999999999997E-3</v>
      </c>
      <c r="E118" s="105">
        <f>IF(C118&lt;MAX($C$4:C118),C118/MAX($C$4:C118)-1,0)</f>
        <v>-9.3320235756385039E-2</v>
      </c>
      <c r="F118" s="105"/>
      <c r="G118" s="99"/>
    </row>
    <row r="119" spans="1:7" ht="15" thickBot="1">
      <c r="A119" s="97">
        <v>40977</v>
      </c>
      <c r="B119" s="98">
        <v>0.93400000000000005</v>
      </c>
      <c r="C119" s="98">
        <v>0.93400000000000005</v>
      </c>
      <c r="D119" s="99">
        <v>1.1900000000000001E-2</v>
      </c>
      <c r="E119" s="105">
        <f>IF(C119&lt;MAX($C$4:C119),C119/MAX($C$4:C119)-1,0)</f>
        <v>-8.2514734774066789E-2</v>
      </c>
      <c r="F119" s="105"/>
      <c r="G119" s="99"/>
    </row>
    <row r="120" spans="1:7" ht="15" thickBot="1">
      <c r="A120" s="97">
        <v>40980</v>
      </c>
      <c r="B120" s="98">
        <v>0.94099999999999995</v>
      </c>
      <c r="C120" s="98">
        <v>0.94099999999999995</v>
      </c>
      <c r="D120" s="99">
        <v>7.4999999999999997E-3</v>
      </c>
      <c r="E120" s="105">
        <f>IF(C120&lt;MAX($C$4:C120),C120/MAX($C$4:C120)-1,0)</f>
        <v>-7.5638506876227973E-2</v>
      </c>
      <c r="F120" s="105"/>
      <c r="G120" s="99"/>
    </row>
    <row r="121" spans="1:7" ht="15" thickBot="1">
      <c r="A121" s="97">
        <v>40981</v>
      </c>
      <c r="B121" s="98">
        <v>0.94699999999999995</v>
      </c>
      <c r="C121" s="98">
        <v>0.94699999999999995</v>
      </c>
      <c r="D121" s="99">
        <v>6.4000000000000003E-3</v>
      </c>
      <c r="E121" s="105">
        <f>IF(C121&lt;MAX($C$4:C121),C121/MAX($C$4:C121)-1,0)</f>
        <v>-6.9744597249508877E-2</v>
      </c>
      <c r="F121" s="105"/>
      <c r="G121" s="99"/>
    </row>
    <row r="122" spans="1:7" ht="15" thickBot="1">
      <c r="A122" s="97">
        <v>40982</v>
      </c>
      <c r="B122" s="98">
        <v>0.92</v>
      </c>
      <c r="C122" s="98">
        <v>0.92</v>
      </c>
      <c r="D122" s="99">
        <v>-2.8500000000000001E-2</v>
      </c>
      <c r="E122" s="105">
        <f>IF(C122&lt;MAX($C$4:C122),C122/MAX($C$4:C122)-1,0)</f>
        <v>-9.6267190569744532E-2</v>
      </c>
      <c r="F122" s="105"/>
      <c r="G122" s="108"/>
    </row>
    <row r="123" spans="1:7" ht="15" thickBot="1">
      <c r="A123" s="101">
        <v>40983</v>
      </c>
      <c r="B123" s="98">
        <v>0.92500000000000004</v>
      </c>
      <c r="C123" s="98">
        <v>0.92500000000000004</v>
      </c>
      <c r="D123" s="99">
        <v>5.4000000000000003E-3</v>
      </c>
      <c r="E123" s="105">
        <f>IF(C123&lt;MAX($C$4:C123),C123/MAX($C$4:C123)-1,0)</f>
        <v>-9.1355599214145378E-2</v>
      </c>
      <c r="F123" s="99"/>
      <c r="G123" s="99"/>
    </row>
    <row r="124" spans="1:7" ht="15" thickBot="1">
      <c r="A124" s="97">
        <v>40984</v>
      </c>
      <c r="B124" s="98">
        <v>0.94399999999999995</v>
      </c>
      <c r="C124" s="98">
        <v>0.94399999999999995</v>
      </c>
      <c r="D124" s="99">
        <v>2.0500000000000001E-2</v>
      </c>
      <c r="E124" s="105">
        <f>IF(C124&lt;MAX($C$4:C124),C124/MAX($C$4:C124)-1,0)</f>
        <v>-7.2691552062868481E-2</v>
      </c>
      <c r="F124" s="105"/>
      <c r="G124" s="99"/>
    </row>
    <row r="125" spans="1:7" ht="15" thickBot="1">
      <c r="A125" s="97">
        <v>40987</v>
      </c>
      <c r="B125" s="98">
        <v>0.95099999999999996</v>
      </c>
      <c r="C125" s="98">
        <v>0.95099999999999996</v>
      </c>
      <c r="D125" s="99">
        <v>7.4000000000000003E-3</v>
      </c>
      <c r="E125" s="105">
        <f>IF(C125&lt;MAX($C$4:C125),C125/MAX($C$4:C125)-1,0)</f>
        <v>-6.5815324165029554E-2</v>
      </c>
      <c r="F125" s="105"/>
      <c r="G125" s="99"/>
    </row>
    <row r="126" spans="1:7" ht="15" thickBot="1">
      <c r="A126" s="97">
        <v>40988</v>
      </c>
      <c r="B126" s="98">
        <v>0.93</v>
      </c>
      <c r="C126" s="98">
        <v>0.93</v>
      </c>
      <c r="D126" s="99">
        <v>-2.2100000000000002E-2</v>
      </c>
      <c r="E126" s="105">
        <f>IF(C126&lt;MAX($C$4:C126),C126/MAX($C$4:C126)-1,0)</f>
        <v>-8.6444007858546112E-2</v>
      </c>
      <c r="F126" s="105"/>
      <c r="G126" s="99"/>
    </row>
    <row r="127" spans="1:7" ht="15" thickBot="1">
      <c r="A127" s="97">
        <v>40989</v>
      </c>
      <c r="B127" s="98">
        <v>0.92300000000000004</v>
      </c>
      <c r="C127" s="98">
        <v>0.92300000000000004</v>
      </c>
      <c r="D127" s="99">
        <v>-7.4999999999999997E-3</v>
      </c>
      <c r="E127" s="105">
        <f>IF(C127&lt;MAX($C$4:C127),C127/MAX($C$4:C127)-1,0)</f>
        <v>-9.3320235756385039E-2</v>
      </c>
      <c r="F127" s="105"/>
      <c r="G127" s="99"/>
    </row>
    <row r="128" spans="1:7" ht="15" thickBot="1">
      <c r="A128" s="97">
        <v>40990</v>
      </c>
      <c r="B128" s="98">
        <v>0.92200000000000004</v>
      </c>
      <c r="C128" s="98">
        <v>0.92200000000000004</v>
      </c>
      <c r="D128" s="99">
        <v>-1.1000000000000001E-3</v>
      </c>
      <c r="E128" s="105">
        <f>IF(C128&lt;MAX($C$4:C128),C128/MAX($C$4:C128)-1,0)</f>
        <v>-9.430255402750487E-2</v>
      </c>
      <c r="F128" s="105"/>
      <c r="G128" s="99"/>
    </row>
    <row r="129" spans="1:7" ht="15" thickBot="1">
      <c r="A129" s="97">
        <v>40991</v>
      </c>
      <c r="B129" s="98">
        <v>0.91100000000000003</v>
      </c>
      <c r="C129" s="98">
        <v>0.91100000000000003</v>
      </c>
      <c r="D129" s="99">
        <v>-1.1900000000000001E-2</v>
      </c>
      <c r="E129" s="105">
        <f>IF(C129&lt;MAX($C$4:C129),C129/MAX($C$4:C129)-1,0)</f>
        <v>-0.10510805500982312</v>
      </c>
      <c r="F129" s="105"/>
      <c r="G129" s="99"/>
    </row>
    <row r="130" spans="1:7" ht="15" thickBot="1">
      <c r="A130" s="97">
        <v>40994</v>
      </c>
      <c r="B130" s="98">
        <v>0.91500000000000004</v>
      </c>
      <c r="C130" s="98">
        <v>0.91500000000000004</v>
      </c>
      <c r="D130" s="99">
        <v>4.4000000000000003E-3</v>
      </c>
      <c r="E130" s="105">
        <f>IF(C130&lt;MAX($C$4:C130),C130/MAX($C$4:C130)-1,0)</f>
        <v>-0.1011787819253438</v>
      </c>
      <c r="F130" s="105"/>
      <c r="G130" s="99"/>
    </row>
    <row r="131" spans="1:7" ht="15" thickBot="1">
      <c r="A131" s="97">
        <v>40995</v>
      </c>
      <c r="B131" s="98">
        <v>0.91600000000000004</v>
      </c>
      <c r="C131" s="98">
        <v>0.91600000000000004</v>
      </c>
      <c r="D131" s="99">
        <v>1.1000000000000001E-3</v>
      </c>
      <c r="E131" s="105">
        <f>IF(C131&lt;MAX($C$4:C131),C131/MAX($C$4:C131)-1,0)</f>
        <v>-0.10019646365422397</v>
      </c>
      <c r="F131" s="105"/>
      <c r="G131" s="99"/>
    </row>
    <row r="132" spans="1:7" ht="15" thickBot="1">
      <c r="A132" s="97">
        <v>40996</v>
      </c>
      <c r="B132" s="98">
        <v>0.88900000000000001</v>
      </c>
      <c r="C132" s="98">
        <v>0.88900000000000001</v>
      </c>
      <c r="D132" s="99">
        <v>-2.9499999999999998E-2</v>
      </c>
      <c r="E132" s="105">
        <f>IF(C132&lt;MAX($C$4:C132),C132/MAX($C$4:C132)-1,0)</f>
        <v>-0.12671905697445973</v>
      </c>
      <c r="F132" s="105"/>
      <c r="G132" s="99"/>
    </row>
    <row r="133" spans="1:7" ht="15" thickBot="1">
      <c r="A133" s="97">
        <v>40997</v>
      </c>
      <c r="B133" s="98">
        <v>0.88</v>
      </c>
      <c r="C133" s="98">
        <v>0.88</v>
      </c>
      <c r="D133" s="99">
        <v>-1.01E-2</v>
      </c>
      <c r="E133" s="105">
        <f>IF(C133&lt;MAX($C$4:C133),C133/MAX($C$4:C133)-1,0)</f>
        <v>-0.13555992141453832</v>
      </c>
      <c r="F133" s="105"/>
      <c r="G133" s="99"/>
    </row>
    <row r="134" spans="1:7" ht="15" thickBot="1">
      <c r="A134" s="97">
        <v>40998</v>
      </c>
      <c r="B134" s="98">
        <v>0.88600000000000001</v>
      </c>
      <c r="C134" s="98">
        <v>0.88600000000000001</v>
      </c>
      <c r="D134" s="99">
        <v>6.7999999999999996E-3</v>
      </c>
      <c r="E134" s="105">
        <f>IF(C134&lt;MAX($C$4:C134),C134/MAX($C$4:C134)-1,0)</f>
        <v>-0.12966601178781922</v>
      </c>
      <c r="F134" s="105"/>
      <c r="G134" s="99"/>
    </row>
    <row r="135" spans="1:7" ht="15" thickBot="1">
      <c r="A135" s="97">
        <v>40999</v>
      </c>
      <c r="B135" s="98">
        <v>0.88600000000000001</v>
      </c>
      <c r="C135" s="98">
        <v>0.88600000000000001</v>
      </c>
      <c r="D135" s="99">
        <v>0</v>
      </c>
      <c r="E135" s="105">
        <f>IF(C135&lt;MAX($C$4:C135),C135/MAX($C$4:C135)-1,0)</f>
        <v>-0.12966601178781922</v>
      </c>
      <c r="F135" s="105"/>
      <c r="G135" s="99"/>
    </row>
    <row r="136" spans="1:7" ht="15" thickBot="1">
      <c r="A136" s="97">
        <v>41004</v>
      </c>
      <c r="B136" s="98">
        <v>0.90800000000000003</v>
      </c>
      <c r="C136" s="98">
        <v>0.90800000000000003</v>
      </c>
      <c r="D136" s="99">
        <v>2.4799999999999999E-2</v>
      </c>
      <c r="E136" s="105">
        <f>IF(C136&lt;MAX($C$4:C136),C136/MAX($C$4:C136)-1,0)</f>
        <v>-0.10805500982318272</v>
      </c>
      <c r="F136" s="105"/>
      <c r="G136" s="99"/>
    </row>
    <row r="137" spans="1:7" ht="15" thickBot="1">
      <c r="A137" s="97">
        <v>41005</v>
      </c>
      <c r="B137" s="98">
        <v>0.90700000000000003</v>
      </c>
      <c r="C137" s="98">
        <v>0.90700000000000003</v>
      </c>
      <c r="D137" s="99">
        <v>-1.1000000000000001E-3</v>
      </c>
      <c r="E137" s="105">
        <f>IF(C137&lt;MAX($C$4:C137),C137/MAX($C$4:C137)-1,0)</f>
        <v>-0.10903732809430255</v>
      </c>
      <c r="F137" s="105"/>
      <c r="G137" s="99"/>
    </row>
    <row r="138" spans="1:7" ht="15" thickBot="1">
      <c r="A138" s="97">
        <v>41008</v>
      </c>
      <c r="B138" s="98">
        <v>0.9</v>
      </c>
      <c r="C138" s="98">
        <v>0.9</v>
      </c>
      <c r="D138" s="99">
        <v>-7.7000000000000002E-3</v>
      </c>
      <c r="E138" s="105">
        <f>IF(C138&lt;MAX($C$4:C138),C138/MAX($C$4:C138)-1,0)</f>
        <v>-0.11591355599214148</v>
      </c>
      <c r="F138" s="105"/>
      <c r="G138" s="99"/>
    </row>
    <row r="139" spans="1:7" ht="15" thickBot="1">
      <c r="A139" s="97">
        <v>41009</v>
      </c>
      <c r="B139" s="98">
        <v>0.90300000000000002</v>
      </c>
      <c r="C139" s="98">
        <v>0.90300000000000002</v>
      </c>
      <c r="D139" s="99">
        <v>3.3E-3</v>
      </c>
      <c r="E139" s="105">
        <f>IF(C139&lt;MAX($C$4:C139),C139/MAX($C$4:C139)-1,0)</f>
        <v>-0.11296660117878188</v>
      </c>
      <c r="F139" s="105"/>
      <c r="G139" s="99"/>
    </row>
    <row r="140" spans="1:7" ht="15" thickBot="1">
      <c r="A140" s="97">
        <v>41010</v>
      </c>
      <c r="B140" s="98">
        <v>0.90100000000000002</v>
      </c>
      <c r="C140" s="98">
        <v>0.90100000000000002</v>
      </c>
      <c r="D140" s="99">
        <v>-2.2000000000000001E-3</v>
      </c>
      <c r="E140" s="105">
        <f>IF(C140&lt;MAX($C$4:C140),C140/MAX($C$4:C140)-1,0)</f>
        <v>-0.11493123772102165</v>
      </c>
      <c r="F140" s="105"/>
      <c r="G140" s="99"/>
    </row>
    <row r="141" spans="1:7" ht="15" thickBot="1">
      <c r="A141" s="97">
        <v>41011</v>
      </c>
      <c r="B141" s="98">
        <v>0.91400000000000003</v>
      </c>
      <c r="C141" s="98">
        <v>0.91400000000000003</v>
      </c>
      <c r="D141" s="99">
        <v>1.44E-2</v>
      </c>
      <c r="E141" s="105">
        <f>IF(C141&lt;MAX($C$4:C141),C141/MAX($C$4:C141)-1,0)</f>
        <v>-0.10216110019646363</v>
      </c>
      <c r="F141" s="105"/>
      <c r="G141" s="99"/>
    </row>
    <row r="142" spans="1:7" ht="15" thickBot="1">
      <c r="A142" s="97">
        <v>41012</v>
      </c>
      <c r="B142" s="98">
        <v>0.91600000000000004</v>
      </c>
      <c r="C142" s="98">
        <v>0.91600000000000004</v>
      </c>
      <c r="D142" s="99">
        <v>2.2000000000000001E-3</v>
      </c>
      <c r="E142" s="105">
        <f>IF(C142&lt;MAX($C$4:C142),C142/MAX($C$4:C142)-1,0)</f>
        <v>-0.10019646365422397</v>
      </c>
      <c r="F142" s="105"/>
      <c r="G142" s="108"/>
    </row>
    <row r="143" spans="1:7" ht="15" thickBot="1">
      <c r="A143" s="101">
        <v>41015</v>
      </c>
      <c r="B143" s="98">
        <v>0.91600000000000004</v>
      </c>
      <c r="C143" s="98">
        <v>0.91600000000000004</v>
      </c>
      <c r="D143" s="99">
        <v>0</v>
      </c>
      <c r="E143" s="105">
        <f>IF(C143&lt;MAX($C$4:C143),C143/MAX($C$4:C143)-1,0)</f>
        <v>-0.10019646365422397</v>
      </c>
      <c r="F143" s="99"/>
      <c r="G143" s="99"/>
    </row>
    <row r="144" spans="1:7" ht="15" thickBot="1">
      <c r="A144" s="97">
        <v>41016</v>
      </c>
      <c r="B144" s="98">
        <v>0.90600000000000003</v>
      </c>
      <c r="C144" s="98">
        <v>0.90600000000000003</v>
      </c>
      <c r="D144" s="99">
        <v>-1.09E-2</v>
      </c>
      <c r="E144" s="105">
        <f>IF(C144&lt;MAX($C$4:C144),C144/MAX($C$4:C144)-1,0)</f>
        <v>-0.11001964636542239</v>
      </c>
      <c r="F144" s="105"/>
      <c r="G144" s="99"/>
    </row>
    <row r="145" spans="1:7" ht="15" thickBot="1">
      <c r="A145" s="97">
        <v>41017</v>
      </c>
      <c r="B145" s="98">
        <v>0.92200000000000004</v>
      </c>
      <c r="C145" s="98">
        <v>0.92200000000000004</v>
      </c>
      <c r="D145" s="99">
        <v>1.77E-2</v>
      </c>
      <c r="E145" s="105">
        <f>IF(C145&lt;MAX($C$4:C145),C145/MAX($C$4:C145)-1,0)</f>
        <v>-9.430255402750487E-2</v>
      </c>
      <c r="F145" s="105"/>
      <c r="G145" s="99"/>
    </row>
    <row r="146" spans="1:7" ht="15" thickBot="1">
      <c r="A146" s="97">
        <v>41018</v>
      </c>
      <c r="B146" s="98">
        <v>0.91800000000000004</v>
      </c>
      <c r="C146" s="98">
        <v>0.91800000000000004</v>
      </c>
      <c r="D146" s="99">
        <v>-4.3E-3</v>
      </c>
      <c r="E146" s="105">
        <f>IF(C146&lt;MAX($C$4:C146),C146/MAX($C$4:C146)-1,0)</f>
        <v>-9.8231827111984305E-2</v>
      </c>
      <c r="F146" s="105"/>
      <c r="G146" s="99"/>
    </row>
    <row r="147" spans="1:7" ht="15" thickBot="1">
      <c r="A147" s="97">
        <v>41019</v>
      </c>
      <c r="B147" s="98">
        <v>0.92</v>
      </c>
      <c r="C147" s="98">
        <v>0.92</v>
      </c>
      <c r="D147" s="99">
        <v>2.2000000000000001E-3</v>
      </c>
      <c r="E147" s="105">
        <f>IF(C147&lt;MAX($C$4:C147),C147/MAX($C$4:C147)-1,0)</f>
        <v>-9.6267190569744532E-2</v>
      </c>
      <c r="F147" s="105"/>
      <c r="G147" s="99"/>
    </row>
    <row r="148" spans="1:7" ht="15" thickBot="1">
      <c r="A148" s="97">
        <v>41022</v>
      </c>
      <c r="B148" s="98">
        <v>0.90600000000000003</v>
      </c>
      <c r="C148" s="98">
        <v>0.90600000000000003</v>
      </c>
      <c r="D148" s="99">
        <v>-1.52E-2</v>
      </c>
      <c r="E148" s="105">
        <f>IF(C148&lt;MAX($C$4:C148),C148/MAX($C$4:C148)-1,0)</f>
        <v>-0.11001964636542239</v>
      </c>
      <c r="F148" s="105"/>
      <c r="G148" s="99"/>
    </row>
    <row r="149" spans="1:7" ht="15" thickBot="1">
      <c r="A149" s="97">
        <v>41023</v>
      </c>
      <c r="B149" s="98">
        <v>0.90100000000000002</v>
      </c>
      <c r="C149" s="98">
        <v>0.90100000000000002</v>
      </c>
      <c r="D149" s="99">
        <v>-5.4999999999999997E-3</v>
      </c>
      <c r="E149" s="105">
        <f>IF(C149&lt;MAX($C$4:C149),C149/MAX($C$4:C149)-1,0)</f>
        <v>-0.11493123772102165</v>
      </c>
      <c r="F149" s="105"/>
      <c r="G149" s="99"/>
    </row>
    <row r="150" spans="1:7" ht="15" thickBot="1">
      <c r="A150" s="97">
        <v>41024</v>
      </c>
      <c r="B150" s="98">
        <v>0.9</v>
      </c>
      <c r="C150" s="98">
        <v>0.9</v>
      </c>
      <c r="D150" s="99">
        <v>-1.1000000000000001E-3</v>
      </c>
      <c r="E150" s="105">
        <f>IF(C150&lt;MAX($C$4:C150),C150/MAX($C$4:C150)-1,0)</f>
        <v>-0.11591355599214148</v>
      </c>
      <c r="F150" s="105"/>
      <c r="G150" s="99"/>
    </row>
    <row r="151" spans="1:7" ht="15" thickBot="1">
      <c r="A151" s="97">
        <v>41025</v>
      </c>
      <c r="B151" s="98">
        <v>0.89600000000000002</v>
      </c>
      <c r="C151" s="98">
        <v>0.89600000000000002</v>
      </c>
      <c r="D151" s="99">
        <v>-4.4000000000000003E-3</v>
      </c>
      <c r="E151" s="105">
        <f>IF(C151&lt;MAX($C$4:C151),C151/MAX($C$4:C151)-1,0)</f>
        <v>-0.1198428290766208</v>
      </c>
      <c r="F151" s="105"/>
      <c r="G151" s="99"/>
    </row>
    <row r="152" spans="1:7" ht="15" thickBot="1">
      <c r="A152" s="97">
        <v>41026</v>
      </c>
      <c r="B152" s="98">
        <v>0.89500000000000002</v>
      </c>
      <c r="C152" s="98">
        <v>0.89500000000000002</v>
      </c>
      <c r="D152" s="99">
        <v>-1.1000000000000001E-3</v>
      </c>
      <c r="E152" s="105">
        <f>IF(C152&lt;MAX($C$4:C152),C152/MAX($C$4:C152)-1,0)</f>
        <v>-0.12082514734774064</v>
      </c>
      <c r="F152" s="105"/>
      <c r="G152" s="99"/>
    </row>
    <row r="153" spans="1:7" ht="15" thickBot="1">
      <c r="A153" s="97">
        <v>41031</v>
      </c>
      <c r="B153" s="98">
        <v>0.91</v>
      </c>
      <c r="C153" s="98">
        <v>0.91</v>
      </c>
      <c r="D153" s="99">
        <v>1.6799999999999999E-2</v>
      </c>
      <c r="E153" s="105">
        <f>IF(C153&lt;MAX($C$4:C153),C153/MAX($C$4:C153)-1,0)</f>
        <v>-0.10609037328094306</v>
      </c>
      <c r="F153" s="105"/>
      <c r="G153" s="99"/>
    </row>
    <row r="154" spans="1:7" ht="15" thickBot="1">
      <c r="A154" s="97">
        <v>41032</v>
      </c>
      <c r="B154" s="98">
        <v>0.91900000000000004</v>
      </c>
      <c r="C154" s="98">
        <v>0.91900000000000004</v>
      </c>
      <c r="D154" s="99">
        <v>9.9000000000000008E-3</v>
      </c>
      <c r="E154" s="105">
        <f>IF(C154&lt;MAX($C$4:C154),C154/MAX($C$4:C154)-1,0)</f>
        <v>-9.7249508840864363E-2</v>
      </c>
      <c r="F154" s="105"/>
      <c r="G154" s="99"/>
    </row>
    <row r="155" spans="1:7" ht="15" thickBot="1">
      <c r="A155" s="97">
        <v>41033</v>
      </c>
      <c r="B155" s="98">
        <v>0.93</v>
      </c>
      <c r="C155" s="98">
        <v>0.93</v>
      </c>
      <c r="D155" s="99">
        <v>1.2E-2</v>
      </c>
      <c r="E155" s="105">
        <f>IF(C155&lt;MAX($C$4:C155),C155/MAX($C$4:C155)-1,0)</f>
        <v>-8.6444007858546112E-2</v>
      </c>
      <c r="F155" s="105"/>
      <c r="G155" s="99"/>
    </row>
    <row r="156" spans="1:7" ht="15" thickBot="1">
      <c r="A156" s="97">
        <v>41036</v>
      </c>
      <c r="B156" s="98">
        <v>0.94799999999999995</v>
      </c>
      <c r="C156" s="98">
        <v>0.94799999999999995</v>
      </c>
      <c r="D156" s="99">
        <v>1.9400000000000001E-2</v>
      </c>
      <c r="E156" s="105">
        <f>IF(C156&lt;MAX($C$4:C156),C156/MAX($C$4:C156)-1,0)</f>
        <v>-6.8762278978389046E-2</v>
      </c>
      <c r="F156" s="105"/>
      <c r="G156" s="99"/>
    </row>
    <row r="157" spans="1:7" ht="15" thickBot="1">
      <c r="A157" s="97">
        <v>41037</v>
      </c>
      <c r="B157" s="98">
        <v>0.94599999999999995</v>
      </c>
      <c r="C157" s="98">
        <v>0.94599999999999995</v>
      </c>
      <c r="D157" s="99">
        <v>-2.0999999999999999E-3</v>
      </c>
      <c r="E157" s="105">
        <f>IF(C157&lt;MAX($C$4:C157),C157/MAX($C$4:C157)-1,0)</f>
        <v>-7.0726915520628708E-2</v>
      </c>
      <c r="F157" s="105"/>
      <c r="G157" s="99"/>
    </row>
    <row r="158" spans="1:7" ht="15" thickBot="1">
      <c r="A158" s="97">
        <v>41038</v>
      </c>
      <c r="B158" s="98">
        <v>0.93200000000000005</v>
      </c>
      <c r="C158" s="98">
        <v>0.93200000000000005</v>
      </c>
      <c r="D158" s="99">
        <v>-1.4800000000000001E-2</v>
      </c>
      <c r="E158" s="105">
        <f>IF(C158&lt;MAX($C$4:C158),C158/MAX($C$4:C158)-1,0)</f>
        <v>-8.4479371316306451E-2</v>
      </c>
      <c r="F158" s="105"/>
      <c r="G158" s="99"/>
    </row>
    <row r="159" spans="1:7" ht="15" thickBot="1">
      <c r="A159" s="97">
        <v>41039</v>
      </c>
      <c r="B159" s="98">
        <v>0.93799999999999994</v>
      </c>
      <c r="C159" s="98">
        <v>0.93799999999999994</v>
      </c>
      <c r="D159" s="99">
        <v>6.4000000000000003E-3</v>
      </c>
      <c r="E159" s="105">
        <f>IF(C159&lt;MAX($C$4:C159),C159/MAX($C$4:C159)-1,0)</f>
        <v>-7.8585461689587466E-2</v>
      </c>
      <c r="F159" s="105"/>
      <c r="G159" s="99"/>
    </row>
    <row r="160" spans="1:7" ht="15" thickBot="1">
      <c r="A160" s="97">
        <v>41040</v>
      </c>
      <c r="B160" s="98">
        <v>0.93300000000000005</v>
      </c>
      <c r="C160" s="98">
        <v>0.93300000000000005</v>
      </c>
      <c r="D160" s="99">
        <v>-5.3E-3</v>
      </c>
      <c r="E160" s="105">
        <f>IF(C160&lt;MAX($C$4:C160),C160/MAX($C$4:C160)-1,0)</f>
        <v>-8.349705304518662E-2</v>
      </c>
      <c r="F160" s="105"/>
      <c r="G160" s="99"/>
    </row>
    <row r="161" spans="1:7" ht="15" thickBot="1">
      <c r="A161" s="97">
        <v>41043</v>
      </c>
      <c r="B161" s="98">
        <v>0.92800000000000005</v>
      </c>
      <c r="C161" s="98">
        <v>0.92800000000000005</v>
      </c>
      <c r="D161" s="99">
        <v>-5.4000000000000003E-3</v>
      </c>
      <c r="E161" s="105">
        <f>IF(C161&lt;MAX($C$4:C161),C161/MAX($C$4:C161)-1,0)</f>
        <v>-8.8408644400785774E-2</v>
      </c>
      <c r="F161" s="105"/>
      <c r="G161" s="99"/>
    </row>
    <row r="162" spans="1:7" ht="15" thickBot="1">
      <c r="A162" s="97">
        <v>41044</v>
      </c>
      <c r="B162" s="98">
        <v>0.93400000000000005</v>
      </c>
      <c r="C162" s="98">
        <v>0.93400000000000005</v>
      </c>
      <c r="D162" s="99">
        <v>6.4999999999999997E-3</v>
      </c>
      <c r="E162" s="105">
        <f>IF(C162&lt;MAX($C$4:C162),C162/MAX($C$4:C162)-1,0)</f>
        <v>-8.2514734774066789E-2</v>
      </c>
      <c r="F162" s="105"/>
      <c r="G162" s="108"/>
    </row>
    <row r="163" spans="1:7" ht="15" thickBot="1">
      <c r="A163" s="101">
        <v>41045</v>
      </c>
      <c r="B163" s="98">
        <v>0.92500000000000004</v>
      </c>
      <c r="C163" s="98">
        <v>0.92500000000000004</v>
      </c>
      <c r="D163" s="99">
        <v>-9.5999999999999992E-3</v>
      </c>
      <c r="E163" s="105">
        <f>IF(C163&lt;MAX($C$4:C163),C163/MAX($C$4:C163)-1,0)</f>
        <v>-9.1355599214145378E-2</v>
      </c>
      <c r="F163" s="99"/>
      <c r="G163" s="99"/>
    </row>
    <row r="164" spans="1:7" ht="15" thickBot="1">
      <c r="A164" s="97">
        <v>41046</v>
      </c>
      <c r="B164" s="98">
        <v>0.93200000000000005</v>
      </c>
      <c r="C164" s="98">
        <v>0.93200000000000005</v>
      </c>
      <c r="D164" s="99">
        <v>7.6E-3</v>
      </c>
      <c r="E164" s="105">
        <f>IF(C164&lt;MAX($C$4:C164),C164/MAX($C$4:C164)-1,0)</f>
        <v>-8.4479371316306451E-2</v>
      </c>
      <c r="F164" s="105"/>
      <c r="G164" s="99"/>
    </row>
    <row r="165" spans="1:7" ht="15" thickBot="1">
      <c r="A165" s="97">
        <v>41047</v>
      </c>
      <c r="B165" s="98">
        <v>0.92</v>
      </c>
      <c r="C165" s="98">
        <v>0.92</v>
      </c>
      <c r="D165" s="99">
        <v>-1.29E-2</v>
      </c>
      <c r="E165" s="105">
        <f>IF(C165&lt;MAX($C$4:C165),C165/MAX($C$4:C165)-1,0)</f>
        <v>-9.6267190569744532E-2</v>
      </c>
      <c r="F165" s="105"/>
      <c r="G165" s="99"/>
    </row>
    <row r="166" spans="1:7" ht="15" thickBot="1">
      <c r="A166" s="97">
        <v>41050</v>
      </c>
      <c r="B166" s="98">
        <v>0.91900000000000004</v>
      </c>
      <c r="C166" s="98">
        <v>0.91900000000000004</v>
      </c>
      <c r="D166" s="99">
        <v>-1.1000000000000001E-3</v>
      </c>
      <c r="E166" s="105">
        <f>IF(C166&lt;MAX($C$4:C166),C166/MAX($C$4:C166)-1,0)</f>
        <v>-9.7249508840864363E-2</v>
      </c>
      <c r="F166" s="105"/>
      <c r="G166" s="99"/>
    </row>
    <row r="167" spans="1:7" ht="15" thickBot="1">
      <c r="A167" s="97">
        <v>41051</v>
      </c>
      <c r="B167" s="98">
        <v>0.93</v>
      </c>
      <c r="C167" s="98">
        <v>0.93</v>
      </c>
      <c r="D167" s="99">
        <v>1.2E-2</v>
      </c>
      <c r="E167" s="105">
        <f>IF(C167&lt;MAX($C$4:C167),C167/MAX($C$4:C167)-1,0)</f>
        <v>-8.6444007858546112E-2</v>
      </c>
      <c r="F167" s="105"/>
      <c r="G167" s="99"/>
    </row>
    <row r="168" spans="1:7" ht="15" thickBot="1">
      <c r="A168" s="97">
        <v>41052</v>
      </c>
      <c r="B168" s="98">
        <v>0.93200000000000005</v>
      </c>
      <c r="C168" s="98">
        <v>0.93200000000000005</v>
      </c>
      <c r="D168" s="99">
        <v>2.2000000000000001E-3</v>
      </c>
      <c r="E168" s="105">
        <f>IF(C168&lt;MAX($C$4:C168),C168/MAX($C$4:C168)-1,0)</f>
        <v>-8.4479371316306451E-2</v>
      </c>
      <c r="F168" s="105"/>
      <c r="G168" s="99"/>
    </row>
    <row r="169" spans="1:7" ht="15" thickBot="1">
      <c r="A169" s="97">
        <v>41053</v>
      </c>
      <c r="B169" s="98">
        <v>0.92900000000000005</v>
      </c>
      <c r="C169" s="98">
        <v>0.92900000000000005</v>
      </c>
      <c r="D169" s="99">
        <v>-3.2000000000000002E-3</v>
      </c>
      <c r="E169" s="105">
        <f>IF(C169&lt;MAX($C$4:C169),C169/MAX($C$4:C169)-1,0)</f>
        <v>-8.7426326129665943E-2</v>
      </c>
      <c r="F169" s="105"/>
      <c r="G169" s="99"/>
    </row>
    <row r="170" spans="1:7" ht="15" thickBot="1">
      <c r="A170" s="97">
        <v>41054</v>
      </c>
      <c r="B170" s="98">
        <v>0.92100000000000004</v>
      </c>
      <c r="C170" s="98">
        <v>0.92100000000000004</v>
      </c>
      <c r="D170" s="99">
        <v>-8.6E-3</v>
      </c>
      <c r="E170" s="105">
        <f>IF(C170&lt;MAX($C$4:C170),C170/MAX($C$4:C170)-1,0)</f>
        <v>-9.5284872298624701E-2</v>
      </c>
      <c r="F170" s="105"/>
      <c r="G170" s="99"/>
    </row>
    <row r="171" spans="1:7" ht="15" thickBot="1">
      <c r="A171" s="97">
        <v>41057</v>
      </c>
      <c r="B171" s="98">
        <v>0.93200000000000005</v>
      </c>
      <c r="C171" s="98">
        <v>0.93200000000000005</v>
      </c>
      <c r="D171" s="99">
        <v>1.1900000000000001E-2</v>
      </c>
      <c r="E171" s="105">
        <f>IF(C171&lt;MAX($C$4:C171),C171/MAX($C$4:C171)-1,0)</f>
        <v>-8.4479371316306451E-2</v>
      </c>
      <c r="F171" s="105"/>
      <c r="G171" s="99"/>
    </row>
    <row r="172" spans="1:7" ht="15" thickBot="1">
      <c r="A172" s="97">
        <v>41058</v>
      </c>
      <c r="B172" s="98">
        <v>0.95099999999999996</v>
      </c>
      <c r="C172" s="98">
        <v>0.95099999999999996</v>
      </c>
      <c r="D172" s="99">
        <v>2.0400000000000001E-2</v>
      </c>
      <c r="E172" s="105">
        <f>IF(C172&lt;MAX($C$4:C172),C172/MAX($C$4:C172)-1,0)</f>
        <v>-6.5815324165029554E-2</v>
      </c>
      <c r="F172" s="105"/>
      <c r="G172" s="99"/>
    </row>
    <row r="173" spans="1:7" ht="15" thickBot="1">
      <c r="A173" s="97">
        <v>41059</v>
      </c>
      <c r="B173" s="98">
        <v>0.95599999999999996</v>
      </c>
      <c r="C173" s="98">
        <v>0.95599999999999996</v>
      </c>
      <c r="D173" s="99">
        <v>5.3E-3</v>
      </c>
      <c r="E173" s="105">
        <f>IF(C173&lt;MAX($C$4:C173),C173/MAX($C$4:C173)-1,0)</f>
        <v>-6.0903732809430289E-2</v>
      </c>
      <c r="F173" s="105"/>
      <c r="G173" s="99"/>
    </row>
    <row r="174" spans="1:7" ht="15" thickBot="1">
      <c r="A174" s="97">
        <v>41060</v>
      </c>
      <c r="B174" s="98">
        <v>0.96799999999999997</v>
      </c>
      <c r="C174" s="98">
        <v>0.96799999999999997</v>
      </c>
      <c r="D174" s="99">
        <v>1.26E-2</v>
      </c>
      <c r="E174" s="105">
        <f>IF(C174&lt;MAX($C$4:C174),C174/MAX($C$4:C174)-1,0)</f>
        <v>-4.9115913555992208E-2</v>
      </c>
      <c r="F174" s="105"/>
      <c r="G174" s="99"/>
    </row>
    <row r="175" spans="1:7" ht="15" thickBot="1">
      <c r="A175" s="97">
        <v>41061</v>
      </c>
      <c r="B175" s="98">
        <v>0.97</v>
      </c>
      <c r="C175" s="98">
        <v>0.97</v>
      </c>
      <c r="D175" s="99">
        <v>2.0999999999999999E-3</v>
      </c>
      <c r="E175" s="105">
        <f>IF(C175&lt;MAX($C$4:C175),C175/MAX($C$4:C175)-1,0)</f>
        <v>-4.7151277013752546E-2</v>
      </c>
      <c r="F175" s="105"/>
      <c r="G175" s="99"/>
    </row>
    <row r="176" spans="1:7" ht="15" thickBot="1">
      <c r="A176" s="97">
        <v>41064</v>
      </c>
      <c r="B176" s="98">
        <v>0.96099999999999997</v>
      </c>
      <c r="C176" s="98">
        <v>0.96099999999999997</v>
      </c>
      <c r="D176" s="99">
        <v>-9.2999999999999992E-3</v>
      </c>
      <c r="E176" s="105">
        <f>IF(C176&lt;MAX($C$4:C176),C176/MAX($C$4:C176)-1,0)</f>
        <v>-5.5992141453831135E-2</v>
      </c>
      <c r="F176" s="105"/>
      <c r="G176" s="99"/>
    </row>
    <row r="177" spans="1:7" ht="15" thickBot="1">
      <c r="A177" s="97">
        <v>41065</v>
      </c>
      <c r="B177" s="98">
        <v>0.95799999999999996</v>
      </c>
      <c r="C177" s="98">
        <v>0.95799999999999996</v>
      </c>
      <c r="D177" s="99">
        <v>-3.0999999999999999E-3</v>
      </c>
      <c r="E177" s="105">
        <f>IF(C177&lt;MAX($C$4:C177),C177/MAX($C$4:C177)-1,0)</f>
        <v>-5.8939096267190627E-2</v>
      </c>
      <c r="F177" s="105"/>
      <c r="G177" s="99"/>
    </row>
    <row r="178" spans="1:7" ht="15" thickBot="1">
      <c r="A178" s="97">
        <v>41066</v>
      </c>
      <c r="B178" s="98">
        <v>0.96099999999999997</v>
      </c>
      <c r="C178" s="98">
        <v>0.96099999999999997</v>
      </c>
      <c r="D178" s="99">
        <v>3.0999999999999999E-3</v>
      </c>
      <c r="E178" s="105">
        <f>IF(C178&lt;MAX($C$4:C178),C178/MAX($C$4:C178)-1,0)</f>
        <v>-5.5992141453831135E-2</v>
      </c>
      <c r="F178" s="105"/>
      <c r="G178" s="99"/>
    </row>
    <row r="179" spans="1:7" ht="15" thickBot="1">
      <c r="A179" s="97">
        <v>41067</v>
      </c>
      <c r="B179" s="98">
        <v>0.95499999999999996</v>
      </c>
      <c r="C179" s="98">
        <v>0.95499999999999996</v>
      </c>
      <c r="D179" s="99">
        <v>-6.1999999999999998E-3</v>
      </c>
      <c r="E179" s="105">
        <f>IF(C179&lt;MAX($C$4:C179),C179/MAX($C$4:C179)-1,0)</f>
        <v>-6.188605108055012E-2</v>
      </c>
      <c r="F179" s="105"/>
      <c r="G179" s="99"/>
    </row>
    <row r="180" spans="1:7" ht="15" thickBot="1">
      <c r="A180" s="97">
        <v>41068</v>
      </c>
      <c r="B180" s="98">
        <v>0.95499999999999996</v>
      </c>
      <c r="C180" s="98">
        <v>0.95499999999999996</v>
      </c>
      <c r="D180" s="99">
        <v>0</v>
      </c>
      <c r="E180" s="105">
        <f>IF(C180&lt;MAX($C$4:C180),C180/MAX($C$4:C180)-1,0)</f>
        <v>-6.188605108055012E-2</v>
      </c>
      <c r="F180" s="105"/>
      <c r="G180" s="99"/>
    </row>
    <row r="181" spans="1:7" ht="15" thickBot="1">
      <c r="A181" s="97">
        <v>41071</v>
      </c>
      <c r="B181" s="98">
        <v>0.98499999999999999</v>
      </c>
      <c r="C181" s="98">
        <v>0.98499999999999999</v>
      </c>
      <c r="D181" s="99">
        <v>3.1399999999999997E-2</v>
      </c>
      <c r="E181" s="105">
        <f>IF(C181&lt;MAX($C$4:C181),C181/MAX($C$4:C181)-1,0)</f>
        <v>-3.2416502946954862E-2</v>
      </c>
      <c r="F181" s="105"/>
      <c r="G181" s="99"/>
    </row>
    <row r="182" spans="1:7" ht="15" thickBot="1">
      <c r="A182" s="97">
        <v>41072</v>
      </c>
      <c r="B182" s="98">
        <v>0.98699999999999999</v>
      </c>
      <c r="C182" s="98">
        <v>0.98699999999999999</v>
      </c>
      <c r="D182" s="99">
        <v>2E-3</v>
      </c>
      <c r="E182" s="105">
        <f>IF(C182&lt;MAX($C$4:C182),C182/MAX($C$4:C182)-1,0)</f>
        <v>-3.04518664047152E-2</v>
      </c>
      <c r="F182" s="105"/>
      <c r="G182" s="108"/>
    </row>
    <row r="183" spans="1:7" ht="15" thickBot="1">
      <c r="A183" s="101">
        <v>41073</v>
      </c>
      <c r="B183" s="98">
        <v>1.0069999999999999</v>
      </c>
      <c r="C183" s="98">
        <v>1.0069999999999999</v>
      </c>
      <c r="D183" s="99">
        <v>2.0299999999999999E-2</v>
      </c>
      <c r="E183" s="105">
        <f>IF(C183&lt;MAX($C$4:C183),C183/MAX($C$4:C183)-1,0)</f>
        <v>-1.0805500982318361E-2</v>
      </c>
      <c r="F183" s="99"/>
      <c r="G183" s="99"/>
    </row>
    <row r="184" spans="1:7" ht="15" thickBot="1">
      <c r="A184" s="97">
        <v>41074</v>
      </c>
      <c r="B184" s="98">
        <v>1.0049999999999999</v>
      </c>
      <c r="C184" s="98">
        <v>1.0049999999999999</v>
      </c>
      <c r="D184" s="99">
        <v>-2E-3</v>
      </c>
      <c r="E184" s="105">
        <f>IF(C184&lt;MAX($C$4:C184),C184/MAX($C$4:C184)-1,0)</f>
        <v>-1.2770137524558023E-2</v>
      </c>
      <c r="F184" s="105"/>
      <c r="G184" s="99"/>
    </row>
    <row r="185" spans="1:7" ht="15" thickBot="1">
      <c r="A185" s="97">
        <v>41075</v>
      </c>
      <c r="B185" s="98">
        <v>1.0029999999999999</v>
      </c>
      <c r="C185" s="98">
        <v>1.0029999999999999</v>
      </c>
      <c r="D185" s="99">
        <v>-2E-3</v>
      </c>
      <c r="E185" s="105">
        <f>IF(C185&lt;MAX($C$4:C185),C185/MAX($C$4:C185)-1,0)</f>
        <v>-1.4734774066797796E-2</v>
      </c>
      <c r="F185" s="105"/>
      <c r="G185" s="99"/>
    </row>
    <row r="186" spans="1:7" ht="15" thickBot="1">
      <c r="A186" s="97">
        <v>41078</v>
      </c>
      <c r="B186" s="98">
        <v>1.014</v>
      </c>
      <c r="C186" s="98">
        <v>1.014</v>
      </c>
      <c r="D186" s="99">
        <v>1.0999999999999999E-2</v>
      </c>
      <c r="E186" s="105">
        <f>IF(C186&lt;MAX($C$4:C186),C186/MAX($C$4:C186)-1,0)</f>
        <v>-3.9292730844793233E-3</v>
      </c>
      <c r="F186" s="105"/>
      <c r="G186" s="99"/>
    </row>
    <row r="187" spans="1:7" ht="15" thickBot="1">
      <c r="A187" s="97">
        <v>41079</v>
      </c>
      <c r="B187" s="98">
        <v>1.0049999999999999</v>
      </c>
      <c r="C187" s="98">
        <v>1.0049999999999999</v>
      </c>
      <c r="D187" s="99">
        <v>-8.8999999999999999E-3</v>
      </c>
      <c r="E187" s="105">
        <f>IF(C187&lt;MAX($C$4:C187),C187/MAX($C$4:C187)-1,0)</f>
        <v>-1.2770137524558023E-2</v>
      </c>
      <c r="F187" s="105"/>
      <c r="G187" s="99"/>
    </row>
    <row r="188" spans="1:7" ht="15" thickBot="1">
      <c r="A188" s="97">
        <v>41080</v>
      </c>
      <c r="B188" s="98">
        <v>0.999</v>
      </c>
      <c r="C188" s="98">
        <v>0.999</v>
      </c>
      <c r="D188" s="99">
        <v>-6.0000000000000001E-3</v>
      </c>
      <c r="E188" s="105">
        <f>IF(C188&lt;MAX($C$4:C188),C188/MAX($C$4:C188)-1,0)</f>
        <v>-1.8664047151277008E-2</v>
      </c>
      <c r="F188" s="105"/>
      <c r="G188" s="99"/>
    </row>
    <row r="189" spans="1:7" ht="15" thickBot="1">
      <c r="A189" s="97">
        <v>41081</v>
      </c>
      <c r="B189" s="98">
        <v>0.997</v>
      </c>
      <c r="C189" s="98">
        <v>0.997</v>
      </c>
      <c r="D189" s="99">
        <v>-2E-3</v>
      </c>
      <c r="E189" s="105">
        <f>IF(C189&lt;MAX($C$4:C189),C189/MAX($C$4:C189)-1,0)</f>
        <v>-2.062868369351667E-2</v>
      </c>
      <c r="F189" s="105"/>
      <c r="G189" s="99"/>
    </row>
    <row r="190" spans="1:7" ht="15" thickBot="1">
      <c r="A190" s="97">
        <v>41085</v>
      </c>
      <c r="B190" s="98">
        <v>0.98599999999999999</v>
      </c>
      <c r="C190" s="98">
        <v>0.98599999999999999</v>
      </c>
      <c r="D190" s="99">
        <v>-1.0999999999999999E-2</v>
      </c>
      <c r="E190" s="105">
        <f>IF(C190&lt;MAX($C$4:C190),C190/MAX($C$4:C190)-1,0)</f>
        <v>-3.1434184675835031E-2</v>
      </c>
      <c r="F190" s="105"/>
      <c r="G190" s="99"/>
    </row>
    <row r="191" spans="1:7" ht="15" thickBot="1">
      <c r="A191" s="97">
        <v>41086</v>
      </c>
      <c r="B191" s="98">
        <v>0.98199999999999998</v>
      </c>
      <c r="C191" s="98">
        <v>0.98199999999999998</v>
      </c>
      <c r="D191" s="99">
        <v>-4.1000000000000003E-3</v>
      </c>
      <c r="E191" s="105">
        <f>IF(C191&lt;MAX($C$4:C191),C191/MAX($C$4:C191)-1,0)</f>
        <v>-3.5363457760314354E-2</v>
      </c>
      <c r="F191" s="105"/>
      <c r="G191" s="99"/>
    </row>
    <row r="192" spans="1:7" ht="15" thickBot="1">
      <c r="A192" s="97">
        <v>41087</v>
      </c>
      <c r="B192" s="98">
        <v>1.0009999999999999</v>
      </c>
      <c r="C192" s="98">
        <v>1.0009999999999999</v>
      </c>
      <c r="D192" s="99">
        <v>1.9300000000000001E-2</v>
      </c>
      <c r="E192" s="105">
        <f>IF(C192&lt;MAX($C$4:C192),C192/MAX($C$4:C192)-1,0)</f>
        <v>-1.6699410609037457E-2</v>
      </c>
      <c r="F192" s="105"/>
      <c r="G192" s="99"/>
    </row>
    <row r="193" spans="1:7" ht="15" thickBot="1">
      <c r="A193" s="97">
        <v>41088</v>
      </c>
      <c r="B193" s="98">
        <v>1.002</v>
      </c>
      <c r="C193" s="98">
        <v>1.002</v>
      </c>
      <c r="D193" s="99">
        <v>1E-3</v>
      </c>
      <c r="E193" s="105">
        <f>IF(C193&lt;MAX($C$4:C193),C193/MAX($C$4:C193)-1,0)</f>
        <v>-1.5717092337917515E-2</v>
      </c>
      <c r="F193" s="105"/>
      <c r="G193" s="99"/>
    </row>
    <row r="194" spans="1:7" ht="15" thickBot="1">
      <c r="A194" s="97">
        <v>41089</v>
      </c>
      <c r="B194" s="98">
        <v>1.0189999999999999</v>
      </c>
      <c r="C194" s="98">
        <v>1.0189999999999999</v>
      </c>
      <c r="D194" s="99">
        <v>1.7000000000000001E-2</v>
      </c>
      <c r="E194" s="105">
        <f>IF(C194&lt;MAX($C$4:C194),C194/MAX($C$4:C194)-1,0)</f>
        <v>0</v>
      </c>
      <c r="F194" s="105"/>
      <c r="G194" s="99"/>
    </row>
    <row r="195" spans="1:7" ht="15" thickBot="1">
      <c r="A195" s="97">
        <v>41090</v>
      </c>
      <c r="B195" s="98">
        <v>1.0189999999999999</v>
      </c>
      <c r="C195" s="98">
        <v>1.0189999999999999</v>
      </c>
      <c r="D195" s="99">
        <v>0</v>
      </c>
      <c r="E195" s="105">
        <f>IF(C195&lt;MAX($C$4:C195),C195/MAX($C$4:C195)-1,0)</f>
        <v>0</v>
      </c>
      <c r="F195" s="105"/>
      <c r="G195" s="99"/>
    </row>
    <row r="196" spans="1:7" ht="15" thickBot="1">
      <c r="A196" s="97">
        <v>41092</v>
      </c>
      <c r="B196" s="98">
        <v>1.036</v>
      </c>
      <c r="C196" s="98">
        <v>1.036</v>
      </c>
      <c r="D196" s="99">
        <v>1.67E-2</v>
      </c>
      <c r="E196" s="105">
        <f>IF(C196&lt;MAX($C$4:C196),C196/MAX($C$4:C196)-1,0)</f>
        <v>0</v>
      </c>
      <c r="F196" s="105"/>
      <c r="G196" s="99"/>
    </row>
    <row r="197" spans="1:7" ht="15" thickBot="1">
      <c r="A197" s="97">
        <v>41093</v>
      </c>
      <c r="B197" s="98">
        <v>1.0369999999999999</v>
      </c>
      <c r="C197" s="98">
        <v>1.0369999999999999</v>
      </c>
      <c r="D197" s="99">
        <v>1E-3</v>
      </c>
      <c r="E197" s="105">
        <f>IF(C197&lt;MAX($C$4:C197),C197/MAX($C$4:C197)-1,0)</f>
        <v>0</v>
      </c>
      <c r="F197" s="105"/>
      <c r="G197" s="99"/>
    </row>
    <row r="198" spans="1:7" ht="15" thickBot="1">
      <c r="A198" s="97">
        <v>41094</v>
      </c>
      <c r="B198" s="98">
        <v>1.0169999999999999</v>
      </c>
      <c r="C198" s="98">
        <v>1.0169999999999999</v>
      </c>
      <c r="D198" s="99">
        <v>-1.9300000000000001E-2</v>
      </c>
      <c r="E198" s="105">
        <f>IF(C198&lt;MAX($C$4:C198),C198/MAX($C$4:C198)-1,0)</f>
        <v>-1.9286403085824522E-2</v>
      </c>
      <c r="F198" s="105"/>
      <c r="G198" s="99"/>
    </row>
    <row r="199" spans="1:7" ht="15" thickBot="1">
      <c r="A199" s="97">
        <v>41095</v>
      </c>
      <c r="B199" s="98">
        <v>1.014</v>
      </c>
      <c r="C199" s="98">
        <v>1.014</v>
      </c>
      <c r="D199" s="99">
        <v>-3.0000000000000001E-3</v>
      </c>
      <c r="E199" s="105">
        <f>IF(C199&lt;MAX($C$4:C199),C199/MAX($C$4:C199)-1,0)</f>
        <v>-2.2179363548698094E-2</v>
      </c>
      <c r="F199" s="105"/>
      <c r="G199" s="99"/>
    </row>
    <row r="200" spans="1:7" ht="15" thickBot="1">
      <c r="A200" s="97">
        <v>41096</v>
      </c>
      <c r="B200" s="98">
        <v>1.0369999999999999</v>
      </c>
      <c r="C200" s="98">
        <v>1.0369999999999999</v>
      </c>
      <c r="D200" s="99">
        <v>2.2700000000000001E-2</v>
      </c>
      <c r="E200" s="105">
        <f>IF(C200&lt;MAX($C$4:C200),C200/MAX($C$4:C200)-1,0)</f>
        <v>0</v>
      </c>
      <c r="F200" s="105"/>
      <c r="G200" s="99"/>
    </row>
    <row r="201" spans="1:7" ht="15" thickBot="1">
      <c r="A201" s="97">
        <v>41099</v>
      </c>
      <c r="B201" s="98">
        <v>1.032</v>
      </c>
      <c r="C201" s="98">
        <v>1.032</v>
      </c>
      <c r="D201" s="99">
        <v>-4.7999999999999996E-3</v>
      </c>
      <c r="E201" s="105">
        <f>IF(C201&lt;MAX($C$4:C201),C201/MAX($C$4:C201)-1,0)</f>
        <v>-4.8216007714559916E-3</v>
      </c>
      <c r="F201" s="105"/>
      <c r="G201" s="99"/>
    </row>
    <row r="202" spans="1:7" ht="15" thickBot="1">
      <c r="A202" s="97">
        <v>41100</v>
      </c>
      <c r="B202" s="98">
        <v>1.016</v>
      </c>
      <c r="C202" s="98">
        <v>1.016</v>
      </c>
      <c r="D202" s="99">
        <v>-1.55E-2</v>
      </c>
      <c r="E202" s="105">
        <f>IF(C202&lt;MAX($C$4:C202),C202/MAX($C$4:C202)-1,0)</f>
        <v>-2.0250723240115676E-2</v>
      </c>
      <c r="F202" s="105"/>
      <c r="G202" s="108"/>
    </row>
    <row r="203" spans="1:7" ht="15" thickBot="1">
      <c r="A203" s="101">
        <v>41101</v>
      </c>
      <c r="B203" s="98">
        <v>1.0269999999999999</v>
      </c>
      <c r="C203" s="98">
        <v>1.0269999999999999</v>
      </c>
      <c r="D203" s="99">
        <v>1.0800000000000001E-2</v>
      </c>
      <c r="E203" s="105">
        <f>IF(C203&lt;MAX($C$4:C203),C203/MAX($C$4:C203)-1,0)</f>
        <v>-9.6432015429122053E-3</v>
      </c>
      <c r="F203" s="99"/>
      <c r="G203" s="99"/>
    </row>
    <row r="204" spans="1:7" ht="15" thickBot="1">
      <c r="A204" s="97">
        <v>41102</v>
      </c>
      <c r="B204" s="98">
        <v>1.0409999999999999</v>
      </c>
      <c r="C204" s="98">
        <v>1.0409999999999999</v>
      </c>
      <c r="D204" s="99">
        <v>1.3599999999999999E-2</v>
      </c>
      <c r="E204" s="105">
        <f>IF(C204&lt;MAX($C$4:C204),C204/MAX($C$4:C204)-1,0)</f>
        <v>0</v>
      </c>
      <c r="F204" s="105"/>
      <c r="G204" s="99"/>
    </row>
    <row r="205" spans="1:7" ht="15" thickBot="1">
      <c r="A205" s="97">
        <v>41103</v>
      </c>
      <c r="B205" s="98">
        <v>1.0349999999999999</v>
      </c>
      <c r="C205" s="98">
        <v>1.0349999999999999</v>
      </c>
      <c r="D205" s="99">
        <v>-5.7999999999999996E-3</v>
      </c>
      <c r="E205" s="105">
        <f>IF(C205&lt;MAX($C$4:C205),C205/MAX($C$4:C205)-1,0)</f>
        <v>-5.7636887608069065E-3</v>
      </c>
      <c r="F205" s="105"/>
      <c r="G205" s="99"/>
    </row>
    <row r="206" spans="1:7" ht="15" thickBot="1">
      <c r="A206" s="97">
        <v>41106</v>
      </c>
      <c r="B206" s="98">
        <v>1.004</v>
      </c>
      <c r="C206" s="98">
        <v>1.004</v>
      </c>
      <c r="D206" s="99">
        <v>-0.03</v>
      </c>
      <c r="E206" s="105">
        <f>IF(C206&lt;MAX($C$4:C206),C206/MAX($C$4:C206)-1,0)</f>
        <v>-3.5542747358309201E-2</v>
      </c>
      <c r="F206" s="105"/>
      <c r="G206" s="99"/>
    </row>
    <row r="207" spans="1:7" ht="15" thickBot="1">
      <c r="A207" s="97">
        <v>41107</v>
      </c>
      <c r="B207" s="98">
        <v>1.004</v>
      </c>
      <c r="C207" s="98">
        <v>1.004</v>
      </c>
      <c r="D207" s="99">
        <v>0</v>
      </c>
      <c r="E207" s="105">
        <f>IF(C207&lt;MAX($C$4:C207),C207/MAX($C$4:C207)-1,0)</f>
        <v>-3.5542747358309201E-2</v>
      </c>
      <c r="F207" s="105"/>
      <c r="G207" s="99"/>
    </row>
    <row r="208" spans="1:7" ht="15" thickBot="1">
      <c r="A208" s="97">
        <v>41108</v>
      </c>
      <c r="B208" s="98">
        <v>1.002</v>
      </c>
      <c r="C208" s="98">
        <v>1.002</v>
      </c>
      <c r="D208" s="99">
        <v>-2E-3</v>
      </c>
      <c r="E208" s="105">
        <f>IF(C208&lt;MAX($C$4:C208),C208/MAX($C$4:C208)-1,0)</f>
        <v>-3.7463976945244837E-2</v>
      </c>
      <c r="F208" s="105"/>
      <c r="G208" s="99"/>
    </row>
    <row r="209" spans="1:7" ht="15" thickBot="1">
      <c r="A209" s="97">
        <v>41109</v>
      </c>
      <c r="B209" s="98">
        <v>1.01</v>
      </c>
      <c r="C209" s="98">
        <v>1.01</v>
      </c>
      <c r="D209" s="99">
        <v>8.0000000000000002E-3</v>
      </c>
      <c r="E209" s="105">
        <f>IF(C209&lt;MAX($C$4:C209),C209/MAX($C$4:C209)-1,0)</f>
        <v>-2.9779058597502295E-2</v>
      </c>
      <c r="F209" s="105"/>
      <c r="G209" s="99"/>
    </row>
    <row r="210" spans="1:7" ht="15" thickBot="1">
      <c r="A210" s="97">
        <v>41110</v>
      </c>
      <c r="B210" s="98">
        <v>1.0069999999999999</v>
      </c>
      <c r="C210" s="98">
        <v>1.0069999999999999</v>
      </c>
      <c r="D210" s="99">
        <v>-3.0000000000000001E-3</v>
      </c>
      <c r="E210" s="105">
        <f>IF(C210&lt;MAX($C$4:C210),C210/MAX($C$4:C210)-1,0)</f>
        <v>-3.2660902977905915E-2</v>
      </c>
      <c r="F210" s="105"/>
      <c r="G210" s="99"/>
    </row>
    <row r="211" spans="1:7" ht="15" thickBot="1">
      <c r="A211" s="97">
        <v>41113</v>
      </c>
      <c r="B211" s="98">
        <v>1.0009999999999999</v>
      </c>
      <c r="C211" s="98">
        <v>1.0009999999999999</v>
      </c>
      <c r="D211" s="99">
        <v>-6.0000000000000001E-3</v>
      </c>
      <c r="E211" s="105">
        <f>IF(C211&lt;MAX($C$4:C211),C211/MAX($C$4:C211)-1,0)</f>
        <v>-3.8424591738712821E-2</v>
      </c>
      <c r="F211" s="105"/>
      <c r="G211" s="99"/>
    </row>
    <row r="212" spans="1:7" ht="15" thickBot="1">
      <c r="A212" s="97">
        <v>41114</v>
      </c>
      <c r="B212" s="98">
        <v>1.012</v>
      </c>
      <c r="C212" s="98">
        <v>1.012</v>
      </c>
      <c r="D212" s="99">
        <v>1.0999999999999999E-2</v>
      </c>
      <c r="E212" s="105">
        <f>IF(C212&lt;MAX($C$4:C212),C212/MAX($C$4:C212)-1,0)</f>
        <v>-2.7857829010566659E-2</v>
      </c>
      <c r="F212" s="105"/>
      <c r="G212" s="99"/>
    </row>
    <row r="213" spans="1:7" ht="15" thickBot="1">
      <c r="A213" s="97">
        <v>41115</v>
      </c>
      <c r="B213" s="98">
        <v>1.018</v>
      </c>
      <c r="C213" s="98">
        <v>1.018</v>
      </c>
      <c r="D213" s="99">
        <v>5.8999999999999999E-3</v>
      </c>
      <c r="E213" s="105">
        <f>IF(C213&lt;MAX($C$4:C213),C213/MAX($C$4:C213)-1,0)</f>
        <v>-2.2094140249759753E-2</v>
      </c>
      <c r="F213" s="105"/>
      <c r="G213" s="99"/>
    </row>
    <row r="214" spans="1:7" ht="15" thickBot="1">
      <c r="A214" s="97">
        <v>41116</v>
      </c>
      <c r="B214" s="98">
        <v>1.0189999999999999</v>
      </c>
      <c r="C214" s="98">
        <v>1.0189999999999999</v>
      </c>
      <c r="D214" s="99">
        <v>1E-3</v>
      </c>
      <c r="E214" s="105">
        <f>IF(C214&lt;MAX($C$4:C214),C214/MAX($C$4:C214)-1,0)</f>
        <v>-2.1133525456292102E-2</v>
      </c>
      <c r="F214" s="105"/>
      <c r="G214" s="99"/>
    </row>
    <row r="215" spans="1:7" ht="15" thickBot="1">
      <c r="A215" s="97">
        <v>41117</v>
      </c>
      <c r="B215" s="98">
        <v>1.0029999999999999</v>
      </c>
      <c r="C215" s="98">
        <v>1.0029999999999999</v>
      </c>
      <c r="D215" s="99">
        <v>-1.5699999999999999E-2</v>
      </c>
      <c r="E215" s="105">
        <f>IF(C215&lt;MAX($C$4:C215),C215/MAX($C$4:C215)-1,0)</f>
        <v>-3.6503362151777186E-2</v>
      </c>
      <c r="F215" s="105"/>
      <c r="G215" s="99"/>
    </row>
    <row r="216" spans="1:7" ht="15" thickBot="1">
      <c r="A216" s="97">
        <v>41120</v>
      </c>
      <c r="B216" s="98">
        <v>0.98799999999999999</v>
      </c>
      <c r="C216" s="98">
        <v>0.98799999999999999</v>
      </c>
      <c r="D216" s="99">
        <v>-1.4999999999999999E-2</v>
      </c>
      <c r="E216" s="105">
        <f>IF(C216&lt;MAX($C$4:C216),C216/MAX($C$4:C216)-1,0)</f>
        <v>-5.0912584053794396E-2</v>
      </c>
      <c r="F216" s="105"/>
      <c r="G216" s="99"/>
    </row>
    <row r="217" spans="1:7" ht="15" thickBot="1">
      <c r="A217" s="97">
        <v>41121</v>
      </c>
      <c r="B217" s="98">
        <v>0.98399999999999999</v>
      </c>
      <c r="C217" s="98">
        <v>0.98399999999999999</v>
      </c>
      <c r="D217" s="99">
        <v>-4.0000000000000001E-3</v>
      </c>
      <c r="E217" s="105">
        <f>IF(C217&lt;MAX($C$4:C217),C217/MAX($C$4:C217)-1,0)</f>
        <v>-5.4755043227665667E-2</v>
      </c>
      <c r="F217" s="105"/>
      <c r="G217" s="99"/>
    </row>
    <row r="218" spans="1:7" ht="15" thickBot="1">
      <c r="A218" s="97">
        <v>41122</v>
      </c>
      <c r="B218" s="98">
        <v>0.999</v>
      </c>
      <c r="C218" s="98">
        <v>0.999</v>
      </c>
      <c r="D218" s="99">
        <v>1.52E-2</v>
      </c>
      <c r="E218" s="105">
        <f>IF(C218&lt;MAX($C$4:C218),C218/MAX($C$4:C218)-1,0)</f>
        <v>-4.0345821325648346E-2</v>
      </c>
      <c r="F218" s="105"/>
      <c r="G218" s="99"/>
    </row>
    <row r="219" spans="1:7" ht="15" thickBot="1">
      <c r="A219" s="97">
        <v>41123</v>
      </c>
      <c r="B219" s="98">
        <v>1.014</v>
      </c>
      <c r="C219" s="98">
        <v>1.014</v>
      </c>
      <c r="D219" s="99">
        <v>1.4999999999999999E-2</v>
      </c>
      <c r="E219" s="105">
        <f>IF(C219&lt;MAX($C$4:C219),C219/MAX($C$4:C219)-1,0)</f>
        <v>-2.5936599423631024E-2</v>
      </c>
      <c r="F219" s="105"/>
      <c r="G219" s="99"/>
    </row>
    <row r="220" spans="1:7" ht="15" thickBot="1">
      <c r="A220" s="97">
        <v>41124</v>
      </c>
      <c r="B220" s="98">
        <v>1.036</v>
      </c>
      <c r="C220" s="98">
        <v>1.036</v>
      </c>
      <c r="D220" s="99">
        <v>2.1700000000000001E-2</v>
      </c>
      <c r="E220" s="105">
        <f>IF(C220&lt;MAX($C$4:C220),C220/MAX($C$4:C220)-1,0)</f>
        <v>-4.8030739673390332E-3</v>
      </c>
      <c r="F220" s="105"/>
      <c r="G220" s="99"/>
    </row>
    <row r="221" spans="1:7" ht="15" thickBot="1">
      <c r="A221" s="97">
        <v>41127</v>
      </c>
      <c r="B221" s="98">
        <v>1.0549999999999999</v>
      </c>
      <c r="C221" s="98">
        <v>1.0549999999999999</v>
      </c>
      <c r="D221" s="99">
        <v>1.83E-2</v>
      </c>
      <c r="E221" s="105">
        <f>IF(C221&lt;MAX($C$4:C221),C221/MAX($C$4:C221)-1,0)</f>
        <v>0</v>
      </c>
      <c r="F221" s="105"/>
      <c r="G221" s="99"/>
    </row>
    <row r="222" spans="1:7" ht="15" thickBot="1">
      <c r="A222" s="97">
        <v>41128</v>
      </c>
      <c r="B222" s="98">
        <v>1.0589999999999999</v>
      </c>
      <c r="C222" s="98">
        <v>1.0589999999999999</v>
      </c>
      <c r="D222" s="99">
        <v>3.8E-3</v>
      </c>
      <c r="E222" s="105">
        <f>IF(C222&lt;MAX($C$4:C222),C222/MAX($C$4:C222)-1,0)</f>
        <v>0</v>
      </c>
      <c r="F222" s="105"/>
      <c r="G222" s="108"/>
    </row>
    <row r="223" spans="1:7" ht="15" thickBot="1">
      <c r="A223" s="101">
        <v>41129</v>
      </c>
      <c r="B223" s="98">
        <v>1.0489999999999999</v>
      </c>
      <c r="C223" s="98">
        <v>1.0489999999999999</v>
      </c>
      <c r="D223" s="99">
        <v>-9.4000000000000004E-3</v>
      </c>
      <c r="E223" s="105">
        <f>IF(C223&lt;MAX($C$4:C223),C223/MAX($C$4:C223)-1,0)</f>
        <v>-9.4428706326723511E-3</v>
      </c>
      <c r="F223" s="99"/>
      <c r="G223" s="99"/>
    </row>
    <row r="224" spans="1:7" ht="15" thickBot="1">
      <c r="A224" s="97">
        <v>41130</v>
      </c>
      <c r="B224" s="98">
        <v>1.073</v>
      </c>
      <c r="C224" s="98">
        <v>1.073</v>
      </c>
      <c r="D224" s="99">
        <v>2.29E-2</v>
      </c>
      <c r="E224" s="105">
        <f>IF(C224&lt;MAX($C$4:C224),C224/MAX($C$4:C224)-1,0)</f>
        <v>0</v>
      </c>
      <c r="F224" s="105"/>
      <c r="G224" s="99"/>
    </row>
    <row r="225" spans="1:7" ht="15" thickBot="1">
      <c r="A225" s="97">
        <v>41131</v>
      </c>
      <c r="B225" s="98">
        <v>1.08</v>
      </c>
      <c r="C225" s="98">
        <v>1.08</v>
      </c>
      <c r="D225" s="99">
        <v>6.4999999999999997E-3</v>
      </c>
      <c r="E225" s="105">
        <f>IF(C225&lt;MAX($C$4:C225),C225/MAX($C$4:C225)-1,0)</f>
        <v>0</v>
      </c>
      <c r="F225" s="105"/>
      <c r="G225" s="99"/>
    </row>
    <row r="226" spans="1:7" ht="15" thickBot="1">
      <c r="A226" s="97">
        <v>41134</v>
      </c>
      <c r="B226" s="98">
        <v>1.07</v>
      </c>
      <c r="C226" s="98">
        <v>1.07</v>
      </c>
      <c r="D226" s="99">
        <v>-9.2999999999999992E-3</v>
      </c>
      <c r="E226" s="105">
        <f>IF(C226&lt;MAX($C$4:C226),C226/MAX($C$4:C226)-1,0)</f>
        <v>-9.2592592592593004E-3</v>
      </c>
      <c r="F226" s="105"/>
      <c r="G226" s="99"/>
    </row>
    <row r="227" spans="1:7" ht="15" thickBot="1">
      <c r="A227" s="97">
        <v>41135</v>
      </c>
      <c r="B227" s="98">
        <v>1.0669999999999999</v>
      </c>
      <c r="C227" s="98">
        <v>1.0669999999999999</v>
      </c>
      <c r="D227" s="99">
        <v>-2.8E-3</v>
      </c>
      <c r="E227" s="105">
        <f>IF(C227&lt;MAX($C$4:C227),C227/MAX($C$4:C227)-1,0)</f>
        <v>-1.2037037037037179E-2</v>
      </c>
      <c r="F227" s="105"/>
      <c r="G227" s="99"/>
    </row>
    <row r="228" spans="1:7" ht="15" thickBot="1">
      <c r="A228" s="97">
        <v>41136</v>
      </c>
      <c r="B228" s="98">
        <v>1.0680000000000001</v>
      </c>
      <c r="C228" s="98">
        <v>1.0680000000000001</v>
      </c>
      <c r="D228" s="99">
        <v>8.9999999999999998E-4</v>
      </c>
      <c r="E228" s="105">
        <f>IF(C228&lt;MAX($C$4:C228),C228/MAX($C$4:C228)-1,0)</f>
        <v>-1.1111111111111072E-2</v>
      </c>
      <c r="F228" s="105"/>
      <c r="G228" s="99"/>
    </row>
    <row r="229" spans="1:7" ht="15" thickBot="1">
      <c r="A229" s="97">
        <v>41137</v>
      </c>
      <c r="B229" s="98">
        <v>1.056</v>
      </c>
      <c r="C229" s="98">
        <v>1.056</v>
      </c>
      <c r="D229" s="99">
        <v>-1.12E-2</v>
      </c>
      <c r="E229" s="105">
        <f>IF(C229&lt;MAX($C$4:C229),C229/MAX($C$4:C229)-1,0)</f>
        <v>-2.2222222222222254E-2</v>
      </c>
      <c r="F229" s="105"/>
      <c r="G229" s="99"/>
    </row>
    <row r="230" spans="1:7" ht="15" thickBot="1">
      <c r="A230" s="97">
        <v>41138</v>
      </c>
      <c r="B230" s="98">
        <v>1.05</v>
      </c>
      <c r="C230" s="98">
        <v>1.05</v>
      </c>
      <c r="D230" s="99">
        <v>-5.7000000000000002E-3</v>
      </c>
      <c r="E230" s="105">
        <f>IF(C230&lt;MAX($C$4:C230),C230/MAX($C$4:C230)-1,0)</f>
        <v>-2.777777777777779E-2</v>
      </c>
      <c r="F230" s="105"/>
      <c r="G230" s="99"/>
    </row>
    <row r="231" spans="1:7" ht="15" thickBot="1">
      <c r="A231" s="97">
        <v>41141</v>
      </c>
      <c r="B231" s="98">
        <v>1.0549999999999999</v>
      </c>
      <c r="C231" s="98">
        <v>1.0549999999999999</v>
      </c>
      <c r="D231" s="99">
        <v>4.7999999999999996E-3</v>
      </c>
      <c r="E231" s="105">
        <f>IF(C231&lt;MAX($C$4:C231),C231/MAX($C$4:C231)-1,0)</f>
        <v>-2.3148148148148251E-2</v>
      </c>
      <c r="F231" s="105"/>
      <c r="G231" s="99"/>
    </row>
    <row r="232" spans="1:7" ht="15" thickBot="1">
      <c r="A232" s="97">
        <v>41142</v>
      </c>
      <c r="B232" s="98">
        <v>1.085</v>
      </c>
      <c r="C232" s="98">
        <v>1.085</v>
      </c>
      <c r="D232" s="99">
        <v>2.8400000000000002E-2</v>
      </c>
      <c r="E232" s="105">
        <f>IF(C232&lt;MAX($C$4:C232),C232/MAX($C$4:C232)-1,0)</f>
        <v>0</v>
      </c>
      <c r="F232" s="105"/>
      <c r="G232" s="99"/>
    </row>
    <row r="233" spans="1:7" ht="15" thickBot="1">
      <c r="A233" s="97">
        <v>41143</v>
      </c>
      <c r="B233" s="98">
        <v>1.081</v>
      </c>
      <c r="C233" s="98">
        <v>1.081</v>
      </c>
      <c r="D233" s="99">
        <v>-3.7000000000000002E-3</v>
      </c>
      <c r="E233" s="105">
        <f>IF(C233&lt;MAX($C$4:C233),C233/MAX($C$4:C233)-1,0)</f>
        <v>-3.6866359447004227E-3</v>
      </c>
      <c r="F233" s="105"/>
      <c r="G233" s="99"/>
    </row>
    <row r="234" spans="1:7" ht="15" thickBot="1">
      <c r="A234" s="97">
        <v>41144</v>
      </c>
      <c r="B234" s="98">
        <v>1.0820000000000001</v>
      </c>
      <c r="C234" s="98">
        <v>1.0820000000000001</v>
      </c>
      <c r="D234" s="99">
        <v>8.9999999999999998E-4</v>
      </c>
      <c r="E234" s="105">
        <f>IF(C234&lt;MAX($C$4:C234),C234/MAX($C$4:C234)-1,0)</f>
        <v>-2.7649769585252892E-3</v>
      </c>
      <c r="F234" s="105"/>
      <c r="G234" s="99"/>
    </row>
    <row r="235" spans="1:7" ht="15" thickBot="1">
      <c r="A235" s="97">
        <v>41145</v>
      </c>
      <c r="B235" s="98">
        <v>1.0649999999999999</v>
      </c>
      <c r="C235" s="98">
        <v>1.0649999999999999</v>
      </c>
      <c r="D235" s="99">
        <v>-1.5699999999999999E-2</v>
      </c>
      <c r="E235" s="105">
        <f>IF(C235&lt;MAX($C$4:C235),C235/MAX($C$4:C235)-1,0)</f>
        <v>-1.8433179723502335E-2</v>
      </c>
      <c r="F235" s="105"/>
      <c r="G235" s="99"/>
    </row>
    <row r="236" spans="1:7" ht="15" thickBot="1">
      <c r="A236" s="97">
        <v>41148</v>
      </c>
      <c r="B236" s="98">
        <v>1.05</v>
      </c>
      <c r="C236" s="98">
        <v>1.05</v>
      </c>
      <c r="D236" s="99">
        <v>-1.41E-2</v>
      </c>
      <c r="E236" s="105">
        <f>IF(C236&lt;MAX($C$4:C236),C236/MAX($C$4:C236)-1,0)</f>
        <v>-3.2258064516129004E-2</v>
      </c>
      <c r="F236" s="105"/>
      <c r="G236" s="99"/>
    </row>
    <row r="237" spans="1:7" ht="15" thickBot="1">
      <c r="A237" s="97">
        <v>41149</v>
      </c>
      <c r="B237" s="98">
        <v>1.054</v>
      </c>
      <c r="C237" s="98">
        <v>1.054</v>
      </c>
      <c r="D237" s="99">
        <v>3.8E-3</v>
      </c>
      <c r="E237" s="105">
        <f>IF(C237&lt;MAX($C$4:C237),C237/MAX($C$4:C237)-1,0)</f>
        <v>-2.857142857142847E-2</v>
      </c>
      <c r="F237" s="105"/>
      <c r="G237" s="99"/>
    </row>
    <row r="238" spans="1:7" ht="15" thickBot="1">
      <c r="A238" s="97">
        <v>41150</v>
      </c>
      <c r="B238" s="98">
        <v>1.0589999999999999</v>
      </c>
      <c r="C238" s="98">
        <v>1.0589999999999999</v>
      </c>
      <c r="D238" s="99">
        <v>4.7000000000000002E-3</v>
      </c>
      <c r="E238" s="105">
        <f>IF(C238&lt;MAX($C$4:C238),C238/MAX($C$4:C238)-1,0)</f>
        <v>-2.3963133640553025E-2</v>
      </c>
      <c r="F238" s="105"/>
      <c r="G238" s="99"/>
    </row>
    <row r="239" spans="1:7" ht="15" thickBot="1">
      <c r="A239" s="97">
        <v>41151</v>
      </c>
      <c r="B239" s="98">
        <v>1.036</v>
      </c>
      <c r="C239" s="98">
        <v>1.036</v>
      </c>
      <c r="D239" s="99">
        <v>-2.1700000000000001E-2</v>
      </c>
      <c r="E239" s="105">
        <f>IF(C239&lt;MAX($C$4:C239),C239/MAX($C$4:C239)-1,0)</f>
        <v>-4.5161290322580538E-2</v>
      </c>
      <c r="F239" s="105"/>
      <c r="G239" s="99"/>
    </row>
    <row r="240" spans="1:7" ht="15" thickBot="1">
      <c r="A240" s="97">
        <v>41152</v>
      </c>
      <c r="B240" s="98">
        <v>1.038</v>
      </c>
      <c r="C240" s="98">
        <v>1.038</v>
      </c>
      <c r="D240" s="99">
        <v>1.9E-3</v>
      </c>
      <c r="E240" s="105">
        <f>IF(C240&lt;MAX($C$4:C240),C240/MAX($C$4:C240)-1,0)</f>
        <v>-4.3317972350230383E-2</v>
      </c>
      <c r="F240" s="105"/>
      <c r="G240" s="99"/>
    </row>
    <row r="241" spans="1:7" ht="15" thickBot="1">
      <c r="A241" s="97">
        <v>41155</v>
      </c>
      <c r="B241" s="98">
        <v>1.0649999999999999</v>
      </c>
      <c r="C241" s="98">
        <v>1.0649999999999999</v>
      </c>
      <c r="D241" s="99">
        <v>2.5999999999999999E-2</v>
      </c>
      <c r="E241" s="105">
        <f>IF(C241&lt;MAX($C$4:C241),C241/MAX($C$4:C241)-1,0)</f>
        <v>-1.8433179723502335E-2</v>
      </c>
      <c r="F241" s="105"/>
      <c r="G241" s="99"/>
    </row>
    <row r="242" spans="1:7" ht="15" thickBot="1">
      <c r="A242" s="97">
        <v>41156</v>
      </c>
      <c r="B242" s="98">
        <v>1.0640000000000001</v>
      </c>
      <c r="C242" s="98">
        <v>1.0640000000000001</v>
      </c>
      <c r="D242" s="99">
        <v>-8.9999999999999998E-4</v>
      </c>
      <c r="E242" s="105">
        <f>IF(C242&lt;MAX($C$4:C242),C242/MAX($C$4:C242)-1,0)</f>
        <v>-1.9354838709677358E-2</v>
      </c>
      <c r="F242" s="105"/>
      <c r="G242" s="108"/>
    </row>
    <row r="243" spans="1:7" ht="15" thickBot="1">
      <c r="A243" s="101">
        <v>41157</v>
      </c>
      <c r="B243" s="98">
        <v>1.077</v>
      </c>
      <c r="C243" s="98">
        <v>1.077</v>
      </c>
      <c r="D243" s="99">
        <v>1.2200000000000001E-2</v>
      </c>
      <c r="E243" s="105">
        <f>IF(C243&lt;MAX($C$4:C243),C243/MAX($C$4:C243)-1,0)</f>
        <v>-7.3732718894009563E-3</v>
      </c>
      <c r="F243" s="99"/>
      <c r="G243" s="99"/>
    </row>
    <row r="244" spans="1:7" ht="15" thickBot="1">
      <c r="A244" s="97">
        <v>41158</v>
      </c>
      <c r="B244" s="98">
        <v>1.0820000000000001</v>
      </c>
      <c r="C244" s="98">
        <v>1.0820000000000001</v>
      </c>
      <c r="D244" s="99">
        <v>4.5999999999999999E-3</v>
      </c>
      <c r="E244" s="105">
        <f>IF(C244&lt;MAX($C$4:C244),C244/MAX($C$4:C244)-1,0)</f>
        <v>-2.7649769585252892E-3</v>
      </c>
      <c r="F244" s="105"/>
      <c r="G244" s="99"/>
    </row>
    <row r="245" spans="1:7" ht="15" thickBot="1">
      <c r="A245" s="97">
        <v>41159</v>
      </c>
      <c r="B245" s="98">
        <v>1.1080000000000001</v>
      </c>
      <c r="C245" s="98">
        <v>1.1080000000000001</v>
      </c>
      <c r="D245" s="99">
        <v>2.4E-2</v>
      </c>
      <c r="E245" s="105">
        <f>IF(C245&lt;MAX($C$4:C245),C245/MAX($C$4:C245)-1,0)</f>
        <v>0</v>
      </c>
      <c r="F245" s="105"/>
      <c r="G245" s="99"/>
    </row>
    <row r="246" spans="1:7" ht="15" thickBot="1">
      <c r="A246" s="97">
        <v>41162</v>
      </c>
      <c r="B246" s="98">
        <v>1.1080000000000001</v>
      </c>
      <c r="C246" s="98">
        <v>1.1080000000000001</v>
      </c>
      <c r="D246" s="99">
        <v>0</v>
      </c>
      <c r="E246" s="105">
        <f>IF(C246&lt;MAX($C$4:C246),C246/MAX($C$4:C246)-1,0)</f>
        <v>0</v>
      </c>
      <c r="F246" s="105"/>
      <c r="G246" s="99"/>
    </row>
    <row r="247" spans="1:7" ht="15" thickBot="1">
      <c r="A247" s="97">
        <v>41163</v>
      </c>
      <c r="B247" s="98">
        <v>1.107</v>
      </c>
      <c r="C247" s="98">
        <v>1.107</v>
      </c>
      <c r="D247" s="99">
        <v>-8.9999999999999998E-4</v>
      </c>
      <c r="E247" s="105">
        <f>IF(C247&lt;MAX($C$4:C247),C247/MAX($C$4:C247)-1,0)</f>
        <v>-9.0252707581239822E-4</v>
      </c>
      <c r="F247" s="105"/>
      <c r="G247" s="99"/>
    </row>
    <row r="248" spans="1:7" ht="15" thickBot="1">
      <c r="A248" s="97">
        <v>41164</v>
      </c>
      <c r="B248" s="98">
        <v>1.1120000000000001</v>
      </c>
      <c r="C248" s="98">
        <v>1.1120000000000001</v>
      </c>
      <c r="D248" s="99">
        <v>4.4999999999999997E-3</v>
      </c>
      <c r="E248" s="105">
        <f>IF(C248&lt;MAX($C$4:C248),C248/MAX($C$4:C248)-1,0)</f>
        <v>0</v>
      </c>
      <c r="F248" s="105"/>
      <c r="G248" s="99"/>
    </row>
    <row r="249" spans="1:7" ht="15" thickBot="1">
      <c r="A249" s="97">
        <v>41165</v>
      </c>
      <c r="B249" s="98">
        <v>1.0980000000000001</v>
      </c>
      <c r="C249" s="98">
        <v>1.0980000000000001</v>
      </c>
      <c r="D249" s="99">
        <v>-1.26E-2</v>
      </c>
      <c r="E249" s="105">
        <f>IF(C249&lt;MAX($C$4:C249),C249/MAX($C$4:C249)-1,0)</f>
        <v>-1.258992805755399E-2</v>
      </c>
      <c r="F249" s="105"/>
      <c r="G249" s="99"/>
    </row>
    <row r="250" spans="1:7" ht="15" thickBot="1">
      <c r="A250" s="97">
        <v>41166</v>
      </c>
      <c r="B250" s="98">
        <v>1.091</v>
      </c>
      <c r="C250" s="98">
        <v>1.091</v>
      </c>
      <c r="D250" s="99">
        <v>-6.4000000000000003E-3</v>
      </c>
      <c r="E250" s="105">
        <f>IF(C250&lt;MAX($C$4:C250),C250/MAX($C$4:C250)-1,0)</f>
        <v>-1.888489208633104E-2</v>
      </c>
      <c r="F250" s="105"/>
      <c r="G250" s="99"/>
    </row>
    <row r="251" spans="1:7" ht="15" thickBot="1">
      <c r="A251" s="97">
        <v>41169</v>
      </c>
      <c r="B251" s="98">
        <v>1.0760000000000001</v>
      </c>
      <c r="C251" s="98">
        <v>1.0760000000000001</v>
      </c>
      <c r="D251" s="99">
        <v>-1.37E-2</v>
      </c>
      <c r="E251" s="105">
        <f>IF(C251&lt;MAX($C$4:C251),C251/MAX($C$4:C251)-1,0)</f>
        <v>-3.2374100719424481E-2</v>
      </c>
      <c r="F251" s="105"/>
      <c r="G251" s="99"/>
    </row>
    <row r="252" spans="1:7" ht="15" thickBot="1">
      <c r="A252" s="97">
        <v>41170</v>
      </c>
      <c r="B252" s="98">
        <v>1.0780000000000001</v>
      </c>
      <c r="C252" s="98">
        <v>1.0780000000000001</v>
      </c>
      <c r="D252" s="99">
        <v>1.9E-3</v>
      </c>
      <c r="E252" s="105">
        <f>IF(C252&lt;MAX($C$4:C252),C252/MAX($C$4:C252)-1,0)</f>
        <v>-3.0575539568345356E-2</v>
      </c>
      <c r="F252" s="105"/>
      <c r="G252" s="99"/>
    </row>
    <row r="253" spans="1:7" ht="15" thickBot="1">
      <c r="A253" s="97">
        <v>41171</v>
      </c>
      <c r="B253" s="98">
        <v>1.0880000000000001</v>
      </c>
      <c r="C253" s="98">
        <v>1.0880000000000001</v>
      </c>
      <c r="D253" s="99">
        <v>9.2999999999999992E-3</v>
      </c>
      <c r="E253" s="105">
        <f>IF(C253&lt;MAX($C$4:C253),C253/MAX($C$4:C253)-1,0)</f>
        <v>-2.1582733812949617E-2</v>
      </c>
      <c r="F253" s="105"/>
      <c r="G253" s="99"/>
    </row>
    <row r="254" spans="1:7" ht="15" thickBot="1">
      <c r="A254" s="97">
        <v>41172</v>
      </c>
      <c r="B254" s="98">
        <v>1.0669999999999999</v>
      </c>
      <c r="C254" s="98">
        <v>1.0669999999999999</v>
      </c>
      <c r="D254" s="99">
        <v>-1.9300000000000001E-2</v>
      </c>
      <c r="E254" s="105">
        <f>IF(C254&lt;MAX($C$4:C254),C254/MAX($C$4:C254)-1,0)</f>
        <v>-4.0467625899280657E-2</v>
      </c>
      <c r="F254" s="105"/>
      <c r="G254" s="99"/>
    </row>
    <row r="255" spans="1:7" ht="15" thickBot="1">
      <c r="A255" s="97">
        <v>41173</v>
      </c>
      <c r="B255" s="98">
        <v>1.0629999999999999</v>
      </c>
      <c r="C255" s="98">
        <v>1.0629999999999999</v>
      </c>
      <c r="D255" s="99">
        <v>-3.7000000000000002E-3</v>
      </c>
      <c r="E255" s="105">
        <f>IF(C255&lt;MAX($C$4:C255),C255/MAX($C$4:C255)-1,0)</f>
        <v>-4.4064748201439019E-2</v>
      </c>
      <c r="F255" s="105"/>
      <c r="G255" s="99"/>
    </row>
    <row r="256" spans="1:7" ht="15" thickBot="1">
      <c r="A256" s="97">
        <v>41176</v>
      </c>
      <c r="B256" s="98">
        <v>1.069</v>
      </c>
      <c r="C256" s="98">
        <v>1.069</v>
      </c>
      <c r="D256" s="99">
        <v>5.5999999999999999E-3</v>
      </c>
      <c r="E256" s="105">
        <f>IF(C256&lt;MAX($C$4:C256),C256/MAX($C$4:C256)-1,0)</f>
        <v>-3.8669064748201532E-2</v>
      </c>
      <c r="F256" s="105"/>
      <c r="G256" s="99"/>
    </row>
    <row r="257" spans="1:7" ht="15" thickBot="1">
      <c r="A257" s="97">
        <v>41177</v>
      </c>
      <c r="B257" s="98">
        <v>1.06</v>
      </c>
      <c r="C257" s="98">
        <v>1.06</v>
      </c>
      <c r="D257" s="99">
        <v>-8.3999999999999995E-3</v>
      </c>
      <c r="E257" s="105">
        <f>IF(C257&lt;MAX($C$4:C257),C257/MAX($C$4:C257)-1,0)</f>
        <v>-4.6762589928057596E-2</v>
      </c>
      <c r="F257" s="105"/>
      <c r="G257" s="99"/>
    </row>
    <row r="258" spans="1:7" ht="15" thickBot="1">
      <c r="A258" s="97">
        <v>41178</v>
      </c>
      <c r="B258" s="98">
        <v>1.044</v>
      </c>
      <c r="C258" s="98">
        <v>1.044</v>
      </c>
      <c r="D258" s="99">
        <v>-1.5100000000000001E-2</v>
      </c>
      <c r="E258" s="105">
        <f>IF(C258&lt;MAX($C$4:C258),C258/MAX($C$4:C258)-1,0)</f>
        <v>-6.1151079136690711E-2</v>
      </c>
      <c r="F258" s="105"/>
      <c r="G258" s="99"/>
    </row>
    <row r="259" spans="1:7" ht="15" thickBot="1">
      <c r="A259" s="97">
        <v>41179</v>
      </c>
      <c r="B259" s="98">
        <v>1.0620000000000001</v>
      </c>
      <c r="C259" s="98">
        <v>1.0620000000000001</v>
      </c>
      <c r="D259" s="99">
        <v>1.72E-2</v>
      </c>
      <c r="E259" s="105">
        <f>IF(C259&lt;MAX($C$4:C259),C259/MAX($C$4:C259)-1,0)</f>
        <v>-4.4964028776978471E-2</v>
      </c>
      <c r="F259" s="105"/>
      <c r="G259" s="99"/>
    </row>
    <row r="260" spans="1:7" ht="15" thickBot="1">
      <c r="A260" s="97">
        <v>41180</v>
      </c>
      <c r="B260" s="98">
        <v>1.0820000000000001</v>
      </c>
      <c r="C260" s="98">
        <v>1.0820000000000001</v>
      </c>
      <c r="D260" s="99">
        <v>1.8800000000000001E-2</v>
      </c>
      <c r="E260" s="105">
        <f>IF(C260&lt;MAX($C$4:C260),C260/MAX($C$4:C260)-1,0)</f>
        <v>-2.6978417266187105E-2</v>
      </c>
      <c r="F260" s="105"/>
      <c r="G260" s="99"/>
    </row>
    <row r="261" spans="1:7" ht="15" thickBot="1">
      <c r="A261" s="97">
        <v>41182</v>
      </c>
      <c r="B261" s="98">
        <v>1.0820000000000001</v>
      </c>
      <c r="C261" s="98">
        <v>1.0820000000000001</v>
      </c>
      <c r="D261" s="99">
        <v>0</v>
      </c>
      <c r="E261" s="105">
        <f>IF(C261&lt;MAX($C$4:C261),C261/MAX($C$4:C261)-1,0)</f>
        <v>-2.6978417266187105E-2</v>
      </c>
      <c r="F261" s="105"/>
      <c r="G261" s="99"/>
    </row>
    <row r="262" spans="1:7" ht="15" thickBot="1">
      <c r="A262" s="97">
        <v>41190</v>
      </c>
      <c r="B262" s="98">
        <v>1.083</v>
      </c>
      <c r="C262" s="98">
        <v>1.083</v>
      </c>
      <c r="D262" s="99">
        <v>8.9999999999999998E-4</v>
      </c>
      <c r="E262" s="105">
        <f>IF(C262&lt;MAX($C$4:C262),C262/MAX($C$4:C262)-1,0)</f>
        <v>-2.6079136690647653E-2</v>
      </c>
      <c r="F262" s="105"/>
      <c r="G262" s="108"/>
    </row>
    <row r="263" spans="1:7" ht="15" thickBot="1">
      <c r="A263" s="101">
        <v>41191</v>
      </c>
      <c r="B263" s="98">
        <v>1.107</v>
      </c>
      <c r="C263" s="98">
        <v>1.107</v>
      </c>
      <c r="D263" s="99">
        <v>2.2200000000000001E-2</v>
      </c>
      <c r="E263" s="105">
        <f>IF(C263&lt;MAX($C$4:C263),C263/MAX($C$4:C263)-1,0)</f>
        <v>-4.4964028776979248E-3</v>
      </c>
      <c r="F263" s="99"/>
      <c r="G263" s="99"/>
    </row>
    <row r="264" spans="1:7" ht="15" thickBot="1">
      <c r="A264" s="97">
        <v>41192</v>
      </c>
      <c r="B264" s="98">
        <v>1.1180000000000001</v>
      </c>
      <c r="C264" s="98">
        <v>1.1180000000000001</v>
      </c>
      <c r="D264" s="99">
        <v>9.9000000000000008E-3</v>
      </c>
      <c r="E264" s="105">
        <f>IF(C264&lt;MAX($C$4:C264),C264/MAX($C$4:C264)-1,0)</f>
        <v>0</v>
      </c>
      <c r="F264" s="105"/>
      <c r="G264" s="99"/>
    </row>
    <row r="265" spans="1:7" ht="15" thickBot="1">
      <c r="A265" s="97">
        <v>41193</v>
      </c>
      <c r="B265" s="98">
        <v>1.1120000000000001</v>
      </c>
      <c r="C265" s="98">
        <v>1.1120000000000001</v>
      </c>
      <c r="D265" s="99">
        <v>-5.4000000000000003E-3</v>
      </c>
      <c r="E265" s="105">
        <f>IF(C265&lt;MAX($C$4:C265),C265/MAX($C$4:C265)-1,0)</f>
        <v>-5.3667262969588903E-3</v>
      </c>
      <c r="F265" s="105"/>
      <c r="G265" s="99"/>
    </row>
    <row r="266" spans="1:7" ht="15" thickBot="1">
      <c r="A266" s="97">
        <v>41194</v>
      </c>
      <c r="B266" s="98">
        <v>1.109</v>
      </c>
      <c r="C266" s="98">
        <v>1.109</v>
      </c>
      <c r="D266" s="99">
        <v>-2.7000000000000001E-3</v>
      </c>
      <c r="E266" s="105">
        <f>IF(C266&lt;MAX($C$4:C266),C266/MAX($C$4:C266)-1,0)</f>
        <v>-8.0500894454383909E-3</v>
      </c>
      <c r="F266" s="105"/>
      <c r="G266" s="99"/>
    </row>
    <row r="267" spans="1:7" ht="15" thickBot="1">
      <c r="A267" s="97">
        <v>41197</v>
      </c>
      <c r="B267" s="98">
        <v>1.111</v>
      </c>
      <c r="C267" s="98">
        <v>1.111</v>
      </c>
      <c r="D267" s="99">
        <v>1.8E-3</v>
      </c>
      <c r="E267" s="105">
        <f>IF(C267&lt;MAX($C$4:C267),C267/MAX($C$4:C267)-1,0)</f>
        <v>-6.2611806797854275E-3</v>
      </c>
      <c r="F267" s="105"/>
      <c r="G267" s="99"/>
    </row>
    <row r="268" spans="1:7" ht="15" thickBot="1">
      <c r="A268" s="97">
        <v>41198</v>
      </c>
      <c r="B268" s="98">
        <v>1.1200000000000001</v>
      </c>
      <c r="C268" s="98">
        <v>1.1200000000000001</v>
      </c>
      <c r="D268" s="99">
        <v>8.0999999999999996E-3</v>
      </c>
      <c r="E268" s="105">
        <f>IF(C268&lt;MAX($C$4:C268),C268/MAX($C$4:C268)-1,0)</f>
        <v>0</v>
      </c>
      <c r="F268" s="105"/>
      <c r="G268" s="99"/>
    </row>
    <row r="269" spans="1:7" ht="15" thickBot="1">
      <c r="A269" s="97">
        <v>41199</v>
      </c>
      <c r="B269" s="98">
        <v>1.1240000000000001</v>
      </c>
      <c r="C269" s="98">
        <v>1.1240000000000001</v>
      </c>
      <c r="D269" s="99">
        <v>3.5999999999999999E-3</v>
      </c>
      <c r="E269" s="105">
        <f>IF(C269&lt;MAX($C$4:C269),C269/MAX($C$4:C269)-1,0)</f>
        <v>0</v>
      </c>
      <c r="F269" s="105"/>
      <c r="G269" s="99"/>
    </row>
    <row r="270" spans="1:7" ht="15" thickBot="1">
      <c r="A270" s="97">
        <v>41200</v>
      </c>
      <c r="B270" s="98">
        <v>1.1359999999999999</v>
      </c>
      <c r="C270" s="98">
        <v>1.1359999999999999</v>
      </c>
      <c r="D270" s="99">
        <v>1.0699999999999999E-2</v>
      </c>
      <c r="E270" s="105">
        <f>IF(C270&lt;MAX($C$4:C270),C270/MAX($C$4:C270)-1,0)</f>
        <v>0</v>
      </c>
      <c r="F270" s="105"/>
      <c r="G270" s="99"/>
    </row>
    <row r="271" spans="1:7" ht="15" thickBot="1">
      <c r="A271" s="97">
        <v>41201</v>
      </c>
      <c r="B271" s="98">
        <v>1.1339999999999999</v>
      </c>
      <c r="C271" s="98">
        <v>1.1339999999999999</v>
      </c>
      <c r="D271" s="99">
        <v>-1.8E-3</v>
      </c>
      <c r="E271" s="105">
        <f>IF(C271&lt;MAX($C$4:C271),C271/MAX($C$4:C271)-1,0)</f>
        <v>-1.7605633802817433E-3</v>
      </c>
      <c r="F271" s="105"/>
      <c r="G271" s="99"/>
    </row>
    <row r="272" spans="1:7" ht="15" thickBot="1">
      <c r="A272" s="97">
        <v>41204</v>
      </c>
      <c r="B272" s="98">
        <v>1.1399999999999999</v>
      </c>
      <c r="C272" s="98">
        <v>1.1399999999999999</v>
      </c>
      <c r="D272" s="99">
        <v>5.3E-3</v>
      </c>
      <c r="E272" s="105">
        <f>IF(C272&lt;MAX($C$4:C272),C272/MAX($C$4:C272)-1,0)</f>
        <v>0</v>
      </c>
      <c r="F272" s="105"/>
      <c r="G272" s="99"/>
    </row>
    <row r="273" spans="1:7" ht="15" thickBot="1">
      <c r="A273" s="97">
        <v>41205</v>
      </c>
      <c r="B273" s="98">
        <v>1.117</v>
      </c>
      <c r="C273" s="98">
        <v>1.117</v>
      </c>
      <c r="D273" s="99">
        <v>-2.0199999999999999E-2</v>
      </c>
      <c r="E273" s="105">
        <f>IF(C273&lt;MAX($C$4:C273),C273/MAX($C$4:C273)-1,0)</f>
        <v>-2.017543859649118E-2</v>
      </c>
      <c r="F273" s="105"/>
      <c r="G273" s="99"/>
    </row>
    <row r="274" spans="1:7" ht="15" thickBot="1">
      <c r="A274" s="97">
        <v>41206</v>
      </c>
      <c r="B274" s="98">
        <v>1.115</v>
      </c>
      <c r="C274" s="98">
        <v>1.115</v>
      </c>
      <c r="D274" s="99">
        <v>-1.8E-3</v>
      </c>
      <c r="E274" s="105">
        <f>IF(C274&lt;MAX($C$4:C274),C274/MAX($C$4:C274)-1,0)</f>
        <v>-2.1929824561403466E-2</v>
      </c>
      <c r="F274" s="105"/>
      <c r="G274" s="99"/>
    </row>
    <row r="275" spans="1:7" ht="15" thickBot="1">
      <c r="A275" s="97">
        <v>41207</v>
      </c>
      <c r="B275" s="98">
        <v>1.099</v>
      </c>
      <c r="C275" s="98">
        <v>1.099</v>
      </c>
      <c r="D275" s="99">
        <v>-1.44E-2</v>
      </c>
      <c r="E275" s="105">
        <f>IF(C275&lt;MAX($C$4:C275),C275/MAX($C$4:C275)-1,0)</f>
        <v>-3.5964912280701644E-2</v>
      </c>
      <c r="F275" s="105"/>
      <c r="G275" s="99"/>
    </row>
    <row r="276" spans="1:7" ht="15" thickBot="1">
      <c r="A276" s="97">
        <v>41208</v>
      </c>
      <c r="B276" s="98">
        <v>1.0980000000000001</v>
      </c>
      <c r="C276" s="98">
        <v>1.0980000000000001</v>
      </c>
      <c r="D276" s="99">
        <v>-8.9999999999999998E-4</v>
      </c>
      <c r="E276" s="105">
        <f>IF(C276&lt;MAX($C$4:C276),C276/MAX($C$4:C276)-1,0)</f>
        <v>-3.6842105263157787E-2</v>
      </c>
      <c r="F276" s="105"/>
      <c r="G276" s="99"/>
    </row>
    <row r="277" spans="1:7" ht="15" thickBot="1">
      <c r="A277" s="97">
        <v>41211</v>
      </c>
      <c r="B277" s="98">
        <v>1.1060000000000001</v>
      </c>
      <c r="C277" s="98">
        <v>1.1060000000000001</v>
      </c>
      <c r="D277" s="99">
        <v>7.3000000000000001E-3</v>
      </c>
      <c r="E277" s="105">
        <f>IF(C277&lt;MAX($C$4:C277),C277/MAX($C$4:C277)-1,0)</f>
        <v>-2.9824561403508643E-2</v>
      </c>
      <c r="F277" s="105"/>
      <c r="G277" s="99"/>
    </row>
    <row r="278" spans="1:7" ht="15" thickBot="1">
      <c r="A278" s="97">
        <v>41212</v>
      </c>
      <c r="B278" s="98">
        <v>1.111</v>
      </c>
      <c r="C278" s="98">
        <v>1.111</v>
      </c>
      <c r="D278" s="99">
        <v>4.4999999999999997E-3</v>
      </c>
      <c r="E278" s="105">
        <f>IF(C278&lt;MAX($C$4:C278),C278/MAX($C$4:C278)-1,0)</f>
        <v>-2.5438596491228038E-2</v>
      </c>
      <c r="F278" s="105"/>
      <c r="G278" s="99"/>
    </row>
    <row r="279" spans="1:7" ht="15" thickBot="1">
      <c r="A279" s="97">
        <v>41213</v>
      </c>
      <c r="B279" s="98">
        <v>1.119</v>
      </c>
      <c r="C279" s="98">
        <v>1.119</v>
      </c>
      <c r="D279" s="99">
        <v>7.1999999999999998E-3</v>
      </c>
      <c r="E279" s="105">
        <f>IF(C279&lt;MAX($C$4:C279),C279/MAX($C$4:C279)-1,0)</f>
        <v>-1.8421052631578894E-2</v>
      </c>
      <c r="F279" s="105"/>
      <c r="G279" s="99"/>
    </row>
    <row r="280" spans="1:7" ht="15" thickBot="1">
      <c r="A280" s="97">
        <v>41214</v>
      </c>
      <c r="B280" s="98">
        <v>1.1259999999999999</v>
      </c>
      <c r="C280" s="98">
        <v>1.1259999999999999</v>
      </c>
      <c r="D280" s="99">
        <v>6.3E-3</v>
      </c>
      <c r="E280" s="105">
        <f>IF(C280&lt;MAX($C$4:C280),C280/MAX($C$4:C280)-1,0)</f>
        <v>-1.2280701754386003E-2</v>
      </c>
      <c r="F280" s="105"/>
      <c r="G280" s="99"/>
    </row>
    <row r="281" spans="1:7" ht="15" thickBot="1">
      <c r="A281" s="97">
        <v>41215</v>
      </c>
      <c r="B281" s="98">
        <v>1.1200000000000001</v>
      </c>
      <c r="C281" s="98">
        <v>1.1200000000000001</v>
      </c>
      <c r="D281" s="99">
        <v>-5.3E-3</v>
      </c>
      <c r="E281" s="105">
        <f>IF(C281&lt;MAX($C$4:C281),C281/MAX($C$4:C281)-1,0)</f>
        <v>-1.754385964912264E-2</v>
      </c>
      <c r="F281" s="105"/>
      <c r="G281" s="99"/>
    </row>
    <row r="282" spans="1:7" ht="15" thickBot="1">
      <c r="A282" s="97">
        <v>41218</v>
      </c>
      <c r="B282" s="98">
        <v>1.1040000000000001</v>
      </c>
      <c r="C282" s="98">
        <v>1.1040000000000001</v>
      </c>
      <c r="D282" s="99">
        <v>-1.43E-2</v>
      </c>
      <c r="E282" s="105">
        <f>IF(C282&lt;MAX($C$4:C282),C282/MAX($C$4:C282)-1,0)</f>
        <v>-3.1578947368420929E-2</v>
      </c>
      <c r="F282" s="105"/>
      <c r="G282" s="108"/>
    </row>
    <row r="283" spans="1:7" ht="15" thickBot="1">
      <c r="A283" s="101">
        <v>41219</v>
      </c>
      <c r="B283" s="98">
        <v>1.1020000000000001</v>
      </c>
      <c r="C283" s="98">
        <v>1.1020000000000001</v>
      </c>
      <c r="D283" s="99">
        <v>-1.8E-3</v>
      </c>
      <c r="E283" s="105">
        <f>IF(C283&lt;MAX($C$4:C283),C283/MAX($C$4:C283)-1,0)</f>
        <v>-3.3333333333333215E-2</v>
      </c>
      <c r="F283" s="99"/>
      <c r="G283" s="99"/>
    </row>
    <row r="284" spans="1:7" ht="15" thickBot="1">
      <c r="A284" s="97">
        <v>41220</v>
      </c>
      <c r="B284" s="98">
        <v>1.101</v>
      </c>
      <c r="C284" s="98">
        <v>1.101</v>
      </c>
      <c r="D284" s="99">
        <v>-8.9999999999999998E-4</v>
      </c>
      <c r="E284" s="105">
        <f>IF(C284&lt;MAX($C$4:C284),C284/MAX($C$4:C284)-1,0)</f>
        <v>-3.4210526315789358E-2</v>
      </c>
      <c r="F284" s="105"/>
      <c r="G284" s="99"/>
    </row>
    <row r="285" spans="1:7" ht="15" thickBot="1">
      <c r="A285" s="97">
        <v>41221</v>
      </c>
      <c r="B285" s="98">
        <v>1.0820000000000001</v>
      </c>
      <c r="C285" s="98">
        <v>1.0820000000000001</v>
      </c>
      <c r="D285" s="99">
        <v>-1.7299999999999999E-2</v>
      </c>
      <c r="E285" s="105">
        <f>IF(C285&lt;MAX($C$4:C285),C285/MAX($C$4:C285)-1,0)</f>
        <v>-5.0877192982455965E-2</v>
      </c>
      <c r="F285" s="105"/>
      <c r="G285" s="99"/>
    </row>
    <row r="286" spans="1:7" ht="15" thickBot="1">
      <c r="A286" s="97">
        <v>41222</v>
      </c>
      <c r="B286" s="98">
        <v>1.073</v>
      </c>
      <c r="C286" s="98">
        <v>1.073</v>
      </c>
      <c r="D286" s="99">
        <v>-8.3000000000000001E-3</v>
      </c>
      <c r="E286" s="105">
        <f>IF(C286&lt;MAX($C$4:C286),C286/MAX($C$4:C286)-1,0)</f>
        <v>-5.8771929824561364E-2</v>
      </c>
      <c r="F286" s="105"/>
      <c r="G286" s="99"/>
    </row>
    <row r="287" spans="1:7" ht="15" thickBot="1">
      <c r="A287" s="97">
        <v>41225</v>
      </c>
      <c r="B287" s="98">
        <v>1.07</v>
      </c>
      <c r="C287" s="98">
        <v>1.07</v>
      </c>
      <c r="D287" s="99">
        <v>-2.8E-3</v>
      </c>
      <c r="E287" s="105">
        <f>IF(C287&lt;MAX($C$4:C287),C287/MAX($C$4:C287)-1,0)</f>
        <v>-6.1403508771929682E-2</v>
      </c>
      <c r="F287" s="105"/>
      <c r="G287" s="99"/>
    </row>
    <row r="288" spans="1:7" ht="15" thickBot="1">
      <c r="A288" s="97">
        <v>41226</v>
      </c>
      <c r="B288" s="98">
        <v>1.0580000000000001</v>
      </c>
      <c r="C288" s="98">
        <v>1.0580000000000001</v>
      </c>
      <c r="D288" s="99">
        <v>-1.12E-2</v>
      </c>
      <c r="E288" s="105">
        <f>IF(C288&lt;MAX($C$4:C288),C288/MAX($C$4:C288)-1,0)</f>
        <v>-7.1929824561403399E-2</v>
      </c>
      <c r="F288" s="105"/>
      <c r="G288" s="99"/>
    </row>
    <row r="289" spans="1:7" ht="15" thickBot="1">
      <c r="A289" s="97">
        <v>41227</v>
      </c>
      <c r="B289" s="98">
        <v>1.0620000000000001</v>
      </c>
      <c r="C289" s="98">
        <v>1.0620000000000001</v>
      </c>
      <c r="D289" s="99">
        <v>3.8E-3</v>
      </c>
      <c r="E289" s="105">
        <f>IF(C289&lt;MAX($C$4:C289),C289/MAX($C$4:C289)-1,0)</f>
        <v>-6.8421052631578827E-2</v>
      </c>
      <c r="F289" s="105"/>
      <c r="G289" s="99"/>
    </row>
    <row r="290" spans="1:7" ht="15" thickBot="1">
      <c r="A290" s="97">
        <v>41228</v>
      </c>
      <c r="B290" s="98">
        <v>1.0529999999999999</v>
      </c>
      <c r="C290" s="98">
        <v>1.0529999999999999</v>
      </c>
      <c r="D290" s="99">
        <v>-8.5000000000000006E-3</v>
      </c>
      <c r="E290" s="105">
        <f>IF(C290&lt;MAX($C$4:C290),C290/MAX($C$4:C290)-1,0)</f>
        <v>-7.6315789473684226E-2</v>
      </c>
      <c r="F290" s="105"/>
      <c r="G290" s="99"/>
    </row>
    <row r="291" spans="1:7" ht="15" thickBot="1">
      <c r="A291" s="97">
        <v>41229</v>
      </c>
      <c r="B291" s="98">
        <v>1.0469999999999999</v>
      </c>
      <c r="C291" s="98">
        <v>1.0469999999999999</v>
      </c>
      <c r="D291" s="99">
        <v>-5.7000000000000002E-3</v>
      </c>
      <c r="E291" s="105">
        <f>IF(C291&lt;MAX($C$4:C291),C291/MAX($C$4:C291)-1,0)</f>
        <v>-8.1578947368421084E-2</v>
      </c>
      <c r="F291" s="105"/>
      <c r="G291" s="99"/>
    </row>
    <row r="292" spans="1:7" ht="15" thickBot="1">
      <c r="A292" s="97">
        <v>41232</v>
      </c>
      <c r="B292" s="98">
        <v>1.044</v>
      </c>
      <c r="C292" s="98">
        <v>1.044</v>
      </c>
      <c r="D292" s="99">
        <v>-2.8999999999999998E-3</v>
      </c>
      <c r="E292" s="105">
        <f>IF(C292&lt;MAX($C$4:C292),C292/MAX($C$4:C292)-1,0)</f>
        <v>-8.4210526315789402E-2</v>
      </c>
      <c r="F292" s="105"/>
      <c r="G292" s="99"/>
    </row>
    <row r="293" spans="1:7" ht="15" thickBot="1">
      <c r="A293" s="97">
        <v>41233</v>
      </c>
      <c r="B293" s="98">
        <v>1.05</v>
      </c>
      <c r="C293" s="98">
        <v>1.05</v>
      </c>
      <c r="D293" s="99">
        <v>5.7000000000000002E-3</v>
      </c>
      <c r="E293" s="105">
        <f>IF(C293&lt;MAX($C$4:C293),C293/MAX($C$4:C293)-1,0)</f>
        <v>-7.8947368421052544E-2</v>
      </c>
      <c r="F293" s="105"/>
      <c r="G293" s="99"/>
    </row>
    <row r="294" spans="1:7" ht="15" thickBot="1">
      <c r="A294" s="97">
        <v>41234</v>
      </c>
      <c r="B294" s="98">
        <v>1.054</v>
      </c>
      <c r="C294" s="98">
        <v>1.054</v>
      </c>
      <c r="D294" s="99">
        <v>3.8E-3</v>
      </c>
      <c r="E294" s="105">
        <f>IF(C294&lt;MAX($C$4:C294),C294/MAX($C$4:C294)-1,0)</f>
        <v>-7.5438596491227972E-2</v>
      </c>
      <c r="F294" s="105"/>
      <c r="G294" s="99"/>
    </row>
    <row r="295" spans="1:7" ht="15" thickBot="1">
      <c r="A295" s="97">
        <v>41235</v>
      </c>
      <c r="B295" s="98">
        <v>1.0429999999999999</v>
      </c>
      <c r="C295" s="98">
        <v>1.0429999999999999</v>
      </c>
      <c r="D295" s="99">
        <v>-1.04E-2</v>
      </c>
      <c r="E295" s="105">
        <f>IF(C295&lt;MAX($C$4:C295),C295/MAX($C$4:C295)-1,0)</f>
        <v>-8.5087719298245545E-2</v>
      </c>
      <c r="F295" s="105"/>
      <c r="G295" s="99"/>
    </row>
    <row r="296" spans="1:7" ht="15" thickBot="1">
      <c r="A296" s="97">
        <v>41236</v>
      </c>
      <c r="B296" s="98">
        <v>1.034</v>
      </c>
      <c r="C296" s="98">
        <v>1.034</v>
      </c>
      <c r="D296" s="99">
        <v>-8.6E-3</v>
      </c>
      <c r="E296" s="105">
        <f>IF(C296&lt;MAX($C$4:C296),C296/MAX($C$4:C296)-1,0)</f>
        <v>-9.2982456140350722E-2</v>
      </c>
      <c r="F296" s="105"/>
      <c r="G296" s="99"/>
    </row>
    <row r="297" spans="1:7" ht="15" thickBot="1">
      <c r="A297" s="97">
        <v>41239</v>
      </c>
      <c r="B297" s="98">
        <v>1.0189999999999999</v>
      </c>
      <c r="C297" s="98">
        <v>1.0189999999999999</v>
      </c>
      <c r="D297" s="99">
        <v>-1.4500000000000001E-2</v>
      </c>
      <c r="E297" s="105">
        <f>IF(C297&lt;MAX($C$4:C297),C297/MAX($C$4:C297)-1,0)</f>
        <v>-0.10614035087719298</v>
      </c>
      <c r="F297" s="105"/>
      <c r="G297" s="99"/>
    </row>
    <row r="298" spans="1:7" ht="15" thickBot="1">
      <c r="A298" s="97">
        <v>41240</v>
      </c>
      <c r="B298" s="98">
        <v>1.0029999999999999</v>
      </c>
      <c r="C298" s="98">
        <v>1.0029999999999999</v>
      </c>
      <c r="D298" s="99">
        <v>-1.5699999999999999E-2</v>
      </c>
      <c r="E298" s="105">
        <f>IF(C298&lt;MAX($C$4:C298),C298/MAX($C$4:C298)-1,0)</f>
        <v>-0.12017543859649127</v>
      </c>
      <c r="F298" s="105"/>
      <c r="G298" s="99"/>
    </row>
    <row r="299" spans="1:7" ht="15" thickBot="1">
      <c r="A299" s="97">
        <v>41241</v>
      </c>
      <c r="B299" s="98">
        <v>0.99399999999999999</v>
      </c>
      <c r="C299" s="98">
        <v>0.99399999999999999</v>
      </c>
      <c r="D299" s="99">
        <v>-8.9999999999999993E-3</v>
      </c>
      <c r="E299" s="105">
        <f>IF(C299&lt;MAX($C$4:C299),C299/MAX($C$4:C299)-1,0)</f>
        <v>-0.12807017543859645</v>
      </c>
      <c r="F299" s="105"/>
      <c r="G299" s="99"/>
    </row>
    <row r="300" spans="1:7" ht="15" thickBot="1">
      <c r="A300" s="97">
        <v>41242</v>
      </c>
      <c r="B300" s="98">
        <v>0.99199999999999999</v>
      </c>
      <c r="C300" s="98">
        <v>0.99199999999999999</v>
      </c>
      <c r="D300" s="99">
        <v>-2E-3</v>
      </c>
      <c r="E300" s="105">
        <f>IF(C300&lt;MAX($C$4:C300),C300/MAX($C$4:C300)-1,0)</f>
        <v>-0.12982456140350873</v>
      </c>
      <c r="F300" s="105"/>
      <c r="G300" s="99"/>
    </row>
    <row r="301" spans="1:7" ht="15" thickBot="1">
      <c r="A301" s="97">
        <v>41243</v>
      </c>
      <c r="B301" s="98">
        <v>1.0049999999999999</v>
      </c>
      <c r="C301" s="98">
        <v>1.0049999999999999</v>
      </c>
      <c r="D301" s="99">
        <v>1.3100000000000001E-2</v>
      </c>
      <c r="E301" s="105">
        <f>IF(C301&lt;MAX($C$4:C301),C301/MAX($C$4:C301)-1,0)</f>
        <v>-0.11842105263157898</v>
      </c>
      <c r="F301" s="105"/>
      <c r="G301" s="99"/>
    </row>
    <row r="302" spans="1:7" ht="15" thickBot="1">
      <c r="A302" s="97">
        <v>41246</v>
      </c>
      <c r="B302" s="98">
        <v>0.99199999999999999</v>
      </c>
      <c r="C302" s="98">
        <v>0.99199999999999999</v>
      </c>
      <c r="D302" s="99">
        <v>-1.29E-2</v>
      </c>
      <c r="E302" s="105">
        <f>IF(C302&lt;MAX($C$4:C302),C302/MAX($C$4:C302)-1,0)</f>
        <v>-0.12982456140350873</v>
      </c>
      <c r="F302" s="106"/>
      <c r="G302" s="108"/>
    </row>
    <row r="303" spans="1:7" ht="15" thickBot="1">
      <c r="A303" s="101">
        <v>41247</v>
      </c>
      <c r="B303" s="98">
        <v>1.0029999999999999</v>
      </c>
      <c r="C303" s="98">
        <v>1.0029999999999999</v>
      </c>
      <c r="D303" s="99">
        <v>1.11E-2</v>
      </c>
      <c r="E303" s="105">
        <f>IF(C303&lt;MAX($C$4:C303),C303/MAX($C$4:C303)-1,0)</f>
        <v>-0.12017543859649127</v>
      </c>
      <c r="F303" s="99"/>
      <c r="G303" s="99"/>
    </row>
    <row r="304" spans="1:7" ht="15" thickBot="1">
      <c r="A304" s="97">
        <v>41248</v>
      </c>
      <c r="B304" s="98">
        <v>1.0349999999999999</v>
      </c>
      <c r="C304" s="98">
        <v>1.0349999999999999</v>
      </c>
      <c r="D304" s="99">
        <v>3.1899999999999998E-2</v>
      </c>
      <c r="E304" s="105">
        <f>IF(C304&lt;MAX($C$4:C304),C304/MAX($C$4:C304)-1,0)</f>
        <v>-9.210526315789469E-2</v>
      </c>
      <c r="F304" s="105"/>
      <c r="G304" s="99"/>
    </row>
    <row r="305" spans="1:7" ht="15" thickBot="1">
      <c r="A305" s="97">
        <v>41249</v>
      </c>
      <c r="B305" s="98">
        <v>1.034</v>
      </c>
      <c r="C305" s="98">
        <v>1.034</v>
      </c>
      <c r="D305" s="99">
        <v>-1E-3</v>
      </c>
      <c r="E305" s="105">
        <f>IF(C305&lt;MAX($C$4:C305),C305/MAX($C$4:C305)-1,0)</f>
        <v>-9.2982456140350722E-2</v>
      </c>
      <c r="F305" s="105"/>
      <c r="G305" s="99"/>
    </row>
    <row r="306" spans="1:7" ht="15" thickBot="1">
      <c r="A306" s="97">
        <v>41250</v>
      </c>
      <c r="B306" s="98">
        <v>1.046</v>
      </c>
      <c r="C306" s="98">
        <v>1.046</v>
      </c>
      <c r="D306" s="99">
        <v>1.1599999999999999E-2</v>
      </c>
      <c r="E306" s="105">
        <f>IF(C306&lt;MAX($C$4:C306),C306/MAX($C$4:C306)-1,0)</f>
        <v>-8.2456140350877116E-2</v>
      </c>
      <c r="F306" s="105"/>
      <c r="G306" s="99"/>
    </row>
    <row r="307" spans="1:7" ht="15" thickBot="1">
      <c r="A307" s="97">
        <v>41253</v>
      </c>
      <c r="B307" s="98">
        <v>1.05</v>
      </c>
      <c r="C307" s="98">
        <v>1.05</v>
      </c>
      <c r="D307" s="99">
        <v>3.8E-3</v>
      </c>
      <c r="E307" s="105">
        <f>IF(C307&lt;MAX($C$4:C307),C307/MAX($C$4:C307)-1,0)</f>
        <v>-7.8947368421052544E-2</v>
      </c>
      <c r="F307" s="105"/>
      <c r="G307" s="99"/>
    </row>
    <row r="308" spans="1:7" ht="15" thickBot="1">
      <c r="A308" s="97">
        <v>41254</v>
      </c>
      <c r="B308" s="98">
        <v>1.0469999999999999</v>
      </c>
      <c r="C308" s="98">
        <v>1.0469999999999999</v>
      </c>
      <c r="D308" s="99">
        <v>-2.8999999999999998E-3</v>
      </c>
      <c r="E308" s="105">
        <f>IF(C308&lt;MAX($C$4:C308),C308/MAX($C$4:C308)-1,0)</f>
        <v>-8.1578947368421084E-2</v>
      </c>
      <c r="F308" s="105"/>
      <c r="G308" s="99"/>
    </row>
    <row r="309" spans="1:7" ht="15" thickBot="1">
      <c r="A309" s="97">
        <v>41255</v>
      </c>
      <c r="B309" s="98">
        <v>1.0429999999999999</v>
      </c>
      <c r="C309" s="98">
        <v>1.0429999999999999</v>
      </c>
      <c r="D309" s="99">
        <v>-3.8E-3</v>
      </c>
      <c r="E309" s="105">
        <f>IF(C309&lt;MAX($C$4:C309),C309/MAX($C$4:C309)-1,0)</f>
        <v>-8.5087719298245545E-2</v>
      </c>
      <c r="F309" s="105"/>
      <c r="G309" s="99"/>
    </row>
    <row r="310" spans="1:7" ht="15" thickBot="1">
      <c r="A310" s="97">
        <v>41256</v>
      </c>
      <c r="B310" s="98">
        <v>1.038</v>
      </c>
      <c r="C310" s="98">
        <v>1.038</v>
      </c>
      <c r="D310" s="99">
        <v>-4.7999999999999996E-3</v>
      </c>
      <c r="E310" s="105">
        <f>IF(C310&lt;MAX($C$4:C310),C310/MAX($C$4:C310)-1,0)</f>
        <v>-8.9473684210526261E-2</v>
      </c>
      <c r="F310" s="105"/>
      <c r="G310" s="99"/>
    </row>
    <row r="311" spans="1:7" ht="15" thickBot="1">
      <c r="A311" s="97">
        <v>41257</v>
      </c>
      <c r="B311" s="98">
        <v>1.069</v>
      </c>
      <c r="C311" s="98">
        <v>1.069</v>
      </c>
      <c r="D311" s="99">
        <v>2.9899999999999999E-2</v>
      </c>
      <c r="E311" s="105">
        <f>IF(C311&lt;MAX($C$4:C311),C311/MAX($C$4:C311)-1,0)</f>
        <v>-6.2280701754385936E-2</v>
      </c>
      <c r="F311" s="105"/>
      <c r="G311" s="99"/>
    </row>
    <row r="312" spans="1:7" ht="15" thickBot="1">
      <c r="A312" s="97">
        <v>41260</v>
      </c>
      <c r="B312" s="98">
        <v>1.034</v>
      </c>
      <c r="C312" s="98">
        <v>1.034</v>
      </c>
      <c r="D312" s="99">
        <v>-3.27E-2</v>
      </c>
      <c r="E312" s="105">
        <f>IF(C312&lt;MAX($C$4:C312),C312/MAX($C$4:C312)-1,0)</f>
        <v>-9.2982456140350722E-2</v>
      </c>
      <c r="F312" s="105"/>
      <c r="G312" s="99"/>
    </row>
    <row r="313" spans="1:7" ht="15" thickBot="1">
      <c r="A313" s="97">
        <v>41261</v>
      </c>
      <c r="B313" s="98">
        <v>1.028</v>
      </c>
      <c r="C313" s="98">
        <v>1.028</v>
      </c>
      <c r="D313" s="99">
        <v>-5.7999999999999996E-3</v>
      </c>
      <c r="E313" s="105">
        <f>IF(C313&lt;MAX($C$4:C313),C313/MAX($C$4:C313)-1,0)</f>
        <v>-9.8245614035087581E-2</v>
      </c>
      <c r="F313" s="105"/>
      <c r="G313" s="99"/>
    </row>
    <row r="314" spans="1:7" ht="15" thickBot="1">
      <c r="A314" s="97">
        <v>41262</v>
      </c>
      <c r="B314" s="98">
        <v>1.0369999999999999</v>
      </c>
      <c r="C314" s="98">
        <v>1.0369999999999999</v>
      </c>
      <c r="D314" s="99">
        <v>8.8000000000000005E-3</v>
      </c>
      <c r="E314" s="105">
        <f>IF(C314&lt;MAX($C$4:C314),C314/MAX($C$4:C314)-1,0)</f>
        <v>-9.0350877192982404E-2</v>
      </c>
      <c r="F314" s="105"/>
      <c r="G314" s="99"/>
    </row>
    <row r="315" spans="1:7" ht="15" thickBot="1">
      <c r="A315" s="97">
        <v>41263</v>
      </c>
      <c r="B315" s="98">
        <v>1.038</v>
      </c>
      <c r="C315" s="98">
        <v>1.038</v>
      </c>
      <c r="D315" s="99">
        <v>1E-3</v>
      </c>
      <c r="E315" s="105">
        <f>IF(C315&lt;MAX($C$4:C315),C315/MAX($C$4:C315)-1,0)</f>
        <v>-8.9473684210526261E-2</v>
      </c>
      <c r="F315" s="105"/>
      <c r="G315" s="99"/>
    </row>
    <row r="316" spans="1:7" ht="15" thickBot="1">
      <c r="A316" s="97">
        <v>41264</v>
      </c>
      <c r="B316" s="98">
        <v>1.0549999999999999</v>
      </c>
      <c r="C316" s="98">
        <v>1.0549999999999999</v>
      </c>
      <c r="D316" s="99">
        <v>1.6400000000000001E-2</v>
      </c>
      <c r="E316" s="105">
        <f>IF(C316&lt;MAX($C$4:C316),C316/MAX($C$4:C316)-1,0)</f>
        <v>-7.456140350877194E-2</v>
      </c>
      <c r="F316" s="105"/>
      <c r="G316" s="99"/>
    </row>
    <row r="317" spans="1:7" ht="15" thickBot="1">
      <c r="A317" s="97">
        <v>41267</v>
      </c>
      <c r="B317" s="98">
        <v>1.07</v>
      </c>
      <c r="C317" s="98">
        <v>1.07</v>
      </c>
      <c r="D317" s="99">
        <v>1.4200000000000001E-2</v>
      </c>
      <c r="E317" s="105">
        <f>IF(C317&lt;MAX($C$4:C317),C317/MAX($C$4:C317)-1,0)</f>
        <v>-6.1403508771929682E-2</v>
      </c>
      <c r="F317" s="105"/>
      <c r="G317" s="99"/>
    </row>
    <row r="318" spans="1:7" ht="15" thickBot="1">
      <c r="A318" s="97">
        <v>41268</v>
      </c>
      <c r="B318" s="98">
        <v>1.095</v>
      </c>
      <c r="C318" s="98">
        <v>1.095</v>
      </c>
      <c r="D318" s="99">
        <v>2.3400000000000001E-2</v>
      </c>
      <c r="E318" s="105">
        <f>IF(C318&lt;MAX($C$4:C318),C318/MAX($C$4:C318)-1,0)</f>
        <v>-3.9473684210526216E-2</v>
      </c>
      <c r="F318" s="105"/>
      <c r="G318" s="99"/>
    </row>
    <row r="319" spans="1:7" ht="15" thickBot="1">
      <c r="A319" s="97">
        <v>41269</v>
      </c>
      <c r="B319" s="98">
        <v>1.107</v>
      </c>
      <c r="C319" s="98">
        <v>1.107</v>
      </c>
      <c r="D319" s="99">
        <v>1.0999999999999999E-2</v>
      </c>
      <c r="E319" s="105">
        <f>IF(C319&lt;MAX($C$4:C319),C319/MAX($C$4:C319)-1,0)</f>
        <v>-2.8947368421052611E-2</v>
      </c>
      <c r="F319" s="105"/>
      <c r="G319" s="99"/>
    </row>
    <row r="320" spans="1:7" ht="15" thickBot="1">
      <c r="A320" s="97">
        <v>41270</v>
      </c>
      <c r="B320" s="98">
        <v>1.103</v>
      </c>
      <c r="C320" s="98">
        <v>1.103</v>
      </c>
      <c r="D320" s="99">
        <v>-3.5999999999999999E-3</v>
      </c>
      <c r="E320" s="105">
        <f>IF(C320&lt;MAX($C$4:C320),C320/MAX($C$4:C320)-1,0)</f>
        <v>-3.2456140350877072E-2</v>
      </c>
      <c r="F320" s="105"/>
      <c r="G320" s="99"/>
    </row>
    <row r="321" spans="1:7" ht="15" thickBot="1">
      <c r="A321" s="97">
        <v>41271</v>
      </c>
      <c r="B321" s="98">
        <v>1.115</v>
      </c>
      <c r="C321" s="98">
        <v>1.115</v>
      </c>
      <c r="D321" s="99">
        <v>1.09E-2</v>
      </c>
      <c r="E321" s="105">
        <f>IF(C321&lt;MAX($C$4:C321),C321/MAX($C$4:C321)-1,0)</f>
        <v>-2.1929824561403466E-2</v>
      </c>
      <c r="F321" s="105"/>
      <c r="G321" s="99"/>
    </row>
    <row r="322" spans="1:7" ht="15" thickBot="1">
      <c r="A322" s="97">
        <v>41274</v>
      </c>
      <c r="B322" s="98">
        <v>1.1240000000000001</v>
      </c>
      <c r="C322" s="98">
        <v>1.1240000000000001</v>
      </c>
      <c r="D322" s="99">
        <v>8.0999999999999996E-3</v>
      </c>
      <c r="E322" s="105">
        <f>IF(C322&lt;MAX($C$4:C322),C322/MAX($C$4:C322)-1,0)</f>
        <v>-1.4035087719298067E-2</v>
      </c>
      <c r="F322" s="105"/>
      <c r="G322" s="108"/>
    </row>
    <row r="323" spans="1:7" ht="15" thickBot="1">
      <c r="A323" s="101">
        <v>41278</v>
      </c>
      <c r="B323" s="98">
        <v>1.1000000000000001</v>
      </c>
      <c r="C323" s="98">
        <v>1.1000000000000001</v>
      </c>
      <c r="D323" s="99">
        <v>-2.1399999999999999E-2</v>
      </c>
      <c r="E323" s="105">
        <f>IF(C323&lt;MAX($C$4:C323),C323/MAX($C$4:C323)-1,0)</f>
        <v>-3.5087719298245501E-2</v>
      </c>
      <c r="F323" s="99"/>
      <c r="G323" s="99"/>
    </row>
    <row r="324" spans="1:7" ht="15" thickBot="1">
      <c r="A324" s="97">
        <v>41281</v>
      </c>
      <c r="B324" s="98">
        <v>1.1040000000000001</v>
      </c>
      <c r="C324" s="98">
        <v>1.1040000000000001</v>
      </c>
      <c r="D324" s="99">
        <v>3.5999999999999999E-3</v>
      </c>
      <c r="E324" s="105">
        <f>IF(C324&lt;MAX($C$4:C324),C324/MAX($C$4:C324)-1,0)</f>
        <v>-3.1578947368420929E-2</v>
      </c>
      <c r="F324" s="105"/>
      <c r="G324" s="99"/>
    </row>
    <row r="325" spans="1:7" ht="15" thickBot="1">
      <c r="A325" s="97">
        <v>41282</v>
      </c>
      <c r="B325" s="98">
        <v>1.1299999999999999</v>
      </c>
      <c r="C325" s="98">
        <v>1.1299999999999999</v>
      </c>
      <c r="D325" s="99">
        <v>2.3599999999999999E-2</v>
      </c>
      <c r="E325" s="105">
        <f>IF(C325&lt;MAX($C$4:C325),C325/MAX($C$4:C325)-1,0)</f>
        <v>-8.7719298245614308E-3</v>
      </c>
      <c r="F325" s="105"/>
      <c r="G325" s="99"/>
    </row>
    <row r="326" spans="1:7" ht="15" thickBot="1">
      <c r="A326" s="97">
        <v>41283</v>
      </c>
      <c r="B326" s="98">
        <v>1.143</v>
      </c>
      <c r="C326" s="98">
        <v>1.143</v>
      </c>
      <c r="D326" s="99">
        <v>1.15E-2</v>
      </c>
      <c r="E326" s="105">
        <f>IF(C326&lt;MAX($C$4:C326),C326/MAX($C$4:C326)-1,0)</f>
        <v>0</v>
      </c>
      <c r="F326" s="105"/>
      <c r="G326" s="99"/>
    </row>
    <row r="327" spans="1:7" ht="15" thickBot="1">
      <c r="A327" s="97">
        <v>41284</v>
      </c>
      <c r="B327" s="98">
        <v>1.1439999999999999</v>
      </c>
      <c r="C327" s="98">
        <v>1.1439999999999999</v>
      </c>
      <c r="D327" s="99">
        <v>8.9999999999999998E-4</v>
      </c>
      <c r="E327" s="105">
        <f>IF(C327&lt;MAX($C$4:C327),C327/MAX($C$4:C327)-1,0)</f>
        <v>0</v>
      </c>
      <c r="F327" s="105"/>
      <c r="G327" s="99"/>
    </row>
    <row r="328" spans="1:7" ht="15" thickBot="1">
      <c r="A328" s="97">
        <v>41285</v>
      </c>
      <c r="B328" s="98">
        <v>1.1379999999999999</v>
      </c>
      <c r="C328" s="98">
        <v>1.1379999999999999</v>
      </c>
      <c r="D328" s="99">
        <v>-5.1999999999999998E-3</v>
      </c>
      <c r="E328" s="105">
        <f>IF(C328&lt;MAX($C$4:C328),C328/MAX($C$4:C328)-1,0)</f>
        <v>-5.2447552447552059E-3</v>
      </c>
      <c r="F328" s="105"/>
      <c r="G328" s="99"/>
    </row>
    <row r="329" spans="1:7" ht="15" thickBot="1">
      <c r="A329" s="97">
        <v>41288</v>
      </c>
      <c r="B329" s="98">
        <v>1.1870000000000001</v>
      </c>
      <c r="C329" s="98">
        <v>1.1870000000000001</v>
      </c>
      <c r="D329" s="99">
        <v>4.3099999999999999E-2</v>
      </c>
      <c r="E329" s="105">
        <f>IF(C329&lt;MAX($C$4:C329),C329/MAX($C$4:C329)-1,0)</f>
        <v>0</v>
      </c>
      <c r="F329" s="105"/>
      <c r="G329" s="99"/>
    </row>
    <row r="330" spans="1:7" ht="15" thickBot="1">
      <c r="A330" s="97">
        <v>41289</v>
      </c>
      <c r="B330" s="98">
        <v>1.208</v>
      </c>
      <c r="C330" s="98">
        <v>1.208</v>
      </c>
      <c r="D330" s="99">
        <v>1.77E-2</v>
      </c>
      <c r="E330" s="105">
        <f>IF(C330&lt;MAX($C$4:C330),C330/MAX($C$4:C330)-1,0)</f>
        <v>0</v>
      </c>
      <c r="F330" s="105"/>
      <c r="G330" s="99"/>
    </row>
    <row r="331" spans="1:7" ht="15" thickBot="1">
      <c r="A331" s="97">
        <v>41290</v>
      </c>
      <c r="B331" s="98">
        <v>1.206</v>
      </c>
      <c r="C331" s="98">
        <v>1.206</v>
      </c>
      <c r="D331" s="99">
        <v>-1.6999999999999999E-3</v>
      </c>
      <c r="E331" s="105">
        <f>IF(C331&lt;MAX($C$4:C331),C331/MAX($C$4:C331)-1,0)</f>
        <v>-1.6556291390728006E-3</v>
      </c>
      <c r="F331" s="105"/>
      <c r="G331" s="99"/>
    </row>
    <row r="332" spans="1:7" ht="15" thickBot="1">
      <c r="A332" s="97">
        <v>41291</v>
      </c>
      <c r="B332" s="98">
        <v>1.2070000000000001</v>
      </c>
      <c r="C332" s="98">
        <v>1.2070000000000001</v>
      </c>
      <c r="D332" s="99">
        <v>8.0000000000000004E-4</v>
      </c>
      <c r="E332" s="105">
        <f>IF(C332&lt;MAX($C$4:C332),C332/MAX($C$4:C332)-1,0)</f>
        <v>-8.2781456953628929E-4</v>
      </c>
      <c r="F332" s="105"/>
      <c r="G332" s="99"/>
    </row>
    <row r="333" spans="1:7" ht="15" thickBot="1">
      <c r="A333" s="97">
        <v>41292</v>
      </c>
      <c r="B333" s="98">
        <v>1.2150000000000001</v>
      </c>
      <c r="C333" s="98">
        <v>1.2150000000000001</v>
      </c>
      <c r="D333" s="99">
        <v>6.6E-3</v>
      </c>
      <c r="E333" s="105">
        <f>IF(C333&lt;MAX($C$4:C333),C333/MAX($C$4:C333)-1,0)</f>
        <v>0</v>
      </c>
      <c r="F333" s="105"/>
      <c r="G333" s="99"/>
    </row>
    <row r="334" spans="1:7" ht="15" thickBot="1">
      <c r="A334" s="97">
        <v>41295</v>
      </c>
      <c r="B334" s="98">
        <v>1.2150000000000001</v>
      </c>
      <c r="C334" s="98">
        <v>1.2150000000000001</v>
      </c>
      <c r="D334" s="99">
        <v>0</v>
      </c>
      <c r="E334" s="105">
        <f>IF(C334&lt;MAX($C$4:C334),C334/MAX($C$4:C334)-1,0)</f>
        <v>0</v>
      </c>
      <c r="F334" s="105"/>
      <c r="G334" s="99"/>
    </row>
    <row r="335" spans="1:7" ht="15" thickBot="1">
      <c r="A335" s="97">
        <v>41296</v>
      </c>
      <c r="B335" s="98">
        <v>1.1950000000000001</v>
      </c>
      <c r="C335" s="98">
        <v>1.1950000000000001</v>
      </c>
      <c r="D335" s="99">
        <v>-1.6500000000000001E-2</v>
      </c>
      <c r="E335" s="105">
        <f>IF(C335&lt;MAX($C$4:C335),C335/MAX($C$4:C335)-1,0)</f>
        <v>-1.6460905349794275E-2</v>
      </c>
      <c r="F335" s="105"/>
      <c r="G335" s="99"/>
    </row>
    <row r="336" spans="1:7" ht="15" thickBot="1">
      <c r="A336" s="97">
        <v>41297</v>
      </c>
      <c r="B336" s="98">
        <v>1.1990000000000001</v>
      </c>
      <c r="C336" s="98">
        <v>1.1990000000000001</v>
      </c>
      <c r="D336" s="99">
        <v>3.3E-3</v>
      </c>
      <c r="E336" s="105">
        <f>IF(C336&lt;MAX($C$4:C336),C336/MAX($C$4:C336)-1,0)</f>
        <v>-1.3168724279835398E-2</v>
      </c>
      <c r="F336" s="105"/>
      <c r="G336" s="99"/>
    </row>
    <row r="337" spans="1:7" ht="15" thickBot="1">
      <c r="A337" s="97">
        <v>41298</v>
      </c>
      <c r="B337" s="98">
        <v>1.1759999999999999</v>
      </c>
      <c r="C337" s="98">
        <v>1.1759999999999999</v>
      </c>
      <c r="D337" s="99">
        <v>-1.9199999999999998E-2</v>
      </c>
      <c r="E337" s="105">
        <f>IF(C337&lt;MAX($C$4:C337),C337/MAX($C$4:C337)-1,0)</f>
        <v>-3.2098765432098886E-2</v>
      </c>
      <c r="F337" s="105"/>
      <c r="G337" s="99"/>
    </row>
    <row r="338" spans="1:7" ht="15" thickBot="1">
      <c r="A338" s="97">
        <v>41299</v>
      </c>
      <c r="B338" s="98">
        <v>1.1819999999999999</v>
      </c>
      <c r="C338" s="98">
        <v>1.1819999999999999</v>
      </c>
      <c r="D338" s="99">
        <v>5.1000000000000004E-3</v>
      </c>
      <c r="E338" s="105">
        <f>IF(C338&lt;MAX($C$4:C338),C338/MAX($C$4:C338)-1,0)</f>
        <v>-2.716049382716057E-2</v>
      </c>
      <c r="F338" s="105"/>
      <c r="G338" s="99"/>
    </row>
    <row r="339" spans="1:7" ht="15" thickBot="1">
      <c r="A339" s="97">
        <v>41302</v>
      </c>
      <c r="B339" s="98">
        <v>1.214</v>
      </c>
      <c r="C339" s="98">
        <v>1.214</v>
      </c>
      <c r="D339" s="99">
        <v>2.7099999999999999E-2</v>
      </c>
      <c r="E339" s="105">
        <f>IF(C339&lt;MAX($C$4:C339),C339/MAX($C$4:C339)-1,0)</f>
        <v>-8.230452674897748E-4</v>
      </c>
      <c r="F339" s="105"/>
      <c r="G339" s="99"/>
    </row>
    <row r="340" spans="1:7" ht="15" thickBot="1">
      <c r="A340" s="97">
        <v>41303</v>
      </c>
      <c r="B340" s="98">
        <v>1.224</v>
      </c>
      <c r="C340" s="98">
        <v>1.224</v>
      </c>
      <c r="D340" s="99">
        <v>8.2000000000000007E-3</v>
      </c>
      <c r="E340" s="105">
        <f>IF(C340&lt;MAX($C$4:C340),C340/MAX($C$4:C340)-1,0)</f>
        <v>0</v>
      </c>
      <c r="F340" s="105"/>
      <c r="G340" s="99"/>
    </row>
    <row r="341" spans="1:7" ht="15" thickBot="1">
      <c r="A341" s="97">
        <v>41304</v>
      </c>
      <c r="B341" s="98">
        <v>1.2150000000000001</v>
      </c>
      <c r="C341" s="98">
        <v>1.2150000000000001</v>
      </c>
      <c r="D341" s="99">
        <v>-7.4000000000000003E-3</v>
      </c>
      <c r="E341" s="105">
        <f>IF(C341&lt;MAX($C$4:C341),C341/MAX($C$4:C341)-1,0)</f>
        <v>-7.3529411764704511E-3</v>
      </c>
      <c r="F341" s="105"/>
      <c r="G341" s="99"/>
    </row>
    <row r="342" spans="1:7" ht="15" thickBot="1">
      <c r="A342" s="97">
        <v>41305</v>
      </c>
      <c r="B342" s="98">
        <v>1.206</v>
      </c>
      <c r="C342" s="98">
        <v>1.206</v>
      </c>
      <c r="D342" s="99">
        <v>-7.4000000000000003E-3</v>
      </c>
      <c r="E342" s="105">
        <f>IF(C342&lt;MAX($C$4:C342),C342/MAX($C$4:C342)-1,0)</f>
        <v>-1.4705882352941235E-2</v>
      </c>
      <c r="F342" s="105"/>
      <c r="G342" s="108"/>
    </row>
    <row r="343" spans="1:7" ht="15" thickBot="1">
      <c r="A343" s="101">
        <v>41306</v>
      </c>
      <c r="B343" s="98">
        <v>1.2130000000000001</v>
      </c>
      <c r="C343" s="98">
        <v>1.2130000000000001</v>
      </c>
      <c r="D343" s="99">
        <v>5.7999999999999996E-3</v>
      </c>
      <c r="E343" s="105">
        <f>IF(C343&lt;MAX($C$4:C343),C343/MAX($C$4:C343)-1,0)</f>
        <v>-8.9869281045751315E-3</v>
      </c>
      <c r="F343" s="99"/>
      <c r="G343" s="99"/>
    </row>
    <row r="344" spans="1:7" ht="15" thickBot="1">
      <c r="A344" s="97">
        <v>41309</v>
      </c>
      <c r="B344" s="98">
        <v>1.2010000000000001</v>
      </c>
      <c r="C344" s="98">
        <v>1.2010000000000001</v>
      </c>
      <c r="D344" s="99">
        <v>-9.9000000000000008E-3</v>
      </c>
      <c r="E344" s="105">
        <f>IF(C344&lt;MAX($C$4:C344),C344/MAX($C$4:C344)-1,0)</f>
        <v>-1.8790849673202548E-2</v>
      </c>
      <c r="F344" s="105"/>
      <c r="G344" s="99"/>
    </row>
    <row r="345" spans="1:7" ht="15" thickBot="1">
      <c r="A345" s="97">
        <v>41310</v>
      </c>
      <c r="B345" s="98">
        <v>1.218</v>
      </c>
      <c r="C345" s="98">
        <v>1.218</v>
      </c>
      <c r="D345" s="99">
        <v>1.4200000000000001E-2</v>
      </c>
      <c r="E345" s="105">
        <f>IF(C345&lt;MAX($C$4:C345),C345/MAX($C$4:C345)-1,0)</f>
        <v>-4.9019607843137081E-3</v>
      </c>
      <c r="F345" s="105"/>
      <c r="G345" s="99"/>
    </row>
    <row r="346" spans="1:7" ht="15" thickBot="1">
      <c r="A346" s="97">
        <v>41311</v>
      </c>
      <c r="B346" s="98">
        <v>1.2390000000000001</v>
      </c>
      <c r="C346" s="98">
        <v>1.2390000000000001</v>
      </c>
      <c r="D346" s="99">
        <v>1.72E-2</v>
      </c>
      <c r="E346" s="105">
        <f>IF(C346&lt;MAX($C$4:C346),C346/MAX($C$4:C346)-1,0)</f>
        <v>0</v>
      </c>
      <c r="F346" s="105"/>
      <c r="G346" s="99"/>
    </row>
    <row r="347" spans="1:7" ht="15" thickBot="1">
      <c r="A347" s="97">
        <v>41312</v>
      </c>
      <c r="B347" s="98">
        <v>1.2589999999999999</v>
      </c>
      <c r="C347" s="98">
        <v>1.2589999999999999</v>
      </c>
      <c r="D347" s="99">
        <v>1.61E-2</v>
      </c>
      <c r="E347" s="105">
        <f>IF(C347&lt;MAX($C$4:C347),C347/MAX($C$4:C347)-1,0)</f>
        <v>0</v>
      </c>
      <c r="F347" s="105"/>
      <c r="G347" s="99"/>
    </row>
    <row r="348" spans="1:7" ht="15" thickBot="1">
      <c r="A348" s="97">
        <v>41313</v>
      </c>
      <c r="B348" s="98">
        <v>1.2769999999999999</v>
      </c>
      <c r="C348" s="98">
        <v>1.2769999999999999</v>
      </c>
      <c r="D348" s="99">
        <v>1.43E-2</v>
      </c>
      <c r="E348" s="105">
        <f>IF(C348&lt;MAX($C$4:C348),C348/MAX($C$4:C348)-1,0)</f>
        <v>0</v>
      </c>
      <c r="F348" s="105"/>
      <c r="G348" s="99"/>
    </row>
    <row r="349" spans="1:7" ht="15" thickBot="1">
      <c r="A349" s="97">
        <v>41323</v>
      </c>
      <c r="B349" s="98">
        <v>1.276</v>
      </c>
      <c r="C349" s="98">
        <v>1.276</v>
      </c>
      <c r="D349" s="99">
        <v>-8.0000000000000004E-4</v>
      </c>
      <c r="E349" s="105">
        <f>IF(C349&lt;MAX($C$4:C349),C349/MAX($C$4:C349)-1,0)</f>
        <v>-7.8308535630378096E-4</v>
      </c>
      <c r="F349" s="105"/>
      <c r="G349" s="99"/>
    </row>
    <row r="350" spans="1:7" ht="15" thickBot="1">
      <c r="A350" s="97">
        <v>41324</v>
      </c>
      <c r="B350" s="98">
        <v>1.258</v>
      </c>
      <c r="C350" s="98">
        <v>1.258</v>
      </c>
      <c r="D350" s="99">
        <v>-1.41E-2</v>
      </c>
      <c r="E350" s="105">
        <f>IF(C350&lt;MAX($C$4:C350),C350/MAX($C$4:C350)-1,0)</f>
        <v>-1.4878621769772837E-2</v>
      </c>
      <c r="F350" s="105"/>
      <c r="G350" s="99"/>
    </row>
    <row r="351" spans="1:7" ht="15" thickBot="1">
      <c r="A351" s="97">
        <v>41325</v>
      </c>
      <c r="B351" s="98">
        <v>1.294</v>
      </c>
      <c r="C351" s="98">
        <v>1.294</v>
      </c>
      <c r="D351" s="99">
        <v>2.86E-2</v>
      </c>
      <c r="E351" s="105">
        <f>IF(C351&lt;MAX($C$4:C351),C351/MAX($C$4:C351)-1,0)</f>
        <v>0</v>
      </c>
      <c r="F351" s="105"/>
      <c r="G351" s="99"/>
    </row>
    <row r="352" spans="1:7" ht="15" thickBot="1">
      <c r="A352" s="97">
        <v>41326</v>
      </c>
      <c r="B352" s="98">
        <v>1.2769999999999999</v>
      </c>
      <c r="C352" s="98">
        <v>1.2769999999999999</v>
      </c>
      <c r="D352" s="99">
        <v>-1.3100000000000001E-2</v>
      </c>
      <c r="E352" s="105">
        <f>IF(C352&lt;MAX($C$4:C352),C352/MAX($C$4:C352)-1,0)</f>
        <v>-1.3137557959814639E-2</v>
      </c>
      <c r="F352" s="105"/>
      <c r="G352" s="99"/>
    </row>
    <row r="353" spans="1:7" ht="15" thickBot="1">
      <c r="A353" s="97">
        <v>41327</v>
      </c>
      <c r="B353" s="98">
        <v>1.28</v>
      </c>
      <c r="C353" s="98">
        <v>1.28</v>
      </c>
      <c r="D353" s="99">
        <v>2.3E-3</v>
      </c>
      <c r="E353" s="105">
        <f>IF(C353&lt;MAX($C$4:C353),C353/MAX($C$4:C353)-1,0)</f>
        <v>-1.0819165378670781E-2</v>
      </c>
      <c r="F353" s="105"/>
      <c r="G353" s="99"/>
    </row>
    <row r="354" spans="1:7" ht="15" thickBot="1">
      <c r="A354" s="97">
        <v>41330</v>
      </c>
      <c r="B354" s="98">
        <v>1.2969999999999999</v>
      </c>
      <c r="C354" s="98">
        <v>1.2969999999999999</v>
      </c>
      <c r="D354" s="99">
        <v>1.3299999999999999E-2</v>
      </c>
      <c r="E354" s="105">
        <f>IF(C354&lt;MAX($C$4:C354),C354/MAX($C$4:C354)-1,0)</f>
        <v>0</v>
      </c>
      <c r="F354" s="105"/>
      <c r="G354" s="99"/>
    </row>
    <row r="355" spans="1:7" ht="15" thickBot="1">
      <c r="A355" s="97">
        <v>41331</v>
      </c>
      <c r="B355" s="98">
        <v>1.288</v>
      </c>
      <c r="C355" s="98">
        <v>1.288</v>
      </c>
      <c r="D355" s="99">
        <v>-6.8999999999999999E-3</v>
      </c>
      <c r="E355" s="105">
        <f>IF(C355&lt;MAX($C$4:C355),C355/MAX($C$4:C355)-1,0)</f>
        <v>-6.9390902081726269E-3</v>
      </c>
      <c r="F355" s="105"/>
      <c r="G355" s="99"/>
    </row>
    <row r="356" spans="1:7" ht="15" thickBot="1">
      <c r="A356" s="97">
        <v>41332</v>
      </c>
      <c r="B356" s="98">
        <v>1.2849999999999999</v>
      </c>
      <c r="C356" s="98">
        <v>1.2849999999999999</v>
      </c>
      <c r="D356" s="99">
        <v>-2.3E-3</v>
      </c>
      <c r="E356" s="105">
        <f>IF(C356&lt;MAX($C$4:C356),C356/MAX($C$4:C356)-1,0)</f>
        <v>-9.2521202775636135E-3</v>
      </c>
      <c r="F356" s="105"/>
      <c r="G356" s="99"/>
    </row>
    <row r="357" spans="1:7" ht="15" thickBot="1">
      <c r="A357" s="97">
        <v>41333</v>
      </c>
      <c r="B357" s="98">
        <v>1.304</v>
      </c>
      <c r="C357" s="98">
        <v>1.304</v>
      </c>
      <c r="D357" s="99">
        <v>1.4800000000000001E-2</v>
      </c>
      <c r="E357" s="105">
        <f>IF(C357&lt;MAX($C$4:C357),C357/MAX($C$4:C357)-1,0)</f>
        <v>0</v>
      </c>
      <c r="F357" s="105"/>
      <c r="G357" s="99"/>
    </row>
    <row r="358" spans="1:7" ht="15" thickBot="1">
      <c r="A358" s="97">
        <v>41334</v>
      </c>
      <c r="B358" s="98">
        <v>1.329</v>
      </c>
      <c r="C358" s="98">
        <v>1.329</v>
      </c>
      <c r="D358" s="99">
        <v>1.9199999999999998E-2</v>
      </c>
      <c r="E358" s="105">
        <f>IF(C358&lt;MAX($C$4:C358),C358/MAX($C$4:C358)-1,0)</f>
        <v>0</v>
      </c>
      <c r="F358" s="105"/>
      <c r="G358" s="99"/>
    </row>
    <row r="359" spans="1:7" ht="15" thickBot="1">
      <c r="A359" s="97">
        <v>41337</v>
      </c>
      <c r="B359" s="98">
        <v>1.3029999999999999</v>
      </c>
      <c r="C359" s="98">
        <v>1.3029999999999999</v>
      </c>
      <c r="D359" s="99">
        <v>-1.9599999999999999E-2</v>
      </c>
      <c r="E359" s="105">
        <f>IF(C359&lt;MAX($C$4:C359),C359/MAX($C$4:C359)-1,0)</f>
        <v>-1.9563581640331118E-2</v>
      </c>
      <c r="F359" s="105"/>
      <c r="G359" s="99"/>
    </row>
    <row r="360" spans="1:7" ht="15" thickBot="1">
      <c r="A360" s="97">
        <v>41338</v>
      </c>
      <c r="B360" s="98">
        <v>1.3420000000000001</v>
      </c>
      <c r="C360" s="98">
        <v>1.3420000000000001</v>
      </c>
      <c r="D360" s="99">
        <v>2.9899999999999999E-2</v>
      </c>
      <c r="E360" s="105">
        <f>IF(C360&lt;MAX($C$4:C360),C360/MAX($C$4:C360)-1,0)</f>
        <v>0</v>
      </c>
      <c r="F360" s="105"/>
      <c r="G360" s="99"/>
    </row>
    <row r="361" spans="1:7" ht="15" thickBot="1">
      <c r="A361" s="97">
        <v>41339</v>
      </c>
      <c r="B361" s="98">
        <v>1.359</v>
      </c>
      <c r="C361" s="98">
        <v>1.359</v>
      </c>
      <c r="D361" s="99">
        <v>1.2699999999999999E-2</v>
      </c>
      <c r="E361" s="105">
        <f>IF(C361&lt;MAX($C$4:C361),C361/MAX($C$4:C361)-1,0)</f>
        <v>0</v>
      </c>
      <c r="F361" s="105"/>
      <c r="G361" s="99"/>
    </row>
    <row r="362" spans="1:7" ht="15" thickBot="1">
      <c r="A362" s="97">
        <v>41340</v>
      </c>
      <c r="B362" s="98">
        <v>1.325</v>
      </c>
      <c r="C362" s="98">
        <v>1.325</v>
      </c>
      <c r="D362" s="99">
        <v>-2.5000000000000001E-2</v>
      </c>
      <c r="E362" s="105">
        <f>IF(C362&lt;MAX($C$4:C362),C362/MAX($C$4:C362)-1,0)</f>
        <v>-2.5018395879323085E-2</v>
      </c>
      <c r="F362" s="105"/>
      <c r="G362" s="108"/>
    </row>
    <row r="363" spans="1:7" ht="15" thickBot="1">
      <c r="A363" s="101">
        <v>41341</v>
      </c>
      <c r="B363" s="98">
        <v>1.3140000000000001</v>
      </c>
      <c r="C363" s="98">
        <v>1.3140000000000001</v>
      </c>
      <c r="D363" s="99">
        <v>-8.3000000000000001E-3</v>
      </c>
      <c r="E363" s="105">
        <f>IF(C363&lt;MAX($C$4:C363),C363/MAX($C$4:C363)-1,0)</f>
        <v>-3.3112582781456901E-2</v>
      </c>
      <c r="F363" s="99"/>
      <c r="G363" s="99"/>
    </row>
    <row r="364" spans="1:7" ht="15" thickBot="1">
      <c r="A364" s="97">
        <v>41344</v>
      </c>
      <c r="B364" s="98">
        <v>1.3260000000000001</v>
      </c>
      <c r="C364" s="98">
        <v>1.3260000000000001</v>
      </c>
      <c r="D364" s="99">
        <v>9.1000000000000004E-3</v>
      </c>
      <c r="E364" s="105">
        <f>IF(C364&lt;MAX($C$4:C364),C364/MAX($C$4:C364)-1,0)</f>
        <v>-2.4282560706401668E-2</v>
      </c>
      <c r="F364" s="105"/>
      <c r="G364" s="99"/>
    </row>
    <row r="365" spans="1:7" ht="15" thickBot="1">
      <c r="A365" s="97">
        <v>41345</v>
      </c>
      <c r="B365" s="98">
        <v>1.3029999999999999</v>
      </c>
      <c r="C365" s="98">
        <v>1.3029999999999999</v>
      </c>
      <c r="D365" s="99">
        <v>-1.7299999999999999E-2</v>
      </c>
      <c r="E365" s="105">
        <f>IF(C365&lt;MAX($C$4:C365),C365/MAX($C$4:C365)-1,0)</f>
        <v>-4.1206769683590938E-2</v>
      </c>
      <c r="F365" s="105"/>
      <c r="G365" s="99"/>
    </row>
    <row r="366" spans="1:7" ht="15" thickBot="1">
      <c r="A366" s="97">
        <v>41346</v>
      </c>
      <c r="B366" s="98">
        <v>1.304</v>
      </c>
      <c r="C366" s="98">
        <v>1.304</v>
      </c>
      <c r="D366" s="99">
        <v>8.0000000000000004E-4</v>
      </c>
      <c r="E366" s="105">
        <f>IF(C366&lt;MAX($C$4:C366),C366/MAX($C$4:C366)-1,0)</f>
        <v>-4.0470934510669521E-2</v>
      </c>
      <c r="F366" s="105"/>
      <c r="G366" s="99"/>
    </row>
    <row r="367" spans="1:7" ht="15" thickBot="1">
      <c r="A367" s="97">
        <v>41347</v>
      </c>
      <c r="B367" s="98">
        <v>1.333</v>
      </c>
      <c r="C367" s="98">
        <v>1.333</v>
      </c>
      <c r="D367" s="99">
        <v>2.2200000000000001E-2</v>
      </c>
      <c r="E367" s="105">
        <f>IF(C367&lt;MAX($C$4:C367),C367/MAX($C$4:C367)-1,0)</f>
        <v>-1.9131714495952967E-2</v>
      </c>
      <c r="F367" s="105"/>
      <c r="G367" s="99"/>
    </row>
    <row r="368" spans="1:7" ht="15" thickBot="1">
      <c r="A368" s="97">
        <v>41348</v>
      </c>
      <c r="B368" s="98">
        <v>1.343</v>
      </c>
      <c r="C368" s="98">
        <v>1.343</v>
      </c>
      <c r="D368" s="99">
        <v>7.4999999999999997E-3</v>
      </c>
      <c r="E368" s="105">
        <f>IF(C368&lt;MAX($C$4:C368),C368/MAX($C$4:C368)-1,0)</f>
        <v>-1.1773362766740236E-2</v>
      </c>
      <c r="F368" s="105"/>
      <c r="G368" s="99"/>
    </row>
    <row r="369" spans="1:7" ht="15" thickBot="1">
      <c r="A369" s="97">
        <v>41351</v>
      </c>
      <c r="B369" s="98">
        <v>1.339</v>
      </c>
      <c r="C369" s="98">
        <v>1.339</v>
      </c>
      <c r="D369" s="99">
        <v>-3.0000000000000001E-3</v>
      </c>
      <c r="E369" s="105">
        <f>IF(C369&lt;MAX($C$4:C369),C369/MAX($C$4:C369)-1,0)</f>
        <v>-1.4716703458425351E-2</v>
      </c>
      <c r="F369" s="105"/>
      <c r="G369" s="99"/>
    </row>
    <row r="370" spans="1:7" ht="15" thickBot="1">
      <c r="A370" s="97">
        <v>41352</v>
      </c>
      <c r="B370" s="98">
        <v>1.3260000000000001</v>
      </c>
      <c r="C370" s="98">
        <v>1.3260000000000001</v>
      </c>
      <c r="D370" s="99">
        <v>-9.7000000000000003E-3</v>
      </c>
      <c r="E370" s="105">
        <f>IF(C370&lt;MAX($C$4:C370),C370/MAX($C$4:C370)-1,0)</f>
        <v>-2.4282560706401668E-2</v>
      </c>
      <c r="F370" s="105"/>
      <c r="G370" s="99"/>
    </row>
    <row r="371" spans="1:7" ht="15" thickBot="1">
      <c r="A371" s="97">
        <v>41353</v>
      </c>
      <c r="B371" s="98">
        <v>1.355</v>
      </c>
      <c r="C371" s="98">
        <v>1.355</v>
      </c>
      <c r="D371" s="99">
        <v>2.1899999999999999E-2</v>
      </c>
      <c r="E371" s="105">
        <f>IF(C371&lt;MAX($C$4:C371),C371/MAX($C$4:C371)-1,0)</f>
        <v>-2.9433406916851146E-3</v>
      </c>
      <c r="F371" s="105"/>
      <c r="G371" s="99"/>
    </row>
    <row r="372" spans="1:7" ht="15" thickBot="1">
      <c r="A372" s="97">
        <v>41354</v>
      </c>
      <c r="B372" s="98">
        <v>1.39</v>
      </c>
      <c r="C372" s="98">
        <v>1.39</v>
      </c>
      <c r="D372" s="99">
        <v>2.58E-2</v>
      </c>
      <c r="E372" s="105">
        <f>IF(C372&lt;MAX($C$4:C372),C372/MAX($C$4:C372)-1,0)</f>
        <v>0</v>
      </c>
      <c r="F372" s="105"/>
      <c r="G372" s="99"/>
    </row>
    <row r="373" spans="1:7" ht="15" thickBot="1">
      <c r="A373" s="97">
        <v>41355</v>
      </c>
      <c r="B373" s="98">
        <v>1.3959999999999999</v>
      </c>
      <c r="C373" s="98">
        <v>1.3959999999999999</v>
      </c>
      <c r="D373" s="99">
        <v>4.3E-3</v>
      </c>
      <c r="E373" s="105">
        <f>IF(C373&lt;MAX($C$4:C373),C373/MAX($C$4:C373)-1,0)</f>
        <v>0</v>
      </c>
      <c r="F373" s="105"/>
      <c r="G373" s="99"/>
    </row>
    <row r="374" spans="1:7" ht="15" thickBot="1">
      <c r="A374" s="97">
        <v>41358</v>
      </c>
      <c r="B374" s="98">
        <v>1.407</v>
      </c>
      <c r="C374" s="98">
        <v>1.407</v>
      </c>
      <c r="D374" s="99">
        <v>7.9000000000000008E-3</v>
      </c>
      <c r="E374" s="105">
        <f>IF(C374&lt;MAX($C$4:C374),C374/MAX($C$4:C374)-1,0)</f>
        <v>0</v>
      </c>
      <c r="F374" s="105"/>
      <c r="G374" s="99"/>
    </row>
    <row r="375" spans="1:7" ht="15" thickBot="1">
      <c r="A375" s="97">
        <v>41359</v>
      </c>
      <c r="B375" s="98">
        <v>1.407</v>
      </c>
      <c r="C375" s="98">
        <v>1.407</v>
      </c>
      <c r="D375" s="99">
        <v>0</v>
      </c>
      <c r="E375" s="105">
        <f>IF(C375&lt;MAX($C$4:C375),C375/MAX($C$4:C375)-1,0)</f>
        <v>0</v>
      </c>
      <c r="F375" s="105"/>
      <c r="G375" s="99"/>
    </row>
    <row r="376" spans="1:7" ht="15" thickBot="1">
      <c r="A376" s="97">
        <v>41360</v>
      </c>
      <c r="B376" s="98">
        <v>1.413</v>
      </c>
      <c r="C376" s="98">
        <v>1.413</v>
      </c>
      <c r="D376" s="99">
        <v>4.3E-3</v>
      </c>
      <c r="E376" s="105">
        <f>IF(C376&lt;MAX($C$4:C376),C376/MAX($C$4:C376)-1,0)</f>
        <v>0</v>
      </c>
      <c r="F376" s="105"/>
      <c r="G376" s="99"/>
    </row>
    <row r="377" spans="1:7" ht="15" thickBot="1">
      <c r="A377" s="97">
        <v>41361</v>
      </c>
      <c r="B377" s="98">
        <v>1.395</v>
      </c>
      <c r="C377" s="98">
        <v>1.395</v>
      </c>
      <c r="D377" s="99">
        <v>-1.2699999999999999E-2</v>
      </c>
      <c r="E377" s="105">
        <f>IF(C377&lt;MAX($C$4:C377),C377/MAX($C$4:C377)-1,0)</f>
        <v>-1.2738853503184711E-2</v>
      </c>
      <c r="F377" s="105"/>
      <c r="G377" s="99"/>
    </row>
    <row r="378" spans="1:7" ht="15" thickBot="1">
      <c r="A378" s="97">
        <v>41362</v>
      </c>
      <c r="B378" s="98">
        <v>1.403</v>
      </c>
      <c r="C378" s="98">
        <v>1.403</v>
      </c>
      <c r="D378" s="99">
        <v>5.7000000000000002E-3</v>
      </c>
      <c r="E378" s="105">
        <f>IF(C378&lt;MAX($C$4:C378),C378/MAX($C$4:C378)-1,0)</f>
        <v>-7.07714083510258E-3</v>
      </c>
      <c r="F378" s="105"/>
      <c r="G378" s="99"/>
    </row>
    <row r="379" spans="1:7" ht="15" thickBot="1">
      <c r="A379" s="97">
        <v>41365</v>
      </c>
      <c r="B379" s="98">
        <v>1.407</v>
      </c>
      <c r="C379" s="98">
        <v>1.407</v>
      </c>
      <c r="D379" s="99">
        <v>2.8999999999999998E-3</v>
      </c>
      <c r="E379" s="105">
        <f>IF(C379&lt;MAX($C$4:C379),C379/MAX($C$4:C379)-1,0)</f>
        <v>-4.2462845010615702E-3</v>
      </c>
      <c r="F379" s="105"/>
      <c r="G379" s="99"/>
    </row>
    <row r="380" spans="1:7" ht="15" thickBot="1">
      <c r="A380" s="97">
        <v>41366</v>
      </c>
      <c r="B380" s="98">
        <v>1.355</v>
      </c>
      <c r="C380" s="98">
        <v>1.355</v>
      </c>
      <c r="D380" s="99">
        <v>-3.6999999999999998E-2</v>
      </c>
      <c r="E380" s="105">
        <f>IF(C380&lt;MAX($C$4:C380),C380/MAX($C$4:C380)-1,0)</f>
        <v>-4.1047416843595252E-2</v>
      </c>
      <c r="F380" s="105"/>
      <c r="G380" s="99"/>
    </row>
    <row r="381" spans="1:7" ht="15" thickBot="1">
      <c r="A381" s="97">
        <v>41367</v>
      </c>
      <c r="B381" s="98">
        <v>1.3440000000000001</v>
      </c>
      <c r="C381" s="98">
        <v>1.3440000000000001</v>
      </c>
      <c r="D381" s="99">
        <v>-8.0999999999999996E-3</v>
      </c>
      <c r="E381" s="105">
        <f>IF(C381&lt;MAX($C$4:C381),C381/MAX($C$4:C381)-1,0)</f>
        <v>-4.8832271762208057E-2</v>
      </c>
      <c r="F381" s="105"/>
      <c r="G381" s="99"/>
    </row>
    <row r="382" spans="1:7" ht="15" thickBot="1">
      <c r="A382" s="97">
        <v>41372</v>
      </c>
      <c r="B382" s="98">
        <v>1.38</v>
      </c>
      <c r="C382" s="98">
        <v>1.38</v>
      </c>
      <c r="D382" s="99">
        <v>2.6800000000000001E-2</v>
      </c>
      <c r="E382" s="105">
        <f>IF(C382&lt;MAX($C$4:C382),C382/MAX($C$4:C382)-1,0)</f>
        <v>-2.3354564755838747E-2</v>
      </c>
      <c r="F382" s="105"/>
      <c r="G382" s="108"/>
    </row>
    <row r="383" spans="1:7" ht="15" thickBot="1">
      <c r="A383" s="101">
        <v>41373</v>
      </c>
      <c r="B383" s="98">
        <v>1.3779999999999999</v>
      </c>
      <c r="C383" s="98">
        <v>1.3779999999999999</v>
      </c>
      <c r="D383" s="99">
        <v>-1.4E-3</v>
      </c>
      <c r="E383" s="105">
        <f>IF(C383&lt;MAX($C$4:C383),C383/MAX($C$4:C383)-1,0)</f>
        <v>-2.4769992922859307E-2</v>
      </c>
      <c r="F383" s="99"/>
      <c r="G383" s="99"/>
    </row>
    <row r="384" spans="1:7" ht="15" thickBot="1">
      <c r="A384" s="97">
        <v>41374</v>
      </c>
      <c r="B384" s="98">
        <v>1.373</v>
      </c>
      <c r="C384" s="98">
        <v>1.373</v>
      </c>
      <c r="D384" s="99">
        <v>-3.5999999999999999E-3</v>
      </c>
      <c r="E384" s="105">
        <f>IF(C384&lt;MAX($C$4:C384),C384/MAX($C$4:C384)-1,0)</f>
        <v>-2.8308563340410542E-2</v>
      </c>
      <c r="F384" s="105"/>
      <c r="G384" s="99"/>
    </row>
    <row r="385" spans="1:7" ht="15" thickBot="1">
      <c r="A385" s="97">
        <v>41375</v>
      </c>
      <c r="B385" s="98">
        <v>1.3759999999999999</v>
      </c>
      <c r="C385" s="98">
        <v>1.3759999999999999</v>
      </c>
      <c r="D385" s="99">
        <v>2.2000000000000001E-3</v>
      </c>
      <c r="E385" s="105">
        <f>IF(C385&lt;MAX($C$4:C385),C385/MAX($C$4:C385)-1,0)</f>
        <v>-2.6185421089879757E-2</v>
      </c>
      <c r="F385" s="105"/>
      <c r="G385" s="99"/>
    </row>
    <row r="386" spans="1:7" ht="15" thickBot="1">
      <c r="A386" s="97">
        <v>41376</v>
      </c>
      <c r="B386" s="98">
        <v>1.3680000000000001</v>
      </c>
      <c r="C386" s="98">
        <v>1.3680000000000001</v>
      </c>
      <c r="D386" s="99">
        <v>-5.7999999999999996E-3</v>
      </c>
      <c r="E386" s="105">
        <f>IF(C386&lt;MAX($C$4:C386),C386/MAX($C$4:C386)-1,0)</f>
        <v>-3.1847133757961776E-2</v>
      </c>
      <c r="F386" s="105"/>
      <c r="G386" s="99"/>
    </row>
    <row r="387" spans="1:7" ht="15" thickBot="1">
      <c r="A387" s="97">
        <v>41379</v>
      </c>
      <c r="B387" s="98">
        <v>1.357</v>
      </c>
      <c r="C387" s="98">
        <v>1.357</v>
      </c>
      <c r="D387" s="99">
        <v>-8.0000000000000002E-3</v>
      </c>
      <c r="E387" s="105">
        <f>IF(C387&lt;MAX($C$4:C387),C387/MAX($C$4:C387)-1,0)</f>
        <v>-3.9631988676574692E-2</v>
      </c>
      <c r="F387" s="105"/>
      <c r="G387" s="99"/>
    </row>
    <row r="388" spans="1:7" ht="15" thickBot="1">
      <c r="A388" s="97">
        <v>41380</v>
      </c>
      <c r="B388" s="98">
        <v>1.381</v>
      </c>
      <c r="C388" s="98">
        <v>1.381</v>
      </c>
      <c r="D388" s="99">
        <v>1.77E-2</v>
      </c>
      <c r="E388" s="105">
        <f>IF(C388&lt;MAX($C$4:C388),C388/MAX($C$4:C388)-1,0)</f>
        <v>-2.2646850672328411E-2</v>
      </c>
      <c r="F388" s="105"/>
      <c r="G388" s="99"/>
    </row>
    <row r="389" spans="1:7" ht="15" thickBot="1">
      <c r="A389" s="97">
        <v>41381</v>
      </c>
      <c r="B389" s="98">
        <v>1.4219999999999999</v>
      </c>
      <c r="C389" s="98">
        <v>1.4219999999999999</v>
      </c>
      <c r="D389" s="99">
        <v>2.9700000000000001E-2</v>
      </c>
      <c r="E389" s="105">
        <f>IF(C389&lt;MAX($C$4:C389),C389/MAX($C$4:C389)-1,0)</f>
        <v>0</v>
      </c>
      <c r="F389" s="105"/>
      <c r="G389" s="99"/>
    </row>
    <row r="390" spans="1:7" ht="15" thickBot="1">
      <c r="A390" s="97">
        <v>41382</v>
      </c>
      <c r="B390" s="98">
        <v>1.4219999999999999</v>
      </c>
      <c r="C390" s="98">
        <v>1.4219999999999999</v>
      </c>
      <c r="D390" s="99">
        <v>0</v>
      </c>
      <c r="E390" s="105">
        <f>IF(C390&lt;MAX($C$4:C390),C390/MAX($C$4:C390)-1,0)</f>
        <v>0</v>
      </c>
      <c r="F390" s="105"/>
      <c r="G390" s="99"/>
    </row>
    <row r="391" spans="1:7" ht="15" thickBot="1">
      <c r="A391" s="97">
        <v>41383</v>
      </c>
      <c r="B391" s="98">
        <v>1.446</v>
      </c>
      <c r="C391" s="98">
        <v>1.446</v>
      </c>
      <c r="D391" s="99">
        <v>1.6899999999999998E-2</v>
      </c>
      <c r="E391" s="105">
        <f>IF(C391&lt;MAX($C$4:C391),C391/MAX($C$4:C391)-1,0)</f>
        <v>0</v>
      </c>
      <c r="F391" s="105"/>
      <c r="G391" s="99"/>
    </row>
    <row r="392" spans="1:7" ht="15" thickBot="1">
      <c r="A392" s="97">
        <v>41386</v>
      </c>
      <c r="B392" s="98">
        <v>1.4770000000000001</v>
      </c>
      <c r="C392" s="98">
        <v>1.4770000000000001</v>
      </c>
      <c r="D392" s="99">
        <v>2.1399999999999999E-2</v>
      </c>
      <c r="E392" s="105">
        <f>IF(C392&lt;MAX($C$4:C392),C392/MAX($C$4:C392)-1,0)</f>
        <v>0</v>
      </c>
      <c r="F392" s="105"/>
      <c r="G392" s="99"/>
    </row>
    <row r="393" spans="1:7" ht="15" thickBot="1">
      <c r="A393" s="97">
        <v>41387</v>
      </c>
      <c r="B393" s="98">
        <v>1.448</v>
      </c>
      <c r="C393" s="98">
        <v>1.448</v>
      </c>
      <c r="D393" s="99">
        <v>-1.9599999999999999E-2</v>
      </c>
      <c r="E393" s="105">
        <f>IF(C393&lt;MAX($C$4:C393),C393/MAX($C$4:C393)-1,0)</f>
        <v>-1.9634394041977088E-2</v>
      </c>
      <c r="F393" s="105"/>
      <c r="G393" s="99"/>
    </row>
    <row r="394" spans="1:7" ht="15" thickBot="1">
      <c r="A394" s="97">
        <v>41388</v>
      </c>
      <c r="B394" s="98">
        <v>1.4910000000000001</v>
      </c>
      <c r="C394" s="98">
        <v>1.4910000000000001</v>
      </c>
      <c r="D394" s="99">
        <v>2.9700000000000001E-2</v>
      </c>
      <c r="E394" s="105">
        <f>IF(C394&lt;MAX($C$4:C394),C394/MAX($C$4:C394)-1,0)</f>
        <v>0</v>
      </c>
      <c r="F394" s="105"/>
      <c r="G394" s="99"/>
    </row>
    <row r="395" spans="1:7" ht="15" thickBot="1">
      <c r="A395" s="97">
        <v>41389</v>
      </c>
      <c r="B395" s="98">
        <v>1.456</v>
      </c>
      <c r="C395" s="98">
        <v>1.456</v>
      </c>
      <c r="D395" s="99">
        <v>-2.35E-2</v>
      </c>
      <c r="E395" s="105">
        <f>IF(C395&lt;MAX($C$4:C395),C395/MAX($C$4:C395)-1,0)</f>
        <v>-2.3474178403755985E-2</v>
      </c>
      <c r="F395" s="105"/>
      <c r="G395" s="99"/>
    </row>
    <row r="396" spans="1:7" ht="15" thickBot="1">
      <c r="A396" s="97">
        <v>41390</v>
      </c>
      <c r="B396" s="98">
        <v>1.429</v>
      </c>
      <c r="C396" s="98">
        <v>1.429</v>
      </c>
      <c r="D396" s="99">
        <v>-1.8499999999999999E-2</v>
      </c>
      <c r="E396" s="105">
        <f>IF(C396&lt;MAX($C$4:C396),C396/MAX($C$4:C396)-1,0)</f>
        <v>-4.1582830315224695E-2</v>
      </c>
      <c r="F396" s="105"/>
      <c r="G396" s="99"/>
    </row>
    <row r="397" spans="1:7" ht="15" thickBot="1">
      <c r="A397" s="97">
        <v>41396</v>
      </c>
      <c r="B397" s="98">
        <v>1.466</v>
      </c>
      <c r="C397" s="98">
        <v>1.466</v>
      </c>
      <c r="D397" s="99">
        <v>2.5899999999999999E-2</v>
      </c>
      <c r="E397" s="105">
        <f>IF(C397&lt;MAX($C$4:C397),C397/MAX($C$4:C397)-1,0)</f>
        <v>-1.6767270288397085E-2</v>
      </c>
      <c r="F397" s="105"/>
      <c r="G397" s="99"/>
    </row>
    <row r="398" spans="1:7" ht="15" thickBot="1">
      <c r="A398" s="97">
        <v>41397</v>
      </c>
      <c r="B398" s="98">
        <v>1.4910000000000001</v>
      </c>
      <c r="C398" s="98">
        <v>1.4910000000000001</v>
      </c>
      <c r="D398" s="99">
        <v>1.7100000000000001E-2</v>
      </c>
      <c r="E398" s="105">
        <f>IF(C398&lt;MAX($C$4:C398),C398/MAX($C$4:C398)-1,0)</f>
        <v>0</v>
      </c>
      <c r="F398" s="105"/>
      <c r="G398" s="99"/>
    </row>
    <row r="399" spans="1:7" ht="15" thickBot="1">
      <c r="A399" s="97">
        <v>41400</v>
      </c>
      <c r="B399" s="98">
        <v>1.51</v>
      </c>
      <c r="C399" s="98">
        <v>1.51</v>
      </c>
      <c r="D399" s="99">
        <v>1.2699999999999999E-2</v>
      </c>
      <c r="E399" s="105">
        <f>IF(C399&lt;MAX($C$4:C399),C399/MAX($C$4:C399)-1,0)</f>
        <v>0</v>
      </c>
      <c r="F399" s="105"/>
      <c r="G399" s="99"/>
    </row>
    <row r="400" spans="1:7" ht="15" thickBot="1">
      <c r="A400" s="97">
        <v>41401</v>
      </c>
      <c r="B400" s="98">
        <v>1.5</v>
      </c>
      <c r="C400" s="98">
        <v>1.5</v>
      </c>
      <c r="D400" s="99">
        <v>-6.6E-3</v>
      </c>
      <c r="E400" s="105">
        <f>IF(C400&lt;MAX($C$4:C400),C400/MAX($C$4:C400)-1,0)</f>
        <v>-6.6225165562914245E-3</v>
      </c>
      <c r="F400" s="105"/>
      <c r="G400" s="99"/>
    </row>
    <row r="401" spans="1:7" ht="15" thickBot="1">
      <c r="A401" s="97">
        <v>41402</v>
      </c>
      <c r="B401" s="98">
        <v>1.5309999999999999</v>
      </c>
      <c r="C401" s="98">
        <v>1.5309999999999999</v>
      </c>
      <c r="D401" s="99">
        <v>2.07E-2</v>
      </c>
      <c r="E401" s="105">
        <f>IF(C401&lt;MAX($C$4:C401),C401/MAX($C$4:C401)-1,0)</f>
        <v>0</v>
      </c>
      <c r="F401" s="105"/>
      <c r="G401" s="99"/>
    </row>
    <row r="402" spans="1:7" ht="15" thickBot="1">
      <c r="A402" s="97">
        <v>41403</v>
      </c>
      <c r="B402" s="98">
        <v>1.5249999999999999</v>
      </c>
      <c r="C402" s="98">
        <v>1.5249999999999999</v>
      </c>
      <c r="D402" s="99">
        <v>-3.8999999999999998E-3</v>
      </c>
      <c r="E402" s="105">
        <f>IF(C402&lt;MAX($C$4:C402),C402/MAX($C$4:C402)-1,0)</f>
        <v>-3.9190071848465013E-3</v>
      </c>
      <c r="F402" s="105"/>
      <c r="G402" s="108"/>
    </row>
    <row r="403" spans="1:7" ht="15" thickBot="1">
      <c r="A403" s="101">
        <v>41404</v>
      </c>
      <c r="B403" s="98">
        <v>1.53</v>
      </c>
      <c r="C403" s="98">
        <v>1.53</v>
      </c>
      <c r="D403" s="99">
        <v>3.3E-3</v>
      </c>
      <c r="E403" s="105">
        <f>IF(C403&lt;MAX($C$4:C403),C403/MAX($C$4:C403)-1,0)</f>
        <v>-6.5316786414104655E-4</v>
      </c>
      <c r="F403" s="99"/>
      <c r="G403" s="99"/>
    </row>
    <row r="404" spans="1:7" ht="15" thickBot="1">
      <c r="A404" s="97">
        <v>41407</v>
      </c>
      <c r="B404" s="98">
        <v>1.528</v>
      </c>
      <c r="C404" s="98">
        <v>1.528</v>
      </c>
      <c r="D404" s="99">
        <v>-1.2999999999999999E-3</v>
      </c>
      <c r="E404" s="105">
        <f>IF(C404&lt;MAX($C$4:C404),C404/MAX($C$4:C404)-1,0)</f>
        <v>-1.9595035924231397E-3</v>
      </c>
      <c r="F404" s="105"/>
      <c r="G404" s="99"/>
    </row>
    <row r="405" spans="1:7" ht="15" thickBot="1">
      <c r="A405" s="97">
        <v>41408</v>
      </c>
      <c r="B405" s="98">
        <v>1.504</v>
      </c>
      <c r="C405" s="98">
        <v>1.504</v>
      </c>
      <c r="D405" s="99">
        <v>-1.5699999999999999E-2</v>
      </c>
      <c r="E405" s="105">
        <f>IF(C405&lt;MAX($C$4:C405),C405/MAX($C$4:C405)-1,0)</f>
        <v>-1.7635532331809256E-2</v>
      </c>
      <c r="F405" s="105"/>
      <c r="G405" s="99"/>
    </row>
    <row r="406" spans="1:7" ht="15" thickBot="1">
      <c r="A406" s="97">
        <v>41409</v>
      </c>
      <c r="B406" s="98">
        <v>1.5580000000000001</v>
      </c>
      <c r="C406" s="98">
        <v>1.5580000000000001</v>
      </c>
      <c r="D406" s="99">
        <v>3.5900000000000001E-2</v>
      </c>
      <c r="E406" s="105">
        <f>IF(C406&lt;MAX($C$4:C406),C406/MAX($C$4:C406)-1,0)</f>
        <v>0</v>
      </c>
      <c r="F406" s="105"/>
      <c r="G406" s="99"/>
    </row>
    <row r="407" spans="1:7" ht="15" thickBot="1">
      <c r="A407" s="97">
        <v>41410</v>
      </c>
      <c r="B407" s="98">
        <v>1.5860000000000001</v>
      </c>
      <c r="C407" s="98">
        <v>1.5860000000000001</v>
      </c>
      <c r="D407" s="99">
        <v>1.7999999999999999E-2</v>
      </c>
      <c r="E407" s="105">
        <f>IF(C407&lt;MAX($C$4:C407),C407/MAX($C$4:C407)-1,0)</f>
        <v>0</v>
      </c>
      <c r="F407" s="105"/>
      <c r="G407" s="99"/>
    </row>
    <row r="408" spans="1:7" ht="15" thickBot="1">
      <c r="A408" s="97">
        <v>41411</v>
      </c>
      <c r="B408" s="98">
        <v>1.61</v>
      </c>
      <c r="C408" s="98">
        <v>1.61</v>
      </c>
      <c r="D408" s="99">
        <v>1.5100000000000001E-2</v>
      </c>
      <c r="E408" s="105">
        <f>IF(C408&lt;MAX($C$4:C408),C408/MAX($C$4:C408)-1,0)</f>
        <v>0</v>
      </c>
      <c r="F408" s="105"/>
      <c r="G408" s="99"/>
    </row>
    <row r="409" spans="1:7" ht="15" thickBot="1">
      <c r="A409" s="97">
        <v>41414</v>
      </c>
      <c r="B409" s="98">
        <v>1.6319999999999999</v>
      </c>
      <c r="C409" s="98">
        <v>1.6319999999999999</v>
      </c>
      <c r="D409" s="99">
        <v>1.37E-2</v>
      </c>
      <c r="E409" s="105">
        <f>IF(C409&lt;MAX($C$4:C409),C409/MAX($C$4:C409)-1,0)</f>
        <v>0</v>
      </c>
      <c r="F409" s="105"/>
      <c r="G409" s="99"/>
    </row>
    <row r="410" spans="1:7" ht="15" thickBot="1">
      <c r="A410" s="97">
        <v>41415</v>
      </c>
      <c r="B410" s="98">
        <v>1.669</v>
      </c>
      <c r="C410" s="98">
        <v>1.669</v>
      </c>
      <c r="D410" s="99">
        <v>2.2700000000000001E-2</v>
      </c>
      <c r="E410" s="105">
        <f>IF(C410&lt;MAX($C$4:C410),C410/MAX($C$4:C410)-1,0)</f>
        <v>0</v>
      </c>
      <c r="F410" s="105"/>
      <c r="G410" s="99"/>
    </row>
    <row r="411" spans="1:7" ht="15" thickBot="1">
      <c r="A411" s="97">
        <v>41416</v>
      </c>
      <c r="B411" s="98">
        <v>1.643</v>
      </c>
      <c r="C411" s="98">
        <v>1.643</v>
      </c>
      <c r="D411" s="99">
        <v>-1.5599999999999999E-2</v>
      </c>
      <c r="E411" s="105">
        <f>IF(C411&lt;MAX($C$4:C411),C411/MAX($C$4:C411)-1,0)</f>
        <v>-1.5578190533253489E-2</v>
      </c>
      <c r="F411" s="105"/>
      <c r="G411" s="99"/>
    </row>
    <row r="412" spans="1:7" ht="15" thickBot="1">
      <c r="A412" s="97">
        <v>41417</v>
      </c>
      <c r="B412" s="98">
        <v>1.659</v>
      </c>
      <c r="C412" s="98">
        <v>1.659</v>
      </c>
      <c r="D412" s="99">
        <v>9.7000000000000003E-3</v>
      </c>
      <c r="E412" s="105">
        <f>IF(C412&lt;MAX($C$4:C412),C412/MAX($C$4:C412)-1,0)</f>
        <v>-5.9916117435589999E-3</v>
      </c>
      <c r="F412" s="105"/>
      <c r="G412" s="99"/>
    </row>
    <row r="413" spans="1:7" ht="15" thickBot="1">
      <c r="A413" s="97">
        <v>41418</v>
      </c>
      <c r="B413" s="98">
        <v>1.696</v>
      </c>
      <c r="C413" s="98">
        <v>1.696</v>
      </c>
      <c r="D413" s="99">
        <v>2.23E-2</v>
      </c>
      <c r="E413" s="105">
        <f>IF(C413&lt;MAX($C$4:C413),C413/MAX($C$4:C413)-1,0)</f>
        <v>0</v>
      </c>
      <c r="F413" s="105"/>
      <c r="G413" s="99"/>
    </row>
    <row r="414" spans="1:7" ht="15" thickBot="1">
      <c r="A414" s="97">
        <v>41421</v>
      </c>
      <c r="B414" s="98">
        <v>1.72</v>
      </c>
      <c r="C414" s="98">
        <v>1.72</v>
      </c>
      <c r="D414" s="99">
        <v>1.4200000000000001E-2</v>
      </c>
      <c r="E414" s="105">
        <f>IF(C414&lt;MAX($C$4:C414),C414/MAX($C$4:C414)-1,0)</f>
        <v>0</v>
      </c>
      <c r="F414" s="105"/>
      <c r="G414" s="99"/>
    </row>
    <row r="415" spans="1:7" ht="15" thickBot="1">
      <c r="A415" s="97">
        <v>41422</v>
      </c>
      <c r="B415" s="98">
        <v>1.6910000000000001</v>
      </c>
      <c r="C415" s="98">
        <v>1.6910000000000001</v>
      </c>
      <c r="D415" s="99">
        <v>-1.6899999999999998E-2</v>
      </c>
      <c r="E415" s="105">
        <f>IF(C415&lt;MAX($C$4:C415),C415/MAX($C$4:C415)-1,0)</f>
        <v>-1.6860465116279033E-2</v>
      </c>
      <c r="F415" s="105"/>
      <c r="G415" s="99"/>
    </row>
    <row r="416" spans="1:7" ht="15" thickBot="1">
      <c r="A416" s="97">
        <v>41423</v>
      </c>
      <c r="B416" s="98">
        <v>1.7010000000000001</v>
      </c>
      <c r="C416" s="98">
        <v>1.7010000000000001</v>
      </c>
      <c r="D416" s="99">
        <v>5.8999999999999999E-3</v>
      </c>
      <c r="E416" s="105">
        <f>IF(C416&lt;MAX($C$4:C416),C416/MAX($C$4:C416)-1,0)</f>
        <v>-1.104651162790693E-2</v>
      </c>
      <c r="F416" s="105"/>
      <c r="G416" s="99"/>
    </row>
    <row r="417" spans="1:7" ht="15" thickBot="1">
      <c r="A417" s="97">
        <v>41424</v>
      </c>
      <c r="B417" s="98">
        <v>1.6950000000000001</v>
      </c>
      <c r="C417" s="98">
        <v>1.6950000000000001</v>
      </c>
      <c r="D417" s="99">
        <v>-3.5000000000000001E-3</v>
      </c>
      <c r="E417" s="105">
        <f>IF(C417&lt;MAX($C$4:C417),C417/MAX($C$4:C417)-1,0)</f>
        <v>-1.4534883720930147E-2</v>
      </c>
      <c r="F417" s="105"/>
      <c r="G417" s="99"/>
    </row>
    <row r="418" spans="1:7" ht="15" thickBot="1">
      <c r="A418" s="97">
        <v>41425</v>
      </c>
      <c r="B418" s="98">
        <v>1.679</v>
      </c>
      <c r="C418" s="98">
        <v>1.679</v>
      </c>
      <c r="D418" s="99">
        <v>-9.4000000000000004E-3</v>
      </c>
      <c r="E418" s="105">
        <f>IF(C418&lt;MAX($C$4:C418),C418/MAX($C$4:C418)-1,0)</f>
        <v>-2.3837209302325579E-2</v>
      </c>
      <c r="F418" s="105"/>
      <c r="G418" s="99"/>
    </row>
    <row r="419" spans="1:7" ht="15" thickBot="1">
      <c r="A419" s="97">
        <v>41428</v>
      </c>
      <c r="B419" s="98">
        <v>1.6439999999999999</v>
      </c>
      <c r="C419" s="98">
        <v>1.6439999999999999</v>
      </c>
      <c r="D419" s="99">
        <v>-2.0799999999999999E-2</v>
      </c>
      <c r="E419" s="105">
        <f>IF(C419&lt;MAX($C$4:C419),C419/MAX($C$4:C419)-1,0)</f>
        <v>-4.4186046511627941E-2</v>
      </c>
      <c r="F419" s="105"/>
      <c r="G419" s="99"/>
    </row>
    <row r="420" spans="1:7" ht="15" thickBot="1">
      <c r="A420" s="97">
        <v>41429</v>
      </c>
      <c r="B420" s="98">
        <v>1.6120000000000001</v>
      </c>
      <c r="C420" s="98">
        <v>1.6120000000000001</v>
      </c>
      <c r="D420" s="99">
        <v>-1.95E-2</v>
      </c>
      <c r="E420" s="105">
        <f>IF(C420&lt;MAX($C$4:C420),C420/MAX($C$4:C420)-1,0)</f>
        <v>-6.2790697674418583E-2</v>
      </c>
      <c r="F420" s="105"/>
      <c r="G420" s="99"/>
    </row>
    <row r="421" spans="1:7" ht="15" thickBot="1">
      <c r="A421" s="97">
        <v>41430</v>
      </c>
      <c r="B421" s="98">
        <v>1.633</v>
      </c>
      <c r="C421" s="98">
        <v>1.633</v>
      </c>
      <c r="D421" s="99">
        <v>1.2999999999999999E-2</v>
      </c>
      <c r="E421" s="105">
        <f>IF(C421&lt;MAX($C$4:C421),C421/MAX($C$4:C421)-1,0)</f>
        <v>-5.058139534883721E-2</v>
      </c>
      <c r="F421" s="105"/>
      <c r="G421" s="99"/>
    </row>
    <row r="422" spans="1:7" ht="15" thickBot="1">
      <c r="A422" s="97">
        <v>41431</v>
      </c>
      <c r="B422" s="98">
        <v>1.613</v>
      </c>
      <c r="C422" s="98">
        <v>1.613</v>
      </c>
      <c r="D422" s="99">
        <v>-1.2200000000000001E-2</v>
      </c>
      <c r="E422" s="105">
        <f>IF(C422&lt;MAX($C$4:C422),C422/MAX($C$4:C422)-1,0)</f>
        <v>-6.2209302325581417E-2</v>
      </c>
      <c r="F422" s="105"/>
      <c r="G422" s="108"/>
    </row>
    <row r="423" spans="1:7" ht="15" thickBot="1">
      <c r="A423" s="101">
        <v>41432</v>
      </c>
      <c r="B423" s="98">
        <v>1.613</v>
      </c>
      <c r="C423" s="98">
        <v>1.613</v>
      </c>
      <c r="D423" s="99">
        <v>0</v>
      </c>
      <c r="E423" s="105">
        <f>IF(C423&lt;MAX($C$4:C423),C423/MAX($C$4:C423)-1,0)</f>
        <v>-6.2209302325581417E-2</v>
      </c>
      <c r="F423" s="99"/>
      <c r="G423" s="99"/>
    </row>
    <row r="424" spans="1:7" ht="15" thickBot="1">
      <c r="A424" s="97">
        <v>41438</v>
      </c>
      <c r="B424" s="98">
        <v>1.5880000000000001</v>
      </c>
      <c r="C424" s="98">
        <v>1.5880000000000001</v>
      </c>
      <c r="D424" s="99">
        <v>-1.55E-2</v>
      </c>
      <c r="E424" s="105">
        <f>IF(C424&lt;MAX($C$4:C424),C424/MAX($C$4:C424)-1,0)</f>
        <v>-7.6744186046511564E-2</v>
      </c>
      <c r="F424" s="105"/>
      <c r="G424" s="99"/>
    </row>
    <row r="425" spans="1:7" ht="15" thickBot="1">
      <c r="A425" s="97">
        <v>41439</v>
      </c>
      <c r="B425" s="98">
        <v>1.64</v>
      </c>
      <c r="C425" s="98">
        <v>1.64</v>
      </c>
      <c r="D425" s="99">
        <v>3.27E-2</v>
      </c>
      <c r="E425" s="105">
        <f>IF(C425&lt;MAX($C$4:C425),C425/MAX($C$4:C425)-1,0)</f>
        <v>-4.6511627906976827E-2</v>
      </c>
      <c r="F425" s="105"/>
      <c r="G425" s="99"/>
    </row>
    <row r="426" spans="1:7" ht="15" thickBot="1">
      <c r="A426" s="97">
        <v>41442</v>
      </c>
      <c r="B426" s="98">
        <v>1.65</v>
      </c>
      <c r="C426" s="98">
        <v>1.65</v>
      </c>
      <c r="D426" s="99">
        <v>6.1000000000000004E-3</v>
      </c>
      <c r="E426" s="105">
        <f>IF(C426&lt;MAX($C$4:C426),C426/MAX($C$4:C426)-1,0)</f>
        <v>-4.0697674418604723E-2</v>
      </c>
      <c r="F426" s="105"/>
      <c r="G426" s="99"/>
    </row>
    <row r="427" spans="1:7" ht="15" thickBot="1">
      <c r="A427" s="97">
        <v>41443</v>
      </c>
      <c r="B427" s="98">
        <v>1.65</v>
      </c>
      <c r="C427" s="98">
        <v>1.65</v>
      </c>
      <c r="D427" s="99">
        <v>0</v>
      </c>
      <c r="E427" s="105">
        <f>IF(C427&lt;MAX($C$4:C427),C427/MAX($C$4:C427)-1,0)</f>
        <v>-4.0697674418604723E-2</v>
      </c>
      <c r="F427" s="105"/>
      <c r="G427" s="99"/>
    </row>
    <row r="428" spans="1:7" ht="15" thickBot="1">
      <c r="A428" s="97">
        <v>41444</v>
      </c>
      <c r="B428" s="98">
        <v>1.64</v>
      </c>
      <c r="C428" s="98">
        <v>1.64</v>
      </c>
      <c r="D428" s="99">
        <v>-6.1000000000000004E-3</v>
      </c>
      <c r="E428" s="105">
        <f>IF(C428&lt;MAX($C$4:C428),C428/MAX($C$4:C428)-1,0)</f>
        <v>-4.6511627906976827E-2</v>
      </c>
      <c r="F428" s="105"/>
      <c r="G428" s="99"/>
    </row>
    <row r="429" spans="1:7" ht="15" thickBot="1">
      <c r="A429" s="97">
        <v>41445</v>
      </c>
      <c r="B429" s="98">
        <v>1.579</v>
      </c>
      <c r="C429" s="98">
        <v>1.579</v>
      </c>
      <c r="D429" s="99">
        <v>-3.7199999999999997E-2</v>
      </c>
      <c r="E429" s="105">
        <f>IF(C429&lt;MAX($C$4:C429),C429/MAX($C$4:C429)-1,0)</f>
        <v>-8.1976744186046502E-2</v>
      </c>
      <c r="F429" s="105"/>
      <c r="G429" s="99"/>
    </row>
    <row r="430" spans="1:7" ht="15" thickBot="1">
      <c r="A430" s="97">
        <v>41446</v>
      </c>
      <c r="B430" s="98">
        <v>1.579</v>
      </c>
      <c r="C430" s="98">
        <v>1.579</v>
      </c>
      <c r="D430" s="99">
        <v>0</v>
      </c>
      <c r="E430" s="105">
        <f>IF(C430&lt;MAX($C$4:C430),C430/MAX($C$4:C430)-1,0)</f>
        <v>-8.1976744186046502E-2</v>
      </c>
      <c r="F430" s="105"/>
      <c r="G430" s="99"/>
    </row>
    <row r="431" spans="1:7" ht="15" thickBot="1">
      <c r="A431" s="97">
        <v>41449</v>
      </c>
      <c r="B431" s="98">
        <v>1.506</v>
      </c>
      <c r="C431" s="98">
        <v>1.506</v>
      </c>
      <c r="D431" s="99">
        <v>-4.6199999999999998E-2</v>
      </c>
      <c r="E431" s="105">
        <f>IF(C431&lt;MAX($C$4:C431),C431/MAX($C$4:C431)-1,0)</f>
        <v>-0.12441860465116272</v>
      </c>
      <c r="F431" s="105"/>
      <c r="G431" s="99"/>
    </row>
    <row r="432" spans="1:7" ht="15" thickBot="1">
      <c r="A432" s="97">
        <v>41450</v>
      </c>
      <c r="B432" s="98">
        <v>1.526</v>
      </c>
      <c r="C432" s="98">
        <v>1.526</v>
      </c>
      <c r="D432" s="99">
        <v>1.3299999999999999E-2</v>
      </c>
      <c r="E432" s="105">
        <f>IF(C432&lt;MAX($C$4:C432),C432/MAX($C$4:C432)-1,0)</f>
        <v>-0.11279069767441863</v>
      </c>
      <c r="F432" s="105"/>
      <c r="G432" s="99"/>
    </row>
    <row r="433" spans="1:7" ht="15" thickBot="1">
      <c r="A433" s="97">
        <v>41451</v>
      </c>
      <c r="B433" s="98">
        <v>1.619</v>
      </c>
      <c r="C433" s="98">
        <v>1.619</v>
      </c>
      <c r="D433" s="99">
        <v>6.0900000000000003E-2</v>
      </c>
      <c r="E433" s="105">
        <f>IF(C433&lt;MAX($C$4:C433),C433/MAX($C$4:C433)-1,0)</f>
        <v>-5.8720930232558088E-2</v>
      </c>
      <c r="F433" s="105"/>
      <c r="G433" s="99"/>
    </row>
    <row r="434" spans="1:7" ht="15" thickBot="1">
      <c r="A434" s="97">
        <v>41452</v>
      </c>
      <c r="B434" s="98">
        <v>1.5980000000000001</v>
      </c>
      <c r="C434" s="98">
        <v>1.5980000000000001</v>
      </c>
      <c r="D434" s="99">
        <v>-1.2999999999999999E-2</v>
      </c>
      <c r="E434" s="105">
        <f>IF(C434&lt;MAX($C$4:C434),C434/MAX($C$4:C434)-1,0)</f>
        <v>-7.0930232558139461E-2</v>
      </c>
      <c r="F434" s="105"/>
      <c r="G434" s="99"/>
    </row>
    <row r="435" spans="1:7" ht="15" thickBot="1">
      <c r="A435" s="97">
        <v>41453</v>
      </c>
      <c r="B435" s="98">
        <v>1.591</v>
      </c>
      <c r="C435" s="98">
        <v>1.591</v>
      </c>
      <c r="D435" s="99">
        <v>-4.4000000000000003E-3</v>
      </c>
      <c r="E435" s="105">
        <f>IF(C435&lt;MAX($C$4:C435),C435/MAX($C$4:C435)-1,0)</f>
        <v>-7.4999999999999956E-2</v>
      </c>
      <c r="F435" s="105"/>
      <c r="G435" s="99"/>
    </row>
    <row r="436" spans="1:7" ht="15" thickBot="1">
      <c r="A436" s="97">
        <v>41455</v>
      </c>
      <c r="B436" s="98">
        <v>1.591</v>
      </c>
      <c r="C436" s="98">
        <v>1.591</v>
      </c>
      <c r="D436" s="99">
        <v>0</v>
      </c>
      <c r="E436" s="105">
        <f>IF(C436&lt;MAX($C$4:C436),C436/MAX($C$4:C436)-1,0)</f>
        <v>-7.4999999999999956E-2</v>
      </c>
      <c r="F436" s="105"/>
      <c r="G436" s="99"/>
    </row>
    <row r="437" spans="1:7" ht="15" thickBot="1">
      <c r="A437" s="97">
        <v>41456</v>
      </c>
      <c r="B437" s="98">
        <v>1.6459999999999999</v>
      </c>
      <c r="C437" s="98">
        <v>1.6459999999999999</v>
      </c>
      <c r="D437" s="99">
        <v>3.4599999999999999E-2</v>
      </c>
      <c r="E437" s="105">
        <f>IF(C437&lt;MAX($C$4:C437),C437/MAX($C$4:C437)-1,0)</f>
        <v>-4.3023255813953498E-2</v>
      </c>
      <c r="F437" s="105"/>
      <c r="G437" s="99"/>
    </row>
    <row r="438" spans="1:7" ht="15" thickBot="1">
      <c r="A438" s="97">
        <v>41457</v>
      </c>
      <c r="B438" s="98">
        <v>1.677</v>
      </c>
      <c r="C438" s="98">
        <v>1.677</v>
      </c>
      <c r="D438" s="99">
        <v>1.8800000000000001E-2</v>
      </c>
      <c r="E438" s="105">
        <f>IF(C438&lt;MAX($C$4:C438),C438/MAX($C$4:C438)-1,0)</f>
        <v>-2.4999999999999911E-2</v>
      </c>
      <c r="F438" s="105"/>
      <c r="G438" s="99"/>
    </row>
    <row r="439" spans="1:7" ht="15" thickBot="1">
      <c r="A439" s="97">
        <v>41458</v>
      </c>
      <c r="B439" s="98">
        <v>1.696</v>
      </c>
      <c r="C439" s="98">
        <v>1.696</v>
      </c>
      <c r="D439" s="99">
        <v>1.1299999999999999E-2</v>
      </c>
      <c r="E439" s="105">
        <f>IF(C439&lt;MAX($C$4:C439),C439/MAX($C$4:C439)-1,0)</f>
        <v>-1.3953488372092981E-2</v>
      </c>
      <c r="F439" s="105"/>
      <c r="G439" s="99"/>
    </row>
    <row r="440" spans="1:7" ht="15" thickBot="1">
      <c r="A440" s="97">
        <v>41459</v>
      </c>
      <c r="B440" s="98">
        <v>1.671</v>
      </c>
      <c r="C440" s="98">
        <v>1.671</v>
      </c>
      <c r="D440" s="99">
        <v>-1.47E-2</v>
      </c>
      <c r="E440" s="105">
        <f>IF(C440&lt;MAX($C$4:C440),C440/MAX($C$4:C440)-1,0)</f>
        <v>-2.848837209302324E-2</v>
      </c>
      <c r="F440" s="105"/>
      <c r="G440" s="99"/>
    </row>
    <row r="441" spans="1:7" ht="15" thickBot="1">
      <c r="A441" s="97">
        <v>41460</v>
      </c>
      <c r="B441" s="98">
        <v>1.6419999999999999</v>
      </c>
      <c r="C441" s="98">
        <v>1.6419999999999999</v>
      </c>
      <c r="D441" s="99">
        <v>-1.7399999999999999E-2</v>
      </c>
      <c r="E441" s="105">
        <f>IF(C441&lt;MAX($C$4:C441),C441/MAX($C$4:C441)-1,0)</f>
        <v>-4.5348837209302384E-2</v>
      </c>
      <c r="F441" s="105"/>
      <c r="G441" s="99"/>
    </row>
    <row r="442" spans="1:7" ht="15" thickBot="1">
      <c r="A442" s="97">
        <v>41463</v>
      </c>
      <c r="B442" s="98">
        <v>1.595</v>
      </c>
      <c r="C442" s="98">
        <v>1.595</v>
      </c>
      <c r="D442" s="99">
        <v>-2.86E-2</v>
      </c>
      <c r="E442" s="105">
        <f>IF(C442&lt;MAX($C$4:C442),C442/MAX($C$4:C442)-1,0)</f>
        <v>-7.2674418604651181E-2</v>
      </c>
      <c r="F442" s="105"/>
      <c r="G442" s="108"/>
    </row>
    <row r="443" spans="1:7" ht="15" thickBot="1">
      <c r="A443" s="101">
        <v>41464</v>
      </c>
      <c r="B443" s="98">
        <v>1.6040000000000001</v>
      </c>
      <c r="C443" s="98">
        <v>1.6040000000000001</v>
      </c>
      <c r="D443" s="99">
        <v>5.5999999999999999E-3</v>
      </c>
      <c r="E443" s="105">
        <f>IF(C443&lt;MAX($C$4:C443),C443/MAX($C$4:C443)-1,0)</f>
        <v>-6.7441860465116243E-2</v>
      </c>
      <c r="F443" s="99"/>
      <c r="G443" s="99"/>
    </row>
    <row r="444" spans="1:7" ht="15" thickBot="1">
      <c r="A444" s="97">
        <v>41465</v>
      </c>
      <c r="B444" s="98">
        <v>1.6319999999999999</v>
      </c>
      <c r="C444" s="98">
        <v>1.6319999999999999</v>
      </c>
      <c r="D444" s="99">
        <v>1.7500000000000002E-2</v>
      </c>
      <c r="E444" s="105">
        <f>IF(C444&lt;MAX($C$4:C444),C444/MAX($C$4:C444)-1,0)</f>
        <v>-5.1162790697674487E-2</v>
      </c>
      <c r="F444" s="105"/>
      <c r="G444" s="99"/>
    </row>
    <row r="445" spans="1:7" ht="15" thickBot="1">
      <c r="A445" s="97">
        <v>41466</v>
      </c>
      <c r="B445" s="98">
        <v>1.661</v>
      </c>
      <c r="C445" s="98">
        <v>1.661</v>
      </c>
      <c r="D445" s="99">
        <v>1.78E-2</v>
      </c>
      <c r="E445" s="105">
        <f>IF(C445&lt;MAX($C$4:C445),C445/MAX($C$4:C445)-1,0)</f>
        <v>-3.4302325581395343E-2</v>
      </c>
      <c r="F445" s="105"/>
      <c r="G445" s="99"/>
    </row>
    <row r="446" spans="1:7" ht="15" thickBot="1">
      <c r="A446" s="97">
        <v>41467</v>
      </c>
      <c r="B446" s="98">
        <v>1.6559999999999999</v>
      </c>
      <c r="C446" s="98">
        <v>1.6559999999999999</v>
      </c>
      <c r="D446" s="99">
        <v>-3.0000000000000001E-3</v>
      </c>
      <c r="E446" s="105">
        <f>IF(C446&lt;MAX($C$4:C446),C446/MAX($C$4:C446)-1,0)</f>
        <v>-3.7209302325581395E-2</v>
      </c>
      <c r="F446" s="105"/>
      <c r="G446" s="99"/>
    </row>
    <row r="447" spans="1:7" ht="15" thickBot="1">
      <c r="A447" s="97">
        <v>41470</v>
      </c>
      <c r="B447" s="98">
        <v>1.694</v>
      </c>
      <c r="C447" s="98">
        <v>1.694</v>
      </c>
      <c r="D447" s="99">
        <v>2.29E-2</v>
      </c>
      <c r="E447" s="105">
        <f>IF(C447&lt;MAX($C$4:C447),C447/MAX($C$4:C447)-1,0)</f>
        <v>-1.5116279069767424E-2</v>
      </c>
      <c r="F447" s="105"/>
      <c r="G447" s="99"/>
    </row>
    <row r="448" spans="1:7" ht="15" thickBot="1">
      <c r="A448" s="97">
        <v>41471</v>
      </c>
      <c r="B448" s="98">
        <v>1.712</v>
      </c>
      <c r="C448" s="98">
        <v>1.712</v>
      </c>
      <c r="D448" s="99">
        <v>1.06E-2</v>
      </c>
      <c r="E448" s="105">
        <f>IF(C448&lt;MAX($C$4:C448),C448/MAX($C$4:C448)-1,0)</f>
        <v>-4.6511627906976605E-3</v>
      </c>
      <c r="F448" s="105"/>
      <c r="G448" s="99"/>
    </row>
    <row r="449" spans="1:7" ht="15" thickBot="1">
      <c r="A449" s="97">
        <v>41472</v>
      </c>
      <c r="B449" s="98">
        <v>1.681</v>
      </c>
      <c r="C449" s="98">
        <v>1.681</v>
      </c>
      <c r="D449" s="99">
        <v>-1.8100000000000002E-2</v>
      </c>
      <c r="E449" s="105">
        <f>IF(C449&lt;MAX($C$4:C449),C449/MAX($C$4:C449)-1,0)</f>
        <v>-2.2674418604651136E-2</v>
      </c>
      <c r="F449" s="105"/>
      <c r="G449" s="99"/>
    </row>
    <row r="450" spans="1:7" ht="15" thickBot="1">
      <c r="A450" s="97">
        <v>41473</v>
      </c>
      <c r="B450" s="98">
        <v>1.661</v>
      </c>
      <c r="C450" s="98">
        <v>1.661</v>
      </c>
      <c r="D450" s="99">
        <v>-1.1900000000000001E-2</v>
      </c>
      <c r="E450" s="105">
        <f>IF(C450&lt;MAX($C$4:C450),C450/MAX($C$4:C450)-1,0)</f>
        <v>-3.4302325581395343E-2</v>
      </c>
      <c r="F450" s="105"/>
      <c r="G450" s="99"/>
    </row>
    <row r="451" spans="1:7" ht="15" thickBot="1">
      <c r="A451" s="97">
        <v>41474</v>
      </c>
      <c r="B451" s="98">
        <v>1.635</v>
      </c>
      <c r="C451" s="98">
        <v>1.635</v>
      </c>
      <c r="D451" s="99">
        <v>-1.5699999999999999E-2</v>
      </c>
      <c r="E451" s="105">
        <f>IF(C451&lt;MAX($C$4:C451),C451/MAX($C$4:C451)-1,0)</f>
        <v>-4.9418604651162767E-2</v>
      </c>
      <c r="F451" s="105"/>
      <c r="G451" s="99"/>
    </row>
    <row r="452" spans="1:7" ht="15" thickBot="1">
      <c r="A452" s="97">
        <v>41477</v>
      </c>
      <c r="B452" s="98">
        <v>1.6619999999999999</v>
      </c>
      <c r="C452" s="98">
        <v>1.6619999999999999</v>
      </c>
      <c r="D452" s="99">
        <v>1.6500000000000001E-2</v>
      </c>
      <c r="E452" s="105">
        <f>IF(C452&lt;MAX($C$4:C452),C452/MAX($C$4:C452)-1,0)</f>
        <v>-3.3720930232558177E-2</v>
      </c>
      <c r="F452" s="105"/>
      <c r="G452" s="99"/>
    </row>
    <row r="453" spans="1:7" ht="15" thickBot="1">
      <c r="A453" s="97">
        <v>41478</v>
      </c>
      <c r="B453" s="98">
        <v>1.71</v>
      </c>
      <c r="C453" s="98">
        <v>1.71</v>
      </c>
      <c r="D453" s="99">
        <v>2.8899999999999999E-2</v>
      </c>
      <c r="E453" s="105">
        <f>IF(C453&lt;MAX($C$4:C453),C453/MAX($C$4:C453)-1,0)</f>
        <v>-5.8139534883721034E-3</v>
      </c>
      <c r="F453" s="105"/>
      <c r="G453" s="99"/>
    </row>
    <row r="454" spans="1:7" ht="15" thickBot="1">
      <c r="A454" s="97">
        <v>41479</v>
      </c>
      <c r="B454" s="98">
        <v>1.7150000000000001</v>
      </c>
      <c r="C454" s="98">
        <v>1.7150000000000001</v>
      </c>
      <c r="D454" s="99">
        <v>2.8999999999999998E-3</v>
      </c>
      <c r="E454" s="105">
        <f>IF(C454&lt;MAX($C$4:C454),C454/MAX($C$4:C454)-1,0)</f>
        <v>-2.9069767441859407E-3</v>
      </c>
      <c r="F454" s="105"/>
      <c r="G454" s="99"/>
    </row>
    <row r="455" spans="1:7" ht="15" thickBot="1">
      <c r="A455" s="97">
        <v>41480</v>
      </c>
      <c r="B455" s="98">
        <v>1.669</v>
      </c>
      <c r="C455" s="98">
        <v>1.669</v>
      </c>
      <c r="D455" s="99">
        <v>-2.6800000000000001E-2</v>
      </c>
      <c r="E455" s="105">
        <f>IF(C455&lt;MAX($C$4:C455),C455/MAX($C$4:C455)-1,0)</f>
        <v>-2.9651162790697683E-2</v>
      </c>
      <c r="F455" s="105"/>
      <c r="G455" s="99"/>
    </row>
    <row r="456" spans="1:7" ht="15" thickBot="1">
      <c r="A456" s="97">
        <v>41481</v>
      </c>
      <c r="B456" s="98">
        <v>1.655</v>
      </c>
      <c r="C456" s="98">
        <v>1.655</v>
      </c>
      <c r="D456" s="99">
        <v>-8.3999999999999995E-3</v>
      </c>
      <c r="E456" s="105">
        <f>IF(C456&lt;MAX($C$4:C456),C456/MAX($C$4:C456)-1,0)</f>
        <v>-3.7790697674418561E-2</v>
      </c>
      <c r="F456" s="105"/>
      <c r="G456" s="99"/>
    </row>
    <row r="457" spans="1:7" ht="15" thickBot="1">
      <c r="A457" s="97">
        <v>41484</v>
      </c>
      <c r="B457" s="98">
        <v>1.6259999999999999</v>
      </c>
      <c r="C457" s="98">
        <v>1.6259999999999999</v>
      </c>
      <c r="D457" s="99">
        <v>-1.7500000000000002E-2</v>
      </c>
      <c r="E457" s="105">
        <f>IF(C457&lt;MAX($C$4:C457),C457/MAX($C$4:C457)-1,0)</f>
        <v>-5.4651162790697705E-2</v>
      </c>
      <c r="F457" s="105"/>
      <c r="G457" s="99"/>
    </row>
    <row r="458" spans="1:7" ht="15" thickBot="1">
      <c r="A458" s="97">
        <v>41485</v>
      </c>
      <c r="B458" s="98">
        <v>1.5980000000000001</v>
      </c>
      <c r="C458" s="98">
        <v>1.5980000000000001</v>
      </c>
      <c r="D458" s="99">
        <v>-1.72E-2</v>
      </c>
      <c r="E458" s="105">
        <f>IF(C458&lt;MAX($C$4:C458),C458/MAX($C$4:C458)-1,0)</f>
        <v>-7.0930232558139461E-2</v>
      </c>
      <c r="F458" s="105"/>
      <c r="G458" s="99"/>
    </row>
    <row r="459" spans="1:7" ht="15" thickBot="1">
      <c r="A459" s="97">
        <v>41486</v>
      </c>
      <c r="B459" s="98">
        <v>1.5940000000000001</v>
      </c>
      <c r="C459" s="98">
        <v>1.5940000000000001</v>
      </c>
      <c r="D459" s="99">
        <v>-2.5000000000000001E-3</v>
      </c>
      <c r="E459" s="105">
        <f>IF(C459&lt;MAX($C$4:C459),C459/MAX($C$4:C459)-1,0)</f>
        <v>-7.3255813953488347E-2</v>
      </c>
      <c r="F459" s="105"/>
      <c r="G459" s="99"/>
    </row>
    <row r="460" spans="1:7" ht="15" thickBot="1">
      <c r="A460" s="97">
        <v>41487</v>
      </c>
      <c r="B460" s="98">
        <v>1.6619999999999999</v>
      </c>
      <c r="C460" s="98">
        <v>1.6619999999999999</v>
      </c>
      <c r="D460" s="99">
        <v>4.2700000000000002E-2</v>
      </c>
      <c r="E460" s="105">
        <f>IF(C460&lt;MAX($C$4:C460),C460/MAX($C$4:C460)-1,0)</f>
        <v>-3.3720930232558177E-2</v>
      </c>
      <c r="F460" s="105"/>
      <c r="G460" s="99"/>
    </row>
    <row r="461" spans="1:7" ht="15" thickBot="1">
      <c r="A461" s="97">
        <v>41488</v>
      </c>
      <c r="B461" s="98">
        <v>1.665</v>
      </c>
      <c r="C461" s="98">
        <v>1.665</v>
      </c>
      <c r="D461" s="99">
        <v>1.8E-3</v>
      </c>
      <c r="E461" s="105">
        <f>IF(C461&lt;MAX($C$4:C461),C461/MAX($C$4:C461)-1,0)</f>
        <v>-3.1976744186046457E-2</v>
      </c>
      <c r="F461" s="105"/>
      <c r="G461" s="99"/>
    </row>
    <row r="462" spans="1:7" ht="15" thickBot="1">
      <c r="A462" s="97">
        <v>41491</v>
      </c>
      <c r="B462" s="98">
        <v>1.6930000000000001</v>
      </c>
      <c r="C462" s="98">
        <v>1.6930000000000001</v>
      </c>
      <c r="D462" s="99">
        <v>1.6799999999999999E-2</v>
      </c>
      <c r="E462" s="105">
        <f>IF(C462&lt;MAX($C$4:C462),C462/MAX($C$4:C462)-1,0)</f>
        <v>-1.569767441860459E-2</v>
      </c>
      <c r="F462" s="105"/>
      <c r="G462" s="108"/>
    </row>
    <row r="463" spans="1:7" ht="15" thickBot="1">
      <c r="A463" s="101">
        <v>41492</v>
      </c>
      <c r="B463" s="98">
        <v>1.726</v>
      </c>
      <c r="C463" s="98">
        <v>1.726</v>
      </c>
      <c r="D463" s="99">
        <v>1.95E-2</v>
      </c>
      <c r="E463" s="105">
        <f>IF(C463&lt;MAX($C$4:C463),C463/MAX($C$4:C463)-1,0)</f>
        <v>0</v>
      </c>
      <c r="F463" s="99"/>
      <c r="G463" s="99"/>
    </row>
    <row r="464" spans="1:7" ht="15" thickBot="1">
      <c r="A464" s="97">
        <v>41493</v>
      </c>
      <c r="B464" s="98">
        <v>1.698</v>
      </c>
      <c r="C464" s="98">
        <v>1.698</v>
      </c>
      <c r="D464" s="99">
        <v>-1.6199999999999999E-2</v>
      </c>
      <c r="E464" s="105">
        <f>IF(C464&lt;MAX($C$4:C464),C464/MAX($C$4:C464)-1,0)</f>
        <v>-1.6222479721900385E-2</v>
      </c>
      <c r="F464" s="105"/>
      <c r="G464" s="99"/>
    </row>
    <row r="465" spans="1:7" ht="15" thickBot="1">
      <c r="A465" s="97">
        <v>41494</v>
      </c>
      <c r="B465" s="98">
        <v>1.7230000000000001</v>
      </c>
      <c r="C465" s="98">
        <v>1.7230000000000001</v>
      </c>
      <c r="D465" s="99">
        <v>1.47E-2</v>
      </c>
      <c r="E465" s="105">
        <f>IF(C465&lt;MAX($C$4:C465),C465/MAX($C$4:C465)-1,0)</f>
        <v>-1.7381228273464222E-3</v>
      </c>
      <c r="F465" s="105"/>
      <c r="G465" s="99"/>
    </row>
    <row r="466" spans="1:7" ht="15" thickBot="1">
      <c r="A466" s="97">
        <v>41495</v>
      </c>
      <c r="B466" s="98">
        <v>1.7190000000000001</v>
      </c>
      <c r="C466" s="98">
        <v>1.7190000000000001</v>
      </c>
      <c r="D466" s="99">
        <v>-2.3E-3</v>
      </c>
      <c r="E466" s="105">
        <f>IF(C466&lt;MAX($C$4:C466),C466/MAX($C$4:C466)-1,0)</f>
        <v>-4.0556199304749851E-3</v>
      </c>
      <c r="F466" s="105"/>
      <c r="G466" s="99"/>
    </row>
    <row r="467" spans="1:7" ht="15" thickBot="1">
      <c r="A467" s="97">
        <v>41498</v>
      </c>
      <c r="B467" s="98">
        <v>1.72</v>
      </c>
      <c r="C467" s="98">
        <v>1.72</v>
      </c>
      <c r="D467" s="99">
        <v>5.9999999999999995E-4</v>
      </c>
      <c r="E467" s="105">
        <f>IF(C467&lt;MAX($C$4:C467),C467/MAX($C$4:C467)-1,0)</f>
        <v>-3.4762456546929554E-3</v>
      </c>
      <c r="F467" s="105"/>
      <c r="G467" s="99"/>
    </row>
    <row r="468" spans="1:7" ht="15" thickBot="1">
      <c r="A468" s="97">
        <v>41499</v>
      </c>
      <c r="B468" s="98">
        <v>1.7330000000000001</v>
      </c>
      <c r="C468" s="98">
        <v>1.7330000000000001</v>
      </c>
      <c r="D468" s="99">
        <v>7.6E-3</v>
      </c>
      <c r="E468" s="105">
        <f>IF(C468&lt;MAX($C$4:C468),C468/MAX($C$4:C468)-1,0)</f>
        <v>0</v>
      </c>
      <c r="F468" s="105"/>
      <c r="G468" s="99"/>
    </row>
    <row r="469" spans="1:7" ht="15" thickBot="1">
      <c r="A469" s="97">
        <v>41500</v>
      </c>
      <c r="B469" s="98">
        <v>1.7290000000000001</v>
      </c>
      <c r="C469" s="98">
        <v>1.7290000000000001</v>
      </c>
      <c r="D469" s="99">
        <v>-2.3E-3</v>
      </c>
      <c r="E469" s="105">
        <f>IF(C469&lt;MAX($C$4:C469),C469/MAX($C$4:C469)-1,0)</f>
        <v>-2.30813618003467E-3</v>
      </c>
      <c r="F469" s="105"/>
      <c r="G469" s="99"/>
    </row>
    <row r="470" spans="1:7" ht="15" thickBot="1">
      <c r="A470" s="97">
        <v>41501</v>
      </c>
      <c r="B470" s="98">
        <v>1.6930000000000001</v>
      </c>
      <c r="C470" s="98">
        <v>1.6930000000000001</v>
      </c>
      <c r="D470" s="99">
        <v>-2.0799999999999999E-2</v>
      </c>
      <c r="E470" s="105">
        <f>IF(C470&lt;MAX($C$4:C470),C470/MAX($C$4:C470)-1,0)</f>
        <v>-2.3081361800346256E-2</v>
      </c>
      <c r="F470" s="105"/>
      <c r="G470" s="99"/>
    </row>
    <row r="471" spans="1:7" ht="15" thickBot="1">
      <c r="A471" s="97">
        <v>41502</v>
      </c>
      <c r="B471" s="98">
        <v>1.6559999999999999</v>
      </c>
      <c r="C471" s="98">
        <v>1.6559999999999999</v>
      </c>
      <c r="D471" s="99">
        <v>-2.1899999999999999E-2</v>
      </c>
      <c r="E471" s="105">
        <f>IF(C471&lt;MAX($C$4:C471),C471/MAX($C$4:C471)-1,0)</f>
        <v>-4.4431621465666593E-2</v>
      </c>
      <c r="F471" s="105"/>
      <c r="G471" s="99"/>
    </row>
    <row r="472" spans="1:7" ht="15" thickBot="1">
      <c r="A472" s="97">
        <v>41505</v>
      </c>
      <c r="B472" s="98">
        <v>1.69</v>
      </c>
      <c r="C472" s="98">
        <v>1.69</v>
      </c>
      <c r="D472" s="99">
        <v>2.0500000000000001E-2</v>
      </c>
      <c r="E472" s="105">
        <f>IF(C472&lt;MAX($C$4:C472),C472/MAX($C$4:C472)-1,0)</f>
        <v>-2.4812463935372286E-2</v>
      </c>
      <c r="F472" s="105"/>
      <c r="G472" s="99"/>
    </row>
    <row r="473" spans="1:7" ht="15" thickBot="1">
      <c r="A473" s="97">
        <v>41506</v>
      </c>
      <c r="B473" s="98">
        <v>1.6839999999999999</v>
      </c>
      <c r="C473" s="98">
        <v>1.6839999999999999</v>
      </c>
      <c r="D473" s="99">
        <v>-3.5999999999999999E-3</v>
      </c>
      <c r="E473" s="105">
        <f>IF(C473&lt;MAX($C$4:C473),C473/MAX($C$4:C473)-1,0)</f>
        <v>-2.8274668205424236E-2</v>
      </c>
      <c r="F473" s="105"/>
      <c r="G473" s="99"/>
    </row>
    <row r="474" spans="1:7" ht="15" thickBot="1">
      <c r="A474" s="97">
        <v>41507</v>
      </c>
      <c r="B474" s="98">
        <v>1.6839999999999999</v>
      </c>
      <c r="C474" s="98">
        <v>1.6839999999999999</v>
      </c>
      <c r="D474" s="99">
        <v>0</v>
      </c>
      <c r="E474" s="105">
        <f>IF(C474&lt;MAX($C$4:C474),C474/MAX($C$4:C474)-1,0)</f>
        <v>-2.8274668205424236E-2</v>
      </c>
      <c r="F474" s="105"/>
      <c r="G474" s="99"/>
    </row>
    <row r="475" spans="1:7" ht="15" thickBot="1">
      <c r="A475" s="97">
        <v>41508</v>
      </c>
      <c r="B475" s="98">
        <v>1.7030000000000001</v>
      </c>
      <c r="C475" s="98">
        <v>1.7030000000000001</v>
      </c>
      <c r="D475" s="99">
        <v>1.1299999999999999E-2</v>
      </c>
      <c r="E475" s="105">
        <f>IF(C475&lt;MAX($C$4:C475),C475/MAX($C$4:C475)-1,0)</f>
        <v>-1.7311021350259637E-2</v>
      </c>
      <c r="F475" s="105"/>
      <c r="G475" s="99"/>
    </row>
    <row r="476" spans="1:7" ht="15" thickBot="1">
      <c r="A476" s="97">
        <v>41509</v>
      </c>
      <c r="B476" s="98">
        <v>1.716</v>
      </c>
      <c r="C476" s="98">
        <v>1.716</v>
      </c>
      <c r="D476" s="99">
        <v>7.6E-3</v>
      </c>
      <c r="E476" s="105">
        <f>IF(C476&lt;MAX($C$4:C476),C476/MAX($C$4:C476)-1,0)</f>
        <v>-9.8095787651472088E-3</v>
      </c>
      <c r="F476" s="105"/>
      <c r="G476" s="99"/>
    </row>
    <row r="477" spans="1:7" ht="15" thickBot="1">
      <c r="A477" s="97">
        <v>41512</v>
      </c>
      <c r="B477" s="98">
        <v>1.7529999999999999</v>
      </c>
      <c r="C477" s="98">
        <v>1.7529999999999999</v>
      </c>
      <c r="D477" s="99">
        <v>2.1600000000000001E-2</v>
      </c>
      <c r="E477" s="105">
        <f>IF(C477&lt;MAX($C$4:C477),C477/MAX($C$4:C477)-1,0)</f>
        <v>0</v>
      </c>
      <c r="F477" s="105"/>
      <c r="G477" s="99"/>
    </row>
    <row r="478" spans="1:7" ht="15" thickBot="1">
      <c r="A478" s="97">
        <v>41513</v>
      </c>
      <c r="B478" s="98">
        <v>1.7509999999999999</v>
      </c>
      <c r="C478" s="98">
        <v>1.7509999999999999</v>
      </c>
      <c r="D478" s="99">
        <v>-1.1000000000000001E-3</v>
      </c>
      <c r="E478" s="105">
        <f>IF(C478&lt;MAX($C$4:C478),C478/MAX($C$4:C478)-1,0)</f>
        <v>-1.1409013120364797E-3</v>
      </c>
      <c r="F478" s="105"/>
      <c r="G478" s="99"/>
    </row>
    <row r="479" spans="1:7" ht="15" thickBot="1">
      <c r="A479" s="97">
        <v>41514</v>
      </c>
      <c r="B479" s="98">
        <v>1.7070000000000001</v>
      </c>
      <c r="C479" s="98">
        <v>1.7070000000000001</v>
      </c>
      <c r="D479" s="99">
        <v>-2.5100000000000001E-2</v>
      </c>
      <c r="E479" s="105">
        <f>IF(C479&lt;MAX($C$4:C479),C479/MAX($C$4:C479)-1,0)</f>
        <v>-2.6240730176839588E-2</v>
      </c>
      <c r="F479" s="105"/>
      <c r="G479" s="99"/>
    </row>
    <row r="480" spans="1:7" ht="15" thickBot="1">
      <c r="A480" s="97">
        <v>41515</v>
      </c>
      <c r="B480" s="98">
        <v>1.698</v>
      </c>
      <c r="C480" s="98">
        <v>1.698</v>
      </c>
      <c r="D480" s="99">
        <v>-5.3E-3</v>
      </c>
      <c r="E480" s="105">
        <f>IF(C480&lt;MAX($C$4:C480),C480/MAX($C$4:C480)-1,0)</f>
        <v>-3.1374786081003969E-2</v>
      </c>
      <c r="F480" s="105"/>
      <c r="G480" s="99"/>
    </row>
    <row r="481" spans="1:7" ht="15" thickBot="1">
      <c r="A481" s="97">
        <v>41516</v>
      </c>
      <c r="B481" s="98">
        <v>1.667</v>
      </c>
      <c r="C481" s="98">
        <v>1.667</v>
      </c>
      <c r="D481" s="99">
        <v>-1.83E-2</v>
      </c>
      <c r="E481" s="105">
        <f>IF(C481&lt;MAX($C$4:C481),C481/MAX($C$4:C481)-1,0)</f>
        <v>-4.9058756417569849E-2</v>
      </c>
      <c r="F481" s="105"/>
      <c r="G481" s="99"/>
    </row>
    <row r="482" spans="1:7" ht="15" thickBot="1">
      <c r="A482" s="97">
        <v>41519</v>
      </c>
      <c r="B482" s="98">
        <v>1.6950000000000001</v>
      </c>
      <c r="C482" s="98">
        <v>1.6950000000000001</v>
      </c>
      <c r="D482" s="99">
        <v>1.6799999999999999E-2</v>
      </c>
      <c r="E482" s="105">
        <f>IF(C482&lt;MAX($C$4:C482),C482/MAX($C$4:C482)-1,0)</f>
        <v>-3.3086138049058689E-2</v>
      </c>
      <c r="F482" s="105"/>
      <c r="G482" s="108"/>
    </row>
    <row r="483" spans="1:7" ht="15" thickBot="1">
      <c r="A483" s="101">
        <v>41520</v>
      </c>
      <c r="B483" s="98">
        <v>1.7230000000000001</v>
      </c>
      <c r="C483" s="98">
        <v>1.7230000000000001</v>
      </c>
      <c r="D483" s="99">
        <v>1.6500000000000001E-2</v>
      </c>
      <c r="E483" s="105">
        <f>IF(C483&lt;MAX($C$4:C483),C483/MAX($C$4:C483)-1,0)</f>
        <v>-1.7113519680547529E-2</v>
      </c>
      <c r="F483" s="99"/>
      <c r="G483" s="99"/>
    </row>
    <row r="484" spans="1:7" ht="15" thickBot="1">
      <c r="A484" s="97">
        <v>41521</v>
      </c>
      <c r="B484" s="98">
        <v>1.716</v>
      </c>
      <c r="C484" s="98">
        <v>1.716</v>
      </c>
      <c r="D484" s="99">
        <v>-4.1000000000000003E-3</v>
      </c>
      <c r="E484" s="105">
        <f>IF(C484&lt;MAX($C$4:C484),C484/MAX($C$4:C484)-1,0)</f>
        <v>-2.1106674272675319E-2</v>
      </c>
      <c r="F484" s="105"/>
      <c r="G484" s="99"/>
    </row>
    <row r="485" spans="1:7" ht="15" thickBot="1">
      <c r="A485" s="97">
        <v>41522</v>
      </c>
      <c r="B485" s="98">
        <v>1.718</v>
      </c>
      <c r="C485" s="98">
        <v>1.718</v>
      </c>
      <c r="D485" s="99">
        <v>1.1999999999999999E-3</v>
      </c>
      <c r="E485" s="105">
        <f>IF(C485&lt;MAX($C$4:C485),C485/MAX($C$4:C485)-1,0)</f>
        <v>-1.9965772960638839E-2</v>
      </c>
      <c r="F485" s="105"/>
      <c r="G485" s="99"/>
    </row>
    <row r="486" spans="1:7" ht="15" thickBot="1">
      <c r="A486" s="97">
        <v>41523</v>
      </c>
      <c r="B486" s="98">
        <v>1.724</v>
      </c>
      <c r="C486" s="98">
        <v>1.724</v>
      </c>
      <c r="D486" s="99">
        <v>3.5000000000000001E-3</v>
      </c>
      <c r="E486" s="105">
        <f>IF(C486&lt;MAX($C$4:C486),C486/MAX($C$4:C486)-1,0)</f>
        <v>-1.6543069024529289E-2</v>
      </c>
      <c r="F486" s="105"/>
      <c r="G486" s="99"/>
    </row>
    <row r="487" spans="1:7" ht="15" thickBot="1">
      <c r="A487" s="97">
        <v>41526</v>
      </c>
      <c r="B487" s="98">
        <v>1.724</v>
      </c>
      <c r="C487" s="98">
        <v>1.724</v>
      </c>
      <c r="D487" s="99">
        <v>0</v>
      </c>
      <c r="E487" s="105">
        <f>IF(C487&lt;MAX($C$4:C487),C487/MAX($C$4:C487)-1,0)</f>
        <v>-1.6543069024529289E-2</v>
      </c>
      <c r="F487" s="105"/>
      <c r="G487" s="99"/>
    </row>
    <row r="488" spans="1:7" ht="15" thickBot="1">
      <c r="A488" s="97">
        <v>41527</v>
      </c>
      <c r="B488" s="98">
        <v>1.7010000000000001</v>
      </c>
      <c r="C488" s="98">
        <v>1.7010000000000001</v>
      </c>
      <c r="D488" s="99">
        <v>-1.3299999999999999E-2</v>
      </c>
      <c r="E488" s="105">
        <f>IF(C488&lt;MAX($C$4:C488),C488/MAX($C$4:C488)-1,0)</f>
        <v>-2.9663434112949139E-2</v>
      </c>
      <c r="F488" s="105"/>
      <c r="G488" s="99"/>
    </row>
    <row r="489" spans="1:7" ht="15" thickBot="1">
      <c r="A489" s="97">
        <v>41528</v>
      </c>
      <c r="B489" s="98">
        <v>1.6419999999999999</v>
      </c>
      <c r="C489" s="98">
        <v>1.6419999999999999</v>
      </c>
      <c r="D489" s="99">
        <v>-3.4700000000000002E-2</v>
      </c>
      <c r="E489" s="105">
        <f>IF(C489&lt;MAX($C$4:C489),C489/MAX($C$4:C489)-1,0)</f>
        <v>-6.3320022818026289E-2</v>
      </c>
      <c r="F489" s="105"/>
      <c r="G489" s="99"/>
    </row>
    <row r="490" spans="1:7" ht="15" thickBot="1">
      <c r="A490" s="97">
        <v>41529</v>
      </c>
      <c r="B490" s="98">
        <v>1.6319999999999999</v>
      </c>
      <c r="C490" s="98">
        <v>1.6319999999999999</v>
      </c>
      <c r="D490" s="99">
        <v>-6.1000000000000004E-3</v>
      </c>
      <c r="E490" s="105">
        <f>IF(C490&lt;MAX($C$4:C490),C490/MAX($C$4:C490)-1,0)</f>
        <v>-6.9024529378208799E-2</v>
      </c>
      <c r="F490" s="105"/>
      <c r="G490" s="99"/>
    </row>
    <row r="491" spans="1:7" ht="15" thickBot="1">
      <c r="A491" s="97">
        <v>41530</v>
      </c>
      <c r="B491" s="98">
        <v>1.66</v>
      </c>
      <c r="C491" s="98">
        <v>1.66</v>
      </c>
      <c r="D491" s="99">
        <v>1.72E-2</v>
      </c>
      <c r="E491" s="105">
        <f>IF(C491&lt;MAX($C$4:C491),C491/MAX($C$4:C491)-1,0)</f>
        <v>-5.3051911009697639E-2</v>
      </c>
      <c r="F491" s="105"/>
      <c r="G491" s="99"/>
    </row>
    <row r="492" spans="1:7" ht="15" thickBot="1">
      <c r="A492" s="97">
        <v>41533</v>
      </c>
      <c r="B492" s="98">
        <v>1.6870000000000001</v>
      </c>
      <c r="C492" s="98">
        <v>1.6870000000000001</v>
      </c>
      <c r="D492" s="99">
        <v>1.6299999999999999E-2</v>
      </c>
      <c r="E492" s="105">
        <f>IF(C492&lt;MAX($C$4:C492),C492/MAX($C$4:C492)-1,0)</f>
        <v>-3.7649743297204719E-2</v>
      </c>
      <c r="F492" s="105"/>
      <c r="G492" s="99"/>
    </row>
    <row r="493" spans="1:7" ht="15" thickBot="1">
      <c r="A493" s="97">
        <v>41534</v>
      </c>
      <c r="B493" s="98">
        <v>1.6779999999999999</v>
      </c>
      <c r="C493" s="98">
        <v>1.6779999999999999</v>
      </c>
      <c r="D493" s="99">
        <v>-5.3E-3</v>
      </c>
      <c r="E493" s="105">
        <f>IF(C493&lt;MAX($C$4:C493),C493/MAX($C$4:C493)-1,0)</f>
        <v>-4.2783799201369099E-2</v>
      </c>
      <c r="F493" s="105"/>
      <c r="G493" s="99"/>
    </row>
    <row r="494" spans="1:7" ht="15" thickBot="1">
      <c r="A494" s="97">
        <v>41535</v>
      </c>
      <c r="B494" s="98">
        <v>1.6830000000000001</v>
      </c>
      <c r="C494" s="98">
        <v>1.6830000000000001</v>
      </c>
      <c r="D494" s="99">
        <v>3.0000000000000001E-3</v>
      </c>
      <c r="E494" s="105">
        <f>IF(C494&lt;MAX($C$4:C494),C494/MAX($C$4:C494)-1,0)</f>
        <v>-3.9931545921277678E-2</v>
      </c>
      <c r="F494" s="105"/>
      <c r="G494" s="99"/>
    </row>
    <row r="495" spans="1:7" ht="15" thickBot="1">
      <c r="A495" s="97">
        <v>41540</v>
      </c>
      <c r="B495" s="98">
        <v>1.744</v>
      </c>
      <c r="C495" s="98">
        <v>1.744</v>
      </c>
      <c r="D495" s="99">
        <v>3.6200000000000003E-2</v>
      </c>
      <c r="E495" s="105">
        <f>IF(C495&lt;MAX($C$4:C495),C495/MAX($C$4:C495)-1,0)</f>
        <v>-5.1340559041642697E-3</v>
      </c>
      <c r="F495" s="105"/>
      <c r="G495" s="99"/>
    </row>
    <row r="496" spans="1:7" ht="15" thickBot="1">
      <c r="A496" s="97">
        <v>41541</v>
      </c>
      <c r="B496" s="98">
        <v>1.764</v>
      </c>
      <c r="C496" s="98">
        <v>1.764</v>
      </c>
      <c r="D496" s="99">
        <v>1.15E-2</v>
      </c>
      <c r="E496" s="105">
        <f>IF(C496&lt;MAX($C$4:C496),C496/MAX($C$4:C496)-1,0)</f>
        <v>0</v>
      </c>
      <c r="F496" s="105"/>
      <c r="G496" s="99"/>
    </row>
    <row r="497" spans="1:7" ht="15" thickBot="1">
      <c r="A497" s="97">
        <v>41542</v>
      </c>
      <c r="B497" s="98">
        <v>1.7430000000000001</v>
      </c>
      <c r="C497" s="98">
        <v>1.7430000000000001</v>
      </c>
      <c r="D497" s="99">
        <v>-1.1900000000000001E-2</v>
      </c>
      <c r="E497" s="105">
        <f>IF(C497&lt;MAX($C$4:C497),C497/MAX($C$4:C497)-1,0)</f>
        <v>-1.1904761904761862E-2</v>
      </c>
      <c r="F497" s="105"/>
      <c r="G497" s="99"/>
    </row>
    <row r="498" spans="1:7" ht="15" thickBot="1">
      <c r="A498" s="97">
        <v>41543</v>
      </c>
      <c r="B498" s="98">
        <v>1.7310000000000001</v>
      </c>
      <c r="C498" s="98">
        <v>1.7310000000000001</v>
      </c>
      <c r="D498" s="99">
        <v>-6.8999999999999999E-3</v>
      </c>
      <c r="E498" s="105">
        <f>IF(C498&lt;MAX($C$4:C498),C498/MAX($C$4:C498)-1,0)</f>
        <v>-1.8707482993197244E-2</v>
      </c>
      <c r="F498" s="105"/>
      <c r="G498" s="99"/>
    </row>
    <row r="499" spans="1:7" ht="15" thickBot="1">
      <c r="A499" s="97">
        <v>41544</v>
      </c>
      <c r="B499" s="98">
        <v>1.738</v>
      </c>
      <c r="C499" s="98">
        <v>1.738</v>
      </c>
      <c r="D499" s="99">
        <v>4.0000000000000001E-3</v>
      </c>
      <c r="E499" s="105">
        <f>IF(C499&lt;MAX($C$4:C499),C499/MAX($C$4:C499)-1,0)</f>
        <v>-1.473922902494329E-2</v>
      </c>
      <c r="F499" s="105"/>
      <c r="G499" s="99"/>
    </row>
    <row r="500" spans="1:7" ht="15" thickBot="1">
      <c r="A500" s="97">
        <v>41547</v>
      </c>
      <c r="B500" s="98">
        <v>1.75</v>
      </c>
      <c r="C500" s="98">
        <v>1.75</v>
      </c>
      <c r="D500" s="99">
        <v>6.8999999999999999E-3</v>
      </c>
      <c r="E500" s="105">
        <f>IF(C500&lt;MAX($C$4:C500),C500/MAX($C$4:C500)-1,0)</f>
        <v>-7.9365079365079083E-3</v>
      </c>
      <c r="F500" s="105"/>
      <c r="G500" s="99"/>
    </row>
    <row r="501" spans="1:7" ht="15" thickBot="1">
      <c r="A501" s="97">
        <v>41555</v>
      </c>
      <c r="B501" s="98">
        <v>1.7649999999999999</v>
      </c>
      <c r="C501" s="98">
        <v>1.7649999999999999</v>
      </c>
      <c r="D501" s="99">
        <v>8.6E-3</v>
      </c>
      <c r="E501" s="105">
        <f>IF(C501&lt;MAX($C$4:C501),C501/MAX($C$4:C501)-1,0)</f>
        <v>0</v>
      </c>
      <c r="F501" s="105"/>
      <c r="G501" s="99"/>
    </row>
    <row r="502" spans="1:7" ht="15" thickBot="1">
      <c r="A502" s="97">
        <v>41556</v>
      </c>
      <c r="B502" s="98">
        <v>1.768</v>
      </c>
      <c r="C502" s="98">
        <v>1.768</v>
      </c>
      <c r="D502" s="99">
        <v>1.6999999999999999E-3</v>
      </c>
      <c r="E502" s="105">
        <f>IF(C502&lt;MAX($C$4:C502),C502/MAX($C$4:C502)-1,0)</f>
        <v>0</v>
      </c>
      <c r="F502" s="105"/>
      <c r="G502" s="108"/>
    </row>
    <row r="503" spans="1:7" ht="15" thickBot="1">
      <c r="A503" s="101">
        <v>41557</v>
      </c>
      <c r="B503" s="98">
        <v>1.758</v>
      </c>
      <c r="C503" s="98">
        <v>1.758</v>
      </c>
      <c r="D503" s="99">
        <v>-5.7000000000000002E-3</v>
      </c>
      <c r="E503" s="105">
        <f>IF(C503&lt;MAX($C$4:C503),C503/MAX($C$4:C503)-1,0)</f>
        <v>-5.6561085972850478E-3</v>
      </c>
      <c r="F503" s="99"/>
      <c r="G503" s="99"/>
    </row>
    <row r="504" spans="1:7" ht="15" thickBot="1">
      <c r="A504" s="97">
        <v>41558</v>
      </c>
      <c r="B504" s="98">
        <v>1.754</v>
      </c>
      <c r="C504" s="98">
        <v>1.754</v>
      </c>
      <c r="D504" s="99">
        <v>-2.3E-3</v>
      </c>
      <c r="E504" s="105">
        <f>IF(C504&lt;MAX($C$4:C504),C504/MAX($C$4:C504)-1,0)</f>
        <v>-7.9185520361990669E-3</v>
      </c>
      <c r="F504" s="105"/>
      <c r="G504" s="99"/>
    </row>
    <row r="505" spans="1:7" ht="15" thickBot="1">
      <c r="A505" s="97">
        <v>41561</v>
      </c>
      <c r="B505" s="98">
        <v>1.74</v>
      </c>
      <c r="C505" s="98">
        <v>1.74</v>
      </c>
      <c r="D505" s="99">
        <v>-8.0000000000000002E-3</v>
      </c>
      <c r="E505" s="105">
        <f>IF(C505&lt;MAX($C$4:C505),C505/MAX($C$4:C505)-1,0)</f>
        <v>-1.5837104072398245E-2</v>
      </c>
      <c r="F505" s="105"/>
      <c r="G505" s="99"/>
    </row>
    <row r="506" spans="1:7" ht="15" thickBot="1">
      <c r="A506" s="97">
        <v>41562</v>
      </c>
      <c r="B506" s="98">
        <v>1.728</v>
      </c>
      <c r="C506" s="98">
        <v>1.728</v>
      </c>
      <c r="D506" s="99">
        <v>-6.8999999999999999E-3</v>
      </c>
      <c r="E506" s="105">
        <f>IF(C506&lt;MAX($C$4:C506),C506/MAX($C$4:C506)-1,0)</f>
        <v>-2.2624434389140302E-2</v>
      </c>
      <c r="F506" s="105"/>
      <c r="G506" s="99"/>
    </row>
    <row r="507" spans="1:7" ht="15" thickBot="1">
      <c r="A507" s="97">
        <v>41563</v>
      </c>
      <c r="B507" s="98">
        <v>1.6910000000000001</v>
      </c>
      <c r="C507" s="98">
        <v>1.6910000000000001</v>
      </c>
      <c r="D507" s="99">
        <v>-2.1399999999999999E-2</v>
      </c>
      <c r="E507" s="105">
        <f>IF(C507&lt;MAX($C$4:C507),C507/MAX($C$4:C507)-1,0)</f>
        <v>-4.3552036199094979E-2</v>
      </c>
      <c r="F507" s="105"/>
      <c r="G507" s="99"/>
    </row>
    <row r="508" spans="1:7" ht="15" thickBot="1">
      <c r="A508" s="97">
        <v>41564</v>
      </c>
      <c r="B508" s="98">
        <v>1.6859999999999999</v>
      </c>
      <c r="C508" s="98">
        <v>1.6859999999999999</v>
      </c>
      <c r="D508" s="99">
        <v>-3.0000000000000001E-3</v>
      </c>
      <c r="E508" s="105">
        <f>IF(C508&lt;MAX($C$4:C508),C508/MAX($C$4:C508)-1,0)</f>
        <v>-4.6380090497737614E-2</v>
      </c>
      <c r="F508" s="105"/>
      <c r="G508" s="99"/>
    </row>
    <row r="509" spans="1:7" ht="15" thickBot="1">
      <c r="A509" s="97">
        <v>41565</v>
      </c>
      <c r="B509" s="98">
        <v>1.6859999999999999</v>
      </c>
      <c r="C509" s="98">
        <v>1.6859999999999999</v>
      </c>
      <c r="D509" s="99">
        <v>0</v>
      </c>
      <c r="E509" s="105">
        <f>IF(C509&lt;MAX($C$4:C509),C509/MAX($C$4:C509)-1,0)</f>
        <v>-4.6380090497737614E-2</v>
      </c>
      <c r="F509" s="105"/>
      <c r="G509" s="99"/>
    </row>
    <row r="510" spans="1:7" ht="15" thickBot="1">
      <c r="A510" s="97">
        <v>41568</v>
      </c>
      <c r="B510" s="98">
        <v>1.73</v>
      </c>
      <c r="C510" s="98">
        <v>1.73</v>
      </c>
      <c r="D510" s="99">
        <v>2.6100000000000002E-2</v>
      </c>
      <c r="E510" s="105">
        <f>IF(C510&lt;MAX($C$4:C510),C510/MAX($C$4:C510)-1,0)</f>
        <v>-2.1493212669683293E-2</v>
      </c>
      <c r="F510" s="105"/>
      <c r="G510" s="99"/>
    </row>
    <row r="511" spans="1:7" ht="15" thickBot="1">
      <c r="A511" s="97">
        <v>41569</v>
      </c>
      <c r="B511" s="98">
        <v>1.6990000000000001</v>
      </c>
      <c r="C511" s="98">
        <v>1.6990000000000001</v>
      </c>
      <c r="D511" s="99">
        <v>-1.7899999999999999E-2</v>
      </c>
      <c r="E511" s="105">
        <f>IF(C511&lt;MAX($C$4:C511),C511/MAX($C$4:C511)-1,0)</f>
        <v>-3.9027149321266941E-2</v>
      </c>
      <c r="F511" s="105"/>
      <c r="G511" s="99"/>
    </row>
    <row r="512" spans="1:7" ht="15" thickBot="1">
      <c r="A512" s="97">
        <v>41570</v>
      </c>
      <c r="B512" s="98">
        <v>1.671</v>
      </c>
      <c r="C512" s="98">
        <v>1.671</v>
      </c>
      <c r="D512" s="99">
        <v>-1.6500000000000001E-2</v>
      </c>
      <c r="E512" s="105">
        <f>IF(C512&lt;MAX($C$4:C512),C512/MAX($C$4:C512)-1,0)</f>
        <v>-5.4864253393665185E-2</v>
      </c>
      <c r="F512" s="105"/>
      <c r="G512" s="99"/>
    </row>
    <row r="513" spans="1:7" ht="15" thickBot="1">
      <c r="A513" s="97">
        <v>41571</v>
      </c>
      <c r="B513" s="98">
        <v>1.65</v>
      </c>
      <c r="C513" s="98">
        <v>1.65</v>
      </c>
      <c r="D513" s="99">
        <v>-1.26E-2</v>
      </c>
      <c r="E513" s="105">
        <f>IF(C513&lt;MAX($C$4:C513),C513/MAX($C$4:C513)-1,0)</f>
        <v>-6.6742081447963897E-2</v>
      </c>
      <c r="F513" s="105"/>
      <c r="G513" s="99"/>
    </row>
    <row r="514" spans="1:7" ht="15" thickBot="1">
      <c r="A514" s="97">
        <v>41572</v>
      </c>
      <c r="B514" s="98">
        <v>1.5980000000000001</v>
      </c>
      <c r="C514" s="98">
        <v>1.5980000000000001</v>
      </c>
      <c r="D514" s="99">
        <v>-3.15E-2</v>
      </c>
      <c r="E514" s="105">
        <f>IF(C514&lt;MAX($C$4:C514),C514/MAX($C$4:C514)-1,0)</f>
        <v>-9.6153846153846145E-2</v>
      </c>
      <c r="F514" s="105"/>
      <c r="G514" s="99"/>
    </row>
    <row r="515" spans="1:7" ht="15" thickBot="1">
      <c r="A515" s="97">
        <v>41575</v>
      </c>
      <c r="B515" s="98">
        <v>1.621</v>
      </c>
      <c r="C515" s="98">
        <v>1.621</v>
      </c>
      <c r="D515" s="99">
        <v>1.44E-2</v>
      </c>
      <c r="E515" s="105">
        <f>IF(C515&lt;MAX($C$4:C515),C515/MAX($C$4:C515)-1,0)</f>
        <v>-8.3144796380090535E-2</v>
      </c>
      <c r="F515" s="105"/>
      <c r="G515" s="99"/>
    </row>
    <row r="516" spans="1:7" ht="15" thickBot="1">
      <c r="A516" s="97">
        <v>41576</v>
      </c>
      <c r="B516" s="98">
        <v>1.62</v>
      </c>
      <c r="C516" s="98">
        <v>1.62</v>
      </c>
      <c r="D516" s="99">
        <v>-5.9999999999999995E-4</v>
      </c>
      <c r="E516" s="105">
        <f>IF(C516&lt;MAX($C$4:C516),C516/MAX($C$4:C516)-1,0)</f>
        <v>-8.3710407239818929E-2</v>
      </c>
      <c r="F516" s="105"/>
      <c r="G516" s="99"/>
    </row>
    <row r="517" spans="1:7" ht="15" thickBot="1">
      <c r="A517" s="97">
        <v>41577</v>
      </c>
      <c r="B517" s="98">
        <v>1.6359999999999999</v>
      </c>
      <c r="C517" s="98">
        <v>1.6359999999999999</v>
      </c>
      <c r="D517" s="99">
        <v>9.9000000000000008E-3</v>
      </c>
      <c r="E517" s="105">
        <f>IF(C517&lt;MAX($C$4:C517),C517/MAX($C$4:C517)-1,0)</f>
        <v>-7.4660633484162964E-2</v>
      </c>
      <c r="F517" s="105"/>
      <c r="G517" s="99"/>
    </row>
    <row r="518" spans="1:7" ht="15" thickBot="1">
      <c r="A518" s="97">
        <v>41578</v>
      </c>
      <c r="B518" s="98">
        <v>1.599</v>
      </c>
      <c r="C518" s="98">
        <v>1.599</v>
      </c>
      <c r="D518" s="99">
        <v>-2.2599999999999999E-2</v>
      </c>
      <c r="E518" s="105">
        <f>IF(C518&lt;MAX($C$4:C518),C518/MAX($C$4:C518)-1,0)</f>
        <v>-9.5588235294117641E-2</v>
      </c>
      <c r="F518" s="105"/>
      <c r="G518" s="99"/>
    </row>
    <row r="519" spans="1:7" ht="15" thickBot="1">
      <c r="A519" s="97">
        <v>41579</v>
      </c>
      <c r="B519" s="98">
        <v>1.6140000000000001</v>
      </c>
      <c r="C519" s="98">
        <v>1.6140000000000001</v>
      </c>
      <c r="D519" s="99">
        <v>9.4000000000000004E-3</v>
      </c>
      <c r="E519" s="105">
        <f>IF(C519&lt;MAX($C$4:C519),C519/MAX($C$4:C519)-1,0)</f>
        <v>-8.7104072398189958E-2</v>
      </c>
      <c r="F519" s="105"/>
      <c r="G519" s="99"/>
    </row>
    <row r="520" spans="1:7" ht="15" thickBot="1">
      <c r="A520" s="97">
        <v>41582</v>
      </c>
      <c r="B520" s="98">
        <v>1.62</v>
      </c>
      <c r="C520" s="98">
        <v>1.62</v>
      </c>
      <c r="D520" s="99">
        <v>3.7000000000000002E-3</v>
      </c>
      <c r="E520" s="105">
        <f>IF(C520&lt;MAX($C$4:C520),C520/MAX($C$4:C520)-1,0)</f>
        <v>-8.3710407239818929E-2</v>
      </c>
      <c r="F520" s="105"/>
      <c r="G520" s="99"/>
    </row>
    <row r="521" spans="1:7" ht="15" thickBot="1">
      <c r="A521" s="97">
        <v>41583</v>
      </c>
      <c r="B521" s="98">
        <v>1.633</v>
      </c>
      <c r="C521" s="98">
        <v>1.633</v>
      </c>
      <c r="D521" s="99">
        <v>8.0000000000000002E-3</v>
      </c>
      <c r="E521" s="105">
        <f>IF(C521&lt;MAX($C$4:C521),C521/MAX($C$4:C521)-1,0)</f>
        <v>-7.6357466063348367E-2</v>
      </c>
      <c r="F521" s="105"/>
      <c r="G521" s="99"/>
    </row>
    <row r="522" spans="1:7" ht="15" thickBot="1">
      <c r="A522" s="97">
        <v>41584</v>
      </c>
      <c r="B522" s="98">
        <v>1.6220000000000001</v>
      </c>
      <c r="C522" s="98">
        <v>1.6220000000000001</v>
      </c>
      <c r="D522" s="99">
        <v>-6.7000000000000002E-3</v>
      </c>
      <c r="E522" s="105">
        <f>IF(C522&lt;MAX($C$4:C522),C522/MAX($C$4:C522)-1,0)</f>
        <v>-8.257918552036192E-2</v>
      </c>
      <c r="F522" s="105"/>
      <c r="G522" s="108"/>
    </row>
    <row r="523" spans="1:7" ht="15" thickBot="1">
      <c r="A523" s="101">
        <v>41585</v>
      </c>
      <c r="B523" s="98">
        <v>1.595</v>
      </c>
      <c r="C523" s="98">
        <v>1.595</v>
      </c>
      <c r="D523" s="99">
        <v>-1.66E-2</v>
      </c>
      <c r="E523" s="105">
        <f>IF(C523&lt;MAX($C$4:C523),C523/MAX($C$4:C523)-1,0)</f>
        <v>-9.785067873303166E-2</v>
      </c>
      <c r="F523" s="99"/>
      <c r="G523" s="99"/>
    </row>
    <row r="524" spans="1:7" ht="15" thickBot="1">
      <c r="A524" s="97">
        <v>41586</v>
      </c>
      <c r="B524" s="98">
        <v>1.57</v>
      </c>
      <c r="C524" s="98">
        <v>1.57</v>
      </c>
      <c r="D524" s="99">
        <v>-1.5699999999999999E-2</v>
      </c>
      <c r="E524" s="105">
        <f>IF(C524&lt;MAX($C$4:C524),C524/MAX($C$4:C524)-1,0)</f>
        <v>-0.11199095022624428</v>
      </c>
      <c r="F524" s="105"/>
      <c r="G524" s="99"/>
    </row>
    <row r="525" spans="1:7" ht="15" thickBot="1">
      <c r="A525" s="97">
        <v>41589</v>
      </c>
      <c r="B525" s="98">
        <v>1.609</v>
      </c>
      <c r="C525" s="98">
        <v>1.609</v>
      </c>
      <c r="D525" s="99">
        <v>2.4799999999999999E-2</v>
      </c>
      <c r="E525" s="105">
        <f>IF(C525&lt;MAX($C$4:C525),C525/MAX($C$4:C525)-1,0)</f>
        <v>-8.9932126696832593E-2</v>
      </c>
      <c r="F525" s="105"/>
      <c r="G525" s="99"/>
    </row>
    <row r="526" spans="1:7" ht="15" thickBot="1">
      <c r="A526" s="97">
        <v>41590</v>
      </c>
      <c r="B526" s="98">
        <v>1.613</v>
      </c>
      <c r="C526" s="98">
        <v>1.613</v>
      </c>
      <c r="D526" s="99">
        <v>2.5000000000000001E-3</v>
      </c>
      <c r="E526" s="105">
        <f>IF(C526&lt;MAX($C$4:C526),C526/MAX($C$4:C526)-1,0)</f>
        <v>-8.7669683257918574E-2</v>
      </c>
      <c r="F526" s="105"/>
      <c r="G526" s="99"/>
    </row>
    <row r="527" spans="1:7" ht="15" thickBot="1">
      <c r="A527" s="97">
        <v>41591</v>
      </c>
      <c r="B527" s="98">
        <v>1.591</v>
      </c>
      <c r="C527" s="98">
        <v>1.591</v>
      </c>
      <c r="D527" s="99">
        <v>-1.3599999999999999E-2</v>
      </c>
      <c r="E527" s="105">
        <f>IF(C527&lt;MAX($C$4:C527),C527/MAX($C$4:C527)-1,0)</f>
        <v>-0.10011312217194568</v>
      </c>
      <c r="F527" s="105"/>
      <c r="G527" s="99"/>
    </row>
    <row r="528" spans="1:7" ht="15" thickBot="1">
      <c r="A528" s="97">
        <v>41592</v>
      </c>
      <c r="B528" s="98">
        <v>1.615</v>
      </c>
      <c r="C528" s="98">
        <v>1.615</v>
      </c>
      <c r="D528" s="99">
        <v>1.5100000000000001E-2</v>
      </c>
      <c r="E528" s="105">
        <f>IF(C528&lt;MAX($C$4:C528),C528/MAX($C$4:C528)-1,0)</f>
        <v>-8.6538461538461564E-2</v>
      </c>
      <c r="F528" s="105"/>
      <c r="G528" s="99"/>
    </row>
    <row r="529" spans="1:7" ht="15" thickBot="1">
      <c r="A529" s="97">
        <v>41593</v>
      </c>
      <c r="B529" s="98">
        <v>1.635</v>
      </c>
      <c r="C529" s="98">
        <v>1.635</v>
      </c>
      <c r="D529" s="99">
        <v>1.24E-2</v>
      </c>
      <c r="E529" s="105">
        <f>IF(C529&lt;MAX($C$4:C529),C529/MAX($C$4:C529)-1,0)</f>
        <v>-7.5226244343891358E-2</v>
      </c>
      <c r="F529" s="105"/>
      <c r="G529" s="99"/>
    </row>
    <row r="530" spans="1:7" ht="15" thickBot="1">
      <c r="A530" s="97">
        <v>41596</v>
      </c>
      <c r="B530" s="98">
        <v>1.655</v>
      </c>
      <c r="C530" s="98">
        <v>1.655</v>
      </c>
      <c r="D530" s="99">
        <v>1.2200000000000001E-2</v>
      </c>
      <c r="E530" s="105">
        <f>IF(C530&lt;MAX($C$4:C530),C530/MAX($C$4:C530)-1,0)</f>
        <v>-6.3914027149321262E-2</v>
      </c>
      <c r="F530" s="105"/>
      <c r="G530" s="99"/>
    </row>
    <row r="531" spans="1:7" ht="15" thickBot="1">
      <c r="A531" s="97">
        <v>41597</v>
      </c>
      <c r="B531" s="98">
        <v>1.6559999999999999</v>
      </c>
      <c r="C531" s="98">
        <v>1.6559999999999999</v>
      </c>
      <c r="D531" s="99">
        <v>5.9999999999999995E-4</v>
      </c>
      <c r="E531" s="105">
        <f>IF(C531&lt;MAX($C$4:C531),C531/MAX($C$4:C531)-1,0)</f>
        <v>-6.3348416289592868E-2</v>
      </c>
      <c r="F531" s="105"/>
      <c r="G531" s="99"/>
    </row>
    <row r="532" spans="1:7" ht="15" thickBot="1">
      <c r="A532" s="97">
        <v>41598</v>
      </c>
      <c r="B532" s="98">
        <v>1.661</v>
      </c>
      <c r="C532" s="98">
        <v>1.661</v>
      </c>
      <c r="D532" s="99">
        <v>3.0000000000000001E-3</v>
      </c>
      <c r="E532" s="105">
        <f>IF(C532&lt;MAX($C$4:C532),C532/MAX($C$4:C532)-1,0)</f>
        <v>-6.0520361990950233E-2</v>
      </c>
      <c r="F532" s="105"/>
      <c r="G532" s="99"/>
    </row>
    <row r="533" spans="1:7" ht="15" thickBot="1">
      <c r="A533" s="97">
        <v>41599</v>
      </c>
      <c r="B533" s="98">
        <v>1.6419999999999999</v>
      </c>
      <c r="C533" s="98">
        <v>1.6419999999999999</v>
      </c>
      <c r="D533" s="99">
        <v>-1.14E-2</v>
      </c>
      <c r="E533" s="105">
        <f>IF(C533&lt;MAX($C$4:C533),C533/MAX($C$4:C533)-1,0)</f>
        <v>-7.1266968325791935E-2</v>
      </c>
      <c r="F533" s="105"/>
      <c r="G533" s="99"/>
    </row>
    <row r="534" spans="1:7" ht="15" thickBot="1">
      <c r="A534" s="97">
        <v>41600</v>
      </c>
      <c r="B534" s="98">
        <v>1.6259999999999999</v>
      </c>
      <c r="C534" s="98">
        <v>1.6259999999999999</v>
      </c>
      <c r="D534" s="99">
        <v>-9.7000000000000003E-3</v>
      </c>
      <c r="E534" s="105">
        <f>IF(C534&lt;MAX($C$4:C534),C534/MAX($C$4:C534)-1,0)</f>
        <v>-8.0316742081448012E-2</v>
      </c>
      <c r="F534" s="105"/>
      <c r="G534" s="99"/>
    </row>
    <row r="535" spans="1:7" ht="15" thickBot="1">
      <c r="A535" s="97">
        <v>41603</v>
      </c>
      <c r="B535" s="98">
        <v>1.6279999999999999</v>
      </c>
      <c r="C535" s="98">
        <v>1.6279999999999999</v>
      </c>
      <c r="D535" s="99">
        <v>1.1999999999999999E-3</v>
      </c>
      <c r="E535" s="105">
        <f>IF(C535&lt;MAX($C$4:C535),C535/MAX($C$4:C535)-1,0)</f>
        <v>-7.9185520361991002E-2</v>
      </c>
      <c r="F535" s="105"/>
      <c r="G535" s="99"/>
    </row>
    <row r="536" spans="1:7" ht="15" thickBot="1">
      <c r="A536" s="97">
        <v>41604</v>
      </c>
      <c r="B536" s="98">
        <v>1.6339999999999999</v>
      </c>
      <c r="C536" s="98">
        <v>1.6339999999999999</v>
      </c>
      <c r="D536" s="99">
        <v>3.7000000000000002E-3</v>
      </c>
      <c r="E536" s="105">
        <f>IF(C536&lt;MAX($C$4:C536),C536/MAX($C$4:C536)-1,0)</f>
        <v>-7.5791855203619973E-2</v>
      </c>
      <c r="F536" s="105"/>
      <c r="G536" s="99"/>
    </row>
    <row r="537" spans="1:7" ht="15" thickBot="1">
      <c r="A537" s="97">
        <v>41605</v>
      </c>
      <c r="B537" s="98">
        <v>1.671</v>
      </c>
      <c r="C537" s="98">
        <v>1.671</v>
      </c>
      <c r="D537" s="99">
        <v>2.2599999999999999E-2</v>
      </c>
      <c r="E537" s="105">
        <f>IF(C537&lt;MAX($C$4:C537),C537/MAX($C$4:C537)-1,0)</f>
        <v>-5.4864253393665185E-2</v>
      </c>
      <c r="F537" s="105"/>
      <c r="G537" s="99"/>
    </row>
    <row r="538" spans="1:7" ht="15" thickBot="1">
      <c r="A538" s="97">
        <v>41606</v>
      </c>
      <c r="B538" s="98">
        <v>1.6830000000000001</v>
      </c>
      <c r="C538" s="98">
        <v>1.6830000000000001</v>
      </c>
      <c r="D538" s="99">
        <v>7.1999999999999998E-3</v>
      </c>
      <c r="E538" s="105">
        <f>IF(C538&lt;MAX($C$4:C538),C538/MAX($C$4:C538)-1,0)</f>
        <v>-4.8076923076923017E-2</v>
      </c>
      <c r="F538" s="105"/>
      <c r="G538" s="99"/>
    </row>
    <row r="539" spans="1:7" ht="15" thickBot="1">
      <c r="A539" s="97">
        <v>41607</v>
      </c>
      <c r="B539" s="98">
        <v>1.6950000000000001</v>
      </c>
      <c r="C539" s="98">
        <v>1.6950000000000001</v>
      </c>
      <c r="D539" s="99">
        <v>7.1000000000000004E-3</v>
      </c>
      <c r="E539" s="105">
        <f>IF(C539&lt;MAX($C$4:C539),C539/MAX($C$4:C539)-1,0)</f>
        <v>-4.128959276018096E-2</v>
      </c>
      <c r="F539" s="105"/>
      <c r="G539" s="99"/>
    </row>
    <row r="540" spans="1:7" ht="15" thickBot="1">
      <c r="A540" s="97">
        <v>41610</v>
      </c>
      <c r="B540" s="98">
        <v>1.62</v>
      </c>
      <c r="C540" s="98">
        <v>1.62</v>
      </c>
      <c r="D540" s="99">
        <v>-4.4200000000000003E-2</v>
      </c>
      <c r="E540" s="105">
        <f>IF(C540&lt;MAX($C$4:C540),C540/MAX($C$4:C540)-1,0)</f>
        <v>-8.3710407239818929E-2</v>
      </c>
      <c r="F540" s="105"/>
      <c r="G540" s="99"/>
    </row>
    <row r="541" spans="1:7" ht="15" thickBot="1">
      <c r="A541" s="97">
        <v>41611</v>
      </c>
      <c r="B541" s="98">
        <v>1.6439999999999999</v>
      </c>
      <c r="C541" s="98">
        <v>1.6439999999999999</v>
      </c>
      <c r="D541" s="99">
        <v>1.4800000000000001E-2</v>
      </c>
      <c r="E541" s="105">
        <f>IF(C541&lt;MAX($C$4:C541),C541/MAX($C$4:C541)-1,0)</f>
        <v>-7.0135746606334926E-2</v>
      </c>
      <c r="F541" s="105"/>
      <c r="G541" s="99"/>
    </row>
    <row r="542" spans="1:7" ht="15" thickBot="1">
      <c r="A542" s="97">
        <v>41612</v>
      </c>
      <c r="B542" s="98">
        <v>1.6459999999999999</v>
      </c>
      <c r="C542" s="98">
        <v>1.6459999999999999</v>
      </c>
      <c r="D542" s="99">
        <v>1.1999999999999999E-3</v>
      </c>
      <c r="E542" s="105">
        <f>IF(C542&lt;MAX($C$4:C542),C542/MAX($C$4:C542)-1,0)</f>
        <v>-6.9004524886877916E-2</v>
      </c>
      <c r="F542" s="105"/>
      <c r="G542" s="108"/>
    </row>
    <row r="543" spans="1:7" ht="15" thickBot="1">
      <c r="A543" s="101">
        <v>41613</v>
      </c>
      <c r="B543" s="98">
        <v>1.609</v>
      </c>
      <c r="C543" s="98">
        <v>1.609</v>
      </c>
      <c r="D543" s="99">
        <v>-2.2499999999999999E-2</v>
      </c>
      <c r="E543" s="105">
        <f>IF(C543&lt;MAX($C$4:C543),C543/MAX($C$4:C543)-1,0)</f>
        <v>-8.9932126696832593E-2</v>
      </c>
      <c r="F543" s="99"/>
      <c r="G543" s="99"/>
    </row>
    <row r="544" spans="1:7" ht="15" thickBot="1">
      <c r="A544" s="97">
        <v>41614</v>
      </c>
      <c r="B544" s="98">
        <v>1.5960000000000001</v>
      </c>
      <c r="C544" s="98">
        <v>1.5960000000000001</v>
      </c>
      <c r="D544" s="99">
        <v>-8.0999999999999996E-3</v>
      </c>
      <c r="E544" s="105">
        <f>IF(C544&lt;MAX($C$4:C544),C544/MAX($C$4:C544)-1,0)</f>
        <v>-9.7285067873303155E-2</v>
      </c>
      <c r="F544" s="105"/>
      <c r="G544" s="99"/>
    </row>
    <row r="545" spans="1:7" ht="15" thickBot="1">
      <c r="A545" s="97">
        <v>41617</v>
      </c>
      <c r="B545" s="98">
        <v>1.617</v>
      </c>
      <c r="C545" s="98">
        <v>1.617</v>
      </c>
      <c r="D545" s="99">
        <v>1.32E-2</v>
      </c>
      <c r="E545" s="105">
        <f>IF(C545&lt;MAX($C$4:C545),C545/MAX($C$4:C545)-1,0)</f>
        <v>-8.5407239819004555E-2</v>
      </c>
      <c r="F545" s="105"/>
      <c r="G545" s="99"/>
    </row>
    <row r="546" spans="1:7" ht="15" thickBot="1">
      <c r="A546" s="97">
        <v>41618</v>
      </c>
      <c r="B546" s="98">
        <v>1.611</v>
      </c>
      <c r="C546" s="98">
        <v>1.611</v>
      </c>
      <c r="D546" s="99">
        <v>-3.7000000000000002E-3</v>
      </c>
      <c r="E546" s="105">
        <f>IF(C546&lt;MAX($C$4:C546),C546/MAX($C$4:C546)-1,0)</f>
        <v>-8.8800904977375583E-2</v>
      </c>
      <c r="F546" s="105"/>
      <c r="G546" s="99"/>
    </row>
    <row r="547" spans="1:7" ht="15" thickBot="1">
      <c r="A547" s="97">
        <v>41619</v>
      </c>
      <c r="B547" s="98">
        <v>1.6060000000000001</v>
      </c>
      <c r="C547" s="98">
        <v>1.6060000000000001</v>
      </c>
      <c r="D547" s="99">
        <v>-3.0999999999999999E-3</v>
      </c>
      <c r="E547" s="105">
        <f>IF(C547&lt;MAX($C$4:C547),C547/MAX($C$4:C547)-1,0)</f>
        <v>-9.1628959276018107E-2</v>
      </c>
      <c r="F547" s="105"/>
      <c r="G547" s="99"/>
    </row>
    <row r="548" spans="1:7" ht="15" thickBot="1">
      <c r="A548" s="97">
        <v>41620</v>
      </c>
      <c r="B548" s="98">
        <v>1.63</v>
      </c>
      <c r="C548" s="98">
        <v>1.63</v>
      </c>
      <c r="D548" s="99">
        <v>1.49E-2</v>
      </c>
      <c r="E548" s="105">
        <f>IF(C548&lt;MAX($C$4:C548),C548/MAX($C$4:C548)-1,0)</f>
        <v>-7.8054298642533992E-2</v>
      </c>
      <c r="F548" s="105"/>
      <c r="G548" s="99"/>
    </row>
    <row r="549" spans="1:7" ht="15" thickBot="1">
      <c r="A549" s="97">
        <v>41621</v>
      </c>
      <c r="B549" s="98">
        <v>1.6359999999999999</v>
      </c>
      <c r="C549" s="98">
        <v>1.6359999999999999</v>
      </c>
      <c r="D549" s="99">
        <v>3.7000000000000002E-3</v>
      </c>
      <c r="E549" s="105">
        <f>IF(C549&lt;MAX($C$4:C549),C549/MAX($C$4:C549)-1,0)</f>
        <v>-7.4660633484162964E-2</v>
      </c>
      <c r="F549" s="105"/>
      <c r="G549" s="99"/>
    </row>
    <row r="550" spans="1:7" ht="15" thickBot="1">
      <c r="A550" s="97">
        <v>41624</v>
      </c>
      <c r="B550" s="98">
        <v>1.6220000000000001</v>
      </c>
      <c r="C550" s="98">
        <v>1.6220000000000001</v>
      </c>
      <c r="D550" s="99">
        <v>-8.6E-3</v>
      </c>
      <c r="E550" s="105">
        <f>IF(C550&lt;MAX($C$4:C550),C550/MAX($C$4:C550)-1,0)</f>
        <v>-8.257918552036192E-2</v>
      </c>
      <c r="F550" s="105"/>
      <c r="G550" s="99"/>
    </row>
    <row r="551" spans="1:7" ht="15" thickBot="1">
      <c r="A551" s="97">
        <v>41625</v>
      </c>
      <c r="B551" s="98">
        <v>1.6120000000000001</v>
      </c>
      <c r="C551" s="98">
        <v>1.6120000000000001</v>
      </c>
      <c r="D551" s="99">
        <v>-6.1999999999999998E-3</v>
      </c>
      <c r="E551" s="105">
        <f>IF(C551&lt;MAX($C$4:C551),C551/MAX($C$4:C551)-1,0)</f>
        <v>-8.8235294117646967E-2</v>
      </c>
      <c r="F551" s="105"/>
      <c r="G551" s="99"/>
    </row>
    <row r="552" spans="1:7" ht="15" thickBot="1">
      <c r="A552" s="97">
        <v>41626</v>
      </c>
      <c r="B552" s="98">
        <v>1.6120000000000001</v>
      </c>
      <c r="C552" s="98">
        <v>1.6120000000000001</v>
      </c>
      <c r="D552" s="99">
        <v>0</v>
      </c>
      <c r="E552" s="105">
        <f>IF(C552&lt;MAX($C$4:C552),C552/MAX($C$4:C552)-1,0)</f>
        <v>-8.8235294117646967E-2</v>
      </c>
      <c r="F552" s="105"/>
      <c r="G552" s="99"/>
    </row>
    <row r="553" spans="1:7" ht="15" thickBot="1">
      <c r="A553" s="97">
        <v>41627</v>
      </c>
      <c r="B553" s="98">
        <v>1.61</v>
      </c>
      <c r="C553" s="98">
        <v>1.61</v>
      </c>
      <c r="D553" s="99">
        <v>-1.1999999999999999E-3</v>
      </c>
      <c r="E553" s="105">
        <f>IF(C553&lt;MAX($C$4:C553),C553/MAX($C$4:C553)-1,0)</f>
        <v>-8.9366515837103977E-2</v>
      </c>
      <c r="F553" s="105"/>
      <c r="G553" s="99"/>
    </row>
    <row r="554" spans="1:7" ht="15" thickBot="1">
      <c r="A554" s="97">
        <v>41628</v>
      </c>
      <c r="B554" s="98">
        <v>1.601</v>
      </c>
      <c r="C554" s="98">
        <v>1.601</v>
      </c>
      <c r="D554" s="99">
        <v>-5.5999999999999999E-3</v>
      </c>
      <c r="E554" s="105">
        <f>IF(C554&lt;MAX($C$4:C554),C554/MAX($C$4:C554)-1,0)</f>
        <v>-9.4457013574660631E-2</v>
      </c>
      <c r="F554" s="105"/>
      <c r="G554" s="99"/>
    </row>
    <row r="555" spans="1:7" ht="15" thickBot="1">
      <c r="A555" s="97">
        <v>41631</v>
      </c>
      <c r="B555" s="98">
        <v>1.6080000000000001</v>
      </c>
      <c r="C555" s="98">
        <v>1.6080000000000001</v>
      </c>
      <c r="D555" s="99">
        <v>4.4000000000000003E-3</v>
      </c>
      <c r="E555" s="105">
        <f>IF(C555&lt;MAX($C$4:C555),C555/MAX($C$4:C555)-1,0)</f>
        <v>-9.0497737556560987E-2</v>
      </c>
      <c r="F555" s="105"/>
      <c r="G555" s="99"/>
    </row>
    <row r="556" spans="1:7" ht="15" thickBot="1">
      <c r="A556" s="97">
        <v>41632</v>
      </c>
      <c r="B556" s="98">
        <v>1.639</v>
      </c>
      <c r="C556" s="98">
        <v>1.639</v>
      </c>
      <c r="D556" s="99">
        <v>1.9300000000000001E-2</v>
      </c>
      <c r="E556" s="105">
        <f>IF(C556&lt;MAX($C$4:C556),C556/MAX($C$4:C556)-1,0)</f>
        <v>-7.2963800904977338E-2</v>
      </c>
      <c r="F556" s="105"/>
      <c r="G556" s="99"/>
    </row>
    <row r="557" spans="1:7" ht="15" thickBot="1">
      <c r="A557" s="97">
        <v>41633</v>
      </c>
      <c r="B557" s="98">
        <v>1.657</v>
      </c>
      <c r="C557" s="98">
        <v>1.657</v>
      </c>
      <c r="D557" s="99">
        <v>1.0999999999999999E-2</v>
      </c>
      <c r="E557" s="105">
        <f>IF(C557&lt;MAX($C$4:C557),C557/MAX($C$4:C557)-1,0)</f>
        <v>-6.2782805429864252E-2</v>
      </c>
      <c r="F557" s="105"/>
      <c r="G557" s="99"/>
    </row>
    <row r="558" spans="1:7" ht="15" thickBot="1">
      <c r="A558" s="97">
        <v>41634</v>
      </c>
      <c r="B558" s="98">
        <v>1.6339999999999999</v>
      </c>
      <c r="C558" s="98">
        <v>1.6339999999999999</v>
      </c>
      <c r="D558" s="99">
        <v>-1.3899999999999999E-2</v>
      </c>
      <c r="E558" s="105">
        <f>IF(C558&lt;MAX($C$4:C558),C558/MAX($C$4:C558)-1,0)</f>
        <v>-7.5791855203619973E-2</v>
      </c>
      <c r="F558" s="105"/>
      <c r="G558" s="99"/>
    </row>
    <row r="559" spans="1:7" ht="15" thickBot="1">
      <c r="A559" s="97">
        <v>41635</v>
      </c>
      <c r="B559" s="98">
        <v>1.647</v>
      </c>
      <c r="C559" s="98">
        <v>1.647</v>
      </c>
      <c r="D559" s="99">
        <v>8.0000000000000002E-3</v>
      </c>
      <c r="E559" s="105">
        <f>IF(C559&lt;MAX($C$4:C559),C559/MAX($C$4:C559)-1,0)</f>
        <v>-6.84389140271493E-2</v>
      </c>
      <c r="F559" s="105"/>
      <c r="G559" s="99"/>
    </row>
    <row r="560" spans="1:7" ht="15" thickBot="1">
      <c r="A560" s="97">
        <v>41638</v>
      </c>
      <c r="B560" s="98">
        <v>1.6519999999999999</v>
      </c>
      <c r="C560" s="98">
        <v>1.6519999999999999</v>
      </c>
      <c r="D560" s="99">
        <v>3.0000000000000001E-3</v>
      </c>
      <c r="E560" s="105">
        <f>IF(C560&lt;MAX($C$4:C560),C560/MAX($C$4:C560)-1,0)</f>
        <v>-6.5610859728506887E-2</v>
      </c>
      <c r="F560" s="105"/>
      <c r="G560" s="99"/>
    </row>
    <row r="561" spans="1:7" ht="15" thickBot="1">
      <c r="A561" s="97">
        <v>41639</v>
      </c>
      <c r="B561" s="98">
        <v>1.6539999999999999</v>
      </c>
      <c r="C561" s="98">
        <v>1.6539999999999999</v>
      </c>
      <c r="D561" s="99">
        <v>1.1999999999999999E-3</v>
      </c>
      <c r="E561" s="105">
        <f>IF(C561&lt;MAX($C$4:C561),C561/MAX($C$4:C561)-1,0)</f>
        <v>-6.4479638009049878E-2</v>
      </c>
      <c r="F561" s="105"/>
      <c r="G561" s="99"/>
    </row>
    <row r="562" spans="1:7" ht="15" thickBot="1">
      <c r="A562" s="97">
        <v>41641</v>
      </c>
      <c r="B562" s="98">
        <v>1.702</v>
      </c>
      <c r="C562" s="98">
        <v>1.702</v>
      </c>
      <c r="D562" s="99">
        <v>2.9000000000000001E-2</v>
      </c>
      <c r="E562" s="105">
        <f>IF(C562&lt;MAX($C$4:C562),C562/MAX($C$4:C562)-1,0)</f>
        <v>-3.7330316742081426E-2</v>
      </c>
      <c r="F562" s="105"/>
      <c r="G562" s="108"/>
    </row>
    <row r="563" spans="1:7" ht="15" thickBot="1">
      <c r="A563" s="101">
        <v>41642</v>
      </c>
      <c r="B563" s="98">
        <v>1.7110000000000001</v>
      </c>
      <c r="C563" s="98">
        <v>1.7110000000000001</v>
      </c>
      <c r="D563" s="99">
        <v>5.3E-3</v>
      </c>
      <c r="E563" s="105">
        <f>IF(C563&lt;MAX($C$4:C563),C563/MAX($C$4:C563)-1,0)</f>
        <v>-3.2239819004524883E-2</v>
      </c>
      <c r="F563" s="99"/>
      <c r="G563" s="99"/>
    </row>
    <row r="564" spans="1:7" ht="15" thickBot="1">
      <c r="A564" s="97">
        <v>41645</v>
      </c>
      <c r="B564" s="98">
        <v>1.677</v>
      </c>
      <c r="C564" s="98">
        <v>1.677</v>
      </c>
      <c r="D564" s="99">
        <v>-1.9900000000000001E-2</v>
      </c>
      <c r="E564" s="105">
        <f>IF(C564&lt;MAX($C$4:C564),C564/MAX($C$4:C564)-1,0)</f>
        <v>-5.1470588235294046E-2</v>
      </c>
      <c r="F564" s="105"/>
      <c r="G564" s="99"/>
    </row>
    <row r="565" spans="1:7" ht="15" thickBot="1">
      <c r="A565" s="97">
        <v>41646</v>
      </c>
      <c r="B565" s="98">
        <v>1.6990000000000001</v>
      </c>
      <c r="C565" s="98">
        <v>1.6990000000000001</v>
      </c>
      <c r="D565" s="99">
        <v>1.3100000000000001E-2</v>
      </c>
      <c r="E565" s="105">
        <f>IF(C565&lt;MAX($C$4:C565),C565/MAX($C$4:C565)-1,0)</f>
        <v>-3.9027149321266941E-2</v>
      </c>
      <c r="F565" s="105"/>
      <c r="G565" s="99"/>
    </row>
    <row r="566" spans="1:7" ht="15" thickBot="1">
      <c r="A566" s="97">
        <v>41647</v>
      </c>
      <c r="B566" s="98">
        <v>1.714</v>
      </c>
      <c r="C566" s="98">
        <v>1.714</v>
      </c>
      <c r="D566" s="99">
        <v>8.8000000000000005E-3</v>
      </c>
      <c r="E566" s="105">
        <f>IF(C566&lt;MAX($C$4:C566),C566/MAX($C$4:C566)-1,0)</f>
        <v>-3.0542986425339369E-2</v>
      </c>
      <c r="F566" s="105"/>
      <c r="G566" s="99"/>
    </row>
    <row r="567" spans="1:7" ht="15" thickBot="1">
      <c r="A567" s="97">
        <v>41648</v>
      </c>
      <c r="B567" s="98">
        <v>1.7</v>
      </c>
      <c r="C567" s="98">
        <v>1.7</v>
      </c>
      <c r="D567" s="99">
        <v>-8.2000000000000007E-3</v>
      </c>
      <c r="E567" s="105">
        <f>IF(C567&lt;MAX($C$4:C567),C567/MAX($C$4:C567)-1,0)</f>
        <v>-3.8461538461538547E-2</v>
      </c>
      <c r="F567" s="105"/>
      <c r="G567" s="99"/>
    </row>
    <row r="568" spans="1:7" ht="15" thickBot="1">
      <c r="A568" s="97">
        <v>41649</v>
      </c>
      <c r="B568" s="98">
        <v>1.6539999999999999</v>
      </c>
      <c r="C568" s="98">
        <v>1.6539999999999999</v>
      </c>
      <c r="D568" s="99">
        <v>-2.7099999999999999E-2</v>
      </c>
      <c r="E568" s="105">
        <f>IF(C568&lt;MAX($C$4:C568),C568/MAX($C$4:C568)-1,0)</f>
        <v>-6.4479638009049878E-2</v>
      </c>
      <c r="F568" s="105"/>
      <c r="G568" s="99"/>
    </row>
    <row r="569" spans="1:7" ht="15" thickBot="1">
      <c r="A569" s="97">
        <v>41652</v>
      </c>
      <c r="B569" s="98">
        <v>1.645</v>
      </c>
      <c r="C569" s="98">
        <v>1.645</v>
      </c>
      <c r="D569" s="99">
        <v>-5.4000000000000003E-3</v>
      </c>
      <c r="E569" s="105">
        <f>IF(C569&lt;MAX($C$4:C569),C569/MAX($C$4:C569)-1,0)</f>
        <v>-6.957013574660631E-2</v>
      </c>
      <c r="F569" s="105"/>
      <c r="G569" s="99"/>
    </row>
    <row r="570" spans="1:7" ht="15" thickBot="1">
      <c r="A570" s="97">
        <v>41653</v>
      </c>
      <c r="B570" s="98">
        <v>1.6659999999999999</v>
      </c>
      <c r="C570" s="98">
        <v>1.6659999999999999</v>
      </c>
      <c r="D570" s="99">
        <v>1.2800000000000001E-2</v>
      </c>
      <c r="E570" s="105">
        <f>IF(C570&lt;MAX($C$4:C570),C570/MAX($C$4:C570)-1,0)</f>
        <v>-5.7692307692307709E-2</v>
      </c>
      <c r="F570" s="105"/>
      <c r="G570" s="99"/>
    </row>
    <row r="571" spans="1:7" ht="15" thickBot="1">
      <c r="A571" s="97">
        <v>41654</v>
      </c>
      <c r="B571" s="98">
        <v>1.702</v>
      </c>
      <c r="C571" s="98">
        <v>1.702</v>
      </c>
      <c r="D571" s="99">
        <v>2.1600000000000001E-2</v>
      </c>
      <c r="E571" s="105">
        <f>IF(C571&lt;MAX($C$4:C571),C571/MAX($C$4:C571)-1,0)</f>
        <v>-3.7330316742081426E-2</v>
      </c>
      <c r="F571" s="105"/>
      <c r="G571" s="99"/>
    </row>
    <row r="572" spans="1:7" ht="15" thickBot="1">
      <c r="A572" s="97">
        <v>41655</v>
      </c>
      <c r="B572" s="98">
        <v>1.6890000000000001</v>
      </c>
      <c r="C572" s="98">
        <v>1.6890000000000001</v>
      </c>
      <c r="D572" s="99">
        <v>-7.6E-3</v>
      </c>
      <c r="E572" s="105">
        <f>IF(C572&lt;MAX($C$4:C572),C572/MAX($C$4:C572)-1,0)</f>
        <v>-4.4683257918551988E-2</v>
      </c>
      <c r="F572" s="105"/>
      <c r="G572" s="99"/>
    </row>
    <row r="573" spans="1:7" ht="15" thickBot="1">
      <c r="A573" s="97">
        <v>41656</v>
      </c>
      <c r="B573" s="98">
        <v>1.6619999999999999</v>
      </c>
      <c r="C573" s="98">
        <v>1.6619999999999999</v>
      </c>
      <c r="D573" s="99">
        <v>-1.6E-2</v>
      </c>
      <c r="E573" s="105">
        <f>IF(C573&lt;MAX($C$4:C573),C573/MAX($C$4:C573)-1,0)</f>
        <v>-5.9954751131221728E-2</v>
      </c>
      <c r="F573" s="105"/>
      <c r="G573" s="99"/>
    </row>
    <row r="574" spans="1:7" ht="15" thickBot="1">
      <c r="A574" s="97">
        <v>41659</v>
      </c>
      <c r="B574" s="98">
        <v>1.627</v>
      </c>
      <c r="C574" s="98">
        <v>1.627</v>
      </c>
      <c r="D574" s="99">
        <v>-2.1100000000000001E-2</v>
      </c>
      <c r="E574" s="105">
        <f>IF(C574&lt;MAX($C$4:C574),C574/MAX($C$4:C574)-1,0)</f>
        <v>-7.9751131221719507E-2</v>
      </c>
      <c r="F574" s="105"/>
      <c r="G574" s="99"/>
    </row>
    <row r="575" spans="1:7" ht="15" thickBot="1">
      <c r="A575" s="97">
        <v>41660</v>
      </c>
      <c r="B575" s="98">
        <v>1.6419999999999999</v>
      </c>
      <c r="C575" s="98">
        <v>1.6419999999999999</v>
      </c>
      <c r="D575" s="99">
        <v>9.1999999999999998E-3</v>
      </c>
      <c r="E575" s="105">
        <f>IF(C575&lt;MAX($C$4:C575),C575/MAX($C$4:C575)-1,0)</f>
        <v>-7.1266968325791935E-2</v>
      </c>
      <c r="F575" s="105"/>
      <c r="G575" s="99"/>
    </row>
    <row r="576" spans="1:7" ht="15" thickBot="1">
      <c r="A576" s="97">
        <v>41661</v>
      </c>
      <c r="B576" s="98">
        <v>1.6719999999999999</v>
      </c>
      <c r="C576" s="98">
        <v>1.6719999999999999</v>
      </c>
      <c r="D576" s="99">
        <v>1.83E-2</v>
      </c>
      <c r="E576" s="105">
        <f>IF(C576&lt;MAX($C$4:C576),C576/MAX($C$4:C576)-1,0)</f>
        <v>-5.4298642533936681E-2</v>
      </c>
      <c r="F576" s="105"/>
      <c r="G576" s="99"/>
    </row>
    <row r="577" spans="1:7" ht="15" thickBot="1">
      <c r="A577" s="97">
        <v>41662</v>
      </c>
      <c r="B577" s="98">
        <v>1.6930000000000001</v>
      </c>
      <c r="C577" s="98">
        <v>1.6930000000000001</v>
      </c>
      <c r="D577" s="99">
        <v>1.26E-2</v>
      </c>
      <c r="E577" s="105">
        <f>IF(C577&lt;MAX($C$4:C577),C577/MAX($C$4:C577)-1,0)</f>
        <v>-4.2420814479637969E-2</v>
      </c>
      <c r="F577" s="105"/>
      <c r="G577" s="99"/>
    </row>
    <row r="578" spans="1:7" ht="15" thickBot="1">
      <c r="A578" s="97">
        <v>41663</v>
      </c>
      <c r="B578" s="98">
        <v>1.7150000000000001</v>
      </c>
      <c r="C578" s="98">
        <v>1.7150000000000001</v>
      </c>
      <c r="D578" s="99">
        <v>1.2999999999999999E-2</v>
      </c>
      <c r="E578" s="105">
        <f>IF(C578&lt;MAX($C$4:C578),C578/MAX($C$4:C578)-1,0)</f>
        <v>-2.9977375565610864E-2</v>
      </c>
      <c r="F578" s="105"/>
      <c r="G578" s="99"/>
    </row>
    <row r="579" spans="1:7" ht="15" thickBot="1">
      <c r="A579" s="97">
        <v>41666</v>
      </c>
      <c r="B579" s="98">
        <v>1.6879999999999999</v>
      </c>
      <c r="C579" s="98">
        <v>1.6879999999999999</v>
      </c>
      <c r="D579" s="99">
        <v>-1.5699999999999999E-2</v>
      </c>
      <c r="E579" s="105">
        <f>IF(C579&lt;MAX($C$4:C579),C579/MAX($C$4:C579)-1,0)</f>
        <v>-4.5248868778280604E-2</v>
      </c>
      <c r="F579" s="105"/>
      <c r="G579" s="99"/>
    </row>
    <row r="580" spans="1:7" ht="15" thickBot="1">
      <c r="A580" s="97">
        <v>41667</v>
      </c>
      <c r="B580" s="98">
        <v>1.671</v>
      </c>
      <c r="C580" s="98">
        <v>1.671</v>
      </c>
      <c r="D580" s="99">
        <v>-1.01E-2</v>
      </c>
      <c r="E580" s="105">
        <f>IF(C580&lt;MAX($C$4:C580),C580/MAX($C$4:C580)-1,0)</f>
        <v>-5.4864253393665185E-2</v>
      </c>
      <c r="F580" s="105"/>
      <c r="G580" s="99"/>
    </row>
    <row r="581" spans="1:7" ht="15" thickBot="1">
      <c r="A581" s="97">
        <v>41668</v>
      </c>
      <c r="B581" s="98">
        <v>1.6639999999999999</v>
      </c>
      <c r="C581" s="98">
        <v>1.6639999999999999</v>
      </c>
      <c r="D581" s="99">
        <v>-4.1999999999999997E-3</v>
      </c>
      <c r="E581" s="105">
        <f>IF(C581&lt;MAX($C$4:C581),C581/MAX($C$4:C581)-1,0)</f>
        <v>-5.8823529411764719E-2</v>
      </c>
      <c r="F581" s="105"/>
      <c r="G581" s="99"/>
    </row>
    <row r="582" spans="1:7" ht="15" thickBot="1">
      <c r="A582" s="97">
        <v>41669</v>
      </c>
      <c r="B582" s="98">
        <v>1.6439999999999999</v>
      </c>
      <c r="C582" s="98">
        <v>1.6439999999999999</v>
      </c>
      <c r="D582" s="99">
        <v>-1.2E-2</v>
      </c>
      <c r="E582" s="105">
        <f>IF(C582&lt;MAX($C$4:C582),C582/MAX($C$4:C582)-1,0)</f>
        <v>-7.0135746606334926E-2</v>
      </c>
      <c r="F582" s="105"/>
      <c r="G582" s="108"/>
    </row>
    <row r="583" spans="1:7" ht="15" thickBot="1">
      <c r="A583" s="101">
        <v>41677</v>
      </c>
      <c r="B583" s="98">
        <v>1.6739999999999999</v>
      </c>
      <c r="C583" s="98">
        <v>1.6739999999999999</v>
      </c>
      <c r="D583" s="99">
        <v>1.8200000000000001E-2</v>
      </c>
      <c r="E583" s="105">
        <f>IF(C583&lt;MAX($C$4:C583),C583/MAX($C$4:C583)-1,0)</f>
        <v>-5.3167420814479671E-2</v>
      </c>
      <c r="F583" s="99"/>
      <c r="G583" s="99"/>
    </row>
    <row r="584" spans="1:7" ht="15" thickBot="1">
      <c r="A584" s="97">
        <v>41680</v>
      </c>
      <c r="B584" s="98">
        <v>1.728</v>
      </c>
      <c r="C584" s="98">
        <v>1.728</v>
      </c>
      <c r="D584" s="99">
        <v>3.2300000000000002E-2</v>
      </c>
      <c r="E584" s="105">
        <f>IF(C584&lt;MAX($C$4:C584),C584/MAX($C$4:C584)-1,0)</f>
        <v>-2.2624434389140302E-2</v>
      </c>
      <c r="F584" s="105"/>
      <c r="G584" s="99"/>
    </row>
    <row r="585" spans="1:7" ht="15" thickBot="1">
      <c r="A585" s="97">
        <v>41681</v>
      </c>
      <c r="B585" s="98">
        <v>1.714</v>
      </c>
      <c r="C585" s="98">
        <v>1.714</v>
      </c>
      <c r="D585" s="99">
        <v>-8.0999999999999996E-3</v>
      </c>
      <c r="E585" s="105">
        <f>IF(C585&lt;MAX($C$4:C585),C585/MAX($C$4:C585)-1,0)</f>
        <v>-3.0542986425339369E-2</v>
      </c>
      <c r="F585" s="105"/>
      <c r="G585" s="99"/>
    </row>
    <row r="586" spans="1:7" ht="15" thickBot="1">
      <c r="A586" s="97">
        <v>41682</v>
      </c>
      <c r="B586" s="98">
        <v>1.71</v>
      </c>
      <c r="C586" s="98">
        <v>1.71</v>
      </c>
      <c r="D586" s="99">
        <v>-2.3E-3</v>
      </c>
      <c r="E586" s="105">
        <f>IF(C586&lt;MAX($C$4:C586),C586/MAX($C$4:C586)-1,0)</f>
        <v>-3.2805429864253388E-2</v>
      </c>
      <c r="F586" s="105"/>
      <c r="G586" s="99"/>
    </row>
    <row r="587" spans="1:7" ht="15" thickBot="1">
      <c r="A587" s="97">
        <v>41683</v>
      </c>
      <c r="B587" s="98">
        <v>1.671</v>
      </c>
      <c r="C587" s="98">
        <v>1.671</v>
      </c>
      <c r="D587" s="99">
        <v>-2.2800000000000001E-2</v>
      </c>
      <c r="E587" s="105">
        <f>IF(C587&lt;MAX($C$4:C587),C587/MAX($C$4:C587)-1,0)</f>
        <v>-5.4864253393665185E-2</v>
      </c>
      <c r="F587" s="105"/>
      <c r="G587" s="99"/>
    </row>
    <row r="588" spans="1:7" ht="15" thickBot="1">
      <c r="A588" s="97">
        <v>41684</v>
      </c>
      <c r="B588" s="98">
        <v>1.679</v>
      </c>
      <c r="C588" s="98">
        <v>1.679</v>
      </c>
      <c r="D588" s="99">
        <v>4.7999999999999996E-3</v>
      </c>
      <c r="E588" s="105">
        <f>IF(C588&lt;MAX($C$4:C588),C588/MAX($C$4:C588)-1,0)</f>
        <v>-5.0339366515837036E-2</v>
      </c>
      <c r="F588" s="105"/>
      <c r="G588" s="99"/>
    </row>
    <row r="589" spans="1:7" ht="15" thickBot="1">
      <c r="A589" s="97">
        <v>41687</v>
      </c>
      <c r="B589" s="98">
        <v>1.6910000000000001</v>
      </c>
      <c r="C589" s="98">
        <v>1.6910000000000001</v>
      </c>
      <c r="D589" s="99">
        <v>7.1000000000000004E-3</v>
      </c>
      <c r="E589" s="105">
        <f>IF(C589&lt;MAX($C$4:C589),C589/MAX($C$4:C589)-1,0)</f>
        <v>-4.3552036199094979E-2</v>
      </c>
      <c r="F589" s="105"/>
      <c r="G589" s="99"/>
    </row>
    <row r="590" spans="1:7" ht="15" thickBot="1">
      <c r="A590" s="97">
        <v>41688</v>
      </c>
      <c r="B590" s="98">
        <v>1.6779999999999999</v>
      </c>
      <c r="C590" s="98">
        <v>1.6779999999999999</v>
      </c>
      <c r="D590" s="99">
        <v>-7.7000000000000002E-3</v>
      </c>
      <c r="E590" s="105">
        <f>IF(C590&lt;MAX($C$4:C590),C590/MAX($C$4:C590)-1,0)</f>
        <v>-5.0904977375565652E-2</v>
      </c>
      <c r="F590" s="105"/>
      <c r="G590" s="99"/>
    </row>
    <row r="591" spans="1:7" ht="15" thickBot="1">
      <c r="A591" s="97">
        <v>41689</v>
      </c>
      <c r="B591" s="98">
        <v>1.6859999999999999</v>
      </c>
      <c r="C591" s="98">
        <v>1.6859999999999999</v>
      </c>
      <c r="D591" s="99">
        <v>4.7999999999999996E-3</v>
      </c>
      <c r="E591" s="105">
        <f>IF(C591&lt;MAX($C$4:C591),C591/MAX($C$4:C591)-1,0)</f>
        <v>-4.6380090497737614E-2</v>
      </c>
      <c r="F591" s="105"/>
      <c r="G591" s="99"/>
    </row>
    <row r="592" spans="1:7" ht="15" thickBot="1">
      <c r="A592" s="97">
        <v>41690</v>
      </c>
      <c r="B592" s="98">
        <v>1.655</v>
      </c>
      <c r="C592" s="98">
        <v>1.655</v>
      </c>
      <c r="D592" s="99">
        <v>-1.84E-2</v>
      </c>
      <c r="E592" s="105">
        <f>IF(C592&lt;MAX($C$4:C592),C592/MAX($C$4:C592)-1,0)</f>
        <v>-6.3914027149321262E-2</v>
      </c>
      <c r="F592" s="105"/>
      <c r="G592" s="99"/>
    </row>
    <row r="593" spans="1:7" ht="15" thickBot="1">
      <c r="A593" s="97">
        <v>41691</v>
      </c>
      <c r="B593" s="98">
        <v>1.651</v>
      </c>
      <c r="C593" s="98">
        <v>1.651</v>
      </c>
      <c r="D593" s="99">
        <v>-2.3999999999999998E-3</v>
      </c>
      <c r="E593" s="105">
        <f>IF(C593&lt;MAX($C$4:C593),C593/MAX($C$4:C593)-1,0)</f>
        <v>-6.6176470588235281E-2</v>
      </c>
      <c r="F593" s="105"/>
      <c r="G593" s="99"/>
    </row>
    <row r="594" spans="1:7" ht="15" thickBot="1">
      <c r="A594" s="97">
        <v>41694</v>
      </c>
      <c r="B594" s="98">
        <v>1.6439999999999999</v>
      </c>
      <c r="C594" s="98">
        <v>1.6439999999999999</v>
      </c>
      <c r="D594" s="99">
        <v>-4.1999999999999997E-3</v>
      </c>
      <c r="E594" s="105">
        <f>IF(C594&lt;MAX($C$4:C594),C594/MAX($C$4:C594)-1,0)</f>
        <v>-7.0135746606334926E-2</v>
      </c>
      <c r="F594" s="105"/>
      <c r="G594" s="99"/>
    </row>
    <row r="595" spans="1:7" ht="15" thickBot="1">
      <c r="A595" s="97">
        <v>41695</v>
      </c>
      <c r="B595" s="98">
        <v>1.571</v>
      </c>
      <c r="C595" s="98">
        <v>1.571</v>
      </c>
      <c r="D595" s="99">
        <v>-4.4400000000000002E-2</v>
      </c>
      <c r="E595" s="105">
        <f>IF(C595&lt;MAX($C$4:C595),C595/MAX($C$4:C595)-1,0)</f>
        <v>-0.11142533936651589</v>
      </c>
      <c r="F595" s="105"/>
      <c r="G595" s="99"/>
    </row>
    <row r="596" spans="1:7" ht="15" thickBot="1">
      <c r="A596" s="97">
        <v>41696</v>
      </c>
      <c r="B596" s="98">
        <v>1.5740000000000001</v>
      </c>
      <c r="C596" s="98">
        <v>1.5740000000000001</v>
      </c>
      <c r="D596" s="99">
        <v>1.9E-3</v>
      </c>
      <c r="E596" s="105">
        <f>IF(C596&lt;MAX($C$4:C596),C596/MAX($C$4:C596)-1,0)</f>
        <v>-0.10972850678733026</v>
      </c>
      <c r="F596" s="105"/>
      <c r="G596" s="99"/>
    </row>
    <row r="597" spans="1:7" ht="15" thickBot="1">
      <c r="A597" s="97">
        <v>41697</v>
      </c>
      <c r="B597" s="98">
        <v>1.53</v>
      </c>
      <c r="C597" s="98">
        <v>1.53</v>
      </c>
      <c r="D597" s="99">
        <v>-2.8000000000000001E-2</v>
      </c>
      <c r="E597" s="105">
        <f>IF(C597&lt;MAX($C$4:C597),C597/MAX($C$4:C597)-1,0)</f>
        <v>-0.13461538461538458</v>
      </c>
      <c r="F597" s="105"/>
      <c r="G597" s="99"/>
    </row>
    <row r="598" spans="1:7" ht="15" thickBot="1">
      <c r="A598" s="97">
        <v>41698</v>
      </c>
      <c r="B598" s="98">
        <v>1.546</v>
      </c>
      <c r="C598" s="98">
        <v>1.546</v>
      </c>
      <c r="D598" s="99">
        <v>1.0500000000000001E-2</v>
      </c>
      <c r="E598" s="105">
        <f>IF(C598&lt;MAX($C$4:C598),C598/MAX($C$4:C598)-1,0)</f>
        <v>-0.1255656108597285</v>
      </c>
      <c r="F598" s="105"/>
      <c r="G598" s="99"/>
    </row>
    <row r="599" spans="1:7" ht="15" thickBot="1">
      <c r="A599" s="97">
        <v>41701</v>
      </c>
      <c r="B599" s="98">
        <v>1.5609999999999999</v>
      </c>
      <c r="C599" s="98">
        <v>1.5609999999999999</v>
      </c>
      <c r="D599" s="99">
        <v>9.7000000000000003E-3</v>
      </c>
      <c r="E599" s="105">
        <f>IF(C599&lt;MAX($C$4:C599),C599/MAX($C$4:C599)-1,0)</f>
        <v>-0.11708144796380093</v>
      </c>
      <c r="F599" s="105"/>
      <c r="G599" s="99"/>
    </row>
    <row r="600" spans="1:7" ht="15" thickBot="1">
      <c r="A600" s="97">
        <v>41702</v>
      </c>
      <c r="B600" s="98">
        <v>1.53</v>
      </c>
      <c r="C600" s="98">
        <v>1.53</v>
      </c>
      <c r="D600" s="99">
        <v>-1.9900000000000001E-2</v>
      </c>
      <c r="E600" s="105">
        <f>IF(C600&lt;MAX($C$4:C600),C600/MAX($C$4:C600)-1,0)</f>
        <v>-0.13461538461538458</v>
      </c>
      <c r="F600" s="105"/>
      <c r="G600" s="99"/>
    </row>
    <row r="601" spans="1:7" ht="15" thickBot="1">
      <c r="A601" s="97">
        <v>41703</v>
      </c>
      <c r="B601" s="98">
        <v>1.528</v>
      </c>
      <c r="C601" s="98">
        <v>1.528</v>
      </c>
      <c r="D601" s="99">
        <v>-1.2999999999999999E-3</v>
      </c>
      <c r="E601" s="105">
        <f>IF(C601&lt;MAX($C$4:C601),C601/MAX($C$4:C601)-1,0)</f>
        <v>-0.13574660633484159</v>
      </c>
      <c r="F601" s="105"/>
      <c r="G601" s="99"/>
    </row>
    <row r="602" spans="1:7" ht="15" thickBot="1">
      <c r="A602" s="97">
        <v>41704</v>
      </c>
      <c r="B602" s="98">
        <v>1.4950000000000001</v>
      </c>
      <c r="C602" s="98">
        <v>1.4950000000000001</v>
      </c>
      <c r="D602" s="99">
        <v>-2.1600000000000001E-2</v>
      </c>
      <c r="E602" s="105">
        <f>IF(C602&lt;MAX($C$4:C602),C602/MAX($C$4:C602)-1,0)</f>
        <v>-0.15441176470588225</v>
      </c>
      <c r="F602" s="105"/>
      <c r="G602" s="108"/>
    </row>
    <row r="603" spans="1:7" ht="15" thickBot="1">
      <c r="A603" s="101">
        <v>41705</v>
      </c>
      <c r="B603" s="98">
        <v>1.492</v>
      </c>
      <c r="C603" s="98">
        <v>1.492</v>
      </c>
      <c r="D603" s="99">
        <v>-2E-3</v>
      </c>
      <c r="E603" s="105">
        <f>IF(C603&lt;MAX($C$4:C603),C603/MAX($C$4:C603)-1,0)</f>
        <v>-0.15610859728506787</v>
      </c>
      <c r="F603" s="99"/>
      <c r="G603" s="99"/>
    </row>
    <row r="604" spans="1:7" ht="15" thickBot="1">
      <c r="A604" s="97">
        <v>41708</v>
      </c>
      <c r="B604" s="98">
        <v>1.462</v>
      </c>
      <c r="C604" s="98">
        <v>1.462</v>
      </c>
      <c r="D604" s="99">
        <v>-2.01E-2</v>
      </c>
      <c r="E604" s="105">
        <f>IF(C604&lt;MAX($C$4:C604),C604/MAX($C$4:C604)-1,0)</f>
        <v>-0.17307692307692313</v>
      </c>
      <c r="F604" s="105"/>
      <c r="G604" s="99"/>
    </row>
    <row r="605" spans="1:7" ht="15" thickBot="1">
      <c r="A605" s="97">
        <v>41709</v>
      </c>
      <c r="B605" s="98">
        <v>1.4750000000000001</v>
      </c>
      <c r="C605" s="98">
        <v>1.4750000000000001</v>
      </c>
      <c r="D605" s="99">
        <v>8.8999999999999999E-3</v>
      </c>
      <c r="E605" s="105">
        <f>IF(C605&lt;MAX($C$4:C605),C605/MAX($C$4:C605)-1,0)</f>
        <v>-0.16572398190045246</v>
      </c>
      <c r="F605" s="105"/>
      <c r="G605" s="99"/>
    </row>
    <row r="606" spans="1:7" ht="15" thickBot="1">
      <c r="A606" s="97">
        <v>41710</v>
      </c>
      <c r="B606" s="98">
        <v>1.482</v>
      </c>
      <c r="C606" s="98">
        <v>1.482</v>
      </c>
      <c r="D606" s="99">
        <v>4.7000000000000002E-3</v>
      </c>
      <c r="E606" s="105">
        <f>IF(C606&lt;MAX($C$4:C606),C606/MAX($C$4:C606)-1,0)</f>
        <v>-0.16176470588235292</v>
      </c>
      <c r="F606" s="105"/>
      <c r="G606" s="99"/>
    </row>
    <row r="607" spans="1:7" ht="15" thickBot="1">
      <c r="A607" s="97">
        <v>41711</v>
      </c>
      <c r="B607" s="98">
        <v>1.5009999999999999</v>
      </c>
      <c r="C607" s="98">
        <v>1.5009999999999999</v>
      </c>
      <c r="D607" s="99">
        <v>1.2800000000000001E-2</v>
      </c>
      <c r="E607" s="105">
        <f>IF(C607&lt;MAX($C$4:C607),C607/MAX($C$4:C607)-1,0)</f>
        <v>-0.15101809954751133</v>
      </c>
      <c r="F607" s="105"/>
      <c r="G607" s="99"/>
    </row>
    <row r="608" spans="1:7" ht="15" thickBot="1">
      <c r="A608" s="97">
        <v>41712</v>
      </c>
      <c r="B608" s="98">
        <v>1.5129999999999999</v>
      </c>
      <c r="C608" s="98">
        <v>1.5129999999999999</v>
      </c>
      <c r="D608" s="99">
        <v>8.0000000000000002E-3</v>
      </c>
      <c r="E608" s="105">
        <f>IF(C608&lt;MAX($C$4:C608),C608/MAX($C$4:C608)-1,0)</f>
        <v>-0.14423076923076927</v>
      </c>
      <c r="F608" s="105"/>
      <c r="G608" s="99"/>
    </row>
    <row r="609" spans="1:7" ht="15" thickBot="1">
      <c r="A609" s="97">
        <v>41715</v>
      </c>
      <c r="B609" s="98">
        <v>1.5369999999999999</v>
      </c>
      <c r="C609" s="98">
        <v>1.5369999999999999</v>
      </c>
      <c r="D609" s="99">
        <v>1.5900000000000001E-2</v>
      </c>
      <c r="E609" s="105">
        <f>IF(C609&lt;MAX($C$4:C609),C609/MAX($C$4:C609)-1,0)</f>
        <v>-0.13065610859728516</v>
      </c>
      <c r="F609" s="105"/>
      <c r="G609" s="99"/>
    </row>
    <row r="610" spans="1:7" ht="15" thickBot="1">
      <c r="A610" s="97">
        <v>41716</v>
      </c>
      <c r="B610" s="98">
        <v>1.528</v>
      </c>
      <c r="C610" s="98">
        <v>1.528</v>
      </c>
      <c r="D610" s="99">
        <v>-5.8999999999999999E-3</v>
      </c>
      <c r="E610" s="105">
        <f>IF(C610&lt;MAX($C$4:C610),C610/MAX($C$4:C610)-1,0)</f>
        <v>-0.13574660633484159</v>
      </c>
      <c r="F610" s="105"/>
      <c r="G610" s="99"/>
    </row>
    <row r="611" spans="1:7" ht="15" thickBot="1">
      <c r="A611" s="97">
        <v>41717</v>
      </c>
      <c r="B611" s="98">
        <v>1.504</v>
      </c>
      <c r="C611" s="98">
        <v>1.504</v>
      </c>
      <c r="D611" s="99">
        <v>-1.5699999999999999E-2</v>
      </c>
      <c r="E611" s="105">
        <f>IF(C611&lt;MAX($C$4:C611),C611/MAX($C$4:C611)-1,0)</f>
        <v>-0.14932126696832582</v>
      </c>
      <c r="F611" s="105"/>
      <c r="G611" s="99"/>
    </row>
    <row r="612" spans="1:7" ht="15" thickBot="1">
      <c r="A612" s="97">
        <v>41718</v>
      </c>
      <c r="B612" s="98">
        <v>1.462</v>
      </c>
      <c r="C612" s="98">
        <v>1.462</v>
      </c>
      <c r="D612" s="99">
        <v>-2.7900000000000001E-2</v>
      </c>
      <c r="E612" s="105">
        <f>IF(C612&lt;MAX($C$4:C612),C612/MAX($C$4:C612)-1,0)</f>
        <v>-0.17307692307692313</v>
      </c>
      <c r="F612" s="105"/>
      <c r="G612" s="99"/>
    </row>
    <row r="613" spans="1:7" ht="15" thickBot="1">
      <c r="A613" s="97">
        <v>41719</v>
      </c>
      <c r="B613" s="98">
        <v>1.482</v>
      </c>
      <c r="C613" s="98">
        <v>1.482</v>
      </c>
      <c r="D613" s="99">
        <v>1.37E-2</v>
      </c>
      <c r="E613" s="105">
        <f>IF(C613&lt;MAX($C$4:C613),C613/MAX($C$4:C613)-1,0)</f>
        <v>-0.16176470588235292</v>
      </c>
      <c r="F613" s="105"/>
      <c r="G613" s="99"/>
    </row>
    <row r="614" spans="1:7" ht="15" thickBot="1">
      <c r="A614" s="97">
        <v>41722</v>
      </c>
      <c r="B614" s="98">
        <v>1.478</v>
      </c>
      <c r="C614" s="98">
        <v>1.478</v>
      </c>
      <c r="D614" s="99">
        <v>-2.7000000000000001E-3</v>
      </c>
      <c r="E614" s="105">
        <f>IF(C614&lt;MAX($C$4:C614),C614/MAX($C$4:C614)-1,0)</f>
        <v>-0.16402714932126694</v>
      </c>
      <c r="F614" s="105"/>
      <c r="G614" s="99"/>
    </row>
    <row r="615" spans="1:7" ht="15" thickBot="1">
      <c r="A615" s="97">
        <v>41723</v>
      </c>
      <c r="B615" s="98">
        <v>1.4790000000000001</v>
      </c>
      <c r="C615" s="98">
        <v>1.4790000000000001</v>
      </c>
      <c r="D615" s="99">
        <v>6.9999999999999999E-4</v>
      </c>
      <c r="E615" s="105">
        <f>IF(C615&lt;MAX($C$4:C615),C615/MAX($C$4:C615)-1,0)</f>
        <v>-0.16346153846153844</v>
      </c>
      <c r="F615" s="105"/>
      <c r="G615" s="99"/>
    </row>
    <row r="616" spans="1:7" ht="15" thickBot="1">
      <c r="A616" s="97">
        <v>41724</v>
      </c>
      <c r="B616" s="98">
        <v>1.5029999999999999</v>
      </c>
      <c r="C616" s="98">
        <v>1.5029999999999999</v>
      </c>
      <c r="D616" s="99">
        <v>1.6199999999999999E-2</v>
      </c>
      <c r="E616" s="105">
        <f>IF(C616&lt;MAX($C$4:C616),C616/MAX($C$4:C616)-1,0)</f>
        <v>-0.14988687782805432</v>
      </c>
      <c r="F616" s="105"/>
      <c r="G616" s="99"/>
    </row>
    <row r="617" spans="1:7" ht="15" thickBot="1">
      <c r="A617" s="97">
        <v>41725</v>
      </c>
      <c r="B617" s="98">
        <v>1.4810000000000001</v>
      </c>
      <c r="C617" s="98">
        <v>1.4810000000000001</v>
      </c>
      <c r="D617" s="99">
        <v>-1.46E-2</v>
      </c>
      <c r="E617" s="105">
        <f>IF(C617&lt;MAX($C$4:C617),C617/MAX($C$4:C617)-1,0)</f>
        <v>-0.16233031674208143</v>
      </c>
      <c r="F617" s="105"/>
      <c r="G617" s="99"/>
    </row>
    <row r="618" spans="1:7" ht="15" thickBot="1">
      <c r="A618" s="97">
        <v>41726</v>
      </c>
      <c r="B618" s="98">
        <v>1.4339999999999999</v>
      </c>
      <c r="C618" s="98">
        <v>1.4339999999999999</v>
      </c>
      <c r="D618" s="99">
        <v>-3.1699999999999999E-2</v>
      </c>
      <c r="E618" s="105">
        <f>IF(C618&lt;MAX($C$4:C618),C618/MAX($C$4:C618)-1,0)</f>
        <v>-0.18891402714932126</v>
      </c>
      <c r="F618" s="105"/>
      <c r="G618" s="99"/>
    </row>
    <row r="619" spans="1:7" ht="15" thickBot="1">
      <c r="A619" s="97">
        <v>41729</v>
      </c>
      <c r="B619" s="98">
        <v>1.429</v>
      </c>
      <c r="C619" s="98">
        <v>1.429</v>
      </c>
      <c r="D619" s="99">
        <v>-3.5000000000000001E-3</v>
      </c>
      <c r="E619" s="105">
        <f>IF(C619&lt;MAX($C$4:C619),C619/MAX($C$4:C619)-1,0)</f>
        <v>-0.19174208144796379</v>
      </c>
      <c r="F619" s="105"/>
      <c r="G619" s="99"/>
    </row>
    <row r="620" spans="1:7" ht="15" thickBot="1">
      <c r="A620" s="97">
        <v>41730</v>
      </c>
      <c r="B620" s="98">
        <v>1.4410000000000001</v>
      </c>
      <c r="C620" s="98">
        <v>1.4410000000000001</v>
      </c>
      <c r="D620" s="99">
        <v>8.3999999999999995E-3</v>
      </c>
      <c r="E620" s="105">
        <f>IF(C620&lt;MAX($C$4:C620),C620/MAX($C$4:C620)-1,0)</f>
        <v>-0.18495475113122173</v>
      </c>
      <c r="F620" s="105"/>
      <c r="G620" s="99"/>
    </row>
    <row r="621" spans="1:7" ht="15" thickBot="1">
      <c r="A621" s="97">
        <v>41731</v>
      </c>
      <c r="B621" s="98">
        <v>1.4379999999999999</v>
      </c>
      <c r="C621" s="98">
        <v>1.4379999999999999</v>
      </c>
      <c r="D621" s="99">
        <v>-2.0999999999999999E-3</v>
      </c>
      <c r="E621" s="105">
        <f>IF(C621&lt;MAX($C$4:C621),C621/MAX($C$4:C621)-1,0)</f>
        <v>-0.18665158371040724</v>
      </c>
      <c r="F621" s="105"/>
      <c r="G621" s="99"/>
    </row>
    <row r="622" spans="1:7" ht="15" thickBot="1">
      <c r="A622" s="97">
        <v>41732</v>
      </c>
      <c r="B622" s="98">
        <v>1.44</v>
      </c>
      <c r="C622" s="98">
        <v>1.44</v>
      </c>
      <c r="D622" s="99">
        <v>1.4E-3</v>
      </c>
      <c r="E622" s="105">
        <f>IF(C622&lt;MAX($C$4:C622),C622/MAX($C$4:C622)-1,0)</f>
        <v>-0.18552036199095023</v>
      </c>
      <c r="F622" s="105"/>
      <c r="G622" s="108"/>
    </row>
    <row r="623" spans="1:7" ht="15" thickBot="1">
      <c r="A623" s="101">
        <v>41733</v>
      </c>
      <c r="B623" s="98">
        <v>1.4590000000000001</v>
      </c>
      <c r="C623" s="98">
        <v>1.4590000000000001</v>
      </c>
      <c r="D623" s="99">
        <v>1.32E-2</v>
      </c>
      <c r="E623" s="105">
        <f>IF(C623&lt;MAX($C$4:C623),C623/MAX($C$4:C623)-1,0)</f>
        <v>-0.17477375565610853</v>
      </c>
      <c r="F623" s="99"/>
      <c r="G623" s="99"/>
    </row>
    <row r="624" spans="1:7" ht="15" thickBot="1">
      <c r="A624" s="97">
        <v>41737</v>
      </c>
      <c r="B624" s="98">
        <v>1.4810000000000001</v>
      </c>
      <c r="C624" s="98">
        <v>1.4810000000000001</v>
      </c>
      <c r="D624" s="99">
        <v>1.5100000000000001E-2</v>
      </c>
      <c r="E624" s="105">
        <f>IF(C624&lt;MAX($C$4:C624),C624/MAX($C$4:C624)-1,0)</f>
        <v>-0.16233031674208143</v>
      </c>
      <c r="F624" s="105"/>
      <c r="G624" s="99"/>
    </row>
    <row r="625" spans="1:7" ht="15" thickBot="1">
      <c r="A625" s="97">
        <v>41738</v>
      </c>
      <c r="B625" s="98">
        <v>1.4910000000000001</v>
      </c>
      <c r="C625" s="98">
        <v>1.4910000000000001</v>
      </c>
      <c r="D625" s="99">
        <v>6.7999999999999996E-3</v>
      </c>
      <c r="E625" s="105">
        <f>IF(C625&lt;MAX($C$4:C625),C625/MAX($C$4:C625)-1,0)</f>
        <v>-0.15667420814479638</v>
      </c>
      <c r="F625" s="105"/>
      <c r="G625" s="99"/>
    </row>
    <row r="626" spans="1:7" ht="15" thickBot="1">
      <c r="A626" s="97">
        <v>41739</v>
      </c>
      <c r="B626" s="98">
        <v>1.49</v>
      </c>
      <c r="C626" s="98">
        <v>1.49</v>
      </c>
      <c r="D626" s="99">
        <v>-6.9999999999999999E-4</v>
      </c>
      <c r="E626" s="105">
        <f>IF(C626&lt;MAX($C$4:C626),C626/MAX($C$4:C626)-1,0)</f>
        <v>-0.15723981900452488</v>
      </c>
      <c r="F626" s="105"/>
      <c r="G626" s="99"/>
    </row>
    <row r="627" spans="1:7" ht="15" thickBot="1">
      <c r="A627" s="97">
        <v>41740</v>
      </c>
      <c r="B627" s="98">
        <v>1.4750000000000001</v>
      </c>
      <c r="C627" s="98">
        <v>1.4750000000000001</v>
      </c>
      <c r="D627" s="99">
        <v>-1.01E-2</v>
      </c>
      <c r="E627" s="105">
        <f>IF(C627&lt;MAX($C$4:C627),C627/MAX($C$4:C627)-1,0)</f>
        <v>-0.16572398190045246</v>
      </c>
      <c r="F627" s="105"/>
      <c r="G627" s="99"/>
    </row>
    <row r="628" spans="1:7" ht="15" thickBot="1">
      <c r="A628" s="97">
        <v>41743</v>
      </c>
      <c r="B628" s="98">
        <v>1.4830000000000001</v>
      </c>
      <c r="C628" s="98">
        <v>1.4830000000000001</v>
      </c>
      <c r="D628" s="99">
        <v>5.4000000000000003E-3</v>
      </c>
      <c r="E628" s="105">
        <f>IF(C628&lt;MAX($C$4:C628),C628/MAX($C$4:C628)-1,0)</f>
        <v>-0.16119909502262442</v>
      </c>
      <c r="F628" s="105"/>
      <c r="G628" s="99"/>
    </row>
    <row r="629" spans="1:7" ht="15" thickBot="1">
      <c r="A629" s="97">
        <v>41744</v>
      </c>
      <c r="B629" s="98">
        <v>1.4730000000000001</v>
      </c>
      <c r="C629" s="98">
        <v>1.4730000000000001</v>
      </c>
      <c r="D629" s="99">
        <v>-6.7000000000000002E-3</v>
      </c>
      <c r="E629" s="105">
        <f>IF(C629&lt;MAX($C$4:C629),C629/MAX($C$4:C629)-1,0)</f>
        <v>-0.16685520361990946</v>
      </c>
      <c r="F629" s="105"/>
      <c r="G629" s="99"/>
    </row>
    <row r="630" spans="1:7" ht="15" thickBot="1">
      <c r="A630" s="97">
        <v>41745</v>
      </c>
      <c r="B630" s="98">
        <v>1.476</v>
      </c>
      <c r="C630" s="98">
        <v>1.476</v>
      </c>
      <c r="D630" s="99">
        <v>2E-3</v>
      </c>
      <c r="E630" s="105">
        <f>IF(C630&lt;MAX($C$4:C630),C630/MAX($C$4:C630)-1,0)</f>
        <v>-0.16515837104072395</v>
      </c>
      <c r="F630" s="105"/>
      <c r="G630" s="99"/>
    </row>
    <row r="631" spans="1:7" ht="15" thickBot="1">
      <c r="A631" s="97">
        <v>41746</v>
      </c>
      <c r="B631" s="98">
        <v>1.4950000000000001</v>
      </c>
      <c r="C631" s="98">
        <v>1.4950000000000001</v>
      </c>
      <c r="D631" s="99">
        <v>1.29E-2</v>
      </c>
      <c r="E631" s="105">
        <f>IF(C631&lt;MAX($C$4:C631),C631/MAX($C$4:C631)-1,0)</f>
        <v>-0.15441176470588225</v>
      </c>
      <c r="F631" s="105"/>
      <c r="G631" s="99"/>
    </row>
    <row r="632" spans="1:7" ht="15" thickBot="1">
      <c r="A632" s="97">
        <v>41747</v>
      </c>
      <c r="B632" s="98">
        <v>1.4970000000000001</v>
      </c>
      <c r="C632" s="98">
        <v>1.4970000000000001</v>
      </c>
      <c r="D632" s="99">
        <v>1.2999999999999999E-3</v>
      </c>
      <c r="E632" s="105">
        <f>IF(C632&lt;MAX($C$4:C632),C632/MAX($C$4:C632)-1,0)</f>
        <v>-0.15328054298642524</v>
      </c>
      <c r="F632" s="105"/>
      <c r="G632" s="99"/>
    </row>
    <row r="633" spans="1:7" ht="15" thickBot="1">
      <c r="A633" s="97">
        <v>41750</v>
      </c>
      <c r="B633" s="98">
        <v>1.492</v>
      </c>
      <c r="C633" s="98">
        <v>1.492</v>
      </c>
      <c r="D633" s="99">
        <v>-3.3E-3</v>
      </c>
      <c r="E633" s="105">
        <f>IF(C633&lt;MAX($C$4:C633),C633/MAX($C$4:C633)-1,0)</f>
        <v>-0.15610859728506787</v>
      </c>
      <c r="F633" s="105"/>
      <c r="G633" s="99"/>
    </row>
    <row r="634" spans="1:7" ht="15" thickBot="1">
      <c r="A634" s="97">
        <v>41751</v>
      </c>
      <c r="B634" s="98">
        <v>1.4850000000000001</v>
      </c>
      <c r="C634" s="98">
        <v>1.4850000000000001</v>
      </c>
      <c r="D634" s="99">
        <v>-4.7000000000000002E-3</v>
      </c>
      <c r="E634" s="105">
        <f>IF(C634&lt;MAX($C$4:C634),C634/MAX($C$4:C634)-1,0)</f>
        <v>-0.16006787330316741</v>
      </c>
      <c r="F634" s="105"/>
      <c r="G634" s="99"/>
    </row>
    <row r="635" spans="1:7" ht="15" thickBot="1">
      <c r="A635" s="97">
        <v>41752</v>
      </c>
      <c r="B635" s="98">
        <v>1.4810000000000001</v>
      </c>
      <c r="C635" s="98">
        <v>1.4810000000000001</v>
      </c>
      <c r="D635" s="99">
        <v>-2.7000000000000001E-3</v>
      </c>
      <c r="E635" s="105">
        <f>IF(C635&lt;MAX($C$4:C635),C635/MAX($C$4:C635)-1,0)</f>
        <v>-0.16233031674208143</v>
      </c>
      <c r="F635" s="105"/>
      <c r="G635" s="99"/>
    </row>
    <row r="636" spans="1:7" ht="15" thickBot="1">
      <c r="A636" s="97">
        <v>41753</v>
      </c>
      <c r="B636" s="98">
        <v>1.464</v>
      </c>
      <c r="C636" s="98">
        <v>1.464</v>
      </c>
      <c r="D636" s="99">
        <v>-1.15E-2</v>
      </c>
      <c r="E636" s="105">
        <f>IF(C636&lt;MAX($C$4:C636),C636/MAX($C$4:C636)-1,0)</f>
        <v>-0.17194570135746612</v>
      </c>
      <c r="F636" s="105"/>
      <c r="G636" s="99"/>
    </row>
    <row r="637" spans="1:7" ht="15" thickBot="1">
      <c r="A637" s="97">
        <v>41754</v>
      </c>
      <c r="B637" s="98">
        <v>1.4370000000000001</v>
      </c>
      <c r="C637" s="98">
        <v>1.4370000000000001</v>
      </c>
      <c r="D637" s="99">
        <v>-1.84E-2</v>
      </c>
      <c r="E637" s="105">
        <f>IF(C637&lt;MAX($C$4:C637),C637/MAX($C$4:C637)-1,0)</f>
        <v>-0.18721719457013575</v>
      </c>
      <c r="F637" s="105"/>
      <c r="G637" s="99"/>
    </row>
    <row r="638" spans="1:7" ht="15" thickBot="1">
      <c r="A638" s="97">
        <v>41757</v>
      </c>
      <c r="B638" s="98">
        <v>1.4039999999999999</v>
      </c>
      <c r="C638" s="98">
        <v>1.4039999999999999</v>
      </c>
      <c r="D638" s="99">
        <v>-2.3E-2</v>
      </c>
      <c r="E638" s="105">
        <f>IF(C638&lt;MAX($C$4:C638),C638/MAX($C$4:C638)-1,0)</f>
        <v>-0.20588235294117652</v>
      </c>
      <c r="F638" s="105"/>
      <c r="G638" s="99"/>
    </row>
    <row r="639" spans="1:7" ht="15" thickBot="1">
      <c r="A639" s="97">
        <v>41758</v>
      </c>
      <c r="B639" s="98">
        <v>1.43</v>
      </c>
      <c r="C639" s="98">
        <v>1.43</v>
      </c>
      <c r="D639" s="99">
        <v>1.8499999999999999E-2</v>
      </c>
      <c r="E639" s="105">
        <f>IF(C639&lt;MAX($C$4:C639),C639/MAX($C$4:C639)-1,0)</f>
        <v>-0.19117647058823539</v>
      </c>
      <c r="F639" s="105"/>
      <c r="G639" s="99"/>
    </row>
    <row r="640" spans="1:7" ht="15" thickBot="1">
      <c r="A640" s="97">
        <v>41759</v>
      </c>
      <c r="B640" s="98">
        <v>1.4530000000000001</v>
      </c>
      <c r="C640" s="98">
        <v>1.4530000000000001</v>
      </c>
      <c r="D640" s="99">
        <v>1.61E-2</v>
      </c>
      <c r="E640" s="105">
        <f>IF(C640&lt;MAX($C$4:C640),C640/MAX($C$4:C640)-1,0)</f>
        <v>-0.17816742081447956</v>
      </c>
      <c r="F640" s="105"/>
      <c r="G640" s="99"/>
    </row>
    <row r="641" spans="1:7" ht="15" thickBot="1">
      <c r="A641" s="97">
        <v>41764</v>
      </c>
      <c r="B641" s="98">
        <v>1.48</v>
      </c>
      <c r="C641" s="98">
        <v>1.48</v>
      </c>
      <c r="D641" s="99">
        <v>1.8599999999999998E-2</v>
      </c>
      <c r="E641" s="105">
        <f>IF(C641&lt;MAX($C$4:C641),C641/MAX($C$4:C641)-1,0)</f>
        <v>-0.16289592760180993</v>
      </c>
      <c r="F641" s="105"/>
      <c r="G641" s="99"/>
    </row>
    <row r="642" spans="1:7" ht="15" thickBot="1">
      <c r="A642" s="97">
        <v>41765</v>
      </c>
      <c r="B642" s="98">
        <v>1.502</v>
      </c>
      <c r="C642" s="98">
        <v>1.502</v>
      </c>
      <c r="D642" s="99">
        <v>1.49E-2</v>
      </c>
      <c r="E642" s="105">
        <f>IF(C642&lt;MAX($C$4:C642),C642/MAX($C$4:C642)-1,0)</f>
        <v>-0.15045248868778283</v>
      </c>
      <c r="F642" s="105"/>
      <c r="G642" s="108"/>
    </row>
    <row r="643" spans="1:7" ht="15" thickBot="1">
      <c r="A643" s="101">
        <v>41766</v>
      </c>
      <c r="B643" s="98">
        <v>1.4770000000000001</v>
      </c>
      <c r="C643" s="98">
        <v>1.4770000000000001</v>
      </c>
      <c r="D643" s="99">
        <v>-1.66E-2</v>
      </c>
      <c r="E643" s="105">
        <f>IF(C643&lt;MAX($C$4:C643),C643/MAX($C$4:C643)-1,0)</f>
        <v>-0.16459276018099545</v>
      </c>
      <c r="F643" s="99"/>
      <c r="G643" s="99"/>
    </row>
    <row r="644" spans="1:7" ht="15" thickBot="1">
      <c r="A644" s="97">
        <v>41767</v>
      </c>
      <c r="B644" s="98">
        <v>1.474</v>
      </c>
      <c r="C644" s="98">
        <v>1.474</v>
      </c>
      <c r="D644" s="99">
        <v>-2E-3</v>
      </c>
      <c r="E644" s="105">
        <f>IF(C644&lt;MAX($C$4:C644),C644/MAX($C$4:C644)-1,0)</f>
        <v>-0.16628959276018107</v>
      </c>
      <c r="F644" s="105"/>
      <c r="G644" s="99"/>
    </row>
    <row r="645" spans="1:7" ht="15" thickBot="1">
      <c r="A645" s="97">
        <v>41768</v>
      </c>
      <c r="B645" s="98">
        <v>1.4510000000000001</v>
      </c>
      <c r="C645" s="98">
        <v>1.4510000000000001</v>
      </c>
      <c r="D645" s="99">
        <v>-1.5599999999999999E-2</v>
      </c>
      <c r="E645" s="105">
        <f>IF(C645&lt;MAX($C$4:C645),C645/MAX($C$4:C645)-1,0)</f>
        <v>-0.17929864253393657</v>
      </c>
      <c r="F645" s="105"/>
      <c r="G645" s="99"/>
    </row>
    <row r="646" spans="1:7" ht="15" thickBot="1">
      <c r="A646" s="97">
        <v>41771</v>
      </c>
      <c r="B646" s="98">
        <v>1.4630000000000001</v>
      </c>
      <c r="C646" s="98">
        <v>1.4630000000000001</v>
      </c>
      <c r="D646" s="99">
        <v>8.3000000000000001E-3</v>
      </c>
      <c r="E646" s="105">
        <f>IF(C646&lt;MAX($C$4:C646),C646/MAX($C$4:C646)-1,0)</f>
        <v>-0.17251131221719451</v>
      </c>
      <c r="F646" s="105"/>
      <c r="G646" s="99"/>
    </row>
    <row r="647" spans="1:7" ht="15" thickBot="1">
      <c r="A647" s="97">
        <v>41772</v>
      </c>
      <c r="B647" s="98">
        <v>1.4670000000000001</v>
      </c>
      <c r="C647" s="98">
        <v>1.4670000000000001</v>
      </c>
      <c r="D647" s="99">
        <v>2.7000000000000001E-3</v>
      </c>
      <c r="E647" s="105">
        <f>IF(C647&lt;MAX($C$4:C647),C647/MAX($C$4:C647)-1,0)</f>
        <v>-0.17024886877828049</v>
      </c>
      <c r="F647" s="105"/>
      <c r="G647" s="99"/>
    </row>
    <row r="648" spans="1:7" ht="15" thickBot="1">
      <c r="A648" s="97">
        <v>41773</v>
      </c>
      <c r="B648" s="98">
        <v>1.466</v>
      </c>
      <c r="C648" s="98">
        <v>1.466</v>
      </c>
      <c r="D648" s="99">
        <v>-6.9999999999999999E-4</v>
      </c>
      <c r="E648" s="105">
        <f>IF(C648&lt;MAX($C$4:C648),C648/MAX($C$4:C648)-1,0)</f>
        <v>-0.17081447963800911</v>
      </c>
      <c r="F648" s="105"/>
      <c r="G648" s="99"/>
    </row>
    <row r="649" spans="1:7" ht="15" thickBot="1">
      <c r="A649" s="97">
        <v>41774</v>
      </c>
      <c r="B649" s="98">
        <v>1.425</v>
      </c>
      <c r="C649" s="98">
        <v>1.425</v>
      </c>
      <c r="D649" s="99">
        <v>-2.8000000000000001E-2</v>
      </c>
      <c r="E649" s="105">
        <f>IF(C649&lt;MAX($C$4:C649),C649/MAX($C$4:C649)-1,0)</f>
        <v>-0.1940045248868778</v>
      </c>
      <c r="F649" s="105"/>
      <c r="G649" s="99"/>
    </row>
    <row r="650" spans="1:7" ht="15" thickBot="1">
      <c r="A650" s="97">
        <v>41775</v>
      </c>
      <c r="B650" s="98">
        <v>1.4179999999999999</v>
      </c>
      <c r="C650" s="98">
        <v>1.4179999999999999</v>
      </c>
      <c r="D650" s="99">
        <v>-4.8999999999999998E-3</v>
      </c>
      <c r="E650" s="105">
        <f>IF(C650&lt;MAX($C$4:C650),C650/MAX($C$4:C650)-1,0)</f>
        <v>-0.19796380090497745</v>
      </c>
      <c r="F650" s="105"/>
      <c r="G650" s="99"/>
    </row>
    <row r="651" spans="1:7" ht="15" thickBot="1">
      <c r="A651" s="97">
        <v>41778</v>
      </c>
      <c r="B651" s="98">
        <v>1.401</v>
      </c>
      <c r="C651" s="98">
        <v>1.401</v>
      </c>
      <c r="D651" s="99">
        <v>-1.2E-2</v>
      </c>
      <c r="E651" s="105">
        <f>IF(C651&lt;MAX($C$4:C651),C651/MAX($C$4:C651)-1,0)</f>
        <v>-0.20757918552036203</v>
      </c>
      <c r="F651" s="105"/>
      <c r="G651" s="99"/>
    </row>
    <row r="652" spans="1:7" ht="15" thickBot="1">
      <c r="A652" s="97">
        <v>41779</v>
      </c>
      <c r="B652" s="98">
        <v>1.4059999999999999</v>
      </c>
      <c r="C652" s="98">
        <v>1.4059999999999999</v>
      </c>
      <c r="D652" s="99">
        <v>3.5999999999999999E-3</v>
      </c>
      <c r="E652" s="105">
        <f>IF(C652&lt;MAX($C$4:C652),C652/MAX($C$4:C652)-1,0)</f>
        <v>-0.20475113122171951</v>
      </c>
      <c r="F652" s="105"/>
      <c r="G652" s="99"/>
    </row>
    <row r="653" spans="1:7" ht="15" thickBot="1">
      <c r="A653" s="97">
        <v>41780</v>
      </c>
      <c r="B653" s="98">
        <v>1.427</v>
      </c>
      <c r="C653" s="98">
        <v>1.427</v>
      </c>
      <c r="D653" s="99">
        <v>1.49E-2</v>
      </c>
      <c r="E653" s="105">
        <f>IF(C653&lt;MAX($C$4:C653),C653/MAX($C$4:C653)-1,0)</f>
        <v>-0.1928733031674208</v>
      </c>
      <c r="F653" s="105"/>
      <c r="G653" s="99"/>
    </row>
    <row r="654" spans="1:7" ht="15" thickBot="1">
      <c r="A654" s="97">
        <v>41781</v>
      </c>
      <c r="B654" s="98">
        <v>1.4330000000000001</v>
      </c>
      <c r="C654" s="98">
        <v>1.4330000000000001</v>
      </c>
      <c r="D654" s="99">
        <v>4.1999999999999997E-3</v>
      </c>
      <c r="E654" s="105">
        <f>IF(C654&lt;MAX($C$4:C654),C654/MAX($C$4:C654)-1,0)</f>
        <v>-0.18947963800904977</v>
      </c>
      <c r="F654" s="105"/>
      <c r="G654" s="99"/>
    </row>
    <row r="655" spans="1:7" ht="15" thickBot="1">
      <c r="A655" s="97">
        <v>41782</v>
      </c>
      <c r="B655" s="98">
        <v>1.4430000000000001</v>
      </c>
      <c r="C655" s="98">
        <v>1.4430000000000001</v>
      </c>
      <c r="D655" s="99">
        <v>7.0000000000000001E-3</v>
      </c>
      <c r="E655" s="105">
        <f>IF(C655&lt;MAX($C$4:C655),C655/MAX($C$4:C655)-1,0)</f>
        <v>-0.18382352941176472</v>
      </c>
      <c r="F655" s="105"/>
      <c r="G655" s="99"/>
    </row>
    <row r="656" spans="1:7" ht="15" thickBot="1">
      <c r="A656" s="97">
        <v>41785</v>
      </c>
      <c r="B656" s="98">
        <v>1.44</v>
      </c>
      <c r="C656" s="98">
        <v>1.44</v>
      </c>
      <c r="D656" s="99">
        <v>-2.0999999999999999E-3</v>
      </c>
      <c r="E656" s="105">
        <f>IF(C656&lt;MAX($C$4:C656),C656/MAX($C$4:C656)-1,0)</f>
        <v>-0.18552036199095023</v>
      </c>
      <c r="F656" s="105"/>
      <c r="G656" s="99"/>
    </row>
    <row r="657" spans="1:7" ht="15" thickBot="1">
      <c r="A657" s="97">
        <v>41786</v>
      </c>
      <c r="B657" s="98">
        <v>1.4390000000000001</v>
      </c>
      <c r="C657" s="98">
        <v>1.4390000000000001</v>
      </c>
      <c r="D657" s="99">
        <v>-6.9999999999999999E-4</v>
      </c>
      <c r="E657" s="105">
        <f>IF(C657&lt;MAX($C$4:C657),C657/MAX($C$4:C657)-1,0)</f>
        <v>-0.18608597285067874</v>
      </c>
      <c r="F657" s="105"/>
      <c r="G657" s="99"/>
    </row>
    <row r="658" spans="1:7" ht="15" thickBot="1">
      <c r="A658" s="97">
        <v>41787</v>
      </c>
      <c r="B658" s="98">
        <v>1.454</v>
      </c>
      <c r="C658" s="98">
        <v>1.454</v>
      </c>
      <c r="D658" s="99">
        <v>1.04E-2</v>
      </c>
      <c r="E658" s="105">
        <f>IF(C658&lt;MAX($C$4:C658),C658/MAX($C$4:C658)-1,0)</f>
        <v>-0.17760180995475117</v>
      </c>
      <c r="F658" s="105"/>
      <c r="G658" s="99"/>
    </row>
    <row r="659" spans="1:7" ht="15" thickBot="1">
      <c r="A659" s="97">
        <v>41788</v>
      </c>
      <c r="B659" s="98">
        <v>1.4339999999999999</v>
      </c>
      <c r="C659" s="98">
        <v>1.4339999999999999</v>
      </c>
      <c r="D659" s="99">
        <v>-1.38E-2</v>
      </c>
      <c r="E659" s="105">
        <f>IF(C659&lt;MAX($C$4:C659),C659/MAX($C$4:C659)-1,0)</f>
        <v>-0.18891402714932126</v>
      </c>
      <c r="F659" s="105"/>
      <c r="G659" s="99"/>
    </row>
    <row r="660" spans="1:7" ht="15" thickBot="1">
      <c r="A660" s="97">
        <v>41789</v>
      </c>
      <c r="B660" s="98">
        <v>1.4470000000000001</v>
      </c>
      <c r="C660" s="98">
        <v>1.4470000000000001</v>
      </c>
      <c r="D660" s="99">
        <v>9.1000000000000004E-3</v>
      </c>
      <c r="E660" s="105">
        <f>IF(C660&lt;MAX($C$4:C660),C660/MAX($C$4:C660)-1,0)</f>
        <v>-0.1815610859728507</v>
      </c>
      <c r="F660" s="105"/>
      <c r="G660" s="99"/>
    </row>
    <row r="661" spans="1:7" ht="15" thickBot="1">
      <c r="A661" s="97">
        <v>41793</v>
      </c>
      <c r="B661" s="98">
        <v>1.452</v>
      </c>
      <c r="C661" s="98">
        <v>1.452</v>
      </c>
      <c r="D661" s="99">
        <v>3.5000000000000001E-3</v>
      </c>
      <c r="E661" s="105">
        <f>IF(C661&lt;MAX($C$4:C661),C661/MAX($C$4:C661)-1,0)</f>
        <v>-0.17873303167420818</v>
      </c>
      <c r="F661" s="105"/>
      <c r="G661" s="99"/>
    </row>
    <row r="662" spans="1:7" ht="15" thickBot="1">
      <c r="A662" s="97">
        <v>41794</v>
      </c>
      <c r="B662" s="98">
        <v>1.4370000000000001</v>
      </c>
      <c r="C662" s="98">
        <v>1.4370000000000001</v>
      </c>
      <c r="D662" s="99">
        <v>-1.03E-2</v>
      </c>
      <c r="E662" s="105">
        <f>IF(C662&lt;MAX($C$4:C662),C662/MAX($C$4:C662)-1,0)</f>
        <v>-0.18721719457013575</v>
      </c>
      <c r="F662" s="105"/>
      <c r="G662" s="108"/>
    </row>
    <row r="663" spans="1:7" ht="15" thickBot="1">
      <c r="A663" s="101">
        <v>41795</v>
      </c>
      <c r="B663" s="98">
        <v>1.454</v>
      </c>
      <c r="C663" s="98">
        <v>1.454</v>
      </c>
      <c r="D663" s="99">
        <v>1.18E-2</v>
      </c>
      <c r="E663" s="105">
        <f>IF(C663&lt;MAX($C$4:C663),C663/MAX($C$4:C663)-1,0)</f>
        <v>-0.17760180995475117</v>
      </c>
      <c r="F663" s="99"/>
      <c r="G663" s="99"/>
    </row>
    <row r="664" spans="1:7" ht="15" thickBot="1">
      <c r="A664" s="97">
        <v>41796</v>
      </c>
      <c r="B664" s="98">
        <v>1.4550000000000001</v>
      </c>
      <c r="C664" s="98">
        <v>1.4550000000000001</v>
      </c>
      <c r="D664" s="99">
        <v>6.9999999999999999E-4</v>
      </c>
      <c r="E664" s="105">
        <f>IF(C664&lt;MAX($C$4:C664),C664/MAX($C$4:C664)-1,0)</f>
        <v>-0.17703619909502255</v>
      </c>
      <c r="F664" s="105"/>
      <c r="G664" s="99"/>
    </row>
    <row r="665" spans="1:7" ht="15" thickBot="1">
      <c r="A665" s="97">
        <v>41799</v>
      </c>
      <c r="B665" s="98">
        <v>1.427</v>
      </c>
      <c r="C665" s="98">
        <v>1.427</v>
      </c>
      <c r="D665" s="99">
        <v>-1.9199999999999998E-2</v>
      </c>
      <c r="E665" s="105">
        <f>IF(C665&lt;MAX($C$4:C665),C665/MAX($C$4:C665)-1,0)</f>
        <v>-0.1928733031674208</v>
      </c>
      <c r="F665" s="105"/>
      <c r="G665" s="99"/>
    </row>
    <row r="666" spans="1:7" ht="15" thickBot="1">
      <c r="A666" s="97">
        <v>41800</v>
      </c>
      <c r="B666" s="98">
        <v>1.456</v>
      </c>
      <c r="C666" s="98">
        <v>1.456</v>
      </c>
      <c r="D666" s="99">
        <v>2.0299999999999999E-2</v>
      </c>
      <c r="E666" s="105">
        <f>IF(C666&lt;MAX($C$4:C666),C666/MAX($C$4:C666)-1,0)</f>
        <v>-0.17647058823529416</v>
      </c>
      <c r="F666" s="105"/>
      <c r="G666" s="99"/>
    </row>
    <row r="667" spans="1:7" ht="15" thickBot="1">
      <c r="A667" s="97">
        <v>41801</v>
      </c>
      <c r="B667" s="98">
        <v>1.464</v>
      </c>
      <c r="C667" s="98">
        <v>1.464</v>
      </c>
      <c r="D667" s="99">
        <v>5.4999999999999997E-3</v>
      </c>
      <c r="E667" s="105">
        <f>IF(C667&lt;MAX($C$4:C667),C667/MAX($C$4:C667)-1,0)</f>
        <v>-0.17194570135746612</v>
      </c>
      <c r="F667" s="105"/>
      <c r="G667" s="99"/>
    </row>
    <row r="668" spans="1:7" ht="15" thickBot="1">
      <c r="A668" s="97">
        <v>41802</v>
      </c>
      <c r="B668" s="98">
        <v>1.466</v>
      </c>
      <c r="C668" s="98">
        <v>1.466</v>
      </c>
      <c r="D668" s="99">
        <v>1.4E-3</v>
      </c>
      <c r="E668" s="105">
        <f>IF(C668&lt;MAX($C$4:C668),C668/MAX($C$4:C668)-1,0)</f>
        <v>-0.17081447963800911</v>
      </c>
      <c r="F668" s="105"/>
      <c r="G668" s="99"/>
    </row>
    <row r="669" spans="1:7" ht="15" thickBot="1">
      <c r="A669" s="97">
        <v>41803</v>
      </c>
      <c r="B669" s="98">
        <v>1.4810000000000001</v>
      </c>
      <c r="C669" s="98">
        <v>1.4810000000000001</v>
      </c>
      <c r="D669" s="99">
        <v>1.0200000000000001E-2</v>
      </c>
      <c r="E669" s="105">
        <f>IF(C669&lt;MAX($C$4:C669),C669/MAX($C$4:C669)-1,0)</f>
        <v>-0.16233031674208143</v>
      </c>
      <c r="F669" s="105"/>
      <c r="G669" s="99"/>
    </row>
    <row r="670" spans="1:7" ht="15" thickBot="1">
      <c r="A670" s="97">
        <v>41806</v>
      </c>
      <c r="B670" s="98">
        <v>1.4730000000000001</v>
      </c>
      <c r="C670" s="98">
        <v>1.4730000000000001</v>
      </c>
      <c r="D670" s="99">
        <v>-5.4000000000000003E-3</v>
      </c>
      <c r="E670" s="105">
        <f>IF(C670&lt;MAX($C$4:C670),C670/MAX($C$4:C670)-1,0)</f>
        <v>-0.16685520361990946</v>
      </c>
      <c r="F670" s="105"/>
      <c r="G670" s="99"/>
    </row>
    <row r="671" spans="1:7" ht="15" thickBot="1">
      <c r="A671" s="97">
        <v>41807</v>
      </c>
      <c r="B671" s="98">
        <v>1.45</v>
      </c>
      <c r="C671" s="98">
        <v>1.45</v>
      </c>
      <c r="D671" s="99">
        <v>-1.5599999999999999E-2</v>
      </c>
      <c r="E671" s="105">
        <f>IF(C671&lt;MAX($C$4:C671),C671/MAX($C$4:C671)-1,0)</f>
        <v>-0.17986425339366519</v>
      </c>
      <c r="F671" s="105"/>
      <c r="G671" s="99"/>
    </row>
    <row r="672" spans="1:7" ht="15" thickBot="1">
      <c r="A672" s="97">
        <v>41808</v>
      </c>
      <c r="B672" s="98">
        <v>1.448</v>
      </c>
      <c r="C672" s="98">
        <v>1.448</v>
      </c>
      <c r="D672" s="99">
        <v>-1.4E-3</v>
      </c>
      <c r="E672" s="105">
        <f>IF(C672&lt;MAX($C$4:C672),C672/MAX($C$4:C672)-1,0)</f>
        <v>-0.1809954751131222</v>
      </c>
      <c r="F672" s="105"/>
      <c r="G672" s="99"/>
    </row>
    <row r="673" spans="1:7" ht="15" thickBot="1">
      <c r="A673" s="97">
        <v>41809</v>
      </c>
      <c r="B673" s="98">
        <v>1.4159999999999999</v>
      </c>
      <c r="C673" s="98">
        <v>1.4159999999999999</v>
      </c>
      <c r="D673" s="99">
        <v>-2.2100000000000002E-2</v>
      </c>
      <c r="E673" s="105">
        <f>IF(C673&lt;MAX($C$4:C673),C673/MAX($C$4:C673)-1,0)</f>
        <v>-0.19909502262443446</v>
      </c>
      <c r="F673" s="105"/>
      <c r="G673" s="99"/>
    </row>
    <row r="674" spans="1:7" ht="15" thickBot="1">
      <c r="A674" s="97">
        <v>41810</v>
      </c>
      <c r="B674" s="98">
        <v>1.427</v>
      </c>
      <c r="C674" s="98">
        <v>1.427</v>
      </c>
      <c r="D674" s="99">
        <v>7.7999999999999996E-3</v>
      </c>
      <c r="E674" s="105">
        <f>IF(C674&lt;MAX($C$4:C674),C674/MAX($C$4:C674)-1,0)</f>
        <v>-0.1928733031674208</v>
      </c>
      <c r="F674" s="105"/>
      <c r="G674" s="99"/>
    </row>
    <row r="675" spans="1:7" ht="15" thickBot="1">
      <c r="A675" s="97">
        <v>41813</v>
      </c>
      <c r="B675" s="98">
        <v>1.4370000000000001</v>
      </c>
      <c r="C675" s="98">
        <v>1.4370000000000001</v>
      </c>
      <c r="D675" s="99">
        <v>7.0000000000000001E-3</v>
      </c>
      <c r="E675" s="105">
        <f>IF(C675&lt;MAX($C$4:C675),C675/MAX($C$4:C675)-1,0)</f>
        <v>-0.18721719457013575</v>
      </c>
      <c r="F675" s="105"/>
      <c r="G675" s="99"/>
    </row>
    <row r="676" spans="1:7" ht="15" thickBot="1">
      <c r="A676" s="97">
        <v>41814</v>
      </c>
      <c r="B676" s="98">
        <v>1.444</v>
      </c>
      <c r="C676" s="98">
        <v>1.444</v>
      </c>
      <c r="D676" s="99">
        <v>4.8999999999999998E-3</v>
      </c>
      <c r="E676" s="105">
        <f>IF(C676&lt;MAX($C$4:C676),C676/MAX($C$4:C676)-1,0)</f>
        <v>-0.18325791855203621</v>
      </c>
      <c r="F676" s="105"/>
      <c r="G676" s="99"/>
    </row>
    <row r="677" spans="1:7" ht="15" thickBot="1">
      <c r="A677" s="97">
        <v>41815</v>
      </c>
      <c r="B677" s="98">
        <v>1.4319999999999999</v>
      </c>
      <c r="C677" s="98">
        <v>1.4319999999999999</v>
      </c>
      <c r="D677" s="99">
        <v>-8.3000000000000001E-3</v>
      </c>
      <c r="E677" s="105">
        <f>IF(C677&lt;MAX($C$4:C677),C677/MAX($C$4:C677)-1,0)</f>
        <v>-0.19004524886877827</v>
      </c>
      <c r="F677" s="105"/>
      <c r="G677" s="99"/>
    </row>
    <row r="678" spans="1:7" ht="15" thickBot="1">
      <c r="A678" s="97">
        <v>41816</v>
      </c>
      <c r="B678" s="98">
        <v>1.4490000000000001</v>
      </c>
      <c r="C678" s="98">
        <v>1.4490000000000001</v>
      </c>
      <c r="D678" s="99">
        <v>1.1900000000000001E-2</v>
      </c>
      <c r="E678" s="105">
        <f>IF(C678&lt;MAX($C$4:C678),C678/MAX($C$4:C678)-1,0)</f>
        <v>-0.18042986425339369</v>
      </c>
      <c r="F678" s="105"/>
      <c r="G678" s="99"/>
    </row>
    <row r="679" spans="1:7" ht="15" thickBot="1">
      <c r="A679" s="97">
        <v>41817</v>
      </c>
      <c r="B679" s="98">
        <v>1.4430000000000001</v>
      </c>
      <c r="C679" s="98">
        <v>1.4430000000000001</v>
      </c>
      <c r="D679" s="99">
        <v>-4.1000000000000003E-3</v>
      </c>
      <c r="E679" s="105">
        <f>IF(C679&lt;MAX($C$4:C679),C679/MAX($C$4:C679)-1,0)</f>
        <v>-0.18382352941176472</v>
      </c>
      <c r="F679" s="105"/>
      <c r="G679" s="99"/>
    </row>
    <row r="680" spans="1:7" ht="15" thickBot="1">
      <c r="A680" s="97">
        <v>41820</v>
      </c>
      <c r="B680" s="98">
        <v>1.4630000000000001</v>
      </c>
      <c r="C680" s="98">
        <v>1.4630000000000001</v>
      </c>
      <c r="D680" s="99">
        <v>1.3899999999999999E-2</v>
      </c>
      <c r="E680" s="105">
        <f>IF(C680&lt;MAX($C$4:C680),C680/MAX($C$4:C680)-1,0)</f>
        <v>-0.17251131221719451</v>
      </c>
      <c r="F680" s="105"/>
      <c r="G680" s="99"/>
    </row>
    <row r="681" spans="1:7" ht="15" thickBot="1">
      <c r="A681" s="97">
        <v>41821</v>
      </c>
      <c r="B681" s="98">
        <v>1.4570000000000001</v>
      </c>
      <c r="C681" s="98">
        <v>1.4570000000000001</v>
      </c>
      <c r="D681" s="99">
        <v>-4.1000000000000003E-3</v>
      </c>
      <c r="E681" s="105">
        <f>IF(C681&lt;MAX($C$4:C681),C681/MAX($C$4:C681)-1,0)</f>
        <v>-0.17590497737556554</v>
      </c>
      <c r="F681" s="105"/>
      <c r="G681" s="99"/>
    </row>
    <row r="682" spans="1:7" ht="15" thickBot="1">
      <c r="A682" s="97">
        <v>41822</v>
      </c>
      <c r="B682" s="98">
        <v>1.4490000000000001</v>
      </c>
      <c r="C682" s="98">
        <v>1.4490000000000001</v>
      </c>
      <c r="D682" s="99">
        <v>-5.4999999999999997E-3</v>
      </c>
      <c r="E682" s="105">
        <f>IF(C682&lt;MAX($C$4:C682),C682/MAX($C$4:C682)-1,0)</f>
        <v>-0.18042986425339369</v>
      </c>
      <c r="F682" s="105"/>
      <c r="G682" s="108"/>
    </row>
    <row r="683" spans="1:7" ht="15" thickBot="1">
      <c r="A683" s="101">
        <v>41823</v>
      </c>
      <c r="B683" s="98">
        <v>1.456</v>
      </c>
      <c r="C683" s="98">
        <v>1.456</v>
      </c>
      <c r="D683" s="99">
        <v>4.7999999999999996E-3</v>
      </c>
      <c r="E683" s="105">
        <f>IF(C683&lt;MAX($C$4:C683),C683/MAX($C$4:C683)-1,0)</f>
        <v>-0.17647058823529416</v>
      </c>
      <c r="F683" s="99"/>
      <c r="G683" s="99"/>
    </row>
    <row r="684" spans="1:7" ht="15" thickBot="1">
      <c r="A684" s="97">
        <v>41824</v>
      </c>
      <c r="B684" s="98">
        <v>1.4610000000000001</v>
      </c>
      <c r="C684" s="98">
        <v>1.4610000000000001</v>
      </c>
      <c r="D684" s="99">
        <v>3.3999999999999998E-3</v>
      </c>
      <c r="E684" s="105">
        <f>IF(C684&lt;MAX($C$4:C684),C684/MAX($C$4:C684)-1,0)</f>
        <v>-0.17364253393665152</v>
      </c>
      <c r="F684" s="105"/>
      <c r="G684" s="99"/>
    </row>
    <row r="685" spans="1:7" ht="15" thickBot="1">
      <c r="A685" s="97">
        <v>41827</v>
      </c>
      <c r="B685" s="98">
        <v>1.452</v>
      </c>
      <c r="C685" s="98">
        <v>1.452</v>
      </c>
      <c r="D685" s="99">
        <v>-6.1999999999999998E-3</v>
      </c>
      <c r="E685" s="105">
        <f>IF(C685&lt;MAX($C$4:C685),C685/MAX($C$4:C685)-1,0)</f>
        <v>-0.17873303167420818</v>
      </c>
      <c r="F685" s="105"/>
      <c r="G685" s="99"/>
    </row>
    <row r="686" spans="1:7" ht="15" thickBot="1">
      <c r="A686" s="97">
        <v>41828</v>
      </c>
      <c r="B686" s="98">
        <v>1.4550000000000001</v>
      </c>
      <c r="C686" s="98">
        <v>1.4550000000000001</v>
      </c>
      <c r="D686" s="99">
        <v>2.0999999999999999E-3</v>
      </c>
      <c r="E686" s="105">
        <f>IF(C686&lt;MAX($C$4:C686),C686/MAX($C$4:C686)-1,0)</f>
        <v>-0.17703619909502255</v>
      </c>
      <c r="F686" s="105"/>
      <c r="G686" s="99"/>
    </row>
    <row r="687" spans="1:7" ht="15" thickBot="1">
      <c r="A687" s="97">
        <v>41829</v>
      </c>
      <c r="B687" s="98">
        <v>1.431</v>
      </c>
      <c r="C687" s="98">
        <v>1.431</v>
      </c>
      <c r="D687" s="99">
        <v>-1.6500000000000001E-2</v>
      </c>
      <c r="E687" s="105">
        <f>IF(C687&lt;MAX($C$4:C687),C687/MAX($C$4:C687)-1,0)</f>
        <v>-0.19061085972850678</v>
      </c>
      <c r="F687" s="105"/>
      <c r="G687" s="99"/>
    </row>
    <row r="688" spans="1:7" ht="15" thickBot="1">
      <c r="A688" s="97">
        <v>41830</v>
      </c>
      <c r="B688" s="98">
        <v>1.401</v>
      </c>
      <c r="C688" s="98">
        <v>1.401</v>
      </c>
      <c r="D688" s="99">
        <v>-2.1000000000000001E-2</v>
      </c>
      <c r="E688" s="105">
        <f>IF(C688&lt;MAX($C$4:C688),C688/MAX($C$4:C688)-1,0)</f>
        <v>-0.20757918552036203</v>
      </c>
      <c r="F688" s="105"/>
      <c r="G688" s="99"/>
    </row>
    <row r="689" spans="1:7" ht="15" thickBot="1">
      <c r="A689" s="97">
        <v>41831</v>
      </c>
      <c r="B689" s="98">
        <v>1.397</v>
      </c>
      <c r="C689" s="98">
        <v>1.397</v>
      </c>
      <c r="D689" s="99">
        <v>-2.8999999999999998E-3</v>
      </c>
      <c r="E689" s="105">
        <f>IF(C689&lt;MAX($C$4:C689),C689/MAX($C$4:C689)-1,0)</f>
        <v>-0.20984162895927605</v>
      </c>
      <c r="F689" s="105"/>
      <c r="G689" s="99"/>
    </row>
    <row r="690" spans="1:7" ht="15" thickBot="1">
      <c r="A690" s="97">
        <v>41834</v>
      </c>
      <c r="B690" s="98">
        <v>1.41</v>
      </c>
      <c r="C690" s="98">
        <v>1.41</v>
      </c>
      <c r="D690" s="99">
        <v>9.2999999999999992E-3</v>
      </c>
      <c r="E690" s="105">
        <f>IF(C690&lt;MAX($C$4:C690),C690/MAX($C$4:C690)-1,0)</f>
        <v>-0.20248868778280549</v>
      </c>
      <c r="F690" s="105"/>
      <c r="G690" s="99"/>
    </row>
    <row r="691" spans="1:7" ht="15" thickBot="1">
      <c r="A691" s="97">
        <v>41835</v>
      </c>
      <c r="B691" s="98">
        <v>1.4039999999999999</v>
      </c>
      <c r="C691" s="98">
        <v>1.4039999999999999</v>
      </c>
      <c r="D691" s="99">
        <v>-4.3E-3</v>
      </c>
      <c r="E691" s="105">
        <f>IF(C691&lt;MAX($C$4:C691),C691/MAX($C$4:C691)-1,0)</f>
        <v>-0.20588235294117652</v>
      </c>
      <c r="F691" s="105"/>
      <c r="G691" s="99"/>
    </row>
    <row r="692" spans="1:7" ht="15" thickBot="1">
      <c r="A692" s="97">
        <v>41836</v>
      </c>
      <c r="B692" s="98">
        <v>1.3859999999999999</v>
      </c>
      <c r="C692" s="98">
        <v>1.3859999999999999</v>
      </c>
      <c r="D692" s="99">
        <v>-1.2800000000000001E-2</v>
      </c>
      <c r="E692" s="105">
        <f>IF(C692&lt;MAX($C$4:C692),C692/MAX($C$4:C692)-1,0)</f>
        <v>-0.2160633484162896</v>
      </c>
      <c r="F692" s="105"/>
      <c r="G692" s="99"/>
    </row>
    <row r="693" spans="1:7" ht="15" thickBot="1">
      <c r="A693" s="97">
        <v>41837</v>
      </c>
      <c r="B693" s="98">
        <v>1.3819999999999999</v>
      </c>
      <c r="C693" s="98">
        <v>1.3819999999999999</v>
      </c>
      <c r="D693" s="99">
        <v>-2.8999999999999998E-3</v>
      </c>
      <c r="E693" s="105">
        <f>IF(C693&lt;MAX($C$4:C693),C693/MAX($C$4:C693)-1,0)</f>
        <v>-0.21832579185520373</v>
      </c>
      <c r="F693" s="105"/>
      <c r="G693" s="99"/>
    </row>
    <row r="694" spans="1:7" ht="15" thickBot="1">
      <c r="A694" s="97">
        <v>41838</v>
      </c>
      <c r="B694" s="98">
        <v>1.3759999999999999</v>
      </c>
      <c r="C694" s="98">
        <v>1.3759999999999999</v>
      </c>
      <c r="D694" s="99">
        <v>-4.3E-3</v>
      </c>
      <c r="E694" s="105">
        <f>IF(C694&lt;MAX($C$4:C694),C694/MAX($C$4:C694)-1,0)</f>
        <v>-0.22171945701357476</v>
      </c>
      <c r="F694" s="105"/>
      <c r="G694" s="99"/>
    </row>
    <row r="695" spans="1:7" ht="15" thickBot="1">
      <c r="A695" s="97">
        <v>41841</v>
      </c>
      <c r="B695" s="98">
        <v>1.3819999999999999</v>
      </c>
      <c r="C695" s="98">
        <v>1.3819999999999999</v>
      </c>
      <c r="D695" s="99">
        <v>4.4000000000000003E-3</v>
      </c>
      <c r="E695" s="105">
        <f>IF(C695&lt;MAX($C$4:C695),C695/MAX($C$4:C695)-1,0)</f>
        <v>-0.21832579185520373</v>
      </c>
      <c r="F695" s="105"/>
      <c r="G695" s="99"/>
    </row>
    <row r="696" spans="1:7" ht="15" thickBot="1">
      <c r="A696" s="97">
        <v>41842</v>
      </c>
      <c r="B696" s="98">
        <v>1.409</v>
      </c>
      <c r="C696" s="98">
        <v>1.409</v>
      </c>
      <c r="D696" s="99">
        <v>1.95E-2</v>
      </c>
      <c r="E696" s="105">
        <f>IF(C696&lt;MAX($C$4:C696),C696/MAX($C$4:C696)-1,0)</f>
        <v>-0.20305429864253388</v>
      </c>
      <c r="F696" s="105"/>
      <c r="G696" s="99"/>
    </row>
    <row r="697" spans="1:7" ht="15" thickBot="1">
      <c r="A697" s="97">
        <v>41843</v>
      </c>
      <c r="B697" s="98">
        <v>1.387</v>
      </c>
      <c r="C697" s="98">
        <v>1.387</v>
      </c>
      <c r="D697" s="99">
        <v>-1.5599999999999999E-2</v>
      </c>
      <c r="E697" s="105">
        <f>IF(C697&lt;MAX($C$4:C697),C697/MAX($C$4:C697)-1,0)</f>
        <v>-0.2154977375565611</v>
      </c>
      <c r="F697" s="105"/>
      <c r="G697" s="99"/>
    </row>
    <row r="698" spans="1:7" ht="15" thickBot="1">
      <c r="A698" s="97">
        <v>41844</v>
      </c>
      <c r="B698" s="98">
        <v>1.38</v>
      </c>
      <c r="C698" s="98">
        <v>1.38</v>
      </c>
      <c r="D698" s="99">
        <v>-5.0000000000000001E-3</v>
      </c>
      <c r="E698" s="105">
        <f>IF(C698&lt;MAX($C$4:C698),C698/MAX($C$4:C698)-1,0)</f>
        <v>-0.21945701357466074</v>
      </c>
      <c r="F698" s="105"/>
      <c r="G698" s="99"/>
    </row>
    <row r="699" spans="1:7" ht="15" thickBot="1">
      <c r="A699" s="97">
        <v>41845</v>
      </c>
      <c r="B699" s="98">
        <v>1.3859999999999999</v>
      </c>
      <c r="C699" s="98">
        <v>1.3859999999999999</v>
      </c>
      <c r="D699" s="99">
        <v>4.3E-3</v>
      </c>
      <c r="E699" s="105">
        <f>IF(C699&lt;MAX($C$4:C699),C699/MAX($C$4:C699)-1,0)</f>
        <v>-0.2160633484162896</v>
      </c>
      <c r="F699" s="105"/>
      <c r="G699" s="99"/>
    </row>
    <row r="700" spans="1:7" ht="15" thickBot="1">
      <c r="A700" s="97">
        <v>41848</v>
      </c>
      <c r="B700" s="98">
        <v>1.409</v>
      </c>
      <c r="C700" s="98">
        <v>1.409</v>
      </c>
      <c r="D700" s="99">
        <v>1.66E-2</v>
      </c>
      <c r="E700" s="105">
        <f>IF(C700&lt;MAX($C$4:C700),C700/MAX($C$4:C700)-1,0)</f>
        <v>-0.20305429864253388</v>
      </c>
      <c r="F700" s="105"/>
      <c r="G700" s="99"/>
    </row>
    <row r="701" spans="1:7" ht="15" thickBot="1">
      <c r="A701" s="97">
        <v>41849</v>
      </c>
      <c r="B701" s="98">
        <v>1.4430000000000001</v>
      </c>
      <c r="C701" s="98">
        <v>1.4430000000000001</v>
      </c>
      <c r="D701" s="99">
        <v>2.41E-2</v>
      </c>
      <c r="E701" s="105">
        <f>IF(C701&lt;MAX($C$4:C701),C701/MAX($C$4:C701)-1,0)</f>
        <v>-0.18382352941176472</v>
      </c>
      <c r="F701" s="105"/>
      <c r="G701" s="99"/>
    </row>
    <row r="702" spans="1:7" ht="15" thickBot="1">
      <c r="A702" s="97">
        <v>41850</v>
      </c>
      <c r="B702" s="98">
        <v>1.4590000000000001</v>
      </c>
      <c r="C702" s="98">
        <v>1.4590000000000001</v>
      </c>
      <c r="D702" s="99">
        <v>1.11E-2</v>
      </c>
      <c r="E702" s="105">
        <f>IF(C702&lt;MAX($C$4:C702),C702/MAX($C$4:C702)-1,0)</f>
        <v>-0.17477375565610853</v>
      </c>
      <c r="F702" s="105"/>
      <c r="G702" s="108"/>
    </row>
    <row r="703" spans="1:7" ht="15" thickBot="1">
      <c r="A703" s="101">
        <v>41851</v>
      </c>
      <c r="B703" s="98">
        <v>1.4570000000000001</v>
      </c>
      <c r="C703" s="98">
        <v>1.4570000000000001</v>
      </c>
      <c r="D703" s="99">
        <v>-1.4E-3</v>
      </c>
      <c r="E703" s="105">
        <f>IF(C703&lt;MAX($C$4:C703),C703/MAX($C$4:C703)-1,0)</f>
        <v>-0.17590497737556554</v>
      </c>
      <c r="F703" s="99"/>
      <c r="G703" s="99"/>
    </row>
    <row r="704" spans="1:7" ht="15" thickBot="1">
      <c r="A704" s="97">
        <v>41852</v>
      </c>
      <c r="B704" s="98">
        <v>1.4450000000000001</v>
      </c>
      <c r="C704" s="98">
        <v>1.4450000000000001</v>
      </c>
      <c r="D704" s="99">
        <v>-8.2000000000000007E-3</v>
      </c>
      <c r="E704" s="105">
        <f>IF(C704&lt;MAX($C$4:C704),C704/MAX($C$4:C704)-1,0)</f>
        <v>-0.18269230769230771</v>
      </c>
      <c r="F704" s="105"/>
      <c r="G704" s="99"/>
    </row>
    <row r="705" spans="1:7" ht="15" thickBot="1">
      <c r="A705" s="97">
        <v>41855</v>
      </c>
      <c r="B705" s="98">
        <v>1.454</v>
      </c>
      <c r="C705" s="98">
        <v>1.454</v>
      </c>
      <c r="D705" s="99">
        <v>6.1999999999999998E-3</v>
      </c>
      <c r="E705" s="105">
        <f>IF(C705&lt;MAX($C$4:C705),C705/MAX($C$4:C705)-1,0)</f>
        <v>-0.17760180995475117</v>
      </c>
      <c r="F705" s="105"/>
      <c r="G705" s="99"/>
    </row>
    <row r="706" spans="1:7" ht="15" thickBot="1">
      <c r="A706" s="97">
        <v>41856</v>
      </c>
      <c r="B706" s="98">
        <v>1.462</v>
      </c>
      <c r="C706" s="98">
        <v>1.462</v>
      </c>
      <c r="D706" s="99">
        <v>5.4999999999999997E-3</v>
      </c>
      <c r="E706" s="105">
        <f>IF(C706&lt;MAX($C$4:C706),C706/MAX($C$4:C706)-1,0)</f>
        <v>-0.17307692307692313</v>
      </c>
      <c r="F706" s="105"/>
      <c r="G706" s="99"/>
    </row>
    <row r="707" spans="1:7" ht="15" thickBot="1">
      <c r="A707" s="97">
        <v>41857</v>
      </c>
      <c r="B707" s="98">
        <v>1.4690000000000001</v>
      </c>
      <c r="C707" s="98">
        <v>1.4690000000000001</v>
      </c>
      <c r="D707" s="99">
        <v>4.7999999999999996E-3</v>
      </c>
      <c r="E707" s="105">
        <f>IF(C707&lt;MAX($C$4:C707),C707/MAX($C$4:C707)-1,0)</f>
        <v>-0.16911764705882348</v>
      </c>
      <c r="F707" s="105"/>
      <c r="G707" s="99"/>
    </row>
    <row r="708" spans="1:7" ht="15" thickBot="1">
      <c r="A708" s="97">
        <v>41858</v>
      </c>
      <c r="B708" s="98">
        <v>1.458</v>
      </c>
      <c r="C708" s="98">
        <v>1.458</v>
      </c>
      <c r="D708" s="99">
        <v>-7.4999999999999997E-3</v>
      </c>
      <c r="E708" s="105">
        <f>IF(C708&lt;MAX($C$4:C708),C708/MAX($C$4:C708)-1,0)</f>
        <v>-0.17533936651583715</v>
      </c>
      <c r="F708" s="105"/>
      <c r="G708" s="99"/>
    </row>
    <row r="709" spans="1:7" ht="15" thickBot="1">
      <c r="A709" s="97">
        <v>41859</v>
      </c>
      <c r="B709" s="98">
        <v>1.474</v>
      </c>
      <c r="C709" s="98">
        <v>1.474</v>
      </c>
      <c r="D709" s="99">
        <v>1.0999999999999999E-2</v>
      </c>
      <c r="E709" s="105">
        <f>IF(C709&lt;MAX($C$4:C709),C709/MAX($C$4:C709)-1,0)</f>
        <v>-0.16628959276018107</v>
      </c>
      <c r="F709" s="105"/>
      <c r="G709" s="99"/>
    </row>
    <row r="710" spans="1:7" ht="15" thickBot="1">
      <c r="A710" s="97">
        <v>41862</v>
      </c>
      <c r="B710" s="98">
        <v>1.4990000000000001</v>
      </c>
      <c r="C710" s="98">
        <v>1.4990000000000001</v>
      </c>
      <c r="D710" s="99">
        <v>1.7000000000000001E-2</v>
      </c>
      <c r="E710" s="105">
        <f>IF(C710&lt;MAX($C$4:C710),C710/MAX($C$4:C710)-1,0)</f>
        <v>-0.15214932126696823</v>
      </c>
      <c r="F710" s="105"/>
      <c r="G710" s="99"/>
    </row>
    <row r="711" spans="1:7" ht="15" thickBot="1">
      <c r="A711" s="97">
        <v>41863</v>
      </c>
      <c r="B711" s="98">
        <v>1.502</v>
      </c>
      <c r="C711" s="98">
        <v>1.502</v>
      </c>
      <c r="D711" s="99">
        <v>2E-3</v>
      </c>
      <c r="E711" s="105">
        <f>IF(C711&lt;MAX($C$4:C711),C711/MAX($C$4:C711)-1,0)</f>
        <v>-0.15045248868778283</v>
      </c>
      <c r="F711" s="105"/>
      <c r="G711" s="99"/>
    </row>
    <row r="712" spans="1:7" ht="15" thickBot="1">
      <c r="A712" s="97">
        <v>41864</v>
      </c>
      <c r="B712" s="98">
        <v>1.5069999999999999</v>
      </c>
      <c r="C712" s="98">
        <v>1.5069999999999999</v>
      </c>
      <c r="D712" s="99">
        <v>3.3E-3</v>
      </c>
      <c r="E712" s="105">
        <f>IF(C712&lt;MAX($C$4:C712),C712/MAX($C$4:C712)-1,0)</f>
        <v>-0.1476244343891403</v>
      </c>
      <c r="F712" s="105"/>
      <c r="G712" s="99"/>
    </row>
    <row r="713" spans="1:7" ht="15" thickBot="1">
      <c r="A713" s="97">
        <v>41865</v>
      </c>
      <c r="B713" s="98">
        <v>1.498</v>
      </c>
      <c r="C713" s="98">
        <v>1.498</v>
      </c>
      <c r="D713" s="99">
        <v>-6.0000000000000001E-3</v>
      </c>
      <c r="E713" s="105">
        <f>IF(C713&lt;MAX($C$4:C713),C713/MAX($C$4:C713)-1,0)</f>
        <v>-0.15271493212669685</v>
      </c>
      <c r="F713" s="105"/>
      <c r="G713" s="99"/>
    </row>
    <row r="714" spans="1:7" ht="15" thickBot="1">
      <c r="A714" s="97">
        <v>41866</v>
      </c>
      <c r="B714" s="98">
        <v>1.51</v>
      </c>
      <c r="C714" s="98">
        <v>1.51</v>
      </c>
      <c r="D714" s="99">
        <v>8.0000000000000002E-3</v>
      </c>
      <c r="E714" s="105">
        <f>IF(C714&lt;MAX($C$4:C714),C714/MAX($C$4:C714)-1,0)</f>
        <v>-0.14592760180995479</v>
      </c>
      <c r="F714" s="105"/>
      <c r="G714" s="99"/>
    </row>
    <row r="715" spans="1:7" ht="15" thickBot="1">
      <c r="A715" s="97">
        <v>41869</v>
      </c>
      <c r="B715" s="98">
        <v>1.5289999999999999</v>
      </c>
      <c r="C715" s="98">
        <v>1.5289999999999999</v>
      </c>
      <c r="D715" s="99">
        <v>1.26E-2</v>
      </c>
      <c r="E715" s="105">
        <f>IF(C715&lt;MAX($C$4:C715),C715/MAX($C$4:C715)-1,0)</f>
        <v>-0.1351809954751132</v>
      </c>
      <c r="F715" s="105"/>
      <c r="G715" s="99"/>
    </row>
    <row r="716" spans="1:7" ht="15" thickBot="1">
      <c r="A716" s="97">
        <v>41870</v>
      </c>
      <c r="B716" s="98">
        <v>1.5309999999999999</v>
      </c>
      <c r="C716" s="98">
        <v>1.5309999999999999</v>
      </c>
      <c r="D716" s="99">
        <v>1.2999999999999999E-3</v>
      </c>
      <c r="E716" s="105">
        <f>IF(C716&lt;MAX($C$4:C716),C716/MAX($C$4:C716)-1,0)</f>
        <v>-0.13404977375565619</v>
      </c>
      <c r="F716" s="105"/>
      <c r="G716" s="99"/>
    </row>
    <row r="717" spans="1:7" ht="15" thickBot="1">
      <c r="A717" s="97">
        <v>41871</v>
      </c>
      <c r="B717" s="98">
        <v>1.53</v>
      </c>
      <c r="C717" s="98">
        <v>1.53</v>
      </c>
      <c r="D717" s="99">
        <v>-6.9999999999999999E-4</v>
      </c>
      <c r="E717" s="105">
        <f>IF(C717&lt;MAX($C$4:C717),C717/MAX($C$4:C717)-1,0)</f>
        <v>-0.13461538461538458</v>
      </c>
      <c r="F717" s="105"/>
      <c r="G717" s="99"/>
    </row>
    <row r="718" spans="1:7" ht="15" thickBot="1">
      <c r="A718" s="97">
        <v>41872</v>
      </c>
      <c r="B718" s="98">
        <v>1.5309999999999999</v>
      </c>
      <c r="C718" s="98">
        <v>1.5309999999999999</v>
      </c>
      <c r="D718" s="99">
        <v>6.9999999999999999E-4</v>
      </c>
      <c r="E718" s="105">
        <f>IF(C718&lt;MAX($C$4:C718),C718/MAX($C$4:C718)-1,0)</f>
        <v>-0.13404977375565619</v>
      </c>
      <c r="F718" s="105"/>
      <c r="G718" s="99"/>
    </row>
    <row r="719" spans="1:7" ht="15" thickBot="1">
      <c r="A719" s="97">
        <v>41873</v>
      </c>
      <c r="B719" s="98">
        <v>1.542</v>
      </c>
      <c r="C719" s="98">
        <v>1.542</v>
      </c>
      <c r="D719" s="99">
        <v>7.1999999999999998E-3</v>
      </c>
      <c r="E719" s="105">
        <f>IF(C719&lt;MAX($C$4:C719),C719/MAX($C$4:C719)-1,0)</f>
        <v>-0.12782805429864252</v>
      </c>
      <c r="F719" s="105"/>
      <c r="G719" s="99"/>
    </row>
    <row r="720" spans="1:7" ht="15" thickBot="1">
      <c r="A720" s="97">
        <v>41876</v>
      </c>
      <c r="B720" s="98">
        <v>1.546</v>
      </c>
      <c r="C720" s="98">
        <v>1.546</v>
      </c>
      <c r="D720" s="99">
        <v>2.5999999999999999E-3</v>
      </c>
      <c r="E720" s="105">
        <f>IF(C720&lt;MAX($C$4:C720),C720/MAX($C$4:C720)-1,0)</f>
        <v>-0.1255656108597285</v>
      </c>
      <c r="F720" s="105"/>
      <c r="G720" s="99"/>
    </row>
    <row r="721" spans="1:7" ht="15" thickBot="1">
      <c r="A721" s="97">
        <v>41877</v>
      </c>
      <c r="B721" s="98">
        <v>1.5229999999999999</v>
      </c>
      <c r="C721" s="98">
        <v>1.5229999999999999</v>
      </c>
      <c r="D721" s="99">
        <v>-1.49E-2</v>
      </c>
      <c r="E721" s="105">
        <f>IF(C721&lt;MAX($C$4:C721),C721/MAX($C$4:C721)-1,0)</f>
        <v>-0.13857466063348423</v>
      </c>
      <c r="F721" s="105"/>
      <c r="G721" s="99"/>
    </row>
    <row r="722" spans="1:7" ht="15" thickBot="1">
      <c r="A722" s="97">
        <v>41878</v>
      </c>
      <c r="B722" s="98">
        <v>1.536</v>
      </c>
      <c r="C722" s="98">
        <v>1.536</v>
      </c>
      <c r="D722" s="99">
        <v>8.5000000000000006E-3</v>
      </c>
      <c r="E722" s="105">
        <f>IF(C722&lt;MAX($C$4:C722),C722/MAX($C$4:C722)-1,0)</f>
        <v>-0.13122171945701355</v>
      </c>
      <c r="F722" s="105"/>
      <c r="G722" s="108"/>
    </row>
    <row r="723" spans="1:7" ht="15" thickBot="1">
      <c r="A723" s="101">
        <v>41879</v>
      </c>
      <c r="B723" s="98">
        <v>1.5189999999999999</v>
      </c>
      <c r="C723" s="98">
        <v>1.5189999999999999</v>
      </c>
      <c r="D723" s="99">
        <v>-1.11E-2</v>
      </c>
      <c r="E723" s="105">
        <f>IF(C723&lt;MAX($C$4:C723),C723/MAX($C$4:C723)-1,0)</f>
        <v>-0.14083710407239824</v>
      </c>
      <c r="F723" s="99"/>
      <c r="G723" s="99"/>
    </row>
    <row r="724" spans="1:7" ht="15" thickBot="1">
      <c r="A724" s="97">
        <v>41880</v>
      </c>
      <c r="B724" s="98">
        <v>1.5429999999999999</v>
      </c>
      <c r="C724" s="98">
        <v>1.5429999999999999</v>
      </c>
      <c r="D724" s="99">
        <v>1.5800000000000002E-2</v>
      </c>
      <c r="E724" s="105">
        <f>IF(C724&lt;MAX($C$4:C724),C724/MAX($C$4:C724)-1,0)</f>
        <v>-0.12726244343891413</v>
      </c>
      <c r="F724" s="105"/>
      <c r="G724" s="99"/>
    </row>
    <row r="725" spans="1:7" ht="15" thickBot="1">
      <c r="A725" s="97">
        <v>41883</v>
      </c>
      <c r="B725" s="98">
        <v>1.5680000000000001</v>
      </c>
      <c r="C725" s="98">
        <v>1.5680000000000001</v>
      </c>
      <c r="D725" s="99">
        <v>1.6199999999999999E-2</v>
      </c>
      <c r="E725" s="105">
        <f>IF(C725&lt;MAX($C$4:C725),C725/MAX($C$4:C725)-1,0)</f>
        <v>-0.11312217194570129</v>
      </c>
      <c r="F725" s="105"/>
      <c r="G725" s="99"/>
    </row>
    <row r="726" spans="1:7" ht="15" thickBot="1">
      <c r="A726" s="97">
        <v>41884</v>
      </c>
      <c r="B726" s="98">
        <v>1.5820000000000001</v>
      </c>
      <c r="C726" s="98">
        <v>1.5820000000000001</v>
      </c>
      <c r="D726" s="99">
        <v>8.8999999999999999E-3</v>
      </c>
      <c r="E726" s="105">
        <f>IF(C726&lt;MAX($C$4:C726),C726/MAX($C$4:C726)-1,0)</f>
        <v>-0.10520361990950222</v>
      </c>
      <c r="F726" s="105"/>
      <c r="G726" s="99"/>
    </row>
    <row r="727" spans="1:7" ht="15" thickBot="1">
      <c r="A727" s="97">
        <v>41885</v>
      </c>
      <c r="B727" s="98">
        <v>1.597</v>
      </c>
      <c r="C727" s="98">
        <v>1.597</v>
      </c>
      <c r="D727" s="99">
        <v>9.4999999999999998E-3</v>
      </c>
      <c r="E727" s="105">
        <f>IF(C727&lt;MAX($C$4:C727),C727/MAX($C$4:C727)-1,0)</f>
        <v>-9.671945701357465E-2</v>
      </c>
      <c r="F727" s="105"/>
      <c r="G727" s="99"/>
    </row>
    <row r="728" spans="1:7" ht="15" thickBot="1">
      <c r="A728" s="97">
        <v>41886</v>
      </c>
      <c r="B728" s="98">
        <v>1.6060000000000001</v>
      </c>
      <c r="C728" s="98">
        <v>1.6060000000000001</v>
      </c>
      <c r="D728" s="99">
        <v>5.5999999999999999E-3</v>
      </c>
      <c r="E728" s="105">
        <f>IF(C728&lt;MAX($C$4:C728),C728/MAX($C$4:C728)-1,0)</f>
        <v>-9.1628959276018107E-2</v>
      </c>
      <c r="F728" s="105"/>
      <c r="G728" s="99"/>
    </row>
    <row r="729" spans="1:7" ht="15" thickBot="1">
      <c r="A729" s="97">
        <v>41887</v>
      </c>
      <c r="B729" s="98">
        <v>1.625</v>
      </c>
      <c r="C729" s="98">
        <v>1.625</v>
      </c>
      <c r="D729" s="99">
        <v>1.18E-2</v>
      </c>
      <c r="E729" s="105">
        <f>IF(C729&lt;MAX($C$4:C729),C729/MAX($C$4:C729)-1,0)</f>
        <v>-8.0882352941176516E-2</v>
      </c>
      <c r="F729" s="105"/>
      <c r="G729" s="99"/>
    </row>
    <row r="730" spans="1:7" ht="15" thickBot="1">
      <c r="A730" s="97">
        <v>41891</v>
      </c>
      <c r="B730" s="98">
        <v>1.625</v>
      </c>
      <c r="C730" s="98">
        <v>1.625</v>
      </c>
      <c r="D730" s="99">
        <v>0</v>
      </c>
      <c r="E730" s="105">
        <f>IF(C730&lt;MAX($C$4:C730),C730/MAX($C$4:C730)-1,0)</f>
        <v>-8.0882352941176516E-2</v>
      </c>
      <c r="F730" s="105"/>
      <c r="G730" s="99"/>
    </row>
    <row r="731" spans="1:7" ht="15" thickBot="1">
      <c r="A731" s="97">
        <v>41892</v>
      </c>
      <c r="B731" s="98">
        <v>1.627</v>
      </c>
      <c r="C731" s="98">
        <v>1.627</v>
      </c>
      <c r="D731" s="99">
        <v>1.1999999999999999E-3</v>
      </c>
      <c r="E731" s="105">
        <f>IF(C731&lt;MAX($C$4:C731),C731/MAX($C$4:C731)-1,0)</f>
        <v>-7.9751131221719507E-2</v>
      </c>
      <c r="F731" s="105"/>
      <c r="G731" s="99"/>
    </row>
    <row r="732" spans="1:7" ht="15" thickBot="1">
      <c r="A732" s="97">
        <v>41893</v>
      </c>
      <c r="B732" s="98">
        <v>1.6339999999999999</v>
      </c>
      <c r="C732" s="98">
        <v>1.6339999999999999</v>
      </c>
      <c r="D732" s="99">
        <v>4.3E-3</v>
      </c>
      <c r="E732" s="105">
        <f>IF(C732&lt;MAX($C$4:C732),C732/MAX($C$4:C732)-1,0)</f>
        <v>-7.5791855203619973E-2</v>
      </c>
      <c r="F732" s="105"/>
      <c r="G732" s="99"/>
    </row>
    <row r="733" spans="1:7" ht="15" thickBot="1">
      <c r="A733" s="97">
        <v>41894</v>
      </c>
      <c r="B733" s="98">
        <v>1.641</v>
      </c>
      <c r="C733" s="98">
        <v>1.641</v>
      </c>
      <c r="D733" s="99">
        <v>4.3E-3</v>
      </c>
      <c r="E733" s="105">
        <f>IF(C733&lt;MAX($C$4:C733),C733/MAX($C$4:C733)-1,0)</f>
        <v>-7.1832579185520329E-2</v>
      </c>
      <c r="F733" s="105"/>
      <c r="G733" s="99"/>
    </row>
    <row r="734" spans="1:7" ht="15" thickBot="1">
      <c r="A734" s="97">
        <v>41897</v>
      </c>
      <c r="B734" s="98">
        <v>1.645</v>
      </c>
      <c r="C734" s="98">
        <v>1.645</v>
      </c>
      <c r="D734" s="99">
        <v>2.3999999999999998E-3</v>
      </c>
      <c r="E734" s="105">
        <f>IF(C734&lt;MAX($C$4:C734),C734/MAX($C$4:C734)-1,0)</f>
        <v>-6.957013574660631E-2</v>
      </c>
      <c r="F734" s="105"/>
      <c r="G734" s="99"/>
    </row>
    <row r="735" spans="1:7" ht="15" thickBot="1">
      <c r="A735" s="97">
        <v>41898</v>
      </c>
      <c r="B735" s="98">
        <v>1.5820000000000001</v>
      </c>
      <c r="C735" s="98">
        <v>1.5820000000000001</v>
      </c>
      <c r="D735" s="99">
        <v>-3.8300000000000001E-2</v>
      </c>
      <c r="E735" s="105">
        <f>IF(C735&lt;MAX($C$4:C735),C735/MAX($C$4:C735)-1,0)</f>
        <v>-0.10520361990950222</v>
      </c>
      <c r="F735" s="105"/>
      <c r="G735" s="99"/>
    </row>
    <row r="736" spans="1:7" ht="15" thickBot="1">
      <c r="A736" s="97">
        <v>41899</v>
      </c>
      <c r="B736" s="98">
        <v>1.5920000000000001</v>
      </c>
      <c r="C736" s="98">
        <v>1.5920000000000001</v>
      </c>
      <c r="D736" s="99">
        <v>6.3E-3</v>
      </c>
      <c r="E736" s="105">
        <f>IF(C736&lt;MAX($C$4:C736),C736/MAX($C$4:C736)-1,0)</f>
        <v>-9.9547511312217174E-2</v>
      </c>
      <c r="F736" s="105"/>
      <c r="G736" s="99"/>
    </row>
    <row r="737" spans="1:7" ht="15" thickBot="1">
      <c r="A737" s="97">
        <v>41900</v>
      </c>
      <c r="B737" s="98">
        <v>1.6040000000000001</v>
      </c>
      <c r="C737" s="98">
        <v>1.6040000000000001</v>
      </c>
      <c r="D737" s="99">
        <v>7.4999999999999997E-3</v>
      </c>
      <c r="E737" s="105">
        <f>IF(C737&lt;MAX($C$4:C737),C737/MAX($C$4:C737)-1,0)</f>
        <v>-9.2760180995475117E-2</v>
      </c>
      <c r="F737" s="105"/>
      <c r="G737" s="99"/>
    </row>
    <row r="738" spans="1:7" ht="15" thickBot="1">
      <c r="A738" s="97">
        <v>41901</v>
      </c>
      <c r="B738" s="98">
        <v>1.6140000000000001</v>
      </c>
      <c r="C738" s="98">
        <v>1.6140000000000001</v>
      </c>
      <c r="D738" s="99">
        <v>6.1999999999999998E-3</v>
      </c>
      <c r="E738" s="105">
        <f>IF(C738&lt;MAX($C$4:C738),C738/MAX($C$4:C738)-1,0)</f>
        <v>-8.7104072398189958E-2</v>
      </c>
      <c r="F738" s="105"/>
      <c r="G738" s="99"/>
    </row>
    <row r="739" spans="1:7" ht="15" thickBot="1">
      <c r="A739" s="97">
        <v>41904</v>
      </c>
      <c r="B739" s="98">
        <v>1.61</v>
      </c>
      <c r="C739" s="98">
        <v>1.61</v>
      </c>
      <c r="D739" s="99">
        <v>-2.5000000000000001E-3</v>
      </c>
      <c r="E739" s="105">
        <f>IF(C739&lt;MAX($C$4:C739),C739/MAX($C$4:C739)-1,0)</f>
        <v>-8.9366515837103977E-2</v>
      </c>
      <c r="F739" s="105"/>
      <c r="G739" s="99"/>
    </row>
    <row r="740" spans="1:7" ht="15" thickBot="1">
      <c r="A740" s="97">
        <v>41905</v>
      </c>
      <c r="B740" s="98">
        <v>1.6279999999999999</v>
      </c>
      <c r="C740" s="98">
        <v>1.6279999999999999</v>
      </c>
      <c r="D740" s="99">
        <v>1.12E-2</v>
      </c>
      <c r="E740" s="105">
        <f>IF(C740&lt;MAX($C$4:C740),C740/MAX($C$4:C740)-1,0)</f>
        <v>-7.9185520361991002E-2</v>
      </c>
      <c r="F740" s="105"/>
      <c r="G740" s="99"/>
    </row>
    <row r="741" spans="1:7" ht="15" thickBot="1">
      <c r="A741" s="97">
        <v>41906</v>
      </c>
      <c r="B741" s="98">
        <v>1.639</v>
      </c>
      <c r="C741" s="98">
        <v>1.639</v>
      </c>
      <c r="D741" s="99">
        <v>6.7999999999999996E-3</v>
      </c>
      <c r="E741" s="105">
        <f>IF(C741&lt;MAX($C$4:C741),C741/MAX($C$4:C741)-1,0)</f>
        <v>-7.2963800904977338E-2</v>
      </c>
      <c r="F741" s="105"/>
      <c r="G741" s="99"/>
    </row>
    <row r="742" spans="1:7" ht="15" thickBot="1">
      <c r="A742" s="97">
        <v>41907</v>
      </c>
      <c r="B742" s="98">
        <v>1.6379999999999999</v>
      </c>
      <c r="C742" s="98">
        <v>1.6379999999999999</v>
      </c>
      <c r="D742" s="99">
        <v>-5.9999999999999995E-4</v>
      </c>
      <c r="E742" s="105">
        <f>IF(C742&lt;MAX($C$4:C742),C742/MAX($C$4:C742)-1,0)</f>
        <v>-7.3529411764705954E-2</v>
      </c>
      <c r="F742" s="105"/>
      <c r="G742" s="108"/>
    </row>
    <row r="743" spans="1:7" ht="15" thickBot="1">
      <c r="A743" s="101">
        <v>41908</v>
      </c>
      <c r="B743" s="98">
        <v>1.6359999999999999</v>
      </c>
      <c r="C743" s="98">
        <v>1.6359999999999999</v>
      </c>
      <c r="D743" s="99">
        <v>-1.1999999999999999E-3</v>
      </c>
      <c r="E743" s="105">
        <f>IF(C743&lt;MAX($C$4:C743),C743/MAX($C$4:C743)-1,0)</f>
        <v>-7.4660633484162964E-2</v>
      </c>
      <c r="F743" s="99"/>
      <c r="G743" s="99"/>
    </row>
    <row r="744" spans="1:7" ht="15" thickBot="1">
      <c r="A744" s="97">
        <v>41911</v>
      </c>
      <c r="B744" s="98">
        <v>1.639</v>
      </c>
      <c r="C744" s="98">
        <v>1.639</v>
      </c>
      <c r="D744" s="99">
        <v>1.8E-3</v>
      </c>
      <c r="E744" s="105">
        <f>IF(C744&lt;MAX($C$4:C744),C744/MAX($C$4:C744)-1,0)</f>
        <v>-7.2963800904977338E-2</v>
      </c>
      <c r="F744" s="105"/>
      <c r="G744" s="99"/>
    </row>
    <row r="745" spans="1:7" ht="15" thickBot="1">
      <c r="A745" s="97">
        <v>41912</v>
      </c>
      <c r="B745" s="98">
        <v>1.6479999999999999</v>
      </c>
      <c r="C745" s="98">
        <v>1.6479999999999999</v>
      </c>
      <c r="D745" s="99">
        <v>5.4999999999999997E-3</v>
      </c>
      <c r="E745" s="105">
        <f>IF(C745&lt;MAX($C$4:C745),C745/MAX($C$4:C745)-1,0)</f>
        <v>-6.7873303167420906E-2</v>
      </c>
      <c r="F745" s="105"/>
      <c r="G745" s="99"/>
    </row>
    <row r="746" spans="1:7" ht="15" thickBot="1">
      <c r="A746" s="97">
        <v>41920</v>
      </c>
      <c r="B746" s="98">
        <v>1.661</v>
      </c>
      <c r="C746" s="98">
        <v>1.661</v>
      </c>
      <c r="D746" s="99">
        <v>7.9000000000000008E-3</v>
      </c>
      <c r="E746" s="105">
        <f>IF(C746&lt;MAX($C$4:C746),C746/MAX($C$4:C746)-1,0)</f>
        <v>-6.0520361990950233E-2</v>
      </c>
      <c r="F746" s="105"/>
      <c r="G746" s="99"/>
    </row>
    <row r="747" spans="1:7" ht="15" thickBot="1">
      <c r="A747" s="97">
        <v>41921</v>
      </c>
      <c r="B747" s="98">
        <v>1.6659999999999999</v>
      </c>
      <c r="C747" s="98">
        <v>1.6659999999999999</v>
      </c>
      <c r="D747" s="99">
        <v>3.0000000000000001E-3</v>
      </c>
      <c r="E747" s="105">
        <f>IF(C747&lt;MAX($C$4:C747),C747/MAX($C$4:C747)-1,0)</f>
        <v>-5.7692307692307709E-2</v>
      </c>
      <c r="F747" s="105"/>
      <c r="G747" s="99"/>
    </row>
    <row r="748" spans="1:7" ht="15" thickBot="1">
      <c r="A748" s="97">
        <v>41922</v>
      </c>
      <c r="B748" s="98">
        <v>1.65</v>
      </c>
      <c r="C748" s="98">
        <v>1.65</v>
      </c>
      <c r="D748" s="99">
        <v>-9.5999999999999992E-3</v>
      </c>
      <c r="E748" s="105">
        <f>IF(C748&lt;MAX($C$4:C748),C748/MAX($C$4:C748)-1,0)</f>
        <v>-6.6742081447963897E-2</v>
      </c>
      <c r="F748" s="105"/>
      <c r="G748" s="99"/>
    </row>
    <row r="749" spans="1:7" ht="15" thickBot="1">
      <c r="A749" s="97">
        <v>41925</v>
      </c>
      <c r="B749" s="98">
        <v>1.6359999999999999</v>
      </c>
      <c r="C749" s="98">
        <v>1.6359999999999999</v>
      </c>
      <c r="D749" s="99">
        <v>-8.5000000000000006E-3</v>
      </c>
      <c r="E749" s="105">
        <f>IF(C749&lt;MAX($C$4:C749),C749/MAX($C$4:C749)-1,0)</f>
        <v>-7.4660633484162964E-2</v>
      </c>
      <c r="F749" s="105"/>
      <c r="G749" s="99"/>
    </row>
    <row r="750" spans="1:7" ht="15" thickBot="1">
      <c r="A750" s="97">
        <v>41926</v>
      </c>
      <c r="B750" s="98">
        <v>1.6220000000000001</v>
      </c>
      <c r="C750" s="98">
        <v>1.6220000000000001</v>
      </c>
      <c r="D750" s="99">
        <v>-8.6E-3</v>
      </c>
      <c r="E750" s="105">
        <f>IF(C750&lt;MAX($C$4:C750),C750/MAX($C$4:C750)-1,0)</f>
        <v>-8.257918552036192E-2</v>
      </c>
      <c r="F750" s="105"/>
      <c r="G750" s="99"/>
    </row>
    <row r="751" spans="1:7" ht="15" thickBot="1">
      <c r="A751" s="97">
        <v>41927</v>
      </c>
      <c r="B751" s="98">
        <v>1.6220000000000001</v>
      </c>
      <c r="C751" s="98">
        <v>1.6220000000000001</v>
      </c>
      <c r="D751" s="99">
        <v>0</v>
      </c>
      <c r="E751" s="105">
        <f>IF(C751&lt;MAX($C$4:C751),C751/MAX($C$4:C751)-1,0)</f>
        <v>-8.257918552036192E-2</v>
      </c>
      <c r="F751" s="105"/>
      <c r="G751" s="99"/>
    </row>
    <row r="752" spans="1:7" ht="15" thickBot="1">
      <c r="A752" s="97">
        <v>41928</v>
      </c>
      <c r="B752" s="98">
        <v>1.61</v>
      </c>
      <c r="C752" s="98">
        <v>1.61</v>
      </c>
      <c r="D752" s="99">
        <v>-7.4000000000000003E-3</v>
      </c>
      <c r="E752" s="105">
        <f>IF(C752&lt;MAX($C$4:C752),C752/MAX($C$4:C752)-1,0)</f>
        <v>-8.9366515837103977E-2</v>
      </c>
      <c r="F752" s="105"/>
      <c r="G752" s="99"/>
    </row>
    <row r="753" spans="1:7" ht="15" thickBot="1">
      <c r="A753" s="97">
        <v>41929</v>
      </c>
      <c r="B753" s="98">
        <v>1.61</v>
      </c>
      <c r="C753" s="98">
        <v>1.61</v>
      </c>
      <c r="D753" s="99">
        <v>0</v>
      </c>
      <c r="E753" s="105">
        <f>IF(C753&lt;MAX($C$4:C753),C753/MAX($C$4:C753)-1,0)</f>
        <v>-8.9366515837103977E-2</v>
      </c>
      <c r="F753" s="105"/>
      <c r="G753" s="99"/>
    </row>
    <row r="754" spans="1:7" ht="15" thickBot="1">
      <c r="A754" s="97">
        <v>41932</v>
      </c>
      <c r="B754" s="98">
        <v>1.635</v>
      </c>
      <c r="C754" s="98">
        <v>1.635</v>
      </c>
      <c r="D754" s="99">
        <v>1.55E-2</v>
      </c>
      <c r="E754" s="105">
        <f>IF(C754&lt;MAX($C$4:C754),C754/MAX($C$4:C754)-1,0)</f>
        <v>-7.5226244343891358E-2</v>
      </c>
      <c r="F754" s="105"/>
      <c r="G754" s="99"/>
    </row>
    <row r="755" spans="1:7" ht="15" thickBot="1">
      <c r="A755" s="97">
        <v>41933</v>
      </c>
      <c r="B755" s="98">
        <v>1.621</v>
      </c>
      <c r="C755" s="98">
        <v>1.621</v>
      </c>
      <c r="D755" s="99">
        <v>-8.6E-3</v>
      </c>
      <c r="E755" s="105">
        <f>IF(C755&lt;MAX($C$4:C755),C755/MAX($C$4:C755)-1,0)</f>
        <v>-8.3144796380090535E-2</v>
      </c>
      <c r="F755" s="105"/>
      <c r="G755" s="99"/>
    </row>
    <row r="756" spans="1:7" ht="15" thickBot="1">
      <c r="A756" s="97">
        <v>41934</v>
      </c>
      <c r="B756" s="98">
        <v>1.603</v>
      </c>
      <c r="C756" s="98">
        <v>1.603</v>
      </c>
      <c r="D756" s="99">
        <v>-1.11E-2</v>
      </c>
      <c r="E756" s="105">
        <f>IF(C756&lt;MAX($C$4:C756),C756/MAX($C$4:C756)-1,0)</f>
        <v>-9.3325791855203621E-2</v>
      </c>
      <c r="F756" s="105"/>
      <c r="G756" s="99"/>
    </row>
    <row r="757" spans="1:7" ht="15" thickBot="1">
      <c r="A757" s="97">
        <v>41935</v>
      </c>
      <c r="B757" s="98">
        <v>1.5720000000000001</v>
      </c>
      <c r="C757" s="98">
        <v>1.5720000000000001</v>
      </c>
      <c r="D757" s="99">
        <v>-1.9300000000000001E-2</v>
      </c>
      <c r="E757" s="105">
        <f>IF(C757&lt;MAX($C$4:C757),C757/MAX($C$4:C757)-1,0)</f>
        <v>-0.11085972850678727</v>
      </c>
      <c r="F757" s="105"/>
      <c r="G757" s="99"/>
    </row>
    <row r="758" spans="1:7" ht="15" thickBot="1">
      <c r="A758" s="97">
        <v>41936</v>
      </c>
      <c r="B758" s="98">
        <v>1.5840000000000001</v>
      </c>
      <c r="C758" s="98">
        <v>1.5840000000000001</v>
      </c>
      <c r="D758" s="99">
        <v>7.6E-3</v>
      </c>
      <c r="E758" s="105">
        <f>IF(C758&lt;MAX($C$4:C758),C758/MAX($C$4:C758)-1,0)</f>
        <v>-0.10407239819004521</v>
      </c>
      <c r="F758" s="105"/>
      <c r="G758" s="99"/>
    </row>
    <row r="759" spans="1:7" ht="15" thickBot="1">
      <c r="A759" s="97">
        <v>41939</v>
      </c>
      <c r="B759" s="98">
        <v>1.6080000000000001</v>
      </c>
      <c r="C759" s="98">
        <v>1.6080000000000001</v>
      </c>
      <c r="D759" s="99">
        <v>1.52E-2</v>
      </c>
      <c r="E759" s="105">
        <f>IF(C759&lt;MAX($C$4:C759),C759/MAX($C$4:C759)-1,0)</f>
        <v>-9.0497737556560987E-2</v>
      </c>
      <c r="F759" s="105"/>
      <c r="G759" s="99"/>
    </row>
    <row r="760" spans="1:7" ht="15" thickBot="1">
      <c r="A760" s="97">
        <v>41940</v>
      </c>
      <c r="B760" s="98">
        <v>1.641</v>
      </c>
      <c r="C760" s="98">
        <v>1.641</v>
      </c>
      <c r="D760" s="99">
        <v>2.0500000000000001E-2</v>
      </c>
      <c r="E760" s="105">
        <f>IF(C760&lt;MAX($C$4:C760),C760/MAX($C$4:C760)-1,0)</f>
        <v>-7.1832579185520329E-2</v>
      </c>
      <c r="F760" s="105"/>
      <c r="G760" s="99"/>
    </row>
    <row r="761" spans="1:7" ht="15" thickBot="1">
      <c r="A761" s="97">
        <v>41941</v>
      </c>
      <c r="B761" s="98">
        <v>1.65</v>
      </c>
      <c r="C761" s="98">
        <v>1.65</v>
      </c>
      <c r="D761" s="99">
        <v>5.4999999999999997E-3</v>
      </c>
      <c r="E761" s="105">
        <f>IF(C761&lt;MAX($C$4:C761),C761/MAX($C$4:C761)-1,0)</f>
        <v>-6.6742081447963897E-2</v>
      </c>
      <c r="F761" s="105"/>
      <c r="G761" s="99"/>
    </row>
    <row r="762" spans="1:7" ht="15" thickBot="1">
      <c r="A762" s="97">
        <v>41942</v>
      </c>
      <c r="B762" s="98">
        <v>1.6419999999999999</v>
      </c>
      <c r="C762" s="98">
        <v>1.6419999999999999</v>
      </c>
      <c r="D762" s="99">
        <v>-4.7999999999999996E-3</v>
      </c>
      <c r="E762" s="105">
        <f>IF(C762&lt;MAX($C$4:C762),C762/MAX($C$4:C762)-1,0)</f>
        <v>-7.1266968325791935E-2</v>
      </c>
      <c r="F762" s="105"/>
      <c r="G762" s="108"/>
    </row>
    <row r="763" spans="1:7" ht="15" thickBot="1">
      <c r="A763" s="101">
        <v>41943</v>
      </c>
      <c r="B763" s="98">
        <v>1.6240000000000001</v>
      </c>
      <c r="C763" s="98">
        <v>1.6240000000000001</v>
      </c>
      <c r="D763" s="99">
        <v>-1.0999999999999999E-2</v>
      </c>
      <c r="E763" s="105">
        <f>IF(C763&lt;MAX($C$4:C763),C763/MAX($C$4:C763)-1,0)</f>
        <v>-8.144796380090491E-2</v>
      </c>
      <c r="F763" s="99"/>
      <c r="G763" s="99"/>
    </row>
    <row r="764" spans="1:7" ht="15" thickBot="1">
      <c r="A764" s="97">
        <v>41946</v>
      </c>
      <c r="B764" s="98">
        <v>1.633</v>
      </c>
      <c r="C764" s="98">
        <v>1.633</v>
      </c>
      <c r="D764" s="99">
        <v>5.4999999999999997E-3</v>
      </c>
      <c r="E764" s="105">
        <f>IF(C764&lt;MAX($C$4:C764),C764/MAX($C$4:C764)-1,0)</f>
        <v>-7.6357466063348367E-2</v>
      </c>
      <c r="F764" s="105"/>
      <c r="G764" s="99"/>
    </row>
    <row r="765" spans="1:7" ht="15" thickBot="1">
      <c r="A765" s="97">
        <v>41947</v>
      </c>
      <c r="B765" s="98">
        <v>1.6180000000000001</v>
      </c>
      <c r="C765" s="98">
        <v>1.6180000000000001</v>
      </c>
      <c r="D765" s="99">
        <v>-9.1999999999999998E-3</v>
      </c>
      <c r="E765" s="105">
        <f>IF(C765&lt;MAX($C$4:C765),C765/MAX($C$4:C765)-1,0)</f>
        <v>-8.4841628959275939E-2</v>
      </c>
      <c r="F765" s="105"/>
      <c r="G765" s="99"/>
    </row>
    <row r="766" spans="1:7" ht="15" thickBot="1">
      <c r="A766" s="97">
        <v>41948</v>
      </c>
      <c r="B766" s="98">
        <v>1.605</v>
      </c>
      <c r="C766" s="98">
        <v>1.605</v>
      </c>
      <c r="D766" s="99">
        <v>-8.0000000000000002E-3</v>
      </c>
      <c r="E766" s="105">
        <f>IF(C766&lt;MAX($C$4:C766),C766/MAX($C$4:C766)-1,0)</f>
        <v>-9.2194570135746612E-2</v>
      </c>
      <c r="F766" s="105"/>
      <c r="G766" s="99"/>
    </row>
    <row r="767" spans="1:7" ht="15" thickBot="1">
      <c r="A767" s="97">
        <v>41949</v>
      </c>
      <c r="B767" s="98">
        <v>1.6180000000000001</v>
      </c>
      <c r="C767" s="98">
        <v>1.6180000000000001</v>
      </c>
      <c r="D767" s="99">
        <v>8.0999999999999996E-3</v>
      </c>
      <c r="E767" s="105">
        <f>IF(C767&lt;MAX($C$4:C767),C767/MAX($C$4:C767)-1,0)</f>
        <v>-8.4841628959275939E-2</v>
      </c>
      <c r="F767" s="105"/>
      <c r="G767" s="99"/>
    </row>
    <row r="768" spans="1:7" ht="15" thickBot="1">
      <c r="A768" s="97">
        <v>41950</v>
      </c>
      <c r="B768" s="98">
        <v>1.6060000000000001</v>
      </c>
      <c r="C768" s="98">
        <v>1.6060000000000001</v>
      </c>
      <c r="D768" s="99">
        <v>-7.4000000000000003E-3</v>
      </c>
      <c r="E768" s="105">
        <f>IF(C768&lt;MAX($C$4:C768),C768/MAX($C$4:C768)-1,0)</f>
        <v>-9.1628959276018107E-2</v>
      </c>
      <c r="F768" s="105"/>
      <c r="G768" s="99"/>
    </row>
    <row r="769" spans="1:7" ht="15" thickBot="1">
      <c r="A769" s="97">
        <v>41953</v>
      </c>
      <c r="B769" s="98">
        <v>1.591</v>
      </c>
      <c r="C769" s="98">
        <v>1.591</v>
      </c>
      <c r="D769" s="99">
        <v>-9.2999999999999992E-3</v>
      </c>
      <c r="E769" s="105">
        <f>IF(C769&lt;MAX($C$4:C769),C769/MAX($C$4:C769)-1,0)</f>
        <v>-0.10011312217194568</v>
      </c>
      <c r="F769" s="105"/>
      <c r="G769" s="99"/>
    </row>
    <row r="770" spans="1:7" ht="15" thickBot="1">
      <c r="A770" s="97">
        <v>41954</v>
      </c>
      <c r="B770" s="98">
        <v>1.542</v>
      </c>
      <c r="C770" s="98">
        <v>1.542</v>
      </c>
      <c r="D770" s="99">
        <v>-3.0800000000000001E-2</v>
      </c>
      <c r="E770" s="105">
        <f>IF(C770&lt;MAX($C$4:C770),C770/MAX($C$4:C770)-1,0)</f>
        <v>-0.12782805429864252</v>
      </c>
      <c r="F770" s="105"/>
      <c r="G770" s="99"/>
    </row>
    <row r="771" spans="1:7" ht="15" thickBot="1">
      <c r="A771" s="97">
        <v>41955</v>
      </c>
      <c r="B771" s="98">
        <v>1.5609999999999999</v>
      </c>
      <c r="C771" s="98">
        <v>1.5609999999999999</v>
      </c>
      <c r="D771" s="99">
        <v>1.23E-2</v>
      </c>
      <c r="E771" s="105">
        <f>IF(C771&lt;MAX($C$4:C771),C771/MAX($C$4:C771)-1,0)</f>
        <v>-0.11708144796380093</v>
      </c>
      <c r="F771" s="105"/>
      <c r="G771" s="99"/>
    </row>
    <row r="772" spans="1:7" ht="15" thickBot="1">
      <c r="A772" s="97">
        <v>41956</v>
      </c>
      <c r="B772" s="98">
        <v>1.5389999999999999</v>
      </c>
      <c r="C772" s="98">
        <v>1.5389999999999999</v>
      </c>
      <c r="D772" s="99">
        <v>-1.41E-2</v>
      </c>
      <c r="E772" s="105">
        <f>IF(C772&lt;MAX($C$4:C772),C772/MAX($C$4:C772)-1,0)</f>
        <v>-0.12952488687782815</v>
      </c>
      <c r="F772" s="105"/>
      <c r="G772" s="99"/>
    </row>
    <row r="773" spans="1:7" ht="15" thickBot="1">
      <c r="A773" s="97">
        <v>41957</v>
      </c>
      <c r="B773" s="98">
        <v>1.534</v>
      </c>
      <c r="C773" s="98">
        <v>1.534</v>
      </c>
      <c r="D773" s="99">
        <v>-3.2000000000000002E-3</v>
      </c>
      <c r="E773" s="105">
        <f>IF(C773&lt;MAX($C$4:C773),C773/MAX($C$4:C773)-1,0)</f>
        <v>-0.13235294117647056</v>
      </c>
      <c r="F773" s="105"/>
      <c r="G773" s="99"/>
    </row>
    <row r="774" spans="1:7" ht="15" thickBot="1">
      <c r="A774" s="97">
        <v>41960</v>
      </c>
      <c r="B774" s="98">
        <v>1.554</v>
      </c>
      <c r="C774" s="98">
        <v>1.554</v>
      </c>
      <c r="D774" s="99">
        <v>1.2999999999999999E-2</v>
      </c>
      <c r="E774" s="105">
        <f>IF(C774&lt;MAX($C$4:C774),C774/MAX($C$4:C774)-1,0)</f>
        <v>-0.12104072398190047</v>
      </c>
      <c r="F774" s="105"/>
      <c r="G774" s="99"/>
    </row>
    <row r="775" spans="1:7" ht="15" thickBot="1">
      <c r="A775" s="97">
        <v>41961</v>
      </c>
      <c r="B775" s="98">
        <v>1.548</v>
      </c>
      <c r="C775" s="98">
        <v>1.548</v>
      </c>
      <c r="D775" s="99">
        <v>-3.8999999999999998E-3</v>
      </c>
      <c r="E775" s="105">
        <f>IF(C775&lt;MAX($C$4:C775),C775/MAX($C$4:C775)-1,0)</f>
        <v>-0.1244343891402715</v>
      </c>
      <c r="F775" s="105"/>
      <c r="G775" s="99"/>
    </row>
    <row r="776" spans="1:7" ht="15" thickBot="1">
      <c r="A776" s="97">
        <v>41962</v>
      </c>
      <c r="B776" s="98">
        <v>1.5629999999999999</v>
      </c>
      <c r="C776" s="98">
        <v>1.5629999999999999</v>
      </c>
      <c r="D776" s="99">
        <v>9.7000000000000003E-3</v>
      </c>
      <c r="E776" s="105">
        <f>IF(C776&lt;MAX($C$4:C776),C776/MAX($C$4:C776)-1,0)</f>
        <v>-0.11595022624434392</v>
      </c>
      <c r="F776" s="105"/>
      <c r="G776" s="99"/>
    </row>
    <row r="777" spans="1:7" ht="15" thickBot="1">
      <c r="A777" s="97">
        <v>41963</v>
      </c>
      <c r="B777" s="98">
        <v>1.5469999999999999</v>
      </c>
      <c r="C777" s="98">
        <v>1.5469999999999999</v>
      </c>
      <c r="D777" s="99">
        <v>-1.0200000000000001E-2</v>
      </c>
      <c r="E777" s="105">
        <f>IF(C777&lt;MAX($C$4:C777),C777/MAX($C$4:C777)-1,0)</f>
        <v>-0.125</v>
      </c>
      <c r="F777" s="105"/>
      <c r="G777" s="99"/>
    </row>
    <row r="778" spans="1:7" ht="15" thickBot="1">
      <c r="A778" s="97">
        <v>41964</v>
      </c>
      <c r="B778" s="98">
        <v>1.56</v>
      </c>
      <c r="C778" s="98">
        <v>1.56</v>
      </c>
      <c r="D778" s="99">
        <v>8.3999999999999995E-3</v>
      </c>
      <c r="E778" s="105">
        <f>IF(C778&lt;MAX($C$4:C778),C778/MAX($C$4:C778)-1,0)</f>
        <v>-0.11764705882352944</v>
      </c>
      <c r="F778" s="105"/>
      <c r="G778" s="99"/>
    </row>
    <row r="779" spans="1:7" ht="15" thickBot="1">
      <c r="A779" s="97">
        <v>41967</v>
      </c>
      <c r="B779" s="98">
        <v>1.5760000000000001</v>
      </c>
      <c r="C779" s="98">
        <v>1.5760000000000001</v>
      </c>
      <c r="D779" s="99">
        <v>1.03E-2</v>
      </c>
      <c r="E779" s="105">
        <f>IF(C779&lt;MAX($C$4:C779),C779/MAX($C$4:C779)-1,0)</f>
        <v>-0.10859728506787325</v>
      </c>
      <c r="F779" s="105"/>
      <c r="G779" s="99"/>
    </row>
    <row r="780" spans="1:7" ht="15" thickBot="1">
      <c r="A780" s="97">
        <v>41968</v>
      </c>
      <c r="B780" s="98">
        <v>1.61</v>
      </c>
      <c r="C780" s="98">
        <v>1.61</v>
      </c>
      <c r="D780" s="99">
        <v>2.1600000000000001E-2</v>
      </c>
      <c r="E780" s="105">
        <f>IF(C780&lt;MAX($C$4:C780),C780/MAX($C$4:C780)-1,0)</f>
        <v>-8.9366515837103977E-2</v>
      </c>
      <c r="F780" s="105"/>
      <c r="G780" s="99"/>
    </row>
    <row r="781" spans="1:7" ht="15" thickBot="1">
      <c r="A781" s="97">
        <v>41969</v>
      </c>
      <c r="B781" s="98">
        <v>1.633</v>
      </c>
      <c r="C781" s="98">
        <v>1.633</v>
      </c>
      <c r="D781" s="99">
        <v>1.43E-2</v>
      </c>
      <c r="E781" s="105">
        <f>IF(C781&lt;MAX($C$4:C781),C781/MAX($C$4:C781)-1,0)</f>
        <v>-7.6357466063348367E-2</v>
      </c>
      <c r="F781" s="105"/>
      <c r="G781" s="99"/>
    </row>
    <row r="782" spans="1:7" ht="15" thickBot="1">
      <c r="A782" s="97">
        <v>41970</v>
      </c>
      <c r="B782" s="98">
        <v>1.641</v>
      </c>
      <c r="C782" s="98">
        <v>1.641</v>
      </c>
      <c r="D782" s="99">
        <v>4.8999999999999998E-3</v>
      </c>
      <c r="E782" s="105">
        <f>IF(C782&lt;MAX($C$4:C782),C782/MAX($C$4:C782)-1,0)</f>
        <v>-7.1832579185520329E-2</v>
      </c>
      <c r="F782" s="105"/>
      <c r="G782" s="108"/>
    </row>
    <row r="783" spans="1:7" ht="15" thickBot="1">
      <c r="A783" s="101">
        <v>41971</v>
      </c>
      <c r="B783" s="98">
        <v>1.651</v>
      </c>
      <c r="C783" s="98">
        <v>1.651</v>
      </c>
      <c r="D783" s="99">
        <v>6.1000000000000004E-3</v>
      </c>
      <c r="E783" s="105">
        <f>IF(C783&lt;MAX($C$4:C783),C783/MAX($C$4:C783)-1,0)</f>
        <v>-6.6176470588235281E-2</v>
      </c>
      <c r="F783" s="99"/>
      <c r="G783" s="99"/>
    </row>
    <row r="784" spans="1:7" ht="15" thickBot="1">
      <c r="A784" s="97">
        <v>41974</v>
      </c>
      <c r="B784" s="98">
        <v>1.629</v>
      </c>
      <c r="C784" s="98">
        <v>1.629</v>
      </c>
      <c r="D784" s="99">
        <v>-1.3299999999999999E-2</v>
      </c>
      <c r="E784" s="105">
        <f>IF(C784&lt;MAX($C$4:C784),C784/MAX($C$4:C784)-1,0)</f>
        <v>-7.8619909502262497E-2</v>
      </c>
      <c r="F784" s="105"/>
      <c r="G784" s="99"/>
    </row>
    <row r="785" spans="1:7" ht="15" thickBot="1">
      <c r="A785" s="97">
        <v>41975</v>
      </c>
      <c r="B785" s="98">
        <v>1.6419999999999999</v>
      </c>
      <c r="C785" s="98">
        <v>1.6419999999999999</v>
      </c>
      <c r="D785" s="99">
        <v>8.0000000000000002E-3</v>
      </c>
      <c r="E785" s="105">
        <f>IF(C785&lt;MAX($C$4:C785),C785/MAX($C$4:C785)-1,0)</f>
        <v>-7.1266968325791935E-2</v>
      </c>
      <c r="F785" s="105"/>
      <c r="G785" s="99"/>
    </row>
    <row r="786" spans="1:7" ht="15" thickBot="1">
      <c r="A786" s="97">
        <v>41976</v>
      </c>
      <c r="B786" s="98">
        <v>1.6519999999999999</v>
      </c>
      <c r="C786" s="98">
        <v>1.6519999999999999</v>
      </c>
      <c r="D786" s="99">
        <v>6.1000000000000004E-3</v>
      </c>
      <c r="E786" s="105">
        <f>IF(C786&lt;MAX($C$4:C786),C786/MAX($C$4:C786)-1,0)</f>
        <v>-6.5610859728506887E-2</v>
      </c>
      <c r="F786" s="105"/>
      <c r="G786" s="99"/>
    </row>
    <row r="787" spans="1:7" ht="15" thickBot="1">
      <c r="A787" s="97">
        <v>41977</v>
      </c>
      <c r="B787" s="98">
        <v>1.6679999999999999</v>
      </c>
      <c r="C787" s="98">
        <v>1.6679999999999999</v>
      </c>
      <c r="D787" s="99">
        <v>9.7000000000000003E-3</v>
      </c>
      <c r="E787" s="105">
        <f>IF(C787&lt;MAX($C$4:C787),C787/MAX($C$4:C787)-1,0)</f>
        <v>-5.65610859728507E-2</v>
      </c>
      <c r="F787" s="105"/>
      <c r="G787" s="99"/>
    </row>
    <row r="788" spans="1:7" ht="15" thickBot="1">
      <c r="A788" s="97">
        <v>41978</v>
      </c>
      <c r="B788" s="98">
        <v>1.64</v>
      </c>
      <c r="C788" s="98">
        <v>1.64</v>
      </c>
      <c r="D788" s="99">
        <v>-1.6799999999999999E-2</v>
      </c>
      <c r="E788" s="105">
        <f>IF(C788&lt;MAX($C$4:C788),C788/MAX($C$4:C788)-1,0)</f>
        <v>-7.2398190045248945E-2</v>
      </c>
      <c r="F788" s="105"/>
      <c r="G788" s="99"/>
    </row>
    <row r="789" spans="1:7" ht="15" thickBot="1">
      <c r="A789" s="97">
        <v>41981</v>
      </c>
      <c r="B789" s="98">
        <v>1.6140000000000001</v>
      </c>
      <c r="C789" s="98">
        <v>1.6140000000000001</v>
      </c>
      <c r="D789" s="99">
        <v>-1.5900000000000001E-2</v>
      </c>
      <c r="E789" s="105">
        <f>IF(C789&lt;MAX($C$4:C789),C789/MAX($C$4:C789)-1,0)</f>
        <v>-8.7104072398189958E-2</v>
      </c>
      <c r="F789" s="105"/>
      <c r="G789" s="99"/>
    </row>
    <row r="790" spans="1:7" ht="15" thickBot="1">
      <c r="A790" s="97">
        <v>41982</v>
      </c>
      <c r="B790" s="98">
        <v>1.522</v>
      </c>
      <c r="C790" s="98">
        <v>1.522</v>
      </c>
      <c r="D790" s="99">
        <v>-5.7000000000000002E-2</v>
      </c>
      <c r="E790" s="105">
        <f>IF(C790&lt;MAX($C$4:C790),C790/MAX($C$4:C790)-1,0)</f>
        <v>-0.13914027149321262</v>
      </c>
      <c r="F790" s="105"/>
      <c r="G790" s="99"/>
    </row>
    <row r="791" spans="1:7" ht="15" thickBot="1">
      <c r="A791" s="97">
        <v>41983</v>
      </c>
      <c r="B791" s="98">
        <v>1.575</v>
      </c>
      <c r="C791" s="98">
        <v>1.575</v>
      </c>
      <c r="D791" s="99">
        <v>3.4799999999999998E-2</v>
      </c>
      <c r="E791" s="105">
        <f>IF(C791&lt;MAX($C$4:C791),C791/MAX($C$4:C791)-1,0)</f>
        <v>-0.10916289592760187</v>
      </c>
      <c r="F791" s="105"/>
      <c r="G791" s="99"/>
    </row>
    <row r="792" spans="1:7" ht="15" thickBot="1">
      <c r="A792" s="97">
        <v>41984</v>
      </c>
      <c r="B792" s="98">
        <v>1.587</v>
      </c>
      <c r="C792" s="98">
        <v>1.587</v>
      </c>
      <c r="D792" s="99">
        <v>7.6E-3</v>
      </c>
      <c r="E792" s="105">
        <f>IF(C792&lt;MAX($C$4:C792),C792/MAX($C$4:C792)-1,0)</f>
        <v>-0.10237556561085981</v>
      </c>
      <c r="F792" s="105"/>
      <c r="G792" s="99"/>
    </row>
    <row r="793" spans="1:7" ht="15" thickBot="1">
      <c r="A793" s="97">
        <v>41985</v>
      </c>
      <c r="B793" s="98">
        <v>1.609</v>
      </c>
      <c r="C793" s="98">
        <v>1.609</v>
      </c>
      <c r="D793" s="99">
        <v>1.3899999999999999E-2</v>
      </c>
      <c r="E793" s="105">
        <f>IF(C793&lt;MAX($C$4:C793),C793/MAX($C$4:C793)-1,0)</f>
        <v>-8.9932126696832593E-2</v>
      </c>
      <c r="F793" s="105"/>
      <c r="G793" s="99"/>
    </row>
    <row r="794" spans="1:7" ht="15" thickBot="1">
      <c r="A794" s="97">
        <v>41988</v>
      </c>
      <c r="B794" s="98">
        <v>1.653</v>
      </c>
      <c r="C794" s="98">
        <v>1.653</v>
      </c>
      <c r="D794" s="99">
        <v>2.7300000000000001E-2</v>
      </c>
      <c r="E794" s="105">
        <f>IF(C794&lt;MAX($C$4:C794),C794/MAX($C$4:C794)-1,0)</f>
        <v>-6.5045248868778272E-2</v>
      </c>
      <c r="F794" s="105"/>
      <c r="G794" s="99"/>
    </row>
    <row r="795" spans="1:7" ht="15" thickBot="1">
      <c r="A795" s="97">
        <v>41989</v>
      </c>
      <c r="B795" s="98">
        <v>1.67</v>
      </c>
      <c r="C795" s="98">
        <v>1.67</v>
      </c>
      <c r="D795" s="99">
        <v>1.03E-2</v>
      </c>
      <c r="E795" s="105">
        <f>IF(C795&lt;MAX($C$4:C795),C795/MAX($C$4:C795)-1,0)</f>
        <v>-5.542986425339369E-2</v>
      </c>
      <c r="F795" s="105"/>
      <c r="G795" s="99"/>
    </row>
    <row r="796" spans="1:7" ht="15" thickBot="1">
      <c r="A796" s="97">
        <v>41990</v>
      </c>
      <c r="B796" s="98">
        <v>1.669</v>
      </c>
      <c r="C796" s="98">
        <v>1.669</v>
      </c>
      <c r="D796" s="99">
        <v>-5.9999999999999995E-4</v>
      </c>
      <c r="E796" s="105">
        <f>IF(C796&lt;MAX($C$4:C796),C796/MAX($C$4:C796)-1,0)</f>
        <v>-5.5995475113122195E-2</v>
      </c>
      <c r="F796" s="105"/>
      <c r="G796" s="99"/>
    </row>
    <row r="797" spans="1:7" ht="15" thickBot="1">
      <c r="A797" s="97">
        <v>41991</v>
      </c>
      <c r="B797" s="98">
        <v>1.6579999999999999</v>
      </c>
      <c r="C797" s="98">
        <v>1.6579999999999999</v>
      </c>
      <c r="D797" s="99">
        <v>-6.6E-3</v>
      </c>
      <c r="E797" s="105">
        <f>IF(C797&lt;MAX($C$4:C797),C797/MAX($C$4:C797)-1,0)</f>
        <v>-6.2217194570135748E-2</v>
      </c>
      <c r="F797" s="105"/>
      <c r="G797" s="99"/>
    </row>
    <row r="798" spans="1:7" ht="15" thickBot="1">
      <c r="A798" s="97">
        <v>41992</v>
      </c>
      <c r="B798" s="98">
        <v>1.639</v>
      </c>
      <c r="C798" s="98">
        <v>1.639</v>
      </c>
      <c r="D798" s="99">
        <v>-1.15E-2</v>
      </c>
      <c r="E798" s="105">
        <f>IF(C798&lt;MAX($C$4:C798),C798/MAX($C$4:C798)-1,0)</f>
        <v>-7.2963800904977338E-2</v>
      </c>
      <c r="F798" s="105"/>
      <c r="G798" s="99"/>
    </row>
    <row r="799" spans="1:7" ht="15" thickBot="1">
      <c r="A799" s="97">
        <v>41995</v>
      </c>
      <c r="B799" s="98">
        <v>1.5660000000000001</v>
      </c>
      <c r="C799" s="98">
        <v>1.5660000000000001</v>
      </c>
      <c r="D799" s="99">
        <v>-4.4499999999999998E-2</v>
      </c>
      <c r="E799" s="105">
        <f>IF(C799&lt;MAX($C$4:C799),C799/MAX($C$4:C799)-1,0)</f>
        <v>-0.1142533936651583</v>
      </c>
      <c r="F799" s="105"/>
      <c r="G799" s="99"/>
    </row>
    <row r="800" spans="1:7" ht="15" thickBot="1">
      <c r="A800" s="97">
        <v>41996</v>
      </c>
      <c r="B800" s="98">
        <v>1.5529999999999999</v>
      </c>
      <c r="C800" s="98">
        <v>1.5529999999999999</v>
      </c>
      <c r="D800" s="99">
        <v>-8.3000000000000001E-3</v>
      </c>
      <c r="E800" s="105">
        <f>IF(C800&lt;MAX($C$4:C800),C800/MAX($C$4:C800)-1,0)</f>
        <v>-0.12160633484162897</v>
      </c>
      <c r="F800" s="105"/>
      <c r="G800" s="99"/>
    </row>
    <row r="801" spans="1:7" ht="15" thickBot="1">
      <c r="A801" s="97">
        <v>41997</v>
      </c>
      <c r="B801" s="98">
        <v>1.5589999999999999</v>
      </c>
      <c r="C801" s="98">
        <v>1.5589999999999999</v>
      </c>
      <c r="D801" s="99">
        <v>3.8999999999999998E-3</v>
      </c>
      <c r="E801" s="105">
        <f>IF(C801&lt;MAX($C$4:C801),C801/MAX($C$4:C801)-1,0)</f>
        <v>-0.11821266968325794</v>
      </c>
      <c r="F801" s="105"/>
      <c r="G801" s="99"/>
    </row>
    <row r="802" spans="1:7" ht="15" thickBot="1">
      <c r="A802" s="97">
        <v>41998</v>
      </c>
      <c r="B802" s="98">
        <v>1.587</v>
      </c>
      <c r="C802" s="98">
        <v>1.587</v>
      </c>
      <c r="D802" s="99">
        <v>1.7999999999999999E-2</v>
      </c>
      <c r="E802" s="105">
        <f>IF(C802&lt;MAX($C$4:C802),C802/MAX($C$4:C802)-1,0)</f>
        <v>-0.10237556561085981</v>
      </c>
      <c r="F802" s="105"/>
      <c r="G802" s="108"/>
    </row>
    <row r="803" spans="1:7" ht="15" thickBot="1">
      <c r="A803" s="101">
        <v>41999</v>
      </c>
      <c r="B803" s="98">
        <v>1.59</v>
      </c>
      <c r="C803" s="98">
        <v>1.59</v>
      </c>
      <c r="D803" s="99">
        <v>1.9E-3</v>
      </c>
      <c r="E803" s="105">
        <f>IF(C803&lt;MAX($C$4:C803),C803/MAX($C$4:C803)-1,0)</f>
        <v>-0.10067873303167418</v>
      </c>
      <c r="F803" s="99"/>
      <c r="G803" s="99"/>
    </row>
    <row r="804" spans="1:7" ht="15" thickBot="1">
      <c r="A804" s="97">
        <v>42002</v>
      </c>
      <c r="B804" s="98">
        <v>1.552</v>
      </c>
      <c r="C804" s="98">
        <v>1.552</v>
      </c>
      <c r="D804" s="99">
        <v>-2.3900000000000001E-2</v>
      </c>
      <c r="E804" s="105">
        <f>IF(C804&lt;MAX($C$4:C804),C804/MAX($C$4:C804)-1,0)</f>
        <v>-0.12217194570135748</v>
      </c>
      <c r="F804" s="105"/>
      <c r="G804" s="99"/>
    </row>
    <row r="805" spans="1:7" ht="15" thickBot="1">
      <c r="A805" s="97">
        <v>42003</v>
      </c>
      <c r="B805" s="98">
        <v>1.548</v>
      </c>
      <c r="C805" s="98">
        <v>1.548</v>
      </c>
      <c r="D805" s="99">
        <v>-2.5999999999999999E-3</v>
      </c>
      <c r="E805" s="105">
        <f>IF(C805&lt;MAX($C$4:C805),C805/MAX($C$4:C805)-1,0)</f>
        <v>-0.1244343891402715</v>
      </c>
      <c r="F805" s="105"/>
      <c r="G805" s="99"/>
    </row>
    <row r="806" spans="1:7" ht="15" thickBot="1">
      <c r="A806" s="97">
        <v>42004</v>
      </c>
      <c r="B806" s="98">
        <v>1.5629999999999999</v>
      </c>
      <c r="C806" s="98">
        <v>1.5629999999999999</v>
      </c>
      <c r="D806" s="99">
        <v>9.7000000000000003E-3</v>
      </c>
      <c r="E806" s="105">
        <f>IF(C806&lt;MAX($C$4:C806),C806/MAX($C$4:C806)-1,0)</f>
        <v>-0.11595022624434392</v>
      </c>
      <c r="F806" s="105"/>
      <c r="G806" s="99"/>
    </row>
    <row r="807" spans="1:7" ht="15" thickBot="1">
      <c r="A807" s="97">
        <v>42009</v>
      </c>
      <c r="B807" s="98">
        <v>1.5860000000000001</v>
      </c>
      <c r="C807" s="98">
        <v>1.5860000000000001</v>
      </c>
      <c r="D807" s="99">
        <v>1.47E-2</v>
      </c>
      <c r="E807" s="105">
        <f>IF(C807&lt;MAX($C$4:C807),C807/MAX($C$4:C807)-1,0)</f>
        <v>-0.1029411764705882</v>
      </c>
      <c r="F807" s="105"/>
      <c r="G807" s="99"/>
    </row>
    <row r="808" spans="1:7" ht="15" thickBot="1">
      <c r="A808" s="97">
        <v>42010</v>
      </c>
      <c r="B808" s="98">
        <v>1.6220000000000001</v>
      </c>
      <c r="C808" s="98">
        <v>1.6220000000000001</v>
      </c>
      <c r="D808" s="99">
        <v>2.2700000000000001E-2</v>
      </c>
      <c r="E808" s="105">
        <f>IF(C808&lt;MAX($C$4:C808),C808/MAX($C$4:C808)-1,0)</f>
        <v>-8.257918552036192E-2</v>
      </c>
      <c r="F808" s="105"/>
      <c r="G808" s="99"/>
    </row>
    <row r="809" spans="1:7" ht="15" thickBot="1">
      <c r="A809" s="97">
        <v>42011</v>
      </c>
      <c r="B809" s="98">
        <v>1.609</v>
      </c>
      <c r="C809" s="98">
        <v>1.609</v>
      </c>
      <c r="D809" s="99">
        <v>-8.0000000000000002E-3</v>
      </c>
      <c r="E809" s="105">
        <f>IF(C809&lt;MAX($C$4:C809),C809/MAX($C$4:C809)-1,0)</f>
        <v>-8.9932126696832593E-2</v>
      </c>
      <c r="F809" s="105"/>
      <c r="G809" s="99"/>
    </row>
    <row r="810" spans="1:7" ht="15" thickBot="1">
      <c r="A810" s="97">
        <v>42012</v>
      </c>
      <c r="B810" s="98">
        <v>1.61</v>
      </c>
      <c r="C810" s="98">
        <v>1.61</v>
      </c>
      <c r="D810" s="99">
        <v>5.9999999999999995E-4</v>
      </c>
      <c r="E810" s="105">
        <f>IF(C810&lt;MAX($C$4:C810),C810/MAX($C$4:C810)-1,0)</f>
        <v>-8.9366515837103977E-2</v>
      </c>
      <c r="F810" s="105"/>
      <c r="G810" s="99"/>
    </row>
    <row r="811" spans="1:7" ht="15" thickBot="1">
      <c r="A811" s="97">
        <v>42013</v>
      </c>
      <c r="B811" s="98">
        <v>1.6259999999999999</v>
      </c>
      <c r="C811" s="98">
        <v>1.6259999999999999</v>
      </c>
      <c r="D811" s="99">
        <v>9.9000000000000008E-3</v>
      </c>
      <c r="E811" s="105">
        <f>IF(C811&lt;MAX($C$4:C811),C811/MAX($C$4:C811)-1,0)</f>
        <v>-8.0316742081448012E-2</v>
      </c>
      <c r="F811" s="105"/>
      <c r="G811" s="99"/>
    </row>
    <row r="812" spans="1:7" ht="15" thickBot="1">
      <c r="A812" s="97">
        <v>42016</v>
      </c>
      <c r="B812" s="98">
        <v>1.661</v>
      </c>
      <c r="C812" s="98">
        <v>1.661</v>
      </c>
      <c r="D812" s="99">
        <v>2.1499999999999998E-2</v>
      </c>
      <c r="E812" s="105">
        <f>IF(C812&lt;MAX($C$4:C812),C812/MAX($C$4:C812)-1,0)</f>
        <v>-6.0520361990950233E-2</v>
      </c>
      <c r="F812" s="105"/>
      <c r="G812" s="99"/>
    </row>
    <row r="813" spans="1:7" ht="15" thickBot="1">
      <c r="A813" s="97">
        <v>42017</v>
      </c>
      <c r="B813" s="98">
        <v>1.708</v>
      </c>
      <c r="C813" s="98">
        <v>1.708</v>
      </c>
      <c r="D813" s="99">
        <v>2.8299999999999999E-2</v>
      </c>
      <c r="E813" s="105">
        <f>IF(C813&lt;MAX($C$4:C813),C813/MAX($C$4:C813)-1,0)</f>
        <v>-3.3936651583710398E-2</v>
      </c>
      <c r="F813" s="105"/>
      <c r="G813" s="99"/>
    </row>
    <row r="814" spans="1:7" ht="15" thickBot="1">
      <c r="A814" s="97">
        <v>42018</v>
      </c>
      <c r="B814" s="98">
        <v>1.7010000000000001</v>
      </c>
      <c r="C814" s="98">
        <v>1.7010000000000001</v>
      </c>
      <c r="D814" s="99">
        <v>-4.1000000000000003E-3</v>
      </c>
      <c r="E814" s="105">
        <f>IF(C814&lt;MAX($C$4:C814),C814/MAX($C$4:C814)-1,0)</f>
        <v>-3.7895927601809931E-2</v>
      </c>
      <c r="F814" s="105"/>
      <c r="G814" s="99"/>
    </row>
    <row r="815" spans="1:7" ht="15" thickBot="1">
      <c r="A815" s="97">
        <v>42019</v>
      </c>
      <c r="B815" s="98">
        <v>1.704</v>
      </c>
      <c r="C815" s="98">
        <v>1.704</v>
      </c>
      <c r="D815" s="99">
        <v>1.8E-3</v>
      </c>
      <c r="E815" s="105">
        <f>IF(C815&lt;MAX($C$4:C815),C815/MAX($C$4:C815)-1,0)</f>
        <v>-3.6199095022624417E-2</v>
      </c>
      <c r="F815" s="105"/>
      <c r="G815" s="99"/>
    </row>
    <row r="816" spans="1:7" ht="15" thickBot="1">
      <c r="A816" s="97">
        <v>42020</v>
      </c>
      <c r="B816" s="98">
        <v>1.748</v>
      </c>
      <c r="C816" s="98">
        <v>1.748</v>
      </c>
      <c r="D816" s="99">
        <v>2.58E-2</v>
      </c>
      <c r="E816" s="105">
        <f>IF(C816&lt;MAX($C$4:C816),C816/MAX($C$4:C816)-1,0)</f>
        <v>-1.1312217194570096E-2</v>
      </c>
      <c r="F816" s="105"/>
      <c r="G816" s="99"/>
    </row>
    <row r="817" spans="1:7" ht="15" thickBot="1">
      <c r="A817" s="97">
        <v>42023</v>
      </c>
      <c r="B817" s="98">
        <v>1.724</v>
      </c>
      <c r="C817" s="98">
        <v>1.724</v>
      </c>
      <c r="D817" s="99">
        <v>-1.37E-2</v>
      </c>
      <c r="E817" s="105">
        <f>IF(C817&lt;MAX($C$4:C817),C817/MAX($C$4:C817)-1,0)</f>
        <v>-2.4886877828054321E-2</v>
      </c>
      <c r="F817" s="105"/>
      <c r="G817" s="99"/>
    </row>
    <row r="818" spans="1:7" ht="15" thickBot="1">
      <c r="A818" s="97">
        <v>42024</v>
      </c>
      <c r="B818" s="98">
        <v>1.8069999999999999</v>
      </c>
      <c r="C818" s="98">
        <v>1.8069999999999999</v>
      </c>
      <c r="D818" s="99">
        <v>4.8099999999999997E-2</v>
      </c>
      <c r="E818" s="105">
        <f>IF(C818&lt;MAX($C$4:C818),C818/MAX($C$4:C818)-1,0)</f>
        <v>0</v>
      </c>
      <c r="F818" s="105"/>
      <c r="G818" s="99"/>
    </row>
    <row r="819" spans="1:7" ht="15" thickBot="1">
      <c r="A819" s="97">
        <v>42025</v>
      </c>
      <c r="B819" s="98">
        <v>1.825</v>
      </c>
      <c r="C819" s="98">
        <v>1.825</v>
      </c>
      <c r="D819" s="99">
        <v>0.01</v>
      </c>
      <c r="E819" s="105">
        <f>IF(C819&lt;MAX($C$4:C819),C819/MAX($C$4:C819)-1,0)</f>
        <v>0</v>
      </c>
      <c r="F819" s="105"/>
      <c r="G819" s="99"/>
    </row>
    <row r="820" spans="1:7" ht="15" thickBot="1">
      <c r="A820" s="97">
        <v>42026</v>
      </c>
      <c r="B820" s="98">
        <v>1.849</v>
      </c>
      <c r="C820" s="98">
        <v>1.849</v>
      </c>
      <c r="D820" s="99">
        <v>1.32E-2</v>
      </c>
      <c r="E820" s="105">
        <f>IF(C820&lt;MAX($C$4:C820),C820/MAX($C$4:C820)-1,0)</f>
        <v>0</v>
      </c>
      <c r="F820" s="105"/>
      <c r="G820" s="99"/>
    </row>
    <row r="821" spans="1:7" ht="15" thickBot="1">
      <c r="A821" s="97">
        <v>42027</v>
      </c>
      <c r="B821" s="98">
        <v>1.8220000000000001</v>
      </c>
      <c r="C821" s="98">
        <v>1.8220000000000001</v>
      </c>
      <c r="D821" s="99">
        <v>-1.46E-2</v>
      </c>
      <c r="E821" s="105">
        <f>IF(C821&lt;MAX($C$4:C821),C821/MAX($C$4:C821)-1,0)</f>
        <v>-1.4602487831260058E-2</v>
      </c>
      <c r="F821" s="105"/>
      <c r="G821" s="99"/>
    </row>
    <row r="822" spans="1:7" ht="15" thickBot="1">
      <c r="A822" s="97">
        <v>42030</v>
      </c>
      <c r="B822" s="98">
        <v>1.867</v>
      </c>
      <c r="C822" s="98">
        <v>1.867</v>
      </c>
      <c r="D822" s="99">
        <v>2.47E-2</v>
      </c>
      <c r="E822" s="105">
        <f>IF(C822&lt;MAX($C$4:C822),C822/MAX($C$4:C822)-1,0)</f>
        <v>0</v>
      </c>
      <c r="F822" s="105"/>
      <c r="G822" s="108"/>
    </row>
    <row r="823" spans="1:7" ht="15" thickBot="1">
      <c r="A823" s="101">
        <v>42031</v>
      </c>
      <c r="B823" s="98">
        <v>1.8740000000000001</v>
      </c>
      <c r="C823" s="98">
        <v>1.8740000000000001</v>
      </c>
      <c r="D823" s="99">
        <v>3.7000000000000002E-3</v>
      </c>
      <c r="E823" s="105">
        <f>IF(C823&lt;MAX($C$4:C823),C823/MAX($C$4:C823)-1,0)</f>
        <v>0</v>
      </c>
      <c r="F823" s="99"/>
      <c r="G823" s="99"/>
    </row>
    <row r="824" spans="1:7" ht="15" thickBot="1">
      <c r="A824" s="97">
        <v>42032</v>
      </c>
      <c r="B824" s="98">
        <v>1.845</v>
      </c>
      <c r="C824" s="98">
        <v>1.845</v>
      </c>
      <c r="D824" s="99">
        <v>-1.55E-2</v>
      </c>
      <c r="E824" s="105">
        <f>IF(C824&lt;MAX($C$4:C824),C824/MAX($C$4:C824)-1,0)</f>
        <v>-1.5474919957310651E-2</v>
      </c>
      <c r="F824" s="105"/>
      <c r="G824" s="99"/>
    </row>
    <row r="825" spans="1:7" ht="15" thickBot="1">
      <c r="A825" s="97">
        <v>42033</v>
      </c>
      <c r="B825" s="98">
        <v>1.831</v>
      </c>
      <c r="C825" s="98">
        <v>1.831</v>
      </c>
      <c r="D825" s="99">
        <v>-7.6E-3</v>
      </c>
      <c r="E825" s="105">
        <f>IF(C825&lt;MAX($C$4:C825),C825/MAX($C$4:C825)-1,0)</f>
        <v>-2.2945570971184659E-2</v>
      </c>
      <c r="F825" s="105"/>
      <c r="G825" s="99"/>
    </row>
    <row r="826" spans="1:7" ht="15" thickBot="1">
      <c r="A826" s="97">
        <v>42034</v>
      </c>
      <c r="B826" s="98">
        <v>1.8009999999999999</v>
      </c>
      <c r="C826" s="98">
        <v>1.8009999999999999</v>
      </c>
      <c r="D826" s="99">
        <v>-1.6400000000000001E-2</v>
      </c>
      <c r="E826" s="105">
        <f>IF(C826&lt;MAX($C$4:C826),C826/MAX($C$4:C826)-1,0)</f>
        <v>-3.8954108858057723E-2</v>
      </c>
      <c r="F826" s="105"/>
      <c r="G826" s="99"/>
    </row>
    <row r="827" spans="1:7" ht="15" thickBot="1">
      <c r="A827" s="97">
        <v>42037</v>
      </c>
      <c r="B827" s="98">
        <v>1.81</v>
      </c>
      <c r="C827" s="98">
        <v>1.81</v>
      </c>
      <c r="D827" s="99">
        <v>5.0000000000000001E-3</v>
      </c>
      <c r="E827" s="105">
        <f>IF(C827&lt;MAX($C$4:C827),C827/MAX($C$4:C827)-1,0)</f>
        <v>-3.4151547491995782E-2</v>
      </c>
      <c r="F827" s="105"/>
      <c r="G827" s="99"/>
    </row>
    <row r="828" spans="1:7" ht="15" thickBot="1">
      <c r="A828" s="97">
        <v>42038</v>
      </c>
      <c r="B828" s="98">
        <v>1.86</v>
      </c>
      <c r="C828" s="98">
        <v>1.86</v>
      </c>
      <c r="D828" s="99">
        <v>2.76E-2</v>
      </c>
      <c r="E828" s="105">
        <f>IF(C828&lt;MAX($C$4:C828),C828/MAX($C$4:C828)-1,0)</f>
        <v>-7.4706510138741189E-3</v>
      </c>
      <c r="F828" s="105"/>
      <c r="G828" s="99"/>
    </row>
    <row r="829" spans="1:7" ht="15" thickBot="1">
      <c r="A829" s="97">
        <v>42039</v>
      </c>
      <c r="B829" s="98">
        <v>1.861</v>
      </c>
      <c r="C829" s="98">
        <v>1.861</v>
      </c>
      <c r="D829" s="99">
        <v>5.0000000000000001E-4</v>
      </c>
      <c r="E829" s="105">
        <f>IF(C829&lt;MAX($C$4:C829),C829/MAX($C$4:C829)-1,0)</f>
        <v>-6.9370330843117056E-3</v>
      </c>
      <c r="F829" s="105"/>
      <c r="G829" s="99"/>
    </row>
    <row r="830" spans="1:7" ht="15" thickBot="1">
      <c r="A830" s="97">
        <v>42040</v>
      </c>
      <c r="B830" s="98">
        <v>1.8560000000000001</v>
      </c>
      <c r="C830" s="98">
        <v>1.8560000000000001</v>
      </c>
      <c r="D830" s="99">
        <v>-2.7000000000000001E-3</v>
      </c>
      <c r="E830" s="105">
        <f>IF(C830&lt;MAX($C$4:C830),C830/MAX($C$4:C830)-1,0)</f>
        <v>-9.605122732123772E-3</v>
      </c>
      <c r="F830" s="105"/>
      <c r="G830" s="99"/>
    </row>
    <row r="831" spans="1:7" ht="15" thickBot="1">
      <c r="A831" s="97">
        <v>42041</v>
      </c>
      <c r="B831" s="98">
        <v>1.821</v>
      </c>
      <c r="C831" s="98">
        <v>1.821</v>
      </c>
      <c r="D831" s="99">
        <v>-1.89E-2</v>
      </c>
      <c r="E831" s="105">
        <f>IF(C831&lt;MAX($C$4:C831),C831/MAX($C$4:C831)-1,0)</f>
        <v>-2.8281750266809014E-2</v>
      </c>
      <c r="F831" s="105"/>
      <c r="G831" s="99"/>
    </row>
    <row r="832" spans="1:7" ht="15" thickBot="1">
      <c r="A832" s="97">
        <v>42044</v>
      </c>
      <c r="B832" s="98">
        <v>1.8149999999999999</v>
      </c>
      <c r="C832" s="98">
        <v>1.8149999999999999</v>
      </c>
      <c r="D832" s="99">
        <v>-3.3E-3</v>
      </c>
      <c r="E832" s="105">
        <f>IF(C832&lt;MAX($C$4:C832),C832/MAX($C$4:C832)-1,0)</f>
        <v>-3.1483457844183604E-2</v>
      </c>
      <c r="F832" s="105"/>
      <c r="G832" s="99"/>
    </row>
    <row r="833" spans="1:7" ht="15" thickBot="1">
      <c r="A833" s="97">
        <v>42045</v>
      </c>
      <c r="B833" s="98">
        <v>1.8540000000000001</v>
      </c>
      <c r="C833" s="98">
        <v>1.8540000000000001</v>
      </c>
      <c r="D833" s="99">
        <v>2.1499999999999998E-2</v>
      </c>
      <c r="E833" s="105">
        <f>IF(C833&lt;MAX($C$4:C833),C833/MAX($C$4:C833)-1,0)</f>
        <v>-1.067235859124871E-2</v>
      </c>
      <c r="F833" s="105"/>
      <c r="G833" s="99"/>
    </row>
    <row r="834" spans="1:7" ht="15" thickBot="1">
      <c r="A834" s="97">
        <v>42046</v>
      </c>
      <c r="B834" s="98">
        <v>1.8919999999999999</v>
      </c>
      <c r="C834" s="98">
        <v>1.8919999999999999</v>
      </c>
      <c r="D834" s="99">
        <v>2.0500000000000001E-2</v>
      </c>
      <c r="E834" s="105">
        <f>IF(C834&lt;MAX($C$4:C834),C834/MAX($C$4:C834)-1,0)</f>
        <v>0</v>
      </c>
      <c r="F834" s="105"/>
      <c r="G834" s="99"/>
    </row>
    <row r="835" spans="1:7" ht="15" thickBot="1">
      <c r="A835" s="97">
        <v>42047</v>
      </c>
      <c r="B835" s="98">
        <v>1.9039999999999999</v>
      </c>
      <c r="C835" s="98">
        <v>1.9039999999999999</v>
      </c>
      <c r="D835" s="99">
        <v>6.3E-3</v>
      </c>
      <c r="E835" s="105">
        <f>IF(C835&lt;MAX($C$4:C835),C835/MAX($C$4:C835)-1,0)</f>
        <v>0</v>
      </c>
      <c r="F835" s="105"/>
      <c r="G835" s="99"/>
    </row>
    <row r="836" spans="1:7" ht="15" thickBot="1">
      <c r="A836" s="97">
        <v>42048</v>
      </c>
      <c r="B836" s="98">
        <v>1.9239999999999999</v>
      </c>
      <c r="C836" s="98">
        <v>1.9239999999999999</v>
      </c>
      <c r="D836" s="99">
        <v>1.0500000000000001E-2</v>
      </c>
      <c r="E836" s="105">
        <f>IF(C836&lt;MAX($C$4:C836),C836/MAX($C$4:C836)-1,0)</f>
        <v>0</v>
      </c>
      <c r="F836" s="105"/>
      <c r="G836" s="99"/>
    </row>
    <row r="837" spans="1:7" ht="15" thickBot="1">
      <c r="A837" s="97">
        <v>42051</v>
      </c>
      <c r="B837" s="98">
        <v>1.968</v>
      </c>
      <c r="C837" s="98">
        <v>1.968</v>
      </c>
      <c r="D837" s="99">
        <v>2.29E-2</v>
      </c>
      <c r="E837" s="105">
        <f>IF(C837&lt;MAX($C$4:C837),C837/MAX($C$4:C837)-1,0)</f>
        <v>0</v>
      </c>
      <c r="F837" s="105"/>
      <c r="G837" s="99"/>
    </row>
    <row r="838" spans="1:7" ht="15" thickBot="1">
      <c r="A838" s="97">
        <v>42052</v>
      </c>
      <c r="B838" s="98">
        <v>1.9930000000000001</v>
      </c>
      <c r="C838" s="98">
        <v>1.9930000000000001</v>
      </c>
      <c r="D838" s="99">
        <v>1.2699999999999999E-2</v>
      </c>
      <c r="E838" s="105">
        <f>IF(C838&lt;MAX($C$4:C838),C838/MAX($C$4:C838)-1,0)</f>
        <v>0</v>
      </c>
      <c r="F838" s="105"/>
      <c r="G838" s="99"/>
    </row>
    <row r="839" spans="1:7" ht="15" thickBot="1">
      <c r="A839" s="97">
        <v>42060</v>
      </c>
      <c r="B839" s="98">
        <v>1.954</v>
      </c>
      <c r="C839" s="98">
        <v>1.954</v>
      </c>
      <c r="D839" s="99">
        <v>-1.9599999999999999E-2</v>
      </c>
      <c r="E839" s="105">
        <f>IF(C839&lt;MAX($C$4:C839),C839/MAX($C$4:C839)-1,0)</f>
        <v>-1.9568489713999049E-2</v>
      </c>
      <c r="F839" s="105"/>
      <c r="G839" s="99"/>
    </row>
    <row r="840" spans="1:7" ht="15" thickBot="1">
      <c r="A840" s="97">
        <v>42061</v>
      </c>
      <c r="B840" s="98">
        <v>1.958</v>
      </c>
      <c r="C840" s="98">
        <v>1.958</v>
      </c>
      <c r="D840" s="99">
        <v>2E-3</v>
      </c>
      <c r="E840" s="105">
        <f>IF(C840&lt;MAX($C$4:C840),C840/MAX($C$4:C840)-1,0)</f>
        <v>-1.7561465127947873E-2</v>
      </c>
      <c r="F840" s="105"/>
      <c r="G840" s="99"/>
    </row>
    <row r="841" spans="1:7" ht="15" thickBot="1">
      <c r="A841" s="97">
        <v>42062</v>
      </c>
      <c r="B841" s="98">
        <v>1.974</v>
      </c>
      <c r="C841" s="98">
        <v>1.974</v>
      </c>
      <c r="D841" s="99">
        <v>8.2000000000000007E-3</v>
      </c>
      <c r="E841" s="105">
        <f>IF(C841&lt;MAX($C$4:C841),C841/MAX($C$4:C841)-1,0)</f>
        <v>-9.533366783743169E-3</v>
      </c>
      <c r="F841" s="105"/>
      <c r="G841" s="99"/>
    </row>
    <row r="842" spans="1:7" ht="15" thickBot="1">
      <c r="A842" s="97">
        <v>42065</v>
      </c>
      <c r="B842" s="98">
        <v>2.0059999999999998</v>
      </c>
      <c r="C842" s="98">
        <v>2.0059999999999998</v>
      </c>
      <c r="D842" s="99">
        <v>1.6199999999999999E-2</v>
      </c>
      <c r="E842" s="105">
        <f>IF(C842&lt;MAX($C$4:C842),C842/MAX($C$4:C842)-1,0)</f>
        <v>0</v>
      </c>
      <c r="F842" s="105"/>
      <c r="G842" s="108"/>
    </row>
    <row r="843" spans="1:7" ht="15" thickBot="1">
      <c r="A843" s="101">
        <v>42066</v>
      </c>
      <c r="B843" s="98">
        <v>1.9870000000000001</v>
      </c>
      <c r="C843" s="98">
        <v>1.9870000000000001</v>
      </c>
      <c r="D843" s="99">
        <v>-9.4999999999999998E-3</v>
      </c>
      <c r="E843" s="105">
        <f>IF(C843&lt;MAX($C$4:C843),C843/MAX($C$4:C843)-1,0)</f>
        <v>-9.4715852442670556E-3</v>
      </c>
      <c r="F843" s="99"/>
      <c r="G843" s="99"/>
    </row>
    <row r="844" spans="1:7" ht="15" thickBot="1">
      <c r="A844" s="97">
        <v>42067</v>
      </c>
      <c r="B844" s="98">
        <v>2.0179999999999998</v>
      </c>
      <c r="C844" s="98">
        <v>2.0179999999999998</v>
      </c>
      <c r="D844" s="99">
        <v>1.5599999999999999E-2</v>
      </c>
      <c r="E844" s="105">
        <f>IF(C844&lt;MAX($C$4:C844),C844/MAX($C$4:C844)-1,0)</f>
        <v>0</v>
      </c>
      <c r="F844" s="105"/>
      <c r="G844" s="99"/>
    </row>
    <row r="845" spans="1:7" ht="15" thickBot="1">
      <c r="A845" s="97">
        <v>42068</v>
      </c>
      <c r="B845" s="98">
        <v>2.024</v>
      </c>
      <c r="C845" s="98">
        <v>2.024</v>
      </c>
      <c r="D845" s="99">
        <v>3.0000000000000001E-3</v>
      </c>
      <c r="E845" s="105">
        <f>IF(C845&lt;MAX($C$4:C845),C845/MAX($C$4:C845)-1,0)</f>
        <v>0</v>
      </c>
      <c r="F845" s="105"/>
      <c r="G845" s="99"/>
    </row>
    <row r="846" spans="1:7" ht="15" thickBot="1">
      <c r="A846" s="97">
        <v>42069</v>
      </c>
      <c r="B846" s="98">
        <v>1.9730000000000001</v>
      </c>
      <c r="C846" s="98">
        <v>1.9730000000000001</v>
      </c>
      <c r="D846" s="99">
        <v>-2.52E-2</v>
      </c>
      <c r="E846" s="105">
        <f>IF(C846&lt;MAX($C$4:C846),C846/MAX($C$4:C846)-1,0)</f>
        <v>-2.5197628458498045E-2</v>
      </c>
      <c r="F846" s="105"/>
      <c r="G846" s="99"/>
    </row>
    <row r="847" spans="1:7" ht="15" thickBot="1">
      <c r="A847" s="97">
        <v>42072</v>
      </c>
      <c r="B847" s="98">
        <v>2.0139999999999998</v>
      </c>
      <c r="C847" s="98">
        <v>2.0139999999999998</v>
      </c>
      <c r="D847" s="99">
        <v>2.0799999999999999E-2</v>
      </c>
      <c r="E847" s="105">
        <f>IF(C847&lt;MAX($C$4:C847),C847/MAX($C$4:C847)-1,0)</f>
        <v>-4.9407114624506754E-3</v>
      </c>
      <c r="F847" s="105"/>
      <c r="G847" s="99"/>
    </row>
    <row r="848" spans="1:7" ht="15" thickBot="1">
      <c r="A848" s="97">
        <v>42073</v>
      </c>
      <c r="B848" s="98">
        <v>2.0550000000000002</v>
      </c>
      <c r="C848" s="98">
        <v>2.0550000000000002</v>
      </c>
      <c r="D848" s="99">
        <v>2.0400000000000001E-2</v>
      </c>
      <c r="E848" s="105">
        <f>IF(C848&lt;MAX($C$4:C848),C848/MAX($C$4:C848)-1,0)</f>
        <v>0</v>
      </c>
      <c r="F848" s="105"/>
      <c r="G848" s="99"/>
    </row>
    <row r="849" spans="1:7" ht="15" thickBot="1">
      <c r="A849" s="97">
        <v>42074</v>
      </c>
      <c r="B849" s="98">
        <v>2.0369999999999999</v>
      </c>
      <c r="C849" s="98">
        <v>2.0369999999999999</v>
      </c>
      <c r="D849" s="99">
        <v>-8.8000000000000005E-3</v>
      </c>
      <c r="E849" s="105">
        <f>IF(C849&lt;MAX($C$4:C849),C849/MAX($C$4:C849)-1,0)</f>
        <v>-8.7591240875913856E-3</v>
      </c>
      <c r="F849" s="105"/>
      <c r="G849" s="99"/>
    </row>
    <row r="850" spans="1:7" ht="15" thickBot="1">
      <c r="A850" s="97">
        <v>42075</v>
      </c>
      <c r="B850" s="98">
        <v>2.016</v>
      </c>
      <c r="C850" s="98">
        <v>2.016</v>
      </c>
      <c r="D850" s="99">
        <v>-1.03E-2</v>
      </c>
      <c r="E850" s="105">
        <f>IF(C850&lt;MAX($C$4:C850),C850/MAX($C$4:C850)-1,0)</f>
        <v>-1.8978102189781132E-2</v>
      </c>
      <c r="F850" s="105"/>
      <c r="G850" s="99"/>
    </row>
    <row r="851" spans="1:7" ht="15" thickBot="1">
      <c r="A851" s="97">
        <v>42076</v>
      </c>
      <c r="B851" s="98">
        <v>2.0640000000000001</v>
      </c>
      <c r="C851" s="98">
        <v>2.0640000000000001</v>
      </c>
      <c r="D851" s="99">
        <v>2.3800000000000002E-2</v>
      </c>
      <c r="E851" s="105">
        <f>IF(C851&lt;MAX($C$4:C851),C851/MAX($C$4:C851)-1,0)</f>
        <v>0</v>
      </c>
      <c r="F851" s="105"/>
      <c r="G851" s="99"/>
    </row>
    <row r="852" spans="1:7" ht="15" thickBot="1">
      <c r="A852" s="97">
        <v>42079</v>
      </c>
      <c r="B852" s="98">
        <v>2.145</v>
      </c>
      <c r="C852" s="98">
        <v>2.145</v>
      </c>
      <c r="D852" s="99">
        <v>3.9199999999999999E-2</v>
      </c>
      <c r="E852" s="105">
        <f>IF(C852&lt;MAX($C$4:C852),C852/MAX($C$4:C852)-1,0)</f>
        <v>0</v>
      </c>
      <c r="F852" s="105"/>
      <c r="G852" s="99"/>
    </row>
    <row r="853" spans="1:7" ht="15" thickBot="1">
      <c r="A853" s="97">
        <v>42080</v>
      </c>
      <c r="B853" s="98">
        <v>2.161</v>
      </c>
      <c r="C853" s="98">
        <v>2.161</v>
      </c>
      <c r="D853" s="99">
        <v>7.4999999999999997E-3</v>
      </c>
      <c r="E853" s="105">
        <f>IF(C853&lt;MAX($C$4:C853),C853/MAX($C$4:C853)-1,0)</f>
        <v>0</v>
      </c>
      <c r="F853" s="105"/>
      <c r="G853" s="99"/>
    </row>
    <row r="854" spans="1:7" ht="15" thickBot="1">
      <c r="A854" s="97">
        <v>42081</v>
      </c>
      <c r="B854" s="98">
        <v>2.1960000000000002</v>
      </c>
      <c r="C854" s="98">
        <v>2.1960000000000002</v>
      </c>
      <c r="D854" s="99">
        <v>1.6199999999999999E-2</v>
      </c>
      <c r="E854" s="105">
        <f>IF(C854&lt;MAX($C$4:C854),C854/MAX($C$4:C854)-1,0)</f>
        <v>0</v>
      </c>
      <c r="F854" s="105"/>
      <c r="G854" s="99"/>
    </row>
    <row r="855" spans="1:7" ht="15" thickBot="1">
      <c r="A855" s="97">
        <v>42082</v>
      </c>
      <c r="B855" s="98">
        <v>2.194</v>
      </c>
      <c r="C855" s="98">
        <v>2.194</v>
      </c>
      <c r="D855" s="99">
        <v>-8.9999999999999998E-4</v>
      </c>
      <c r="E855" s="105">
        <f>IF(C855&lt;MAX($C$4:C855),C855/MAX($C$4:C855)-1,0)</f>
        <v>-9.1074681238623167E-4</v>
      </c>
      <c r="F855" s="105"/>
      <c r="G855" s="99"/>
    </row>
    <row r="856" spans="1:7" ht="15" thickBot="1">
      <c r="A856" s="97">
        <v>42083</v>
      </c>
      <c r="B856" s="98">
        <v>2.2280000000000002</v>
      </c>
      <c r="C856" s="98">
        <v>2.2280000000000002</v>
      </c>
      <c r="D856" s="99">
        <v>1.55E-2</v>
      </c>
      <c r="E856" s="105">
        <f>IF(C856&lt;MAX($C$4:C856),C856/MAX($C$4:C856)-1,0)</f>
        <v>0</v>
      </c>
      <c r="F856" s="105"/>
      <c r="G856" s="99"/>
    </row>
    <row r="857" spans="1:7" ht="15" thickBot="1">
      <c r="A857" s="97">
        <v>42086</v>
      </c>
      <c r="B857" s="98">
        <v>2.3319999999999999</v>
      </c>
      <c r="C857" s="98">
        <v>2.3319999999999999</v>
      </c>
      <c r="D857" s="99">
        <v>4.6699999999999998E-2</v>
      </c>
      <c r="E857" s="105">
        <f>IF(C857&lt;MAX($C$4:C857),C857/MAX($C$4:C857)-1,0)</f>
        <v>0</v>
      </c>
      <c r="F857" s="105"/>
      <c r="G857" s="99"/>
    </row>
    <row r="858" spans="1:7" ht="15" thickBot="1">
      <c r="A858" s="97">
        <v>42087</v>
      </c>
      <c r="B858" s="98">
        <v>2.3839999999999999</v>
      </c>
      <c r="C858" s="98">
        <v>2.3839999999999999</v>
      </c>
      <c r="D858" s="99">
        <v>2.23E-2</v>
      </c>
      <c r="E858" s="105">
        <f>IF(C858&lt;MAX($C$4:C858),C858/MAX($C$4:C858)-1,0)</f>
        <v>0</v>
      </c>
      <c r="F858" s="105"/>
      <c r="G858" s="99"/>
    </row>
    <row r="859" spans="1:7" ht="15" thickBot="1">
      <c r="A859" s="97">
        <v>42088</v>
      </c>
      <c r="B859" s="98">
        <v>2.431</v>
      </c>
      <c r="C859" s="98">
        <v>2.431</v>
      </c>
      <c r="D859" s="99">
        <v>1.9699999999999999E-2</v>
      </c>
      <c r="E859" s="105">
        <f>IF(C859&lt;MAX($C$4:C859),C859/MAX($C$4:C859)-1,0)</f>
        <v>0</v>
      </c>
      <c r="F859" s="105"/>
      <c r="G859" s="99"/>
    </row>
    <row r="860" spans="1:7" ht="15" thickBot="1">
      <c r="A860" s="97">
        <v>42089</v>
      </c>
      <c r="B860" s="98">
        <v>2.3380000000000001</v>
      </c>
      <c r="C860" s="98">
        <v>2.3380000000000001</v>
      </c>
      <c r="D860" s="99">
        <v>-3.8300000000000001E-2</v>
      </c>
      <c r="E860" s="105">
        <f>IF(C860&lt;MAX($C$4:C860),C860/MAX($C$4:C860)-1,0)</f>
        <v>-3.8255861785273515E-2</v>
      </c>
      <c r="F860" s="105"/>
      <c r="G860" s="99"/>
    </row>
    <row r="861" spans="1:7" ht="15" thickBot="1">
      <c r="A861" s="97">
        <v>42090</v>
      </c>
      <c r="B861" s="98">
        <v>2.3919999999999999</v>
      </c>
      <c r="C861" s="98">
        <v>2.3919999999999999</v>
      </c>
      <c r="D861" s="99">
        <v>2.3099999999999999E-2</v>
      </c>
      <c r="E861" s="105">
        <f>IF(C861&lt;MAX($C$4:C861),C861/MAX($C$4:C861)-1,0)</f>
        <v>-1.6042780748663166E-2</v>
      </c>
      <c r="F861" s="105"/>
      <c r="G861" s="99"/>
    </row>
    <row r="862" spans="1:7" ht="15" thickBot="1">
      <c r="A862" s="97">
        <v>42093</v>
      </c>
      <c r="B862" s="98">
        <v>2.3719999999999999</v>
      </c>
      <c r="C862" s="98">
        <v>2.3719999999999999</v>
      </c>
      <c r="D862" s="99">
        <v>-8.3999999999999995E-3</v>
      </c>
      <c r="E862" s="105">
        <f>IF(C862&lt;MAX($C$4:C862),C862/MAX($C$4:C862)-1,0)</f>
        <v>-2.426984779925967E-2</v>
      </c>
      <c r="F862" s="105"/>
      <c r="G862" s="108"/>
    </row>
    <row r="863" spans="1:7" ht="15" thickBot="1">
      <c r="A863" s="101">
        <v>42094</v>
      </c>
      <c r="B863" s="98">
        <v>2.4129999999999998</v>
      </c>
      <c r="C863" s="98">
        <v>2.4129999999999998</v>
      </c>
      <c r="D863" s="99">
        <v>1.7299999999999999E-2</v>
      </c>
      <c r="E863" s="105">
        <f>IF(C863&lt;MAX($C$4:C863),C863/MAX($C$4:C863)-1,0)</f>
        <v>-7.4043603455369311E-3</v>
      </c>
      <c r="F863" s="99"/>
      <c r="G863" s="99"/>
    </row>
    <row r="864" spans="1:7" ht="15" thickBot="1">
      <c r="A864" s="97">
        <v>42095</v>
      </c>
      <c r="B864" s="98">
        <v>2.4710000000000001</v>
      </c>
      <c r="C864" s="98">
        <v>2.4710000000000001</v>
      </c>
      <c r="D864" s="99">
        <v>2.4E-2</v>
      </c>
      <c r="E864" s="105">
        <f>IF(C864&lt;MAX($C$4:C864),C864/MAX($C$4:C864)-1,0)</f>
        <v>0</v>
      </c>
      <c r="F864" s="105"/>
      <c r="G864" s="99"/>
    </row>
    <row r="865" spans="1:7" ht="15" thickBot="1">
      <c r="A865" s="97">
        <v>42096</v>
      </c>
      <c r="B865" s="98">
        <v>2.52</v>
      </c>
      <c r="C865" s="98">
        <v>2.52</v>
      </c>
      <c r="D865" s="99">
        <v>1.9800000000000002E-2</v>
      </c>
      <c r="E865" s="105">
        <f>IF(C865&lt;MAX($C$4:C865),C865/MAX($C$4:C865)-1,0)</f>
        <v>0</v>
      </c>
      <c r="F865" s="105"/>
      <c r="G865" s="99"/>
    </row>
    <row r="866" spans="1:7" ht="15" thickBot="1">
      <c r="A866" s="97">
        <v>42097</v>
      </c>
      <c r="B866" s="98">
        <v>2.556</v>
      </c>
      <c r="C866" s="98">
        <v>2.556</v>
      </c>
      <c r="D866" s="99">
        <v>1.43E-2</v>
      </c>
      <c r="E866" s="105">
        <f>IF(C866&lt;MAX($C$4:C866),C866/MAX($C$4:C866)-1,0)</f>
        <v>0</v>
      </c>
      <c r="F866" s="105"/>
      <c r="G866" s="99"/>
    </row>
    <row r="867" spans="1:7" ht="15" thickBot="1">
      <c r="A867" s="97">
        <v>42101</v>
      </c>
      <c r="B867" s="98">
        <v>2.6120000000000001</v>
      </c>
      <c r="C867" s="98">
        <v>2.6120000000000001</v>
      </c>
      <c r="D867" s="99">
        <v>2.1899999999999999E-2</v>
      </c>
      <c r="E867" s="105">
        <f>IF(C867&lt;MAX($C$4:C867),C867/MAX($C$4:C867)-1,0)</f>
        <v>0</v>
      </c>
      <c r="F867" s="105"/>
      <c r="G867" s="99"/>
    </row>
    <row r="868" spans="1:7" ht="15" thickBot="1">
      <c r="A868" s="97">
        <v>42102</v>
      </c>
      <c r="B868" s="98">
        <v>2.5649999999999999</v>
      </c>
      <c r="C868" s="98">
        <v>2.5649999999999999</v>
      </c>
      <c r="D868" s="99">
        <v>-1.7999999999999999E-2</v>
      </c>
      <c r="E868" s="105">
        <f>IF(C868&lt;MAX($C$4:C868),C868/MAX($C$4:C868)-1,0)</f>
        <v>-1.7993874425727419E-2</v>
      </c>
      <c r="F868" s="105"/>
      <c r="G868" s="99"/>
    </row>
    <row r="869" spans="1:7" ht="15" thickBot="1">
      <c r="A869" s="97">
        <v>42103</v>
      </c>
      <c r="B869" s="98">
        <v>2.5979999999999999</v>
      </c>
      <c r="C869" s="98">
        <v>2.5979999999999999</v>
      </c>
      <c r="D869" s="99">
        <v>1.29E-2</v>
      </c>
      <c r="E869" s="105">
        <f>IF(C869&lt;MAX($C$4:C869),C869/MAX($C$4:C869)-1,0)</f>
        <v>-5.3598774885146305E-3</v>
      </c>
      <c r="F869" s="105"/>
      <c r="G869" s="99"/>
    </row>
    <row r="870" spans="1:7" ht="15" thickBot="1">
      <c r="A870" s="97">
        <v>42104</v>
      </c>
      <c r="B870" s="98">
        <v>2.6549999999999998</v>
      </c>
      <c r="C870" s="98">
        <v>2.6549999999999998</v>
      </c>
      <c r="D870" s="99">
        <v>2.1899999999999999E-2</v>
      </c>
      <c r="E870" s="105">
        <f>IF(C870&lt;MAX($C$4:C870),C870/MAX($C$4:C870)-1,0)</f>
        <v>0</v>
      </c>
      <c r="F870" s="105"/>
      <c r="G870" s="99"/>
    </row>
    <row r="871" spans="1:7" ht="15" thickBot="1">
      <c r="A871" s="97">
        <v>42107</v>
      </c>
      <c r="B871" s="98">
        <v>2.665</v>
      </c>
      <c r="C871" s="98">
        <v>2.665</v>
      </c>
      <c r="D871" s="99">
        <v>3.8E-3</v>
      </c>
      <c r="E871" s="105">
        <f>IF(C871&lt;MAX($C$4:C871),C871/MAX($C$4:C871)-1,0)</f>
        <v>0</v>
      </c>
      <c r="F871" s="105"/>
      <c r="G871" s="99"/>
    </row>
    <row r="872" spans="1:7" ht="15" thickBot="1">
      <c r="A872" s="97">
        <v>42108</v>
      </c>
      <c r="B872" s="98">
        <v>2.6419999999999999</v>
      </c>
      <c r="C872" s="98">
        <v>2.6419999999999999</v>
      </c>
      <c r="D872" s="99">
        <v>-8.6E-3</v>
      </c>
      <c r="E872" s="105">
        <f>IF(C872&lt;MAX($C$4:C872),C872/MAX($C$4:C872)-1,0)</f>
        <v>-8.6303939962476539E-3</v>
      </c>
      <c r="F872" s="105"/>
      <c r="G872" s="99"/>
    </row>
    <row r="873" spans="1:7" ht="15" thickBot="1">
      <c r="A873" s="97">
        <v>42109</v>
      </c>
      <c r="B873" s="98">
        <v>2.5409999999999999</v>
      </c>
      <c r="C873" s="98">
        <v>2.5409999999999999</v>
      </c>
      <c r="D873" s="99">
        <v>-3.8199999999999998E-2</v>
      </c>
      <c r="E873" s="105">
        <f>IF(C873&lt;MAX($C$4:C873),C873/MAX($C$4:C873)-1,0)</f>
        <v>-4.6529080675422163E-2</v>
      </c>
      <c r="F873" s="105"/>
      <c r="G873" s="99"/>
    </row>
    <row r="874" spans="1:7" ht="15" thickBot="1">
      <c r="A874" s="97">
        <v>42110</v>
      </c>
      <c r="B874" s="98">
        <v>2.5590000000000002</v>
      </c>
      <c r="C874" s="98">
        <v>2.5590000000000002</v>
      </c>
      <c r="D874" s="99">
        <v>7.1000000000000004E-3</v>
      </c>
      <c r="E874" s="105">
        <f>IF(C874&lt;MAX($C$4:C874),C874/MAX($C$4:C874)-1,0)</f>
        <v>-3.9774859287054376E-2</v>
      </c>
      <c r="F874" s="105"/>
      <c r="G874" s="99"/>
    </row>
    <row r="875" spans="1:7" ht="15" thickBot="1">
      <c r="A875" s="97">
        <v>42111</v>
      </c>
      <c r="B875" s="98">
        <v>2.5569999999999999</v>
      </c>
      <c r="C875" s="98">
        <v>2.5569999999999999</v>
      </c>
      <c r="D875" s="99">
        <v>-8.0000000000000004E-4</v>
      </c>
      <c r="E875" s="105">
        <f>IF(C875&lt;MAX($C$4:C875),C875/MAX($C$4:C875)-1,0)</f>
        <v>-4.0525328330206389E-2</v>
      </c>
      <c r="F875" s="105"/>
      <c r="G875" s="99"/>
    </row>
    <row r="876" spans="1:7" ht="15" thickBot="1">
      <c r="A876" s="97">
        <v>42114</v>
      </c>
      <c r="B876" s="98">
        <v>2.4750000000000001</v>
      </c>
      <c r="C876" s="98">
        <v>2.4750000000000001</v>
      </c>
      <c r="D876" s="99">
        <v>-3.2099999999999997E-2</v>
      </c>
      <c r="E876" s="105">
        <f>IF(C876&lt;MAX($C$4:C876),C876/MAX($C$4:C876)-1,0)</f>
        <v>-7.129455909943716E-2</v>
      </c>
      <c r="F876" s="105"/>
      <c r="G876" s="99"/>
    </row>
    <row r="877" spans="1:7" ht="15" thickBot="1">
      <c r="A877" s="97">
        <v>42115</v>
      </c>
      <c r="B877" s="98">
        <v>2.5840000000000001</v>
      </c>
      <c r="C877" s="98">
        <v>2.5840000000000001</v>
      </c>
      <c r="D877" s="99">
        <v>4.3999999999999997E-2</v>
      </c>
      <c r="E877" s="105">
        <f>IF(C877&lt;MAX($C$4:C877),C877/MAX($C$4:C877)-1,0)</f>
        <v>-3.039399624765482E-2</v>
      </c>
      <c r="F877" s="105"/>
      <c r="G877" s="99"/>
    </row>
    <row r="878" spans="1:7" ht="15" thickBot="1">
      <c r="A878" s="97">
        <v>42116</v>
      </c>
      <c r="B878" s="98">
        <v>2.661</v>
      </c>
      <c r="C878" s="98">
        <v>2.661</v>
      </c>
      <c r="D878" s="99">
        <v>2.98E-2</v>
      </c>
      <c r="E878" s="105">
        <f>IF(C878&lt;MAX($C$4:C878),C878/MAX($C$4:C878)-1,0)</f>
        <v>-1.5009380863039157E-3</v>
      </c>
      <c r="F878" s="105"/>
      <c r="G878" s="99"/>
    </row>
    <row r="879" spans="1:7" ht="15" thickBot="1">
      <c r="A879" s="97">
        <v>42117</v>
      </c>
      <c r="B879" s="98">
        <v>2.6949999999999998</v>
      </c>
      <c r="C879" s="98">
        <v>2.6949999999999998</v>
      </c>
      <c r="D879" s="99">
        <v>1.2800000000000001E-2</v>
      </c>
      <c r="E879" s="105">
        <f>IF(C879&lt;MAX($C$4:C879),C879/MAX($C$4:C879)-1,0)</f>
        <v>0</v>
      </c>
      <c r="F879" s="105"/>
      <c r="G879" s="99"/>
    </row>
    <row r="880" spans="1:7" ht="15" thickBot="1">
      <c r="A880" s="97">
        <v>42118</v>
      </c>
      <c r="B880" s="98">
        <v>2.6840000000000002</v>
      </c>
      <c r="C880" s="98">
        <v>2.6840000000000002</v>
      </c>
      <c r="D880" s="99">
        <v>-4.1000000000000003E-3</v>
      </c>
      <c r="E880" s="105">
        <f>IF(C880&lt;MAX($C$4:C880),C880/MAX($C$4:C880)-1,0)</f>
        <v>-4.0816326530610514E-3</v>
      </c>
      <c r="F880" s="105"/>
      <c r="G880" s="99"/>
    </row>
    <row r="881" spans="1:7" ht="15" thickBot="1">
      <c r="A881" s="97">
        <v>42121</v>
      </c>
      <c r="B881" s="98">
        <v>2.66</v>
      </c>
      <c r="C881" s="98">
        <v>2.66</v>
      </c>
      <c r="D881" s="99">
        <v>-8.8999999999999999E-3</v>
      </c>
      <c r="E881" s="105">
        <f>IF(C881&lt;MAX($C$4:C881),C881/MAX($C$4:C881)-1,0)</f>
        <v>-1.298701298701288E-2</v>
      </c>
      <c r="F881" s="105"/>
      <c r="G881" s="99"/>
    </row>
    <row r="882" spans="1:7" ht="15" thickBot="1">
      <c r="A882" s="97">
        <v>42122</v>
      </c>
      <c r="B882" s="98">
        <v>2.5590000000000002</v>
      </c>
      <c r="C882" s="98">
        <v>2.5590000000000002</v>
      </c>
      <c r="D882" s="99">
        <v>-3.7999999999999999E-2</v>
      </c>
      <c r="E882" s="105">
        <f>IF(C882&lt;MAX($C$4:C882),C882/MAX($C$4:C882)-1,0)</f>
        <v>-5.0463821892393179E-2</v>
      </c>
      <c r="F882" s="105"/>
      <c r="G882" s="108"/>
    </row>
    <row r="883" spans="1:7" ht="15" thickBot="1">
      <c r="A883" s="101">
        <v>42123</v>
      </c>
      <c r="B883" s="98">
        <v>2.6619999999999999</v>
      </c>
      <c r="C883" s="98">
        <v>2.6619999999999999</v>
      </c>
      <c r="D883" s="99">
        <v>4.0300000000000002E-2</v>
      </c>
      <c r="E883" s="105">
        <f>IF(C883&lt;MAX($C$4:C883),C883/MAX($C$4:C883)-1,0)</f>
        <v>-1.2244897959183598E-2</v>
      </c>
      <c r="F883" s="99"/>
      <c r="G883" s="99"/>
    </row>
    <row r="884" spans="1:7" ht="15" thickBot="1">
      <c r="A884" s="97">
        <v>42124</v>
      </c>
      <c r="B884" s="98">
        <v>2.742</v>
      </c>
      <c r="C884" s="98">
        <v>2.742</v>
      </c>
      <c r="D884" s="99">
        <v>3.0099999999999998E-2</v>
      </c>
      <c r="E884" s="105">
        <f>IF(C884&lt;MAX($C$4:C884),C884/MAX($C$4:C884)-1,0)</f>
        <v>0</v>
      </c>
      <c r="F884" s="105"/>
      <c r="G884" s="99"/>
    </row>
    <row r="885" spans="1:7" ht="15" thickBot="1">
      <c r="A885" s="97">
        <v>42128</v>
      </c>
      <c r="B885" s="98">
        <v>2.73</v>
      </c>
      <c r="C885" s="98">
        <v>2.73</v>
      </c>
      <c r="D885" s="99">
        <v>-4.4000000000000003E-3</v>
      </c>
      <c r="E885" s="105">
        <f>IF(C885&lt;MAX($C$4:C885),C885/MAX($C$4:C885)-1,0)</f>
        <v>-4.3763676148796948E-3</v>
      </c>
      <c r="F885" s="105"/>
      <c r="G885" s="99"/>
    </row>
    <row r="886" spans="1:7" ht="15" thickBot="1">
      <c r="A886" s="97">
        <v>42129</v>
      </c>
      <c r="B886" s="98">
        <v>2.6629999999999998</v>
      </c>
      <c r="C886" s="98">
        <v>2.6629999999999998</v>
      </c>
      <c r="D886" s="99">
        <v>-2.4500000000000001E-2</v>
      </c>
      <c r="E886" s="105">
        <f>IF(C886&lt;MAX($C$4:C886),C886/MAX($C$4:C886)-1,0)</f>
        <v>-2.8811086797957741E-2</v>
      </c>
      <c r="F886" s="105"/>
      <c r="G886" s="99"/>
    </row>
    <row r="887" spans="1:7" ht="15" thickBot="1">
      <c r="A887" s="97">
        <v>42130</v>
      </c>
      <c r="B887" s="98">
        <v>2.722</v>
      </c>
      <c r="C887" s="98">
        <v>2.722</v>
      </c>
      <c r="D887" s="99">
        <v>2.2200000000000001E-2</v>
      </c>
      <c r="E887" s="105">
        <f>IF(C887&lt;MAX($C$4:C887),C887/MAX($C$4:C887)-1,0)</f>
        <v>-7.2939460247993804E-3</v>
      </c>
      <c r="F887" s="105"/>
      <c r="G887" s="99"/>
    </row>
    <row r="888" spans="1:7" ht="15" thickBot="1">
      <c r="A888" s="97">
        <v>42131</v>
      </c>
      <c r="B888" s="98">
        <v>2.7320000000000002</v>
      </c>
      <c r="C888" s="98">
        <v>2.7320000000000002</v>
      </c>
      <c r="D888" s="99">
        <v>3.7000000000000002E-3</v>
      </c>
      <c r="E888" s="105">
        <f>IF(C888&lt;MAX($C$4:C888),C888/MAX($C$4:C888)-1,0)</f>
        <v>-3.6469730123995792E-3</v>
      </c>
      <c r="F888" s="105"/>
      <c r="G888" s="99"/>
    </row>
    <row r="889" spans="1:7" ht="15" thickBot="1">
      <c r="A889" s="97">
        <v>42132</v>
      </c>
      <c r="B889" s="98">
        <v>2.895</v>
      </c>
      <c r="C889" s="98">
        <v>2.895</v>
      </c>
      <c r="D889" s="99">
        <v>5.9700000000000003E-2</v>
      </c>
      <c r="E889" s="105">
        <f>IF(C889&lt;MAX($C$4:C889),C889/MAX($C$4:C889)-1,0)</f>
        <v>0</v>
      </c>
      <c r="F889" s="105"/>
      <c r="G889" s="99"/>
    </row>
    <row r="890" spans="1:7" ht="15" thickBot="1">
      <c r="A890" s="97">
        <v>42135</v>
      </c>
      <c r="B890" s="98">
        <v>3.0760000000000001</v>
      </c>
      <c r="C890" s="98">
        <v>3.0760000000000001</v>
      </c>
      <c r="D890" s="99">
        <v>6.25E-2</v>
      </c>
      <c r="E890" s="105">
        <f>IF(C890&lt;MAX($C$4:C890),C890/MAX($C$4:C890)-1,0)</f>
        <v>0</v>
      </c>
      <c r="F890" s="105"/>
      <c r="G890" s="99"/>
    </row>
    <row r="891" spans="1:7" ht="15" thickBot="1">
      <c r="A891" s="97">
        <v>42136</v>
      </c>
      <c r="B891" s="98">
        <v>3.2149999999999999</v>
      </c>
      <c r="C891" s="98">
        <v>3.2149999999999999</v>
      </c>
      <c r="D891" s="99">
        <v>4.5199999999999997E-2</v>
      </c>
      <c r="E891" s="105">
        <f>IF(C891&lt;MAX($C$4:C891),C891/MAX($C$4:C891)-1,0)</f>
        <v>0</v>
      </c>
      <c r="F891" s="105"/>
      <c r="G891" s="99"/>
    </row>
    <row r="892" spans="1:7" ht="15" thickBot="1">
      <c r="A892" s="97">
        <v>42137</v>
      </c>
      <c r="B892" s="98">
        <v>3.1960000000000002</v>
      </c>
      <c r="C892" s="98">
        <v>3.1960000000000002</v>
      </c>
      <c r="D892" s="99">
        <v>-5.8999999999999999E-3</v>
      </c>
      <c r="E892" s="105">
        <f>IF(C892&lt;MAX($C$4:C892),C892/MAX($C$4:C892)-1,0)</f>
        <v>-5.9097978227059533E-3</v>
      </c>
      <c r="F892" s="105"/>
      <c r="G892" s="99"/>
    </row>
    <row r="893" spans="1:7" ht="15" thickBot="1">
      <c r="A893" s="97">
        <v>42138</v>
      </c>
      <c r="B893" s="98">
        <v>3.1379999999999999</v>
      </c>
      <c r="C893" s="98">
        <v>3.1379999999999999</v>
      </c>
      <c r="D893" s="99">
        <v>-1.8100000000000002E-2</v>
      </c>
      <c r="E893" s="105">
        <f>IF(C893&lt;MAX($C$4:C893),C893/MAX($C$4:C893)-1,0)</f>
        <v>-2.3950233281493039E-2</v>
      </c>
      <c r="F893" s="105"/>
      <c r="G893" s="99"/>
    </row>
    <row r="894" spans="1:7" ht="15" thickBot="1">
      <c r="A894" s="97">
        <v>42139</v>
      </c>
      <c r="B894" s="98">
        <v>3.1930000000000001</v>
      </c>
      <c r="C894" s="98">
        <v>3.1930000000000001</v>
      </c>
      <c r="D894" s="99">
        <v>1.7500000000000002E-2</v>
      </c>
      <c r="E894" s="105">
        <f>IF(C894&lt;MAX($C$4:C894),C894/MAX($C$4:C894)-1,0)</f>
        <v>-6.8429237947121857E-3</v>
      </c>
      <c r="F894" s="105"/>
      <c r="G894" s="99"/>
    </row>
    <row r="895" spans="1:7" ht="15" thickBot="1">
      <c r="A895" s="97">
        <v>42142</v>
      </c>
      <c r="B895" s="98">
        <v>3.3109999999999999</v>
      </c>
      <c r="C895" s="98">
        <v>3.3109999999999999</v>
      </c>
      <c r="D895" s="99">
        <v>3.6999999999999998E-2</v>
      </c>
      <c r="E895" s="105">
        <f>IF(C895&lt;MAX($C$4:C895),C895/MAX($C$4:C895)-1,0)</f>
        <v>0</v>
      </c>
      <c r="F895" s="105"/>
      <c r="G895" s="99"/>
    </row>
    <row r="896" spans="1:7" ht="15" thickBot="1">
      <c r="A896" s="97">
        <v>42143</v>
      </c>
      <c r="B896" s="98">
        <v>3.32</v>
      </c>
      <c r="C896" s="98">
        <v>3.32</v>
      </c>
      <c r="D896" s="99">
        <v>2.7000000000000001E-3</v>
      </c>
      <c r="E896" s="105">
        <f>IF(C896&lt;MAX($C$4:C896),C896/MAX($C$4:C896)-1,0)</f>
        <v>0</v>
      </c>
      <c r="F896" s="105"/>
      <c r="G896" s="99"/>
    </row>
    <row r="897" spans="1:7" ht="15" thickBot="1">
      <c r="A897" s="97">
        <v>42144</v>
      </c>
      <c r="B897" s="98">
        <v>3.363</v>
      </c>
      <c r="C897" s="98">
        <v>3.363</v>
      </c>
      <c r="D897" s="99">
        <v>1.2999999999999999E-2</v>
      </c>
      <c r="E897" s="105">
        <f>IF(C897&lt;MAX($C$4:C897),C897/MAX($C$4:C897)-1,0)</f>
        <v>0</v>
      </c>
      <c r="F897" s="105"/>
      <c r="G897" s="99"/>
    </row>
    <row r="898" spans="1:7" ht="15" thickBot="1">
      <c r="A898" s="97">
        <v>42145</v>
      </c>
      <c r="B898" s="98">
        <v>3.4649999999999999</v>
      </c>
      <c r="C898" s="98">
        <v>3.4649999999999999</v>
      </c>
      <c r="D898" s="99">
        <v>3.0300000000000001E-2</v>
      </c>
      <c r="E898" s="105">
        <f>IF(C898&lt;MAX($C$4:C898),C898/MAX($C$4:C898)-1,0)</f>
        <v>0</v>
      </c>
      <c r="F898" s="105"/>
      <c r="G898" s="99"/>
    </row>
    <row r="899" spans="1:7" ht="15" thickBot="1">
      <c r="A899" s="97">
        <v>42146</v>
      </c>
      <c r="B899" s="98">
        <v>3.4430000000000001</v>
      </c>
      <c r="C899" s="98">
        <v>3.4430000000000001</v>
      </c>
      <c r="D899" s="99">
        <v>-6.3E-3</v>
      </c>
      <c r="E899" s="105">
        <f>IF(C899&lt;MAX($C$4:C899),C899/MAX($C$4:C899)-1,0)</f>
        <v>-6.3492063492063266E-3</v>
      </c>
      <c r="F899" s="105"/>
      <c r="G899" s="99"/>
    </row>
    <row r="900" spans="1:7" ht="15" thickBot="1">
      <c r="A900" s="97">
        <v>42149</v>
      </c>
      <c r="B900" s="98">
        <v>3.4369999999999998</v>
      </c>
      <c r="C900" s="98">
        <v>3.4369999999999998</v>
      </c>
      <c r="D900" s="99">
        <v>-1.6999999999999999E-3</v>
      </c>
      <c r="E900" s="105">
        <f>IF(C900&lt;MAX($C$4:C900),C900/MAX($C$4:C900)-1,0)</f>
        <v>-8.0808080808081328E-3</v>
      </c>
      <c r="F900" s="105"/>
      <c r="G900" s="99"/>
    </row>
    <row r="901" spans="1:7" ht="15" thickBot="1">
      <c r="A901" s="97">
        <v>42150</v>
      </c>
      <c r="B901" s="98">
        <v>3.5590000000000002</v>
      </c>
      <c r="C901" s="98">
        <v>3.5590000000000002</v>
      </c>
      <c r="D901" s="99">
        <v>3.5499999999999997E-2</v>
      </c>
      <c r="E901" s="105">
        <f>IF(C901&lt;MAX($C$4:C901),C901/MAX($C$4:C901)-1,0)</f>
        <v>0</v>
      </c>
      <c r="F901" s="105"/>
      <c r="G901" s="99"/>
    </row>
    <row r="902" spans="1:7" ht="15" thickBot="1">
      <c r="A902" s="97">
        <v>42151</v>
      </c>
      <c r="B902" s="98">
        <v>3.5649999999999999</v>
      </c>
      <c r="C902" s="98">
        <v>3.5649999999999999</v>
      </c>
      <c r="D902" s="99">
        <v>1.6999999999999999E-3</v>
      </c>
      <c r="E902" s="105">
        <f>IF(C902&lt;MAX($C$4:C902),C902/MAX($C$4:C902)-1,0)</f>
        <v>0</v>
      </c>
      <c r="F902" s="105"/>
      <c r="G902" s="108"/>
    </row>
    <row r="903" spans="1:7" ht="15" thickBot="1">
      <c r="A903" s="101">
        <v>42152</v>
      </c>
      <c r="B903" s="98">
        <v>3.411</v>
      </c>
      <c r="C903" s="98">
        <v>3.411</v>
      </c>
      <c r="D903" s="99">
        <v>-4.3200000000000002E-2</v>
      </c>
      <c r="E903" s="105">
        <f>IF(C903&lt;MAX($C$4:C903),C903/MAX($C$4:C903)-1,0)</f>
        <v>-4.3197755960729278E-2</v>
      </c>
      <c r="F903" s="99"/>
      <c r="G903" s="99"/>
    </row>
    <row r="904" spans="1:7" ht="15" thickBot="1">
      <c r="A904" s="97">
        <v>42153</v>
      </c>
      <c r="B904" s="98">
        <v>3.5270000000000001</v>
      </c>
      <c r="C904" s="98">
        <v>3.5270000000000001</v>
      </c>
      <c r="D904" s="99">
        <v>3.4000000000000002E-2</v>
      </c>
      <c r="E904" s="105">
        <f>IF(C904&lt;MAX($C$4:C904),C904/MAX($C$4:C904)-1,0)</f>
        <v>-1.0659186535764364E-2</v>
      </c>
      <c r="F904" s="105"/>
      <c r="G904" s="99"/>
    </row>
    <row r="905" spans="1:7" ht="15" thickBot="1">
      <c r="A905" s="97">
        <v>42156</v>
      </c>
      <c r="B905" s="98">
        <v>3.6589999999999998</v>
      </c>
      <c r="C905" s="98">
        <v>3.6589999999999998</v>
      </c>
      <c r="D905" s="99">
        <v>3.7400000000000003E-2</v>
      </c>
      <c r="E905" s="105">
        <f>IF(C905&lt;MAX($C$4:C905),C905/MAX($C$4:C905)-1,0)</f>
        <v>0</v>
      </c>
      <c r="F905" s="105"/>
      <c r="G905" s="99"/>
    </row>
    <row r="906" spans="1:7" ht="15" thickBot="1">
      <c r="A906" s="97">
        <v>42157</v>
      </c>
      <c r="B906" s="98">
        <v>3.7709999999999999</v>
      </c>
      <c r="C906" s="98">
        <v>3.7709999999999999</v>
      </c>
      <c r="D906" s="99">
        <v>3.0599999999999999E-2</v>
      </c>
      <c r="E906" s="105">
        <f>IF(C906&lt;MAX($C$4:C906),C906/MAX($C$4:C906)-1,0)</f>
        <v>0</v>
      </c>
      <c r="F906" s="105"/>
      <c r="G906" s="99"/>
    </row>
    <row r="907" spans="1:7" ht="15" thickBot="1">
      <c r="A907" s="97">
        <v>42158</v>
      </c>
      <c r="B907" s="98">
        <v>3.8530000000000002</v>
      </c>
      <c r="C907" s="98">
        <v>3.8530000000000002</v>
      </c>
      <c r="D907" s="99">
        <v>2.1700000000000001E-2</v>
      </c>
      <c r="E907" s="120">
        <f>IF(C907&lt;MAX($C$4:C907),C907/MAX($C$4:C907)-1,0)</f>
        <v>0</v>
      </c>
      <c r="F907" s="105"/>
      <c r="G907" s="99"/>
    </row>
    <row r="908" spans="1:7" ht="15" thickBot="1">
      <c r="A908" s="97">
        <v>42159</v>
      </c>
      <c r="B908" s="98">
        <v>3.7480000000000002</v>
      </c>
      <c r="C908" s="98">
        <v>3.7480000000000002</v>
      </c>
      <c r="D908" s="99">
        <v>-2.7300000000000001E-2</v>
      </c>
      <c r="E908" s="120">
        <f>IF(C908&lt;MAX($C$4:C908),C908/MAX($C$4:C908)-1,0)</f>
        <v>-2.7251492343628336E-2</v>
      </c>
      <c r="F908" s="105"/>
      <c r="G908" s="99"/>
    </row>
    <row r="909" spans="1:7" ht="15" thickBot="1">
      <c r="A909" s="97">
        <v>42160</v>
      </c>
      <c r="B909" s="98">
        <v>3.742</v>
      </c>
      <c r="C909" s="98">
        <v>3.742</v>
      </c>
      <c r="D909" s="99">
        <v>-1.6000000000000001E-3</v>
      </c>
      <c r="E909" s="120">
        <f>IF(C909&lt;MAX($C$4:C909),C909/MAX($C$4:C909)-1,0)</f>
        <v>-2.8808720477550009E-2</v>
      </c>
      <c r="F909" s="105"/>
      <c r="G909" s="99"/>
    </row>
    <row r="910" spans="1:7" ht="15" thickBot="1">
      <c r="A910" s="97">
        <v>42163</v>
      </c>
      <c r="B910" s="98">
        <v>3.6030000000000002</v>
      </c>
      <c r="C910" s="98">
        <v>3.6030000000000002</v>
      </c>
      <c r="D910" s="99">
        <v>-3.7100000000000001E-2</v>
      </c>
      <c r="E910" s="120">
        <f>IF(C910&lt;MAX($C$4:C910),C910/MAX($C$4:C910)-1,0)</f>
        <v>-6.4884505580067531E-2</v>
      </c>
      <c r="F910" s="105"/>
      <c r="G910" s="99"/>
    </row>
    <row r="911" spans="1:7" ht="15" thickBot="1">
      <c r="A911" s="97">
        <v>42164</v>
      </c>
      <c r="B911" s="98">
        <v>3.5569999999999999</v>
      </c>
      <c r="C911" s="98">
        <v>3.5569999999999999</v>
      </c>
      <c r="D911" s="99">
        <v>-1.2800000000000001E-2</v>
      </c>
      <c r="E911" s="120">
        <f>IF(C911&lt;MAX($C$4:C911),C911/MAX($C$4:C911)-1,0)</f>
        <v>-7.6823254606799951E-2</v>
      </c>
      <c r="F911" s="105"/>
      <c r="G911" s="99"/>
    </row>
    <row r="912" spans="1:7" ht="15" thickBot="1">
      <c r="A912" s="97">
        <v>42165</v>
      </c>
      <c r="B912" s="98">
        <v>3.6360000000000001</v>
      </c>
      <c r="C912" s="98">
        <v>3.6360000000000001</v>
      </c>
      <c r="D912" s="99">
        <v>2.2200000000000001E-2</v>
      </c>
      <c r="E912" s="120">
        <f>IF(C912&lt;MAX($C$4:C912),C912/MAX($C$4:C912)-1,0)</f>
        <v>-5.6319750843498606E-2</v>
      </c>
      <c r="F912" s="105"/>
      <c r="G912" s="99"/>
    </row>
    <row r="913" spans="1:7" ht="15" thickBot="1">
      <c r="A913" s="97">
        <v>42166</v>
      </c>
      <c r="B913" s="98">
        <v>3.6890000000000001</v>
      </c>
      <c r="C913" s="98">
        <v>3.6890000000000001</v>
      </c>
      <c r="D913" s="99">
        <v>1.46E-2</v>
      </c>
      <c r="E913" s="120">
        <f>IF(C913&lt;MAX($C$4:C913),C913/MAX($C$4:C913)-1,0)</f>
        <v>-4.2564235660524252E-2</v>
      </c>
      <c r="F913" s="105"/>
      <c r="G913" s="99"/>
    </row>
    <row r="914" spans="1:7" ht="15" thickBot="1">
      <c r="A914" s="97">
        <v>42167</v>
      </c>
      <c r="B914" s="98">
        <v>3.7069999999999999</v>
      </c>
      <c r="C914" s="98">
        <v>3.7069999999999999</v>
      </c>
      <c r="D914" s="99">
        <v>4.8999999999999998E-3</v>
      </c>
      <c r="E914" s="120">
        <f>IF(C914&lt;MAX($C$4:C914),C914/MAX($C$4:C914)-1,0)</f>
        <v>-3.7892551258759455E-2</v>
      </c>
      <c r="F914" s="105"/>
      <c r="G914" s="99"/>
    </row>
    <row r="915" spans="1:7" ht="15" thickBot="1">
      <c r="A915" s="97">
        <v>42170</v>
      </c>
      <c r="B915" s="98">
        <v>3.5779999999999998</v>
      </c>
      <c r="C915" s="98">
        <v>3.5779999999999998</v>
      </c>
      <c r="D915" s="99">
        <v>-3.4799999999999998E-2</v>
      </c>
      <c r="E915" s="120">
        <f>IF(C915&lt;MAX($C$4:C915),C915/MAX($C$4:C915)-1,0)</f>
        <v>-7.1372956138074262E-2</v>
      </c>
      <c r="F915" s="105"/>
      <c r="G915" s="99"/>
    </row>
    <row r="916" spans="1:7" ht="15" thickBot="1">
      <c r="A916" s="97">
        <v>42171</v>
      </c>
      <c r="B916" s="98">
        <v>3.4079999999999999</v>
      </c>
      <c r="C916" s="98">
        <v>3.4079999999999999</v>
      </c>
      <c r="D916" s="99">
        <v>-4.7500000000000001E-2</v>
      </c>
      <c r="E916" s="120">
        <f>IF(C916&lt;MAX($C$4:C916),C916/MAX($C$4:C916)-1,0)</f>
        <v>-0.11549441993252019</v>
      </c>
      <c r="F916" s="105"/>
      <c r="G916" s="99"/>
    </row>
    <row r="917" spans="1:7" ht="15" thickBot="1">
      <c r="A917" s="97">
        <v>42172</v>
      </c>
      <c r="B917" s="98">
        <v>3.5579999999999998</v>
      </c>
      <c r="C917" s="98">
        <v>3.5579999999999998</v>
      </c>
      <c r="D917" s="99">
        <v>4.3999999999999997E-2</v>
      </c>
      <c r="E917" s="120">
        <f>IF(C917&lt;MAX($C$4:C917),C917/MAX($C$4:C917)-1,0)</f>
        <v>-7.6563716584479691E-2</v>
      </c>
      <c r="F917" s="105"/>
      <c r="G917" s="99"/>
    </row>
    <row r="918" spans="1:7" ht="15" thickBot="1">
      <c r="A918" s="97">
        <v>42173</v>
      </c>
      <c r="B918" s="98">
        <v>3.403</v>
      </c>
      <c r="C918" s="98">
        <v>3.403</v>
      </c>
      <c r="D918" s="99">
        <v>-4.36E-2</v>
      </c>
      <c r="E918" s="120">
        <f>IF(C918&lt;MAX($C$4:C918),C918/MAX($C$4:C918)-1,0)</f>
        <v>-0.11679211004412149</v>
      </c>
      <c r="F918" s="105"/>
      <c r="G918" s="99"/>
    </row>
    <row r="919" spans="1:7" ht="15" thickBot="1">
      <c r="A919" s="97">
        <v>42174</v>
      </c>
      <c r="B919" s="98">
        <v>3.2130000000000001</v>
      </c>
      <c r="C919" s="98">
        <v>3.2130000000000001</v>
      </c>
      <c r="D919" s="99">
        <v>-5.5800000000000002E-2</v>
      </c>
      <c r="E919" s="120">
        <f>IF(C919&lt;MAX($C$4:C919),C919/MAX($C$4:C919)-1,0)</f>
        <v>-0.16610433428497273</v>
      </c>
      <c r="F919" s="105"/>
      <c r="G919" s="99"/>
    </row>
    <row r="920" spans="1:7" ht="15" thickBot="1">
      <c r="A920" s="97">
        <v>42178</v>
      </c>
      <c r="B920" s="98">
        <v>3.2570000000000001</v>
      </c>
      <c r="C920" s="98">
        <v>3.2570000000000001</v>
      </c>
      <c r="D920" s="99">
        <v>1.37E-2</v>
      </c>
      <c r="E920" s="120">
        <f>IF(C920&lt;MAX($C$4:C920),C920/MAX($C$4:C920)-1,0)</f>
        <v>-0.15468466130288083</v>
      </c>
      <c r="F920" s="105"/>
      <c r="G920" s="99"/>
    </row>
    <row r="921" spans="1:7" ht="15" thickBot="1">
      <c r="A921" s="97">
        <v>42179</v>
      </c>
      <c r="B921" s="98">
        <v>3.2570000000000001</v>
      </c>
      <c r="C921" s="98">
        <v>3.2570000000000001</v>
      </c>
      <c r="D921" s="99">
        <v>0</v>
      </c>
      <c r="E921" s="120">
        <f>IF(C921&lt;MAX($C$4:C921),C921/MAX($C$4:C921)-1,0)</f>
        <v>-0.15468466130288083</v>
      </c>
      <c r="F921" s="105"/>
      <c r="G921" s="99"/>
    </row>
    <row r="922" spans="1:7" ht="15" thickBot="1">
      <c r="A922" s="97">
        <v>42180</v>
      </c>
      <c r="B922" s="98">
        <v>3.0670000000000002</v>
      </c>
      <c r="C922" s="98">
        <v>3.0670000000000002</v>
      </c>
      <c r="D922" s="99">
        <v>-5.8299999999999998E-2</v>
      </c>
      <c r="E922" s="120">
        <f>IF(C922&lt;MAX($C$4:C922),C922/MAX($C$4:C922)-1,0)</f>
        <v>-0.20399688554373219</v>
      </c>
      <c r="F922" s="105"/>
      <c r="G922" s="108"/>
    </row>
    <row r="923" spans="1:7" ht="15" thickBot="1">
      <c r="A923" s="101">
        <v>42181</v>
      </c>
      <c r="B923" s="98">
        <v>2.7869999999999999</v>
      </c>
      <c r="C923" s="98">
        <v>2.7869999999999999</v>
      </c>
      <c r="D923" s="99">
        <v>-9.1300000000000006E-2</v>
      </c>
      <c r="E923" s="120">
        <f>IF(C923&lt;MAX($C$4:C923),C923/MAX($C$4:C923)-1,0)</f>
        <v>-0.27666753179340775</v>
      </c>
      <c r="F923" s="99"/>
      <c r="G923" s="99"/>
    </row>
    <row r="924" spans="1:7" ht="15" thickBot="1">
      <c r="A924" s="97">
        <v>42184</v>
      </c>
      <c r="B924" s="98">
        <v>2.5419999999999998</v>
      </c>
      <c r="C924" s="98">
        <v>2.5419999999999998</v>
      </c>
      <c r="D924" s="99">
        <v>-8.7900000000000006E-2</v>
      </c>
      <c r="E924" s="120">
        <f>IF(C924&lt;MAX($C$4:C924),C924/MAX($C$4:C924)-1,0)</f>
        <v>-0.34025434726187398</v>
      </c>
      <c r="F924" s="105"/>
      <c r="G924" s="99"/>
    </row>
    <row r="925" spans="1:7" ht="15" thickBot="1">
      <c r="A925" s="97">
        <v>42185</v>
      </c>
      <c r="B925" s="98">
        <v>2.694</v>
      </c>
      <c r="C925" s="98">
        <v>2.694</v>
      </c>
      <c r="D925" s="99">
        <v>5.9799999999999999E-2</v>
      </c>
      <c r="E925" s="120">
        <f>IF(C925&lt;MAX($C$4:C925),C925/MAX($C$4:C925)-1,0)</f>
        <v>-0.30080456786919285</v>
      </c>
      <c r="F925" s="105"/>
      <c r="G925" s="99"/>
    </row>
    <row r="926" spans="1:7" ht="15" thickBot="1">
      <c r="A926" s="97">
        <v>42186</v>
      </c>
      <c r="B926" s="98">
        <v>2.56</v>
      </c>
      <c r="C926" s="98">
        <v>2.56</v>
      </c>
      <c r="D926" s="99">
        <v>-4.9700000000000001E-2</v>
      </c>
      <c r="E926" s="120">
        <f>IF(C926&lt;MAX($C$4:C926),C926/MAX($C$4:C926)-1,0)</f>
        <v>-0.33558266286010907</v>
      </c>
      <c r="F926" s="105"/>
      <c r="G926" s="99"/>
    </row>
    <row r="927" spans="1:7" ht="15" thickBot="1">
      <c r="A927" s="97">
        <v>42187</v>
      </c>
      <c r="B927" s="98">
        <v>2.4500000000000002</v>
      </c>
      <c r="C927" s="98">
        <v>2.4500000000000002</v>
      </c>
      <c r="D927" s="99">
        <v>-4.2999999999999997E-2</v>
      </c>
      <c r="E927" s="120">
        <f>IF(C927&lt;MAX($C$4:C927),C927/MAX($C$4:C927)-1,0)</f>
        <v>-0.36413184531533871</v>
      </c>
      <c r="F927" s="105"/>
      <c r="G927" s="99"/>
    </row>
    <row r="928" spans="1:7" ht="15" thickBot="1">
      <c r="A928" s="97">
        <v>42188</v>
      </c>
      <c r="B928" s="98">
        <v>2.3490000000000002</v>
      </c>
      <c r="C928" s="98">
        <v>2.3490000000000002</v>
      </c>
      <c r="D928" s="99">
        <v>-4.1200000000000001E-2</v>
      </c>
      <c r="E928" s="120">
        <f>IF(C928&lt;MAX($C$4:C928),C928/MAX($C$4:C928)-1,0)</f>
        <v>-0.39034518556968589</v>
      </c>
      <c r="F928" s="105"/>
      <c r="G928" s="99"/>
    </row>
    <row r="929" spans="1:7" ht="15" thickBot="1">
      <c r="A929" s="97">
        <v>42191</v>
      </c>
      <c r="B929" s="98">
        <v>2.2469999999999999</v>
      </c>
      <c r="C929" s="98">
        <v>2.2469999999999999</v>
      </c>
      <c r="D929" s="99">
        <v>-4.3400000000000001E-2</v>
      </c>
      <c r="E929" s="120">
        <f>IF(C929&lt;MAX($C$4:C929),C929/MAX($C$4:C929)-1,0)</f>
        <v>-0.41681806384635356</v>
      </c>
      <c r="F929" s="105"/>
      <c r="G929" s="99"/>
    </row>
    <row r="930" spans="1:7" ht="15" thickBot="1">
      <c r="A930" s="97">
        <v>42192</v>
      </c>
      <c r="B930" s="98">
        <v>2.105</v>
      </c>
      <c r="C930" s="98">
        <v>2.105</v>
      </c>
      <c r="D930" s="99">
        <v>-6.3200000000000006E-2</v>
      </c>
      <c r="E930" s="120">
        <f>IF(C930&lt;MAX($C$4:C930),C930/MAX($C$4:C930)-1,0)</f>
        <v>-0.45367246301583186</v>
      </c>
      <c r="F930" s="105"/>
      <c r="G930" s="99"/>
    </row>
    <row r="931" spans="1:7" ht="15" thickBot="1">
      <c r="A931" s="97">
        <v>42193</v>
      </c>
      <c r="B931" s="98">
        <v>1.978</v>
      </c>
      <c r="C931" s="98">
        <v>1.978</v>
      </c>
      <c r="D931" s="99">
        <v>-6.0299999999999999E-2</v>
      </c>
      <c r="E931" s="120">
        <f>IF(C931&lt;MAX($C$4:C931),C931/MAX($C$4:C931)-1,0)</f>
        <v>-0.48663379185050615</v>
      </c>
      <c r="F931" s="105"/>
      <c r="G931" s="99"/>
    </row>
    <row r="932" spans="1:7" ht="15" thickBot="1">
      <c r="A932" s="97">
        <v>42194</v>
      </c>
      <c r="B932" s="98">
        <v>2.06</v>
      </c>
      <c r="C932" s="98">
        <v>2.06</v>
      </c>
      <c r="D932" s="99">
        <v>4.1500000000000002E-2</v>
      </c>
      <c r="E932" s="120">
        <f>IF(C932&lt;MAX($C$4:C932),C932/MAX($C$4:C932)-1,0)</f>
        <v>-0.46535167402024402</v>
      </c>
      <c r="F932" s="105"/>
      <c r="G932" s="99"/>
    </row>
    <row r="933" spans="1:7" ht="15" thickBot="1">
      <c r="A933" s="97">
        <v>42195</v>
      </c>
      <c r="B933" s="98">
        <v>2.1829999999999998</v>
      </c>
      <c r="C933" s="98">
        <v>2.1829999999999998</v>
      </c>
      <c r="D933" s="99">
        <v>5.9700000000000003E-2</v>
      </c>
      <c r="E933" s="120">
        <f>IF(C933&lt;MAX($C$4:C933),C933/MAX($C$4:C933)-1,0)</f>
        <v>-0.43342849727485089</v>
      </c>
      <c r="F933" s="105"/>
      <c r="G933" s="99"/>
    </row>
    <row r="934" spans="1:7" ht="15" thickBot="1">
      <c r="A934" s="97">
        <v>42198</v>
      </c>
      <c r="B934" s="98">
        <v>2.327</v>
      </c>
      <c r="C934" s="98">
        <v>2.327</v>
      </c>
      <c r="D934" s="99">
        <v>6.6000000000000003E-2</v>
      </c>
      <c r="E934" s="120">
        <f>IF(C934&lt;MAX($C$4:C934),C934/MAX($C$4:C934)-1,0)</f>
        <v>-0.39605502206073195</v>
      </c>
      <c r="F934" s="105"/>
      <c r="G934" s="99"/>
    </row>
    <row r="935" spans="1:7" ht="15" thickBot="1">
      <c r="A935" s="97">
        <v>42199</v>
      </c>
      <c r="B935" s="98">
        <v>2.3969999999999998</v>
      </c>
      <c r="C935" s="98">
        <v>2.3969999999999998</v>
      </c>
      <c r="D935" s="99">
        <v>3.0099999999999998E-2</v>
      </c>
      <c r="E935" s="120">
        <f>IF(C935&lt;MAX($C$4:C935),C935/MAX($C$4:C935)-1,0)</f>
        <v>-0.37788736049831306</v>
      </c>
      <c r="F935" s="105"/>
      <c r="G935" s="99"/>
    </row>
    <row r="936" spans="1:7" ht="15" thickBot="1">
      <c r="A936" s="97">
        <v>42200</v>
      </c>
      <c r="B936" s="98">
        <v>2.2480000000000002</v>
      </c>
      <c r="C936" s="98">
        <v>2.2480000000000002</v>
      </c>
      <c r="D936" s="99">
        <v>-6.2199999999999998E-2</v>
      </c>
      <c r="E936" s="120">
        <f>IF(C936&lt;MAX($C$4:C936),C936/MAX($C$4:C936)-1,0)</f>
        <v>-0.41655852582403319</v>
      </c>
      <c r="F936" s="105"/>
      <c r="G936" s="99"/>
    </row>
    <row r="937" spans="1:7" ht="15" thickBot="1">
      <c r="A937" s="97">
        <v>42201</v>
      </c>
      <c r="B937" s="98">
        <v>2.2629999999999999</v>
      </c>
      <c r="C937" s="98">
        <v>2.2629999999999999</v>
      </c>
      <c r="D937" s="99">
        <v>6.7000000000000002E-3</v>
      </c>
      <c r="E937" s="120">
        <f>IF(C937&lt;MAX($C$4:C937),C937/MAX($C$4:C937)-1,0)</f>
        <v>-0.41266545548922928</v>
      </c>
      <c r="F937" s="105"/>
      <c r="G937" s="99"/>
    </row>
    <row r="938" spans="1:7" ht="15" thickBot="1">
      <c r="A938" s="97">
        <v>42202</v>
      </c>
      <c r="B938" s="98">
        <v>2.383</v>
      </c>
      <c r="C938" s="98">
        <v>2.383</v>
      </c>
      <c r="D938" s="99">
        <v>5.2999999999999999E-2</v>
      </c>
      <c r="E938" s="120">
        <f>IF(C938&lt;MAX($C$4:C938),C938/MAX($C$4:C938)-1,0)</f>
        <v>-0.38152089281079682</v>
      </c>
      <c r="F938" s="105"/>
      <c r="G938" s="99"/>
    </row>
    <row r="939" spans="1:7" ht="15" thickBot="1">
      <c r="A939" s="97">
        <v>42205</v>
      </c>
      <c r="B939" s="98">
        <v>2.423</v>
      </c>
      <c r="C939" s="98">
        <v>2.423</v>
      </c>
      <c r="D939" s="99">
        <v>1.6799999999999999E-2</v>
      </c>
      <c r="E939" s="120">
        <f>IF(C939&lt;MAX($C$4:C939),C939/MAX($C$4:C939)-1,0)</f>
        <v>-0.37113937191798596</v>
      </c>
      <c r="F939" s="105"/>
      <c r="G939" s="99"/>
    </row>
    <row r="940" spans="1:7" ht="15" thickBot="1">
      <c r="A940" s="97">
        <v>42206</v>
      </c>
      <c r="B940" s="98">
        <v>2.472</v>
      </c>
      <c r="C940" s="98">
        <v>2.472</v>
      </c>
      <c r="D940" s="99">
        <v>2.0199999999999999E-2</v>
      </c>
      <c r="E940" s="120">
        <f>IF(C940&lt;MAX($C$4:C940),C940/MAX($C$4:C940)-1,0)</f>
        <v>-0.35842200882429276</v>
      </c>
      <c r="F940" s="105"/>
      <c r="G940" s="99"/>
    </row>
    <row r="941" spans="1:7" ht="15" thickBot="1">
      <c r="A941" s="97">
        <v>42207</v>
      </c>
      <c r="B941" s="98">
        <v>2.484</v>
      </c>
      <c r="C941" s="98">
        <v>2.484</v>
      </c>
      <c r="D941" s="99">
        <v>4.8999999999999998E-3</v>
      </c>
      <c r="E941" s="120">
        <f>IF(C941&lt;MAX($C$4:C941),C941/MAX($C$4:C941)-1,0)</f>
        <v>-0.35530755255644952</v>
      </c>
      <c r="F941" s="105"/>
      <c r="G941" s="99"/>
    </row>
    <row r="942" spans="1:7" ht="15" thickBot="1">
      <c r="A942" s="97">
        <v>42208</v>
      </c>
      <c r="B942" s="98">
        <v>2.5390000000000001</v>
      </c>
      <c r="C942" s="98">
        <v>2.5390000000000001</v>
      </c>
      <c r="D942" s="99">
        <v>2.2100000000000002E-2</v>
      </c>
      <c r="E942" s="120">
        <f>IF(C942&lt;MAX($C$4:C942),C942/MAX($C$4:C942)-1,0)</f>
        <v>-0.34103296132883465</v>
      </c>
      <c r="F942" s="105"/>
      <c r="G942" s="108"/>
    </row>
    <row r="943" spans="1:7" ht="15" thickBot="1">
      <c r="A943" s="101">
        <v>42209</v>
      </c>
      <c r="B943" s="98">
        <v>2.5</v>
      </c>
      <c r="C943" s="98">
        <v>2.5</v>
      </c>
      <c r="D943" s="99">
        <v>-1.54E-2</v>
      </c>
      <c r="E943" s="120">
        <f>IF(C943&lt;MAX($C$4:C943),C943/MAX($C$4:C943)-1,0)</f>
        <v>-0.35115494419932525</v>
      </c>
      <c r="F943" s="99"/>
      <c r="G943" s="99"/>
    </row>
    <row r="944" spans="1:7" ht="15" thickBot="1">
      <c r="A944" s="97">
        <v>42212</v>
      </c>
      <c r="B944" s="98">
        <v>2.3180000000000001</v>
      </c>
      <c r="C944" s="98">
        <v>2.3180000000000001</v>
      </c>
      <c r="D944" s="99">
        <v>-7.2800000000000004E-2</v>
      </c>
      <c r="E944" s="120">
        <f>IF(C944&lt;MAX($C$4:C944),C944/MAX($C$4:C944)-1,0)</f>
        <v>-0.3983908642616143</v>
      </c>
      <c r="F944" s="105"/>
      <c r="G944" s="99"/>
    </row>
    <row r="945" spans="1:7" ht="15" thickBot="1">
      <c r="A945" s="97">
        <v>42213</v>
      </c>
      <c r="B945" s="98">
        <v>2.2349999999999999</v>
      </c>
      <c r="C945" s="98">
        <v>2.2349999999999999</v>
      </c>
      <c r="D945" s="99">
        <v>-3.5799999999999998E-2</v>
      </c>
      <c r="E945" s="120">
        <f>IF(C945&lt;MAX($C$4:C945),C945/MAX($C$4:C945)-1,0)</f>
        <v>-0.41993252011419679</v>
      </c>
      <c r="F945" s="105"/>
      <c r="G945" s="99"/>
    </row>
    <row r="946" spans="1:7" ht="15" thickBot="1">
      <c r="A946" s="97">
        <v>42214</v>
      </c>
      <c r="B946" s="98">
        <v>2.302</v>
      </c>
      <c r="C946" s="98">
        <v>2.302</v>
      </c>
      <c r="D946" s="99">
        <v>0.03</v>
      </c>
      <c r="E946" s="120">
        <f>IF(C946&lt;MAX($C$4:C946),C946/MAX($C$4:C946)-1,0)</f>
        <v>-0.40254347261873868</v>
      </c>
      <c r="F946" s="105"/>
      <c r="G946" s="99"/>
    </row>
    <row r="947" spans="1:7" ht="15" thickBot="1">
      <c r="A947" s="97">
        <v>42215</v>
      </c>
      <c r="B947" s="98">
        <v>2.2050000000000001</v>
      </c>
      <c r="C947" s="98">
        <v>2.2050000000000001</v>
      </c>
      <c r="D947" s="99">
        <v>-4.2099999999999999E-2</v>
      </c>
      <c r="E947" s="120">
        <f>IF(C947&lt;MAX($C$4:C947),C947/MAX($C$4:C947)-1,0)</f>
        <v>-0.42771866078380483</v>
      </c>
      <c r="F947" s="105"/>
      <c r="G947" s="99"/>
    </row>
    <row r="948" spans="1:7" ht="15" thickBot="1">
      <c r="A948" s="97">
        <v>42216</v>
      </c>
      <c r="B948" s="98">
        <v>2.2010000000000001</v>
      </c>
      <c r="C948" s="98">
        <v>2.2010000000000001</v>
      </c>
      <c r="D948" s="99">
        <v>-1.8E-3</v>
      </c>
      <c r="E948" s="120">
        <f>IF(C948&lt;MAX($C$4:C948),C948/MAX($C$4:C948)-1,0)</f>
        <v>-0.42875681287308587</v>
      </c>
      <c r="F948" s="105"/>
      <c r="G948" s="99"/>
    </row>
    <row r="949" spans="1:7" ht="15" thickBot="1">
      <c r="A949" s="97">
        <v>42219</v>
      </c>
      <c r="B949" s="98">
        <v>2.1240000000000001</v>
      </c>
      <c r="C949" s="98">
        <v>2.1240000000000001</v>
      </c>
      <c r="D949" s="99">
        <v>-3.5000000000000003E-2</v>
      </c>
      <c r="E949" s="120">
        <f>IF(C949&lt;MAX($C$4:C949),C949/MAX($C$4:C949)-1,0)</f>
        <v>-0.44874124059174669</v>
      </c>
      <c r="F949" s="105"/>
      <c r="G949" s="99"/>
    </row>
    <row r="950" spans="1:7" ht="15" thickBot="1">
      <c r="A950" s="97">
        <v>42220</v>
      </c>
      <c r="B950" s="98">
        <v>2.2250000000000001</v>
      </c>
      <c r="C950" s="98">
        <v>2.2250000000000001</v>
      </c>
      <c r="D950" s="99">
        <v>4.7600000000000003E-2</v>
      </c>
      <c r="E950" s="120">
        <f>IF(C950&lt;MAX($C$4:C950),C950/MAX($C$4:C950)-1,0)</f>
        <v>-0.4225279003373994</v>
      </c>
      <c r="F950" s="105"/>
      <c r="G950" s="99"/>
    </row>
    <row r="951" spans="1:7" ht="15" thickBot="1">
      <c r="A951" s="97">
        <v>42221</v>
      </c>
      <c r="B951" s="98">
        <v>2.1970000000000001</v>
      </c>
      <c r="C951" s="98">
        <v>2.1970000000000001</v>
      </c>
      <c r="D951" s="99">
        <v>-1.26E-2</v>
      </c>
      <c r="E951" s="120">
        <f>IF(C951&lt;MAX($C$4:C951),C951/MAX($C$4:C951)-1,0)</f>
        <v>-0.42979496496236702</v>
      </c>
      <c r="F951" s="105"/>
      <c r="G951" s="99"/>
    </row>
    <row r="952" spans="1:7" ht="15" thickBot="1">
      <c r="A952" s="97">
        <v>42222</v>
      </c>
      <c r="B952" s="98">
        <v>2.1829999999999998</v>
      </c>
      <c r="C952" s="98">
        <v>2.1829999999999998</v>
      </c>
      <c r="D952" s="99">
        <v>-6.4000000000000003E-3</v>
      </c>
      <c r="E952" s="120">
        <f>IF(C952&lt;MAX($C$4:C952),C952/MAX($C$4:C952)-1,0)</f>
        <v>-0.43342849727485089</v>
      </c>
      <c r="F952" s="105"/>
      <c r="G952" s="99"/>
    </row>
    <row r="953" spans="1:7" ht="15" thickBot="1">
      <c r="A953" s="97">
        <v>42223</v>
      </c>
      <c r="B953" s="98">
        <v>2.2509999999999999</v>
      </c>
      <c r="C953" s="98">
        <v>2.2509999999999999</v>
      </c>
      <c r="D953" s="99">
        <v>3.1199999999999999E-2</v>
      </c>
      <c r="E953" s="120">
        <f>IF(C953&lt;MAX($C$4:C953),C953/MAX($C$4:C953)-1,0)</f>
        <v>-0.41577991175707252</v>
      </c>
      <c r="F953" s="105"/>
      <c r="G953" s="99"/>
    </row>
    <row r="954" spans="1:7" ht="15" thickBot="1">
      <c r="A954" s="97">
        <v>42226</v>
      </c>
      <c r="B954" s="98">
        <v>2.355</v>
      </c>
      <c r="C954" s="98">
        <v>2.355</v>
      </c>
      <c r="D954" s="99">
        <v>4.6199999999999998E-2</v>
      </c>
      <c r="E954" s="120">
        <f>IF(C954&lt;MAX($C$4:C954),C954/MAX($C$4:C954)-1,0)</f>
        <v>-0.38878795743576433</v>
      </c>
      <c r="F954" s="105"/>
      <c r="G954" s="99"/>
    </row>
    <row r="955" spans="1:7" ht="15" thickBot="1">
      <c r="A955" s="97">
        <v>42227</v>
      </c>
      <c r="B955" s="98">
        <v>2.359</v>
      </c>
      <c r="C955" s="98">
        <v>2.359</v>
      </c>
      <c r="D955" s="99">
        <v>1.6999999999999999E-3</v>
      </c>
      <c r="E955" s="120">
        <f>IF(C955&lt;MAX($C$4:C955),C955/MAX($C$4:C955)-1,0)</f>
        <v>-0.38774980534648329</v>
      </c>
      <c r="F955" s="105"/>
      <c r="G955" s="99"/>
    </row>
    <row r="956" spans="1:7" ht="15" thickBot="1">
      <c r="A956" s="97">
        <v>42228</v>
      </c>
      <c r="B956" s="98">
        <v>2.2999999999999998</v>
      </c>
      <c r="C956" s="98">
        <v>2.2999999999999998</v>
      </c>
      <c r="D956" s="99">
        <v>-2.5000000000000001E-2</v>
      </c>
      <c r="E956" s="120">
        <f>IF(C956&lt;MAX($C$4:C956),C956/MAX($C$4:C956)-1,0)</f>
        <v>-0.40306254866337932</v>
      </c>
      <c r="F956" s="105"/>
      <c r="G956" s="99"/>
    </row>
    <row r="957" spans="1:7" ht="15" thickBot="1">
      <c r="A957" s="97">
        <v>42229</v>
      </c>
      <c r="B957" s="98">
        <v>2.36</v>
      </c>
      <c r="C957" s="98">
        <v>2.36</v>
      </c>
      <c r="D957" s="99">
        <v>2.6100000000000002E-2</v>
      </c>
      <c r="E957" s="120">
        <f>IF(C957&lt;MAX($C$4:C957),C957/MAX($C$4:C957)-1,0)</f>
        <v>-0.38749026732416303</v>
      </c>
      <c r="F957" s="105"/>
      <c r="G957" s="99"/>
    </row>
    <row r="958" spans="1:7" ht="15" thickBot="1">
      <c r="A958" s="97">
        <v>42230</v>
      </c>
      <c r="B958" s="98">
        <v>2.3439999999999999</v>
      </c>
      <c r="C958" s="98">
        <v>2.3439999999999999</v>
      </c>
      <c r="D958" s="99">
        <v>-6.7999999999999996E-3</v>
      </c>
      <c r="E958" s="120">
        <f>IF(C958&lt;MAX($C$4:C958),C958/MAX($C$4:C958)-1,0)</f>
        <v>-0.39164287568128742</v>
      </c>
      <c r="F958" s="105"/>
      <c r="G958" s="99"/>
    </row>
    <row r="959" spans="1:7" ht="15" thickBot="1">
      <c r="A959" s="97">
        <v>42233</v>
      </c>
      <c r="B959" s="98">
        <v>2.3530000000000002</v>
      </c>
      <c r="C959" s="98">
        <v>2.3530000000000002</v>
      </c>
      <c r="D959" s="99">
        <v>3.8E-3</v>
      </c>
      <c r="E959" s="120">
        <f>IF(C959&lt;MAX($C$4:C959),C959/MAX($C$4:C959)-1,0)</f>
        <v>-0.38930703348040485</v>
      </c>
      <c r="F959" s="105"/>
      <c r="G959" s="99"/>
    </row>
    <row r="960" spans="1:7" ht="15" thickBot="1">
      <c r="A960" s="97">
        <v>42234</v>
      </c>
      <c r="B960" s="98">
        <v>2.2090000000000001</v>
      </c>
      <c r="C960" s="98">
        <v>2.2090000000000001</v>
      </c>
      <c r="D960" s="99">
        <v>-6.1199999999999997E-2</v>
      </c>
      <c r="E960" s="120">
        <f>IF(C960&lt;MAX($C$4:C960),C960/MAX($C$4:C960)-1,0)</f>
        <v>-0.42668050869452379</v>
      </c>
      <c r="F960" s="105"/>
      <c r="G960" s="99"/>
    </row>
    <row r="961" spans="1:7" ht="15" thickBot="1">
      <c r="A961" s="97">
        <v>42235</v>
      </c>
      <c r="B961" s="98">
        <v>2.2639999999999998</v>
      </c>
      <c r="C961" s="98">
        <v>2.2639999999999998</v>
      </c>
      <c r="D961" s="99">
        <v>2.4899999999999999E-2</v>
      </c>
      <c r="E961" s="120">
        <f>IF(C961&lt;MAX($C$4:C961),C961/MAX($C$4:C961)-1,0)</f>
        <v>-0.41240591746690902</v>
      </c>
      <c r="F961" s="105"/>
      <c r="G961" s="99"/>
    </row>
    <row r="962" spans="1:7" ht="15" thickBot="1">
      <c r="A962" s="97">
        <v>42236</v>
      </c>
      <c r="B962" s="98">
        <v>2.2069999999999999</v>
      </c>
      <c r="C962" s="98">
        <v>2.2069999999999999</v>
      </c>
      <c r="D962" s="99">
        <v>-2.52E-2</v>
      </c>
      <c r="E962" s="120">
        <f>IF(C962&lt;MAX($C$4:C962),C962/MAX($C$4:C962)-1,0)</f>
        <v>-0.42719958473916431</v>
      </c>
      <c r="F962" s="105"/>
      <c r="G962" s="108"/>
    </row>
    <row r="963" spans="1:7" ht="15" thickBot="1">
      <c r="A963" s="101">
        <v>42237</v>
      </c>
      <c r="B963" s="98">
        <v>2.097</v>
      </c>
      <c r="C963" s="98">
        <v>2.097</v>
      </c>
      <c r="D963" s="99">
        <v>-4.9799999999999997E-2</v>
      </c>
      <c r="E963" s="120">
        <f>IF(C963&lt;MAX($C$4:C963),C963/MAX($C$4:C963)-1,0)</f>
        <v>-0.45574876719439406</v>
      </c>
      <c r="F963" s="99"/>
      <c r="G963" s="99"/>
    </row>
    <row r="964" spans="1:7" ht="15" thickBot="1">
      <c r="A964" s="97">
        <v>42240</v>
      </c>
      <c r="B964" s="98">
        <v>1.9390000000000001</v>
      </c>
      <c r="C964" s="98">
        <v>1.9390000000000001</v>
      </c>
      <c r="D964" s="99">
        <v>-7.5300000000000006E-2</v>
      </c>
      <c r="E964" s="120">
        <f>IF(C964&lt;MAX($C$4:C964),C964/MAX($C$4:C964)-1,0)</f>
        <v>-0.49675577472099663</v>
      </c>
      <c r="F964" s="105"/>
      <c r="G964" s="99"/>
    </row>
    <row r="965" spans="1:7" ht="15" thickBot="1">
      <c r="A965" s="97">
        <v>42241</v>
      </c>
      <c r="B965" s="98">
        <v>1.821</v>
      </c>
      <c r="C965" s="98">
        <v>1.821</v>
      </c>
      <c r="D965" s="99">
        <v>-6.0900000000000003E-2</v>
      </c>
      <c r="E965" s="120">
        <f>IF(C965&lt;MAX($C$4:C965),C965/MAX($C$4:C965)-1,0)</f>
        <v>-0.52738126135478858</v>
      </c>
      <c r="F965" s="105"/>
      <c r="G965" s="99"/>
    </row>
    <row r="966" spans="1:7" ht="15" thickBot="1">
      <c r="A966" s="97">
        <v>42242</v>
      </c>
      <c r="B966" s="98">
        <v>1.7929999999999999</v>
      </c>
      <c r="C966" s="98">
        <v>1.7929999999999999</v>
      </c>
      <c r="D966" s="99">
        <v>-1.54E-2</v>
      </c>
      <c r="E966" s="120">
        <f>IF(C966&lt;MAX($C$4:C966),C966/MAX($C$4:C966)-1,0)</f>
        <v>-0.53464832597975609</v>
      </c>
      <c r="F966" s="105"/>
      <c r="G966" s="99"/>
    </row>
    <row r="967" spans="1:7" ht="15" thickBot="1">
      <c r="A967" s="97">
        <v>42243</v>
      </c>
      <c r="B967" s="98">
        <v>1.8720000000000001</v>
      </c>
      <c r="C967" s="98">
        <v>1.8720000000000001</v>
      </c>
      <c r="D967" s="99">
        <v>4.41E-2</v>
      </c>
      <c r="E967" s="120">
        <f>IF(C967&lt;MAX($C$4:C967),C967/MAX($C$4:C967)-1,0)</f>
        <v>-0.51414482221645463</v>
      </c>
      <c r="F967" s="105"/>
      <c r="G967" s="99"/>
    </row>
    <row r="968" spans="1:7" ht="15" thickBot="1">
      <c r="A968" s="97">
        <v>42244</v>
      </c>
      <c r="B968" s="98">
        <v>1.9670000000000001</v>
      </c>
      <c r="C968" s="98">
        <v>1.9670000000000001</v>
      </c>
      <c r="D968" s="99">
        <v>5.0700000000000002E-2</v>
      </c>
      <c r="E968" s="120">
        <f>IF(C968&lt;MAX($C$4:C968),C968/MAX($C$4:C968)-1,0)</f>
        <v>-0.48948871009602912</v>
      </c>
      <c r="F968" s="105"/>
      <c r="G968" s="99"/>
    </row>
    <row r="969" spans="1:7" ht="15" thickBot="1">
      <c r="A969" s="97">
        <v>42247</v>
      </c>
      <c r="B969" s="98">
        <v>1.921</v>
      </c>
      <c r="C969" s="98">
        <v>1.921</v>
      </c>
      <c r="D969" s="99">
        <v>-2.3400000000000001E-2</v>
      </c>
      <c r="E969" s="120">
        <f>IF(C969&lt;MAX($C$4:C969),C969/MAX($C$4:C969)-1,0)</f>
        <v>-0.50142745912276143</v>
      </c>
      <c r="F969" s="105"/>
      <c r="G969" s="99"/>
    </row>
    <row r="970" spans="1:7" ht="15" thickBot="1">
      <c r="A970" s="97">
        <v>42248</v>
      </c>
      <c r="B970" s="98">
        <v>1.8220000000000001</v>
      </c>
      <c r="C970" s="98">
        <v>1.8220000000000001</v>
      </c>
      <c r="D970" s="99">
        <v>-5.1499999999999997E-2</v>
      </c>
      <c r="E970" s="120">
        <f>IF(C970&lt;MAX($C$4:C970),C970/MAX($C$4:C970)-1,0)</f>
        <v>-0.52712172333246821</v>
      </c>
      <c r="F970" s="105"/>
      <c r="G970" s="99"/>
    </row>
    <row r="971" spans="1:7" ht="15" thickBot="1">
      <c r="A971" s="97">
        <v>42249</v>
      </c>
      <c r="B971" s="98">
        <v>1.79</v>
      </c>
      <c r="C971" s="98">
        <v>1.79</v>
      </c>
      <c r="D971" s="99">
        <v>-1.7600000000000001E-2</v>
      </c>
      <c r="E971" s="120">
        <f>IF(C971&lt;MAX($C$4:C971),C971/MAX($C$4:C971)-1,0)</f>
        <v>-0.53542694004671687</v>
      </c>
      <c r="F971" s="105"/>
      <c r="G971" s="99"/>
    </row>
    <row r="972" spans="1:7" ht="15" thickBot="1">
      <c r="A972" s="97">
        <v>42254</v>
      </c>
      <c r="B972" s="98">
        <v>1.7969999999999999</v>
      </c>
      <c r="C972" s="98">
        <v>1.7969999999999999</v>
      </c>
      <c r="D972" s="99">
        <v>3.8999999999999998E-3</v>
      </c>
      <c r="E972" s="120">
        <f>IF(C972&lt;MAX($C$4:C972),C972/MAX($C$4:C972)-1,0)</f>
        <v>-0.53361017389047505</v>
      </c>
      <c r="F972" s="105"/>
      <c r="G972" s="99"/>
    </row>
    <row r="973" spans="1:7" ht="15" thickBot="1">
      <c r="A973" s="97">
        <v>42255</v>
      </c>
      <c r="B973" s="98">
        <v>1.873</v>
      </c>
      <c r="C973" s="98">
        <v>1.873</v>
      </c>
      <c r="D973" s="99">
        <v>4.2299999999999997E-2</v>
      </c>
      <c r="E973" s="120">
        <f>IF(C973&lt;MAX($C$4:C973),C973/MAX($C$4:C973)-1,0)</f>
        <v>-0.51388528419413448</v>
      </c>
      <c r="F973" s="105"/>
      <c r="G973" s="99"/>
    </row>
    <row r="974" spans="1:7" ht="15" thickBot="1">
      <c r="A974" s="97">
        <v>42256</v>
      </c>
      <c r="B974" s="98">
        <v>1.94</v>
      </c>
      <c r="C974" s="98">
        <v>1.94</v>
      </c>
      <c r="D974" s="99">
        <v>3.5799999999999998E-2</v>
      </c>
      <c r="E974" s="120">
        <f>IF(C974&lt;MAX($C$4:C974),C974/MAX($C$4:C974)-1,0)</f>
        <v>-0.49649623669867637</v>
      </c>
      <c r="F974" s="105"/>
      <c r="G974" s="99"/>
    </row>
    <row r="975" spans="1:7" ht="15" thickBot="1">
      <c r="A975" s="97">
        <v>42257</v>
      </c>
      <c r="B975" s="98">
        <v>1.91</v>
      </c>
      <c r="C975" s="98">
        <v>1.91</v>
      </c>
      <c r="D975" s="99">
        <v>-1.55E-2</v>
      </c>
      <c r="E975" s="120">
        <f>IF(C975&lt;MAX($C$4:C975),C975/MAX($C$4:C975)-1,0)</f>
        <v>-0.50428237736828452</v>
      </c>
      <c r="F975" s="105"/>
      <c r="G975" s="99"/>
    </row>
    <row r="976" spans="1:7" ht="15" thickBot="1">
      <c r="A976" s="97">
        <v>42258</v>
      </c>
      <c r="B976" s="98">
        <v>1.9139999999999999</v>
      </c>
      <c r="C976" s="98">
        <v>1.9139999999999999</v>
      </c>
      <c r="D976" s="99">
        <v>2.0999999999999999E-3</v>
      </c>
      <c r="E976" s="120">
        <f>IF(C976&lt;MAX($C$4:C976),C976/MAX($C$4:C976)-1,0)</f>
        <v>-0.50324422527900348</v>
      </c>
      <c r="F976" s="105"/>
      <c r="G976" s="99"/>
    </row>
    <row r="977" spans="1:7" ht="15" thickBot="1">
      <c r="A977" s="97">
        <v>42261</v>
      </c>
      <c r="B977" s="98">
        <v>1.8069999999999999</v>
      </c>
      <c r="C977" s="98">
        <v>1.8069999999999999</v>
      </c>
      <c r="D977" s="99">
        <v>-5.5899999999999998E-2</v>
      </c>
      <c r="E977" s="120">
        <f>IF(C977&lt;MAX($C$4:C977),C977/MAX($C$4:C977)-1,0)</f>
        <v>-0.53101479366727222</v>
      </c>
      <c r="F977" s="105"/>
      <c r="G977" s="99"/>
    </row>
    <row r="978" spans="1:7" ht="15" thickBot="1">
      <c r="A978" s="97">
        <v>42262</v>
      </c>
      <c r="B978" s="98">
        <v>1.7410000000000001</v>
      </c>
      <c r="C978" s="98">
        <v>1.7410000000000001</v>
      </c>
      <c r="D978" s="99">
        <v>-3.6499999999999998E-2</v>
      </c>
      <c r="E978" s="120">
        <f>IF(C978&lt;MAX($C$4:C978),C978/MAX($C$4:C978)-1,0)</f>
        <v>-0.54814430314041007</v>
      </c>
      <c r="F978" s="105"/>
      <c r="G978" s="99"/>
    </row>
    <row r="979" spans="1:7" ht="15" thickBot="1">
      <c r="A979" s="97">
        <v>42263</v>
      </c>
      <c r="B979" s="98">
        <v>1.847</v>
      </c>
      <c r="C979" s="98">
        <v>1.847</v>
      </c>
      <c r="D979" s="99">
        <v>6.0900000000000003E-2</v>
      </c>
      <c r="E979" s="105">
        <f>IF(C979&lt;MAX($C$4:C979),C979/MAX($C$4:C979)-1,0)</f>
        <v>-0.52063327277446148</v>
      </c>
      <c r="F979" s="105"/>
      <c r="G979" s="99"/>
    </row>
    <row r="980" spans="1:7" ht="15" thickBot="1">
      <c r="A980" s="97">
        <v>42264</v>
      </c>
      <c r="B980" s="98">
        <v>1.845</v>
      </c>
      <c r="C980" s="98">
        <v>1.845</v>
      </c>
      <c r="D980" s="99">
        <v>-1.1000000000000001E-3</v>
      </c>
      <c r="E980" s="105">
        <f>IF(C980&lt;MAX($C$4:C980),C980/MAX($C$4:C980)-1,0)</f>
        <v>-0.52115234881910211</v>
      </c>
      <c r="F980" s="105"/>
      <c r="G980" s="99"/>
    </row>
    <row r="981" spans="1:7" ht="15" thickBot="1">
      <c r="A981" s="97">
        <v>42265</v>
      </c>
      <c r="B981" s="98">
        <v>1.867</v>
      </c>
      <c r="C981" s="98">
        <v>1.867</v>
      </c>
      <c r="D981" s="99">
        <v>1.1900000000000001E-2</v>
      </c>
      <c r="E981" s="105">
        <f>IF(C981&lt;MAX($C$4:C981),C981/MAX($C$4:C981)-1,0)</f>
        <v>-0.51544251232805616</v>
      </c>
      <c r="F981" s="105"/>
      <c r="G981" s="99"/>
    </row>
    <row r="982" spans="1:7" ht="15" thickBot="1">
      <c r="A982" s="97">
        <v>42268</v>
      </c>
      <c r="B982" s="98">
        <v>1.94</v>
      </c>
      <c r="C982" s="98">
        <v>1.94</v>
      </c>
      <c r="D982" s="99">
        <v>3.9100000000000003E-2</v>
      </c>
      <c r="E982" s="105">
        <f>IF(C982&lt;MAX($C$4:C982),C982/MAX($C$4:C982)-1,0)</f>
        <v>-0.49649623669867637</v>
      </c>
      <c r="F982" s="105"/>
      <c r="G982" s="108"/>
    </row>
    <row r="983" spans="1:7" ht="15" thickBot="1">
      <c r="A983" s="101">
        <v>42269</v>
      </c>
      <c r="B983" s="98">
        <v>1.946</v>
      </c>
      <c r="C983" s="98">
        <v>1.946</v>
      </c>
      <c r="D983" s="99">
        <v>3.0999999999999999E-3</v>
      </c>
      <c r="E983" s="105">
        <f>IF(C983&lt;MAX($C$4:C983),C983/MAX($C$4:C983)-1,0)</f>
        <v>-0.49493900856475481</v>
      </c>
      <c r="F983" s="99"/>
      <c r="G983" s="99"/>
    </row>
    <row r="984" spans="1:7" ht="15" thickBot="1">
      <c r="A984" s="97">
        <v>42270</v>
      </c>
      <c r="B984" s="98">
        <v>1.946</v>
      </c>
      <c r="C984" s="98">
        <v>1.946</v>
      </c>
      <c r="D984" s="99">
        <v>0</v>
      </c>
      <c r="E984" s="105">
        <f>IF(C984&lt;MAX($C$4:C984),C984/MAX($C$4:C984)-1,0)</f>
        <v>-0.49493900856475481</v>
      </c>
      <c r="F984" s="105"/>
      <c r="G984" s="99"/>
    </row>
    <row r="985" spans="1:7" ht="15" thickBot="1">
      <c r="A985" s="97">
        <v>42271</v>
      </c>
      <c r="B985" s="98">
        <v>1.9570000000000001</v>
      </c>
      <c r="C985" s="98">
        <v>1.9570000000000001</v>
      </c>
      <c r="D985" s="99">
        <v>5.7000000000000002E-3</v>
      </c>
      <c r="E985" s="105">
        <f>IF(C985&lt;MAX($C$4:C985),C985/MAX($C$4:C985)-1,0)</f>
        <v>-0.49208409031923173</v>
      </c>
      <c r="F985" s="105"/>
      <c r="G985" s="99"/>
    </row>
    <row r="986" spans="1:7" ht="15" thickBot="1">
      <c r="A986" s="97">
        <v>42272</v>
      </c>
      <c r="B986" s="98">
        <v>1.9059999999999999</v>
      </c>
      <c r="C986" s="98">
        <v>1.9059999999999999</v>
      </c>
      <c r="D986" s="99">
        <v>-2.6100000000000002E-2</v>
      </c>
      <c r="E986" s="105">
        <f>IF(C986&lt;MAX($C$4:C986),C986/MAX($C$4:C986)-1,0)</f>
        <v>-0.50532052945756556</v>
      </c>
      <c r="F986" s="105"/>
      <c r="G986" s="99"/>
    </row>
    <row r="987" spans="1:7" ht="15" thickBot="1">
      <c r="A987" s="97">
        <v>42275</v>
      </c>
      <c r="B987" s="98">
        <v>1.97</v>
      </c>
      <c r="C987" s="98">
        <v>1.97</v>
      </c>
      <c r="D987" s="99">
        <v>3.3599999999999998E-2</v>
      </c>
      <c r="E987" s="105">
        <f>IF(C987&lt;MAX($C$4:C987),C987/MAX($C$4:C987)-1,0)</f>
        <v>-0.48871009602906834</v>
      </c>
      <c r="F987" s="105"/>
      <c r="G987" s="99"/>
    </row>
    <row r="988" spans="1:7" ht="15" thickBot="1">
      <c r="A988" s="97">
        <v>42276</v>
      </c>
      <c r="B988" s="98">
        <v>1.968</v>
      </c>
      <c r="C988" s="98">
        <v>1.968</v>
      </c>
      <c r="D988" s="99">
        <v>-1E-3</v>
      </c>
      <c r="E988" s="105">
        <f>IF(C988&lt;MAX($C$4:C988),C988/MAX($C$4:C988)-1,0)</f>
        <v>-0.48922917207370886</v>
      </c>
      <c r="F988" s="105"/>
      <c r="G988" s="99"/>
    </row>
    <row r="989" spans="1:7" ht="15" thickBot="1">
      <c r="A989" s="97">
        <v>42277</v>
      </c>
      <c r="B989" s="98">
        <v>1.9690000000000001</v>
      </c>
      <c r="C989" s="98">
        <v>1.9690000000000001</v>
      </c>
      <c r="D989" s="99">
        <v>5.0000000000000001E-4</v>
      </c>
      <c r="E989" s="105">
        <f>IF(C989&lt;MAX($C$4:C989),C989/MAX($C$4:C989)-1,0)</f>
        <v>-0.48896963405138849</v>
      </c>
      <c r="F989" s="105"/>
      <c r="G989" s="99"/>
    </row>
    <row r="990" spans="1:7" ht="15" thickBot="1">
      <c r="A990" s="97">
        <v>42285</v>
      </c>
      <c r="B990" s="98">
        <v>2.04</v>
      </c>
      <c r="C990" s="98">
        <v>2.04</v>
      </c>
      <c r="D990" s="99">
        <v>3.61E-2</v>
      </c>
      <c r="E990" s="105">
        <f>IF(C990&lt;MAX($C$4:C990),C990/MAX($C$4:C990)-1,0)</f>
        <v>-0.47054243446664934</v>
      </c>
      <c r="F990" s="105"/>
      <c r="G990" s="99"/>
    </row>
    <row r="991" spans="1:7" ht="15" thickBot="1">
      <c r="A991" s="97">
        <v>42286</v>
      </c>
      <c r="B991" s="98">
        <v>2.0579999999999998</v>
      </c>
      <c r="C991" s="98">
        <v>2.0579999999999998</v>
      </c>
      <c r="D991" s="99">
        <v>8.8000000000000005E-3</v>
      </c>
      <c r="E991" s="105">
        <f>IF(C991&lt;MAX($C$4:C991),C991/MAX($C$4:C991)-1,0)</f>
        <v>-0.46587075006488454</v>
      </c>
      <c r="F991" s="105"/>
      <c r="G991" s="99"/>
    </row>
    <row r="992" spans="1:7" ht="15" thickBot="1">
      <c r="A992" s="97">
        <v>42289</v>
      </c>
      <c r="B992" s="98">
        <v>2.1139999999999999</v>
      </c>
      <c r="C992" s="98">
        <v>2.1139999999999999</v>
      </c>
      <c r="D992" s="99">
        <v>2.7199999999999998E-2</v>
      </c>
      <c r="E992" s="105">
        <f>IF(C992&lt;MAX($C$4:C992),C992/MAX($C$4:C992)-1,0)</f>
        <v>-0.45133662081494941</v>
      </c>
      <c r="F992" s="105"/>
      <c r="G992" s="99"/>
    </row>
    <row r="993" spans="1:7" ht="15" thickBot="1">
      <c r="A993" s="97">
        <v>42290</v>
      </c>
      <c r="B993" s="98">
        <v>2.1419999999999999</v>
      </c>
      <c r="C993" s="98">
        <v>2.1419999999999999</v>
      </c>
      <c r="D993" s="99">
        <v>1.32E-2</v>
      </c>
      <c r="E993" s="105">
        <f>IF(C993&lt;MAX($C$4:C993),C993/MAX($C$4:C993)-1,0)</f>
        <v>-0.4440695561899819</v>
      </c>
      <c r="F993" s="105"/>
      <c r="G993" s="99"/>
    </row>
    <row r="994" spans="1:7" ht="15" thickBot="1">
      <c r="A994" s="97">
        <v>42291</v>
      </c>
      <c r="B994" s="98">
        <v>2.1190000000000002</v>
      </c>
      <c r="C994" s="98">
        <v>2.1190000000000002</v>
      </c>
      <c r="D994" s="99">
        <v>-1.0699999999999999E-2</v>
      </c>
      <c r="E994" s="105">
        <f>IF(C994&lt;MAX($C$4:C994),C994/MAX($C$4:C994)-1,0)</f>
        <v>-0.45003893070334799</v>
      </c>
      <c r="F994" s="105"/>
      <c r="G994" s="99"/>
    </row>
    <row r="995" spans="1:7" ht="15" thickBot="1">
      <c r="A995" s="97">
        <v>42292</v>
      </c>
      <c r="B995" s="98">
        <v>2.1960000000000002</v>
      </c>
      <c r="C995" s="98">
        <v>2.1960000000000002</v>
      </c>
      <c r="D995" s="99">
        <v>3.6299999999999999E-2</v>
      </c>
      <c r="E995" s="105">
        <f>IF(C995&lt;MAX($C$4:C995),C995/MAX($C$4:C995)-1,0)</f>
        <v>-0.43005450298468728</v>
      </c>
      <c r="F995" s="105"/>
      <c r="G995" s="99"/>
    </row>
    <row r="996" spans="1:7" ht="15" thickBot="1">
      <c r="A996" s="97">
        <v>42293</v>
      </c>
      <c r="B996" s="98">
        <v>2.2200000000000002</v>
      </c>
      <c r="C996" s="98">
        <v>2.2200000000000002</v>
      </c>
      <c r="D996" s="99">
        <v>1.09E-2</v>
      </c>
      <c r="E996" s="105">
        <f>IF(C996&lt;MAX($C$4:C996),C996/MAX($C$4:C996)-1,0)</f>
        <v>-0.42382559044900081</v>
      </c>
      <c r="F996" s="105"/>
      <c r="G996" s="99"/>
    </row>
    <row r="997" spans="1:7" ht="15" thickBot="1">
      <c r="A997" s="97">
        <v>42296</v>
      </c>
      <c r="B997" s="98">
        <v>2.2010000000000001</v>
      </c>
      <c r="C997" s="98">
        <v>2.2010000000000001</v>
      </c>
      <c r="D997" s="99">
        <v>-8.6E-3</v>
      </c>
      <c r="E997" s="105">
        <f>IF(C997&lt;MAX($C$4:C997),C997/MAX($C$4:C997)-1,0)</f>
        <v>-0.42875681287308587</v>
      </c>
      <c r="F997" s="105"/>
      <c r="G997" s="99"/>
    </row>
    <row r="998" spans="1:7" ht="15" thickBot="1">
      <c r="A998" s="97">
        <v>42297</v>
      </c>
      <c r="B998" s="98">
        <v>2.254</v>
      </c>
      <c r="C998" s="98">
        <v>2.254</v>
      </c>
      <c r="D998" s="99">
        <v>2.41E-2</v>
      </c>
      <c r="E998" s="105">
        <f>IF(C998&lt;MAX($C$4:C998),C998/MAX($C$4:C998)-1,0)</f>
        <v>-0.41500129769011163</v>
      </c>
      <c r="F998" s="105"/>
      <c r="G998" s="99"/>
    </row>
    <row r="999" spans="1:7" ht="15" thickBot="1">
      <c r="A999" s="97">
        <v>42298</v>
      </c>
      <c r="B999" s="98">
        <v>2.12</v>
      </c>
      <c r="C999" s="98">
        <v>2.12</v>
      </c>
      <c r="D999" s="99">
        <v>-5.9499999999999997E-2</v>
      </c>
      <c r="E999" s="105">
        <f>IF(C999&lt;MAX($C$4:C999),C999/MAX($C$4:C999)-1,0)</f>
        <v>-0.44977939268102773</v>
      </c>
      <c r="F999" s="105"/>
      <c r="G999" s="99"/>
    </row>
    <row r="1000" spans="1:7" ht="15" thickBot="1">
      <c r="A1000" s="97">
        <v>42299</v>
      </c>
      <c r="B1000" s="98">
        <v>2.2080000000000002</v>
      </c>
      <c r="C1000" s="98">
        <v>2.2080000000000002</v>
      </c>
      <c r="D1000" s="99">
        <v>4.1500000000000002E-2</v>
      </c>
      <c r="E1000" s="105">
        <f>IF(C1000&lt;MAX($C$4:C1000),C1000/MAX($C$4:C1000)-1,0)</f>
        <v>-0.42694004671684405</v>
      </c>
      <c r="F1000" s="105"/>
      <c r="G1000" s="99"/>
    </row>
    <row r="1001" spans="1:7" ht="15" thickBot="1">
      <c r="A1001" s="97">
        <v>42300</v>
      </c>
      <c r="B1001" s="98">
        <v>2.2450000000000001</v>
      </c>
      <c r="C1001" s="98">
        <v>2.2450000000000001</v>
      </c>
      <c r="D1001" s="99">
        <v>1.6799999999999999E-2</v>
      </c>
      <c r="E1001" s="105">
        <f>IF(C1001&lt;MAX($C$4:C1001),C1001/MAX($C$4:C1001)-1,0)</f>
        <v>-0.41733713989099408</v>
      </c>
      <c r="F1001" s="105"/>
      <c r="G1001" s="99"/>
    </row>
    <row r="1002" spans="1:7" ht="15" thickBot="1">
      <c r="A1002" s="97">
        <v>42303</v>
      </c>
      <c r="B1002" s="98">
        <v>2.2669999999999999</v>
      </c>
      <c r="C1002" s="98">
        <v>2.2669999999999999</v>
      </c>
      <c r="D1002" s="99">
        <v>9.7999999999999997E-3</v>
      </c>
      <c r="E1002" s="105">
        <f>IF(C1002&lt;MAX($C$4:C1002),C1002/MAX($C$4:C1002)-1,0)</f>
        <v>-0.41162730339994813</v>
      </c>
      <c r="F1002" s="105"/>
      <c r="G1002" s="108"/>
    </row>
    <row r="1003" spans="1:7" ht="15" thickBot="1">
      <c r="A1003" s="101">
        <v>42304</v>
      </c>
      <c r="B1003" s="98">
        <v>2.2770000000000001</v>
      </c>
      <c r="C1003" s="98">
        <v>2.2770000000000001</v>
      </c>
      <c r="D1003" s="99">
        <v>4.4000000000000003E-3</v>
      </c>
      <c r="E1003" s="105">
        <f>IF(C1003&lt;MAX($C$4:C1003),C1003/MAX($C$4:C1003)-1,0)</f>
        <v>-0.40903192317674542</v>
      </c>
      <c r="F1003" s="99"/>
      <c r="G1003" s="99"/>
    </row>
    <row r="1004" spans="1:7" ht="15" thickBot="1">
      <c r="A1004" s="97">
        <v>42305</v>
      </c>
      <c r="B1004" s="98">
        <v>2.2309999999999999</v>
      </c>
      <c r="C1004" s="98">
        <v>2.2309999999999999</v>
      </c>
      <c r="D1004" s="99">
        <v>-2.0199999999999999E-2</v>
      </c>
      <c r="E1004" s="105">
        <f>IF(C1004&lt;MAX($C$4:C1004),C1004/MAX($C$4:C1004)-1,0)</f>
        <v>-0.42097067220347784</v>
      </c>
      <c r="F1004" s="105"/>
      <c r="G1004" s="99"/>
    </row>
    <row r="1005" spans="1:7" ht="15" thickBot="1">
      <c r="A1005" s="97">
        <v>42306</v>
      </c>
      <c r="B1005" s="98">
        <v>2.2400000000000002</v>
      </c>
      <c r="C1005" s="98">
        <v>2.2400000000000002</v>
      </c>
      <c r="D1005" s="99">
        <v>4.0000000000000001E-3</v>
      </c>
      <c r="E1005" s="105">
        <f>IF(C1005&lt;MAX($C$4:C1005),C1005/MAX($C$4:C1005)-1,0)</f>
        <v>-0.41863483000259538</v>
      </c>
      <c r="F1005" s="105"/>
      <c r="G1005" s="99"/>
    </row>
    <row r="1006" spans="1:7" ht="15" thickBot="1">
      <c r="A1006" s="97">
        <v>42307</v>
      </c>
      <c r="B1006" s="98">
        <v>2.2629999999999999</v>
      </c>
      <c r="C1006" s="98">
        <v>2.2629999999999999</v>
      </c>
      <c r="D1006" s="99">
        <v>1.03E-2</v>
      </c>
      <c r="E1006" s="105">
        <f>IF(C1006&lt;MAX($C$4:C1006),C1006/MAX($C$4:C1006)-1,0)</f>
        <v>-0.41266545548922928</v>
      </c>
      <c r="F1006" s="105"/>
      <c r="G1006" s="99"/>
    </row>
    <row r="1007" spans="1:7" ht="15" thickBot="1">
      <c r="A1007" s="97">
        <v>42310</v>
      </c>
      <c r="B1007" s="98">
        <v>2.2559999999999998</v>
      </c>
      <c r="C1007" s="98">
        <v>2.2559999999999998</v>
      </c>
      <c r="D1007" s="99">
        <v>-3.0999999999999999E-3</v>
      </c>
      <c r="E1007" s="105">
        <f>IF(C1007&lt;MAX($C$4:C1007),C1007/MAX($C$4:C1007)-1,0)</f>
        <v>-0.41448222164547111</v>
      </c>
      <c r="F1007" s="105"/>
      <c r="G1007" s="99"/>
    </row>
    <row r="1008" spans="1:7" ht="15" thickBot="1">
      <c r="A1008" s="97">
        <v>42311</v>
      </c>
      <c r="B1008" s="98">
        <v>2.2450000000000001</v>
      </c>
      <c r="C1008" s="98">
        <v>2.2450000000000001</v>
      </c>
      <c r="D1008" s="99">
        <v>-4.8999999999999998E-3</v>
      </c>
      <c r="E1008" s="105">
        <f>IF(C1008&lt;MAX($C$4:C1008),C1008/MAX($C$4:C1008)-1,0)</f>
        <v>-0.41733713989099408</v>
      </c>
      <c r="F1008" s="105"/>
      <c r="G1008" s="99"/>
    </row>
    <row r="1009" spans="1:7" ht="15" thickBot="1">
      <c r="A1009" s="97">
        <v>42312</v>
      </c>
      <c r="B1009" s="98">
        <v>2.3610000000000002</v>
      </c>
      <c r="C1009" s="98">
        <v>2.3610000000000002</v>
      </c>
      <c r="D1009" s="99">
        <v>5.1700000000000003E-2</v>
      </c>
      <c r="E1009" s="105">
        <f>IF(C1009&lt;MAX($C$4:C1009),C1009/MAX($C$4:C1009)-1,0)</f>
        <v>-0.38723072930184266</v>
      </c>
      <c r="F1009" s="105"/>
      <c r="G1009" s="99"/>
    </row>
    <row r="1010" spans="1:7" ht="15" thickBot="1">
      <c r="A1010" s="97">
        <v>42313</v>
      </c>
      <c r="B1010" s="98">
        <v>2.3719999999999999</v>
      </c>
      <c r="C1010" s="98">
        <v>2.3719999999999999</v>
      </c>
      <c r="D1010" s="99">
        <v>4.7000000000000002E-3</v>
      </c>
      <c r="E1010" s="105">
        <f>IF(C1010&lt;MAX($C$4:C1010),C1010/MAX($C$4:C1010)-1,0)</f>
        <v>-0.38437581105631979</v>
      </c>
      <c r="F1010" s="105"/>
      <c r="G1010" s="99"/>
    </row>
    <row r="1011" spans="1:7" ht="15" thickBot="1">
      <c r="A1011" s="97">
        <v>42314</v>
      </c>
      <c r="B1011" s="98">
        <v>2.4380000000000002</v>
      </c>
      <c r="C1011" s="98">
        <v>2.4380000000000002</v>
      </c>
      <c r="D1011" s="99">
        <v>2.7799999999999998E-2</v>
      </c>
      <c r="E1011" s="105">
        <f>IF(C1011&lt;MAX($C$4:C1011),C1011/MAX($C$4:C1011)-1,0)</f>
        <v>-0.36724630158318194</v>
      </c>
      <c r="F1011" s="105"/>
      <c r="G1011" s="99"/>
    </row>
    <row r="1012" spans="1:7" ht="15" thickBot="1">
      <c r="A1012" s="97">
        <v>42317</v>
      </c>
      <c r="B1012" s="98">
        <v>2.4790000000000001</v>
      </c>
      <c r="C1012" s="98">
        <v>2.4790000000000001</v>
      </c>
      <c r="D1012" s="99">
        <v>1.6799999999999999E-2</v>
      </c>
      <c r="E1012" s="105">
        <f>IF(C1012&lt;MAX($C$4:C1012),C1012/MAX($C$4:C1012)-1,0)</f>
        <v>-0.35660524266805083</v>
      </c>
      <c r="F1012" s="105"/>
      <c r="G1012" s="99"/>
    </row>
    <row r="1013" spans="1:7" ht="15" thickBot="1">
      <c r="A1013" s="97">
        <v>42318</v>
      </c>
      <c r="B1013" s="98">
        <v>2.5270000000000001</v>
      </c>
      <c r="C1013" s="98">
        <v>2.5270000000000001</v>
      </c>
      <c r="D1013" s="99">
        <v>1.9400000000000001E-2</v>
      </c>
      <c r="E1013" s="105">
        <f>IF(C1013&lt;MAX($C$4:C1013),C1013/MAX($C$4:C1013)-1,0)</f>
        <v>-0.34414741759667788</v>
      </c>
      <c r="F1013" s="105"/>
      <c r="G1013" s="99"/>
    </row>
    <row r="1014" spans="1:7" ht="15" thickBot="1">
      <c r="A1014" s="97">
        <v>42319</v>
      </c>
      <c r="B1014" s="98">
        <v>2.5569999999999999</v>
      </c>
      <c r="C1014" s="98">
        <v>2.5569999999999999</v>
      </c>
      <c r="D1014" s="99">
        <v>1.1900000000000001E-2</v>
      </c>
      <c r="E1014" s="105">
        <f>IF(C1014&lt;MAX($C$4:C1014),C1014/MAX($C$4:C1014)-1,0)</f>
        <v>-0.33636127692706985</v>
      </c>
      <c r="F1014" s="105"/>
      <c r="G1014" s="99"/>
    </row>
    <row r="1015" spans="1:7" ht="15" thickBot="1">
      <c r="A1015" s="97">
        <v>42320</v>
      </c>
      <c r="B1015" s="98">
        <v>2.5579999999999998</v>
      </c>
      <c r="C1015" s="98">
        <v>2.5579999999999998</v>
      </c>
      <c r="D1015" s="99">
        <v>4.0000000000000002E-4</v>
      </c>
      <c r="E1015" s="105">
        <f>IF(C1015&lt;MAX($C$4:C1015),C1015/MAX($C$4:C1015)-1,0)</f>
        <v>-0.33610173890474959</v>
      </c>
      <c r="F1015" s="105"/>
      <c r="G1015" s="99"/>
    </row>
    <row r="1016" spans="1:7" ht="15" thickBot="1">
      <c r="A1016" s="97">
        <v>42321</v>
      </c>
      <c r="B1016" s="98">
        <v>2.4870000000000001</v>
      </c>
      <c r="C1016" s="98">
        <v>2.4870000000000001</v>
      </c>
      <c r="D1016" s="99">
        <v>-2.7799999999999998E-2</v>
      </c>
      <c r="E1016" s="105">
        <f>IF(C1016&lt;MAX($C$4:C1016),C1016/MAX($C$4:C1016)-1,0)</f>
        <v>-0.35452893848948874</v>
      </c>
      <c r="F1016" s="105"/>
      <c r="G1016" s="99"/>
    </row>
    <row r="1017" spans="1:7" ht="15" thickBot="1">
      <c r="A1017" s="97">
        <v>42324</v>
      </c>
      <c r="B1017" s="98">
        <v>2.5379999999999998</v>
      </c>
      <c r="C1017" s="98">
        <v>2.5379999999999998</v>
      </c>
      <c r="D1017" s="99">
        <v>2.0500000000000001E-2</v>
      </c>
      <c r="E1017" s="105">
        <f>IF(C1017&lt;MAX($C$4:C1017),C1017/MAX($C$4:C1017)-1,0)</f>
        <v>-0.34129249935115502</v>
      </c>
      <c r="F1017" s="105"/>
      <c r="G1017" s="99"/>
    </row>
    <row r="1018" spans="1:7" ht="15" thickBot="1">
      <c r="A1018" s="97">
        <v>42325</v>
      </c>
      <c r="B1018" s="98">
        <v>2.5179999999999998</v>
      </c>
      <c r="C1018" s="98">
        <v>2.5179999999999998</v>
      </c>
      <c r="D1018" s="99">
        <v>-7.9000000000000008E-3</v>
      </c>
      <c r="E1018" s="105">
        <f>IF(C1018&lt;MAX($C$4:C1018),C1018/MAX($C$4:C1018)-1,0)</f>
        <v>-0.34648325979756045</v>
      </c>
      <c r="F1018" s="105"/>
      <c r="G1018" s="99"/>
    </row>
    <row r="1019" spans="1:7" ht="15" thickBot="1">
      <c r="A1019" s="97">
        <v>42326</v>
      </c>
      <c r="B1019" s="98">
        <v>2.4929999999999999</v>
      </c>
      <c r="C1019" s="98">
        <v>2.4929999999999999</v>
      </c>
      <c r="D1019" s="99">
        <v>-9.9000000000000008E-3</v>
      </c>
      <c r="E1019" s="105">
        <f>IF(C1019&lt;MAX($C$4:C1019),C1019/MAX($C$4:C1019)-1,0)</f>
        <v>-0.35297171035556718</v>
      </c>
      <c r="F1019" s="105"/>
      <c r="G1019" s="99"/>
    </row>
    <row r="1020" spans="1:7" ht="15" thickBot="1">
      <c r="A1020" s="97">
        <v>42327</v>
      </c>
      <c r="B1020" s="98">
        <v>2.5960000000000001</v>
      </c>
      <c r="C1020" s="98">
        <v>2.5960000000000001</v>
      </c>
      <c r="D1020" s="99">
        <v>4.1300000000000003E-2</v>
      </c>
      <c r="E1020" s="105">
        <f>IF(C1020&lt;MAX($C$4:C1020),C1020/MAX($C$4:C1020)-1,0)</f>
        <v>-0.32623929405657925</v>
      </c>
      <c r="F1020" s="105"/>
      <c r="G1020" s="99"/>
    </row>
    <row r="1021" spans="1:7" ht="15" thickBot="1">
      <c r="A1021" s="97">
        <v>42328</v>
      </c>
      <c r="B1021" s="98">
        <v>2.6579999999999999</v>
      </c>
      <c r="C1021" s="98">
        <v>2.6579999999999999</v>
      </c>
      <c r="D1021" s="99">
        <v>2.3900000000000001E-2</v>
      </c>
      <c r="E1021" s="105">
        <f>IF(C1021&lt;MAX($C$4:C1021),C1021/MAX($C$4:C1021)-1,0)</f>
        <v>-0.31014793667272256</v>
      </c>
      <c r="F1021" s="105"/>
      <c r="G1021" s="99"/>
    </row>
    <row r="1022" spans="1:7" ht="15" thickBot="1">
      <c r="A1022" s="97">
        <v>42331</v>
      </c>
      <c r="B1022" s="98">
        <v>2.6040000000000001</v>
      </c>
      <c r="C1022" s="98">
        <v>2.6040000000000001</v>
      </c>
      <c r="D1022" s="99">
        <v>-2.0299999999999999E-2</v>
      </c>
      <c r="E1022" s="105">
        <f>IF(C1022&lt;MAX($C$4:C1022),C1022/MAX($C$4:C1022)-1,0)</f>
        <v>-0.32416298987801717</v>
      </c>
      <c r="F1022" s="105"/>
      <c r="G1022" s="108"/>
    </row>
    <row r="1023" spans="1:7" ht="15" thickBot="1">
      <c r="A1023" s="101">
        <v>42332</v>
      </c>
      <c r="B1023" s="98">
        <v>2.6280000000000001</v>
      </c>
      <c r="C1023" s="98">
        <v>2.6280000000000001</v>
      </c>
      <c r="D1023" s="99">
        <v>9.1999999999999998E-3</v>
      </c>
      <c r="E1023" s="105">
        <f>IF(C1023&lt;MAX($C$4:C1023),C1023/MAX($C$4:C1023)-1,0)</f>
        <v>-0.3179340773423307</v>
      </c>
      <c r="F1023" s="99"/>
      <c r="G1023" s="99"/>
    </row>
    <row r="1024" spans="1:7" ht="15" thickBot="1">
      <c r="A1024" s="97">
        <v>42333</v>
      </c>
      <c r="B1024" s="98">
        <v>2.6819999999999999</v>
      </c>
      <c r="C1024" s="98">
        <v>2.6819999999999999</v>
      </c>
      <c r="D1024" s="99">
        <v>2.0500000000000001E-2</v>
      </c>
      <c r="E1024" s="105">
        <f>IF(C1024&lt;MAX($C$4:C1024),C1024/MAX($C$4:C1024)-1,0)</f>
        <v>-0.30391902413703609</v>
      </c>
      <c r="F1024" s="105"/>
      <c r="G1024" s="99"/>
    </row>
    <row r="1025" spans="1:7" ht="15" thickBot="1">
      <c r="A1025" s="97">
        <v>42334</v>
      </c>
      <c r="B1025" s="98">
        <v>2.6240000000000001</v>
      </c>
      <c r="C1025" s="98">
        <v>2.6240000000000001</v>
      </c>
      <c r="D1025" s="99">
        <v>-2.1600000000000001E-2</v>
      </c>
      <c r="E1025" s="105">
        <f>IF(C1025&lt;MAX($C$4:C1025),C1025/MAX($C$4:C1025)-1,0)</f>
        <v>-0.31897222943161174</v>
      </c>
      <c r="F1025" s="105"/>
      <c r="G1025" s="99"/>
    </row>
    <row r="1026" spans="1:7" ht="15" thickBot="1">
      <c r="A1026" s="97">
        <v>42335</v>
      </c>
      <c r="B1026" s="98">
        <v>2.5009999999999999</v>
      </c>
      <c r="C1026" s="98">
        <v>2.5009999999999999</v>
      </c>
      <c r="D1026" s="99">
        <v>-4.6899999999999997E-2</v>
      </c>
      <c r="E1026" s="105">
        <f>IF(C1026&lt;MAX($C$4:C1026),C1026/MAX($C$4:C1026)-1,0)</f>
        <v>-0.35089540617700499</v>
      </c>
      <c r="F1026" s="105"/>
      <c r="G1026" s="99"/>
    </row>
    <row r="1027" spans="1:7" ht="15" thickBot="1">
      <c r="A1027" s="97">
        <v>42338</v>
      </c>
      <c r="B1027" s="98">
        <v>2.5470000000000002</v>
      </c>
      <c r="C1027" s="98">
        <v>2.5470000000000002</v>
      </c>
      <c r="D1027" s="99">
        <v>1.84E-2</v>
      </c>
      <c r="E1027" s="105">
        <f>IF(C1027&lt;MAX($C$4:C1027),C1027/MAX($C$4:C1027)-1,0)</f>
        <v>-0.33895665715027246</v>
      </c>
      <c r="F1027" s="105"/>
      <c r="G1027" s="99"/>
    </row>
    <row r="1028" spans="1:7" ht="15" thickBot="1">
      <c r="A1028" s="97">
        <v>42339</v>
      </c>
      <c r="B1028" s="98">
        <v>2.46</v>
      </c>
      <c r="C1028" s="98">
        <v>2.46</v>
      </c>
      <c r="D1028" s="99">
        <v>-3.4200000000000001E-2</v>
      </c>
      <c r="E1028" s="105">
        <f>IF(C1028&lt;MAX($C$4:C1028),C1028/MAX($C$4:C1028)-1,0)</f>
        <v>-0.36153646509213599</v>
      </c>
      <c r="F1028" s="105"/>
      <c r="G1028" s="99"/>
    </row>
    <row r="1029" spans="1:7" ht="15" thickBot="1">
      <c r="A1029" s="97">
        <v>42340</v>
      </c>
      <c r="B1029" s="98">
        <v>2.4470000000000001</v>
      </c>
      <c r="C1029" s="98">
        <v>2.4470000000000001</v>
      </c>
      <c r="D1029" s="99">
        <v>-5.3E-3</v>
      </c>
      <c r="E1029" s="105">
        <f>IF(C1029&lt;MAX($C$4:C1029),C1029/MAX($C$4:C1029)-1,0)</f>
        <v>-0.36491045938229949</v>
      </c>
      <c r="F1029" s="105"/>
      <c r="G1029" s="99"/>
    </row>
    <row r="1030" spans="1:7" ht="15" thickBot="1">
      <c r="A1030" s="97">
        <v>42341</v>
      </c>
      <c r="B1030" s="98">
        <v>2.5270000000000001</v>
      </c>
      <c r="C1030" s="98">
        <v>2.5270000000000001</v>
      </c>
      <c r="D1030" s="99">
        <v>3.27E-2</v>
      </c>
      <c r="E1030" s="105">
        <f>IF(C1030&lt;MAX($C$4:C1030),C1030/MAX($C$4:C1030)-1,0)</f>
        <v>-0.34414741759667788</v>
      </c>
      <c r="F1030" s="105"/>
      <c r="G1030" s="99"/>
    </row>
    <row r="1031" spans="1:7" ht="15" thickBot="1">
      <c r="A1031" s="97">
        <v>42342</v>
      </c>
      <c r="B1031" s="98">
        <v>2.5150000000000001</v>
      </c>
      <c r="C1031" s="98">
        <v>2.5150000000000001</v>
      </c>
      <c r="D1031" s="99">
        <v>-4.7000000000000002E-3</v>
      </c>
      <c r="E1031" s="105">
        <f>IF(C1031&lt;MAX($C$4:C1031),C1031/MAX($C$4:C1031)-1,0)</f>
        <v>-0.34726187386452112</v>
      </c>
      <c r="F1031" s="105"/>
      <c r="G1031" s="99"/>
    </row>
    <row r="1032" spans="1:7" ht="15" thickBot="1">
      <c r="A1032" s="97">
        <v>42345</v>
      </c>
      <c r="B1032" s="98">
        <v>2.5790000000000002</v>
      </c>
      <c r="C1032" s="98">
        <v>2.5790000000000002</v>
      </c>
      <c r="D1032" s="99">
        <v>2.5399999999999999E-2</v>
      </c>
      <c r="E1032" s="105">
        <f>IF(C1032&lt;MAX($C$4:C1032),C1032/MAX($C$4:C1032)-1,0)</f>
        <v>-0.3306514404360239</v>
      </c>
      <c r="F1032" s="105"/>
      <c r="G1032" s="99"/>
    </row>
    <row r="1033" spans="1:7" ht="15" thickBot="1">
      <c r="A1033" s="97">
        <v>42346</v>
      </c>
      <c r="B1033" s="98">
        <v>2.58</v>
      </c>
      <c r="C1033" s="98">
        <v>2.58</v>
      </c>
      <c r="D1033" s="99">
        <v>4.0000000000000002E-4</v>
      </c>
      <c r="E1033" s="105">
        <f>IF(C1033&lt;MAX($C$4:C1033),C1033/MAX($C$4:C1033)-1,0)</f>
        <v>-0.33039190241370364</v>
      </c>
      <c r="F1033" s="105"/>
      <c r="G1033" s="99"/>
    </row>
    <row r="1034" spans="1:7" ht="15" thickBot="1">
      <c r="A1034" s="97">
        <v>42347</v>
      </c>
      <c r="B1034" s="98">
        <v>2.6240000000000001</v>
      </c>
      <c r="C1034" s="98">
        <v>2.6240000000000001</v>
      </c>
      <c r="D1034" s="99">
        <v>1.7100000000000001E-2</v>
      </c>
      <c r="E1034" s="105">
        <f>IF(C1034&lt;MAX($C$4:C1034),C1034/MAX($C$4:C1034)-1,0)</f>
        <v>-0.31897222943161174</v>
      </c>
      <c r="F1034" s="105"/>
      <c r="G1034" s="99"/>
    </row>
    <row r="1035" spans="1:7" ht="15" thickBot="1">
      <c r="A1035" s="97">
        <v>42348</v>
      </c>
      <c r="B1035" s="98">
        <v>2.597</v>
      </c>
      <c r="C1035" s="98">
        <v>2.597</v>
      </c>
      <c r="D1035" s="99">
        <v>-1.03E-2</v>
      </c>
      <c r="E1035" s="105">
        <f>IF(C1035&lt;MAX($C$4:C1035),C1035/MAX($C$4:C1035)-1,0)</f>
        <v>-0.3259797560342591</v>
      </c>
      <c r="F1035" s="105"/>
      <c r="G1035" s="99"/>
    </row>
    <row r="1036" spans="1:7" ht="15" thickBot="1">
      <c r="A1036" s="97">
        <v>42349</v>
      </c>
      <c r="B1036" s="98">
        <v>2.5510000000000002</v>
      </c>
      <c r="C1036" s="98">
        <v>2.5510000000000002</v>
      </c>
      <c r="D1036" s="99">
        <v>-1.77E-2</v>
      </c>
      <c r="E1036" s="105">
        <f>IF(C1036&lt;MAX($C$4:C1036),C1036/MAX($C$4:C1036)-1,0)</f>
        <v>-0.33791850506099141</v>
      </c>
      <c r="F1036" s="105"/>
      <c r="G1036" s="99"/>
    </row>
    <row r="1037" spans="1:7" ht="15" thickBot="1">
      <c r="A1037" s="97">
        <v>42352</v>
      </c>
      <c r="B1037" s="98">
        <v>2.5539999999999998</v>
      </c>
      <c r="C1037" s="98">
        <v>2.5539999999999998</v>
      </c>
      <c r="D1037" s="99">
        <v>1.1999999999999999E-3</v>
      </c>
      <c r="E1037" s="105">
        <f>IF(C1037&lt;MAX($C$4:C1037),C1037/MAX($C$4:C1037)-1,0)</f>
        <v>-0.33713989099403074</v>
      </c>
      <c r="F1037" s="105"/>
      <c r="G1037" s="99"/>
    </row>
    <row r="1038" spans="1:7" ht="15" thickBot="1">
      <c r="A1038" s="97">
        <v>42353</v>
      </c>
      <c r="B1038" s="98">
        <v>2.6080000000000001</v>
      </c>
      <c r="C1038" s="98">
        <v>2.6080000000000001</v>
      </c>
      <c r="D1038" s="99">
        <v>2.1100000000000001E-2</v>
      </c>
      <c r="E1038" s="105">
        <f>IF(C1038&lt;MAX($C$4:C1038),C1038/MAX($C$4:C1038)-1,0)</f>
        <v>-0.32312483778873602</v>
      </c>
      <c r="F1038" s="105"/>
      <c r="G1038" s="99"/>
    </row>
    <row r="1039" spans="1:7" ht="15" thickBot="1">
      <c r="A1039" s="97">
        <v>42354</v>
      </c>
      <c r="B1039" s="98">
        <v>2.6349999999999998</v>
      </c>
      <c r="C1039" s="98">
        <v>2.6349999999999998</v>
      </c>
      <c r="D1039" s="99">
        <v>1.04E-2</v>
      </c>
      <c r="E1039" s="105">
        <f>IF(C1039&lt;MAX($C$4:C1039),C1039/MAX($C$4:C1039)-1,0)</f>
        <v>-0.31611731118608888</v>
      </c>
      <c r="F1039" s="105"/>
      <c r="G1039" s="99"/>
    </row>
    <row r="1040" spans="1:7" ht="15" thickBot="1">
      <c r="A1040" s="97">
        <v>42355</v>
      </c>
      <c r="B1040" s="98">
        <v>2.7080000000000002</v>
      </c>
      <c r="C1040" s="98">
        <v>2.7080000000000002</v>
      </c>
      <c r="D1040" s="99">
        <v>2.7699999999999999E-2</v>
      </c>
      <c r="E1040" s="105">
        <f>IF(C1040&lt;MAX($C$4:C1040),C1040/MAX($C$4:C1040)-1,0)</f>
        <v>-0.2971710355567091</v>
      </c>
      <c r="F1040" s="105"/>
      <c r="G1040" s="99"/>
    </row>
    <row r="1041" spans="1:7" ht="15" thickBot="1">
      <c r="A1041" s="97">
        <v>42356</v>
      </c>
      <c r="B1041" s="98">
        <v>2.7010000000000001</v>
      </c>
      <c r="C1041" s="98">
        <v>2.7010000000000001</v>
      </c>
      <c r="D1041" s="99">
        <v>-2.5999999999999999E-3</v>
      </c>
      <c r="E1041" s="105">
        <f>IF(C1041&lt;MAX($C$4:C1041),C1041/MAX($C$4:C1041)-1,0)</f>
        <v>-0.29898780171295092</v>
      </c>
      <c r="F1041" s="105"/>
      <c r="G1041" s="99"/>
    </row>
    <row r="1042" spans="1:7" ht="15" thickBot="1">
      <c r="A1042" s="97">
        <v>42359</v>
      </c>
      <c r="B1042" s="98">
        <v>2.661</v>
      </c>
      <c r="C1042" s="98">
        <v>2.661</v>
      </c>
      <c r="D1042" s="99">
        <v>-1.4800000000000001E-2</v>
      </c>
      <c r="E1042" s="105">
        <f>IF(C1042&lt;MAX($C$4:C1042),C1042/MAX($C$4:C1042)-1,0)</f>
        <v>-0.30936932260576178</v>
      </c>
      <c r="F1042" s="105"/>
      <c r="G1042" s="108"/>
    </row>
    <row r="1043" spans="1:7" ht="15" thickBot="1">
      <c r="A1043" s="101">
        <v>42360</v>
      </c>
      <c r="B1043" s="98">
        <v>2.681</v>
      </c>
      <c r="C1043" s="98">
        <v>2.681</v>
      </c>
      <c r="D1043" s="99">
        <v>7.4999999999999997E-3</v>
      </c>
      <c r="E1043" s="105">
        <f>IF(C1043&lt;MAX($C$4:C1043),C1043/MAX($C$4:C1043)-1,0)</f>
        <v>-0.30417856215935635</v>
      </c>
      <c r="F1043" s="99"/>
      <c r="G1043" s="99"/>
    </row>
    <row r="1044" spans="1:7" ht="15" thickBot="1">
      <c r="A1044" s="97">
        <v>42361</v>
      </c>
      <c r="B1044" s="98">
        <v>2.6160000000000001</v>
      </c>
      <c r="C1044" s="98">
        <v>2.6160000000000001</v>
      </c>
      <c r="D1044" s="99">
        <v>-2.4199999999999999E-2</v>
      </c>
      <c r="E1044" s="105">
        <f>IF(C1044&lt;MAX($C$4:C1044),C1044/MAX($C$4:C1044)-1,0)</f>
        <v>-0.32104853361017394</v>
      </c>
      <c r="F1044" s="105"/>
      <c r="G1044" s="99"/>
    </row>
    <row r="1045" spans="1:7" ht="15" thickBot="1">
      <c r="A1045" s="97">
        <v>42362</v>
      </c>
      <c r="B1045" s="98">
        <v>2.617</v>
      </c>
      <c r="C1045" s="98">
        <v>2.617</v>
      </c>
      <c r="D1045" s="99">
        <v>4.0000000000000002E-4</v>
      </c>
      <c r="E1045" s="105">
        <f>IF(C1045&lt;MAX($C$4:C1045),C1045/MAX($C$4:C1045)-1,0)</f>
        <v>-0.32078899558785368</v>
      </c>
      <c r="F1045" s="105"/>
      <c r="G1045" s="99"/>
    </row>
    <row r="1046" spans="1:7" ht="15" thickBot="1">
      <c r="A1046" s="97">
        <v>42363</v>
      </c>
      <c r="B1046" s="98">
        <v>2.6429999999999998</v>
      </c>
      <c r="C1046" s="98">
        <v>2.6429999999999998</v>
      </c>
      <c r="D1046" s="99">
        <v>9.9000000000000008E-3</v>
      </c>
      <c r="E1046" s="105">
        <f>IF(C1046&lt;MAX($C$4:C1046),C1046/MAX($C$4:C1046)-1,0)</f>
        <v>-0.31404100700752668</v>
      </c>
      <c r="F1046" s="105"/>
      <c r="G1046" s="99"/>
    </row>
    <row r="1047" spans="1:7" ht="15" thickBot="1">
      <c r="A1047" s="97">
        <v>42366</v>
      </c>
      <c r="B1047" s="98">
        <v>2.621</v>
      </c>
      <c r="C1047" s="98">
        <v>2.621</v>
      </c>
      <c r="D1047" s="99">
        <v>-8.3000000000000001E-3</v>
      </c>
      <c r="E1047" s="105">
        <f>IF(C1047&lt;MAX($C$4:C1047),C1047/MAX($C$4:C1047)-1,0)</f>
        <v>-0.31975084349857252</v>
      </c>
      <c r="F1047" s="105"/>
      <c r="G1047" s="99"/>
    </row>
    <row r="1048" spans="1:7" ht="15" thickBot="1">
      <c r="A1048" s="97">
        <v>42367</v>
      </c>
      <c r="B1048" s="98">
        <v>2.62</v>
      </c>
      <c r="C1048" s="98">
        <v>2.62</v>
      </c>
      <c r="D1048" s="99">
        <v>-4.0000000000000002E-4</v>
      </c>
      <c r="E1048" s="105">
        <f>IF(C1048&lt;MAX($C$4:C1048),C1048/MAX($C$4:C1048)-1,0)</f>
        <v>-0.32001038152089278</v>
      </c>
      <c r="F1048" s="105"/>
      <c r="G1048" s="99"/>
    </row>
    <row r="1049" spans="1:7" ht="15" thickBot="1">
      <c r="A1049" s="97">
        <v>42368</v>
      </c>
      <c r="B1049" s="98">
        <v>2.645</v>
      </c>
      <c r="C1049" s="98">
        <v>2.645</v>
      </c>
      <c r="D1049" s="99">
        <v>9.4999999999999998E-3</v>
      </c>
      <c r="E1049" s="105">
        <f>IF(C1049&lt;MAX($C$4:C1049),C1049/MAX($C$4:C1049)-1,0)</f>
        <v>-0.31352193096288605</v>
      </c>
      <c r="F1049" s="105"/>
      <c r="G1049" s="99"/>
    </row>
    <row r="1050" spans="1:7" ht="15" thickBot="1">
      <c r="A1050" s="97">
        <v>42369</v>
      </c>
      <c r="B1050" s="98">
        <v>2.585</v>
      </c>
      <c r="C1050" s="98">
        <v>2.585</v>
      </c>
      <c r="D1050" s="99">
        <v>-2.2700000000000001E-2</v>
      </c>
      <c r="E1050" s="105">
        <f>IF(C1050&lt;MAX($C$4:C1050),C1050/MAX($C$4:C1050)-1,0)</f>
        <v>-0.32909421230210234</v>
      </c>
      <c r="F1050" s="105"/>
      <c r="G1050" s="99"/>
    </row>
    <row r="1051" spans="1:7" ht="15" thickBot="1">
      <c r="A1051" s="97">
        <v>42373</v>
      </c>
      <c r="B1051" s="98">
        <v>2.3730000000000002</v>
      </c>
      <c r="C1051" s="98">
        <v>2.3730000000000002</v>
      </c>
      <c r="D1051" s="99">
        <v>-8.2000000000000003E-2</v>
      </c>
      <c r="E1051" s="105">
        <f>IF(C1051&lt;MAX($C$4:C1051),C1051/MAX($C$4:C1051)-1,0)</f>
        <v>-0.38411627303399942</v>
      </c>
      <c r="F1051" s="105"/>
      <c r="G1051" s="99"/>
    </row>
    <row r="1052" spans="1:7" ht="15" thickBot="1">
      <c r="A1052" s="97">
        <v>42374</v>
      </c>
      <c r="B1052" s="98">
        <v>2.2429999999999999</v>
      </c>
      <c r="C1052" s="98">
        <v>2.2429999999999999</v>
      </c>
      <c r="D1052" s="99">
        <v>-5.4800000000000001E-2</v>
      </c>
      <c r="E1052" s="105">
        <f>IF(C1052&lt;MAX($C$4:C1052),C1052/MAX($C$4:C1052)-1,0)</f>
        <v>-0.4178562159356346</v>
      </c>
      <c r="F1052" s="105"/>
      <c r="G1052" s="99"/>
    </row>
    <row r="1053" spans="1:7" ht="15" thickBot="1">
      <c r="A1053" s="97">
        <v>42375</v>
      </c>
      <c r="B1053" s="98">
        <v>2.3029999999999999</v>
      </c>
      <c r="C1053" s="98">
        <v>2.3029999999999999</v>
      </c>
      <c r="D1053" s="99">
        <v>2.6800000000000001E-2</v>
      </c>
      <c r="E1053" s="105">
        <f>IF(C1053&lt;MAX($C$4:C1053),C1053/MAX($C$4:C1053)-1,0)</f>
        <v>-0.40228393459641842</v>
      </c>
      <c r="F1053" s="105"/>
      <c r="G1053" s="99"/>
    </row>
    <row r="1054" spans="1:7" ht="15" thickBot="1">
      <c r="A1054" s="97">
        <v>42376</v>
      </c>
      <c r="B1054" s="98">
        <v>2.1040000000000001</v>
      </c>
      <c r="C1054" s="98">
        <v>2.1040000000000001</v>
      </c>
      <c r="D1054" s="99">
        <v>-8.6400000000000005E-2</v>
      </c>
      <c r="E1054" s="105">
        <f>IF(C1054&lt;MAX($C$4:C1054),C1054/MAX($C$4:C1054)-1,0)</f>
        <v>-0.45393200103815212</v>
      </c>
      <c r="F1054" s="105"/>
      <c r="G1054" s="99"/>
    </row>
    <row r="1055" spans="1:7" ht="15" thickBot="1">
      <c r="A1055" s="97">
        <v>42377</v>
      </c>
      <c r="B1055" s="98">
        <v>2.0859999999999999</v>
      </c>
      <c r="C1055" s="98">
        <v>2.0859999999999999</v>
      </c>
      <c r="D1055" s="99">
        <v>-8.6E-3</v>
      </c>
      <c r="E1055" s="105">
        <f>IF(C1055&lt;MAX($C$4:C1055),C1055/MAX($C$4:C1055)-1,0)</f>
        <v>-0.45860368543991703</v>
      </c>
      <c r="F1055" s="105"/>
      <c r="G1055" s="99"/>
    </row>
    <row r="1056" spans="1:7" ht="15" thickBot="1">
      <c r="A1056" s="97">
        <v>42380</v>
      </c>
      <c r="B1056" s="98">
        <v>1.954</v>
      </c>
      <c r="C1056" s="98">
        <v>1.954</v>
      </c>
      <c r="D1056" s="99">
        <v>-6.3299999999999995E-2</v>
      </c>
      <c r="E1056" s="105">
        <f>IF(C1056&lt;MAX($C$4:C1056),C1056/MAX($C$4:C1056)-1,0)</f>
        <v>-0.49286270438619262</v>
      </c>
      <c r="F1056" s="105"/>
      <c r="G1056" s="99"/>
    </row>
    <row r="1057" spans="1:7" ht="15" thickBot="1">
      <c r="A1057" s="97">
        <v>42381</v>
      </c>
      <c r="B1057" s="98">
        <v>1.962</v>
      </c>
      <c r="C1057" s="98">
        <v>1.962</v>
      </c>
      <c r="D1057" s="99">
        <v>4.1000000000000003E-3</v>
      </c>
      <c r="E1057" s="105">
        <f>IF(C1057&lt;MAX($C$4:C1057),C1057/MAX($C$4:C1057)-1,0)</f>
        <v>-0.49078640020763042</v>
      </c>
      <c r="F1057" s="105"/>
      <c r="G1057" s="99"/>
    </row>
    <row r="1058" spans="1:7" ht="15" thickBot="1">
      <c r="A1058" s="97">
        <v>42382</v>
      </c>
      <c r="B1058" s="98">
        <v>1.891</v>
      </c>
      <c r="C1058" s="98">
        <v>1.891</v>
      </c>
      <c r="D1058" s="99">
        <v>-3.6200000000000003E-2</v>
      </c>
      <c r="E1058" s="105">
        <f>IF(C1058&lt;MAX($C$4:C1058),C1058/MAX($C$4:C1058)-1,0)</f>
        <v>-0.50921359979236969</v>
      </c>
      <c r="F1058" s="105"/>
      <c r="G1058" s="99"/>
    </row>
    <row r="1059" spans="1:7" ht="15" thickBot="1">
      <c r="A1059" s="97">
        <v>42383</v>
      </c>
      <c r="B1059" s="98">
        <v>1.99</v>
      </c>
      <c r="C1059" s="98">
        <v>1.99</v>
      </c>
      <c r="D1059" s="99">
        <v>5.2400000000000002E-2</v>
      </c>
      <c r="E1059" s="105">
        <f>IF(C1059&lt;MAX($C$4:C1059),C1059/MAX($C$4:C1059)-1,0)</f>
        <v>-0.48351933558266291</v>
      </c>
      <c r="F1059" s="105"/>
      <c r="G1059" s="99"/>
    </row>
    <row r="1060" spans="1:7" ht="15" thickBot="1">
      <c r="A1060" s="97">
        <v>42384</v>
      </c>
      <c r="B1060" s="98">
        <v>1.9410000000000001</v>
      </c>
      <c r="C1060" s="98">
        <v>1.9410000000000001</v>
      </c>
      <c r="D1060" s="99">
        <v>-2.46E-2</v>
      </c>
      <c r="E1060" s="105">
        <f>IF(C1060&lt;MAX($C$4:C1060),C1060/MAX($C$4:C1060)-1,0)</f>
        <v>-0.49623669867635611</v>
      </c>
      <c r="F1060" s="105"/>
      <c r="G1060" s="99"/>
    </row>
    <row r="1061" spans="1:7" ht="15" thickBot="1">
      <c r="A1061" s="97">
        <v>42387</v>
      </c>
      <c r="B1061" s="98">
        <v>1.9830000000000001</v>
      </c>
      <c r="C1061" s="98">
        <v>1.9830000000000001</v>
      </c>
      <c r="D1061" s="99">
        <v>2.1600000000000001E-2</v>
      </c>
      <c r="E1061" s="105">
        <f>IF(C1061&lt;MAX($C$4:C1061),C1061/MAX($C$4:C1061)-1,0)</f>
        <v>-0.48533610173890473</v>
      </c>
      <c r="F1061" s="105"/>
      <c r="G1061" s="99"/>
    </row>
    <row r="1062" spans="1:7" ht="15" thickBot="1">
      <c r="A1062" s="97">
        <v>42388</v>
      </c>
      <c r="B1062" s="98">
        <v>2.0670000000000002</v>
      </c>
      <c r="C1062" s="98">
        <v>2.0670000000000002</v>
      </c>
      <c r="D1062" s="99">
        <v>4.24E-2</v>
      </c>
      <c r="E1062" s="105">
        <f>IF(C1062&lt;MAX($C$4:C1062),C1062/MAX($C$4:C1062)-1,0)</f>
        <v>-0.46353490786400209</v>
      </c>
      <c r="F1062" s="105"/>
      <c r="G1062" s="108"/>
    </row>
    <row r="1063" spans="1:7" ht="15" thickBot="1">
      <c r="A1063" s="101">
        <v>42389</v>
      </c>
      <c r="B1063" s="98">
        <v>2.0720000000000001</v>
      </c>
      <c r="C1063" s="98">
        <v>2.0720000000000001</v>
      </c>
      <c r="D1063" s="99">
        <v>2.3999999999999998E-3</v>
      </c>
      <c r="E1063" s="105">
        <f>IF(C1063&lt;MAX($C$4:C1063),C1063/MAX($C$4:C1063)-1,0)</f>
        <v>-0.46223721775240079</v>
      </c>
      <c r="F1063" s="99"/>
      <c r="G1063" s="99"/>
    </row>
    <row r="1064" spans="1:7" ht="15" thickBot="1">
      <c r="A1064" s="97">
        <v>42390</v>
      </c>
      <c r="B1064" s="98">
        <v>1.966</v>
      </c>
      <c r="C1064" s="98">
        <v>1.966</v>
      </c>
      <c r="D1064" s="99">
        <v>-5.1200000000000002E-2</v>
      </c>
      <c r="E1064" s="105">
        <f>IF(C1064&lt;MAX($C$4:C1064),C1064/MAX($C$4:C1064)-1,0)</f>
        <v>-0.48974824811834938</v>
      </c>
      <c r="F1064" s="105"/>
      <c r="G1064" s="99"/>
    </row>
    <row r="1065" spans="1:7" ht="15" thickBot="1">
      <c r="A1065" s="97">
        <v>42391</v>
      </c>
      <c r="B1065" s="98">
        <v>1.996</v>
      </c>
      <c r="C1065" s="98">
        <v>1.996</v>
      </c>
      <c r="D1065" s="99">
        <v>1.5299999999999999E-2</v>
      </c>
      <c r="E1065" s="105">
        <f>IF(C1065&lt;MAX($C$4:C1065),C1065/MAX($C$4:C1065)-1,0)</f>
        <v>-0.48196210744874124</v>
      </c>
      <c r="F1065" s="105"/>
      <c r="G1065" s="99"/>
    </row>
    <row r="1066" spans="1:7" ht="15" thickBot="1">
      <c r="A1066" s="97">
        <v>42394</v>
      </c>
      <c r="B1066" s="98">
        <v>2.0419999999999998</v>
      </c>
      <c r="C1066" s="98">
        <v>2.0419999999999998</v>
      </c>
      <c r="D1066" s="99">
        <v>2.3E-2</v>
      </c>
      <c r="E1066" s="105">
        <f>IF(C1066&lt;MAX($C$4:C1066),C1066/MAX($C$4:C1066)-1,0)</f>
        <v>-0.47002335842200893</v>
      </c>
      <c r="F1066" s="105"/>
      <c r="G1066" s="99"/>
    </row>
    <row r="1067" spans="1:7" ht="15" thickBot="1">
      <c r="A1067" s="97">
        <v>42395</v>
      </c>
      <c r="B1067" s="98">
        <v>1.907</v>
      </c>
      <c r="C1067" s="98">
        <v>1.907</v>
      </c>
      <c r="D1067" s="99">
        <v>-6.6100000000000006E-2</v>
      </c>
      <c r="E1067" s="105">
        <f>IF(C1067&lt;MAX($C$4:C1067),C1067/MAX($C$4:C1067)-1,0)</f>
        <v>-0.5050609914352453</v>
      </c>
      <c r="F1067" s="105"/>
      <c r="G1067" s="99"/>
    </row>
    <row r="1068" spans="1:7" ht="15" thickBot="1">
      <c r="A1068" s="97">
        <v>42396</v>
      </c>
      <c r="B1068" s="98">
        <v>1.857</v>
      </c>
      <c r="C1068" s="98">
        <v>1.857</v>
      </c>
      <c r="D1068" s="99">
        <v>-2.6200000000000001E-2</v>
      </c>
      <c r="E1068" s="105">
        <f>IF(C1068&lt;MAX($C$4:C1068),C1068/MAX($C$4:C1068)-1,0)</f>
        <v>-0.51803789255125876</v>
      </c>
      <c r="F1068" s="105"/>
      <c r="G1068" s="99"/>
    </row>
    <row r="1069" spans="1:7" ht="15" thickBot="1">
      <c r="A1069" s="97">
        <v>42397</v>
      </c>
      <c r="B1069" s="98">
        <v>1.762</v>
      </c>
      <c r="C1069" s="98">
        <v>1.762</v>
      </c>
      <c r="D1069" s="99">
        <v>-5.1200000000000002E-2</v>
      </c>
      <c r="E1069" s="105">
        <f>IF(C1069&lt;MAX($C$4:C1069),C1069/MAX($C$4:C1069)-1,0)</f>
        <v>-0.54269400467168438</v>
      </c>
      <c r="F1069" s="105"/>
      <c r="G1069" s="99"/>
    </row>
    <row r="1070" spans="1:7" ht="15" thickBot="1">
      <c r="A1070" s="97">
        <v>42398</v>
      </c>
      <c r="B1070" s="98">
        <v>1.827</v>
      </c>
      <c r="C1070" s="98">
        <v>1.827</v>
      </c>
      <c r="D1070" s="99">
        <v>3.6900000000000002E-2</v>
      </c>
      <c r="E1070" s="105">
        <f>IF(C1070&lt;MAX($C$4:C1070),C1070/MAX($C$4:C1070)-1,0)</f>
        <v>-0.5258240332208669</v>
      </c>
      <c r="F1070" s="105"/>
      <c r="G1070" s="99"/>
    </row>
    <row r="1071" spans="1:7" ht="15" thickBot="1">
      <c r="A1071" s="97">
        <v>42401</v>
      </c>
      <c r="B1071" s="98">
        <v>1.8240000000000001</v>
      </c>
      <c r="C1071" s="98">
        <v>1.8240000000000001</v>
      </c>
      <c r="D1071" s="99">
        <v>-1.6000000000000001E-3</v>
      </c>
      <c r="E1071" s="105">
        <f>IF(C1071&lt;MAX($C$4:C1071),C1071/MAX($C$4:C1071)-1,0)</f>
        <v>-0.52660264728782769</v>
      </c>
      <c r="F1071" s="105"/>
      <c r="G1071" s="99"/>
    </row>
    <row r="1072" spans="1:7" ht="15" thickBot="1">
      <c r="A1072" s="97">
        <v>42402</v>
      </c>
      <c r="B1072" s="98">
        <v>1.9059999999999999</v>
      </c>
      <c r="C1072" s="98">
        <v>1.9059999999999999</v>
      </c>
      <c r="D1072" s="99">
        <v>4.4999999999999998E-2</v>
      </c>
      <c r="E1072" s="105">
        <f>IF(C1072&lt;MAX($C$4:C1072),C1072/MAX($C$4:C1072)-1,0)</f>
        <v>-0.50532052945756556</v>
      </c>
      <c r="F1072" s="105"/>
      <c r="G1072" s="99"/>
    </row>
    <row r="1073" spans="1:7" ht="15" thickBot="1">
      <c r="A1073" s="97">
        <v>42403</v>
      </c>
      <c r="B1073" s="98">
        <v>1.9359999999999999</v>
      </c>
      <c r="C1073" s="98">
        <v>1.9359999999999999</v>
      </c>
      <c r="D1073" s="99">
        <v>1.5699999999999999E-2</v>
      </c>
      <c r="E1073" s="105">
        <f>IF(C1073&lt;MAX($C$4:C1073),C1073/MAX($C$4:C1073)-1,0)</f>
        <v>-0.49753438878795753</v>
      </c>
      <c r="F1073" s="105"/>
      <c r="G1073" s="99"/>
    </row>
    <row r="1074" spans="1:7" ht="15" thickBot="1">
      <c r="A1074" s="97">
        <v>42404</v>
      </c>
      <c r="B1074" s="98">
        <v>1.9910000000000001</v>
      </c>
      <c r="C1074" s="98">
        <v>1.9910000000000001</v>
      </c>
      <c r="D1074" s="99">
        <v>2.8400000000000002E-2</v>
      </c>
      <c r="E1074" s="105">
        <f>IF(C1074&lt;MAX($C$4:C1074),C1074/MAX($C$4:C1074)-1,0)</f>
        <v>-0.48325979756034254</v>
      </c>
      <c r="F1074" s="105"/>
      <c r="G1074" s="99"/>
    </row>
    <row r="1075" spans="1:7" ht="15" thickBot="1">
      <c r="A1075" s="97">
        <v>42405</v>
      </c>
      <c r="B1075" s="98">
        <v>1.9219999999999999</v>
      </c>
      <c r="C1075" s="98">
        <v>1.9219999999999999</v>
      </c>
      <c r="D1075" s="99">
        <v>-3.4700000000000002E-2</v>
      </c>
      <c r="E1075" s="105">
        <f>IF(C1075&lt;MAX($C$4:C1075),C1075/MAX($C$4:C1075)-1,0)</f>
        <v>-0.50116792110044128</v>
      </c>
      <c r="F1075" s="105"/>
      <c r="G1075" s="99"/>
    </row>
    <row r="1076" spans="1:7" ht="15" thickBot="1">
      <c r="A1076" s="97">
        <v>42415</v>
      </c>
      <c r="B1076" s="98">
        <v>1.9259999999999999</v>
      </c>
      <c r="C1076" s="98">
        <v>1.9259999999999999</v>
      </c>
      <c r="D1076" s="99">
        <v>2.0999999999999999E-3</v>
      </c>
      <c r="E1076" s="105">
        <f>IF(C1076&lt;MAX($C$4:C1076),C1076/MAX($C$4:C1076)-1,0)</f>
        <v>-0.50012976901116013</v>
      </c>
      <c r="F1076" s="105"/>
      <c r="G1076" s="99"/>
    </row>
    <row r="1077" spans="1:7" ht="15" thickBot="1">
      <c r="A1077" s="97">
        <v>42416</v>
      </c>
      <c r="B1077" s="98">
        <v>2.0059999999999998</v>
      </c>
      <c r="C1077" s="98">
        <v>2.0059999999999998</v>
      </c>
      <c r="D1077" s="99">
        <v>4.1500000000000002E-2</v>
      </c>
      <c r="E1077" s="105">
        <f>IF(C1077&lt;MAX($C$4:C1077),C1077/MAX($C$4:C1077)-1,0)</f>
        <v>-0.47936672722553864</v>
      </c>
      <c r="F1077" s="105"/>
      <c r="G1077" s="99"/>
    </row>
    <row r="1078" spans="1:7" ht="15" thickBot="1">
      <c r="A1078" s="97">
        <v>42417</v>
      </c>
      <c r="B1078" s="98">
        <v>2.04</v>
      </c>
      <c r="C1078" s="98">
        <v>2.04</v>
      </c>
      <c r="D1078" s="99">
        <v>1.6899999999999998E-2</v>
      </c>
      <c r="E1078" s="105">
        <f>IF(C1078&lt;MAX($C$4:C1078),C1078/MAX($C$4:C1078)-1,0)</f>
        <v>-0.47054243446664934</v>
      </c>
      <c r="F1078" s="105"/>
      <c r="G1078" s="99"/>
    </row>
    <row r="1079" spans="1:7" ht="15" thickBot="1">
      <c r="A1079" s="97">
        <v>42418</v>
      </c>
      <c r="B1079" s="98">
        <v>2.032</v>
      </c>
      <c r="C1079" s="98">
        <v>2.032</v>
      </c>
      <c r="D1079" s="99">
        <v>-3.8999999999999998E-3</v>
      </c>
      <c r="E1079" s="105">
        <f>IF(C1079&lt;MAX($C$4:C1079),C1079/MAX($C$4:C1079)-1,0)</f>
        <v>-0.47261873864521153</v>
      </c>
      <c r="F1079" s="105"/>
      <c r="G1079" s="99"/>
    </row>
    <row r="1080" spans="1:7" ht="15" thickBot="1">
      <c r="A1080" s="97">
        <v>42419</v>
      </c>
      <c r="B1080" s="98">
        <v>2.0470000000000002</v>
      </c>
      <c r="C1080" s="98">
        <v>2.0470000000000002</v>
      </c>
      <c r="D1080" s="99">
        <v>7.4000000000000003E-3</v>
      </c>
      <c r="E1080" s="105">
        <f>IF(C1080&lt;MAX($C$4:C1080),C1080/MAX($C$4:C1080)-1,0)</f>
        <v>-0.46872566831040752</v>
      </c>
      <c r="F1080" s="105"/>
      <c r="G1080" s="99"/>
    </row>
    <row r="1081" spans="1:7" ht="15" thickBot="1">
      <c r="A1081" s="97">
        <v>42422</v>
      </c>
      <c r="B1081" s="98">
        <v>2.0830000000000002</v>
      </c>
      <c r="C1081" s="98">
        <v>2.0830000000000002</v>
      </c>
      <c r="D1081" s="99">
        <v>1.7600000000000001E-2</v>
      </c>
      <c r="E1081" s="105">
        <f>IF(C1081&lt;MAX($C$4:C1081),C1081/MAX($C$4:C1081)-1,0)</f>
        <v>-0.4593822995068777</v>
      </c>
      <c r="F1081" s="105"/>
      <c r="G1081" s="99"/>
    </row>
    <row r="1082" spans="1:7" ht="15" thickBot="1">
      <c r="A1082" s="97">
        <v>42423</v>
      </c>
      <c r="B1082" s="98">
        <v>2.0630000000000002</v>
      </c>
      <c r="C1082" s="98">
        <v>2.0630000000000002</v>
      </c>
      <c r="D1082" s="99">
        <v>-9.5999999999999992E-3</v>
      </c>
      <c r="E1082" s="105">
        <f>IF(C1082&lt;MAX($C$4:C1082),C1082/MAX($C$4:C1082)-1,0)</f>
        <v>-0.46457305995328313</v>
      </c>
      <c r="F1082" s="105"/>
      <c r="G1082" s="108"/>
    </row>
    <row r="1083" spans="1:7" ht="15" thickBot="1">
      <c r="A1083" s="101">
        <v>42424</v>
      </c>
      <c r="B1083" s="98">
        <v>2.0270000000000001</v>
      </c>
      <c r="C1083" s="98">
        <v>2.0270000000000001</v>
      </c>
      <c r="D1083" s="99">
        <v>-1.7500000000000002E-2</v>
      </c>
      <c r="E1083" s="105">
        <f>IF(C1083&lt;MAX($C$4:C1083),C1083/MAX($C$4:C1083)-1,0)</f>
        <v>-0.47391642875681284</v>
      </c>
      <c r="F1083" s="99"/>
      <c r="G1083" s="99"/>
    </row>
    <row r="1084" spans="1:7" ht="15" thickBot="1">
      <c r="A1084" s="97">
        <v>42425</v>
      </c>
      <c r="B1084" s="98">
        <v>1.879</v>
      </c>
      <c r="C1084" s="98">
        <v>1.879</v>
      </c>
      <c r="D1084" s="99">
        <v>-7.2999999999999995E-2</v>
      </c>
      <c r="E1084" s="105">
        <f>IF(C1084&lt;MAX($C$4:C1084),C1084/MAX($C$4:C1084)-1,0)</f>
        <v>-0.51232805606021281</v>
      </c>
      <c r="F1084" s="105"/>
      <c r="G1084" s="99"/>
    </row>
    <row r="1085" spans="1:7" ht="15" thickBot="1">
      <c r="A1085" s="97">
        <v>42426</v>
      </c>
      <c r="B1085" s="98">
        <v>1.879</v>
      </c>
      <c r="C1085" s="98">
        <v>1.879</v>
      </c>
      <c r="D1085" s="99">
        <v>0</v>
      </c>
      <c r="E1085" s="105">
        <f>IF(C1085&lt;MAX($C$4:C1085),C1085/MAX($C$4:C1085)-1,0)</f>
        <v>-0.51232805606021281</v>
      </c>
      <c r="F1085" s="105"/>
      <c r="G1085" s="99"/>
    </row>
    <row r="1086" spans="1:7" ht="15" thickBot="1">
      <c r="A1086" s="97">
        <v>42429</v>
      </c>
      <c r="B1086" s="98">
        <v>1.7669999999999999</v>
      </c>
      <c r="C1086" s="98">
        <v>1.7669999999999999</v>
      </c>
      <c r="D1086" s="99">
        <v>-5.96E-2</v>
      </c>
      <c r="E1086" s="105">
        <f>IF(C1086&lt;MAX($C$4:C1086),C1086/MAX($C$4:C1086)-1,0)</f>
        <v>-0.54139631456008308</v>
      </c>
      <c r="F1086" s="105">
        <f>IF(C1086&lt;MAX($C$1085:C1086),C1086/MAX($C$1085:C1086)-1,0)</f>
        <v>-5.9606173496540737E-2</v>
      </c>
      <c r="G1086" s="99"/>
    </row>
    <row r="1087" spans="1:7" ht="15" thickBot="1">
      <c r="A1087" s="97">
        <v>42430</v>
      </c>
      <c r="B1087" s="98">
        <v>1.8089999999999999</v>
      </c>
      <c r="C1087" s="98">
        <v>1.8089999999999999</v>
      </c>
      <c r="D1087" s="99">
        <v>2.3800000000000002E-2</v>
      </c>
      <c r="E1087" s="105">
        <f>IF(C1087&lt;MAX($C$4:C1087),C1087/MAX($C$4:C1087)-1,0)</f>
        <v>-0.5304957176226317</v>
      </c>
      <c r="F1087" s="105">
        <f>IF(C1087&lt;MAX($C$1085:C1087),C1087/MAX($C$1085:C1087)-1,0)</f>
        <v>-3.7253858435338016E-2</v>
      </c>
      <c r="G1087" s="99"/>
    </row>
    <row r="1088" spans="1:7" ht="15" thickBot="1">
      <c r="A1088" s="97">
        <v>42431</v>
      </c>
      <c r="B1088" s="98">
        <v>1.885</v>
      </c>
      <c r="C1088" s="98">
        <v>1.885</v>
      </c>
      <c r="D1088" s="99">
        <v>4.2000000000000003E-2</v>
      </c>
      <c r="E1088" s="105">
        <f>IF(C1088&lt;MAX($C$4:C1088),C1088/MAX($C$4:C1088)-1,0)</f>
        <v>-0.51077082792629125</v>
      </c>
      <c r="F1088" s="105">
        <f>IF(C1088&lt;MAX($C$1085:C1088),C1088/MAX($C$1085:C1088)-1,0)</f>
        <v>0</v>
      </c>
      <c r="G1088" s="99"/>
    </row>
    <row r="1089" spans="1:7" ht="15" thickBot="1">
      <c r="A1089" s="97">
        <v>42432</v>
      </c>
      <c r="B1089" s="98">
        <v>1.87</v>
      </c>
      <c r="C1089" s="98">
        <v>1.87</v>
      </c>
      <c r="D1089" s="99">
        <v>-8.0000000000000002E-3</v>
      </c>
      <c r="E1089" s="105">
        <f>IF(C1089&lt;MAX($C$4:C1089),C1089/MAX($C$4:C1089)-1,0)</f>
        <v>-0.51466389826109527</v>
      </c>
      <c r="F1089" s="105">
        <f>IF(C1089&lt;MAX($C$1085:C1089),C1089/MAX($C$1085:C1089)-1,0)</f>
        <v>-7.9575596816975347E-3</v>
      </c>
      <c r="G1089" s="99"/>
    </row>
    <row r="1090" spans="1:7" ht="15" thickBot="1">
      <c r="A1090" s="97">
        <v>42433</v>
      </c>
      <c r="B1090" s="98">
        <v>1.804</v>
      </c>
      <c r="C1090" s="98">
        <v>1.804</v>
      </c>
      <c r="D1090" s="99">
        <v>-3.5299999999999998E-2</v>
      </c>
      <c r="E1090" s="105">
        <f>IF(C1090&lt;MAX($C$4:C1090),C1090/MAX($C$4:C1090)-1,0)</f>
        <v>-0.531793407734233</v>
      </c>
      <c r="F1090" s="105">
        <f>IF(C1090&lt;MAX($C$1085:C1090),C1090/MAX($C$1085:C1090)-1,0)</f>
        <v>-4.2970822281167109E-2</v>
      </c>
      <c r="G1090" s="99"/>
    </row>
    <row r="1091" spans="1:7" ht="15" thickBot="1">
      <c r="A1091" s="97">
        <v>42436</v>
      </c>
      <c r="B1091" s="98">
        <v>1.8340000000000001</v>
      </c>
      <c r="C1091" s="98">
        <v>1.8340000000000001</v>
      </c>
      <c r="D1091" s="99">
        <v>1.66E-2</v>
      </c>
      <c r="E1091" s="105">
        <f>IF(C1091&lt;MAX($C$4:C1091),C1091/MAX($C$4:C1091)-1,0)</f>
        <v>-0.52400726706462497</v>
      </c>
      <c r="F1091" s="105">
        <f>IF(C1091&lt;MAX($C$1085:C1091),C1091/MAX($C$1085:C1091)-1,0)</f>
        <v>-2.7055702917771818E-2</v>
      </c>
      <c r="G1091" s="99"/>
    </row>
    <row r="1092" spans="1:7" ht="15" thickBot="1">
      <c r="A1092" s="97">
        <v>42437</v>
      </c>
      <c r="B1092" s="98">
        <v>1.855</v>
      </c>
      <c r="C1092" s="98">
        <v>1.855</v>
      </c>
      <c r="D1092" s="99">
        <v>1.15E-2</v>
      </c>
      <c r="E1092" s="105">
        <f>IF(C1092&lt;MAX($C$4:C1092),C1092/MAX($C$4:C1092)-1,0)</f>
        <v>-0.51855696859589928</v>
      </c>
      <c r="F1092" s="105">
        <f>IF(C1092&lt;MAX($C$1085:C1092),C1092/MAX($C$1085:C1092)-1,0)</f>
        <v>-1.5915119363395291E-2</v>
      </c>
      <c r="G1092" s="99"/>
    </row>
    <row r="1093" spans="1:7" ht="15" thickBot="1">
      <c r="A1093" s="97">
        <v>42438</v>
      </c>
      <c r="B1093" s="98">
        <v>1.8129999999999999</v>
      </c>
      <c r="C1093" s="98">
        <v>1.8129999999999999</v>
      </c>
      <c r="D1093" s="99">
        <v>-2.2599999999999999E-2</v>
      </c>
      <c r="E1093" s="105">
        <f>IF(C1093&lt;MAX($C$4:C1093),C1093/MAX($C$4:C1093)-1,0)</f>
        <v>-0.52945756553335066</v>
      </c>
      <c r="F1093" s="105">
        <f>IF(C1093&lt;MAX($C$1085:C1093),C1093/MAX($C$1085:C1093)-1,0)</f>
        <v>-3.8196286472148566E-2</v>
      </c>
      <c r="G1093" s="99"/>
    </row>
    <row r="1094" spans="1:7" ht="15" thickBot="1">
      <c r="A1094" s="97">
        <v>42439</v>
      </c>
      <c r="B1094" s="98">
        <v>1.784</v>
      </c>
      <c r="C1094" s="98">
        <v>1.784</v>
      </c>
      <c r="D1094" s="99">
        <v>-1.6E-2</v>
      </c>
      <c r="E1094" s="105">
        <f>IF(C1094&lt;MAX($C$4:C1094),C1094/MAX($C$4:C1094)-1,0)</f>
        <v>-0.53698416818063843</v>
      </c>
      <c r="F1094" s="105">
        <f>IF(C1094&lt;MAX($C$1085:C1094),C1094/MAX($C$1085:C1094)-1,0)</f>
        <v>-5.3580901856763896E-2</v>
      </c>
      <c r="G1094" s="99"/>
    </row>
    <row r="1095" spans="1:7" ht="15" thickBot="1">
      <c r="A1095" s="97">
        <v>42440</v>
      </c>
      <c r="B1095" s="98">
        <v>1.782</v>
      </c>
      <c r="C1095" s="98">
        <v>1.782</v>
      </c>
      <c r="D1095" s="99">
        <v>-1.1000000000000001E-3</v>
      </c>
      <c r="E1095" s="105">
        <f>IF(C1095&lt;MAX($C$4:C1095),C1095/MAX($C$4:C1095)-1,0)</f>
        <v>-0.53750324422527895</v>
      </c>
      <c r="F1095" s="105">
        <f>IF(C1095&lt;MAX($C$1085:C1095),C1095/MAX($C$1085:C1095)-1,0)</f>
        <v>-5.4641909814323597E-2</v>
      </c>
      <c r="G1095" s="99"/>
    </row>
    <row r="1096" spans="1:7" ht="15" thickBot="1">
      <c r="A1096" s="97">
        <v>42443</v>
      </c>
      <c r="B1096" s="98">
        <v>1.8620000000000001</v>
      </c>
      <c r="C1096" s="98">
        <v>1.8620000000000001</v>
      </c>
      <c r="D1096" s="99">
        <v>4.4900000000000002E-2</v>
      </c>
      <c r="E1096" s="105">
        <f>IF(C1096&lt;MAX($C$4:C1096),C1096/MAX($C$4:C1096)-1,0)</f>
        <v>-0.51674020243965746</v>
      </c>
      <c r="F1096" s="105">
        <f>IF(C1096&lt;MAX($C$1085:C1096),C1096/MAX($C$1085:C1096)-1,0)</f>
        <v>-1.2201591511936338E-2</v>
      </c>
      <c r="G1096" s="99"/>
    </row>
    <row r="1097" spans="1:7" ht="15" thickBot="1">
      <c r="A1097" s="97">
        <v>42444</v>
      </c>
      <c r="B1097" s="98">
        <v>1.87</v>
      </c>
      <c r="C1097" s="98">
        <v>1.87</v>
      </c>
      <c r="D1097" s="99">
        <v>4.3E-3</v>
      </c>
      <c r="E1097" s="105">
        <f>IF(C1097&lt;MAX($C$4:C1097),C1097/MAX($C$4:C1097)-1,0)</f>
        <v>-0.51466389826109527</v>
      </c>
      <c r="F1097" s="105">
        <f>IF(C1097&lt;MAX($C$1085:C1097),C1097/MAX($C$1085:C1097)-1,0)</f>
        <v>-7.9575596816975347E-3</v>
      </c>
      <c r="G1097" s="99"/>
    </row>
    <row r="1098" spans="1:7" ht="15" thickBot="1">
      <c r="A1098" s="97">
        <v>42445</v>
      </c>
      <c r="B1098" s="98">
        <v>1.841</v>
      </c>
      <c r="C1098" s="98">
        <v>1.841</v>
      </c>
      <c r="D1098" s="99">
        <v>-1.55E-2</v>
      </c>
      <c r="E1098" s="105">
        <f>IF(C1098&lt;MAX($C$4:C1098),C1098/MAX($C$4:C1098)-1,0)</f>
        <v>-0.52219050090838315</v>
      </c>
      <c r="F1098" s="105">
        <f>IF(C1098&lt;MAX($C$1085:C1098),C1098/MAX($C$1085:C1098)-1,0)</f>
        <v>-2.3342175066312976E-2</v>
      </c>
      <c r="G1098" s="99"/>
    </row>
    <row r="1099" spans="1:7" ht="15" thickBot="1">
      <c r="A1099" s="97">
        <v>42446</v>
      </c>
      <c r="B1099" s="98">
        <v>1.9330000000000001</v>
      </c>
      <c r="C1099" s="98">
        <v>1.9330000000000001</v>
      </c>
      <c r="D1099" s="99">
        <v>0.05</v>
      </c>
      <c r="E1099" s="105">
        <f>IF(C1099&lt;MAX($C$4:C1099),C1099/MAX($C$4:C1099)-1,0)</f>
        <v>-0.49831300285491831</v>
      </c>
      <c r="F1099" s="105">
        <f>IF(C1099&lt;MAX($C$1085:C1099),C1099/MAX($C$1085:C1099)-1,0)</f>
        <v>0</v>
      </c>
      <c r="G1099" s="99"/>
    </row>
    <row r="1100" spans="1:7" ht="15" thickBot="1">
      <c r="A1100" s="97">
        <v>42447</v>
      </c>
      <c r="B1100" s="98">
        <v>2.0009999999999999</v>
      </c>
      <c r="C1100" s="98">
        <v>2.0009999999999999</v>
      </c>
      <c r="D1100" s="99">
        <v>3.5200000000000002E-2</v>
      </c>
      <c r="E1100" s="105">
        <f>IF(C1100&lt;MAX($C$4:C1100),C1100/MAX($C$4:C1100)-1,0)</f>
        <v>-0.48066441733713994</v>
      </c>
      <c r="F1100" s="105">
        <f>IF(C1100&lt;MAX($C$1085:C1100),C1100/MAX($C$1085:C1100)-1,0)</f>
        <v>0</v>
      </c>
      <c r="G1100" s="99"/>
    </row>
    <row r="1101" spans="1:7" ht="15" thickBot="1">
      <c r="A1101" s="97">
        <v>42450</v>
      </c>
      <c r="B1101" s="98">
        <v>2.0430000000000001</v>
      </c>
      <c r="C1101" s="98">
        <v>2.0430000000000001</v>
      </c>
      <c r="D1101" s="99">
        <v>2.1000000000000001E-2</v>
      </c>
      <c r="E1101" s="105">
        <f>IF(C1101&lt;MAX($C$4:C1101),C1101/MAX($C$4:C1101)-1,0)</f>
        <v>-0.46976382039968856</v>
      </c>
      <c r="F1101" s="105">
        <f>IF(C1101&lt;MAX($C$1085:C1101),C1101/MAX($C$1085:C1101)-1,0)</f>
        <v>0</v>
      </c>
      <c r="G1101" s="99"/>
    </row>
    <row r="1102" spans="1:7" ht="15" thickBot="1">
      <c r="A1102" s="97">
        <v>42451</v>
      </c>
      <c r="B1102" s="98">
        <v>2.04</v>
      </c>
      <c r="C1102" s="98">
        <v>2.04</v>
      </c>
      <c r="D1102" s="99">
        <v>-1.5E-3</v>
      </c>
      <c r="E1102" s="105">
        <f>IF(C1102&lt;MAX($C$4:C1102),C1102/MAX($C$4:C1102)-1,0)</f>
        <v>-0.47054243446664934</v>
      </c>
      <c r="F1102" s="105">
        <f>IF(C1102&lt;MAX($C$1085:C1102),C1102/MAX($C$1085:C1102)-1,0)</f>
        <v>-1.468428781204123E-3</v>
      </c>
      <c r="G1102" s="108"/>
    </row>
    <row r="1103" spans="1:7" ht="15" thickBot="1">
      <c r="A1103" s="101">
        <v>42452</v>
      </c>
      <c r="B1103" s="98">
        <v>2.0529999999999999</v>
      </c>
      <c r="C1103" s="98">
        <v>2.0529999999999999</v>
      </c>
      <c r="D1103" s="99">
        <v>6.4000000000000003E-3</v>
      </c>
      <c r="E1103" s="105">
        <f>IF(C1103&lt;MAX($C$4:C1103),C1103/MAX($C$4:C1103)-1,0)</f>
        <v>-0.46716844017648596</v>
      </c>
      <c r="F1103" s="105">
        <f>IF(C1103&lt;MAX($C$1085:C1103),C1103/MAX($C$1085:C1103)-1,0)</f>
        <v>0</v>
      </c>
      <c r="G1103" s="99"/>
    </row>
    <row r="1104" spans="1:7" ht="15" thickBot="1">
      <c r="A1104" s="97">
        <v>42453</v>
      </c>
      <c r="B1104" s="98">
        <v>2.0419999999999998</v>
      </c>
      <c r="C1104" s="98">
        <v>2.0419999999999998</v>
      </c>
      <c r="D1104" s="99">
        <v>-5.4000000000000003E-3</v>
      </c>
      <c r="E1104" s="105">
        <f>IF(C1104&lt;MAX($C$4:C1104),C1104/MAX($C$4:C1104)-1,0)</f>
        <v>-0.47002335842200893</v>
      </c>
      <c r="F1104" s="105">
        <f>IF(C1104&lt;MAX($C$1085:C1104),C1104/MAX($C$1085:C1104)-1,0)</f>
        <v>-5.3580126643936188E-3</v>
      </c>
      <c r="G1104" s="99"/>
    </row>
    <row r="1105" spans="1:7" ht="15" thickBot="1">
      <c r="A1105" s="97">
        <v>42454</v>
      </c>
      <c r="B1105" s="98">
        <v>2.0259999999999998</v>
      </c>
      <c r="C1105" s="98">
        <v>2.0259999999999998</v>
      </c>
      <c r="D1105" s="99">
        <v>-7.7999999999999996E-3</v>
      </c>
      <c r="E1105" s="105">
        <f>IF(C1105&lt;MAX($C$4:C1105),C1105/MAX($C$4:C1105)-1,0)</f>
        <v>-0.47417596677913321</v>
      </c>
      <c r="F1105" s="105">
        <f>IF(C1105&lt;MAX($C$1085:C1105),C1105/MAX($C$1085:C1105)-1,0)</f>
        <v>-1.3151485630784276E-2</v>
      </c>
      <c r="G1105" s="99"/>
    </row>
    <row r="1106" spans="1:7" ht="15" thickBot="1">
      <c r="A1106" s="97">
        <v>42457</v>
      </c>
      <c r="B1106" s="98">
        <v>2.0219999999999998</v>
      </c>
      <c r="C1106" s="98">
        <v>2.0219999999999998</v>
      </c>
      <c r="D1106" s="99">
        <v>-2E-3</v>
      </c>
      <c r="E1106" s="105">
        <f>IF(C1106&lt;MAX($C$4:C1106),C1106/MAX($C$4:C1106)-1,0)</f>
        <v>-0.47521411886841425</v>
      </c>
      <c r="F1106" s="105">
        <f>IF(C1106&lt;MAX($C$1085:C1106),C1106/MAX($C$1085:C1106)-1,0)</f>
        <v>-1.5099853872381996E-2</v>
      </c>
      <c r="G1106" s="99"/>
    </row>
    <row r="1107" spans="1:7" ht="15" thickBot="1">
      <c r="A1107" s="97">
        <v>42458</v>
      </c>
      <c r="B1107" s="98">
        <v>1.978</v>
      </c>
      <c r="C1107" s="98">
        <v>1.978</v>
      </c>
      <c r="D1107" s="99">
        <v>-2.18E-2</v>
      </c>
      <c r="E1107" s="105">
        <f>IF(C1107&lt;MAX($C$4:C1107),C1107/MAX($C$4:C1107)-1,0)</f>
        <v>-0.48663379185050615</v>
      </c>
      <c r="F1107" s="105">
        <f>IF(C1107&lt;MAX($C$1085:C1107),C1107/MAX($C$1085:C1107)-1,0)</f>
        <v>-3.6531904529956138E-2</v>
      </c>
      <c r="G1107" s="99"/>
    </row>
    <row r="1108" spans="1:7" ht="15" thickBot="1">
      <c r="A1108" s="97">
        <v>42459</v>
      </c>
      <c r="B1108" s="98">
        <v>2.0649999999999999</v>
      </c>
      <c r="C1108" s="98">
        <v>2.0649999999999999</v>
      </c>
      <c r="D1108" s="99">
        <v>4.3999999999999997E-2</v>
      </c>
      <c r="E1108" s="105">
        <f>IF(C1108&lt;MAX($C$4:C1108),C1108/MAX($C$4:C1108)-1,0)</f>
        <v>-0.46405398390864261</v>
      </c>
      <c r="F1108" s="105">
        <f>IF(C1108&lt;MAX($C$1085:C1108),C1108/MAX($C$1085:C1108)-1,0)</f>
        <v>0</v>
      </c>
      <c r="G1108" s="99"/>
    </row>
    <row r="1109" spans="1:7" ht="15" thickBot="1">
      <c r="A1109" s="97">
        <v>42460</v>
      </c>
      <c r="B1109" s="98">
        <v>2.081</v>
      </c>
      <c r="C1109" s="98">
        <v>2.081</v>
      </c>
      <c r="D1109" s="99">
        <v>7.7000000000000002E-3</v>
      </c>
      <c r="E1109" s="105">
        <f>IF(C1109&lt;MAX($C$4:C1109),C1109/MAX($C$4:C1109)-1,0)</f>
        <v>-0.45990137555151833</v>
      </c>
      <c r="F1109" s="105">
        <f>IF(C1109&lt;MAX($C$1085:C1109),C1109/MAX($C$1085:C1109)-1,0)</f>
        <v>0</v>
      </c>
      <c r="G1109" s="99"/>
    </row>
    <row r="1110" spans="1:7" ht="15" thickBot="1">
      <c r="A1110" s="97">
        <v>42461</v>
      </c>
      <c r="B1110" s="98">
        <v>2.0670000000000002</v>
      </c>
      <c r="C1110" s="98">
        <v>2.0670000000000002</v>
      </c>
      <c r="D1110" s="99">
        <v>-6.7000000000000002E-3</v>
      </c>
      <c r="E1110" s="105">
        <f>IF(C1110&lt;MAX($C$4:C1110),C1110/MAX($C$4:C1110)-1,0)</f>
        <v>-0.46353490786400209</v>
      </c>
      <c r="F1110" s="105">
        <f>IF(C1110&lt;MAX($C$1085:C1110),C1110/MAX($C$1085:C1110)-1,0)</f>
        <v>-6.7275348390195555E-3</v>
      </c>
      <c r="G1110" s="99"/>
    </row>
    <row r="1111" spans="1:7" ht="15" thickBot="1">
      <c r="A1111" s="97">
        <v>42465</v>
      </c>
      <c r="B1111" s="98">
        <v>2.1150000000000002</v>
      </c>
      <c r="C1111" s="98">
        <v>2.1150000000000002</v>
      </c>
      <c r="D1111" s="99">
        <v>2.3199999999999998E-2</v>
      </c>
      <c r="E1111" s="105">
        <f>IF(C1111&lt;MAX($C$4:C1111),C1111/MAX($C$4:C1111)-1,0)</f>
        <v>-0.45107708279262915</v>
      </c>
      <c r="F1111" s="105">
        <f>IF(C1111&lt;MAX($C$1085:C1111),C1111/MAX($C$1085:C1111)-1,0)</f>
        <v>0</v>
      </c>
      <c r="G1111" s="99"/>
    </row>
    <row r="1112" spans="1:7" ht="15" thickBot="1">
      <c r="A1112" s="97">
        <v>42466</v>
      </c>
      <c r="B1112" s="98">
        <v>2.141</v>
      </c>
      <c r="C1112" s="98">
        <v>2.141</v>
      </c>
      <c r="D1112" s="99">
        <v>1.23E-2</v>
      </c>
      <c r="E1112" s="105">
        <f>IF(C1112&lt;MAX($C$4:C1112),C1112/MAX($C$4:C1112)-1,0)</f>
        <v>-0.44432909421230216</v>
      </c>
      <c r="F1112" s="105">
        <f>IF(C1112&lt;MAX($C$1085:C1112),C1112/MAX($C$1085:C1112)-1,0)</f>
        <v>0</v>
      </c>
      <c r="G1112" s="99"/>
    </row>
    <row r="1113" spans="1:7" ht="15" thickBot="1">
      <c r="A1113" s="97">
        <v>42467</v>
      </c>
      <c r="B1113" s="98">
        <v>2.1040000000000001</v>
      </c>
      <c r="C1113" s="98">
        <v>2.1040000000000001</v>
      </c>
      <c r="D1113" s="99">
        <v>-1.7299999999999999E-2</v>
      </c>
      <c r="E1113" s="105">
        <f>IF(C1113&lt;MAX($C$4:C1113),C1113/MAX($C$4:C1113)-1,0)</f>
        <v>-0.45393200103815212</v>
      </c>
      <c r="F1113" s="105">
        <f>IF(C1113&lt;MAX($C$1085:C1113),C1113/MAX($C$1085:C1113)-1,0)</f>
        <v>-1.7281644091545978E-2</v>
      </c>
      <c r="G1113" s="99"/>
    </row>
    <row r="1114" spans="1:7" ht="15" thickBot="1">
      <c r="A1114" s="97">
        <v>42468</v>
      </c>
      <c r="B1114" s="98">
        <v>2.08</v>
      </c>
      <c r="C1114" s="98">
        <v>2.08</v>
      </c>
      <c r="D1114" s="99">
        <v>-1.14E-2</v>
      </c>
      <c r="E1114" s="105">
        <f>IF(C1114&lt;MAX($C$4:C1114),C1114/MAX($C$4:C1114)-1,0)</f>
        <v>-0.46016091357383859</v>
      </c>
      <c r="F1114" s="105">
        <f>IF(C1114&lt;MAX($C$1085:C1114),C1114/MAX($C$1085:C1114)-1,0)</f>
        <v>-2.8491359177954201E-2</v>
      </c>
      <c r="G1114" s="99"/>
    </row>
    <row r="1115" spans="1:7" ht="15" thickBot="1">
      <c r="A1115" s="97">
        <v>42471</v>
      </c>
      <c r="B1115" s="98">
        <v>2.1120000000000001</v>
      </c>
      <c r="C1115" s="98">
        <v>2.1120000000000001</v>
      </c>
      <c r="D1115" s="99">
        <v>1.54E-2</v>
      </c>
      <c r="E1115" s="105">
        <f>IF(C1115&lt;MAX($C$4:C1115),C1115/MAX($C$4:C1115)-1,0)</f>
        <v>-0.45185569685958993</v>
      </c>
      <c r="F1115" s="105">
        <f>IF(C1115&lt;MAX($C$1085:C1115),C1115/MAX($C$1085:C1115)-1,0)</f>
        <v>-1.3545072396076607E-2</v>
      </c>
      <c r="G1115" s="99"/>
    </row>
    <row r="1116" spans="1:7" ht="15" thickBot="1">
      <c r="A1116" s="97">
        <v>42472</v>
      </c>
      <c r="B1116" s="98">
        <v>2.0880000000000001</v>
      </c>
      <c r="C1116" s="98">
        <v>2.0880000000000001</v>
      </c>
      <c r="D1116" s="99">
        <v>-1.14E-2</v>
      </c>
      <c r="E1116" s="105">
        <f>IF(C1116&lt;MAX($C$4:C1116),C1116/MAX($C$4:C1116)-1,0)</f>
        <v>-0.4580846093952764</v>
      </c>
      <c r="F1116" s="105">
        <f>IF(C1116&lt;MAX($C$1085:C1116),C1116/MAX($C$1085:C1116)-1,0)</f>
        <v>-2.475478748248483E-2</v>
      </c>
      <c r="G1116" s="99"/>
    </row>
    <row r="1117" spans="1:7" ht="15" thickBot="1">
      <c r="A1117" s="97">
        <v>42473</v>
      </c>
      <c r="B1117" s="98">
        <v>2.1230000000000002</v>
      </c>
      <c r="C1117" s="98">
        <v>2.1230000000000002</v>
      </c>
      <c r="D1117" s="99">
        <v>1.6799999999999999E-2</v>
      </c>
      <c r="E1117" s="105">
        <f>IF(C1117&lt;MAX($C$4:C1117),C1117/MAX($C$4:C1117)-1,0)</f>
        <v>-0.44900077861406695</v>
      </c>
      <c r="F1117" s="105">
        <f>IF(C1117&lt;MAX($C$1085:C1117),C1117/MAX($C$1085:C1117)-1,0)</f>
        <v>-8.4072863148060284E-3</v>
      </c>
      <c r="G1117" s="99"/>
    </row>
    <row r="1118" spans="1:7" ht="15" thickBot="1">
      <c r="A1118" s="97">
        <v>42474</v>
      </c>
      <c r="B1118" s="98">
        <v>2.1560000000000001</v>
      </c>
      <c r="C1118" s="98">
        <v>2.1560000000000001</v>
      </c>
      <c r="D1118" s="99">
        <v>1.55E-2</v>
      </c>
      <c r="E1118" s="105">
        <f>IF(C1118&lt;MAX($C$4:C1118),C1118/MAX($C$4:C1118)-1,0)</f>
        <v>-0.44043602387749803</v>
      </c>
      <c r="F1118" s="105">
        <f>IF(C1118&lt;MAX($C$1085:C1118),C1118/MAX($C$1085:C1118)-1,0)</f>
        <v>0</v>
      </c>
      <c r="G1118" s="99"/>
    </row>
    <row r="1119" spans="1:7" ht="15" thickBot="1">
      <c r="A1119" s="97">
        <v>42475</v>
      </c>
      <c r="B1119" s="98">
        <v>2.1509999999999998</v>
      </c>
      <c r="C1119" s="98">
        <v>2.1509999999999998</v>
      </c>
      <c r="D1119" s="99">
        <v>-2.3E-3</v>
      </c>
      <c r="E1119" s="105">
        <f>IF(C1119&lt;MAX($C$4:C1119),C1119/MAX($C$4:C1119)-1,0)</f>
        <v>-0.44173371398909944</v>
      </c>
      <c r="F1119" s="105">
        <f>IF(C1119&lt;MAX($C$1085:C1119),C1119/MAX($C$1085:C1119)-1,0)</f>
        <v>-2.319109461966784E-3</v>
      </c>
      <c r="G1119" s="99"/>
    </row>
    <row r="1120" spans="1:7" ht="15" thickBot="1">
      <c r="A1120" s="97">
        <v>42478</v>
      </c>
      <c r="B1120" s="98">
        <v>2.1349999999999998</v>
      </c>
      <c r="C1120" s="98">
        <v>2.1349999999999998</v>
      </c>
      <c r="D1120" s="99">
        <v>-7.4000000000000003E-3</v>
      </c>
      <c r="E1120" s="105">
        <f>IF(C1120&lt;MAX($C$4:C1120),C1120/MAX($C$4:C1120)-1,0)</f>
        <v>-0.44588632234622383</v>
      </c>
      <c r="F1120" s="105">
        <f>IF(C1120&lt;MAX($C$1085:C1120),C1120/MAX($C$1085:C1120)-1,0)</f>
        <v>-9.7402597402599378E-3</v>
      </c>
      <c r="G1120" s="99"/>
    </row>
    <row r="1121" spans="1:7" ht="15" thickBot="1">
      <c r="A1121" s="97">
        <v>42479</v>
      </c>
      <c r="B1121" s="98">
        <v>2.1440000000000001</v>
      </c>
      <c r="C1121" s="98">
        <v>2.1440000000000001</v>
      </c>
      <c r="D1121" s="99">
        <v>4.1999999999999997E-3</v>
      </c>
      <c r="E1121" s="105">
        <f>IF(C1121&lt;MAX($C$4:C1121),C1121/MAX($C$4:C1121)-1,0)</f>
        <v>-0.44355048014534126</v>
      </c>
      <c r="F1121" s="105">
        <f>IF(C1121&lt;MAX($C$1085:C1121),C1121/MAX($C$1085:C1121)-1,0)</f>
        <v>-5.5658627087198376E-3</v>
      </c>
      <c r="G1121" s="99"/>
    </row>
    <row r="1122" spans="1:7" ht="15" thickBot="1">
      <c r="A1122" s="97">
        <v>42480</v>
      </c>
      <c r="B1122" s="98">
        <v>2.077</v>
      </c>
      <c r="C1122" s="98">
        <v>2.077</v>
      </c>
      <c r="D1122" s="99">
        <v>-3.1300000000000001E-2</v>
      </c>
      <c r="E1122" s="105">
        <f>IF(C1122&lt;MAX($C$4:C1122),C1122/MAX($C$4:C1122)-1,0)</f>
        <v>-0.46093952764079937</v>
      </c>
      <c r="F1122" s="105">
        <f>IF(C1122&lt;MAX($C$1085:C1122),C1122/MAX($C$1085:C1122)-1,0)</f>
        <v>-3.6641929499072412E-2</v>
      </c>
      <c r="G1122" s="108"/>
    </row>
    <row r="1123" spans="1:7" ht="15" thickBot="1">
      <c r="A1123" s="101">
        <v>42481</v>
      </c>
      <c r="B1123" s="98">
        <v>2.024</v>
      </c>
      <c r="C1123" s="98">
        <v>2.024</v>
      </c>
      <c r="D1123" s="99">
        <v>-2.5499999999999998E-2</v>
      </c>
      <c r="E1123" s="105">
        <f>IF(C1123&lt;MAX($C$4:C1123),C1123/MAX($C$4:C1123)-1,0)</f>
        <v>-0.47469504282377373</v>
      </c>
      <c r="F1123" s="105">
        <f>IF(C1123&lt;MAX($C$1085:C1123),C1123/MAX($C$1085:C1123)-1,0)</f>
        <v>-6.1224489795918435E-2</v>
      </c>
      <c r="G1123" s="99"/>
    </row>
    <row r="1124" spans="1:7" ht="15" thickBot="1">
      <c r="A1124" s="97">
        <v>42482</v>
      </c>
      <c r="B1124" s="98">
        <v>2.0649999999999999</v>
      </c>
      <c r="C1124" s="98">
        <v>2.0649999999999999</v>
      </c>
      <c r="D1124" s="99">
        <v>2.0299999999999999E-2</v>
      </c>
      <c r="E1124" s="105">
        <f>IF(C1124&lt;MAX($C$4:C1124),C1124/MAX($C$4:C1124)-1,0)</f>
        <v>-0.46405398390864261</v>
      </c>
      <c r="F1124" s="105">
        <f>IF(C1124&lt;MAX($C$1085:C1124),C1124/MAX($C$1085:C1124)-1,0)</f>
        <v>-4.220779220779225E-2</v>
      </c>
      <c r="G1124" s="99"/>
    </row>
    <row r="1125" spans="1:7" ht="15" thickBot="1">
      <c r="A1125" s="97">
        <v>42485</v>
      </c>
      <c r="B1125" s="98">
        <v>2.036</v>
      </c>
      <c r="C1125" s="98">
        <v>2.036</v>
      </c>
      <c r="D1125" s="99">
        <v>-1.4E-2</v>
      </c>
      <c r="E1125" s="105">
        <f>IF(C1125&lt;MAX($C$4:C1125),C1125/MAX($C$4:C1125)-1,0)</f>
        <v>-0.47158058655593049</v>
      </c>
      <c r="F1125" s="105">
        <f>IF(C1125&lt;MAX($C$1085:C1125),C1125/MAX($C$1085:C1125)-1,0)</f>
        <v>-5.5658627087198598E-2</v>
      </c>
      <c r="G1125" s="99"/>
    </row>
    <row r="1126" spans="1:7" ht="15" thickBot="1">
      <c r="A1126" s="97">
        <v>42486</v>
      </c>
      <c r="B1126" s="98">
        <v>2.0510000000000002</v>
      </c>
      <c r="C1126" s="98">
        <v>2.0510000000000002</v>
      </c>
      <c r="D1126" s="99">
        <v>7.4000000000000003E-3</v>
      </c>
      <c r="E1126" s="105">
        <f>IF(C1126&lt;MAX($C$4:C1126),C1126/MAX($C$4:C1126)-1,0)</f>
        <v>-0.46768751622112636</v>
      </c>
      <c r="F1126" s="105">
        <f>IF(C1126&lt;MAX($C$1085:C1126),C1126/MAX($C$1085:C1126)-1,0)</f>
        <v>-4.870129870129869E-2</v>
      </c>
      <c r="G1126" s="99"/>
    </row>
    <row r="1127" spans="1:7" ht="15" thickBot="1">
      <c r="A1127" s="97">
        <v>42487</v>
      </c>
      <c r="B1127" s="98">
        <v>2.0649999999999999</v>
      </c>
      <c r="C1127" s="98">
        <v>2.0649999999999999</v>
      </c>
      <c r="D1127" s="99">
        <v>6.7999999999999996E-3</v>
      </c>
      <c r="E1127" s="105">
        <f>IF(C1127&lt;MAX($C$4:C1127),C1127/MAX($C$4:C1127)-1,0)</f>
        <v>-0.46405398390864261</v>
      </c>
      <c r="F1127" s="105">
        <f>IF(C1127&lt;MAX($C$1085:C1127),C1127/MAX($C$1085:C1127)-1,0)</f>
        <v>-4.220779220779225E-2</v>
      </c>
      <c r="G1127" s="99"/>
    </row>
    <row r="1128" spans="1:7" ht="15" thickBot="1">
      <c r="A1128" s="97">
        <v>42488</v>
      </c>
      <c r="B1128" s="98">
        <v>2.0710000000000002</v>
      </c>
      <c r="C1128" s="98">
        <v>2.0710000000000002</v>
      </c>
      <c r="D1128" s="99">
        <v>2.8999999999999998E-3</v>
      </c>
      <c r="E1128" s="105">
        <f>IF(C1128&lt;MAX($C$4:C1128),C1128/MAX($C$4:C1128)-1,0)</f>
        <v>-0.46249675577472094</v>
      </c>
      <c r="F1128" s="105">
        <f>IF(C1128&lt;MAX($C$1085:C1128),C1128/MAX($C$1085:C1128)-1,0)</f>
        <v>-3.942486085343222E-2</v>
      </c>
      <c r="G1128" s="99"/>
    </row>
    <row r="1129" spans="1:7" ht="15" thickBot="1">
      <c r="A1129" s="97">
        <v>42489</v>
      </c>
      <c r="B1129" s="98">
        <v>2.0819999999999999</v>
      </c>
      <c r="C1129" s="98">
        <v>2.0819999999999999</v>
      </c>
      <c r="D1129" s="99">
        <v>5.3E-3</v>
      </c>
      <c r="E1129" s="105">
        <f>IF(C1129&lt;MAX($C$4:C1129),C1129/MAX($C$4:C1129)-1,0)</f>
        <v>-0.45964183752919807</v>
      </c>
      <c r="F1129" s="105">
        <f>IF(C1129&lt;MAX($C$1085:C1129),C1129/MAX($C$1085:C1129)-1,0)</f>
        <v>-3.432282003710585E-2</v>
      </c>
      <c r="G1129" s="99"/>
    </row>
    <row r="1130" spans="1:7" ht="15" thickBot="1">
      <c r="A1130" s="97">
        <v>42493</v>
      </c>
      <c r="B1130" s="98">
        <v>2.1579999999999999</v>
      </c>
      <c r="C1130" s="98">
        <v>2.1579999999999999</v>
      </c>
      <c r="D1130" s="99">
        <v>3.6499999999999998E-2</v>
      </c>
      <c r="E1130" s="105">
        <f>IF(C1130&lt;MAX($C$4:C1130),C1130/MAX($C$4:C1130)-1,0)</f>
        <v>-0.43991694783285762</v>
      </c>
      <c r="F1130" s="105">
        <f>IF(C1130&lt;MAX($C$1085:C1130),C1130/MAX($C$1085:C1130)-1,0)</f>
        <v>0</v>
      </c>
      <c r="G1130" s="99"/>
    </row>
    <row r="1131" spans="1:7" ht="15" thickBot="1">
      <c r="A1131" s="97">
        <v>42494</v>
      </c>
      <c r="B1131" s="98">
        <v>2.173</v>
      </c>
      <c r="C1131" s="98">
        <v>2.173</v>
      </c>
      <c r="D1131" s="99">
        <v>7.0000000000000001E-3</v>
      </c>
      <c r="E1131" s="105">
        <f>IF(C1131&lt;MAX($C$4:C1131),C1131/MAX($C$4:C1131)-1,0)</f>
        <v>-0.43602387749805349</v>
      </c>
      <c r="F1131" s="105">
        <f>IF(C1131&lt;MAX($C$1085:C1131),C1131/MAX($C$1085:C1131)-1,0)</f>
        <v>0</v>
      </c>
      <c r="G1131" s="99"/>
    </row>
    <row r="1132" spans="1:7" ht="15" thickBot="1">
      <c r="A1132" s="97">
        <v>42495</v>
      </c>
      <c r="B1132" s="98">
        <v>2.194</v>
      </c>
      <c r="C1132" s="98">
        <v>2.194</v>
      </c>
      <c r="D1132" s="99">
        <v>9.7000000000000003E-3</v>
      </c>
      <c r="E1132" s="105">
        <f>IF(C1132&lt;MAX($C$4:C1132),C1132/MAX($C$4:C1132)-1,0)</f>
        <v>-0.4305735790293278</v>
      </c>
      <c r="F1132" s="105">
        <f>IF(C1132&lt;MAX($C$1085:C1132),C1132/MAX($C$1085:C1132)-1,0)</f>
        <v>0</v>
      </c>
      <c r="G1132" s="99"/>
    </row>
    <row r="1133" spans="1:7" ht="15" thickBot="1">
      <c r="A1133" s="97">
        <v>42496</v>
      </c>
      <c r="B1133" s="98">
        <v>2.1080000000000001</v>
      </c>
      <c r="C1133" s="98">
        <v>2.1080000000000001</v>
      </c>
      <c r="D1133" s="99">
        <v>-3.9199999999999999E-2</v>
      </c>
      <c r="E1133" s="105">
        <f>IF(C1133&lt;MAX($C$4:C1133),C1133/MAX($C$4:C1133)-1,0)</f>
        <v>-0.45289384894887097</v>
      </c>
      <c r="F1133" s="105">
        <f>IF(C1133&lt;MAX($C$1085:C1133),C1133/MAX($C$1085:C1133)-1,0)</f>
        <v>-3.9197812215132077E-2</v>
      </c>
      <c r="G1133" s="99"/>
    </row>
    <row r="1134" spans="1:7" ht="15" thickBot="1">
      <c r="A1134" s="97">
        <v>42499</v>
      </c>
      <c r="B1134" s="98">
        <v>2.0779999999999998</v>
      </c>
      <c r="C1134" s="98">
        <v>2.0779999999999998</v>
      </c>
      <c r="D1134" s="99">
        <v>-1.4200000000000001E-2</v>
      </c>
      <c r="E1134" s="105">
        <f>IF(C1134&lt;MAX($C$4:C1134),C1134/MAX($C$4:C1134)-1,0)</f>
        <v>-0.46067998961847922</v>
      </c>
      <c r="F1134" s="105">
        <f>IF(C1134&lt;MAX($C$1085:C1134),C1134/MAX($C$1085:C1134)-1,0)</f>
        <v>-5.2871467639015512E-2</v>
      </c>
      <c r="G1134" s="99"/>
    </row>
    <row r="1135" spans="1:7" ht="15" thickBot="1">
      <c r="A1135" s="97">
        <v>42500</v>
      </c>
      <c r="B1135" s="98">
        <v>2.0550000000000002</v>
      </c>
      <c r="C1135" s="98">
        <v>2.0550000000000002</v>
      </c>
      <c r="D1135" s="99">
        <v>-1.11E-2</v>
      </c>
      <c r="E1135" s="105">
        <f>IF(C1135&lt;MAX($C$4:C1135),C1135/MAX($C$4:C1135)-1,0)</f>
        <v>-0.46664936413184532</v>
      </c>
      <c r="F1135" s="105">
        <f>IF(C1135&lt;MAX($C$1085:C1135),C1135/MAX($C$1085:C1135)-1,0)</f>
        <v>-6.3354603463992576E-2</v>
      </c>
      <c r="G1135" s="99"/>
    </row>
    <row r="1136" spans="1:7" ht="15" thickBot="1">
      <c r="A1136" s="97">
        <v>42501</v>
      </c>
      <c r="B1136" s="98">
        <v>2.028</v>
      </c>
      <c r="C1136" s="98">
        <v>2.028</v>
      </c>
      <c r="D1136" s="99">
        <v>-1.3100000000000001E-2</v>
      </c>
      <c r="E1136" s="105">
        <f>IF(C1136&lt;MAX($C$4:C1136),C1136/MAX($C$4:C1136)-1,0)</f>
        <v>-0.47365689073449257</v>
      </c>
      <c r="F1136" s="105">
        <f>IF(C1136&lt;MAX($C$1085:C1136),C1136/MAX($C$1085:C1136)-1,0)</f>
        <v>-7.5660893345487645E-2</v>
      </c>
      <c r="G1136" s="99"/>
    </row>
    <row r="1137" spans="1:7" ht="15" thickBot="1">
      <c r="A1137" s="97">
        <v>42502</v>
      </c>
      <c r="B1137" s="98">
        <v>2.0880000000000001</v>
      </c>
      <c r="C1137" s="98">
        <v>2.0880000000000001</v>
      </c>
      <c r="D1137" s="99">
        <v>2.9600000000000001E-2</v>
      </c>
      <c r="E1137" s="105">
        <f>IF(C1137&lt;MAX($C$4:C1137),C1137/MAX($C$4:C1137)-1,0)</f>
        <v>-0.4580846093952764</v>
      </c>
      <c r="F1137" s="105">
        <f>IF(C1137&lt;MAX($C$1085:C1137),C1137/MAX($C$1085:C1137)-1,0)</f>
        <v>-4.8313582497720997E-2</v>
      </c>
      <c r="G1137" s="99"/>
    </row>
    <row r="1138" spans="1:7" ht="15" thickBot="1">
      <c r="A1138" s="97">
        <v>42503</v>
      </c>
      <c r="B1138" s="98">
        <v>2.1030000000000002</v>
      </c>
      <c r="C1138" s="98">
        <v>2.1030000000000002</v>
      </c>
      <c r="D1138" s="99">
        <v>7.1999999999999998E-3</v>
      </c>
      <c r="E1138" s="105">
        <f>IF(C1138&lt;MAX($C$4:C1138),C1138/MAX($C$4:C1138)-1,0)</f>
        <v>-0.45419153906047238</v>
      </c>
      <c r="F1138" s="105">
        <f>IF(C1138&lt;MAX($C$1085:C1138),C1138/MAX($C$1085:C1138)-1,0)</f>
        <v>-4.147675478577928E-2</v>
      </c>
      <c r="G1138" s="99"/>
    </row>
    <row r="1139" spans="1:7" ht="15" thickBot="1">
      <c r="A1139" s="97">
        <v>42506</v>
      </c>
      <c r="B1139" s="98">
        <v>2.1680000000000001</v>
      </c>
      <c r="C1139" s="98">
        <v>2.1680000000000001</v>
      </c>
      <c r="D1139" s="99">
        <v>3.09E-2</v>
      </c>
      <c r="E1139" s="105">
        <f>IF(C1139&lt;MAX($C$4:C1139),C1139/MAX($C$4:C1139)-1,0)</f>
        <v>-0.43732156760965479</v>
      </c>
      <c r="F1139" s="105">
        <f>IF(C1139&lt;MAX($C$1085:C1139),C1139/MAX($C$1085:C1139)-1,0)</f>
        <v>-1.1850501367365429E-2</v>
      </c>
      <c r="G1139" s="99"/>
    </row>
    <row r="1140" spans="1:7" ht="15" thickBot="1">
      <c r="A1140" s="97">
        <v>42507</v>
      </c>
      <c r="B1140" s="98">
        <v>2.1389999999999998</v>
      </c>
      <c r="C1140" s="98">
        <v>2.1389999999999998</v>
      </c>
      <c r="D1140" s="99">
        <v>-1.34E-2</v>
      </c>
      <c r="E1140" s="105">
        <f>IF(C1140&lt;MAX($C$4:C1140),C1140/MAX($C$4:C1140)-1,0)</f>
        <v>-0.44484817025694268</v>
      </c>
      <c r="F1140" s="105">
        <f>IF(C1140&lt;MAX($C$1085:C1140),C1140/MAX($C$1085:C1140)-1,0)</f>
        <v>-2.5068368277119446E-2</v>
      </c>
      <c r="G1140" s="99"/>
    </row>
    <row r="1141" spans="1:7" ht="15" thickBot="1">
      <c r="A1141" s="97">
        <v>42508</v>
      </c>
      <c r="B1141" s="98">
        <v>2.093</v>
      </c>
      <c r="C1141" s="98">
        <v>2.093</v>
      </c>
      <c r="D1141" s="99">
        <v>-2.1499999999999998E-2</v>
      </c>
      <c r="E1141" s="105">
        <f>IF(C1141&lt;MAX($C$4:C1141),C1141/MAX($C$4:C1141)-1,0)</f>
        <v>-0.4567869192836751</v>
      </c>
      <c r="F1141" s="105">
        <f>IF(C1141&lt;MAX($C$1085:C1141),C1141/MAX($C$1085:C1141)-1,0)</f>
        <v>-4.6034639927073795E-2</v>
      </c>
      <c r="G1141" s="99"/>
    </row>
    <row r="1142" spans="1:7" ht="15" thickBot="1">
      <c r="A1142" s="97">
        <v>42509</v>
      </c>
      <c r="B1142" s="98">
        <v>2.117</v>
      </c>
      <c r="C1142" s="98">
        <v>2.117</v>
      </c>
      <c r="D1142" s="99">
        <v>1.15E-2</v>
      </c>
      <c r="E1142" s="105">
        <f>IF(C1142&lt;MAX($C$4:C1142),C1142/MAX($C$4:C1142)-1,0)</f>
        <v>-0.45055800674798863</v>
      </c>
      <c r="F1142" s="105">
        <f>IF(C1142&lt;MAX($C$1085:C1142),C1142/MAX($C$1085:C1142)-1,0)</f>
        <v>-3.5095715587967202E-2</v>
      </c>
      <c r="G1142" s="108"/>
    </row>
    <row r="1143" spans="1:7" ht="15" thickBot="1">
      <c r="A1143" s="101">
        <v>42510</v>
      </c>
      <c r="B1143" s="98">
        <v>2.101</v>
      </c>
      <c r="C1143" s="98">
        <v>2.101</v>
      </c>
      <c r="D1143" s="99">
        <v>-7.6E-3</v>
      </c>
      <c r="E1143" s="105">
        <f>IF(C1143&lt;MAX($C$4:C1143),C1143/MAX($C$4:C1143)-1,0)</f>
        <v>-0.4547106151051129</v>
      </c>
      <c r="F1143" s="105">
        <f>IF(C1143&lt;MAX($C$1085:C1143),C1143/MAX($C$1085:C1143)-1,0)</f>
        <v>-4.2388331814038227E-2</v>
      </c>
      <c r="G1143" s="99"/>
    </row>
    <row r="1144" spans="1:7" ht="15" thickBot="1">
      <c r="A1144" s="97">
        <v>42513</v>
      </c>
      <c r="B1144" s="98">
        <v>2.149</v>
      </c>
      <c r="C1144" s="98">
        <v>2.149</v>
      </c>
      <c r="D1144" s="99">
        <v>2.2800000000000001E-2</v>
      </c>
      <c r="E1144" s="105">
        <f>IF(C1144&lt;MAX($C$4:C1144),C1144/MAX($C$4:C1144)-1,0)</f>
        <v>-0.44225279003373996</v>
      </c>
      <c r="F1144" s="105">
        <f>IF(C1144&lt;MAX($C$1085:C1144),C1144/MAX($C$1085:C1144)-1,0)</f>
        <v>-2.0510483135824931E-2</v>
      </c>
      <c r="G1144" s="99"/>
    </row>
    <row r="1145" spans="1:7" ht="15" thickBot="1">
      <c r="A1145" s="97">
        <v>42514</v>
      </c>
      <c r="B1145" s="98">
        <v>2.1230000000000002</v>
      </c>
      <c r="C1145" s="98">
        <v>2.1230000000000002</v>
      </c>
      <c r="D1145" s="99">
        <v>-1.21E-2</v>
      </c>
      <c r="E1145" s="105">
        <f>IF(C1145&lt;MAX($C$4:C1145),C1145/MAX($C$4:C1145)-1,0)</f>
        <v>-0.44900077861406695</v>
      </c>
      <c r="F1145" s="105">
        <f>IF(C1145&lt;MAX($C$1085:C1145),C1145/MAX($C$1085:C1145)-1,0)</f>
        <v>-3.236098450319036E-2</v>
      </c>
      <c r="G1145" s="99"/>
    </row>
    <row r="1146" spans="1:7" ht="15" thickBot="1">
      <c r="A1146" s="97">
        <v>42515</v>
      </c>
      <c r="B1146" s="98">
        <v>2.081</v>
      </c>
      <c r="C1146" s="98">
        <v>2.081</v>
      </c>
      <c r="D1146" s="99">
        <v>-1.9800000000000002E-2</v>
      </c>
      <c r="E1146" s="105">
        <f>IF(C1146&lt;MAX($C$4:C1146),C1146/MAX($C$4:C1146)-1,0)</f>
        <v>-0.45990137555151833</v>
      </c>
      <c r="F1146" s="105">
        <f>IF(C1146&lt;MAX($C$1085:C1146),C1146/MAX($C$1085:C1146)-1,0)</f>
        <v>-5.1504102096627147E-2</v>
      </c>
      <c r="G1146" s="99"/>
    </row>
    <row r="1147" spans="1:7" ht="15" thickBot="1">
      <c r="A1147" s="97">
        <v>42516</v>
      </c>
      <c r="B1147" s="98">
        <v>2.089</v>
      </c>
      <c r="C1147" s="98">
        <v>2.089</v>
      </c>
      <c r="D1147" s="99">
        <v>3.8E-3</v>
      </c>
      <c r="E1147" s="105">
        <f>IF(C1147&lt;MAX($C$4:C1147),C1147/MAX($C$4:C1147)-1,0)</f>
        <v>-0.45782507137295614</v>
      </c>
      <c r="F1147" s="105">
        <f>IF(C1147&lt;MAX($C$1085:C1147),C1147/MAX($C$1085:C1147)-1,0)</f>
        <v>-4.7857793983591579E-2</v>
      </c>
      <c r="G1147" s="99"/>
    </row>
    <row r="1148" spans="1:7" ht="15" thickBot="1">
      <c r="A1148" s="97">
        <v>42517</v>
      </c>
      <c r="B1148" s="98">
        <v>2.048</v>
      </c>
      <c r="C1148" s="98">
        <v>2.048</v>
      </c>
      <c r="D1148" s="99">
        <v>-1.9599999999999999E-2</v>
      </c>
      <c r="E1148" s="105">
        <f>IF(C1148&lt;MAX($C$4:C1148),C1148/MAX($C$4:C1148)-1,0)</f>
        <v>-0.46846613028808726</v>
      </c>
      <c r="F1148" s="105">
        <f>IF(C1148&lt;MAX($C$1085:C1148),C1148/MAX($C$1085:C1148)-1,0)</f>
        <v>-6.6545123062898726E-2</v>
      </c>
      <c r="G1148" s="99"/>
    </row>
    <row r="1149" spans="1:7" ht="15" thickBot="1">
      <c r="A1149" s="97">
        <v>42520</v>
      </c>
      <c r="B1149" s="98">
        <v>2.028</v>
      </c>
      <c r="C1149" s="98">
        <v>2.028</v>
      </c>
      <c r="D1149" s="99">
        <v>-9.7999999999999997E-3</v>
      </c>
      <c r="E1149" s="105">
        <f>IF(C1149&lt;MAX($C$4:C1149),C1149/MAX($C$4:C1149)-1,0)</f>
        <v>-0.47365689073449257</v>
      </c>
      <c r="F1149" s="105">
        <f>IF(C1149&lt;MAX($C$1085:C1149),C1149/MAX($C$1085:C1149)-1,0)</f>
        <v>-7.5660893345487645E-2</v>
      </c>
      <c r="G1149" s="99"/>
    </row>
    <row r="1150" spans="1:7" ht="15" thickBot="1">
      <c r="A1150" s="97">
        <v>42521</v>
      </c>
      <c r="B1150" s="98">
        <v>2.1120000000000001</v>
      </c>
      <c r="C1150" s="98">
        <v>2.1120000000000001</v>
      </c>
      <c r="D1150" s="99">
        <v>4.1399999999999999E-2</v>
      </c>
      <c r="E1150" s="105">
        <f>IF(C1150&lt;MAX($C$4:C1150),C1150/MAX($C$4:C1150)-1,0)</f>
        <v>-0.45185569685958993</v>
      </c>
      <c r="F1150" s="105">
        <f>IF(C1150&lt;MAX($C$1085:C1150),C1150/MAX($C$1085:C1150)-1,0)</f>
        <v>-3.7374658158614293E-2</v>
      </c>
      <c r="G1150" s="99"/>
    </row>
    <row r="1151" spans="1:7" ht="15" thickBot="1">
      <c r="A1151" s="97">
        <v>42522</v>
      </c>
      <c r="B1151" s="98">
        <v>2.1589999999999998</v>
      </c>
      <c r="C1151" s="98">
        <v>2.1589999999999998</v>
      </c>
      <c r="D1151" s="99">
        <v>2.23E-2</v>
      </c>
      <c r="E1151" s="105">
        <f>IF(C1151&lt;MAX($C$4:C1151),C1151/MAX($C$4:C1151)-1,0)</f>
        <v>-0.43965740981053736</v>
      </c>
      <c r="F1151" s="105">
        <f>IF(C1151&lt;MAX($C$1085:C1151),C1151/MAX($C$1085:C1151)-1,0)</f>
        <v>-1.5952597994530637E-2</v>
      </c>
      <c r="G1151" s="99"/>
    </row>
    <row r="1152" spans="1:7" ht="15" thickBot="1">
      <c r="A1152" s="97">
        <v>42523</v>
      </c>
      <c r="B1152" s="98">
        <v>2.177</v>
      </c>
      <c r="C1152" s="98">
        <v>2.177</v>
      </c>
      <c r="D1152" s="99">
        <v>8.3000000000000001E-3</v>
      </c>
      <c r="E1152" s="105">
        <f>IF(C1152&lt;MAX($C$4:C1152),C1152/MAX($C$4:C1152)-1,0)</f>
        <v>-0.43498572540877245</v>
      </c>
      <c r="F1152" s="105">
        <f>IF(C1152&lt;MAX($C$1085:C1152),C1152/MAX($C$1085:C1152)-1,0)</f>
        <v>-7.748404740200554E-3</v>
      </c>
      <c r="G1152" s="99"/>
    </row>
    <row r="1153" spans="1:7" ht="15" thickBot="1">
      <c r="A1153" s="97">
        <v>42524</v>
      </c>
      <c r="B1153" s="98">
        <v>2.1709999999999998</v>
      </c>
      <c r="C1153" s="98">
        <v>2.1709999999999998</v>
      </c>
      <c r="D1153" s="99">
        <v>-2.8E-3</v>
      </c>
      <c r="E1153" s="105">
        <f>IF(C1153&lt;MAX($C$4:C1153),C1153/MAX($C$4:C1153)-1,0)</f>
        <v>-0.43654295354269412</v>
      </c>
      <c r="F1153" s="105">
        <f>IF(C1153&lt;MAX($C$1085:C1153),C1153/MAX($C$1085:C1153)-1,0)</f>
        <v>-1.0483135824977285E-2</v>
      </c>
      <c r="G1153" s="99"/>
    </row>
    <row r="1154" spans="1:7" ht="15" thickBot="1">
      <c r="A1154" s="97">
        <v>42527</v>
      </c>
      <c r="B1154" s="98">
        <v>2.2170000000000001</v>
      </c>
      <c r="C1154" s="98">
        <v>2.2170000000000001</v>
      </c>
      <c r="D1154" s="99">
        <v>2.12E-2</v>
      </c>
      <c r="E1154" s="105">
        <f>IF(C1154&lt;MAX($C$4:C1154),C1154/MAX($C$4:C1154)-1,0)</f>
        <v>-0.42460420451596159</v>
      </c>
      <c r="F1154" s="105">
        <f>IF(C1154&lt;MAX($C$1085:C1154),C1154/MAX($C$1085:C1154)-1,0)</f>
        <v>0</v>
      </c>
      <c r="G1154" s="99"/>
    </row>
    <row r="1155" spans="1:7" ht="15" thickBot="1">
      <c r="A1155" s="97">
        <v>42528</v>
      </c>
      <c r="B1155" s="98">
        <v>2.2290000000000001</v>
      </c>
      <c r="C1155" s="98">
        <v>2.2290000000000001</v>
      </c>
      <c r="D1155" s="99">
        <v>5.4000000000000003E-3</v>
      </c>
      <c r="E1155" s="105">
        <f>IF(C1155&lt;MAX($C$4:C1155),C1155/MAX($C$4:C1155)-1,0)</f>
        <v>-0.42148974824811836</v>
      </c>
      <c r="F1155" s="105">
        <f>IF(C1155&lt;MAX($C$1085:C1155),C1155/MAX($C$1085:C1155)-1,0)</f>
        <v>0</v>
      </c>
      <c r="G1155" s="99"/>
    </row>
    <row r="1156" spans="1:7" ht="15" thickBot="1">
      <c r="A1156" s="97">
        <v>42529</v>
      </c>
      <c r="B1156" s="98">
        <v>2.2450000000000001</v>
      </c>
      <c r="C1156" s="98">
        <v>2.2450000000000001</v>
      </c>
      <c r="D1156" s="99">
        <v>7.1999999999999998E-3</v>
      </c>
      <c r="E1156" s="105">
        <f>IF(C1156&lt;MAX($C$4:C1156),C1156/MAX($C$4:C1156)-1,0)</f>
        <v>-0.41733713989099408</v>
      </c>
      <c r="F1156" s="105">
        <f>IF(C1156&lt;MAX($C$1085:C1156),C1156/MAX($C$1085:C1156)-1,0)</f>
        <v>0</v>
      </c>
      <c r="G1156" s="99"/>
    </row>
    <row r="1157" spans="1:7" ht="15" thickBot="1">
      <c r="A1157" s="97">
        <v>42534</v>
      </c>
      <c r="B1157" s="98">
        <v>2.1309999999999998</v>
      </c>
      <c r="C1157" s="98">
        <v>2.1309999999999998</v>
      </c>
      <c r="D1157" s="99">
        <v>-5.0799999999999998E-2</v>
      </c>
      <c r="E1157" s="105">
        <f>IF(C1157&lt;MAX($C$4:C1157),C1157/MAX($C$4:C1157)-1,0)</f>
        <v>-0.44692447443550487</v>
      </c>
      <c r="F1157" s="105">
        <f>IF(C1157&lt;MAX($C$1085:C1157),C1157/MAX($C$1085:C1157)-1,0)</f>
        <v>-5.0779510022271879E-2</v>
      </c>
      <c r="G1157" s="99"/>
    </row>
    <row r="1158" spans="1:7" ht="15" thickBot="1">
      <c r="A1158" s="97">
        <v>42535</v>
      </c>
      <c r="B1158" s="98">
        <v>2.1480000000000001</v>
      </c>
      <c r="C1158" s="98">
        <v>2.1480000000000001</v>
      </c>
      <c r="D1158" s="99">
        <v>8.0000000000000002E-3</v>
      </c>
      <c r="E1158" s="105">
        <f>IF(C1158&lt;MAX($C$4:C1158),C1158/MAX($C$4:C1158)-1,0)</f>
        <v>-0.44251232805606022</v>
      </c>
      <c r="F1158" s="105">
        <f>IF(C1158&lt;MAX($C$1085:C1158),C1158/MAX($C$1085:C1158)-1,0)</f>
        <v>-4.3207126948775043E-2</v>
      </c>
      <c r="G1158" s="99"/>
    </row>
    <row r="1159" spans="1:7" ht="15" thickBot="1">
      <c r="A1159" s="97">
        <v>42536</v>
      </c>
      <c r="B1159" s="98">
        <v>2.262</v>
      </c>
      <c r="C1159" s="98">
        <v>2.262</v>
      </c>
      <c r="D1159" s="99">
        <v>5.3100000000000001E-2</v>
      </c>
      <c r="E1159" s="105">
        <f>IF(C1159&lt;MAX($C$4:C1159),C1159/MAX($C$4:C1159)-1,0)</f>
        <v>-0.41292499351154943</v>
      </c>
      <c r="F1159" s="105">
        <f>IF(C1159&lt;MAX($C$1085:C1159),C1159/MAX($C$1085:C1159)-1,0)</f>
        <v>0</v>
      </c>
      <c r="G1159" s="99"/>
    </row>
    <row r="1160" spans="1:7" ht="15" thickBot="1">
      <c r="A1160" s="97">
        <v>42537</v>
      </c>
      <c r="B1160" s="98">
        <v>2.2690000000000001</v>
      </c>
      <c r="C1160" s="98">
        <v>2.2690000000000001</v>
      </c>
      <c r="D1160" s="99">
        <v>3.0999999999999999E-3</v>
      </c>
      <c r="E1160" s="105">
        <f>IF(C1160&lt;MAX($C$4:C1160),C1160/MAX($C$4:C1160)-1,0)</f>
        <v>-0.4111082273553075</v>
      </c>
      <c r="F1160" s="105">
        <f>IF(C1160&lt;MAX($C$1085:C1160),C1160/MAX($C$1085:C1160)-1,0)</f>
        <v>0</v>
      </c>
      <c r="G1160" s="99"/>
    </row>
    <row r="1161" spans="1:7" ht="15" thickBot="1">
      <c r="A1161" s="97">
        <v>42538</v>
      </c>
      <c r="B1161" s="98">
        <v>2.254</v>
      </c>
      <c r="C1161" s="98">
        <v>2.254</v>
      </c>
      <c r="D1161" s="99">
        <v>-6.6E-3</v>
      </c>
      <c r="E1161" s="105">
        <f>IF(C1161&lt;MAX($C$4:C1161),C1161/MAX($C$4:C1161)-1,0)</f>
        <v>-0.41500129769011163</v>
      </c>
      <c r="F1161" s="105">
        <f>IF(C1161&lt;MAX($C$1085:C1161),C1161/MAX($C$1085:C1161)-1,0)</f>
        <v>-6.6108417805200714E-3</v>
      </c>
      <c r="G1161" s="99"/>
    </row>
    <row r="1162" spans="1:7" ht="15" thickBot="1">
      <c r="A1162" s="97">
        <v>42541</v>
      </c>
      <c r="B1162" s="98">
        <v>2.2759999999999998</v>
      </c>
      <c r="C1162" s="98">
        <v>2.2759999999999998</v>
      </c>
      <c r="D1162" s="99">
        <v>9.7999999999999997E-3</v>
      </c>
      <c r="E1162" s="105">
        <f>IF(C1162&lt;MAX($C$4:C1162),C1162/MAX($C$4:C1162)-1,0)</f>
        <v>-0.40929146119906579</v>
      </c>
      <c r="F1162" s="105">
        <f>IF(C1162&lt;MAX($C$1085:C1162),C1162/MAX($C$1085:C1162)-1,0)</f>
        <v>0</v>
      </c>
      <c r="G1162" s="108"/>
    </row>
    <row r="1163" spans="1:7" ht="15" thickBot="1">
      <c r="A1163" s="101">
        <v>42542</v>
      </c>
      <c r="B1163" s="98">
        <v>2.2370000000000001</v>
      </c>
      <c r="C1163" s="98">
        <v>2.2370000000000001</v>
      </c>
      <c r="D1163" s="99">
        <v>-1.7100000000000001E-2</v>
      </c>
      <c r="E1163" s="105">
        <f>IF(C1163&lt;MAX($C$4:C1163),C1163/MAX($C$4:C1163)-1,0)</f>
        <v>-0.41941344406955616</v>
      </c>
      <c r="F1163" s="105">
        <f>IF(C1163&lt;MAX($C$1085:C1163),C1163/MAX($C$1085:C1163)-1,0)</f>
        <v>-1.7135325131810042E-2</v>
      </c>
      <c r="G1163" s="99"/>
    </row>
    <row r="1164" spans="1:7" ht="15" thickBot="1">
      <c r="A1164" s="97">
        <v>42543</v>
      </c>
      <c r="B1164" s="98">
        <v>2.2639999999999998</v>
      </c>
      <c r="C1164" s="98">
        <v>2.2639999999999998</v>
      </c>
      <c r="D1164" s="99">
        <v>1.21E-2</v>
      </c>
      <c r="E1164" s="105">
        <f>IF(C1164&lt;MAX($C$4:C1164),C1164/MAX($C$4:C1164)-1,0)</f>
        <v>-0.41240591746690902</v>
      </c>
      <c r="F1164" s="105">
        <f>IF(C1164&lt;MAX($C$1085:C1164),C1164/MAX($C$1085:C1164)-1,0)</f>
        <v>-5.2724077328646368E-3</v>
      </c>
      <c r="G1164" s="99"/>
    </row>
    <row r="1165" spans="1:7" ht="15" thickBot="1">
      <c r="A1165" s="97">
        <v>42544</v>
      </c>
      <c r="B1165" s="98">
        <v>2.2370000000000001</v>
      </c>
      <c r="C1165" s="98">
        <v>2.2370000000000001</v>
      </c>
      <c r="D1165" s="99">
        <v>-1.1900000000000001E-2</v>
      </c>
      <c r="E1165" s="105">
        <f>IF(C1165&lt;MAX($C$4:C1165),C1165/MAX($C$4:C1165)-1,0)</f>
        <v>-0.41941344406955616</v>
      </c>
      <c r="F1165" s="105">
        <f>IF(C1165&lt;MAX($C$1085:C1165),C1165/MAX($C$1085:C1165)-1,0)</f>
        <v>-1.7135325131810042E-2</v>
      </c>
      <c r="G1165" s="99"/>
    </row>
    <row r="1166" spans="1:7" ht="15" thickBot="1">
      <c r="A1166" s="97">
        <v>42545</v>
      </c>
      <c r="B1166" s="98">
        <v>2.2570000000000001</v>
      </c>
      <c r="C1166" s="98">
        <v>2.2570000000000001</v>
      </c>
      <c r="D1166" s="99">
        <v>8.8999999999999999E-3</v>
      </c>
      <c r="E1166" s="105">
        <f>IF(C1166&lt;MAX($C$4:C1166),C1166/MAX($C$4:C1166)-1,0)</f>
        <v>-0.41422268362315084</v>
      </c>
      <c r="F1166" s="105">
        <f>IF(C1166&lt;MAX($C$1085:C1166),C1166/MAX($C$1085:C1166)-1,0)</f>
        <v>-8.3479789103689805E-3</v>
      </c>
      <c r="G1166" s="99"/>
    </row>
    <row r="1167" spans="1:7" ht="15" thickBot="1">
      <c r="A1167" s="97">
        <v>42548</v>
      </c>
      <c r="B1167" s="98">
        <v>2.3130000000000002</v>
      </c>
      <c r="C1167" s="98">
        <v>2.3130000000000002</v>
      </c>
      <c r="D1167" s="99">
        <v>2.4799999999999999E-2</v>
      </c>
      <c r="E1167" s="105">
        <f>IF(C1167&lt;MAX($C$4:C1167),C1167/MAX($C$4:C1167)-1,0)</f>
        <v>-0.39968855437321571</v>
      </c>
      <c r="F1167" s="105">
        <f>IF(C1167&lt;MAX($C$1085:C1167),C1167/MAX($C$1085:C1167)-1,0)</f>
        <v>0</v>
      </c>
      <c r="G1167" s="99"/>
    </row>
    <row r="1168" spans="1:7" ht="15" thickBot="1">
      <c r="A1168" s="97">
        <v>42549</v>
      </c>
      <c r="B1168" s="98">
        <v>2.2890000000000001</v>
      </c>
      <c r="C1168" s="98">
        <v>2.2890000000000001</v>
      </c>
      <c r="D1168" s="99">
        <v>-1.04E-2</v>
      </c>
      <c r="E1168" s="105">
        <f>IF(C1168&lt;MAX($C$4:C1168),C1168/MAX($C$4:C1168)-1,0)</f>
        <v>-0.40591746690890218</v>
      </c>
      <c r="F1168" s="105">
        <f>IF(C1168&lt;MAX($C$1085:C1168),C1168/MAX($C$1085:C1168)-1,0)</f>
        <v>-1.037613488975353E-2</v>
      </c>
      <c r="G1168" s="99"/>
    </row>
    <row r="1169" spans="1:7" ht="15" thickBot="1">
      <c r="A1169" s="97">
        <v>42550</v>
      </c>
      <c r="B1169" s="98">
        <v>2.3050000000000002</v>
      </c>
      <c r="C1169" s="98">
        <v>2.3050000000000002</v>
      </c>
      <c r="D1169" s="99">
        <v>7.0000000000000001E-3</v>
      </c>
      <c r="E1169" s="105">
        <f>IF(C1169&lt;MAX($C$4:C1169),C1169/MAX($C$4:C1169)-1,0)</f>
        <v>-0.40176485855177779</v>
      </c>
      <c r="F1169" s="105">
        <f>IF(C1169&lt;MAX($C$1085:C1169),C1169/MAX($C$1085:C1169)-1,0)</f>
        <v>-3.4587116299178433E-3</v>
      </c>
      <c r="G1169" s="99"/>
    </row>
    <row r="1170" spans="1:7" ht="15" thickBot="1">
      <c r="A1170" s="97">
        <v>42551</v>
      </c>
      <c r="B1170" s="98">
        <v>2.2749999999999999</v>
      </c>
      <c r="C1170" s="98">
        <v>2.2749999999999999</v>
      </c>
      <c r="D1170" s="99">
        <v>-1.2999999999999999E-2</v>
      </c>
      <c r="E1170" s="105">
        <f>IF(C1170&lt;MAX($C$4:C1170),C1170/MAX($C$4:C1170)-1,0)</f>
        <v>-0.40955099922138594</v>
      </c>
      <c r="F1170" s="105">
        <f>IF(C1170&lt;MAX($C$1085:C1170),C1170/MAX($C$1085:C1170)-1,0)</f>
        <v>-1.6428880242109978E-2</v>
      </c>
      <c r="G1170" s="99"/>
    </row>
    <row r="1171" spans="1:7" ht="15" thickBot="1">
      <c r="A1171" s="97">
        <v>42552</v>
      </c>
      <c r="B1171" s="98">
        <v>2.2629999999999999</v>
      </c>
      <c r="C1171" s="98">
        <v>2.2629999999999999</v>
      </c>
      <c r="D1171" s="99">
        <v>-5.3E-3</v>
      </c>
      <c r="E1171" s="105">
        <f>IF(C1171&lt;MAX($C$4:C1171),C1171/MAX($C$4:C1171)-1,0)</f>
        <v>-0.41266545548922928</v>
      </c>
      <c r="F1171" s="105">
        <f>IF(C1171&lt;MAX($C$1085:C1171),C1171/MAX($C$1085:C1171)-1,0)</f>
        <v>-2.1616947686986743E-2</v>
      </c>
      <c r="G1171" s="99"/>
    </row>
    <row r="1172" spans="1:7" ht="15" thickBot="1">
      <c r="A1172" s="97">
        <v>42555</v>
      </c>
      <c r="B1172" s="98">
        <v>2.2999999999999998</v>
      </c>
      <c r="C1172" s="98">
        <v>2.2999999999999998</v>
      </c>
      <c r="D1172" s="99">
        <v>1.6400000000000001E-2</v>
      </c>
      <c r="E1172" s="105">
        <f>IF(C1172&lt;MAX($C$4:C1172),C1172/MAX($C$4:C1172)-1,0)</f>
        <v>-0.40306254866337932</v>
      </c>
      <c r="F1172" s="105">
        <f>IF(C1172&lt;MAX($C$1085:C1172),C1172/MAX($C$1085:C1172)-1,0)</f>
        <v>-5.6204063986167174E-3</v>
      </c>
      <c r="G1172" s="99"/>
    </row>
    <row r="1173" spans="1:7" ht="15" thickBot="1">
      <c r="A1173" s="97">
        <v>42556</v>
      </c>
      <c r="B1173" s="98">
        <v>2.3260000000000001</v>
      </c>
      <c r="C1173" s="98">
        <v>2.3260000000000001</v>
      </c>
      <c r="D1173" s="99">
        <v>1.1299999999999999E-2</v>
      </c>
      <c r="E1173" s="105">
        <f>IF(C1173&lt;MAX($C$4:C1173),C1173/MAX($C$4:C1173)-1,0)</f>
        <v>-0.39631456008305221</v>
      </c>
      <c r="F1173" s="105">
        <f>IF(C1173&lt;MAX($C$1085:C1173),C1173/MAX($C$1085:C1173)-1,0)</f>
        <v>0</v>
      </c>
      <c r="G1173" s="99"/>
    </row>
    <row r="1174" spans="1:7" ht="15" thickBot="1">
      <c r="A1174" s="97">
        <v>42557</v>
      </c>
      <c r="B1174" s="98">
        <v>2.335</v>
      </c>
      <c r="C1174" s="98">
        <v>2.335</v>
      </c>
      <c r="D1174" s="99">
        <v>3.8999999999999998E-3</v>
      </c>
      <c r="E1174" s="105">
        <f>IF(C1174&lt;MAX($C$4:C1174),C1174/MAX($C$4:C1174)-1,0)</f>
        <v>-0.39397871788216976</v>
      </c>
      <c r="F1174" s="105">
        <f>IF(C1174&lt;MAX($C$1085:C1174),C1174/MAX($C$1085:C1174)-1,0)</f>
        <v>0</v>
      </c>
      <c r="G1174" s="99"/>
    </row>
    <row r="1175" spans="1:7" ht="15" thickBot="1">
      <c r="A1175" s="97">
        <v>42558</v>
      </c>
      <c r="B1175" s="98">
        <v>2.3780000000000001</v>
      </c>
      <c r="C1175" s="98">
        <v>2.3780000000000001</v>
      </c>
      <c r="D1175" s="99">
        <v>1.84E-2</v>
      </c>
      <c r="E1175" s="105">
        <f>IF(C1175&lt;MAX($C$4:C1175),C1175/MAX($C$4:C1175)-1,0)</f>
        <v>-0.38281858292239812</v>
      </c>
      <c r="F1175" s="105">
        <f>IF(C1175&lt;MAX($C$1085:C1175),C1175/MAX($C$1085:C1175)-1,0)</f>
        <v>0</v>
      </c>
      <c r="G1175" s="99"/>
    </row>
    <row r="1176" spans="1:7" ht="15" thickBot="1">
      <c r="A1176" s="97">
        <v>42559</v>
      </c>
      <c r="B1176" s="98">
        <v>2.3610000000000002</v>
      </c>
      <c r="C1176" s="98">
        <v>2.3610000000000002</v>
      </c>
      <c r="D1176" s="99">
        <v>-7.1000000000000004E-3</v>
      </c>
      <c r="E1176" s="105">
        <f>IF(C1176&lt;MAX($C$4:C1176),C1176/MAX($C$4:C1176)-1,0)</f>
        <v>-0.38723072930184266</v>
      </c>
      <c r="F1176" s="105">
        <f>IF(C1176&lt;MAX($C$1085:C1176),C1176/MAX($C$1085:C1176)-1,0)</f>
        <v>-7.148864592094184E-3</v>
      </c>
      <c r="G1176" s="99"/>
    </row>
    <row r="1177" spans="1:7" ht="15" thickBot="1">
      <c r="A1177" s="97">
        <v>42562</v>
      </c>
      <c r="B1177" s="98">
        <v>2.355</v>
      </c>
      <c r="C1177" s="98">
        <v>2.355</v>
      </c>
      <c r="D1177" s="99">
        <v>-2.5000000000000001E-3</v>
      </c>
      <c r="E1177" s="105">
        <f>IF(C1177&lt;MAX($C$4:C1177),C1177/MAX($C$4:C1177)-1,0)</f>
        <v>-0.38878795743576433</v>
      </c>
      <c r="F1177" s="105">
        <f>IF(C1177&lt;MAX($C$1085:C1177),C1177/MAX($C$1085:C1177)-1,0)</f>
        <v>-9.671993271656909E-3</v>
      </c>
      <c r="G1177" s="99"/>
    </row>
    <row r="1178" spans="1:7" ht="15" thickBot="1">
      <c r="A1178" s="97">
        <v>42563</v>
      </c>
      <c r="B1178" s="98">
        <v>2.3370000000000002</v>
      </c>
      <c r="C1178" s="98">
        <v>2.3370000000000002</v>
      </c>
      <c r="D1178" s="99">
        <v>-7.6E-3</v>
      </c>
      <c r="E1178" s="105">
        <f>IF(C1178&lt;MAX($C$4:C1178),C1178/MAX($C$4:C1178)-1,0)</f>
        <v>-0.39345964183752913</v>
      </c>
      <c r="F1178" s="105">
        <f>IF(C1178&lt;MAX($C$1085:C1178),C1178/MAX($C$1085:C1178)-1,0)</f>
        <v>-1.7241379310344751E-2</v>
      </c>
      <c r="G1178" s="99"/>
    </row>
    <row r="1179" spans="1:7" ht="15" thickBot="1">
      <c r="A1179" s="97">
        <v>42564</v>
      </c>
      <c r="B1179" s="98">
        <v>2.3780000000000001</v>
      </c>
      <c r="C1179" s="98">
        <v>2.3780000000000001</v>
      </c>
      <c r="D1179" s="99">
        <v>1.7500000000000002E-2</v>
      </c>
      <c r="E1179" s="105">
        <f>IF(C1179&lt;MAX($C$4:C1179),C1179/MAX($C$4:C1179)-1,0)</f>
        <v>-0.38281858292239812</v>
      </c>
      <c r="F1179" s="105">
        <f>IF(C1179&lt;MAX($C$1085:C1179),C1179/MAX($C$1085:C1179)-1,0)</f>
        <v>0</v>
      </c>
      <c r="G1179" s="99"/>
    </row>
    <row r="1180" spans="1:7" ht="15" thickBot="1">
      <c r="A1180" s="97">
        <v>42565</v>
      </c>
      <c r="B1180" s="98">
        <v>2.3759999999999999</v>
      </c>
      <c r="C1180" s="98">
        <v>2.3759999999999999</v>
      </c>
      <c r="D1180" s="99">
        <v>-8.0000000000000004E-4</v>
      </c>
      <c r="E1180" s="105">
        <f>IF(C1180&lt;MAX($C$4:C1180),C1180/MAX($C$4:C1180)-1,0)</f>
        <v>-0.38333765896703875</v>
      </c>
      <c r="F1180" s="105">
        <f>IF(C1180&lt;MAX($C$1085:C1180),C1180/MAX($C$1085:C1180)-1,0)</f>
        <v>-8.4104289318764902E-4</v>
      </c>
      <c r="G1180" s="99"/>
    </row>
    <row r="1181" spans="1:7" ht="15" thickBot="1">
      <c r="A1181" s="97">
        <v>42566</v>
      </c>
      <c r="B1181" s="98">
        <v>2.3769999999999998</v>
      </c>
      <c r="C1181" s="98">
        <v>2.3769999999999998</v>
      </c>
      <c r="D1181" s="99">
        <v>4.0000000000000002E-4</v>
      </c>
      <c r="E1181" s="105">
        <f>IF(C1181&lt;MAX($C$4:C1181),C1181/MAX($C$4:C1181)-1,0)</f>
        <v>-0.38307812094471849</v>
      </c>
      <c r="F1181" s="105">
        <f>IF(C1181&lt;MAX($C$1085:C1181),C1181/MAX($C$1085:C1181)-1,0)</f>
        <v>-4.2052144659388002E-4</v>
      </c>
      <c r="G1181" s="99"/>
    </row>
    <row r="1182" spans="1:7" ht="15" thickBot="1">
      <c r="A1182" s="97">
        <v>42569</v>
      </c>
      <c r="B1182" s="98">
        <v>2.343</v>
      </c>
      <c r="C1182" s="98">
        <v>2.343</v>
      </c>
      <c r="D1182" s="99">
        <v>-1.43E-2</v>
      </c>
      <c r="E1182" s="105">
        <f>IF(C1182&lt;MAX($C$4:C1182),C1182/MAX($C$4:C1182)-1,0)</f>
        <v>-0.39190241370360757</v>
      </c>
      <c r="F1182" s="105">
        <f>IF(C1182&lt;MAX($C$1085:C1182),C1182/MAX($C$1085:C1182)-1,0)</f>
        <v>-1.4718250630782248E-2</v>
      </c>
      <c r="G1182" s="108"/>
    </row>
    <row r="1183" spans="1:7" ht="15" thickBot="1">
      <c r="A1183" s="101">
        <v>42570</v>
      </c>
      <c r="B1183" s="98">
        <v>2.3420000000000001</v>
      </c>
      <c r="C1183" s="98">
        <v>2.3420000000000001</v>
      </c>
      <c r="D1183" s="99">
        <v>-4.0000000000000002E-4</v>
      </c>
      <c r="E1183" s="105">
        <f>IF(C1183&lt;MAX($C$4:C1183),C1183/MAX($C$4:C1183)-1,0)</f>
        <v>-0.39216195172592783</v>
      </c>
      <c r="F1183" s="105">
        <f>IF(C1183&lt;MAX($C$1085:C1183),C1183/MAX($C$1085:C1183)-1,0)</f>
        <v>-1.5138772077375906E-2</v>
      </c>
      <c r="G1183" s="99"/>
    </row>
    <row r="1184" spans="1:7" ht="15" thickBot="1">
      <c r="A1184" s="97">
        <v>42571</v>
      </c>
      <c r="B1184" s="98">
        <v>2.3410000000000002</v>
      </c>
      <c r="C1184" s="98">
        <v>2.3410000000000002</v>
      </c>
      <c r="D1184" s="99">
        <v>-4.0000000000000002E-4</v>
      </c>
      <c r="E1184" s="105">
        <f>IF(C1184&lt;MAX($C$4:C1184),C1184/MAX($C$4:C1184)-1,0)</f>
        <v>-0.39242148974824809</v>
      </c>
      <c r="F1184" s="105">
        <f>IF(C1184&lt;MAX($C$1085:C1184),C1184/MAX($C$1085:C1184)-1,0)</f>
        <v>-1.5559293523969675E-2</v>
      </c>
      <c r="G1184" s="99"/>
    </row>
    <row r="1185" spans="1:7" ht="15" thickBot="1">
      <c r="A1185" s="97">
        <v>42572</v>
      </c>
      <c r="B1185" s="98">
        <v>2.33</v>
      </c>
      <c r="C1185" s="98">
        <v>2.33</v>
      </c>
      <c r="D1185" s="99">
        <v>-4.7000000000000002E-3</v>
      </c>
      <c r="E1185" s="105">
        <f>IF(C1185&lt;MAX($C$4:C1185),C1185/MAX($C$4:C1185)-1,0)</f>
        <v>-0.39527640799377106</v>
      </c>
      <c r="F1185" s="105">
        <f>IF(C1185&lt;MAX($C$1085:C1185),C1185/MAX($C$1085:C1185)-1,0)</f>
        <v>-2.0185029436501245E-2</v>
      </c>
      <c r="G1185" s="99"/>
    </row>
    <row r="1186" spans="1:7" ht="15" thickBot="1">
      <c r="A1186" s="97">
        <v>42573</v>
      </c>
      <c r="B1186" s="98">
        <v>2.2890000000000001</v>
      </c>
      <c r="C1186" s="98">
        <v>2.2890000000000001</v>
      </c>
      <c r="D1186" s="99">
        <v>-1.7600000000000001E-2</v>
      </c>
      <c r="E1186" s="105">
        <f>IF(C1186&lt;MAX($C$4:C1186),C1186/MAX($C$4:C1186)-1,0)</f>
        <v>-0.40591746690890218</v>
      </c>
      <c r="F1186" s="105">
        <f>IF(C1186&lt;MAX($C$1085:C1186),C1186/MAX($C$1085:C1186)-1,0)</f>
        <v>-3.7426408746846107E-2</v>
      </c>
      <c r="G1186" s="99"/>
    </row>
    <row r="1187" spans="1:7" ht="15" thickBot="1">
      <c r="A1187" s="97">
        <v>42576</v>
      </c>
      <c r="B1187" s="98">
        <v>2.2570000000000001</v>
      </c>
      <c r="C1187" s="98">
        <v>2.2570000000000001</v>
      </c>
      <c r="D1187" s="99">
        <v>-1.4E-2</v>
      </c>
      <c r="E1187" s="105">
        <f>IF(C1187&lt;MAX($C$4:C1187),C1187/MAX($C$4:C1187)-1,0)</f>
        <v>-0.41422268362315084</v>
      </c>
      <c r="F1187" s="105">
        <f>IF(C1187&lt;MAX($C$1085:C1187),C1187/MAX($C$1085:C1187)-1,0)</f>
        <v>-5.0883095037846937E-2</v>
      </c>
      <c r="G1187" s="99"/>
    </row>
    <row r="1188" spans="1:7" ht="15" thickBot="1">
      <c r="A1188" s="97">
        <v>42577</v>
      </c>
      <c r="B1188" s="98">
        <v>2.2869999999999999</v>
      </c>
      <c r="C1188" s="98">
        <v>2.2869999999999999</v>
      </c>
      <c r="D1188" s="99">
        <v>1.3299999999999999E-2</v>
      </c>
      <c r="E1188" s="105">
        <f>IF(C1188&lt;MAX($C$4:C1188),C1188/MAX($C$4:C1188)-1,0)</f>
        <v>-0.4064365429535427</v>
      </c>
      <c r="F1188" s="105">
        <f>IF(C1188&lt;MAX($C$1085:C1188),C1188/MAX($C$1085:C1188)-1,0)</f>
        <v>-3.8267451640033756E-2</v>
      </c>
      <c r="G1188" s="99"/>
    </row>
    <row r="1189" spans="1:7" ht="15" thickBot="1">
      <c r="A1189" s="97">
        <v>42578</v>
      </c>
      <c r="B1189" s="98">
        <v>2.1859999999999999</v>
      </c>
      <c r="C1189" s="98">
        <v>2.1859999999999999</v>
      </c>
      <c r="D1189" s="99">
        <v>-4.4200000000000003E-2</v>
      </c>
      <c r="E1189" s="105">
        <f>IF(C1189&lt;MAX($C$4:C1189),C1189/MAX($C$4:C1189)-1,0)</f>
        <v>-0.43264988320789</v>
      </c>
      <c r="F1189" s="105">
        <f>IF(C1189&lt;MAX($C$1085:C1189),C1189/MAX($C$1085:C1189)-1,0)</f>
        <v>-8.0740117746005091E-2</v>
      </c>
      <c r="G1189" s="99"/>
    </row>
    <row r="1190" spans="1:7" ht="15" thickBot="1">
      <c r="A1190" s="97">
        <v>42579</v>
      </c>
      <c r="B1190" s="98">
        <v>2.2029999999999998</v>
      </c>
      <c r="C1190" s="98">
        <v>2.2029999999999998</v>
      </c>
      <c r="D1190" s="99">
        <v>7.7999999999999996E-3</v>
      </c>
      <c r="E1190" s="105">
        <f>IF(C1190&lt;MAX($C$4:C1190),C1190/MAX($C$4:C1190)-1,0)</f>
        <v>-0.42823773682844546</v>
      </c>
      <c r="F1190" s="105">
        <f>IF(C1190&lt;MAX($C$1085:C1190),C1190/MAX($C$1085:C1190)-1,0)</f>
        <v>-7.3591253153910907E-2</v>
      </c>
      <c r="G1190" s="99"/>
    </row>
    <row r="1191" spans="1:7" ht="15" thickBot="1">
      <c r="A1191" s="97">
        <v>42580</v>
      </c>
      <c r="B1191" s="98">
        <v>2.19</v>
      </c>
      <c r="C1191" s="98">
        <v>2.19</v>
      </c>
      <c r="D1191" s="99">
        <v>-5.8999999999999999E-3</v>
      </c>
      <c r="E1191" s="105">
        <f>IF(C1191&lt;MAX($C$4:C1191),C1191/MAX($C$4:C1191)-1,0)</f>
        <v>-0.43161173111860895</v>
      </c>
      <c r="F1191" s="105">
        <f>IF(C1191&lt;MAX($C$1085:C1191),C1191/MAX($C$1085:C1191)-1,0)</f>
        <v>-7.9058031959630015E-2</v>
      </c>
      <c r="G1191" s="99"/>
    </row>
    <row r="1192" spans="1:7" ht="15" thickBot="1">
      <c r="A1192" s="97">
        <v>42583</v>
      </c>
      <c r="B1192" s="98">
        <v>2.169</v>
      </c>
      <c r="C1192" s="98">
        <v>2.169</v>
      </c>
      <c r="D1192" s="99">
        <v>-9.5999999999999992E-3</v>
      </c>
      <c r="E1192" s="105">
        <f>IF(C1192&lt;MAX($C$4:C1192),C1192/MAX($C$4:C1192)-1,0)</f>
        <v>-0.43706202958733453</v>
      </c>
      <c r="F1192" s="105">
        <f>IF(C1192&lt;MAX($C$1085:C1192),C1192/MAX($C$1085:C1192)-1,0)</f>
        <v>-8.7888982338099275E-2</v>
      </c>
      <c r="G1192" s="99"/>
    </row>
    <row r="1193" spans="1:7" ht="15" thickBot="1">
      <c r="A1193" s="97">
        <v>42584</v>
      </c>
      <c r="B1193" s="98">
        <v>2.1819999999999999</v>
      </c>
      <c r="C1193" s="98">
        <v>2.1819999999999999</v>
      </c>
      <c r="D1193" s="99">
        <v>6.0000000000000001E-3</v>
      </c>
      <c r="E1193" s="105">
        <f>IF(C1193&lt;MAX($C$4:C1193),C1193/MAX($C$4:C1193)-1,0)</f>
        <v>-0.43368803529717104</v>
      </c>
      <c r="F1193" s="105">
        <f>IF(C1193&lt;MAX($C$1085:C1193),C1193/MAX($C$1085:C1193)-1,0)</f>
        <v>-8.2422203532380167E-2</v>
      </c>
      <c r="G1193" s="99"/>
    </row>
    <row r="1194" spans="1:7" ht="15" thickBot="1">
      <c r="A1194" s="97">
        <v>42585</v>
      </c>
      <c r="B1194" s="98">
        <v>2.1960000000000002</v>
      </c>
      <c r="C1194" s="98">
        <v>2.1960000000000002</v>
      </c>
      <c r="D1194" s="99">
        <v>6.4000000000000003E-3</v>
      </c>
      <c r="E1194" s="105">
        <f>IF(C1194&lt;MAX($C$4:C1194),C1194/MAX($C$4:C1194)-1,0)</f>
        <v>-0.43005450298468728</v>
      </c>
      <c r="F1194" s="105">
        <f>IF(C1194&lt;MAX($C$1085:C1194),C1194/MAX($C$1085:C1194)-1,0)</f>
        <v>-7.653490328006729E-2</v>
      </c>
      <c r="G1194" s="99"/>
    </row>
    <row r="1195" spans="1:7" ht="15" thickBot="1">
      <c r="A1195" s="97">
        <v>42586</v>
      </c>
      <c r="B1195" s="98">
        <v>2.2210000000000001</v>
      </c>
      <c r="C1195" s="98">
        <v>2.2210000000000001</v>
      </c>
      <c r="D1195" s="99">
        <v>1.14E-2</v>
      </c>
      <c r="E1195" s="105">
        <f>IF(C1195&lt;MAX($C$4:C1195),C1195/MAX($C$4:C1195)-1,0)</f>
        <v>-0.42356605242668055</v>
      </c>
      <c r="F1195" s="105">
        <f>IF(C1195&lt;MAX($C$1085:C1195),C1195/MAX($C$1085:C1195)-1,0)</f>
        <v>-6.6021867115222843E-2</v>
      </c>
      <c r="G1195" s="99"/>
    </row>
    <row r="1196" spans="1:7" ht="15" thickBot="1">
      <c r="A1196" s="97">
        <v>42587</v>
      </c>
      <c r="B1196" s="98">
        <v>2.1989999999999998</v>
      </c>
      <c r="C1196" s="98">
        <v>2.1989999999999998</v>
      </c>
      <c r="D1196" s="99">
        <v>-9.9000000000000008E-3</v>
      </c>
      <c r="E1196" s="105">
        <f>IF(C1196&lt;MAX($C$4:C1196),C1196/MAX($C$4:C1196)-1,0)</f>
        <v>-0.4292758889177265</v>
      </c>
      <c r="F1196" s="105">
        <f>IF(C1196&lt;MAX($C$1085:C1196),C1196/MAX($C$1085:C1196)-1,0)</f>
        <v>-7.5273338940286094E-2</v>
      </c>
      <c r="G1196" s="99"/>
    </row>
    <row r="1197" spans="1:7" ht="15" thickBot="1">
      <c r="A1197" s="97">
        <v>42590</v>
      </c>
      <c r="B1197" s="98">
        <v>2.2040000000000002</v>
      </c>
      <c r="C1197" s="98">
        <v>2.2040000000000002</v>
      </c>
      <c r="D1197" s="99">
        <v>2.3E-3</v>
      </c>
      <c r="E1197" s="105">
        <f>IF(C1197&lt;MAX($C$4:C1197),C1197/MAX($C$4:C1197)-1,0)</f>
        <v>-0.42797819880612509</v>
      </c>
      <c r="F1197" s="105">
        <f>IF(C1197&lt;MAX($C$1085:C1197),C1197/MAX($C$1085:C1197)-1,0)</f>
        <v>-7.3170731707317027E-2</v>
      </c>
      <c r="G1197" s="99"/>
    </row>
    <row r="1198" spans="1:7" ht="15" thickBot="1">
      <c r="A1198" s="97">
        <v>42591</v>
      </c>
      <c r="B1198" s="98">
        <v>2.2229999999999999</v>
      </c>
      <c r="C1198" s="98">
        <v>2.2229999999999999</v>
      </c>
      <c r="D1198" s="99">
        <v>8.6E-3</v>
      </c>
      <c r="E1198" s="105">
        <f>IF(C1198&lt;MAX($C$4:C1198),C1198/MAX($C$4:C1198)-1,0)</f>
        <v>-0.42304697638204003</v>
      </c>
      <c r="F1198" s="105">
        <f>IF(C1198&lt;MAX($C$1085:C1198),C1198/MAX($C$1085:C1198)-1,0)</f>
        <v>-6.5180824222035416E-2</v>
      </c>
      <c r="G1198" s="99"/>
    </row>
    <row r="1199" spans="1:7" ht="15" thickBot="1">
      <c r="A1199" s="97">
        <v>42592</v>
      </c>
      <c r="B1199" s="98">
        <v>2.222</v>
      </c>
      <c r="C1199" s="98">
        <v>2.222</v>
      </c>
      <c r="D1199" s="99">
        <v>-5.0000000000000001E-4</v>
      </c>
      <c r="E1199" s="105">
        <f>IF(C1199&lt;MAX($C$4:C1199),C1199/MAX($C$4:C1199)-1,0)</f>
        <v>-0.42330651440436029</v>
      </c>
      <c r="F1199" s="105">
        <f>IF(C1199&lt;MAX($C$1085:C1199),C1199/MAX($C$1085:C1199)-1,0)</f>
        <v>-6.5601345668629185E-2</v>
      </c>
      <c r="G1199" s="99"/>
    </row>
    <row r="1200" spans="1:7" ht="15" thickBot="1">
      <c r="A1200" s="97">
        <v>42593</v>
      </c>
      <c r="B1200" s="98">
        <v>2.1680000000000001</v>
      </c>
      <c r="C1200" s="98">
        <v>2.1680000000000001</v>
      </c>
      <c r="D1200" s="99">
        <v>-2.4299999999999999E-2</v>
      </c>
      <c r="E1200" s="105">
        <f>IF(C1200&lt;MAX($C$4:C1200),C1200/MAX($C$4:C1200)-1,0)</f>
        <v>-0.43732156760965479</v>
      </c>
      <c r="F1200" s="105">
        <f>IF(C1200&lt;MAX($C$1085:C1200),C1200/MAX($C$1085:C1200)-1,0)</f>
        <v>-8.8309503784693044E-2</v>
      </c>
      <c r="G1200" s="99"/>
    </row>
    <row r="1201" spans="1:7" ht="15" thickBot="1">
      <c r="A1201" s="97">
        <v>42594</v>
      </c>
      <c r="B1201" s="98">
        <v>2.1840000000000002</v>
      </c>
      <c r="C1201" s="98">
        <v>2.1840000000000002</v>
      </c>
      <c r="D1201" s="99">
        <v>7.4000000000000003E-3</v>
      </c>
      <c r="E1201" s="105">
        <f>IF(C1201&lt;MAX($C$4:C1201),C1201/MAX($C$4:C1201)-1,0)</f>
        <v>-0.43316895925253052</v>
      </c>
      <c r="F1201" s="105">
        <f>IF(C1201&lt;MAX($C$1085:C1201),C1201/MAX($C$1085:C1201)-1,0)</f>
        <v>-8.1581160639192629E-2</v>
      </c>
      <c r="G1201" s="99"/>
    </row>
    <row r="1202" spans="1:7" ht="15" thickBot="1">
      <c r="A1202" s="97">
        <v>42597</v>
      </c>
      <c r="B1202" s="98">
        <v>2.2320000000000002</v>
      </c>
      <c r="C1202" s="98">
        <v>2.2320000000000002</v>
      </c>
      <c r="D1202" s="99">
        <v>2.1999999999999999E-2</v>
      </c>
      <c r="E1202" s="105">
        <f>IF(C1202&lt;MAX($C$4:C1202),C1202/MAX($C$4:C1202)-1,0)</f>
        <v>-0.42071113418115746</v>
      </c>
      <c r="F1202" s="105">
        <f>IF(C1202&lt;MAX($C$1085:C1202),C1202/MAX($C$1085:C1202)-1,0)</f>
        <v>-6.1396131202691273E-2</v>
      </c>
      <c r="G1202" s="108"/>
    </row>
    <row r="1203" spans="1:7" ht="15" thickBot="1">
      <c r="A1203" s="101">
        <v>42598</v>
      </c>
      <c r="B1203" s="98">
        <v>2.2730000000000001</v>
      </c>
      <c r="C1203" s="98">
        <v>2.2730000000000001</v>
      </c>
      <c r="D1203" s="99">
        <v>1.84E-2</v>
      </c>
      <c r="E1203" s="105">
        <f>IF(C1203&lt;MAX($C$4:C1203),C1203/MAX($C$4:C1203)-1,0)</f>
        <v>-0.41007007526602646</v>
      </c>
      <c r="F1203" s="105">
        <f>IF(C1203&lt;MAX($C$1085:C1203),C1203/MAX($C$1085:C1203)-1,0)</f>
        <v>-4.4154751892346522E-2</v>
      </c>
      <c r="G1203" s="99"/>
    </row>
    <row r="1204" spans="1:7" ht="15" thickBot="1">
      <c r="A1204" s="97">
        <v>42599</v>
      </c>
      <c r="B1204" s="98">
        <v>2.2829999999999999</v>
      </c>
      <c r="C1204" s="98">
        <v>2.2829999999999999</v>
      </c>
      <c r="D1204" s="99">
        <v>4.4000000000000003E-3</v>
      </c>
      <c r="E1204" s="105">
        <f>IF(C1204&lt;MAX($C$4:C1204),C1204/MAX($C$4:C1204)-1,0)</f>
        <v>-0.40747469504282385</v>
      </c>
      <c r="F1204" s="105">
        <f>IF(C1204&lt;MAX($C$1085:C1204),C1204/MAX($C$1085:C1204)-1,0)</f>
        <v>-3.9949537426408832E-2</v>
      </c>
      <c r="G1204" s="99"/>
    </row>
    <row r="1205" spans="1:7" ht="15" thickBot="1">
      <c r="A1205" s="97">
        <v>42600</v>
      </c>
      <c r="B1205" s="98">
        <v>2.2749999999999999</v>
      </c>
      <c r="C1205" s="98">
        <v>2.2749999999999999</v>
      </c>
      <c r="D1205" s="99">
        <v>-3.5000000000000001E-3</v>
      </c>
      <c r="E1205" s="105">
        <f>IF(C1205&lt;MAX($C$4:C1205),C1205/MAX($C$4:C1205)-1,0)</f>
        <v>-0.40955099922138594</v>
      </c>
      <c r="F1205" s="105">
        <f>IF(C1205&lt;MAX($C$1085:C1205),C1205/MAX($C$1085:C1205)-1,0)</f>
        <v>-4.3313708999159095E-2</v>
      </c>
      <c r="G1205" s="99"/>
    </row>
    <row r="1206" spans="1:7" ht="15" thickBot="1">
      <c r="A1206" s="97">
        <v>42601</v>
      </c>
      <c r="B1206" s="98">
        <v>2.286</v>
      </c>
      <c r="C1206" s="98">
        <v>2.286</v>
      </c>
      <c r="D1206" s="99">
        <v>4.7999999999999996E-3</v>
      </c>
      <c r="E1206" s="105">
        <f>IF(C1206&lt;MAX($C$4:C1206),C1206/MAX($C$4:C1206)-1,0)</f>
        <v>-0.40669608097586296</v>
      </c>
      <c r="F1206" s="105">
        <f>IF(C1206&lt;MAX($C$1085:C1206),C1206/MAX($C$1085:C1206)-1,0)</f>
        <v>-3.8687973086627414E-2</v>
      </c>
      <c r="G1206" s="99"/>
    </row>
    <row r="1207" spans="1:7" ht="15" thickBot="1">
      <c r="A1207" s="97">
        <v>42604</v>
      </c>
      <c r="B1207" s="98">
        <v>2.258</v>
      </c>
      <c r="C1207" s="98">
        <v>2.258</v>
      </c>
      <c r="D1207" s="99">
        <v>-1.2200000000000001E-2</v>
      </c>
      <c r="E1207" s="105">
        <f>IF(C1207&lt;MAX($C$4:C1207),C1207/MAX($C$4:C1207)-1,0)</f>
        <v>-0.41396314560083058</v>
      </c>
      <c r="F1207" s="105">
        <f>IF(C1207&lt;MAX($C$1085:C1207),C1207/MAX($C$1085:C1207)-1,0)</f>
        <v>-5.0462573591253168E-2</v>
      </c>
      <c r="G1207" s="99"/>
    </row>
    <row r="1208" spans="1:7" ht="15" thickBot="1">
      <c r="A1208" s="97">
        <v>42605</v>
      </c>
      <c r="B1208" s="98">
        <v>2.2450000000000001</v>
      </c>
      <c r="C1208" s="98">
        <v>2.2450000000000001</v>
      </c>
      <c r="D1208" s="99">
        <v>-5.7999999999999996E-3</v>
      </c>
      <c r="E1208" s="105">
        <f>IF(C1208&lt;MAX($C$4:C1208),C1208/MAX($C$4:C1208)-1,0)</f>
        <v>-0.41733713989099408</v>
      </c>
      <c r="F1208" s="105">
        <f>IF(C1208&lt;MAX($C$1085:C1208),C1208/MAX($C$1085:C1208)-1,0)</f>
        <v>-5.5929352396972276E-2</v>
      </c>
      <c r="G1208" s="99"/>
    </row>
    <row r="1209" spans="1:7" ht="15" thickBot="1">
      <c r="A1209" s="97">
        <v>42606</v>
      </c>
      <c r="B1209" s="98">
        <v>2.2509999999999999</v>
      </c>
      <c r="C1209" s="98">
        <v>2.2509999999999999</v>
      </c>
      <c r="D1209" s="99">
        <v>2.7000000000000001E-3</v>
      </c>
      <c r="E1209" s="105">
        <f>IF(C1209&lt;MAX($C$4:C1209),C1209/MAX($C$4:C1209)-1,0)</f>
        <v>-0.41577991175707252</v>
      </c>
      <c r="F1209" s="105">
        <f>IF(C1209&lt;MAX($C$1085:C1209),C1209/MAX($C$1085:C1209)-1,0)</f>
        <v>-5.3406223717409662E-2</v>
      </c>
      <c r="G1209" s="99"/>
    </row>
    <row r="1210" spans="1:7" ht="15" thickBot="1">
      <c r="A1210" s="97">
        <v>42607</v>
      </c>
      <c r="B1210" s="98">
        <v>2.2410000000000001</v>
      </c>
      <c r="C1210" s="98">
        <v>2.2410000000000001</v>
      </c>
      <c r="D1210" s="99">
        <v>-4.4000000000000003E-3</v>
      </c>
      <c r="E1210" s="105">
        <f>IF(C1210&lt;MAX($C$4:C1210),C1210/MAX($C$4:C1210)-1,0)</f>
        <v>-0.41837529198027512</v>
      </c>
      <c r="F1210" s="105">
        <f>IF(C1210&lt;MAX($C$1085:C1210),C1210/MAX($C$1085:C1210)-1,0)</f>
        <v>-5.7611438183347352E-2</v>
      </c>
      <c r="G1210" s="99"/>
    </row>
    <row r="1211" spans="1:7" ht="15" thickBot="1">
      <c r="A1211" s="97">
        <v>42608</v>
      </c>
      <c r="B1211" s="98">
        <v>2.2469999999999999</v>
      </c>
      <c r="C1211" s="98">
        <v>2.2469999999999999</v>
      </c>
      <c r="D1211" s="99">
        <v>2.7000000000000001E-3</v>
      </c>
      <c r="E1211" s="105">
        <f>IF(C1211&lt;MAX($C$4:C1211),C1211/MAX($C$4:C1211)-1,0)</f>
        <v>-0.41681806384635356</v>
      </c>
      <c r="F1211" s="105">
        <f>IF(C1211&lt;MAX($C$1085:C1211),C1211/MAX($C$1085:C1211)-1,0)</f>
        <v>-5.5088309503784738E-2</v>
      </c>
      <c r="G1211" s="99"/>
    </row>
    <row r="1212" spans="1:7" ht="15" thickBot="1">
      <c r="A1212" s="97">
        <v>42611</v>
      </c>
      <c r="B1212" s="98">
        <v>2.242</v>
      </c>
      <c r="C1212" s="98">
        <v>2.242</v>
      </c>
      <c r="D1212" s="99">
        <v>-2.2000000000000001E-3</v>
      </c>
      <c r="E1212" s="105">
        <f>IF(C1212&lt;MAX($C$4:C1212),C1212/MAX($C$4:C1212)-1,0)</f>
        <v>-0.41811575395795486</v>
      </c>
      <c r="F1212" s="105">
        <f>IF(C1212&lt;MAX($C$1085:C1212),C1212/MAX($C$1085:C1212)-1,0)</f>
        <v>-5.7190916736753583E-2</v>
      </c>
      <c r="G1212" s="99"/>
    </row>
    <row r="1213" spans="1:7" ht="15" thickBot="1">
      <c r="A1213" s="97">
        <v>42612</v>
      </c>
      <c r="B1213" s="98">
        <v>2.2410000000000001</v>
      </c>
      <c r="C1213" s="98">
        <v>2.2410000000000001</v>
      </c>
      <c r="D1213" s="99">
        <v>-4.0000000000000002E-4</v>
      </c>
      <c r="E1213" s="105">
        <f>IF(C1213&lt;MAX($C$4:C1213),C1213/MAX($C$4:C1213)-1,0)</f>
        <v>-0.41837529198027512</v>
      </c>
      <c r="F1213" s="105">
        <f>IF(C1213&lt;MAX($C$1085:C1213),C1213/MAX($C$1085:C1213)-1,0)</f>
        <v>-5.7611438183347352E-2</v>
      </c>
      <c r="G1213" s="99"/>
    </row>
    <row r="1214" spans="1:7" ht="15" thickBot="1">
      <c r="A1214" s="97">
        <v>42613</v>
      </c>
      <c r="B1214" s="98">
        <v>2.2349999999999999</v>
      </c>
      <c r="C1214" s="98">
        <v>2.2349999999999999</v>
      </c>
      <c r="D1214" s="99">
        <v>-2.7000000000000001E-3</v>
      </c>
      <c r="E1214" s="105">
        <f>IF(C1214&lt;MAX($C$4:C1214),C1214/MAX($C$4:C1214)-1,0)</f>
        <v>-0.41993252011419679</v>
      </c>
      <c r="F1214" s="105">
        <f>IF(C1214&lt;MAX($C$1085:C1214),C1214/MAX($C$1085:C1214)-1,0)</f>
        <v>-6.0134566862910077E-2</v>
      </c>
      <c r="G1214" s="99"/>
    </row>
    <row r="1215" spans="1:7" ht="15" thickBot="1">
      <c r="A1215" s="97">
        <v>42614</v>
      </c>
      <c r="B1215" s="98">
        <v>2.2330000000000001</v>
      </c>
      <c r="C1215" s="98">
        <v>2.2330000000000001</v>
      </c>
      <c r="D1215" s="99">
        <v>-8.9999999999999998E-4</v>
      </c>
      <c r="E1215" s="105">
        <f>IF(C1215&lt;MAX($C$4:C1215),C1215/MAX($C$4:C1215)-1,0)</f>
        <v>-0.42045159615883732</v>
      </c>
      <c r="F1215" s="105">
        <f>IF(C1215&lt;MAX($C$1085:C1215),C1215/MAX($C$1085:C1215)-1,0)</f>
        <v>-6.0975609756097615E-2</v>
      </c>
      <c r="G1215" s="99"/>
    </row>
    <row r="1216" spans="1:7" ht="15" thickBot="1">
      <c r="A1216" s="97">
        <v>42615</v>
      </c>
      <c r="B1216" s="98">
        <v>2.2050000000000001</v>
      </c>
      <c r="C1216" s="98">
        <v>2.2050000000000001</v>
      </c>
      <c r="D1216" s="99">
        <v>-1.2500000000000001E-2</v>
      </c>
      <c r="E1216" s="105">
        <f>IF(C1216&lt;MAX($C$4:C1216),C1216/MAX($C$4:C1216)-1,0)</f>
        <v>-0.42771866078380483</v>
      </c>
      <c r="F1216" s="105">
        <f>IF(C1216&lt;MAX($C$1085:C1216),C1216/MAX($C$1085:C1216)-1,0)</f>
        <v>-7.2750210260723258E-2</v>
      </c>
      <c r="G1216" s="99"/>
    </row>
    <row r="1217" spans="1:7" ht="15" thickBot="1">
      <c r="A1217" s="97">
        <v>42618</v>
      </c>
      <c r="B1217" s="98">
        <v>2.2210000000000001</v>
      </c>
      <c r="C1217" s="98">
        <v>2.2210000000000001</v>
      </c>
      <c r="D1217" s="99">
        <v>7.3000000000000001E-3</v>
      </c>
      <c r="E1217" s="105">
        <f>IF(C1217&lt;MAX($C$4:C1217),C1217/MAX($C$4:C1217)-1,0)</f>
        <v>-0.42356605242668055</v>
      </c>
      <c r="F1217" s="105">
        <f>IF(C1217&lt;MAX($C$1085:C1217),C1217/MAX($C$1085:C1217)-1,0)</f>
        <v>-6.6021867115222843E-2</v>
      </c>
      <c r="G1217" s="99"/>
    </row>
    <row r="1218" spans="1:7" ht="15" thickBot="1">
      <c r="A1218" s="97">
        <v>42619</v>
      </c>
      <c r="B1218" s="98">
        <v>2.2690000000000001</v>
      </c>
      <c r="C1218" s="98">
        <v>2.2690000000000001</v>
      </c>
      <c r="D1218" s="99">
        <v>2.1600000000000001E-2</v>
      </c>
      <c r="E1218" s="105">
        <f>IF(C1218&lt;MAX($C$4:C1218),C1218/MAX($C$4:C1218)-1,0)</f>
        <v>-0.4111082273553075</v>
      </c>
      <c r="F1218" s="105">
        <f>IF(C1218&lt;MAX($C$1085:C1218),C1218/MAX($C$1085:C1218)-1,0)</f>
        <v>-4.5836837678721598E-2</v>
      </c>
      <c r="G1218" s="99"/>
    </row>
    <row r="1219" spans="1:7" ht="15" thickBot="1">
      <c r="A1219" s="97">
        <v>42620</v>
      </c>
      <c r="B1219" s="98">
        <v>2.2519999999999998</v>
      </c>
      <c r="C1219" s="98">
        <v>2.2519999999999998</v>
      </c>
      <c r="D1219" s="99">
        <v>-7.4999999999999997E-3</v>
      </c>
      <c r="E1219" s="105">
        <f>IF(C1219&lt;MAX($C$4:C1219),C1219/MAX($C$4:C1219)-1,0)</f>
        <v>-0.41552037373475226</v>
      </c>
      <c r="F1219" s="105">
        <f>IF(C1219&lt;MAX($C$1085:C1219),C1219/MAX($C$1085:C1219)-1,0)</f>
        <v>-5.2985702270816004E-2</v>
      </c>
      <c r="G1219" s="99"/>
    </row>
    <row r="1220" spans="1:7" ht="15" thickBot="1">
      <c r="A1220" s="97">
        <v>42621</v>
      </c>
      <c r="B1220" s="98">
        <v>2.2599999999999998</v>
      </c>
      <c r="C1220" s="98">
        <v>2.2599999999999998</v>
      </c>
      <c r="D1220" s="99">
        <v>3.5999999999999999E-3</v>
      </c>
      <c r="E1220" s="105">
        <f>IF(C1220&lt;MAX($C$4:C1220),C1220/MAX($C$4:C1220)-1,0)</f>
        <v>-0.41344406955619006</v>
      </c>
      <c r="F1220" s="105">
        <f>IF(C1220&lt;MAX($C$1085:C1220),C1220/MAX($C$1085:C1220)-1,0)</f>
        <v>-4.9621530698065741E-2</v>
      </c>
      <c r="G1220" s="99"/>
    </row>
    <row r="1221" spans="1:7" ht="15" thickBot="1">
      <c r="A1221" s="97">
        <v>42622</v>
      </c>
      <c r="B1221" s="98">
        <v>2.2589999999999999</v>
      </c>
      <c r="C1221" s="98">
        <v>2.2589999999999999</v>
      </c>
      <c r="D1221" s="99">
        <v>-4.0000000000000002E-4</v>
      </c>
      <c r="E1221" s="105">
        <f>IF(C1221&lt;MAX($C$4:C1221),C1221/MAX($C$4:C1221)-1,0)</f>
        <v>-0.41370360757851032</v>
      </c>
      <c r="F1221" s="105">
        <f>IF(C1221&lt;MAX($C$1085:C1221),C1221/MAX($C$1085:C1221)-1,0)</f>
        <v>-5.004205214465951E-2</v>
      </c>
      <c r="G1221" s="99"/>
    </row>
    <row r="1222" spans="1:7" ht="15" thickBot="1">
      <c r="A1222" s="97">
        <v>42625</v>
      </c>
      <c r="B1222" s="98">
        <v>2.1890000000000001</v>
      </c>
      <c r="C1222" s="98">
        <v>2.1890000000000001</v>
      </c>
      <c r="D1222" s="99">
        <v>-3.1E-2</v>
      </c>
      <c r="E1222" s="105">
        <f>IF(C1222&lt;MAX($C$4:C1222),C1222/MAX($C$4:C1222)-1,0)</f>
        <v>-0.43187126914092921</v>
      </c>
      <c r="F1222" s="105">
        <f>IF(C1222&lt;MAX($C$1085:C1222),C1222/MAX($C$1085:C1222)-1,0)</f>
        <v>-7.9478553406223784E-2</v>
      </c>
      <c r="G1222" s="108"/>
    </row>
    <row r="1223" spans="1:7" ht="15" thickBot="1">
      <c r="A1223" s="101">
        <v>42626</v>
      </c>
      <c r="B1223" s="98">
        <v>2.2000000000000002</v>
      </c>
      <c r="C1223" s="98">
        <v>2.2000000000000002</v>
      </c>
      <c r="D1223" s="99">
        <v>5.0000000000000001E-3</v>
      </c>
      <c r="E1223" s="105">
        <f>IF(C1223&lt;MAX($C$4:C1223),C1223/MAX($C$4:C1223)-1,0)</f>
        <v>-0.42901635089540613</v>
      </c>
      <c r="F1223" s="105">
        <f>IF(C1223&lt;MAX($C$1085:C1223),C1223/MAX($C$1085:C1223)-1,0)</f>
        <v>-7.4852817493692103E-2</v>
      </c>
      <c r="G1223" s="99"/>
    </row>
    <row r="1224" spans="1:7" ht="15" thickBot="1">
      <c r="A1224" s="97">
        <v>42627</v>
      </c>
      <c r="B1224" s="98">
        <v>2.1890000000000001</v>
      </c>
      <c r="C1224" s="98">
        <v>2.1890000000000001</v>
      </c>
      <c r="D1224" s="99">
        <v>-5.0000000000000001E-3</v>
      </c>
      <c r="E1224" s="105">
        <f>IF(C1224&lt;MAX($C$4:C1224),C1224/MAX($C$4:C1224)-1,0)</f>
        <v>-0.43187126914092921</v>
      </c>
      <c r="F1224" s="105">
        <f>IF(C1224&lt;MAX($C$1085:C1224),C1224/MAX($C$1085:C1224)-1,0)</f>
        <v>-7.9478553406223784E-2</v>
      </c>
      <c r="G1224" s="99"/>
    </row>
    <row r="1225" spans="1:7" ht="15" thickBot="1">
      <c r="A1225" s="97">
        <v>42632</v>
      </c>
      <c r="B1225" s="98">
        <v>2.2010000000000001</v>
      </c>
      <c r="C1225" s="98">
        <v>2.2010000000000001</v>
      </c>
      <c r="D1225" s="99">
        <v>5.4999999999999997E-3</v>
      </c>
      <c r="E1225" s="105">
        <f>IF(C1225&lt;MAX($C$4:C1225),C1225/MAX($C$4:C1225)-1,0)</f>
        <v>-0.42875681287308587</v>
      </c>
      <c r="F1225" s="105">
        <f>IF(C1225&lt;MAX($C$1085:C1225),C1225/MAX($C$1085:C1225)-1,0)</f>
        <v>-7.4432296047098445E-2</v>
      </c>
      <c r="G1225" s="99"/>
    </row>
    <row r="1226" spans="1:7" ht="15" thickBot="1">
      <c r="A1226" s="97">
        <v>42633</v>
      </c>
      <c r="B1226" s="98">
        <v>2.194</v>
      </c>
      <c r="C1226" s="98">
        <v>2.194</v>
      </c>
      <c r="D1226" s="99">
        <v>-3.2000000000000002E-3</v>
      </c>
      <c r="E1226" s="105">
        <f>IF(C1226&lt;MAX($C$4:C1226),C1226/MAX($C$4:C1226)-1,0)</f>
        <v>-0.4305735790293278</v>
      </c>
      <c r="F1226" s="105">
        <f>IF(C1226&lt;MAX($C$1085:C1226),C1226/MAX($C$1085:C1226)-1,0)</f>
        <v>-7.7375946173254939E-2</v>
      </c>
      <c r="G1226" s="99"/>
    </row>
    <row r="1227" spans="1:7" ht="15" thickBot="1">
      <c r="A1227" s="97">
        <v>42634</v>
      </c>
      <c r="B1227" s="98">
        <v>2.1960000000000002</v>
      </c>
      <c r="C1227" s="98">
        <v>2.1960000000000002</v>
      </c>
      <c r="D1227" s="99">
        <v>8.9999999999999998E-4</v>
      </c>
      <c r="E1227" s="105">
        <f>IF(C1227&lt;MAX($C$4:C1227),C1227/MAX($C$4:C1227)-1,0)</f>
        <v>-0.43005450298468728</v>
      </c>
      <c r="F1227" s="105">
        <f>IF(C1227&lt;MAX($C$1085:C1227),C1227/MAX($C$1085:C1227)-1,0)</f>
        <v>-7.653490328006729E-2</v>
      </c>
      <c r="G1227" s="99"/>
    </row>
    <row r="1228" spans="1:7" ht="15" thickBot="1">
      <c r="A1228" s="97">
        <v>42635</v>
      </c>
      <c r="B1228" s="98">
        <v>2.2149999999999999</v>
      </c>
      <c r="C1228" s="98">
        <v>2.2149999999999999</v>
      </c>
      <c r="D1228" s="99">
        <v>8.6999999999999994E-3</v>
      </c>
      <c r="E1228" s="105">
        <f>IF(C1228&lt;MAX($C$4:C1228),C1228/MAX($C$4:C1228)-1,0)</f>
        <v>-0.42512328056060222</v>
      </c>
      <c r="F1228" s="105">
        <f>IF(C1228&lt;MAX($C$1085:C1228),C1228/MAX($C$1085:C1228)-1,0)</f>
        <v>-6.8544995794785679E-2</v>
      </c>
      <c r="G1228" s="99"/>
    </row>
    <row r="1229" spans="1:7" ht="15" thickBot="1">
      <c r="A1229" s="97">
        <v>42636</v>
      </c>
      <c r="B1229" s="98">
        <v>2.2170000000000001</v>
      </c>
      <c r="C1229" s="98">
        <v>2.2170000000000001</v>
      </c>
      <c r="D1229" s="99">
        <v>8.9999999999999998E-4</v>
      </c>
      <c r="E1229" s="105">
        <f>IF(C1229&lt;MAX($C$4:C1229),C1229/MAX($C$4:C1229)-1,0)</f>
        <v>-0.42460420451596159</v>
      </c>
      <c r="F1229" s="105">
        <f>IF(C1229&lt;MAX($C$1085:C1229),C1229/MAX($C$1085:C1229)-1,0)</f>
        <v>-6.770395290159803E-2</v>
      </c>
      <c r="G1229" s="99"/>
    </row>
    <row r="1230" spans="1:7" ht="15" thickBot="1">
      <c r="A1230" s="97">
        <v>42639</v>
      </c>
      <c r="B1230" s="98">
        <v>2.169</v>
      </c>
      <c r="C1230" s="98">
        <v>2.169</v>
      </c>
      <c r="D1230" s="99">
        <v>-2.1700000000000001E-2</v>
      </c>
      <c r="E1230" s="105">
        <f>IF(C1230&lt;MAX($C$4:C1230),C1230/MAX($C$4:C1230)-1,0)</f>
        <v>-0.43706202958733453</v>
      </c>
      <c r="F1230" s="105">
        <f>IF(C1230&lt;MAX($C$1085:C1230),C1230/MAX($C$1085:C1230)-1,0)</f>
        <v>-8.7888982338099275E-2</v>
      </c>
      <c r="G1230" s="99"/>
    </row>
    <row r="1231" spans="1:7" ht="15" thickBot="1">
      <c r="A1231" s="97">
        <v>42640</v>
      </c>
      <c r="B1231" s="98">
        <v>2.1760000000000002</v>
      </c>
      <c r="C1231" s="98">
        <v>2.1760000000000002</v>
      </c>
      <c r="D1231" s="99">
        <v>3.2000000000000002E-3</v>
      </c>
      <c r="E1231" s="105">
        <f>IF(C1231&lt;MAX($C$4:C1231),C1231/MAX($C$4:C1231)-1,0)</f>
        <v>-0.4352452634310926</v>
      </c>
      <c r="F1231" s="105">
        <f>IF(C1231&lt;MAX($C$1085:C1231),C1231/MAX($C$1085:C1231)-1,0)</f>
        <v>-8.4945332211942781E-2</v>
      </c>
      <c r="G1231" s="99"/>
    </row>
    <row r="1232" spans="1:7" ht="15" thickBot="1">
      <c r="A1232" s="97">
        <v>42641</v>
      </c>
      <c r="B1232" s="98">
        <v>2.19</v>
      </c>
      <c r="C1232" s="98">
        <v>2.19</v>
      </c>
      <c r="D1232" s="99">
        <v>6.4000000000000003E-3</v>
      </c>
      <c r="E1232" s="105">
        <f>IF(C1232&lt;MAX($C$4:C1232),C1232/MAX($C$4:C1232)-1,0)</f>
        <v>-0.43161173111860895</v>
      </c>
      <c r="F1232" s="105">
        <f>IF(C1232&lt;MAX($C$1085:C1232),C1232/MAX($C$1085:C1232)-1,0)</f>
        <v>-7.9058031959630015E-2</v>
      </c>
      <c r="G1232" s="99"/>
    </row>
    <row r="1233" spans="1:10" ht="15" thickBot="1">
      <c r="A1233" s="97">
        <v>42642</v>
      </c>
      <c r="B1233" s="98">
        <v>2.1989999999999998</v>
      </c>
      <c r="C1233" s="98">
        <v>2.1989999999999998</v>
      </c>
      <c r="D1233" s="99">
        <v>4.1000000000000003E-3</v>
      </c>
      <c r="E1233" s="105">
        <f>IF(C1233&lt;MAX($C$4:C1233),C1233/MAX($C$4:C1233)-1,0)</f>
        <v>-0.4292758889177265</v>
      </c>
      <c r="F1233" s="105">
        <f>IF(C1233&lt;MAX($C$1085:C1233),C1233/MAX($C$1085:C1233)-1,0)</f>
        <v>-7.5273338940286094E-2</v>
      </c>
      <c r="G1233" s="99"/>
    </row>
    <row r="1234" spans="1:10" ht="15" thickBot="1">
      <c r="A1234" s="97">
        <v>42643</v>
      </c>
      <c r="B1234" s="98">
        <v>2.2080000000000002</v>
      </c>
      <c r="C1234" s="98">
        <v>2.2080000000000002</v>
      </c>
      <c r="D1234" s="99">
        <v>4.1000000000000003E-3</v>
      </c>
      <c r="E1234" s="105">
        <f>IF(C1234&lt;MAX($C$4:C1234),C1234/MAX($C$4:C1234)-1,0)</f>
        <v>-0.42694004671684405</v>
      </c>
      <c r="F1234" s="105">
        <f>IF(C1234&lt;MAX($C$1085:C1234),C1234/MAX($C$1085:C1234)-1,0)</f>
        <v>-7.1488645920941951E-2</v>
      </c>
      <c r="G1234" s="99"/>
    </row>
    <row r="1235" spans="1:10" ht="15" thickBot="1">
      <c r="A1235" s="97">
        <v>42653</v>
      </c>
      <c r="B1235" s="98">
        <v>2.2440000000000002</v>
      </c>
      <c r="C1235" s="98">
        <v>2.2440000000000002</v>
      </c>
      <c r="D1235" s="99">
        <v>1.6299999999999999E-2</v>
      </c>
      <c r="E1235" s="105">
        <f>IF(C1235&lt;MAX($C$4:C1235),C1235/MAX($C$4:C1235)-1,0)</f>
        <v>-0.41759667791331423</v>
      </c>
      <c r="F1235" s="105">
        <f>IF(C1235&lt;MAX($C$1085:C1235),C1235/MAX($C$1085:C1235)-1,0)</f>
        <v>-5.6349873843565934E-2</v>
      </c>
      <c r="G1235" s="99"/>
    </row>
    <row r="1236" spans="1:10" ht="15" thickBot="1">
      <c r="A1236" s="97">
        <v>42654</v>
      </c>
      <c r="B1236" s="98">
        <v>2.2719999999999998</v>
      </c>
      <c r="C1236" s="98">
        <v>2.2719999999999998</v>
      </c>
      <c r="D1236" s="99">
        <v>1.2500000000000001E-2</v>
      </c>
      <c r="E1236" s="105">
        <f>IF(C1236&lt;MAX($C$4:C1236),C1236/MAX($C$4:C1236)-1,0)</f>
        <v>-0.41032961328834683</v>
      </c>
      <c r="F1236" s="105">
        <f>IF(C1236&lt;MAX($C$1085:C1236),C1236/MAX($C$1085:C1236)-1,0)</f>
        <v>-4.4575273338940402E-2</v>
      </c>
      <c r="G1236" s="99"/>
    </row>
    <row r="1237" spans="1:10" ht="15" thickBot="1">
      <c r="A1237" s="97">
        <v>42655</v>
      </c>
      <c r="B1237" s="98">
        <v>2.2629999999999999</v>
      </c>
      <c r="C1237" s="98">
        <v>2.2629999999999999</v>
      </c>
      <c r="D1237" s="99">
        <v>-4.0000000000000001E-3</v>
      </c>
      <c r="E1237" s="105">
        <f>IF(C1237&lt;MAX($C$4:C1237),C1237/MAX($C$4:C1237)-1,0)</f>
        <v>-0.41266545548922928</v>
      </c>
      <c r="F1237" s="105">
        <f>IF(C1237&lt;MAX($C$1085:C1237),C1237/MAX($C$1085:C1237)-1,0)</f>
        <v>-4.8359966358284323E-2</v>
      </c>
      <c r="G1237" s="99"/>
    </row>
    <row r="1238" spans="1:10" ht="15" thickBot="1">
      <c r="A1238" s="97">
        <v>42656</v>
      </c>
      <c r="B1238" s="98">
        <v>2.2669999999999999</v>
      </c>
      <c r="C1238" s="98">
        <v>2.2669999999999999</v>
      </c>
      <c r="D1238" s="99">
        <v>1.8E-3</v>
      </c>
      <c r="E1238" s="105">
        <f>IF(C1238&lt;MAX($C$4:C1238),C1238/MAX($C$4:C1238)-1,0)</f>
        <v>-0.41162730339994813</v>
      </c>
      <c r="F1238" s="105">
        <f>IF(C1238&lt;MAX($C$1085:C1238),C1238/MAX($C$1085:C1238)-1,0)</f>
        <v>-4.6677880571909247E-2</v>
      </c>
      <c r="G1238" s="99"/>
    </row>
    <row r="1239" spans="1:10" ht="15" thickBot="1">
      <c r="A1239" s="97">
        <v>42657</v>
      </c>
      <c r="B1239" s="98">
        <v>2.2639999999999998</v>
      </c>
      <c r="C1239" s="98">
        <v>2.2639999999999998</v>
      </c>
      <c r="D1239" s="99">
        <v>-1.2999999999999999E-3</v>
      </c>
      <c r="E1239" s="105">
        <f>IF(C1239&lt;MAX($C$4:C1239),C1239/MAX($C$4:C1239)-1,0)</f>
        <v>-0.41240591746690902</v>
      </c>
      <c r="F1239" s="105">
        <f>IF(C1239&lt;MAX($C$1085:C1239),C1239/MAX($C$1085:C1239)-1,0)</f>
        <v>-4.7939444911690665E-2</v>
      </c>
      <c r="G1239" s="99"/>
    </row>
    <row r="1240" spans="1:10" ht="15" thickBot="1">
      <c r="A1240" s="97">
        <v>42660</v>
      </c>
      <c r="B1240" s="98">
        <v>2.2559999999999998</v>
      </c>
      <c r="C1240" s="98">
        <v>2.2559999999999998</v>
      </c>
      <c r="D1240" s="99">
        <v>-3.5000000000000001E-3</v>
      </c>
      <c r="E1240" s="105">
        <f>IF(C1240&lt;MAX($C$4:C1240),C1240/MAX($C$4:C1240)-1,0)</f>
        <v>-0.41448222164547111</v>
      </c>
      <c r="F1240" s="105">
        <f>IF(C1240&lt;MAX($C$1085:C1240),C1240/MAX($C$1085:C1240)-1,0)</f>
        <v>-5.1303616484440817E-2</v>
      </c>
      <c r="G1240" s="99"/>
    </row>
    <row r="1241" spans="1:10" ht="15" thickBot="1">
      <c r="A1241" s="97">
        <v>42661</v>
      </c>
      <c r="B1241" s="98">
        <v>2.2879999999999998</v>
      </c>
      <c r="C1241" s="98">
        <v>2.2879999999999998</v>
      </c>
      <c r="D1241" s="99">
        <v>1.4200000000000001E-2</v>
      </c>
      <c r="E1241" s="105">
        <f>IF(C1241&lt;MAX($C$4:C1241),C1241/MAX($C$4:C1241)-1,0)</f>
        <v>-0.40617700493122255</v>
      </c>
      <c r="F1241" s="105">
        <f>IF(C1241&lt;MAX($C$1085:C1241),C1241/MAX($C$1085:C1241)-1,0)</f>
        <v>-3.7846930193439987E-2</v>
      </c>
      <c r="G1241" s="99"/>
    </row>
    <row r="1242" spans="1:10" ht="15" thickBot="1">
      <c r="A1242" s="97">
        <v>42662</v>
      </c>
      <c r="B1242" s="98">
        <v>2.2799999999999998</v>
      </c>
      <c r="C1242" s="98">
        <v>2.2799999999999998</v>
      </c>
      <c r="D1242" s="99">
        <v>-3.5000000000000001E-3</v>
      </c>
      <c r="E1242" s="105">
        <f>IF(C1242&lt;MAX($C$4:C1242),C1242/MAX($C$4:C1242)-1,0)</f>
        <v>-0.40825330910978463</v>
      </c>
      <c r="F1242" s="105">
        <f>IF(C1242&lt;MAX($C$1085:C1242),C1242/MAX($C$1085:C1242)-1,0)</f>
        <v>-4.121110176619025E-2</v>
      </c>
      <c r="G1242" s="108"/>
    </row>
    <row r="1243" spans="1:10" ht="15" thickBot="1">
      <c r="A1243" s="101">
        <v>42663</v>
      </c>
      <c r="B1243" s="98">
        <v>2.2829999999999999</v>
      </c>
      <c r="C1243" s="98">
        <v>2.2829999999999999</v>
      </c>
      <c r="D1243" s="99">
        <v>1.2999999999999999E-3</v>
      </c>
      <c r="E1243" s="105">
        <f>IF(C1243&lt;MAX($C$4:C1243),C1243/MAX($C$4:C1243)-1,0)</f>
        <v>-0.40747469504282385</v>
      </c>
      <c r="F1243" s="105">
        <f>IF(C1243&lt;MAX($C$1085:C1243),C1243/MAX($C$1085:C1243)-1,0)</f>
        <v>-3.9949537426408832E-2</v>
      </c>
      <c r="G1243" s="99"/>
    </row>
    <row r="1244" spans="1:10" ht="15" thickBot="1">
      <c r="A1244" s="97">
        <v>42664</v>
      </c>
      <c r="B1244" s="98">
        <v>2.27</v>
      </c>
      <c r="C1244" s="98">
        <v>2.27</v>
      </c>
      <c r="D1244" s="99">
        <v>-5.7000000000000002E-3</v>
      </c>
      <c r="E1244" s="105">
        <f>IF(C1244&lt;MAX($C$4:C1244),C1244/MAX($C$4:C1244)-1,0)</f>
        <v>-0.41084868933298735</v>
      </c>
      <c r="F1244" s="105">
        <f>IF(C1244&lt;MAX($C$1085:C1244),C1244/MAX($C$1085:C1244)-1,0)</f>
        <v>-4.5416316232127829E-2</v>
      </c>
      <c r="G1244" s="99"/>
    </row>
    <row r="1245" spans="1:10" ht="15" thickBot="1">
      <c r="A1245" s="97">
        <v>42667</v>
      </c>
      <c r="B1245" s="98">
        <v>2.2829999999999999</v>
      </c>
      <c r="C1245" s="98">
        <v>2.2829999999999999</v>
      </c>
      <c r="D1245" s="99">
        <v>5.7000000000000002E-3</v>
      </c>
      <c r="E1245" s="105">
        <f>IF(C1245&lt;MAX($C$4:C1245),C1245/MAX($C$4:C1245)-1,0)</f>
        <v>-0.40747469504282385</v>
      </c>
      <c r="F1245" s="105">
        <f>IF(C1245&lt;MAX($C$1085:C1245),C1245/MAX($C$1085:C1245)-1,0)</f>
        <v>-3.9949537426408832E-2</v>
      </c>
      <c r="G1245" s="99"/>
    </row>
    <row r="1246" spans="1:10" ht="15" thickBot="1">
      <c r="A1246" s="97">
        <v>42668</v>
      </c>
      <c r="B1246" s="98">
        <v>2.2789999999999999</v>
      </c>
      <c r="C1246" s="98">
        <v>2.2789999999999999</v>
      </c>
      <c r="D1246" s="99">
        <v>-1.8E-3</v>
      </c>
      <c r="E1246" s="105">
        <f>IF(C1246&lt;MAX($C$4:C1246),C1246/MAX($C$4:C1246)-1,0)</f>
        <v>-0.40851284713210489</v>
      </c>
      <c r="F1246" s="105">
        <f>IF(C1246&lt;MAX($C$1085:C1246),C1246/MAX($C$1085:C1246)-1,0)</f>
        <v>-4.1631623212783908E-2</v>
      </c>
      <c r="G1246" s="99"/>
    </row>
    <row r="1247" spans="1:10" ht="15" thickBot="1">
      <c r="A1247" s="97">
        <v>42669</v>
      </c>
      <c r="B1247" s="98">
        <v>2.2599999999999998</v>
      </c>
      <c r="C1247" s="98">
        <v>2.2599999999999998</v>
      </c>
      <c r="D1247" s="99">
        <v>-8.3000000000000001E-3</v>
      </c>
      <c r="E1247" s="105">
        <f>IF(C1247&lt;MAX($C$4:C1247),C1247/MAX($C$4:C1247)-1,0)</f>
        <v>-0.41344406955619006</v>
      </c>
      <c r="F1247" s="105">
        <f>IF(C1247&lt;MAX($C$1085:C1247),C1247/MAX($C$1085:C1247)-1,0)</f>
        <v>-4.9621530698065741E-2</v>
      </c>
      <c r="G1247" s="99"/>
    </row>
    <row r="1248" spans="1:10" ht="15" thickBot="1">
      <c r="A1248" s="97">
        <v>42670</v>
      </c>
      <c r="B1248" s="98">
        <v>2.258</v>
      </c>
      <c r="C1248" s="98">
        <v>2.258</v>
      </c>
      <c r="D1248" s="99">
        <v>-8.9999999999999998E-4</v>
      </c>
      <c r="E1248" s="105">
        <f>IF(C1248&lt;MAX($C$4:C1248),C1248/MAX($C$4:C1248)-1,0)</f>
        <v>-0.41396314560083058</v>
      </c>
      <c r="F1248" s="105">
        <f>IF(C1248&lt;MAX($C$1085:C1248),C1248/MAX($C$1085:C1248)-1,0)</f>
        <v>-5.0462573591253168E-2</v>
      </c>
      <c r="G1248" s="99"/>
      <c r="H1248" s="1">
        <f>B1250/B1234-1</f>
        <v>1.85688405797102E-2</v>
      </c>
      <c r="I1248" s="1">
        <f>B1272/B1250-1</f>
        <v>-2.6233881725211239E-2</v>
      </c>
      <c r="J1248" s="1">
        <f>B1295/B1272-1</f>
        <v>-5.3424657534246522E-2</v>
      </c>
    </row>
    <row r="1249" spans="1:7" ht="15" thickBot="1">
      <c r="A1249" s="97">
        <v>42671</v>
      </c>
      <c r="B1249" s="98">
        <v>2.2429999999999999</v>
      </c>
      <c r="C1249" s="98">
        <v>2.2429999999999999</v>
      </c>
      <c r="D1249" s="99">
        <v>-6.6E-3</v>
      </c>
      <c r="E1249" s="105">
        <f>IF(C1249&lt;MAX($C$4:C1249),C1249/MAX($C$4:C1249)-1,0)</f>
        <v>-0.4178562159356346</v>
      </c>
      <c r="F1249" s="105">
        <f>IF(C1249&lt;MAX($C$1085:C1249),C1249/MAX($C$1085:C1249)-1,0)</f>
        <v>-5.6770395290159925E-2</v>
      </c>
      <c r="G1249" s="99"/>
    </row>
    <row r="1250" spans="1:7" ht="15" thickBot="1">
      <c r="A1250" s="97">
        <v>42674</v>
      </c>
      <c r="B1250" s="98">
        <v>2.2490000000000001</v>
      </c>
      <c r="C1250" s="98">
        <v>2.2490000000000001</v>
      </c>
      <c r="D1250" s="99">
        <v>2.7000000000000001E-3</v>
      </c>
      <c r="E1250" s="105">
        <f>IF(C1250&lt;MAX($C$4:C1250),C1250/MAX($C$4:C1250)-1,0)</f>
        <v>-0.41629898780171293</v>
      </c>
      <c r="F1250" s="105">
        <f>IF(C1250&lt;MAX($C$1085:C1250),C1250/MAX($C$1085:C1250)-1,0)</f>
        <v>-5.4247266610597089E-2</v>
      </c>
      <c r="G1250" s="99"/>
    </row>
    <row r="1251" spans="1:7" ht="15" thickBot="1">
      <c r="A1251" s="97">
        <v>42675</v>
      </c>
      <c r="B1251" s="98">
        <v>2.2709999999999999</v>
      </c>
      <c r="C1251" s="98">
        <v>2.2709999999999999</v>
      </c>
      <c r="D1251" s="99">
        <v>9.7999999999999997E-3</v>
      </c>
      <c r="E1251" s="105">
        <f>IF(C1251&lt;MAX($C$4:C1251),C1251/MAX($C$4:C1251)-1,0)</f>
        <v>-0.41058915131066709</v>
      </c>
      <c r="F1251" s="105">
        <f>IF(C1251&lt;MAX($C$1085:C1251),C1251/MAX($C$1085:C1251)-1,0)</f>
        <v>-4.4995794785534171E-2</v>
      </c>
      <c r="G1251" s="99"/>
    </row>
    <row r="1252" spans="1:7" ht="15" thickBot="1">
      <c r="A1252" s="97">
        <v>42676</v>
      </c>
      <c r="B1252" s="98">
        <v>2.2440000000000002</v>
      </c>
      <c r="C1252" s="98">
        <v>2.2440000000000002</v>
      </c>
      <c r="D1252" s="99">
        <v>-1.1900000000000001E-2</v>
      </c>
      <c r="E1252" s="105">
        <f>IF(C1252&lt;MAX($C$4:C1252),C1252/MAX($C$4:C1252)-1,0)</f>
        <v>-0.41759667791331423</v>
      </c>
      <c r="F1252" s="105">
        <f>IF(C1252&lt;MAX($C$1085:C1252),C1252/MAX($C$1085:C1252)-1,0)</f>
        <v>-5.6349873843565934E-2</v>
      </c>
      <c r="G1252" s="99"/>
    </row>
    <row r="1253" spans="1:7" ht="15" thickBot="1">
      <c r="A1253" s="97">
        <v>42677</v>
      </c>
      <c r="B1253" s="98">
        <v>2.254</v>
      </c>
      <c r="C1253" s="98">
        <v>2.254</v>
      </c>
      <c r="D1253" s="99">
        <v>4.4999999999999997E-3</v>
      </c>
      <c r="E1253" s="105">
        <f>IF(C1253&lt;MAX($C$4:C1253),C1253/MAX($C$4:C1253)-1,0)</f>
        <v>-0.41500129769011163</v>
      </c>
      <c r="F1253" s="105">
        <f>IF(C1253&lt;MAX($C$1085:C1253),C1253/MAX($C$1085:C1253)-1,0)</f>
        <v>-5.2144659377628355E-2</v>
      </c>
      <c r="G1253" s="99"/>
    </row>
    <row r="1254" spans="1:7" ht="15" thickBot="1">
      <c r="A1254" s="97">
        <v>42678</v>
      </c>
      <c r="B1254" s="98">
        <v>2.2280000000000002</v>
      </c>
      <c r="C1254" s="98">
        <v>2.2280000000000002</v>
      </c>
      <c r="D1254" s="99">
        <v>-1.15E-2</v>
      </c>
      <c r="E1254" s="105">
        <f>IF(C1254&lt;MAX($C$4:C1254),C1254/MAX($C$4:C1254)-1,0)</f>
        <v>-0.42174928627043862</v>
      </c>
      <c r="F1254" s="105">
        <f>IF(C1254&lt;MAX($C$1085:C1254),C1254/MAX($C$1085:C1254)-1,0)</f>
        <v>-6.3078216989066349E-2</v>
      </c>
      <c r="G1254" s="99"/>
    </row>
    <row r="1255" spans="1:7" ht="15" thickBot="1">
      <c r="A1255" s="97">
        <v>42681</v>
      </c>
      <c r="B1255" s="98">
        <v>2.2130000000000001</v>
      </c>
      <c r="C1255" s="98">
        <v>2.2130000000000001</v>
      </c>
      <c r="D1255" s="99">
        <v>-6.7000000000000002E-3</v>
      </c>
      <c r="E1255" s="105">
        <f>IF(C1255&lt;MAX($C$4:C1255),C1255/MAX($C$4:C1255)-1,0)</f>
        <v>-0.42564235660524263</v>
      </c>
      <c r="F1255" s="105">
        <f>IF(C1255&lt;MAX($C$1085:C1255),C1255/MAX($C$1085:C1255)-1,0)</f>
        <v>-6.9386038687973106E-2</v>
      </c>
      <c r="G1255" s="99"/>
    </row>
    <row r="1256" spans="1:7" ht="15" thickBot="1">
      <c r="A1256" s="97">
        <v>42682</v>
      </c>
      <c r="B1256" s="98">
        <v>2.226</v>
      </c>
      <c r="C1256" s="98">
        <v>2.226</v>
      </c>
      <c r="D1256" s="99">
        <v>5.8999999999999999E-3</v>
      </c>
      <c r="E1256" s="105">
        <f>IF(C1256&lt;MAX($C$4:C1256),C1256/MAX($C$4:C1256)-1,0)</f>
        <v>-0.42226836231507925</v>
      </c>
      <c r="F1256" s="105">
        <f>IF(C1256&lt;MAX($C$1085:C1256),C1256/MAX($C$1085:C1256)-1,0)</f>
        <v>-6.3919259882253998E-2</v>
      </c>
      <c r="G1256" s="99"/>
    </row>
    <row r="1257" spans="1:7" ht="15" thickBot="1">
      <c r="A1257" s="97">
        <v>42683</v>
      </c>
      <c r="B1257" s="98">
        <v>2.2130000000000001</v>
      </c>
      <c r="C1257" s="98">
        <v>2.2130000000000001</v>
      </c>
      <c r="D1257" s="99">
        <v>-5.7999999999999996E-3</v>
      </c>
      <c r="E1257" s="105">
        <f>IF(C1257&lt;MAX($C$4:C1257),C1257/MAX($C$4:C1257)-1,0)</f>
        <v>-0.42564235660524263</v>
      </c>
      <c r="F1257" s="105">
        <f>IF(C1257&lt;MAX($C$1085:C1257),C1257/MAX($C$1085:C1257)-1,0)</f>
        <v>-6.9386038687973106E-2</v>
      </c>
      <c r="G1257" s="99"/>
    </row>
    <row r="1258" spans="1:7" ht="15" thickBot="1">
      <c r="A1258" s="97">
        <v>42684</v>
      </c>
      <c r="B1258" s="98">
        <v>2.2280000000000002</v>
      </c>
      <c r="C1258" s="98">
        <v>2.2280000000000002</v>
      </c>
      <c r="D1258" s="99">
        <v>6.7999999999999996E-3</v>
      </c>
      <c r="E1258" s="105">
        <f>IF(C1258&lt;MAX($C$4:C1258),C1258/MAX($C$4:C1258)-1,0)</f>
        <v>-0.42174928627043862</v>
      </c>
      <c r="F1258" s="105">
        <f>IF(C1258&lt;MAX($C$1085:C1258),C1258/MAX($C$1085:C1258)-1,0)</f>
        <v>-6.3078216989066349E-2</v>
      </c>
      <c r="G1258" s="99"/>
    </row>
    <row r="1259" spans="1:7" ht="15" thickBot="1">
      <c r="A1259" s="97">
        <v>42685</v>
      </c>
      <c r="B1259" s="98">
        <v>2.218</v>
      </c>
      <c r="C1259" s="98">
        <v>2.218</v>
      </c>
      <c r="D1259" s="99">
        <v>-4.4999999999999997E-3</v>
      </c>
      <c r="E1259" s="105">
        <f>IF(C1259&lt;MAX($C$4:C1259),C1259/MAX($C$4:C1259)-1,0)</f>
        <v>-0.42434466649364133</v>
      </c>
      <c r="F1259" s="105">
        <f>IF(C1259&lt;MAX($C$1085:C1259),C1259/MAX($C$1085:C1259)-1,0)</f>
        <v>-6.7283431455004261E-2</v>
      </c>
      <c r="G1259" s="99"/>
    </row>
    <row r="1260" spans="1:7" ht="15" thickBot="1">
      <c r="A1260" s="97">
        <v>42688</v>
      </c>
      <c r="B1260" s="98">
        <v>2.21</v>
      </c>
      <c r="C1260" s="98">
        <v>2.21</v>
      </c>
      <c r="D1260" s="99">
        <v>-3.5999999999999999E-3</v>
      </c>
      <c r="E1260" s="105">
        <f>IF(C1260&lt;MAX($C$4:C1260),C1260/MAX($C$4:C1260)-1,0)</f>
        <v>-0.42642097067220353</v>
      </c>
      <c r="F1260" s="105">
        <f>IF(C1260&lt;MAX($C$1085:C1260),C1260/MAX($C$1085:C1260)-1,0)</f>
        <v>-7.0647603027754524E-2</v>
      </c>
      <c r="G1260" s="99"/>
    </row>
    <row r="1261" spans="1:7" ht="15" thickBot="1">
      <c r="A1261" s="97">
        <v>42689</v>
      </c>
      <c r="B1261" s="98">
        <v>2.2130000000000001</v>
      </c>
      <c r="C1261" s="98">
        <v>2.2130000000000001</v>
      </c>
      <c r="D1261" s="99">
        <v>1.4E-3</v>
      </c>
      <c r="E1261" s="105">
        <f>IF(C1261&lt;MAX($C$4:C1261),C1261/MAX($C$4:C1261)-1,0)</f>
        <v>-0.42564235660524263</v>
      </c>
      <c r="F1261" s="105">
        <f>IF(C1261&lt;MAX($C$1085:C1261),C1261/MAX($C$1085:C1261)-1,0)</f>
        <v>-6.9386038687973106E-2</v>
      </c>
      <c r="G1261" s="99"/>
    </row>
    <row r="1262" spans="1:7" ht="15" thickBot="1">
      <c r="A1262" s="97">
        <v>42690</v>
      </c>
      <c r="B1262" s="98">
        <v>2.2330000000000001</v>
      </c>
      <c r="C1262" s="98">
        <v>2.2330000000000001</v>
      </c>
      <c r="D1262" s="99">
        <v>8.9999999999999993E-3</v>
      </c>
      <c r="E1262" s="105">
        <f>IF(C1262&lt;MAX($C$4:C1262),C1262/MAX($C$4:C1262)-1,0)</f>
        <v>-0.42045159615883732</v>
      </c>
      <c r="F1262" s="105">
        <f>IF(C1262&lt;MAX($C$1085:C1262),C1262/MAX($C$1085:C1262)-1,0)</f>
        <v>-6.0975609756097615E-2</v>
      </c>
      <c r="G1262" s="108"/>
    </row>
    <row r="1263" spans="1:7" ht="15" thickBot="1">
      <c r="A1263" s="101">
        <v>42691</v>
      </c>
      <c r="B1263" s="98">
        <v>2.222</v>
      </c>
      <c r="C1263" s="98">
        <v>2.222</v>
      </c>
      <c r="D1263" s="99">
        <v>-4.8999999999999998E-3</v>
      </c>
      <c r="E1263" s="105">
        <f>IF(C1263&lt;MAX($C$4:C1263),C1263/MAX($C$4:C1263)-1,0)</f>
        <v>-0.42330651440436029</v>
      </c>
      <c r="F1263" s="105">
        <f>IF(C1263&lt;MAX($C$1085:C1263),C1263/MAX($C$1085:C1263)-1,0)</f>
        <v>-6.5601345668629185E-2</v>
      </c>
      <c r="G1263" s="99"/>
    </row>
    <row r="1264" spans="1:7" ht="15" thickBot="1">
      <c r="A1264" s="97">
        <v>42692</v>
      </c>
      <c r="B1264" s="98">
        <v>2.2149999999999999</v>
      </c>
      <c r="C1264" s="98">
        <v>2.2149999999999999</v>
      </c>
      <c r="D1264" s="99">
        <v>-3.2000000000000002E-3</v>
      </c>
      <c r="E1264" s="105">
        <f>IF(C1264&lt;MAX($C$4:C1264),C1264/MAX($C$4:C1264)-1,0)</f>
        <v>-0.42512328056060222</v>
      </c>
      <c r="F1264" s="105">
        <f>IF(C1264&lt;MAX($C$1085:C1264),C1264/MAX($C$1085:C1264)-1,0)</f>
        <v>-6.8544995794785679E-2</v>
      </c>
      <c r="G1264" s="99"/>
    </row>
    <row r="1265" spans="1:7" ht="15" thickBot="1">
      <c r="A1265" s="97">
        <v>42695</v>
      </c>
      <c r="B1265" s="98">
        <v>2.2109999999999999</v>
      </c>
      <c r="C1265" s="98">
        <v>2.2109999999999999</v>
      </c>
      <c r="D1265" s="99">
        <v>-1.8E-3</v>
      </c>
      <c r="E1265" s="105">
        <f>IF(C1265&lt;MAX($C$4:C1265),C1265/MAX($C$4:C1265)-1,0)</f>
        <v>-0.42616143264988327</v>
      </c>
      <c r="F1265" s="105">
        <f>IF(C1265&lt;MAX($C$1085:C1265),C1265/MAX($C$1085:C1265)-1,0)</f>
        <v>-7.0227081581160755E-2</v>
      </c>
      <c r="G1265" s="99"/>
    </row>
    <row r="1266" spans="1:7" ht="15" thickBot="1">
      <c r="A1266" s="97">
        <v>42696</v>
      </c>
      <c r="B1266" s="98">
        <v>2.2309999999999999</v>
      </c>
      <c r="C1266" s="98">
        <v>2.2309999999999999</v>
      </c>
      <c r="D1266" s="99">
        <v>8.9999999999999993E-3</v>
      </c>
      <c r="E1266" s="105">
        <f>IF(C1266&lt;MAX($C$4:C1266),C1266/MAX($C$4:C1266)-1,0)</f>
        <v>-0.42097067220347784</v>
      </c>
      <c r="F1266" s="105">
        <f>IF(C1266&lt;MAX($C$1085:C1266),C1266/MAX($C$1085:C1266)-1,0)</f>
        <v>-6.1816652649285264E-2</v>
      </c>
      <c r="G1266" s="99"/>
    </row>
    <row r="1267" spans="1:7" ht="15" thickBot="1">
      <c r="A1267" s="97">
        <v>42697</v>
      </c>
      <c r="B1267" s="98">
        <v>2.2200000000000002</v>
      </c>
      <c r="C1267" s="98">
        <v>2.2200000000000002</v>
      </c>
      <c r="D1267" s="99">
        <v>-4.8999999999999998E-3</v>
      </c>
      <c r="E1267" s="105">
        <f>IF(C1267&lt;MAX($C$4:C1267),C1267/MAX($C$4:C1267)-1,0)</f>
        <v>-0.42382559044900081</v>
      </c>
      <c r="F1267" s="105">
        <f>IF(C1267&lt;MAX($C$1085:C1267),C1267/MAX($C$1085:C1267)-1,0)</f>
        <v>-6.6442388561816612E-2</v>
      </c>
      <c r="G1267" s="99"/>
    </row>
    <row r="1268" spans="1:7" ht="15" thickBot="1">
      <c r="A1268" s="97">
        <v>42698</v>
      </c>
      <c r="B1268" s="98">
        <v>2.1989999999999998</v>
      </c>
      <c r="C1268" s="98">
        <v>2.1989999999999998</v>
      </c>
      <c r="D1268" s="99">
        <v>-9.4999999999999998E-3</v>
      </c>
      <c r="E1268" s="105">
        <f>IF(C1268&lt;MAX($C$4:C1268),C1268/MAX($C$4:C1268)-1,0)</f>
        <v>-0.4292758889177265</v>
      </c>
      <c r="F1268" s="105">
        <f>IF(C1268&lt;MAX($C$1085:C1268),C1268/MAX($C$1085:C1268)-1,0)</f>
        <v>-7.5273338940286094E-2</v>
      </c>
      <c r="G1268" s="99"/>
    </row>
    <row r="1269" spans="1:7" ht="15" thickBot="1">
      <c r="A1269" s="97">
        <v>42699</v>
      </c>
      <c r="B1269" s="98">
        <v>2.2229999999999999</v>
      </c>
      <c r="C1269" s="98">
        <v>2.2229999999999999</v>
      </c>
      <c r="D1269" s="99">
        <v>1.09E-2</v>
      </c>
      <c r="E1269" s="105">
        <f>IF(C1269&lt;MAX($C$4:C1269),C1269/MAX($C$4:C1269)-1,0)</f>
        <v>-0.42304697638204003</v>
      </c>
      <c r="F1269" s="105">
        <f>IF(C1269&lt;MAX($C$1085:C1269),C1269/MAX($C$1085:C1269)-1,0)</f>
        <v>-6.5180824222035416E-2</v>
      </c>
      <c r="G1269" s="99"/>
    </row>
    <row r="1270" spans="1:7" ht="15" thickBot="1">
      <c r="A1270" s="97">
        <v>42702</v>
      </c>
      <c r="B1270" s="98">
        <v>2.2229999999999999</v>
      </c>
      <c r="C1270" s="98">
        <v>2.2229999999999999</v>
      </c>
      <c r="D1270" s="99">
        <v>0</v>
      </c>
      <c r="E1270" s="105">
        <f>IF(C1270&lt;MAX($C$4:C1270),C1270/MAX($C$4:C1270)-1,0)</f>
        <v>-0.42304697638204003</v>
      </c>
      <c r="F1270" s="105">
        <f>IF(C1270&lt;MAX($C$1085:C1270),C1270/MAX($C$1085:C1270)-1,0)</f>
        <v>-6.5180824222035416E-2</v>
      </c>
      <c r="G1270" s="99"/>
    </row>
    <row r="1271" spans="1:7" ht="15" thickBot="1">
      <c r="A1271" s="97">
        <v>42703</v>
      </c>
      <c r="B1271" s="98">
        <v>2.198</v>
      </c>
      <c r="C1271" s="98">
        <v>2.198</v>
      </c>
      <c r="D1271" s="99">
        <v>-1.12E-2</v>
      </c>
      <c r="E1271" s="105">
        <f>IF(C1271&lt;MAX($C$4:C1271),C1271/MAX($C$4:C1271)-1,0)</f>
        <v>-0.42953542694004676</v>
      </c>
      <c r="F1271" s="105">
        <f>IF(C1271&lt;MAX($C$1085:C1271),C1271/MAX($C$1085:C1271)-1,0)</f>
        <v>-7.5693860386879752E-2</v>
      </c>
      <c r="G1271" s="99"/>
    </row>
    <row r="1272" spans="1:7" ht="15" thickBot="1">
      <c r="A1272" s="97">
        <v>42704</v>
      </c>
      <c r="B1272" s="98">
        <v>2.19</v>
      </c>
      <c r="C1272" s="98">
        <v>2.19</v>
      </c>
      <c r="D1272" s="99">
        <v>-3.5999999999999999E-3</v>
      </c>
      <c r="E1272" s="105">
        <f>IF(C1272&lt;MAX($C$4:C1272),C1272/MAX($C$4:C1272)-1,0)</f>
        <v>-0.43161173111860895</v>
      </c>
      <c r="F1272" s="105">
        <f>IF(C1272&lt;MAX($C$1085:C1272),C1272/MAX($C$1085:C1272)-1,0)</f>
        <v>-7.9058031959630015E-2</v>
      </c>
      <c r="G1272" s="99"/>
    </row>
    <row r="1273" spans="1:7" ht="15" thickBot="1">
      <c r="A1273" s="97">
        <v>42705</v>
      </c>
      <c r="B1273" s="98">
        <v>2.2040000000000002</v>
      </c>
      <c r="C1273" s="98">
        <v>2.2040000000000002</v>
      </c>
      <c r="D1273" s="99">
        <v>6.4000000000000003E-3</v>
      </c>
      <c r="E1273" s="105">
        <f>IF(C1273&lt;MAX($C$4:C1273),C1273/MAX($C$4:C1273)-1,0)</f>
        <v>-0.42797819880612509</v>
      </c>
      <c r="F1273" s="105">
        <f>IF(C1273&lt;MAX($C$1085:C1273),C1273/MAX($C$1085:C1273)-1,0)</f>
        <v>-7.3170731707317027E-2</v>
      </c>
      <c r="G1273" s="99"/>
    </row>
    <row r="1274" spans="1:7" ht="15" thickBot="1">
      <c r="A1274" s="97">
        <v>42706</v>
      </c>
      <c r="B1274" s="98">
        <v>2.17</v>
      </c>
      <c r="C1274" s="98">
        <v>2.17</v>
      </c>
      <c r="D1274" s="99">
        <v>-1.54E-2</v>
      </c>
      <c r="E1274" s="105">
        <f>IF(C1274&lt;MAX($C$4:C1274),C1274/MAX($C$4:C1274)-1,0)</f>
        <v>-0.43680249156501427</v>
      </c>
      <c r="F1274" s="105">
        <f>IF(C1274&lt;MAX($C$1085:C1274),C1274/MAX($C$1085:C1274)-1,0)</f>
        <v>-8.7468460891505506E-2</v>
      </c>
      <c r="G1274" s="99"/>
    </row>
    <row r="1275" spans="1:7" ht="15" thickBot="1">
      <c r="A1275" s="97">
        <v>42709</v>
      </c>
      <c r="B1275" s="98">
        <v>2.1949999999999998</v>
      </c>
      <c r="C1275" s="98">
        <v>2.1949999999999998</v>
      </c>
      <c r="D1275" s="99">
        <v>1.15E-2</v>
      </c>
      <c r="E1275" s="105">
        <f>IF(C1275&lt;MAX($C$4:C1275),C1275/MAX($C$4:C1275)-1,0)</f>
        <v>-0.43031404100700765</v>
      </c>
      <c r="F1275" s="105">
        <f>IF(C1275&lt;MAX($C$1085:C1275),C1275/MAX($C$1085:C1275)-1,0)</f>
        <v>-7.695542472666117E-2</v>
      </c>
      <c r="G1275" s="99"/>
    </row>
    <row r="1276" spans="1:7" ht="15" thickBot="1">
      <c r="A1276" s="97">
        <v>42710</v>
      </c>
      <c r="B1276" s="98">
        <v>2.202</v>
      </c>
      <c r="C1276" s="98">
        <v>2.202</v>
      </c>
      <c r="D1276" s="99">
        <v>3.2000000000000002E-3</v>
      </c>
      <c r="E1276" s="105">
        <f>IF(C1276&lt;MAX($C$4:C1276),C1276/MAX($C$4:C1276)-1,0)</f>
        <v>-0.42849727485076572</v>
      </c>
      <c r="F1276" s="105">
        <f>IF(C1276&lt;MAX($C$1085:C1276),C1276/MAX($C$1085:C1276)-1,0)</f>
        <v>-7.4011774600504676E-2</v>
      </c>
      <c r="G1276" s="99"/>
    </row>
    <row r="1277" spans="1:7" ht="15" thickBot="1">
      <c r="A1277" s="97">
        <v>42711</v>
      </c>
      <c r="B1277" s="98">
        <v>2.2160000000000002</v>
      </c>
      <c r="C1277" s="98">
        <v>2.2160000000000002</v>
      </c>
      <c r="D1277" s="99">
        <v>6.4000000000000003E-3</v>
      </c>
      <c r="E1277" s="105">
        <f>IF(C1277&lt;MAX($C$4:C1277),C1277/MAX($C$4:C1277)-1,0)</f>
        <v>-0.42486374253828185</v>
      </c>
      <c r="F1277" s="105">
        <f>IF(C1277&lt;MAX($C$1085:C1277),C1277/MAX($C$1085:C1277)-1,0)</f>
        <v>-6.8124474348191688E-2</v>
      </c>
      <c r="G1277" s="99"/>
    </row>
    <row r="1278" spans="1:7" ht="15" thickBot="1">
      <c r="A1278" s="97">
        <v>42712</v>
      </c>
      <c r="B1278" s="98">
        <v>2.214</v>
      </c>
      <c r="C1278" s="98">
        <v>2.214</v>
      </c>
      <c r="D1278" s="99">
        <v>-8.9999999999999998E-4</v>
      </c>
      <c r="E1278" s="105">
        <f>IF(C1278&lt;MAX($C$4:C1278),C1278/MAX($C$4:C1278)-1,0)</f>
        <v>-0.42538281858292248</v>
      </c>
      <c r="F1278" s="105">
        <f>IF(C1278&lt;MAX($C$1085:C1278),C1278/MAX($C$1085:C1278)-1,0)</f>
        <v>-6.8965517241379337E-2</v>
      </c>
      <c r="G1278" s="99"/>
    </row>
    <row r="1279" spans="1:7" ht="15" thickBot="1">
      <c r="A1279" s="97">
        <v>42713</v>
      </c>
      <c r="B1279" s="98">
        <v>2.1970000000000001</v>
      </c>
      <c r="C1279" s="98">
        <v>2.1970000000000001</v>
      </c>
      <c r="D1279" s="99">
        <v>-7.7000000000000002E-3</v>
      </c>
      <c r="E1279" s="105">
        <f>IF(C1279&lt;MAX($C$4:C1279),C1279/MAX($C$4:C1279)-1,0)</f>
        <v>-0.42979496496236702</v>
      </c>
      <c r="F1279" s="105">
        <f>IF(C1279&lt;MAX($C$1085:C1279),C1279/MAX($C$1085:C1279)-1,0)</f>
        <v>-7.6114381833473521E-2</v>
      </c>
      <c r="G1279" s="99"/>
    </row>
    <row r="1280" spans="1:7" ht="15" thickBot="1">
      <c r="A1280" s="97">
        <v>42716</v>
      </c>
      <c r="B1280" s="98">
        <v>2.1030000000000002</v>
      </c>
      <c r="C1280" s="98">
        <v>2.1030000000000002</v>
      </c>
      <c r="D1280" s="99">
        <v>-4.2799999999999998E-2</v>
      </c>
      <c r="E1280" s="105">
        <f>IF(C1280&lt;MAX($C$4:C1280),C1280/MAX($C$4:C1280)-1,0)</f>
        <v>-0.45419153906047238</v>
      </c>
      <c r="F1280" s="105">
        <f>IF(C1280&lt;MAX($C$1085:C1280),C1280/MAX($C$1085:C1280)-1,0)</f>
        <v>-0.11564339781328847</v>
      </c>
      <c r="G1280" s="99"/>
    </row>
    <row r="1281" spans="1:7" ht="15" thickBot="1">
      <c r="A1281" s="97">
        <v>42717</v>
      </c>
      <c r="B1281" s="98">
        <v>2.1160000000000001</v>
      </c>
      <c r="C1281" s="98">
        <v>2.1160000000000001</v>
      </c>
      <c r="D1281" s="99">
        <v>6.1999999999999998E-3</v>
      </c>
      <c r="E1281" s="105">
        <f>IF(C1281&lt;MAX($C$4:C1281),C1281/MAX($C$4:C1281)-1,0)</f>
        <v>-0.45081754477030889</v>
      </c>
      <c r="F1281" s="105">
        <f>IF(C1281&lt;MAX($C$1085:C1281),C1281/MAX($C$1085:C1281)-1,0)</f>
        <v>-0.11017661900756937</v>
      </c>
      <c r="G1281" s="99"/>
    </row>
    <row r="1282" spans="1:7" ht="15" thickBot="1">
      <c r="A1282" s="97">
        <v>42718</v>
      </c>
      <c r="B1282" s="98">
        <v>2.0830000000000002</v>
      </c>
      <c r="C1282" s="98">
        <v>2.0830000000000002</v>
      </c>
      <c r="D1282" s="99">
        <v>-1.5599999999999999E-2</v>
      </c>
      <c r="E1282" s="105">
        <f>IF(C1282&lt;MAX($C$4:C1282),C1282/MAX($C$4:C1282)-1,0)</f>
        <v>-0.4593822995068777</v>
      </c>
      <c r="F1282" s="105">
        <f>IF(C1282&lt;MAX($C$1085:C1282),C1282/MAX($C$1085:C1282)-1,0)</f>
        <v>-0.12405382674516396</v>
      </c>
      <c r="G1282" s="108"/>
    </row>
    <row r="1283" spans="1:7" ht="15" thickBot="1">
      <c r="A1283" s="101">
        <v>42719</v>
      </c>
      <c r="B1283" s="98">
        <v>2.0870000000000002</v>
      </c>
      <c r="C1283" s="98">
        <v>2.0870000000000002</v>
      </c>
      <c r="D1283" s="99">
        <v>1.9E-3</v>
      </c>
      <c r="E1283" s="105">
        <f>IF(C1283&lt;MAX($C$4:C1283),C1283/MAX($C$4:C1283)-1,0)</f>
        <v>-0.45834414741759666</v>
      </c>
      <c r="F1283" s="105">
        <f>IF(C1283&lt;MAX($C$1085:C1283),C1283/MAX($C$1085:C1283)-1,0)</f>
        <v>-0.12237174095878889</v>
      </c>
      <c r="G1283" s="99"/>
    </row>
    <row r="1284" spans="1:7" ht="15" thickBot="1">
      <c r="A1284" s="97">
        <v>42720</v>
      </c>
      <c r="B1284" s="98">
        <v>2.0960000000000001</v>
      </c>
      <c r="C1284" s="98">
        <v>2.0960000000000001</v>
      </c>
      <c r="D1284" s="99">
        <v>4.3E-3</v>
      </c>
      <c r="E1284" s="105">
        <f>IF(C1284&lt;MAX($C$4:C1284),C1284/MAX($C$4:C1284)-1,0)</f>
        <v>-0.4560083052167142</v>
      </c>
      <c r="F1284" s="105">
        <f>IF(C1284&lt;MAX($C$1085:C1284),C1284/MAX($C$1085:C1284)-1,0)</f>
        <v>-0.11858704793944497</v>
      </c>
      <c r="G1284" s="99"/>
    </row>
    <row r="1285" spans="1:7" ht="15" thickBot="1">
      <c r="A1285" s="97">
        <v>42723</v>
      </c>
      <c r="B1285" s="98">
        <v>2.08</v>
      </c>
      <c r="C1285" s="98">
        <v>2.08</v>
      </c>
      <c r="D1285" s="99">
        <v>-7.6E-3</v>
      </c>
      <c r="E1285" s="105">
        <f>IF(C1285&lt;MAX($C$4:C1285),C1285/MAX($C$4:C1285)-1,0)</f>
        <v>-0.46016091357383859</v>
      </c>
      <c r="F1285" s="105">
        <f>IF(C1285&lt;MAX($C$1085:C1285),C1285/MAX($C$1085:C1285)-1,0)</f>
        <v>-0.12531539108494538</v>
      </c>
      <c r="G1285" s="99"/>
    </row>
    <row r="1286" spans="1:7" ht="15" thickBot="1">
      <c r="A1286" s="97">
        <v>42724</v>
      </c>
      <c r="B1286" s="98">
        <v>2.0720000000000001</v>
      </c>
      <c r="C1286" s="98">
        <v>2.0720000000000001</v>
      </c>
      <c r="D1286" s="99">
        <v>-3.8E-3</v>
      </c>
      <c r="E1286" s="105">
        <f>IF(C1286&lt;MAX($C$4:C1286),C1286/MAX($C$4:C1286)-1,0)</f>
        <v>-0.46223721775240079</v>
      </c>
      <c r="F1286" s="105">
        <f>IF(C1286&lt;MAX($C$1085:C1286),C1286/MAX($C$1085:C1286)-1,0)</f>
        <v>-0.12867956265769553</v>
      </c>
      <c r="G1286" s="99"/>
    </row>
    <row r="1287" spans="1:7" ht="15" thickBot="1">
      <c r="A1287" s="97">
        <v>42725</v>
      </c>
      <c r="B1287" s="98">
        <v>2.0920000000000001</v>
      </c>
      <c r="C1287" s="98">
        <v>2.0920000000000001</v>
      </c>
      <c r="D1287" s="99">
        <v>9.7000000000000003E-3</v>
      </c>
      <c r="E1287" s="105">
        <f>IF(C1287&lt;MAX($C$4:C1287),C1287/MAX($C$4:C1287)-1,0)</f>
        <v>-0.45704645730599536</v>
      </c>
      <c r="F1287" s="105">
        <f>IF(C1287&lt;MAX($C$1085:C1287),C1287/MAX($C$1085:C1287)-1,0)</f>
        <v>-0.12026913372582004</v>
      </c>
      <c r="G1287" s="99"/>
    </row>
    <row r="1288" spans="1:7" ht="15" thickBot="1">
      <c r="A1288" s="97">
        <v>42726</v>
      </c>
      <c r="B1288" s="98">
        <v>2.0880000000000001</v>
      </c>
      <c r="C1288" s="98">
        <v>2.0880000000000001</v>
      </c>
      <c r="D1288" s="99">
        <v>-1.9E-3</v>
      </c>
      <c r="E1288" s="105">
        <f>IF(C1288&lt;MAX($C$4:C1288),C1288/MAX($C$4:C1288)-1,0)</f>
        <v>-0.4580846093952764</v>
      </c>
      <c r="F1288" s="105">
        <f>IF(C1288&lt;MAX($C$1085:C1288),C1288/MAX($C$1085:C1288)-1,0)</f>
        <v>-0.12195121951219512</v>
      </c>
      <c r="G1288" s="99"/>
    </row>
    <row r="1289" spans="1:7" ht="15" thickBot="1">
      <c r="A1289" s="97">
        <v>42727</v>
      </c>
      <c r="B1289" s="98">
        <v>2.0680000000000001</v>
      </c>
      <c r="C1289" s="98">
        <v>2.0680000000000001</v>
      </c>
      <c r="D1289" s="99">
        <v>-9.5999999999999992E-3</v>
      </c>
      <c r="E1289" s="105">
        <f>IF(C1289&lt;MAX($C$4:C1289),C1289/MAX($C$4:C1289)-1,0)</f>
        <v>-0.46327536984168183</v>
      </c>
      <c r="F1289" s="105">
        <f>IF(C1289&lt;MAX($C$1085:C1289),C1289/MAX($C$1085:C1289)-1,0)</f>
        <v>-0.13036164844407061</v>
      </c>
      <c r="G1289" s="99"/>
    </row>
    <row r="1290" spans="1:7" ht="15" thickBot="1">
      <c r="A1290" s="97">
        <v>42730</v>
      </c>
      <c r="B1290" s="98">
        <v>2.0920000000000001</v>
      </c>
      <c r="C1290" s="98">
        <v>2.0920000000000001</v>
      </c>
      <c r="D1290" s="99">
        <v>1.1599999999999999E-2</v>
      </c>
      <c r="E1290" s="105">
        <f>IF(C1290&lt;MAX($C$4:C1290),C1290/MAX($C$4:C1290)-1,0)</f>
        <v>-0.45704645730599536</v>
      </c>
      <c r="F1290" s="105">
        <f>IF(C1290&lt;MAX($C$1085:C1290),C1290/MAX($C$1085:C1290)-1,0)</f>
        <v>-0.12026913372582004</v>
      </c>
      <c r="G1290" s="99"/>
    </row>
    <row r="1291" spans="1:7" ht="15" thickBot="1">
      <c r="A1291" s="97">
        <v>42731</v>
      </c>
      <c r="B1291" s="98">
        <v>2.0920000000000001</v>
      </c>
      <c r="C1291" s="98">
        <v>2.0920000000000001</v>
      </c>
      <c r="D1291" s="99">
        <v>0</v>
      </c>
      <c r="E1291" s="105">
        <f>IF(C1291&lt;MAX($C$4:C1291),C1291/MAX($C$4:C1291)-1,0)</f>
        <v>-0.45704645730599536</v>
      </c>
      <c r="F1291" s="105">
        <f>IF(C1291&lt;MAX($C$1085:C1291),C1291/MAX($C$1085:C1291)-1,0)</f>
        <v>-0.12026913372582004</v>
      </c>
      <c r="G1291" s="99"/>
    </row>
    <row r="1292" spans="1:7" ht="15" thickBot="1">
      <c r="A1292" s="97">
        <v>42732</v>
      </c>
      <c r="B1292" s="98">
        <v>2.089</v>
      </c>
      <c r="C1292" s="98">
        <v>2.089</v>
      </c>
      <c r="D1292" s="99">
        <v>-1.4E-3</v>
      </c>
      <c r="E1292" s="105">
        <f>IF(C1292&lt;MAX($C$4:C1292),C1292/MAX($C$4:C1292)-1,0)</f>
        <v>-0.45782507137295614</v>
      </c>
      <c r="F1292" s="105">
        <f>IF(C1292&lt;MAX($C$1085:C1292),C1292/MAX($C$1085:C1292)-1,0)</f>
        <v>-0.12153069806560135</v>
      </c>
      <c r="G1292" s="99"/>
    </row>
    <row r="1293" spans="1:7" ht="15" thickBot="1">
      <c r="A1293" s="97">
        <v>42733</v>
      </c>
      <c r="B1293" s="98">
        <v>2.0790000000000002</v>
      </c>
      <c r="C1293" s="98">
        <v>2.0790000000000002</v>
      </c>
      <c r="D1293" s="99">
        <v>-4.7999999999999996E-3</v>
      </c>
      <c r="E1293" s="105">
        <f>IF(C1293&lt;MAX($C$4:C1293),C1293/MAX($C$4:C1293)-1,0)</f>
        <v>-0.46042045159615885</v>
      </c>
      <c r="F1293" s="105">
        <f>IF(C1293&lt;MAX($C$1085:C1293),C1293/MAX($C$1085:C1293)-1,0)</f>
        <v>-0.12573591253153904</v>
      </c>
      <c r="G1293" s="99"/>
    </row>
    <row r="1294" spans="1:7" ht="15" thickBot="1">
      <c r="A1294" s="97">
        <v>42734</v>
      </c>
      <c r="B1294" s="98">
        <v>2.073</v>
      </c>
      <c r="C1294" s="98">
        <v>2.073</v>
      </c>
      <c r="D1294" s="99">
        <v>-2.8999999999999998E-3</v>
      </c>
      <c r="E1294" s="105">
        <f>IF(C1294&lt;MAX($C$4:C1294),C1294/MAX($C$4:C1294)-1,0)</f>
        <v>-0.46197767973008053</v>
      </c>
      <c r="F1294" s="105">
        <f>IF(C1294&lt;MAX($C$1085:C1294),C1294/MAX($C$1085:C1294)-1,0)</f>
        <v>-0.12825904121110188</v>
      </c>
      <c r="G1294" s="99"/>
    </row>
    <row r="1295" spans="1:7" ht="15" thickBot="1">
      <c r="A1295" s="97">
        <v>42735</v>
      </c>
      <c r="B1295" s="98">
        <v>2.073</v>
      </c>
      <c r="C1295" s="98">
        <v>2.073</v>
      </c>
      <c r="D1295" s="99">
        <v>0</v>
      </c>
      <c r="E1295" s="105">
        <f>IF(C1295&lt;MAX($C$4:C1295),C1295/MAX($C$4:C1295)-1,0)</f>
        <v>-0.46197767973008053</v>
      </c>
      <c r="F1295" s="105">
        <f>IF(C1295&lt;MAX($C$1085:C1295),C1295/MAX($C$1085:C1295)-1,0)</f>
        <v>-0.12825904121110188</v>
      </c>
      <c r="G1295" s="99"/>
    </row>
    <row r="1296" spans="1:7" ht="15" thickBot="1">
      <c r="A1296" s="97">
        <v>42738</v>
      </c>
      <c r="B1296" s="98">
        <v>2.0339999999999998</v>
      </c>
      <c r="C1296" s="98">
        <v>2.0339999999999998</v>
      </c>
      <c r="D1296" s="99">
        <v>-1.8800000000000001E-2</v>
      </c>
      <c r="E1296" s="105">
        <f>IF(C1296&lt;MAX($C$4:C1296),C1296/MAX($C$4:C1296)-1,0)</f>
        <v>-0.47209966260057101</v>
      </c>
      <c r="F1296" s="105">
        <f>IF(C1296&lt;MAX($C$1085:C1296),C1296/MAX($C$1085:C1296)-1,0)</f>
        <v>-0.1446593776282592</v>
      </c>
      <c r="G1296" s="99"/>
    </row>
    <row r="1297" spans="1:7" ht="15" thickBot="1">
      <c r="A1297" s="97">
        <v>42739</v>
      </c>
      <c r="B1297" s="98">
        <v>2.0739999999999998</v>
      </c>
      <c r="C1297" s="98">
        <v>2.0739999999999998</v>
      </c>
      <c r="D1297" s="99">
        <v>1.9699999999999999E-2</v>
      </c>
      <c r="E1297" s="105">
        <f>IF(C1297&lt;MAX($C$4:C1297),C1297/MAX($C$4:C1297)-1,0)</f>
        <v>-0.46171814170776027</v>
      </c>
      <c r="F1297" s="105">
        <f>IF(C1297&lt;MAX($C$1085:C1297),C1297/MAX($C$1085:C1297)-1,0)</f>
        <v>-0.12783851976450811</v>
      </c>
      <c r="G1297" s="99"/>
    </row>
    <row r="1298" spans="1:7" ht="15" thickBot="1">
      <c r="A1298" s="97">
        <v>42740</v>
      </c>
      <c r="B1298" s="98">
        <v>2.0619999999999998</v>
      </c>
      <c r="C1298" s="98">
        <v>2.0619999999999998</v>
      </c>
      <c r="D1298" s="99">
        <v>-5.7999999999999996E-3</v>
      </c>
      <c r="E1298" s="105">
        <f>IF(C1298&lt;MAX($C$4:C1298),C1298/MAX($C$4:C1298)-1,0)</f>
        <v>-0.4648325979756035</v>
      </c>
      <c r="F1298" s="105">
        <f>IF(C1298&lt;MAX($C$1085:C1298),C1298/MAX($C$1085:C1298)-1,0)</f>
        <v>-0.13288477712363345</v>
      </c>
      <c r="G1298" s="99"/>
    </row>
    <row r="1299" spans="1:7" ht="15" thickBot="1">
      <c r="A1299" s="97">
        <v>42741</v>
      </c>
      <c r="B1299" s="98">
        <v>2.0350000000000001</v>
      </c>
      <c r="C1299" s="98">
        <v>2.0350000000000001</v>
      </c>
      <c r="D1299" s="99">
        <v>-1.3100000000000001E-2</v>
      </c>
      <c r="E1299" s="105">
        <f>IF(C1299&lt;MAX($C$4:C1299),C1299/MAX($C$4:C1299)-1,0)</f>
        <v>-0.47184012457825075</v>
      </c>
      <c r="F1299" s="105">
        <f>IF(C1299&lt;MAX($C$1085:C1299),C1299/MAX($C$1085:C1299)-1,0)</f>
        <v>-0.14423885618166521</v>
      </c>
      <c r="G1299" s="99"/>
    </row>
    <row r="1300" spans="1:7" ht="15" thickBot="1">
      <c r="A1300" s="97">
        <v>42744</v>
      </c>
      <c r="B1300" s="98">
        <v>2.0489999999999999</v>
      </c>
      <c r="C1300" s="98">
        <v>2.0489999999999999</v>
      </c>
      <c r="D1300" s="99">
        <v>6.8999999999999999E-3</v>
      </c>
      <c r="E1300" s="105">
        <f>IF(C1300&lt;MAX($C$4:C1300),C1300/MAX($C$4:C1300)-1,0)</f>
        <v>-0.468206592265767</v>
      </c>
      <c r="F1300" s="105">
        <f>IF(C1300&lt;MAX($C$1085:C1300),C1300/MAX($C$1085:C1300)-1,0)</f>
        <v>-0.13835155592935244</v>
      </c>
      <c r="G1300" s="99"/>
    </row>
    <row r="1301" spans="1:7" ht="15" thickBot="1">
      <c r="A1301" s="97">
        <v>42745</v>
      </c>
      <c r="B1301" s="98">
        <v>2.0470000000000002</v>
      </c>
      <c r="C1301" s="98">
        <v>2.0470000000000002</v>
      </c>
      <c r="D1301" s="99">
        <v>-1E-3</v>
      </c>
      <c r="E1301" s="105">
        <f>IF(C1301&lt;MAX($C$4:C1301),C1301/MAX($C$4:C1301)-1,0)</f>
        <v>-0.46872566831040752</v>
      </c>
      <c r="F1301" s="105">
        <f>IF(C1301&lt;MAX($C$1085:C1301),C1301/MAX($C$1085:C1301)-1,0)</f>
        <v>-0.13919259882253998</v>
      </c>
      <c r="G1301" s="99"/>
    </row>
    <row r="1302" spans="1:7" ht="15" thickBot="1">
      <c r="A1302" s="97">
        <v>42746</v>
      </c>
      <c r="B1302" s="98">
        <v>2.0259999999999998</v>
      </c>
      <c r="C1302" s="98">
        <v>2.0259999999999998</v>
      </c>
      <c r="D1302" s="99">
        <v>-1.03E-2</v>
      </c>
      <c r="E1302" s="105">
        <f>IF(C1302&lt;MAX($C$4:C1302),C1302/MAX($C$4:C1302)-1,0)</f>
        <v>-0.47417596677913321</v>
      </c>
      <c r="F1302" s="105">
        <f>IF(C1302&lt;MAX($C$1085:C1302),C1302/MAX($C$1085:C1302)-1,0)</f>
        <v>-0.14802354920100935</v>
      </c>
      <c r="G1302" s="108"/>
    </row>
    <row r="1303" spans="1:7" ht="15" thickBot="1">
      <c r="A1303" s="101">
        <v>42747</v>
      </c>
      <c r="B1303" s="98">
        <v>2.0150000000000001</v>
      </c>
      <c r="C1303" s="98">
        <v>2.0150000000000001</v>
      </c>
      <c r="D1303" s="99">
        <v>-5.4000000000000003E-3</v>
      </c>
      <c r="E1303" s="105">
        <f>IF(C1303&lt;MAX($C$4:C1303),C1303/MAX($C$4:C1303)-1,0)</f>
        <v>-0.47703088502465607</v>
      </c>
      <c r="F1303" s="105">
        <f>IF(C1303&lt;MAX($C$1085:C1303),C1303/MAX($C$1085:C1303)-1,0)</f>
        <v>-0.15264928511354081</v>
      </c>
      <c r="G1303" s="99"/>
    </row>
    <row r="1304" spans="1:7" ht="15" thickBot="1">
      <c r="A1304" s="97">
        <v>42748</v>
      </c>
      <c r="B1304" s="98">
        <v>2.0049999999999999</v>
      </c>
      <c r="C1304" s="98">
        <v>2.0049999999999999</v>
      </c>
      <c r="D1304" s="99">
        <v>-5.0000000000000001E-3</v>
      </c>
      <c r="E1304" s="105">
        <f>IF(C1304&lt;MAX($C$4:C1304),C1304/MAX($C$4:C1304)-1,0)</f>
        <v>-0.4796262652478589</v>
      </c>
      <c r="F1304" s="105">
        <f>IF(C1304&lt;MAX($C$1085:C1304),C1304/MAX($C$1085:C1304)-1,0)</f>
        <v>-0.15685449957947861</v>
      </c>
      <c r="G1304" s="99"/>
    </row>
    <row r="1305" spans="1:7" ht="15" thickBot="1">
      <c r="A1305" s="97">
        <v>42751</v>
      </c>
      <c r="B1305" s="98">
        <v>1.952</v>
      </c>
      <c r="C1305" s="98">
        <v>1.952</v>
      </c>
      <c r="D1305" s="99">
        <v>-2.64E-2</v>
      </c>
      <c r="E1305" s="105">
        <f>IF(C1305&lt;MAX($C$4:C1305),C1305/MAX($C$4:C1305)-1,0)</f>
        <v>-0.49338178043083314</v>
      </c>
      <c r="F1305" s="105">
        <f>IF(C1305&lt;MAX($C$1085:C1305),C1305/MAX($C$1085:C1305)-1,0)</f>
        <v>-0.1791421362489487</v>
      </c>
      <c r="G1305" s="99"/>
    </row>
    <row r="1306" spans="1:7" ht="15" thickBot="1">
      <c r="A1306" s="97">
        <v>42752</v>
      </c>
      <c r="B1306" s="98">
        <v>1.984</v>
      </c>
      <c r="C1306" s="98">
        <v>1.984</v>
      </c>
      <c r="D1306" s="99">
        <v>1.6400000000000001E-2</v>
      </c>
      <c r="E1306" s="105">
        <f>IF(C1306&lt;MAX($C$4:C1306),C1306/MAX($C$4:C1306)-1,0)</f>
        <v>-0.48507656371658447</v>
      </c>
      <c r="F1306" s="105">
        <f>IF(C1306&lt;MAX($C$1085:C1306),C1306/MAX($C$1085:C1306)-1,0)</f>
        <v>-0.16568544995794787</v>
      </c>
      <c r="G1306" s="99"/>
    </row>
    <row r="1307" spans="1:7" ht="15" thickBot="1">
      <c r="A1307" s="97">
        <v>42753</v>
      </c>
      <c r="B1307" s="98">
        <v>1.9830000000000001</v>
      </c>
      <c r="C1307" s="98">
        <v>1.9830000000000001</v>
      </c>
      <c r="D1307" s="99">
        <v>-5.0000000000000001E-4</v>
      </c>
      <c r="E1307" s="105">
        <f>IF(C1307&lt;MAX($C$4:C1307),C1307/MAX($C$4:C1307)-1,0)</f>
        <v>-0.48533610173890473</v>
      </c>
      <c r="F1307" s="105">
        <f>IF(C1307&lt;MAX($C$1085:C1307),C1307/MAX($C$1085:C1307)-1,0)</f>
        <v>-0.16610597140454164</v>
      </c>
      <c r="G1307" s="99"/>
    </row>
    <row r="1308" spans="1:7" ht="15" thickBot="1">
      <c r="A1308" s="97">
        <v>42754</v>
      </c>
      <c r="B1308" s="98">
        <v>1.9750000000000001</v>
      </c>
      <c r="C1308" s="98">
        <v>1.9750000000000001</v>
      </c>
      <c r="D1308" s="99">
        <v>-4.0000000000000001E-3</v>
      </c>
      <c r="E1308" s="105">
        <f>IF(C1308&lt;MAX($C$4:C1308),C1308/MAX($C$4:C1308)-1,0)</f>
        <v>-0.48741240591746693</v>
      </c>
      <c r="F1308" s="105">
        <f>IF(C1308&lt;MAX($C$1085:C1308),C1308/MAX($C$1085:C1308)-1,0)</f>
        <v>-0.16947014297729179</v>
      </c>
      <c r="G1308" s="99"/>
    </row>
    <row r="1309" spans="1:7" ht="15" thickBot="1">
      <c r="A1309" s="97">
        <v>42755</v>
      </c>
      <c r="B1309" s="98">
        <v>1.998</v>
      </c>
      <c r="C1309" s="98">
        <v>1.998</v>
      </c>
      <c r="D1309" s="99">
        <v>1.1599999999999999E-2</v>
      </c>
      <c r="E1309" s="105">
        <f>IF(C1309&lt;MAX($C$4:C1309),C1309/MAX($C$4:C1309)-1,0)</f>
        <v>-0.48144303140410072</v>
      </c>
      <c r="F1309" s="105">
        <f>IF(C1309&lt;MAX($C$1085:C1309),C1309/MAX($C$1085:C1309)-1,0)</f>
        <v>-0.159798149705635</v>
      </c>
      <c r="G1309" s="99"/>
    </row>
    <row r="1310" spans="1:7" ht="15" thickBot="1">
      <c r="A1310" s="97">
        <v>42758</v>
      </c>
      <c r="B1310" s="98">
        <v>2.024</v>
      </c>
      <c r="C1310" s="98">
        <v>2.024</v>
      </c>
      <c r="D1310" s="99">
        <v>1.2999999999999999E-2</v>
      </c>
      <c r="E1310" s="105">
        <f>IF(C1310&lt;MAX($C$4:C1310),C1310/MAX($C$4:C1310)-1,0)</f>
        <v>-0.47469504282377373</v>
      </c>
      <c r="F1310" s="105">
        <f>IF(C1310&lt;MAX($C$1085:C1310),C1310/MAX($C$1085:C1310)-1,0)</f>
        <v>-0.14886459209419689</v>
      </c>
      <c r="G1310" s="99"/>
    </row>
    <row r="1311" spans="1:7" ht="15" thickBot="1">
      <c r="A1311" s="97">
        <v>42759</v>
      </c>
      <c r="B1311" s="98">
        <v>2.0270000000000001</v>
      </c>
      <c r="C1311" s="98">
        <v>2.0270000000000001</v>
      </c>
      <c r="D1311" s="99">
        <v>1.5E-3</v>
      </c>
      <c r="E1311" s="105">
        <f>IF(C1311&lt;MAX($C$4:C1311),C1311/MAX($C$4:C1311)-1,0)</f>
        <v>-0.47391642875681284</v>
      </c>
      <c r="F1311" s="105">
        <f>IF(C1311&lt;MAX($C$1085:C1311),C1311/MAX($C$1085:C1311)-1,0)</f>
        <v>-0.14760302775441547</v>
      </c>
      <c r="G1311" s="99"/>
    </row>
    <row r="1312" spans="1:7" ht="15" thickBot="1">
      <c r="A1312" s="97">
        <v>42760</v>
      </c>
      <c r="B1312" s="98">
        <v>2.0310000000000001</v>
      </c>
      <c r="C1312" s="98">
        <v>2.0310000000000001</v>
      </c>
      <c r="D1312" s="99">
        <v>2E-3</v>
      </c>
      <c r="E1312" s="105">
        <f>IF(C1312&lt;MAX($C$4:C1312),C1312/MAX($C$4:C1312)-1,0)</f>
        <v>-0.47287827666753179</v>
      </c>
      <c r="F1312" s="105">
        <f>IF(C1312&lt;MAX($C$1085:C1312),C1312/MAX($C$1085:C1312)-1,0)</f>
        <v>-0.1459209419680404</v>
      </c>
      <c r="G1312" s="99"/>
    </row>
    <row r="1313" spans="1:7" ht="15" thickBot="1">
      <c r="A1313" s="97">
        <v>42761</v>
      </c>
      <c r="B1313" s="98">
        <v>2.056</v>
      </c>
      <c r="C1313" s="98">
        <v>2.056</v>
      </c>
      <c r="D1313" s="99">
        <v>1.23E-2</v>
      </c>
      <c r="E1313" s="105">
        <f>IF(C1313&lt;MAX($C$4:C1313),C1313/MAX($C$4:C1313)-1,0)</f>
        <v>-0.46638982610952506</v>
      </c>
      <c r="F1313" s="105">
        <f>IF(C1313&lt;MAX($C$1085:C1313),C1313/MAX($C$1085:C1313)-1,0)</f>
        <v>-0.13540790580319595</v>
      </c>
      <c r="G1313" s="99"/>
    </row>
    <row r="1314" spans="1:7" ht="15" thickBot="1">
      <c r="A1314" s="97">
        <v>42769</v>
      </c>
      <c r="B1314" s="98">
        <v>2.0379999999999998</v>
      </c>
      <c r="C1314" s="98">
        <v>2.0379999999999998</v>
      </c>
      <c r="D1314" s="99">
        <v>-8.8000000000000005E-3</v>
      </c>
      <c r="E1314" s="105">
        <f>IF(C1314&lt;MAX($C$4:C1314),C1314/MAX($C$4:C1314)-1,0)</f>
        <v>-0.47106151051128997</v>
      </c>
      <c r="F1314" s="105">
        <f>IF(C1314&lt;MAX($C$1085:C1314),C1314/MAX($C$1085:C1314)-1,0)</f>
        <v>-0.14297729184188401</v>
      </c>
      <c r="G1314" s="99"/>
    </row>
    <row r="1315" spans="1:7" ht="15" thickBot="1">
      <c r="A1315" s="97">
        <v>42772</v>
      </c>
      <c r="B1315" s="98">
        <v>2.048</v>
      </c>
      <c r="C1315" s="98">
        <v>2.048</v>
      </c>
      <c r="D1315" s="99">
        <v>4.8999999999999998E-3</v>
      </c>
      <c r="E1315" s="105">
        <f>IF(C1315&lt;MAX($C$4:C1315),C1315/MAX($C$4:C1315)-1,0)</f>
        <v>-0.46846613028808726</v>
      </c>
      <c r="F1315" s="105">
        <f>IF(C1315&lt;MAX($C$1085:C1315),C1315/MAX($C$1085:C1315)-1,0)</f>
        <v>-0.13877207737594621</v>
      </c>
      <c r="G1315" s="99"/>
    </row>
    <row r="1316" spans="1:7" ht="15" thickBot="1">
      <c r="A1316" s="97">
        <v>42773</v>
      </c>
      <c r="B1316" s="98">
        <v>2.06</v>
      </c>
      <c r="C1316" s="98">
        <v>2.06</v>
      </c>
      <c r="D1316" s="99">
        <v>5.8999999999999999E-3</v>
      </c>
      <c r="E1316" s="105">
        <f>IF(C1316&lt;MAX($C$4:C1316),C1316/MAX($C$4:C1316)-1,0)</f>
        <v>-0.46535167402024402</v>
      </c>
      <c r="F1316" s="105">
        <f>IF(C1316&lt;MAX($C$1085:C1316),C1316/MAX($C$1085:C1316)-1,0)</f>
        <v>-0.13372582001682087</v>
      </c>
      <c r="G1316" s="99"/>
    </row>
    <row r="1317" spans="1:7" ht="15" thickBot="1">
      <c r="A1317" s="97">
        <v>42774</v>
      </c>
      <c r="B1317" s="98">
        <v>2.0710000000000002</v>
      </c>
      <c r="C1317" s="98">
        <v>2.0710000000000002</v>
      </c>
      <c r="D1317" s="99">
        <v>5.3E-3</v>
      </c>
      <c r="E1317" s="105">
        <f>IF(C1317&lt;MAX($C$4:C1317),C1317/MAX($C$4:C1317)-1,0)</f>
        <v>-0.46249675577472094</v>
      </c>
      <c r="F1317" s="105">
        <f>IF(C1317&lt;MAX($C$1085:C1317),C1317/MAX($C$1085:C1317)-1,0)</f>
        <v>-0.1291000841042893</v>
      </c>
      <c r="G1317" s="99"/>
    </row>
    <row r="1318" spans="1:7" ht="15" thickBot="1">
      <c r="A1318" s="97">
        <v>42775</v>
      </c>
      <c r="B1318" s="98">
        <v>2.081</v>
      </c>
      <c r="C1318" s="98">
        <v>2.081</v>
      </c>
      <c r="D1318" s="99">
        <v>4.7999999999999996E-3</v>
      </c>
      <c r="E1318" s="105">
        <f>IF(C1318&lt;MAX($C$4:C1318),C1318/MAX($C$4:C1318)-1,0)</f>
        <v>-0.45990137555151833</v>
      </c>
      <c r="F1318" s="105">
        <f>IF(C1318&lt;MAX($C$1085:C1318),C1318/MAX($C$1085:C1318)-1,0)</f>
        <v>-0.12489486963835161</v>
      </c>
      <c r="G1318" s="99"/>
    </row>
    <row r="1319" spans="1:7" ht="15" thickBot="1">
      <c r="A1319" s="97">
        <v>42776</v>
      </c>
      <c r="B1319" s="98">
        <v>2.0779999999999998</v>
      </c>
      <c r="C1319" s="98">
        <v>2.0779999999999998</v>
      </c>
      <c r="D1319" s="99">
        <v>-1.4E-3</v>
      </c>
      <c r="E1319" s="105">
        <f>IF(C1319&lt;MAX($C$4:C1319),C1319/MAX($C$4:C1319)-1,0)</f>
        <v>-0.46067998961847922</v>
      </c>
      <c r="F1319" s="105">
        <f>IF(C1319&lt;MAX($C$1085:C1319),C1319/MAX($C$1085:C1319)-1,0)</f>
        <v>-0.12615643397813303</v>
      </c>
      <c r="G1319" s="99"/>
    </row>
    <row r="1320" spans="1:7" ht="15" thickBot="1">
      <c r="A1320" s="97">
        <v>42779</v>
      </c>
      <c r="B1320" s="98">
        <v>2.0870000000000002</v>
      </c>
      <c r="C1320" s="98">
        <v>2.0870000000000002</v>
      </c>
      <c r="D1320" s="99">
        <v>4.3E-3</v>
      </c>
      <c r="E1320" s="105">
        <f>IF(C1320&lt;MAX($C$4:C1320),C1320/MAX($C$4:C1320)-1,0)</f>
        <v>-0.45834414741759666</v>
      </c>
      <c r="F1320" s="105">
        <f>IF(C1320&lt;MAX($C$1085:C1320),C1320/MAX($C$1085:C1320)-1,0)</f>
        <v>-0.12237174095878889</v>
      </c>
      <c r="G1320" s="99"/>
    </row>
    <row r="1321" spans="1:7" ht="15" thickBot="1">
      <c r="A1321" s="97">
        <v>42780</v>
      </c>
      <c r="B1321" s="98">
        <v>2.1040000000000001</v>
      </c>
      <c r="C1321" s="98">
        <v>2.1040000000000001</v>
      </c>
      <c r="D1321" s="99">
        <v>8.0999999999999996E-3</v>
      </c>
      <c r="E1321" s="105">
        <f>IF(C1321&lt;MAX($C$4:C1321),C1321/MAX($C$4:C1321)-1,0)</f>
        <v>-0.45393200103815212</v>
      </c>
      <c r="F1321" s="105">
        <f>IF(C1321&lt;MAX($C$1085:C1321),C1321/MAX($C$1085:C1321)-1,0)</f>
        <v>-0.1152228763666947</v>
      </c>
      <c r="G1321" s="99"/>
    </row>
    <row r="1322" spans="1:7" ht="15" thickBot="1">
      <c r="A1322" s="97">
        <v>42781</v>
      </c>
      <c r="B1322" s="98">
        <v>2.0859999999999999</v>
      </c>
      <c r="C1322" s="98">
        <v>2.0859999999999999</v>
      </c>
      <c r="D1322" s="99">
        <v>-8.6E-3</v>
      </c>
      <c r="E1322" s="105">
        <f>IF(C1322&lt;MAX($C$4:C1322),C1322/MAX($C$4:C1322)-1,0)</f>
        <v>-0.45860368543991703</v>
      </c>
      <c r="F1322" s="105">
        <f>IF(C1322&lt;MAX($C$1085:C1322),C1322/MAX($C$1085:C1322)-1,0)</f>
        <v>-0.12279226240538277</v>
      </c>
      <c r="G1322" s="108"/>
    </row>
    <row r="1323" spans="1:7" ht="15" thickBot="1">
      <c r="A1323" s="101">
        <v>42782</v>
      </c>
      <c r="B1323" s="98">
        <v>2.1040000000000001</v>
      </c>
      <c r="C1323" s="98">
        <v>2.1040000000000001</v>
      </c>
      <c r="D1323" s="99">
        <v>8.6E-3</v>
      </c>
      <c r="E1323" s="105">
        <f>IF(C1323&lt;MAX($C$4:C1323),C1323/MAX($C$4:C1323)-1,0)</f>
        <v>-0.45393200103815212</v>
      </c>
      <c r="F1323" s="105">
        <f>IF(C1323&lt;MAX($C$1085:C1323),C1323/MAX($C$1085:C1323)-1,0)</f>
        <v>-0.1152228763666947</v>
      </c>
      <c r="G1323" s="99"/>
    </row>
    <row r="1324" spans="1:7" ht="15" thickBot="1">
      <c r="A1324" s="97">
        <v>42783</v>
      </c>
      <c r="B1324" s="98">
        <v>2.089</v>
      </c>
      <c r="C1324" s="98">
        <v>2.089</v>
      </c>
      <c r="D1324" s="99">
        <v>-7.1000000000000004E-3</v>
      </c>
      <c r="E1324" s="105">
        <f>IF(C1324&lt;MAX($C$4:C1324),C1324/MAX($C$4:C1324)-1,0)</f>
        <v>-0.45782507137295614</v>
      </c>
      <c r="F1324" s="105">
        <f>IF(C1324&lt;MAX($C$1085:C1324),C1324/MAX($C$1085:C1324)-1,0)</f>
        <v>-0.12153069806560135</v>
      </c>
      <c r="G1324" s="99"/>
    </row>
    <row r="1325" spans="1:7" ht="15" thickBot="1">
      <c r="A1325" s="97">
        <v>42786</v>
      </c>
      <c r="B1325" s="98">
        <v>2.101</v>
      </c>
      <c r="C1325" s="98">
        <v>2.101</v>
      </c>
      <c r="D1325" s="99">
        <v>5.7000000000000002E-3</v>
      </c>
      <c r="E1325" s="105">
        <f>IF(C1325&lt;MAX($C$4:C1325),C1325/MAX($C$4:C1325)-1,0)</f>
        <v>-0.4547106151051129</v>
      </c>
      <c r="F1325" s="105">
        <f>IF(C1325&lt;MAX($C$1085:C1325),C1325/MAX($C$1085:C1325)-1,0)</f>
        <v>-0.11648444070647612</v>
      </c>
      <c r="G1325" s="99"/>
    </row>
    <row r="1326" spans="1:7" ht="15" thickBot="1">
      <c r="A1326" s="97">
        <v>42787</v>
      </c>
      <c r="B1326" s="98">
        <v>2.1120000000000001</v>
      </c>
      <c r="C1326" s="98">
        <v>2.1120000000000001</v>
      </c>
      <c r="D1326" s="99">
        <v>5.1999999999999998E-3</v>
      </c>
      <c r="E1326" s="105">
        <f>IF(C1326&lt;MAX($C$4:C1326),C1326/MAX($C$4:C1326)-1,0)</f>
        <v>-0.45185569685958993</v>
      </c>
      <c r="F1326" s="105">
        <f>IF(C1326&lt;MAX($C$1085:C1326),C1326/MAX($C$1085:C1326)-1,0)</f>
        <v>-0.11185870479394444</v>
      </c>
      <c r="G1326" s="99"/>
    </row>
    <row r="1327" spans="1:7" ht="15" thickBot="1">
      <c r="A1327" s="97">
        <v>42788</v>
      </c>
      <c r="B1327" s="98">
        <v>2.125</v>
      </c>
      <c r="C1327" s="98">
        <v>2.125</v>
      </c>
      <c r="D1327" s="99">
        <v>6.1999999999999998E-3</v>
      </c>
      <c r="E1327" s="105">
        <f>IF(C1327&lt;MAX($C$4:C1327),C1327/MAX($C$4:C1327)-1,0)</f>
        <v>-0.44848170256942643</v>
      </c>
      <c r="F1327" s="105">
        <f>IF(C1327&lt;MAX($C$1085:C1327),C1327/MAX($C$1085:C1327)-1,0)</f>
        <v>-0.10639192598822544</v>
      </c>
      <c r="G1327" s="99"/>
    </row>
    <row r="1328" spans="1:7" ht="15" thickBot="1">
      <c r="A1328" s="97">
        <v>42789</v>
      </c>
      <c r="B1328" s="98">
        <v>2.13</v>
      </c>
      <c r="C1328" s="98">
        <v>2.13</v>
      </c>
      <c r="D1328" s="99">
        <v>2.3999999999999998E-3</v>
      </c>
      <c r="E1328" s="105">
        <f>IF(C1328&lt;MAX($C$4:C1328),C1328/MAX($C$4:C1328)-1,0)</f>
        <v>-0.44718401245782513</v>
      </c>
      <c r="F1328" s="105">
        <f>IF(C1328&lt;MAX($C$1085:C1328),C1328/MAX($C$1085:C1328)-1,0)</f>
        <v>-0.1042893187552566</v>
      </c>
      <c r="G1328" s="99"/>
    </row>
    <row r="1329" spans="1:7" ht="15" thickBot="1">
      <c r="A1329" s="97">
        <v>42790</v>
      </c>
      <c r="B1329" s="98">
        <v>2.113</v>
      </c>
      <c r="C1329" s="98">
        <v>2.113</v>
      </c>
      <c r="D1329" s="99">
        <v>-8.0000000000000002E-3</v>
      </c>
      <c r="E1329" s="105">
        <f>IF(C1329&lt;MAX($C$4:C1329),C1329/MAX($C$4:C1329)-1,0)</f>
        <v>-0.45159615883726967</v>
      </c>
      <c r="F1329" s="105">
        <f>IF(C1329&lt;MAX($C$1085:C1329),C1329/MAX($C$1085:C1329)-1,0)</f>
        <v>-0.11143818334735078</v>
      </c>
      <c r="G1329" s="99"/>
    </row>
    <row r="1330" spans="1:7" ht="15" thickBot="1">
      <c r="A1330" s="97">
        <v>42793</v>
      </c>
      <c r="B1330" s="98">
        <v>2.11</v>
      </c>
      <c r="C1330" s="98">
        <v>2.11</v>
      </c>
      <c r="D1330" s="99">
        <v>-1.4E-3</v>
      </c>
      <c r="E1330" s="105">
        <f>IF(C1330&lt;MAX($C$4:C1330),C1330/MAX($C$4:C1330)-1,0)</f>
        <v>-0.45237477290423056</v>
      </c>
      <c r="F1330" s="105">
        <f>IF(C1330&lt;MAX($C$1085:C1330),C1330/MAX($C$1085:C1330)-1,0)</f>
        <v>-0.11269974768713209</v>
      </c>
      <c r="G1330" s="99"/>
    </row>
    <row r="1331" spans="1:7" ht="15" thickBot="1">
      <c r="A1331" s="97">
        <v>42794</v>
      </c>
      <c r="B1331" s="98">
        <v>2.1030000000000002</v>
      </c>
      <c r="C1331" s="98">
        <v>2.1030000000000002</v>
      </c>
      <c r="D1331" s="99">
        <v>-3.3E-3</v>
      </c>
      <c r="E1331" s="105">
        <f>IF(C1331&lt;MAX($C$4:C1331),C1331/MAX($C$4:C1331)-1,0)</f>
        <v>-0.45419153906047238</v>
      </c>
      <c r="F1331" s="105">
        <f>IF(C1331&lt;MAX($C$1085:C1331),C1331/MAX($C$1085:C1331)-1,0)</f>
        <v>-0.11564339781328847</v>
      </c>
      <c r="G1331" s="99"/>
    </row>
    <row r="1332" spans="1:7" ht="15" thickBot="1">
      <c r="A1332" s="97">
        <v>42795</v>
      </c>
      <c r="B1332" s="98">
        <v>2.109</v>
      </c>
      <c r="C1332" s="98">
        <v>2.109</v>
      </c>
      <c r="D1332" s="99">
        <v>2.8999999999999998E-3</v>
      </c>
      <c r="E1332" s="105">
        <f>IF(C1332&lt;MAX($C$4:C1332),C1332/MAX($C$4:C1332)-1,0)</f>
        <v>-0.45263431092655082</v>
      </c>
      <c r="F1332" s="105">
        <f>IF(C1332&lt;MAX($C$1085:C1332),C1332/MAX($C$1085:C1332)-1,0)</f>
        <v>-0.11312026913372586</v>
      </c>
      <c r="G1332" s="99"/>
    </row>
    <row r="1333" spans="1:7" ht="15" thickBot="1">
      <c r="A1333" s="97">
        <v>42796</v>
      </c>
      <c r="B1333" s="98">
        <v>2.121</v>
      </c>
      <c r="C1333" s="98">
        <v>2.121</v>
      </c>
      <c r="D1333" s="99">
        <v>5.7000000000000002E-3</v>
      </c>
      <c r="E1333" s="105">
        <f>IF(C1333&lt;MAX($C$4:C1333),C1333/MAX($C$4:C1333)-1,0)</f>
        <v>-0.44951985465870758</v>
      </c>
      <c r="F1333" s="105">
        <f>IF(C1333&lt;MAX($C$1085:C1333),C1333/MAX($C$1085:C1333)-1,0)</f>
        <v>-0.10807401177460052</v>
      </c>
      <c r="G1333" s="99"/>
    </row>
    <row r="1334" spans="1:7" ht="15" thickBot="1">
      <c r="A1334" s="97">
        <v>42797</v>
      </c>
      <c r="B1334" s="98">
        <v>2.1629999999999998</v>
      </c>
      <c r="C1334" s="98">
        <v>2.1629999999999998</v>
      </c>
      <c r="D1334" s="99">
        <v>1.9800000000000002E-2</v>
      </c>
      <c r="E1334" s="105">
        <f>IF(C1334&lt;MAX($C$4:C1334),C1334/MAX($C$4:C1334)-1,0)</f>
        <v>-0.43861925772125621</v>
      </c>
      <c r="F1334" s="105">
        <f>IF(C1334&lt;MAX($C$1085:C1334),C1334/MAX($C$1085:C1334)-1,0)</f>
        <v>-9.0412111017662E-2</v>
      </c>
      <c r="G1334" s="99"/>
    </row>
    <row r="1335" spans="1:7" ht="15" thickBot="1">
      <c r="A1335" s="97">
        <v>42800</v>
      </c>
      <c r="B1335" s="98">
        <v>2.2040000000000002</v>
      </c>
      <c r="C1335" s="98">
        <v>2.2040000000000002</v>
      </c>
      <c r="D1335" s="99">
        <v>1.9E-2</v>
      </c>
      <c r="E1335" s="105">
        <f>IF(C1335&lt;MAX($C$4:C1335),C1335/MAX($C$4:C1335)-1,0)</f>
        <v>-0.42797819880612509</v>
      </c>
      <c r="F1335" s="105">
        <f>IF(C1335&lt;MAX($C$1085:C1335),C1335/MAX($C$1085:C1335)-1,0)</f>
        <v>-7.3170731707317027E-2</v>
      </c>
      <c r="G1335" s="99"/>
    </row>
    <row r="1336" spans="1:7" ht="15" thickBot="1">
      <c r="A1336" s="97">
        <v>42801</v>
      </c>
      <c r="B1336" s="98">
        <v>2.1989999999999998</v>
      </c>
      <c r="C1336" s="98">
        <v>2.1989999999999998</v>
      </c>
      <c r="D1336" s="99">
        <v>-2.3E-3</v>
      </c>
      <c r="E1336" s="105">
        <f>IF(C1336&lt;MAX($C$4:C1336),C1336/MAX($C$4:C1336)-1,0)</f>
        <v>-0.4292758889177265</v>
      </c>
      <c r="F1336" s="105">
        <f>IF(C1336&lt;MAX($C$1085:C1336),C1336/MAX($C$1085:C1336)-1,0)</f>
        <v>-7.5273338940286094E-2</v>
      </c>
      <c r="G1336" s="99"/>
    </row>
    <row r="1337" spans="1:7" ht="15" thickBot="1">
      <c r="A1337" s="97">
        <v>42802</v>
      </c>
      <c r="B1337" s="98">
        <v>2.1970000000000001</v>
      </c>
      <c r="C1337" s="98">
        <v>2.1970000000000001</v>
      </c>
      <c r="D1337" s="99">
        <v>-8.9999999999999998E-4</v>
      </c>
      <c r="E1337" s="105">
        <f>IF(C1337&lt;MAX($C$4:C1337),C1337/MAX($C$4:C1337)-1,0)</f>
        <v>-0.42979496496236702</v>
      </c>
      <c r="F1337" s="105">
        <f>IF(C1337&lt;MAX($C$1085:C1337),C1337/MAX($C$1085:C1337)-1,0)</f>
        <v>-7.6114381833473521E-2</v>
      </c>
      <c r="G1337" s="99"/>
    </row>
    <row r="1338" spans="1:7" ht="15" thickBot="1">
      <c r="A1338" s="97">
        <v>42803</v>
      </c>
      <c r="B1338" s="98">
        <v>2.1859999999999999</v>
      </c>
      <c r="C1338" s="98">
        <v>2.1859999999999999</v>
      </c>
      <c r="D1338" s="99">
        <v>-5.0000000000000001E-3</v>
      </c>
      <c r="E1338" s="105">
        <f>IF(C1338&lt;MAX($C$4:C1338),C1338/MAX($C$4:C1338)-1,0)</f>
        <v>-0.43264988320789</v>
      </c>
      <c r="F1338" s="105">
        <f>IF(C1338&lt;MAX($C$1085:C1338),C1338/MAX($C$1085:C1338)-1,0)</f>
        <v>-8.0740117746005091E-2</v>
      </c>
      <c r="G1338" s="99"/>
    </row>
    <row r="1339" spans="1:7" ht="15" thickBot="1">
      <c r="A1339" s="97">
        <v>42804</v>
      </c>
      <c r="B1339" s="98">
        <v>2.2050000000000001</v>
      </c>
      <c r="C1339" s="98">
        <v>2.2050000000000001</v>
      </c>
      <c r="D1339" s="99">
        <v>8.6999999999999994E-3</v>
      </c>
      <c r="E1339" s="105">
        <f>IF(C1339&lt;MAX($C$4:C1339),C1339/MAX($C$4:C1339)-1,0)</f>
        <v>-0.42771866078380483</v>
      </c>
      <c r="F1339" s="105">
        <f>IF(C1339&lt;MAX($C$1085:C1339),C1339/MAX($C$1085:C1339)-1,0)</f>
        <v>-7.2750210260723258E-2</v>
      </c>
      <c r="G1339" s="99"/>
    </row>
    <row r="1340" spans="1:7" ht="15" thickBot="1">
      <c r="A1340" s="97">
        <v>42807</v>
      </c>
      <c r="B1340" s="98">
        <v>2.242</v>
      </c>
      <c r="C1340" s="98">
        <v>2.242</v>
      </c>
      <c r="D1340" s="99">
        <v>1.6799999999999999E-2</v>
      </c>
      <c r="E1340" s="105">
        <f>IF(C1340&lt;MAX($C$4:C1340),C1340/MAX($C$4:C1340)-1,0)</f>
        <v>-0.41811575395795486</v>
      </c>
      <c r="F1340" s="105">
        <f>IF(C1340&lt;MAX($C$1085:C1340),C1340/MAX($C$1085:C1340)-1,0)</f>
        <v>-5.7190916736753583E-2</v>
      </c>
      <c r="G1340" s="99"/>
    </row>
    <row r="1341" spans="1:7" ht="15" thickBot="1">
      <c r="A1341" s="97">
        <v>42808</v>
      </c>
      <c r="B1341" s="98">
        <v>2.2250000000000001</v>
      </c>
      <c r="C1341" s="98">
        <v>2.2250000000000001</v>
      </c>
      <c r="D1341" s="99">
        <v>-7.6E-3</v>
      </c>
      <c r="E1341" s="105">
        <f>IF(C1341&lt;MAX($C$4:C1341),C1341/MAX($C$4:C1341)-1,0)</f>
        <v>-0.4225279003373994</v>
      </c>
      <c r="F1341" s="105">
        <f>IF(C1341&lt;MAX($C$1085:C1341),C1341/MAX($C$1085:C1341)-1,0)</f>
        <v>-6.4339781328847767E-2</v>
      </c>
      <c r="G1341" s="99"/>
    </row>
    <row r="1342" spans="1:7" ht="15" thickBot="1">
      <c r="A1342" s="97">
        <v>42809</v>
      </c>
      <c r="B1342" s="98">
        <v>2.2210000000000001</v>
      </c>
      <c r="C1342" s="98">
        <v>2.2210000000000001</v>
      </c>
      <c r="D1342" s="99">
        <v>-1.8E-3</v>
      </c>
      <c r="E1342" s="105">
        <f>IF(C1342&lt;MAX($C$4:C1342),C1342/MAX($C$4:C1342)-1,0)</f>
        <v>-0.42356605242668055</v>
      </c>
      <c r="F1342" s="105">
        <f>IF(C1342&lt;MAX($C$1085:C1342),C1342/MAX($C$1085:C1342)-1,0)</f>
        <v>-6.6021867115222843E-2</v>
      </c>
      <c r="G1342" s="108"/>
    </row>
    <row r="1343" spans="1:7" ht="15" thickBot="1">
      <c r="A1343" s="101">
        <v>42810</v>
      </c>
      <c r="B1343" s="98">
        <v>2.2349999999999999</v>
      </c>
      <c r="C1343" s="98">
        <v>2.2349999999999999</v>
      </c>
      <c r="D1343" s="99">
        <v>6.3E-3</v>
      </c>
      <c r="E1343" s="105">
        <f>IF(C1343&lt;MAX($C$4:C1343),C1343/MAX($C$4:C1343)-1,0)</f>
        <v>-0.41993252011419679</v>
      </c>
      <c r="F1343" s="105">
        <f>IF(C1343&lt;MAX($C$1085:C1343),C1343/MAX($C$1085:C1343)-1,0)</f>
        <v>-6.0134566862910077E-2</v>
      </c>
      <c r="G1343" s="99"/>
    </row>
    <row r="1344" spans="1:7" ht="15" thickBot="1">
      <c r="A1344" s="97">
        <v>42811</v>
      </c>
      <c r="B1344" s="98">
        <v>2.2029999999999998</v>
      </c>
      <c r="C1344" s="98">
        <v>2.2029999999999998</v>
      </c>
      <c r="D1344" s="99">
        <v>-1.43E-2</v>
      </c>
      <c r="E1344" s="105">
        <f>IF(C1344&lt;MAX($C$4:C1344),C1344/MAX($C$4:C1344)-1,0)</f>
        <v>-0.42823773682844546</v>
      </c>
      <c r="F1344" s="105">
        <f>IF(C1344&lt;MAX($C$1085:C1344),C1344/MAX($C$1085:C1344)-1,0)</f>
        <v>-7.3591253153910907E-2</v>
      </c>
      <c r="G1344" s="99"/>
    </row>
    <row r="1345" spans="1:7" ht="15" thickBot="1">
      <c r="A1345" s="97">
        <v>42814</v>
      </c>
      <c r="B1345" s="98">
        <v>2.222</v>
      </c>
      <c r="C1345" s="98">
        <v>2.222</v>
      </c>
      <c r="D1345" s="99">
        <v>8.6E-3</v>
      </c>
      <c r="E1345" s="105">
        <f>IF(C1345&lt;MAX($C$4:C1345),C1345/MAX($C$4:C1345)-1,0)</f>
        <v>-0.42330651440436029</v>
      </c>
      <c r="F1345" s="105">
        <f>IF(C1345&lt;MAX($C$1085:C1345),C1345/MAX($C$1085:C1345)-1,0)</f>
        <v>-6.5601345668629185E-2</v>
      </c>
      <c r="G1345" s="99"/>
    </row>
    <row r="1346" spans="1:7" ht="15" thickBot="1">
      <c r="A1346" s="97">
        <v>42815</v>
      </c>
      <c r="B1346" s="98">
        <v>2.2370000000000001</v>
      </c>
      <c r="C1346" s="98">
        <v>2.2370000000000001</v>
      </c>
      <c r="D1346" s="99">
        <v>6.7999999999999996E-3</v>
      </c>
      <c r="E1346" s="105">
        <f>IF(C1346&lt;MAX($C$4:C1346),C1346/MAX($C$4:C1346)-1,0)</f>
        <v>-0.41941344406955616</v>
      </c>
      <c r="F1346" s="105">
        <f>IF(C1346&lt;MAX($C$1085:C1346),C1346/MAX($C$1085:C1346)-1,0)</f>
        <v>-5.9293523969722428E-2</v>
      </c>
      <c r="G1346" s="99"/>
    </row>
    <row r="1347" spans="1:7" ht="15" thickBot="1">
      <c r="A1347" s="97">
        <v>42816</v>
      </c>
      <c r="B1347" s="98">
        <v>2.2599999999999998</v>
      </c>
      <c r="C1347" s="98">
        <v>2.2599999999999998</v>
      </c>
      <c r="D1347" s="99">
        <v>1.03E-2</v>
      </c>
      <c r="E1347" s="105">
        <f>IF(C1347&lt;MAX($C$4:C1347),C1347/MAX($C$4:C1347)-1,0)</f>
        <v>-0.41344406955619006</v>
      </c>
      <c r="F1347" s="105">
        <f>IF(C1347&lt;MAX($C$1085:C1347),C1347/MAX($C$1085:C1347)-1,0)</f>
        <v>-4.9621530698065741E-2</v>
      </c>
      <c r="G1347" s="99"/>
    </row>
    <row r="1348" spans="1:7" ht="15" thickBot="1">
      <c r="A1348" s="97">
        <v>42817</v>
      </c>
      <c r="B1348" s="98">
        <v>2.2930000000000001</v>
      </c>
      <c r="C1348" s="98">
        <v>2.2930000000000001</v>
      </c>
      <c r="D1348" s="99">
        <v>1.46E-2</v>
      </c>
      <c r="E1348" s="105">
        <f>IF(C1348&lt;MAX($C$4:C1348),C1348/MAX($C$4:C1348)-1,0)</f>
        <v>-0.40487931481962103</v>
      </c>
      <c r="F1348" s="105">
        <f>IF(C1348&lt;MAX($C$1085:C1348),C1348/MAX($C$1085:C1348)-1,0)</f>
        <v>-3.574432296047092E-2</v>
      </c>
      <c r="G1348" s="99"/>
    </row>
    <row r="1349" spans="1:7" ht="15" thickBot="1">
      <c r="A1349" s="97">
        <v>42818</v>
      </c>
      <c r="B1349" s="98">
        <v>2.306</v>
      </c>
      <c r="C1349" s="98">
        <v>2.306</v>
      </c>
      <c r="D1349" s="99">
        <v>5.7000000000000002E-3</v>
      </c>
      <c r="E1349" s="105">
        <f>IF(C1349&lt;MAX($C$4:C1349),C1349/MAX($C$4:C1349)-1,0)</f>
        <v>-0.40150532052945753</v>
      </c>
      <c r="F1349" s="105">
        <f>IF(C1349&lt;MAX($C$1085:C1349),C1349/MAX($C$1085:C1349)-1,0)</f>
        <v>-3.0277544154751923E-2</v>
      </c>
      <c r="G1349" s="99"/>
    </row>
    <row r="1350" spans="1:7" ht="15" thickBot="1">
      <c r="A1350" s="97">
        <v>42821</v>
      </c>
      <c r="B1350" s="98">
        <v>2.2789999999999999</v>
      </c>
      <c r="C1350" s="98">
        <v>2.2789999999999999</v>
      </c>
      <c r="D1350" s="99">
        <v>-1.17E-2</v>
      </c>
      <c r="E1350" s="105">
        <f>IF(C1350&lt;MAX($C$4:C1350),C1350/MAX($C$4:C1350)-1,0)</f>
        <v>-0.40851284713210489</v>
      </c>
      <c r="F1350" s="105">
        <f>IF(C1350&lt;MAX($C$1085:C1350),C1350/MAX($C$1085:C1350)-1,0)</f>
        <v>-4.1631623212783908E-2</v>
      </c>
      <c r="G1350" s="99"/>
    </row>
    <row r="1351" spans="1:7" ht="15" thickBot="1">
      <c r="A1351" s="97">
        <v>42822</v>
      </c>
      <c r="B1351" s="98">
        <v>2.2930000000000001</v>
      </c>
      <c r="C1351" s="98">
        <v>2.2930000000000001</v>
      </c>
      <c r="D1351" s="99">
        <v>6.1000000000000004E-3</v>
      </c>
      <c r="E1351" s="105">
        <f>IF(C1351&lt;MAX($C$4:C1351),C1351/MAX($C$4:C1351)-1,0)</f>
        <v>-0.40487931481962103</v>
      </c>
      <c r="F1351" s="105">
        <f>IF(C1351&lt;MAX($C$1085:C1351),C1351/MAX($C$1085:C1351)-1,0)</f>
        <v>-3.574432296047092E-2</v>
      </c>
      <c r="G1351" s="99"/>
    </row>
    <row r="1352" spans="1:7" ht="15" thickBot="1">
      <c r="A1352" s="97">
        <v>42823</v>
      </c>
      <c r="B1352" s="98">
        <v>2.2719999999999998</v>
      </c>
      <c r="C1352" s="98">
        <v>2.2719999999999998</v>
      </c>
      <c r="D1352" s="99">
        <v>-9.1999999999999998E-3</v>
      </c>
      <c r="E1352" s="105">
        <f>IF(C1352&lt;MAX($C$4:C1352),C1352/MAX($C$4:C1352)-1,0)</f>
        <v>-0.41032961328834683</v>
      </c>
      <c r="F1352" s="105">
        <f>IF(C1352&lt;MAX($C$1085:C1352),C1352/MAX($C$1085:C1352)-1,0)</f>
        <v>-4.4575273338940402E-2</v>
      </c>
      <c r="G1352" s="99"/>
    </row>
    <row r="1353" spans="1:7" ht="15" thickBot="1">
      <c r="A1353" s="97">
        <v>42824</v>
      </c>
      <c r="B1353" s="98">
        <v>2.2400000000000002</v>
      </c>
      <c r="C1353" s="98">
        <v>2.2400000000000002</v>
      </c>
      <c r="D1353" s="99">
        <v>-1.41E-2</v>
      </c>
      <c r="E1353" s="105">
        <f>IF(C1353&lt;MAX($C$4:C1353),C1353/MAX($C$4:C1353)-1,0)</f>
        <v>-0.41863483000259538</v>
      </c>
      <c r="F1353" s="105">
        <f>IF(C1353&lt;MAX($C$1085:C1353),C1353/MAX($C$1085:C1353)-1,0)</f>
        <v>-5.8031959629941121E-2</v>
      </c>
      <c r="G1353" s="99"/>
    </row>
    <row r="1354" spans="1:7" ht="15" thickBot="1">
      <c r="A1354" s="97">
        <v>42825</v>
      </c>
      <c r="B1354" s="98">
        <v>2.2799999999999998</v>
      </c>
      <c r="C1354" s="98">
        <v>2.2799999999999998</v>
      </c>
      <c r="D1354" s="99">
        <v>1.7899999999999999E-2</v>
      </c>
      <c r="E1354" s="105">
        <f>IF(C1354&lt;MAX($C$4:C1354),C1354/MAX($C$4:C1354)-1,0)</f>
        <v>-0.40825330910978463</v>
      </c>
      <c r="F1354" s="105">
        <f>IF(C1354&lt;MAX($C$1085:C1354),C1354/MAX($C$1085:C1354)-1,0)</f>
        <v>-4.121110176619025E-2</v>
      </c>
      <c r="G1354" s="99"/>
    </row>
    <row r="1355" spans="1:7" ht="15" thickBot="1">
      <c r="A1355" s="97">
        <v>42830</v>
      </c>
      <c r="B1355" s="98">
        <v>2.3439999999999999</v>
      </c>
      <c r="C1355" s="98">
        <v>2.3439999999999999</v>
      </c>
      <c r="D1355" s="99">
        <v>2.81E-2</v>
      </c>
      <c r="E1355" s="105">
        <f>IF(C1355&lt;MAX($C$4:C1355),C1355/MAX($C$4:C1355)-1,0)</f>
        <v>-0.39164287568128742</v>
      </c>
      <c r="F1355" s="105">
        <f>IF(C1355&lt;MAX($C$1085:C1355),C1355/MAX($C$1085:C1355)-1,0)</f>
        <v>-1.4297729184188479E-2</v>
      </c>
      <c r="G1355" s="99"/>
    </row>
    <row r="1356" spans="1:7" ht="15" thickBot="1">
      <c r="A1356" s="97">
        <v>42831</v>
      </c>
      <c r="B1356" s="98">
        <v>2.3210000000000002</v>
      </c>
      <c r="C1356" s="98">
        <v>2.3210000000000002</v>
      </c>
      <c r="D1356" s="99">
        <v>-9.7999999999999997E-3</v>
      </c>
      <c r="E1356" s="105">
        <f>IF(C1356&lt;MAX($C$4:C1356),C1356/MAX($C$4:C1356)-1,0)</f>
        <v>-0.39761225019465352</v>
      </c>
      <c r="F1356" s="105">
        <f>IF(C1356&lt;MAX($C$1085:C1356),C1356/MAX($C$1085:C1356)-1,0)</f>
        <v>-2.3969722455845277E-2</v>
      </c>
      <c r="G1356" s="99"/>
    </row>
    <row r="1357" spans="1:7" ht="15" thickBot="1">
      <c r="A1357" s="97">
        <v>42832</v>
      </c>
      <c r="B1357" s="98">
        <v>2.31</v>
      </c>
      <c r="C1357" s="98">
        <v>2.31</v>
      </c>
      <c r="D1357" s="99">
        <v>-4.7000000000000002E-3</v>
      </c>
      <c r="E1357" s="105">
        <f>IF(C1357&lt;MAX($C$4:C1357),C1357/MAX($C$4:C1357)-1,0)</f>
        <v>-0.40046716844017649</v>
      </c>
      <c r="F1357" s="105">
        <f>IF(C1357&lt;MAX($C$1085:C1357),C1357/MAX($C$1085:C1357)-1,0)</f>
        <v>-2.8595458368376847E-2</v>
      </c>
      <c r="G1357" s="99"/>
    </row>
    <row r="1358" spans="1:7" ht="15" thickBot="1">
      <c r="A1358" s="97">
        <v>42835</v>
      </c>
      <c r="B1358" s="98">
        <v>2.282</v>
      </c>
      <c r="C1358" s="98">
        <v>2.282</v>
      </c>
      <c r="D1358" s="99">
        <v>-1.21E-2</v>
      </c>
      <c r="E1358" s="105">
        <f>IF(C1358&lt;MAX($C$4:C1358),C1358/MAX($C$4:C1358)-1,0)</f>
        <v>-0.40773423306514411</v>
      </c>
      <c r="F1358" s="105">
        <f>IF(C1358&lt;MAX($C$1085:C1358),C1358/MAX($C$1085:C1358)-1,0)</f>
        <v>-4.0370058873002601E-2</v>
      </c>
      <c r="G1358" s="99"/>
    </row>
    <row r="1359" spans="1:7" ht="15" thickBot="1">
      <c r="A1359" s="97">
        <v>42836</v>
      </c>
      <c r="B1359" s="98">
        <v>2.2509999999999999</v>
      </c>
      <c r="C1359" s="98">
        <v>2.2509999999999999</v>
      </c>
      <c r="D1359" s="99">
        <v>-1.3599999999999999E-2</v>
      </c>
      <c r="E1359" s="105">
        <f>IF(C1359&lt;MAX($C$4:C1359),C1359/MAX($C$4:C1359)-1,0)</f>
        <v>-0.41577991175707252</v>
      </c>
      <c r="F1359" s="105">
        <f>IF(C1359&lt;MAX($C$1085:C1359),C1359/MAX($C$1085:C1359)-1,0)</f>
        <v>-5.3406223717409662E-2</v>
      </c>
      <c r="G1359" s="99"/>
    </row>
    <row r="1360" spans="1:7" ht="15" thickBot="1">
      <c r="A1360" s="97">
        <v>42837</v>
      </c>
      <c r="B1360" s="98">
        <v>2.2599999999999998</v>
      </c>
      <c r="C1360" s="98">
        <v>2.2599999999999998</v>
      </c>
      <c r="D1360" s="99">
        <v>4.0000000000000001E-3</v>
      </c>
      <c r="E1360" s="105">
        <f>IF(C1360&lt;MAX($C$4:C1360),C1360/MAX($C$4:C1360)-1,0)</f>
        <v>-0.41344406955619006</v>
      </c>
      <c r="F1360" s="105">
        <f>IF(C1360&lt;MAX($C$1085:C1360),C1360/MAX($C$1085:C1360)-1,0)</f>
        <v>-4.9621530698065741E-2</v>
      </c>
      <c r="G1360" s="99"/>
    </row>
    <row r="1361" spans="1:7" ht="15" thickBot="1">
      <c r="A1361" s="97">
        <v>42838</v>
      </c>
      <c r="B1361" s="98">
        <v>2.302</v>
      </c>
      <c r="C1361" s="98">
        <v>2.302</v>
      </c>
      <c r="D1361" s="99">
        <v>1.8599999999999998E-2</v>
      </c>
      <c r="E1361" s="105">
        <f>IF(C1361&lt;MAX($C$4:C1361),C1361/MAX($C$4:C1361)-1,0)</f>
        <v>-0.40254347261873868</v>
      </c>
      <c r="F1361" s="105">
        <f>IF(C1361&lt;MAX($C$1085:C1361),C1361/MAX($C$1085:C1361)-1,0)</f>
        <v>-3.1959629941126999E-2</v>
      </c>
      <c r="G1361" s="99"/>
    </row>
    <row r="1362" spans="1:7" ht="15" thickBot="1">
      <c r="A1362" s="97">
        <v>42839</v>
      </c>
      <c r="B1362" s="98">
        <v>2.258</v>
      </c>
      <c r="C1362" s="98">
        <v>2.258</v>
      </c>
      <c r="D1362" s="99">
        <v>-1.9099999999999999E-2</v>
      </c>
      <c r="E1362" s="105">
        <f>IF(C1362&lt;MAX($C$4:C1362),C1362/MAX($C$4:C1362)-1,0)</f>
        <v>-0.41396314560083058</v>
      </c>
      <c r="F1362" s="105">
        <f>IF(C1362&lt;MAX($C$1085:C1362),C1362/MAX($C$1085:C1362)-1,0)</f>
        <v>-5.0462573591253168E-2</v>
      </c>
      <c r="G1362" s="108"/>
    </row>
    <row r="1363" spans="1:7" ht="15" thickBot="1">
      <c r="A1363" s="101">
        <v>42842</v>
      </c>
      <c r="B1363" s="98">
        <v>2.2690000000000001</v>
      </c>
      <c r="C1363" s="98">
        <v>2.2690000000000001</v>
      </c>
      <c r="D1363" s="99">
        <v>4.8999999999999998E-3</v>
      </c>
      <c r="E1363" s="105">
        <f>IF(C1363&lt;MAX($C$4:C1363),C1363/MAX($C$4:C1363)-1,0)</f>
        <v>-0.4111082273553075</v>
      </c>
      <c r="F1363" s="105">
        <f>IF(C1363&lt;MAX($C$1085:C1363),C1363/MAX($C$1085:C1363)-1,0)</f>
        <v>-4.5836837678721598E-2</v>
      </c>
      <c r="G1363" s="99"/>
    </row>
    <row r="1364" spans="1:7" ht="15" thickBot="1">
      <c r="A1364" s="97">
        <v>42843</v>
      </c>
      <c r="B1364" s="98">
        <v>2.2629999999999999</v>
      </c>
      <c r="C1364" s="98">
        <v>2.2629999999999999</v>
      </c>
      <c r="D1364" s="99">
        <v>-2.5999999999999999E-3</v>
      </c>
      <c r="E1364" s="105">
        <f>IF(C1364&lt;MAX($C$4:C1364),C1364/MAX($C$4:C1364)-1,0)</f>
        <v>-0.41266545548922928</v>
      </c>
      <c r="F1364" s="105">
        <f>IF(C1364&lt;MAX($C$1085:C1364),C1364/MAX($C$1085:C1364)-1,0)</f>
        <v>-4.8359966358284323E-2</v>
      </c>
      <c r="G1364" s="99"/>
    </row>
    <row r="1365" spans="1:7" ht="15" thickBot="1">
      <c r="A1365" s="97">
        <v>42844</v>
      </c>
      <c r="B1365" s="98">
        <v>2.2450000000000001</v>
      </c>
      <c r="C1365" s="98">
        <v>2.2450000000000001</v>
      </c>
      <c r="D1365" s="99">
        <v>-8.0000000000000002E-3</v>
      </c>
      <c r="E1365" s="105">
        <f>IF(C1365&lt;MAX($C$4:C1365),C1365/MAX($C$4:C1365)-1,0)</f>
        <v>-0.41733713989099408</v>
      </c>
      <c r="F1365" s="105">
        <f>IF(C1365&lt;MAX($C$1085:C1365),C1365/MAX($C$1085:C1365)-1,0)</f>
        <v>-5.5929352396972276E-2</v>
      </c>
      <c r="G1365" s="99"/>
    </row>
    <row r="1366" spans="1:7" ht="15" thickBot="1">
      <c r="A1366" s="97">
        <v>42845</v>
      </c>
      <c r="B1366" s="98">
        <v>2.25</v>
      </c>
      <c r="C1366" s="98">
        <v>2.25</v>
      </c>
      <c r="D1366" s="99">
        <v>2.2000000000000001E-3</v>
      </c>
      <c r="E1366" s="105">
        <f>IF(C1366&lt;MAX($C$4:C1366),C1366/MAX($C$4:C1366)-1,0)</f>
        <v>-0.41603944977939267</v>
      </c>
      <c r="F1366" s="105">
        <f>IF(C1366&lt;MAX($C$1085:C1366),C1366/MAX($C$1085:C1366)-1,0)</f>
        <v>-5.3826745164003431E-2</v>
      </c>
      <c r="G1366" s="99"/>
    </row>
    <row r="1367" spans="1:7" ht="15" thickBot="1">
      <c r="A1367" s="97">
        <v>42846</v>
      </c>
      <c r="B1367" s="98">
        <v>2.23</v>
      </c>
      <c r="C1367" s="98">
        <v>2.23</v>
      </c>
      <c r="D1367" s="99">
        <v>-8.8999999999999999E-3</v>
      </c>
      <c r="E1367" s="105">
        <f>IF(C1367&lt;MAX($C$4:C1367),C1367/MAX($C$4:C1367)-1,0)</f>
        <v>-0.4212302102257981</v>
      </c>
      <c r="F1367" s="105">
        <f>IF(C1367&lt;MAX($C$1085:C1367),C1367/MAX($C$1085:C1367)-1,0)</f>
        <v>-6.2237174095878922E-2</v>
      </c>
      <c r="G1367" s="99"/>
    </row>
    <row r="1368" spans="1:7" ht="15" thickBot="1">
      <c r="A1368" s="97">
        <v>42849</v>
      </c>
      <c r="B1368" s="98">
        <v>2.173</v>
      </c>
      <c r="C1368" s="98">
        <v>2.173</v>
      </c>
      <c r="D1368" s="99">
        <v>-2.5600000000000001E-2</v>
      </c>
      <c r="E1368" s="105">
        <f>IF(C1368&lt;MAX($C$4:C1368),C1368/MAX($C$4:C1368)-1,0)</f>
        <v>-0.43602387749805349</v>
      </c>
      <c r="F1368" s="105">
        <f>IF(C1368&lt;MAX($C$1085:C1368),C1368/MAX($C$1085:C1368)-1,0)</f>
        <v>-8.6206896551724199E-2</v>
      </c>
      <c r="G1368" s="99"/>
    </row>
    <row r="1369" spans="1:7" ht="15" thickBot="1">
      <c r="A1369" s="97">
        <v>42850</v>
      </c>
      <c r="B1369" s="98">
        <v>2.2090000000000001</v>
      </c>
      <c r="C1369" s="98">
        <v>2.2090000000000001</v>
      </c>
      <c r="D1369" s="99">
        <v>1.66E-2</v>
      </c>
      <c r="E1369" s="105">
        <f>IF(C1369&lt;MAX($C$4:C1369),C1369/MAX($C$4:C1369)-1,0)</f>
        <v>-0.42668050869452379</v>
      </c>
      <c r="F1369" s="105">
        <f>IF(C1369&lt;MAX($C$1085:C1369),C1369/MAX($C$1085:C1369)-1,0)</f>
        <v>-7.1068124474348182E-2</v>
      </c>
      <c r="G1369" s="99"/>
    </row>
    <row r="1370" spans="1:7" ht="15" thickBot="1">
      <c r="A1370" s="97">
        <v>42851</v>
      </c>
      <c r="B1370" s="98">
        <v>2.258</v>
      </c>
      <c r="C1370" s="98">
        <v>2.258</v>
      </c>
      <c r="D1370" s="99">
        <v>2.2200000000000001E-2</v>
      </c>
      <c r="E1370" s="105">
        <f>IF(C1370&lt;MAX($C$4:C1370),C1370/MAX($C$4:C1370)-1,0)</f>
        <v>-0.41396314560083058</v>
      </c>
      <c r="F1370" s="105">
        <f>IF(C1370&lt;MAX($C$1085:C1370),C1370/MAX($C$1085:C1370)-1,0)</f>
        <v>-5.0462573591253168E-2</v>
      </c>
      <c r="G1370" s="99"/>
    </row>
    <row r="1371" spans="1:7" ht="15" thickBot="1">
      <c r="A1371" s="97">
        <v>42852</v>
      </c>
      <c r="B1371" s="98">
        <v>2.2930000000000001</v>
      </c>
      <c r="C1371" s="98">
        <v>2.2930000000000001</v>
      </c>
      <c r="D1371" s="99">
        <v>1.55E-2</v>
      </c>
      <c r="E1371" s="105">
        <f>IF(C1371&lt;MAX($C$4:C1371),C1371/MAX($C$4:C1371)-1,0)</f>
        <v>-0.40487931481962103</v>
      </c>
      <c r="F1371" s="105">
        <f>IF(C1371&lt;MAX($C$1085:C1371),C1371/MAX($C$1085:C1371)-1,0)</f>
        <v>-3.574432296047092E-2</v>
      </c>
      <c r="G1371" s="99"/>
    </row>
    <row r="1372" spans="1:7" ht="15" thickBot="1">
      <c r="A1372" s="97">
        <v>42853</v>
      </c>
      <c r="B1372" s="98">
        <v>2.3090000000000002</v>
      </c>
      <c r="C1372" s="98">
        <v>2.3090000000000002</v>
      </c>
      <c r="D1372" s="99">
        <v>7.0000000000000001E-3</v>
      </c>
      <c r="E1372" s="105">
        <f>IF(C1372&lt;MAX($C$4:C1372),C1372/MAX($C$4:C1372)-1,0)</f>
        <v>-0.40072670646249675</v>
      </c>
      <c r="F1372" s="105">
        <f>IF(C1372&lt;MAX($C$1085:C1372),C1372/MAX($C$1085:C1372)-1,0)</f>
        <v>-2.9015979814970505E-2</v>
      </c>
      <c r="G1372" s="99"/>
    </row>
    <row r="1373" spans="1:7" ht="15" thickBot="1">
      <c r="A1373" s="97">
        <v>42857</v>
      </c>
      <c r="B1373" s="98">
        <v>2.3250000000000002</v>
      </c>
      <c r="C1373" s="98">
        <v>2.3250000000000002</v>
      </c>
      <c r="D1373" s="99">
        <v>6.8999999999999999E-3</v>
      </c>
      <c r="E1373" s="105">
        <f>IF(C1373&lt;MAX($C$4:C1373),C1373/MAX($C$4:C1373)-1,0)</f>
        <v>-0.39657409810537247</v>
      </c>
      <c r="F1373" s="105">
        <f>IF(C1373&lt;MAX($C$1085:C1373),C1373/MAX($C$1085:C1373)-1,0)</f>
        <v>-2.228763666947009E-2</v>
      </c>
      <c r="G1373" s="99"/>
    </row>
    <row r="1374" spans="1:7" ht="15" thickBot="1">
      <c r="A1374" s="97">
        <v>42858</v>
      </c>
      <c r="B1374" s="98">
        <v>2.3140000000000001</v>
      </c>
      <c r="C1374" s="98">
        <v>2.3140000000000001</v>
      </c>
      <c r="D1374" s="99">
        <v>-4.7000000000000002E-3</v>
      </c>
      <c r="E1374" s="105">
        <f>IF(C1374&lt;MAX($C$4:C1374),C1374/MAX($C$4:C1374)-1,0)</f>
        <v>-0.39942901635089545</v>
      </c>
      <c r="F1374" s="105">
        <f>IF(C1374&lt;MAX($C$1085:C1374),C1374/MAX($C$1085:C1374)-1,0)</f>
        <v>-2.691337258200166E-2</v>
      </c>
      <c r="G1374" s="99"/>
    </row>
    <row r="1375" spans="1:7" ht="15" thickBot="1">
      <c r="A1375" s="97">
        <v>42859</v>
      </c>
      <c r="B1375" s="98">
        <v>2.294</v>
      </c>
      <c r="C1375" s="98">
        <v>2.294</v>
      </c>
      <c r="D1375" s="99">
        <v>-8.6E-3</v>
      </c>
      <c r="E1375" s="105">
        <f>IF(C1375&lt;MAX($C$4:C1375),C1375/MAX($C$4:C1375)-1,0)</f>
        <v>-0.40461977679730088</v>
      </c>
      <c r="F1375" s="105">
        <f>IF(C1375&lt;MAX($C$1085:C1375),C1375/MAX($C$1085:C1375)-1,0)</f>
        <v>-3.5323801513877262E-2</v>
      </c>
      <c r="G1375" s="99"/>
    </row>
    <row r="1376" spans="1:7" ht="15" thickBot="1">
      <c r="A1376" s="97">
        <v>42860</v>
      </c>
      <c r="B1376" s="98">
        <v>2.2589999999999999</v>
      </c>
      <c r="C1376" s="98">
        <v>2.2589999999999999</v>
      </c>
      <c r="D1376" s="99">
        <v>-1.5299999999999999E-2</v>
      </c>
      <c r="E1376" s="105">
        <f>IF(C1376&lt;MAX($C$4:C1376),C1376/MAX($C$4:C1376)-1,0)</f>
        <v>-0.41370360757851032</v>
      </c>
      <c r="F1376" s="105">
        <f>IF(C1376&lt;MAX($C$1085:C1376),C1376/MAX($C$1085:C1376)-1,0)</f>
        <v>-5.004205214465951E-2</v>
      </c>
      <c r="G1376" s="99"/>
    </row>
    <row r="1377" spans="1:7" ht="15" thickBot="1">
      <c r="A1377" s="97">
        <v>42863</v>
      </c>
      <c r="B1377" s="98">
        <v>2.222</v>
      </c>
      <c r="C1377" s="98">
        <v>2.222</v>
      </c>
      <c r="D1377" s="99">
        <v>-1.6400000000000001E-2</v>
      </c>
      <c r="E1377" s="105">
        <f>IF(C1377&lt;MAX($C$4:C1377),C1377/MAX($C$4:C1377)-1,0)</f>
        <v>-0.42330651440436029</v>
      </c>
      <c r="F1377" s="105">
        <f>IF(C1377&lt;MAX($C$1085:C1377),C1377/MAX($C$1085:C1377)-1,0)</f>
        <v>-6.5601345668629185E-2</v>
      </c>
      <c r="G1377" s="99"/>
    </row>
    <row r="1378" spans="1:7" ht="15" thickBot="1">
      <c r="A1378" s="97">
        <v>42864</v>
      </c>
      <c r="B1378" s="98">
        <v>2.2570000000000001</v>
      </c>
      <c r="C1378" s="98">
        <v>2.2570000000000001</v>
      </c>
      <c r="D1378" s="99">
        <v>1.5800000000000002E-2</v>
      </c>
      <c r="E1378" s="105">
        <f>IF(C1378&lt;MAX($C$4:C1378),C1378/MAX($C$4:C1378)-1,0)</f>
        <v>-0.41422268362315084</v>
      </c>
      <c r="F1378" s="105">
        <f>IF(C1378&lt;MAX($C$1085:C1378),C1378/MAX($C$1085:C1378)-1,0)</f>
        <v>-5.0883095037846937E-2</v>
      </c>
      <c r="G1378" s="99"/>
    </row>
    <row r="1379" spans="1:7" ht="15" thickBot="1">
      <c r="A1379" s="97">
        <v>42865</v>
      </c>
      <c r="B1379" s="98">
        <v>2.2389999999999999</v>
      </c>
      <c r="C1379" s="98">
        <v>2.2389999999999999</v>
      </c>
      <c r="D1379" s="99">
        <v>-8.0000000000000002E-3</v>
      </c>
      <c r="E1379" s="105">
        <f>IF(C1379&lt;MAX($C$4:C1379),C1379/MAX($C$4:C1379)-1,0)</f>
        <v>-0.41889436802491575</v>
      </c>
      <c r="F1379" s="105">
        <f>IF(C1379&lt;MAX($C$1085:C1379),C1379/MAX($C$1085:C1379)-1,0)</f>
        <v>-5.8452481076535001E-2</v>
      </c>
      <c r="G1379" s="99"/>
    </row>
    <row r="1380" spans="1:7" ht="15" thickBot="1">
      <c r="A1380" s="97">
        <v>42866</v>
      </c>
      <c r="B1380" s="98">
        <v>2.2599999999999998</v>
      </c>
      <c r="C1380" s="98">
        <v>2.2599999999999998</v>
      </c>
      <c r="D1380" s="99">
        <v>9.4000000000000004E-3</v>
      </c>
      <c r="E1380" s="105">
        <f>IF(C1380&lt;MAX($C$4:C1380),C1380/MAX($C$4:C1380)-1,0)</f>
        <v>-0.41344406955619006</v>
      </c>
      <c r="F1380" s="105">
        <f>IF(C1380&lt;MAX($C$1085:C1380),C1380/MAX($C$1085:C1380)-1,0)</f>
        <v>-4.9621530698065741E-2</v>
      </c>
      <c r="G1380" s="99"/>
    </row>
    <row r="1381" spans="1:7" ht="15" thickBot="1">
      <c r="A1381" s="97">
        <v>42867</v>
      </c>
      <c r="B1381" s="98">
        <v>2.2370000000000001</v>
      </c>
      <c r="C1381" s="98">
        <v>2.2370000000000001</v>
      </c>
      <c r="D1381" s="99">
        <v>-1.0200000000000001E-2</v>
      </c>
      <c r="E1381" s="105">
        <f>IF(C1381&lt;MAX($C$4:C1381),C1381/MAX($C$4:C1381)-1,0)</f>
        <v>-0.41941344406955616</v>
      </c>
      <c r="F1381" s="105">
        <f>IF(C1381&lt;MAX($C$1085:C1381),C1381/MAX($C$1085:C1381)-1,0)</f>
        <v>-5.9293523969722428E-2</v>
      </c>
      <c r="G1381" s="99"/>
    </row>
    <row r="1382" spans="1:7" ht="15" thickBot="1">
      <c r="A1382" s="97">
        <v>42870</v>
      </c>
      <c r="B1382" s="98">
        <v>2.2599999999999998</v>
      </c>
      <c r="C1382" s="98">
        <v>2.2599999999999998</v>
      </c>
      <c r="D1382" s="99">
        <v>1.03E-2</v>
      </c>
      <c r="E1382" s="105">
        <f>IF(C1382&lt;MAX($C$4:C1382),C1382/MAX($C$4:C1382)-1,0)</f>
        <v>-0.41344406955619006</v>
      </c>
      <c r="F1382" s="105">
        <f>IF(C1382&lt;MAX($C$1085:C1382),C1382/MAX($C$1085:C1382)-1,0)</f>
        <v>-4.9621530698065741E-2</v>
      </c>
      <c r="G1382" s="108"/>
    </row>
    <row r="1383" spans="1:7" ht="15" thickBot="1">
      <c r="A1383" s="101">
        <v>42871</v>
      </c>
      <c r="B1383" s="98">
        <v>2.36</v>
      </c>
      <c r="C1383" s="98">
        <v>2.36</v>
      </c>
      <c r="D1383" s="99">
        <v>4.4200000000000003E-2</v>
      </c>
      <c r="E1383" s="105">
        <f>IF(C1383&lt;MAX($C$4:C1383),C1383/MAX($C$4:C1383)-1,0)</f>
        <v>-0.38749026732416303</v>
      </c>
      <c r="F1383" s="105">
        <f>IF(C1383&lt;MAX($C$1085:C1383),C1383/MAX($C$1085:C1383)-1,0)</f>
        <v>-7.569386038688064E-3</v>
      </c>
      <c r="G1383" s="99"/>
    </row>
    <row r="1384" spans="1:7" ht="15" thickBot="1">
      <c r="A1384" s="97">
        <v>42872</v>
      </c>
      <c r="B1384" s="98">
        <v>2.339</v>
      </c>
      <c r="C1384" s="98">
        <v>2.339</v>
      </c>
      <c r="D1384" s="99">
        <v>-8.8999999999999999E-3</v>
      </c>
      <c r="E1384" s="105">
        <f>IF(C1384&lt;MAX($C$4:C1384),C1384/MAX($C$4:C1384)-1,0)</f>
        <v>-0.39294056579288872</v>
      </c>
      <c r="F1384" s="105">
        <f>IF(C1384&lt;MAX($C$1085:C1384),C1384/MAX($C$1085:C1384)-1,0)</f>
        <v>-1.6400336417157324E-2</v>
      </c>
      <c r="G1384" s="99"/>
    </row>
    <row r="1385" spans="1:7" ht="15" thickBot="1">
      <c r="A1385" s="97">
        <v>42873</v>
      </c>
      <c r="B1385" s="98">
        <v>2.31</v>
      </c>
      <c r="C1385" s="98">
        <v>2.31</v>
      </c>
      <c r="D1385" s="99">
        <v>-1.24E-2</v>
      </c>
      <c r="E1385" s="105">
        <f>IF(C1385&lt;MAX($C$4:C1385),C1385/MAX($C$4:C1385)-1,0)</f>
        <v>-0.40046716844017649</v>
      </c>
      <c r="F1385" s="105">
        <f>IF(C1385&lt;MAX($C$1085:C1385),C1385/MAX($C$1085:C1385)-1,0)</f>
        <v>-2.8595458368376847E-2</v>
      </c>
      <c r="G1385" s="99"/>
    </row>
    <row r="1386" spans="1:7" ht="15" thickBot="1">
      <c r="A1386" s="97">
        <v>42874</v>
      </c>
      <c r="B1386" s="98">
        <v>2.2749999999999999</v>
      </c>
      <c r="C1386" s="98">
        <v>2.2749999999999999</v>
      </c>
      <c r="D1386" s="99">
        <v>-1.52E-2</v>
      </c>
      <c r="E1386" s="105">
        <f>IF(C1386&lt;MAX($C$4:C1386),C1386/MAX($C$4:C1386)-1,0)</f>
        <v>-0.40955099922138594</v>
      </c>
      <c r="F1386" s="105">
        <f>IF(C1386&lt;MAX($C$1085:C1386),C1386/MAX($C$1085:C1386)-1,0)</f>
        <v>-4.3313708999159095E-2</v>
      </c>
      <c r="G1386" s="99"/>
    </row>
    <row r="1387" spans="1:7" ht="15" thickBot="1">
      <c r="A1387" s="97">
        <v>42877</v>
      </c>
      <c r="B1387" s="98">
        <v>2.2559999999999998</v>
      </c>
      <c r="C1387" s="98">
        <v>2.2559999999999998</v>
      </c>
      <c r="D1387" s="99">
        <v>-8.3999999999999995E-3</v>
      </c>
      <c r="E1387" s="105">
        <f>IF(C1387&lt;MAX($C$4:C1387),C1387/MAX($C$4:C1387)-1,0)</f>
        <v>-0.41448222164547111</v>
      </c>
      <c r="F1387" s="105">
        <f>IF(C1387&lt;MAX($C$1085:C1387),C1387/MAX($C$1085:C1387)-1,0)</f>
        <v>-5.1303616484440817E-2</v>
      </c>
      <c r="G1387" s="99"/>
    </row>
    <row r="1388" spans="1:7" ht="15" thickBot="1">
      <c r="A1388" s="97">
        <v>42878</v>
      </c>
      <c r="B1388" s="98">
        <v>2.258</v>
      </c>
      <c r="C1388" s="98">
        <v>2.258</v>
      </c>
      <c r="D1388" s="99">
        <v>8.9999999999999998E-4</v>
      </c>
      <c r="E1388" s="105">
        <f>IF(C1388&lt;MAX($C$4:C1388),C1388/MAX($C$4:C1388)-1,0)</f>
        <v>-0.41396314560083058</v>
      </c>
      <c r="F1388" s="105">
        <f>IF(C1388&lt;MAX($C$1085:C1388),C1388/MAX($C$1085:C1388)-1,0)</f>
        <v>-5.0462573591253168E-2</v>
      </c>
      <c r="G1388" s="99"/>
    </row>
    <row r="1389" spans="1:7" ht="15" thickBot="1">
      <c r="A1389" s="97">
        <v>42879</v>
      </c>
      <c r="B1389" s="98">
        <v>2.282</v>
      </c>
      <c r="C1389" s="98">
        <v>2.282</v>
      </c>
      <c r="D1389" s="99">
        <v>1.06E-2</v>
      </c>
      <c r="E1389" s="105">
        <f>IF(C1389&lt;MAX($C$4:C1389),C1389/MAX($C$4:C1389)-1,0)</f>
        <v>-0.40773423306514411</v>
      </c>
      <c r="F1389" s="105">
        <f>IF(C1389&lt;MAX($C$1085:C1389),C1389/MAX($C$1085:C1389)-1,0)</f>
        <v>-4.0370058873002601E-2</v>
      </c>
      <c r="G1389" s="99"/>
    </row>
    <row r="1390" spans="1:7" ht="15" thickBot="1">
      <c r="A1390" s="97">
        <v>42880</v>
      </c>
      <c r="B1390" s="98">
        <v>2.2559999999999998</v>
      </c>
      <c r="C1390" s="98">
        <v>2.2559999999999998</v>
      </c>
      <c r="D1390" s="99">
        <v>-1.14E-2</v>
      </c>
      <c r="E1390" s="105">
        <f>IF(C1390&lt;MAX($C$4:C1390),C1390/MAX($C$4:C1390)-1,0)</f>
        <v>-0.41448222164547111</v>
      </c>
      <c r="F1390" s="105">
        <f>IF(C1390&lt;MAX($C$1085:C1390),C1390/MAX($C$1085:C1390)-1,0)</f>
        <v>-5.1303616484440817E-2</v>
      </c>
      <c r="G1390" s="99"/>
    </row>
    <row r="1391" spans="1:7" ht="15" thickBot="1">
      <c r="A1391" s="97">
        <v>42881</v>
      </c>
      <c r="B1391" s="98">
        <v>2.2069999999999999</v>
      </c>
      <c r="C1391" s="98">
        <v>2.2069999999999999</v>
      </c>
      <c r="D1391" s="99">
        <v>-2.1700000000000001E-2</v>
      </c>
      <c r="E1391" s="105">
        <f>IF(C1391&lt;MAX($C$4:C1391),C1391/MAX($C$4:C1391)-1,0)</f>
        <v>-0.42719958473916431</v>
      </c>
      <c r="F1391" s="105">
        <f>IF(C1391&lt;MAX($C$1085:C1391),C1391/MAX($C$1085:C1391)-1,0)</f>
        <v>-7.1909167367535831E-2</v>
      </c>
      <c r="G1391" s="99"/>
    </row>
    <row r="1392" spans="1:7" ht="15" thickBot="1">
      <c r="A1392" s="97">
        <v>42886</v>
      </c>
      <c r="B1392" s="98">
        <v>2.2120000000000002</v>
      </c>
      <c r="C1392" s="98">
        <v>2.2120000000000002</v>
      </c>
      <c r="D1392" s="99">
        <v>2.3E-3</v>
      </c>
      <c r="E1392" s="105">
        <f>IF(C1392&lt;MAX($C$4:C1392),C1392/MAX($C$4:C1392)-1,0)</f>
        <v>-0.42590189462756289</v>
      </c>
      <c r="F1392" s="105">
        <f>IF(C1392&lt;MAX($C$1085:C1392),C1392/MAX($C$1085:C1392)-1,0)</f>
        <v>-6.9806560134566875E-2</v>
      </c>
      <c r="G1392" s="99"/>
    </row>
    <row r="1393" spans="1:7" ht="15" thickBot="1">
      <c r="A1393" s="97">
        <v>42887</v>
      </c>
      <c r="B1393" s="98">
        <v>2.1760000000000002</v>
      </c>
      <c r="C1393" s="98">
        <v>2.1760000000000002</v>
      </c>
      <c r="D1393" s="99">
        <v>-1.6299999999999999E-2</v>
      </c>
      <c r="E1393" s="105">
        <f>IF(C1393&lt;MAX($C$4:C1393),C1393/MAX($C$4:C1393)-1,0)</f>
        <v>-0.4352452634310926</v>
      </c>
      <c r="F1393" s="105">
        <f>IF(C1393&lt;MAX($C$1085:C1393),C1393/MAX($C$1085:C1393)-1,0)</f>
        <v>-8.4945332211942781E-2</v>
      </c>
      <c r="G1393" s="99"/>
    </row>
    <row r="1394" spans="1:7" ht="15" thickBot="1">
      <c r="A1394" s="97">
        <v>42888</v>
      </c>
      <c r="B1394" s="98">
        <v>2.1859999999999999</v>
      </c>
      <c r="C1394" s="98">
        <v>2.1859999999999999</v>
      </c>
      <c r="D1394" s="99">
        <v>4.5999999999999999E-3</v>
      </c>
      <c r="E1394" s="105">
        <f>IF(C1394&lt;MAX($C$4:C1394),C1394/MAX($C$4:C1394)-1,0)</f>
        <v>-0.43264988320789</v>
      </c>
      <c r="F1394" s="105">
        <f>IF(C1394&lt;MAX($C$1085:C1394),C1394/MAX($C$1085:C1394)-1,0)</f>
        <v>-8.0740117746005091E-2</v>
      </c>
      <c r="G1394" s="99"/>
    </row>
    <row r="1395" spans="1:7" ht="15" thickBot="1">
      <c r="A1395" s="97">
        <v>42891</v>
      </c>
      <c r="B1395" s="98">
        <v>2.2189999999999999</v>
      </c>
      <c r="C1395" s="98">
        <v>2.2189999999999999</v>
      </c>
      <c r="D1395" s="99">
        <v>1.5100000000000001E-2</v>
      </c>
      <c r="E1395" s="105">
        <f>IF(C1395&lt;MAX($C$4:C1395),C1395/MAX($C$4:C1395)-1,0)</f>
        <v>-0.42408512847132107</v>
      </c>
      <c r="F1395" s="105">
        <f>IF(C1395&lt;MAX($C$1085:C1395),C1395/MAX($C$1085:C1395)-1,0)</f>
        <v>-6.6862910008410492E-2</v>
      </c>
      <c r="G1395" s="99"/>
    </row>
    <row r="1396" spans="1:7" ht="15" thickBot="1">
      <c r="A1396" s="97">
        <v>42892</v>
      </c>
      <c r="B1396" s="98">
        <v>2.2280000000000002</v>
      </c>
      <c r="C1396" s="98">
        <v>2.2280000000000002</v>
      </c>
      <c r="D1396" s="99">
        <v>4.1000000000000003E-3</v>
      </c>
      <c r="E1396" s="105">
        <f>IF(C1396&lt;MAX($C$4:C1396),C1396/MAX($C$4:C1396)-1,0)</f>
        <v>-0.42174928627043862</v>
      </c>
      <c r="F1396" s="105">
        <f>IF(C1396&lt;MAX($C$1085:C1396),C1396/MAX($C$1085:C1396)-1,0)</f>
        <v>-6.3078216989066349E-2</v>
      </c>
      <c r="G1396" s="99"/>
    </row>
    <row r="1397" spans="1:7" ht="15" thickBot="1">
      <c r="A1397" s="97">
        <v>42893</v>
      </c>
      <c r="B1397" s="98">
        <v>2.278</v>
      </c>
      <c r="C1397" s="98">
        <v>2.278</v>
      </c>
      <c r="D1397" s="99">
        <v>2.24E-2</v>
      </c>
      <c r="E1397" s="105">
        <f>IF(C1397&lt;MAX($C$4:C1397),C1397/MAX($C$4:C1397)-1,0)</f>
        <v>-0.40877238515442516</v>
      </c>
      <c r="F1397" s="105">
        <f>IF(C1397&lt;MAX($C$1085:C1397),C1397/MAX($C$1085:C1397)-1,0)</f>
        <v>-4.2052144659377677E-2</v>
      </c>
      <c r="G1397" s="99"/>
    </row>
    <row r="1398" spans="1:7" ht="15" thickBot="1">
      <c r="A1398" s="97">
        <v>42894</v>
      </c>
      <c r="B1398" s="98">
        <v>2.2890000000000001</v>
      </c>
      <c r="C1398" s="98">
        <v>2.2890000000000001</v>
      </c>
      <c r="D1398" s="99">
        <v>4.7999999999999996E-3</v>
      </c>
      <c r="E1398" s="105">
        <f>IF(C1398&lt;MAX($C$4:C1398),C1398/MAX($C$4:C1398)-1,0)</f>
        <v>-0.40591746690890218</v>
      </c>
      <c r="F1398" s="105">
        <f>IF(C1398&lt;MAX($C$1085:C1398),C1398/MAX($C$1085:C1398)-1,0)</f>
        <v>-3.7426408746846107E-2</v>
      </c>
      <c r="G1398" s="99"/>
    </row>
    <row r="1399" spans="1:7" ht="15" thickBot="1">
      <c r="A1399" s="97">
        <v>42895</v>
      </c>
      <c r="B1399" s="98">
        <v>2.3130000000000002</v>
      </c>
      <c r="C1399" s="98">
        <v>2.3130000000000002</v>
      </c>
      <c r="D1399" s="99">
        <v>1.0500000000000001E-2</v>
      </c>
      <c r="E1399" s="105">
        <f>IF(C1399&lt;MAX($C$4:C1399),C1399/MAX($C$4:C1399)-1,0)</f>
        <v>-0.39968855437321571</v>
      </c>
      <c r="F1399" s="105">
        <f>IF(C1399&lt;MAX($C$1085:C1399),C1399/MAX($C$1085:C1399)-1,0)</f>
        <v>-2.7333894028595429E-2</v>
      </c>
      <c r="G1399" s="99"/>
    </row>
    <row r="1400" spans="1:7" ht="15" thickBot="1">
      <c r="A1400" s="97">
        <v>42898</v>
      </c>
      <c r="B1400" s="98">
        <v>2.2789999999999999</v>
      </c>
      <c r="C1400" s="98">
        <v>2.2789999999999999</v>
      </c>
      <c r="D1400" s="99">
        <v>-1.47E-2</v>
      </c>
      <c r="E1400" s="105">
        <f>IF(C1400&lt;MAX($C$4:C1400),C1400/MAX($C$4:C1400)-1,0)</f>
        <v>-0.40851284713210489</v>
      </c>
      <c r="F1400" s="105">
        <f>IF(C1400&lt;MAX($C$1085:C1400),C1400/MAX($C$1085:C1400)-1,0)</f>
        <v>-4.1631623212783908E-2</v>
      </c>
      <c r="G1400" s="99"/>
    </row>
    <row r="1401" spans="1:7" ht="15" thickBot="1">
      <c r="A1401" s="97">
        <v>42899</v>
      </c>
      <c r="B1401" s="98">
        <v>2.319</v>
      </c>
      <c r="C1401" s="98">
        <v>2.319</v>
      </c>
      <c r="D1401" s="99">
        <v>1.7600000000000001E-2</v>
      </c>
      <c r="E1401" s="105">
        <f>IF(C1401&lt;MAX($C$4:C1401),C1401/MAX($C$4:C1401)-1,0)</f>
        <v>-0.39813132623929415</v>
      </c>
      <c r="F1401" s="105">
        <f>IF(C1401&lt;MAX($C$1085:C1401),C1401/MAX($C$1085:C1401)-1,0)</f>
        <v>-2.4810765349032815E-2</v>
      </c>
      <c r="G1401" s="99"/>
    </row>
    <row r="1402" spans="1:7" ht="15" thickBot="1">
      <c r="A1402" s="97">
        <v>42900</v>
      </c>
      <c r="B1402" s="98">
        <v>2.2999999999999998</v>
      </c>
      <c r="C1402" s="98">
        <v>2.2999999999999998</v>
      </c>
      <c r="D1402" s="99">
        <v>-8.2000000000000007E-3</v>
      </c>
      <c r="E1402" s="105">
        <f>IF(C1402&lt;MAX($C$4:C1402),C1402/MAX($C$4:C1402)-1,0)</f>
        <v>-0.40306254866337932</v>
      </c>
      <c r="F1402" s="105">
        <f>IF(C1402&lt;MAX($C$1085:C1402),C1402/MAX($C$1085:C1402)-1,0)</f>
        <v>-3.2800672834314648E-2</v>
      </c>
      <c r="G1402" s="108"/>
    </row>
    <row r="1403" spans="1:7" ht="15" thickBot="1">
      <c r="A1403" s="101">
        <v>42901</v>
      </c>
      <c r="B1403" s="98">
        <v>2.3130000000000002</v>
      </c>
      <c r="C1403" s="98">
        <v>2.3130000000000002</v>
      </c>
      <c r="D1403" s="99">
        <v>5.7000000000000002E-3</v>
      </c>
      <c r="E1403" s="105">
        <f>IF(C1403&lt;MAX($C$4:C1403),C1403/MAX($C$4:C1403)-1,0)</f>
        <v>-0.39968855437321571</v>
      </c>
      <c r="F1403" s="105">
        <f>IF(C1403&lt;MAX($C$1085:C1403),C1403/MAX($C$1085:C1403)-1,0)</f>
        <v>-2.7333894028595429E-2</v>
      </c>
      <c r="G1403" s="99"/>
    </row>
    <row r="1404" spans="1:7" ht="15" thickBot="1">
      <c r="A1404" s="97">
        <v>42902</v>
      </c>
      <c r="B1404" s="98">
        <v>2.3250000000000002</v>
      </c>
      <c r="C1404" s="98">
        <v>2.3250000000000002</v>
      </c>
      <c r="D1404" s="99">
        <v>5.1999999999999998E-3</v>
      </c>
      <c r="E1404" s="105">
        <f>IF(C1404&lt;MAX($C$4:C1404),C1404/MAX($C$4:C1404)-1,0)</f>
        <v>-0.39657409810537247</v>
      </c>
      <c r="F1404" s="105">
        <f>IF(C1404&lt;MAX($C$1085:C1404),C1404/MAX($C$1085:C1404)-1,0)</f>
        <v>-2.228763666947009E-2</v>
      </c>
      <c r="G1404" s="99"/>
    </row>
    <row r="1405" spans="1:7" ht="15" thickBot="1">
      <c r="A1405" s="97">
        <v>42905</v>
      </c>
      <c r="B1405" s="98">
        <v>2.331</v>
      </c>
      <c r="C1405" s="98">
        <v>2.331</v>
      </c>
      <c r="D1405" s="99">
        <v>2.5999999999999999E-3</v>
      </c>
      <c r="E1405" s="105">
        <f>IF(C1405&lt;MAX($C$4:C1405),C1405/MAX($C$4:C1405)-1,0)</f>
        <v>-0.39501686997145091</v>
      </c>
      <c r="F1405" s="105">
        <f>IF(C1405&lt;MAX($C$1085:C1405),C1405/MAX($C$1085:C1405)-1,0)</f>
        <v>-1.9764507989907587E-2</v>
      </c>
      <c r="G1405" s="99"/>
    </row>
    <row r="1406" spans="1:7" ht="15" thickBot="1">
      <c r="A1406" s="97">
        <v>42906</v>
      </c>
      <c r="B1406" s="98">
        <v>2.375</v>
      </c>
      <c r="C1406" s="98">
        <v>2.375</v>
      </c>
      <c r="D1406" s="99">
        <v>1.89E-2</v>
      </c>
      <c r="E1406" s="105">
        <f>IF(C1406&lt;MAX($C$4:C1406),C1406/MAX($C$4:C1406)-1,0)</f>
        <v>-0.38359719698935901</v>
      </c>
      <c r="F1406" s="105">
        <f>IF(C1406&lt;MAX($C$1085:C1406),C1406/MAX($C$1085:C1406)-1,0)</f>
        <v>-1.261564339781418E-3</v>
      </c>
      <c r="G1406" s="99"/>
    </row>
    <row r="1407" spans="1:7" ht="15" thickBot="1">
      <c r="A1407" s="97">
        <v>42907</v>
      </c>
      <c r="B1407" s="98">
        <v>2.4209999999999998</v>
      </c>
      <c r="C1407" s="98">
        <v>2.4209999999999998</v>
      </c>
      <c r="D1407" s="99">
        <v>1.9400000000000001E-2</v>
      </c>
      <c r="E1407" s="105">
        <f>IF(C1407&lt;MAX($C$4:C1407),C1407/MAX($C$4:C1407)-1,0)</f>
        <v>-0.37165844796262659</v>
      </c>
      <c r="F1407" s="105">
        <f>IF(C1407&lt;MAX($C$1085:C1407),C1407/MAX($C$1085:C1407)-1,0)</f>
        <v>0</v>
      </c>
      <c r="G1407" s="99"/>
    </row>
    <row r="1408" spans="1:7" ht="15" thickBot="1">
      <c r="A1408" s="97">
        <v>42908</v>
      </c>
      <c r="B1408" s="98">
        <v>2.4009999999999998</v>
      </c>
      <c r="C1408" s="98">
        <v>2.4009999999999998</v>
      </c>
      <c r="D1408" s="99">
        <v>-8.3000000000000001E-3</v>
      </c>
      <c r="E1408" s="105">
        <f>IF(C1408&lt;MAX($C$4:C1408),C1408/MAX($C$4:C1408)-1,0)</f>
        <v>-0.37684920840903202</v>
      </c>
      <c r="F1408" s="105">
        <f>IF(C1408&lt;MAX($C$1085:C1408),C1408/MAX($C$1085:C1408)-1,0)</f>
        <v>-8.261049153242439E-3</v>
      </c>
      <c r="G1408" s="99"/>
    </row>
    <row r="1409" spans="1:7" ht="15" thickBot="1">
      <c r="A1409" s="97">
        <v>42909</v>
      </c>
      <c r="B1409" s="98">
        <v>2.4369999999999998</v>
      </c>
      <c r="C1409" s="98">
        <v>2.4369999999999998</v>
      </c>
      <c r="D1409" s="99">
        <v>1.4999999999999999E-2</v>
      </c>
      <c r="E1409" s="105">
        <f>IF(C1409&lt;MAX($C$4:C1409),C1409/MAX($C$4:C1409)-1,0)</f>
        <v>-0.36750583960550232</v>
      </c>
      <c r="F1409" s="105">
        <f>IF(C1409&lt;MAX($C$1085:C1409),C1409/MAX($C$1085:C1409)-1,0)</f>
        <v>0</v>
      </c>
      <c r="G1409" s="99"/>
    </row>
    <row r="1410" spans="1:7" ht="15" thickBot="1">
      <c r="A1410" s="97">
        <v>42912</v>
      </c>
      <c r="B1410" s="98">
        <v>2.476</v>
      </c>
      <c r="C1410" s="98">
        <v>2.476</v>
      </c>
      <c r="D1410" s="99">
        <v>1.6E-2</v>
      </c>
      <c r="E1410" s="105">
        <f>IF(C1410&lt;MAX($C$4:C1410),C1410/MAX($C$4:C1410)-1,0)</f>
        <v>-0.35738385673501172</v>
      </c>
      <c r="F1410" s="105">
        <f>IF(C1410&lt;MAX($C$1085:C1410),C1410/MAX($C$1085:C1410)-1,0)</f>
        <v>0</v>
      </c>
      <c r="G1410" s="99"/>
    </row>
    <row r="1411" spans="1:7" ht="15" thickBot="1">
      <c r="A1411" s="97">
        <v>42913</v>
      </c>
      <c r="B1411" s="98">
        <v>2.4580000000000002</v>
      </c>
      <c r="C1411" s="98">
        <v>2.4580000000000002</v>
      </c>
      <c r="D1411" s="99">
        <v>-7.3000000000000001E-3</v>
      </c>
      <c r="E1411" s="105">
        <f>IF(C1411&lt;MAX($C$4:C1411),C1411/MAX($C$4:C1411)-1,0)</f>
        <v>-0.36205554113677652</v>
      </c>
      <c r="F1411" s="105">
        <f>IF(C1411&lt;MAX($C$1085:C1411),C1411/MAX($C$1085:C1411)-1,0)</f>
        <v>-7.2697899838448654E-3</v>
      </c>
      <c r="G1411" s="99"/>
    </row>
    <row r="1412" spans="1:7" ht="15" thickBot="1">
      <c r="A1412" s="97">
        <v>42914</v>
      </c>
      <c r="B1412" s="98">
        <v>2.4279999999999999</v>
      </c>
      <c r="C1412" s="98">
        <v>2.4279999999999999</v>
      </c>
      <c r="D1412" s="99">
        <v>-1.2200000000000001E-2</v>
      </c>
      <c r="E1412" s="105">
        <f>IF(C1412&lt;MAX($C$4:C1412),C1412/MAX($C$4:C1412)-1,0)</f>
        <v>-0.36984168180638466</v>
      </c>
      <c r="F1412" s="105">
        <f>IF(C1412&lt;MAX($C$1085:C1412),C1412/MAX($C$1085:C1412)-1,0)</f>
        <v>-1.9386106623586419E-2</v>
      </c>
      <c r="G1412" s="99"/>
    </row>
    <row r="1413" spans="1:7" ht="15" thickBot="1">
      <c r="A1413" s="97">
        <v>42915</v>
      </c>
      <c r="B1413" s="98">
        <v>2.4449999999999998</v>
      </c>
      <c r="C1413" s="98">
        <v>2.4449999999999998</v>
      </c>
      <c r="D1413" s="99">
        <v>7.0000000000000001E-3</v>
      </c>
      <c r="E1413" s="105">
        <f>IF(C1413&lt;MAX($C$4:C1413),C1413/MAX($C$4:C1413)-1,0)</f>
        <v>-0.36542953542694012</v>
      </c>
      <c r="F1413" s="105">
        <f>IF(C1413&lt;MAX($C$1085:C1413),C1413/MAX($C$1085:C1413)-1,0)</f>
        <v>-1.2520193861066287E-2</v>
      </c>
      <c r="G1413" s="99"/>
    </row>
    <row r="1414" spans="1:7" ht="15" thickBot="1">
      <c r="A1414" s="97">
        <v>42916</v>
      </c>
      <c r="B1414" s="98">
        <v>2.472</v>
      </c>
      <c r="C1414" s="98">
        <v>2.472</v>
      </c>
      <c r="D1414" s="99">
        <v>1.0999999999999999E-2</v>
      </c>
      <c r="E1414" s="105">
        <f>IF(C1414&lt;MAX($C$4:C1414),C1414/MAX($C$4:C1414)-1,0)</f>
        <v>-0.35842200882429276</v>
      </c>
      <c r="F1414" s="105">
        <f>IF(C1414&lt;MAX($C$1085:C1414),C1414/MAX($C$1085:C1414)-1,0)</f>
        <v>-1.615508885298822E-3</v>
      </c>
      <c r="G1414" s="99"/>
    </row>
    <row r="1415" spans="1:7" ht="15" thickBot="1">
      <c r="A1415" s="97">
        <v>42919</v>
      </c>
      <c r="B1415" s="98">
        <v>2.4529999999999998</v>
      </c>
      <c r="C1415" s="98">
        <v>2.4529999999999998</v>
      </c>
      <c r="D1415" s="99">
        <v>-7.7000000000000002E-3</v>
      </c>
      <c r="E1415" s="105">
        <f>IF(C1415&lt;MAX($C$4:C1415),C1415/MAX($C$4:C1415)-1,0)</f>
        <v>-0.36335323124837793</v>
      </c>
      <c r="F1415" s="105">
        <f>IF(C1415&lt;MAX($C$1085:C1415),C1415/MAX($C$1085:C1415)-1,0)</f>
        <v>-9.2891760904685317E-3</v>
      </c>
      <c r="G1415" s="99"/>
    </row>
    <row r="1416" spans="1:7" ht="15" thickBot="1">
      <c r="A1416" s="97">
        <v>42920</v>
      </c>
      <c r="B1416" s="98">
        <v>2.4550000000000001</v>
      </c>
      <c r="C1416" s="98">
        <v>2.4550000000000001</v>
      </c>
      <c r="D1416" s="99">
        <v>8.0000000000000004E-4</v>
      </c>
      <c r="E1416" s="105">
        <f>IF(C1416&lt;MAX($C$4:C1416),C1416/MAX($C$4:C1416)-1,0)</f>
        <v>-0.36283415520373741</v>
      </c>
      <c r="F1416" s="105">
        <f>IF(C1416&lt;MAX($C$1085:C1416),C1416/MAX($C$1085:C1416)-1,0)</f>
        <v>-8.4814216478190652E-3</v>
      </c>
      <c r="G1416" s="99"/>
    </row>
    <row r="1417" spans="1:7" ht="15" thickBot="1">
      <c r="A1417" s="97">
        <v>42921</v>
      </c>
      <c r="B1417" s="98">
        <v>2.5219999999999998</v>
      </c>
      <c r="C1417" s="98">
        <v>2.5219999999999998</v>
      </c>
      <c r="D1417" s="99">
        <v>2.7300000000000001E-2</v>
      </c>
      <c r="E1417" s="105">
        <f>IF(C1417&lt;MAX($C$4:C1417),C1417/MAX($C$4:C1417)-1,0)</f>
        <v>-0.3454451077082793</v>
      </c>
      <c r="F1417" s="105">
        <f>IF(C1417&lt;MAX($C$1085:C1417),C1417/MAX($C$1085:C1417)-1,0)</f>
        <v>0</v>
      </c>
      <c r="G1417" s="99"/>
    </row>
    <row r="1418" spans="1:7" ht="15" thickBot="1">
      <c r="A1418" s="97">
        <v>42922</v>
      </c>
      <c r="B1418" s="98">
        <v>2.5369999999999999</v>
      </c>
      <c r="C1418" s="98">
        <v>2.5369999999999999</v>
      </c>
      <c r="D1418" s="99">
        <v>5.8999999999999999E-3</v>
      </c>
      <c r="E1418" s="105">
        <f>IF(C1418&lt;MAX($C$4:C1418),C1418/MAX($C$4:C1418)-1,0)</f>
        <v>-0.34155203737347528</v>
      </c>
      <c r="F1418" s="105">
        <f>IF(C1418&lt;MAX($C$1085:C1418),C1418/MAX($C$1085:C1418)-1,0)</f>
        <v>0</v>
      </c>
      <c r="G1418" s="99"/>
    </row>
    <row r="1419" spans="1:7" ht="15" thickBot="1">
      <c r="A1419" s="97">
        <v>42923</v>
      </c>
      <c r="B1419" s="98">
        <v>2.5590000000000002</v>
      </c>
      <c r="C1419" s="98">
        <v>2.5590000000000002</v>
      </c>
      <c r="D1419" s="99">
        <v>8.6999999999999994E-3</v>
      </c>
      <c r="E1419" s="105">
        <f>IF(C1419&lt;MAX($C$4:C1419),C1419/MAX($C$4:C1419)-1,0)</f>
        <v>-0.33584220088242922</v>
      </c>
      <c r="F1419" s="105">
        <f>IF(C1419&lt;MAX($C$1085:C1419),C1419/MAX($C$1085:C1419)-1,0)</f>
        <v>0</v>
      </c>
      <c r="G1419" s="99"/>
    </row>
    <row r="1420" spans="1:7" ht="15" thickBot="1">
      <c r="A1420" s="97">
        <v>42926</v>
      </c>
      <c r="B1420" s="98">
        <v>2.5310000000000001</v>
      </c>
      <c r="C1420" s="98">
        <v>2.5310000000000001</v>
      </c>
      <c r="D1420" s="99">
        <v>-1.09E-2</v>
      </c>
      <c r="E1420" s="105">
        <f>IF(C1420&lt;MAX($C$4:C1420),C1420/MAX($C$4:C1420)-1,0)</f>
        <v>-0.34310926550739684</v>
      </c>
      <c r="F1420" s="105">
        <f>IF(C1420&lt;MAX($C$1085:C1420),C1420/MAX($C$1085:C1420)-1,0)</f>
        <v>-1.0941774130519777E-2</v>
      </c>
      <c r="G1420" s="99"/>
    </row>
    <row r="1421" spans="1:7" ht="15" thickBot="1">
      <c r="A1421" s="97">
        <v>42927</v>
      </c>
      <c r="B1421" s="98">
        <v>2.5249999999999999</v>
      </c>
      <c r="C1421" s="98">
        <v>2.5249999999999999</v>
      </c>
      <c r="D1421" s="99">
        <v>-2.3999999999999998E-3</v>
      </c>
      <c r="E1421" s="105">
        <f>IF(C1421&lt;MAX($C$4:C1421),C1421/MAX($C$4:C1421)-1,0)</f>
        <v>-0.34466649364131852</v>
      </c>
      <c r="F1421" s="105">
        <f>IF(C1421&lt;MAX($C$1085:C1421),C1421/MAX($C$1085:C1421)-1,0)</f>
        <v>-1.3286440015631173E-2</v>
      </c>
      <c r="G1421" s="99"/>
    </row>
    <row r="1422" spans="1:7" ht="15" thickBot="1">
      <c r="A1422" s="97">
        <v>42928</v>
      </c>
      <c r="B1422" s="98">
        <v>2.569</v>
      </c>
      <c r="C1422" s="98">
        <v>2.569</v>
      </c>
      <c r="D1422" s="99">
        <v>1.7399999999999999E-2</v>
      </c>
      <c r="E1422" s="105">
        <f>IF(C1422&lt;MAX($C$4:C1422),C1422/MAX($C$4:C1422)-1,0)</f>
        <v>-0.33324682065922662</v>
      </c>
      <c r="F1422" s="105">
        <f>IF(C1422&lt;MAX($C$1085:C1422),C1422/MAX($C$1085:C1422)-1,0)</f>
        <v>0</v>
      </c>
      <c r="G1422" s="108"/>
    </row>
    <row r="1423" spans="1:7" ht="15" thickBot="1">
      <c r="A1423" s="101">
        <v>42929</v>
      </c>
      <c r="B1423" s="98">
        <v>2.5529999999999999</v>
      </c>
      <c r="C1423" s="98">
        <v>2.5529999999999999</v>
      </c>
      <c r="D1423" s="99">
        <v>-6.1999999999999998E-3</v>
      </c>
      <c r="E1423" s="105">
        <f>IF(C1423&lt;MAX($C$4:C1423),C1423/MAX($C$4:C1423)-1,0)</f>
        <v>-0.33739942901635089</v>
      </c>
      <c r="F1423" s="105">
        <f>IF(C1423&lt;MAX($C$1085:C1423),C1423/MAX($C$1085:C1423)-1,0)</f>
        <v>-6.2281043207473852E-3</v>
      </c>
      <c r="G1423" s="99"/>
    </row>
    <row r="1424" spans="1:7" ht="15" thickBot="1">
      <c r="A1424" s="97">
        <v>42930</v>
      </c>
      <c r="B1424" s="98">
        <v>2.5670000000000002</v>
      </c>
      <c r="C1424" s="98">
        <v>2.5670000000000002</v>
      </c>
      <c r="D1424" s="99">
        <v>5.4999999999999997E-3</v>
      </c>
      <c r="E1424" s="105">
        <f>IF(C1424&lt;MAX($C$4:C1424),C1424/MAX($C$4:C1424)-1,0)</f>
        <v>-0.33376589670386714</v>
      </c>
      <c r="F1424" s="105">
        <f>IF(C1424&lt;MAX($C$1085:C1424),C1424/MAX($C$1085:C1424)-1,0)</f>
        <v>-7.7851304009335376E-4</v>
      </c>
      <c r="G1424" s="99"/>
    </row>
    <row r="1425" spans="1:11" ht="15" thickBot="1">
      <c r="A1425" s="97">
        <v>42933</v>
      </c>
      <c r="B1425" s="98">
        <v>2.516</v>
      </c>
      <c r="C1425" s="98">
        <v>2.516</v>
      </c>
      <c r="D1425" s="99">
        <v>-1.9900000000000001E-2</v>
      </c>
      <c r="E1425" s="105">
        <f>IF(C1425&lt;MAX($C$4:C1425),C1425/MAX($C$4:C1425)-1,0)</f>
        <v>-0.34700233584220086</v>
      </c>
      <c r="F1425" s="105">
        <f>IF(C1425&lt;MAX($C$1085:C1425),C1425/MAX($C$1085:C1425)-1,0)</f>
        <v>-2.0630595562475595E-2</v>
      </c>
      <c r="G1425" s="99"/>
    </row>
    <row r="1426" spans="1:11" ht="15" thickBot="1">
      <c r="A1426" s="97">
        <v>42934</v>
      </c>
      <c r="B1426" s="98">
        <v>2.5139999999999998</v>
      </c>
      <c r="C1426" s="98">
        <v>2.5139999999999998</v>
      </c>
      <c r="D1426" s="99">
        <v>-8.0000000000000004E-4</v>
      </c>
      <c r="E1426" s="105">
        <f>IF(C1426&lt;MAX($C$4:C1426),C1426/MAX($C$4:C1426)-1,0)</f>
        <v>-0.34752141188684149</v>
      </c>
      <c r="F1426" s="105">
        <f>IF(C1426&lt;MAX($C$1085:C1426),C1426/MAX($C$1085:C1426)-1,0)</f>
        <v>-2.1409108602569171E-2</v>
      </c>
      <c r="G1426" s="99"/>
    </row>
    <row r="1427" spans="1:11" ht="15" thickBot="1">
      <c r="A1427" s="97">
        <v>42935</v>
      </c>
      <c r="B1427" s="98">
        <v>2.6230000000000002</v>
      </c>
      <c r="C1427" s="98">
        <v>2.6230000000000002</v>
      </c>
      <c r="D1427" s="99">
        <v>4.3400000000000001E-2</v>
      </c>
      <c r="E1427" s="105">
        <f>IF(C1427&lt;MAX($C$4:C1427),C1427/MAX($C$4:C1427)-1,0)</f>
        <v>-0.319231767453932</v>
      </c>
      <c r="F1427" s="105">
        <f>IF(C1427&lt;MAX($C$1085:C1427),C1427/MAX($C$1085:C1427)-1,0)</f>
        <v>0</v>
      </c>
      <c r="G1427" s="99"/>
    </row>
    <row r="1428" spans="1:11" ht="15" thickBot="1">
      <c r="A1428" s="97">
        <v>42936</v>
      </c>
      <c r="B1428" s="98">
        <v>2.65</v>
      </c>
      <c r="C1428" s="98">
        <v>2.65</v>
      </c>
      <c r="D1428" s="99">
        <v>1.03E-2</v>
      </c>
      <c r="E1428" s="105">
        <f>IF(C1428&lt;MAX($C$4:C1428),C1428/MAX($C$4:C1428)-1,0)</f>
        <v>-0.31222424085128475</v>
      </c>
      <c r="F1428" s="105">
        <f>IF(C1428&lt;MAX($C$1085:C1428),C1428/MAX($C$1085:C1428)-1,0)</f>
        <v>0</v>
      </c>
      <c r="G1428" s="99"/>
    </row>
    <row r="1429" spans="1:11" ht="15" thickBot="1">
      <c r="A1429" s="97">
        <v>42937</v>
      </c>
      <c r="B1429" s="98">
        <v>2.6709999999999998</v>
      </c>
      <c r="C1429" s="98">
        <v>2.6709999999999998</v>
      </c>
      <c r="D1429" s="99">
        <v>7.9000000000000008E-3</v>
      </c>
      <c r="E1429" s="105">
        <f>IF(C1429&lt;MAX($C$4:C1429),C1429/MAX($C$4:C1429)-1,0)</f>
        <v>-0.30677394238255917</v>
      </c>
      <c r="F1429" s="105">
        <f>IF(C1429&lt;MAX($C$1085:C1429),C1429/MAX($C$1085:C1429)-1,0)</f>
        <v>0</v>
      </c>
      <c r="G1429" s="99"/>
    </row>
    <row r="1430" spans="1:11" ht="15" thickBot="1">
      <c r="A1430" s="97">
        <v>42940</v>
      </c>
      <c r="B1430" s="98">
        <v>2.6480000000000001</v>
      </c>
      <c r="C1430" s="98">
        <v>2.6480000000000001</v>
      </c>
      <c r="D1430" s="99">
        <v>-8.6E-3</v>
      </c>
      <c r="E1430" s="105">
        <f>IF(C1430&lt;MAX($C$4:C1430),C1430/MAX($C$4:C1430)-1,0)</f>
        <v>-0.31274331689592527</v>
      </c>
      <c r="F1430" s="105">
        <f>IF(C1430&lt;MAX($C$1085:C1430),C1430/MAX($C$1085:C1430)-1,0)</f>
        <v>-8.6110071134405386E-3</v>
      </c>
      <c r="G1430" s="99"/>
    </row>
    <row r="1431" spans="1:11" ht="15" thickBot="1">
      <c r="A1431" s="97">
        <v>42941</v>
      </c>
      <c r="B1431" s="98">
        <v>2.629</v>
      </c>
      <c r="C1431" s="98">
        <v>2.629</v>
      </c>
      <c r="D1431" s="99">
        <v>-7.1999999999999998E-3</v>
      </c>
      <c r="E1431" s="105">
        <f>IF(C1431&lt;MAX($C$4:C1431),C1431/MAX($C$4:C1431)-1,0)</f>
        <v>-0.31767453932001044</v>
      </c>
      <c r="F1431" s="105">
        <f>IF(C1431&lt;MAX($C$1085:C1431),C1431/MAX($C$1085:C1431)-1,0)</f>
        <v>-1.572444777236981E-2</v>
      </c>
      <c r="G1431" s="99"/>
    </row>
    <row r="1432" spans="1:11" ht="15" thickBot="1">
      <c r="A1432" s="97">
        <v>42942</v>
      </c>
      <c r="B1432" s="98">
        <v>2.605</v>
      </c>
      <c r="C1432" s="98">
        <v>2.605</v>
      </c>
      <c r="D1432" s="99">
        <v>-9.1000000000000004E-3</v>
      </c>
      <c r="E1432" s="105">
        <f>IF(C1432&lt;MAX($C$4:C1432),C1432/MAX($C$4:C1432)-1,0)</f>
        <v>-0.32390345185569691</v>
      </c>
      <c r="F1432" s="105">
        <f>IF(C1432&lt;MAX($C$1085:C1432),C1432/MAX($C$1085:C1432)-1,0)</f>
        <v>-2.4709846499438304E-2</v>
      </c>
      <c r="G1432" s="99"/>
    </row>
    <row r="1433" spans="1:11" ht="15" thickBot="1">
      <c r="A1433" s="97">
        <v>42943</v>
      </c>
      <c r="B1433" s="98">
        <v>2.5819999999999999</v>
      </c>
      <c r="C1433" s="98">
        <v>2.5819999999999999</v>
      </c>
      <c r="D1433" s="99">
        <v>-8.8000000000000005E-3</v>
      </c>
      <c r="E1433" s="105">
        <f>IF(C1433&lt;MAX($C$4:C1433),C1433/MAX($C$4:C1433)-1,0)</f>
        <v>-0.32987282636906312</v>
      </c>
      <c r="F1433" s="105">
        <f>IF(C1433&lt;MAX($C$1085:C1433),C1433/MAX($C$1085:C1433)-1,0)</f>
        <v>-3.3320853612879064E-2</v>
      </c>
      <c r="G1433" s="99"/>
    </row>
    <row r="1434" spans="1:11" ht="15" thickBot="1">
      <c r="A1434" s="97">
        <v>42944</v>
      </c>
      <c r="B1434" s="98">
        <v>2.645</v>
      </c>
      <c r="C1434" s="98">
        <v>2.645</v>
      </c>
      <c r="D1434" s="99">
        <v>2.4400000000000002E-2</v>
      </c>
      <c r="E1434" s="105">
        <f>IF(C1434&lt;MAX($C$4:C1434),C1434/MAX($C$4:C1434)-1,0)</f>
        <v>-0.31352193096288605</v>
      </c>
      <c r="F1434" s="105">
        <f>IF(C1434&lt;MAX($C$1085:C1434),C1434/MAX($C$1085:C1434)-1,0)</f>
        <v>-9.7341819543241836E-3</v>
      </c>
      <c r="G1434" s="99"/>
    </row>
    <row r="1435" spans="1:11" ht="15" thickBot="1">
      <c r="A1435" s="97">
        <v>42947</v>
      </c>
      <c r="B1435" s="98">
        <v>2.6619999999999999</v>
      </c>
      <c r="C1435" s="98">
        <v>2.6619999999999999</v>
      </c>
      <c r="D1435" s="99">
        <v>6.4000000000000003E-3</v>
      </c>
      <c r="E1435" s="105">
        <f>IF(C1435&lt;MAX($C$4:C1435),C1435/MAX($C$4:C1435)-1,0)</f>
        <v>-0.30910978458344152</v>
      </c>
      <c r="F1435" s="105">
        <f>IF(C1435&lt;MAX($C$1085:C1435),C1435/MAX($C$1085:C1435)-1,0)</f>
        <v>-3.3695245226506021E-3</v>
      </c>
      <c r="G1435" s="99"/>
    </row>
    <row r="1436" spans="1:11" ht="15" thickBot="1">
      <c r="A1436" s="97">
        <v>42948</v>
      </c>
      <c r="B1436" s="98">
        <v>2.6659999999999999</v>
      </c>
      <c r="C1436" s="98">
        <v>2.6659999999999999</v>
      </c>
      <c r="D1436" s="99">
        <v>1.5E-3</v>
      </c>
      <c r="E1436" s="105">
        <f>IF(C1436&lt;MAX($C$4:C1436),C1436/MAX($C$4:C1436)-1,0)</f>
        <v>-0.30807163249416047</v>
      </c>
      <c r="F1436" s="105">
        <f>IF(C1436&lt;MAX($C$1085:C1436),C1436/MAX($C$1085:C1436)-1,0)</f>
        <v>-1.8719580681392234E-3</v>
      </c>
      <c r="G1436" s="99"/>
      <c r="I1436" s="1">
        <v>21.93</v>
      </c>
      <c r="J1436" s="1">
        <v>32.19</v>
      </c>
      <c r="K1436" s="1">
        <v>45.39</v>
      </c>
    </row>
    <row r="1437" spans="1:11" ht="15" thickBot="1">
      <c r="A1437" s="97">
        <v>42949</v>
      </c>
      <c r="B1437" s="98">
        <v>2.6829999999999998</v>
      </c>
      <c r="C1437" s="98">
        <v>2.6829999999999998</v>
      </c>
      <c r="D1437" s="99">
        <v>6.4000000000000003E-3</v>
      </c>
      <c r="E1437" s="105">
        <f>IF(C1437&lt;MAX($C$4:C1437),C1437/MAX($C$4:C1437)-1,0)</f>
        <v>-0.30365948611471594</v>
      </c>
      <c r="F1437" s="105">
        <f>IF(C1437&lt;MAX($C$1085:C1437),C1437/MAX($C$1085:C1437)-1,0)</f>
        <v>0</v>
      </c>
      <c r="G1437" s="99"/>
    </row>
    <row r="1438" spans="1:11" ht="15" thickBot="1">
      <c r="A1438" s="97">
        <v>42950</v>
      </c>
      <c r="B1438" s="98">
        <v>2.641</v>
      </c>
      <c r="C1438" s="98">
        <v>2.641</v>
      </c>
      <c r="D1438" s="99">
        <v>-1.5699999999999999E-2</v>
      </c>
      <c r="E1438" s="105">
        <f>IF(C1438&lt;MAX($C$4:C1438),C1438/MAX($C$4:C1438)-1,0)</f>
        <v>-0.31456008305216721</v>
      </c>
      <c r="F1438" s="105">
        <f>IF(C1438&lt;MAX($C$1085:C1438),C1438/MAX($C$1085:C1438)-1,0)</f>
        <v>-1.5654118524040195E-2</v>
      </c>
      <c r="G1438" s="99"/>
    </row>
    <row r="1439" spans="1:11" ht="15" thickBot="1">
      <c r="A1439" s="97">
        <v>42951</v>
      </c>
      <c r="B1439" s="98">
        <v>2.5750000000000002</v>
      </c>
      <c r="C1439" s="98">
        <v>2.5750000000000002</v>
      </c>
      <c r="D1439" s="99">
        <v>-2.5000000000000001E-2</v>
      </c>
      <c r="E1439" s="105">
        <f>IF(C1439&lt;MAX($C$4:C1439),C1439/MAX($C$4:C1439)-1,0)</f>
        <v>-0.33168959252530494</v>
      </c>
      <c r="F1439" s="105">
        <f>IF(C1439&lt;MAX($C$1085:C1439),C1439/MAX($C$1085:C1439)-1,0)</f>
        <v>-4.0253447633246231E-2</v>
      </c>
      <c r="G1439" s="99"/>
    </row>
    <row r="1440" spans="1:11" ht="15" thickBot="1">
      <c r="A1440" s="97">
        <v>42954</v>
      </c>
      <c r="B1440" s="98">
        <v>2.6150000000000002</v>
      </c>
      <c r="C1440" s="98">
        <v>2.6150000000000002</v>
      </c>
      <c r="D1440" s="99">
        <v>1.55E-2</v>
      </c>
      <c r="E1440" s="105">
        <f>IF(C1440&lt;MAX($C$4:C1440),C1440/MAX($C$4:C1440)-1,0)</f>
        <v>-0.32130807163249409</v>
      </c>
      <c r="F1440" s="105">
        <f>IF(C1440&lt;MAX($C$1085:C1440),C1440/MAX($C$1085:C1440)-1,0)</f>
        <v>-2.5344763324636421E-2</v>
      </c>
      <c r="G1440" s="99"/>
    </row>
    <row r="1441" spans="1:7" ht="15" thickBot="1">
      <c r="A1441" s="97">
        <v>42955</v>
      </c>
      <c r="B1441" s="98">
        <v>2.5870000000000002</v>
      </c>
      <c r="C1441" s="98">
        <v>2.5870000000000002</v>
      </c>
      <c r="D1441" s="99">
        <v>-1.0699999999999999E-2</v>
      </c>
      <c r="E1441" s="105">
        <f>IF(C1441&lt;MAX($C$4:C1441),C1441/MAX($C$4:C1441)-1,0)</f>
        <v>-0.32857513625746171</v>
      </c>
      <c r="F1441" s="105">
        <f>IF(C1441&lt;MAX($C$1085:C1441),C1441/MAX($C$1085:C1441)-1,0)</f>
        <v>-3.5780842340663255E-2</v>
      </c>
      <c r="G1441" s="99"/>
    </row>
    <row r="1442" spans="1:7" ht="15" thickBot="1">
      <c r="A1442" s="97">
        <v>42956</v>
      </c>
      <c r="B1442" s="98">
        <v>2.6110000000000002</v>
      </c>
      <c r="C1442" s="98">
        <v>2.6110000000000002</v>
      </c>
      <c r="D1442" s="99">
        <v>9.2999999999999992E-3</v>
      </c>
      <c r="E1442" s="105">
        <f>IF(C1442&lt;MAX($C$4:C1442),C1442/MAX($C$4:C1442)-1,0)</f>
        <v>-0.32234622372177524</v>
      </c>
      <c r="F1442" s="105">
        <f>IF(C1442&lt;MAX($C$1085:C1442),C1442/MAX($C$1085:C1442)-1,0)</f>
        <v>-2.6835631755497413E-2</v>
      </c>
      <c r="G1442" s="108"/>
    </row>
    <row r="1443" spans="1:7" ht="15" thickBot="1">
      <c r="A1443" s="101">
        <v>42957</v>
      </c>
      <c r="B1443" s="98">
        <v>2.6059999999999999</v>
      </c>
      <c r="C1443" s="98">
        <v>2.6059999999999999</v>
      </c>
      <c r="D1443" s="99">
        <v>-1.9E-3</v>
      </c>
      <c r="E1443" s="105">
        <f>IF(C1443&lt;MAX($C$4:C1443),C1443/MAX($C$4:C1443)-1,0)</f>
        <v>-0.32364391383337665</v>
      </c>
      <c r="F1443" s="105">
        <f>IF(C1443&lt;MAX($C$1085:C1443),C1443/MAX($C$1085:C1443)-1,0)</f>
        <v>-2.8699217294073764E-2</v>
      </c>
      <c r="G1443" s="99"/>
    </row>
    <row r="1444" spans="1:7" ht="15" thickBot="1">
      <c r="A1444" s="97">
        <v>42958</v>
      </c>
      <c r="B1444" s="98">
        <v>2.5659999999999998</v>
      </c>
      <c r="C1444" s="98">
        <v>2.5659999999999998</v>
      </c>
      <c r="D1444" s="99">
        <v>-1.5299999999999999E-2</v>
      </c>
      <c r="E1444" s="105">
        <f>IF(C1444&lt;MAX($C$4:C1444),C1444/MAX($C$4:C1444)-1,0)</f>
        <v>-0.33402543472618751</v>
      </c>
      <c r="F1444" s="105">
        <f>IF(C1444&lt;MAX($C$1085:C1444),C1444/MAX($C$1085:C1444)-1,0)</f>
        <v>-4.3607901602683574E-2</v>
      </c>
      <c r="G1444" s="99"/>
    </row>
    <row r="1445" spans="1:7" ht="15" thickBot="1">
      <c r="A1445" s="97">
        <v>42961</v>
      </c>
      <c r="B1445" s="98">
        <v>2.68</v>
      </c>
      <c r="C1445" s="98">
        <v>2.68</v>
      </c>
      <c r="D1445" s="99">
        <v>4.4400000000000002E-2</v>
      </c>
      <c r="E1445" s="105">
        <f>IF(C1445&lt;MAX($C$4:C1445),C1445/MAX($C$4:C1445)-1,0)</f>
        <v>-0.30443810018167661</v>
      </c>
      <c r="F1445" s="105">
        <f>IF(C1445&lt;MAX($C$1085:C1445),C1445/MAX($C$1085:C1445)-1,0)</f>
        <v>-1.118151323145633E-3</v>
      </c>
      <c r="G1445" s="99"/>
    </row>
    <row r="1446" spans="1:7" ht="15" thickBot="1">
      <c r="A1446" s="97">
        <v>42962</v>
      </c>
      <c r="B1446" s="98">
        <v>2.734</v>
      </c>
      <c r="C1446" s="98">
        <v>2.734</v>
      </c>
      <c r="D1446" s="99">
        <v>2.01E-2</v>
      </c>
      <c r="E1446" s="105">
        <f>IF(C1446&lt;MAX($C$4:C1446),C1446/MAX($C$4:C1446)-1,0)</f>
        <v>-0.2904230469763821</v>
      </c>
      <c r="F1446" s="105">
        <f>IF(C1446&lt;MAX($C$1085:C1446),C1446/MAX($C$1085:C1446)-1,0)</f>
        <v>0</v>
      </c>
      <c r="G1446" s="99"/>
    </row>
    <row r="1447" spans="1:7" ht="15" thickBot="1">
      <c r="A1447" s="97">
        <v>42963</v>
      </c>
      <c r="B1447" s="98">
        <v>2.706</v>
      </c>
      <c r="C1447" s="98">
        <v>2.706</v>
      </c>
      <c r="D1447" s="99">
        <v>-1.0200000000000001E-2</v>
      </c>
      <c r="E1447" s="105">
        <f>IF(C1447&lt;MAX($C$4:C1447),C1447/MAX($C$4:C1447)-1,0)</f>
        <v>-0.29769011160134962</v>
      </c>
      <c r="F1447" s="105">
        <f>IF(C1447&lt;MAX($C$1085:C1447),C1447/MAX($C$1085:C1447)-1,0)</f>
        <v>-1.0241404535479171E-2</v>
      </c>
      <c r="G1447" s="99"/>
    </row>
    <row r="1448" spans="1:7" ht="15" thickBot="1">
      <c r="A1448" s="97">
        <v>42964</v>
      </c>
      <c r="B1448" s="98">
        <v>2.706</v>
      </c>
      <c r="C1448" s="98">
        <v>2.706</v>
      </c>
      <c r="D1448" s="99">
        <v>0</v>
      </c>
      <c r="E1448" s="105">
        <f>IF(C1448&lt;MAX($C$4:C1448),C1448/MAX($C$4:C1448)-1,0)</f>
        <v>-0.29769011160134962</v>
      </c>
      <c r="F1448" s="105">
        <f>IF(C1448&lt;MAX($C$1085:C1448),C1448/MAX($C$1085:C1448)-1,0)</f>
        <v>-1.0241404535479171E-2</v>
      </c>
      <c r="G1448" s="99"/>
    </row>
    <row r="1449" spans="1:7" ht="15" thickBot="1">
      <c r="A1449" s="97">
        <v>42965</v>
      </c>
      <c r="B1449" s="98">
        <v>2.6789999999999998</v>
      </c>
      <c r="C1449" s="98">
        <v>2.6789999999999998</v>
      </c>
      <c r="D1449" s="99">
        <v>-0.01</v>
      </c>
      <c r="E1449" s="105">
        <f>IF(C1449&lt;MAX($C$4:C1449),C1449/MAX($C$4:C1449)-1,0)</f>
        <v>-0.30469763820399698</v>
      </c>
      <c r="F1449" s="105">
        <f>IF(C1449&lt;MAX($C$1085:C1449),C1449/MAX($C$1085:C1449)-1,0)</f>
        <v>-2.0117044623262692E-2</v>
      </c>
      <c r="G1449" s="99"/>
    </row>
    <row r="1450" spans="1:7" ht="15" thickBot="1">
      <c r="A1450" s="97">
        <v>42968</v>
      </c>
      <c r="B1450" s="98">
        <v>2.6949999999999998</v>
      </c>
      <c r="C1450" s="98">
        <v>2.6949999999999998</v>
      </c>
      <c r="D1450" s="99">
        <v>6.0000000000000001E-3</v>
      </c>
      <c r="E1450" s="105">
        <f>IF(C1450&lt;MAX($C$4:C1450),C1450/MAX($C$4:C1450)-1,0)</f>
        <v>-0.30054502984687259</v>
      </c>
      <c r="F1450" s="105">
        <f>IF(C1450&lt;MAX($C$1085:C1450),C1450/MAX($C$1085:C1450)-1,0)</f>
        <v>-1.4264813460131753E-2</v>
      </c>
      <c r="G1450" s="99"/>
    </row>
    <row r="1451" spans="1:7" ht="15" thickBot="1">
      <c r="A1451" s="97">
        <v>42969</v>
      </c>
      <c r="B1451" s="98">
        <v>2.7250000000000001</v>
      </c>
      <c r="C1451" s="98">
        <v>2.7250000000000001</v>
      </c>
      <c r="D1451" s="99">
        <v>1.11E-2</v>
      </c>
      <c r="E1451" s="105">
        <f>IF(C1451&lt;MAX($C$4:C1451),C1451/MAX($C$4:C1451)-1,0)</f>
        <v>-0.29275888917726445</v>
      </c>
      <c r="F1451" s="105">
        <f>IF(C1451&lt;MAX($C$1085:C1451),C1451/MAX($C$1085:C1451)-1,0)</f>
        <v>-3.2918800292610628E-3</v>
      </c>
      <c r="G1451" s="99"/>
    </row>
    <row r="1452" spans="1:7" ht="15" thickBot="1">
      <c r="A1452" s="97">
        <v>42970</v>
      </c>
      <c r="B1452" s="98">
        <v>2.6989999999999998</v>
      </c>
      <c r="C1452" s="98">
        <v>2.6989999999999998</v>
      </c>
      <c r="D1452" s="99">
        <v>-9.4999999999999998E-3</v>
      </c>
      <c r="E1452" s="105">
        <f>IF(C1452&lt;MAX($C$4:C1452),C1452/MAX($C$4:C1452)-1,0)</f>
        <v>-0.29950687775759155</v>
      </c>
      <c r="F1452" s="105">
        <f>IF(C1452&lt;MAX($C$1085:C1452),C1452/MAX($C$1085:C1452)-1,0)</f>
        <v>-1.2801755669349046E-2</v>
      </c>
      <c r="G1452" s="99"/>
    </row>
    <row r="1453" spans="1:7" ht="15" thickBot="1">
      <c r="A1453" s="97">
        <v>42971</v>
      </c>
      <c r="B1453" s="98">
        <v>2.6949999999999998</v>
      </c>
      <c r="C1453" s="98">
        <v>2.6949999999999998</v>
      </c>
      <c r="D1453" s="99">
        <v>-1.5E-3</v>
      </c>
      <c r="E1453" s="105">
        <f>IF(C1453&lt;MAX($C$4:C1453),C1453/MAX($C$4:C1453)-1,0)</f>
        <v>-0.30054502984687259</v>
      </c>
      <c r="F1453" s="105">
        <f>IF(C1453&lt;MAX($C$1085:C1453),C1453/MAX($C$1085:C1453)-1,0)</f>
        <v>-1.4264813460131753E-2</v>
      </c>
      <c r="G1453" s="99"/>
    </row>
    <row r="1454" spans="1:7" ht="15" thickBot="1">
      <c r="A1454" s="97">
        <v>42972</v>
      </c>
      <c r="B1454" s="98">
        <v>2.71</v>
      </c>
      <c r="C1454" s="98">
        <v>2.71</v>
      </c>
      <c r="D1454" s="99">
        <v>5.5999999999999999E-3</v>
      </c>
      <c r="E1454" s="105">
        <f>IF(C1454&lt;MAX($C$4:C1454),C1454/MAX($C$4:C1454)-1,0)</f>
        <v>-0.29665195951206857</v>
      </c>
      <c r="F1454" s="105">
        <f>IF(C1454&lt;MAX($C$1085:C1454),C1454/MAX($C$1085:C1454)-1,0)</f>
        <v>-8.7783467446964636E-3</v>
      </c>
      <c r="G1454" s="99"/>
    </row>
    <row r="1455" spans="1:7" ht="15" thickBot="1">
      <c r="A1455" s="97">
        <v>42975</v>
      </c>
      <c r="B1455" s="98">
        <v>2.7759999999999998</v>
      </c>
      <c r="C1455" s="98">
        <v>2.7759999999999998</v>
      </c>
      <c r="D1455" s="99">
        <v>2.4400000000000002E-2</v>
      </c>
      <c r="E1455" s="105">
        <f>IF(C1455&lt;MAX($C$4:C1455),C1455/MAX($C$4:C1455)-1,0)</f>
        <v>-0.27952245003893084</v>
      </c>
      <c r="F1455" s="105">
        <f>IF(C1455&lt;MAX($C$1085:C1455),C1455/MAX($C$1085:C1455)-1,0)</f>
        <v>0</v>
      </c>
      <c r="G1455" s="99"/>
    </row>
    <row r="1456" spans="1:7" ht="15" thickBot="1">
      <c r="A1456" s="97">
        <v>42976</v>
      </c>
      <c r="B1456" s="98">
        <v>2.7930000000000001</v>
      </c>
      <c r="C1456" s="98">
        <v>2.7930000000000001</v>
      </c>
      <c r="D1456" s="99">
        <v>6.1000000000000004E-3</v>
      </c>
      <c r="E1456" s="105">
        <f>IF(C1456&lt;MAX($C$4:C1456),C1456/MAX($C$4:C1456)-1,0)</f>
        <v>-0.27511030365948608</v>
      </c>
      <c r="F1456" s="105">
        <f>IF(C1456&lt;MAX($C$1085:C1456),C1456/MAX($C$1085:C1456)-1,0)</f>
        <v>0</v>
      </c>
      <c r="G1456" s="99"/>
    </row>
    <row r="1457" spans="1:8" ht="15" thickBot="1">
      <c r="A1457" s="97">
        <v>42977</v>
      </c>
      <c r="B1457" s="98">
        <v>2.8370000000000002</v>
      </c>
      <c r="C1457" s="98">
        <v>2.8370000000000002</v>
      </c>
      <c r="D1457" s="99">
        <v>1.5800000000000002E-2</v>
      </c>
      <c r="E1457" s="105">
        <f>IF(C1457&lt;MAX($C$4:C1457),C1457/MAX($C$4:C1457)-1,0)</f>
        <v>-0.26369063067739418</v>
      </c>
      <c r="F1457" s="105">
        <f>IF(C1457&lt;MAX($C$1085:C1457),C1457/MAX($C$1085:C1457)-1,0)</f>
        <v>0</v>
      </c>
      <c r="G1457" s="99"/>
    </row>
    <row r="1458" spans="1:8" ht="15" thickBot="1">
      <c r="A1458" s="97">
        <v>42978</v>
      </c>
      <c r="B1458" s="98">
        <v>2.859</v>
      </c>
      <c r="C1458" s="98">
        <v>2.859</v>
      </c>
      <c r="D1458" s="99">
        <v>7.7999999999999996E-3</v>
      </c>
      <c r="E1458" s="105">
        <f>IF(C1458&lt;MAX($C$4:C1458),C1458/MAX($C$4:C1458)-1,0)</f>
        <v>-0.25798079418634834</v>
      </c>
      <c r="F1458" s="105">
        <f>IF(C1458&lt;MAX($C$1085:C1458),C1458/MAX($C$1085:C1458)-1,0)</f>
        <v>0</v>
      </c>
      <c r="G1458" s="99"/>
    </row>
    <row r="1459" spans="1:8" ht="15" thickBot="1">
      <c r="A1459" s="97">
        <v>42979</v>
      </c>
      <c r="B1459" s="98">
        <v>2.9279999999999999</v>
      </c>
      <c r="C1459" s="98">
        <v>2.9279999999999999</v>
      </c>
      <c r="D1459" s="99">
        <v>2.41E-2</v>
      </c>
      <c r="E1459" s="105">
        <f>IF(C1459&lt;MAX($C$4:C1459),C1459/MAX($C$4:C1459)-1,0)</f>
        <v>-0.24007267064624971</v>
      </c>
      <c r="F1459" s="105">
        <f>IF(C1459&lt;MAX($C$1085:C1459),C1459/MAX($C$1085:C1459)-1,0)</f>
        <v>0</v>
      </c>
      <c r="G1459" s="99"/>
    </row>
    <row r="1460" spans="1:8" ht="15" thickBot="1">
      <c r="A1460" s="97">
        <v>42982</v>
      </c>
      <c r="B1460" s="98">
        <v>2.9729999999999999</v>
      </c>
      <c r="C1460" s="98">
        <v>2.9729999999999999</v>
      </c>
      <c r="D1460" s="99">
        <v>1.54E-2</v>
      </c>
      <c r="E1460" s="105">
        <f>IF(C1460&lt;MAX($C$4:C1460),C1460/MAX($C$4:C1460)-1,0)</f>
        <v>-0.22839345964183766</v>
      </c>
      <c r="F1460" s="105">
        <f>IF(C1460&lt;MAX($C$1085:C1460),C1460/MAX($C$1085:C1460)-1,0)</f>
        <v>0</v>
      </c>
      <c r="G1460" s="99"/>
    </row>
    <row r="1461" spans="1:8" ht="15" thickBot="1">
      <c r="A1461" s="97">
        <v>42983</v>
      </c>
      <c r="B1461" s="98">
        <v>3.0259999999999998</v>
      </c>
      <c r="C1461" s="98">
        <v>3.0259999999999998</v>
      </c>
      <c r="D1461" s="99">
        <v>1.78E-2</v>
      </c>
      <c r="E1461" s="105">
        <f>IF(C1461&lt;MAX($C$4:C1461),C1461/MAX($C$4:C1461)-1,0)</f>
        <v>-0.21463794445886331</v>
      </c>
      <c r="F1461" s="105">
        <f>IF(C1461&lt;MAX($C$1085:C1461),C1461/MAX($C$1085:C1461)-1,0)</f>
        <v>0</v>
      </c>
      <c r="G1461" s="99"/>
    </row>
    <row r="1462" spans="1:8" ht="15" thickBot="1">
      <c r="A1462" s="97">
        <v>42984</v>
      </c>
      <c r="B1462" s="98">
        <v>3.0369999999999999</v>
      </c>
      <c r="C1462" s="98">
        <v>3.0369999999999999</v>
      </c>
      <c r="D1462" s="99">
        <v>3.5999999999999999E-3</v>
      </c>
      <c r="E1462" s="105">
        <f>IF(C1462&lt;MAX($C$4:C1462),C1462/MAX($C$4:C1462)-1,0)</f>
        <v>-0.21178302621334033</v>
      </c>
      <c r="F1462" s="105">
        <f>IF(C1462&lt;MAX($C$1085:C1462),C1462/MAX($C$1085:C1462)-1,0)</f>
        <v>0</v>
      </c>
      <c r="G1462" s="108"/>
    </row>
    <row r="1463" spans="1:8" ht="15" thickBot="1">
      <c r="A1463" s="101">
        <v>42985</v>
      </c>
      <c r="B1463" s="98">
        <v>3.0139999999999998</v>
      </c>
      <c r="C1463" s="98">
        <v>3.0139999999999998</v>
      </c>
      <c r="D1463" s="99">
        <v>-7.6E-3</v>
      </c>
      <c r="E1463" s="105">
        <f>IF(C1463&lt;MAX($C$4:C1463),C1463/MAX($C$4:C1463)-1,0)</f>
        <v>-0.21775240072670654</v>
      </c>
      <c r="F1463" s="105">
        <f>IF(C1463&lt;MAX($C$1085:C1463),C1463/MAX($C$1085:C1463)-1,0)</f>
        <v>-7.5732630885743113E-3</v>
      </c>
      <c r="G1463" s="99"/>
    </row>
    <row r="1464" spans="1:8" ht="15" thickBot="1">
      <c r="A1464" s="97">
        <v>42986</v>
      </c>
      <c r="B1464" s="98">
        <v>3.028</v>
      </c>
      <c r="C1464" s="98">
        <v>3.028</v>
      </c>
      <c r="D1464" s="99">
        <v>4.5999999999999999E-3</v>
      </c>
      <c r="E1464" s="105">
        <f>IF(C1464&lt;MAX($C$4:C1464),C1464/MAX($C$4:C1464)-1,0)</f>
        <v>-0.21411886841422267</v>
      </c>
      <c r="F1464" s="105">
        <f>IF(C1464&lt;MAX($C$1085:C1464),C1464/MAX($C$1085:C1464)-1,0)</f>
        <v>-2.9634507737898996E-3</v>
      </c>
      <c r="G1464" s="99"/>
    </row>
    <row r="1465" spans="1:8" ht="15" thickBot="1">
      <c r="A1465" s="97">
        <v>42989</v>
      </c>
      <c r="B1465" s="98">
        <v>3.1139999999999999</v>
      </c>
      <c r="C1465" s="98">
        <v>3.1139999999999999</v>
      </c>
      <c r="D1465" s="99">
        <v>2.8400000000000002E-2</v>
      </c>
      <c r="E1465" s="105">
        <f>IF(C1465&lt;MAX($C$4:C1465),C1465/MAX($C$4:C1465)-1,0)</f>
        <v>-0.19179859849467951</v>
      </c>
      <c r="F1465" s="105">
        <f>IF(C1465&lt;MAX($C$1085:C1465),C1465/MAX($C$1085:C1465)-1,0)</f>
        <v>0</v>
      </c>
      <c r="G1465" s="99"/>
    </row>
    <row r="1466" spans="1:8" ht="15" thickBot="1">
      <c r="A1466" s="97">
        <v>42990</v>
      </c>
      <c r="B1466" s="98">
        <v>3.04</v>
      </c>
      <c r="C1466" s="98">
        <v>3.04</v>
      </c>
      <c r="D1466" s="99">
        <v>-2.3800000000000002E-2</v>
      </c>
      <c r="E1466" s="105">
        <f>IF(C1466&lt;MAX($C$4:C1466),C1466/MAX($C$4:C1466)-1,0)</f>
        <v>-0.21100441214637944</v>
      </c>
      <c r="F1466" s="105">
        <f>IF(C1466&lt;MAX($C$1085:C1466),C1466/MAX($C$1085:C1466)-1,0)</f>
        <v>-2.3763648041104646E-2</v>
      </c>
      <c r="G1466" s="99"/>
    </row>
    <row r="1467" spans="1:8" ht="15" thickBot="1">
      <c r="A1467" s="97">
        <v>42991</v>
      </c>
      <c r="B1467" s="98">
        <v>3.069</v>
      </c>
      <c r="C1467" s="98">
        <v>3.069</v>
      </c>
      <c r="D1467" s="99">
        <v>9.4999999999999998E-3</v>
      </c>
      <c r="E1467" s="105">
        <f>IF(C1467&lt;MAX($C$4:C1467),C1467/MAX($C$4:C1467)-1,0)</f>
        <v>-0.20347780949909167</v>
      </c>
      <c r="F1467" s="105">
        <f>IF(C1467&lt;MAX($C$1085:C1467),C1467/MAX($C$1085:C1467)-1,0)</f>
        <v>-1.4450867052023142E-2</v>
      </c>
      <c r="G1467" s="99"/>
    </row>
    <row r="1468" spans="1:8" ht="15" thickBot="1">
      <c r="A1468" s="97">
        <v>42992</v>
      </c>
      <c r="B1468" s="98">
        <v>3.0169999999999999</v>
      </c>
      <c r="C1468" s="98">
        <v>3.0169999999999999</v>
      </c>
      <c r="D1468" s="99">
        <v>-1.6899999999999998E-2</v>
      </c>
      <c r="E1468" s="105">
        <f>IF(C1468&lt;MAX($C$4:C1468),C1468/MAX($C$4:C1468)-1,0)</f>
        <v>-0.21697378665974576</v>
      </c>
      <c r="F1468" s="105">
        <f>IF(C1468&lt;MAX($C$1085:C1468),C1468/MAX($C$1085:C1468)-1,0)</f>
        <v>-3.114964675658316E-2</v>
      </c>
      <c r="G1468" s="99"/>
    </row>
    <row r="1469" spans="1:8" ht="15" thickBot="1">
      <c r="A1469" s="97">
        <v>42993</v>
      </c>
      <c r="B1469" s="98">
        <v>3.0059999999999998</v>
      </c>
      <c r="C1469" s="98">
        <v>3.0059999999999998</v>
      </c>
      <c r="D1469" s="99">
        <v>-3.5999999999999999E-3</v>
      </c>
      <c r="E1469" s="105">
        <f>IF(C1469&lt;MAX($C$4:C1469),C1469/MAX($C$4:C1469)-1,0)</f>
        <v>-0.21982870490526873</v>
      </c>
      <c r="F1469" s="105">
        <f>IF(C1469&lt;MAX($C$1085:C1469),C1469/MAX($C$1085:C1469)-1,0)</f>
        <v>-3.4682080924855474E-2</v>
      </c>
      <c r="G1469" s="99"/>
    </row>
    <row r="1470" spans="1:8" ht="15" thickBot="1">
      <c r="A1470" s="97">
        <v>42996</v>
      </c>
      <c r="B1470" s="98">
        <v>3.0179999999999998</v>
      </c>
      <c r="C1470" s="98">
        <v>3.0179999999999998</v>
      </c>
      <c r="D1470" s="99">
        <v>4.0000000000000001E-3</v>
      </c>
      <c r="E1470" s="105">
        <f>IF(C1470&lt;MAX($C$4:C1470),C1470/MAX($C$4:C1470)-1,0)</f>
        <v>-0.2167142486374255</v>
      </c>
      <c r="F1470" s="105">
        <f>IF(C1470&lt;MAX($C$1085:C1470),C1470/MAX($C$1085:C1470)-1,0)</f>
        <v>-3.0828516377649384E-2</v>
      </c>
      <c r="G1470" s="99"/>
    </row>
    <row r="1471" spans="1:8" ht="15" thickBot="1">
      <c r="A1471" s="97">
        <v>42997</v>
      </c>
      <c r="B1471" s="98">
        <v>2.9769999999999999</v>
      </c>
      <c r="C1471" s="98">
        <v>2.9769999999999999</v>
      </c>
      <c r="D1471" s="99">
        <v>-1.3599999999999999E-2</v>
      </c>
      <c r="E1471" s="105">
        <f>IF(C1471&lt;MAX($C$4:C1471),C1471/MAX($C$4:C1471)-1,0)</f>
        <v>-0.22735530755255651</v>
      </c>
      <c r="F1471" s="105">
        <f>IF(C1471&lt;MAX($C$1085:C1471),C1471/MAX($C$1085:C1471)-1,0)</f>
        <v>-4.3994861913937089E-2</v>
      </c>
      <c r="G1471" s="99"/>
      <c r="H1471" s="1">
        <f>B1479/B1458-1</f>
        <v>5.421476040573614E-2</v>
      </c>
    </row>
    <row r="1472" spans="1:8" ht="15" thickBot="1">
      <c r="A1472" s="97">
        <v>42998</v>
      </c>
      <c r="B1472" s="98">
        <v>3.0070000000000001</v>
      </c>
      <c r="C1472" s="98">
        <v>3.0070000000000001</v>
      </c>
      <c r="D1472" s="99">
        <v>1.01E-2</v>
      </c>
      <c r="E1472" s="105">
        <f>IF(C1472&lt;MAX($C$4:C1472),C1472/MAX($C$4:C1472)-1,0)</f>
        <v>-0.21956916688294836</v>
      </c>
      <c r="F1472" s="105">
        <f>IF(C1472&lt;MAX($C$1085:C1472),C1472/MAX($C$1085:C1472)-1,0)</f>
        <v>-3.4360950545921587E-2</v>
      </c>
      <c r="G1472" s="99"/>
    </row>
    <row r="1473" spans="1:7" ht="15" thickBot="1">
      <c r="A1473" s="97">
        <v>42999</v>
      </c>
      <c r="B1473" s="98">
        <v>2.976</v>
      </c>
      <c r="C1473" s="98">
        <v>2.976</v>
      </c>
      <c r="D1473" s="99">
        <v>-1.03E-2</v>
      </c>
      <c r="E1473" s="105">
        <f>IF(C1473&lt;MAX($C$4:C1473),C1473/MAX($C$4:C1473)-1,0)</f>
        <v>-0.22761484557487677</v>
      </c>
      <c r="F1473" s="105">
        <f>IF(C1473&lt;MAX($C$1085:C1473),C1473/MAX($C$1085:C1473)-1,0)</f>
        <v>-4.4315992292870865E-2</v>
      </c>
      <c r="G1473" s="99"/>
    </row>
    <row r="1474" spans="1:7" ht="15" thickBot="1">
      <c r="A1474" s="97">
        <v>43000</v>
      </c>
      <c r="B1474" s="98">
        <v>2.9580000000000002</v>
      </c>
      <c r="C1474" s="98">
        <v>2.9580000000000002</v>
      </c>
      <c r="D1474" s="99">
        <v>-6.0000000000000001E-3</v>
      </c>
      <c r="E1474" s="105">
        <f>IF(C1474&lt;MAX($C$4:C1474),C1474/MAX($C$4:C1474)-1,0)</f>
        <v>-0.23228652997664156</v>
      </c>
      <c r="F1474" s="105">
        <f>IF(C1474&lt;MAX($C$1085:C1474),C1474/MAX($C$1085:C1474)-1,0)</f>
        <v>-5.0096339113680055E-2</v>
      </c>
      <c r="G1474" s="99"/>
    </row>
    <row r="1475" spans="1:7" ht="15" thickBot="1">
      <c r="A1475" s="97">
        <v>43003</v>
      </c>
      <c r="B1475" s="98">
        <v>2.92</v>
      </c>
      <c r="C1475" s="98">
        <v>2.92</v>
      </c>
      <c r="D1475" s="99">
        <v>-1.2800000000000001E-2</v>
      </c>
      <c r="E1475" s="105">
        <f>IF(C1475&lt;MAX($C$4:C1475),C1475/MAX($C$4:C1475)-1,0)</f>
        <v>-0.2421489748248119</v>
      </c>
      <c r="F1475" s="105">
        <f>IF(C1475&lt;MAX($C$1085:C1475),C1475/MAX($C$1085:C1475)-1,0)</f>
        <v>-6.2299293513166321E-2</v>
      </c>
      <c r="G1475" s="99"/>
    </row>
    <row r="1476" spans="1:7" ht="15" thickBot="1">
      <c r="A1476" s="97">
        <v>43004</v>
      </c>
      <c r="B1476" s="98">
        <v>2.9380000000000002</v>
      </c>
      <c r="C1476" s="98">
        <v>2.9380000000000002</v>
      </c>
      <c r="D1476" s="99">
        <v>6.1999999999999998E-3</v>
      </c>
      <c r="E1476" s="105">
        <f>IF(C1476&lt;MAX($C$4:C1476),C1476/MAX($C$4:C1476)-1,0)</f>
        <v>-0.23747729042304699</v>
      </c>
      <c r="F1476" s="105">
        <f>IF(C1476&lt;MAX($C$1085:C1476),C1476/MAX($C$1085:C1476)-1,0)</f>
        <v>-5.6518946692357019E-2</v>
      </c>
      <c r="G1476" s="99"/>
    </row>
    <row r="1477" spans="1:7" ht="15" thickBot="1">
      <c r="A1477" s="97">
        <v>43005</v>
      </c>
      <c r="B1477" s="98">
        <v>3.0179999999999998</v>
      </c>
      <c r="C1477" s="98">
        <v>3.0179999999999998</v>
      </c>
      <c r="D1477" s="99">
        <v>2.7199999999999998E-2</v>
      </c>
      <c r="E1477" s="105">
        <f>IF(C1477&lt;MAX($C$4:C1477),C1477/MAX($C$4:C1477)-1,0)</f>
        <v>-0.2167142486374255</v>
      </c>
      <c r="F1477" s="105">
        <f>IF(C1477&lt;MAX($C$1085:C1477),C1477/MAX($C$1085:C1477)-1,0)</f>
        <v>-3.0828516377649384E-2</v>
      </c>
      <c r="G1477" s="99"/>
    </row>
    <row r="1478" spans="1:7" ht="15" thickBot="1">
      <c r="A1478" s="97">
        <v>43006</v>
      </c>
      <c r="B1478" s="98">
        <v>3.0259999999999998</v>
      </c>
      <c r="C1478" s="98">
        <v>3.0259999999999998</v>
      </c>
      <c r="D1478" s="99">
        <v>2.7000000000000001E-3</v>
      </c>
      <c r="E1478" s="105">
        <f>IF(C1478&lt;MAX($C$4:C1478),C1478/MAX($C$4:C1478)-1,0)</f>
        <v>-0.21463794445886331</v>
      </c>
      <c r="F1478" s="105">
        <f>IF(C1478&lt;MAX($C$1085:C1478),C1478/MAX($C$1085:C1478)-1,0)</f>
        <v>-2.8259473346178621E-2</v>
      </c>
      <c r="G1478" s="108"/>
    </row>
    <row r="1479" spans="1:7" ht="15" thickBot="1">
      <c r="A1479" s="101">
        <v>43007</v>
      </c>
      <c r="B1479" s="280">
        <v>3.0139999999999998</v>
      </c>
      <c r="C1479" s="98">
        <v>3.0139999999999998</v>
      </c>
      <c r="D1479" s="99">
        <v>-4.0000000000000001E-3</v>
      </c>
      <c r="E1479" s="105">
        <f>IF(C1479&lt;MAX($C$4:C1479),C1479/MAX($C$4:C1479)-1,0)</f>
        <v>-0.21775240072670654</v>
      </c>
      <c r="F1479" s="105">
        <f>IF(C1479&lt;MAX($C$1085:C1479),C1479/MAX($C$1085:C1479)-1,0)</f>
        <v>-3.211303789338471E-2</v>
      </c>
    </row>
    <row r="1480" spans="1:7" ht="15" thickBot="1">
      <c r="A1480" s="25">
        <v>43017</v>
      </c>
      <c r="B1480" s="225">
        <v>3.0310000000000001</v>
      </c>
      <c r="C1480" s="225">
        <v>3.0310000000000001</v>
      </c>
      <c r="D1480" s="99">
        <v>0.996</v>
      </c>
      <c r="E1480" s="105">
        <f>IF(C1480&lt;MAX($C$4:C1480),C1480/MAX($C$4:C1480)-1,0)</f>
        <v>-0.21334025434726189</v>
      </c>
      <c r="F1480" s="105">
        <f>IF(C1480&lt;MAX($C$1085:C1480),C1480/MAX($C$1085:C1480)-1,0)</f>
        <v>-2.6653821451509185E-2</v>
      </c>
    </row>
    <row r="1481" spans="1:7" ht="15" thickBot="1">
      <c r="A1481" s="25">
        <v>43018</v>
      </c>
      <c r="B1481" s="223">
        <v>3.008</v>
      </c>
      <c r="C1481" s="223">
        <v>3.008</v>
      </c>
      <c r="D1481" s="99">
        <v>1.996</v>
      </c>
      <c r="E1481" s="105">
        <f>IF(C1481&lt;MAX($C$4:C1481),C1481/MAX($C$4:C1481)-1,0)</f>
        <v>-0.2193096288606281</v>
      </c>
      <c r="F1481" s="105">
        <f>IF(C1481&lt;MAX($C$1085:C1481),C1481/MAX($C$1085:C1481)-1,0)</f>
        <v>-3.4039820166987811E-2</v>
      </c>
    </row>
    <row r="1482" spans="1:7" ht="15" thickBot="1">
      <c r="A1482" s="25">
        <v>43019</v>
      </c>
      <c r="B1482" s="223">
        <v>3.0129999999999999</v>
      </c>
      <c r="C1482" s="223">
        <v>3.0129999999999999</v>
      </c>
      <c r="D1482" s="99">
        <v>2.996</v>
      </c>
      <c r="E1482" s="105">
        <f>IF(C1482&lt;MAX($C$4:C1482),C1482/MAX($C$4:C1482)-1,0)</f>
        <v>-0.2180119387490268</v>
      </c>
      <c r="F1482" s="105">
        <f>IF(C1482&lt;MAX($C$1085:C1482),C1482/MAX($C$1085:C1482)-1,0)</f>
        <v>-3.2434168272318598E-2</v>
      </c>
    </row>
    <row r="1483" spans="1:7" ht="15" thickBot="1">
      <c r="A1483" s="25">
        <v>43020</v>
      </c>
      <c r="B1483" s="224">
        <v>3.0150000000000001</v>
      </c>
      <c r="C1483" s="224">
        <v>3.0150000000000001</v>
      </c>
      <c r="D1483" s="99">
        <v>3.996</v>
      </c>
      <c r="E1483" s="105">
        <f>IF(C1483&lt;MAX($C$4:C1483),C1483/MAX($C$4:C1483)-1,0)</f>
        <v>-0.21749286270438617</v>
      </c>
      <c r="F1483" s="105">
        <f>IF(C1483&lt;MAX($C$1085:C1483),C1483/MAX($C$1085:C1483)-1,0)</f>
        <v>-3.1791907514450823E-2</v>
      </c>
    </row>
    <row r="1484" spans="1:7" ht="15" thickBot="1">
      <c r="A1484" s="25">
        <v>43021</v>
      </c>
      <c r="B1484" s="225">
        <v>3.0649999999999999</v>
      </c>
      <c r="C1484" s="225">
        <v>3.0649999999999999</v>
      </c>
      <c r="D1484" s="99">
        <v>4.9960000000000004</v>
      </c>
      <c r="E1484" s="105">
        <f>IF(C1484&lt;MAX($C$4:C1484),C1484/MAX($C$4:C1484)-1,0)</f>
        <v>-0.20451596158837271</v>
      </c>
      <c r="F1484" s="105">
        <f>IF(C1484&lt;MAX($C$1085:C1484),C1484/MAX($C$1085:C1484)-1,0)</f>
        <v>-1.5735388567758468E-2</v>
      </c>
    </row>
    <row r="1485" spans="1:7" ht="15" thickBot="1">
      <c r="A1485" s="25">
        <v>43024</v>
      </c>
      <c r="B1485" s="308">
        <v>3.081</v>
      </c>
      <c r="C1485" s="308">
        <v>3.081</v>
      </c>
      <c r="E1485" s="105">
        <f>IF(C1485&lt;MAX($C$4:C1485),C1485/MAX($C$4:C1485)-1,0)</f>
        <v>-0.20036335323124843</v>
      </c>
      <c r="F1485" s="105">
        <f>IF(C1485&lt;MAX($C$1085:C1485),C1485/MAX($C$1085:C1485)-1,0)</f>
        <v>-1.0597302504816941E-2</v>
      </c>
    </row>
    <row r="1486" spans="1:7" ht="15" thickBot="1">
      <c r="A1486" s="25">
        <v>43025</v>
      </c>
      <c r="B1486" s="307">
        <v>3.0670000000000002</v>
      </c>
      <c r="C1486" s="307">
        <v>3.0670000000000002</v>
      </c>
      <c r="E1486" s="105">
        <f>IF(C1486&lt;MAX($C$4:C1486),C1486/MAX($C$4:C1486)-1,0)</f>
        <v>-0.20399688554373219</v>
      </c>
      <c r="F1486" s="105">
        <f>IF(C1486&lt;MAX($C$1085:C1486),C1486/MAX($C$1085:C1486)-1,0)</f>
        <v>-1.5093127809890694E-2</v>
      </c>
    </row>
    <row r="1487" spans="1:7" ht="15" thickBot="1">
      <c r="A1487" s="25">
        <v>43026</v>
      </c>
      <c r="B1487" s="307">
        <v>3.0760000000000001</v>
      </c>
      <c r="C1487" s="307">
        <v>3.0760000000000001</v>
      </c>
      <c r="E1487" s="105">
        <f>IF(C1487&lt;MAX($C$4:C1487),C1487/MAX($C$4:C1487)-1,0)</f>
        <v>-0.20166104334284973</v>
      </c>
      <c r="F1487" s="105">
        <f>IF(C1487&lt;MAX($C$1085:C1487),C1487/MAX($C$1085:C1487)-1,0)</f>
        <v>-1.2202954399486154E-2</v>
      </c>
    </row>
    <row r="1488" spans="1:7" ht="15" thickBot="1">
      <c r="A1488" s="25">
        <v>43027</v>
      </c>
      <c r="B1488" s="308">
        <v>3.0859999999999999</v>
      </c>
      <c r="C1488" s="308">
        <v>3.0859999999999999</v>
      </c>
      <c r="E1488" s="105">
        <f>IF(C1488&lt;MAX($C$4:C1488),C1488/MAX($C$4:C1488)-1,0)</f>
        <v>-0.19906566311964713</v>
      </c>
      <c r="F1488" s="105">
        <f>IF(C1488&lt;MAX($C$1085:C1488),C1488/MAX($C$1085:C1488)-1,0)</f>
        <v>-8.9916506101477278E-3</v>
      </c>
    </row>
    <row r="1489" spans="1:6" ht="15" thickBot="1">
      <c r="A1489" s="25">
        <v>43028</v>
      </c>
      <c r="B1489" s="307">
        <v>3.1280000000000001</v>
      </c>
      <c r="C1489" s="307">
        <v>3.1280000000000001</v>
      </c>
      <c r="E1489" s="105">
        <f>IF(C1489&lt;MAX($C$4:C1489),C1489/MAX($C$4:C1489)-1,0)</f>
        <v>-0.18816506618219575</v>
      </c>
      <c r="F1489" s="105">
        <f>IF(C1489&lt;MAX($C$1085:C1489),C1489/MAX($C$1085:C1489)-1,0)</f>
        <v>0</v>
      </c>
    </row>
  </sheetData>
  <sortState ref="A4:D1478">
    <sortCondition ref="A3"/>
  </sortState>
  <phoneticPr fontId="21" type="noConversion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751"/>
  <sheetViews>
    <sheetView topLeftCell="A485" zoomScale="115" zoomScaleNormal="115" workbookViewId="0">
      <selection activeCell="F493" sqref="F493:H493"/>
    </sheetView>
  </sheetViews>
  <sheetFormatPr defaultRowHeight="12.75"/>
  <cols>
    <col min="1" max="1" width="10.5" style="25" customWidth="1"/>
    <col min="2" max="3" width="9" style="1"/>
    <col min="4" max="6" width="9" style="3"/>
    <col min="7" max="7" width="10.25" style="1" customWidth="1"/>
    <col min="8" max="11" width="9" style="1"/>
    <col min="12" max="12" width="10.125" style="1" customWidth="1"/>
    <col min="13" max="18" width="9" style="1"/>
    <col min="19" max="19" width="10.625" style="1" bestFit="1" customWidth="1"/>
    <col min="20" max="16384" width="9" style="1"/>
  </cols>
  <sheetData>
    <row r="1" spans="1:16">
      <c r="A1" s="107" t="s">
        <v>507</v>
      </c>
      <c r="L1" s="4" t="s">
        <v>221</v>
      </c>
    </row>
    <row r="2" spans="1:16">
      <c r="A2" s="107" t="s">
        <v>508</v>
      </c>
      <c r="B2" s="82" t="s">
        <v>509</v>
      </c>
      <c r="C2" s="82" t="s">
        <v>510</v>
      </c>
      <c r="D2" s="24" t="s">
        <v>1296</v>
      </c>
      <c r="H2" s="22" t="s">
        <v>228</v>
      </c>
      <c r="I2" s="22" t="s">
        <v>4</v>
      </c>
      <c r="J2" s="22" t="s">
        <v>10</v>
      </c>
      <c r="L2" s="82" t="s">
        <v>223</v>
      </c>
      <c r="M2" s="82" t="s">
        <v>224</v>
      </c>
      <c r="N2" s="82" t="s">
        <v>225</v>
      </c>
      <c r="O2" s="82" t="s">
        <v>226</v>
      </c>
      <c r="P2" s="22" t="s">
        <v>227</v>
      </c>
    </row>
    <row r="3" spans="1:16" ht="13.5">
      <c r="A3" s="346">
        <v>41898</v>
      </c>
      <c r="B3" s="345">
        <v>1</v>
      </c>
      <c r="C3" s="345">
        <v>1</v>
      </c>
      <c r="G3" s="82" t="s">
        <v>580</v>
      </c>
      <c r="H3" s="3">
        <f>(B751-B345)/B345*365/(A751-A345)</f>
        <v>0.3794567623454822</v>
      </c>
      <c r="I3" s="3">
        <f>MIN(E345:E751)</f>
        <v>-0.19807497467071933</v>
      </c>
      <c r="J3" s="1">
        <f>H3/-I3</f>
        <v>1.9157228871355036</v>
      </c>
      <c r="L3" s="82" t="s">
        <v>223</v>
      </c>
      <c r="M3" s="82" t="s">
        <v>224</v>
      </c>
      <c r="N3" s="82" t="s">
        <v>225</v>
      </c>
      <c r="O3" s="82" t="s">
        <v>226</v>
      </c>
      <c r="P3" s="82" t="s">
        <v>227</v>
      </c>
    </row>
    <row r="4" spans="1:16" ht="13.5">
      <c r="A4" s="346">
        <v>41901</v>
      </c>
      <c r="B4" s="345">
        <v>1</v>
      </c>
      <c r="C4" s="345">
        <v>1</v>
      </c>
      <c r="D4" s="3">
        <f>IF(B4&lt;MAX($B$3:B4),B4/MAX($B$3:B4)-1,0)</f>
        <v>0</v>
      </c>
      <c r="H4" s="22" t="s">
        <v>11</v>
      </c>
      <c r="I4" s="22" t="s">
        <v>12</v>
      </c>
      <c r="L4" s="25">
        <v>42916</v>
      </c>
      <c r="M4" s="3">
        <v>0.77039999999999997</v>
      </c>
      <c r="N4" s="1" t="s">
        <v>229</v>
      </c>
      <c r="O4" s="3">
        <v>0.187</v>
      </c>
      <c r="P4" s="1">
        <v>16.670000000000002</v>
      </c>
    </row>
    <row r="5" spans="1:16" ht="13.5">
      <c r="A5" s="346">
        <v>41908</v>
      </c>
      <c r="B5" s="345">
        <v>1</v>
      </c>
      <c r="C5" s="345">
        <v>1</v>
      </c>
      <c r="D5" s="3">
        <f>IF(B5&lt;MAX($B$3:B5),B5/MAX($B$3:B5)-1,0)</f>
        <v>0</v>
      </c>
      <c r="G5" s="1" t="s">
        <v>273</v>
      </c>
      <c r="H5" s="3">
        <f>A248/A3-1</f>
        <v>9.0457778414243517E-3</v>
      </c>
      <c r="I5" s="3">
        <f>MIN(B4:B248)</f>
        <v>0.99399999999999999</v>
      </c>
      <c r="J5" s="1">
        <f t="shared" ref="J5:J13" si="0">H5/-I5</f>
        <v>-9.1003801221572964E-3</v>
      </c>
      <c r="L5" s="25">
        <v>42825</v>
      </c>
      <c r="M5" s="3">
        <v>0.82879999999999998</v>
      </c>
      <c r="N5" s="1" t="s">
        <v>229</v>
      </c>
      <c r="O5" s="3">
        <v>0.2571</v>
      </c>
      <c r="P5" s="1">
        <v>13.13</v>
      </c>
    </row>
    <row r="6" spans="1:16" ht="13.5">
      <c r="A6" s="346">
        <v>41912</v>
      </c>
      <c r="B6" s="345">
        <v>1.0009999999999999</v>
      </c>
      <c r="C6" s="345">
        <v>1.0009999999999999</v>
      </c>
      <c r="D6" s="3">
        <f>IF(B6&lt;MAX($B$3:B6),B6/MAX($B$3:B6)-1,0)</f>
        <v>0</v>
      </c>
      <c r="G6" s="1" t="s">
        <v>274</v>
      </c>
      <c r="H6" s="3">
        <f>A62/A3-1</f>
        <v>2.4106162585326718E-3</v>
      </c>
      <c r="I6" s="3">
        <f>MIN(B4:B61)</f>
        <v>0.99399999999999999</v>
      </c>
      <c r="J6" s="1">
        <f t="shared" si="0"/>
        <v>-2.4251672621053038E-3</v>
      </c>
      <c r="L6" s="25">
        <v>42735</v>
      </c>
      <c r="M6" s="3">
        <v>0.2671</v>
      </c>
      <c r="N6" s="1" t="s">
        <v>229</v>
      </c>
      <c r="O6" s="3">
        <v>0.74780000000000002</v>
      </c>
      <c r="P6" s="1">
        <v>8.02</v>
      </c>
    </row>
    <row r="7" spans="1:16" ht="13.5">
      <c r="A7" s="346">
        <v>41922</v>
      </c>
      <c r="B7" s="345">
        <v>1.004</v>
      </c>
      <c r="C7" s="345">
        <v>1.004</v>
      </c>
      <c r="D7" s="3">
        <f>IF(B7&lt;MAX($B$3:B7),B7/MAX($B$3:B7)-1,0)</f>
        <v>0</v>
      </c>
      <c r="G7" s="1" t="s">
        <v>261</v>
      </c>
      <c r="H7" s="3">
        <f>A123/A62-1</f>
        <v>2.2857687087787237E-3</v>
      </c>
      <c r="I7" s="3">
        <f>MIN(B63:B123)</f>
        <v>1.103</v>
      </c>
      <c r="J7" s="1">
        <f t="shared" si="0"/>
        <v>-2.07231977223819E-3</v>
      </c>
      <c r="L7" s="25">
        <v>42643</v>
      </c>
      <c r="M7" s="3">
        <v>0.28799999999999998</v>
      </c>
      <c r="N7" s="1" t="s">
        <v>229</v>
      </c>
      <c r="O7" s="3">
        <v>0.71460000000000001</v>
      </c>
      <c r="P7" s="1">
        <v>8.51</v>
      </c>
    </row>
    <row r="8" spans="1:16" ht="13.5">
      <c r="A8" s="346">
        <v>41925</v>
      </c>
      <c r="B8" s="345">
        <v>1.0029999999999999</v>
      </c>
      <c r="C8" s="345">
        <v>1.0029999999999999</v>
      </c>
      <c r="D8" s="3">
        <f>IF(B8&lt;MAX($B$3:B8),B8/MAX($B$3:B8)-1,0)</f>
        <v>-9.9601593625509022E-4</v>
      </c>
      <c r="G8" s="1" t="s">
        <v>231</v>
      </c>
      <c r="H8" s="3">
        <f>A187/A123-1</f>
        <v>2.2092885140752028E-3</v>
      </c>
      <c r="I8" s="3">
        <f>MIN(B123:B187)</f>
        <v>1.5820000000000001</v>
      </c>
      <c r="J8" s="1">
        <f t="shared" si="0"/>
        <v>-1.3965161277340093E-3</v>
      </c>
      <c r="L8" s="25">
        <v>42551</v>
      </c>
      <c r="M8" s="3">
        <v>0.73780000000000001</v>
      </c>
      <c r="N8" s="1" t="s">
        <v>229</v>
      </c>
      <c r="O8" s="3">
        <v>0.25369999999999998</v>
      </c>
      <c r="P8" s="1">
        <v>6.65</v>
      </c>
    </row>
    <row r="9" spans="1:16" ht="13.5">
      <c r="A9" s="346">
        <v>41926</v>
      </c>
      <c r="B9" s="345">
        <v>1.0009999999999999</v>
      </c>
      <c r="C9" s="345">
        <v>1.0009999999999999</v>
      </c>
      <c r="D9" s="3">
        <f>IF(B9&lt;MAX($B$3:B9),B9/MAX($B$3:B9)-1,0)</f>
        <v>-2.9880478087650486E-3</v>
      </c>
      <c r="G9" s="1" t="s">
        <v>232</v>
      </c>
      <c r="H9" s="3">
        <f>A279/A219-1</f>
        <v>2.2020173320074221E-3</v>
      </c>
      <c r="I9" s="3">
        <f>MIN(B219:B279)</f>
        <v>1.25</v>
      </c>
      <c r="J9" s="1">
        <f t="shared" si="0"/>
        <v>-1.7616138656059376E-3</v>
      </c>
      <c r="L9" s="25">
        <v>42460</v>
      </c>
      <c r="M9" s="3">
        <v>0.66449999999999998</v>
      </c>
      <c r="N9" s="1" t="s">
        <v>229</v>
      </c>
      <c r="O9" s="3">
        <v>0.34810000000000002</v>
      </c>
      <c r="P9" s="1">
        <v>5.0199999999999996</v>
      </c>
    </row>
    <row r="10" spans="1:16" ht="13.5">
      <c r="A10" s="346">
        <v>41927</v>
      </c>
      <c r="B10" s="345">
        <v>1.0029999999999999</v>
      </c>
      <c r="C10" s="345">
        <v>1.0029999999999999</v>
      </c>
      <c r="D10" s="3">
        <f>IF(B10&lt;MAX($B$3:B10),B10/MAX($B$3:B10)-1,0)</f>
        <v>-9.9601593625509022E-4</v>
      </c>
      <c r="G10" s="1" t="s">
        <v>233</v>
      </c>
      <c r="H10" s="3">
        <f>B751/B554-1</f>
        <v>0.46201358863495989</v>
      </c>
      <c r="I10" s="3">
        <f>MIN(F495:F751)</f>
        <v>-7.569296375266521E-2</v>
      </c>
      <c r="J10" s="1">
        <f t="shared" si="0"/>
        <v>6.10378515689567</v>
      </c>
      <c r="L10" s="25">
        <v>42369</v>
      </c>
      <c r="M10" s="3">
        <v>0.7873</v>
      </c>
      <c r="N10" s="1" t="s">
        <v>229</v>
      </c>
      <c r="O10" s="3">
        <v>0.28710000000000002</v>
      </c>
      <c r="P10" s="1">
        <v>7.64</v>
      </c>
    </row>
    <row r="11" spans="1:16" ht="13.5">
      <c r="A11" s="346">
        <v>41928</v>
      </c>
      <c r="B11" s="345">
        <v>1</v>
      </c>
      <c r="C11" s="345">
        <v>1</v>
      </c>
      <c r="D11" s="3">
        <f>IF(B11&lt;MAX($B$3:B11),B11/MAX($B$3:B11)-1,0)</f>
        <v>-3.9840637450199168E-3</v>
      </c>
      <c r="G11" s="1" t="s">
        <v>235</v>
      </c>
      <c r="H11" s="3">
        <f>A307/A248-1</f>
        <v>2.1288170873050571E-3</v>
      </c>
      <c r="I11" s="3">
        <f>MIN(B249:B307)</f>
        <v>1.42</v>
      </c>
      <c r="J11" s="1">
        <f t="shared" si="0"/>
        <v>-1.4991669628908854E-3</v>
      </c>
      <c r="L11" s="25">
        <v>42277</v>
      </c>
      <c r="M11" s="3">
        <v>0.78069999999999995</v>
      </c>
      <c r="N11" s="1" t="s">
        <v>229</v>
      </c>
      <c r="O11" s="3">
        <v>0.2616</v>
      </c>
      <c r="P11" s="1">
        <v>6.08</v>
      </c>
    </row>
    <row r="12" spans="1:16" ht="13.5">
      <c r="A12" s="346">
        <v>41929</v>
      </c>
      <c r="B12" s="345">
        <v>0.99399999999999999</v>
      </c>
      <c r="C12" s="345">
        <v>0.99399999999999999</v>
      </c>
      <c r="D12" s="3">
        <f>IF(B12&lt;MAX($B$3:B12),B12/MAX($B$3:B12)-1,0)</f>
        <v>-9.960159362549792E-3</v>
      </c>
      <c r="G12" s="1" t="s">
        <v>236</v>
      </c>
      <c r="H12" s="3">
        <f>A367/A307-1</f>
        <v>2.1715014043950376E-3</v>
      </c>
      <c r="I12" s="3">
        <f>MIN(B308:B367)</f>
        <v>1.403</v>
      </c>
      <c r="J12" s="1">
        <f t="shared" si="0"/>
        <v>-1.5477558121133553E-3</v>
      </c>
      <c r="L12" s="25">
        <v>42185</v>
      </c>
      <c r="M12" s="3">
        <v>0.90190000000000003</v>
      </c>
      <c r="N12" s="1" t="s">
        <v>229</v>
      </c>
      <c r="O12" s="3">
        <v>0.12540000000000001</v>
      </c>
      <c r="P12" s="1">
        <v>9.3000000000000007</v>
      </c>
    </row>
    <row r="13" spans="1:16" ht="13.5">
      <c r="A13" s="346">
        <v>41932</v>
      </c>
      <c r="B13" s="345">
        <v>1.004</v>
      </c>
      <c r="C13" s="345">
        <v>1.004</v>
      </c>
      <c r="D13" s="3">
        <f>IF(B13&lt;MAX($B$3:B13),B13/MAX($B$3:B13)-1,0)</f>
        <v>0</v>
      </c>
      <c r="G13" s="1" t="s">
        <v>239</v>
      </c>
      <c r="H13" s="3">
        <f>A432/A367-1</f>
        <v>2.284556866624321E-3</v>
      </c>
      <c r="I13" s="3">
        <f>MIN(B368:B432)</f>
        <v>1.597</v>
      </c>
      <c r="J13" s="1">
        <f t="shared" si="0"/>
        <v>-1.4305302859263125E-3</v>
      </c>
      <c r="L13" s="25">
        <v>42094</v>
      </c>
      <c r="M13" s="3">
        <v>0.84530000000000005</v>
      </c>
      <c r="N13" s="1" t="s">
        <v>229</v>
      </c>
      <c r="O13" s="3">
        <v>0.1983</v>
      </c>
      <c r="P13" s="1">
        <v>6.49</v>
      </c>
    </row>
    <row r="14" spans="1:16" ht="13.5">
      <c r="A14" s="346">
        <v>41933</v>
      </c>
      <c r="B14" s="345">
        <v>1.0029999999999999</v>
      </c>
      <c r="C14" s="345">
        <v>1.0029999999999999</v>
      </c>
      <c r="D14" s="3">
        <f>IF(B14&lt;MAX($B$3:B14),B14/MAX($B$3:B14)-1,0)</f>
        <v>-9.9601593625509022E-4</v>
      </c>
      <c r="G14" s="1" t="s">
        <v>241</v>
      </c>
      <c r="H14" s="3"/>
      <c r="I14" s="3"/>
      <c r="L14" s="25">
        <v>42004</v>
      </c>
      <c r="M14" s="3">
        <v>0.59950000000000003</v>
      </c>
      <c r="N14" s="1" t="s">
        <v>229</v>
      </c>
      <c r="O14" s="3">
        <v>0.44900000000000001</v>
      </c>
      <c r="P14" s="1">
        <v>6.19</v>
      </c>
    </row>
    <row r="15" spans="1:16" ht="13.5">
      <c r="A15" s="346">
        <v>41934</v>
      </c>
      <c r="B15" s="345">
        <v>1.0009999999999999</v>
      </c>
      <c r="C15" s="345">
        <v>1.0009999999999999</v>
      </c>
      <c r="D15" s="3">
        <f>IF(B15&lt;MAX($B$3:B15),B15/MAX($B$3:B15)-1,0)</f>
        <v>-2.9880478087650486E-3</v>
      </c>
      <c r="G15" s="22" t="s">
        <v>1297</v>
      </c>
      <c r="H15" s="3">
        <f>(B751-1)*365/(A751-A3)</f>
        <v>0.43960792951541849</v>
      </c>
      <c r="I15" s="3">
        <f>MIN(D4:D751)</f>
        <v>-0.51662799690641914</v>
      </c>
    </row>
    <row r="16" spans="1:16" ht="13.5">
      <c r="A16" s="346">
        <v>41935</v>
      </c>
      <c r="B16" s="345">
        <v>0.996</v>
      </c>
      <c r="C16" s="345">
        <v>0.996</v>
      </c>
      <c r="D16" s="3">
        <f>IF(B16&lt;MAX($B$3:B16),B16/MAX($B$3:B16)-1,0)</f>
        <v>-7.9681274900398336E-3</v>
      </c>
    </row>
    <row r="17" spans="1:19" ht="13.5">
      <c r="A17" s="346">
        <v>41936</v>
      </c>
      <c r="B17" s="345">
        <v>0.999</v>
      </c>
      <c r="C17" s="345">
        <v>0.999</v>
      </c>
      <c r="D17" s="3">
        <f>IF(B17&lt;MAX($B$3:B17),B17/MAX($B$3:B17)-1,0)</f>
        <v>-4.980079681274896E-3</v>
      </c>
      <c r="L17" s="4" t="s">
        <v>234</v>
      </c>
    </row>
    <row r="18" spans="1:19" ht="13.5">
      <c r="A18" s="346">
        <v>41939</v>
      </c>
      <c r="B18" s="345">
        <v>1.002</v>
      </c>
      <c r="C18" s="345">
        <v>1.002</v>
      </c>
      <c r="D18" s="3">
        <f>IF(B18&lt;MAX($B$3:B18),B18/MAX($B$3:B18)-1,0)</f>
        <v>-1.9920318725099584E-3</v>
      </c>
      <c r="L18" s="1" t="s">
        <v>236</v>
      </c>
    </row>
    <row r="19" spans="1:19" ht="13.5">
      <c r="A19" s="346">
        <v>41940</v>
      </c>
      <c r="B19" s="345">
        <v>1.012</v>
      </c>
      <c r="C19" s="345">
        <v>1.012</v>
      </c>
      <c r="D19" s="3">
        <f>IF(B19&lt;MAX($B$3:B19),B19/MAX($B$3:B19)-1,0)</f>
        <v>0</v>
      </c>
      <c r="L19" s="9" t="s">
        <v>237</v>
      </c>
      <c r="M19" s="9" t="s">
        <v>48</v>
      </c>
      <c r="N19" s="9" t="s">
        <v>238</v>
      </c>
    </row>
    <row r="20" spans="1:19" ht="13.5">
      <c r="A20" s="346">
        <v>41941</v>
      </c>
      <c r="B20" s="345">
        <v>1.0169999999999999</v>
      </c>
      <c r="C20" s="345">
        <v>1.0169999999999999</v>
      </c>
      <c r="D20" s="3">
        <f>IF(B20&lt;MAX($B$3:B20),B20/MAX($B$3:B20)-1,0)</f>
        <v>0</v>
      </c>
      <c r="L20" s="82" t="s">
        <v>240</v>
      </c>
      <c r="M20" s="3">
        <v>0.52910000000000001</v>
      </c>
      <c r="N20" s="54">
        <v>88193.66</v>
      </c>
    </row>
    <row r="21" spans="1:19" ht="13.5">
      <c r="A21" s="346">
        <v>41942</v>
      </c>
      <c r="B21" s="345">
        <v>1.0149999999999999</v>
      </c>
      <c r="C21" s="345">
        <v>1.0149999999999999</v>
      </c>
      <c r="D21" s="3">
        <f>IF(B21&lt;MAX($B$3:B21),B21/MAX($B$3:B21)-1,0)</f>
        <v>-1.9665683382497079E-3</v>
      </c>
      <c r="L21" s="82" t="s">
        <v>242</v>
      </c>
      <c r="M21" s="3">
        <v>0.21079999999999999</v>
      </c>
      <c r="N21" s="54">
        <v>35146.06</v>
      </c>
    </row>
    <row r="22" spans="1:19" ht="13.5">
      <c r="A22" s="346">
        <v>41943</v>
      </c>
      <c r="B22" s="345">
        <v>1.014</v>
      </c>
      <c r="C22" s="345">
        <v>1.014</v>
      </c>
      <c r="D22" s="3">
        <f>IF(B22&lt;MAX($B$3:B22),B22/MAX($B$3:B22)-1,0)</f>
        <v>-2.9498525073745618E-3</v>
      </c>
      <c r="L22" s="82" t="s">
        <v>246</v>
      </c>
      <c r="M22" s="3">
        <v>3.0499999999999999E-2</v>
      </c>
      <c r="N22" s="54">
        <v>5077.5600000000004</v>
      </c>
    </row>
    <row r="23" spans="1:19" ht="13.5">
      <c r="A23" s="346">
        <v>41946</v>
      </c>
      <c r="B23" s="345">
        <v>1.016</v>
      </c>
      <c r="C23" s="345">
        <v>1.016</v>
      </c>
      <c r="D23" s="3">
        <f>IF(B23&lt;MAX($B$3:B23),B23/MAX($B$3:B23)-1,0)</f>
        <v>-9.8328416912474292E-4</v>
      </c>
      <c r="L23" s="82" t="s">
        <v>243</v>
      </c>
      <c r="M23" s="3">
        <v>0</v>
      </c>
      <c r="N23" s="1">
        <v>0.76</v>
      </c>
    </row>
    <row r="24" spans="1:19" ht="13.5">
      <c r="A24" s="346">
        <v>41947</v>
      </c>
      <c r="B24" s="345">
        <v>1.0129999999999999</v>
      </c>
      <c r="C24" s="345">
        <v>1.0129999999999999</v>
      </c>
      <c r="D24" s="3">
        <f>IF(B24&lt;MAX($B$3:B24),B24/MAX($B$3:B24)-1,0)</f>
        <v>-3.9331366764995268E-3</v>
      </c>
    </row>
    <row r="25" spans="1:19" ht="13.5">
      <c r="A25" s="346">
        <v>41948</v>
      </c>
      <c r="B25" s="345">
        <v>1.012</v>
      </c>
      <c r="C25" s="345">
        <v>1.012</v>
      </c>
      <c r="D25" s="3">
        <f>IF(B25&lt;MAX($B$3:B25),B25/MAX($B$3:B25)-1,0)</f>
        <v>-4.9164208456242697E-3</v>
      </c>
      <c r="L25" s="4" t="s">
        <v>247</v>
      </c>
    </row>
    <row r="26" spans="1:19" ht="13.5">
      <c r="A26" s="346">
        <v>41949</v>
      </c>
      <c r="B26" s="345">
        <v>1.0189999999999999</v>
      </c>
      <c r="C26" s="345">
        <v>1.0189999999999999</v>
      </c>
      <c r="D26" s="3">
        <f>IF(B26&lt;MAX($B$3:B26),B26/MAX($B$3:B26)-1,0)</f>
        <v>0</v>
      </c>
      <c r="L26" s="22" t="s">
        <v>248</v>
      </c>
    </row>
    <row r="27" spans="1:19" ht="13.5">
      <c r="A27" s="346">
        <v>41950</v>
      </c>
      <c r="B27" s="345">
        <v>1.018</v>
      </c>
      <c r="C27" s="345">
        <v>1.018</v>
      </c>
      <c r="D27" s="3">
        <f>IF(B27&lt;MAX($B$3:B27),B27/MAX($B$3:B27)-1,0)</f>
        <v>-9.8135426889101041E-4</v>
      </c>
      <c r="L27" s="22" t="s">
        <v>43</v>
      </c>
      <c r="M27" s="46" t="s">
        <v>44</v>
      </c>
      <c r="N27" s="46" t="s">
        <v>45</v>
      </c>
      <c r="O27" s="46" t="s">
        <v>46</v>
      </c>
      <c r="P27" s="46" t="s">
        <v>47</v>
      </c>
      <c r="Q27" s="46" t="s">
        <v>48</v>
      </c>
      <c r="R27" s="46" t="s">
        <v>49</v>
      </c>
      <c r="S27" s="46" t="s">
        <v>50</v>
      </c>
    </row>
    <row r="28" spans="1:19" ht="13.5">
      <c r="A28" s="346">
        <v>41953</v>
      </c>
      <c r="B28" s="345">
        <v>1.02</v>
      </c>
      <c r="C28" s="345">
        <v>1.02</v>
      </c>
      <c r="D28" s="3">
        <f>IF(B28&lt;MAX($B$3:B28),B28/MAX($B$3:B28)-1,0)</f>
        <v>0</v>
      </c>
      <c r="L28" s="1">
        <v>1</v>
      </c>
      <c r="M28" s="1">
        <v>2466</v>
      </c>
      <c r="N28" s="82" t="s">
        <v>213</v>
      </c>
      <c r="O28" s="1">
        <v>70.290000000000006</v>
      </c>
      <c r="P28" s="3">
        <v>-3.1199999999999999E-2</v>
      </c>
      <c r="Q28" s="3">
        <v>9.6500000000000002E-2</v>
      </c>
      <c r="R28" s="1">
        <v>295.91000000000003</v>
      </c>
      <c r="S28" s="54">
        <v>16082.67</v>
      </c>
    </row>
    <row r="29" spans="1:19" ht="13.5">
      <c r="A29" s="346">
        <v>41954</v>
      </c>
      <c r="B29" s="345">
        <v>1.0049999999999999</v>
      </c>
      <c r="C29" s="345">
        <v>1.0049999999999999</v>
      </c>
      <c r="D29" s="3">
        <f>IF(B29&lt;MAX($B$3:B29),B29/MAX($B$3:B29)-1,0)</f>
        <v>-1.4705882352941346E-2</v>
      </c>
      <c r="L29" s="1">
        <v>2</v>
      </c>
      <c r="M29" s="1">
        <v>2460</v>
      </c>
      <c r="N29" s="82" t="s">
        <v>208</v>
      </c>
      <c r="O29" s="1">
        <v>87.3</v>
      </c>
      <c r="P29" s="3">
        <v>-4.5400000000000003E-2</v>
      </c>
      <c r="Q29" s="3">
        <v>9.5899999999999999E-2</v>
      </c>
      <c r="R29" s="1">
        <v>345.82</v>
      </c>
      <c r="S29" s="54">
        <v>15994.34</v>
      </c>
    </row>
    <row r="30" spans="1:19" ht="13.5">
      <c r="A30" s="346">
        <v>41955</v>
      </c>
      <c r="B30" s="345">
        <v>1.0209999999999999</v>
      </c>
      <c r="C30" s="345">
        <v>1.0209999999999999</v>
      </c>
      <c r="D30" s="3">
        <f>IF(B30&lt;MAX($B$3:B30),B30/MAX($B$3:B30)-1,0)</f>
        <v>0</v>
      </c>
      <c r="L30" s="1">
        <v>3</v>
      </c>
      <c r="M30" s="1">
        <v>600110</v>
      </c>
      <c r="N30" s="82" t="s">
        <v>328</v>
      </c>
      <c r="O30" s="1">
        <v>13.59</v>
      </c>
      <c r="P30" s="3">
        <v>3.6600000000000001E-2</v>
      </c>
      <c r="Q30" s="3">
        <v>9.3200000000000005E-2</v>
      </c>
      <c r="R30" s="54">
        <v>1102.55</v>
      </c>
      <c r="S30" s="54">
        <v>15534.89</v>
      </c>
    </row>
    <row r="31" spans="1:19" ht="13.5">
      <c r="A31" s="346">
        <v>41956</v>
      </c>
      <c r="B31" s="345">
        <v>1.0169999999999999</v>
      </c>
      <c r="C31" s="345">
        <v>1.0169999999999999</v>
      </c>
      <c r="D31" s="3">
        <f>IF(B31&lt;MAX($B$3:B31),B31/MAX($B$3:B31)-1,0)</f>
        <v>-3.9177277179236469E-3</v>
      </c>
      <c r="L31" s="1">
        <v>4</v>
      </c>
      <c r="M31" s="1">
        <v>601318</v>
      </c>
      <c r="N31" s="82" t="s">
        <v>67</v>
      </c>
      <c r="O31" s="1">
        <v>54.16</v>
      </c>
      <c r="P31" s="3">
        <v>7.7999999999999996E-3</v>
      </c>
      <c r="Q31" s="3">
        <v>8.1500000000000003E-2</v>
      </c>
      <c r="R31" s="1">
        <v>273.72000000000003</v>
      </c>
      <c r="S31" s="54">
        <v>13579.25</v>
      </c>
    </row>
    <row r="32" spans="1:19" ht="13.5">
      <c r="A32" s="346">
        <v>41957</v>
      </c>
      <c r="B32" s="345">
        <v>1.0069999999999999</v>
      </c>
      <c r="C32" s="345">
        <v>1.0069999999999999</v>
      </c>
      <c r="D32" s="3">
        <f>IF(B32&lt;MAX($B$3:B32),B32/MAX($B$3:B32)-1,0)</f>
        <v>-1.3712047012732653E-2</v>
      </c>
      <c r="L32" s="1">
        <v>5</v>
      </c>
      <c r="M32" s="1">
        <v>603799</v>
      </c>
      <c r="N32" s="82" t="s">
        <v>329</v>
      </c>
      <c r="O32" s="1">
        <v>91.47</v>
      </c>
      <c r="P32" s="3">
        <v>7.7999999999999996E-3</v>
      </c>
      <c r="Q32" s="3">
        <v>6.1800000000000001E-2</v>
      </c>
      <c r="R32" s="1">
        <v>169.37</v>
      </c>
      <c r="S32" s="54">
        <v>10294.31</v>
      </c>
    </row>
    <row r="33" spans="1:19" ht="13.5">
      <c r="A33" s="346">
        <v>41960</v>
      </c>
      <c r="B33" s="345">
        <v>1.018</v>
      </c>
      <c r="C33" s="345">
        <v>1.018</v>
      </c>
      <c r="D33" s="3">
        <f>IF(B33&lt;MAX($B$3:B33),B33/MAX($B$3:B33)-1,0)</f>
        <v>-2.9382957884426242E-3</v>
      </c>
      <c r="L33" s="1">
        <v>6</v>
      </c>
      <c r="M33" s="1">
        <v>600519</v>
      </c>
      <c r="N33" s="82" t="s">
        <v>160</v>
      </c>
      <c r="O33" s="1">
        <v>517.64</v>
      </c>
      <c r="P33" s="3">
        <v>-1.6000000000000001E-3</v>
      </c>
      <c r="Q33" s="3">
        <v>6.0199999999999997E-2</v>
      </c>
      <c r="R33" s="1">
        <v>21.27</v>
      </c>
      <c r="S33" s="54">
        <v>10034.5</v>
      </c>
    </row>
    <row r="34" spans="1:19" ht="13.5">
      <c r="A34" s="346">
        <v>41961</v>
      </c>
      <c r="B34" s="345">
        <v>1.0269999999999999</v>
      </c>
      <c r="C34" s="345">
        <v>1.0269999999999999</v>
      </c>
      <c r="D34" s="3">
        <f>IF(B34&lt;MAX($B$3:B34),B34/MAX($B$3:B34)-1,0)</f>
        <v>0</v>
      </c>
      <c r="L34" s="1">
        <v>7</v>
      </c>
      <c r="M34" s="1">
        <v>600030</v>
      </c>
      <c r="N34" s="82" t="s">
        <v>331</v>
      </c>
      <c r="O34" s="1">
        <v>18.190000000000001</v>
      </c>
      <c r="P34" s="3">
        <v>8.8999999999999999E-3</v>
      </c>
      <c r="Q34" s="3">
        <v>5.4399999999999997E-2</v>
      </c>
      <c r="R34" s="1">
        <v>532.44000000000005</v>
      </c>
      <c r="S34" s="54">
        <v>9062.1299999999992</v>
      </c>
    </row>
    <row r="35" spans="1:19" ht="13.5">
      <c r="A35" s="346">
        <v>41962</v>
      </c>
      <c r="B35" s="345">
        <v>1.038</v>
      </c>
      <c r="C35" s="345">
        <v>1.038</v>
      </c>
      <c r="D35" s="3">
        <f>IF(B35&lt;MAX($B$3:B35),B35/MAX($B$3:B35)-1,0)</f>
        <v>0</v>
      </c>
      <c r="L35" s="1">
        <v>8</v>
      </c>
      <c r="M35" s="1">
        <v>600885</v>
      </c>
      <c r="N35" s="82" t="s">
        <v>330</v>
      </c>
      <c r="O35" s="1">
        <v>41.52</v>
      </c>
      <c r="P35" s="3">
        <v>-5.3E-3</v>
      </c>
      <c r="Q35" s="3">
        <v>4.7100000000000003E-2</v>
      </c>
      <c r="R35" s="1">
        <v>196.77</v>
      </c>
      <c r="S35" s="54">
        <v>7849.09</v>
      </c>
    </row>
    <row r="36" spans="1:19" ht="13.5">
      <c r="A36" s="346">
        <v>41963</v>
      </c>
      <c r="B36" s="345">
        <v>1.032</v>
      </c>
      <c r="C36" s="345">
        <v>1.032</v>
      </c>
      <c r="D36" s="3">
        <f>IF(B36&lt;MAX($B$3:B36),B36/MAX($B$3:B36)-1,0)</f>
        <v>-5.7803468208093012E-3</v>
      </c>
      <c r="L36" s="1">
        <v>9</v>
      </c>
      <c r="M36" s="1">
        <v>600068</v>
      </c>
      <c r="N36" s="82" t="s">
        <v>592</v>
      </c>
      <c r="O36" s="1">
        <v>10.38</v>
      </c>
      <c r="P36" s="3">
        <v>1E-3</v>
      </c>
      <c r="Q36" s="3">
        <v>3.0499999999999999E-2</v>
      </c>
      <c r="R36" s="1">
        <v>451.74</v>
      </c>
      <c r="S36" s="54">
        <v>5077.5600000000004</v>
      </c>
    </row>
    <row r="37" spans="1:19" ht="13.5">
      <c r="A37" s="346">
        <v>41964</v>
      </c>
      <c r="B37" s="345">
        <v>1.046</v>
      </c>
      <c r="C37" s="345">
        <v>1.046</v>
      </c>
      <c r="D37" s="3">
        <f>IF(B37&lt;MAX($B$3:B37),B37/MAX($B$3:B37)-1,0)</f>
        <v>0</v>
      </c>
      <c r="L37" s="1">
        <v>10</v>
      </c>
      <c r="M37" s="1">
        <v>600884</v>
      </c>
      <c r="N37" s="82" t="s">
        <v>720</v>
      </c>
      <c r="O37" s="1">
        <v>24.12</v>
      </c>
      <c r="P37" s="3">
        <v>-6.1999999999999998E-3</v>
      </c>
      <c r="Q37" s="3">
        <v>2.6499999999999999E-2</v>
      </c>
      <c r="R37" s="1">
        <v>268.05</v>
      </c>
      <c r="S37" s="54">
        <v>4414.84</v>
      </c>
    </row>
    <row r="38" spans="1:19" ht="13.5">
      <c r="A38" s="346">
        <v>41967</v>
      </c>
      <c r="B38" s="345">
        <v>1.054</v>
      </c>
      <c r="C38" s="345">
        <v>1.054</v>
      </c>
      <c r="D38" s="3">
        <f>IF(B38&lt;MAX($B$3:B38),B38/MAX($B$3:B38)-1,0)</f>
        <v>0</v>
      </c>
      <c r="L38" s="1">
        <v>11</v>
      </c>
      <c r="M38" s="1">
        <v>300450</v>
      </c>
      <c r="N38" s="82" t="s">
        <v>723</v>
      </c>
      <c r="O38" s="1">
        <v>74.599999999999994</v>
      </c>
      <c r="P38" s="3">
        <v>-2.7E-2</v>
      </c>
      <c r="Q38" s="3">
        <v>2.2800000000000001E-2</v>
      </c>
      <c r="R38" s="1">
        <v>73.56</v>
      </c>
      <c r="S38" s="54">
        <v>3808.2</v>
      </c>
    </row>
    <row r="39" spans="1:19" ht="13.5">
      <c r="A39" s="346">
        <v>41968</v>
      </c>
      <c r="B39" s="345">
        <v>1.0649999999999999</v>
      </c>
      <c r="C39" s="345">
        <v>1.0649999999999999</v>
      </c>
      <c r="D39" s="3">
        <f>IF(B39&lt;MAX($B$3:B39),B39/MAX($B$3:B39)-1,0)</f>
        <v>0</v>
      </c>
      <c r="L39" s="1">
        <v>12</v>
      </c>
      <c r="M39" s="1">
        <v>601211</v>
      </c>
      <c r="N39" s="82" t="s">
        <v>721</v>
      </c>
      <c r="O39" s="1">
        <v>21.63</v>
      </c>
      <c r="P39" s="3">
        <v>9.2999999999999992E-3</v>
      </c>
      <c r="Q39" s="3">
        <v>2.2599999999999999E-2</v>
      </c>
      <c r="R39" s="1">
        <v>183.66</v>
      </c>
      <c r="S39" s="54">
        <v>3766.87</v>
      </c>
    </row>
    <row r="40" spans="1:19" ht="13.5">
      <c r="A40" s="346">
        <v>41969</v>
      </c>
      <c r="B40" s="345">
        <v>1.077</v>
      </c>
      <c r="C40" s="345">
        <v>1.077</v>
      </c>
      <c r="D40" s="3">
        <f>IF(B40&lt;MAX($B$3:B40),B40/MAX($B$3:B40)-1,0)</f>
        <v>0</v>
      </c>
      <c r="L40" s="1">
        <v>13</v>
      </c>
      <c r="M40" s="1">
        <v>601601</v>
      </c>
      <c r="N40" s="82" t="s">
        <v>676</v>
      </c>
      <c r="O40" s="1">
        <v>36.93</v>
      </c>
      <c r="P40" s="3">
        <v>6.0000000000000001E-3</v>
      </c>
      <c r="Q40" s="3">
        <v>2.1299999999999999E-2</v>
      </c>
      <c r="R40" s="1">
        <v>104.93</v>
      </c>
      <c r="S40" s="54">
        <v>3553.81</v>
      </c>
    </row>
    <row r="41" spans="1:19" ht="13.5">
      <c r="A41" s="346">
        <v>41970</v>
      </c>
      <c r="B41" s="345">
        <v>1.0820000000000001</v>
      </c>
      <c r="C41" s="345">
        <v>1.0820000000000001</v>
      </c>
      <c r="D41" s="3">
        <f>IF(B41&lt;MAX($B$3:B41),B41/MAX($B$3:B41)-1,0)</f>
        <v>0</v>
      </c>
      <c r="L41" s="1">
        <v>14</v>
      </c>
      <c r="M41" s="1">
        <v>776</v>
      </c>
      <c r="N41" s="82" t="s">
        <v>722</v>
      </c>
      <c r="O41" s="1">
        <v>18.98</v>
      </c>
      <c r="P41" s="3">
        <v>1.2800000000000001E-2</v>
      </c>
      <c r="Q41" s="3">
        <v>1.9300000000000001E-2</v>
      </c>
      <c r="R41" s="1">
        <v>186.75</v>
      </c>
      <c r="S41" s="54">
        <v>3221.44</v>
      </c>
    </row>
    <row r="42" spans="1:19" ht="13.5">
      <c r="A42" s="346">
        <v>41971</v>
      </c>
      <c r="B42" s="345">
        <v>1.087</v>
      </c>
      <c r="C42" s="345">
        <v>1.087</v>
      </c>
      <c r="D42" s="3">
        <f>IF(B42&lt;MAX($B$3:B42),B42/MAX($B$3:B42)-1,0)</f>
        <v>0</v>
      </c>
      <c r="L42" s="1">
        <v>15</v>
      </c>
      <c r="M42" s="1">
        <v>601901</v>
      </c>
      <c r="N42" s="82" t="s">
        <v>724</v>
      </c>
      <c r="O42" s="1">
        <v>8.6</v>
      </c>
      <c r="P42" s="3">
        <v>1.06E-2</v>
      </c>
      <c r="Q42" s="3">
        <v>1.18E-2</v>
      </c>
      <c r="R42" s="1">
        <v>197.64</v>
      </c>
      <c r="S42" s="54">
        <v>1962.57</v>
      </c>
    </row>
    <row r="43" spans="1:19" ht="13.5">
      <c r="A43" s="346">
        <v>41974</v>
      </c>
      <c r="B43" s="345">
        <v>1.0780000000000001</v>
      </c>
      <c r="C43" s="345">
        <v>1.0780000000000001</v>
      </c>
      <c r="D43" s="3">
        <f>IF(B43&lt;MAX($B$3:B43),B43/MAX($B$3:B43)-1,0)</f>
        <v>-8.2796688132473761E-3</v>
      </c>
      <c r="P43" s="82" t="s">
        <v>542</v>
      </c>
      <c r="Q43" s="3">
        <f>SUM(Q28:Q42)</f>
        <v>0.74539999999999995</v>
      </c>
      <c r="S43" s="54">
        <f>SUM(S28:S42)</f>
        <v>124236.47</v>
      </c>
    </row>
    <row r="44" spans="1:19" ht="13.5">
      <c r="A44" s="346">
        <v>41975</v>
      </c>
      <c r="B44" s="345">
        <v>1.0960000000000001</v>
      </c>
      <c r="C44" s="345">
        <v>1.0960000000000001</v>
      </c>
      <c r="D44" s="3">
        <f>IF(B44&lt;MAX($B$3:B44),B44/MAX($B$3:B44)-1,0)</f>
        <v>0</v>
      </c>
    </row>
    <row r="45" spans="1:19" ht="13.5">
      <c r="A45" s="346">
        <v>41976</v>
      </c>
      <c r="B45" s="345">
        <v>1.1040000000000001</v>
      </c>
      <c r="C45" s="345">
        <v>1.1040000000000001</v>
      </c>
      <c r="D45" s="3">
        <f>IF(B45&lt;MAX($B$3:B45),B45/MAX($B$3:B45)-1,0)</f>
        <v>0</v>
      </c>
      <c r="O45" s="1" t="s">
        <v>199</v>
      </c>
      <c r="Q45" s="3">
        <f>Q43</f>
        <v>0.74539999999999995</v>
      </c>
    </row>
    <row r="46" spans="1:19" ht="13.5">
      <c r="A46" s="346">
        <v>41977</v>
      </c>
      <c r="B46" s="345">
        <v>1.1220000000000001</v>
      </c>
      <c r="C46" s="345">
        <v>1.1220000000000001</v>
      </c>
      <c r="D46" s="3">
        <f>IF(B46&lt;MAX($B$3:B46),B46/MAX($B$3:B46)-1,0)</f>
        <v>0</v>
      </c>
      <c r="O46" s="22" t="s">
        <v>202</v>
      </c>
      <c r="Q46" s="3">
        <f>SUM(Q28:Q37)</f>
        <v>0.64759999999999995</v>
      </c>
    </row>
    <row r="47" spans="1:19" ht="13.5">
      <c r="A47" s="346">
        <v>41978</v>
      </c>
      <c r="B47" s="345">
        <v>1.1040000000000001</v>
      </c>
      <c r="C47" s="345">
        <v>1.1040000000000001</v>
      </c>
      <c r="D47" s="3">
        <f>IF(B47&lt;MAX($B$3:B47),B47/MAX($B$3:B47)-1,0)</f>
        <v>-1.6042780748663166E-2</v>
      </c>
      <c r="O47" s="82" t="s">
        <v>734</v>
      </c>
      <c r="Q47" s="3">
        <v>0.31209999999999999</v>
      </c>
    </row>
    <row r="48" spans="1:19" ht="13.5">
      <c r="A48" s="346">
        <v>41981</v>
      </c>
      <c r="B48" s="345">
        <v>1.107</v>
      </c>
      <c r="C48" s="345">
        <v>1.107</v>
      </c>
      <c r="D48" s="3">
        <f>IF(B48&lt;MAX($B$3:B48),B48/MAX($B$3:B48)-1,0)</f>
        <v>-1.3368983957219416E-2</v>
      </c>
    </row>
    <row r="49" spans="1:4" ht="13.5">
      <c r="A49" s="346">
        <v>41982</v>
      </c>
      <c r="B49" s="345">
        <v>1.0669999999999999</v>
      </c>
      <c r="C49" s="345">
        <v>1.0669999999999999</v>
      </c>
      <c r="D49" s="3">
        <f>IF(B49&lt;MAX($B$3:B49),B49/MAX($B$3:B49)-1,0)</f>
        <v>-4.9019607843137414E-2</v>
      </c>
    </row>
    <row r="50" spans="1:4" ht="13.5">
      <c r="A50" s="346">
        <v>41983</v>
      </c>
      <c r="B50" s="345">
        <v>1.117</v>
      </c>
      <c r="C50" s="345">
        <v>1.117</v>
      </c>
      <c r="D50" s="3">
        <f>IF(B50&lt;MAX($B$3:B50),B50/MAX($B$3:B50)-1,0)</f>
        <v>-4.4563279857398053E-3</v>
      </c>
    </row>
    <row r="51" spans="1:4" ht="13.5">
      <c r="A51" s="346">
        <v>41984</v>
      </c>
      <c r="B51" s="345">
        <v>1.1459999999999999</v>
      </c>
      <c r="C51" s="345">
        <v>1.1459999999999999</v>
      </c>
      <c r="D51" s="3">
        <f>IF(B51&lt;MAX($B$3:B51),B51/MAX($B$3:B51)-1,0)</f>
        <v>0</v>
      </c>
    </row>
    <row r="52" spans="1:4" ht="13.5">
      <c r="A52" s="346">
        <v>41985</v>
      </c>
      <c r="B52" s="345">
        <v>1.1499999999999999</v>
      </c>
      <c r="C52" s="345">
        <v>1.1499999999999999</v>
      </c>
      <c r="D52" s="3">
        <f>IF(B52&lt;MAX($B$3:B52),B52/MAX($B$3:B52)-1,0)</f>
        <v>0</v>
      </c>
    </row>
    <row r="53" spans="1:4" ht="13.5">
      <c r="A53" s="346">
        <v>41988</v>
      </c>
      <c r="B53" s="345">
        <v>1.1619999999999999</v>
      </c>
      <c r="C53" s="345">
        <v>1.1619999999999999</v>
      </c>
      <c r="D53" s="3">
        <f>IF(B53&lt;MAX($B$3:B53),B53/MAX($B$3:B53)-1,0)</f>
        <v>0</v>
      </c>
    </row>
    <row r="54" spans="1:4" ht="13.5">
      <c r="A54" s="346">
        <v>41989</v>
      </c>
      <c r="B54" s="345">
        <v>1.1499999999999999</v>
      </c>
      <c r="C54" s="345">
        <v>1.1499999999999999</v>
      </c>
      <c r="D54" s="3">
        <f>IF(B54&lt;MAX($B$3:B54),B54/MAX($B$3:B54)-1,0)</f>
        <v>-1.0327022375215211E-2</v>
      </c>
    </row>
    <row r="55" spans="1:4" ht="13.5">
      <c r="A55" s="346">
        <v>41990</v>
      </c>
      <c r="B55" s="345">
        <v>1.149</v>
      </c>
      <c r="C55" s="345">
        <v>1.149</v>
      </c>
      <c r="D55" s="3">
        <f>IF(B55&lt;MAX($B$3:B55),B55/MAX($B$3:B55)-1,0)</f>
        <v>-1.1187607573149627E-2</v>
      </c>
    </row>
    <row r="56" spans="1:4" ht="13.5">
      <c r="A56" s="346">
        <v>41991</v>
      </c>
      <c r="B56" s="345">
        <v>1.153</v>
      </c>
      <c r="C56" s="345">
        <v>1.153</v>
      </c>
      <c r="D56" s="3">
        <f>IF(B56&lt;MAX($B$3:B56),B56/MAX($B$3:B56)-1,0)</f>
        <v>-7.7452667814112974E-3</v>
      </c>
    </row>
    <row r="57" spans="1:4" ht="13.5">
      <c r="A57" s="346">
        <v>41992</v>
      </c>
      <c r="B57" s="345">
        <v>1.1459999999999999</v>
      </c>
      <c r="C57" s="345">
        <v>1.1459999999999999</v>
      </c>
      <c r="D57" s="3">
        <f>IF(B57&lt;MAX($B$3:B57),B57/MAX($B$3:B57)-1,0)</f>
        <v>-1.3769363166953541E-2</v>
      </c>
    </row>
    <row r="58" spans="1:4" ht="13.5">
      <c r="A58" s="346">
        <v>41995</v>
      </c>
      <c r="B58" s="345">
        <v>1.1180000000000001</v>
      </c>
      <c r="C58" s="345">
        <v>1.1180000000000001</v>
      </c>
      <c r="D58" s="3">
        <f>IF(B58&lt;MAX($B$3:B58),B58/MAX($B$3:B58)-1,0)</f>
        <v>-3.7865748709122071E-2</v>
      </c>
    </row>
    <row r="59" spans="1:4" ht="13.5">
      <c r="A59" s="346">
        <v>41996</v>
      </c>
      <c r="B59" s="345">
        <v>1.117</v>
      </c>
      <c r="C59" s="345">
        <v>1.117</v>
      </c>
      <c r="D59" s="3">
        <f>IF(B59&lt;MAX($B$3:B59),B59/MAX($B$3:B59)-1,0)</f>
        <v>-3.8726333907056709E-2</v>
      </c>
    </row>
    <row r="60" spans="1:4" ht="13.5">
      <c r="A60" s="346">
        <v>41997</v>
      </c>
      <c r="B60" s="345">
        <v>1.131</v>
      </c>
      <c r="C60" s="345">
        <v>1.131</v>
      </c>
      <c r="D60" s="3">
        <f>IF(B60&lt;MAX($B$3:B60),B60/MAX($B$3:B60)-1,0)</f>
        <v>-2.6678141135972444E-2</v>
      </c>
    </row>
    <row r="61" spans="1:4" ht="13.5">
      <c r="A61" s="346">
        <v>41998</v>
      </c>
      <c r="B61" s="345">
        <v>1.141</v>
      </c>
      <c r="C61" s="345">
        <v>1.141</v>
      </c>
      <c r="D61" s="3">
        <f>IF(B61&lt;MAX($B$3:B61),B61/MAX($B$3:B61)-1,0)</f>
        <v>-1.8072289156626398E-2</v>
      </c>
    </row>
    <row r="62" spans="1:4" ht="13.5">
      <c r="A62" s="346">
        <v>41999</v>
      </c>
      <c r="B62" s="345">
        <v>1.1419999999999999</v>
      </c>
      <c r="C62" s="345">
        <v>1.1419999999999999</v>
      </c>
      <c r="D62" s="3">
        <f>IF(B62&lt;MAX($B$3:B62),B62/MAX($B$3:B62)-1,0)</f>
        <v>-1.7211703958691982E-2</v>
      </c>
    </row>
    <row r="63" spans="1:4" ht="13.5">
      <c r="A63" s="346">
        <v>42002</v>
      </c>
      <c r="B63" s="345">
        <v>1.1180000000000001</v>
      </c>
      <c r="C63" s="345">
        <v>1.1180000000000001</v>
      </c>
      <c r="D63" s="3">
        <f>IF(B63&lt;MAX($B$3:B63),B63/MAX($B$3:B63)-1,0)</f>
        <v>-3.7865748709122071E-2</v>
      </c>
    </row>
    <row r="64" spans="1:4" ht="13.5">
      <c r="A64" s="346">
        <v>42003</v>
      </c>
      <c r="B64" s="345">
        <v>1.103</v>
      </c>
      <c r="C64" s="345">
        <v>1.103</v>
      </c>
      <c r="D64" s="3">
        <f>IF(B64&lt;MAX($B$3:B64),B64/MAX($B$3:B64)-1,0)</f>
        <v>-5.0774526678141085E-2</v>
      </c>
    </row>
    <row r="65" spans="1:4" ht="13.5">
      <c r="A65" s="346">
        <v>42004</v>
      </c>
      <c r="B65" s="345">
        <v>1.1100000000000001</v>
      </c>
      <c r="C65" s="345">
        <v>1.1100000000000001</v>
      </c>
      <c r="D65" s="3">
        <f>IF(B65&lt;MAX($B$3:B65),B65/MAX($B$3:B65)-1,0)</f>
        <v>-4.4750430292598842E-2</v>
      </c>
    </row>
    <row r="66" spans="1:4" ht="13.5">
      <c r="A66" s="346">
        <v>42009</v>
      </c>
      <c r="B66" s="345">
        <v>1.115</v>
      </c>
      <c r="C66" s="345">
        <v>1.115</v>
      </c>
      <c r="D66" s="3">
        <f>IF(B66&lt;MAX($B$3:B66),B66/MAX($B$3:B66)-1,0)</f>
        <v>-4.0447504302925985E-2</v>
      </c>
    </row>
    <row r="67" spans="1:4" ht="13.5">
      <c r="A67" s="346">
        <v>42010</v>
      </c>
      <c r="B67" s="345">
        <v>1.1439999999999999</v>
      </c>
      <c r="C67" s="345">
        <v>1.1439999999999999</v>
      </c>
      <c r="D67" s="3">
        <f>IF(B67&lt;MAX($B$3:B67),B67/MAX($B$3:B67)-1,0)</f>
        <v>-1.5490533562822706E-2</v>
      </c>
    </row>
    <row r="68" spans="1:4" ht="13.5">
      <c r="A68" s="346">
        <v>42011</v>
      </c>
      <c r="B68" s="345">
        <v>1.135</v>
      </c>
      <c r="C68" s="345">
        <v>1.135</v>
      </c>
      <c r="D68" s="3">
        <f>IF(B68&lt;MAX($B$3:B68),B68/MAX($B$3:B68)-1,0)</f>
        <v>-2.3235800344234003E-2</v>
      </c>
    </row>
    <row r="69" spans="1:4" ht="13.5">
      <c r="A69" s="346">
        <v>42012</v>
      </c>
      <c r="B69" s="345">
        <v>1.1379999999999999</v>
      </c>
      <c r="C69" s="345">
        <v>1.1379999999999999</v>
      </c>
      <c r="D69" s="3">
        <f>IF(B69&lt;MAX($B$3:B69),B69/MAX($B$3:B69)-1,0)</f>
        <v>-2.0654044750430312E-2</v>
      </c>
    </row>
    <row r="70" spans="1:4" ht="13.5">
      <c r="A70" s="346">
        <v>42013</v>
      </c>
      <c r="B70" s="345">
        <v>1.1439999999999999</v>
      </c>
      <c r="C70" s="345">
        <v>1.1439999999999999</v>
      </c>
      <c r="D70" s="3">
        <f>IF(B70&lt;MAX($B$3:B70),B70/MAX($B$3:B70)-1,0)</f>
        <v>-1.5490533562822706E-2</v>
      </c>
    </row>
    <row r="71" spans="1:4" ht="13.5">
      <c r="A71" s="346">
        <v>42016</v>
      </c>
      <c r="B71" s="345">
        <v>1.1539999999999999</v>
      </c>
      <c r="C71" s="345">
        <v>1.1539999999999999</v>
      </c>
      <c r="D71" s="3">
        <f>IF(B71&lt;MAX($B$3:B71),B71/MAX($B$3:B71)-1,0)</f>
        <v>-6.8846815834767705E-3</v>
      </c>
    </row>
    <row r="72" spans="1:4" ht="13.5">
      <c r="A72" s="346">
        <v>42017</v>
      </c>
      <c r="B72" s="345">
        <v>1.1759999999999999</v>
      </c>
      <c r="C72" s="345">
        <v>1.1759999999999999</v>
      </c>
      <c r="D72" s="3">
        <f>IF(B72&lt;MAX($B$3:B72),B72/MAX($B$3:B72)-1,0)</f>
        <v>0</v>
      </c>
    </row>
    <row r="73" spans="1:4" ht="13.5">
      <c r="A73" s="346">
        <v>42018</v>
      </c>
      <c r="B73" s="345">
        <v>1.171</v>
      </c>
      <c r="C73" s="345">
        <v>1.171</v>
      </c>
      <c r="D73" s="3">
        <f>IF(B73&lt;MAX($B$3:B73),B73/MAX($B$3:B73)-1,0)</f>
        <v>-4.2517006802720303E-3</v>
      </c>
    </row>
    <row r="74" spans="1:4" ht="13.5">
      <c r="A74" s="346">
        <v>42019</v>
      </c>
      <c r="B74" s="345">
        <v>1.165</v>
      </c>
      <c r="C74" s="345">
        <v>1.165</v>
      </c>
      <c r="D74" s="3">
        <f>IF(B74&lt;MAX($B$3:B74),B74/MAX($B$3:B74)-1,0)</f>
        <v>-9.3537414965985111E-3</v>
      </c>
    </row>
    <row r="75" spans="1:4" ht="13.5">
      <c r="A75" s="346">
        <v>42020</v>
      </c>
      <c r="B75" s="345">
        <v>1.1970000000000001</v>
      </c>
      <c r="C75" s="345">
        <v>1.1970000000000001</v>
      </c>
      <c r="D75" s="3">
        <f>IF(B75&lt;MAX($B$3:B75),B75/MAX($B$3:B75)-1,0)</f>
        <v>0</v>
      </c>
    </row>
    <row r="76" spans="1:4" ht="13.5">
      <c r="A76" s="346">
        <v>42023</v>
      </c>
      <c r="B76" s="345">
        <v>1.1910000000000001</v>
      </c>
      <c r="C76" s="345">
        <v>1.1910000000000001</v>
      </c>
      <c r="D76" s="3">
        <f>IF(B76&lt;MAX($B$3:B76),B76/MAX($B$3:B76)-1,0)</f>
        <v>-5.0125313283208017E-3</v>
      </c>
    </row>
    <row r="77" spans="1:4" ht="13.5">
      <c r="A77" s="346">
        <v>42024</v>
      </c>
      <c r="B77" s="345">
        <v>1.234</v>
      </c>
      <c r="C77" s="345">
        <v>1.234</v>
      </c>
      <c r="D77" s="3">
        <f>IF(B77&lt;MAX($B$3:B77),B77/MAX($B$3:B77)-1,0)</f>
        <v>0</v>
      </c>
    </row>
    <row r="78" spans="1:4" ht="13.5">
      <c r="A78" s="346">
        <v>42025</v>
      </c>
      <c r="B78" s="345">
        <v>1.248</v>
      </c>
      <c r="C78" s="345">
        <v>1.248</v>
      </c>
      <c r="D78" s="3">
        <f>IF(B78&lt;MAX($B$3:B78),B78/MAX($B$3:B78)-1,0)</f>
        <v>0</v>
      </c>
    </row>
    <row r="79" spans="1:4" ht="13.5">
      <c r="A79" s="346">
        <v>42026</v>
      </c>
      <c r="B79" s="345">
        <v>1.2490000000000001</v>
      </c>
      <c r="C79" s="345">
        <v>1.2490000000000001</v>
      </c>
      <c r="D79" s="3">
        <f>IF(B79&lt;MAX($B$3:B79),B79/MAX($B$3:B79)-1,0)</f>
        <v>0</v>
      </c>
    </row>
    <row r="80" spans="1:4" ht="13.5">
      <c r="A80" s="346">
        <v>42027</v>
      </c>
      <c r="B80" s="345">
        <v>1.236</v>
      </c>
      <c r="C80" s="345">
        <v>1.236</v>
      </c>
      <c r="D80" s="3">
        <f>IF(B80&lt;MAX($B$3:B80),B80/MAX($B$3:B80)-1,0)</f>
        <v>-1.0408326661329181E-2</v>
      </c>
    </row>
    <row r="81" spans="1:4" ht="13.5">
      <c r="A81" s="346">
        <v>42030</v>
      </c>
      <c r="B81" s="345">
        <v>1.252</v>
      </c>
      <c r="C81" s="345">
        <v>1.252</v>
      </c>
      <c r="D81" s="3">
        <f>IF(B81&lt;MAX($B$3:B81),B81/MAX($B$3:B81)-1,0)</f>
        <v>0</v>
      </c>
    </row>
    <row r="82" spans="1:4" ht="13.5">
      <c r="A82" s="346">
        <v>42031</v>
      </c>
      <c r="B82" s="345">
        <v>1.2509999999999999</v>
      </c>
      <c r="C82" s="345">
        <v>1.2509999999999999</v>
      </c>
      <c r="D82" s="3">
        <f>IF(B82&lt;MAX($B$3:B82),B82/MAX($B$3:B82)-1,0)</f>
        <v>-7.9872204472852815E-4</v>
      </c>
    </row>
    <row r="83" spans="1:4" ht="13.5">
      <c r="A83" s="346">
        <v>42032</v>
      </c>
      <c r="B83" s="345">
        <v>1.2410000000000001</v>
      </c>
      <c r="C83" s="345">
        <v>1.2410000000000001</v>
      </c>
      <c r="D83" s="3">
        <f>IF(B83&lt;MAX($B$3:B83),B83/MAX($B$3:B83)-1,0)</f>
        <v>-8.7859424920126994E-3</v>
      </c>
    </row>
    <row r="84" spans="1:4" ht="13.5">
      <c r="A84" s="346">
        <v>42033</v>
      </c>
      <c r="B84" s="345">
        <v>1.2390000000000001</v>
      </c>
      <c r="C84" s="345">
        <v>1.2390000000000001</v>
      </c>
      <c r="D84" s="3">
        <f>IF(B84&lt;MAX($B$3:B84),B84/MAX($B$3:B84)-1,0)</f>
        <v>-1.0383386581469534E-2</v>
      </c>
    </row>
    <row r="85" spans="1:4" ht="13.5">
      <c r="A85" s="346">
        <v>42034</v>
      </c>
      <c r="B85" s="345">
        <v>1.224</v>
      </c>
      <c r="C85" s="345">
        <v>1.224</v>
      </c>
      <c r="D85" s="3">
        <f>IF(B85&lt;MAX($B$3:B85),B85/MAX($B$3:B85)-1,0)</f>
        <v>-2.2364217252396235E-2</v>
      </c>
    </row>
    <row r="86" spans="1:4" ht="13.5">
      <c r="A86" s="346">
        <v>42037</v>
      </c>
      <c r="B86" s="345">
        <v>1.2390000000000001</v>
      </c>
      <c r="C86" s="345">
        <v>1.2390000000000001</v>
      </c>
      <c r="D86" s="3">
        <f>IF(B86&lt;MAX($B$3:B86),B86/MAX($B$3:B86)-1,0)</f>
        <v>-1.0383386581469534E-2</v>
      </c>
    </row>
    <row r="87" spans="1:4" ht="13.5">
      <c r="A87" s="346">
        <v>42038</v>
      </c>
      <c r="B87" s="345">
        <v>1.2729999999999999</v>
      </c>
      <c r="C87" s="345">
        <v>1.2729999999999999</v>
      </c>
      <c r="D87" s="3">
        <f>IF(B87&lt;MAX($B$3:B87),B87/MAX($B$3:B87)-1,0)</f>
        <v>0</v>
      </c>
    </row>
    <row r="88" spans="1:4" ht="13.5">
      <c r="A88" s="346">
        <v>42039</v>
      </c>
      <c r="B88" s="345">
        <v>1.282</v>
      </c>
      <c r="C88" s="345">
        <v>1.282</v>
      </c>
      <c r="D88" s="3">
        <f>IF(B88&lt;MAX($B$3:B88),B88/MAX($B$3:B88)-1,0)</f>
        <v>0</v>
      </c>
    </row>
    <row r="89" spans="1:4" ht="13.5">
      <c r="A89" s="346">
        <v>42040</v>
      </c>
      <c r="B89" s="345">
        <v>1.278</v>
      </c>
      <c r="C89" s="345">
        <v>1.278</v>
      </c>
      <c r="D89" s="3">
        <f>IF(B89&lt;MAX($B$3:B89),B89/MAX($B$3:B89)-1,0)</f>
        <v>-3.1201248049922414E-3</v>
      </c>
    </row>
    <row r="90" spans="1:4" ht="13.5">
      <c r="A90" s="346">
        <v>42041</v>
      </c>
      <c r="B90" s="345">
        <v>1.254</v>
      </c>
      <c r="C90" s="345">
        <v>1.254</v>
      </c>
      <c r="D90" s="3">
        <f>IF(B90&lt;MAX($B$3:B90),B90/MAX($B$3:B90)-1,0)</f>
        <v>-2.1840873634945468E-2</v>
      </c>
    </row>
    <row r="91" spans="1:4" ht="13.5">
      <c r="A91" s="346">
        <v>42044</v>
      </c>
      <c r="B91" s="345">
        <v>1.242</v>
      </c>
      <c r="C91" s="345">
        <v>1.242</v>
      </c>
      <c r="D91" s="3">
        <f>IF(B91&lt;MAX($B$3:B91),B91/MAX($B$3:B91)-1,0)</f>
        <v>-3.120124804992197E-2</v>
      </c>
    </row>
    <row r="92" spans="1:4" ht="13.5">
      <c r="A92" s="346">
        <v>42045</v>
      </c>
      <c r="B92" s="345">
        <v>1.268</v>
      </c>
      <c r="C92" s="345">
        <v>1.268</v>
      </c>
      <c r="D92" s="3">
        <f>IF(B92&lt;MAX($B$3:B92),B92/MAX($B$3:B92)-1,0)</f>
        <v>-1.0920436817472678E-2</v>
      </c>
    </row>
    <row r="93" spans="1:4" ht="13.5">
      <c r="A93" s="346">
        <v>42046</v>
      </c>
      <c r="B93" s="345">
        <v>1.2829999999999999</v>
      </c>
      <c r="C93" s="345">
        <v>1.2829999999999999</v>
      </c>
      <c r="D93" s="3">
        <f>IF(B93&lt;MAX($B$3:B93),B93/MAX($B$3:B93)-1,0)</f>
        <v>0</v>
      </c>
    </row>
    <row r="94" spans="1:4" ht="13.5">
      <c r="A94" s="346">
        <v>42047</v>
      </c>
      <c r="B94" s="345">
        <v>1.288</v>
      </c>
      <c r="C94" s="345">
        <v>1.288</v>
      </c>
      <c r="D94" s="3">
        <f>IF(B94&lt;MAX($B$3:B94),B94/MAX($B$3:B94)-1,0)</f>
        <v>0</v>
      </c>
    </row>
    <row r="95" spans="1:4" ht="13.5">
      <c r="A95" s="346">
        <v>42048</v>
      </c>
      <c r="B95" s="345">
        <v>1.3069999999999999</v>
      </c>
      <c r="C95" s="345">
        <v>1.3069999999999999</v>
      </c>
      <c r="D95" s="3">
        <f>IF(B95&lt;MAX($B$3:B95),B95/MAX($B$3:B95)-1,0)</f>
        <v>0</v>
      </c>
    </row>
    <row r="96" spans="1:4" ht="13.5">
      <c r="A96" s="346">
        <v>42051</v>
      </c>
      <c r="B96" s="345">
        <v>1.341</v>
      </c>
      <c r="C96" s="345">
        <v>1.341</v>
      </c>
      <c r="D96" s="3">
        <f>IF(B96&lt;MAX($B$3:B96),B96/MAX($B$3:B96)-1,0)</f>
        <v>0</v>
      </c>
    </row>
    <row r="97" spans="1:4" ht="13.5">
      <c r="A97" s="346">
        <v>42052</v>
      </c>
      <c r="B97" s="345">
        <v>1.3360000000000001</v>
      </c>
      <c r="C97" s="345">
        <v>1.3360000000000001</v>
      </c>
      <c r="D97" s="3">
        <f>IF(B97&lt;MAX($B$3:B97),B97/MAX($B$3:B97)-1,0)</f>
        <v>-3.7285607755405126E-3</v>
      </c>
    </row>
    <row r="98" spans="1:4" ht="13.5">
      <c r="A98" s="346">
        <v>42060</v>
      </c>
      <c r="B98" s="345">
        <v>1.3180000000000001</v>
      </c>
      <c r="C98" s="345">
        <v>1.3180000000000001</v>
      </c>
      <c r="D98" s="3">
        <f>IF(B98&lt;MAX($B$3:B98),B98/MAX($B$3:B98)-1,0)</f>
        <v>-1.7151379567486913E-2</v>
      </c>
    </row>
    <row r="99" spans="1:4" ht="13.5">
      <c r="A99" s="346">
        <v>42061</v>
      </c>
      <c r="B99" s="345">
        <v>1.3220000000000001</v>
      </c>
      <c r="C99" s="345">
        <v>1.3220000000000001</v>
      </c>
      <c r="D99" s="3">
        <f>IF(B99&lt;MAX($B$3:B99),B99/MAX($B$3:B99)-1,0)</f>
        <v>-1.4168530947054392E-2</v>
      </c>
    </row>
    <row r="100" spans="1:4" ht="13.5">
      <c r="A100" s="346">
        <v>42062</v>
      </c>
      <c r="B100" s="345">
        <v>1.335</v>
      </c>
      <c r="C100" s="345">
        <v>1.335</v>
      </c>
      <c r="D100" s="3">
        <f>IF(B100&lt;MAX($B$3:B100),B100/MAX($B$3:B100)-1,0)</f>
        <v>-4.4742729306487261E-3</v>
      </c>
    </row>
    <row r="101" spans="1:4" ht="13.5">
      <c r="A101" s="346">
        <v>42065</v>
      </c>
      <c r="B101" s="345">
        <v>1.369</v>
      </c>
      <c r="C101" s="345">
        <v>1.369</v>
      </c>
      <c r="D101" s="3">
        <f>IF(B101&lt;MAX($B$3:B101),B101/MAX($B$3:B101)-1,0)</f>
        <v>0</v>
      </c>
    </row>
    <row r="102" spans="1:4" ht="13.5">
      <c r="A102" s="346">
        <v>42066</v>
      </c>
      <c r="B102" s="345">
        <v>1.3620000000000001</v>
      </c>
      <c r="C102" s="345">
        <v>1.3620000000000001</v>
      </c>
      <c r="D102" s="3">
        <f>IF(B102&lt;MAX($B$3:B102),B102/MAX($B$3:B102)-1,0)</f>
        <v>-5.1132213294374784E-3</v>
      </c>
    </row>
    <row r="103" spans="1:4" ht="13.5">
      <c r="A103" s="346">
        <v>42067</v>
      </c>
      <c r="B103" s="345">
        <v>1.381</v>
      </c>
      <c r="C103" s="345">
        <v>1.381</v>
      </c>
      <c r="D103" s="3">
        <f>IF(B103&lt;MAX($B$3:B103),B103/MAX($B$3:B103)-1,0)</f>
        <v>0</v>
      </c>
    </row>
    <row r="104" spans="1:4" ht="13.5">
      <c r="A104" s="346">
        <v>42068</v>
      </c>
      <c r="B104" s="345">
        <v>1.377</v>
      </c>
      <c r="C104" s="345">
        <v>1.377</v>
      </c>
      <c r="D104" s="3">
        <f>IF(B104&lt;MAX($B$3:B104),B104/MAX($B$3:B104)-1,0)</f>
        <v>-2.8964518464880129E-3</v>
      </c>
    </row>
    <row r="105" spans="1:4" ht="13.5">
      <c r="A105" s="346">
        <v>42069</v>
      </c>
      <c r="B105" s="345">
        <v>1.357</v>
      </c>
      <c r="C105" s="345">
        <v>1.357</v>
      </c>
      <c r="D105" s="3">
        <f>IF(B105&lt;MAX($B$3:B105),B105/MAX($B$3:B105)-1,0)</f>
        <v>-1.7378711078928299E-2</v>
      </c>
    </row>
    <row r="106" spans="1:4" ht="13.5">
      <c r="A106" s="346">
        <v>42072</v>
      </c>
      <c r="B106" s="345">
        <v>1.3859999999999999</v>
      </c>
      <c r="C106" s="345">
        <v>1.3859999999999999</v>
      </c>
      <c r="D106" s="3">
        <f>IF(B106&lt;MAX($B$3:B106),B106/MAX($B$3:B106)-1,0)</f>
        <v>0</v>
      </c>
    </row>
    <row r="107" spans="1:4" ht="13.5">
      <c r="A107" s="346">
        <v>42073</v>
      </c>
      <c r="B107" s="345">
        <v>1.401</v>
      </c>
      <c r="C107" s="345">
        <v>1.401</v>
      </c>
      <c r="D107" s="3">
        <f>IF(B107&lt;MAX($B$3:B107),B107/MAX($B$3:B107)-1,0)</f>
        <v>0</v>
      </c>
    </row>
    <row r="108" spans="1:4" ht="13.5">
      <c r="A108" s="346">
        <v>42074</v>
      </c>
      <c r="B108" s="345">
        <v>1.393</v>
      </c>
      <c r="C108" s="345">
        <v>1.393</v>
      </c>
      <c r="D108" s="3">
        <f>IF(B108&lt;MAX($B$3:B108),B108/MAX($B$3:B108)-1,0)</f>
        <v>-5.710206995003575E-3</v>
      </c>
    </row>
    <row r="109" spans="1:4" ht="13.5">
      <c r="A109" s="346">
        <v>42075</v>
      </c>
      <c r="B109" s="345">
        <v>1.385</v>
      </c>
      <c r="C109" s="345">
        <v>1.385</v>
      </c>
      <c r="D109" s="3">
        <f>IF(B109&lt;MAX($B$3:B109),B109/MAX($B$3:B109)-1,0)</f>
        <v>-1.142041399000715E-2</v>
      </c>
    </row>
    <row r="110" spans="1:4" ht="13.5">
      <c r="A110" s="346">
        <v>42076</v>
      </c>
      <c r="B110" s="345">
        <v>1.403</v>
      </c>
      <c r="C110" s="345">
        <v>1.403</v>
      </c>
      <c r="D110" s="3">
        <f>IF(B110&lt;MAX($B$3:B110),B110/MAX($B$3:B110)-1,0)</f>
        <v>0</v>
      </c>
    </row>
    <row r="111" spans="1:4" ht="13.5">
      <c r="A111" s="346">
        <v>42079</v>
      </c>
      <c r="B111" s="345">
        <v>1.4450000000000001</v>
      </c>
      <c r="C111" s="345">
        <v>1.4450000000000001</v>
      </c>
      <c r="D111" s="3">
        <f>IF(B111&lt;MAX($B$3:B111),B111/MAX($B$3:B111)-1,0)</f>
        <v>0</v>
      </c>
    </row>
    <row r="112" spans="1:4" ht="13.5">
      <c r="A112" s="346">
        <v>42080</v>
      </c>
      <c r="B112" s="345">
        <v>1.4430000000000001</v>
      </c>
      <c r="C112" s="345">
        <v>1.4430000000000001</v>
      </c>
      <c r="D112" s="3">
        <f>IF(B112&lt;MAX($B$3:B112),B112/MAX($B$3:B112)-1,0)</f>
        <v>-1.3840830449827202E-3</v>
      </c>
    </row>
    <row r="113" spans="1:4" ht="13.5">
      <c r="A113" s="346">
        <v>42081</v>
      </c>
      <c r="B113" s="345">
        <v>1.4870000000000001</v>
      </c>
      <c r="C113" s="345">
        <v>1.4870000000000001</v>
      </c>
      <c r="D113" s="3">
        <f>IF(B113&lt;MAX($B$3:B113),B113/MAX($B$3:B113)-1,0)</f>
        <v>0</v>
      </c>
    </row>
    <row r="114" spans="1:4" ht="13.5">
      <c r="A114" s="346">
        <v>42082</v>
      </c>
      <c r="B114" s="345">
        <v>1.488</v>
      </c>
      <c r="C114" s="345">
        <v>1.488</v>
      </c>
      <c r="D114" s="3">
        <f>IF(B114&lt;MAX($B$3:B114),B114/MAX($B$3:B114)-1,0)</f>
        <v>0</v>
      </c>
    </row>
    <row r="115" spans="1:4" ht="13.5">
      <c r="A115" s="346">
        <v>42083</v>
      </c>
      <c r="B115" s="345">
        <v>1.5089999999999999</v>
      </c>
      <c r="C115" s="345">
        <v>1.5089999999999999</v>
      </c>
      <c r="D115" s="3">
        <f>IF(B115&lt;MAX($B$3:B115),B115/MAX($B$3:B115)-1,0)</f>
        <v>0</v>
      </c>
    </row>
    <row r="116" spans="1:4" ht="13.5">
      <c r="A116" s="346">
        <v>42086</v>
      </c>
      <c r="B116" s="345">
        <v>1.5589999999999999</v>
      </c>
      <c r="C116" s="345">
        <v>1.5589999999999999</v>
      </c>
      <c r="D116" s="3">
        <f>IF(B116&lt;MAX($B$3:B116),B116/MAX($B$3:B116)-1,0)</f>
        <v>0</v>
      </c>
    </row>
    <row r="117" spans="1:4" ht="13.5">
      <c r="A117" s="346">
        <v>42087</v>
      </c>
      <c r="B117" s="345">
        <v>1.58</v>
      </c>
      <c r="C117" s="345">
        <v>1.58</v>
      </c>
      <c r="D117" s="3">
        <f>IF(B117&lt;MAX($B$3:B117),B117/MAX($B$3:B117)-1,0)</f>
        <v>0</v>
      </c>
    </row>
    <row r="118" spans="1:4" ht="13.5">
      <c r="A118" s="346">
        <v>42088</v>
      </c>
      <c r="B118" s="345">
        <v>1.6</v>
      </c>
      <c r="C118" s="345">
        <v>1.6</v>
      </c>
      <c r="D118" s="3">
        <f>IF(B118&lt;MAX($B$3:B118),B118/MAX($B$3:B118)-1,0)</f>
        <v>0</v>
      </c>
    </row>
    <row r="119" spans="1:4" ht="13.5">
      <c r="A119" s="346">
        <v>42089</v>
      </c>
      <c r="B119" s="345">
        <v>1.5580000000000001</v>
      </c>
      <c r="C119" s="345">
        <v>1.5580000000000001</v>
      </c>
      <c r="D119" s="3">
        <f>IF(B119&lt;MAX($B$3:B119),B119/MAX($B$3:B119)-1,0)</f>
        <v>-2.6249999999999996E-2</v>
      </c>
    </row>
    <row r="120" spans="1:4" ht="13.5">
      <c r="A120" s="346">
        <v>42090</v>
      </c>
      <c r="B120" s="345">
        <v>1.5740000000000001</v>
      </c>
      <c r="C120" s="345">
        <v>1.5740000000000001</v>
      </c>
      <c r="D120" s="3">
        <f>IF(B120&lt;MAX($B$3:B120),B120/MAX($B$3:B120)-1,0)</f>
        <v>-1.6249999999999987E-2</v>
      </c>
    </row>
    <row r="121" spans="1:4" ht="13.5">
      <c r="A121" s="346">
        <v>42093</v>
      </c>
      <c r="B121" s="345">
        <v>1.5720000000000001</v>
      </c>
      <c r="C121" s="345">
        <v>1.5720000000000001</v>
      </c>
      <c r="D121" s="3">
        <f>IF(B121&lt;MAX($B$3:B121),B121/MAX($B$3:B121)-1,0)</f>
        <v>-1.749999999999996E-2</v>
      </c>
    </row>
    <row r="122" spans="1:4" ht="13.5">
      <c r="A122" s="346">
        <v>42094</v>
      </c>
      <c r="B122" s="345">
        <v>1.5780000000000001</v>
      </c>
      <c r="C122" s="345">
        <v>1.5780000000000001</v>
      </c>
      <c r="D122" s="3">
        <f>IF(B122&lt;MAX($B$3:B122),B122/MAX($B$3:B122)-1,0)</f>
        <v>-1.375000000000004E-2</v>
      </c>
    </row>
    <row r="123" spans="1:4" ht="13.5">
      <c r="A123" s="346">
        <v>42095</v>
      </c>
      <c r="B123" s="345">
        <v>1.6240000000000001</v>
      </c>
      <c r="C123" s="345">
        <v>1.6240000000000001</v>
      </c>
      <c r="D123" s="3">
        <f>IF(B123&lt;MAX($B$3:B123),B123/MAX($B$3:B123)-1,0)</f>
        <v>0</v>
      </c>
    </row>
    <row r="124" spans="1:4" ht="13.5">
      <c r="A124" s="346">
        <v>42096</v>
      </c>
      <c r="B124" s="345">
        <v>1.65</v>
      </c>
      <c r="C124" s="345">
        <v>1.65</v>
      </c>
      <c r="D124" s="3">
        <f>IF(B124&lt;MAX($B$3:B124),B124/MAX($B$3:B124)-1,0)</f>
        <v>0</v>
      </c>
    </row>
    <row r="125" spans="1:4" ht="13.5">
      <c r="A125" s="346">
        <v>42097</v>
      </c>
      <c r="B125" s="345">
        <v>1.6819999999999999</v>
      </c>
      <c r="C125" s="345">
        <v>1.6819999999999999</v>
      </c>
      <c r="D125" s="3">
        <f>IF(B125&lt;MAX($B$3:B125),B125/MAX($B$3:B125)-1,0)</f>
        <v>0</v>
      </c>
    </row>
    <row r="126" spans="1:4" ht="13.5">
      <c r="A126" s="346">
        <v>42101</v>
      </c>
      <c r="B126" s="345">
        <v>1.724</v>
      </c>
      <c r="C126" s="345">
        <v>1.724</v>
      </c>
      <c r="D126" s="3">
        <f>IF(B126&lt;MAX($B$3:B126),B126/MAX($B$3:B126)-1,0)</f>
        <v>0</v>
      </c>
    </row>
    <row r="127" spans="1:4" ht="13.5">
      <c r="A127" s="346">
        <v>42102</v>
      </c>
      <c r="B127" s="345">
        <v>1.7110000000000001</v>
      </c>
      <c r="C127" s="345">
        <v>1.7110000000000001</v>
      </c>
      <c r="D127" s="3">
        <f>IF(B127&lt;MAX($B$3:B127),B127/MAX($B$3:B127)-1,0)</f>
        <v>-7.5406032482597807E-3</v>
      </c>
    </row>
    <row r="128" spans="1:4" ht="13.5">
      <c r="A128" s="346">
        <v>42103</v>
      </c>
      <c r="B128" s="345">
        <v>1.7210000000000001</v>
      </c>
      <c r="C128" s="345">
        <v>1.7210000000000001</v>
      </c>
      <c r="D128" s="3">
        <f>IF(B128&lt;MAX($B$3:B128),B128/MAX($B$3:B128)-1,0)</f>
        <v>-1.7401392111368041E-3</v>
      </c>
    </row>
    <row r="129" spans="1:4" ht="13.5">
      <c r="A129" s="346">
        <v>42104</v>
      </c>
      <c r="B129" s="345">
        <v>1.762</v>
      </c>
      <c r="C129" s="345">
        <v>1.762</v>
      </c>
      <c r="D129" s="3">
        <f>IF(B129&lt;MAX($B$3:B129),B129/MAX($B$3:B129)-1,0)</f>
        <v>0</v>
      </c>
    </row>
    <row r="130" spans="1:4" ht="13.5">
      <c r="A130" s="346">
        <v>42107</v>
      </c>
      <c r="B130" s="345">
        <v>1.8029999999999999</v>
      </c>
      <c r="C130" s="345">
        <v>1.8029999999999999</v>
      </c>
      <c r="D130" s="3">
        <f>IF(B130&lt;MAX($B$3:B130),B130/MAX($B$3:B130)-1,0)</f>
        <v>0</v>
      </c>
    </row>
    <row r="131" spans="1:4" ht="13.5">
      <c r="A131" s="346">
        <v>42108</v>
      </c>
      <c r="B131" s="345">
        <v>1.77</v>
      </c>
      <c r="C131" s="345">
        <v>1.77</v>
      </c>
      <c r="D131" s="3">
        <f>IF(B131&lt;MAX($B$3:B131),B131/MAX($B$3:B131)-1,0)</f>
        <v>-1.830282861896837E-2</v>
      </c>
    </row>
    <row r="132" spans="1:4" ht="13.5">
      <c r="A132" s="346">
        <v>42109</v>
      </c>
      <c r="B132" s="345">
        <v>1.7</v>
      </c>
      <c r="C132" s="345">
        <v>1.7</v>
      </c>
      <c r="D132" s="3">
        <f>IF(B132&lt;MAX($B$3:B132),B132/MAX($B$3:B132)-1,0)</f>
        <v>-5.7127010537992184E-2</v>
      </c>
    </row>
    <row r="133" spans="1:4" ht="13.5">
      <c r="A133" s="346">
        <v>42110</v>
      </c>
      <c r="B133" s="345">
        <v>1.7190000000000001</v>
      </c>
      <c r="C133" s="345">
        <v>1.7190000000000001</v>
      </c>
      <c r="D133" s="3">
        <f>IF(B133&lt;MAX($B$3:B133),B133/MAX($B$3:B133)-1,0)</f>
        <v>-4.6589018302828578E-2</v>
      </c>
    </row>
    <row r="134" spans="1:4" ht="13.5">
      <c r="A134" s="346">
        <v>42111</v>
      </c>
      <c r="B134" s="345">
        <v>1.718</v>
      </c>
      <c r="C134" s="345">
        <v>1.718</v>
      </c>
      <c r="D134" s="3">
        <f>IF(B134&lt;MAX($B$3:B134),B134/MAX($B$3:B134)-1,0)</f>
        <v>-4.7143649473100346E-2</v>
      </c>
    </row>
    <row r="135" spans="1:4" ht="13.5">
      <c r="A135" s="346">
        <v>42114</v>
      </c>
      <c r="B135" s="345">
        <v>1.6779999999999999</v>
      </c>
      <c r="C135" s="345">
        <v>1.6779999999999999</v>
      </c>
      <c r="D135" s="3">
        <f>IF(B135&lt;MAX($B$3:B135),B135/MAX($B$3:B135)-1,0)</f>
        <v>-6.9328896283971209E-2</v>
      </c>
    </row>
    <row r="136" spans="1:4" ht="13.5">
      <c r="A136" s="346">
        <v>42115</v>
      </c>
      <c r="B136" s="345">
        <v>1.742</v>
      </c>
      <c r="C136" s="345">
        <v>1.742</v>
      </c>
      <c r="D136" s="3">
        <f>IF(B136&lt;MAX($B$3:B136),B136/MAX($B$3:B136)-1,0)</f>
        <v>-3.3832501386577896E-2</v>
      </c>
    </row>
    <row r="137" spans="1:4" ht="13.5">
      <c r="A137" s="346">
        <v>42116</v>
      </c>
      <c r="B137" s="345">
        <v>1.786</v>
      </c>
      <c r="C137" s="345">
        <v>1.786</v>
      </c>
      <c r="D137" s="3">
        <f>IF(B137&lt;MAX($B$3:B137),B137/MAX($B$3:B137)-1,0)</f>
        <v>-9.4287298946200693E-3</v>
      </c>
    </row>
    <row r="138" spans="1:4" ht="13.5">
      <c r="A138" s="346">
        <v>42117</v>
      </c>
      <c r="B138" s="345">
        <v>1.8029999999999999</v>
      </c>
      <c r="C138" s="345">
        <v>1.8029999999999999</v>
      </c>
      <c r="D138" s="3">
        <f>IF(B138&lt;MAX($B$3:B138),B138/MAX($B$3:B138)-1,0)</f>
        <v>0</v>
      </c>
    </row>
    <row r="139" spans="1:4" ht="13.5">
      <c r="A139" s="346">
        <v>42118</v>
      </c>
      <c r="B139" s="345">
        <v>1.804</v>
      </c>
      <c r="C139" s="345">
        <v>1.804</v>
      </c>
      <c r="D139" s="3">
        <f>IF(B139&lt;MAX($B$3:B139),B139/MAX($B$3:B139)-1,0)</f>
        <v>0</v>
      </c>
    </row>
    <row r="140" spans="1:4" ht="13.5">
      <c r="A140" s="346">
        <v>42121</v>
      </c>
      <c r="B140" s="345">
        <v>1.8149999999999999</v>
      </c>
      <c r="C140" s="345">
        <v>1.8149999999999999</v>
      </c>
      <c r="D140" s="3">
        <f>IF(B140&lt;MAX($B$3:B140),B140/MAX($B$3:B140)-1,0)</f>
        <v>0</v>
      </c>
    </row>
    <row r="141" spans="1:4" ht="13.5">
      <c r="A141" s="346">
        <v>42122</v>
      </c>
      <c r="B141" s="345">
        <v>1.756</v>
      </c>
      <c r="C141" s="345">
        <v>1.756</v>
      </c>
      <c r="D141" s="3">
        <f>IF(B141&lt;MAX($B$3:B141),B141/MAX($B$3:B141)-1,0)</f>
        <v>-3.2506887052341615E-2</v>
      </c>
    </row>
    <row r="142" spans="1:4" ht="13.5">
      <c r="A142" s="346">
        <v>42123</v>
      </c>
      <c r="B142" s="345">
        <v>1.7909999999999999</v>
      </c>
      <c r="C142" s="345">
        <v>1.7909999999999999</v>
      </c>
      <c r="D142" s="3">
        <f>IF(B142&lt;MAX($B$3:B142),B142/MAX($B$3:B142)-1,0)</f>
        <v>-1.3223140495867813E-2</v>
      </c>
    </row>
    <row r="143" spans="1:4" ht="13.5">
      <c r="A143" s="346">
        <v>42124</v>
      </c>
      <c r="B143" s="345">
        <v>1.7949999999999999</v>
      </c>
      <c r="C143" s="345">
        <v>1.7949999999999999</v>
      </c>
      <c r="D143" s="3">
        <f>IF(B143&lt;MAX($B$3:B143),B143/MAX($B$3:B143)-1,0)</f>
        <v>-1.1019283746556474E-2</v>
      </c>
    </row>
    <row r="144" spans="1:4" ht="13.5">
      <c r="A144" s="346">
        <v>42128</v>
      </c>
      <c r="B144" s="345">
        <v>1.796</v>
      </c>
      <c r="C144" s="345">
        <v>1.796</v>
      </c>
      <c r="D144" s="3">
        <f>IF(B144&lt;MAX($B$3:B144),B144/MAX($B$3:B144)-1,0)</f>
        <v>-1.0468319559228556E-2</v>
      </c>
    </row>
    <row r="145" spans="1:4" ht="13.5">
      <c r="A145" s="346">
        <v>42129</v>
      </c>
      <c r="B145" s="345">
        <v>1.738</v>
      </c>
      <c r="C145" s="345">
        <v>1.738</v>
      </c>
      <c r="D145" s="3">
        <f>IF(B145&lt;MAX($B$3:B145),B145/MAX($B$3:B145)-1,0)</f>
        <v>-4.2424242424242364E-2</v>
      </c>
    </row>
    <row r="146" spans="1:4" ht="13.5">
      <c r="A146" s="346">
        <v>42130</v>
      </c>
      <c r="B146" s="345">
        <v>1.73</v>
      </c>
      <c r="C146" s="345">
        <v>1.73</v>
      </c>
      <c r="D146" s="3">
        <f>IF(B146&lt;MAX($B$3:B146),B146/MAX($B$3:B146)-1,0)</f>
        <v>-4.6831955922865043E-2</v>
      </c>
    </row>
    <row r="147" spans="1:4" ht="13.5">
      <c r="A147" s="346">
        <v>42131</v>
      </c>
      <c r="B147" s="345">
        <v>1.718</v>
      </c>
      <c r="C147" s="345">
        <v>1.718</v>
      </c>
      <c r="D147" s="3">
        <f>IF(B147&lt;MAX($B$3:B147),B147/MAX($B$3:B147)-1,0)</f>
        <v>-5.3443526170798838E-2</v>
      </c>
    </row>
    <row r="148" spans="1:4" ht="13.5">
      <c r="A148" s="346">
        <v>42132</v>
      </c>
      <c r="B148" s="345">
        <v>1.8</v>
      </c>
      <c r="C148" s="345">
        <v>1.8</v>
      </c>
      <c r="D148" s="3">
        <f>IF(B148&lt;MAX($B$3:B148),B148/MAX($B$3:B148)-1,0)</f>
        <v>-8.2644628099173278E-3</v>
      </c>
    </row>
    <row r="149" spans="1:4" ht="13.5">
      <c r="A149" s="346">
        <v>42135</v>
      </c>
      <c r="B149" s="345">
        <v>1.891</v>
      </c>
      <c r="C149" s="345">
        <v>1.891</v>
      </c>
      <c r="D149" s="3">
        <f>IF(B149&lt;MAX($B$3:B149),B149/MAX($B$3:B149)-1,0)</f>
        <v>0</v>
      </c>
    </row>
    <row r="150" spans="1:4" ht="13.5">
      <c r="A150" s="346">
        <v>42136</v>
      </c>
      <c r="B150" s="345">
        <v>1.931</v>
      </c>
      <c r="C150" s="345">
        <v>1.931</v>
      </c>
      <c r="D150" s="3">
        <f>IF(B150&lt;MAX($B$3:B150),B150/MAX($B$3:B150)-1,0)</f>
        <v>0</v>
      </c>
    </row>
    <row r="151" spans="1:4" ht="13.5">
      <c r="A151" s="346">
        <v>42137</v>
      </c>
      <c r="B151" s="345">
        <v>1.9359999999999999</v>
      </c>
      <c r="C151" s="345">
        <v>1.9359999999999999</v>
      </c>
      <c r="D151" s="3">
        <f>IF(B151&lt;MAX($B$3:B151),B151/MAX($B$3:B151)-1,0)</f>
        <v>0</v>
      </c>
    </row>
    <row r="152" spans="1:4" ht="13.5">
      <c r="A152" s="346">
        <v>42138</v>
      </c>
      <c r="B152" s="345">
        <v>1.964</v>
      </c>
      <c r="C152" s="345">
        <v>1.964</v>
      </c>
      <c r="D152" s="3">
        <f>IF(B152&lt;MAX($B$3:B152),B152/MAX($B$3:B152)-1,0)</f>
        <v>0</v>
      </c>
    </row>
    <row r="153" spans="1:4" ht="13.5">
      <c r="A153" s="346">
        <v>42139</v>
      </c>
      <c r="B153" s="345">
        <v>1.958</v>
      </c>
      <c r="C153" s="345">
        <v>1.958</v>
      </c>
      <c r="D153" s="3">
        <f>IF(B153&lt;MAX($B$3:B153),B153/MAX($B$3:B153)-1,0)</f>
        <v>-3.054989816700604E-3</v>
      </c>
    </row>
    <row r="154" spans="1:4" ht="13.5">
      <c r="A154" s="346">
        <v>42142</v>
      </c>
      <c r="B154" s="345">
        <v>1.998</v>
      </c>
      <c r="C154" s="345">
        <v>1.998</v>
      </c>
      <c r="D154" s="3">
        <f>IF(B154&lt;MAX($B$3:B154),B154/MAX($B$3:B154)-1,0)</f>
        <v>0</v>
      </c>
    </row>
    <row r="155" spans="1:4" ht="13.5">
      <c r="A155" s="346">
        <v>42143</v>
      </c>
      <c r="B155" s="345">
        <v>2.0419999999999998</v>
      </c>
      <c r="C155" s="345">
        <v>2.0419999999999998</v>
      </c>
      <c r="D155" s="3">
        <f>IF(B155&lt;MAX($B$3:B155),B155/MAX($B$3:B155)-1,0)</f>
        <v>0</v>
      </c>
    </row>
    <row r="156" spans="1:4" ht="13.5">
      <c r="A156" s="346">
        <v>42144</v>
      </c>
      <c r="B156" s="345">
        <v>2.0699999999999998</v>
      </c>
      <c r="C156" s="345">
        <v>2.0699999999999998</v>
      </c>
      <c r="D156" s="3">
        <f>IF(B156&lt;MAX($B$3:B156),B156/MAX($B$3:B156)-1,0)</f>
        <v>0</v>
      </c>
    </row>
    <row r="157" spans="1:4" ht="13.5">
      <c r="A157" s="346">
        <v>42145</v>
      </c>
      <c r="B157" s="345">
        <v>2.173</v>
      </c>
      <c r="C157" s="345">
        <v>2.173</v>
      </c>
      <c r="D157" s="3">
        <f>IF(B157&lt;MAX($B$3:B157),B157/MAX($B$3:B157)-1,0)</f>
        <v>0</v>
      </c>
    </row>
    <row r="158" spans="1:4" ht="13.5">
      <c r="A158" s="346">
        <v>42146</v>
      </c>
      <c r="B158" s="345">
        <v>2.2029999999999998</v>
      </c>
      <c r="C158" s="345">
        <v>2.2029999999999998</v>
      </c>
      <c r="D158" s="3">
        <f>IF(B158&lt;MAX($B$3:B158),B158/MAX($B$3:B158)-1,0)</f>
        <v>0</v>
      </c>
    </row>
    <row r="159" spans="1:4" ht="13.5">
      <c r="A159" s="346">
        <v>42149</v>
      </c>
      <c r="B159" s="345">
        <v>2.218</v>
      </c>
      <c r="C159" s="345">
        <v>2.218</v>
      </c>
      <c r="D159" s="3">
        <f>IF(B159&lt;MAX($B$3:B159),B159/MAX($B$3:B159)-1,0)</f>
        <v>0</v>
      </c>
    </row>
    <row r="160" spans="1:4" ht="13.5">
      <c r="A160" s="346">
        <v>42150</v>
      </c>
      <c r="B160" s="345">
        <v>2.3029999999999999</v>
      </c>
      <c r="C160" s="345">
        <v>2.3029999999999999</v>
      </c>
      <c r="D160" s="3">
        <f>IF(B160&lt;MAX($B$3:B160),B160/MAX($B$3:B160)-1,0)</f>
        <v>0</v>
      </c>
    </row>
    <row r="161" spans="1:4" ht="13.5">
      <c r="A161" s="346">
        <v>42151</v>
      </c>
      <c r="B161" s="345">
        <v>2.3559999999999999</v>
      </c>
      <c r="C161" s="345">
        <v>2.3559999999999999</v>
      </c>
      <c r="D161" s="3">
        <f>IF(B161&lt;MAX($B$3:B161),B161/MAX($B$3:B161)-1,0)</f>
        <v>0</v>
      </c>
    </row>
    <row r="162" spans="1:4" ht="13.5">
      <c r="A162" s="346">
        <v>42152</v>
      </c>
      <c r="B162" s="345">
        <v>2.2170000000000001</v>
      </c>
      <c r="C162" s="345">
        <v>2.2170000000000001</v>
      </c>
      <c r="D162" s="3">
        <f>IF(B162&lt;MAX($B$3:B162),B162/MAX($B$3:B162)-1,0)</f>
        <v>-5.8998302207130648E-2</v>
      </c>
    </row>
    <row r="163" spans="1:4" ht="13.5">
      <c r="A163" s="346">
        <v>42153</v>
      </c>
      <c r="B163" s="345">
        <v>2.2559999999999998</v>
      </c>
      <c r="C163" s="345">
        <v>2.2559999999999998</v>
      </c>
      <c r="D163" s="3">
        <f>IF(B163&lt;MAX($B$3:B163),B163/MAX($B$3:B163)-1,0)</f>
        <v>-4.2444821731748794E-2</v>
      </c>
    </row>
    <row r="164" spans="1:4" ht="13.5">
      <c r="A164" s="346">
        <v>42156</v>
      </c>
      <c r="B164" s="345">
        <v>2.371</v>
      </c>
      <c r="C164" s="345">
        <v>2.371</v>
      </c>
      <c r="D164" s="3">
        <f>IF(B164&lt;MAX($B$3:B164),B164/MAX($B$3:B164)-1,0)</f>
        <v>0</v>
      </c>
    </row>
    <row r="165" spans="1:4" ht="13.5">
      <c r="A165" s="346">
        <v>42157</v>
      </c>
      <c r="B165" s="345">
        <v>2.4849999999999999</v>
      </c>
      <c r="C165" s="345">
        <v>2.4849999999999999</v>
      </c>
      <c r="D165" s="3">
        <f>IF(B165&lt;MAX($B$3:B165),B165/MAX($B$3:B165)-1,0)</f>
        <v>0</v>
      </c>
    </row>
    <row r="166" spans="1:4" ht="13.5">
      <c r="A166" s="346">
        <v>42158</v>
      </c>
      <c r="B166" s="345">
        <v>2.4780000000000002</v>
      </c>
      <c r="C166" s="345">
        <v>2.4780000000000002</v>
      </c>
      <c r="D166" s="3">
        <f>IF(B166&lt;MAX($B$3:B166),B166/MAX($B$3:B166)-1,0)</f>
        <v>-2.8169014084505895E-3</v>
      </c>
    </row>
    <row r="167" spans="1:4" ht="13.5">
      <c r="A167" s="346">
        <v>42159</v>
      </c>
      <c r="B167" s="345">
        <v>2.452</v>
      </c>
      <c r="C167" s="345">
        <v>2.452</v>
      </c>
      <c r="D167" s="3">
        <f>IF(B167&lt;MAX($B$3:B167),B167/MAX($B$3:B167)-1,0)</f>
        <v>-1.3279678068410461E-2</v>
      </c>
    </row>
    <row r="168" spans="1:4" ht="13.5">
      <c r="A168" s="346">
        <v>42160</v>
      </c>
      <c r="B168" s="345">
        <v>2.4529999999999998</v>
      </c>
      <c r="C168" s="345">
        <v>2.4529999999999998</v>
      </c>
      <c r="D168" s="3">
        <f>IF(B168&lt;MAX($B$3:B168),B168/MAX($B$3:B168)-1,0)</f>
        <v>-1.2877263581488996E-2</v>
      </c>
    </row>
    <row r="169" spans="1:4" ht="13.5">
      <c r="A169" s="346">
        <v>42163</v>
      </c>
      <c r="B169" s="345">
        <v>2.3820000000000001</v>
      </c>
      <c r="C169" s="345">
        <v>2.3820000000000001</v>
      </c>
      <c r="D169" s="3">
        <f>IF(B169&lt;MAX($B$3:B169),B169/MAX($B$3:B169)-1,0)</f>
        <v>-4.1448692152917355E-2</v>
      </c>
    </row>
    <row r="170" spans="1:4" ht="13.5">
      <c r="A170" s="346">
        <v>42164</v>
      </c>
      <c r="B170" s="345">
        <v>2.3820000000000001</v>
      </c>
      <c r="C170" s="345">
        <v>2.3820000000000001</v>
      </c>
      <c r="D170" s="3">
        <f>IF(B170&lt;MAX($B$3:B170),B170/MAX($B$3:B170)-1,0)</f>
        <v>-4.1448692152917355E-2</v>
      </c>
    </row>
    <row r="171" spans="1:4" ht="13.5">
      <c r="A171" s="346">
        <v>42165</v>
      </c>
      <c r="B171" s="345">
        <v>2.456</v>
      </c>
      <c r="C171" s="345">
        <v>2.456</v>
      </c>
      <c r="D171" s="3">
        <f>IF(B171&lt;MAX($B$3:B171),B171/MAX($B$3:B171)-1,0)</f>
        <v>-1.1670020120724267E-2</v>
      </c>
    </row>
    <row r="172" spans="1:4" ht="13.5">
      <c r="A172" s="346">
        <v>42166</v>
      </c>
      <c r="B172" s="345">
        <v>2.5270000000000001</v>
      </c>
      <c r="C172" s="345">
        <v>2.5270000000000001</v>
      </c>
      <c r="D172" s="3">
        <f>IF(B172&lt;MAX($B$3:B172),B172/MAX($B$3:B172)-1,0)</f>
        <v>0</v>
      </c>
    </row>
    <row r="173" spans="1:4" ht="13.5">
      <c r="A173" s="346">
        <v>42167</v>
      </c>
      <c r="B173" s="345">
        <v>2.5859999999999999</v>
      </c>
      <c r="C173" s="345">
        <v>2.5859999999999999</v>
      </c>
      <c r="D173" s="3">
        <f>IF(B173&lt;MAX($B$3:B173),B173/MAX($B$3:B173)-1,0)</f>
        <v>0</v>
      </c>
    </row>
    <row r="174" spans="1:4" ht="13.5">
      <c r="A174" s="346">
        <v>42170</v>
      </c>
      <c r="B174" s="345">
        <v>2.504</v>
      </c>
      <c r="C174" s="345">
        <v>2.504</v>
      </c>
      <c r="D174" s="3">
        <f>IF(B174&lt;MAX($B$3:B174),B174/MAX($B$3:B174)-1,0)</f>
        <v>-3.1709203402938813E-2</v>
      </c>
    </row>
    <row r="175" spans="1:4" ht="13.5">
      <c r="A175" s="346">
        <v>42171</v>
      </c>
      <c r="B175" s="345">
        <v>2.3820000000000001</v>
      </c>
      <c r="C175" s="345">
        <v>2.3820000000000001</v>
      </c>
      <c r="D175" s="3">
        <f>IF(B175&lt;MAX($B$3:B175),B175/MAX($B$3:B175)-1,0)</f>
        <v>-7.8886310904872303E-2</v>
      </c>
    </row>
    <row r="176" spans="1:4" ht="13.5">
      <c r="A176" s="346">
        <v>42172</v>
      </c>
      <c r="B176" s="345">
        <v>2.4209999999999998</v>
      </c>
      <c r="C176" s="345">
        <v>2.4209999999999998</v>
      </c>
      <c r="D176" s="3">
        <f>IF(B176&lt;MAX($B$3:B176),B176/MAX($B$3:B176)-1,0)</f>
        <v>-6.3805104408352631E-2</v>
      </c>
    </row>
    <row r="177" spans="1:4" ht="13.5">
      <c r="A177" s="346">
        <v>42173</v>
      </c>
      <c r="B177" s="345">
        <v>2.3079999999999998</v>
      </c>
      <c r="C177" s="345">
        <v>2.3079999999999998</v>
      </c>
      <c r="D177" s="3">
        <f>IF(B177&lt;MAX($B$3:B177),B177/MAX($B$3:B177)-1,0)</f>
        <v>-0.1075019334880124</v>
      </c>
    </row>
    <row r="178" spans="1:4" ht="13.5">
      <c r="A178" s="346">
        <v>42174</v>
      </c>
      <c r="B178" s="345">
        <v>2.1579999999999999</v>
      </c>
      <c r="C178" s="345">
        <v>2.1579999999999999</v>
      </c>
      <c r="D178" s="3">
        <f>IF(B178&lt;MAX($B$3:B178),B178/MAX($B$3:B178)-1,0)</f>
        <v>-0.16550657385924206</v>
      </c>
    </row>
    <row r="179" spans="1:4" ht="13.5">
      <c r="A179" s="346">
        <v>42178</v>
      </c>
      <c r="B179" s="345">
        <v>2.1829999999999998</v>
      </c>
      <c r="C179" s="345">
        <v>2.1829999999999998</v>
      </c>
      <c r="D179" s="3">
        <f>IF(B179&lt;MAX($B$3:B179),B179/MAX($B$3:B179)-1,0)</f>
        <v>-0.15583913379737047</v>
      </c>
    </row>
    <row r="180" spans="1:4" ht="13.5">
      <c r="A180" s="346">
        <v>42179</v>
      </c>
      <c r="B180" s="345">
        <v>2.2210000000000001</v>
      </c>
      <c r="C180" s="345">
        <v>2.2210000000000001</v>
      </c>
      <c r="D180" s="3">
        <f>IF(B180&lt;MAX($B$3:B180),B180/MAX($B$3:B180)-1,0)</f>
        <v>-0.14114462490332547</v>
      </c>
    </row>
    <row r="181" spans="1:4" ht="13.5">
      <c r="A181" s="346">
        <v>42180</v>
      </c>
      <c r="B181" s="345">
        <v>2.1240000000000001</v>
      </c>
      <c r="C181" s="345">
        <v>2.1240000000000001</v>
      </c>
      <c r="D181" s="3">
        <f>IF(B181&lt;MAX($B$3:B181),B181/MAX($B$3:B181)-1,0)</f>
        <v>-0.17865429234338737</v>
      </c>
    </row>
    <row r="182" spans="1:4" ht="13.5">
      <c r="A182" s="346">
        <v>42181</v>
      </c>
      <c r="B182" s="345">
        <v>1.948</v>
      </c>
      <c r="C182" s="345">
        <v>1.948</v>
      </c>
      <c r="D182" s="3">
        <f>IF(B182&lt;MAX($B$3:B182),B182/MAX($B$3:B182)-1,0)</f>
        <v>-0.24671307037896362</v>
      </c>
    </row>
    <row r="183" spans="1:4" ht="13.5">
      <c r="A183" s="346">
        <v>42184</v>
      </c>
      <c r="B183" s="345">
        <v>1.81</v>
      </c>
      <c r="C183" s="345">
        <v>1.81</v>
      </c>
      <c r="D183" s="3">
        <f>IF(B183&lt;MAX($B$3:B183),B183/MAX($B$3:B183)-1,0)</f>
        <v>-0.30007733952049487</v>
      </c>
    </row>
    <row r="184" spans="1:4" ht="13.5">
      <c r="A184" s="346">
        <v>42185</v>
      </c>
      <c r="B184" s="345">
        <v>1.9179999999999999</v>
      </c>
      <c r="C184" s="345">
        <v>1.9179999999999999</v>
      </c>
      <c r="D184" s="3">
        <f>IF(B184&lt;MAX($B$3:B184),B184/MAX($B$3:B184)-1,0)</f>
        <v>-0.25831399845320957</v>
      </c>
    </row>
    <row r="185" spans="1:4" ht="13.5">
      <c r="A185" s="346">
        <v>42186</v>
      </c>
      <c r="B185" s="345">
        <v>1.8009999999999999</v>
      </c>
      <c r="C185" s="345">
        <v>1.8009999999999999</v>
      </c>
      <c r="D185" s="3">
        <f>IF(B185&lt;MAX($B$3:B185),B185/MAX($B$3:B185)-1,0)</f>
        <v>-0.3035576179427687</v>
      </c>
    </row>
    <row r="186" spans="1:4" ht="13.5">
      <c r="A186" s="346">
        <v>42187</v>
      </c>
      <c r="B186" s="345">
        <v>1.677</v>
      </c>
      <c r="C186" s="345">
        <v>1.677</v>
      </c>
      <c r="D186" s="3">
        <f>IF(B186&lt;MAX($B$3:B186),B186/MAX($B$3:B186)-1,0)</f>
        <v>-0.35150812064965187</v>
      </c>
    </row>
    <row r="187" spans="1:4" ht="13.5">
      <c r="A187" s="346">
        <v>42188</v>
      </c>
      <c r="B187" s="345">
        <v>1.5820000000000001</v>
      </c>
      <c r="C187" s="345">
        <v>1.5820000000000001</v>
      </c>
      <c r="D187" s="3">
        <f>IF(B187&lt;MAX($B$3:B187),B187/MAX($B$3:B187)-1,0)</f>
        <v>-0.38824439288476409</v>
      </c>
    </row>
    <row r="188" spans="1:4" ht="13.5">
      <c r="A188" s="346">
        <v>42191</v>
      </c>
      <c r="B188" s="345">
        <v>1.54</v>
      </c>
      <c r="C188" s="345">
        <v>1.54</v>
      </c>
      <c r="D188" s="3">
        <f>IF(B188&lt;MAX($B$3:B188),B188/MAX($B$3:B188)-1,0)</f>
        <v>-0.40448569218870833</v>
      </c>
    </row>
    <row r="189" spans="1:4" ht="13.5">
      <c r="A189" s="346">
        <v>42192</v>
      </c>
      <c r="B189" s="345">
        <v>1.43</v>
      </c>
      <c r="C189" s="345">
        <v>1.43</v>
      </c>
      <c r="D189" s="3">
        <f>IF(B189&lt;MAX($B$3:B189),B189/MAX($B$3:B189)-1,0)</f>
        <v>-0.44702242846094353</v>
      </c>
    </row>
    <row r="190" spans="1:4" ht="13.5">
      <c r="A190" s="346">
        <v>42193</v>
      </c>
      <c r="B190" s="345">
        <v>1.3819999999999999</v>
      </c>
      <c r="C190" s="345">
        <v>1.3819999999999999</v>
      </c>
      <c r="D190" s="3">
        <f>IF(B190&lt;MAX($B$3:B190),B190/MAX($B$3:B190)-1,0)</f>
        <v>-0.46558391337973704</v>
      </c>
    </row>
    <row r="191" spans="1:4" ht="13.5">
      <c r="A191" s="346">
        <v>42194</v>
      </c>
      <c r="B191" s="345">
        <v>1.4490000000000001</v>
      </c>
      <c r="C191" s="345">
        <v>1.4490000000000001</v>
      </c>
      <c r="D191" s="3">
        <f>IF(B191&lt;MAX($B$3:B191),B191/MAX($B$3:B191)-1,0)</f>
        <v>-0.43967517401392109</v>
      </c>
    </row>
    <row r="192" spans="1:4" ht="13.5">
      <c r="A192" s="346">
        <v>42195</v>
      </c>
      <c r="B192" s="345">
        <v>1.5309999999999999</v>
      </c>
      <c r="C192" s="345">
        <v>1.5309999999999999</v>
      </c>
      <c r="D192" s="3">
        <f>IF(B192&lt;MAX($B$3:B192),B192/MAX($B$3:B192)-1,0)</f>
        <v>-0.40796597061098216</v>
      </c>
    </row>
    <row r="193" spans="1:4" ht="13.5">
      <c r="A193" s="346">
        <v>42198</v>
      </c>
      <c r="B193" s="345">
        <v>1.637</v>
      </c>
      <c r="C193" s="345">
        <v>1.637</v>
      </c>
      <c r="D193" s="3">
        <f>IF(B193&lt;MAX($B$3:B193),B193/MAX($B$3:B193)-1,0)</f>
        <v>-0.36697602474864655</v>
      </c>
    </row>
    <row r="194" spans="1:4" ht="13.5">
      <c r="A194" s="346">
        <v>42199</v>
      </c>
      <c r="B194" s="345">
        <v>1.681</v>
      </c>
      <c r="C194" s="345">
        <v>1.681</v>
      </c>
      <c r="D194" s="3">
        <f>IF(B194&lt;MAX($B$3:B194),B194/MAX($B$3:B194)-1,0)</f>
        <v>-0.34996133023975251</v>
      </c>
    </row>
    <row r="195" spans="1:4" ht="13.5">
      <c r="A195" s="346">
        <v>42200</v>
      </c>
      <c r="B195" s="345">
        <v>1.5960000000000001</v>
      </c>
      <c r="C195" s="345">
        <v>1.5960000000000001</v>
      </c>
      <c r="D195" s="3">
        <f>IF(B195&lt;MAX($B$3:B195),B195/MAX($B$3:B195)-1,0)</f>
        <v>-0.3828306264501159</v>
      </c>
    </row>
    <row r="196" spans="1:4" ht="13.5">
      <c r="A196" s="346">
        <v>42201</v>
      </c>
      <c r="B196" s="345">
        <v>1.631</v>
      </c>
      <c r="C196" s="345">
        <v>1.631</v>
      </c>
      <c r="D196" s="3">
        <f>IF(B196&lt;MAX($B$3:B196),B196/MAX($B$3:B196)-1,0)</f>
        <v>-0.36929621036349569</v>
      </c>
    </row>
    <row r="197" spans="1:4" ht="13.5">
      <c r="A197" s="346">
        <v>42202</v>
      </c>
      <c r="B197" s="345">
        <v>1.722</v>
      </c>
      <c r="C197" s="345">
        <v>1.722</v>
      </c>
      <c r="D197" s="3">
        <f>IF(B197&lt;MAX($B$3:B197),B197/MAX($B$3:B197)-1,0)</f>
        <v>-0.33410672853828305</v>
      </c>
    </row>
    <row r="198" spans="1:4" ht="13.5">
      <c r="A198" s="346">
        <v>42205</v>
      </c>
      <c r="B198" s="345">
        <v>1.7490000000000001</v>
      </c>
      <c r="C198" s="345">
        <v>1.7490000000000001</v>
      </c>
      <c r="D198" s="3">
        <f>IF(B198&lt;MAX($B$3:B198),B198/MAX($B$3:B198)-1,0)</f>
        <v>-0.32366589327146167</v>
      </c>
    </row>
    <row r="199" spans="1:4" ht="13.5">
      <c r="A199" s="346">
        <v>42206</v>
      </c>
      <c r="B199" s="345">
        <v>1.7609999999999999</v>
      </c>
      <c r="C199" s="345">
        <v>1.7609999999999999</v>
      </c>
      <c r="D199" s="3">
        <f>IF(B199&lt;MAX($B$3:B199),B199/MAX($B$3:B199)-1,0)</f>
        <v>-0.31902552204176338</v>
      </c>
    </row>
    <row r="200" spans="1:4" ht="13.5">
      <c r="A200" s="346">
        <v>42207</v>
      </c>
      <c r="B200" s="345">
        <v>1.778</v>
      </c>
      <c r="C200" s="345">
        <v>1.778</v>
      </c>
      <c r="D200" s="3">
        <f>IF(B200&lt;MAX($B$3:B200),B200/MAX($B$3:B200)-1,0)</f>
        <v>-0.31245166279969061</v>
      </c>
    </row>
    <row r="201" spans="1:4" ht="13.5">
      <c r="A201" s="346">
        <v>42208</v>
      </c>
      <c r="B201" s="345">
        <v>1.8340000000000001</v>
      </c>
      <c r="C201" s="345">
        <v>1.8340000000000001</v>
      </c>
      <c r="D201" s="3">
        <f>IF(B201&lt;MAX($B$3:B201),B201/MAX($B$3:B201)-1,0)</f>
        <v>-0.29079659706109817</v>
      </c>
    </row>
    <row r="202" spans="1:4" ht="13.5">
      <c r="A202" s="346">
        <v>42209</v>
      </c>
      <c r="B202" s="345">
        <v>1.8</v>
      </c>
      <c r="C202" s="345">
        <v>1.8</v>
      </c>
      <c r="D202" s="3">
        <f>IF(B202&lt;MAX($B$3:B202),B202/MAX($B$3:B202)-1,0)</f>
        <v>-0.30394431554524359</v>
      </c>
    </row>
    <row r="203" spans="1:4" ht="13.5">
      <c r="A203" s="346">
        <v>42212</v>
      </c>
      <c r="B203" s="345">
        <v>1.6719999999999999</v>
      </c>
      <c r="C203" s="345">
        <v>1.6719999999999999</v>
      </c>
      <c r="D203" s="3">
        <f>IF(B203&lt;MAX($B$3:B203),B203/MAX($B$3:B203)-1,0)</f>
        <v>-0.35344160866202634</v>
      </c>
    </row>
    <row r="204" spans="1:4" ht="13.5">
      <c r="A204" s="346">
        <v>42213</v>
      </c>
      <c r="B204" s="345">
        <v>1.651</v>
      </c>
      <c r="C204" s="345">
        <v>1.651</v>
      </c>
      <c r="D204" s="3">
        <f>IF(B204&lt;MAX($B$3:B204),B204/MAX($B$3:B204)-1,0)</f>
        <v>-0.36156225831399846</v>
      </c>
    </row>
    <row r="205" spans="1:4" ht="13.5">
      <c r="A205" s="346">
        <v>42214</v>
      </c>
      <c r="B205" s="345">
        <v>1.7210000000000001</v>
      </c>
      <c r="C205" s="345">
        <v>1.7210000000000001</v>
      </c>
      <c r="D205" s="3">
        <f>IF(B205&lt;MAX($B$3:B205),B205/MAX($B$3:B205)-1,0)</f>
        <v>-0.33449342614075783</v>
      </c>
    </row>
    <row r="206" spans="1:4" ht="13.5">
      <c r="A206" s="346">
        <v>42215</v>
      </c>
      <c r="B206" s="345">
        <v>1.6659999999999999</v>
      </c>
      <c r="C206" s="345">
        <v>1.6659999999999999</v>
      </c>
      <c r="D206" s="3">
        <f>IF(B206&lt;MAX($B$3:B206),B206/MAX($B$3:B206)-1,0)</f>
        <v>-0.35576179427687549</v>
      </c>
    </row>
    <row r="207" spans="1:4" ht="13.5">
      <c r="A207" s="346">
        <v>42216</v>
      </c>
      <c r="B207" s="345">
        <v>1.661</v>
      </c>
      <c r="C207" s="345">
        <v>1.661</v>
      </c>
      <c r="D207" s="3">
        <f>IF(B207&lt;MAX($B$3:B207),B207/MAX($B$3:B207)-1,0)</f>
        <v>-0.35769528228924974</v>
      </c>
    </row>
    <row r="208" spans="1:4" ht="13.5">
      <c r="A208" s="346">
        <v>42219</v>
      </c>
      <c r="B208" s="345">
        <v>1.6120000000000001</v>
      </c>
      <c r="C208" s="345">
        <v>1.6120000000000001</v>
      </c>
      <c r="D208" s="3">
        <f>IF(B208&lt;MAX($B$3:B208),B208/MAX($B$3:B208)-1,0)</f>
        <v>-0.37664346481051814</v>
      </c>
    </row>
    <row r="209" spans="1:4" ht="13.5">
      <c r="A209" s="346">
        <v>42220</v>
      </c>
      <c r="B209" s="345">
        <v>1.69</v>
      </c>
      <c r="C209" s="345">
        <v>1.69</v>
      </c>
      <c r="D209" s="3">
        <f>IF(B209&lt;MAX($B$3:B209),B209/MAX($B$3:B209)-1,0)</f>
        <v>-0.34648105181747868</v>
      </c>
    </row>
    <row r="210" spans="1:4" ht="13.5">
      <c r="A210" s="346">
        <v>42221</v>
      </c>
      <c r="B210" s="345">
        <v>1.6739999999999999</v>
      </c>
      <c r="C210" s="345">
        <v>1.6739999999999999</v>
      </c>
      <c r="D210" s="3">
        <f>IF(B210&lt;MAX($B$3:B210),B210/MAX($B$3:B210)-1,0)</f>
        <v>-0.35266821345707655</v>
      </c>
    </row>
    <row r="211" spans="1:4" ht="13.5">
      <c r="A211" s="346">
        <v>42222</v>
      </c>
      <c r="B211" s="345">
        <v>1.6839999999999999</v>
      </c>
      <c r="C211" s="345">
        <v>1.6839999999999999</v>
      </c>
      <c r="D211" s="3">
        <f>IF(B211&lt;MAX($B$3:B211),B211/MAX($B$3:B211)-1,0)</f>
        <v>-0.34880123743232794</v>
      </c>
    </row>
    <row r="212" spans="1:4" ht="13.5">
      <c r="A212" s="346">
        <v>42223</v>
      </c>
      <c r="B212" s="345">
        <v>1.73</v>
      </c>
      <c r="C212" s="345">
        <v>1.73</v>
      </c>
      <c r="D212" s="3">
        <f>IF(B212&lt;MAX($B$3:B212),B212/MAX($B$3:B212)-1,0)</f>
        <v>-0.33101314771848411</v>
      </c>
    </row>
    <row r="213" spans="1:4" ht="13.5">
      <c r="A213" s="346">
        <v>42226</v>
      </c>
      <c r="B213" s="345">
        <v>1.7989999999999999</v>
      </c>
      <c r="C213" s="345">
        <v>1.7989999999999999</v>
      </c>
      <c r="D213" s="3">
        <f>IF(B213&lt;MAX($B$3:B213),B213/MAX($B$3:B213)-1,0)</f>
        <v>-0.30433101314771849</v>
      </c>
    </row>
    <row r="214" spans="1:4" ht="13.5">
      <c r="A214" s="346">
        <v>42227</v>
      </c>
      <c r="B214" s="345">
        <v>1.79</v>
      </c>
      <c r="C214" s="345">
        <v>1.79</v>
      </c>
      <c r="D214" s="3">
        <f>IF(B214&lt;MAX($B$3:B214),B214/MAX($B$3:B214)-1,0)</f>
        <v>-0.30781129156999221</v>
      </c>
    </row>
    <row r="215" spans="1:4" ht="13.5">
      <c r="A215" s="346">
        <v>42228</v>
      </c>
      <c r="B215" s="345">
        <v>1.7569999999999999</v>
      </c>
      <c r="C215" s="345">
        <v>1.7569999999999999</v>
      </c>
      <c r="D215" s="3">
        <f>IF(B215&lt;MAX($B$3:B215),B215/MAX($B$3:B215)-1,0)</f>
        <v>-0.32057231245166284</v>
      </c>
    </row>
    <row r="216" spans="1:4" ht="13.5">
      <c r="A216" s="346">
        <v>42229</v>
      </c>
      <c r="B216" s="345">
        <v>1.7869999999999999</v>
      </c>
      <c r="C216" s="345">
        <v>1.7869999999999999</v>
      </c>
      <c r="D216" s="3">
        <f>IF(B216&lt;MAX($B$3:B216),B216/MAX($B$3:B216)-1,0)</f>
        <v>-0.30897138437741689</v>
      </c>
    </row>
    <row r="217" spans="1:4" ht="13.5">
      <c r="A217" s="346">
        <v>42230</v>
      </c>
      <c r="B217" s="345">
        <v>1.7829999999999999</v>
      </c>
      <c r="C217" s="345">
        <v>1.7829999999999999</v>
      </c>
      <c r="D217" s="3">
        <f>IF(B217&lt;MAX($B$3:B217),B217/MAX($B$3:B217)-1,0)</f>
        <v>-0.31051817478731636</v>
      </c>
    </row>
    <row r="218" spans="1:4" ht="13.5">
      <c r="A218" s="346">
        <v>42233</v>
      </c>
      <c r="B218" s="345">
        <v>1.7889999999999999</v>
      </c>
      <c r="C218" s="345">
        <v>1.7889999999999999</v>
      </c>
      <c r="D218" s="3">
        <f>IF(B218&lt;MAX($B$3:B218),B218/MAX($B$3:B218)-1,0)</f>
        <v>-0.3081979891724671</v>
      </c>
    </row>
    <row r="219" spans="1:4" ht="13.5">
      <c r="A219" s="346">
        <v>42234</v>
      </c>
      <c r="B219" s="345">
        <v>1.6779999999999999</v>
      </c>
      <c r="C219" s="345">
        <v>1.6779999999999999</v>
      </c>
      <c r="D219" s="3">
        <f>IF(B219&lt;MAX($B$3:B219),B219/MAX($B$3:B219)-1,0)</f>
        <v>-0.35112142304717708</v>
      </c>
    </row>
    <row r="220" spans="1:4" ht="13.5">
      <c r="A220" s="346">
        <v>42235</v>
      </c>
      <c r="B220" s="345">
        <v>1.716</v>
      </c>
      <c r="C220" s="345">
        <v>1.716</v>
      </c>
      <c r="D220" s="3">
        <f>IF(B220&lt;MAX($B$3:B220),B220/MAX($B$3:B220)-1,0)</f>
        <v>-0.33642691415313219</v>
      </c>
    </row>
    <row r="221" spans="1:4" ht="13.5">
      <c r="A221" s="346">
        <v>42236</v>
      </c>
      <c r="B221" s="345">
        <v>1.6479999999999999</v>
      </c>
      <c r="C221" s="345">
        <v>1.6479999999999999</v>
      </c>
      <c r="D221" s="3">
        <f>IF(B221&lt;MAX($B$3:B221),B221/MAX($B$3:B221)-1,0)</f>
        <v>-0.36272235112142304</v>
      </c>
    </row>
    <row r="222" spans="1:4" ht="13.5">
      <c r="A222" s="346">
        <v>42237</v>
      </c>
      <c r="B222" s="345">
        <v>1.544</v>
      </c>
      <c r="C222" s="345">
        <v>1.544</v>
      </c>
      <c r="D222" s="3">
        <f>IF(B222&lt;MAX($B$3:B222),B222/MAX($B$3:B222)-1,0)</f>
        <v>-0.40293890177880898</v>
      </c>
    </row>
    <row r="223" spans="1:4" ht="13.5">
      <c r="A223" s="346">
        <v>42240</v>
      </c>
      <c r="B223" s="345">
        <v>1.417</v>
      </c>
      <c r="C223" s="345">
        <v>1.417</v>
      </c>
      <c r="D223" s="3">
        <f>IF(B223&lt;MAX($B$3:B223),B223/MAX($B$3:B223)-1,0)</f>
        <v>-0.45204949729311672</v>
      </c>
    </row>
    <row r="224" spans="1:4" ht="13.5">
      <c r="A224" s="346">
        <v>42241</v>
      </c>
      <c r="B224" s="345">
        <v>1.319</v>
      </c>
      <c r="C224" s="345">
        <v>1.319</v>
      </c>
      <c r="D224" s="3">
        <f>IF(B224&lt;MAX($B$3:B224),B224/MAX($B$3:B224)-1,0)</f>
        <v>-0.48994586233565351</v>
      </c>
    </row>
    <row r="225" spans="1:4" ht="13.5">
      <c r="A225" s="346">
        <v>42242</v>
      </c>
      <c r="B225" s="345">
        <v>1.3109999999999999</v>
      </c>
      <c r="C225" s="345">
        <v>1.3109999999999999</v>
      </c>
      <c r="D225" s="3">
        <f>IF(B225&lt;MAX($B$3:B225),B225/MAX($B$3:B225)-1,0)</f>
        <v>-0.49303944315545245</v>
      </c>
    </row>
    <row r="226" spans="1:4" ht="13.5">
      <c r="A226" s="346">
        <v>42243</v>
      </c>
      <c r="B226" s="345">
        <v>1.3660000000000001</v>
      </c>
      <c r="C226" s="345">
        <v>1.3660000000000001</v>
      </c>
      <c r="D226" s="3">
        <f>IF(B226&lt;MAX($B$3:B226),B226/MAX($B$3:B226)-1,0)</f>
        <v>-0.4717710750193348</v>
      </c>
    </row>
    <row r="227" spans="1:4" ht="13.5">
      <c r="A227" s="346">
        <v>42244</v>
      </c>
      <c r="B227" s="345">
        <v>1.444</v>
      </c>
      <c r="C227" s="345">
        <v>1.444</v>
      </c>
      <c r="D227" s="3">
        <f>IF(B227&lt;MAX($B$3:B227),B227/MAX($B$3:B227)-1,0)</f>
        <v>-0.44160866202629545</v>
      </c>
    </row>
    <row r="228" spans="1:4" ht="13.5">
      <c r="A228" s="346">
        <v>42247</v>
      </c>
      <c r="B228" s="345">
        <v>1.393</v>
      </c>
      <c r="C228" s="345">
        <v>1.393</v>
      </c>
      <c r="D228" s="3">
        <f>IF(B228&lt;MAX($B$3:B228),B228/MAX($B$3:B228)-1,0)</f>
        <v>-0.46133023975251353</v>
      </c>
    </row>
    <row r="229" spans="1:4" ht="13.5">
      <c r="A229" s="346">
        <v>42248</v>
      </c>
      <c r="B229" s="345">
        <v>1.327</v>
      </c>
      <c r="C229" s="345">
        <v>1.327</v>
      </c>
      <c r="D229" s="3">
        <f>IF(B229&lt;MAX($B$3:B229),B229/MAX($B$3:B229)-1,0)</f>
        <v>-0.48685228151585458</v>
      </c>
    </row>
    <row r="230" spans="1:4" ht="13.5">
      <c r="A230" s="346">
        <v>42249</v>
      </c>
      <c r="B230" s="345">
        <v>1.3149999999999999</v>
      </c>
      <c r="C230" s="345">
        <v>1.3149999999999999</v>
      </c>
      <c r="D230" s="3">
        <f>IF(B230&lt;MAX($B$3:B230),B230/MAX($B$3:B230)-1,0)</f>
        <v>-0.49149265274555298</v>
      </c>
    </row>
    <row r="231" spans="1:4" ht="13.5">
      <c r="A231" s="346">
        <v>42254</v>
      </c>
      <c r="B231" s="345">
        <v>1.3260000000000001</v>
      </c>
      <c r="C231" s="345">
        <v>1.3260000000000001</v>
      </c>
      <c r="D231" s="3">
        <f>IF(B231&lt;MAX($B$3:B231),B231/MAX($B$3:B231)-1,0)</f>
        <v>-0.48723897911832936</v>
      </c>
    </row>
    <row r="232" spans="1:4" ht="13.5">
      <c r="A232" s="346">
        <v>42255</v>
      </c>
      <c r="B232" s="345">
        <v>1.375</v>
      </c>
      <c r="C232" s="345">
        <v>1.375</v>
      </c>
      <c r="D232" s="3">
        <f>IF(B232&lt;MAX($B$3:B232),B232/MAX($B$3:B232)-1,0)</f>
        <v>-0.46829079659706108</v>
      </c>
    </row>
    <row r="233" spans="1:4" ht="13.5">
      <c r="A233" s="346">
        <v>42256</v>
      </c>
      <c r="B233" s="345">
        <v>1.4039999999999999</v>
      </c>
      <c r="C233" s="345">
        <v>1.4039999999999999</v>
      </c>
      <c r="D233" s="3">
        <f>IF(B233&lt;MAX($B$3:B233),B233/MAX($B$3:B233)-1,0)</f>
        <v>-0.45707656612529002</v>
      </c>
    </row>
    <row r="234" spans="1:4" ht="13.5">
      <c r="A234" s="346">
        <v>42257</v>
      </c>
      <c r="B234" s="345">
        <v>1.3819999999999999</v>
      </c>
      <c r="C234" s="345">
        <v>1.3819999999999999</v>
      </c>
      <c r="D234" s="3">
        <f>IF(B234&lt;MAX($B$3:B234),B234/MAX($B$3:B234)-1,0)</f>
        <v>-0.46558391337973704</v>
      </c>
    </row>
    <row r="235" spans="1:4" ht="13.5">
      <c r="A235" s="346">
        <v>42258</v>
      </c>
      <c r="B235" s="345">
        <v>1.385</v>
      </c>
      <c r="C235" s="345">
        <v>1.385</v>
      </c>
      <c r="D235" s="3">
        <f>IF(B235&lt;MAX($B$3:B235),B235/MAX($B$3:B235)-1,0)</f>
        <v>-0.46442382057231246</v>
      </c>
    </row>
    <row r="236" spans="1:4" ht="13.5">
      <c r="A236" s="346">
        <v>42261</v>
      </c>
      <c r="B236" s="345">
        <v>1.3140000000000001</v>
      </c>
      <c r="C236" s="345">
        <v>1.3140000000000001</v>
      </c>
      <c r="D236" s="3">
        <f>IF(B236&lt;MAX($B$3:B236),B236/MAX($B$3:B236)-1,0)</f>
        <v>-0.49187935034802777</v>
      </c>
    </row>
    <row r="237" spans="1:4" ht="13.5">
      <c r="A237" s="346">
        <v>42262</v>
      </c>
      <c r="B237" s="345">
        <v>1.25</v>
      </c>
      <c r="C237" s="345">
        <v>1.25</v>
      </c>
      <c r="D237" s="3">
        <f>IF(B237&lt;MAX($B$3:B237),B237/MAX($B$3:B237)-1,0)</f>
        <v>-0.51662799690641914</v>
      </c>
    </row>
    <row r="238" spans="1:4" ht="13.5">
      <c r="A238" s="346">
        <v>42263</v>
      </c>
      <c r="B238" s="345">
        <v>1.32</v>
      </c>
      <c r="C238" s="345">
        <v>1.32</v>
      </c>
      <c r="D238" s="3">
        <f>IF(B238&lt;MAX($B$3:B238),B238/MAX($B$3:B238)-1,0)</f>
        <v>-0.48955916473317862</v>
      </c>
    </row>
    <row r="239" spans="1:4" ht="13.5">
      <c r="A239" s="346">
        <v>42264</v>
      </c>
      <c r="B239" s="345">
        <v>1.3169999999999999</v>
      </c>
      <c r="C239" s="345">
        <v>1.3169999999999999</v>
      </c>
      <c r="D239" s="3">
        <f>IF(B239&lt;MAX($B$3:B239),B239/MAX($B$3:B239)-1,0)</f>
        <v>-0.49071925754060319</v>
      </c>
    </row>
    <row r="240" spans="1:4" ht="13.5">
      <c r="A240" s="346">
        <v>42265</v>
      </c>
      <c r="B240" s="345">
        <v>1.335</v>
      </c>
      <c r="C240" s="345">
        <v>1.335</v>
      </c>
      <c r="D240" s="3">
        <f>IF(B240&lt;MAX($B$3:B240),B240/MAX($B$3:B240)-1,0)</f>
        <v>-0.48375870069605564</v>
      </c>
    </row>
    <row r="241" spans="1:4" ht="13.5">
      <c r="A241" s="346">
        <v>42268</v>
      </c>
      <c r="B241" s="345">
        <v>1.367</v>
      </c>
      <c r="C241" s="345">
        <v>1.367</v>
      </c>
      <c r="D241" s="3">
        <f>IF(B241&lt;MAX($B$3:B241),B241/MAX($B$3:B241)-1,0)</f>
        <v>-0.47138437741686001</v>
      </c>
    </row>
    <row r="242" spans="1:4" ht="13.5">
      <c r="A242" s="346">
        <v>42269</v>
      </c>
      <c r="B242" s="345">
        <v>1.3740000000000001</v>
      </c>
      <c r="C242" s="345">
        <v>1.3740000000000001</v>
      </c>
      <c r="D242" s="3">
        <f>IF(B242&lt;MAX($B$3:B242),B242/MAX($B$3:B242)-1,0)</f>
        <v>-0.46867749419953586</v>
      </c>
    </row>
    <row r="243" spans="1:4" ht="13.5">
      <c r="A243" s="346">
        <v>42270</v>
      </c>
      <c r="B243" s="345">
        <v>1.37</v>
      </c>
      <c r="C243" s="345">
        <v>1.37</v>
      </c>
      <c r="D243" s="3">
        <f>IF(B243&lt;MAX($B$3:B243),B243/MAX($B$3:B243)-1,0)</f>
        <v>-0.47022428460943533</v>
      </c>
    </row>
    <row r="244" spans="1:4" ht="13.5">
      <c r="A244" s="346">
        <v>42271</v>
      </c>
      <c r="B244" s="345">
        <v>1.3879999999999999</v>
      </c>
      <c r="C244" s="345">
        <v>1.3879999999999999</v>
      </c>
      <c r="D244" s="3">
        <f>IF(B244&lt;MAX($B$3:B244),B244/MAX($B$3:B244)-1,0)</f>
        <v>-0.46326372776488789</v>
      </c>
    </row>
    <row r="245" spans="1:4" ht="13.5">
      <c r="A245" s="346">
        <v>42272</v>
      </c>
      <c r="B245" s="345">
        <v>1.345</v>
      </c>
      <c r="C245" s="345">
        <v>1.345</v>
      </c>
      <c r="D245" s="3">
        <f>IF(B245&lt;MAX($B$3:B245),B245/MAX($B$3:B245)-1,0)</f>
        <v>-0.47989172467130703</v>
      </c>
    </row>
    <row r="246" spans="1:4" ht="13.5">
      <c r="A246" s="346">
        <v>42275</v>
      </c>
      <c r="B246" s="345">
        <v>1.3759999999999999</v>
      </c>
      <c r="C246" s="345">
        <v>1.3759999999999999</v>
      </c>
      <c r="D246" s="3">
        <f>IF(B246&lt;MAX($B$3:B246),B246/MAX($B$3:B246)-1,0)</f>
        <v>-0.46790409899458629</v>
      </c>
    </row>
    <row r="247" spans="1:4" ht="13.5">
      <c r="A247" s="346">
        <v>42276</v>
      </c>
      <c r="B247" s="345">
        <v>1.3640000000000001</v>
      </c>
      <c r="C247" s="345">
        <v>1.3640000000000001</v>
      </c>
      <c r="D247" s="3">
        <f>IF(B247&lt;MAX($B$3:B247),B247/MAX($B$3:B247)-1,0)</f>
        <v>-0.47254447022428459</v>
      </c>
    </row>
    <row r="248" spans="1:4" ht="13.5">
      <c r="A248" s="346">
        <v>42277</v>
      </c>
      <c r="B248" s="345">
        <v>1.375</v>
      </c>
      <c r="C248" s="345">
        <v>1.375</v>
      </c>
      <c r="D248" s="3">
        <f>IF(B248&lt;MAX($B$3:B248),B248/MAX($B$3:B248)-1,0)</f>
        <v>-0.46829079659706108</v>
      </c>
    </row>
    <row r="249" spans="1:4" ht="13.5">
      <c r="A249" s="346">
        <v>42285</v>
      </c>
      <c r="B249" s="345">
        <v>1.42</v>
      </c>
      <c r="C249" s="345">
        <v>1.42</v>
      </c>
      <c r="D249" s="3">
        <f>IF(B249&lt;MAX($B$3:B249),B249/MAX($B$3:B249)-1,0)</f>
        <v>-0.45088940448569215</v>
      </c>
    </row>
    <row r="250" spans="1:4" ht="13.5">
      <c r="A250" s="346">
        <v>42286</v>
      </c>
      <c r="B250" s="345">
        <v>1.4510000000000001</v>
      </c>
      <c r="C250" s="345">
        <v>1.4510000000000001</v>
      </c>
      <c r="D250" s="3">
        <f>IF(B250&lt;MAX($B$3:B250),B250/MAX($B$3:B250)-1,0)</f>
        <v>-0.4389017788089713</v>
      </c>
    </row>
    <row r="251" spans="1:4" ht="13.5">
      <c r="A251" s="346">
        <v>42289</v>
      </c>
      <c r="B251" s="345">
        <v>1.506</v>
      </c>
      <c r="C251" s="345">
        <v>1.506</v>
      </c>
      <c r="D251" s="3">
        <f>IF(B251&lt;MAX($B$3:B251),B251/MAX($B$3:B251)-1,0)</f>
        <v>-0.41763341067285376</v>
      </c>
    </row>
    <row r="252" spans="1:4" ht="13.5">
      <c r="A252" s="346">
        <v>42290</v>
      </c>
      <c r="B252" s="345">
        <v>1.5249999999999999</v>
      </c>
      <c r="C252" s="345">
        <v>1.5249999999999999</v>
      </c>
      <c r="D252" s="3">
        <f>IF(B252&lt;MAX($B$3:B252),B252/MAX($B$3:B252)-1,0)</f>
        <v>-0.41028615622583142</v>
      </c>
    </row>
    <row r="253" spans="1:4" ht="13.5">
      <c r="A253" s="346">
        <v>42291</v>
      </c>
      <c r="B253" s="345">
        <v>1.504</v>
      </c>
      <c r="C253" s="345">
        <v>1.504</v>
      </c>
      <c r="D253" s="3">
        <f>IF(B253&lt;MAX($B$3:B253),B253/MAX($B$3:B253)-1,0)</f>
        <v>-0.41840680587780354</v>
      </c>
    </row>
    <row r="254" spans="1:4" ht="13.5">
      <c r="A254" s="346">
        <v>42292</v>
      </c>
      <c r="B254" s="345">
        <v>1.5549999999999999</v>
      </c>
      <c r="C254" s="345">
        <v>1.5549999999999999</v>
      </c>
      <c r="D254" s="3">
        <f>IF(B254&lt;MAX($B$3:B254),B254/MAX($B$3:B254)-1,0)</f>
        <v>-0.39868522815158547</v>
      </c>
    </row>
    <row r="255" spans="1:4" ht="13.5">
      <c r="A255" s="346">
        <v>42293</v>
      </c>
      <c r="B255" s="345">
        <v>1.5669999999999999</v>
      </c>
      <c r="C255" s="345">
        <v>1.5669999999999999</v>
      </c>
      <c r="D255" s="3">
        <f>IF(B255&lt;MAX($B$3:B255),B255/MAX($B$3:B255)-1,0)</f>
        <v>-0.39404485692188707</v>
      </c>
    </row>
    <row r="256" spans="1:4" ht="13.5">
      <c r="A256" s="346">
        <v>42296</v>
      </c>
      <c r="B256" s="345">
        <v>1.59</v>
      </c>
      <c r="C256" s="345">
        <v>1.59</v>
      </c>
      <c r="D256" s="3">
        <f>IF(B256&lt;MAX($B$3:B256),B256/MAX($B$3:B256)-1,0)</f>
        <v>-0.38515081206496515</v>
      </c>
    </row>
    <row r="257" spans="1:4" ht="13.5">
      <c r="A257" s="346">
        <v>42297</v>
      </c>
      <c r="B257" s="345">
        <v>1.619</v>
      </c>
      <c r="C257" s="345">
        <v>1.619</v>
      </c>
      <c r="D257" s="3">
        <f>IF(B257&lt;MAX($B$3:B257),B257/MAX($B$3:B257)-1,0)</f>
        <v>-0.3739365815931941</v>
      </c>
    </row>
    <row r="258" spans="1:4" ht="13.5">
      <c r="A258" s="346">
        <v>42298</v>
      </c>
      <c r="B258" s="345">
        <v>1.526</v>
      </c>
      <c r="C258" s="345">
        <v>1.526</v>
      </c>
      <c r="D258" s="3">
        <f>IF(B258&lt;MAX($B$3:B258),B258/MAX($B$3:B258)-1,0)</f>
        <v>-0.40989945862335653</v>
      </c>
    </row>
    <row r="259" spans="1:4" ht="13.5">
      <c r="A259" s="346">
        <v>42299</v>
      </c>
      <c r="B259" s="345">
        <v>1.5740000000000001</v>
      </c>
      <c r="C259" s="345">
        <v>1.5740000000000001</v>
      </c>
      <c r="D259" s="3">
        <f>IF(B259&lt;MAX($B$3:B259),B259/MAX($B$3:B259)-1,0)</f>
        <v>-0.39133797370456302</v>
      </c>
    </row>
    <row r="260" spans="1:4" ht="13.5">
      <c r="A260" s="346">
        <v>42300</v>
      </c>
      <c r="B260" s="345">
        <v>1.6040000000000001</v>
      </c>
      <c r="C260" s="345">
        <v>1.6040000000000001</v>
      </c>
      <c r="D260" s="3">
        <f>IF(B260&lt;MAX($B$3:B260),B260/MAX($B$3:B260)-1,0)</f>
        <v>-0.37973704563031707</v>
      </c>
    </row>
    <row r="261" spans="1:4" ht="13.5">
      <c r="A261" s="346">
        <v>42303</v>
      </c>
      <c r="B261" s="345">
        <v>1.629</v>
      </c>
      <c r="C261" s="345">
        <v>1.629</v>
      </c>
      <c r="D261" s="3">
        <f>IF(B261&lt;MAX($B$3:B261),B261/MAX($B$3:B261)-1,0)</f>
        <v>-0.37006960556844548</v>
      </c>
    </row>
    <row r="262" spans="1:4" ht="13.5">
      <c r="A262" s="346">
        <v>42304</v>
      </c>
      <c r="B262" s="345">
        <v>1.64</v>
      </c>
      <c r="C262" s="345">
        <v>1.64</v>
      </c>
      <c r="D262" s="3">
        <f>IF(B262&lt;MAX($B$3:B262),B262/MAX($B$3:B262)-1,0)</f>
        <v>-0.36581593194122197</v>
      </c>
    </row>
    <row r="263" spans="1:4" ht="13.5">
      <c r="A263" s="346">
        <v>42305</v>
      </c>
      <c r="B263" s="345">
        <v>1.609</v>
      </c>
      <c r="C263" s="345">
        <v>1.609</v>
      </c>
      <c r="D263" s="3">
        <f>IF(B263&lt;MAX($B$3:B263),B263/MAX($B$3:B263)-1,0)</f>
        <v>-0.37780355761794271</v>
      </c>
    </row>
    <row r="264" spans="1:4" ht="13.5">
      <c r="A264" s="346">
        <v>42306</v>
      </c>
      <c r="B264" s="345">
        <v>1.625</v>
      </c>
      <c r="C264" s="345">
        <v>1.625</v>
      </c>
      <c r="D264" s="3">
        <f>IF(B264&lt;MAX($B$3:B264),B264/MAX($B$3:B264)-1,0)</f>
        <v>-0.37161639597834495</v>
      </c>
    </row>
    <row r="265" spans="1:4" ht="13.5">
      <c r="A265" s="346">
        <v>42307</v>
      </c>
      <c r="B265" s="345">
        <v>1.631</v>
      </c>
      <c r="C265" s="345">
        <v>1.631</v>
      </c>
      <c r="D265" s="3">
        <f>IF(B265&lt;MAX($B$3:B265),B265/MAX($B$3:B265)-1,0)</f>
        <v>-0.36929621036349569</v>
      </c>
    </row>
    <row r="266" spans="1:4" ht="13.5">
      <c r="A266" s="346">
        <v>42310</v>
      </c>
      <c r="B266" s="345">
        <v>1.6240000000000001</v>
      </c>
      <c r="C266" s="345">
        <v>1.6240000000000001</v>
      </c>
      <c r="D266" s="3">
        <f>IF(B266&lt;MAX($B$3:B266),B266/MAX($B$3:B266)-1,0)</f>
        <v>-0.37200309358081973</v>
      </c>
    </row>
    <row r="267" spans="1:4" ht="13.5">
      <c r="A267" s="346">
        <v>42311</v>
      </c>
      <c r="B267" s="345">
        <v>1.6459999999999999</v>
      </c>
      <c r="C267" s="345">
        <v>1.6459999999999999</v>
      </c>
      <c r="D267" s="3">
        <f>IF(B267&lt;MAX($B$3:B267),B267/MAX($B$3:B267)-1,0)</f>
        <v>-0.36349574632637283</v>
      </c>
    </row>
    <row r="268" spans="1:4" ht="13.5">
      <c r="A268" s="346">
        <v>42312</v>
      </c>
      <c r="B268" s="345">
        <v>1.7170000000000001</v>
      </c>
      <c r="C268" s="345">
        <v>1.7170000000000001</v>
      </c>
      <c r="D268" s="3">
        <f>IF(B268&lt;MAX($B$3:B268),B268/MAX($B$3:B268)-1,0)</f>
        <v>-0.3360402165506573</v>
      </c>
    </row>
    <row r="269" spans="1:4" ht="13.5">
      <c r="A269" s="346">
        <v>42313</v>
      </c>
      <c r="B269" s="345">
        <v>1.7070000000000001</v>
      </c>
      <c r="C269" s="345">
        <v>1.7070000000000001</v>
      </c>
      <c r="D269" s="3">
        <f>IF(B269&lt;MAX($B$3:B269),B269/MAX($B$3:B269)-1,0)</f>
        <v>-0.33990719257540591</v>
      </c>
    </row>
    <row r="270" spans="1:4" ht="13.5">
      <c r="A270" s="346">
        <v>42314</v>
      </c>
      <c r="B270" s="345">
        <v>1.7490000000000001</v>
      </c>
      <c r="C270" s="345">
        <v>1.7490000000000001</v>
      </c>
      <c r="D270" s="3">
        <f>IF(B270&lt;MAX($B$3:B270),B270/MAX($B$3:B270)-1,0)</f>
        <v>-0.32366589327146167</v>
      </c>
    </row>
    <row r="271" spans="1:4" ht="13.5">
      <c r="A271" s="346">
        <v>42317</v>
      </c>
      <c r="B271" s="345">
        <v>1.7789999999999999</v>
      </c>
      <c r="C271" s="345">
        <v>1.7789999999999999</v>
      </c>
      <c r="D271" s="3">
        <f>IF(B271&lt;MAX($B$3:B271),B271/MAX($B$3:B271)-1,0)</f>
        <v>-0.31206496519721583</v>
      </c>
    </row>
    <row r="272" spans="1:4" ht="13.5">
      <c r="A272" s="346">
        <v>42318</v>
      </c>
      <c r="B272" s="345">
        <v>1.7949999999999999</v>
      </c>
      <c r="C272" s="345">
        <v>1.7949999999999999</v>
      </c>
      <c r="D272" s="3">
        <f>IF(B272&lt;MAX($B$3:B272),B272/MAX($B$3:B272)-1,0)</f>
        <v>-0.30587780355761796</v>
      </c>
    </row>
    <row r="273" spans="1:4" ht="13.5">
      <c r="A273" s="346">
        <v>42319</v>
      </c>
      <c r="B273" s="345">
        <v>1.819</v>
      </c>
      <c r="C273" s="345">
        <v>1.819</v>
      </c>
      <c r="D273" s="3">
        <f>IF(B273&lt;MAX($B$3:B273),B273/MAX($B$3:B273)-1,0)</f>
        <v>-0.29659706109822115</v>
      </c>
    </row>
    <row r="274" spans="1:4" ht="13.5">
      <c r="A274" s="346">
        <v>42320</v>
      </c>
      <c r="B274" s="345">
        <v>1.8260000000000001</v>
      </c>
      <c r="C274" s="345">
        <v>1.8260000000000001</v>
      </c>
      <c r="D274" s="3">
        <f>IF(B274&lt;MAX($B$3:B274),B274/MAX($B$3:B274)-1,0)</f>
        <v>-0.29389017788089711</v>
      </c>
    </row>
    <row r="275" spans="1:4" ht="13.5">
      <c r="A275" s="346">
        <v>42321</v>
      </c>
      <c r="B275" s="345">
        <v>1.7949999999999999</v>
      </c>
      <c r="C275" s="345">
        <v>1.7949999999999999</v>
      </c>
      <c r="D275" s="3">
        <f>IF(B275&lt;MAX($B$3:B275),B275/MAX($B$3:B275)-1,0)</f>
        <v>-0.30587780355761796</v>
      </c>
    </row>
    <row r="276" spans="1:4" ht="13.5">
      <c r="A276" s="346">
        <v>42324</v>
      </c>
      <c r="B276" s="345">
        <v>1.8169999999999999</v>
      </c>
      <c r="C276" s="345">
        <v>1.8169999999999999</v>
      </c>
      <c r="D276" s="3">
        <f>IF(B276&lt;MAX($B$3:B276),B276/MAX($B$3:B276)-1,0)</f>
        <v>-0.29737045630317094</v>
      </c>
    </row>
    <row r="277" spans="1:4" ht="13.5">
      <c r="A277" s="346">
        <v>42325</v>
      </c>
      <c r="B277" s="345">
        <v>1.802</v>
      </c>
      <c r="C277" s="345">
        <v>1.802</v>
      </c>
      <c r="D277" s="3">
        <f>IF(B277&lt;MAX($B$3:B277),B277/MAX($B$3:B277)-1,0)</f>
        <v>-0.3031709203402938</v>
      </c>
    </row>
    <row r="278" spans="1:4" ht="13.5">
      <c r="A278" s="346">
        <v>42326</v>
      </c>
      <c r="B278" s="345">
        <v>1.786</v>
      </c>
      <c r="C278" s="345">
        <v>1.786</v>
      </c>
      <c r="D278" s="3">
        <f>IF(B278&lt;MAX($B$3:B278),B278/MAX($B$3:B278)-1,0)</f>
        <v>-0.30935808197989167</v>
      </c>
    </row>
    <row r="279" spans="1:4" ht="13.5">
      <c r="A279" s="346">
        <v>42327</v>
      </c>
      <c r="B279" s="345">
        <v>1.827</v>
      </c>
      <c r="C279" s="345">
        <v>1.827</v>
      </c>
      <c r="D279" s="3">
        <f>IF(B279&lt;MAX($B$3:B279),B279/MAX($B$3:B279)-1,0)</f>
        <v>-0.29350348027842221</v>
      </c>
    </row>
    <row r="280" spans="1:4" ht="13.5">
      <c r="A280" s="346">
        <v>42328</v>
      </c>
      <c r="B280" s="345">
        <v>1.8560000000000001</v>
      </c>
      <c r="C280" s="345">
        <v>1.8560000000000001</v>
      </c>
      <c r="D280" s="3">
        <f>IF(B280&lt;MAX($B$3:B280),B280/MAX($B$3:B280)-1,0)</f>
        <v>-0.28228924980665115</v>
      </c>
    </row>
    <row r="281" spans="1:4" ht="13.5">
      <c r="A281" s="346">
        <v>42331</v>
      </c>
      <c r="B281" s="345">
        <v>1.873</v>
      </c>
      <c r="C281" s="345">
        <v>1.873</v>
      </c>
      <c r="D281" s="3">
        <f>IF(B281&lt;MAX($B$3:B281),B281/MAX($B$3:B281)-1,0)</f>
        <v>-0.2757153905645785</v>
      </c>
    </row>
    <row r="282" spans="1:4" ht="13.5">
      <c r="A282" s="346">
        <v>42332</v>
      </c>
      <c r="B282" s="345">
        <v>1.893</v>
      </c>
      <c r="C282" s="345">
        <v>1.893</v>
      </c>
      <c r="D282" s="3">
        <f>IF(B282&lt;MAX($B$3:B282),B282/MAX($B$3:B282)-1,0)</f>
        <v>-0.26798143851508116</v>
      </c>
    </row>
    <row r="283" spans="1:4" ht="13.5">
      <c r="A283" s="346">
        <v>42333</v>
      </c>
      <c r="B283" s="345">
        <v>1.9179999999999999</v>
      </c>
      <c r="C283" s="345">
        <v>1.9179999999999999</v>
      </c>
      <c r="D283" s="3">
        <f>IF(B283&lt;MAX($B$3:B283),B283/MAX($B$3:B283)-1,0)</f>
        <v>-0.25831399845320957</v>
      </c>
    </row>
    <row r="284" spans="1:4" ht="13.5">
      <c r="A284" s="346">
        <v>42334</v>
      </c>
      <c r="B284" s="345">
        <v>1.9139999999999999</v>
      </c>
      <c r="C284" s="345">
        <v>1.9139999999999999</v>
      </c>
      <c r="D284" s="3">
        <f>IF(B284&lt;MAX($B$3:B284),B284/MAX($B$3:B284)-1,0)</f>
        <v>-0.25986078886310904</v>
      </c>
    </row>
    <row r="285" spans="1:4" ht="13.5">
      <c r="A285" s="346">
        <v>42335</v>
      </c>
      <c r="B285" s="345">
        <v>1.83</v>
      </c>
      <c r="C285" s="345">
        <v>1.83</v>
      </c>
      <c r="D285" s="3">
        <f>IF(B285&lt;MAX($B$3:B285),B285/MAX($B$3:B285)-1,0)</f>
        <v>-0.29234338747099764</v>
      </c>
    </row>
    <row r="286" spans="1:4" ht="13.5">
      <c r="A286" s="346">
        <v>42338</v>
      </c>
      <c r="B286" s="345">
        <v>1.8640000000000001</v>
      </c>
      <c r="C286" s="345">
        <v>1.8640000000000001</v>
      </c>
      <c r="D286" s="3">
        <f>IF(B286&lt;MAX($B$3:B286),B286/MAX($B$3:B286)-1,0)</f>
        <v>-0.27919566898685222</v>
      </c>
    </row>
    <row r="287" spans="1:4" ht="13.5">
      <c r="A287" s="346">
        <v>42339</v>
      </c>
      <c r="B287" s="345">
        <v>1.851</v>
      </c>
      <c r="C287" s="345">
        <v>1.851</v>
      </c>
      <c r="D287" s="3">
        <f>IF(B287&lt;MAX($B$3:B287),B287/MAX($B$3:B287)-1,0)</f>
        <v>-0.28422273781902552</v>
      </c>
    </row>
    <row r="288" spans="1:4" ht="13.5">
      <c r="A288" s="346">
        <v>42340</v>
      </c>
      <c r="B288" s="345">
        <v>1.837</v>
      </c>
      <c r="C288" s="345">
        <v>1.837</v>
      </c>
      <c r="D288" s="3">
        <f>IF(B288&lt;MAX($B$3:B288),B288/MAX($B$3:B288)-1,0)</f>
        <v>-0.2896365042536736</v>
      </c>
    </row>
    <row r="289" spans="1:4" ht="13.5">
      <c r="A289" s="346">
        <v>42341</v>
      </c>
      <c r="B289" s="345">
        <v>1.865</v>
      </c>
      <c r="C289" s="345">
        <v>1.865</v>
      </c>
      <c r="D289" s="3">
        <f>IF(B289&lt;MAX($B$3:B289),B289/MAX($B$3:B289)-1,0)</f>
        <v>-0.27880897138437732</v>
      </c>
    </row>
    <row r="290" spans="1:4" ht="13.5">
      <c r="A290" s="346">
        <v>42342</v>
      </c>
      <c r="B290" s="345">
        <v>1.865</v>
      </c>
      <c r="C290" s="345">
        <v>1.865</v>
      </c>
      <c r="D290" s="3">
        <f>IF(B290&lt;MAX($B$3:B290),B290/MAX($B$3:B290)-1,0)</f>
        <v>-0.27880897138437732</v>
      </c>
    </row>
    <row r="291" spans="1:4" ht="13.5">
      <c r="A291" s="346">
        <v>42345</v>
      </c>
      <c r="B291" s="345">
        <v>1.881</v>
      </c>
      <c r="C291" s="345">
        <v>1.881</v>
      </c>
      <c r="D291" s="3">
        <f>IF(B291&lt;MAX($B$3:B291),B291/MAX($B$3:B291)-1,0)</f>
        <v>-0.27262180974477956</v>
      </c>
    </row>
    <row r="292" spans="1:4" ht="13.5">
      <c r="A292" s="346">
        <v>42346</v>
      </c>
      <c r="B292" s="345">
        <v>1.8560000000000001</v>
      </c>
      <c r="C292" s="345">
        <v>1.8560000000000001</v>
      </c>
      <c r="D292" s="3">
        <f>IF(B292&lt;MAX($B$3:B292),B292/MAX($B$3:B292)-1,0)</f>
        <v>-0.28228924980665115</v>
      </c>
    </row>
    <row r="293" spans="1:4" ht="13.5">
      <c r="A293" s="346">
        <v>42347</v>
      </c>
      <c r="B293" s="345">
        <v>1.875</v>
      </c>
      <c r="C293" s="345">
        <v>1.875</v>
      </c>
      <c r="D293" s="3">
        <f>IF(B293&lt;MAX($B$3:B293),B293/MAX($B$3:B293)-1,0)</f>
        <v>-0.27494199535962871</v>
      </c>
    </row>
    <row r="294" spans="1:4" ht="13.5">
      <c r="A294" s="346">
        <v>42348</v>
      </c>
      <c r="B294" s="345">
        <v>1.869</v>
      </c>
      <c r="C294" s="345">
        <v>1.869</v>
      </c>
      <c r="D294" s="3">
        <f>IF(B294&lt;MAX($B$3:B294),B294/MAX($B$3:B294)-1,0)</f>
        <v>-0.27726218097447797</v>
      </c>
    </row>
    <row r="295" spans="1:4" ht="13.5">
      <c r="A295" s="346">
        <v>42349</v>
      </c>
      <c r="B295" s="345">
        <v>1.861</v>
      </c>
      <c r="C295" s="345">
        <v>1.861</v>
      </c>
      <c r="D295" s="3">
        <f>IF(B295&lt;MAX($B$3:B295),B295/MAX($B$3:B295)-1,0)</f>
        <v>-0.28035576179427679</v>
      </c>
    </row>
    <row r="296" spans="1:4" ht="13.5">
      <c r="A296" s="346">
        <v>42352</v>
      </c>
      <c r="B296" s="345">
        <v>1.875</v>
      </c>
      <c r="C296" s="345">
        <v>1.875</v>
      </c>
      <c r="D296" s="3">
        <f>IF(B296&lt;MAX($B$3:B296),B296/MAX($B$3:B296)-1,0)</f>
        <v>-0.27494199535962871</v>
      </c>
    </row>
    <row r="297" spans="1:4" ht="13.5">
      <c r="A297" s="346">
        <v>42353</v>
      </c>
      <c r="B297" s="345">
        <v>1.891</v>
      </c>
      <c r="C297" s="345">
        <v>1.891</v>
      </c>
      <c r="D297" s="3">
        <f>IF(B297&lt;MAX($B$3:B297),B297/MAX($B$3:B297)-1,0)</f>
        <v>-0.26875483372003084</v>
      </c>
    </row>
    <row r="298" spans="1:4" ht="13.5">
      <c r="A298" s="346">
        <v>42354</v>
      </c>
      <c r="B298" s="345">
        <v>1.891</v>
      </c>
      <c r="C298" s="345">
        <v>1.891</v>
      </c>
      <c r="D298" s="3">
        <f>IF(B298&lt;MAX($B$3:B298),B298/MAX($B$3:B298)-1,0)</f>
        <v>-0.26875483372003084</v>
      </c>
    </row>
    <row r="299" spans="1:4" ht="13.5">
      <c r="A299" s="346">
        <v>42355</v>
      </c>
      <c r="B299" s="345">
        <v>1.9259999999999999</v>
      </c>
      <c r="C299" s="345">
        <v>1.9259999999999999</v>
      </c>
      <c r="D299" s="3">
        <f>IF(B299&lt;MAX($B$3:B299),B299/MAX($B$3:B299)-1,0)</f>
        <v>-0.25522041763341063</v>
      </c>
    </row>
    <row r="300" spans="1:4" ht="13.5">
      <c r="A300" s="346">
        <v>42356</v>
      </c>
      <c r="B300" s="345">
        <v>1.9259999999999999</v>
      </c>
      <c r="C300" s="345">
        <v>1.9259999999999999</v>
      </c>
      <c r="D300" s="3">
        <f>IF(B300&lt;MAX($B$3:B300),B300/MAX($B$3:B300)-1,0)</f>
        <v>-0.25522041763341063</v>
      </c>
    </row>
    <row r="301" spans="1:4" ht="13.5">
      <c r="A301" s="346">
        <v>42359</v>
      </c>
      <c r="B301" s="345">
        <v>1.9239999999999999</v>
      </c>
      <c r="C301" s="345">
        <v>1.9239999999999999</v>
      </c>
      <c r="D301" s="3">
        <f>IF(B301&lt;MAX($B$3:B301),B301/MAX($B$3:B301)-1,0)</f>
        <v>-0.25599381283836042</v>
      </c>
    </row>
    <row r="302" spans="1:4" ht="13.5">
      <c r="A302" s="346">
        <v>42360</v>
      </c>
      <c r="B302" s="345">
        <v>1.931</v>
      </c>
      <c r="C302" s="345">
        <v>1.931</v>
      </c>
      <c r="D302" s="3">
        <f>IF(B302&lt;MAX($B$3:B302),B302/MAX($B$3:B302)-1,0)</f>
        <v>-0.25328692962103627</v>
      </c>
    </row>
    <row r="303" spans="1:4" ht="13.5">
      <c r="A303" s="346">
        <v>42361</v>
      </c>
      <c r="B303" s="345">
        <v>1.915</v>
      </c>
      <c r="C303" s="345">
        <v>1.915</v>
      </c>
      <c r="D303" s="3">
        <f>IF(B303&lt;MAX($B$3:B303),B303/MAX($B$3:B303)-1,0)</f>
        <v>-0.25947409126063414</v>
      </c>
    </row>
    <row r="304" spans="1:4" ht="13.5">
      <c r="A304" s="346">
        <v>42362</v>
      </c>
      <c r="B304" s="345">
        <v>1.907</v>
      </c>
      <c r="C304" s="345">
        <v>1.907</v>
      </c>
      <c r="D304" s="3">
        <f>IF(B304&lt;MAX($B$3:B304),B304/MAX($B$3:B304)-1,0)</f>
        <v>-0.26256767208043308</v>
      </c>
    </row>
    <row r="305" spans="1:4" ht="13.5">
      <c r="A305" s="346">
        <v>42363</v>
      </c>
      <c r="B305" s="345">
        <v>1.913</v>
      </c>
      <c r="C305" s="345">
        <v>1.913</v>
      </c>
      <c r="D305" s="3">
        <f>IF(B305&lt;MAX($B$3:B305),B305/MAX($B$3:B305)-1,0)</f>
        <v>-0.26024748646558382</v>
      </c>
    </row>
    <row r="306" spans="1:4" ht="13.5">
      <c r="A306" s="346">
        <v>42366</v>
      </c>
      <c r="B306" s="345">
        <v>1.895</v>
      </c>
      <c r="C306" s="345">
        <v>1.895</v>
      </c>
      <c r="D306" s="3">
        <f>IF(B306&lt;MAX($B$3:B306),B306/MAX($B$3:B306)-1,0)</f>
        <v>-0.26720804331013148</v>
      </c>
    </row>
    <row r="307" spans="1:4" ht="13.5">
      <c r="A307" s="346">
        <v>42367</v>
      </c>
      <c r="B307" s="345">
        <v>1.9279999999999999</v>
      </c>
      <c r="C307" s="345">
        <v>1.9279999999999999</v>
      </c>
      <c r="D307" s="3">
        <f>IF(B307&lt;MAX($B$3:B307),B307/MAX($B$3:B307)-1,0)</f>
        <v>-0.25444702242846096</v>
      </c>
    </row>
    <row r="308" spans="1:4" ht="13.5">
      <c r="A308" s="346">
        <v>42368</v>
      </c>
      <c r="B308" s="345">
        <v>1.9359999999999999</v>
      </c>
      <c r="C308" s="345">
        <v>1.9359999999999999</v>
      </c>
      <c r="D308" s="3">
        <f>IF(B308&lt;MAX($B$3:B308),B308/MAX($B$3:B308)-1,0)</f>
        <v>-0.25135344160866202</v>
      </c>
    </row>
    <row r="309" spans="1:4" ht="13.5">
      <c r="A309" s="346">
        <v>42369</v>
      </c>
      <c r="B309" s="345">
        <v>1.9</v>
      </c>
      <c r="C309" s="345">
        <v>1.9</v>
      </c>
      <c r="D309" s="3">
        <f>IF(B309&lt;MAX($B$3:B309),B309/MAX($B$3:B309)-1,0)</f>
        <v>-0.26527455529775712</v>
      </c>
    </row>
    <row r="310" spans="1:4" ht="13.5">
      <c r="A310" s="346">
        <v>42373</v>
      </c>
      <c r="B310" s="345">
        <v>1.762</v>
      </c>
      <c r="C310" s="345">
        <v>1.762</v>
      </c>
      <c r="D310" s="3">
        <f>IF(B310&lt;MAX($B$3:B310),B310/MAX($B$3:B310)-1,0)</f>
        <v>-0.31863882443928848</v>
      </c>
    </row>
    <row r="311" spans="1:4" ht="13.5">
      <c r="A311" s="346">
        <v>42374</v>
      </c>
      <c r="B311" s="345">
        <v>1.7290000000000001</v>
      </c>
      <c r="C311" s="345">
        <v>1.7290000000000001</v>
      </c>
      <c r="D311" s="3">
        <f>IF(B311&lt;MAX($B$3:B311),B311/MAX($B$3:B311)-1,0)</f>
        <v>-0.3313998453209589</v>
      </c>
    </row>
    <row r="312" spans="1:4" ht="13.5">
      <c r="A312" s="346">
        <v>42375</v>
      </c>
      <c r="B312" s="345">
        <v>1.7589999999999999</v>
      </c>
      <c r="C312" s="345">
        <v>1.7589999999999999</v>
      </c>
      <c r="D312" s="3">
        <f>IF(B312&lt;MAX($B$3:B312),B312/MAX($B$3:B312)-1,0)</f>
        <v>-0.31979891724671305</v>
      </c>
    </row>
    <row r="313" spans="1:4" ht="13.5">
      <c r="A313" s="346">
        <v>42376</v>
      </c>
      <c r="B313" s="345">
        <v>1.63</v>
      </c>
      <c r="C313" s="345">
        <v>1.63</v>
      </c>
      <c r="D313" s="3">
        <f>IF(B313&lt;MAX($B$3:B313),B313/MAX($B$3:B313)-1,0)</f>
        <v>-0.36968290796597059</v>
      </c>
    </row>
    <row r="314" spans="1:4" ht="13.5">
      <c r="A314" s="346">
        <v>42377</v>
      </c>
      <c r="B314" s="345">
        <v>1.643</v>
      </c>
      <c r="C314" s="345">
        <v>1.643</v>
      </c>
      <c r="D314" s="3">
        <f>IF(B314&lt;MAX($B$3:B314),B314/MAX($B$3:B314)-1,0)</f>
        <v>-0.36465583913379729</v>
      </c>
    </row>
    <row r="315" spans="1:4" ht="13.5">
      <c r="A315" s="346">
        <v>42380</v>
      </c>
      <c r="B315" s="345">
        <v>1.5640000000000001</v>
      </c>
      <c r="C315" s="345">
        <v>1.5640000000000001</v>
      </c>
      <c r="D315" s="3">
        <f>IF(B315&lt;MAX($B$3:B315),B315/MAX($B$3:B315)-1,0)</f>
        <v>-0.39520494972931164</v>
      </c>
    </row>
    <row r="316" spans="1:4" ht="13.5">
      <c r="A316" s="346">
        <v>42381</v>
      </c>
      <c r="B316" s="345">
        <v>1.5820000000000001</v>
      </c>
      <c r="C316" s="345">
        <v>1.5820000000000001</v>
      </c>
      <c r="D316" s="3">
        <f>IF(B316&lt;MAX($B$3:B316),B316/MAX($B$3:B316)-1,0)</f>
        <v>-0.38824439288476409</v>
      </c>
    </row>
    <row r="317" spans="1:4" ht="13.5">
      <c r="A317" s="346">
        <v>42382</v>
      </c>
      <c r="B317" s="345">
        <v>1.534</v>
      </c>
      <c r="C317" s="345">
        <v>1.534</v>
      </c>
      <c r="D317" s="3">
        <f>IF(B317&lt;MAX($B$3:B317),B317/MAX($B$3:B317)-1,0)</f>
        <v>-0.40680587780355759</v>
      </c>
    </row>
    <row r="318" spans="1:4" ht="13.5">
      <c r="A318" s="346">
        <v>42383</v>
      </c>
      <c r="B318" s="345">
        <v>1.583</v>
      </c>
      <c r="C318" s="345">
        <v>1.583</v>
      </c>
      <c r="D318" s="3">
        <f>IF(B318&lt;MAX($B$3:B318),B318/MAX($B$3:B318)-1,0)</f>
        <v>-0.38785769528228919</v>
      </c>
    </row>
    <row r="319" spans="1:4" ht="13.5">
      <c r="A319" s="346">
        <v>42384</v>
      </c>
      <c r="B319" s="345">
        <v>1.5469999999999999</v>
      </c>
      <c r="C319" s="345">
        <v>1.5469999999999999</v>
      </c>
      <c r="D319" s="3">
        <f>IF(B319&lt;MAX($B$3:B319),B319/MAX($B$3:B319)-1,0)</f>
        <v>-0.4017788089713844</v>
      </c>
    </row>
    <row r="320" spans="1:4" ht="13.5">
      <c r="A320" s="346">
        <v>42387</v>
      </c>
      <c r="B320" s="345">
        <v>1.5780000000000001</v>
      </c>
      <c r="C320" s="345">
        <v>1.5780000000000001</v>
      </c>
      <c r="D320" s="3">
        <f>IF(B320&lt;MAX($B$3:B320),B320/MAX($B$3:B320)-1,0)</f>
        <v>-0.38979118329466356</v>
      </c>
    </row>
    <row r="321" spans="1:4" ht="13.5">
      <c r="A321" s="346">
        <v>42388</v>
      </c>
      <c r="B321" s="345">
        <v>1.63</v>
      </c>
      <c r="C321" s="345">
        <v>1.63</v>
      </c>
      <c r="D321" s="3">
        <f>IF(B321&lt;MAX($B$3:B321),B321/MAX($B$3:B321)-1,0)</f>
        <v>-0.36968290796597059</v>
      </c>
    </row>
    <row r="322" spans="1:4" ht="13.5">
      <c r="A322" s="346">
        <v>42389</v>
      </c>
      <c r="B322" s="345">
        <v>1.615</v>
      </c>
      <c r="C322" s="345">
        <v>1.615</v>
      </c>
      <c r="D322" s="3">
        <f>IF(B322&lt;MAX($B$3:B322),B322/MAX($B$3:B322)-1,0)</f>
        <v>-0.37548337200309356</v>
      </c>
    </row>
    <row r="323" spans="1:4" ht="13.5">
      <c r="A323" s="346">
        <v>42390</v>
      </c>
      <c r="B323" s="345">
        <v>1.56</v>
      </c>
      <c r="C323" s="345">
        <v>1.56</v>
      </c>
      <c r="D323" s="3">
        <f>IF(B323&lt;MAX($B$3:B323),B323/MAX($B$3:B323)-1,0)</f>
        <v>-0.39675174013921111</v>
      </c>
    </row>
    <row r="324" spans="1:4" ht="13.5">
      <c r="A324" s="346">
        <v>42391</v>
      </c>
      <c r="B324" s="345">
        <v>1.577</v>
      </c>
      <c r="C324" s="345">
        <v>1.577</v>
      </c>
      <c r="D324" s="3">
        <f>IF(B324&lt;MAX($B$3:B324),B324/MAX($B$3:B324)-1,0)</f>
        <v>-0.39017788089713845</v>
      </c>
    </row>
    <row r="325" spans="1:4" ht="13.5">
      <c r="A325" s="346">
        <v>42394</v>
      </c>
      <c r="B325" s="345">
        <v>1.5840000000000001</v>
      </c>
      <c r="C325" s="345">
        <v>1.5840000000000001</v>
      </c>
      <c r="D325" s="3">
        <f>IF(B325&lt;MAX($B$3:B325),B325/MAX($B$3:B325)-1,0)</f>
        <v>-0.3874709976798143</v>
      </c>
    </row>
    <row r="326" spans="1:4" ht="13.5">
      <c r="A326" s="346">
        <v>42395</v>
      </c>
      <c r="B326" s="345">
        <v>1.482</v>
      </c>
      <c r="C326" s="345">
        <v>1.482</v>
      </c>
      <c r="D326" s="3">
        <f>IF(B326&lt;MAX($B$3:B326),B326/MAX($B$3:B326)-1,0)</f>
        <v>-0.42691415313225056</v>
      </c>
    </row>
    <row r="327" spans="1:4" ht="13.5">
      <c r="A327" s="346">
        <v>42396</v>
      </c>
      <c r="B327" s="345">
        <v>1.464</v>
      </c>
      <c r="C327" s="345">
        <v>1.464</v>
      </c>
      <c r="D327" s="3">
        <f>IF(B327&lt;MAX($B$3:B327),B327/MAX($B$3:B327)-1,0)</f>
        <v>-0.43387470997679811</v>
      </c>
    </row>
    <row r="328" spans="1:4" ht="13.5">
      <c r="A328" s="346">
        <v>42397</v>
      </c>
      <c r="B328" s="345">
        <v>1.403</v>
      </c>
      <c r="C328" s="345">
        <v>1.403</v>
      </c>
      <c r="D328" s="3">
        <f>IF(B328&lt;MAX($B$3:B328),B328/MAX($B$3:B328)-1,0)</f>
        <v>-0.4574632637277648</v>
      </c>
    </row>
    <row r="329" spans="1:4" ht="13.5">
      <c r="A329" s="346">
        <v>42398</v>
      </c>
      <c r="B329" s="345">
        <v>1.46</v>
      </c>
      <c r="C329" s="345">
        <v>1.46</v>
      </c>
      <c r="D329" s="3">
        <f>IF(B329&lt;MAX($B$3:B329),B329/MAX($B$3:B329)-1,0)</f>
        <v>-0.43542150038669758</v>
      </c>
    </row>
    <row r="330" spans="1:4" ht="13.5">
      <c r="A330" s="346">
        <v>42401</v>
      </c>
      <c r="B330" s="345">
        <v>1.4590000000000001</v>
      </c>
      <c r="C330" s="345">
        <v>1.4590000000000001</v>
      </c>
      <c r="D330" s="3">
        <f>IF(B330&lt;MAX($B$3:B330),B330/MAX($B$3:B330)-1,0)</f>
        <v>-0.43580819798917236</v>
      </c>
    </row>
    <row r="331" spans="1:4" ht="13.5">
      <c r="A331" s="346">
        <v>42402</v>
      </c>
      <c r="B331" s="345">
        <v>1.516</v>
      </c>
      <c r="C331" s="345">
        <v>1.516</v>
      </c>
      <c r="D331" s="3">
        <f>IF(B331&lt;MAX($B$3:B331),B331/MAX($B$3:B331)-1,0)</f>
        <v>-0.41376643464810514</v>
      </c>
    </row>
    <row r="332" spans="1:4" ht="13.5">
      <c r="A332" s="346">
        <v>42403</v>
      </c>
      <c r="B332" s="345">
        <v>1.5349999999999999</v>
      </c>
      <c r="C332" s="345">
        <v>1.5349999999999999</v>
      </c>
      <c r="D332" s="3">
        <f>IF(B332&lt;MAX($B$3:B332),B332/MAX($B$3:B332)-1,0)</f>
        <v>-0.4064191802010827</v>
      </c>
    </row>
    <row r="333" spans="1:4" ht="13.5">
      <c r="A333" s="346">
        <v>42404</v>
      </c>
      <c r="B333" s="345">
        <v>1.569</v>
      </c>
      <c r="C333" s="345">
        <v>1.569</v>
      </c>
      <c r="D333" s="3">
        <f>IF(B333&lt;MAX($B$3:B333),B333/MAX($B$3:B333)-1,0)</f>
        <v>-0.39327146171693739</v>
      </c>
    </row>
    <row r="334" spans="1:4" ht="13.5">
      <c r="A334" s="346">
        <v>42405</v>
      </c>
      <c r="B334" s="345">
        <v>1.5469999999999999</v>
      </c>
      <c r="C334" s="345">
        <v>1.5469999999999999</v>
      </c>
      <c r="D334" s="3">
        <f>IF(B334&lt;MAX($B$3:B334),B334/MAX($B$3:B334)-1,0)</f>
        <v>-0.4017788089713844</v>
      </c>
    </row>
    <row r="335" spans="1:4" ht="13.5">
      <c r="A335" s="346">
        <v>42415</v>
      </c>
      <c r="B335" s="345">
        <v>1.552</v>
      </c>
      <c r="C335" s="345">
        <v>1.552</v>
      </c>
      <c r="D335" s="3">
        <f>IF(B335&lt;MAX($B$3:B335),B335/MAX($B$3:B335)-1,0)</f>
        <v>-0.39984532095901004</v>
      </c>
    </row>
    <row r="336" spans="1:4" ht="13.5">
      <c r="A336" s="346">
        <v>42416</v>
      </c>
      <c r="B336" s="345">
        <v>1.609</v>
      </c>
      <c r="C336" s="345">
        <v>1.609</v>
      </c>
      <c r="D336" s="3">
        <f>IF(B336&lt;MAX($B$3:B336),B336/MAX($B$3:B336)-1,0)</f>
        <v>-0.37780355761794271</v>
      </c>
    </row>
    <row r="337" spans="1:5" ht="13.5">
      <c r="A337" s="346">
        <v>42417</v>
      </c>
      <c r="B337" s="345">
        <v>1.621</v>
      </c>
      <c r="C337" s="345">
        <v>1.621</v>
      </c>
      <c r="D337" s="3">
        <f>IF(B337&lt;MAX($B$3:B337),B337/MAX($B$3:B337)-1,0)</f>
        <v>-0.37316318638824431</v>
      </c>
    </row>
    <row r="338" spans="1:5" ht="13.5">
      <c r="A338" s="346">
        <v>42418</v>
      </c>
      <c r="B338" s="345">
        <v>1.6140000000000001</v>
      </c>
      <c r="C338" s="345">
        <v>1.6140000000000001</v>
      </c>
      <c r="D338" s="3">
        <f>IF(B338&lt;MAX($B$3:B338),B338/MAX($B$3:B338)-1,0)</f>
        <v>-0.37587006960556835</v>
      </c>
    </row>
    <row r="339" spans="1:5" ht="13.5">
      <c r="A339" s="346">
        <v>42419</v>
      </c>
      <c r="B339" s="345">
        <v>1.621</v>
      </c>
      <c r="C339" s="345">
        <v>1.621</v>
      </c>
      <c r="D339" s="3">
        <f>IF(B339&lt;MAX($B$3:B339),B339/MAX($B$3:B339)-1,0)</f>
        <v>-0.37316318638824431</v>
      </c>
    </row>
    <row r="340" spans="1:5" ht="13.5">
      <c r="A340" s="346">
        <v>42422</v>
      </c>
      <c r="B340" s="345">
        <v>1.647</v>
      </c>
      <c r="C340" s="345">
        <v>1.647</v>
      </c>
      <c r="D340" s="3">
        <f>IF(B340&lt;MAX($B$3:B340),B340/MAX($B$3:B340)-1,0)</f>
        <v>-0.36310904872389782</v>
      </c>
    </row>
    <row r="341" spans="1:5" ht="13.5">
      <c r="A341" s="346">
        <v>42423</v>
      </c>
      <c r="B341" s="345">
        <v>1.6279999999999999</v>
      </c>
      <c r="C341" s="345">
        <v>1.6279999999999999</v>
      </c>
      <c r="D341" s="3">
        <f>IF(B341&lt;MAX($B$3:B341),B341/MAX($B$3:B341)-1,0)</f>
        <v>-0.37045630317092038</v>
      </c>
    </row>
    <row r="342" spans="1:5" ht="13.5">
      <c r="A342" s="346">
        <v>42424</v>
      </c>
      <c r="B342" s="345">
        <v>1.625</v>
      </c>
      <c r="C342" s="345">
        <v>1.625</v>
      </c>
      <c r="D342" s="3">
        <f>IF(B342&lt;MAX($B$3:B342),B342/MAX($B$3:B342)-1,0)</f>
        <v>-0.37161639597834495</v>
      </c>
    </row>
    <row r="343" spans="1:5" ht="13.5">
      <c r="A343" s="346">
        <v>42425</v>
      </c>
      <c r="B343" s="345">
        <v>1.5209999999999999</v>
      </c>
      <c r="C343" s="345">
        <v>1.5209999999999999</v>
      </c>
      <c r="D343" s="3">
        <f>IF(B343&lt;MAX($B$3:B343),B343/MAX($B$3:B343)-1,0)</f>
        <v>-0.41183294663573089</v>
      </c>
    </row>
    <row r="344" spans="1:5" ht="13.5">
      <c r="A344" s="346">
        <v>42426</v>
      </c>
      <c r="B344" s="345">
        <v>1.5149999999999999</v>
      </c>
      <c r="C344" s="345">
        <v>1.5149999999999999</v>
      </c>
      <c r="D344" s="3">
        <f>IF(B344&lt;MAX($B$3:B344),B344/MAX($B$3:B344)-1,0)</f>
        <v>-0.41415313225058004</v>
      </c>
    </row>
    <row r="345" spans="1:5" ht="13.5">
      <c r="A345" s="346">
        <v>42429</v>
      </c>
      <c r="B345" s="345">
        <v>1.454</v>
      </c>
      <c r="C345" s="345">
        <v>1.454</v>
      </c>
      <c r="D345" s="3">
        <f>IF(B345&lt;MAX($B$3:B345),B345/MAX($B$3:B345)-1,0)</f>
        <v>-0.43774168600154673</v>
      </c>
      <c r="E345" s="3">
        <f>IF(B345&lt;MAX($B$344:B345),B345/MAX($B$344:B345)-1,0)</f>
        <v>-4.0264026402640263E-2</v>
      </c>
    </row>
    <row r="346" spans="1:5" ht="13.5">
      <c r="A346" s="346">
        <v>42430</v>
      </c>
      <c r="B346" s="345">
        <v>1.476</v>
      </c>
      <c r="C346" s="345">
        <v>1.476</v>
      </c>
      <c r="D346" s="3">
        <f>IF(B346&lt;MAX($B$3:B346),B346/MAX($B$3:B346)-1,0)</f>
        <v>-0.42923433874709971</v>
      </c>
      <c r="E346" s="3">
        <f>IF(B346&lt;MAX($B$344:B346),B346/MAX($B$344:B346)-1,0)</f>
        <v>-2.5742574257425654E-2</v>
      </c>
    </row>
    <row r="347" spans="1:5" ht="13.5">
      <c r="A347" s="346">
        <v>42431</v>
      </c>
      <c r="B347" s="345">
        <v>1.522</v>
      </c>
      <c r="C347" s="345">
        <v>1.522</v>
      </c>
      <c r="D347" s="3">
        <f>IF(B347&lt;MAX($B$3:B347),B347/MAX($B$3:B347)-1,0)</f>
        <v>-0.411446249033256</v>
      </c>
      <c r="E347" s="3">
        <f>IF(B347&lt;MAX($B$344:B347),B347/MAX($B$344:B347)-1,0)</f>
        <v>0</v>
      </c>
    </row>
    <row r="348" spans="1:5" ht="13.5">
      <c r="A348" s="346">
        <v>42432</v>
      </c>
      <c r="B348" s="345">
        <v>1.522</v>
      </c>
      <c r="C348" s="345">
        <v>1.522</v>
      </c>
      <c r="D348" s="3">
        <f>IF(B348&lt;MAX($B$3:B348),B348/MAX($B$3:B348)-1,0)</f>
        <v>-0.411446249033256</v>
      </c>
      <c r="E348" s="3">
        <f>IF(B348&lt;MAX($B$344:B348),B348/MAX($B$344:B348)-1,0)</f>
        <v>0</v>
      </c>
    </row>
    <row r="349" spans="1:5" ht="13.5">
      <c r="A349" s="346">
        <v>42433</v>
      </c>
      <c r="B349" s="345">
        <v>1.4970000000000001</v>
      </c>
      <c r="C349" s="345">
        <v>1.4970000000000001</v>
      </c>
      <c r="D349" s="3">
        <f>IF(B349&lt;MAX($B$3:B349),B349/MAX($B$3:B349)-1,0)</f>
        <v>-0.42111368909512759</v>
      </c>
      <c r="E349" s="3">
        <f>IF(B349&lt;MAX($B$344:B349),B349/MAX($B$344:B349)-1,0)</f>
        <v>-1.6425755584756785E-2</v>
      </c>
    </row>
    <row r="350" spans="1:5" ht="13.5">
      <c r="A350" s="346">
        <v>42436</v>
      </c>
      <c r="B350" s="345">
        <v>1.504</v>
      </c>
      <c r="C350" s="345">
        <v>1.504</v>
      </c>
      <c r="D350" s="3">
        <f>IF(B350&lt;MAX($B$3:B350),B350/MAX($B$3:B350)-1,0)</f>
        <v>-0.41840680587780354</v>
      </c>
      <c r="E350" s="3">
        <f>IF(B350&lt;MAX($B$344:B350),B350/MAX($B$344:B350)-1,0)</f>
        <v>-1.1826544021025009E-2</v>
      </c>
    </row>
    <row r="351" spans="1:5" ht="13.5">
      <c r="A351" s="346">
        <v>42437</v>
      </c>
      <c r="B351" s="345">
        <v>1.512</v>
      </c>
      <c r="C351" s="345">
        <v>1.512</v>
      </c>
      <c r="D351" s="3">
        <f>IF(B351&lt;MAX($B$3:B351),B351/MAX($B$3:B351)-1,0)</f>
        <v>-0.41531322505800461</v>
      </c>
      <c r="E351" s="3">
        <f>IF(B351&lt;MAX($B$344:B351),B351/MAX($B$344:B351)-1,0)</f>
        <v>-6.5703022339027584E-3</v>
      </c>
    </row>
    <row r="352" spans="1:5" ht="13.5">
      <c r="A352" s="346">
        <v>42438</v>
      </c>
      <c r="B352" s="345">
        <v>1.494</v>
      </c>
      <c r="C352" s="345">
        <v>1.494</v>
      </c>
      <c r="D352" s="3">
        <f>IF(B352&lt;MAX($B$3:B352),B352/MAX($B$3:B352)-1,0)</f>
        <v>-0.42227378190255216</v>
      </c>
      <c r="E352" s="3">
        <f>IF(B352&lt;MAX($B$344:B352),B352/MAX($B$344:B352)-1,0)</f>
        <v>-1.8396846254927768E-2</v>
      </c>
    </row>
    <row r="353" spans="1:5" ht="13.5">
      <c r="A353" s="346">
        <v>42439</v>
      </c>
      <c r="B353" s="345">
        <v>1.4870000000000001</v>
      </c>
      <c r="C353" s="345">
        <v>1.4870000000000001</v>
      </c>
      <c r="D353" s="3">
        <f>IF(B353&lt;MAX($B$3:B353),B353/MAX($B$3:B353)-1,0)</f>
        <v>-0.4249806651198762</v>
      </c>
      <c r="E353" s="3">
        <f>IF(B353&lt;MAX($B$344:B353),B353/MAX($B$344:B353)-1,0)</f>
        <v>-2.2996057818659654E-2</v>
      </c>
    </row>
    <row r="354" spans="1:5" ht="13.5">
      <c r="A354" s="346">
        <v>42440</v>
      </c>
      <c r="B354" s="345">
        <v>1.4830000000000001</v>
      </c>
      <c r="C354" s="345">
        <v>1.4830000000000001</v>
      </c>
      <c r="D354" s="3">
        <f>IF(B354&lt;MAX($B$3:B354),B354/MAX($B$3:B354)-1,0)</f>
        <v>-0.42652745552977567</v>
      </c>
      <c r="E354" s="3">
        <f>IF(B354&lt;MAX($B$344:B354),B354/MAX($B$344:B354)-1,0)</f>
        <v>-2.5624178712220669E-2</v>
      </c>
    </row>
    <row r="355" spans="1:5" ht="13.5">
      <c r="A355" s="346">
        <v>42443</v>
      </c>
      <c r="B355" s="345">
        <v>1.51</v>
      </c>
      <c r="C355" s="345">
        <v>1.51</v>
      </c>
      <c r="D355" s="3">
        <f>IF(B355&lt;MAX($B$3:B355),B355/MAX($B$3:B355)-1,0)</f>
        <v>-0.41608662026295429</v>
      </c>
      <c r="E355" s="3">
        <f>IF(B355&lt;MAX($B$344:B355),B355/MAX($B$344:B355)-1,0)</f>
        <v>-7.8843626806832656E-3</v>
      </c>
    </row>
    <row r="356" spans="1:5" ht="13.5">
      <c r="A356" s="346">
        <v>42444</v>
      </c>
      <c r="B356" s="345">
        <v>1.5089999999999999</v>
      </c>
      <c r="C356" s="345">
        <v>1.5089999999999999</v>
      </c>
      <c r="D356" s="3">
        <f>IF(B356&lt;MAX($B$3:B356),B356/MAX($B$3:B356)-1,0)</f>
        <v>-0.41647331786542929</v>
      </c>
      <c r="E356" s="3">
        <f>IF(B356&lt;MAX($B$344:B356),B356/MAX($B$344:B356)-1,0)</f>
        <v>-8.5413929040736303E-3</v>
      </c>
    </row>
    <row r="357" spans="1:5" ht="13.5">
      <c r="A357" s="346">
        <v>42445</v>
      </c>
      <c r="B357" s="345">
        <v>1.4970000000000001</v>
      </c>
      <c r="C357" s="345">
        <v>1.4970000000000001</v>
      </c>
      <c r="D357" s="3">
        <f>IF(B357&lt;MAX($B$3:B357),B357/MAX($B$3:B357)-1,0)</f>
        <v>-0.42111368909512759</v>
      </c>
      <c r="E357" s="3">
        <f>IF(B357&lt;MAX($B$344:B357),B357/MAX($B$344:B357)-1,0)</f>
        <v>-1.6425755584756785E-2</v>
      </c>
    </row>
    <row r="358" spans="1:5" ht="13.5">
      <c r="A358" s="346">
        <v>42446</v>
      </c>
      <c r="B358" s="345">
        <v>1.542</v>
      </c>
      <c r="C358" s="345">
        <v>1.542</v>
      </c>
      <c r="D358" s="3">
        <f>IF(B358&lt;MAX($B$3:B358),B358/MAX($B$3:B358)-1,0)</f>
        <v>-0.40371229698375866</v>
      </c>
      <c r="E358" s="3">
        <f>IF(B358&lt;MAX($B$344:B358),B358/MAX($B$344:B358)-1,0)</f>
        <v>0</v>
      </c>
    </row>
    <row r="359" spans="1:5" ht="13.5">
      <c r="A359" s="346">
        <v>42447</v>
      </c>
      <c r="B359" s="345">
        <v>1.571</v>
      </c>
      <c r="C359" s="345">
        <v>1.571</v>
      </c>
      <c r="D359" s="3">
        <f>IF(B359&lt;MAX($B$3:B359),B359/MAX($B$3:B359)-1,0)</f>
        <v>-0.3924980665119876</v>
      </c>
      <c r="E359" s="3">
        <f>IF(B359&lt;MAX($B$344:B359),B359/MAX($B$344:B359)-1,0)</f>
        <v>0</v>
      </c>
    </row>
    <row r="360" spans="1:5" ht="13.5">
      <c r="A360" s="346">
        <v>42450</v>
      </c>
      <c r="B360" s="345">
        <v>1.587</v>
      </c>
      <c r="C360" s="345">
        <v>1.587</v>
      </c>
      <c r="D360" s="3">
        <f>IF(B360&lt;MAX($B$3:B360),B360/MAX($B$3:B360)-1,0)</f>
        <v>-0.38631090487238973</v>
      </c>
      <c r="E360" s="3">
        <f>IF(B360&lt;MAX($B$344:B360),B360/MAX($B$344:B360)-1,0)</f>
        <v>0</v>
      </c>
    </row>
    <row r="361" spans="1:5" ht="13.5">
      <c r="A361" s="346">
        <v>42451</v>
      </c>
      <c r="B361" s="345">
        <v>1.587</v>
      </c>
      <c r="C361" s="345">
        <v>1.587</v>
      </c>
      <c r="D361" s="3">
        <f>IF(B361&lt;MAX($B$3:B361),B361/MAX($B$3:B361)-1,0)</f>
        <v>-0.38631090487238973</v>
      </c>
      <c r="E361" s="3">
        <f>IF(B361&lt;MAX($B$344:B361),B361/MAX($B$344:B361)-1,0)</f>
        <v>0</v>
      </c>
    </row>
    <row r="362" spans="1:5" ht="13.5">
      <c r="A362" s="346">
        <v>42452</v>
      </c>
      <c r="B362" s="345">
        <v>1.589</v>
      </c>
      <c r="C362" s="345">
        <v>1.589</v>
      </c>
      <c r="D362" s="3">
        <f>IF(B362&lt;MAX($B$3:B362),B362/MAX($B$3:B362)-1,0)</f>
        <v>-0.38553750966744005</v>
      </c>
      <c r="E362" s="3">
        <f>IF(B362&lt;MAX($B$344:B362),B362/MAX($B$344:B362)-1,0)</f>
        <v>0</v>
      </c>
    </row>
    <row r="363" spans="1:5" ht="13.5">
      <c r="A363" s="346">
        <v>42453</v>
      </c>
      <c r="B363" s="345">
        <v>1.579</v>
      </c>
      <c r="C363" s="345">
        <v>1.579</v>
      </c>
      <c r="D363" s="3">
        <f>IF(B363&lt;MAX($B$3:B363),B363/MAX($B$3:B363)-1,0)</f>
        <v>-0.38940448569218866</v>
      </c>
      <c r="E363" s="3">
        <f>IF(B363&lt;MAX($B$344:B363),B363/MAX($B$344:B363)-1,0)</f>
        <v>-6.2932662051604638E-3</v>
      </c>
    </row>
    <row r="364" spans="1:5" ht="13.5">
      <c r="A364" s="346">
        <v>42454</v>
      </c>
      <c r="B364" s="345">
        <v>1.575</v>
      </c>
      <c r="C364" s="345">
        <v>1.575</v>
      </c>
      <c r="D364" s="3">
        <f>IF(B364&lt;MAX($B$3:B364),B364/MAX($B$3:B364)-1,0)</f>
        <v>-0.39095127610208813</v>
      </c>
      <c r="E364" s="3">
        <f>IF(B364&lt;MAX($B$344:B364),B364/MAX($B$344:B364)-1,0)</f>
        <v>-8.8105726872246271E-3</v>
      </c>
    </row>
    <row r="365" spans="1:5" ht="13.5">
      <c r="A365" s="346">
        <v>42457</v>
      </c>
      <c r="B365" s="345">
        <v>1.587</v>
      </c>
      <c r="C365" s="345">
        <v>1.587</v>
      </c>
      <c r="D365" s="3">
        <f>IF(B365&lt;MAX($B$3:B365),B365/MAX($B$3:B365)-1,0)</f>
        <v>-0.38631090487238973</v>
      </c>
      <c r="E365" s="3">
        <f>IF(B365&lt;MAX($B$344:B365),B365/MAX($B$344:B365)-1,0)</f>
        <v>-1.2586532410321372E-3</v>
      </c>
    </row>
    <row r="366" spans="1:5" ht="13.5">
      <c r="A366" s="346">
        <v>42458</v>
      </c>
      <c r="B366" s="345">
        <v>1.5620000000000001</v>
      </c>
      <c r="C366" s="345">
        <v>1.5620000000000001</v>
      </c>
      <c r="D366" s="3">
        <f>IF(B366&lt;MAX($B$3:B366),B366/MAX($B$3:B366)-1,0)</f>
        <v>-0.39597834493426132</v>
      </c>
      <c r="E366" s="3">
        <f>IF(B366&lt;MAX($B$344:B366),B366/MAX($B$344:B366)-1,0)</f>
        <v>-1.6991818753933186E-2</v>
      </c>
    </row>
    <row r="367" spans="1:5" ht="13.5">
      <c r="A367" s="346">
        <v>42459</v>
      </c>
      <c r="B367" s="345">
        <v>1.609</v>
      </c>
      <c r="C367" s="345">
        <v>1.609</v>
      </c>
      <c r="D367" s="3">
        <f>IF(B367&lt;MAX($B$3:B367),B367/MAX($B$3:B367)-1,0)</f>
        <v>-0.37780355761794271</v>
      </c>
      <c r="E367" s="3">
        <f>IF(B367&lt;MAX($B$344:B367),B367/MAX($B$344:B367)-1,0)</f>
        <v>0</v>
      </c>
    </row>
    <row r="368" spans="1:5" ht="13.5">
      <c r="A368" s="346">
        <v>42460</v>
      </c>
      <c r="B368" s="345">
        <v>1.611</v>
      </c>
      <c r="C368" s="345">
        <v>1.611</v>
      </c>
      <c r="D368" s="3">
        <f>IF(B368&lt;MAX($B$3:B368),B368/MAX($B$3:B368)-1,0)</f>
        <v>-0.37703016241299303</v>
      </c>
      <c r="E368" s="3">
        <f>IF(B368&lt;MAX($B$344:B368),B368/MAX($B$344:B368)-1,0)</f>
        <v>0</v>
      </c>
    </row>
    <row r="369" spans="1:5" ht="13.5">
      <c r="A369" s="346">
        <v>42461</v>
      </c>
      <c r="B369" s="345">
        <v>1.6060000000000001</v>
      </c>
      <c r="C369" s="345">
        <v>1.6060000000000001</v>
      </c>
      <c r="D369" s="3">
        <f>IF(B369&lt;MAX($B$3:B369),B369/MAX($B$3:B369)-1,0)</f>
        <v>-0.37896365042536728</v>
      </c>
      <c r="E369" s="3">
        <f>IF(B369&lt;MAX($B$344:B369),B369/MAX($B$344:B369)-1,0)</f>
        <v>-3.1036623215393577E-3</v>
      </c>
    </row>
    <row r="370" spans="1:5" ht="13.5">
      <c r="A370" s="346">
        <v>42465</v>
      </c>
      <c r="B370" s="345">
        <v>1.6379999999999999</v>
      </c>
      <c r="C370" s="345">
        <v>1.6379999999999999</v>
      </c>
      <c r="D370" s="3">
        <f>IF(B370&lt;MAX($B$3:B370),B370/MAX($B$3:B370)-1,0)</f>
        <v>-0.36658932714617165</v>
      </c>
      <c r="E370" s="3">
        <f>IF(B370&lt;MAX($B$344:B370),B370/MAX($B$344:B370)-1,0)</f>
        <v>0</v>
      </c>
    </row>
    <row r="371" spans="1:5" ht="13.5">
      <c r="A371" s="346">
        <v>42466</v>
      </c>
      <c r="B371" s="345">
        <v>1.6459999999999999</v>
      </c>
      <c r="C371" s="345">
        <v>1.6459999999999999</v>
      </c>
      <c r="D371" s="3">
        <f>IF(B371&lt;MAX($B$3:B371),B371/MAX($B$3:B371)-1,0)</f>
        <v>-0.36349574632637283</v>
      </c>
      <c r="E371" s="3">
        <f>IF(B371&lt;MAX($B$344:B371),B371/MAX($B$344:B371)-1,0)</f>
        <v>0</v>
      </c>
    </row>
    <row r="372" spans="1:5" ht="13.5">
      <c r="A372" s="346">
        <v>42467</v>
      </c>
      <c r="B372" s="345">
        <v>1.6259999999999999</v>
      </c>
      <c r="C372" s="345">
        <v>1.6259999999999999</v>
      </c>
      <c r="D372" s="3">
        <f>IF(B372&lt;MAX($B$3:B372),B372/MAX($B$3:B372)-1,0)</f>
        <v>-0.37122969837587005</v>
      </c>
      <c r="E372" s="3">
        <f>IF(B372&lt;MAX($B$344:B372),B372/MAX($B$344:B372)-1,0)</f>
        <v>-1.2150668286755817E-2</v>
      </c>
    </row>
    <row r="373" spans="1:5" ht="13.5">
      <c r="A373" s="346">
        <v>42468</v>
      </c>
      <c r="B373" s="345">
        <v>1.621</v>
      </c>
      <c r="C373" s="345">
        <v>1.621</v>
      </c>
      <c r="D373" s="3">
        <f>IF(B373&lt;MAX($B$3:B373),B373/MAX($B$3:B373)-1,0)</f>
        <v>-0.37316318638824431</v>
      </c>
      <c r="E373" s="3">
        <f>IF(B373&lt;MAX($B$344:B373),B373/MAX($B$344:B373)-1,0)</f>
        <v>-1.518833535844466E-2</v>
      </c>
    </row>
    <row r="374" spans="1:5" ht="13.5">
      <c r="A374" s="346">
        <v>42471</v>
      </c>
      <c r="B374" s="345">
        <v>1.637</v>
      </c>
      <c r="C374" s="345">
        <v>1.637</v>
      </c>
      <c r="D374" s="3">
        <f>IF(B374&lt;MAX($B$3:B374),B374/MAX($B$3:B374)-1,0)</f>
        <v>-0.36697602474864655</v>
      </c>
      <c r="E374" s="3">
        <f>IF(B374&lt;MAX($B$344:B374),B374/MAX($B$344:B374)-1,0)</f>
        <v>-5.4678007290400732E-3</v>
      </c>
    </row>
    <row r="375" spans="1:5" ht="13.5">
      <c r="A375" s="346">
        <v>42472</v>
      </c>
      <c r="B375" s="345">
        <v>1.625</v>
      </c>
      <c r="C375" s="345">
        <v>1.625</v>
      </c>
      <c r="D375" s="3">
        <f>IF(B375&lt;MAX($B$3:B375),B375/MAX($B$3:B375)-1,0)</f>
        <v>-0.37161639597834495</v>
      </c>
      <c r="E375" s="3">
        <f>IF(B375&lt;MAX($B$344:B375),B375/MAX($B$344:B375)-1,0)</f>
        <v>-1.2758201701093541E-2</v>
      </c>
    </row>
    <row r="376" spans="1:5" ht="13.5">
      <c r="A376" s="346">
        <v>42473</v>
      </c>
      <c r="B376" s="345">
        <v>1.633</v>
      </c>
      <c r="C376" s="345">
        <v>1.633</v>
      </c>
      <c r="D376" s="3">
        <f>IF(B376&lt;MAX($B$3:B376),B376/MAX($B$3:B376)-1,0)</f>
        <v>-0.36852281515854601</v>
      </c>
      <c r="E376" s="3">
        <f>IF(B376&lt;MAX($B$344:B376),B376/MAX($B$344:B376)-1,0)</f>
        <v>-7.8979343863911922E-3</v>
      </c>
    </row>
    <row r="377" spans="1:5" ht="13.5">
      <c r="A377" s="346">
        <v>42474</v>
      </c>
      <c r="B377" s="345">
        <v>1.6439999999999999</v>
      </c>
      <c r="C377" s="345">
        <v>1.6439999999999999</v>
      </c>
      <c r="D377" s="3">
        <f>IF(B377&lt;MAX($B$3:B377),B377/MAX($B$3:B377)-1,0)</f>
        <v>-0.3642691415313225</v>
      </c>
      <c r="E377" s="3">
        <f>IF(B377&lt;MAX($B$344:B377),B377/MAX($B$344:B377)-1,0)</f>
        <v>-1.2150668286755595E-3</v>
      </c>
    </row>
    <row r="378" spans="1:5" ht="13.5">
      <c r="A378" s="346">
        <v>42475</v>
      </c>
      <c r="B378" s="345">
        <v>1.641</v>
      </c>
      <c r="C378" s="345">
        <v>1.641</v>
      </c>
      <c r="D378" s="3">
        <f>IF(B378&lt;MAX($B$3:B378),B378/MAX($B$3:B378)-1,0)</f>
        <v>-0.36542923433874708</v>
      </c>
      <c r="E378" s="3">
        <f>IF(B378&lt;MAX($B$344:B378),B378/MAX($B$344:B378)-1,0)</f>
        <v>-3.0376670716888432E-3</v>
      </c>
    </row>
    <row r="379" spans="1:5" ht="13.5">
      <c r="A379" s="346">
        <v>42478</v>
      </c>
      <c r="B379" s="345">
        <v>1.6479999999999999</v>
      </c>
      <c r="C379" s="345">
        <v>1.6479999999999999</v>
      </c>
      <c r="D379" s="3">
        <f>IF(B379&lt;MAX($B$3:B379),B379/MAX($B$3:B379)-1,0)</f>
        <v>-0.36272235112142304</v>
      </c>
      <c r="E379" s="3">
        <f>IF(B379&lt;MAX($B$344:B379),B379/MAX($B$344:B379)-1,0)</f>
        <v>0</v>
      </c>
    </row>
    <row r="380" spans="1:5" ht="13.5">
      <c r="A380" s="346">
        <v>42479</v>
      </c>
      <c r="B380" s="345">
        <v>1.65</v>
      </c>
      <c r="C380" s="345">
        <v>1.65</v>
      </c>
      <c r="D380" s="3">
        <f>IF(B380&lt;MAX($B$3:B380),B380/MAX($B$3:B380)-1,0)</f>
        <v>-0.36194895591647336</v>
      </c>
      <c r="E380" s="3">
        <f>IF(B380&lt;MAX($B$344:B380),B380/MAX($B$344:B380)-1,0)</f>
        <v>0</v>
      </c>
    </row>
    <row r="381" spans="1:5" ht="13.5">
      <c r="A381" s="346">
        <v>42480</v>
      </c>
      <c r="B381" s="345">
        <v>1.607</v>
      </c>
      <c r="C381" s="345">
        <v>1.607</v>
      </c>
      <c r="D381" s="3">
        <f>IF(B381&lt;MAX($B$3:B381),B381/MAX($B$3:B381)-1,0)</f>
        <v>-0.3785769528228925</v>
      </c>
      <c r="E381" s="3">
        <f>IF(B381&lt;MAX($B$344:B381),B381/MAX($B$344:B381)-1,0)</f>
        <v>-2.6060606060606006E-2</v>
      </c>
    </row>
    <row r="382" spans="1:5" ht="13.5">
      <c r="A382" s="346">
        <v>42481</v>
      </c>
      <c r="B382" s="345">
        <v>1.597</v>
      </c>
      <c r="C382" s="345">
        <v>1.597</v>
      </c>
      <c r="D382" s="3">
        <f>IF(B382&lt;MAX($B$3:B382),B382/MAX($B$3:B382)-1,0)</f>
        <v>-0.38244392884764111</v>
      </c>
      <c r="E382" s="3">
        <f>IF(B382&lt;MAX($B$344:B382),B382/MAX($B$344:B382)-1,0)</f>
        <v>-3.2121212121212106E-2</v>
      </c>
    </row>
    <row r="383" spans="1:5" ht="13.5">
      <c r="A383" s="346">
        <v>42482</v>
      </c>
      <c r="B383" s="345">
        <v>1.613</v>
      </c>
      <c r="C383" s="345">
        <v>1.613</v>
      </c>
      <c r="D383" s="3">
        <f>IF(B383&lt;MAX($B$3:B383),B383/MAX($B$3:B383)-1,0)</f>
        <v>-0.37625676720804324</v>
      </c>
      <c r="E383" s="3">
        <f>IF(B383&lt;MAX($B$344:B383),B383/MAX($B$344:B383)-1,0)</f>
        <v>-2.2424242424242347E-2</v>
      </c>
    </row>
    <row r="384" spans="1:5" ht="13.5">
      <c r="A384" s="346">
        <v>42485</v>
      </c>
      <c r="B384" s="345">
        <v>1.611</v>
      </c>
      <c r="C384" s="345">
        <v>1.611</v>
      </c>
      <c r="D384" s="3">
        <f>IF(B384&lt;MAX($B$3:B384),B384/MAX($B$3:B384)-1,0)</f>
        <v>-0.37703016241299303</v>
      </c>
      <c r="E384" s="3">
        <f>IF(B384&lt;MAX($B$344:B384),B384/MAX($B$344:B384)-1,0)</f>
        <v>-2.3636363636363567E-2</v>
      </c>
    </row>
    <row r="385" spans="1:5" ht="13.5">
      <c r="A385" s="346">
        <v>42486</v>
      </c>
      <c r="B385" s="345">
        <v>1.6240000000000001</v>
      </c>
      <c r="C385" s="345">
        <v>1.6240000000000001</v>
      </c>
      <c r="D385" s="3">
        <f>IF(B385&lt;MAX($B$3:B385),B385/MAX($B$3:B385)-1,0)</f>
        <v>-0.37200309358081973</v>
      </c>
      <c r="E385" s="3">
        <f>IF(B385&lt;MAX($B$344:B385),B385/MAX($B$344:B385)-1,0)</f>
        <v>-1.5757575757575637E-2</v>
      </c>
    </row>
    <row r="386" spans="1:5" ht="13.5">
      <c r="A386" s="346">
        <v>42487</v>
      </c>
      <c r="B386" s="345">
        <v>1.6419999999999999</v>
      </c>
      <c r="C386" s="345">
        <v>1.6419999999999999</v>
      </c>
      <c r="D386" s="3">
        <f>IF(B386&lt;MAX($B$3:B386),B386/MAX($B$3:B386)-1,0)</f>
        <v>-0.36504253673627218</v>
      </c>
      <c r="E386" s="3">
        <f>IF(B386&lt;MAX($B$344:B386),B386/MAX($B$344:B386)-1,0)</f>
        <v>-4.8484848484848797E-3</v>
      </c>
    </row>
    <row r="387" spans="1:5" ht="13.5">
      <c r="A387" s="346">
        <v>42488</v>
      </c>
      <c r="B387" s="345">
        <v>1.639</v>
      </c>
      <c r="C387" s="345">
        <v>1.639</v>
      </c>
      <c r="D387" s="3">
        <f>IF(B387&lt;MAX($B$3:B387),B387/MAX($B$3:B387)-1,0)</f>
        <v>-0.36620262954369676</v>
      </c>
      <c r="E387" s="3">
        <f>IF(B387&lt;MAX($B$344:B387),B387/MAX($B$344:B387)-1,0)</f>
        <v>-6.6666666666665986E-3</v>
      </c>
    </row>
    <row r="388" spans="1:5" ht="13.5">
      <c r="A388" s="346">
        <v>42489</v>
      </c>
      <c r="B388" s="345">
        <v>1.651</v>
      </c>
      <c r="C388" s="345">
        <v>1.651</v>
      </c>
      <c r="D388" s="3">
        <f>IF(B388&lt;MAX($B$3:B388),B388/MAX($B$3:B388)-1,0)</f>
        <v>-0.36156225831399846</v>
      </c>
      <c r="E388" s="3">
        <f>IF(B388&lt;MAX($B$344:B388),B388/MAX($B$344:B388)-1,0)</f>
        <v>0</v>
      </c>
    </row>
    <row r="389" spans="1:5" ht="13.5">
      <c r="A389" s="346">
        <v>42493</v>
      </c>
      <c r="B389" s="345">
        <v>1.7070000000000001</v>
      </c>
      <c r="C389" s="345">
        <v>1.7070000000000001</v>
      </c>
      <c r="D389" s="3">
        <f>IF(B389&lt;MAX($B$3:B389),B389/MAX($B$3:B389)-1,0)</f>
        <v>-0.33990719257540591</v>
      </c>
      <c r="E389" s="3">
        <f>IF(B389&lt;MAX($B$344:B389),B389/MAX($B$344:B389)-1,0)</f>
        <v>0</v>
      </c>
    </row>
    <row r="390" spans="1:5" ht="13.5">
      <c r="A390" s="346">
        <v>42494</v>
      </c>
      <c r="B390" s="345">
        <v>1.716</v>
      </c>
      <c r="C390" s="345">
        <v>1.716</v>
      </c>
      <c r="D390" s="3">
        <f>IF(B390&lt;MAX($B$3:B390),B390/MAX($B$3:B390)-1,0)</f>
        <v>-0.33642691415313219</v>
      </c>
      <c r="E390" s="3">
        <f>IF(B390&lt;MAX($B$344:B390),B390/MAX($B$344:B390)-1,0)</f>
        <v>0</v>
      </c>
    </row>
    <row r="391" spans="1:5" ht="13.5">
      <c r="A391" s="346">
        <v>42495</v>
      </c>
      <c r="B391" s="345">
        <v>1.7250000000000001</v>
      </c>
      <c r="C391" s="345">
        <v>1.7250000000000001</v>
      </c>
      <c r="D391" s="3">
        <f>IF(B391&lt;MAX($B$3:B391),B391/MAX($B$3:B391)-1,0)</f>
        <v>-0.33294663573085836</v>
      </c>
      <c r="E391" s="3">
        <f>IF(B391&lt;MAX($B$344:B391),B391/MAX($B$344:B391)-1,0)</f>
        <v>0</v>
      </c>
    </row>
    <row r="392" spans="1:5" ht="13.5">
      <c r="A392" s="346">
        <v>42496</v>
      </c>
      <c r="B392" s="345">
        <v>1.675</v>
      </c>
      <c r="C392" s="345">
        <v>1.675</v>
      </c>
      <c r="D392" s="3">
        <f>IF(B392&lt;MAX($B$3:B392),B392/MAX($B$3:B392)-1,0)</f>
        <v>-0.35228151585460166</v>
      </c>
      <c r="E392" s="3">
        <f>IF(B392&lt;MAX($B$344:B392),B392/MAX($B$344:B392)-1,0)</f>
        <v>-2.8985507246376829E-2</v>
      </c>
    </row>
    <row r="393" spans="1:5" ht="13.5">
      <c r="A393" s="346">
        <v>42499</v>
      </c>
      <c r="B393" s="345">
        <v>1.6579999999999999</v>
      </c>
      <c r="C393" s="345">
        <v>1.6579999999999999</v>
      </c>
      <c r="D393" s="3">
        <f>IF(B393&lt;MAX($B$3:B393),B393/MAX($B$3:B393)-1,0)</f>
        <v>-0.35885537509667442</v>
      </c>
      <c r="E393" s="3">
        <f>IF(B393&lt;MAX($B$344:B393),B393/MAX($B$344:B393)-1,0)</f>
        <v>-3.8840579710144985E-2</v>
      </c>
    </row>
    <row r="394" spans="1:5" ht="13.5">
      <c r="A394" s="346">
        <v>42500</v>
      </c>
      <c r="B394" s="345">
        <v>1.6870000000000001</v>
      </c>
      <c r="C394" s="345">
        <v>1.6870000000000001</v>
      </c>
      <c r="D394" s="3">
        <f>IF(B394&lt;MAX($B$3:B394),B394/MAX($B$3:B394)-1,0)</f>
        <v>-0.34764114462490325</v>
      </c>
      <c r="E394" s="3">
        <f>IF(B394&lt;MAX($B$344:B394),B394/MAX($B$344:B394)-1,0)</f>
        <v>-2.2028985507246412E-2</v>
      </c>
    </row>
    <row r="395" spans="1:5" ht="13.5">
      <c r="A395" s="346">
        <v>42501</v>
      </c>
      <c r="B395" s="345">
        <v>1.704</v>
      </c>
      <c r="C395" s="345">
        <v>1.704</v>
      </c>
      <c r="D395" s="3">
        <f>IF(B395&lt;MAX($B$3:B395),B395/MAX($B$3:B395)-1,0)</f>
        <v>-0.3410672853828306</v>
      </c>
      <c r="E395" s="3">
        <f>IF(B395&lt;MAX($B$344:B395),B395/MAX($B$344:B395)-1,0)</f>
        <v>-1.2173913043478368E-2</v>
      </c>
    </row>
    <row r="396" spans="1:5" ht="13.5">
      <c r="A396" s="346">
        <v>42502</v>
      </c>
      <c r="B396" s="345">
        <v>1.716</v>
      </c>
      <c r="C396" s="345">
        <v>1.716</v>
      </c>
      <c r="D396" s="3">
        <f>IF(B396&lt;MAX($B$3:B396),B396/MAX($B$3:B396)-1,0)</f>
        <v>-0.33642691415313219</v>
      </c>
      <c r="E396" s="3">
        <f>IF(B396&lt;MAX($B$344:B396),B396/MAX($B$344:B396)-1,0)</f>
        <v>-5.2173913043478404E-3</v>
      </c>
    </row>
    <row r="397" spans="1:5" ht="13.5">
      <c r="A397" s="346">
        <v>42503</v>
      </c>
      <c r="B397" s="345">
        <v>1.72</v>
      </c>
      <c r="C397" s="345">
        <v>1.72</v>
      </c>
      <c r="D397" s="3">
        <f>IF(B397&lt;MAX($B$3:B397),B397/MAX($B$3:B397)-1,0)</f>
        <v>-0.33488012374323273</v>
      </c>
      <c r="E397" s="3">
        <f>IF(B397&lt;MAX($B$344:B397),B397/MAX($B$344:B397)-1,0)</f>
        <v>-2.8985507246377384E-3</v>
      </c>
    </row>
    <row r="398" spans="1:5" ht="13.5">
      <c r="A398" s="346">
        <v>42506</v>
      </c>
      <c r="B398" s="345">
        <v>1.7729999999999999</v>
      </c>
      <c r="C398" s="345">
        <v>1.7729999999999999</v>
      </c>
      <c r="D398" s="3">
        <f>IF(B398&lt;MAX($B$3:B398),B398/MAX($B$3:B398)-1,0)</f>
        <v>-0.31438515081206497</v>
      </c>
      <c r="E398" s="3">
        <f>IF(B398&lt;MAX($B$344:B398),B398/MAX($B$344:B398)-1,0)</f>
        <v>0</v>
      </c>
    </row>
    <row r="399" spans="1:5" ht="13.5">
      <c r="A399" s="346">
        <v>42507</v>
      </c>
      <c r="B399" s="345">
        <v>1.7350000000000001</v>
      </c>
      <c r="C399" s="345">
        <v>1.7350000000000001</v>
      </c>
      <c r="D399" s="3">
        <f>IF(B399&lt;MAX($B$3:B399),B399/MAX($B$3:B399)-1,0)</f>
        <v>-0.32907965970610975</v>
      </c>
      <c r="E399" s="3">
        <f>IF(B399&lt;MAX($B$344:B399),B399/MAX($B$344:B399)-1,0)</f>
        <v>-2.1432600112803013E-2</v>
      </c>
    </row>
    <row r="400" spans="1:5" ht="13.5">
      <c r="A400" s="346">
        <v>42508</v>
      </c>
      <c r="B400" s="345">
        <v>1.6990000000000001</v>
      </c>
      <c r="C400" s="345">
        <v>1.6990000000000001</v>
      </c>
      <c r="D400" s="3">
        <f>IF(B400&lt;MAX($B$3:B400),B400/MAX($B$3:B400)-1,0)</f>
        <v>-0.34300077339520485</v>
      </c>
      <c r="E400" s="3">
        <f>IF(B400&lt;MAX($B$344:B400),B400/MAX($B$344:B400)-1,0)</f>
        <v>-4.1737168640721856E-2</v>
      </c>
    </row>
    <row r="401" spans="1:5" ht="13.5">
      <c r="A401" s="346">
        <v>42509</v>
      </c>
      <c r="B401" s="345">
        <v>1.706</v>
      </c>
      <c r="C401" s="345">
        <v>1.706</v>
      </c>
      <c r="D401" s="3">
        <f>IF(B401&lt;MAX($B$3:B401),B401/MAX($B$3:B401)-1,0)</f>
        <v>-0.34029389017788092</v>
      </c>
      <c r="E401" s="3">
        <f>IF(B401&lt;MAX($B$344:B401),B401/MAX($B$344:B401)-1,0)</f>
        <v>-3.7789058093626648E-2</v>
      </c>
    </row>
    <row r="402" spans="1:5" ht="13.5">
      <c r="A402" s="346">
        <v>42510</v>
      </c>
      <c r="B402" s="345">
        <v>1.7230000000000001</v>
      </c>
      <c r="C402" s="345">
        <v>1.7230000000000001</v>
      </c>
      <c r="D402" s="3">
        <f>IF(B402&lt;MAX($B$3:B402),B402/MAX($B$3:B402)-1,0)</f>
        <v>-0.33372003093580815</v>
      </c>
      <c r="E402" s="3">
        <f>IF(B402&lt;MAX($B$344:B402),B402/MAX($B$344:B402)-1,0)</f>
        <v>-2.8200789622109368E-2</v>
      </c>
    </row>
    <row r="403" spans="1:5" ht="13.5">
      <c r="A403" s="346">
        <v>42513</v>
      </c>
      <c r="B403" s="345">
        <v>1.7450000000000001</v>
      </c>
      <c r="C403" s="345">
        <v>1.7450000000000001</v>
      </c>
      <c r="D403" s="3">
        <f>IF(B403&lt;MAX($B$3:B403),B403/MAX($B$3:B403)-1,0)</f>
        <v>-0.32521268368136114</v>
      </c>
      <c r="E403" s="3">
        <f>IF(B403&lt;MAX($B$344:B403),B403/MAX($B$344:B403)-1,0)</f>
        <v>-1.5792442188381162E-2</v>
      </c>
    </row>
    <row r="404" spans="1:5" ht="13.5">
      <c r="A404" s="346">
        <v>42514</v>
      </c>
      <c r="B404" s="345">
        <v>1.7210000000000001</v>
      </c>
      <c r="C404" s="345">
        <v>1.7210000000000001</v>
      </c>
      <c r="D404" s="3">
        <f>IF(B404&lt;MAX($B$3:B404),B404/MAX($B$3:B404)-1,0)</f>
        <v>-0.33449342614075783</v>
      </c>
      <c r="E404" s="3">
        <f>IF(B404&lt;MAX($B$344:B404),B404/MAX($B$344:B404)-1,0)</f>
        <v>-2.9328821206993649E-2</v>
      </c>
    </row>
    <row r="405" spans="1:5" ht="13.5">
      <c r="A405" s="346">
        <v>42515</v>
      </c>
      <c r="B405" s="345">
        <v>1.6990000000000001</v>
      </c>
      <c r="C405" s="345">
        <v>1.6990000000000001</v>
      </c>
      <c r="D405" s="3">
        <f>IF(B405&lt;MAX($B$3:B405),B405/MAX($B$3:B405)-1,0)</f>
        <v>-0.34300077339520485</v>
      </c>
      <c r="E405" s="3">
        <f>IF(B405&lt;MAX($B$344:B405),B405/MAX($B$344:B405)-1,0)</f>
        <v>-4.1737168640721856E-2</v>
      </c>
    </row>
    <row r="406" spans="1:5" ht="13.5">
      <c r="A406" s="346">
        <v>42516</v>
      </c>
      <c r="B406" s="345">
        <v>1.706</v>
      </c>
      <c r="C406" s="345">
        <v>1.706</v>
      </c>
      <c r="D406" s="3">
        <f>IF(B406&lt;MAX($B$3:B406),B406/MAX($B$3:B406)-1,0)</f>
        <v>-0.34029389017788092</v>
      </c>
      <c r="E406" s="3">
        <f>IF(B406&lt;MAX($B$344:B406),B406/MAX($B$344:B406)-1,0)</f>
        <v>-3.7789058093626648E-2</v>
      </c>
    </row>
    <row r="407" spans="1:5" ht="13.5">
      <c r="A407" s="346">
        <v>42517</v>
      </c>
      <c r="B407" s="345">
        <v>1.7110000000000001</v>
      </c>
      <c r="C407" s="345">
        <v>1.7110000000000001</v>
      </c>
      <c r="D407" s="3">
        <f>IF(B407&lt;MAX($B$3:B407),B407/MAX($B$3:B407)-1,0)</f>
        <v>-0.33836040216550656</v>
      </c>
      <c r="E407" s="3">
        <f>IF(B407&lt;MAX($B$344:B407),B407/MAX($B$344:B407)-1,0)</f>
        <v>-3.4968979131415612E-2</v>
      </c>
    </row>
    <row r="408" spans="1:5" ht="13.5">
      <c r="A408" s="346">
        <v>42520</v>
      </c>
      <c r="B408" s="345">
        <v>1.6879999999999999</v>
      </c>
      <c r="C408" s="345">
        <v>1.6879999999999999</v>
      </c>
      <c r="D408" s="3">
        <f>IF(B408&lt;MAX($B$3:B408),B408/MAX($B$3:B408)-1,0)</f>
        <v>-0.34725444702242847</v>
      </c>
      <c r="E408" s="3">
        <f>IF(B408&lt;MAX($B$344:B408),B408/MAX($B$344:B408)-1,0)</f>
        <v>-4.7941342357585959E-2</v>
      </c>
    </row>
    <row r="409" spans="1:5" ht="13.5">
      <c r="A409" s="346">
        <v>42521</v>
      </c>
      <c r="B409" s="345">
        <v>1.744</v>
      </c>
      <c r="C409" s="345">
        <v>1.744</v>
      </c>
      <c r="D409" s="3">
        <f>IF(B409&lt;MAX($B$3:B409),B409/MAX($B$3:B409)-1,0)</f>
        <v>-0.32559938128383603</v>
      </c>
      <c r="E409" s="3">
        <f>IF(B409&lt;MAX($B$344:B409),B409/MAX($B$344:B409)-1,0)</f>
        <v>-1.6356457980823413E-2</v>
      </c>
    </row>
    <row r="410" spans="1:5" ht="13.5">
      <c r="A410" s="346">
        <v>42522</v>
      </c>
      <c r="B410" s="345">
        <v>1.7509999999999999</v>
      </c>
      <c r="C410" s="345">
        <v>1.7509999999999999</v>
      </c>
      <c r="D410" s="3">
        <f>IF(B410&lt;MAX($B$3:B410),B410/MAX($B$3:B410)-1,0)</f>
        <v>-0.32289249806651199</v>
      </c>
      <c r="E410" s="3">
        <f>IF(B410&lt;MAX($B$344:B410),B410/MAX($B$344:B410)-1,0)</f>
        <v>-1.2408347433728206E-2</v>
      </c>
    </row>
    <row r="411" spans="1:5" ht="13.5">
      <c r="A411" s="346">
        <v>42523</v>
      </c>
      <c r="B411" s="345">
        <v>1.77</v>
      </c>
      <c r="C411" s="345">
        <v>1.77</v>
      </c>
      <c r="D411" s="3">
        <f>IF(B411&lt;MAX($B$3:B411),B411/MAX($B$3:B411)-1,0)</f>
        <v>-0.31554524361948955</v>
      </c>
      <c r="E411" s="3">
        <f>IF(B411&lt;MAX($B$344:B411),B411/MAX($B$344:B411)-1,0)</f>
        <v>-1.6920473773265332E-3</v>
      </c>
    </row>
    <row r="412" spans="1:5" ht="13.5">
      <c r="A412" s="346">
        <v>42524</v>
      </c>
      <c r="B412" s="345">
        <v>1.8129999999999999</v>
      </c>
      <c r="C412" s="345">
        <v>1.8129999999999999</v>
      </c>
      <c r="D412" s="3">
        <f>IF(B412&lt;MAX($B$3:B412),B412/MAX($B$3:B412)-1,0)</f>
        <v>-0.29891724671307041</v>
      </c>
      <c r="E412" s="3">
        <f>IF(B412&lt;MAX($B$344:B412),B412/MAX($B$344:B412)-1,0)</f>
        <v>0</v>
      </c>
    </row>
    <row r="413" spans="1:5" ht="13.5">
      <c r="A413" s="346">
        <v>42527</v>
      </c>
      <c r="B413" s="345">
        <v>1.83</v>
      </c>
      <c r="C413" s="345">
        <v>1.83</v>
      </c>
      <c r="D413" s="3">
        <f>IF(B413&lt;MAX($B$3:B413),B413/MAX($B$3:B413)-1,0)</f>
        <v>-0.29234338747099764</v>
      </c>
      <c r="E413" s="3">
        <f>IF(B413&lt;MAX($B$344:B413),B413/MAX($B$344:B413)-1,0)</f>
        <v>0</v>
      </c>
    </row>
    <row r="414" spans="1:5" ht="13.5">
      <c r="A414" s="346">
        <v>42528</v>
      </c>
      <c r="B414" s="345">
        <v>1.84</v>
      </c>
      <c r="C414" s="345">
        <v>1.84</v>
      </c>
      <c r="D414" s="3">
        <f>IF(B414&lt;MAX($B$3:B414),B414/MAX($B$3:B414)-1,0)</f>
        <v>-0.28847641144624891</v>
      </c>
      <c r="E414" s="3">
        <f>IF(B414&lt;MAX($B$344:B414),B414/MAX($B$344:B414)-1,0)</f>
        <v>0</v>
      </c>
    </row>
    <row r="415" spans="1:5" ht="13.5">
      <c r="A415" s="346">
        <v>42529</v>
      </c>
      <c r="B415" s="345">
        <v>1.8140000000000001</v>
      </c>
      <c r="C415" s="345">
        <v>1.8140000000000001</v>
      </c>
      <c r="D415" s="3">
        <f>IF(B415&lt;MAX($B$3:B415),B415/MAX($B$3:B415)-1,0)</f>
        <v>-0.2985305491105954</v>
      </c>
      <c r="E415" s="3">
        <f>IF(B415&lt;MAX($B$344:B415),B415/MAX($B$344:B415)-1,0)</f>
        <v>-1.413043478260867E-2</v>
      </c>
    </row>
    <row r="416" spans="1:5" ht="13.5">
      <c r="A416" s="346">
        <v>42534</v>
      </c>
      <c r="B416" s="345">
        <v>1.734</v>
      </c>
      <c r="C416" s="345">
        <v>1.734</v>
      </c>
      <c r="D416" s="3">
        <f>IF(B416&lt;MAX($B$3:B416),B416/MAX($B$3:B416)-1,0)</f>
        <v>-0.32946635730858465</v>
      </c>
      <c r="E416" s="3">
        <f>IF(B416&lt;MAX($B$344:B416),B416/MAX($B$344:B416)-1,0)</f>
        <v>-5.7608695652173969E-2</v>
      </c>
    </row>
    <row r="417" spans="1:5" ht="13.5">
      <c r="A417" s="346">
        <v>42535</v>
      </c>
      <c r="B417" s="345">
        <v>1.784</v>
      </c>
      <c r="C417" s="345">
        <v>1.784</v>
      </c>
      <c r="D417" s="3">
        <f>IF(B417&lt;MAX($B$3:B417),B417/MAX($B$3:B417)-1,0)</f>
        <v>-0.31013147718484135</v>
      </c>
      <c r="E417" s="3">
        <f>IF(B417&lt;MAX($B$344:B417),B417/MAX($B$344:B417)-1,0)</f>
        <v>-3.0434782608695699E-2</v>
      </c>
    </row>
    <row r="418" spans="1:5" ht="13.5">
      <c r="A418" s="346">
        <v>42536</v>
      </c>
      <c r="B418" s="345">
        <v>1.849</v>
      </c>
      <c r="C418" s="345">
        <v>1.849</v>
      </c>
      <c r="D418" s="3">
        <f>IF(B418&lt;MAX($B$3:B418),B418/MAX($B$3:B418)-1,0)</f>
        <v>-0.2849961330239752</v>
      </c>
      <c r="E418" s="3">
        <f>IF(B418&lt;MAX($B$344:B418),B418/MAX($B$344:B418)-1,0)</f>
        <v>0</v>
      </c>
    </row>
    <row r="419" spans="1:5" ht="13.5">
      <c r="A419" s="346">
        <v>42537</v>
      </c>
      <c r="B419" s="345">
        <v>1.863</v>
      </c>
      <c r="C419" s="345">
        <v>1.863</v>
      </c>
      <c r="D419" s="3">
        <f>IF(B419&lt;MAX($B$3:B419),B419/MAX($B$3:B419)-1,0)</f>
        <v>-0.27958236658932711</v>
      </c>
      <c r="E419" s="3">
        <f>IF(B419&lt;MAX($B$344:B419),B419/MAX($B$344:B419)-1,0)</f>
        <v>0</v>
      </c>
    </row>
    <row r="420" spans="1:5" ht="13.5">
      <c r="A420" s="346">
        <v>42538</v>
      </c>
      <c r="B420" s="345">
        <v>1.865</v>
      </c>
      <c r="C420" s="345">
        <v>1.865</v>
      </c>
      <c r="D420" s="3">
        <f>IF(B420&lt;MAX($B$3:B420),B420/MAX($B$3:B420)-1,0)</f>
        <v>-0.27880897138437732</v>
      </c>
      <c r="E420" s="3">
        <f>IF(B420&lt;MAX($B$344:B420),B420/MAX($B$344:B420)-1,0)</f>
        <v>0</v>
      </c>
    </row>
    <row r="421" spans="1:5" ht="13.5">
      <c r="A421" s="346">
        <v>42541</v>
      </c>
      <c r="B421" s="345">
        <v>1.885</v>
      </c>
      <c r="C421" s="345">
        <v>1.885</v>
      </c>
      <c r="D421" s="3">
        <f>IF(B421&lt;MAX($B$3:B421),B421/MAX($B$3:B421)-1,0)</f>
        <v>-0.2710750193348801</v>
      </c>
      <c r="E421" s="3">
        <f>IF(B421&lt;MAX($B$344:B421),B421/MAX($B$344:B421)-1,0)</f>
        <v>0</v>
      </c>
    </row>
    <row r="422" spans="1:5" ht="13.5">
      <c r="A422" s="346">
        <v>42542</v>
      </c>
      <c r="B422" s="345">
        <v>1.855</v>
      </c>
      <c r="C422" s="345">
        <v>1.855</v>
      </c>
      <c r="D422" s="3">
        <f>IF(B422&lt;MAX($B$3:B422),B422/MAX($B$3:B422)-1,0)</f>
        <v>-0.28267594740912605</v>
      </c>
      <c r="E422" s="3">
        <f>IF(B422&lt;MAX($B$344:B422),B422/MAX($B$344:B422)-1,0)</f>
        <v>-1.5915119363395291E-2</v>
      </c>
    </row>
    <row r="423" spans="1:5" ht="13.5">
      <c r="A423" s="346">
        <v>42543</v>
      </c>
      <c r="B423" s="345">
        <v>1.885</v>
      </c>
      <c r="C423" s="345">
        <v>1.885</v>
      </c>
      <c r="D423" s="3">
        <f>IF(B423&lt;MAX($B$3:B423),B423/MAX($B$3:B423)-1,0)</f>
        <v>-0.2710750193348801</v>
      </c>
      <c r="E423" s="3">
        <f>IF(B423&lt;MAX($B$344:B423),B423/MAX($B$344:B423)-1,0)</f>
        <v>0</v>
      </c>
    </row>
    <row r="424" spans="1:5" ht="13.5">
      <c r="A424" s="346">
        <v>42544</v>
      </c>
      <c r="B424" s="345">
        <v>1.859</v>
      </c>
      <c r="C424" s="345">
        <v>1.859</v>
      </c>
      <c r="D424" s="3">
        <f>IF(B424&lt;MAX($B$3:B424),B424/MAX($B$3:B424)-1,0)</f>
        <v>-0.28112915699922658</v>
      </c>
      <c r="E424" s="3">
        <f>IF(B424&lt;MAX($B$344:B424),B424/MAX($B$344:B424)-1,0)</f>
        <v>-1.379310344827589E-2</v>
      </c>
    </row>
    <row r="425" spans="1:5" ht="13.5">
      <c r="A425" s="346">
        <v>42545</v>
      </c>
      <c r="B425" s="345">
        <v>1.8480000000000001</v>
      </c>
      <c r="C425" s="345">
        <v>1.8480000000000001</v>
      </c>
      <c r="D425" s="3">
        <f>IF(B425&lt;MAX($B$3:B425),B425/MAX($B$3:B425)-1,0)</f>
        <v>-0.28538283062645009</v>
      </c>
      <c r="E425" s="3">
        <f>IF(B425&lt;MAX($B$344:B425),B425/MAX($B$344:B425)-1,0)</f>
        <v>-1.9628647214854023E-2</v>
      </c>
    </row>
    <row r="426" spans="1:5" ht="13.5">
      <c r="A426" s="346">
        <v>42548</v>
      </c>
      <c r="B426" s="345">
        <v>1.889</v>
      </c>
      <c r="C426" s="345">
        <v>1.889</v>
      </c>
      <c r="D426" s="3">
        <f>IF(B426&lt;MAX($B$3:B426),B426/MAX($B$3:B426)-1,0)</f>
        <v>-0.26952822892498063</v>
      </c>
      <c r="E426" s="3">
        <f>IF(B426&lt;MAX($B$344:B426),B426/MAX($B$344:B426)-1,0)</f>
        <v>0</v>
      </c>
    </row>
    <row r="427" spans="1:5" ht="13.5">
      <c r="A427" s="346">
        <v>42549</v>
      </c>
      <c r="B427" s="345">
        <v>1.875</v>
      </c>
      <c r="C427" s="345">
        <v>1.875</v>
      </c>
      <c r="D427" s="3">
        <f>IF(B427&lt;MAX($B$3:B427),B427/MAX($B$3:B427)-1,0)</f>
        <v>-0.27494199535962871</v>
      </c>
      <c r="E427" s="3">
        <f>IF(B427&lt;MAX($B$344:B427),B427/MAX($B$344:B427)-1,0)</f>
        <v>-7.4113287453678733E-3</v>
      </c>
    </row>
    <row r="428" spans="1:5" ht="13.5">
      <c r="A428" s="346">
        <v>42550</v>
      </c>
      <c r="B428" s="345">
        <v>1.873</v>
      </c>
      <c r="C428" s="345">
        <v>1.873</v>
      </c>
      <c r="D428" s="3">
        <f>IF(B428&lt;MAX($B$3:B428),B428/MAX($B$3:B428)-1,0)</f>
        <v>-0.2757153905645785</v>
      </c>
      <c r="E428" s="3">
        <f>IF(B428&lt;MAX($B$344:B428),B428/MAX($B$344:B428)-1,0)</f>
        <v>-8.4700899947062203E-3</v>
      </c>
    </row>
    <row r="429" spans="1:5" ht="13.5">
      <c r="A429" s="346">
        <v>42551</v>
      </c>
      <c r="B429" s="345">
        <v>1.87</v>
      </c>
      <c r="C429" s="345">
        <v>1.87</v>
      </c>
      <c r="D429" s="3">
        <f>IF(B429&lt;MAX($B$3:B429),B429/MAX($B$3:B429)-1,0)</f>
        <v>-0.27687548337200296</v>
      </c>
      <c r="E429" s="3">
        <f>IF(B429&lt;MAX($B$344:B429),B429/MAX($B$344:B429)-1,0)</f>
        <v>-1.0058231868713574E-2</v>
      </c>
    </row>
    <row r="430" spans="1:5" ht="13.5">
      <c r="A430" s="346">
        <v>42552</v>
      </c>
      <c r="B430" s="345">
        <v>1.867</v>
      </c>
      <c r="C430" s="345">
        <v>1.867</v>
      </c>
      <c r="D430" s="3">
        <f>IF(B430&lt;MAX($B$3:B430),B430/MAX($B$3:B430)-1,0)</f>
        <v>-0.27803557617942765</v>
      </c>
      <c r="E430" s="3">
        <f>IF(B430&lt;MAX($B$344:B430),B430/MAX($B$344:B430)-1,0)</f>
        <v>-1.1646373742721039E-2</v>
      </c>
    </row>
    <row r="431" spans="1:5" ht="13.5">
      <c r="A431" s="346">
        <v>42555</v>
      </c>
      <c r="B431" s="345">
        <v>1.8959999999999999</v>
      </c>
      <c r="C431" s="345">
        <v>1.8959999999999999</v>
      </c>
      <c r="D431" s="3">
        <f>IF(B431&lt;MAX($B$3:B431),B431/MAX($B$3:B431)-1,0)</f>
        <v>-0.26682134570765659</v>
      </c>
      <c r="E431" s="3">
        <f>IF(B431&lt;MAX($B$344:B431),B431/MAX($B$344:B431)-1,0)</f>
        <v>0</v>
      </c>
    </row>
    <row r="432" spans="1:5" ht="13.5">
      <c r="A432" s="346">
        <v>42556</v>
      </c>
      <c r="B432" s="345">
        <v>1.909</v>
      </c>
      <c r="C432" s="345">
        <v>1.909</v>
      </c>
      <c r="D432" s="3">
        <f>IF(B432&lt;MAX($B$3:B432),B432/MAX($B$3:B432)-1,0)</f>
        <v>-0.26179427687548329</v>
      </c>
      <c r="E432" s="3">
        <f>IF(B432&lt;MAX($B$344:B432),B432/MAX($B$344:B432)-1,0)</f>
        <v>0</v>
      </c>
    </row>
    <row r="433" spans="1:5" ht="13.5">
      <c r="A433" s="346">
        <v>42557</v>
      </c>
      <c r="B433" s="345">
        <v>1.9470000000000001</v>
      </c>
      <c r="C433" s="345">
        <v>1.9470000000000001</v>
      </c>
      <c r="D433" s="3">
        <f>IF(B433&lt;MAX($B$3:B433),B433/MAX($B$3:B433)-1,0)</f>
        <v>-0.2470997679814384</v>
      </c>
      <c r="E433" s="3">
        <f>IF(B433&lt;MAX($B$344:B433),B433/MAX($B$344:B433)-1,0)</f>
        <v>0</v>
      </c>
    </row>
    <row r="434" spans="1:5" ht="13.5">
      <c r="A434" s="346">
        <v>42558</v>
      </c>
      <c r="B434" s="345">
        <v>1.962</v>
      </c>
      <c r="C434" s="345">
        <v>1.962</v>
      </c>
      <c r="D434" s="3">
        <f>IF(B434&lt;MAX($B$3:B434),B434/MAX($B$3:B434)-1,0)</f>
        <v>-0.24129930394431554</v>
      </c>
      <c r="E434" s="3">
        <f>IF(B434&lt;MAX($B$344:B434),B434/MAX($B$344:B434)-1,0)</f>
        <v>0</v>
      </c>
    </row>
    <row r="435" spans="1:5" ht="13.5">
      <c r="A435" s="346">
        <v>42559</v>
      </c>
      <c r="B435" s="345">
        <v>1.9430000000000001</v>
      </c>
      <c r="C435" s="345">
        <v>1.9430000000000001</v>
      </c>
      <c r="D435" s="3">
        <f>IF(B435&lt;MAX($B$3:B435),B435/MAX($B$3:B435)-1,0)</f>
        <v>-0.24864655839133787</v>
      </c>
      <c r="E435" s="3">
        <f>IF(B435&lt;MAX($B$344:B435),B435/MAX($B$344:B435)-1,0)</f>
        <v>-9.6839959225279992E-3</v>
      </c>
    </row>
    <row r="436" spans="1:5" ht="13.5">
      <c r="A436" s="346">
        <v>42562</v>
      </c>
      <c r="B436" s="345">
        <v>1.9550000000000001</v>
      </c>
      <c r="C436" s="345">
        <v>1.9550000000000001</v>
      </c>
      <c r="D436" s="3">
        <f>IF(B436&lt;MAX($B$3:B436),B436/MAX($B$3:B436)-1,0)</f>
        <v>-0.24400618716163958</v>
      </c>
      <c r="E436" s="3">
        <f>IF(B436&lt;MAX($B$344:B436),B436/MAX($B$344:B436)-1,0)</f>
        <v>-3.5677879714576255E-3</v>
      </c>
    </row>
    <row r="437" spans="1:5" ht="13.5">
      <c r="A437" s="346">
        <v>42563</v>
      </c>
      <c r="B437" s="345">
        <v>1.974</v>
      </c>
      <c r="C437" s="345">
        <v>1.974</v>
      </c>
      <c r="D437" s="3">
        <f>IF(B437&lt;MAX($B$3:B437),B437/MAX($B$3:B437)-1,0)</f>
        <v>-0.23665893271461713</v>
      </c>
      <c r="E437" s="3">
        <f>IF(B437&lt;MAX($B$344:B437),B437/MAX($B$344:B437)-1,0)</f>
        <v>0</v>
      </c>
    </row>
    <row r="438" spans="1:5" ht="13.5">
      <c r="A438" s="346">
        <v>42564</v>
      </c>
      <c r="B438" s="345">
        <v>1.962</v>
      </c>
      <c r="C438" s="345">
        <v>1.962</v>
      </c>
      <c r="D438" s="3">
        <f>IF(B438&lt;MAX($B$3:B438),B438/MAX($B$3:B438)-1,0)</f>
        <v>-0.24129930394431554</v>
      </c>
      <c r="E438" s="3">
        <f>IF(B438&lt;MAX($B$344:B438),B438/MAX($B$344:B438)-1,0)</f>
        <v>-6.0790273556231567E-3</v>
      </c>
    </row>
    <row r="439" spans="1:5" ht="13.5">
      <c r="A439" s="346">
        <v>42565</v>
      </c>
      <c r="B439" s="345">
        <v>1.9610000000000001</v>
      </c>
      <c r="C439" s="345">
        <v>1.9610000000000001</v>
      </c>
      <c r="D439" s="3">
        <f>IF(B439&lt;MAX($B$3:B439),B439/MAX($B$3:B439)-1,0)</f>
        <v>-0.24168600154679032</v>
      </c>
      <c r="E439" s="3">
        <f>IF(B439&lt;MAX($B$344:B439),B439/MAX($B$344:B439)-1,0)</f>
        <v>-6.5856129685916143E-3</v>
      </c>
    </row>
    <row r="440" spans="1:5" ht="13.5">
      <c r="A440" s="346">
        <v>42566</v>
      </c>
      <c r="B440" s="345">
        <v>1.964</v>
      </c>
      <c r="C440" s="345">
        <v>1.964</v>
      </c>
      <c r="D440" s="3">
        <f>IF(B440&lt;MAX($B$3:B440),B440/MAX($B$3:B440)-1,0)</f>
        <v>-0.24052590873936575</v>
      </c>
      <c r="E440" s="3">
        <f>IF(B440&lt;MAX($B$344:B440),B440/MAX($B$344:B440)-1,0)</f>
        <v>-5.0658561296859084E-3</v>
      </c>
    </row>
    <row r="441" spans="1:5" ht="13.5">
      <c r="A441" s="346">
        <v>42569</v>
      </c>
      <c r="B441" s="345">
        <v>1.962</v>
      </c>
      <c r="C441" s="345">
        <v>1.962</v>
      </c>
      <c r="D441" s="3">
        <f>IF(B441&lt;MAX($B$3:B441),B441/MAX($B$3:B441)-1,0)</f>
        <v>-0.24129930394431554</v>
      </c>
      <c r="E441" s="3">
        <f>IF(B441&lt;MAX($B$344:B441),B441/MAX($B$344:B441)-1,0)</f>
        <v>-6.0790273556231567E-3</v>
      </c>
    </row>
    <row r="442" spans="1:5" ht="13.5">
      <c r="A442" s="346">
        <v>42570</v>
      </c>
      <c r="B442" s="345">
        <v>1.95</v>
      </c>
      <c r="C442" s="345">
        <v>1.95</v>
      </c>
      <c r="D442" s="3">
        <f>IF(B442&lt;MAX($B$3:B442),B442/MAX($B$3:B442)-1,0)</f>
        <v>-0.24593967517401394</v>
      </c>
      <c r="E442" s="3">
        <f>IF(B442&lt;MAX($B$344:B442),B442/MAX($B$344:B442)-1,0)</f>
        <v>-1.2158054711246202E-2</v>
      </c>
    </row>
    <row r="443" spans="1:5" ht="13.5">
      <c r="A443" s="346">
        <v>42571</v>
      </c>
      <c r="B443" s="345">
        <v>1.9419999999999999</v>
      </c>
      <c r="C443" s="345">
        <v>1.9419999999999999</v>
      </c>
      <c r="D443" s="3">
        <f>IF(B443&lt;MAX($B$3:B443),B443/MAX($B$3:B443)-1,0)</f>
        <v>-0.24903325599381276</v>
      </c>
      <c r="E443" s="3">
        <f>IF(B443&lt;MAX($B$344:B443),B443/MAX($B$344:B443)-1,0)</f>
        <v>-1.6210739614994973E-2</v>
      </c>
    </row>
    <row r="444" spans="1:5" ht="13.5">
      <c r="A444" s="346">
        <v>42572</v>
      </c>
      <c r="B444" s="345">
        <v>1.9410000000000001</v>
      </c>
      <c r="C444" s="345">
        <v>1.9410000000000001</v>
      </c>
      <c r="D444" s="3">
        <f>IF(B444&lt;MAX($B$3:B444),B444/MAX($B$3:B444)-1,0)</f>
        <v>-0.24941995359628766</v>
      </c>
      <c r="E444" s="3">
        <f>IF(B444&lt;MAX($B$344:B444),B444/MAX($B$344:B444)-1,0)</f>
        <v>-1.6717325227963431E-2</v>
      </c>
    </row>
    <row r="445" spans="1:5" ht="13.5">
      <c r="A445" s="346">
        <v>42573</v>
      </c>
      <c r="B445" s="345">
        <v>1.9119999999999999</v>
      </c>
      <c r="C445" s="345">
        <v>1.9119999999999999</v>
      </c>
      <c r="D445" s="3">
        <f>IF(B445&lt;MAX($B$3:B445),B445/MAX($B$3:B445)-1,0)</f>
        <v>-0.26063418406805872</v>
      </c>
      <c r="E445" s="3">
        <f>IF(B445&lt;MAX($B$344:B445),B445/MAX($B$344:B445)-1,0)</f>
        <v>-3.1408308004052699E-2</v>
      </c>
    </row>
    <row r="446" spans="1:5" ht="13.5">
      <c r="A446" s="346">
        <v>42576</v>
      </c>
      <c r="B446" s="345">
        <v>1.919</v>
      </c>
      <c r="C446" s="345">
        <v>1.919</v>
      </c>
      <c r="D446" s="3">
        <f>IF(B446&lt;MAX($B$3:B446),B446/MAX($B$3:B446)-1,0)</f>
        <v>-0.25792730085073468</v>
      </c>
      <c r="E446" s="3">
        <f>IF(B446&lt;MAX($B$344:B446),B446/MAX($B$344:B446)-1,0)</f>
        <v>-2.7862208713272496E-2</v>
      </c>
    </row>
    <row r="447" spans="1:5" ht="13.5">
      <c r="A447" s="346">
        <v>42577</v>
      </c>
      <c r="B447" s="345">
        <v>1.9450000000000001</v>
      </c>
      <c r="C447" s="345">
        <v>1.9450000000000001</v>
      </c>
      <c r="D447" s="3">
        <f>IF(B447&lt;MAX($B$3:B447),B447/MAX($B$3:B447)-1,0)</f>
        <v>-0.24787316318638819</v>
      </c>
      <c r="E447" s="3">
        <f>IF(B447&lt;MAX($B$344:B447),B447/MAX($B$344:B447)-1,0)</f>
        <v>-1.4690982776089156E-2</v>
      </c>
    </row>
    <row r="448" spans="1:5" ht="13.5">
      <c r="A448" s="346">
        <v>42578</v>
      </c>
      <c r="B448" s="345">
        <v>1.8759999999999999</v>
      </c>
      <c r="C448" s="345">
        <v>1.8759999999999999</v>
      </c>
      <c r="D448" s="3">
        <f>IF(B448&lt;MAX($B$3:B448),B448/MAX($B$3:B448)-1,0)</f>
        <v>-0.27455529775715393</v>
      </c>
      <c r="E448" s="3">
        <f>IF(B448&lt;MAX($B$344:B448),B448/MAX($B$344:B448)-1,0)</f>
        <v>-4.9645390070922057E-2</v>
      </c>
    </row>
    <row r="449" spans="1:5" ht="13.5">
      <c r="A449" s="346">
        <v>42579</v>
      </c>
      <c r="B449" s="345">
        <v>1.8759999999999999</v>
      </c>
      <c r="C449" s="345">
        <v>1.8759999999999999</v>
      </c>
      <c r="D449" s="3">
        <f>IF(B449&lt;MAX($B$3:B449),B449/MAX($B$3:B449)-1,0)</f>
        <v>-0.27455529775715393</v>
      </c>
      <c r="E449" s="3">
        <f>IF(B449&lt;MAX($B$344:B449),B449/MAX($B$344:B449)-1,0)</f>
        <v>-4.9645390070922057E-2</v>
      </c>
    </row>
    <row r="450" spans="1:5" ht="13.5">
      <c r="A450" s="346">
        <v>42580</v>
      </c>
      <c r="B450" s="345">
        <v>1.8640000000000001</v>
      </c>
      <c r="C450" s="345">
        <v>1.8640000000000001</v>
      </c>
      <c r="D450" s="3">
        <f>IF(B450&lt;MAX($B$3:B450),B450/MAX($B$3:B450)-1,0)</f>
        <v>-0.27919566898685222</v>
      </c>
      <c r="E450" s="3">
        <f>IF(B450&lt;MAX($B$344:B450),B450/MAX($B$344:B450)-1,0)</f>
        <v>-5.5724417426544992E-2</v>
      </c>
    </row>
    <row r="451" spans="1:5" ht="13.5">
      <c r="A451" s="346">
        <v>42583</v>
      </c>
      <c r="B451" s="345">
        <v>1.8440000000000001</v>
      </c>
      <c r="C451" s="345">
        <v>1.8440000000000001</v>
      </c>
      <c r="D451" s="3">
        <f>IF(B451&lt;MAX($B$3:B451),B451/MAX($B$3:B451)-1,0)</f>
        <v>-0.28692962103634945</v>
      </c>
      <c r="E451" s="3">
        <f>IF(B451&lt;MAX($B$344:B451),B451/MAX($B$344:B451)-1,0)</f>
        <v>-6.585612968591692E-2</v>
      </c>
    </row>
    <row r="452" spans="1:5" ht="13.5">
      <c r="A452" s="346">
        <v>42584</v>
      </c>
      <c r="B452" s="345">
        <v>1.8620000000000001</v>
      </c>
      <c r="C452" s="345">
        <v>1.8620000000000001</v>
      </c>
      <c r="D452" s="3">
        <f>IF(B452&lt;MAX($B$3:B452),B452/MAX($B$3:B452)-1,0)</f>
        <v>-0.2799690641918019</v>
      </c>
      <c r="E452" s="3">
        <f>IF(B452&lt;MAX($B$344:B452),B452/MAX($B$344:B452)-1,0)</f>
        <v>-5.673758865248224E-2</v>
      </c>
    </row>
    <row r="453" spans="1:5" ht="13.5">
      <c r="A453" s="346">
        <v>42585</v>
      </c>
      <c r="B453" s="345">
        <v>1.8680000000000001</v>
      </c>
      <c r="C453" s="345">
        <v>1.8680000000000001</v>
      </c>
      <c r="D453" s="3">
        <f>IF(B453&lt;MAX($B$3:B453),B453/MAX($B$3:B453)-1,0)</f>
        <v>-0.27764887857695275</v>
      </c>
      <c r="E453" s="3">
        <f>IF(B453&lt;MAX($B$344:B453),B453/MAX($B$344:B453)-1,0)</f>
        <v>-5.3698074974670607E-2</v>
      </c>
    </row>
    <row r="454" spans="1:5" ht="13.5">
      <c r="A454" s="346">
        <v>42586</v>
      </c>
      <c r="B454" s="345">
        <v>1.875</v>
      </c>
      <c r="C454" s="345">
        <v>1.875</v>
      </c>
      <c r="D454" s="3">
        <f>IF(B454&lt;MAX($B$3:B454),B454/MAX($B$3:B454)-1,0)</f>
        <v>-0.27494199535962871</v>
      </c>
      <c r="E454" s="3">
        <f>IF(B454&lt;MAX($B$344:B454),B454/MAX($B$344:B454)-1,0)</f>
        <v>-5.0151975683890515E-2</v>
      </c>
    </row>
    <row r="455" spans="1:5" ht="13.5">
      <c r="A455" s="346">
        <v>42587</v>
      </c>
      <c r="B455" s="345">
        <v>1.8660000000000001</v>
      </c>
      <c r="C455" s="345">
        <v>1.8660000000000001</v>
      </c>
      <c r="D455" s="3">
        <f>IF(B455&lt;MAX($B$3:B455),B455/MAX($B$3:B455)-1,0)</f>
        <v>-0.27842227378190243</v>
      </c>
      <c r="E455" s="3">
        <f>IF(B455&lt;MAX($B$344:B455),B455/MAX($B$344:B455)-1,0)</f>
        <v>-5.4711246200607855E-2</v>
      </c>
    </row>
    <row r="456" spans="1:5" ht="13.5">
      <c r="A456" s="346">
        <v>42590</v>
      </c>
      <c r="B456" s="345">
        <v>1.893</v>
      </c>
      <c r="C456" s="345">
        <v>1.893</v>
      </c>
      <c r="D456" s="3">
        <f>IF(B456&lt;MAX($B$3:B456),B456/MAX($B$3:B456)-1,0)</f>
        <v>-0.26798143851508116</v>
      </c>
      <c r="E456" s="3">
        <f>IF(B456&lt;MAX($B$344:B456),B456/MAX($B$344:B456)-1,0)</f>
        <v>-4.1033434650455947E-2</v>
      </c>
    </row>
    <row r="457" spans="1:5" ht="13.5">
      <c r="A457" s="346">
        <v>42591</v>
      </c>
      <c r="B457" s="345">
        <v>1.901</v>
      </c>
      <c r="C457" s="345">
        <v>1.901</v>
      </c>
      <c r="D457" s="3">
        <f>IF(B457&lt;MAX($B$3:B457),B457/MAX($B$3:B457)-1,0)</f>
        <v>-0.26488785769528223</v>
      </c>
      <c r="E457" s="3">
        <f>IF(B457&lt;MAX($B$344:B457),B457/MAX($B$344:B457)-1,0)</f>
        <v>-3.6980749746707176E-2</v>
      </c>
    </row>
    <row r="458" spans="1:5" ht="13.5">
      <c r="A458" s="346">
        <v>42592</v>
      </c>
      <c r="B458" s="345">
        <v>1.907</v>
      </c>
      <c r="C458" s="345">
        <v>1.907</v>
      </c>
      <c r="D458" s="3">
        <f>IF(B458&lt;MAX($B$3:B458),B458/MAX($B$3:B458)-1,0)</f>
        <v>-0.26256767208043308</v>
      </c>
      <c r="E458" s="3">
        <f>IF(B458&lt;MAX($B$344:B458),B458/MAX($B$344:B458)-1,0)</f>
        <v>-3.3941236068895653E-2</v>
      </c>
    </row>
    <row r="459" spans="1:5" ht="13.5">
      <c r="A459" s="346">
        <v>42593</v>
      </c>
      <c r="B459" s="345">
        <v>1.8819999999999999</v>
      </c>
      <c r="C459" s="345">
        <v>1.8819999999999999</v>
      </c>
      <c r="D459" s="3">
        <f>IF(B459&lt;MAX($B$3:B459),B459/MAX($B$3:B459)-1,0)</f>
        <v>-0.27223511214230467</v>
      </c>
      <c r="E459" s="3">
        <f>IF(B459&lt;MAX($B$344:B459),B459/MAX($B$344:B459)-1,0)</f>
        <v>-4.6605876393110424E-2</v>
      </c>
    </row>
    <row r="460" spans="1:5" ht="13.5">
      <c r="A460" s="346">
        <v>42594</v>
      </c>
      <c r="B460" s="345">
        <v>1.8959999999999999</v>
      </c>
      <c r="C460" s="345">
        <v>1.8959999999999999</v>
      </c>
      <c r="D460" s="3">
        <f>IF(B460&lt;MAX($B$3:B460),B460/MAX($B$3:B460)-1,0)</f>
        <v>-0.26682134570765659</v>
      </c>
      <c r="E460" s="3">
        <f>IF(B460&lt;MAX($B$344:B460),B460/MAX($B$344:B460)-1,0)</f>
        <v>-3.9513677811550241E-2</v>
      </c>
    </row>
    <row r="461" spans="1:5" ht="13.5">
      <c r="A461" s="346">
        <v>42597</v>
      </c>
      <c r="B461" s="345">
        <v>1.921</v>
      </c>
      <c r="C461" s="345">
        <v>1.921</v>
      </c>
      <c r="D461" s="3">
        <f>IF(B461&lt;MAX($B$3:B461),B461/MAX($B$3:B461)-1,0)</f>
        <v>-0.25715390564578489</v>
      </c>
      <c r="E461" s="3">
        <f>IF(B461&lt;MAX($B$344:B461),B461/MAX($B$344:B461)-1,0)</f>
        <v>-2.6849037487335359E-2</v>
      </c>
    </row>
    <row r="462" spans="1:5" ht="13.5">
      <c r="A462" s="346">
        <v>42598</v>
      </c>
      <c r="B462" s="345">
        <v>1.9319999999999999</v>
      </c>
      <c r="C462" s="345">
        <v>1.9319999999999999</v>
      </c>
      <c r="D462" s="3">
        <f>IF(B462&lt;MAX($B$3:B462),B462/MAX($B$3:B462)-1,0)</f>
        <v>-0.25290023201856149</v>
      </c>
      <c r="E462" s="3">
        <f>IF(B462&lt;MAX($B$344:B462),B462/MAX($B$344:B462)-1,0)</f>
        <v>-2.1276595744680882E-2</v>
      </c>
    </row>
    <row r="463" spans="1:5" ht="13.5">
      <c r="A463" s="346">
        <v>42599</v>
      </c>
      <c r="B463" s="345">
        <v>1.9339999999999999</v>
      </c>
      <c r="C463" s="345">
        <v>1.9339999999999999</v>
      </c>
      <c r="D463" s="3">
        <f>IF(B463&lt;MAX($B$3:B463),B463/MAX($B$3:B463)-1,0)</f>
        <v>-0.2521268368136117</v>
      </c>
      <c r="E463" s="3">
        <f>IF(B463&lt;MAX($B$344:B463),B463/MAX($B$344:B463)-1,0)</f>
        <v>-2.0263424518743633E-2</v>
      </c>
    </row>
    <row r="464" spans="1:5" ht="13.5">
      <c r="A464" s="346">
        <v>42600</v>
      </c>
      <c r="B464" s="345">
        <v>1.9159999999999999</v>
      </c>
      <c r="C464" s="345">
        <v>1.9159999999999999</v>
      </c>
      <c r="D464" s="3">
        <f>IF(B464&lt;MAX($B$3:B464),B464/MAX($B$3:B464)-1,0)</f>
        <v>-0.25908739365815936</v>
      </c>
      <c r="E464" s="3">
        <f>IF(B464&lt;MAX($B$344:B464),B464/MAX($B$344:B464)-1,0)</f>
        <v>-2.9381965552178313E-2</v>
      </c>
    </row>
    <row r="465" spans="1:5" ht="13.5">
      <c r="A465" s="346">
        <v>42601</v>
      </c>
      <c r="B465" s="345">
        <v>1.9139999999999999</v>
      </c>
      <c r="C465" s="345">
        <v>1.9139999999999999</v>
      </c>
      <c r="D465" s="3">
        <f>IF(B465&lt;MAX($B$3:B465),B465/MAX($B$3:B465)-1,0)</f>
        <v>-0.25986078886310904</v>
      </c>
      <c r="E465" s="3">
        <f>IF(B465&lt;MAX($B$344:B465),B465/MAX($B$344:B465)-1,0)</f>
        <v>-3.0395136778115561E-2</v>
      </c>
    </row>
    <row r="466" spans="1:5" ht="13.5">
      <c r="A466" s="346">
        <v>42604</v>
      </c>
      <c r="B466" s="345">
        <v>1.901</v>
      </c>
      <c r="C466" s="345">
        <v>1.901</v>
      </c>
      <c r="D466" s="3">
        <f>IF(B466&lt;MAX($B$3:B466),B466/MAX($B$3:B466)-1,0)</f>
        <v>-0.26488785769528223</v>
      </c>
      <c r="E466" s="3">
        <f>IF(B466&lt;MAX($B$344:B466),B466/MAX($B$344:B466)-1,0)</f>
        <v>-3.6980749746707176E-2</v>
      </c>
    </row>
    <row r="467" spans="1:5" ht="13.5">
      <c r="A467" s="346">
        <v>42605</v>
      </c>
      <c r="B467" s="345">
        <v>1.8919999999999999</v>
      </c>
      <c r="C467" s="345">
        <v>1.8919999999999999</v>
      </c>
      <c r="D467" s="3">
        <f>IF(B467&lt;MAX($B$3:B467),B467/MAX($B$3:B467)-1,0)</f>
        <v>-0.26836813611755606</v>
      </c>
      <c r="E467" s="3">
        <f>IF(B467&lt;MAX($B$344:B467),B467/MAX($B$344:B467)-1,0)</f>
        <v>-4.1540020263424515E-2</v>
      </c>
    </row>
    <row r="468" spans="1:5" ht="13.5">
      <c r="A468" s="346">
        <v>42606</v>
      </c>
      <c r="B468" s="345">
        <v>1.891</v>
      </c>
      <c r="C468" s="345">
        <v>1.891</v>
      </c>
      <c r="D468" s="3">
        <f>IF(B468&lt;MAX($B$3:B468),B468/MAX($B$3:B468)-1,0)</f>
        <v>-0.26875483372003084</v>
      </c>
      <c r="E468" s="3">
        <f>IF(B468&lt;MAX($B$344:B468),B468/MAX($B$344:B468)-1,0)</f>
        <v>-4.2046605876393084E-2</v>
      </c>
    </row>
    <row r="469" spans="1:5" ht="13.5">
      <c r="A469" s="346">
        <v>42607</v>
      </c>
      <c r="B469" s="345">
        <v>1.889</v>
      </c>
      <c r="C469" s="345">
        <v>1.889</v>
      </c>
      <c r="D469" s="3">
        <f>IF(B469&lt;MAX($B$3:B469),B469/MAX($B$3:B469)-1,0)</f>
        <v>-0.26952822892498063</v>
      </c>
      <c r="E469" s="3">
        <f>IF(B469&lt;MAX($B$344:B469),B469/MAX($B$344:B469)-1,0)</f>
        <v>-4.3059777102330221E-2</v>
      </c>
    </row>
    <row r="470" spans="1:5" ht="13.5">
      <c r="A470" s="346">
        <v>42608</v>
      </c>
      <c r="B470" s="345">
        <v>1.893</v>
      </c>
      <c r="C470" s="345">
        <v>1.893</v>
      </c>
      <c r="D470" s="3">
        <f>IF(B470&lt;MAX($B$3:B470),B470/MAX($B$3:B470)-1,0)</f>
        <v>-0.26798143851508116</v>
      </c>
      <c r="E470" s="3">
        <f>IF(B470&lt;MAX($B$344:B470),B470/MAX($B$344:B470)-1,0)</f>
        <v>-4.1033434650455947E-2</v>
      </c>
    </row>
    <row r="471" spans="1:5" ht="13.5">
      <c r="A471" s="346">
        <v>42611</v>
      </c>
      <c r="B471" s="345">
        <v>1.885</v>
      </c>
      <c r="C471" s="345">
        <v>1.885</v>
      </c>
      <c r="D471" s="3">
        <f>IF(B471&lt;MAX($B$3:B471),B471/MAX($B$3:B471)-1,0)</f>
        <v>-0.2710750193348801</v>
      </c>
      <c r="E471" s="3">
        <f>IF(B471&lt;MAX($B$344:B471),B471/MAX($B$344:B471)-1,0)</f>
        <v>-4.5086119554204607E-2</v>
      </c>
    </row>
    <row r="472" spans="1:5" ht="13.5">
      <c r="A472" s="346">
        <v>42612</v>
      </c>
      <c r="B472" s="345">
        <v>1.893</v>
      </c>
      <c r="C472" s="345">
        <v>1.893</v>
      </c>
      <c r="D472" s="3">
        <f>IF(B472&lt;MAX($B$3:B472),B472/MAX($B$3:B472)-1,0)</f>
        <v>-0.26798143851508116</v>
      </c>
      <c r="E472" s="3">
        <f>IF(B472&lt;MAX($B$344:B472),B472/MAX($B$344:B472)-1,0)</f>
        <v>-4.1033434650455947E-2</v>
      </c>
    </row>
    <row r="473" spans="1:5" ht="13.5">
      <c r="A473" s="346">
        <v>42613</v>
      </c>
      <c r="B473" s="345">
        <v>1.899</v>
      </c>
      <c r="C473" s="345">
        <v>1.899</v>
      </c>
      <c r="D473" s="3">
        <f>IF(B473&lt;MAX($B$3:B473),B473/MAX($B$3:B473)-1,0)</f>
        <v>-0.26566125290023201</v>
      </c>
      <c r="E473" s="3">
        <f>IF(B473&lt;MAX($B$344:B473),B473/MAX($B$344:B473)-1,0)</f>
        <v>-3.7993920972644313E-2</v>
      </c>
    </row>
    <row r="474" spans="1:5" ht="13.5">
      <c r="A474" s="346">
        <v>42614</v>
      </c>
      <c r="B474" s="345">
        <v>1.8779999999999999</v>
      </c>
      <c r="C474" s="345">
        <v>1.8779999999999999</v>
      </c>
      <c r="D474" s="3">
        <f>IF(B474&lt;MAX($B$3:B474),B474/MAX($B$3:B474)-1,0)</f>
        <v>-0.27378190255220414</v>
      </c>
      <c r="E474" s="3">
        <f>IF(B474&lt;MAX($B$344:B474),B474/MAX($B$344:B474)-1,0)</f>
        <v>-4.8632218844984809E-2</v>
      </c>
    </row>
    <row r="475" spans="1:5" ht="13.5">
      <c r="A475" s="346">
        <v>42615</v>
      </c>
      <c r="B475" s="345">
        <v>1.887</v>
      </c>
      <c r="C475" s="345">
        <v>1.887</v>
      </c>
      <c r="D475" s="3">
        <f>IF(B475&lt;MAX($B$3:B475),B475/MAX($B$3:B475)-1,0)</f>
        <v>-0.27030162412993031</v>
      </c>
      <c r="E475" s="3">
        <f>IF(B475&lt;MAX($B$344:B475),B475/MAX($B$344:B475)-1,0)</f>
        <v>-4.4072948328267469E-2</v>
      </c>
    </row>
    <row r="476" spans="1:5" ht="13.5">
      <c r="A476" s="346">
        <v>42618</v>
      </c>
      <c r="B476" s="345">
        <v>1.909</v>
      </c>
      <c r="C476" s="345">
        <v>1.909</v>
      </c>
      <c r="D476" s="3">
        <f>IF(B476&lt;MAX($B$3:B476),B476/MAX($B$3:B476)-1,0)</f>
        <v>-0.26179427687548329</v>
      </c>
      <c r="E476" s="3">
        <f>IF(B476&lt;MAX($B$344:B476),B476/MAX($B$344:B476)-1,0)</f>
        <v>-3.2928064842958404E-2</v>
      </c>
    </row>
    <row r="477" spans="1:5" ht="13.5">
      <c r="A477" s="346">
        <v>42619</v>
      </c>
      <c r="B477" s="345">
        <v>1.9390000000000001</v>
      </c>
      <c r="C477" s="345">
        <v>1.9390000000000001</v>
      </c>
      <c r="D477" s="3">
        <f>IF(B477&lt;MAX($B$3:B477),B477/MAX($B$3:B477)-1,0)</f>
        <v>-0.25019334880123734</v>
      </c>
      <c r="E477" s="3">
        <f>IF(B477&lt;MAX($B$344:B477),B477/MAX($B$344:B477)-1,0)</f>
        <v>-1.7730496453900679E-2</v>
      </c>
    </row>
    <row r="478" spans="1:5" ht="13.5">
      <c r="A478" s="346">
        <v>42620</v>
      </c>
      <c r="B478" s="345">
        <v>1.925</v>
      </c>
      <c r="C478" s="345">
        <v>1.925</v>
      </c>
      <c r="D478" s="3">
        <f>IF(B478&lt;MAX($B$3:B478),B478/MAX($B$3:B478)-1,0)</f>
        <v>-0.25560711523588553</v>
      </c>
      <c r="E478" s="3">
        <f>IF(B478&lt;MAX($B$344:B478),B478/MAX($B$344:B478)-1,0)</f>
        <v>-2.4822695035460973E-2</v>
      </c>
    </row>
    <row r="479" spans="1:5" ht="13.5">
      <c r="A479" s="346">
        <v>42621</v>
      </c>
      <c r="B479" s="345">
        <v>1.9490000000000001</v>
      </c>
      <c r="C479" s="345">
        <v>1.9490000000000001</v>
      </c>
      <c r="D479" s="3">
        <f>IF(B479&lt;MAX($B$3:B479),B479/MAX($B$3:B479)-1,0)</f>
        <v>-0.24632637277648872</v>
      </c>
      <c r="E479" s="3">
        <f>IF(B479&lt;MAX($B$344:B479),B479/MAX($B$344:B479)-1,0)</f>
        <v>-1.2664640324214771E-2</v>
      </c>
    </row>
    <row r="480" spans="1:5" ht="13.5">
      <c r="A480" s="346">
        <v>42622</v>
      </c>
      <c r="B480" s="345">
        <v>1.9330000000000001</v>
      </c>
      <c r="C480" s="345">
        <v>1.9330000000000001</v>
      </c>
      <c r="D480" s="3">
        <f>IF(B480&lt;MAX($B$3:B480),B480/MAX($B$3:B480)-1,0)</f>
        <v>-0.25251353441608659</v>
      </c>
      <c r="E480" s="3">
        <f>IF(B480&lt;MAX($B$344:B480),B480/MAX($B$344:B480)-1,0)</f>
        <v>-2.0770010131712202E-2</v>
      </c>
    </row>
    <row r="481" spans="1:8" ht="13.5">
      <c r="A481" s="346">
        <v>42625</v>
      </c>
      <c r="B481" s="345">
        <v>1.8839999999999999</v>
      </c>
      <c r="C481" s="345">
        <v>1.8839999999999999</v>
      </c>
      <c r="D481" s="3">
        <f>IF(B481&lt;MAX($B$3:B481),B481/MAX($B$3:B481)-1,0)</f>
        <v>-0.27146171693735499</v>
      </c>
      <c r="E481" s="3">
        <f>IF(B481&lt;MAX($B$344:B481),B481/MAX($B$344:B481)-1,0)</f>
        <v>-4.5592705167173286E-2</v>
      </c>
    </row>
    <row r="482" spans="1:8" ht="13.5">
      <c r="A482" s="346">
        <v>42626</v>
      </c>
      <c r="B482" s="345">
        <v>1.8839999999999999</v>
      </c>
      <c r="C482" s="345">
        <v>1.8839999999999999</v>
      </c>
      <c r="D482" s="3">
        <f>IF(B482&lt;MAX($B$3:B482),B482/MAX($B$3:B482)-1,0)</f>
        <v>-0.27146171693735499</v>
      </c>
      <c r="E482" s="3">
        <f>IF(B482&lt;MAX($B$344:B482),B482/MAX($B$344:B482)-1,0)</f>
        <v>-4.5592705167173286E-2</v>
      </c>
    </row>
    <row r="483" spans="1:8" ht="13.5">
      <c r="A483" s="346">
        <v>42627</v>
      </c>
      <c r="B483" s="345">
        <v>1.8720000000000001</v>
      </c>
      <c r="C483" s="345">
        <v>1.8720000000000001</v>
      </c>
      <c r="D483" s="3">
        <f>IF(B483&lt;MAX($B$3:B483),B483/MAX($B$3:B483)-1,0)</f>
        <v>-0.27610208816705328</v>
      </c>
      <c r="E483" s="3">
        <f>IF(B483&lt;MAX($B$344:B483),B483/MAX($B$344:B483)-1,0)</f>
        <v>-5.1671732522796332E-2</v>
      </c>
    </row>
    <row r="484" spans="1:8" ht="13.5">
      <c r="A484" s="346">
        <v>42632</v>
      </c>
      <c r="B484" s="345">
        <v>1.883</v>
      </c>
      <c r="C484" s="345">
        <v>1.883</v>
      </c>
      <c r="D484" s="3">
        <f>IF(B484&lt;MAX($B$3:B484),B484/MAX($B$3:B484)-1,0)</f>
        <v>-0.27184841453982977</v>
      </c>
      <c r="E484" s="3">
        <f>IF(B484&lt;MAX($B$344:B484),B484/MAX($B$344:B484)-1,0)</f>
        <v>-4.6099290780141855E-2</v>
      </c>
    </row>
    <row r="485" spans="1:8" ht="13.5">
      <c r="A485" s="346">
        <v>42633</v>
      </c>
      <c r="B485" s="345">
        <v>1.899</v>
      </c>
      <c r="C485" s="345">
        <v>1.899</v>
      </c>
      <c r="D485" s="3">
        <f>IF(B485&lt;MAX($B$3:B485),B485/MAX($B$3:B485)-1,0)</f>
        <v>-0.26566125290023201</v>
      </c>
      <c r="E485" s="3">
        <f>IF(B485&lt;MAX($B$344:B485),B485/MAX($B$344:B485)-1,0)</f>
        <v>-3.7993920972644313E-2</v>
      </c>
    </row>
    <row r="486" spans="1:8" ht="13.5">
      <c r="A486" s="346">
        <v>42634</v>
      </c>
      <c r="B486" s="345">
        <v>1.8979999999999999</v>
      </c>
      <c r="C486" s="345">
        <v>1.8979999999999999</v>
      </c>
      <c r="D486" s="3">
        <f>IF(B486&lt;MAX($B$3:B486),B486/MAX($B$3:B486)-1,0)</f>
        <v>-0.26604795050270691</v>
      </c>
      <c r="E486" s="3">
        <f>IF(B486&lt;MAX($B$344:B486),B486/MAX($B$344:B486)-1,0)</f>
        <v>-3.8500506585612992E-2</v>
      </c>
    </row>
    <row r="487" spans="1:8" ht="13.5">
      <c r="A487" s="346">
        <v>42635</v>
      </c>
      <c r="B487" s="345">
        <v>1.907</v>
      </c>
      <c r="C487" s="345">
        <v>1.907</v>
      </c>
      <c r="D487" s="3">
        <f>IF(B487&lt;MAX($B$3:B487),B487/MAX($B$3:B487)-1,0)</f>
        <v>-0.26256767208043308</v>
      </c>
      <c r="E487" s="3">
        <f>IF(B487&lt;MAX($B$344:B487),B487/MAX($B$344:B487)-1,0)</f>
        <v>-3.3941236068895653E-2</v>
      </c>
    </row>
    <row r="488" spans="1:8" ht="13.5">
      <c r="A488" s="346">
        <v>42636</v>
      </c>
      <c r="B488" s="345">
        <v>1.8979999999999999</v>
      </c>
      <c r="C488" s="345">
        <v>1.8979999999999999</v>
      </c>
      <c r="D488" s="3">
        <f>IF(B488&lt;MAX($B$3:B488),B488/MAX($B$3:B488)-1,0)</f>
        <v>-0.26604795050270691</v>
      </c>
      <c r="E488" s="3">
        <f>IF(B488&lt;MAX($B$344:B488),B488/MAX($B$344:B488)-1,0)</f>
        <v>-3.8500506585612992E-2</v>
      </c>
    </row>
    <row r="489" spans="1:8" ht="13.5">
      <c r="A489" s="346">
        <v>42639</v>
      </c>
      <c r="B489" s="345">
        <v>1.873</v>
      </c>
      <c r="C489" s="345">
        <v>1.873</v>
      </c>
      <c r="D489" s="3">
        <f>IF(B489&lt;MAX($B$3:B489),B489/MAX($B$3:B489)-1,0)</f>
        <v>-0.2757153905645785</v>
      </c>
      <c r="E489" s="3">
        <f>IF(B489&lt;MAX($B$344:B489),B489/MAX($B$344:B489)-1,0)</f>
        <v>-5.1165146909827763E-2</v>
      </c>
    </row>
    <row r="490" spans="1:8" ht="13.5">
      <c r="A490" s="346">
        <v>42640</v>
      </c>
      <c r="B490" s="345">
        <v>1.87</v>
      </c>
      <c r="C490" s="345">
        <v>1.87</v>
      </c>
      <c r="D490" s="3">
        <f>IF(B490&lt;MAX($B$3:B490),B490/MAX($B$3:B490)-1,0)</f>
        <v>-0.27687548337200296</v>
      </c>
      <c r="E490" s="3">
        <f>IF(B490&lt;MAX($B$344:B490),B490/MAX($B$344:B490)-1,0)</f>
        <v>-5.2684903748733469E-2</v>
      </c>
    </row>
    <row r="491" spans="1:8" ht="13.5">
      <c r="A491" s="346">
        <v>42641</v>
      </c>
      <c r="B491" s="345">
        <v>1.873</v>
      </c>
      <c r="C491" s="345">
        <v>1.873</v>
      </c>
      <c r="D491" s="3">
        <f>IF(B491&lt;MAX($B$3:B491),B491/MAX($B$3:B491)-1,0)</f>
        <v>-0.2757153905645785</v>
      </c>
      <c r="E491" s="3">
        <f>IF(B491&lt;MAX($B$344:B491),B491/MAX($B$344:B491)-1,0)</f>
        <v>-5.1165146909827763E-2</v>
      </c>
    </row>
    <row r="492" spans="1:8" ht="13.5">
      <c r="A492" s="346">
        <v>42642</v>
      </c>
      <c r="B492" s="345">
        <v>1.879</v>
      </c>
      <c r="C492" s="345">
        <v>1.879</v>
      </c>
      <c r="D492" s="3">
        <f>IF(B492&lt;MAX($B$3:B492),B492/MAX($B$3:B492)-1,0)</f>
        <v>-0.27339520494972924</v>
      </c>
      <c r="E492" s="3">
        <f>IF(B492&lt;MAX($B$344:B492),B492/MAX($B$344:B492)-1,0)</f>
        <v>-4.8125633232016241E-2</v>
      </c>
    </row>
    <row r="493" spans="1:8" ht="13.5">
      <c r="A493" s="346">
        <v>42643</v>
      </c>
      <c r="B493" s="345">
        <v>1.8819999999999999</v>
      </c>
      <c r="C493" s="345">
        <v>1.8819999999999999</v>
      </c>
      <c r="D493" s="3">
        <f>IF(B493&lt;MAX($B$3:B493),B493/MAX($B$3:B493)-1,0)</f>
        <v>-0.27223511214230467</v>
      </c>
      <c r="E493" s="3">
        <f>IF(B493&lt;MAX($B$344:B493),B493/MAX($B$344:B493)-1,0)</f>
        <v>-4.6605876393110424E-2</v>
      </c>
      <c r="F493" s="3">
        <f>B509/B493-1</f>
        <v>-0.13815090329436763</v>
      </c>
      <c r="G493" s="3">
        <f>B531/B509-1</f>
        <v>9.8643649815042256E-3</v>
      </c>
      <c r="H493" s="3">
        <f>B554/B531-1</f>
        <v>-1.1599511599511558E-2</v>
      </c>
    </row>
    <row r="494" spans="1:8" ht="13.5">
      <c r="A494" s="346">
        <v>42653</v>
      </c>
      <c r="B494" s="345">
        <v>1.89</v>
      </c>
      <c r="C494" s="345">
        <v>1.89</v>
      </c>
      <c r="D494" s="3">
        <f>IF(B494&lt;MAX($B$3:B494),B494/MAX($B$3:B494)-1,0)</f>
        <v>-0.26914153132250584</v>
      </c>
      <c r="E494" s="3">
        <f>IF(B494&lt;MAX($B$344:B494),B494/MAX($B$344:B494)-1,0)</f>
        <v>-4.2553191489361764E-2</v>
      </c>
    </row>
    <row r="495" spans="1:8" ht="13.5">
      <c r="A495" s="346">
        <v>42654</v>
      </c>
      <c r="B495" s="345">
        <v>1.895</v>
      </c>
      <c r="C495" s="345">
        <v>1.895</v>
      </c>
      <c r="D495" s="3">
        <f>IF(B495&lt;MAX($B$3:B495),B495/MAX($B$3:B495)-1,0)</f>
        <v>-0.26720804331013148</v>
      </c>
      <c r="E495" s="3">
        <f>IF(B495&lt;MAX($B$344:B495),B495/MAX($B$344:B495)-1,0)</f>
        <v>-4.0020263424518698E-2</v>
      </c>
    </row>
    <row r="496" spans="1:8" ht="13.5">
      <c r="A496" s="346">
        <v>42655</v>
      </c>
      <c r="B496" s="345">
        <v>1.895</v>
      </c>
      <c r="C496" s="345">
        <v>1.895</v>
      </c>
      <c r="D496" s="3">
        <f>IF(B496&lt;MAX($B$3:B496),B496/MAX($B$3:B496)-1,0)</f>
        <v>-0.26720804331013148</v>
      </c>
      <c r="E496" s="3">
        <f>IF(B496&lt;MAX($B$344:B496),B496/MAX($B$344:B496)-1,0)</f>
        <v>-4.0020263424518698E-2</v>
      </c>
    </row>
    <row r="497" spans="1:5" ht="13.5">
      <c r="A497" s="346">
        <v>42656</v>
      </c>
      <c r="B497" s="345">
        <v>1.893</v>
      </c>
      <c r="C497" s="345">
        <v>1.893</v>
      </c>
      <c r="D497" s="3">
        <f>IF(B497&lt;MAX($B$3:B497),B497/MAX($B$3:B497)-1,0)</f>
        <v>-0.26798143851508116</v>
      </c>
      <c r="E497" s="3">
        <f>IF(B497&lt;MAX($B$344:B497),B497/MAX($B$344:B497)-1,0)</f>
        <v>-4.1033434650455947E-2</v>
      </c>
    </row>
    <row r="498" spans="1:5" ht="13.5">
      <c r="A498" s="346">
        <v>42657</v>
      </c>
      <c r="B498" s="345">
        <v>1.8919999999999999</v>
      </c>
      <c r="C498" s="345">
        <v>1.8919999999999999</v>
      </c>
      <c r="D498" s="3">
        <f>IF(B498&lt;MAX($B$3:B498),B498/MAX($B$3:B498)-1,0)</f>
        <v>-0.26836813611755606</v>
      </c>
      <c r="E498" s="3">
        <f>IF(B498&lt;MAX($B$344:B498),B498/MAX($B$344:B498)-1,0)</f>
        <v>-4.1540020263424515E-2</v>
      </c>
    </row>
    <row r="499" spans="1:5" ht="13.5">
      <c r="A499" s="346">
        <v>42660</v>
      </c>
      <c r="B499" s="345">
        <v>1.891</v>
      </c>
      <c r="C499" s="345">
        <v>1.891</v>
      </c>
      <c r="D499" s="3">
        <f>IF(B499&lt;MAX($B$3:B499),B499/MAX($B$3:B499)-1,0)</f>
        <v>-0.26875483372003084</v>
      </c>
      <c r="E499" s="3">
        <f>IF(B499&lt;MAX($B$344:B499),B499/MAX($B$344:B499)-1,0)</f>
        <v>-4.2046605876393084E-2</v>
      </c>
    </row>
    <row r="500" spans="1:5" ht="13.5">
      <c r="A500" s="346">
        <v>42661</v>
      </c>
      <c r="B500" s="345">
        <v>1.901</v>
      </c>
      <c r="C500" s="345">
        <v>1.901</v>
      </c>
      <c r="D500" s="3">
        <f>IF(B500&lt;MAX($B$3:B500),B500/MAX($B$3:B500)-1,0)</f>
        <v>-0.26488785769528223</v>
      </c>
      <c r="E500" s="3">
        <f>IF(B500&lt;MAX($B$344:B500),B500/MAX($B$344:B500)-1,0)</f>
        <v>-3.6980749746707176E-2</v>
      </c>
    </row>
    <row r="501" spans="1:5" ht="13.5">
      <c r="A501" s="346">
        <v>42662</v>
      </c>
      <c r="B501" s="345">
        <v>1.901</v>
      </c>
      <c r="C501" s="345">
        <v>1.901</v>
      </c>
      <c r="D501" s="3">
        <f>IF(B501&lt;MAX($B$3:B501),B501/MAX($B$3:B501)-1,0)</f>
        <v>-0.26488785769528223</v>
      </c>
      <c r="E501" s="3">
        <f>IF(B501&lt;MAX($B$344:B501),B501/MAX($B$344:B501)-1,0)</f>
        <v>-3.6980749746707176E-2</v>
      </c>
    </row>
    <row r="502" spans="1:5" ht="13.5">
      <c r="A502" s="346">
        <v>42663</v>
      </c>
      <c r="B502" s="345">
        <v>1.9019999999999999</v>
      </c>
      <c r="C502" s="345">
        <v>1.9019999999999999</v>
      </c>
      <c r="D502" s="3">
        <f>IF(B502&lt;MAX($B$3:B502),B502/MAX($B$3:B502)-1,0)</f>
        <v>-0.26450116009280744</v>
      </c>
      <c r="E502" s="3">
        <f>IF(B502&lt;MAX($B$344:B502),B502/MAX($B$344:B502)-1,0)</f>
        <v>-3.6474164133738607E-2</v>
      </c>
    </row>
    <row r="503" spans="1:5" ht="13.5">
      <c r="A503" s="346">
        <v>42664</v>
      </c>
      <c r="B503" s="345">
        <v>1.903</v>
      </c>
      <c r="C503" s="345">
        <v>1.903</v>
      </c>
      <c r="D503" s="3">
        <f>IF(B503&lt;MAX($B$3:B503),B503/MAX($B$3:B503)-1,0)</f>
        <v>-0.26411446249033255</v>
      </c>
      <c r="E503" s="3">
        <f>IF(B503&lt;MAX($B$344:B503),B503/MAX($B$344:B503)-1,0)</f>
        <v>-3.5967578520770038E-2</v>
      </c>
    </row>
    <row r="504" spans="1:5" ht="13.5">
      <c r="A504" s="346">
        <v>42667</v>
      </c>
      <c r="B504" s="345">
        <v>1.9079999999999999</v>
      </c>
      <c r="C504" s="345">
        <v>1.9079999999999999</v>
      </c>
      <c r="D504" s="3">
        <f>IF(B504&lt;MAX($B$3:B504),B504/MAX($B$3:B504)-1,0)</f>
        <v>-0.26218097447795818</v>
      </c>
      <c r="E504" s="3">
        <f>IF(B504&lt;MAX($B$344:B504),B504/MAX($B$344:B504)-1,0)</f>
        <v>-3.3434650455927084E-2</v>
      </c>
    </row>
    <row r="505" spans="1:5" ht="13.5">
      <c r="A505" s="346">
        <v>42668</v>
      </c>
      <c r="B505" s="345">
        <v>1.915</v>
      </c>
      <c r="C505" s="345">
        <v>1.915</v>
      </c>
      <c r="D505" s="3">
        <f>IF(B505&lt;MAX($B$3:B505),B505/MAX($B$3:B505)-1,0)</f>
        <v>-0.25947409126063414</v>
      </c>
      <c r="E505" s="3">
        <f>IF(B505&lt;MAX($B$344:B505),B505/MAX($B$344:B505)-1,0)</f>
        <v>-2.9888551165146882E-2</v>
      </c>
    </row>
    <row r="506" spans="1:5" ht="13.5">
      <c r="A506" s="346">
        <v>42669</v>
      </c>
      <c r="B506" s="345">
        <v>1.911</v>
      </c>
      <c r="C506" s="345">
        <v>1.911</v>
      </c>
      <c r="D506" s="3">
        <f>IF(B506&lt;MAX($B$3:B506),B506/MAX($B$3:B506)-1,0)</f>
        <v>-0.26102088167053361</v>
      </c>
      <c r="E506" s="3">
        <f>IF(B506&lt;MAX($B$344:B506),B506/MAX($B$344:B506)-1,0)</f>
        <v>-3.1914893617021267E-2</v>
      </c>
    </row>
    <row r="507" spans="1:5" ht="13.5">
      <c r="A507" s="346">
        <v>42670</v>
      </c>
      <c r="B507" s="345">
        <v>1.909</v>
      </c>
      <c r="C507" s="345">
        <v>1.909</v>
      </c>
      <c r="D507" s="3">
        <f>IF(B507&lt;MAX($B$3:B507),B507/MAX($B$3:B507)-1,0)</f>
        <v>-0.26179427687548329</v>
      </c>
      <c r="E507" s="3">
        <f>IF(B507&lt;MAX($B$344:B507),B507/MAX($B$344:B507)-1,0)</f>
        <v>-3.2928064842958404E-2</v>
      </c>
    </row>
    <row r="508" spans="1:5" ht="13.5">
      <c r="A508" s="346">
        <v>42671</v>
      </c>
      <c r="B508" s="345">
        <v>1.62</v>
      </c>
      <c r="C508" s="345">
        <v>1.905</v>
      </c>
      <c r="D508" s="3">
        <f>IF(B508&lt;MAX($B$3:B508),B508/MAX($B$3:B508)-1,0)</f>
        <v>-0.3735498839907192</v>
      </c>
      <c r="E508" s="3">
        <f>IF(B508&lt;MAX($B$344:B508),B508/MAX($B$344:B508)-1,0)</f>
        <v>-0.1793313069908814</v>
      </c>
    </row>
    <row r="509" spans="1:5" ht="13.5">
      <c r="A509" s="346">
        <v>42674</v>
      </c>
      <c r="B509" s="345">
        <v>1.6220000000000001</v>
      </c>
      <c r="C509" s="345">
        <v>1.907</v>
      </c>
      <c r="D509" s="3">
        <f>IF(B509&lt;MAX($B$3:B509),B509/MAX($B$3:B509)-1,0)</f>
        <v>-0.37277648878576941</v>
      </c>
      <c r="E509" s="3">
        <f>IF(B509&lt;MAX($B$344:B509),B509/MAX($B$344:B509)-1,0)</f>
        <v>-0.17831813576494426</v>
      </c>
    </row>
    <row r="510" spans="1:5" ht="13.5">
      <c r="A510" s="346">
        <v>42675</v>
      </c>
      <c r="B510" s="345">
        <v>1.6259999999999999</v>
      </c>
      <c r="C510" s="345">
        <v>1.911</v>
      </c>
      <c r="D510" s="3">
        <f>IF(B510&lt;MAX($B$3:B510),B510/MAX($B$3:B510)-1,0)</f>
        <v>-0.37122969837587005</v>
      </c>
      <c r="E510" s="3">
        <f>IF(B510&lt;MAX($B$344:B510),B510/MAX($B$344:B510)-1,0)</f>
        <v>-0.17629179331306999</v>
      </c>
    </row>
    <row r="511" spans="1:5" ht="13.5">
      <c r="A511" s="346">
        <v>42676</v>
      </c>
      <c r="B511" s="345">
        <v>1.617</v>
      </c>
      <c r="C511" s="345">
        <v>1.9019999999999999</v>
      </c>
      <c r="D511" s="3">
        <f>IF(B511&lt;MAX($B$3:B511),B511/MAX($B$3:B511)-1,0)</f>
        <v>-0.37470997679814377</v>
      </c>
      <c r="E511" s="3">
        <f>IF(B511&lt;MAX($B$344:B511),B511/MAX($B$344:B511)-1,0)</f>
        <v>-0.18085106382978722</v>
      </c>
    </row>
    <row r="512" spans="1:5" ht="13.5">
      <c r="A512" s="346">
        <v>42677</v>
      </c>
      <c r="B512" s="345">
        <v>1.619</v>
      </c>
      <c r="C512" s="345">
        <v>1.9039999999999999</v>
      </c>
      <c r="D512" s="3">
        <f>IF(B512&lt;MAX($B$3:B512),B512/MAX($B$3:B512)-1,0)</f>
        <v>-0.3739365815931941</v>
      </c>
      <c r="E512" s="3">
        <f>IF(B512&lt;MAX($B$344:B512),B512/MAX($B$344:B512)-1,0)</f>
        <v>-0.17983789260385008</v>
      </c>
    </row>
    <row r="513" spans="1:5" ht="13.5">
      <c r="A513" s="346">
        <v>42678</v>
      </c>
      <c r="B513" s="345">
        <v>1.6160000000000001</v>
      </c>
      <c r="C513" s="345">
        <v>1.901</v>
      </c>
      <c r="D513" s="3">
        <f>IF(B513&lt;MAX($B$3:B513),B513/MAX($B$3:B513)-1,0)</f>
        <v>-0.37509667440061867</v>
      </c>
      <c r="E513" s="3">
        <f>IF(B513&lt;MAX($B$344:B513),B513/MAX($B$344:B513)-1,0)</f>
        <v>-0.18135764944275579</v>
      </c>
    </row>
    <row r="514" spans="1:5" ht="13.5">
      <c r="A514" s="346">
        <v>42681</v>
      </c>
      <c r="B514" s="345">
        <v>1.625</v>
      </c>
      <c r="C514" s="345">
        <v>1.91</v>
      </c>
      <c r="D514" s="3">
        <f>IF(B514&lt;MAX($B$3:B514),B514/MAX($B$3:B514)-1,0)</f>
        <v>-0.37161639597834495</v>
      </c>
      <c r="E514" s="3">
        <f>IF(B514&lt;MAX($B$344:B514),B514/MAX($B$344:B514)-1,0)</f>
        <v>-0.17679837892603845</v>
      </c>
    </row>
    <row r="515" spans="1:5" ht="13.5">
      <c r="A515" s="346">
        <v>42682</v>
      </c>
      <c r="B515" s="345">
        <v>1.623</v>
      </c>
      <c r="C515" s="345">
        <v>1.9079999999999999</v>
      </c>
      <c r="D515" s="3">
        <f>IF(B515&lt;MAX($B$3:B515),B515/MAX($B$3:B515)-1,0)</f>
        <v>-0.37238979118329463</v>
      </c>
      <c r="E515" s="3">
        <f>IF(B515&lt;MAX($B$344:B515),B515/MAX($B$344:B515)-1,0)</f>
        <v>-0.17781155015197569</v>
      </c>
    </row>
    <row r="516" spans="1:5" ht="13.5">
      <c r="A516" s="346">
        <v>42683</v>
      </c>
      <c r="B516" s="345">
        <v>1.623</v>
      </c>
      <c r="C516" s="345">
        <v>1.9079999999999999</v>
      </c>
      <c r="D516" s="3">
        <f>IF(B516&lt;MAX($B$3:B516),B516/MAX($B$3:B516)-1,0)</f>
        <v>-0.37238979118329463</v>
      </c>
      <c r="E516" s="3">
        <f>IF(B516&lt;MAX($B$344:B516),B516/MAX($B$344:B516)-1,0)</f>
        <v>-0.17781155015197569</v>
      </c>
    </row>
    <row r="517" spans="1:5" ht="13.5">
      <c r="A517" s="346">
        <v>42684</v>
      </c>
      <c r="B517" s="345">
        <v>1.63</v>
      </c>
      <c r="C517" s="345">
        <v>1.915</v>
      </c>
      <c r="D517" s="3">
        <f>IF(B517&lt;MAX($B$3:B517),B517/MAX($B$3:B517)-1,0)</f>
        <v>-0.36968290796597059</v>
      </c>
      <c r="E517" s="3">
        <f>IF(B517&lt;MAX($B$344:B517),B517/MAX($B$344:B517)-1,0)</f>
        <v>-0.1742654508611956</v>
      </c>
    </row>
    <row r="518" spans="1:5" ht="13.5">
      <c r="A518" s="346">
        <v>42685</v>
      </c>
      <c r="B518" s="345">
        <v>1.641</v>
      </c>
      <c r="C518" s="345">
        <v>1.9259999999999999</v>
      </c>
      <c r="D518" s="3">
        <f>IF(B518&lt;MAX($B$3:B518),B518/MAX($B$3:B518)-1,0)</f>
        <v>-0.36542923433874708</v>
      </c>
      <c r="E518" s="3">
        <f>IF(B518&lt;MAX($B$344:B518),B518/MAX($B$344:B518)-1,0)</f>
        <v>-0.16869300911854102</v>
      </c>
    </row>
    <row r="519" spans="1:5" ht="13.5">
      <c r="A519" s="346">
        <v>42688</v>
      </c>
      <c r="B519" s="345">
        <v>1.649</v>
      </c>
      <c r="C519" s="345">
        <v>1.9339999999999999</v>
      </c>
      <c r="D519" s="3">
        <f>IF(B519&lt;MAX($B$3:B519),B519/MAX($B$3:B519)-1,0)</f>
        <v>-0.36233565351894814</v>
      </c>
      <c r="E519" s="3">
        <f>IF(B519&lt;MAX($B$344:B519),B519/MAX($B$344:B519)-1,0)</f>
        <v>-0.16464032421479224</v>
      </c>
    </row>
    <row r="520" spans="1:5" ht="13.5">
      <c r="A520" s="346">
        <v>42689</v>
      </c>
      <c r="B520" s="345">
        <v>1.6459999999999999</v>
      </c>
      <c r="C520" s="345">
        <v>1.931</v>
      </c>
      <c r="D520" s="3">
        <f>IF(B520&lt;MAX($B$3:B520),B520/MAX($B$3:B520)-1,0)</f>
        <v>-0.36349574632637283</v>
      </c>
      <c r="E520" s="3">
        <f>IF(B520&lt;MAX($B$344:B520),B520/MAX($B$344:B520)-1,0)</f>
        <v>-0.16616008105369806</v>
      </c>
    </row>
    <row r="521" spans="1:5" ht="13.5">
      <c r="A521" s="346">
        <v>42690</v>
      </c>
      <c r="B521" s="345">
        <v>1.6479999999999999</v>
      </c>
      <c r="C521" s="345">
        <v>1.9330000000000001</v>
      </c>
      <c r="D521" s="3">
        <f>IF(B521&lt;MAX($B$3:B521),B521/MAX($B$3:B521)-1,0)</f>
        <v>-0.36272235112142304</v>
      </c>
      <c r="E521" s="3">
        <f>IF(B521&lt;MAX($B$344:B521),B521/MAX($B$344:B521)-1,0)</f>
        <v>-0.16514690982776092</v>
      </c>
    </row>
    <row r="522" spans="1:5" ht="13.5">
      <c r="A522" s="346">
        <v>42691</v>
      </c>
      <c r="B522" s="345">
        <v>1.645</v>
      </c>
      <c r="C522" s="345">
        <v>1.93</v>
      </c>
      <c r="D522" s="3">
        <f>IF(B522&lt;MAX($B$3:B522),B522/MAX($B$3:B522)-1,0)</f>
        <v>-0.36388244392884761</v>
      </c>
      <c r="E522" s="3">
        <f>IF(B522&lt;MAX($B$344:B522),B522/MAX($B$344:B522)-1,0)</f>
        <v>-0.16666666666666663</v>
      </c>
    </row>
    <row r="523" spans="1:5" ht="13.5">
      <c r="A523" s="346">
        <v>42692</v>
      </c>
      <c r="B523" s="345">
        <v>1.64</v>
      </c>
      <c r="C523" s="345">
        <v>1.925</v>
      </c>
      <c r="D523" s="3">
        <f>IF(B523&lt;MAX($B$3:B523),B523/MAX($B$3:B523)-1,0)</f>
        <v>-0.36581593194122197</v>
      </c>
      <c r="E523" s="3">
        <f>IF(B523&lt;MAX($B$344:B523),B523/MAX($B$344:B523)-1,0)</f>
        <v>-0.16919959473150969</v>
      </c>
    </row>
    <row r="524" spans="1:5" ht="13.5">
      <c r="A524" s="346">
        <v>42695</v>
      </c>
      <c r="B524" s="345">
        <v>1.6379999999999999</v>
      </c>
      <c r="C524" s="345">
        <v>1.923</v>
      </c>
      <c r="D524" s="3">
        <f>IF(B524&lt;MAX($B$3:B524),B524/MAX($B$3:B524)-1,0)</f>
        <v>-0.36658932714617165</v>
      </c>
      <c r="E524" s="3">
        <f>IF(B524&lt;MAX($B$344:B524),B524/MAX($B$344:B524)-1,0)</f>
        <v>-0.17021276595744683</v>
      </c>
    </row>
    <row r="525" spans="1:5" ht="13.5">
      <c r="A525" s="346">
        <v>42696</v>
      </c>
      <c r="B525" s="345">
        <v>1.647</v>
      </c>
      <c r="C525" s="345">
        <v>1.9319999999999999</v>
      </c>
      <c r="D525" s="3">
        <f>IF(B525&lt;MAX($B$3:B525),B525/MAX($B$3:B525)-1,0)</f>
        <v>-0.36310904872389782</v>
      </c>
      <c r="E525" s="3">
        <f>IF(B525&lt;MAX($B$344:B525),B525/MAX($B$344:B525)-1,0)</f>
        <v>-0.16565349544072949</v>
      </c>
    </row>
    <row r="526" spans="1:5" ht="13.5">
      <c r="A526" s="346">
        <v>42697</v>
      </c>
      <c r="B526" s="345">
        <v>1.6439999999999999</v>
      </c>
      <c r="C526" s="345">
        <v>1.929</v>
      </c>
      <c r="D526" s="3">
        <f>IF(B526&lt;MAX($B$3:B526),B526/MAX($B$3:B526)-1,0)</f>
        <v>-0.3642691415313225</v>
      </c>
      <c r="E526" s="3">
        <f>IF(B526&lt;MAX($B$344:B526),B526/MAX($B$344:B526)-1,0)</f>
        <v>-0.16717325227963531</v>
      </c>
    </row>
    <row r="527" spans="1:5" ht="13.5">
      <c r="A527" s="346">
        <v>42698</v>
      </c>
      <c r="B527" s="345">
        <v>1.645</v>
      </c>
      <c r="C527" s="345">
        <v>1.93</v>
      </c>
      <c r="D527" s="3">
        <f>IF(B527&lt;MAX($B$3:B527),B527/MAX($B$3:B527)-1,0)</f>
        <v>-0.36388244392884761</v>
      </c>
      <c r="E527" s="3">
        <f>IF(B527&lt;MAX($B$344:B527),B527/MAX($B$344:B527)-1,0)</f>
        <v>-0.16666666666666663</v>
      </c>
    </row>
    <row r="528" spans="1:5" ht="13.5">
      <c r="A528" s="346">
        <v>42699</v>
      </c>
      <c r="B528" s="345">
        <v>1.649</v>
      </c>
      <c r="C528" s="345">
        <v>1.9339999999999999</v>
      </c>
      <c r="D528" s="3">
        <f>IF(B528&lt;MAX($B$3:B528),B528/MAX($B$3:B528)-1,0)</f>
        <v>-0.36233565351894814</v>
      </c>
      <c r="E528" s="3">
        <f>IF(B528&lt;MAX($B$344:B528),B528/MAX($B$344:B528)-1,0)</f>
        <v>-0.16464032421479224</v>
      </c>
    </row>
    <row r="529" spans="1:5" ht="13.5">
      <c r="A529" s="346">
        <v>42702</v>
      </c>
      <c r="B529" s="345">
        <v>1.655</v>
      </c>
      <c r="C529" s="345">
        <v>1.94</v>
      </c>
      <c r="D529" s="3">
        <f>IF(B529&lt;MAX($B$3:B529),B529/MAX($B$3:B529)-1,0)</f>
        <v>-0.360015467904099</v>
      </c>
      <c r="E529" s="3">
        <f>IF(B529&lt;MAX($B$344:B529),B529/MAX($B$344:B529)-1,0)</f>
        <v>-0.16160081053698072</v>
      </c>
    </row>
    <row r="530" spans="1:5" ht="13.5">
      <c r="A530" s="346">
        <v>42703</v>
      </c>
      <c r="B530" s="345">
        <v>1.6439999999999999</v>
      </c>
      <c r="C530" s="345">
        <v>1.929</v>
      </c>
      <c r="D530" s="3">
        <f>IF(B530&lt;MAX($B$3:B530),B530/MAX($B$3:B530)-1,0)</f>
        <v>-0.3642691415313225</v>
      </c>
      <c r="E530" s="3">
        <f>IF(B530&lt;MAX($B$344:B530),B530/MAX($B$344:B530)-1,0)</f>
        <v>-0.16717325227963531</v>
      </c>
    </row>
    <row r="531" spans="1:5" ht="13.5">
      <c r="A531" s="346">
        <v>42704</v>
      </c>
      <c r="B531" s="345">
        <v>1.6379999999999999</v>
      </c>
      <c r="C531" s="345">
        <v>1.923</v>
      </c>
      <c r="D531" s="3">
        <f>IF(B531&lt;MAX($B$3:B531),B531/MAX($B$3:B531)-1,0)</f>
        <v>-0.36658932714617165</v>
      </c>
      <c r="E531" s="3">
        <f>IF(B531&lt;MAX($B$344:B531),B531/MAX($B$344:B531)-1,0)</f>
        <v>-0.17021276595744683</v>
      </c>
    </row>
    <row r="532" spans="1:5" ht="13.5">
      <c r="A532" s="346">
        <v>42705</v>
      </c>
      <c r="B532" s="345">
        <v>1.6419999999999999</v>
      </c>
      <c r="C532" s="345">
        <v>1.927</v>
      </c>
      <c r="D532" s="3">
        <f>IF(B532&lt;MAX($B$3:B532),B532/MAX($B$3:B532)-1,0)</f>
        <v>-0.36504253673627218</v>
      </c>
      <c r="E532" s="3">
        <f>IF(B532&lt;MAX($B$344:B532),B532/MAX($B$344:B532)-1,0)</f>
        <v>-0.16818642350557245</v>
      </c>
    </row>
    <row r="533" spans="1:5" ht="13.5">
      <c r="A533" s="346">
        <v>42706</v>
      </c>
      <c r="B533" s="345">
        <v>1.639</v>
      </c>
      <c r="C533" s="345">
        <v>1.9239999999999999</v>
      </c>
      <c r="D533" s="3">
        <f>IF(B533&lt;MAX($B$3:B533),B533/MAX($B$3:B533)-1,0)</f>
        <v>-0.36620262954369676</v>
      </c>
      <c r="E533" s="3">
        <f>IF(B533&lt;MAX($B$344:B533),B533/MAX($B$344:B533)-1,0)</f>
        <v>-0.16970618034447815</v>
      </c>
    </row>
    <row r="534" spans="1:5" ht="13.5">
      <c r="A534" s="346">
        <v>42709</v>
      </c>
      <c r="B534" s="345">
        <v>1.641</v>
      </c>
      <c r="C534" s="345">
        <v>1.9259999999999999</v>
      </c>
      <c r="D534" s="3">
        <f>IF(B534&lt;MAX($B$3:B534),B534/MAX($B$3:B534)-1,0)</f>
        <v>-0.36542923433874708</v>
      </c>
      <c r="E534" s="3">
        <f>IF(B534&lt;MAX($B$344:B534),B534/MAX($B$344:B534)-1,0)</f>
        <v>-0.16869300911854102</v>
      </c>
    </row>
    <row r="535" spans="1:5" ht="13.5">
      <c r="A535" s="346">
        <v>42710</v>
      </c>
      <c r="B535" s="345">
        <v>1.6419999999999999</v>
      </c>
      <c r="C535" s="345">
        <v>1.927</v>
      </c>
      <c r="D535" s="3">
        <f>IF(B535&lt;MAX($B$3:B535),B535/MAX($B$3:B535)-1,0)</f>
        <v>-0.36504253673627218</v>
      </c>
      <c r="E535" s="3">
        <f>IF(B535&lt;MAX($B$344:B535),B535/MAX($B$344:B535)-1,0)</f>
        <v>-0.16818642350557245</v>
      </c>
    </row>
    <row r="536" spans="1:5" ht="13.5">
      <c r="A536" s="346">
        <v>42711</v>
      </c>
      <c r="B536" s="345">
        <v>1.6479999999999999</v>
      </c>
      <c r="C536" s="345">
        <v>1.9330000000000001</v>
      </c>
      <c r="D536" s="3">
        <f>IF(B536&lt;MAX($B$3:B536),B536/MAX($B$3:B536)-1,0)</f>
        <v>-0.36272235112142304</v>
      </c>
      <c r="E536" s="3">
        <f>IF(B536&lt;MAX($B$344:B536),B536/MAX($B$344:B536)-1,0)</f>
        <v>-0.16514690982776092</v>
      </c>
    </row>
    <row r="537" spans="1:5" ht="13.5">
      <c r="A537" s="346">
        <v>42712</v>
      </c>
      <c r="B537" s="345">
        <v>1.647</v>
      </c>
      <c r="C537" s="345">
        <v>1.9319999999999999</v>
      </c>
      <c r="D537" s="3">
        <f>IF(B537&lt;MAX($B$3:B537),B537/MAX($B$3:B537)-1,0)</f>
        <v>-0.36310904872389782</v>
      </c>
      <c r="E537" s="3">
        <f>IF(B537&lt;MAX($B$344:B537),B537/MAX($B$344:B537)-1,0)</f>
        <v>-0.16565349544072949</v>
      </c>
    </row>
    <row r="538" spans="1:5" ht="13.5">
      <c r="A538" s="346">
        <v>42713</v>
      </c>
      <c r="B538" s="345">
        <v>1.645</v>
      </c>
      <c r="C538" s="345">
        <v>1.93</v>
      </c>
      <c r="D538" s="3">
        <f>IF(B538&lt;MAX($B$3:B538),B538/MAX($B$3:B538)-1,0)</f>
        <v>-0.36388244392884761</v>
      </c>
      <c r="E538" s="3">
        <f>IF(B538&lt;MAX($B$344:B538),B538/MAX($B$344:B538)-1,0)</f>
        <v>-0.16666666666666663</v>
      </c>
    </row>
    <row r="539" spans="1:5" ht="13.5">
      <c r="A539" s="346">
        <v>42716</v>
      </c>
      <c r="B539" s="345">
        <v>1.629</v>
      </c>
      <c r="C539" s="345">
        <v>1.9139999999999999</v>
      </c>
      <c r="D539" s="3">
        <f>IF(B539&lt;MAX($B$3:B539),B539/MAX($B$3:B539)-1,0)</f>
        <v>-0.37006960556844548</v>
      </c>
      <c r="E539" s="3">
        <f>IF(B539&lt;MAX($B$344:B539),B539/MAX($B$344:B539)-1,0)</f>
        <v>-0.17477203647416417</v>
      </c>
    </row>
    <row r="540" spans="1:5" ht="13.5">
      <c r="A540" s="346">
        <v>42717</v>
      </c>
      <c r="B540" s="345">
        <v>1.631</v>
      </c>
      <c r="C540" s="345">
        <v>1.9159999999999999</v>
      </c>
      <c r="D540" s="3">
        <f>IF(B540&lt;MAX($B$3:B540),B540/MAX($B$3:B540)-1,0)</f>
        <v>-0.36929621036349569</v>
      </c>
      <c r="E540" s="3">
        <f>IF(B540&lt;MAX($B$344:B540),B540/MAX($B$344:B540)-1,0)</f>
        <v>-0.17375886524822692</v>
      </c>
    </row>
    <row r="541" spans="1:5" ht="13.5">
      <c r="A541" s="346">
        <v>42718</v>
      </c>
      <c r="B541" s="345">
        <v>1.6319999999999999</v>
      </c>
      <c r="C541" s="345">
        <v>1.917</v>
      </c>
      <c r="D541" s="3">
        <f>IF(B541&lt;MAX($B$3:B541),B541/MAX($B$3:B541)-1,0)</f>
        <v>-0.36890951276102091</v>
      </c>
      <c r="E541" s="3">
        <f>IF(B541&lt;MAX($B$344:B541),B541/MAX($B$344:B541)-1,0)</f>
        <v>-0.17325227963525835</v>
      </c>
    </row>
    <row r="542" spans="1:5" ht="13.5">
      <c r="A542" s="346">
        <v>42719</v>
      </c>
      <c r="B542" s="345">
        <v>1.635</v>
      </c>
      <c r="C542" s="345">
        <v>1.92</v>
      </c>
      <c r="D542" s="3">
        <f>IF(B542&lt;MAX($B$3:B542),B542/MAX($B$3:B542)-1,0)</f>
        <v>-0.36774941995359622</v>
      </c>
      <c r="E542" s="3">
        <f>IF(B542&lt;MAX($B$344:B542),B542/MAX($B$344:B542)-1,0)</f>
        <v>-0.17173252279635254</v>
      </c>
    </row>
    <row r="543" spans="1:5" ht="13.5">
      <c r="A543" s="346">
        <v>42720</v>
      </c>
      <c r="B543" s="345">
        <v>1.6359999999999999</v>
      </c>
      <c r="C543" s="345">
        <v>1.921</v>
      </c>
      <c r="D543" s="3">
        <f>IF(B543&lt;MAX($B$3:B543),B543/MAX($B$3:B543)-1,0)</f>
        <v>-0.36736272235112144</v>
      </c>
      <c r="E543" s="3">
        <f>IF(B543&lt;MAX($B$344:B543),B543/MAX($B$344:B543)-1,0)</f>
        <v>-0.17122593718338408</v>
      </c>
    </row>
    <row r="544" spans="1:5" ht="13.5">
      <c r="A544" s="346">
        <v>42723</v>
      </c>
      <c r="B544" s="345">
        <v>1.6359999999999999</v>
      </c>
      <c r="C544" s="345">
        <v>1.921</v>
      </c>
      <c r="D544" s="3">
        <f>IF(B544&lt;MAX($B$3:B544),B544/MAX($B$3:B544)-1,0)</f>
        <v>-0.36736272235112144</v>
      </c>
      <c r="E544" s="3">
        <f>IF(B544&lt;MAX($B$344:B544),B544/MAX($B$344:B544)-1,0)</f>
        <v>-0.17122593718338408</v>
      </c>
    </row>
    <row r="545" spans="1:6" ht="13.5">
      <c r="A545" s="346">
        <v>42724</v>
      </c>
      <c r="B545" s="345">
        <v>1.635</v>
      </c>
      <c r="C545" s="345">
        <v>1.92</v>
      </c>
      <c r="D545" s="3">
        <f>IF(B545&lt;MAX($B$3:B545),B545/MAX($B$3:B545)-1,0)</f>
        <v>-0.36774941995359622</v>
      </c>
      <c r="E545" s="3">
        <f>IF(B545&lt;MAX($B$344:B545),B545/MAX($B$344:B545)-1,0)</f>
        <v>-0.17173252279635254</v>
      </c>
    </row>
    <row r="546" spans="1:6" ht="13.5">
      <c r="A546" s="346">
        <v>42725</v>
      </c>
      <c r="B546" s="345">
        <v>1.6359999999999999</v>
      </c>
      <c r="C546" s="345">
        <v>1.921</v>
      </c>
      <c r="D546" s="3">
        <f>IF(B546&lt;MAX($B$3:B546),B546/MAX($B$3:B546)-1,0)</f>
        <v>-0.36736272235112144</v>
      </c>
      <c r="E546" s="3">
        <f>IF(B546&lt;MAX($B$344:B546),B546/MAX($B$344:B546)-1,0)</f>
        <v>-0.17122593718338408</v>
      </c>
    </row>
    <row r="547" spans="1:6" ht="13.5">
      <c r="A547" s="346">
        <v>42726</v>
      </c>
      <c r="B547" s="345">
        <v>1.6359999999999999</v>
      </c>
      <c r="C547" s="345">
        <v>1.921</v>
      </c>
      <c r="D547" s="3">
        <f>IF(B547&lt;MAX($B$3:B547),B547/MAX($B$3:B547)-1,0)</f>
        <v>-0.36736272235112144</v>
      </c>
      <c r="E547" s="3">
        <f>IF(B547&lt;MAX($B$344:B547),B547/MAX($B$344:B547)-1,0)</f>
        <v>-0.17122593718338408</v>
      </c>
    </row>
    <row r="548" spans="1:6" ht="13.5">
      <c r="A548" s="346">
        <v>42727</v>
      </c>
      <c r="B548" s="345">
        <v>1.6259999999999999</v>
      </c>
      <c r="C548" s="345">
        <v>1.911</v>
      </c>
      <c r="D548" s="3">
        <f>IF(B548&lt;MAX($B$3:B548),B548/MAX($B$3:B548)-1,0)</f>
        <v>-0.37122969837587005</v>
      </c>
      <c r="E548" s="3">
        <f>IF(B548&lt;MAX($B$344:B548),B548/MAX($B$344:B548)-1,0)</f>
        <v>-0.17629179331306999</v>
      </c>
    </row>
    <row r="549" spans="1:6" ht="13.5">
      <c r="A549" s="346">
        <v>42730</v>
      </c>
      <c r="B549" s="345">
        <v>1.619</v>
      </c>
      <c r="C549" s="345">
        <v>1.9039999999999999</v>
      </c>
      <c r="D549" s="3">
        <f>IF(B549&lt;MAX($B$3:B549),B549/MAX($B$3:B549)-1,0)</f>
        <v>-0.3739365815931941</v>
      </c>
      <c r="E549" s="3">
        <f>IF(B549&lt;MAX($B$344:B549),B549/MAX($B$344:B549)-1,0)</f>
        <v>-0.17983789260385008</v>
      </c>
    </row>
    <row r="550" spans="1:6" ht="13.5">
      <c r="A550" s="346">
        <v>42731</v>
      </c>
      <c r="B550" s="345">
        <v>1.6160000000000001</v>
      </c>
      <c r="C550" s="345">
        <v>1.901</v>
      </c>
      <c r="D550" s="3">
        <f>IF(B550&lt;MAX($B$3:B550),B550/MAX($B$3:B550)-1,0)</f>
        <v>-0.37509667440061867</v>
      </c>
      <c r="E550" s="3">
        <f>IF(B550&lt;MAX($B$344:B550),B550/MAX($B$344:B550)-1,0)</f>
        <v>-0.18135764944275579</v>
      </c>
    </row>
    <row r="551" spans="1:6" ht="13.5">
      <c r="A551" s="346">
        <v>42732</v>
      </c>
      <c r="B551" s="345">
        <v>1.6180000000000001</v>
      </c>
      <c r="C551" s="345">
        <v>1.903</v>
      </c>
      <c r="D551" s="3">
        <f>IF(B551&lt;MAX($B$3:B551),B551/MAX($B$3:B551)-1,0)</f>
        <v>-0.37432327919566888</v>
      </c>
      <c r="E551" s="3">
        <f>IF(B551&lt;MAX($B$344:B551),B551/MAX($B$344:B551)-1,0)</f>
        <v>-0.18034447821681854</v>
      </c>
    </row>
    <row r="552" spans="1:6" ht="13.5">
      <c r="A552" s="346">
        <v>42733</v>
      </c>
      <c r="B552" s="345">
        <v>1.617</v>
      </c>
      <c r="C552" s="345">
        <v>1.9019999999999999</v>
      </c>
      <c r="D552" s="3">
        <f>IF(B552&lt;MAX($B$3:B552),B552/MAX($B$3:B552)-1,0)</f>
        <v>-0.37470997679814377</v>
      </c>
      <c r="E552" s="3">
        <f>IF(B552&lt;MAX($B$344:B552),B552/MAX($B$344:B552)-1,0)</f>
        <v>-0.18085106382978722</v>
      </c>
    </row>
    <row r="553" spans="1:6" ht="13.5">
      <c r="A553" s="346">
        <v>42734</v>
      </c>
      <c r="B553" s="345">
        <v>1.619</v>
      </c>
      <c r="C553" s="345">
        <v>1.9039999999999999</v>
      </c>
      <c r="D553" s="3">
        <f>IF(B553&lt;MAX($B$3:B553),B553/MAX($B$3:B553)-1,0)</f>
        <v>-0.3739365815931941</v>
      </c>
      <c r="E553" s="3">
        <f>IF(B553&lt;MAX($B$344:B553),B553/MAX($B$344:B553)-1,0)</f>
        <v>-0.17983789260385008</v>
      </c>
    </row>
    <row r="554" spans="1:6" ht="13.5">
      <c r="A554" s="346">
        <v>42735</v>
      </c>
      <c r="B554" s="345">
        <v>1.619</v>
      </c>
      <c r="C554" s="345">
        <v>1.9039999999999999</v>
      </c>
      <c r="D554" s="3">
        <f>IF(B554&lt;MAX($B$3:B554),B554/MAX($B$3:B554)-1,0)</f>
        <v>-0.3739365815931941</v>
      </c>
      <c r="E554" s="3">
        <f>IF(B554&lt;MAX($B$344:B554),B554/MAX($B$344:B554)-1,0)</f>
        <v>-0.17983789260385008</v>
      </c>
    </row>
    <row r="555" spans="1:6" ht="13.5">
      <c r="A555" s="346">
        <v>42738</v>
      </c>
      <c r="B555" s="345">
        <v>1.623</v>
      </c>
      <c r="C555" s="345">
        <v>1.9079999999999999</v>
      </c>
      <c r="D555" s="3">
        <f>IF(B555&lt;MAX($B$3:B555),B555/MAX($B$3:B555)-1,0)</f>
        <v>-0.37238979118329463</v>
      </c>
      <c r="E555" s="3">
        <f>IF(B555&lt;MAX($B$344:B555),B555/MAX($B$344:B555)-1,0)</f>
        <v>-0.17781155015197569</v>
      </c>
      <c r="F555" s="3">
        <f>IF(B555&lt;MAX($B$554:B555),B555/MAX($B$554:B555)-1,0)</f>
        <v>0</v>
      </c>
    </row>
    <row r="556" spans="1:6" ht="13.5">
      <c r="A556" s="346">
        <v>42739</v>
      </c>
      <c r="B556" s="345">
        <v>1.641</v>
      </c>
      <c r="C556" s="345">
        <v>1.9259999999999999</v>
      </c>
      <c r="D556" s="3">
        <f>IF(B556&lt;MAX($B$3:B556),B556/MAX($B$3:B556)-1,0)</f>
        <v>-0.36542923433874708</v>
      </c>
      <c r="E556" s="3">
        <f>IF(B556&lt;MAX($B$344:B556),B556/MAX($B$344:B556)-1,0)</f>
        <v>-0.16869300911854102</v>
      </c>
      <c r="F556" s="3">
        <f>IF(B556&lt;MAX($B$554:B556),B556/MAX($B$554:B556)-1,0)</f>
        <v>0</v>
      </c>
    </row>
    <row r="557" spans="1:6" ht="13.5">
      <c r="A557" s="346">
        <v>42740</v>
      </c>
      <c r="B557" s="345">
        <v>1.635</v>
      </c>
      <c r="C557" s="345">
        <v>1.92</v>
      </c>
      <c r="D557" s="3">
        <f>IF(B557&lt;MAX($B$3:B557),B557/MAX($B$3:B557)-1,0)</f>
        <v>-0.36774941995359622</v>
      </c>
      <c r="E557" s="3">
        <f>IF(B557&lt;MAX($B$344:B557),B557/MAX($B$344:B557)-1,0)</f>
        <v>-0.17173252279635254</v>
      </c>
      <c r="F557" s="3">
        <f>IF(B557&lt;MAX($B$554:B557),B557/MAX($B$554:B557)-1,0)</f>
        <v>-3.6563071297989191E-3</v>
      </c>
    </row>
    <row r="558" spans="1:6" ht="13.5">
      <c r="A558" s="346">
        <v>42741</v>
      </c>
      <c r="B558" s="345">
        <v>1.629</v>
      </c>
      <c r="C558" s="345">
        <v>1.9139999999999999</v>
      </c>
      <c r="D558" s="3">
        <f>IF(B558&lt;MAX($B$3:B558),B558/MAX($B$3:B558)-1,0)</f>
        <v>-0.37006960556844548</v>
      </c>
      <c r="E558" s="3">
        <f>IF(B558&lt;MAX($B$344:B558),B558/MAX($B$344:B558)-1,0)</f>
        <v>-0.17477203647416417</v>
      </c>
      <c r="F558" s="3">
        <f>IF(B558&lt;MAX($B$554:B558),B558/MAX($B$554:B558)-1,0)</f>
        <v>-7.3126142595978383E-3</v>
      </c>
    </row>
    <row r="559" spans="1:6" ht="13.5">
      <c r="A559" s="346">
        <v>42744</v>
      </c>
      <c r="B559" s="345">
        <v>1.6379999999999999</v>
      </c>
      <c r="C559" s="345">
        <v>1.923</v>
      </c>
      <c r="D559" s="3">
        <f>IF(B559&lt;MAX($B$3:B559),B559/MAX($B$3:B559)-1,0)</f>
        <v>-0.36658932714617165</v>
      </c>
      <c r="E559" s="3">
        <f>IF(B559&lt;MAX($B$344:B559),B559/MAX($B$344:B559)-1,0)</f>
        <v>-0.17021276595744683</v>
      </c>
      <c r="F559" s="3">
        <f>IF(B559&lt;MAX($B$554:B559),B559/MAX($B$554:B559)-1,0)</f>
        <v>-1.8281535648995151E-3</v>
      </c>
    </row>
    <row r="560" spans="1:6" ht="13.5">
      <c r="A560" s="346">
        <v>42745</v>
      </c>
      <c r="B560" s="345">
        <v>1.6339999999999999</v>
      </c>
      <c r="C560" s="345">
        <v>1.919</v>
      </c>
      <c r="D560" s="3">
        <f>IF(B560&lt;MAX($B$3:B560),B560/MAX($B$3:B560)-1,0)</f>
        <v>-0.36813611755607112</v>
      </c>
      <c r="E560" s="3">
        <f>IF(B560&lt;MAX($B$344:B560),B560/MAX($B$344:B560)-1,0)</f>
        <v>-0.17223910840932122</v>
      </c>
      <c r="F560" s="3">
        <f>IF(B560&lt;MAX($B$554:B560),B560/MAX($B$554:B560)-1,0)</f>
        <v>-4.2656916514320908E-3</v>
      </c>
    </row>
    <row r="561" spans="1:6" ht="13.5">
      <c r="A561" s="346">
        <v>42746</v>
      </c>
      <c r="B561" s="345">
        <v>1.62</v>
      </c>
      <c r="C561" s="345">
        <v>1.905</v>
      </c>
      <c r="D561" s="3">
        <f>IF(B561&lt;MAX($B$3:B561),B561/MAX($B$3:B561)-1,0)</f>
        <v>-0.3735498839907192</v>
      </c>
      <c r="E561" s="3">
        <f>IF(B561&lt;MAX($B$344:B561),B561/MAX($B$344:B561)-1,0)</f>
        <v>-0.1793313069908814</v>
      </c>
      <c r="F561" s="3">
        <f>IF(B561&lt;MAX($B$554:B561),B561/MAX($B$554:B561)-1,0)</f>
        <v>-1.279707495429605E-2</v>
      </c>
    </row>
    <row r="562" spans="1:6" ht="13.5">
      <c r="A562" s="346">
        <v>42747</v>
      </c>
      <c r="B562" s="345">
        <v>1.6080000000000001</v>
      </c>
      <c r="C562" s="345">
        <v>1.893</v>
      </c>
      <c r="D562" s="3">
        <f>IF(B562&lt;MAX($B$3:B562),B562/MAX($B$3:B562)-1,0)</f>
        <v>-0.3781902552204176</v>
      </c>
      <c r="E562" s="3">
        <f>IF(B562&lt;MAX($B$344:B562),B562/MAX($B$344:B562)-1,0)</f>
        <v>-0.18541033434650445</v>
      </c>
      <c r="F562" s="3">
        <f>IF(B562&lt;MAX($B$554:B562),B562/MAX($B$554:B562)-1,0)</f>
        <v>-2.0109689213893889E-2</v>
      </c>
    </row>
    <row r="563" spans="1:6" ht="13.5">
      <c r="A563" s="346">
        <v>42748</v>
      </c>
      <c r="B563" s="345">
        <v>1.6020000000000001</v>
      </c>
      <c r="C563" s="345">
        <v>1.887</v>
      </c>
      <c r="D563" s="3">
        <f>IF(B563&lt;MAX($B$3:B563),B563/MAX($B$3:B563)-1,0)</f>
        <v>-0.38051044083526675</v>
      </c>
      <c r="E563" s="3">
        <f>IF(B563&lt;MAX($B$344:B563),B563/MAX($B$344:B563)-1,0)</f>
        <v>-0.18844984802431608</v>
      </c>
      <c r="F563" s="3">
        <f>IF(B563&lt;MAX($B$554:B563),B563/MAX($B$554:B563)-1,0)</f>
        <v>-2.3765996343692808E-2</v>
      </c>
    </row>
    <row r="564" spans="1:6" ht="13.5">
      <c r="A564" s="346">
        <v>42751</v>
      </c>
      <c r="B564" s="345">
        <v>1.583</v>
      </c>
      <c r="C564" s="345">
        <v>1.8680000000000001</v>
      </c>
      <c r="D564" s="3">
        <f>IF(B564&lt;MAX($B$3:B564),B564/MAX($B$3:B564)-1,0)</f>
        <v>-0.38785769528228919</v>
      </c>
      <c r="E564" s="3">
        <f>IF(B564&lt;MAX($B$344:B564),B564/MAX($B$344:B564)-1,0)</f>
        <v>-0.19807497467071933</v>
      </c>
      <c r="F564" s="3">
        <f>IF(B564&lt;MAX($B$554:B564),B564/MAX($B$554:B564)-1,0)</f>
        <v>-3.5344302254722737E-2</v>
      </c>
    </row>
    <row r="565" spans="1:6" ht="13.5">
      <c r="A565" s="346">
        <v>42752</v>
      </c>
      <c r="B565" s="345">
        <v>1.595</v>
      </c>
      <c r="C565" s="345">
        <v>1.88</v>
      </c>
      <c r="D565" s="3">
        <f>IF(B565&lt;MAX($B$3:B565),B565/MAX($B$3:B565)-1,0)</f>
        <v>-0.3832173240525909</v>
      </c>
      <c r="E565" s="3">
        <f>IF(B565&lt;MAX($B$344:B565),B565/MAX($B$344:B565)-1,0)</f>
        <v>-0.19199594731509628</v>
      </c>
      <c r="F565" s="3">
        <f>IF(B565&lt;MAX($B$554:B565),B565/MAX($B$554:B565)-1,0)</f>
        <v>-2.8031687995124899E-2</v>
      </c>
    </row>
    <row r="566" spans="1:6" ht="13.5">
      <c r="A566" s="346">
        <v>42753</v>
      </c>
      <c r="B566" s="345">
        <v>1.6020000000000001</v>
      </c>
      <c r="C566" s="345">
        <v>1.887</v>
      </c>
      <c r="D566" s="3">
        <f>IF(B566&lt;MAX($B$3:B566),B566/MAX($B$3:B566)-1,0)</f>
        <v>-0.38051044083526675</v>
      </c>
      <c r="E566" s="3">
        <f>IF(B566&lt;MAX($B$344:B566),B566/MAX($B$344:B566)-1,0)</f>
        <v>-0.18844984802431608</v>
      </c>
      <c r="F566" s="3">
        <f>IF(B566&lt;MAX($B$554:B566),B566/MAX($B$554:B566)-1,0)</f>
        <v>-2.3765996343692808E-2</v>
      </c>
    </row>
    <row r="567" spans="1:6" ht="13.5">
      <c r="A567" s="346">
        <v>42754</v>
      </c>
      <c r="B567" s="345">
        <v>1.5980000000000001</v>
      </c>
      <c r="C567" s="345">
        <v>1.883</v>
      </c>
      <c r="D567" s="3">
        <f>IF(B567&lt;MAX($B$3:B567),B567/MAX($B$3:B567)-1,0)</f>
        <v>-0.38205723124516622</v>
      </c>
      <c r="E567" s="3">
        <f>IF(B567&lt;MAX($B$344:B567),B567/MAX($B$344:B567)-1,0)</f>
        <v>-0.19047619047619047</v>
      </c>
      <c r="F567" s="3">
        <f>IF(B567&lt;MAX($B$554:B567),B567/MAX($B$554:B567)-1,0)</f>
        <v>-2.6203534430225384E-2</v>
      </c>
    </row>
    <row r="568" spans="1:6" ht="13.5">
      <c r="A568" s="346">
        <v>42755</v>
      </c>
      <c r="B568" s="345">
        <v>1.61</v>
      </c>
      <c r="C568" s="345">
        <v>1.895</v>
      </c>
      <c r="D568" s="3">
        <f>IF(B568&lt;MAX($B$3:B568),B568/MAX($B$3:B568)-1,0)</f>
        <v>-0.37741686001546781</v>
      </c>
      <c r="E568" s="3">
        <f>IF(B568&lt;MAX($B$344:B568),B568/MAX($B$344:B568)-1,0)</f>
        <v>-0.18439716312056731</v>
      </c>
      <c r="F568" s="3">
        <f>IF(B568&lt;MAX($B$554:B568),B568/MAX($B$554:B568)-1,0)</f>
        <v>-1.8890920170627656E-2</v>
      </c>
    </row>
    <row r="569" spans="1:6" ht="13.5">
      <c r="A569" s="346">
        <v>42758</v>
      </c>
      <c r="B569" s="345">
        <v>1.615</v>
      </c>
      <c r="C569" s="345">
        <v>1.9</v>
      </c>
      <c r="D569" s="3">
        <f>IF(B569&lt;MAX($B$3:B569),B569/MAX($B$3:B569)-1,0)</f>
        <v>-0.37548337200309356</v>
      </c>
      <c r="E569" s="3">
        <f>IF(B569&lt;MAX($B$344:B569),B569/MAX($B$344:B569)-1,0)</f>
        <v>-0.18186423505572447</v>
      </c>
      <c r="F569" s="3">
        <f>IF(B569&lt;MAX($B$554:B569),B569/MAX($B$554:B569)-1,0)</f>
        <v>-1.5843997562461909E-2</v>
      </c>
    </row>
    <row r="570" spans="1:6" ht="13.5">
      <c r="A570" s="346">
        <v>42759</v>
      </c>
      <c r="B570" s="345">
        <v>1.6120000000000001</v>
      </c>
      <c r="C570" s="345">
        <v>1.897</v>
      </c>
      <c r="D570" s="3">
        <f>IF(B570&lt;MAX($B$3:B570),B570/MAX($B$3:B570)-1,0)</f>
        <v>-0.37664346481051814</v>
      </c>
      <c r="E570" s="3">
        <f>IF(B570&lt;MAX($B$344:B570),B570/MAX($B$344:B570)-1,0)</f>
        <v>-0.18338399189463017</v>
      </c>
      <c r="F570" s="3">
        <f>IF(B570&lt;MAX($B$554:B570),B570/MAX($B$554:B570)-1,0)</f>
        <v>-1.7672151127361313E-2</v>
      </c>
    </row>
    <row r="571" spans="1:6" ht="13.5">
      <c r="A571" s="346">
        <v>42760</v>
      </c>
      <c r="B571" s="345">
        <v>1.609</v>
      </c>
      <c r="C571" s="345">
        <v>1.8939999999999999</v>
      </c>
      <c r="D571" s="3">
        <f>IF(B571&lt;MAX($B$3:B571),B571/MAX($B$3:B571)-1,0)</f>
        <v>-0.37780355761794271</v>
      </c>
      <c r="E571" s="3">
        <f>IF(B571&lt;MAX($B$344:B571),B571/MAX($B$344:B571)-1,0)</f>
        <v>-0.18490374873353599</v>
      </c>
      <c r="F571" s="3">
        <f>IF(B571&lt;MAX($B$554:B571),B571/MAX($B$554:B571)-1,0)</f>
        <v>-1.9500304692260828E-2</v>
      </c>
    </row>
    <row r="572" spans="1:6" ht="13.5">
      <c r="A572" s="346">
        <v>42761</v>
      </c>
      <c r="B572" s="345">
        <v>1.6080000000000001</v>
      </c>
      <c r="C572" s="345">
        <v>1.893</v>
      </c>
      <c r="D572" s="3">
        <f>IF(B572&lt;MAX($B$3:B572),B572/MAX($B$3:B572)-1,0)</f>
        <v>-0.3781902552204176</v>
      </c>
      <c r="E572" s="3">
        <f>IF(B572&lt;MAX($B$344:B572),B572/MAX($B$344:B572)-1,0)</f>
        <v>-0.18541033434650445</v>
      </c>
      <c r="F572" s="3">
        <f>IF(B572&lt;MAX($B$554:B572),B572/MAX($B$554:B572)-1,0)</f>
        <v>-2.0109689213893889E-2</v>
      </c>
    </row>
    <row r="573" spans="1:6" ht="13.5">
      <c r="A573" s="346">
        <v>42769</v>
      </c>
      <c r="B573" s="345">
        <v>1.6</v>
      </c>
      <c r="C573" s="345">
        <v>1.885</v>
      </c>
      <c r="D573" s="3">
        <f>IF(B573&lt;MAX($B$3:B573),B573/MAX($B$3:B573)-1,0)</f>
        <v>-0.38128383604021643</v>
      </c>
      <c r="E573" s="3">
        <f>IF(B573&lt;MAX($B$344:B573),B573/MAX($B$344:B573)-1,0)</f>
        <v>-0.18946301925025322</v>
      </c>
      <c r="F573" s="3">
        <f>IF(B573&lt;MAX($B$554:B573),B573/MAX($B$554:B573)-1,0)</f>
        <v>-2.4984765386959151E-2</v>
      </c>
    </row>
    <row r="574" spans="1:6" ht="13.5">
      <c r="A574" s="346">
        <v>42772</v>
      </c>
      <c r="B574" s="345">
        <v>1.621</v>
      </c>
      <c r="C574" s="345">
        <v>1.9059999999999999</v>
      </c>
      <c r="D574" s="3">
        <f>IF(B574&lt;MAX($B$3:B574),B574/MAX($B$3:B574)-1,0)</f>
        <v>-0.37316318638824431</v>
      </c>
      <c r="E574" s="3">
        <f>IF(B574&lt;MAX($B$344:B574),B574/MAX($B$344:B574)-1,0)</f>
        <v>-0.17882472137791283</v>
      </c>
      <c r="F574" s="3">
        <f>IF(B574&lt;MAX($B$554:B574),B574/MAX($B$554:B574)-1,0)</f>
        <v>-1.218769043266299E-2</v>
      </c>
    </row>
    <row r="575" spans="1:6" ht="13.5">
      <c r="A575" s="346">
        <v>42773</v>
      </c>
      <c r="B575" s="345">
        <v>1.627</v>
      </c>
      <c r="C575" s="345">
        <v>1.9119999999999999</v>
      </c>
      <c r="D575" s="3">
        <f>IF(B575&lt;MAX($B$3:B575),B575/MAX($B$3:B575)-1,0)</f>
        <v>-0.37084300077339516</v>
      </c>
      <c r="E575" s="3">
        <f>IF(B575&lt;MAX($B$344:B575),B575/MAX($B$344:B575)-1,0)</f>
        <v>-0.17578520770010131</v>
      </c>
      <c r="F575" s="3">
        <f>IF(B575&lt;MAX($B$554:B575),B575/MAX($B$554:B575)-1,0)</f>
        <v>-8.5313833028640707E-3</v>
      </c>
    </row>
    <row r="576" spans="1:6" ht="13.5">
      <c r="A576" s="346">
        <v>42774</v>
      </c>
      <c r="B576" s="345">
        <v>1.635</v>
      </c>
      <c r="C576" s="345">
        <v>1.92</v>
      </c>
      <c r="D576" s="3">
        <f>IF(B576&lt;MAX($B$3:B576),B576/MAX($B$3:B576)-1,0)</f>
        <v>-0.36774941995359622</v>
      </c>
      <c r="E576" s="3">
        <f>IF(B576&lt;MAX($B$344:B576),B576/MAX($B$344:B576)-1,0)</f>
        <v>-0.17173252279635254</v>
      </c>
      <c r="F576" s="3">
        <f>IF(B576&lt;MAX($B$554:B576),B576/MAX($B$554:B576)-1,0)</f>
        <v>-3.6563071297989191E-3</v>
      </c>
    </row>
    <row r="577" spans="1:6" ht="13.5">
      <c r="A577" s="346">
        <v>42775</v>
      </c>
      <c r="B577" s="345">
        <v>1.643</v>
      </c>
      <c r="C577" s="345">
        <v>1.9279999999999999</v>
      </c>
      <c r="D577" s="3">
        <f>IF(B577&lt;MAX($B$3:B577),B577/MAX($B$3:B577)-1,0)</f>
        <v>-0.36465583913379729</v>
      </c>
      <c r="E577" s="3">
        <f>IF(B577&lt;MAX($B$344:B577),B577/MAX($B$344:B577)-1,0)</f>
        <v>-0.16767983789260388</v>
      </c>
      <c r="F577" s="3">
        <f>IF(B577&lt;MAX($B$554:B577),B577/MAX($B$554:B577)-1,0)</f>
        <v>0</v>
      </c>
    </row>
    <row r="578" spans="1:6" ht="13.5">
      <c r="A578" s="346">
        <v>42776</v>
      </c>
      <c r="B578" s="345">
        <v>1.6439999999999999</v>
      </c>
      <c r="C578" s="345">
        <v>1.929</v>
      </c>
      <c r="D578" s="3">
        <f>IF(B578&lt;MAX($B$3:B578),B578/MAX($B$3:B578)-1,0)</f>
        <v>-0.3642691415313225</v>
      </c>
      <c r="E578" s="3">
        <f>IF(B578&lt;MAX($B$344:B578),B578/MAX($B$344:B578)-1,0)</f>
        <v>-0.16717325227963531</v>
      </c>
      <c r="F578" s="3">
        <f>IF(B578&lt;MAX($B$554:B578),B578/MAX($B$554:B578)-1,0)</f>
        <v>0</v>
      </c>
    </row>
    <row r="579" spans="1:6" ht="13.5">
      <c r="A579" s="346">
        <v>42779</v>
      </c>
      <c r="B579" s="345">
        <v>1.661</v>
      </c>
      <c r="C579" s="345">
        <v>1.946</v>
      </c>
      <c r="D579" s="3">
        <f>IF(B579&lt;MAX($B$3:B579),B579/MAX($B$3:B579)-1,0)</f>
        <v>-0.35769528228924974</v>
      </c>
      <c r="E579" s="3">
        <f>IF(B579&lt;MAX($B$344:B579),B579/MAX($B$344:B579)-1,0)</f>
        <v>-0.1585612968591692</v>
      </c>
      <c r="F579" s="3">
        <f>IF(B579&lt;MAX($B$554:B579),B579/MAX($B$554:B579)-1,0)</f>
        <v>0</v>
      </c>
    </row>
    <row r="580" spans="1:6" ht="13.5">
      <c r="A580" s="346">
        <v>42780</v>
      </c>
      <c r="B580" s="345">
        <v>1.6619999999999999</v>
      </c>
      <c r="C580" s="345">
        <v>1.9470000000000001</v>
      </c>
      <c r="D580" s="3">
        <f>IF(B580&lt;MAX($B$3:B580),B580/MAX($B$3:B580)-1,0)</f>
        <v>-0.35730858468677495</v>
      </c>
      <c r="E580" s="3">
        <f>IF(B580&lt;MAX($B$344:B580),B580/MAX($B$344:B580)-1,0)</f>
        <v>-0.15805471124620063</v>
      </c>
      <c r="F580" s="3">
        <f>IF(B580&lt;MAX($B$554:B580),B580/MAX($B$554:B580)-1,0)</f>
        <v>0</v>
      </c>
    </row>
    <row r="581" spans="1:6" ht="13.5">
      <c r="A581" s="346">
        <v>42781</v>
      </c>
      <c r="B581" s="345">
        <v>1.653</v>
      </c>
      <c r="C581" s="345">
        <v>1.9379999999999999</v>
      </c>
      <c r="D581" s="3">
        <f>IF(B581&lt;MAX($B$3:B581),B581/MAX($B$3:B581)-1,0)</f>
        <v>-0.36078886310904867</v>
      </c>
      <c r="E581" s="3">
        <f>IF(B581&lt;MAX($B$344:B581),B581/MAX($B$344:B581)-1,0)</f>
        <v>-0.16261398176291786</v>
      </c>
      <c r="F581" s="3">
        <f>IF(B581&lt;MAX($B$554:B581),B581/MAX($B$554:B581)-1,0)</f>
        <v>-5.4151624548736121E-3</v>
      </c>
    </row>
    <row r="582" spans="1:6" ht="13.5">
      <c r="A582" s="346">
        <v>42782</v>
      </c>
      <c r="B582" s="345">
        <v>1.6639999999999999</v>
      </c>
      <c r="C582" s="345">
        <v>1.9490000000000001</v>
      </c>
      <c r="D582" s="3">
        <f>IF(B582&lt;MAX($B$3:B582),B582/MAX($B$3:B582)-1,0)</f>
        <v>-0.35653518948182517</v>
      </c>
      <c r="E582" s="3">
        <f>IF(B582&lt;MAX($B$344:B582),B582/MAX($B$344:B582)-1,0)</f>
        <v>-0.15704154002026349</v>
      </c>
      <c r="F582" s="3">
        <f>IF(B582&lt;MAX($B$554:B582),B582/MAX($B$554:B582)-1,0)</f>
        <v>0</v>
      </c>
    </row>
    <row r="583" spans="1:6" ht="13.5">
      <c r="A583" s="346">
        <v>42783</v>
      </c>
      <c r="B583" s="345">
        <v>1.6559999999999999</v>
      </c>
      <c r="C583" s="345">
        <v>1.9410000000000001</v>
      </c>
      <c r="D583" s="3">
        <f>IF(B583&lt;MAX($B$3:B583),B583/MAX($B$3:B583)-1,0)</f>
        <v>-0.3596287703016241</v>
      </c>
      <c r="E583" s="3">
        <f>IF(B583&lt;MAX($B$344:B583),B583/MAX($B$344:B583)-1,0)</f>
        <v>-0.16109422492401215</v>
      </c>
      <c r="F583" s="3">
        <f>IF(B583&lt;MAX($B$554:B583),B583/MAX($B$554:B583)-1,0)</f>
        <v>-4.8076923076922906E-3</v>
      </c>
    </row>
    <row r="584" spans="1:6" ht="13.5">
      <c r="A584" s="346">
        <v>42786</v>
      </c>
      <c r="B584" s="345">
        <v>1.6850000000000001</v>
      </c>
      <c r="C584" s="345">
        <v>1.97</v>
      </c>
      <c r="D584" s="3">
        <f>IF(B584&lt;MAX($B$3:B584),B584/MAX($B$3:B584)-1,0)</f>
        <v>-0.34841453982985304</v>
      </c>
      <c r="E584" s="3">
        <f>IF(B584&lt;MAX($B$344:B584),B584/MAX($B$344:B584)-1,0)</f>
        <v>-0.146403242147923</v>
      </c>
      <c r="F584" s="3">
        <f>IF(B584&lt;MAX($B$554:B584),B584/MAX($B$554:B584)-1,0)</f>
        <v>0</v>
      </c>
    </row>
    <row r="585" spans="1:6" ht="13.5">
      <c r="A585" s="346">
        <v>42787</v>
      </c>
      <c r="B585" s="345">
        <v>1.6910000000000001</v>
      </c>
      <c r="C585" s="345">
        <v>1.976</v>
      </c>
      <c r="D585" s="3">
        <f>IF(B585&lt;MAX($B$3:B585),B585/MAX($B$3:B585)-1,0)</f>
        <v>-0.34609435421500379</v>
      </c>
      <c r="E585" s="3">
        <f>IF(B585&lt;MAX($B$344:B585),B585/MAX($B$344:B585)-1,0)</f>
        <v>-0.14336372847011136</v>
      </c>
      <c r="F585" s="3">
        <f>IF(B585&lt;MAX($B$554:B585),B585/MAX($B$554:B585)-1,0)</f>
        <v>0</v>
      </c>
    </row>
    <row r="586" spans="1:6" ht="13.5">
      <c r="A586" s="346">
        <v>42788</v>
      </c>
      <c r="B586" s="345">
        <v>1.6950000000000001</v>
      </c>
      <c r="C586" s="345">
        <v>1.98</v>
      </c>
      <c r="D586" s="3">
        <f>IF(B586&lt;MAX($B$3:B586),B586/MAX($B$3:B586)-1,0)</f>
        <v>-0.34454756380510432</v>
      </c>
      <c r="E586" s="3">
        <f>IF(B586&lt;MAX($B$344:B586),B586/MAX($B$344:B586)-1,0)</f>
        <v>-0.14133738601823709</v>
      </c>
      <c r="F586" s="3">
        <f>IF(B586&lt;MAX($B$554:B586),B586/MAX($B$554:B586)-1,0)</f>
        <v>0</v>
      </c>
    </row>
    <row r="587" spans="1:6" ht="13.5">
      <c r="A587" s="346">
        <v>42789</v>
      </c>
      <c r="B587" s="345">
        <v>1.6950000000000001</v>
      </c>
      <c r="C587" s="345">
        <v>1.98</v>
      </c>
      <c r="D587" s="3">
        <f>IF(B587&lt;MAX($B$3:B587),B587/MAX($B$3:B587)-1,0)</f>
        <v>-0.34454756380510432</v>
      </c>
      <c r="E587" s="3">
        <f>IF(B587&lt;MAX($B$344:B587),B587/MAX($B$344:B587)-1,0)</f>
        <v>-0.14133738601823709</v>
      </c>
      <c r="F587" s="3">
        <f>IF(B587&lt;MAX($B$554:B587),B587/MAX($B$554:B587)-1,0)</f>
        <v>0</v>
      </c>
    </row>
    <row r="588" spans="1:6" ht="13.5">
      <c r="A588" s="346">
        <v>42790</v>
      </c>
      <c r="B588" s="345">
        <v>1.6930000000000001</v>
      </c>
      <c r="C588" s="345">
        <v>1.978</v>
      </c>
      <c r="D588" s="3">
        <f>IF(B588&lt;MAX($B$3:B588),B588/MAX($B$3:B588)-1,0)</f>
        <v>-0.34532095901005411</v>
      </c>
      <c r="E588" s="3">
        <f>IF(B588&lt;MAX($B$344:B588),B588/MAX($B$344:B588)-1,0)</f>
        <v>-0.14235055724417423</v>
      </c>
      <c r="F588" s="3">
        <f>IF(B588&lt;MAX($B$554:B588),B588/MAX($B$554:B588)-1,0)</f>
        <v>-1.1799410029498247E-3</v>
      </c>
    </row>
    <row r="589" spans="1:6" ht="13.5">
      <c r="A589" s="346">
        <v>42793</v>
      </c>
      <c r="B589" s="345">
        <v>1.677</v>
      </c>
      <c r="C589" s="345">
        <v>1.962</v>
      </c>
      <c r="D589" s="3">
        <f>IF(B589&lt;MAX($B$3:B589),B589/MAX($B$3:B589)-1,0)</f>
        <v>-0.35150812064965187</v>
      </c>
      <c r="E589" s="3">
        <f>IF(B589&lt;MAX($B$344:B589),B589/MAX($B$344:B589)-1,0)</f>
        <v>-0.15045592705167166</v>
      </c>
      <c r="F589" s="3">
        <f>IF(B589&lt;MAX($B$554:B589),B589/MAX($B$554:B589)-1,0)</f>
        <v>-1.0619469026548645E-2</v>
      </c>
    </row>
    <row r="590" spans="1:6" ht="13.5">
      <c r="A590" s="346">
        <v>42794</v>
      </c>
      <c r="B590" s="345">
        <v>1.694</v>
      </c>
      <c r="C590" s="345">
        <v>1.9790000000000001</v>
      </c>
      <c r="D590" s="3">
        <f>IF(B590&lt;MAX($B$3:B590),B590/MAX($B$3:B590)-1,0)</f>
        <v>-0.34493426140757921</v>
      </c>
      <c r="E590" s="3">
        <f>IF(B590&lt;MAX($B$344:B590),B590/MAX($B$344:B590)-1,0)</f>
        <v>-0.14184397163120566</v>
      </c>
      <c r="F590" s="3">
        <f>IF(B590&lt;MAX($B$554:B590),B590/MAX($B$554:B590)-1,0)</f>
        <v>-5.8997050147502339E-4</v>
      </c>
    </row>
    <row r="591" spans="1:6" ht="13.5">
      <c r="A591" s="346">
        <v>42795</v>
      </c>
      <c r="B591" s="345">
        <v>1.698</v>
      </c>
      <c r="C591" s="345">
        <v>1.9830000000000001</v>
      </c>
      <c r="D591" s="3">
        <f>IF(B591&lt;MAX($B$3:B591),B591/MAX($B$3:B591)-1,0)</f>
        <v>-0.34338747099767974</v>
      </c>
      <c r="E591" s="3">
        <f>IF(B591&lt;MAX($B$344:B591),B591/MAX($B$344:B591)-1,0)</f>
        <v>-0.13981762917933127</v>
      </c>
      <c r="F591" s="3">
        <f>IF(B591&lt;MAX($B$554:B591),B591/MAX($B$554:B591)-1,0)</f>
        <v>0</v>
      </c>
    </row>
    <row r="592" spans="1:6" ht="13.5">
      <c r="A592" s="346">
        <v>42796</v>
      </c>
      <c r="B592" s="345">
        <v>1.7070000000000001</v>
      </c>
      <c r="C592" s="345">
        <v>1.992</v>
      </c>
      <c r="D592" s="3">
        <f>IF(B592&lt;MAX($B$3:B592),B592/MAX($B$3:B592)-1,0)</f>
        <v>-0.33990719257540591</v>
      </c>
      <c r="E592" s="3">
        <f>IF(B592&lt;MAX($B$344:B592),B592/MAX($B$344:B592)-1,0)</f>
        <v>-0.13525835866261393</v>
      </c>
      <c r="F592" s="3">
        <f>IF(B592&lt;MAX($B$554:B592),B592/MAX($B$554:B592)-1,0)</f>
        <v>0</v>
      </c>
    </row>
    <row r="593" spans="1:6" ht="13.5">
      <c r="A593" s="346">
        <v>42797</v>
      </c>
      <c r="B593" s="345">
        <v>1.736</v>
      </c>
      <c r="C593" s="345">
        <v>2.0209999999999999</v>
      </c>
      <c r="D593" s="3">
        <f>IF(B593&lt;MAX($B$3:B593),B593/MAX($B$3:B593)-1,0)</f>
        <v>-0.32869296210363497</v>
      </c>
      <c r="E593" s="3">
        <f>IF(B593&lt;MAX($B$344:B593),B593/MAX($B$344:B593)-1,0)</f>
        <v>-0.12056737588652477</v>
      </c>
      <c r="F593" s="3">
        <f>IF(B593&lt;MAX($B$554:B593),B593/MAX($B$554:B593)-1,0)</f>
        <v>0</v>
      </c>
    </row>
    <row r="594" spans="1:6" ht="13.5">
      <c r="A594" s="346">
        <v>42800</v>
      </c>
      <c r="B594" s="345">
        <v>1.7529999999999999</v>
      </c>
      <c r="C594" s="345">
        <v>2.0379999999999998</v>
      </c>
      <c r="D594" s="3">
        <f>IF(B594&lt;MAX($B$3:B594),B594/MAX($B$3:B594)-1,0)</f>
        <v>-0.32211910286156231</v>
      </c>
      <c r="E594" s="3">
        <f>IF(B594&lt;MAX($B$344:B594),B594/MAX($B$344:B594)-1,0)</f>
        <v>-0.11195542046605877</v>
      </c>
      <c r="F594" s="3">
        <f>IF(B594&lt;MAX($B$554:B594),B594/MAX($B$554:B594)-1,0)</f>
        <v>0</v>
      </c>
    </row>
    <row r="595" spans="1:6" ht="13.5">
      <c r="A595" s="346">
        <v>42801</v>
      </c>
      <c r="B595" s="345">
        <v>1.752</v>
      </c>
      <c r="C595" s="345">
        <v>2.0369999999999999</v>
      </c>
      <c r="D595" s="3">
        <f>IF(B595&lt;MAX($B$3:B595),B595/MAX($B$3:B595)-1,0)</f>
        <v>-0.3225058004640371</v>
      </c>
      <c r="E595" s="3">
        <f>IF(B595&lt;MAX($B$344:B595),B595/MAX($B$344:B595)-1,0)</f>
        <v>-0.11246200607902734</v>
      </c>
      <c r="F595" s="3">
        <f>IF(B595&lt;MAX($B$554:B595),B595/MAX($B$554:B595)-1,0)</f>
        <v>-5.7045065601823985E-4</v>
      </c>
    </row>
    <row r="596" spans="1:6" ht="13.5">
      <c r="A596" s="346">
        <v>42802</v>
      </c>
      <c r="B596" s="345">
        <v>1.7490000000000001</v>
      </c>
      <c r="C596" s="345">
        <v>2.0339999999999998</v>
      </c>
      <c r="D596" s="3">
        <f>IF(B596&lt;MAX($B$3:B596),B596/MAX($B$3:B596)-1,0)</f>
        <v>-0.32366589327146167</v>
      </c>
      <c r="E596" s="3">
        <f>IF(B596&lt;MAX($B$344:B596),B596/MAX($B$344:B596)-1,0)</f>
        <v>-0.11398176291793305</v>
      </c>
      <c r="F596" s="3">
        <f>IF(B596&lt;MAX($B$554:B596),B596/MAX($B$554:B596)-1,0)</f>
        <v>-2.2818026240728484E-3</v>
      </c>
    </row>
    <row r="597" spans="1:6" ht="13.5">
      <c r="A597" s="346">
        <v>42803</v>
      </c>
      <c r="B597" s="345">
        <v>1.746</v>
      </c>
      <c r="C597" s="345">
        <v>2.0310000000000001</v>
      </c>
      <c r="D597" s="3">
        <f>IF(B597&lt;MAX($B$3:B597),B597/MAX($B$3:B597)-1,0)</f>
        <v>-0.32482598607888624</v>
      </c>
      <c r="E597" s="3">
        <f>IF(B597&lt;MAX($B$344:B597),B597/MAX($B$344:B597)-1,0)</f>
        <v>-0.11550151975683887</v>
      </c>
      <c r="F597" s="3">
        <f>IF(B597&lt;MAX($B$554:B597),B597/MAX($B$554:B597)-1,0)</f>
        <v>-3.993154592127679E-3</v>
      </c>
    </row>
    <row r="598" spans="1:6" ht="13.5">
      <c r="A598" s="346">
        <v>42804</v>
      </c>
      <c r="B598" s="345">
        <v>1.7589999999999999</v>
      </c>
      <c r="C598" s="345">
        <v>2.044</v>
      </c>
      <c r="D598" s="3">
        <f>IF(B598&lt;MAX($B$3:B598),B598/MAX($B$3:B598)-1,0)</f>
        <v>-0.31979891724671305</v>
      </c>
      <c r="E598" s="3">
        <f>IF(B598&lt;MAX($B$344:B598),B598/MAX($B$344:B598)-1,0)</f>
        <v>-0.10891590678824725</v>
      </c>
      <c r="F598" s="3">
        <f>IF(B598&lt;MAX($B$554:B598),B598/MAX($B$554:B598)-1,0)</f>
        <v>0</v>
      </c>
    </row>
    <row r="599" spans="1:6" ht="13.5">
      <c r="A599" s="346">
        <v>42807</v>
      </c>
      <c r="B599" s="345">
        <v>1.7889999999999999</v>
      </c>
      <c r="C599" s="345">
        <v>2.0739999999999998</v>
      </c>
      <c r="D599" s="3">
        <f>IF(B599&lt;MAX($B$3:B599),B599/MAX($B$3:B599)-1,0)</f>
        <v>-0.3081979891724671</v>
      </c>
      <c r="E599" s="3">
        <f>IF(B599&lt;MAX($B$344:B599),B599/MAX($B$344:B599)-1,0)</f>
        <v>-9.3718338399189527E-2</v>
      </c>
      <c r="F599" s="3">
        <f>IF(B599&lt;MAX($B$554:B599),B599/MAX($B$554:B599)-1,0)</f>
        <v>0</v>
      </c>
    </row>
    <row r="600" spans="1:6" ht="13.5">
      <c r="A600" s="346">
        <v>42808</v>
      </c>
      <c r="B600" s="345">
        <v>1.7689999999999999</v>
      </c>
      <c r="C600" s="345">
        <v>2.0539999999999998</v>
      </c>
      <c r="D600" s="3">
        <f>IF(B600&lt;MAX($B$3:B600),B600/MAX($B$3:B600)-1,0)</f>
        <v>-0.31593194122196444</v>
      </c>
      <c r="E600" s="3">
        <f>IF(B600&lt;MAX($B$344:B600),B600/MAX($B$344:B600)-1,0)</f>
        <v>-0.10385005065856134</v>
      </c>
      <c r="F600" s="3">
        <f>IF(B600&lt;MAX($B$554:B600),B600/MAX($B$554:B600)-1,0)</f>
        <v>-1.1179429849077716E-2</v>
      </c>
    </row>
    <row r="601" spans="1:6" ht="13.5">
      <c r="A601" s="346">
        <v>42809</v>
      </c>
      <c r="B601" s="345">
        <v>1.7709999999999999</v>
      </c>
      <c r="C601" s="345">
        <v>2.056</v>
      </c>
      <c r="D601" s="3">
        <f>IF(B601&lt;MAX($B$3:B601),B601/MAX($B$3:B601)-1,0)</f>
        <v>-0.31515854601701465</v>
      </c>
      <c r="E601" s="3">
        <f>IF(B601&lt;MAX($B$344:B601),B601/MAX($B$344:B601)-1,0)</f>
        <v>-0.1028368794326241</v>
      </c>
      <c r="F601" s="3">
        <f>IF(B601&lt;MAX($B$554:B601),B601/MAX($B$554:B601)-1,0)</f>
        <v>-1.0061486864169966E-2</v>
      </c>
    </row>
    <row r="602" spans="1:6" ht="13.5">
      <c r="A602" s="346">
        <v>42810</v>
      </c>
      <c r="B602" s="345">
        <v>1.7869999999999999</v>
      </c>
      <c r="C602" s="345">
        <v>2.0720000000000001</v>
      </c>
      <c r="D602" s="3">
        <f>IF(B602&lt;MAX($B$3:B602),B602/MAX($B$3:B602)-1,0)</f>
        <v>-0.30897138437741689</v>
      </c>
      <c r="E602" s="3">
        <f>IF(B602&lt;MAX($B$344:B602),B602/MAX($B$344:B602)-1,0)</f>
        <v>-9.4731509625126664E-2</v>
      </c>
      <c r="F602" s="3">
        <f>IF(B602&lt;MAX($B$554:B602),B602/MAX($B$554:B602)-1,0)</f>
        <v>-1.1179429849077493E-3</v>
      </c>
    </row>
    <row r="603" spans="1:6" ht="13.5">
      <c r="A603" s="346">
        <v>42811</v>
      </c>
      <c r="B603" s="345">
        <v>1.7669999999999999</v>
      </c>
      <c r="C603" s="345">
        <v>2.052</v>
      </c>
      <c r="D603" s="3">
        <f>IF(B603&lt;MAX($B$3:B603),B603/MAX($B$3:B603)-1,0)</f>
        <v>-0.31670533642691412</v>
      </c>
      <c r="E603" s="3">
        <f>IF(B603&lt;MAX($B$344:B603),B603/MAX($B$344:B603)-1,0)</f>
        <v>-0.10486322188449848</v>
      </c>
      <c r="F603" s="3">
        <f>IF(B603&lt;MAX($B$554:B603),B603/MAX($B$554:B603)-1,0)</f>
        <v>-1.2297372833985465E-2</v>
      </c>
    </row>
    <row r="604" spans="1:6" ht="13.5">
      <c r="A604" s="346">
        <v>42814</v>
      </c>
      <c r="B604" s="345">
        <v>1.758</v>
      </c>
      <c r="C604" s="345">
        <v>2.0430000000000001</v>
      </c>
      <c r="D604" s="3">
        <f>IF(B604&lt;MAX($B$3:B604),B604/MAX($B$3:B604)-1,0)</f>
        <v>-0.32018561484918795</v>
      </c>
      <c r="E604" s="3">
        <f>IF(B604&lt;MAX($B$344:B604),B604/MAX($B$344:B604)-1,0)</f>
        <v>-0.10942249240121582</v>
      </c>
      <c r="F604" s="3">
        <f>IF(B604&lt;MAX($B$554:B604),B604/MAX($B$554:B604)-1,0)</f>
        <v>-1.7328116266070337E-2</v>
      </c>
    </row>
    <row r="605" spans="1:6" ht="13.5">
      <c r="A605" s="346">
        <v>42815</v>
      </c>
      <c r="B605" s="345">
        <v>1.786</v>
      </c>
      <c r="C605" s="345">
        <v>2.0710000000000002</v>
      </c>
      <c r="D605" s="3">
        <f>IF(B605&lt;MAX($B$3:B605),B605/MAX($B$3:B605)-1,0)</f>
        <v>-0.30935808197989167</v>
      </c>
      <c r="E605" s="3">
        <f>IF(B605&lt;MAX($B$344:B605),B605/MAX($B$344:B605)-1,0)</f>
        <v>-9.5238095238095233E-2</v>
      </c>
      <c r="F605" s="3">
        <f>IF(B605&lt;MAX($B$554:B605),B605/MAX($B$554:B605)-1,0)</f>
        <v>-1.676914477361624E-3</v>
      </c>
    </row>
    <row r="606" spans="1:6" ht="13.5">
      <c r="A606" s="346">
        <v>42816</v>
      </c>
      <c r="B606" s="345">
        <v>1.798</v>
      </c>
      <c r="C606" s="345">
        <v>2.0830000000000002</v>
      </c>
      <c r="D606" s="3">
        <f>IF(B606&lt;MAX($B$3:B606),B606/MAX($B$3:B606)-1,0)</f>
        <v>-0.30471771075019327</v>
      </c>
      <c r="E606" s="3">
        <f>IF(B606&lt;MAX($B$344:B606),B606/MAX($B$344:B606)-1,0)</f>
        <v>-8.9159067882472076E-2</v>
      </c>
      <c r="F606" s="3">
        <f>IF(B606&lt;MAX($B$554:B606),B606/MAX($B$554:B606)-1,0)</f>
        <v>0</v>
      </c>
    </row>
    <row r="607" spans="1:6" ht="13.5">
      <c r="A607" s="346">
        <v>42817</v>
      </c>
      <c r="B607" s="345">
        <v>1.79</v>
      </c>
      <c r="C607" s="345">
        <v>2.0750000000000002</v>
      </c>
      <c r="D607" s="3">
        <f>IF(B607&lt;MAX($B$3:B607),B607/MAX($B$3:B607)-1,0)</f>
        <v>-0.30781129156999221</v>
      </c>
      <c r="E607" s="3">
        <f>IF(B607&lt;MAX($B$344:B607),B607/MAX($B$344:B607)-1,0)</f>
        <v>-9.3211752786220847E-2</v>
      </c>
      <c r="F607" s="3">
        <f>IF(B607&lt;MAX($B$554:B607),B607/MAX($B$554:B607)-1,0)</f>
        <v>-4.4493882091212189E-3</v>
      </c>
    </row>
    <row r="608" spans="1:6" ht="13.5">
      <c r="A608" s="346">
        <v>42818</v>
      </c>
      <c r="B608" s="345">
        <v>1.7889999999999999</v>
      </c>
      <c r="C608" s="345">
        <v>2.0739999999999998</v>
      </c>
      <c r="D608" s="3">
        <f>IF(B608&lt;MAX($B$3:B608),B608/MAX($B$3:B608)-1,0)</f>
        <v>-0.3081979891724671</v>
      </c>
      <c r="E608" s="3">
        <f>IF(B608&lt;MAX($B$344:B608),B608/MAX($B$344:B608)-1,0)</f>
        <v>-9.3718338399189527E-2</v>
      </c>
      <c r="F608" s="3">
        <f>IF(B608&lt;MAX($B$554:B608),B608/MAX($B$554:B608)-1,0)</f>
        <v>-5.0055617352614545E-3</v>
      </c>
    </row>
    <row r="609" spans="1:6" ht="13.5">
      <c r="A609" s="346">
        <v>42821</v>
      </c>
      <c r="B609" s="345">
        <v>1.7829999999999999</v>
      </c>
      <c r="C609" s="345">
        <v>2.0680000000000001</v>
      </c>
      <c r="D609" s="3">
        <f>IF(B609&lt;MAX($B$3:B609),B609/MAX($B$3:B609)-1,0)</f>
        <v>-0.31051817478731636</v>
      </c>
      <c r="E609" s="3">
        <f>IF(B609&lt;MAX($B$344:B609),B609/MAX($B$344:B609)-1,0)</f>
        <v>-9.675785207700105E-2</v>
      </c>
      <c r="F609" s="3">
        <f>IF(B609&lt;MAX($B$554:B609),B609/MAX($B$554:B609)-1,0)</f>
        <v>-8.3426028921024242E-3</v>
      </c>
    </row>
    <row r="610" spans="1:6" ht="13.5">
      <c r="A610" s="346">
        <v>42822</v>
      </c>
      <c r="B610" s="345">
        <v>1.7749999999999999</v>
      </c>
      <c r="C610" s="345">
        <v>2.06</v>
      </c>
      <c r="D610" s="3">
        <f>IF(B610&lt;MAX($B$3:B610),B610/MAX($B$3:B610)-1,0)</f>
        <v>-0.31361175560711518</v>
      </c>
      <c r="E610" s="3">
        <f>IF(B610&lt;MAX($B$344:B610),B610/MAX($B$344:B610)-1,0)</f>
        <v>-0.10081053698074982</v>
      </c>
      <c r="F610" s="3">
        <f>IF(B610&lt;MAX($B$554:B610),B610/MAX($B$554:B610)-1,0)</f>
        <v>-1.2791991101223643E-2</v>
      </c>
    </row>
    <row r="611" spans="1:6" ht="13.5">
      <c r="A611" s="346">
        <v>42823</v>
      </c>
      <c r="B611" s="345">
        <v>1.7689999999999999</v>
      </c>
      <c r="C611" s="345">
        <v>2.0539999999999998</v>
      </c>
      <c r="D611" s="3">
        <f>IF(B611&lt;MAX($B$3:B611),B611/MAX($B$3:B611)-1,0)</f>
        <v>-0.31593194122196444</v>
      </c>
      <c r="E611" s="3">
        <f>IF(B611&lt;MAX($B$344:B611),B611/MAX($B$344:B611)-1,0)</f>
        <v>-0.10385005065856134</v>
      </c>
      <c r="F611" s="3">
        <f>IF(B611&lt;MAX($B$554:B611),B611/MAX($B$554:B611)-1,0)</f>
        <v>-1.6129032258064613E-2</v>
      </c>
    </row>
    <row r="612" spans="1:6" ht="13.5">
      <c r="A612" s="346">
        <v>42824</v>
      </c>
      <c r="B612" s="345">
        <v>1.764</v>
      </c>
      <c r="C612" s="345">
        <v>2.0489999999999999</v>
      </c>
      <c r="D612" s="3">
        <f>IF(B612&lt;MAX($B$3:B612),B612/MAX($B$3:B612)-1,0)</f>
        <v>-0.31786542923433869</v>
      </c>
      <c r="E612" s="3">
        <f>IF(B612&lt;MAX($B$344:B612),B612/MAX($B$344:B612)-1,0)</f>
        <v>-0.10638297872340419</v>
      </c>
      <c r="F612" s="3">
        <f>IF(B612&lt;MAX($B$554:B612),B612/MAX($B$554:B612)-1,0)</f>
        <v>-1.8909899888765347E-2</v>
      </c>
    </row>
    <row r="613" spans="1:6" ht="13.5">
      <c r="A613" s="346">
        <v>42825</v>
      </c>
      <c r="B613" s="345">
        <v>1.8009999999999999</v>
      </c>
      <c r="C613" s="345">
        <v>2.0859999999999999</v>
      </c>
      <c r="D613" s="3">
        <f>IF(B613&lt;MAX($B$3:B613),B613/MAX($B$3:B613)-1,0)</f>
        <v>-0.3035576179427687</v>
      </c>
      <c r="E613" s="3">
        <f>IF(B613&lt;MAX($B$344:B613),B613/MAX($B$344:B613)-1,0)</f>
        <v>-8.763931104356637E-2</v>
      </c>
      <c r="F613" s="3">
        <f>IF(B613&lt;MAX($B$554:B613),B613/MAX($B$554:B613)-1,0)</f>
        <v>0</v>
      </c>
    </row>
    <row r="614" spans="1:6" ht="13.5">
      <c r="A614" s="346">
        <v>42830</v>
      </c>
      <c r="B614" s="345">
        <v>1.87</v>
      </c>
      <c r="C614" s="345">
        <v>2.1549999999999998</v>
      </c>
      <c r="D614" s="3">
        <f>IF(B614&lt;MAX($B$3:B614),B614/MAX($B$3:B614)-1,0)</f>
        <v>-0.27687548337200296</v>
      </c>
      <c r="E614" s="3">
        <f>IF(B614&lt;MAX($B$344:B614),B614/MAX($B$344:B614)-1,0)</f>
        <v>-5.2684903748733469E-2</v>
      </c>
      <c r="F614" s="3">
        <f>IF(B614&lt;MAX($B$554:B614),B614/MAX($B$554:B614)-1,0)</f>
        <v>0</v>
      </c>
    </row>
    <row r="615" spans="1:6" ht="13.5">
      <c r="A615" s="346">
        <v>42831</v>
      </c>
      <c r="B615" s="345">
        <v>1.8759999999999999</v>
      </c>
      <c r="C615" s="345">
        <v>2.161</v>
      </c>
      <c r="D615" s="3">
        <f>IF(B615&lt;MAX($B$3:B615),B615/MAX($B$3:B615)-1,0)</f>
        <v>-0.27455529775715393</v>
      </c>
      <c r="E615" s="3">
        <f>IF(B615&lt;MAX($B$344:B615),B615/MAX($B$344:B615)-1,0)</f>
        <v>-4.9645390070922057E-2</v>
      </c>
      <c r="F615" s="3">
        <f>IF(B615&lt;MAX($B$554:B615),B615/MAX($B$554:B615)-1,0)</f>
        <v>0</v>
      </c>
    </row>
    <row r="616" spans="1:6" ht="13.5">
      <c r="A616" s="346">
        <v>42832</v>
      </c>
      <c r="B616" s="345">
        <v>1.875</v>
      </c>
      <c r="C616" s="345">
        <v>2.16</v>
      </c>
      <c r="D616" s="3">
        <f>IF(B616&lt;MAX($B$3:B616),B616/MAX($B$3:B616)-1,0)</f>
        <v>-0.27494199535962871</v>
      </c>
      <c r="E616" s="3">
        <f>IF(B616&lt;MAX($B$344:B616),B616/MAX($B$344:B616)-1,0)</f>
        <v>-5.0151975683890515E-2</v>
      </c>
      <c r="F616" s="3">
        <f>IF(B616&lt;MAX($B$554:B616),B616/MAX($B$554:B616)-1,0)</f>
        <v>-5.3304904051165725E-4</v>
      </c>
    </row>
    <row r="617" spans="1:6" ht="13.5">
      <c r="A617" s="346">
        <v>42835</v>
      </c>
      <c r="B617" s="345">
        <v>1.8540000000000001</v>
      </c>
      <c r="C617" s="345">
        <v>2.1389999999999998</v>
      </c>
      <c r="D617" s="3">
        <f>IF(B617&lt;MAX($B$3:B617),B617/MAX($B$3:B617)-1,0)</f>
        <v>-0.28306264501160083</v>
      </c>
      <c r="E617" s="3">
        <f>IF(B617&lt;MAX($B$344:B617),B617/MAX($B$344:B617)-1,0)</f>
        <v>-6.07902735562309E-2</v>
      </c>
      <c r="F617" s="3">
        <f>IF(B617&lt;MAX($B$554:B617),B617/MAX($B$554:B617)-1,0)</f>
        <v>-1.1727078891257903E-2</v>
      </c>
    </row>
    <row r="618" spans="1:6" ht="13.5">
      <c r="A618" s="346">
        <v>42836</v>
      </c>
      <c r="B618" s="345">
        <v>1.84</v>
      </c>
      <c r="C618" s="345">
        <v>2.125</v>
      </c>
      <c r="D618" s="3">
        <f>IF(B618&lt;MAX($B$3:B618),B618/MAX($B$3:B618)-1,0)</f>
        <v>-0.28847641144624891</v>
      </c>
      <c r="E618" s="3">
        <f>IF(B618&lt;MAX($B$344:B618),B618/MAX($B$344:B618)-1,0)</f>
        <v>-6.7882472137791194E-2</v>
      </c>
      <c r="F618" s="3">
        <f>IF(B618&lt;MAX($B$554:B618),B618/MAX($B$554:B618)-1,0)</f>
        <v>-1.9189765458422103E-2</v>
      </c>
    </row>
    <row r="619" spans="1:6" ht="13.5">
      <c r="A619" s="346">
        <v>42837</v>
      </c>
      <c r="B619" s="345">
        <v>1.821</v>
      </c>
      <c r="C619" s="345">
        <v>2.1059999999999999</v>
      </c>
      <c r="D619" s="3">
        <f>IF(B619&lt;MAX($B$3:B619),B619/MAX($B$3:B619)-1,0)</f>
        <v>-0.29582366589327147</v>
      </c>
      <c r="E619" s="3">
        <f>IF(B619&lt;MAX($B$344:B619),B619/MAX($B$344:B619)-1,0)</f>
        <v>-7.7507598784194554E-2</v>
      </c>
      <c r="F619" s="3">
        <f>IF(B619&lt;MAX($B$554:B619),B619/MAX($B$554:B619)-1,0)</f>
        <v>-2.9317697228144923E-2</v>
      </c>
    </row>
    <row r="620" spans="1:6" ht="13.5">
      <c r="A620" s="346">
        <v>42838</v>
      </c>
      <c r="B620" s="345">
        <v>1.853</v>
      </c>
      <c r="C620" s="345">
        <v>2.1379999999999999</v>
      </c>
      <c r="D620" s="3">
        <f>IF(B620&lt;MAX($B$3:B620),B620/MAX($B$3:B620)-1,0)</f>
        <v>-0.28344934261407573</v>
      </c>
      <c r="E620" s="3">
        <f>IF(B620&lt;MAX($B$344:B620),B620/MAX($B$344:B620)-1,0)</f>
        <v>-6.129685916919958E-2</v>
      </c>
      <c r="F620" s="3">
        <f>IF(B620&lt;MAX($B$554:B620),B620/MAX($B$554:B620)-1,0)</f>
        <v>-1.2260127931769671E-2</v>
      </c>
    </row>
    <row r="621" spans="1:6" ht="13.5">
      <c r="A621" s="346">
        <v>42839</v>
      </c>
      <c r="B621" s="345">
        <v>1.8169999999999999</v>
      </c>
      <c r="C621" s="345">
        <v>2.1019999999999999</v>
      </c>
      <c r="D621" s="3">
        <f>IF(B621&lt;MAX($B$3:B621),B621/MAX($B$3:B621)-1,0)</f>
        <v>-0.29737045630317094</v>
      </c>
      <c r="E621" s="3">
        <f>IF(B621&lt;MAX($B$344:B621),B621/MAX($B$344:B621)-1,0)</f>
        <v>-7.9533941236068939E-2</v>
      </c>
      <c r="F621" s="3">
        <f>IF(B621&lt;MAX($B$554:B621),B621/MAX($B$554:B621)-1,0)</f>
        <v>-3.1449893390191885E-2</v>
      </c>
    </row>
    <row r="622" spans="1:6" ht="13.5">
      <c r="A622" s="346">
        <v>42842</v>
      </c>
      <c r="B622" s="345">
        <v>1.8180000000000001</v>
      </c>
      <c r="C622" s="345">
        <v>2.1030000000000002</v>
      </c>
      <c r="D622" s="3">
        <f>IF(B622&lt;MAX($B$3:B622),B622/MAX($B$3:B622)-1,0)</f>
        <v>-0.29698375870069604</v>
      </c>
      <c r="E622" s="3">
        <f>IF(B622&lt;MAX($B$344:B622),B622/MAX($B$344:B622)-1,0)</f>
        <v>-7.9027355623100259E-2</v>
      </c>
      <c r="F622" s="3">
        <f>IF(B622&lt;MAX($B$554:B622),B622/MAX($B$554:B622)-1,0)</f>
        <v>-3.0916844349680117E-2</v>
      </c>
    </row>
    <row r="623" spans="1:6" ht="13.5">
      <c r="A623" s="346">
        <v>42843</v>
      </c>
      <c r="B623" s="345">
        <v>1.823</v>
      </c>
      <c r="C623" s="345">
        <v>2.1080000000000001</v>
      </c>
      <c r="D623" s="3">
        <f>IF(B623&lt;MAX($B$3:B623),B623/MAX($B$3:B623)-1,0)</f>
        <v>-0.29505027068832168</v>
      </c>
      <c r="E623" s="3">
        <f>IF(B623&lt;MAX($B$344:B623),B623/MAX($B$344:B623)-1,0)</f>
        <v>-7.6494427558257305E-2</v>
      </c>
      <c r="F623" s="3">
        <f>IF(B623&lt;MAX($B$554:B623),B623/MAX($B$554:B623)-1,0)</f>
        <v>-2.8251599147121498E-2</v>
      </c>
    </row>
    <row r="624" spans="1:6" ht="13.5">
      <c r="A624" s="346">
        <v>42844</v>
      </c>
      <c r="B624" s="345">
        <v>1.8080000000000001</v>
      </c>
      <c r="C624" s="345">
        <v>2.093</v>
      </c>
      <c r="D624" s="3">
        <f>IF(B624&lt;MAX($B$3:B624),B624/MAX($B$3:B624)-1,0)</f>
        <v>-0.30085073472544466</v>
      </c>
      <c r="E624" s="3">
        <f>IF(B624&lt;MAX($B$344:B624),B624/MAX($B$344:B624)-1,0)</f>
        <v>-8.4093211752786168E-2</v>
      </c>
      <c r="F624" s="3">
        <f>IF(B624&lt;MAX($B$554:B624),B624/MAX($B$554:B624)-1,0)</f>
        <v>-3.6247334754797356E-2</v>
      </c>
    </row>
    <row r="625" spans="1:6" ht="13.5">
      <c r="A625" s="346">
        <v>42845</v>
      </c>
      <c r="B625" s="345">
        <v>1.8120000000000001</v>
      </c>
      <c r="C625" s="345">
        <v>2.097</v>
      </c>
      <c r="D625" s="3">
        <f>IF(B625&lt;MAX($B$3:B625),B625/MAX($B$3:B625)-1,0)</f>
        <v>-0.29930394431554519</v>
      </c>
      <c r="E625" s="3">
        <f>IF(B625&lt;MAX($B$344:B625),B625/MAX($B$344:B625)-1,0)</f>
        <v>-8.2066869300911782E-2</v>
      </c>
      <c r="F625" s="3">
        <f>IF(B625&lt;MAX($B$554:B625),B625/MAX($B$554:B625)-1,0)</f>
        <v>-3.4115138592750394E-2</v>
      </c>
    </row>
    <row r="626" spans="1:6" ht="13.5">
      <c r="A626" s="346">
        <v>42846</v>
      </c>
      <c r="B626" s="345">
        <v>1.804</v>
      </c>
      <c r="C626" s="345">
        <v>2.089</v>
      </c>
      <c r="D626" s="3">
        <f>IF(B626&lt;MAX($B$3:B626),B626/MAX($B$3:B626)-1,0)</f>
        <v>-0.30239752513534413</v>
      </c>
      <c r="E626" s="3">
        <f>IF(B626&lt;MAX($B$344:B626),B626/MAX($B$344:B626)-1,0)</f>
        <v>-8.6119554204660553E-2</v>
      </c>
      <c r="F626" s="3">
        <f>IF(B626&lt;MAX($B$554:B626),B626/MAX($B$554:B626)-1,0)</f>
        <v>-3.8379530916844318E-2</v>
      </c>
    </row>
    <row r="627" spans="1:6" ht="13.5">
      <c r="A627" s="346">
        <v>42849</v>
      </c>
      <c r="B627" s="345">
        <v>1.74</v>
      </c>
      <c r="C627" s="345">
        <v>2.0249999999999999</v>
      </c>
      <c r="D627" s="3">
        <f>IF(B627&lt;MAX($B$3:B627),B627/MAX($B$3:B627)-1,0)</f>
        <v>-0.3271461716937355</v>
      </c>
      <c r="E627" s="3">
        <f>IF(B627&lt;MAX($B$344:B627),B627/MAX($B$344:B627)-1,0)</f>
        <v>-0.1185410334346505</v>
      </c>
      <c r="F627" s="3">
        <f>IF(B627&lt;MAX($B$554:B627),B627/MAX($B$554:B627)-1,0)</f>
        <v>-7.2494669509594822E-2</v>
      </c>
    </row>
    <row r="628" spans="1:6" ht="13.5">
      <c r="A628" s="346">
        <v>42850</v>
      </c>
      <c r="B628" s="345">
        <v>1.77</v>
      </c>
      <c r="C628" s="345">
        <v>2.0550000000000002</v>
      </c>
      <c r="D628" s="3">
        <f>IF(B628&lt;MAX($B$3:B628),B628/MAX($B$3:B628)-1,0)</f>
        <v>-0.31554524361948955</v>
      </c>
      <c r="E628" s="3">
        <f>IF(B628&lt;MAX($B$344:B628),B628/MAX($B$344:B628)-1,0)</f>
        <v>-0.10334346504559266</v>
      </c>
      <c r="F628" s="3">
        <f>IF(B628&lt;MAX($B$554:B628),B628/MAX($B$554:B628)-1,0)</f>
        <v>-5.6503198294242996E-2</v>
      </c>
    </row>
    <row r="629" spans="1:6" ht="13.5">
      <c r="A629" s="346">
        <v>42851</v>
      </c>
      <c r="B629" s="345">
        <v>1.7869999999999999</v>
      </c>
      <c r="C629" s="345">
        <v>2.0720000000000001</v>
      </c>
      <c r="D629" s="3">
        <f>IF(B629&lt;MAX($B$3:B629),B629/MAX($B$3:B629)-1,0)</f>
        <v>-0.30897138437741689</v>
      </c>
      <c r="E629" s="3">
        <f>IF(B629&lt;MAX($B$344:B629),B629/MAX($B$344:B629)-1,0)</f>
        <v>-9.4731509625126664E-2</v>
      </c>
      <c r="F629" s="3">
        <f>IF(B629&lt;MAX($B$554:B629),B629/MAX($B$554:B629)-1,0)</f>
        <v>-4.7441364605543712E-2</v>
      </c>
    </row>
    <row r="630" spans="1:6" ht="13.5">
      <c r="A630" s="346">
        <v>42852</v>
      </c>
      <c r="B630" s="345">
        <v>1.8129999999999999</v>
      </c>
      <c r="C630" s="345">
        <v>2.0979999999999999</v>
      </c>
      <c r="D630" s="3">
        <f>IF(B630&lt;MAX($B$3:B630),B630/MAX($B$3:B630)-1,0)</f>
        <v>-0.29891724671307041</v>
      </c>
      <c r="E630" s="3">
        <f>IF(B630&lt;MAX($B$344:B630),B630/MAX($B$344:B630)-1,0)</f>
        <v>-8.1560283687943325E-2</v>
      </c>
      <c r="F630" s="3">
        <f>IF(B630&lt;MAX($B$554:B630),B630/MAX($B$554:B630)-1,0)</f>
        <v>-3.3582089552238736E-2</v>
      </c>
    </row>
    <row r="631" spans="1:6" ht="13.5">
      <c r="A631" s="346">
        <v>42853</v>
      </c>
      <c r="B631" s="345">
        <v>1.804</v>
      </c>
      <c r="C631" s="345">
        <v>2.089</v>
      </c>
      <c r="D631" s="3">
        <f>IF(B631&lt;MAX($B$3:B631),B631/MAX($B$3:B631)-1,0)</f>
        <v>-0.30239752513534413</v>
      </c>
      <c r="E631" s="3">
        <f>IF(B631&lt;MAX($B$344:B631),B631/MAX($B$344:B631)-1,0)</f>
        <v>-8.6119554204660553E-2</v>
      </c>
      <c r="F631" s="3">
        <f>IF(B631&lt;MAX($B$554:B631),B631/MAX($B$554:B631)-1,0)</f>
        <v>-3.8379530916844318E-2</v>
      </c>
    </row>
    <row r="632" spans="1:6" ht="13.5">
      <c r="A632" s="346">
        <v>42857</v>
      </c>
      <c r="B632" s="345">
        <v>1.81</v>
      </c>
      <c r="C632" s="345">
        <v>2.0950000000000002</v>
      </c>
      <c r="D632" s="3">
        <f>IF(B632&lt;MAX($B$3:B632),B632/MAX($B$3:B632)-1,0)</f>
        <v>-0.30007733952049487</v>
      </c>
      <c r="E632" s="3">
        <f>IF(B632&lt;MAX($B$344:B632),B632/MAX($B$344:B632)-1,0)</f>
        <v>-8.3080040526849031E-2</v>
      </c>
      <c r="F632" s="3">
        <f>IF(B632&lt;MAX($B$554:B632),B632/MAX($B$554:B632)-1,0)</f>
        <v>-3.518123667377393E-2</v>
      </c>
    </row>
    <row r="633" spans="1:6" ht="13.5">
      <c r="A633" s="346">
        <v>42858</v>
      </c>
      <c r="B633" s="345">
        <v>1.8069999999999999</v>
      </c>
      <c r="C633" s="345">
        <v>2.0920000000000001</v>
      </c>
      <c r="D633" s="3">
        <f>IF(B633&lt;MAX($B$3:B633),B633/MAX($B$3:B633)-1,0)</f>
        <v>-0.30123743232791955</v>
      </c>
      <c r="E633" s="3">
        <f>IF(B633&lt;MAX($B$344:B633),B633/MAX($B$344:B633)-1,0)</f>
        <v>-8.4599797365754847E-2</v>
      </c>
      <c r="F633" s="3">
        <f>IF(B633&lt;MAX($B$554:B633),B633/MAX($B$554:B633)-1,0)</f>
        <v>-3.6780383795309124E-2</v>
      </c>
    </row>
    <row r="634" spans="1:6" ht="13.5">
      <c r="A634" s="346">
        <v>42859</v>
      </c>
      <c r="B634" s="345">
        <v>1.796</v>
      </c>
      <c r="C634" s="345">
        <v>2.081</v>
      </c>
      <c r="D634" s="3">
        <f>IF(B634&lt;MAX($B$3:B634),B634/MAX($B$3:B634)-1,0)</f>
        <v>-0.30549110595514306</v>
      </c>
      <c r="E634" s="3">
        <f>IF(B634&lt;MAX($B$344:B634),B634/MAX($B$344:B634)-1,0)</f>
        <v>-9.0172239108409324E-2</v>
      </c>
      <c r="F634" s="3">
        <f>IF(B634&lt;MAX($B$554:B634),B634/MAX($B$554:B634)-1,0)</f>
        <v>-4.2643923240938131E-2</v>
      </c>
    </row>
    <row r="635" spans="1:6" ht="13.5">
      <c r="A635" s="346">
        <v>42860</v>
      </c>
      <c r="B635" s="345">
        <v>1.7669999999999999</v>
      </c>
      <c r="C635" s="345">
        <v>2.052</v>
      </c>
      <c r="D635" s="3">
        <f>IF(B635&lt;MAX($B$3:B635),B635/MAX($B$3:B635)-1,0)</f>
        <v>-0.31670533642691412</v>
      </c>
      <c r="E635" s="3">
        <f>IF(B635&lt;MAX($B$344:B635),B635/MAX($B$344:B635)-1,0)</f>
        <v>-0.10486322188449848</v>
      </c>
      <c r="F635" s="3">
        <f>IF(B635&lt;MAX($B$554:B635),B635/MAX($B$554:B635)-1,0)</f>
        <v>-5.81023454157783E-2</v>
      </c>
    </row>
    <row r="636" spans="1:6" ht="13.5">
      <c r="A636" s="346">
        <v>42863</v>
      </c>
      <c r="B636" s="345">
        <v>1.734</v>
      </c>
      <c r="C636" s="345">
        <v>2.0190000000000001</v>
      </c>
      <c r="D636" s="3">
        <f>IF(B636&lt;MAX($B$3:B636),B636/MAX($B$3:B636)-1,0)</f>
        <v>-0.32946635730858465</v>
      </c>
      <c r="E636" s="3">
        <f>IF(B636&lt;MAX($B$344:B636),B636/MAX($B$344:B636)-1,0)</f>
        <v>-0.12158054711246202</v>
      </c>
      <c r="F636" s="3">
        <f>IF(B636&lt;MAX($B$554:B636),B636/MAX($B$554:B636)-1,0)</f>
        <v>-7.569296375266521E-2</v>
      </c>
    </row>
    <row r="637" spans="1:6" ht="13.5">
      <c r="A637" s="346">
        <v>42864</v>
      </c>
      <c r="B637" s="345">
        <v>1.76</v>
      </c>
      <c r="C637" s="345">
        <v>2.0449999999999999</v>
      </c>
      <c r="D637" s="3">
        <f>IF(B637&lt;MAX($B$3:B637),B637/MAX($B$3:B637)-1,0)</f>
        <v>-0.31941221964423816</v>
      </c>
      <c r="E637" s="3">
        <f>IF(B637&lt;MAX($B$344:B637),B637/MAX($B$344:B637)-1,0)</f>
        <v>-0.10840932117527857</v>
      </c>
      <c r="F637" s="3">
        <f>IF(B637&lt;MAX($B$554:B637),B637/MAX($B$554:B637)-1,0)</f>
        <v>-6.1833688699360234E-2</v>
      </c>
    </row>
    <row r="638" spans="1:6" ht="13.5">
      <c r="A638" s="346">
        <v>42865</v>
      </c>
      <c r="B638" s="345">
        <v>1.752</v>
      </c>
      <c r="C638" s="345">
        <v>2.0369999999999999</v>
      </c>
      <c r="D638" s="3">
        <f>IF(B638&lt;MAX($B$3:B638),B638/MAX($B$3:B638)-1,0)</f>
        <v>-0.3225058004640371</v>
      </c>
      <c r="E638" s="3">
        <f>IF(B638&lt;MAX($B$344:B638),B638/MAX($B$344:B638)-1,0)</f>
        <v>-0.11246200607902734</v>
      </c>
      <c r="F638" s="3">
        <f>IF(B638&lt;MAX($B$554:B638),B638/MAX($B$554:B638)-1,0)</f>
        <v>-6.6098081023454047E-2</v>
      </c>
    </row>
    <row r="639" spans="1:6" ht="13.5">
      <c r="A639" s="346">
        <v>42866</v>
      </c>
      <c r="B639" s="345">
        <v>1.764</v>
      </c>
      <c r="C639" s="345">
        <v>2.0489999999999999</v>
      </c>
      <c r="D639" s="3">
        <f>IF(B639&lt;MAX($B$3:B639),B639/MAX($B$3:B639)-1,0)</f>
        <v>-0.31786542923433869</v>
      </c>
      <c r="E639" s="3">
        <f>IF(B639&lt;MAX($B$344:B639),B639/MAX($B$344:B639)-1,0)</f>
        <v>-0.10638297872340419</v>
      </c>
      <c r="F639" s="3">
        <f>IF(B639&lt;MAX($B$554:B639),B639/MAX($B$554:B639)-1,0)</f>
        <v>-5.9701492537313383E-2</v>
      </c>
    </row>
    <row r="640" spans="1:6" ht="13.5">
      <c r="A640" s="346">
        <v>42867</v>
      </c>
      <c r="B640" s="345">
        <v>1.766</v>
      </c>
      <c r="C640" s="345">
        <v>2.0510000000000002</v>
      </c>
      <c r="D640" s="3">
        <f>IF(B640&lt;MAX($B$3:B640),B640/MAX($B$3:B640)-1,0)</f>
        <v>-0.31709203402938901</v>
      </c>
      <c r="E640" s="3">
        <f>IF(B640&lt;MAX($B$344:B640),B640/MAX($B$344:B640)-1,0)</f>
        <v>-0.10536980749746705</v>
      </c>
      <c r="F640" s="3">
        <f>IF(B640&lt;MAX($B$554:B640),B640/MAX($B$554:B640)-1,0)</f>
        <v>-5.8635394456289958E-2</v>
      </c>
    </row>
    <row r="641" spans="1:6" ht="13.5">
      <c r="A641" s="346">
        <v>42870</v>
      </c>
      <c r="B641" s="345">
        <v>1.7669999999999999</v>
      </c>
      <c r="C641" s="345">
        <v>2.052</v>
      </c>
      <c r="D641" s="3">
        <f>IF(B641&lt;MAX($B$3:B641),B641/MAX($B$3:B641)-1,0)</f>
        <v>-0.31670533642691412</v>
      </c>
      <c r="E641" s="3">
        <f>IF(B641&lt;MAX($B$344:B641),B641/MAX($B$344:B641)-1,0)</f>
        <v>-0.10486322188449848</v>
      </c>
      <c r="F641" s="3">
        <f>IF(B641&lt;MAX($B$554:B641),B641/MAX($B$554:B641)-1,0)</f>
        <v>-5.81023454157783E-2</v>
      </c>
    </row>
    <row r="642" spans="1:6" ht="13.5">
      <c r="A642" s="346">
        <v>42871</v>
      </c>
      <c r="B642" s="345">
        <v>1.819</v>
      </c>
      <c r="C642" s="345">
        <v>2.1040000000000001</v>
      </c>
      <c r="D642" s="3">
        <f>IF(B642&lt;MAX($B$3:B642),B642/MAX($B$3:B642)-1,0)</f>
        <v>-0.29659706109822115</v>
      </c>
      <c r="E642" s="3">
        <f>IF(B642&lt;MAX($B$344:B642),B642/MAX($B$344:B642)-1,0)</f>
        <v>-7.8520770010131691E-2</v>
      </c>
      <c r="F642" s="3">
        <f>IF(B642&lt;MAX($B$554:B642),B642/MAX($B$554:B642)-1,0)</f>
        <v>-3.038379530916846E-2</v>
      </c>
    </row>
    <row r="643" spans="1:6" ht="13.5">
      <c r="A643" s="346">
        <v>42872</v>
      </c>
      <c r="B643" s="345">
        <v>1.7989999999999999</v>
      </c>
      <c r="C643" s="345">
        <v>2.0840000000000001</v>
      </c>
      <c r="D643" s="3">
        <f>IF(B643&lt;MAX($B$3:B643),B643/MAX($B$3:B643)-1,0)</f>
        <v>-0.30433101314771849</v>
      </c>
      <c r="E643" s="3">
        <f>IF(B643&lt;MAX($B$344:B643),B643/MAX($B$344:B643)-1,0)</f>
        <v>-8.8652482269503619E-2</v>
      </c>
      <c r="F643" s="3">
        <f>IF(B643&lt;MAX($B$554:B643),B643/MAX($B$554:B643)-1,0)</f>
        <v>-4.1044776119402937E-2</v>
      </c>
    </row>
    <row r="644" spans="1:6" ht="13.5">
      <c r="A644" s="346">
        <v>42873</v>
      </c>
      <c r="B644" s="345">
        <v>1.7889999999999999</v>
      </c>
      <c r="C644" s="345">
        <v>2.0739999999999998</v>
      </c>
      <c r="D644" s="3">
        <f>IF(B644&lt;MAX($B$3:B644),B644/MAX($B$3:B644)-1,0)</f>
        <v>-0.3081979891724671</v>
      </c>
      <c r="E644" s="3">
        <f>IF(B644&lt;MAX($B$344:B644),B644/MAX($B$344:B644)-1,0)</f>
        <v>-9.3718338399189527E-2</v>
      </c>
      <c r="F644" s="3">
        <f>IF(B644&lt;MAX($B$554:B644),B644/MAX($B$554:B644)-1,0)</f>
        <v>-4.6375266524520287E-2</v>
      </c>
    </row>
    <row r="645" spans="1:6" ht="13.5">
      <c r="A645" s="346">
        <v>42874</v>
      </c>
      <c r="B645" s="345">
        <v>1.786</v>
      </c>
      <c r="C645" s="345">
        <v>2.0710000000000002</v>
      </c>
      <c r="D645" s="3">
        <f>IF(B645&lt;MAX($B$3:B645),B645/MAX($B$3:B645)-1,0)</f>
        <v>-0.30935808197989167</v>
      </c>
      <c r="E645" s="3">
        <f>IF(B645&lt;MAX($B$344:B645),B645/MAX($B$344:B645)-1,0)</f>
        <v>-9.5238095238095233E-2</v>
      </c>
      <c r="F645" s="3">
        <f>IF(B645&lt;MAX($B$554:B645),B645/MAX($B$554:B645)-1,0)</f>
        <v>-4.7974413646055369E-2</v>
      </c>
    </row>
    <row r="646" spans="1:6" ht="13.5">
      <c r="A646" s="346">
        <v>42877</v>
      </c>
      <c r="B646" s="345">
        <v>1.7989999999999999</v>
      </c>
      <c r="C646" s="345">
        <v>2.0840000000000001</v>
      </c>
      <c r="D646" s="3">
        <f>IF(B646&lt;MAX($B$3:B646),B646/MAX($B$3:B646)-1,0)</f>
        <v>-0.30433101314771849</v>
      </c>
      <c r="E646" s="3">
        <f>IF(B646&lt;MAX($B$344:B646),B646/MAX($B$344:B646)-1,0)</f>
        <v>-8.8652482269503619E-2</v>
      </c>
      <c r="F646" s="3">
        <f>IF(B646&lt;MAX($B$554:B646),B646/MAX($B$554:B646)-1,0)</f>
        <v>-4.1044776119402937E-2</v>
      </c>
    </row>
    <row r="647" spans="1:6" ht="13.5">
      <c r="A647" s="346">
        <v>42878</v>
      </c>
      <c r="B647" s="345">
        <v>1.804</v>
      </c>
      <c r="C647" s="345">
        <v>2.089</v>
      </c>
      <c r="D647" s="3">
        <f>IF(B647&lt;MAX($B$3:B647),B647/MAX($B$3:B647)-1,0)</f>
        <v>-0.30239752513534413</v>
      </c>
      <c r="E647" s="3">
        <f>IF(B647&lt;MAX($B$344:B647),B647/MAX($B$344:B647)-1,0)</f>
        <v>-8.6119554204660553E-2</v>
      </c>
      <c r="F647" s="3">
        <f>IF(B647&lt;MAX($B$554:B647),B647/MAX($B$554:B647)-1,0)</f>
        <v>-3.8379530916844318E-2</v>
      </c>
    </row>
    <row r="648" spans="1:6" ht="13.5">
      <c r="A648" s="346">
        <v>42879</v>
      </c>
      <c r="B648" s="345">
        <v>1.8049999999999999</v>
      </c>
      <c r="C648" s="345">
        <v>2.09</v>
      </c>
      <c r="D648" s="3">
        <f>IF(B648&lt;MAX($B$3:B648),B648/MAX($B$3:B648)-1,0)</f>
        <v>-0.30201082753286923</v>
      </c>
      <c r="E648" s="3">
        <f>IF(B648&lt;MAX($B$344:B648),B648/MAX($B$344:B648)-1,0)</f>
        <v>-8.5612968591691985E-2</v>
      </c>
      <c r="F648" s="3">
        <f>IF(B648&lt;MAX($B$554:B648),B648/MAX($B$554:B648)-1,0)</f>
        <v>-3.7846481876332549E-2</v>
      </c>
    </row>
    <row r="649" spans="1:6" ht="13.5">
      <c r="A649" s="346">
        <v>42880</v>
      </c>
      <c r="B649" s="345">
        <v>1.8129999999999999</v>
      </c>
      <c r="C649" s="345">
        <v>2.0979999999999999</v>
      </c>
      <c r="D649" s="3">
        <f>IF(B649&lt;MAX($B$3:B649),B649/MAX($B$3:B649)-1,0)</f>
        <v>-0.29891724671307041</v>
      </c>
      <c r="E649" s="3">
        <f>IF(B649&lt;MAX($B$344:B649),B649/MAX($B$344:B649)-1,0)</f>
        <v>-8.1560283687943325E-2</v>
      </c>
      <c r="F649" s="3">
        <f>IF(B649&lt;MAX($B$554:B649),B649/MAX($B$554:B649)-1,0)</f>
        <v>-3.3582089552238736E-2</v>
      </c>
    </row>
    <row r="650" spans="1:6" ht="13.5">
      <c r="A650" s="346">
        <v>42881</v>
      </c>
      <c r="B650" s="345">
        <v>1.8049999999999999</v>
      </c>
      <c r="C650" s="345">
        <v>2.09</v>
      </c>
      <c r="D650" s="3">
        <f>IF(B650&lt;MAX($B$3:B650),B650/MAX($B$3:B650)-1,0)</f>
        <v>-0.30201082753286923</v>
      </c>
      <c r="E650" s="3">
        <f>IF(B650&lt;MAX($B$344:B650),B650/MAX($B$344:B650)-1,0)</f>
        <v>-8.5612968591691985E-2</v>
      </c>
      <c r="F650" s="3">
        <f>IF(B650&lt;MAX($B$554:B650),B650/MAX($B$554:B650)-1,0)</f>
        <v>-3.7846481876332549E-2</v>
      </c>
    </row>
    <row r="651" spans="1:6" ht="13.5">
      <c r="A651" s="346">
        <v>42886</v>
      </c>
      <c r="B651" s="345">
        <v>1.7969999999999999</v>
      </c>
      <c r="C651" s="345">
        <v>2.0819999999999999</v>
      </c>
      <c r="D651" s="3">
        <f>IF(B651&lt;MAX($B$3:B651),B651/MAX($B$3:B651)-1,0)</f>
        <v>-0.30510440835266817</v>
      </c>
      <c r="E651" s="3">
        <f>IF(B651&lt;MAX($B$344:B651),B651/MAX($B$344:B651)-1,0)</f>
        <v>-8.9665653495440756E-2</v>
      </c>
      <c r="F651" s="3">
        <f>IF(B651&lt;MAX($B$554:B651),B651/MAX($B$554:B651)-1,0)</f>
        <v>-4.2110874200426474E-2</v>
      </c>
    </row>
    <row r="652" spans="1:6" ht="13.5">
      <c r="A652" s="346">
        <v>42887</v>
      </c>
      <c r="B652" s="345">
        <v>1.784</v>
      </c>
      <c r="C652" s="345">
        <v>2.069</v>
      </c>
      <c r="D652" s="3">
        <f>IF(B652&lt;MAX($B$3:B652),B652/MAX($B$3:B652)-1,0)</f>
        <v>-0.31013147718484135</v>
      </c>
      <c r="E652" s="3">
        <f>IF(B652&lt;MAX($B$344:B652),B652/MAX($B$344:B652)-1,0)</f>
        <v>-9.625126646403237E-2</v>
      </c>
      <c r="F652" s="3">
        <f>IF(B652&lt;MAX($B$554:B652),B652/MAX($B$554:B652)-1,0)</f>
        <v>-4.9040511727078795E-2</v>
      </c>
    </row>
    <row r="653" spans="1:6" ht="13.5">
      <c r="A653" s="346">
        <v>42888</v>
      </c>
      <c r="B653" s="345">
        <v>1.772</v>
      </c>
      <c r="C653" s="345">
        <v>2.0569999999999999</v>
      </c>
      <c r="D653" s="3">
        <f>IF(B653&lt;MAX($B$3:B653),B653/MAX($B$3:B653)-1,0)</f>
        <v>-0.31477184841453976</v>
      </c>
      <c r="E653" s="3">
        <f>IF(B653&lt;MAX($B$344:B653),B653/MAX($B$344:B653)-1,0)</f>
        <v>-0.10233029381965553</v>
      </c>
      <c r="F653" s="3">
        <f>IF(B653&lt;MAX($B$554:B653),B653/MAX($B$554:B653)-1,0)</f>
        <v>-5.543710021321957E-2</v>
      </c>
    </row>
    <row r="654" spans="1:6" ht="13.5">
      <c r="A654" s="346">
        <v>42891</v>
      </c>
      <c r="B654" s="345">
        <v>1.7689999999999999</v>
      </c>
      <c r="C654" s="345">
        <v>2.0539999999999998</v>
      </c>
      <c r="D654" s="3">
        <f>IF(B654&lt;MAX($B$3:B654),B654/MAX($B$3:B654)-1,0)</f>
        <v>-0.31593194122196444</v>
      </c>
      <c r="E654" s="3">
        <f>IF(B654&lt;MAX($B$344:B654),B654/MAX($B$344:B654)-1,0)</f>
        <v>-0.10385005065856134</v>
      </c>
      <c r="F654" s="3">
        <f>IF(B654&lt;MAX($B$554:B654),B654/MAX($B$554:B654)-1,0)</f>
        <v>-5.7036247334754764E-2</v>
      </c>
    </row>
    <row r="655" spans="1:6" ht="13.5">
      <c r="A655" s="346">
        <v>42892</v>
      </c>
      <c r="B655" s="345">
        <v>1.776</v>
      </c>
      <c r="C655" s="345">
        <v>2.0609999999999999</v>
      </c>
      <c r="D655" s="3">
        <f>IF(B655&lt;MAX($B$3:B655),B655/MAX($B$3:B655)-1,0)</f>
        <v>-0.31322505800464029</v>
      </c>
      <c r="E655" s="3">
        <f>IF(B655&lt;MAX($B$344:B655),B655/MAX($B$344:B655)-1,0)</f>
        <v>-0.10030395136778114</v>
      </c>
      <c r="F655" s="3">
        <f>IF(B655&lt;MAX($B$554:B655),B655/MAX($B$554:B655)-1,0)</f>
        <v>-5.3304904051172608E-2</v>
      </c>
    </row>
    <row r="656" spans="1:6" ht="13.5">
      <c r="A656" s="346">
        <v>42893</v>
      </c>
      <c r="B656" s="345">
        <v>1.798</v>
      </c>
      <c r="C656" s="345">
        <v>2.0830000000000002</v>
      </c>
      <c r="D656" s="3">
        <f>IF(B656&lt;MAX($B$3:B656),B656/MAX($B$3:B656)-1,0)</f>
        <v>-0.30471771075019327</v>
      </c>
      <c r="E656" s="3">
        <f>IF(B656&lt;MAX($B$344:B656),B656/MAX($B$344:B656)-1,0)</f>
        <v>-8.9159067882472076E-2</v>
      </c>
      <c r="F656" s="3">
        <f>IF(B656&lt;MAX($B$554:B656),B656/MAX($B$554:B656)-1,0)</f>
        <v>-4.1577825159914594E-2</v>
      </c>
    </row>
    <row r="657" spans="1:6" ht="13.5">
      <c r="A657" s="346">
        <v>42894</v>
      </c>
      <c r="B657" s="345">
        <v>1.8140000000000001</v>
      </c>
      <c r="C657" s="345">
        <v>2.0990000000000002</v>
      </c>
      <c r="D657" s="3">
        <f>IF(B657&lt;MAX($B$3:B657),B657/MAX($B$3:B657)-1,0)</f>
        <v>-0.2985305491105954</v>
      </c>
      <c r="E657" s="3">
        <f>IF(B657&lt;MAX($B$344:B657),B657/MAX($B$344:B657)-1,0)</f>
        <v>-8.1053698074974645E-2</v>
      </c>
      <c r="F657" s="3">
        <f>IF(B657&lt;MAX($B$554:B657),B657/MAX($B$554:B657)-1,0)</f>
        <v>-3.3049040511726968E-2</v>
      </c>
    </row>
    <row r="658" spans="1:6" ht="13.5">
      <c r="A658" s="346">
        <v>42895</v>
      </c>
      <c r="B658" s="345">
        <v>1.8240000000000001</v>
      </c>
      <c r="C658" s="345">
        <v>2.109</v>
      </c>
      <c r="D658" s="3">
        <f>IF(B658&lt;MAX($B$3:B658),B658/MAX($B$3:B658)-1,0)</f>
        <v>-0.29466357308584679</v>
      </c>
      <c r="E658" s="3">
        <f>IF(B658&lt;MAX($B$344:B658),B658/MAX($B$344:B658)-1,0)</f>
        <v>-7.5987841945288737E-2</v>
      </c>
      <c r="F658" s="3">
        <f>IF(B658&lt;MAX($B$554:B658),B658/MAX($B$554:B658)-1,0)</f>
        <v>-2.771855010660973E-2</v>
      </c>
    </row>
    <row r="659" spans="1:6" ht="13.5">
      <c r="A659" s="346">
        <v>42898</v>
      </c>
      <c r="B659" s="345">
        <v>1.835</v>
      </c>
      <c r="C659" s="345">
        <v>2.12</v>
      </c>
      <c r="D659" s="3">
        <f>IF(B659&lt;MAX($B$3:B659),B659/MAX($B$3:B659)-1,0)</f>
        <v>-0.29040989945862328</v>
      </c>
      <c r="E659" s="3">
        <f>IF(B659&lt;MAX($B$344:B659),B659/MAX($B$344:B659)-1,0)</f>
        <v>-7.041540020263426E-2</v>
      </c>
      <c r="F659" s="3">
        <f>IF(B659&lt;MAX($B$554:B659),B659/MAX($B$554:B659)-1,0)</f>
        <v>-2.1855010660980723E-2</v>
      </c>
    </row>
    <row r="660" spans="1:6" ht="13.5">
      <c r="A660" s="346">
        <v>42899</v>
      </c>
      <c r="B660" s="345">
        <v>1.873</v>
      </c>
      <c r="C660" s="345">
        <v>2.1579999999999999</v>
      </c>
      <c r="D660" s="3">
        <f>IF(B660&lt;MAX($B$3:B660),B660/MAX($B$3:B660)-1,0)</f>
        <v>-0.2757153905645785</v>
      </c>
      <c r="E660" s="3">
        <f>IF(B660&lt;MAX($B$344:B660),B660/MAX($B$344:B660)-1,0)</f>
        <v>-5.1165146909827763E-2</v>
      </c>
      <c r="F660" s="3">
        <f>IF(B660&lt;MAX($B$554:B660),B660/MAX($B$554:B660)-1,0)</f>
        <v>-1.5991471215350828E-3</v>
      </c>
    </row>
    <row r="661" spans="1:6" ht="13.5">
      <c r="A661" s="346">
        <v>42900</v>
      </c>
      <c r="B661" s="345">
        <v>1.8680000000000001</v>
      </c>
      <c r="C661" s="345">
        <v>2.153</v>
      </c>
      <c r="D661" s="3">
        <f>IF(B661&lt;MAX($B$3:B661),B661/MAX($B$3:B661)-1,0)</f>
        <v>-0.27764887857695275</v>
      </c>
      <c r="E661" s="3">
        <f>IF(B661&lt;MAX($B$344:B661),B661/MAX($B$344:B661)-1,0)</f>
        <v>-5.3698074974670607E-2</v>
      </c>
      <c r="F661" s="3">
        <f>IF(B661&lt;MAX($B$554:B661),B661/MAX($B$554:B661)-1,0)</f>
        <v>-4.2643923240937021E-3</v>
      </c>
    </row>
    <row r="662" spans="1:6" ht="13.5">
      <c r="A662" s="346">
        <v>42901</v>
      </c>
      <c r="B662" s="345">
        <v>1.8620000000000001</v>
      </c>
      <c r="C662" s="345">
        <v>2.1469999999999998</v>
      </c>
      <c r="D662" s="3">
        <f>IF(B662&lt;MAX($B$3:B662),B662/MAX($B$3:B662)-1,0)</f>
        <v>-0.2799690641918019</v>
      </c>
      <c r="E662" s="3">
        <f>IF(B662&lt;MAX($B$344:B662),B662/MAX($B$344:B662)-1,0)</f>
        <v>-5.673758865248224E-2</v>
      </c>
      <c r="F662" s="3">
        <f>IF(B662&lt;MAX($B$554:B662),B662/MAX($B$554:B662)-1,0)</f>
        <v>-7.4626865671640896E-3</v>
      </c>
    </row>
    <row r="663" spans="1:6" ht="13.5">
      <c r="A663" s="346">
        <v>42902</v>
      </c>
      <c r="B663" s="345">
        <v>1.8680000000000001</v>
      </c>
      <c r="C663" s="345">
        <v>2.153</v>
      </c>
      <c r="D663" s="3">
        <f>IF(B663&lt;MAX($B$3:B663),B663/MAX($B$3:B663)-1,0)</f>
        <v>-0.27764887857695275</v>
      </c>
      <c r="E663" s="3">
        <f>IF(B663&lt;MAX($B$344:B663),B663/MAX($B$344:B663)-1,0)</f>
        <v>-5.3698074974670607E-2</v>
      </c>
      <c r="F663" s="3">
        <f>IF(B663&lt;MAX($B$554:B663),B663/MAX($B$554:B663)-1,0)</f>
        <v>-4.2643923240937021E-3</v>
      </c>
    </row>
    <row r="664" spans="1:6" ht="13.5">
      <c r="A664" s="346">
        <v>42905</v>
      </c>
      <c r="B664" s="345">
        <v>1.873</v>
      </c>
      <c r="C664" s="345">
        <v>2.1579999999999999</v>
      </c>
      <c r="D664" s="3">
        <f>IF(B664&lt;MAX($B$3:B664),B664/MAX($B$3:B664)-1,0)</f>
        <v>-0.2757153905645785</v>
      </c>
      <c r="E664" s="3">
        <f>IF(B664&lt;MAX($B$344:B664),B664/MAX($B$344:B664)-1,0)</f>
        <v>-5.1165146909827763E-2</v>
      </c>
      <c r="F664" s="3">
        <f>IF(B664&lt;MAX($B$554:B664),B664/MAX($B$554:B664)-1,0)</f>
        <v>-1.5991471215350828E-3</v>
      </c>
    </row>
    <row r="665" spans="1:6" ht="13.5">
      <c r="A665" s="346">
        <v>42906</v>
      </c>
      <c r="B665" s="345">
        <v>1.903</v>
      </c>
      <c r="C665" s="345">
        <v>2.1880000000000002</v>
      </c>
      <c r="D665" s="3">
        <f>IF(B665&lt;MAX($B$3:B665),B665/MAX($B$3:B665)-1,0)</f>
        <v>-0.26411446249033255</v>
      </c>
      <c r="E665" s="3">
        <f>IF(B665&lt;MAX($B$344:B665),B665/MAX($B$344:B665)-1,0)</f>
        <v>-3.5967578520770038E-2</v>
      </c>
      <c r="F665" s="3">
        <f>IF(B665&lt;MAX($B$554:B665),B665/MAX($B$554:B665)-1,0)</f>
        <v>0</v>
      </c>
    </row>
    <row r="666" spans="1:6" ht="13.5">
      <c r="A666" s="346">
        <v>42907</v>
      </c>
      <c r="B666" s="345">
        <v>1.907</v>
      </c>
      <c r="C666" s="345">
        <v>2.1920000000000002</v>
      </c>
      <c r="D666" s="3">
        <f>IF(B666&lt;MAX($B$3:B666),B666/MAX($B$3:B666)-1,0)</f>
        <v>-0.26256767208043308</v>
      </c>
      <c r="E666" s="3">
        <f>IF(B666&lt;MAX($B$344:B666),B666/MAX($B$344:B666)-1,0)</f>
        <v>-3.3941236068895653E-2</v>
      </c>
      <c r="F666" s="3">
        <f>IF(B666&lt;MAX($B$554:B666),B666/MAX($B$554:B666)-1,0)</f>
        <v>0</v>
      </c>
    </row>
    <row r="667" spans="1:6" ht="13.5">
      <c r="A667" s="346">
        <v>42908</v>
      </c>
      <c r="B667" s="345">
        <v>1.891</v>
      </c>
      <c r="C667" s="345">
        <v>2.1760000000000002</v>
      </c>
      <c r="D667" s="3">
        <f>IF(B667&lt;MAX($B$3:B667),B667/MAX($B$3:B667)-1,0)</f>
        <v>-0.26875483372003084</v>
      </c>
      <c r="E667" s="3">
        <f>IF(B667&lt;MAX($B$344:B667),B667/MAX($B$344:B667)-1,0)</f>
        <v>-4.2046605876393084E-2</v>
      </c>
      <c r="F667" s="3">
        <f>IF(B667&lt;MAX($B$554:B667),B667/MAX($B$554:B667)-1,0)</f>
        <v>-8.3901415836392657E-3</v>
      </c>
    </row>
    <row r="668" spans="1:6" ht="13.5">
      <c r="A668" s="346">
        <v>42909</v>
      </c>
      <c r="B668" s="345">
        <v>1.905</v>
      </c>
      <c r="C668" s="345">
        <v>2.19</v>
      </c>
      <c r="D668" s="3">
        <f>IF(B668&lt;MAX($B$3:B668),B668/MAX($B$3:B668)-1,0)</f>
        <v>-0.26334106728538276</v>
      </c>
      <c r="E668" s="3">
        <f>IF(B668&lt;MAX($B$344:B668),B668/MAX($B$344:B668)-1,0)</f>
        <v>-3.495440729483279E-2</v>
      </c>
      <c r="F668" s="3">
        <f>IF(B668&lt;MAX($B$554:B668),B668/MAX($B$554:B668)-1,0)</f>
        <v>-1.0487676979549221E-3</v>
      </c>
    </row>
    <row r="669" spans="1:6" ht="13.5">
      <c r="A669" s="346">
        <v>42912</v>
      </c>
      <c r="B669" s="345">
        <v>1.9430000000000001</v>
      </c>
      <c r="C669" s="345">
        <v>2.2280000000000002</v>
      </c>
      <c r="D669" s="3">
        <f>IF(B669&lt;MAX($B$3:B669),B669/MAX($B$3:B669)-1,0)</f>
        <v>-0.24864655839133787</v>
      </c>
      <c r="E669" s="3">
        <f>IF(B669&lt;MAX($B$344:B669),B669/MAX($B$344:B669)-1,0)</f>
        <v>-1.5704154002026294E-2</v>
      </c>
      <c r="F669" s="3">
        <f>IF(B669&lt;MAX($B$554:B669),B669/MAX($B$554:B669)-1,0)</f>
        <v>0</v>
      </c>
    </row>
    <row r="670" spans="1:6" ht="13.5">
      <c r="A670" s="346">
        <v>42913</v>
      </c>
      <c r="B670" s="345">
        <v>1.9370000000000001</v>
      </c>
      <c r="C670" s="345">
        <v>2.222</v>
      </c>
      <c r="D670" s="3">
        <f>IF(B670&lt;MAX($B$3:B670),B670/MAX($B$3:B670)-1,0)</f>
        <v>-0.25096674400618713</v>
      </c>
      <c r="E670" s="3">
        <f>IF(B670&lt;MAX($B$344:B670),B670/MAX($B$344:B670)-1,0)</f>
        <v>-1.8743667679837817E-2</v>
      </c>
      <c r="F670" s="3">
        <f>IF(B670&lt;MAX($B$554:B670),B670/MAX($B$554:B670)-1,0)</f>
        <v>-3.0880082346885773E-3</v>
      </c>
    </row>
    <row r="671" spans="1:6" ht="13.5">
      <c r="A671" s="346">
        <v>42914</v>
      </c>
      <c r="B671" s="345">
        <v>1.9219999999999999</v>
      </c>
      <c r="C671" s="345">
        <v>2.2069999999999999</v>
      </c>
      <c r="D671" s="3">
        <f>IF(B671&lt;MAX($B$3:B671),B671/MAX($B$3:B671)-1,0)</f>
        <v>-0.2567672080433101</v>
      </c>
      <c r="E671" s="3">
        <f>IF(B671&lt;MAX($B$344:B671),B671/MAX($B$344:B671)-1,0)</f>
        <v>-2.634245187436679E-2</v>
      </c>
      <c r="F671" s="3">
        <f>IF(B671&lt;MAX($B$554:B671),B671/MAX($B$554:B671)-1,0)</f>
        <v>-1.0808028821410298E-2</v>
      </c>
    </row>
    <row r="672" spans="1:6" ht="13.5">
      <c r="A672" s="346">
        <v>42915</v>
      </c>
      <c r="B672" s="345">
        <v>1.923</v>
      </c>
      <c r="C672" s="345">
        <v>2.2080000000000002</v>
      </c>
      <c r="D672" s="3">
        <f>IF(B672&lt;MAX($B$3:B672),B672/MAX($B$3:B672)-1,0)</f>
        <v>-0.25638051044083521</v>
      </c>
      <c r="E672" s="3">
        <f>IF(B672&lt;MAX($B$344:B672),B672/MAX($B$344:B672)-1,0)</f>
        <v>-2.583586626139811E-2</v>
      </c>
      <c r="F672" s="3">
        <f>IF(B672&lt;MAX($B$554:B672),B672/MAX($B$554:B672)-1,0)</f>
        <v>-1.029336078229548E-2</v>
      </c>
    </row>
    <row r="673" spans="1:6" ht="13.5">
      <c r="A673" s="346">
        <v>42916</v>
      </c>
      <c r="B673" s="345">
        <v>1.9390000000000001</v>
      </c>
      <c r="C673" s="345">
        <v>2.2240000000000002</v>
      </c>
      <c r="D673" s="3">
        <f>IF(B673&lt;MAX($B$3:B673),B673/MAX($B$3:B673)-1,0)</f>
        <v>-0.25019334880123734</v>
      </c>
      <c r="E673" s="3">
        <f>IF(B673&lt;MAX($B$344:B673),B673/MAX($B$344:B673)-1,0)</f>
        <v>-1.7730496453900679E-2</v>
      </c>
      <c r="F673" s="3">
        <f>IF(B673&lt;MAX($B$554:B673),B673/MAX($B$554:B673)-1,0)</f>
        <v>-2.0586721564590515E-3</v>
      </c>
    </row>
    <row r="674" spans="1:6" ht="13.5">
      <c r="A674" s="346">
        <v>42919</v>
      </c>
      <c r="B674" s="345">
        <v>1.9390000000000001</v>
      </c>
      <c r="C674" s="345">
        <v>2.2240000000000002</v>
      </c>
      <c r="D674" s="3">
        <f>IF(B674&lt;MAX($B$3:B674),B674/MAX($B$3:B674)-1,0)</f>
        <v>-0.25019334880123734</v>
      </c>
      <c r="E674" s="3">
        <f>IF(B674&lt;MAX($B$344:B674),B674/MAX($B$344:B674)-1,0)</f>
        <v>-1.7730496453900679E-2</v>
      </c>
      <c r="F674" s="3">
        <f>IF(B674&lt;MAX($B$554:B674),B674/MAX($B$554:B674)-1,0)</f>
        <v>-2.0586721564590515E-3</v>
      </c>
    </row>
    <row r="675" spans="1:6" ht="13.5">
      <c r="A675" s="346">
        <v>42920</v>
      </c>
      <c r="B675" s="345">
        <v>1.92</v>
      </c>
      <c r="C675" s="345">
        <v>2.2050000000000001</v>
      </c>
      <c r="D675" s="3">
        <f>IF(B675&lt;MAX($B$3:B675),B675/MAX($B$3:B675)-1,0)</f>
        <v>-0.25754060324825989</v>
      </c>
      <c r="E675" s="3">
        <f>IF(B675&lt;MAX($B$344:B675),B675/MAX($B$344:B675)-1,0)</f>
        <v>-2.7355623100303927E-2</v>
      </c>
      <c r="F675" s="3">
        <f>IF(B675&lt;MAX($B$554:B675),B675/MAX($B$554:B675)-1,0)</f>
        <v>-1.1837364899639824E-2</v>
      </c>
    </row>
    <row r="676" spans="1:6" ht="13.5">
      <c r="A676" s="346">
        <v>42921</v>
      </c>
      <c r="B676" s="345">
        <v>1.9750000000000001</v>
      </c>
      <c r="C676" s="345">
        <v>2.2599999999999998</v>
      </c>
      <c r="D676" s="3">
        <f>IF(B676&lt;MAX($B$3:B676),B676/MAX($B$3:B676)-1,0)</f>
        <v>-0.23627223511214224</v>
      </c>
      <c r="E676" s="3">
        <f>IF(B676&lt;MAX($B$344:B676),B676/MAX($B$344:B676)-1,0)</f>
        <v>0</v>
      </c>
      <c r="F676" s="3">
        <f>IF(B676&lt;MAX($B$554:B676),B676/MAX($B$554:B676)-1,0)</f>
        <v>0</v>
      </c>
    </row>
    <row r="677" spans="1:6" ht="13.5">
      <c r="A677" s="346">
        <v>42922</v>
      </c>
      <c r="B677" s="345">
        <v>1.996</v>
      </c>
      <c r="C677" s="345">
        <v>2.2810000000000001</v>
      </c>
      <c r="D677" s="3">
        <f>IF(B677&lt;MAX($B$3:B677),B677/MAX($B$3:B677)-1,0)</f>
        <v>-0.22815158546017011</v>
      </c>
      <c r="E677" s="3">
        <f>IF(B677&lt;MAX($B$344:B677),B677/MAX($B$344:B677)-1,0)</f>
        <v>0</v>
      </c>
      <c r="F677" s="3">
        <f>IF(B677&lt;MAX($B$554:B677),B677/MAX($B$554:B677)-1,0)</f>
        <v>0</v>
      </c>
    </row>
    <row r="678" spans="1:6" ht="13.5">
      <c r="A678" s="346">
        <v>42923</v>
      </c>
      <c r="B678" s="345">
        <v>2.0190000000000001</v>
      </c>
      <c r="C678" s="345">
        <v>2.3039999999999998</v>
      </c>
      <c r="D678" s="3">
        <f>IF(B678&lt;MAX($B$3:B678),B678/MAX($B$3:B678)-1,0)</f>
        <v>-0.2192575406032482</v>
      </c>
      <c r="E678" s="3">
        <f>IF(B678&lt;MAX($B$344:B678),B678/MAX($B$344:B678)-1,0)</f>
        <v>0</v>
      </c>
      <c r="F678" s="3">
        <f>IF(B678&lt;MAX($B$554:B678),B678/MAX($B$554:B678)-1,0)</f>
        <v>0</v>
      </c>
    </row>
    <row r="679" spans="1:6" ht="13.5">
      <c r="A679" s="346">
        <v>42926</v>
      </c>
      <c r="B679" s="345">
        <v>2.0190000000000001</v>
      </c>
      <c r="C679" s="345">
        <v>2.3039999999999998</v>
      </c>
      <c r="D679" s="3">
        <f>IF(B679&lt;MAX($B$3:B679),B679/MAX($B$3:B679)-1,0)</f>
        <v>-0.2192575406032482</v>
      </c>
      <c r="E679" s="3">
        <f>IF(B679&lt;MAX($B$344:B679),B679/MAX($B$344:B679)-1,0)</f>
        <v>0</v>
      </c>
      <c r="F679" s="3">
        <f>IF(B679&lt;MAX($B$554:B679),B679/MAX($B$554:B679)-1,0)</f>
        <v>0</v>
      </c>
    </row>
    <row r="680" spans="1:6" ht="13.5">
      <c r="A680" s="346">
        <v>42927</v>
      </c>
      <c r="B680" s="345">
        <v>1.9950000000000001</v>
      </c>
      <c r="C680" s="345">
        <v>2.2799999999999998</v>
      </c>
      <c r="D680" s="3">
        <f>IF(B680&lt;MAX($B$3:B680),B680/MAX($B$3:B680)-1,0)</f>
        <v>-0.2285382830626449</v>
      </c>
      <c r="E680" s="3">
        <f>IF(B680&lt;MAX($B$344:B680),B680/MAX($B$344:B680)-1,0)</f>
        <v>-1.1887072808320909E-2</v>
      </c>
      <c r="F680" s="3">
        <f>IF(B680&lt;MAX($B$554:B680),B680/MAX($B$554:B680)-1,0)</f>
        <v>-1.1887072808320909E-2</v>
      </c>
    </row>
    <row r="681" spans="1:6" ht="13.5">
      <c r="A681" s="346">
        <v>42928</v>
      </c>
      <c r="B681" s="345">
        <v>2.024</v>
      </c>
      <c r="C681" s="345">
        <v>2.3090000000000002</v>
      </c>
      <c r="D681" s="3">
        <f>IF(B681&lt;MAX($B$3:B681),B681/MAX($B$3:B681)-1,0)</f>
        <v>-0.21732405259087384</v>
      </c>
      <c r="E681" s="3">
        <f>IF(B681&lt;MAX($B$344:B681),B681/MAX($B$344:B681)-1,0)</f>
        <v>0</v>
      </c>
      <c r="F681" s="3">
        <f>IF(B681&lt;MAX($B$554:B681),B681/MAX($B$554:B681)-1,0)</f>
        <v>0</v>
      </c>
    </row>
    <row r="682" spans="1:6" ht="13.5">
      <c r="A682" s="346">
        <v>42929</v>
      </c>
      <c r="B682" s="345">
        <v>2.0179999999999998</v>
      </c>
      <c r="C682" s="345">
        <v>2.3029999999999999</v>
      </c>
      <c r="D682" s="3">
        <f>IF(B682&lt;MAX($B$3:B682),B682/MAX($B$3:B682)-1,0)</f>
        <v>-0.21964423820572321</v>
      </c>
      <c r="E682" s="3">
        <f>IF(B682&lt;MAX($B$344:B682),B682/MAX($B$344:B682)-1,0)</f>
        <v>-2.9644268774704496E-3</v>
      </c>
      <c r="F682" s="3">
        <f>IF(B682&lt;MAX($B$554:B682),B682/MAX($B$554:B682)-1,0)</f>
        <v>-2.9644268774704496E-3</v>
      </c>
    </row>
    <row r="683" spans="1:6" ht="13.5">
      <c r="A683" s="346">
        <v>42930</v>
      </c>
      <c r="B683" s="345">
        <v>2.04</v>
      </c>
      <c r="C683" s="345">
        <v>2.3250000000000002</v>
      </c>
      <c r="D683" s="3">
        <f>IF(B683&lt;MAX($B$3:B683),B683/MAX($B$3:B683)-1,0)</f>
        <v>-0.21113689095127608</v>
      </c>
      <c r="E683" s="3">
        <f>IF(B683&lt;MAX($B$344:B683),B683/MAX($B$344:B683)-1,0)</f>
        <v>0</v>
      </c>
      <c r="F683" s="3">
        <f>IF(B683&lt;MAX($B$554:B683),B683/MAX($B$554:B683)-1,0)</f>
        <v>0</v>
      </c>
    </row>
    <row r="684" spans="1:6" ht="13.5">
      <c r="A684" s="346">
        <v>42933</v>
      </c>
      <c r="B684" s="345">
        <v>2.0150000000000001</v>
      </c>
      <c r="C684" s="345">
        <v>2.2999999999999998</v>
      </c>
      <c r="D684" s="3">
        <f>IF(B684&lt;MAX($B$3:B684),B684/MAX($B$3:B684)-1,0)</f>
        <v>-0.22080433101314767</v>
      </c>
      <c r="E684" s="3">
        <f>IF(B684&lt;MAX($B$344:B684),B684/MAX($B$344:B684)-1,0)</f>
        <v>-1.225490196078427E-2</v>
      </c>
      <c r="F684" s="3">
        <f>IF(B684&lt;MAX($B$554:B684),B684/MAX($B$554:B684)-1,0)</f>
        <v>-1.225490196078427E-2</v>
      </c>
    </row>
    <row r="685" spans="1:6" ht="13.5">
      <c r="A685" s="346">
        <v>42934</v>
      </c>
      <c r="B685" s="345">
        <v>2.0230000000000001</v>
      </c>
      <c r="C685" s="345">
        <v>2.3079999999999998</v>
      </c>
      <c r="D685" s="3">
        <f>IF(B685&lt;MAX($B$3:B685),B685/MAX($B$3:B685)-1,0)</f>
        <v>-0.21771075019334873</v>
      </c>
      <c r="E685" s="3">
        <f>IF(B685&lt;MAX($B$344:B685),B685/MAX($B$344:B685)-1,0)</f>
        <v>-8.3333333333333037E-3</v>
      </c>
      <c r="F685" s="3">
        <f>IF(B685&lt;MAX($B$554:B685),B685/MAX($B$554:B685)-1,0)</f>
        <v>-8.3333333333333037E-3</v>
      </c>
    </row>
    <row r="686" spans="1:6" ht="13.5">
      <c r="A686" s="346">
        <v>42935</v>
      </c>
      <c r="B686" s="345">
        <v>2.0720000000000001</v>
      </c>
      <c r="C686" s="345">
        <v>2.3570000000000002</v>
      </c>
      <c r="D686" s="3">
        <f>IF(B686&lt;MAX($B$3:B686),B686/MAX($B$3:B686)-1,0)</f>
        <v>-0.19876256767208034</v>
      </c>
      <c r="E686" s="3">
        <f>IF(B686&lt;MAX($B$344:B686),B686/MAX($B$344:B686)-1,0)</f>
        <v>0</v>
      </c>
      <c r="F686" s="3">
        <f>IF(B686&lt;MAX($B$554:B686),B686/MAX($B$554:B686)-1,0)</f>
        <v>0</v>
      </c>
    </row>
    <row r="687" spans="1:6" ht="13.5">
      <c r="A687" s="346">
        <v>42936</v>
      </c>
      <c r="B687" s="345">
        <v>2.1019999999999999</v>
      </c>
      <c r="C687" s="345">
        <v>2.387</v>
      </c>
      <c r="D687" s="3">
        <f>IF(B687&lt;MAX($B$3:B687),B687/MAX($B$3:B687)-1,0)</f>
        <v>-0.18716163959783449</v>
      </c>
      <c r="E687" s="3">
        <f>IF(B687&lt;MAX($B$344:B687),B687/MAX($B$344:B687)-1,0)</f>
        <v>0</v>
      </c>
      <c r="F687" s="3">
        <f>IF(B687&lt;MAX($B$554:B687),B687/MAX($B$554:B687)-1,0)</f>
        <v>0</v>
      </c>
    </row>
    <row r="688" spans="1:6" ht="13.5">
      <c r="A688" s="346">
        <v>42937</v>
      </c>
      <c r="B688" s="345">
        <v>2.137</v>
      </c>
      <c r="C688" s="345">
        <v>2.4220000000000002</v>
      </c>
      <c r="D688" s="3">
        <f>IF(B688&lt;MAX($B$3:B688),B688/MAX($B$3:B688)-1,0)</f>
        <v>-0.17362722351121418</v>
      </c>
      <c r="E688" s="3">
        <f>IF(B688&lt;MAX($B$344:B688),B688/MAX($B$344:B688)-1,0)</f>
        <v>0</v>
      </c>
      <c r="F688" s="3">
        <f>IF(B688&lt;MAX($B$554:B688),B688/MAX($B$554:B688)-1,0)</f>
        <v>0</v>
      </c>
    </row>
    <row r="689" spans="1:6" ht="13.5">
      <c r="A689" s="346">
        <v>42940</v>
      </c>
      <c r="B689" s="345">
        <v>2.1030000000000002</v>
      </c>
      <c r="C689" s="345">
        <v>2.3879999999999999</v>
      </c>
      <c r="D689" s="3">
        <f>IF(B689&lt;MAX($B$3:B689),B689/MAX($B$3:B689)-1,0)</f>
        <v>-0.18677494199535949</v>
      </c>
      <c r="E689" s="3">
        <f>IF(B689&lt;MAX($B$344:B689),B689/MAX($B$344:B689)-1,0)</f>
        <v>-1.5910154422086986E-2</v>
      </c>
      <c r="F689" s="3">
        <f>IF(B689&lt;MAX($B$554:B689),B689/MAX($B$554:B689)-1,0)</f>
        <v>-1.5910154422086986E-2</v>
      </c>
    </row>
    <row r="690" spans="1:6" ht="13.5">
      <c r="A690" s="346">
        <v>42941</v>
      </c>
      <c r="B690" s="345">
        <v>2.0950000000000002</v>
      </c>
      <c r="C690" s="345">
        <v>2.38</v>
      </c>
      <c r="D690" s="3">
        <f>IF(B690&lt;MAX($B$3:B690),B690/MAX($B$3:B690)-1,0)</f>
        <v>-0.18986852281515842</v>
      </c>
      <c r="E690" s="3">
        <f>IF(B690&lt;MAX($B$344:B690),B690/MAX($B$344:B690)-1,0)</f>
        <v>-1.9653720168460342E-2</v>
      </c>
      <c r="F690" s="3">
        <f>IF(B690&lt;MAX($B$554:B690),B690/MAX($B$554:B690)-1,0)</f>
        <v>-1.9653720168460342E-2</v>
      </c>
    </row>
    <row r="691" spans="1:6" ht="13.5">
      <c r="A691" s="346">
        <v>42942</v>
      </c>
      <c r="B691" s="345">
        <v>2.0779999999999998</v>
      </c>
      <c r="C691" s="345">
        <v>2.363</v>
      </c>
      <c r="D691" s="3">
        <f>IF(B691&lt;MAX($B$3:B691),B691/MAX($B$3:B691)-1,0)</f>
        <v>-0.1964423820572313</v>
      </c>
      <c r="E691" s="3">
        <f>IF(B691&lt;MAX($B$344:B691),B691/MAX($B$344:B691)-1,0)</f>
        <v>-2.7608797379504058E-2</v>
      </c>
      <c r="F691" s="3">
        <f>IF(B691&lt;MAX($B$554:B691),B691/MAX($B$554:B691)-1,0)</f>
        <v>-2.7608797379504058E-2</v>
      </c>
    </row>
    <row r="692" spans="1:6" ht="13.5">
      <c r="A692" s="346">
        <v>42943</v>
      </c>
      <c r="B692" s="345">
        <v>2.0649999999999999</v>
      </c>
      <c r="C692" s="345">
        <v>2.35</v>
      </c>
      <c r="D692" s="3">
        <f>IF(B692&lt;MAX($B$3:B692),B692/MAX($B$3:B692)-1,0)</f>
        <v>-0.20146945088940449</v>
      </c>
      <c r="E692" s="3">
        <f>IF(B692&lt;MAX($B$344:B692),B692/MAX($B$344:B692)-1,0)</f>
        <v>-3.3692091717360761E-2</v>
      </c>
      <c r="F692" s="3">
        <f>IF(B692&lt;MAX($B$554:B692),B692/MAX($B$554:B692)-1,0)</f>
        <v>-3.3692091717360761E-2</v>
      </c>
    </row>
    <row r="693" spans="1:6" ht="13.5">
      <c r="A693" s="346">
        <v>42944</v>
      </c>
      <c r="B693" s="345">
        <v>2.117</v>
      </c>
      <c r="C693" s="345">
        <v>2.4020000000000001</v>
      </c>
      <c r="D693" s="3">
        <f>IF(B693&lt;MAX($B$3:B693),B693/MAX($B$3:B693)-1,0)</f>
        <v>-0.18136117556071152</v>
      </c>
      <c r="E693" s="3">
        <f>IF(B693&lt;MAX($B$344:B693),B693/MAX($B$344:B693)-1,0)</f>
        <v>-9.3589143659336127E-3</v>
      </c>
      <c r="F693" s="3">
        <f>IF(B693&lt;MAX($B$554:B693),B693/MAX($B$554:B693)-1,0)</f>
        <v>-9.3589143659336127E-3</v>
      </c>
    </row>
    <row r="694" spans="1:6" ht="13.5">
      <c r="A694" s="346">
        <v>42947</v>
      </c>
      <c r="B694" s="345">
        <v>2.1419999999999999</v>
      </c>
      <c r="C694" s="345">
        <v>2.427</v>
      </c>
      <c r="D694" s="3">
        <f>IF(B694&lt;MAX($B$3:B694),B694/MAX($B$3:B694)-1,0)</f>
        <v>-0.17169373549883993</v>
      </c>
      <c r="E694" s="3">
        <f>IF(B694&lt;MAX($B$344:B694),B694/MAX($B$344:B694)-1,0)</f>
        <v>0</v>
      </c>
      <c r="F694" s="3">
        <f>IF(B694&lt;MAX($B$554:B694),B694/MAX($B$554:B694)-1,0)</f>
        <v>0</v>
      </c>
    </row>
    <row r="695" spans="1:6" ht="13.5">
      <c r="A695" s="346">
        <v>42948</v>
      </c>
      <c r="B695" s="345">
        <v>2.1589999999999998</v>
      </c>
      <c r="C695" s="345">
        <v>2.444</v>
      </c>
      <c r="D695" s="3">
        <f>IF(B695&lt;MAX($B$3:B695),B695/MAX($B$3:B695)-1,0)</f>
        <v>-0.16511987625676727</v>
      </c>
      <c r="E695" s="3">
        <f>IF(B695&lt;MAX($B$344:B695),B695/MAX($B$344:B695)-1,0)</f>
        <v>0</v>
      </c>
      <c r="F695" s="3">
        <f>IF(B695&lt;MAX($B$554:B695),B695/MAX($B$554:B695)-1,0)</f>
        <v>0</v>
      </c>
    </row>
    <row r="696" spans="1:6" ht="13.5">
      <c r="A696" s="346">
        <v>42949</v>
      </c>
      <c r="B696" s="345">
        <v>2.1680000000000001</v>
      </c>
      <c r="C696" s="345">
        <v>2.4529999999999998</v>
      </c>
      <c r="D696" s="3">
        <f>IF(B696&lt;MAX($B$3:B696),B696/MAX($B$3:B696)-1,0)</f>
        <v>-0.16163959783449333</v>
      </c>
      <c r="E696" s="3">
        <f>IF(B696&lt;MAX($B$344:B696),B696/MAX($B$344:B696)-1,0)</f>
        <v>0</v>
      </c>
      <c r="F696" s="3">
        <f>IF(B696&lt;MAX($B$554:B696),B696/MAX($B$554:B696)-1,0)</f>
        <v>0</v>
      </c>
    </row>
    <row r="697" spans="1:6" ht="13.5">
      <c r="A697" s="346">
        <v>42950</v>
      </c>
      <c r="B697" s="345">
        <v>2.1549999999999998</v>
      </c>
      <c r="C697" s="345">
        <v>2.44</v>
      </c>
      <c r="D697" s="3">
        <f>IF(B697&lt;MAX($B$3:B697),B697/MAX($B$3:B697)-1,0)</f>
        <v>-0.16666666666666674</v>
      </c>
      <c r="E697" s="3">
        <f>IF(B697&lt;MAX($B$344:B697),B697/MAX($B$344:B697)-1,0)</f>
        <v>-5.9963099630997441E-3</v>
      </c>
      <c r="F697" s="3">
        <f>IF(B697&lt;MAX($B$554:B697),B697/MAX($B$554:B697)-1,0)</f>
        <v>-5.9963099630997441E-3</v>
      </c>
    </row>
    <row r="698" spans="1:6" ht="13.5">
      <c r="A698" s="346">
        <v>42951</v>
      </c>
      <c r="B698" s="345">
        <v>2.1059999999999999</v>
      </c>
      <c r="C698" s="345">
        <v>2.391</v>
      </c>
      <c r="D698" s="3">
        <f>IF(B698&lt;MAX($B$3:B698),B698/MAX($B$3:B698)-1,0)</f>
        <v>-0.18561484918793503</v>
      </c>
      <c r="E698" s="3">
        <f>IF(B698&lt;MAX($B$344:B698),B698/MAX($B$344:B698)-1,0)</f>
        <v>-2.8597785977859891E-2</v>
      </c>
      <c r="F698" s="3">
        <f>IF(B698&lt;MAX($B$554:B698),B698/MAX($B$554:B698)-1,0)</f>
        <v>-2.8597785977859891E-2</v>
      </c>
    </row>
    <row r="699" spans="1:6" ht="13.5">
      <c r="A699" s="346">
        <v>42954</v>
      </c>
      <c r="B699" s="345">
        <v>2.137</v>
      </c>
      <c r="C699" s="345">
        <v>2.4220000000000002</v>
      </c>
      <c r="D699" s="3">
        <f>IF(B699&lt;MAX($B$3:B699),B699/MAX($B$3:B699)-1,0)</f>
        <v>-0.17362722351121418</v>
      </c>
      <c r="E699" s="3">
        <f>IF(B699&lt;MAX($B$344:B699),B699/MAX($B$344:B699)-1,0)</f>
        <v>-1.4298892988929945E-2</v>
      </c>
      <c r="F699" s="3">
        <f>IF(B699&lt;MAX($B$554:B699),B699/MAX($B$554:B699)-1,0)</f>
        <v>-1.4298892988929945E-2</v>
      </c>
    </row>
    <row r="700" spans="1:6" ht="13.5">
      <c r="A700" s="346">
        <v>42955</v>
      </c>
      <c r="B700" s="345">
        <v>2.1240000000000001</v>
      </c>
      <c r="C700" s="345">
        <v>2.4089999999999998</v>
      </c>
      <c r="D700" s="3">
        <f>IF(B700&lt;MAX($B$3:B700),B700/MAX($B$3:B700)-1,0)</f>
        <v>-0.17865429234338737</v>
      </c>
      <c r="E700" s="3">
        <f>IF(B700&lt;MAX($B$344:B700),B700/MAX($B$344:B700)-1,0)</f>
        <v>-2.0295202952029578E-2</v>
      </c>
      <c r="F700" s="3">
        <f>IF(B700&lt;MAX($B$554:B700),B700/MAX($B$554:B700)-1,0)</f>
        <v>-2.0295202952029578E-2</v>
      </c>
    </row>
    <row r="701" spans="1:6" ht="13.5">
      <c r="A701" s="346">
        <v>42956</v>
      </c>
      <c r="B701" s="345">
        <v>2.1389999999999998</v>
      </c>
      <c r="C701" s="345">
        <v>2.4239999999999999</v>
      </c>
      <c r="D701" s="3">
        <f>IF(B701&lt;MAX($B$3:B701),B701/MAX($B$3:B701)-1,0)</f>
        <v>-0.1728538283062645</v>
      </c>
      <c r="E701" s="3">
        <f>IF(B701&lt;MAX($B$344:B701),B701/MAX($B$344:B701)-1,0)</f>
        <v>-1.3376383763837763E-2</v>
      </c>
      <c r="F701" s="3">
        <f>IF(B701&lt;MAX($B$554:B701),B701/MAX($B$554:B701)-1,0)</f>
        <v>-1.3376383763837763E-2</v>
      </c>
    </row>
    <row r="702" spans="1:6" ht="13.5">
      <c r="A702" s="346">
        <v>42957</v>
      </c>
      <c r="B702" s="345">
        <v>2.1259999999999999</v>
      </c>
      <c r="C702" s="345">
        <v>2.411</v>
      </c>
      <c r="D702" s="3">
        <f>IF(B702&lt;MAX($B$3:B702),B702/MAX($B$3:B702)-1,0)</f>
        <v>-0.17788089713843769</v>
      </c>
      <c r="E702" s="3">
        <f>IF(B702&lt;MAX($B$344:B702),B702/MAX($B$344:B702)-1,0)</f>
        <v>-1.9372693726937396E-2</v>
      </c>
      <c r="F702" s="3">
        <f>IF(B702&lt;MAX($B$554:B702),B702/MAX($B$554:B702)-1,0)</f>
        <v>-1.9372693726937396E-2</v>
      </c>
    </row>
    <row r="703" spans="1:6" ht="13.5">
      <c r="A703" s="346">
        <v>42958</v>
      </c>
      <c r="B703" s="345">
        <v>2.0910000000000002</v>
      </c>
      <c r="C703" s="345">
        <v>2.3759999999999999</v>
      </c>
      <c r="D703" s="3">
        <f>IF(B703&lt;MAX($B$3:B703),B703/MAX($B$3:B703)-1,0)</f>
        <v>-0.19141531322505789</v>
      </c>
      <c r="E703" s="3">
        <f>IF(B703&lt;MAX($B$344:B703),B703/MAX($B$344:B703)-1,0)</f>
        <v>-3.5516605166051596E-2</v>
      </c>
      <c r="F703" s="3">
        <f>IF(B703&lt;MAX($B$554:B703),B703/MAX($B$554:B703)-1,0)</f>
        <v>-3.5516605166051596E-2</v>
      </c>
    </row>
    <row r="704" spans="1:6" ht="13.5">
      <c r="A704" s="346">
        <v>42961</v>
      </c>
      <c r="B704" s="345">
        <v>2.1280000000000001</v>
      </c>
      <c r="C704" s="345">
        <v>2.4129999999999998</v>
      </c>
      <c r="D704" s="3">
        <f>IF(B704&lt;MAX($B$3:B704),B704/MAX($B$3:B704)-1,0)</f>
        <v>-0.1771075019334879</v>
      </c>
      <c r="E704" s="3">
        <f>IF(B704&lt;MAX($B$344:B704),B704/MAX($B$344:B704)-1,0)</f>
        <v>-1.8450184501844991E-2</v>
      </c>
      <c r="F704" s="3">
        <f>IF(B704&lt;MAX($B$554:B704),B704/MAX($B$554:B704)-1,0)</f>
        <v>-1.8450184501844991E-2</v>
      </c>
    </row>
    <row r="705" spans="1:6" ht="13.5">
      <c r="A705" s="346">
        <v>42962</v>
      </c>
      <c r="B705" s="345">
        <v>2.145</v>
      </c>
      <c r="C705" s="345">
        <v>2.4300000000000002</v>
      </c>
      <c r="D705" s="3">
        <f>IF(B705&lt;MAX($B$3:B705),B705/MAX($B$3:B705)-1,0)</f>
        <v>-0.17053364269141524</v>
      </c>
      <c r="E705" s="3">
        <f>IF(B705&lt;MAX($B$344:B705),B705/MAX($B$344:B705)-1,0)</f>
        <v>-1.0608856088560992E-2</v>
      </c>
      <c r="F705" s="3">
        <f>IF(B705&lt;MAX($B$554:B705),B705/MAX($B$554:B705)-1,0)</f>
        <v>-1.0608856088560992E-2</v>
      </c>
    </row>
    <row r="706" spans="1:6" ht="13.5">
      <c r="A706" s="346">
        <v>42963</v>
      </c>
      <c r="B706" s="345">
        <v>2.1379999999999999</v>
      </c>
      <c r="C706" s="345">
        <v>2.423</v>
      </c>
      <c r="D706" s="3">
        <f>IF(B706&lt;MAX($B$3:B706),B706/MAX($B$3:B706)-1,0)</f>
        <v>-0.1732405259087394</v>
      </c>
      <c r="E706" s="3">
        <f>IF(B706&lt;MAX($B$344:B706),B706/MAX($B$344:B706)-1,0)</f>
        <v>-1.3837638376383854E-2</v>
      </c>
      <c r="F706" s="3">
        <f>IF(B706&lt;MAX($B$554:B706),B706/MAX($B$554:B706)-1,0)</f>
        <v>-1.3837638376383854E-2</v>
      </c>
    </row>
    <row r="707" spans="1:6" ht="13.5">
      <c r="A707" s="346">
        <v>42964</v>
      </c>
      <c r="B707" s="345">
        <v>2.1240000000000001</v>
      </c>
      <c r="C707" s="345">
        <v>2.4089999999999998</v>
      </c>
      <c r="D707" s="3">
        <f>IF(B707&lt;MAX($B$3:B707),B707/MAX($B$3:B707)-1,0)</f>
        <v>-0.17865429234338737</v>
      </c>
      <c r="E707" s="3">
        <f>IF(B707&lt;MAX($B$344:B707),B707/MAX($B$344:B707)-1,0)</f>
        <v>-2.0295202952029578E-2</v>
      </c>
      <c r="F707" s="3">
        <f>IF(B707&lt;MAX($B$554:B707),B707/MAX($B$554:B707)-1,0)</f>
        <v>-2.0295202952029578E-2</v>
      </c>
    </row>
    <row r="708" spans="1:6" ht="13.5">
      <c r="A708" s="346">
        <v>42965</v>
      </c>
      <c r="B708" s="345">
        <v>2.1190000000000002</v>
      </c>
      <c r="C708" s="345">
        <v>2.4039999999999999</v>
      </c>
      <c r="D708" s="3">
        <f>IF(B708&lt;MAX($B$3:B708),B708/MAX($B$3:B708)-1,0)</f>
        <v>-0.18058778035576162</v>
      </c>
      <c r="E708" s="3">
        <f>IF(B708&lt;MAX($B$344:B708),B708/MAX($B$344:B708)-1,0)</f>
        <v>-2.2601476014760147E-2</v>
      </c>
      <c r="F708" s="3">
        <f>IF(B708&lt;MAX($B$554:B708),B708/MAX($B$554:B708)-1,0)</f>
        <v>-2.2601476014760147E-2</v>
      </c>
    </row>
    <row r="709" spans="1:6" ht="13.5">
      <c r="A709" s="346">
        <v>42968</v>
      </c>
      <c r="B709" s="345">
        <v>2.12</v>
      </c>
      <c r="C709" s="345">
        <v>2.4049999999999998</v>
      </c>
      <c r="D709" s="3">
        <f>IF(B709&lt;MAX($B$3:B709),B709/MAX($B$3:B709)-1,0)</f>
        <v>-0.18020108275328683</v>
      </c>
      <c r="E709" s="3">
        <f>IF(B709&lt;MAX($B$344:B709),B709/MAX($B$344:B709)-1,0)</f>
        <v>-2.2140221402214055E-2</v>
      </c>
      <c r="F709" s="3">
        <f>IF(B709&lt;MAX($B$554:B709),B709/MAX($B$554:B709)-1,0)</f>
        <v>-2.2140221402214055E-2</v>
      </c>
    </row>
    <row r="710" spans="1:6" ht="13.5">
      <c r="A710" s="346">
        <v>42969</v>
      </c>
      <c r="B710" s="345">
        <v>2.145</v>
      </c>
      <c r="C710" s="345">
        <v>2.4300000000000002</v>
      </c>
      <c r="D710" s="3">
        <f>IF(B710&lt;MAX($B$3:B710),B710/MAX($B$3:B710)-1,0)</f>
        <v>-0.17053364269141524</v>
      </c>
      <c r="E710" s="3">
        <f>IF(B710&lt;MAX($B$344:B710),B710/MAX($B$344:B710)-1,0)</f>
        <v>-1.0608856088560992E-2</v>
      </c>
      <c r="F710" s="3">
        <f>IF(B710&lt;MAX($B$554:B710),B710/MAX($B$554:B710)-1,0)</f>
        <v>-1.0608856088560992E-2</v>
      </c>
    </row>
    <row r="711" spans="1:6" ht="13.5">
      <c r="A711" s="346">
        <v>42970</v>
      </c>
      <c r="B711" s="345">
        <v>2.1579999999999999</v>
      </c>
      <c r="C711" s="345">
        <v>2.4430000000000001</v>
      </c>
      <c r="D711" s="3">
        <f>IF(B711&lt;MAX($B$3:B711),B711/MAX($B$3:B711)-1,0)</f>
        <v>-0.16550657385924206</v>
      </c>
      <c r="E711" s="3">
        <f>IF(B711&lt;MAX($B$344:B711),B711/MAX($B$344:B711)-1,0)</f>
        <v>-4.6125461254613587E-3</v>
      </c>
      <c r="F711" s="3">
        <f>IF(B711&lt;MAX($B$554:B711),B711/MAX($B$554:B711)-1,0)</f>
        <v>-4.6125461254613587E-3</v>
      </c>
    </row>
    <row r="712" spans="1:6" ht="13.5">
      <c r="A712" s="346">
        <v>42971</v>
      </c>
      <c r="B712" s="345">
        <v>2.1469999999999998</v>
      </c>
      <c r="C712" s="345">
        <v>2.4319999999999999</v>
      </c>
      <c r="D712" s="3">
        <f>IF(B712&lt;MAX($B$3:B712),B712/MAX($B$3:B712)-1,0)</f>
        <v>-0.16976024748646557</v>
      </c>
      <c r="E712" s="3">
        <f>IF(B712&lt;MAX($B$344:B712),B712/MAX($B$344:B712)-1,0)</f>
        <v>-9.6863468634688088E-3</v>
      </c>
      <c r="F712" s="3">
        <f>IF(B712&lt;MAX($B$554:B712),B712/MAX($B$554:B712)-1,0)</f>
        <v>-9.6863468634688088E-3</v>
      </c>
    </row>
    <row r="713" spans="1:6" ht="13.5">
      <c r="A713" s="346">
        <v>42972</v>
      </c>
      <c r="B713" s="345">
        <v>2.1890000000000001</v>
      </c>
      <c r="C713" s="345">
        <v>2.4740000000000002</v>
      </c>
      <c r="D713" s="3">
        <f>IF(B713&lt;MAX($B$3:B713),B713/MAX($B$3:B713)-1,0)</f>
        <v>-0.15351894818252121</v>
      </c>
      <c r="E713" s="3">
        <f>IF(B713&lt;MAX($B$344:B713),B713/MAX($B$344:B713)-1,0)</f>
        <v>0</v>
      </c>
      <c r="F713" s="3">
        <f>IF(B713&lt;MAX($B$554:B713),B713/MAX($B$554:B713)-1,0)</f>
        <v>0</v>
      </c>
    </row>
    <row r="714" spans="1:6" ht="13.5">
      <c r="A714" s="346">
        <v>42975</v>
      </c>
      <c r="B714" s="345">
        <v>2.2189999999999999</v>
      </c>
      <c r="C714" s="345">
        <v>2.504</v>
      </c>
      <c r="D714" s="3">
        <f>IF(B714&lt;MAX($B$3:B714),B714/MAX($B$3:B714)-1,0)</f>
        <v>-0.14191802010827537</v>
      </c>
      <c r="E714" s="3">
        <f>IF(B714&lt;MAX($B$344:B714),B714/MAX($B$344:B714)-1,0)</f>
        <v>0</v>
      </c>
      <c r="F714" s="3">
        <f>IF(B714&lt;MAX($B$554:B714),B714/MAX($B$554:B714)-1,0)</f>
        <v>0</v>
      </c>
    </row>
    <row r="715" spans="1:6" ht="13.5">
      <c r="A715" s="346">
        <v>42976</v>
      </c>
      <c r="B715" s="345">
        <v>2.214</v>
      </c>
      <c r="C715" s="345">
        <v>2.4990000000000001</v>
      </c>
      <c r="D715" s="3">
        <f>IF(B715&lt;MAX($B$3:B715),B715/MAX($B$3:B715)-1,0)</f>
        <v>-0.14385150812064962</v>
      </c>
      <c r="E715" s="3">
        <f>IF(B715&lt;MAX($B$344:B715),B715/MAX($B$344:B715)-1,0)</f>
        <v>-2.2532672374943052E-3</v>
      </c>
      <c r="F715" s="3">
        <f>IF(B715&lt;MAX($B$554:B715),B715/MAX($B$554:B715)-1,0)</f>
        <v>-2.2532672374943052E-3</v>
      </c>
    </row>
    <row r="716" spans="1:6" ht="13.5">
      <c r="A716" s="346">
        <v>42977</v>
      </c>
      <c r="B716" s="345">
        <v>2.2229999999999999</v>
      </c>
      <c r="C716" s="345">
        <v>2.508</v>
      </c>
      <c r="D716" s="3">
        <f>IF(B716&lt;MAX($B$3:B716),B716/MAX($B$3:B716)-1,0)</f>
        <v>-0.1403712296983759</v>
      </c>
      <c r="E716" s="3">
        <f>IF(B716&lt;MAX($B$344:B716),B716/MAX($B$344:B716)-1,0)</f>
        <v>0</v>
      </c>
      <c r="F716" s="3">
        <f>IF(B716&lt;MAX($B$554:B716),B716/MAX($B$554:B716)-1,0)</f>
        <v>0</v>
      </c>
    </row>
    <row r="717" spans="1:6" ht="13.5">
      <c r="A717" s="346">
        <v>42978</v>
      </c>
      <c r="B717" s="345">
        <v>2.2330000000000001</v>
      </c>
      <c r="C717" s="345">
        <v>2.5179999999999998</v>
      </c>
      <c r="D717" s="3">
        <f>IF(B717&lt;MAX($B$3:B717),B717/MAX($B$3:B717)-1,0)</f>
        <v>-0.13650425367362717</v>
      </c>
      <c r="E717" s="3">
        <f>IF(B717&lt;MAX($B$344:B717),B717/MAX($B$344:B717)-1,0)</f>
        <v>0</v>
      </c>
      <c r="F717" s="3">
        <f>IF(B717&lt;MAX($B$554:B717),B717/MAX($B$554:B717)-1,0)</f>
        <v>0</v>
      </c>
    </row>
    <row r="718" spans="1:6" ht="13.5">
      <c r="A718" s="346">
        <v>42979</v>
      </c>
      <c r="B718" s="345">
        <v>2.2549999999999999</v>
      </c>
      <c r="C718" s="345">
        <v>2.54</v>
      </c>
      <c r="D718" s="3">
        <f>IF(B718&lt;MAX($B$3:B718),B718/MAX($B$3:B718)-1,0)</f>
        <v>-0.12799690641918016</v>
      </c>
      <c r="E718" s="3">
        <f>IF(B718&lt;MAX($B$344:B718),B718/MAX($B$344:B718)-1,0)</f>
        <v>0</v>
      </c>
      <c r="F718" s="3">
        <f>IF(B718&lt;MAX($B$554:B718),B718/MAX($B$554:B718)-1,0)</f>
        <v>0</v>
      </c>
    </row>
    <row r="719" spans="1:6" ht="13.5">
      <c r="A719" s="346">
        <v>42982</v>
      </c>
      <c r="B719" s="345">
        <v>2.238</v>
      </c>
      <c r="C719" s="345">
        <v>2.5230000000000001</v>
      </c>
      <c r="D719" s="3">
        <f>IF(B719&lt;MAX($B$3:B719),B719/MAX($B$3:B719)-1,0)</f>
        <v>-0.13457076566125281</v>
      </c>
      <c r="E719" s="3">
        <f>IF(B719&lt;MAX($B$344:B719),B719/MAX($B$344:B719)-1,0)</f>
        <v>-7.5388026607537961E-3</v>
      </c>
      <c r="F719" s="3">
        <f>IF(B719&lt;MAX($B$554:B719),B719/MAX($B$554:B719)-1,0)</f>
        <v>-7.5388026607537961E-3</v>
      </c>
    </row>
    <row r="720" spans="1:6" ht="13.5">
      <c r="A720" s="346">
        <v>42983</v>
      </c>
      <c r="B720" s="345">
        <v>2.2789999999999999</v>
      </c>
      <c r="C720" s="345">
        <v>2.5640000000000001</v>
      </c>
      <c r="D720" s="3">
        <f>IF(B720&lt;MAX($B$3:B720),B720/MAX($B$3:B720)-1,0)</f>
        <v>-0.11871616395978346</v>
      </c>
      <c r="E720" s="3">
        <f>IF(B720&lt;MAX($B$344:B720),B720/MAX($B$344:B720)-1,0)</f>
        <v>0</v>
      </c>
      <c r="F720" s="3">
        <f>IF(B720&lt;MAX($B$554:B720),B720/MAX($B$554:B720)-1,0)</f>
        <v>0</v>
      </c>
    </row>
    <row r="721" spans="1:6" ht="13.5">
      <c r="A721" s="346">
        <v>42984</v>
      </c>
      <c r="B721" s="345">
        <v>2.2879999999999998</v>
      </c>
      <c r="C721" s="345">
        <v>2.573</v>
      </c>
      <c r="D721" s="3">
        <f>IF(B721&lt;MAX($B$3:B721),B721/MAX($B$3:B721)-1,0)</f>
        <v>-0.11523588553750974</v>
      </c>
      <c r="E721" s="3">
        <f>IF(B721&lt;MAX($B$344:B721),B721/MAX($B$344:B721)-1,0)</f>
        <v>0</v>
      </c>
      <c r="F721" s="3">
        <f>IF(B721&lt;MAX($B$554:B721),B721/MAX($B$554:B721)-1,0)</f>
        <v>0</v>
      </c>
    </row>
    <row r="722" spans="1:6" ht="13.5">
      <c r="A722" s="346">
        <v>42985</v>
      </c>
      <c r="B722" s="345">
        <v>2.2669999999999999</v>
      </c>
      <c r="C722" s="345">
        <v>2.552</v>
      </c>
      <c r="D722" s="3">
        <f>IF(B722&lt;MAX($B$3:B722),B722/MAX($B$3:B722)-1,0)</f>
        <v>-0.12335653518948186</v>
      </c>
      <c r="E722" s="3">
        <f>IF(B722&lt;MAX($B$344:B722),B722/MAX($B$344:B722)-1,0)</f>
        <v>-9.1783216783216659E-3</v>
      </c>
      <c r="F722" s="3">
        <f>IF(B722&lt;MAX($B$554:B722),B722/MAX($B$554:B722)-1,0)</f>
        <v>-9.1783216783216659E-3</v>
      </c>
    </row>
    <row r="723" spans="1:6" ht="13.5">
      <c r="A723" s="346">
        <v>42986</v>
      </c>
      <c r="B723" s="345">
        <v>2.258</v>
      </c>
      <c r="C723" s="345">
        <v>2.5430000000000001</v>
      </c>
      <c r="D723" s="3">
        <f>IF(B723&lt;MAX($B$3:B723),B723/MAX($B$3:B723)-1,0)</f>
        <v>-0.12683681361175558</v>
      </c>
      <c r="E723" s="3">
        <f>IF(B723&lt;MAX($B$344:B723),B723/MAX($B$344:B723)-1,0)</f>
        <v>-1.3111888111888015E-2</v>
      </c>
      <c r="F723" s="3">
        <f>IF(B723&lt;MAX($B$554:B723),B723/MAX($B$554:B723)-1,0)</f>
        <v>-1.3111888111888015E-2</v>
      </c>
    </row>
    <row r="724" spans="1:6" ht="13.5">
      <c r="A724" s="346">
        <v>42989</v>
      </c>
      <c r="B724" s="345">
        <v>2.3029999999999999</v>
      </c>
      <c r="C724" s="345">
        <v>2.5880000000000001</v>
      </c>
      <c r="D724" s="3">
        <f>IF(B724&lt;MAX($B$3:B724),B724/MAX($B$3:B724)-1,0)</f>
        <v>-0.10943542150038665</v>
      </c>
      <c r="E724" s="3">
        <f>IF(B724&lt;MAX($B$344:B724),B724/MAX($B$344:B724)-1,0)</f>
        <v>0</v>
      </c>
      <c r="F724" s="3">
        <f>IF(B724&lt;MAX($B$554:B724),B724/MAX($B$554:B724)-1,0)</f>
        <v>0</v>
      </c>
    </row>
    <row r="725" spans="1:6" ht="13.5">
      <c r="A725" s="346">
        <v>42990</v>
      </c>
      <c r="B725" s="345">
        <v>2.2810000000000001</v>
      </c>
      <c r="C725" s="345">
        <v>2.5659999999999998</v>
      </c>
      <c r="D725" s="3">
        <f>IF(B725&lt;MAX($B$3:B725),B725/MAX($B$3:B725)-1,0)</f>
        <v>-0.11794276875483367</v>
      </c>
      <c r="E725" s="3">
        <f>IF(B725&lt;MAX($B$344:B725),B725/MAX($B$344:B725)-1,0)</f>
        <v>-9.5527572731218813E-3</v>
      </c>
      <c r="F725" s="3">
        <f>IF(B725&lt;MAX($B$554:B725),B725/MAX($B$554:B725)-1,0)</f>
        <v>-9.5527572731218813E-3</v>
      </c>
    </row>
    <row r="726" spans="1:6" ht="13.5">
      <c r="A726" s="346">
        <v>42991</v>
      </c>
      <c r="B726" s="345">
        <v>2.2970000000000002</v>
      </c>
      <c r="C726" s="345">
        <v>2.5819999999999999</v>
      </c>
      <c r="D726" s="3">
        <f>IF(B726&lt;MAX($B$3:B726),B726/MAX($B$3:B726)-1,0)</f>
        <v>-0.1117556071152358</v>
      </c>
      <c r="E726" s="3">
        <f>IF(B726&lt;MAX($B$344:B726),B726/MAX($B$344:B726)-1,0)</f>
        <v>-2.605297438124099E-3</v>
      </c>
      <c r="F726" s="3">
        <f>IF(B726&lt;MAX($B$554:B726),B726/MAX($B$554:B726)-1,0)</f>
        <v>-2.605297438124099E-3</v>
      </c>
    </row>
    <row r="727" spans="1:6" ht="13.5">
      <c r="A727" s="346">
        <v>42992</v>
      </c>
      <c r="B727" s="345">
        <v>2.2730000000000001</v>
      </c>
      <c r="C727" s="345">
        <v>2.5579999999999998</v>
      </c>
      <c r="D727" s="3">
        <f>IF(B727&lt;MAX($B$3:B727),B727/MAX($B$3:B727)-1,0)</f>
        <v>-0.1210363495746325</v>
      </c>
      <c r="E727" s="3">
        <f>IF(B727&lt;MAX($B$344:B727),B727/MAX($B$344:B727)-1,0)</f>
        <v>-1.3026487190620828E-2</v>
      </c>
      <c r="F727" s="3">
        <f>IF(B727&lt;MAX($B$554:B727),B727/MAX($B$554:B727)-1,0)</f>
        <v>-1.3026487190620828E-2</v>
      </c>
    </row>
    <row r="728" spans="1:6" ht="13.5">
      <c r="A728" s="346">
        <v>42993</v>
      </c>
      <c r="B728" s="345">
        <v>2.262</v>
      </c>
      <c r="C728" s="345">
        <v>2.5470000000000002</v>
      </c>
      <c r="D728" s="3">
        <f>IF(B728&lt;MAX($B$3:B728),B728/MAX($B$3:B728)-1,0)</f>
        <v>-0.12529002320185612</v>
      </c>
      <c r="E728" s="3">
        <f>IF(B728&lt;MAX($B$344:B728),B728/MAX($B$344:B728)-1,0)</f>
        <v>-1.7802865827181935E-2</v>
      </c>
      <c r="F728" s="3">
        <f>IF(B728&lt;MAX($B$554:B728),B728/MAX($B$554:B728)-1,0)</f>
        <v>-1.7802865827181935E-2</v>
      </c>
    </row>
    <row r="729" spans="1:6" ht="13.5">
      <c r="A729" s="346">
        <v>42996</v>
      </c>
      <c r="B729" s="345">
        <v>2.278</v>
      </c>
      <c r="C729" s="345">
        <v>2.5630000000000002</v>
      </c>
      <c r="D729" s="3">
        <f>IF(B729&lt;MAX($B$3:B729),B729/MAX($B$3:B729)-1,0)</f>
        <v>-0.11910286156225824</v>
      </c>
      <c r="E729" s="3">
        <f>IF(B729&lt;MAX($B$344:B729),B729/MAX($B$344:B729)-1,0)</f>
        <v>-1.0855405992184042E-2</v>
      </c>
      <c r="F729" s="3">
        <f>IF(B729&lt;MAX($B$554:B729),B729/MAX($B$554:B729)-1,0)</f>
        <v>-1.0855405992184042E-2</v>
      </c>
    </row>
    <row r="730" spans="1:6" ht="13.5">
      <c r="A730" s="346">
        <v>42997</v>
      </c>
      <c r="B730" s="345">
        <v>2.2690000000000001</v>
      </c>
      <c r="C730" s="345">
        <v>2.5539999999999998</v>
      </c>
      <c r="D730" s="3">
        <f>IF(B730&lt;MAX($B$3:B730),B730/MAX($B$3:B730)-1,0)</f>
        <v>-0.12258313998453196</v>
      </c>
      <c r="E730" s="3">
        <f>IF(B730&lt;MAX($B$344:B730),B730/MAX($B$344:B730)-1,0)</f>
        <v>-1.4763352149370301E-2</v>
      </c>
      <c r="F730" s="3">
        <f>IF(B730&lt;MAX($B$554:B730),B730/MAX($B$554:B730)-1,0)</f>
        <v>-1.4763352149370301E-2</v>
      </c>
    </row>
    <row r="731" spans="1:6" ht="13.5">
      <c r="A731" s="346">
        <v>42998</v>
      </c>
      <c r="B731" s="345">
        <v>2.266</v>
      </c>
      <c r="C731" s="345">
        <v>2.5510000000000002</v>
      </c>
      <c r="D731" s="3">
        <f>IF(B731&lt;MAX($B$3:B731),B731/MAX($B$3:B731)-1,0)</f>
        <v>-0.12374323279195665</v>
      </c>
      <c r="E731" s="3">
        <f>IF(B731&lt;MAX($B$344:B731),B731/MAX($B$344:B731)-1,0)</f>
        <v>-1.6066000868432462E-2</v>
      </c>
      <c r="F731" s="3">
        <f>IF(B731&lt;MAX($B$554:B731),B731/MAX($B$554:B731)-1,0)</f>
        <v>-1.6066000868432462E-2</v>
      </c>
    </row>
    <row r="732" spans="1:6" ht="13.5">
      <c r="A732" s="346">
        <v>42999</v>
      </c>
      <c r="B732" s="345">
        <v>2.2759999999999998</v>
      </c>
      <c r="C732" s="345">
        <v>2.5609999999999999</v>
      </c>
      <c r="D732" s="3">
        <f>IF(B732&lt;MAX($B$3:B732),B732/MAX($B$3:B732)-1,0)</f>
        <v>-0.11987625676720803</v>
      </c>
      <c r="E732" s="3">
        <f>IF(B732&lt;MAX($B$344:B732),B732/MAX($B$344:B732)-1,0)</f>
        <v>-1.1723838471558889E-2</v>
      </c>
      <c r="F732" s="3">
        <f>IF(B732&lt;MAX($B$554:B732),B732/MAX($B$554:B732)-1,0)</f>
        <v>-1.1723838471558889E-2</v>
      </c>
    </row>
    <row r="733" spans="1:6" ht="13.5">
      <c r="A733" s="346">
        <v>43000</v>
      </c>
      <c r="B733" s="345">
        <v>2.282</v>
      </c>
      <c r="C733" s="345">
        <v>2.5670000000000002</v>
      </c>
      <c r="D733" s="3">
        <f>IF(B733&lt;MAX($B$3:B733),B733/MAX($B$3:B733)-1,0)</f>
        <v>-0.11755607115235878</v>
      </c>
      <c r="E733" s="3">
        <f>IF(B733&lt;MAX($B$344:B733),B733/MAX($B$344:B733)-1,0)</f>
        <v>-9.1185410334345685E-3</v>
      </c>
      <c r="F733" s="3">
        <f>IF(B733&lt;MAX($B$554:B733),B733/MAX($B$554:B733)-1,0)</f>
        <v>-9.1185410334345685E-3</v>
      </c>
    </row>
    <row r="734" spans="1:6" ht="13.5">
      <c r="A734" s="346">
        <v>43003</v>
      </c>
      <c r="B734" s="345">
        <v>2.31</v>
      </c>
      <c r="C734" s="345">
        <v>2.5950000000000002</v>
      </c>
      <c r="D734" s="3">
        <f>IF(B734&lt;MAX($B$3:B734),B734/MAX($B$3:B734)-1,0)</f>
        <v>-0.10672853828306261</v>
      </c>
      <c r="E734" s="3">
        <f>IF(B734&lt;MAX($B$344:B734),B734/MAX($B$344:B734)-1,0)</f>
        <v>0</v>
      </c>
      <c r="F734" s="3">
        <f>IF(B734&lt;MAX($B$554:B734),B734/MAX($B$554:B734)-1,0)</f>
        <v>0</v>
      </c>
    </row>
    <row r="735" spans="1:6" ht="13.5">
      <c r="A735" s="346">
        <v>43004</v>
      </c>
      <c r="B735" s="345">
        <v>2.306</v>
      </c>
      <c r="C735" s="345">
        <v>2.5910000000000002</v>
      </c>
      <c r="D735" s="3">
        <f>IF(B735&lt;MAX($B$3:B735),B735/MAX($B$3:B735)-1,0)</f>
        <v>-0.10827532869296208</v>
      </c>
      <c r="E735" s="3">
        <f>IF(B735&lt;MAX($B$344:B735),B735/MAX($B$344:B735)-1,0)</f>
        <v>-1.7316017316016952E-3</v>
      </c>
      <c r="F735" s="3">
        <f>IF(B735&lt;MAX($B$554:B735),B735/MAX($B$554:B735)-1,0)</f>
        <v>-1.7316017316016952E-3</v>
      </c>
    </row>
    <row r="736" spans="1:6" ht="13.5">
      <c r="A736" s="346">
        <v>43005</v>
      </c>
      <c r="B736" s="345">
        <v>2.2959999999999998</v>
      </c>
      <c r="C736" s="345">
        <v>2.581</v>
      </c>
      <c r="D736" s="3">
        <f>IF(B736&lt;MAX($B$3:B736),B736/MAX($B$3:B736)-1,0)</f>
        <v>-0.11214230471771081</v>
      </c>
      <c r="E736" s="3">
        <f>IF(B736&lt;MAX($B$344:B736),B736/MAX($B$344:B736)-1,0)</f>
        <v>-6.0606060606062107E-3</v>
      </c>
      <c r="F736" s="3">
        <f>IF(B736&lt;MAX($B$554:B736),B736/MAX($B$554:B736)-1,0)</f>
        <v>-6.0606060606062107E-3</v>
      </c>
    </row>
    <row r="737" spans="1:6" ht="13.5">
      <c r="A737" s="346">
        <v>43006</v>
      </c>
      <c r="B737" s="345">
        <v>2.3039999999999998</v>
      </c>
      <c r="C737" s="345">
        <v>2.589</v>
      </c>
      <c r="D737" s="3">
        <f>IF(B737&lt;MAX($B$3:B737),B737/MAX($B$3:B737)-1,0)</f>
        <v>-0.10904872389791187</v>
      </c>
      <c r="E737" s="3">
        <f>IF(B737&lt;MAX($B$344:B737),B737/MAX($B$344:B737)-1,0)</f>
        <v>-2.5974025974027093E-3</v>
      </c>
      <c r="F737" s="3">
        <f>IF(B737&lt;MAX($B$554:B737),B737/MAX($B$554:B737)-1,0)</f>
        <v>-2.5974025974027093E-3</v>
      </c>
    </row>
    <row r="738" spans="1:6" ht="13.5">
      <c r="A738" s="346">
        <v>43007</v>
      </c>
      <c r="B738" s="345">
        <v>2.298</v>
      </c>
      <c r="C738" s="345">
        <v>2.5830000000000002</v>
      </c>
      <c r="D738" s="3">
        <f>IF(B738&lt;MAX($B$3:B738),B738/MAX($B$3:B738)-1,0)</f>
        <v>-0.11136890951276091</v>
      </c>
      <c r="E738" s="3">
        <f>IF(B738&lt;MAX($B$344:B738),B738/MAX($B$344:B738)-1,0)</f>
        <v>-5.1948051948051965E-3</v>
      </c>
      <c r="F738" s="3">
        <f>IF(B738&lt;MAX($B$554:B738),B738/MAX($B$554:B738)-1,0)</f>
        <v>-5.1948051948051965E-3</v>
      </c>
    </row>
    <row r="739" spans="1:6" ht="13.5">
      <c r="A739" s="346">
        <v>43017</v>
      </c>
      <c r="B739" s="345">
        <v>2.3079999999999998</v>
      </c>
      <c r="C739" s="345">
        <v>2.593</v>
      </c>
      <c r="D739" s="3">
        <f>IF(B739&lt;MAX($B$3:B739),B739/MAX($B$3:B739)-1,0)</f>
        <v>-0.1075019334880124</v>
      </c>
      <c r="E739" s="3">
        <f>IF(B739&lt;MAX($B$344:B739),B739/MAX($B$344:B739)-1,0)</f>
        <v>-8.6580086580101412E-4</v>
      </c>
      <c r="F739" s="3">
        <f>IF(B739&lt;MAX($B$554:B739),B739/MAX($B$554:B739)-1,0)</f>
        <v>-8.6580086580101412E-4</v>
      </c>
    </row>
    <row r="740" spans="1:6" ht="13.5">
      <c r="A740" s="346">
        <v>43018</v>
      </c>
      <c r="B740" s="345">
        <v>2.3130000000000002</v>
      </c>
      <c r="C740" s="345">
        <v>2.5979999999999999</v>
      </c>
      <c r="D740" s="3">
        <f>IF(B740&lt;MAX($B$3:B740),B740/MAX($B$3:B740)-1,0)</f>
        <v>-0.10556844547563793</v>
      </c>
      <c r="E740" s="3">
        <f>IF(B740&lt;MAX($B$344:B740),B740/MAX($B$344:B740)-1,0)</f>
        <v>0</v>
      </c>
      <c r="F740" s="3">
        <f>IF(B740&lt;MAX($B$554:B740),B740/MAX($B$554:B740)-1,0)</f>
        <v>0</v>
      </c>
    </row>
    <row r="741" spans="1:6" ht="13.5">
      <c r="A741" s="346">
        <v>43019</v>
      </c>
      <c r="B741" s="345">
        <v>2.3410000000000002</v>
      </c>
      <c r="C741" s="345">
        <v>2.6259999999999999</v>
      </c>
      <c r="D741" s="3">
        <f>IF(B741&lt;MAX($B$3:B741),B741/MAX($B$3:B741)-1,0)</f>
        <v>-9.4740912606341765E-2</v>
      </c>
      <c r="E741" s="3">
        <f>IF(B741&lt;MAX($B$344:B741),B741/MAX($B$344:B741)-1,0)</f>
        <v>0</v>
      </c>
      <c r="F741" s="3">
        <f>IF(B741&lt;MAX($B$554:B741),B741/MAX($B$554:B741)-1,0)</f>
        <v>0</v>
      </c>
    </row>
    <row r="742" spans="1:6" ht="13.5">
      <c r="A742" s="346">
        <v>43020</v>
      </c>
      <c r="B742" s="345">
        <v>2.3420000000000001</v>
      </c>
      <c r="C742" s="345">
        <v>2.6269999999999998</v>
      </c>
      <c r="D742" s="3">
        <f>IF(B742&lt;MAX($B$3:B742),B742/MAX($B$3:B742)-1,0)</f>
        <v>-9.435421500386687E-2</v>
      </c>
      <c r="E742" s="3">
        <f>IF(B742&lt;MAX($B$344:B742),B742/MAX($B$344:B742)-1,0)</f>
        <v>0</v>
      </c>
      <c r="F742" s="3">
        <f>IF(B742&lt;MAX($B$554:B742),B742/MAX($B$554:B742)-1,0)</f>
        <v>0</v>
      </c>
    </row>
    <row r="743" spans="1:6" ht="13.5">
      <c r="A743" s="346">
        <v>43021</v>
      </c>
      <c r="B743" s="345">
        <v>2.3439999999999999</v>
      </c>
      <c r="C743" s="345">
        <v>2.629</v>
      </c>
      <c r="D743" s="3">
        <f>IF(B743&lt;MAX($B$3:B743),B743/MAX($B$3:B743)-1,0)</f>
        <v>-9.3580819798917303E-2</v>
      </c>
      <c r="E743" s="3">
        <f>IF(B743&lt;MAX($B$344:B743),B743/MAX($B$344:B743)-1,0)</f>
        <v>0</v>
      </c>
      <c r="F743" s="3">
        <f>IF(B743&lt;MAX($B$554:B743),B743/MAX($B$554:B743)-1,0)</f>
        <v>0</v>
      </c>
    </row>
    <row r="744" spans="1:6" ht="13.5">
      <c r="A744" s="346">
        <v>43024</v>
      </c>
      <c r="B744" s="345">
        <v>2.3439999999999999</v>
      </c>
      <c r="C744" s="345">
        <v>2.629</v>
      </c>
      <c r="D744" s="3">
        <f>IF(B744&lt;MAX($B$3:B744),B744/MAX($B$3:B744)-1,0)</f>
        <v>-9.3580819798917303E-2</v>
      </c>
      <c r="E744" s="3">
        <f>IF(B744&lt;MAX($B$344:B744),B744/MAX($B$344:B744)-1,0)</f>
        <v>0</v>
      </c>
      <c r="F744" s="3">
        <f>IF(B744&lt;MAX($B$554:B744),B744/MAX($B$554:B744)-1,0)</f>
        <v>0</v>
      </c>
    </row>
    <row r="745" spans="1:6" ht="13.5">
      <c r="A745" s="346">
        <v>43025</v>
      </c>
      <c r="B745" s="345">
        <v>2.3370000000000002</v>
      </c>
      <c r="C745" s="345">
        <v>2.6219999999999999</v>
      </c>
      <c r="D745" s="3">
        <f>IF(B745&lt;MAX($B$3:B745),B745/MAX($B$3:B745)-1,0)</f>
        <v>-9.6287703016241122E-2</v>
      </c>
      <c r="E745" s="3">
        <f>IF(B745&lt;MAX($B$344:B745),B745/MAX($B$344:B745)-1,0)</f>
        <v>-2.9863481228667998E-3</v>
      </c>
      <c r="F745" s="3">
        <f>IF(B745&lt;MAX($B$554:B745),B745/MAX($B$554:B745)-1,0)</f>
        <v>-2.9863481228667998E-3</v>
      </c>
    </row>
    <row r="746" spans="1:6" ht="13.5">
      <c r="A746" s="346">
        <v>43026</v>
      </c>
      <c r="B746" s="345">
        <v>2.3660000000000001</v>
      </c>
      <c r="C746" s="345">
        <v>2.6509999999999998</v>
      </c>
      <c r="D746" s="3">
        <f>IF(B746&lt;MAX($B$3:B746),B746/MAX($B$3:B746)-1,0)</f>
        <v>-8.5073472544470174E-2</v>
      </c>
      <c r="E746" s="3">
        <f>IF(B746&lt;MAX($B$344:B746),B746/MAX($B$344:B746)-1,0)</f>
        <v>0</v>
      </c>
      <c r="F746" s="3">
        <f>IF(B746&lt;MAX($B$554:B746),B746/MAX($B$554:B746)-1,0)</f>
        <v>0</v>
      </c>
    </row>
    <row r="747" spans="1:6" ht="13.5">
      <c r="A747" s="346">
        <v>43027</v>
      </c>
      <c r="B747" s="345">
        <v>2.3839999999999999</v>
      </c>
      <c r="C747" s="345">
        <v>2.669</v>
      </c>
      <c r="D747" s="3">
        <f>IF(B747&lt;MAX($B$3:B747),B747/MAX($B$3:B747)-1,0)</f>
        <v>-7.8112915699922625E-2</v>
      </c>
      <c r="E747" s="3">
        <f>IF(B747&lt;MAX($B$344:B747),B747/MAX($B$344:B747)-1,0)</f>
        <v>0</v>
      </c>
      <c r="F747" s="3">
        <f>IF(B747&lt;MAX($B$554:B747),B747/MAX($B$554:B747)-1,0)</f>
        <v>0</v>
      </c>
    </row>
    <row r="748" spans="1:6" ht="13.5">
      <c r="A748" s="346">
        <v>43028</v>
      </c>
      <c r="B748" s="345">
        <v>2.367</v>
      </c>
      <c r="C748" s="345">
        <v>2.6520000000000001</v>
      </c>
      <c r="D748" s="3">
        <f>IF(B748&lt;MAX($B$3:B748),B748/MAX($B$3:B748)-1,0)</f>
        <v>-8.468677494199528E-2</v>
      </c>
      <c r="E748" s="3">
        <f>IF(B748&lt;MAX($B$344:B748),B748/MAX($B$344:B748)-1,0)</f>
        <v>-7.1308724832214176E-3</v>
      </c>
      <c r="F748" s="3">
        <f>IF(B748&lt;MAX($B$554:B748),B748/MAX($B$554:B748)-1,0)</f>
        <v>-7.1308724832214176E-3</v>
      </c>
    </row>
    <row r="749" spans="1:6" ht="13.5">
      <c r="A749" s="346">
        <v>43031</v>
      </c>
      <c r="B749" s="345">
        <v>2.3639999999999999</v>
      </c>
      <c r="C749" s="345">
        <v>2.649</v>
      </c>
      <c r="D749" s="3">
        <f>IF(B749&lt;MAX($B$3:B749),B749/MAX($B$3:B749)-1,0)</f>
        <v>-8.5846867749419964E-2</v>
      </c>
      <c r="E749" s="3">
        <f>IF(B749&lt;MAX($B$344:B749),B749/MAX($B$344:B749)-1,0)</f>
        <v>-8.3892617449664586E-3</v>
      </c>
      <c r="F749" s="3">
        <f>IF(B749&lt;MAX($B$554:B749),B749/MAX($B$554:B749)-1,0)</f>
        <v>-8.3892617449664586E-3</v>
      </c>
    </row>
    <row r="750" spans="1:6" ht="13.5">
      <c r="A750" s="346">
        <v>43032</v>
      </c>
      <c r="B750" s="345">
        <v>2.38</v>
      </c>
      <c r="C750" s="345">
        <v>2.665</v>
      </c>
      <c r="D750" s="3">
        <f>IF(B750&lt;MAX($B$3:B750),B750/MAX($B$3:B750)-1,0)</f>
        <v>-7.9659706109822093E-2</v>
      </c>
      <c r="E750" s="3">
        <f>IF(B750&lt;MAX($B$344:B750),B750/MAX($B$344:B750)-1,0)</f>
        <v>-1.6778523489933139E-3</v>
      </c>
      <c r="F750" s="3">
        <f>IF(B750&lt;MAX($B$554:B750),B750/MAX($B$554:B750)-1,0)</f>
        <v>-1.6778523489933139E-3</v>
      </c>
    </row>
    <row r="751" spans="1:6" ht="13.5">
      <c r="A751" s="346">
        <v>43033</v>
      </c>
      <c r="B751" s="345">
        <v>2.367</v>
      </c>
      <c r="C751" s="345">
        <v>2.6520000000000001</v>
      </c>
      <c r="D751" s="3">
        <f>IF(B751&lt;MAX($B$3:B751),B751/MAX($B$3:B751)-1,0)</f>
        <v>-8.468677494199528E-2</v>
      </c>
      <c r="E751" s="3">
        <f>IF(B751&lt;MAX($B$344:B751),B751/MAX($B$344:B751)-1,0)</f>
        <v>-7.1308724832214176E-3</v>
      </c>
      <c r="F751" s="3">
        <f>IF(B751&lt;MAX($B$554:B751),B751/MAX($B$554:B751)-1,0)</f>
        <v>-7.1308724832214176E-3</v>
      </c>
    </row>
  </sheetData>
  <phoneticPr fontId="2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Q63"/>
  <sheetViews>
    <sheetView topLeftCell="D1" zoomScale="80" zoomScaleNormal="80" workbookViewId="0">
      <selection activeCell="J28" sqref="J28:R63"/>
    </sheetView>
  </sheetViews>
  <sheetFormatPr defaultRowHeight="12.75"/>
  <cols>
    <col min="1" max="16" width="9" style="1"/>
    <col min="17" max="17" width="9.625" style="1" bestFit="1" customWidth="1"/>
    <col min="18" max="16384" width="9" style="1"/>
  </cols>
  <sheetData>
    <row r="1" spans="1:14">
      <c r="A1" s="82" t="s">
        <v>507</v>
      </c>
      <c r="J1" s="4" t="s">
        <v>221</v>
      </c>
    </row>
    <row r="2" spans="1:14">
      <c r="A2" s="82" t="s">
        <v>508</v>
      </c>
      <c r="B2" s="82" t="s">
        <v>509</v>
      </c>
      <c r="C2" s="82" t="s">
        <v>510</v>
      </c>
      <c r="F2" s="22" t="s">
        <v>228</v>
      </c>
      <c r="G2" s="22" t="s">
        <v>4</v>
      </c>
      <c r="H2" s="22" t="s">
        <v>10</v>
      </c>
      <c r="J2" s="82" t="s">
        <v>223</v>
      </c>
      <c r="K2" s="82" t="s">
        <v>224</v>
      </c>
      <c r="L2" s="82" t="s">
        <v>225</v>
      </c>
      <c r="M2" s="82" t="s">
        <v>226</v>
      </c>
      <c r="N2" s="22" t="s">
        <v>227</v>
      </c>
    </row>
    <row r="3" spans="1:14">
      <c r="E3" s="82" t="s">
        <v>580</v>
      </c>
      <c r="F3" s="3" t="e">
        <f>(A432/A39-1)*365/(#REF!-#REF!)</f>
        <v>#DIV/0!</v>
      </c>
      <c r="G3" s="3">
        <f>MIN(C39:C432)</f>
        <v>0</v>
      </c>
      <c r="H3" s="1" t="e">
        <f>F3/-G3</f>
        <v>#DIV/0!</v>
      </c>
      <c r="J3" s="25">
        <v>42916</v>
      </c>
      <c r="K3" s="3">
        <v>0.91779999999999995</v>
      </c>
      <c r="L3" s="1" t="s">
        <v>229</v>
      </c>
      <c r="M3" s="3">
        <v>8.4199999999999997E-2</v>
      </c>
      <c r="N3" s="1">
        <v>8.69</v>
      </c>
    </row>
    <row r="4" spans="1:14">
      <c r="F4" s="22" t="s">
        <v>11</v>
      </c>
      <c r="G4" s="22" t="s">
        <v>12</v>
      </c>
      <c r="J4" s="25">
        <v>42825</v>
      </c>
      <c r="K4" s="3">
        <v>0.91600000000000004</v>
      </c>
      <c r="L4" s="1" t="s">
        <v>229</v>
      </c>
      <c r="M4" s="3">
        <v>7.2700000000000001E-2</v>
      </c>
      <c r="N4" s="1">
        <v>8.14</v>
      </c>
    </row>
    <row r="5" spans="1:14">
      <c r="E5" s="1" t="s">
        <v>273</v>
      </c>
      <c r="F5" s="3" t="e">
        <f>A248/A3-1</f>
        <v>#DIV/0!</v>
      </c>
      <c r="G5" s="3">
        <f>MIN(B4:B248)</f>
        <v>0</v>
      </c>
      <c r="H5" s="1" t="e">
        <f t="shared" ref="H5:H13" si="0">F5/-G5</f>
        <v>#DIV/0!</v>
      </c>
      <c r="J5" s="25">
        <v>42735</v>
      </c>
      <c r="K5" s="3">
        <v>0.84409999999999996</v>
      </c>
      <c r="L5" s="1" t="s">
        <v>229</v>
      </c>
      <c r="M5" s="3">
        <v>0.14599999999999999</v>
      </c>
      <c r="N5" s="1">
        <v>7.85</v>
      </c>
    </row>
    <row r="6" spans="1:14">
      <c r="E6" s="1" t="s">
        <v>274</v>
      </c>
      <c r="F6" s="3" t="e">
        <f>A62/A3-1</f>
        <v>#DIV/0!</v>
      </c>
      <c r="G6" s="3">
        <f>MIN(B4:B61)</f>
        <v>0</v>
      </c>
      <c r="H6" s="1" t="e">
        <f t="shared" si="0"/>
        <v>#DIV/0!</v>
      </c>
      <c r="J6" s="25">
        <v>42643</v>
      </c>
      <c r="K6" s="3">
        <v>0.93059999999999998</v>
      </c>
      <c r="L6" s="1" t="s">
        <v>229</v>
      </c>
      <c r="M6" s="3">
        <v>6.9500000000000006E-2</v>
      </c>
      <c r="N6" s="1">
        <v>8.4</v>
      </c>
    </row>
    <row r="7" spans="1:14">
      <c r="E7" s="1" t="s">
        <v>261</v>
      </c>
      <c r="F7" s="3" t="e">
        <f>A123/A62-1</f>
        <v>#DIV/0!</v>
      </c>
      <c r="G7" s="3">
        <f>MIN(B63:B123)</f>
        <v>0</v>
      </c>
      <c r="H7" s="1" t="e">
        <f t="shared" si="0"/>
        <v>#DIV/0!</v>
      </c>
      <c r="J7" s="25">
        <v>42551</v>
      </c>
      <c r="K7" s="3">
        <v>0.83589999999999998</v>
      </c>
      <c r="L7" s="1" t="s">
        <v>229</v>
      </c>
      <c r="M7" s="3">
        <v>0.15939999999999999</v>
      </c>
      <c r="N7" s="1">
        <v>10.45</v>
      </c>
    </row>
    <row r="8" spans="1:14">
      <c r="E8" s="1" t="s">
        <v>231</v>
      </c>
      <c r="F8" s="3" t="e">
        <f>A187/A123-1</f>
        <v>#DIV/0!</v>
      </c>
      <c r="G8" s="3">
        <f>MIN(B123:B187)</f>
        <v>0</v>
      </c>
      <c r="H8" s="1" t="e">
        <f t="shared" si="0"/>
        <v>#DIV/0!</v>
      </c>
      <c r="J8" s="25">
        <v>42460</v>
      </c>
      <c r="K8" s="3">
        <v>0.87770000000000004</v>
      </c>
      <c r="L8" s="3">
        <v>2.6200000000000001E-2</v>
      </c>
      <c r="M8" s="3">
        <v>8.4900000000000003E-2</v>
      </c>
      <c r="N8" s="1">
        <v>11.33</v>
      </c>
    </row>
    <row r="9" spans="1:14">
      <c r="E9" s="1" t="s">
        <v>232</v>
      </c>
      <c r="F9" s="3" t="e">
        <f>A279/A219-1</f>
        <v>#DIV/0!</v>
      </c>
      <c r="G9" s="3">
        <f>MIN(B219:B279)</f>
        <v>0</v>
      </c>
      <c r="H9" s="1" t="e">
        <f t="shared" si="0"/>
        <v>#DIV/0!</v>
      </c>
      <c r="J9" s="25">
        <v>42369</v>
      </c>
      <c r="K9" s="3">
        <v>0.93489999999999995</v>
      </c>
      <c r="L9" s="3">
        <v>1.21E-2</v>
      </c>
      <c r="M9" s="3">
        <v>6.7900000000000002E-2</v>
      </c>
      <c r="N9" s="1">
        <v>24.44</v>
      </c>
    </row>
    <row r="10" spans="1:14">
      <c r="E10" s="1" t="s">
        <v>233</v>
      </c>
      <c r="F10" s="3" t="e">
        <f>A432/A248-1</f>
        <v>#DIV/0!</v>
      </c>
      <c r="G10" s="3">
        <f>MIN(B249:B432)</f>
        <v>0</v>
      </c>
      <c r="H10" s="1" t="e">
        <f t="shared" si="0"/>
        <v>#DIV/0!</v>
      </c>
      <c r="J10" s="25">
        <v>42277</v>
      </c>
      <c r="K10" s="3">
        <v>0.90380000000000005</v>
      </c>
      <c r="L10" s="3">
        <v>2.6100000000000002E-2</v>
      </c>
      <c r="M10" s="3">
        <v>7.6200000000000004E-2</v>
      </c>
      <c r="N10" s="1">
        <v>18.98</v>
      </c>
    </row>
    <row r="11" spans="1:14">
      <c r="E11" s="1" t="s">
        <v>235</v>
      </c>
      <c r="F11" s="3" t="e">
        <f>A307/A248-1</f>
        <v>#DIV/0!</v>
      </c>
      <c r="G11" s="3">
        <f>MIN(B249:B307)</f>
        <v>0</v>
      </c>
      <c r="H11" s="1" t="e">
        <f t="shared" si="0"/>
        <v>#DIV/0!</v>
      </c>
      <c r="J11" s="25">
        <v>42185</v>
      </c>
      <c r="K11" s="3">
        <v>0.9345</v>
      </c>
      <c r="L11" s="3">
        <v>4.4600000000000001E-2</v>
      </c>
      <c r="M11" s="3">
        <v>6.0999999999999999E-2</v>
      </c>
      <c r="N11" s="1">
        <v>30.67</v>
      </c>
    </row>
    <row r="12" spans="1:14">
      <c r="E12" s="1" t="s">
        <v>236</v>
      </c>
      <c r="F12" s="3" t="e">
        <f>A367/A307-1</f>
        <v>#DIV/0!</v>
      </c>
      <c r="G12" s="3">
        <f>MIN(B308:B367)</f>
        <v>0</v>
      </c>
      <c r="H12" s="1" t="e">
        <f t="shared" si="0"/>
        <v>#DIV/0!</v>
      </c>
      <c r="J12" s="25">
        <v>42094</v>
      </c>
      <c r="K12" s="3">
        <v>0.92120000000000002</v>
      </c>
      <c r="L12" s="3">
        <v>3.3000000000000002E-2</v>
      </c>
      <c r="M12" s="3">
        <v>4.2000000000000003E-2</v>
      </c>
      <c r="N12" s="1">
        <v>19.100000000000001</v>
      </c>
    </row>
    <row r="13" spans="1:14">
      <c r="E13" s="1" t="s">
        <v>239</v>
      </c>
      <c r="F13" s="3" t="e">
        <f>A432/A367-1</f>
        <v>#DIV/0!</v>
      </c>
      <c r="G13" s="3">
        <f>MIN(B368:B432)</f>
        <v>0</v>
      </c>
      <c r="H13" s="1" t="e">
        <f t="shared" si="0"/>
        <v>#DIV/0!</v>
      </c>
    </row>
    <row r="14" spans="1:14">
      <c r="E14" s="1" t="s">
        <v>241</v>
      </c>
      <c r="F14" s="3"/>
      <c r="G14" s="3"/>
      <c r="J14" s="4" t="s">
        <v>234</v>
      </c>
    </row>
    <row r="15" spans="1:14">
      <c r="J15" s="1" t="s">
        <v>236</v>
      </c>
    </row>
    <row r="16" spans="1:14">
      <c r="J16" s="9" t="s">
        <v>237</v>
      </c>
      <c r="K16" s="9" t="s">
        <v>48</v>
      </c>
      <c r="L16" s="9" t="s">
        <v>238</v>
      </c>
    </row>
    <row r="17" spans="10:17">
      <c r="J17" s="82" t="s">
        <v>240</v>
      </c>
      <c r="K17" s="3">
        <v>0.81630000000000003</v>
      </c>
      <c r="L17" s="54">
        <v>70938.679999999993</v>
      </c>
    </row>
    <row r="18" spans="10:17">
      <c r="J18" s="82" t="s">
        <v>245</v>
      </c>
      <c r="K18" s="3">
        <v>4.0500000000000001E-2</v>
      </c>
      <c r="L18" s="54">
        <v>3517</v>
      </c>
    </row>
    <row r="19" spans="10:17">
      <c r="J19" s="82" t="s">
        <v>243</v>
      </c>
      <c r="K19" s="3">
        <v>0.03</v>
      </c>
      <c r="L19" s="54">
        <v>2603.31</v>
      </c>
    </row>
    <row r="20" spans="10:17">
      <c r="J20" s="82" t="s">
        <v>313</v>
      </c>
      <c r="K20" s="3">
        <v>8.9999999999999993E-3</v>
      </c>
      <c r="L20" s="1">
        <v>783.49</v>
      </c>
    </row>
    <row r="21" spans="10:17">
      <c r="J21" s="82" t="s">
        <v>246</v>
      </c>
      <c r="K21" s="3">
        <v>8.6E-3</v>
      </c>
      <c r="L21" s="1">
        <v>746.95</v>
      </c>
    </row>
    <row r="22" spans="10:17">
      <c r="J22" s="82" t="s">
        <v>242</v>
      </c>
      <c r="K22" s="3">
        <v>5.1000000000000004E-3</v>
      </c>
      <c r="L22" s="1">
        <v>439.05</v>
      </c>
    </row>
    <row r="23" spans="10:17">
      <c r="J23" s="82" t="s">
        <v>262</v>
      </c>
      <c r="K23" s="3">
        <v>5.0000000000000001E-3</v>
      </c>
      <c r="L23" s="1">
        <v>430.27</v>
      </c>
    </row>
    <row r="24" spans="10:17">
      <c r="J24" s="82" t="s">
        <v>322</v>
      </c>
      <c r="K24" s="3">
        <v>3.3999999999999998E-3</v>
      </c>
      <c r="L24" s="1">
        <v>295.01</v>
      </c>
    </row>
    <row r="26" spans="10:17">
      <c r="J26" s="4" t="s">
        <v>247</v>
      </c>
    </row>
    <row r="27" spans="10:17">
      <c r="J27" s="22" t="s">
        <v>248</v>
      </c>
    </row>
    <row r="28" spans="10:17">
      <c r="J28" s="22" t="s">
        <v>43</v>
      </c>
      <c r="K28" s="46" t="s">
        <v>44</v>
      </c>
      <c r="L28" s="46" t="s">
        <v>45</v>
      </c>
      <c r="M28" s="46" t="s">
        <v>46</v>
      </c>
      <c r="N28" s="46" t="s">
        <v>47</v>
      </c>
      <c r="O28" s="46" t="s">
        <v>48</v>
      </c>
      <c r="P28" s="46" t="s">
        <v>49</v>
      </c>
      <c r="Q28" s="46" t="s">
        <v>50</v>
      </c>
    </row>
    <row r="29" spans="10:17">
      <c r="J29" s="1">
        <v>1</v>
      </c>
      <c r="K29" s="1">
        <v>2460</v>
      </c>
      <c r="L29" s="82" t="s">
        <v>208</v>
      </c>
      <c r="M29" s="1">
        <v>87.3</v>
      </c>
      <c r="N29" s="3">
        <v>-4.5400000000000003E-2</v>
      </c>
      <c r="O29" s="3">
        <v>8.8800000000000004E-2</v>
      </c>
      <c r="P29" s="1">
        <v>166.85</v>
      </c>
      <c r="Q29" s="54">
        <v>7716.88</v>
      </c>
    </row>
    <row r="30" spans="10:17">
      <c r="J30" s="1">
        <v>2</v>
      </c>
      <c r="K30" s="1">
        <v>2466</v>
      </c>
      <c r="L30" s="82" t="s">
        <v>213</v>
      </c>
      <c r="M30" s="1">
        <v>70.290000000000006</v>
      </c>
      <c r="N30" s="3">
        <v>-3.1199999999999999E-2</v>
      </c>
      <c r="O30" s="3">
        <v>7.9899999999999999E-2</v>
      </c>
      <c r="P30" s="1">
        <v>127.71</v>
      </c>
      <c r="Q30" s="54">
        <v>6940.77</v>
      </c>
    </row>
    <row r="31" spans="10:17">
      <c r="J31" s="1">
        <v>3</v>
      </c>
      <c r="K31" s="1">
        <v>603799</v>
      </c>
      <c r="L31" s="82" t="s">
        <v>329</v>
      </c>
      <c r="M31" s="1">
        <v>91.47</v>
      </c>
      <c r="N31" s="3">
        <v>7.7999999999999996E-3</v>
      </c>
      <c r="O31" s="3">
        <v>7.5200000000000003E-2</v>
      </c>
      <c r="P31" s="1">
        <v>107.52</v>
      </c>
      <c r="Q31" s="54">
        <v>6535.33</v>
      </c>
    </row>
    <row r="32" spans="10:17">
      <c r="J32" s="1">
        <v>4</v>
      </c>
      <c r="K32" s="1">
        <v>600703</v>
      </c>
      <c r="L32" s="82" t="s">
        <v>626</v>
      </c>
      <c r="M32" s="1">
        <v>23.14</v>
      </c>
      <c r="N32" s="3">
        <v>4.0000000000000002E-4</v>
      </c>
      <c r="O32" s="3">
        <v>5.3600000000000002E-2</v>
      </c>
      <c r="P32" s="1">
        <v>236.27</v>
      </c>
      <c r="Q32" s="54">
        <v>4654.53</v>
      </c>
    </row>
    <row r="33" spans="10:17">
      <c r="J33" s="1">
        <v>5</v>
      </c>
      <c r="K33" s="1">
        <v>2475</v>
      </c>
      <c r="L33" s="82" t="s">
        <v>109</v>
      </c>
      <c r="M33" s="1">
        <v>20.66</v>
      </c>
      <c r="N33" s="3">
        <v>-1.9E-3</v>
      </c>
      <c r="O33" s="3">
        <v>5.0299999999999997E-2</v>
      </c>
      <c r="P33" s="1">
        <v>149.35</v>
      </c>
      <c r="Q33" s="54">
        <v>4366.92</v>
      </c>
    </row>
    <row r="34" spans="10:17">
      <c r="J34" s="1">
        <v>6</v>
      </c>
      <c r="K34" s="1">
        <v>2456</v>
      </c>
      <c r="L34" s="82" t="s">
        <v>659</v>
      </c>
      <c r="M34" s="1">
        <v>21.19</v>
      </c>
      <c r="N34" s="3">
        <v>-5.1999999999999998E-3</v>
      </c>
      <c r="O34" s="3">
        <v>4.4400000000000002E-2</v>
      </c>
      <c r="P34" s="1">
        <v>212.51</v>
      </c>
      <c r="Q34" s="54">
        <v>3861.22</v>
      </c>
    </row>
    <row r="35" spans="10:17">
      <c r="J35" s="1">
        <v>7</v>
      </c>
      <c r="K35" s="1">
        <v>651</v>
      </c>
      <c r="L35" s="82" t="s">
        <v>71</v>
      </c>
      <c r="M35" s="1">
        <v>37.9</v>
      </c>
      <c r="N35" s="3">
        <v>0</v>
      </c>
      <c r="O35" s="3">
        <v>3.4599999999999999E-2</v>
      </c>
      <c r="P35" s="1">
        <v>73.02</v>
      </c>
      <c r="Q35" s="54">
        <v>3006.31</v>
      </c>
    </row>
    <row r="36" spans="10:17">
      <c r="J36" s="1">
        <v>8</v>
      </c>
      <c r="K36" s="1">
        <v>600056</v>
      </c>
      <c r="L36" s="82" t="s">
        <v>735</v>
      </c>
      <c r="M36" s="1">
        <v>24.46</v>
      </c>
      <c r="N36" s="3">
        <v>1.9599999999999999E-2</v>
      </c>
      <c r="O36" s="3">
        <v>3.1199999999999999E-2</v>
      </c>
      <c r="P36" s="1">
        <v>104.56</v>
      </c>
      <c r="Q36" s="54">
        <v>2713.41</v>
      </c>
    </row>
    <row r="37" spans="10:17">
      <c r="J37" s="1">
        <v>9</v>
      </c>
      <c r="K37" s="1">
        <v>2635</v>
      </c>
      <c r="L37" s="82" t="s">
        <v>370</v>
      </c>
      <c r="M37" s="1">
        <v>40.659999999999997</v>
      </c>
      <c r="N37" s="3">
        <v>-2.5000000000000001E-3</v>
      </c>
      <c r="O37" s="3">
        <v>2.98E-2</v>
      </c>
      <c r="P37" s="1">
        <v>71.5</v>
      </c>
      <c r="Q37" s="54">
        <v>2589.9</v>
      </c>
    </row>
    <row r="38" spans="10:17">
      <c r="J38" s="1">
        <v>10</v>
      </c>
      <c r="K38" s="1">
        <v>600388</v>
      </c>
      <c r="L38" s="82" t="s">
        <v>736</v>
      </c>
      <c r="M38" s="1">
        <v>16.920000000000002</v>
      </c>
      <c r="N38" s="3">
        <v>1.6199999999999999E-2</v>
      </c>
      <c r="O38" s="3">
        <v>2.9100000000000001E-2</v>
      </c>
      <c r="P38" s="1">
        <v>162.66999999999999</v>
      </c>
      <c r="Q38" s="54">
        <v>2526.27</v>
      </c>
    </row>
    <row r="39" spans="10:17">
      <c r="J39" s="1">
        <v>11</v>
      </c>
      <c r="K39" s="1">
        <v>600406</v>
      </c>
      <c r="L39" s="82" t="s">
        <v>661</v>
      </c>
      <c r="M39" s="1">
        <v>16.52</v>
      </c>
      <c r="N39" s="3">
        <v>3.5999999999999999E-3</v>
      </c>
      <c r="O39" s="3">
        <v>2.9000000000000001E-2</v>
      </c>
      <c r="P39" s="1">
        <v>142.58000000000001</v>
      </c>
      <c r="Q39" s="54">
        <v>2516.54</v>
      </c>
    </row>
    <row r="40" spans="10:17">
      <c r="J40" s="1">
        <v>12</v>
      </c>
      <c r="K40" s="1">
        <v>2241</v>
      </c>
      <c r="L40" s="82" t="s">
        <v>84</v>
      </c>
      <c r="M40" s="1">
        <v>20.239999999999998</v>
      </c>
      <c r="N40" s="3">
        <v>6.4999999999999997E-3</v>
      </c>
      <c r="O40" s="3">
        <v>2.5100000000000001E-2</v>
      </c>
      <c r="P40" s="1">
        <v>113.32</v>
      </c>
      <c r="Q40" s="54">
        <v>2184.85</v>
      </c>
    </row>
    <row r="41" spans="10:17">
      <c r="J41" s="1">
        <v>13</v>
      </c>
      <c r="K41" s="1">
        <v>603626</v>
      </c>
      <c r="L41" s="82" t="s">
        <v>665</v>
      </c>
      <c r="M41" s="1">
        <v>43.09</v>
      </c>
      <c r="N41" s="3">
        <v>-9.4000000000000004E-3</v>
      </c>
      <c r="O41" s="3">
        <v>2.5000000000000001E-2</v>
      </c>
      <c r="P41" s="1">
        <v>33.35</v>
      </c>
      <c r="Q41" s="54">
        <v>2173.6999999999998</v>
      </c>
    </row>
    <row r="42" spans="10:17">
      <c r="J42" s="1">
        <v>14</v>
      </c>
      <c r="K42" s="1">
        <v>2589</v>
      </c>
      <c r="L42" s="82" t="s">
        <v>664</v>
      </c>
      <c r="M42" s="1">
        <v>14.34</v>
      </c>
      <c r="N42" s="3">
        <v>1.5599999999999999E-2</v>
      </c>
      <c r="O42" s="3">
        <v>2.29E-2</v>
      </c>
      <c r="P42" s="1">
        <v>129.16999999999999</v>
      </c>
      <c r="Q42" s="54">
        <v>1989.15</v>
      </c>
    </row>
    <row r="43" spans="10:17">
      <c r="J43" s="1">
        <v>15</v>
      </c>
      <c r="K43" s="1">
        <v>2008</v>
      </c>
      <c r="L43" s="82" t="s">
        <v>514</v>
      </c>
      <c r="M43" s="1">
        <v>43.6</v>
      </c>
      <c r="N43" s="3">
        <v>2.76E-2</v>
      </c>
      <c r="O43" s="3">
        <v>2.1600000000000001E-2</v>
      </c>
      <c r="P43" s="1">
        <v>54.12</v>
      </c>
      <c r="Q43" s="54">
        <v>1874.56</v>
      </c>
    </row>
    <row r="44" spans="10:17">
      <c r="J44" s="1">
        <v>16</v>
      </c>
      <c r="K44" s="1">
        <v>600519</v>
      </c>
      <c r="L44" s="82" t="s">
        <v>160</v>
      </c>
      <c r="M44" s="1">
        <v>517.64</v>
      </c>
      <c r="N44" s="3">
        <v>-1.6000000000000001E-3</v>
      </c>
      <c r="O44" s="3">
        <v>1.95E-2</v>
      </c>
      <c r="P44" s="1">
        <v>3.6</v>
      </c>
      <c r="Q44" s="54">
        <v>1698.66</v>
      </c>
    </row>
    <row r="45" spans="10:17">
      <c r="J45" s="1">
        <v>17</v>
      </c>
      <c r="K45" s="1">
        <v>300145</v>
      </c>
      <c r="L45" s="82" t="s">
        <v>662</v>
      </c>
      <c r="M45" s="1" t="s">
        <v>663</v>
      </c>
      <c r="N45" s="1" t="s">
        <v>663</v>
      </c>
      <c r="O45" s="3">
        <v>1.95E-2</v>
      </c>
      <c r="P45" s="1">
        <v>100.03</v>
      </c>
      <c r="Q45" s="54">
        <v>1692.55</v>
      </c>
    </row>
    <row r="46" spans="10:17">
      <c r="J46" s="1">
        <v>18</v>
      </c>
      <c r="K46" s="1">
        <v>2078</v>
      </c>
      <c r="L46" s="82" t="s">
        <v>737</v>
      </c>
      <c r="M46" s="1">
        <v>10</v>
      </c>
      <c r="N46" s="3">
        <v>4.7100000000000003E-2</v>
      </c>
      <c r="O46" s="3">
        <v>1.9400000000000001E-2</v>
      </c>
      <c r="P46" s="1">
        <v>228.87</v>
      </c>
      <c r="Q46" s="54">
        <v>1682.2</v>
      </c>
    </row>
    <row r="47" spans="10:17">
      <c r="J47" s="1">
        <v>19</v>
      </c>
      <c r="K47" s="1">
        <v>963</v>
      </c>
      <c r="L47" s="82" t="s">
        <v>191</v>
      </c>
      <c r="M47" s="1">
        <v>49.07</v>
      </c>
      <c r="N47" s="3">
        <v>7.1999999999999998E-3</v>
      </c>
      <c r="O47" s="3">
        <v>1.7600000000000001E-2</v>
      </c>
      <c r="P47" s="1">
        <v>30.74</v>
      </c>
      <c r="Q47" s="54">
        <v>1527.85</v>
      </c>
    </row>
    <row r="48" spans="10:17">
      <c r="J48" s="1">
        <v>20</v>
      </c>
      <c r="K48" s="1">
        <v>423</v>
      </c>
      <c r="L48" s="82" t="s">
        <v>738</v>
      </c>
      <c r="M48" s="1">
        <v>64.930000000000007</v>
      </c>
      <c r="N48" s="3">
        <v>-3.2000000000000002E-3</v>
      </c>
      <c r="O48" s="3">
        <v>1.6899999999999998E-2</v>
      </c>
      <c r="P48" s="1">
        <v>20.43</v>
      </c>
      <c r="Q48" s="54">
        <v>1468.5</v>
      </c>
    </row>
    <row r="49" spans="10:17">
      <c r="J49" s="1">
        <v>21</v>
      </c>
      <c r="K49" s="1">
        <v>2511</v>
      </c>
      <c r="L49" s="82" t="s">
        <v>739</v>
      </c>
      <c r="M49" s="1">
        <v>13.99</v>
      </c>
      <c r="N49" s="3">
        <v>-6.9999999999999999E-4</v>
      </c>
      <c r="O49" s="3">
        <v>1.6299999999999999E-2</v>
      </c>
      <c r="P49" s="1">
        <v>107.15</v>
      </c>
      <c r="Q49" s="54">
        <v>1417.61</v>
      </c>
    </row>
    <row r="50" spans="10:17">
      <c r="J50" s="1">
        <v>22</v>
      </c>
      <c r="K50" s="1">
        <v>600884</v>
      </c>
      <c r="L50" s="82" t="s">
        <v>720</v>
      </c>
      <c r="M50" s="1">
        <v>24.12</v>
      </c>
      <c r="N50" s="3">
        <v>-6.1999999999999998E-3</v>
      </c>
      <c r="O50" s="3">
        <v>1.44E-2</v>
      </c>
      <c r="P50" s="1">
        <v>75.98</v>
      </c>
      <c r="Q50" s="54">
        <v>1251.43</v>
      </c>
    </row>
    <row r="51" spans="10:17">
      <c r="J51" s="1">
        <v>23</v>
      </c>
      <c r="K51" s="1">
        <v>2242</v>
      </c>
      <c r="L51" s="82" t="s">
        <v>740</v>
      </c>
      <c r="M51" s="1">
        <v>19.329999999999998</v>
      </c>
      <c r="N51" s="3">
        <v>5.1999999999999998E-3</v>
      </c>
      <c r="O51" s="3">
        <v>1.29E-2</v>
      </c>
      <c r="P51" s="1">
        <v>56.77</v>
      </c>
      <c r="Q51" s="54">
        <v>1116.67</v>
      </c>
    </row>
    <row r="52" spans="10:17">
      <c r="J52" s="1">
        <v>24</v>
      </c>
      <c r="K52" s="1">
        <v>300115</v>
      </c>
      <c r="L52" s="82" t="s">
        <v>727</v>
      </c>
      <c r="M52" s="1">
        <v>34.57</v>
      </c>
      <c r="N52" s="3">
        <v>-6.8999999999999999E-3</v>
      </c>
      <c r="O52" s="3">
        <v>1.2800000000000001E-2</v>
      </c>
      <c r="P52" s="1">
        <v>38.049999999999997</v>
      </c>
      <c r="Q52" s="54">
        <v>1110.3599999999999</v>
      </c>
    </row>
    <row r="53" spans="10:17">
      <c r="J53" s="1">
        <v>25</v>
      </c>
      <c r="K53" s="1">
        <v>600309</v>
      </c>
      <c r="L53" s="82" t="s">
        <v>741</v>
      </c>
      <c r="M53" s="1">
        <v>42.15</v>
      </c>
      <c r="N53" s="3">
        <v>1.0500000000000001E-2</v>
      </c>
      <c r="O53" s="3">
        <v>1.26E-2</v>
      </c>
      <c r="P53" s="1">
        <v>38.090000000000003</v>
      </c>
      <c r="Q53" s="54">
        <v>1090.78</v>
      </c>
    </row>
    <row r="54" spans="10:17">
      <c r="J54" s="1">
        <v>26</v>
      </c>
      <c r="K54" s="1">
        <v>600966</v>
      </c>
      <c r="L54" s="82" t="s">
        <v>742</v>
      </c>
      <c r="M54" s="1">
        <v>7.23</v>
      </c>
      <c r="N54" s="3">
        <v>7.9100000000000004E-2</v>
      </c>
      <c r="O54" s="3">
        <v>1.0999999999999999E-2</v>
      </c>
      <c r="P54" s="1">
        <v>184.85</v>
      </c>
      <c r="Q54" s="1">
        <v>959.37</v>
      </c>
    </row>
    <row r="55" spans="10:17">
      <c r="J55" s="1">
        <v>27</v>
      </c>
      <c r="K55" s="1">
        <v>600702</v>
      </c>
      <c r="L55" s="82" t="s">
        <v>743</v>
      </c>
      <c r="M55" s="1">
        <v>39.090000000000003</v>
      </c>
      <c r="N55" s="3">
        <v>-2.0500000000000001E-2</v>
      </c>
      <c r="O55" s="3">
        <v>1.0500000000000001E-2</v>
      </c>
      <c r="P55" s="1">
        <v>34.14</v>
      </c>
      <c r="Q55" s="1">
        <v>908.47</v>
      </c>
    </row>
    <row r="56" spans="10:17">
      <c r="J56" s="1">
        <v>28</v>
      </c>
      <c r="K56" s="1">
        <v>300433</v>
      </c>
      <c r="L56" s="82" t="s">
        <v>139</v>
      </c>
      <c r="M56" s="1">
        <v>28.79</v>
      </c>
      <c r="N56" s="3">
        <v>2.9999999999999997E-4</v>
      </c>
      <c r="O56" s="3">
        <v>1.0200000000000001E-2</v>
      </c>
      <c r="P56" s="1">
        <v>30.35</v>
      </c>
      <c r="Q56" s="1">
        <v>882.89</v>
      </c>
    </row>
    <row r="57" spans="10:17">
      <c r="J57" s="1">
        <v>29</v>
      </c>
      <c r="K57" s="1">
        <v>600110</v>
      </c>
      <c r="L57" s="82" t="s">
        <v>328</v>
      </c>
      <c r="M57" s="1">
        <v>13.59</v>
      </c>
      <c r="N57" s="3">
        <v>3.6600000000000001E-2</v>
      </c>
      <c r="O57" s="3">
        <v>1.01E-2</v>
      </c>
      <c r="P57" s="1">
        <v>62.12</v>
      </c>
      <c r="Q57" s="1">
        <v>875.27</v>
      </c>
    </row>
    <row r="58" spans="10:17">
      <c r="J58" s="1">
        <v>30</v>
      </c>
      <c r="K58" s="1">
        <v>600104</v>
      </c>
      <c r="L58" s="82" t="s">
        <v>627</v>
      </c>
      <c r="M58" s="1">
        <v>30.19</v>
      </c>
      <c r="N58" s="3">
        <v>-7.6E-3</v>
      </c>
      <c r="O58" s="3">
        <v>1.01E-2</v>
      </c>
      <c r="P58" s="1">
        <v>28.16</v>
      </c>
      <c r="Q58" s="1">
        <v>874.37</v>
      </c>
    </row>
    <row r="59" spans="10:17">
      <c r="N59" s="82" t="s">
        <v>542</v>
      </c>
      <c r="O59" s="3">
        <f>SUM(O29:O58)</f>
        <v>0.85429999999999995</v>
      </c>
      <c r="Q59" s="54">
        <f>SUM(Q29:Q58)</f>
        <v>74207.319999999978</v>
      </c>
    </row>
    <row r="61" spans="10:17">
      <c r="M61" s="1" t="s">
        <v>199</v>
      </c>
      <c r="O61" s="3">
        <f>O59</f>
        <v>0.85429999999999995</v>
      </c>
    </row>
    <row r="62" spans="10:17">
      <c r="M62" s="22" t="s">
        <v>202</v>
      </c>
      <c r="O62" s="3">
        <f>SUM(O29:O38)</f>
        <v>0.51690000000000003</v>
      </c>
    </row>
    <row r="63" spans="10:17">
      <c r="M63" s="82" t="s">
        <v>734</v>
      </c>
      <c r="O63" s="3">
        <v>0.20330000000000001</v>
      </c>
    </row>
  </sheetData>
  <phoneticPr fontId="2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Q49"/>
  <sheetViews>
    <sheetView topLeftCell="D22" zoomScale="80" zoomScaleNormal="80" workbookViewId="0">
      <selection activeCell="J26" sqref="J26:Q49"/>
    </sheetView>
  </sheetViews>
  <sheetFormatPr defaultRowHeight="12.75"/>
  <cols>
    <col min="1" max="16384" width="9" style="1"/>
  </cols>
  <sheetData>
    <row r="1" spans="1:14">
      <c r="A1" s="82" t="s">
        <v>507</v>
      </c>
      <c r="J1" s="4" t="s">
        <v>221</v>
      </c>
    </row>
    <row r="2" spans="1:14">
      <c r="A2" s="82" t="s">
        <v>508</v>
      </c>
      <c r="B2" s="82" t="s">
        <v>509</v>
      </c>
      <c r="C2" s="82" t="s">
        <v>510</v>
      </c>
      <c r="F2" s="22" t="s">
        <v>228</v>
      </c>
      <c r="G2" s="22" t="s">
        <v>4</v>
      </c>
      <c r="H2" s="22" t="s">
        <v>10</v>
      </c>
      <c r="J2" s="82" t="s">
        <v>223</v>
      </c>
      <c r="K2" s="82" t="s">
        <v>224</v>
      </c>
      <c r="L2" s="82" t="s">
        <v>225</v>
      </c>
      <c r="M2" s="82" t="s">
        <v>226</v>
      </c>
      <c r="N2" s="22" t="s">
        <v>227</v>
      </c>
    </row>
    <row r="3" spans="1:14">
      <c r="E3" s="82" t="s">
        <v>580</v>
      </c>
      <c r="F3" s="3" t="e">
        <f>(A432/A39-1)*365/(#REF!-#REF!)</f>
        <v>#DIV/0!</v>
      </c>
      <c r="G3" s="3">
        <f>MIN(C39:C432)</f>
        <v>0</v>
      </c>
      <c r="H3" s="1" t="e">
        <f>F3/-G3</f>
        <v>#DIV/0!</v>
      </c>
      <c r="J3" s="25">
        <v>42916</v>
      </c>
      <c r="K3" s="3">
        <v>0.94979999999999998</v>
      </c>
      <c r="L3" s="1" t="s">
        <v>229</v>
      </c>
      <c r="M3" s="3">
        <v>8.14E-2</v>
      </c>
      <c r="N3" s="1">
        <v>0.59</v>
      </c>
    </row>
    <row r="4" spans="1:14">
      <c r="F4" s="22" t="s">
        <v>11</v>
      </c>
      <c r="G4" s="22" t="s">
        <v>12</v>
      </c>
      <c r="J4" s="25">
        <v>42825</v>
      </c>
      <c r="K4" s="3">
        <v>0.94540000000000002</v>
      </c>
      <c r="L4" s="1" t="s">
        <v>229</v>
      </c>
      <c r="M4" s="3">
        <v>0.15060000000000001</v>
      </c>
      <c r="N4" s="1">
        <v>0.62</v>
      </c>
    </row>
    <row r="5" spans="1:14">
      <c r="E5" s="1" t="s">
        <v>273</v>
      </c>
      <c r="F5" s="3" t="e">
        <f>A248/A3-1</f>
        <v>#DIV/0!</v>
      </c>
      <c r="G5" s="3">
        <f>MIN(B4:B248)</f>
        <v>0</v>
      </c>
      <c r="H5" s="1" t="e">
        <f t="shared" ref="H5:H13" si="0">F5/-G5</f>
        <v>#DIV/0!</v>
      </c>
      <c r="J5" s="25">
        <v>42735</v>
      </c>
      <c r="K5" s="3">
        <v>0.79630000000000001</v>
      </c>
      <c r="L5" s="1" t="s">
        <v>229</v>
      </c>
      <c r="M5" s="3">
        <v>0.24110000000000001</v>
      </c>
      <c r="N5" s="1">
        <v>0.63</v>
      </c>
    </row>
    <row r="6" spans="1:14">
      <c r="E6" s="1" t="s">
        <v>274</v>
      </c>
      <c r="F6" s="3" t="e">
        <f>A62/A3-1</f>
        <v>#DIV/0!</v>
      </c>
      <c r="G6" s="3">
        <f>MIN(B4:B61)</f>
        <v>0</v>
      </c>
      <c r="H6" s="1" t="e">
        <f t="shared" si="0"/>
        <v>#DIV/0!</v>
      </c>
      <c r="J6" s="25">
        <v>42643</v>
      </c>
      <c r="K6" s="3">
        <v>0.76829999999999998</v>
      </c>
      <c r="L6" s="1" t="s">
        <v>229</v>
      </c>
      <c r="M6" s="3">
        <v>0.25330000000000003</v>
      </c>
      <c r="N6" s="1">
        <v>0.83</v>
      </c>
    </row>
    <row r="7" spans="1:14">
      <c r="E7" s="1" t="s">
        <v>261</v>
      </c>
      <c r="F7" s="3" t="e">
        <f>A123/A62-1</f>
        <v>#DIV/0!</v>
      </c>
      <c r="G7" s="3">
        <f>MIN(B63:B123)</f>
        <v>0</v>
      </c>
      <c r="H7" s="1" t="e">
        <f t="shared" si="0"/>
        <v>#DIV/0!</v>
      </c>
      <c r="J7" s="25">
        <v>42551</v>
      </c>
      <c r="K7" s="3">
        <v>0.94879999999999998</v>
      </c>
      <c r="L7" s="1" t="s">
        <v>229</v>
      </c>
      <c r="M7" s="3">
        <v>8.0399999999999999E-2</v>
      </c>
      <c r="N7" s="1">
        <v>0.81</v>
      </c>
    </row>
    <row r="8" spans="1:14">
      <c r="E8" s="1" t="s">
        <v>231</v>
      </c>
      <c r="F8" s="3" t="e">
        <f>A187/A123-1</f>
        <v>#DIV/0!</v>
      </c>
      <c r="G8" s="3">
        <f>MIN(B123:B187)</f>
        <v>0</v>
      </c>
      <c r="H8" s="1" t="e">
        <f t="shared" si="0"/>
        <v>#DIV/0!</v>
      </c>
      <c r="J8" s="25">
        <v>42460</v>
      </c>
      <c r="K8" s="3">
        <v>0.93210000000000004</v>
      </c>
      <c r="L8" s="1" t="s">
        <v>229</v>
      </c>
      <c r="M8" s="3">
        <v>8.3000000000000004E-2</v>
      </c>
      <c r="N8" s="1">
        <v>0.59</v>
      </c>
    </row>
    <row r="9" spans="1:14">
      <c r="E9" s="1" t="s">
        <v>232</v>
      </c>
      <c r="F9" s="3" t="e">
        <f>A279/A219-1</f>
        <v>#DIV/0!</v>
      </c>
      <c r="G9" s="3">
        <f>MIN(B219:B279)</f>
        <v>0</v>
      </c>
      <c r="H9" s="1" t="e">
        <f t="shared" si="0"/>
        <v>#DIV/0!</v>
      </c>
      <c r="J9" s="25">
        <v>42369</v>
      </c>
      <c r="K9" s="3">
        <v>2.9100000000000001E-2</v>
      </c>
      <c r="L9" s="1" t="s">
        <v>229</v>
      </c>
      <c r="M9" s="3">
        <v>0.97150000000000003</v>
      </c>
      <c r="N9" s="1">
        <v>7.91</v>
      </c>
    </row>
    <row r="10" spans="1:14">
      <c r="E10" s="1" t="s">
        <v>233</v>
      </c>
      <c r="F10" s="3" t="e">
        <f>A432/A248-1</f>
        <v>#DIV/0!</v>
      </c>
      <c r="G10" s="3">
        <f>MIN(B249:B432)</f>
        <v>0</v>
      </c>
      <c r="H10" s="1" t="e">
        <f t="shared" si="0"/>
        <v>#DIV/0!</v>
      </c>
      <c r="J10" s="25">
        <v>42277</v>
      </c>
      <c r="K10" s="3">
        <v>7.1999999999999998E-3</v>
      </c>
      <c r="L10" s="1" t="s">
        <v>229</v>
      </c>
      <c r="M10" s="3">
        <v>0.99409999999999998</v>
      </c>
      <c r="N10" s="1">
        <v>15.41</v>
      </c>
    </row>
    <row r="11" spans="1:14">
      <c r="E11" s="1" t="s">
        <v>235</v>
      </c>
      <c r="F11" s="3" t="e">
        <f>A307/A248-1</f>
        <v>#DIV/0!</v>
      </c>
      <c r="G11" s="3">
        <f>MIN(B249:B307)</f>
        <v>0</v>
      </c>
      <c r="H11" s="1" t="e">
        <f t="shared" si="0"/>
        <v>#DIV/0!</v>
      </c>
      <c r="J11" s="25">
        <v>42185</v>
      </c>
      <c r="K11" s="3">
        <v>4.48E-2</v>
      </c>
      <c r="L11" s="1" t="s">
        <v>229</v>
      </c>
      <c r="M11" s="3">
        <v>0.9556</v>
      </c>
      <c r="N11" s="1">
        <v>23.03</v>
      </c>
    </row>
    <row r="12" spans="1:14">
      <c r="E12" s="1" t="s">
        <v>236</v>
      </c>
      <c r="F12" s="3" t="e">
        <f>A367/A307-1</f>
        <v>#DIV/0!</v>
      </c>
      <c r="G12" s="3">
        <f>MIN(B308:B367)</f>
        <v>0</v>
      </c>
      <c r="H12" s="1" t="e">
        <f t="shared" si="0"/>
        <v>#DIV/0!</v>
      </c>
      <c r="J12" s="25">
        <v>42094</v>
      </c>
      <c r="K12" s="3">
        <v>4.3799999999999999E-2</v>
      </c>
      <c r="L12" s="1" t="s">
        <v>229</v>
      </c>
      <c r="M12" s="3">
        <v>0.95730000000000004</v>
      </c>
      <c r="N12" s="1">
        <v>17.07</v>
      </c>
    </row>
    <row r="13" spans="1:14">
      <c r="E13" s="1" t="s">
        <v>239</v>
      </c>
      <c r="F13" s="3" t="e">
        <f>A432/A367-1</f>
        <v>#DIV/0!</v>
      </c>
      <c r="G13" s="3">
        <f>MIN(B368:B432)</f>
        <v>0</v>
      </c>
      <c r="H13" s="1" t="e">
        <f t="shared" si="0"/>
        <v>#DIV/0!</v>
      </c>
      <c r="J13" s="25">
        <v>42004</v>
      </c>
      <c r="K13" s="3">
        <v>0.84330000000000005</v>
      </c>
      <c r="L13" s="1" t="s">
        <v>229</v>
      </c>
      <c r="M13" s="3">
        <v>0.1978</v>
      </c>
      <c r="N13" s="1">
        <v>0.99</v>
      </c>
    </row>
    <row r="14" spans="1:14">
      <c r="E14" s="1" t="s">
        <v>241</v>
      </c>
      <c r="F14" s="3"/>
      <c r="G14" s="3"/>
    </row>
    <row r="15" spans="1:14">
      <c r="J15" s="4" t="s">
        <v>234</v>
      </c>
    </row>
    <row r="16" spans="1:14">
      <c r="J16" s="1" t="s">
        <v>236</v>
      </c>
    </row>
    <row r="17" spans="10:17">
      <c r="J17" s="9" t="s">
        <v>237</v>
      </c>
      <c r="K17" s="9" t="s">
        <v>48</v>
      </c>
      <c r="L17" s="9" t="s">
        <v>238</v>
      </c>
    </row>
    <row r="18" spans="10:17">
      <c r="J18" s="82" t="s">
        <v>240</v>
      </c>
      <c r="K18" s="3">
        <v>0.88549999999999995</v>
      </c>
      <c r="L18" s="54">
        <v>5233.7</v>
      </c>
    </row>
    <row r="19" spans="10:17">
      <c r="J19" s="82" t="s">
        <v>316</v>
      </c>
      <c r="K19" s="3">
        <v>4.5699999999999998E-2</v>
      </c>
      <c r="L19" s="1">
        <v>269.91000000000003</v>
      </c>
    </row>
    <row r="20" spans="10:17">
      <c r="J20" s="82" t="s">
        <v>244</v>
      </c>
      <c r="K20" s="3">
        <v>1.84E-2</v>
      </c>
      <c r="L20" s="1">
        <v>108.72</v>
      </c>
    </row>
    <row r="21" spans="10:17">
      <c r="J21" s="82" t="s">
        <v>243</v>
      </c>
      <c r="K21" s="3">
        <v>2.0000000000000001E-4</v>
      </c>
      <c r="L21" s="1">
        <v>1.36</v>
      </c>
    </row>
    <row r="22" spans="10:17">
      <c r="J22" s="82" t="s">
        <v>313</v>
      </c>
      <c r="K22" s="3">
        <v>1E-4</v>
      </c>
      <c r="L22" s="1">
        <v>0.34</v>
      </c>
    </row>
    <row r="24" spans="10:17">
      <c r="J24" s="4" t="s">
        <v>247</v>
      </c>
    </row>
    <row r="25" spans="10:17">
      <c r="J25" s="22" t="s">
        <v>248</v>
      </c>
    </row>
    <row r="26" spans="10:17">
      <c r="J26" s="22" t="s">
        <v>43</v>
      </c>
      <c r="K26" s="46" t="s">
        <v>44</v>
      </c>
      <c r="L26" s="46" t="s">
        <v>45</v>
      </c>
      <c r="M26" s="46" t="s">
        <v>46</v>
      </c>
      <c r="N26" s="46" t="s">
        <v>47</v>
      </c>
      <c r="O26" s="46" t="s">
        <v>48</v>
      </c>
      <c r="P26" s="46" t="s">
        <v>49</v>
      </c>
      <c r="Q26" s="46" t="s">
        <v>50</v>
      </c>
    </row>
    <row r="27" spans="10:17">
      <c r="J27" s="1">
        <v>1</v>
      </c>
      <c r="K27" s="1">
        <v>300450</v>
      </c>
      <c r="L27" s="82" t="s">
        <v>723</v>
      </c>
      <c r="M27" s="1">
        <v>74.599999999999994</v>
      </c>
      <c r="N27" s="3">
        <v>-2.7E-2</v>
      </c>
      <c r="O27" s="3">
        <v>9.8500000000000004E-2</v>
      </c>
      <c r="P27" s="1">
        <v>11.24</v>
      </c>
      <c r="Q27" s="1">
        <v>581.89</v>
      </c>
    </row>
    <row r="28" spans="10:17">
      <c r="J28" s="1">
        <v>2</v>
      </c>
      <c r="K28" s="1">
        <v>2460</v>
      </c>
      <c r="L28" s="82" t="s">
        <v>208</v>
      </c>
      <c r="M28" s="1">
        <v>87.3</v>
      </c>
      <c r="N28" s="3">
        <v>-4.5400000000000003E-2</v>
      </c>
      <c r="O28" s="3">
        <v>9.7000000000000003E-2</v>
      </c>
      <c r="P28" s="1">
        <v>12.4</v>
      </c>
      <c r="Q28" s="1">
        <v>573.5</v>
      </c>
    </row>
    <row r="29" spans="10:17">
      <c r="J29" s="1">
        <v>3</v>
      </c>
      <c r="K29" s="1">
        <v>2466</v>
      </c>
      <c r="L29" s="82" t="s">
        <v>213</v>
      </c>
      <c r="M29" s="1">
        <v>70.290000000000006</v>
      </c>
      <c r="N29" s="3">
        <v>-3.1199999999999999E-2</v>
      </c>
      <c r="O29" s="3">
        <v>9.6600000000000005E-2</v>
      </c>
      <c r="P29" s="1">
        <v>10.5</v>
      </c>
      <c r="Q29" s="1">
        <v>570.67999999999995</v>
      </c>
    </row>
    <row r="30" spans="10:17">
      <c r="J30" s="1">
        <v>4</v>
      </c>
      <c r="K30" s="1">
        <v>2635</v>
      </c>
      <c r="L30" s="82" t="s">
        <v>370</v>
      </c>
      <c r="M30" s="1">
        <v>40.659999999999997</v>
      </c>
      <c r="N30" s="3">
        <v>-2.5000000000000001E-3</v>
      </c>
      <c r="O30" s="3">
        <v>8.5500000000000007E-2</v>
      </c>
      <c r="P30" s="1">
        <v>13.95</v>
      </c>
      <c r="Q30" s="1">
        <v>505.27</v>
      </c>
    </row>
    <row r="31" spans="10:17">
      <c r="J31" s="1">
        <v>5</v>
      </c>
      <c r="K31" s="1">
        <v>603799</v>
      </c>
      <c r="L31" s="82" t="s">
        <v>329</v>
      </c>
      <c r="M31" s="1">
        <v>91.47</v>
      </c>
      <c r="N31" s="3">
        <v>7.7999999999999996E-3</v>
      </c>
      <c r="O31" s="3">
        <v>7.3999999999999996E-2</v>
      </c>
      <c r="P31" s="1">
        <v>7.2</v>
      </c>
      <c r="Q31" s="1">
        <v>437.62</v>
      </c>
    </row>
    <row r="32" spans="10:17">
      <c r="J32" s="1">
        <v>6</v>
      </c>
      <c r="K32" s="1">
        <v>2384</v>
      </c>
      <c r="L32" s="82" t="s">
        <v>731</v>
      </c>
      <c r="M32" s="1">
        <v>28.72</v>
      </c>
      <c r="N32" s="3">
        <v>1E-3</v>
      </c>
      <c r="O32" s="3">
        <v>6.3100000000000003E-2</v>
      </c>
      <c r="P32" s="1">
        <v>15.1</v>
      </c>
      <c r="Q32" s="1">
        <v>372.97</v>
      </c>
    </row>
    <row r="33" spans="10:17">
      <c r="J33" s="1">
        <v>7</v>
      </c>
      <c r="K33" s="1">
        <v>300073</v>
      </c>
      <c r="L33" s="82" t="s">
        <v>588</v>
      </c>
      <c r="M33" s="1">
        <v>32.520000000000003</v>
      </c>
      <c r="N33" s="3">
        <v>3.0999999999999999E-3</v>
      </c>
      <c r="O33" s="3">
        <v>5.8500000000000003E-2</v>
      </c>
      <c r="P33" s="1">
        <v>13.86</v>
      </c>
      <c r="Q33" s="1">
        <v>345.67</v>
      </c>
    </row>
    <row r="34" spans="10:17">
      <c r="J34" s="1">
        <v>8</v>
      </c>
      <c r="K34" s="1">
        <v>2241</v>
      </c>
      <c r="L34" s="82" t="s">
        <v>84</v>
      </c>
      <c r="M34" s="1">
        <v>20.239999999999998</v>
      </c>
      <c r="N34" s="3">
        <v>6.4999999999999997E-3</v>
      </c>
      <c r="O34" s="3">
        <v>5.2400000000000002E-2</v>
      </c>
      <c r="P34" s="1">
        <v>16.05</v>
      </c>
      <c r="Q34" s="1">
        <v>309.52</v>
      </c>
    </row>
    <row r="35" spans="10:17">
      <c r="J35" s="1">
        <v>9</v>
      </c>
      <c r="K35" s="1">
        <v>600487</v>
      </c>
      <c r="L35" s="82" t="s">
        <v>744</v>
      </c>
      <c r="M35" s="1">
        <v>34.4</v>
      </c>
      <c r="N35" s="3">
        <v>5.9999999999999995E-4</v>
      </c>
      <c r="O35" s="3">
        <v>4.7500000000000001E-2</v>
      </c>
      <c r="P35" s="1">
        <v>10</v>
      </c>
      <c r="Q35" s="1">
        <v>280.5</v>
      </c>
    </row>
    <row r="36" spans="10:17">
      <c r="J36" s="1">
        <v>10</v>
      </c>
      <c r="K36" s="1">
        <v>300335</v>
      </c>
      <c r="L36" s="82" t="s">
        <v>745</v>
      </c>
      <c r="M36" s="1">
        <v>19.04</v>
      </c>
      <c r="N36" s="3">
        <v>1.49E-2</v>
      </c>
      <c r="O36" s="3">
        <v>4.5699999999999998E-2</v>
      </c>
      <c r="P36" s="1">
        <v>14.08</v>
      </c>
      <c r="Q36" s="1">
        <v>269.91000000000003</v>
      </c>
    </row>
    <row r="37" spans="10:17">
      <c r="J37" s="1">
        <v>11</v>
      </c>
      <c r="K37" s="1">
        <v>2456</v>
      </c>
      <c r="L37" s="82" t="s">
        <v>659</v>
      </c>
      <c r="M37" s="1">
        <v>21.19</v>
      </c>
      <c r="N37" s="3">
        <v>-5.1999999999999998E-3</v>
      </c>
      <c r="O37" s="3">
        <v>4.5400000000000003E-2</v>
      </c>
      <c r="P37" s="1">
        <v>14.76</v>
      </c>
      <c r="Q37" s="1">
        <v>268.19</v>
      </c>
    </row>
    <row r="38" spans="10:17">
      <c r="J38" s="1">
        <v>12</v>
      </c>
      <c r="K38" s="1">
        <v>300146</v>
      </c>
      <c r="L38" s="82" t="s">
        <v>746</v>
      </c>
      <c r="M38" s="1">
        <v>13.64</v>
      </c>
      <c r="N38" s="3">
        <v>2.63E-2</v>
      </c>
      <c r="O38" s="3">
        <v>3.95E-2</v>
      </c>
      <c r="P38" s="1">
        <v>17</v>
      </c>
      <c r="Q38" s="1">
        <v>233.58</v>
      </c>
    </row>
    <row r="39" spans="10:17">
      <c r="J39" s="1">
        <v>13</v>
      </c>
      <c r="K39" s="1">
        <v>300136</v>
      </c>
      <c r="L39" s="82" t="s">
        <v>660</v>
      </c>
      <c r="M39" s="1">
        <v>42</v>
      </c>
      <c r="N39" s="3">
        <v>-4.7000000000000002E-3</v>
      </c>
      <c r="O39" s="3">
        <v>3.7900000000000003E-2</v>
      </c>
      <c r="P39" s="1">
        <v>5.6</v>
      </c>
      <c r="Q39" s="1">
        <v>224.11</v>
      </c>
    </row>
    <row r="40" spans="10:17">
      <c r="J40" s="1">
        <v>14</v>
      </c>
      <c r="K40" s="1">
        <v>2008</v>
      </c>
      <c r="L40" s="82" t="s">
        <v>514</v>
      </c>
      <c r="M40" s="1">
        <v>43.6</v>
      </c>
      <c r="N40" s="3">
        <v>2.76E-2</v>
      </c>
      <c r="O40" s="3">
        <v>3.4000000000000002E-2</v>
      </c>
      <c r="P40" s="1">
        <v>5.8</v>
      </c>
      <c r="Q40" s="1">
        <v>200.91</v>
      </c>
    </row>
    <row r="41" spans="10:17">
      <c r="J41" s="1">
        <v>15</v>
      </c>
      <c r="K41" s="1">
        <v>2127</v>
      </c>
      <c r="L41" s="82" t="s">
        <v>648</v>
      </c>
      <c r="M41" s="1">
        <v>15.71</v>
      </c>
      <c r="N41" s="3">
        <v>3.49E-2</v>
      </c>
      <c r="O41" s="3">
        <v>1.84E-2</v>
      </c>
      <c r="P41" s="1">
        <v>9</v>
      </c>
      <c r="Q41" s="1">
        <v>108.72</v>
      </c>
    </row>
    <row r="42" spans="10:17">
      <c r="J42" s="1">
        <v>16</v>
      </c>
      <c r="K42" s="1">
        <v>600161</v>
      </c>
      <c r="L42" s="82" t="s">
        <v>747</v>
      </c>
      <c r="M42" s="1">
        <v>32.869999999999997</v>
      </c>
      <c r="N42" s="3">
        <v>-9.9000000000000008E-3</v>
      </c>
      <c r="O42" s="3">
        <v>1.37E-2</v>
      </c>
      <c r="P42" s="1">
        <v>2.09</v>
      </c>
      <c r="Q42" s="1">
        <v>80.959999999999994</v>
      </c>
    </row>
    <row r="43" spans="10:17">
      <c r="J43" s="1">
        <v>17</v>
      </c>
      <c r="K43" s="1">
        <v>300100</v>
      </c>
      <c r="L43" s="82" t="s">
        <v>748</v>
      </c>
      <c r="M43" s="1" t="s">
        <v>663</v>
      </c>
      <c r="N43" s="1" t="s">
        <v>663</v>
      </c>
      <c r="O43" s="3">
        <v>1.35E-2</v>
      </c>
      <c r="P43" s="1">
        <v>3.08</v>
      </c>
      <c r="Q43" s="1">
        <v>79.89</v>
      </c>
    </row>
    <row r="44" spans="10:17">
      <c r="J44" s="1">
        <v>18</v>
      </c>
      <c r="K44" s="1">
        <v>600516</v>
      </c>
      <c r="L44" s="82" t="s">
        <v>749</v>
      </c>
      <c r="M44" s="1">
        <v>30.55</v>
      </c>
      <c r="N44" s="3">
        <v>1.23E-2</v>
      </c>
      <c r="O44" s="3">
        <v>1.2E-2</v>
      </c>
      <c r="P44" s="1">
        <v>5</v>
      </c>
      <c r="Q44" s="1">
        <v>71.099999999999994</v>
      </c>
    </row>
    <row r="45" spans="10:17">
      <c r="N45" s="82" t="s">
        <v>542</v>
      </c>
      <c r="O45" s="3">
        <f>SUM(O27:O44)</f>
        <v>0.93320000000000003</v>
      </c>
      <c r="Q45" s="1">
        <f>SUM(Q27:Q44)</f>
        <v>5514.99</v>
      </c>
    </row>
    <row r="47" spans="10:17">
      <c r="M47" s="1" t="s">
        <v>199</v>
      </c>
      <c r="O47" s="3">
        <f>O45</f>
        <v>0.93320000000000003</v>
      </c>
    </row>
    <row r="48" spans="10:17">
      <c r="M48" s="22" t="s">
        <v>202</v>
      </c>
      <c r="O48" s="3">
        <f>SUM(O27:O36)</f>
        <v>0.71879999999999999</v>
      </c>
    </row>
    <row r="49" spans="13:15">
      <c r="M49" s="82" t="s">
        <v>734</v>
      </c>
      <c r="O49" s="3">
        <v>0.35060000000000002</v>
      </c>
    </row>
  </sheetData>
  <phoneticPr fontId="2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sheetPr>
    <tabColor theme="9" tint="0.79995117038483843"/>
  </sheetPr>
  <dimension ref="A1:P526"/>
  <sheetViews>
    <sheetView topLeftCell="A189" zoomScale="130" zoomScaleNormal="130" workbookViewId="0">
      <selection activeCell="F200" sqref="F200"/>
    </sheetView>
  </sheetViews>
  <sheetFormatPr defaultColWidth="9" defaultRowHeight="12.75"/>
  <cols>
    <col min="1" max="1" width="18.75" style="1" customWidth="1"/>
    <col min="2" max="2" width="10.25" style="1" customWidth="1"/>
    <col min="3" max="3" width="11.25" style="1" customWidth="1"/>
    <col min="4" max="4" width="9" style="1"/>
    <col min="5" max="5" width="12.625" style="1" customWidth="1"/>
    <col min="6" max="6" width="12" style="1" customWidth="1"/>
    <col min="7" max="7" width="19.625" style="1" customWidth="1"/>
    <col min="8" max="8" width="9" style="1"/>
    <col min="9" max="9" width="10.625" style="1" customWidth="1"/>
    <col min="10" max="11" width="9" style="2"/>
    <col min="12" max="12" width="9" style="3"/>
    <col min="13" max="16384" width="9" style="1"/>
  </cols>
  <sheetData>
    <row r="1" spans="1:12">
      <c r="A1" s="4" t="s">
        <v>277</v>
      </c>
      <c r="I1" s="4" t="s">
        <v>220</v>
      </c>
    </row>
    <row r="2" spans="1:12" ht="14.25">
      <c r="A2" s="9" t="s">
        <v>278</v>
      </c>
      <c r="B2" s="541" t="s">
        <v>279</v>
      </c>
      <c r="C2" s="542"/>
      <c r="D2" s="542"/>
      <c r="E2" s="542"/>
      <c r="F2" s="542"/>
      <c r="I2" s="22" t="s">
        <v>222</v>
      </c>
      <c r="J2" s="23" t="s">
        <v>1</v>
      </c>
      <c r="K2" s="23" t="s">
        <v>2</v>
      </c>
      <c r="L2" s="24" t="s">
        <v>12</v>
      </c>
    </row>
    <row r="3" spans="1:12" ht="14.25">
      <c r="A3" s="9" t="s">
        <v>280</v>
      </c>
      <c r="B3" s="541" t="s">
        <v>281</v>
      </c>
      <c r="C3" s="542"/>
      <c r="D3" s="542"/>
      <c r="E3" s="542"/>
      <c r="F3" s="542"/>
      <c r="I3" s="25">
        <v>42220</v>
      </c>
      <c r="J3" s="2">
        <v>1</v>
      </c>
      <c r="K3" s="2">
        <v>1</v>
      </c>
    </row>
    <row r="4" spans="1:12" ht="14.25">
      <c r="A4" s="9" t="s">
        <v>282</v>
      </c>
      <c r="B4" s="541" t="s">
        <v>148</v>
      </c>
      <c r="C4" s="542"/>
      <c r="D4" s="542"/>
      <c r="E4" s="542"/>
      <c r="F4" s="542"/>
      <c r="I4" s="25">
        <v>42223</v>
      </c>
      <c r="J4" s="2">
        <v>1</v>
      </c>
      <c r="K4" s="2">
        <v>1</v>
      </c>
      <c r="L4" s="3">
        <f>IF(K4&lt;MAX($K$3:K4),K4/MAX($K$3:K4)-1,0)</f>
        <v>0</v>
      </c>
    </row>
    <row r="5" spans="1:12" ht="14.25">
      <c r="A5" s="20" t="s">
        <v>283</v>
      </c>
      <c r="B5" s="541" t="s">
        <v>284</v>
      </c>
      <c r="C5" s="542"/>
      <c r="D5" s="542"/>
      <c r="E5" s="542"/>
      <c r="F5" s="542"/>
      <c r="I5" s="25">
        <v>42230</v>
      </c>
      <c r="J5" s="2">
        <v>1.006</v>
      </c>
      <c r="K5" s="2">
        <v>1.006</v>
      </c>
      <c r="L5" s="3">
        <f>IF(K5&lt;MAX($K$3:K5),K5/MAX($K$3:K5)-1,0)</f>
        <v>0</v>
      </c>
    </row>
    <row r="6" spans="1:12" ht="14.25">
      <c r="A6" s="9" t="s">
        <v>285</v>
      </c>
      <c r="B6" s="541" t="s">
        <v>286</v>
      </c>
      <c r="C6" s="542"/>
      <c r="D6" s="542"/>
      <c r="E6" s="542"/>
      <c r="F6" s="542"/>
      <c r="I6" s="25">
        <v>42237</v>
      </c>
      <c r="J6" s="2">
        <v>0.96399999999999997</v>
      </c>
      <c r="K6" s="2">
        <v>0.96399999999999997</v>
      </c>
      <c r="L6" s="3">
        <f>IF(K6&lt;MAX($K$3:K6),K6/MAX($K$3:K6)-1,0)</f>
        <v>-4.1749502982107445E-2</v>
      </c>
    </row>
    <row r="7" spans="1:12" ht="14.25">
      <c r="A7" s="9" t="s">
        <v>287</v>
      </c>
      <c r="B7" s="541" t="s">
        <v>288</v>
      </c>
      <c r="C7" s="542"/>
      <c r="D7" s="542"/>
      <c r="E7" s="542"/>
      <c r="F7" s="542"/>
      <c r="I7" s="25">
        <v>42244</v>
      </c>
      <c r="J7" s="2">
        <v>0.95399999999999996</v>
      </c>
      <c r="K7" s="2">
        <v>0.95399999999999996</v>
      </c>
      <c r="L7" s="3">
        <f>IF(K7&lt;MAX($K$3:K7),K7/MAX($K$3:K7)-1,0)</f>
        <v>-5.1689860834990053E-2</v>
      </c>
    </row>
    <row r="8" spans="1:12" ht="14.25">
      <c r="A8" s="9" t="s">
        <v>289</v>
      </c>
      <c r="B8" s="541" t="s">
        <v>290</v>
      </c>
      <c r="C8" s="542"/>
      <c r="D8" s="542"/>
      <c r="E8" s="542"/>
      <c r="F8" s="542"/>
      <c r="I8" s="25">
        <v>42249</v>
      </c>
      <c r="J8" s="2">
        <v>0.92500000000000004</v>
      </c>
      <c r="K8" s="2">
        <v>0.92500000000000004</v>
      </c>
      <c r="L8" s="3">
        <f>IF(K8&lt;MAX($K$3:K8),K8/MAX($K$3:K8)-1,0)</f>
        <v>-8.0516898608349874E-2</v>
      </c>
    </row>
    <row r="9" spans="1:12" ht="29.25" customHeight="1">
      <c r="A9" s="9" t="s">
        <v>291</v>
      </c>
      <c r="B9" s="543" t="s">
        <v>292</v>
      </c>
      <c r="C9" s="544"/>
      <c r="D9" s="544"/>
      <c r="E9" s="544"/>
      <c r="F9" s="544"/>
      <c r="I9" s="25">
        <v>42254</v>
      </c>
      <c r="J9" s="2">
        <v>0.93200000000000005</v>
      </c>
      <c r="K9" s="2">
        <v>0.93200000000000005</v>
      </c>
      <c r="L9" s="3">
        <f>IF(K9&lt;MAX($K$3:K9),K9/MAX($K$3:K9)-1,0)</f>
        <v>-7.3558648111331948E-2</v>
      </c>
    </row>
    <row r="10" spans="1:12" ht="27.75" customHeight="1">
      <c r="A10" s="9" t="s">
        <v>293</v>
      </c>
      <c r="B10" s="543" t="s">
        <v>294</v>
      </c>
      <c r="C10" s="544"/>
      <c r="D10" s="544"/>
      <c r="E10" s="544"/>
      <c r="F10" s="544"/>
      <c r="I10" s="25">
        <v>42255</v>
      </c>
      <c r="J10" s="2">
        <v>0.94499999999999995</v>
      </c>
      <c r="K10" s="2">
        <v>0.94499999999999995</v>
      </c>
      <c r="L10" s="3">
        <f>IF(K10&lt;MAX($K$3:K10),K10/MAX($K$3:K10)-1,0)</f>
        <v>-6.0636182902584546E-2</v>
      </c>
    </row>
    <row r="11" spans="1:12" ht="14.25">
      <c r="A11" s="9" t="s">
        <v>295</v>
      </c>
      <c r="B11" s="543" t="s">
        <v>296</v>
      </c>
      <c r="C11" s="544"/>
      <c r="D11" s="544"/>
      <c r="E11" s="544"/>
      <c r="F11" s="544"/>
      <c r="I11" s="25">
        <v>42256</v>
      </c>
      <c r="J11" s="2">
        <v>0.95499999999999996</v>
      </c>
      <c r="K11" s="2">
        <v>0.95499999999999996</v>
      </c>
      <c r="L11" s="3">
        <f>IF(K11&lt;MAX($K$3:K11),K11/MAX($K$3:K11)-1,0)</f>
        <v>-5.0695825049701826E-2</v>
      </c>
    </row>
    <row r="12" spans="1:12">
      <c r="I12" s="25">
        <v>42257</v>
      </c>
      <c r="J12" s="2">
        <v>0.95099999999999996</v>
      </c>
      <c r="K12" s="2">
        <v>0.95099999999999996</v>
      </c>
      <c r="L12" s="3">
        <f>IF(K12&lt;MAX($K$3:K12),K12/MAX($K$3:K12)-1,0)</f>
        <v>-5.4671968190854958E-2</v>
      </c>
    </row>
    <row r="13" spans="1:12">
      <c r="A13" s="4" t="s">
        <v>297</v>
      </c>
      <c r="I13" s="25">
        <v>42258</v>
      </c>
      <c r="J13" s="2">
        <v>0.95399999999999996</v>
      </c>
      <c r="K13" s="2">
        <v>0.95399999999999996</v>
      </c>
      <c r="L13" s="3">
        <f>IF(K13&lt;MAX($K$3:K13),K13/MAX($K$3:K13)-1,0)</f>
        <v>-5.1689860834990053E-2</v>
      </c>
    </row>
    <row r="14" spans="1:12">
      <c r="A14" s="9" t="s">
        <v>298</v>
      </c>
      <c r="B14" s="9" t="s">
        <v>299</v>
      </c>
      <c r="C14" s="9" t="s">
        <v>0</v>
      </c>
      <c r="D14" s="9" t="s">
        <v>300</v>
      </c>
      <c r="E14" s="9" t="s">
        <v>301</v>
      </c>
      <c r="I14" s="25">
        <v>42261</v>
      </c>
      <c r="J14" s="2">
        <v>0.93799999999999994</v>
      </c>
      <c r="K14" s="2">
        <v>0.93799999999999994</v>
      </c>
      <c r="L14" s="3">
        <f>IF(K14&lt;MAX($K$3:K14),K14/MAX($K$3:K14)-1,0)</f>
        <v>-6.7594433399602472E-2</v>
      </c>
    </row>
    <row r="15" spans="1:12">
      <c r="A15" s="10">
        <v>42608</v>
      </c>
      <c r="B15" s="9" t="s">
        <v>302</v>
      </c>
      <c r="C15" s="9" t="s">
        <v>303</v>
      </c>
      <c r="D15" s="9" t="s">
        <v>304</v>
      </c>
      <c r="E15" s="12">
        <v>0.46839999999999998</v>
      </c>
      <c r="I15" s="25">
        <v>42262</v>
      </c>
      <c r="J15" s="2">
        <v>0.92</v>
      </c>
      <c r="K15" s="2">
        <v>0.92</v>
      </c>
      <c r="L15" s="3">
        <f>IF(K15&lt;MAX($K$3:K15),K15/MAX($K$3:K15)-1,0)</f>
        <v>-8.5487077534791234E-2</v>
      </c>
    </row>
    <row r="16" spans="1:12">
      <c r="A16" s="10">
        <v>42339</v>
      </c>
      <c r="B16" s="10">
        <v>42607</v>
      </c>
      <c r="C16" s="9" t="s">
        <v>305</v>
      </c>
      <c r="D16" s="9" t="s">
        <v>306</v>
      </c>
      <c r="E16" s="12">
        <v>3.3599999999999998E-2</v>
      </c>
      <c r="I16" s="25">
        <v>42263</v>
      </c>
      <c r="J16" s="2">
        <v>0.93700000000000006</v>
      </c>
      <c r="K16" s="2">
        <v>0.93700000000000006</v>
      </c>
      <c r="L16" s="3">
        <f>IF(K16&lt;MAX($K$3:K16),K16/MAX($K$3:K16)-1,0)</f>
        <v>-6.8588469184890588E-2</v>
      </c>
    </row>
    <row r="17" spans="1:12">
      <c r="A17" s="10">
        <v>42220</v>
      </c>
      <c r="B17" s="10">
        <v>42338</v>
      </c>
      <c r="C17" s="9" t="s">
        <v>307</v>
      </c>
      <c r="D17" s="9" t="s">
        <v>308</v>
      </c>
      <c r="E17" s="12">
        <v>0.22800000000000001</v>
      </c>
      <c r="F17" s="14"/>
      <c r="I17" s="25">
        <v>42264</v>
      </c>
      <c r="J17" s="2">
        <v>0.94</v>
      </c>
      <c r="K17" s="2">
        <v>0.94</v>
      </c>
      <c r="L17" s="3">
        <f>IF(K17&lt;MAX($K$3:K17),K17/MAX($K$3:K17)-1,0)</f>
        <v>-6.5606361829025905E-2</v>
      </c>
    </row>
    <row r="18" spans="1:12">
      <c r="A18" s="15"/>
      <c r="B18" s="15"/>
      <c r="C18" s="16"/>
      <c r="D18" s="16"/>
      <c r="E18" s="17"/>
      <c r="F18" s="14"/>
      <c r="I18" s="25">
        <v>42265</v>
      </c>
      <c r="J18" s="2">
        <v>0.94699999999999995</v>
      </c>
      <c r="K18" s="2">
        <v>0.94699999999999995</v>
      </c>
      <c r="L18" s="3">
        <f>IF(K18&lt;MAX($K$3:K18),K18/MAX($K$3:K18)-1,0)</f>
        <v>-5.8648111332007979E-2</v>
      </c>
    </row>
    <row r="19" spans="1:12">
      <c r="A19" s="4" t="s">
        <v>309</v>
      </c>
      <c r="I19" s="25">
        <v>42268</v>
      </c>
      <c r="J19" s="2">
        <v>0.96399999999999997</v>
      </c>
      <c r="K19" s="2">
        <v>0.96399999999999997</v>
      </c>
      <c r="L19" s="3">
        <f>IF(K19&lt;MAX($K$3:K19),K19/MAX($K$3:K19)-1,0)</f>
        <v>-4.1749502982107445E-2</v>
      </c>
    </row>
    <row r="20" spans="1:12">
      <c r="A20" s="9" t="s">
        <v>223</v>
      </c>
      <c r="B20" s="9" t="s">
        <v>224</v>
      </c>
      <c r="C20" s="9" t="s">
        <v>225</v>
      </c>
      <c r="D20" s="9" t="s">
        <v>226</v>
      </c>
      <c r="E20" s="9" t="s">
        <v>227</v>
      </c>
      <c r="I20" s="25">
        <v>42269</v>
      </c>
      <c r="J20" s="2">
        <v>0.96599999999999997</v>
      </c>
      <c r="K20" s="2">
        <v>0.96599999999999997</v>
      </c>
      <c r="L20" s="3">
        <f>IF(K20&lt;MAX($K$3:K20),K20/MAX($K$3:K20)-1,0)</f>
        <v>-3.9761431411530879E-2</v>
      </c>
    </row>
    <row r="21" spans="1:12">
      <c r="A21" s="18">
        <v>42916</v>
      </c>
      <c r="B21" s="19">
        <v>0.87890000000000001</v>
      </c>
      <c r="C21" s="20" t="s">
        <v>229</v>
      </c>
      <c r="D21" s="19">
        <v>0.14660000000000001</v>
      </c>
      <c r="E21" s="20">
        <v>13.26</v>
      </c>
      <c r="I21" s="25">
        <v>42270</v>
      </c>
      <c r="J21" s="2">
        <v>0.96599999999999997</v>
      </c>
      <c r="K21" s="2">
        <v>0.96599999999999997</v>
      </c>
      <c r="L21" s="3">
        <f>IF(K21&lt;MAX($K$3:K21),K21/MAX($K$3:K21)-1,0)</f>
        <v>-3.9761431411530879E-2</v>
      </c>
    </row>
    <row r="22" spans="1:12">
      <c r="A22" s="18">
        <v>42825</v>
      </c>
      <c r="B22" s="19">
        <v>0.875</v>
      </c>
      <c r="C22" s="20" t="s">
        <v>229</v>
      </c>
      <c r="D22" s="19">
        <v>0.21990000000000001</v>
      </c>
      <c r="E22" s="20">
        <v>10.72</v>
      </c>
      <c r="I22" s="25">
        <v>42271</v>
      </c>
      <c r="J22" s="2">
        <v>0.97199999999999998</v>
      </c>
      <c r="K22" s="2">
        <v>0.97199999999999998</v>
      </c>
      <c r="L22" s="3">
        <f>IF(K22&lt;MAX($K$3:K22),K22/MAX($K$3:K22)-1,0)</f>
        <v>-3.379721669980118E-2</v>
      </c>
    </row>
    <row r="23" spans="1:12">
      <c r="A23" s="18">
        <v>42735</v>
      </c>
      <c r="B23" s="19">
        <v>0.82299999999999995</v>
      </c>
      <c r="C23" s="20" t="s">
        <v>229</v>
      </c>
      <c r="D23" s="19">
        <v>0.18190000000000001</v>
      </c>
      <c r="E23" s="20">
        <v>6</v>
      </c>
      <c r="I23" s="25">
        <v>42272</v>
      </c>
      <c r="J23" s="2">
        <v>0.95899999999999996</v>
      </c>
      <c r="K23" s="2">
        <v>0.95899999999999996</v>
      </c>
      <c r="L23" s="3">
        <f>IF(K23&lt;MAX($K$3:K23),K23/MAX($K$3:K23)-1,0)</f>
        <v>-4.6719681908548694E-2</v>
      </c>
    </row>
    <row r="24" spans="1:12">
      <c r="A24" s="18">
        <v>42643</v>
      </c>
      <c r="B24" s="19">
        <v>0.83079999999999998</v>
      </c>
      <c r="C24" s="20" t="s">
        <v>229</v>
      </c>
      <c r="D24" s="19">
        <v>0.1749</v>
      </c>
      <c r="E24" s="20">
        <v>6.9</v>
      </c>
      <c r="I24" s="25">
        <v>42275</v>
      </c>
      <c r="J24" s="2">
        <v>0.97099999999999997</v>
      </c>
      <c r="K24" s="2">
        <v>0.97099999999999997</v>
      </c>
      <c r="L24" s="3">
        <f>IF(K24&lt;MAX($K$3:K24),K24/MAX($K$3:K24)-1,0)</f>
        <v>-3.4791252485089519E-2</v>
      </c>
    </row>
    <row r="25" spans="1:12">
      <c r="A25" s="18">
        <v>42551</v>
      </c>
      <c r="B25" s="19">
        <v>0.82569999999999999</v>
      </c>
      <c r="C25" s="20" t="s">
        <v>229</v>
      </c>
      <c r="D25" s="19">
        <v>0.18029999999999999</v>
      </c>
      <c r="E25" s="20">
        <v>5.44</v>
      </c>
      <c r="I25" s="25">
        <v>42276</v>
      </c>
      <c r="J25" s="2">
        <v>0.97</v>
      </c>
      <c r="K25" s="2">
        <v>0.97</v>
      </c>
      <c r="L25" s="3">
        <f>IF(K25&lt;MAX($K$3:K25),K25/MAX($K$3:K25)-1,0)</f>
        <v>-3.5785288270377746E-2</v>
      </c>
    </row>
    <row r="26" spans="1:12">
      <c r="A26" s="18">
        <v>42460</v>
      </c>
      <c r="B26" s="19">
        <v>0.84379999999999999</v>
      </c>
      <c r="C26" s="20" t="s">
        <v>229</v>
      </c>
      <c r="D26" s="19">
        <v>0.19209999999999999</v>
      </c>
      <c r="E26" s="20">
        <v>3.44</v>
      </c>
      <c r="I26" s="25">
        <v>42277</v>
      </c>
      <c r="J26" s="2">
        <v>0.97199999999999998</v>
      </c>
      <c r="K26" s="2">
        <v>0.97199999999999998</v>
      </c>
      <c r="L26" s="3">
        <f>IF(K26&lt;MAX($K$3:K26),K26/MAX($K$3:K26)-1,0)</f>
        <v>-3.379721669980118E-2</v>
      </c>
    </row>
    <row r="27" spans="1:12">
      <c r="A27" s="18">
        <v>42369</v>
      </c>
      <c r="B27" s="19">
        <v>0.78120000000000001</v>
      </c>
      <c r="C27" s="19">
        <v>4.2000000000000003E-2</v>
      </c>
      <c r="D27" s="19">
        <v>3.6400000000000002E-2</v>
      </c>
      <c r="E27" s="20">
        <v>4.7699999999999996</v>
      </c>
      <c r="I27" s="25">
        <v>42285</v>
      </c>
      <c r="J27" s="2">
        <v>0.98899999999999999</v>
      </c>
      <c r="K27" s="2">
        <v>0.98899999999999999</v>
      </c>
      <c r="L27" s="3">
        <f>IF(K27&lt;MAX($K$3:K27),K27/MAX($K$3:K27)-1,0)</f>
        <v>-1.6898608349900646E-2</v>
      </c>
    </row>
    <row r="28" spans="1:12">
      <c r="I28" s="25">
        <v>42286</v>
      </c>
      <c r="J28" s="2">
        <v>1.0029999999999999</v>
      </c>
      <c r="K28" s="2">
        <v>1.0029999999999999</v>
      </c>
      <c r="L28" s="3">
        <f>IF(K28&lt;MAX($K$3:K28),K28/MAX($K$3:K28)-1,0)</f>
        <v>-2.9821073558649047E-3</v>
      </c>
    </row>
    <row r="29" spans="1:12">
      <c r="A29" s="4" t="s">
        <v>310</v>
      </c>
      <c r="I29" s="25">
        <v>42289</v>
      </c>
      <c r="J29" s="2">
        <v>1.0249999999999999</v>
      </c>
      <c r="K29" s="2">
        <v>1.0249999999999999</v>
      </c>
      <c r="L29" s="3">
        <f>IF(K29&lt;MAX($K$3:K29),K29/MAX($K$3:K29)-1,0)</f>
        <v>0</v>
      </c>
    </row>
    <row r="30" spans="1:12">
      <c r="A30" s="1" t="s">
        <v>236</v>
      </c>
      <c r="I30" s="25">
        <v>42290</v>
      </c>
      <c r="J30" s="2">
        <v>1.0349999999999999</v>
      </c>
      <c r="K30" s="2">
        <v>1.0349999999999999</v>
      </c>
      <c r="L30" s="3">
        <f>IF(K30&lt;MAX($K$3:K30),K30/MAX($K$3:K30)-1,0)</f>
        <v>0</v>
      </c>
    </row>
    <row r="31" spans="1:12">
      <c r="A31" s="9" t="s">
        <v>237</v>
      </c>
      <c r="B31" s="9" t="s">
        <v>48</v>
      </c>
      <c r="C31" s="9" t="s">
        <v>238</v>
      </c>
      <c r="I31" s="25">
        <v>42291</v>
      </c>
      <c r="J31" s="2">
        <v>1.026</v>
      </c>
      <c r="K31" s="2">
        <v>1.026</v>
      </c>
      <c r="L31" s="3">
        <f>IF(K31&lt;MAX($K$3:K31),K31/MAX($K$3:K31)-1,0)</f>
        <v>-8.6956521739129933E-3</v>
      </c>
    </row>
    <row r="32" spans="1:12">
      <c r="A32" s="9" t="s">
        <v>240</v>
      </c>
      <c r="B32" s="12">
        <v>0.56010000000000004</v>
      </c>
      <c r="C32" s="20">
        <v>74279.17</v>
      </c>
      <c r="I32" s="25">
        <v>42292</v>
      </c>
      <c r="J32" s="2">
        <v>1.0529999999999999</v>
      </c>
      <c r="K32" s="2">
        <v>1.0529999999999999</v>
      </c>
      <c r="L32" s="3">
        <f>IF(K32&lt;MAX($K$3:K32),K32/MAX($K$3:K32)-1,0)</f>
        <v>0</v>
      </c>
    </row>
    <row r="33" spans="1:12">
      <c r="A33" s="9" t="s">
        <v>242</v>
      </c>
      <c r="B33" s="12">
        <v>0.29899999999999999</v>
      </c>
      <c r="C33" s="20">
        <v>39645.43</v>
      </c>
      <c r="I33" s="25">
        <v>42293</v>
      </c>
      <c r="J33" s="2">
        <v>1.0569999999999999</v>
      </c>
      <c r="K33" s="2">
        <v>1.0569999999999999</v>
      </c>
      <c r="L33" s="3">
        <f>IF(K33&lt;MAX($K$3:K33),K33/MAX($K$3:K33)-1,0)</f>
        <v>0</v>
      </c>
    </row>
    <row r="34" spans="1:12">
      <c r="A34" s="9" t="s">
        <v>246</v>
      </c>
      <c r="B34" s="12">
        <v>1.9800000000000002E-2</v>
      </c>
      <c r="C34" s="20">
        <v>2620.52</v>
      </c>
      <c r="I34" s="25">
        <v>42296</v>
      </c>
      <c r="J34" s="2">
        <v>1.0720000000000001</v>
      </c>
      <c r="K34" s="2">
        <v>1.0720000000000001</v>
      </c>
      <c r="L34" s="3">
        <f>IF(K34&lt;MAX($K$3:K34),K34/MAX($K$3:K34)-1,0)</f>
        <v>0</v>
      </c>
    </row>
    <row r="35" spans="1:12">
      <c r="A35" s="9" t="s">
        <v>311</v>
      </c>
      <c r="B35" s="12">
        <v>0</v>
      </c>
      <c r="C35" s="20">
        <v>0.76</v>
      </c>
      <c r="I35" s="25">
        <v>42297</v>
      </c>
      <c r="J35" s="2">
        <v>1.0920000000000001</v>
      </c>
      <c r="K35" s="2">
        <v>1.0920000000000001</v>
      </c>
      <c r="L35" s="3">
        <f>IF(K35&lt;MAX($K$3:K35),K35/MAX($K$3:K35)-1,0)</f>
        <v>0</v>
      </c>
    </row>
    <row r="36" spans="1:12">
      <c r="A36" s="1" t="s">
        <v>235</v>
      </c>
      <c r="I36" s="25">
        <v>42298</v>
      </c>
      <c r="J36" s="2">
        <v>1.0369999999999999</v>
      </c>
      <c r="K36" s="2">
        <v>1.0369999999999999</v>
      </c>
      <c r="L36" s="3">
        <f>IF(K36&lt;MAX($K$3:K36),K36/MAX($K$3:K36)-1,0)</f>
        <v>-5.036630036630052E-2</v>
      </c>
    </row>
    <row r="37" spans="1:12" ht="14.25">
      <c r="A37" s="9" t="s">
        <v>240</v>
      </c>
      <c r="B37" s="12">
        <v>0.69920000000000004</v>
      </c>
      <c r="C37" s="20">
        <v>74939.75</v>
      </c>
      <c r="D37" s="21"/>
      <c r="I37" s="25">
        <v>42299</v>
      </c>
      <c r="J37" s="2">
        <v>1.0640000000000001</v>
      </c>
      <c r="K37" s="2">
        <v>1.0640000000000001</v>
      </c>
      <c r="L37" s="3">
        <f>IF(K37&lt;MAX($K$3:K37),K37/MAX($K$3:K37)-1,0)</f>
        <v>-2.5641025641025661E-2</v>
      </c>
    </row>
    <row r="38" spans="1:12">
      <c r="A38" s="9" t="s">
        <v>242</v>
      </c>
      <c r="B38" s="12">
        <v>0.17519999999999999</v>
      </c>
      <c r="C38" s="20">
        <v>18783.41</v>
      </c>
      <c r="I38" s="25">
        <v>42300</v>
      </c>
      <c r="J38" s="2">
        <v>1.0820000000000001</v>
      </c>
      <c r="K38" s="2">
        <v>1.0820000000000001</v>
      </c>
      <c r="L38" s="3">
        <f>IF(K38&lt;MAX($K$3:K38),K38/MAX($K$3:K38)-1,0)</f>
        <v>-9.157509157509125E-3</v>
      </c>
    </row>
    <row r="39" spans="1:12">
      <c r="A39" s="9" t="s">
        <v>246</v>
      </c>
      <c r="B39" s="12">
        <v>2.0000000000000001E-4</v>
      </c>
      <c r="C39" s="20">
        <v>21.24</v>
      </c>
      <c r="I39" s="25">
        <v>42303</v>
      </c>
      <c r="J39" s="2">
        <v>1.097</v>
      </c>
      <c r="K39" s="2">
        <v>1.097</v>
      </c>
      <c r="L39" s="3">
        <f>IF(K39&lt;MAX($K$3:K39),K39/MAX($K$3:K39)-1,0)</f>
        <v>0</v>
      </c>
    </row>
    <row r="40" spans="1:12">
      <c r="A40" s="9" t="s">
        <v>312</v>
      </c>
      <c r="B40" s="12">
        <v>1E-4</v>
      </c>
      <c r="C40" s="20">
        <v>13.13</v>
      </c>
      <c r="I40" s="25">
        <v>42304</v>
      </c>
      <c r="J40" s="2">
        <v>1.101</v>
      </c>
      <c r="K40" s="2">
        <v>1.101</v>
      </c>
      <c r="L40" s="3">
        <f>IF(K40&lt;MAX($K$3:K40),K40/MAX($K$3:K40)-1,0)</f>
        <v>0</v>
      </c>
    </row>
    <row r="41" spans="1:12">
      <c r="A41" s="9" t="s">
        <v>245</v>
      </c>
      <c r="B41" s="12">
        <v>1E-4</v>
      </c>
      <c r="C41" s="20">
        <v>13.1</v>
      </c>
      <c r="I41" s="25">
        <v>42305</v>
      </c>
      <c r="J41" s="2">
        <v>1.08</v>
      </c>
      <c r="K41" s="2">
        <v>1.08</v>
      </c>
      <c r="L41" s="3">
        <f>IF(K41&lt;MAX($K$3:K41),K41/MAX($K$3:K41)-1,0)</f>
        <v>-1.9073569482288777E-2</v>
      </c>
    </row>
    <row r="42" spans="1:12">
      <c r="A42" s="9" t="s">
        <v>243</v>
      </c>
      <c r="B42" s="12">
        <v>1E-4</v>
      </c>
      <c r="C42" s="20">
        <v>7.91</v>
      </c>
      <c r="I42" s="25">
        <v>42306</v>
      </c>
      <c r="J42" s="2">
        <v>1.0880000000000001</v>
      </c>
      <c r="K42" s="2">
        <v>1.0880000000000001</v>
      </c>
      <c r="L42" s="3">
        <f>IF(K42&lt;MAX($K$3:K42),K42/MAX($K$3:K42)-1,0)</f>
        <v>-1.1807447774750179E-2</v>
      </c>
    </row>
    <row r="43" spans="1:12">
      <c r="A43" s="9" t="s">
        <v>313</v>
      </c>
      <c r="B43" s="12">
        <v>0</v>
      </c>
      <c r="C43" s="20">
        <v>4.67</v>
      </c>
      <c r="I43" s="25">
        <v>42307</v>
      </c>
      <c r="J43" s="2">
        <v>1.0960000000000001</v>
      </c>
      <c r="K43" s="2">
        <v>1.0960000000000001</v>
      </c>
      <c r="L43" s="3">
        <f>IF(K43&lt;MAX($K$3:K43),K43/MAX($K$3:K43)-1,0)</f>
        <v>-4.5413260672115818E-3</v>
      </c>
    </row>
    <row r="44" spans="1:12">
      <c r="A44" s="9" t="s">
        <v>314</v>
      </c>
      <c r="B44" s="12">
        <v>0</v>
      </c>
      <c r="C44" s="20">
        <v>1.69</v>
      </c>
      <c r="I44" s="25">
        <v>42310</v>
      </c>
      <c r="J44" s="2">
        <v>1.091</v>
      </c>
      <c r="K44" s="2">
        <v>1.091</v>
      </c>
      <c r="L44" s="3">
        <f>IF(K44&lt;MAX($K$3:K44),K44/MAX($K$3:K44)-1,0)</f>
        <v>-9.0826521344232747E-3</v>
      </c>
    </row>
    <row r="45" spans="1:12">
      <c r="A45" s="1" t="s">
        <v>232</v>
      </c>
      <c r="I45" s="25">
        <v>42311</v>
      </c>
      <c r="J45" s="2">
        <v>1.103</v>
      </c>
      <c r="K45" s="2">
        <v>1.103</v>
      </c>
      <c r="L45" s="3">
        <f>IF(K45&lt;MAX($K$3:K45),K45/MAX($K$3:K45)-1,0)</f>
        <v>0</v>
      </c>
    </row>
    <row r="46" spans="1:12">
      <c r="A46" s="9" t="s">
        <v>240</v>
      </c>
      <c r="B46" s="12">
        <v>0.55000000000000004</v>
      </c>
      <c r="C46" s="20">
        <v>33019.79</v>
      </c>
      <c r="G46" s="25"/>
      <c r="H46" s="2"/>
      <c r="I46" s="25">
        <v>42312</v>
      </c>
      <c r="J46" s="2">
        <v>1.1459999999999999</v>
      </c>
      <c r="K46" s="2">
        <v>1.1459999999999999</v>
      </c>
      <c r="L46" s="3">
        <f>IF(K46&lt;MAX($K$3:K48),K46/MAX($K$3:K48)-1,0)</f>
        <v>-1.8835616438356184E-2</v>
      </c>
    </row>
    <row r="47" spans="1:12">
      <c r="A47" s="9" t="s">
        <v>242</v>
      </c>
      <c r="B47" s="12">
        <v>0.2271</v>
      </c>
      <c r="C47" s="20">
        <v>13635.46</v>
      </c>
      <c r="G47" s="25"/>
      <c r="H47" s="2"/>
      <c r="I47" s="25">
        <v>42313</v>
      </c>
      <c r="J47" s="2">
        <v>1.137</v>
      </c>
      <c r="K47" s="2">
        <v>1.137</v>
      </c>
      <c r="L47" s="3">
        <f>IF(K47&lt;MAX($K$3:K48),K47/MAX($K$3:K48)-1,0)</f>
        <v>-2.6541095890410871E-2</v>
      </c>
    </row>
    <row r="48" spans="1:12">
      <c r="A48" s="9" t="s">
        <v>262</v>
      </c>
      <c r="B48" s="12">
        <v>1.9900000000000001E-2</v>
      </c>
      <c r="C48" s="20">
        <v>1193.6500000000001</v>
      </c>
      <c r="G48" s="25"/>
      <c r="H48" s="2"/>
      <c r="I48" s="25">
        <v>42314</v>
      </c>
      <c r="J48" s="2">
        <v>1.1679999999999999</v>
      </c>
      <c r="K48" s="2">
        <v>1.1679999999999999</v>
      </c>
      <c r="L48" s="3">
        <f>IF(K48&lt;MAX($K$3:K48),K48/MAX($K$3:K48)-1,0)</f>
        <v>0</v>
      </c>
    </row>
    <row r="49" spans="1:12">
      <c r="A49" s="9" t="s">
        <v>315</v>
      </c>
      <c r="B49" s="12">
        <v>1.38E-2</v>
      </c>
      <c r="C49" s="20">
        <v>828.42</v>
      </c>
      <c r="G49" s="25"/>
      <c r="H49" s="2"/>
      <c r="I49" s="25">
        <v>42317</v>
      </c>
      <c r="J49" s="2">
        <v>1.19</v>
      </c>
      <c r="K49" s="2">
        <v>1.19</v>
      </c>
      <c r="L49" s="3">
        <f>IF(K49&lt;MAX($K$3:K49),K49/MAX($K$3:K49)-1,0)</f>
        <v>0</v>
      </c>
    </row>
    <row r="50" spans="1:12">
      <c r="A50" s="9" t="s">
        <v>313</v>
      </c>
      <c r="B50" s="12">
        <v>1.09E-2</v>
      </c>
      <c r="C50" s="20">
        <v>653.66999999999996</v>
      </c>
      <c r="G50" s="25"/>
      <c r="H50" s="2"/>
      <c r="I50" s="25">
        <v>42318</v>
      </c>
      <c r="J50" s="2">
        <v>1.1970000000000001</v>
      </c>
      <c r="K50" s="2">
        <v>1.1970000000000001</v>
      </c>
      <c r="L50" s="3">
        <f>IF(K50&lt;MAX($K$3:K50),K50/MAX($K$3:K50)-1,0)</f>
        <v>0</v>
      </c>
    </row>
    <row r="51" spans="1:12">
      <c r="A51" s="9" t="s">
        <v>245</v>
      </c>
      <c r="B51" s="12">
        <v>6.9999999999999999E-4</v>
      </c>
      <c r="C51" s="20">
        <v>44.33</v>
      </c>
      <c r="G51" s="25"/>
      <c r="H51" s="2"/>
      <c r="I51" s="25">
        <v>42319</v>
      </c>
      <c r="J51" s="2">
        <v>1.222</v>
      </c>
      <c r="K51" s="2">
        <v>1.222</v>
      </c>
      <c r="L51" s="3">
        <f>IF(K51&lt;MAX($K$3:K51),K51/MAX($K$3:K51)-1,0)</f>
        <v>0</v>
      </c>
    </row>
    <row r="52" spans="1:12">
      <c r="A52" s="9" t="s">
        <v>243</v>
      </c>
      <c r="B52" s="12">
        <v>4.0000000000000002E-4</v>
      </c>
      <c r="C52" s="20">
        <v>24.17</v>
      </c>
      <c r="G52" s="25"/>
      <c r="H52" s="2"/>
      <c r="I52" s="25">
        <v>42320</v>
      </c>
      <c r="J52" s="2">
        <v>1.2270000000000001</v>
      </c>
      <c r="K52" s="2">
        <v>1.2270000000000001</v>
      </c>
      <c r="L52" s="3">
        <f>IF(K52&lt;MAX($K$3:K52),K52/MAX($K$3:K52)-1,0)</f>
        <v>0</v>
      </c>
    </row>
    <row r="53" spans="1:12">
      <c r="A53" s="9" t="s">
        <v>316</v>
      </c>
      <c r="B53" s="12">
        <v>1E-4</v>
      </c>
      <c r="C53" s="20">
        <v>3.79</v>
      </c>
      <c r="I53" s="25">
        <v>42321</v>
      </c>
      <c r="J53" s="2">
        <v>1.2030000000000001</v>
      </c>
      <c r="K53" s="2">
        <v>1.2030000000000001</v>
      </c>
      <c r="L53" s="3">
        <f>IF(K53&lt;MAX($K$3:K53),K53/MAX($K$3:K53)-1,0)</f>
        <v>-1.9559902200488977E-2</v>
      </c>
    </row>
    <row r="54" spans="1:12">
      <c r="A54" s="9" t="s">
        <v>246</v>
      </c>
      <c r="B54" s="12"/>
      <c r="C54" s="20">
        <v>1.56</v>
      </c>
      <c r="I54" s="25">
        <v>42324</v>
      </c>
      <c r="J54" s="2">
        <v>1.2210000000000001</v>
      </c>
      <c r="K54" s="2">
        <v>1.2210000000000001</v>
      </c>
      <c r="L54" s="3">
        <f>IF(K54&lt;MAX($K$3:K54),K54/MAX($K$3:K54)-1,0)</f>
        <v>-4.8899755501222719E-3</v>
      </c>
    </row>
    <row r="55" spans="1:12">
      <c r="A55" s="9" t="s">
        <v>312</v>
      </c>
      <c r="B55" s="12"/>
      <c r="C55" s="20">
        <v>0.95</v>
      </c>
      <c r="I55" s="25">
        <v>42325</v>
      </c>
      <c r="J55" s="2">
        <v>1.2090000000000001</v>
      </c>
      <c r="K55" s="2">
        <v>1.2090000000000001</v>
      </c>
      <c r="L55" s="3">
        <f>IF(K55&lt;MAX($K$3:K55),K55/MAX($K$3:K55)-1,0)</f>
        <v>-1.4669926650366705E-2</v>
      </c>
    </row>
    <row r="56" spans="1:12">
      <c r="A56" s="1" t="s">
        <v>317</v>
      </c>
      <c r="I56" s="25">
        <v>42326</v>
      </c>
      <c r="J56" s="2">
        <v>1.1950000000000001</v>
      </c>
      <c r="K56" s="2">
        <v>1.1950000000000001</v>
      </c>
      <c r="L56" s="3">
        <f>IF(K56&lt;MAX($K$3:K56),K56/MAX($K$3:K56)-1,0)</f>
        <v>-2.6079869600652006E-2</v>
      </c>
    </row>
    <row r="57" spans="1:12">
      <c r="A57" s="9" t="s">
        <v>240</v>
      </c>
      <c r="B57" s="12">
        <v>0.47989999999999999</v>
      </c>
      <c r="C57" s="20">
        <v>33106.620000000003</v>
      </c>
      <c r="I57" s="25">
        <v>42327</v>
      </c>
      <c r="J57" s="2">
        <v>1.2170000000000001</v>
      </c>
      <c r="K57" s="2">
        <v>1.2170000000000001</v>
      </c>
      <c r="L57" s="3">
        <f>IF(K57&lt;MAX($K$3:K57),K57/MAX($K$3:K57)-1,0)</f>
        <v>-8.1499592502037865E-3</v>
      </c>
    </row>
    <row r="58" spans="1:12">
      <c r="A58" s="9" t="s">
        <v>315</v>
      </c>
      <c r="B58" s="12">
        <v>0.25490000000000002</v>
      </c>
      <c r="C58" s="20">
        <v>17586.48</v>
      </c>
      <c r="I58" s="25">
        <v>42328</v>
      </c>
      <c r="J58" s="2">
        <v>1.2390000000000001</v>
      </c>
      <c r="K58" s="2">
        <v>1.2390000000000001</v>
      </c>
      <c r="L58" s="3">
        <f>IF(K58&lt;MAX($K$3:K58),K58/MAX($K$3:K58)-1,0)</f>
        <v>0</v>
      </c>
    </row>
    <row r="59" spans="1:12">
      <c r="A59" s="9" t="s">
        <v>242</v>
      </c>
      <c r="B59" s="12">
        <v>7.2599999999999998E-2</v>
      </c>
      <c r="C59" s="20">
        <v>5009.66</v>
      </c>
      <c r="I59" s="25">
        <v>42331</v>
      </c>
      <c r="J59" s="2">
        <v>1.252</v>
      </c>
      <c r="K59" s="2">
        <v>1.252</v>
      </c>
      <c r="L59" s="3">
        <f>IF(K59&lt;MAX($K$3:K59),K59/MAX($K$3:K59)-1,0)</f>
        <v>0</v>
      </c>
    </row>
    <row r="60" spans="1:12">
      <c r="A60" s="9" t="s">
        <v>313</v>
      </c>
      <c r="B60" s="12">
        <v>0.02</v>
      </c>
      <c r="C60" s="20">
        <v>1376.93</v>
      </c>
      <c r="I60" s="25">
        <v>42332</v>
      </c>
      <c r="J60" s="2">
        <v>1.2649999999999999</v>
      </c>
      <c r="K60" s="2">
        <v>1.2649999999999999</v>
      </c>
      <c r="L60" s="3">
        <f>IF(K60&lt;MAX($K$3:K60),K60/MAX($K$3:K60)-1,0)</f>
        <v>0</v>
      </c>
    </row>
    <row r="61" spans="1:12">
      <c r="A61" s="9" t="s">
        <v>262</v>
      </c>
      <c r="B61" s="12">
        <v>3.0999999999999999E-3</v>
      </c>
      <c r="C61" s="20">
        <v>215.19</v>
      </c>
      <c r="I61" s="25">
        <v>42333</v>
      </c>
      <c r="J61" s="2">
        <v>1.2869999999999999</v>
      </c>
      <c r="K61" s="2">
        <v>1.2869999999999999</v>
      </c>
      <c r="L61" s="3">
        <f>IF(K61&lt;MAX($K$3:K61),K61/MAX($K$3:K61)-1,0)</f>
        <v>0</v>
      </c>
    </row>
    <row r="62" spans="1:12">
      <c r="A62" s="9" t="s">
        <v>243</v>
      </c>
      <c r="B62" s="12">
        <v>2.0000000000000001E-4</v>
      </c>
      <c r="C62" s="20">
        <v>16.55</v>
      </c>
      <c r="I62" s="25">
        <v>42334</v>
      </c>
      <c r="J62" s="2">
        <v>1.28</v>
      </c>
      <c r="K62" s="2">
        <v>1.28</v>
      </c>
      <c r="L62" s="3">
        <f>IF(K62&lt;MAX($K$3:K62),K62/MAX($K$3:K62)-1,0)</f>
        <v>-5.4390054390053288E-3</v>
      </c>
    </row>
    <row r="63" spans="1:12">
      <c r="A63" s="9" t="s">
        <v>246</v>
      </c>
      <c r="B63" s="12">
        <v>1E-4</v>
      </c>
      <c r="C63" s="20">
        <v>4.58</v>
      </c>
      <c r="I63" s="25">
        <v>42335</v>
      </c>
      <c r="J63" s="2">
        <v>1.2150000000000001</v>
      </c>
      <c r="K63" s="2">
        <v>1.2150000000000001</v>
      </c>
      <c r="L63" s="3">
        <f>IF(K63&lt;MAX($K$3:K63),K63/MAX($K$3:K63)-1,0)</f>
        <v>-5.5944055944055826E-2</v>
      </c>
    </row>
    <row r="64" spans="1:12">
      <c r="A64" s="9" t="s">
        <v>245</v>
      </c>
      <c r="B64" s="12">
        <v>0</v>
      </c>
      <c r="C64" s="20">
        <v>3.25</v>
      </c>
      <c r="I64" s="25">
        <v>42338</v>
      </c>
      <c r="J64" s="2">
        <v>1.228</v>
      </c>
      <c r="K64" s="2">
        <v>1.228</v>
      </c>
      <c r="L64" s="3">
        <f>IF(K64&lt;MAX($K$3:K64),K64/MAX($K$3:K64)-1,0)</f>
        <v>-4.5843045843045771E-2</v>
      </c>
    </row>
    <row r="65" spans="1:12">
      <c r="A65" s="1" t="s">
        <v>318</v>
      </c>
      <c r="I65" s="25">
        <v>42339</v>
      </c>
      <c r="J65" s="2">
        <v>1.22</v>
      </c>
      <c r="K65" s="2">
        <v>1.22</v>
      </c>
      <c r="L65" s="3">
        <f>IF(K65&lt;MAX($K$3:K65),K65/MAX($K$3:K65)-1,0)</f>
        <v>-5.2059052059052036E-2</v>
      </c>
    </row>
    <row r="66" spans="1:12">
      <c r="A66" s="9" t="s">
        <v>240</v>
      </c>
      <c r="B66" s="12">
        <v>0.72070000000000001</v>
      </c>
      <c r="C66" s="20">
        <v>39222.800000000003</v>
      </c>
      <c r="I66" s="25">
        <v>42340</v>
      </c>
      <c r="J66" s="2">
        <v>1.2030000000000001</v>
      </c>
      <c r="K66" s="2">
        <v>1.2030000000000001</v>
      </c>
      <c r="L66" s="3">
        <f>IF(K66&lt;MAX($K$3:K66),K66/MAX($K$3:K66)-1,0)</f>
        <v>-6.5268065268065167E-2</v>
      </c>
    </row>
    <row r="67" spans="1:12">
      <c r="A67" s="9" t="s">
        <v>242</v>
      </c>
      <c r="B67" s="12">
        <v>6.9000000000000006E-2</v>
      </c>
      <c r="C67" s="20">
        <v>3752.48</v>
      </c>
      <c r="I67" s="25">
        <v>42341</v>
      </c>
      <c r="J67" s="2">
        <v>1.224</v>
      </c>
      <c r="K67" s="2">
        <v>1.224</v>
      </c>
      <c r="L67" s="3">
        <f>IF(K67&lt;MAX($K$3:K67),K67/MAX($K$3:K67)-1,0)</f>
        <v>-4.8951048951048959E-2</v>
      </c>
    </row>
    <row r="68" spans="1:12">
      <c r="A68" s="9" t="s">
        <v>316</v>
      </c>
      <c r="B68" s="12">
        <v>3.0300000000000001E-2</v>
      </c>
      <c r="C68" s="20">
        <v>1646.43</v>
      </c>
      <c r="I68" s="25">
        <v>42342</v>
      </c>
      <c r="J68" s="2">
        <v>1.2270000000000001</v>
      </c>
      <c r="K68" s="2">
        <v>1.2270000000000001</v>
      </c>
      <c r="L68" s="3">
        <f>IF(K68&lt;MAX($K$3:K68),K68/MAX($K$3:K68)-1,0)</f>
        <v>-4.6620046620046485E-2</v>
      </c>
    </row>
    <row r="69" spans="1:12">
      <c r="A69" s="9" t="s">
        <v>315</v>
      </c>
      <c r="B69" s="12">
        <v>5.1999999999999998E-3</v>
      </c>
      <c r="C69" s="20">
        <v>282.23</v>
      </c>
      <c r="I69" s="25">
        <v>42345</v>
      </c>
      <c r="J69" s="2">
        <v>1.2390000000000001</v>
      </c>
      <c r="K69" s="2">
        <v>1.2390000000000001</v>
      </c>
      <c r="L69" s="3">
        <f>IF(K69&lt;MAX($K$3:K69),K69/MAX($K$3:K69)-1,0)</f>
        <v>-3.7296037296037143E-2</v>
      </c>
    </row>
    <row r="70" spans="1:12">
      <c r="A70" s="9" t="s">
        <v>246</v>
      </c>
      <c r="B70" s="12">
        <v>5.0000000000000001E-4</v>
      </c>
      <c r="C70" s="20">
        <v>24.58</v>
      </c>
      <c r="I70" s="25">
        <v>42346</v>
      </c>
      <c r="J70" s="2">
        <v>1.226</v>
      </c>
      <c r="K70" s="2">
        <v>1.226</v>
      </c>
      <c r="L70" s="3">
        <f>IF(K70&lt;MAX($K$3:K70),K70/MAX($K$3:K70)-1,0)</f>
        <v>-4.7397047397047309E-2</v>
      </c>
    </row>
    <row r="71" spans="1:12">
      <c r="A71" s="9" t="s">
        <v>243</v>
      </c>
      <c r="B71" s="12">
        <v>1E-4</v>
      </c>
      <c r="C71" s="20">
        <v>7.05</v>
      </c>
      <c r="H71" s="22"/>
      <c r="I71" s="25">
        <v>42347</v>
      </c>
      <c r="J71" s="2">
        <v>1.2290000000000001</v>
      </c>
      <c r="K71" s="2">
        <v>1.2290000000000001</v>
      </c>
      <c r="L71" s="3">
        <f>IF(K71&lt;MAX($K$3:K71),K71/MAX($K$3:K71)-1,0)</f>
        <v>-4.5066045066044946E-2</v>
      </c>
    </row>
    <row r="72" spans="1:12">
      <c r="A72" s="9" t="s">
        <v>314</v>
      </c>
      <c r="B72" s="12">
        <v>0</v>
      </c>
      <c r="C72" s="20">
        <v>2.0099999999999998</v>
      </c>
      <c r="H72" s="22"/>
      <c r="I72" s="25">
        <v>42348</v>
      </c>
      <c r="J72" s="2">
        <v>1.224</v>
      </c>
      <c r="K72" s="2">
        <v>1.224</v>
      </c>
      <c r="L72" s="3">
        <f>IF(K72&lt;MAX($K$3:K72),K72/MAX($K$3:K72)-1,0)</f>
        <v>-4.8951048951048959E-2</v>
      </c>
    </row>
    <row r="73" spans="1:12">
      <c r="A73" s="1" t="s">
        <v>319</v>
      </c>
      <c r="H73" s="22"/>
      <c r="I73" s="25">
        <v>42349</v>
      </c>
      <c r="J73" s="2">
        <v>1.2150000000000001</v>
      </c>
      <c r="K73" s="2">
        <v>1.2150000000000001</v>
      </c>
      <c r="L73" s="3">
        <f>IF(K73&lt;MAX($K$3:K73),K73/MAX($K$3:K73)-1,0)</f>
        <v>-5.5944055944055826E-2</v>
      </c>
    </row>
    <row r="74" spans="1:12">
      <c r="A74" s="9" t="s">
        <v>240</v>
      </c>
      <c r="B74" s="12">
        <v>0.73850000000000005</v>
      </c>
      <c r="C74" s="20">
        <v>25442.560000000001</v>
      </c>
      <c r="H74" s="22"/>
      <c r="I74" s="25">
        <v>42352</v>
      </c>
      <c r="J74" s="2">
        <v>1.224</v>
      </c>
      <c r="K74" s="2">
        <v>1.224</v>
      </c>
      <c r="L74" s="3">
        <f>IF(K74&lt;MAX($K$3:K74),K74/MAX($K$3:K74)-1,0)</f>
        <v>-4.8951048951048959E-2</v>
      </c>
    </row>
    <row r="75" spans="1:12">
      <c r="A75" s="9" t="s">
        <v>243</v>
      </c>
      <c r="B75" s="12">
        <v>5.8299999999999998E-2</v>
      </c>
      <c r="C75" s="20">
        <v>2008.41</v>
      </c>
      <c r="H75" s="22"/>
      <c r="I75" s="25">
        <v>42353</v>
      </c>
      <c r="J75" s="2">
        <v>1.246</v>
      </c>
      <c r="K75" s="2">
        <v>1.246</v>
      </c>
      <c r="L75" s="3">
        <f>IF(K75&lt;MAX($K$3:K75),K75/MAX($K$3:K75)-1,0)</f>
        <v>-3.1857031857031815E-2</v>
      </c>
    </row>
    <row r="76" spans="1:12">
      <c r="A76" s="9" t="s">
        <v>245</v>
      </c>
      <c r="B76" s="12">
        <v>4.36E-2</v>
      </c>
      <c r="C76" s="20">
        <v>1502</v>
      </c>
      <c r="H76" s="22"/>
      <c r="I76" s="25">
        <v>42354</v>
      </c>
      <c r="J76" s="2">
        <v>1.2589999999999999</v>
      </c>
      <c r="K76" s="2">
        <v>1.2589999999999999</v>
      </c>
      <c r="L76" s="3">
        <f>IF(K76&lt;MAX($K$3:K76),K76/MAX($K$3:K76)-1,0)</f>
        <v>-2.1756021756021759E-2</v>
      </c>
    </row>
    <row r="77" spans="1:12">
      <c r="A77" s="9" t="s">
        <v>320</v>
      </c>
      <c r="B77" s="12">
        <v>3.3E-3</v>
      </c>
      <c r="C77" s="20">
        <v>113.4</v>
      </c>
      <c r="H77" s="22"/>
      <c r="I77" s="55">
        <v>42355</v>
      </c>
      <c r="J77" s="118">
        <v>1.2949999999999999</v>
      </c>
      <c r="K77" s="118">
        <v>1.2949999999999999</v>
      </c>
      <c r="L77" s="57">
        <f>IF(K77&lt;MAX($K$3:K77),K77/MAX($K$3:K77)-1,0)</f>
        <v>0</v>
      </c>
    </row>
    <row r="78" spans="1:12">
      <c r="A78" s="9" t="s">
        <v>246</v>
      </c>
      <c r="B78" s="12">
        <v>1E-4</v>
      </c>
      <c r="C78" s="20">
        <v>3.62</v>
      </c>
      <c r="H78" s="22"/>
      <c r="I78" s="55">
        <v>42356</v>
      </c>
      <c r="J78" s="118">
        <v>1.29</v>
      </c>
      <c r="K78" s="118">
        <v>1.29</v>
      </c>
      <c r="L78" s="57">
        <f>IF(K78&lt;MAX($K$3:K78),K78/MAX($K$3:K78)-1,0)</f>
        <v>-3.8610038610037423E-3</v>
      </c>
    </row>
    <row r="79" spans="1:12">
      <c r="A79" s="1" t="s">
        <v>321</v>
      </c>
      <c r="H79" s="22"/>
      <c r="I79" s="55">
        <v>42359</v>
      </c>
      <c r="J79" s="118">
        <v>1.2829999999999999</v>
      </c>
      <c r="K79" s="118">
        <v>1.2829999999999999</v>
      </c>
      <c r="L79" s="57">
        <f>IF(K79&lt;MAX($K$3:K79),K79/MAX($K$3:K79)-1,0)</f>
        <v>-9.2664092664093145E-3</v>
      </c>
    </row>
    <row r="80" spans="1:12">
      <c r="A80" s="9" t="s">
        <v>240</v>
      </c>
      <c r="B80" s="12">
        <v>0.4602</v>
      </c>
      <c r="C80" s="20">
        <v>21941.85</v>
      </c>
      <c r="H80" s="22"/>
      <c r="I80" s="55">
        <v>42360</v>
      </c>
      <c r="J80" s="118">
        <v>1.294</v>
      </c>
      <c r="K80" s="118">
        <v>1.294</v>
      </c>
      <c r="L80" s="57">
        <f>IF(K80&lt;MAX($K$3:K80),K80/MAX($K$3:K80)-1,0)</f>
        <v>-7.7220077220063743E-4</v>
      </c>
    </row>
    <row r="81" spans="1:12">
      <c r="A81" s="9" t="s">
        <v>243</v>
      </c>
      <c r="B81" s="12">
        <v>0.2059</v>
      </c>
      <c r="C81" s="20">
        <v>9818.0400000000009</v>
      </c>
      <c r="I81" s="55">
        <v>42361</v>
      </c>
      <c r="J81" s="118">
        <v>1.274</v>
      </c>
      <c r="K81" s="118">
        <v>1.274</v>
      </c>
      <c r="L81" s="57">
        <f>IF(K81&lt;MAX($K$3:K81),K81/MAX($K$3:K81)-1,0)</f>
        <v>-1.6216216216216162E-2</v>
      </c>
    </row>
    <row r="82" spans="1:12">
      <c r="A82" s="9" t="s">
        <v>320</v>
      </c>
      <c r="B82" s="12">
        <v>6.3100000000000003E-2</v>
      </c>
      <c r="C82" s="20">
        <v>3007.22</v>
      </c>
      <c r="I82" s="55">
        <v>42362</v>
      </c>
      <c r="J82" s="118">
        <v>1.28</v>
      </c>
      <c r="K82" s="118">
        <v>1.28</v>
      </c>
      <c r="L82" s="57">
        <f>IF(K82&lt;MAX($K$3:K82),K82/MAX($K$3:K82)-1,0)</f>
        <v>-1.158301158301156E-2</v>
      </c>
    </row>
    <row r="83" spans="1:12">
      <c r="A83" s="9" t="s">
        <v>245</v>
      </c>
      <c r="B83" s="12">
        <v>2.87E-2</v>
      </c>
      <c r="C83" s="20">
        <v>1368.53</v>
      </c>
      <c r="I83" s="55">
        <v>42363</v>
      </c>
      <c r="J83" s="118">
        <v>1.29</v>
      </c>
      <c r="K83" s="118">
        <v>1.29</v>
      </c>
      <c r="L83" s="57">
        <f>IF(K83&lt;MAX($K$3:K83),K83/MAX($K$3:K83)-1,0)</f>
        <v>-3.8610038610037423E-3</v>
      </c>
    </row>
    <row r="84" spans="1:12">
      <c r="A84" s="9" t="s">
        <v>314</v>
      </c>
      <c r="B84" s="12">
        <v>1.1599999999999999E-2</v>
      </c>
      <c r="C84" s="20">
        <v>555.26</v>
      </c>
      <c r="I84" s="55">
        <v>42366</v>
      </c>
      <c r="J84" s="118">
        <v>1.28</v>
      </c>
      <c r="K84" s="118">
        <v>1.28</v>
      </c>
      <c r="L84" s="57">
        <f>IF(K84&lt;MAX($K$3:K84),K84/MAX($K$3:K84)-1,0)</f>
        <v>-1.158301158301156E-2</v>
      </c>
    </row>
    <row r="85" spans="1:12">
      <c r="A85" s="9" t="s">
        <v>246</v>
      </c>
      <c r="B85" s="12">
        <v>6.6E-3</v>
      </c>
      <c r="C85" s="20">
        <v>313.45</v>
      </c>
      <c r="I85" s="55">
        <v>42367</v>
      </c>
      <c r="J85" s="118">
        <v>1.2929999999999999</v>
      </c>
      <c r="K85" s="118">
        <v>1.2929999999999999</v>
      </c>
      <c r="L85" s="57">
        <f>IF(K85&lt;MAX($K$3:K85),K85/MAX($K$3:K85)-1,0)</f>
        <v>-1.5444015444014969E-3</v>
      </c>
    </row>
    <row r="86" spans="1:12">
      <c r="A86" s="9" t="s">
        <v>322</v>
      </c>
      <c r="B86" s="12">
        <v>5.1000000000000004E-3</v>
      </c>
      <c r="C86" s="20">
        <v>241.25</v>
      </c>
      <c r="I86" s="55">
        <v>42368</v>
      </c>
      <c r="J86" s="118">
        <v>1.3089999999999999</v>
      </c>
      <c r="K86" s="118">
        <v>1.3089999999999999</v>
      </c>
      <c r="L86" s="57">
        <f>IF(K86&lt;MAX($K$3:K86),K86/MAX($K$3:K86)-1,0)</f>
        <v>0</v>
      </c>
    </row>
    <row r="87" spans="1:12">
      <c r="I87" s="55">
        <v>42369</v>
      </c>
      <c r="J87" s="118">
        <v>1.278</v>
      </c>
      <c r="K87" s="118">
        <v>1.278</v>
      </c>
      <c r="L87" s="57">
        <f>IF(K87&lt;MAX($K$3:K87),K87/MAX($K$3:K87)-1,0)</f>
        <v>-2.3682200152788324E-2</v>
      </c>
    </row>
    <row r="88" spans="1:12">
      <c r="A88" s="4" t="s">
        <v>323</v>
      </c>
      <c r="I88" s="55">
        <v>42373</v>
      </c>
      <c r="J88" s="118">
        <v>1.1819999999999999</v>
      </c>
      <c r="K88" s="118">
        <v>1.1819999999999999</v>
      </c>
      <c r="L88" s="57">
        <f>IF(K88&lt;MAX($K$3:K88),K88/MAX($K$3:K88)-1,0)</f>
        <v>-9.7020626432391177E-2</v>
      </c>
    </row>
    <row r="89" spans="1:12">
      <c r="A89" s="26">
        <v>42916</v>
      </c>
      <c r="I89" s="55">
        <v>42374</v>
      </c>
      <c r="J89" s="118">
        <v>1.1419999999999999</v>
      </c>
      <c r="K89" s="118">
        <v>1.1419999999999999</v>
      </c>
      <c r="L89" s="57">
        <f>IF(K89&lt;MAX($K$3:K89),K89/MAX($K$3:K89)-1,0)</f>
        <v>-0.12757830404889237</v>
      </c>
    </row>
    <row r="90" spans="1:12">
      <c r="A90" s="27" t="s">
        <v>44</v>
      </c>
      <c r="B90" s="27" t="s">
        <v>45</v>
      </c>
      <c r="C90" s="27" t="s">
        <v>324</v>
      </c>
      <c r="D90" s="27" t="s">
        <v>325</v>
      </c>
      <c r="E90" s="27" t="s">
        <v>326</v>
      </c>
      <c r="F90" s="27" t="s">
        <v>47</v>
      </c>
      <c r="G90" s="9" t="s">
        <v>327</v>
      </c>
      <c r="I90" s="55">
        <v>42375</v>
      </c>
      <c r="J90" s="118">
        <v>1.1679999999999999</v>
      </c>
      <c r="K90" s="118">
        <v>1.1679999999999999</v>
      </c>
      <c r="L90" s="57">
        <f>IF(K90&lt;MAX($K$3:K90),K90/MAX($K$3:K90)-1,0)</f>
        <v>-0.10771581359816651</v>
      </c>
    </row>
    <row r="91" spans="1:12">
      <c r="A91" s="81" t="s">
        <v>212</v>
      </c>
      <c r="B91" s="27" t="s">
        <v>213</v>
      </c>
      <c r="C91" s="30">
        <v>9.7600000000000006E-2</v>
      </c>
      <c r="D91" s="29">
        <v>238.23</v>
      </c>
      <c r="E91" s="31">
        <v>12947.78</v>
      </c>
      <c r="F91" s="30">
        <v>0.2581</v>
      </c>
      <c r="G91" s="545">
        <f>SUMPRODUCT(C91:C100,F91:F100)</f>
        <v>0.11195480999999999</v>
      </c>
      <c r="I91" s="55">
        <v>42376</v>
      </c>
      <c r="J91" s="118">
        <v>1.071</v>
      </c>
      <c r="K91" s="118">
        <v>1.071</v>
      </c>
      <c r="L91" s="57">
        <f>IF(K91&lt;MAX($K$3:K91),K91/MAX($K$3:K91)-1,0)</f>
        <v>-0.18181818181818177</v>
      </c>
    </row>
    <row r="92" spans="1:12">
      <c r="A92" s="81" t="s">
        <v>207</v>
      </c>
      <c r="B92" s="27" t="s">
        <v>208</v>
      </c>
      <c r="C92" s="30">
        <v>9.5000000000000001E-2</v>
      </c>
      <c r="D92" s="29">
        <v>272.25</v>
      </c>
      <c r="E92" s="31">
        <v>12591.47</v>
      </c>
      <c r="F92" s="30">
        <v>0.11899999999999999</v>
      </c>
      <c r="G92" s="542"/>
      <c r="I92" s="55">
        <v>42377</v>
      </c>
      <c r="J92" s="118">
        <v>1.0660000000000001</v>
      </c>
      <c r="K92" s="118">
        <v>1.0660000000000001</v>
      </c>
      <c r="L92" s="57">
        <f>IF(K92&lt;MAX($K$3:K92),K92/MAX($K$3:K92)-1,0)</f>
        <v>-0.18563789152024435</v>
      </c>
    </row>
    <row r="93" spans="1:12">
      <c r="A93" s="29">
        <v>600110</v>
      </c>
      <c r="B93" s="27" t="s">
        <v>328</v>
      </c>
      <c r="C93" s="30">
        <v>9.4100000000000003E-2</v>
      </c>
      <c r="D93" s="29">
        <v>885.3</v>
      </c>
      <c r="E93" s="31">
        <v>12473.81</v>
      </c>
      <c r="F93" s="30">
        <v>4.5999999999999999E-2</v>
      </c>
      <c r="G93" s="542"/>
      <c r="I93" s="55">
        <v>42380</v>
      </c>
      <c r="J93" s="118">
        <v>0.999</v>
      </c>
      <c r="K93" s="118">
        <v>0.999</v>
      </c>
      <c r="L93" s="57">
        <f>IF(K93&lt;MAX($K$3:K93),K93/MAX($K$3:K93)-1,0)</f>
        <v>-0.2368220015278838</v>
      </c>
    </row>
    <row r="94" spans="1:12">
      <c r="A94" s="29">
        <v>601318</v>
      </c>
      <c r="B94" s="27" t="s">
        <v>67</v>
      </c>
      <c r="C94" s="30">
        <v>8.2900000000000001E-2</v>
      </c>
      <c r="D94" s="29">
        <v>221.53</v>
      </c>
      <c r="E94" s="31">
        <v>10990.1</v>
      </c>
      <c r="F94" s="30">
        <v>0.34039999999999998</v>
      </c>
      <c r="G94" s="542"/>
      <c r="I94" s="55">
        <v>42381</v>
      </c>
      <c r="J94" s="118">
        <v>1.018</v>
      </c>
      <c r="K94" s="118">
        <v>1.018</v>
      </c>
      <c r="L94" s="57">
        <f>IF(K94&lt;MAX($K$3:K94),K94/MAX($K$3:K94)-1,0)</f>
        <v>-0.22230710466004577</v>
      </c>
    </row>
    <row r="95" spans="1:12">
      <c r="A95" s="29">
        <v>600519</v>
      </c>
      <c r="B95" s="27" t="s">
        <v>160</v>
      </c>
      <c r="C95" s="30">
        <v>8.1699999999999995E-2</v>
      </c>
      <c r="D95" s="29">
        <v>22.97</v>
      </c>
      <c r="E95" s="31">
        <v>10838.68</v>
      </c>
      <c r="F95" s="30">
        <v>0.2213</v>
      </c>
      <c r="G95" s="542"/>
      <c r="H95" s="3"/>
      <c r="I95" s="55">
        <v>42382</v>
      </c>
      <c r="J95" s="118">
        <v>0.98499999999999999</v>
      </c>
      <c r="K95" s="118">
        <v>0.98499999999999999</v>
      </c>
      <c r="L95" s="57">
        <f>IF(K95&lt;MAX($K$3:K95),K95/MAX($K$3:K95)-1,0)</f>
        <v>-0.24751718869365924</v>
      </c>
    </row>
    <row r="96" spans="1:12">
      <c r="A96" s="29">
        <v>603799</v>
      </c>
      <c r="B96" s="27" t="s">
        <v>329</v>
      </c>
      <c r="C96" s="30">
        <v>6.1699999999999998E-2</v>
      </c>
      <c r="D96" s="29">
        <v>134.51</v>
      </c>
      <c r="E96" s="31">
        <v>8175.65</v>
      </c>
      <c r="F96" s="30">
        <v>0.1734</v>
      </c>
      <c r="G96" s="542"/>
      <c r="I96" s="55">
        <v>42383</v>
      </c>
      <c r="J96" s="118">
        <v>1.0329999999999999</v>
      </c>
      <c r="K96" s="118">
        <v>1.0329999999999999</v>
      </c>
      <c r="L96" s="57">
        <f>IF(K96&lt;MAX($K$3:K96),K96/MAX($K$3:K96)-1,0)</f>
        <v>-0.21084797555385792</v>
      </c>
    </row>
    <row r="97" spans="1:12">
      <c r="A97" s="29">
        <v>600885</v>
      </c>
      <c r="B97" s="27" t="s">
        <v>330</v>
      </c>
      <c r="C97" s="30">
        <v>5.3600000000000002E-2</v>
      </c>
      <c r="D97" s="29">
        <v>178.26</v>
      </c>
      <c r="E97" s="31">
        <v>7110.62</v>
      </c>
      <c r="F97" s="30">
        <v>9.8299999999999998E-2</v>
      </c>
      <c r="G97" s="542"/>
      <c r="I97" s="55">
        <v>42384</v>
      </c>
      <c r="J97" s="118">
        <v>1.014</v>
      </c>
      <c r="K97" s="118">
        <v>1.014</v>
      </c>
      <c r="L97" s="57">
        <f>IF(K97&lt;MAX($K$3:K97),K97/MAX($K$3:K97)-1,0)</f>
        <v>-0.22536287242169595</v>
      </c>
    </row>
    <row r="98" spans="1:12">
      <c r="A98" s="29">
        <v>600030</v>
      </c>
      <c r="B98" s="27" t="s">
        <v>331</v>
      </c>
      <c r="C98" s="30">
        <v>5.0700000000000002E-2</v>
      </c>
      <c r="D98" s="29">
        <v>395.34</v>
      </c>
      <c r="E98" s="31">
        <v>6728.69</v>
      </c>
      <c r="F98" s="30">
        <v>5.6500000000000002E-2</v>
      </c>
      <c r="G98" s="542"/>
      <c r="I98" s="55">
        <v>42387</v>
      </c>
      <c r="J98" s="118">
        <v>1.0369999999999999</v>
      </c>
      <c r="K98" s="118">
        <v>1.0369999999999999</v>
      </c>
      <c r="L98" s="57">
        <f>IF(K98&lt;MAX($K$3:K98),K98/MAX($K$3:K98)-1,0)</f>
        <v>-0.20779220779220786</v>
      </c>
    </row>
    <row r="99" spans="1:12">
      <c r="A99" s="29">
        <v>601398</v>
      </c>
      <c r="B99" s="27" t="s">
        <v>113</v>
      </c>
      <c r="C99" s="30">
        <v>4.41E-2</v>
      </c>
      <c r="D99" s="31">
        <v>1113.01</v>
      </c>
      <c r="E99" s="31">
        <v>5843.3</v>
      </c>
      <c r="F99" s="30">
        <v>8.4699999999999998E-2</v>
      </c>
      <c r="G99" s="542"/>
      <c r="I99" s="55">
        <v>42388</v>
      </c>
      <c r="J99" s="118">
        <v>1.073</v>
      </c>
      <c r="K99" s="118">
        <v>1.073</v>
      </c>
      <c r="L99" s="57">
        <f>IF(K99&lt;MAX($K$3:K99),K99/MAX($K$3:K99)-1,0)</f>
        <v>-0.18029029793735674</v>
      </c>
    </row>
    <row r="100" spans="1:12">
      <c r="A100" s="29">
        <v>601288</v>
      </c>
      <c r="B100" s="27" t="s">
        <v>332</v>
      </c>
      <c r="C100" s="30">
        <v>4.2000000000000003E-2</v>
      </c>
      <c r="D100" s="31">
        <v>1583.62</v>
      </c>
      <c r="E100" s="31">
        <v>5574.34</v>
      </c>
      <c r="F100" s="30">
        <v>5.3900000000000003E-2</v>
      </c>
      <c r="G100" s="542"/>
      <c r="I100" s="55">
        <v>42389</v>
      </c>
      <c r="J100" s="118">
        <v>1.06</v>
      </c>
      <c r="K100" s="118">
        <v>1.06</v>
      </c>
      <c r="L100" s="57">
        <f>IF(K100&lt;MAX($K$3:K100),K100/MAX($K$3:K100)-1,0)</f>
        <v>-0.19022154316271955</v>
      </c>
    </row>
    <row r="101" spans="1:12">
      <c r="A101" s="32">
        <v>42825</v>
      </c>
      <c r="I101" s="55">
        <v>42390</v>
      </c>
      <c r="J101" s="118">
        <v>1.012</v>
      </c>
      <c r="K101" s="118">
        <v>1.012</v>
      </c>
      <c r="L101" s="57">
        <f>IF(K101&lt;MAX($K$3:K101),K101/MAX($K$3:K101)-1,0)</f>
        <v>-0.22689075630252098</v>
      </c>
    </row>
    <row r="102" spans="1:12">
      <c r="A102" s="27" t="s">
        <v>44</v>
      </c>
      <c r="B102" s="27" t="s">
        <v>45</v>
      </c>
      <c r="C102" s="27" t="s">
        <v>324</v>
      </c>
      <c r="D102" s="27" t="s">
        <v>325</v>
      </c>
      <c r="E102" s="27" t="s">
        <v>326</v>
      </c>
      <c r="F102" s="27" t="s">
        <v>47</v>
      </c>
      <c r="G102" s="9" t="s">
        <v>327</v>
      </c>
      <c r="I102" s="55">
        <v>42391</v>
      </c>
      <c r="J102" s="118">
        <v>1.0289999999999999</v>
      </c>
      <c r="K102" s="118">
        <v>1.0289999999999999</v>
      </c>
      <c r="L102" s="57">
        <f>IF(K102&lt;MAX($K$3:K102),K102/MAX($K$3:K102)-1,0)</f>
        <v>-0.2139037433155081</v>
      </c>
    </row>
    <row r="103" spans="1:12">
      <c r="A103" s="29">
        <v>600110</v>
      </c>
      <c r="B103" s="27" t="s">
        <v>328</v>
      </c>
      <c r="C103" s="30">
        <v>9.2799999999999994E-2</v>
      </c>
      <c r="D103" s="29">
        <v>738.09</v>
      </c>
      <c r="E103" s="31">
        <v>9942.07</v>
      </c>
      <c r="F103" s="30">
        <v>0.2636</v>
      </c>
      <c r="G103" s="545">
        <f>SUMPRODUCT(C103:C112,F103:F112)</f>
        <v>0.10666075</v>
      </c>
      <c r="I103" s="55">
        <v>42394</v>
      </c>
      <c r="J103" s="118">
        <v>1.036</v>
      </c>
      <c r="K103" s="118">
        <v>1.036</v>
      </c>
      <c r="L103" s="57">
        <f>IF(K103&lt;MAX($K$3:K103),K103/MAX($K$3:K103)-1,0)</f>
        <v>-0.20855614973262027</v>
      </c>
    </row>
    <row r="104" spans="1:12">
      <c r="A104" s="81" t="s">
        <v>333</v>
      </c>
      <c r="B104" s="27" t="s">
        <v>334</v>
      </c>
      <c r="C104" s="30">
        <v>9.0800000000000006E-2</v>
      </c>
      <c r="D104" s="29">
        <v>487.92</v>
      </c>
      <c r="E104" s="31">
        <v>9734.09</v>
      </c>
      <c r="F104" s="30">
        <v>0.22020000000000001</v>
      </c>
      <c r="G104" s="542"/>
      <c r="I104" s="55">
        <v>42395</v>
      </c>
      <c r="J104" s="118">
        <v>0.97399999999999998</v>
      </c>
      <c r="K104" s="118">
        <v>0.97399999999999998</v>
      </c>
      <c r="L104" s="57">
        <f>IF(K104&lt;MAX($K$3:K104),K104/MAX($K$3:K104)-1,0)</f>
        <v>-0.25592055003819714</v>
      </c>
    </row>
    <row r="105" spans="1:12">
      <c r="A105" s="29">
        <v>600183</v>
      </c>
      <c r="B105" s="27" t="s">
        <v>335</v>
      </c>
      <c r="C105" s="30">
        <v>8.9800000000000005E-2</v>
      </c>
      <c r="D105" s="29">
        <v>733.42</v>
      </c>
      <c r="E105" s="31">
        <v>9622.4699999999993</v>
      </c>
      <c r="F105" s="30">
        <v>0.19270000000000001</v>
      </c>
      <c r="G105" s="542"/>
      <c r="I105" s="55">
        <v>42396</v>
      </c>
      <c r="J105" s="118">
        <v>0.98199999999999998</v>
      </c>
      <c r="K105" s="118">
        <v>0.98199999999999998</v>
      </c>
      <c r="L105" s="57">
        <f>IF(K105&lt;MAX($K$3:K105),K105/MAX($K$3:K105)-1,0)</f>
        <v>-0.2498090145148969</v>
      </c>
    </row>
    <row r="106" spans="1:12">
      <c r="A106" s="81" t="s">
        <v>336</v>
      </c>
      <c r="B106" s="27" t="s">
        <v>337</v>
      </c>
      <c r="C106" s="30">
        <v>8.1900000000000001E-2</v>
      </c>
      <c r="D106" s="29">
        <v>368.43</v>
      </c>
      <c r="E106" s="31">
        <v>8783.3700000000008</v>
      </c>
      <c r="F106" s="30">
        <v>0.17030000000000001</v>
      </c>
      <c r="G106" s="542"/>
      <c r="I106" s="55">
        <v>42397</v>
      </c>
      <c r="J106" s="118">
        <v>0.93600000000000005</v>
      </c>
      <c r="K106" s="118">
        <v>0.93600000000000005</v>
      </c>
      <c r="L106" s="57">
        <f>IF(K106&lt;MAX($K$3:K106),K106/MAX($K$3:K106)-1,0)</f>
        <v>-0.28495034377387307</v>
      </c>
    </row>
    <row r="107" spans="1:12">
      <c r="A107" s="81" t="s">
        <v>212</v>
      </c>
      <c r="B107" s="27" t="s">
        <v>213</v>
      </c>
      <c r="C107" s="30">
        <v>3.8800000000000001E-2</v>
      </c>
      <c r="D107" s="29">
        <v>96.2</v>
      </c>
      <c r="E107" s="31">
        <v>4155.93</v>
      </c>
      <c r="F107" s="30">
        <v>0.33129999999999998</v>
      </c>
      <c r="G107" s="542"/>
      <c r="I107" s="58">
        <v>42398</v>
      </c>
      <c r="J107" s="119">
        <v>0.97499999999999998</v>
      </c>
      <c r="K107" s="119">
        <v>0.97499999999999998</v>
      </c>
      <c r="L107" s="60">
        <f>IF(K107&lt;MAX($K$3:K107),K107/MAX($K$3:K107)-1,0)</f>
        <v>-0.25515660809778451</v>
      </c>
    </row>
    <row r="108" spans="1:12">
      <c r="A108" s="29">
        <v>601328</v>
      </c>
      <c r="B108" s="27" t="s">
        <v>175</v>
      </c>
      <c r="C108" s="30">
        <v>3.6900000000000002E-2</v>
      </c>
      <c r="D108" s="29">
        <v>634.49</v>
      </c>
      <c r="E108" s="31">
        <v>3952.87</v>
      </c>
      <c r="F108" s="30">
        <v>7.9699999999999993E-2</v>
      </c>
      <c r="G108" s="542"/>
      <c r="I108" s="58">
        <v>42401</v>
      </c>
      <c r="J108" s="119">
        <v>0.97499999999999998</v>
      </c>
      <c r="K108" s="119">
        <v>0.97499999999999998</v>
      </c>
      <c r="L108" s="60">
        <f>IF(K108&lt;MAX($K$3:K108),K108/MAX($K$3:K108)-1,0)</f>
        <v>-0.25515660809778451</v>
      </c>
    </row>
    <row r="109" spans="1:12">
      <c r="A109" s="29">
        <v>600885</v>
      </c>
      <c r="B109" s="27" t="s">
        <v>330</v>
      </c>
      <c r="C109" s="30">
        <v>3.5200000000000002E-2</v>
      </c>
      <c r="D109" s="29">
        <v>103.78</v>
      </c>
      <c r="E109" s="31">
        <v>3769.13</v>
      </c>
      <c r="F109" s="30">
        <v>0.1368</v>
      </c>
      <c r="G109" s="542"/>
      <c r="I109" s="58">
        <v>42402</v>
      </c>
      <c r="J109" s="119">
        <v>1.0169999999999999</v>
      </c>
      <c r="K109" s="119">
        <v>1.0169999999999999</v>
      </c>
      <c r="L109" s="60">
        <f>IF(K109&lt;MAX($K$3:K109),K109/MAX($K$3:K109)-1,0)</f>
        <v>-0.2230710466004584</v>
      </c>
    </row>
    <row r="110" spans="1:12">
      <c r="A110" s="81" t="s">
        <v>338</v>
      </c>
      <c r="B110" s="27" t="s">
        <v>339</v>
      </c>
      <c r="C110" s="30">
        <v>3.0700000000000002E-2</v>
      </c>
      <c r="D110" s="29">
        <v>211.73</v>
      </c>
      <c r="E110" s="31">
        <v>3294.49</v>
      </c>
      <c r="F110" s="30">
        <v>7.8299999999999995E-2</v>
      </c>
      <c r="G110" s="542"/>
      <c r="I110" s="58">
        <v>42403</v>
      </c>
      <c r="J110" s="119">
        <v>1.0309999999999999</v>
      </c>
      <c r="K110" s="119">
        <v>1.0309999999999999</v>
      </c>
      <c r="L110" s="60">
        <f>IF(K110&lt;MAX($K$3:K110),K110/MAX($K$3:K110)-1,0)</f>
        <v>-0.21237585943468296</v>
      </c>
    </row>
    <row r="111" spans="1:12">
      <c r="A111" s="29">
        <v>600519</v>
      </c>
      <c r="B111" s="27" t="s">
        <v>160</v>
      </c>
      <c r="C111" s="30">
        <v>3.0200000000000001E-2</v>
      </c>
      <c r="D111" s="29">
        <v>8.3699999999999992</v>
      </c>
      <c r="E111" s="31">
        <v>3234.57</v>
      </c>
      <c r="F111" s="30">
        <v>0.15620000000000001</v>
      </c>
      <c r="G111" s="542"/>
      <c r="I111" s="58">
        <v>42404</v>
      </c>
      <c r="J111" s="119">
        <v>1.056</v>
      </c>
      <c r="K111" s="119">
        <v>1.056</v>
      </c>
      <c r="L111" s="60">
        <f>IF(K111&lt;MAX($K$3:K111),K111/MAX($K$3:K111)-1,0)</f>
        <v>-0.19327731092436973</v>
      </c>
    </row>
    <row r="112" spans="1:12">
      <c r="A112" s="81" t="s">
        <v>340</v>
      </c>
      <c r="B112" s="27" t="s">
        <v>341</v>
      </c>
      <c r="C112" s="30">
        <v>3.0099999999999998E-2</v>
      </c>
      <c r="D112" s="29">
        <v>175.11</v>
      </c>
      <c r="E112" s="31">
        <v>3225.53</v>
      </c>
      <c r="F112" s="30">
        <v>0.107</v>
      </c>
      <c r="G112" s="542"/>
      <c r="I112" s="58">
        <v>42405</v>
      </c>
      <c r="J112" s="119">
        <v>1.038</v>
      </c>
      <c r="K112" s="119">
        <v>1.038</v>
      </c>
      <c r="L112" s="60">
        <f>IF(K112&lt;MAX($K$3:K112),K112/MAX($K$3:K112)-1,0)</f>
        <v>-0.20702826585179523</v>
      </c>
    </row>
    <row r="113" spans="1:13">
      <c r="A113" s="32">
        <v>42735</v>
      </c>
      <c r="I113" s="58">
        <v>42415</v>
      </c>
      <c r="J113" s="119">
        <v>1.0489999999999999</v>
      </c>
      <c r="K113" s="119">
        <v>1.0489999999999999</v>
      </c>
      <c r="L113" s="60">
        <f>IF(K113&lt;MAX($K$3:K113),K113/MAX($K$3:K113)-1,0)</f>
        <v>-0.19862490450725745</v>
      </c>
    </row>
    <row r="114" spans="1:13">
      <c r="A114" s="27" t="s">
        <v>44</v>
      </c>
      <c r="B114" s="27" t="s">
        <v>45</v>
      </c>
      <c r="C114" s="27" t="s">
        <v>324</v>
      </c>
      <c r="D114" s="27" t="s">
        <v>325</v>
      </c>
      <c r="E114" s="27" t="s">
        <v>326</v>
      </c>
      <c r="F114" s="27" t="s">
        <v>47</v>
      </c>
      <c r="G114" s="9" t="s">
        <v>327</v>
      </c>
      <c r="I114" s="58">
        <v>42416</v>
      </c>
      <c r="J114" s="119">
        <v>1.091</v>
      </c>
      <c r="K114" s="119">
        <v>1.091</v>
      </c>
      <c r="L114" s="60">
        <f>IF(K114&lt;MAX($K$3:K114),K114/MAX($K$3:K114)-1,0)</f>
        <v>-0.16653934300993123</v>
      </c>
    </row>
    <row r="115" spans="1:13">
      <c r="A115" s="29">
        <v>600519</v>
      </c>
      <c r="B115" s="27" t="s">
        <v>160</v>
      </c>
      <c r="C115" s="30">
        <v>9.1899999999999996E-2</v>
      </c>
      <c r="D115" s="29">
        <v>16.510000000000002</v>
      </c>
      <c r="E115" s="31">
        <v>5515.15</v>
      </c>
      <c r="F115" s="30">
        <v>0.1216</v>
      </c>
      <c r="G115" s="545">
        <f>SUMPRODUCT(C115:C124,F115:F124)</f>
        <v>1.0689189999999996E-2</v>
      </c>
      <c r="I115" s="58">
        <v>42417</v>
      </c>
      <c r="J115" s="119">
        <v>1.093</v>
      </c>
      <c r="K115" s="119">
        <v>1.093</v>
      </c>
      <c r="L115" s="60">
        <f>IF(K115&lt;MAX($K$3:K115),K115/MAX($K$3:K115)-1,0)</f>
        <v>-0.1650114591291062</v>
      </c>
    </row>
    <row r="116" spans="1:13">
      <c r="A116" s="81" t="s">
        <v>342</v>
      </c>
      <c r="B116" s="27" t="s">
        <v>343</v>
      </c>
      <c r="C116" s="30">
        <v>6.0900000000000003E-2</v>
      </c>
      <c r="D116" s="29">
        <v>211.27</v>
      </c>
      <c r="E116" s="31">
        <v>3657.01</v>
      </c>
      <c r="F116" s="30">
        <v>-5.4100000000000002E-2</v>
      </c>
      <c r="G116" s="542"/>
      <c r="I116" s="58">
        <v>42418</v>
      </c>
      <c r="J116" s="119">
        <v>1.087</v>
      </c>
      <c r="K116" s="119">
        <v>1.087</v>
      </c>
      <c r="L116" s="60">
        <f>IF(K116&lt;MAX($K$3:K116),K116/MAX($K$3:K116)-1,0)</f>
        <v>-0.1695951107715814</v>
      </c>
    </row>
    <row r="117" spans="1:13">
      <c r="A117" s="29">
        <v>601328</v>
      </c>
      <c r="B117" s="27" t="s">
        <v>175</v>
      </c>
      <c r="C117" s="30">
        <v>6.0199999999999997E-2</v>
      </c>
      <c r="D117" s="29">
        <v>625.98</v>
      </c>
      <c r="E117" s="31">
        <v>3611.92</v>
      </c>
      <c r="F117" s="30">
        <v>4.3400000000000001E-2</v>
      </c>
      <c r="G117" s="542"/>
      <c r="I117" s="58">
        <v>42419</v>
      </c>
      <c r="J117" s="119">
        <v>1.091</v>
      </c>
      <c r="K117" s="119">
        <v>1.091</v>
      </c>
      <c r="L117" s="60">
        <f>IF(K117&lt;MAX($K$3:K117),K117/MAX($K$3:K117)-1,0)</f>
        <v>-0.16653934300993123</v>
      </c>
    </row>
    <row r="118" spans="1:13">
      <c r="A118" s="29">
        <v>601398</v>
      </c>
      <c r="B118" s="27" t="s">
        <v>113</v>
      </c>
      <c r="C118" s="30">
        <v>5.8799999999999998E-2</v>
      </c>
      <c r="D118" s="29">
        <v>800.44</v>
      </c>
      <c r="E118" s="31">
        <v>3529.92</v>
      </c>
      <c r="F118" s="30">
        <v>-4.4999999999999997E-3</v>
      </c>
      <c r="G118" s="542"/>
      <c r="I118" s="58">
        <v>42422</v>
      </c>
      <c r="J118" s="119">
        <v>1.1040000000000001</v>
      </c>
      <c r="K118" s="119">
        <v>1.1040000000000001</v>
      </c>
      <c r="L118" s="60">
        <f>IF(K118&lt;MAX($K$3:K118),K118/MAX($K$3:K118)-1,0)</f>
        <v>-0.1566080977845683</v>
      </c>
      <c r="M118" s="3">
        <f>MIN(M123:M516)</f>
        <v>-7.320349227669587E-2</v>
      </c>
    </row>
    <row r="119" spans="1:13">
      <c r="A119" s="29">
        <v>601288</v>
      </c>
      <c r="B119" s="27" t="s">
        <v>332</v>
      </c>
      <c r="C119" s="30">
        <v>5.8200000000000002E-2</v>
      </c>
      <c r="D119" s="31">
        <v>1126.28</v>
      </c>
      <c r="E119" s="31">
        <v>3491.47</v>
      </c>
      <c r="F119" s="30">
        <v>-9.5999999999999992E-3</v>
      </c>
      <c r="G119" s="542"/>
      <c r="I119" s="58">
        <v>42423</v>
      </c>
      <c r="J119" s="119">
        <v>1.093</v>
      </c>
      <c r="K119" s="119">
        <v>1.093</v>
      </c>
      <c r="L119" s="60">
        <f>IF(K119&lt;MAX($K$3:K119),K119/MAX($K$3:K119)-1,0)</f>
        <v>-0.1650114591291062</v>
      </c>
    </row>
    <row r="120" spans="1:13">
      <c r="A120" s="29">
        <v>600409</v>
      </c>
      <c r="B120" s="27" t="s">
        <v>344</v>
      </c>
      <c r="C120" s="30">
        <v>4.0899999999999999E-2</v>
      </c>
      <c r="D120" s="29">
        <v>261.27</v>
      </c>
      <c r="E120" s="31">
        <v>2453.2800000000002</v>
      </c>
      <c r="F120" s="30">
        <v>6.7000000000000004E-2</v>
      </c>
      <c r="G120" s="542"/>
      <c r="I120" s="58">
        <v>42424</v>
      </c>
      <c r="J120" s="119">
        <v>1.0880000000000001</v>
      </c>
      <c r="K120" s="119">
        <v>1.0880000000000001</v>
      </c>
      <c r="L120" s="60">
        <f>IF(K120&lt;MAX($K$3:K120),K120/MAX($K$3:K120)-1,0)</f>
        <v>-0.16883116883116878</v>
      </c>
    </row>
    <row r="121" spans="1:13">
      <c r="A121" s="29">
        <v>600885</v>
      </c>
      <c r="B121" s="27" t="s">
        <v>330</v>
      </c>
      <c r="C121" s="30">
        <v>4.0599999999999997E-2</v>
      </c>
      <c r="D121" s="29">
        <v>76.239999999999995</v>
      </c>
      <c r="E121" s="31">
        <v>2435.73</v>
      </c>
      <c r="F121" s="30">
        <v>-7.6100000000000001E-2</v>
      </c>
      <c r="G121" s="542"/>
      <c r="I121" s="58">
        <v>42425</v>
      </c>
      <c r="J121" s="119">
        <v>1.0109999999999999</v>
      </c>
      <c r="K121" s="119">
        <v>1.0109999999999999</v>
      </c>
      <c r="L121" s="60">
        <f>IF(K121&lt;MAX($K$3:K121),K121/MAX($K$3:K121)-1,0)</f>
        <v>-0.22765469824293361</v>
      </c>
      <c r="M121" s="1">
        <f>(K516/K123-1)*365/(I516-I123)</f>
        <v>0.59519548184385307</v>
      </c>
    </row>
    <row r="122" spans="1:13">
      <c r="A122" s="81" t="s">
        <v>345</v>
      </c>
      <c r="B122" s="27" t="s">
        <v>346</v>
      </c>
      <c r="C122" s="30">
        <v>3.3799999999999997E-2</v>
      </c>
      <c r="D122" s="29">
        <v>61.55</v>
      </c>
      <c r="E122" s="31">
        <v>2031.11</v>
      </c>
      <c r="F122" s="30">
        <v>6.1800000000000001E-2</v>
      </c>
      <c r="G122" s="542"/>
      <c r="I122" s="58">
        <v>42426</v>
      </c>
      <c r="J122" s="119">
        <v>1.0029999999999999</v>
      </c>
      <c r="K122" s="119">
        <v>1.0029999999999999</v>
      </c>
      <c r="L122" s="60">
        <f>IF(K122&lt;MAX($K$3:K122),K122/MAX($K$3:K122)-1,0)</f>
        <v>-0.23376623376623384</v>
      </c>
    </row>
    <row r="123" spans="1:13">
      <c r="A123" s="81" t="s">
        <v>90</v>
      </c>
      <c r="B123" s="27" t="s">
        <v>91</v>
      </c>
      <c r="C123" s="30">
        <v>3.2500000000000001E-2</v>
      </c>
      <c r="D123" s="29">
        <v>56.53</v>
      </c>
      <c r="E123" s="31">
        <v>1949.04</v>
      </c>
      <c r="F123" s="30">
        <v>3.3599999999999998E-2</v>
      </c>
      <c r="G123" s="542"/>
      <c r="I123" s="58">
        <v>42429</v>
      </c>
      <c r="J123" s="119">
        <v>0.95699999999999996</v>
      </c>
      <c r="K123" s="119">
        <v>0.95699999999999996</v>
      </c>
      <c r="L123" s="60">
        <f>IF(K123&lt;MAX($K$3:K123),K123/MAX($K$3:K123)-1,0)</f>
        <v>-0.26890756302521013</v>
      </c>
      <c r="M123" s="3">
        <f>IF(K123&lt;MAX($K$122:K123),K123/MAX($K$122:K123)-1,0)</f>
        <v>-4.5862412761714766E-2</v>
      </c>
    </row>
    <row r="124" spans="1:13">
      <c r="A124" s="81" t="s">
        <v>336</v>
      </c>
      <c r="B124" s="27" t="s">
        <v>337</v>
      </c>
      <c r="C124" s="30">
        <v>3.0200000000000001E-2</v>
      </c>
      <c r="D124" s="29">
        <v>88.86</v>
      </c>
      <c r="E124" s="31">
        <v>1810.13</v>
      </c>
      <c r="F124" s="30">
        <v>-0.06</v>
      </c>
      <c r="G124" s="542"/>
      <c r="I124" s="58">
        <v>42430</v>
      </c>
      <c r="J124" s="119">
        <v>0.97499999999999998</v>
      </c>
      <c r="K124" s="119">
        <v>0.97499999999999998</v>
      </c>
      <c r="L124" s="60">
        <f>IF(K124&lt;MAX($K$3:K124),K124/MAX($K$3:K124)-1,0)</f>
        <v>-0.25515660809778451</v>
      </c>
      <c r="M124" s="3">
        <f>IF(K124&lt;MAX($K$122:K124),K124/MAX($K$122:K124)-1,0)</f>
        <v>-2.7916251246261181E-2</v>
      </c>
    </row>
    <row r="125" spans="1:13">
      <c r="A125" s="32">
        <v>42643</v>
      </c>
      <c r="I125" s="58">
        <v>42431</v>
      </c>
      <c r="J125" s="119">
        <v>1.0109999999999999</v>
      </c>
      <c r="K125" s="119">
        <v>1.0109999999999999</v>
      </c>
      <c r="L125" s="60">
        <f>IF(K125&lt;MAX($K$3:K125),K125/MAX($K$3:K125)-1,0)</f>
        <v>-0.22765469824293361</v>
      </c>
      <c r="M125" s="3">
        <f>IF(K125&lt;MAX($K$122:K125),K125/MAX($K$122:K125)-1,0)</f>
        <v>0</v>
      </c>
    </row>
    <row r="126" spans="1:13">
      <c r="A126" s="27" t="s">
        <v>44</v>
      </c>
      <c r="B126" s="27" t="s">
        <v>45</v>
      </c>
      <c r="C126" s="27" t="s">
        <v>324</v>
      </c>
      <c r="D126" s="27" t="s">
        <v>325</v>
      </c>
      <c r="E126" s="27" t="s">
        <v>326</v>
      </c>
      <c r="F126" s="27" t="s">
        <v>47</v>
      </c>
      <c r="G126" s="9" t="s">
        <v>327</v>
      </c>
      <c r="I126" s="58">
        <v>42432</v>
      </c>
      <c r="J126" s="119">
        <v>1.008</v>
      </c>
      <c r="K126" s="119">
        <v>1.008</v>
      </c>
      <c r="L126" s="60">
        <f>IF(K126&lt;MAX($K$3:K126),K126/MAX($K$3:K126)-1,0)</f>
        <v>-0.22994652406417104</v>
      </c>
      <c r="M126" s="3">
        <f>IF(K126&lt;MAX($K$122:K126),K126/MAX($K$122:K126)-1,0)</f>
        <v>-2.9673590504449843E-3</v>
      </c>
    </row>
    <row r="127" spans="1:13">
      <c r="A127" s="29" t="s">
        <v>342</v>
      </c>
      <c r="B127" s="27" t="s">
        <v>343</v>
      </c>
      <c r="C127" s="30">
        <v>7.6499999999999999E-2</v>
      </c>
      <c r="D127" s="29">
        <v>288.52</v>
      </c>
      <c r="E127" s="31">
        <v>5279.85</v>
      </c>
      <c r="F127" s="30">
        <v>9.4000000000000004E-3</v>
      </c>
      <c r="G127" s="545">
        <f>SUMPRODUCT(C127:C136,F127:F136)</f>
        <v>4.6889630000000002E-2</v>
      </c>
      <c r="I127" s="58">
        <v>42433</v>
      </c>
      <c r="J127" s="119">
        <v>0.997</v>
      </c>
      <c r="K127" s="119">
        <v>0.997</v>
      </c>
      <c r="L127" s="60">
        <f>IF(K127&lt;MAX($K$3:K127),K127/MAX($K$3:K127)-1,0)</f>
        <v>-0.23834988540870894</v>
      </c>
      <c r="M127" s="3">
        <f>IF(K127&lt;MAX($K$122:K127),K127/MAX($K$122:K127)-1,0)</f>
        <v>-1.3847675568743667E-2</v>
      </c>
    </row>
    <row r="128" spans="1:13">
      <c r="A128" s="29">
        <v>600348</v>
      </c>
      <c r="B128" s="27" t="s">
        <v>347</v>
      </c>
      <c r="C128" s="30">
        <v>5.6300000000000003E-2</v>
      </c>
      <c r="D128" s="29">
        <v>565.29999999999995</v>
      </c>
      <c r="E128" s="31">
        <v>3883.64</v>
      </c>
      <c r="F128" s="30">
        <v>7.85E-2</v>
      </c>
      <c r="G128" s="542"/>
      <c r="I128" s="58">
        <v>42436</v>
      </c>
      <c r="J128" s="119">
        <v>1.0029999999999999</v>
      </c>
      <c r="K128" s="119">
        <v>1.0029999999999999</v>
      </c>
      <c r="L128" s="60">
        <f>IF(K128&lt;MAX($K$3:K128),K128/MAX($K$3:K128)-1,0)</f>
        <v>-0.23376623376623384</v>
      </c>
      <c r="M128" s="3">
        <f>IF(K128&lt;MAX($K$122:K128),K128/MAX($K$122:K128)-1,0)</f>
        <v>-7.9129574678535874E-3</v>
      </c>
    </row>
    <row r="129" spans="1:13">
      <c r="A129" s="29">
        <v>600338</v>
      </c>
      <c r="B129" s="27" t="s">
        <v>348</v>
      </c>
      <c r="C129" s="30">
        <v>5.21E-2</v>
      </c>
      <c r="D129" s="29">
        <v>118.39</v>
      </c>
      <c r="E129" s="31">
        <v>3595.63</v>
      </c>
      <c r="F129" s="30">
        <v>3.3300000000000003E-2</v>
      </c>
      <c r="G129" s="542"/>
      <c r="I129" s="58">
        <v>42437</v>
      </c>
      <c r="J129" s="119">
        <v>1.0149999999999999</v>
      </c>
      <c r="K129" s="119">
        <v>1.0149999999999999</v>
      </c>
      <c r="L129" s="60">
        <f>IF(K129&lt;MAX($K$3:K129),K129/MAX($K$3:K129)-1,0)</f>
        <v>-0.22459893048128343</v>
      </c>
      <c r="M129" s="3">
        <f>IF(K129&lt;MAX($K$122:K129),K129/MAX($K$122:K129)-1,0)</f>
        <v>0</v>
      </c>
    </row>
    <row r="130" spans="1:13">
      <c r="A130" s="29">
        <v>300219</v>
      </c>
      <c r="B130" s="27" t="s">
        <v>349</v>
      </c>
      <c r="C130" s="30">
        <v>4.8800000000000003E-2</v>
      </c>
      <c r="D130" s="29">
        <v>229.16</v>
      </c>
      <c r="E130" s="31">
        <v>3364.05</v>
      </c>
      <c r="F130" s="30">
        <v>-2.2499999999999999E-2</v>
      </c>
      <c r="G130" s="542"/>
      <c r="I130" s="58">
        <v>42438</v>
      </c>
      <c r="J130" s="119">
        <v>1</v>
      </c>
      <c r="K130" s="119">
        <v>1</v>
      </c>
      <c r="L130" s="60">
        <f>IF(K130&lt;MAX($K$3:K130),K130/MAX($K$3:K130)-1,0)</f>
        <v>-0.23605805958747128</v>
      </c>
      <c r="M130" s="3">
        <f>IF(K130&lt;MAX($K$122:K130),K130/MAX($K$122:K130)-1,0)</f>
        <v>-1.477832512315258E-2</v>
      </c>
    </row>
    <row r="131" spans="1:13">
      <c r="A131" s="29" t="s">
        <v>336</v>
      </c>
      <c r="B131" s="27" t="s">
        <v>337</v>
      </c>
      <c r="C131" s="30">
        <v>4.8399999999999999E-2</v>
      </c>
      <c r="D131" s="31">
        <v>154.08000000000001</v>
      </c>
      <c r="E131" s="31">
        <v>3339</v>
      </c>
      <c r="F131" s="30">
        <v>-0.1633</v>
      </c>
      <c r="G131" s="542"/>
      <c r="I131" s="58">
        <v>42439</v>
      </c>
      <c r="J131" s="119">
        <v>0.98499999999999999</v>
      </c>
      <c r="K131" s="119">
        <v>0.98499999999999999</v>
      </c>
      <c r="L131" s="60">
        <f>IF(K131&lt;MAX($K$3:K131),K131/MAX($K$3:K131)-1,0)</f>
        <v>-0.24751718869365924</v>
      </c>
      <c r="M131" s="3">
        <f>IF(K131&lt;MAX($K$122:K131),K131/MAX($K$122:K131)-1,0)</f>
        <v>-2.9556650246305383E-2</v>
      </c>
    </row>
    <row r="132" spans="1:13">
      <c r="A132" s="29">
        <v>601699</v>
      </c>
      <c r="B132" s="27" t="s">
        <v>350</v>
      </c>
      <c r="C132" s="30">
        <v>4.6800000000000001E-2</v>
      </c>
      <c r="D132" s="29">
        <v>402.92</v>
      </c>
      <c r="E132" s="31">
        <v>3227.36</v>
      </c>
      <c r="F132" s="30">
        <v>0.2248</v>
      </c>
      <c r="G132" s="542"/>
      <c r="I132" s="58">
        <v>42440</v>
      </c>
      <c r="J132" s="119">
        <v>0.98199999999999998</v>
      </c>
      <c r="K132" s="119">
        <v>0.98199999999999998</v>
      </c>
      <c r="L132" s="60">
        <f>IF(K132&lt;MAX($K$3:K132),K132/MAX($K$3:K132)-1,0)</f>
        <v>-0.2498090145148969</v>
      </c>
      <c r="M132" s="3">
        <f>IF(K132&lt;MAX($K$122:K132),K132/MAX($K$122:K132)-1,0)</f>
        <v>-3.2512315270935899E-2</v>
      </c>
    </row>
    <row r="133" spans="1:13">
      <c r="A133" s="29">
        <v>600997</v>
      </c>
      <c r="B133" s="27" t="s">
        <v>351</v>
      </c>
      <c r="C133" s="30">
        <v>4.6300000000000001E-2</v>
      </c>
      <c r="D133" s="29">
        <v>429.47</v>
      </c>
      <c r="E133" s="31">
        <v>3195.26</v>
      </c>
      <c r="F133" s="30">
        <v>0.43080000000000002</v>
      </c>
      <c r="G133" s="542"/>
      <c r="I133" s="58">
        <v>42443</v>
      </c>
      <c r="J133" s="119">
        <v>1.01</v>
      </c>
      <c r="K133" s="119">
        <v>1.01</v>
      </c>
      <c r="L133" s="60">
        <f>IF(K133&lt;MAX($K$3:K133),K133/MAX($K$3:K133)-1,0)</f>
        <v>-0.22841864018334601</v>
      </c>
      <c r="M133" s="3">
        <f>IF(K133&lt;MAX($K$122:K133),K133/MAX($K$122:K133)-1,0)</f>
        <v>-4.9261083743841194E-3</v>
      </c>
    </row>
    <row r="134" spans="1:13">
      <c r="A134" s="29" t="s">
        <v>352</v>
      </c>
      <c r="B134" s="27" t="s">
        <v>353</v>
      </c>
      <c r="C134" s="30">
        <v>4.4699999999999997E-2</v>
      </c>
      <c r="D134" s="29">
        <v>321.68</v>
      </c>
      <c r="E134" s="31">
        <v>3081.7</v>
      </c>
      <c r="F134" s="30">
        <v>0.17549999999999999</v>
      </c>
      <c r="G134" s="542"/>
      <c r="I134" s="58">
        <v>42444</v>
      </c>
      <c r="J134" s="119">
        <v>1.0149999999999999</v>
      </c>
      <c r="K134" s="119">
        <v>1.0149999999999999</v>
      </c>
      <c r="L134" s="60">
        <f>IF(K134&lt;MAX($K$3:K134),K134/MAX($K$3:K134)-1,0)</f>
        <v>-0.22459893048128343</v>
      </c>
      <c r="M134" s="3">
        <f>IF(K134&lt;MAX($K$122:K134),K134/MAX($K$122:K134)-1,0)</f>
        <v>0</v>
      </c>
    </row>
    <row r="135" spans="1:13">
      <c r="A135" s="29" t="s">
        <v>354</v>
      </c>
      <c r="B135" s="27" t="s">
        <v>355</v>
      </c>
      <c r="C135" s="30">
        <v>4.2000000000000003E-2</v>
      </c>
      <c r="D135" s="29">
        <v>463.93</v>
      </c>
      <c r="E135" s="31">
        <v>2894.94</v>
      </c>
      <c r="F135" s="30">
        <v>0.1792</v>
      </c>
      <c r="G135" s="542"/>
      <c r="I135" s="58">
        <v>42445</v>
      </c>
      <c r="J135" s="119">
        <v>1.008</v>
      </c>
      <c r="K135" s="119">
        <v>1.008</v>
      </c>
      <c r="L135" s="60">
        <f>IF(K135&lt;MAX($K$3:K135),K135/MAX($K$3:K135)-1,0)</f>
        <v>-0.22994652406417104</v>
      </c>
      <c r="M135" s="3">
        <f>IF(K135&lt;MAX($K$122:K135),K135/MAX($K$122:K135)-1,0)</f>
        <v>-6.8965517241378338E-3</v>
      </c>
    </row>
    <row r="136" spans="1:13">
      <c r="A136" s="29" t="s">
        <v>356</v>
      </c>
      <c r="B136" s="27" t="s">
        <v>357</v>
      </c>
      <c r="C136" s="30">
        <v>3.04E-2</v>
      </c>
      <c r="D136" s="31">
        <v>33.86</v>
      </c>
      <c r="E136" s="31">
        <v>2095.3200000000002</v>
      </c>
      <c r="F136" s="30">
        <v>0.1046</v>
      </c>
      <c r="G136" s="542"/>
      <c r="I136" s="58">
        <v>42446</v>
      </c>
      <c r="J136" s="119">
        <v>1.0449999999999999</v>
      </c>
      <c r="K136" s="119">
        <v>1.0449999999999999</v>
      </c>
      <c r="L136" s="60">
        <f>IF(K136&lt;MAX($K$3:K136),K136/MAX($K$3:K136)-1,0)</f>
        <v>-0.20168067226890762</v>
      </c>
      <c r="M136" s="3">
        <f>IF(K136&lt;MAX($K$122:K136),K136/MAX($K$122:K136)-1,0)</f>
        <v>0</v>
      </c>
    </row>
    <row r="137" spans="1:13">
      <c r="A137" s="32">
        <v>42551</v>
      </c>
      <c r="I137" s="58">
        <v>42447</v>
      </c>
      <c r="J137" s="119">
        <v>1.0680000000000001</v>
      </c>
      <c r="K137" s="119">
        <v>1.0680000000000001</v>
      </c>
      <c r="L137" s="60">
        <f>IF(K137&lt;MAX($K$3:K137),K137/MAX($K$3:K137)-1,0)</f>
        <v>-0.18411000763941932</v>
      </c>
      <c r="M137" s="3">
        <f>IF(K137&lt;MAX($K$122:K137),K137/MAX($K$122:K137)-1,0)</f>
        <v>0</v>
      </c>
    </row>
    <row r="138" spans="1:13">
      <c r="A138" s="27" t="s">
        <v>44</v>
      </c>
      <c r="B138" s="27" t="s">
        <v>45</v>
      </c>
      <c r="C138" s="27" t="s">
        <v>324</v>
      </c>
      <c r="D138" s="27" t="s">
        <v>325</v>
      </c>
      <c r="E138" s="27" t="s">
        <v>326</v>
      </c>
      <c r="F138" s="27" t="s">
        <v>47</v>
      </c>
      <c r="G138" s="9" t="s">
        <v>327</v>
      </c>
      <c r="I138" s="58">
        <v>42450</v>
      </c>
      <c r="J138" s="119">
        <v>1.08</v>
      </c>
      <c r="K138" s="119">
        <v>1.08</v>
      </c>
      <c r="L138" s="60">
        <f>IF(K138&lt;MAX($K$3:K138),K138/MAX($K$3:K138)-1,0)</f>
        <v>-0.17494270435446901</v>
      </c>
      <c r="M138" s="3">
        <f>IF(K138&lt;MAX($K$122:K138),K138/MAX($K$122:K138)-1,0)</f>
        <v>0</v>
      </c>
    </row>
    <row r="139" spans="1:13">
      <c r="A139" s="81" t="s">
        <v>336</v>
      </c>
      <c r="B139" s="27" t="s">
        <v>337</v>
      </c>
      <c r="C139" s="30">
        <v>8.7900000000000006E-2</v>
      </c>
      <c r="D139" s="29">
        <v>184.69</v>
      </c>
      <c r="E139" s="31">
        <v>4783.49</v>
      </c>
      <c r="F139" s="30">
        <v>0.43890000000000001</v>
      </c>
      <c r="G139" s="545">
        <f>SUMPRODUCT(C139:C148,F139:F148)</f>
        <v>0.13766557000000001</v>
      </c>
      <c r="I139" s="58">
        <v>42451</v>
      </c>
      <c r="J139" s="119">
        <v>1.077</v>
      </c>
      <c r="K139" s="119">
        <v>1.077</v>
      </c>
      <c r="L139" s="60">
        <f>IF(K139&lt;MAX($K$3:K139),K139/MAX($K$3:K139)-1,0)</f>
        <v>-0.17723453017570667</v>
      </c>
      <c r="M139" s="3">
        <f>IF(K139&lt;MAX($K$122:K139),K139/MAX($K$122:K139)-1,0)</f>
        <v>-2.7777777777778789E-3</v>
      </c>
    </row>
    <row r="140" spans="1:13">
      <c r="A140" s="29">
        <v>600779</v>
      </c>
      <c r="B140" s="27" t="s">
        <v>358</v>
      </c>
      <c r="C140" s="30">
        <v>6.6000000000000003E-2</v>
      </c>
      <c r="D140" s="29">
        <v>215.99</v>
      </c>
      <c r="E140" s="31">
        <v>3591.91</v>
      </c>
      <c r="F140" s="30">
        <v>0.40460000000000002</v>
      </c>
      <c r="G140" s="542"/>
      <c r="I140" s="58">
        <v>42452</v>
      </c>
      <c r="J140" s="119">
        <v>1.0760000000000001</v>
      </c>
      <c r="K140" s="119">
        <v>1.0760000000000001</v>
      </c>
      <c r="L140" s="60">
        <f>IF(K140&lt;MAX($K$3:K140),K140/MAX($K$3:K140)-1,0)</f>
        <v>-0.17799847211611908</v>
      </c>
      <c r="M140" s="3">
        <f>IF(K140&lt;MAX($K$122:K140),K140/MAX($K$122:K140)-1,0)</f>
        <v>-3.7037037037036535E-3</v>
      </c>
    </row>
    <row r="141" spans="1:13">
      <c r="A141" s="81" t="s">
        <v>342</v>
      </c>
      <c r="B141" s="27" t="s">
        <v>343</v>
      </c>
      <c r="C141" s="30">
        <v>6.3799999999999996E-2</v>
      </c>
      <c r="D141" s="29">
        <v>191.63</v>
      </c>
      <c r="E141" s="31">
        <v>3474.19</v>
      </c>
      <c r="F141" s="30">
        <v>0.30620000000000003</v>
      </c>
      <c r="G141" s="542"/>
      <c r="I141" s="58">
        <v>42453</v>
      </c>
      <c r="J141" s="119">
        <v>1.0720000000000001</v>
      </c>
      <c r="K141" s="119">
        <v>1.0720000000000001</v>
      </c>
      <c r="L141" s="60">
        <f>IF(K141&lt;MAX($K$3:K141),K141/MAX($K$3:K141)-1,0)</f>
        <v>-0.18105423987776925</v>
      </c>
      <c r="M141" s="3">
        <f>IF(K141&lt;MAX($K$122:K141),K141/MAX($K$122:K141)-1,0)</f>
        <v>-7.4074074074074181E-3</v>
      </c>
    </row>
    <row r="142" spans="1:13">
      <c r="A142" s="29">
        <v>600519</v>
      </c>
      <c r="B142" s="27" t="s">
        <v>160</v>
      </c>
      <c r="C142" s="30">
        <v>6.0999999999999999E-2</v>
      </c>
      <c r="D142" s="29">
        <v>11.37</v>
      </c>
      <c r="E142" s="31">
        <v>3318.05</v>
      </c>
      <c r="F142" s="30">
        <v>0.17879999999999999</v>
      </c>
      <c r="G142" s="542"/>
      <c r="I142" s="58">
        <v>42454</v>
      </c>
      <c r="J142" s="119">
        <v>1.07</v>
      </c>
      <c r="K142" s="119">
        <v>1.07</v>
      </c>
      <c r="L142" s="60">
        <f>IF(K142&lt;MAX($K$3:K142),K142/MAX($K$3:K142)-1,0)</f>
        <v>-0.18258212375859428</v>
      </c>
      <c r="M142" s="3">
        <f>IF(K142&lt;MAX($K$122:K142),K142/MAX($K$122:K142)-1,0)</f>
        <v>-9.2592592592593004E-3</v>
      </c>
    </row>
    <row r="143" spans="1:13">
      <c r="A143" s="29">
        <v>603609</v>
      </c>
      <c r="B143" s="27" t="s">
        <v>359</v>
      </c>
      <c r="C143" s="30">
        <v>5.9700000000000003E-2</v>
      </c>
      <c r="D143" s="29">
        <v>205.16</v>
      </c>
      <c r="E143" s="31">
        <v>3247.61</v>
      </c>
      <c r="F143" s="30">
        <v>0.26740000000000003</v>
      </c>
      <c r="G143" s="542"/>
      <c r="I143" s="58">
        <v>42457</v>
      </c>
      <c r="J143" s="119">
        <v>1.08</v>
      </c>
      <c r="K143" s="119">
        <v>1.08</v>
      </c>
      <c r="L143" s="60">
        <f>IF(K143&lt;MAX($K$3:K143),K143/MAX($K$3:K143)-1,0)</f>
        <v>-0.17494270435446901</v>
      </c>
      <c r="M143" s="3">
        <f>IF(K143&lt;MAX($K$122:K143),K143/MAX($K$122:K143)-1,0)</f>
        <v>0</v>
      </c>
    </row>
    <row r="144" spans="1:13">
      <c r="A144" s="81" t="s">
        <v>360</v>
      </c>
      <c r="B144" s="27" t="s">
        <v>361</v>
      </c>
      <c r="C144" s="30">
        <v>5.3600000000000002E-2</v>
      </c>
      <c r="D144" s="29">
        <v>122.53</v>
      </c>
      <c r="E144" s="31">
        <v>2916.15</v>
      </c>
      <c r="F144" s="30">
        <v>0.53549999999999998</v>
      </c>
      <c r="G144" s="542"/>
      <c r="I144" s="58">
        <v>42458</v>
      </c>
      <c r="J144" s="119">
        <v>1.0580000000000001</v>
      </c>
      <c r="K144" s="119">
        <v>1.0580000000000001</v>
      </c>
      <c r="L144" s="60">
        <f>IF(K144&lt;MAX($K$3:K144),K144/MAX($K$3:K144)-1,0)</f>
        <v>-0.19174942704354458</v>
      </c>
      <c r="M144" s="3">
        <f>IF(K144&lt;MAX($K$122:K144),K144/MAX($K$122:K144)-1,0)</f>
        <v>-2.0370370370370372E-2</v>
      </c>
    </row>
    <row r="145" spans="1:13">
      <c r="A145" s="81" t="s">
        <v>362</v>
      </c>
      <c r="B145" s="27" t="s">
        <v>363</v>
      </c>
      <c r="C145" s="30">
        <v>5.2999999999999999E-2</v>
      </c>
      <c r="D145" s="29">
        <v>164.41</v>
      </c>
      <c r="E145" s="31">
        <v>2887.09</v>
      </c>
      <c r="F145" s="30">
        <v>5.3999999999999999E-2</v>
      </c>
      <c r="G145" s="542"/>
      <c r="I145" s="58">
        <v>42459</v>
      </c>
      <c r="J145" s="119">
        <v>1.099</v>
      </c>
      <c r="K145" s="119">
        <v>1.099</v>
      </c>
      <c r="L145" s="60">
        <f>IF(K145&lt;MAX($K$3:K145),K145/MAX($K$3:K145)-1,0)</f>
        <v>-0.16042780748663099</v>
      </c>
      <c r="M145" s="3">
        <f>IF(K145&lt;MAX($K$122:K145),K145/MAX($K$122:K145)-1,0)</f>
        <v>0</v>
      </c>
    </row>
    <row r="146" spans="1:13">
      <c r="A146" s="29">
        <v>600199</v>
      </c>
      <c r="B146" s="27" t="s">
        <v>364</v>
      </c>
      <c r="C146" s="30">
        <v>5.0799999999999998E-2</v>
      </c>
      <c r="D146" s="29">
        <v>248.84</v>
      </c>
      <c r="E146" s="31">
        <v>2762.12</v>
      </c>
      <c r="F146" s="30">
        <v>0.3246</v>
      </c>
      <c r="G146" s="542"/>
      <c r="I146" s="58">
        <v>42460</v>
      </c>
      <c r="J146" s="119">
        <v>1.097</v>
      </c>
      <c r="K146" s="119">
        <v>1.097</v>
      </c>
      <c r="L146" s="60">
        <f>IF(K146&lt;MAX($K$3:K146),K146/MAX($K$3:K146)-1,0)</f>
        <v>-0.16195569136745602</v>
      </c>
      <c r="M146" s="3">
        <f>IF(K146&lt;MAX($K$122:K146),K146/MAX($K$122:K146)-1,0)</f>
        <v>-1.8198362147406888E-3</v>
      </c>
    </row>
    <row r="147" spans="1:13">
      <c r="A147" s="29">
        <v>300389</v>
      </c>
      <c r="B147" s="27" t="s">
        <v>365</v>
      </c>
      <c r="C147" s="30">
        <v>4.8300000000000003E-2</v>
      </c>
      <c r="D147" s="29">
        <v>107.01</v>
      </c>
      <c r="E147" s="31">
        <v>2629.26</v>
      </c>
      <c r="F147" s="30">
        <v>-0.34089999999999998</v>
      </c>
      <c r="G147" s="542"/>
      <c r="I147" s="58">
        <v>42461</v>
      </c>
      <c r="J147" s="119">
        <v>1.0900000000000001</v>
      </c>
      <c r="K147" s="119">
        <v>1.0900000000000001</v>
      </c>
      <c r="L147" s="60">
        <f>IF(K147&lt;MAX($K$3:K147),K147/MAX($K$3:K147)-1,0)</f>
        <v>-0.16730328495034363</v>
      </c>
      <c r="M147" s="3">
        <f>IF(K147&lt;MAX($K$122:K147),K147/MAX($K$122:K147)-1,0)</f>
        <v>-8.189262966332933E-3</v>
      </c>
    </row>
    <row r="148" spans="1:13">
      <c r="A148" s="29">
        <v>300072</v>
      </c>
      <c r="B148" s="27" t="s">
        <v>366</v>
      </c>
      <c r="C148" s="30">
        <v>3.6900000000000002E-2</v>
      </c>
      <c r="D148" s="29">
        <v>72.56</v>
      </c>
      <c r="E148" s="31">
        <v>2005.59</v>
      </c>
      <c r="F148" s="30">
        <v>-0.15210000000000001</v>
      </c>
      <c r="G148" s="542"/>
      <c r="I148" s="58">
        <v>42465</v>
      </c>
      <c r="J148" s="119">
        <v>1.1180000000000001</v>
      </c>
      <c r="K148" s="119">
        <v>1.1180000000000001</v>
      </c>
      <c r="L148" s="60">
        <f>IF(K148&lt;MAX($K$3:K148),K148/MAX($K$3:K148)-1,0)</f>
        <v>-0.14591291061879286</v>
      </c>
      <c r="M148" s="3">
        <f>IF(K148&lt;MAX($K$122:K148),K148/MAX($K$122:K148)-1,0)</f>
        <v>0</v>
      </c>
    </row>
    <row r="149" spans="1:13">
      <c r="A149" s="32">
        <v>42460</v>
      </c>
      <c r="I149" s="58">
        <v>42466</v>
      </c>
      <c r="J149" s="119">
        <v>1.127</v>
      </c>
      <c r="K149" s="119">
        <v>1.127</v>
      </c>
      <c r="L149" s="60">
        <f>IF(K149&lt;MAX($K$3:K149),K149/MAX($K$3:K149)-1,0)</f>
        <v>-0.13903743315508021</v>
      </c>
      <c r="M149" s="3">
        <f>IF(K149&lt;MAX($K$122:K149),K149/MAX($K$122:K149)-1,0)</f>
        <v>0</v>
      </c>
    </row>
    <row r="150" spans="1:13">
      <c r="A150" s="27" t="s">
        <v>44</v>
      </c>
      <c r="B150" s="27" t="s">
        <v>45</v>
      </c>
      <c r="C150" s="27" t="s">
        <v>324</v>
      </c>
      <c r="D150" s="27" t="s">
        <v>325</v>
      </c>
      <c r="E150" s="27" t="s">
        <v>326</v>
      </c>
      <c r="F150" s="27" t="s">
        <v>47</v>
      </c>
      <c r="G150" s="9" t="s">
        <v>327</v>
      </c>
      <c r="I150" s="58">
        <v>42467</v>
      </c>
      <c r="J150" s="119">
        <v>1.117</v>
      </c>
      <c r="K150" s="119">
        <v>1.117</v>
      </c>
      <c r="L150" s="60">
        <f>IF(K150&lt;MAX($K$3:K150),K150/MAX($K$3:K150)-1,0)</f>
        <v>-0.14667685255920548</v>
      </c>
      <c r="M150" s="3">
        <f>IF(K150&lt;MAX($K$122:K150),K150/MAX($K$122:K150)-1,0)</f>
        <v>-8.8731144631766234E-3</v>
      </c>
    </row>
    <row r="151" spans="1:13">
      <c r="A151" s="81" t="s">
        <v>212</v>
      </c>
      <c r="B151" s="27" t="s">
        <v>213</v>
      </c>
      <c r="C151" s="30">
        <v>9.7500000000000003E-2</v>
      </c>
      <c r="D151" s="29">
        <v>20.02</v>
      </c>
      <c r="E151" s="31">
        <v>3359.22</v>
      </c>
      <c r="F151" s="30">
        <v>0.19220000000000001</v>
      </c>
      <c r="G151" s="545">
        <f>SUMPRODUCT(C151:C160,F151:F160)</f>
        <v>-4.393064E-2</v>
      </c>
      <c r="I151" s="58">
        <v>42468</v>
      </c>
      <c r="J151" s="119">
        <v>1.1140000000000001</v>
      </c>
      <c r="K151" s="119">
        <v>1.1140000000000001</v>
      </c>
      <c r="L151" s="60">
        <f>IF(K151&lt;MAX($K$3:K151),K151/MAX($K$3:K151)-1,0)</f>
        <v>-0.14896867838044292</v>
      </c>
      <c r="M151" s="3">
        <f>IF(K151&lt;MAX($K$122:K151),K151/MAX($K$122:K151)-1,0)</f>
        <v>-1.1535048802129411E-2</v>
      </c>
    </row>
    <row r="152" spans="1:13">
      <c r="A152" s="29">
        <v>300389</v>
      </c>
      <c r="B152" s="27" t="s">
        <v>365</v>
      </c>
      <c r="C152" s="30">
        <v>9.0399999999999994E-2</v>
      </c>
      <c r="D152" s="29">
        <v>83.5</v>
      </c>
      <c r="E152" s="31">
        <v>3112.88</v>
      </c>
      <c r="F152" s="30">
        <v>-0.23930000000000001</v>
      </c>
      <c r="G152" s="542"/>
      <c r="I152" s="58">
        <v>42471</v>
      </c>
      <c r="J152" s="119">
        <v>1.137</v>
      </c>
      <c r="K152" s="119">
        <v>1.137</v>
      </c>
      <c r="L152" s="60">
        <f>IF(K152&lt;MAX($K$3:K152),K152/MAX($K$3:K152)-1,0)</f>
        <v>-0.13139801375095483</v>
      </c>
      <c r="M152" s="3">
        <f>IF(K152&lt;MAX($K$122:K152),K152/MAX($K$122:K152)-1,0)</f>
        <v>0</v>
      </c>
    </row>
    <row r="153" spans="1:13">
      <c r="A153" s="81" t="s">
        <v>367</v>
      </c>
      <c r="B153" s="27" t="s">
        <v>368</v>
      </c>
      <c r="C153" s="30">
        <v>8.5999999999999993E-2</v>
      </c>
      <c r="D153" s="29">
        <v>50.37</v>
      </c>
      <c r="E153" s="31">
        <v>2962.41</v>
      </c>
      <c r="F153" s="30">
        <v>-8.6800000000000002E-2</v>
      </c>
      <c r="G153" s="542"/>
      <c r="I153" s="58">
        <v>42472</v>
      </c>
      <c r="J153" s="119">
        <v>1.1220000000000001</v>
      </c>
      <c r="K153" s="119">
        <v>1.1220000000000001</v>
      </c>
      <c r="L153" s="60">
        <f>IF(K153&lt;MAX($K$3:K153),K153/MAX($K$3:K153)-1,0)</f>
        <v>-0.14285714285714268</v>
      </c>
      <c r="M153" s="3">
        <f>IF(K153&lt;MAX($K$122:K153),K153/MAX($K$122:K153)-1,0)</f>
        <v>-1.319261213720313E-2</v>
      </c>
    </row>
    <row r="154" spans="1:13">
      <c r="A154" s="81" t="s">
        <v>369</v>
      </c>
      <c r="B154" s="27" t="s">
        <v>370</v>
      </c>
      <c r="C154" s="30">
        <v>4.8800000000000003E-2</v>
      </c>
      <c r="D154" s="29">
        <v>64.900000000000006</v>
      </c>
      <c r="E154" s="31">
        <v>1679.5</v>
      </c>
      <c r="F154" s="30">
        <v>-6.9099999999999995E-2</v>
      </c>
      <c r="G154" s="542"/>
      <c r="I154" s="58">
        <v>42473</v>
      </c>
      <c r="J154" s="119">
        <v>1.129</v>
      </c>
      <c r="K154" s="119">
        <v>1.129</v>
      </c>
      <c r="L154" s="60">
        <f>IF(K154&lt;MAX($K$3:K154),K154/MAX($K$3:K154)-1,0)</f>
        <v>-0.13750954927425507</v>
      </c>
      <c r="M154" s="3">
        <f>IF(K154&lt;MAX($K$122:K154),K154/MAX($K$122:K154)-1,0)</f>
        <v>-7.0360598065083435E-3</v>
      </c>
    </row>
    <row r="155" spans="1:13">
      <c r="A155" s="29">
        <v>603898</v>
      </c>
      <c r="B155" s="27" t="s">
        <v>371</v>
      </c>
      <c r="C155" s="30">
        <v>4.6300000000000001E-2</v>
      </c>
      <c r="D155" s="29">
        <v>51.48</v>
      </c>
      <c r="E155" s="31">
        <v>1595.37</v>
      </c>
      <c r="F155" s="30">
        <v>-8.7999999999999995E-2</v>
      </c>
      <c r="G155" s="542"/>
      <c r="I155" s="58">
        <v>42474</v>
      </c>
      <c r="J155" s="119">
        <v>1.139</v>
      </c>
      <c r="K155" s="119">
        <v>1.139</v>
      </c>
      <c r="L155" s="60">
        <f>IF(K155&lt;MAX($K$3:K155),K155/MAX($K$3:K155)-1,0)</f>
        <v>-0.1298701298701298</v>
      </c>
      <c r="M155" s="3">
        <f>IF(K155&lt;MAX($K$122:K155),K155/MAX($K$122:K155)-1,0)</f>
        <v>0</v>
      </c>
    </row>
    <row r="156" spans="1:13">
      <c r="A156" s="29">
        <v>300292</v>
      </c>
      <c r="B156" s="27" t="s">
        <v>372</v>
      </c>
      <c r="C156" s="30">
        <v>4.0500000000000001E-2</v>
      </c>
      <c r="D156" s="29">
        <v>39.14</v>
      </c>
      <c r="E156" s="31">
        <v>1395.25</v>
      </c>
      <c r="F156" s="30">
        <v>-0.2137</v>
      </c>
      <c r="G156" s="542"/>
      <c r="I156" s="58">
        <v>42475</v>
      </c>
      <c r="J156" s="119">
        <v>1.1379999999999999</v>
      </c>
      <c r="K156" s="119">
        <v>1.1379999999999999</v>
      </c>
      <c r="L156" s="60">
        <f>IF(K156&lt;MAX($K$3:K156),K156/MAX($K$3:K156)-1,0)</f>
        <v>-0.13063407181054243</v>
      </c>
      <c r="M156" s="3">
        <f>IF(K156&lt;MAX($K$122:K156),K156/MAX($K$122:K156)-1,0)</f>
        <v>-8.779631255487752E-4</v>
      </c>
    </row>
    <row r="157" spans="1:13">
      <c r="A157" s="29">
        <v>600271</v>
      </c>
      <c r="B157" s="27" t="s">
        <v>373</v>
      </c>
      <c r="C157" s="30">
        <v>3.3799999999999997E-2</v>
      </c>
      <c r="D157" s="29">
        <v>20</v>
      </c>
      <c r="E157" s="31">
        <v>1163.83</v>
      </c>
      <c r="F157" s="30">
        <v>0</v>
      </c>
      <c r="G157" s="542"/>
      <c r="I157" s="58">
        <v>42478</v>
      </c>
      <c r="J157" s="119">
        <v>1.1439999999999999</v>
      </c>
      <c r="K157" s="119">
        <v>1.1439999999999999</v>
      </c>
      <c r="L157" s="60">
        <f>IF(K157&lt;MAX($K$3:K157),K157/MAX($K$3:K157)-1,0)</f>
        <v>-0.12605042016806722</v>
      </c>
      <c r="M157" s="3">
        <f>IF(K157&lt;MAX($K$122:K157),K157/MAX($K$122:K157)-1,0)</f>
        <v>0</v>
      </c>
    </row>
    <row r="158" spans="1:13">
      <c r="A158" s="81" t="s">
        <v>342</v>
      </c>
      <c r="B158" s="27" t="s">
        <v>343</v>
      </c>
      <c r="C158" s="30">
        <v>3.2500000000000001E-2</v>
      </c>
      <c r="D158" s="29">
        <v>80.569999999999993</v>
      </c>
      <c r="E158" s="31">
        <v>1118.31</v>
      </c>
      <c r="F158" s="30">
        <v>-3.2800000000000003E-2</v>
      </c>
      <c r="G158" s="542"/>
      <c r="I158" s="58">
        <v>42479</v>
      </c>
      <c r="J158" s="119">
        <v>1.145</v>
      </c>
      <c r="K158" s="119">
        <v>1.145</v>
      </c>
      <c r="L158" s="60">
        <f>IF(K158&lt;MAX($K$3:K158),K158/MAX($K$3:K158)-1,0)</f>
        <v>-0.1252864782276546</v>
      </c>
      <c r="M158" s="3">
        <f>IF(K158&lt;MAX($K$122:K158),K158/MAX($K$122:K158)-1,0)</f>
        <v>0</v>
      </c>
    </row>
    <row r="159" spans="1:13">
      <c r="A159" s="81" t="s">
        <v>336</v>
      </c>
      <c r="B159" s="27" t="s">
        <v>337</v>
      </c>
      <c r="C159" s="30">
        <v>3.09E-2</v>
      </c>
      <c r="D159" s="29">
        <v>59.11</v>
      </c>
      <c r="E159" s="31">
        <v>1064.01</v>
      </c>
      <c r="F159" s="30">
        <v>1.8700000000000001E-2</v>
      </c>
      <c r="G159" s="542"/>
      <c r="I159" s="58">
        <v>42480</v>
      </c>
      <c r="J159" s="119">
        <v>1.1100000000000001</v>
      </c>
      <c r="K159" s="119">
        <v>1.1100000000000001</v>
      </c>
      <c r="L159" s="60">
        <f>IF(K159&lt;MAX($K$3:K159),K159/MAX($K$3:K159)-1,0)</f>
        <v>-0.15202444614209309</v>
      </c>
      <c r="M159" s="3">
        <f>IF(K159&lt;MAX($K$122:K159),K159/MAX($K$122:K159)-1,0)</f>
        <v>-3.0567685589519611E-2</v>
      </c>
    </row>
    <row r="160" spans="1:13">
      <c r="A160" s="29">
        <v>300271</v>
      </c>
      <c r="B160" s="27" t="s">
        <v>374</v>
      </c>
      <c r="C160" s="30">
        <v>3.0800000000000001E-2</v>
      </c>
      <c r="D160" s="29">
        <v>49.77</v>
      </c>
      <c r="E160" s="31">
        <v>1060.1099999999999</v>
      </c>
      <c r="F160" s="30">
        <v>-0.5514</v>
      </c>
      <c r="G160" s="542"/>
      <c r="I160" s="58">
        <v>42481</v>
      </c>
      <c r="J160" s="119">
        <v>1.0980000000000001</v>
      </c>
      <c r="K160" s="119">
        <v>1.0980000000000001</v>
      </c>
      <c r="L160" s="60">
        <f>IF(K160&lt;MAX($K$3:K160),K160/MAX($K$3:K160)-1,0)</f>
        <v>-0.1611917494270434</v>
      </c>
      <c r="M160" s="3">
        <f>IF(K160&lt;MAX($K$122:K160),K160/MAX($K$122:K160)-1,0)</f>
        <v>-4.1048034934497712E-2</v>
      </c>
    </row>
    <row r="161" spans="1:13">
      <c r="A161" s="32">
        <v>42369</v>
      </c>
      <c r="I161" s="58">
        <v>42482</v>
      </c>
      <c r="J161" s="119">
        <v>1.1100000000000001</v>
      </c>
      <c r="K161" s="119">
        <v>1.1100000000000001</v>
      </c>
      <c r="L161" s="60">
        <f>IF(K161&lt;MAX($K$3:K161),K161/MAX($K$3:K161)-1,0)</f>
        <v>-0.15202444614209309</v>
      </c>
      <c r="M161" s="3">
        <f>IF(K161&lt;MAX($K$122:K161),K161/MAX($K$122:K161)-1,0)</f>
        <v>-3.0567685589519611E-2</v>
      </c>
    </row>
    <row r="162" spans="1:13">
      <c r="A162" s="27" t="s">
        <v>44</v>
      </c>
      <c r="B162" s="27" t="s">
        <v>45</v>
      </c>
      <c r="C162" s="27" t="s">
        <v>324</v>
      </c>
      <c r="D162" s="27" t="s">
        <v>325</v>
      </c>
      <c r="E162" s="27" t="s">
        <v>326</v>
      </c>
      <c r="F162" s="27" t="s">
        <v>47</v>
      </c>
      <c r="G162" s="9" t="s">
        <v>327</v>
      </c>
      <c r="I162" s="58">
        <v>42485</v>
      </c>
      <c r="J162" s="119">
        <v>1.107</v>
      </c>
      <c r="K162" s="119">
        <v>1.107</v>
      </c>
      <c r="L162" s="60">
        <f>IF(K162&lt;MAX($K$3:K162),K162/MAX($K$3:K162)-1,0)</f>
        <v>-0.15431627196333075</v>
      </c>
      <c r="M162" s="3">
        <f>IF(K162&lt;MAX($K$122:K162),K162/MAX($K$122:K162)-1,0)</f>
        <v>-3.3187772925764247E-2</v>
      </c>
    </row>
    <row r="163" spans="1:13">
      <c r="A163" s="29">
        <v>300113</v>
      </c>
      <c r="B163" s="27" t="s">
        <v>375</v>
      </c>
      <c r="C163" s="30">
        <v>3.1300000000000001E-2</v>
      </c>
      <c r="D163" s="29">
        <v>14.73</v>
      </c>
      <c r="E163" s="31">
        <v>1493.11</v>
      </c>
      <c r="F163" s="30">
        <v>1.3048999999999999</v>
      </c>
      <c r="G163" s="545">
        <f>SUMPRODUCT(C163:C172,F163:F172)</f>
        <v>0.22240715999999999</v>
      </c>
      <c r="I163" s="58">
        <v>42486</v>
      </c>
      <c r="J163" s="119">
        <v>1.1160000000000001</v>
      </c>
      <c r="K163" s="119">
        <v>1.1160000000000001</v>
      </c>
      <c r="L163" s="60">
        <f>IF(K163&lt;MAX($K$3:K163),K163/MAX($K$3:K163)-1,0)</f>
        <v>-0.14744079449961789</v>
      </c>
      <c r="M163" s="3">
        <f>IF(K163&lt;MAX($K$122:K163),K163/MAX($K$122:K163)-1,0)</f>
        <v>-2.5327510917030449E-2</v>
      </c>
    </row>
    <row r="164" spans="1:13">
      <c r="A164" s="29">
        <v>300310</v>
      </c>
      <c r="B164" s="27" t="s">
        <v>376</v>
      </c>
      <c r="C164" s="30">
        <v>3.09E-2</v>
      </c>
      <c r="D164" s="29">
        <v>23.61</v>
      </c>
      <c r="E164" s="31">
        <v>1471.61</v>
      </c>
      <c r="F164" s="30">
        <v>0.7994</v>
      </c>
      <c r="G164" s="542"/>
      <c r="I164" s="58">
        <v>42487</v>
      </c>
      <c r="J164" s="119">
        <v>1.1279999999999999</v>
      </c>
      <c r="K164" s="119">
        <v>1.1279999999999999</v>
      </c>
      <c r="L164" s="60">
        <f>IF(K164&lt;MAX($K$3:K164),K164/MAX($K$3:K164)-1,0)</f>
        <v>-0.1382734912146677</v>
      </c>
      <c r="M164" s="3">
        <f>IF(K164&lt;MAX($K$122:K164),K164/MAX($K$122:K164)-1,0)</f>
        <v>-1.4847161572052459E-2</v>
      </c>
    </row>
    <row r="165" spans="1:13">
      <c r="A165" s="29">
        <v>300271</v>
      </c>
      <c r="B165" s="27" t="s">
        <v>374</v>
      </c>
      <c r="C165" s="30">
        <v>3.0200000000000001E-2</v>
      </c>
      <c r="D165" s="29">
        <v>30.29</v>
      </c>
      <c r="E165" s="31">
        <v>1437.93</v>
      </c>
      <c r="F165" s="30">
        <v>0.34699999999999998</v>
      </c>
      <c r="G165" s="542"/>
      <c r="I165" s="58">
        <v>42488</v>
      </c>
      <c r="J165" s="119">
        <v>1.127</v>
      </c>
      <c r="K165" s="119">
        <v>1.127</v>
      </c>
      <c r="L165" s="60">
        <f>IF(K165&lt;MAX($K$3:K165),K165/MAX($K$3:K165)-1,0)</f>
        <v>-0.13903743315508021</v>
      </c>
      <c r="M165" s="3">
        <f>IF(K165&lt;MAX($K$122:K165),K165/MAX($K$122:K165)-1,0)</f>
        <v>-1.5720524017467263E-2</v>
      </c>
    </row>
    <row r="166" spans="1:13">
      <c r="A166" s="29">
        <v>300352</v>
      </c>
      <c r="B166" s="27" t="s">
        <v>377</v>
      </c>
      <c r="C166" s="30">
        <v>0.03</v>
      </c>
      <c r="D166" s="29">
        <v>22.94</v>
      </c>
      <c r="E166" s="31">
        <v>1431.45</v>
      </c>
      <c r="F166" s="30">
        <v>1.1296999999999999</v>
      </c>
      <c r="G166" s="542"/>
      <c r="I166" s="58">
        <v>42489</v>
      </c>
      <c r="J166" s="119">
        <v>1.135</v>
      </c>
      <c r="K166" s="119">
        <v>1.135</v>
      </c>
      <c r="L166" s="60">
        <f>IF(K166&lt;MAX($K$3:K166),K166/MAX($K$3:K166)-1,0)</f>
        <v>-0.13292589763177998</v>
      </c>
      <c r="M166" s="3">
        <f>IF(K166&lt;MAX($K$122:K166),K166/MAX($K$122:K166)-1,0)</f>
        <v>-8.733624454148492E-3</v>
      </c>
    </row>
    <row r="167" spans="1:13">
      <c r="A167" s="81" t="s">
        <v>378</v>
      </c>
      <c r="B167" s="27" t="s">
        <v>379</v>
      </c>
      <c r="C167" s="30">
        <v>0.03</v>
      </c>
      <c r="D167" s="29">
        <v>49.34</v>
      </c>
      <c r="E167" s="31">
        <v>1430.28</v>
      </c>
      <c r="F167" s="30">
        <v>1.0604</v>
      </c>
      <c r="G167" s="542"/>
      <c r="I167" s="58">
        <v>42493</v>
      </c>
      <c r="J167" s="119">
        <v>1.173</v>
      </c>
      <c r="K167" s="119">
        <v>1.173</v>
      </c>
      <c r="L167" s="60">
        <f>IF(K167&lt;MAX($K$3:K167),K167/MAX($K$3:K167)-1,0)</f>
        <v>-0.10389610389610382</v>
      </c>
      <c r="M167" s="3">
        <f>IF(K167&lt;MAX($K$122:K167),K167/MAX($K$122:K167)-1,0)</f>
        <v>0</v>
      </c>
    </row>
    <row r="168" spans="1:13">
      <c r="A168" s="29">
        <v>600271</v>
      </c>
      <c r="B168" s="27" t="s">
        <v>373</v>
      </c>
      <c r="C168" s="30">
        <v>0.03</v>
      </c>
      <c r="D168" s="29">
        <v>20</v>
      </c>
      <c r="E168" s="31">
        <v>1428.99</v>
      </c>
      <c r="F168" s="30">
        <v>4.1300000000000003E-2</v>
      </c>
      <c r="G168" s="542"/>
      <c r="I168" s="58">
        <v>42494</v>
      </c>
      <c r="J168" s="119">
        <v>1.1759999999999999</v>
      </c>
      <c r="K168" s="119">
        <v>1.1759999999999999</v>
      </c>
      <c r="L168" s="60">
        <f>IF(K168&lt;MAX($K$3:K168),K168/MAX($K$3:K168)-1,0)</f>
        <v>-0.10160427807486627</v>
      </c>
      <c r="M168" s="3">
        <f>IF(K168&lt;MAX($K$122:K168),K168/MAX($K$122:K168)-1,0)</f>
        <v>0</v>
      </c>
    </row>
    <row r="169" spans="1:13">
      <c r="A169" s="81" t="s">
        <v>380</v>
      </c>
      <c r="B169" s="27" t="s">
        <v>381</v>
      </c>
      <c r="C169" s="30">
        <v>0.03</v>
      </c>
      <c r="D169" s="29">
        <v>69.09</v>
      </c>
      <c r="E169" s="31">
        <v>1428.7</v>
      </c>
      <c r="F169" s="30">
        <v>0.93630000000000002</v>
      </c>
      <c r="G169" s="542"/>
      <c r="I169" s="58">
        <v>42495</v>
      </c>
      <c r="J169" s="119">
        <v>1.1830000000000001</v>
      </c>
      <c r="K169" s="119">
        <v>1.1830000000000001</v>
      </c>
      <c r="L169" s="60">
        <f>IF(K169&lt;MAX($K$3:K169),K169/MAX($K$3:K169)-1,0)</f>
        <v>-9.625668449197855E-2</v>
      </c>
      <c r="M169" s="3">
        <f>IF(K169&lt;MAX($K$122:K169),K169/MAX($K$122:K169)-1,0)</f>
        <v>0</v>
      </c>
    </row>
    <row r="170" spans="1:13">
      <c r="A170" s="29">
        <v>603898</v>
      </c>
      <c r="B170" s="27" t="s">
        <v>371</v>
      </c>
      <c r="C170" s="30">
        <v>2.9399999999999999E-2</v>
      </c>
      <c r="D170" s="29">
        <v>41.19</v>
      </c>
      <c r="E170" s="31">
        <v>1399.64</v>
      </c>
      <c r="F170" s="30">
        <v>0.50290000000000001</v>
      </c>
      <c r="G170" s="542"/>
      <c r="I170" s="58">
        <v>42496</v>
      </c>
      <c r="J170" s="119">
        <v>1.147</v>
      </c>
      <c r="K170" s="119">
        <v>1.147</v>
      </c>
      <c r="L170" s="60">
        <f>IF(K170&lt;MAX($K$3:K170),K170/MAX($K$3:K170)-1,0)</f>
        <v>-0.12375859434682956</v>
      </c>
      <c r="M170" s="3">
        <f>IF(K170&lt;MAX($K$122:K170),K170/MAX($K$122:K170)-1,0)</f>
        <v>-3.0431107354184306E-2</v>
      </c>
    </row>
    <row r="171" spans="1:13">
      <c r="A171" s="29">
        <v>300025</v>
      </c>
      <c r="B171" s="27" t="s">
        <v>382</v>
      </c>
      <c r="C171" s="30">
        <v>2.58E-2</v>
      </c>
      <c r="D171" s="29">
        <v>43.5</v>
      </c>
      <c r="E171" s="31">
        <v>1230.18</v>
      </c>
      <c r="F171" s="30">
        <v>1.0247999999999999</v>
      </c>
      <c r="G171" s="542"/>
      <c r="I171" s="58">
        <v>42499</v>
      </c>
      <c r="J171" s="119">
        <v>1.1359999999999999</v>
      </c>
      <c r="K171" s="119">
        <v>1.1359999999999999</v>
      </c>
      <c r="L171" s="60">
        <f>IF(K171&lt;MAX($K$3:K171),K171/MAX($K$3:K171)-1,0)</f>
        <v>-0.13216195569136746</v>
      </c>
      <c r="M171" s="3">
        <f>IF(K171&lt;MAX($K$122:K171),K171/MAX($K$122:K171)-1,0)</f>
        <v>-3.972950126796293E-2</v>
      </c>
    </row>
    <row r="172" spans="1:13">
      <c r="A172" s="29">
        <v>603883</v>
      </c>
      <c r="B172" s="27" t="s">
        <v>383</v>
      </c>
      <c r="C172" s="30">
        <v>2.4899999999999999E-2</v>
      </c>
      <c r="D172" s="29">
        <v>16.7</v>
      </c>
      <c r="E172" s="31">
        <v>1184.99</v>
      </c>
      <c r="F172" s="30">
        <v>0.40670000000000001</v>
      </c>
      <c r="G172" s="542"/>
      <c r="I172" s="58">
        <v>42500</v>
      </c>
      <c r="J172" s="119">
        <v>1.1559999999999999</v>
      </c>
      <c r="K172" s="119">
        <v>1.1559999999999999</v>
      </c>
      <c r="L172" s="60">
        <f>IF(K172&lt;MAX($K$3:K172),K172/MAX($K$3:K172)-1,0)</f>
        <v>-0.11688311688311692</v>
      </c>
      <c r="M172" s="3">
        <f>IF(K172&lt;MAX($K$122:K172),K172/MAX($K$122:K172)-1,0)</f>
        <v>-2.282333051563834E-2</v>
      </c>
    </row>
    <row r="173" spans="1:13" ht="14.25">
      <c r="A173" s="35"/>
      <c r="B173" s="28"/>
      <c r="C173" s="34"/>
      <c r="D173" s="35"/>
      <c r="E173" s="36"/>
      <c r="F173" s="34"/>
      <c r="G173" s="33"/>
      <c r="I173" s="58">
        <v>42501</v>
      </c>
      <c r="J173" s="119">
        <v>1.17</v>
      </c>
      <c r="K173" s="119">
        <v>1.17</v>
      </c>
      <c r="L173" s="60">
        <f>IF(K173&lt;MAX($K$3:K173),K173/MAX($K$3:K173)-1,0)</f>
        <v>-0.10618792971734148</v>
      </c>
      <c r="M173" s="3">
        <f>IF(K173&lt;MAX($K$122:K173),K173/MAX($K$122:K173)-1,0)</f>
        <v>-1.0989010989011061E-2</v>
      </c>
    </row>
    <row r="174" spans="1:13" ht="14.25">
      <c r="A174" s="4" t="s">
        <v>384</v>
      </c>
      <c r="B174" s="28"/>
      <c r="C174" s="34"/>
      <c r="D174" s="35"/>
      <c r="E174" s="36"/>
      <c r="F174" s="34"/>
      <c r="G174" s="33"/>
      <c r="I174" s="58">
        <v>42502</v>
      </c>
      <c r="J174" s="119">
        <v>1.1779999999999999</v>
      </c>
      <c r="K174" s="119">
        <v>1.1779999999999999</v>
      </c>
      <c r="L174" s="60">
        <f>IF(K174&lt;MAX($K$3:K174),K174/MAX($K$3:K174)-1,0)</f>
        <v>-0.10007639419404124</v>
      </c>
      <c r="M174" s="3">
        <f>IF(K174&lt;MAX($K$122:K174),K174/MAX($K$122:K174)-1,0)</f>
        <v>-4.2265426880812029E-3</v>
      </c>
    </row>
    <row r="175" spans="1:13" ht="14.25">
      <c r="A175" s="40">
        <v>42369</v>
      </c>
      <c r="B175" s="28"/>
      <c r="C175" s="34"/>
      <c r="D175" s="35"/>
      <c r="E175" s="36"/>
      <c r="F175" s="34"/>
      <c r="G175" s="33"/>
      <c r="I175" s="58">
        <v>42503</v>
      </c>
      <c r="J175" s="119">
        <v>1.181</v>
      </c>
      <c r="K175" s="119">
        <v>1.181</v>
      </c>
      <c r="L175" s="60">
        <f>IF(K175&lt;MAX($K$3:K175),K175/MAX($K$3:K175)-1,0)</f>
        <v>-9.7784568372803582E-2</v>
      </c>
      <c r="M175" s="3">
        <f>IF(K175&lt;MAX($K$122:K175),K175/MAX($K$122:K175)-1,0)</f>
        <v>-1.6906170752324368E-3</v>
      </c>
    </row>
    <row r="176" spans="1:13" ht="14.25">
      <c r="A176" s="27" t="s">
        <v>385</v>
      </c>
      <c r="B176" s="38" t="s">
        <v>386</v>
      </c>
      <c r="C176" s="27" t="s">
        <v>48</v>
      </c>
      <c r="D176" s="39" t="s">
        <v>387</v>
      </c>
      <c r="F176" s="34"/>
      <c r="G176" s="33"/>
      <c r="I176" s="58">
        <v>42506</v>
      </c>
      <c r="J176" s="119">
        <v>1.214</v>
      </c>
      <c r="K176" s="119">
        <v>1.214</v>
      </c>
      <c r="L176" s="60">
        <f>IF(K176&lt;MAX($K$3:K176),K176/MAX($K$3:K176)-1,0)</f>
        <v>-7.2574484339190226E-2</v>
      </c>
      <c r="M176" s="3">
        <f>IF(K176&lt;MAX($K$122:K176),K176/MAX($K$122:K176)-1,0)</f>
        <v>0</v>
      </c>
    </row>
    <row r="177" spans="1:13" ht="14.25">
      <c r="A177" s="27">
        <v>19506</v>
      </c>
      <c r="B177" s="30" t="s">
        <v>388</v>
      </c>
      <c r="C177" s="30">
        <v>4.2000000000000003E-2</v>
      </c>
      <c r="D177" s="31">
        <v>2004.8</v>
      </c>
      <c r="F177" s="34"/>
      <c r="G177" s="33"/>
      <c r="I177" s="58">
        <v>42507</v>
      </c>
      <c r="J177" s="119">
        <v>1.1890000000000001</v>
      </c>
      <c r="K177" s="119">
        <v>1.1890000000000001</v>
      </c>
      <c r="L177" s="60">
        <f>IF(K177&lt;MAX($K$3:K177),K177/MAX($K$3:K177)-1,0)</f>
        <v>-9.1673032849503344E-2</v>
      </c>
      <c r="M177" s="3">
        <f>IF(K177&lt;MAX($K$122:K177),K177/MAX($K$122:K177)-1,0)</f>
        <v>-2.0593080724876422E-2</v>
      </c>
    </row>
    <row r="178" spans="1:13" ht="14.25">
      <c r="A178" s="35"/>
      <c r="B178" s="28"/>
      <c r="C178" s="34"/>
      <c r="D178" s="35"/>
      <c r="E178" s="36"/>
      <c r="F178" s="34"/>
      <c r="G178" s="33"/>
      <c r="I178" s="58">
        <v>42508</v>
      </c>
      <c r="J178" s="119">
        <v>1.1659999999999999</v>
      </c>
      <c r="K178" s="119">
        <v>1.1659999999999999</v>
      </c>
      <c r="L178" s="60">
        <f>IF(K178&lt;MAX($K$3:K178),K178/MAX($K$3:K178)-1,0)</f>
        <v>-0.10924369747899165</v>
      </c>
      <c r="M178" s="3">
        <f>IF(K178&lt;MAX($K$122:K178),K178/MAX($K$122:K178)-1,0)</f>
        <v>-3.9538714991762758E-2</v>
      </c>
    </row>
    <row r="179" spans="1:13">
      <c r="A179" s="4" t="s">
        <v>389</v>
      </c>
      <c r="I179" s="58">
        <v>42509</v>
      </c>
      <c r="J179" s="119">
        <v>1.17</v>
      </c>
      <c r="K179" s="119">
        <v>1.17</v>
      </c>
      <c r="L179" s="60">
        <f>IF(K179&lt;MAX($K$3:K179),K179/MAX($K$3:K179)-1,0)</f>
        <v>-0.10618792971734148</v>
      </c>
      <c r="M179" s="3">
        <f>IF(K179&lt;MAX($K$122:K179),K179/MAX($K$122:K179)-1,0)</f>
        <v>-3.6243822075782584E-2</v>
      </c>
    </row>
    <row r="180" spans="1:13">
      <c r="A180" s="27" t="s">
        <v>223</v>
      </c>
      <c r="B180" s="27" t="s">
        <v>390</v>
      </c>
      <c r="I180" s="58">
        <v>42510</v>
      </c>
      <c r="J180" s="119">
        <v>1.1839999999999999</v>
      </c>
      <c r="K180" s="119">
        <v>1.1839999999999999</v>
      </c>
      <c r="L180" s="60">
        <f>IF(K180&lt;MAX($K$3:K180),K180/MAX($K$3:K180)-1,0)</f>
        <v>-9.5492742551566034E-2</v>
      </c>
      <c r="M180" s="3">
        <f>IF(K180&lt;MAX($K$122:K180),K180/MAX($K$122:K180)-1,0)</f>
        <v>-2.4711696869851751E-2</v>
      </c>
    </row>
    <row r="181" spans="1:13">
      <c r="A181" s="42">
        <v>42916</v>
      </c>
      <c r="B181" s="30">
        <v>0.70340000000000003</v>
      </c>
      <c r="I181" s="58">
        <v>42513</v>
      </c>
      <c r="J181" s="119">
        <v>1.198</v>
      </c>
      <c r="K181" s="119">
        <v>1.198</v>
      </c>
      <c r="L181" s="60">
        <f>IF(K181&lt;MAX($K$3:K181),K181/MAX($K$3:K181)-1,0)</f>
        <v>-8.4797555385790702E-2</v>
      </c>
      <c r="M181" s="3">
        <f>IF(K181&lt;MAX($K$122:K181),K181/MAX($K$122:K181)-1,0)</f>
        <v>-1.3179571663920919E-2</v>
      </c>
    </row>
    <row r="182" spans="1:13">
      <c r="A182" s="42">
        <v>42825</v>
      </c>
      <c r="B182" s="30">
        <v>0.55720000000000003</v>
      </c>
      <c r="I182" s="58">
        <v>42514</v>
      </c>
      <c r="J182" s="119">
        <v>1.1819999999999999</v>
      </c>
      <c r="K182" s="119">
        <v>1.1819999999999999</v>
      </c>
      <c r="L182" s="60">
        <f>IF(K182&lt;MAX($K$3:K182),K182/MAX($K$3:K182)-1,0)</f>
        <v>-9.7020626432391177E-2</v>
      </c>
      <c r="M182" s="3">
        <f>IF(K182&lt;MAX($K$122:K182),K182/MAX($K$122:K182)-1,0)</f>
        <v>-2.6359143327841839E-2</v>
      </c>
    </row>
    <row r="183" spans="1:13">
      <c r="A183" s="42">
        <v>42735</v>
      </c>
      <c r="B183" s="30">
        <v>0.50800000000000001</v>
      </c>
      <c r="I183" s="58">
        <v>42515</v>
      </c>
      <c r="J183" s="119">
        <v>1.1679999999999999</v>
      </c>
      <c r="K183" s="119">
        <v>1.1679999999999999</v>
      </c>
      <c r="L183" s="60">
        <f>IF(K183&lt;MAX($K$3:K183),K183/MAX($K$3:K183)-1,0)</f>
        <v>-0.10771581359816651</v>
      </c>
      <c r="M183" s="3">
        <f>IF(K183&lt;MAX($K$122:K183),K183/MAX($K$122:K183)-1,0)</f>
        <v>-3.7891268533772671E-2</v>
      </c>
    </row>
    <row r="184" spans="1:13">
      <c r="A184" s="42">
        <v>42643</v>
      </c>
      <c r="B184" s="30">
        <v>0.49230000000000002</v>
      </c>
      <c r="I184" s="58">
        <v>42516</v>
      </c>
      <c r="J184" s="119">
        <v>1.1739999999999999</v>
      </c>
      <c r="K184" s="119">
        <v>1.1739999999999999</v>
      </c>
      <c r="L184" s="60">
        <f>IF(K184&lt;MAX($K$3:K184),K184/MAX($K$3:K184)-1,0)</f>
        <v>-0.10313216195569141</v>
      </c>
      <c r="M184" s="3">
        <f>IF(K184&lt;MAX($K$122:K184),K184/MAX($K$122:K184)-1,0)</f>
        <v>-3.2948929159802298E-2</v>
      </c>
    </row>
    <row r="185" spans="1:13">
      <c r="A185" s="42">
        <v>42551</v>
      </c>
      <c r="B185" s="30">
        <v>0.58099999999999996</v>
      </c>
      <c r="I185" s="58">
        <v>42517</v>
      </c>
      <c r="J185" s="119">
        <v>1.1739999999999999</v>
      </c>
      <c r="K185" s="119">
        <v>1.1739999999999999</v>
      </c>
      <c r="L185" s="60">
        <f>IF(K185&lt;MAX($K$3:K185),K185/MAX($K$3:K185)-1,0)</f>
        <v>-0.10313216195569141</v>
      </c>
      <c r="M185" s="3">
        <f>IF(K185&lt;MAX($K$122:K185),K185/MAX($K$122:K185)-1,0)</f>
        <v>-3.2948929159802298E-2</v>
      </c>
    </row>
    <row r="186" spans="1:13">
      <c r="A186" s="42">
        <v>42460</v>
      </c>
      <c r="B186" s="30">
        <v>0.53749999999999998</v>
      </c>
      <c r="I186" s="58">
        <v>42520</v>
      </c>
      <c r="J186" s="119">
        <v>1.1599999999999999</v>
      </c>
      <c r="K186" s="119">
        <v>1.1599999999999999</v>
      </c>
      <c r="L186" s="60">
        <f>IF(K186&lt;MAX($K$3:K186),K186/MAX($K$3:K186)-1,0)</f>
        <v>-0.11382734912146675</v>
      </c>
      <c r="M186" s="3">
        <f>IF(K186&lt;MAX($K$122:K186),K186/MAX($K$122:K186)-1,0)</f>
        <v>-4.448105436573313E-2</v>
      </c>
    </row>
    <row r="187" spans="1:13">
      <c r="A187" s="42">
        <v>42369</v>
      </c>
      <c r="B187" s="30">
        <v>0.29249999999999998</v>
      </c>
      <c r="I187" s="58">
        <v>42521</v>
      </c>
      <c r="J187" s="119">
        <v>1.198</v>
      </c>
      <c r="K187" s="119">
        <v>1.198</v>
      </c>
      <c r="L187" s="60">
        <f>IF(K187&lt;MAX($K$3:K187),K187/MAX($K$3:K187)-1,0)</f>
        <v>-8.4797555385790702E-2</v>
      </c>
      <c r="M187" s="3">
        <f>IF(K187&lt;MAX($K$122:K187),K187/MAX($K$122:K187)-1,0)</f>
        <v>-1.3179571663920919E-2</v>
      </c>
    </row>
    <row r="188" spans="1:13">
      <c r="I188" s="58">
        <v>42522</v>
      </c>
      <c r="J188" s="119">
        <v>1.202</v>
      </c>
      <c r="K188" s="119">
        <v>1.202</v>
      </c>
      <c r="L188" s="60">
        <f>IF(K188&lt;MAX($K$3:K188),K188/MAX($K$3:K188)-1,0)</f>
        <v>-8.1741787624140527E-2</v>
      </c>
      <c r="M188" s="3">
        <f>IF(K188&lt;MAX($K$122:K188),K188/MAX($K$122:K188)-1,0)</f>
        <v>-9.884678747940745E-3</v>
      </c>
    </row>
    <row r="189" spans="1:13">
      <c r="A189" s="4" t="s">
        <v>391</v>
      </c>
      <c r="I189" s="58">
        <v>42523</v>
      </c>
      <c r="J189" s="119">
        <v>1.2230000000000001</v>
      </c>
      <c r="K189" s="119">
        <v>1.2230000000000001</v>
      </c>
      <c r="L189" s="60">
        <f>IF(K189&lt;MAX($K$3:K189),K189/MAX($K$3:K189)-1,0)</f>
        <v>-6.5699006875477362E-2</v>
      </c>
      <c r="M189" s="3">
        <f>IF(K189&lt;MAX($K$122:K189),K189/MAX($K$122:K189)-1,0)</f>
        <v>0</v>
      </c>
    </row>
    <row r="190" spans="1:13">
      <c r="A190" s="9" t="s">
        <v>223</v>
      </c>
      <c r="B190" s="9" t="s">
        <v>255</v>
      </c>
      <c r="I190" s="58">
        <v>42524</v>
      </c>
      <c r="J190" s="119">
        <v>1.2430000000000001</v>
      </c>
      <c r="K190" s="119">
        <v>1.2430000000000001</v>
      </c>
      <c r="L190" s="60">
        <f>IF(K190&lt;MAX($K$3:K190),K190/MAX($K$3:K190)-1,0)</f>
        <v>-5.0420168067226823E-2</v>
      </c>
      <c r="M190" s="3">
        <f>IF(K190&lt;MAX($K$122:K190),K190/MAX($K$122:K190)-1,0)</f>
        <v>0</v>
      </c>
    </row>
    <row r="191" spans="1:13">
      <c r="A191" s="20" t="s">
        <v>236</v>
      </c>
      <c r="B191" s="9" t="s">
        <v>257</v>
      </c>
      <c r="I191" s="58">
        <v>42527</v>
      </c>
      <c r="J191" s="119">
        <v>1.254</v>
      </c>
      <c r="K191" s="119">
        <v>1.254</v>
      </c>
      <c r="L191" s="60">
        <f>IF(K191&lt;MAX($K$3:K191),K191/MAX($K$3:K191)-1,0)</f>
        <v>-4.2016806722689037E-2</v>
      </c>
      <c r="M191" s="3">
        <f>IF(K191&lt;MAX($K$122:K191),K191/MAX($K$122:K191)-1,0)</f>
        <v>0</v>
      </c>
    </row>
    <row r="192" spans="1:13">
      <c r="A192" s="20" t="s">
        <v>235</v>
      </c>
      <c r="B192" s="9" t="s">
        <v>259</v>
      </c>
      <c r="I192" s="58">
        <v>42528</v>
      </c>
      <c r="J192" s="119">
        <v>1.26</v>
      </c>
      <c r="K192" s="119">
        <v>1.26</v>
      </c>
      <c r="L192" s="60">
        <f>IF(K192&lt;MAX($K$3:K192),K192/MAX($K$3:K192)-1,0)</f>
        <v>-3.7433155080213831E-2</v>
      </c>
      <c r="M192" s="3">
        <f>IF(K192&lt;MAX($K$122:K192),K192/MAX($K$122:K192)-1,0)</f>
        <v>0</v>
      </c>
    </row>
    <row r="193" spans="1:13">
      <c r="A193" s="20" t="s">
        <v>232</v>
      </c>
      <c r="B193" s="9" t="s">
        <v>258</v>
      </c>
      <c r="I193" s="58">
        <v>42529</v>
      </c>
      <c r="J193" s="119">
        <v>1.2430000000000001</v>
      </c>
      <c r="K193" s="119">
        <v>1.2430000000000001</v>
      </c>
      <c r="L193" s="60">
        <f>IF(K193&lt;MAX($K$3:K193),K193/MAX($K$3:K193)-1,0)</f>
        <v>-5.0420168067226823E-2</v>
      </c>
      <c r="M193" s="3">
        <f>IF(K193&lt;MAX($K$122:K193),K193/MAX($K$122:K193)-1,0)</f>
        <v>-1.3492063492063444E-2</v>
      </c>
    </row>
    <row r="194" spans="1:13">
      <c r="A194" s="20" t="s">
        <v>231</v>
      </c>
      <c r="B194" s="9" t="s">
        <v>392</v>
      </c>
      <c r="I194" s="58">
        <v>42534</v>
      </c>
      <c r="J194" s="119">
        <v>1.1879999999999999</v>
      </c>
      <c r="K194" s="119">
        <v>1.1879999999999999</v>
      </c>
      <c r="L194" s="60">
        <f>IF(K194&lt;MAX($K$3:K194),K194/MAX($K$3:K194)-1,0)</f>
        <v>-9.2436974789915971E-2</v>
      </c>
      <c r="M194" s="3">
        <f>IF(K194&lt;MAX($K$122:K194),K194/MAX($K$122:K194)-1,0)</f>
        <v>-5.7142857142857162E-2</v>
      </c>
    </row>
    <row r="195" spans="1:13">
      <c r="A195" s="20" t="s">
        <v>261</v>
      </c>
      <c r="B195" s="9" t="s">
        <v>393</v>
      </c>
      <c r="I195" s="58">
        <v>42535</v>
      </c>
      <c r="J195" s="119">
        <v>1.216</v>
      </c>
      <c r="K195" s="119">
        <v>1.216</v>
      </c>
      <c r="L195" s="60">
        <f>IF(K195&lt;MAX($K$3:K195),K195/MAX($K$3:K195)-1,0)</f>
        <v>-7.1046600458365194E-2</v>
      </c>
      <c r="M195" s="3">
        <f>IF(K195&lt;MAX($K$122:K195),K195/MAX($K$122:K195)-1,0)</f>
        <v>-3.4920634920634908E-2</v>
      </c>
    </row>
    <row r="196" spans="1:13">
      <c r="A196" s="20" t="s">
        <v>274</v>
      </c>
      <c r="B196" s="9" t="s">
        <v>394</v>
      </c>
      <c r="I196" s="58">
        <v>42536</v>
      </c>
      <c r="J196" s="119">
        <v>1.2569999999999999</v>
      </c>
      <c r="K196" s="119">
        <v>1.2569999999999999</v>
      </c>
      <c r="L196" s="60">
        <f>IF(K196&lt;MAX($K$3:K196),K196/MAX($K$3:K196)-1,0)</f>
        <v>-3.972498090145149E-2</v>
      </c>
      <c r="M196" s="3">
        <f>IF(K196&lt;MAX($K$122:K196),K196/MAX($K$122:K196)-1,0)</f>
        <v>-2.3809523809524835E-3</v>
      </c>
    </row>
    <row r="197" spans="1:13">
      <c r="A197" s="20" t="s">
        <v>272</v>
      </c>
      <c r="B197" s="9" t="s">
        <v>258</v>
      </c>
      <c r="I197" s="58">
        <v>42537</v>
      </c>
      <c r="J197" s="119">
        <v>1.2689999999999999</v>
      </c>
      <c r="K197" s="119">
        <v>1.2689999999999999</v>
      </c>
      <c r="L197" s="60">
        <f>IF(K197&lt;MAX($K$3:K197),K197/MAX($K$3:K197)-1,0)</f>
        <v>-3.0557677616501189E-2</v>
      </c>
      <c r="M197" s="3">
        <f>IF(K197&lt;MAX($K$122:K197),K197/MAX($K$122:K197)-1,0)</f>
        <v>0</v>
      </c>
    </row>
    <row r="198" spans="1:13">
      <c r="I198" s="58">
        <v>42538</v>
      </c>
      <c r="J198" s="119">
        <v>1.268</v>
      </c>
      <c r="K198" s="119">
        <v>1.268</v>
      </c>
      <c r="L198" s="60">
        <f>IF(K198&lt;MAX($K$3:K198),K198/MAX($K$3:K198)-1,0)</f>
        <v>-3.1321619556913594E-2</v>
      </c>
      <c r="M198" s="3">
        <f>IF(K198&lt;MAX($K$122:K198),K198/MAX($K$122:K198)-1,0)</f>
        <v>-7.8802206461769941E-4</v>
      </c>
    </row>
    <row r="199" spans="1:13">
      <c r="A199" s="4" t="s">
        <v>395</v>
      </c>
      <c r="I199" s="58">
        <v>42541</v>
      </c>
      <c r="J199" s="119">
        <v>1.2809999999999999</v>
      </c>
      <c r="K199" s="119">
        <v>1.2809999999999999</v>
      </c>
      <c r="L199" s="60">
        <f>IF(K199&lt;MAX($K$3:K199),K199/MAX($K$3:K199)-1,0)</f>
        <v>-2.1390374331550777E-2</v>
      </c>
      <c r="M199" s="3">
        <f>IF(K199&lt;MAX($K$122:K199),K199/MAX($K$122:K199)-1,0)</f>
        <v>0</v>
      </c>
    </row>
    <row r="200" spans="1:13">
      <c r="A200" s="9"/>
      <c r="B200" s="9" t="s">
        <v>9</v>
      </c>
      <c r="C200" s="9" t="s">
        <v>4</v>
      </c>
      <c r="I200" s="58">
        <v>42542</v>
      </c>
      <c r="J200" s="119">
        <v>1.2609999999999999</v>
      </c>
      <c r="K200" s="119">
        <v>1.2609999999999999</v>
      </c>
      <c r="L200" s="60">
        <f>IF(K200&lt;MAX($K$3:K200),K200/MAX($K$3:K200)-1,0)</f>
        <v>-3.6669213139801426E-2</v>
      </c>
      <c r="M200" s="3">
        <f>IF(K200&lt;MAX($K$122:K200),K200/MAX($K$122:K200)-1,0)</f>
        <v>-1.5612802498048417E-2</v>
      </c>
    </row>
    <row r="201" spans="1:13">
      <c r="A201" s="9" t="s">
        <v>3</v>
      </c>
      <c r="B201" s="19">
        <f>(K526/K3-1)*365/(I526-I3)</f>
        <v>0.41378712871287127</v>
      </c>
      <c r="C201" s="19">
        <f>MIN(L4:L520)</f>
        <v>-0.28495034377387307</v>
      </c>
      <c r="I201" s="58">
        <v>42543</v>
      </c>
      <c r="J201" s="119">
        <v>1.2789999999999999</v>
      </c>
      <c r="K201" s="119">
        <v>1.2789999999999999</v>
      </c>
      <c r="L201" s="60">
        <f>IF(K201&lt;MAX($K$3:K201),K201/MAX($K$3:K201)-1,0)</f>
        <v>-2.2918258212375919E-2</v>
      </c>
      <c r="M201" s="3">
        <f>IF(K201&lt;MAX($K$122:K201),K201/MAX($K$122:K201)-1,0)</f>
        <v>-1.5612802498048417E-3</v>
      </c>
    </row>
    <row r="202" spans="1:13">
      <c r="A202" s="9"/>
      <c r="B202" s="12" t="s">
        <v>396</v>
      </c>
      <c r="C202" s="12" t="s">
        <v>12</v>
      </c>
      <c r="I202" s="58">
        <v>42544</v>
      </c>
      <c r="J202" s="119">
        <v>1.2609999999999999</v>
      </c>
      <c r="K202" s="119">
        <v>1.2609999999999999</v>
      </c>
      <c r="L202" s="60">
        <f>IF(K202&lt;MAX($K$3:K202),K202/MAX($K$3:K202)-1,0)</f>
        <v>-3.6669213139801426E-2</v>
      </c>
      <c r="M202" s="3">
        <f>IF(K202&lt;MAX($K$122:K202),K202/MAX($K$122:K202)-1,0)</f>
        <v>-1.5612802498048417E-2</v>
      </c>
    </row>
    <row r="203" spans="1:13">
      <c r="A203" s="20" t="s">
        <v>397</v>
      </c>
      <c r="B203" s="19">
        <f>K87/K3-1</f>
        <v>0.27800000000000002</v>
      </c>
      <c r="C203" s="19">
        <f>MIN(L4:L87)</f>
        <v>-8.5487077534791234E-2</v>
      </c>
      <c r="I203" s="58">
        <v>42545</v>
      </c>
      <c r="J203" s="119">
        <v>1.2529999999999999</v>
      </c>
      <c r="K203" s="119">
        <v>1.2529999999999999</v>
      </c>
      <c r="L203" s="60">
        <f>IF(K203&lt;MAX($K$3:K203),K203/MAX($K$3:K203)-1,0)</f>
        <v>-4.2780748663101664E-2</v>
      </c>
      <c r="M203" s="3">
        <f>IF(K203&lt;MAX($K$122:K203),K203/MAX($K$122:K203)-1,0)</f>
        <v>-2.1857923497267784E-2</v>
      </c>
    </row>
    <row r="204" spans="1:13">
      <c r="A204" s="20" t="s">
        <v>273</v>
      </c>
      <c r="B204" s="19">
        <f>K332/K87-1</f>
        <v>-1.4866979655712154E-2</v>
      </c>
      <c r="C204" s="19">
        <f>MIN(L88:L332)</f>
        <v>-0.28495034377387307</v>
      </c>
      <c r="I204" s="58">
        <v>42548</v>
      </c>
      <c r="J204" s="119">
        <v>1.2789999999999999</v>
      </c>
      <c r="K204" s="119">
        <v>1.2789999999999999</v>
      </c>
      <c r="L204" s="60">
        <f>IF(K204&lt;MAX($K$3:K204),K204/MAX($K$3:K204)-1,0)</f>
        <v>-2.2918258212375919E-2</v>
      </c>
      <c r="M204" s="3">
        <f>IF(K204&lt;MAX($K$122:K204),K204/MAX($K$122:K204)-1,0)</f>
        <v>-1.5612802498048417E-3</v>
      </c>
    </row>
    <row r="205" spans="1:13">
      <c r="A205" s="20" t="s">
        <v>274</v>
      </c>
      <c r="B205" s="19">
        <f>K145/K87-1</f>
        <v>-0.14006259780907671</v>
      </c>
      <c r="C205" s="19">
        <f>MIN(L88:L146)</f>
        <v>-0.28495034377387307</v>
      </c>
      <c r="I205" s="58">
        <v>42549</v>
      </c>
      <c r="J205" s="119">
        <v>1.2709999999999999</v>
      </c>
      <c r="K205" s="119">
        <v>1.2709999999999999</v>
      </c>
      <c r="L205" s="60">
        <f>IF(K205&lt;MAX($K$3:K205),K205/MAX($K$3:K205)-1,0)</f>
        <v>-2.9029793735676157E-2</v>
      </c>
      <c r="M205" s="3">
        <f>IF(K205&lt;MAX($K$122:K205),K205/MAX($K$122:K205)-1,0)</f>
        <v>-7.8064012490242085E-3</v>
      </c>
    </row>
    <row r="206" spans="1:13">
      <c r="A206" s="20" t="s">
        <v>261</v>
      </c>
      <c r="B206" s="19">
        <f>K207/K146-1</f>
        <v>0.15587967183226992</v>
      </c>
      <c r="C206" s="19">
        <f>MIN(L146:L207)</f>
        <v>-0.16730328495034363</v>
      </c>
      <c r="I206" s="58">
        <v>42550</v>
      </c>
      <c r="J206" s="119">
        <v>1.2689999999999999</v>
      </c>
      <c r="K206" s="119">
        <v>1.2689999999999999</v>
      </c>
      <c r="L206" s="60">
        <f>IF(K206&lt;MAX($K$3:K206),K206/MAX($K$3:K206)-1,0)</f>
        <v>-3.0557677616501189E-2</v>
      </c>
      <c r="M206" s="3">
        <f>IF(K206&lt;MAX($K$122:K206),K206/MAX($K$122:K206)-1,0)</f>
        <v>-9.3676814988290502E-3</v>
      </c>
    </row>
    <row r="207" spans="1:13">
      <c r="A207" s="20" t="s">
        <v>231</v>
      </c>
      <c r="B207" s="19">
        <f>K271/K187-1</f>
        <v>5.9265442404006663E-2</v>
      </c>
      <c r="C207" s="19">
        <f>MIN(L208:L271)</f>
        <v>-6.9819819819819773E-2</v>
      </c>
      <c r="I207" s="58">
        <v>42551</v>
      </c>
      <c r="J207" s="119">
        <v>1.268</v>
      </c>
      <c r="K207" s="119">
        <v>1.268</v>
      </c>
      <c r="L207" s="60">
        <f>IF(K207&lt;MAX($K$3:K207),K207/MAX($K$3:K207)-1,0)</f>
        <v>-3.1321619556913594E-2</v>
      </c>
      <c r="M207" s="3">
        <f>IF(K207&lt;MAX($K$122:K207),K207/MAX($K$122:K207)-1,0)</f>
        <v>-1.014832162373136E-2</v>
      </c>
    </row>
    <row r="208" spans="1:13">
      <c r="A208" s="20" t="s">
        <v>232</v>
      </c>
      <c r="B208" s="19">
        <f>K332/K271-1</f>
        <v>-7.8802206461781044E-3</v>
      </c>
      <c r="C208" s="19">
        <f>MIN(L272:L332)</f>
        <v>-6.1561561561561562E-2</v>
      </c>
      <c r="I208" s="58">
        <v>42552</v>
      </c>
      <c r="J208" s="119">
        <v>1.2649999999999999</v>
      </c>
      <c r="K208" s="119">
        <v>1.2649999999999999</v>
      </c>
      <c r="L208" s="60">
        <f>IF(K208&lt;MAX($K$3:K208),K208/MAX($K$3:K208)-1,0)</f>
        <v>-3.3613445378151252E-2</v>
      </c>
      <c r="M208" s="3">
        <f>IF(K208&lt;MAX($K$122:K208),K208/MAX($K$122:K208)-1,0)</f>
        <v>-1.2490241998438734E-2</v>
      </c>
    </row>
    <row r="209" spans="1:13">
      <c r="A209" s="20" t="s">
        <v>398</v>
      </c>
      <c r="B209" s="19">
        <f>K516/K332-1</f>
        <v>0.47656870532168405</v>
      </c>
      <c r="C209" s="19">
        <f>MIN(L333:L516)</f>
        <v>-7.320349227669587E-2</v>
      </c>
      <c r="I209" s="58">
        <v>42555</v>
      </c>
      <c r="J209" s="119">
        <v>1.2849999999999999</v>
      </c>
      <c r="K209" s="119">
        <v>1.2849999999999999</v>
      </c>
      <c r="L209" s="60">
        <f>IF(K209&lt;MAX($K$3:K209),K209/MAX($K$3:K209)-1,0)</f>
        <v>-1.8334606569900713E-2</v>
      </c>
      <c r="M209" s="3">
        <f>IF(K209&lt;MAX($K$122:K209),K209/MAX($K$122:K209)-1,0)</f>
        <v>0</v>
      </c>
    </row>
    <row r="210" spans="1:13">
      <c r="A210" s="20" t="s">
        <v>235</v>
      </c>
      <c r="B210" s="19">
        <f>K391/K332-1</f>
        <v>0.13820492454328837</v>
      </c>
      <c r="C210" s="19">
        <f>MIN(L333:L391)</f>
        <v>-7.2822822822822819E-2</v>
      </c>
      <c r="I210" s="58">
        <v>42556</v>
      </c>
      <c r="J210" s="119">
        <v>1.2929999999999999</v>
      </c>
      <c r="K210" s="119">
        <v>1.2929999999999999</v>
      </c>
      <c r="L210" s="60">
        <f>IF(K210&lt;MAX($K$3:K210),K210/MAX($K$3:K210)-1,0)</f>
        <v>-1.2223071046600475E-2</v>
      </c>
      <c r="M210" s="3">
        <f>IF(K210&lt;MAX($K$122:K210),K210/MAX($K$122:K210)-1,0)</f>
        <v>0</v>
      </c>
    </row>
    <row r="211" spans="1:13">
      <c r="A211" s="20" t="s">
        <v>236</v>
      </c>
      <c r="B211" s="19">
        <f>K451/K391-1</f>
        <v>8.6531751570132487E-2</v>
      </c>
      <c r="C211" s="19">
        <f>MIN(L392:L451)</f>
        <v>-7.320349227669587E-2</v>
      </c>
      <c r="I211" s="58">
        <v>42557</v>
      </c>
      <c r="J211" s="119">
        <v>1.319</v>
      </c>
      <c r="K211" s="119">
        <v>1.319</v>
      </c>
      <c r="L211" s="60">
        <f>IF(K211&lt;MAX($K$3:K211),K211/MAX($K$3:K211)-1,0)</f>
        <v>0</v>
      </c>
      <c r="M211" s="3">
        <f>IF(K211&lt;MAX($K$122:K211),K211/MAX($K$122:K211)-1,0)</f>
        <v>0</v>
      </c>
    </row>
    <row r="212" spans="1:13">
      <c r="A212" s="20" t="s">
        <v>239</v>
      </c>
      <c r="B212" s="19">
        <f>K516/K451-1</f>
        <v>0.19396274887604381</v>
      </c>
      <c r="C212" s="19">
        <f>MIN(L452:L516)</f>
        <v>-3.5347776510832429E-2</v>
      </c>
      <c r="I212" s="25">
        <v>42558</v>
      </c>
      <c r="J212" s="2">
        <v>1.329</v>
      </c>
      <c r="K212" s="2">
        <v>1.329</v>
      </c>
      <c r="L212" s="3">
        <f>IF(K212&lt;MAX($K$3:K212),K212/MAX($K$3:K212)-1,0)</f>
        <v>0</v>
      </c>
      <c r="M212" s="3">
        <f>IF(K212&lt;MAX($K$122:K212),K212/MAX($K$122:K212)-1,0)</f>
        <v>0</v>
      </c>
    </row>
    <row r="213" spans="1:13">
      <c r="A213" s="20" t="s">
        <v>241</v>
      </c>
      <c r="B213" s="19"/>
      <c r="C213" s="19"/>
      <c r="I213" s="25">
        <v>42559</v>
      </c>
      <c r="J213" s="2">
        <v>1.3160000000000001</v>
      </c>
      <c r="K213" s="2">
        <v>1.3160000000000001</v>
      </c>
      <c r="L213" s="3">
        <f>IF(K213&lt;MAX($K$3:K213),K213/MAX($K$3:K213)-1,0)</f>
        <v>-9.7817908201655035E-3</v>
      </c>
      <c r="M213" s="3">
        <f>IF(K213&lt;MAX($K$122:K213),K213/MAX($K$122:K213)-1,0)</f>
        <v>-9.7817908201655035E-3</v>
      </c>
    </row>
    <row r="214" spans="1:13">
      <c r="A214" s="22" t="s">
        <v>849</v>
      </c>
      <c r="B214" s="3">
        <f>K526/K332-1</f>
        <v>0.52184273232724387</v>
      </c>
      <c r="C214" s="3">
        <f>MIN(M333:M519)</f>
        <v>-7.320349227669587E-2</v>
      </c>
      <c r="I214" s="25">
        <v>42562</v>
      </c>
      <c r="J214" s="2">
        <v>1.321</v>
      </c>
      <c r="K214" s="2">
        <v>1.321</v>
      </c>
      <c r="L214" s="3">
        <f>IF(K214&lt;MAX($K$3:K214),K214/MAX($K$3:K214)-1,0)</f>
        <v>-6.0195635816403525E-3</v>
      </c>
      <c r="M214" s="3">
        <f>IF(K214&lt;MAX($K$122:K214),K214/MAX($K$122:K214)-1,0)</f>
        <v>-6.0195635816403525E-3</v>
      </c>
    </row>
    <row r="215" spans="1:13">
      <c r="A215" s="1" t="s">
        <v>1091</v>
      </c>
      <c r="B215" s="3">
        <f>(K526-K123)/K123*365/(I526-I123)</f>
        <v>0.61062237131548047</v>
      </c>
      <c r="C215" s="3">
        <f>MIN(M123:M520)</f>
        <v>-7.320349227669587E-2</v>
      </c>
      <c r="I215" s="25">
        <v>42563</v>
      </c>
      <c r="J215" s="2">
        <v>1.3320000000000001</v>
      </c>
      <c r="K215" s="2">
        <v>1.3320000000000001</v>
      </c>
      <c r="L215" s="3">
        <f>IF(K215&lt;MAX($K$3:K215),K215/MAX($K$3:K215)-1,0)</f>
        <v>0</v>
      </c>
      <c r="M215" s="3">
        <f>IF(K215&lt;MAX($K$122:K215),K215/MAX($K$122:K215)-1,0)</f>
        <v>0</v>
      </c>
    </row>
    <row r="216" spans="1:13">
      <c r="I216" s="25">
        <v>42564</v>
      </c>
      <c r="J216" s="2">
        <v>1.3240000000000001</v>
      </c>
      <c r="K216" s="2">
        <v>1.3240000000000001</v>
      </c>
      <c r="L216" s="3">
        <f>IF(K216&lt;MAX($K$3:K216),K216/MAX($K$3:K216)-1,0)</f>
        <v>-6.0060060060059817E-3</v>
      </c>
      <c r="M216" s="3">
        <f>IF(K216&lt;MAX($K$122:K216),K216/MAX($K$122:K216)-1,0)</f>
        <v>-6.0060060060059817E-3</v>
      </c>
    </row>
    <row r="217" spans="1:13">
      <c r="I217" s="25">
        <v>42565</v>
      </c>
      <c r="J217" s="2">
        <v>1.325</v>
      </c>
      <c r="K217" s="2">
        <v>1.325</v>
      </c>
      <c r="L217" s="3">
        <f>IF(K217&lt;MAX($K$3:K217),K217/MAX($K$3:K217)-1,0)</f>
        <v>-5.2552552552553866E-3</v>
      </c>
      <c r="M217" s="3">
        <f>IF(K217&lt;MAX($K$122:K217),K217/MAX($K$122:K217)-1,0)</f>
        <v>-5.2552552552553866E-3</v>
      </c>
    </row>
    <row r="218" spans="1:13">
      <c r="I218" s="25">
        <v>42566</v>
      </c>
      <c r="J218" s="2">
        <v>1.3280000000000001</v>
      </c>
      <c r="K218" s="2">
        <v>1.3280000000000001</v>
      </c>
      <c r="L218" s="3">
        <f>IF(K218&lt;MAX($K$3:K218),K218/MAX($K$3:K218)-1,0)</f>
        <v>-3.0030030030030463E-3</v>
      </c>
      <c r="M218" s="3">
        <f>IF(K218&lt;MAX($K$122:K218),K218/MAX($K$122:K218)-1,0)</f>
        <v>-3.0030030030030463E-3</v>
      </c>
    </row>
    <row r="219" spans="1:13">
      <c r="I219" s="25">
        <v>42569</v>
      </c>
      <c r="J219" s="2">
        <v>1.3260000000000001</v>
      </c>
      <c r="K219" s="2">
        <v>1.3260000000000001</v>
      </c>
      <c r="L219" s="3">
        <f>IF(K219&lt;MAX($K$3:K219),K219/MAX($K$3:K219)-1,0)</f>
        <v>-4.5045045045044585E-3</v>
      </c>
      <c r="M219" s="3">
        <f>IF(K219&lt;MAX($K$122:K219),K219/MAX($K$122:K219)-1,0)</f>
        <v>-4.5045045045044585E-3</v>
      </c>
    </row>
    <row r="220" spans="1:13">
      <c r="I220" s="25">
        <v>42570</v>
      </c>
      <c r="J220" s="2">
        <v>1.3180000000000001</v>
      </c>
      <c r="K220" s="2">
        <v>1.3180000000000001</v>
      </c>
      <c r="L220" s="3">
        <f>IF(K220&lt;MAX($K$3:K220),K220/MAX($K$3:K220)-1,0)</f>
        <v>-1.0510510510510551E-2</v>
      </c>
      <c r="M220" s="3">
        <f>IF(K220&lt;MAX($K$122:K220),K220/MAX($K$122:K220)-1,0)</f>
        <v>-1.0510510510510551E-2</v>
      </c>
    </row>
    <row r="221" spans="1:13">
      <c r="I221" s="25">
        <v>42571</v>
      </c>
      <c r="J221" s="2">
        <v>1.3120000000000001</v>
      </c>
      <c r="K221" s="2">
        <v>1.3120000000000001</v>
      </c>
      <c r="L221" s="3">
        <f>IF(K221&lt;MAX($K$3:K221),K221/MAX($K$3:K221)-1,0)</f>
        <v>-1.501501501501501E-2</v>
      </c>
      <c r="M221" s="3">
        <f>IF(K221&lt;MAX($K$122:K221),K221/MAX($K$122:K221)-1,0)</f>
        <v>-1.501501501501501E-2</v>
      </c>
    </row>
    <row r="222" spans="1:13">
      <c r="I222" s="25">
        <v>42572</v>
      </c>
      <c r="J222" s="2">
        <v>1.3129999999999999</v>
      </c>
      <c r="K222" s="2">
        <v>1.3129999999999999</v>
      </c>
      <c r="L222" s="3">
        <f>IF(K222&lt;MAX($K$3:K222),K222/MAX($K$3:K222)-1,0)</f>
        <v>-1.4264264264264415E-2</v>
      </c>
      <c r="M222" s="3">
        <f>IF(K222&lt;MAX($K$122:K222),K222/MAX($K$122:K222)-1,0)</f>
        <v>-1.4264264264264415E-2</v>
      </c>
    </row>
    <row r="223" spans="1:13">
      <c r="I223" s="25">
        <v>42573</v>
      </c>
      <c r="J223" s="2">
        <v>1.296</v>
      </c>
      <c r="K223" s="2">
        <v>1.296</v>
      </c>
      <c r="L223" s="3">
        <f>IF(K223&lt;MAX($K$3:K223),K223/MAX($K$3:K223)-1,0)</f>
        <v>-2.7027027027027084E-2</v>
      </c>
      <c r="M223" s="3">
        <f>IF(K223&lt;MAX($K$122:K223),K223/MAX($K$122:K223)-1,0)</f>
        <v>-2.7027027027027084E-2</v>
      </c>
    </row>
    <row r="224" spans="1:13">
      <c r="I224" s="25">
        <v>42576</v>
      </c>
      <c r="J224" s="2">
        <v>1.302</v>
      </c>
      <c r="K224" s="2">
        <v>1.302</v>
      </c>
      <c r="L224" s="3">
        <f>IF(K224&lt;MAX($K$3:K224),K224/MAX($K$3:K224)-1,0)</f>
        <v>-2.2522522522522515E-2</v>
      </c>
      <c r="M224" s="3">
        <f>IF(K224&lt;MAX($K$122:K224),K224/MAX($K$122:K224)-1,0)</f>
        <v>-2.2522522522522515E-2</v>
      </c>
    </row>
    <row r="225" spans="9:13">
      <c r="I225" s="25">
        <v>42577</v>
      </c>
      <c r="J225" s="2">
        <v>1.319</v>
      </c>
      <c r="K225" s="2">
        <v>1.319</v>
      </c>
      <c r="L225" s="3">
        <f>IF(K225&lt;MAX($K$3:K225),K225/MAX($K$3:K225)-1,0)</f>
        <v>-9.7597597597598451E-3</v>
      </c>
      <c r="M225" s="3">
        <f>IF(K225&lt;MAX($K$122:K225),K225/MAX($K$122:K225)-1,0)</f>
        <v>-9.7597597597598451E-3</v>
      </c>
    </row>
    <row r="226" spans="9:13">
      <c r="I226" s="25">
        <v>42578</v>
      </c>
      <c r="J226" s="2">
        <v>1.2749999999999999</v>
      </c>
      <c r="K226" s="2">
        <v>1.2749999999999999</v>
      </c>
      <c r="L226" s="3">
        <f>IF(K226&lt;MAX($K$3:K226),K226/MAX($K$3:K226)-1,0)</f>
        <v>-4.2792792792792911E-2</v>
      </c>
      <c r="M226" s="3">
        <f>IF(K226&lt;MAX($K$122:K226),K226/MAX($K$122:K226)-1,0)</f>
        <v>-4.2792792792792911E-2</v>
      </c>
    </row>
    <row r="227" spans="9:13">
      <c r="I227" s="25">
        <v>42579</v>
      </c>
      <c r="J227" s="2">
        <v>1.2729999999999999</v>
      </c>
      <c r="K227" s="2">
        <v>1.2729999999999999</v>
      </c>
      <c r="L227" s="3">
        <f>IF(K227&lt;MAX($K$3:K227),K227/MAX($K$3:K227)-1,0)</f>
        <v>-4.4294294294294434E-2</v>
      </c>
      <c r="M227" s="3">
        <f>IF(K227&lt;MAX($K$122:K227),K227/MAX($K$122:K227)-1,0)</f>
        <v>-4.4294294294294434E-2</v>
      </c>
    </row>
    <row r="228" spans="9:13">
      <c r="I228" s="25">
        <v>42580</v>
      </c>
      <c r="J228" s="2">
        <v>1.266</v>
      </c>
      <c r="K228" s="2">
        <v>1.266</v>
      </c>
      <c r="L228" s="3">
        <f>IF(K228&lt;MAX($K$3:K228),K228/MAX($K$3:K228)-1,0)</f>
        <v>-4.9549549549549599E-2</v>
      </c>
      <c r="M228" s="3">
        <f>IF(K228&lt;MAX($K$122:K228),K228/MAX($K$122:K228)-1,0)</f>
        <v>-4.9549549549549599E-2</v>
      </c>
    </row>
    <row r="229" spans="9:13">
      <c r="I229" s="25">
        <v>42583</v>
      </c>
      <c r="J229" s="2">
        <v>1.252</v>
      </c>
      <c r="K229" s="2">
        <v>1.252</v>
      </c>
      <c r="L229" s="3">
        <f>IF(K229&lt;MAX($K$3:K229),K229/MAX($K$3:K229)-1,0)</f>
        <v>-6.006006006006015E-2</v>
      </c>
      <c r="M229" s="3">
        <f>IF(K229&lt;MAX($K$122:K229),K229/MAX($K$122:K229)-1,0)</f>
        <v>-6.006006006006015E-2</v>
      </c>
    </row>
    <row r="230" spans="9:13">
      <c r="I230" s="25">
        <v>42584</v>
      </c>
      <c r="J230" s="2">
        <v>1.262</v>
      </c>
      <c r="K230" s="2">
        <v>1.262</v>
      </c>
      <c r="L230" s="3">
        <f>IF(K230&lt;MAX($K$3:K230),K230/MAX($K$3:K230)-1,0)</f>
        <v>-5.2552552552552645E-2</v>
      </c>
      <c r="M230" s="3">
        <f>IF(K230&lt;MAX($K$122:K230),K230/MAX($K$122:K230)-1,0)</f>
        <v>-5.2552552552552645E-2</v>
      </c>
    </row>
    <row r="231" spans="9:13">
      <c r="I231" s="25">
        <v>42585</v>
      </c>
      <c r="J231" s="2">
        <v>1.2649999999999999</v>
      </c>
      <c r="K231" s="2">
        <v>1.2649999999999999</v>
      </c>
      <c r="L231" s="3">
        <f>IF(K231&lt;MAX($K$3:K231),K231/MAX($K$3:K231)-1,0)</f>
        <v>-5.0300300300300416E-2</v>
      </c>
      <c r="M231" s="3">
        <f>IF(K231&lt;MAX($K$122:K231),K231/MAX($K$122:K231)-1,0)</f>
        <v>-5.0300300300300416E-2</v>
      </c>
    </row>
    <row r="232" spans="9:13">
      <c r="I232" s="25">
        <v>42586</v>
      </c>
      <c r="J232" s="2">
        <v>1.27</v>
      </c>
      <c r="K232" s="2">
        <v>1.27</v>
      </c>
      <c r="L232" s="3">
        <f>IF(K232&lt;MAX($K$3:K232),K232/MAX($K$3:K232)-1,0)</f>
        <v>-4.6546546546546552E-2</v>
      </c>
      <c r="M232" s="3">
        <f>IF(K232&lt;MAX($K$122:K232),K232/MAX($K$122:K232)-1,0)</f>
        <v>-4.6546546546546552E-2</v>
      </c>
    </row>
    <row r="233" spans="9:13">
      <c r="I233" s="25">
        <v>42587</v>
      </c>
      <c r="J233" s="2">
        <v>1.262</v>
      </c>
      <c r="K233" s="2">
        <v>1.262</v>
      </c>
      <c r="L233" s="3">
        <f>IF(K233&lt;MAX($K$3:K233),K233/MAX($K$3:K233)-1,0)</f>
        <v>-5.2552552552552645E-2</v>
      </c>
      <c r="M233" s="3">
        <f>IF(K233&lt;MAX($K$122:K233),K233/MAX($K$122:K233)-1,0)</f>
        <v>-5.2552552552552645E-2</v>
      </c>
    </row>
    <row r="234" spans="9:13">
      <c r="I234" s="25">
        <v>42590</v>
      </c>
      <c r="J234" s="2">
        <v>1.2849999999999999</v>
      </c>
      <c r="K234" s="2">
        <v>1.2849999999999999</v>
      </c>
      <c r="L234" s="3">
        <f>IF(K234&lt;MAX($K$3:K234),K234/MAX($K$3:K234)-1,0)</f>
        <v>-3.5285285285285406E-2</v>
      </c>
      <c r="M234" s="3">
        <f>IF(K234&lt;MAX($K$122:K234),K234/MAX($K$122:K234)-1,0)</f>
        <v>-3.5285285285285406E-2</v>
      </c>
    </row>
    <row r="235" spans="9:13">
      <c r="I235" s="25">
        <v>42591</v>
      </c>
      <c r="J235" s="2">
        <v>1.2889999999999999</v>
      </c>
      <c r="K235" s="2">
        <v>1.2889999999999999</v>
      </c>
      <c r="L235" s="3">
        <f>IF(K235&lt;MAX($K$3:K235),K235/MAX($K$3:K235)-1,0)</f>
        <v>-3.228228228228236E-2</v>
      </c>
      <c r="M235" s="3">
        <f>IF(K235&lt;MAX($K$122:K235),K235/MAX($K$122:K235)-1,0)</f>
        <v>-3.228228228228236E-2</v>
      </c>
    </row>
    <row r="236" spans="9:13">
      <c r="I236" s="25">
        <v>42592</v>
      </c>
      <c r="J236" s="2">
        <v>1.294</v>
      </c>
      <c r="K236" s="2">
        <v>1.294</v>
      </c>
      <c r="L236" s="3">
        <f>IF(K236&lt;MAX($K$3:K236),K236/MAX($K$3:K236)-1,0)</f>
        <v>-2.8528528528528607E-2</v>
      </c>
      <c r="M236" s="3">
        <f>IF(K236&lt;MAX($K$122:K236),K236/MAX($K$122:K236)-1,0)</f>
        <v>-2.8528528528528607E-2</v>
      </c>
    </row>
    <row r="237" spans="9:13">
      <c r="I237" s="25">
        <v>42593</v>
      </c>
      <c r="J237" s="2">
        <v>1.274</v>
      </c>
      <c r="K237" s="2">
        <v>1.274</v>
      </c>
      <c r="L237" s="3">
        <f>IF(K237&lt;MAX($K$3:K237),K237/MAX($K$3:K237)-1,0)</f>
        <v>-4.3543543543543617E-2</v>
      </c>
      <c r="M237" s="3">
        <f>IF(K237&lt;MAX($K$122:K237),K237/MAX($K$122:K237)-1,0)</f>
        <v>-4.3543543543543617E-2</v>
      </c>
    </row>
    <row r="238" spans="9:13">
      <c r="I238" s="25">
        <v>42594</v>
      </c>
      <c r="J238" s="2">
        <v>1.282</v>
      </c>
      <c r="K238" s="2">
        <v>1.282</v>
      </c>
      <c r="L238" s="3">
        <f>IF(K238&lt;MAX($K$3:K238),K238/MAX($K$3:K238)-1,0)</f>
        <v>-3.7537537537537524E-2</v>
      </c>
      <c r="M238" s="3">
        <f>IF(K238&lt;MAX($K$122:K238),K238/MAX($K$122:K238)-1,0)</f>
        <v>-3.7537537537537524E-2</v>
      </c>
    </row>
    <row r="239" spans="9:13">
      <c r="I239" s="25">
        <v>42597</v>
      </c>
      <c r="J239" s="2">
        <v>1.3009999999999999</v>
      </c>
      <c r="K239" s="2">
        <v>1.3009999999999999</v>
      </c>
      <c r="L239" s="3">
        <f>IF(K239&lt;MAX($K$3:K239),K239/MAX($K$3:K239)-1,0)</f>
        <v>-2.3273273273273332E-2</v>
      </c>
      <c r="M239" s="3">
        <f>IF(K239&lt;MAX($K$122:K239),K239/MAX($K$122:K239)-1,0)</f>
        <v>-2.3273273273273332E-2</v>
      </c>
    </row>
    <row r="240" spans="9:13">
      <c r="I240" s="25">
        <v>42598</v>
      </c>
      <c r="J240" s="2">
        <v>1.3080000000000001</v>
      </c>
      <c r="K240" s="2">
        <v>1.3080000000000001</v>
      </c>
      <c r="L240" s="3">
        <f>IF(K240&lt;MAX($K$3:K240),K240/MAX($K$3:K240)-1,0)</f>
        <v>-1.8018018018018056E-2</v>
      </c>
      <c r="M240" s="3">
        <f>IF(K240&lt;MAX($K$122:K240),K240/MAX($K$122:K240)-1,0)</f>
        <v>-1.8018018018018056E-2</v>
      </c>
    </row>
    <row r="241" spans="9:13">
      <c r="I241" s="25">
        <v>42599</v>
      </c>
      <c r="J241" s="2">
        <v>1.3080000000000001</v>
      </c>
      <c r="K241" s="2">
        <v>1.3080000000000001</v>
      </c>
      <c r="L241" s="3">
        <f>IF(K241&lt;MAX($K$3:K241),K241/MAX($K$3:K241)-1,0)</f>
        <v>-1.8018018018018056E-2</v>
      </c>
      <c r="M241" s="3">
        <f>IF(K241&lt;MAX($K$122:K241),K241/MAX($K$122:K241)-1,0)</f>
        <v>-1.8018018018018056E-2</v>
      </c>
    </row>
    <row r="242" spans="9:13">
      <c r="I242" s="25">
        <v>42600</v>
      </c>
      <c r="J242" s="2">
        <v>1.2889999999999999</v>
      </c>
      <c r="K242" s="2">
        <v>1.2889999999999999</v>
      </c>
      <c r="L242" s="3">
        <f>IF(K242&lt;MAX($K$3:K242),K242/MAX($K$3:K242)-1,0)</f>
        <v>-3.228228228228236E-2</v>
      </c>
      <c r="M242" s="3">
        <f>IF(K242&lt;MAX($K$122:K242),K242/MAX($K$122:K242)-1,0)</f>
        <v>-3.228228228228236E-2</v>
      </c>
    </row>
    <row r="243" spans="9:13">
      <c r="I243" s="25">
        <v>42601</v>
      </c>
      <c r="J243" s="2">
        <v>1.284</v>
      </c>
      <c r="K243" s="2">
        <v>1.284</v>
      </c>
      <c r="L243" s="3">
        <f>IF(K243&lt;MAX($K$3:K243),K243/MAX($K$3:K243)-1,0)</f>
        <v>-3.6036036036036112E-2</v>
      </c>
      <c r="M243" s="3">
        <f>IF(K243&lt;MAX($K$122:K243),K243/MAX($K$122:K243)-1,0)</f>
        <v>-3.6036036036036112E-2</v>
      </c>
    </row>
    <row r="244" spans="9:13">
      <c r="I244" s="25">
        <v>42604</v>
      </c>
      <c r="J244" s="2">
        <v>1.274</v>
      </c>
      <c r="K244" s="2">
        <v>1.274</v>
      </c>
      <c r="L244" s="3">
        <f>IF(K244&lt;MAX($K$3:K244),K244/MAX($K$3:K244)-1,0)</f>
        <v>-4.3543543543543617E-2</v>
      </c>
      <c r="M244" s="3">
        <f>IF(K244&lt;MAX($K$122:K244),K244/MAX($K$122:K244)-1,0)</f>
        <v>-4.3543543543543617E-2</v>
      </c>
    </row>
    <row r="245" spans="9:13">
      <c r="I245" s="25">
        <v>42605</v>
      </c>
      <c r="J245" s="2">
        <v>1.264</v>
      </c>
      <c r="K245" s="2">
        <v>1.264</v>
      </c>
      <c r="L245" s="3">
        <f>IF(K245&lt;MAX($K$3:K245),K245/MAX($K$3:K245)-1,0)</f>
        <v>-5.1051051051051122E-2</v>
      </c>
      <c r="M245" s="3">
        <f>IF(K245&lt;MAX($K$122:K245),K245/MAX($K$122:K245)-1,0)</f>
        <v>-5.1051051051051122E-2</v>
      </c>
    </row>
    <row r="246" spans="9:13">
      <c r="I246" s="25">
        <v>42606</v>
      </c>
      <c r="J246" s="2">
        <v>1.2629999999999999</v>
      </c>
      <c r="K246" s="2">
        <v>1.2629999999999999</v>
      </c>
      <c r="L246" s="3">
        <f>IF(K246&lt;MAX($K$3:K246),K246/MAX($K$3:K246)-1,0)</f>
        <v>-5.1801801801801939E-2</v>
      </c>
      <c r="M246" s="3">
        <f>IF(K246&lt;MAX($K$122:K246),K246/MAX($K$122:K246)-1,0)</f>
        <v>-5.1801801801801939E-2</v>
      </c>
    </row>
    <row r="247" spans="9:13">
      <c r="I247" s="25">
        <v>42607</v>
      </c>
      <c r="J247" s="2">
        <v>1.2609999999999999</v>
      </c>
      <c r="K247" s="2">
        <v>1.2609999999999999</v>
      </c>
      <c r="L247" s="3">
        <f>IF(K247&lt;MAX($K$3:K247),K247/MAX($K$3:K247)-1,0)</f>
        <v>-5.3303303303303462E-2</v>
      </c>
      <c r="M247" s="3">
        <f>IF(K247&lt;MAX($K$122:K247),K247/MAX($K$122:K247)-1,0)</f>
        <v>-5.3303303303303462E-2</v>
      </c>
    </row>
    <row r="248" spans="9:13">
      <c r="I248" s="25">
        <v>42608</v>
      </c>
      <c r="J248" s="2">
        <v>1.266</v>
      </c>
      <c r="K248" s="2">
        <v>1.266</v>
      </c>
      <c r="L248" s="3">
        <f>IF(K248&lt;MAX($K$3:K248),K248/MAX($K$3:K248)-1,0)</f>
        <v>-4.9549549549549599E-2</v>
      </c>
      <c r="M248" s="3">
        <f>IF(K248&lt;MAX($K$122:K248),K248/MAX($K$122:K248)-1,0)</f>
        <v>-4.9549549549549599E-2</v>
      </c>
    </row>
    <row r="249" spans="9:13">
      <c r="I249" s="25">
        <v>42611</v>
      </c>
      <c r="J249" s="2">
        <v>1.2609999999999999</v>
      </c>
      <c r="K249" s="2">
        <v>1.2609999999999999</v>
      </c>
      <c r="L249" s="3">
        <f>IF(K249&lt;MAX($K$3:K249),K249/MAX($K$3:K249)-1,0)</f>
        <v>-5.3303303303303462E-2</v>
      </c>
      <c r="M249" s="3">
        <f>IF(K249&lt;MAX($K$122:K249),K249/MAX($K$122:K249)-1,0)</f>
        <v>-5.3303303303303462E-2</v>
      </c>
    </row>
    <row r="250" spans="9:13">
      <c r="I250" s="25">
        <v>42612</v>
      </c>
      <c r="J250" s="2">
        <v>1.2689999999999999</v>
      </c>
      <c r="K250" s="2">
        <v>1.2689999999999999</v>
      </c>
      <c r="L250" s="3">
        <f>IF(K250&lt;MAX($K$3:K250),K250/MAX($K$3:K250)-1,0)</f>
        <v>-4.7297297297297369E-2</v>
      </c>
      <c r="M250" s="3">
        <f>IF(K250&lt;MAX($K$122:K250),K250/MAX($K$122:K250)-1,0)</f>
        <v>-4.7297297297297369E-2</v>
      </c>
    </row>
    <row r="251" spans="9:13">
      <c r="I251" s="25">
        <v>42613</v>
      </c>
      <c r="J251" s="2">
        <v>1.272</v>
      </c>
      <c r="K251" s="2">
        <v>1.272</v>
      </c>
      <c r="L251" s="3">
        <f>IF(K251&lt;MAX($K$3:K251),K251/MAX($K$3:K251)-1,0)</f>
        <v>-4.5045045045045029E-2</v>
      </c>
      <c r="M251" s="3">
        <f>IF(K251&lt;MAX($K$122:K251),K251/MAX($K$122:K251)-1,0)</f>
        <v>-4.5045045045045029E-2</v>
      </c>
    </row>
    <row r="252" spans="9:13">
      <c r="I252" s="25">
        <v>42614</v>
      </c>
      <c r="J252" s="2">
        <v>1.254</v>
      </c>
      <c r="K252" s="2">
        <v>1.254</v>
      </c>
      <c r="L252" s="3">
        <f>IF(K252&lt;MAX($K$3:K252),K252/MAX($K$3:K252)-1,0)</f>
        <v>-5.8558558558558627E-2</v>
      </c>
      <c r="M252" s="3">
        <f>IF(K252&lt;MAX($K$122:K252),K252/MAX($K$122:K252)-1,0)</f>
        <v>-5.8558558558558627E-2</v>
      </c>
    </row>
    <row r="253" spans="9:13">
      <c r="I253" s="25">
        <v>42615</v>
      </c>
      <c r="J253" s="2">
        <v>1.2609999999999999</v>
      </c>
      <c r="K253" s="2">
        <v>1.2609999999999999</v>
      </c>
      <c r="L253" s="3">
        <f>IF(K253&lt;MAX($K$3:K253),K253/MAX($K$3:K253)-1,0)</f>
        <v>-5.3303303303303462E-2</v>
      </c>
      <c r="M253" s="3">
        <f>IF(K253&lt;MAX($K$122:K253),K253/MAX($K$122:K253)-1,0)</f>
        <v>-5.3303303303303462E-2</v>
      </c>
    </row>
    <row r="254" spans="9:13">
      <c r="I254" s="25">
        <v>42618</v>
      </c>
      <c r="J254" s="2">
        <v>1.278</v>
      </c>
      <c r="K254" s="2">
        <v>1.278</v>
      </c>
      <c r="L254" s="3">
        <f>IF(K254&lt;MAX($K$3:K254),K254/MAX($K$3:K254)-1,0)</f>
        <v>-4.0540540540540571E-2</v>
      </c>
      <c r="M254" s="3">
        <f>IF(K254&lt;MAX($K$122:K254),K254/MAX($K$122:K254)-1,0)</f>
        <v>-4.0540540540540571E-2</v>
      </c>
    </row>
    <row r="255" spans="9:13">
      <c r="I255" s="25">
        <v>42619</v>
      </c>
      <c r="J255" s="2">
        <v>1.2989999999999999</v>
      </c>
      <c r="K255" s="2">
        <v>1.2989999999999999</v>
      </c>
      <c r="L255" s="3">
        <f>IF(K255&lt;MAX($K$3:K255),K255/MAX($K$3:K255)-1,0)</f>
        <v>-2.4774774774774855E-2</v>
      </c>
      <c r="M255" s="3">
        <f>IF(K255&lt;MAX($K$122:K255),K255/MAX($K$122:K255)-1,0)</f>
        <v>-2.4774774774774855E-2</v>
      </c>
    </row>
    <row r="256" spans="9:13">
      <c r="I256" s="25">
        <v>42620</v>
      </c>
      <c r="J256" s="2">
        <v>1.2869999999999999</v>
      </c>
      <c r="K256" s="2">
        <v>1.2869999999999999</v>
      </c>
      <c r="L256" s="3">
        <f>IF(K256&lt;MAX($K$3:K256),K256/MAX($K$3:K256)-1,0)</f>
        <v>-3.3783783783783883E-2</v>
      </c>
      <c r="M256" s="3">
        <f>IF(K256&lt;MAX($K$122:K256),K256/MAX($K$122:K256)-1,0)</f>
        <v>-3.3783783783783883E-2</v>
      </c>
    </row>
    <row r="257" spans="9:13">
      <c r="I257" s="25">
        <v>42621</v>
      </c>
      <c r="J257" s="2">
        <v>1.306</v>
      </c>
      <c r="K257" s="2">
        <v>1.306</v>
      </c>
      <c r="L257" s="3">
        <f>IF(K257&lt;MAX($K$3:K257),K257/MAX($K$3:K257)-1,0)</f>
        <v>-1.9519519519519579E-2</v>
      </c>
      <c r="M257" s="3">
        <f>IF(K257&lt;MAX($K$122:K257),K257/MAX($K$122:K257)-1,0)</f>
        <v>-1.9519519519519579E-2</v>
      </c>
    </row>
    <row r="258" spans="9:13">
      <c r="I258" s="25">
        <v>42622</v>
      </c>
      <c r="J258" s="2">
        <v>1.2929999999999999</v>
      </c>
      <c r="K258" s="2">
        <v>1.2929999999999999</v>
      </c>
      <c r="L258" s="3">
        <f>IF(K258&lt;MAX($K$3:K258),K258/MAX($K$3:K258)-1,0)</f>
        <v>-2.9279279279279424E-2</v>
      </c>
      <c r="M258" s="3">
        <f>IF(K258&lt;MAX($K$122:K258),K258/MAX($K$122:K258)-1,0)</f>
        <v>-2.9279279279279424E-2</v>
      </c>
    </row>
    <row r="259" spans="9:13">
      <c r="I259" s="25">
        <v>42625</v>
      </c>
      <c r="J259" s="2">
        <v>1.256</v>
      </c>
      <c r="K259" s="2">
        <v>1.256</v>
      </c>
      <c r="L259" s="3">
        <f>IF(K259&lt;MAX($K$3:K259),K259/MAX($K$3:K259)-1,0)</f>
        <v>-5.7057057057057103E-2</v>
      </c>
      <c r="M259" s="3">
        <f>IF(K259&lt;MAX($K$122:K259),K259/MAX($K$122:K259)-1,0)</f>
        <v>-5.7057057057057103E-2</v>
      </c>
    </row>
    <row r="260" spans="9:13">
      <c r="I260" s="25">
        <v>42626</v>
      </c>
      <c r="J260" s="2">
        <v>1.254</v>
      </c>
      <c r="K260" s="2">
        <v>1.254</v>
      </c>
      <c r="L260" s="3">
        <f>IF(K260&lt;MAX($K$3:K260),K260/MAX($K$3:K260)-1,0)</f>
        <v>-5.8558558558558627E-2</v>
      </c>
      <c r="M260" s="3">
        <f>IF(K260&lt;MAX($K$122:K260),K260/MAX($K$122:K260)-1,0)</f>
        <v>-5.8558558558558627E-2</v>
      </c>
    </row>
    <row r="261" spans="9:13">
      <c r="I261" s="25">
        <v>42627</v>
      </c>
      <c r="J261" s="2">
        <v>1.2390000000000001</v>
      </c>
      <c r="K261" s="2">
        <v>1.2390000000000001</v>
      </c>
      <c r="L261" s="3">
        <f>IF(K261&lt;MAX($K$3:K261),K261/MAX($K$3:K261)-1,0)</f>
        <v>-6.9819819819819773E-2</v>
      </c>
      <c r="M261" s="3">
        <f>IF(K261&lt;MAX($K$122:K261),K261/MAX($K$122:K261)-1,0)</f>
        <v>-6.9819819819819773E-2</v>
      </c>
    </row>
    <row r="262" spans="9:13">
      <c r="I262" s="25">
        <v>42632</v>
      </c>
      <c r="J262" s="2">
        <v>1.2509999999999999</v>
      </c>
      <c r="K262" s="2">
        <v>1.2509999999999999</v>
      </c>
      <c r="L262" s="3">
        <f>IF(K262&lt;MAX($K$3:K262),K262/MAX($K$3:K262)-1,0)</f>
        <v>-6.0810810810810967E-2</v>
      </c>
      <c r="M262" s="3">
        <f>IF(K262&lt;MAX($K$122:K262),K262/MAX($K$122:K262)-1,0)</f>
        <v>-6.0810810810810967E-2</v>
      </c>
    </row>
    <row r="263" spans="9:13">
      <c r="I263" s="25">
        <v>42633</v>
      </c>
      <c r="J263" s="2">
        <v>1.2689999999999999</v>
      </c>
      <c r="K263" s="2">
        <v>1.2689999999999999</v>
      </c>
      <c r="L263" s="3">
        <f>IF(K263&lt;MAX($K$3:K263),K263/MAX($K$3:K263)-1,0)</f>
        <v>-4.7297297297297369E-2</v>
      </c>
      <c r="M263" s="3">
        <f>IF(K263&lt;MAX($K$122:K263),K263/MAX($K$122:K263)-1,0)</f>
        <v>-4.7297297297297369E-2</v>
      </c>
    </row>
    <row r="264" spans="9:13">
      <c r="I264" s="25">
        <v>42634</v>
      </c>
      <c r="J264" s="2">
        <v>1.268</v>
      </c>
      <c r="K264" s="2">
        <v>1.268</v>
      </c>
      <c r="L264" s="3">
        <f>IF(K264&lt;MAX($K$3:K264),K264/MAX($K$3:K264)-1,0)</f>
        <v>-4.8048048048048075E-2</v>
      </c>
      <c r="M264" s="3">
        <f>IF(K264&lt;MAX($K$122:K264),K264/MAX($K$122:K264)-1,0)</f>
        <v>-4.8048048048048075E-2</v>
      </c>
    </row>
    <row r="265" spans="9:13">
      <c r="I265" s="25">
        <v>42635</v>
      </c>
      <c r="J265" s="2">
        <v>1.278</v>
      </c>
      <c r="K265" s="2">
        <v>1.278</v>
      </c>
      <c r="L265" s="3">
        <f>IF(K265&lt;MAX($K$3:K265),K265/MAX($K$3:K265)-1,0)</f>
        <v>-4.0540540540540571E-2</v>
      </c>
      <c r="M265" s="3">
        <f>IF(K265&lt;MAX($K$122:K265),K265/MAX($K$122:K265)-1,0)</f>
        <v>-4.0540540540540571E-2</v>
      </c>
    </row>
    <row r="266" spans="9:13">
      <c r="I266" s="25">
        <v>42636</v>
      </c>
      <c r="J266" s="2">
        <v>1.2689999999999999</v>
      </c>
      <c r="K266" s="2">
        <v>1.2689999999999999</v>
      </c>
      <c r="L266" s="3">
        <f>IF(K266&lt;MAX($K$3:K266),K266/MAX($K$3:K266)-1,0)</f>
        <v>-4.7297297297297369E-2</v>
      </c>
      <c r="M266" s="3">
        <f>IF(K266&lt;MAX($K$122:K266),K266/MAX($K$122:K266)-1,0)</f>
        <v>-4.7297297297297369E-2</v>
      </c>
    </row>
    <row r="267" spans="9:13">
      <c r="I267" s="25">
        <v>42639</v>
      </c>
      <c r="J267" s="2">
        <v>1.2470000000000001</v>
      </c>
      <c r="K267" s="2">
        <v>1.2470000000000001</v>
      </c>
      <c r="L267" s="3">
        <f>IF(K267&lt;MAX($K$3:K267),K267/MAX($K$3:K267)-1,0)</f>
        <v>-6.3813813813813791E-2</v>
      </c>
      <c r="M267" s="3">
        <f>IF(K267&lt;MAX($K$122:K267),K267/MAX($K$122:K267)-1,0)</f>
        <v>-6.3813813813813791E-2</v>
      </c>
    </row>
    <row r="268" spans="9:13">
      <c r="I268" s="25">
        <v>42640</v>
      </c>
      <c r="J268" s="2">
        <v>1.2470000000000001</v>
      </c>
      <c r="K268" s="2">
        <v>1.2470000000000001</v>
      </c>
      <c r="L268" s="3">
        <f>IF(K268&lt;MAX($K$3:K268),K268/MAX($K$3:K268)-1,0)</f>
        <v>-6.3813813813813791E-2</v>
      </c>
      <c r="M268" s="3">
        <f>IF(K268&lt;MAX($K$122:K268),K268/MAX($K$122:K268)-1,0)</f>
        <v>-6.3813813813813791E-2</v>
      </c>
    </row>
    <row r="269" spans="9:13">
      <c r="I269" s="25">
        <v>42641</v>
      </c>
      <c r="J269" s="2">
        <v>1.246</v>
      </c>
      <c r="K269" s="2">
        <v>1.246</v>
      </c>
      <c r="L269" s="3">
        <f>IF(K269&lt;MAX($K$3:K269),K269/MAX($K$3:K269)-1,0)</f>
        <v>-6.4564564564564608E-2</v>
      </c>
      <c r="M269" s="3">
        <f>IF(K269&lt;MAX($K$122:K269),K269/MAX($K$122:K269)-1,0)</f>
        <v>-6.4564564564564608E-2</v>
      </c>
    </row>
    <row r="270" spans="9:13">
      <c r="I270" s="25">
        <v>42642</v>
      </c>
      <c r="J270" s="2">
        <v>1.262</v>
      </c>
      <c r="K270" s="2">
        <v>1.262</v>
      </c>
      <c r="L270" s="3">
        <f>IF(K270&lt;MAX($K$3:K270),K270/MAX($K$3:K270)-1,0)</f>
        <v>-5.2552552552552645E-2</v>
      </c>
      <c r="M270" s="3">
        <f>IF(K270&lt;MAX($K$122:K270),K270/MAX($K$122:K270)-1,0)</f>
        <v>-5.2552552552552645E-2</v>
      </c>
    </row>
    <row r="271" spans="9:13">
      <c r="I271" s="25">
        <v>42643</v>
      </c>
      <c r="J271" s="2">
        <v>1.2689999999999999</v>
      </c>
      <c r="K271" s="2">
        <v>1.2689999999999999</v>
      </c>
      <c r="L271" s="3">
        <f>IF(K271&lt;MAX($K$3:K271),K271/MAX($K$3:K271)-1,0)</f>
        <v>-4.7297297297297369E-2</v>
      </c>
      <c r="M271" s="3">
        <f>IF(K271&lt;MAX($K$122:K271),K271/MAX($K$122:K271)-1,0)</f>
        <v>-4.7297297297297369E-2</v>
      </c>
    </row>
    <row r="272" spans="9:13">
      <c r="I272" s="25">
        <v>42653</v>
      </c>
      <c r="J272" s="2">
        <v>1.2789999999999999</v>
      </c>
      <c r="K272" s="2">
        <v>1.2789999999999999</v>
      </c>
      <c r="L272" s="3">
        <f>IF(K272&lt;MAX($K$3:K272),K272/MAX($K$3:K272)-1,0)</f>
        <v>-3.9789789789789864E-2</v>
      </c>
      <c r="M272" s="3">
        <f>IF(K272&lt;MAX($K$122:K272),K272/MAX($K$122:K272)-1,0)</f>
        <v>-3.9789789789789864E-2</v>
      </c>
    </row>
    <row r="273" spans="6:13">
      <c r="I273" s="25">
        <v>42654</v>
      </c>
      <c r="J273" s="2">
        <v>1.288</v>
      </c>
      <c r="K273" s="2">
        <v>1.288</v>
      </c>
      <c r="L273" s="3">
        <f>IF(K273&lt;MAX($K$3:K273),K273/MAX($K$3:K273)-1,0)</f>
        <v>-3.3033033033033066E-2</v>
      </c>
      <c r="M273" s="3">
        <f>IF(K273&lt;MAX($K$122:K273),K273/MAX($K$122:K273)-1,0)</f>
        <v>-3.3033033033033066E-2</v>
      </c>
    </row>
    <row r="274" spans="6:13">
      <c r="I274" s="25">
        <v>42655</v>
      </c>
      <c r="J274" s="2">
        <v>1.284</v>
      </c>
      <c r="K274" s="2">
        <v>1.284</v>
      </c>
      <c r="L274" s="3">
        <f>IF(K274&lt;MAX($K$3:K274),K274/MAX($K$3:K274)-1,0)</f>
        <v>-3.6036036036036112E-2</v>
      </c>
      <c r="M274" s="3">
        <f>IF(K274&lt;MAX($K$122:K274),K274/MAX($K$122:K274)-1,0)</f>
        <v>-3.6036036036036112E-2</v>
      </c>
    </row>
    <row r="275" spans="6:13">
      <c r="I275" s="25">
        <v>42656</v>
      </c>
      <c r="J275" s="2">
        <v>1.284</v>
      </c>
      <c r="K275" s="2">
        <v>1.284</v>
      </c>
      <c r="L275" s="3">
        <f>IF(K275&lt;MAX($K$3:K275),K275/MAX($K$3:K275)-1,0)</f>
        <v>-3.6036036036036112E-2</v>
      </c>
      <c r="M275" s="3">
        <f>IF(K275&lt;MAX($K$122:K275),K275/MAX($K$122:K275)-1,0)</f>
        <v>-3.6036036036036112E-2</v>
      </c>
    </row>
    <row r="276" spans="6:13">
      <c r="I276" s="25">
        <v>42657</v>
      </c>
      <c r="J276" s="2">
        <v>1.28</v>
      </c>
      <c r="K276" s="2">
        <v>1.28</v>
      </c>
      <c r="L276" s="3">
        <f>IF(K276&lt;MAX($K$3:K276),K276/MAX($K$3:K276)-1,0)</f>
        <v>-3.9039039039039047E-2</v>
      </c>
      <c r="M276" s="3">
        <f>IF(K276&lt;MAX($K$122:K276),K276/MAX($K$122:K276)-1,0)</f>
        <v>-3.9039039039039047E-2</v>
      </c>
    </row>
    <row r="277" spans="6:13">
      <c r="I277" s="25">
        <v>42660</v>
      </c>
      <c r="J277" s="2">
        <v>1.272</v>
      </c>
      <c r="K277" s="2">
        <v>1.272</v>
      </c>
      <c r="L277" s="3">
        <f>IF(K277&lt;MAX($K$3:K277),K277/MAX($K$3:K277)-1,0)</f>
        <v>-4.5045045045045029E-2</v>
      </c>
      <c r="M277" s="3">
        <f>IF(K277&lt;MAX($K$122:K277),K277/MAX($K$122:K277)-1,0)</f>
        <v>-4.5045045045045029E-2</v>
      </c>
    </row>
    <row r="278" spans="6:13">
      <c r="I278" s="25">
        <v>42661</v>
      </c>
      <c r="J278" s="2">
        <v>1.292</v>
      </c>
      <c r="K278" s="2">
        <v>1.292</v>
      </c>
      <c r="L278" s="3">
        <f>IF(K278&lt;MAX($K$3:K278),K278/MAX($K$3:K278)-1,0)</f>
        <v>-3.0030030030030019E-2</v>
      </c>
      <c r="M278" s="3">
        <f>IF(K278&lt;MAX($K$122:K278),K278/MAX($K$122:K278)-1,0)</f>
        <v>-3.0030030030030019E-2</v>
      </c>
    </row>
    <row r="279" spans="6:13">
      <c r="I279" s="25">
        <v>42662</v>
      </c>
      <c r="J279" s="2">
        <v>1.2889999999999999</v>
      </c>
      <c r="K279" s="2">
        <v>1.2889999999999999</v>
      </c>
      <c r="L279" s="3">
        <f>IF(K279&lt;MAX($K$3:K279),K279/MAX($K$3:K279)-1,0)</f>
        <v>-3.228228228228236E-2</v>
      </c>
      <c r="M279" s="3">
        <f>IF(K279&lt;MAX($K$122:K279),K279/MAX($K$122:K279)-1,0)</f>
        <v>-3.228228228228236E-2</v>
      </c>
    </row>
    <row r="280" spans="6:13">
      <c r="I280" s="25">
        <v>42663</v>
      </c>
      <c r="J280" s="2">
        <v>1.286</v>
      </c>
      <c r="K280" s="2">
        <v>1.286</v>
      </c>
      <c r="L280" s="3">
        <f>IF(K280&lt;MAX($K$3:K280),K280/MAX($K$3:K280)-1,0)</f>
        <v>-3.4534534534534589E-2</v>
      </c>
      <c r="M280" s="3">
        <f>IF(K280&lt;MAX($K$122:K280),K280/MAX($K$122:K280)-1,0)</f>
        <v>-3.4534534534534589E-2</v>
      </c>
    </row>
    <row r="281" spans="6:13">
      <c r="I281" s="25">
        <v>42664</v>
      </c>
      <c r="J281" s="2">
        <v>1.2909999999999999</v>
      </c>
      <c r="K281" s="2">
        <v>1.2909999999999999</v>
      </c>
      <c r="L281" s="3">
        <f>IF(K281&lt;MAX($K$3:K281),K281/MAX($K$3:K281)-1,0)</f>
        <v>-3.0780780780780836E-2</v>
      </c>
      <c r="M281" s="3">
        <f>IF(K281&lt;MAX($K$122:K281),K281/MAX($K$122:K281)-1,0)</f>
        <v>-3.0780780780780836E-2</v>
      </c>
    </row>
    <row r="282" spans="6:13">
      <c r="I282" s="25">
        <v>42667</v>
      </c>
      <c r="J282" s="2">
        <v>1.3029999999999999</v>
      </c>
      <c r="K282" s="2">
        <v>1.3029999999999999</v>
      </c>
      <c r="L282" s="3">
        <f>IF(K282&lt;MAX($K$3:K282),K282/MAX($K$3:K282)-1,0)</f>
        <v>-2.1771771771771919E-2</v>
      </c>
      <c r="M282" s="3">
        <f>IF(K282&lt;MAX($K$122:K282),K282/MAX($K$122:K282)-1,0)</f>
        <v>-2.1771771771771919E-2</v>
      </c>
    </row>
    <row r="283" spans="6:13">
      <c r="I283" s="25">
        <v>42668</v>
      </c>
      <c r="J283" s="2">
        <v>1.3120000000000001</v>
      </c>
      <c r="K283" s="2">
        <v>1.3120000000000001</v>
      </c>
      <c r="L283" s="3">
        <f>IF(K283&lt;MAX($K$3:K283),K283/MAX($K$3:K283)-1,0)</f>
        <v>-1.501501501501501E-2</v>
      </c>
      <c r="M283" s="3">
        <f>IF(K283&lt;MAX($K$122:K283),K283/MAX($K$122:K283)-1,0)</f>
        <v>-1.501501501501501E-2</v>
      </c>
    </row>
    <row r="284" spans="6:13">
      <c r="I284" s="25">
        <v>42669</v>
      </c>
      <c r="J284" s="2">
        <v>1.3</v>
      </c>
      <c r="K284" s="2">
        <v>1.3</v>
      </c>
      <c r="L284" s="3">
        <f>IF(K284&lt;MAX($K$3:K284),K284/MAX($K$3:K284)-1,0)</f>
        <v>-2.4024024024024038E-2</v>
      </c>
      <c r="M284" s="3">
        <f>IF(K284&lt;MAX($K$122:K284),K284/MAX($K$122:K284)-1,0)</f>
        <v>-2.4024024024024038E-2</v>
      </c>
    </row>
    <row r="285" spans="6:13">
      <c r="I285" s="25">
        <v>42670</v>
      </c>
      <c r="J285" s="2">
        <v>1.298</v>
      </c>
      <c r="K285" s="2">
        <v>1.298</v>
      </c>
      <c r="L285" s="3">
        <f>IF(K285&lt;MAX($K$3:K285),K285/MAX($K$3:K285)-1,0)</f>
        <v>-2.5525525525525561E-2</v>
      </c>
      <c r="M285" s="3">
        <f>IF(K285&lt;MAX($K$122:K285),K285/MAX($K$122:K285)-1,0)</f>
        <v>-2.5525525525525561E-2</v>
      </c>
    </row>
    <row r="286" spans="6:13">
      <c r="F286" s="1">
        <f>J287/J271-1</f>
        <v>1.733648542159183E-2</v>
      </c>
      <c r="G286" s="1">
        <f>J309/J287-1</f>
        <v>1.5491866769945517E-3</v>
      </c>
      <c r="H286" s="1">
        <f>J332/J309-1</f>
        <v>-2.6295436968290842E-2</v>
      </c>
      <c r="I286" s="25">
        <v>42671</v>
      </c>
      <c r="J286" s="2">
        <v>1.2909999999999999</v>
      </c>
      <c r="K286" s="2">
        <v>1.2909999999999999</v>
      </c>
      <c r="L286" s="3">
        <f>IF(K286&lt;MAX($K$3:K286),K286/MAX($K$3:K286)-1,0)</f>
        <v>-3.0780780780780836E-2</v>
      </c>
      <c r="M286" s="3">
        <f>IF(K286&lt;MAX($K$122:K286),K286/MAX($K$122:K286)-1,0)</f>
        <v>-3.0780780780780836E-2</v>
      </c>
    </row>
    <row r="287" spans="6:13">
      <c r="I287" s="25">
        <v>42674</v>
      </c>
      <c r="J287" s="2">
        <v>1.2909999999999999</v>
      </c>
      <c r="K287" s="2">
        <v>1.2909999999999999</v>
      </c>
      <c r="L287" s="3">
        <f>IF(K287&lt;MAX($K$3:K287),K287/MAX($K$3:K287)-1,0)</f>
        <v>-3.0780780780780836E-2</v>
      </c>
      <c r="M287" s="3">
        <f>IF(K287&lt;MAX($K$122:K287),K287/MAX($K$122:K287)-1,0)</f>
        <v>-3.0780780780780836E-2</v>
      </c>
    </row>
    <row r="288" spans="6:13">
      <c r="I288" s="25">
        <v>42675</v>
      </c>
      <c r="J288" s="2">
        <v>1.3009999999999999</v>
      </c>
      <c r="K288" s="2">
        <v>1.3009999999999999</v>
      </c>
      <c r="L288" s="3">
        <f>IF(K288&lt;MAX($K$3:K288),K288/MAX($K$3:K288)-1,0)</f>
        <v>-2.3273273273273332E-2</v>
      </c>
      <c r="M288" s="3">
        <f>IF(K288&lt;MAX($K$122:K288),K288/MAX($K$122:K288)-1,0)</f>
        <v>-2.3273273273273332E-2</v>
      </c>
    </row>
    <row r="289" spans="9:13">
      <c r="I289" s="25">
        <v>42676</v>
      </c>
      <c r="J289" s="2">
        <v>1.2849999999999999</v>
      </c>
      <c r="K289" s="2">
        <v>1.2849999999999999</v>
      </c>
      <c r="L289" s="3">
        <f>IF(K289&lt;MAX($K$3:K289),K289/MAX($K$3:K289)-1,0)</f>
        <v>-3.5285285285285406E-2</v>
      </c>
      <c r="M289" s="3">
        <f>IF(K289&lt;MAX($K$122:K289),K289/MAX($K$122:K289)-1,0)</f>
        <v>-3.5285285285285406E-2</v>
      </c>
    </row>
    <row r="290" spans="9:13">
      <c r="I290" s="25">
        <v>42677</v>
      </c>
      <c r="J290" s="2">
        <v>1.2889999999999999</v>
      </c>
      <c r="K290" s="2">
        <v>1.2889999999999999</v>
      </c>
      <c r="L290" s="3">
        <f>IF(K290&lt;MAX($K$3:K290),K290/MAX($K$3:K290)-1,0)</f>
        <v>-3.228228228228236E-2</v>
      </c>
      <c r="M290" s="3">
        <f>IF(K290&lt;MAX($K$122:K290),K290/MAX($K$122:K290)-1,0)</f>
        <v>-3.228228228228236E-2</v>
      </c>
    </row>
    <row r="291" spans="9:13">
      <c r="I291" s="25">
        <v>42678</v>
      </c>
      <c r="J291" s="2">
        <v>1.2809999999999999</v>
      </c>
      <c r="K291" s="2">
        <v>1.2809999999999999</v>
      </c>
      <c r="L291" s="3">
        <f>IF(K291&lt;MAX($K$3:K291),K291/MAX($K$3:K291)-1,0)</f>
        <v>-3.8288288288288452E-2</v>
      </c>
      <c r="M291" s="3">
        <f>IF(K291&lt;MAX($K$122:K291),K291/MAX($K$122:K291)-1,0)</f>
        <v>-3.8288288288288452E-2</v>
      </c>
    </row>
    <row r="292" spans="9:13">
      <c r="I292" s="25">
        <v>42681</v>
      </c>
      <c r="J292" s="2">
        <v>1.2929999999999999</v>
      </c>
      <c r="K292" s="2">
        <v>1.2929999999999999</v>
      </c>
      <c r="L292" s="3">
        <f>IF(K292&lt;MAX($K$3:K292),K292/MAX($K$3:K292)-1,0)</f>
        <v>-2.9279279279279424E-2</v>
      </c>
      <c r="M292" s="3">
        <f>IF(K292&lt;MAX($K$122:K292),K292/MAX($K$122:K292)-1,0)</f>
        <v>-2.9279279279279424E-2</v>
      </c>
    </row>
    <row r="293" spans="9:13">
      <c r="I293" s="25">
        <v>42682</v>
      </c>
      <c r="J293" s="2">
        <v>1.294</v>
      </c>
      <c r="K293" s="2">
        <v>1.294</v>
      </c>
      <c r="L293" s="3">
        <f>IF(K293&lt;MAX($K$3:K293),K293/MAX($K$3:K293)-1,0)</f>
        <v>-2.8528528528528607E-2</v>
      </c>
      <c r="M293" s="3">
        <f>IF(K293&lt;MAX($K$122:K293),K293/MAX($K$122:K293)-1,0)</f>
        <v>-2.8528528528528607E-2</v>
      </c>
    </row>
    <row r="294" spans="9:13">
      <c r="I294" s="25">
        <v>42683</v>
      </c>
      <c r="J294" s="2">
        <v>1.29</v>
      </c>
      <c r="K294" s="2">
        <v>1.29</v>
      </c>
      <c r="L294" s="3">
        <f>IF(K294&lt;MAX($K$3:K294),K294/MAX($K$3:K294)-1,0)</f>
        <v>-3.1531531531531543E-2</v>
      </c>
      <c r="M294" s="3">
        <f>IF(K294&lt;MAX($K$122:K294),K294/MAX($K$122:K294)-1,0)</f>
        <v>-3.1531531531531543E-2</v>
      </c>
    </row>
    <row r="295" spans="9:13">
      <c r="I295" s="25">
        <v>42684</v>
      </c>
      <c r="J295" s="2">
        <v>1.3049999999999999</v>
      </c>
      <c r="K295" s="2">
        <v>1.3049999999999999</v>
      </c>
      <c r="L295" s="3">
        <f>IF(K295&lt;MAX($K$3:K295),K295/MAX($K$3:K295)-1,0)</f>
        <v>-2.0270270270270396E-2</v>
      </c>
      <c r="M295" s="3">
        <f>IF(K295&lt;MAX($K$122:K295),K295/MAX($K$122:K295)-1,0)</f>
        <v>-2.0270270270270396E-2</v>
      </c>
    </row>
    <row r="296" spans="9:13">
      <c r="I296" s="25">
        <v>42685</v>
      </c>
      <c r="J296" s="2">
        <v>1.3140000000000001</v>
      </c>
      <c r="K296" s="2">
        <v>1.3140000000000001</v>
      </c>
      <c r="L296" s="3">
        <f>IF(K296&lt;MAX($K$3:K296),K296/MAX($K$3:K296)-1,0)</f>
        <v>-1.3513513513513487E-2</v>
      </c>
      <c r="M296" s="3">
        <f>IF(K296&lt;MAX($K$122:K296),K296/MAX($K$122:K296)-1,0)</f>
        <v>-1.3513513513513487E-2</v>
      </c>
    </row>
    <row r="297" spans="9:13">
      <c r="I297" s="25">
        <v>42688</v>
      </c>
      <c r="J297" s="2">
        <v>1.325</v>
      </c>
      <c r="K297" s="2">
        <v>1.325</v>
      </c>
      <c r="L297" s="3">
        <f>IF(K297&lt;MAX($K$3:K297),K297/MAX($K$3:K297)-1,0)</f>
        <v>-5.2552552552553866E-3</v>
      </c>
      <c r="M297" s="3">
        <f>IF(K297&lt;MAX($K$122:K297),K297/MAX($K$122:K297)-1,0)</f>
        <v>-5.2552552552553866E-3</v>
      </c>
    </row>
    <row r="298" spans="9:13">
      <c r="I298" s="25">
        <v>42689</v>
      </c>
      <c r="J298" s="2">
        <v>1.319</v>
      </c>
      <c r="K298" s="2">
        <v>1.319</v>
      </c>
      <c r="L298" s="3">
        <f>IF(K298&lt;MAX($K$3:K298),K298/MAX($K$3:K298)-1,0)</f>
        <v>-9.7597597597598451E-3</v>
      </c>
      <c r="M298" s="3">
        <f>IF(K298&lt;MAX($K$122:K298),K298/MAX($K$122:K298)-1,0)</f>
        <v>-9.7597597597598451E-3</v>
      </c>
    </row>
    <row r="299" spans="9:13">
      <c r="I299" s="25">
        <v>42690</v>
      </c>
      <c r="J299" s="2">
        <v>1.3180000000000001</v>
      </c>
      <c r="K299" s="2">
        <v>1.3180000000000001</v>
      </c>
      <c r="L299" s="3">
        <f>IF(K299&lt;MAX($K$3:K299),K299/MAX($K$3:K299)-1,0)</f>
        <v>-1.0510510510510551E-2</v>
      </c>
      <c r="M299" s="3">
        <f>IF(K299&lt;MAX($K$122:K299),K299/MAX($K$122:K299)-1,0)</f>
        <v>-1.0510510510510551E-2</v>
      </c>
    </row>
    <row r="300" spans="9:13">
      <c r="I300" s="25">
        <v>42691</v>
      </c>
      <c r="J300" s="2">
        <v>1.3169999999999999</v>
      </c>
      <c r="K300" s="2">
        <v>1.3169999999999999</v>
      </c>
      <c r="L300" s="3">
        <f>IF(K300&lt;MAX($K$3:K300),K300/MAX($K$3:K300)-1,0)</f>
        <v>-1.1261261261261368E-2</v>
      </c>
      <c r="M300" s="3">
        <f>IF(K300&lt;MAX($K$122:K300),K300/MAX($K$122:K300)-1,0)</f>
        <v>-1.1261261261261368E-2</v>
      </c>
    </row>
    <row r="301" spans="9:13">
      <c r="I301" s="25">
        <v>42692</v>
      </c>
      <c r="J301" s="2">
        <v>1.304</v>
      </c>
      <c r="K301" s="2">
        <v>1.304</v>
      </c>
      <c r="L301" s="3">
        <f>IF(K301&lt;MAX($K$3:K301),K301/MAX($K$3:K301)-1,0)</f>
        <v>-2.1021021021020991E-2</v>
      </c>
      <c r="M301" s="3">
        <f>IF(K301&lt;MAX($K$122:K301),K301/MAX($K$122:K301)-1,0)</f>
        <v>-2.1021021021020991E-2</v>
      </c>
    </row>
    <row r="302" spans="9:13">
      <c r="I302" s="25">
        <v>42695</v>
      </c>
      <c r="J302" s="2">
        <v>1.3009999999999999</v>
      </c>
      <c r="K302" s="2">
        <v>1.3009999999999999</v>
      </c>
      <c r="L302" s="3">
        <f>IF(K302&lt;MAX($K$3:K302),K302/MAX($K$3:K302)-1,0)</f>
        <v>-2.3273273273273332E-2</v>
      </c>
      <c r="M302" s="3">
        <f>IF(K302&lt;MAX($K$122:K302),K302/MAX($K$122:K302)-1,0)</f>
        <v>-2.3273273273273332E-2</v>
      </c>
    </row>
    <row r="303" spans="9:13">
      <c r="I303" s="25">
        <v>42696</v>
      </c>
      <c r="J303" s="2">
        <v>1.3160000000000001</v>
      </c>
      <c r="K303" s="2">
        <v>1.3160000000000001</v>
      </c>
      <c r="L303" s="3">
        <f>IF(K303&lt;MAX($K$3:K303),K303/MAX($K$3:K303)-1,0)</f>
        <v>-1.2012012012012074E-2</v>
      </c>
      <c r="M303" s="3">
        <f>IF(K303&lt;MAX($K$122:K303),K303/MAX($K$122:K303)-1,0)</f>
        <v>-1.2012012012012074E-2</v>
      </c>
    </row>
    <row r="304" spans="9:13">
      <c r="I304" s="25">
        <v>42697</v>
      </c>
      <c r="J304" s="2">
        <v>1.3080000000000001</v>
      </c>
      <c r="K304" s="2">
        <v>1.3080000000000001</v>
      </c>
      <c r="L304" s="3">
        <f>IF(K304&lt;MAX($K$3:K304),K304/MAX($K$3:K304)-1,0)</f>
        <v>-1.8018018018018056E-2</v>
      </c>
      <c r="M304" s="3">
        <f>IF(K304&lt;MAX($K$122:K304),K304/MAX($K$122:K304)-1,0)</f>
        <v>-1.8018018018018056E-2</v>
      </c>
    </row>
    <row r="305" spans="9:13">
      <c r="I305" s="25">
        <v>42698</v>
      </c>
      <c r="J305" s="2">
        <v>1.3089999999999999</v>
      </c>
      <c r="K305" s="2">
        <v>1.3089999999999999</v>
      </c>
      <c r="L305" s="3">
        <f>IF(K305&lt;MAX($K$3:K305),K305/MAX($K$3:K305)-1,0)</f>
        <v>-1.726726726726735E-2</v>
      </c>
      <c r="M305" s="3">
        <f>IF(K305&lt;MAX($K$122:K305),K305/MAX($K$122:K305)-1,0)</f>
        <v>-1.726726726726735E-2</v>
      </c>
    </row>
    <row r="306" spans="9:13">
      <c r="I306" s="25">
        <v>42699</v>
      </c>
      <c r="J306" s="2">
        <v>1.3149999999999999</v>
      </c>
      <c r="K306" s="2">
        <v>1.3149999999999999</v>
      </c>
      <c r="L306" s="3">
        <f>IF(K306&lt;MAX($K$3:K306),K306/MAX($K$3:K306)-1,0)</f>
        <v>-1.2762762762762891E-2</v>
      </c>
      <c r="M306" s="3">
        <f>IF(K306&lt;MAX($K$122:K306),K306/MAX($K$122:K306)-1,0)</f>
        <v>-1.2762762762762891E-2</v>
      </c>
    </row>
    <row r="307" spans="9:13">
      <c r="I307" s="25">
        <v>42702</v>
      </c>
      <c r="J307" s="2">
        <v>1.331</v>
      </c>
      <c r="K307" s="2">
        <v>1.331</v>
      </c>
      <c r="L307" s="3">
        <f>IF(K307&lt;MAX($K$3:K307),K307/MAX($K$3:K307)-1,0)</f>
        <v>-7.507507507508171E-4</v>
      </c>
      <c r="M307" s="3">
        <f>IF(K307&lt;MAX($K$122:K307),K307/MAX($K$122:K307)-1,0)</f>
        <v>-7.507507507508171E-4</v>
      </c>
    </row>
    <row r="308" spans="9:13">
      <c r="I308" s="25">
        <v>42703</v>
      </c>
      <c r="J308" s="2">
        <v>1.3129999999999999</v>
      </c>
      <c r="K308" s="2">
        <v>1.3129999999999999</v>
      </c>
      <c r="L308" s="3">
        <f>IF(K308&lt;MAX($K$3:K308),K308/MAX($K$3:K308)-1,0)</f>
        <v>-1.4264264264264415E-2</v>
      </c>
      <c r="M308" s="3">
        <f>IF(K308&lt;MAX($K$122:K308),K308/MAX($K$122:K308)-1,0)</f>
        <v>-1.4264264264264415E-2</v>
      </c>
    </row>
    <row r="309" spans="9:13">
      <c r="I309" s="25">
        <v>42704</v>
      </c>
      <c r="J309" s="2">
        <v>1.2929999999999999</v>
      </c>
      <c r="K309" s="2">
        <v>1.2929999999999999</v>
      </c>
      <c r="L309" s="3">
        <f>IF(K309&lt;MAX($K$3:K309),K309/MAX($K$3:K309)-1,0)</f>
        <v>-2.9279279279279424E-2</v>
      </c>
      <c r="M309" s="3">
        <f>IF(K309&lt;MAX($K$122:K309),K309/MAX($K$122:K309)-1,0)</f>
        <v>-2.9279279279279424E-2</v>
      </c>
    </row>
    <row r="310" spans="9:13">
      <c r="I310" s="25">
        <v>42705</v>
      </c>
      <c r="J310" s="2">
        <v>1.3009999999999999</v>
      </c>
      <c r="K310" s="2">
        <v>1.3009999999999999</v>
      </c>
      <c r="L310" s="3">
        <f>IF(K310&lt;MAX($K$3:K310),K310/MAX($K$3:K310)-1,0)</f>
        <v>-2.3273273273273332E-2</v>
      </c>
      <c r="M310" s="3">
        <f>IF(K310&lt;MAX($K$122:K310),K310/MAX($K$122:K310)-1,0)</f>
        <v>-2.3273273273273332E-2</v>
      </c>
    </row>
    <row r="311" spans="9:13">
      <c r="I311" s="25">
        <v>42706</v>
      </c>
      <c r="J311" s="2">
        <v>1.294</v>
      </c>
      <c r="K311" s="2">
        <v>1.294</v>
      </c>
      <c r="L311" s="3">
        <f>IF(K311&lt;MAX($K$3:K311),K311/MAX($K$3:K311)-1,0)</f>
        <v>-2.8528528528528607E-2</v>
      </c>
      <c r="M311" s="3">
        <f>IF(K311&lt;MAX($K$122:K311),K311/MAX($K$122:K311)-1,0)</f>
        <v>-2.8528528528528607E-2</v>
      </c>
    </row>
    <row r="312" spans="9:13">
      <c r="I312" s="25">
        <v>42709</v>
      </c>
      <c r="J312" s="2">
        <v>1.2949999999999999</v>
      </c>
      <c r="K312" s="2">
        <v>1.2949999999999999</v>
      </c>
      <c r="L312" s="3">
        <f>IF(K312&lt;MAX($K$3:K312),K312/MAX($K$3:K312)-1,0)</f>
        <v>-2.7777777777777901E-2</v>
      </c>
      <c r="M312" s="3">
        <f>IF(K312&lt;MAX($K$122:K312),K312/MAX($K$122:K312)-1,0)</f>
        <v>-2.7777777777777901E-2</v>
      </c>
    </row>
    <row r="313" spans="9:13">
      <c r="I313" s="25">
        <v>42710</v>
      </c>
      <c r="J313" s="2">
        <v>1.3</v>
      </c>
      <c r="K313" s="2">
        <v>1.3</v>
      </c>
      <c r="L313" s="3">
        <f>IF(K313&lt;MAX($K$3:K313),K313/MAX($K$3:K313)-1,0)</f>
        <v>-2.4024024024024038E-2</v>
      </c>
      <c r="M313" s="3">
        <f>IF(K313&lt;MAX($K$122:K313),K313/MAX($K$122:K313)-1,0)</f>
        <v>-2.4024024024024038E-2</v>
      </c>
    </row>
    <row r="314" spans="9:13">
      <c r="I314" s="25">
        <v>42711</v>
      </c>
      <c r="J314" s="2">
        <v>1.3069999999999999</v>
      </c>
      <c r="K314" s="2">
        <v>1.3069999999999999</v>
      </c>
      <c r="L314" s="3">
        <f>IF(K314&lt;MAX($K$3:K314),K314/MAX($K$3:K314)-1,0)</f>
        <v>-1.8768768768768873E-2</v>
      </c>
      <c r="M314" s="3">
        <f>IF(K314&lt;MAX($K$122:K314),K314/MAX($K$122:K314)-1,0)</f>
        <v>-1.8768768768768873E-2</v>
      </c>
    </row>
    <row r="315" spans="9:13">
      <c r="I315" s="25">
        <v>42712</v>
      </c>
      <c r="J315" s="2">
        <v>1.3140000000000001</v>
      </c>
      <c r="K315" s="2">
        <v>1.3140000000000001</v>
      </c>
      <c r="L315" s="3">
        <f>IF(K315&lt;MAX($K$3:K315),K315/MAX($K$3:K315)-1,0)</f>
        <v>-1.3513513513513487E-2</v>
      </c>
      <c r="M315" s="3">
        <f>IF(K315&lt;MAX($K$122:K315),K315/MAX($K$122:K315)-1,0)</f>
        <v>-1.3513513513513487E-2</v>
      </c>
    </row>
    <row r="316" spans="9:13">
      <c r="I316" s="25">
        <v>42713</v>
      </c>
      <c r="J316" s="2">
        <v>1.32</v>
      </c>
      <c r="K316" s="2">
        <v>1.32</v>
      </c>
      <c r="L316" s="3">
        <f>IF(K316&lt;MAX($K$3:K316),K316/MAX($K$3:K316)-1,0)</f>
        <v>-9.009009009009028E-3</v>
      </c>
      <c r="M316" s="3">
        <f>IF(K316&lt;MAX($K$122:K316),K316/MAX($K$122:K316)-1,0)</f>
        <v>-9.009009009009028E-3</v>
      </c>
    </row>
    <row r="317" spans="9:13">
      <c r="I317" s="25">
        <v>42716</v>
      </c>
      <c r="J317" s="2">
        <v>1.29</v>
      </c>
      <c r="K317" s="2">
        <v>1.29</v>
      </c>
      <c r="L317" s="3">
        <f>IF(K317&lt;MAX($K$3:K317),K317/MAX($K$3:K317)-1,0)</f>
        <v>-3.1531531531531543E-2</v>
      </c>
      <c r="M317" s="3">
        <f>IF(K317&lt;MAX($K$122:K317),K317/MAX($K$122:K317)-1,0)</f>
        <v>-3.1531531531531543E-2</v>
      </c>
    </row>
    <row r="318" spans="9:13">
      <c r="I318" s="25">
        <v>42717</v>
      </c>
      <c r="J318" s="2">
        <v>1.2929999999999999</v>
      </c>
      <c r="K318" s="2">
        <v>1.2929999999999999</v>
      </c>
      <c r="L318" s="3">
        <f>IF(K318&lt;MAX($K$3:K318),K318/MAX($K$3:K318)-1,0)</f>
        <v>-2.9279279279279424E-2</v>
      </c>
      <c r="M318" s="3">
        <f>IF(K318&lt;MAX($K$122:K318),K318/MAX($K$122:K318)-1,0)</f>
        <v>-2.9279279279279424E-2</v>
      </c>
    </row>
    <row r="319" spans="9:13">
      <c r="I319" s="25">
        <v>42718</v>
      </c>
      <c r="J319" s="2">
        <v>1.29</v>
      </c>
      <c r="K319" s="2">
        <v>1.29</v>
      </c>
      <c r="L319" s="3">
        <f>IF(K319&lt;MAX($K$3:K319),K319/MAX($K$3:K319)-1,0)</f>
        <v>-3.1531531531531543E-2</v>
      </c>
      <c r="M319" s="3">
        <f>IF(K319&lt;MAX($K$122:K319),K319/MAX($K$122:K319)-1,0)</f>
        <v>-3.1531531531531543E-2</v>
      </c>
    </row>
    <row r="320" spans="9:13">
      <c r="I320" s="25">
        <v>42719</v>
      </c>
      <c r="J320" s="2">
        <v>1.2789999999999999</v>
      </c>
      <c r="K320" s="2">
        <v>1.2789999999999999</v>
      </c>
      <c r="L320" s="3">
        <f>IF(K320&lt;MAX($K$3:K320),K320/MAX($K$3:K320)-1,0)</f>
        <v>-3.9789789789789864E-2</v>
      </c>
      <c r="M320" s="3">
        <f>IF(K320&lt;MAX($K$122:K320),K320/MAX($K$122:K320)-1,0)</f>
        <v>-3.9789789789789864E-2</v>
      </c>
    </row>
    <row r="321" spans="9:13">
      <c r="I321" s="25">
        <v>42720</v>
      </c>
      <c r="J321" s="2">
        <v>1.278</v>
      </c>
      <c r="K321" s="2">
        <v>1.278</v>
      </c>
      <c r="L321" s="3">
        <f>IF(K321&lt;MAX($K$3:K321),K321/MAX($K$3:K321)-1,0)</f>
        <v>-4.0540540540540571E-2</v>
      </c>
      <c r="M321" s="3">
        <f>IF(K321&lt;MAX($K$122:K321),K321/MAX($K$122:K321)-1,0)</f>
        <v>-4.0540540540540571E-2</v>
      </c>
    </row>
    <row r="322" spans="9:13">
      <c r="I322" s="25">
        <v>42723</v>
      </c>
      <c r="J322" s="2">
        <v>1.2769999999999999</v>
      </c>
      <c r="K322" s="2">
        <v>1.2769999999999999</v>
      </c>
      <c r="L322" s="3">
        <f>IF(K322&lt;MAX($K$3:K322),K322/MAX($K$3:K322)-1,0)</f>
        <v>-4.1291291291291388E-2</v>
      </c>
      <c r="M322" s="3">
        <f>IF(K322&lt;MAX($K$122:K322),K322/MAX($K$122:K322)-1,0)</f>
        <v>-4.1291291291291388E-2</v>
      </c>
    </row>
    <row r="323" spans="9:13">
      <c r="I323" s="25">
        <v>42724</v>
      </c>
      <c r="J323" s="2">
        <v>1.272</v>
      </c>
      <c r="K323" s="2">
        <v>1.272</v>
      </c>
      <c r="L323" s="3">
        <f>IF(K323&lt;MAX($K$3:K323),K323/MAX($K$3:K323)-1,0)</f>
        <v>-4.5045045045045029E-2</v>
      </c>
      <c r="M323" s="3">
        <f>IF(K323&lt;MAX($K$122:K323),K323/MAX($K$122:K323)-1,0)</f>
        <v>-4.5045045045045029E-2</v>
      </c>
    </row>
    <row r="324" spans="9:13">
      <c r="I324" s="25">
        <v>42725</v>
      </c>
      <c r="J324" s="2">
        <v>1.28</v>
      </c>
      <c r="K324" s="2">
        <v>1.28</v>
      </c>
      <c r="L324" s="3">
        <f>IF(K324&lt;MAX($K$3:K324),K324/MAX($K$3:K324)-1,0)</f>
        <v>-3.9039039039039047E-2</v>
      </c>
      <c r="M324" s="3">
        <f>IF(K324&lt;MAX($K$122:K324),K324/MAX($K$122:K324)-1,0)</f>
        <v>-3.9039039039039047E-2</v>
      </c>
    </row>
    <row r="325" spans="9:13">
      <c r="I325" s="25">
        <v>42726</v>
      </c>
      <c r="J325" s="2">
        <v>1.278</v>
      </c>
      <c r="K325" s="2">
        <v>1.278</v>
      </c>
      <c r="L325" s="3">
        <f>IF(K325&lt;MAX($K$3:K325),K325/MAX($K$3:K325)-1,0)</f>
        <v>-4.0540540540540571E-2</v>
      </c>
      <c r="M325" s="3">
        <f>IF(K325&lt;MAX($K$122:K325),K325/MAX($K$122:K325)-1,0)</f>
        <v>-4.0540540540540571E-2</v>
      </c>
    </row>
    <row r="326" spans="9:13">
      <c r="I326" s="25">
        <v>42727</v>
      </c>
      <c r="J326" s="2">
        <v>1.2629999999999999</v>
      </c>
      <c r="K326" s="2">
        <v>1.2629999999999999</v>
      </c>
      <c r="L326" s="3">
        <f>IF(K326&lt;MAX($K$3:K326),K326/MAX($K$3:K326)-1,0)</f>
        <v>-5.1801801801801939E-2</v>
      </c>
      <c r="M326" s="3">
        <f>IF(K326&lt;MAX($K$122:K326),K326/MAX($K$122:K326)-1,0)</f>
        <v>-5.1801801801801939E-2</v>
      </c>
    </row>
    <row r="327" spans="9:13">
      <c r="I327" s="25">
        <v>42730</v>
      </c>
      <c r="J327" s="2">
        <v>1.2589999999999999</v>
      </c>
      <c r="K327" s="2">
        <v>1.2589999999999999</v>
      </c>
      <c r="L327" s="3">
        <f>IF(K327&lt;MAX($K$3:K327),K327/MAX($K$3:K327)-1,0)</f>
        <v>-5.4804804804804985E-2</v>
      </c>
      <c r="M327" s="3">
        <f>IF(K327&lt;MAX($K$122:K327),K327/MAX($K$122:K327)-1,0)</f>
        <v>-5.4804804804804985E-2</v>
      </c>
    </row>
    <row r="328" spans="9:13">
      <c r="I328" s="25">
        <v>42731</v>
      </c>
      <c r="J328" s="2">
        <v>1.2549999999999999</v>
      </c>
      <c r="K328" s="2">
        <v>1.2549999999999999</v>
      </c>
      <c r="L328" s="3">
        <f>IF(K328&lt;MAX($K$3:K328),K328/MAX($K$3:K328)-1,0)</f>
        <v>-5.780780780780792E-2</v>
      </c>
      <c r="M328" s="3">
        <f>IF(K328&lt;MAX($K$122:K328),K328/MAX($K$122:K328)-1,0)</f>
        <v>-5.780780780780792E-2</v>
      </c>
    </row>
    <row r="329" spans="9:13">
      <c r="I329" s="25">
        <v>42732</v>
      </c>
      <c r="J329" s="2">
        <v>1.252</v>
      </c>
      <c r="K329" s="2">
        <v>1.252</v>
      </c>
      <c r="L329" s="3">
        <f>IF(K329&lt;MAX($K$3:K329),K329/MAX($K$3:K329)-1,0)</f>
        <v>-6.006006006006015E-2</v>
      </c>
      <c r="M329" s="3">
        <f>IF(K329&lt;MAX($K$122:K329),K329/MAX($K$122:K329)-1,0)</f>
        <v>-6.006006006006015E-2</v>
      </c>
    </row>
    <row r="330" spans="9:13">
      <c r="I330" s="25">
        <v>42733</v>
      </c>
      <c r="J330" s="2">
        <v>1.25</v>
      </c>
      <c r="K330" s="2">
        <v>1.25</v>
      </c>
      <c r="L330" s="3">
        <f>IF(K330&lt;MAX($K$3:K330),K330/MAX($K$3:K330)-1,0)</f>
        <v>-6.1561561561561562E-2</v>
      </c>
      <c r="M330" s="3">
        <f>IF(K330&lt;MAX($K$122:K330),K330/MAX($K$122:K330)-1,0)</f>
        <v>-6.1561561561561562E-2</v>
      </c>
    </row>
    <row r="331" spans="9:13">
      <c r="I331" s="25">
        <v>42734</v>
      </c>
      <c r="J331" s="2">
        <v>1.2589999999999999</v>
      </c>
      <c r="K331" s="2">
        <v>1.2589999999999999</v>
      </c>
      <c r="L331" s="3">
        <f>IF(K331&lt;MAX($K$3:K331),K331/MAX($K$3:K331)-1,0)</f>
        <v>-5.4804804804804985E-2</v>
      </c>
      <c r="M331" s="3">
        <f>IF(K331&lt;MAX($K$122:K331),K331/MAX($K$122:K331)-1,0)</f>
        <v>-5.4804804804804985E-2</v>
      </c>
    </row>
    <row r="332" spans="9:13">
      <c r="I332" s="25">
        <v>42735</v>
      </c>
      <c r="J332" s="2">
        <v>1.2589999999999999</v>
      </c>
      <c r="K332" s="2">
        <v>1.2589999999999999</v>
      </c>
      <c r="L332" s="3">
        <f>IF(K332&lt;MAX($K$3:K332),K332/MAX($K$3:K332)-1,0)</f>
        <v>-5.4804804804804985E-2</v>
      </c>
      <c r="M332" s="3">
        <f>IF(K332&lt;MAX($K$122:K332),K332/MAX($K$122:K332)-1,0)</f>
        <v>-5.4804804804804985E-2</v>
      </c>
    </row>
    <row r="333" spans="9:13">
      <c r="I333" s="25">
        <v>42738</v>
      </c>
      <c r="J333" s="2">
        <v>1.2689999999999999</v>
      </c>
      <c r="K333" s="2">
        <v>1.2689999999999999</v>
      </c>
      <c r="L333" s="3">
        <f>IF(K333&lt;MAX($K$3:K333),K333/MAX($K$3:K333)-1,0)</f>
        <v>-4.7297297297297369E-2</v>
      </c>
      <c r="M333" s="3">
        <f>IF(K333&lt;MAX($K$122:K333),K333/MAX($K$122:K333)-1,0)</f>
        <v>-4.7297297297297369E-2</v>
      </c>
    </row>
    <row r="334" spans="9:13">
      <c r="I334" s="25">
        <v>42739</v>
      </c>
      <c r="J334" s="2">
        <v>1.292</v>
      </c>
      <c r="K334" s="2">
        <v>1.292</v>
      </c>
      <c r="L334" s="3">
        <f>IF(K334&lt;MAX($K$3:K334),K334/MAX($K$3:K334)-1,0)</f>
        <v>-3.0030030030030019E-2</v>
      </c>
      <c r="M334" s="3">
        <f>IF(K334&lt;MAX($K$122:K334),K334/MAX($K$122:K334)-1,0)</f>
        <v>-3.0030030030030019E-2</v>
      </c>
    </row>
    <row r="335" spans="9:13">
      <c r="I335" s="25">
        <v>42740</v>
      </c>
      <c r="J335" s="2">
        <v>1.286</v>
      </c>
      <c r="K335" s="2">
        <v>1.286</v>
      </c>
      <c r="L335" s="3">
        <f>IF(K335&lt;MAX($K$3:K335),K335/MAX($K$3:K335)-1,0)</f>
        <v>-3.4534534534534589E-2</v>
      </c>
      <c r="M335" s="3">
        <f>IF(K335&lt;MAX($K$122:K335),K335/MAX($K$122:K335)-1,0)</f>
        <v>-3.4534534534534589E-2</v>
      </c>
    </row>
    <row r="336" spans="9:13">
      <c r="I336" s="25">
        <v>42741</v>
      </c>
      <c r="J336" s="2">
        <v>1.2789999999999999</v>
      </c>
      <c r="K336" s="2">
        <v>1.2789999999999999</v>
      </c>
      <c r="L336" s="3">
        <f>IF(K336&lt;MAX($K$3:K336),K336/MAX($K$3:K336)-1,0)</f>
        <v>-3.9789789789789864E-2</v>
      </c>
      <c r="M336" s="3">
        <f>IF(K336&lt;MAX($K$122:K336),K336/MAX($K$122:K336)-1,0)</f>
        <v>-3.9789789789789864E-2</v>
      </c>
    </row>
    <row r="337" spans="9:13">
      <c r="I337" s="25">
        <v>42744</v>
      </c>
      <c r="J337" s="2">
        <v>1.2869999999999999</v>
      </c>
      <c r="K337" s="2">
        <v>1.2869999999999999</v>
      </c>
      <c r="L337" s="3">
        <f>IF(K337&lt;MAX($K$3:K337),K337/MAX($K$3:K337)-1,0)</f>
        <v>-3.3783783783783883E-2</v>
      </c>
      <c r="M337" s="3">
        <f>IF(K337&lt;MAX($K$122:K337),K337/MAX($K$122:K337)-1,0)</f>
        <v>-3.3783783783783883E-2</v>
      </c>
    </row>
    <row r="338" spans="9:13">
      <c r="I338" s="25">
        <v>42745</v>
      </c>
      <c r="J338" s="2">
        <v>1.2849999999999999</v>
      </c>
      <c r="K338" s="2">
        <v>1.2849999999999999</v>
      </c>
      <c r="L338" s="3">
        <f>IF(K338&lt;MAX($K$3:K338),K338/MAX($K$3:K338)-1,0)</f>
        <v>-3.5285285285285406E-2</v>
      </c>
      <c r="M338" s="3">
        <f>IF(K338&lt;MAX($K$122:K338),K338/MAX($K$122:K338)-1,0)</f>
        <v>-3.5285285285285406E-2</v>
      </c>
    </row>
    <row r="339" spans="9:13">
      <c r="I339" s="25">
        <v>42746</v>
      </c>
      <c r="J339" s="2">
        <v>1.27</v>
      </c>
      <c r="K339" s="2">
        <v>1.27</v>
      </c>
      <c r="L339" s="3">
        <f>IF(K339&lt;MAX($K$3:K339),K339/MAX($K$3:K339)-1,0)</f>
        <v>-4.6546546546546552E-2</v>
      </c>
      <c r="M339" s="3">
        <f>IF(K339&lt;MAX($K$122:K339),K339/MAX($K$122:K339)-1,0)</f>
        <v>-4.6546546546546552E-2</v>
      </c>
    </row>
    <row r="340" spans="9:13">
      <c r="I340" s="25">
        <v>42747</v>
      </c>
      <c r="J340" s="2">
        <v>1.258</v>
      </c>
      <c r="K340" s="2">
        <v>1.258</v>
      </c>
      <c r="L340" s="3">
        <f>IF(K340&lt;MAX($K$3:K340),K340/MAX($K$3:K340)-1,0)</f>
        <v>-5.555555555555558E-2</v>
      </c>
      <c r="M340" s="3">
        <f>IF(K340&lt;MAX($K$122:K340),K340/MAX($K$122:K340)-1,0)</f>
        <v>-5.555555555555558E-2</v>
      </c>
    </row>
    <row r="341" spans="9:13">
      <c r="I341" s="25">
        <v>42748</v>
      </c>
      <c r="J341" s="2">
        <v>1.2529999999999999</v>
      </c>
      <c r="K341" s="2">
        <v>1.2529999999999999</v>
      </c>
      <c r="L341" s="3">
        <f>IF(K341&lt;MAX($K$3:K341),K341/MAX($K$3:K341)-1,0)</f>
        <v>-5.9309309309309444E-2</v>
      </c>
      <c r="M341" s="3">
        <f>IF(K341&lt;MAX($K$122:K341),K341/MAX($K$122:K341)-1,0)</f>
        <v>-5.9309309309309444E-2</v>
      </c>
    </row>
    <row r="342" spans="9:13">
      <c r="I342" s="25">
        <v>42751</v>
      </c>
      <c r="J342" s="2">
        <v>1.2350000000000001</v>
      </c>
      <c r="K342" s="2">
        <v>1.2350000000000001</v>
      </c>
      <c r="L342" s="3">
        <f>IF(K342&lt;MAX($K$3:K342),K342/MAX($K$3:K342)-1,0)</f>
        <v>-7.2822822822822819E-2</v>
      </c>
      <c r="M342" s="3">
        <f>IF(K342&lt;MAX($K$122:K342),K342/MAX($K$122:K342)-1,0)</f>
        <v>-7.2822822822822819E-2</v>
      </c>
    </row>
    <row r="343" spans="9:13">
      <c r="I343" s="25">
        <v>42752</v>
      </c>
      <c r="J343" s="2">
        <v>1.2450000000000001</v>
      </c>
      <c r="K343" s="2">
        <v>1.2450000000000001</v>
      </c>
      <c r="L343" s="3">
        <f>IF(K343&lt;MAX($K$3:K343),K343/MAX($K$3:K343)-1,0)</f>
        <v>-6.5315315315315314E-2</v>
      </c>
      <c r="M343" s="3">
        <f>IF(K343&lt;MAX($K$122:K343),K343/MAX($K$122:K343)-1,0)</f>
        <v>-6.5315315315315314E-2</v>
      </c>
    </row>
    <row r="344" spans="9:13">
      <c r="I344" s="25">
        <v>42753</v>
      </c>
      <c r="J344" s="2">
        <v>1.2529999999999999</v>
      </c>
      <c r="K344" s="2">
        <v>1.2529999999999999</v>
      </c>
      <c r="L344" s="3">
        <f>IF(K344&lt;MAX($K$3:K344),K344/MAX($K$3:K344)-1,0)</f>
        <v>-5.9309309309309444E-2</v>
      </c>
      <c r="M344" s="3">
        <f>IF(K344&lt;MAX($K$122:K344),K344/MAX($K$122:K344)-1,0)</f>
        <v>-5.9309309309309444E-2</v>
      </c>
    </row>
    <row r="345" spans="9:13">
      <c r="I345" s="25">
        <v>42754</v>
      </c>
      <c r="J345" s="2">
        <v>1.248</v>
      </c>
      <c r="K345" s="2">
        <v>1.248</v>
      </c>
      <c r="L345" s="3">
        <f>IF(K345&lt;MAX($K$3:K345),K345/MAX($K$3:K345)-1,0)</f>
        <v>-6.3063063063063085E-2</v>
      </c>
      <c r="M345" s="3">
        <f>IF(K345&lt;MAX($K$122:K345),K345/MAX($K$122:K345)-1,0)</f>
        <v>-6.3063063063063085E-2</v>
      </c>
    </row>
    <row r="346" spans="9:13">
      <c r="I346" s="25">
        <v>42755</v>
      </c>
      <c r="J346" s="2">
        <v>1.2589999999999999</v>
      </c>
      <c r="K346" s="2">
        <v>1.2589999999999999</v>
      </c>
      <c r="L346" s="3">
        <f>IF(K346&lt;MAX($K$3:K346),K346/MAX($K$3:K346)-1,0)</f>
        <v>-5.4804804804804985E-2</v>
      </c>
      <c r="M346" s="3">
        <f>IF(K346&lt;MAX($K$122:K346),K346/MAX($K$122:K346)-1,0)</f>
        <v>-5.4804804804804985E-2</v>
      </c>
    </row>
    <row r="347" spans="9:13">
      <c r="I347" s="25">
        <v>42758</v>
      </c>
      <c r="J347" s="2">
        <v>1.264</v>
      </c>
      <c r="K347" s="2">
        <v>1.264</v>
      </c>
      <c r="L347" s="3">
        <f>IF(K347&lt;MAX($K$3:K347),K347/MAX($K$3:K347)-1,0)</f>
        <v>-5.1051051051051122E-2</v>
      </c>
      <c r="M347" s="3">
        <f>IF(K347&lt;MAX($K$122:K347),K347/MAX($K$122:K347)-1,0)</f>
        <v>-5.1051051051051122E-2</v>
      </c>
    </row>
    <row r="348" spans="9:13">
      <c r="I348" s="25">
        <v>42759</v>
      </c>
      <c r="J348" s="2">
        <v>1.2629999999999999</v>
      </c>
      <c r="K348" s="2">
        <v>1.2629999999999999</v>
      </c>
      <c r="L348" s="3">
        <f>IF(K348&lt;MAX($K$3:K348),K348/MAX($K$3:K348)-1,0)</f>
        <v>-5.1801801801801939E-2</v>
      </c>
      <c r="M348" s="3">
        <f>IF(K348&lt;MAX($K$122:K348),K348/MAX($K$122:K348)-1,0)</f>
        <v>-5.1801801801801939E-2</v>
      </c>
    </row>
    <row r="349" spans="9:13">
      <c r="I349" s="25">
        <v>42760</v>
      </c>
      <c r="J349" s="2">
        <v>1.26</v>
      </c>
      <c r="K349" s="2">
        <v>1.26</v>
      </c>
      <c r="L349" s="3">
        <f>IF(K349&lt;MAX($K$3:K349),K349/MAX($K$3:K349)-1,0)</f>
        <v>-5.4054054054054057E-2</v>
      </c>
      <c r="M349" s="3">
        <f>IF(K349&lt;MAX($K$122:K349),K349/MAX($K$122:K349)-1,0)</f>
        <v>-5.4054054054054057E-2</v>
      </c>
    </row>
    <row r="350" spans="9:13">
      <c r="I350" s="25">
        <v>42761</v>
      </c>
      <c r="J350" s="2">
        <v>1.26</v>
      </c>
      <c r="K350" s="2">
        <v>1.26</v>
      </c>
      <c r="L350" s="3">
        <f>IF(K350&lt;MAX($K$3:K350),K350/MAX($K$3:K350)-1,0)</f>
        <v>-5.4054054054054057E-2</v>
      </c>
      <c r="M350" s="3">
        <f>IF(K350&lt;MAX($K$122:K350),K350/MAX($K$122:K350)-1,0)</f>
        <v>-5.4054054054054057E-2</v>
      </c>
    </row>
    <row r="351" spans="9:13">
      <c r="I351" s="25">
        <v>42769</v>
      </c>
      <c r="J351" s="2">
        <v>1.2529999999999999</v>
      </c>
      <c r="K351" s="2">
        <v>1.2529999999999999</v>
      </c>
      <c r="L351" s="3">
        <f>IF(K351&lt;MAX($K$3:K351),K351/MAX($K$3:K351)-1,0)</f>
        <v>-5.9309309309309444E-2</v>
      </c>
      <c r="M351" s="3">
        <f>IF(K351&lt;MAX($K$122:K351),K351/MAX($K$122:K351)-1,0)</f>
        <v>-5.9309309309309444E-2</v>
      </c>
    </row>
    <row r="352" spans="9:13">
      <c r="I352" s="25">
        <v>42772</v>
      </c>
      <c r="J352" s="2">
        <v>1.27</v>
      </c>
      <c r="K352" s="2">
        <v>1.27</v>
      </c>
      <c r="L352" s="3">
        <f>IF(K352&lt;MAX($K$3:K352),K352/MAX($K$3:K352)-1,0)</f>
        <v>-4.6546546546546552E-2</v>
      </c>
      <c r="M352" s="3">
        <f>IF(K352&lt;MAX($K$122:K352),K352/MAX($K$122:K352)-1,0)</f>
        <v>-4.6546546546546552E-2</v>
      </c>
    </row>
    <row r="353" spans="9:13">
      <c r="I353" s="25">
        <v>42773</v>
      </c>
      <c r="J353" s="2">
        <v>1.274</v>
      </c>
      <c r="K353" s="2">
        <v>1.274</v>
      </c>
      <c r="L353" s="3">
        <f>IF(K353&lt;MAX($K$3:K353),K353/MAX($K$3:K353)-1,0)</f>
        <v>-4.3543543543543617E-2</v>
      </c>
      <c r="M353" s="3">
        <f>IF(K353&lt;MAX($K$122:K353),K353/MAX($K$122:K353)-1,0)</f>
        <v>-4.3543543543543617E-2</v>
      </c>
    </row>
    <row r="354" spans="9:13">
      <c r="I354" s="25">
        <v>42774</v>
      </c>
      <c r="J354" s="2">
        <v>1.2809999999999999</v>
      </c>
      <c r="K354" s="2">
        <v>1.2809999999999999</v>
      </c>
      <c r="L354" s="3">
        <f>IF(K354&lt;MAX($K$3:K354),K354/MAX($K$3:K354)-1,0)</f>
        <v>-3.8288288288288452E-2</v>
      </c>
      <c r="M354" s="3">
        <f>IF(K354&lt;MAX($K$122:K354),K354/MAX($K$122:K354)-1,0)</f>
        <v>-3.8288288288288452E-2</v>
      </c>
    </row>
    <row r="355" spans="9:13">
      <c r="I355" s="25">
        <v>42775</v>
      </c>
      <c r="J355" s="2">
        <v>1.2889999999999999</v>
      </c>
      <c r="K355" s="2">
        <v>1.2889999999999999</v>
      </c>
      <c r="L355" s="3">
        <f>IF(K355&lt;MAX($K$3:K355),K355/MAX($K$3:K355)-1,0)</f>
        <v>-3.228228228228236E-2</v>
      </c>
      <c r="M355" s="3">
        <f>IF(K355&lt;MAX($K$122:K355),K355/MAX($K$122:K355)-1,0)</f>
        <v>-3.228228228228236E-2</v>
      </c>
    </row>
    <row r="356" spans="9:13">
      <c r="I356" s="25">
        <v>42776</v>
      </c>
      <c r="J356" s="2">
        <v>1.29</v>
      </c>
      <c r="K356" s="2">
        <v>1.29</v>
      </c>
      <c r="L356" s="3">
        <f>IF(K356&lt;MAX($K$3:K356),K356/MAX($K$3:K356)-1,0)</f>
        <v>-3.1531531531531543E-2</v>
      </c>
      <c r="M356" s="3">
        <f>IF(K356&lt;MAX($K$122:K356),K356/MAX($K$122:K356)-1,0)</f>
        <v>-3.1531531531531543E-2</v>
      </c>
    </row>
    <row r="357" spans="9:13">
      <c r="I357" s="25">
        <v>42779</v>
      </c>
      <c r="J357" s="2">
        <v>1.3069999999999999</v>
      </c>
      <c r="K357" s="2">
        <v>1.3069999999999999</v>
      </c>
      <c r="L357" s="3">
        <f>IF(K357&lt;MAX($K$3:K357),K357/MAX($K$3:K357)-1,0)</f>
        <v>-1.8768768768768873E-2</v>
      </c>
      <c r="M357" s="3">
        <f>IF(K357&lt;MAX($K$122:K357),K357/MAX($K$122:K357)-1,0)</f>
        <v>-1.8768768768768873E-2</v>
      </c>
    </row>
    <row r="358" spans="9:13">
      <c r="I358" s="25">
        <v>42780</v>
      </c>
      <c r="J358" s="2">
        <v>1.3080000000000001</v>
      </c>
      <c r="K358" s="2">
        <v>1.3080000000000001</v>
      </c>
      <c r="L358" s="3">
        <f>IF(K358&lt;MAX($K$3:K358),K358/MAX($K$3:K358)-1,0)</f>
        <v>-1.8018018018018056E-2</v>
      </c>
      <c r="M358" s="3">
        <f>IF(K358&lt;MAX($K$122:K358),K358/MAX($K$122:K358)-1,0)</f>
        <v>-1.8018018018018056E-2</v>
      </c>
    </row>
    <row r="359" spans="9:13">
      <c r="I359" s="25">
        <v>42781</v>
      </c>
      <c r="J359" s="2">
        <v>1.2989999999999999</v>
      </c>
      <c r="K359" s="2">
        <v>1.2989999999999999</v>
      </c>
      <c r="L359" s="3">
        <f>IF(K359&lt;MAX($K$3:K359),K359/MAX($K$3:K359)-1,0)</f>
        <v>-2.4774774774774855E-2</v>
      </c>
      <c r="M359" s="3">
        <f>IF(K359&lt;MAX($K$122:K359),K359/MAX($K$122:K359)-1,0)</f>
        <v>-2.4774774774774855E-2</v>
      </c>
    </row>
    <row r="360" spans="9:13">
      <c r="I360" s="25">
        <v>42782</v>
      </c>
      <c r="J360" s="2">
        <v>1.3089999999999999</v>
      </c>
      <c r="K360" s="2">
        <v>1.3089999999999999</v>
      </c>
      <c r="L360" s="3">
        <f>IF(K360&lt;MAX($K$3:K360),K360/MAX($K$3:K360)-1,0)</f>
        <v>-1.726726726726735E-2</v>
      </c>
      <c r="M360" s="3">
        <f>IF(K360&lt;MAX($K$122:K360),K360/MAX($K$122:K360)-1,0)</f>
        <v>-1.726726726726735E-2</v>
      </c>
    </row>
    <row r="361" spans="9:13">
      <c r="I361" s="25">
        <v>42783</v>
      </c>
      <c r="J361" s="2">
        <v>1.302</v>
      </c>
      <c r="K361" s="2">
        <v>1.302</v>
      </c>
      <c r="L361" s="3">
        <f>IF(K361&lt;MAX($K$3:K361),K361/MAX($K$3:K361)-1,0)</f>
        <v>-2.2522522522522515E-2</v>
      </c>
      <c r="M361" s="3">
        <f>IF(K361&lt;MAX($K$122:K361),K361/MAX($K$122:K361)-1,0)</f>
        <v>-2.2522522522522515E-2</v>
      </c>
    </row>
    <row r="362" spans="9:13">
      <c r="I362" s="25">
        <v>42786</v>
      </c>
      <c r="J362" s="2">
        <v>1.3280000000000001</v>
      </c>
      <c r="K362" s="2">
        <v>1.3280000000000001</v>
      </c>
      <c r="L362" s="3">
        <f>IF(K362&lt;MAX($K$3:K362),K362/MAX($K$3:K362)-1,0)</f>
        <v>-3.0030030030030463E-3</v>
      </c>
      <c r="M362" s="3">
        <f>IF(K362&lt;MAX($K$122:K362),K362/MAX($K$122:K362)-1,0)</f>
        <v>-3.0030030030030463E-3</v>
      </c>
    </row>
    <row r="363" spans="9:13">
      <c r="I363" s="25">
        <v>42787</v>
      </c>
      <c r="J363" s="2">
        <v>1.3340000000000001</v>
      </c>
      <c r="K363" s="2">
        <v>1.3340000000000001</v>
      </c>
      <c r="L363" s="3">
        <f>IF(K363&lt;MAX($K$3:K363),K363/MAX($K$3:K363)-1,0)</f>
        <v>0</v>
      </c>
      <c r="M363" s="3">
        <f>IF(K363&lt;MAX($K$122:K363),K363/MAX($K$122:K363)-1,0)</f>
        <v>0</v>
      </c>
    </row>
    <row r="364" spans="9:13">
      <c r="I364" s="25">
        <v>42788</v>
      </c>
      <c r="J364" s="2">
        <v>1.339</v>
      </c>
      <c r="K364" s="2">
        <v>1.339</v>
      </c>
      <c r="L364" s="3">
        <f>IF(K364&lt;MAX($K$3:K364),K364/MAX($K$3:K364)-1,0)</f>
        <v>0</v>
      </c>
      <c r="M364" s="3">
        <f>IF(K364&lt;MAX($K$122:K364),K364/MAX($K$122:K364)-1,0)</f>
        <v>0</v>
      </c>
    </row>
    <row r="365" spans="9:13">
      <c r="I365" s="25">
        <v>42789</v>
      </c>
      <c r="J365" s="2">
        <v>1.3380000000000001</v>
      </c>
      <c r="K365" s="2">
        <v>1.3380000000000001</v>
      </c>
      <c r="L365" s="3">
        <f>IF(K365&lt;MAX($K$3:K365),K365/MAX($K$3:K365)-1,0)</f>
        <v>-7.4682598954434187E-4</v>
      </c>
      <c r="M365" s="3">
        <f>IF(K365&lt;MAX($K$122:K365),K365/MAX($K$122:K365)-1,0)</f>
        <v>-7.4682598954434187E-4</v>
      </c>
    </row>
    <row r="366" spans="9:13">
      <c r="I366" s="25">
        <v>42790</v>
      </c>
      <c r="J366" s="2">
        <v>1.337</v>
      </c>
      <c r="K366" s="2">
        <v>1.337</v>
      </c>
      <c r="L366" s="3">
        <f>IF(K366&lt;MAX($K$3:K366),K366/MAX($K$3:K366)-1,0)</f>
        <v>-1.4936519790889058E-3</v>
      </c>
      <c r="M366" s="3">
        <f>IF(K366&lt;MAX($K$122:K366),K366/MAX($K$122:K366)-1,0)</f>
        <v>-1.4936519790889058E-3</v>
      </c>
    </row>
    <row r="367" spans="9:13">
      <c r="I367" s="25">
        <v>42793</v>
      </c>
      <c r="J367" s="2">
        <v>1.323</v>
      </c>
      <c r="K367" s="2">
        <v>1.323</v>
      </c>
      <c r="L367" s="3">
        <f>IF(K367&lt;MAX($K$3:K367),K367/MAX($K$3:K367)-1,0)</f>
        <v>-1.1949215832711024E-2</v>
      </c>
      <c r="M367" s="3">
        <f>IF(K367&lt;MAX($K$122:K367),K367/MAX($K$122:K367)-1,0)</f>
        <v>-1.1949215832711024E-2</v>
      </c>
    </row>
    <row r="368" spans="9:13">
      <c r="I368" s="25">
        <v>42794</v>
      </c>
      <c r="J368" s="2">
        <v>1.339</v>
      </c>
      <c r="K368" s="2">
        <v>1.339</v>
      </c>
      <c r="L368" s="3">
        <f>IF(K368&lt;MAX($K$3:K368),K368/MAX($K$3:K368)-1,0)</f>
        <v>0</v>
      </c>
      <c r="M368" s="3">
        <f>IF(K368&lt;MAX($K$122:K368),K368/MAX($K$122:K368)-1,0)</f>
        <v>0</v>
      </c>
    </row>
    <row r="369" spans="9:13">
      <c r="I369" s="25">
        <v>42795</v>
      </c>
      <c r="J369" s="2">
        <v>1.341</v>
      </c>
      <c r="K369" s="2">
        <v>1.341</v>
      </c>
      <c r="L369" s="3">
        <f>IF(K369&lt;MAX($K$3:K369),K369/MAX($K$3:K369)-1,0)</f>
        <v>0</v>
      </c>
      <c r="M369" s="3">
        <f>IF(K369&lt;MAX($K$122:K369),K369/MAX($K$122:K369)-1,0)</f>
        <v>0</v>
      </c>
    </row>
    <row r="370" spans="9:13">
      <c r="I370" s="25">
        <v>42796</v>
      </c>
      <c r="J370" s="2">
        <v>1.35</v>
      </c>
      <c r="K370" s="2">
        <v>1.35</v>
      </c>
      <c r="L370" s="3">
        <f>IF(K370&lt;MAX($K$3:K370),K370/MAX($K$3:K370)-1,0)</f>
        <v>0</v>
      </c>
      <c r="M370" s="3">
        <f>IF(K370&lt;MAX($K$122:K370),K370/MAX($K$122:K370)-1,0)</f>
        <v>0</v>
      </c>
    </row>
    <row r="371" spans="9:13">
      <c r="I371" s="25">
        <v>42797</v>
      </c>
      <c r="J371" s="2">
        <v>1.3759999999999999</v>
      </c>
      <c r="K371" s="2">
        <v>1.3759999999999999</v>
      </c>
      <c r="L371" s="3">
        <f>IF(K371&lt;MAX($K$3:K371),K371/MAX($K$3:K371)-1,0)</f>
        <v>0</v>
      </c>
      <c r="M371" s="3">
        <f>IF(K371&lt;MAX($K$122:K371),K371/MAX($K$122:K371)-1,0)</f>
        <v>0</v>
      </c>
    </row>
    <row r="372" spans="9:13">
      <c r="I372" s="25">
        <v>42800</v>
      </c>
      <c r="J372" s="2">
        <v>1.3919999999999999</v>
      </c>
      <c r="K372" s="2">
        <v>1.3919999999999999</v>
      </c>
      <c r="L372" s="3">
        <f>IF(K372&lt;MAX($K$3:K372),K372/MAX($K$3:K372)-1,0)</f>
        <v>0</v>
      </c>
      <c r="M372" s="3">
        <f>IF(K372&lt;MAX($K$122:K372),K372/MAX($K$122:K372)-1,0)</f>
        <v>0</v>
      </c>
    </row>
    <row r="373" spans="9:13">
      <c r="I373" s="25">
        <v>42801</v>
      </c>
      <c r="J373" s="2">
        <v>1.3919999999999999</v>
      </c>
      <c r="K373" s="2">
        <v>1.3919999999999999</v>
      </c>
      <c r="L373" s="3">
        <f>IF(K373&lt;MAX($K$3:K373),K373/MAX($K$3:K373)-1,0)</f>
        <v>0</v>
      </c>
      <c r="M373" s="3">
        <f>IF(K373&lt;MAX($K$122:K373),K373/MAX($K$122:K373)-1,0)</f>
        <v>0</v>
      </c>
    </row>
    <row r="374" spans="9:13">
      <c r="I374" s="25">
        <v>42802</v>
      </c>
      <c r="J374" s="2">
        <v>1.39</v>
      </c>
      <c r="K374" s="2">
        <v>1.39</v>
      </c>
      <c r="L374" s="3">
        <f>IF(K374&lt;MAX($K$3:K374),K374/MAX($K$3:K374)-1,0)</f>
        <v>-1.4367816091953589E-3</v>
      </c>
      <c r="M374" s="3">
        <f>IF(K374&lt;MAX($K$122:K374),K374/MAX($K$122:K374)-1,0)</f>
        <v>-1.4367816091953589E-3</v>
      </c>
    </row>
    <row r="375" spans="9:13">
      <c r="I375" s="25">
        <v>42803</v>
      </c>
      <c r="J375" s="2">
        <v>1.3859999999999999</v>
      </c>
      <c r="K375" s="2">
        <v>1.3859999999999999</v>
      </c>
      <c r="L375" s="3">
        <f>IF(K375&lt;MAX($K$3:K375),K375/MAX($K$3:K375)-1,0)</f>
        <v>-4.3103448275861878E-3</v>
      </c>
      <c r="M375" s="3">
        <f>IF(K375&lt;MAX($K$122:K375),K375/MAX($K$122:K375)-1,0)</f>
        <v>-4.3103448275861878E-3</v>
      </c>
    </row>
    <row r="376" spans="9:13">
      <c r="I376" s="25">
        <v>42804</v>
      </c>
      <c r="J376" s="2">
        <v>1.397</v>
      </c>
      <c r="K376" s="2">
        <v>1.397</v>
      </c>
      <c r="L376" s="3">
        <f>IF(K376&lt;MAX($K$3:K376),K376/MAX($K$3:K376)-1,0)</f>
        <v>0</v>
      </c>
      <c r="M376" s="3">
        <f>IF(K376&lt;MAX($K$122:K376),K376/MAX($K$122:K376)-1,0)</f>
        <v>0</v>
      </c>
    </row>
    <row r="377" spans="9:13">
      <c r="I377" s="25">
        <v>42807</v>
      </c>
      <c r="J377" s="2">
        <v>1.425</v>
      </c>
      <c r="K377" s="2">
        <v>1.425</v>
      </c>
      <c r="L377" s="3">
        <f>IF(K377&lt;MAX($K$3:K377),K377/MAX($K$3:K377)-1,0)</f>
        <v>0</v>
      </c>
      <c r="M377" s="3">
        <f>IF(K377&lt;MAX($K$122:K377),K377/MAX($K$122:K377)-1,0)</f>
        <v>0</v>
      </c>
    </row>
    <row r="378" spans="9:13">
      <c r="I378" s="25">
        <v>42808</v>
      </c>
      <c r="J378" s="2">
        <v>1.409</v>
      </c>
      <c r="K378" s="2">
        <v>1.409</v>
      </c>
      <c r="L378" s="3">
        <f>IF(K378&lt;MAX($K$3:K378),K378/MAX($K$3:K378)-1,0)</f>
        <v>-1.1228070175438587E-2</v>
      </c>
      <c r="M378" s="3">
        <f>IF(K378&lt;MAX($K$122:K378),K378/MAX($K$122:K378)-1,0)</f>
        <v>-1.1228070175438587E-2</v>
      </c>
    </row>
    <row r="379" spans="9:13">
      <c r="I379" s="25">
        <v>42809</v>
      </c>
      <c r="J379" s="2">
        <v>1.409</v>
      </c>
      <c r="K379" s="2">
        <v>1.409</v>
      </c>
      <c r="L379" s="3">
        <f>IF(K379&lt;MAX($K$3:K379),K379/MAX($K$3:K379)-1,0)</f>
        <v>-1.1228070175438587E-2</v>
      </c>
      <c r="M379" s="3">
        <f>IF(K379&lt;MAX($K$122:K379),K379/MAX($K$122:K379)-1,0)</f>
        <v>-1.1228070175438587E-2</v>
      </c>
    </row>
    <row r="380" spans="9:13">
      <c r="I380" s="25">
        <v>42810</v>
      </c>
      <c r="J380" s="2">
        <v>1.423</v>
      </c>
      <c r="K380" s="2">
        <v>1.423</v>
      </c>
      <c r="L380" s="3">
        <f>IF(K380&lt;MAX($K$3:K380),K380/MAX($K$3:K380)-1,0)</f>
        <v>-1.4035087719298511E-3</v>
      </c>
      <c r="M380" s="3">
        <f>IF(K380&lt;MAX($K$122:K380),K380/MAX($K$122:K380)-1,0)</f>
        <v>-1.4035087719298511E-3</v>
      </c>
    </row>
    <row r="381" spans="9:13">
      <c r="I381" s="25">
        <v>42811</v>
      </c>
      <c r="J381" s="2">
        <v>1.407</v>
      </c>
      <c r="K381" s="2">
        <v>1.407</v>
      </c>
      <c r="L381" s="3">
        <f>IF(K381&lt;MAX($K$3:K381),K381/MAX($K$3:K381)-1,0)</f>
        <v>-1.2631578947368438E-2</v>
      </c>
      <c r="M381" s="3">
        <f>IF(K381&lt;MAX($K$122:K381),K381/MAX($K$122:K381)-1,0)</f>
        <v>-1.2631578947368438E-2</v>
      </c>
    </row>
    <row r="382" spans="9:13">
      <c r="I382" s="25">
        <v>42814</v>
      </c>
      <c r="J382" s="2">
        <v>1.399</v>
      </c>
      <c r="K382" s="2">
        <v>1.399</v>
      </c>
      <c r="L382" s="3">
        <f>IF(K382&lt;MAX($K$3:K382),K382/MAX($K$3:K382)-1,0)</f>
        <v>-1.8245614035087732E-2</v>
      </c>
      <c r="M382" s="3">
        <f>IF(K382&lt;MAX($K$122:K382),K382/MAX($K$122:K382)-1,0)</f>
        <v>-1.8245614035087732E-2</v>
      </c>
    </row>
    <row r="383" spans="9:13">
      <c r="I383" s="25">
        <v>42815</v>
      </c>
      <c r="J383" s="2">
        <v>1.42</v>
      </c>
      <c r="K383" s="2">
        <v>1.42</v>
      </c>
      <c r="L383" s="3">
        <f>IF(K383&lt;MAX($K$3:K383),K383/MAX($K$3:K383)-1,0)</f>
        <v>-3.5087719298246833E-3</v>
      </c>
      <c r="M383" s="3">
        <f>IF(K383&lt;MAX($K$122:K383),K383/MAX($K$122:K383)-1,0)</f>
        <v>-3.5087719298246833E-3</v>
      </c>
    </row>
    <row r="384" spans="9:13">
      <c r="I384" s="25">
        <v>42816</v>
      </c>
      <c r="J384" s="2">
        <v>1.43</v>
      </c>
      <c r="K384" s="2">
        <v>1.43</v>
      </c>
      <c r="L384" s="3">
        <f>IF(K384&lt;MAX($K$3:K384),K384/MAX($K$3:K384)-1,0)</f>
        <v>0</v>
      </c>
      <c r="M384" s="3">
        <f>IF(K384&lt;MAX($K$122:K384),K384/MAX($K$122:K384)-1,0)</f>
        <v>0</v>
      </c>
    </row>
    <row r="385" spans="9:13">
      <c r="I385" s="25">
        <v>42817</v>
      </c>
      <c r="J385" s="2">
        <v>1.423</v>
      </c>
      <c r="K385" s="2">
        <v>1.423</v>
      </c>
      <c r="L385" s="3">
        <f>IF(K385&lt;MAX($K$3:K385),K385/MAX($K$3:K385)-1,0)</f>
        <v>-4.8951048951048071E-3</v>
      </c>
      <c r="M385" s="3">
        <f>IF(K385&lt;MAX($K$122:K385),K385/MAX($K$122:K385)-1,0)</f>
        <v>-4.8951048951048071E-3</v>
      </c>
    </row>
    <row r="386" spans="9:13">
      <c r="I386" s="25">
        <v>42818</v>
      </c>
      <c r="J386" s="2">
        <v>1.4239999999999999</v>
      </c>
      <c r="K386" s="2">
        <v>1.4239999999999999</v>
      </c>
      <c r="L386" s="3">
        <f>IF(K386&lt;MAX($K$3:K386),K386/MAX($K$3:K386)-1,0)</f>
        <v>-4.1958041958042314E-3</v>
      </c>
      <c r="M386" s="3">
        <f>IF(K386&lt;MAX($K$122:K386),K386/MAX($K$122:K386)-1,0)</f>
        <v>-4.1958041958042314E-3</v>
      </c>
    </row>
    <row r="387" spans="9:13">
      <c r="I387" s="25">
        <v>42821</v>
      </c>
      <c r="J387" s="2">
        <v>1.42</v>
      </c>
      <c r="K387" s="2">
        <v>1.42</v>
      </c>
      <c r="L387" s="3">
        <f>IF(K387&lt;MAX($K$3:K387),K387/MAX($K$3:K387)-1,0)</f>
        <v>-6.9930069930069783E-3</v>
      </c>
      <c r="M387" s="3">
        <f>IF(K387&lt;MAX($K$122:K387),K387/MAX($K$122:K387)-1,0)</f>
        <v>-6.9930069930069783E-3</v>
      </c>
    </row>
    <row r="388" spans="9:13">
      <c r="I388" s="25">
        <v>42822</v>
      </c>
      <c r="J388" s="2">
        <v>1.413</v>
      </c>
      <c r="K388" s="2">
        <v>1.413</v>
      </c>
      <c r="L388" s="3">
        <f>IF(K388&lt;MAX($K$3:K388),K388/MAX($K$3:K388)-1,0)</f>
        <v>-1.1888111888111785E-2</v>
      </c>
      <c r="M388" s="3">
        <f>IF(K388&lt;MAX($K$122:K388),K388/MAX($K$122:K388)-1,0)</f>
        <v>-1.1888111888111785E-2</v>
      </c>
    </row>
    <row r="389" spans="9:13">
      <c r="I389" s="25">
        <v>42823</v>
      </c>
      <c r="J389" s="2">
        <v>1.4079999999999999</v>
      </c>
      <c r="K389" s="2">
        <v>1.4079999999999999</v>
      </c>
      <c r="L389" s="3">
        <f>IF(K389&lt;MAX($K$3:K389),K389/MAX($K$3:K389)-1,0)</f>
        <v>-1.5384615384615441E-2</v>
      </c>
      <c r="M389" s="3">
        <f>IF(K389&lt;MAX($K$122:K389),K389/MAX($K$122:K389)-1,0)</f>
        <v>-1.5384615384615441E-2</v>
      </c>
    </row>
    <row r="390" spans="9:13">
      <c r="I390" s="25">
        <v>42824</v>
      </c>
      <c r="J390" s="2">
        <v>1.4039999999999999</v>
      </c>
      <c r="K390" s="2">
        <v>1.4039999999999999</v>
      </c>
      <c r="L390" s="3">
        <f>IF(K390&lt;MAX($K$3:K390),K390/MAX($K$3:K390)-1,0)</f>
        <v>-1.8181818181818188E-2</v>
      </c>
      <c r="M390" s="3">
        <f>IF(K390&lt;MAX($K$122:K390),K390/MAX($K$122:K390)-1,0)</f>
        <v>-1.8181818181818188E-2</v>
      </c>
    </row>
    <row r="391" spans="9:13">
      <c r="I391" s="25">
        <v>42825</v>
      </c>
      <c r="J391" s="2">
        <v>1.4330000000000001</v>
      </c>
      <c r="K391" s="2">
        <v>1.4330000000000001</v>
      </c>
      <c r="L391" s="3">
        <f>IF(K391&lt;MAX($K$3:K391),K391/MAX($K$3:K391)-1,0)</f>
        <v>0</v>
      </c>
      <c r="M391" s="3">
        <f>IF(K391&lt;MAX($K$122:K391),K391/MAX($K$122:K391)-1,0)</f>
        <v>0</v>
      </c>
    </row>
    <row r="392" spans="9:13">
      <c r="I392" s="25">
        <v>42830</v>
      </c>
      <c r="J392" s="2">
        <v>1.4850000000000001</v>
      </c>
      <c r="K392" s="2">
        <v>1.4850000000000001</v>
      </c>
      <c r="L392" s="3">
        <f>IF(K392&lt;MAX($K$3:K392),K392/MAX($K$3:K392)-1,0)</f>
        <v>0</v>
      </c>
      <c r="M392" s="3">
        <f>IF(K392&lt;MAX($K$122:K392),K392/MAX($K$122:K392)-1,0)</f>
        <v>0</v>
      </c>
    </row>
    <row r="393" spans="9:13">
      <c r="I393" s="25">
        <v>42831</v>
      </c>
      <c r="J393" s="2">
        <v>1.4890000000000001</v>
      </c>
      <c r="K393" s="2">
        <v>1.4890000000000001</v>
      </c>
      <c r="L393" s="3">
        <f>IF(K393&lt;MAX($K$3:K393),K393/MAX($K$3:K393)-1,0)</f>
        <v>0</v>
      </c>
      <c r="M393" s="3">
        <f>IF(K393&lt;MAX($K$122:K393),K393/MAX($K$122:K393)-1,0)</f>
        <v>0</v>
      </c>
    </row>
    <row r="394" spans="9:13">
      <c r="I394" s="25">
        <v>42832</v>
      </c>
      <c r="J394" s="2">
        <v>1.488</v>
      </c>
      <c r="K394" s="2">
        <v>1.488</v>
      </c>
      <c r="L394" s="3">
        <f>IF(K394&lt;MAX($K$3:K394),K394/MAX($K$3:K394)-1,0)</f>
        <v>-6.7159167226338301E-4</v>
      </c>
      <c r="M394" s="3">
        <f>IF(K394&lt;MAX($K$122:K394),K394/MAX($K$122:K394)-1,0)</f>
        <v>-6.7159167226338301E-4</v>
      </c>
    </row>
    <row r="395" spans="9:13">
      <c r="I395" s="25">
        <v>42835</v>
      </c>
      <c r="J395" s="2">
        <v>1.4710000000000001</v>
      </c>
      <c r="K395" s="2">
        <v>1.4710000000000001</v>
      </c>
      <c r="L395" s="3">
        <f>IF(K395&lt;MAX($K$3:K395),K395/MAX($K$3:K395)-1,0)</f>
        <v>-1.2088650100738785E-2</v>
      </c>
      <c r="M395" s="3">
        <f>IF(K395&lt;MAX($K$122:K395),K395/MAX($K$122:K395)-1,0)</f>
        <v>-1.2088650100738785E-2</v>
      </c>
    </row>
    <row r="396" spans="9:13">
      <c r="I396" s="25">
        <v>42836</v>
      </c>
      <c r="J396" s="2">
        <v>1.4590000000000001</v>
      </c>
      <c r="K396" s="2">
        <v>1.4590000000000001</v>
      </c>
      <c r="L396" s="3">
        <f>IF(K396&lt;MAX($K$3:K396),K396/MAX($K$3:K396)-1,0)</f>
        <v>-2.0147750167897938E-2</v>
      </c>
      <c r="M396" s="3">
        <f>IF(K396&lt;MAX($K$122:K396),K396/MAX($K$122:K396)-1,0)</f>
        <v>-2.0147750167897938E-2</v>
      </c>
    </row>
    <row r="397" spans="9:13">
      <c r="I397" s="25">
        <v>42837</v>
      </c>
      <c r="J397" s="2">
        <v>1.446</v>
      </c>
      <c r="K397" s="2">
        <v>1.446</v>
      </c>
      <c r="L397" s="3">
        <f>IF(K397&lt;MAX($K$3:K397),K397/MAX($K$3:K397)-1,0)</f>
        <v>-2.8878441907320473E-2</v>
      </c>
      <c r="M397" s="3">
        <f>IF(K397&lt;MAX($K$122:K397),K397/MAX($K$122:K397)-1,0)</f>
        <v>-2.8878441907320473E-2</v>
      </c>
    </row>
    <row r="398" spans="9:13">
      <c r="I398" s="25">
        <v>42838</v>
      </c>
      <c r="J398" s="2">
        <v>1.47</v>
      </c>
      <c r="K398" s="2">
        <v>1.47</v>
      </c>
      <c r="L398" s="3">
        <f>IF(K398&lt;MAX($K$3:K398),K398/MAX($K$3:K398)-1,0)</f>
        <v>-1.2760241773002057E-2</v>
      </c>
      <c r="M398" s="3">
        <f>IF(K398&lt;MAX($K$122:K398),K398/MAX($K$122:K398)-1,0)</f>
        <v>-1.2760241773002057E-2</v>
      </c>
    </row>
    <row r="399" spans="9:13">
      <c r="I399" s="25">
        <v>42839</v>
      </c>
      <c r="J399" s="2">
        <v>1.4419999999999999</v>
      </c>
      <c r="K399" s="2">
        <v>1.4419999999999999</v>
      </c>
      <c r="L399" s="3">
        <f>IF(K399&lt;MAX($K$3:K399),K399/MAX($K$3:K399)-1,0)</f>
        <v>-3.156480859637345E-2</v>
      </c>
      <c r="M399" s="3">
        <f>IF(K399&lt;MAX($K$122:K399),K399/MAX($K$122:K399)-1,0)</f>
        <v>-3.156480859637345E-2</v>
      </c>
    </row>
    <row r="400" spans="9:13">
      <c r="I400" s="25">
        <v>42842</v>
      </c>
      <c r="J400" s="2">
        <v>1.4430000000000001</v>
      </c>
      <c r="K400" s="2">
        <v>1.4430000000000001</v>
      </c>
      <c r="L400" s="3">
        <f>IF(K400&lt;MAX($K$3:K400),K400/MAX($K$3:K400)-1,0)</f>
        <v>-3.0893216924110178E-2</v>
      </c>
      <c r="M400" s="3">
        <f>IF(K400&lt;MAX($K$122:K400),K400/MAX($K$122:K400)-1,0)</f>
        <v>-3.0893216924110178E-2</v>
      </c>
    </row>
    <row r="401" spans="9:13">
      <c r="I401" s="25">
        <v>42843</v>
      </c>
      <c r="J401" s="2">
        <v>1.448</v>
      </c>
      <c r="K401" s="2">
        <v>1.448</v>
      </c>
      <c r="L401" s="3">
        <f>IF(K401&lt;MAX($K$3:K401),K401/MAX($K$3:K401)-1,0)</f>
        <v>-2.7535258562793929E-2</v>
      </c>
      <c r="M401" s="3">
        <f>IF(K401&lt;MAX($K$122:K401),K401/MAX($K$122:K401)-1,0)</f>
        <v>-2.7535258562793929E-2</v>
      </c>
    </row>
    <row r="402" spans="9:13">
      <c r="I402" s="25">
        <v>42844</v>
      </c>
      <c r="J402" s="2">
        <v>1.4370000000000001</v>
      </c>
      <c r="K402" s="2">
        <v>1.4370000000000001</v>
      </c>
      <c r="L402" s="3">
        <f>IF(K402&lt;MAX($K$3:K402),K402/MAX($K$3:K402)-1,0)</f>
        <v>-3.4922766957689699E-2</v>
      </c>
      <c r="M402" s="3">
        <f>IF(K402&lt;MAX($K$122:K402),K402/MAX($K$122:K402)-1,0)</f>
        <v>-3.4922766957689699E-2</v>
      </c>
    </row>
    <row r="403" spans="9:13">
      <c r="I403" s="25">
        <v>42845</v>
      </c>
      <c r="J403" s="2">
        <v>1.4410000000000001</v>
      </c>
      <c r="K403" s="2">
        <v>1.4410000000000001</v>
      </c>
      <c r="L403" s="3">
        <f>IF(K403&lt;MAX($K$3:K403),K403/MAX($K$3:K403)-1,0)</f>
        <v>-3.2236400268636722E-2</v>
      </c>
      <c r="M403" s="3">
        <f>IF(K403&lt;MAX($K$122:K403),K403/MAX($K$122:K403)-1,0)</f>
        <v>-3.2236400268636722E-2</v>
      </c>
    </row>
    <row r="404" spans="9:13">
      <c r="I404" s="25">
        <v>42846</v>
      </c>
      <c r="J404" s="2">
        <v>1.4339999999999999</v>
      </c>
      <c r="K404" s="2">
        <v>1.4339999999999999</v>
      </c>
      <c r="L404" s="3">
        <f>IF(K404&lt;MAX($K$3:K404),K404/MAX($K$3:K404)-1,0)</f>
        <v>-3.6937541974479626E-2</v>
      </c>
      <c r="M404" s="3">
        <f>IF(K404&lt;MAX($K$122:K404),K404/MAX($K$122:K404)-1,0)</f>
        <v>-3.6937541974479626E-2</v>
      </c>
    </row>
    <row r="405" spans="9:13">
      <c r="I405" s="25">
        <v>42849</v>
      </c>
      <c r="J405" s="2">
        <v>1.385</v>
      </c>
      <c r="K405" s="2">
        <v>1.385</v>
      </c>
      <c r="L405" s="3">
        <f>IF(K405&lt;MAX($K$3:K405),K405/MAX($K$3:K405)-1,0)</f>
        <v>-6.984553391537951E-2</v>
      </c>
      <c r="M405" s="3">
        <f>IF(K405&lt;MAX($K$122:K405),K405/MAX($K$122:K405)-1,0)</f>
        <v>-6.984553391537951E-2</v>
      </c>
    </row>
    <row r="406" spans="9:13">
      <c r="I406" s="25">
        <v>42850</v>
      </c>
      <c r="J406" s="2">
        <v>1.409</v>
      </c>
      <c r="K406" s="2">
        <v>1.409</v>
      </c>
      <c r="L406" s="3">
        <f>IF(K406&lt;MAX($K$3:K406),K406/MAX($K$3:K406)-1,0)</f>
        <v>-5.3727333781061204E-2</v>
      </c>
      <c r="M406" s="3">
        <f>IF(K406&lt;MAX($K$122:K406),K406/MAX($K$122:K406)-1,0)</f>
        <v>-5.3727333781061204E-2</v>
      </c>
    </row>
    <row r="407" spans="9:13">
      <c r="I407" s="25">
        <v>42851</v>
      </c>
      <c r="J407" s="2">
        <v>1.4239999999999999</v>
      </c>
      <c r="K407" s="2">
        <v>1.4239999999999999</v>
      </c>
      <c r="L407" s="3">
        <f>IF(K407&lt;MAX($K$3:K407),K407/MAX($K$3:K407)-1,0)</f>
        <v>-4.3653458697112235E-2</v>
      </c>
      <c r="M407" s="3">
        <f>IF(K407&lt;MAX($K$122:K407),K407/MAX($K$122:K407)-1,0)</f>
        <v>-4.3653458697112235E-2</v>
      </c>
    </row>
    <row r="408" spans="9:13">
      <c r="I408" s="25">
        <v>42852</v>
      </c>
      <c r="J408" s="2">
        <v>1.4450000000000001</v>
      </c>
      <c r="K408" s="2">
        <v>1.4450000000000001</v>
      </c>
      <c r="L408" s="3">
        <f>IF(K408&lt;MAX($K$3:K408),K408/MAX($K$3:K408)-1,0)</f>
        <v>-2.9550033579583634E-2</v>
      </c>
      <c r="M408" s="3">
        <f>IF(K408&lt;MAX($K$122:K408),K408/MAX($K$122:K408)-1,0)</f>
        <v>-2.9550033579583634E-2</v>
      </c>
    </row>
    <row r="409" spans="9:13">
      <c r="I409" s="25">
        <v>42853</v>
      </c>
      <c r="J409" s="2">
        <v>1.4370000000000001</v>
      </c>
      <c r="K409" s="2">
        <v>1.4370000000000001</v>
      </c>
      <c r="L409" s="3">
        <f>IF(K409&lt;MAX($K$3:K409),K409/MAX($K$3:K409)-1,0)</f>
        <v>-3.4922766957689699E-2</v>
      </c>
      <c r="M409" s="3">
        <f>IF(K409&lt;MAX($K$122:K409),K409/MAX($K$122:K409)-1,0)</f>
        <v>-3.4922766957689699E-2</v>
      </c>
    </row>
    <row r="410" spans="9:13">
      <c r="I410" s="25">
        <v>42857</v>
      </c>
      <c r="J410" s="2">
        <v>1.4419999999999999</v>
      </c>
      <c r="K410" s="2">
        <v>1.4419999999999999</v>
      </c>
      <c r="L410" s="3">
        <f>IF(K410&lt;MAX($K$3:K410),K410/MAX($K$3:K410)-1,0)</f>
        <v>-3.156480859637345E-2</v>
      </c>
      <c r="M410" s="3">
        <f>IF(K410&lt;MAX($K$122:K410),K410/MAX($K$122:K410)-1,0)</f>
        <v>-3.156480859637345E-2</v>
      </c>
    </row>
    <row r="411" spans="9:13">
      <c r="I411" s="25">
        <v>42858</v>
      </c>
      <c r="J411" s="2">
        <v>1.44</v>
      </c>
      <c r="K411" s="2">
        <v>1.44</v>
      </c>
      <c r="L411" s="3">
        <f>IF(K411&lt;MAX($K$3:K411),K411/MAX($K$3:K411)-1,0)</f>
        <v>-3.2907991940899994E-2</v>
      </c>
      <c r="M411" s="3">
        <f>IF(K411&lt;MAX($K$122:K411),K411/MAX($K$122:K411)-1,0)</f>
        <v>-3.2907991940899994E-2</v>
      </c>
    </row>
    <row r="412" spans="9:13">
      <c r="I412" s="25">
        <v>42859</v>
      </c>
      <c r="J412" s="2">
        <v>1.43</v>
      </c>
      <c r="K412" s="2">
        <v>1.43</v>
      </c>
      <c r="L412" s="3">
        <f>IF(K412&lt;MAX($K$3:K412),K412/MAX($K$3:K412)-1,0)</f>
        <v>-3.9623908663532714E-2</v>
      </c>
      <c r="M412" s="3">
        <f>IF(K412&lt;MAX($K$122:K412),K412/MAX($K$122:K412)-1,0)</f>
        <v>-3.9623908663532714E-2</v>
      </c>
    </row>
    <row r="413" spans="9:13">
      <c r="I413" s="25">
        <v>42860</v>
      </c>
      <c r="J413" s="2">
        <v>1.4059999999999999</v>
      </c>
      <c r="K413" s="2">
        <v>1.4059999999999999</v>
      </c>
      <c r="L413" s="3">
        <f>IF(K413&lt;MAX($K$3:K413),K413/MAX($K$3:K413)-1,0)</f>
        <v>-5.574210879785102E-2</v>
      </c>
      <c r="M413" s="3">
        <f>IF(K413&lt;MAX($K$122:K413),K413/MAX($K$122:K413)-1,0)</f>
        <v>-5.574210879785102E-2</v>
      </c>
    </row>
    <row r="414" spans="9:13">
      <c r="I414" s="25">
        <v>42863</v>
      </c>
      <c r="J414" s="2">
        <v>1.38</v>
      </c>
      <c r="K414" s="2">
        <v>1.38</v>
      </c>
      <c r="L414" s="3">
        <f>IF(K414&lt;MAX($K$3:K414),K414/MAX($K$3:K414)-1,0)</f>
        <v>-7.320349227669587E-2</v>
      </c>
      <c r="M414" s="3">
        <f>IF(K414&lt;MAX($K$122:K414),K414/MAX($K$122:K414)-1,0)</f>
        <v>-7.320349227669587E-2</v>
      </c>
    </row>
    <row r="415" spans="9:13">
      <c r="I415" s="25">
        <v>42864</v>
      </c>
      <c r="J415" s="2">
        <v>1.4</v>
      </c>
      <c r="K415" s="2">
        <v>1.4</v>
      </c>
      <c r="L415" s="3">
        <f>IF(K415&lt;MAX($K$3:K415),K415/MAX($K$3:K415)-1,0)</f>
        <v>-5.9771658831430652E-2</v>
      </c>
      <c r="M415" s="3">
        <f>IF(K415&lt;MAX($K$122:K415),K415/MAX($K$122:K415)-1,0)</f>
        <v>-5.9771658831430652E-2</v>
      </c>
    </row>
    <row r="416" spans="9:13">
      <c r="I416" s="25">
        <v>42865</v>
      </c>
      <c r="J416" s="2">
        <v>1.3939999999999999</v>
      </c>
      <c r="K416" s="2">
        <v>1.3939999999999999</v>
      </c>
      <c r="L416" s="3">
        <f>IF(K416&lt;MAX($K$3:K416),K416/MAX($K$3:K416)-1,0)</f>
        <v>-6.3801208865010173E-2</v>
      </c>
      <c r="M416" s="3">
        <f>IF(K416&lt;MAX($K$122:K416),K416/MAX($K$122:K416)-1,0)</f>
        <v>-6.3801208865010173E-2</v>
      </c>
    </row>
    <row r="417" spans="9:13">
      <c r="I417" s="25">
        <v>42866</v>
      </c>
      <c r="J417" s="2">
        <v>1.4039999999999999</v>
      </c>
      <c r="K417" s="2">
        <v>1.4039999999999999</v>
      </c>
      <c r="L417" s="3">
        <f>IF(K417&lt;MAX($K$3:K417),K417/MAX($K$3:K417)-1,0)</f>
        <v>-5.7085292142377564E-2</v>
      </c>
      <c r="M417" s="3">
        <f>IF(K417&lt;MAX($K$122:K417),K417/MAX($K$122:K417)-1,0)</f>
        <v>-5.7085292142377564E-2</v>
      </c>
    </row>
    <row r="418" spans="9:13">
      <c r="I418" s="25">
        <v>42867</v>
      </c>
      <c r="J418" s="2">
        <v>1.407</v>
      </c>
      <c r="K418" s="2">
        <v>1.407</v>
      </c>
      <c r="L418" s="3">
        <f>IF(K418&lt;MAX($K$3:K418),K418/MAX($K$3:K418)-1,0)</f>
        <v>-5.5070517125587637E-2</v>
      </c>
      <c r="M418" s="3">
        <f>IF(K418&lt;MAX($K$122:K418),K418/MAX($K$122:K418)-1,0)</f>
        <v>-5.5070517125587637E-2</v>
      </c>
    </row>
    <row r="419" spans="9:13">
      <c r="I419" s="25">
        <v>42870</v>
      </c>
      <c r="J419" s="2">
        <v>1.409</v>
      </c>
      <c r="K419" s="2">
        <v>1.409</v>
      </c>
      <c r="L419" s="3">
        <f>IF(K419&lt;MAX($K$3:K419),K419/MAX($K$3:K419)-1,0)</f>
        <v>-5.3727333781061204E-2</v>
      </c>
      <c r="M419" s="3">
        <f>IF(K419&lt;MAX($K$122:K419),K419/MAX($K$122:K419)-1,0)</f>
        <v>-5.3727333781061204E-2</v>
      </c>
    </row>
    <row r="420" spans="9:13">
      <c r="I420" s="25">
        <v>42871</v>
      </c>
      <c r="J420" s="2">
        <v>1.4530000000000001</v>
      </c>
      <c r="K420" s="2">
        <v>1.4530000000000001</v>
      </c>
      <c r="L420" s="3">
        <f>IF(K420&lt;MAX($K$3:K420),K420/MAX($K$3:K420)-1,0)</f>
        <v>-2.417730020147757E-2</v>
      </c>
      <c r="M420" s="3">
        <f>IF(K420&lt;MAX($K$122:K420),K420/MAX($K$122:K420)-1,0)</f>
        <v>-2.417730020147757E-2</v>
      </c>
    </row>
    <row r="421" spans="9:13">
      <c r="I421" s="25">
        <v>42872</v>
      </c>
      <c r="J421" s="2">
        <v>1.4350000000000001</v>
      </c>
      <c r="K421" s="2">
        <v>1.4350000000000001</v>
      </c>
      <c r="L421" s="3">
        <f>IF(K421&lt;MAX($K$3:K421),K421/MAX($K$3:K421)-1,0)</f>
        <v>-3.6265950302216243E-2</v>
      </c>
      <c r="M421" s="3">
        <f>IF(K421&lt;MAX($K$122:K421),K421/MAX($K$122:K421)-1,0)</f>
        <v>-3.6265950302216243E-2</v>
      </c>
    </row>
    <row r="422" spans="9:13">
      <c r="I422" s="25">
        <v>42873</v>
      </c>
      <c r="J422" s="2">
        <v>1.4279999999999999</v>
      </c>
      <c r="K422" s="2">
        <v>1.4279999999999999</v>
      </c>
      <c r="L422" s="3">
        <f>IF(K422&lt;MAX($K$3:K422),K422/MAX($K$3:K422)-1,0)</f>
        <v>-4.0967092008059258E-2</v>
      </c>
      <c r="M422" s="3">
        <f>IF(K422&lt;MAX($K$122:K422),K422/MAX($K$122:K422)-1,0)</f>
        <v>-4.0967092008059258E-2</v>
      </c>
    </row>
    <row r="423" spans="9:13">
      <c r="I423" s="25">
        <v>42874</v>
      </c>
      <c r="J423" s="2">
        <v>1.4259999999999999</v>
      </c>
      <c r="K423" s="2">
        <v>1.4259999999999999</v>
      </c>
      <c r="L423" s="3">
        <f>IF(K423&lt;MAX($K$3:K423),K423/MAX($K$3:K423)-1,0)</f>
        <v>-4.2310275352585691E-2</v>
      </c>
      <c r="M423" s="3">
        <f>IF(K423&lt;MAX($K$122:K423),K423/MAX($K$122:K423)-1,0)</f>
        <v>-4.2310275352585691E-2</v>
      </c>
    </row>
    <row r="424" spans="9:13">
      <c r="I424" s="25">
        <v>42877</v>
      </c>
      <c r="J424" s="2">
        <v>1.4359999999999999</v>
      </c>
      <c r="K424" s="2">
        <v>1.4359999999999999</v>
      </c>
      <c r="L424" s="3">
        <f>IF(K424&lt;MAX($K$3:K424),K424/MAX($K$3:K424)-1,0)</f>
        <v>-3.5594358629953082E-2</v>
      </c>
      <c r="M424" s="3">
        <f>IF(K424&lt;MAX($K$122:K424),K424/MAX($K$122:K424)-1,0)</f>
        <v>-3.5594358629953082E-2</v>
      </c>
    </row>
    <row r="425" spans="9:13">
      <c r="I425" s="25">
        <v>42878</v>
      </c>
      <c r="J425" s="2">
        <v>1.4430000000000001</v>
      </c>
      <c r="K425" s="2">
        <v>1.4430000000000001</v>
      </c>
      <c r="L425" s="3">
        <f>IF(K425&lt;MAX($K$3:K425),K425/MAX($K$3:K425)-1,0)</f>
        <v>-3.0893216924110178E-2</v>
      </c>
      <c r="M425" s="3">
        <f>IF(K425&lt;MAX($K$122:K425),K425/MAX($K$122:K425)-1,0)</f>
        <v>-3.0893216924110178E-2</v>
      </c>
    </row>
    <row r="426" spans="9:13">
      <c r="I426" s="25">
        <v>42879</v>
      </c>
      <c r="J426" s="2">
        <v>1.4430000000000001</v>
      </c>
      <c r="K426" s="2">
        <v>1.4430000000000001</v>
      </c>
      <c r="L426" s="3">
        <f>IF(K426&lt;MAX($K$3:K426),K426/MAX($K$3:K426)-1,0)</f>
        <v>-3.0893216924110178E-2</v>
      </c>
      <c r="M426" s="3">
        <f>IF(K426&lt;MAX($K$122:K426),K426/MAX($K$122:K426)-1,0)</f>
        <v>-3.0893216924110178E-2</v>
      </c>
    </row>
    <row r="427" spans="9:13">
      <c r="I427" s="25">
        <v>42880</v>
      </c>
      <c r="J427" s="2">
        <v>1.45</v>
      </c>
      <c r="K427" s="2">
        <v>1.45</v>
      </c>
      <c r="L427" s="3">
        <f>IF(K427&lt;MAX($K$3:K427),K427/MAX($K$3:K427)-1,0)</f>
        <v>-2.6192075218267385E-2</v>
      </c>
      <c r="M427" s="3">
        <f>IF(K427&lt;MAX($K$122:K427),K427/MAX($K$122:K427)-1,0)</f>
        <v>-2.6192075218267385E-2</v>
      </c>
    </row>
    <row r="428" spans="9:13">
      <c r="I428" s="25">
        <v>42881</v>
      </c>
      <c r="J428" s="2">
        <v>1.4430000000000001</v>
      </c>
      <c r="K428" s="2">
        <v>1.4430000000000001</v>
      </c>
      <c r="L428" s="3">
        <f>IF(K428&lt;MAX($K$3:K428),K428/MAX($K$3:K428)-1,0)</f>
        <v>-3.0893216924110178E-2</v>
      </c>
      <c r="M428" s="3">
        <f>IF(K428&lt;MAX($K$122:K428),K428/MAX($K$122:K428)-1,0)</f>
        <v>-3.0893216924110178E-2</v>
      </c>
    </row>
    <row r="429" spans="9:13">
      <c r="I429" s="25">
        <v>42886</v>
      </c>
      <c r="J429" s="2">
        <v>1.4370000000000001</v>
      </c>
      <c r="K429" s="2">
        <v>1.4370000000000001</v>
      </c>
      <c r="L429" s="3">
        <f>IF(K429&lt;MAX($K$3:K429),K429/MAX($K$3:K429)-1,0)</f>
        <v>-3.4922766957689699E-2</v>
      </c>
      <c r="M429" s="3">
        <f>IF(K429&lt;MAX($K$122:K429),K429/MAX($K$122:K429)-1,0)</f>
        <v>-3.4922766957689699E-2</v>
      </c>
    </row>
    <row r="430" spans="9:13">
      <c r="I430" s="25">
        <v>42887</v>
      </c>
      <c r="J430" s="2">
        <v>1.4279999999999999</v>
      </c>
      <c r="K430" s="2">
        <v>1.4279999999999999</v>
      </c>
      <c r="L430" s="3">
        <f>IF(K430&lt;MAX($K$3:K430),K430/MAX($K$3:K430)-1,0)</f>
        <v>-4.0967092008059258E-2</v>
      </c>
      <c r="M430" s="3">
        <f>IF(K430&lt;MAX($K$122:K430),K430/MAX($K$122:K430)-1,0)</f>
        <v>-4.0967092008059258E-2</v>
      </c>
    </row>
    <row r="431" spans="9:13">
      <c r="I431" s="25">
        <v>42888</v>
      </c>
      <c r="J431" s="2">
        <v>1.4159999999999999</v>
      </c>
      <c r="K431" s="2">
        <v>1.4159999999999999</v>
      </c>
      <c r="L431" s="3">
        <f>IF(K431&lt;MAX($K$3:K431),K431/MAX($K$3:K431)-1,0)</f>
        <v>-4.9026192075218411E-2</v>
      </c>
      <c r="M431" s="3">
        <f>IF(K431&lt;MAX($K$122:K431),K431/MAX($K$122:K431)-1,0)</f>
        <v>-4.9026192075218411E-2</v>
      </c>
    </row>
    <row r="432" spans="9:13">
      <c r="I432" s="25">
        <v>42891</v>
      </c>
      <c r="J432" s="2">
        <v>1.4079999999999999</v>
      </c>
      <c r="K432" s="2">
        <v>1.4079999999999999</v>
      </c>
      <c r="L432" s="3">
        <f>IF(K432&lt;MAX($K$3:K432),K432/MAX($K$3:K432)-1,0)</f>
        <v>-5.4398925453324476E-2</v>
      </c>
      <c r="M432" s="3">
        <f>IF(K432&lt;MAX($K$122:K432),K432/MAX($K$122:K432)-1,0)</f>
        <v>-5.4398925453324476E-2</v>
      </c>
    </row>
    <row r="433" spans="9:13">
      <c r="I433" s="25">
        <v>42892</v>
      </c>
      <c r="J433" s="2">
        <v>1.415</v>
      </c>
      <c r="K433" s="2">
        <v>1.415</v>
      </c>
      <c r="L433" s="3">
        <f>IF(K433&lt;MAX($K$3:K433),K433/MAX($K$3:K433)-1,0)</f>
        <v>-4.9697783747481572E-2</v>
      </c>
      <c r="M433" s="3">
        <f>IF(K433&lt;MAX($K$122:K433),K433/MAX($K$122:K433)-1,0)</f>
        <v>-4.9697783747481572E-2</v>
      </c>
    </row>
    <row r="434" spans="9:13">
      <c r="I434" s="25">
        <v>42893</v>
      </c>
      <c r="J434" s="2">
        <v>1.4390000000000001</v>
      </c>
      <c r="K434" s="2">
        <v>1.4390000000000001</v>
      </c>
      <c r="L434" s="3">
        <f>IF(K434&lt;MAX($K$3:K434),K434/MAX($K$3:K434)-1,0)</f>
        <v>-3.3579583613163266E-2</v>
      </c>
      <c r="M434" s="3">
        <f>IF(K434&lt;MAX($K$122:K434),K434/MAX($K$122:K434)-1,0)</f>
        <v>-3.3579583613163266E-2</v>
      </c>
    </row>
    <row r="435" spans="9:13">
      <c r="I435" s="25">
        <v>42894</v>
      </c>
      <c r="J435" s="2">
        <v>1.454</v>
      </c>
      <c r="K435" s="2">
        <v>1.454</v>
      </c>
      <c r="L435" s="3">
        <f>IF(K435&lt;MAX($K$3:K435),K435/MAX($K$3:K435)-1,0)</f>
        <v>-2.3505708529214298E-2</v>
      </c>
      <c r="M435" s="3">
        <f>IF(K435&lt;MAX($K$122:K435),K435/MAX($K$122:K435)-1,0)</f>
        <v>-2.3505708529214298E-2</v>
      </c>
    </row>
    <row r="436" spans="9:13">
      <c r="I436" s="25">
        <v>42895</v>
      </c>
      <c r="J436" s="2">
        <v>1.4630000000000001</v>
      </c>
      <c r="K436" s="2">
        <v>1.4630000000000001</v>
      </c>
      <c r="L436" s="3">
        <f>IF(K436&lt;MAX($K$3:K436),K436/MAX($K$3:K436)-1,0)</f>
        <v>-1.746138347884485E-2</v>
      </c>
      <c r="M436" s="3">
        <f>IF(K436&lt;MAX($K$122:K436),K436/MAX($K$122:K436)-1,0)</f>
        <v>-1.746138347884485E-2</v>
      </c>
    </row>
    <row r="437" spans="9:13">
      <c r="I437" s="25">
        <v>42898</v>
      </c>
      <c r="J437" s="2">
        <v>1.474</v>
      </c>
      <c r="K437" s="2">
        <v>1.474</v>
      </c>
      <c r="L437" s="3">
        <f>IF(K437&lt;MAX($K$3:K437),K437/MAX($K$3:K437)-1,0)</f>
        <v>-1.007387508394908E-2</v>
      </c>
      <c r="M437" s="3">
        <f>IF(K437&lt;MAX($K$122:K437),K437/MAX($K$122:K437)-1,0)</f>
        <v>-1.007387508394908E-2</v>
      </c>
    </row>
    <row r="438" spans="9:13">
      <c r="I438" s="25">
        <v>42899</v>
      </c>
      <c r="J438" s="2">
        <v>1.504</v>
      </c>
      <c r="K438" s="2">
        <v>1.504</v>
      </c>
      <c r="L438" s="3">
        <f>IF(K438&lt;MAX($K$3:K438),K438/MAX($K$3:K438)-1,0)</f>
        <v>0</v>
      </c>
      <c r="M438" s="3">
        <f>IF(K438&lt;MAX($K$122:K438),K438/MAX($K$122:K438)-1,0)</f>
        <v>0</v>
      </c>
    </row>
    <row r="439" spans="9:13">
      <c r="I439" s="25">
        <v>42900</v>
      </c>
      <c r="J439" s="2">
        <v>1.498</v>
      </c>
      <c r="K439" s="2">
        <v>1.498</v>
      </c>
      <c r="L439" s="3">
        <f>IF(K439&lt;MAX($K$3:K439),K439/MAX($K$3:K439)-1,0)</f>
        <v>-3.9893617021277139E-3</v>
      </c>
      <c r="M439" s="3">
        <f>IF(K439&lt;MAX($K$122:K439),K439/MAX($K$122:K439)-1,0)</f>
        <v>-3.9893617021277139E-3</v>
      </c>
    </row>
    <row r="440" spans="9:13">
      <c r="I440" s="25">
        <v>42901</v>
      </c>
      <c r="J440" s="2">
        <v>1.49</v>
      </c>
      <c r="K440" s="2">
        <v>1.49</v>
      </c>
      <c r="L440" s="3">
        <f>IF(K440&lt;MAX($K$3:K440),K440/MAX($K$3:K440)-1,0)</f>
        <v>-9.3085106382978511E-3</v>
      </c>
      <c r="M440" s="3">
        <f>IF(K440&lt;MAX($K$122:K440),K440/MAX($K$122:K440)-1,0)</f>
        <v>-9.3085106382978511E-3</v>
      </c>
    </row>
    <row r="441" spans="9:13">
      <c r="I441" s="25">
        <v>42902</v>
      </c>
      <c r="J441" s="2">
        <v>1.4950000000000001</v>
      </c>
      <c r="K441" s="2">
        <v>1.4950000000000001</v>
      </c>
      <c r="L441" s="3">
        <f>IF(K441&lt;MAX($K$3:K441),K441/MAX($K$3:K441)-1,0)</f>
        <v>-5.9840425531914043E-3</v>
      </c>
      <c r="M441" s="3">
        <f>IF(K441&lt;MAX($K$122:K441),K441/MAX($K$122:K441)-1,0)</f>
        <v>-5.9840425531914043E-3</v>
      </c>
    </row>
    <row r="442" spans="9:13">
      <c r="I442" s="25">
        <v>42905</v>
      </c>
      <c r="J442" s="2">
        <v>1.498</v>
      </c>
      <c r="K442" s="2">
        <v>1.498</v>
      </c>
      <c r="L442" s="3">
        <f>IF(K442&lt;MAX($K$3:K442),K442/MAX($K$3:K442)-1,0)</f>
        <v>-3.9893617021277139E-3</v>
      </c>
      <c r="M442" s="3">
        <f>IF(K442&lt;MAX($K$122:K442),K442/MAX($K$122:K442)-1,0)</f>
        <v>-3.9893617021277139E-3</v>
      </c>
    </row>
    <row r="443" spans="9:13">
      <c r="I443" s="25">
        <v>42906</v>
      </c>
      <c r="J443" s="2">
        <v>1.5229999999999999</v>
      </c>
      <c r="K443" s="2">
        <v>1.5229999999999999</v>
      </c>
      <c r="L443" s="3">
        <f>IF(K443&lt;MAX($K$3:K443),K443/MAX($K$3:K443)-1,0)</f>
        <v>0</v>
      </c>
      <c r="M443" s="3">
        <f>IF(K443&lt;MAX($K$122:K443),K443/MAX($K$122:K443)-1,0)</f>
        <v>0</v>
      </c>
    </row>
    <row r="444" spans="9:13">
      <c r="I444" s="25">
        <v>42907</v>
      </c>
      <c r="J444" s="2">
        <v>1.528</v>
      </c>
      <c r="K444" s="2">
        <v>1.528</v>
      </c>
      <c r="L444" s="3">
        <f>IF(K444&lt;MAX($K$3:K444),K444/MAX($K$3:K444)-1,0)</f>
        <v>0</v>
      </c>
      <c r="M444" s="3">
        <f>IF(K444&lt;MAX($K$122:K444),K444/MAX($K$122:K444)-1,0)</f>
        <v>0</v>
      </c>
    </row>
    <row r="445" spans="9:13">
      <c r="I445" s="25">
        <v>42908</v>
      </c>
      <c r="J445" s="2">
        <v>1.516</v>
      </c>
      <c r="K445" s="2">
        <v>1.516</v>
      </c>
      <c r="L445" s="3">
        <f>IF(K445&lt;MAX($K$3:K445),K445/MAX($K$3:K445)-1,0)</f>
        <v>-7.8534031413612926E-3</v>
      </c>
      <c r="M445" s="3">
        <f>IF(K445&lt;MAX($K$122:K445),K445/MAX($K$122:K445)-1,0)</f>
        <v>-7.8534031413612926E-3</v>
      </c>
    </row>
    <row r="446" spans="9:13">
      <c r="I446" s="25">
        <v>42909</v>
      </c>
      <c r="J446" s="2">
        <v>1.5269999999999999</v>
      </c>
      <c r="K446" s="2">
        <v>1.5269999999999999</v>
      </c>
      <c r="L446" s="3">
        <f>IF(K446&lt;MAX($K$3:K446),K446/MAX($K$3:K446)-1,0)</f>
        <v>-6.5445026178012622E-4</v>
      </c>
      <c r="M446" s="3">
        <f>IF(K446&lt;MAX($K$122:K446),K446/MAX($K$122:K446)-1,0)</f>
        <v>-6.5445026178012622E-4</v>
      </c>
    </row>
    <row r="447" spans="9:13">
      <c r="I447" s="25">
        <v>42912</v>
      </c>
      <c r="J447" s="2">
        <v>1.56</v>
      </c>
      <c r="K447" s="2">
        <v>1.56</v>
      </c>
      <c r="L447" s="3">
        <f>IF(K447&lt;MAX($K$3:K447),K447/MAX($K$3:K447)-1,0)</f>
        <v>0</v>
      </c>
      <c r="M447" s="3">
        <f>IF(K447&lt;MAX($K$122:K447),K447/MAX($K$122:K447)-1,0)</f>
        <v>0</v>
      </c>
    </row>
    <row r="448" spans="9:13">
      <c r="I448" s="25">
        <v>42913</v>
      </c>
      <c r="J448" s="2">
        <v>1.554</v>
      </c>
      <c r="K448" s="2">
        <v>1.554</v>
      </c>
      <c r="L448" s="3">
        <f>IF(K448&lt;MAX($K$3:K448),K448/MAX($K$3:K448)-1,0)</f>
        <v>-3.8461538461538325E-3</v>
      </c>
      <c r="M448" s="3">
        <f>IF(K448&lt;MAX($K$122:K448),K448/MAX($K$122:K448)-1,0)</f>
        <v>-3.8461538461538325E-3</v>
      </c>
    </row>
    <row r="449" spans="9:16">
      <c r="I449" s="25">
        <v>42914</v>
      </c>
      <c r="J449" s="2">
        <v>1.54</v>
      </c>
      <c r="K449" s="2">
        <v>1.54</v>
      </c>
      <c r="L449" s="3">
        <f>IF(K449&lt;MAX($K$3:K449),K449/MAX($K$3:K449)-1,0)</f>
        <v>-1.2820512820512886E-2</v>
      </c>
      <c r="M449" s="3">
        <f>IF(K449&lt;MAX($K$122:K449),K449/MAX($K$122:K449)-1,0)</f>
        <v>-1.2820512820512886E-2</v>
      </c>
    </row>
    <row r="450" spans="9:16">
      <c r="I450" s="25">
        <v>42915</v>
      </c>
      <c r="J450" s="2">
        <v>1.542</v>
      </c>
      <c r="K450" s="2">
        <v>1.542</v>
      </c>
      <c r="L450" s="3">
        <f>IF(K450&lt;MAX($K$3:K450),K450/MAX($K$3:K450)-1,0)</f>
        <v>-1.1538461538461497E-2</v>
      </c>
      <c r="M450" s="3">
        <f>IF(K450&lt;MAX($K$122:K450),K450/MAX($K$122:K450)-1,0)</f>
        <v>-1.1538461538461497E-2</v>
      </c>
    </row>
    <row r="451" spans="9:16">
      <c r="I451" s="25">
        <v>42916</v>
      </c>
      <c r="J451" s="2">
        <v>1.5569999999999999</v>
      </c>
      <c r="K451" s="2">
        <v>1.5569999999999999</v>
      </c>
      <c r="L451" s="3">
        <f>IF(K451&lt;MAX($K$3:K451),K451/MAX($K$3:K451)-1,0)</f>
        <v>-1.9230769230770273E-3</v>
      </c>
      <c r="M451" s="3">
        <f>IF(K451&lt;MAX($K$122:K451),K451/MAX($K$122:K451)-1,0)</f>
        <v>-1.9230769230770273E-3</v>
      </c>
    </row>
    <row r="452" spans="9:16">
      <c r="I452" s="25">
        <v>42919</v>
      </c>
      <c r="J452" s="2">
        <v>1.5549999999999999</v>
      </c>
      <c r="K452" s="2">
        <v>1.5549999999999999</v>
      </c>
      <c r="L452" s="3">
        <f>IF(K452&lt;MAX($K$3:K452),K452/MAX($K$3:K452)-1,0)</f>
        <v>-3.2051282051283048E-3</v>
      </c>
      <c r="M452" s="3">
        <f>IF(K452&lt;MAX($K$122:K452),K452/MAX($K$122:K452)-1,0)</f>
        <v>-3.2051282051283048E-3</v>
      </c>
    </row>
    <row r="453" spans="9:16">
      <c r="I453" s="25">
        <v>42920</v>
      </c>
      <c r="J453" s="2">
        <v>1.5409999999999999</v>
      </c>
      <c r="K453" s="2">
        <v>1.5409999999999999</v>
      </c>
      <c r="L453" s="3">
        <f>IF(K453&lt;MAX($K$3:K453),K453/MAX($K$3:K453)-1,0)</f>
        <v>-1.2179487179487247E-2</v>
      </c>
      <c r="M453" s="3">
        <f>IF(K453&lt;MAX($K$122:K453),K453/MAX($K$122:K453)-1,0)</f>
        <v>-1.2179487179487247E-2</v>
      </c>
    </row>
    <row r="454" spans="9:16">
      <c r="I454" s="25">
        <v>42921</v>
      </c>
      <c r="J454" s="2">
        <v>1.5840000000000001</v>
      </c>
      <c r="K454" s="2">
        <v>1.5840000000000001</v>
      </c>
      <c r="L454" s="3">
        <f>IF(K454&lt;MAX($K$3:K454),K454/MAX($K$3:K454)-1,0)</f>
        <v>0</v>
      </c>
      <c r="M454" s="3">
        <f>IF(K454&lt;MAX($K$122:K454),K454/MAX($K$122:K454)-1,0)</f>
        <v>0</v>
      </c>
    </row>
    <row r="455" spans="9:16">
      <c r="I455" s="25">
        <v>42922</v>
      </c>
      <c r="J455" s="2">
        <v>1.6020000000000001</v>
      </c>
      <c r="K455" s="2">
        <v>1.6020000000000001</v>
      </c>
      <c r="L455" s="3">
        <f>IF(K455&lt;MAX($K$3:K455),K455/MAX($K$3:K455)-1,0)</f>
        <v>0</v>
      </c>
      <c r="M455" s="3">
        <f>IF(K455&lt;MAX($K$122:K455),K455/MAX($K$122:K455)-1,0)</f>
        <v>0</v>
      </c>
    </row>
    <row r="456" spans="9:16">
      <c r="I456" s="25">
        <v>42923</v>
      </c>
      <c r="J456" s="2">
        <v>1.619</v>
      </c>
      <c r="K456" s="2">
        <v>1.619</v>
      </c>
      <c r="L456" s="3">
        <f>IF(K456&lt;MAX($K$3:K456),K456/MAX($K$3:K456)-1,0)</f>
        <v>0</v>
      </c>
      <c r="M456" s="3">
        <f>IF(K456&lt;MAX($K$122:K456),K456/MAX($K$122:K456)-1,0)</f>
        <v>0</v>
      </c>
    </row>
    <row r="457" spans="9:16">
      <c r="I457" s="25">
        <v>42926</v>
      </c>
      <c r="J457" s="2">
        <v>1.619</v>
      </c>
      <c r="K457" s="2">
        <v>1.619</v>
      </c>
      <c r="L457" s="3">
        <f>IF(K457&lt;MAX($K$3:K457),K457/MAX($K$3:K457)-1,0)</f>
        <v>0</v>
      </c>
      <c r="M457" s="3">
        <f>IF(K457&lt;MAX($K$122:K457),K457/MAX($K$122:K457)-1,0)</f>
        <v>0</v>
      </c>
      <c r="N457" s="1">
        <v>19.399999999999999</v>
      </c>
      <c r="O457" s="1">
        <v>29.73</v>
      </c>
      <c r="P457" s="1">
        <v>47.66</v>
      </c>
    </row>
    <row r="458" spans="9:16">
      <c r="I458" s="25">
        <v>42927</v>
      </c>
      <c r="J458" s="2">
        <v>1.6040000000000001</v>
      </c>
      <c r="K458" s="2">
        <v>1.6040000000000001</v>
      </c>
      <c r="L458" s="3">
        <f>IF(K458&lt;MAX($K$3:K458),K458/MAX($K$3:K458)-1,0)</f>
        <v>-9.2649783817170261E-3</v>
      </c>
      <c r="M458" s="3">
        <f>IF(K458&lt;MAX($K$122:K458),K458/MAX($K$122:K458)-1,0)</f>
        <v>-9.2649783817170261E-3</v>
      </c>
    </row>
    <row r="459" spans="9:16">
      <c r="I459" s="25">
        <v>42928</v>
      </c>
      <c r="J459" s="2">
        <v>1.627</v>
      </c>
      <c r="K459" s="2">
        <v>1.627</v>
      </c>
      <c r="L459" s="3">
        <f>IF(K459&lt;MAX($K$3:K459),K459/MAX($K$3:K459)-1,0)</f>
        <v>0</v>
      </c>
      <c r="M459" s="3">
        <f>IF(K459&lt;MAX($K$122:K459),K459/MAX($K$122:K459)-1,0)</f>
        <v>0</v>
      </c>
    </row>
    <row r="460" spans="9:16">
      <c r="I460" s="25">
        <v>42929</v>
      </c>
      <c r="J460" s="2">
        <v>1.627</v>
      </c>
      <c r="K460" s="2">
        <v>1.627</v>
      </c>
      <c r="L460" s="3">
        <f>IF(K460&lt;MAX($K$3:K460),K460/MAX($K$3:K460)-1,0)</f>
        <v>0</v>
      </c>
      <c r="M460" s="3">
        <f>IF(K460&lt;MAX($K$122:K460),K460/MAX($K$122:K460)-1,0)</f>
        <v>0</v>
      </c>
    </row>
    <row r="461" spans="9:16">
      <c r="I461" s="25">
        <v>42930</v>
      </c>
      <c r="J461" s="2">
        <v>1.6439999999999999</v>
      </c>
      <c r="K461" s="2">
        <v>1.6439999999999999</v>
      </c>
      <c r="L461" s="3">
        <f>IF(K461&lt;MAX($K$3:K461),K461/MAX($K$3:K461)-1,0)</f>
        <v>0</v>
      </c>
      <c r="M461" s="3">
        <f>IF(K461&lt;MAX($K$122:K461),K461/MAX($K$122:K461)-1,0)</f>
        <v>0</v>
      </c>
    </row>
    <row r="462" spans="9:16">
      <c r="I462" s="25">
        <v>42933</v>
      </c>
      <c r="J462" s="2">
        <v>1.6279999999999999</v>
      </c>
      <c r="K462" s="2">
        <v>1.6279999999999999</v>
      </c>
      <c r="L462" s="3">
        <f>IF(K462&lt;MAX($K$3:K462),K462/MAX($K$3:K462)-1,0)</f>
        <v>-9.7323600973235891E-3</v>
      </c>
      <c r="M462" s="3">
        <f>IF(K462&lt;MAX($K$122:K462),K462/MAX($K$122:K462)-1,0)</f>
        <v>-9.7323600973235891E-3</v>
      </c>
    </row>
    <row r="463" spans="9:16">
      <c r="I463" s="25">
        <v>42934</v>
      </c>
      <c r="J463" s="2">
        <v>1.6319999999999999</v>
      </c>
      <c r="K463" s="2">
        <v>1.6319999999999999</v>
      </c>
      <c r="L463" s="3">
        <f>IF(K463&lt;MAX($K$3:K463),K463/MAX($K$3:K463)-1,0)</f>
        <v>-7.2992700729926918E-3</v>
      </c>
      <c r="M463" s="3">
        <f>IF(K463&lt;MAX($K$122:K463),K463/MAX($K$122:K463)-1,0)</f>
        <v>-7.2992700729926918E-3</v>
      </c>
    </row>
    <row r="464" spans="9:16">
      <c r="I464" s="25">
        <v>42935</v>
      </c>
      <c r="J464" s="2">
        <v>1.67</v>
      </c>
      <c r="K464" s="2">
        <v>1.67</v>
      </c>
      <c r="L464" s="3">
        <f>IF(K464&lt;MAX($K$3:K464),K464/MAX($K$3:K464)-1,0)</f>
        <v>0</v>
      </c>
      <c r="M464" s="3">
        <f>IF(K464&lt;MAX($K$122:K464),K464/MAX($K$122:K464)-1,0)</f>
        <v>0</v>
      </c>
    </row>
    <row r="465" spans="9:13">
      <c r="I465" s="25">
        <v>42936</v>
      </c>
      <c r="J465" s="2">
        <v>1.694</v>
      </c>
      <c r="K465" s="2">
        <v>1.694</v>
      </c>
      <c r="L465" s="3">
        <f>IF(K465&lt;MAX($K$3:K465),K465/MAX($K$3:K465)-1,0)</f>
        <v>0</v>
      </c>
      <c r="M465" s="3">
        <f>IF(K465&lt;MAX($K$122:K465),K465/MAX($K$122:K465)-1,0)</f>
        <v>0</v>
      </c>
    </row>
    <row r="466" spans="9:13">
      <c r="I466" s="25">
        <v>42937</v>
      </c>
      <c r="J466" s="2">
        <v>1.7210000000000001</v>
      </c>
      <c r="K466" s="2">
        <v>1.7210000000000001</v>
      </c>
      <c r="L466" s="3">
        <f>IF(K466&lt;MAX($K$3:K466),K466/MAX($K$3:K466)-1,0)</f>
        <v>0</v>
      </c>
      <c r="M466" s="3">
        <f>IF(K466&lt;MAX($K$122:K466),K466/MAX($K$122:K466)-1,0)</f>
        <v>0</v>
      </c>
    </row>
    <row r="467" spans="9:13">
      <c r="I467" s="25">
        <v>42940</v>
      </c>
      <c r="J467" s="2">
        <v>1.698</v>
      </c>
      <c r="K467" s="2">
        <v>1.698</v>
      </c>
      <c r="L467" s="3">
        <f>IF(K467&lt;MAX($K$3:K467),K467/MAX($K$3:K467)-1,0)</f>
        <v>-1.3364323067983852E-2</v>
      </c>
      <c r="M467" s="3">
        <f>IF(K467&lt;MAX($K$122:K467),K467/MAX($K$122:K467)-1,0)</f>
        <v>-1.3364323067983852E-2</v>
      </c>
    </row>
    <row r="468" spans="9:13">
      <c r="I468" s="25">
        <v>42941</v>
      </c>
      <c r="J468" s="2">
        <v>1.6930000000000001</v>
      </c>
      <c r="K468" s="2">
        <v>1.6930000000000001</v>
      </c>
      <c r="L468" s="3">
        <f>IF(K468&lt;MAX($K$3:K468),K468/MAX($K$3:K468)-1,0)</f>
        <v>-1.6269610691458491E-2</v>
      </c>
      <c r="M468" s="3">
        <f>IF(K468&lt;MAX($K$122:K468),K468/MAX($K$122:K468)-1,0)</f>
        <v>-1.6269610691458491E-2</v>
      </c>
    </row>
    <row r="469" spans="9:13">
      <c r="I469" s="25">
        <v>42942</v>
      </c>
      <c r="J469" s="2">
        <v>1.6819999999999999</v>
      </c>
      <c r="K469" s="2">
        <v>1.6819999999999999</v>
      </c>
      <c r="L469" s="3">
        <f>IF(K469&lt;MAX($K$3:K469),K469/MAX($K$3:K469)-1,0)</f>
        <v>-2.2661243463102942E-2</v>
      </c>
      <c r="M469" s="3">
        <f>IF(K469&lt;MAX($K$122:K469),K469/MAX($K$122:K469)-1,0)</f>
        <v>-2.2661243463102942E-2</v>
      </c>
    </row>
    <row r="470" spans="9:13">
      <c r="I470" s="25">
        <v>42943</v>
      </c>
      <c r="J470" s="2">
        <v>1.673</v>
      </c>
      <c r="K470" s="2">
        <v>1.673</v>
      </c>
      <c r="L470" s="3">
        <f>IF(K470&lt;MAX($K$3:K470),K470/MAX($K$3:K470)-1,0)</f>
        <v>-2.7890761185357382E-2</v>
      </c>
      <c r="M470" s="3">
        <f>IF(K470&lt;MAX($K$122:K470),K470/MAX($K$122:K470)-1,0)</f>
        <v>-2.7890761185357382E-2</v>
      </c>
    </row>
    <row r="471" spans="9:13">
      <c r="I471" s="25">
        <v>42944</v>
      </c>
      <c r="J471" s="2">
        <v>1.7110000000000001</v>
      </c>
      <c r="K471" s="2">
        <v>1.7110000000000001</v>
      </c>
      <c r="L471" s="3">
        <f>IF(K471&lt;MAX($K$3:K471),K471/MAX($K$3:K471)-1,0)</f>
        <v>-5.8105752469495009E-3</v>
      </c>
      <c r="M471" s="3">
        <f>IF(K471&lt;MAX($K$122:K471),K471/MAX($K$122:K471)-1,0)</f>
        <v>-5.8105752469495009E-3</v>
      </c>
    </row>
    <row r="472" spans="9:13">
      <c r="I472" s="25">
        <v>42947</v>
      </c>
      <c r="J472" s="2">
        <v>1.728</v>
      </c>
      <c r="K472" s="2">
        <v>1.728</v>
      </c>
      <c r="L472" s="3">
        <f>IF(K472&lt;MAX($K$3:K472),K472/MAX($K$3:K472)-1,0)</f>
        <v>0</v>
      </c>
      <c r="M472" s="3">
        <f>IF(K472&lt;MAX($K$122:K472),K472/MAX($K$122:K472)-1,0)</f>
        <v>0</v>
      </c>
    </row>
    <row r="473" spans="9:13">
      <c r="I473" s="25">
        <v>42948</v>
      </c>
      <c r="J473" s="2">
        <v>1.744</v>
      </c>
      <c r="K473" s="2">
        <v>1.744</v>
      </c>
      <c r="L473" s="3">
        <f>IF(K473&lt;MAX($K$3:K473),K473/MAX($K$3:K473)-1,0)</f>
        <v>0</v>
      </c>
      <c r="M473" s="3">
        <f>IF(K473&lt;MAX($K$122:K473),K473/MAX($K$122:K473)-1,0)</f>
        <v>0</v>
      </c>
    </row>
    <row r="474" spans="9:13">
      <c r="I474" s="25">
        <v>42949</v>
      </c>
      <c r="J474" s="2">
        <v>1.754</v>
      </c>
      <c r="K474" s="2">
        <v>1.754</v>
      </c>
      <c r="L474" s="3">
        <f>IF(K474&lt;MAX($K$3:K474),K474/MAX($K$3:K474)-1,0)</f>
        <v>0</v>
      </c>
      <c r="M474" s="3">
        <f>IF(K474&lt;MAX($K$122:K474),K474/MAX($K$122:K474)-1,0)</f>
        <v>0</v>
      </c>
    </row>
    <row r="475" spans="9:13">
      <c r="I475" s="25">
        <v>42950</v>
      </c>
      <c r="J475" s="2">
        <v>1.7410000000000001</v>
      </c>
      <c r="K475" s="2">
        <v>1.7410000000000001</v>
      </c>
      <c r="L475" s="3">
        <f>IF(K475&lt;MAX($K$3:K475),K475/MAX($K$3:K475)-1,0)</f>
        <v>-7.4116305587228481E-3</v>
      </c>
      <c r="M475" s="3">
        <f>IF(K475&lt;MAX($K$122:K475),K475/MAX($K$122:K475)-1,0)</f>
        <v>-7.4116305587228481E-3</v>
      </c>
    </row>
    <row r="476" spans="9:13">
      <c r="I476" s="25">
        <v>42951</v>
      </c>
      <c r="J476" s="2">
        <v>1.706</v>
      </c>
      <c r="K476" s="2">
        <v>1.706</v>
      </c>
      <c r="L476" s="3">
        <f>IF(K476&lt;MAX($K$3:K476),K476/MAX($K$3:K476)-1,0)</f>
        <v>-2.7366020524515422E-2</v>
      </c>
      <c r="M476" s="3">
        <f>IF(K476&lt;MAX($K$122:K476),K476/MAX($K$122:K476)-1,0)</f>
        <v>-2.7366020524515422E-2</v>
      </c>
    </row>
    <row r="477" spans="9:13">
      <c r="I477" s="25">
        <v>42954</v>
      </c>
      <c r="J477" s="2">
        <v>1.7310000000000001</v>
      </c>
      <c r="K477" s="2">
        <v>1.7310000000000001</v>
      </c>
      <c r="L477" s="3">
        <f>IF(K477&lt;MAX($K$3:K477),K477/MAX($K$3:K477)-1,0)</f>
        <v>-1.3112884834663552E-2</v>
      </c>
      <c r="M477" s="3">
        <f>IF(K477&lt;MAX($K$122:K477),K477/MAX($K$122:K477)-1,0)</f>
        <v>-1.3112884834663552E-2</v>
      </c>
    </row>
    <row r="478" spans="9:13">
      <c r="I478" s="25">
        <v>42955</v>
      </c>
      <c r="J478" s="2">
        <v>1.7210000000000001</v>
      </c>
      <c r="K478" s="2">
        <v>1.7210000000000001</v>
      </c>
      <c r="L478" s="3">
        <f>IF(K478&lt;MAX($K$3:K478),K478/MAX($K$3:K478)-1,0)</f>
        <v>-1.8814139110604255E-2</v>
      </c>
      <c r="M478" s="3">
        <f>IF(K478&lt;MAX($K$122:K478),K478/MAX($K$122:K478)-1,0)</f>
        <v>-1.8814139110604255E-2</v>
      </c>
    </row>
    <row r="479" spans="9:13">
      <c r="I479" s="25">
        <v>42956</v>
      </c>
      <c r="J479" s="2">
        <v>1.7310000000000001</v>
      </c>
      <c r="K479" s="2">
        <v>1.7310000000000001</v>
      </c>
      <c r="L479" s="3">
        <f>IF(K479&lt;MAX($K$3:K479),K479/MAX($K$3:K479)-1,0)</f>
        <v>-1.3112884834663552E-2</v>
      </c>
      <c r="M479" s="3">
        <f>IF(K479&lt;MAX($K$122:K479),K479/MAX($K$122:K479)-1,0)</f>
        <v>-1.3112884834663552E-2</v>
      </c>
    </row>
    <row r="480" spans="9:13">
      <c r="I480" s="25">
        <v>42957</v>
      </c>
      <c r="J480" s="2">
        <v>1.7190000000000001</v>
      </c>
      <c r="K480" s="2">
        <v>1.7190000000000001</v>
      </c>
      <c r="L480" s="3">
        <f>IF(K480&lt;MAX($K$3:K480),K480/MAX($K$3:K480)-1,0)</f>
        <v>-1.9954389965792463E-2</v>
      </c>
      <c r="M480" s="3">
        <f>IF(K480&lt;MAX($K$122:K480),K480/MAX($K$122:K480)-1,0)</f>
        <v>-1.9954389965792463E-2</v>
      </c>
    </row>
    <row r="481" spans="9:13">
      <c r="I481" s="25">
        <v>42958</v>
      </c>
      <c r="J481" s="2">
        <v>1.6919999999999999</v>
      </c>
      <c r="K481" s="2">
        <v>1.6919999999999999</v>
      </c>
      <c r="L481" s="3">
        <f>IF(K481&lt;MAX($K$3:K481),K481/MAX($K$3:K481)-1,0)</f>
        <v>-3.5347776510832429E-2</v>
      </c>
      <c r="M481" s="3">
        <f>IF(K481&lt;MAX($K$122:K481),K481/MAX($K$122:K481)-1,0)</f>
        <v>-3.5347776510832429E-2</v>
      </c>
    </row>
    <row r="482" spans="9:13">
      <c r="I482" s="25">
        <v>42961</v>
      </c>
      <c r="J482" s="2">
        <v>1.7210000000000001</v>
      </c>
      <c r="K482" s="2">
        <v>1.7210000000000001</v>
      </c>
      <c r="L482" s="3">
        <f>IF(K482&lt;MAX($K$3:K482),K482/MAX($K$3:K482)-1,0)</f>
        <v>-1.8814139110604255E-2</v>
      </c>
      <c r="M482" s="3">
        <f>IF(K482&lt;MAX($K$122:K482),K482/MAX($K$122:K482)-1,0)</f>
        <v>-1.8814139110604255E-2</v>
      </c>
    </row>
    <row r="483" spans="9:13">
      <c r="I483" s="25">
        <v>42962</v>
      </c>
      <c r="J483" s="2">
        <v>1.7370000000000001</v>
      </c>
      <c r="K483" s="2">
        <v>1.7370000000000001</v>
      </c>
      <c r="L483" s="3">
        <f>IF(K483&lt;MAX($K$3:K483),K483/MAX($K$3:K483)-1,0)</f>
        <v>-9.6921322690991518E-3</v>
      </c>
      <c r="M483" s="3">
        <f>IF(K483&lt;MAX($K$122:K483),K483/MAX($K$122:K483)-1,0)</f>
        <v>-9.6921322690991518E-3</v>
      </c>
    </row>
    <row r="484" spans="9:13">
      <c r="I484" s="25">
        <v>42963</v>
      </c>
      <c r="J484" s="2">
        <v>1.73</v>
      </c>
      <c r="K484" s="2">
        <v>1.73</v>
      </c>
      <c r="L484" s="3">
        <f>IF(K484&lt;MAX($K$3:K484),K484/MAX($K$3:K484)-1,0)</f>
        <v>-1.3683010262257711E-2</v>
      </c>
      <c r="M484" s="3">
        <f>IF(K484&lt;MAX($K$122:K484),K484/MAX($K$122:K484)-1,0)</f>
        <v>-1.3683010262257711E-2</v>
      </c>
    </row>
    <row r="485" spans="9:13">
      <c r="I485" s="25">
        <v>42964</v>
      </c>
      <c r="J485" s="2">
        <v>1.72</v>
      </c>
      <c r="K485" s="2">
        <v>1.72</v>
      </c>
      <c r="L485" s="3">
        <f>IF(K485&lt;MAX($K$3:K485),K485/MAX($K$3:K485)-1,0)</f>
        <v>-1.9384264538198415E-2</v>
      </c>
      <c r="M485" s="3">
        <f>IF(K485&lt;MAX($K$122:K485),K485/MAX($K$122:K485)-1,0)</f>
        <v>-1.9384264538198415E-2</v>
      </c>
    </row>
    <row r="486" spans="9:13">
      <c r="I486" s="25">
        <v>42965</v>
      </c>
      <c r="J486" s="2">
        <v>1.718</v>
      </c>
      <c r="K486" s="2">
        <v>1.718</v>
      </c>
      <c r="L486" s="3">
        <f>IF(K486&lt;MAX($K$3:K486),K486/MAX($K$3:K486)-1,0)</f>
        <v>-2.0524515393386511E-2</v>
      </c>
      <c r="M486" s="3">
        <f>IF(K486&lt;MAX($K$122:K486),K486/MAX($K$122:K486)-1,0)</f>
        <v>-2.0524515393386511E-2</v>
      </c>
    </row>
    <row r="487" spans="9:13">
      <c r="I487" s="25">
        <v>42968</v>
      </c>
      <c r="J487" s="2">
        <v>1.718</v>
      </c>
      <c r="K487" s="2">
        <v>1.718</v>
      </c>
      <c r="L487" s="3">
        <f>IF(K487&lt;MAX($K$3:K487),K487/MAX($K$3:K487)-1,0)</f>
        <v>-2.0524515393386511E-2</v>
      </c>
      <c r="M487" s="3">
        <f>IF(K487&lt;MAX($K$122:K487),K487/MAX($K$122:K487)-1,0)</f>
        <v>-2.0524515393386511E-2</v>
      </c>
    </row>
    <row r="488" spans="9:13">
      <c r="I488" s="25">
        <v>42969</v>
      </c>
      <c r="J488" s="2">
        <v>1.74</v>
      </c>
      <c r="K488" s="2">
        <v>1.74</v>
      </c>
      <c r="L488" s="3">
        <f>IF(K488&lt;MAX($K$3:K488),K488/MAX($K$3:K488)-1,0)</f>
        <v>-7.9817559863170073E-3</v>
      </c>
      <c r="M488" s="3">
        <f>IF(K488&lt;MAX($K$122:K488),K488/MAX($K$122:K488)-1,0)</f>
        <v>-7.9817559863170073E-3</v>
      </c>
    </row>
    <row r="489" spans="9:13">
      <c r="I489" s="25">
        <v>42970</v>
      </c>
      <c r="J489" s="2">
        <v>1.752</v>
      </c>
      <c r="K489" s="2">
        <v>1.752</v>
      </c>
      <c r="L489" s="3">
        <f>IF(K489&lt;MAX($K$3:K489),K489/MAX($K$3:K489)-1,0)</f>
        <v>-1.1402508551880963E-3</v>
      </c>
      <c r="M489" s="3">
        <f>IF(K489&lt;MAX($K$122:K489),K489/MAX($K$122:K489)-1,0)</f>
        <v>-1.1402508551880963E-3</v>
      </c>
    </row>
    <row r="490" spans="9:13">
      <c r="I490" s="25">
        <v>42971</v>
      </c>
      <c r="J490" s="2">
        <v>1.7450000000000001</v>
      </c>
      <c r="K490" s="2">
        <v>1.7450000000000001</v>
      </c>
      <c r="L490" s="3">
        <f>IF(K490&lt;MAX($K$3:K490),K490/MAX($K$3:K490)-1,0)</f>
        <v>-5.1311288483465445E-3</v>
      </c>
      <c r="M490" s="3">
        <f>IF(K490&lt;MAX($K$122:K490),K490/MAX($K$122:K490)-1,0)</f>
        <v>-5.1311288483465445E-3</v>
      </c>
    </row>
    <row r="491" spans="9:13">
      <c r="I491" s="25">
        <v>42972</v>
      </c>
      <c r="J491" s="2">
        <v>1.7789999999999999</v>
      </c>
      <c r="K491" s="2">
        <v>1.7789999999999999</v>
      </c>
      <c r="L491" s="3">
        <f>IF(K491&lt;MAX($K$3:K491),K491/MAX($K$3:K491)-1,0)</f>
        <v>0</v>
      </c>
      <c r="M491" s="3">
        <f>IF(K491&lt;MAX($K$122:K491),K491/MAX($K$122:K491)-1,0)</f>
        <v>0</v>
      </c>
    </row>
    <row r="492" spans="9:13">
      <c r="I492" s="25">
        <v>42975</v>
      </c>
      <c r="J492" s="2">
        <v>1.802</v>
      </c>
      <c r="K492" s="2">
        <v>1.802</v>
      </c>
      <c r="L492" s="3">
        <f>IF(K492&lt;MAX($K$3:K492),K492/MAX($K$3:K492)-1,0)</f>
        <v>0</v>
      </c>
      <c r="M492" s="3">
        <f>IF(K492&lt;MAX($K$122:K492),K492/MAX($K$122:K492)-1,0)</f>
        <v>0</v>
      </c>
    </row>
    <row r="493" spans="9:13">
      <c r="I493" s="25">
        <v>42976</v>
      </c>
      <c r="J493" s="2">
        <v>1.798</v>
      </c>
      <c r="K493" s="2">
        <v>1.798</v>
      </c>
      <c r="L493" s="3">
        <f>IF(K493&lt;MAX($K$3:K493),K493/MAX($K$3:K493)-1,0)</f>
        <v>-2.2197558268590711E-3</v>
      </c>
      <c r="M493" s="3">
        <f>IF(K493&lt;MAX($K$122:K493),K493/MAX($K$122:K493)-1,0)</f>
        <v>-2.2197558268590711E-3</v>
      </c>
    </row>
    <row r="494" spans="9:13">
      <c r="I494" s="25">
        <v>42977</v>
      </c>
      <c r="J494" s="2">
        <v>1.8069999999999999</v>
      </c>
      <c r="K494" s="2">
        <v>1.8069999999999999</v>
      </c>
      <c r="L494" s="3">
        <f>IF(K494&lt;MAX($K$3:K494),K494/MAX($K$3:K494)-1,0)</f>
        <v>0</v>
      </c>
      <c r="M494" s="3">
        <f>IF(K494&lt;MAX($K$122:K494),K494/MAX($K$122:K494)-1,0)</f>
        <v>0</v>
      </c>
    </row>
    <row r="495" spans="9:13">
      <c r="I495" s="25">
        <v>42978</v>
      </c>
      <c r="J495" s="2">
        <v>1.8129999999999999</v>
      </c>
      <c r="K495" s="2">
        <v>1.8129999999999999</v>
      </c>
      <c r="L495" s="3">
        <f>IF(K495&lt;MAX($K$3:K495),K495/MAX($K$3:K495)-1,0)</f>
        <v>0</v>
      </c>
      <c r="M495" s="3">
        <f>IF(K495&lt;MAX($K$122:K495),K495/MAX($K$122:K495)-1,0)</f>
        <v>0</v>
      </c>
    </row>
    <row r="496" spans="9:13">
      <c r="I496" s="25">
        <v>42979</v>
      </c>
      <c r="J496" s="2">
        <v>1.83</v>
      </c>
      <c r="K496" s="2">
        <v>1.83</v>
      </c>
      <c r="L496" s="3">
        <f>IF(K496&lt;MAX($K$3:K496),K496/MAX($K$3:K496)-1,0)</f>
        <v>0</v>
      </c>
      <c r="M496" s="3">
        <f>IF(K496&lt;MAX($K$122:K496),K496/MAX($K$122:K496)-1,0)</f>
        <v>0</v>
      </c>
    </row>
    <row r="497" spans="6:13">
      <c r="I497" s="25">
        <v>42982</v>
      </c>
      <c r="J497" s="2">
        <v>1.819</v>
      </c>
      <c r="K497" s="2">
        <v>1.819</v>
      </c>
      <c r="L497" s="3">
        <f>IF(K497&lt;MAX($K$3:K497),K497/MAX($K$3:K497)-1,0)</f>
        <v>-6.0109289617487072E-3</v>
      </c>
      <c r="M497" s="3">
        <f>IF(K497&lt;MAX($K$122:K497),K497/MAX($K$122:K497)-1,0)</f>
        <v>-6.0109289617487072E-3</v>
      </c>
    </row>
    <row r="498" spans="6:13">
      <c r="I498" s="25">
        <v>42983</v>
      </c>
      <c r="J498" s="2">
        <v>1.85</v>
      </c>
      <c r="K498" s="2">
        <v>1.85</v>
      </c>
      <c r="L498" s="3">
        <f>IF(K498&lt;MAX($K$3:K498),K498/MAX($K$3:K498)-1,0)</f>
        <v>0</v>
      </c>
      <c r="M498" s="3">
        <f>IF(K498&lt;MAX($K$122:K498),K498/MAX($K$122:K498)-1,0)</f>
        <v>0</v>
      </c>
    </row>
    <row r="499" spans="6:13">
      <c r="I499" s="25">
        <v>42984</v>
      </c>
      <c r="J499" s="2">
        <v>1.855</v>
      </c>
      <c r="K499" s="2">
        <v>1.855</v>
      </c>
      <c r="L499" s="3">
        <f>IF(K499&lt;MAX($K$3:K499),K499/MAX($K$3:K499)-1,0)</f>
        <v>0</v>
      </c>
      <c r="M499" s="3">
        <f>IF(K499&lt;MAX($K$122:K499),K499/MAX($K$122:K499)-1,0)</f>
        <v>0</v>
      </c>
    </row>
    <row r="500" spans="6:13">
      <c r="I500" s="25">
        <v>42985</v>
      </c>
      <c r="J500" s="2">
        <v>1.8340000000000001</v>
      </c>
      <c r="K500" s="2">
        <v>1.8340000000000001</v>
      </c>
      <c r="L500" s="3">
        <f>IF(K500&lt;MAX($K$3:K500),K500/MAX($K$3:K500)-1,0)</f>
        <v>-1.132075471698113E-2</v>
      </c>
      <c r="M500" s="3">
        <f>IF(K500&lt;MAX($K$122:K500),K500/MAX($K$122:K500)-1,0)</f>
        <v>-1.132075471698113E-2</v>
      </c>
    </row>
    <row r="501" spans="6:13">
      <c r="I501" s="25">
        <v>42986</v>
      </c>
      <c r="J501" s="2">
        <v>1.825</v>
      </c>
      <c r="K501" s="2">
        <v>1.825</v>
      </c>
      <c r="L501" s="3">
        <f>IF(K501&lt;MAX($K$3:K501),K501/MAX($K$3:K501)-1,0)</f>
        <v>-1.6172506738544534E-2</v>
      </c>
      <c r="M501" s="3">
        <f>IF(K501&lt;MAX($K$122:K501),K501/MAX($K$122:K501)-1,0)</f>
        <v>-1.6172506738544534E-2</v>
      </c>
    </row>
    <row r="502" spans="6:13">
      <c r="I502" s="25">
        <v>42989</v>
      </c>
      <c r="J502" s="2">
        <v>1.863</v>
      </c>
      <c r="K502" s="2">
        <v>1.863</v>
      </c>
      <c r="L502" s="3">
        <f>IF(K502&lt;MAX($K$3:K502),K502/MAX($K$3:K502)-1,0)</f>
        <v>0</v>
      </c>
      <c r="M502" s="3">
        <f>IF(K502&lt;MAX($K$122:K502),K502/MAX($K$122:K502)-1,0)</f>
        <v>0</v>
      </c>
    </row>
    <row r="503" spans="6:13">
      <c r="I503" s="25">
        <v>42990</v>
      </c>
      <c r="J503" s="2">
        <v>1.845</v>
      </c>
      <c r="K503" s="2">
        <v>1.845</v>
      </c>
      <c r="L503" s="3">
        <f>IF(K503&lt;MAX($K$3:K503),K503/MAX($K$3:K503)-1,0)</f>
        <v>-9.6618357487923134E-3</v>
      </c>
      <c r="M503" s="3">
        <f>IF(K503&lt;MAX($K$122:K503),K503/MAX($K$122:K503)-1,0)</f>
        <v>-9.6618357487923134E-3</v>
      </c>
    </row>
    <row r="504" spans="6:13">
      <c r="I504" s="25">
        <v>42991</v>
      </c>
      <c r="J504" s="2">
        <v>1.8580000000000001</v>
      </c>
      <c r="K504" s="2">
        <v>1.8580000000000001</v>
      </c>
      <c r="L504" s="3">
        <f>IF(K504&lt;MAX($K$3:K504),K504/MAX($K$3:K504)-1,0)</f>
        <v>-2.6838432635533094E-3</v>
      </c>
      <c r="M504" s="3">
        <f>IF(K504&lt;MAX($K$122:K504),K504/MAX($K$122:K504)-1,0)</f>
        <v>-2.6838432635533094E-3</v>
      </c>
    </row>
    <row r="505" spans="6:13">
      <c r="I505" s="25">
        <v>42992</v>
      </c>
      <c r="J505" s="2">
        <v>1.841</v>
      </c>
      <c r="K505" s="2">
        <v>1.841</v>
      </c>
      <c r="L505" s="3">
        <f>IF(K505&lt;MAX($K$3:K505),K505/MAX($K$3:K505)-1,0)</f>
        <v>-1.180891035963505E-2</v>
      </c>
      <c r="M505" s="3">
        <f>IF(K505&lt;MAX($K$122:K505),K505/MAX($K$122:K505)-1,0)</f>
        <v>-1.180891035963505E-2</v>
      </c>
    </row>
    <row r="506" spans="6:13">
      <c r="I506" s="25">
        <v>42993</v>
      </c>
      <c r="J506" s="2">
        <v>1.8320000000000001</v>
      </c>
      <c r="K506" s="2">
        <v>1.8320000000000001</v>
      </c>
      <c r="L506" s="3">
        <f>IF(K506&lt;MAX($K$3:K506),K506/MAX($K$3:K506)-1,0)</f>
        <v>-1.6639828234031095E-2</v>
      </c>
      <c r="M506" s="3">
        <f>IF(K506&lt;MAX($K$122:K506),K506/MAX($K$122:K506)-1,0)</f>
        <v>-1.6639828234031095E-2</v>
      </c>
    </row>
    <row r="507" spans="6:13">
      <c r="I507" s="25">
        <v>42996</v>
      </c>
      <c r="J507" s="2">
        <v>1.8460000000000001</v>
      </c>
      <c r="K507" s="2">
        <v>1.8460000000000001</v>
      </c>
      <c r="L507" s="3">
        <f>IF(K507&lt;MAX($K$3:K507),K507/MAX($K$3:K507)-1,0)</f>
        <v>-9.1250670960815183E-3</v>
      </c>
      <c r="M507" s="3">
        <f>IF(K507&lt;MAX($K$122:K507),K507/MAX($K$122:K507)-1,0)</f>
        <v>-9.1250670960815183E-3</v>
      </c>
    </row>
    <row r="508" spans="6:13">
      <c r="I508" s="25">
        <v>42997</v>
      </c>
      <c r="J508" s="2">
        <v>1.839</v>
      </c>
      <c r="K508" s="2">
        <v>1.839</v>
      </c>
      <c r="L508" s="3">
        <f>IF(K508&lt;MAX($K$3:K508),K508/MAX($K$3:K508)-1,0)</f>
        <v>-1.2882447665056418E-2</v>
      </c>
      <c r="M508" s="3">
        <f>IF(K508&lt;MAX($K$122:K508),K508/MAX($K$122:K508)-1,0)</f>
        <v>-1.2882447665056418E-2</v>
      </c>
    </row>
    <row r="509" spans="6:13">
      <c r="I509" s="25">
        <v>42998</v>
      </c>
      <c r="J509" s="2">
        <v>1.8360000000000001</v>
      </c>
      <c r="K509" s="2">
        <v>1.8360000000000001</v>
      </c>
      <c r="L509" s="3">
        <f>IF(K509&lt;MAX($K$3:K509),K509/MAX($K$3:K509)-1,0)</f>
        <v>-1.4492753623188359E-2</v>
      </c>
      <c r="M509" s="3">
        <f>IF(K509&lt;MAX($K$122:K509),K509/MAX($K$122:K509)-1,0)</f>
        <v>-1.4492753623188359E-2</v>
      </c>
    </row>
    <row r="510" spans="6:13">
      <c r="I510" s="25">
        <v>42999</v>
      </c>
      <c r="J510" s="2">
        <v>1.8420000000000001</v>
      </c>
      <c r="K510" s="2">
        <v>1.8420000000000001</v>
      </c>
      <c r="L510" s="3">
        <f>IF(K510&lt;MAX($K$3:K510),K510/MAX($K$3:K510)-1,0)</f>
        <v>-1.1272141706924255E-2</v>
      </c>
      <c r="M510" s="3">
        <f>IF(K510&lt;MAX($K$122:K510),K510/MAX($K$122:K510)-1,0)</f>
        <v>-1.1272141706924255E-2</v>
      </c>
    </row>
    <row r="511" spans="6:13">
      <c r="I511" s="25">
        <v>43000</v>
      </c>
      <c r="J511" s="2">
        <v>1.8460000000000001</v>
      </c>
      <c r="K511" s="2">
        <v>1.8460000000000001</v>
      </c>
      <c r="L511" s="3">
        <f>IF(K511&lt;MAX($K$3:K511),K511/MAX($K$3:K511)-1,0)</f>
        <v>-9.1250670960815183E-3</v>
      </c>
      <c r="M511" s="3">
        <f>IF(K511&lt;MAX($K$122:K511),K511/MAX($K$122:K511)-1,0)</f>
        <v>-9.1250670960815183E-3</v>
      </c>
    </row>
    <row r="512" spans="6:13">
      <c r="F512" s="1">
        <f>J516/J495-1</f>
        <v>2.5372311086596877E-2</v>
      </c>
      <c r="I512" s="25">
        <v>43003</v>
      </c>
      <c r="J512" s="2">
        <v>1.8660000000000001</v>
      </c>
      <c r="K512" s="2">
        <v>1.8660000000000001</v>
      </c>
      <c r="L512" s="3">
        <f>IF(K512&lt;MAX($K$3:K512),K512/MAX($K$3:K512)-1,0)</f>
        <v>0</v>
      </c>
      <c r="M512" s="3">
        <f>IF(K512&lt;MAX($K$122:K512),K512/MAX($K$122:K512)-1,0)</f>
        <v>0</v>
      </c>
    </row>
    <row r="513" spans="9:13">
      <c r="I513" s="25">
        <v>43004</v>
      </c>
      <c r="J513" s="2">
        <v>1.863</v>
      </c>
      <c r="K513" s="2">
        <v>1.863</v>
      </c>
      <c r="L513" s="3">
        <f>IF(K513&lt;MAX($K$3:K513),K513/MAX($K$3:K513)-1,0)</f>
        <v>-1.607717041800738E-3</v>
      </c>
      <c r="M513" s="3">
        <f>IF(K513&lt;MAX($K$122:K513),K513/MAX($K$122:K513)-1,0)</f>
        <v>-1.607717041800738E-3</v>
      </c>
    </row>
    <row r="514" spans="9:13">
      <c r="I514" s="25">
        <v>43005</v>
      </c>
      <c r="J514" s="2">
        <v>1.855</v>
      </c>
      <c r="K514" s="2">
        <v>1.855</v>
      </c>
      <c r="L514" s="3">
        <f>IF(K514&lt;MAX($K$3:K514),K514/MAX($K$3:K514)-1,0)</f>
        <v>-5.8949624866023731E-3</v>
      </c>
      <c r="M514" s="3">
        <f>IF(K514&lt;MAX($K$122:K514),K514/MAX($K$122:K514)-1,0)</f>
        <v>-5.8949624866023731E-3</v>
      </c>
    </row>
    <row r="515" spans="9:13">
      <c r="I515" s="25">
        <v>43006</v>
      </c>
      <c r="J515" s="2">
        <v>1.861</v>
      </c>
      <c r="K515" s="2">
        <v>1.861</v>
      </c>
      <c r="L515" s="3">
        <f>IF(K515&lt;MAX($K$3:K515),K515/MAX($K$3:K515)-1,0)</f>
        <v>-2.6795284030011191E-3</v>
      </c>
      <c r="M515" s="3">
        <f>IF(K515&lt;MAX($K$122:K515),K515/MAX($K$122:K515)-1,0)</f>
        <v>-2.6795284030011191E-3</v>
      </c>
    </row>
    <row r="516" spans="9:13">
      <c r="I516" s="25">
        <v>43007</v>
      </c>
      <c r="J516" s="44">
        <v>1.859</v>
      </c>
      <c r="K516" s="2">
        <v>1.859</v>
      </c>
      <c r="L516" s="3">
        <f>IF(K516&lt;MAX($K$3:K516),K516/MAX($K$3:K516)-1,0)</f>
        <v>-3.7513397642016111E-3</v>
      </c>
      <c r="M516" s="3">
        <f>IF(K516&lt;MAX($K$122:K516),K516/MAX($K$122:K516)-1,0)</f>
        <v>-3.7513397642016111E-3</v>
      </c>
    </row>
    <row r="517" spans="9:13">
      <c r="I517" s="25">
        <v>43017</v>
      </c>
      <c r="J517" s="2">
        <v>1.8680000000000001</v>
      </c>
      <c r="K517" s="2">
        <v>1.8680000000000001</v>
      </c>
      <c r="L517" s="3">
        <f>IF(K517&lt;MAX($K$3:K517),K517/MAX($K$3:K517)-1,0)</f>
        <v>0</v>
      </c>
      <c r="M517" s="3">
        <f>IF(K517&lt;MAX($K$122:K517),K517/MAX($K$122:K517)-1,0)</f>
        <v>0</v>
      </c>
    </row>
    <row r="518" spans="9:13">
      <c r="I518" s="25">
        <v>43018</v>
      </c>
      <c r="J518" s="2">
        <v>1.8720000000000001</v>
      </c>
      <c r="K518" s="2">
        <v>1.8720000000000001</v>
      </c>
      <c r="L518" s="3">
        <f>IF(K518&lt;MAX($K$3:K518),K518/MAX($K$3:K518)-1,0)</f>
        <v>0</v>
      </c>
      <c r="M518" s="3">
        <f>IF(K518&lt;MAX($K$122:K518),K518/MAX($K$122:K518)-1,0)</f>
        <v>0</v>
      </c>
    </row>
    <row r="519" spans="9:13">
      <c r="I519" s="25">
        <v>43019</v>
      </c>
      <c r="J519" s="2">
        <v>1.893</v>
      </c>
      <c r="K519" s="2">
        <v>1.893</v>
      </c>
      <c r="L519" s="3">
        <f>IF(K519&lt;MAX($K$3:K519),K519/MAX($K$3:K519)-1,0)</f>
        <v>0</v>
      </c>
      <c r="M519" s="3">
        <f>IF(K519&lt;MAX($K$122:K519),K519/MAX($K$122:K519)-1,0)</f>
        <v>0</v>
      </c>
    </row>
    <row r="520" spans="9:13">
      <c r="I520" s="25">
        <v>43020</v>
      </c>
      <c r="J520" s="2">
        <v>1.897</v>
      </c>
      <c r="K520" s="2">
        <v>1.897</v>
      </c>
      <c r="L520" s="3">
        <f>IF(K520&lt;MAX($K$3:K520),K520/MAX($K$3:K520)-1,0)</f>
        <v>0</v>
      </c>
      <c r="M520" s="3">
        <f>IF(K520&lt;MAX($K$122:K520),K520/MAX($K$122:K520)-1,0)</f>
        <v>0</v>
      </c>
    </row>
    <row r="521" spans="9:13" ht="14.25">
      <c r="I521" s="25">
        <v>43021</v>
      </c>
      <c r="J521" s="225">
        <v>1.897</v>
      </c>
      <c r="K521" s="225">
        <v>1.897</v>
      </c>
      <c r="L521" s="3">
        <f>IF(K521&lt;MAX($K$3:K521),K521/MAX($K$3:K521)-1,0)</f>
        <v>0</v>
      </c>
      <c r="M521" s="3">
        <f>IF(K521&lt;MAX($K$122:K521),K521/MAX($K$122:K521)-1,0)</f>
        <v>0</v>
      </c>
    </row>
    <row r="522" spans="9:13">
      <c r="I522" s="25">
        <v>43024</v>
      </c>
      <c r="J522" s="308">
        <v>1.9</v>
      </c>
      <c r="K522" s="308">
        <v>1.9</v>
      </c>
      <c r="L522" s="3">
        <f>IF(K522&lt;MAX($K$3:K522),K522/MAX($K$3:K522)-1,0)</f>
        <v>0</v>
      </c>
      <c r="M522" s="3">
        <f>IF(K522&lt;MAX($K$122:K522),K522/MAX($K$122:K522)-1,0)</f>
        <v>0</v>
      </c>
    </row>
    <row r="523" spans="9:13">
      <c r="I523" s="25">
        <v>43025</v>
      </c>
      <c r="J523" s="308">
        <v>1.8959999999999999</v>
      </c>
      <c r="K523" s="308">
        <v>1.8959999999999999</v>
      </c>
      <c r="L523" s="3">
        <f>IF(K523&lt;MAX($K$3:K523),K523/MAX($K$3:K523)-1,0)</f>
        <v>-2.1052631578947212E-3</v>
      </c>
      <c r="M523" s="3">
        <f>IF(K523&lt;MAX($K$122:K523),K523/MAX($K$122:K523)-1,0)</f>
        <v>-2.1052631578947212E-3</v>
      </c>
    </row>
    <row r="524" spans="9:13">
      <c r="I524" s="25">
        <v>43026</v>
      </c>
      <c r="J524" s="308">
        <v>1.917</v>
      </c>
      <c r="K524" s="308">
        <v>1.917</v>
      </c>
      <c r="L524" s="3">
        <f>IF(K524&lt;MAX($K$3:K524),K524/MAX($K$3:K524)-1,0)</f>
        <v>0</v>
      </c>
      <c r="M524" s="3">
        <f>IF(K524&lt;MAX($K$122:K524),K524/MAX($K$122:K524)-1,0)</f>
        <v>0</v>
      </c>
    </row>
    <row r="525" spans="9:13">
      <c r="I525" s="25">
        <v>43027</v>
      </c>
      <c r="J525" s="307">
        <v>1.931</v>
      </c>
      <c r="K525" s="307">
        <v>1.931</v>
      </c>
      <c r="L525" s="3">
        <f>IF(K525&lt;MAX($K$3:K525),K525/MAX($K$3:K525)-1,0)</f>
        <v>0</v>
      </c>
      <c r="M525" s="3">
        <f>IF(K525&lt;MAX($K$122:K525),K525/MAX($K$122:K525)-1,0)</f>
        <v>0</v>
      </c>
    </row>
    <row r="526" spans="9:13">
      <c r="I526" s="25">
        <v>43028</v>
      </c>
      <c r="J526" s="307">
        <v>1.9159999999999999</v>
      </c>
      <c r="K526" s="307">
        <v>1.9159999999999999</v>
      </c>
      <c r="L526" s="3">
        <f>IF(K526&lt;MAX($K$3:K526),K526/MAX($K$3:K526)-1,0)</f>
        <v>-7.7679958570688878E-3</v>
      </c>
      <c r="M526" s="3">
        <f>IF(K526&lt;MAX($K$122:K526),K526/MAX($K$122:K526)-1,0)</f>
        <v>-7.7679958570688878E-3</v>
      </c>
    </row>
  </sheetData>
  <sortState ref="G3:I516">
    <sortCondition ref="G2"/>
  </sortState>
  <mergeCells count="17">
    <mergeCell ref="G151:G160"/>
    <mergeCell ref="G163:G172"/>
    <mergeCell ref="G91:G100"/>
    <mergeCell ref="G103:G112"/>
    <mergeCell ref="G115:G124"/>
    <mergeCell ref="G127:G136"/>
    <mergeCell ref="G139:G148"/>
    <mergeCell ref="B7:F7"/>
    <mergeCell ref="B8:F8"/>
    <mergeCell ref="B9:F9"/>
    <mergeCell ref="B10:F10"/>
    <mergeCell ref="B11:F11"/>
    <mergeCell ref="B2:F2"/>
    <mergeCell ref="B3:F3"/>
    <mergeCell ref="B4:F4"/>
    <mergeCell ref="B5:F5"/>
    <mergeCell ref="B6:F6"/>
  </mergeCells>
  <phoneticPr fontId="21" type="noConversion"/>
  <hyperlinks>
    <hyperlink ref="C15" r:id="rId1"/>
    <hyperlink ref="C17" r:id="rId2"/>
  </hyperlinks>
  <pageMargins left="0.69930555555555596" right="0.69930555555555596" top="0.75" bottom="0.75" header="0.3" footer="0.3"/>
  <pageSetup paperSize="9" orientation="portrait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>
  <sheetPr>
    <tabColor theme="7" tint="-0.249977111117893"/>
  </sheetPr>
  <dimension ref="A1:M515"/>
  <sheetViews>
    <sheetView zoomScale="80" zoomScaleNormal="80" workbookViewId="0">
      <selection activeCell="A29" sqref="A29:I29"/>
    </sheetView>
  </sheetViews>
  <sheetFormatPr defaultColWidth="9" defaultRowHeight="12.75"/>
  <cols>
    <col min="1" max="1" width="18.75" style="1" customWidth="1"/>
    <col min="2" max="2" width="14.25" style="1" customWidth="1"/>
    <col min="3" max="3" width="12.375" style="1" customWidth="1"/>
    <col min="4" max="4" width="14.125" style="1" customWidth="1"/>
    <col min="5" max="5" width="12.625" style="1" customWidth="1"/>
    <col min="6" max="6" width="12" style="1" customWidth="1"/>
    <col min="7" max="7" width="19.5" style="1" customWidth="1"/>
    <col min="8" max="8" width="12" style="1" customWidth="1"/>
    <col min="9" max="9" width="19.625" style="1" customWidth="1"/>
    <col min="10" max="10" width="10.625" style="1" customWidth="1"/>
    <col min="11" max="12" width="9" style="2"/>
    <col min="13" max="13" width="9" style="3"/>
    <col min="14" max="16384" width="9" style="1"/>
  </cols>
  <sheetData>
    <row r="1" spans="1:13">
      <c r="A1" s="4" t="s">
        <v>277</v>
      </c>
      <c r="J1" s="4" t="s">
        <v>220</v>
      </c>
    </row>
    <row r="2" spans="1:13" ht="14.25">
      <c r="A2" s="5" t="s">
        <v>278</v>
      </c>
      <c r="B2" s="546" t="s">
        <v>399</v>
      </c>
      <c r="C2" s="547"/>
      <c r="D2" s="547"/>
      <c r="E2" s="547"/>
      <c r="F2" s="547"/>
      <c r="G2" s="6"/>
      <c r="H2" s="6"/>
      <c r="J2" s="22" t="s">
        <v>222</v>
      </c>
      <c r="K2" s="23" t="s">
        <v>1</v>
      </c>
      <c r="L2" s="23" t="s">
        <v>2</v>
      </c>
      <c r="M2" s="24" t="s">
        <v>12</v>
      </c>
    </row>
    <row r="3" spans="1:13" ht="14.25">
      <c r="A3" s="5" t="s">
        <v>280</v>
      </c>
      <c r="B3" s="546" t="s">
        <v>400</v>
      </c>
      <c r="C3" s="547"/>
      <c r="D3" s="547"/>
      <c r="E3" s="547"/>
      <c r="F3" s="547"/>
      <c r="G3" s="6"/>
      <c r="H3" s="6"/>
      <c r="J3" s="25">
        <v>42325</v>
      </c>
      <c r="K3" s="2">
        <v>1</v>
      </c>
      <c r="L3" s="2">
        <v>1</v>
      </c>
    </row>
    <row r="4" spans="1:13" ht="14.25">
      <c r="A4" s="5" t="s">
        <v>282</v>
      </c>
      <c r="B4" s="546" t="s">
        <v>401</v>
      </c>
      <c r="C4" s="547"/>
      <c r="D4" s="547"/>
      <c r="E4" s="547"/>
      <c r="F4" s="547"/>
      <c r="G4" s="6"/>
      <c r="H4" s="6"/>
      <c r="J4" s="25">
        <v>42328</v>
      </c>
      <c r="K4" s="2">
        <v>0.998</v>
      </c>
      <c r="L4" s="2">
        <v>0.998</v>
      </c>
      <c r="M4" s="3">
        <f>IF(L4&lt;MAX($L$3:L4),L4/MAX($L$3:L4)-1,0)</f>
        <v>-2.0000000000000018E-3</v>
      </c>
    </row>
    <row r="5" spans="1:13" ht="14.25">
      <c r="A5" s="7" t="s">
        <v>283</v>
      </c>
      <c r="B5" s="546" t="s">
        <v>402</v>
      </c>
      <c r="C5" s="547"/>
      <c r="D5" s="547"/>
      <c r="E5" s="547"/>
      <c r="F5" s="547"/>
      <c r="G5" s="6"/>
      <c r="H5" s="6"/>
      <c r="J5" s="25">
        <v>42335</v>
      </c>
      <c r="K5" s="2">
        <v>0.997</v>
      </c>
      <c r="L5" s="2">
        <v>0.997</v>
      </c>
      <c r="M5" s="3">
        <f>IF(L5&lt;MAX($L$3:L5),L5/MAX($L$3:L5)-1,0)</f>
        <v>-3.0000000000000027E-3</v>
      </c>
    </row>
    <row r="6" spans="1:13" ht="14.25">
      <c r="A6" s="5" t="s">
        <v>285</v>
      </c>
      <c r="B6" s="546" t="s">
        <v>403</v>
      </c>
      <c r="C6" s="547"/>
      <c r="D6" s="547"/>
      <c r="E6" s="547"/>
      <c r="F6" s="547"/>
      <c r="G6" s="6"/>
      <c r="H6" s="6"/>
      <c r="J6" s="25">
        <v>42342</v>
      </c>
      <c r="K6" s="2">
        <v>0.997</v>
      </c>
      <c r="L6" s="2">
        <v>0.997</v>
      </c>
      <c r="M6" s="3">
        <f>IF(L6&lt;MAX($L$3:L6),L6/MAX($L$3:L6)-1,0)</f>
        <v>-3.0000000000000027E-3</v>
      </c>
    </row>
    <row r="7" spans="1:13" ht="14.25">
      <c r="A7" s="5" t="s">
        <v>287</v>
      </c>
      <c r="B7" s="546" t="s">
        <v>404</v>
      </c>
      <c r="C7" s="547"/>
      <c r="D7" s="547"/>
      <c r="E7" s="547"/>
      <c r="F7" s="547"/>
      <c r="G7" s="6"/>
      <c r="H7" s="6"/>
      <c r="J7" s="25">
        <v>42349</v>
      </c>
      <c r="K7" s="2">
        <v>0.997</v>
      </c>
      <c r="L7" s="2">
        <v>0.997</v>
      </c>
      <c r="M7" s="3">
        <f>IF(L7&lt;MAX($L$3:L7),L7/MAX($L$3:L7)-1,0)</f>
        <v>-3.0000000000000027E-3</v>
      </c>
    </row>
    <row r="8" spans="1:13" ht="14.25">
      <c r="A8" s="5" t="s">
        <v>289</v>
      </c>
      <c r="B8" s="546" t="s">
        <v>405</v>
      </c>
      <c r="C8" s="547"/>
      <c r="D8" s="547"/>
      <c r="E8" s="547"/>
      <c r="F8" s="547"/>
      <c r="G8" s="6"/>
      <c r="H8" s="6"/>
      <c r="J8" s="25">
        <v>42356</v>
      </c>
      <c r="K8" s="2">
        <v>0.998</v>
      </c>
      <c r="L8" s="2">
        <v>0.998</v>
      </c>
      <c r="M8" s="3">
        <f>IF(L8&lt;MAX($L$3:L8),L8/MAX($L$3:L8)-1,0)</f>
        <v>-2.0000000000000018E-3</v>
      </c>
    </row>
    <row r="9" spans="1:13" ht="14.25">
      <c r="A9" s="5" t="s">
        <v>291</v>
      </c>
      <c r="B9" s="548" t="s">
        <v>406</v>
      </c>
      <c r="C9" s="549"/>
      <c r="D9" s="549"/>
      <c r="E9" s="549"/>
      <c r="F9" s="549"/>
      <c r="G9" s="8"/>
      <c r="H9" s="8"/>
      <c r="J9" s="25">
        <v>42363</v>
      </c>
      <c r="K9" s="2">
        <v>0.998</v>
      </c>
      <c r="L9" s="2">
        <v>0.998</v>
      </c>
      <c r="M9" s="3">
        <f>IF(L9&lt;MAX($L$3:L9),L9/MAX($L$3:L9)-1,0)</f>
        <v>-2.0000000000000018E-3</v>
      </c>
    </row>
    <row r="10" spans="1:13" ht="27" customHeight="1">
      <c r="A10" s="5" t="s">
        <v>293</v>
      </c>
      <c r="B10" s="548" t="s">
        <v>407</v>
      </c>
      <c r="C10" s="549"/>
      <c r="D10" s="549"/>
      <c r="E10" s="549"/>
      <c r="F10" s="549"/>
      <c r="G10" s="8"/>
      <c r="H10" s="8"/>
      <c r="J10" s="25">
        <v>42366</v>
      </c>
      <c r="K10" s="2">
        <v>0.998</v>
      </c>
      <c r="L10" s="2">
        <v>0.998</v>
      </c>
      <c r="M10" s="3">
        <f>IF(L10&lt;MAX($L$3:L10),L10/MAX($L$3:L10)-1,0)</f>
        <v>-2.0000000000000018E-3</v>
      </c>
    </row>
    <row r="11" spans="1:13" ht="14.25">
      <c r="A11" s="5" t="s">
        <v>295</v>
      </c>
      <c r="B11" s="548" t="s">
        <v>408</v>
      </c>
      <c r="C11" s="549"/>
      <c r="D11" s="549"/>
      <c r="E11" s="549"/>
      <c r="F11" s="549"/>
      <c r="G11" s="8"/>
      <c r="H11" s="8"/>
      <c r="J11" s="25">
        <v>42367</v>
      </c>
      <c r="K11" s="2">
        <v>0.998</v>
      </c>
      <c r="L11" s="2">
        <v>0.998</v>
      </c>
      <c r="M11" s="3">
        <f>IF(L11&lt;MAX($L$3:L11),L11/MAX($L$3:L11)-1,0)</f>
        <v>-2.0000000000000018E-3</v>
      </c>
    </row>
    <row r="12" spans="1:13">
      <c r="J12" s="25">
        <v>42368</v>
      </c>
      <c r="K12" s="2">
        <v>0.998</v>
      </c>
      <c r="L12" s="2">
        <v>0.998</v>
      </c>
      <c r="M12" s="3">
        <f>IF(L12&lt;MAX($L$3:L12),L12/MAX($L$3:L12)-1,0)</f>
        <v>-2.0000000000000018E-3</v>
      </c>
    </row>
    <row r="13" spans="1:13">
      <c r="A13" s="4" t="s">
        <v>297</v>
      </c>
      <c r="J13" s="25">
        <v>42369</v>
      </c>
      <c r="K13" s="2">
        <v>0.998</v>
      </c>
      <c r="L13" s="2">
        <v>0.998</v>
      </c>
      <c r="M13" s="3">
        <f>IF(L13&lt;MAX($L$3:L13),L13/MAX($L$3:L13)-1,0)</f>
        <v>-2.0000000000000018E-3</v>
      </c>
    </row>
    <row r="14" spans="1:13">
      <c r="A14" s="9" t="s">
        <v>298</v>
      </c>
      <c r="B14" s="9" t="s">
        <v>299</v>
      </c>
      <c r="C14" s="9" t="s">
        <v>0</v>
      </c>
      <c r="D14" s="9" t="s">
        <v>300</v>
      </c>
      <c r="E14" s="9" t="s">
        <v>301</v>
      </c>
      <c r="J14" s="25">
        <v>42373</v>
      </c>
      <c r="K14" s="2">
        <v>0.995</v>
      </c>
      <c r="L14" s="2">
        <v>0.995</v>
      </c>
      <c r="M14" s="3">
        <f>IF(L14&lt;MAX($L$3:L14),L14/MAX($L$3:L14)-1,0)</f>
        <v>-5.0000000000000044E-3</v>
      </c>
    </row>
    <row r="15" spans="1:13">
      <c r="A15" s="10">
        <v>42670</v>
      </c>
      <c r="B15" s="9" t="s">
        <v>302</v>
      </c>
      <c r="C15" s="11" t="s">
        <v>409</v>
      </c>
      <c r="D15" s="9" t="s">
        <v>410</v>
      </c>
      <c r="E15" s="12">
        <v>0.4128</v>
      </c>
      <c r="J15" s="25">
        <v>42374</v>
      </c>
      <c r="K15" s="2">
        <v>0.996</v>
      </c>
      <c r="L15" s="2">
        <v>0.996</v>
      </c>
      <c r="M15" s="3">
        <f>IF(L15&lt;MAX($L$3:L15),L15/MAX($L$3:L15)-1,0)</f>
        <v>-4.0000000000000036E-3</v>
      </c>
    </row>
    <row r="16" spans="1:13">
      <c r="A16" s="10">
        <v>42662</v>
      </c>
      <c r="B16" s="10">
        <v>42669</v>
      </c>
      <c r="C16" s="11" t="s">
        <v>411</v>
      </c>
      <c r="D16" s="9" t="s">
        <v>412</v>
      </c>
      <c r="E16" s="12">
        <v>-5.4000000000000003E-3</v>
      </c>
      <c r="J16" s="25">
        <v>42375</v>
      </c>
      <c r="K16" s="2">
        <v>0.998</v>
      </c>
      <c r="L16" s="2">
        <v>0.998</v>
      </c>
      <c r="M16" s="3">
        <f>IF(L16&lt;MAX($L$3:L16),L16/MAX($L$3:L16)-1,0)</f>
        <v>-2.0000000000000018E-3</v>
      </c>
    </row>
    <row r="17" spans="1:13">
      <c r="A17" s="10">
        <v>42255</v>
      </c>
      <c r="B17" s="10">
        <v>42661</v>
      </c>
      <c r="C17" s="13" t="s">
        <v>413</v>
      </c>
      <c r="D17" s="9" t="s">
        <v>414</v>
      </c>
      <c r="E17" s="12">
        <v>0.13500000000000001</v>
      </c>
      <c r="F17" s="14"/>
      <c r="G17" s="14"/>
      <c r="H17" s="14"/>
      <c r="J17" s="25">
        <v>42376</v>
      </c>
      <c r="K17" s="2">
        <v>0.99299999999999999</v>
      </c>
      <c r="L17" s="2">
        <v>0.99299999999999999</v>
      </c>
      <c r="M17" s="3">
        <f>IF(L17&lt;MAX($L$3:L17),L17/MAX($L$3:L17)-1,0)</f>
        <v>-7.0000000000000062E-3</v>
      </c>
    </row>
    <row r="18" spans="1:13">
      <c r="A18" s="10">
        <v>42228</v>
      </c>
      <c r="B18" s="10">
        <v>42254</v>
      </c>
      <c r="C18" s="9" t="s">
        <v>415</v>
      </c>
      <c r="D18" s="9" t="s">
        <v>416</v>
      </c>
      <c r="E18" s="12">
        <v>-2.1100000000000001E-2</v>
      </c>
      <c r="F18" s="14"/>
      <c r="G18" s="14"/>
      <c r="H18" s="14"/>
      <c r="J18" s="25">
        <v>42377</v>
      </c>
      <c r="K18" s="2">
        <v>0.995</v>
      </c>
      <c r="L18" s="2">
        <v>0.995</v>
      </c>
      <c r="M18" s="3">
        <f>IF(L18&lt;MAX($L$3:L18),L18/MAX($L$3:L18)-1,0)</f>
        <v>-5.0000000000000044E-3</v>
      </c>
    </row>
    <row r="19" spans="1:13">
      <c r="A19" s="10">
        <v>42216</v>
      </c>
      <c r="B19" s="10">
        <v>42227</v>
      </c>
      <c r="C19" s="11" t="s">
        <v>417</v>
      </c>
      <c r="D19" s="9" t="s">
        <v>418</v>
      </c>
      <c r="E19" s="12">
        <v>3.0000000000000001E-3</v>
      </c>
      <c r="J19" s="25">
        <v>42380</v>
      </c>
      <c r="K19" s="2">
        <v>0.99099999999999999</v>
      </c>
      <c r="L19" s="2">
        <v>0.99099999999999999</v>
      </c>
      <c r="M19" s="3">
        <f>IF(L19&lt;MAX($L$3:L19),L19/MAX($L$3:L19)-1,0)</f>
        <v>-9.000000000000008E-3</v>
      </c>
    </row>
    <row r="20" spans="1:13">
      <c r="A20" s="15"/>
      <c r="B20" s="15"/>
      <c r="C20" s="16"/>
      <c r="D20" s="16"/>
      <c r="E20" s="17"/>
      <c r="J20" s="25">
        <v>42381</v>
      </c>
      <c r="K20" s="2">
        <v>0.99099999999999999</v>
      </c>
      <c r="L20" s="2">
        <v>0.99099999999999999</v>
      </c>
      <c r="M20" s="3">
        <f>IF(L20&lt;MAX($L$3:L20),L20/MAX($L$3:L20)-1,0)</f>
        <v>-9.000000000000008E-3</v>
      </c>
    </row>
    <row r="21" spans="1:13">
      <c r="A21" s="4" t="s">
        <v>309</v>
      </c>
      <c r="J21" s="25">
        <v>42382</v>
      </c>
      <c r="K21" s="2">
        <v>0.98899999999999999</v>
      </c>
      <c r="L21" s="2">
        <v>0.98899999999999999</v>
      </c>
      <c r="M21" s="3">
        <f>IF(L21&lt;MAX($L$3:L21),L21/MAX($L$3:L21)-1,0)</f>
        <v>-1.100000000000001E-2</v>
      </c>
    </row>
    <row r="22" spans="1:13">
      <c r="A22" s="9" t="s">
        <v>223</v>
      </c>
      <c r="B22" s="9" t="s">
        <v>224</v>
      </c>
      <c r="C22" s="9" t="s">
        <v>225</v>
      </c>
      <c r="D22" s="9" t="s">
        <v>226</v>
      </c>
      <c r="E22" s="9" t="s">
        <v>227</v>
      </c>
      <c r="J22" s="25">
        <v>42383</v>
      </c>
      <c r="K22" s="2">
        <v>0.99199999999999999</v>
      </c>
      <c r="L22" s="2">
        <v>0.99199999999999999</v>
      </c>
      <c r="M22" s="3">
        <f>IF(L22&lt;MAX($L$3:L22),L22/MAX($L$3:L22)-1,0)</f>
        <v>-8.0000000000000071E-3</v>
      </c>
    </row>
    <row r="23" spans="1:13">
      <c r="A23" s="18">
        <v>42916</v>
      </c>
      <c r="B23" s="19">
        <v>6.7000000000000002E-3</v>
      </c>
      <c r="C23" s="19">
        <v>0.70120000000000005</v>
      </c>
      <c r="D23" s="19">
        <v>0.28889999999999999</v>
      </c>
      <c r="E23" s="20">
        <v>12.42</v>
      </c>
      <c r="J23" s="25">
        <v>42384</v>
      </c>
      <c r="K23" s="2">
        <v>0.98899999999999999</v>
      </c>
      <c r="L23" s="2">
        <v>0.98899999999999999</v>
      </c>
      <c r="M23" s="3">
        <f>IF(L23&lt;MAX($L$3:L23),L23/MAX($L$3:L23)-1,0)</f>
        <v>-1.100000000000001E-2</v>
      </c>
    </row>
    <row r="24" spans="1:13">
      <c r="A24" s="18">
        <v>42825</v>
      </c>
      <c r="B24" s="19">
        <v>0.22700000000000001</v>
      </c>
      <c r="C24" s="19">
        <v>0.87409999999999999</v>
      </c>
      <c r="D24" s="19">
        <v>1.2200000000000001E-2</v>
      </c>
      <c r="E24" s="20">
        <v>2.4500000000000002</v>
      </c>
      <c r="J24" s="25">
        <v>42387</v>
      </c>
      <c r="K24" s="2">
        <v>0.98899999999999999</v>
      </c>
      <c r="L24" s="2">
        <v>0.98899999999999999</v>
      </c>
      <c r="M24" s="3">
        <f>IF(L24&lt;MAX($L$3:L24),L24/MAX($L$3:L24)-1,0)</f>
        <v>-1.100000000000001E-2</v>
      </c>
    </row>
    <row r="25" spans="1:13">
      <c r="A25" s="18">
        <v>42735</v>
      </c>
      <c r="B25" s="19">
        <v>0.1898</v>
      </c>
      <c r="C25" s="19">
        <v>0.2074</v>
      </c>
      <c r="D25" s="19">
        <v>0.1172</v>
      </c>
      <c r="E25" s="20">
        <v>4.8600000000000003</v>
      </c>
      <c r="J25" s="25">
        <v>42388</v>
      </c>
      <c r="K25" s="2">
        <v>0.99199999999999999</v>
      </c>
      <c r="L25" s="2">
        <v>0.99199999999999999</v>
      </c>
      <c r="M25" s="3">
        <f>IF(L25&lt;MAX($L$3:L25),L25/MAX($L$3:L25)-1,0)</f>
        <v>-8.0000000000000071E-3</v>
      </c>
    </row>
    <row r="26" spans="1:13">
      <c r="A26" s="18">
        <v>42643</v>
      </c>
      <c r="B26" s="19">
        <v>0.24990000000000001</v>
      </c>
      <c r="C26" s="19">
        <v>0.51790000000000003</v>
      </c>
      <c r="D26" s="19">
        <v>0.19159999999999999</v>
      </c>
      <c r="E26" s="20">
        <v>14.76</v>
      </c>
      <c r="J26" s="25">
        <v>42389</v>
      </c>
      <c r="K26" s="2">
        <v>0.99</v>
      </c>
      <c r="L26" s="2">
        <v>0.99</v>
      </c>
      <c r="M26" s="3">
        <f>IF(L26&lt;MAX($L$3:L26),L26/MAX($L$3:L26)-1,0)</f>
        <v>-1.0000000000000009E-2</v>
      </c>
    </row>
    <row r="27" spans="1:13">
      <c r="A27" s="18">
        <v>42551</v>
      </c>
      <c r="B27" s="19">
        <v>0.25979999999999998</v>
      </c>
      <c r="C27" s="19">
        <v>0.76759999999999995</v>
      </c>
      <c r="D27" s="19">
        <v>1.1599999999999999E-2</v>
      </c>
      <c r="E27" s="20">
        <v>15.17</v>
      </c>
      <c r="J27" s="25">
        <v>42390</v>
      </c>
      <c r="K27" s="2">
        <v>0.98699999999999999</v>
      </c>
      <c r="L27" s="2">
        <v>0.98699999999999999</v>
      </c>
      <c r="M27" s="3">
        <f>IF(L27&lt;MAX($L$3:L27),L27/MAX($L$3:L27)-1,0)</f>
        <v>-1.3000000000000012E-2</v>
      </c>
    </row>
    <row r="28" spans="1:13">
      <c r="A28" s="18">
        <v>42460</v>
      </c>
      <c r="B28" s="19">
        <v>9.7799999999999998E-2</v>
      </c>
      <c r="C28" s="19">
        <v>0.4824</v>
      </c>
      <c r="D28" s="19">
        <v>0.2369</v>
      </c>
      <c r="E28" s="20">
        <v>24.73</v>
      </c>
      <c r="J28" s="25">
        <v>42391</v>
      </c>
      <c r="K28" s="2">
        <v>0.98899999999999999</v>
      </c>
      <c r="L28" s="2">
        <v>0.98899999999999999</v>
      </c>
      <c r="M28" s="3">
        <f>IF(L28&lt;MAX($L$3:L28),L28/MAX($L$3:L28)-1,0)</f>
        <v>-1.100000000000001E-2</v>
      </c>
    </row>
    <row r="29" spans="1:13">
      <c r="J29" s="25">
        <v>42394</v>
      </c>
      <c r="K29" s="2">
        <v>0.98899999999999999</v>
      </c>
      <c r="L29" s="2">
        <v>0.98899999999999999</v>
      </c>
      <c r="M29" s="3">
        <f>IF(L29&lt;MAX($L$3:L29),L29/MAX($L$3:L29)-1,0)</f>
        <v>-1.100000000000001E-2</v>
      </c>
    </row>
    <row r="30" spans="1:13">
      <c r="A30" s="4" t="s">
        <v>310</v>
      </c>
      <c r="J30" s="25">
        <v>42395</v>
      </c>
      <c r="K30" s="2">
        <v>0.98299999999999998</v>
      </c>
      <c r="L30" s="2">
        <v>0.98299999999999998</v>
      </c>
      <c r="M30" s="3">
        <f>IF(L30&lt;MAX($L$3:L30),L30/MAX($L$3:L30)-1,0)</f>
        <v>-1.7000000000000015E-2</v>
      </c>
    </row>
    <row r="31" spans="1:13">
      <c r="A31" s="1" t="s">
        <v>236</v>
      </c>
      <c r="J31" s="25">
        <v>42396</v>
      </c>
      <c r="K31" s="2">
        <v>0.98</v>
      </c>
      <c r="L31" s="2">
        <v>0.98</v>
      </c>
      <c r="M31" s="3">
        <f>IF(L31&lt;MAX($L$3:L31),L31/MAX($L$3:L31)-1,0)</f>
        <v>-2.0000000000000018E-2</v>
      </c>
    </row>
    <row r="32" spans="1:13">
      <c r="A32" s="9" t="s">
        <v>237</v>
      </c>
      <c r="B32" s="9" t="s">
        <v>48</v>
      </c>
      <c r="C32" s="9" t="s">
        <v>238</v>
      </c>
      <c r="J32" s="25">
        <v>42397</v>
      </c>
      <c r="K32" s="2">
        <v>0.97599999999999998</v>
      </c>
      <c r="L32" s="2">
        <v>0.97599999999999998</v>
      </c>
      <c r="M32" s="3">
        <f>IF(L32&lt;MAX($L$3:L32),L32/MAX($L$3:L32)-1,0)</f>
        <v>-2.4000000000000021E-2</v>
      </c>
    </row>
    <row r="33" spans="1:13">
      <c r="A33" s="9" t="s">
        <v>240</v>
      </c>
      <c r="B33" s="12">
        <v>4.4999999999999997E-3</v>
      </c>
      <c r="C33" s="20">
        <v>561.41</v>
      </c>
      <c r="J33" s="25">
        <v>42398</v>
      </c>
      <c r="K33" s="2">
        <v>0.98099999999999998</v>
      </c>
      <c r="L33" s="2">
        <v>0.98099999999999998</v>
      </c>
      <c r="M33" s="3">
        <f>IF(L33&lt;MAX($L$3:L33),L33/MAX($L$3:L33)-1,0)</f>
        <v>-1.9000000000000017E-2</v>
      </c>
    </row>
    <row r="34" spans="1:13">
      <c r="A34" s="9" t="s">
        <v>262</v>
      </c>
      <c r="B34" s="12">
        <v>8.9999999999999998E-4</v>
      </c>
      <c r="C34" s="20">
        <v>110.1</v>
      </c>
      <c r="J34" s="25">
        <v>42401</v>
      </c>
      <c r="K34" s="2">
        <v>0.98</v>
      </c>
      <c r="L34" s="2">
        <v>0.98</v>
      </c>
      <c r="M34" s="3">
        <f>IF(L34&lt;MAX($L$3:L34),L34/MAX($L$3:L34)-1,0)</f>
        <v>-2.0000000000000018E-2</v>
      </c>
    </row>
    <row r="35" spans="1:13">
      <c r="A35" s="9" t="s">
        <v>312</v>
      </c>
      <c r="B35" s="12">
        <v>6.9999999999999999E-4</v>
      </c>
      <c r="C35" s="20">
        <v>90.4</v>
      </c>
      <c r="J35" s="25">
        <v>42402</v>
      </c>
      <c r="K35" s="2">
        <v>0.98299999999999998</v>
      </c>
      <c r="L35" s="2">
        <v>0.98299999999999998</v>
      </c>
      <c r="M35" s="3">
        <f>IF(L35&lt;MAX($L$3:L35),L35/MAX($L$3:L35)-1,0)</f>
        <v>-1.7000000000000015E-2</v>
      </c>
    </row>
    <row r="36" spans="1:13">
      <c r="A36" s="9" t="s">
        <v>322</v>
      </c>
      <c r="B36" s="12">
        <v>5.0000000000000001E-4</v>
      </c>
      <c r="C36" s="20">
        <v>67.900000000000006</v>
      </c>
      <c r="J36" s="25">
        <v>42403</v>
      </c>
      <c r="K36" s="2">
        <v>0.98199999999999998</v>
      </c>
      <c r="L36" s="2">
        <v>0.98199999999999998</v>
      </c>
      <c r="M36" s="3">
        <f>IF(L36&lt;MAX($L$3:L36),L36/MAX($L$3:L36)-1,0)</f>
        <v>-1.8000000000000016E-2</v>
      </c>
    </row>
    <row r="37" spans="1:13">
      <c r="A37" s="1" t="s">
        <v>235</v>
      </c>
      <c r="J37" s="25">
        <v>42404</v>
      </c>
      <c r="K37" s="2">
        <v>0.98499999999999999</v>
      </c>
      <c r="L37" s="2">
        <v>0.98499999999999999</v>
      </c>
      <c r="M37" s="3">
        <f>IF(L37&lt;MAX($L$3:L37),L37/MAX($L$3:L37)-1,0)</f>
        <v>-1.5000000000000013E-2</v>
      </c>
    </row>
    <row r="38" spans="1:13">
      <c r="A38" s="9" t="s">
        <v>240</v>
      </c>
      <c r="B38" s="12">
        <v>0.09</v>
      </c>
      <c r="C38" s="20">
        <v>2206.4299999999998</v>
      </c>
      <c r="J38" s="25">
        <v>42405</v>
      </c>
      <c r="K38" s="2">
        <v>0.98399999999999999</v>
      </c>
      <c r="L38" s="2">
        <v>0.98399999999999999</v>
      </c>
      <c r="M38" s="3">
        <f>IF(L38&lt;MAX($L$3:L38),L38/MAX($L$3:L38)-1,0)</f>
        <v>-1.6000000000000014E-2</v>
      </c>
    </row>
    <row r="39" spans="1:13" ht="14.25">
      <c r="A39" s="9" t="s">
        <v>245</v>
      </c>
      <c r="B39" s="12">
        <v>8.9899999999999994E-2</v>
      </c>
      <c r="C39" s="20">
        <v>2205.9</v>
      </c>
      <c r="D39" s="21"/>
      <c r="J39" s="25">
        <v>42415</v>
      </c>
      <c r="K39" s="2">
        <v>0.98699999999999999</v>
      </c>
      <c r="L39" s="2">
        <v>0.98699999999999999</v>
      </c>
      <c r="M39" s="3">
        <f>IF(L39&lt;MAX($L$3:L39),L39/MAX($L$3:L39)-1,0)</f>
        <v>-1.3000000000000012E-2</v>
      </c>
    </row>
    <row r="40" spans="1:13">
      <c r="A40" s="9" t="s">
        <v>311</v>
      </c>
      <c r="B40" s="12">
        <v>4.7100000000000003E-2</v>
      </c>
      <c r="C40" s="20">
        <v>1155.81</v>
      </c>
      <c r="J40" s="25">
        <v>42416</v>
      </c>
      <c r="K40" s="2">
        <v>0.98899999999999999</v>
      </c>
      <c r="L40" s="2">
        <v>0.98899999999999999</v>
      </c>
      <c r="M40" s="3">
        <f>IF(L40&lt;MAX($L$3:L40),L40/MAX($L$3:L40)-1,0)</f>
        <v>-1.100000000000001E-2</v>
      </c>
    </row>
    <row r="41" spans="1:13">
      <c r="A41" s="1" t="s">
        <v>232</v>
      </c>
      <c r="J41" s="25">
        <v>42417</v>
      </c>
      <c r="K41" s="2">
        <v>0.98899999999999999</v>
      </c>
      <c r="L41" s="2">
        <v>0.98899999999999999</v>
      </c>
      <c r="M41" s="3">
        <f>IF(L41&lt;MAX($L$3:L41),L41/MAX($L$3:L41)-1,0)</f>
        <v>-1.100000000000001E-2</v>
      </c>
    </row>
    <row r="42" spans="1:13">
      <c r="A42" s="9" t="s">
        <v>243</v>
      </c>
      <c r="B42" s="12">
        <v>0.1235</v>
      </c>
      <c r="C42" s="20">
        <v>6004.45</v>
      </c>
      <c r="J42" s="25">
        <v>42418</v>
      </c>
      <c r="K42" s="2">
        <v>0.98799999999999999</v>
      </c>
      <c r="L42" s="2">
        <v>0.98799999999999999</v>
      </c>
      <c r="M42" s="3">
        <f>IF(L42&lt;MAX($L$3:L42),L42/MAX($L$3:L42)-1,0)</f>
        <v>-1.2000000000000011E-2</v>
      </c>
    </row>
    <row r="43" spans="1:13">
      <c r="A43" s="9" t="s">
        <v>245</v>
      </c>
      <c r="B43" s="12">
        <v>4.5199999999999997E-2</v>
      </c>
      <c r="C43" s="20">
        <v>2198.3000000000002</v>
      </c>
      <c r="J43" s="25">
        <v>42419</v>
      </c>
      <c r="K43" s="2">
        <v>0.98899999999999999</v>
      </c>
      <c r="L43" s="2">
        <v>0.98899999999999999</v>
      </c>
      <c r="M43" s="3">
        <f>IF(L43&lt;MAX($L$3:L43),L43/MAX($L$3:L43)-1,0)</f>
        <v>-1.100000000000001E-2</v>
      </c>
    </row>
    <row r="44" spans="1:13">
      <c r="A44" s="9" t="s">
        <v>240</v>
      </c>
      <c r="B44" s="12">
        <v>2.1100000000000001E-2</v>
      </c>
      <c r="C44" s="20">
        <v>1024.1099999999999</v>
      </c>
      <c r="J44" s="25">
        <v>42422</v>
      </c>
      <c r="K44" s="2">
        <v>0.98899999999999999</v>
      </c>
      <c r="L44" s="2">
        <v>0.98899999999999999</v>
      </c>
      <c r="M44" s="3">
        <f>IF(L44&lt;MAX($L$3:L44),L44/MAX($L$3:L44)-1,0)</f>
        <v>-1.100000000000001E-2</v>
      </c>
    </row>
    <row r="45" spans="1:13">
      <c r="A45" s="1" t="s">
        <v>317</v>
      </c>
      <c r="J45" s="25">
        <v>42423</v>
      </c>
      <c r="K45" s="2">
        <v>0.98899999999999999</v>
      </c>
      <c r="L45" s="2">
        <v>0.98899999999999999</v>
      </c>
      <c r="M45" s="3">
        <f>IF(L45&lt;MAX($L$3:L45),L45/MAX($L$3:L45)-1,0)</f>
        <v>-1.100000000000001E-2</v>
      </c>
    </row>
    <row r="46" spans="1:13">
      <c r="A46" s="9" t="s">
        <v>240</v>
      </c>
      <c r="B46" s="12">
        <v>0.1336</v>
      </c>
      <c r="C46" s="20">
        <v>19718.189999999999</v>
      </c>
      <c r="I46" s="25"/>
      <c r="J46" s="25">
        <v>42424</v>
      </c>
      <c r="K46" s="2">
        <v>0.98799999999999999</v>
      </c>
      <c r="L46" s="2">
        <v>0.98799999999999999</v>
      </c>
      <c r="M46" s="3">
        <f>IF(L46&lt;MAX($L$3:L46),L46/MAX($L$3:L46)-1,0)</f>
        <v>-1.2000000000000011E-2</v>
      </c>
    </row>
    <row r="47" spans="1:13">
      <c r="A47" s="9" t="s">
        <v>243</v>
      </c>
      <c r="B47" s="12">
        <v>0.1012</v>
      </c>
      <c r="C47" s="20">
        <v>14941.01</v>
      </c>
      <c r="I47" s="25"/>
      <c r="J47" s="25">
        <v>42425</v>
      </c>
      <c r="K47" s="2">
        <v>0.98199999999999998</v>
      </c>
      <c r="L47" s="2">
        <v>0.98199999999999998</v>
      </c>
      <c r="M47" s="3">
        <f>IF(L47&lt;MAX($L$3:L47),L47/MAX($L$3:L47)-1,0)</f>
        <v>-1.8000000000000016E-2</v>
      </c>
    </row>
    <row r="48" spans="1:13">
      <c r="A48" s="9" t="s">
        <v>245</v>
      </c>
      <c r="B48" s="12">
        <v>1.4500000000000001E-2</v>
      </c>
      <c r="C48" s="20">
        <v>2143.1999999999998</v>
      </c>
      <c r="I48" s="25"/>
      <c r="J48" s="25">
        <v>42426</v>
      </c>
      <c r="K48" s="2">
        <v>0.98099999999999998</v>
      </c>
      <c r="L48" s="2">
        <v>0.98099999999999998</v>
      </c>
      <c r="M48" s="3">
        <f>IF(L48&lt;MAX($L$3:L48),L48/MAX($L$3:L48)-1,0)</f>
        <v>-1.9000000000000017E-2</v>
      </c>
    </row>
    <row r="49" spans="1:13">
      <c r="A49" s="9" t="s">
        <v>320</v>
      </c>
      <c r="B49" s="12">
        <v>5.9999999999999995E-4</v>
      </c>
      <c r="C49" s="20">
        <v>81.93</v>
      </c>
      <c r="I49" s="25"/>
      <c r="J49" s="25">
        <v>42429</v>
      </c>
      <c r="K49" s="2">
        <v>0.97599999999999998</v>
      </c>
      <c r="L49" s="2">
        <v>0.97599999999999998</v>
      </c>
      <c r="M49" s="3">
        <f>IF(L49&lt;MAX($L$3:L49),L49/MAX($L$3:L49)-1,0)</f>
        <v>-2.4000000000000021E-2</v>
      </c>
    </row>
    <row r="50" spans="1:13">
      <c r="A50" s="9" t="s">
        <v>244</v>
      </c>
      <c r="B50" s="12">
        <v>1E-4</v>
      </c>
      <c r="C50" s="20">
        <v>7.83</v>
      </c>
      <c r="I50" s="25"/>
      <c r="J50" s="25">
        <v>42430</v>
      </c>
      <c r="K50" s="2">
        <v>0.97699999999999998</v>
      </c>
      <c r="L50" s="2">
        <v>0.97699999999999998</v>
      </c>
      <c r="M50" s="3">
        <f>IF(L50&lt;MAX($L$3:L50),L50/MAX($L$3:L50)-1,0)</f>
        <v>-2.300000000000002E-2</v>
      </c>
    </row>
    <row r="51" spans="1:13">
      <c r="A51" s="9" t="s">
        <v>312</v>
      </c>
      <c r="B51" s="12"/>
      <c r="C51" s="20">
        <v>6.37</v>
      </c>
      <c r="I51" s="25"/>
      <c r="J51" s="25">
        <v>42431</v>
      </c>
      <c r="K51" s="2">
        <v>0.97899999999999998</v>
      </c>
      <c r="L51" s="2">
        <v>0.97899999999999998</v>
      </c>
      <c r="M51" s="3">
        <f>IF(L51&lt;MAX($L$3:L51),L51/MAX($L$3:L51)-1,0)</f>
        <v>-2.1000000000000019E-2</v>
      </c>
    </row>
    <row r="52" spans="1:13">
      <c r="A52" s="1" t="s">
        <v>318</v>
      </c>
      <c r="I52" s="25"/>
      <c r="J52" s="25">
        <v>42432</v>
      </c>
      <c r="K52" s="2">
        <v>0.97699999999999998</v>
      </c>
      <c r="L52" s="2">
        <v>0.97699999999999998</v>
      </c>
      <c r="M52" s="3">
        <f>IF(L52&lt;MAX($L$3:L52),L52/MAX($L$3:L52)-1,0)</f>
        <v>-2.300000000000002E-2</v>
      </c>
    </row>
    <row r="53" spans="1:13">
      <c r="A53" s="9" t="s">
        <v>240</v>
      </c>
      <c r="B53" s="12">
        <v>0.13600000000000001</v>
      </c>
      <c r="C53" s="20">
        <v>20633.990000000002</v>
      </c>
      <c r="J53" s="25">
        <v>42433</v>
      </c>
      <c r="K53" s="2">
        <v>0.97399999999999998</v>
      </c>
      <c r="L53" s="2">
        <v>0.97399999999999998</v>
      </c>
      <c r="M53" s="3">
        <f>IF(L53&lt;MAX($L$3:L53),L53/MAX($L$3:L53)-1,0)</f>
        <v>-2.6000000000000023E-2</v>
      </c>
    </row>
    <row r="54" spans="1:13">
      <c r="A54" s="9" t="s">
        <v>243</v>
      </c>
      <c r="B54" s="12">
        <v>5.3900000000000003E-2</v>
      </c>
      <c r="C54" s="20">
        <v>8169.19</v>
      </c>
      <c r="J54" s="25">
        <v>42436</v>
      </c>
      <c r="K54" s="2">
        <v>0.97599999999999998</v>
      </c>
      <c r="L54" s="2">
        <v>0.97599999999999998</v>
      </c>
      <c r="M54" s="3">
        <f>IF(L54&lt;MAX($L$3:L54),L54/MAX($L$3:L54)-1,0)</f>
        <v>-2.4000000000000021E-2</v>
      </c>
    </row>
    <row r="55" spans="1:13">
      <c r="A55" s="9" t="s">
        <v>322</v>
      </c>
      <c r="B55" s="12">
        <v>2.63E-2</v>
      </c>
      <c r="C55" s="20">
        <v>3989.19</v>
      </c>
      <c r="J55" s="25">
        <v>42437</v>
      </c>
      <c r="K55" s="2">
        <v>0.97699999999999998</v>
      </c>
      <c r="L55" s="2">
        <v>0.97699999999999998</v>
      </c>
      <c r="M55" s="3">
        <f>IF(L55&lt;MAX($L$3:L55),L55/MAX($L$3:L55)-1,0)</f>
        <v>-2.300000000000002E-2</v>
      </c>
    </row>
    <row r="56" spans="1:13">
      <c r="A56" s="9" t="s">
        <v>245</v>
      </c>
      <c r="B56" s="12">
        <v>2.1999999999999999E-2</v>
      </c>
      <c r="C56" s="20">
        <v>3333.87</v>
      </c>
      <c r="J56" s="25">
        <v>42438</v>
      </c>
      <c r="K56" s="2">
        <v>0.97699999999999998</v>
      </c>
      <c r="L56" s="2">
        <v>0.97699999999999998</v>
      </c>
      <c r="M56" s="3">
        <f>IF(L56&lt;MAX($L$3:L56),L56/MAX($L$3:L56)-1,0)</f>
        <v>-2.300000000000002E-2</v>
      </c>
    </row>
    <row r="57" spans="1:13">
      <c r="A57" s="9" t="s">
        <v>312</v>
      </c>
      <c r="B57" s="12">
        <v>1.2500000000000001E-2</v>
      </c>
      <c r="C57" s="20">
        <v>1898.88</v>
      </c>
      <c r="J57" s="25">
        <v>42439</v>
      </c>
      <c r="K57" s="2">
        <v>0.97599999999999998</v>
      </c>
      <c r="L57" s="2">
        <v>0.97599999999999998</v>
      </c>
      <c r="M57" s="3">
        <f>IF(L57&lt;MAX($L$3:L57),L57/MAX($L$3:L57)-1,0)</f>
        <v>-2.4000000000000021E-2</v>
      </c>
    </row>
    <row r="58" spans="1:13">
      <c r="A58" s="9" t="s">
        <v>419</v>
      </c>
      <c r="B58" s="12">
        <v>9.1000000000000004E-3</v>
      </c>
      <c r="C58" s="20">
        <v>1384.48</v>
      </c>
      <c r="J58" s="25">
        <v>42440</v>
      </c>
      <c r="K58" s="2">
        <v>0.97599999999999998</v>
      </c>
      <c r="L58" s="2">
        <v>0.97599999999999998</v>
      </c>
      <c r="M58" s="3">
        <f>IF(L58&lt;MAX($L$3:L58),L58/MAX($L$3:L58)-1,0)</f>
        <v>-2.4000000000000021E-2</v>
      </c>
    </row>
    <row r="59" spans="1:13">
      <c r="A59" s="1" t="s">
        <v>319</v>
      </c>
      <c r="J59" s="25">
        <v>42443</v>
      </c>
      <c r="K59" s="2">
        <v>0.98199999999999998</v>
      </c>
      <c r="L59" s="2">
        <v>0.98199999999999998</v>
      </c>
      <c r="M59" s="3">
        <f>IF(L59&lt;MAX($L$3:L59),L59/MAX($L$3:L59)-1,0)</f>
        <v>-1.8000000000000016E-2</v>
      </c>
    </row>
    <row r="60" spans="1:13">
      <c r="A60" s="9" t="s">
        <v>240</v>
      </c>
      <c r="B60" s="12">
        <v>6.2300000000000001E-2</v>
      </c>
      <c r="C60" s="20">
        <v>15395.74</v>
      </c>
      <c r="J60" s="25">
        <v>42444</v>
      </c>
      <c r="K60" s="2">
        <v>0.98099999999999998</v>
      </c>
      <c r="L60" s="2">
        <v>0.98099999999999998</v>
      </c>
      <c r="M60" s="3">
        <f>IF(L60&lt;MAX($L$3:L60),L60/MAX($L$3:L60)-1,0)</f>
        <v>-1.9000000000000017E-2</v>
      </c>
    </row>
    <row r="61" spans="1:13">
      <c r="A61" s="9" t="s">
        <v>243</v>
      </c>
      <c r="B61" s="12">
        <v>2.0199999999999999E-2</v>
      </c>
      <c r="C61" s="20">
        <v>4993.3999999999996</v>
      </c>
      <c r="J61" s="25">
        <v>42445</v>
      </c>
      <c r="K61" s="2">
        <v>0.98099999999999998</v>
      </c>
      <c r="L61" s="2">
        <v>0.98099999999999998</v>
      </c>
      <c r="M61" s="3">
        <f>IF(L61&lt;MAX($L$3:L61),L61/MAX($L$3:L61)-1,0)</f>
        <v>-1.9000000000000017E-2</v>
      </c>
    </row>
    <row r="62" spans="1:13">
      <c r="A62" s="9" t="s">
        <v>420</v>
      </c>
      <c r="B62" s="12">
        <v>1.5299999999999999E-2</v>
      </c>
      <c r="C62" s="20">
        <v>3787.96</v>
      </c>
      <c r="J62" s="25">
        <v>42446</v>
      </c>
      <c r="K62" s="2">
        <v>0.98499999999999999</v>
      </c>
      <c r="L62" s="2">
        <v>0.98499999999999999</v>
      </c>
      <c r="M62" s="3">
        <f>IF(L62&lt;MAX($L$3:L62),L62/MAX($L$3:L62)-1,0)</f>
        <v>-1.5000000000000013E-2</v>
      </c>
    </row>
    <row r="63" spans="1:13">
      <c r="A63" s="9" t="s">
        <v>246</v>
      </c>
      <c r="B63" s="12"/>
      <c r="C63" s="20">
        <v>3.62</v>
      </c>
      <c r="J63" s="25">
        <v>42447</v>
      </c>
      <c r="K63" s="2">
        <v>0.99</v>
      </c>
      <c r="L63" s="2">
        <v>0.99</v>
      </c>
      <c r="M63" s="3">
        <f>IF(L63&lt;MAX($L$3:L63),L63/MAX($L$3:L63)-1,0)</f>
        <v>-1.0000000000000009E-2</v>
      </c>
    </row>
    <row r="64" spans="1:13">
      <c r="J64" s="25">
        <v>42450</v>
      </c>
      <c r="K64" s="2">
        <v>0.99099999999999999</v>
      </c>
      <c r="L64" s="2">
        <v>0.99099999999999999</v>
      </c>
      <c r="M64" s="3">
        <f>IF(L64&lt;MAX($L$3:L64),L64/MAX($L$3:L64)-1,0)</f>
        <v>-9.000000000000008E-3</v>
      </c>
    </row>
    <row r="65" spans="1:13">
      <c r="A65" s="4" t="s">
        <v>323</v>
      </c>
      <c r="J65" s="25">
        <v>42451</v>
      </c>
      <c r="K65" s="2">
        <v>0.99</v>
      </c>
      <c r="L65" s="2">
        <v>0.99</v>
      </c>
      <c r="M65" s="3">
        <f>IF(L65&lt;MAX($L$3:L65),L65/MAX($L$3:L65)-1,0)</f>
        <v>-1.0000000000000009E-2</v>
      </c>
    </row>
    <row r="66" spans="1:13">
      <c r="A66" s="26">
        <v>42916</v>
      </c>
      <c r="J66" s="25">
        <v>42452</v>
      </c>
      <c r="K66" s="2">
        <v>0.99</v>
      </c>
      <c r="L66" s="2">
        <v>0.99</v>
      </c>
      <c r="M66" s="3">
        <f>IF(L66&lt;MAX($L$3:L66),L66/MAX($L$3:L66)-1,0)</f>
        <v>-1.0000000000000009E-2</v>
      </c>
    </row>
    <row r="67" spans="1:13">
      <c r="A67" s="27" t="s">
        <v>44</v>
      </c>
      <c r="B67" s="27" t="s">
        <v>45</v>
      </c>
      <c r="C67" s="27" t="s">
        <v>324</v>
      </c>
      <c r="D67" s="27" t="s">
        <v>325</v>
      </c>
      <c r="E67" s="27" t="s">
        <v>326</v>
      </c>
      <c r="F67" s="27" t="s">
        <v>47</v>
      </c>
      <c r="G67" s="9" t="s">
        <v>327</v>
      </c>
      <c r="H67" s="28"/>
      <c r="J67" s="25">
        <v>42453</v>
      </c>
      <c r="K67" s="2">
        <v>0.98899999999999999</v>
      </c>
      <c r="L67" s="2">
        <v>0.98899999999999999</v>
      </c>
      <c r="M67" s="3">
        <f>IF(L67&lt;MAX($L$3:L67),L67/MAX($L$3:L67)-1,0)</f>
        <v>-1.100000000000001E-2</v>
      </c>
    </row>
    <row r="68" spans="1:13">
      <c r="A68" s="81" t="s">
        <v>421</v>
      </c>
      <c r="B68" s="27" t="s">
        <v>422</v>
      </c>
      <c r="C68" s="30">
        <v>1E-3</v>
      </c>
      <c r="D68" s="29">
        <v>1</v>
      </c>
      <c r="E68" s="31">
        <v>129.11000000000001</v>
      </c>
      <c r="F68" s="30">
        <v>0.17369999999999999</v>
      </c>
      <c r="G68" s="545">
        <f>SUMPRODUCT(C68:C77,F68:F77)</f>
        <v>1.6421000000000003E-4</v>
      </c>
      <c r="J68" s="25">
        <v>42454</v>
      </c>
      <c r="K68" s="2">
        <v>0.98899999999999999</v>
      </c>
      <c r="L68" s="2">
        <v>0.98899999999999999</v>
      </c>
      <c r="M68" s="3">
        <f>IF(L68&lt;MAX($L$3:L68),L68/MAX($L$3:L68)-1,0)</f>
        <v>-1.100000000000001E-2</v>
      </c>
    </row>
    <row r="69" spans="1:13">
      <c r="A69" s="81" t="s">
        <v>423</v>
      </c>
      <c r="B69" s="27" t="s">
        <v>424</v>
      </c>
      <c r="C69" s="30">
        <v>8.9999999999999998E-4</v>
      </c>
      <c r="D69" s="29">
        <v>5</v>
      </c>
      <c r="E69" s="31">
        <v>112.6</v>
      </c>
      <c r="F69" s="30">
        <v>0.17780000000000001</v>
      </c>
      <c r="G69" s="551"/>
      <c r="J69" s="25">
        <v>42457</v>
      </c>
      <c r="K69" s="2">
        <v>0.98799999999999999</v>
      </c>
      <c r="L69" s="2">
        <v>0.98799999999999999</v>
      </c>
      <c r="M69" s="3">
        <f>IF(L69&lt;MAX($L$3:L69),L69/MAX($L$3:L69)-1,0)</f>
        <v>-1.2000000000000011E-2</v>
      </c>
    </row>
    <row r="70" spans="1:13">
      <c r="A70" s="81" t="s">
        <v>156</v>
      </c>
      <c r="B70" s="27" t="s">
        <v>157</v>
      </c>
      <c r="C70" s="30">
        <v>8.9999999999999998E-4</v>
      </c>
      <c r="D70" s="29">
        <v>5</v>
      </c>
      <c r="E70" s="31">
        <v>110.1</v>
      </c>
      <c r="F70" s="30">
        <v>6.1199999999999997E-2</v>
      </c>
      <c r="G70" s="551"/>
      <c r="J70" s="25">
        <v>42458</v>
      </c>
      <c r="K70" s="2">
        <v>0.98599999999999999</v>
      </c>
      <c r="L70" s="2">
        <v>0.98599999999999999</v>
      </c>
      <c r="M70" s="3">
        <f>IF(L70&lt;MAX($L$3:L70),L70/MAX($L$3:L70)-1,0)</f>
        <v>-1.4000000000000012E-2</v>
      </c>
    </row>
    <row r="71" spans="1:13">
      <c r="A71" s="29">
        <v>601333</v>
      </c>
      <c r="B71" s="27" t="s">
        <v>425</v>
      </c>
      <c r="C71" s="30">
        <v>6.9999999999999999E-4</v>
      </c>
      <c r="D71" s="29">
        <v>20</v>
      </c>
      <c r="E71" s="31">
        <v>90.4</v>
      </c>
      <c r="F71" s="30">
        <v>-0.1308</v>
      </c>
      <c r="G71" s="551"/>
      <c r="J71" s="25">
        <v>42459</v>
      </c>
      <c r="K71" s="2">
        <v>0.99</v>
      </c>
      <c r="L71" s="2">
        <v>0.99</v>
      </c>
      <c r="M71" s="3">
        <f>IF(L71&lt;MAX($L$3:L71),L71/MAX($L$3:L71)-1,0)</f>
        <v>-1.0000000000000009E-2</v>
      </c>
    </row>
    <row r="72" spans="1:13">
      <c r="A72" s="81" t="s">
        <v>203</v>
      </c>
      <c r="B72" s="27" t="s">
        <v>204</v>
      </c>
      <c r="C72" s="30">
        <v>5.9999999999999995E-4</v>
      </c>
      <c r="D72" s="29">
        <v>3.2</v>
      </c>
      <c r="E72" s="31">
        <v>77.44</v>
      </c>
      <c r="F72" s="30">
        <v>-0.27500000000000002</v>
      </c>
      <c r="G72" s="551"/>
      <c r="J72" s="25">
        <v>42460</v>
      </c>
      <c r="K72" s="2">
        <v>0.99</v>
      </c>
      <c r="L72" s="2">
        <v>0.99</v>
      </c>
      <c r="M72" s="3">
        <f>IF(L72&lt;MAX($L$3:L72),L72/MAX($L$3:L72)-1,0)</f>
        <v>-1.0000000000000009E-2</v>
      </c>
    </row>
    <row r="73" spans="1:13">
      <c r="A73" s="29">
        <v>300357</v>
      </c>
      <c r="B73" s="27" t="s">
        <v>426</v>
      </c>
      <c r="C73" s="30">
        <v>5.0000000000000001E-4</v>
      </c>
      <c r="D73" s="29">
        <v>1.65</v>
      </c>
      <c r="E73" s="31">
        <v>67.98</v>
      </c>
      <c r="F73" s="30">
        <v>0.16020000000000001</v>
      </c>
      <c r="G73" s="551"/>
      <c r="J73" s="25">
        <v>42461</v>
      </c>
      <c r="K73" s="2">
        <v>0.98899999999999999</v>
      </c>
      <c r="L73" s="2">
        <v>0.98899999999999999</v>
      </c>
      <c r="M73" s="3">
        <f>IF(L73&lt;MAX($L$3:L73),L73/MAX($L$3:L73)-1,0)</f>
        <v>-1.100000000000001E-2</v>
      </c>
    </row>
    <row r="74" spans="1:13">
      <c r="A74" s="29">
        <v>600185</v>
      </c>
      <c r="B74" s="27" t="s">
        <v>427</v>
      </c>
      <c r="C74" s="30">
        <v>5.0000000000000001E-4</v>
      </c>
      <c r="D74" s="29">
        <v>10</v>
      </c>
      <c r="E74" s="31">
        <v>67.900000000000006</v>
      </c>
      <c r="F74" s="30">
        <v>0.19750000000000001</v>
      </c>
      <c r="G74" s="551"/>
      <c r="J74" s="25">
        <v>42465</v>
      </c>
      <c r="K74" s="2">
        <v>0.99199999999999999</v>
      </c>
      <c r="L74" s="2">
        <v>0.99199999999999999</v>
      </c>
      <c r="M74" s="3">
        <f>IF(L74&lt;MAX($L$3:L74),L74/MAX($L$3:L74)-1,0)</f>
        <v>-8.0000000000000071E-3</v>
      </c>
    </row>
    <row r="75" spans="1:13">
      <c r="A75" s="81" t="s">
        <v>428</v>
      </c>
      <c r="B75" s="27" t="s">
        <v>429</v>
      </c>
      <c r="C75" s="30">
        <v>5.0000000000000001E-4</v>
      </c>
      <c r="D75" s="29">
        <v>3</v>
      </c>
      <c r="E75" s="31">
        <v>65.58</v>
      </c>
      <c r="F75" s="30">
        <v>0.1002</v>
      </c>
      <c r="G75" s="551"/>
      <c r="J75" s="25">
        <v>42466</v>
      </c>
      <c r="K75" s="2">
        <v>0.99299999999999999</v>
      </c>
      <c r="L75" s="2">
        <v>0.99299999999999999</v>
      </c>
      <c r="M75" s="3">
        <f>IF(L75&lt;MAX($L$3:L75),L75/MAX($L$3:L75)-1,0)</f>
        <v>-7.0000000000000062E-3</v>
      </c>
    </row>
    <row r="76" spans="1:13">
      <c r="A76" s="29">
        <v>300296</v>
      </c>
      <c r="B76" s="27" t="s">
        <v>430</v>
      </c>
      <c r="C76" s="30">
        <v>5.0000000000000001E-4</v>
      </c>
      <c r="D76" s="29">
        <v>3</v>
      </c>
      <c r="E76" s="31">
        <v>56.4</v>
      </c>
      <c r="F76" s="30">
        <v>-0.54100000000000004</v>
      </c>
      <c r="G76" s="551"/>
      <c r="J76" s="25">
        <v>42467</v>
      </c>
      <c r="K76" s="2">
        <v>0.99199999999999999</v>
      </c>
      <c r="L76" s="2">
        <v>0.99199999999999999</v>
      </c>
      <c r="M76" s="3">
        <f>IF(L76&lt;MAX($L$3:L76),L76/MAX($L$3:L76)-1,0)</f>
        <v>-8.0000000000000071E-3</v>
      </c>
    </row>
    <row r="77" spans="1:13">
      <c r="A77" s="81" t="s">
        <v>431</v>
      </c>
      <c r="B77" s="27" t="s">
        <v>432</v>
      </c>
      <c r="C77" s="30">
        <v>4.0000000000000002E-4</v>
      </c>
      <c r="D77" s="29">
        <v>1</v>
      </c>
      <c r="E77" s="31">
        <v>52.3</v>
      </c>
      <c r="F77" s="30">
        <v>0.18379999999999999</v>
      </c>
      <c r="G77" s="551"/>
      <c r="J77" s="25">
        <v>42468</v>
      </c>
      <c r="K77" s="2">
        <v>0.99099999999999999</v>
      </c>
      <c r="L77" s="2">
        <v>0.99099999999999999</v>
      </c>
      <c r="M77" s="3">
        <f>IF(L77&lt;MAX($L$3:L77),L77/MAX($L$3:L77)-1,0)</f>
        <v>-9.000000000000008E-3</v>
      </c>
    </row>
    <row r="78" spans="1:13">
      <c r="A78" s="32">
        <v>42825</v>
      </c>
      <c r="J78" s="25">
        <v>42471</v>
      </c>
      <c r="K78" s="2">
        <v>0.99099999999999999</v>
      </c>
      <c r="L78" s="2">
        <v>0.99099999999999999</v>
      </c>
      <c r="M78" s="3">
        <f>IF(L78&lt;MAX($L$3:L78),L78/MAX($L$3:L78)-1,0)</f>
        <v>-9.000000000000008E-3</v>
      </c>
    </row>
    <row r="79" spans="1:13">
      <c r="A79" s="27" t="s">
        <v>44</v>
      </c>
      <c r="B79" s="27" t="s">
        <v>45</v>
      </c>
      <c r="C79" s="27" t="s">
        <v>324</v>
      </c>
      <c r="D79" s="27" t="s">
        <v>325</v>
      </c>
      <c r="E79" s="27" t="s">
        <v>326</v>
      </c>
      <c r="F79" s="27" t="s">
        <v>47</v>
      </c>
      <c r="G79" s="9" t="s">
        <v>327</v>
      </c>
      <c r="H79" s="28"/>
      <c r="J79" s="25">
        <v>42472</v>
      </c>
      <c r="K79" s="2">
        <v>0.99099999999999999</v>
      </c>
      <c r="L79" s="2">
        <v>0.99099999999999999</v>
      </c>
      <c r="M79" s="3">
        <f>IF(L79&lt;MAX($L$3:L79),L79/MAX($L$3:L79)-1,0)</f>
        <v>-9.000000000000008E-3</v>
      </c>
    </row>
    <row r="80" spans="1:13">
      <c r="A80" s="81" t="s">
        <v>433</v>
      </c>
      <c r="B80" s="27" t="s">
        <v>434</v>
      </c>
      <c r="C80" s="30">
        <v>8.9899999999999994E-2</v>
      </c>
      <c r="D80" s="29">
        <v>190</v>
      </c>
      <c r="E80" s="31">
        <v>2205.9</v>
      </c>
      <c r="F80" s="30"/>
      <c r="G80" s="552"/>
      <c r="H80" s="22"/>
      <c r="J80" s="25">
        <v>42473</v>
      </c>
      <c r="K80" s="2">
        <v>0.99</v>
      </c>
      <c r="L80" s="2">
        <v>0.99</v>
      </c>
      <c r="M80" s="3">
        <f>IF(L80&lt;MAX($L$3:L80),L80/MAX($L$3:L80)-1,0)</f>
        <v>-1.0000000000000009E-2</v>
      </c>
    </row>
    <row r="81" spans="1:13">
      <c r="A81" s="29">
        <v>300310</v>
      </c>
      <c r="B81" s="27" t="s">
        <v>376</v>
      </c>
      <c r="C81" s="30">
        <v>2.6200000000000001E-2</v>
      </c>
      <c r="D81" s="29">
        <v>25.15</v>
      </c>
      <c r="E81" s="31">
        <v>642.83000000000004</v>
      </c>
      <c r="F81" s="30"/>
      <c r="G81" s="553"/>
      <c r="J81" s="25">
        <v>42474</v>
      </c>
      <c r="K81" s="2">
        <v>0.98899999999999999</v>
      </c>
      <c r="L81" s="2">
        <v>0.98899999999999999</v>
      </c>
      <c r="M81" s="3">
        <f>IF(L81&lt;MAX($L$3:L81),L81/MAX($L$3:L81)-1,0)</f>
        <v>-1.100000000000001E-2</v>
      </c>
    </row>
    <row r="82" spans="1:13">
      <c r="A82" s="29">
        <v>300078</v>
      </c>
      <c r="B82" s="27" t="s">
        <v>435</v>
      </c>
      <c r="C82" s="30">
        <v>2.4299999999999999E-2</v>
      </c>
      <c r="D82" s="29">
        <v>24.99</v>
      </c>
      <c r="E82" s="31">
        <v>594.78</v>
      </c>
      <c r="F82" s="30"/>
      <c r="G82" s="553"/>
      <c r="J82" s="25">
        <v>42475</v>
      </c>
      <c r="K82" s="2">
        <v>0.98899999999999999</v>
      </c>
      <c r="L82" s="2">
        <v>0.98899999999999999</v>
      </c>
      <c r="M82" s="3">
        <f>IF(L82&lt;MAX($L$3:L82),L82/MAX($L$3:L82)-1,0)</f>
        <v>-1.100000000000001E-2</v>
      </c>
    </row>
    <row r="83" spans="1:13" ht="12.75" customHeight="1">
      <c r="A83" s="29">
        <v>300306</v>
      </c>
      <c r="B83" s="27" t="s">
        <v>436</v>
      </c>
      <c r="C83" s="30">
        <v>2.3699999999999999E-2</v>
      </c>
      <c r="D83" s="29">
        <v>29.16</v>
      </c>
      <c r="E83" s="31">
        <v>580.27</v>
      </c>
      <c r="F83" s="30"/>
      <c r="G83" s="553"/>
      <c r="J83" s="25">
        <v>42478</v>
      </c>
      <c r="K83" s="2">
        <v>0.99</v>
      </c>
      <c r="L83" s="2">
        <v>0.99</v>
      </c>
      <c r="M83" s="3">
        <f>IF(L83&lt;MAX($L$3:L83),L83/MAX($L$3:L83)-1,0)</f>
        <v>-1.0000000000000009E-2</v>
      </c>
    </row>
    <row r="84" spans="1:13" ht="12.75" customHeight="1">
      <c r="A84" s="81" t="s">
        <v>437</v>
      </c>
      <c r="B84" s="27" t="s">
        <v>438</v>
      </c>
      <c r="C84" s="30">
        <v>2.0899999999999998E-2</v>
      </c>
      <c r="D84" s="29">
        <v>27.64</v>
      </c>
      <c r="E84" s="31">
        <v>512.97</v>
      </c>
      <c r="F84" s="30"/>
      <c r="G84" s="553"/>
      <c r="J84" s="25">
        <v>42479</v>
      </c>
      <c r="K84" s="2">
        <v>0.98899999999999999</v>
      </c>
      <c r="L84" s="2">
        <v>0.98899999999999999</v>
      </c>
      <c r="M84" s="3">
        <f>IF(L84&lt;MAX($L$3:L84),L84/MAX($L$3:L84)-1,0)</f>
        <v>-1.100000000000001E-2</v>
      </c>
    </row>
    <row r="85" spans="1:13" ht="12.75" customHeight="1">
      <c r="A85" s="29">
        <v>300038</v>
      </c>
      <c r="B85" s="27" t="s">
        <v>439</v>
      </c>
      <c r="C85" s="30">
        <v>1.67E-2</v>
      </c>
      <c r="D85" s="29">
        <v>10</v>
      </c>
      <c r="E85" s="31">
        <v>408.6</v>
      </c>
      <c r="F85" s="30"/>
      <c r="G85" s="553"/>
      <c r="J85" s="25">
        <v>42480</v>
      </c>
      <c r="K85" s="2">
        <v>0.98699999999999999</v>
      </c>
      <c r="L85" s="2">
        <v>0.98699999999999999</v>
      </c>
      <c r="M85" s="3">
        <f>IF(L85&lt;MAX($L$3:L85),L85/MAX($L$3:L85)-1,0)</f>
        <v>-1.3000000000000012E-2</v>
      </c>
    </row>
    <row r="86" spans="1:13" ht="12.75" customHeight="1">
      <c r="A86" s="29">
        <v>300007</v>
      </c>
      <c r="B86" s="27" t="s">
        <v>440</v>
      </c>
      <c r="C86" s="30">
        <v>1.23E-2</v>
      </c>
      <c r="D86" s="29">
        <v>16</v>
      </c>
      <c r="E86" s="31">
        <v>302.39999999999998</v>
      </c>
      <c r="F86" s="30"/>
      <c r="G86" s="553"/>
      <c r="J86" s="25">
        <v>42481</v>
      </c>
      <c r="K86" s="2">
        <v>0.98499999999999999</v>
      </c>
      <c r="L86" s="2">
        <v>0.98499999999999999</v>
      </c>
      <c r="M86" s="3">
        <f>IF(L86&lt;MAX($L$3:L86),L86/MAX($L$3:L86)-1,0)</f>
        <v>-1.5000000000000013E-2</v>
      </c>
    </row>
    <row r="87" spans="1:13" ht="12.75" customHeight="1">
      <c r="A87" s="81" t="s">
        <v>441</v>
      </c>
      <c r="B87" s="27" t="s">
        <v>442</v>
      </c>
      <c r="C87" s="30">
        <v>1.04E-2</v>
      </c>
      <c r="D87" s="29">
        <v>15</v>
      </c>
      <c r="E87" s="31">
        <v>254.1</v>
      </c>
      <c r="F87" s="30"/>
      <c r="G87" s="553"/>
      <c r="J87" s="25">
        <v>42482</v>
      </c>
      <c r="K87" s="2">
        <v>0.98499999999999999</v>
      </c>
      <c r="L87" s="2">
        <v>0.98499999999999999</v>
      </c>
      <c r="M87" s="3">
        <f>IF(L87&lt;MAX($L$3:L87),L87/MAX($L$3:L87)-1,0)</f>
        <v>-1.5000000000000013E-2</v>
      </c>
    </row>
    <row r="88" spans="1:13" ht="12.75" customHeight="1">
      <c r="A88" s="29">
        <v>300456</v>
      </c>
      <c r="B88" s="27" t="s">
        <v>443</v>
      </c>
      <c r="C88" s="30">
        <v>2.7000000000000001E-3</v>
      </c>
      <c r="D88" s="29">
        <v>1.44</v>
      </c>
      <c r="E88" s="31">
        <v>66.28</v>
      </c>
      <c r="F88" s="30"/>
      <c r="G88" s="554"/>
      <c r="J88" s="25">
        <v>42485</v>
      </c>
      <c r="K88" s="2">
        <v>0.98299999999999998</v>
      </c>
      <c r="L88" s="2">
        <v>0.98299999999999998</v>
      </c>
      <c r="M88" s="3">
        <f>IF(L88&lt;MAX($L$3:L88),L88/MAX($L$3:L88)-1,0)</f>
        <v>-1.7000000000000015E-2</v>
      </c>
    </row>
    <row r="89" spans="1:13" ht="12.75" customHeight="1">
      <c r="A89" s="32">
        <v>42735</v>
      </c>
      <c r="I89" s="33"/>
      <c r="J89" s="25">
        <v>42486</v>
      </c>
      <c r="K89" s="2">
        <v>0.98599999999999999</v>
      </c>
      <c r="L89" s="2">
        <v>0.98599999999999999</v>
      </c>
      <c r="M89" s="3">
        <f>IF(L89&lt;MAX($L$3:L89),L89/MAX($L$3:L89)-1,0)</f>
        <v>-1.4000000000000012E-2</v>
      </c>
    </row>
    <row r="90" spans="1:13" ht="12.75" customHeight="1">
      <c r="A90" s="27" t="s">
        <v>44</v>
      </c>
      <c r="B90" s="27" t="s">
        <v>45</v>
      </c>
      <c r="C90" s="27" t="s">
        <v>324</v>
      </c>
      <c r="D90" s="27" t="s">
        <v>325</v>
      </c>
      <c r="E90" s="27" t="s">
        <v>326</v>
      </c>
      <c r="F90" s="27" t="s">
        <v>47</v>
      </c>
      <c r="G90" s="9" t="s">
        <v>327</v>
      </c>
      <c r="H90" s="28"/>
      <c r="J90" s="25">
        <v>42487</v>
      </c>
      <c r="K90" s="2">
        <v>0.98599999999999999</v>
      </c>
      <c r="L90" s="2">
        <v>0.98599999999999999</v>
      </c>
      <c r="M90" s="3">
        <f>IF(L90&lt;MAX($L$3:L90),L90/MAX($L$3:L90)-1,0)</f>
        <v>-1.4000000000000012E-2</v>
      </c>
    </row>
    <row r="91" spans="1:13">
      <c r="A91" s="81" t="s">
        <v>433</v>
      </c>
      <c r="B91" s="27" t="s">
        <v>434</v>
      </c>
      <c r="C91" s="30">
        <v>4.5199999999999997E-2</v>
      </c>
      <c r="D91" s="29">
        <v>190</v>
      </c>
      <c r="E91" s="31">
        <v>2198.3000000000002</v>
      </c>
      <c r="F91" s="30"/>
      <c r="G91" s="550"/>
      <c r="J91" s="25">
        <v>42488</v>
      </c>
      <c r="K91" s="2">
        <v>0.98699999999999999</v>
      </c>
      <c r="L91" s="2">
        <v>0.98699999999999999</v>
      </c>
      <c r="M91" s="3">
        <f>IF(L91&lt;MAX($L$3:L91),L91/MAX($L$3:L91)-1,0)</f>
        <v>-1.3000000000000012E-2</v>
      </c>
    </row>
    <row r="92" spans="1:13">
      <c r="A92" s="29">
        <v>300311</v>
      </c>
      <c r="B92" s="27" t="s">
        <v>444</v>
      </c>
      <c r="C92" s="30">
        <v>3.09E-2</v>
      </c>
      <c r="D92" s="29">
        <v>90</v>
      </c>
      <c r="E92" s="31">
        <v>1500.25</v>
      </c>
      <c r="F92" s="30"/>
      <c r="G92" s="550"/>
      <c r="J92" s="25">
        <v>42489</v>
      </c>
      <c r="K92" s="2">
        <v>0.98699999999999999</v>
      </c>
      <c r="L92" s="2">
        <v>0.98699999999999999</v>
      </c>
      <c r="M92" s="3">
        <f>IF(L92&lt;MAX($L$3:L92),L92/MAX($L$3:L92)-1,0)</f>
        <v>-1.3000000000000012E-2</v>
      </c>
    </row>
    <row r="93" spans="1:13" ht="12.75" customHeight="1">
      <c r="A93" s="29">
        <v>300310</v>
      </c>
      <c r="B93" s="27" t="s">
        <v>376</v>
      </c>
      <c r="C93" s="30">
        <v>2.3900000000000001E-2</v>
      </c>
      <c r="D93" s="29">
        <v>47.65</v>
      </c>
      <c r="E93" s="31">
        <v>1159.8</v>
      </c>
      <c r="F93" s="30"/>
      <c r="G93" s="550"/>
      <c r="J93" s="25">
        <v>42493</v>
      </c>
      <c r="K93" s="2">
        <v>0.98899999999999999</v>
      </c>
      <c r="L93" s="2">
        <v>0.98899999999999999</v>
      </c>
      <c r="M93" s="3">
        <f>IF(L93&lt;MAX($L$3:L93),L93/MAX($L$3:L93)-1,0)</f>
        <v>-1.100000000000001E-2</v>
      </c>
    </row>
    <row r="94" spans="1:13" ht="12.75" customHeight="1">
      <c r="A94" s="81" t="s">
        <v>445</v>
      </c>
      <c r="B94" s="27" t="s">
        <v>446</v>
      </c>
      <c r="C94" s="30">
        <v>2.3199999999999998E-2</v>
      </c>
      <c r="D94" s="29">
        <v>54.16</v>
      </c>
      <c r="E94" s="31">
        <v>1125.9000000000001</v>
      </c>
      <c r="F94" s="30"/>
      <c r="G94" s="550"/>
      <c r="H94" s="3"/>
      <c r="J94" s="25">
        <v>42494</v>
      </c>
      <c r="K94" s="2">
        <v>0.98899999999999999</v>
      </c>
      <c r="L94" s="2">
        <v>0.98899999999999999</v>
      </c>
      <c r="M94" s="3">
        <f>IF(L94&lt;MAX($L$3:L94),L94/MAX($L$3:L94)-1,0)</f>
        <v>-1.100000000000001E-2</v>
      </c>
    </row>
    <row r="95" spans="1:13" ht="12.75" customHeight="1">
      <c r="A95" s="29">
        <v>600571</v>
      </c>
      <c r="B95" s="27" t="s">
        <v>447</v>
      </c>
      <c r="C95" s="30">
        <v>2.29E-2</v>
      </c>
      <c r="D95" s="29">
        <v>58</v>
      </c>
      <c r="E95" s="31">
        <v>1112.44</v>
      </c>
      <c r="F95" s="30"/>
      <c r="G95" s="550"/>
      <c r="J95" s="25">
        <v>42495</v>
      </c>
      <c r="K95" s="2">
        <v>0.98899999999999999</v>
      </c>
      <c r="L95" s="2">
        <v>0.98899999999999999</v>
      </c>
      <c r="M95" s="3">
        <f>IF(L95&lt;MAX($L$3:L95),L95/MAX($L$3:L95)-1,0)</f>
        <v>-1.100000000000001E-2</v>
      </c>
    </row>
    <row r="96" spans="1:13" ht="12.75" customHeight="1">
      <c r="A96" s="81" t="s">
        <v>25</v>
      </c>
      <c r="B96" s="27" t="s">
        <v>448</v>
      </c>
      <c r="C96" s="30">
        <v>2.1100000000000001E-2</v>
      </c>
      <c r="D96" s="29">
        <v>92.68</v>
      </c>
      <c r="E96" s="31">
        <v>1024.1099999999999</v>
      </c>
      <c r="F96" s="30"/>
      <c r="G96" s="550"/>
      <c r="J96" s="25">
        <v>42496</v>
      </c>
      <c r="K96" s="2">
        <v>0.98799999999999999</v>
      </c>
      <c r="L96" s="2">
        <v>0.98799999999999999</v>
      </c>
      <c r="M96" s="3">
        <f>IF(L96&lt;MAX($L$3:L96),L96/MAX($L$3:L96)-1,0)</f>
        <v>-1.2000000000000011E-2</v>
      </c>
    </row>
    <row r="97" spans="1:13" ht="12.75" customHeight="1">
      <c r="A97" s="81" t="s">
        <v>449</v>
      </c>
      <c r="B97" s="27" t="s">
        <v>450</v>
      </c>
      <c r="C97" s="30">
        <v>1.26E-2</v>
      </c>
      <c r="D97" s="29">
        <v>20</v>
      </c>
      <c r="E97" s="31">
        <v>612.20000000000005</v>
      </c>
      <c r="F97" s="30"/>
      <c r="G97" s="550"/>
      <c r="J97" s="25">
        <v>42499</v>
      </c>
      <c r="K97" s="2">
        <v>0.98899999999999999</v>
      </c>
      <c r="L97" s="2">
        <v>0.98899999999999999</v>
      </c>
      <c r="M97" s="3">
        <f>IF(L97&lt;MAX($L$3:L97),L97/MAX($L$3:L97)-1,0)</f>
        <v>-1.100000000000001E-2</v>
      </c>
    </row>
    <row r="98" spans="1:13" ht="12.75" customHeight="1">
      <c r="A98" s="29">
        <v>300369</v>
      </c>
      <c r="B98" s="27" t="s">
        <v>451</v>
      </c>
      <c r="C98" s="30">
        <v>1.0200000000000001E-2</v>
      </c>
      <c r="D98" s="29">
        <v>14.54</v>
      </c>
      <c r="E98" s="31">
        <v>493.85</v>
      </c>
      <c r="F98" s="30"/>
      <c r="G98" s="550"/>
      <c r="J98" s="25">
        <v>42500</v>
      </c>
      <c r="K98" s="2">
        <v>0.99</v>
      </c>
      <c r="L98" s="2">
        <v>0.99</v>
      </c>
      <c r="M98" s="3">
        <f>IF(L98&lt;MAX($L$3:L98),L98/MAX($L$3:L98)-1,0)</f>
        <v>-1.0000000000000009E-2</v>
      </c>
    </row>
    <row r="99" spans="1:13" ht="12.75" customHeight="1">
      <c r="A99" s="32">
        <v>42643</v>
      </c>
      <c r="J99" s="25">
        <v>42501</v>
      </c>
      <c r="K99" s="2">
        <v>0.98799999999999999</v>
      </c>
      <c r="L99" s="2">
        <v>0.98799999999999999</v>
      </c>
      <c r="M99" s="3">
        <f>IF(L99&lt;MAX($L$3:L99),L99/MAX($L$3:L99)-1,0)</f>
        <v>-1.2000000000000011E-2</v>
      </c>
    </row>
    <row r="100" spans="1:13" ht="12.75" customHeight="1">
      <c r="A100" s="27" t="s">
        <v>44</v>
      </c>
      <c r="B100" s="27" t="s">
        <v>45</v>
      </c>
      <c r="C100" s="27" t="s">
        <v>324</v>
      </c>
      <c r="D100" s="27" t="s">
        <v>325</v>
      </c>
      <c r="E100" s="27" t="s">
        <v>326</v>
      </c>
      <c r="F100" s="27" t="s">
        <v>47</v>
      </c>
      <c r="G100" s="9" t="s">
        <v>327</v>
      </c>
      <c r="H100" s="28"/>
      <c r="J100" s="25">
        <v>42502</v>
      </c>
      <c r="K100" s="2">
        <v>0.99</v>
      </c>
      <c r="L100" s="2">
        <v>0.99</v>
      </c>
      <c r="M100" s="3">
        <f>IF(L100&lt;MAX($L$3:L100),L100/MAX($L$3:L100)-1,0)</f>
        <v>-1.0000000000000009E-2</v>
      </c>
    </row>
    <row r="101" spans="1:13">
      <c r="A101" s="81" t="s">
        <v>25</v>
      </c>
      <c r="B101" s="27" t="s">
        <v>448</v>
      </c>
      <c r="C101" s="30">
        <v>1.83E-2</v>
      </c>
      <c r="D101" s="29">
        <v>230.06</v>
      </c>
      <c r="E101" s="31">
        <v>2707.78</v>
      </c>
      <c r="F101" s="30"/>
      <c r="G101" s="552"/>
      <c r="J101" s="25">
        <v>42503</v>
      </c>
      <c r="K101" s="2">
        <v>0.99099999999999999</v>
      </c>
      <c r="L101" s="2">
        <v>0.99099999999999999</v>
      </c>
      <c r="M101" s="3">
        <f>IF(L101&lt;MAX($L$3:L101),L101/MAX($L$3:L101)-1,0)</f>
        <v>-9.000000000000008E-3</v>
      </c>
    </row>
    <row r="102" spans="1:13">
      <c r="A102" s="29">
        <v>300007</v>
      </c>
      <c r="B102" s="27" t="s">
        <v>440</v>
      </c>
      <c r="C102" s="30">
        <v>1.61E-2</v>
      </c>
      <c r="D102" s="29">
        <v>103.4</v>
      </c>
      <c r="E102" s="31">
        <v>2380.27</v>
      </c>
      <c r="F102" s="30"/>
      <c r="G102" s="553"/>
      <c r="J102" s="25">
        <v>42506</v>
      </c>
      <c r="K102" s="2">
        <v>0.99299999999999999</v>
      </c>
      <c r="L102" s="2">
        <v>0.99299999999999999</v>
      </c>
      <c r="M102" s="3">
        <f>IF(L102&lt;MAX($L$3:L102),L102/MAX($L$3:L102)-1,0)</f>
        <v>-7.0000000000000062E-3</v>
      </c>
    </row>
    <row r="103" spans="1:13" ht="12.75" customHeight="1">
      <c r="A103" s="81" t="s">
        <v>452</v>
      </c>
      <c r="B103" s="27" t="s">
        <v>453</v>
      </c>
      <c r="C103" s="30">
        <v>1.61E-2</v>
      </c>
      <c r="D103" s="29">
        <v>153.22999999999999</v>
      </c>
      <c r="E103" s="31">
        <v>2373.6</v>
      </c>
      <c r="F103" s="30"/>
      <c r="G103" s="553"/>
      <c r="J103" s="25">
        <v>42507</v>
      </c>
      <c r="K103" s="2">
        <v>0.99199999999999999</v>
      </c>
      <c r="L103" s="2">
        <v>0.99199999999999999</v>
      </c>
      <c r="M103" s="3">
        <f>IF(L103&lt;MAX($L$3:L103),L103/MAX($L$3:L103)-1,0)</f>
        <v>-8.0000000000000071E-3</v>
      </c>
    </row>
    <row r="104" spans="1:13" ht="12.75" customHeight="1">
      <c r="A104" s="81" t="s">
        <v>441</v>
      </c>
      <c r="B104" s="27" t="s">
        <v>442</v>
      </c>
      <c r="C104" s="30">
        <v>1.6E-2</v>
      </c>
      <c r="D104" s="29">
        <v>119.99</v>
      </c>
      <c r="E104" s="31">
        <v>2363.9</v>
      </c>
      <c r="F104" s="30"/>
      <c r="G104" s="553"/>
      <c r="J104" s="25">
        <v>42508</v>
      </c>
      <c r="K104" s="2">
        <v>0.98899999999999999</v>
      </c>
      <c r="L104" s="2">
        <v>0.98899999999999999</v>
      </c>
      <c r="M104" s="3">
        <f>IF(L104&lt;MAX($L$3:L104),L104/MAX($L$3:L104)-1,0)</f>
        <v>-1.100000000000001E-2</v>
      </c>
    </row>
    <row r="105" spans="1:13" ht="12.75" customHeight="1">
      <c r="A105" s="29">
        <v>300098</v>
      </c>
      <c r="B105" s="27" t="s">
        <v>454</v>
      </c>
      <c r="C105" s="30">
        <v>1.54E-2</v>
      </c>
      <c r="D105" s="29">
        <v>166.16</v>
      </c>
      <c r="E105" s="31">
        <v>2266.42</v>
      </c>
      <c r="F105" s="30"/>
      <c r="G105" s="553"/>
      <c r="J105" s="25">
        <v>42509</v>
      </c>
      <c r="K105" s="2">
        <v>0.98799999999999999</v>
      </c>
      <c r="L105" s="2">
        <v>0.98799999999999999</v>
      </c>
      <c r="M105" s="3">
        <f>IF(L105&lt;MAX($L$3:L105),L105/MAX($L$3:L105)-1,0)</f>
        <v>-1.2000000000000011E-2</v>
      </c>
    </row>
    <row r="106" spans="1:13" ht="12.75" customHeight="1">
      <c r="A106" s="29">
        <v>300010</v>
      </c>
      <c r="B106" s="27" t="s">
        <v>455</v>
      </c>
      <c r="C106" s="30">
        <v>1.5100000000000001E-2</v>
      </c>
      <c r="D106" s="29">
        <v>120</v>
      </c>
      <c r="E106" s="31">
        <v>2229.6</v>
      </c>
      <c r="F106" s="30"/>
      <c r="G106" s="553"/>
      <c r="J106" s="25">
        <v>42510</v>
      </c>
      <c r="K106" s="2">
        <v>0.98899999999999999</v>
      </c>
      <c r="L106" s="2">
        <v>0.98899999999999999</v>
      </c>
      <c r="M106" s="3">
        <f>IF(L106&lt;MAX($L$3:L106),L106/MAX($L$3:L106)-1,0)</f>
        <v>-1.100000000000001E-2</v>
      </c>
    </row>
    <row r="107" spans="1:13" ht="12.75" customHeight="1">
      <c r="A107" s="81" t="s">
        <v>456</v>
      </c>
      <c r="B107" s="27" t="s">
        <v>457</v>
      </c>
      <c r="C107" s="30">
        <v>1.4999999999999999E-2</v>
      </c>
      <c r="D107" s="29">
        <v>96.21</v>
      </c>
      <c r="E107" s="31">
        <v>2213.69</v>
      </c>
      <c r="F107" s="30"/>
      <c r="G107" s="553"/>
      <c r="J107" s="25">
        <v>42513</v>
      </c>
      <c r="K107" s="2">
        <v>0.99199999999999999</v>
      </c>
      <c r="L107" s="2">
        <v>0.99199999999999999</v>
      </c>
      <c r="M107" s="3">
        <f>IF(L107&lt;MAX($L$3:L107),L107/MAX($L$3:L107)-1,0)</f>
        <v>-8.0000000000000071E-3</v>
      </c>
    </row>
    <row r="108" spans="1:13" ht="12.75" customHeight="1">
      <c r="A108" s="29">
        <v>300162</v>
      </c>
      <c r="B108" s="27" t="s">
        <v>458</v>
      </c>
      <c r="C108" s="30">
        <v>1.49E-2</v>
      </c>
      <c r="D108" s="29">
        <v>127.14</v>
      </c>
      <c r="E108" s="31">
        <v>2194.52</v>
      </c>
      <c r="F108" s="30"/>
      <c r="G108" s="553"/>
      <c r="J108" s="25">
        <v>42514</v>
      </c>
      <c r="K108" s="2">
        <v>0.99199999999999999</v>
      </c>
      <c r="L108" s="2">
        <v>0.99199999999999999</v>
      </c>
      <c r="M108" s="3">
        <f>IF(L108&lt;MAX($L$3:L108),L108/MAX($L$3:L108)-1,0)</f>
        <v>-8.0000000000000071E-3</v>
      </c>
    </row>
    <row r="109" spans="1:13" ht="12.75" customHeight="1">
      <c r="A109" s="81" t="s">
        <v>459</v>
      </c>
      <c r="B109" s="27" t="s">
        <v>460</v>
      </c>
      <c r="C109" s="30">
        <v>1.4800000000000001E-2</v>
      </c>
      <c r="D109" s="29">
        <v>190</v>
      </c>
      <c r="E109" s="31">
        <v>2179.3000000000002</v>
      </c>
      <c r="F109" s="30"/>
      <c r="G109" s="553"/>
      <c r="J109" s="25">
        <v>42515</v>
      </c>
      <c r="K109" s="2">
        <v>0.99199999999999999</v>
      </c>
      <c r="L109" s="2">
        <v>0.99199999999999999</v>
      </c>
      <c r="M109" s="3">
        <f>IF(L109&lt;MAX($L$3:L109),L109/MAX($L$3:L109)-1,0)</f>
        <v>-8.0000000000000071E-3</v>
      </c>
    </row>
    <row r="110" spans="1:13" ht="12.75" customHeight="1">
      <c r="A110" s="81" t="s">
        <v>433</v>
      </c>
      <c r="B110" s="27" t="s">
        <v>434</v>
      </c>
      <c r="C110" s="30">
        <v>1.4500000000000001E-2</v>
      </c>
      <c r="D110" s="29">
        <v>190</v>
      </c>
      <c r="E110" s="31">
        <v>2143.1999999999998</v>
      </c>
      <c r="F110" s="30"/>
      <c r="G110" s="554"/>
      <c r="J110" s="25">
        <v>42516</v>
      </c>
      <c r="K110" s="2">
        <v>0.99399999999999999</v>
      </c>
      <c r="L110" s="2">
        <v>0.99399999999999999</v>
      </c>
      <c r="M110" s="3">
        <f>IF(L110&lt;MAX($L$3:L110),L110/MAX($L$3:L110)-1,0)</f>
        <v>-6.0000000000000053E-3</v>
      </c>
    </row>
    <row r="111" spans="1:13" ht="12.75" customHeight="1">
      <c r="A111" s="32">
        <v>42551</v>
      </c>
      <c r="J111" s="25">
        <v>42517</v>
      </c>
      <c r="K111" s="2">
        <v>0.99299999999999999</v>
      </c>
      <c r="L111" s="2">
        <v>0.99299999999999999</v>
      </c>
      <c r="M111" s="3">
        <f>IF(L111&lt;MAX($L$3:L111),L111/MAX($L$3:L111)-1,0)</f>
        <v>-7.0000000000000062E-3</v>
      </c>
    </row>
    <row r="112" spans="1:13">
      <c r="A112" s="27" t="s">
        <v>44</v>
      </c>
      <c r="B112" s="27" t="s">
        <v>45</v>
      </c>
      <c r="C112" s="27" t="s">
        <v>324</v>
      </c>
      <c r="D112" s="27" t="s">
        <v>325</v>
      </c>
      <c r="E112" s="27" t="s">
        <v>326</v>
      </c>
      <c r="F112" s="27" t="s">
        <v>47</v>
      </c>
      <c r="G112" s="9" t="s">
        <v>327</v>
      </c>
      <c r="H112" s="28"/>
      <c r="J112" s="25">
        <v>42520</v>
      </c>
      <c r="K112" s="2">
        <v>0.99199999999999999</v>
      </c>
      <c r="L112" s="2">
        <v>0.99199999999999999</v>
      </c>
      <c r="M112" s="3">
        <f>IF(L112&lt;MAX($L$3:L112),L112/MAX($L$3:L112)-1,0)</f>
        <v>-8.0000000000000071E-3</v>
      </c>
    </row>
    <row r="113" spans="1:13">
      <c r="A113" s="29">
        <v>300089</v>
      </c>
      <c r="B113" s="27" t="s">
        <v>461</v>
      </c>
      <c r="C113" s="30">
        <v>2.2499999999999999E-2</v>
      </c>
      <c r="D113" s="29">
        <v>277.56</v>
      </c>
      <c r="E113" s="31">
        <v>3419.54</v>
      </c>
      <c r="F113" s="30"/>
      <c r="G113" s="550"/>
      <c r="J113" s="25">
        <v>42521</v>
      </c>
      <c r="K113" s="2">
        <v>1.0009999999999999</v>
      </c>
      <c r="L113" s="2">
        <v>1.0009999999999999</v>
      </c>
      <c r="M113" s="3">
        <f>IF(L113&lt;MAX($L$3:L113),L113/MAX($L$3:L113)-1,0)</f>
        <v>0</v>
      </c>
    </row>
    <row r="114" spans="1:13">
      <c r="A114" s="29">
        <v>300162</v>
      </c>
      <c r="B114" s="27" t="s">
        <v>458</v>
      </c>
      <c r="C114" s="30">
        <v>1.7600000000000001E-2</v>
      </c>
      <c r="D114" s="29">
        <v>121.7</v>
      </c>
      <c r="E114" s="31">
        <v>2676.29</v>
      </c>
      <c r="F114" s="30"/>
      <c r="G114" s="550"/>
      <c r="J114" s="25">
        <v>42522</v>
      </c>
      <c r="K114" s="2">
        <v>1.002</v>
      </c>
      <c r="L114" s="2">
        <v>1.002</v>
      </c>
      <c r="M114" s="3">
        <f>IF(L114&lt;MAX($L$3:L114),L114/MAX($L$3:L114)-1,0)</f>
        <v>0</v>
      </c>
    </row>
    <row r="115" spans="1:13" ht="12.75" customHeight="1">
      <c r="A115" s="81" t="s">
        <v>462</v>
      </c>
      <c r="B115" s="27" t="s">
        <v>463</v>
      </c>
      <c r="C115" s="30">
        <v>1.72E-2</v>
      </c>
      <c r="D115" s="29">
        <v>85.89</v>
      </c>
      <c r="E115" s="31">
        <v>2611.12</v>
      </c>
      <c r="F115" s="30"/>
      <c r="G115" s="550"/>
      <c r="J115" s="25">
        <v>42523</v>
      </c>
      <c r="K115" s="2">
        <v>1.0049999999999999</v>
      </c>
      <c r="L115" s="2">
        <v>1.0049999999999999</v>
      </c>
      <c r="M115" s="3">
        <f>IF(L115&lt;MAX($L$3:L115),L115/MAX($L$3:L115)-1,0)</f>
        <v>0</v>
      </c>
    </row>
    <row r="116" spans="1:13" ht="12.75" customHeight="1">
      <c r="A116" s="29">
        <v>300010</v>
      </c>
      <c r="B116" s="27" t="s">
        <v>455</v>
      </c>
      <c r="C116" s="30">
        <v>1.66E-2</v>
      </c>
      <c r="D116" s="29">
        <v>120</v>
      </c>
      <c r="E116" s="31">
        <v>2517.6</v>
      </c>
      <c r="F116" s="30"/>
      <c r="G116" s="550"/>
      <c r="J116" s="25">
        <v>42524</v>
      </c>
      <c r="K116" s="2">
        <v>1.004</v>
      </c>
      <c r="L116" s="2">
        <v>1.004</v>
      </c>
      <c r="M116" s="3">
        <f>IF(L116&lt;MAX($L$3:L116),L116/MAX($L$3:L116)-1,0)</f>
        <v>-9.9502487562175279E-4</v>
      </c>
    </row>
    <row r="117" spans="1:13" ht="12.75" customHeight="1">
      <c r="A117" s="81" t="s">
        <v>464</v>
      </c>
      <c r="B117" s="27" t="s">
        <v>465</v>
      </c>
      <c r="C117" s="30">
        <v>1.6199999999999999E-2</v>
      </c>
      <c r="D117" s="29">
        <v>80</v>
      </c>
      <c r="E117" s="31">
        <v>2463.15</v>
      </c>
      <c r="F117" s="30"/>
      <c r="G117" s="550"/>
      <c r="J117" s="25">
        <v>42527</v>
      </c>
      <c r="K117" s="2">
        <v>1.0049999999999999</v>
      </c>
      <c r="L117" s="2">
        <v>1.0049999999999999</v>
      </c>
      <c r="M117" s="3">
        <f>IF(L117&lt;MAX($L$3:L117),L117/MAX($L$3:L117)-1,0)</f>
        <v>0</v>
      </c>
    </row>
    <row r="118" spans="1:13" ht="12.75" customHeight="1">
      <c r="A118" s="81" t="s">
        <v>466</v>
      </c>
      <c r="B118" s="27" t="s">
        <v>467</v>
      </c>
      <c r="C118" s="30">
        <v>1.5900000000000001E-2</v>
      </c>
      <c r="D118" s="29">
        <v>120</v>
      </c>
      <c r="E118" s="31">
        <v>2404.71</v>
      </c>
      <c r="F118" s="30"/>
      <c r="G118" s="550"/>
      <c r="J118" s="25">
        <v>42528</v>
      </c>
      <c r="K118" s="2">
        <v>1.004</v>
      </c>
      <c r="L118" s="2">
        <v>1.004</v>
      </c>
      <c r="M118" s="3">
        <f>IF(L118&lt;MAX($L$3:L118),L118/MAX($L$3:L118)-1,0)</f>
        <v>-9.9502487562175279E-4</v>
      </c>
    </row>
    <row r="119" spans="1:13" ht="12.75" customHeight="1">
      <c r="A119" s="81" t="s">
        <v>468</v>
      </c>
      <c r="B119" s="27" t="s">
        <v>469</v>
      </c>
      <c r="C119" s="30">
        <v>1.4800000000000001E-2</v>
      </c>
      <c r="D119" s="29">
        <v>149.97999999999999</v>
      </c>
      <c r="E119" s="31">
        <v>2246.7399999999998</v>
      </c>
      <c r="F119" s="30"/>
      <c r="G119" s="550"/>
      <c r="J119" s="25">
        <v>42529</v>
      </c>
      <c r="K119" s="2">
        <v>1.0009999999999999</v>
      </c>
      <c r="L119" s="2">
        <v>1.0009999999999999</v>
      </c>
      <c r="M119" s="3">
        <f>IF(L119&lt;MAX($L$3:L119),L119/MAX($L$3:L119)-1,0)</f>
        <v>-3.9800995024875663E-3</v>
      </c>
    </row>
    <row r="120" spans="1:13" ht="12.75" customHeight="1">
      <c r="A120" s="81" t="s">
        <v>470</v>
      </c>
      <c r="B120" s="27" t="s">
        <v>471</v>
      </c>
      <c r="C120" s="30">
        <v>1.44E-2</v>
      </c>
      <c r="D120" s="29">
        <v>181.78</v>
      </c>
      <c r="E120" s="31">
        <v>2185.04</v>
      </c>
      <c r="F120" s="30"/>
      <c r="G120" s="550"/>
      <c r="J120" s="25">
        <v>42534</v>
      </c>
      <c r="K120" s="2">
        <v>0.98399999999999999</v>
      </c>
      <c r="L120" s="2">
        <v>0.98399999999999999</v>
      </c>
      <c r="M120" s="3">
        <f>IF(L120&lt;MAX($L$3:L120),L120/MAX($L$3:L120)-1,0)</f>
        <v>-2.0895522388059584E-2</v>
      </c>
    </row>
    <row r="121" spans="1:13" ht="12.75" customHeight="1">
      <c r="A121" s="81" t="s">
        <v>433</v>
      </c>
      <c r="B121" s="27" t="s">
        <v>434</v>
      </c>
      <c r="C121" s="30">
        <v>1.4200000000000001E-2</v>
      </c>
      <c r="D121" s="29">
        <v>161.27000000000001</v>
      </c>
      <c r="E121" s="31">
        <v>2152.89</v>
      </c>
      <c r="F121" s="30"/>
      <c r="G121" s="550"/>
      <c r="J121" s="25">
        <v>42535</v>
      </c>
      <c r="K121" s="2">
        <v>0.98499999999999999</v>
      </c>
      <c r="L121" s="2">
        <v>0.98499999999999999</v>
      </c>
      <c r="M121" s="3">
        <f>IF(L121&lt;MAX($L$3:L121),L121/MAX($L$3:L121)-1,0)</f>
        <v>-1.990049751243772E-2</v>
      </c>
    </row>
    <row r="122" spans="1:13" ht="12.75" customHeight="1">
      <c r="A122" s="81" t="s">
        <v>456</v>
      </c>
      <c r="B122" s="27" t="s">
        <v>457</v>
      </c>
      <c r="C122" s="30">
        <v>1.4E-2</v>
      </c>
      <c r="D122" s="29">
        <v>77.959999999999994</v>
      </c>
      <c r="E122" s="31">
        <v>2122.1999999999998</v>
      </c>
      <c r="F122" s="30"/>
      <c r="G122" s="542"/>
      <c r="J122" s="25">
        <v>42536</v>
      </c>
      <c r="K122" s="2">
        <v>0.996</v>
      </c>
      <c r="L122" s="2">
        <v>0.996</v>
      </c>
      <c r="M122" s="3">
        <f>IF(L122&lt;MAX($L$3:L122),L122/MAX($L$3:L122)-1,0)</f>
        <v>-8.9552238805968853E-3</v>
      </c>
    </row>
    <row r="123" spans="1:13" ht="12.75" customHeight="1">
      <c r="A123" s="32">
        <v>42460</v>
      </c>
      <c r="J123" s="25">
        <v>42537</v>
      </c>
      <c r="K123" s="2">
        <v>0.995</v>
      </c>
      <c r="L123" s="2">
        <v>0.995</v>
      </c>
      <c r="M123" s="3">
        <f>IF(L123&lt;MAX($L$3:L123),L123/MAX($L$3:L123)-1,0)</f>
        <v>-9.9502487562188602E-3</v>
      </c>
    </row>
    <row r="124" spans="1:13">
      <c r="A124" s="27" t="s">
        <v>44</v>
      </c>
      <c r="B124" s="27" t="s">
        <v>45</v>
      </c>
      <c r="C124" s="27" t="s">
        <v>324</v>
      </c>
      <c r="D124" s="27" t="s">
        <v>325</v>
      </c>
      <c r="E124" s="27" t="s">
        <v>326</v>
      </c>
      <c r="F124" s="27" t="s">
        <v>47</v>
      </c>
      <c r="G124" s="9" t="s">
        <v>327</v>
      </c>
      <c r="H124" s="28"/>
      <c r="J124" s="25">
        <v>42538</v>
      </c>
      <c r="K124" s="2">
        <v>0.997</v>
      </c>
      <c r="L124" s="2">
        <v>0.997</v>
      </c>
      <c r="M124" s="3">
        <f>IF(L124&lt;MAX($L$3:L124),L124/MAX($L$3:L124)-1,0)</f>
        <v>-7.9601990049750215E-3</v>
      </c>
    </row>
    <row r="125" spans="1:13">
      <c r="A125" s="81" t="s">
        <v>472</v>
      </c>
      <c r="B125" s="27" t="s">
        <v>473</v>
      </c>
      <c r="C125" s="30">
        <v>1.66E-2</v>
      </c>
      <c r="D125" s="29">
        <v>149.99</v>
      </c>
      <c r="E125" s="31">
        <v>4111.3599999999997</v>
      </c>
      <c r="F125" s="30"/>
      <c r="G125" s="550"/>
      <c r="J125" s="25">
        <v>42541</v>
      </c>
      <c r="K125" s="2">
        <v>0.997</v>
      </c>
      <c r="L125" s="2">
        <v>0.997</v>
      </c>
      <c r="M125" s="3">
        <f>IF(L125&lt;MAX($L$3:L125),L125/MAX($L$3:L125)-1,0)</f>
        <v>-7.9601990049750215E-3</v>
      </c>
    </row>
    <row r="126" spans="1:13">
      <c r="A126" s="29">
        <v>600701</v>
      </c>
      <c r="B126" s="27" t="s">
        <v>474</v>
      </c>
      <c r="C126" s="30">
        <v>1.5299999999999999E-2</v>
      </c>
      <c r="D126" s="29">
        <v>215.84</v>
      </c>
      <c r="E126" s="31">
        <v>3787.96</v>
      </c>
      <c r="F126" s="30"/>
      <c r="G126" s="550"/>
      <c r="J126" s="25">
        <v>42542</v>
      </c>
      <c r="K126" s="2">
        <v>0.99399999999999999</v>
      </c>
      <c r="L126" s="2">
        <v>0.99399999999999999</v>
      </c>
      <c r="M126" s="3">
        <f>IF(L126&lt;MAX($L$3:L126),L126/MAX($L$3:L126)-1,0)</f>
        <v>-1.0945273631840724E-2</v>
      </c>
    </row>
    <row r="127" spans="1:13" ht="12.75" customHeight="1">
      <c r="A127" s="81" t="s">
        <v>468</v>
      </c>
      <c r="B127" s="27" t="s">
        <v>469</v>
      </c>
      <c r="C127" s="30">
        <v>1.4999999999999999E-2</v>
      </c>
      <c r="D127" s="29">
        <v>214.84</v>
      </c>
      <c r="E127" s="31">
        <v>3710.3</v>
      </c>
      <c r="F127" s="30"/>
      <c r="G127" s="550"/>
      <c r="J127" s="25">
        <v>42543</v>
      </c>
      <c r="K127" s="2">
        <v>1</v>
      </c>
      <c r="L127" s="2">
        <v>1</v>
      </c>
      <c r="M127" s="3">
        <f>IF(L127&lt;MAX($L$3:L127),L127/MAX($L$3:L127)-1,0)</f>
        <v>-4.9751243781093191E-3</v>
      </c>
    </row>
    <row r="128" spans="1:13" ht="12.75" customHeight="1">
      <c r="A128" s="81" t="s">
        <v>462</v>
      </c>
      <c r="B128" s="27" t="s">
        <v>463</v>
      </c>
      <c r="C128" s="30">
        <v>9.9000000000000008E-3</v>
      </c>
      <c r="D128" s="29">
        <v>100.29</v>
      </c>
      <c r="E128" s="31">
        <v>2444.09</v>
      </c>
      <c r="F128" s="30"/>
      <c r="G128" s="550"/>
      <c r="J128" s="25">
        <v>42544</v>
      </c>
      <c r="K128" s="2">
        <v>1.0029999999999999</v>
      </c>
      <c r="L128" s="2">
        <v>1.0029999999999999</v>
      </c>
      <c r="M128" s="3">
        <f>IF(L128&lt;MAX($L$3:L128),L128/MAX($L$3:L128)-1,0)</f>
        <v>-1.9900497512437276E-3</v>
      </c>
    </row>
    <row r="129" spans="1:13" ht="12.75" customHeight="1">
      <c r="A129" s="29">
        <v>300271</v>
      </c>
      <c r="B129" s="27" t="s">
        <v>374</v>
      </c>
      <c r="C129" s="30">
        <v>7.7999999999999996E-3</v>
      </c>
      <c r="D129" s="29">
        <v>90</v>
      </c>
      <c r="E129" s="31">
        <v>1917</v>
      </c>
      <c r="F129" s="30"/>
      <c r="G129" s="550"/>
      <c r="J129" s="25">
        <v>42545</v>
      </c>
      <c r="K129" s="2">
        <v>1.002</v>
      </c>
      <c r="L129" s="2">
        <v>1.002</v>
      </c>
      <c r="M129" s="3">
        <f>IF(L129&lt;MAX($L$3:L129),L129/MAX($L$3:L129)-1,0)</f>
        <v>-2.9850746268655914E-3</v>
      </c>
    </row>
    <row r="130" spans="1:13" ht="12.75" customHeight="1">
      <c r="A130" s="81" t="s">
        <v>475</v>
      </c>
      <c r="B130" s="27" t="s">
        <v>476</v>
      </c>
      <c r="C130" s="30">
        <v>6.4999999999999997E-3</v>
      </c>
      <c r="D130" s="29">
        <v>50</v>
      </c>
      <c r="E130" s="31">
        <v>1596</v>
      </c>
      <c r="F130" s="30"/>
      <c r="G130" s="550"/>
      <c r="J130" s="25">
        <v>42548</v>
      </c>
      <c r="K130" s="2">
        <v>1.012</v>
      </c>
      <c r="L130" s="2">
        <v>1.012</v>
      </c>
      <c r="M130" s="3">
        <f>IF(L130&lt;MAX($L$3:L130),L130/MAX($L$3:L130)-1,0)</f>
        <v>0</v>
      </c>
    </row>
    <row r="131" spans="1:13" ht="12.75" customHeight="1">
      <c r="A131" s="29">
        <v>300302</v>
      </c>
      <c r="B131" s="27" t="s">
        <v>477</v>
      </c>
      <c r="C131" s="30">
        <v>5.4999999999999997E-3</v>
      </c>
      <c r="D131" s="29">
        <v>26.24</v>
      </c>
      <c r="E131" s="31">
        <v>1371.03</v>
      </c>
      <c r="F131" s="30"/>
      <c r="G131" s="550"/>
      <c r="J131" s="25">
        <v>42549</v>
      </c>
      <c r="K131" s="2">
        <v>1.012</v>
      </c>
      <c r="L131" s="2">
        <v>1.012</v>
      </c>
      <c r="M131" s="3">
        <f>IF(L131&lt;MAX($L$3:L131),L131/MAX($L$3:L131)-1,0)</f>
        <v>0</v>
      </c>
    </row>
    <row r="132" spans="1:13" ht="12.75" customHeight="1">
      <c r="A132" s="81" t="s">
        <v>478</v>
      </c>
      <c r="B132" s="27" t="s">
        <v>479</v>
      </c>
      <c r="C132" s="30">
        <v>5.4000000000000003E-3</v>
      </c>
      <c r="D132" s="29">
        <v>43.85</v>
      </c>
      <c r="E132" s="31">
        <v>1338.38</v>
      </c>
      <c r="F132" s="30"/>
      <c r="G132" s="550"/>
      <c r="J132" s="25">
        <v>42550</v>
      </c>
      <c r="K132" s="2">
        <v>1.01</v>
      </c>
      <c r="L132" s="2">
        <v>1.01</v>
      </c>
      <c r="M132" s="3">
        <f>IF(L132&lt;MAX($L$3:L132),L132/MAX($L$3:L132)-1,0)</f>
        <v>-1.9762845849802257E-3</v>
      </c>
    </row>
    <row r="133" spans="1:13" ht="12.75" customHeight="1">
      <c r="A133" s="81" t="s">
        <v>470</v>
      </c>
      <c r="B133" s="27" t="s">
        <v>471</v>
      </c>
      <c r="C133" s="30">
        <v>4.8999999999999998E-3</v>
      </c>
      <c r="D133" s="29">
        <v>100</v>
      </c>
      <c r="E133" s="31">
        <v>1210</v>
      </c>
      <c r="F133" s="30"/>
      <c r="G133" s="550"/>
      <c r="J133" s="25">
        <v>42551</v>
      </c>
      <c r="K133" s="2">
        <v>1.0129999999999999</v>
      </c>
      <c r="L133" s="2">
        <v>1.0129999999999999</v>
      </c>
      <c r="M133" s="3">
        <f>IF(L133&lt;MAX($L$3:L133),L133/MAX($L$3:L133)-1,0)</f>
        <v>0</v>
      </c>
    </row>
    <row r="134" spans="1:13" ht="12.75" customHeight="1">
      <c r="A134" s="29">
        <v>300352</v>
      </c>
      <c r="B134" s="27" t="s">
        <v>377</v>
      </c>
      <c r="C134" s="30">
        <v>4.4999999999999997E-3</v>
      </c>
      <c r="D134" s="29">
        <v>29.05</v>
      </c>
      <c r="E134" s="31">
        <v>1113.55</v>
      </c>
      <c r="F134" s="30"/>
      <c r="G134" s="542"/>
      <c r="J134" s="25">
        <v>42552</v>
      </c>
      <c r="K134" s="2">
        <v>1.012</v>
      </c>
      <c r="L134" s="2">
        <v>1.012</v>
      </c>
      <c r="M134" s="3">
        <f>IF(L134&lt;MAX($L$3:L134),L134/MAX($L$3:L134)-1,0)</f>
        <v>-9.8716683119437487E-4</v>
      </c>
    </row>
    <row r="135" spans="1:13" ht="12.75" customHeight="1">
      <c r="A135" s="32">
        <v>42369</v>
      </c>
      <c r="J135" s="25">
        <v>42555</v>
      </c>
      <c r="K135" s="2">
        <v>1.0149999999999999</v>
      </c>
      <c r="L135" s="2">
        <v>1.0149999999999999</v>
      </c>
      <c r="M135" s="3">
        <f>IF(L135&lt;MAX($L$3:L135),L135/MAX($L$3:L135)-1,0)</f>
        <v>0</v>
      </c>
    </row>
    <row r="136" spans="1:13">
      <c r="A136" s="27" t="s">
        <v>44</v>
      </c>
      <c r="B136" s="27" t="s">
        <v>45</v>
      </c>
      <c r="C136" s="27" t="s">
        <v>324</v>
      </c>
      <c r="D136" s="27" t="s">
        <v>325</v>
      </c>
      <c r="E136" s="27" t="s">
        <v>326</v>
      </c>
      <c r="F136" s="27" t="s">
        <v>47</v>
      </c>
      <c r="G136" s="9" t="s">
        <v>327</v>
      </c>
      <c r="H136" s="28"/>
      <c r="J136" s="25">
        <v>42556</v>
      </c>
      <c r="K136" s="2">
        <v>1.0169999999999999</v>
      </c>
      <c r="L136" s="2">
        <v>1.0169999999999999</v>
      </c>
      <c r="M136" s="3">
        <f>IF(L136&lt;MAX($L$3:L136),L136/MAX($L$3:L136)-1,0)</f>
        <v>0</v>
      </c>
    </row>
    <row r="137" spans="1:13">
      <c r="A137" s="81" t="s">
        <v>480</v>
      </c>
      <c r="B137" s="27" t="s">
        <v>481</v>
      </c>
      <c r="C137" s="30">
        <v>3.1300000000000001E-2</v>
      </c>
      <c r="D137" s="29">
        <v>2.16</v>
      </c>
      <c r="E137" s="31">
        <v>80.72</v>
      </c>
      <c r="F137" s="30"/>
      <c r="G137" s="30"/>
      <c r="H137" s="34"/>
      <c r="J137" s="25">
        <v>42557</v>
      </c>
      <c r="K137" s="2">
        <v>1.018</v>
      </c>
      <c r="L137" s="2">
        <v>1.018</v>
      </c>
      <c r="M137" s="3">
        <f>IF(L137&lt;MAX($L$3:L137),L137/MAX($L$3:L137)-1,0)</f>
        <v>0</v>
      </c>
    </row>
    <row r="138" spans="1:13">
      <c r="A138" s="35"/>
      <c r="B138" s="28"/>
      <c r="C138" s="34"/>
      <c r="D138" s="35"/>
      <c r="E138" s="36"/>
      <c r="F138" s="34"/>
      <c r="G138" s="34"/>
      <c r="H138" s="34"/>
      <c r="J138" s="25">
        <v>42558</v>
      </c>
      <c r="K138" s="2">
        <v>1.018</v>
      </c>
      <c r="L138" s="2">
        <v>1.018</v>
      </c>
      <c r="M138" s="3">
        <f>IF(L138&lt;MAX($L$3:L138),L138/MAX($L$3:L138)-1,0)</f>
        <v>0</v>
      </c>
    </row>
    <row r="139" spans="1:13" ht="12.75" customHeight="1">
      <c r="A139" s="37" t="s">
        <v>482</v>
      </c>
      <c r="B139" s="28"/>
      <c r="C139" s="34"/>
      <c r="D139" s="35"/>
      <c r="E139" s="36"/>
      <c r="F139" s="34"/>
      <c r="G139" s="34"/>
      <c r="H139" s="34"/>
      <c r="J139" s="25">
        <v>42559</v>
      </c>
      <c r="K139" s="2">
        <v>1.02</v>
      </c>
      <c r="L139" s="2">
        <v>1.02</v>
      </c>
      <c r="M139" s="3">
        <f>IF(L139&lt;MAX($L$3:L139),L139/MAX($L$3:L139)-1,0)</f>
        <v>0</v>
      </c>
    </row>
    <row r="140" spans="1:13" ht="12.75" customHeight="1">
      <c r="A140" s="32">
        <v>42916</v>
      </c>
      <c r="F140" s="34"/>
      <c r="G140" s="34"/>
      <c r="H140" s="34"/>
      <c r="J140" s="25">
        <v>42562</v>
      </c>
      <c r="K140" s="2">
        <v>1.0169999999999999</v>
      </c>
      <c r="L140" s="2">
        <v>1.0169999999999999</v>
      </c>
      <c r="M140" s="3">
        <f>IF(L140&lt;MAX($L$3:L140),L140/MAX($L$3:L140)-1,0)</f>
        <v>-2.9411764705883359E-3</v>
      </c>
    </row>
    <row r="141" spans="1:13" ht="12.75" customHeight="1">
      <c r="A141" s="27" t="s">
        <v>385</v>
      </c>
      <c r="B141" s="38" t="s">
        <v>386</v>
      </c>
      <c r="C141" s="27" t="s">
        <v>48</v>
      </c>
      <c r="D141" s="39" t="s">
        <v>387</v>
      </c>
      <c r="F141" s="34"/>
      <c r="G141" s="34"/>
      <c r="H141" s="34"/>
      <c r="J141" s="25">
        <v>42563</v>
      </c>
      <c r="K141" s="2">
        <v>1.024</v>
      </c>
      <c r="L141" s="2">
        <v>1.024</v>
      </c>
      <c r="M141" s="3">
        <f>IF(L141&lt;MAX($L$3:L141),L141/MAX($L$3:L141)-1,0)</f>
        <v>0</v>
      </c>
    </row>
    <row r="142" spans="1:13" ht="12.75" customHeight="1">
      <c r="A142" s="27">
        <v>179917</v>
      </c>
      <c r="B142" s="30" t="s">
        <v>483</v>
      </c>
      <c r="C142" s="30">
        <v>0.47970000000000002</v>
      </c>
      <c r="D142" s="31">
        <v>59574</v>
      </c>
      <c r="F142" s="34"/>
      <c r="G142" s="34"/>
      <c r="H142" s="34"/>
      <c r="J142" s="25">
        <v>42564</v>
      </c>
      <c r="K142" s="2">
        <v>1.024</v>
      </c>
      <c r="L142" s="2">
        <v>1.024</v>
      </c>
      <c r="M142" s="3">
        <f>IF(L142&lt;MAX($L$3:L142),L142/MAX($L$3:L142)-1,0)</f>
        <v>0</v>
      </c>
    </row>
    <row r="143" spans="1:13" ht="12.75" customHeight="1">
      <c r="A143" s="27">
        <v>179907</v>
      </c>
      <c r="B143" s="30" t="s">
        <v>484</v>
      </c>
      <c r="C143" s="30">
        <v>9.1300000000000006E-2</v>
      </c>
      <c r="D143" s="31">
        <v>11343.6</v>
      </c>
      <c r="F143" s="34"/>
      <c r="G143" s="34"/>
      <c r="H143" s="34"/>
      <c r="J143" s="25">
        <v>42565</v>
      </c>
      <c r="K143" s="2">
        <v>1.028</v>
      </c>
      <c r="L143" s="2">
        <v>1.028</v>
      </c>
      <c r="M143" s="3">
        <f>IF(L143&lt;MAX($L$3:L143),L143/MAX($L$3:L143)-1,0)</f>
        <v>0</v>
      </c>
    </row>
    <row r="144" spans="1:13" ht="12.75" customHeight="1">
      <c r="A144" s="27">
        <v>19546</v>
      </c>
      <c r="B144" s="30" t="s">
        <v>485</v>
      </c>
      <c r="C144" s="30">
        <v>8.2100000000000006E-2</v>
      </c>
      <c r="D144" s="31">
        <v>10195.469999999999</v>
      </c>
      <c r="F144" s="34"/>
      <c r="G144" s="34"/>
      <c r="H144" s="34"/>
      <c r="J144" s="25">
        <v>42566</v>
      </c>
      <c r="K144" s="2">
        <v>1.024</v>
      </c>
      <c r="L144" s="2">
        <v>1.024</v>
      </c>
      <c r="M144" s="3">
        <f>IF(L144&lt;MAX($L$3:L144),L144/MAX($L$3:L144)-1,0)</f>
        <v>-3.8910505836575737E-3</v>
      </c>
    </row>
    <row r="145" spans="1:13" ht="12.75" customHeight="1">
      <c r="A145" s="27">
        <v>179920</v>
      </c>
      <c r="B145" s="30" t="s">
        <v>486</v>
      </c>
      <c r="C145" s="30">
        <v>2.4E-2</v>
      </c>
      <c r="D145" s="31">
        <v>2977.8</v>
      </c>
      <c r="F145" s="34"/>
      <c r="G145" s="34"/>
      <c r="H145" s="34"/>
      <c r="J145" s="25">
        <v>42569</v>
      </c>
      <c r="K145" s="2">
        <v>1.0229999999999999</v>
      </c>
      <c r="L145" s="2">
        <v>1.0229999999999999</v>
      </c>
      <c r="M145" s="3">
        <f>IF(L145&lt;MAX($L$3:L145),L145/MAX($L$3:L145)-1,0)</f>
        <v>-4.8638132295720782E-3</v>
      </c>
    </row>
    <row r="146" spans="1:13" ht="12.75" customHeight="1">
      <c r="A146" s="27">
        <v>120233</v>
      </c>
      <c r="B146" s="30" t="s">
        <v>487</v>
      </c>
      <c r="C146" s="30">
        <v>8.0999999999999996E-3</v>
      </c>
      <c r="D146" s="31">
        <v>1000.5</v>
      </c>
      <c r="E146" s="36"/>
      <c r="F146" s="34"/>
      <c r="G146" s="34"/>
      <c r="H146" s="34"/>
      <c r="J146" s="25">
        <v>42570</v>
      </c>
      <c r="K146" s="2">
        <v>1.028</v>
      </c>
      <c r="L146" s="2">
        <v>1.028</v>
      </c>
      <c r="M146" s="3">
        <f>IF(L146&lt;MAX($L$3:L146),L146/MAX($L$3:L146)-1,0)</f>
        <v>0</v>
      </c>
    </row>
    <row r="147" spans="1:13" ht="12.75" customHeight="1">
      <c r="A147" s="40">
        <v>42825</v>
      </c>
      <c r="B147" s="28"/>
      <c r="C147" s="34"/>
      <c r="D147" s="35"/>
      <c r="E147" s="36"/>
      <c r="F147" s="34"/>
      <c r="G147" s="34"/>
      <c r="H147" s="34"/>
      <c r="J147" s="25">
        <v>42571</v>
      </c>
      <c r="K147" s="2">
        <v>1.026</v>
      </c>
      <c r="L147" s="2">
        <v>1.026</v>
      </c>
      <c r="M147" s="3">
        <f>IF(L147&lt;MAX($L$3:L147),L147/MAX($L$3:L147)-1,0)</f>
        <v>-1.9455252918287869E-3</v>
      </c>
    </row>
    <row r="148" spans="1:13">
      <c r="A148" s="27" t="s">
        <v>385</v>
      </c>
      <c r="B148" s="38" t="s">
        <v>386</v>
      </c>
      <c r="C148" s="27" t="s">
        <v>48</v>
      </c>
      <c r="D148" s="39" t="s">
        <v>387</v>
      </c>
      <c r="F148" s="34"/>
      <c r="G148" s="34"/>
      <c r="H148" s="34"/>
      <c r="J148" s="25">
        <v>42572</v>
      </c>
      <c r="K148" s="2">
        <v>1.026</v>
      </c>
      <c r="L148" s="2">
        <v>1.026</v>
      </c>
      <c r="M148" s="3">
        <f>IF(L148&lt;MAX($L$3:L148),L148/MAX($L$3:L148)-1,0)</f>
        <v>-1.9455252918287869E-3</v>
      </c>
    </row>
    <row r="149" spans="1:13">
      <c r="A149" s="27">
        <v>111719023</v>
      </c>
      <c r="B149" s="30" t="s">
        <v>488</v>
      </c>
      <c r="C149" s="30">
        <v>0.1595</v>
      </c>
      <c r="D149" s="31">
        <v>3912.8</v>
      </c>
      <c r="F149" s="34"/>
      <c r="G149" s="34"/>
      <c r="H149" s="34"/>
      <c r="J149" s="25">
        <v>42573</v>
      </c>
      <c r="K149" s="2">
        <v>1.022</v>
      </c>
      <c r="L149" s="2">
        <v>1.022</v>
      </c>
      <c r="M149" s="3">
        <f>IF(L149&lt;MAX($L$3:L149),L149/MAX($L$3:L149)-1,0)</f>
        <v>-5.8365758754863606E-3</v>
      </c>
    </row>
    <row r="150" spans="1:13">
      <c r="A150" s="27">
        <v>111710117</v>
      </c>
      <c r="B150" s="30" t="s">
        <v>489</v>
      </c>
      <c r="C150" s="30">
        <v>0.12089999999999999</v>
      </c>
      <c r="D150" s="31">
        <v>2966.4</v>
      </c>
      <c r="F150" s="34"/>
      <c r="G150" s="34"/>
      <c r="H150" s="34"/>
      <c r="J150" s="25">
        <v>42576</v>
      </c>
      <c r="K150" s="2">
        <v>1.018</v>
      </c>
      <c r="L150" s="2">
        <v>1.018</v>
      </c>
      <c r="M150" s="3">
        <f>IF(L150&lt;MAX($L$3:L150),L150/MAX($L$3:L150)-1,0)</f>
        <v>-9.7276264591439343E-3</v>
      </c>
    </row>
    <row r="151" spans="1:13" ht="12.75" customHeight="1">
      <c r="A151" s="27">
        <v>111716051</v>
      </c>
      <c r="B151" s="30" t="s">
        <v>490</v>
      </c>
      <c r="C151" s="30">
        <v>0.12089999999999999</v>
      </c>
      <c r="D151" s="31">
        <v>2966.4</v>
      </c>
      <c r="F151" s="34"/>
      <c r="G151" s="34"/>
      <c r="H151" s="34"/>
      <c r="J151" s="25">
        <v>42577</v>
      </c>
      <c r="K151" s="2">
        <v>1.0229999999999999</v>
      </c>
      <c r="L151" s="2">
        <v>1.0229999999999999</v>
      </c>
      <c r="M151" s="3">
        <f>IF(L151&lt;MAX($L$3:L151),L151/MAX($L$3:L151)-1,0)</f>
        <v>-4.8638132295720782E-3</v>
      </c>
    </row>
    <row r="152" spans="1:13" ht="12.75" customHeight="1">
      <c r="A152" s="27">
        <v>160210</v>
      </c>
      <c r="B152" s="30" t="s">
        <v>491</v>
      </c>
      <c r="C152" s="30">
        <v>0.1135</v>
      </c>
      <c r="D152" s="31">
        <v>2784.9</v>
      </c>
      <c r="F152" s="34"/>
      <c r="G152" s="34"/>
      <c r="H152" s="34"/>
      <c r="J152" s="25">
        <v>42578</v>
      </c>
      <c r="K152" s="2">
        <v>1</v>
      </c>
      <c r="L152" s="2">
        <v>1</v>
      </c>
      <c r="M152" s="3">
        <f>IF(L152&lt;MAX($L$3:L152),L152/MAX($L$3:L152)-1,0)</f>
        <v>-2.7237354085603127E-2</v>
      </c>
    </row>
    <row r="153" spans="1:13" ht="12.75" customHeight="1">
      <c r="A153" s="27">
        <v>160419</v>
      </c>
      <c r="B153" s="30" t="s">
        <v>492</v>
      </c>
      <c r="C153" s="30">
        <v>8.1299999999999997E-2</v>
      </c>
      <c r="D153" s="31">
        <v>1994.6</v>
      </c>
      <c r="F153" s="34"/>
      <c r="G153" s="34"/>
      <c r="H153" s="34"/>
      <c r="J153" s="25">
        <v>42579</v>
      </c>
      <c r="K153" s="2">
        <v>0.996</v>
      </c>
      <c r="L153" s="2">
        <v>0.996</v>
      </c>
      <c r="M153" s="3">
        <f>IF(L153&lt;MAX($L$3:L153),L153/MAX($L$3:L153)-1,0)</f>
        <v>-3.1128404669260701E-2</v>
      </c>
    </row>
    <row r="154" spans="1:13" ht="12.75" customHeight="1">
      <c r="A154" s="40">
        <v>42735</v>
      </c>
      <c r="B154" s="28"/>
      <c r="C154" s="34"/>
      <c r="D154" s="35"/>
      <c r="E154" s="36"/>
      <c r="F154" s="34"/>
      <c r="G154" s="34"/>
      <c r="H154" s="34"/>
      <c r="J154" s="25">
        <v>42580</v>
      </c>
      <c r="K154" s="2">
        <v>0.99299999999999999</v>
      </c>
      <c r="L154" s="2">
        <v>0.99299999999999999</v>
      </c>
      <c r="M154" s="3">
        <f>IF(L154&lt;MAX($L$3:L154),L154/MAX($L$3:L154)-1,0)</f>
        <v>-3.4046692607003881E-2</v>
      </c>
    </row>
    <row r="155" spans="1:13" ht="12.75" customHeight="1">
      <c r="A155" s="27" t="s">
        <v>385</v>
      </c>
      <c r="B155" s="38" t="s">
        <v>386</v>
      </c>
      <c r="C155" s="27" t="s">
        <v>48</v>
      </c>
      <c r="D155" s="39" t="s">
        <v>387</v>
      </c>
      <c r="F155" s="34"/>
      <c r="G155" s="34"/>
      <c r="H155" s="34"/>
      <c r="J155" s="25">
        <v>42583</v>
      </c>
      <c r="K155" s="2">
        <v>0.99</v>
      </c>
      <c r="L155" s="2">
        <v>0.99</v>
      </c>
      <c r="M155" s="3">
        <f>IF(L155&lt;MAX($L$3:L155),L155/MAX($L$3:L155)-1,0)</f>
        <v>-3.6964980544747061E-2</v>
      </c>
    </row>
    <row r="156" spans="1:13" ht="12.75" customHeight="1">
      <c r="A156" s="27">
        <v>111609472</v>
      </c>
      <c r="B156" s="30" t="s">
        <v>493</v>
      </c>
      <c r="C156" s="30">
        <v>0.10249999999999999</v>
      </c>
      <c r="D156" s="31">
        <v>4983.5</v>
      </c>
      <c r="F156" s="34"/>
      <c r="G156" s="34"/>
      <c r="H156" s="34"/>
      <c r="J156" s="25">
        <v>42584</v>
      </c>
      <c r="K156" s="2">
        <v>0.99199999999999999</v>
      </c>
      <c r="L156" s="2">
        <v>0.99199999999999999</v>
      </c>
      <c r="M156" s="3">
        <f>IF(L156&lt;MAX($L$3:L156),L156/MAX($L$3:L156)-1,0)</f>
        <v>-3.5019455252918275E-2</v>
      </c>
    </row>
    <row r="157" spans="1:13" ht="12.75" customHeight="1">
      <c r="A157" s="27">
        <v>111610651</v>
      </c>
      <c r="B157" s="30" t="s">
        <v>494</v>
      </c>
      <c r="C157" s="30">
        <v>6.1499999999999999E-2</v>
      </c>
      <c r="D157" s="31">
        <v>2990.1</v>
      </c>
      <c r="F157" s="34"/>
      <c r="G157" s="34"/>
      <c r="H157" s="34"/>
      <c r="J157" s="25">
        <v>42585</v>
      </c>
      <c r="K157" s="2">
        <v>0.99199999999999999</v>
      </c>
      <c r="L157" s="2">
        <v>0.99199999999999999</v>
      </c>
      <c r="M157" s="3">
        <f>IF(L157&lt;MAX($L$3:L157),L157/MAX($L$3:L157)-1,0)</f>
        <v>-3.5019455252918275E-2</v>
      </c>
    </row>
    <row r="158" spans="1:13" ht="12.75" customHeight="1">
      <c r="A158" s="27">
        <v>111681748</v>
      </c>
      <c r="B158" s="30" t="s">
        <v>495</v>
      </c>
      <c r="C158" s="30">
        <v>4.1000000000000002E-2</v>
      </c>
      <c r="D158" s="31">
        <v>1993.2</v>
      </c>
      <c r="F158" s="34"/>
      <c r="G158" s="34"/>
      <c r="H158" s="34"/>
      <c r="J158" s="25">
        <v>42586</v>
      </c>
      <c r="K158" s="2">
        <v>0.99399999999999999</v>
      </c>
      <c r="L158" s="2">
        <v>0.99399999999999999</v>
      </c>
      <c r="M158" s="3">
        <f>IF(L158&lt;MAX($L$3:L158),L158/MAX($L$3:L158)-1,0)</f>
        <v>-3.3073929961089488E-2</v>
      </c>
    </row>
    <row r="159" spans="1:13" ht="12.75" customHeight="1">
      <c r="A159" s="27">
        <v>113009</v>
      </c>
      <c r="B159" s="38" t="s">
        <v>496</v>
      </c>
      <c r="C159" s="30">
        <v>2.3999999999999998E-3</v>
      </c>
      <c r="D159" s="31">
        <v>114.96</v>
      </c>
      <c r="F159" s="34"/>
      <c r="G159" s="34"/>
      <c r="H159" s="34"/>
      <c r="J159" s="25">
        <v>42587</v>
      </c>
      <c r="K159" s="2">
        <v>0.99099999999999999</v>
      </c>
      <c r="L159" s="2">
        <v>0.99099999999999999</v>
      </c>
      <c r="M159" s="3">
        <f>IF(L159&lt;MAX($L$3:L159),L159/MAX($L$3:L159)-1,0)</f>
        <v>-3.5992217898832668E-2</v>
      </c>
    </row>
    <row r="160" spans="1:13">
      <c r="A160" s="40">
        <v>42643</v>
      </c>
      <c r="B160" s="28"/>
      <c r="C160" s="34"/>
      <c r="D160" s="35"/>
      <c r="E160" s="36"/>
      <c r="F160" s="34"/>
      <c r="G160" s="34"/>
      <c r="H160" s="34"/>
      <c r="J160" s="25">
        <v>42590</v>
      </c>
      <c r="K160" s="2">
        <v>0.99399999999999999</v>
      </c>
      <c r="L160" s="2">
        <v>0.99399999999999999</v>
      </c>
      <c r="M160" s="3">
        <f>IF(L160&lt;MAX($L$3:L160),L160/MAX($L$3:L160)-1,0)</f>
        <v>-3.3073929961089488E-2</v>
      </c>
    </row>
    <row r="161" spans="1:13">
      <c r="A161" s="27" t="s">
        <v>385</v>
      </c>
      <c r="B161" s="38" t="s">
        <v>386</v>
      </c>
      <c r="C161" s="27" t="s">
        <v>48</v>
      </c>
      <c r="D161" s="39" t="s">
        <v>387</v>
      </c>
      <c r="F161" s="34"/>
      <c r="G161" s="34"/>
      <c r="H161" s="34"/>
      <c r="J161" s="25">
        <v>42591</v>
      </c>
      <c r="K161" s="2">
        <v>0.998</v>
      </c>
      <c r="L161" s="2">
        <v>0.998</v>
      </c>
      <c r="M161" s="3">
        <f>IF(L161&lt;MAX($L$3:L161),L161/MAX($L$3:L161)-1,0)</f>
        <v>-2.9182879377431914E-2</v>
      </c>
    </row>
    <row r="162" spans="1:13">
      <c r="A162" s="27">
        <v>160304</v>
      </c>
      <c r="B162" s="30" t="s">
        <v>497</v>
      </c>
      <c r="C162" s="30">
        <v>0.2102</v>
      </c>
      <c r="D162" s="31">
        <v>31024.799999999999</v>
      </c>
      <c r="F162" s="34"/>
      <c r="G162" s="34"/>
      <c r="H162" s="34"/>
      <c r="J162" s="25">
        <v>42592</v>
      </c>
      <c r="K162" s="2">
        <v>0.998</v>
      </c>
      <c r="L162" s="2">
        <v>0.998</v>
      </c>
      <c r="M162" s="3">
        <f>IF(L162&lt;MAX($L$3:L162),L162/MAX($L$3:L162)-1,0)</f>
        <v>-2.9182879377431914E-2</v>
      </c>
    </row>
    <row r="163" spans="1:13" ht="12.75" customHeight="1">
      <c r="A163" s="27">
        <v>150314</v>
      </c>
      <c r="B163" s="30" t="s">
        <v>498</v>
      </c>
      <c r="C163" s="30">
        <v>0.14979999999999999</v>
      </c>
      <c r="D163" s="31">
        <v>22108.799999999999</v>
      </c>
      <c r="F163" s="34"/>
      <c r="G163" s="34"/>
      <c r="H163" s="34"/>
      <c r="J163" s="25">
        <v>42593</v>
      </c>
      <c r="K163" s="2">
        <v>0.99</v>
      </c>
      <c r="L163" s="2">
        <v>0.99</v>
      </c>
      <c r="M163" s="3">
        <f>IF(L163&lt;MAX($L$3:L163),L163/MAX($L$3:L163)-1,0)</f>
        <v>-3.6964980544747061E-2</v>
      </c>
    </row>
    <row r="164" spans="1:13" ht="12.75" customHeight="1">
      <c r="A164" s="27">
        <v>160408</v>
      </c>
      <c r="B164" s="30" t="s">
        <v>499</v>
      </c>
      <c r="C164" s="30">
        <v>6.1899999999999997E-2</v>
      </c>
      <c r="D164" s="31">
        <v>9142.2000000000007</v>
      </c>
      <c r="F164" s="34"/>
      <c r="G164" s="34"/>
      <c r="H164" s="34"/>
      <c r="J164" s="25">
        <v>42594</v>
      </c>
      <c r="K164" s="2">
        <v>0.995</v>
      </c>
      <c r="L164" s="2">
        <v>0.995</v>
      </c>
      <c r="M164" s="3">
        <f>IF(L164&lt;MAX($L$3:L164),L164/MAX($L$3:L164)-1,0)</f>
        <v>-3.2101167315175094E-2</v>
      </c>
    </row>
    <row r="165" spans="1:13" ht="12.75" customHeight="1">
      <c r="A165" s="27">
        <v>150408</v>
      </c>
      <c r="B165" s="30" t="s">
        <v>500</v>
      </c>
      <c r="C165" s="30">
        <v>6.1400000000000003E-2</v>
      </c>
      <c r="D165" s="31">
        <v>9066.6</v>
      </c>
      <c r="F165" s="34"/>
      <c r="G165" s="34"/>
      <c r="H165" s="34"/>
      <c r="J165" s="25">
        <v>42597</v>
      </c>
      <c r="K165" s="2">
        <v>1.006</v>
      </c>
      <c r="L165" s="2">
        <v>1.006</v>
      </c>
      <c r="M165" s="3">
        <f>IF(L165&lt;MAX($L$3:L165),L165/MAX($L$3:L165)-1,0)</f>
        <v>-2.1400778210116767E-2</v>
      </c>
    </row>
    <row r="166" spans="1:13" ht="12.75" customHeight="1">
      <c r="A166" s="27">
        <v>160204</v>
      </c>
      <c r="B166" s="30" t="s">
        <v>501</v>
      </c>
      <c r="C166" s="30">
        <v>3.39E-2</v>
      </c>
      <c r="D166" s="31">
        <v>5000</v>
      </c>
      <c r="F166" s="34"/>
      <c r="G166" s="34"/>
      <c r="H166" s="34"/>
      <c r="J166" s="25">
        <v>42598</v>
      </c>
      <c r="K166" s="2">
        <v>1.0069999999999999</v>
      </c>
      <c r="L166" s="2">
        <v>1.0069999999999999</v>
      </c>
      <c r="M166" s="3">
        <f>IF(L166&lt;MAX($L$3:L166),L166/MAX($L$3:L166)-1,0)</f>
        <v>-2.0428015564202484E-2</v>
      </c>
    </row>
    <row r="167" spans="1:13" ht="12.75" customHeight="1">
      <c r="A167" s="27">
        <v>113009</v>
      </c>
      <c r="B167" s="38" t="s">
        <v>496</v>
      </c>
      <c r="C167" s="30">
        <v>8.0000000000000004E-4</v>
      </c>
      <c r="D167" s="31">
        <v>118.26</v>
      </c>
      <c r="F167" s="34"/>
      <c r="G167" s="34"/>
      <c r="H167" s="34"/>
      <c r="J167" s="25">
        <v>42599</v>
      </c>
      <c r="K167" s="2">
        <v>1.0069999999999999</v>
      </c>
      <c r="L167" s="2">
        <v>1.0069999999999999</v>
      </c>
      <c r="M167" s="3">
        <f>IF(L167&lt;MAX($L$3:L167),L167/MAX($L$3:L167)-1,0)</f>
        <v>-2.0428015564202484E-2</v>
      </c>
    </row>
    <row r="168" spans="1:13" ht="12.75" customHeight="1">
      <c r="A168" s="41">
        <v>42551</v>
      </c>
      <c r="B168" s="34"/>
      <c r="C168" s="35"/>
      <c r="D168" s="36"/>
      <c r="F168" s="34"/>
      <c r="G168" s="34"/>
      <c r="H168" s="34"/>
      <c r="J168" s="25">
        <v>42600</v>
      </c>
      <c r="K168" s="2">
        <v>1.0049999999999999</v>
      </c>
      <c r="L168" s="2">
        <v>1.0049999999999999</v>
      </c>
      <c r="M168" s="3">
        <f>IF(L168&lt;MAX($L$3:L168),L168/MAX($L$3:L168)-1,0)</f>
        <v>-2.2373540856031271E-2</v>
      </c>
    </row>
    <row r="169" spans="1:13" ht="12.75" customHeight="1">
      <c r="A169" s="27" t="s">
        <v>385</v>
      </c>
      <c r="B169" s="38" t="s">
        <v>386</v>
      </c>
      <c r="C169" s="27" t="s">
        <v>48</v>
      </c>
      <c r="D169" s="39" t="s">
        <v>387</v>
      </c>
      <c r="F169" s="34"/>
      <c r="G169" s="34"/>
      <c r="H169" s="34"/>
      <c r="J169" s="25">
        <v>42601</v>
      </c>
      <c r="K169" s="2">
        <v>1.004</v>
      </c>
      <c r="L169" s="2">
        <v>1.004</v>
      </c>
      <c r="M169" s="3">
        <f>IF(L169&lt;MAX($L$3:L169),L169/MAX($L$3:L169)-1,0)</f>
        <v>-2.3346303501945553E-2</v>
      </c>
    </row>
    <row r="170" spans="1:13" ht="12.75" customHeight="1">
      <c r="A170" s="27">
        <v>160304</v>
      </c>
      <c r="B170" s="30" t="s">
        <v>497</v>
      </c>
      <c r="C170" s="30">
        <v>0.20419999999999999</v>
      </c>
      <c r="D170" s="31">
        <v>30975.200000000001</v>
      </c>
      <c r="F170" s="34"/>
      <c r="G170" s="34"/>
      <c r="H170" s="34"/>
      <c r="J170" s="25">
        <v>42604</v>
      </c>
      <c r="K170" s="2">
        <v>1.0009999999999999</v>
      </c>
      <c r="L170" s="2">
        <v>1.0009999999999999</v>
      </c>
      <c r="M170" s="3">
        <f>IF(L170&lt;MAX($L$3:L170),L170/MAX($L$3:L170)-1,0)</f>
        <v>-2.6264591439688845E-2</v>
      </c>
    </row>
    <row r="171" spans="1:13" ht="12.75" customHeight="1">
      <c r="A171" s="27">
        <v>150314</v>
      </c>
      <c r="B171" s="30" t="s">
        <v>498</v>
      </c>
      <c r="C171" s="30">
        <v>0.1439</v>
      </c>
      <c r="D171" s="31">
        <v>21825.3</v>
      </c>
      <c r="F171" s="34"/>
      <c r="G171" s="34"/>
      <c r="H171" s="34"/>
      <c r="J171" s="25">
        <v>42605</v>
      </c>
      <c r="K171" s="2">
        <v>0.999</v>
      </c>
      <c r="L171" s="2">
        <v>0.999</v>
      </c>
      <c r="M171" s="3">
        <f>IF(L171&lt;MAX($L$3:L171),L171/MAX($L$3:L171)-1,0)</f>
        <v>-2.8210116731517521E-2</v>
      </c>
    </row>
    <row r="172" spans="1:13">
      <c r="A172" s="27">
        <v>150210</v>
      </c>
      <c r="B172" s="30" t="s">
        <v>502</v>
      </c>
      <c r="C172" s="30">
        <v>0.1052</v>
      </c>
      <c r="D172" s="31">
        <v>15964.5</v>
      </c>
      <c r="F172" s="34"/>
      <c r="G172" s="34"/>
      <c r="H172" s="34"/>
      <c r="J172" s="25">
        <v>42606</v>
      </c>
      <c r="K172" s="2">
        <v>1.004</v>
      </c>
      <c r="L172" s="2">
        <v>1.004</v>
      </c>
      <c r="M172" s="3">
        <f>IF(L172&lt;MAX($L$3:L172),L172/MAX($L$3:L172)-1,0)</f>
        <v>-2.3346303501945553E-2</v>
      </c>
    </row>
    <row r="173" spans="1:13">
      <c r="A173" s="27">
        <v>150218</v>
      </c>
      <c r="B173" s="30" t="s">
        <v>503</v>
      </c>
      <c r="C173" s="30">
        <v>8.8400000000000006E-2</v>
      </c>
      <c r="D173" s="31">
        <v>13409.5</v>
      </c>
      <c r="F173" s="34"/>
      <c r="G173" s="34"/>
      <c r="H173" s="34"/>
      <c r="J173" s="25">
        <v>42607</v>
      </c>
      <c r="K173" s="2">
        <v>0.999</v>
      </c>
      <c r="L173" s="2">
        <v>0.999</v>
      </c>
      <c r="M173" s="3">
        <f>IF(L173&lt;MAX($L$3:L173),L173/MAX($L$3:L173)-1,0)</f>
        <v>-2.8210116731517521E-2</v>
      </c>
    </row>
    <row r="174" spans="1:13">
      <c r="A174" s="27">
        <v>150408</v>
      </c>
      <c r="B174" s="30" t="s">
        <v>500</v>
      </c>
      <c r="C174" s="30">
        <v>6.6600000000000006E-2</v>
      </c>
      <c r="D174" s="31">
        <v>10095</v>
      </c>
      <c r="F174" s="34"/>
      <c r="G174" s="34"/>
      <c r="J174" s="25">
        <v>42608</v>
      </c>
      <c r="K174" s="2">
        <v>1.002</v>
      </c>
      <c r="L174" s="2">
        <v>1.002</v>
      </c>
      <c r="M174" s="3">
        <f>IF(L174&lt;MAX($L$3:L174),L174/MAX($L$3:L174)-1,0)</f>
        <v>-2.529182879377434E-2</v>
      </c>
    </row>
    <row r="175" spans="1:13">
      <c r="A175" s="40">
        <v>42459</v>
      </c>
      <c r="B175" s="28"/>
      <c r="C175" s="34"/>
      <c r="D175" s="35"/>
      <c r="E175" s="36"/>
      <c r="F175" s="34"/>
      <c r="G175" s="34"/>
      <c r="J175" s="25">
        <v>42611</v>
      </c>
      <c r="K175" s="2">
        <v>1.0009999999999999</v>
      </c>
      <c r="L175" s="2">
        <v>1.0009999999999999</v>
      </c>
      <c r="M175" s="3">
        <f>IF(L175&lt;MAX($L$3:L175),L175/MAX($L$3:L175)-1,0)</f>
        <v>-2.6264591439688845E-2</v>
      </c>
    </row>
    <row r="176" spans="1:13">
      <c r="A176" s="27" t="s">
        <v>385</v>
      </c>
      <c r="B176" s="38" t="s">
        <v>386</v>
      </c>
      <c r="C176" s="27" t="s">
        <v>48</v>
      </c>
      <c r="D176" s="39" t="s">
        <v>387</v>
      </c>
      <c r="F176" s="34"/>
      <c r="G176" s="34"/>
      <c r="J176" s="25">
        <v>42612</v>
      </c>
      <c r="K176" s="2">
        <v>1.0029999999999999</v>
      </c>
      <c r="L176" s="2">
        <v>1.0029999999999999</v>
      </c>
      <c r="M176" s="3">
        <f>IF(L176&lt;MAX($L$3:L176),L176/MAX($L$3:L176)-1,0)</f>
        <v>-2.4319066147860058E-2</v>
      </c>
    </row>
    <row r="177" spans="1:13">
      <c r="A177" s="27">
        <v>150314</v>
      </c>
      <c r="B177" s="30" t="s">
        <v>498</v>
      </c>
      <c r="C177" s="30">
        <v>0.25209999999999999</v>
      </c>
      <c r="D177" s="31">
        <v>62346</v>
      </c>
      <c r="F177" s="34"/>
      <c r="G177" s="34"/>
      <c r="J177" s="25">
        <v>42613</v>
      </c>
      <c r="K177" s="2">
        <v>1.002</v>
      </c>
      <c r="L177" s="2">
        <v>1.002</v>
      </c>
      <c r="M177" s="3">
        <f>IF(L177&lt;MAX($L$3:L177),L177/MAX($L$3:L177)-1,0)</f>
        <v>-2.529182879377434E-2</v>
      </c>
    </row>
    <row r="178" spans="1:13">
      <c r="A178" s="27">
        <v>150210</v>
      </c>
      <c r="B178" s="30" t="s">
        <v>502</v>
      </c>
      <c r="C178" s="30">
        <v>6.4699999999999994E-2</v>
      </c>
      <c r="D178" s="31">
        <v>15997.5</v>
      </c>
      <c r="F178" s="34"/>
      <c r="G178" s="34"/>
      <c r="J178" s="25">
        <v>42614</v>
      </c>
      <c r="K178" s="2">
        <v>1</v>
      </c>
      <c r="L178" s="2">
        <v>1</v>
      </c>
      <c r="M178" s="3">
        <f>IF(L178&lt;MAX($L$3:L178),L178/MAX($L$3:L178)-1,0)</f>
        <v>-2.7237354085603127E-2</v>
      </c>
    </row>
    <row r="179" spans="1:13">
      <c r="A179" s="27">
        <v>150218</v>
      </c>
      <c r="B179" s="30" t="s">
        <v>503</v>
      </c>
      <c r="C179" s="30">
        <v>6.3E-2</v>
      </c>
      <c r="D179" s="31">
        <v>15568.5</v>
      </c>
      <c r="F179" s="34"/>
      <c r="G179" s="34"/>
      <c r="J179" s="25">
        <v>42615</v>
      </c>
      <c r="K179" s="2">
        <v>0.997</v>
      </c>
      <c r="L179" s="2">
        <v>0.997</v>
      </c>
      <c r="M179" s="3">
        <f>IF(L179&lt;MAX($L$3:L179),L179/MAX($L$3:L179)-1,0)</f>
        <v>-3.0155642023346307E-2</v>
      </c>
    </row>
    <row r="180" spans="1:13">
      <c r="A180" s="27">
        <v>150222</v>
      </c>
      <c r="B180" s="30" t="s">
        <v>504</v>
      </c>
      <c r="C180" s="30">
        <v>4.0500000000000001E-2</v>
      </c>
      <c r="D180" s="31">
        <v>10003</v>
      </c>
      <c r="F180" s="34"/>
      <c r="G180" s="34"/>
      <c r="J180" s="25">
        <v>42618</v>
      </c>
      <c r="K180" s="2">
        <v>0.998</v>
      </c>
      <c r="L180" s="2">
        <v>0.998</v>
      </c>
      <c r="M180" s="3">
        <f>IF(L180&lt;MAX($L$3:L180),L180/MAX($L$3:L180)-1,0)</f>
        <v>-2.9182879377431914E-2</v>
      </c>
    </row>
    <row r="181" spans="1:13">
      <c r="A181" s="27">
        <v>160204</v>
      </c>
      <c r="B181" s="30" t="s">
        <v>501</v>
      </c>
      <c r="C181" s="30">
        <v>4.0399999999999998E-2</v>
      </c>
      <c r="D181" s="31">
        <v>9990</v>
      </c>
      <c r="F181" s="34"/>
      <c r="G181" s="34"/>
      <c r="J181" s="25">
        <v>42619</v>
      </c>
      <c r="K181" s="2">
        <v>1.0049999999999999</v>
      </c>
      <c r="L181" s="2">
        <v>1.0049999999999999</v>
      </c>
      <c r="M181" s="3">
        <f>IF(L181&lt;MAX($L$3:L181),L181/MAX($L$3:L181)-1,0)</f>
        <v>-2.2373540856031271E-2</v>
      </c>
    </row>
    <row r="182" spans="1:13">
      <c r="A182" s="35"/>
      <c r="B182" s="28"/>
      <c r="C182" s="34"/>
      <c r="D182" s="35"/>
      <c r="E182" s="36"/>
      <c r="F182" s="34"/>
      <c r="G182" s="34"/>
      <c r="J182" s="25">
        <v>42620</v>
      </c>
      <c r="K182" s="2">
        <v>1.004</v>
      </c>
      <c r="L182" s="2">
        <v>1.004</v>
      </c>
      <c r="M182" s="3">
        <f>IF(L182&lt;MAX($L$3:L182),L182/MAX($L$3:L182)-1,0)</f>
        <v>-2.3346303501945553E-2</v>
      </c>
    </row>
    <row r="183" spans="1:13">
      <c r="A183" s="35"/>
      <c r="B183" s="28"/>
      <c r="C183" s="34"/>
      <c r="E183" s="36"/>
      <c r="F183" s="34"/>
      <c r="G183" s="34"/>
      <c r="J183" s="25">
        <v>42621</v>
      </c>
      <c r="K183" s="2">
        <v>1.006</v>
      </c>
      <c r="L183" s="2">
        <v>1.006</v>
      </c>
      <c r="M183" s="3">
        <f>IF(L183&lt;MAX($L$3:L183),L183/MAX($L$3:L183)-1,0)</f>
        <v>-2.1400778210116767E-2</v>
      </c>
    </row>
    <row r="184" spans="1:13">
      <c r="A184" s="4" t="s">
        <v>389</v>
      </c>
      <c r="E184" s="36"/>
      <c r="F184" s="34"/>
      <c r="G184" s="34"/>
      <c r="J184" s="25">
        <v>42622</v>
      </c>
      <c r="K184" s="2">
        <v>1.002</v>
      </c>
      <c r="L184" s="2">
        <v>1.002</v>
      </c>
      <c r="M184" s="3">
        <f>IF(L184&lt;MAX($L$3:L184),L184/MAX($L$3:L184)-1,0)</f>
        <v>-2.529182879377434E-2</v>
      </c>
    </row>
    <row r="185" spans="1:13">
      <c r="A185" s="27" t="s">
        <v>223</v>
      </c>
      <c r="B185" s="27" t="s">
        <v>390</v>
      </c>
      <c r="E185" s="36"/>
      <c r="F185" s="34"/>
      <c r="G185" s="34"/>
      <c r="J185" s="25">
        <v>42625</v>
      </c>
      <c r="K185" s="2">
        <v>0.98599999999999999</v>
      </c>
      <c r="L185" s="2">
        <v>0.98599999999999999</v>
      </c>
      <c r="M185" s="3">
        <f>IF(L185&lt;MAX($L$3:L185),L185/MAX($L$3:L185)-1,0)</f>
        <v>-4.0856031128404746E-2</v>
      </c>
    </row>
    <row r="186" spans="1:13">
      <c r="A186" s="42">
        <v>42916</v>
      </c>
      <c r="B186" s="30">
        <v>6.4999999999999997E-3</v>
      </c>
      <c r="E186" s="36"/>
      <c r="F186" s="34"/>
      <c r="G186" s="34"/>
      <c r="J186" s="25">
        <v>42626</v>
      </c>
      <c r="K186" s="2">
        <v>0.98799999999999999</v>
      </c>
      <c r="L186" s="2">
        <v>0.98799999999999999</v>
      </c>
      <c r="M186" s="3">
        <f>IF(L186&lt;MAX($L$3:L186),L186/MAX($L$3:L186)-1,0)</f>
        <v>-3.8910505836575959E-2</v>
      </c>
    </row>
    <row r="187" spans="1:13">
      <c r="A187" s="42">
        <v>42825</v>
      </c>
      <c r="B187" s="30">
        <v>0.2271</v>
      </c>
      <c r="E187" s="36"/>
      <c r="F187" s="34"/>
      <c r="G187" s="34"/>
      <c r="J187" s="25">
        <v>42627</v>
      </c>
      <c r="K187" s="2">
        <v>0.98799999999999999</v>
      </c>
      <c r="L187" s="2">
        <v>0.98799999999999999</v>
      </c>
      <c r="M187" s="3">
        <f>IF(L187&lt;MAX($L$3:L187),L187/MAX($L$3:L187)-1,0)</f>
        <v>-3.8910505836575959E-2</v>
      </c>
    </row>
    <row r="188" spans="1:13">
      <c r="A188" s="42">
        <v>42735</v>
      </c>
      <c r="B188" s="30">
        <v>0.19</v>
      </c>
      <c r="E188" s="36"/>
      <c r="F188" s="34"/>
      <c r="G188" s="34"/>
      <c r="J188" s="25">
        <v>42632</v>
      </c>
      <c r="K188" s="2">
        <v>0.99099999999999999</v>
      </c>
      <c r="L188" s="2">
        <v>0.99099999999999999</v>
      </c>
      <c r="M188" s="3">
        <f>IF(L188&lt;MAX($L$3:L188),L188/MAX($L$3:L188)-1,0)</f>
        <v>-3.5992217898832668E-2</v>
      </c>
    </row>
    <row r="189" spans="1:13">
      <c r="A189" s="42">
        <v>42643</v>
      </c>
      <c r="B189" s="30">
        <v>0.15620000000000001</v>
      </c>
      <c r="E189" s="36"/>
      <c r="F189" s="34"/>
      <c r="G189" s="34"/>
      <c r="J189" s="25">
        <v>42633</v>
      </c>
      <c r="K189" s="2">
        <v>0.98899999999999999</v>
      </c>
      <c r="L189" s="2">
        <v>0.98899999999999999</v>
      </c>
      <c r="M189" s="3">
        <f>IF(L189&lt;MAX($L$3:L189),L189/MAX($L$3:L189)-1,0)</f>
        <v>-3.7937743190661566E-2</v>
      </c>
    </row>
    <row r="190" spans="1:13">
      <c r="A190" s="42">
        <v>42551</v>
      </c>
      <c r="B190" s="30">
        <v>0.16339999999999999</v>
      </c>
      <c r="E190" s="36"/>
      <c r="F190" s="34"/>
      <c r="G190" s="34"/>
      <c r="J190" s="25">
        <v>42634</v>
      </c>
      <c r="K190" s="2">
        <v>0.99099999999999999</v>
      </c>
      <c r="L190" s="2">
        <v>0.99099999999999999</v>
      </c>
      <c r="M190" s="3">
        <f>IF(L190&lt;MAX($L$3:L190),L190/MAX($L$3:L190)-1,0)</f>
        <v>-3.5992217898832668E-2</v>
      </c>
    </row>
    <row r="191" spans="1:13">
      <c r="A191" s="42">
        <v>42460</v>
      </c>
      <c r="B191" s="30">
        <v>9.1399999999999995E-2</v>
      </c>
      <c r="E191" s="36"/>
      <c r="F191" s="34"/>
      <c r="G191" s="34"/>
      <c r="J191" s="25">
        <v>42635</v>
      </c>
      <c r="K191" s="2">
        <v>0.99299999999999999</v>
      </c>
      <c r="L191" s="2">
        <v>0.99299999999999999</v>
      </c>
      <c r="M191" s="3">
        <f>IF(L191&lt;MAX($L$3:L191),L191/MAX($L$3:L191)-1,0)</f>
        <v>-3.4046692607003881E-2</v>
      </c>
    </row>
    <row r="192" spans="1:13">
      <c r="E192" s="36"/>
      <c r="F192" s="34"/>
      <c r="G192" s="34"/>
      <c r="J192" s="25">
        <v>42636</v>
      </c>
      <c r="K192" s="2">
        <v>0.99099999999999999</v>
      </c>
      <c r="L192" s="2">
        <v>0.99099999999999999</v>
      </c>
      <c r="M192" s="3">
        <f>IF(L192&lt;MAX($L$3:L192),L192/MAX($L$3:L192)-1,0)</f>
        <v>-3.5992217898832668E-2</v>
      </c>
    </row>
    <row r="193" spans="1:13">
      <c r="A193" s="4" t="s">
        <v>391</v>
      </c>
      <c r="E193" s="36"/>
      <c r="F193" s="34"/>
      <c r="G193" s="34"/>
      <c r="J193" s="25">
        <v>42639</v>
      </c>
      <c r="K193" s="2">
        <v>0.98299999999999998</v>
      </c>
      <c r="L193" s="2">
        <v>0.98299999999999998</v>
      </c>
      <c r="M193" s="3">
        <f>IF(L193&lt;MAX($L$3:L193),L193/MAX($L$3:L193)-1,0)</f>
        <v>-4.3774319066147926E-2</v>
      </c>
    </row>
    <row r="194" spans="1:13">
      <c r="A194" s="9" t="s">
        <v>223</v>
      </c>
      <c r="B194" s="9" t="s">
        <v>255</v>
      </c>
      <c r="G194" s="34"/>
      <c r="J194" s="25">
        <v>42640</v>
      </c>
      <c r="K194" s="2">
        <v>0.98599999999999999</v>
      </c>
      <c r="L194" s="2">
        <v>0.98599999999999999</v>
      </c>
      <c r="M194" s="3">
        <f>IF(L194&lt;MAX($L$3:L194),L194/MAX($L$3:L194)-1,0)</f>
        <v>-4.0856031128404746E-2</v>
      </c>
    </row>
    <row r="195" spans="1:13">
      <c r="A195" s="20" t="s">
        <v>236</v>
      </c>
      <c r="B195" s="9" t="s">
        <v>257</v>
      </c>
      <c r="G195" s="34"/>
      <c r="J195" s="25">
        <v>42641</v>
      </c>
      <c r="K195" s="2">
        <v>0.98499999999999999</v>
      </c>
      <c r="L195" s="2">
        <v>0.98499999999999999</v>
      </c>
      <c r="M195" s="3">
        <f>IF(L195&lt;MAX($L$3:L195),L195/MAX($L$3:L195)-1,0)</f>
        <v>-4.182879377431914E-2</v>
      </c>
    </row>
    <row r="196" spans="1:13">
      <c r="A196" s="20" t="s">
        <v>235</v>
      </c>
      <c r="B196" s="9" t="s">
        <v>392</v>
      </c>
      <c r="G196" s="34"/>
      <c r="J196" s="25">
        <v>42642</v>
      </c>
      <c r="K196" s="2">
        <v>0.98599999999999999</v>
      </c>
      <c r="L196" s="2">
        <v>0.98599999999999999</v>
      </c>
      <c r="M196" s="3">
        <f>IF(L196&lt;MAX($L$3:L196),L196/MAX($L$3:L196)-1,0)</f>
        <v>-4.0856031128404746E-2</v>
      </c>
    </row>
    <row r="197" spans="1:13">
      <c r="A197" s="20" t="s">
        <v>232</v>
      </c>
      <c r="B197" s="9" t="s">
        <v>259</v>
      </c>
      <c r="G197" s="34"/>
      <c r="H197" s="34"/>
      <c r="J197" s="25">
        <v>42643</v>
      </c>
      <c r="K197" s="2">
        <v>0.98599999999999999</v>
      </c>
      <c r="L197" s="2">
        <v>0.98599999999999999</v>
      </c>
      <c r="M197" s="3">
        <f>IF(L197&lt;MAX($L$3:L197),L197/MAX($L$3:L197)-1,0)</f>
        <v>-4.0856031128404746E-2</v>
      </c>
    </row>
    <row r="198" spans="1:13">
      <c r="A198" s="20" t="s">
        <v>231</v>
      </c>
      <c r="B198" s="9" t="s">
        <v>393</v>
      </c>
      <c r="G198" s="34"/>
      <c r="J198" s="25">
        <v>42653</v>
      </c>
      <c r="K198" s="2">
        <v>0.997</v>
      </c>
      <c r="L198" s="2">
        <v>0.997</v>
      </c>
      <c r="M198" s="3">
        <f>IF(L198&lt;MAX($L$3:L198),L198/MAX($L$3:L198)-1,0)</f>
        <v>-3.0155642023346307E-2</v>
      </c>
    </row>
    <row r="199" spans="1:13">
      <c r="A199" s="20" t="s">
        <v>261</v>
      </c>
      <c r="B199" s="9" t="s">
        <v>392</v>
      </c>
      <c r="G199" s="34"/>
      <c r="J199" s="25">
        <v>42654</v>
      </c>
      <c r="K199" s="2">
        <v>0.998</v>
      </c>
      <c r="L199" s="2">
        <v>0.998</v>
      </c>
      <c r="M199" s="3">
        <f>IF(L199&lt;MAX($L$3:L199),L199/MAX($L$3:L199)-1,0)</f>
        <v>-2.9182879377431914E-2</v>
      </c>
    </row>
    <row r="200" spans="1:13">
      <c r="A200" s="20" t="s">
        <v>274</v>
      </c>
      <c r="B200" s="9" t="s">
        <v>259</v>
      </c>
      <c r="G200" s="34"/>
      <c r="J200" s="25">
        <v>42655</v>
      </c>
      <c r="K200" s="2">
        <v>0.997</v>
      </c>
      <c r="L200" s="2">
        <v>0.997</v>
      </c>
      <c r="M200" s="3">
        <f>IF(L200&lt;MAX($L$3:L200),L200/MAX($L$3:L200)-1,0)</f>
        <v>-3.0155642023346307E-2</v>
      </c>
    </row>
    <row r="201" spans="1:13">
      <c r="G201" s="34"/>
      <c r="J201" s="25">
        <v>42656</v>
      </c>
      <c r="K201" s="2">
        <v>0.998</v>
      </c>
      <c r="L201" s="2">
        <v>0.998</v>
      </c>
      <c r="M201" s="3">
        <f>IF(L201&lt;MAX($L$3:L201),L201/MAX($L$3:L201)-1,0)</f>
        <v>-2.9182879377431914E-2</v>
      </c>
    </row>
    <row r="202" spans="1:13">
      <c r="A202" s="4" t="s">
        <v>395</v>
      </c>
      <c r="G202" s="34"/>
      <c r="J202" s="25">
        <v>42657</v>
      </c>
      <c r="K202" s="2">
        <v>0.997</v>
      </c>
      <c r="L202" s="2">
        <v>0.997</v>
      </c>
      <c r="M202" s="3">
        <f>IF(L202&lt;MAX($L$3:L202),L202/MAX($L$3:L202)-1,0)</f>
        <v>-3.0155642023346307E-2</v>
      </c>
    </row>
    <row r="203" spans="1:13">
      <c r="A203" s="9"/>
      <c r="B203" s="9" t="s">
        <v>9</v>
      </c>
      <c r="C203" s="9" t="s">
        <v>4</v>
      </c>
      <c r="J203" s="25">
        <v>42660</v>
      </c>
      <c r="K203" s="2">
        <v>0.995</v>
      </c>
      <c r="L203" s="2">
        <v>0.995</v>
      </c>
      <c r="M203" s="3">
        <f>IF(L203&lt;MAX($L$3:L203),L203/MAX($L$3:L203)-1,0)</f>
        <v>-3.2101167315175094E-2</v>
      </c>
    </row>
    <row r="204" spans="1:13">
      <c r="A204" s="9" t="s">
        <v>3</v>
      </c>
      <c r="B204" s="19">
        <f>(L442/L3-1)*365/(J442-J3)</f>
        <v>0.64704545454545459</v>
      </c>
      <c r="C204" s="19">
        <f>MIN(M4:M442)</f>
        <v>-6.6147859922179086E-2</v>
      </c>
      <c r="J204" s="25">
        <v>42661</v>
      </c>
      <c r="K204" s="2">
        <v>0.999</v>
      </c>
      <c r="L204" s="2">
        <v>0.999</v>
      </c>
      <c r="M204" s="3">
        <f>IF(L204&lt;MAX($L$3:L204),L204/MAX($L$3:L204)-1,0)</f>
        <v>-2.8210116731517521E-2</v>
      </c>
    </row>
    <row r="205" spans="1:13">
      <c r="A205" s="9"/>
      <c r="B205" s="12" t="s">
        <v>396</v>
      </c>
      <c r="C205" s="12" t="s">
        <v>12</v>
      </c>
      <c r="J205" s="25">
        <v>42662</v>
      </c>
      <c r="K205" s="2">
        <v>0.998</v>
      </c>
      <c r="L205" s="2">
        <v>0.998</v>
      </c>
      <c r="M205" s="3">
        <f>IF(L205&lt;MAX($L$3:L205),L205/MAX($L$3:L205)-1,0)</f>
        <v>-2.9182879377431914E-2</v>
      </c>
    </row>
    <row r="206" spans="1:13">
      <c r="A206" s="20" t="s">
        <v>505</v>
      </c>
      <c r="B206" s="19">
        <f>L13/L3-1</f>
        <v>-2.0000000000000018E-3</v>
      </c>
      <c r="C206" s="19">
        <f>MIN(M4:M13)</f>
        <v>-3.0000000000000027E-3</v>
      </c>
      <c r="J206" s="25">
        <v>42663</v>
      </c>
      <c r="K206" s="2">
        <v>1</v>
      </c>
      <c r="L206" s="2">
        <v>1</v>
      </c>
      <c r="M206" s="3">
        <f>IF(L206&lt;MAX($L$3:L206),L206/MAX($L$3:L206)-1,0)</f>
        <v>-2.7237354085603127E-2</v>
      </c>
    </row>
    <row r="207" spans="1:13">
      <c r="A207" s="20" t="s">
        <v>273</v>
      </c>
      <c r="B207" s="19">
        <f>L258/L13-1</f>
        <v>-2.4048096192384794E-2</v>
      </c>
      <c r="C207" s="19">
        <f>MIN(M14:M258)</f>
        <v>-5.3501945525291861E-2</v>
      </c>
      <c r="J207" s="25">
        <v>42664</v>
      </c>
      <c r="K207" s="2">
        <v>0.999</v>
      </c>
      <c r="L207" s="2">
        <v>0.999</v>
      </c>
      <c r="M207" s="3">
        <f>IF(L207&lt;MAX($L$3:L207),L207/MAX($L$3:L207)-1,0)</f>
        <v>-2.8210116731517521E-2</v>
      </c>
    </row>
    <row r="208" spans="1:13">
      <c r="A208" s="20" t="s">
        <v>274</v>
      </c>
      <c r="B208" s="19">
        <f>L72/L13-1</f>
        <v>-8.0160320641282645E-3</v>
      </c>
      <c r="C208" s="19">
        <f>MIN(M14:M72)</f>
        <v>-2.6000000000000023E-2</v>
      </c>
      <c r="D208" s="35"/>
      <c r="J208" s="25">
        <v>42667</v>
      </c>
      <c r="K208" s="2">
        <v>0.999</v>
      </c>
      <c r="L208" s="2">
        <v>0.999</v>
      </c>
      <c r="M208" s="3">
        <f>IF(L208&lt;MAX($L$3:L208),L208/MAX($L$3:L208)-1,0)</f>
        <v>-2.8210116731517521E-2</v>
      </c>
    </row>
    <row r="209" spans="1:13">
      <c r="A209" s="20" t="s">
        <v>261</v>
      </c>
      <c r="B209" s="19">
        <f>L206/L145-1</f>
        <v>-2.2482893450635255E-2</v>
      </c>
      <c r="C209" s="19">
        <f>MIN(M73:M133)</f>
        <v>-2.0895522388059584E-2</v>
      </c>
      <c r="J209" s="25">
        <v>42668</v>
      </c>
      <c r="K209" s="2">
        <v>1</v>
      </c>
      <c r="L209" s="2">
        <v>1</v>
      </c>
      <c r="M209" s="3">
        <f>IF(L209&lt;MAX($L$3:L209),L209/MAX($L$3:L209)-1,0)</f>
        <v>-2.7237354085603127E-2</v>
      </c>
    </row>
    <row r="210" spans="1:13">
      <c r="A210" s="20" t="s">
        <v>231</v>
      </c>
      <c r="B210" s="19">
        <f>L197/L133-1</f>
        <v>-2.6653504442250675E-2</v>
      </c>
      <c r="C210" s="19">
        <f>MIN(M134:M197)</f>
        <v>-4.3774319066147926E-2</v>
      </c>
      <c r="J210" s="25">
        <v>42669</v>
      </c>
      <c r="K210" s="2">
        <v>1.0009999999999999</v>
      </c>
      <c r="L210" s="2">
        <v>1.0009999999999999</v>
      </c>
      <c r="M210" s="3">
        <f>IF(L210&lt;MAX($L$3:L210),L210/MAX($L$3:L210)-1,0)</f>
        <v>-2.6264591439688845E-2</v>
      </c>
    </row>
    <row r="211" spans="1:13">
      <c r="A211" s="20" t="s">
        <v>232</v>
      </c>
      <c r="B211" s="19">
        <f>L258/L197-1</f>
        <v>-1.2170385395537497E-2</v>
      </c>
      <c r="C211" s="19">
        <f>MIN(M198:M258)</f>
        <v>-5.3501945525291861E-2</v>
      </c>
      <c r="J211" s="25">
        <v>42670</v>
      </c>
      <c r="K211" s="2">
        <v>1</v>
      </c>
      <c r="L211" s="2">
        <v>1</v>
      </c>
      <c r="M211" s="3">
        <f>IF(L211&lt;MAX($L$3:L211),L211/MAX($L$3:L211)-1,0)</f>
        <v>-2.7237354085603127E-2</v>
      </c>
    </row>
    <row r="212" spans="1:13">
      <c r="A212" s="20" t="s">
        <v>398</v>
      </c>
      <c r="B212" s="19">
        <f>L442/L258-1</f>
        <v>1.2679671457905544</v>
      </c>
      <c r="C212" s="19">
        <f>MIN(M259:M442)</f>
        <v>-6.6147859922179086E-2</v>
      </c>
      <c r="J212" s="25">
        <v>42671</v>
      </c>
      <c r="K212" s="2">
        <v>0.997</v>
      </c>
      <c r="L212" s="2">
        <v>0.997</v>
      </c>
      <c r="M212" s="3">
        <f>IF(L212&lt;MAX($L$3:L212),L212/MAX($L$3:L212)-1,0)</f>
        <v>-3.0155642023346307E-2</v>
      </c>
    </row>
    <row r="213" spans="1:13">
      <c r="A213" s="20" t="s">
        <v>235</v>
      </c>
      <c r="B213" s="19">
        <f>L317/L258-1</f>
        <v>7.1868583162217892E-3</v>
      </c>
      <c r="C213" s="19">
        <f>MIN(M259:M316)</f>
        <v>-6.6147859922179086E-2</v>
      </c>
      <c r="J213" s="25">
        <v>42674</v>
      </c>
      <c r="K213" s="2">
        <v>0.998</v>
      </c>
      <c r="L213" s="2">
        <v>0.998</v>
      </c>
      <c r="M213" s="3">
        <f>IF(L213&lt;MAX($L$3:L213),L213/MAX($L$3:L213)-1,0)</f>
        <v>-2.9182879377431914E-2</v>
      </c>
    </row>
    <row r="214" spans="1:13">
      <c r="A214" s="20" t="s">
        <v>236</v>
      </c>
      <c r="B214" s="19">
        <f>L377/L317-1</f>
        <v>1.2171253822629966</v>
      </c>
      <c r="C214" s="19">
        <f>MIN(M318:M377)</f>
        <v>-4.0856031128404746E-2</v>
      </c>
      <c r="J214" s="25">
        <v>42675</v>
      </c>
      <c r="K214" s="2">
        <v>0.999</v>
      </c>
      <c r="L214" s="2">
        <v>0.999</v>
      </c>
      <c r="M214" s="3">
        <f>IF(L214&lt;MAX($L$3:L214),L214/MAX($L$3:L214)-1,0)</f>
        <v>-2.8210116731517521E-2</v>
      </c>
    </row>
    <row r="215" spans="1:13">
      <c r="A215" s="20" t="s">
        <v>239</v>
      </c>
      <c r="B215" s="19">
        <f>L442/L378-1</f>
        <v>1.5632183908045993E-2</v>
      </c>
      <c r="C215" s="19">
        <f>MIN(M378:M442)</f>
        <v>-4.5766590389016981E-3</v>
      </c>
      <c r="J215" s="25">
        <v>42676</v>
      </c>
      <c r="K215" s="2">
        <v>0.996</v>
      </c>
      <c r="L215" s="2">
        <v>0.996</v>
      </c>
      <c r="M215" s="3">
        <f>IF(L215&lt;MAX($L$3:L215),L215/MAX($L$3:L215)-1,0)</f>
        <v>-3.1128404669260701E-2</v>
      </c>
    </row>
    <row r="216" spans="1:13">
      <c r="A216" s="20" t="s">
        <v>241</v>
      </c>
      <c r="B216" s="19"/>
      <c r="C216" s="19"/>
      <c r="J216" s="25">
        <v>42677</v>
      </c>
      <c r="K216" s="2">
        <v>0.996</v>
      </c>
      <c r="L216" s="2">
        <v>0.996</v>
      </c>
      <c r="M216" s="3">
        <f>IF(L216&lt;MAX($L$3:L216),L216/MAX($L$3:L216)-1,0)</f>
        <v>-3.1128404669260701E-2</v>
      </c>
    </row>
    <row r="217" spans="1:13">
      <c r="F217" s="34"/>
      <c r="J217" s="25">
        <v>42678</v>
      </c>
      <c r="K217" s="2">
        <v>0.996</v>
      </c>
      <c r="L217" s="2">
        <v>0.996</v>
      </c>
      <c r="M217" s="3">
        <f>IF(L217&lt;MAX($L$3:L217),L217/MAX($L$3:L217)-1,0)</f>
        <v>-3.1128404669260701E-2</v>
      </c>
    </row>
    <row r="218" spans="1:13">
      <c r="J218" s="25">
        <v>42681</v>
      </c>
      <c r="K218" s="2">
        <v>0.996</v>
      </c>
      <c r="L218" s="2">
        <v>0.996</v>
      </c>
      <c r="M218" s="3">
        <f>IF(L218&lt;MAX($L$3:L218),L218/MAX($L$3:L218)-1,0)</f>
        <v>-3.1128404669260701E-2</v>
      </c>
    </row>
    <row r="219" spans="1:13">
      <c r="E219" s="36"/>
      <c r="J219" s="25">
        <v>42682</v>
      </c>
      <c r="K219" s="2">
        <v>0.997</v>
      </c>
      <c r="L219" s="2">
        <v>0.997</v>
      </c>
      <c r="M219" s="3">
        <f>IF(L219&lt;MAX($L$3:L219),L219/MAX($L$3:L219)-1,0)</f>
        <v>-3.0155642023346307E-2</v>
      </c>
    </row>
    <row r="220" spans="1:13">
      <c r="J220" s="25">
        <v>42683</v>
      </c>
      <c r="K220" s="2">
        <v>0.995</v>
      </c>
      <c r="L220" s="2">
        <v>0.995</v>
      </c>
      <c r="M220" s="3">
        <f>IF(L220&lt;MAX($L$3:L220),L220/MAX($L$3:L220)-1,0)</f>
        <v>-3.2101167315175094E-2</v>
      </c>
    </row>
    <row r="221" spans="1:13">
      <c r="J221" s="25">
        <v>42684</v>
      </c>
      <c r="K221" s="2">
        <v>0.997</v>
      </c>
      <c r="L221" s="2">
        <v>0.997</v>
      </c>
      <c r="M221" s="3">
        <f>IF(L221&lt;MAX($L$3:L221),L221/MAX($L$3:L221)-1,0)</f>
        <v>-3.0155642023346307E-2</v>
      </c>
    </row>
    <row r="222" spans="1:13">
      <c r="J222" s="25">
        <v>42685</v>
      </c>
      <c r="K222" s="2">
        <v>0.996</v>
      </c>
      <c r="L222" s="2">
        <v>0.996</v>
      </c>
      <c r="M222" s="3">
        <f>IF(L222&lt;MAX($L$3:L222),L222/MAX($L$3:L222)-1,0)</f>
        <v>-3.1128404669260701E-2</v>
      </c>
    </row>
    <row r="223" spans="1:13">
      <c r="J223" s="25">
        <v>42688</v>
      </c>
      <c r="K223" s="2">
        <v>0.999</v>
      </c>
      <c r="L223" s="2">
        <v>0.999</v>
      </c>
      <c r="M223" s="3">
        <f>IF(L223&lt;MAX($L$3:L223),L223/MAX($L$3:L223)-1,0)</f>
        <v>-2.8210116731517521E-2</v>
      </c>
    </row>
    <row r="224" spans="1:13">
      <c r="J224" s="25">
        <v>42689</v>
      </c>
      <c r="K224" s="2">
        <v>1.0029999999999999</v>
      </c>
      <c r="L224" s="2">
        <v>1.0029999999999999</v>
      </c>
      <c r="M224" s="3">
        <f>IF(L224&lt;MAX($L$3:L224),L224/MAX($L$3:L224)-1,0)</f>
        <v>-2.4319066147860058E-2</v>
      </c>
    </row>
    <row r="225" spans="7:13">
      <c r="J225" s="25">
        <v>42690</v>
      </c>
      <c r="K225" s="2">
        <v>1.002</v>
      </c>
      <c r="L225" s="2">
        <v>1.002</v>
      </c>
      <c r="M225" s="3">
        <f>IF(L225&lt;MAX($L$3:L225),L225/MAX($L$3:L225)-1,0)</f>
        <v>-2.529182879377434E-2</v>
      </c>
    </row>
    <row r="226" spans="7:13">
      <c r="G226" s="34"/>
      <c r="J226" s="25">
        <v>42691</v>
      </c>
      <c r="K226" s="2">
        <v>1</v>
      </c>
      <c r="L226" s="2">
        <v>1</v>
      </c>
      <c r="M226" s="3">
        <f>IF(L226&lt;MAX($L$3:L226),L226/MAX($L$3:L226)-1,0)</f>
        <v>-2.7237354085603127E-2</v>
      </c>
    </row>
    <row r="227" spans="7:13">
      <c r="J227" s="25">
        <v>42692</v>
      </c>
      <c r="K227" s="2">
        <v>0.999</v>
      </c>
      <c r="L227" s="2">
        <v>0.999</v>
      </c>
      <c r="M227" s="3">
        <f>IF(L227&lt;MAX($L$3:L227),L227/MAX($L$3:L227)-1,0)</f>
        <v>-2.8210116731517521E-2</v>
      </c>
    </row>
    <row r="228" spans="7:13">
      <c r="J228" s="25">
        <v>42695</v>
      </c>
      <c r="K228" s="2">
        <v>1</v>
      </c>
      <c r="L228" s="2">
        <v>1</v>
      </c>
      <c r="M228" s="3">
        <f>IF(L228&lt;MAX($L$3:L228),L228/MAX($L$3:L228)-1,0)</f>
        <v>-2.7237354085603127E-2</v>
      </c>
    </row>
    <row r="229" spans="7:13">
      <c r="J229" s="25">
        <v>42696</v>
      </c>
      <c r="K229" s="2">
        <v>1.002</v>
      </c>
      <c r="L229" s="2">
        <v>1.002</v>
      </c>
      <c r="M229" s="3">
        <f>IF(L229&lt;MAX($L$3:L229),L229/MAX($L$3:L229)-1,0)</f>
        <v>-2.529182879377434E-2</v>
      </c>
    </row>
    <row r="230" spans="7:13">
      <c r="J230" s="25">
        <v>42697</v>
      </c>
      <c r="K230" s="2">
        <v>1</v>
      </c>
      <c r="L230" s="2">
        <v>1</v>
      </c>
      <c r="M230" s="3">
        <f>IF(L230&lt;MAX($L$3:L230),L230/MAX($L$3:L230)-1,0)</f>
        <v>-2.7237354085603127E-2</v>
      </c>
    </row>
    <row r="231" spans="7:13">
      <c r="J231" s="25">
        <v>42698</v>
      </c>
      <c r="K231" s="2">
        <v>0.997</v>
      </c>
      <c r="L231" s="2">
        <v>0.997</v>
      </c>
      <c r="M231" s="3">
        <f>IF(L231&lt;MAX($L$3:L231),L231/MAX($L$3:L231)-1,0)</f>
        <v>-3.0155642023346307E-2</v>
      </c>
    </row>
    <row r="232" spans="7:13">
      <c r="J232" s="25">
        <v>42699</v>
      </c>
      <c r="K232" s="2">
        <v>0.998</v>
      </c>
      <c r="L232" s="2">
        <v>0.998</v>
      </c>
      <c r="M232" s="3">
        <f>IF(L232&lt;MAX($L$3:L232),L232/MAX($L$3:L232)-1,0)</f>
        <v>-2.9182879377431914E-2</v>
      </c>
    </row>
    <row r="233" spans="7:13">
      <c r="J233" s="25">
        <v>42702</v>
      </c>
      <c r="K233" s="2">
        <v>0.997</v>
      </c>
      <c r="L233" s="2">
        <v>0.997</v>
      </c>
      <c r="M233" s="3">
        <f>IF(L233&lt;MAX($L$3:L233),L233/MAX($L$3:L233)-1,0)</f>
        <v>-3.0155642023346307E-2</v>
      </c>
    </row>
    <row r="234" spans="7:13">
      <c r="J234" s="25">
        <v>42703</v>
      </c>
      <c r="K234" s="2">
        <v>0.996</v>
      </c>
      <c r="L234" s="2">
        <v>0.996</v>
      </c>
      <c r="M234" s="3">
        <f>IF(L234&lt;MAX($L$3:L234),L234/MAX($L$3:L234)-1,0)</f>
        <v>-3.1128404669260701E-2</v>
      </c>
    </row>
    <row r="235" spans="7:13">
      <c r="J235" s="25">
        <v>42704</v>
      </c>
      <c r="K235" s="2">
        <v>0.996</v>
      </c>
      <c r="L235" s="2">
        <v>0.996</v>
      </c>
      <c r="M235" s="3">
        <f>IF(L235&lt;MAX($L$3:L235),L235/MAX($L$3:L235)-1,0)</f>
        <v>-3.1128404669260701E-2</v>
      </c>
    </row>
    <row r="236" spans="7:13">
      <c r="J236" s="25">
        <v>42705</v>
      </c>
      <c r="K236" s="2">
        <v>0.997</v>
      </c>
      <c r="L236" s="2">
        <v>0.997</v>
      </c>
      <c r="M236" s="3">
        <f>IF(L236&lt;MAX($L$3:L236),L236/MAX($L$3:L236)-1,0)</f>
        <v>-3.0155642023346307E-2</v>
      </c>
    </row>
    <row r="237" spans="7:13">
      <c r="J237" s="25">
        <v>42706</v>
      </c>
      <c r="K237" s="2">
        <v>0.99199999999999999</v>
      </c>
      <c r="L237" s="2">
        <v>0.99199999999999999</v>
      </c>
      <c r="M237" s="3">
        <f>IF(L237&lt;MAX($L$3:L237),L237/MAX($L$3:L237)-1,0)</f>
        <v>-3.5019455252918275E-2</v>
      </c>
    </row>
    <row r="238" spans="7:13">
      <c r="J238" s="25">
        <v>42709</v>
      </c>
      <c r="K238" s="2">
        <v>0.99299999999999999</v>
      </c>
      <c r="L238" s="2">
        <v>0.99299999999999999</v>
      </c>
      <c r="M238" s="3">
        <f>IF(L238&lt;MAX($L$3:L238),L238/MAX($L$3:L238)-1,0)</f>
        <v>-3.4046692607003881E-2</v>
      </c>
    </row>
    <row r="239" spans="7:13">
      <c r="J239" s="25">
        <v>42710</v>
      </c>
      <c r="K239" s="2">
        <v>0.99299999999999999</v>
      </c>
      <c r="L239" s="2">
        <v>0.99299999999999999</v>
      </c>
      <c r="M239" s="3">
        <f>IF(L239&lt;MAX($L$3:L239),L239/MAX($L$3:L239)-1,0)</f>
        <v>-3.4046692607003881E-2</v>
      </c>
    </row>
    <row r="240" spans="7:13">
      <c r="J240" s="25">
        <v>42711</v>
      </c>
      <c r="K240" s="2">
        <v>0.99399999999999999</v>
      </c>
      <c r="L240" s="2">
        <v>0.99399999999999999</v>
      </c>
      <c r="M240" s="3">
        <f>IF(L240&lt;MAX($L$3:L240),L240/MAX($L$3:L240)-1,0)</f>
        <v>-3.3073929961089488E-2</v>
      </c>
    </row>
    <row r="241" spans="10:13">
      <c r="J241" s="25">
        <v>42712</v>
      </c>
      <c r="K241" s="2">
        <v>0.99199999999999999</v>
      </c>
      <c r="L241" s="2">
        <v>0.99199999999999999</v>
      </c>
      <c r="M241" s="3">
        <f>IF(L241&lt;MAX($L$3:L241),L241/MAX($L$3:L241)-1,0)</f>
        <v>-3.5019455252918275E-2</v>
      </c>
    </row>
    <row r="242" spans="10:13">
      <c r="J242" s="25">
        <v>42713</v>
      </c>
      <c r="K242" s="2">
        <v>0.99</v>
      </c>
      <c r="L242" s="2">
        <v>0.99</v>
      </c>
      <c r="M242" s="3">
        <f>IF(L242&lt;MAX($L$3:L242),L242/MAX($L$3:L242)-1,0)</f>
        <v>-3.6964980544747061E-2</v>
      </c>
    </row>
    <row r="243" spans="10:13">
      <c r="J243" s="25">
        <v>42716</v>
      </c>
      <c r="K243" s="2">
        <v>0.97599999999999998</v>
      </c>
      <c r="L243" s="2">
        <v>0.97599999999999998</v>
      </c>
      <c r="M243" s="3">
        <f>IF(L243&lt;MAX($L$3:L243),L243/MAX($L$3:L243)-1,0)</f>
        <v>-5.058365758754868E-2</v>
      </c>
    </row>
    <row r="244" spans="10:13">
      <c r="J244" s="25">
        <v>42717</v>
      </c>
      <c r="K244" s="2">
        <v>0.97599999999999998</v>
      </c>
      <c r="L244" s="2">
        <v>0.97599999999999998</v>
      </c>
      <c r="M244" s="3">
        <f>IF(L244&lt;MAX($L$3:L244),L244/MAX($L$3:L244)-1,0)</f>
        <v>-5.058365758754868E-2</v>
      </c>
    </row>
    <row r="245" spans="10:13">
      <c r="J245" s="25">
        <v>42718</v>
      </c>
      <c r="K245" s="2">
        <v>0.97499999999999998</v>
      </c>
      <c r="L245" s="2">
        <v>0.97499999999999998</v>
      </c>
      <c r="M245" s="3">
        <f>IF(L245&lt;MAX($L$3:L245),L245/MAX($L$3:L245)-1,0)</f>
        <v>-5.1556420233463074E-2</v>
      </c>
    </row>
    <row r="246" spans="10:13">
      <c r="J246" s="25">
        <v>42719</v>
      </c>
      <c r="K246" s="2">
        <v>0.97799999999999998</v>
      </c>
      <c r="L246" s="2">
        <v>0.97799999999999998</v>
      </c>
      <c r="M246" s="3">
        <f>IF(L246&lt;MAX($L$3:L246),L246/MAX($L$3:L246)-1,0)</f>
        <v>-4.8638132295719894E-2</v>
      </c>
    </row>
    <row r="247" spans="10:13">
      <c r="J247" s="25">
        <v>42720</v>
      </c>
      <c r="K247" s="2">
        <v>0.98</v>
      </c>
      <c r="L247" s="2">
        <v>0.98</v>
      </c>
      <c r="M247" s="3">
        <f>IF(L247&lt;MAX($L$3:L247),L247/MAX($L$3:L247)-1,0)</f>
        <v>-4.6692607003891107E-2</v>
      </c>
    </row>
    <row r="248" spans="10:13">
      <c r="J248" s="25">
        <v>42723</v>
      </c>
      <c r="K248" s="2">
        <v>0.97899999999999998</v>
      </c>
      <c r="L248" s="2">
        <v>0.97899999999999998</v>
      </c>
      <c r="M248" s="3">
        <f>IF(L248&lt;MAX($L$3:L248),L248/MAX($L$3:L248)-1,0)</f>
        <v>-4.76653696498055E-2</v>
      </c>
    </row>
    <row r="249" spans="10:13">
      <c r="J249" s="25">
        <v>42724</v>
      </c>
      <c r="K249" s="2">
        <v>0.97799999999999998</v>
      </c>
      <c r="L249" s="2">
        <v>0.97799999999999998</v>
      </c>
      <c r="M249" s="3">
        <f>IF(L249&lt;MAX($L$3:L249),L249/MAX($L$3:L249)-1,0)</f>
        <v>-4.8638132295719894E-2</v>
      </c>
    </row>
    <row r="250" spans="10:13">
      <c r="J250" s="25">
        <v>42725</v>
      </c>
      <c r="K250" s="2">
        <v>0.98</v>
      </c>
      <c r="L250" s="2">
        <v>0.98</v>
      </c>
      <c r="M250" s="3">
        <f>IF(L250&lt;MAX($L$3:L250),L250/MAX($L$3:L250)-1,0)</f>
        <v>-4.6692607003891107E-2</v>
      </c>
    </row>
    <row r="251" spans="10:13">
      <c r="J251" s="25">
        <v>42726</v>
      </c>
      <c r="K251" s="2">
        <v>0.98</v>
      </c>
      <c r="L251" s="2">
        <v>0.98</v>
      </c>
      <c r="M251" s="3">
        <f>IF(L251&lt;MAX($L$3:L251),L251/MAX($L$3:L251)-1,0)</f>
        <v>-4.6692607003891107E-2</v>
      </c>
    </row>
    <row r="252" spans="10:13">
      <c r="J252" s="25">
        <v>42727</v>
      </c>
      <c r="K252" s="2">
        <v>0.97899999999999998</v>
      </c>
      <c r="L252" s="2">
        <v>0.97899999999999998</v>
      </c>
      <c r="M252" s="3">
        <f>IF(L252&lt;MAX($L$3:L252),L252/MAX($L$3:L252)-1,0)</f>
        <v>-4.76653696498055E-2</v>
      </c>
    </row>
    <row r="253" spans="10:13">
      <c r="J253" s="25">
        <v>42730</v>
      </c>
      <c r="K253" s="2">
        <v>0.97899999999999998</v>
      </c>
      <c r="L253" s="2">
        <v>0.97899999999999998</v>
      </c>
      <c r="M253" s="3">
        <f>IF(L253&lt;MAX($L$3:L253),L253/MAX($L$3:L253)-1,0)</f>
        <v>-4.76653696498055E-2</v>
      </c>
    </row>
    <row r="254" spans="10:13">
      <c r="J254" s="25">
        <v>42731</v>
      </c>
      <c r="K254" s="2">
        <v>0.97699999999999998</v>
      </c>
      <c r="L254" s="2">
        <v>0.97699999999999998</v>
      </c>
      <c r="M254" s="3">
        <f>IF(L254&lt;MAX($L$3:L254),L254/MAX($L$3:L254)-1,0)</f>
        <v>-4.9610894941634287E-2</v>
      </c>
    </row>
    <row r="255" spans="10:13">
      <c r="J255" s="25">
        <v>42732</v>
      </c>
      <c r="K255" s="2">
        <v>0.97599999999999998</v>
      </c>
      <c r="L255" s="2">
        <v>0.97599999999999998</v>
      </c>
      <c r="M255" s="3">
        <f>IF(L255&lt;MAX($L$3:L255),L255/MAX($L$3:L255)-1,0)</f>
        <v>-5.058365758754868E-2</v>
      </c>
    </row>
    <row r="256" spans="10:13">
      <c r="J256" s="25">
        <v>42733</v>
      </c>
      <c r="K256" s="2">
        <v>0.97499999999999998</v>
      </c>
      <c r="L256" s="2">
        <v>0.97499999999999998</v>
      </c>
      <c r="M256" s="3">
        <f>IF(L256&lt;MAX($L$3:L256),L256/MAX($L$3:L256)-1,0)</f>
        <v>-5.1556420233463074E-2</v>
      </c>
    </row>
    <row r="257" spans="10:13">
      <c r="J257" s="25">
        <v>42734</v>
      </c>
      <c r="K257" s="2">
        <v>0.97299999999999998</v>
      </c>
      <c r="L257" s="2">
        <v>0.97299999999999998</v>
      </c>
      <c r="M257" s="3">
        <f>IF(L257&lt;MAX($L$3:L257),L257/MAX($L$3:L257)-1,0)</f>
        <v>-5.3501945525291861E-2</v>
      </c>
    </row>
    <row r="258" spans="10:13">
      <c r="J258" s="25">
        <v>42735</v>
      </c>
      <c r="K258" s="2">
        <v>0.97399999999999998</v>
      </c>
      <c r="L258" s="2">
        <v>0.97399999999999998</v>
      </c>
      <c r="M258" s="3">
        <f>IF(L258&lt;MAX($L$3:L258),L258/MAX($L$3:L258)-1,0)</f>
        <v>-5.2529182879377467E-2</v>
      </c>
    </row>
    <row r="259" spans="10:13">
      <c r="J259" s="25">
        <v>42738</v>
      </c>
      <c r="K259" s="2">
        <v>0.97599999999999998</v>
      </c>
      <c r="L259" s="2">
        <v>0.97599999999999998</v>
      </c>
      <c r="M259" s="3">
        <f>IF(L259&lt;MAX($L$3:L259),L259/MAX($L$3:L259)-1,0)</f>
        <v>-5.058365758754868E-2</v>
      </c>
    </row>
    <row r="260" spans="10:13">
      <c r="J260" s="25">
        <v>42739</v>
      </c>
      <c r="K260" s="2">
        <v>0.98</v>
      </c>
      <c r="L260" s="2">
        <v>0.98</v>
      </c>
      <c r="M260" s="3">
        <f>IF(L260&lt;MAX($L$3:L260),L260/MAX($L$3:L260)-1,0)</f>
        <v>-4.6692607003891107E-2</v>
      </c>
    </row>
    <row r="261" spans="10:13">
      <c r="J261" s="25">
        <v>42740</v>
      </c>
      <c r="K261" s="2">
        <v>0.97899999999999998</v>
      </c>
      <c r="L261" s="2">
        <v>0.97899999999999998</v>
      </c>
      <c r="M261" s="3">
        <f>IF(L261&lt;MAX($L$3:L261),L261/MAX($L$3:L261)-1,0)</f>
        <v>-4.76653696498055E-2</v>
      </c>
    </row>
    <row r="262" spans="10:13">
      <c r="J262" s="25">
        <v>42741</v>
      </c>
      <c r="K262" s="2">
        <v>0.97699999999999998</v>
      </c>
      <c r="L262" s="2">
        <v>0.97699999999999998</v>
      </c>
      <c r="M262" s="3">
        <f>IF(L262&lt;MAX($L$3:L262),L262/MAX($L$3:L262)-1,0)</f>
        <v>-4.9610894941634287E-2</v>
      </c>
    </row>
    <row r="263" spans="10:13">
      <c r="J263" s="25">
        <v>42744</v>
      </c>
      <c r="K263" s="2">
        <v>0.97699999999999998</v>
      </c>
      <c r="L263" s="2">
        <v>0.97699999999999998</v>
      </c>
      <c r="M263" s="3">
        <f>IF(L263&lt;MAX($L$3:L263),L263/MAX($L$3:L263)-1,0)</f>
        <v>-4.9610894941634287E-2</v>
      </c>
    </row>
    <row r="264" spans="10:13">
      <c r="J264" s="25">
        <v>42745</v>
      </c>
      <c r="K264" s="2">
        <v>0.97799999999999998</v>
      </c>
      <c r="L264" s="2">
        <v>0.97799999999999998</v>
      </c>
      <c r="M264" s="3">
        <f>IF(L264&lt;MAX($L$3:L264),L264/MAX($L$3:L264)-1,0)</f>
        <v>-4.8638132295719894E-2</v>
      </c>
    </row>
    <row r="265" spans="10:13">
      <c r="J265" s="25">
        <v>42746</v>
      </c>
      <c r="K265" s="2">
        <v>0.97599999999999998</v>
      </c>
      <c r="L265" s="2">
        <v>0.97599999999999998</v>
      </c>
      <c r="M265" s="3">
        <f>IF(L265&lt;MAX($L$3:L265),L265/MAX($L$3:L265)-1,0)</f>
        <v>-5.058365758754868E-2</v>
      </c>
    </row>
    <row r="266" spans="10:13">
      <c r="J266" s="25">
        <v>42747</v>
      </c>
      <c r="K266" s="2">
        <v>0.97399999999999998</v>
      </c>
      <c r="L266" s="2">
        <v>0.97399999999999998</v>
      </c>
      <c r="M266" s="3">
        <f>IF(L266&lt;MAX($L$3:L266),L266/MAX($L$3:L266)-1,0)</f>
        <v>-5.2529182879377467E-2</v>
      </c>
    </row>
    <row r="267" spans="10:13">
      <c r="J267" s="25">
        <v>42748</v>
      </c>
      <c r="K267" s="2">
        <v>0.97</v>
      </c>
      <c r="L267" s="2">
        <v>0.97</v>
      </c>
      <c r="M267" s="3">
        <f>IF(L267&lt;MAX($L$3:L267),L267/MAX($L$3:L267)-1,0)</f>
        <v>-5.6420233463035041E-2</v>
      </c>
    </row>
    <row r="268" spans="10:13">
      <c r="J268" s="25">
        <v>42751</v>
      </c>
      <c r="K268" s="2">
        <v>0.96</v>
      </c>
      <c r="L268" s="2">
        <v>0.96</v>
      </c>
      <c r="M268" s="3">
        <f>IF(L268&lt;MAX($L$3:L268),L268/MAX($L$3:L268)-1,0)</f>
        <v>-6.6147859922179086E-2</v>
      </c>
    </row>
    <row r="269" spans="10:13">
      <c r="J269" s="25">
        <v>42752</v>
      </c>
      <c r="K269" s="2">
        <v>0.96599999999999997</v>
      </c>
      <c r="L269" s="2">
        <v>0.96599999999999997</v>
      </c>
      <c r="M269" s="3">
        <f>IF(L269&lt;MAX($L$3:L269),L269/MAX($L$3:L269)-1,0)</f>
        <v>-6.0311284046692615E-2</v>
      </c>
    </row>
    <row r="270" spans="10:13">
      <c r="J270" s="25">
        <v>42753</v>
      </c>
      <c r="K270" s="2">
        <v>0.96599999999999997</v>
      </c>
      <c r="L270" s="2">
        <v>0.96599999999999997</v>
      </c>
      <c r="M270" s="3">
        <f>IF(L270&lt;MAX($L$3:L270),L270/MAX($L$3:L270)-1,0)</f>
        <v>-6.0311284046692615E-2</v>
      </c>
    </row>
    <row r="271" spans="10:13">
      <c r="J271" s="25">
        <v>42754</v>
      </c>
      <c r="K271" s="2">
        <v>0.96599999999999997</v>
      </c>
      <c r="L271" s="2">
        <v>0.96599999999999997</v>
      </c>
      <c r="M271" s="3">
        <f>IF(L271&lt;MAX($L$3:L271),L271/MAX($L$3:L271)-1,0)</f>
        <v>-6.0311284046692615E-2</v>
      </c>
    </row>
    <row r="272" spans="10:13">
      <c r="J272" s="25">
        <v>42755</v>
      </c>
      <c r="K272" s="2">
        <v>0.97099999999999997</v>
      </c>
      <c r="L272" s="2">
        <v>0.97099999999999997</v>
      </c>
      <c r="M272" s="3">
        <f>IF(L272&lt;MAX($L$3:L272),L272/MAX($L$3:L272)-1,0)</f>
        <v>-5.5447470817120648E-2</v>
      </c>
    </row>
    <row r="273" spans="10:13">
      <c r="J273" s="25">
        <v>42758</v>
      </c>
      <c r="K273" s="2">
        <v>0.97299999999999998</v>
      </c>
      <c r="L273" s="2">
        <v>0.97299999999999998</v>
      </c>
      <c r="M273" s="3">
        <f>IF(L273&lt;MAX($L$3:L273),L273/MAX($L$3:L273)-1,0)</f>
        <v>-5.3501945525291861E-2</v>
      </c>
    </row>
    <row r="274" spans="10:13">
      <c r="J274" s="25">
        <v>42759</v>
      </c>
      <c r="K274" s="2">
        <v>0.97</v>
      </c>
      <c r="L274" s="2">
        <v>0.97</v>
      </c>
      <c r="M274" s="3">
        <f>IF(L274&lt;MAX($L$3:L274),L274/MAX($L$3:L274)-1,0)</f>
        <v>-5.6420233463035041E-2</v>
      </c>
    </row>
    <row r="275" spans="10:13">
      <c r="J275" s="25">
        <v>42760</v>
      </c>
      <c r="K275" s="2">
        <v>0.97199999999999998</v>
      </c>
      <c r="L275" s="2">
        <v>0.97199999999999998</v>
      </c>
      <c r="M275" s="3">
        <f>IF(L275&lt;MAX($L$3:L275),L275/MAX($L$3:L275)-1,0)</f>
        <v>-5.4474708171206254E-2</v>
      </c>
    </row>
    <row r="276" spans="10:13">
      <c r="J276" s="25">
        <v>42761</v>
      </c>
      <c r="K276" s="2">
        <v>0.97299999999999998</v>
      </c>
      <c r="L276" s="2">
        <v>0.97299999999999998</v>
      </c>
      <c r="M276" s="3">
        <f>IF(L276&lt;MAX($L$3:L276),L276/MAX($L$3:L276)-1,0)</f>
        <v>-5.3501945525291861E-2</v>
      </c>
    </row>
    <row r="277" spans="10:13">
      <c r="J277" s="25">
        <v>42769</v>
      </c>
      <c r="K277" s="2">
        <v>0.97199999999999998</v>
      </c>
      <c r="L277" s="2">
        <v>0.97199999999999998</v>
      </c>
      <c r="M277" s="3">
        <f>IF(L277&lt;MAX($L$3:L277),L277/MAX($L$3:L277)-1,0)</f>
        <v>-5.4474708171206254E-2</v>
      </c>
    </row>
    <row r="278" spans="10:13">
      <c r="J278" s="25">
        <v>42772</v>
      </c>
      <c r="K278" s="2">
        <v>0.97499999999999998</v>
      </c>
      <c r="L278" s="2">
        <v>0.97499999999999998</v>
      </c>
      <c r="M278" s="3">
        <f>IF(L278&lt;MAX($L$3:L278),L278/MAX($L$3:L278)-1,0)</f>
        <v>-5.1556420233463074E-2</v>
      </c>
    </row>
    <row r="279" spans="10:13">
      <c r="J279" s="25">
        <v>42773</v>
      </c>
      <c r="K279" s="2">
        <v>0.97399999999999998</v>
      </c>
      <c r="L279" s="2">
        <v>0.97399999999999998</v>
      </c>
      <c r="M279" s="3">
        <f>IF(L279&lt;MAX($L$3:L279),L279/MAX($L$3:L279)-1,0)</f>
        <v>-5.2529182879377467E-2</v>
      </c>
    </row>
    <row r="280" spans="10:13">
      <c r="J280" s="25">
        <v>42774</v>
      </c>
      <c r="K280" s="2">
        <v>0.97599999999999998</v>
      </c>
      <c r="L280" s="2">
        <v>0.97599999999999998</v>
      </c>
      <c r="M280" s="3">
        <f>IF(L280&lt;MAX($L$3:L280),L280/MAX($L$3:L280)-1,0)</f>
        <v>-5.058365758754868E-2</v>
      </c>
    </row>
    <row r="281" spans="10:13">
      <c r="J281" s="25">
        <v>42775</v>
      </c>
      <c r="K281" s="2">
        <v>0.97799999999999998</v>
      </c>
      <c r="L281" s="2">
        <v>0.97799999999999998</v>
      </c>
      <c r="M281" s="3">
        <f>IF(L281&lt;MAX($L$3:L281),L281/MAX($L$3:L281)-1,0)</f>
        <v>-4.8638132295719894E-2</v>
      </c>
    </row>
    <row r="282" spans="10:13">
      <c r="J282" s="25">
        <v>42776</v>
      </c>
      <c r="K282" s="2">
        <v>0.97599999999999998</v>
      </c>
      <c r="L282" s="2">
        <v>0.97599999999999998</v>
      </c>
      <c r="M282" s="3">
        <f>IF(L282&lt;MAX($L$3:L282),L282/MAX($L$3:L282)-1,0)</f>
        <v>-5.058365758754868E-2</v>
      </c>
    </row>
    <row r="283" spans="10:13">
      <c r="J283" s="25">
        <v>42779</v>
      </c>
      <c r="K283" s="2">
        <v>0.97799999999999998</v>
      </c>
      <c r="L283" s="2">
        <v>0.97799999999999998</v>
      </c>
      <c r="M283" s="3">
        <f>IF(L283&lt;MAX($L$3:L283),L283/MAX($L$3:L283)-1,0)</f>
        <v>-4.8638132295719894E-2</v>
      </c>
    </row>
    <row r="284" spans="10:13">
      <c r="J284" s="25">
        <v>42780</v>
      </c>
      <c r="K284" s="2">
        <v>0.97699999999999998</v>
      </c>
      <c r="L284" s="2">
        <v>0.97699999999999998</v>
      </c>
      <c r="M284" s="3">
        <f>IF(L284&lt;MAX($L$3:L284),L284/MAX($L$3:L284)-1,0)</f>
        <v>-4.9610894941634287E-2</v>
      </c>
    </row>
    <row r="285" spans="10:13">
      <c r="J285" s="25">
        <v>42781</v>
      </c>
      <c r="K285" s="2">
        <v>0.97399999999999998</v>
      </c>
      <c r="L285" s="2">
        <v>0.97399999999999998</v>
      </c>
      <c r="M285" s="3">
        <f>IF(L285&lt;MAX($L$3:L285),L285/MAX($L$3:L285)-1,0)</f>
        <v>-5.2529182879377467E-2</v>
      </c>
    </row>
    <row r="286" spans="10:13">
      <c r="J286" s="25">
        <v>42782</v>
      </c>
      <c r="K286" s="2">
        <v>0.97499999999999998</v>
      </c>
      <c r="L286" s="2">
        <v>0.97499999999999998</v>
      </c>
      <c r="M286" s="3">
        <f>IF(L286&lt;MAX($L$3:L286),L286/MAX($L$3:L286)-1,0)</f>
        <v>-5.1556420233463074E-2</v>
      </c>
    </row>
    <row r="287" spans="10:13">
      <c r="J287" s="25">
        <v>42783</v>
      </c>
      <c r="K287" s="2">
        <v>0.97299999999999998</v>
      </c>
      <c r="L287" s="2">
        <v>0.97299999999999998</v>
      </c>
      <c r="M287" s="3">
        <f>IF(L287&lt;MAX($L$3:L287),L287/MAX($L$3:L287)-1,0)</f>
        <v>-5.3501945525291861E-2</v>
      </c>
    </row>
    <row r="288" spans="10:13">
      <c r="J288" s="25">
        <v>42786</v>
      </c>
      <c r="K288" s="2">
        <v>0.97399999999999998</v>
      </c>
      <c r="L288" s="2">
        <v>0.97399999999999998</v>
      </c>
      <c r="M288" s="3">
        <f>IF(L288&lt;MAX($L$3:L288),L288/MAX($L$3:L288)-1,0)</f>
        <v>-5.2529182879377467E-2</v>
      </c>
    </row>
    <row r="289" spans="10:13">
      <c r="J289" s="25">
        <v>42787</v>
      </c>
      <c r="K289" s="2">
        <v>0.97899999999999998</v>
      </c>
      <c r="L289" s="2">
        <v>0.97899999999999998</v>
      </c>
      <c r="M289" s="3">
        <f>IF(L289&lt;MAX($L$3:L289),L289/MAX($L$3:L289)-1,0)</f>
        <v>-4.76653696498055E-2</v>
      </c>
    </row>
    <row r="290" spans="10:13">
      <c r="J290" s="25">
        <v>42788</v>
      </c>
      <c r="K290" s="2">
        <v>0.97799999999999998</v>
      </c>
      <c r="L290" s="2">
        <v>0.97799999999999998</v>
      </c>
      <c r="M290" s="3">
        <f>IF(L290&lt;MAX($L$3:L290),L290/MAX($L$3:L290)-1,0)</f>
        <v>-4.8638132295719894E-2</v>
      </c>
    </row>
    <row r="291" spans="10:13">
      <c r="J291" s="25">
        <v>42789</v>
      </c>
      <c r="K291" s="2">
        <v>0.98</v>
      </c>
      <c r="L291" s="2">
        <v>0.98</v>
      </c>
      <c r="M291" s="3">
        <f>IF(L291&lt;MAX($L$3:L291),L291/MAX($L$3:L291)-1,0)</f>
        <v>-4.6692607003891107E-2</v>
      </c>
    </row>
    <row r="292" spans="10:13">
      <c r="J292" s="25">
        <v>42790</v>
      </c>
      <c r="K292" s="2">
        <v>0.98299999999999998</v>
      </c>
      <c r="L292" s="2">
        <v>0.98299999999999998</v>
      </c>
      <c r="M292" s="3">
        <f>IF(L292&lt;MAX($L$3:L292),L292/MAX($L$3:L292)-1,0)</f>
        <v>-4.3774319066147926E-2</v>
      </c>
    </row>
    <row r="293" spans="10:13">
      <c r="J293" s="25">
        <v>42793</v>
      </c>
      <c r="K293" s="2">
        <v>0.98299999999999998</v>
      </c>
      <c r="L293" s="2">
        <v>0.98299999999999998</v>
      </c>
      <c r="M293" s="3">
        <f>IF(L293&lt;MAX($L$3:L293),L293/MAX($L$3:L293)-1,0)</f>
        <v>-4.3774319066147926E-2</v>
      </c>
    </row>
    <row r="294" spans="10:13">
      <c r="J294" s="25">
        <v>42794</v>
      </c>
      <c r="K294" s="2">
        <v>0.98599999999999999</v>
      </c>
      <c r="L294" s="2">
        <v>0.98599999999999999</v>
      </c>
      <c r="M294" s="3">
        <f>IF(L294&lt;MAX($L$3:L294),L294/MAX($L$3:L294)-1,0)</f>
        <v>-4.0856031128404746E-2</v>
      </c>
    </row>
    <row r="295" spans="10:13">
      <c r="J295" s="25">
        <v>42795</v>
      </c>
      <c r="K295" s="2">
        <v>0.98599999999999999</v>
      </c>
      <c r="L295" s="2">
        <v>0.98599999999999999</v>
      </c>
      <c r="M295" s="3">
        <f>IF(L295&lt;MAX($L$3:L295),L295/MAX($L$3:L295)-1,0)</f>
        <v>-4.0856031128404746E-2</v>
      </c>
    </row>
    <row r="296" spans="10:13">
      <c r="J296" s="25">
        <v>42796</v>
      </c>
      <c r="K296" s="2">
        <v>0.98499999999999999</v>
      </c>
      <c r="L296" s="2">
        <v>0.98499999999999999</v>
      </c>
      <c r="M296" s="3">
        <f>IF(L296&lt;MAX($L$3:L296),L296/MAX($L$3:L296)-1,0)</f>
        <v>-4.182879377431914E-2</v>
      </c>
    </row>
    <row r="297" spans="10:13">
      <c r="J297" s="25">
        <v>42797</v>
      </c>
      <c r="K297" s="2">
        <v>0.98599999999999999</v>
      </c>
      <c r="L297" s="2">
        <v>0.98599999999999999</v>
      </c>
      <c r="M297" s="3">
        <f>IF(L297&lt;MAX($L$3:L297),L297/MAX($L$3:L297)-1,0)</f>
        <v>-4.0856031128404746E-2</v>
      </c>
    </row>
    <row r="298" spans="10:13">
      <c r="J298" s="25">
        <v>42800</v>
      </c>
      <c r="K298" s="2">
        <v>0.98799999999999999</v>
      </c>
      <c r="L298" s="2">
        <v>0.98799999999999999</v>
      </c>
      <c r="M298" s="3">
        <f>IF(L298&lt;MAX($L$3:L298),L298/MAX($L$3:L298)-1,0)</f>
        <v>-3.8910505836575959E-2</v>
      </c>
    </row>
    <row r="299" spans="10:13">
      <c r="J299" s="25">
        <v>42801</v>
      </c>
      <c r="K299" s="2">
        <v>0.99099999999999999</v>
      </c>
      <c r="L299" s="2">
        <v>0.99099999999999999</v>
      </c>
      <c r="M299" s="3">
        <f>IF(L299&lt;MAX($L$3:L299),L299/MAX($L$3:L299)-1,0)</f>
        <v>-3.5992217898832668E-2</v>
      </c>
    </row>
    <row r="300" spans="10:13">
      <c r="J300" s="25">
        <v>42802</v>
      </c>
      <c r="K300" s="2">
        <v>0.98899999999999999</v>
      </c>
      <c r="L300" s="2">
        <v>0.98899999999999999</v>
      </c>
      <c r="M300" s="3">
        <f>IF(L300&lt;MAX($L$3:L300),L300/MAX($L$3:L300)-1,0)</f>
        <v>-3.7937743190661566E-2</v>
      </c>
    </row>
    <row r="301" spans="10:13">
      <c r="J301" s="25">
        <v>42803</v>
      </c>
      <c r="K301" s="2">
        <v>0.98799999999999999</v>
      </c>
      <c r="L301" s="2">
        <v>0.98799999999999999</v>
      </c>
      <c r="M301" s="3">
        <f>IF(L301&lt;MAX($L$3:L301),L301/MAX($L$3:L301)-1,0)</f>
        <v>-3.8910505836575959E-2</v>
      </c>
    </row>
    <row r="302" spans="10:13">
      <c r="J302" s="25">
        <v>42804</v>
      </c>
      <c r="K302" s="2">
        <v>0.98699999999999999</v>
      </c>
      <c r="L302" s="2">
        <v>0.98699999999999999</v>
      </c>
      <c r="M302" s="3">
        <f>IF(L302&lt;MAX($L$3:L302),L302/MAX($L$3:L302)-1,0)</f>
        <v>-3.9883268482490353E-2</v>
      </c>
    </row>
    <row r="303" spans="10:13">
      <c r="J303" s="25">
        <v>42807</v>
      </c>
      <c r="K303" s="2">
        <v>0.99199999999999999</v>
      </c>
      <c r="L303" s="2">
        <v>0.99199999999999999</v>
      </c>
      <c r="M303" s="3">
        <f>IF(L303&lt;MAX($L$3:L303),L303/MAX($L$3:L303)-1,0)</f>
        <v>-3.5019455252918275E-2</v>
      </c>
    </row>
    <row r="304" spans="10:13">
      <c r="J304" s="25">
        <v>42808</v>
      </c>
      <c r="K304" s="2">
        <v>0.99099999999999999</v>
      </c>
      <c r="L304" s="2">
        <v>0.99099999999999999</v>
      </c>
      <c r="M304" s="3">
        <f>IF(L304&lt;MAX($L$3:L304),L304/MAX($L$3:L304)-1,0)</f>
        <v>-3.5992217898832668E-2</v>
      </c>
    </row>
    <row r="305" spans="10:13">
      <c r="J305" s="25">
        <v>42809</v>
      </c>
      <c r="K305" s="2">
        <v>0.98899999999999999</v>
      </c>
      <c r="L305" s="2">
        <v>0.98899999999999999</v>
      </c>
      <c r="M305" s="3">
        <f>IF(L305&lt;MAX($L$3:L305),L305/MAX($L$3:L305)-1,0)</f>
        <v>-3.7937743190661566E-2</v>
      </c>
    </row>
    <row r="306" spans="10:13">
      <c r="J306" s="25">
        <v>42810</v>
      </c>
      <c r="K306" s="2">
        <v>0.99099999999999999</v>
      </c>
      <c r="L306" s="2">
        <v>0.99099999999999999</v>
      </c>
      <c r="M306" s="3">
        <f>IF(L306&lt;MAX($L$3:L306),L306/MAX($L$3:L306)-1,0)</f>
        <v>-3.5992217898832668E-2</v>
      </c>
    </row>
    <row r="307" spans="10:13">
      <c r="J307" s="25">
        <v>42811</v>
      </c>
      <c r="K307" s="2">
        <v>0.98899999999999999</v>
      </c>
      <c r="L307" s="2">
        <v>0.98899999999999999</v>
      </c>
      <c r="M307" s="3">
        <f>IF(L307&lt;MAX($L$3:L307),L307/MAX($L$3:L307)-1,0)</f>
        <v>-3.7937743190661566E-2</v>
      </c>
    </row>
    <row r="308" spans="10:13">
      <c r="J308" s="25">
        <v>42814</v>
      </c>
      <c r="K308" s="2">
        <v>0.99099999999999999</v>
      </c>
      <c r="L308" s="2">
        <v>0.99099999999999999</v>
      </c>
      <c r="M308" s="3">
        <f>IF(L308&lt;MAX($L$3:L308),L308/MAX($L$3:L308)-1,0)</f>
        <v>-3.5992217898832668E-2</v>
      </c>
    </row>
    <row r="309" spans="10:13">
      <c r="J309" s="25">
        <v>42815</v>
      </c>
      <c r="K309" s="2">
        <v>0.99</v>
      </c>
      <c r="L309" s="2">
        <v>0.99</v>
      </c>
      <c r="M309" s="3">
        <f>IF(L309&lt;MAX($L$3:L309),L309/MAX($L$3:L309)-1,0)</f>
        <v>-3.6964980544747061E-2</v>
      </c>
    </row>
    <row r="310" spans="10:13">
      <c r="J310" s="25">
        <v>42816</v>
      </c>
      <c r="K310" s="2">
        <v>0.98799999999999999</v>
      </c>
      <c r="L310" s="2">
        <v>0.98799999999999999</v>
      </c>
      <c r="M310" s="3">
        <f>IF(L310&lt;MAX($L$3:L310),L310/MAX($L$3:L310)-1,0)</f>
        <v>-3.8910505836575959E-2</v>
      </c>
    </row>
    <row r="311" spans="10:13">
      <c r="J311" s="25">
        <v>42817</v>
      </c>
      <c r="K311" s="2">
        <v>0.98799999999999999</v>
      </c>
      <c r="L311" s="2">
        <v>0.98799999999999999</v>
      </c>
      <c r="M311" s="3">
        <f>IF(L311&lt;MAX($L$3:L311),L311/MAX($L$3:L311)-1,0)</f>
        <v>-3.8910505836575959E-2</v>
      </c>
    </row>
    <row r="312" spans="10:13">
      <c r="J312" s="25">
        <v>42818</v>
      </c>
      <c r="K312" s="2">
        <v>0.98799999999999999</v>
      </c>
      <c r="L312" s="2">
        <v>0.98799999999999999</v>
      </c>
      <c r="M312" s="3">
        <f>IF(L312&lt;MAX($L$3:L312),L312/MAX($L$3:L312)-1,0)</f>
        <v>-3.8910505836575959E-2</v>
      </c>
    </row>
    <row r="313" spans="10:13">
      <c r="J313" s="25">
        <v>42821</v>
      </c>
      <c r="K313" s="2">
        <v>0.98799999999999999</v>
      </c>
      <c r="L313" s="2">
        <v>0.98799999999999999</v>
      </c>
      <c r="M313" s="3">
        <f>IF(L313&lt;MAX($L$3:L313),L313/MAX($L$3:L313)-1,0)</f>
        <v>-3.8910505836575959E-2</v>
      </c>
    </row>
    <row r="314" spans="10:13">
      <c r="J314" s="25">
        <v>42822</v>
      </c>
      <c r="K314" s="2">
        <v>0.98699999999999999</v>
      </c>
      <c r="L314" s="2">
        <v>0.98699999999999999</v>
      </c>
      <c r="M314" s="3">
        <f>IF(L314&lt;MAX($L$3:L314),L314/MAX($L$3:L314)-1,0)</f>
        <v>-3.9883268482490353E-2</v>
      </c>
    </row>
    <row r="315" spans="10:13">
      <c r="J315" s="25">
        <v>42823</v>
      </c>
      <c r="K315" s="2">
        <v>0.98599999999999999</v>
      </c>
      <c r="L315" s="2">
        <v>0.98599999999999999</v>
      </c>
      <c r="M315" s="3">
        <f>IF(L315&lt;MAX($L$3:L315),L315/MAX($L$3:L315)-1,0)</f>
        <v>-4.0856031128404746E-2</v>
      </c>
    </row>
    <row r="316" spans="10:13">
      <c r="J316" s="25">
        <v>42824</v>
      </c>
      <c r="K316" s="2">
        <v>0.98099999999999998</v>
      </c>
      <c r="L316" s="2">
        <v>0.98099999999999998</v>
      </c>
      <c r="M316" s="3">
        <f>IF(L316&lt;MAX($L$3:L316),L316/MAX($L$3:L316)-1,0)</f>
        <v>-4.5719844357976713E-2</v>
      </c>
    </row>
    <row r="317" spans="10:13">
      <c r="J317" s="25">
        <v>42825</v>
      </c>
      <c r="K317" s="2">
        <v>0.98099999999999998</v>
      </c>
      <c r="L317" s="2">
        <v>0.98099999999999998</v>
      </c>
      <c r="M317" s="3">
        <f>IF(L317&lt;MAX($L$3:L317),L317/MAX($L$3:L317)-1,0)</f>
        <v>-4.5719844357976713E-2</v>
      </c>
    </row>
    <row r="318" spans="10:13">
      <c r="J318" s="25">
        <v>42830</v>
      </c>
      <c r="K318" s="2">
        <v>0.98799999999999999</v>
      </c>
      <c r="L318" s="2">
        <v>0.98799999999999999</v>
      </c>
      <c r="M318" s="3">
        <f>IF(L318&lt;MAX($L$3:L318),L318/MAX($L$3:L318)-1,0)</f>
        <v>-3.8910505836575959E-2</v>
      </c>
    </row>
    <row r="319" spans="10:13">
      <c r="J319" s="25">
        <v>42831</v>
      </c>
      <c r="K319" s="2">
        <v>0.98899999999999999</v>
      </c>
      <c r="L319" s="2">
        <v>0.98899999999999999</v>
      </c>
      <c r="M319" s="3">
        <f>IF(L319&lt;MAX($L$3:L319),L319/MAX($L$3:L319)-1,0)</f>
        <v>-3.7937743190661566E-2</v>
      </c>
    </row>
    <row r="320" spans="10:13">
      <c r="J320" s="25">
        <v>42832</v>
      </c>
      <c r="K320" s="2">
        <v>0.98899999999999999</v>
      </c>
      <c r="L320" s="2">
        <v>0.98899999999999999</v>
      </c>
      <c r="M320" s="3">
        <f>IF(L320&lt;MAX($L$3:L320),L320/MAX($L$3:L320)-1,0)</f>
        <v>-3.7937743190661566E-2</v>
      </c>
    </row>
    <row r="321" spans="10:13">
      <c r="J321" s="25">
        <v>42835</v>
      </c>
      <c r="K321" s="2">
        <v>0.98599999999999999</v>
      </c>
      <c r="L321" s="2">
        <v>0.98599999999999999</v>
      </c>
      <c r="M321" s="3">
        <f>IF(L321&lt;MAX($L$3:L321),L321/MAX($L$3:L321)-1,0)</f>
        <v>-4.0856031128404746E-2</v>
      </c>
    </row>
    <row r="322" spans="10:13">
      <c r="J322" s="25">
        <v>42836</v>
      </c>
      <c r="K322" s="2">
        <v>0.98699999999999999</v>
      </c>
      <c r="L322" s="2">
        <v>0.98699999999999999</v>
      </c>
      <c r="M322" s="3">
        <f>IF(L322&lt;MAX($L$3:L322),L322/MAX($L$3:L322)-1,0)</f>
        <v>-3.9883268482490353E-2</v>
      </c>
    </row>
    <row r="323" spans="10:13">
      <c r="J323" s="25">
        <v>42837</v>
      </c>
      <c r="K323" s="2">
        <v>0.995</v>
      </c>
      <c r="L323" s="2">
        <v>0.995</v>
      </c>
      <c r="M323" s="3">
        <f>IF(L323&lt;MAX($L$3:L323),L323/MAX($L$3:L323)-1,0)</f>
        <v>-3.2101167315175094E-2</v>
      </c>
    </row>
    <row r="324" spans="10:13">
      <c r="J324" s="25">
        <v>42838</v>
      </c>
      <c r="K324" s="2">
        <v>1.012</v>
      </c>
      <c r="L324" s="2">
        <v>1.012</v>
      </c>
      <c r="M324" s="3">
        <f>IF(L324&lt;MAX($L$3:L324),L324/MAX($L$3:L324)-1,0)</f>
        <v>-1.5564202334630406E-2</v>
      </c>
    </row>
    <row r="325" spans="10:13">
      <c r="J325" s="25">
        <v>42839</v>
      </c>
      <c r="K325" s="2">
        <v>1.01</v>
      </c>
      <c r="L325" s="2">
        <v>1.01</v>
      </c>
      <c r="M325" s="3">
        <f>IF(L325&lt;MAX($L$3:L325),L325/MAX($L$3:L325)-1,0)</f>
        <v>-1.7509727626459193E-2</v>
      </c>
    </row>
    <row r="326" spans="10:13">
      <c r="J326" s="25">
        <v>42842</v>
      </c>
      <c r="K326" s="2">
        <v>1.0069999999999999</v>
      </c>
      <c r="L326" s="2">
        <v>1.0069999999999999</v>
      </c>
      <c r="M326" s="3">
        <f>IF(L326&lt;MAX($L$3:L326),L326/MAX($L$3:L326)-1,0)</f>
        <v>-2.0428015564202484E-2</v>
      </c>
    </row>
    <row r="327" spans="10:13">
      <c r="J327" s="43">
        <v>42843</v>
      </c>
      <c r="K327" s="44">
        <v>1.0069999999999999</v>
      </c>
      <c r="L327" s="44">
        <v>1.0069999999999999</v>
      </c>
      <c r="M327" s="3">
        <f>IF(L327&lt;MAX($L$3:L327),L327/MAX($L$3:L327)-1,0)</f>
        <v>-2.0428015564202484E-2</v>
      </c>
    </row>
    <row r="328" spans="10:13">
      <c r="J328" s="43">
        <v>42844</v>
      </c>
      <c r="K328" s="44">
        <v>2.1520000000000001</v>
      </c>
      <c r="L328" s="44">
        <v>2.1520000000000001</v>
      </c>
      <c r="M328" s="3">
        <f>IF(L328&lt;MAX($L$3:L328),L328/MAX($L$3:L328)-1,0)</f>
        <v>0</v>
      </c>
    </row>
    <row r="329" spans="10:13">
      <c r="J329" s="25">
        <v>42845</v>
      </c>
      <c r="K329" s="2">
        <v>2.1789999999999998</v>
      </c>
      <c r="L329" s="2">
        <v>2.1789999999999998</v>
      </c>
      <c r="M329" s="3">
        <f>IF(L329&lt;MAX($L$3:L329),L329/MAX($L$3:L329)-1,0)</f>
        <v>0</v>
      </c>
    </row>
    <row r="330" spans="10:13">
      <c r="J330" s="25">
        <v>42846</v>
      </c>
      <c r="K330" s="2">
        <v>2.1760000000000002</v>
      </c>
      <c r="L330" s="2">
        <v>2.1760000000000002</v>
      </c>
      <c r="M330" s="3">
        <f>IF(L330&lt;MAX($L$3:L330),L330/MAX($L$3:L330)-1,0)</f>
        <v>-1.3767783386873234E-3</v>
      </c>
    </row>
    <row r="331" spans="10:13">
      <c r="J331" s="25">
        <v>42849</v>
      </c>
      <c r="K331" s="2">
        <v>2.1739999999999999</v>
      </c>
      <c r="L331" s="2">
        <v>2.1739999999999999</v>
      </c>
      <c r="M331" s="3">
        <f>IF(L331&lt;MAX($L$3:L331),L331/MAX($L$3:L331)-1,0)</f>
        <v>-2.2946305644790943E-3</v>
      </c>
    </row>
    <row r="332" spans="10:13">
      <c r="J332" s="25">
        <v>42850</v>
      </c>
      <c r="K332" s="2">
        <v>2.1739999999999999</v>
      </c>
      <c r="L332" s="2">
        <v>2.1739999999999999</v>
      </c>
      <c r="M332" s="3">
        <f>IF(L332&lt;MAX($L$3:L332),L332/MAX($L$3:L332)-1,0)</f>
        <v>-2.2946305644790943E-3</v>
      </c>
    </row>
    <row r="333" spans="10:13">
      <c r="J333" s="25">
        <v>42851</v>
      </c>
      <c r="K333" s="2">
        <v>2.1739999999999999</v>
      </c>
      <c r="L333" s="2">
        <v>2.1739999999999999</v>
      </c>
      <c r="M333" s="3">
        <f>IF(L333&lt;MAX($L$3:L333),L333/MAX($L$3:L333)-1,0)</f>
        <v>-2.2946305644790943E-3</v>
      </c>
    </row>
    <row r="334" spans="10:13">
      <c r="J334" s="25">
        <v>42852</v>
      </c>
      <c r="K334" s="2">
        <v>2.1749999999999998</v>
      </c>
      <c r="L334" s="2">
        <v>2.1749999999999998</v>
      </c>
      <c r="M334" s="3">
        <f>IF(L334&lt;MAX($L$3:L334),L334/MAX($L$3:L334)-1,0)</f>
        <v>-1.8357044515833199E-3</v>
      </c>
    </row>
    <row r="335" spans="10:13">
      <c r="J335" s="25">
        <v>42853</v>
      </c>
      <c r="K335" s="2">
        <v>2.1749999999999998</v>
      </c>
      <c r="L335" s="2">
        <v>2.1749999999999998</v>
      </c>
      <c r="M335" s="3">
        <f>IF(L335&lt;MAX($L$3:L335),L335/MAX($L$3:L335)-1,0)</f>
        <v>-1.8357044515833199E-3</v>
      </c>
    </row>
    <row r="336" spans="10:13">
      <c r="J336" s="25">
        <v>42857</v>
      </c>
      <c r="K336" s="2">
        <v>2.1760000000000002</v>
      </c>
      <c r="L336" s="2">
        <v>2.1760000000000002</v>
      </c>
      <c r="M336" s="3">
        <f>IF(L336&lt;MAX($L$3:L336),L336/MAX($L$3:L336)-1,0)</f>
        <v>-1.3767783386873234E-3</v>
      </c>
    </row>
    <row r="337" spans="10:13">
      <c r="J337" s="25">
        <v>42858</v>
      </c>
      <c r="K337" s="2">
        <v>2.1739999999999999</v>
      </c>
      <c r="L337" s="2">
        <v>2.1739999999999999</v>
      </c>
      <c r="M337" s="3">
        <f>IF(L337&lt;MAX($L$3:L337),L337/MAX($L$3:L337)-1,0)</f>
        <v>-2.2946305644790943E-3</v>
      </c>
    </row>
    <row r="338" spans="10:13">
      <c r="J338" s="25">
        <v>42859</v>
      </c>
      <c r="K338" s="2">
        <v>2.1709999999999998</v>
      </c>
      <c r="L338" s="2">
        <v>2.1709999999999998</v>
      </c>
      <c r="M338" s="3">
        <f>IF(L338&lt;MAX($L$3:L338),L338/MAX($L$3:L338)-1,0)</f>
        <v>-3.6714089031666397E-3</v>
      </c>
    </row>
    <row r="339" spans="10:13">
      <c r="J339" s="25">
        <v>42860</v>
      </c>
      <c r="K339" s="2">
        <v>2.161</v>
      </c>
      <c r="L339" s="2">
        <v>2.161</v>
      </c>
      <c r="M339" s="3">
        <f>IF(L339&lt;MAX($L$3:L339),L339/MAX($L$3:L339)-1,0)</f>
        <v>-8.2606700321247173E-3</v>
      </c>
    </row>
    <row r="340" spans="10:13">
      <c r="J340" s="25">
        <v>42863</v>
      </c>
      <c r="K340" s="2">
        <v>2.153</v>
      </c>
      <c r="L340" s="2">
        <v>2.153</v>
      </c>
      <c r="M340" s="3">
        <f>IF(L340&lt;MAX($L$3:L340),L340/MAX($L$3:L340)-1,0)</f>
        <v>-1.1932078935291357E-2</v>
      </c>
    </row>
    <row r="341" spans="10:13">
      <c r="J341" s="25">
        <v>42864</v>
      </c>
      <c r="K341" s="2">
        <v>2.1739999999999999</v>
      </c>
      <c r="L341" s="2">
        <v>2.1739999999999999</v>
      </c>
      <c r="M341" s="3">
        <f>IF(L341&lt;MAX($L$3:L341),L341/MAX($L$3:L341)-1,0)</f>
        <v>-2.2946305644790943E-3</v>
      </c>
    </row>
    <row r="342" spans="10:13">
      <c r="J342" s="25">
        <v>42865</v>
      </c>
      <c r="K342" s="2">
        <v>2.161</v>
      </c>
      <c r="L342" s="2">
        <v>2.161</v>
      </c>
      <c r="M342" s="3">
        <f>IF(L342&lt;MAX($L$3:L342),L342/MAX($L$3:L342)-1,0)</f>
        <v>-8.2606700321247173E-3</v>
      </c>
    </row>
    <row r="343" spans="10:13">
      <c r="J343" s="25">
        <v>42866</v>
      </c>
      <c r="K343" s="2">
        <v>2.161</v>
      </c>
      <c r="L343" s="2">
        <v>2.161</v>
      </c>
      <c r="M343" s="3">
        <f>IF(L343&lt;MAX($L$3:L343),L343/MAX($L$3:L343)-1,0)</f>
        <v>-8.2606700321247173E-3</v>
      </c>
    </row>
    <row r="344" spans="10:13">
      <c r="J344" s="25">
        <v>42867</v>
      </c>
      <c r="K344" s="2">
        <v>2.1579999999999999</v>
      </c>
      <c r="L344" s="2">
        <v>2.1579999999999999</v>
      </c>
      <c r="M344" s="3">
        <f>IF(L344&lt;MAX($L$3:L344),L344/MAX($L$3:L344)-1,0)</f>
        <v>-9.6374483708122627E-3</v>
      </c>
    </row>
    <row r="345" spans="10:13">
      <c r="J345" s="25">
        <v>42870</v>
      </c>
      <c r="K345" s="2">
        <v>2.1619999999999999</v>
      </c>
      <c r="L345" s="2">
        <v>2.1619999999999999</v>
      </c>
      <c r="M345" s="3">
        <f>IF(L345&lt;MAX($L$3:L345),L345/MAX($L$3:L345)-1,0)</f>
        <v>-7.8017439192289428E-3</v>
      </c>
    </row>
    <row r="346" spans="10:13">
      <c r="J346" s="25">
        <v>42871</v>
      </c>
      <c r="K346" s="2">
        <v>2.177</v>
      </c>
      <c r="L346" s="2">
        <v>2.177</v>
      </c>
      <c r="M346" s="3">
        <f>IF(L346&lt;MAX($L$3:L346),L346/MAX($L$3:L346)-1,0)</f>
        <v>-9.178522257915489E-4</v>
      </c>
    </row>
    <row r="347" spans="10:13">
      <c r="J347" s="25">
        <v>42872</v>
      </c>
      <c r="K347" s="2">
        <v>2.1850000000000001</v>
      </c>
      <c r="L347" s="2">
        <v>2.1850000000000001</v>
      </c>
      <c r="M347" s="3">
        <f>IF(L347&lt;MAX($L$3:L347),L347/MAX($L$3:L347)-1,0)</f>
        <v>0</v>
      </c>
    </row>
    <row r="348" spans="10:13">
      <c r="J348" s="25">
        <v>42873</v>
      </c>
      <c r="K348" s="2">
        <v>2.1829999999999998</v>
      </c>
      <c r="L348" s="2">
        <v>2.1829999999999998</v>
      </c>
      <c r="M348" s="3">
        <f>IF(L348&lt;MAX($L$3:L348),L348/MAX($L$3:L348)-1,0)</f>
        <v>-9.1533180778047285E-4</v>
      </c>
    </row>
    <row r="349" spans="10:13">
      <c r="J349" s="25">
        <v>42874</v>
      </c>
      <c r="K349" s="2">
        <v>2.1779999999999999</v>
      </c>
      <c r="L349" s="2">
        <v>2.1779999999999999</v>
      </c>
      <c r="M349" s="3">
        <f>IF(L349&lt;MAX($L$3:L349),L349/MAX($L$3:L349)-1,0)</f>
        <v>-3.2036613272311554E-3</v>
      </c>
    </row>
    <row r="350" spans="10:13">
      <c r="J350" s="25">
        <v>42877</v>
      </c>
      <c r="K350" s="2">
        <v>2.1629999999999998</v>
      </c>
      <c r="L350" s="2">
        <v>2.1629999999999998</v>
      </c>
      <c r="M350" s="3">
        <f>IF(L350&lt;MAX($L$3:L350),L350/MAX($L$3:L350)-1,0)</f>
        <v>-1.0068649885583647E-2</v>
      </c>
    </row>
    <row r="351" spans="10:13">
      <c r="J351" s="25">
        <v>42878</v>
      </c>
      <c r="K351" s="2">
        <v>2.157</v>
      </c>
      <c r="L351" s="2">
        <v>2.157</v>
      </c>
      <c r="M351" s="3">
        <f>IF(L351&lt;MAX($L$3:L351),L351/MAX($L$3:L351)-1,0)</f>
        <v>-1.281464530892451E-2</v>
      </c>
    </row>
    <row r="352" spans="10:13">
      <c r="J352" s="25">
        <v>42879</v>
      </c>
      <c r="K352" s="2">
        <v>2.1579999999999999</v>
      </c>
      <c r="L352" s="2">
        <v>2.1579999999999999</v>
      </c>
      <c r="M352" s="3">
        <f>IF(L352&lt;MAX($L$3:L352),L352/MAX($L$3:L352)-1,0)</f>
        <v>-1.2356979405034441E-2</v>
      </c>
    </row>
    <row r="353" spans="10:13">
      <c r="J353" s="25">
        <v>42880</v>
      </c>
      <c r="K353" s="2">
        <v>2.157</v>
      </c>
      <c r="L353" s="2">
        <v>2.157</v>
      </c>
      <c r="M353" s="3">
        <f>IF(L353&lt;MAX($L$3:L353),L353/MAX($L$3:L353)-1,0)</f>
        <v>-1.281464530892451E-2</v>
      </c>
    </row>
    <row r="354" spans="10:13">
      <c r="J354" s="25">
        <v>42881</v>
      </c>
      <c r="K354" s="2">
        <v>2.157</v>
      </c>
      <c r="L354" s="2">
        <v>2.157</v>
      </c>
      <c r="M354" s="3">
        <f>IF(L354&lt;MAX($L$3:L354),L354/MAX($L$3:L354)-1,0)</f>
        <v>-1.281464530892451E-2</v>
      </c>
    </row>
    <row r="355" spans="10:13">
      <c r="J355" s="25">
        <v>42886</v>
      </c>
      <c r="K355" s="2">
        <v>2.1579999999999999</v>
      </c>
      <c r="L355" s="2">
        <v>2.1579999999999999</v>
      </c>
      <c r="M355" s="3">
        <f>IF(L355&lt;MAX($L$3:L355),L355/MAX($L$3:L355)-1,0)</f>
        <v>-1.2356979405034441E-2</v>
      </c>
    </row>
    <row r="356" spans="10:13">
      <c r="J356" s="25">
        <v>42887</v>
      </c>
      <c r="K356" s="2">
        <v>2.1579999999999999</v>
      </c>
      <c r="L356" s="2">
        <v>2.1579999999999999</v>
      </c>
      <c r="M356" s="3">
        <f>IF(L356&lt;MAX($L$3:L356),L356/MAX($L$3:L356)-1,0)</f>
        <v>-1.2356979405034441E-2</v>
      </c>
    </row>
    <row r="357" spans="10:13">
      <c r="J357" s="25">
        <v>42888</v>
      </c>
      <c r="K357" s="2">
        <v>2.1589999999999998</v>
      </c>
      <c r="L357" s="2">
        <v>2.1589999999999998</v>
      </c>
      <c r="M357" s="3">
        <f>IF(L357&lt;MAX($L$3:L357),L357/MAX($L$3:L357)-1,0)</f>
        <v>-1.189931350114426E-2</v>
      </c>
    </row>
    <row r="358" spans="10:13">
      <c r="J358" s="25">
        <v>42891</v>
      </c>
      <c r="K358" s="2">
        <v>2.1589999999999998</v>
      </c>
      <c r="L358" s="2">
        <v>2.1589999999999998</v>
      </c>
      <c r="M358" s="3">
        <f>IF(L358&lt;MAX($L$3:L358),L358/MAX($L$3:L358)-1,0)</f>
        <v>-1.189931350114426E-2</v>
      </c>
    </row>
    <row r="359" spans="10:13">
      <c r="J359" s="25">
        <v>42892</v>
      </c>
      <c r="K359" s="2">
        <v>2.1589999999999998</v>
      </c>
      <c r="L359" s="2">
        <v>2.1589999999999998</v>
      </c>
      <c r="M359" s="3">
        <f>IF(L359&lt;MAX($L$3:L359),L359/MAX($L$3:L359)-1,0)</f>
        <v>-1.189931350114426E-2</v>
      </c>
    </row>
    <row r="360" spans="10:13">
      <c r="J360" s="25">
        <v>42893</v>
      </c>
      <c r="K360" s="2">
        <v>2.161</v>
      </c>
      <c r="L360" s="2">
        <v>2.161</v>
      </c>
      <c r="M360" s="3">
        <f>IF(L360&lt;MAX($L$3:L360),L360/MAX($L$3:L360)-1,0)</f>
        <v>-1.0983981693363898E-2</v>
      </c>
    </row>
    <row r="361" spans="10:13">
      <c r="J361" s="25">
        <v>42894</v>
      </c>
      <c r="K361" s="2">
        <v>2.161</v>
      </c>
      <c r="L361" s="2">
        <v>2.161</v>
      </c>
      <c r="M361" s="3">
        <f>IF(L361&lt;MAX($L$3:L361),L361/MAX($L$3:L361)-1,0)</f>
        <v>-1.0983981693363898E-2</v>
      </c>
    </row>
    <row r="362" spans="10:13">
      <c r="J362" s="25">
        <v>42895</v>
      </c>
      <c r="K362" s="2">
        <v>2.1629999999999998</v>
      </c>
      <c r="L362" s="2">
        <v>2.1629999999999998</v>
      </c>
      <c r="M362" s="3">
        <f>IF(L362&lt;MAX($L$3:L362),L362/MAX($L$3:L362)-1,0)</f>
        <v>-1.0068649885583647E-2</v>
      </c>
    </row>
    <row r="363" spans="10:13">
      <c r="J363" s="25">
        <v>42898</v>
      </c>
      <c r="K363" s="2">
        <v>2.1629999999999998</v>
      </c>
      <c r="L363" s="2">
        <v>2.1629999999999998</v>
      </c>
      <c r="M363" s="3">
        <f>IF(L363&lt;MAX($L$3:L363),L363/MAX($L$3:L363)-1,0)</f>
        <v>-1.0068649885583647E-2</v>
      </c>
    </row>
    <row r="364" spans="10:13">
      <c r="J364" s="25">
        <v>42899</v>
      </c>
      <c r="K364" s="2">
        <v>2.1659999999999999</v>
      </c>
      <c r="L364" s="2">
        <v>2.1659999999999999</v>
      </c>
      <c r="M364" s="3">
        <f>IF(L364&lt;MAX($L$3:L364),L364/MAX($L$3:L364)-1,0)</f>
        <v>-8.6956521739131043E-3</v>
      </c>
    </row>
    <row r="365" spans="10:13">
      <c r="J365" s="25">
        <v>42900</v>
      </c>
      <c r="K365" s="2">
        <v>2.1640000000000001</v>
      </c>
      <c r="L365" s="2">
        <v>2.1640000000000001</v>
      </c>
      <c r="M365" s="3">
        <f>IF(L365&lt;MAX($L$3:L365),L365/MAX($L$3:L365)-1,0)</f>
        <v>-9.6109839816933551E-3</v>
      </c>
    </row>
    <row r="366" spans="10:13">
      <c r="J366" s="25">
        <v>42901</v>
      </c>
      <c r="K366" s="2">
        <v>2.1659999999999999</v>
      </c>
      <c r="L366" s="2">
        <v>2.1659999999999999</v>
      </c>
      <c r="M366" s="3">
        <f>IF(L366&lt;MAX($L$3:L366),L366/MAX($L$3:L366)-1,0)</f>
        <v>-8.6956521739131043E-3</v>
      </c>
    </row>
    <row r="367" spans="10:13">
      <c r="J367" s="25">
        <v>42902</v>
      </c>
      <c r="K367" s="2">
        <v>2.1659999999999999</v>
      </c>
      <c r="L367" s="2">
        <v>2.1659999999999999</v>
      </c>
      <c r="M367" s="3">
        <f>IF(L367&lt;MAX($L$3:L367),L367/MAX($L$3:L367)-1,0)</f>
        <v>-8.6956521739131043E-3</v>
      </c>
    </row>
    <row r="368" spans="10:13">
      <c r="J368" s="25">
        <v>42905</v>
      </c>
      <c r="K368" s="2">
        <v>2.17</v>
      </c>
      <c r="L368" s="2">
        <v>2.17</v>
      </c>
      <c r="M368" s="3">
        <f>IF(L368&lt;MAX($L$3:L368),L368/MAX($L$3:L368)-1,0)</f>
        <v>-6.8649885583524917E-3</v>
      </c>
    </row>
    <row r="369" spans="10:13">
      <c r="J369" s="25">
        <v>42906</v>
      </c>
      <c r="K369" s="2">
        <v>2.17</v>
      </c>
      <c r="L369" s="2">
        <v>2.17</v>
      </c>
      <c r="M369" s="3">
        <f>IF(L369&lt;MAX($L$3:L369),L369/MAX($L$3:L369)-1,0)</f>
        <v>-6.8649885583524917E-3</v>
      </c>
    </row>
    <row r="370" spans="10:13">
      <c r="J370" s="25">
        <v>42907</v>
      </c>
      <c r="K370" s="2">
        <v>2.17</v>
      </c>
      <c r="L370" s="2">
        <v>2.17</v>
      </c>
      <c r="M370" s="3">
        <f>IF(L370&lt;MAX($L$3:L370),L370/MAX($L$3:L370)-1,0)</f>
        <v>-6.8649885583524917E-3</v>
      </c>
    </row>
    <row r="371" spans="10:13">
      <c r="J371" s="25">
        <v>42908</v>
      </c>
      <c r="K371" s="2">
        <v>1.738</v>
      </c>
      <c r="L371" s="2">
        <v>2.17</v>
      </c>
      <c r="M371" s="3">
        <f>IF(L371&lt;MAX($L$3:L371),L371/MAX($L$3:L371)-1,0)</f>
        <v>-6.8649885583524917E-3</v>
      </c>
    </row>
    <row r="372" spans="10:13">
      <c r="J372" s="25">
        <v>42909</v>
      </c>
      <c r="K372" s="2">
        <v>1.738</v>
      </c>
      <c r="L372" s="2">
        <v>2.17</v>
      </c>
      <c r="M372" s="3">
        <f>IF(L372&lt;MAX($L$3:L372),L372/MAX($L$3:L372)-1,0)</f>
        <v>-6.8649885583524917E-3</v>
      </c>
    </row>
    <row r="373" spans="10:13">
      <c r="J373" s="25">
        <v>42912</v>
      </c>
      <c r="K373" s="2">
        <v>1.738</v>
      </c>
      <c r="L373" s="2">
        <v>2.17</v>
      </c>
      <c r="M373" s="3">
        <f>IF(L373&lt;MAX($L$3:L373),L373/MAX($L$3:L373)-1,0)</f>
        <v>-6.8649885583524917E-3</v>
      </c>
    </row>
    <row r="374" spans="10:13">
      <c r="J374" s="25">
        <v>42913</v>
      </c>
      <c r="K374" s="2">
        <v>1.738</v>
      </c>
      <c r="L374" s="2">
        <v>2.17</v>
      </c>
      <c r="M374" s="3">
        <f>IF(L374&lt;MAX($L$3:L374),L374/MAX($L$3:L374)-1,0)</f>
        <v>-6.8649885583524917E-3</v>
      </c>
    </row>
    <row r="375" spans="10:13">
      <c r="J375" s="25">
        <v>42914</v>
      </c>
      <c r="K375" s="2">
        <v>1.742</v>
      </c>
      <c r="L375" s="2">
        <v>2.1739999999999999</v>
      </c>
      <c r="M375" s="3">
        <f>IF(L375&lt;MAX($L$3:L375),L375/MAX($L$3:L375)-1,0)</f>
        <v>-5.034324942791768E-3</v>
      </c>
    </row>
    <row r="376" spans="10:13">
      <c r="J376" s="25">
        <v>42915</v>
      </c>
      <c r="K376" s="2">
        <v>1.7430000000000001</v>
      </c>
      <c r="L376" s="2">
        <v>2.1749999999999998</v>
      </c>
      <c r="M376" s="3">
        <f>IF(L376&lt;MAX($L$3:L376),L376/MAX($L$3:L376)-1,0)</f>
        <v>-4.5766590389016981E-3</v>
      </c>
    </row>
    <row r="377" spans="10:13">
      <c r="J377" s="25">
        <v>42916</v>
      </c>
      <c r="K377" s="2">
        <v>1.7430000000000001</v>
      </c>
      <c r="L377" s="2">
        <v>2.1749999999999998</v>
      </c>
      <c r="M377" s="3">
        <f>IF(L377&lt;MAX($L$3:L377),L377/MAX($L$3:L377)-1,0)</f>
        <v>-4.5766590389016981E-3</v>
      </c>
    </row>
    <row r="378" spans="10:13">
      <c r="J378" s="25">
        <v>42919</v>
      </c>
      <c r="K378" s="2">
        <v>1.7430000000000001</v>
      </c>
      <c r="L378" s="2">
        <v>2.1749999999999998</v>
      </c>
      <c r="M378" s="3">
        <f>IF(L378&lt;MAX($L$3:L378),L378/MAX($L$3:L378)-1,0)</f>
        <v>-4.5766590389016981E-3</v>
      </c>
    </row>
    <row r="379" spans="10:13">
      <c r="J379" s="25">
        <v>42920</v>
      </c>
      <c r="K379" s="2">
        <v>1.746</v>
      </c>
      <c r="L379" s="2">
        <v>2.1779999999999999</v>
      </c>
      <c r="M379" s="3">
        <f>IF(L379&lt;MAX($L$3:L379),L379/MAX($L$3:L379)-1,0)</f>
        <v>-3.2036613272311554E-3</v>
      </c>
    </row>
    <row r="380" spans="10:13">
      <c r="J380" s="25">
        <v>42921</v>
      </c>
      <c r="K380" s="2">
        <v>1.7470000000000001</v>
      </c>
      <c r="L380" s="2">
        <v>2.1789999999999998</v>
      </c>
      <c r="M380" s="3">
        <f>IF(L380&lt;MAX($L$3:L380),L380/MAX($L$3:L380)-1,0)</f>
        <v>-2.7459954233410855E-3</v>
      </c>
    </row>
    <row r="381" spans="10:13">
      <c r="J381" s="25">
        <v>42922</v>
      </c>
      <c r="K381" s="2">
        <v>1.7470000000000001</v>
      </c>
      <c r="L381" s="2">
        <v>2.1789999999999998</v>
      </c>
      <c r="M381" s="3">
        <f>IF(L381&lt;MAX($L$3:L381),L381/MAX($L$3:L381)-1,0)</f>
        <v>-2.7459954233410855E-3</v>
      </c>
    </row>
    <row r="382" spans="10:13">
      <c r="J382" s="25">
        <v>42923</v>
      </c>
      <c r="K382" s="2">
        <v>1.7470000000000001</v>
      </c>
      <c r="L382" s="2">
        <v>2.1789999999999998</v>
      </c>
      <c r="M382" s="3">
        <f>IF(L382&lt;MAX($L$3:L382),L382/MAX($L$3:L382)-1,0)</f>
        <v>-2.7459954233410855E-3</v>
      </c>
    </row>
    <row r="383" spans="10:13">
      <c r="J383" s="25">
        <v>42926</v>
      </c>
      <c r="K383" s="2">
        <v>1.7470000000000001</v>
      </c>
      <c r="L383" s="2">
        <v>2.1789999999999998</v>
      </c>
      <c r="M383" s="3">
        <f>IF(L383&lt;MAX($L$3:L383),L383/MAX($L$3:L383)-1,0)</f>
        <v>-2.7459954233410855E-3</v>
      </c>
    </row>
    <row r="384" spans="10:13">
      <c r="J384" s="25">
        <v>42927</v>
      </c>
      <c r="K384" s="2">
        <v>1.748</v>
      </c>
      <c r="L384" s="2">
        <v>2.1800000000000002</v>
      </c>
      <c r="M384" s="3">
        <f>IF(L384&lt;MAX($L$3:L384),L384/MAX($L$3:L384)-1,0)</f>
        <v>-2.2883295194507935E-3</v>
      </c>
    </row>
    <row r="385" spans="10:13">
      <c r="J385" s="25">
        <v>42928</v>
      </c>
      <c r="K385" s="2">
        <v>1.748</v>
      </c>
      <c r="L385" s="2">
        <v>2.1800000000000002</v>
      </c>
      <c r="M385" s="3">
        <f>IF(L385&lt;MAX($L$3:L385),L385/MAX($L$3:L385)-1,0)</f>
        <v>-2.2883295194507935E-3</v>
      </c>
    </row>
    <row r="386" spans="10:13">
      <c r="J386" s="25">
        <v>42929</v>
      </c>
      <c r="K386" s="2">
        <v>1.748</v>
      </c>
      <c r="L386" s="2">
        <v>2.1800000000000002</v>
      </c>
      <c r="M386" s="3">
        <f>IF(L386&lt;MAX($L$3:L386),L386/MAX($L$3:L386)-1,0)</f>
        <v>-2.2883295194507935E-3</v>
      </c>
    </row>
    <row r="387" spans="10:13">
      <c r="J387" s="25">
        <v>42930</v>
      </c>
      <c r="K387" s="2">
        <v>1.748</v>
      </c>
      <c r="L387" s="2">
        <v>2.1800000000000002</v>
      </c>
      <c r="M387" s="3">
        <f>IF(L387&lt;MAX($L$3:L387),L387/MAX($L$3:L387)-1,0)</f>
        <v>-2.2883295194507935E-3</v>
      </c>
    </row>
    <row r="388" spans="10:13">
      <c r="J388" s="25">
        <v>42933</v>
      </c>
      <c r="K388" s="2">
        <v>1.748</v>
      </c>
      <c r="L388" s="2">
        <v>2.1800000000000002</v>
      </c>
      <c r="M388" s="3">
        <f>IF(L388&lt;MAX($L$3:L388),L388/MAX($L$3:L388)-1,0)</f>
        <v>-2.2883295194507935E-3</v>
      </c>
    </row>
    <row r="389" spans="10:13">
      <c r="J389" s="25">
        <v>42934</v>
      </c>
      <c r="K389" s="2">
        <v>1.748</v>
      </c>
      <c r="L389" s="2">
        <v>2.1800000000000002</v>
      </c>
      <c r="M389" s="3">
        <f>IF(L389&lt;MAX($L$3:L389),L389/MAX($L$3:L389)-1,0)</f>
        <v>-2.2883295194507935E-3</v>
      </c>
    </row>
    <row r="390" spans="10:13">
      <c r="J390" s="25">
        <v>42935</v>
      </c>
      <c r="K390" s="2">
        <v>1.7490000000000001</v>
      </c>
      <c r="L390" s="2">
        <v>2.181</v>
      </c>
      <c r="M390" s="3">
        <f>IF(L390&lt;MAX($L$3:L390),L390/MAX($L$3:L390)-1,0)</f>
        <v>-1.8306636155606126E-3</v>
      </c>
    </row>
    <row r="391" spans="10:13">
      <c r="J391" s="25">
        <v>42936</v>
      </c>
      <c r="K391" s="2">
        <v>1.7509999999999999</v>
      </c>
      <c r="L391" s="2">
        <v>2.1829999999999998</v>
      </c>
      <c r="M391" s="3">
        <f>IF(L391&lt;MAX($L$3:L391),L391/MAX($L$3:L391)-1,0)</f>
        <v>-9.1533180778047285E-4</v>
      </c>
    </row>
    <row r="392" spans="10:13">
      <c r="J392" s="25">
        <v>42937</v>
      </c>
      <c r="K392" s="2">
        <v>1.7509999999999999</v>
      </c>
      <c r="L392" s="2">
        <v>2.1829999999999998</v>
      </c>
      <c r="M392" s="3">
        <f>IF(L392&lt;MAX($L$3:L392),L392/MAX($L$3:L392)-1,0)</f>
        <v>-9.1533180778047285E-4</v>
      </c>
    </row>
    <row r="393" spans="10:13">
      <c r="J393" s="25">
        <v>42940</v>
      </c>
      <c r="K393" s="2">
        <v>1.752</v>
      </c>
      <c r="L393" s="2">
        <v>2.1840000000000002</v>
      </c>
      <c r="M393" s="3">
        <f>IF(L393&lt;MAX($L$3:L393),L393/MAX($L$3:L393)-1,0)</f>
        <v>-4.5766590389006989E-4</v>
      </c>
    </row>
    <row r="394" spans="10:13">
      <c r="J394" s="25">
        <v>42941</v>
      </c>
      <c r="K394" s="2">
        <v>1.752</v>
      </c>
      <c r="L394" s="2">
        <v>2.1840000000000002</v>
      </c>
      <c r="M394" s="3">
        <f>IF(L394&lt;MAX($L$3:L394),L394/MAX($L$3:L394)-1,0)</f>
        <v>-4.5766590389006989E-4</v>
      </c>
    </row>
    <row r="395" spans="10:13">
      <c r="J395" s="25">
        <v>42942</v>
      </c>
      <c r="K395" s="2">
        <v>1.752</v>
      </c>
      <c r="L395" s="2">
        <v>2.1840000000000002</v>
      </c>
      <c r="M395" s="3">
        <f>IF(L395&lt;MAX($L$3:L395),L395/MAX($L$3:L395)-1,0)</f>
        <v>-4.5766590389006989E-4</v>
      </c>
    </row>
    <row r="396" spans="10:13">
      <c r="J396" s="25">
        <v>42943</v>
      </c>
      <c r="K396" s="2">
        <v>1.7529999999999999</v>
      </c>
      <c r="L396" s="2">
        <v>2.1850000000000001</v>
      </c>
      <c r="M396" s="3">
        <f>IF(L396&lt;MAX($L$3:L396),L396/MAX($L$3:L396)-1,0)</f>
        <v>0</v>
      </c>
    </row>
    <row r="397" spans="10:13">
      <c r="J397" s="25">
        <v>42944</v>
      </c>
      <c r="K397" s="2">
        <v>1.754</v>
      </c>
      <c r="L397" s="2">
        <v>2.1859999999999999</v>
      </c>
      <c r="M397" s="3">
        <f>IF(L397&lt;MAX($L$3:L397),L397/MAX($L$3:L397)-1,0)</f>
        <v>0</v>
      </c>
    </row>
    <row r="398" spans="10:13">
      <c r="J398" s="25">
        <v>42947</v>
      </c>
      <c r="K398" s="2">
        <v>1.7549999999999999</v>
      </c>
      <c r="L398" s="2">
        <v>2.1869999999999998</v>
      </c>
      <c r="M398" s="3">
        <f>IF(L398&lt;MAX($L$3:L398),L398/MAX($L$3:L398)-1,0)</f>
        <v>0</v>
      </c>
    </row>
    <row r="399" spans="10:13">
      <c r="J399" s="25">
        <v>42948</v>
      </c>
      <c r="K399" s="2">
        <v>1.7549999999999999</v>
      </c>
      <c r="L399" s="2">
        <v>2.1869999999999998</v>
      </c>
      <c r="M399" s="3">
        <f>IF(L399&lt;MAX($L$3:L399),L399/MAX($L$3:L399)-1,0)</f>
        <v>0</v>
      </c>
    </row>
    <row r="400" spans="10:13">
      <c r="J400" s="25">
        <v>42949</v>
      </c>
      <c r="K400" s="2">
        <v>1.756</v>
      </c>
      <c r="L400" s="2">
        <v>2.1880000000000002</v>
      </c>
      <c r="M400" s="3">
        <f>IF(L400&lt;MAX($L$3:L400),L400/MAX($L$3:L400)-1,0)</f>
        <v>0</v>
      </c>
    </row>
    <row r="401" spans="10:13">
      <c r="J401" s="25">
        <v>42950</v>
      </c>
      <c r="K401" s="2">
        <v>1.756</v>
      </c>
      <c r="L401" s="2">
        <v>2.1880000000000002</v>
      </c>
      <c r="M401" s="3">
        <f>IF(L401&lt;MAX($L$3:L401),L401/MAX($L$3:L401)-1,0)</f>
        <v>0</v>
      </c>
    </row>
    <row r="402" spans="10:13">
      <c r="J402" s="25">
        <v>42951</v>
      </c>
      <c r="K402" s="2">
        <v>1.756</v>
      </c>
      <c r="L402" s="2">
        <v>2.1880000000000002</v>
      </c>
      <c r="M402" s="3">
        <f>IF(L402&lt;MAX($L$3:L402),L402/MAX($L$3:L402)-1,0)</f>
        <v>0</v>
      </c>
    </row>
    <row r="403" spans="10:13">
      <c r="J403" s="25">
        <v>42954</v>
      </c>
      <c r="K403" s="2">
        <v>1.756</v>
      </c>
      <c r="L403" s="2">
        <v>2.1880000000000002</v>
      </c>
      <c r="M403" s="3">
        <f>IF(L403&lt;MAX($L$3:L403),L403/MAX($L$3:L403)-1,0)</f>
        <v>0</v>
      </c>
    </row>
    <row r="404" spans="10:13">
      <c r="J404" s="25">
        <v>42955</v>
      </c>
      <c r="K404" s="2">
        <v>1.756</v>
      </c>
      <c r="L404" s="2">
        <v>2.1880000000000002</v>
      </c>
      <c r="M404" s="3">
        <f>IF(L404&lt;MAX($L$3:L404),L404/MAX($L$3:L404)-1,0)</f>
        <v>0</v>
      </c>
    </row>
    <row r="405" spans="10:13">
      <c r="J405" s="25">
        <v>42956</v>
      </c>
      <c r="K405" s="2">
        <v>1.7569999999999999</v>
      </c>
      <c r="L405" s="2">
        <v>2.1890000000000001</v>
      </c>
      <c r="M405" s="3">
        <f>IF(L405&lt;MAX($L$3:L405),L405/MAX($L$3:L405)-1,0)</f>
        <v>0</v>
      </c>
    </row>
    <row r="406" spans="10:13">
      <c r="J406" s="25">
        <v>42957</v>
      </c>
      <c r="K406" s="2">
        <v>1.7569999999999999</v>
      </c>
      <c r="L406" s="2">
        <v>2.1890000000000001</v>
      </c>
      <c r="M406" s="3">
        <f>IF(L406&lt;MAX($L$3:L406),L406/MAX($L$3:L406)-1,0)</f>
        <v>0</v>
      </c>
    </row>
    <row r="407" spans="10:13">
      <c r="J407" s="25">
        <v>42958</v>
      </c>
      <c r="K407" s="2">
        <v>1.7629999999999999</v>
      </c>
      <c r="L407" s="2">
        <v>2.1949999999999998</v>
      </c>
      <c r="M407" s="3">
        <f>IF(L407&lt;MAX($L$3:L407),L407/MAX($L$3:L407)-1,0)</f>
        <v>0</v>
      </c>
    </row>
    <row r="408" spans="10:13">
      <c r="J408" s="25">
        <v>42961</v>
      </c>
      <c r="K408" s="2">
        <v>1.764</v>
      </c>
      <c r="L408" s="2">
        <v>2.1960000000000002</v>
      </c>
      <c r="M408" s="3">
        <f>IF(L408&lt;MAX($L$3:L408),L408/MAX($L$3:L408)-1,0)</f>
        <v>0</v>
      </c>
    </row>
    <row r="409" spans="10:13">
      <c r="J409" s="25">
        <v>42962</v>
      </c>
      <c r="K409" s="2">
        <v>1.764</v>
      </c>
      <c r="L409" s="2">
        <v>2.1960000000000002</v>
      </c>
      <c r="M409" s="3">
        <f>IF(L409&lt;MAX($L$3:L409),L409/MAX($L$3:L409)-1,0)</f>
        <v>0</v>
      </c>
    </row>
    <row r="410" spans="10:13">
      <c r="J410" s="25">
        <v>42963</v>
      </c>
      <c r="K410" s="2">
        <v>1.764</v>
      </c>
      <c r="L410" s="2">
        <v>2.1960000000000002</v>
      </c>
      <c r="M410" s="3">
        <f>IF(L410&lt;MAX($L$3:L410),L410/MAX($L$3:L410)-1,0)</f>
        <v>0</v>
      </c>
    </row>
    <row r="411" spans="10:13">
      <c r="J411" s="25">
        <v>42964</v>
      </c>
      <c r="K411" s="2">
        <v>1.764</v>
      </c>
      <c r="L411" s="2">
        <v>2.1960000000000002</v>
      </c>
      <c r="M411" s="3">
        <f>IF(L411&lt;MAX($L$3:L411),L411/MAX($L$3:L411)-1,0)</f>
        <v>0</v>
      </c>
    </row>
    <row r="412" spans="10:13">
      <c r="J412" s="25">
        <v>42965</v>
      </c>
      <c r="K412" s="2">
        <v>1.766</v>
      </c>
      <c r="L412" s="2">
        <v>2.198</v>
      </c>
      <c r="M412" s="3">
        <f>IF(L412&lt;MAX($L$3:L412),L412/MAX($L$3:L412)-1,0)</f>
        <v>0</v>
      </c>
    </row>
    <row r="413" spans="10:13">
      <c r="J413" s="25">
        <v>42968</v>
      </c>
      <c r="K413" s="2">
        <v>1.766</v>
      </c>
      <c r="L413" s="2">
        <v>2.198</v>
      </c>
      <c r="M413" s="3">
        <f>IF(L413&lt;MAX($L$3:L413),L413/MAX($L$3:L413)-1,0)</f>
        <v>0</v>
      </c>
    </row>
    <row r="414" spans="10:13">
      <c r="J414" s="25">
        <v>42969</v>
      </c>
      <c r="K414" s="2">
        <v>1.766</v>
      </c>
      <c r="L414" s="2">
        <v>2.198</v>
      </c>
      <c r="M414" s="3">
        <f>IF(L414&lt;MAX($L$3:L414),L414/MAX($L$3:L414)-1,0)</f>
        <v>0</v>
      </c>
    </row>
    <row r="415" spans="10:13">
      <c r="J415" s="25">
        <v>42970</v>
      </c>
      <c r="K415" s="2">
        <v>1.7649999999999999</v>
      </c>
      <c r="L415" s="2">
        <v>2.1970000000000001</v>
      </c>
      <c r="M415" s="3">
        <f>IF(L415&lt;MAX($L$3:L415),L415/MAX($L$3:L415)-1,0)</f>
        <v>-4.5495905368508893E-4</v>
      </c>
    </row>
    <row r="416" spans="10:13">
      <c r="J416" s="25">
        <v>42971</v>
      </c>
      <c r="K416" s="2">
        <v>1.7649999999999999</v>
      </c>
      <c r="L416" s="2">
        <v>2.1970000000000001</v>
      </c>
      <c r="M416" s="3">
        <f>IF(L416&lt;MAX($L$3:L416),L416/MAX($L$3:L416)-1,0)</f>
        <v>-4.5495905368508893E-4</v>
      </c>
    </row>
    <row r="417" spans="10:13">
      <c r="J417" s="25">
        <v>42972</v>
      </c>
      <c r="K417" s="2">
        <v>1.7649999999999999</v>
      </c>
      <c r="L417" s="2">
        <v>2.1970000000000001</v>
      </c>
      <c r="M417" s="3">
        <f>IF(L417&lt;MAX($L$3:L417),L417/MAX($L$3:L417)-1,0)</f>
        <v>-4.5495905368508893E-4</v>
      </c>
    </row>
    <row r="418" spans="10:13">
      <c r="J418" s="25">
        <v>42975</v>
      </c>
      <c r="K418" s="2">
        <v>1.766</v>
      </c>
      <c r="L418" s="2">
        <v>2.198</v>
      </c>
      <c r="M418" s="3">
        <f>IF(L418&lt;MAX($L$3:L418),L418/MAX($L$3:L418)-1,0)</f>
        <v>0</v>
      </c>
    </row>
    <row r="419" spans="10:13">
      <c r="J419" s="25">
        <v>42976</v>
      </c>
      <c r="K419" s="2">
        <v>1.766</v>
      </c>
      <c r="L419" s="2">
        <v>2.198</v>
      </c>
      <c r="M419" s="3">
        <f>IF(L419&lt;MAX($L$3:L419),L419/MAX($L$3:L419)-1,0)</f>
        <v>0</v>
      </c>
    </row>
    <row r="420" spans="10:13">
      <c r="J420" s="25">
        <v>42977</v>
      </c>
      <c r="K420" s="2">
        <v>1.766</v>
      </c>
      <c r="L420" s="2">
        <v>2.198</v>
      </c>
      <c r="M420" s="3">
        <f>IF(L420&lt;MAX($L$3:L420),L420/MAX($L$3:L420)-1,0)</f>
        <v>0</v>
      </c>
    </row>
    <row r="421" spans="10:13">
      <c r="J421" s="25">
        <v>42978</v>
      </c>
      <c r="K421" s="2">
        <v>1.766</v>
      </c>
      <c r="L421" s="2">
        <v>2.198</v>
      </c>
      <c r="M421" s="3">
        <f>IF(L421&lt;MAX($L$3:L421),L421/MAX($L$3:L421)-1,0)</f>
        <v>0</v>
      </c>
    </row>
    <row r="422" spans="10:13">
      <c r="J422" s="25">
        <v>42979</v>
      </c>
      <c r="K422" s="2">
        <v>1.766</v>
      </c>
      <c r="L422" s="2">
        <v>2.198</v>
      </c>
      <c r="M422" s="3">
        <f>IF(L422&lt;MAX($L$3:L422),L422/MAX($L$3:L422)-1,0)</f>
        <v>0</v>
      </c>
    </row>
    <row r="423" spans="10:13">
      <c r="J423" s="25">
        <v>42982</v>
      </c>
      <c r="K423" s="2">
        <v>1.766</v>
      </c>
      <c r="L423" s="2">
        <v>2.198</v>
      </c>
      <c r="M423" s="3">
        <f>IF(L423&lt;MAX($L$3:L423),L423/MAX($L$3:L423)-1,0)</f>
        <v>0</v>
      </c>
    </row>
    <row r="424" spans="10:13">
      <c r="J424" s="25">
        <v>42983</v>
      </c>
      <c r="K424" s="2">
        <v>1.766</v>
      </c>
      <c r="L424" s="2">
        <v>2.198</v>
      </c>
      <c r="M424" s="3">
        <f>IF(L424&lt;MAX($L$3:L424),L424/MAX($L$3:L424)-1,0)</f>
        <v>0</v>
      </c>
    </row>
    <row r="425" spans="10:13">
      <c r="J425" s="25">
        <v>42984</v>
      </c>
      <c r="K425" s="2">
        <v>1.766</v>
      </c>
      <c r="L425" s="2">
        <v>2.198</v>
      </c>
      <c r="M425" s="3">
        <f>IF(L425&lt;MAX($L$3:L425),L425/MAX($L$3:L425)-1,0)</f>
        <v>0</v>
      </c>
    </row>
    <row r="426" spans="10:13">
      <c r="J426" s="25">
        <v>42985</v>
      </c>
      <c r="K426" s="2">
        <v>1.7669999999999999</v>
      </c>
      <c r="L426" s="2">
        <v>2.1989999999999998</v>
      </c>
      <c r="M426" s="3">
        <f>IF(L426&lt;MAX($L$3:L426),L426/MAX($L$3:L426)-1,0)</f>
        <v>0</v>
      </c>
    </row>
    <row r="427" spans="10:13">
      <c r="J427" s="25">
        <v>42986</v>
      </c>
      <c r="K427" s="2">
        <v>1.7669999999999999</v>
      </c>
      <c r="L427" s="2">
        <v>2.1989999999999998</v>
      </c>
      <c r="M427" s="3">
        <f>IF(L427&lt;MAX($L$3:L427),L427/MAX($L$3:L427)-1,0)</f>
        <v>0</v>
      </c>
    </row>
    <row r="428" spans="10:13">
      <c r="J428" s="25">
        <v>42989</v>
      </c>
      <c r="K428" s="2">
        <v>1.7669999999999999</v>
      </c>
      <c r="L428" s="2">
        <v>2.1989999999999998</v>
      </c>
      <c r="M428" s="3">
        <f>IF(L428&lt;MAX($L$3:L428),L428/MAX($L$3:L428)-1,0)</f>
        <v>0</v>
      </c>
    </row>
    <row r="429" spans="10:13">
      <c r="J429" s="25">
        <v>42990</v>
      </c>
      <c r="K429" s="2">
        <v>1.7669999999999999</v>
      </c>
      <c r="L429" s="2">
        <v>2.1989999999999998</v>
      </c>
      <c r="M429" s="3">
        <f>IF(L429&lt;MAX($L$3:L429),L429/MAX($L$3:L429)-1,0)</f>
        <v>0</v>
      </c>
    </row>
    <row r="430" spans="10:13">
      <c r="J430" s="25">
        <v>42991</v>
      </c>
      <c r="K430" s="2">
        <v>1.768</v>
      </c>
      <c r="L430" s="2">
        <v>2.2000000000000002</v>
      </c>
      <c r="M430" s="3">
        <f>IF(L430&lt;MAX($L$3:L430),L430/MAX($L$3:L430)-1,0)</f>
        <v>0</v>
      </c>
    </row>
    <row r="431" spans="10:13">
      <c r="J431" s="25">
        <v>42992</v>
      </c>
      <c r="K431" s="2">
        <v>1.768</v>
      </c>
      <c r="L431" s="2">
        <v>2.2000000000000002</v>
      </c>
      <c r="M431" s="3">
        <f>IF(L431&lt;MAX($L$3:L431),L431/MAX($L$3:L431)-1,0)</f>
        <v>0</v>
      </c>
    </row>
    <row r="432" spans="10:13">
      <c r="J432" s="25">
        <v>42993</v>
      </c>
      <c r="K432" s="2">
        <v>1.7769999999999999</v>
      </c>
      <c r="L432" s="2">
        <v>2.2090000000000001</v>
      </c>
      <c r="M432" s="3">
        <f>IF(L432&lt;MAX($L$3:L432),L432/MAX($L$3:L432)-1,0)</f>
        <v>0</v>
      </c>
    </row>
    <row r="433" spans="10:13">
      <c r="J433" s="25">
        <v>42996</v>
      </c>
      <c r="K433" s="2">
        <v>1.778</v>
      </c>
      <c r="L433" s="2">
        <v>2.21</v>
      </c>
      <c r="M433" s="3">
        <f>IF(L433&lt;MAX($L$3:L433),L433/MAX($L$3:L433)-1,0)</f>
        <v>0</v>
      </c>
    </row>
    <row r="434" spans="10:13">
      <c r="J434" s="25">
        <v>42997</v>
      </c>
      <c r="K434" s="2">
        <v>1.778</v>
      </c>
      <c r="L434" s="2">
        <v>2.21</v>
      </c>
      <c r="M434" s="3">
        <f>IF(L434&lt;MAX($L$3:L434),L434/MAX($L$3:L434)-1,0)</f>
        <v>0</v>
      </c>
    </row>
    <row r="435" spans="10:13">
      <c r="J435" s="25">
        <v>42998</v>
      </c>
      <c r="K435" s="2">
        <v>1.7809999999999999</v>
      </c>
      <c r="L435" s="2">
        <v>2.2130000000000001</v>
      </c>
      <c r="M435" s="3">
        <f>IF(L435&lt;MAX($L$3:L435),L435/MAX($L$3:L435)-1,0)</f>
        <v>0</v>
      </c>
    </row>
    <row r="436" spans="10:13">
      <c r="J436" s="25">
        <v>42999</v>
      </c>
      <c r="K436" s="2">
        <v>1.778</v>
      </c>
      <c r="L436" s="2">
        <v>2.21</v>
      </c>
      <c r="M436" s="3">
        <f>IF(L436&lt;MAX($L$3:L436),L436/MAX($L$3:L436)-1,0)</f>
        <v>-1.3556258472662286E-3</v>
      </c>
    </row>
    <row r="437" spans="10:13">
      <c r="J437" s="25">
        <v>43000</v>
      </c>
      <c r="K437" s="2">
        <v>1.7769999999999999</v>
      </c>
      <c r="L437" s="2">
        <v>2.2090000000000001</v>
      </c>
      <c r="M437" s="3">
        <f>IF(L437&lt;MAX($L$3:L437),L437/MAX($L$3:L437)-1,0)</f>
        <v>-1.8075011296881938E-3</v>
      </c>
    </row>
    <row r="438" spans="10:13">
      <c r="J438" s="25">
        <v>43003</v>
      </c>
      <c r="K438" s="2">
        <v>1.776</v>
      </c>
      <c r="L438" s="2">
        <v>2.2080000000000002</v>
      </c>
      <c r="M438" s="3">
        <f>IF(L438&lt;MAX($L$3:L438),L438/MAX($L$3:L438)-1,0)</f>
        <v>-2.2593764121101589E-3</v>
      </c>
    </row>
    <row r="439" spans="10:13">
      <c r="J439" s="25">
        <v>43004</v>
      </c>
      <c r="K439" s="2">
        <v>1.7769999999999999</v>
      </c>
      <c r="L439" s="2">
        <v>2.2090000000000001</v>
      </c>
      <c r="M439" s="3">
        <f>IF(L439&lt;MAX($L$3:L439),L439/MAX($L$3:L439)-1,0)</f>
        <v>-1.8075011296881938E-3</v>
      </c>
    </row>
    <row r="440" spans="10:13">
      <c r="J440" s="25">
        <v>43005</v>
      </c>
      <c r="K440" s="2">
        <v>1.7789999999999999</v>
      </c>
      <c r="L440" s="2">
        <v>2.2109999999999999</v>
      </c>
      <c r="M440" s="3">
        <f>IF(L440&lt;MAX($L$3:L440),L440/MAX($L$3:L440)-1,0)</f>
        <v>-9.0375056484415239E-4</v>
      </c>
    </row>
    <row r="441" spans="10:13">
      <c r="J441" s="25">
        <v>43006</v>
      </c>
      <c r="K441" s="2">
        <v>1.776</v>
      </c>
      <c r="L441" s="2">
        <v>2.2080000000000002</v>
      </c>
      <c r="M441" s="3">
        <f>IF(L441&lt;MAX($L$3:L441),L441/MAX($L$3:L441)-1,0)</f>
        <v>-2.2593764121101589E-3</v>
      </c>
    </row>
    <row r="442" spans="10:13">
      <c r="J442" s="25">
        <v>43007</v>
      </c>
      <c r="K442" s="2">
        <v>1.7769999999999999</v>
      </c>
      <c r="L442" s="2">
        <v>2.2090000000000001</v>
      </c>
      <c r="M442" s="3">
        <f>IF(L442&lt;MAX($L$3:L442),L442/MAX($L$3:L442)-1,0)</f>
        <v>-1.8075011296881938E-3</v>
      </c>
    </row>
    <row r="443" spans="10:13">
      <c r="J443" s="25"/>
    </row>
    <row r="444" spans="10:13">
      <c r="J444" s="25"/>
    </row>
    <row r="445" spans="10:13">
      <c r="J445" s="25"/>
    </row>
    <row r="446" spans="10:13">
      <c r="J446" s="25"/>
    </row>
    <row r="447" spans="10:13">
      <c r="J447" s="25"/>
    </row>
    <row r="448" spans="10:13">
      <c r="J448" s="25"/>
    </row>
    <row r="449" spans="10:10">
      <c r="J449" s="25"/>
    </row>
    <row r="450" spans="10:10">
      <c r="J450" s="25"/>
    </row>
    <row r="451" spans="10:10">
      <c r="J451" s="25"/>
    </row>
    <row r="452" spans="10:10">
      <c r="J452" s="25"/>
    </row>
    <row r="453" spans="10:10">
      <c r="J453" s="25"/>
    </row>
    <row r="454" spans="10:10">
      <c r="J454" s="25"/>
    </row>
    <row r="455" spans="10:10">
      <c r="J455" s="25"/>
    </row>
    <row r="456" spans="10:10">
      <c r="J456" s="25"/>
    </row>
    <row r="457" spans="10:10">
      <c r="J457" s="25"/>
    </row>
    <row r="458" spans="10:10">
      <c r="J458" s="25"/>
    </row>
    <row r="459" spans="10:10">
      <c r="J459" s="25"/>
    </row>
    <row r="460" spans="10:10">
      <c r="J460" s="25"/>
    </row>
    <row r="461" spans="10:10">
      <c r="J461" s="25"/>
    </row>
    <row r="462" spans="10:10">
      <c r="J462" s="25"/>
    </row>
    <row r="463" spans="10:10">
      <c r="J463" s="25"/>
    </row>
    <row r="464" spans="10:10">
      <c r="J464" s="25"/>
    </row>
    <row r="465" spans="10:10">
      <c r="J465" s="25"/>
    </row>
    <row r="466" spans="10:10">
      <c r="J466" s="25"/>
    </row>
    <row r="467" spans="10:10">
      <c r="J467" s="25"/>
    </row>
    <row r="468" spans="10:10">
      <c r="J468" s="25"/>
    </row>
    <row r="469" spans="10:10">
      <c r="J469" s="25"/>
    </row>
    <row r="470" spans="10:10">
      <c r="J470" s="25"/>
    </row>
    <row r="471" spans="10:10">
      <c r="J471" s="25"/>
    </row>
    <row r="472" spans="10:10">
      <c r="J472" s="25"/>
    </row>
    <row r="473" spans="10:10">
      <c r="J473" s="25"/>
    </row>
    <row r="474" spans="10:10">
      <c r="J474" s="25"/>
    </row>
    <row r="475" spans="10:10">
      <c r="J475" s="25"/>
    </row>
    <row r="476" spans="10:10">
      <c r="J476" s="25"/>
    </row>
    <row r="477" spans="10:10">
      <c r="J477" s="25"/>
    </row>
    <row r="478" spans="10:10">
      <c r="J478" s="25"/>
    </row>
    <row r="479" spans="10:10">
      <c r="J479" s="25"/>
    </row>
    <row r="480" spans="10:10">
      <c r="J480" s="25"/>
    </row>
    <row r="481" spans="10:10">
      <c r="J481" s="25"/>
    </row>
    <row r="482" spans="10:10">
      <c r="J482" s="25"/>
    </row>
    <row r="483" spans="10:10">
      <c r="J483" s="25"/>
    </row>
    <row r="484" spans="10:10">
      <c r="J484" s="25"/>
    </row>
    <row r="485" spans="10:10">
      <c r="J485" s="25"/>
    </row>
    <row r="486" spans="10:10">
      <c r="J486" s="25"/>
    </row>
    <row r="487" spans="10:10">
      <c r="J487" s="25"/>
    </row>
    <row r="488" spans="10:10">
      <c r="J488" s="25"/>
    </row>
    <row r="489" spans="10:10">
      <c r="J489" s="25"/>
    </row>
    <row r="490" spans="10:10">
      <c r="J490" s="25"/>
    </row>
    <row r="491" spans="10:10">
      <c r="J491" s="25"/>
    </row>
    <row r="492" spans="10:10">
      <c r="J492" s="25"/>
    </row>
    <row r="493" spans="10:10">
      <c r="J493" s="25"/>
    </row>
    <row r="494" spans="10:10">
      <c r="J494" s="25"/>
    </row>
    <row r="495" spans="10:10">
      <c r="J495" s="25"/>
    </row>
    <row r="496" spans="10:10">
      <c r="J496" s="25"/>
    </row>
    <row r="497" spans="10:10">
      <c r="J497" s="25"/>
    </row>
    <row r="498" spans="10:10">
      <c r="J498" s="25"/>
    </row>
    <row r="499" spans="10:10">
      <c r="J499" s="25"/>
    </row>
    <row r="500" spans="10:10">
      <c r="J500" s="25"/>
    </row>
    <row r="501" spans="10:10">
      <c r="J501" s="25"/>
    </row>
    <row r="502" spans="10:10">
      <c r="J502" s="25"/>
    </row>
    <row r="503" spans="10:10">
      <c r="J503" s="25"/>
    </row>
    <row r="504" spans="10:10">
      <c r="J504" s="25"/>
    </row>
    <row r="505" spans="10:10">
      <c r="J505" s="25"/>
    </row>
    <row r="506" spans="10:10">
      <c r="J506" s="25"/>
    </row>
    <row r="507" spans="10:10">
      <c r="J507" s="25"/>
    </row>
    <row r="508" spans="10:10">
      <c r="J508" s="25"/>
    </row>
    <row r="509" spans="10:10">
      <c r="J509" s="25"/>
    </row>
    <row r="510" spans="10:10">
      <c r="J510" s="25"/>
    </row>
    <row r="511" spans="10:10">
      <c r="J511" s="25"/>
    </row>
    <row r="512" spans="10:10">
      <c r="J512" s="25"/>
    </row>
    <row r="513" spans="10:10">
      <c r="J513" s="25"/>
    </row>
    <row r="514" spans="10:10">
      <c r="J514" s="25"/>
    </row>
    <row r="515" spans="10:10">
      <c r="J515" s="25"/>
    </row>
  </sheetData>
  <sortState ref="J3:M442">
    <sortCondition ref="J2"/>
  </sortState>
  <mergeCells count="16">
    <mergeCell ref="G125:G134"/>
    <mergeCell ref="G68:G77"/>
    <mergeCell ref="G80:G88"/>
    <mergeCell ref="G91:G98"/>
    <mergeCell ref="G101:G110"/>
    <mergeCell ref="G113:G122"/>
    <mergeCell ref="B7:F7"/>
    <mergeCell ref="B8:F8"/>
    <mergeCell ref="B9:F9"/>
    <mergeCell ref="B10:F10"/>
    <mergeCell ref="B11:F11"/>
    <mergeCell ref="B2:F2"/>
    <mergeCell ref="B3:F3"/>
    <mergeCell ref="B4:F4"/>
    <mergeCell ref="B5:F5"/>
    <mergeCell ref="B6:F6"/>
  </mergeCells>
  <phoneticPr fontId="21" type="noConversion"/>
  <hyperlinks>
    <hyperlink ref="C15" r:id="rId1"/>
    <hyperlink ref="C16" r:id="rId2"/>
    <hyperlink ref="C19" r:id="rId3"/>
  </hyperlinks>
  <pageMargins left="0.69930555555555596" right="0.69930555555555596" top="0.75" bottom="0.75" header="0.3" footer="0.3"/>
  <pageSetup paperSize="9" orientation="portrait"/>
  <drawing r:id="rId4"/>
</worksheet>
</file>

<file path=xl/worksheets/sheet37.xml><?xml version="1.0" encoding="utf-8"?>
<worksheet xmlns="http://schemas.openxmlformats.org/spreadsheetml/2006/main" xmlns:r="http://schemas.openxmlformats.org/officeDocument/2006/relationships">
  <dimension ref="A1:K435"/>
  <sheetViews>
    <sheetView workbookViewId="0">
      <selection activeCell="I20" sqref="I20"/>
    </sheetView>
  </sheetViews>
  <sheetFormatPr defaultColWidth="9" defaultRowHeight="14.25"/>
  <cols>
    <col min="1" max="1" width="10.625" style="114" customWidth="1"/>
    <col min="5" max="5" width="9" style="112"/>
    <col min="6" max="6" width="12.875" style="112" bestFit="1" customWidth="1"/>
    <col min="9" max="9" width="12.625" customWidth="1"/>
  </cols>
  <sheetData>
    <row r="1" spans="1:11" ht="15" thickBot="1">
      <c r="A1" s="113" t="s">
        <v>851</v>
      </c>
      <c r="B1" s="110" t="s">
        <v>852</v>
      </c>
      <c r="C1" s="110" t="s">
        <v>853</v>
      </c>
      <c r="E1" s="111" t="s">
        <v>848</v>
      </c>
    </row>
    <row r="2" spans="1:11" ht="15" thickBot="1">
      <c r="A2" s="97">
        <v>42361</v>
      </c>
      <c r="B2" s="98">
        <v>1</v>
      </c>
      <c r="C2" s="98">
        <v>1</v>
      </c>
      <c r="D2" s="98"/>
      <c r="E2" s="105"/>
      <c r="F2" s="105"/>
      <c r="G2" s="98"/>
      <c r="H2" s="3"/>
      <c r="I2" s="24" t="s">
        <v>228</v>
      </c>
      <c r="J2" s="22" t="s">
        <v>4</v>
      </c>
      <c r="K2" s="22" t="s">
        <v>10</v>
      </c>
    </row>
    <row r="3" spans="1:11" ht="15" thickBot="1">
      <c r="A3" s="97">
        <v>42363</v>
      </c>
      <c r="B3" s="98">
        <v>0.999</v>
      </c>
      <c r="C3" s="98">
        <v>0.999</v>
      </c>
      <c r="D3" s="98"/>
      <c r="E3" s="105">
        <f>IF(C3&lt;MAX($C$2:C3),C3/MAX($C$2:C3)-1,0)</f>
        <v>-1.0000000000000009E-3</v>
      </c>
      <c r="F3" s="105"/>
      <c r="G3" s="98"/>
      <c r="H3" s="82" t="s">
        <v>752</v>
      </c>
      <c r="I3" s="99">
        <f>(B435-1)/1*365/(A435-A2)</f>
        <v>0.21560719640179907</v>
      </c>
      <c r="J3" s="3">
        <f>MIN(E3:E429)</f>
        <v>-0.13700000000000001</v>
      </c>
      <c r="K3" s="1"/>
    </row>
    <row r="4" spans="1:11" ht="15" thickBot="1">
      <c r="A4" s="97">
        <v>42366</v>
      </c>
      <c r="B4" s="98">
        <v>0.998</v>
      </c>
      <c r="C4" s="98">
        <v>0.998</v>
      </c>
      <c r="D4" s="99">
        <v>-1E-3</v>
      </c>
      <c r="E4" s="105">
        <f>IF(C4&lt;MAX($C$2:C4),C4/MAX($C$2:C4)-1,0)</f>
        <v>-2.0000000000000018E-3</v>
      </c>
      <c r="F4" s="105"/>
      <c r="G4" s="98"/>
      <c r="H4" s="82" t="s">
        <v>580</v>
      </c>
      <c r="I4" s="99">
        <f>(B435-B30)/B30*365/(A435-A30)</f>
        <v>0.32913138258504437</v>
      </c>
      <c r="J4" s="24">
        <f>MIN(F32:F429)</f>
        <v>-0.121852970795569</v>
      </c>
      <c r="K4" s="1"/>
    </row>
    <row r="5" spans="1:11" ht="27.75" thickBot="1">
      <c r="A5" s="97">
        <v>42367</v>
      </c>
      <c r="B5" s="98">
        <v>1</v>
      </c>
      <c r="C5" s="98">
        <v>1</v>
      </c>
      <c r="D5" s="99">
        <v>2E-3</v>
      </c>
      <c r="E5" s="120">
        <f>IF(C5&lt;MAX($C$2:C5),C5/MAX($C$2:C5)-1,0)</f>
        <v>0</v>
      </c>
      <c r="F5" s="105"/>
      <c r="G5" s="98"/>
      <c r="H5" s="109" t="s">
        <v>850</v>
      </c>
      <c r="I5" s="99">
        <f>B435/B241-1</f>
        <v>0.33142311365807076</v>
      </c>
      <c r="J5" s="3">
        <f>MIN(F242:F429)</f>
        <v>-0.11611161116111612</v>
      </c>
      <c r="K5" s="1"/>
    </row>
    <row r="6" spans="1:11" ht="15" thickBot="1">
      <c r="A6" s="97">
        <v>42369</v>
      </c>
      <c r="B6" s="98">
        <v>0.999</v>
      </c>
      <c r="C6" s="98">
        <v>0.999</v>
      </c>
      <c r="D6" s="98"/>
      <c r="E6" s="120">
        <f>IF(C6&lt;MAX($C$2:C6),C6/MAX($C$2:C6)-1,0)</f>
        <v>-1.0000000000000009E-3</v>
      </c>
      <c r="F6" s="105"/>
      <c r="G6" s="98"/>
    </row>
    <row r="7" spans="1:11" ht="15" thickBot="1">
      <c r="A7" s="97">
        <v>42377</v>
      </c>
      <c r="B7" s="98">
        <v>0.96199999999999997</v>
      </c>
      <c r="C7" s="98">
        <v>0.96199999999999997</v>
      </c>
      <c r="D7" s="98"/>
      <c r="E7" s="120">
        <f>IF(C7&lt;MAX($C$2:C7),C7/MAX($C$2:C7)-1,0)</f>
        <v>-3.8000000000000034E-2</v>
      </c>
      <c r="F7" s="105"/>
      <c r="G7" s="98"/>
    </row>
    <row r="8" spans="1:11" ht="15" thickBot="1">
      <c r="A8" s="97">
        <v>42380</v>
      </c>
      <c r="B8" s="98">
        <v>0.94399999999999995</v>
      </c>
      <c r="C8" s="98">
        <v>0.94399999999999995</v>
      </c>
      <c r="D8" s="99">
        <v>-1.8700000000000001E-2</v>
      </c>
      <c r="E8" s="120">
        <f>IF(C8&lt;MAX($C$2:C8),C8/MAX($C$2:C8)-1,0)</f>
        <v>-5.600000000000005E-2</v>
      </c>
      <c r="F8" s="105"/>
      <c r="G8" s="98"/>
    </row>
    <row r="9" spans="1:11" ht="15" thickBot="1">
      <c r="A9" s="97">
        <v>42384</v>
      </c>
      <c r="B9" s="98">
        <v>0.93799999999999994</v>
      </c>
      <c r="C9" s="98">
        <v>0.93799999999999994</v>
      </c>
      <c r="D9" s="98"/>
      <c r="E9" s="120">
        <f>IF(C9&lt;MAX($C$2:C9),C9/MAX($C$2:C9)-1,0)</f>
        <v>-6.2000000000000055E-2</v>
      </c>
      <c r="F9" s="105"/>
      <c r="G9" s="98"/>
    </row>
    <row r="10" spans="1:11" ht="15" thickBot="1">
      <c r="A10" s="97">
        <v>42390</v>
      </c>
      <c r="B10" s="98">
        <v>0.94299999999999995</v>
      </c>
      <c r="C10" s="98">
        <v>0.94299999999999995</v>
      </c>
      <c r="D10" s="98"/>
      <c r="E10" s="120">
        <f>IF(C10&lt;MAX($C$2:C10),C10/MAX($C$2:C10)-1,0)</f>
        <v>-5.7000000000000051E-2</v>
      </c>
      <c r="F10" s="105"/>
      <c r="G10" s="98"/>
    </row>
    <row r="11" spans="1:11" ht="15" thickBot="1">
      <c r="A11" s="97">
        <v>42391</v>
      </c>
      <c r="B11" s="98">
        <v>0.94099999999999995</v>
      </c>
      <c r="C11" s="98">
        <v>0.94099999999999995</v>
      </c>
      <c r="D11" s="99">
        <v>-2.0999999999999999E-3</v>
      </c>
      <c r="E11" s="120">
        <f>IF(C11&lt;MAX($C$2:C11),C11/MAX($C$2:C11)-1,0)</f>
        <v>-5.9000000000000052E-2</v>
      </c>
      <c r="F11" s="105"/>
      <c r="G11" s="98"/>
    </row>
    <row r="12" spans="1:11" ht="15" thickBot="1">
      <c r="A12" s="97">
        <v>42394</v>
      </c>
      <c r="B12" s="98">
        <v>0.94499999999999995</v>
      </c>
      <c r="C12" s="98">
        <v>0.94499999999999995</v>
      </c>
      <c r="D12" s="99">
        <v>4.3E-3</v>
      </c>
      <c r="E12" s="120">
        <f>IF(C12&lt;MAX($C$2:C12),C12/MAX($C$2:C12)-1,0)</f>
        <v>-5.5000000000000049E-2</v>
      </c>
      <c r="F12" s="105"/>
      <c r="G12" s="98"/>
    </row>
    <row r="13" spans="1:11" ht="15" thickBot="1">
      <c r="A13" s="97">
        <v>42395</v>
      </c>
      <c r="B13" s="98">
        <v>0.92</v>
      </c>
      <c r="C13" s="98">
        <v>0.92</v>
      </c>
      <c r="D13" s="99">
        <v>-2.6499999999999999E-2</v>
      </c>
      <c r="E13" s="120">
        <f>IF(C13&lt;MAX($C$2:C13),C13/MAX($C$2:C13)-1,0)</f>
        <v>-7.999999999999996E-2</v>
      </c>
      <c r="F13" s="105"/>
      <c r="G13" s="98"/>
    </row>
    <row r="14" spans="1:11" ht="15" thickBot="1">
      <c r="A14" s="97">
        <v>42396</v>
      </c>
      <c r="B14" s="98">
        <v>0.91800000000000004</v>
      </c>
      <c r="C14" s="98">
        <v>0.91800000000000004</v>
      </c>
      <c r="D14" s="99">
        <v>-2.2000000000000001E-3</v>
      </c>
      <c r="E14" s="120">
        <f>IF(C14&lt;MAX($C$2:C14),C14/MAX($C$2:C14)-1,0)</f>
        <v>-8.1999999999999962E-2</v>
      </c>
      <c r="F14" s="105"/>
      <c r="G14" s="98"/>
    </row>
    <row r="15" spans="1:11" ht="15" thickBot="1">
      <c r="A15" s="97">
        <v>42397</v>
      </c>
      <c r="B15" s="98">
        <v>0.90600000000000003</v>
      </c>
      <c r="C15" s="98">
        <v>0.90600000000000003</v>
      </c>
      <c r="D15" s="99">
        <v>-1.3100000000000001E-2</v>
      </c>
      <c r="E15" s="120">
        <f>IF(C15&lt;MAX($C$2:C15),C15/MAX($C$2:C15)-1,0)</f>
        <v>-9.3999999999999972E-2</v>
      </c>
      <c r="F15" s="105"/>
      <c r="G15" s="98"/>
    </row>
    <row r="16" spans="1:11" ht="15" thickBot="1">
      <c r="A16" s="97">
        <v>42398</v>
      </c>
      <c r="B16" s="98">
        <v>0.91300000000000003</v>
      </c>
      <c r="C16" s="98">
        <v>0.91300000000000003</v>
      </c>
      <c r="D16" s="99">
        <v>7.7000000000000002E-3</v>
      </c>
      <c r="E16" s="120">
        <f>IF(C16&lt;MAX($C$2:C16),C16/MAX($C$2:C16)-1,0)</f>
        <v>-8.6999999999999966E-2</v>
      </c>
      <c r="F16" s="105"/>
      <c r="G16" s="98"/>
    </row>
    <row r="17" spans="1:7" ht="15" thickBot="1">
      <c r="A17" s="97">
        <v>42401</v>
      </c>
      <c r="B17" s="98">
        <v>0.91</v>
      </c>
      <c r="C17" s="98">
        <v>0.91</v>
      </c>
      <c r="D17" s="99">
        <v>-3.3E-3</v>
      </c>
      <c r="E17" s="120">
        <f>IF(C17&lt;MAX($C$2:C17),C17/MAX($C$2:C17)-1,0)</f>
        <v>-8.9999999999999969E-2</v>
      </c>
      <c r="F17" s="105"/>
      <c r="G17" s="98"/>
    </row>
    <row r="18" spans="1:7" ht="15" thickBot="1">
      <c r="A18" s="97">
        <v>42402</v>
      </c>
      <c r="B18" s="98">
        <v>0.91600000000000004</v>
      </c>
      <c r="C18" s="98">
        <v>0.91600000000000004</v>
      </c>
      <c r="D18" s="99">
        <v>6.6E-3</v>
      </c>
      <c r="E18" s="120">
        <f>IF(C18&lt;MAX($C$2:C18),C18/MAX($C$2:C18)-1,0)</f>
        <v>-8.3999999999999964E-2</v>
      </c>
      <c r="F18" s="105"/>
      <c r="G18" s="98"/>
    </row>
    <row r="19" spans="1:7" ht="15" thickBot="1">
      <c r="A19" s="97">
        <v>42403</v>
      </c>
      <c r="B19" s="98">
        <v>0.91500000000000004</v>
      </c>
      <c r="C19" s="98">
        <v>0.91500000000000004</v>
      </c>
      <c r="D19" s="99">
        <v>-1.1000000000000001E-3</v>
      </c>
      <c r="E19" s="120">
        <f>IF(C19&lt;MAX($C$2:C19),C19/MAX($C$2:C19)-1,0)</f>
        <v>-8.4999999999999964E-2</v>
      </c>
      <c r="F19" s="105"/>
      <c r="G19" s="98"/>
    </row>
    <row r="20" spans="1:7" ht="15" thickBot="1">
      <c r="A20" s="97">
        <v>42404</v>
      </c>
      <c r="B20" s="98">
        <v>0.91700000000000004</v>
      </c>
      <c r="C20" s="98">
        <v>0.91700000000000004</v>
      </c>
      <c r="D20" s="99">
        <v>2.2000000000000001E-3</v>
      </c>
      <c r="E20" s="120">
        <f>IF(C20&lt;MAX($C$2:C20),C20/MAX($C$2:C20)-1,0)</f>
        <v>-8.2999999999999963E-2</v>
      </c>
      <c r="F20" s="105"/>
      <c r="G20" s="102"/>
    </row>
    <row r="21" spans="1:7" ht="15" thickBot="1">
      <c r="A21" s="101">
        <v>42405</v>
      </c>
      <c r="B21" s="98">
        <v>0.91700000000000004</v>
      </c>
      <c r="C21" s="98">
        <v>0.91700000000000004</v>
      </c>
      <c r="D21" s="99">
        <v>0</v>
      </c>
      <c r="E21" s="120">
        <f>IF(C21&lt;MAX($C$2:C21),C21/MAX($C$2:C21)-1,0)</f>
        <v>-8.2999999999999963E-2</v>
      </c>
      <c r="F21" s="99"/>
      <c r="G21" s="98"/>
    </row>
    <row r="22" spans="1:7" ht="15" thickBot="1">
      <c r="A22" s="97">
        <v>42415</v>
      </c>
      <c r="B22" s="98">
        <v>0.92400000000000004</v>
      </c>
      <c r="C22" s="98">
        <v>0.92400000000000004</v>
      </c>
      <c r="D22" s="99">
        <v>7.6E-3</v>
      </c>
      <c r="E22" s="120">
        <f>IF(C22&lt;MAX($C$2:C22),C22/MAX($C$2:C22)-1,0)</f>
        <v>-7.5999999999999956E-2</v>
      </c>
      <c r="F22" s="105"/>
      <c r="G22" s="98"/>
    </row>
    <row r="23" spans="1:7" ht="15" thickBot="1">
      <c r="A23" s="97">
        <v>42416</v>
      </c>
      <c r="B23" s="98">
        <v>0.94099999999999995</v>
      </c>
      <c r="C23" s="98">
        <v>0.94099999999999995</v>
      </c>
      <c r="D23" s="99">
        <v>1.84E-2</v>
      </c>
      <c r="E23" s="120">
        <f>IF(C23&lt;MAX($C$2:C23),C23/MAX($C$2:C23)-1,0)</f>
        <v>-5.9000000000000052E-2</v>
      </c>
      <c r="F23" s="105"/>
      <c r="G23" s="98"/>
    </row>
    <row r="24" spans="1:7" ht="15" thickBot="1">
      <c r="A24" s="97">
        <v>42417</v>
      </c>
      <c r="B24" s="98">
        <v>0.95099999999999996</v>
      </c>
      <c r="C24" s="98">
        <v>0.95099999999999996</v>
      </c>
      <c r="D24" s="99">
        <v>1.06E-2</v>
      </c>
      <c r="E24" s="120">
        <f>IF(C24&lt;MAX($C$2:C24),C24/MAX($C$2:C24)-1,0)</f>
        <v>-4.9000000000000044E-2</v>
      </c>
      <c r="F24" s="105"/>
      <c r="G24" s="98"/>
    </row>
    <row r="25" spans="1:7" ht="15" thickBot="1">
      <c r="A25" s="97">
        <v>42418</v>
      </c>
      <c r="B25" s="98">
        <v>0.95399999999999996</v>
      </c>
      <c r="C25" s="98">
        <v>0.95399999999999996</v>
      </c>
      <c r="D25" s="99">
        <v>3.2000000000000002E-3</v>
      </c>
      <c r="E25" s="120">
        <f>IF(C25&lt;MAX($C$2:C25),C25/MAX($C$2:C25)-1,0)</f>
        <v>-4.6000000000000041E-2</v>
      </c>
      <c r="F25" s="105"/>
      <c r="G25" s="98"/>
    </row>
    <row r="26" spans="1:7" ht="15" thickBot="1">
      <c r="A26" s="97">
        <v>42419</v>
      </c>
      <c r="B26" s="98">
        <v>0.95599999999999996</v>
      </c>
      <c r="C26" s="98">
        <v>0.95599999999999996</v>
      </c>
      <c r="D26" s="99">
        <v>2.0999999999999999E-3</v>
      </c>
      <c r="E26" s="120">
        <f>IF(C26&lt;MAX($C$2:C26),C26/MAX($C$2:C26)-1,0)</f>
        <v>-4.4000000000000039E-2</v>
      </c>
      <c r="F26" s="105"/>
      <c r="G26" s="98"/>
    </row>
    <row r="27" spans="1:7" ht="15" thickBot="1">
      <c r="A27" s="97">
        <v>42422</v>
      </c>
      <c r="B27" s="98">
        <v>0.97599999999999998</v>
      </c>
      <c r="C27" s="98">
        <v>0.97599999999999998</v>
      </c>
      <c r="D27" s="99">
        <v>2.0899999999999998E-2</v>
      </c>
      <c r="E27" s="120">
        <f>IF(C27&lt;MAX($C$2:C27),C27/MAX($C$2:C27)-1,0)</f>
        <v>-2.4000000000000021E-2</v>
      </c>
      <c r="F27" s="105"/>
      <c r="G27" s="98"/>
    </row>
    <row r="28" spans="1:7" ht="15" thickBot="1">
      <c r="A28" s="97">
        <v>42423</v>
      </c>
      <c r="B28" s="98">
        <v>0.96599999999999997</v>
      </c>
      <c r="C28" s="98">
        <v>0.96599999999999997</v>
      </c>
      <c r="D28" s="99">
        <v>-1.0200000000000001E-2</v>
      </c>
      <c r="E28" s="120">
        <f>IF(C28&lt;MAX($C$2:C28),C28/MAX($C$2:C28)-1,0)</f>
        <v>-3.400000000000003E-2</v>
      </c>
      <c r="F28" s="105"/>
      <c r="G28" s="98"/>
    </row>
    <row r="29" spans="1:7" ht="15" thickBot="1">
      <c r="A29" s="97">
        <v>42424</v>
      </c>
      <c r="B29" s="98">
        <v>0.97599999999999998</v>
      </c>
      <c r="C29" s="98">
        <v>0.97599999999999998</v>
      </c>
      <c r="D29" s="99">
        <v>1.04E-2</v>
      </c>
      <c r="E29" s="120">
        <f>IF(C29&lt;MAX($C$2:C29),C29/MAX($C$2:C29)-1,0)</f>
        <v>-2.4000000000000021E-2</v>
      </c>
      <c r="F29" s="105"/>
      <c r="G29" s="98"/>
    </row>
    <row r="30" spans="1:7" ht="15" thickBot="1">
      <c r="A30" s="97">
        <v>42425</v>
      </c>
      <c r="B30" s="98">
        <v>0.90300000000000002</v>
      </c>
      <c r="C30" s="98">
        <v>0.90300000000000002</v>
      </c>
      <c r="D30" s="99">
        <v>-7.4800000000000005E-2</v>
      </c>
      <c r="E30" s="120">
        <f>IF(C30&lt;MAX($C$2:C30),C30/MAX($C$2:C30)-1,0)</f>
        <v>-9.6999999999999975E-2</v>
      </c>
      <c r="F30" s="105"/>
      <c r="G30" s="98"/>
    </row>
    <row r="31" spans="1:7" ht="15" thickBot="1">
      <c r="A31" s="97">
        <v>42426</v>
      </c>
      <c r="B31" s="98">
        <v>0.90800000000000003</v>
      </c>
      <c r="C31" s="98">
        <v>0.90800000000000003</v>
      </c>
      <c r="D31" s="99">
        <v>5.4999999999999997E-3</v>
      </c>
      <c r="E31" s="120">
        <f>IF(C31&lt;MAX($C$2:C31),C31/MAX($C$2:C31)-1,0)</f>
        <v>-9.1999999999999971E-2</v>
      </c>
      <c r="F31" s="105"/>
      <c r="G31" s="98"/>
    </row>
    <row r="32" spans="1:7" ht="15" thickBot="1">
      <c r="A32" s="97">
        <v>42429</v>
      </c>
      <c r="B32" s="98">
        <v>0.86299999999999999</v>
      </c>
      <c r="C32" s="98">
        <v>0.86299999999999999</v>
      </c>
      <c r="D32" s="99">
        <v>-4.9599999999999998E-2</v>
      </c>
      <c r="E32" s="120">
        <f>IF(C32&lt;MAX($C$2:C32),C32/MAX($C$2:C32)-1,0)</f>
        <v>-0.13700000000000001</v>
      </c>
      <c r="F32" s="105">
        <f>IF(C32&lt;MAX($C$31:C32),C32/MAX($C$31:C32)-1,0)</f>
        <v>-4.9559471365638763E-2</v>
      </c>
      <c r="G32" s="98"/>
    </row>
    <row r="33" spans="1:7" ht="15" thickBot="1">
      <c r="A33" s="97">
        <v>42430</v>
      </c>
      <c r="B33" s="98">
        <v>0.874</v>
      </c>
      <c r="C33" s="98">
        <v>0.874</v>
      </c>
      <c r="D33" s="99">
        <v>1.2699999999999999E-2</v>
      </c>
      <c r="E33" s="122">
        <f>IF(C33&lt;MAX($C$2:C33),C33/MAX($C$2:C33)-1,0)</f>
        <v>-0.126</v>
      </c>
      <c r="F33" s="105">
        <f>IF(C33&lt;MAX($C$31:C33),C33/MAX($C$31:C33)-1,0)</f>
        <v>-3.7444933920704915E-2</v>
      </c>
      <c r="G33" s="98"/>
    </row>
    <row r="34" spans="1:7" ht="15" thickBot="1">
      <c r="A34" s="97">
        <v>42431</v>
      </c>
      <c r="B34" s="98">
        <v>0.88600000000000001</v>
      </c>
      <c r="C34" s="98">
        <v>0.88600000000000001</v>
      </c>
      <c r="D34" s="99">
        <v>1.37E-2</v>
      </c>
      <c r="E34" s="122">
        <f>IF(C34&lt;MAX($C$2:C34),C34/MAX($C$2:C34)-1,0)</f>
        <v>-0.11399999999999999</v>
      </c>
      <c r="F34" s="105">
        <f>IF(C34&lt;MAX($C$31:C34),C34/MAX($C$31:C34)-1,0)</f>
        <v>-2.4229074889867808E-2</v>
      </c>
      <c r="G34" s="98"/>
    </row>
    <row r="35" spans="1:7" ht="15" thickBot="1">
      <c r="A35" s="97">
        <v>42432</v>
      </c>
      <c r="B35" s="98">
        <v>0.89200000000000002</v>
      </c>
      <c r="C35" s="98">
        <v>0.89200000000000002</v>
      </c>
      <c r="D35" s="99">
        <v>6.7999999999999996E-3</v>
      </c>
      <c r="E35" s="122">
        <f>IF(C35&lt;MAX($C$2:C35),C35/MAX($C$2:C35)-1,0)</f>
        <v>-0.10799999999999998</v>
      </c>
      <c r="F35" s="105">
        <f>IF(C35&lt;MAX($C$31:C35),C35/MAX($C$31:C35)-1,0)</f>
        <v>-1.7621145374449365E-2</v>
      </c>
      <c r="G35" s="98"/>
    </row>
    <row r="36" spans="1:7" ht="15" thickBot="1">
      <c r="A36" s="97">
        <v>42433</v>
      </c>
      <c r="B36" s="98">
        <v>0.89100000000000001</v>
      </c>
      <c r="C36" s="98">
        <v>0.89100000000000001</v>
      </c>
      <c r="D36" s="99">
        <v>-1.1000000000000001E-3</v>
      </c>
      <c r="E36" s="122">
        <f>IF(C36&lt;MAX($C$2:C36),C36/MAX($C$2:C36)-1,0)</f>
        <v>-0.10899999999999999</v>
      </c>
      <c r="F36" s="105">
        <f>IF(C36&lt;MAX($C$31:C36),C36/MAX($C$31:C36)-1,0)</f>
        <v>-1.8722466960352402E-2</v>
      </c>
      <c r="G36" s="98"/>
    </row>
    <row r="37" spans="1:7" ht="15" thickBot="1">
      <c r="A37" s="97">
        <v>42436</v>
      </c>
      <c r="B37" s="98">
        <v>0.89200000000000002</v>
      </c>
      <c r="C37" s="98">
        <v>0.89200000000000002</v>
      </c>
      <c r="D37" s="99">
        <v>1.1000000000000001E-3</v>
      </c>
      <c r="E37" s="122">
        <f>IF(C37&lt;MAX($C$2:C37),C37/MAX($C$2:C37)-1,0)</f>
        <v>-0.10799999999999998</v>
      </c>
      <c r="F37" s="105">
        <f>IF(C37&lt;MAX($C$31:C37),C37/MAX($C$31:C37)-1,0)</f>
        <v>-1.7621145374449365E-2</v>
      </c>
      <c r="G37" s="98"/>
    </row>
    <row r="38" spans="1:7" ht="15" thickBot="1">
      <c r="A38" s="97">
        <v>42437</v>
      </c>
      <c r="B38" s="98">
        <v>0.89200000000000002</v>
      </c>
      <c r="C38" s="98">
        <v>0.89200000000000002</v>
      </c>
      <c r="D38" s="99">
        <v>0</v>
      </c>
      <c r="E38" s="122">
        <f>IF(C38&lt;MAX($C$2:C38),C38/MAX($C$2:C38)-1,0)</f>
        <v>-0.10799999999999998</v>
      </c>
      <c r="F38" s="105">
        <f>IF(C38&lt;MAX($C$31:C38),C38/MAX($C$31:C38)-1,0)</f>
        <v>-1.7621145374449365E-2</v>
      </c>
      <c r="G38" s="98"/>
    </row>
    <row r="39" spans="1:7" ht="15" thickBot="1">
      <c r="A39" s="97">
        <v>42438</v>
      </c>
      <c r="B39" s="98">
        <v>0.89100000000000001</v>
      </c>
      <c r="C39" s="98">
        <v>0.89100000000000001</v>
      </c>
      <c r="D39" s="99">
        <v>-1.1000000000000001E-3</v>
      </c>
      <c r="E39" s="122">
        <f>IF(C39&lt;MAX($C$2:C39),C39/MAX($C$2:C39)-1,0)</f>
        <v>-0.10899999999999999</v>
      </c>
      <c r="F39" s="105">
        <f>IF(C39&lt;MAX($C$31:C39),C39/MAX($C$31:C39)-1,0)</f>
        <v>-1.8722466960352402E-2</v>
      </c>
      <c r="G39" s="98"/>
    </row>
    <row r="40" spans="1:7" ht="15" thickBot="1">
      <c r="A40" s="97">
        <v>42439</v>
      </c>
      <c r="B40" s="98">
        <v>0.88900000000000001</v>
      </c>
      <c r="C40" s="98">
        <v>0.88900000000000001</v>
      </c>
      <c r="D40" s="99">
        <v>-2.2000000000000001E-3</v>
      </c>
      <c r="E40" s="122">
        <f>IF(C40&lt;MAX($C$2:C40),C40/MAX($C$2:C40)-1,0)</f>
        <v>-0.11099999999999999</v>
      </c>
      <c r="F40" s="105">
        <f>IF(C40&lt;MAX($C$31:C40),C40/MAX($C$31:C40)-1,0)</f>
        <v>-2.0925110132158586E-2</v>
      </c>
      <c r="G40" s="102"/>
    </row>
    <row r="41" spans="1:7" ht="15" thickBot="1">
      <c r="A41" s="101">
        <v>42440</v>
      </c>
      <c r="B41" s="98">
        <v>0.88800000000000001</v>
      </c>
      <c r="C41" s="98">
        <v>0.88800000000000001</v>
      </c>
      <c r="D41" s="99">
        <v>-1.1000000000000001E-3</v>
      </c>
      <c r="E41" s="122">
        <f>IF(C41&lt;MAX($C$2:C41),C41/MAX($C$2:C41)-1,0)</f>
        <v>-0.11199999999999999</v>
      </c>
      <c r="F41" s="105">
        <f>IF(C41&lt;MAX($C$31:C41),C41/MAX($C$31:C41)-1,0)</f>
        <v>-2.2026431718061734E-2</v>
      </c>
      <c r="G41" s="98"/>
    </row>
    <row r="42" spans="1:7" ht="15" thickBot="1">
      <c r="A42" s="97">
        <v>42443</v>
      </c>
      <c r="B42" s="98">
        <v>0.89300000000000002</v>
      </c>
      <c r="C42" s="98">
        <v>0.89300000000000002</v>
      </c>
      <c r="D42" s="99">
        <v>5.5999999999999999E-3</v>
      </c>
      <c r="E42" s="122">
        <f>IF(C42&lt;MAX($C$2:C42),C42/MAX($C$2:C42)-1,0)</f>
        <v>-0.10699999999999998</v>
      </c>
      <c r="F42" s="105">
        <f>IF(C42&lt;MAX($C$31:C42),C42/MAX($C$31:C42)-1,0)</f>
        <v>-1.6519823788546217E-2</v>
      </c>
      <c r="G42" s="98"/>
    </row>
    <row r="43" spans="1:7" ht="15" thickBot="1">
      <c r="A43" s="97">
        <v>42444</v>
      </c>
      <c r="B43" s="98">
        <v>0.89100000000000001</v>
      </c>
      <c r="C43" s="98">
        <v>0.89100000000000001</v>
      </c>
      <c r="D43" s="99">
        <v>-2.2000000000000001E-3</v>
      </c>
      <c r="E43" s="122">
        <f>IF(C43&lt;MAX($C$2:C43),C43/MAX($C$2:C43)-1,0)</f>
        <v>-0.10899999999999999</v>
      </c>
      <c r="F43" s="105">
        <f>IF(C43&lt;MAX($C$31:C43),C43/MAX($C$31:C43)-1,0)</f>
        <v>-1.8722466960352402E-2</v>
      </c>
      <c r="G43" s="98"/>
    </row>
    <row r="44" spans="1:7" ht="15" thickBot="1">
      <c r="A44" s="97">
        <v>42445</v>
      </c>
      <c r="B44" s="98">
        <v>0.89100000000000001</v>
      </c>
      <c r="C44" s="98">
        <v>0.89100000000000001</v>
      </c>
      <c r="D44" s="99">
        <v>0</v>
      </c>
      <c r="E44" s="122">
        <f>IF(C44&lt;MAX($C$2:C44),C44/MAX($C$2:C44)-1,0)</f>
        <v>-0.10899999999999999</v>
      </c>
      <c r="F44" s="105">
        <f>IF(C44&lt;MAX($C$31:C44),C44/MAX($C$31:C44)-1,0)</f>
        <v>-1.8722466960352402E-2</v>
      </c>
      <c r="G44" s="98"/>
    </row>
    <row r="45" spans="1:7" ht="15" thickBot="1">
      <c r="A45" s="97">
        <v>42446</v>
      </c>
      <c r="B45" s="98">
        <v>0.89200000000000002</v>
      </c>
      <c r="C45" s="98">
        <v>0.89200000000000002</v>
      </c>
      <c r="D45" s="99">
        <v>1.1000000000000001E-3</v>
      </c>
      <c r="E45" s="122">
        <f>IF(C45&lt;MAX($C$2:C45),C45/MAX($C$2:C45)-1,0)</f>
        <v>-0.10799999999999998</v>
      </c>
      <c r="F45" s="105">
        <f>IF(C45&lt;MAX($C$31:C45),C45/MAX($C$31:C45)-1,0)</f>
        <v>-1.7621145374449365E-2</v>
      </c>
      <c r="G45" s="98"/>
    </row>
    <row r="46" spans="1:7" ht="15" thickBot="1">
      <c r="A46" s="97">
        <v>42447</v>
      </c>
      <c r="B46" s="98">
        <v>0.91900000000000004</v>
      </c>
      <c r="C46" s="98">
        <v>0.91900000000000004</v>
      </c>
      <c r="D46" s="99">
        <v>3.0300000000000001E-2</v>
      </c>
      <c r="E46" s="122">
        <f>IF(C46&lt;MAX($C$2:C46),C46/MAX($C$2:C46)-1,0)</f>
        <v>-8.0999999999999961E-2</v>
      </c>
      <c r="F46" s="105">
        <f>IF(C46&lt;MAX($C$31:C46),C46/MAX($C$31:C46)-1,0)</f>
        <v>0</v>
      </c>
      <c r="G46" s="98"/>
    </row>
    <row r="47" spans="1:7" ht="15" thickBot="1">
      <c r="A47" s="97">
        <v>42450</v>
      </c>
      <c r="B47" s="98">
        <v>0.95599999999999996</v>
      </c>
      <c r="C47" s="98">
        <v>0.95599999999999996</v>
      </c>
      <c r="D47" s="99">
        <v>4.0300000000000002E-2</v>
      </c>
      <c r="E47" s="122">
        <f>IF(C47&lt;MAX($C$2:C47),C47/MAX($C$2:C47)-1,0)</f>
        <v>-4.4000000000000039E-2</v>
      </c>
      <c r="F47" s="105">
        <f>IF(C47&lt;MAX($C$31:C47),C47/MAX($C$31:C47)-1,0)</f>
        <v>0</v>
      </c>
      <c r="G47" s="98"/>
    </row>
    <row r="48" spans="1:7" ht="15" thickBot="1">
      <c r="A48" s="97">
        <v>42451</v>
      </c>
      <c r="B48" s="98">
        <v>0.94799999999999995</v>
      </c>
      <c r="C48" s="98">
        <v>0.94799999999999995</v>
      </c>
      <c r="D48" s="99">
        <v>-8.3999999999999995E-3</v>
      </c>
      <c r="E48" s="122">
        <f>IF(C48&lt;MAX($C$2:C48),C48/MAX($C$2:C48)-1,0)</f>
        <v>-5.2000000000000046E-2</v>
      </c>
      <c r="F48" s="105">
        <f>IF(C48&lt;MAX($C$31:C48),C48/MAX($C$31:C48)-1,0)</f>
        <v>-8.3682008368201055E-3</v>
      </c>
      <c r="G48" s="98"/>
    </row>
    <row r="49" spans="1:7" ht="15" thickBot="1">
      <c r="A49" s="97">
        <v>42452</v>
      </c>
      <c r="B49" s="98">
        <v>0.95299999999999996</v>
      </c>
      <c r="C49" s="98">
        <v>0.95299999999999996</v>
      </c>
      <c r="D49" s="99">
        <v>5.3E-3</v>
      </c>
      <c r="E49" s="122">
        <f>IF(C49&lt;MAX($C$2:C49),C49/MAX($C$2:C49)-1,0)</f>
        <v>-4.7000000000000042E-2</v>
      </c>
      <c r="F49" s="105">
        <f>IF(C49&lt;MAX($C$31:C49),C49/MAX($C$31:C49)-1,0)</f>
        <v>-3.1380753138074979E-3</v>
      </c>
      <c r="G49" s="98"/>
    </row>
    <row r="50" spans="1:7" ht="15" thickBot="1">
      <c r="A50" s="97">
        <v>42453</v>
      </c>
      <c r="B50" s="98">
        <v>0.94699999999999995</v>
      </c>
      <c r="C50" s="98">
        <v>0.94699999999999995</v>
      </c>
      <c r="D50" s="99">
        <v>-6.3E-3</v>
      </c>
      <c r="E50" s="122">
        <f>IF(C50&lt;MAX($C$2:C50),C50/MAX($C$2:C50)-1,0)</f>
        <v>-5.3000000000000047E-2</v>
      </c>
      <c r="F50" s="105">
        <f>IF(C50&lt;MAX($C$31:C50),C50/MAX($C$31:C50)-1,0)</f>
        <v>-9.4142259414226048E-3</v>
      </c>
      <c r="G50" s="98"/>
    </row>
    <row r="51" spans="1:7" ht="15" thickBot="1">
      <c r="A51" s="97">
        <v>42454</v>
      </c>
      <c r="B51" s="98">
        <v>0.95199999999999996</v>
      </c>
      <c r="C51" s="98">
        <v>0.95199999999999996</v>
      </c>
      <c r="D51" s="99">
        <v>5.3E-3</v>
      </c>
      <c r="E51" s="122">
        <f>IF(C51&lt;MAX($C$2:C51),C51/MAX($C$2:C51)-1,0)</f>
        <v>-4.8000000000000043E-2</v>
      </c>
      <c r="F51" s="105">
        <f>IF(C51&lt;MAX($C$31:C51),C51/MAX($C$31:C51)-1,0)</f>
        <v>-4.1841004184099972E-3</v>
      </c>
      <c r="G51" s="98"/>
    </row>
    <row r="52" spans="1:7" ht="15" thickBot="1">
      <c r="A52" s="97">
        <v>42457</v>
      </c>
      <c r="B52" s="98">
        <v>0.95099999999999996</v>
      </c>
      <c r="C52" s="98">
        <v>0.95099999999999996</v>
      </c>
      <c r="D52" s="99">
        <v>-1.1000000000000001E-3</v>
      </c>
      <c r="E52" s="122">
        <f>IF(C52&lt;MAX($C$2:C52),C52/MAX($C$2:C52)-1,0)</f>
        <v>-4.9000000000000044E-2</v>
      </c>
      <c r="F52" s="105">
        <f>IF(C52&lt;MAX($C$31:C52),C52/MAX($C$31:C52)-1,0)</f>
        <v>-5.2301255230126076E-3</v>
      </c>
      <c r="G52" s="98"/>
    </row>
    <row r="53" spans="1:7" ht="15" thickBot="1">
      <c r="A53" s="97">
        <v>42458</v>
      </c>
      <c r="B53" s="98">
        <v>0.94399999999999995</v>
      </c>
      <c r="C53" s="98">
        <v>0.94399999999999995</v>
      </c>
      <c r="D53" s="99">
        <v>-7.4000000000000003E-3</v>
      </c>
      <c r="E53" s="122">
        <f>IF(C53&lt;MAX($C$2:C53),C53/MAX($C$2:C53)-1,0)</f>
        <v>-5.600000000000005E-2</v>
      </c>
      <c r="F53" s="105">
        <f>IF(C53&lt;MAX($C$31:C53),C53/MAX($C$31:C53)-1,0)</f>
        <v>-1.2552301255230103E-2</v>
      </c>
      <c r="G53" s="98"/>
    </row>
    <row r="54" spans="1:7" ht="15" thickBot="1">
      <c r="A54" s="97">
        <v>42459</v>
      </c>
      <c r="B54" s="98">
        <v>0.95399999999999996</v>
      </c>
      <c r="C54" s="98">
        <v>0.95399999999999996</v>
      </c>
      <c r="D54" s="99">
        <v>1.06E-2</v>
      </c>
      <c r="E54" s="122">
        <f>IF(C54&lt;MAX($C$2:C54),C54/MAX($C$2:C54)-1,0)</f>
        <v>-4.6000000000000041E-2</v>
      </c>
      <c r="F54" s="105">
        <f>IF(C54&lt;MAX($C$31:C54),C54/MAX($C$31:C54)-1,0)</f>
        <v>-2.0920502092049986E-3</v>
      </c>
      <c r="G54" s="98"/>
    </row>
    <row r="55" spans="1:7" ht="15" thickBot="1">
      <c r="A55" s="97">
        <v>42460</v>
      </c>
      <c r="B55" s="98">
        <v>0.95599999999999996</v>
      </c>
      <c r="C55" s="98">
        <v>0.95599999999999996</v>
      </c>
      <c r="D55" s="99">
        <v>2.0999999999999999E-3</v>
      </c>
      <c r="E55" s="122">
        <f>IF(C55&lt;MAX($C$2:C55),C55/MAX($C$2:C55)-1,0)</f>
        <v>-4.4000000000000039E-2</v>
      </c>
      <c r="F55" s="105">
        <f>IF(C55&lt;MAX($C$31:C55),C55/MAX($C$31:C55)-1,0)</f>
        <v>0</v>
      </c>
      <c r="G55" s="98"/>
    </row>
    <row r="56" spans="1:7" ht="15" thickBot="1">
      <c r="A56" s="97">
        <v>42461</v>
      </c>
      <c r="B56" s="98">
        <v>0.96199999999999997</v>
      </c>
      <c r="C56" s="98">
        <v>0.96199999999999997</v>
      </c>
      <c r="D56" s="99">
        <v>6.3E-3</v>
      </c>
      <c r="E56" s="122">
        <f>IF(C56&lt;MAX($C$2:C56),C56/MAX($C$2:C56)-1,0)</f>
        <v>-3.8000000000000034E-2</v>
      </c>
      <c r="F56" s="105">
        <f>IF(C56&lt;MAX($C$31:C56),C56/MAX($C$31:C56)-1,0)</f>
        <v>0</v>
      </c>
      <c r="G56" s="98"/>
    </row>
    <row r="57" spans="1:7" ht="15" thickBot="1">
      <c r="A57" s="97">
        <v>42465</v>
      </c>
      <c r="B57" s="98">
        <v>0.97099999999999997</v>
      </c>
      <c r="C57" s="98">
        <v>0.97099999999999997</v>
      </c>
      <c r="D57" s="99">
        <v>9.4000000000000004E-3</v>
      </c>
      <c r="E57" s="122">
        <f>IF(C57&lt;MAX($C$2:C57),C57/MAX($C$2:C57)-1,0)</f>
        <v>-2.9000000000000026E-2</v>
      </c>
      <c r="F57" s="105">
        <f>IF(C57&lt;MAX($C$31:C57),C57/MAX($C$31:C57)-1,0)</f>
        <v>0</v>
      </c>
      <c r="G57" s="98"/>
    </row>
    <row r="58" spans="1:7" ht="15" thickBot="1">
      <c r="A58" s="97">
        <v>42466</v>
      </c>
      <c r="B58" s="98">
        <v>0.97399999999999998</v>
      </c>
      <c r="C58" s="98">
        <v>0.97399999999999998</v>
      </c>
      <c r="D58" s="99">
        <v>3.0999999999999999E-3</v>
      </c>
      <c r="E58" s="122">
        <f>IF(C58&lt;MAX($C$2:C58),C58/MAX($C$2:C58)-1,0)</f>
        <v>-2.6000000000000023E-2</v>
      </c>
      <c r="F58" s="105">
        <f>IF(C58&lt;MAX($C$31:C58),C58/MAX($C$31:C58)-1,0)</f>
        <v>0</v>
      </c>
      <c r="G58" s="98"/>
    </row>
    <row r="59" spans="1:7" ht="15" thickBot="1">
      <c r="A59" s="97">
        <v>42467</v>
      </c>
      <c r="B59" s="98">
        <v>0.97099999999999997</v>
      </c>
      <c r="C59" s="98">
        <v>0.97099999999999997</v>
      </c>
      <c r="D59" s="99">
        <v>-3.0999999999999999E-3</v>
      </c>
      <c r="E59" s="122">
        <f>IF(C59&lt;MAX($C$2:C59),C59/MAX($C$2:C59)-1,0)</f>
        <v>-2.9000000000000026E-2</v>
      </c>
      <c r="F59" s="105">
        <f>IF(C59&lt;MAX($C$31:C59),C59/MAX($C$31:C59)-1,0)</f>
        <v>-3.0800821355235763E-3</v>
      </c>
      <c r="G59" s="98"/>
    </row>
    <row r="60" spans="1:7" ht="15" thickBot="1">
      <c r="A60" s="97">
        <v>42468</v>
      </c>
      <c r="B60" s="98">
        <v>0.97</v>
      </c>
      <c r="C60" s="98">
        <v>0.97</v>
      </c>
      <c r="D60" s="99">
        <v>-1E-3</v>
      </c>
      <c r="E60" s="122">
        <f>IF(C60&lt;MAX($C$2:C60),C60/MAX($C$2:C60)-1,0)</f>
        <v>-3.0000000000000027E-2</v>
      </c>
      <c r="F60" s="105">
        <f>IF(C60&lt;MAX($C$31:C60),C60/MAX($C$31:C60)-1,0)</f>
        <v>-4.1067761806981018E-3</v>
      </c>
      <c r="G60" s="102"/>
    </row>
    <row r="61" spans="1:7" ht="15" thickBot="1">
      <c r="A61" s="101">
        <v>42471</v>
      </c>
      <c r="B61" s="98">
        <v>0.98099999999999998</v>
      </c>
      <c r="C61" s="98">
        <v>0.98099999999999998</v>
      </c>
      <c r="D61" s="99">
        <v>1.1299999999999999E-2</v>
      </c>
      <c r="E61" s="122">
        <f>IF(C61&lt;MAX($C$2:C61),C61/MAX($C$2:C61)-1,0)</f>
        <v>-1.9000000000000017E-2</v>
      </c>
      <c r="F61" s="105">
        <f>IF(C61&lt;MAX($C$31:C61),C61/MAX($C$31:C61)-1,0)</f>
        <v>0</v>
      </c>
      <c r="G61" s="98"/>
    </row>
    <row r="62" spans="1:7" ht="15" thickBot="1">
      <c r="A62" s="97">
        <v>42472</v>
      </c>
      <c r="B62" s="98">
        <v>0.97899999999999998</v>
      </c>
      <c r="C62" s="98">
        <v>0.97899999999999998</v>
      </c>
      <c r="D62" s="99">
        <v>-2E-3</v>
      </c>
      <c r="E62" s="122">
        <f>IF(C62&lt;MAX($C$2:C62),C62/MAX($C$2:C62)-1,0)</f>
        <v>-2.1000000000000019E-2</v>
      </c>
      <c r="F62" s="105">
        <f>IF(C62&lt;MAX($C$31:C62),C62/MAX($C$31:C62)-1,0)</f>
        <v>-2.0387359836900876E-3</v>
      </c>
      <c r="G62" s="98"/>
    </row>
    <row r="63" spans="1:7" ht="15" thickBot="1">
      <c r="A63" s="97">
        <v>42473</v>
      </c>
      <c r="B63" s="98">
        <v>0.98699999999999999</v>
      </c>
      <c r="C63" s="98">
        <v>0.98699999999999999</v>
      </c>
      <c r="D63" s="99">
        <v>8.2000000000000007E-3</v>
      </c>
      <c r="E63" s="122">
        <f>IF(C63&lt;MAX($C$2:C63),C63/MAX($C$2:C63)-1,0)</f>
        <v>-1.3000000000000012E-2</v>
      </c>
      <c r="F63" s="105">
        <f>IF(C63&lt;MAX($C$31:C63),C63/MAX($C$31:C63)-1,0)</f>
        <v>0</v>
      </c>
      <c r="G63" s="98"/>
    </row>
    <row r="64" spans="1:7" ht="15" thickBot="1">
      <c r="A64" s="97">
        <v>42474</v>
      </c>
      <c r="B64" s="98">
        <v>0.99299999999999999</v>
      </c>
      <c r="C64" s="98">
        <v>0.99299999999999999</v>
      </c>
      <c r="D64" s="99">
        <v>6.1000000000000004E-3</v>
      </c>
      <c r="E64" s="122">
        <f>IF(C64&lt;MAX($C$2:C64),C64/MAX($C$2:C64)-1,0)</f>
        <v>-7.0000000000000062E-3</v>
      </c>
      <c r="F64" s="105">
        <f>IF(C64&lt;MAX($C$31:C64),C64/MAX($C$31:C64)-1,0)</f>
        <v>0</v>
      </c>
      <c r="G64" s="98"/>
    </row>
    <row r="65" spans="1:7" ht="15" thickBot="1">
      <c r="A65" s="97">
        <v>42475</v>
      </c>
      <c r="B65" s="98">
        <v>0.98899999999999999</v>
      </c>
      <c r="C65" s="98">
        <v>0.98899999999999999</v>
      </c>
      <c r="D65" s="99">
        <v>-4.0000000000000001E-3</v>
      </c>
      <c r="E65" s="122">
        <f>IF(C65&lt;MAX($C$2:C65),C65/MAX($C$2:C65)-1,0)</f>
        <v>-1.100000000000001E-2</v>
      </c>
      <c r="F65" s="105">
        <f>IF(C65&lt;MAX($C$31:C65),C65/MAX($C$31:C65)-1,0)</f>
        <v>-4.0281973816717054E-3</v>
      </c>
      <c r="G65" s="98"/>
    </row>
    <row r="66" spans="1:7" ht="15" thickBot="1">
      <c r="A66" s="97">
        <v>42478</v>
      </c>
      <c r="B66" s="98">
        <v>0.97399999999999998</v>
      </c>
      <c r="C66" s="98">
        <v>0.97399999999999998</v>
      </c>
      <c r="D66" s="99">
        <v>-1.52E-2</v>
      </c>
      <c r="E66" s="122">
        <f>IF(C66&lt;MAX($C$2:C66),C66/MAX($C$2:C66)-1,0)</f>
        <v>-2.6000000000000023E-2</v>
      </c>
      <c r="F66" s="105">
        <f>IF(C66&lt;MAX($C$31:C66),C66/MAX($C$31:C66)-1,0)</f>
        <v>-1.9133937562940573E-2</v>
      </c>
      <c r="G66" s="98"/>
    </row>
    <row r="67" spans="1:7" ht="15" thickBot="1">
      <c r="A67" s="97">
        <v>42479</v>
      </c>
      <c r="B67" s="98">
        <v>0.97199999999999998</v>
      </c>
      <c r="C67" s="98">
        <v>0.97199999999999998</v>
      </c>
      <c r="D67" s="99">
        <v>-2.0999999999999999E-3</v>
      </c>
      <c r="E67" s="122">
        <f>IF(C67&lt;MAX($C$2:C67),C67/MAX($C$2:C67)-1,0)</f>
        <v>-2.8000000000000025E-2</v>
      </c>
      <c r="F67" s="105">
        <f>IF(C67&lt;MAX($C$31:C67),C67/MAX($C$31:C67)-1,0)</f>
        <v>-2.1148036253776481E-2</v>
      </c>
      <c r="G67" s="98"/>
    </row>
    <row r="68" spans="1:7" ht="15" thickBot="1">
      <c r="A68" s="97">
        <v>42480</v>
      </c>
      <c r="B68" s="98">
        <v>0.94399999999999995</v>
      </c>
      <c r="C68" s="98">
        <v>0.94399999999999995</v>
      </c>
      <c r="D68" s="99">
        <v>-2.8799999999999999E-2</v>
      </c>
      <c r="E68" s="122">
        <f>IF(C68&lt;MAX($C$2:C68),C68/MAX($C$2:C68)-1,0)</f>
        <v>-5.600000000000005E-2</v>
      </c>
      <c r="F68" s="105">
        <f>IF(C68&lt;MAX($C$31:C68),C68/MAX($C$31:C68)-1,0)</f>
        <v>-4.9345417925478419E-2</v>
      </c>
      <c r="G68" s="98"/>
    </row>
    <row r="69" spans="1:7" ht="15" thickBot="1">
      <c r="A69" s="97">
        <v>42481</v>
      </c>
      <c r="B69" s="98">
        <v>0.93799999999999994</v>
      </c>
      <c r="C69" s="98">
        <v>0.93799999999999994</v>
      </c>
      <c r="D69" s="99">
        <v>-6.4000000000000003E-3</v>
      </c>
      <c r="E69" s="122">
        <f>IF(C69&lt;MAX($C$2:C69),C69/MAX($C$2:C69)-1,0)</f>
        <v>-6.2000000000000055E-2</v>
      </c>
      <c r="F69" s="105">
        <f>IF(C69&lt;MAX($C$31:C69),C69/MAX($C$31:C69)-1,0)</f>
        <v>-5.5387713997985921E-2</v>
      </c>
      <c r="G69" s="98"/>
    </row>
    <row r="70" spans="1:7" ht="15" thickBot="1">
      <c r="A70" s="97">
        <v>42482</v>
      </c>
      <c r="B70" s="98">
        <v>0.94699999999999995</v>
      </c>
      <c r="C70" s="98">
        <v>0.94699999999999995</v>
      </c>
      <c r="D70" s="99">
        <v>9.5999999999999992E-3</v>
      </c>
      <c r="E70" s="122">
        <f>IF(C70&lt;MAX($C$2:C70),C70/MAX($C$2:C70)-1,0)</f>
        <v>-5.3000000000000047E-2</v>
      </c>
      <c r="F70" s="105">
        <f>IF(C70&lt;MAX($C$31:C70),C70/MAX($C$31:C70)-1,0)</f>
        <v>-4.6324269889224667E-2</v>
      </c>
      <c r="G70" s="98"/>
    </row>
    <row r="71" spans="1:7" ht="15" thickBot="1">
      <c r="A71" s="97">
        <v>42485</v>
      </c>
      <c r="B71" s="98">
        <v>0.94599999999999995</v>
      </c>
      <c r="C71" s="98">
        <v>0.94599999999999995</v>
      </c>
      <c r="D71" s="99">
        <v>-1.1000000000000001E-3</v>
      </c>
      <c r="E71" s="122">
        <f>IF(C71&lt;MAX($C$2:C71),C71/MAX($C$2:C71)-1,0)</f>
        <v>-5.4000000000000048E-2</v>
      </c>
      <c r="F71" s="105">
        <f>IF(C71&lt;MAX($C$31:C71),C71/MAX($C$31:C71)-1,0)</f>
        <v>-4.733131923464251E-2</v>
      </c>
      <c r="G71" s="98"/>
    </row>
    <row r="72" spans="1:7" ht="15" thickBot="1">
      <c r="A72" s="97">
        <v>42486</v>
      </c>
      <c r="B72" s="98">
        <v>0.95</v>
      </c>
      <c r="C72" s="98">
        <v>0.95</v>
      </c>
      <c r="D72" s="99">
        <v>4.1999999999999997E-3</v>
      </c>
      <c r="E72" s="122">
        <f>IF(C72&lt;MAX($C$2:C72),C72/MAX($C$2:C72)-1,0)</f>
        <v>-5.0000000000000044E-2</v>
      </c>
      <c r="F72" s="105">
        <f>IF(C72&lt;MAX($C$31:C72),C72/MAX($C$31:C72)-1,0)</f>
        <v>-4.3303121852970805E-2</v>
      </c>
      <c r="G72" s="98"/>
    </row>
    <row r="73" spans="1:7" ht="15" thickBot="1">
      <c r="A73" s="97">
        <v>42487</v>
      </c>
      <c r="B73" s="98">
        <v>0.94799999999999995</v>
      </c>
      <c r="C73" s="98">
        <v>0.94799999999999995</v>
      </c>
      <c r="D73" s="99">
        <v>-2.0999999999999999E-3</v>
      </c>
      <c r="E73" s="122">
        <f>IF(C73&lt;MAX($C$2:C73),C73/MAX($C$2:C73)-1,0)</f>
        <v>-5.2000000000000046E-2</v>
      </c>
      <c r="F73" s="105">
        <f>IF(C73&lt;MAX($C$31:C73),C73/MAX($C$31:C73)-1,0)</f>
        <v>-4.5317220543806713E-2</v>
      </c>
      <c r="G73" s="98"/>
    </row>
    <row r="74" spans="1:7" ht="15" thickBot="1">
      <c r="A74" s="97">
        <v>42488</v>
      </c>
      <c r="B74" s="98">
        <v>0.94699999999999995</v>
      </c>
      <c r="C74" s="98">
        <v>0.94699999999999995</v>
      </c>
      <c r="D74" s="99">
        <v>-1.1000000000000001E-3</v>
      </c>
      <c r="E74" s="122">
        <f>IF(C74&lt;MAX($C$2:C74),C74/MAX($C$2:C74)-1,0)</f>
        <v>-5.3000000000000047E-2</v>
      </c>
      <c r="F74" s="105">
        <f>IF(C74&lt;MAX($C$31:C74),C74/MAX($C$31:C74)-1,0)</f>
        <v>-4.6324269889224667E-2</v>
      </c>
      <c r="G74" s="98"/>
    </row>
    <row r="75" spans="1:7" ht="15" thickBot="1">
      <c r="A75" s="97">
        <v>42489</v>
      </c>
      <c r="B75" s="98">
        <v>0.94499999999999995</v>
      </c>
      <c r="C75" s="98">
        <v>0.94499999999999995</v>
      </c>
      <c r="D75" s="99">
        <v>-2.0999999999999999E-3</v>
      </c>
      <c r="E75" s="122">
        <f>IF(C75&lt;MAX($C$2:C75),C75/MAX($C$2:C75)-1,0)</f>
        <v>-5.5000000000000049E-2</v>
      </c>
      <c r="F75" s="105">
        <f>IF(C75&lt;MAX($C$31:C75),C75/MAX($C$31:C75)-1,0)</f>
        <v>-4.8338368580060465E-2</v>
      </c>
      <c r="G75" s="98"/>
    </row>
    <row r="76" spans="1:7" ht="15" thickBot="1">
      <c r="A76" s="97">
        <v>42493</v>
      </c>
      <c r="B76" s="98">
        <v>0.96099999999999997</v>
      </c>
      <c r="C76" s="98">
        <v>0.96099999999999997</v>
      </c>
      <c r="D76" s="99">
        <v>1.6899999999999998E-2</v>
      </c>
      <c r="E76" s="122">
        <f>IF(C76&lt;MAX($C$2:C76),C76/MAX($C$2:C76)-1,0)</f>
        <v>-3.9000000000000035E-2</v>
      </c>
      <c r="F76" s="105">
        <f>IF(C76&lt;MAX($C$31:C76),C76/MAX($C$31:C76)-1,0)</f>
        <v>-3.2225579053373643E-2</v>
      </c>
      <c r="G76" s="98"/>
    </row>
    <row r="77" spans="1:7" ht="15" thickBot="1">
      <c r="A77" s="97">
        <v>42494</v>
      </c>
      <c r="B77" s="98">
        <v>0.96199999999999997</v>
      </c>
      <c r="C77" s="98">
        <v>0.96199999999999997</v>
      </c>
      <c r="D77" s="99">
        <v>1E-3</v>
      </c>
      <c r="E77" s="122">
        <f>IF(C77&lt;MAX($C$2:C77),C77/MAX($C$2:C77)-1,0)</f>
        <v>-3.8000000000000034E-2</v>
      </c>
      <c r="F77" s="105">
        <f>IF(C77&lt;MAX($C$31:C77),C77/MAX($C$31:C77)-1,0)</f>
        <v>-3.1218529707955689E-2</v>
      </c>
      <c r="G77" s="98"/>
    </row>
    <row r="78" spans="1:7" ht="15" thickBot="1">
      <c r="A78" s="97">
        <v>42495</v>
      </c>
      <c r="B78" s="98">
        <v>0.96499999999999997</v>
      </c>
      <c r="C78" s="98">
        <v>0.96499999999999997</v>
      </c>
      <c r="D78" s="99">
        <v>3.0999999999999999E-3</v>
      </c>
      <c r="E78" s="122">
        <f>IF(C78&lt;MAX($C$2:C78),C78/MAX($C$2:C78)-1,0)</f>
        <v>-3.5000000000000031E-2</v>
      </c>
      <c r="F78" s="105">
        <f>IF(C78&lt;MAX($C$31:C78),C78/MAX($C$31:C78)-1,0)</f>
        <v>-2.8197381671701938E-2</v>
      </c>
      <c r="G78" s="98"/>
    </row>
    <row r="79" spans="1:7" ht="15" thickBot="1">
      <c r="A79" s="97">
        <v>42496</v>
      </c>
      <c r="B79" s="98">
        <v>0.93100000000000005</v>
      </c>
      <c r="C79" s="98">
        <v>0.93100000000000005</v>
      </c>
      <c r="D79" s="99">
        <v>-3.5200000000000002E-2</v>
      </c>
      <c r="E79" s="122">
        <f>IF(C79&lt;MAX($C$2:C79),C79/MAX($C$2:C79)-1,0)</f>
        <v>-6.899999999999995E-2</v>
      </c>
      <c r="F79" s="105">
        <f>IF(C79&lt;MAX($C$31:C79),C79/MAX($C$31:C79)-1,0)</f>
        <v>-6.2437059415911378E-2</v>
      </c>
      <c r="G79" s="98"/>
    </row>
    <row r="80" spans="1:7" ht="15" thickBot="1">
      <c r="A80" s="97">
        <v>42499</v>
      </c>
      <c r="B80" s="98">
        <v>0.89200000000000002</v>
      </c>
      <c r="C80" s="98">
        <v>0.89200000000000002</v>
      </c>
      <c r="D80" s="99">
        <v>-4.19E-2</v>
      </c>
      <c r="E80" s="122">
        <f>IF(C80&lt;MAX($C$2:C80),C80/MAX($C$2:C80)-1,0)</f>
        <v>-0.10799999999999998</v>
      </c>
      <c r="F80" s="105">
        <f>IF(C80&lt;MAX($C$31:C80),C80/MAX($C$31:C80)-1,0)</f>
        <v>-0.10171198388721048</v>
      </c>
      <c r="G80" s="102"/>
    </row>
    <row r="81" spans="1:7" ht="15" thickBot="1">
      <c r="A81" s="101">
        <v>42500</v>
      </c>
      <c r="B81" s="98">
        <v>0.89100000000000001</v>
      </c>
      <c r="C81" s="98">
        <v>0.89100000000000001</v>
      </c>
      <c r="D81" s="99">
        <v>-1.1000000000000001E-3</v>
      </c>
      <c r="E81" s="122">
        <f>IF(C81&lt;MAX($C$2:C81),C81/MAX($C$2:C81)-1,0)</f>
        <v>-0.10899999999999999</v>
      </c>
      <c r="F81" s="105">
        <f>IF(C81&lt;MAX($C$31:C81),C81/MAX($C$31:C81)-1,0)</f>
        <v>-0.10271903323262843</v>
      </c>
      <c r="G81" s="98"/>
    </row>
    <row r="82" spans="1:7" ht="15" thickBot="1">
      <c r="A82" s="97">
        <v>42501</v>
      </c>
      <c r="B82" s="98">
        <v>0.89</v>
      </c>
      <c r="C82" s="98">
        <v>0.89</v>
      </c>
      <c r="D82" s="99">
        <v>-1.1000000000000001E-3</v>
      </c>
      <c r="E82" s="122">
        <f>IF(C82&lt;MAX($C$2:C82),C82/MAX($C$2:C82)-1,0)</f>
        <v>-0.10999999999999999</v>
      </c>
      <c r="F82" s="105">
        <f>IF(C82&lt;MAX($C$31:C82),C82/MAX($C$31:C82)-1,0)</f>
        <v>-0.10372608257804627</v>
      </c>
      <c r="G82" s="98"/>
    </row>
    <row r="83" spans="1:7" ht="15" thickBot="1">
      <c r="A83" s="97">
        <v>42502</v>
      </c>
      <c r="B83" s="98">
        <v>0.88800000000000001</v>
      </c>
      <c r="C83" s="98">
        <v>0.88800000000000001</v>
      </c>
      <c r="D83" s="99">
        <v>-2.2000000000000001E-3</v>
      </c>
      <c r="E83" s="122">
        <f>IF(C83&lt;MAX($C$2:C83),C83/MAX($C$2:C83)-1,0)</f>
        <v>-0.11199999999999999</v>
      </c>
      <c r="F83" s="105">
        <f>IF(C83&lt;MAX($C$31:C83),C83/MAX($C$31:C83)-1,0)</f>
        <v>-0.10574018126888218</v>
      </c>
      <c r="G83" s="98"/>
    </row>
    <row r="84" spans="1:7" ht="15" thickBot="1">
      <c r="A84" s="97">
        <v>42503</v>
      </c>
      <c r="B84" s="98">
        <v>0.88800000000000001</v>
      </c>
      <c r="C84" s="98">
        <v>0.88800000000000001</v>
      </c>
      <c r="D84" s="99">
        <v>0</v>
      </c>
      <c r="E84" s="122">
        <f>IF(C84&lt;MAX($C$2:C84),C84/MAX($C$2:C84)-1,0)</f>
        <v>-0.11199999999999999</v>
      </c>
      <c r="F84" s="105">
        <f>IF(C84&lt;MAX($C$31:C84),C84/MAX($C$31:C84)-1,0)</f>
        <v>-0.10574018126888218</v>
      </c>
      <c r="G84" s="98"/>
    </row>
    <row r="85" spans="1:7" ht="15" thickBot="1">
      <c r="A85" s="97">
        <v>42506</v>
      </c>
      <c r="B85" s="98">
        <v>0.9</v>
      </c>
      <c r="C85" s="98">
        <v>0.9</v>
      </c>
      <c r="D85" s="99">
        <v>1.35E-2</v>
      </c>
      <c r="E85" s="122">
        <f>IF(C85&lt;MAX($C$2:C85),C85/MAX($C$2:C85)-1,0)</f>
        <v>-9.9999999999999978E-2</v>
      </c>
      <c r="F85" s="105">
        <f>IF(C85&lt;MAX($C$31:C85),C85/MAX($C$31:C85)-1,0)</f>
        <v>-9.3655589123867067E-2</v>
      </c>
      <c r="G85" s="98"/>
    </row>
    <row r="86" spans="1:7" ht="15" thickBot="1">
      <c r="A86" s="97">
        <v>42507</v>
      </c>
      <c r="B86" s="98">
        <v>0.89600000000000002</v>
      </c>
      <c r="C86" s="98">
        <v>0.89600000000000002</v>
      </c>
      <c r="D86" s="99">
        <v>-4.4000000000000003E-3</v>
      </c>
      <c r="E86" s="122">
        <f>IF(C86&lt;MAX($C$2:C86),C86/MAX($C$2:C86)-1,0)</f>
        <v>-0.10399999999999998</v>
      </c>
      <c r="F86" s="105">
        <f>IF(C86&lt;MAX($C$31:C86),C86/MAX($C$31:C86)-1,0)</f>
        <v>-9.7683786505538772E-2</v>
      </c>
      <c r="G86" s="98"/>
    </row>
    <row r="87" spans="1:7" ht="15" thickBot="1">
      <c r="A87" s="97">
        <v>42508</v>
      </c>
      <c r="B87" s="98">
        <v>0.872</v>
      </c>
      <c r="C87" s="98">
        <v>0.872</v>
      </c>
      <c r="D87" s="99">
        <v>-2.6800000000000001E-2</v>
      </c>
      <c r="E87" s="122">
        <f>IF(C87&lt;MAX($C$2:C87),C87/MAX($C$2:C87)-1,0)</f>
        <v>-0.128</v>
      </c>
      <c r="F87" s="105">
        <f>IF(C87&lt;MAX($C$31:C87),C87/MAX($C$31:C87)-1,0)</f>
        <v>-0.121852970795569</v>
      </c>
      <c r="G87" s="98"/>
    </row>
    <row r="88" spans="1:7" ht="15" thickBot="1">
      <c r="A88" s="97">
        <v>42509</v>
      </c>
      <c r="B88" s="98">
        <v>0.874</v>
      </c>
      <c r="C88" s="98">
        <v>0.874</v>
      </c>
      <c r="D88" s="99">
        <v>2.3E-3</v>
      </c>
      <c r="E88" s="122">
        <f>IF(C88&lt;MAX($C$2:C88),C88/MAX($C$2:C88)-1,0)</f>
        <v>-0.126</v>
      </c>
      <c r="F88" s="105">
        <f>IF(C88&lt;MAX($C$31:C88),C88/MAX($C$31:C88)-1,0)</f>
        <v>-0.1198388721047331</v>
      </c>
      <c r="G88" s="98"/>
    </row>
    <row r="89" spans="1:7" ht="15" thickBot="1">
      <c r="A89" s="97">
        <v>42510</v>
      </c>
      <c r="B89" s="98">
        <v>0.88500000000000001</v>
      </c>
      <c r="C89" s="98">
        <v>0.88500000000000001</v>
      </c>
      <c r="D89" s="99">
        <v>1.26E-2</v>
      </c>
      <c r="E89" s="122">
        <f>IF(C89&lt;MAX($C$2:C89),C89/MAX($C$2:C89)-1,0)</f>
        <v>-0.11499999999999999</v>
      </c>
      <c r="F89" s="105">
        <f>IF(C89&lt;MAX($C$31:C89),C89/MAX($C$31:C89)-1,0)</f>
        <v>-0.10876132930513593</v>
      </c>
      <c r="G89" s="98"/>
    </row>
    <row r="90" spans="1:7" ht="15" thickBot="1">
      <c r="A90" s="97">
        <v>42513</v>
      </c>
      <c r="B90" s="98">
        <v>0.90300000000000002</v>
      </c>
      <c r="C90" s="98">
        <v>0.90300000000000002</v>
      </c>
      <c r="D90" s="99">
        <v>2.0299999999999999E-2</v>
      </c>
      <c r="E90" s="122">
        <f>IF(C90&lt;MAX($C$2:C90),C90/MAX($C$2:C90)-1,0)</f>
        <v>-9.6999999999999975E-2</v>
      </c>
      <c r="F90" s="105">
        <f>IF(C90&lt;MAX($C$31:C90),C90/MAX($C$31:C90)-1,0)</f>
        <v>-9.0634441087613316E-2</v>
      </c>
      <c r="G90" s="98"/>
    </row>
    <row r="91" spans="1:7" ht="15" thickBot="1">
      <c r="A91" s="97">
        <v>42514</v>
      </c>
      <c r="B91" s="98">
        <v>0.89900000000000002</v>
      </c>
      <c r="C91" s="98">
        <v>0.89900000000000002</v>
      </c>
      <c r="D91" s="99">
        <v>-4.4000000000000003E-3</v>
      </c>
      <c r="E91" s="122">
        <f>IF(C91&lt;MAX($C$2:C91),C91/MAX($C$2:C91)-1,0)</f>
        <v>-0.10099999999999998</v>
      </c>
      <c r="F91" s="105">
        <f>IF(C91&lt;MAX($C$31:C91),C91/MAX($C$31:C91)-1,0)</f>
        <v>-9.4662638469285021E-2</v>
      </c>
      <c r="G91" s="98"/>
    </row>
    <row r="92" spans="1:7" ht="15" thickBot="1">
      <c r="A92" s="97">
        <v>42515</v>
      </c>
      <c r="B92" s="98">
        <v>0.89900000000000002</v>
      </c>
      <c r="C92" s="98">
        <v>0.89900000000000002</v>
      </c>
      <c r="D92" s="99">
        <v>0</v>
      </c>
      <c r="E92" s="122">
        <f>IF(C92&lt;MAX($C$2:C92),C92/MAX($C$2:C92)-1,0)</f>
        <v>-0.10099999999999998</v>
      </c>
      <c r="F92" s="105">
        <f>IF(C92&lt;MAX($C$31:C92),C92/MAX($C$31:C92)-1,0)</f>
        <v>-9.4662638469285021E-2</v>
      </c>
      <c r="G92" s="98"/>
    </row>
    <row r="93" spans="1:7" ht="15" thickBot="1">
      <c r="A93" s="97">
        <v>42516</v>
      </c>
      <c r="B93" s="98">
        <v>0.90200000000000002</v>
      </c>
      <c r="C93" s="98">
        <v>0.90200000000000002</v>
      </c>
      <c r="D93" s="99">
        <v>3.3E-3</v>
      </c>
      <c r="E93" s="122">
        <f>IF(C93&lt;MAX($C$2:C93),C93/MAX($C$2:C93)-1,0)</f>
        <v>-9.7999999999999976E-2</v>
      </c>
      <c r="F93" s="105">
        <f>IF(C93&lt;MAX($C$31:C93),C93/MAX($C$31:C93)-1,0)</f>
        <v>-9.1641490433031159E-2</v>
      </c>
      <c r="G93" s="98"/>
    </row>
    <row r="94" spans="1:7" ht="15" thickBot="1">
      <c r="A94" s="97">
        <v>42517</v>
      </c>
      <c r="B94" s="98">
        <v>0.89900000000000002</v>
      </c>
      <c r="C94" s="98">
        <v>0.89900000000000002</v>
      </c>
      <c r="D94" s="99">
        <v>-3.3E-3</v>
      </c>
      <c r="E94" s="122">
        <f>IF(C94&lt;MAX($C$2:C94),C94/MAX($C$2:C94)-1,0)</f>
        <v>-0.10099999999999998</v>
      </c>
      <c r="F94" s="105">
        <f>IF(C94&lt;MAX($C$31:C94),C94/MAX($C$31:C94)-1,0)</f>
        <v>-9.4662638469285021E-2</v>
      </c>
      <c r="G94" s="98"/>
    </row>
    <row r="95" spans="1:7" ht="15" thickBot="1">
      <c r="A95" s="97">
        <v>42520</v>
      </c>
      <c r="B95" s="98">
        <v>0.9</v>
      </c>
      <c r="C95" s="98">
        <v>0.9</v>
      </c>
      <c r="D95" s="99">
        <v>1.1000000000000001E-3</v>
      </c>
      <c r="E95" s="122">
        <f>IF(C95&lt;MAX($C$2:C95),C95/MAX($C$2:C95)-1,0)</f>
        <v>-9.9999999999999978E-2</v>
      </c>
      <c r="F95" s="105">
        <f>IF(C95&lt;MAX($C$31:C95),C95/MAX($C$31:C95)-1,0)</f>
        <v>-9.3655589123867067E-2</v>
      </c>
      <c r="G95" s="98"/>
    </row>
    <row r="96" spans="1:7" ht="15" thickBot="1">
      <c r="A96" s="97">
        <v>42521</v>
      </c>
      <c r="B96" s="98">
        <v>0.93300000000000005</v>
      </c>
      <c r="C96" s="98">
        <v>0.93300000000000005</v>
      </c>
      <c r="D96" s="99">
        <v>3.6700000000000003E-2</v>
      </c>
      <c r="E96" s="122">
        <f>IF(C96&lt;MAX($C$2:C96),C96/MAX($C$2:C96)-1,0)</f>
        <v>-6.6999999999999948E-2</v>
      </c>
      <c r="F96" s="105">
        <f>IF(C96&lt;MAX($C$31:C96),C96/MAX($C$31:C96)-1,0)</f>
        <v>-6.042296072507547E-2</v>
      </c>
      <c r="G96" s="98"/>
    </row>
    <row r="97" spans="1:7" ht="15" thickBot="1">
      <c r="A97" s="97">
        <v>42522</v>
      </c>
      <c r="B97" s="98">
        <v>0.94399999999999995</v>
      </c>
      <c r="C97" s="98">
        <v>0.94399999999999995</v>
      </c>
      <c r="D97" s="99">
        <v>1.18E-2</v>
      </c>
      <c r="E97" s="122">
        <f>IF(C97&lt;MAX($C$2:C97),C97/MAX($C$2:C97)-1,0)</f>
        <v>-5.600000000000005E-2</v>
      </c>
      <c r="F97" s="105">
        <f>IF(C97&lt;MAX($C$31:C97),C97/MAX($C$31:C97)-1,0)</f>
        <v>-4.9345417925478419E-2</v>
      </c>
      <c r="G97" s="98"/>
    </row>
    <row r="98" spans="1:7" ht="15" thickBot="1">
      <c r="A98" s="97">
        <v>42523</v>
      </c>
      <c r="B98" s="98">
        <v>0.94499999999999995</v>
      </c>
      <c r="C98" s="98">
        <v>0.94499999999999995</v>
      </c>
      <c r="D98" s="99">
        <v>1.1000000000000001E-3</v>
      </c>
      <c r="E98" s="122">
        <f>IF(C98&lt;MAX($C$2:C98),C98/MAX($C$2:C98)-1,0)</f>
        <v>-5.5000000000000049E-2</v>
      </c>
      <c r="F98" s="105">
        <f>IF(C98&lt;MAX($C$31:C98),C98/MAX($C$31:C98)-1,0)</f>
        <v>-4.8338368580060465E-2</v>
      </c>
      <c r="G98" s="98"/>
    </row>
    <row r="99" spans="1:7" ht="15" thickBot="1">
      <c r="A99" s="97">
        <v>42524</v>
      </c>
      <c r="B99" s="98">
        <v>0.94299999999999995</v>
      </c>
      <c r="C99" s="98">
        <v>0.94299999999999995</v>
      </c>
      <c r="D99" s="99">
        <v>-2.0999999999999999E-3</v>
      </c>
      <c r="E99" s="122">
        <f>IF(C99&lt;MAX($C$2:C99),C99/MAX($C$2:C99)-1,0)</f>
        <v>-5.7000000000000051E-2</v>
      </c>
      <c r="F99" s="105">
        <f>IF(C99&lt;MAX($C$31:C99),C99/MAX($C$31:C99)-1,0)</f>
        <v>-5.0352467270896373E-2</v>
      </c>
      <c r="G99" s="98"/>
    </row>
    <row r="100" spans="1:7" ht="15" thickBot="1">
      <c r="A100" s="97">
        <v>42527</v>
      </c>
      <c r="B100" s="98">
        <v>0.94299999999999995</v>
      </c>
      <c r="C100" s="98">
        <v>0.94299999999999995</v>
      </c>
      <c r="D100" s="99">
        <v>0</v>
      </c>
      <c r="E100" s="122">
        <f>IF(C100&lt;MAX($C$2:C100),C100/MAX($C$2:C100)-1,0)</f>
        <v>-5.7000000000000051E-2</v>
      </c>
      <c r="F100" s="105">
        <f>IF(C100&lt;MAX($C$31:C100),C100/MAX($C$31:C100)-1,0)</f>
        <v>-5.0352467270896373E-2</v>
      </c>
      <c r="G100" s="102"/>
    </row>
    <row r="101" spans="1:7" ht="15" thickBot="1">
      <c r="A101" s="101">
        <v>42528</v>
      </c>
      <c r="B101" s="98">
        <v>0.94199999999999995</v>
      </c>
      <c r="C101" s="98">
        <v>0.94199999999999995</v>
      </c>
      <c r="D101" s="99">
        <v>-1.1000000000000001E-3</v>
      </c>
      <c r="E101" s="122">
        <f>IF(C101&lt;MAX($C$2:C101),C101/MAX($C$2:C101)-1,0)</f>
        <v>-5.8000000000000052E-2</v>
      </c>
      <c r="F101" s="105">
        <f>IF(C101&lt;MAX($C$31:C101),C101/MAX($C$31:C101)-1,0)</f>
        <v>-5.1359516616314216E-2</v>
      </c>
      <c r="G101" s="98"/>
    </row>
    <row r="102" spans="1:7" ht="15" thickBot="1">
      <c r="A102" s="97">
        <v>42529</v>
      </c>
      <c r="B102" s="98">
        <v>0.93899999999999995</v>
      </c>
      <c r="C102" s="98">
        <v>0.93899999999999995</v>
      </c>
      <c r="D102" s="99">
        <v>-3.2000000000000002E-3</v>
      </c>
      <c r="E102" s="122">
        <f>IF(C102&lt;MAX($C$2:C102),C102/MAX($C$2:C102)-1,0)</f>
        <v>-6.1000000000000054E-2</v>
      </c>
      <c r="F102" s="105">
        <f>IF(C102&lt;MAX($C$31:C102),C102/MAX($C$31:C102)-1,0)</f>
        <v>-5.4380664652568078E-2</v>
      </c>
      <c r="G102" s="98"/>
    </row>
    <row r="103" spans="1:7" ht="15" thickBot="1">
      <c r="A103" s="97">
        <v>42534</v>
      </c>
      <c r="B103" s="98">
        <v>0.91900000000000004</v>
      </c>
      <c r="C103" s="98">
        <v>0.91900000000000004</v>
      </c>
      <c r="D103" s="99">
        <v>-2.1299999999999999E-2</v>
      </c>
      <c r="E103" s="122">
        <f>IF(C103&lt;MAX($C$2:C103),C103/MAX($C$2:C103)-1,0)</f>
        <v>-8.0999999999999961E-2</v>
      </c>
      <c r="F103" s="105">
        <f>IF(C103&lt;MAX($C$31:C103),C103/MAX($C$31:C103)-1,0)</f>
        <v>-7.4521651560926494E-2</v>
      </c>
      <c r="G103" s="98"/>
    </row>
    <row r="104" spans="1:7" ht="15" thickBot="1">
      <c r="A104" s="97">
        <v>42535</v>
      </c>
      <c r="B104" s="98">
        <v>0.91900000000000004</v>
      </c>
      <c r="C104" s="98">
        <v>0.91900000000000004</v>
      </c>
      <c r="D104" s="99">
        <v>0</v>
      </c>
      <c r="E104" s="122">
        <f>IF(C104&lt;MAX($C$2:C104),C104/MAX($C$2:C104)-1,0)</f>
        <v>-8.0999999999999961E-2</v>
      </c>
      <c r="F104" s="105">
        <f>IF(C104&lt;MAX($C$31:C104),C104/MAX($C$31:C104)-1,0)</f>
        <v>-7.4521651560926494E-2</v>
      </c>
      <c r="G104" s="98"/>
    </row>
    <row r="105" spans="1:7" ht="15" thickBot="1">
      <c r="A105" s="97">
        <v>42536</v>
      </c>
      <c r="B105" s="98">
        <v>0.93899999999999995</v>
      </c>
      <c r="C105" s="98">
        <v>0.93899999999999995</v>
      </c>
      <c r="D105" s="99">
        <v>2.18E-2</v>
      </c>
      <c r="E105" s="122">
        <f>IF(C105&lt;MAX($C$2:C105),C105/MAX($C$2:C105)-1,0)</f>
        <v>-6.1000000000000054E-2</v>
      </c>
      <c r="F105" s="105">
        <f>IF(C105&lt;MAX($C$31:C105),C105/MAX($C$31:C105)-1,0)</f>
        <v>-5.4380664652568078E-2</v>
      </c>
      <c r="G105" s="98"/>
    </row>
    <row r="106" spans="1:7" ht="15" thickBot="1">
      <c r="A106" s="97">
        <v>42537</v>
      </c>
      <c r="B106" s="98">
        <v>0.93400000000000005</v>
      </c>
      <c r="C106" s="98">
        <v>0.93400000000000005</v>
      </c>
      <c r="D106" s="99">
        <v>-5.3E-3</v>
      </c>
      <c r="E106" s="122">
        <f>IF(C106&lt;MAX($C$2:C106),C106/MAX($C$2:C106)-1,0)</f>
        <v>-6.5999999999999948E-2</v>
      </c>
      <c r="F106" s="105">
        <f>IF(C106&lt;MAX($C$31:C106),C106/MAX($C$31:C106)-1,0)</f>
        <v>-5.9415911379657516E-2</v>
      </c>
      <c r="G106" s="98"/>
    </row>
    <row r="107" spans="1:7" ht="15" thickBot="1">
      <c r="A107" s="97">
        <v>42538</v>
      </c>
      <c r="B107" s="98">
        <v>0.94</v>
      </c>
      <c r="C107" s="98">
        <v>0.94</v>
      </c>
      <c r="D107" s="99">
        <v>6.4000000000000003E-3</v>
      </c>
      <c r="E107" s="122">
        <f>IF(C107&lt;MAX($C$2:C107),C107/MAX($C$2:C107)-1,0)</f>
        <v>-6.0000000000000053E-2</v>
      </c>
      <c r="F107" s="105">
        <f>IF(C107&lt;MAX($C$31:C107),C107/MAX($C$31:C107)-1,0)</f>
        <v>-5.3373615307150124E-2</v>
      </c>
      <c r="G107" s="98"/>
    </row>
    <row r="108" spans="1:7" ht="15" thickBot="1">
      <c r="A108" s="97">
        <v>42541</v>
      </c>
      <c r="B108" s="98">
        <v>0.94799999999999995</v>
      </c>
      <c r="C108" s="98">
        <v>0.94799999999999995</v>
      </c>
      <c r="D108" s="99">
        <v>8.5000000000000006E-3</v>
      </c>
      <c r="E108" s="122">
        <f>IF(C108&lt;MAX($C$2:C108),C108/MAX($C$2:C108)-1,0)</f>
        <v>-5.2000000000000046E-2</v>
      </c>
      <c r="F108" s="105">
        <f>IF(C108&lt;MAX($C$31:C108),C108/MAX($C$31:C108)-1,0)</f>
        <v>-4.5317220543806713E-2</v>
      </c>
      <c r="G108" s="98"/>
    </row>
    <row r="109" spans="1:7" ht="15" thickBot="1">
      <c r="A109" s="97">
        <v>42542</v>
      </c>
      <c r="B109" s="98">
        <v>0.94399999999999995</v>
      </c>
      <c r="C109" s="98">
        <v>0.94399999999999995</v>
      </c>
      <c r="D109" s="99">
        <v>-4.1999999999999997E-3</v>
      </c>
      <c r="E109" s="122">
        <f>IF(C109&lt;MAX($C$2:C109),C109/MAX($C$2:C109)-1,0)</f>
        <v>-5.600000000000005E-2</v>
      </c>
      <c r="F109" s="105">
        <f>IF(C109&lt;MAX($C$31:C109),C109/MAX($C$31:C109)-1,0)</f>
        <v>-4.9345417925478419E-2</v>
      </c>
      <c r="G109" s="98"/>
    </row>
    <row r="110" spans="1:7" ht="15" thickBot="1">
      <c r="A110" s="97">
        <v>42543</v>
      </c>
      <c r="B110" s="98">
        <v>0.95499999999999996</v>
      </c>
      <c r="C110" s="98">
        <v>0.95499999999999996</v>
      </c>
      <c r="D110" s="99">
        <v>1.17E-2</v>
      </c>
      <c r="E110" s="122">
        <f>IF(C110&lt;MAX($C$2:C110),C110/MAX($C$2:C110)-1,0)</f>
        <v>-4.500000000000004E-2</v>
      </c>
      <c r="F110" s="105">
        <f>IF(C110&lt;MAX($C$31:C110),C110/MAX($C$31:C110)-1,0)</f>
        <v>-3.8267875125881257E-2</v>
      </c>
      <c r="G110" s="98"/>
    </row>
    <row r="111" spans="1:7" ht="15" thickBot="1">
      <c r="A111" s="97">
        <v>42544</v>
      </c>
      <c r="B111" s="98">
        <v>0.95599999999999996</v>
      </c>
      <c r="C111" s="98">
        <v>0.95599999999999996</v>
      </c>
      <c r="D111" s="99">
        <v>1E-3</v>
      </c>
      <c r="E111" s="122">
        <f>IF(C111&lt;MAX($C$2:C111),C111/MAX($C$2:C111)-1,0)</f>
        <v>-4.4000000000000039E-2</v>
      </c>
      <c r="F111" s="105">
        <f>IF(C111&lt;MAX($C$31:C111),C111/MAX($C$31:C111)-1,0)</f>
        <v>-3.7260825780463303E-2</v>
      </c>
      <c r="G111" s="98"/>
    </row>
    <row r="112" spans="1:7" ht="15" thickBot="1">
      <c r="A112" s="97">
        <v>42545</v>
      </c>
      <c r="B112" s="98">
        <v>0.95499999999999996</v>
      </c>
      <c r="C112" s="98">
        <v>0.95499999999999996</v>
      </c>
      <c r="D112" s="99">
        <v>-1E-3</v>
      </c>
      <c r="E112" s="122">
        <f>IF(C112&lt;MAX($C$2:C112),C112/MAX($C$2:C112)-1,0)</f>
        <v>-4.500000000000004E-2</v>
      </c>
      <c r="F112" s="105">
        <f>IF(C112&lt;MAX($C$31:C112),C112/MAX($C$31:C112)-1,0)</f>
        <v>-3.8267875125881257E-2</v>
      </c>
      <c r="G112" s="98"/>
    </row>
    <row r="113" spans="1:7" ht="15" thickBot="1">
      <c r="A113" s="97">
        <v>42548</v>
      </c>
      <c r="B113" s="98">
        <v>0.96499999999999997</v>
      </c>
      <c r="C113" s="98">
        <v>0.96499999999999997</v>
      </c>
      <c r="D113" s="99">
        <v>1.0500000000000001E-2</v>
      </c>
      <c r="E113" s="122">
        <f>IF(C113&lt;MAX($C$2:C113),C113/MAX($C$2:C113)-1,0)</f>
        <v>-3.5000000000000031E-2</v>
      </c>
      <c r="F113" s="105">
        <f>IF(C113&lt;MAX($C$31:C113),C113/MAX($C$31:C113)-1,0)</f>
        <v>-2.8197381671701938E-2</v>
      </c>
      <c r="G113" s="98"/>
    </row>
    <row r="114" spans="1:7" ht="15" thickBot="1">
      <c r="A114" s="97">
        <v>42549</v>
      </c>
      <c r="B114" s="98">
        <v>0.97299999999999998</v>
      </c>
      <c r="C114" s="98">
        <v>0.97299999999999998</v>
      </c>
      <c r="D114" s="99">
        <v>8.3000000000000001E-3</v>
      </c>
      <c r="E114" s="122">
        <f>IF(C114&lt;MAX($C$2:C114),C114/MAX($C$2:C114)-1,0)</f>
        <v>-2.7000000000000024E-2</v>
      </c>
      <c r="F114" s="105">
        <f>IF(C114&lt;MAX($C$31:C114),C114/MAX($C$31:C114)-1,0)</f>
        <v>-2.0140986908358527E-2</v>
      </c>
      <c r="G114" s="98"/>
    </row>
    <row r="115" spans="1:7" ht="15" thickBot="1">
      <c r="A115" s="97">
        <v>42550</v>
      </c>
      <c r="B115" s="98">
        <v>0.97199999999999998</v>
      </c>
      <c r="C115" s="98">
        <v>0.97199999999999998</v>
      </c>
      <c r="D115" s="99">
        <v>-1E-3</v>
      </c>
      <c r="E115" s="122">
        <f>IF(C115&lt;MAX($C$2:C115),C115/MAX($C$2:C115)-1,0)</f>
        <v>-2.8000000000000025E-2</v>
      </c>
      <c r="F115" s="105">
        <f>IF(C115&lt;MAX($C$31:C115),C115/MAX($C$31:C115)-1,0)</f>
        <v>-2.1148036253776481E-2</v>
      </c>
      <c r="G115" s="98"/>
    </row>
    <row r="116" spans="1:7" ht="15" thickBot="1">
      <c r="A116" s="97">
        <v>42551</v>
      </c>
      <c r="B116" s="98">
        <v>0.97399999999999998</v>
      </c>
      <c r="C116" s="98">
        <v>0.97399999999999998</v>
      </c>
      <c r="D116" s="99">
        <v>2.0999999999999999E-3</v>
      </c>
      <c r="E116" s="122">
        <f>IF(C116&lt;MAX($C$2:C116),C116/MAX($C$2:C116)-1,0)</f>
        <v>-2.6000000000000023E-2</v>
      </c>
      <c r="F116" s="105">
        <f>IF(C116&lt;MAX($C$31:C116),C116/MAX($C$31:C116)-1,0)</f>
        <v>-1.9133937562940573E-2</v>
      </c>
      <c r="G116" s="98"/>
    </row>
    <row r="117" spans="1:7" ht="15" thickBot="1">
      <c r="A117" s="97">
        <v>42552</v>
      </c>
      <c r="B117" s="98">
        <v>0.97099999999999997</v>
      </c>
      <c r="C117" s="98">
        <v>0.97099999999999997</v>
      </c>
      <c r="D117" s="99">
        <v>-3.0999999999999999E-3</v>
      </c>
      <c r="E117" s="122">
        <f>IF(C117&lt;MAX($C$2:C117),C117/MAX($C$2:C117)-1,0)</f>
        <v>-2.9000000000000026E-2</v>
      </c>
      <c r="F117" s="105">
        <f>IF(C117&lt;MAX($C$31:C117),C117/MAX($C$31:C117)-1,0)</f>
        <v>-2.2155085599194435E-2</v>
      </c>
      <c r="G117" s="98"/>
    </row>
    <row r="118" spans="1:7" ht="15" thickBot="1">
      <c r="A118" s="97">
        <v>42555</v>
      </c>
      <c r="B118" s="98">
        <v>0.97899999999999998</v>
      </c>
      <c r="C118" s="98">
        <v>0.97899999999999998</v>
      </c>
      <c r="D118" s="99">
        <v>8.2000000000000007E-3</v>
      </c>
      <c r="E118" s="122">
        <f>IF(C118&lt;MAX($C$2:C118),C118/MAX($C$2:C118)-1,0)</f>
        <v>-2.1000000000000019E-2</v>
      </c>
      <c r="F118" s="105">
        <f>IF(C118&lt;MAX($C$31:C118),C118/MAX($C$31:C118)-1,0)</f>
        <v>-1.4098690835851024E-2</v>
      </c>
      <c r="G118" s="98"/>
    </row>
    <row r="119" spans="1:7" ht="15" thickBot="1">
      <c r="A119" s="97">
        <v>42556</v>
      </c>
      <c r="B119" s="98">
        <v>0.97799999999999998</v>
      </c>
      <c r="C119" s="98">
        <v>0.97799999999999998</v>
      </c>
      <c r="D119" s="99">
        <v>-1E-3</v>
      </c>
      <c r="E119" s="122">
        <f>IF(C119&lt;MAX($C$2:C119),C119/MAX($C$2:C119)-1,0)</f>
        <v>-2.200000000000002E-2</v>
      </c>
      <c r="F119" s="105">
        <f>IF(C119&lt;MAX($C$31:C119),C119/MAX($C$31:C119)-1,0)</f>
        <v>-1.5105740181268867E-2</v>
      </c>
      <c r="G119" s="98"/>
    </row>
    <row r="120" spans="1:7" ht="15" thickBot="1">
      <c r="A120" s="97">
        <v>42557</v>
      </c>
      <c r="B120" s="98">
        <v>0.97799999999999998</v>
      </c>
      <c r="C120" s="98">
        <v>0.97799999999999998</v>
      </c>
      <c r="D120" s="99">
        <v>0</v>
      </c>
      <c r="E120" s="122">
        <f>IF(C120&lt;MAX($C$2:C120),C120/MAX($C$2:C120)-1,0)</f>
        <v>-2.200000000000002E-2</v>
      </c>
      <c r="F120" s="105">
        <f>IF(C120&lt;MAX($C$31:C120),C120/MAX($C$31:C120)-1,0)</f>
        <v>-1.5105740181268867E-2</v>
      </c>
      <c r="G120" s="102"/>
    </row>
    <row r="121" spans="1:7" ht="15" thickBot="1">
      <c r="A121" s="101">
        <v>42558</v>
      </c>
      <c r="B121" s="98">
        <v>0.99</v>
      </c>
      <c r="C121" s="98">
        <v>0.99</v>
      </c>
      <c r="D121" s="99">
        <v>1.23E-2</v>
      </c>
      <c r="E121" s="122">
        <f>IF(C121&lt;MAX($C$2:C121),C121/MAX($C$2:C121)-1,0)</f>
        <v>-1.0000000000000009E-2</v>
      </c>
      <c r="F121" s="105">
        <f>IF(C121&lt;MAX($C$31:C121),C121/MAX($C$31:C121)-1,0)</f>
        <v>-3.0211480362537513E-3</v>
      </c>
      <c r="G121" s="98"/>
    </row>
    <row r="122" spans="1:7" ht="15" thickBot="1">
      <c r="A122" s="97">
        <v>42559</v>
      </c>
      <c r="B122" s="98">
        <v>0.99</v>
      </c>
      <c r="C122" s="98">
        <v>0.99</v>
      </c>
      <c r="D122" s="99">
        <v>0</v>
      </c>
      <c r="E122" s="122">
        <f>IF(C122&lt;MAX($C$2:C122),C122/MAX($C$2:C122)-1,0)</f>
        <v>-1.0000000000000009E-2</v>
      </c>
      <c r="F122" s="105">
        <f>IF(C122&lt;MAX($C$31:C122),C122/MAX($C$31:C122)-1,0)</f>
        <v>-3.0211480362537513E-3</v>
      </c>
      <c r="G122" s="98"/>
    </row>
    <row r="123" spans="1:7" ht="15" thickBot="1">
      <c r="A123" s="97">
        <v>42562</v>
      </c>
      <c r="B123" s="98">
        <v>0.98899999999999999</v>
      </c>
      <c r="C123" s="98">
        <v>0.98899999999999999</v>
      </c>
      <c r="D123" s="99">
        <v>-1E-3</v>
      </c>
      <c r="E123" s="122">
        <f>IF(C123&lt;MAX($C$2:C123),C123/MAX($C$2:C123)-1,0)</f>
        <v>-1.100000000000001E-2</v>
      </c>
      <c r="F123" s="105">
        <f>IF(C123&lt;MAX($C$31:C123),C123/MAX($C$31:C123)-1,0)</f>
        <v>-4.0281973816717054E-3</v>
      </c>
      <c r="G123" s="98"/>
    </row>
    <row r="124" spans="1:7" ht="15" thickBot="1">
      <c r="A124" s="97">
        <v>42563</v>
      </c>
      <c r="B124" s="98">
        <v>0.99199999999999999</v>
      </c>
      <c r="C124" s="98">
        <v>0.99199999999999999</v>
      </c>
      <c r="D124" s="99">
        <v>3.0000000000000001E-3</v>
      </c>
      <c r="E124" s="122">
        <f>IF(C124&lt;MAX($C$2:C124),C124/MAX($C$2:C124)-1,0)</f>
        <v>-8.0000000000000071E-3</v>
      </c>
      <c r="F124" s="105">
        <f>IF(C124&lt;MAX($C$31:C124),C124/MAX($C$31:C124)-1,0)</f>
        <v>-1.0070493454179541E-3</v>
      </c>
      <c r="G124" s="98"/>
    </row>
    <row r="125" spans="1:7" ht="15" thickBot="1">
      <c r="A125" s="97">
        <v>42564</v>
      </c>
      <c r="B125" s="98">
        <v>1.002</v>
      </c>
      <c r="C125" s="98">
        <v>1.002</v>
      </c>
      <c r="D125" s="99">
        <v>1.01E-2</v>
      </c>
      <c r="E125" s="122">
        <f>IF(C125&lt;MAX($C$2:C125),C125/MAX($C$2:C125)-1,0)</f>
        <v>0</v>
      </c>
      <c r="F125" s="105">
        <f>IF(C125&lt;MAX($C$31:C125),C125/MAX($C$31:C125)-1,0)</f>
        <v>0</v>
      </c>
      <c r="G125" s="98"/>
    </row>
    <row r="126" spans="1:7" ht="15" thickBot="1">
      <c r="A126" s="97">
        <v>42565</v>
      </c>
      <c r="B126" s="98">
        <v>1</v>
      </c>
      <c r="C126" s="98">
        <v>1</v>
      </c>
      <c r="D126" s="99">
        <v>-2E-3</v>
      </c>
      <c r="E126" s="105">
        <f>IF(C126&lt;MAX($C$2:C126),C126/MAX($C$2:C126)-1,0)</f>
        <v>-1.9960079840319889E-3</v>
      </c>
      <c r="F126" s="105">
        <f>IF(C126&lt;MAX($C$31:C126),C126/MAX($C$31:C126)-1,0)</f>
        <v>-1.9960079840319889E-3</v>
      </c>
      <c r="G126" s="98"/>
    </row>
    <row r="127" spans="1:7" ht="15" thickBot="1">
      <c r="A127" s="97">
        <v>42566</v>
      </c>
      <c r="B127" s="98">
        <v>1.0009999999999999</v>
      </c>
      <c r="C127" s="98">
        <v>1.0009999999999999</v>
      </c>
      <c r="D127" s="99">
        <v>1E-3</v>
      </c>
      <c r="E127" s="105">
        <f>IF(C127&lt;MAX($C$2:C127),C127/MAX($C$2:C127)-1,0)</f>
        <v>-9.9800399201610546E-4</v>
      </c>
      <c r="F127" s="105">
        <f>IF(C127&lt;MAX($C$31:C127),C127/MAX($C$31:C127)-1,0)</f>
        <v>-9.9800399201610546E-4</v>
      </c>
      <c r="G127" s="98"/>
    </row>
    <row r="128" spans="1:7" ht="15" thickBot="1">
      <c r="A128" s="97">
        <v>42569</v>
      </c>
      <c r="B128" s="98">
        <v>1.0029999999999999</v>
      </c>
      <c r="C128" s="98">
        <v>1.0029999999999999</v>
      </c>
      <c r="D128" s="99">
        <v>2E-3</v>
      </c>
      <c r="E128" s="105">
        <f>IF(C128&lt;MAX($C$2:C128),C128/MAX($C$2:C128)-1,0)</f>
        <v>0</v>
      </c>
      <c r="F128" s="105">
        <f>IF(C128&lt;MAX($C$31:C128),C128/MAX($C$31:C128)-1,0)</f>
        <v>0</v>
      </c>
      <c r="G128" s="98"/>
    </row>
    <row r="129" spans="1:7" ht="15" thickBot="1">
      <c r="A129" s="97">
        <v>42570</v>
      </c>
      <c r="B129" s="98">
        <v>1.0029999999999999</v>
      </c>
      <c r="C129" s="98">
        <v>1.0029999999999999</v>
      </c>
      <c r="D129" s="99">
        <v>0</v>
      </c>
      <c r="E129" s="105">
        <f>IF(C129&lt;MAX($C$2:C129),C129/MAX($C$2:C129)-1,0)</f>
        <v>0</v>
      </c>
      <c r="F129" s="105">
        <f>IF(C129&lt;MAX($C$31:C129),C129/MAX($C$31:C129)-1,0)</f>
        <v>0</v>
      </c>
      <c r="G129" s="98"/>
    </row>
    <row r="130" spans="1:7" ht="15" thickBot="1">
      <c r="A130" s="97">
        <v>42571</v>
      </c>
      <c r="B130" s="98">
        <v>1</v>
      </c>
      <c r="C130" s="98">
        <v>1</v>
      </c>
      <c r="D130" s="99">
        <v>-3.0000000000000001E-3</v>
      </c>
      <c r="E130" s="105">
        <f>IF(C130&lt;MAX($C$2:C130),C130/MAX($C$2:C130)-1,0)</f>
        <v>-2.9910269192421346E-3</v>
      </c>
      <c r="F130" s="105">
        <f>IF(C130&lt;MAX($C$31:C130),C130/MAX($C$31:C130)-1,0)</f>
        <v>-2.9910269192421346E-3</v>
      </c>
      <c r="G130" s="98"/>
    </row>
    <row r="131" spans="1:7" ht="15" thickBot="1">
      <c r="A131" s="97">
        <v>42572</v>
      </c>
      <c r="B131" s="98">
        <v>1.002</v>
      </c>
      <c r="C131" s="98">
        <v>1.002</v>
      </c>
      <c r="D131" s="99">
        <v>2E-3</v>
      </c>
      <c r="E131" s="105">
        <f>IF(C131&lt;MAX($C$2:C131),C131/MAX($C$2:C131)-1,0)</f>
        <v>-9.9700897308063752E-4</v>
      </c>
      <c r="F131" s="105">
        <f>IF(C131&lt;MAX($C$31:C131),C131/MAX($C$31:C131)-1,0)</f>
        <v>-9.9700897308063752E-4</v>
      </c>
      <c r="G131" s="98"/>
    </row>
    <row r="132" spans="1:7" ht="15" thickBot="1">
      <c r="A132" s="97">
        <v>42573</v>
      </c>
      <c r="B132" s="98">
        <v>0.997</v>
      </c>
      <c r="C132" s="98">
        <v>0.997</v>
      </c>
      <c r="D132" s="99">
        <v>-5.0000000000000001E-3</v>
      </c>
      <c r="E132" s="105">
        <f>IF(C132&lt;MAX($C$2:C132),C132/MAX($C$2:C132)-1,0)</f>
        <v>-5.9820538384844912E-3</v>
      </c>
      <c r="F132" s="105">
        <f>IF(C132&lt;MAX($C$31:C132),C132/MAX($C$31:C132)-1,0)</f>
        <v>-5.9820538384844912E-3</v>
      </c>
      <c r="G132" s="98"/>
    </row>
    <row r="133" spans="1:7" ht="15" thickBot="1">
      <c r="A133" s="97">
        <v>42576</v>
      </c>
      <c r="B133" s="98">
        <v>0.997</v>
      </c>
      <c r="C133" s="98">
        <v>0.997</v>
      </c>
      <c r="D133" s="99">
        <v>0</v>
      </c>
      <c r="E133" s="105">
        <f>IF(C133&lt;MAX($C$2:C133),C133/MAX($C$2:C133)-1,0)</f>
        <v>-5.9820538384844912E-3</v>
      </c>
      <c r="F133" s="105">
        <f>IF(C133&lt;MAX($C$31:C133),C133/MAX($C$31:C133)-1,0)</f>
        <v>-5.9820538384844912E-3</v>
      </c>
      <c r="G133" s="98"/>
    </row>
    <row r="134" spans="1:7" ht="15" thickBot="1">
      <c r="A134" s="97">
        <v>42577</v>
      </c>
      <c r="B134" s="98">
        <v>1.0069999999999999</v>
      </c>
      <c r="C134" s="98">
        <v>1.0069999999999999</v>
      </c>
      <c r="D134" s="99">
        <v>0.01</v>
      </c>
      <c r="E134" s="105">
        <f>IF(C134&lt;MAX($C$2:C134),C134/MAX($C$2:C134)-1,0)</f>
        <v>0</v>
      </c>
      <c r="F134" s="105">
        <f>IF(C134&lt;MAX($C$31:C134),C134/MAX($C$31:C134)-1,0)</f>
        <v>0</v>
      </c>
      <c r="G134" s="98"/>
    </row>
    <row r="135" spans="1:7" ht="15" thickBot="1">
      <c r="A135" s="97">
        <v>42578</v>
      </c>
      <c r="B135" s="98">
        <v>0.98899999999999999</v>
      </c>
      <c r="C135" s="98">
        <v>0.98899999999999999</v>
      </c>
      <c r="D135" s="99">
        <v>-1.7899999999999999E-2</v>
      </c>
      <c r="E135" s="105">
        <f>IF(C135&lt;MAX($C$2:C135),C135/MAX($C$2:C135)-1,0)</f>
        <v>-1.787487586891745E-2</v>
      </c>
      <c r="F135" s="105">
        <f>IF(C135&lt;MAX($C$31:C135),C135/MAX($C$31:C135)-1,0)</f>
        <v>-1.787487586891745E-2</v>
      </c>
      <c r="G135" s="98"/>
    </row>
    <row r="136" spans="1:7" ht="15" thickBot="1">
      <c r="A136" s="97">
        <v>42579</v>
      </c>
      <c r="B136" s="98">
        <v>0.99099999999999999</v>
      </c>
      <c r="C136" s="98">
        <v>0.99099999999999999</v>
      </c>
      <c r="D136" s="99">
        <v>2E-3</v>
      </c>
      <c r="E136" s="105">
        <f>IF(C136&lt;MAX($C$2:C136),C136/MAX($C$2:C136)-1,0)</f>
        <v>-1.5888778550148808E-2</v>
      </c>
      <c r="F136" s="105">
        <f>IF(C136&lt;MAX($C$31:C136),C136/MAX($C$31:C136)-1,0)</f>
        <v>-1.5888778550148808E-2</v>
      </c>
      <c r="G136" s="98"/>
    </row>
    <row r="137" spans="1:7" ht="15" thickBot="1">
      <c r="A137" s="97">
        <v>42580</v>
      </c>
      <c r="B137" s="98">
        <v>0.98599999999999999</v>
      </c>
      <c r="C137" s="98">
        <v>0.98599999999999999</v>
      </c>
      <c r="D137" s="99">
        <v>-5.0000000000000001E-3</v>
      </c>
      <c r="E137" s="105">
        <f>IF(C137&lt;MAX($C$2:C137),C137/MAX($C$2:C137)-1,0)</f>
        <v>-2.0854021847070414E-2</v>
      </c>
      <c r="F137" s="105">
        <f>IF(C137&lt;MAX($C$31:C137),C137/MAX($C$31:C137)-1,0)</f>
        <v>-2.0854021847070414E-2</v>
      </c>
      <c r="G137" s="98"/>
    </row>
    <row r="138" spans="1:7" ht="15" thickBot="1">
      <c r="A138" s="97">
        <v>42583</v>
      </c>
      <c r="B138" s="98">
        <v>0.97199999999999998</v>
      </c>
      <c r="C138" s="98">
        <v>0.97199999999999998</v>
      </c>
      <c r="D138" s="99">
        <v>-1.4200000000000001E-2</v>
      </c>
      <c r="E138" s="105">
        <f>IF(C138&lt;MAX($C$2:C138),C138/MAX($C$2:C138)-1,0)</f>
        <v>-3.4756703078450801E-2</v>
      </c>
      <c r="F138" s="105">
        <f>IF(C138&lt;MAX($C$31:C138),C138/MAX($C$31:C138)-1,0)</f>
        <v>-3.4756703078450801E-2</v>
      </c>
      <c r="G138" s="98"/>
    </row>
    <row r="139" spans="1:7" ht="15" thickBot="1">
      <c r="A139" s="97">
        <v>42584</v>
      </c>
      <c r="B139" s="98">
        <v>0.98299999999999998</v>
      </c>
      <c r="C139" s="98">
        <v>0.98299999999999998</v>
      </c>
      <c r="D139" s="99">
        <v>1.1299999999999999E-2</v>
      </c>
      <c r="E139" s="105">
        <f>IF(C139&lt;MAX($C$2:C139),C139/MAX($C$2:C139)-1,0)</f>
        <v>-2.3833167825223378E-2</v>
      </c>
      <c r="F139" s="105">
        <f>IF(C139&lt;MAX($C$31:C139),C139/MAX($C$31:C139)-1,0)</f>
        <v>-2.3833167825223378E-2</v>
      </c>
      <c r="G139" s="98"/>
    </row>
    <row r="140" spans="1:7" ht="15" thickBot="1">
      <c r="A140" s="97">
        <v>42585</v>
      </c>
      <c r="B140" s="98">
        <v>0.98</v>
      </c>
      <c r="C140" s="98">
        <v>0.98</v>
      </c>
      <c r="D140" s="99">
        <v>-3.0999999999999999E-3</v>
      </c>
      <c r="E140" s="105">
        <f>IF(C140&lt;MAX($C$2:C140),C140/MAX($C$2:C140)-1,0)</f>
        <v>-2.6812313803376231E-2</v>
      </c>
      <c r="F140" s="105">
        <f>IF(C140&lt;MAX($C$31:C140),C140/MAX($C$31:C140)-1,0)</f>
        <v>-2.6812313803376231E-2</v>
      </c>
      <c r="G140" s="102"/>
    </row>
    <row r="141" spans="1:7" ht="15" thickBot="1">
      <c r="A141" s="101">
        <v>42586</v>
      </c>
      <c r="B141" s="98">
        <v>0.98399999999999999</v>
      </c>
      <c r="C141" s="98">
        <v>0.98399999999999999</v>
      </c>
      <c r="D141" s="99">
        <v>4.1000000000000003E-3</v>
      </c>
      <c r="E141" s="105">
        <f>IF(C141&lt;MAX($C$2:C141),C141/MAX($C$2:C141)-1,0)</f>
        <v>-2.2840119165839057E-2</v>
      </c>
      <c r="F141" s="105">
        <f>IF(C141&lt;MAX($C$31:C141),C141/MAX($C$31:C141)-1,0)</f>
        <v>-2.2840119165839057E-2</v>
      </c>
      <c r="G141" s="98"/>
    </row>
    <row r="142" spans="1:7" ht="15" thickBot="1">
      <c r="A142" s="97">
        <v>42587</v>
      </c>
      <c r="B142" s="98">
        <v>0.98199999999999998</v>
      </c>
      <c r="C142" s="98">
        <v>0.98199999999999998</v>
      </c>
      <c r="D142" s="99">
        <v>-2E-3</v>
      </c>
      <c r="E142" s="105">
        <f>IF(C142&lt;MAX($C$2:C142),C142/MAX($C$2:C142)-1,0)</f>
        <v>-2.4826216484607699E-2</v>
      </c>
      <c r="F142" s="105">
        <f>IF(C142&lt;MAX($C$31:C142),C142/MAX($C$31:C142)-1,0)</f>
        <v>-2.4826216484607699E-2</v>
      </c>
      <c r="G142" s="98"/>
    </row>
    <row r="143" spans="1:7" ht="15" thickBot="1">
      <c r="A143" s="97">
        <v>42590</v>
      </c>
      <c r="B143" s="98">
        <v>0.996</v>
      </c>
      <c r="C143" s="98">
        <v>0.996</v>
      </c>
      <c r="D143" s="99">
        <v>1.43E-2</v>
      </c>
      <c r="E143" s="105">
        <f>IF(C143&lt;MAX($C$2:C143),C143/MAX($C$2:C143)-1,0)</f>
        <v>-1.0923535253227312E-2</v>
      </c>
      <c r="F143" s="105">
        <f>IF(C143&lt;MAX($C$31:C143),C143/MAX($C$31:C143)-1,0)</f>
        <v>-1.0923535253227312E-2</v>
      </c>
      <c r="G143" s="98"/>
    </row>
    <row r="144" spans="1:7" ht="15" thickBot="1">
      <c r="A144" s="97">
        <v>42591</v>
      </c>
      <c r="B144" s="98">
        <v>1.006</v>
      </c>
      <c r="C144" s="98">
        <v>1.006</v>
      </c>
      <c r="D144" s="99">
        <v>0.01</v>
      </c>
      <c r="E144" s="105">
        <f>IF(C144&lt;MAX($C$2:C144),C144/MAX($C$2:C144)-1,0)</f>
        <v>-9.9304865938421027E-4</v>
      </c>
      <c r="F144" s="105">
        <f>IF(C144&lt;MAX($C$31:C144),C144/MAX($C$31:C144)-1,0)</f>
        <v>-9.9304865938421027E-4</v>
      </c>
      <c r="G144" s="98"/>
    </row>
    <row r="145" spans="1:7" ht="15" thickBot="1">
      <c r="A145" s="97">
        <v>42592</v>
      </c>
      <c r="B145" s="98">
        <v>1.0009999999999999</v>
      </c>
      <c r="C145" s="98">
        <v>1.0009999999999999</v>
      </c>
      <c r="D145" s="99">
        <v>-5.0000000000000001E-3</v>
      </c>
      <c r="E145" s="105">
        <f>IF(C145&lt;MAX($C$2:C145),C145/MAX($C$2:C145)-1,0)</f>
        <v>-5.9582919563058168E-3</v>
      </c>
      <c r="F145" s="105">
        <f>IF(C145&lt;MAX($C$31:C145),C145/MAX($C$31:C145)-1,0)</f>
        <v>-5.9582919563058168E-3</v>
      </c>
      <c r="G145" s="98"/>
    </row>
    <row r="146" spans="1:7" ht="15" thickBot="1">
      <c r="A146" s="97">
        <v>42593</v>
      </c>
      <c r="B146" s="98">
        <v>0.98799999999999999</v>
      </c>
      <c r="C146" s="98">
        <v>0.98799999999999999</v>
      </c>
      <c r="D146" s="99">
        <v>-1.2999999999999999E-2</v>
      </c>
      <c r="E146" s="105">
        <f>IF(C146&lt;MAX($C$2:C146),C146/MAX($C$2:C146)-1,0)</f>
        <v>-1.8867924528301772E-2</v>
      </c>
      <c r="F146" s="105">
        <f>IF(C146&lt;MAX($C$31:C146),C146/MAX($C$31:C146)-1,0)</f>
        <v>-1.8867924528301772E-2</v>
      </c>
      <c r="G146" s="98"/>
    </row>
    <row r="147" spans="1:7" ht="15" thickBot="1">
      <c r="A147" s="97">
        <v>42594</v>
      </c>
      <c r="B147" s="98">
        <v>0.99299999999999999</v>
      </c>
      <c r="C147" s="98">
        <v>0.99299999999999999</v>
      </c>
      <c r="D147" s="99">
        <v>5.1000000000000004E-3</v>
      </c>
      <c r="E147" s="105">
        <f>IF(C147&lt;MAX($C$2:C147),C147/MAX($C$2:C147)-1,0)</f>
        <v>-1.3902681231380276E-2</v>
      </c>
      <c r="F147" s="105">
        <f>IF(C147&lt;MAX($C$31:C147),C147/MAX($C$31:C147)-1,0)</f>
        <v>-1.3902681231380276E-2</v>
      </c>
      <c r="G147" s="98"/>
    </row>
    <row r="148" spans="1:7" ht="15" thickBot="1">
      <c r="A148" s="97">
        <v>42597</v>
      </c>
      <c r="B148" s="98">
        <v>1.0229999999999999</v>
      </c>
      <c r="C148" s="98">
        <v>1.0229999999999999</v>
      </c>
      <c r="D148" s="99">
        <v>3.0200000000000001E-2</v>
      </c>
      <c r="E148" s="105">
        <f>IF(C148&lt;MAX($C$2:C148),C148/MAX($C$2:C148)-1,0)</f>
        <v>0</v>
      </c>
      <c r="F148" s="105">
        <f>IF(C148&lt;MAX($C$31:C148),C148/MAX($C$31:C148)-1,0)</f>
        <v>0</v>
      </c>
      <c r="G148" s="98"/>
    </row>
    <row r="149" spans="1:7" ht="15" thickBot="1">
      <c r="A149" s="97">
        <v>42598</v>
      </c>
      <c r="B149" s="98">
        <v>1.022</v>
      </c>
      <c r="C149" s="98">
        <v>1.022</v>
      </c>
      <c r="D149" s="99">
        <v>-1E-3</v>
      </c>
      <c r="E149" s="105">
        <f>IF(C149&lt;MAX($C$2:C149),C149/MAX($C$2:C149)-1,0)</f>
        <v>-9.7751710654925272E-4</v>
      </c>
      <c r="F149" s="105">
        <f>IF(C149&lt;MAX($C$31:C149),C149/MAX($C$31:C149)-1,0)</f>
        <v>-9.7751710654925272E-4</v>
      </c>
      <c r="G149" s="98"/>
    </row>
    <row r="150" spans="1:7" ht="15" thickBot="1">
      <c r="A150" s="97">
        <v>42599</v>
      </c>
      <c r="B150" s="98">
        <v>1.0229999999999999</v>
      </c>
      <c r="C150" s="98">
        <v>1.0229999999999999</v>
      </c>
      <c r="D150" s="99">
        <v>1E-3</v>
      </c>
      <c r="E150" s="105">
        <f>IF(C150&lt;MAX($C$2:C150),C150/MAX($C$2:C150)-1,0)</f>
        <v>0</v>
      </c>
      <c r="F150" s="105">
        <f>IF(C150&lt;MAX($C$31:C150),C150/MAX($C$31:C150)-1,0)</f>
        <v>0</v>
      </c>
      <c r="G150" s="98"/>
    </row>
    <row r="151" spans="1:7" ht="15" thickBot="1">
      <c r="A151" s="97">
        <v>42600</v>
      </c>
      <c r="B151" s="98">
        <v>1.018</v>
      </c>
      <c r="C151" s="98">
        <v>1.018</v>
      </c>
      <c r="D151" s="99">
        <v>-4.8999999999999998E-3</v>
      </c>
      <c r="E151" s="105">
        <f>IF(C151&lt;MAX($C$2:C151),C151/MAX($C$2:C151)-1,0)</f>
        <v>-4.8875855327467077E-3</v>
      </c>
      <c r="F151" s="105">
        <f>IF(C151&lt;MAX($C$31:C151),C151/MAX($C$31:C151)-1,0)</f>
        <v>-4.8875855327467077E-3</v>
      </c>
      <c r="G151" s="98"/>
    </row>
    <row r="152" spans="1:7" ht="15" thickBot="1">
      <c r="A152" s="97">
        <v>42601</v>
      </c>
      <c r="B152" s="98">
        <v>1.02</v>
      </c>
      <c r="C152" s="98">
        <v>1.02</v>
      </c>
      <c r="D152" s="99">
        <v>2E-3</v>
      </c>
      <c r="E152" s="105">
        <f>IF(C152&lt;MAX($C$2:C152),C152/MAX($C$2:C152)-1,0)</f>
        <v>-2.9325513196479802E-3</v>
      </c>
      <c r="F152" s="105">
        <f>IF(C152&lt;MAX($C$31:C152),C152/MAX($C$31:C152)-1,0)</f>
        <v>-2.9325513196479802E-3</v>
      </c>
      <c r="G152" s="98"/>
    </row>
    <row r="153" spans="1:7" ht="15" thickBot="1">
      <c r="A153" s="97">
        <v>42604</v>
      </c>
      <c r="B153" s="98">
        <v>1.0089999999999999</v>
      </c>
      <c r="C153" s="98">
        <v>1.0089999999999999</v>
      </c>
      <c r="D153" s="99">
        <v>-1.0800000000000001E-2</v>
      </c>
      <c r="E153" s="105">
        <f>IF(C153&lt;MAX($C$2:C153),C153/MAX($C$2:C153)-1,0)</f>
        <v>-1.3685239491691092E-2</v>
      </c>
      <c r="F153" s="105">
        <f>IF(C153&lt;MAX($C$31:C153),C153/MAX($C$31:C153)-1,0)</f>
        <v>-1.3685239491691092E-2</v>
      </c>
      <c r="G153" s="98"/>
    </row>
    <row r="154" spans="1:7" ht="15" thickBot="1">
      <c r="A154" s="97">
        <v>42605</v>
      </c>
      <c r="B154" s="98">
        <v>1.0169999999999999</v>
      </c>
      <c r="C154" s="98">
        <v>1.0169999999999999</v>
      </c>
      <c r="D154" s="99">
        <v>7.9000000000000008E-3</v>
      </c>
      <c r="E154" s="105">
        <f>IF(C154&lt;MAX($C$2:C154),C154/MAX($C$2:C154)-1,0)</f>
        <v>-5.8651026392961825E-3</v>
      </c>
      <c r="F154" s="105">
        <f>IF(C154&lt;MAX($C$31:C154),C154/MAX($C$31:C154)-1,0)</f>
        <v>-5.8651026392961825E-3</v>
      </c>
      <c r="G154" s="98"/>
    </row>
    <row r="155" spans="1:7" ht="15" thickBot="1">
      <c r="A155" s="97">
        <v>42606</v>
      </c>
      <c r="B155" s="98">
        <v>1.0149999999999999</v>
      </c>
      <c r="C155" s="98">
        <v>1.0149999999999999</v>
      </c>
      <c r="D155" s="99">
        <v>-2E-3</v>
      </c>
      <c r="E155" s="105">
        <f>IF(C155&lt;MAX($C$2:C155),C155/MAX($C$2:C155)-1,0)</f>
        <v>-7.82013685239491E-3</v>
      </c>
      <c r="F155" s="105">
        <f>IF(C155&lt;MAX($C$31:C155),C155/MAX($C$31:C155)-1,0)</f>
        <v>-7.82013685239491E-3</v>
      </c>
      <c r="G155" s="98"/>
    </row>
    <row r="156" spans="1:7" ht="15" thickBot="1">
      <c r="A156" s="97">
        <v>42607</v>
      </c>
      <c r="B156" s="98">
        <v>1.0129999999999999</v>
      </c>
      <c r="C156" s="98">
        <v>1.0129999999999999</v>
      </c>
      <c r="D156" s="99">
        <v>-2E-3</v>
      </c>
      <c r="E156" s="105">
        <f>IF(C156&lt;MAX($C$2:C156),C156/MAX($C$2:C156)-1,0)</f>
        <v>-9.7751710654936375E-3</v>
      </c>
      <c r="F156" s="105">
        <f>IF(C156&lt;MAX($C$31:C156),C156/MAX($C$31:C156)-1,0)</f>
        <v>-9.7751710654936375E-3</v>
      </c>
      <c r="G156" s="98"/>
    </row>
    <row r="157" spans="1:7" ht="15" thickBot="1">
      <c r="A157" s="97">
        <v>42608</v>
      </c>
      <c r="B157" s="98">
        <v>1.0189999999999999</v>
      </c>
      <c r="C157" s="98">
        <v>1.0189999999999999</v>
      </c>
      <c r="D157" s="99">
        <v>5.8999999999999999E-3</v>
      </c>
      <c r="E157" s="105">
        <f>IF(C157&lt;MAX($C$2:C157),C157/MAX($C$2:C157)-1,0)</f>
        <v>-3.910068426197455E-3</v>
      </c>
      <c r="F157" s="105">
        <f>IF(C157&lt;MAX($C$31:C157),C157/MAX($C$31:C157)-1,0)</f>
        <v>-3.910068426197455E-3</v>
      </c>
      <c r="G157" s="98"/>
    </row>
    <row r="158" spans="1:7" ht="15" thickBot="1">
      <c r="A158" s="97">
        <v>42611</v>
      </c>
      <c r="B158" s="98">
        <v>1.026</v>
      </c>
      <c r="C158" s="98">
        <v>1.026</v>
      </c>
      <c r="D158" s="99">
        <v>6.8999999999999999E-3</v>
      </c>
      <c r="E158" s="105">
        <f>IF(C158&lt;MAX($C$2:C158),C158/MAX($C$2:C158)-1,0)</f>
        <v>0</v>
      </c>
      <c r="F158" s="105">
        <f>IF(C158&lt;MAX($C$31:C158),C158/MAX($C$31:C158)-1,0)</f>
        <v>0</v>
      </c>
      <c r="G158" s="98"/>
    </row>
    <row r="159" spans="1:7" ht="15" thickBot="1">
      <c r="A159" s="97">
        <v>42612</v>
      </c>
      <c r="B159" s="98">
        <v>1.0249999999999999</v>
      </c>
      <c r="C159" s="98">
        <v>1.0249999999999999</v>
      </c>
      <c r="D159" s="99">
        <v>-1E-3</v>
      </c>
      <c r="E159" s="105">
        <f>IF(C159&lt;MAX($C$2:C159),C159/MAX($C$2:C159)-1,0)</f>
        <v>-9.7465886939585022E-4</v>
      </c>
      <c r="F159" s="105">
        <f>IF(C159&lt;MAX($C$31:C159),C159/MAX($C$31:C159)-1,0)</f>
        <v>-9.7465886939585022E-4</v>
      </c>
      <c r="G159" s="98"/>
    </row>
    <row r="160" spans="1:7" ht="15" thickBot="1">
      <c r="A160" s="97">
        <v>42613</v>
      </c>
      <c r="B160" s="98">
        <v>1.0229999999999999</v>
      </c>
      <c r="C160" s="98">
        <v>1.0229999999999999</v>
      </c>
      <c r="D160" s="99">
        <v>-2E-3</v>
      </c>
      <c r="E160" s="105">
        <f>IF(C160&lt;MAX($C$2:C160),C160/MAX($C$2:C160)-1,0)</f>
        <v>-2.9239766081872176E-3</v>
      </c>
      <c r="F160" s="105">
        <f>IF(C160&lt;MAX($C$31:C160),C160/MAX($C$31:C160)-1,0)</f>
        <v>-2.9239766081872176E-3</v>
      </c>
      <c r="G160" s="102"/>
    </row>
    <row r="161" spans="1:7" ht="15" thickBot="1">
      <c r="A161" s="101">
        <v>42614</v>
      </c>
      <c r="B161" s="98">
        <v>1.014</v>
      </c>
      <c r="C161" s="98">
        <v>1.014</v>
      </c>
      <c r="D161" s="99">
        <v>-8.8000000000000005E-3</v>
      </c>
      <c r="E161" s="105">
        <f>IF(C161&lt;MAX($C$2:C161),C161/MAX($C$2:C161)-1,0)</f>
        <v>-1.1695906432748537E-2</v>
      </c>
      <c r="F161" s="105">
        <f>IF(C161&lt;MAX($C$31:C161),C161/MAX($C$31:C161)-1,0)</f>
        <v>-1.1695906432748537E-2</v>
      </c>
      <c r="G161" s="98"/>
    </row>
    <row r="162" spans="1:7" ht="15" thickBot="1">
      <c r="A162" s="97">
        <v>42615</v>
      </c>
      <c r="B162" s="98">
        <v>1.012</v>
      </c>
      <c r="C162" s="98">
        <v>1.012</v>
      </c>
      <c r="D162" s="99">
        <v>-2E-3</v>
      </c>
      <c r="E162" s="105">
        <f>IF(C162&lt;MAX($C$2:C162),C162/MAX($C$2:C162)-1,0)</f>
        <v>-1.3645224171540016E-2</v>
      </c>
      <c r="F162" s="105">
        <f>IF(C162&lt;MAX($C$31:C162),C162/MAX($C$31:C162)-1,0)</f>
        <v>-1.3645224171540016E-2</v>
      </c>
      <c r="G162" s="98"/>
    </row>
    <row r="163" spans="1:7" ht="15" thickBot="1">
      <c r="A163" s="97">
        <v>42618</v>
      </c>
      <c r="B163" s="98">
        <v>1.024</v>
      </c>
      <c r="C163" s="98">
        <v>1.024</v>
      </c>
      <c r="D163" s="99">
        <v>1.1900000000000001E-2</v>
      </c>
      <c r="E163" s="105">
        <f>IF(C163&lt;MAX($C$2:C163),C163/MAX($C$2:C163)-1,0)</f>
        <v>-1.9493177387914784E-3</v>
      </c>
      <c r="F163" s="105">
        <f>IF(C163&lt;MAX($C$31:C163),C163/MAX($C$31:C163)-1,0)</f>
        <v>-1.9493177387914784E-3</v>
      </c>
      <c r="G163" s="98"/>
    </row>
    <row r="164" spans="1:7" ht="15" thickBot="1">
      <c r="A164" s="97">
        <v>42619</v>
      </c>
      <c r="B164" s="98">
        <v>1.0449999999999999</v>
      </c>
      <c r="C164" s="98">
        <v>1.0449999999999999</v>
      </c>
      <c r="D164" s="99">
        <v>2.0500000000000001E-2</v>
      </c>
      <c r="E164" s="105">
        <f>IF(C164&lt;MAX($C$2:C164),C164/MAX($C$2:C164)-1,0)</f>
        <v>0</v>
      </c>
      <c r="F164" s="105">
        <f>IF(C164&lt;MAX($C$31:C164),C164/MAX($C$31:C164)-1,0)</f>
        <v>0</v>
      </c>
      <c r="G164" s="98"/>
    </row>
    <row r="165" spans="1:7" ht="15" thickBot="1">
      <c r="A165" s="97">
        <v>42620</v>
      </c>
      <c r="B165" s="98">
        <v>1.0489999999999999</v>
      </c>
      <c r="C165" s="98">
        <v>1.0489999999999999</v>
      </c>
      <c r="D165" s="99">
        <v>3.8E-3</v>
      </c>
      <c r="E165" s="105">
        <f>IF(C165&lt;MAX($C$2:C165),C165/MAX($C$2:C165)-1,0)</f>
        <v>0</v>
      </c>
      <c r="F165" s="105">
        <f>IF(C165&lt;MAX($C$31:C165),C165/MAX($C$31:C165)-1,0)</f>
        <v>0</v>
      </c>
      <c r="G165" s="98"/>
    </row>
    <row r="166" spans="1:7" ht="15" thickBot="1">
      <c r="A166" s="97">
        <v>42621</v>
      </c>
      <c r="B166" s="98">
        <v>1.056</v>
      </c>
      <c r="C166" s="98">
        <v>1.056</v>
      </c>
      <c r="D166" s="99">
        <v>6.7000000000000002E-3</v>
      </c>
      <c r="E166" s="105">
        <f>IF(C166&lt;MAX($C$2:C166),C166/MAX($C$2:C166)-1,0)</f>
        <v>0</v>
      </c>
      <c r="F166" s="105">
        <f>IF(C166&lt;MAX($C$31:C166),C166/MAX($C$31:C166)-1,0)</f>
        <v>0</v>
      </c>
      <c r="G166" s="98"/>
    </row>
    <row r="167" spans="1:7" ht="15" thickBot="1">
      <c r="A167" s="97">
        <v>42622</v>
      </c>
      <c r="B167" s="98">
        <v>1.048</v>
      </c>
      <c r="C167" s="98">
        <v>1.048</v>
      </c>
      <c r="D167" s="99">
        <v>-7.6E-3</v>
      </c>
      <c r="E167" s="105">
        <f>IF(C167&lt;MAX($C$2:C167),C167/MAX($C$2:C167)-1,0)</f>
        <v>-7.575757575757569E-3</v>
      </c>
      <c r="F167" s="105">
        <f>IF(C167&lt;MAX($C$31:C167),C167/MAX($C$31:C167)-1,0)</f>
        <v>-7.575757575757569E-3</v>
      </c>
      <c r="G167" s="98"/>
    </row>
    <row r="168" spans="1:7" ht="15" thickBot="1">
      <c r="A168" s="97">
        <v>42625</v>
      </c>
      <c r="B168" s="98">
        <v>1.0109999999999999</v>
      </c>
      <c r="C168" s="98">
        <v>1.0109999999999999</v>
      </c>
      <c r="D168" s="99">
        <v>-3.5299999999999998E-2</v>
      </c>
      <c r="E168" s="105">
        <f>IF(C168&lt;MAX($C$2:C168),C168/MAX($C$2:C168)-1,0)</f>
        <v>-4.2613636363636465E-2</v>
      </c>
      <c r="F168" s="105">
        <f>IF(C168&lt;MAX($C$31:C168),C168/MAX($C$31:C168)-1,0)</f>
        <v>-4.2613636363636465E-2</v>
      </c>
      <c r="G168" s="98"/>
    </row>
    <row r="169" spans="1:7" ht="15" thickBot="1">
      <c r="A169" s="97">
        <v>42626</v>
      </c>
      <c r="B169" s="98">
        <v>1.018</v>
      </c>
      <c r="C169" s="98">
        <v>1.018</v>
      </c>
      <c r="D169" s="99">
        <v>6.8999999999999999E-3</v>
      </c>
      <c r="E169" s="105">
        <f>IF(C169&lt;MAX($C$2:C169),C169/MAX($C$2:C169)-1,0)</f>
        <v>-3.5984848484848508E-2</v>
      </c>
      <c r="F169" s="105">
        <f>IF(C169&lt;MAX($C$31:C169),C169/MAX($C$31:C169)-1,0)</f>
        <v>-3.5984848484848508E-2</v>
      </c>
      <c r="G169" s="98"/>
    </row>
    <row r="170" spans="1:7" ht="15" thickBot="1">
      <c r="A170" s="97">
        <v>42627</v>
      </c>
      <c r="B170" s="98">
        <v>1.014</v>
      </c>
      <c r="C170" s="98">
        <v>1.014</v>
      </c>
      <c r="D170" s="99">
        <v>-3.8999999999999998E-3</v>
      </c>
      <c r="E170" s="105">
        <f>IF(C170&lt;MAX($C$2:C170),C170/MAX($C$2:C170)-1,0)</f>
        <v>-3.9772727272727293E-2</v>
      </c>
      <c r="F170" s="105">
        <f>IF(C170&lt;MAX($C$31:C170),C170/MAX($C$31:C170)-1,0)</f>
        <v>-3.9772727272727293E-2</v>
      </c>
      <c r="G170" s="98"/>
    </row>
    <row r="171" spans="1:7" ht="15" thickBot="1">
      <c r="A171" s="97">
        <v>42632</v>
      </c>
      <c r="B171" s="98">
        <v>1.028</v>
      </c>
      <c r="C171" s="98">
        <v>1.028</v>
      </c>
      <c r="D171" s="99">
        <v>1.38E-2</v>
      </c>
      <c r="E171" s="105">
        <f>IF(C171&lt;MAX($C$2:C171),C171/MAX($C$2:C171)-1,0)</f>
        <v>-2.6515151515151492E-2</v>
      </c>
      <c r="F171" s="105">
        <f>IF(C171&lt;MAX($C$31:C171),C171/MAX($C$31:C171)-1,0)</f>
        <v>-2.6515151515151492E-2</v>
      </c>
      <c r="G171" s="98"/>
    </row>
    <row r="172" spans="1:7" ht="15" thickBot="1">
      <c r="A172" s="97">
        <v>42633</v>
      </c>
      <c r="B172" s="98">
        <v>1.026</v>
      </c>
      <c r="C172" s="98">
        <v>1.026</v>
      </c>
      <c r="D172" s="99">
        <v>-1.9E-3</v>
      </c>
      <c r="E172" s="105">
        <f>IF(C172&lt;MAX($C$2:C172),C172/MAX($C$2:C172)-1,0)</f>
        <v>-2.8409090909090939E-2</v>
      </c>
      <c r="F172" s="105">
        <f>IF(C172&lt;MAX($C$31:C172),C172/MAX($C$31:C172)-1,0)</f>
        <v>-2.8409090909090939E-2</v>
      </c>
      <c r="G172" s="98"/>
    </row>
    <row r="173" spans="1:7" ht="15" thickBot="1">
      <c r="A173" s="97">
        <v>42634</v>
      </c>
      <c r="B173" s="98">
        <v>1.03</v>
      </c>
      <c r="C173" s="98">
        <v>1.03</v>
      </c>
      <c r="D173" s="99">
        <v>3.8999999999999998E-3</v>
      </c>
      <c r="E173" s="105">
        <f>IF(C173&lt;MAX($C$2:C173),C173/MAX($C$2:C173)-1,0)</f>
        <v>-2.4621212121212155E-2</v>
      </c>
      <c r="F173" s="105">
        <f>IF(C173&lt;MAX($C$31:C173),C173/MAX($C$31:C173)-1,0)</f>
        <v>-2.4621212121212155E-2</v>
      </c>
      <c r="G173" s="98"/>
    </row>
    <row r="174" spans="1:7" ht="15" thickBot="1">
      <c r="A174" s="97">
        <v>42635</v>
      </c>
      <c r="B174" s="98">
        <v>1.0349999999999999</v>
      </c>
      <c r="C174" s="98">
        <v>1.0349999999999999</v>
      </c>
      <c r="D174" s="99">
        <v>4.8999999999999998E-3</v>
      </c>
      <c r="E174" s="105">
        <f>IF(C174&lt;MAX($C$2:C174),C174/MAX($C$2:C174)-1,0)</f>
        <v>-1.9886363636363757E-2</v>
      </c>
      <c r="F174" s="105">
        <f>IF(C174&lt;MAX($C$31:C174),C174/MAX($C$31:C174)-1,0)</f>
        <v>-1.9886363636363757E-2</v>
      </c>
      <c r="G174" s="98"/>
    </row>
    <row r="175" spans="1:7" ht="15" thickBot="1">
      <c r="A175" s="97">
        <v>42636</v>
      </c>
      <c r="B175" s="98">
        <v>1.03</v>
      </c>
      <c r="C175" s="98">
        <v>1.03</v>
      </c>
      <c r="D175" s="99">
        <v>-4.7999999999999996E-3</v>
      </c>
      <c r="E175" s="105">
        <f>IF(C175&lt;MAX($C$2:C175),C175/MAX($C$2:C175)-1,0)</f>
        <v>-2.4621212121212155E-2</v>
      </c>
      <c r="F175" s="105">
        <f>IF(C175&lt;MAX($C$31:C175),C175/MAX($C$31:C175)-1,0)</f>
        <v>-2.4621212121212155E-2</v>
      </c>
      <c r="G175" s="98"/>
    </row>
    <row r="176" spans="1:7" ht="15" thickBot="1">
      <c r="A176" s="97">
        <v>42639</v>
      </c>
      <c r="B176" s="98">
        <v>1.0209999999999999</v>
      </c>
      <c r="C176" s="98">
        <v>1.0209999999999999</v>
      </c>
      <c r="D176" s="99">
        <v>-8.6999999999999994E-3</v>
      </c>
      <c r="E176" s="105">
        <f>IF(C176&lt;MAX($C$2:C176),C176/MAX($C$2:C176)-1,0)</f>
        <v>-3.3143939393939559E-2</v>
      </c>
      <c r="F176" s="105">
        <f>IF(C176&lt;MAX($C$31:C176),C176/MAX($C$31:C176)-1,0)</f>
        <v>-3.3143939393939559E-2</v>
      </c>
      <c r="G176" s="98"/>
    </row>
    <row r="177" spans="1:11" ht="15" thickBot="1">
      <c r="A177" s="97">
        <v>42640</v>
      </c>
      <c r="B177" s="98">
        <v>1.0309999999999999</v>
      </c>
      <c r="C177" s="98">
        <v>1.0309999999999999</v>
      </c>
      <c r="D177" s="99">
        <v>9.7999999999999997E-3</v>
      </c>
      <c r="E177" s="105">
        <f>IF(C177&lt;MAX($C$2:C177),C177/MAX($C$2:C177)-1,0)</f>
        <v>-2.3674242424242542E-2</v>
      </c>
      <c r="F177" s="105">
        <f>IF(C177&lt;MAX($C$31:C177),C177/MAX($C$31:C177)-1,0)</f>
        <v>-2.3674242424242542E-2</v>
      </c>
      <c r="G177" s="98"/>
    </row>
    <row r="178" spans="1:11" ht="15" thickBot="1">
      <c r="A178" s="97">
        <v>42641</v>
      </c>
      <c r="B178" s="98">
        <v>1.022</v>
      </c>
      <c r="C178" s="98">
        <v>1.022</v>
      </c>
      <c r="D178" s="99">
        <v>-8.6999999999999994E-3</v>
      </c>
      <c r="E178" s="105">
        <f>IF(C178&lt;MAX($C$2:C178),C178/MAX($C$2:C178)-1,0)</f>
        <v>-3.2196969696969724E-2</v>
      </c>
      <c r="F178" s="105">
        <f>IF(C178&lt;MAX($C$31:C178),C178/MAX($C$31:C178)-1,0)</f>
        <v>-3.2196969696969724E-2</v>
      </c>
      <c r="G178" s="98"/>
    </row>
    <row r="179" spans="1:11" ht="15" thickBot="1">
      <c r="A179" s="97">
        <v>42642</v>
      </c>
      <c r="B179" s="98">
        <v>1.0349999999999999</v>
      </c>
      <c r="C179" s="98">
        <v>1.0349999999999999</v>
      </c>
      <c r="D179" s="99">
        <v>1.2699999999999999E-2</v>
      </c>
      <c r="E179" s="105">
        <f>IF(C179&lt;MAX($C$2:C179),C179/MAX($C$2:C179)-1,0)</f>
        <v>-1.9886363636363757E-2</v>
      </c>
      <c r="F179" s="105">
        <f>IF(C179&lt;MAX($C$31:C179),C179/MAX($C$31:C179)-1,0)</f>
        <v>-1.9886363636363757E-2</v>
      </c>
      <c r="G179" s="98"/>
    </row>
    <row r="180" spans="1:11" ht="15" thickBot="1">
      <c r="A180" s="97">
        <v>42643</v>
      </c>
      <c r="B180" s="98">
        <v>1.0389999999999999</v>
      </c>
      <c r="C180" s="98">
        <v>1.0389999999999999</v>
      </c>
      <c r="D180" s="99">
        <v>3.8999999999999998E-3</v>
      </c>
      <c r="E180" s="105">
        <f>IF(C180&lt;MAX($C$2:C180),C180/MAX($C$2:C180)-1,0)</f>
        <v>-1.6098484848484973E-2</v>
      </c>
      <c r="F180" s="105">
        <f>IF(C180&lt;MAX($C$31:C180),C180/MAX($C$31:C180)-1,0)</f>
        <v>-1.6098484848484973E-2</v>
      </c>
      <c r="G180" s="102"/>
    </row>
    <row r="181" spans="1:11" ht="15" thickBot="1">
      <c r="A181" s="101">
        <v>42653</v>
      </c>
      <c r="B181" s="98">
        <v>1.069</v>
      </c>
      <c r="C181" s="98">
        <v>1.069</v>
      </c>
      <c r="D181" s="99">
        <v>2.8899999999999999E-2</v>
      </c>
      <c r="E181" s="105">
        <f>IF(C181&lt;MAX($C$2:C181),C181/MAX($C$2:C181)-1,0)</f>
        <v>0</v>
      </c>
      <c r="F181" s="105">
        <f>IF(C181&lt;MAX($C$31:C181),C181/MAX($C$31:C181)-1,0)</f>
        <v>0</v>
      </c>
      <c r="G181" s="98"/>
    </row>
    <row r="182" spans="1:11" ht="15" thickBot="1">
      <c r="A182" s="97">
        <v>42654</v>
      </c>
      <c r="B182" s="98">
        <v>1.081</v>
      </c>
      <c r="C182" s="98">
        <v>1.081</v>
      </c>
      <c r="D182" s="99">
        <v>1.12E-2</v>
      </c>
      <c r="E182" s="105">
        <f>IF(C182&lt;MAX($C$2:C182),C182/MAX($C$2:C182)-1,0)</f>
        <v>0</v>
      </c>
      <c r="F182" s="105">
        <f>IF(C182&lt;MAX($C$31:C182),C182/MAX($C$31:C182)-1,0)</f>
        <v>0</v>
      </c>
      <c r="G182" s="98"/>
    </row>
    <row r="183" spans="1:11" ht="15" thickBot="1">
      <c r="A183" s="97">
        <v>42655</v>
      </c>
      <c r="B183" s="98">
        <v>1.085</v>
      </c>
      <c r="C183" s="98">
        <v>1.085</v>
      </c>
      <c r="D183" s="99">
        <v>3.7000000000000002E-3</v>
      </c>
      <c r="E183" s="105">
        <f>IF(C183&lt;MAX($C$2:C183),C183/MAX($C$2:C183)-1,0)</f>
        <v>0</v>
      </c>
      <c r="F183" s="105">
        <f>IF(C183&lt;MAX($C$31:C183),C183/MAX($C$31:C183)-1,0)</f>
        <v>0</v>
      </c>
      <c r="G183" s="98"/>
    </row>
    <row r="184" spans="1:11" ht="15" thickBot="1">
      <c r="A184" s="97">
        <v>42656</v>
      </c>
      <c r="B184" s="98">
        <v>1.0780000000000001</v>
      </c>
      <c r="C184" s="98">
        <v>1.0780000000000001</v>
      </c>
      <c r="D184" s="99">
        <v>-6.4999999999999997E-3</v>
      </c>
      <c r="E184" s="105">
        <f>IF(C184&lt;MAX($C$2:C184),C184/MAX($C$2:C184)-1,0)</f>
        <v>-6.4516129032257119E-3</v>
      </c>
      <c r="F184" s="105">
        <f>IF(C184&lt;MAX($C$31:C184),C184/MAX($C$31:C184)-1,0)</f>
        <v>-6.4516129032257119E-3</v>
      </c>
      <c r="G184" s="98"/>
    </row>
    <row r="185" spans="1:11" ht="15" thickBot="1">
      <c r="A185" s="97">
        <v>42657</v>
      </c>
      <c r="B185" s="98">
        <v>1.075</v>
      </c>
      <c r="C185" s="98">
        <v>1.075</v>
      </c>
      <c r="D185" s="99">
        <v>-2.8E-3</v>
      </c>
      <c r="E185" s="105">
        <f>IF(C185&lt;MAX($C$2:C185),C185/MAX($C$2:C185)-1,0)</f>
        <v>-9.2165898617511122E-3</v>
      </c>
      <c r="F185" s="105">
        <f>IF(C185&lt;MAX($C$31:C185),C185/MAX($C$31:C185)-1,0)</f>
        <v>-9.2165898617511122E-3</v>
      </c>
      <c r="G185" s="98"/>
    </row>
    <row r="186" spans="1:11" ht="15" thickBot="1">
      <c r="A186" s="97">
        <v>42660</v>
      </c>
      <c r="B186" s="98">
        <v>1.0629999999999999</v>
      </c>
      <c r="C186" s="98">
        <v>1.0629999999999999</v>
      </c>
      <c r="D186" s="99">
        <v>-1.12E-2</v>
      </c>
      <c r="E186" s="105">
        <f>IF(C186&lt;MAX($C$2:C186),C186/MAX($C$2:C186)-1,0)</f>
        <v>-2.0276497695852602E-2</v>
      </c>
      <c r="F186" s="105">
        <f>IF(C186&lt;MAX($C$31:C186),C186/MAX($C$31:C186)-1,0)</f>
        <v>-2.0276497695852602E-2</v>
      </c>
      <c r="G186" s="98"/>
    </row>
    <row r="187" spans="1:11" ht="15" thickBot="1">
      <c r="A187" s="97">
        <v>42661</v>
      </c>
      <c r="B187" s="98">
        <v>1.077</v>
      </c>
      <c r="C187" s="98">
        <v>1.077</v>
      </c>
      <c r="D187" s="99">
        <v>1.32E-2</v>
      </c>
      <c r="E187" s="105">
        <f>IF(C187&lt;MAX($C$2:C187),C187/MAX($C$2:C187)-1,0)</f>
        <v>-7.3732718894009563E-3</v>
      </c>
      <c r="F187" s="105">
        <f>IF(C187&lt;MAX($C$31:C187),C187/MAX($C$31:C187)-1,0)</f>
        <v>-7.3732718894009563E-3</v>
      </c>
      <c r="G187" s="98"/>
    </row>
    <row r="188" spans="1:11" ht="15" thickBot="1">
      <c r="A188" s="97">
        <v>42662</v>
      </c>
      <c r="B188" s="98">
        <v>1.085</v>
      </c>
      <c r="C188" s="98">
        <v>1.085</v>
      </c>
      <c r="D188" s="99">
        <v>7.4000000000000003E-3</v>
      </c>
      <c r="E188" s="105">
        <f>IF(C188&lt;MAX($C$2:C188),C188/MAX($C$2:C188)-1,0)</f>
        <v>0</v>
      </c>
      <c r="F188" s="105">
        <f>IF(C188&lt;MAX($C$31:C188),C188/MAX($C$31:C188)-1,0)</f>
        <v>0</v>
      </c>
      <c r="G188" s="98"/>
    </row>
    <row r="189" spans="1:11" ht="15" thickBot="1">
      <c r="A189" s="97">
        <v>42663</v>
      </c>
      <c r="B189" s="98">
        <v>1.0860000000000001</v>
      </c>
      <c r="C189" s="98">
        <v>1.0860000000000001</v>
      </c>
      <c r="D189" s="99">
        <v>8.9999999999999998E-4</v>
      </c>
      <c r="E189" s="105">
        <f>IF(C189&lt;MAX($C$2:C189),C189/MAX($C$2:C189)-1,0)</f>
        <v>0</v>
      </c>
      <c r="F189" s="105">
        <f>IF(C189&lt;MAX($C$31:C189),C189/MAX($C$31:C189)-1,0)</f>
        <v>0</v>
      </c>
      <c r="G189" s="98"/>
    </row>
    <row r="190" spans="1:11" ht="15" thickBot="1">
      <c r="A190" s="97">
        <v>42664</v>
      </c>
      <c r="B190" s="98">
        <v>1.075</v>
      </c>
      <c r="C190" s="98">
        <v>1.075</v>
      </c>
      <c r="D190" s="99">
        <v>-1.01E-2</v>
      </c>
      <c r="E190" s="105">
        <f>IF(C190&lt;MAX($C$2:C190),C190/MAX($C$2:C190)-1,0)</f>
        <v>-1.0128913443830712E-2</v>
      </c>
      <c r="F190" s="105">
        <f>IF(C190&lt;MAX($C$31:C190),C190/MAX($C$31:C190)-1,0)</f>
        <v>-1.0128913443830712E-2</v>
      </c>
      <c r="G190" s="98"/>
    </row>
    <row r="191" spans="1:11" ht="15" thickBot="1">
      <c r="A191" s="97">
        <v>42667</v>
      </c>
      <c r="B191" s="98">
        <v>1.0820000000000001</v>
      </c>
      <c r="C191" s="98">
        <v>1.0820000000000001</v>
      </c>
      <c r="D191" s="99">
        <v>6.4999999999999997E-3</v>
      </c>
      <c r="E191" s="105">
        <f>IF(C191&lt;MAX($C$2:C191),C191/MAX($C$2:C191)-1,0)</f>
        <v>-3.6832412523020164E-3</v>
      </c>
      <c r="F191" s="105">
        <f>IF(C191&lt;MAX($C$31:C191),C191/MAX($C$31:C191)-1,0)</f>
        <v>-3.6832412523020164E-3</v>
      </c>
      <c r="G191" s="98"/>
    </row>
    <row r="192" spans="1:11" ht="15" thickBot="1">
      <c r="A192" s="97">
        <v>42668</v>
      </c>
      <c r="B192" s="98">
        <v>1.0860000000000001</v>
      </c>
      <c r="C192" s="98">
        <v>1.0860000000000001</v>
      </c>
      <c r="D192" s="99">
        <v>3.7000000000000002E-3</v>
      </c>
      <c r="E192" s="105">
        <f>IF(C192&lt;MAX($C$2:C192),C192/MAX($C$2:C192)-1,0)</f>
        <v>0</v>
      </c>
      <c r="F192" s="105">
        <f>IF(C192&lt;MAX($C$31:C192),C192/MAX($C$31:C192)-1,0)</f>
        <v>0</v>
      </c>
      <c r="G192" s="98"/>
      <c r="I192">
        <f>B196/B180-1</f>
        <v>2.7911453320500712E-2</v>
      </c>
      <c r="J192">
        <f>B218/B196-1</f>
        <v>2.9026217228464324E-2</v>
      </c>
      <c r="K192">
        <f>B241/B218-1</f>
        <v>-4.7315741583257576E-2</v>
      </c>
    </row>
    <row r="193" spans="1:7" ht="15" thickBot="1">
      <c r="A193" s="97">
        <v>42669</v>
      </c>
      <c r="B193" s="98">
        <v>1.0760000000000001</v>
      </c>
      <c r="C193" s="98">
        <v>1.0760000000000001</v>
      </c>
      <c r="D193" s="99">
        <v>-9.1999999999999998E-3</v>
      </c>
      <c r="E193" s="105">
        <f>IF(C193&lt;MAX($C$2:C193),C193/MAX($C$2:C193)-1,0)</f>
        <v>-9.2081031307550409E-3</v>
      </c>
      <c r="F193" s="105">
        <f>IF(C193&lt;MAX($C$31:C193),C193/MAX($C$31:C193)-1,0)</f>
        <v>-9.2081031307550409E-3</v>
      </c>
      <c r="G193" s="98"/>
    </row>
    <row r="194" spans="1:7" ht="15" thickBot="1">
      <c r="A194" s="97">
        <v>42670</v>
      </c>
      <c r="B194" s="98">
        <v>1.077</v>
      </c>
      <c r="C194" s="98">
        <v>1.077</v>
      </c>
      <c r="D194" s="99">
        <v>8.9999999999999998E-4</v>
      </c>
      <c r="E194" s="105">
        <f>IF(C194&lt;MAX($C$2:C194),C194/MAX($C$2:C194)-1,0)</f>
        <v>-8.2872928176797034E-3</v>
      </c>
      <c r="F194" s="105">
        <f>IF(C194&lt;MAX($C$31:C194),C194/MAX($C$31:C194)-1,0)</f>
        <v>-8.2872928176797034E-3</v>
      </c>
      <c r="G194" s="98"/>
    </row>
    <row r="195" spans="1:7" ht="15" thickBot="1">
      <c r="A195" s="97">
        <v>42671</v>
      </c>
      <c r="B195" s="98">
        <v>1.069</v>
      </c>
      <c r="C195" s="98">
        <v>1.069</v>
      </c>
      <c r="D195" s="99">
        <v>-7.4000000000000003E-3</v>
      </c>
      <c r="E195" s="105">
        <f>IF(C195&lt;MAX($C$2:C195),C195/MAX($C$2:C195)-1,0)</f>
        <v>-1.5653775322283736E-2</v>
      </c>
      <c r="F195" s="105">
        <f>IF(C195&lt;MAX($C$31:C195),C195/MAX($C$31:C195)-1,0)</f>
        <v>-1.5653775322283736E-2</v>
      </c>
      <c r="G195" s="98"/>
    </row>
    <row r="196" spans="1:7" ht="15" thickBot="1">
      <c r="A196" s="97">
        <v>42674</v>
      </c>
      <c r="B196" s="98">
        <v>1.0680000000000001</v>
      </c>
      <c r="C196" s="98">
        <v>1.0680000000000001</v>
      </c>
      <c r="D196" s="99">
        <v>-8.9999999999999998E-4</v>
      </c>
      <c r="E196" s="105">
        <f>IF(C196&lt;MAX($C$2:C196),C196/MAX($C$2:C196)-1,0)</f>
        <v>-1.6574585635359185E-2</v>
      </c>
      <c r="F196" s="105">
        <f>IF(C196&lt;MAX($C$31:C196),C196/MAX($C$31:C196)-1,0)</f>
        <v>-1.6574585635359185E-2</v>
      </c>
      <c r="G196" s="98"/>
    </row>
    <row r="197" spans="1:7" ht="15" thickBot="1">
      <c r="A197" s="97">
        <v>42675</v>
      </c>
      <c r="B197" s="98">
        <v>1.075</v>
      </c>
      <c r="C197" s="98">
        <v>1.075</v>
      </c>
      <c r="D197" s="99">
        <v>6.6E-3</v>
      </c>
      <c r="E197" s="105">
        <f>IF(C197&lt;MAX($C$2:C197),C197/MAX($C$2:C197)-1,0)</f>
        <v>-1.0128913443830712E-2</v>
      </c>
      <c r="F197" s="105">
        <f>IF(C197&lt;MAX($C$31:C197),C197/MAX($C$31:C197)-1,0)</f>
        <v>-1.0128913443830712E-2</v>
      </c>
      <c r="G197" s="98"/>
    </row>
    <row r="198" spans="1:7" ht="15" thickBot="1">
      <c r="A198" s="97">
        <v>42676</v>
      </c>
      <c r="B198" s="98">
        <v>1.073</v>
      </c>
      <c r="C198" s="98">
        <v>1.073</v>
      </c>
      <c r="D198" s="99">
        <v>-1.9E-3</v>
      </c>
      <c r="E198" s="105">
        <f>IF(C198&lt;MAX($C$2:C198),C198/MAX($C$2:C198)-1,0)</f>
        <v>-1.197053406998172E-2</v>
      </c>
      <c r="F198" s="105">
        <f>IF(C198&lt;MAX($C$31:C198),C198/MAX($C$31:C198)-1,0)</f>
        <v>-1.197053406998172E-2</v>
      </c>
      <c r="G198" s="98"/>
    </row>
    <row r="199" spans="1:7" ht="15" thickBot="1">
      <c r="A199" s="97">
        <v>42677</v>
      </c>
      <c r="B199" s="98">
        <v>1.077</v>
      </c>
      <c r="C199" s="98">
        <v>1.077</v>
      </c>
      <c r="D199" s="99">
        <v>3.7000000000000002E-3</v>
      </c>
      <c r="E199" s="105">
        <f>IF(C199&lt;MAX($C$2:C199),C199/MAX($C$2:C199)-1,0)</f>
        <v>-8.2872928176797034E-3</v>
      </c>
      <c r="F199" s="105">
        <f>IF(C199&lt;MAX($C$31:C199),C199/MAX($C$31:C199)-1,0)</f>
        <v>-8.2872928176797034E-3</v>
      </c>
      <c r="G199" s="98"/>
    </row>
    <row r="200" spans="1:7" ht="15" thickBot="1">
      <c r="A200" s="97">
        <v>42678</v>
      </c>
      <c r="B200" s="98">
        <v>1.0740000000000001</v>
      </c>
      <c r="C200" s="98">
        <v>1.0740000000000001</v>
      </c>
      <c r="D200" s="99">
        <v>-2.8E-3</v>
      </c>
      <c r="E200" s="105">
        <f>IF(C200&lt;MAX($C$2:C200),C200/MAX($C$2:C200)-1,0)</f>
        <v>-1.1049723756906049E-2</v>
      </c>
      <c r="F200" s="105">
        <f>IF(C200&lt;MAX($C$31:C200),C200/MAX($C$31:C200)-1,0)</f>
        <v>-1.1049723756906049E-2</v>
      </c>
      <c r="G200" s="102"/>
    </row>
    <row r="201" spans="1:7" ht="15" thickBot="1">
      <c r="A201" s="101">
        <v>42681</v>
      </c>
      <c r="B201" s="98">
        <v>1.069</v>
      </c>
      <c r="C201" s="98">
        <v>1.069</v>
      </c>
      <c r="D201" s="99">
        <v>-4.7000000000000002E-3</v>
      </c>
      <c r="E201" s="105">
        <f>IF(C201&lt;MAX($C$2:C201),C201/MAX($C$2:C201)-1,0)</f>
        <v>-1.5653775322283736E-2</v>
      </c>
      <c r="F201" s="105">
        <f>IF(C201&lt;MAX($C$31:C201),C201/MAX($C$31:C201)-1,0)</f>
        <v>-1.5653775322283736E-2</v>
      </c>
      <c r="G201" s="98"/>
    </row>
    <row r="202" spans="1:7" ht="15" thickBot="1">
      <c r="A202" s="97">
        <v>42682</v>
      </c>
      <c r="B202" s="98">
        <v>1.073</v>
      </c>
      <c r="C202" s="98">
        <v>1.073</v>
      </c>
      <c r="D202" s="99">
        <v>3.7000000000000002E-3</v>
      </c>
      <c r="E202" s="105">
        <f>IF(C202&lt;MAX($C$2:C202),C202/MAX($C$2:C202)-1,0)</f>
        <v>-1.197053406998172E-2</v>
      </c>
      <c r="F202" s="105">
        <f>IF(C202&lt;MAX($C$31:C202),C202/MAX($C$31:C202)-1,0)</f>
        <v>-1.197053406998172E-2</v>
      </c>
      <c r="G202" s="98"/>
    </row>
    <row r="203" spans="1:7" ht="15" thickBot="1">
      <c r="A203" s="97">
        <v>42683</v>
      </c>
      <c r="B203" s="98">
        <v>1.0649999999999999</v>
      </c>
      <c r="C203" s="98">
        <v>1.0649999999999999</v>
      </c>
      <c r="D203" s="99">
        <v>-7.4999999999999997E-3</v>
      </c>
      <c r="E203" s="105">
        <f>IF(C203&lt;MAX($C$2:C203),C203/MAX($C$2:C203)-1,0)</f>
        <v>-1.9337016574585753E-2</v>
      </c>
      <c r="F203" s="105">
        <f>IF(C203&lt;MAX($C$31:C203),C203/MAX($C$31:C203)-1,0)</f>
        <v>-1.9337016574585753E-2</v>
      </c>
      <c r="G203" s="98"/>
    </row>
    <row r="204" spans="1:7" ht="15" thickBot="1">
      <c r="A204" s="97">
        <v>42684</v>
      </c>
      <c r="B204" s="98">
        <v>1.0820000000000001</v>
      </c>
      <c r="C204" s="98">
        <v>1.0820000000000001</v>
      </c>
      <c r="D204" s="99">
        <v>1.6E-2</v>
      </c>
      <c r="E204" s="105">
        <f>IF(C204&lt;MAX($C$2:C204),C204/MAX($C$2:C204)-1,0)</f>
        <v>-3.6832412523020164E-3</v>
      </c>
      <c r="F204" s="105">
        <f>IF(C204&lt;MAX($C$31:C204),C204/MAX($C$31:C204)-1,0)</f>
        <v>-3.6832412523020164E-3</v>
      </c>
      <c r="G204" s="98"/>
    </row>
    <row r="205" spans="1:7" ht="15" thickBot="1">
      <c r="A205" s="97">
        <v>42685</v>
      </c>
      <c r="B205" s="98">
        <v>1.091</v>
      </c>
      <c r="C205" s="98">
        <v>1.091</v>
      </c>
      <c r="D205" s="99">
        <v>8.3000000000000001E-3</v>
      </c>
      <c r="E205" s="105">
        <f>IF(C205&lt;MAX($C$2:C205),C205/MAX($C$2:C205)-1,0)</f>
        <v>0</v>
      </c>
      <c r="F205" s="105">
        <f>IF(C205&lt;MAX($C$31:C205),C205/MAX($C$31:C205)-1,0)</f>
        <v>0</v>
      </c>
      <c r="G205" s="98"/>
    </row>
    <row r="206" spans="1:7" ht="15" thickBot="1">
      <c r="A206" s="97">
        <v>42688</v>
      </c>
      <c r="B206" s="98">
        <v>1.091</v>
      </c>
      <c r="C206" s="98">
        <v>1.091</v>
      </c>
      <c r="D206" s="99">
        <v>0</v>
      </c>
      <c r="E206" s="105">
        <f>IF(C206&lt;MAX($C$2:C206),C206/MAX($C$2:C206)-1,0)</f>
        <v>0</v>
      </c>
      <c r="F206" s="105">
        <f>IF(C206&lt;MAX($C$31:C206),C206/MAX($C$31:C206)-1,0)</f>
        <v>0</v>
      </c>
      <c r="G206" s="98"/>
    </row>
    <row r="207" spans="1:7" ht="15" thickBot="1">
      <c r="A207" s="97">
        <v>42689</v>
      </c>
      <c r="B207" s="98">
        <v>1.095</v>
      </c>
      <c r="C207" s="98">
        <v>1.095</v>
      </c>
      <c r="D207" s="99">
        <v>3.7000000000000002E-3</v>
      </c>
      <c r="E207" s="105">
        <f>IF(C207&lt;MAX($C$2:C207),C207/MAX($C$2:C207)-1,0)</f>
        <v>0</v>
      </c>
      <c r="F207" s="105">
        <f>IF(C207&lt;MAX($C$31:C207),C207/MAX($C$31:C207)-1,0)</f>
        <v>0</v>
      </c>
      <c r="G207" s="98"/>
    </row>
    <row r="208" spans="1:7" ht="15" thickBot="1">
      <c r="A208" s="97">
        <v>42690</v>
      </c>
      <c r="B208" s="98">
        <v>1.1020000000000001</v>
      </c>
      <c r="C208" s="98">
        <v>1.1020000000000001</v>
      </c>
      <c r="D208" s="99">
        <v>6.4000000000000003E-3</v>
      </c>
      <c r="E208" s="105">
        <f>IF(C208&lt;MAX($C$2:C208),C208/MAX($C$2:C208)-1,0)</f>
        <v>0</v>
      </c>
      <c r="F208" s="105">
        <f>IF(C208&lt;MAX($C$31:C208),C208/MAX($C$31:C208)-1,0)</f>
        <v>0</v>
      </c>
      <c r="G208" s="98"/>
    </row>
    <row r="209" spans="1:7" ht="15" thickBot="1">
      <c r="A209" s="97">
        <v>42691</v>
      </c>
      <c r="B209" s="98">
        <v>1.0960000000000001</v>
      </c>
      <c r="C209" s="98">
        <v>1.0960000000000001</v>
      </c>
      <c r="D209" s="99">
        <v>-5.4000000000000003E-3</v>
      </c>
      <c r="E209" s="105">
        <f>IF(C209&lt;MAX($C$2:C209),C209/MAX($C$2:C209)-1,0)</f>
        <v>-5.4446460980036582E-3</v>
      </c>
      <c r="F209" s="105">
        <f>IF(C209&lt;MAX($C$31:C209),C209/MAX($C$31:C209)-1,0)</f>
        <v>-5.4446460980036582E-3</v>
      </c>
      <c r="G209" s="98"/>
    </row>
    <row r="210" spans="1:7" ht="15" thickBot="1">
      <c r="A210" s="97">
        <v>42692</v>
      </c>
      <c r="B210" s="98">
        <v>1.0920000000000001</v>
      </c>
      <c r="C210" s="98">
        <v>1.0920000000000001</v>
      </c>
      <c r="D210" s="99">
        <v>-3.7000000000000002E-3</v>
      </c>
      <c r="E210" s="105">
        <f>IF(C210&lt;MAX($C$2:C210),C210/MAX($C$2:C210)-1,0)</f>
        <v>-9.0744101633394303E-3</v>
      </c>
      <c r="F210" s="105">
        <f>IF(C210&lt;MAX($C$31:C210),C210/MAX($C$31:C210)-1,0)</f>
        <v>-9.0744101633394303E-3</v>
      </c>
      <c r="G210" s="98"/>
    </row>
    <row r="211" spans="1:7" ht="15" thickBot="1">
      <c r="A211" s="97">
        <v>42695</v>
      </c>
      <c r="B211" s="98">
        <v>1.0960000000000001</v>
      </c>
      <c r="C211" s="98">
        <v>1.0960000000000001</v>
      </c>
      <c r="D211" s="99">
        <v>3.7000000000000002E-3</v>
      </c>
      <c r="E211" s="105">
        <f>IF(C211&lt;MAX($C$2:C211),C211/MAX($C$2:C211)-1,0)</f>
        <v>-5.4446460980036582E-3</v>
      </c>
      <c r="F211" s="105">
        <f>IF(C211&lt;MAX($C$31:C211),C211/MAX($C$31:C211)-1,0)</f>
        <v>-5.4446460980036582E-3</v>
      </c>
      <c r="G211" s="98"/>
    </row>
    <row r="212" spans="1:7" ht="15" thickBot="1">
      <c r="A212" s="97">
        <v>42696</v>
      </c>
      <c r="B212" s="98">
        <v>1.0980000000000001</v>
      </c>
      <c r="C212" s="98">
        <v>1.0980000000000001</v>
      </c>
      <c r="D212" s="99">
        <v>1.8E-3</v>
      </c>
      <c r="E212" s="105">
        <f>IF(C212&lt;MAX($C$2:C212),C212/MAX($C$2:C212)-1,0)</f>
        <v>-3.6297640653357721E-3</v>
      </c>
      <c r="F212" s="105">
        <f>IF(C212&lt;MAX($C$31:C212),C212/MAX($C$31:C212)-1,0)</f>
        <v>-3.6297640653357721E-3</v>
      </c>
      <c r="G212" s="98"/>
    </row>
    <row r="213" spans="1:7" ht="15" thickBot="1">
      <c r="A213" s="97">
        <v>42697</v>
      </c>
      <c r="B213" s="98">
        <v>1.095</v>
      </c>
      <c r="C213" s="98">
        <v>1.095</v>
      </c>
      <c r="D213" s="99">
        <v>-2.7000000000000001E-3</v>
      </c>
      <c r="E213" s="105">
        <f>IF(C213&lt;MAX($C$2:C213),C213/MAX($C$2:C213)-1,0)</f>
        <v>-6.3520871143376567E-3</v>
      </c>
      <c r="F213" s="105">
        <f>IF(C213&lt;MAX($C$31:C213),C213/MAX($C$31:C213)-1,0)</f>
        <v>-6.3520871143376567E-3</v>
      </c>
      <c r="G213" s="98"/>
    </row>
    <row r="214" spans="1:7" ht="15" thickBot="1">
      <c r="A214" s="97">
        <v>42698</v>
      </c>
      <c r="B214" s="98">
        <v>1.099</v>
      </c>
      <c r="C214" s="98">
        <v>1.099</v>
      </c>
      <c r="D214" s="99">
        <v>3.7000000000000002E-3</v>
      </c>
      <c r="E214" s="105">
        <f>IF(C214&lt;MAX($C$2:C214),C214/MAX($C$2:C214)-1,0)</f>
        <v>-2.7223230490018846E-3</v>
      </c>
      <c r="F214" s="105">
        <f>IF(C214&lt;MAX($C$31:C214),C214/MAX($C$31:C214)-1,0)</f>
        <v>-2.7223230490018846E-3</v>
      </c>
      <c r="G214" s="98"/>
    </row>
    <row r="215" spans="1:7" ht="15" thickBot="1">
      <c r="A215" s="97">
        <v>42699</v>
      </c>
      <c r="B215" s="98">
        <v>1.109</v>
      </c>
      <c r="C215" s="98">
        <v>1.109</v>
      </c>
      <c r="D215" s="99">
        <v>9.1000000000000004E-3</v>
      </c>
      <c r="E215" s="105">
        <f>IF(C215&lt;MAX($C$2:C215),C215/MAX($C$2:C215)-1,0)</f>
        <v>0</v>
      </c>
      <c r="F215" s="105">
        <f>IF(C215&lt;MAX($C$31:C215),C215/MAX($C$31:C215)-1,0)</f>
        <v>0</v>
      </c>
      <c r="G215" s="98"/>
    </row>
    <row r="216" spans="1:7" ht="15" thickBot="1">
      <c r="A216" s="97">
        <v>42702</v>
      </c>
      <c r="B216" s="98">
        <v>1.111</v>
      </c>
      <c r="C216" s="98">
        <v>1.111</v>
      </c>
      <c r="D216" s="99">
        <v>1.8E-3</v>
      </c>
      <c r="E216" s="105">
        <f>IF(C216&lt;MAX($C$2:C216),C216/MAX($C$2:C216)-1,0)</f>
        <v>0</v>
      </c>
      <c r="F216" s="105">
        <f>IF(C216&lt;MAX($C$31:C216),C216/MAX($C$31:C216)-1,0)</f>
        <v>0</v>
      </c>
      <c r="G216" s="98"/>
    </row>
    <row r="217" spans="1:7" ht="15" thickBot="1">
      <c r="A217" s="97">
        <v>42703</v>
      </c>
      <c r="B217" s="98">
        <v>1.1020000000000001</v>
      </c>
      <c r="C217" s="98">
        <v>1.1020000000000001</v>
      </c>
      <c r="D217" s="99">
        <v>-8.0999999999999996E-3</v>
      </c>
      <c r="E217" s="105">
        <f>IF(C217&lt;MAX($C$2:C217),C217/MAX($C$2:C217)-1,0)</f>
        <v>-8.1008100810080474E-3</v>
      </c>
      <c r="F217" s="105">
        <f>IF(C217&lt;MAX($C$31:C217),C217/MAX($C$31:C217)-1,0)</f>
        <v>-8.1008100810080474E-3</v>
      </c>
      <c r="G217" s="98"/>
    </row>
    <row r="218" spans="1:7" ht="15" thickBot="1">
      <c r="A218" s="97">
        <v>42704</v>
      </c>
      <c r="B218" s="98">
        <v>1.099</v>
      </c>
      <c r="C218" s="98">
        <v>1.099</v>
      </c>
      <c r="D218" s="99">
        <v>-2.7000000000000001E-3</v>
      </c>
      <c r="E218" s="105">
        <f>IF(C218&lt;MAX($C$2:C218),C218/MAX($C$2:C218)-1,0)</f>
        <v>-1.0801080108010841E-2</v>
      </c>
      <c r="F218" s="105">
        <f>IF(C218&lt;MAX($C$31:C218),C218/MAX($C$31:C218)-1,0)</f>
        <v>-1.0801080108010841E-2</v>
      </c>
      <c r="G218" s="98"/>
    </row>
    <row r="219" spans="1:7" ht="15" thickBot="1">
      <c r="A219" s="97">
        <v>42705</v>
      </c>
      <c r="B219" s="98">
        <v>1.105</v>
      </c>
      <c r="C219" s="98">
        <v>1.105</v>
      </c>
      <c r="D219" s="99">
        <v>5.4999999999999997E-3</v>
      </c>
      <c r="E219" s="105">
        <f>IF(C219&lt;MAX($C$2:C219),C219/MAX($C$2:C219)-1,0)</f>
        <v>-5.400540054005365E-3</v>
      </c>
      <c r="F219" s="105">
        <f>IF(C219&lt;MAX($C$31:C219),C219/MAX($C$31:C219)-1,0)</f>
        <v>-5.400540054005365E-3</v>
      </c>
      <c r="G219" s="98"/>
    </row>
    <row r="220" spans="1:7" ht="15" thickBot="1">
      <c r="A220" s="97">
        <v>42706</v>
      </c>
      <c r="B220" s="98">
        <v>1.089</v>
      </c>
      <c r="C220" s="98">
        <v>1.089</v>
      </c>
      <c r="D220" s="99">
        <v>-1.4500000000000001E-2</v>
      </c>
      <c r="E220" s="105">
        <f>IF(C220&lt;MAX($C$2:C220),C220/MAX($C$2:C220)-1,0)</f>
        <v>-1.980198019801982E-2</v>
      </c>
      <c r="F220" s="105">
        <f>IF(C220&lt;MAX($C$31:C220),C220/MAX($C$31:C220)-1,0)</f>
        <v>-1.980198019801982E-2</v>
      </c>
      <c r="G220" s="102"/>
    </row>
    <row r="221" spans="1:7" ht="15" thickBot="1">
      <c r="A221" s="101">
        <v>42709</v>
      </c>
      <c r="B221" s="98">
        <v>1.077</v>
      </c>
      <c r="C221" s="98">
        <v>1.077</v>
      </c>
      <c r="D221" s="99">
        <v>-1.0999999999999999E-2</v>
      </c>
      <c r="E221" s="105">
        <f>IF(C221&lt;MAX($C$2:C221),C221/MAX($C$2:C221)-1,0)</f>
        <v>-3.0603060306030661E-2</v>
      </c>
      <c r="F221" s="105">
        <f>IF(C221&lt;MAX($C$31:C221),C221/MAX($C$31:C221)-1,0)</f>
        <v>-3.0603060306030661E-2</v>
      </c>
      <c r="G221" s="98"/>
    </row>
    <row r="222" spans="1:7" ht="15" thickBot="1">
      <c r="A222" s="97">
        <v>42710</v>
      </c>
      <c r="B222" s="98">
        <v>1.08</v>
      </c>
      <c r="C222" s="98">
        <v>1.08</v>
      </c>
      <c r="D222" s="99">
        <v>2.8E-3</v>
      </c>
      <c r="E222" s="105">
        <f>IF(C222&lt;MAX($C$2:C222),C222/MAX($C$2:C222)-1,0)</f>
        <v>-2.7902790279027867E-2</v>
      </c>
      <c r="F222" s="105">
        <f>IF(C222&lt;MAX($C$31:C222),C222/MAX($C$31:C222)-1,0)</f>
        <v>-2.7902790279027867E-2</v>
      </c>
      <c r="G222" s="98"/>
    </row>
    <row r="223" spans="1:7" ht="15" thickBot="1">
      <c r="A223" s="97">
        <v>42711</v>
      </c>
      <c r="B223" s="98">
        <v>1.0960000000000001</v>
      </c>
      <c r="C223" s="98">
        <v>1.0960000000000001</v>
      </c>
      <c r="D223" s="99">
        <v>1.4800000000000001E-2</v>
      </c>
      <c r="E223" s="105">
        <f>IF(C223&lt;MAX($C$2:C223),C223/MAX($C$2:C223)-1,0)</f>
        <v>-1.3501350135013412E-2</v>
      </c>
      <c r="F223" s="105">
        <f>IF(C223&lt;MAX($C$31:C223),C223/MAX($C$31:C223)-1,0)</f>
        <v>-1.3501350135013412E-2</v>
      </c>
      <c r="G223" s="98"/>
    </row>
    <row r="224" spans="1:7" ht="15" thickBot="1">
      <c r="A224" s="97">
        <v>42712</v>
      </c>
      <c r="B224" s="98">
        <v>1.0880000000000001</v>
      </c>
      <c r="C224" s="98">
        <v>1.0880000000000001</v>
      </c>
      <c r="D224" s="99">
        <v>-7.3000000000000001E-3</v>
      </c>
      <c r="E224" s="105">
        <f>IF(C224&lt;MAX($C$2:C224),C224/MAX($C$2:C224)-1,0)</f>
        <v>-2.070207020702064E-2</v>
      </c>
      <c r="F224" s="105">
        <f>IF(C224&lt;MAX($C$31:C224),C224/MAX($C$31:C224)-1,0)</f>
        <v>-2.070207020702064E-2</v>
      </c>
      <c r="G224" s="98"/>
    </row>
    <row r="225" spans="1:7" ht="15" thickBot="1">
      <c r="A225" s="97">
        <v>42713</v>
      </c>
      <c r="B225" s="98">
        <v>1.0840000000000001</v>
      </c>
      <c r="C225" s="98">
        <v>1.0840000000000001</v>
      </c>
      <c r="D225" s="99">
        <v>-3.7000000000000002E-3</v>
      </c>
      <c r="E225" s="105">
        <f>IF(C225&lt;MAX($C$2:C225),C225/MAX($C$2:C225)-1,0)</f>
        <v>-2.4302430243024253E-2</v>
      </c>
      <c r="F225" s="105">
        <f>IF(C225&lt;MAX($C$31:C225),C225/MAX($C$31:C225)-1,0)</f>
        <v>-2.4302430243024253E-2</v>
      </c>
      <c r="G225" s="98"/>
    </row>
    <row r="226" spans="1:7" ht="15" thickBot="1">
      <c r="A226" s="97">
        <v>42716</v>
      </c>
      <c r="B226" s="98">
        <v>1.042</v>
      </c>
      <c r="C226" s="98">
        <v>1.042</v>
      </c>
      <c r="D226" s="99">
        <v>-3.8699999999999998E-2</v>
      </c>
      <c r="E226" s="105">
        <f>IF(C226&lt;MAX($C$2:C226),C226/MAX($C$2:C226)-1,0)</f>
        <v>-6.210621062106203E-2</v>
      </c>
      <c r="F226" s="105">
        <f>IF(C226&lt;MAX($C$31:C226),C226/MAX($C$31:C226)-1,0)</f>
        <v>-6.210621062106203E-2</v>
      </c>
      <c r="G226" s="98"/>
    </row>
    <row r="227" spans="1:7" ht="15" thickBot="1">
      <c r="A227" s="97">
        <v>42717</v>
      </c>
      <c r="B227" s="98">
        <v>1.0409999999999999</v>
      </c>
      <c r="C227" s="98">
        <v>1.0409999999999999</v>
      </c>
      <c r="D227" s="99">
        <v>-1E-3</v>
      </c>
      <c r="E227" s="105">
        <f>IF(C227&lt;MAX($C$2:C227),C227/MAX($C$2:C227)-1,0)</f>
        <v>-6.3006300630063072E-2</v>
      </c>
      <c r="F227" s="105">
        <f>IF(C227&lt;MAX($C$31:C227),C227/MAX($C$31:C227)-1,0)</f>
        <v>-6.3006300630063072E-2</v>
      </c>
      <c r="G227" s="98"/>
    </row>
    <row r="228" spans="1:7" ht="15" thickBot="1">
      <c r="A228" s="97">
        <v>42718</v>
      </c>
      <c r="B228" s="98">
        <v>1.042</v>
      </c>
      <c r="C228" s="98">
        <v>1.042</v>
      </c>
      <c r="D228" s="99">
        <v>1E-3</v>
      </c>
      <c r="E228" s="105">
        <f>IF(C228&lt;MAX($C$2:C228),C228/MAX($C$2:C228)-1,0)</f>
        <v>-6.210621062106203E-2</v>
      </c>
      <c r="F228" s="105">
        <f>IF(C228&lt;MAX($C$31:C228),C228/MAX($C$31:C228)-1,0)</f>
        <v>-6.210621062106203E-2</v>
      </c>
      <c r="G228" s="98"/>
    </row>
    <row r="229" spans="1:7" ht="15" thickBot="1">
      <c r="A229" s="97">
        <v>42719</v>
      </c>
      <c r="B229" s="98">
        <v>1.0429999999999999</v>
      </c>
      <c r="C229" s="98">
        <v>1.0429999999999999</v>
      </c>
      <c r="D229" s="99">
        <v>1E-3</v>
      </c>
      <c r="E229" s="105">
        <f>IF(C229&lt;MAX($C$2:C229),C229/MAX($C$2:C229)-1,0)</f>
        <v>-6.120612061206121E-2</v>
      </c>
      <c r="F229" s="105">
        <f>IF(C229&lt;MAX($C$31:C229),C229/MAX($C$31:C229)-1,0)</f>
        <v>-6.120612061206121E-2</v>
      </c>
      <c r="G229" s="98"/>
    </row>
    <row r="230" spans="1:7" ht="15" thickBot="1">
      <c r="A230" s="97">
        <v>42720</v>
      </c>
      <c r="B230" s="98">
        <v>1.0449999999999999</v>
      </c>
      <c r="C230" s="98">
        <v>1.0449999999999999</v>
      </c>
      <c r="D230" s="99">
        <v>1.9E-3</v>
      </c>
      <c r="E230" s="105">
        <f>IF(C230&lt;MAX($C$2:C230),C230/MAX($C$2:C230)-1,0)</f>
        <v>-5.9405940594059459E-2</v>
      </c>
      <c r="F230" s="105">
        <f>IF(C230&lt;MAX($C$31:C230),C230/MAX($C$31:C230)-1,0)</f>
        <v>-5.9405940594059459E-2</v>
      </c>
      <c r="G230" s="98"/>
    </row>
    <row r="231" spans="1:7" ht="15" thickBot="1">
      <c r="A231" s="97">
        <v>42723</v>
      </c>
      <c r="B231" s="98">
        <v>1.0509999999999999</v>
      </c>
      <c r="C231" s="98">
        <v>1.0509999999999999</v>
      </c>
      <c r="D231" s="99">
        <v>5.7000000000000002E-3</v>
      </c>
      <c r="E231" s="105">
        <f>IF(C231&lt;MAX($C$2:C231),C231/MAX($C$2:C231)-1,0)</f>
        <v>-5.4005400540054094E-2</v>
      </c>
      <c r="F231" s="105">
        <f>IF(C231&lt;MAX($C$31:C231),C231/MAX($C$31:C231)-1,0)</f>
        <v>-5.4005400540054094E-2</v>
      </c>
      <c r="G231" s="98"/>
    </row>
    <row r="232" spans="1:7" ht="15" thickBot="1">
      <c r="A232" s="97">
        <v>42724</v>
      </c>
      <c r="B232" s="98">
        <v>1.0449999999999999</v>
      </c>
      <c r="C232" s="98">
        <v>1.0449999999999999</v>
      </c>
      <c r="D232" s="99">
        <v>-5.7000000000000002E-3</v>
      </c>
      <c r="E232" s="105">
        <f>IF(C232&lt;MAX($C$2:C232),C232/MAX($C$2:C232)-1,0)</f>
        <v>-5.9405940594059459E-2</v>
      </c>
      <c r="F232" s="105">
        <f>IF(C232&lt;MAX($C$31:C232),C232/MAX($C$31:C232)-1,0)</f>
        <v>-5.9405940594059459E-2</v>
      </c>
      <c r="G232" s="98"/>
    </row>
    <row r="233" spans="1:7" ht="15" thickBot="1">
      <c r="A233" s="97">
        <v>42725</v>
      </c>
      <c r="B233" s="98">
        <v>1.052</v>
      </c>
      <c r="C233" s="98">
        <v>1.052</v>
      </c>
      <c r="D233" s="99">
        <v>6.7000000000000002E-3</v>
      </c>
      <c r="E233" s="105">
        <f>IF(C233&lt;MAX($C$2:C233),C233/MAX($C$2:C233)-1,0)</f>
        <v>-5.3105310531053052E-2</v>
      </c>
      <c r="F233" s="105">
        <f>IF(C233&lt;MAX($C$31:C233),C233/MAX($C$31:C233)-1,0)</f>
        <v>-5.3105310531053052E-2</v>
      </c>
      <c r="G233" s="98"/>
    </row>
    <row r="234" spans="1:7" ht="15" thickBot="1">
      <c r="A234" s="97">
        <v>42726</v>
      </c>
      <c r="B234" s="98">
        <v>1.0469999999999999</v>
      </c>
      <c r="C234" s="98">
        <v>1.0469999999999999</v>
      </c>
      <c r="D234" s="99">
        <v>-4.7999999999999996E-3</v>
      </c>
      <c r="E234" s="105">
        <f>IF(C234&lt;MAX($C$2:C234),C234/MAX($C$2:C234)-1,0)</f>
        <v>-5.7605760576057707E-2</v>
      </c>
      <c r="F234" s="105">
        <f>IF(C234&lt;MAX($C$31:C234),C234/MAX($C$31:C234)-1,0)</f>
        <v>-5.7605760576057707E-2</v>
      </c>
      <c r="G234" s="98"/>
    </row>
    <row r="235" spans="1:7" ht="15" thickBot="1">
      <c r="A235" s="97">
        <v>42727</v>
      </c>
      <c r="B235" s="98">
        <v>1.0429999999999999</v>
      </c>
      <c r="C235" s="98">
        <v>1.0429999999999999</v>
      </c>
      <c r="D235" s="99">
        <v>-3.8E-3</v>
      </c>
      <c r="E235" s="105">
        <f>IF(C235&lt;MAX($C$2:C235),C235/MAX($C$2:C235)-1,0)</f>
        <v>-6.120612061206121E-2</v>
      </c>
      <c r="F235" s="105">
        <f>IF(C235&lt;MAX($C$31:C235),C235/MAX($C$31:C235)-1,0)</f>
        <v>-6.120612061206121E-2</v>
      </c>
      <c r="G235" s="98"/>
    </row>
    <row r="236" spans="1:7" ht="15" thickBot="1">
      <c r="A236" s="97">
        <v>42730</v>
      </c>
      <c r="B236" s="98">
        <v>1.04</v>
      </c>
      <c r="C236" s="98">
        <v>1.04</v>
      </c>
      <c r="D236" s="99">
        <v>-2.8999999999999998E-3</v>
      </c>
      <c r="E236" s="105">
        <f>IF(C236&lt;MAX($C$2:C236),C236/MAX($C$2:C236)-1,0)</f>
        <v>-6.3906390639063893E-2</v>
      </c>
      <c r="F236" s="105">
        <f>IF(C236&lt;MAX($C$31:C236),C236/MAX($C$31:C236)-1,0)</f>
        <v>-6.3906390639063893E-2</v>
      </c>
      <c r="G236" s="98"/>
    </row>
    <row r="237" spans="1:7" ht="15" thickBot="1">
      <c r="A237" s="97">
        <v>42731</v>
      </c>
      <c r="B237" s="98">
        <v>1.0449999999999999</v>
      </c>
      <c r="C237" s="98">
        <v>1.0449999999999999</v>
      </c>
      <c r="D237" s="99">
        <v>4.7999999999999996E-3</v>
      </c>
      <c r="E237" s="105">
        <f>IF(C237&lt;MAX($C$2:C237),C237/MAX($C$2:C237)-1,0)</f>
        <v>-5.9405940594059459E-2</v>
      </c>
      <c r="F237" s="105">
        <f>IF(C237&lt;MAX($C$31:C237),C237/MAX($C$31:C237)-1,0)</f>
        <v>-5.9405940594059459E-2</v>
      </c>
      <c r="G237" s="98"/>
    </row>
    <row r="238" spans="1:7" ht="15" thickBot="1">
      <c r="A238" s="97">
        <v>42732</v>
      </c>
      <c r="B238" s="98">
        <v>1.0429999999999999</v>
      </c>
      <c r="C238" s="98">
        <v>1.0429999999999999</v>
      </c>
      <c r="D238" s="99">
        <v>-1.9E-3</v>
      </c>
      <c r="E238" s="105">
        <f>IF(C238&lt;MAX($C$2:C238),C238/MAX($C$2:C238)-1,0)</f>
        <v>-6.120612061206121E-2</v>
      </c>
      <c r="F238" s="105">
        <f>IF(C238&lt;MAX($C$31:C238),C238/MAX($C$31:C238)-1,0)</f>
        <v>-6.120612061206121E-2</v>
      </c>
      <c r="G238" s="98"/>
    </row>
    <row r="239" spans="1:7" ht="15" thickBot="1">
      <c r="A239" s="97">
        <v>42733</v>
      </c>
      <c r="B239" s="98">
        <v>1.0429999999999999</v>
      </c>
      <c r="C239" s="98">
        <v>1.0429999999999999</v>
      </c>
      <c r="D239" s="99">
        <v>0</v>
      </c>
      <c r="E239" s="105">
        <f>IF(C239&lt;MAX($C$2:C239),C239/MAX($C$2:C239)-1,0)</f>
        <v>-6.120612061206121E-2</v>
      </c>
      <c r="F239" s="105">
        <f>IF(C239&lt;MAX($C$31:C239),C239/MAX($C$31:C239)-1,0)</f>
        <v>-6.120612061206121E-2</v>
      </c>
      <c r="G239" s="98"/>
    </row>
    <row r="240" spans="1:7" ht="15" thickBot="1">
      <c r="A240" s="97">
        <v>42734</v>
      </c>
      <c r="B240" s="98">
        <v>1.0469999999999999</v>
      </c>
      <c r="C240" s="98">
        <v>1.0469999999999999</v>
      </c>
      <c r="D240" s="99">
        <v>3.8E-3</v>
      </c>
      <c r="E240" s="105">
        <f>IF(C240&lt;MAX($C$2:C240),C240/MAX($C$2:C240)-1,0)</f>
        <v>-5.7605760576057707E-2</v>
      </c>
      <c r="F240" s="105">
        <f>IF(C240&lt;MAX($C$31:C240),C240/MAX($C$31:C240)-1,0)</f>
        <v>-5.7605760576057707E-2</v>
      </c>
      <c r="G240" s="102"/>
    </row>
    <row r="241" spans="1:7" ht="15" thickBot="1">
      <c r="A241" s="101">
        <v>42735</v>
      </c>
      <c r="B241" s="98">
        <v>1.0469999999999999</v>
      </c>
      <c r="C241" s="98">
        <v>1.0469999999999999</v>
      </c>
      <c r="D241" s="99">
        <v>0</v>
      </c>
      <c r="E241" s="105">
        <f>IF(C241&lt;MAX($C$2:C241),C241/MAX($C$2:C241)-1,0)</f>
        <v>-5.7605760576057707E-2</v>
      </c>
      <c r="F241" s="105">
        <f>IF(C241&lt;MAX($C$31:C241),C241/MAX($C$31:C241)-1,0)</f>
        <v>-5.7605760576057707E-2</v>
      </c>
      <c r="G241" s="98"/>
    </row>
    <row r="242" spans="1:7" ht="15" thickBot="1">
      <c r="A242" s="97">
        <v>42738</v>
      </c>
      <c r="B242" s="98">
        <v>1.052</v>
      </c>
      <c r="C242" s="98">
        <v>1.052</v>
      </c>
      <c r="D242" s="99">
        <v>4.7999999999999996E-3</v>
      </c>
      <c r="E242" s="105">
        <f>IF(C242&lt;MAX($C$2:C242),C242/MAX($C$2:C242)-1,0)</f>
        <v>-5.3105310531053052E-2</v>
      </c>
      <c r="F242" s="105">
        <f>IF(C242&lt;MAX($C$31:C242),C242/MAX($C$31:C242)-1,0)</f>
        <v>-5.3105310531053052E-2</v>
      </c>
      <c r="G242" s="98"/>
    </row>
    <row r="243" spans="1:7" ht="15" thickBot="1">
      <c r="A243" s="97">
        <v>42739</v>
      </c>
      <c r="B243" s="98">
        <v>1.0589999999999999</v>
      </c>
      <c r="C243" s="98">
        <v>1.0589999999999999</v>
      </c>
      <c r="D243" s="99">
        <v>6.7000000000000002E-3</v>
      </c>
      <c r="E243" s="105">
        <f>IF(C243&lt;MAX($C$2:C243),C243/MAX($C$2:C243)-1,0)</f>
        <v>-4.6804680468046866E-2</v>
      </c>
      <c r="F243" s="105">
        <f>IF(C243&lt;MAX($C$31:C243),C243/MAX($C$31:C243)-1,0)</f>
        <v>-4.6804680468046866E-2</v>
      </c>
      <c r="G243" s="98"/>
    </row>
    <row r="244" spans="1:7" ht="15" thickBot="1">
      <c r="A244" s="97">
        <v>42740</v>
      </c>
      <c r="B244" s="98">
        <v>1.052</v>
      </c>
      <c r="C244" s="98">
        <v>1.052</v>
      </c>
      <c r="D244" s="99">
        <v>-6.6E-3</v>
      </c>
      <c r="E244" s="105">
        <f>IF(C244&lt;MAX($C$2:C244),C244/MAX($C$2:C244)-1,0)</f>
        <v>-5.3105310531053052E-2</v>
      </c>
      <c r="F244" s="105">
        <f>IF(C244&lt;MAX($C$31:C244),C244/MAX($C$31:C244)-1,0)</f>
        <v>-5.3105310531053052E-2</v>
      </c>
      <c r="G244" s="98"/>
    </row>
    <row r="245" spans="1:7" ht="15" thickBot="1">
      <c r="A245" s="97">
        <v>42741</v>
      </c>
      <c r="B245" s="98">
        <v>1.0429999999999999</v>
      </c>
      <c r="C245" s="98">
        <v>1.0429999999999999</v>
      </c>
      <c r="D245" s="99">
        <v>-8.6E-3</v>
      </c>
      <c r="E245" s="105">
        <f>IF(C245&lt;MAX($C$2:C245),C245/MAX($C$2:C245)-1,0)</f>
        <v>-6.120612061206121E-2</v>
      </c>
      <c r="F245" s="105">
        <f>IF(C245&lt;MAX($C$31:C245),C245/MAX($C$31:C245)-1,0)</f>
        <v>-6.120612061206121E-2</v>
      </c>
      <c r="G245" s="98"/>
    </row>
    <row r="246" spans="1:7" ht="15" thickBot="1">
      <c r="A246" s="97">
        <v>42744</v>
      </c>
      <c r="B246" s="98">
        <v>1.0509999999999999</v>
      </c>
      <c r="C246" s="98">
        <v>1.0509999999999999</v>
      </c>
      <c r="D246" s="99">
        <v>7.7000000000000002E-3</v>
      </c>
      <c r="E246" s="105">
        <f>IF(C246&lt;MAX($C$2:C246),C246/MAX($C$2:C246)-1,0)</f>
        <v>-5.4005400540054094E-2</v>
      </c>
      <c r="F246" s="105">
        <f>IF(C246&lt;MAX($C$31:C246),C246/MAX($C$31:C246)-1,0)</f>
        <v>-5.4005400540054094E-2</v>
      </c>
      <c r="G246" s="98"/>
    </row>
    <row r="247" spans="1:7" ht="15" thickBot="1">
      <c r="A247" s="97">
        <v>42745</v>
      </c>
      <c r="B247" s="98">
        <v>1.0469999999999999</v>
      </c>
      <c r="C247" s="98">
        <v>1.0469999999999999</v>
      </c>
      <c r="D247" s="99">
        <v>-3.8E-3</v>
      </c>
      <c r="E247" s="105">
        <f>IF(C247&lt;MAX($C$2:C247),C247/MAX($C$2:C247)-1,0)</f>
        <v>-5.7605760576057707E-2</v>
      </c>
      <c r="F247" s="105">
        <f>IF(C247&lt;MAX($C$31:C247),C247/MAX($C$31:C247)-1,0)</f>
        <v>-5.7605760576057707E-2</v>
      </c>
      <c r="G247" s="98"/>
    </row>
    <row r="248" spans="1:7" ht="15" thickBot="1">
      <c r="A248" s="97">
        <v>42746</v>
      </c>
      <c r="B248" s="98">
        <v>1.032</v>
      </c>
      <c r="C248" s="98">
        <v>1.032</v>
      </c>
      <c r="D248" s="99">
        <v>-1.43E-2</v>
      </c>
      <c r="E248" s="105">
        <f>IF(C248&lt;MAX($C$2:C248),C248/MAX($C$2:C248)-1,0)</f>
        <v>-7.110711071107112E-2</v>
      </c>
      <c r="F248" s="105">
        <f>IF(C248&lt;MAX($C$31:C248),C248/MAX($C$31:C248)-1,0)</f>
        <v>-7.110711071107112E-2</v>
      </c>
      <c r="G248" s="98"/>
    </row>
    <row r="249" spans="1:7" ht="15" thickBot="1">
      <c r="A249" s="97">
        <v>42747</v>
      </c>
      <c r="B249" s="98">
        <v>1.0269999999999999</v>
      </c>
      <c r="C249" s="98">
        <v>1.0269999999999999</v>
      </c>
      <c r="D249" s="99">
        <v>-4.7999999999999996E-3</v>
      </c>
      <c r="E249" s="105">
        <f>IF(C249&lt;MAX($C$2:C249),C249/MAX($C$2:C249)-1,0)</f>
        <v>-7.5607560756075665E-2</v>
      </c>
      <c r="F249" s="105">
        <f>IF(C249&lt;MAX($C$31:C249),C249/MAX($C$31:C249)-1,0)</f>
        <v>-7.5607560756075665E-2</v>
      </c>
      <c r="G249" s="98"/>
    </row>
    <row r="250" spans="1:7" ht="15" thickBot="1">
      <c r="A250" s="97">
        <v>42748</v>
      </c>
      <c r="B250" s="98">
        <v>1.0109999999999999</v>
      </c>
      <c r="C250" s="98">
        <v>1.0109999999999999</v>
      </c>
      <c r="D250" s="99">
        <v>-1.5599999999999999E-2</v>
      </c>
      <c r="E250" s="105">
        <f>IF(C250&lt;MAX($C$2:C250),C250/MAX($C$2:C250)-1,0)</f>
        <v>-9.0009000900090119E-2</v>
      </c>
      <c r="F250" s="105">
        <f>IF(C250&lt;MAX($C$31:C250),C250/MAX($C$31:C250)-1,0)</f>
        <v>-9.0009000900090119E-2</v>
      </c>
      <c r="G250" s="98"/>
    </row>
    <row r="251" spans="1:7" ht="15" thickBot="1">
      <c r="A251" s="97">
        <v>42751</v>
      </c>
      <c r="B251" s="98">
        <v>0.98499999999999999</v>
      </c>
      <c r="C251" s="98">
        <v>0.98499999999999999</v>
      </c>
      <c r="D251" s="99">
        <v>-2.5700000000000001E-2</v>
      </c>
      <c r="E251" s="105">
        <f>IF(C251&lt;MAX($C$2:C251),C251/MAX($C$2:C251)-1,0)</f>
        <v>-0.11341134113411344</v>
      </c>
      <c r="F251" s="105">
        <f>IF(C251&lt;MAX($C$31:C251),C251/MAX($C$31:C251)-1,0)</f>
        <v>-0.11341134113411344</v>
      </c>
      <c r="G251" s="98"/>
    </row>
    <row r="252" spans="1:7" ht="15" thickBot="1">
      <c r="A252" s="97">
        <v>42752</v>
      </c>
      <c r="B252" s="98">
        <v>0.997</v>
      </c>
      <c r="C252" s="98">
        <v>0.997</v>
      </c>
      <c r="D252" s="99">
        <v>1.2200000000000001E-2</v>
      </c>
      <c r="E252" s="105">
        <f>IF(C252&lt;MAX($C$2:C252),C252/MAX($C$2:C252)-1,0)</f>
        <v>-0.1026102610261026</v>
      </c>
      <c r="F252" s="105">
        <f>IF(C252&lt;MAX($C$31:C252),C252/MAX($C$31:C252)-1,0)</f>
        <v>-0.1026102610261026</v>
      </c>
      <c r="G252" s="98"/>
    </row>
    <row r="253" spans="1:7" ht="15" thickBot="1">
      <c r="A253" s="97">
        <v>42753</v>
      </c>
      <c r="B253" s="98">
        <v>0.99</v>
      </c>
      <c r="C253" s="98">
        <v>0.99</v>
      </c>
      <c r="D253" s="99">
        <v>-7.0000000000000001E-3</v>
      </c>
      <c r="E253" s="105">
        <f>IF(C253&lt;MAX($C$2:C253),C253/MAX($C$2:C253)-1,0)</f>
        <v>-0.1089108910891089</v>
      </c>
      <c r="F253" s="105">
        <f>IF(C253&lt;MAX($C$31:C253),C253/MAX($C$31:C253)-1,0)</f>
        <v>-0.1089108910891089</v>
      </c>
      <c r="G253" s="98"/>
    </row>
    <row r="254" spans="1:7" ht="15" thickBot="1">
      <c r="A254" s="97">
        <v>42754</v>
      </c>
      <c r="B254" s="98">
        <v>0.98199999999999998</v>
      </c>
      <c r="C254" s="98">
        <v>0.98199999999999998</v>
      </c>
      <c r="D254" s="99">
        <v>-8.0999999999999996E-3</v>
      </c>
      <c r="E254" s="105">
        <f>IF(C254&lt;MAX($C$2:C254),C254/MAX($C$2:C254)-1,0)</f>
        <v>-0.11611161116111612</v>
      </c>
      <c r="F254" s="105">
        <f>IF(C254&lt;MAX($C$31:C254),C254/MAX($C$31:C254)-1,0)</f>
        <v>-0.11611161116111612</v>
      </c>
      <c r="G254" s="98"/>
    </row>
    <row r="255" spans="1:7" ht="15" thickBot="1">
      <c r="A255" s="97">
        <v>42755</v>
      </c>
      <c r="B255" s="98">
        <v>0.996</v>
      </c>
      <c r="C255" s="98">
        <v>0.996</v>
      </c>
      <c r="D255" s="99">
        <v>1.43E-2</v>
      </c>
      <c r="E255" s="105">
        <f>IF(C255&lt;MAX($C$2:C255),C255/MAX($C$2:C255)-1,0)</f>
        <v>-0.10351035103510353</v>
      </c>
      <c r="F255" s="105">
        <f>IF(C255&lt;MAX($C$31:C255),C255/MAX($C$31:C255)-1,0)</f>
        <v>-0.10351035103510353</v>
      </c>
      <c r="G255" s="98"/>
    </row>
    <row r="256" spans="1:7" ht="15" thickBot="1">
      <c r="A256" s="97">
        <v>42758</v>
      </c>
      <c r="B256" s="98">
        <v>1.0049999999999999</v>
      </c>
      <c r="C256" s="98">
        <v>1.0049999999999999</v>
      </c>
      <c r="D256" s="99">
        <v>8.9999999999999993E-3</v>
      </c>
      <c r="E256" s="105">
        <f>IF(C256&lt;MAX($C$2:C256),C256/MAX($C$2:C256)-1,0)</f>
        <v>-9.5409540954095484E-2</v>
      </c>
      <c r="F256" s="105">
        <f>IF(C256&lt;MAX($C$31:C256),C256/MAX($C$31:C256)-1,0)</f>
        <v>-9.5409540954095484E-2</v>
      </c>
      <c r="G256" s="98"/>
    </row>
    <row r="257" spans="1:7" ht="15" thickBot="1">
      <c r="A257" s="97">
        <v>42759</v>
      </c>
      <c r="B257" s="98">
        <v>1.0029999999999999</v>
      </c>
      <c r="C257" s="98">
        <v>1.0029999999999999</v>
      </c>
      <c r="D257" s="99">
        <v>-2E-3</v>
      </c>
      <c r="E257" s="105">
        <f>IF(C257&lt;MAX($C$2:C257),C257/MAX($C$2:C257)-1,0)</f>
        <v>-9.7209720972097347E-2</v>
      </c>
      <c r="F257" s="105">
        <f>IF(C257&lt;MAX($C$31:C257),C257/MAX($C$31:C257)-1,0)</f>
        <v>-9.7209720972097347E-2</v>
      </c>
      <c r="G257" s="98"/>
    </row>
    <row r="258" spans="1:7" ht="15" thickBot="1">
      <c r="A258" s="97">
        <v>42760</v>
      </c>
      <c r="B258" s="98">
        <v>1.0069999999999999</v>
      </c>
      <c r="C258" s="98">
        <v>1.0069999999999999</v>
      </c>
      <c r="D258" s="99">
        <v>4.0000000000000001E-3</v>
      </c>
      <c r="E258" s="105">
        <f>IF(C258&lt;MAX($C$2:C258),C258/MAX($C$2:C258)-1,0)</f>
        <v>-9.3609360936093733E-2</v>
      </c>
      <c r="F258" s="105">
        <f>IF(C258&lt;MAX($C$31:C258),C258/MAX($C$31:C258)-1,0)</f>
        <v>-9.3609360936093733E-2</v>
      </c>
      <c r="G258" s="98"/>
    </row>
    <row r="259" spans="1:7" ht="15" thickBot="1">
      <c r="A259" s="97">
        <v>42761</v>
      </c>
      <c r="B259" s="98">
        <v>1.0109999999999999</v>
      </c>
      <c r="C259" s="98">
        <v>1.0109999999999999</v>
      </c>
      <c r="D259" s="99">
        <v>4.0000000000000001E-3</v>
      </c>
      <c r="E259" s="105">
        <f>IF(C259&lt;MAX($C$2:C259),C259/MAX($C$2:C259)-1,0)</f>
        <v>-9.0009000900090119E-2</v>
      </c>
      <c r="F259" s="105">
        <f>IF(C259&lt;MAX($C$31:C259),C259/MAX($C$31:C259)-1,0)</f>
        <v>-9.0009000900090119E-2</v>
      </c>
      <c r="G259" s="98"/>
    </row>
    <row r="260" spans="1:7" ht="15" thickBot="1">
      <c r="A260" s="97">
        <v>42769</v>
      </c>
      <c r="B260" s="98">
        <v>1.0069999999999999</v>
      </c>
      <c r="C260" s="98">
        <v>1.0069999999999999</v>
      </c>
      <c r="D260" s="99">
        <v>-4.0000000000000001E-3</v>
      </c>
      <c r="E260" s="105">
        <f>IF(C260&lt;MAX($C$2:C260),C260/MAX($C$2:C260)-1,0)</f>
        <v>-9.3609360936093733E-2</v>
      </c>
      <c r="F260" s="105">
        <f>IF(C260&lt;MAX($C$31:C260),C260/MAX($C$31:C260)-1,0)</f>
        <v>-9.3609360936093733E-2</v>
      </c>
      <c r="G260" s="102"/>
    </row>
    <row r="261" spans="1:7" ht="15" thickBot="1">
      <c r="A261" s="101">
        <v>42772</v>
      </c>
      <c r="B261" s="98">
        <v>1.0149999999999999</v>
      </c>
      <c r="C261" s="98">
        <v>1.0149999999999999</v>
      </c>
      <c r="D261" s="99">
        <v>7.9000000000000008E-3</v>
      </c>
      <c r="E261" s="105">
        <f>IF(C261&lt;MAX($C$2:C261),C261/MAX($C$2:C261)-1,0)</f>
        <v>-8.6408640864086506E-2</v>
      </c>
      <c r="F261" s="105">
        <f>IF(C261&lt;MAX($C$31:C261),C261/MAX($C$31:C261)-1,0)</f>
        <v>-8.6408640864086506E-2</v>
      </c>
      <c r="G261" s="98"/>
    </row>
    <row r="262" spans="1:7" ht="15" thickBot="1">
      <c r="A262" s="97">
        <v>42773</v>
      </c>
      <c r="B262" s="98">
        <v>1.0089999999999999</v>
      </c>
      <c r="C262" s="98">
        <v>1.0089999999999999</v>
      </c>
      <c r="D262" s="99">
        <v>-5.8999999999999999E-3</v>
      </c>
      <c r="E262" s="105">
        <f>IF(C262&lt;MAX($C$2:C262),C262/MAX($C$2:C262)-1,0)</f>
        <v>-9.1809180918091871E-2</v>
      </c>
      <c r="F262" s="105">
        <f>IF(C262&lt;MAX($C$31:C262),C262/MAX($C$31:C262)-1,0)</f>
        <v>-9.1809180918091871E-2</v>
      </c>
      <c r="G262" s="98"/>
    </row>
    <row r="263" spans="1:7" ht="15" thickBot="1">
      <c r="A263" s="97">
        <v>42774</v>
      </c>
      <c r="B263" s="98">
        <v>1.02</v>
      </c>
      <c r="C263" s="98">
        <v>1.02</v>
      </c>
      <c r="D263" s="99">
        <v>1.09E-2</v>
      </c>
      <c r="E263" s="105">
        <f>IF(C263&lt;MAX($C$2:C263),C263/MAX($C$2:C263)-1,0)</f>
        <v>-8.190819081908185E-2</v>
      </c>
      <c r="F263" s="105">
        <f>IF(C263&lt;MAX($C$31:C263),C263/MAX($C$31:C263)-1,0)</f>
        <v>-8.190819081908185E-2</v>
      </c>
      <c r="G263" s="98"/>
    </row>
    <row r="264" spans="1:7" ht="15" thickBot="1">
      <c r="A264" s="97">
        <v>42775</v>
      </c>
      <c r="B264" s="98">
        <v>1.0249999999999999</v>
      </c>
      <c r="C264" s="98">
        <v>1.0249999999999999</v>
      </c>
      <c r="D264" s="99">
        <v>4.8999999999999998E-3</v>
      </c>
      <c r="E264" s="105">
        <f>IF(C264&lt;MAX($C$2:C264),C264/MAX($C$2:C264)-1,0)</f>
        <v>-7.7407740774077527E-2</v>
      </c>
      <c r="F264" s="105">
        <f>IF(C264&lt;MAX($C$31:C264),C264/MAX($C$31:C264)-1,0)</f>
        <v>-7.7407740774077527E-2</v>
      </c>
      <c r="G264" s="98"/>
    </row>
    <row r="265" spans="1:7" ht="15" thickBot="1">
      <c r="A265" s="97">
        <v>42776</v>
      </c>
      <c r="B265" s="98">
        <v>1.0209999999999999</v>
      </c>
      <c r="C265" s="98">
        <v>1.0209999999999999</v>
      </c>
      <c r="D265" s="99">
        <v>-3.8999999999999998E-3</v>
      </c>
      <c r="E265" s="105">
        <f>IF(C265&lt;MAX($C$2:C265),C265/MAX($C$2:C265)-1,0)</f>
        <v>-8.100810081008103E-2</v>
      </c>
      <c r="F265" s="105">
        <f>IF(C265&lt;MAX($C$31:C265),C265/MAX($C$31:C265)-1,0)</f>
        <v>-8.100810081008103E-2</v>
      </c>
      <c r="G265" s="98"/>
    </row>
    <row r="266" spans="1:7" ht="15" thickBot="1">
      <c r="A266" s="97">
        <v>42779</v>
      </c>
      <c r="B266" s="98">
        <v>1.03</v>
      </c>
      <c r="C266" s="98">
        <v>1.03</v>
      </c>
      <c r="D266" s="99">
        <v>8.8000000000000005E-3</v>
      </c>
      <c r="E266" s="105">
        <f>IF(C266&lt;MAX($C$2:C266),C266/MAX($C$2:C266)-1,0)</f>
        <v>-7.2907290729072871E-2</v>
      </c>
      <c r="F266" s="105">
        <f>IF(C266&lt;MAX($C$31:C266),C266/MAX($C$31:C266)-1,0)</f>
        <v>-7.2907290729072871E-2</v>
      </c>
      <c r="G266" s="98"/>
    </row>
    <row r="267" spans="1:7" ht="15" thickBot="1">
      <c r="A267" s="97">
        <v>42780</v>
      </c>
      <c r="B267" s="98">
        <v>1.0289999999999999</v>
      </c>
      <c r="C267" s="98">
        <v>1.0289999999999999</v>
      </c>
      <c r="D267" s="99">
        <v>-1E-3</v>
      </c>
      <c r="E267" s="105">
        <f>IF(C267&lt;MAX($C$2:C267),C267/MAX($C$2:C267)-1,0)</f>
        <v>-7.3807380738073913E-2</v>
      </c>
      <c r="F267" s="105">
        <f>IF(C267&lt;MAX($C$31:C267),C267/MAX($C$31:C267)-1,0)</f>
        <v>-7.3807380738073913E-2</v>
      </c>
      <c r="G267" s="98"/>
    </row>
    <row r="268" spans="1:7" ht="15" thickBot="1">
      <c r="A268" s="97">
        <v>42781</v>
      </c>
      <c r="B268" s="98">
        <v>1.02</v>
      </c>
      <c r="C268" s="98">
        <v>1.02</v>
      </c>
      <c r="D268" s="99">
        <v>-8.6999999999999994E-3</v>
      </c>
      <c r="E268" s="105">
        <f>IF(C268&lt;MAX($C$2:C268),C268/MAX($C$2:C268)-1,0)</f>
        <v>-8.190819081908185E-2</v>
      </c>
      <c r="F268" s="105">
        <f>IF(C268&lt;MAX($C$31:C268),C268/MAX($C$31:C268)-1,0)</f>
        <v>-8.190819081908185E-2</v>
      </c>
      <c r="G268" s="98"/>
    </row>
    <row r="269" spans="1:7" ht="15" thickBot="1">
      <c r="A269" s="97">
        <v>42782</v>
      </c>
      <c r="B269" s="98">
        <v>1.0269999999999999</v>
      </c>
      <c r="C269" s="98">
        <v>1.0269999999999999</v>
      </c>
      <c r="D269" s="99">
        <v>6.8999999999999999E-3</v>
      </c>
      <c r="E269" s="105">
        <f>IF(C269&lt;MAX($C$2:C269),C269/MAX($C$2:C269)-1,0)</f>
        <v>-7.5607560756075665E-2</v>
      </c>
      <c r="F269" s="105">
        <f>IF(C269&lt;MAX($C$31:C269),C269/MAX($C$31:C269)-1,0)</f>
        <v>-7.5607560756075665E-2</v>
      </c>
      <c r="G269" s="98"/>
    </row>
    <row r="270" spans="1:7" ht="15" thickBot="1">
      <c r="A270" s="97">
        <v>42783</v>
      </c>
      <c r="B270" s="98">
        <v>1.022</v>
      </c>
      <c r="C270" s="98">
        <v>1.022</v>
      </c>
      <c r="D270" s="99">
        <v>-4.8999999999999998E-3</v>
      </c>
      <c r="E270" s="105">
        <f>IF(C270&lt;MAX($C$2:C270),C270/MAX($C$2:C270)-1,0)</f>
        <v>-8.0108010801080098E-2</v>
      </c>
      <c r="F270" s="105">
        <f>IF(C270&lt;MAX($C$31:C270),C270/MAX($C$31:C270)-1,0)</f>
        <v>-8.0108010801080098E-2</v>
      </c>
      <c r="G270" s="98"/>
    </row>
    <row r="271" spans="1:7" ht="15" thickBot="1">
      <c r="A271" s="97">
        <v>42786</v>
      </c>
      <c r="B271" s="98">
        <v>1.028</v>
      </c>
      <c r="C271" s="98">
        <v>1.028</v>
      </c>
      <c r="D271" s="99">
        <v>5.8999999999999999E-3</v>
      </c>
      <c r="E271" s="105">
        <f>IF(C271&lt;MAX($C$2:C271),C271/MAX($C$2:C271)-1,0)</f>
        <v>-7.4707470747074622E-2</v>
      </c>
      <c r="F271" s="105">
        <f>IF(C271&lt;MAX($C$31:C271),C271/MAX($C$31:C271)-1,0)</f>
        <v>-7.4707470747074622E-2</v>
      </c>
      <c r="G271" s="98"/>
    </row>
    <row r="272" spans="1:7" ht="15" thickBot="1">
      <c r="A272" s="97">
        <v>42787</v>
      </c>
      <c r="B272" s="98">
        <v>1.036</v>
      </c>
      <c r="C272" s="98">
        <v>1.036</v>
      </c>
      <c r="D272" s="99">
        <v>7.7999999999999996E-3</v>
      </c>
      <c r="E272" s="105">
        <f>IF(C272&lt;MAX($C$2:C272),C272/MAX($C$2:C272)-1,0)</f>
        <v>-6.7506750675067506E-2</v>
      </c>
      <c r="F272" s="105">
        <f>IF(C272&lt;MAX($C$31:C272),C272/MAX($C$31:C272)-1,0)</f>
        <v>-6.7506750675067506E-2</v>
      </c>
      <c r="G272" s="98"/>
    </row>
    <row r="273" spans="1:7" ht="15" thickBot="1">
      <c r="A273" s="97">
        <v>42788</v>
      </c>
      <c r="B273" s="98">
        <v>1.034</v>
      </c>
      <c r="C273" s="98">
        <v>1.034</v>
      </c>
      <c r="D273" s="99">
        <v>-1.9E-3</v>
      </c>
      <c r="E273" s="105">
        <f>IF(C273&lt;MAX($C$2:C273),C273/MAX($C$2:C273)-1,0)</f>
        <v>-6.9306930693069257E-2</v>
      </c>
      <c r="F273" s="105">
        <f>IF(C273&lt;MAX($C$31:C273),C273/MAX($C$31:C273)-1,0)</f>
        <v>-6.9306930693069257E-2</v>
      </c>
      <c r="G273" s="98"/>
    </row>
    <row r="274" spans="1:7" ht="15" thickBot="1">
      <c r="A274" s="97">
        <v>42789</v>
      </c>
      <c r="B274" s="98">
        <v>1.0309999999999999</v>
      </c>
      <c r="C274" s="98">
        <v>1.0309999999999999</v>
      </c>
      <c r="D274" s="99">
        <v>-2.8999999999999998E-3</v>
      </c>
      <c r="E274" s="105">
        <f>IF(C274&lt;MAX($C$2:C274),C274/MAX($C$2:C274)-1,0)</f>
        <v>-7.2007200720072051E-2</v>
      </c>
      <c r="F274" s="105">
        <f>IF(C274&lt;MAX($C$31:C274),C274/MAX($C$31:C274)-1,0)</f>
        <v>-7.2007200720072051E-2</v>
      </c>
      <c r="G274" s="98"/>
    </row>
    <row r="275" spans="1:7" ht="15" thickBot="1">
      <c r="A275" s="97">
        <v>42790</v>
      </c>
      <c r="B275" s="98">
        <v>1.036</v>
      </c>
      <c r="C275" s="98">
        <v>1.036</v>
      </c>
      <c r="D275" s="99">
        <v>4.8999999999999998E-3</v>
      </c>
      <c r="E275" s="105">
        <f>IF(C275&lt;MAX($C$2:C275),C275/MAX($C$2:C275)-1,0)</f>
        <v>-6.7506750675067506E-2</v>
      </c>
      <c r="F275" s="105">
        <f>IF(C275&lt;MAX($C$31:C275),C275/MAX($C$31:C275)-1,0)</f>
        <v>-6.7506750675067506E-2</v>
      </c>
      <c r="G275" s="98"/>
    </row>
    <row r="276" spans="1:7" ht="15" thickBot="1">
      <c r="A276" s="97">
        <v>42793</v>
      </c>
      <c r="B276" s="98">
        <v>1.03</v>
      </c>
      <c r="C276" s="98">
        <v>1.03</v>
      </c>
      <c r="D276" s="99">
        <v>-5.7999999999999996E-3</v>
      </c>
      <c r="E276" s="105">
        <f>IF(C276&lt;MAX($C$2:C276),C276/MAX($C$2:C276)-1,0)</f>
        <v>-7.2907290729072871E-2</v>
      </c>
      <c r="F276" s="105">
        <f>IF(C276&lt;MAX($C$31:C276),C276/MAX($C$31:C276)-1,0)</f>
        <v>-7.2907290729072871E-2</v>
      </c>
      <c r="G276" s="98"/>
    </row>
    <row r="277" spans="1:7" ht="15" thickBot="1">
      <c r="A277" s="97">
        <v>42794</v>
      </c>
      <c r="B277" s="98">
        <v>1.038</v>
      </c>
      <c r="C277" s="98">
        <v>1.038</v>
      </c>
      <c r="D277" s="99">
        <v>7.7999999999999996E-3</v>
      </c>
      <c r="E277" s="105">
        <f>IF(C277&lt;MAX($C$2:C277),C277/MAX($C$2:C277)-1,0)</f>
        <v>-6.5706570657065644E-2</v>
      </c>
      <c r="F277" s="105">
        <f>IF(C277&lt;MAX($C$31:C277),C277/MAX($C$31:C277)-1,0)</f>
        <v>-6.5706570657065644E-2</v>
      </c>
      <c r="G277" s="98"/>
    </row>
    <row r="278" spans="1:7" ht="15" thickBot="1">
      <c r="A278" s="97">
        <v>42795</v>
      </c>
      <c r="B278" s="98">
        <v>1.0369999999999999</v>
      </c>
      <c r="C278" s="98">
        <v>1.0369999999999999</v>
      </c>
      <c r="D278" s="99">
        <v>-1E-3</v>
      </c>
      <c r="E278" s="105">
        <f>IF(C278&lt;MAX($C$2:C278),C278/MAX($C$2:C278)-1,0)</f>
        <v>-6.6606660666066686E-2</v>
      </c>
      <c r="F278" s="105">
        <f>IF(C278&lt;MAX($C$31:C278),C278/MAX($C$31:C278)-1,0)</f>
        <v>-6.6606660666066686E-2</v>
      </c>
      <c r="G278" s="98"/>
    </row>
    <row r="279" spans="1:7" ht="15" thickBot="1">
      <c r="A279" s="97">
        <v>42796</v>
      </c>
      <c r="B279" s="98">
        <v>1.034</v>
      </c>
      <c r="C279" s="98">
        <v>1.034</v>
      </c>
      <c r="D279" s="99">
        <v>-2.8999999999999998E-3</v>
      </c>
      <c r="E279" s="105">
        <f>IF(C279&lt;MAX($C$2:C279),C279/MAX($C$2:C279)-1,0)</f>
        <v>-6.9306930693069257E-2</v>
      </c>
      <c r="F279" s="105">
        <f>IF(C279&lt;MAX($C$31:C279),C279/MAX($C$31:C279)-1,0)</f>
        <v>-6.9306930693069257E-2</v>
      </c>
      <c r="G279" s="98"/>
    </row>
    <row r="280" spans="1:7" ht="15" thickBot="1">
      <c r="A280" s="97">
        <v>42797</v>
      </c>
      <c r="B280" s="98">
        <v>1.032</v>
      </c>
      <c r="C280" s="98">
        <v>1.032</v>
      </c>
      <c r="D280" s="99">
        <v>-1.9E-3</v>
      </c>
      <c r="E280" s="105">
        <f>IF(C280&lt;MAX($C$2:C280),C280/MAX($C$2:C280)-1,0)</f>
        <v>-7.110711071107112E-2</v>
      </c>
      <c r="F280" s="105">
        <f>IF(C280&lt;MAX($C$31:C280),C280/MAX($C$31:C280)-1,0)</f>
        <v>-7.110711071107112E-2</v>
      </c>
      <c r="G280" s="102"/>
    </row>
    <row r="281" spans="1:7" ht="15" thickBot="1">
      <c r="A281" s="101">
        <v>42800</v>
      </c>
      <c r="B281" s="98">
        <v>1.0409999999999999</v>
      </c>
      <c r="C281" s="98">
        <v>1.0409999999999999</v>
      </c>
      <c r="D281" s="99">
        <v>8.6999999999999994E-3</v>
      </c>
      <c r="E281" s="105">
        <f>IF(C281&lt;MAX($C$2:C281),C281/MAX($C$2:C281)-1,0)</f>
        <v>-6.3006300630063072E-2</v>
      </c>
      <c r="F281" s="105">
        <f>IF(C281&lt;MAX($C$31:C281),C281/MAX($C$31:C281)-1,0)</f>
        <v>-6.3006300630063072E-2</v>
      </c>
      <c r="G281" s="98"/>
    </row>
    <row r="282" spans="1:7" ht="15" thickBot="1">
      <c r="A282" s="97">
        <v>42801</v>
      </c>
      <c r="B282" s="98">
        <v>1.042</v>
      </c>
      <c r="C282" s="98">
        <v>1.042</v>
      </c>
      <c r="D282" s="99">
        <v>1E-3</v>
      </c>
      <c r="E282" s="105">
        <f>IF(C282&lt;MAX($C$2:C282),C282/MAX($C$2:C282)-1,0)</f>
        <v>-6.210621062106203E-2</v>
      </c>
      <c r="F282" s="105">
        <f>IF(C282&lt;MAX($C$31:C282),C282/MAX($C$31:C282)-1,0)</f>
        <v>-6.210621062106203E-2</v>
      </c>
      <c r="G282" s="98"/>
    </row>
    <row r="283" spans="1:7" ht="15" thickBot="1">
      <c r="A283" s="97">
        <v>42802</v>
      </c>
      <c r="B283" s="98">
        <v>1.0329999999999999</v>
      </c>
      <c r="C283" s="98">
        <v>1.0329999999999999</v>
      </c>
      <c r="D283" s="99">
        <v>-8.6E-3</v>
      </c>
      <c r="E283" s="105">
        <f>IF(C283&lt;MAX($C$2:C283),C283/MAX($C$2:C283)-1,0)</f>
        <v>-7.02070207020703E-2</v>
      </c>
      <c r="F283" s="105">
        <f>IF(C283&lt;MAX($C$31:C283),C283/MAX($C$31:C283)-1,0)</f>
        <v>-7.02070207020703E-2</v>
      </c>
      <c r="G283" s="98"/>
    </row>
    <row r="284" spans="1:7" ht="15" thickBot="1">
      <c r="A284" s="97">
        <v>42803</v>
      </c>
      <c r="B284" s="98">
        <v>1.0269999999999999</v>
      </c>
      <c r="C284" s="98">
        <v>1.0269999999999999</v>
      </c>
      <c r="D284" s="99">
        <v>-5.7999999999999996E-3</v>
      </c>
      <c r="E284" s="105">
        <f>IF(C284&lt;MAX($C$2:C284),C284/MAX($C$2:C284)-1,0)</f>
        <v>-7.5607560756075665E-2</v>
      </c>
      <c r="F284" s="105">
        <f>IF(C284&lt;MAX($C$31:C284),C284/MAX($C$31:C284)-1,0)</f>
        <v>-7.5607560756075665E-2</v>
      </c>
      <c r="G284" s="98"/>
    </row>
    <row r="285" spans="1:7" ht="15" thickBot="1">
      <c r="A285" s="97">
        <v>42804</v>
      </c>
      <c r="B285" s="98">
        <v>1.0269999999999999</v>
      </c>
      <c r="C285" s="98">
        <v>1.0269999999999999</v>
      </c>
      <c r="D285" s="99">
        <v>0</v>
      </c>
      <c r="E285" s="105">
        <f>IF(C285&lt;MAX($C$2:C285),C285/MAX($C$2:C285)-1,0)</f>
        <v>-7.5607560756075665E-2</v>
      </c>
      <c r="F285" s="105">
        <f>IF(C285&lt;MAX($C$31:C285),C285/MAX($C$31:C285)-1,0)</f>
        <v>-7.5607560756075665E-2</v>
      </c>
      <c r="G285" s="98"/>
    </row>
    <row r="286" spans="1:7" ht="15" thickBot="1">
      <c r="A286" s="97">
        <v>42807</v>
      </c>
      <c r="B286" s="98">
        <v>1.0429999999999999</v>
      </c>
      <c r="C286" s="98">
        <v>1.0429999999999999</v>
      </c>
      <c r="D286" s="99">
        <v>1.5599999999999999E-2</v>
      </c>
      <c r="E286" s="105">
        <f>IF(C286&lt;MAX($C$2:C286),C286/MAX($C$2:C286)-1,0)</f>
        <v>-6.120612061206121E-2</v>
      </c>
      <c r="F286" s="105">
        <f>IF(C286&lt;MAX($C$31:C286),C286/MAX($C$31:C286)-1,0)</f>
        <v>-6.120612061206121E-2</v>
      </c>
      <c r="G286" s="98"/>
    </row>
    <row r="287" spans="1:7" ht="15" thickBot="1">
      <c r="A287" s="97">
        <v>42808</v>
      </c>
      <c r="B287" s="98">
        <v>1.042</v>
      </c>
      <c r="C287" s="98">
        <v>1.042</v>
      </c>
      <c r="D287" s="99">
        <v>-1E-3</v>
      </c>
      <c r="E287" s="105">
        <f>IF(C287&lt;MAX($C$2:C287),C287/MAX($C$2:C287)-1,0)</f>
        <v>-6.210621062106203E-2</v>
      </c>
      <c r="F287" s="105">
        <f>IF(C287&lt;MAX($C$31:C287),C287/MAX($C$31:C287)-1,0)</f>
        <v>-6.210621062106203E-2</v>
      </c>
      <c r="G287" s="98"/>
    </row>
    <row r="288" spans="1:7" ht="15" thickBot="1">
      <c r="A288" s="97">
        <v>42809</v>
      </c>
      <c r="B288" s="98">
        <v>1.044</v>
      </c>
      <c r="C288" s="98">
        <v>1.044</v>
      </c>
      <c r="D288" s="99">
        <v>1.9E-3</v>
      </c>
      <c r="E288" s="105">
        <f>IF(C288&lt;MAX($C$2:C288),C288/MAX($C$2:C288)-1,0)</f>
        <v>-6.0306030603060279E-2</v>
      </c>
      <c r="F288" s="105">
        <f>IF(C288&lt;MAX($C$31:C288),C288/MAX($C$31:C288)-1,0)</f>
        <v>-6.0306030603060279E-2</v>
      </c>
      <c r="G288" s="98"/>
    </row>
    <row r="289" spans="1:7" ht="15" thickBot="1">
      <c r="A289" s="97">
        <v>42810</v>
      </c>
      <c r="B289" s="98">
        <v>1.0549999999999999</v>
      </c>
      <c r="C289" s="98">
        <v>1.0549999999999999</v>
      </c>
      <c r="D289" s="99">
        <v>1.0500000000000001E-2</v>
      </c>
      <c r="E289" s="105">
        <f>IF(C289&lt;MAX($C$2:C289),C289/MAX($C$2:C289)-1,0)</f>
        <v>-5.040504050405048E-2</v>
      </c>
      <c r="F289" s="105">
        <f>IF(C289&lt;MAX($C$31:C289),C289/MAX($C$31:C289)-1,0)</f>
        <v>-5.040504050405048E-2</v>
      </c>
      <c r="G289" s="98"/>
    </row>
    <row r="290" spans="1:7" ht="15" thickBot="1">
      <c r="A290" s="97">
        <v>42811</v>
      </c>
      <c r="B290" s="98">
        <v>1.044</v>
      </c>
      <c r="C290" s="98">
        <v>1.044</v>
      </c>
      <c r="D290" s="99">
        <v>-1.04E-2</v>
      </c>
      <c r="E290" s="105">
        <f>IF(C290&lt;MAX($C$2:C290),C290/MAX($C$2:C290)-1,0)</f>
        <v>-6.0306030603060279E-2</v>
      </c>
      <c r="F290" s="105">
        <f>IF(C290&lt;MAX($C$31:C290),C290/MAX($C$31:C290)-1,0)</f>
        <v>-6.0306030603060279E-2</v>
      </c>
      <c r="G290" s="98"/>
    </row>
    <row r="291" spans="1:7" ht="15" thickBot="1">
      <c r="A291" s="97">
        <v>42814</v>
      </c>
      <c r="B291" s="98">
        <v>1.046</v>
      </c>
      <c r="C291" s="98">
        <v>1.046</v>
      </c>
      <c r="D291" s="99">
        <v>1.9E-3</v>
      </c>
      <c r="E291" s="105">
        <f>IF(C291&lt;MAX($C$2:C291),C291/MAX($C$2:C291)-1,0)</f>
        <v>-5.8505850585058417E-2</v>
      </c>
      <c r="F291" s="105">
        <f>IF(C291&lt;MAX($C$31:C291),C291/MAX($C$31:C291)-1,0)</f>
        <v>-5.8505850585058417E-2</v>
      </c>
      <c r="G291" s="98"/>
    </row>
    <row r="292" spans="1:7" ht="15" thickBot="1">
      <c r="A292" s="97">
        <v>42815</v>
      </c>
      <c r="B292" s="98">
        <v>1.05</v>
      </c>
      <c r="C292" s="98">
        <v>1.05</v>
      </c>
      <c r="D292" s="99">
        <v>3.8E-3</v>
      </c>
      <c r="E292" s="105">
        <f>IF(C292&lt;MAX($C$2:C292),C292/MAX($C$2:C292)-1,0)</f>
        <v>-5.4905490549054803E-2</v>
      </c>
      <c r="F292" s="105">
        <f>IF(C292&lt;MAX($C$31:C292),C292/MAX($C$31:C292)-1,0)</f>
        <v>-5.4905490549054803E-2</v>
      </c>
      <c r="G292" s="98"/>
    </row>
    <row r="293" spans="1:7" ht="15" thickBot="1">
      <c r="A293" s="97">
        <v>42816</v>
      </c>
      <c r="B293" s="98">
        <v>1.0429999999999999</v>
      </c>
      <c r="C293" s="98">
        <v>1.0429999999999999</v>
      </c>
      <c r="D293" s="99">
        <v>-6.7000000000000002E-3</v>
      </c>
      <c r="E293" s="105">
        <f>IF(C293&lt;MAX($C$2:C293),C293/MAX($C$2:C293)-1,0)</f>
        <v>-6.120612061206121E-2</v>
      </c>
      <c r="F293" s="105">
        <f>IF(C293&lt;MAX($C$31:C293),C293/MAX($C$31:C293)-1,0)</f>
        <v>-6.120612061206121E-2</v>
      </c>
      <c r="G293" s="98"/>
    </row>
    <row r="294" spans="1:7" ht="15" thickBot="1">
      <c r="A294" s="97">
        <v>42817</v>
      </c>
      <c r="B294" s="98">
        <v>1.0509999999999999</v>
      </c>
      <c r="C294" s="98">
        <v>1.0509999999999999</v>
      </c>
      <c r="D294" s="99">
        <v>7.7000000000000002E-3</v>
      </c>
      <c r="E294" s="105">
        <f>IF(C294&lt;MAX($C$2:C294),C294/MAX($C$2:C294)-1,0)</f>
        <v>-5.4005400540054094E-2</v>
      </c>
      <c r="F294" s="105">
        <f>IF(C294&lt;MAX($C$31:C294),C294/MAX($C$31:C294)-1,0)</f>
        <v>-5.4005400540054094E-2</v>
      </c>
      <c r="G294" s="98"/>
    </row>
    <row r="295" spans="1:7" ht="15" thickBot="1">
      <c r="A295" s="97">
        <v>42818</v>
      </c>
      <c r="B295" s="98">
        <v>1.0649999999999999</v>
      </c>
      <c r="C295" s="98">
        <v>1.0649999999999999</v>
      </c>
      <c r="D295" s="99">
        <v>1.3299999999999999E-2</v>
      </c>
      <c r="E295" s="105">
        <f>IF(C295&lt;MAX($C$2:C295),C295/MAX($C$2:C295)-1,0)</f>
        <v>-4.140414041404139E-2</v>
      </c>
      <c r="F295" s="105">
        <f>IF(C295&lt;MAX($C$31:C295),C295/MAX($C$31:C295)-1,0)</f>
        <v>-4.140414041404139E-2</v>
      </c>
      <c r="G295" s="98"/>
    </row>
    <row r="296" spans="1:7" ht="15" thickBot="1">
      <c r="A296" s="97">
        <v>42821</v>
      </c>
      <c r="B296" s="98">
        <v>1.0569999999999999</v>
      </c>
      <c r="C296" s="98">
        <v>1.0569999999999999</v>
      </c>
      <c r="D296" s="99">
        <v>-7.4999999999999997E-3</v>
      </c>
      <c r="E296" s="105">
        <f>IF(C296&lt;MAX($C$2:C296),C296/MAX($C$2:C296)-1,0)</f>
        <v>-4.8604860486048618E-2</v>
      </c>
      <c r="F296" s="105">
        <f>IF(C296&lt;MAX($C$31:C296),C296/MAX($C$31:C296)-1,0)</f>
        <v>-4.8604860486048618E-2</v>
      </c>
      <c r="G296" s="98"/>
    </row>
    <row r="297" spans="1:7" ht="15" thickBot="1">
      <c r="A297" s="97">
        <v>42822</v>
      </c>
      <c r="B297" s="98">
        <v>1.052</v>
      </c>
      <c r="C297" s="98">
        <v>1.052</v>
      </c>
      <c r="D297" s="99">
        <v>-4.7000000000000002E-3</v>
      </c>
      <c r="E297" s="105">
        <f>IF(C297&lt;MAX($C$2:C297),C297/MAX($C$2:C297)-1,0)</f>
        <v>-5.3105310531053052E-2</v>
      </c>
      <c r="F297" s="105">
        <f>IF(C297&lt;MAX($C$31:C297),C297/MAX($C$31:C297)-1,0)</f>
        <v>-5.3105310531053052E-2</v>
      </c>
      <c r="G297" s="98"/>
    </row>
    <row r="298" spans="1:7" ht="15" thickBot="1">
      <c r="A298" s="97">
        <v>42823</v>
      </c>
      <c r="B298" s="98">
        <v>1.0529999999999999</v>
      </c>
      <c r="C298" s="98">
        <v>1.0529999999999999</v>
      </c>
      <c r="D298" s="99">
        <v>1E-3</v>
      </c>
      <c r="E298" s="105">
        <f>IF(C298&lt;MAX($C$2:C298),C298/MAX($C$2:C298)-1,0)</f>
        <v>-5.2205220522052231E-2</v>
      </c>
      <c r="F298" s="105">
        <f>IF(C298&lt;MAX($C$31:C298),C298/MAX($C$31:C298)-1,0)</f>
        <v>-5.2205220522052231E-2</v>
      </c>
      <c r="G298" s="98"/>
    </row>
    <row r="299" spans="1:7" ht="15" thickBot="1">
      <c r="A299" s="97">
        <v>42824</v>
      </c>
      <c r="B299" s="98">
        <v>1.0429999999999999</v>
      </c>
      <c r="C299" s="98">
        <v>1.0429999999999999</v>
      </c>
      <c r="D299" s="99">
        <v>-9.4999999999999998E-3</v>
      </c>
      <c r="E299" s="105">
        <f>IF(C299&lt;MAX($C$2:C299),C299/MAX($C$2:C299)-1,0)</f>
        <v>-6.120612061206121E-2</v>
      </c>
      <c r="F299" s="105">
        <f>IF(C299&lt;MAX($C$31:C299),C299/MAX($C$31:C299)-1,0)</f>
        <v>-6.120612061206121E-2</v>
      </c>
      <c r="G299" s="98"/>
    </row>
    <row r="300" spans="1:7" ht="15" thickBot="1">
      <c r="A300" s="97">
        <v>42825</v>
      </c>
      <c r="B300" s="98">
        <v>1.046</v>
      </c>
      <c r="C300" s="98">
        <v>1.046</v>
      </c>
      <c r="D300" s="99">
        <v>2.8999999999999998E-3</v>
      </c>
      <c r="E300" s="105">
        <f>IF(C300&lt;MAX($C$2:C300),C300/MAX($C$2:C300)-1,0)</f>
        <v>-5.8505850585058417E-2</v>
      </c>
      <c r="F300" s="105">
        <f>IF(C300&lt;MAX($C$31:C300),C300/MAX($C$31:C300)-1,0)</f>
        <v>-5.8505850585058417E-2</v>
      </c>
      <c r="G300" s="102"/>
    </row>
    <row r="301" spans="1:7" ht="15" thickBot="1">
      <c r="A301" s="101">
        <v>42830</v>
      </c>
      <c r="B301" s="98">
        <v>1.0609999999999999</v>
      </c>
      <c r="C301" s="98">
        <v>1.0609999999999999</v>
      </c>
      <c r="D301" s="99">
        <v>1.43E-2</v>
      </c>
      <c r="E301" s="105">
        <f>IF(C301&lt;MAX($C$2:C301),C301/MAX($C$2:C301)-1,0)</f>
        <v>-4.5004500450045004E-2</v>
      </c>
      <c r="F301" s="105">
        <f>IF(C301&lt;MAX($C$31:C301),C301/MAX($C$31:C301)-1,0)</f>
        <v>-4.5004500450045004E-2</v>
      </c>
      <c r="G301" s="98"/>
    </row>
    <row r="302" spans="1:7" ht="15" thickBot="1">
      <c r="A302" s="97">
        <v>42831</v>
      </c>
      <c r="B302" s="98">
        <v>1.0660000000000001</v>
      </c>
      <c r="C302" s="98">
        <v>1.0660000000000001</v>
      </c>
      <c r="D302" s="99">
        <v>4.7000000000000002E-3</v>
      </c>
      <c r="E302" s="105">
        <f>IF(C302&lt;MAX($C$2:C302),C302/MAX($C$2:C302)-1,0)</f>
        <v>-4.0504050405040459E-2</v>
      </c>
      <c r="F302" s="105">
        <f>IF(C302&lt;MAX($C$31:C302),C302/MAX($C$31:C302)-1,0)</f>
        <v>-4.0504050405040459E-2</v>
      </c>
      <c r="G302" s="98"/>
    </row>
    <row r="303" spans="1:7" ht="15" thickBot="1">
      <c r="A303" s="97">
        <v>42832</v>
      </c>
      <c r="B303" s="98">
        <v>1.0649999999999999</v>
      </c>
      <c r="C303" s="98">
        <v>1.0649999999999999</v>
      </c>
      <c r="D303" s="99">
        <v>-8.9999999999999998E-4</v>
      </c>
      <c r="E303" s="105">
        <f>IF(C303&lt;MAX($C$2:C303),C303/MAX($C$2:C303)-1,0)</f>
        <v>-4.140414041404139E-2</v>
      </c>
      <c r="F303" s="105">
        <f>IF(C303&lt;MAX($C$31:C303),C303/MAX($C$31:C303)-1,0)</f>
        <v>-4.140414041404139E-2</v>
      </c>
      <c r="G303" s="98"/>
    </row>
    <row r="304" spans="1:7" ht="15" thickBot="1">
      <c r="A304" s="97">
        <v>42835</v>
      </c>
      <c r="B304" s="98">
        <v>1.054</v>
      </c>
      <c r="C304" s="98">
        <v>1.054</v>
      </c>
      <c r="D304" s="99">
        <v>-1.03E-2</v>
      </c>
      <c r="E304" s="105">
        <f>IF(C304&lt;MAX($C$2:C304),C304/MAX($C$2:C304)-1,0)</f>
        <v>-5.13051305130513E-2</v>
      </c>
      <c r="F304" s="105">
        <f>IF(C304&lt;MAX($C$31:C304),C304/MAX($C$31:C304)-1,0)</f>
        <v>-5.13051305130513E-2</v>
      </c>
      <c r="G304" s="98"/>
    </row>
    <row r="305" spans="1:7" ht="15" thickBot="1">
      <c r="A305" s="97">
        <v>42836</v>
      </c>
      <c r="B305" s="98">
        <v>1.054</v>
      </c>
      <c r="C305" s="98">
        <v>1.054</v>
      </c>
      <c r="D305" s="99">
        <v>0</v>
      </c>
      <c r="E305" s="105">
        <f>IF(C305&lt;MAX($C$2:C305),C305/MAX($C$2:C305)-1,0)</f>
        <v>-5.13051305130513E-2</v>
      </c>
      <c r="F305" s="105">
        <f>IF(C305&lt;MAX($C$31:C305),C305/MAX($C$31:C305)-1,0)</f>
        <v>-5.13051305130513E-2</v>
      </c>
      <c r="G305" s="98"/>
    </row>
    <row r="306" spans="1:7" ht="15" thickBot="1">
      <c r="A306" s="97">
        <v>42837</v>
      </c>
      <c r="B306" s="98">
        <v>1.0549999999999999</v>
      </c>
      <c r="C306" s="98">
        <v>1.0549999999999999</v>
      </c>
      <c r="D306" s="99">
        <v>8.9999999999999998E-4</v>
      </c>
      <c r="E306" s="105">
        <f>IF(C306&lt;MAX($C$2:C306),C306/MAX($C$2:C306)-1,0)</f>
        <v>-5.040504050405048E-2</v>
      </c>
      <c r="F306" s="105">
        <f>IF(C306&lt;MAX($C$31:C306),C306/MAX($C$31:C306)-1,0)</f>
        <v>-5.040504050405048E-2</v>
      </c>
      <c r="G306" s="98"/>
    </row>
    <row r="307" spans="1:7" ht="15" thickBot="1">
      <c r="A307" s="97">
        <v>42838</v>
      </c>
      <c r="B307" s="98">
        <v>1.0609999999999999</v>
      </c>
      <c r="C307" s="98">
        <v>1.0609999999999999</v>
      </c>
      <c r="D307" s="99">
        <v>5.7000000000000002E-3</v>
      </c>
      <c r="E307" s="105">
        <f>IF(C307&lt;MAX($C$2:C307),C307/MAX($C$2:C307)-1,0)</f>
        <v>-4.5004500450045004E-2</v>
      </c>
      <c r="F307" s="105">
        <f>IF(C307&lt;MAX($C$31:C307),C307/MAX($C$31:C307)-1,0)</f>
        <v>-4.5004500450045004E-2</v>
      </c>
      <c r="G307" s="98"/>
    </row>
    <row r="308" spans="1:7" ht="15" thickBot="1">
      <c r="A308" s="97">
        <v>42839</v>
      </c>
      <c r="B308" s="98">
        <v>1.0469999999999999</v>
      </c>
      <c r="C308" s="98">
        <v>1.0469999999999999</v>
      </c>
      <c r="D308" s="99">
        <v>-1.32E-2</v>
      </c>
      <c r="E308" s="105">
        <f>IF(C308&lt;MAX($C$2:C308),C308/MAX($C$2:C308)-1,0)</f>
        <v>-5.7605760576057707E-2</v>
      </c>
      <c r="F308" s="105">
        <f>IF(C308&lt;MAX($C$31:C308),C308/MAX($C$31:C308)-1,0)</f>
        <v>-5.7605760576057707E-2</v>
      </c>
      <c r="G308" s="98"/>
    </row>
    <row r="309" spans="1:7" ht="15" thickBot="1">
      <c r="A309" s="97">
        <v>42842</v>
      </c>
      <c r="B309" s="98">
        <v>1.044</v>
      </c>
      <c r="C309" s="98">
        <v>1.044</v>
      </c>
      <c r="D309" s="99">
        <v>-2.8999999999999998E-3</v>
      </c>
      <c r="E309" s="105">
        <f>IF(C309&lt;MAX($C$2:C309),C309/MAX($C$2:C309)-1,0)</f>
        <v>-6.0306030603060279E-2</v>
      </c>
      <c r="F309" s="105">
        <f>IF(C309&lt;MAX($C$31:C309),C309/MAX($C$31:C309)-1,0)</f>
        <v>-6.0306030603060279E-2</v>
      </c>
      <c r="G309" s="98"/>
    </row>
    <row r="310" spans="1:7" ht="15" thickBot="1">
      <c r="A310" s="97">
        <v>42843</v>
      </c>
      <c r="B310" s="98">
        <v>1.046</v>
      </c>
      <c r="C310" s="98">
        <v>1.046</v>
      </c>
      <c r="D310" s="99">
        <v>1.9E-3</v>
      </c>
      <c r="E310" s="105">
        <f>IF(C310&lt;MAX($C$2:C310),C310/MAX($C$2:C310)-1,0)</f>
        <v>-5.8505850585058417E-2</v>
      </c>
      <c r="F310" s="105">
        <f>IF(C310&lt;MAX($C$31:C310),C310/MAX($C$31:C310)-1,0)</f>
        <v>-5.8505850585058417E-2</v>
      </c>
      <c r="G310" s="98"/>
    </row>
    <row r="311" spans="1:7" ht="15" thickBot="1">
      <c r="A311" s="97">
        <v>42844</v>
      </c>
      <c r="B311" s="98">
        <v>1.0449999999999999</v>
      </c>
      <c r="C311" s="98">
        <v>1.0449999999999999</v>
      </c>
      <c r="D311" s="99">
        <v>-1E-3</v>
      </c>
      <c r="E311" s="105">
        <f>IF(C311&lt;MAX($C$2:C311),C311/MAX($C$2:C311)-1,0)</f>
        <v>-5.9405940594059459E-2</v>
      </c>
      <c r="F311" s="105">
        <f>IF(C311&lt;MAX($C$31:C311),C311/MAX($C$31:C311)-1,0)</f>
        <v>-5.9405940594059459E-2</v>
      </c>
      <c r="G311" s="98"/>
    </row>
    <row r="312" spans="1:7" ht="15" thickBot="1">
      <c r="A312" s="97">
        <v>42845</v>
      </c>
      <c r="B312" s="98">
        <v>1.054</v>
      </c>
      <c r="C312" s="98">
        <v>1.054</v>
      </c>
      <c r="D312" s="99">
        <v>8.6E-3</v>
      </c>
      <c r="E312" s="105">
        <f>IF(C312&lt;MAX($C$2:C312),C312/MAX($C$2:C312)-1,0)</f>
        <v>-5.13051305130513E-2</v>
      </c>
      <c r="F312" s="105">
        <f>IF(C312&lt;MAX($C$31:C312),C312/MAX($C$31:C312)-1,0)</f>
        <v>-5.13051305130513E-2</v>
      </c>
      <c r="G312" s="98"/>
    </row>
    <row r="313" spans="1:7" ht="15" thickBot="1">
      <c r="A313" s="97">
        <v>42846</v>
      </c>
      <c r="B313" s="98">
        <v>1.069</v>
      </c>
      <c r="C313" s="98">
        <v>1.069</v>
      </c>
      <c r="D313" s="99">
        <v>1.4200000000000001E-2</v>
      </c>
      <c r="E313" s="105">
        <f>IF(C313&lt;MAX($C$2:C313),C313/MAX($C$2:C313)-1,0)</f>
        <v>-3.7803780378037888E-2</v>
      </c>
      <c r="F313" s="105">
        <f>IF(C313&lt;MAX($C$31:C313),C313/MAX($C$31:C313)-1,0)</f>
        <v>-3.7803780378037888E-2</v>
      </c>
      <c r="G313" s="98"/>
    </row>
    <row r="314" spans="1:7" ht="15" thickBot="1">
      <c r="A314" s="97">
        <v>42849</v>
      </c>
      <c r="B314" s="98">
        <v>1.0580000000000001</v>
      </c>
      <c r="C314" s="98">
        <v>1.0580000000000001</v>
      </c>
      <c r="D314" s="99">
        <v>-1.03E-2</v>
      </c>
      <c r="E314" s="105">
        <f>IF(C314&lt;MAX($C$2:C314),C314/MAX($C$2:C314)-1,0)</f>
        <v>-4.7704770477047687E-2</v>
      </c>
      <c r="F314" s="105">
        <f>IF(C314&lt;MAX($C$31:C314),C314/MAX($C$31:C314)-1,0)</f>
        <v>-4.7704770477047687E-2</v>
      </c>
      <c r="G314" s="98"/>
    </row>
    <row r="315" spans="1:7" ht="15" thickBot="1">
      <c r="A315" s="97">
        <v>42850</v>
      </c>
      <c r="B315" s="98">
        <v>1.0640000000000001</v>
      </c>
      <c r="C315" s="98">
        <v>1.0640000000000001</v>
      </c>
      <c r="D315" s="99">
        <v>5.7000000000000002E-3</v>
      </c>
      <c r="E315" s="105">
        <f>IF(C315&lt;MAX($C$2:C315),C315/MAX($C$2:C315)-1,0)</f>
        <v>-4.2304230423042211E-2</v>
      </c>
      <c r="F315" s="105">
        <f>IF(C315&lt;MAX($C$31:C315),C315/MAX($C$31:C315)-1,0)</f>
        <v>-4.2304230423042211E-2</v>
      </c>
      <c r="G315" s="98"/>
    </row>
    <row r="316" spans="1:7" ht="15" thickBot="1">
      <c r="A316" s="97">
        <v>42851</v>
      </c>
      <c r="B316" s="98">
        <v>1.07</v>
      </c>
      <c r="C316" s="98">
        <v>1.07</v>
      </c>
      <c r="D316" s="99">
        <v>5.5999999999999999E-3</v>
      </c>
      <c r="E316" s="105">
        <f>IF(C316&lt;MAX($C$2:C316),C316/MAX($C$2:C316)-1,0)</f>
        <v>-3.6903690369036846E-2</v>
      </c>
      <c r="F316" s="105">
        <f>IF(C316&lt;MAX($C$31:C316),C316/MAX($C$31:C316)-1,0)</f>
        <v>-3.6903690369036846E-2</v>
      </c>
      <c r="G316" s="98"/>
    </row>
    <row r="317" spans="1:7" ht="15" thickBot="1">
      <c r="A317" s="97">
        <v>42852</v>
      </c>
      <c r="B317" s="98">
        <v>1.0760000000000001</v>
      </c>
      <c r="C317" s="98">
        <v>1.0760000000000001</v>
      </c>
      <c r="D317" s="99">
        <v>5.5999999999999999E-3</v>
      </c>
      <c r="E317" s="105">
        <f>IF(C317&lt;MAX($C$2:C317),C317/MAX($C$2:C317)-1,0)</f>
        <v>-3.1503150315031481E-2</v>
      </c>
      <c r="F317" s="105">
        <f>IF(C317&lt;MAX($C$31:C317),C317/MAX($C$31:C317)-1,0)</f>
        <v>-3.1503150315031481E-2</v>
      </c>
      <c r="G317" s="98"/>
    </row>
    <row r="318" spans="1:7" ht="15" thickBot="1">
      <c r="A318" s="97">
        <v>42853</v>
      </c>
      <c r="B318" s="98">
        <v>1.069</v>
      </c>
      <c r="C318" s="98">
        <v>1.069</v>
      </c>
      <c r="D318" s="99">
        <v>-6.4999999999999997E-3</v>
      </c>
      <c r="E318" s="105">
        <f>IF(C318&lt;MAX($C$2:C318),C318/MAX($C$2:C318)-1,0)</f>
        <v>-3.7803780378037888E-2</v>
      </c>
      <c r="F318" s="105">
        <f>IF(C318&lt;MAX($C$31:C318),C318/MAX($C$31:C318)-1,0)</f>
        <v>-3.7803780378037888E-2</v>
      </c>
      <c r="G318" s="98"/>
    </row>
    <row r="319" spans="1:7" ht="15" thickBot="1">
      <c r="A319" s="97">
        <v>42857</v>
      </c>
      <c r="B319" s="98">
        <v>1.073</v>
      </c>
      <c r="C319" s="98">
        <v>1.073</v>
      </c>
      <c r="D319" s="99">
        <v>3.7000000000000002E-3</v>
      </c>
      <c r="E319" s="105">
        <f>IF(C319&lt;MAX($C$2:C319),C319/MAX($C$2:C319)-1,0)</f>
        <v>-3.4203420342034274E-2</v>
      </c>
      <c r="F319" s="105">
        <f>IF(C319&lt;MAX($C$31:C319),C319/MAX($C$31:C319)-1,0)</f>
        <v>-3.4203420342034274E-2</v>
      </c>
      <c r="G319" s="98"/>
    </row>
    <row r="320" spans="1:7" ht="15" thickBot="1">
      <c r="A320" s="97">
        <v>42858</v>
      </c>
      <c r="B320" s="98">
        <v>1.071</v>
      </c>
      <c r="C320" s="98">
        <v>1.071</v>
      </c>
      <c r="D320" s="99">
        <v>-1.9E-3</v>
      </c>
      <c r="E320" s="105">
        <f>IF(C320&lt;MAX($C$2:C320),C320/MAX($C$2:C320)-1,0)</f>
        <v>-3.6003600360036025E-2</v>
      </c>
      <c r="F320" s="105">
        <f>IF(C320&lt;MAX($C$31:C320),C320/MAX($C$31:C320)-1,0)</f>
        <v>-3.6003600360036025E-2</v>
      </c>
      <c r="G320" s="102"/>
    </row>
    <row r="321" spans="1:7" ht="15" thickBot="1">
      <c r="A321" s="101">
        <v>42859</v>
      </c>
      <c r="B321" s="98">
        <v>1.071</v>
      </c>
      <c r="C321" s="98">
        <v>1.071</v>
      </c>
      <c r="D321" s="99">
        <v>0</v>
      </c>
      <c r="E321" s="105">
        <f>IF(C321&lt;MAX($C$2:C321),C321/MAX($C$2:C321)-1,0)</f>
        <v>-3.6003600360036025E-2</v>
      </c>
      <c r="F321" s="105">
        <f>IF(C321&lt;MAX($C$31:C321),C321/MAX($C$31:C321)-1,0)</f>
        <v>-3.6003600360036025E-2</v>
      </c>
      <c r="G321" s="98"/>
    </row>
    <row r="322" spans="1:7" ht="15" thickBot="1">
      <c r="A322" s="97">
        <v>42860</v>
      </c>
      <c r="B322" s="98">
        <v>1.06</v>
      </c>
      <c r="C322" s="98">
        <v>1.06</v>
      </c>
      <c r="D322" s="99">
        <v>-1.03E-2</v>
      </c>
      <c r="E322" s="105">
        <f>IF(C322&lt;MAX($C$2:C322),C322/MAX($C$2:C322)-1,0)</f>
        <v>-4.5904590459045824E-2</v>
      </c>
      <c r="F322" s="105">
        <f>IF(C322&lt;MAX($C$31:C322),C322/MAX($C$31:C322)-1,0)</f>
        <v>-4.5904590459045824E-2</v>
      </c>
      <c r="G322" s="98"/>
    </row>
    <row r="323" spans="1:7" ht="15" thickBot="1">
      <c r="A323" s="97">
        <v>42863</v>
      </c>
      <c r="B323" s="98">
        <v>1.0529999999999999</v>
      </c>
      <c r="C323" s="98">
        <v>1.0529999999999999</v>
      </c>
      <c r="D323" s="99">
        <v>-6.6E-3</v>
      </c>
      <c r="E323" s="105">
        <f>IF(C323&lt;MAX($C$2:C323),C323/MAX($C$2:C323)-1,0)</f>
        <v>-5.2205220522052231E-2</v>
      </c>
      <c r="F323" s="105">
        <f>IF(C323&lt;MAX($C$31:C323),C323/MAX($C$31:C323)-1,0)</f>
        <v>-5.2205220522052231E-2</v>
      </c>
      <c r="G323" s="98"/>
    </row>
    <row r="324" spans="1:7" ht="15" thickBot="1">
      <c r="A324" s="97">
        <v>42864</v>
      </c>
      <c r="B324" s="98">
        <v>1.052</v>
      </c>
      <c r="C324" s="98">
        <v>1.052</v>
      </c>
      <c r="D324" s="99">
        <v>-1E-3</v>
      </c>
      <c r="E324" s="105">
        <f>IF(C324&lt;MAX($C$2:C324),C324/MAX($C$2:C324)-1,0)</f>
        <v>-5.3105310531053052E-2</v>
      </c>
      <c r="F324" s="105">
        <f>IF(C324&lt;MAX($C$31:C324),C324/MAX($C$31:C324)-1,0)</f>
        <v>-5.3105310531053052E-2</v>
      </c>
      <c r="G324" s="98"/>
    </row>
    <row r="325" spans="1:7" ht="15" thickBot="1">
      <c r="A325" s="97">
        <v>42865</v>
      </c>
      <c r="B325" s="98">
        <v>1.046</v>
      </c>
      <c r="C325" s="98">
        <v>1.046</v>
      </c>
      <c r="D325" s="99">
        <v>-5.7000000000000002E-3</v>
      </c>
      <c r="E325" s="105">
        <f>IF(C325&lt;MAX($C$2:C325),C325/MAX($C$2:C325)-1,0)</f>
        <v>-5.8505850585058417E-2</v>
      </c>
      <c r="F325" s="105">
        <f>IF(C325&lt;MAX($C$31:C325),C325/MAX($C$31:C325)-1,0)</f>
        <v>-5.8505850585058417E-2</v>
      </c>
      <c r="G325" s="98"/>
    </row>
    <row r="326" spans="1:7" ht="15" thickBot="1">
      <c r="A326" s="97">
        <v>42866</v>
      </c>
      <c r="B326" s="98">
        <v>1.048</v>
      </c>
      <c r="C326" s="98">
        <v>1.048</v>
      </c>
      <c r="D326" s="99">
        <v>1.9E-3</v>
      </c>
      <c r="E326" s="105">
        <f>IF(C326&lt;MAX($C$2:C326),C326/MAX($C$2:C326)-1,0)</f>
        <v>-5.6705670567056665E-2</v>
      </c>
      <c r="F326" s="105">
        <f>IF(C326&lt;MAX($C$31:C326),C326/MAX($C$31:C326)-1,0)</f>
        <v>-5.6705670567056665E-2</v>
      </c>
      <c r="G326" s="98"/>
    </row>
    <row r="327" spans="1:7" ht="15" thickBot="1">
      <c r="A327" s="97">
        <v>42867</v>
      </c>
      <c r="B327" s="98">
        <v>1.0449999999999999</v>
      </c>
      <c r="C327" s="98">
        <v>1.0449999999999999</v>
      </c>
      <c r="D327" s="99">
        <v>-2.8999999999999998E-3</v>
      </c>
      <c r="E327" s="105">
        <f>IF(C327&lt;MAX($C$2:C327),C327/MAX($C$2:C327)-1,0)</f>
        <v>-5.9405940594059459E-2</v>
      </c>
      <c r="F327" s="105">
        <f>IF(C327&lt;MAX($C$31:C327),C327/MAX($C$31:C327)-1,0)</f>
        <v>-5.9405940594059459E-2</v>
      </c>
      <c r="G327" s="98"/>
    </row>
    <row r="328" spans="1:7" ht="15" thickBot="1">
      <c r="A328" s="97">
        <v>42870</v>
      </c>
      <c r="B328" s="98">
        <v>1.054</v>
      </c>
      <c r="C328" s="98">
        <v>1.054</v>
      </c>
      <c r="D328" s="99">
        <v>8.6E-3</v>
      </c>
      <c r="E328" s="105">
        <f>IF(C328&lt;MAX($C$2:C328),C328/MAX($C$2:C328)-1,0)</f>
        <v>-5.13051305130513E-2</v>
      </c>
      <c r="F328" s="105">
        <f>IF(C328&lt;MAX($C$31:C328),C328/MAX($C$31:C328)-1,0)</f>
        <v>-5.13051305130513E-2</v>
      </c>
      <c r="G328" s="98"/>
    </row>
    <row r="329" spans="1:7" ht="15" thickBot="1">
      <c r="A329" s="97">
        <v>42871</v>
      </c>
      <c r="B329" s="98">
        <v>1.0589999999999999</v>
      </c>
      <c r="C329" s="98">
        <v>1.0589999999999999</v>
      </c>
      <c r="D329" s="99">
        <v>4.7000000000000002E-3</v>
      </c>
      <c r="E329" s="105">
        <f>IF(C329&lt;MAX($C$2:C329),C329/MAX($C$2:C329)-1,0)</f>
        <v>-4.6804680468046866E-2</v>
      </c>
      <c r="F329" s="105">
        <f>IF(C329&lt;MAX($C$31:C329),C329/MAX($C$31:C329)-1,0)</f>
        <v>-4.6804680468046866E-2</v>
      </c>
      <c r="G329" s="98"/>
    </row>
    <row r="330" spans="1:7" ht="15" thickBot="1">
      <c r="A330" s="97">
        <v>42872</v>
      </c>
      <c r="B330" s="98">
        <v>1.0669999999999999</v>
      </c>
      <c r="C330" s="98">
        <v>1.0669999999999999</v>
      </c>
      <c r="D330" s="99">
        <v>7.6E-3</v>
      </c>
      <c r="E330" s="105">
        <f>IF(C330&lt;MAX($C$2:C330),C330/MAX($C$2:C330)-1,0)</f>
        <v>-3.9603960396039639E-2</v>
      </c>
      <c r="F330" s="105">
        <f>IF(C330&lt;MAX($C$31:C330),C330/MAX($C$31:C330)-1,0)</f>
        <v>-3.9603960396039639E-2</v>
      </c>
      <c r="G330" s="98"/>
    </row>
    <row r="331" spans="1:7" ht="15" thickBot="1">
      <c r="A331" s="97">
        <v>42873</v>
      </c>
      <c r="B331" s="98">
        <v>1.056</v>
      </c>
      <c r="C331" s="98">
        <v>1.056</v>
      </c>
      <c r="D331" s="99">
        <v>-1.03E-2</v>
      </c>
      <c r="E331" s="105">
        <f>IF(C331&lt;MAX($C$2:C331),C331/MAX($C$2:C331)-1,0)</f>
        <v>-4.9504950495049438E-2</v>
      </c>
      <c r="F331" s="105">
        <f>IF(C331&lt;MAX($C$31:C331),C331/MAX($C$31:C331)-1,0)</f>
        <v>-4.9504950495049438E-2</v>
      </c>
      <c r="G331" s="98"/>
    </row>
    <row r="332" spans="1:7" ht="15" thickBot="1">
      <c r="A332" s="97">
        <v>42874</v>
      </c>
      <c r="B332" s="98">
        <v>1.054</v>
      </c>
      <c r="C332" s="98">
        <v>1.054</v>
      </c>
      <c r="D332" s="99">
        <v>-1.9E-3</v>
      </c>
      <c r="E332" s="105">
        <f>IF(C332&lt;MAX($C$2:C332),C332/MAX($C$2:C332)-1,0)</f>
        <v>-5.13051305130513E-2</v>
      </c>
      <c r="F332" s="105">
        <f>IF(C332&lt;MAX($C$31:C332),C332/MAX($C$31:C332)-1,0)</f>
        <v>-5.13051305130513E-2</v>
      </c>
      <c r="G332" s="98"/>
    </row>
    <row r="333" spans="1:7" ht="15" thickBot="1">
      <c r="A333" s="97">
        <v>42877</v>
      </c>
      <c r="B333" s="98">
        <v>1.0489999999999999</v>
      </c>
      <c r="C333" s="98">
        <v>1.0489999999999999</v>
      </c>
      <c r="D333" s="99">
        <v>-4.7000000000000002E-3</v>
      </c>
      <c r="E333" s="105">
        <f>IF(C333&lt;MAX($C$2:C333),C333/MAX($C$2:C333)-1,0)</f>
        <v>-5.5805580558055845E-2</v>
      </c>
      <c r="F333" s="105">
        <f>IF(C333&lt;MAX($C$31:C333),C333/MAX($C$31:C333)-1,0)</f>
        <v>-5.5805580558055845E-2</v>
      </c>
      <c r="G333" s="98"/>
    </row>
    <row r="334" spans="1:7" ht="15" thickBot="1">
      <c r="A334" s="97">
        <v>42878</v>
      </c>
      <c r="B334" s="98">
        <v>1.048</v>
      </c>
      <c r="C334" s="98">
        <v>1.048</v>
      </c>
      <c r="D334" s="99">
        <v>-1E-3</v>
      </c>
      <c r="E334" s="105">
        <f>IF(C334&lt;MAX($C$2:C334),C334/MAX($C$2:C334)-1,0)</f>
        <v>-5.6705670567056665E-2</v>
      </c>
      <c r="F334" s="105">
        <f>IF(C334&lt;MAX($C$31:C334),C334/MAX($C$31:C334)-1,0)</f>
        <v>-5.6705670567056665E-2</v>
      </c>
      <c r="G334" s="98"/>
    </row>
    <row r="335" spans="1:7" ht="15" thickBot="1">
      <c r="A335" s="97">
        <v>42879</v>
      </c>
      <c r="B335" s="98">
        <v>1.052</v>
      </c>
      <c r="C335" s="98">
        <v>1.052</v>
      </c>
      <c r="D335" s="99">
        <v>3.8E-3</v>
      </c>
      <c r="E335" s="105">
        <f>IF(C335&lt;MAX($C$2:C335),C335/MAX($C$2:C335)-1,0)</f>
        <v>-5.3105310531053052E-2</v>
      </c>
      <c r="F335" s="105">
        <f>IF(C335&lt;MAX($C$31:C335),C335/MAX($C$31:C335)-1,0)</f>
        <v>-5.3105310531053052E-2</v>
      </c>
      <c r="G335" s="98"/>
    </row>
    <row r="336" spans="1:7" ht="15" thickBot="1">
      <c r="A336" s="97">
        <v>42880</v>
      </c>
      <c r="B336" s="98">
        <v>1.0720000000000001</v>
      </c>
      <c r="C336" s="98">
        <v>1.0720000000000001</v>
      </c>
      <c r="D336" s="99">
        <v>1.9E-2</v>
      </c>
      <c r="E336" s="105">
        <f>IF(C336&lt;MAX($C$2:C336),C336/MAX($C$2:C336)-1,0)</f>
        <v>-3.5103510351034983E-2</v>
      </c>
      <c r="F336" s="105">
        <f>IF(C336&lt;MAX($C$31:C336),C336/MAX($C$31:C336)-1,0)</f>
        <v>-3.5103510351034983E-2</v>
      </c>
      <c r="G336" s="98"/>
    </row>
    <row r="337" spans="1:7" ht="15" thickBot="1">
      <c r="A337" s="97">
        <v>42881</v>
      </c>
      <c r="B337" s="98">
        <v>1.0740000000000001</v>
      </c>
      <c r="C337" s="98">
        <v>1.0740000000000001</v>
      </c>
      <c r="D337" s="99">
        <v>1.9E-3</v>
      </c>
      <c r="E337" s="105">
        <f>IF(C337&lt;MAX($C$2:C337),C337/MAX($C$2:C337)-1,0)</f>
        <v>-3.3303330333033232E-2</v>
      </c>
      <c r="F337" s="105">
        <f>IF(C337&lt;MAX($C$31:C337),C337/MAX($C$31:C337)-1,0)</f>
        <v>-3.3303330333033232E-2</v>
      </c>
      <c r="G337" s="98"/>
    </row>
    <row r="338" spans="1:7" ht="15" thickBot="1">
      <c r="A338" s="97">
        <v>42886</v>
      </c>
      <c r="B338" s="98">
        <v>1.077</v>
      </c>
      <c r="C338" s="98">
        <v>1.077</v>
      </c>
      <c r="D338" s="99">
        <v>2.8E-3</v>
      </c>
      <c r="E338" s="105">
        <f>IF(C338&lt;MAX($C$2:C338),C338/MAX($C$2:C338)-1,0)</f>
        <v>-3.0603060306030661E-2</v>
      </c>
      <c r="F338" s="105">
        <f>IF(C338&lt;MAX($C$31:C338),C338/MAX($C$31:C338)-1,0)</f>
        <v>-3.0603060306030661E-2</v>
      </c>
      <c r="G338" s="98"/>
    </row>
    <row r="339" spans="1:7" ht="15" thickBot="1">
      <c r="A339" s="97">
        <v>42887</v>
      </c>
      <c r="B339" s="98">
        <v>1.0740000000000001</v>
      </c>
      <c r="C339" s="98">
        <v>1.0740000000000001</v>
      </c>
      <c r="D339" s="99">
        <v>-2.8E-3</v>
      </c>
      <c r="E339" s="105">
        <f>IF(C339&lt;MAX($C$2:C339),C339/MAX($C$2:C339)-1,0)</f>
        <v>-3.3303330333033232E-2</v>
      </c>
      <c r="F339" s="105">
        <f>IF(C339&lt;MAX($C$31:C339),C339/MAX($C$31:C339)-1,0)</f>
        <v>-3.3303330333033232E-2</v>
      </c>
      <c r="G339" s="98"/>
    </row>
    <row r="340" spans="1:7" ht="15" thickBot="1">
      <c r="A340" s="97">
        <v>42888</v>
      </c>
      <c r="B340" s="98">
        <v>1.073</v>
      </c>
      <c r="C340" s="98">
        <v>1.073</v>
      </c>
      <c r="D340" s="99">
        <v>-8.9999999999999998E-4</v>
      </c>
      <c r="E340" s="105">
        <f>IF(C340&lt;MAX($C$2:C340),C340/MAX($C$2:C340)-1,0)</f>
        <v>-3.4203420342034274E-2</v>
      </c>
      <c r="F340" s="105">
        <f>IF(C340&lt;MAX($C$31:C340),C340/MAX($C$31:C340)-1,0)</f>
        <v>-3.4203420342034274E-2</v>
      </c>
      <c r="G340" s="102"/>
    </row>
    <row r="341" spans="1:7" ht="15" thickBot="1">
      <c r="A341" s="101">
        <v>42891</v>
      </c>
      <c r="B341" s="98">
        <v>1.0760000000000001</v>
      </c>
      <c r="C341" s="98">
        <v>1.0760000000000001</v>
      </c>
      <c r="D341" s="99">
        <v>2.8E-3</v>
      </c>
      <c r="E341" s="105">
        <f>IF(C341&lt;MAX($C$2:C341),C341/MAX($C$2:C341)-1,0)</f>
        <v>-3.1503150315031481E-2</v>
      </c>
      <c r="F341" s="105">
        <f>IF(C341&lt;MAX($C$31:C341),C341/MAX($C$31:C341)-1,0)</f>
        <v>-3.1503150315031481E-2</v>
      </c>
      <c r="G341" s="98"/>
    </row>
    <row r="342" spans="1:7" ht="15" thickBot="1">
      <c r="A342" s="97">
        <v>42892</v>
      </c>
      <c r="B342" s="98">
        <v>1.0820000000000001</v>
      </c>
      <c r="C342" s="98">
        <v>1.0820000000000001</v>
      </c>
      <c r="D342" s="99">
        <v>5.5999999999999999E-3</v>
      </c>
      <c r="E342" s="105">
        <f>IF(C342&lt;MAX($C$2:C342),C342/MAX($C$2:C342)-1,0)</f>
        <v>-2.6102610261026005E-2</v>
      </c>
      <c r="F342" s="105">
        <f>IF(C342&lt;MAX($C$31:C342),C342/MAX($C$31:C342)-1,0)</f>
        <v>-2.6102610261026005E-2</v>
      </c>
      <c r="G342" s="98"/>
    </row>
    <row r="343" spans="1:7" ht="15" thickBot="1">
      <c r="A343" s="97">
        <v>42893</v>
      </c>
      <c r="B343" s="98">
        <v>1.0980000000000001</v>
      </c>
      <c r="C343" s="98">
        <v>1.0980000000000001</v>
      </c>
      <c r="D343" s="99">
        <v>1.4800000000000001E-2</v>
      </c>
      <c r="E343" s="105">
        <f>IF(C343&lt;MAX($C$2:C343),C343/MAX($C$2:C343)-1,0)</f>
        <v>-1.1701170117011661E-2</v>
      </c>
      <c r="F343" s="105">
        <f>IF(C343&lt;MAX($C$31:C343),C343/MAX($C$31:C343)-1,0)</f>
        <v>-1.1701170117011661E-2</v>
      </c>
      <c r="G343" s="98"/>
    </row>
    <row r="344" spans="1:7" ht="15" thickBot="1">
      <c r="A344" s="97">
        <v>42894</v>
      </c>
      <c r="B344" s="98">
        <v>1.1040000000000001</v>
      </c>
      <c r="C344" s="98">
        <v>1.1040000000000001</v>
      </c>
      <c r="D344" s="99">
        <v>5.4999999999999997E-3</v>
      </c>
      <c r="E344" s="105">
        <f>IF(C344&lt;MAX($C$2:C344),C344/MAX($C$2:C344)-1,0)</f>
        <v>-6.3006300630061851E-3</v>
      </c>
      <c r="F344" s="105">
        <f>IF(C344&lt;MAX($C$31:C344),C344/MAX($C$31:C344)-1,0)</f>
        <v>-6.3006300630061851E-3</v>
      </c>
      <c r="G344" s="98"/>
    </row>
    <row r="345" spans="1:7" ht="15" thickBot="1">
      <c r="A345" s="97">
        <v>42895</v>
      </c>
      <c r="B345" s="98">
        <v>1.1080000000000001</v>
      </c>
      <c r="C345" s="98">
        <v>1.1080000000000001</v>
      </c>
      <c r="D345" s="99">
        <v>3.5999999999999999E-3</v>
      </c>
      <c r="E345" s="105">
        <f>IF(C345&lt;MAX($C$2:C345),C345/MAX($C$2:C345)-1,0)</f>
        <v>-2.7002700270025715E-3</v>
      </c>
      <c r="F345" s="105">
        <f>IF(C345&lt;MAX($C$31:C345),C345/MAX($C$31:C345)-1,0)</f>
        <v>-2.7002700270025715E-3</v>
      </c>
      <c r="G345" s="98"/>
    </row>
    <row r="346" spans="1:7" ht="15" thickBot="1">
      <c r="A346" s="97">
        <v>42898</v>
      </c>
      <c r="B346" s="98">
        <v>1.1040000000000001</v>
      </c>
      <c r="C346" s="98">
        <v>1.1040000000000001</v>
      </c>
      <c r="D346" s="99">
        <v>-3.5999999999999999E-3</v>
      </c>
      <c r="E346" s="105">
        <f>IF(C346&lt;MAX($C$2:C346),C346/MAX($C$2:C346)-1,0)</f>
        <v>-6.3006300630061851E-3</v>
      </c>
      <c r="F346" s="105">
        <f>IF(C346&lt;MAX($C$31:C346),C346/MAX($C$31:C346)-1,0)</f>
        <v>-6.3006300630061851E-3</v>
      </c>
      <c r="G346" s="98"/>
    </row>
    <row r="347" spans="1:7" ht="15" thickBot="1">
      <c r="A347" s="97">
        <v>42899</v>
      </c>
      <c r="B347" s="98">
        <v>1.1060000000000001</v>
      </c>
      <c r="C347" s="98">
        <v>1.1060000000000001</v>
      </c>
      <c r="D347" s="99">
        <v>1.8E-3</v>
      </c>
      <c r="E347" s="105">
        <f>IF(C347&lt;MAX($C$2:C347),C347/MAX($C$2:C347)-1,0)</f>
        <v>-4.5004500450044338E-3</v>
      </c>
      <c r="F347" s="105">
        <f>IF(C347&lt;MAX($C$31:C347),C347/MAX($C$31:C347)-1,0)</f>
        <v>-4.5004500450044338E-3</v>
      </c>
      <c r="G347" s="98"/>
    </row>
    <row r="348" spans="1:7" ht="15" thickBot="1">
      <c r="A348" s="97">
        <v>42900</v>
      </c>
      <c r="B348" s="98">
        <v>1.103</v>
      </c>
      <c r="C348" s="98">
        <v>1.103</v>
      </c>
      <c r="D348" s="99">
        <v>-2.7000000000000001E-3</v>
      </c>
      <c r="E348" s="105">
        <f>IF(C348&lt;MAX($C$2:C348),C348/MAX($C$2:C348)-1,0)</f>
        <v>-7.2007200720072273E-3</v>
      </c>
      <c r="F348" s="105">
        <f>IF(C348&lt;MAX($C$31:C348),C348/MAX($C$31:C348)-1,0)</f>
        <v>-7.2007200720072273E-3</v>
      </c>
      <c r="G348" s="98"/>
    </row>
    <row r="349" spans="1:7" ht="15" thickBot="1">
      <c r="A349" s="97">
        <v>42901</v>
      </c>
      <c r="B349" s="98">
        <v>1.105</v>
      </c>
      <c r="C349" s="98">
        <v>1.105</v>
      </c>
      <c r="D349" s="99">
        <v>1.8E-3</v>
      </c>
      <c r="E349" s="105">
        <f>IF(C349&lt;MAX($C$2:C349),C349/MAX($C$2:C349)-1,0)</f>
        <v>-5.400540054005365E-3</v>
      </c>
      <c r="F349" s="105">
        <f>IF(C349&lt;MAX($C$31:C349),C349/MAX($C$31:C349)-1,0)</f>
        <v>-5.400540054005365E-3</v>
      </c>
      <c r="G349" s="98"/>
    </row>
    <row r="350" spans="1:7" ht="15" thickBot="1">
      <c r="A350" s="97">
        <v>42902</v>
      </c>
      <c r="B350" s="98">
        <v>1.099</v>
      </c>
      <c r="C350" s="98">
        <v>1.099</v>
      </c>
      <c r="D350" s="99">
        <v>-5.4000000000000003E-3</v>
      </c>
      <c r="E350" s="105">
        <f>IF(C350&lt;MAX($C$2:C350),C350/MAX($C$2:C350)-1,0)</f>
        <v>-1.0801080108010841E-2</v>
      </c>
      <c r="F350" s="105">
        <f>IF(C350&lt;MAX($C$31:C350),C350/MAX($C$31:C350)-1,0)</f>
        <v>-1.0801080108010841E-2</v>
      </c>
      <c r="G350" s="98"/>
    </row>
    <row r="351" spans="1:7" ht="15" thickBot="1">
      <c r="A351" s="97">
        <v>42905</v>
      </c>
      <c r="B351" s="98">
        <v>1.1080000000000001</v>
      </c>
      <c r="C351" s="98">
        <v>1.1080000000000001</v>
      </c>
      <c r="D351" s="99">
        <v>8.2000000000000007E-3</v>
      </c>
      <c r="E351" s="105">
        <f>IF(C351&lt;MAX($C$2:C351),C351/MAX($C$2:C351)-1,0)</f>
        <v>-2.7002700270025715E-3</v>
      </c>
      <c r="F351" s="105">
        <f>IF(C351&lt;MAX($C$31:C351),C351/MAX($C$31:C351)-1,0)</f>
        <v>-2.7002700270025715E-3</v>
      </c>
      <c r="G351" s="98"/>
    </row>
    <row r="352" spans="1:7" ht="15" thickBot="1">
      <c r="A352" s="97">
        <v>42906</v>
      </c>
      <c r="B352" s="98">
        <v>1.109</v>
      </c>
      <c r="C352" s="98">
        <v>1.109</v>
      </c>
      <c r="D352" s="99">
        <v>8.9999999999999998E-4</v>
      </c>
      <c r="E352" s="105">
        <f>IF(C352&lt;MAX($C$2:C352),C352/MAX($C$2:C352)-1,0)</f>
        <v>-1.8001800180017513E-3</v>
      </c>
      <c r="F352" s="105">
        <f>IF(C352&lt;MAX($C$31:C352),C352/MAX($C$31:C352)-1,0)</f>
        <v>-1.8001800180017513E-3</v>
      </c>
      <c r="G352" s="98"/>
    </row>
    <row r="353" spans="1:7" ht="15" thickBot="1">
      <c r="A353" s="97">
        <v>42907</v>
      </c>
      <c r="B353" s="98">
        <v>1.1180000000000001</v>
      </c>
      <c r="C353" s="98">
        <v>1.1180000000000001</v>
      </c>
      <c r="D353" s="99">
        <v>8.0999999999999996E-3</v>
      </c>
      <c r="E353" s="105">
        <f>IF(C353&lt;MAX($C$2:C353),C353/MAX($C$2:C353)-1,0)</f>
        <v>0</v>
      </c>
      <c r="F353" s="105">
        <f>IF(C353&lt;MAX($C$31:C353),C353/MAX($C$31:C353)-1,0)</f>
        <v>0</v>
      </c>
      <c r="G353" s="98"/>
    </row>
    <row r="354" spans="1:7" ht="15" thickBot="1">
      <c r="A354" s="97">
        <v>42908</v>
      </c>
      <c r="B354" s="98">
        <v>1.1100000000000001</v>
      </c>
      <c r="C354" s="98">
        <v>1.1100000000000001</v>
      </c>
      <c r="D354" s="99">
        <v>-7.1999999999999998E-3</v>
      </c>
      <c r="E354" s="105">
        <f>IF(C354&lt;MAX($C$2:C354),C354/MAX($C$2:C354)-1,0)</f>
        <v>-7.1556350626118537E-3</v>
      </c>
      <c r="F354" s="105">
        <f>IF(C354&lt;MAX($C$31:C354),C354/MAX($C$31:C354)-1,0)</f>
        <v>-7.1556350626118537E-3</v>
      </c>
      <c r="G354" s="98"/>
    </row>
    <row r="355" spans="1:7" ht="15" thickBot="1">
      <c r="A355" s="97">
        <v>42909</v>
      </c>
      <c r="B355" s="98">
        <v>1.1100000000000001</v>
      </c>
      <c r="C355" s="98">
        <v>1.1100000000000001</v>
      </c>
      <c r="D355" s="99">
        <v>0</v>
      </c>
      <c r="E355" s="105">
        <f>IF(C355&lt;MAX($C$2:C355),C355/MAX($C$2:C355)-1,0)</f>
        <v>-7.1556350626118537E-3</v>
      </c>
      <c r="F355" s="105">
        <f>IF(C355&lt;MAX($C$31:C355),C355/MAX($C$31:C355)-1,0)</f>
        <v>-7.1556350626118537E-3</v>
      </c>
      <c r="G355" s="98"/>
    </row>
    <row r="356" spans="1:7" ht="15" thickBot="1">
      <c r="A356" s="97">
        <v>42912</v>
      </c>
      <c r="B356" s="98">
        <v>1.133</v>
      </c>
      <c r="C356" s="98">
        <v>1.133</v>
      </c>
      <c r="D356" s="99">
        <v>2.07E-2</v>
      </c>
      <c r="E356" s="105">
        <f>IF(C356&lt;MAX($C$2:C356),C356/MAX($C$2:C356)-1,0)</f>
        <v>0</v>
      </c>
      <c r="F356" s="105">
        <f>IF(C356&lt;MAX($C$31:C356),C356/MAX($C$31:C356)-1,0)</f>
        <v>0</v>
      </c>
      <c r="G356" s="98"/>
    </row>
    <row r="357" spans="1:7" ht="15" thickBot="1">
      <c r="A357" s="97">
        <v>42913</v>
      </c>
      <c r="B357" s="98">
        <v>1.1359999999999999</v>
      </c>
      <c r="C357" s="98">
        <v>1.1359999999999999</v>
      </c>
      <c r="D357" s="99">
        <v>2.5999999999999999E-3</v>
      </c>
      <c r="E357" s="105">
        <f>IF(C357&lt;MAX($C$2:C357),C357/MAX($C$2:C357)-1,0)</f>
        <v>0</v>
      </c>
      <c r="F357" s="105">
        <f>IF(C357&lt;MAX($C$31:C357),C357/MAX($C$31:C357)-1,0)</f>
        <v>0</v>
      </c>
      <c r="G357" s="98"/>
    </row>
    <row r="358" spans="1:7" ht="15" thickBot="1">
      <c r="A358" s="97">
        <v>42914</v>
      </c>
      <c r="B358" s="98">
        <v>1.137</v>
      </c>
      <c r="C358" s="98">
        <v>1.137</v>
      </c>
      <c r="D358" s="99">
        <v>8.9999999999999998E-4</v>
      </c>
      <c r="E358" s="105">
        <f>IF(C358&lt;MAX($C$2:C358),C358/MAX($C$2:C358)-1,0)</f>
        <v>0</v>
      </c>
      <c r="F358" s="105">
        <f>IF(C358&lt;MAX($C$31:C358),C358/MAX($C$31:C358)-1,0)</f>
        <v>0</v>
      </c>
      <c r="G358" s="98"/>
    </row>
    <row r="359" spans="1:7" ht="15" thickBot="1">
      <c r="A359" s="97">
        <v>42915</v>
      </c>
      <c r="B359" s="98">
        <v>1.149</v>
      </c>
      <c r="C359" s="98">
        <v>1.149</v>
      </c>
      <c r="D359" s="99">
        <v>1.06E-2</v>
      </c>
      <c r="E359" s="105">
        <f>IF(C359&lt;MAX($C$2:C359),C359/MAX($C$2:C359)-1,0)</f>
        <v>0</v>
      </c>
      <c r="F359" s="105">
        <f>IF(C359&lt;MAX($C$31:C359),C359/MAX($C$31:C359)-1,0)</f>
        <v>0</v>
      </c>
      <c r="G359" s="98"/>
    </row>
    <row r="360" spans="1:7" ht="15" thickBot="1">
      <c r="A360" s="97">
        <v>42916</v>
      </c>
      <c r="B360" s="98">
        <v>1.151</v>
      </c>
      <c r="C360" s="98">
        <v>1.151</v>
      </c>
      <c r="D360" s="99">
        <v>1.6999999999999999E-3</v>
      </c>
      <c r="E360" s="105">
        <f>IF(C360&lt;MAX($C$2:C360),C360/MAX($C$2:C360)-1,0)</f>
        <v>0</v>
      </c>
      <c r="F360" s="105">
        <f>IF(C360&lt;MAX($C$31:C360),C360/MAX($C$31:C360)-1,0)</f>
        <v>0</v>
      </c>
      <c r="G360" s="102"/>
    </row>
    <row r="361" spans="1:7" ht="15" thickBot="1">
      <c r="A361" s="101">
        <v>42919</v>
      </c>
      <c r="B361" s="98">
        <v>1.1719999999999999</v>
      </c>
      <c r="C361" s="98">
        <v>1.1719999999999999</v>
      </c>
      <c r="D361" s="99">
        <v>1.8200000000000001E-2</v>
      </c>
      <c r="E361" s="105">
        <f>IF(C361&lt;MAX($C$2:C361),C361/MAX($C$2:C361)-1,0)</f>
        <v>0</v>
      </c>
      <c r="F361" s="105">
        <f>IF(C361&lt;MAX($C$31:C361),C361/MAX($C$31:C361)-1,0)</f>
        <v>0</v>
      </c>
      <c r="G361" s="98"/>
    </row>
    <row r="362" spans="1:7" ht="15" thickBot="1">
      <c r="A362" s="97">
        <v>42920</v>
      </c>
      <c r="B362" s="98">
        <v>1.163</v>
      </c>
      <c r="C362" s="98">
        <v>1.163</v>
      </c>
      <c r="D362" s="99">
        <v>-7.7000000000000002E-3</v>
      </c>
      <c r="E362" s="105">
        <f>IF(C362&lt;MAX($C$2:C362),C362/MAX($C$2:C362)-1,0)</f>
        <v>-7.6791808873719614E-3</v>
      </c>
      <c r="F362" s="105">
        <f>IF(C362&lt;MAX($C$31:C362),C362/MAX($C$31:C362)-1,0)</f>
        <v>-7.6791808873719614E-3</v>
      </c>
      <c r="G362" s="98"/>
    </row>
    <row r="363" spans="1:7" ht="15" thickBot="1">
      <c r="A363" s="97">
        <v>42921</v>
      </c>
      <c r="B363" s="98">
        <v>1.181</v>
      </c>
      <c r="C363" s="98">
        <v>1.181</v>
      </c>
      <c r="D363" s="99">
        <v>1.55E-2</v>
      </c>
      <c r="E363" s="105">
        <f>IF(C363&lt;MAX($C$2:C363),C363/MAX($C$2:C363)-1,0)</f>
        <v>0</v>
      </c>
      <c r="F363" s="105">
        <f>IF(C363&lt;MAX($C$31:C363),C363/MAX($C$31:C363)-1,0)</f>
        <v>0</v>
      </c>
      <c r="G363" s="98"/>
    </row>
    <row r="364" spans="1:7" ht="15" thickBot="1">
      <c r="A364" s="97">
        <v>42922</v>
      </c>
      <c r="B364" s="98">
        <v>1.194</v>
      </c>
      <c r="C364" s="98">
        <v>1.194</v>
      </c>
      <c r="D364" s="99">
        <v>1.0999999999999999E-2</v>
      </c>
      <c r="E364" s="105">
        <f>IF(C364&lt;MAX($C$2:C364),C364/MAX($C$2:C364)-1,0)</f>
        <v>0</v>
      </c>
      <c r="F364" s="105">
        <f>IF(C364&lt;MAX($C$31:C364),C364/MAX($C$31:C364)-1,0)</f>
        <v>0</v>
      </c>
      <c r="G364" s="98"/>
    </row>
    <row r="365" spans="1:7" ht="15" thickBot="1">
      <c r="A365" s="97">
        <v>42923</v>
      </c>
      <c r="B365" s="98">
        <v>1.2110000000000001</v>
      </c>
      <c r="C365" s="98">
        <v>1.2110000000000001</v>
      </c>
      <c r="D365" s="99">
        <v>1.4200000000000001E-2</v>
      </c>
      <c r="E365" s="105">
        <f>IF(C365&lt;MAX($C$2:C365),C365/MAX($C$2:C365)-1,0)</f>
        <v>0</v>
      </c>
      <c r="F365" s="105">
        <f>IF(C365&lt;MAX($C$31:C365),C365/MAX($C$31:C365)-1,0)</f>
        <v>0</v>
      </c>
      <c r="G365" s="98"/>
    </row>
    <row r="366" spans="1:7" ht="15" thickBot="1">
      <c r="A366" s="97">
        <v>42926</v>
      </c>
      <c r="B366" s="98">
        <v>1.234</v>
      </c>
      <c r="C366" s="98">
        <v>1.234</v>
      </c>
      <c r="D366" s="99">
        <v>1.9E-2</v>
      </c>
      <c r="E366" s="105">
        <f>IF(C366&lt;MAX($C$2:C366),C366/MAX($C$2:C366)-1,0)</f>
        <v>0</v>
      </c>
      <c r="F366" s="105">
        <f>IF(C366&lt;MAX($C$31:C366),C366/MAX($C$31:C366)-1,0)</f>
        <v>0</v>
      </c>
      <c r="G366" s="98"/>
    </row>
    <row r="367" spans="1:7" ht="15" thickBot="1">
      <c r="A367" s="97">
        <v>42927</v>
      </c>
      <c r="B367" s="98">
        <v>1.2190000000000001</v>
      </c>
      <c r="C367" s="98">
        <v>1.2190000000000001</v>
      </c>
      <c r="D367" s="99">
        <v>-1.2200000000000001E-2</v>
      </c>
      <c r="E367" s="105">
        <f>IF(C367&lt;MAX($C$2:C367),C367/MAX($C$2:C367)-1,0)</f>
        <v>-1.2155591572123092E-2</v>
      </c>
      <c r="F367" s="105">
        <f>IF(C367&lt;MAX($C$31:C367),C367/MAX($C$31:C367)-1,0)</f>
        <v>-1.2155591572123092E-2</v>
      </c>
      <c r="G367" s="98"/>
    </row>
    <row r="368" spans="1:7" ht="15" thickBot="1">
      <c r="A368" s="97">
        <v>42928</v>
      </c>
      <c r="B368" s="98">
        <v>1.2210000000000001</v>
      </c>
      <c r="C368" s="98">
        <v>1.2210000000000001</v>
      </c>
      <c r="D368" s="99">
        <v>1.6000000000000001E-3</v>
      </c>
      <c r="E368" s="105">
        <f>IF(C368&lt;MAX($C$2:C368),C368/MAX($C$2:C368)-1,0)</f>
        <v>-1.0534846029173317E-2</v>
      </c>
      <c r="F368" s="105">
        <f>IF(C368&lt;MAX($C$31:C368),C368/MAX($C$31:C368)-1,0)</f>
        <v>-1.0534846029173317E-2</v>
      </c>
      <c r="G368" s="98"/>
    </row>
    <row r="369" spans="1:7" ht="15" thickBot="1">
      <c r="A369" s="97">
        <v>42929</v>
      </c>
      <c r="B369" s="98">
        <v>1.23</v>
      </c>
      <c r="C369" s="98">
        <v>1.23</v>
      </c>
      <c r="D369" s="99">
        <v>7.4000000000000003E-3</v>
      </c>
      <c r="E369" s="105">
        <f>IF(C369&lt;MAX($C$2:C369),C369/MAX($C$2:C369)-1,0)</f>
        <v>-3.2414910858995505E-3</v>
      </c>
      <c r="F369" s="105">
        <f>IF(C369&lt;MAX($C$31:C369),C369/MAX($C$31:C369)-1,0)</f>
        <v>-3.2414910858995505E-3</v>
      </c>
      <c r="G369" s="98"/>
    </row>
    <row r="370" spans="1:7" ht="15" thickBot="1">
      <c r="A370" s="97">
        <v>42930</v>
      </c>
      <c r="B370" s="98">
        <v>1.228</v>
      </c>
      <c r="C370" s="98">
        <v>1.228</v>
      </c>
      <c r="D370" s="99">
        <v>-1.6000000000000001E-3</v>
      </c>
      <c r="E370" s="105">
        <f>IF(C370&lt;MAX($C$2:C370),C370/MAX($C$2:C370)-1,0)</f>
        <v>-4.8622366288493257E-3</v>
      </c>
      <c r="F370" s="105">
        <f>IF(C370&lt;MAX($C$31:C370),C370/MAX($C$31:C370)-1,0)</f>
        <v>-4.8622366288493257E-3</v>
      </c>
      <c r="G370" s="98"/>
    </row>
    <row r="371" spans="1:7" ht="15" thickBot="1">
      <c r="A371" s="97">
        <v>42933</v>
      </c>
      <c r="B371" s="98">
        <v>1.2090000000000001</v>
      </c>
      <c r="C371" s="98">
        <v>1.2090000000000001</v>
      </c>
      <c r="D371" s="99">
        <v>-1.55E-2</v>
      </c>
      <c r="E371" s="105">
        <f>IF(C371&lt;MAX($C$2:C371),C371/MAX($C$2:C371)-1,0)</f>
        <v>-2.0259319286871857E-2</v>
      </c>
      <c r="F371" s="105">
        <f>IF(C371&lt;MAX($C$31:C371),C371/MAX($C$31:C371)-1,0)</f>
        <v>-2.0259319286871857E-2</v>
      </c>
      <c r="G371" s="98"/>
    </row>
    <row r="372" spans="1:7" ht="15" thickBot="1">
      <c r="A372" s="97">
        <v>42934</v>
      </c>
      <c r="B372" s="98">
        <v>1.2390000000000001</v>
      </c>
      <c r="C372" s="98">
        <v>1.2390000000000001</v>
      </c>
      <c r="D372" s="99">
        <v>2.4799999999999999E-2</v>
      </c>
      <c r="E372" s="105">
        <f>IF(C372&lt;MAX($C$2:C372),C372/MAX($C$2:C372)-1,0)</f>
        <v>0</v>
      </c>
      <c r="F372" s="105">
        <f>IF(C372&lt;MAX($C$31:C372),C372/MAX($C$31:C372)-1,0)</f>
        <v>0</v>
      </c>
      <c r="G372" s="98"/>
    </row>
    <row r="373" spans="1:7" ht="15" thickBot="1">
      <c r="A373" s="97">
        <v>42935</v>
      </c>
      <c r="B373" s="98">
        <v>1.284</v>
      </c>
      <c r="C373" s="98">
        <v>1.284</v>
      </c>
      <c r="D373" s="99">
        <v>3.6299999999999999E-2</v>
      </c>
      <c r="E373" s="105">
        <f>IF(C373&lt;MAX($C$2:C373),C373/MAX($C$2:C373)-1,0)</f>
        <v>0</v>
      </c>
      <c r="F373" s="105">
        <f>IF(C373&lt;MAX($C$31:C373),C373/MAX($C$31:C373)-1,0)</f>
        <v>0</v>
      </c>
      <c r="G373" s="98"/>
    </row>
    <row r="374" spans="1:7" ht="15" thickBot="1">
      <c r="A374" s="97">
        <v>42936</v>
      </c>
      <c r="B374" s="98">
        <v>1.276</v>
      </c>
      <c r="C374" s="98">
        <v>1.276</v>
      </c>
      <c r="D374" s="99">
        <v>-6.1999999999999998E-3</v>
      </c>
      <c r="E374" s="105">
        <f>IF(C374&lt;MAX($C$2:C374),C374/MAX($C$2:C374)-1,0)</f>
        <v>-6.230529595015577E-3</v>
      </c>
      <c r="F374" s="105">
        <f>IF(C374&lt;MAX($C$31:C374),C374/MAX($C$31:C374)-1,0)</f>
        <v>-6.230529595015577E-3</v>
      </c>
      <c r="G374" s="98"/>
    </row>
    <row r="375" spans="1:7" ht="15" thickBot="1">
      <c r="A375" s="97">
        <v>42937</v>
      </c>
      <c r="B375" s="98">
        <v>1.288</v>
      </c>
      <c r="C375" s="98">
        <v>1.288</v>
      </c>
      <c r="D375" s="99">
        <v>9.4000000000000004E-3</v>
      </c>
      <c r="E375" s="105">
        <f>IF(C375&lt;MAX($C$2:C375),C375/MAX($C$2:C375)-1,0)</f>
        <v>0</v>
      </c>
      <c r="F375" s="105">
        <f>IF(C375&lt;MAX($C$31:C375),C375/MAX($C$31:C375)-1,0)</f>
        <v>0</v>
      </c>
      <c r="G375" s="98"/>
    </row>
    <row r="376" spans="1:7" ht="15" thickBot="1">
      <c r="A376" s="97">
        <v>42940</v>
      </c>
      <c r="B376" s="98">
        <v>1.29</v>
      </c>
      <c r="C376" s="98">
        <v>1.29</v>
      </c>
      <c r="D376" s="99">
        <v>1.6000000000000001E-3</v>
      </c>
      <c r="E376" s="105">
        <f>IF(C376&lt;MAX($C$2:C376),C376/MAX($C$2:C376)-1,0)</f>
        <v>0</v>
      </c>
      <c r="F376" s="105">
        <f>IF(C376&lt;MAX($C$31:C376),C376/MAX($C$31:C376)-1,0)</f>
        <v>0</v>
      </c>
      <c r="G376" s="98"/>
    </row>
    <row r="377" spans="1:7" ht="15" thickBot="1">
      <c r="A377" s="97">
        <v>42941</v>
      </c>
      <c r="B377" s="98">
        <v>1.2829999999999999</v>
      </c>
      <c r="C377" s="98">
        <v>1.2829999999999999</v>
      </c>
      <c r="D377" s="99">
        <v>-5.4000000000000003E-3</v>
      </c>
      <c r="E377" s="105">
        <f>IF(C377&lt;MAX($C$2:C377),C377/MAX($C$2:C377)-1,0)</f>
        <v>-5.4263565891473631E-3</v>
      </c>
      <c r="F377" s="105">
        <f>IF(C377&lt;MAX($C$31:C377),C377/MAX($C$31:C377)-1,0)</f>
        <v>-5.4263565891473631E-3</v>
      </c>
      <c r="G377" s="98"/>
    </row>
    <row r="378" spans="1:7" ht="15" thickBot="1">
      <c r="A378" s="97">
        <v>42942</v>
      </c>
      <c r="B378" s="98">
        <v>1.2909999999999999</v>
      </c>
      <c r="C378" s="98">
        <v>1.2909999999999999</v>
      </c>
      <c r="D378" s="99">
        <v>6.1999999999999998E-3</v>
      </c>
      <c r="E378" s="105">
        <f>IF(C378&lt;MAX($C$2:C378),C378/MAX($C$2:C378)-1,0)</f>
        <v>0</v>
      </c>
      <c r="F378" s="105">
        <f>IF(C378&lt;MAX($C$31:C378),C378/MAX($C$31:C378)-1,0)</f>
        <v>0</v>
      </c>
      <c r="G378" s="98"/>
    </row>
    <row r="379" spans="1:7" ht="15" thickBot="1">
      <c r="A379" s="97">
        <v>42943</v>
      </c>
      <c r="B379" s="98">
        <v>1.272</v>
      </c>
      <c r="C379" s="98">
        <v>1.272</v>
      </c>
      <c r="D379" s="99">
        <v>-1.47E-2</v>
      </c>
      <c r="E379" s="105">
        <f>IF(C379&lt;MAX($C$2:C379),C379/MAX($C$2:C379)-1,0)</f>
        <v>-1.4717273431448463E-2</v>
      </c>
      <c r="F379" s="105">
        <f>IF(C379&lt;MAX($C$31:C379),C379/MAX($C$31:C379)-1,0)</f>
        <v>-1.4717273431448463E-2</v>
      </c>
      <c r="G379" s="98"/>
    </row>
    <row r="380" spans="1:7" ht="15" thickBot="1">
      <c r="A380" s="97">
        <v>42944</v>
      </c>
      <c r="B380" s="98">
        <v>1.2889999999999999</v>
      </c>
      <c r="C380" s="98">
        <v>1.2889999999999999</v>
      </c>
      <c r="D380" s="99">
        <v>1.34E-2</v>
      </c>
      <c r="E380" s="105">
        <f>IF(C380&lt;MAX($C$2:C380),C380/MAX($C$2:C380)-1,0)</f>
        <v>-1.5491866769945517E-3</v>
      </c>
      <c r="F380" s="105">
        <f>IF(C380&lt;MAX($C$31:C380),C380/MAX($C$31:C380)-1,0)</f>
        <v>-1.5491866769945517E-3</v>
      </c>
      <c r="G380" s="102"/>
    </row>
    <row r="381" spans="1:7" ht="15" thickBot="1">
      <c r="A381" s="101">
        <v>42947</v>
      </c>
      <c r="B381" s="98">
        <v>1.333</v>
      </c>
      <c r="C381" s="98">
        <v>1.333</v>
      </c>
      <c r="D381" s="99">
        <v>3.4099999999999998E-2</v>
      </c>
      <c r="E381" s="105">
        <f>IF(C381&lt;MAX($C$2:C381),C381/MAX($C$2:C381)-1,0)</f>
        <v>0</v>
      </c>
      <c r="F381" s="105">
        <f>IF(C381&lt;MAX($C$31:C381),C381/MAX($C$31:C381)-1,0)</f>
        <v>0</v>
      </c>
      <c r="G381" s="98"/>
    </row>
    <row r="382" spans="1:7" ht="15" thickBot="1">
      <c r="A382" s="97">
        <v>42948</v>
      </c>
      <c r="B382" s="98">
        <v>1.335</v>
      </c>
      <c r="C382" s="98">
        <v>1.335</v>
      </c>
      <c r="D382" s="99">
        <v>1.5E-3</v>
      </c>
      <c r="E382" s="105">
        <f>IF(C382&lt;MAX($C$2:C382),C382/MAX($C$2:C382)-1,0)</f>
        <v>0</v>
      </c>
      <c r="F382" s="105">
        <f>IF(C382&lt;MAX($C$31:C382),C382/MAX($C$31:C382)-1,0)</f>
        <v>0</v>
      </c>
      <c r="G382" s="98"/>
    </row>
    <row r="383" spans="1:7" ht="15" thickBot="1">
      <c r="A383" s="97">
        <v>42949</v>
      </c>
      <c r="B383" s="98">
        <v>1.341</v>
      </c>
      <c r="C383" s="98">
        <v>1.341</v>
      </c>
      <c r="D383" s="99">
        <v>4.4999999999999997E-3</v>
      </c>
      <c r="E383" s="105">
        <f>IF(C383&lt;MAX($C$2:C383),C383/MAX($C$2:C383)-1,0)</f>
        <v>0</v>
      </c>
      <c r="F383" s="105">
        <f>IF(C383&lt;MAX($C$31:C383),C383/MAX($C$31:C383)-1,0)</f>
        <v>0</v>
      </c>
      <c r="G383" s="98"/>
    </row>
    <row r="384" spans="1:7" ht="15" thickBot="1">
      <c r="A384" s="97">
        <v>42950</v>
      </c>
      <c r="B384" s="98">
        <v>1.3380000000000001</v>
      </c>
      <c r="C384" s="98">
        <v>1.3380000000000001</v>
      </c>
      <c r="D384" s="99">
        <v>-2.2000000000000001E-3</v>
      </c>
      <c r="E384" s="105">
        <f>IF(C384&lt;MAX($C$2:C384),C384/MAX($C$2:C384)-1,0)</f>
        <v>-2.2371364653243075E-3</v>
      </c>
      <c r="F384" s="105">
        <f>IF(C384&lt;MAX($C$31:C384),C384/MAX($C$31:C384)-1,0)</f>
        <v>-2.2371364653243075E-3</v>
      </c>
      <c r="G384" s="98"/>
    </row>
    <row r="385" spans="1:7" ht="15" thickBot="1">
      <c r="A385" s="97">
        <v>42951</v>
      </c>
      <c r="B385" s="98">
        <v>1.341</v>
      </c>
      <c r="C385" s="98">
        <v>1.341</v>
      </c>
      <c r="D385" s="99">
        <v>2.2000000000000001E-3</v>
      </c>
      <c r="E385" s="105">
        <f>IF(C385&lt;MAX($C$2:C385),C385/MAX($C$2:C385)-1,0)</f>
        <v>0</v>
      </c>
      <c r="F385" s="105">
        <f>IF(C385&lt;MAX($C$31:C385),C385/MAX($C$31:C385)-1,0)</f>
        <v>0</v>
      </c>
      <c r="G385" s="98"/>
    </row>
    <row r="386" spans="1:7" ht="15" thickBot="1">
      <c r="A386" s="97">
        <v>42954</v>
      </c>
      <c r="B386" s="98">
        <v>1.3660000000000001</v>
      </c>
      <c r="C386" s="98">
        <v>1.3660000000000001</v>
      </c>
      <c r="D386" s="99">
        <v>1.8599999999999998E-2</v>
      </c>
      <c r="E386" s="105">
        <f>IF(C386&lt;MAX($C$2:C386),C386/MAX($C$2:C386)-1,0)</f>
        <v>0</v>
      </c>
      <c r="F386" s="105">
        <f>IF(C386&lt;MAX($C$31:C386),C386/MAX($C$31:C386)-1,0)</f>
        <v>0</v>
      </c>
      <c r="G386" s="98"/>
    </row>
    <row r="387" spans="1:7" ht="15" thickBot="1">
      <c r="A387" s="97">
        <v>42955</v>
      </c>
      <c r="B387" s="98">
        <v>1.3759999999999999</v>
      </c>
      <c r="C387" s="98">
        <v>1.3759999999999999</v>
      </c>
      <c r="D387" s="99">
        <v>7.3000000000000001E-3</v>
      </c>
      <c r="E387" s="105">
        <f>IF(C387&lt;MAX($C$2:C387),C387/MAX($C$2:C387)-1,0)</f>
        <v>0</v>
      </c>
      <c r="F387" s="105">
        <f>IF(C387&lt;MAX($C$31:C387),C387/MAX($C$31:C387)-1,0)</f>
        <v>0</v>
      </c>
      <c r="G387" s="98"/>
    </row>
    <row r="388" spans="1:7" ht="15" thickBot="1">
      <c r="A388" s="97">
        <v>42956</v>
      </c>
      <c r="B388" s="98">
        <v>1.381</v>
      </c>
      <c r="C388" s="98">
        <v>1.381</v>
      </c>
      <c r="D388" s="99">
        <v>3.5999999999999999E-3</v>
      </c>
      <c r="E388" s="105">
        <f>IF(C388&lt;MAX($C$2:C388),C388/MAX($C$2:C388)-1,0)</f>
        <v>0</v>
      </c>
      <c r="F388" s="105">
        <f>IF(C388&lt;MAX($C$31:C388),C388/MAX($C$31:C388)-1,0)</f>
        <v>0</v>
      </c>
      <c r="G388" s="98"/>
    </row>
    <row r="389" spans="1:7" ht="15" thickBot="1">
      <c r="A389" s="97">
        <v>42957</v>
      </c>
      <c r="B389" s="98">
        <v>1.377</v>
      </c>
      <c r="C389" s="98">
        <v>1.377</v>
      </c>
      <c r="D389" s="99">
        <v>-2.8999999999999998E-3</v>
      </c>
      <c r="E389" s="105">
        <f>IF(C389&lt;MAX($C$2:C389),C389/MAX($C$2:C389)-1,0)</f>
        <v>-2.8964518464880129E-3</v>
      </c>
      <c r="F389" s="105">
        <f>IF(C389&lt;MAX($C$31:C389),C389/MAX($C$31:C389)-1,0)</f>
        <v>-2.8964518464880129E-3</v>
      </c>
      <c r="G389" s="98"/>
    </row>
    <row r="390" spans="1:7" ht="15" thickBot="1">
      <c r="A390" s="97">
        <v>42958</v>
      </c>
      <c r="B390" s="98">
        <v>1.3640000000000001</v>
      </c>
      <c r="C390" s="98">
        <v>1.3640000000000001</v>
      </c>
      <c r="D390" s="99">
        <v>-9.4000000000000004E-3</v>
      </c>
      <c r="E390" s="105">
        <f>IF(C390&lt;MAX($C$2:C390),C390/MAX($C$2:C390)-1,0)</f>
        <v>-1.2309920347574166E-2</v>
      </c>
      <c r="F390" s="105">
        <f>IF(C390&lt;MAX($C$31:C390),C390/MAX($C$31:C390)-1,0)</f>
        <v>-1.2309920347574166E-2</v>
      </c>
      <c r="G390" s="98"/>
    </row>
    <row r="391" spans="1:7" ht="15" thickBot="1">
      <c r="A391" s="97">
        <v>42961</v>
      </c>
      <c r="B391" s="98">
        <v>1.3680000000000001</v>
      </c>
      <c r="C391" s="98">
        <v>1.3680000000000001</v>
      </c>
      <c r="D391" s="99">
        <v>2.8999999999999998E-3</v>
      </c>
      <c r="E391" s="105">
        <f>IF(C391&lt;MAX($C$2:C391),C391/MAX($C$2:C391)-1,0)</f>
        <v>-9.4134685010860419E-3</v>
      </c>
      <c r="F391" s="105">
        <f>IF(C391&lt;MAX($C$31:C391),C391/MAX($C$31:C391)-1,0)</f>
        <v>-9.4134685010860419E-3</v>
      </c>
      <c r="G391" s="98"/>
    </row>
    <row r="392" spans="1:7" ht="15" thickBot="1">
      <c r="A392" s="97">
        <v>42962</v>
      </c>
      <c r="B392" s="98">
        <v>1.3759999999999999</v>
      </c>
      <c r="C392" s="98">
        <v>1.3759999999999999</v>
      </c>
      <c r="D392" s="99">
        <v>5.7999999999999996E-3</v>
      </c>
      <c r="E392" s="105">
        <f>IF(C392&lt;MAX($C$2:C392),C392/MAX($C$2:C392)-1,0)</f>
        <v>-3.6205648081101272E-3</v>
      </c>
      <c r="F392" s="105">
        <f>IF(C392&lt;MAX($C$31:C392),C392/MAX($C$31:C392)-1,0)</f>
        <v>-3.6205648081101272E-3</v>
      </c>
      <c r="G392" s="98"/>
    </row>
    <row r="393" spans="1:7" ht="15" thickBot="1">
      <c r="A393" s="97">
        <v>42963</v>
      </c>
      <c r="B393" s="98">
        <v>1.37</v>
      </c>
      <c r="C393" s="98">
        <v>1.37</v>
      </c>
      <c r="D393" s="99">
        <v>-4.4000000000000003E-3</v>
      </c>
      <c r="E393" s="105">
        <f>IF(C393&lt;MAX($C$2:C393),C393/MAX($C$2:C393)-1,0)</f>
        <v>-7.9652425778420355E-3</v>
      </c>
      <c r="F393" s="105">
        <f>IF(C393&lt;MAX($C$31:C393),C393/MAX($C$31:C393)-1,0)</f>
        <v>-7.9652425778420355E-3</v>
      </c>
      <c r="G393" s="98"/>
    </row>
    <row r="394" spans="1:7" ht="15" thickBot="1">
      <c r="A394" s="97">
        <v>42964</v>
      </c>
      <c r="B394" s="98">
        <v>1.37</v>
      </c>
      <c r="C394" s="98">
        <v>1.37</v>
      </c>
      <c r="D394" s="99">
        <v>0</v>
      </c>
      <c r="E394" s="105">
        <f>IF(C394&lt;MAX($C$2:C394),C394/MAX($C$2:C394)-1,0)</f>
        <v>-7.9652425778420355E-3</v>
      </c>
      <c r="F394" s="105">
        <f>IF(C394&lt;MAX($C$31:C394),C394/MAX($C$31:C394)-1,0)</f>
        <v>-7.9652425778420355E-3</v>
      </c>
      <c r="G394" s="98"/>
    </row>
    <row r="395" spans="1:7" ht="15" thickBot="1">
      <c r="A395" s="97">
        <v>42965</v>
      </c>
      <c r="B395" s="98">
        <v>1.3759999999999999</v>
      </c>
      <c r="C395" s="98">
        <v>1.3759999999999999</v>
      </c>
      <c r="D395" s="99">
        <v>4.4000000000000003E-3</v>
      </c>
      <c r="E395" s="105">
        <f>IF(C395&lt;MAX($C$2:C395),C395/MAX($C$2:C395)-1,0)</f>
        <v>-3.6205648081101272E-3</v>
      </c>
      <c r="F395" s="105">
        <f>IF(C395&lt;MAX($C$31:C395),C395/MAX($C$31:C395)-1,0)</f>
        <v>-3.6205648081101272E-3</v>
      </c>
      <c r="G395" s="98"/>
    </row>
    <row r="396" spans="1:7" ht="15" thickBot="1">
      <c r="A396" s="97">
        <v>42968</v>
      </c>
      <c r="B396" s="98">
        <v>1.377</v>
      </c>
      <c r="C396" s="98">
        <v>1.377</v>
      </c>
      <c r="D396" s="99">
        <v>6.9999999999999999E-4</v>
      </c>
      <c r="E396" s="105">
        <f>IF(C396&lt;MAX($C$2:C396),C396/MAX($C$2:C396)-1,0)</f>
        <v>-2.8964518464880129E-3</v>
      </c>
      <c r="F396" s="105">
        <f>IF(C396&lt;MAX($C$31:C396),C396/MAX($C$31:C396)-1,0)</f>
        <v>-2.8964518464880129E-3</v>
      </c>
      <c r="G396" s="98"/>
    </row>
    <row r="397" spans="1:7" ht="15" thickBot="1">
      <c r="A397" s="97">
        <v>42969</v>
      </c>
      <c r="B397" s="98">
        <v>1.38</v>
      </c>
      <c r="C397" s="98">
        <v>1.38</v>
      </c>
      <c r="D397" s="99">
        <v>2.2000000000000001E-3</v>
      </c>
      <c r="E397" s="105">
        <f>IF(C397&lt;MAX($C$2:C397),C397/MAX($C$2:C397)-1,0)</f>
        <v>-7.2411296162211425E-4</v>
      </c>
      <c r="F397" s="105">
        <f>IF(C397&lt;MAX($C$31:C397),C397/MAX($C$31:C397)-1,0)</f>
        <v>-7.2411296162211425E-4</v>
      </c>
      <c r="G397" s="98"/>
    </row>
    <row r="398" spans="1:7" ht="15" thickBot="1">
      <c r="A398" s="97">
        <v>42970</v>
      </c>
      <c r="B398" s="98">
        <v>1.369</v>
      </c>
      <c r="C398" s="98">
        <v>1.369</v>
      </c>
      <c r="D398" s="99">
        <v>-8.0000000000000002E-3</v>
      </c>
      <c r="E398" s="105">
        <f>IF(C398&lt;MAX($C$2:C398),C398/MAX($C$2:C398)-1,0)</f>
        <v>-8.6893555394641497E-3</v>
      </c>
      <c r="F398" s="105">
        <f>IF(C398&lt;MAX($C$31:C398),C398/MAX($C$31:C398)-1,0)</f>
        <v>-8.6893555394641497E-3</v>
      </c>
      <c r="G398" s="98"/>
    </row>
    <row r="399" spans="1:7" ht="15" thickBot="1">
      <c r="A399" s="97">
        <v>42971</v>
      </c>
      <c r="B399" s="98">
        <v>1.36</v>
      </c>
      <c r="C399" s="98">
        <v>1.36</v>
      </c>
      <c r="D399" s="99">
        <v>-6.6E-3</v>
      </c>
      <c r="E399" s="105">
        <f>IF(C399&lt;MAX($C$2:C399),C399/MAX($C$2:C399)-1,0)</f>
        <v>-1.5206372194062179E-2</v>
      </c>
      <c r="F399" s="105">
        <f>IF(C399&lt;MAX($C$31:C399),C399/MAX($C$31:C399)-1,0)</f>
        <v>-1.5206372194062179E-2</v>
      </c>
      <c r="G399" s="98"/>
    </row>
    <row r="400" spans="1:7" ht="15" thickBot="1">
      <c r="A400" s="97">
        <v>42972</v>
      </c>
      <c r="B400" s="98">
        <v>1.3819999999999999</v>
      </c>
      <c r="C400" s="98">
        <v>1.3819999999999999</v>
      </c>
      <c r="D400" s="99">
        <v>1.6199999999999999E-2</v>
      </c>
      <c r="E400" s="105">
        <f>IF(C400&lt;MAX($C$2:C400),C400/MAX($C$2:C400)-1,0)</f>
        <v>0</v>
      </c>
      <c r="F400" s="105">
        <f>IF(C400&lt;MAX($C$31:C400),C400/MAX($C$31:C400)-1,0)</f>
        <v>0</v>
      </c>
      <c r="G400" s="102"/>
    </row>
    <row r="401" spans="1:11" ht="15" thickBot="1">
      <c r="A401" s="101">
        <v>42975</v>
      </c>
      <c r="B401" s="98">
        <v>1.411</v>
      </c>
      <c r="C401" s="98">
        <v>1.411</v>
      </c>
      <c r="D401" s="99">
        <v>2.1000000000000001E-2</v>
      </c>
      <c r="E401" s="105">
        <f>IF(C401&lt;MAX($C$2:C401),C401/MAX($C$2:C401)-1,0)</f>
        <v>0</v>
      </c>
      <c r="F401" s="105">
        <f>IF(C401&lt;MAX($C$31:C401),C401/MAX($C$31:C401)-1,0)</f>
        <v>0</v>
      </c>
      <c r="G401" s="98"/>
    </row>
    <row r="402" spans="1:11" ht="15" thickBot="1">
      <c r="A402" s="97">
        <v>42976</v>
      </c>
      <c r="B402" s="98">
        <v>1.405</v>
      </c>
      <c r="C402" s="98">
        <v>1.405</v>
      </c>
      <c r="D402" s="99">
        <v>-4.3E-3</v>
      </c>
      <c r="E402" s="105">
        <f>IF(C402&lt;MAX($C$2:C402),C402/MAX($C$2:C402)-1,0)</f>
        <v>-4.2523033309709302E-3</v>
      </c>
      <c r="F402" s="105">
        <f>IF(C402&lt;MAX($C$31:C402),C402/MAX($C$31:C402)-1,0)</f>
        <v>-4.2523033309709302E-3</v>
      </c>
      <c r="G402" s="98"/>
    </row>
    <row r="403" spans="1:11" ht="15" thickBot="1">
      <c r="A403" s="97">
        <v>42977</v>
      </c>
      <c r="B403" s="98">
        <v>1.4410000000000001</v>
      </c>
      <c r="C403" s="98">
        <v>1.4410000000000001</v>
      </c>
      <c r="D403" s="99">
        <v>2.5600000000000001E-2</v>
      </c>
      <c r="E403" s="105">
        <f>IF(C403&lt;MAX($C$2:C403),C403/MAX($C$2:C403)-1,0)</f>
        <v>0</v>
      </c>
      <c r="F403" s="105">
        <f>IF(C403&lt;MAX($C$31:C403),C403/MAX($C$31:C403)-1,0)</f>
        <v>0</v>
      </c>
      <c r="G403" s="98"/>
    </row>
    <row r="404" spans="1:11" ht="15" thickBot="1">
      <c r="A404" s="97">
        <v>42978</v>
      </c>
      <c r="B404" s="98">
        <v>1.4490000000000001</v>
      </c>
      <c r="C404" s="98">
        <v>1.4490000000000001</v>
      </c>
      <c r="D404" s="99">
        <v>5.5999999999999999E-3</v>
      </c>
      <c r="E404" s="105">
        <f>IF(C404&lt;MAX($C$2:C404),C404/MAX($C$2:C404)-1,0)</f>
        <v>0</v>
      </c>
      <c r="F404" s="105">
        <f>IF(C404&lt;MAX($C$31:C404),C404/MAX($C$31:C404)-1,0)</f>
        <v>0</v>
      </c>
      <c r="G404" s="98"/>
    </row>
    <row r="405" spans="1:11" ht="15" thickBot="1">
      <c r="A405" s="97">
        <v>42979</v>
      </c>
      <c r="B405" s="98">
        <v>1.47</v>
      </c>
      <c r="C405" s="98">
        <v>1.47</v>
      </c>
      <c r="D405" s="99">
        <v>1.4500000000000001E-2</v>
      </c>
      <c r="E405" s="105">
        <f>IF(C405&lt;MAX($C$2:C405),C405/MAX($C$2:C405)-1,0)</f>
        <v>0</v>
      </c>
      <c r="F405" s="105">
        <f>IF(C405&lt;MAX($C$31:C405),C405/MAX($C$31:C405)-1,0)</f>
        <v>0</v>
      </c>
      <c r="G405" s="98"/>
    </row>
    <row r="406" spans="1:11" ht="15" thickBot="1">
      <c r="A406" s="97">
        <v>42982</v>
      </c>
      <c r="B406" s="98">
        <v>1.4810000000000001</v>
      </c>
      <c r="C406" s="98">
        <v>1.4810000000000001</v>
      </c>
      <c r="D406" s="99">
        <v>7.4999999999999997E-3</v>
      </c>
      <c r="E406" s="105">
        <f>IF(C406&lt;MAX($C$2:C406),C406/MAX($C$2:C406)-1,0)</f>
        <v>0</v>
      </c>
      <c r="F406" s="105">
        <f>IF(C406&lt;MAX($C$31:C406),C406/MAX($C$31:C406)-1,0)</f>
        <v>0</v>
      </c>
      <c r="G406" s="98"/>
    </row>
    <row r="407" spans="1:11" ht="15" thickBot="1">
      <c r="A407" s="97">
        <v>42983</v>
      </c>
      <c r="B407" s="98">
        <v>1.4770000000000001</v>
      </c>
      <c r="C407" s="98">
        <v>1.4770000000000001</v>
      </c>
      <c r="D407" s="99">
        <v>-2.7000000000000001E-3</v>
      </c>
      <c r="E407" s="105">
        <f>IF(C407&lt;MAX($C$2:C407),C407/MAX($C$2:C407)-1,0)</f>
        <v>-2.7008777852801646E-3</v>
      </c>
      <c r="F407" s="105">
        <f>IF(C407&lt;MAX($C$31:C407),C407/MAX($C$31:C407)-1,0)</f>
        <v>-2.7008777852801646E-3</v>
      </c>
      <c r="G407" s="98"/>
    </row>
    <row r="408" spans="1:11" ht="15" thickBot="1">
      <c r="A408" s="97">
        <v>42984</v>
      </c>
      <c r="B408" s="98">
        <v>1.472</v>
      </c>
      <c r="C408" s="98">
        <v>1.472</v>
      </c>
      <c r="D408" s="99">
        <v>-3.3999999999999998E-3</v>
      </c>
      <c r="E408" s="105">
        <f>IF(C408&lt;MAX($C$2:C408),C408/MAX($C$2:C408)-1,0)</f>
        <v>-6.076975016880537E-3</v>
      </c>
      <c r="F408" s="105">
        <f>IF(C408&lt;MAX($C$31:C408),C408/MAX($C$31:C408)-1,0)</f>
        <v>-6.076975016880537E-3</v>
      </c>
      <c r="G408" s="98"/>
      <c r="I408">
        <v>25.19</v>
      </c>
      <c r="J408">
        <v>37.76</v>
      </c>
      <c r="K408">
        <v>37.630000000000003</v>
      </c>
    </row>
    <row r="409" spans="1:11" ht="15" thickBot="1">
      <c r="A409" s="97">
        <v>42985</v>
      </c>
      <c r="B409" s="98">
        <v>1.454</v>
      </c>
      <c r="C409" s="98">
        <v>1.454</v>
      </c>
      <c r="D409" s="99">
        <v>-1.2200000000000001E-2</v>
      </c>
      <c r="E409" s="105">
        <f>IF(C409&lt;MAX($C$2:C409),C409/MAX($C$2:C409)-1,0)</f>
        <v>-1.82309250506415E-2</v>
      </c>
      <c r="F409" s="105">
        <f>IF(C409&lt;MAX($C$31:C409),C409/MAX($C$31:C409)-1,0)</f>
        <v>-1.82309250506415E-2</v>
      </c>
      <c r="G409" s="98"/>
    </row>
    <row r="410" spans="1:11" ht="15" thickBot="1">
      <c r="A410" s="97">
        <v>42986</v>
      </c>
      <c r="B410" s="98">
        <v>1.4610000000000001</v>
      </c>
      <c r="C410" s="98">
        <v>1.4610000000000001</v>
      </c>
      <c r="D410" s="99">
        <v>4.7999999999999996E-3</v>
      </c>
      <c r="E410" s="105">
        <f>IF(C410&lt;MAX($C$2:C410),C410/MAX($C$2:C410)-1,0)</f>
        <v>-1.3504388926401045E-2</v>
      </c>
      <c r="F410" s="105">
        <f>IF(C410&lt;MAX($C$31:C410),C410/MAX($C$31:C410)-1,0)</f>
        <v>-1.3504388926401045E-2</v>
      </c>
      <c r="G410" s="98"/>
    </row>
    <row r="411" spans="1:11" ht="15" thickBot="1">
      <c r="A411" s="97">
        <v>42989</v>
      </c>
      <c r="B411" s="98">
        <v>1.472</v>
      </c>
      <c r="C411" s="98">
        <v>1.472</v>
      </c>
      <c r="D411" s="99">
        <v>7.4999999999999997E-3</v>
      </c>
      <c r="E411" s="105">
        <f>IF(C411&lt;MAX($C$2:C411),C411/MAX($C$2:C411)-1,0)</f>
        <v>-6.076975016880537E-3</v>
      </c>
      <c r="F411" s="105">
        <f>IF(C411&lt;MAX($C$31:C411),C411/MAX($C$31:C411)-1,0)</f>
        <v>-6.076975016880537E-3</v>
      </c>
      <c r="G411" s="98"/>
    </row>
    <row r="412" spans="1:11" ht="15" thickBot="1">
      <c r="A412" s="97">
        <v>42990</v>
      </c>
      <c r="B412" s="98">
        <v>1.4790000000000001</v>
      </c>
      <c r="C412" s="98">
        <v>1.4790000000000001</v>
      </c>
      <c r="D412" s="99">
        <v>4.7999999999999996E-3</v>
      </c>
      <c r="E412" s="105">
        <f>IF(C412&lt;MAX($C$2:C412),C412/MAX($C$2:C412)-1,0)</f>
        <v>-1.3504388926400823E-3</v>
      </c>
      <c r="F412" s="105">
        <f>IF(C412&lt;MAX($C$31:C412),C412/MAX($C$31:C412)-1,0)</f>
        <v>-1.3504388926400823E-3</v>
      </c>
      <c r="G412" s="98"/>
    </row>
    <row r="413" spans="1:11" ht="15" thickBot="1">
      <c r="A413" s="97">
        <v>42991</v>
      </c>
      <c r="B413" s="98">
        <v>1.4810000000000001</v>
      </c>
      <c r="C413" s="98">
        <v>1.4810000000000001</v>
      </c>
      <c r="D413" s="99">
        <v>1.4E-3</v>
      </c>
      <c r="E413" s="105">
        <f>IF(C413&lt;MAX($C$2:C413),C413/MAX($C$2:C413)-1,0)</f>
        <v>0</v>
      </c>
      <c r="F413" s="105">
        <f>IF(C413&lt;MAX($C$31:C413),C413/MAX($C$31:C413)-1,0)</f>
        <v>0</v>
      </c>
      <c r="G413" s="98"/>
    </row>
    <row r="414" spans="1:11" ht="15" thickBot="1">
      <c r="A414" s="97">
        <v>42992</v>
      </c>
      <c r="B414" s="98">
        <v>1.48</v>
      </c>
      <c r="C414" s="98">
        <v>1.48</v>
      </c>
      <c r="D414" s="99">
        <v>-6.9999999999999999E-4</v>
      </c>
      <c r="E414" s="105">
        <f>IF(C414&lt;MAX($C$2:C414),C414/MAX($C$2:C414)-1,0)</f>
        <v>-6.7521944632009667E-4</v>
      </c>
      <c r="F414" s="105">
        <f>IF(C414&lt;MAX($C$31:C414),C414/MAX($C$31:C414)-1,0)</f>
        <v>-6.7521944632009667E-4</v>
      </c>
      <c r="G414" s="98"/>
    </row>
    <row r="415" spans="1:11" ht="15" thickBot="1">
      <c r="A415" s="97">
        <v>42993</v>
      </c>
      <c r="B415" s="98">
        <v>1.4810000000000001</v>
      </c>
      <c r="C415" s="98">
        <v>1.4810000000000001</v>
      </c>
      <c r="D415" s="99">
        <v>6.9999999999999999E-4</v>
      </c>
      <c r="E415" s="105">
        <f>IF(C415&lt;MAX($C$2:C415),C415/MAX($C$2:C415)-1,0)</f>
        <v>0</v>
      </c>
      <c r="F415" s="105">
        <f>IF(C415&lt;MAX($C$31:C415),C415/MAX($C$31:C415)-1,0)</f>
        <v>0</v>
      </c>
      <c r="G415" s="98"/>
    </row>
    <row r="416" spans="1:11" ht="15" thickBot="1">
      <c r="A416" s="97">
        <v>42996</v>
      </c>
      <c r="B416" s="98">
        <v>1.4890000000000001</v>
      </c>
      <c r="C416" s="98">
        <v>1.4890000000000001</v>
      </c>
      <c r="D416" s="99">
        <v>5.4000000000000003E-3</v>
      </c>
      <c r="E416" s="105">
        <f>IF(C416&lt;MAX($C$2:C416),C416/MAX($C$2:C416)-1,0)</f>
        <v>0</v>
      </c>
      <c r="F416" s="105">
        <f>IF(C416&lt;MAX($C$31:C416),C416/MAX($C$31:C416)-1,0)</f>
        <v>0</v>
      </c>
      <c r="G416" s="98"/>
      <c r="I416">
        <f>B425/B404-1</f>
        <v>-5.52104899930983E-3</v>
      </c>
    </row>
    <row r="417" spans="1:7" ht="15" thickBot="1">
      <c r="A417" s="97">
        <v>42997</v>
      </c>
      <c r="B417" s="98">
        <v>1.4830000000000001</v>
      </c>
      <c r="C417" s="98">
        <v>1.4830000000000001</v>
      </c>
      <c r="D417" s="99">
        <v>-4.0000000000000001E-3</v>
      </c>
      <c r="E417" s="105">
        <f>IF(C417&lt;MAX($C$2:C417),C417/MAX($C$2:C417)-1,0)</f>
        <v>-4.0295500335796319E-3</v>
      </c>
      <c r="F417" s="105">
        <f>IF(C417&lt;MAX($C$31:C417),C417/MAX($C$31:C417)-1,0)</f>
        <v>-4.0295500335796319E-3</v>
      </c>
      <c r="G417" s="98"/>
    </row>
    <row r="418" spans="1:7" ht="15" thickBot="1">
      <c r="A418" s="97">
        <v>42998</v>
      </c>
      <c r="B418" s="98">
        <v>1.482</v>
      </c>
      <c r="C418" s="98">
        <v>1.482</v>
      </c>
      <c r="D418" s="99">
        <v>-6.9999999999999999E-4</v>
      </c>
      <c r="E418" s="105">
        <f>IF(C418&lt;MAX($C$2:C418),C418/MAX($C$2:C418)-1,0)</f>
        <v>-4.7011417058429039E-3</v>
      </c>
      <c r="F418" s="105">
        <f>IF(C418&lt;MAX($C$31:C418),C418/MAX($C$31:C418)-1,0)</f>
        <v>-4.7011417058429039E-3</v>
      </c>
      <c r="G418" s="98"/>
    </row>
    <row r="419" spans="1:7" ht="15" thickBot="1">
      <c r="A419" s="97">
        <v>42999</v>
      </c>
      <c r="B419" s="98">
        <v>1.472</v>
      </c>
      <c r="C419" s="98">
        <v>1.472</v>
      </c>
      <c r="D419" s="99">
        <v>-6.7000000000000002E-3</v>
      </c>
      <c r="E419" s="105">
        <f>IF(C419&lt;MAX($C$2:C419),C419/MAX($C$2:C419)-1,0)</f>
        <v>-1.1417058428475624E-2</v>
      </c>
      <c r="F419" s="105">
        <f>IF(C419&lt;MAX($C$31:C419),C419/MAX($C$31:C419)-1,0)</f>
        <v>-1.1417058428475624E-2</v>
      </c>
      <c r="G419" s="98"/>
    </row>
    <row r="420" spans="1:7" ht="15" thickBot="1">
      <c r="A420" s="97">
        <v>43000</v>
      </c>
      <c r="B420" s="98">
        <v>1.4730000000000001</v>
      </c>
      <c r="C420" s="98">
        <v>1.4730000000000001</v>
      </c>
      <c r="D420" s="99">
        <v>6.9999999999999999E-4</v>
      </c>
      <c r="E420" s="105">
        <f>IF(C420&lt;MAX($C$2:C420),C420/MAX($C$2:C420)-1,0)</f>
        <v>-1.0745466756212241E-2</v>
      </c>
      <c r="F420" s="105">
        <f>IF(C420&lt;MAX($C$31:C420),C420/MAX($C$31:C420)-1,0)</f>
        <v>-1.0745466756212241E-2</v>
      </c>
      <c r="G420" s="102"/>
    </row>
    <row r="421" spans="1:7" ht="15" thickBot="1">
      <c r="A421" s="101">
        <v>43003</v>
      </c>
      <c r="B421" s="98">
        <v>1.425</v>
      </c>
      <c r="C421" s="98">
        <v>1.425</v>
      </c>
      <c r="D421" s="99">
        <v>-3.2599999999999997E-2</v>
      </c>
      <c r="E421" s="105">
        <f>IF(C421&lt;MAX($C$2:C421),C421/MAX($C$2:C421)-1,0)</f>
        <v>-4.2981867024848963E-2</v>
      </c>
      <c r="F421" s="105">
        <f>IF(C421&lt;MAX($C$31:C421),C421/MAX($C$31:C421)-1,0)</f>
        <v>-4.2981867024848963E-2</v>
      </c>
      <c r="G421" s="98"/>
    </row>
    <row r="422" spans="1:7" ht="15" thickBot="1">
      <c r="A422" s="97">
        <v>43004</v>
      </c>
      <c r="B422" s="98">
        <v>1.429</v>
      </c>
      <c r="C422" s="98">
        <v>1.429</v>
      </c>
      <c r="D422" s="99">
        <v>2.8E-3</v>
      </c>
      <c r="E422" s="105">
        <f>IF(C422&lt;MAX($C$2:C422),C422/MAX($C$2:C422)-1,0)</f>
        <v>-4.0295500335795875E-2</v>
      </c>
      <c r="F422" s="105">
        <f>IF(C422&lt;MAX($C$31:C422),C422/MAX($C$31:C422)-1,0)</f>
        <v>-4.0295500335795875E-2</v>
      </c>
      <c r="G422" s="98"/>
    </row>
    <row r="423" spans="1:7" ht="15" thickBot="1">
      <c r="A423" s="97">
        <v>43005</v>
      </c>
      <c r="B423" s="98">
        <v>1.4419999999999999</v>
      </c>
      <c r="C423" s="98">
        <v>1.4419999999999999</v>
      </c>
      <c r="D423" s="99">
        <v>9.1000000000000004E-3</v>
      </c>
      <c r="E423" s="105">
        <f>IF(C423&lt;MAX($C$2:C423),C423/MAX($C$2:C423)-1,0)</f>
        <v>-3.156480859637345E-2</v>
      </c>
      <c r="F423" s="105">
        <f>IF(C423&lt;MAX($C$31:C423),C423/MAX($C$31:C423)-1,0)</f>
        <v>-3.156480859637345E-2</v>
      </c>
      <c r="G423" s="98"/>
    </row>
    <row r="424" spans="1:7" ht="15" thickBot="1">
      <c r="A424" s="97">
        <v>43006</v>
      </c>
      <c r="B424" s="98">
        <v>1.427</v>
      </c>
      <c r="C424" s="98">
        <v>1.427</v>
      </c>
      <c r="D424" s="99">
        <v>-1.04E-2</v>
      </c>
      <c r="E424" s="105">
        <f>IF(C424&lt;MAX($C$2:C424),C424/MAX($C$2:C424)-1,0)</f>
        <v>-4.1638683680322419E-2</v>
      </c>
      <c r="F424" s="105">
        <f>IF(C424&lt;MAX($C$31:C424),C424/MAX($C$31:C424)-1,0)</f>
        <v>-4.1638683680322419E-2</v>
      </c>
      <c r="G424" s="102"/>
    </row>
    <row r="425" spans="1:7" ht="15" thickBot="1">
      <c r="A425" s="101">
        <v>43007</v>
      </c>
      <c r="B425" s="280">
        <v>1.4410000000000001</v>
      </c>
      <c r="C425" s="98">
        <v>1.4410000000000001</v>
      </c>
      <c r="D425" s="99">
        <v>9.7999999999999997E-3</v>
      </c>
      <c r="E425" s="105">
        <f>IF(C425&lt;MAX($C$2:C425),C425/MAX($C$2:C425)-1,0)</f>
        <v>-3.2236400268636722E-2</v>
      </c>
      <c r="F425" s="105">
        <f>IF(C425&lt;MAX($C$31:C425),C425/MAX($C$31:C425)-1,0)</f>
        <v>-3.2236400268636722E-2</v>
      </c>
    </row>
    <row r="426" spans="1:7" ht="15" thickBot="1">
      <c r="A426" s="114">
        <v>43017</v>
      </c>
      <c r="B426" s="223">
        <v>1.448</v>
      </c>
      <c r="C426" s="223">
        <v>1.448</v>
      </c>
      <c r="E426" s="105">
        <f>IF(C426&lt;MAX($C$2:C426),C426/MAX($C$2:C426)-1,0)</f>
        <v>-2.7535258562793929E-2</v>
      </c>
      <c r="F426" s="105">
        <f>IF(C426&lt;MAX($C$31:C426),C426/MAX($C$31:C426)-1,0)</f>
        <v>-2.7535258562793929E-2</v>
      </c>
    </row>
    <row r="427" spans="1:7" ht="15" thickBot="1">
      <c r="A427" s="114">
        <v>43018</v>
      </c>
      <c r="B427" s="224">
        <v>1.4430000000000001</v>
      </c>
      <c r="C427" s="224">
        <v>1.4430000000000001</v>
      </c>
      <c r="D427" s="224"/>
      <c r="E427" s="105">
        <f>IF(C427&lt;MAX($C$2:C427),C427/MAX($C$2:C427)-1,0)</f>
        <v>-3.0893216924110178E-2</v>
      </c>
      <c r="F427" s="105">
        <f>IF(C427&lt;MAX($C$31:C427),C427/MAX($C$31:C427)-1,0)</f>
        <v>-3.0893216924110178E-2</v>
      </c>
    </row>
    <row r="428" spans="1:7" ht="15" thickBot="1">
      <c r="A428" s="114">
        <v>43019</v>
      </c>
      <c r="B428" s="224">
        <v>1.4279999999999999</v>
      </c>
      <c r="C428" s="224">
        <v>1.4279999999999999</v>
      </c>
      <c r="D428" s="224"/>
      <c r="E428" s="105">
        <f>IF(C428&lt;MAX($C$2:C428),C428/MAX($C$2:C428)-1,0)</f>
        <v>-4.0967092008059258E-2</v>
      </c>
      <c r="F428" s="105">
        <f>IF(C428&lt;MAX($C$31:C428),C428/MAX($C$31:C428)-1,0)</f>
        <v>-4.0967092008059258E-2</v>
      </c>
    </row>
    <row r="429" spans="1:7" ht="15" thickBot="1">
      <c r="A429" s="114">
        <v>43020</v>
      </c>
      <c r="B429" s="223">
        <v>1.421</v>
      </c>
      <c r="C429" s="223">
        <v>1.421</v>
      </c>
      <c r="E429" s="105">
        <f>IF(C429&lt;MAX($C$2:C429),C429/MAX($C$2:C429)-1,0)</f>
        <v>-4.566823371390194E-2</v>
      </c>
      <c r="F429" s="105">
        <f>IF(C429&lt;MAX($C$31:C429),C429/MAX($C$31:C429)-1,0)</f>
        <v>-4.566823371390194E-2</v>
      </c>
    </row>
    <row r="430" spans="1:7" ht="15" thickBot="1">
      <c r="A430" s="114">
        <v>43021</v>
      </c>
      <c r="B430" s="225">
        <v>1.4259999999999999</v>
      </c>
      <c r="C430" s="225">
        <v>1.4259999999999999</v>
      </c>
      <c r="D430" s="225"/>
      <c r="E430" s="105">
        <f>IF(C430&lt;MAX($C$2:C430),C430/MAX($C$2:C430)-1,0)</f>
        <v>-4.2310275352585691E-2</v>
      </c>
      <c r="F430" s="105">
        <f>IF(C430&lt;MAX($C$31:C430),C430/MAX($C$31:C430)-1,0)</f>
        <v>-4.2310275352585691E-2</v>
      </c>
    </row>
    <row r="431" spans="1:7" ht="15" thickBot="1">
      <c r="A431" s="114">
        <v>43024</v>
      </c>
      <c r="B431" s="308">
        <v>1.4139999999999999</v>
      </c>
      <c r="C431" s="308">
        <v>1.4139999999999999</v>
      </c>
      <c r="E431" s="105">
        <f>IF(C431&lt;MAX($C$2:C431),C431/MAX($C$2:C431)-1,0)</f>
        <v>-5.0369375419744955E-2</v>
      </c>
      <c r="F431" s="105">
        <f>IF(C431&lt;MAX($C$31:C431),C431/MAX($C$31:C431)-1,0)</f>
        <v>-5.0369375419744955E-2</v>
      </c>
    </row>
    <row r="432" spans="1:7" ht="15" thickBot="1">
      <c r="A432" s="114">
        <v>43025</v>
      </c>
      <c r="B432" s="307">
        <v>1.41</v>
      </c>
      <c r="C432" s="307">
        <v>1.41</v>
      </c>
      <c r="E432" s="105">
        <f>IF(C432&lt;MAX($C$2:C432),C432/MAX($C$2:C432)-1,0)</f>
        <v>-5.3055742108797932E-2</v>
      </c>
      <c r="F432" s="105">
        <f>IF(C432&lt;MAX($C$31:C432),C432/MAX($C$31:C432)-1,0)</f>
        <v>-5.3055742108797932E-2</v>
      </c>
    </row>
    <row r="433" spans="1:6" ht="15" thickBot="1">
      <c r="A433" s="114">
        <v>43026</v>
      </c>
      <c r="B433" s="307">
        <v>1.399</v>
      </c>
      <c r="C433" s="307">
        <v>1.399</v>
      </c>
      <c r="E433" s="105">
        <f>IF(C433&lt;MAX($C$2:C433),C433/MAX($C$2:C433)-1,0)</f>
        <v>-6.0443250503693813E-2</v>
      </c>
      <c r="F433" s="105">
        <f>IF(C433&lt;MAX($C$31:C433),C433/MAX($C$31:C433)-1,0)</f>
        <v>-6.0443250503693813E-2</v>
      </c>
    </row>
    <row r="434" spans="1:6" ht="15" thickBot="1">
      <c r="A434" s="114">
        <v>43027</v>
      </c>
      <c r="B434" s="307">
        <v>1.385</v>
      </c>
      <c r="C434" s="307">
        <v>1.385</v>
      </c>
      <c r="E434" s="105">
        <f>IF(C434&lt;MAX($C$2:C434),C434/MAX($C$2:C434)-1,0)</f>
        <v>-6.984553391537951E-2</v>
      </c>
      <c r="F434" s="105">
        <f>IF(C434&lt;MAX($C$31:C434),C434/MAX($C$31:C434)-1,0)</f>
        <v>-6.984553391537951E-2</v>
      </c>
    </row>
    <row r="435" spans="1:6" ht="15" thickBot="1">
      <c r="A435" s="114">
        <v>43028</v>
      </c>
      <c r="B435" s="308">
        <v>1.3939999999999999</v>
      </c>
      <c r="C435" s="308">
        <v>1.3939999999999999</v>
      </c>
      <c r="E435" s="105">
        <f>IF(C435&lt;MAX($C$2:C435),C435/MAX($C$2:C435)-1,0)</f>
        <v>-6.3801208865010173E-2</v>
      </c>
      <c r="F435" s="105">
        <f>IF(C435&lt;MAX($C$31:C435),C435/MAX($C$31:C435)-1,0)</f>
        <v>-6.3801208865010173E-2</v>
      </c>
    </row>
  </sheetData>
  <sortState ref="A3:D425">
    <sortCondition ref="A2"/>
  </sortState>
  <phoneticPr fontId="21" type="noConversion"/>
  <pageMargins left="0.69930555555555596" right="0.69930555555555596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2307"/>
  <sheetViews>
    <sheetView topLeftCell="A2277" workbookViewId="0">
      <selection activeCell="F2304" sqref="F2304"/>
    </sheetView>
  </sheetViews>
  <sheetFormatPr defaultRowHeight="14.25"/>
  <cols>
    <col min="1" max="1" width="10.625" customWidth="1"/>
    <col min="4" max="5" width="9" style="112"/>
  </cols>
  <sheetData>
    <row r="1" spans="1:4" ht="15" thickBot="1">
      <c r="B1" s="110" t="s">
        <v>1068</v>
      </c>
      <c r="C1" s="110" t="s">
        <v>1069</v>
      </c>
      <c r="D1" s="111" t="s">
        <v>511</v>
      </c>
    </row>
    <row r="2" spans="1:4" ht="15" thickBot="1">
      <c r="A2" s="101">
        <v>39568</v>
      </c>
      <c r="B2" s="98">
        <v>1</v>
      </c>
      <c r="C2" s="98">
        <v>1</v>
      </c>
      <c r="D2" s="131"/>
    </row>
    <row r="3" spans="1:4" ht="15" thickBot="1">
      <c r="A3" s="97">
        <v>39573</v>
      </c>
      <c r="B3" s="98">
        <v>1.002</v>
      </c>
      <c r="C3" s="98">
        <v>1.002</v>
      </c>
      <c r="D3" s="132">
        <f>IF(C3&lt;MAX($C$2:C3),C3/MAX($C$2:C3)-1,0)</f>
        <v>0</v>
      </c>
    </row>
    <row r="4" spans="1:4" ht="15" thickBot="1">
      <c r="A4" s="97">
        <v>39580</v>
      </c>
      <c r="B4" s="98">
        <v>0.99199999999999999</v>
      </c>
      <c r="C4" s="98">
        <v>0.99199999999999999</v>
      </c>
      <c r="D4" s="132">
        <f>IF(C4&lt;MAX($C$2:C4),C4/MAX($C$2:C4)-1,0)</f>
        <v>-9.9800399201597223E-3</v>
      </c>
    </row>
    <row r="5" spans="1:4" ht="15" thickBot="1">
      <c r="A5" s="97">
        <v>39587</v>
      </c>
      <c r="B5" s="98">
        <v>0.99399999999999999</v>
      </c>
      <c r="C5" s="98">
        <v>0.99399999999999999</v>
      </c>
      <c r="D5" s="132">
        <f>IF(C5&lt;MAX($C$2:C5),C5/MAX($C$2:C5)-1,0)</f>
        <v>-7.9840319361277334E-3</v>
      </c>
    </row>
    <row r="6" spans="1:4" ht="15" thickBot="1">
      <c r="A6" s="97">
        <v>39594</v>
      </c>
      <c r="B6" s="98">
        <v>0.96</v>
      </c>
      <c r="C6" s="98">
        <v>0.96</v>
      </c>
      <c r="D6" s="132">
        <f>IF(C6&lt;MAX($C$2:C6),C6/MAX($C$2:C6)-1,0)</f>
        <v>-4.1916167664670656E-2</v>
      </c>
    </row>
    <row r="7" spans="1:4" ht="15" thickBot="1">
      <c r="A7" s="97">
        <v>39595</v>
      </c>
      <c r="B7" s="98">
        <v>0.96199999999999997</v>
      </c>
      <c r="C7" s="98">
        <v>0.96199999999999997</v>
      </c>
      <c r="D7" s="132">
        <f>IF(C7&lt;MAX($C$2:C7),C7/MAX($C$2:C7)-1,0)</f>
        <v>-3.9920159680638778E-2</v>
      </c>
    </row>
    <row r="8" spans="1:4" ht="15" thickBot="1">
      <c r="A8" s="97">
        <v>39596</v>
      </c>
      <c r="B8" s="98">
        <v>0.97099999999999997</v>
      </c>
      <c r="C8" s="98">
        <v>0.97099999999999997</v>
      </c>
      <c r="D8" s="132">
        <f>IF(C8&lt;MAX($C$2:C8),C8/MAX($C$2:C8)-1,0)</f>
        <v>-3.093812375249505E-2</v>
      </c>
    </row>
    <row r="9" spans="1:4" ht="15" thickBot="1">
      <c r="A9" s="97">
        <v>39597</v>
      </c>
      <c r="B9" s="98">
        <v>0.96199999999999997</v>
      </c>
      <c r="C9" s="98">
        <v>0.96199999999999997</v>
      </c>
      <c r="D9" s="132">
        <f>IF(C9&lt;MAX($C$2:C9),C9/MAX($C$2:C9)-1,0)</f>
        <v>-3.9920159680638778E-2</v>
      </c>
    </row>
    <row r="10" spans="1:4" ht="15" thickBot="1">
      <c r="A10" s="97">
        <v>39598</v>
      </c>
      <c r="B10" s="98">
        <v>0.96499999999999997</v>
      </c>
      <c r="C10" s="98">
        <v>0.96499999999999997</v>
      </c>
      <c r="D10" s="132">
        <f>IF(C10&lt;MAX($C$2:C10),C10/MAX($C$2:C10)-1,0)</f>
        <v>-3.6926147704590906E-2</v>
      </c>
    </row>
    <row r="11" spans="1:4" ht="15" thickBot="1">
      <c r="A11" s="97">
        <v>39601</v>
      </c>
      <c r="B11" s="98">
        <v>0.96499999999999997</v>
      </c>
      <c r="C11" s="98">
        <v>0.96499999999999997</v>
      </c>
      <c r="D11" s="132">
        <f>IF(C11&lt;MAX($C$2:C11),C11/MAX($C$2:C11)-1,0)</f>
        <v>-3.6926147704590906E-2</v>
      </c>
    </row>
    <row r="12" spans="1:4" ht="15" thickBot="1">
      <c r="A12" s="97">
        <v>39602</v>
      </c>
      <c r="B12" s="98">
        <v>0.96499999999999997</v>
      </c>
      <c r="C12" s="98">
        <v>0.96499999999999997</v>
      </c>
      <c r="D12" s="132">
        <f>IF(C12&lt;MAX($C$2:C12),C12/MAX($C$2:C12)-1,0)</f>
        <v>-3.6926147704590906E-2</v>
      </c>
    </row>
    <row r="13" spans="1:4" ht="15" thickBot="1">
      <c r="A13" s="97">
        <v>39603</v>
      </c>
      <c r="B13" s="98">
        <v>0.95899999999999996</v>
      </c>
      <c r="C13" s="98">
        <v>0.95899999999999996</v>
      </c>
      <c r="D13" s="132">
        <f>IF(C13&lt;MAX($C$2:C13),C13/MAX($C$2:C13)-1,0)</f>
        <v>-4.291417165668665E-2</v>
      </c>
    </row>
    <row r="14" spans="1:4" ht="15" thickBot="1">
      <c r="A14" s="97">
        <v>39604</v>
      </c>
      <c r="B14" s="98">
        <v>0.95699999999999996</v>
      </c>
      <c r="C14" s="98">
        <v>0.95699999999999996</v>
      </c>
      <c r="D14" s="132">
        <f>IF(C14&lt;MAX($C$2:C14),C14/MAX($C$2:C14)-1,0)</f>
        <v>-4.4910179640718639E-2</v>
      </c>
    </row>
    <row r="15" spans="1:4" ht="15" thickBot="1">
      <c r="A15" s="97">
        <v>39605</v>
      </c>
      <c r="B15" s="98">
        <v>0.95699999999999996</v>
      </c>
      <c r="C15" s="98">
        <v>0.95699999999999996</v>
      </c>
      <c r="D15" s="132">
        <f>IF(C15&lt;MAX($C$2:C15),C15/MAX($C$2:C15)-1,0)</f>
        <v>-4.4910179640718639E-2</v>
      </c>
    </row>
    <row r="16" spans="1:4" ht="15" thickBot="1">
      <c r="A16" s="97">
        <v>39609</v>
      </c>
      <c r="B16" s="98">
        <v>0.93100000000000005</v>
      </c>
      <c r="C16" s="98">
        <v>0.93100000000000005</v>
      </c>
      <c r="D16" s="132">
        <f>IF(C16&lt;MAX($C$2:C16),C16/MAX($C$2:C16)-1,0)</f>
        <v>-7.0858283433133717E-2</v>
      </c>
    </row>
    <row r="17" spans="1:4" ht="15" thickBot="1">
      <c r="A17" s="97">
        <v>39610</v>
      </c>
      <c r="B17" s="98">
        <v>0.92200000000000004</v>
      </c>
      <c r="C17" s="98">
        <v>0.92200000000000004</v>
      </c>
      <c r="D17" s="132">
        <f>IF(C17&lt;MAX($C$2:C17),C17/MAX($C$2:C17)-1,0)</f>
        <v>-7.9840319361277445E-2</v>
      </c>
    </row>
    <row r="18" spans="1:4" ht="15" thickBot="1">
      <c r="A18" s="97">
        <v>39611</v>
      </c>
      <c r="B18" s="98">
        <v>0.91500000000000004</v>
      </c>
      <c r="C18" s="98">
        <v>0.91500000000000004</v>
      </c>
      <c r="D18" s="132">
        <f>IF(C18&lt;MAX($C$2:C18),C18/MAX($C$2:C18)-1,0)</f>
        <v>-8.6826347305389184E-2</v>
      </c>
    </row>
    <row r="19" spans="1:4" ht="15" thickBot="1">
      <c r="A19" s="97">
        <v>39612</v>
      </c>
      <c r="B19" s="98">
        <v>0.91200000000000003</v>
      </c>
      <c r="C19" s="98">
        <v>0.91200000000000003</v>
      </c>
      <c r="D19" s="132">
        <f>IF(C19&lt;MAX($C$2:C19),C19/MAX($C$2:C19)-1,0)</f>
        <v>-8.9820359281437057E-2</v>
      </c>
    </row>
    <row r="20" spans="1:4" ht="15" thickBot="1">
      <c r="A20" s="97">
        <v>39615</v>
      </c>
      <c r="B20" s="98">
        <v>0.91300000000000003</v>
      </c>
      <c r="C20" s="98">
        <v>0.91300000000000003</v>
      </c>
      <c r="D20" s="132">
        <f>IF(C20&lt;MAX($C$2:C20),C20/MAX($C$2:C20)-1,0)</f>
        <v>-8.8822355289421173E-2</v>
      </c>
    </row>
    <row r="21" spans="1:4" ht="15" thickBot="1">
      <c r="A21" s="97">
        <v>39616</v>
      </c>
      <c r="B21" s="98">
        <v>0.90100000000000002</v>
      </c>
      <c r="C21" s="98">
        <v>0.90100000000000002</v>
      </c>
      <c r="D21" s="132">
        <f>IF(C21&lt;MAX($C$2:C21),C21/MAX($C$2:C21)-1,0)</f>
        <v>-0.10079840319361277</v>
      </c>
    </row>
    <row r="22" spans="1:4" ht="15" thickBot="1">
      <c r="A22" s="101">
        <v>39617</v>
      </c>
      <c r="B22" s="98">
        <v>0.91300000000000003</v>
      </c>
      <c r="C22" s="98">
        <v>0.91300000000000003</v>
      </c>
      <c r="D22" s="132">
        <f>IF(C22&lt;MAX($C$2:C22),C22/MAX($C$2:C22)-1,0)</f>
        <v>-8.8822355289421173E-2</v>
      </c>
    </row>
    <row r="23" spans="1:4" ht="15" thickBot="1">
      <c r="A23" s="97">
        <v>39618</v>
      </c>
      <c r="B23" s="98">
        <v>0.89200000000000002</v>
      </c>
      <c r="C23" s="98">
        <v>0.89200000000000002</v>
      </c>
      <c r="D23" s="132">
        <f>IF(C23&lt;MAX($C$2:C23),C23/MAX($C$2:C23)-1,0)</f>
        <v>-0.1097804391217565</v>
      </c>
    </row>
    <row r="24" spans="1:4" ht="15" thickBot="1">
      <c r="A24" s="97">
        <v>39619</v>
      </c>
      <c r="B24" s="98">
        <v>0.89900000000000002</v>
      </c>
      <c r="C24" s="98">
        <v>0.89900000000000002</v>
      </c>
      <c r="D24" s="132">
        <f>IF(C24&lt;MAX($C$2:C24),C24/MAX($C$2:C24)-1,0)</f>
        <v>-0.10279441117764465</v>
      </c>
    </row>
    <row r="25" spans="1:4" ht="15" thickBot="1">
      <c r="A25" s="97">
        <v>39622</v>
      </c>
      <c r="B25" s="98">
        <v>0.89300000000000002</v>
      </c>
      <c r="C25" s="98">
        <v>0.89300000000000002</v>
      </c>
      <c r="D25" s="132">
        <f>IF(C25&lt;MAX($C$2:C25),C25/MAX($C$2:C25)-1,0)</f>
        <v>-0.10878243512974051</v>
      </c>
    </row>
    <row r="26" spans="1:4" ht="15" thickBot="1">
      <c r="A26" s="97">
        <v>39623</v>
      </c>
      <c r="B26" s="98">
        <v>0.89800000000000002</v>
      </c>
      <c r="C26" s="98">
        <v>0.89800000000000002</v>
      </c>
      <c r="D26" s="132">
        <f>IF(C26&lt;MAX($C$2:C26),C26/MAX($C$2:C26)-1,0)</f>
        <v>-0.10379241516966065</v>
      </c>
    </row>
    <row r="27" spans="1:4" ht="15" thickBot="1">
      <c r="A27" s="97">
        <v>39624</v>
      </c>
      <c r="B27" s="98">
        <v>0.90800000000000003</v>
      </c>
      <c r="C27" s="98">
        <v>0.90800000000000003</v>
      </c>
      <c r="D27" s="132">
        <f>IF(C27&lt;MAX($C$2:C27),C27/MAX($C$2:C27)-1,0)</f>
        <v>-9.3812375249500923E-2</v>
      </c>
    </row>
    <row r="28" spans="1:4" ht="15" thickBot="1">
      <c r="A28" s="97">
        <v>39625</v>
      </c>
      <c r="B28" s="98">
        <v>0.91</v>
      </c>
      <c r="C28" s="98">
        <v>0.91</v>
      </c>
      <c r="D28" s="132">
        <f>IF(C28&lt;MAX($C$2:C28),C28/MAX($C$2:C28)-1,0)</f>
        <v>-9.1816367265469045E-2</v>
      </c>
    </row>
    <row r="29" spans="1:4" ht="15" thickBot="1">
      <c r="A29" s="97">
        <v>39626</v>
      </c>
      <c r="B29" s="98">
        <v>0.89900000000000002</v>
      </c>
      <c r="C29" s="98">
        <v>0.89900000000000002</v>
      </c>
      <c r="D29" s="132">
        <f>IF(C29&lt;MAX($C$2:C29),C29/MAX($C$2:C29)-1,0)</f>
        <v>-0.10279441117764465</v>
      </c>
    </row>
    <row r="30" spans="1:4" ht="15" thickBot="1">
      <c r="A30" s="97">
        <v>39629</v>
      </c>
      <c r="B30" s="98">
        <v>0.89500000000000002</v>
      </c>
      <c r="C30" s="98">
        <v>0.89500000000000002</v>
      </c>
      <c r="D30" s="132">
        <f>IF(C30&lt;MAX($C$2:C30),C30/MAX($C$2:C30)-1,0)</f>
        <v>-0.10678642714570852</v>
      </c>
    </row>
    <row r="31" spans="1:4" ht="15" thickBot="1">
      <c r="A31" s="97">
        <v>39630</v>
      </c>
      <c r="B31" s="98">
        <v>0.88400000000000001</v>
      </c>
      <c r="C31" s="98">
        <v>0.88400000000000001</v>
      </c>
      <c r="D31" s="132">
        <f>IF(C31&lt;MAX($C$2:C31),C31/MAX($C$2:C31)-1,0)</f>
        <v>-0.11776447105788423</v>
      </c>
    </row>
    <row r="32" spans="1:4" ht="15" thickBot="1">
      <c r="A32" s="97">
        <v>39631</v>
      </c>
      <c r="B32" s="98">
        <v>0.88400000000000001</v>
      </c>
      <c r="C32" s="98">
        <v>0.88400000000000001</v>
      </c>
      <c r="D32" s="132">
        <f>IF(C32&lt;MAX($C$2:C32),C32/MAX($C$2:C32)-1,0)</f>
        <v>-0.11776447105788423</v>
      </c>
    </row>
    <row r="33" spans="1:4" ht="15" thickBot="1">
      <c r="A33" s="97">
        <v>39632</v>
      </c>
      <c r="B33" s="98">
        <v>0.88900000000000001</v>
      </c>
      <c r="C33" s="98">
        <v>0.88900000000000001</v>
      </c>
      <c r="D33" s="132">
        <f>IF(C33&lt;MAX($C$2:C33),C33/MAX($C$2:C33)-1,0)</f>
        <v>-0.11277445109780437</v>
      </c>
    </row>
    <row r="34" spans="1:4" ht="15" thickBot="1">
      <c r="A34" s="97">
        <v>39633</v>
      </c>
      <c r="B34" s="98">
        <v>0.88900000000000001</v>
      </c>
      <c r="C34" s="98">
        <v>0.88900000000000001</v>
      </c>
      <c r="D34" s="132">
        <f>IF(C34&lt;MAX($C$2:C34),C34/MAX($C$2:C34)-1,0)</f>
        <v>-0.11277445109780437</v>
      </c>
    </row>
    <row r="35" spans="1:4" ht="15" thickBot="1">
      <c r="A35" s="97">
        <v>39636</v>
      </c>
      <c r="B35" s="98">
        <v>0.90300000000000002</v>
      </c>
      <c r="C35" s="98">
        <v>0.90300000000000002</v>
      </c>
      <c r="D35" s="132">
        <f>IF(C35&lt;MAX($C$2:C35),C35/MAX($C$2:C35)-1,0)</f>
        <v>-9.8802395209580784E-2</v>
      </c>
    </row>
    <row r="36" spans="1:4" ht="15" thickBot="1">
      <c r="A36" s="97">
        <v>39637</v>
      </c>
      <c r="B36" s="98">
        <v>0.90600000000000003</v>
      </c>
      <c r="C36" s="98">
        <v>0.90600000000000003</v>
      </c>
      <c r="D36" s="132">
        <f>IF(C36&lt;MAX($C$2:C36),C36/MAX($C$2:C36)-1,0)</f>
        <v>-9.5808383233532912E-2</v>
      </c>
    </row>
    <row r="37" spans="1:4" ht="15" thickBot="1">
      <c r="A37" s="97">
        <v>39638</v>
      </c>
      <c r="B37" s="98">
        <v>0.91600000000000004</v>
      </c>
      <c r="C37" s="98">
        <v>0.91600000000000004</v>
      </c>
      <c r="D37" s="132">
        <f>IF(C37&lt;MAX($C$2:C37),C37/MAX($C$2:C37)-1,0)</f>
        <v>-8.582834331337319E-2</v>
      </c>
    </row>
    <row r="38" spans="1:4" ht="15" thickBot="1">
      <c r="A38" s="97">
        <v>39639</v>
      </c>
      <c r="B38" s="98">
        <v>0.91300000000000003</v>
      </c>
      <c r="C38" s="98">
        <v>0.91300000000000003</v>
      </c>
      <c r="D38" s="132">
        <f>IF(C38&lt;MAX($C$2:C38),C38/MAX($C$2:C38)-1,0)</f>
        <v>-8.8822355289421173E-2</v>
      </c>
    </row>
    <row r="39" spans="1:4" ht="15" thickBot="1">
      <c r="A39" s="97">
        <v>39640</v>
      </c>
      <c r="B39" s="98">
        <v>0.91</v>
      </c>
      <c r="C39" s="98">
        <v>0.91</v>
      </c>
      <c r="D39" s="132">
        <f>IF(C39&lt;MAX($C$2:C39),C39/MAX($C$2:C39)-1,0)</f>
        <v>-9.1816367265469045E-2</v>
      </c>
    </row>
    <row r="40" spans="1:4" ht="15" thickBot="1">
      <c r="A40" s="97">
        <v>39643</v>
      </c>
      <c r="B40" s="98">
        <v>0.91200000000000003</v>
      </c>
      <c r="C40" s="98">
        <v>0.91200000000000003</v>
      </c>
      <c r="D40" s="132">
        <f>IF(C40&lt;MAX($C$2:C40),C40/MAX($C$2:C40)-1,0)</f>
        <v>-8.9820359281437057E-2</v>
      </c>
    </row>
    <row r="41" spans="1:4" ht="15" thickBot="1">
      <c r="A41" s="97">
        <v>39644</v>
      </c>
      <c r="B41" s="98">
        <v>0.90200000000000002</v>
      </c>
      <c r="C41" s="98">
        <v>0.90200000000000002</v>
      </c>
      <c r="D41" s="132">
        <f>IF(C41&lt;MAX($C$2:C41),C41/MAX($C$2:C41)-1,0)</f>
        <v>-9.9800399201596779E-2</v>
      </c>
    </row>
    <row r="42" spans="1:4" ht="15" thickBot="1">
      <c r="A42" s="101">
        <v>39645</v>
      </c>
      <c r="B42" s="98">
        <v>0.89200000000000002</v>
      </c>
      <c r="C42" s="98">
        <v>0.89200000000000002</v>
      </c>
      <c r="D42" s="132">
        <f>IF(C42&lt;MAX($C$2:C42),C42/MAX($C$2:C42)-1,0)</f>
        <v>-0.1097804391217565</v>
      </c>
    </row>
    <row r="43" spans="1:4" ht="15" thickBot="1">
      <c r="A43" s="97">
        <v>39646</v>
      </c>
      <c r="B43" s="98">
        <v>0.88900000000000001</v>
      </c>
      <c r="C43" s="98">
        <v>0.88900000000000001</v>
      </c>
      <c r="D43" s="132">
        <f>IF(C43&lt;MAX($C$2:C43),C43/MAX($C$2:C43)-1,0)</f>
        <v>-0.11277445109780437</v>
      </c>
    </row>
    <row r="44" spans="1:4" ht="15" thickBot="1">
      <c r="A44" s="97">
        <v>39647</v>
      </c>
      <c r="B44" s="98">
        <v>0.89700000000000002</v>
      </c>
      <c r="C44" s="98">
        <v>0.89700000000000002</v>
      </c>
      <c r="D44" s="132">
        <f>IF(C44&lt;MAX($C$2:C44),C44/MAX($C$2:C44)-1,0)</f>
        <v>-0.10479041916167664</v>
      </c>
    </row>
    <row r="45" spans="1:4" ht="15" thickBot="1">
      <c r="A45" s="97">
        <v>39650</v>
      </c>
      <c r="B45" s="98">
        <v>0.90900000000000003</v>
      </c>
      <c r="C45" s="98">
        <v>0.90900000000000003</v>
      </c>
      <c r="D45" s="132">
        <f>IF(C45&lt;MAX($C$2:C45),C45/MAX($C$2:C45)-1,0)</f>
        <v>-9.281437125748504E-2</v>
      </c>
    </row>
    <row r="46" spans="1:4" ht="15" thickBot="1">
      <c r="A46" s="97">
        <v>39651</v>
      </c>
      <c r="B46" s="98">
        <v>0.90900000000000003</v>
      </c>
      <c r="C46" s="98">
        <v>0.90900000000000003</v>
      </c>
      <c r="D46" s="132">
        <f>IF(C46&lt;MAX($C$2:C46),C46/MAX($C$2:C46)-1,0)</f>
        <v>-9.281437125748504E-2</v>
      </c>
    </row>
    <row r="47" spans="1:4" ht="15" thickBot="1">
      <c r="A47" s="97">
        <v>39652</v>
      </c>
      <c r="B47" s="98">
        <v>0.90700000000000003</v>
      </c>
      <c r="C47" s="98">
        <v>0.90700000000000003</v>
      </c>
      <c r="D47" s="132">
        <f>IF(C47&lt;MAX($C$2:C47),C47/MAX($C$2:C47)-1,0)</f>
        <v>-9.4810379241516918E-2</v>
      </c>
    </row>
    <row r="48" spans="1:4" ht="15" thickBot="1">
      <c r="A48" s="97">
        <v>39653</v>
      </c>
      <c r="B48" s="98">
        <v>0.91600000000000004</v>
      </c>
      <c r="C48" s="98">
        <v>0.91600000000000004</v>
      </c>
      <c r="D48" s="132">
        <f>IF(C48&lt;MAX($C$2:C48),C48/MAX($C$2:C48)-1,0)</f>
        <v>-8.582834331337319E-2</v>
      </c>
    </row>
    <row r="49" spans="1:4" ht="15" thickBot="1">
      <c r="A49" s="97">
        <v>39654</v>
      </c>
      <c r="B49" s="98">
        <v>0.91400000000000003</v>
      </c>
      <c r="C49" s="98">
        <v>0.91400000000000003</v>
      </c>
      <c r="D49" s="132">
        <f>IF(C49&lt;MAX($C$2:C49),C49/MAX($C$2:C49)-1,0)</f>
        <v>-8.7824351297405179E-2</v>
      </c>
    </row>
    <row r="50" spans="1:4" ht="15" thickBot="1">
      <c r="A50" s="97">
        <v>39657</v>
      </c>
      <c r="B50" s="98">
        <v>0.91600000000000004</v>
      </c>
      <c r="C50" s="98">
        <v>0.91600000000000004</v>
      </c>
      <c r="D50" s="132">
        <f>IF(C50&lt;MAX($C$2:C50),C50/MAX($C$2:C50)-1,0)</f>
        <v>-8.582834331337319E-2</v>
      </c>
    </row>
    <row r="51" spans="1:4" ht="15" thickBot="1">
      <c r="A51" s="97">
        <v>39658</v>
      </c>
      <c r="B51" s="98">
        <v>0.91300000000000003</v>
      </c>
      <c r="C51" s="98">
        <v>0.91300000000000003</v>
      </c>
      <c r="D51" s="132">
        <f>IF(C51&lt;MAX($C$2:C51),C51/MAX($C$2:C51)-1,0)</f>
        <v>-8.8822355289421173E-2</v>
      </c>
    </row>
    <row r="52" spans="1:4" ht="15" thickBot="1">
      <c r="A52" s="97">
        <v>39659</v>
      </c>
      <c r="B52" s="98">
        <v>0.90900000000000003</v>
      </c>
      <c r="C52" s="98">
        <v>0.90900000000000003</v>
      </c>
      <c r="D52" s="132">
        <f>IF(C52&lt;MAX($C$2:C52),C52/MAX($C$2:C52)-1,0)</f>
        <v>-9.281437125748504E-2</v>
      </c>
    </row>
    <row r="53" spans="1:4" ht="15" thickBot="1">
      <c r="A53" s="97">
        <v>39660</v>
      </c>
      <c r="B53" s="98">
        <v>0.90100000000000002</v>
      </c>
      <c r="C53" s="98">
        <v>0.90100000000000002</v>
      </c>
      <c r="D53" s="132">
        <f>IF(C53&lt;MAX($C$2:C53),C53/MAX($C$2:C53)-1,0)</f>
        <v>-0.10079840319361277</v>
      </c>
    </row>
    <row r="54" spans="1:4" ht="15" thickBot="1">
      <c r="A54" s="97">
        <v>39661</v>
      </c>
      <c r="B54" s="98">
        <v>0.90400000000000003</v>
      </c>
      <c r="C54" s="98">
        <v>0.90400000000000003</v>
      </c>
      <c r="D54" s="132">
        <f>IF(C54&lt;MAX($C$2:C54),C54/MAX($C$2:C54)-1,0)</f>
        <v>-9.7804391217564901E-2</v>
      </c>
    </row>
    <row r="55" spans="1:4" ht="15" thickBot="1">
      <c r="A55" s="97">
        <v>39664</v>
      </c>
      <c r="B55" s="98">
        <v>0.89800000000000002</v>
      </c>
      <c r="C55" s="98">
        <v>0.89800000000000002</v>
      </c>
      <c r="D55" s="132">
        <f>IF(C55&lt;MAX($C$2:C55),C55/MAX($C$2:C55)-1,0)</f>
        <v>-0.10379241516966065</v>
      </c>
    </row>
    <row r="56" spans="1:4" ht="15" thickBot="1">
      <c r="A56" s="97">
        <v>39665</v>
      </c>
      <c r="B56" s="98">
        <v>0.89200000000000002</v>
      </c>
      <c r="C56" s="98">
        <v>0.89200000000000002</v>
      </c>
      <c r="D56" s="132">
        <f>IF(C56&lt;MAX($C$2:C56),C56/MAX($C$2:C56)-1,0)</f>
        <v>-0.1097804391217565</v>
      </c>
    </row>
    <row r="57" spans="1:4" ht="15" thickBot="1">
      <c r="A57" s="97">
        <v>39666</v>
      </c>
      <c r="B57" s="98">
        <v>0.89500000000000002</v>
      </c>
      <c r="C57" s="98">
        <v>0.89500000000000002</v>
      </c>
      <c r="D57" s="132">
        <f>IF(C57&lt;MAX($C$2:C57),C57/MAX($C$2:C57)-1,0)</f>
        <v>-0.10678642714570852</v>
      </c>
    </row>
    <row r="58" spans="1:4" ht="15" thickBot="1">
      <c r="A58" s="97">
        <v>39667</v>
      </c>
      <c r="B58" s="98">
        <v>0.89500000000000002</v>
      </c>
      <c r="C58" s="98">
        <v>0.89500000000000002</v>
      </c>
      <c r="D58" s="132">
        <f>IF(C58&lt;MAX($C$2:C58),C58/MAX($C$2:C58)-1,0)</f>
        <v>-0.10678642714570852</v>
      </c>
    </row>
    <row r="59" spans="1:4" ht="15" thickBot="1">
      <c r="A59" s="97">
        <v>39668</v>
      </c>
      <c r="B59" s="98">
        <v>0.88400000000000001</v>
      </c>
      <c r="C59" s="98">
        <v>0.88400000000000001</v>
      </c>
      <c r="D59" s="132">
        <f>IF(C59&lt;MAX($C$2:C59),C59/MAX($C$2:C59)-1,0)</f>
        <v>-0.11776447105788423</v>
      </c>
    </row>
    <row r="60" spans="1:4" ht="15" thickBot="1">
      <c r="A60" s="97">
        <v>39671</v>
      </c>
      <c r="B60" s="98">
        <v>0.871</v>
      </c>
      <c r="C60" s="98">
        <v>0.871</v>
      </c>
      <c r="D60" s="132">
        <f>IF(C60&lt;MAX($C$2:C60),C60/MAX($C$2:C60)-1,0)</f>
        <v>-0.13073852295409183</v>
      </c>
    </row>
    <row r="61" spans="1:4" ht="15" thickBot="1">
      <c r="A61" s="97">
        <v>39672</v>
      </c>
      <c r="B61" s="98">
        <v>0.874</v>
      </c>
      <c r="C61" s="98">
        <v>0.874</v>
      </c>
      <c r="D61" s="132">
        <f>IF(C61&lt;MAX($C$2:C61),C61/MAX($C$2:C61)-1,0)</f>
        <v>-0.12774451097804396</v>
      </c>
    </row>
    <row r="62" spans="1:4" ht="15" thickBot="1">
      <c r="A62" s="101">
        <v>39673</v>
      </c>
      <c r="B62" s="98">
        <v>0.872</v>
      </c>
      <c r="C62" s="98">
        <v>0.872</v>
      </c>
      <c r="D62" s="132">
        <f>IF(C62&lt;MAX($C$2:C62),C62/MAX($C$2:C62)-1,0)</f>
        <v>-0.12974051896207583</v>
      </c>
    </row>
    <row r="63" spans="1:4" ht="15" thickBot="1">
      <c r="A63" s="97">
        <v>39674</v>
      </c>
      <c r="B63" s="98">
        <v>0.873</v>
      </c>
      <c r="C63" s="98">
        <v>0.873</v>
      </c>
      <c r="D63" s="132">
        <f>IF(C63&lt;MAX($C$2:C63),C63/MAX($C$2:C63)-1,0)</f>
        <v>-0.12874251497005984</v>
      </c>
    </row>
    <row r="64" spans="1:4" ht="15" thickBot="1">
      <c r="A64" s="97">
        <v>39675</v>
      </c>
      <c r="B64" s="98">
        <v>0.875</v>
      </c>
      <c r="C64" s="98">
        <v>0.875</v>
      </c>
      <c r="D64" s="132">
        <f>IF(C64&lt;MAX($C$2:C64),C64/MAX($C$2:C64)-1,0)</f>
        <v>-0.12674650698602796</v>
      </c>
    </row>
    <row r="65" spans="1:4" ht="15" thickBot="1">
      <c r="A65" s="97">
        <v>39678</v>
      </c>
      <c r="B65" s="98">
        <v>0.85899999999999999</v>
      </c>
      <c r="C65" s="98">
        <v>0.85899999999999999</v>
      </c>
      <c r="D65" s="132">
        <f>IF(C65&lt;MAX($C$2:C65),C65/MAX($C$2:C65)-1,0)</f>
        <v>-0.14271457085828343</v>
      </c>
    </row>
    <row r="66" spans="1:4" ht="15" thickBot="1">
      <c r="A66" s="97">
        <v>39679</v>
      </c>
      <c r="B66" s="98">
        <v>0.86399999999999999</v>
      </c>
      <c r="C66" s="98">
        <v>0.86399999999999999</v>
      </c>
      <c r="D66" s="132">
        <f>IF(C66&lt;MAX($C$2:C66),C66/MAX($C$2:C66)-1,0)</f>
        <v>-0.13772455089820357</v>
      </c>
    </row>
    <row r="67" spans="1:4" ht="15" thickBot="1">
      <c r="A67" s="97">
        <v>39680</v>
      </c>
      <c r="B67" s="98">
        <v>0.89200000000000002</v>
      </c>
      <c r="C67" s="98">
        <v>0.89200000000000002</v>
      </c>
      <c r="D67" s="132">
        <f>IF(C67&lt;MAX($C$2:C67),C67/MAX($C$2:C67)-1,0)</f>
        <v>-0.1097804391217565</v>
      </c>
    </row>
    <row r="68" spans="1:4" ht="15" thickBot="1">
      <c r="A68" s="97">
        <v>39681</v>
      </c>
      <c r="B68" s="98">
        <v>0.877</v>
      </c>
      <c r="C68" s="98">
        <v>0.877</v>
      </c>
      <c r="D68" s="132">
        <f>IF(C68&lt;MAX($C$2:C68),C68/MAX($C$2:C68)-1,0)</f>
        <v>-0.12475049900199597</v>
      </c>
    </row>
    <row r="69" spans="1:4" ht="15" thickBot="1">
      <c r="A69" s="97">
        <v>39682</v>
      </c>
      <c r="B69" s="98">
        <v>0.873</v>
      </c>
      <c r="C69" s="98">
        <v>0.873</v>
      </c>
      <c r="D69" s="132">
        <f>IF(C69&lt;MAX($C$2:C69),C69/MAX($C$2:C69)-1,0)</f>
        <v>-0.12874251497005984</v>
      </c>
    </row>
    <row r="70" spans="1:4" ht="15" thickBot="1">
      <c r="A70" s="97">
        <v>39685</v>
      </c>
      <c r="B70" s="98">
        <v>0.874</v>
      </c>
      <c r="C70" s="98">
        <v>0.874</v>
      </c>
      <c r="D70" s="132">
        <f>IF(C70&lt;MAX($C$2:C70),C70/MAX($C$2:C70)-1,0)</f>
        <v>-0.12774451097804396</v>
      </c>
    </row>
    <row r="71" spans="1:4" ht="15" thickBot="1">
      <c r="A71" s="97">
        <v>39686</v>
      </c>
      <c r="B71" s="98">
        <v>0.86499999999999999</v>
      </c>
      <c r="C71" s="98">
        <v>0.86499999999999999</v>
      </c>
      <c r="D71" s="132">
        <f>IF(C71&lt;MAX($C$2:C71),C71/MAX($C$2:C71)-1,0)</f>
        <v>-0.13672654690618768</v>
      </c>
    </row>
    <row r="72" spans="1:4" ht="15" thickBot="1">
      <c r="A72" s="97">
        <v>39687</v>
      </c>
      <c r="B72" s="98">
        <v>0.86199999999999999</v>
      </c>
      <c r="C72" s="98">
        <v>0.86199999999999999</v>
      </c>
      <c r="D72" s="132">
        <f>IF(C72&lt;MAX($C$2:C72),C72/MAX($C$2:C72)-1,0)</f>
        <v>-0.13972055888223556</v>
      </c>
    </row>
    <row r="73" spans="1:4" ht="15" thickBot="1">
      <c r="A73" s="97">
        <v>39688</v>
      </c>
      <c r="B73" s="98">
        <v>0.86299999999999999</v>
      </c>
      <c r="C73" s="98">
        <v>0.86299999999999999</v>
      </c>
      <c r="D73" s="132">
        <f>IF(C73&lt;MAX($C$2:C73),C73/MAX($C$2:C73)-1,0)</f>
        <v>-0.13872255489021956</v>
      </c>
    </row>
    <row r="74" spans="1:4" ht="15" thickBot="1">
      <c r="A74" s="97">
        <v>39689</v>
      </c>
      <c r="B74" s="98">
        <v>0.872</v>
      </c>
      <c r="C74" s="98">
        <v>0.872</v>
      </c>
      <c r="D74" s="132">
        <f>IF(C74&lt;MAX($C$2:C74),C74/MAX($C$2:C74)-1,0)</f>
        <v>-0.12974051896207583</v>
      </c>
    </row>
    <row r="75" spans="1:4" ht="15" thickBot="1">
      <c r="A75" s="97">
        <v>39692</v>
      </c>
      <c r="B75" s="98">
        <v>0.85899999999999999</v>
      </c>
      <c r="C75" s="98">
        <v>0.85899999999999999</v>
      </c>
      <c r="D75" s="132">
        <f>IF(C75&lt;MAX($C$2:C75),C75/MAX($C$2:C75)-1,0)</f>
        <v>-0.14271457085828343</v>
      </c>
    </row>
    <row r="76" spans="1:4" ht="15" thickBot="1">
      <c r="A76" s="97">
        <v>39693</v>
      </c>
      <c r="B76" s="98">
        <v>0.85299999999999998</v>
      </c>
      <c r="C76" s="98">
        <v>0.85299999999999998</v>
      </c>
      <c r="D76" s="132">
        <f>IF(C76&lt;MAX($C$2:C76),C76/MAX($C$2:C76)-1,0)</f>
        <v>-0.14870259481037928</v>
      </c>
    </row>
    <row r="77" spans="1:4" ht="15" thickBot="1">
      <c r="A77" s="97">
        <v>39694</v>
      </c>
      <c r="B77" s="98">
        <v>0.84199999999999997</v>
      </c>
      <c r="C77" s="98">
        <v>0.84199999999999997</v>
      </c>
      <c r="D77" s="132">
        <f>IF(C77&lt;MAX($C$2:C77),C77/MAX($C$2:C77)-1,0)</f>
        <v>-0.15968063872255489</v>
      </c>
    </row>
    <row r="78" spans="1:4" ht="15" thickBot="1">
      <c r="A78" s="97">
        <v>39695</v>
      </c>
      <c r="B78" s="98">
        <v>0.84</v>
      </c>
      <c r="C78" s="98">
        <v>0.84</v>
      </c>
      <c r="D78" s="132">
        <f>IF(C78&lt;MAX($C$2:C78),C78/MAX($C$2:C78)-1,0)</f>
        <v>-0.16167664670658688</v>
      </c>
    </row>
    <row r="79" spans="1:4" ht="15" thickBot="1">
      <c r="A79" s="97">
        <v>39696</v>
      </c>
      <c r="B79" s="98">
        <v>0.82899999999999996</v>
      </c>
      <c r="C79" s="98">
        <v>0.82899999999999996</v>
      </c>
      <c r="D79" s="132">
        <f>IF(C79&lt;MAX($C$2:C79),C79/MAX($C$2:C79)-1,0)</f>
        <v>-0.17265469061876249</v>
      </c>
    </row>
    <row r="80" spans="1:4" ht="15" thickBot="1">
      <c r="A80" s="97">
        <v>39699</v>
      </c>
      <c r="B80" s="98">
        <v>0.81799999999999995</v>
      </c>
      <c r="C80" s="98">
        <v>0.81799999999999995</v>
      </c>
      <c r="D80" s="132">
        <f>IF(C80&lt;MAX($C$2:C80),C80/MAX($C$2:C80)-1,0)</f>
        <v>-0.1836327345309382</v>
      </c>
    </row>
    <row r="81" spans="1:4" ht="15" thickBot="1">
      <c r="A81" s="97">
        <v>39700</v>
      </c>
      <c r="B81" s="98">
        <v>0.81699999999999995</v>
      </c>
      <c r="C81" s="98">
        <v>0.81699999999999995</v>
      </c>
      <c r="D81" s="132">
        <f>IF(C81&lt;MAX($C$2:C81),C81/MAX($C$2:C81)-1,0)</f>
        <v>-0.1846307385229542</v>
      </c>
    </row>
    <row r="82" spans="1:4" ht="15" thickBot="1">
      <c r="A82" s="101">
        <v>39701</v>
      </c>
      <c r="B82" s="98">
        <v>0.81599999999999995</v>
      </c>
      <c r="C82" s="98">
        <v>0.81599999999999995</v>
      </c>
      <c r="D82" s="132">
        <f>IF(C82&lt;MAX($C$2:C82),C82/MAX($C$2:C82)-1,0)</f>
        <v>-0.18562874251497008</v>
      </c>
    </row>
    <row r="83" spans="1:4" ht="15" thickBot="1">
      <c r="A83" s="97">
        <v>39702</v>
      </c>
      <c r="B83" s="98">
        <v>0.80200000000000005</v>
      </c>
      <c r="C83" s="98">
        <v>0.80200000000000005</v>
      </c>
      <c r="D83" s="132">
        <f>IF(C83&lt;MAX($C$2:C83),C83/MAX($C$2:C83)-1,0)</f>
        <v>-0.19960079840319356</v>
      </c>
    </row>
    <row r="84" spans="1:4" ht="15" thickBot="1">
      <c r="A84" s="97">
        <v>39703</v>
      </c>
      <c r="B84" s="98">
        <v>0.8</v>
      </c>
      <c r="C84" s="98">
        <v>0.8</v>
      </c>
      <c r="D84" s="132">
        <f>IF(C84&lt;MAX($C$2:C84),C84/MAX($C$2:C84)-1,0)</f>
        <v>-0.20159680638722555</v>
      </c>
    </row>
    <row r="85" spans="1:4" ht="15" thickBot="1">
      <c r="A85" s="97">
        <v>39707</v>
      </c>
      <c r="B85" s="98">
        <v>0.78700000000000003</v>
      </c>
      <c r="C85" s="98">
        <v>0.78700000000000003</v>
      </c>
      <c r="D85" s="132">
        <f>IF(C85&lt;MAX($C$2:C85),C85/MAX($C$2:C85)-1,0)</f>
        <v>-0.21457085828343314</v>
      </c>
    </row>
    <row r="86" spans="1:4" ht="15" thickBot="1">
      <c r="A86" s="97">
        <v>39708</v>
      </c>
      <c r="B86" s="98">
        <v>0.77200000000000002</v>
      </c>
      <c r="C86" s="98">
        <v>0.77200000000000002</v>
      </c>
      <c r="D86" s="132">
        <f>IF(C86&lt;MAX($C$2:C86),C86/MAX($C$2:C86)-1,0)</f>
        <v>-0.22954091816367261</v>
      </c>
    </row>
    <row r="87" spans="1:4" ht="15" thickBot="1">
      <c r="A87" s="97">
        <v>39709</v>
      </c>
      <c r="B87" s="98">
        <v>0.77</v>
      </c>
      <c r="C87" s="98">
        <v>0.77</v>
      </c>
      <c r="D87" s="132">
        <f>IF(C87&lt;MAX($C$2:C87),C87/MAX($C$2:C87)-1,0)</f>
        <v>-0.2315369261477046</v>
      </c>
    </row>
    <row r="88" spans="1:4" ht="15" thickBot="1">
      <c r="A88" s="97">
        <v>39710</v>
      </c>
      <c r="B88" s="98">
        <v>0.81399999999999995</v>
      </c>
      <c r="C88" s="98">
        <v>0.81399999999999995</v>
      </c>
      <c r="D88" s="132">
        <f>IF(C88&lt;MAX($C$2:C88),C88/MAX($C$2:C88)-1,0)</f>
        <v>-0.18762475049900207</v>
      </c>
    </row>
    <row r="89" spans="1:4" ht="15" thickBot="1">
      <c r="A89" s="97">
        <v>39713</v>
      </c>
      <c r="B89" s="98">
        <v>0.84199999999999997</v>
      </c>
      <c r="C89" s="98">
        <v>0.84199999999999997</v>
      </c>
      <c r="D89" s="132">
        <f>IF(C89&lt;MAX($C$2:C89),C89/MAX($C$2:C89)-1,0)</f>
        <v>-0.15968063872255489</v>
      </c>
    </row>
    <row r="90" spans="1:4" ht="15" thickBot="1">
      <c r="A90" s="97">
        <v>39714</v>
      </c>
      <c r="B90" s="98">
        <v>0.81399999999999995</v>
      </c>
      <c r="C90" s="98">
        <v>0.81399999999999995</v>
      </c>
      <c r="D90" s="132">
        <f>IF(C90&lt;MAX($C$2:C90),C90/MAX($C$2:C90)-1,0)</f>
        <v>-0.18762475049900207</v>
      </c>
    </row>
    <row r="91" spans="1:4" ht="15" thickBot="1">
      <c r="A91" s="97">
        <v>39715</v>
      </c>
      <c r="B91" s="98">
        <v>0.81299999999999994</v>
      </c>
      <c r="C91" s="98">
        <v>0.81299999999999994</v>
      </c>
      <c r="D91" s="132">
        <f>IF(C91&lt;MAX($C$2:C91),C91/MAX($C$2:C91)-1,0)</f>
        <v>-0.18862275449101806</v>
      </c>
    </row>
    <row r="92" spans="1:4" ht="15" thickBot="1">
      <c r="A92" s="97">
        <v>39716</v>
      </c>
      <c r="B92" s="98">
        <v>0.83199999999999996</v>
      </c>
      <c r="C92" s="98">
        <v>0.83199999999999996</v>
      </c>
      <c r="D92" s="132">
        <f>IF(C92&lt;MAX($C$2:C92),C92/MAX($C$2:C92)-1,0)</f>
        <v>-0.16966067864271461</v>
      </c>
    </row>
    <row r="93" spans="1:4" ht="15" thickBot="1">
      <c r="A93" s="97">
        <v>39717</v>
      </c>
      <c r="B93" s="98">
        <v>0.83799999999999997</v>
      </c>
      <c r="C93" s="98">
        <v>0.83799999999999997</v>
      </c>
      <c r="D93" s="132">
        <f>IF(C93&lt;MAX($C$2:C93),C93/MAX($C$2:C93)-1,0)</f>
        <v>-0.16367265469061876</v>
      </c>
    </row>
    <row r="94" spans="1:4" ht="15" thickBot="1">
      <c r="A94" s="97">
        <v>39721</v>
      </c>
      <c r="B94" s="98">
        <v>0.83799999999999997</v>
      </c>
      <c r="C94" s="98">
        <v>0.83799999999999997</v>
      </c>
      <c r="D94" s="132">
        <f>IF(C94&lt;MAX($C$2:C94),C94/MAX($C$2:C94)-1,0)</f>
        <v>-0.16367265469061876</v>
      </c>
    </row>
    <row r="95" spans="1:4" ht="15" thickBot="1">
      <c r="A95" s="97">
        <v>39727</v>
      </c>
      <c r="B95" s="98">
        <v>0.80900000000000005</v>
      </c>
      <c r="C95" s="98">
        <v>0.80900000000000005</v>
      </c>
      <c r="D95" s="132">
        <f>IF(C95&lt;MAX($C$2:C95),C95/MAX($C$2:C95)-1,0)</f>
        <v>-0.19261477045908182</v>
      </c>
    </row>
    <row r="96" spans="1:4" ht="15" thickBot="1">
      <c r="A96" s="97">
        <v>39728</v>
      </c>
      <c r="B96" s="98">
        <v>0.8</v>
      </c>
      <c r="C96" s="98">
        <v>0.8</v>
      </c>
      <c r="D96" s="132">
        <f>IF(C96&lt;MAX($C$2:C96),C96/MAX($C$2:C96)-1,0)</f>
        <v>-0.20159680638722555</v>
      </c>
    </row>
    <row r="97" spans="1:4" ht="15" thickBot="1">
      <c r="A97" s="97">
        <v>39729</v>
      </c>
      <c r="B97" s="98">
        <v>0.78</v>
      </c>
      <c r="C97" s="98">
        <v>0.78</v>
      </c>
      <c r="D97" s="132">
        <f>IF(C97&lt;MAX($C$2:C97),C97/MAX($C$2:C97)-1,0)</f>
        <v>-0.22155688622754488</v>
      </c>
    </row>
    <row r="98" spans="1:4" ht="15" thickBot="1">
      <c r="A98" s="97">
        <v>39730</v>
      </c>
      <c r="B98" s="98">
        <v>0.77500000000000002</v>
      </c>
      <c r="C98" s="98">
        <v>0.77500000000000002</v>
      </c>
      <c r="D98" s="132">
        <f>IF(C98&lt;MAX($C$2:C98),C98/MAX($C$2:C98)-1,0)</f>
        <v>-0.22654690618762474</v>
      </c>
    </row>
    <row r="99" spans="1:4" ht="15" thickBot="1">
      <c r="A99" s="97">
        <v>39731</v>
      </c>
      <c r="B99" s="98">
        <v>0.755</v>
      </c>
      <c r="C99" s="98">
        <v>0.755</v>
      </c>
      <c r="D99" s="132">
        <f>IF(C99&lt;MAX($C$2:C99),C99/MAX($C$2:C99)-1,0)</f>
        <v>-0.24650698602794407</v>
      </c>
    </row>
    <row r="100" spans="1:4" ht="15" thickBot="1">
      <c r="A100" s="97">
        <v>39734</v>
      </c>
      <c r="B100" s="98">
        <v>0.77500000000000002</v>
      </c>
      <c r="C100" s="98">
        <v>0.77500000000000002</v>
      </c>
      <c r="D100" s="132">
        <f>IF(C100&lt;MAX($C$2:C100),C100/MAX($C$2:C100)-1,0)</f>
        <v>-0.22654690618762474</v>
      </c>
    </row>
    <row r="101" spans="1:4" ht="15" thickBot="1">
      <c r="A101" s="97">
        <v>39735</v>
      </c>
      <c r="B101" s="98">
        <v>0.76500000000000001</v>
      </c>
      <c r="C101" s="98">
        <v>0.76500000000000001</v>
      </c>
      <c r="D101" s="132">
        <f>IF(C101&lt;MAX($C$2:C101),C101/MAX($C$2:C101)-1,0)</f>
        <v>-0.23652694610778446</v>
      </c>
    </row>
    <row r="102" spans="1:4" ht="15" thickBot="1">
      <c r="A102" s="101">
        <v>39736</v>
      </c>
      <c r="B102" s="98">
        <v>0.76</v>
      </c>
      <c r="C102" s="98">
        <v>0.76</v>
      </c>
      <c r="D102" s="132">
        <f>IF(C102&lt;MAX($C$2:C102),C102/MAX($C$2:C102)-1,0)</f>
        <v>-0.24151696606786421</v>
      </c>
    </row>
    <row r="103" spans="1:4" ht="15" thickBot="1">
      <c r="A103" s="97">
        <v>39737</v>
      </c>
      <c r="B103" s="98">
        <v>0.73499999999999999</v>
      </c>
      <c r="C103" s="98">
        <v>0.73499999999999999</v>
      </c>
      <c r="D103" s="132">
        <f>IF(C103&lt;MAX($C$2:C103),C103/MAX($C$2:C103)-1,0)</f>
        <v>-0.26646706586826352</v>
      </c>
    </row>
    <row r="104" spans="1:4" ht="15" thickBot="1">
      <c r="A104" s="97">
        <v>39738</v>
      </c>
      <c r="B104" s="98">
        <v>0.73599999999999999</v>
      </c>
      <c r="C104" s="98">
        <v>0.73599999999999999</v>
      </c>
      <c r="D104" s="132">
        <f>IF(C104&lt;MAX($C$2:C104),C104/MAX($C$2:C104)-1,0)</f>
        <v>-0.26546906187624753</v>
      </c>
    </row>
    <row r="105" spans="1:4" ht="15" thickBot="1">
      <c r="A105" s="97">
        <v>39741</v>
      </c>
      <c r="B105" s="98">
        <v>0.75</v>
      </c>
      <c r="C105" s="98">
        <v>0.75</v>
      </c>
      <c r="D105" s="132">
        <f>IF(C105&lt;MAX($C$2:C105),C105/MAX($C$2:C105)-1,0)</f>
        <v>-0.25149700598802394</v>
      </c>
    </row>
    <row r="106" spans="1:4" ht="15" thickBot="1">
      <c r="A106" s="97">
        <v>39742</v>
      </c>
      <c r="B106" s="98">
        <v>0.749</v>
      </c>
      <c r="C106" s="98">
        <v>0.749</v>
      </c>
      <c r="D106" s="132">
        <f>IF(C106&lt;MAX($C$2:C106),C106/MAX($C$2:C106)-1,0)</f>
        <v>-0.25249500998003993</v>
      </c>
    </row>
    <row r="107" spans="1:4" ht="15" thickBot="1">
      <c r="A107" s="97">
        <v>39743</v>
      </c>
      <c r="B107" s="98">
        <v>0.745</v>
      </c>
      <c r="C107" s="98">
        <v>0.745</v>
      </c>
      <c r="D107" s="132">
        <f>IF(C107&lt;MAX($C$2:C107),C107/MAX($C$2:C107)-1,0)</f>
        <v>-0.2564870259481038</v>
      </c>
    </row>
    <row r="108" spans="1:4" ht="15" thickBot="1">
      <c r="A108" s="97">
        <v>39744</v>
      </c>
      <c r="B108" s="98">
        <v>0.74299999999999999</v>
      </c>
      <c r="C108" s="98">
        <v>0.74299999999999999</v>
      </c>
      <c r="D108" s="132">
        <f>IF(C108&lt;MAX($C$2:C108),C108/MAX($C$2:C108)-1,0)</f>
        <v>-0.25848303393213579</v>
      </c>
    </row>
    <row r="109" spans="1:4" ht="15" thickBot="1">
      <c r="A109" s="97">
        <v>39745</v>
      </c>
      <c r="B109" s="98">
        <v>0.73099999999999998</v>
      </c>
      <c r="C109" s="98">
        <v>0.73099999999999998</v>
      </c>
      <c r="D109" s="132">
        <f>IF(C109&lt;MAX($C$2:C109),C109/MAX($C$2:C109)-1,0)</f>
        <v>-0.27045908183632739</v>
      </c>
    </row>
    <row r="110" spans="1:4" ht="15" thickBot="1">
      <c r="A110" s="97">
        <v>39748</v>
      </c>
      <c r="B110" s="98">
        <v>0.69899999999999995</v>
      </c>
      <c r="C110" s="98">
        <v>0.69899999999999995</v>
      </c>
      <c r="D110" s="132">
        <f>IF(C110&lt;MAX($C$2:C110),C110/MAX($C$2:C110)-1,0)</f>
        <v>-0.30239520958083832</v>
      </c>
    </row>
    <row r="111" spans="1:4" ht="15" thickBot="1">
      <c r="A111" s="97">
        <v>39749</v>
      </c>
      <c r="B111" s="98">
        <v>0.71399999999999997</v>
      </c>
      <c r="C111" s="98">
        <v>0.71399999999999997</v>
      </c>
      <c r="D111" s="132">
        <f>IF(C111&lt;MAX($C$2:C111),C111/MAX($C$2:C111)-1,0)</f>
        <v>-0.28742514970059885</v>
      </c>
    </row>
    <row r="112" spans="1:4" ht="15" thickBot="1">
      <c r="A112" s="97">
        <v>39750</v>
      </c>
      <c r="B112" s="98">
        <v>0.70499999999999996</v>
      </c>
      <c r="C112" s="98">
        <v>0.70499999999999996</v>
      </c>
      <c r="D112" s="132">
        <f>IF(C112&lt;MAX($C$2:C112),C112/MAX($C$2:C112)-1,0)</f>
        <v>-0.29640718562874258</v>
      </c>
    </row>
    <row r="113" spans="1:4" ht="15" thickBot="1">
      <c r="A113" s="97">
        <v>39751</v>
      </c>
      <c r="B113" s="98">
        <v>0.71599999999999997</v>
      </c>
      <c r="C113" s="98">
        <v>0.71599999999999997</v>
      </c>
      <c r="D113" s="132">
        <f>IF(C113&lt;MAX($C$2:C113),C113/MAX($C$2:C113)-1,0)</f>
        <v>-0.28542914171656686</v>
      </c>
    </row>
    <row r="114" spans="1:4" ht="15" thickBot="1">
      <c r="A114" s="97">
        <v>39752</v>
      </c>
      <c r="B114" s="98">
        <v>0.70299999999999996</v>
      </c>
      <c r="C114" s="98">
        <v>0.70299999999999996</v>
      </c>
      <c r="D114" s="132">
        <f>IF(C114&lt;MAX($C$2:C114),C114/MAX($C$2:C114)-1,0)</f>
        <v>-0.29840319361277445</v>
      </c>
    </row>
    <row r="115" spans="1:4" ht="15" thickBot="1">
      <c r="A115" s="97">
        <v>39755</v>
      </c>
      <c r="B115" s="98">
        <v>0.69899999999999995</v>
      </c>
      <c r="C115" s="98">
        <v>0.69899999999999995</v>
      </c>
      <c r="D115" s="132">
        <f>IF(C115&lt;MAX($C$2:C115),C115/MAX($C$2:C115)-1,0)</f>
        <v>-0.30239520958083832</v>
      </c>
    </row>
    <row r="116" spans="1:4" ht="15" thickBot="1">
      <c r="A116" s="97">
        <v>39756</v>
      </c>
      <c r="B116" s="98">
        <v>0.69699999999999995</v>
      </c>
      <c r="C116" s="98">
        <v>0.69699999999999995</v>
      </c>
      <c r="D116" s="132">
        <f>IF(C116&lt;MAX($C$2:C116),C116/MAX($C$2:C116)-1,0)</f>
        <v>-0.30439121756487031</v>
      </c>
    </row>
    <row r="117" spans="1:4" ht="15" thickBot="1">
      <c r="A117" s="97">
        <v>39757</v>
      </c>
      <c r="B117" s="98">
        <v>0.71599999999999997</v>
      </c>
      <c r="C117" s="98">
        <v>0.71599999999999997</v>
      </c>
      <c r="D117" s="132">
        <f>IF(C117&lt;MAX($C$2:C117),C117/MAX($C$2:C117)-1,0)</f>
        <v>-0.28542914171656686</v>
      </c>
    </row>
    <row r="118" spans="1:4" ht="15" thickBot="1">
      <c r="A118" s="97">
        <v>39758</v>
      </c>
      <c r="B118" s="98">
        <v>0.70499999999999996</v>
      </c>
      <c r="C118" s="98">
        <v>0.70499999999999996</v>
      </c>
      <c r="D118" s="132">
        <f>IF(C118&lt;MAX($C$2:C118),C118/MAX($C$2:C118)-1,0)</f>
        <v>-0.29640718562874258</v>
      </c>
    </row>
    <row r="119" spans="1:4" ht="15" thickBot="1">
      <c r="A119" s="97">
        <v>39759</v>
      </c>
      <c r="B119" s="98">
        <v>0.71099999999999997</v>
      </c>
      <c r="C119" s="98">
        <v>0.71099999999999997</v>
      </c>
      <c r="D119" s="132">
        <f>IF(C119&lt;MAX($C$2:C119),C119/MAX($C$2:C119)-1,0)</f>
        <v>-0.29041916167664672</v>
      </c>
    </row>
    <row r="120" spans="1:4" ht="15" thickBot="1">
      <c r="A120" s="97">
        <v>39762</v>
      </c>
      <c r="B120" s="98">
        <v>0.747</v>
      </c>
      <c r="C120" s="98">
        <v>0.747</v>
      </c>
      <c r="D120" s="132">
        <f>IF(C120&lt;MAX($C$2:C120),C120/MAX($C$2:C120)-1,0)</f>
        <v>-0.25449101796407181</v>
      </c>
    </row>
    <row r="121" spans="1:4" ht="15" thickBot="1">
      <c r="A121" s="97">
        <v>39763</v>
      </c>
      <c r="B121" s="98">
        <v>0.73899999999999999</v>
      </c>
      <c r="C121" s="98">
        <v>0.73899999999999999</v>
      </c>
      <c r="D121" s="132">
        <f>IF(C121&lt;MAX($C$2:C121),C121/MAX($C$2:C121)-1,0)</f>
        <v>-0.26247504990019965</v>
      </c>
    </row>
    <row r="122" spans="1:4" ht="15" thickBot="1">
      <c r="A122" s="101">
        <v>39764</v>
      </c>
      <c r="B122" s="98">
        <v>0.745</v>
      </c>
      <c r="C122" s="98">
        <v>0.745</v>
      </c>
      <c r="D122" s="132">
        <f>IF(C122&lt;MAX($C$2:C122),C122/MAX($C$2:C122)-1,0)</f>
        <v>-0.2564870259481038</v>
      </c>
    </row>
    <row r="123" spans="1:4" ht="15" thickBot="1">
      <c r="A123" s="97">
        <v>39765</v>
      </c>
      <c r="B123" s="98">
        <v>0.76700000000000002</v>
      </c>
      <c r="C123" s="98">
        <v>0.76700000000000002</v>
      </c>
      <c r="D123" s="132">
        <f>IF(C123&lt;MAX($C$2:C123),C123/MAX($C$2:C123)-1,0)</f>
        <v>-0.23453093812375247</v>
      </c>
    </row>
    <row r="124" spans="1:4" ht="15" thickBot="1">
      <c r="A124" s="97">
        <v>39766</v>
      </c>
      <c r="B124" s="98">
        <v>0.79100000000000004</v>
      </c>
      <c r="C124" s="98">
        <v>0.79100000000000004</v>
      </c>
      <c r="D124" s="132">
        <f>IF(C124&lt;MAX($C$2:C124),C124/MAX($C$2:C124)-1,0)</f>
        <v>-0.21057884231536927</v>
      </c>
    </row>
    <row r="125" spans="1:4" ht="15" thickBot="1">
      <c r="A125" s="97">
        <v>39769</v>
      </c>
      <c r="B125" s="98">
        <v>0.80100000000000005</v>
      </c>
      <c r="C125" s="98">
        <v>0.80100000000000005</v>
      </c>
      <c r="D125" s="132">
        <f>IF(C125&lt;MAX($C$2:C125),C125/MAX($C$2:C125)-1,0)</f>
        <v>-0.20059880239520955</v>
      </c>
    </row>
    <row r="126" spans="1:4" ht="15" thickBot="1">
      <c r="A126" s="97">
        <v>39770</v>
      </c>
      <c r="B126" s="98">
        <v>0.75900000000000001</v>
      </c>
      <c r="C126" s="98">
        <v>0.75900000000000001</v>
      </c>
      <c r="D126" s="132">
        <f>IF(C126&lt;MAX($C$2:C126),C126/MAX($C$2:C126)-1,0)</f>
        <v>-0.24251497005988021</v>
      </c>
    </row>
    <row r="127" spans="1:4" ht="15" thickBot="1">
      <c r="A127" s="97">
        <v>39771</v>
      </c>
      <c r="B127" s="98">
        <v>0.78900000000000003</v>
      </c>
      <c r="C127" s="98">
        <v>0.78900000000000003</v>
      </c>
      <c r="D127" s="132">
        <f>IF(C127&lt;MAX($C$2:C127),C127/MAX($C$2:C127)-1,0)</f>
        <v>-0.21257485029940115</v>
      </c>
    </row>
    <row r="128" spans="1:4" ht="15" thickBot="1">
      <c r="A128" s="97">
        <v>39772</v>
      </c>
      <c r="B128" s="98">
        <v>0.78100000000000003</v>
      </c>
      <c r="C128" s="98">
        <v>0.78100000000000003</v>
      </c>
      <c r="D128" s="132">
        <f>IF(C128&lt;MAX($C$2:C128),C128/MAX($C$2:C128)-1,0)</f>
        <v>-0.22055888223552889</v>
      </c>
    </row>
    <row r="129" spans="1:4" ht="15" thickBot="1">
      <c r="A129" s="97">
        <v>39773</v>
      </c>
      <c r="B129" s="98">
        <v>0.77200000000000002</v>
      </c>
      <c r="C129" s="98">
        <v>0.77200000000000002</v>
      </c>
      <c r="D129" s="132">
        <f>IF(C129&lt;MAX($C$2:C129),C129/MAX($C$2:C129)-1,0)</f>
        <v>-0.22954091816367261</v>
      </c>
    </row>
    <row r="130" spans="1:4" ht="15" thickBot="1">
      <c r="A130" s="97">
        <v>39776</v>
      </c>
      <c r="B130" s="98">
        <v>0.755</v>
      </c>
      <c r="C130" s="98">
        <v>0.755</v>
      </c>
      <c r="D130" s="132">
        <f>IF(C130&lt;MAX($C$2:C130),C130/MAX($C$2:C130)-1,0)</f>
        <v>-0.24650698602794407</v>
      </c>
    </row>
    <row r="131" spans="1:4" ht="15" thickBot="1">
      <c r="A131" s="97">
        <v>39777</v>
      </c>
      <c r="B131" s="98">
        <v>0.75</v>
      </c>
      <c r="C131" s="98">
        <v>0.75</v>
      </c>
      <c r="D131" s="132">
        <f>IF(C131&lt;MAX($C$2:C131),C131/MAX($C$2:C131)-1,0)</f>
        <v>-0.25149700598802394</v>
      </c>
    </row>
    <row r="132" spans="1:4" ht="15" thickBot="1">
      <c r="A132" s="97">
        <v>39778</v>
      </c>
      <c r="B132" s="98">
        <v>0.748</v>
      </c>
      <c r="C132" s="98">
        <v>0.748</v>
      </c>
      <c r="D132" s="132">
        <f>IF(C132&lt;MAX($C$2:C132),C132/MAX($C$2:C132)-1,0)</f>
        <v>-0.25349301397205593</v>
      </c>
    </row>
    <row r="133" spans="1:4" ht="15" thickBot="1">
      <c r="A133" s="97">
        <v>39779</v>
      </c>
      <c r="B133" s="98">
        <v>0.751</v>
      </c>
      <c r="C133" s="98">
        <v>0.751</v>
      </c>
      <c r="D133" s="132">
        <f>IF(C133&lt;MAX($C$2:C133),C133/MAX($C$2:C133)-1,0)</f>
        <v>-0.25049900199600794</v>
      </c>
    </row>
    <row r="134" spans="1:4" ht="15" thickBot="1">
      <c r="A134" s="97">
        <v>39780</v>
      </c>
      <c r="B134" s="98">
        <v>0.74</v>
      </c>
      <c r="C134" s="98">
        <v>0.74</v>
      </c>
      <c r="D134" s="132">
        <f>IF(C134&lt;MAX($C$2:C134),C134/MAX($C$2:C134)-1,0)</f>
        <v>-0.26147704590818366</v>
      </c>
    </row>
    <row r="135" spans="1:4" ht="15" thickBot="1">
      <c r="A135" s="97">
        <v>39783</v>
      </c>
      <c r="B135" s="98">
        <v>0.754</v>
      </c>
      <c r="C135" s="98">
        <v>0.754</v>
      </c>
      <c r="D135" s="132">
        <f>IF(C135&lt;MAX($C$2:C135),C135/MAX($C$2:C135)-1,0)</f>
        <v>-0.24750499001996007</v>
      </c>
    </row>
    <row r="136" spans="1:4" ht="15" thickBot="1">
      <c r="A136" s="97">
        <v>39784</v>
      </c>
      <c r="B136" s="98">
        <v>0.76200000000000001</v>
      </c>
      <c r="C136" s="98">
        <v>0.76200000000000001</v>
      </c>
      <c r="D136" s="132">
        <f>IF(C136&lt;MAX($C$2:C136),C136/MAX($C$2:C136)-1,0)</f>
        <v>-0.23952095808383234</v>
      </c>
    </row>
    <row r="137" spans="1:4" ht="15" thickBot="1">
      <c r="A137" s="97">
        <v>39785</v>
      </c>
      <c r="B137" s="98">
        <v>0.79100000000000004</v>
      </c>
      <c r="C137" s="98">
        <v>0.79100000000000004</v>
      </c>
      <c r="D137" s="132">
        <f>IF(C137&lt;MAX($C$2:C137),C137/MAX($C$2:C137)-1,0)</f>
        <v>-0.21057884231536927</v>
      </c>
    </row>
    <row r="138" spans="1:4" ht="15" thickBot="1">
      <c r="A138" s="97">
        <v>39786</v>
      </c>
      <c r="B138" s="98">
        <v>0.79700000000000004</v>
      </c>
      <c r="C138" s="98">
        <v>0.79700000000000004</v>
      </c>
      <c r="D138" s="132">
        <f>IF(C138&lt;MAX($C$2:C138),C138/MAX($C$2:C138)-1,0)</f>
        <v>-0.20459081836327342</v>
      </c>
    </row>
    <row r="139" spans="1:4" ht="15" thickBot="1">
      <c r="A139" s="97">
        <v>39787</v>
      </c>
      <c r="B139" s="98">
        <v>0.80700000000000005</v>
      </c>
      <c r="C139" s="98">
        <v>0.80700000000000005</v>
      </c>
      <c r="D139" s="132">
        <f>IF(C139&lt;MAX($C$2:C139),C139/MAX($C$2:C139)-1,0)</f>
        <v>-0.1946107784431137</v>
      </c>
    </row>
    <row r="140" spans="1:4" ht="15" thickBot="1">
      <c r="A140" s="97">
        <v>39790</v>
      </c>
      <c r="B140" s="98">
        <v>0.83099999999999996</v>
      </c>
      <c r="C140" s="98">
        <v>0.83099999999999996</v>
      </c>
      <c r="D140" s="132">
        <f>IF(C140&lt;MAX($C$2:C140),C140/MAX($C$2:C140)-1,0)</f>
        <v>-0.17065868263473061</v>
      </c>
    </row>
    <row r="141" spans="1:4" ht="15" thickBot="1">
      <c r="A141" s="97">
        <v>39791</v>
      </c>
      <c r="B141" s="98">
        <v>0.81399999999999995</v>
      </c>
      <c r="C141" s="98">
        <v>0.81399999999999995</v>
      </c>
      <c r="D141" s="132">
        <f>IF(C141&lt;MAX($C$2:C141),C141/MAX($C$2:C141)-1,0)</f>
        <v>-0.18762475049900207</v>
      </c>
    </row>
    <row r="142" spans="1:4" ht="15" thickBot="1">
      <c r="A142" s="101">
        <v>39792</v>
      </c>
      <c r="B142" s="98">
        <v>0.83099999999999996</v>
      </c>
      <c r="C142" s="98">
        <v>0.83099999999999996</v>
      </c>
      <c r="D142" s="132">
        <f>IF(C142&lt;MAX($C$2:C142),C142/MAX($C$2:C142)-1,0)</f>
        <v>-0.17065868263473061</v>
      </c>
    </row>
    <row r="143" spans="1:4" ht="15" thickBot="1">
      <c r="A143" s="97">
        <v>39793</v>
      </c>
      <c r="B143" s="98">
        <v>0.81799999999999995</v>
      </c>
      <c r="C143" s="98">
        <v>0.81799999999999995</v>
      </c>
      <c r="D143" s="132">
        <f>IF(C143&lt;MAX($C$2:C143),C143/MAX($C$2:C143)-1,0)</f>
        <v>-0.1836327345309382</v>
      </c>
    </row>
    <row r="144" spans="1:4" ht="15" thickBot="1">
      <c r="A144" s="97">
        <v>39794</v>
      </c>
      <c r="B144" s="98">
        <v>0.79100000000000004</v>
      </c>
      <c r="C144" s="98">
        <v>0.79100000000000004</v>
      </c>
      <c r="D144" s="132">
        <f>IF(C144&lt;MAX($C$2:C144),C144/MAX($C$2:C144)-1,0)</f>
        <v>-0.21057884231536927</v>
      </c>
    </row>
    <row r="145" spans="1:4" ht="15" thickBot="1">
      <c r="A145" s="97">
        <v>39797</v>
      </c>
      <c r="B145" s="98">
        <v>0.79400000000000004</v>
      </c>
      <c r="C145" s="98">
        <v>0.79400000000000004</v>
      </c>
      <c r="D145" s="132">
        <f>IF(C145&lt;MAX($C$2:C145),C145/MAX($C$2:C145)-1,0)</f>
        <v>-0.20758483033932129</v>
      </c>
    </row>
    <row r="146" spans="1:4" ht="15" thickBot="1">
      <c r="A146" s="97">
        <v>39798</v>
      </c>
      <c r="B146" s="98">
        <v>0.80100000000000005</v>
      </c>
      <c r="C146" s="98">
        <v>0.80100000000000005</v>
      </c>
      <c r="D146" s="132">
        <f>IF(C146&lt;MAX($C$2:C146),C146/MAX($C$2:C146)-1,0)</f>
        <v>-0.20059880239520955</v>
      </c>
    </row>
    <row r="147" spans="1:4" ht="15" thickBot="1">
      <c r="A147" s="97">
        <v>39799</v>
      </c>
      <c r="B147" s="98">
        <v>0.80400000000000005</v>
      </c>
      <c r="C147" s="98">
        <v>0.80400000000000005</v>
      </c>
      <c r="D147" s="132">
        <f>IF(C147&lt;MAX($C$2:C147),C147/MAX($C$2:C147)-1,0)</f>
        <v>-0.19760479041916168</v>
      </c>
    </row>
    <row r="148" spans="1:4" ht="15" thickBot="1">
      <c r="A148" s="97">
        <v>39800</v>
      </c>
      <c r="B148" s="98">
        <v>0.81699999999999995</v>
      </c>
      <c r="C148" s="98">
        <v>0.81699999999999995</v>
      </c>
      <c r="D148" s="132">
        <f>IF(C148&lt;MAX($C$2:C148),C148/MAX($C$2:C148)-1,0)</f>
        <v>-0.1846307385229542</v>
      </c>
    </row>
    <row r="149" spans="1:4" ht="15" thickBot="1">
      <c r="A149" s="97">
        <v>39801</v>
      </c>
      <c r="B149" s="98">
        <v>0.82399999999999995</v>
      </c>
      <c r="C149" s="98">
        <v>0.82399999999999995</v>
      </c>
      <c r="D149" s="132">
        <f>IF(C149&lt;MAX($C$2:C149),C149/MAX($C$2:C149)-1,0)</f>
        <v>-0.17764471057884235</v>
      </c>
    </row>
    <row r="150" spans="1:4" ht="15" thickBot="1">
      <c r="A150" s="97">
        <v>39804</v>
      </c>
      <c r="B150" s="98">
        <v>0.82</v>
      </c>
      <c r="C150" s="98">
        <v>0.82</v>
      </c>
      <c r="D150" s="132">
        <f>IF(C150&lt;MAX($C$2:C150),C150/MAX($C$2:C150)-1,0)</f>
        <v>-0.18163672654690621</v>
      </c>
    </row>
    <row r="151" spans="1:4" ht="15" thickBot="1">
      <c r="A151" s="97">
        <v>39805</v>
      </c>
      <c r="B151" s="98">
        <v>0.79500000000000004</v>
      </c>
      <c r="C151" s="98">
        <v>0.79500000000000004</v>
      </c>
      <c r="D151" s="132">
        <f>IF(C151&lt;MAX($C$2:C151),C151/MAX($C$2:C151)-1,0)</f>
        <v>-0.2065868263473053</v>
      </c>
    </row>
    <row r="152" spans="1:4" ht="15" thickBot="1">
      <c r="A152" s="97">
        <v>39806</v>
      </c>
      <c r="B152" s="98">
        <v>0.78700000000000003</v>
      </c>
      <c r="C152" s="98">
        <v>0.78700000000000003</v>
      </c>
      <c r="D152" s="132">
        <f>IF(C152&lt;MAX($C$2:C152),C152/MAX($C$2:C152)-1,0)</f>
        <v>-0.21457085828343314</v>
      </c>
    </row>
    <row r="153" spans="1:4" ht="15" thickBot="1">
      <c r="A153" s="97">
        <v>39807</v>
      </c>
      <c r="B153" s="98">
        <v>0.78500000000000003</v>
      </c>
      <c r="C153" s="98">
        <v>0.78500000000000003</v>
      </c>
      <c r="D153" s="132">
        <f>IF(C153&lt;MAX($C$2:C153),C153/MAX($C$2:C153)-1,0)</f>
        <v>-0.21656686626746502</v>
      </c>
    </row>
    <row r="154" spans="1:4" ht="15" thickBot="1">
      <c r="A154" s="97">
        <v>39808</v>
      </c>
      <c r="B154" s="98">
        <v>0.78500000000000003</v>
      </c>
      <c r="C154" s="98">
        <v>0.78500000000000003</v>
      </c>
      <c r="D154" s="132">
        <f>IF(C154&lt;MAX($C$2:C154),C154/MAX($C$2:C154)-1,0)</f>
        <v>-0.21656686626746502</v>
      </c>
    </row>
    <row r="155" spans="1:4" ht="15" thickBot="1">
      <c r="A155" s="97">
        <v>39811</v>
      </c>
      <c r="B155" s="98">
        <v>0.78300000000000003</v>
      </c>
      <c r="C155" s="98">
        <v>0.78300000000000003</v>
      </c>
      <c r="D155" s="132">
        <f>IF(C155&lt;MAX($C$2:C155),C155/MAX($C$2:C155)-1,0)</f>
        <v>-0.21856287425149701</v>
      </c>
    </row>
    <row r="156" spans="1:4" ht="15" thickBot="1">
      <c r="A156" s="97">
        <v>39812</v>
      </c>
      <c r="B156" s="98">
        <v>0.77900000000000003</v>
      </c>
      <c r="C156" s="98">
        <v>0.77900000000000003</v>
      </c>
      <c r="D156" s="132">
        <f>IF(C156&lt;MAX($C$2:C156),C156/MAX($C$2:C156)-1,0)</f>
        <v>-0.22255489021956087</v>
      </c>
    </row>
    <row r="157" spans="1:4" ht="15" thickBot="1">
      <c r="A157" s="97">
        <v>39813</v>
      </c>
      <c r="B157" s="98">
        <v>0.77800000000000002</v>
      </c>
      <c r="C157" s="98">
        <v>0.77800000000000002</v>
      </c>
      <c r="D157" s="132">
        <f>IF(C157&lt;MAX($C$2:C157),C157/MAX($C$2:C157)-1,0)</f>
        <v>-0.22355289421157687</v>
      </c>
    </row>
    <row r="158" spans="1:4" ht="15" thickBot="1">
      <c r="A158" s="97">
        <v>39818</v>
      </c>
      <c r="B158" s="98">
        <v>0.79400000000000004</v>
      </c>
      <c r="C158" s="98">
        <v>0.79400000000000004</v>
      </c>
      <c r="D158" s="132">
        <f>IF(C158&lt;MAX($C$2:C158),C158/MAX($C$2:C158)-1,0)</f>
        <v>-0.20758483033932129</v>
      </c>
    </row>
    <row r="159" spans="1:4" ht="15" thickBot="1">
      <c r="A159" s="97">
        <v>39819</v>
      </c>
      <c r="B159" s="98">
        <v>0.81100000000000005</v>
      </c>
      <c r="C159" s="98">
        <v>0.81100000000000005</v>
      </c>
      <c r="D159" s="132">
        <f>IF(C159&lt;MAX($C$2:C159),C159/MAX($C$2:C159)-1,0)</f>
        <v>-0.19061876247504983</v>
      </c>
    </row>
    <row r="160" spans="1:4" ht="15" thickBot="1">
      <c r="A160" s="97">
        <v>39820</v>
      </c>
      <c r="B160" s="98">
        <v>0.81</v>
      </c>
      <c r="C160" s="98">
        <v>0.81</v>
      </c>
      <c r="D160" s="132">
        <f>IF(C160&lt;MAX($C$2:C160),C160/MAX($C$2:C160)-1,0)</f>
        <v>-0.19161676646706582</v>
      </c>
    </row>
    <row r="161" spans="1:4" ht="15" thickBot="1">
      <c r="A161" s="97">
        <v>39821</v>
      </c>
      <c r="B161" s="98">
        <v>0.80100000000000005</v>
      </c>
      <c r="C161" s="98">
        <v>0.80100000000000005</v>
      </c>
      <c r="D161" s="132">
        <f>IF(C161&lt;MAX($C$2:C161),C161/MAX($C$2:C161)-1,0)</f>
        <v>-0.20059880239520955</v>
      </c>
    </row>
    <row r="162" spans="1:4" ht="15" thickBot="1">
      <c r="A162" s="101">
        <v>39822</v>
      </c>
      <c r="B162" s="98">
        <v>0.81399999999999995</v>
      </c>
      <c r="C162" s="98">
        <v>0.81399999999999995</v>
      </c>
      <c r="D162" s="132">
        <f>IF(C162&lt;MAX($C$2:C162),C162/MAX($C$2:C162)-1,0)</f>
        <v>-0.18762475049900207</v>
      </c>
    </row>
    <row r="163" spans="1:4" ht="15" thickBot="1">
      <c r="A163" s="97">
        <v>39825</v>
      </c>
      <c r="B163" s="98">
        <v>0.81899999999999995</v>
      </c>
      <c r="C163" s="98">
        <v>0.81899999999999995</v>
      </c>
      <c r="D163" s="132">
        <f>IF(C163&lt;MAX($C$2:C163),C163/MAX($C$2:C163)-1,0)</f>
        <v>-0.18263473053892221</v>
      </c>
    </row>
    <row r="164" spans="1:4" ht="15" thickBot="1">
      <c r="A164" s="97">
        <v>39826</v>
      </c>
      <c r="B164" s="98">
        <v>0.80700000000000005</v>
      </c>
      <c r="C164" s="98">
        <v>0.80700000000000005</v>
      </c>
      <c r="D164" s="132">
        <f>IF(C164&lt;MAX($C$2:C164),C164/MAX($C$2:C164)-1,0)</f>
        <v>-0.1946107784431137</v>
      </c>
    </row>
    <row r="165" spans="1:4" ht="15" thickBot="1">
      <c r="A165" s="97">
        <v>39827</v>
      </c>
      <c r="B165" s="98">
        <v>0.83299999999999996</v>
      </c>
      <c r="C165" s="98">
        <v>0.83299999999999996</v>
      </c>
      <c r="D165" s="132">
        <f>IF(C165&lt;MAX($C$2:C165),C165/MAX($C$2:C165)-1,0)</f>
        <v>-0.16866267465069862</v>
      </c>
    </row>
    <row r="166" spans="1:4" ht="15" thickBot="1">
      <c r="A166" s="97">
        <v>39828</v>
      </c>
      <c r="B166" s="98">
        <v>0.83499999999999996</v>
      </c>
      <c r="C166" s="98">
        <v>0.83499999999999996</v>
      </c>
      <c r="D166" s="132">
        <f>IF(C166&lt;MAX($C$2:C166),C166/MAX($C$2:C166)-1,0)</f>
        <v>-0.16666666666666674</v>
      </c>
    </row>
    <row r="167" spans="1:4" ht="15" thickBot="1">
      <c r="A167" s="97">
        <v>39829</v>
      </c>
      <c r="B167" s="98">
        <v>0.83899999999999997</v>
      </c>
      <c r="C167" s="98">
        <v>0.83899999999999997</v>
      </c>
      <c r="D167" s="132">
        <f>IF(C167&lt;MAX($C$2:C167),C167/MAX($C$2:C167)-1,0)</f>
        <v>-0.16267465069860287</v>
      </c>
    </row>
    <row r="168" spans="1:4" ht="15" thickBot="1">
      <c r="A168" s="97">
        <v>39832</v>
      </c>
      <c r="B168" s="98">
        <v>0.84199999999999997</v>
      </c>
      <c r="C168" s="98">
        <v>0.84199999999999997</v>
      </c>
      <c r="D168" s="132">
        <f>IF(C168&lt;MAX($C$2:C168),C168/MAX($C$2:C168)-1,0)</f>
        <v>-0.15968063872255489</v>
      </c>
    </row>
    <row r="169" spans="1:4" ht="15" thickBot="1">
      <c r="A169" s="97">
        <v>39833</v>
      </c>
      <c r="B169" s="98">
        <v>0.85399999999999998</v>
      </c>
      <c r="C169" s="98">
        <v>0.85399999999999998</v>
      </c>
      <c r="D169" s="132">
        <f>IF(C169&lt;MAX($C$2:C169),C169/MAX($C$2:C169)-1,0)</f>
        <v>-0.14770459081836329</v>
      </c>
    </row>
    <row r="170" spans="1:4" ht="15" thickBot="1">
      <c r="A170" s="97">
        <v>39834</v>
      </c>
      <c r="B170" s="98">
        <v>0.86</v>
      </c>
      <c r="C170" s="98">
        <v>0.86</v>
      </c>
      <c r="D170" s="132">
        <f>IF(C170&lt;MAX($C$2:C170),C170/MAX($C$2:C170)-1,0)</f>
        <v>-0.14171656686626743</v>
      </c>
    </row>
    <row r="171" spans="1:4" ht="15" thickBot="1">
      <c r="A171" s="97">
        <v>39835</v>
      </c>
      <c r="B171" s="98">
        <v>0.874</v>
      </c>
      <c r="C171" s="98">
        <v>0.874</v>
      </c>
      <c r="D171" s="132">
        <f>IF(C171&lt;MAX($C$2:C171),C171/MAX($C$2:C171)-1,0)</f>
        <v>-0.12774451097804396</v>
      </c>
    </row>
    <row r="172" spans="1:4" ht="15" thickBot="1">
      <c r="A172" s="97">
        <v>39836</v>
      </c>
      <c r="B172" s="98">
        <v>0.873</v>
      </c>
      <c r="C172" s="98">
        <v>0.873</v>
      </c>
      <c r="D172" s="132">
        <f>IF(C172&lt;MAX($C$2:C172),C172/MAX($C$2:C172)-1,0)</f>
        <v>-0.12874251497005984</v>
      </c>
    </row>
    <row r="173" spans="1:4" ht="15" thickBot="1">
      <c r="A173" s="97">
        <v>39846</v>
      </c>
      <c r="B173" s="98">
        <v>0.89</v>
      </c>
      <c r="C173" s="98">
        <v>0.89</v>
      </c>
      <c r="D173" s="132">
        <f>IF(C173&lt;MAX($C$2:C173),C173/MAX($C$2:C173)-1,0)</f>
        <v>-0.11177644710578838</v>
      </c>
    </row>
    <row r="174" spans="1:4" ht="15" thickBot="1">
      <c r="A174" s="97">
        <v>39847</v>
      </c>
      <c r="B174" s="98">
        <v>0.90500000000000003</v>
      </c>
      <c r="C174" s="98">
        <v>0.90500000000000003</v>
      </c>
      <c r="D174" s="132">
        <f>IF(C174&lt;MAX($C$2:C174),C174/MAX($C$2:C174)-1,0)</f>
        <v>-9.6806387225548907E-2</v>
      </c>
    </row>
    <row r="175" spans="1:4" ht="15" thickBot="1">
      <c r="A175" s="97">
        <v>39848</v>
      </c>
      <c r="B175" s="98">
        <v>0.91800000000000004</v>
      </c>
      <c r="C175" s="98">
        <v>0.91800000000000004</v>
      </c>
      <c r="D175" s="132">
        <f>IF(C175&lt;MAX($C$2:C175),C175/MAX($C$2:C175)-1,0)</f>
        <v>-8.3832335329341312E-2</v>
      </c>
    </row>
    <row r="176" spans="1:4" ht="15" thickBot="1">
      <c r="A176" s="97">
        <v>39849</v>
      </c>
      <c r="B176" s="98">
        <v>0.90700000000000003</v>
      </c>
      <c r="C176" s="98">
        <v>0.90700000000000003</v>
      </c>
      <c r="D176" s="132">
        <f>IF(C176&lt;MAX($C$2:C176),C176/MAX($C$2:C176)-1,0)</f>
        <v>-9.4810379241516918E-2</v>
      </c>
    </row>
    <row r="177" spans="1:4" ht="15" thickBot="1">
      <c r="A177" s="97">
        <v>39850</v>
      </c>
      <c r="B177" s="98">
        <v>0.93600000000000005</v>
      </c>
      <c r="C177" s="98">
        <v>0.93600000000000005</v>
      </c>
      <c r="D177" s="132">
        <f>IF(C177&lt;MAX($C$2:C177),C177/MAX($C$2:C177)-1,0)</f>
        <v>-6.5868263473053856E-2</v>
      </c>
    </row>
    <row r="178" spans="1:4" ht="15" thickBot="1">
      <c r="A178" s="97">
        <v>39853</v>
      </c>
      <c r="B178" s="98">
        <v>0.96299999999999997</v>
      </c>
      <c r="C178" s="98">
        <v>0.96299999999999997</v>
      </c>
      <c r="D178" s="132">
        <f>IF(C178&lt;MAX($C$2:C178),C178/MAX($C$2:C178)-1,0)</f>
        <v>-3.8922155688622784E-2</v>
      </c>
    </row>
    <row r="179" spans="1:4" ht="15" thickBot="1">
      <c r="A179" s="97">
        <v>39854</v>
      </c>
      <c r="B179" s="98">
        <v>0.98</v>
      </c>
      <c r="C179" s="98">
        <v>0.98</v>
      </c>
      <c r="D179" s="132">
        <f>IF(C179&lt;MAX($C$2:C179),C179/MAX($C$2:C179)-1,0)</f>
        <v>-2.1956087824351322E-2</v>
      </c>
    </row>
    <row r="180" spans="1:4" ht="15" thickBot="1">
      <c r="A180" s="97">
        <v>39855</v>
      </c>
      <c r="B180" s="98">
        <v>0.98</v>
      </c>
      <c r="C180" s="98">
        <v>0.98</v>
      </c>
      <c r="D180" s="132">
        <f>IF(C180&lt;MAX($C$2:C180),C180/MAX($C$2:C180)-1,0)</f>
        <v>-2.1956087824351322E-2</v>
      </c>
    </row>
    <row r="181" spans="1:4" ht="15" thickBot="1">
      <c r="A181" s="97">
        <v>39856</v>
      </c>
      <c r="B181" s="98">
        <v>0.97899999999999998</v>
      </c>
      <c r="C181" s="98">
        <v>0.97899999999999998</v>
      </c>
      <c r="D181" s="132">
        <f>IF(C181&lt;MAX($C$2:C181),C181/MAX($C$2:C181)-1,0)</f>
        <v>-2.2954091816367317E-2</v>
      </c>
    </row>
    <row r="182" spans="1:4" ht="15" thickBot="1">
      <c r="A182" s="101">
        <v>39857</v>
      </c>
      <c r="B182" s="98">
        <v>0.997</v>
      </c>
      <c r="C182" s="98">
        <v>0.997</v>
      </c>
      <c r="D182" s="132">
        <f>IF(C182&lt;MAX($C$2:C182),C182/MAX($C$2:C182)-1,0)</f>
        <v>-4.9900199600798611E-3</v>
      </c>
    </row>
    <row r="183" spans="1:4" ht="15" thickBot="1">
      <c r="A183" s="97">
        <v>39860</v>
      </c>
      <c r="B183" s="98">
        <v>1.012</v>
      </c>
      <c r="C183" s="98">
        <v>1.012</v>
      </c>
      <c r="D183" s="132">
        <f>IF(C183&lt;MAX($C$2:C183),C183/MAX($C$2:C183)-1,0)</f>
        <v>0</v>
      </c>
    </row>
    <row r="184" spans="1:4" ht="15" thickBot="1">
      <c r="A184" s="97">
        <v>39861</v>
      </c>
      <c r="B184" s="98">
        <v>0.98299999999999998</v>
      </c>
      <c r="C184" s="98">
        <v>0.98299999999999998</v>
      </c>
      <c r="D184" s="132">
        <f>IF(C184&lt;MAX($C$2:C184),C184/MAX($C$2:C184)-1,0)</f>
        <v>-2.8656126482213495E-2</v>
      </c>
    </row>
    <row r="185" spans="1:4" ht="15" thickBot="1">
      <c r="A185" s="97">
        <v>39862</v>
      </c>
      <c r="B185" s="98">
        <v>0.95599999999999996</v>
      </c>
      <c r="C185" s="98">
        <v>0.95599999999999996</v>
      </c>
      <c r="D185" s="132">
        <f>IF(C185&lt;MAX($C$2:C185),C185/MAX($C$2:C185)-1,0)</f>
        <v>-5.5335968379446654E-2</v>
      </c>
    </row>
    <row r="186" spans="1:4" ht="15" thickBot="1">
      <c r="A186" s="97">
        <v>39863</v>
      </c>
      <c r="B186" s="98">
        <v>0.96099999999999997</v>
      </c>
      <c r="C186" s="98">
        <v>0.96099999999999997</v>
      </c>
      <c r="D186" s="132">
        <f>IF(C186&lt;MAX($C$2:C186),C186/MAX($C$2:C186)-1,0)</f>
        <v>-5.039525691699609E-2</v>
      </c>
    </row>
    <row r="187" spans="1:4" ht="15" thickBot="1">
      <c r="A187" s="97">
        <v>39864</v>
      </c>
      <c r="B187" s="98">
        <v>0.98</v>
      </c>
      <c r="C187" s="98">
        <v>0.98</v>
      </c>
      <c r="D187" s="132">
        <f>IF(C187&lt;MAX($C$2:C187),C187/MAX($C$2:C187)-1,0)</f>
        <v>-3.1620553359683834E-2</v>
      </c>
    </row>
    <row r="188" spans="1:4" ht="15" thickBot="1">
      <c r="A188" s="97">
        <v>39867</v>
      </c>
      <c r="B188" s="98">
        <v>1.004</v>
      </c>
      <c r="C188" s="98">
        <v>1.004</v>
      </c>
      <c r="D188" s="132">
        <f>IF(C188&lt;MAX($C$2:C188),C188/MAX($C$2:C188)-1,0)</f>
        <v>-7.905138339920903E-3</v>
      </c>
    </row>
    <row r="189" spans="1:4" ht="15" thickBot="1">
      <c r="A189" s="97">
        <v>39868</v>
      </c>
      <c r="B189" s="98">
        <v>0.97399999999999998</v>
      </c>
      <c r="C189" s="98">
        <v>0.97399999999999998</v>
      </c>
      <c r="D189" s="132">
        <f>IF(C189&lt;MAX($C$2:C189),C189/MAX($C$2:C189)-1,0)</f>
        <v>-3.7549407114624511E-2</v>
      </c>
    </row>
    <row r="190" spans="1:4" ht="15" thickBot="1">
      <c r="A190" s="97">
        <v>39869</v>
      </c>
      <c r="B190" s="98">
        <v>0.97299999999999998</v>
      </c>
      <c r="C190" s="98">
        <v>0.97299999999999998</v>
      </c>
      <c r="D190" s="132">
        <f>IF(C190&lt;MAX($C$2:C190),C190/MAX($C$2:C190)-1,0)</f>
        <v>-3.8537549407114624E-2</v>
      </c>
    </row>
    <row r="191" spans="1:4" ht="15" thickBot="1">
      <c r="A191" s="97">
        <v>39870</v>
      </c>
      <c r="B191" s="98">
        <v>0.93700000000000006</v>
      </c>
      <c r="C191" s="98">
        <v>0.93700000000000006</v>
      </c>
      <c r="D191" s="132">
        <f>IF(C191&lt;MAX($C$2:C191),C191/MAX($C$2:C191)-1,0)</f>
        <v>-7.4110671936758798E-2</v>
      </c>
    </row>
    <row r="192" spans="1:4" ht="15" thickBot="1">
      <c r="A192" s="97">
        <v>39871</v>
      </c>
      <c r="B192" s="98">
        <v>0.92400000000000004</v>
      </c>
      <c r="C192" s="98">
        <v>0.92400000000000004</v>
      </c>
      <c r="D192" s="132">
        <f>IF(C192&lt;MAX($C$2:C192),C192/MAX($C$2:C192)-1,0)</f>
        <v>-8.6956521739130377E-2</v>
      </c>
    </row>
    <row r="193" spans="1:4" ht="15" thickBot="1">
      <c r="A193" s="97">
        <v>39874</v>
      </c>
      <c r="B193" s="98">
        <v>0.93600000000000005</v>
      </c>
      <c r="C193" s="98">
        <v>0.93600000000000005</v>
      </c>
      <c r="D193" s="132">
        <f>IF(C193&lt;MAX($C$2:C193),C193/MAX($C$2:C193)-1,0)</f>
        <v>-7.5098814229249022E-2</v>
      </c>
    </row>
    <row r="194" spans="1:4" ht="15" thickBot="1">
      <c r="A194" s="97">
        <v>39875</v>
      </c>
      <c r="B194" s="98">
        <v>0.93799999999999994</v>
      </c>
      <c r="C194" s="98">
        <v>0.93799999999999994</v>
      </c>
      <c r="D194" s="132">
        <f>IF(C194&lt;MAX($C$2:C194),C194/MAX($C$2:C194)-1,0)</f>
        <v>-7.3122529644268797E-2</v>
      </c>
    </row>
    <row r="195" spans="1:4" ht="15" thickBot="1">
      <c r="A195" s="97">
        <v>39876</v>
      </c>
      <c r="B195" s="98">
        <v>0.97499999999999998</v>
      </c>
      <c r="C195" s="98">
        <v>0.97499999999999998</v>
      </c>
      <c r="D195" s="132">
        <f>IF(C195&lt;MAX($C$2:C195),C195/MAX($C$2:C195)-1,0)</f>
        <v>-3.6561264822134398E-2</v>
      </c>
    </row>
    <row r="196" spans="1:4" ht="15" thickBot="1">
      <c r="A196" s="97">
        <v>39877</v>
      </c>
      <c r="B196" s="98">
        <v>0.97699999999999998</v>
      </c>
      <c r="C196" s="98">
        <v>0.97699999999999998</v>
      </c>
      <c r="D196" s="132">
        <f>IF(C196&lt;MAX($C$2:C196),C196/MAX($C$2:C196)-1,0)</f>
        <v>-3.4584980237154173E-2</v>
      </c>
    </row>
    <row r="197" spans="1:4" ht="15" thickBot="1">
      <c r="A197" s="97">
        <v>39878</v>
      </c>
      <c r="B197" s="98">
        <v>0.97</v>
      </c>
      <c r="C197" s="98">
        <v>0.97</v>
      </c>
      <c r="D197" s="132">
        <f>IF(C197&lt;MAX($C$2:C197),C197/MAX($C$2:C197)-1,0)</f>
        <v>-4.1501976284584963E-2</v>
      </c>
    </row>
    <row r="198" spans="1:4" ht="15" thickBot="1">
      <c r="A198" s="97">
        <v>39881</v>
      </c>
      <c r="B198" s="98">
        <v>0.93799999999999994</v>
      </c>
      <c r="C198" s="98">
        <v>0.93799999999999994</v>
      </c>
      <c r="D198" s="132">
        <f>IF(C198&lt;MAX($C$2:C198),C198/MAX($C$2:C198)-1,0)</f>
        <v>-7.3122529644268797E-2</v>
      </c>
    </row>
    <row r="199" spans="1:4" ht="15" thickBot="1">
      <c r="A199" s="97">
        <v>39882</v>
      </c>
      <c r="B199" s="98">
        <v>0.95199999999999996</v>
      </c>
      <c r="C199" s="98">
        <v>0.95199999999999996</v>
      </c>
      <c r="D199" s="132">
        <f>IF(C199&lt;MAX($C$2:C199),C199/MAX($C$2:C199)-1,0)</f>
        <v>-5.9288537549407216E-2</v>
      </c>
    </row>
    <row r="200" spans="1:4" ht="15" thickBot="1">
      <c r="A200" s="97">
        <v>39883</v>
      </c>
      <c r="B200" s="98">
        <v>0.94699999999999995</v>
      </c>
      <c r="C200" s="98">
        <v>0.94699999999999995</v>
      </c>
      <c r="D200" s="132">
        <f>IF(C200&lt;MAX($C$2:C200),C200/MAX($C$2:C200)-1,0)</f>
        <v>-6.4229249011857781E-2</v>
      </c>
    </row>
    <row r="201" spans="1:4" ht="15" thickBot="1">
      <c r="A201" s="97">
        <v>39884</v>
      </c>
      <c r="B201" s="98">
        <v>0.94599999999999995</v>
      </c>
      <c r="C201" s="98">
        <v>0.94599999999999995</v>
      </c>
      <c r="D201" s="132">
        <f>IF(C201&lt;MAX($C$2:C201),C201/MAX($C$2:C201)-1,0)</f>
        <v>-6.5217391304347894E-2</v>
      </c>
    </row>
    <row r="202" spans="1:4" ht="15" thickBot="1">
      <c r="A202" s="101">
        <v>39885</v>
      </c>
      <c r="B202" s="98">
        <v>0.94499999999999995</v>
      </c>
      <c r="C202" s="98">
        <v>0.94499999999999995</v>
      </c>
      <c r="D202" s="132">
        <f>IF(C202&lt;MAX($C$2:C202),C202/MAX($C$2:C202)-1,0)</f>
        <v>-6.6205533596838007E-2</v>
      </c>
    </row>
    <row r="203" spans="1:4" ht="15" thickBot="1">
      <c r="A203" s="97">
        <v>39888</v>
      </c>
      <c r="B203" s="98">
        <v>0.95399999999999996</v>
      </c>
      <c r="C203" s="98">
        <v>0.95399999999999996</v>
      </c>
      <c r="D203" s="132">
        <f>IF(C203&lt;MAX($C$2:C203),C203/MAX($C$2:C203)-1,0)</f>
        <v>-5.731225296442688E-2</v>
      </c>
    </row>
    <row r="204" spans="1:4" ht="15" thickBot="1">
      <c r="A204" s="97">
        <v>39889</v>
      </c>
      <c r="B204" s="98">
        <v>0.98099999999999998</v>
      </c>
      <c r="C204" s="98">
        <v>0.98099999999999998</v>
      </c>
      <c r="D204" s="132">
        <f>IF(C204&lt;MAX($C$2:C204),C204/MAX($C$2:C204)-1,0)</f>
        <v>-3.0632411067193721E-2</v>
      </c>
    </row>
    <row r="205" spans="1:4" ht="15" thickBot="1">
      <c r="A205" s="97">
        <v>39890</v>
      </c>
      <c r="B205" s="98">
        <v>0.99</v>
      </c>
      <c r="C205" s="98">
        <v>0.99</v>
      </c>
      <c r="D205" s="132">
        <f>IF(C205&lt;MAX($C$2:C205),C205/MAX($C$2:C205)-1,0)</f>
        <v>-2.1739130434782594E-2</v>
      </c>
    </row>
    <row r="206" spans="1:4" ht="15" thickBot="1">
      <c r="A206" s="97">
        <v>39891</v>
      </c>
      <c r="B206" s="98">
        <v>1.008</v>
      </c>
      <c r="C206" s="98">
        <v>1.008</v>
      </c>
      <c r="D206" s="132">
        <f>IF(C206&lt;MAX($C$2:C206),C206/MAX($C$2:C206)-1,0)</f>
        <v>-3.9525691699604515E-3</v>
      </c>
    </row>
    <row r="207" spans="1:4" ht="15" thickBot="1">
      <c r="A207" s="97">
        <v>39892</v>
      </c>
      <c r="B207" s="98">
        <v>1.0089999999999999</v>
      </c>
      <c r="C207" s="98">
        <v>1.0089999999999999</v>
      </c>
      <c r="D207" s="132">
        <f>IF(C207&lt;MAX($C$2:C207),C207/MAX($C$2:C207)-1,0)</f>
        <v>-2.9644268774704496E-3</v>
      </c>
    </row>
    <row r="208" spans="1:4" ht="15" thickBot="1">
      <c r="A208" s="97">
        <v>39895</v>
      </c>
      <c r="B208" s="98">
        <v>1.026</v>
      </c>
      <c r="C208" s="98">
        <v>1.026</v>
      </c>
      <c r="D208" s="132">
        <f>IF(C208&lt;MAX($C$2:C208),C208/MAX($C$2:C208)-1,0)</f>
        <v>0</v>
      </c>
    </row>
    <row r="209" spans="1:4" ht="15" thickBot="1">
      <c r="A209" s="97">
        <v>39896</v>
      </c>
      <c r="B209" s="98">
        <v>1.028</v>
      </c>
      <c r="C209" s="98">
        <v>1.028</v>
      </c>
      <c r="D209" s="132">
        <f>IF(C209&lt;MAX($C$2:C209),C209/MAX($C$2:C209)-1,0)</f>
        <v>0</v>
      </c>
    </row>
    <row r="210" spans="1:4" ht="15" thickBot="1">
      <c r="A210" s="97">
        <v>39897</v>
      </c>
      <c r="B210" s="98">
        <v>1.0109999999999999</v>
      </c>
      <c r="C210" s="98">
        <v>1.0109999999999999</v>
      </c>
      <c r="D210" s="132">
        <f>IF(C210&lt;MAX($C$2:C210),C210/MAX($C$2:C210)-1,0)</f>
        <v>-1.653696498054491E-2</v>
      </c>
    </row>
    <row r="211" spans="1:4" ht="15" thickBot="1">
      <c r="A211" s="97">
        <v>39898</v>
      </c>
      <c r="B211" s="98">
        <v>1.038</v>
      </c>
      <c r="C211" s="98">
        <v>1.038</v>
      </c>
      <c r="D211" s="132">
        <f>IF(C211&lt;MAX($C$2:C211),C211/MAX($C$2:C211)-1,0)</f>
        <v>0</v>
      </c>
    </row>
    <row r="212" spans="1:4" ht="15" thickBot="1">
      <c r="A212" s="97">
        <v>39899</v>
      </c>
      <c r="B212" s="98">
        <v>1.05</v>
      </c>
      <c r="C212" s="98">
        <v>1.05</v>
      </c>
      <c r="D212" s="132">
        <f>IF(C212&lt;MAX($C$2:C212),C212/MAX($C$2:C212)-1,0)</f>
        <v>0</v>
      </c>
    </row>
    <row r="213" spans="1:4" ht="15" thickBot="1">
      <c r="A213" s="97">
        <v>39902</v>
      </c>
      <c r="B213" s="98">
        <v>1.046</v>
      </c>
      <c r="C213" s="98">
        <v>1.046</v>
      </c>
      <c r="D213" s="132">
        <f>IF(C213&lt;MAX($C$2:C213),C213/MAX($C$2:C213)-1,0)</f>
        <v>-3.8095238095238182E-3</v>
      </c>
    </row>
    <row r="214" spans="1:4" ht="15" thickBot="1">
      <c r="A214" s="97">
        <v>39903</v>
      </c>
      <c r="B214" s="98">
        <v>1.0609999999999999</v>
      </c>
      <c r="C214" s="98">
        <v>1.0609999999999999</v>
      </c>
      <c r="D214" s="132">
        <f>IF(C214&lt;MAX($C$2:C214),C214/MAX($C$2:C214)-1,0)</f>
        <v>0</v>
      </c>
    </row>
    <row r="215" spans="1:4" ht="15" thickBot="1">
      <c r="A215" s="97">
        <v>39904</v>
      </c>
      <c r="B215" s="98">
        <v>1.08</v>
      </c>
      <c r="C215" s="98">
        <v>1.08</v>
      </c>
      <c r="D215" s="132">
        <f>IF(C215&lt;MAX($C$2:C215),C215/MAX($C$2:C215)-1,0)</f>
        <v>0</v>
      </c>
    </row>
    <row r="216" spans="1:4" ht="15" thickBot="1">
      <c r="A216" s="97">
        <v>39905</v>
      </c>
      <c r="B216" s="98">
        <v>1.0880000000000001</v>
      </c>
      <c r="C216" s="98">
        <v>1.0880000000000001</v>
      </c>
      <c r="D216" s="132">
        <f>IF(C216&lt;MAX($C$2:C216),C216/MAX($C$2:C216)-1,0)</f>
        <v>0</v>
      </c>
    </row>
    <row r="217" spans="1:4" ht="15" thickBot="1">
      <c r="A217" s="97">
        <v>39906</v>
      </c>
      <c r="B217" s="98">
        <v>1.0860000000000001</v>
      </c>
      <c r="C217" s="98">
        <v>1.0860000000000001</v>
      </c>
      <c r="D217" s="132">
        <f>IF(C217&lt;MAX($C$2:C217),C217/MAX($C$2:C217)-1,0)</f>
        <v>-1.8382352941176405E-3</v>
      </c>
    </row>
    <row r="218" spans="1:4" ht="15" thickBot="1">
      <c r="A218" s="97">
        <v>39910</v>
      </c>
      <c r="B218" s="98">
        <v>1.0900000000000001</v>
      </c>
      <c r="C218" s="98">
        <v>1.0900000000000001</v>
      </c>
      <c r="D218" s="132">
        <f>IF(C218&lt;MAX($C$2:C218),C218/MAX($C$2:C218)-1,0)</f>
        <v>0</v>
      </c>
    </row>
    <row r="219" spans="1:4" ht="15" thickBot="1">
      <c r="A219" s="97">
        <v>39911</v>
      </c>
      <c r="B219" s="98">
        <v>1.0580000000000001</v>
      </c>
      <c r="C219" s="98">
        <v>1.0580000000000001</v>
      </c>
      <c r="D219" s="132">
        <f>IF(C219&lt;MAX($C$2:C219),C219/MAX($C$2:C219)-1,0)</f>
        <v>-2.9357798165137616E-2</v>
      </c>
    </row>
    <row r="220" spans="1:4" ht="15" thickBot="1">
      <c r="A220" s="97">
        <v>39912</v>
      </c>
      <c r="B220" s="98">
        <v>1.0760000000000001</v>
      </c>
      <c r="C220" s="98">
        <v>1.0760000000000001</v>
      </c>
      <c r="D220" s="132">
        <f>IF(C220&lt;MAX($C$2:C220),C220/MAX($C$2:C220)-1,0)</f>
        <v>-1.2844036697247763E-2</v>
      </c>
    </row>
    <row r="221" spans="1:4" ht="15" thickBot="1">
      <c r="A221" s="97">
        <v>39913</v>
      </c>
      <c r="B221" s="98">
        <v>1.1160000000000001</v>
      </c>
      <c r="C221" s="98">
        <v>1.1160000000000001</v>
      </c>
      <c r="D221" s="132">
        <f>IF(C221&lt;MAX($C$2:C221),C221/MAX($C$2:C221)-1,0)</f>
        <v>0</v>
      </c>
    </row>
    <row r="222" spans="1:4" ht="15" thickBot="1">
      <c r="A222" s="101">
        <v>39916</v>
      </c>
      <c r="B222" s="98">
        <v>1.137</v>
      </c>
      <c r="C222" s="98">
        <v>1.137</v>
      </c>
      <c r="D222" s="132">
        <f>IF(C222&lt;MAX($C$2:C222),C222/MAX($C$2:C222)-1,0)</f>
        <v>0</v>
      </c>
    </row>
    <row r="223" spans="1:4" ht="15" thickBot="1">
      <c r="A223" s="97">
        <v>39917</v>
      </c>
      <c r="B223" s="98">
        <v>1.1439999999999999</v>
      </c>
      <c r="C223" s="98">
        <v>1.1439999999999999</v>
      </c>
      <c r="D223" s="132">
        <f>IF(C223&lt;MAX($C$2:C223),C223/MAX($C$2:C223)-1,0)</f>
        <v>0</v>
      </c>
    </row>
    <row r="224" spans="1:4" ht="15" thickBot="1">
      <c r="A224" s="97">
        <v>39918</v>
      </c>
      <c r="B224" s="98">
        <v>1.1559999999999999</v>
      </c>
      <c r="C224" s="98">
        <v>1.1559999999999999</v>
      </c>
      <c r="D224" s="132">
        <f>IF(C224&lt;MAX($C$2:C224),C224/MAX($C$2:C224)-1,0)</f>
        <v>0</v>
      </c>
    </row>
    <row r="225" spans="1:4" ht="15" thickBot="1">
      <c r="A225" s="97">
        <v>39919</v>
      </c>
      <c r="B225" s="98">
        <v>1.157</v>
      </c>
      <c r="C225" s="98">
        <v>1.157</v>
      </c>
      <c r="D225" s="132">
        <f>IF(C225&lt;MAX($C$2:C225),C225/MAX($C$2:C225)-1,0)</f>
        <v>0</v>
      </c>
    </row>
    <row r="226" spans="1:4" ht="15" thickBot="1">
      <c r="A226" s="97">
        <v>39920</v>
      </c>
      <c r="B226" s="98">
        <v>1.141</v>
      </c>
      <c r="C226" s="98">
        <v>1.141</v>
      </c>
      <c r="D226" s="132">
        <f>IF(C226&lt;MAX($C$2:C226),C226/MAX($C$2:C226)-1,0)</f>
        <v>-1.3828867761452091E-2</v>
      </c>
    </row>
    <row r="227" spans="1:4" ht="15" thickBot="1">
      <c r="A227" s="97">
        <v>39923</v>
      </c>
      <c r="B227" s="98">
        <v>1.1599999999999999</v>
      </c>
      <c r="C227" s="98">
        <v>1.1599999999999999</v>
      </c>
      <c r="D227" s="132">
        <f>IF(C227&lt;MAX($C$2:C227),C227/MAX($C$2:C227)-1,0)</f>
        <v>0</v>
      </c>
    </row>
    <row r="228" spans="1:4" ht="15" thickBot="1">
      <c r="A228" s="97">
        <v>39924</v>
      </c>
      <c r="B228" s="98">
        <v>1.1519999999999999</v>
      </c>
      <c r="C228" s="98">
        <v>1.1519999999999999</v>
      </c>
      <c r="D228" s="132">
        <f>IF(C228&lt;MAX($C$2:C228),C228/MAX($C$2:C228)-1,0)</f>
        <v>-6.8965517241379448E-3</v>
      </c>
    </row>
    <row r="229" spans="1:4" ht="15" thickBot="1">
      <c r="A229" s="97">
        <v>39925</v>
      </c>
      <c r="B229" s="98">
        <v>1.1100000000000001</v>
      </c>
      <c r="C229" s="98">
        <v>1.1100000000000001</v>
      </c>
      <c r="D229" s="132">
        <f>IF(C229&lt;MAX($C$2:C229),C229/MAX($C$2:C229)-1,0)</f>
        <v>-4.3103448275861878E-2</v>
      </c>
    </row>
    <row r="230" spans="1:4" ht="15" thickBot="1">
      <c r="A230" s="97">
        <v>39926</v>
      </c>
      <c r="B230" s="98">
        <v>1.1200000000000001</v>
      </c>
      <c r="C230" s="98">
        <v>1.1200000000000001</v>
      </c>
      <c r="D230" s="132">
        <f>IF(C230&lt;MAX($C$2:C230),C230/MAX($C$2:C230)-1,0)</f>
        <v>-3.4482758620689502E-2</v>
      </c>
    </row>
    <row r="231" spans="1:4" ht="15" thickBot="1">
      <c r="A231" s="97">
        <v>39927</v>
      </c>
      <c r="B231" s="98">
        <v>1.113</v>
      </c>
      <c r="C231" s="98">
        <v>1.113</v>
      </c>
      <c r="D231" s="132">
        <f>IF(C231&lt;MAX($C$2:C231),C231/MAX($C$2:C231)-1,0)</f>
        <v>-4.0517241379310343E-2</v>
      </c>
    </row>
    <row r="232" spans="1:4" ht="15" thickBot="1">
      <c r="A232" s="97">
        <v>39930</v>
      </c>
      <c r="B232" s="98">
        <v>1.097</v>
      </c>
      <c r="C232" s="98">
        <v>1.097</v>
      </c>
      <c r="D232" s="132">
        <f>IF(C232&lt;MAX($C$2:C232),C232/MAX($C$2:C232)-1,0)</f>
        <v>-5.4310344827586121E-2</v>
      </c>
    </row>
    <row r="233" spans="1:4" ht="15" thickBot="1">
      <c r="A233" s="97">
        <v>39931</v>
      </c>
      <c r="B233" s="98">
        <v>1.107</v>
      </c>
      <c r="C233" s="98">
        <v>1.107</v>
      </c>
      <c r="D233" s="132">
        <f>IF(C233&lt;MAX($C$2:C233),C233/MAX($C$2:C233)-1,0)</f>
        <v>-4.5689655172413746E-2</v>
      </c>
    </row>
    <row r="234" spans="1:4" ht="15" thickBot="1">
      <c r="A234" s="97">
        <v>39932</v>
      </c>
      <c r="B234" s="98">
        <v>1.125</v>
      </c>
      <c r="C234" s="98">
        <v>1.125</v>
      </c>
      <c r="D234" s="132">
        <f>IF(C234&lt;MAX($C$2:C234),C234/MAX($C$2:C234)-1,0)</f>
        <v>-3.0172413793103425E-2</v>
      </c>
    </row>
    <row r="235" spans="1:4" ht="15" thickBot="1">
      <c r="A235" s="97">
        <v>39933</v>
      </c>
      <c r="B235" s="98">
        <v>1.1319999999999999</v>
      </c>
      <c r="C235" s="98">
        <v>1.1319999999999999</v>
      </c>
      <c r="D235" s="132">
        <f>IF(C235&lt;MAX($C$2:C235),C235/MAX($C$2:C235)-1,0)</f>
        <v>-2.4137931034482807E-2</v>
      </c>
    </row>
    <row r="236" spans="1:4" ht="15" thickBot="1">
      <c r="A236" s="97">
        <v>39937</v>
      </c>
      <c r="B236" s="98">
        <v>1.1559999999999999</v>
      </c>
      <c r="C236" s="98">
        <v>1.1559999999999999</v>
      </c>
      <c r="D236" s="132">
        <f>IF(C236&lt;MAX($C$2:C236),C236/MAX($C$2:C236)-1,0)</f>
        <v>-3.4482758620689724E-3</v>
      </c>
    </row>
    <row r="237" spans="1:4" ht="15" thickBot="1">
      <c r="A237" s="97">
        <v>39938</v>
      </c>
      <c r="B237" s="98">
        <v>1.159</v>
      </c>
      <c r="C237" s="98">
        <v>1.159</v>
      </c>
      <c r="D237" s="132">
        <f>IF(C237&lt;MAX($C$2:C237),C237/MAX($C$2:C237)-1,0)</f>
        <v>-8.6206896551710432E-4</v>
      </c>
    </row>
    <row r="238" spans="1:4" ht="15" thickBot="1">
      <c r="A238" s="97">
        <v>39939</v>
      </c>
      <c r="B238" s="98">
        <v>1.1739999999999999</v>
      </c>
      <c r="C238" s="98">
        <v>1.1739999999999999</v>
      </c>
      <c r="D238" s="132">
        <f>IF(C238&lt;MAX($C$2:C238),C238/MAX($C$2:C238)-1,0)</f>
        <v>0</v>
      </c>
    </row>
    <row r="239" spans="1:4" ht="15" thickBot="1">
      <c r="A239" s="97">
        <v>39940</v>
      </c>
      <c r="B239" s="98">
        <v>1.173</v>
      </c>
      <c r="C239" s="98">
        <v>1.173</v>
      </c>
      <c r="D239" s="132">
        <f>IF(C239&lt;MAX($C$2:C239),C239/MAX($C$2:C239)-1,0)</f>
        <v>-8.5178875638836082E-4</v>
      </c>
    </row>
    <row r="240" spans="1:4" ht="15" thickBot="1">
      <c r="A240" s="97">
        <v>39941</v>
      </c>
      <c r="B240" s="98">
        <v>1.1679999999999999</v>
      </c>
      <c r="C240" s="98">
        <v>1.1679999999999999</v>
      </c>
      <c r="D240" s="132">
        <f>IF(C240&lt;MAX($C$2:C240),C240/MAX($C$2:C240)-1,0)</f>
        <v>-5.110732538330498E-3</v>
      </c>
    </row>
    <row r="241" spans="1:4" ht="15" thickBot="1">
      <c r="A241" s="97">
        <v>39944</v>
      </c>
      <c r="B241" s="98">
        <v>1.137</v>
      </c>
      <c r="C241" s="98">
        <v>1.137</v>
      </c>
      <c r="D241" s="132">
        <f>IF(C241&lt;MAX($C$2:C241),C241/MAX($C$2:C241)-1,0)</f>
        <v>-3.1516183986371349E-2</v>
      </c>
    </row>
    <row r="242" spans="1:4" ht="15" thickBot="1">
      <c r="A242" s="101">
        <v>39945</v>
      </c>
      <c r="B242" s="98">
        <v>1.1559999999999999</v>
      </c>
      <c r="C242" s="98">
        <v>1.1559999999999999</v>
      </c>
      <c r="D242" s="132">
        <f>IF(C242&lt;MAX($C$2:C242),C242/MAX($C$2:C242)-1,0)</f>
        <v>-1.5332197614991494E-2</v>
      </c>
    </row>
    <row r="243" spans="1:4" ht="15" thickBot="1">
      <c r="A243" s="97">
        <v>39946</v>
      </c>
      <c r="B243" s="98">
        <v>1.159</v>
      </c>
      <c r="C243" s="98">
        <v>1.159</v>
      </c>
      <c r="D243" s="132">
        <f>IF(C243&lt;MAX($C$2:C243),C243/MAX($C$2:C243)-1,0)</f>
        <v>-1.277683134582619E-2</v>
      </c>
    </row>
    <row r="244" spans="1:4" ht="15" thickBot="1">
      <c r="A244" s="97">
        <v>39947</v>
      </c>
      <c r="B244" s="98">
        <v>1.1599999999999999</v>
      </c>
      <c r="C244" s="98">
        <v>1.1599999999999999</v>
      </c>
      <c r="D244" s="132">
        <f>IF(C244&lt;MAX($C$2:C244),C244/MAX($C$2:C244)-1,0)</f>
        <v>-1.1925042589437829E-2</v>
      </c>
    </row>
    <row r="245" spans="1:4" ht="15" thickBot="1">
      <c r="A245" s="97">
        <v>39948</v>
      </c>
      <c r="B245" s="98">
        <v>1.167</v>
      </c>
      <c r="C245" s="98">
        <v>1.167</v>
      </c>
      <c r="D245" s="132">
        <f>IF(C245&lt;MAX($C$2:C245),C245/MAX($C$2:C245)-1,0)</f>
        <v>-5.9625212947188588E-3</v>
      </c>
    </row>
    <row r="246" spans="1:4" ht="15" thickBot="1">
      <c r="A246" s="97">
        <v>39951</v>
      </c>
      <c r="B246" s="98">
        <v>1.1719999999999999</v>
      </c>
      <c r="C246" s="98">
        <v>1.1719999999999999</v>
      </c>
      <c r="D246" s="132">
        <f>IF(C246&lt;MAX($C$2:C246),C246/MAX($C$2:C246)-1,0)</f>
        <v>-1.7035775127768327E-3</v>
      </c>
    </row>
    <row r="247" spans="1:4" ht="15" thickBot="1">
      <c r="A247" s="97">
        <v>39952</v>
      </c>
      <c r="B247" s="98">
        <v>1.1879999999999999</v>
      </c>
      <c r="C247" s="98">
        <v>1.1879999999999999</v>
      </c>
      <c r="D247" s="132">
        <f>IF(C247&lt;MAX($C$2:C247),C247/MAX($C$2:C247)-1,0)</f>
        <v>0</v>
      </c>
    </row>
    <row r="248" spans="1:4" ht="15" thickBot="1">
      <c r="A248" s="97">
        <v>39953</v>
      </c>
      <c r="B248" s="98">
        <v>1.1839999999999999</v>
      </c>
      <c r="C248" s="98">
        <v>1.1839999999999999</v>
      </c>
      <c r="D248" s="132">
        <f>IF(C248&lt;MAX($C$2:C248),C248/MAX($C$2:C248)-1,0)</f>
        <v>-3.3670033670033517E-3</v>
      </c>
    </row>
    <row r="249" spans="1:4" ht="15" thickBot="1">
      <c r="A249" s="97">
        <v>39954</v>
      </c>
      <c r="B249" s="98">
        <v>1.1639999999999999</v>
      </c>
      <c r="C249" s="98">
        <v>1.1639999999999999</v>
      </c>
      <c r="D249" s="132">
        <f>IF(C249&lt;MAX($C$2:C249),C249/MAX($C$2:C249)-1,0)</f>
        <v>-2.0202020202020221E-2</v>
      </c>
    </row>
    <row r="250" spans="1:4" ht="15" thickBot="1">
      <c r="A250" s="97">
        <v>39955</v>
      </c>
      <c r="B250" s="98">
        <v>1.163</v>
      </c>
      <c r="C250" s="98">
        <v>1.163</v>
      </c>
      <c r="D250" s="132">
        <f>IF(C250&lt;MAX($C$2:C250),C250/MAX($C$2:C250)-1,0)</f>
        <v>-2.1043771043770976E-2</v>
      </c>
    </row>
    <row r="251" spans="1:4" ht="15" thickBot="1">
      <c r="A251" s="97">
        <v>39958</v>
      </c>
      <c r="B251" s="98">
        <v>1.175</v>
      </c>
      <c r="C251" s="98">
        <v>1.175</v>
      </c>
      <c r="D251" s="132">
        <f>IF(C251&lt;MAX($C$2:C251),C251/MAX($C$2:C251)-1,0)</f>
        <v>-1.094276094276081E-2</v>
      </c>
    </row>
    <row r="252" spans="1:4" ht="15" thickBot="1">
      <c r="A252" s="97">
        <v>39959</v>
      </c>
      <c r="B252" s="98">
        <v>1.169</v>
      </c>
      <c r="C252" s="98">
        <v>1.169</v>
      </c>
      <c r="D252" s="132">
        <f>IF(C252&lt;MAX($C$2:C252),C252/MAX($C$2:C252)-1,0)</f>
        <v>-1.5993265993265893E-2</v>
      </c>
    </row>
    <row r="253" spans="1:4" ht="15" thickBot="1">
      <c r="A253" s="97">
        <v>39960</v>
      </c>
      <c r="B253" s="98">
        <v>1.18</v>
      </c>
      <c r="C253" s="98">
        <v>1.18</v>
      </c>
      <c r="D253" s="132">
        <f>IF(C253&lt;MAX($C$2:C253),C253/MAX($C$2:C253)-1,0)</f>
        <v>-6.7340067340067034E-3</v>
      </c>
    </row>
    <row r="254" spans="1:4" ht="15" thickBot="1">
      <c r="A254" s="97">
        <v>39965</v>
      </c>
      <c r="B254" s="98">
        <v>1.202</v>
      </c>
      <c r="C254" s="98">
        <v>1.202</v>
      </c>
      <c r="D254" s="132">
        <f>IF(C254&lt;MAX($C$2:C254),C254/MAX($C$2:C254)-1,0)</f>
        <v>0</v>
      </c>
    </row>
    <row r="255" spans="1:4" ht="15" thickBot="1">
      <c r="A255" s="97">
        <v>39966</v>
      </c>
      <c r="B255" s="98">
        <v>1.206</v>
      </c>
      <c r="C255" s="98">
        <v>1.206</v>
      </c>
      <c r="D255" s="132">
        <f>IF(C255&lt;MAX($C$2:C255),C255/MAX($C$2:C255)-1,0)</f>
        <v>0</v>
      </c>
    </row>
    <row r="256" spans="1:4" ht="15" thickBot="1">
      <c r="A256" s="97">
        <v>39967</v>
      </c>
      <c r="B256" s="98">
        <v>1.2170000000000001</v>
      </c>
      <c r="C256" s="98">
        <v>1.2170000000000001</v>
      </c>
      <c r="D256" s="132">
        <f>IF(C256&lt;MAX($C$2:C256),C256/MAX($C$2:C256)-1,0)</f>
        <v>0</v>
      </c>
    </row>
    <row r="257" spans="1:4" ht="15" thickBot="1">
      <c r="A257" s="97">
        <v>39968</v>
      </c>
      <c r="B257" s="98">
        <v>1.21</v>
      </c>
      <c r="C257" s="98">
        <v>1.21</v>
      </c>
      <c r="D257" s="132">
        <f>IF(C257&lt;MAX($C$2:C257),C257/MAX($C$2:C257)-1,0)</f>
        <v>-5.7518488085457342E-3</v>
      </c>
    </row>
    <row r="258" spans="1:4" ht="15" thickBot="1">
      <c r="A258" s="97">
        <v>39969</v>
      </c>
      <c r="B258" s="98">
        <v>1.216</v>
      </c>
      <c r="C258" s="98">
        <v>1.216</v>
      </c>
      <c r="D258" s="132">
        <f>IF(C258&lt;MAX($C$2:C258),C258/MAX($C$2:C258)-1,0)</f>
        <v>-8.2169268693521591E-4</v>
      </c>
    </row>
    <row r="259" spans="1:4" ht="15" thickBot="1">
      <c r="A259" s="97">
        <v>39972</v>
      </c>
      <c r="B259" s="98">
        <v>1.214</v>
      </c>
      <c r="C259" s="98">
        <v>1.214</v>
      </c>
      <c r="D259" s="132">
        <f>IF(C259&lt;MAX($C$2:C259),C259/MAX($C$2:C259)-1,0)</f>
        <v>-2.4650780608053147E-3</v>
      </c>
    </row>
    <row r="260" spans="1:4" ht="15" thickBot="1">
      <c r="A260" s="97">
        <v>39973</v>
      </c>
      <c r="B260" s="98">
        <v>1.21</v>
      </c>
      <c r="C260" s="98">
        <v>1.21</v>
      </c>
      <c r="D260" s="132">
        <f>IF(C260&lt;MAX($C$2:C260),C260/MAX($C$2:C260)-1,0)</f>
        <v>-5.7518488085457342E-3</v>
      </c>
    </row>
    <row r="261" spans="1:4" ht="15" thickBot="1">
      <c r="A261" s="97">
        <v>39974</v>
      </c>
      <c r="B261" s="98">
        <v>1.2230000000000001</v>
      </c>
      <c r="C261" s="98">
        <v>1.2230000000000001</v>
      </c>
      <c r="D261" s="132">
        <f>IF(C261&lt;MAX($C$2:C261),C261/MAX($C$2:C261)-1,0)</f>
        <v>0</v>
      </c>
    </row>
    <row r="262" spans="1:4" ht="15" thickBot="1">
      <c r="A262" s="101">
        <v>39975</v>
      </c>
      <c r="B262" s="98">
        <v>1.2310000000000001</v>
      </c>
      <c r="C262" s="98">
        <v>1.2310000000000001</v>
      </c>
      <c r="D262" s="132">
        <f>IF(C262&lt;MAX($C$2:C262),C262/MAX($C$2:C262)-1,0)</f>
        <v>0</v>
      </c>
    </row>
    <row r="263" spans="1:4" ht="15" thickBot="1">
      <c r="A263" s="97">
        <v>39976</v>
      </c>
      <c r="B263" s="98">
        <v>1.2130000000000001</v>
      </c>
      <c r="C263" s="98">
        <v>1.2130000000000001</v>
      </c>
      <c r="D263" s="132">
        <f>IF(C263&lt;MAX($C$2:C263),C263/MAX($C$2:C263)-1,0)</f>
        <v>-1.4622258326563831E-2</v>
      </c>
    </row>
    <row r="264" spans="1:4" ht="15" thickBot="1">
      <c r="A264" s="97">
        <v>39979</v>
      </c>
      <c r="B264" s="98">
        <v>1.2370000000000001</v>
      </c>
      <c r="C264" s="98">
        <v>1.2370000000000001</v>
      </c>
      <c r="D264" s="132">
        <f>IF(C264&lt;MAX($C$2:C264),C264/MAX($C$2:C264)-1,0)</f>
        <v>0</v>
      </c>
    </row>
    <row r="265" spans="1:4" ht="15" thickBot="1">
      <c r="A265" s="97">
        <v>39980</v>
      </c>
      <c r="B265" s="98">
        <v>1.242</v>
      </c>
      <c r="C265" s="98">
        <v>1.242</v>
      </c>
      <c r="D265" s="132">
        <f>IF(C265&lt;MAX($C$2:C265),C265/MAX($C$2:C265)-1,0)</f>
        <v>0</v>
      </c>
    </row>
    <row r="266" spans="1:4" ht="15" thickBot="1">
      <c r="A266" s="97">
        <v>39981</v>
      </c>
      <c r="B266" s="98">
        <v>1.254</v>
      </c>
      <c r="C266" s="98">
        <v>1.254</v>
      </c>
      <c r="D266" s="132">
        <f>IF(C266&lt;MAX($C$2:C266),C266/MAX($C$2:C266)-1,0)</f>
        <v>0</v>
      </c>
    </row>
    <row r="267" spans="1:4" ht="15" thickBot="1">
      <c r="A267" s="97">
        <v>39982</v>
      </c>
      <c r="B267" s="98">
        <v>1.27</v>
      </c>
      <c r="C267" s="98">
        <v>1.27</v>
      </c>
      <c r="D267" s="132">
        <f>IF(C267&lt;MAX($C$2:C267),C267/MAX($C$2:C267)-1,0)</f>
        <v>0</v>
      </c>
    </row>
    <row r="268" spans="1:4" ht="15" thickBot="1">
      <c r="A268" s="97">
        <v>39983</v>
      </c>
      <c r="B268" s="98">
        <v>1.264</v>
      </c>
      <c r="C268" s="98">
        <v>1.264</v>
      </c>
      <c r="D268" s="132">
        <f>IF(C268&lt;MAX($C$2:C268),C268/MAX($C$2:C268)-1,0)</f>
        <v>-4.7244094488189115E-3</v>
      </c>
    </row>
    <row r="269" spans="1:4" ht="15" thickBot="1">
      <c r="A269" s="97">
        <v>39986</v>
      </c>
      <c r="B269" s="98">
        <v>1.252</v>
      </c>
      <c r="C269" s="98">
        <v>1.252</v>
      </c>
      <c r="D269" s="132">
        <f>IF(C269&lt;MAX($C$2:C269),C269/MAX($C$2:C269)-1,0)</f>
        <v>-1.4173228346456734E-2</v>
      </c>
    </row>
    <row r="270" spans="1:4" ht="15" thickBot="1">
      <c r="A270" s="97">
        <v>39987</v>
      </c>
      <c r="B270" s="98">
        <v>1.2509999999999999</v>
      </c>
      <c r="C270" s="98">
        <v>1.2509999999999999</v>
      </c>
      <c r="D270" s="132">
        <f>IF(C270&lt;MAX($C$2:C270),C270/MAX($C$2:C270)-1,0)</f>
        <v>-1.4960629921259905E-2</v>
      </c>
    </row>
    <row r="271" spans="1:4" ht="15" thickBot="1">
      <c r="A271" s="97">
        <v>39988</v>
      </c>
      <c r="B271" s="98">
        <v>1.262</v>
      </c>
      <c r="C271" s="98">
        <v>1.262</v>
      </c>
      <c r="D271" s="132">
        <f>IF(C271&lt;MAX($C$2:C271),C271/MAX($C$2:C271)-1,0)</f>
        <v>-6.2992125984252523E-3</v>
      </c>
    </row>
    <row r="272" spans="1:4" ht="15" thickBot="1">
      <c r="A272" s="97">
        <v>39989</v>
      </c>
      <c r="B272" s="98">
        <v>1.258</v>
      </c>
      <c r="C272" s="98">
        <v>1.258</v>
      </c>
      <c r="D272" s="132">
        <f>IF(C272&lt;MAX($C$2:C272),C272/MAX($C$2:C272)-1,0)</f>
        <v>-9.4488188976378229E-3</v>
      </c>
    </row>
    <row r="273" spans="1:4" ht="15" thickBot="1">
      <c r="A273" s="97">
        <v>39990</v>
      </c>
      <c r="B273" s="98">
        <v>1.2649999999999999</v>
      </c>
      <c r="C273" s="98">
        <v>1.2649999999999999</v>
      </c>
      <c r="D273" s="132">
        <f>IF(C273&lt;MAX($C$2:C273),C273/MAX($C$2:C273)-1,0)</f>
        <v>-3.9370078740158521E-3</v>
      </c>
    </row>
    <row r="274" spans="1:4" ht="15" thickBot="1">
      <c r="A274" s="97">
        <v>39993</v>
      </c>
      <c r="B274" s="98">
        <v>1.278</v>
      </c>
      <c r="C274" s="98">
        <v>1.278</v>
      </c>
      <c r="D274" s="132">
        <f>IF(C274&lt;MAX($C$2:C274),C274/MAX($C$2:C274)-1,0)</f>
        <v>0</v>
      </c>
    </row>
    <row r="275" spans="1:4" ht="15" thickBot="1">
      <c r="A275" s="97">
        <v>39994</v>
      </c>
      <c r="B275" s="98">
        <v>1.2689999999999999</v>
      </c>
      <c r="C275" s="98">
        <v>1.2689999999999999</v>
      </c>
      <c r="D275" s="132">
        <f>IF(C275&lt;MAX($C$2:C275),C275/MAX($C$2:C275)-1,0)</f>
        <v>-7.0422535211268622E-3</v>
      </c>
    </row>
    <row r="276" spans="1:4" ht="15" thickBot="1">
      <c r="A276" s="97">
        <v>39995</v>
      </c>
      <c r="B276" s="98">
        <v>1.282</v>
      </c>
      <c r="C276" s="98">
        <v>1.282</v>
      </c>
      <c r="D276" s="132">
        <f>IF(C276&lt;MAX($C$2:C276),C276/MAX($C$2:C276)-1,0)</f>
        <v>0</v>
      </c>
    </row>
    <row r="277" spans="1:4" ht="15" thickBot="1">
      <c r="A277" s="97">
        <v>39996</v>
      </c>
      <c r="B277" s="98">
        <v>1.3</v>
      </c>
      <c r="C277" s="98">
        <v>1.3</v>
      </c>
      <c r="D277" s="132">
        <f>IF(C277&lt;MAX($C$2:C277),C277/MAX($C$2:C277)-1,0)</f>
        <v>0</v>
      </c>
    </row>
    <row r="278" spans="1:4" ht="15" thickBot="1">
      <c r="A278" s="97">
        <v>39997</v>
      </c>
      <c r="B278" s="98">
        <v>1.321</v>
      </c>
      <c r="C278" s="98">
        <v>1.321</v>
      </c>
      <c r="D278" s="132">
        <f>IF(C278&lt;MAX($C$2:C278),C278/MAX($C$2:C278)-1,0)</f>
        <v>0</v>
      </c>
    </row>
    <row r="279" spans="1:4" ht="15" thickBot="1">
      <c r="A279" s="97">
        <v>40000</v>
      </c>
      <c r="B279" s="98">
        <v>1.321</v>
      </c>
      <c r="C279" s="98">
        <v>1.321</v>
      </c>
      <c r="D279" s="132">
        <f>IF(C279&lt;MAX($C$2:C279),C279/MAX($C$2:C279)-1,0)</f>
        <v>0</v>
      </c>
    </row>
    <row r="280" spans="1:4" ht="15" thickBot="1">
      <c r="A280" s="97">
        <v>40001</v>
      </c>
      <c r="B280" s="98">
        <v>1.3220000000000001</v>
      </c>
      <c r="C280" s="98">
        <v>1.3220000000000001</v>
      </c>
      <c r="D280" s="132">
        <f>IF(C280&lt;MAX($C$2:C280),C280/MAX($C$2:C280)-1,0)</f>
        <v>0</v>
      </c>
    </row>
    <row r="281" spans="1:4" ht="15" thickBot="1">
      <c r="A281" s="97">
        <v>40002</v>
      </c>
      <c r="B281" s="98">
        <v>1.3340000000000001</v>
      </c>
      <c r="C281" s="98">
        <v>1.3340000000000001</v>
      </c>
      <c r="D281" s="132">
        <f>IF(C281&lt;MAX($C$2:C281),C281/MAX($C$2:C281)-1,0)</f>
        <v>0</v>
      </c>
    </row>
    <row r="282" spans="1:4" ht="15" thickBot="1">
      <c r="A282" s="101">
        <v>40003</v>
      </c>
      <c r="B282" s="98">
        <v>1.345</v>
      </c>
      <c r="C282" s="98">
        <v>1.345</v>
      </c>
      <c r="D282" s="132">
        <f>IF(C282&lt;MAX($C$2:C282),C282/MAX($C$2:C282)-1,0)</f>
        <v>0</v>
      </c>
    </row>
    <row r="283" spans="1:4" ht="15" thickBot="1">
      <c r="A283" s="97">
        <v>40004</v>
      </c>
      <c r="B283" s="98">
        <v>1.35</v>
      </c>
      <c r="C283" s="98">
        <v>1.35</v>
      </c>
      <c r="D283" s="132">
        <f>IF(C283&lt;MAX($C$2:C283),C283/MAX($C$2:C283)-1,0)</f>
        <v>0</v>
      </c>
    </row>
    <row r="284" spans="1:4" ht="15" thickBot="1">
      <c r="A284" s="97">
        <v>40007</v>
      </c>
      <c r="B284" s="98">
        <v>1.3460000000000001</v>
      </c>
      <c r="C284" s="98">
        <v>1.3460000000000001</v>
      </c>
      <c r="D284" s="132">
        <f>IF(C284&lt;MAX($C$2:C284),C284/MAX($C$2:C284)-1,0)</f>
        <v>-2.962962962962945E-3</v>
      </c>
    </row>
    <row r="285" spans="1:4" ht="15" thickBot="1">
      <c r="A285" s="97">
        <v>40008</v>
      </c>
      <c r="B285" s="98">
        <v>1.3680000000000001</v>
      </c>
      <c r="C285" s="98">
        <v>1.3680000000000001</v>
      </c>
      <c r="D285" s="132">
        <f>IF(C285&lt;MAX($C$2:C285),C285/MAX($C$2:C285)-1,0)</f>
        <v>0</v>
      </c>
    </row>
    <row r="286" spans="1:4" ht="15" thickBot="1">
      <c r="A286" s="97">
        <v>40009</v>
      </c>
      <c r="B286" s="98">
        <v>1.3720000000000001</v>
      </c>
      <c r="C286" s="98">
        <v>1.3720000000000001</v>
      </c>
      <c r="D286" s="132">
        <f>IF(C286&lt;MAX($C$2:C286),C286/MAX($C$2:C286)-1,0)</f>
        <v>0</v>
      </c>
    </row>
    <row r="287" spans="1:4" ht="15" thickBot="1">
      <c r="A287" s="97">
        <v>40010</v>
      </c>
      <c r="B287" s="98">
        <v>1.365</v>
      </c>
      <c r="C287" s="98">
        <v>1.365</v>
      </c>
      <c r="D287" s="132">
        <f>IF(C287&lt;MAX($C$2:C287),C287/MAX($C$2:C287)-1,0)</f>
        <v>-5.1020408163265918E-3</v>
      </c>
    </row>
    <row r="288" spans="1:4" ht="15" thickBot="1">
      <c r="A288" s="97">
        <v>40011</v>
      </c>
      <c r="B288" s="98">
        <v>1.381</v>
      </c>
      <c r="C288" s="98">
        <v>1.381</v>
      </c>
      <c r="D288" s="132">
        <f>IF(C288&lt;MAX($C$2:C288),C288/MAX($C$2:C288)-1,0)</f>
        <v>0</v>
      </c>
    </row>
    <row r="289" spans="1:4" ht="15" thickBot="1">
      <c r="A289" s="97">
        <v>40014</v>
      </c>
      <c r="B289" s="98">
        <v>1.4059999999999999</v>
      </c>
      <c r="C289" s="98">
        <v>1.4059999999999999</v>
      </c>
      <c r="D289" s="132">
        <f>IF(C289&lt;MAX($C$2:C289),C289/MAX($C$2:C289)-1,0)</f>
        <v>0</v>
      </c>
    </row>
    <row r="290" spans="1:4" ht="15" thickBot="1">
      <c r="A290" s="97">
        <v>40015</v>
      </c>
      <c r="B290" s="98">
        <v>1.381</v>
      </c>
      <c r="C290" s="98">
        <v>1.381</v>
      </c>
      <c r="D290" s="132">
        <f>IF(C290&lt;MAX($C$2:C290),C290/MAX($C$2:C290)-1,0)</f>
        <v>-1.7780938833570348E-2</v>
      </c>
    </row>
    <row r="291" spans="1:4" ht="15" thickBot="1">
      <c r="A291" s="97">
        <v>40016</v>
      </c>
      <c r="B291" s="98">
        <v>1.401</v>
      </c>
      <c r="C291" s="98">
        <v>1.401</v>
      </c>
      <c r="D291" s="132">
        <f>IF(C291&lt;MAX($C$2:C291),C291/MAX($C$2:C291)-1,0)</f>
        <v>-3.5561877667139585E-3</v>
      </c>
    </row>
    <row r="292" spans="1:4" ht="15" thickBot="1">
      <c r="A292" s="97">
        <v>40017</v>
      </c>
      <c r="B292" s="98">
        <v>1.4179999999999999</v>
      </c>
      <c r="C292" s="98">
        <v>1.4179999999999999</v>
      </c>
      <c r="D292" s="132">
        <f>IF(C292&lt;MAX($C$2:C292),C292/MAX($C$2:C292)-1,0)</f>
        <v>0</v>
      </c>
    </row>
    <row r="293" spans="1:4" ht="15" thickBot="1">
      <c r="A293" s="97">
        <v>40018</v>
      </c>
      <c r="B293" s="98">
        <v>1.417</v>
      </c>
      <c r="C293" s="98">
        <v>1.417</v>
      </c>
      <c r="D293" s="132">
        <f>IF(C293&lt;MAX($C$2:C293),C293/MAX($C$2:C293)-1,0)</f>
        <v>-7.0521861777139705E-4</v>
      </c>
    </row>
    <row r="294" spans="1:4" ht="15" thickBot="1">
      <c r="A294" s="97">
        <v>40021</v>
      </c>
      <c r="B294" s="98">
        <v>1.4379999999999999</v>
      </c>
      <c r="C294" s="98">
        <v>1.4379999999999999</v>
      </c>
      <c r="D294" s="132">
        <f>IF(C294&lt;MAX($C$2:C294),C294/MAX($C$2:C294)-1,0)</f>
        <v>0</v>
      </c>
    </row>
    <row r="295" spans="1:4" ht="15" thickBot="1">
      <c r="A295" s="97">
        <v>40022</v>
      </c>
      <c r="B295" s="98">
        <v>1.4410000000000001</v>
      </c>
      <c r="C295" s="98">
        <v>1.4410000000000001</v>
      </c>
      <c r="D295" s="132">
        <f>IF(C295&lt;MAX($C$2:C295),C295/MAX($C$2:C295)-1,0)</f>
        <v>0</v>
      </c>
    </row>
    <row r="296" spans="1:4" ht="15" thickBot="1">
      <c r="A296" s="97">
        <v>40023</v>
      </c>
      <c r="B296" s="98">
        <v>1.3779999999999999</v>
      </c>
      <c r="C296" s="98">
        <v>1.3779999999999999</v>
      </c>
      <c r="D296" s="132">
        <f>IF(C296&lt;MAX($C$2:C296),C296/MAX($C$2:C296)-1,0)</f>
        <v>-4.3719639139486621E-2</v>
      </c>
    </row>
    <row r="297" spans="1:4" ht="15" thickBot="1">
      <c r="A297" s="97">
        <v>40024</v>
      </c>
      <c r="B297" s="98">
        <v>1.393</v>
      </c>
      <c r="C297" s="98">
        <v>1.393</v>
      </c>
      <c r="D297" s="132">
        <f>IF(C297&lt;MAX($C$2:C297),C297/MAX($C$2:C297)-1,0)</f>
        <v>-3.3310201249132532E-2</v>
      </c>
    </row>
    <row r="298" spans="1:4" ht="15" thickBot="1">
      <c r="A298" s="97">
        <v>40025</v>
      </c>
      <c r="B298" s="98">
        <v>1.4179999999999999</v>
      </c>
      <c r="C298" s="98">
        <v>1.4179999999999999</v>
      </c>
      <c r="D298" s="132">
        <f>IF(C298&lt;MAX($C$2:C298),C298/MAX($C$2:C298)-1,0)</f>
        <v>-1.5961138098542715E-2</v>
      </c>
    </row>
    <row r="299" spans="1:4" ht="15" thickBot="1">
      <c r="A299" s="97">
        <v>40028</v>
      </c>
      <c r="B299" s="98">
        <v>1.44</v>
      </c>
      <c r="C299" s="98">
        <v>1.44</v>
      </c>
      <c r="D299" s="132">
        <f>IF(C299&lt;MAX($C$2:C299),C299/MAX($C$2:C299)-1,0)</f>
        <v>-6.93962526023717E-4</v>
      </c>
    </row>
    <row r="300" spans="1:4" ht="15" thickBot="1">
      <c r="A300" s="97">
        <v>40029</v>
      </c>
      <c r="B300" s="98">
        <v>1.4610000000000001</v>
      </c>
      <c r="C300" s="98">
        <v>1.4610000000000001</v>
      </c>
      <c r="D300" s="132">
        <f>IF(C300&lt;MAX($C$2:C300),C300/MAX($C$2:C300)-1,0)</f>
        <v>0</v>
      </c>
    </row>
    <row r="301" spans="1:4" ht="15" thickBot="1">
      <c r="A301" s="97">
        <v>40030</v>
      </c>
      <c r="B301" s="98">
        <v>1.4510000000000001</v>
      </c>
      <c r="C301" s="98">
        <v>1.4510000000000001</v>
      </c>
      <c r="D301" s="132">
        <f>IF(C301&lt;MAX($C$2:C301),C301/MAX($C$2:C301)-1,0)</f>
        <v>-6.8446269678302807E-3</v>
      </c>
    </row>
    <row r="302" spans="1:4" ht="15" thickBot="1">
      <c r="A302" s="101">
        <v>40031</v>
      </c>
      <c r="B302" s="98">
        <v>1.4379999999999999</v>
      </c>
      <c r="C302" s="98">
        <v>1.4379999999999999</v>
      </c>
      <c r="D302" s="132">
        <f>IF(C302&lt;MAX($C$2:C302),C302/MAX($C$2:C302)-1,0)</f>
        <v>-1.5742642026009723E-2</v>
      </c>
    </row>
    <row r="303" spans="1:4" ht="15" thickBot="1">
      <c r="A303" s="97">
        <v>40032</v>
      </c>
      <c r="B303" s="98">
        <v>1.4079999999999999</v>
      </c>
      <c r="C303" s="98">
        <v>1.4079999999999999</v>
      </c>
      <c r="D303" s="132">
        <f>IF(C303&lt;MAX($C$2:C303),C303/MAX($C$2:C303)-1,0)</f>
        <v>-3.6276522929500454E-2</v>
      </c>
    </row>
    <row r="304" spans="1:4" ht="15" thickBot="1">
      <c r="A304" s="97">
        <v>40035</v>
      </c>
      <c r="B304" s="98">
        <v>1.4139999999999999</v>
      </c>
      <c r="C304" s="98">
        <v>1.4139999999999999</v>
      </c>
      <c r="D304" s="132">
        <f>IF(C304&lt;MAX($C$2:C304),C304/MAX($C$2:C304)-1,0)</f>
        <v>-3.2169746748802241E-2</v>
      </c>
    </row>
    <row r="305" spans="1:4" ht="15" thickBot="1">
      <c r="A305" s="97">
        <v>40036</v>
      </c>
      <c r="B305" s="98">
        <v>1.413</v>
      </c>
      <c r="C305" s="98">
        <v>1.413</v>
      </c>
      <c r="D305" s="132">
        <f>IF(C305&lt;MAX($C$2:C305),C305/MAX($C$2:C305)-1,0)</f>
        <v>-3.2854209445585258E-2</v>
      </c>
    </row>
    <row r="306" spans="1:4" ht="15" thickBot="1">
      <c r="A306" s="97">
        <v>40037</v>
      </c>
      <c r="B306" s="98">
        <v>1.37</v>
      </c>
      <c r="C306" s="98">
        <v>1.37</v>
      </c>
      <c r="D306" s="132">
        <f>IF(C306&lt;MAX($C$2:C306),C306/MAX($C$2:C306)-1,0)</f>
        <v>-6.2286105407255321E-2</v>
      </c>
    </row>
    <row r="307" spans="1:4" ht="15" thickBot="1">
      <c r="A307" s="97">
        <v>40038</v>
      </c>
      <c r="B307" s="98">
        <v>1.369</v>
      </c>
      <c r="C307" s="98">
        <v>1.369</v>
      </c>
      <c r="D307" s="132">
        <f>IF(C307&lt;MAX($C$2:C307),C307/MAX($C$2:C307)-1,0)</f>
        <v>-6.2970568104038338E-2</v>
      </c>
    </row>
    <row r="308" spans="1:4" ht="15" thickBot="1">
      <c r="A308" s="97">
        <v>40039</v>
      </c>
      <c r="B308" s="98">
        <v>1.3360000000000001</v>
      </c>
      <c r="C308" s="98">
        <v>1.3360000000000001</v>
      </c>
      <c r="D308" s="132">
        <f>IF(C308&lt;MAX($C$2:C308),C308/MAX($C$2:C308)-1,0)</f>
        <v>-8.555783709787812E-2</v>
      </c>
    </row>
    <row r="309" spans="1:4" ht="15" thickBot="1">
      <c r="A309" s="97">
        <v>40042</v>
      </c>
      <c r="B309" s="98">
        <v>1.2869999999999999</v>
      </c>
      <c r="C309" s="98">
        <v>1.2869999999999999</v>
      </c>
      <c r="D309" s="132">
        <f>IF(C309&lt;MAX($C$2:C309),C309/MAX($C$2:C309)-1,0)</f>
        <v>-0.11909650924024651</v>
      </c>
    </row>
    <row r="310" spans="1:4" ht="15" thickBot="1">
      <c r="A310" s="97">
        <v>40043</v>
      </c>
      <c r="B310" s="98">
        <v>1.304</v>
      </c>
      <c r="C310" s="98">
        <v>1.304</v>
      </c>
      <c r="D310" s="132">
        <f>IF(C310&lt;MAX($C$2:C310),C310/MAX($C$2:C310)-1,0)</f>
        <v>-0.107460643394935</v>
      </c>
    </row>
    <row r="311" spans="1:4" ht="15" thickBot="1">
      <c r="A311" s="97">
        <v>40044</v>
      </c>
      <c r="B311" s="98">
        <v>1.274</v>
      </c>
      <c r="C311" s="98">
        <v>1.274</v>
      </c>
      <c r="D311" s="132">
        <f>IF(C311&lt;MAX($C$2:C311),C311/MAX($C$2:C311)-1,0)</f>
        <v>-0.12799452429842573</v>
      </c>
    </row>
    <row r="312" spans="1:4" ht="15" thickBot="1">
      <c r="A312" s="97">
        <v>40045</v>
      </c>
      <c r="B312" s="98">
        <v>1.3129999999999999</v>
      </c>
      <c r="C312" s="98">
        <v>1.3129999999999999</v>
      </c>
      <c r="D312" s="132">
        <f>IF(C312&lt;MAX($C$2:C312),C312/MAX($C$2:C312)-1,0)</f>
        <v>-0.10130047912388784</v>
      </c>
    </row>
    <row r="313" spans="1:4" ht="15" thickBot="1">
      <c r="A313" s="97">
        <v>40046</v>
      </c>
      <c r="B313" s="98">
        <v>1.3440000000000001</v>
      </c>
      <c r="C313" s="98">
        <v>1.3440000000000001</v>
      </c>
      <c r="D313" s="132">
        <f>IF(C313&lt;MAX($C$2:C313),C313/MAX($C$2:C313)-1,0)</f>
        <v>-8.0082135523613984E-2</v>
      </c>
    </row>
    <row r="314" spans="1:4" ht="15" thickBot="1">
      <c r="A314" s="97">
        <v>40049</v>
      </c>
      <c r="B314" s="98">
        <v>1.371</v>
      </c>
      <c r="C314" s="98">
        <v>1.371</v>
      </c>
      <c r="D314" s="132">
        <f>IF(C314&lt;MAX($C$2:C314),C314/MAX($C$2:C314)-1,0)</f>
        <v>-6.1601642710472304E-2</v>
      </c>
    </row>
    <row r="315" spans="1:4" ht="15" thickBot="1">
      <c r="A315" s="97">
        <v>40050</v>
      </c>
      <c r="B315" s="98">
        <v>1.363</v>
      </c>
      <c r="C315" s="98">
        <v>1.363</v>
      </c>
      <c r="D315" s="132">
        <f>IF(C315&lt;MAX($C$2:C315),C315/MAX($C$2:C315)-1,0)</f>
        <v>-6.7077344284736551E-2</v>
      </c>
    </row>
    <row r="316" spans="1:4" ht="15" thickBot="1">
      <c r="A316" s="97">
        <v>40051</v>
      </c>
      <c r="B316" s="98">
        <v>1.379</v>
      </c>
      <c r="C316" s="98">
        <v>1.379</v>
      </c>
      <c r="D316" s="132">
        <f>IF(C316&lt;MAX($C$2:C316),C316/MAX($C$2:C316)-1,0)</f>
        <v>-5.6125941136208168E-2</v>
      </c>
    </row>
    <row r="317" spans="1:4" ht="15" thickBot="1">
      <c r="A317" s="97">
        <v>40052</v>
      </c>
      <c r="B317" s="98">
        <v>1.385</v>
      </c>
      <c r="C317" s="98">
        <v>1.385</v>
      </c>
      <c r="D317" s="132">
        <f>IF(C317&lt;MAX($C$2:C317),C317/MAX($C$2:C317)-1,0)</f>
        <v>-5.2019164955509956E-2</v>
      </c>
    </row>
    <row r="318" spans="1:4" ht="15" thickBot="1">
      <c r="A318" s="97">
        <v>40053</v>
      </c>
      <c r="B318" s="98">
        <v>1.3440000000000001</v>
      </c>
      <c r="C318" s="98">
        <v>1.3440000000000001</v>
      </c>
      <c r="D318" s="132">
        <f>IF(C318&lt;MAX($C$2:C318),C318/MAX($C$2:C318)-1,0)</f>
        <v>-8.0082135523613984E-2</v>
      </c>
    </row>
    <row r="319" spans="1:4" ht="15" thickBot="1">
      <c r="A319" s="97">
        <v>40056</v>
      </c>
      <c r="B319" s="98">
        <v>1.292</v>
      </c>
      <c r="C319" s="98">
        <v>1.292</v>
      </c>
      <c r="D319" s="132">
        <f>IF(C319&lt;MAX($C$2:C319),C319/MAX($C$2:C319)-1,0)</f>
        <v>-0.11567419575633131</v>
      </c>
    </row>
    <row r="320" spans="1:4" ht="15" thickBot="1">
      <c r="A320" s="97">
        <v>40057</v>
      </c>
      <c r="B320" s="98">
        <v>1.2889999999999999</v>
      </c>
      <c r="C320" s="98">
        <v>1.2889999999999999</v>
      </c>
      <c r="D320" s="132">
        <f>IF(C320&lt;MAX($C$2:C320),C320/MAX($C$2:C320)-1,0)</f>
        <v>-0.11772758384668047</v>
      </c>
    </row>
    <row r="321" spans="1:4" ht="15" thickBot="1">
      <c r="A321" s="97">
        <v>40058</v>
      </c>
      <c r="B321" s="98">
        <v>1.298</v>
      </c>
      <c r="C321" s="98">
        <v>1.298</v>
      </c>
      <c r="D321" s="132">
        <f>IF(C321&lt;MAX($C$2:C321),C321/MAX($C$2:C321)-1,0)</f>
        <v>-0.1115674195756331</v>
      </c>
    </row>
    <row r="322" spans="1:4" ht="15" thickBot="1">
      <c r="A322" s="101">
        <v>40059</v>
      </c>
      <c r="B322" s="98">
        <v>1.34</v>
      </c>
      <c r="C322" s="98">
        <v>1.34</v>
      </c>
      <c r="D322" s="132">
        <f>IF(C322&lt;MAX($C$2:C322),C322/MAX($C$2:C322)-1,0)</f>
        <v>-8.2819986310746052E-2</v>
      </c>
    </row>
    <row r="323" spans="1:4" ht="15" thickBot="1">
      <c r="A323" s="97">
        <v>40060</v>
      </c>
      <c r="B323" s="98">
        <v>1.36</v>
      </c>
      <c r="C323" s="98">
        <v>1.36</v>
      </c>
      <c r="D323" s="132">
        <f>IF(C323&lt;MAX($C$2:C323),C323/MAX($C$2:C323)-1,0)</f>
        <v>-6.9130732375085491E-2</v>
      </c>
    </row>
    <row r="324" spans="1:4" ht="15" thickBot="1">
      <c r="A324" s="97">
        <v>40063</v>
      </c>
      <c r="B324" s="98">
        <v>1.3740000000000001</v>
      </c>
      <c r="C324" s="98">
        <v>1.3740000000000001</v>
      </c>
      <c r="D324" s="132">
        <f>IF(C324&lt;MAX($C$2:C324),C324/MAX($C$2:C324)-1,0)</f>
        <v>-5.9548254620123142E-2</v>
      </c>
    </row>
    <row r="325" spans="1:4" ht="15" thickBot="1">
      <c r="A325" s="97">
        <v>40064</v>
      </c>
      <c r="B325" s="98">
        <v>1.39</v>
      </c>
      <c r="C325" s="98">
        <v>1.39</v>
      </c>
      <c r="D325" s="132">
        <f>IF(C325&lt;MAX($C$2:C325),C325/MAX($C$2:C325)-1,0)</f>
        <v>-4.8596851471594871E-2</v>
      </c>
    </row>
    <row r="326" spans="1:4" ht="15" thickBot="1">
      <c r="A326" s="97">
        <v>40065</v>
      </c>
      <c r="B326" s="98">
        <v>1.3959999999999999</v>
      </c>
      <c r="C326" s="98">
        <v>1.3959999999999999</v>
      </c>
      <c r="D326" s="132">
        <f>IF(C326&lt;MAX($C$2:C326),C326/MAX($C$2:C326)-1,0)</f>
        <v>-4.4490075290896769E-2</v>
      </c>
    </row>
    <row r="327" spans="1:4" ht="15" thickBot="1">
      <c r="A327" s="97">
        <v>40066</v>
      </c>
      <c r="B327" s="98">
        <v>1.3919999999999999</v>
      </c>
      <c r="C327" s="98">
        <v>1.3919999999999999</v>
      </c>
      <c r="D327" s="132">
        <f>IF(C327&lt;MAX($C$2:C327),C327/MAX($C$2:C327)-1,0)</f>
        <v>-4.7227926078028837E-2</v>
      </c>
    </row>
    <row r="328" spans="1:4" ht="15" thickBot="1">
      <c r="A328" s="97">
        <v>40067</v>
      </c>
      <c r="B328" s="98">
        <v>1.4139999999999999</v>
      </c>
      <c r="C328" s="98">
        <v>1.4139999999999999</v>
      </c>
      <c r="D328" s="132">
        <f>IF(C328&lt;MAX($C$2:C328),C328/MAX($C$2:C328)-1,0)</f>
        <v>-3.2169746748802241E-2</v>
      </c>
    </row>
    <row r="329" spans="1:4" ht="15" thickBot="1">
      <c r="A329" s="97">
        <v>40070</v>
      </c>
      <c r="B329" s="98">
        <v>1.4379999999999999</v>
      </c>
      <c r="C329" s="98">
        <v>1.4379999999999999</v>
      </c>
      <c r="D329" s="132">
        <f>IF(C329&lt;MAX($C$2:C329),C329/MAX($C$2:C329)-1,0)</f>
        <v>-1.5742642026009723E-2</v>
      </c>
    </row>
    <row r="330" spans="1:4" ht="15" thickBot="1">
      <c r="A330" s="97">
        <v>40071</v>
      </c>
      <c r="B330" s="98">
        <v>1.45</v>
      </c>
      <c r="C330" s="98">
        <v>1.45</v>
      </c>
      <c r="D330" s="132">
        <f>IF(C330&lt;MAX($C$2:C330),C330/MAX($C$2:C330)-1,0)</f>
        <v>-7.5290896646134087E-3</v>
      </c>
    </row>
    <row r="331" spans="1:4" ht="15" thickBot="1">
      <c r="A331" s="97">
        <v>40072</v>
      </c>
      <c r="B331" s="98">
        <v>1.4330000000000001</v>
      </c>
      <c r="C331" s="98">
        <v>1.4330000000000001</v>
      </c>
      <c r="D331" s="132">
        <f>IF(C331&lt;MAX($C$2:C331),C331/MAX($C$2:C331)-1,0)</f>
        <v>-1.9164955509924697E-2</v>
      </c>
    </row>
    <row r="332" spans="1:4" ht="15" thickBot="1">
      <c r="A332" s="97">
        <v>40073</v>
      </c>
      <c r="B332" s="98">
        <v>1.452</v>
      </c>
      <c r="C332" s="98">
        <v>1.452</v>
      </c>
      <c r="D332" s="132">
        <f>IF(C332&lt;MAX($C$2:C332),C332/MAX($C$2:C332)-1,0)</f>
        <v>-6.1601642710472637E-3</v>
      </c>
    </row>
    <row r="333" spans="1:4" ht="15" thickBot="1">
      <c r="A333" s="97">
        <v>40074</v>
      </c>
      <c r="B333" s="98">
        <v>1.413</v>
      </c>
      <c r="C333" s="98">
        <v>1.413</v>
      </c>
      <c r="D333" s="132">
        <f>IF(C333&lt;MAX($C$2:C333),C333/MAX($C$2:C333)-1,0)</f>
        <v>-3.2854209445585258E-2</v>
      </c>
    </row>
    <row r="334" spans="1:4" ht="15" thickBot="1">
      <c r="A334" s="97">
        <v>40077</v>
      </c>
      <c r="B334" s="98">
        <v>1.429</v>
      </c>
      <c r="C334" s="98">
        <v>1.429</v>
      </c>
      <c r="D334" s="132">
        <f>IF(C334&lt;MAX($C$2:C334),C334/MAX($C$2:C334)-1,0)</f>
        <v>-2.1902806297056876E-2</v>
      </c>
    </row>
    <row r="335" spans="1:4" ht="15" thickBot="1">
      <c r="A335" s="97">
        <v>40078</v>
      </c>
      <c r="B335" s="98">
        <v>1.4059999999999999</v>
      </c>
      <c r="C335" s="98">
        <v>1.4059999999999999</v>
      </c>
      <c r="D335" s="132">
        <f>IF(C335&lt;MAX($C$2:C335),C335/MAX($C$2:C335)-1,0)</f>
        <v>-3.7645448323066488E-2</v>
      </c>
    </row>
    <row r="336" spans="1:4" ht="15" thickBot="1">
      <c r="A336" s="97">
        <v>40079</v>
      </c>
      <c r="B336" s="98">
        <v>1.377</v>
      </c>
      <c r="C336" s="98">
        <v>1.377</v>
      </c>
      <c r="D336" s="132">
        <f>IF(C336&lt;MAX($C$2:C336),C336/MAX($C$2:C336)-1,0)</f>
        <v>-5.7494866529774202E-2</v>
      </c>
    </row>
    <row r="337" spans="1:4" ht="15" thickBot="1">
      <c r="A337" s="97">
        <v>40080</v>
      </c>
      <c r="B337" s="98">
        <v>1.3660000000000001</v>
      </c>
      <c r="C337" s="98">
        <v>1.3660000000000001</v>
      </c>
      <c r="D337" s="132">
        <f>IF(C337&lt;MAX($C$2:C337),C337/MAX($C$2:C337)-1,0)</f>
        <v>-6.5023956194387389E-2</v>
      </c>
    </row>
    <row r="338" spans="1:4" ht="15" thickBot="1">
      <c r="A338" s="97">
        <v>40081</v>
      </c>
      <c r="B338" s="98">
        <v>1.3580000000000001</v>
      </c>
      <c r="C338" s="98">
        <v>1.3580000000000001</v>
      </c>
      <c r="D338" s="132">
        <f>IF(C338&lt;MAX($C$2:C338),C338/MAX($C$2:C338)-1,0)</f>
        <v>-7.0499657768651636E-2</v>
      </c>
    </row>
    <row r="339" spans="1:4" ht="15" thickBot="1">
      <c r="A339" s="97">
        <v>40084</v>
      </c>
      <c r="B339" s="98">
        <v>1.343</v>
      </c>
      <c r="C339" s="98">
        <v>1.343</v>
      </c>
      <c r="D339" s="132">
        <f>IF(C339&lt;MAX($C$2:C339),C339/MAX($C$2:C339)-1,0)</f>
        <v>-8.0766598220397001E-2</v>
      </c>
    </row>
    <row r="340" spans="1:4" ht="15" thickBot="1">
      <c r="A340" s="97">
        <v>40085</v>
      </c>
      <c r="B340" s="98">
        <v>1.333</v>
      </c>
      <c r="C340" s="98">
        <v>1.333</v>
      </c>
      <c r="D340" s="132">
        <f>IF(C340&lt;MAX($C$2:C340),C340/MAX($C$2:C340)-1,0)</f>
        <v>-8.7611225188227282E-2</v>
      </c>
    </row>
    <row r="341" spans="1:4" ht="15" thickBot="1">
      <c r="A341" s="97">
        <v>40086</v>
      </c>
      <c r="B341" s="98">
        <v>1.351</v>
      </c>
      <c r="C341" s="98">
        <v>1.351</v>
      </c>
      <c r="D341" s="132">
        <f>IF(C341&lt;MAX($C$2:C341),C341/MAX($C$2:C341)-1,0)</f>
        <v>-7.5290896646132865E-2</v>
      </c>
    </row>
    <row r="342" spans="1:4" ht="15" thickBot="1">
      <c r="A342" s="101">
        <v>40095</v>
      </c>
      <c r="B342" s="98">
        <v>1.407</v>
      </c>
      <c r="C342" s="98">
        <v>1.407</v>
      </c>
      <c r="D342" s="132">
        <f>IF(C342&lt;MAX($C$2:C342),C342/MAX($C$2:C342)-1,0)</f>
        <v>-3.696098562628336E-2</v>
      </c>
    </row>
    <row r="343" spans="1:4" ht="15" thickBot="1">
      <c r="A343" s="97">
        <v>40098</v>
      </c>
      <c r="B343" s="98">
        <v>1.4</v>
      </c>
      <c r="C343" s="98">
        <v>1.4</v>
      </c>
      <c r="D343" s="132">
        <f>IF(C343&lt;MAX($C$2:C343),C343/MAX($C$2:C343)-1,0)</f>
        <v>-4.1752224503764701E-2</v>
      </c>
    </row>
    <row r="344" spans="1:4" ht="15" thickBot="1">
      <c r="A344" s="97">
        <v>40099</v>
      </c>
      <c r="B344" s="98">
        <v>1.4119999999999999</v>
      </c>
      <c r="C344" s="98">
        <v>1.4119999999999999</v>
      </c>
      <c r="D344" s="132">
        <f>IF(C344&lt;MAX($C$2:C344),C344/MAX($C$2:C344)-1,0)</f>
        <v>-3.3538672142368386E-2</v>
      </c>
    </row>
    <row r="345" spans="1:4" ht="15" thickBot="1">
      <c r="A345" s="97">
        <v>40100</v>
      </c>
      <c r="B345" s="98">
        <v>1.4239999999999999</v>
      </c>
      <c r="C345" s="98">
        <v>1.4239999999999999</v>
      </c>
      <c r="D345" s="132">
        <f>IF(C345&lt;MAX($C$2:C345),C345/MAX($C$2:C345)-1,0)</f>
        <v>-2.5325119780972072E-2</v>
      </c>
    </row>
    <row r="346" spans="1:4" ht="15" thickBot="1">
      <c r="A346" s="97">
        <v>40101</v>
      </c>
      <c r="B346" s="98">
        <v>1.4239999999999999</v>
      </c>
      <c r="C346" s="98">
        <v>1.4239999999999999</v>
      </c>
      <c r="D346" s="132">
        <f>IF(C346&lt;MAX($C$2:C346),C346/MAX($C$2:C346)-1,0)</f>
        <v>-2.5325119780972072E-2</v>
      </c>
    </row>
    <row r="347" spans="1:4" ht="15" thickBot="1">
      <c r="A347" s="97">
        <v>40102</v>
      </c>
      <c r="B347" s="98">
        <v>1.4259999999999999</v>
      </c>
      <c r="C347" s="98">
        <v>1.4259999999999999</v>
      </c>
      <c r="D347" s="132">
        <f>IF(C347&lt;MAX($C$2:C347),C347/MAX($C$2:C347)-1,0)</f>
        <v>-2.3956194387406038E-2</v>
      </c>
    </row>
    <row r="348" spans="1:4" ht="15" thickBot="1">
      <c r="A348" s="97">
        <v>40105</v>
      </c>
      <c r="B348" s="98">
        <v>1.4530000000000001</v>
      </c>
      <c r="C348" s="98">
        <v>1.4530000000000001</v>
      </c>
      <c r="D348" s="132">
        <f>IF(C348&lt;MAX($C$2:C348),C348/MAX($C$2:C348)-1,0)</f>
        <v>-5.4757015742642468E-3</v>
      </c>
    </row>
    <row r="349" spans="1:4" ht="15" thickBot="1">
      <c r="A349" s="97">
        <v>40106</v>
      </c>
      <c r="B349" s="98">
        <v>1.4630000000000001</v>
      </c>
      <c r="C349" s="98">
        <v>1.4630000000000001</v>
      </c>
      <c r="D349" s="132">
        <f>IF(C349&lt;MAX($C$2:C349),C349/MAX($C$2:C349)-1,0)</f>
        <v>0</v>
      </c>
    </row>
    <row r="350" spans="1:4" ht="15" thickBot="1">
      <c r="A350" s="97">
        <v>40107</v>
      </c>
      <c r="B350" s="98">
        <v>1.458</v>
      </c>
      <c r="C350" s="98">
        <v>1.458</v>
      </c>
      <c r="D350" s="132">
        <f>IF(C350&lt;MAX($C$2:C350),C350/MAX($C$2:C350)-1,0)</f>
        <v>-3.4176349965824304E-3</v>
      </c>
    </row>
    <row r="351" spans="1:4" ht="15" thickBot="1">
      <c r="A351" s="97">
        <v>40108</v>
      </c>
      <c r="B351" s="98">
        <v>1.4550000000000001</v>
      </c>
      <c r="C351" s="98">
        <v>1.4550000000000001</v>
      </c>
      <c r="D351" s="132">
        <f>IF(C351&lt;MAX($C$2:C351),C351/MAX($C$2:C351)-1,0)</f>
        <v>-5.4682159945317332E-3</v>
      </c>
    </row>
    <row r="352" spans="1:4" ht="15" thickBot="1">
      <c r="A352" s="97">
        <v>40109</v>
      </c>
      <c r="B352" s="98">
        <v>1.474</v>
      </c>
      <c r="C352" s="98">
        <v>1.474</v>
      </c>
      <c r="D352" s="132">
        <f>IF(C352&lt;MAX($C$2:C352),C352/MAX($C$2:C352)-1,0)</f>
        <v>0</v>
      </c>
    </row>
    <row r="353" spans="1:4" ht="15" thickBot="1">
      <c r="A353" s="97">
        <v>40112</v>
      </c>
      <c r="B353" s="98">
        <v>1.4790000000000001</v>
      </c>
      <c r="C353" s="98">
        <v>1.4790000000000001</v>
      </c>
      <c r="D353" s="132">
        <f>IF(C353&lt;MAX($C$2:C353),C353/MAX($C$2:C353)-1,0)</f>
        <v>0</v>
      </c>
    </row>
    <row r="354" spans="1:4" ht="15" thickBot="1">
      <c r="A354" s="97">
        <v>40113</v>
      </c>
      <c r="B354" s="98">
        <v>1.446</v>
      </c>
      <c r="C354" s="98">
        <v>1.446</v>
      </c>
      <c r="D354" s="132">
        <f>IF(C354&lt;MAX($C$2:C354),C354/MAX($C$2:C354)-1,0)</f>
        <v>-2.2312373225152227E-2</v>
      </c>
    </row>
    <row r="355" spans="1:4" ht="15" thickBot="1">
      <c r="A355" s="97">
        <v>40114</v>
      </c>
      <c r="B355" s="98">
        <v>1.4550000000000001</v>
      </c>
      <c r="C355" s="98">
        <v>1.4550000000000001</v>
      </c>
      <c r="D355" s="132">
        <f>IF(C355&lt;MAX($C$2:C355),C355/MAX($C$2:C355)-1,0)</f>
        <v>-1.6227180527383367E-2</v>
      </c>
    </row>
    <row r="356" spans="1:4" ht="15" thickBot="1">
      <c r="A356" s="97">
        <v>40115</v>
      </c>
      <c r="B356" s="98">
        <v>1.43</v>
      </c>
      <c r="C356" s="98">
        <v>1.43</v>
      </c>
      <c r="D356" s="132">
        <f>IF(C356&lt;MAX($C$2:C356),C356/MAX($C$2:C356)-1,0)</f>
        <v>-3.3130493576741138E-2</v>
      </c>
    </row>
    <row r="357" spans="1:4" ht="15" thickBot="1">
      <c r="A357" s="97">
        <v>40116</v>
      </c>
      <c r="B357" s="98">
        <v>1.45</v>
      </c>
      <c r="C357" s="98">
        <v>1.45</v>
      </c>
      <c r="D357" s="132">
        <f>IF(C357&lt;MAX($C$2:C357),C357/MAX($C$2:C357)-1,0)</f>
        <v>-1.9607843137254943E-2</v>
      </c>
    </row>
    <row r="358" spans="1:4" ht="15" thickBot="1">
      <c r="A358" s="97">
        <v>40119</v>
      </c>
      <c r="B358" s="98">
        <v>1.496</v>
      </c>
      <c r="C358" s="98">
        <v>1.496</v>
      </c>
      <c r="D358" s="132">
        <f>IF(C358&lt;MAX($C$2:C358),C358/MAX($C$2:C358)-1,0)</f>
        <v>0</v>
      </c>
    </row>
    <row r="359" spans="1:4" ht="15" thickBot="1">
      <c r="A359" s="97">
        <v>40120</v>
      </c>
      <c r="B359" s="98">
        <v>1.5109999999999999</v>
      </c>
      <c r="C359" s="98">
        <v>1.5109999999999999</v>
      </c>
      <c r="D359" s="132">
        <f>IF(C359&lt;MAX($C$2:C359),C359/MAX($C$2:C359)-1,0)</f>
        <v>0</v>
      </c>
    </row>
    <row r="360" spans="1:4" ht="15" thickBot="1">
      <c r="A360" s="97">
        <v>40121</v>
      </c>
      <c r="B360" s="98">
        <v>1.5209999999999999</v>
      </c>
      <c r="C360" s="98">
        <v>1.5209999999999999</v>
      </c>
      <c r="D360" s="132">
        <f>IF(C360&lt;MAX($C$2:C360),C360/MAX($C$2:C360)-1,0)</f>
        <v>0</v>
      </c>
    </row>
    <row r="361" spans="1:4" ht="15" thickBot="1">
      <c r="A361" s="97">
        <v>40122</v>
      </c>
      <c r="B361" s="98">
        <v>1.5309999999999999</v>
      </c>
      <c r="C361" s="98">
        <v>1.5309999999999999</v>
      </c>
      <c r="D361" s="132">
        <f>IF(C361&lt;MAX($C$2:C361),C361/MAX($C$2:C361)-1,0)</f>
        <v>0</v>
      </c>
    </row>
    <row r="362" spans="1:4" ht="15" thickBot="1">
      <c r="A362" s="101">
        <v>40123</v>
      </c>
      <c r="B362" s="98">
        <v>1.5289999999999999</v>
      </c>
      <c r="C362" s="98">
        <v>1.5289999999999999</v>
      </c>
      <c r="D362" s="132">
        <f>IF(C362&lt;MAX($C$2:C362),C362/MAX($C$2:C362)-1,0)</f>
        <v>-1.3063357282822041E-3</v>
      </c>
    </row>
    <row r="363" spans="1:4" ht="15" thickBot="1">
      <c r="A363" s="97">
        <v>40126</v>
      </c>
      <c r="B363" s="98">
        <v>1.536</v>
      </c>
      <c r="C363" s="98">
        <v>1.536</v>
      </c>
      <c r="D363" s="132">
        <f>IF(C363&lt;MAX($C$2:C363),C363/MAX($C$2:C363)-1,0)</f>
        <v>0</v>
      </c>
    </row>
    <row r="364" spans="1:4" ht="15" thickBot="1">
      <c r="A364" s="97">
        <v>40127</v>
      </c>
      <c r="B364" s="98">
        <v>1.5429999999999999</v>
      </c>
      <c r="C364" s="98">
        <v>1.5429999999999999</v>
      </c>
      <c r="D364" s="132">
        <f>IF(C364&lt;MAX($C$2:C364),C364/MAX($C$2:C364)-1,0)</f>
        <v>0</v>
      </c>
    </row>
    <row r="365" spans="1:4" ht="15" thickBot="1">
      <c r="A365" s="97">
        <v>40128</v>
      </c>
      <c r="B365" s="98">
        <v>1.548</v>
      </c>
      <c r="C365" s="98">
        <v>1.548</v>
      </c>
      <c r="D365" s="132">
        <f>IF(C365&lt;MAX($C$2:C365),C365/MAX($C$2:C365)-1,0)</f>
        <v>0</v>
      </c>
    </row>
    <row r="366" spans="1:4" ht="15" thickBot="1">
      <c r="A366" s="97">
        <v>40129</v>
      </c>
      <c r="B366" s="98">
        <v>1.552</v>
      </c>
      <c r="C366" s="98">
        <v>1.552</v>
      </c>
      <c r="D366" s="132">
        <f>IF(C366&lt;MAX($C$2:C366),C366/MAX($C$2:C366)-1,0)</f>
        <v>0</v>
      </c>
    </row>
    <row r="367" spans="1:4" ht="15" thickBot="1">
      <c r="A367" s="97">
        <v>40130</v>
      </c>
      <c r="B367" s="98">
        <v>1.55</v>
      </c>
      <c r="C367" s="98">
        <v>1.55</v>
      </c>
      <c r="D367" s="132">
        <f>IF(C367&lt;MAX($C$2:C367),C367/MAX($C$2:C367)-1,0)</f>
        <v>-1.2886597938144284E-3</v>
      </c>
    </row>
    <row r="368" spans="1:4" ht="15" thickBot="1">
      <c r="A368" s="97">
        <v>40133</v>
      </c>
      <c r="B368" s="98">
        <v>1.583</v>
      </c>
      <c r="C368" s="98">
        <v>1.583</v>
      </c>
      <c r="D368" s="132">
        <f>IF(C368&lt;MAX($C$2:C368),C368/MAX($C$2:C368)-1,0)</f>
        <v>0</v>
      </c>
    </row>
    <row r="369" spans="1:4" ht="15" thickBot="1">
      <c r="A369" s="97">
        <v>40134</v>
      </c>
      <c r="B369" s="98">
        <v>1.585</v>
      </c>
      <c r="C369" s="98">
        <v>1.585</v>
      </c>
      <c r="D369" s="132">
        <f>IF(C369&lt;MAX($C$2:C369),C369/MAX($C$2:C369)-1,0)</f>
        <v>0</v>
      </c>
    </row>
    <row r="370" spans="1:4" ht="15" thickBot="1">
      <c r="A370" s="97">
        <v>40135</v>
      </c>
      <c r="B370" s="98">
        <v>1.5960000000000001</v>
      </c>
      <c r="C370" s="98">
        <v>1.5960000000000001</v>
      </c>
      <c r="D370" s="132">
        <f>IF(C370&lt;MAX($C$2:C370),C370/MAX($C$2:C370)-1,0)</f>
        <v>0</v>
      </c>
    </row>
    <row r="371" spans="1:4" ht="15" thickBot="1">
      <c r="A371" s="97">
        <v>40136</v>
      </c>
      <c r="B371" s="98">
        <v>1.6020000000000001</v>
      </c>
      <c r="C371" s="98">
        <v>1.6020000000000001</v>
      </c>
      <c r="D371" s="132">
        <f>IF(C371&lt;MAX($C$2:C371),C371/MAX($C$2:C371)-1,0)</f>
        <v>0</v>
      </c>
    </row>
    <row r="372" spans="1:4" ht="15" thickBot="1">
      <c r="A372" s="97">
        <v>40137</v>
      </c>
      <c r="B372" s="98">
        <v>1.611</v>
      </c>
      <c r="C372" s="98">
        <v>1.611</v>
      </c>
      <c r="D372" s="132">
        <f>IF(C372&lt;MAX($C$2:C372),C372/MAX($C$2:C372)-1,0)</f>
        <v>0</v>
      </c>
    </row>
    <row r="373" spans="1:4" ht="15" thickBot="1">
      <c r="A373" s="97">
        <v>40140</v>
      </c>
      <c r="B373" s="98">
        <v>1.63</v>
      </c>
      <c r="C373" s="98">
        <v>1.63</v>
      </c>
      <c r="D373" s="132">
        <f>IF(C373&lt;MAX($C$2:C373),C373/MAX($C$2:C373)-1,0)</f>
        <v>0</v>
      </c>
    </row>
    <row r="374" spans="1:4" ht="15" thickBot="1">
      <c r="A374" s="97">
        <v>40141</v>
      </c>
      <c r="B374" s="98">
        <v>1.5720000000000001</v>
      </c>
      <c r="C374" s="98">
        <v>1.5720000000000001</v>
      </c>
      <c r="D374" s="132">
        <f>IF(C374&lt;MAX($C$2:C374),C374/MAX($C$2:C374)-1,0)</f>
        <v>-3.5582822085889476E-2</v>
      </c>
    </row>
    <row r="375" spans="1:4" ht="15" thickBot="1">
      <c r="A375" s="97">
        <v>40142</v>
      </c>
      <c r="B375" s="98">
        <v>1.613</v>
      </c>
      <c r="C375" s="98">
        <v>1.613</v>
      </c>
      <c r="D375" s="132">
        <f>IF(C375&lt;MAX($C$2:C375),C375/MAX($C$2:C375)-1,0)</f>
        <v>-1.0429447852760676E-2</v>
      </c>
    </row>
    <row r="376" spans="1:4" ht="15" thickBot="1">
      <c r="A376" s="97">
        <v>40143</v>
      </c>
      <c r="B376" s="98">
        <v>1.5740000000000001</v>
      </c>
      <c r="C376" s="98">
        <v>1.5740000000000001</v>
      </c>
      <c r="D376" s="132">
        <f>IF(C376&lt;MAX($C$2:C376),C376/MAX($C$2:C376)-1,0)</f>
        <v>-3.4355828220858808E-2</v>
      </c>
    </row>
    <row r="377" spans="1:4" ht="15" thickBot="1">
      <c r="A377" s="97">
        <v>40144</v>
      </c>
      <c r="B377" s="98">
        <v>1.552</v>
      </c>
      <c r="C377" s="98">
        <v>1.552</v>
      </c>
      <c r="D377" s="132">
        <f>IF(C377&lt;MAX($C$2:C377),C377/MAX($C$2:C377)-1,0)</f>
        <v>-4.7852760736196265E-2</v>
      </c>
    </row>
    <row r="378" spans="1:4" ht="15" thickBot="1">
      <c r="A378" s="97">
        <v>40147</v>
      </c>
      <c r="B378" s="98">
        <v>1.4159999999999999</v>
      </c>
      <c r="C378" s="98">
        <v>1.6060000000000001</v>
      </c>
      <c r="D378" s="132">
        <f>IF(C378&lt;MAX($C$2:C378),C378/MAX($C$2:C378)-1,0)</f>
        <v>-1.4723926380368013E-2</v>
      </c>
    </row>
    <row r="379" spans="1:4" ht="15" thickBot="1">
      <c r="A379" s="97">
        <v>40148</v>
      </c>
      <c r="B379" s="98">
        <v>1.444</v>
      </c>
      <c r="C379" s="98">
        <v>1.6339999999999999</v>
      </c>
      <c r="D379" s="132">
        <f>IF(C379&lt;MAX($C$2:C379),C379/MAX($C$2:C379)-1,0)</f>
        <v>0</v>
      </c>
    </row>
    <row r="380" spans="1:4" ht="15" thickBot="1">
      <c r="A380" s="97">
        <v>40149</v>
      </c>
      <c r="B380" s="98">
        <v>1.45</v>
      </c>
      <c r="C380" s="98">
        <v>1.64</v>
      </c>
      <c r="D380" s="132">
        <f>IF(C380&lt;MAX($C$2:C380),C380/MAX($C$2:C380)-1,0)</f>
        <v>0</v>
      </c>
    </row>
    <row r="381" spans="1:4" ht="15" thickBot="1">
      <c r="A381" s="97">
        <v>40150</v>
      </c>
      <c r="B381" s="98">
        <v>1.446</v>
      </c>
      <c r="C381" s="98">
        <v>1.6359999999999999</v>
      </c>
      <c r="D381" s="132">
        <f>IF(C381&lt;MAX($C$2:C381),C381/MAX($C$2:C381)-1,0)</f>
        <v>-2.4390243902439046E-3</v>
      </c>
    </row>
    <row r="382" spans="1:4" ht="15" thickBot="1">
      <c r="A382" s="101">
        <v>40151</v>
      </c>
      <c r="B382" s="98">
        <v>1.43</v>
      </c>
      <c r="C382" s="98">
        <v>1.62</v>
      </c>
      <c r="D382" s="132">
        <f>IF(C382&lt;MAX($C$2:C382),C382/MAX($C$2:C382)-1,0)</f>
        <v>-1.2195121951219412E-2</v>
      </c>
    </row>
    <row r="383" spans="1:4" ht="15" thickBot="1">
      <c r="A383" s="97">
        <v>40154</v>
      </c>
      <c r="B383" s="98">
        <v>1.4390000000000001</v>
      </c>
      <c r="C383" s="98">
        <v>1.629</v>
      </c>
      <c r="D383" s="132">
        <f>IF(C383&lt;MAX($C$2:C383),C383/MAX($C$2:C383)-1,0)</f>
        <v>-6.7073170731706266E-3</v>
      </c>
    </row>
    <row r="384" spans="1:4" ht="15" thickBot="1">
      <c r="A384" s="97">
        <v>40155</v>
      </c>
      <c r="B384" s="98">
        <v>1.4330000000000001</v>
      </c>
      <c r="C384" s="98">
        <v>1.623</v>
      </c>
      <c r="D384" s="132">
        <f>IF(C384&lt;MAX($C$2:C384),C384/MAX($C$2:C384)-1,0)</f>
        <v>-1.0365853658536484E-2</v>
      </c>
    </row>
    <row r="385" spans="1:4" ht="15" thickBot="1">
      <c r="A385" s="97">
        <v>40156</v>
      </c>
      <c r="B385" s="98">
        <v>1.4119999999999999</v>
      </c>
      <c r="C385" s="98">
        <v>1.6020000000000001</v>
      </c>
      <c r="D385" s="132">
        <f>IF(C385&lt;MAX($C$2:C385),C385/MAX($C$2:C385)-1,0)</f>
        <v>-2.3170731707316983E-2</v>
      </c>
    </row>
    <row r="386" spans="1:4" ht="15" thickBot="1">
      <c r="A386" s="97">
        <v>40157</v>
      </c>
      <c r="B386" s="98">
        <v>1.4179999999999999</v>
      </c>
      <c r="C386" s="98">
        <v>1.6080000000000001</v>
      </c>
      <c r="D386" s="132">
        <f>IF(C386&lt;MAX($C$2:C386),C386/MAX($C$2:C386)-1,0)</f>
        <v>-1.9512195121951126E-2</v>
      </c>
    </row>
    <row r="387" spans="1:4" ht="15" thickBot="1">
      <c r="A387" s="97">
        <v>40158</v>
      </c>
      <c r="B387" s="98">
        <v>1.42</v>
      </c>
      <c r="C387" s="98">
        <v>1.61</v>
      </c>
      <c r="D387" s="132">
        <f>IF(C387&lt;MAX($C$2:C387),C387/MAX($C$2:C387)-1,0)</f>
        <v>-1.8292682926829174E-2</v>
      </c>
    </row>
    <row r="388" spans="1:4" ht="15" thickBot="1">
      <c r="A388" s="97">
        <v>40161</v>
      </c>
      <c r="B388" s="98">
        <v>1.4219999999999999</v>
      </c>
      <c r="C388" s="98">
        <v>1.6120000000000001</v>
      </c>
      <c r="D388" s="132">
        <f>IF(C388&lt;MAX($C$2:C388),C388/MAX($C$2:C388)-1,0)</f>
        <v>-1.7073170731707221E-2</v>
      </c>
    </row>
    <row r="389" spans="1:4" ht="15" thickBot="1">
      <c r="A389" s="97">
        <v>40162</v>
      </c>
      <c r="B389" s="98">
        <v>1.421</v>
      </c>
      <c r="C389" s="98">
        <v>1.611</v>
      </c>
      <c r="D389" s="132">
        <f>IF(C389&lt;MAX($C$2:C389),C389/MAX($C$2:C389)-1,0)</f>
        <v>-1.7682926829268197E-2</v>
      </c>
    </row>
    <row r="390" spans="1:4" ht="15" thickBot="1">
      <c r="A390" s="97">
        <v>40163</v>
      </c>
      <c r="B390" s="98">
        <v>1.4139999999999999</v>
      </c>
      <c r="C390" s="98">
        <v>1.6040000000000001</v>
      </c>
      <c r="D390" s="132">
        <f>IF(C390&lt;MAX($C$2:C390),C390/MAX($C$2:C390)-1,0)</f>
        <v>-2.195121951219503E-2</v>
      </c>
    </row>
    <row r="391" spans="1:4" ht="15" thickBot="1">
      <c r="A391" s="97">
        <v>40164</v>
      </c>
      <c r="B391" s="98">
        <v>1.38</v>
      </c>
      <c r="C391" s="98">
        <v>1.57</v>
      </c>
      <c r="D391" s="132">
        <f>IF(C391&lt;MAX($C$2:C391),C391/MAX($C$2:C391)-1,0)</f>
        <v>-4.268292682926822E-2</v>
      </c>
    </row>
    <row r="392" spans="1:4" ht="15" thickBot="1">
      <c r="A392" s="97">
        <v>40165</v>
      </c>
      <c r="B392" s="98">
        <v>1.3460000000000001</v>
      </c>
      <c r="C392" s="98">
        <v>1.536</v>
      </c>
      <c r="D392" s="132">
        <f>IF(C392&lt;MAX($C$2:C392),C392/MAX($C$2:C392)-1,0)</f>
        <v>-6.3414634146341409E-2</v>
      </c>
    </row>
    <row r="393" spans="1:4" ht="15" thickBot="1">
      <c r="A393" s="97">
        <v>40168</v>
      </c>
      <c r="B393" s="98">
        <v>1.3520000000000001</v>
      </c>
      <c r="C393" s="98">
        <v>1.542</v>
      </c>
      <c r="D393" s="132">
        <f>IF(C393&lt;MAX($C$2:C393),C393/MAX($C$2:C393)-1,0)</f>
        <v>-5.9756097560975552E-2</v>
      </c>
    </row>
    <row r="394" spans="1:4" ht="15" thickBot="1">
      <c r="A394" s="97">
        <v>40169</v>
      </c>
      <c r="B394" s="98">
        <v>1.333</v>
      </c>
      <c r="C394" s="98">
        <v>1.5229999999999999</v>
      </c>
      <c r="D394" s="132">
        <f>IF(C394&lt;MAX($C$2:C394),C394/MAX($C$2:C394)-1,0)</f>
        <v>-7.1341463414634099E-2</v>
      </c>
    </row>
    <row r="395" spans="1:4" ht="15" thickBot="1">
      <c r="A395" s="97">
        <v>40170</v>
      </c>
      <c r="B395" s="98">
        <v>1.35</v>
      </c>
      <c r="C395" s="98">
        <v>1.54</v>
      </c>
      <c r="D395" s="132">
        <f>IF(C395&lt;MAX($C$2:C395),C395/MAX($C$2:C395)-1,0)</f>
        <v>-6.0975609756097504E-2</v>
      </c>
    </row>
    <row r="396" spans="1:4" ht="15" thickBot="1">
      <c r="A396" s="97">
        <v>40171</v>
      </c>
      <c r="B396" s="98">
        <v>1.3879999999999999</v>
      </c>
      <c r="C396" s="98">
        <v>1.5780000000000001</v>
      </c>
      <c r="D396" s="132">
        <f>IF(C396&lt;MAX($C$2:C396),C396/MAX($C$2:C396)-1,0)</f>
        <v>-3.780487804878041E-2</v>
      </c>
    </row>
    <row r="397" spans="1:4" ht="15" thickBot="1">
      <c r="A397" s="97">
        <v>40172</v>
      </c>
      <c r="B397" s="98">
        <v>1.395</v>
      </c>
      <c r="C397" s="98">
        <v>1.585</v>
      </c>
      <c r="D397" s="132">
        <f>IF(C397&lt;MAX($C$2:C397),C397/MAX($C$2:C397)-1,0)</f>
        <v>-3.3536585365853577E-2</v>
      </c>
    </row>
    <row r="398" spans="1:4" ht="15" thickBot="1">
      <c r="A398" s="97">
        <v>40175</v>
      </c>
      <c r="B398" s="98">
        <v>1.4039999999999999</v>
      </c>
      <c r="C398" s="98">
        <v>1.5940000000000001</v>
      </c>
      <c r="D398" s="132">
        <f>IF(C398&lt;MAX($C$2:C398),C398/MAX($C$2:C398)-1,0)</f>
        <v>-2.8048780487804792E-2</v>
      </c>
    </row>
    <row r="399" spans="1:4" ht="15" thickBot="1">
      <c r="A399" s="97">
        <v>40176</v>
      </c>
      <c r="B399" s="98">
        <v>1.409</v>
      </c>
      <c r="C399" s="98">
        <v>1.599</v>
      </c>
      <c r="D399" s="132">
        <f>IF(C399&lt;MAX($C$2:C399),C399/MAX($C$2:C399)-1,0)</f>
        <v>-2.4999999999999911E-2</v>
      </c>
    </row>
    <row r="400" spans="1:4" ht="15" thickBot="1">
      <c r="A400" s="97">
        <v>40177</v>
      </c>
      <c r="B400" s="98">
        <v>1.415</v>
      </c>
      <c r="C400" s="98">
        <v>1.605</v>
      </c>
      <c r="D400" s="132">
        <f>IF(C400&lt;MAX($C$2:C400),C400/MAX($C$2:C400)-1,0)</f>
        <v>-2.1341463414634054E-2</v>
      </c>
    </row>
    <row r="401" spans="1:4" ht="15" thickBot="1">
      <c r="A401" s="97">
        <v>40178</v>
      </c>
      <c r="B401" s="98">
        <v>1.4239999999999999</v>
      </c>
      <c r="C401" s="98">
        <v>1.6140000000000001</v>
      </c>
      <c r="D401" s="132">
        <f>IF(C401&lt;MAX($C$2:C401),C401/MAX($C$2:C401)-1,0)</f>
        <v>-1.5853658536585269E-2</v>
      </c>
    </row>
    <row r="402" spans="1:4" ht="15" thickBot="1">
      <c r="A402" s="101">
        <v>40182</v>
      </c>
      <c r="B402" s="98">
        <v>1.4179999999999999</v>
      </c>
      <c r="C402" s="98">
        <v>1.6080000000000001</v>
      </c>
      <c r="D402" s="132">
        <f>IF(C402&lt;MAX($C$2:C402),C402/MAX($C$2:C402)-1,0)</f>
        <v>-1.9512195121951126E-2</v>
      </c>
    </row>
    <row r="403" spans="1:4" ht="15" thickBot="1">
      <c r="A403" s="97">
        <v>40183</v>
      </c>
      <c r="B403" s="98">
        <v>1.43</v>
      </c>
      <c r="C403" s="98">
        <v>1.62</v>
      </c>
      <c r="D403" s="132">
        <f>IF(C403&lt;MAX($C$2:C403),C403/MAX($C$2:C403)-1,0)</f>
        <v>-1.2195121951219412E-2</v>
      </c>
    </row>
    <row r="404" spans="1:4" ht="15" thickBot="1">
      <c r="A404" s="97">
        <v>40184</v>
      </c>
      <c r="B404" s="98">
        <v>1.427</v>
      </c>
      <c r="C404" s="98">
        <v>1.617</v>
      </c>
      <c r="D404" s="132">
        <f>IF(C404&lt;MAX($C$2:C404),C404/MAX($C$2:C404)-1,0)</f>
        <v>-1.402439024390234E-2</v>
      </c>
    </row>
    <row r="405" spans="1:4" ht="15" thickBot="1">
      <c r="A405" s="97">
        <v>40185</v>
      </c>
      <c r="B405" s="98">
        <v>1.397</v>
      </c>
      <c r="C405" s="98">
        <v>1.587</v>
      </c>
      <c r="D405" s="132">
        <f>IF(C405&lt;MAX($C$2:C405),C405/MAX($C$2:C405)-1,0)</f>
        <v>-3.2317073170731625E-2</v>
      </c>
    </row>
    <row r="406" spans="1:4" ht="15" thickBot="1">
      <c r="A406" s="97">
        <v>40186</v>
      </c>
      <c r="B406" s="98">
        <v>1.4079999999999999</v>
      </c>
      <c r="C406" s="98">
        <v>1.5980000000000001</v>
      </c>
      <c r="D406" s="132">
        <f>IF(C406&lt;MAX($C$2:C406),C406/MAX($C$2:C406)-1,0)</f>
        <v>-2.5609756097560887E-2</v>
      </c>
    </row>
    <row r="407" spans="1:4" ht="15" thickBot="1">
      <c r="A407" s="97">
        <v>40189</v>
      </c>
      <c r="B407" s="98">
        <v>1.4139999999999999</v>
      </c>
      <c r="C407" s="98">
        <v>1.6040000000000001</v>
      </c>
      <c r="D407" s="132">
        <f>IF(C407&lt;MAX($C$2:C407),C407/MAX($C$2:C407)-1,0)</f>
        <v>-2.195121951219503E-2</v>
      </c>
    </row>
    <row r="408" spans="1:4" ht="15" thickBot="1">
      <c r="A408" s="97">
        <v>40190</v>
      </c>
      <c r="B408" s="98">
        <v>1.4350000000000001</v>
      </c>
      <c r="C408" s="98">
        <v>1.625</v>
      </c>
      <c r="D408" s="132">
        <f>IF(C408&lt;MAX($C$2:C408),C408/MAX($C$2:C408)-1,0)</f>
        <v>-9.1463414634145312E-3</v>
      </c>
    </row>
    <row r="409" spans="1:4" ht="15" thickBot="1">
      <c r="A409" s="97">
        <v>40191</v>
      </c>
      <c r="B409" s="98">
        <v>1.423</v>
      </c>
      <c r="C409" s="98">
        <v>1.613</v>
      </c>
      <c r="D409" s="132">
        <f>IF(C409&lt;MAX($C$2:C409),C409/MAX($C$2:C409)-1,0)</f>
        <v>-1.6463414634146245E-2</v>
      </c>
    </row>
    <row r="410" spans="1:4" ht="15" thickBot="1">
      <c r="A410" s="97">
        <v>40192</v>
      </c>
      <c r="B410" s="98">
        <v>1.4510000000000001</v>
      </c>
      <c r="C410" s="98">
        <v>1.641</v>
      </c>
      <c r="D410" s="132">
        <f>IF(C410&lt;MAX($C$2:C410),C410/MAX($C$2:C410)-1,0)</f>
        <v>0</v>
      </c>
    </row>
    <row r="411" spans="1:4" ht="15" thickBot="1">
      <c r="A411" s="97">
        <v>40193</v>
      </c>
      <c r="B411" s="98">
        <v>1.458</v>
      </c>
      <c r="C411" s="98">
        <v>1.6479999999999999</v>
      </c>
      <c r="D411" s="132">
        <f>IF(C411&lt;MAX($C$2:C411),C411/MAX($C$2:C411)-1,0)</f>
        <v>0</v>
      </c>
    </row>
    <row r="412" spans="1:4" ht="15" thickBot="1">
      <c r="A412" s="97">
        <v>40196</v>
      </c>
      <c r="B412" s="98">
        <v>1.468</v>
      </c>
      <c r="C412" s="98">
        <v>1.6579999999999999</v>
      </c>
      <c r="D412" s="132">
        <f>IF(C412&lt;MAX($C$2:C412),C412/MAX($C$2:C412)-1,0)</f>
        <v>0</v>
      </c>
    </row>
    <row r="413" spans="1:4" ht="15" thickBot="1">
      <c r="A413" s="97">
        <v>40197</v>
      </c>
      <c r="B413" s="98">
        <v>1.464</v>
      </c>
      <c r="C413" s="98">
        <v>1.6539999999999999</v>
      </c>
      <c r="D413" s="132">
        <f>IF(C413&lt;MAX($C$2:C413),C413/MAX($C$2:C413)-1,0)</f>
        <v>-2.4125452352231624E-3</v>
      </c>
    </row>
    <row r="414" spans="1:4" ht="15" thickBot="1">
      <c r="A414" s="97">
        <v>40198</v>
      </c>
      <c r="B414" s="98">
        <v>1.4159999999999999</v>
      </c>
      <c r="C414" s="98">
        <v>1.6060000000000001</v>
      </c>
      <c r="D414" s="132">
        <f>IF(C414&lt;MAX($C$2:C414),C414/MAX($C$2:C414)-1,0)</f>
        <v>-3.1363088057901001E-2</v>
      </c>
    </row>
    <row r="415" spans="1:4" ht="15" thickBot="1">
      <c r="A415" s="97">
        <v>40199</v>
      </c>
      <c r="B415" s="98">
        <v>1.4159999999999999</v>
      </c>
      <c r="C415" s="98">
        <v>1.6060000000000001</v>
      </c>
      <c r="D415" s="132">
        <f>IF(C415&lt;MAX($C$2:C415),C415/MAX($C$2:C415)-1,0)</f>
        <v>-3.1363088057901001E-2</v>
      </c>
    </row>
    <row r="416" spans="1:4" ht="15" thickBot="1">
      <c r="A416" s="97">
        <v>40200</v>
      </c>
      <c r="B416" s="98">
        <v>1.383</v>
      </c>
      <c r="C416" s="98">
        <v>1.573</v>
      </c>
      <c r="D416" s="132">
        <f>IF(C416&lt;MAX($C$2:C416),C416/MAX($C$2:C416)-1,0)</f>
        <v>-5.1266586248492119E-2</v>
      </c>
    </row>
    <row r="417" spans="1:4" ht="15" thickBot="1">
      <c r="A417" s="97">
        <v>40203</v>
      </c>
      <c r="B417" s="98">
        <v>1.37</v>
      </c>
      <c r="C417" s="98">
        <v>1.56</v>
      </c>
      <c r="D417" s="132">
        <f>IF(C417&lt;MAX($C$2:C417),C417/MAX($C$2:C417)-1,0)</f>
        <v>-5.9107358262967313E-2</v>
      </c>
    </row>
    <row r="418" spans="1:4" ht="15" thickBot="1">
      <c r="A418" s="97">
        <v>40204</v>
      </c>
      <c r="B418" s="98">
        <v>1.339</v>
      </c>
      <c r="C418" s="98">
        <v>1.5289999999999999</v>
      </c>
      <c r="D418" s="132">
        <f>IF(C418&lt;MAX($C$2:C418),C418/MAX($C$2:C418)-1,0)</f>
        <v>-7.7804583835946906E-2</v>
      </c>
    </row>
    <row r="419" spans="1:4" ht="15" thickBot="1">
      <c r="A419" s="97">
        <v>40205</v>
      </c>
      <c r="B419" s="98">
        <v>1.335</v>
      </c>
      <c r="C419" s="98">
        <v>1.5249999999999999</v>
      </c>
      <c r="D419" s="132">
        <f>IF(C419&lt;MAX($C$2:C419),C419/MAX($C$2:C419)-1,0)</f>
        <v>-8.0217129071170068E-2</v>
      </c>
    </row>
    <row r="420" spans="1:4" ht="15" thickBot="1">
      <c r="A420" s="97">
        <v>40206</v>
      </c>
      <c r="B420" s="98">
        <v>1.3540000000000001</v>
      </c>
      <c r="C420" s="98">
        <v>1.544</v>
      </c>
      <c r="D420" s="132">
        <f>IF(C420&lt;MAX($C$2:C420),C420/MAX($C$2:C420)-1,0)</f>
        <v>-6.8757539203859963E-2</v>
      </c>
    </row>
    <row r="421" spans="1:4" ht="15" thickBot="1">
      <c r="A421" s="97">
        <v>40207</v>
      </c>
      <c r="B421" s="98">
        <v>1.3580000000000001</v>
      </c>
      <c r="C421" s="98">
        <v>1.548</v>
      </c>
      <c r="D421" s="132">
        <f>IF(C421&lt;MAX($C$2:C421),C421/MAX($C$2:C421)-1,0)</f>
        <v>-6.6344993968636801E-2</v>
      </c>
    </row>
    <row r="422" spans="1:4" ht="15" thickBot="1">
      <c r="A422" s="101">
        <v>40210</v>
      </c>
      <c r="B422" s="98">
        <v>1.3460000000000001</v>
      </c>
      <c r="C422" s="98">
        <v>1.536</v>
      </c>
      <c r="D422" s="132">
        <f>IF(C422&lt;MAX($C$2:C422),C422/MAX($C$2:C422)-1,0)</f>
        <v>-7.3582629674306288E-2</v>
      </c>
    </row>
    <row r="423" spans="1:4" ht="15" thickBot="1">
      <c r="A423" s="97">
        <v>40211</v>
      </c>
      <c r="B423" s="98">
        <v>1.3380000000000001</v>
      </c>
      <c r="C423" s="98">
        <v>1.528</v>
      </c>
      <c r="D423" s="132">
        <f>IF(C423&lt;MAX($C$2:C423),C423/MAX($C$2:C423)-1,0)</f>
        <v>-7.8407720144752613E-2</v>
      </c>
    </row>
    <row r="424" spans="1:4" ht="15" thickBot="1">
      <c r="A424" s="97">
        <v>40212</v>
      </c>
      <c r="B424" s="98">
        <v>1.3480000000000001</v>
      </c>
      <c r="C424" s="98">
        <v>1.538</v>
      </c>
      <c r="D424" s="132">
        <f>IF(C424&lt;MAX($C$2:C424),C424/MAX($C$2:C424)-1,0)</f>
        <v>-7.2376357056694762E-2</v>
      </c>
    </row>
    <row r="425" spans="1:4" ht="15" thickBot="1">
      <c r="A425" s="97">
        <v>40213</v>
      </c>
      <c r="B425" s="98">
        <v>1.3460000000000001</v>
      </c>
      <c r="C425" s="98">
        <v>1.536</v>
      </c>
      <c r="D425" s="132">
        <f>IF(C425&lt;MAX($C$2:C425),C425/MAX($C$2:C425)-1,0)</f>
        <v>-7.3582629674306288E-2</v>
      </c>
    </row>
    <row r="426" spans="1:4" ht="15" thickBot="1">
      <c r="A426" s="97">
        <v>40214</v>
      </c>
      <c r="B426" s="98">
        <v>1.323</v>
      </c>
      <c r="C426" s="98">
        <v>1.5129999999999999</v>
      </c>
      <c r="D426" s="132">
        <f>IF(C426&lt;MAX($C$2:C426),C426/MAX($C$2:C426)-1,0)</f>
        <v>-8.7454764776839555E-2</v>
      </c>
    </row>
    <row r="427" spans="1:4" ht="15" thickBot="1">
      <c r="A427" s="97">
        <v>40217</v>
      </c>
      <c r="B427" s="98">
        <v>1.3180000000000001</v>
      </c>
      <c r="C427" s="98">
        <v>1.508</v>
      </c>
      <c r="D427" s="132">
        <f>IF(C427&lt;MAX($C$2:C427),C427/MAX($C$2:C427)-1,0)</f>
        <v>-9.0470446320868425E-2</v>
      </c>
    </row>
    <row r="428" spans="1:4" ht="15" thickBot="1">
      <c r="A428" s="97">
        <v>40218</v>
      </c>
      <c r="B428" s="98">
        <v>1.319</v>
      </c>
      <c r="C428" s="98">
        <v>1.5089999999999999</v>
      </c>
      <c r="D428" s="132">
        <f>IF(C428&lt;MAX($C$2:C428),C428/MAX($C$2:C428)-1,0)</f>
        <v>-8.9867310012062718E-2</v>
      </c>
    </row>
    <row r="429" spans="1:4" ht="15" thickBot="1">
      <c r="A429" s="97">
        <v>40219</v>
      </c>
      <c r="B429" s="98">
        <v>1.341</v>
      </c>
      <c r="C429" s="98">
        <v>1.5309999999999999</v>
      </c>
      <c r="D429" s="132">
        <f>IF(C429&lt;MAX($C$2:C429),C429/MAX($C$2:C429)-1,0)</f>
        <v>-7.659831121833538E-2</v>
      </c>
    </row>
    <row r="430" spans="1:4" ht="15" thickBot="1">
      <c r="A430" s="97">
        <v>40220</v>
      </c>
      <c r="B430" s="98">
        <v>1.3420000000000001</v>
      </c>
      <c r="C430" s="98">
        <v>1.532</v>
      </c>
      <c r="D430" s="132">
        <f>IF(C430&lt;MAX($C$2:C430),C430/MAX($C$2:C430)-1,0)</f>
        <v>-7.599517490952945E-2</v>
      </c>
    </row>
    <row r="431" spans="1:4" ht="15" thickBot="1">
      <c r="A431" s="97">
        <v>40221</v>
      </c>
      <c r="B431" s="98">
        <v>1.357</v>
      </c>
      <c r="C431" s="98">
        <v>1.5469999999999999</v>
      </c>
      <c r="D431" s="132">
        <f>IF(C431&lt;MAX($C$2:C431),C431/MAX($C$2:C431)-1,0)</f>
        <v>-6.694813027744273E-2</v>
      </c>
    </row>
    <row r="432" spans="1:4" ht="15" thickBot="1">
      <c r="A432" s="97">
        <v>40231</v>
      </c>
      <c r="B432" s="98">
        <v>1.353</v>
      </c>
      <c r="C432" s="98">
        <v>1.5429999999999999</v>
      </c>
      <c r="D432" s="132">
        <f>IF(C432&lt;MAX($C$2:C432),C432/MAX($C$2:C432)-1,0)</f>
        <v>-6.9360675512665892E-2</v>
      </c>
    </row>
    <row r="433" spans="1:4" ht="15" thickBot="1">
      <c r="A433" s="97">
        <v>40232</v>
      </c>
      <c r="B433" s="98">
        <v>1.351</v>
      </c>
      <c r="C433" s="98">
        <v>1.5409999999999999</v>
      </c>
      <c r="D433" s="132">
        <f>IF(C433&lt;MAX($C$2:C433),C433/MAX($C$2:C433)-1,0)</f>
        <v>-7.0566948130277418E-2</v>
      </c>
    </row>
    <row r="434" spans="1:4" ht="15" thickBot="1">
      <c r="A434" s="97">
        <v>40233</v>
      </c>
      <c r="B434" s="98">
        <v>1.3779999999999999</v>
      </c>
      <c r="C434" s="98">
        <v>1.5680000000000001</v>
      </c>
      <c r="D434" s="132">
        <f>IF(C434&lt;MAX($C$2:C434),C434/MAX($C$2:C434)-1,0)</f>
        <v>-5.4282267792520988E-2</v>
      </c>
    </row>
    <row r="435" spans="1:4" ht="15" thickBot="1">
      <c r="A435" s="97">
        <v>40234</v>
      </c>
      <c r="B435" s="98">
        <v>1.395</v>
      </c>
      <c r="C435" s="98">
        <v>1.585</v>
      </c>
      <c r="D435" s="132">
        <f>IF(C435&lt;MAX($C$2:C435),C435/MAX($C$2:C435)-1,0)</f>
        <v>-4.4028950542822631E-2</v>
      </c>
    </row>
    <row r="436" spans="1:4" ht="15" thickBot="1">
      <c r="A436" s="97">
        <v>40235</v>
      </c>
      <c r="B436" s="98">
        <v>1.4</v>
      </c>
      <c r="C436" s="98">
        <v>1.59</v>
      </c>
      <c r="D436" s="132">
        <f>IF(C436&lt;MAX($C$2:C436),C436/MAX($C$2:C436)-1,0)</f>
        <v>-4.1013268998793651E-2</v>
      </c>
    </row>
    <row r="437" spans="1:4" ht="15" thickBot="1">
      <c r="A437" s="97">
        <v>40238</v>
      </c>
      <c r="B437" s="98">
        <v>1.409</v>
      </c>
      <c r="C437" s="98">
        <v>1.599</v>
      </c>
      <c r="D437" s="132">
        <f>IF(C437&lt;MAX($C$2:C437),C437/MAX($C$2:C437)-1,0)</f>
        <v>-3.5585042219541618E-2</v>
      </c>
    </row>
    <row r="438" spans="1:4" ht="15" thickBot="1">
      <c r="A438" s="97">
        <v>40239</v>
      </c>
      <c r="B438" s="98">
        <v>1.4059999999999999</v>
      </c>
      <c r="C438" s="98">
        <v>1.5960000000000001</v>
      </c>
      <c r="D438" s="132">
        <f>IF(C438&lt;MAX($C$2:C438),C438/MAX($C$2:C438)-1,0)</f>
        <v>-3.7394451145958851E-2</v>
      </c>
    </row>
    <row r="439" spans="1:4" ht="15" thickBot="1">
      <c r="A439" s="97">
        <v>40240</v>
      </c>
      <c r="B439" s="98">
        <v>1.4159999999999999</v>
      </c>
      <c r="C439" s="98">
        <v>1.6060000000000001</v>
      </c>
      <c r="D439" s="132">
        <f>IF(C439&lt;MAX($C$2:C439),C439/MAX($C$2:C439)-1,0)</f>
        <v>-3.1363088057901001E-2</v>
      </c>
    </row>
    <row r="440" spans="1:4" ht="15" thickBot="1">
      <c r="A440" s="97">
        <v>40241</v>
      </c>
      <c r="B440" s="98">
        <v>1.383</v>
      </c>
      <c r="C440" s="98">
        <v>1.573</v>
      </c>
      <c r="D440" s="132">
        <f>IF(C440&lt;MAX($C$2:C440),C440/MAX($C$2:C440)-1,0)</f>
        <v>-5.1266586248492119E-2</v>
      </c>
    </row>
    <row r="441" spans="1:4" ht="15" thickBot="1">
      <c r="A441" s="97">
        <v>40242</v>
      </c>
      <c r="B441" s="98">
        <v>1.385</v>
      </c>
      <c r="C441" s="98">
        <v>1.575</v>
      </c>
      <c r="D441" s="132">
        <f>IF(C441&lt;MAX($C$2:C441),C441/MAX($C$2:C441)-1,0)</f>
        <v>-5.0060313630880593E-2</v>
      </c>
    </row>
    <row r="442" spans="1:4" ht="15" thickBot="1">
      <c r="A442" s="101">
        <v>40245</v>
      </c>
      <c r="B442" s="98">
        <v>1.397</v>
      </c>
      <c r="C442" s="98">
        <v>1.587</v>
      </c>
      <c r="D442" s="132">
        <f>IF(C442&lt;MAX($C$2:C442),C442/MAX($C$2:C442)-1,0)</f>
        <v>-4.2822677925211106E-2</v>
      </c>
    </row>
    <row r="443" spans="1:4" ht="15" thickBot="1">
      <c r="A443" s="97">
        <v>40246</v>
      </c>
      <c r="B443" s="98">
        <v>1.4019999999999999</v>
      </c>
      <c r="C443" s="98">
        <v>1.5920000000000001</v>
      </c>
      <c r="D443" s="132">
        <f>IF(C443&lt;MAX($C$2:C443),C443/MAX($C$2:C443)-1,0)</f>
        <v>-3.9806996381182014E-2</v>
      </c>
    </row>
    <row r="444" spans="1:4" ht="15" thickBot="1">
      <c r="A444" s="97">
        <v>40247</v>
      </c>
      <c r="B444" s="98">
        <v>1.38</v>
      </c>
      <c r="C444" s="98">
        <v>1.57</v>
      </c>
      <c r="D444" s="132">
        <f>IF(C444&lt;MAX($C$2:C444),C444/MAX($C$2:C444)-1,0)</f>
        <v>-5.3075995174909463E-2</v>
      </c>
    </row>
    <row r="445" spans="1:4" ht="15" thickBot="1">
      <c r="A445" s="97">
        <v>40248</v>
      </c>
      <c r="B445" s="98">
        <v>1.377</v>
      </c>
      <c r="C445" s="98">
        <v>1.5669999999999999</v>
      </c>
      <c r="D445" s="132">
        <f>IF(C445&lt;MAX($C$2:C445),C445/MAX($C$2:C445)-1,0)</f>
        <v>-5.4885404101326918E-2</v>
      </c>
    </row>
    <row r="446" spans="1:4" ht="15" thickBot="1">
      <c r="A446" s="97">
        <v>40249</v>
      </c>
      <c r="B446" s="98">
        <v>1.3620000000000001</v>
      </c>
      <c r="C446" s="98">
        <v>1.552</v>
      </c>
      <c r="D446" s="132">
        <f>IF(C446&lt;MAX($C$2:C446),C446/MAX($C$2:C446)-1,0)</f>
        <v>-6.3932448733413638E-2</v>
      </c>
    </row>
    <row r="447" spans="1:4" ht="15" thickBot="1">
      <c r="A447" s="97">
        <v>40252</v>
      </c>
      <c r="B447" s="98">
        <v>1.3440000000000001</v>
      </c>
      <c r="C447" s="98">
        <v>1.534</v>
      </c>
      <c r="D447" s="132">
        <f>IF(C447&lt;MAX($C$2:C447),C447/MAX($C$2:C447)-1,0)</f>
        <v>-7.4788902291917925E-2</v>
      </c>
    </row>
    <row r="448" spans="1:4" ht="15" thickBot="1">
      <c r="A448" s="97">
        <v>40253</v>
      </c>
      <c r="B448" s="98">
        <v>1.347</v>
      </c>
      <c r="C448" s="98">
        <v>1.5369999999999999</v>
      </c>
      <c r="D448" s="132">
        <f>IF(C448&lt;MAX($C$2:C448),C448/MAX($C$2:C448)-1,0)</f>
        <v>-7.2979493365500581E-2</v>
      </c>
    </row>
    <row r="449" spans="1:4" ht="15" thickBot="1">
      <c r="A449" s="97">
        <v>40254</v>
      </c>
      <c r="B449" s="98">
        <v>1.3779999999999999</v>
      </c>
      <c r="C449" s="98">
        <v>1.5680000000000001</v>
      </c>
      <c r="D449" s="132">
        <f>IF(C449&lt;MAX($C$2:C449),C449/MAX($C$2:C449)-1,0)</f>
        <v>-5.4282267792520988E-2</v>
      </c>
    </row>
    <row r="450" spans="1:4" ht="15" thickBot="1">
      <c r="A450" s="97">
        <v>40255</v>
      </c>
      <c r="B450" s="98">
        <v>1.379</v>
      </c>
      <c r="C450" s="98">
        <v>1.569</v>
      </c>
      <c r="D450" s="132">
        <f>IF(C450&lt;MAX($C$2:C450),C450/MAX($C$2:C450)-1,0)</f>
        <v>-5.3679131483715281E-2</v>
      </c>
    </row>
    <row r="451" spans="1:4" ht="15" thickBot="1">
      <c r="A451" s="97">
        <v>40256</v>
      </c>
      <c r="B451" s="98">
        <v>1.383</v>
      </c>
      <c r="C451" s="98">
        <v>1.573</v>
      </c>
      <c r="D451" s="132">
        <f>IF(C451&lt;MAX($C$2:C451),C451/MAX($C$2:C451)-1,0)</f>
        <v>-5.1266586248492119E-2</v>
      </c>
    </row>
    <row r="452" spans="1:4" ht="15" thickBot="1">
      <c r="A452" s="97">
        <v>40259</v>
      </c>
      <c r="B452" s="98">
        <v>1.3879999999999999</v>
      </c>
      <c r="C452" s="98">
        <v>1.5780000000000001</v>
      </c>
      <c r="D452" s="132">
        <f>IF(C452&lt;MAX($C$2:C452),C452/MAX($C$2:C452)-1,0)</f>
        <v>-4.8250904704463138E-2</v>
      </c>
    </row>
    <row r="453" spans="1:4" ht="15" thickBot="1">
      <c r="A453" s="97">
        <v>40260</v>
      </c>
      <c r="B453" s="98">
        <v>1.3819999999999999</v>
      </c>
      <c r="C453" s="98">
        <v>1.5720000000000001</v>
      </c>
      <c r="D453" s="132">
        <f>IF(C453&lt;MAX($C$2:C453),C453/MAX($C$2:C453)-1,0)</f>
        <v>-5.1869722557297826E-2</v>
      </c>
    </row>
    <row r="454" spans="1:4" ht="15" thickBot="1">
      <c r="A454" s="97">
        <v>40261</v>
      </c>
      <c r="B454" s="98">
        <v>1.3859999999999999</v>
      </c>
      <c r="C454" s="98">
        <v>1.5760000000000001</v>
      </c>
      <c r="D454" s="132">
        <f>IF(C454&lt;MAX($C$2:C454),C454/MAX($C$2:C454)-1,0)</f>
        <v>-4.9457177322074664E-2</v>
      </c>
    </row>
    <row r="455" spans="1:4" ht="15" thickBot="1">
      <c r="A455" s="97">
        <v>40262</v>
      </c>
      <c r="B455" s="98">
        <v>1.3740000000000001</v>
      </c>
      <c r="C455" s="98">
        <v>1.5640000000000001</v>
      </c>
      <c r="D455" s="132">
        <f>IF(C455&lt;MAX($C$2:C455),C455/MAX($C$2:C455)-1,0)</f>
        <v>-5.6694813027744151E-2</v>
      </c>
    </row>
    <row r="456" spans="1:4" ht="15" thickBot="1">
      <c r="A456" s="97">
        <v>40263</v>
      </c>
      <c r="B456" s="98">
        <v>1.385</v>
      </c>
      <c r="C456" s="98">
        <v>1.575</v>
      </c>
      <c r="D456" s="132">
        <f>IF(C456&lt;MAX($C$2:C456),C456/MAX($C$2:C456)-1,0)</f>
        <v>-5.0060313630880593E-2</v>
      </c>
    </row>
    <row r="457" spans="1:4" ht="15" thickBot="1">
      <c r="A457" s="97">
        <v>40266</v>
      </c>
      <c r="B457" s="98">
        <v>1.4039999999999999</v>
      </c>
      <c r="C457" s="98">
        <v>1.5940000000000001</v>
      </c>
      <c r="D457" s="132">
        <f>IF(C457&lt;MAX($C$2:C457),C457/MAX($C$2:C457)-1,0)</f>
        <v>-3.8600723763570488E-2</v>
      </c>
    </row>
    <row r="458" spans="1:4" ht="15" thickBot="1">
      <c r="A458" s="97">
        <v>40267</v>
      </c>
      <c r="B458" s="98">
        <v>1.4039999999999999</v>
      </c>
      <c r="C458" s="98">
        <v>1.5940000000000001</v>
      </c>
      <c r="D458" s="132">
        <f>IF(C458&lt;MAX($C$2:C458),C458/MAX($C$2:C458)-1,0)</f>
        <v>-3.8600723763570488E-2</v>
      </c>
    </row>
    <row r="459" spans="1:4" ht="15" thickBot="1">
      <c r="A459" s="97">
        <v>40268</v>
      </c>
      <c r="B459" s="98">
        <v>1.405</v>
      </c>
      <c r="C459" s="98">
        <v>1.595</v>
      </c>
      <c r="D459" s="132">
        <f>IF(C459&lt;MAX($C$2:C459),C459/MAX($C$2:C459)-1,0)</f>
        <v>-3.7997587454764781E-2</v>
      </c>
    </row>
    <row r="460" spans="1:4" ht="15" thickBot="1">
      <c r="A460" s="97">
        <v>40269</v>
      </c>
      <c r="B460" s="98">
        <v>1.423</v>
      </c>
      <c r="C460" s="98">
        <v>1.613</v>
      </c>
      <c r="D460" s="132">
        <f>IF(C460&lt;MAX($C$2:C460),C460/MAX($C$2:C460)-1,0)</f>
        <v>-2.7141133896260494E-2</v>
      </c>
    </row>
    <row r="461" spans="1:4" ht="15" thickBot="1">
      <c r="A461" s="97">
        <v>40270</v>
      </c>
      <c r="B461" s="98">
        <v>1.4219999999999999</v>
      </c>
      <c r="C461" s="98">
        <v>1.6120000000000001</v>
      </c>
      <c r="D461" s="132">
        <f>IF(C461&lt;MAX($C$2:C461),C461/MAX($C$2:C461)-1,0)</f>
        <v>-2.7744270205066202E-2</v>
      </c>
    </row>
    <row r="462" spans="1:4" ht="15" thickBot="1">
      <c r="A462" s="101">
        <v>40274</v>
      </c>
      <c r="B462" s="98">
        <v>1.419</v>
      </c>
      <c r="C462" s="98">
        <v>1.609</v>
      </c>
      <c r="D462" s="132">
        <f>IF(C462&lt;MAX($C$2:C462),C462/MAX($C$2:C462)-1,0)</f>
        <v>-2.9553679131483657E-2</v>
      </c>
    </row>
    <row r="463" spans="1:4" ht="15" thickBot="1">
      <c r="A463" s="97">
        <v>40275</v>
      </c>
      <c r="B463" s="98">
        <v>1.421</v>
      </c>
      <c r="C463" s="98">
        <v>1.611</v>
      </c>
      <c r="D463" s="132">
        <f>IF(C463&lt;MAX($C$2:C463),C463/MAX($C$2:C463)-1,0)</f>
        <v>-2.8347406513872131E-2</v>
      </c>
    </row>
    <row r="464" spans="1:4" ht="15" thickBot="1">
      <c r="A464" s="97">
        <v>40276</v>
      </c>
      <c r="B464" s="98">
        <v>1.421</v>
      </c>
      <c r="C464" s="98">
        <v>1.611</v>
      </c>
      <c r="D464" s="132">
        <f>IF(C464&lt;MAX($C$2:C464),C464/MAX($C$2:C464)-1,0)</f>
        <v>-2.8347406513872131E-2</v>
      </c>
    </row>
    <row r="465" spans="1:4" ht="15" thickBot="1">
      <c r="A465" s="97">
        <v>40277</v>
      </c>
      <c r="B465" s="98">
        <v>1.444</v>
      </c>
      <c r="C465" s="98">
        <v>1.6339999999999999</v>
      </c>
      <c r="D465" s="132">
        <f>IF(C465&lt;MAX($C$2:C465),C465/MAX($C$2:C465)-1,0)</f>
        <v>-1.4475271411338975E-2</v>
      </c>
    </row>
    <row r="466" spans="1:4" ht="15" thickBot="1">
      <c r="A466" s="97">
        <v>40280</v>
      </c>
      <c r="B466" s="98">
        <v>1.45</v>
      </c>
      <c r="C466" s="98">
        <v>1.64</v>
      </c>
      <c r="D466" s="132">
        <f>IF(C466&lt;MAX($C$2:C466),C466/MAX($C$2:C466)-1,0)</f>
        <v>-1.0856453558504287E-2</v>
      </c>
    </row>
    <row r="467" spans="1:4" ht="15" thickBot="1">
      <c r="A467" s="97">
        <v>40281</v>
      </c>
      <c r="B467" s="98">
        <v>1.456</v>
      </c>
      <c r="C467" s="98">
        <v>1.6459999999999999</v>
      </c>
      <c r="D467" s="132">
        <f>IF(C467&lt;MAX($C$2:C467),C467/MAX($C$2:C467)-1,0)</f>
        <v>-7.2376357056694873E-3</v>
      </c>
    </row>
    <row r="468" spans="1:4" ht="15" thickBot="1">
      <c r="A468" s="97">
        <v>40282</v>
      </c>
      <c r="B468" s="98">
        <v>1.468</v>
      </c>
      <c r="C468" s="98">
        <v>1.6579999999999999</v>
      </c>
      <c r="D468" s="132">
        <f>IF(C468&lt;MAX($C$2:C468),C468/MAX($C$2:C468)-1,0)</f>
        <v>0</v>
      </c>
    </row>
    <row r="469" spans="1:4" ht="15" thickBot="1">
      <c r="A469" s="97">
        <v>40283</v>
      </c>
      <c r="B469" s="98">
        <v>1.4510000000000001</v>
      </c>
      <c r="C469" s="98">
        <v>1.641</v>
      </c>
      <c r="D469" s="132">
        <f>IF(C469&lt;MAX($C$2:C469),C469/MAX($C$2:C469)-1,0)</f>
        <v>-1.0253317249698357E-2</v>
      </c>
    </row>
    <row r="470" spans="1:4" ht="15" thickBot="1">
      <c r="A470" s="97">
        <v>40284</v>
      </c>
      <c r="B470" s="98">
        <v>1.4450000000000001</v>
      </c>
      <c r="C470" s="98">
        <v>1.635</v>
      </c>
      <c r="D470" s="132">
        <f>IF(C470&lt;MAX($C$2:C470),C470/MAX($C$2:C470)-1,0)</f>
        <v>-1.3872135102533156E-2</v>
      </c>
    </row>
    <row r="471" spans="1:4" ht="15" thickBot="1">
      <c r="A471" s="97">
        <v>40287</v>
      </c>
      <c r="B471" s="98">
        <v>1.4139999999999999</v>
      </c>
      <c r="C471" s="98">
        <v>1.6040000000000001</v>
      </c>
      <c r="D471" s="132">
        <f>IF(C471&lt;MAX($C$2:C471),C471/MAX($C$2:C471)-1,0)</f>
        <v>-3.2569360675512526E-2</v>
      </c>
    </row>
    <row r="472" spans="1:4" ht="15" thickBot="1">
      <c r="A472" s="97">
        <v>40288</v>
      </c>
      <c r="B472" s="98">
        <v>1.4410000000000001</v>
      </c>
      <c r="C472" s="98">
        <v>1.631</v>
      </c>
      <c r="D472" s="132">
        <f>IF(C472&lt;MAX($C$2:C472),C472/MAX($C$2:C472)-1,0)</f>
        <v>-1.6284680337756319E-2</v>
      </c>
    </row>
    <row r="473" spans="1:4" ht="15" thickBot="1">
      <c r="A473" s="97">
        <v>40289</v>
      </c>
      <c r="B473" s="98">
        <v>1.468</v>
      </c>
      <c r="C473" s="98">
        <v>1.6579999999999999</v>
      </c>
      <c r="D473" s="132">
        <f>IF(C473&lt;MAX($C$2:C473),C473/MAX($C$2:C473)-1,0)</f>
        <v>0</v>
      </c>
    </row>
    <row r="474" spans="1:4" ht="15" thickBot="1">
      <c r="A474" s="97">
        <v>40290</v>
      </c>
      <c r="B474" s="98">
        <v>1.4710000000000001</v>
      </c>
      <c r="C474" s="98">
        <v>1.661</v>
      </c>
      <c r="D474" s="132">
        <f>IF(C474&lt;MAX($C$2:C474),C474/MAX($C$2:C474)-1,0)</f>
        <v>0</v>
      </c>
    </row>
    <row r="475" spans="1:4" ht="15" thickBot="1">
      <c r="A475" s="97">
        <v>40291</v>
      </c>
      <c r="B475" s="98">
        <v>1.46</v>
      </c>
      <c r="C475" s="98">
        <v>1.65</v>
      </c>
      <c r="D475" s="132">
        <f>IF(C475&lt;MAX($C$2:C475),C475/MAX($C$2:C475)-1,0)</f>
        <v>-6.6225165562914245E-3</v>
      </c>
    </row>
    <row r="476" spans="1:4" ht="15" thickBot="1">
      <c r="A476" s="97">
        <v>40294</v>
      </c>
      <c r="B476" s="98">
        <v>1.4630000000000001</v>
      </c>
      <c r="C476" s="98">
        <v>1.653</v>
      </c>
      <c r="D476" s="132">
        <f>IF(C476&lt;MAX($C$2:C476),C476/MAX($C$2:C476)-1,0)</f>
        <v>-4.8163756773028643E-3</v>
      </c>
    </row>
    <row r="477" spans="1:4" ht="15" thickBot="1">
      <c r="A477" s="97">
        <v>40295</v>
      </c>
      <c r="B477" s="98">
        <v>1.4490000000000001</v>
      </c>
      <c r="C477" s="98">
        <v>1.639</v>
      </c>
      <c r="D477" s="132">
        <f>IF(C477&lt;MAX($C$2:C477),C477/MAX($C$2:C477)-1,0)</f>
        <v>-1.3245033112582738E-2</v>
      </c>
    </row>
    <row r="478" spans="1:4" ht="15" thickBot="1">
      <c r="A478" s="97">
        <v>40296</v>
      </c>
      <c r="B478" s="98">
        <v>1.4430000000000001</v>
      </c>
      <c r="C478" s="98">
        <v>1.633</v>
      </c>
      <c r="D478" s="132">
        <f>IF(C478&lt;MAX($C$2:C478),C478/MAX($C$2:C478)-1,0)</f>
        <v>-1.685731487055997E-2</v>
      </c>
    </row>
    <row r="479" spans="1:4" ht="15" thickBot="1">
      <c r="A479" s="97">
        <v>40297</v>
      </c>
      <c r="B479" s="98">
        <v>1.4019999999999999</v>
      </c>
      <c r="C479" s="98">
        <v>1.5920000000000001</v>
      </c>
      <c r="D479" s="132">
        <f>IF(C479&lt;MAX($C$2:C479),C479/MAX($C$2:C479)-1,0)</f>
        <v>-4.1541240216736885E-2</v>
      </c>
    </row>
    <row r="480" spans="1:4" ht="15" thickBot="1">
      <c r="A480" s="97">
        <v>40298</v>
      </c>
      <c r="B480" s="98">
        <v>1.381</v>
      </c>
      <c r="C480" s="98">
        <v>1.571</v>
      </c>
      <c r="D480" s="132">
        <f>IF(C480&lt;MAX($C$2:C480),C480/MAX($C$2:C480)-1,0)</f>
        <v>-5.4184226369656918E-2</v>
      </c>
    </row>
    <row r="481" spans="1:4" ht="15" thickBot="1">
      <c r="A481" s="97">
        <v>40302</v>
      </c>
      <c r="B481" s="98">
        <v>1.3919999999999999</v>
      </c>
      <c r="C481" s="98">
        <v>1.5820000000000001</v>
      </c>
      <c r="D481" s="132">
        <f>IF(C481&lt;MAX($C$2:C481),C481/MAX($C$2:C481)-1,0)</f>
        <v>-4.7561709813365383E-2</v>
      </c>
    </row>
    <row r="482" spans="1:4" ht="15" thickBot="1">
      <c r="A482" s="101">
        <v>40303</v>
      </c>
      <c r="B482" s="98">
        <v>1.411</v>
      </c>
      <c r="C482" s="98">
        <v>1.601</v>
      </c>
      <c r="D482" s="132">
        <f>IF(C482&lt;MAX($C$2:C482),C482/MAX($C$2:C482)-1,0)</f>
        <v>-3.6122817579771205E-2</v>
      </c>
    </row>
    <row r="483" spans="1:4" ht="15" thickBot="1">
      <c r="A483" s="97">
        <v>40304</v>
      </c>
      <c r="B483" s="98">
        <v>1.377</v>
      </c>
      <c r="C483" s="98">
        <v>1.5669999999999999</v>
      </c>
      <c r="D483" s="132">
        <f>IF(C483&lt;MAX($C$2:C483),C483/MAX($C$2:C483)-1,0)</f>
        <v>-5.6592414208308295E-2</v>
      </c>
    </row>
    <row r="484" spans="1:4" ht="15" thickBot="1">
      <c r="A484" s="97">
        <v>40305</v>
      </c>
      <c r="B484" s="98">
        <v>1.361</v>
      </c>
      <c r="C484" s="98">
        <v>1.5509999999999999</v>
      </c>
      <c r="D484" s="132">
        <f>IF(C484&lt;MAX($C$2:C484),C484/MAX($C$2:C484)-1,0)</f>
        <v>-6.6225165562913912E-2</v>
      </c>
    </row>
    <row r="485" spans="1:4" ht="15" thickBot="1">
      <c r="A485" s="97">
        <v>40308</v>
      </c>
      <c r="B485" s="98">
        <v>1.341</v>
      </c>
      <c r="C485" s="98">
        <v>1.5309999999999999</v>
      </c>
      <c r="D485" s="132">
        <f>IF(C485&lt;MAX($C$2:C485),C485/MAX($C$2:C485)-1,0)</f>
        <v>-7.8266104756171018E-2</v>
      </c>
    </row>
    <row r="486" spans="1:4" ht="15" thickBot="1">
      <c r="A486" s="97">
        <v>40309</v>
      </c>
      <c r="B486" s="98">
        <v>1.3140000000000001</v>
      </c>
      <c r="C486" s="98">
        <v>1.504</v>
      </c>
      <c r="D486" s="132">
        <f>IF(C486&lt;MAX($C$2:C486),C486/MAX($C$2:C486)-1,0)</f>
        <v>-9.452137266706806E-2</v>
      </c>
    </row>
    <row r="487" spans="1:4" ht="15" thickBot="1">
      <c r="A487" s="97">
        <v>40310</v>
      </c>
      <c r="B487" s="98">
        <v>1.302</v>
      </c>
      <c r="C487" s="98">
        <v>1.492</v>
      </c>
      <c r="D487" s="132">
        <f>IF(C487&lt;MAX($C$2:C487),C487/MAX($C$2:C487)-1,0)</f>
        <v>-0.1017459361830223</v>
      </c>
    </row>
    <row r="488" spans="1:4" ht="15" thickBot="1">
      <c r="A488" s="97">
        <v>40311</v>
      </c>
      <c r="B488" s="98">
        <v>1.331</v>
      </c>
      <c r="C488" s="98">
        <v>1.5209999999999999</v>
      </c>
      <c r="D488" s="132">
        <f>IF(C488&lt;MAX($C$2:C488),C488/MAX($C$2:C488)-1,0)</f>
        <v>-8.4286574352799626E-2</v>
      </c>
    </row>
    <row r="489" spans="1:4" ht="15" thickBot="1">
      <c r="A489" s="97">
        <v>40312</v>
      </c>
      <c r="B489" s="98">
        <v>1.3460000000000001</v>
      </c>
      <c r="C489" s="98">
        <v>1.536</v>
      </c>
      <c r="D489" s="132">
        <f>IF(C489&lt;MAX($C$2:C489),C489/MAX($C$2:C489)-1,0)</f>
        <v>-7.5255869957856714E-2</v>
      </c>
    </row>
    <row r="490" spans="1:4" ht="15" thickBot="1">
      <c r="A490" s="97">
        <v>40315</v>
      </c>
      <c r="B490" s="98">
        <v>1.3009999999999999</v>
      </c>
      <c r="C490" s="98">
        <v>1.4910000000000001</v>
      </c>
      <c r="D490" s="132">
        <f>IF(C490&lt;MAX($C$2:C490),C490/MAX($C$2:C490)-1,0)</f>
        <v>-0.10234798314268512</v>
      </c>
    </row>
    <row r="491" spans="1:4" ht="15" thickBot="1">
      <c r="A491" s="97">
        <v>40316</v>
      </c>
      <c r="B491" s="98">
        <v>1.3009999999999999</v>
      </c>
      <c r="C491" s="98">
        <v>1.4910000000000001</v>
      </c>
      <c r="D491" s="132">
        <f>IF(C491&lt;MAX($C$2:C491),C491/MAX($C$2:C491)-1,0)</f>
        <v>-0.10234798314268512</v>
      </c>
    </row>
    <row r="492" spans="1:4" ht="15" thickBot="1">
      <c r="A492" s="97">
        <v>40317</v>
      </c>
      <c r="B492" s="98">
        <v>1.3029999999999999</v>
      </c>
      <c r="C492" s="98">
        <v>1.4930000000000001</v>
      </c>
      <c r="D492" s="132">
        <f>IF(C492&lt;MAX($C$2:C492),C492/MAX($C$2:C492)-1,0)</f>
        <v>-0.10114388922335937</v>
      </c>
    </row>
    <row r="493" spans="1:4" ht="15" thickBot="1">
      <c r="A493" s="97">
        <v>40318</v>
      </c>
      <c r="B493" s="98">
        <v>1.288</v>
      </c>
      <c r="C493" s="98">
        <v>1.478</v>
      </c>
      <c r="D493" s="132">
        <f>IF(C493&lt;MAX($C$2:C493),C493/MAX($C$2:C493)-1,0)</f>
        <v>-0.11017459361830229</v>
      </c>
    </row>
    <row r="494" spans="1:4" ht="15" thickBot="1">
      <c r="A494" s="97">
        <v>40319</v>
      </c>
      <c r="B494" s="98">
        <v>1.2989999999999999</v>
      </c>
      <c r="C494" s="98">
        <v>1.4890000000000001</v>
      </c>
      <c r="D494" s="132">
        <f>IF(C494&lt;MAX($C$2:C494),C494/MAX($C$2:C494)-1,0)</f>
        <v>-0.10355207706201075</v>
      </c>
    </row>
    <row r="495" spans="1:4" ht="15" thickBot="1">
      <c r="A495" s="97">
        <v>40322</v>
      </c>
      <c r="B495" s="98">
        <v>1.3380000000000001</v>
      </c>
      <c r="C495" s="98">
        <v>1.528</v>
      </c>
      <c r="D495" s="132">
        <f>IF(C495&lt;MAX($C$2:C495),C495/MAX($C$2:C495)-1,0)</f>
        <v>-8.0072245635159578E-2</v>
      </c>
    </row>
    <row r="496" spans="1:4" ht="15" thickBot="1">
      <c r="A496" s="97">
        <v>40323</v>
      </c>
      <c r="B496" s="98">
        <v>1.327</v>
      </c>
      <c r="C496" s="98">
        <v>1.5169999999999999</v>
      </c>
      <c r="D496" s="132">
        <f>IF(C496&lt;MAX($C$2:C496),C496/MAX($C$2:C496)-1,0)</f>
        <v>-8.6694762191451002E-2</v>
      </c>
    </row>
    <row r="497" spans="1:4" ht="15" thickBot="1">
      <c r="A497" s="97">
        <v>40324</v>
      </c>
      <c r="B497" s="98">
        <v>1.3240000000000001</v>
      </c>
      <c r="C497" s="98">
        <v>1.514</v>
      </c>
      <c r="D497" s="132">
        <f>IF(C497&lt;MAX($C$2:C497),C497/MAX($C$2:C497)-1,0)</f>
        <v>-8.8500903070439452E-2</v>
      </c>
    </row>
    <row r="498" spans="1:4" ht="15" thickBot="1">
      <c r="A498" s="97">
        <v>40325</v>
      </c>
      <c r="B498" s="98">
        <v>1.343</v>
      </c>
      <c r="C498" s="98">
        <v>1.5329999999999999</v>
      </c>
      <c r="D498" s="132">
        <f>IF(C498&lt;MAX($C$2:C498),C498/MAX($C$2:C498)-1,0)</f>
        <v>-7.7062010836845385E-2</v>
      </c>
    </row>
    <row r="499" spans="1:4" ht="15" thickBot="1">
      <c r="A499" s="97">
        <v>40326</v>
      </c>
      <c r="B499" s="98">
        <v>1.3540000000000001</v>
      </c>
      <c r="C499" s="98">
        <v>1.544</v>
      </c>
      <c r="D499" s="132">
        <f>IF(C499&lt;MAX($C$2:C499),C499/MAX($C$2:C499)-1,0)</f>
        <v>-7.0439494280553849E-2</v>
      </c>
    </row>
    <row r="500" spans="1:4" ht="15" thickBot="1">
      <c r="A500" s="97">
        <v>40329</v>
      </c>
      <c r="B500" s="98">
        <v>1.3360000000000001</v>
      </c>
      <c r="C500" s="98">
        <v>1.526</v>
      </c>
      <c r="D500" s="132">
        <f>IF(C500&lt;MAX($C$2:C500),C500/MAX($C$2:C500)-1,0)</f>
        <v>-8.1276339554485211E-2</v>
      </c>
    </row>
    <row r="501" spans="1:4" ht="15" thickBot="1">
      <c r="A501" s="97">
        <v>40330</v>
      </c>
      <c r="B501" s="98">
        <v>1.321</v>
      </c>
      <c r="C501" s="98">
        <v>1.5109999999999999</v>
      </c>
      <c r="D501" s="132">
        <f>IF(C501&lt;MAX($C$2:C501),C501/MAX($C$2:C501)-1,0)</f>
        <v>-9.0307043949428123E-2</v>
      </c>
    </row>
    <row r="502" spans="1:4" ht="15" thickBot="1">
      <c r="A502" s="101">
        <v>40331</v>
      </c>
      <c r="B502" s="98">
        <v>1.3240000000000001</v>
      </c>
      <c r="C502" s="98">
        <v>1.514</v>
      </c>
      <c r="D502" s="132">
        <f>IF(C502&lt;MAX($C$2:C502),C502/MAX($C$2:C502)-1,0)</f>
        <v>-8.8500903070439452E-2</v>
      </c>
    </row>
    <row r="503" spans="1:4" ht="15" thickBot="1">
      <c r="A503" s="97">
        <v>40332</v>
      </c>
      <c r="B503" s="98">
        <v>1.3240000000000001</v>
      </c>
      <c r="C503" s="98">
        <v>1.514</v>
      </c>
      <c r="D503" s="132">
        <f>IF(C503&lt;MAX($C$2:C503),C503/MAX($C$2:C503)-1,0)</f>
        <v>-8.8500903070439452E-2</v>
      </c>
    </row>
    <row r="504" spans="1:4" ht="15" thickBot="1">
      <c r="A504" s="97">
        <v>40333</v>
      </c>
      <c r="B504" s="98">
        <v>1.335</v>
      </c>
      <c r="C504" s="98">
        <v>1.5249999999999999</v>
      </c>
      <c r="D504" s="132">
        <f>IF(C504&lt;MAX($C$2:C504),C504/MAX($C$2:C504)-1,0)</f>
        <v>-8.1878386514148138E-2</v>
      </c>
    </row>
    <row r="505" spans="1:4" ht="15" thickBot="1">
      <c r="A505" s="97">
        <v>40336</v>
      </c>
      <c r="B505" s="98">
        <v>1.337</v>
      </c>
      <c r="C505" s="98">
        <v>1.5269999999999999</v>
      </c>
      <c r="D505" s="132">
        <f>IF(C505&lt;MAX($C$2:C505),C505/MAX($C$2:C505)-1,0)</f>
        <v>-8.0674292594822505E-2</v>
      </c>
    </row>
    <row r="506" spans="1:4" ht="15" thickBot="1">
      <c r="A506" s="97">
        <v>40337</v>
      </c>
      <c r="B506" s="98">
        <v>1.339</v>
      </c>
      <c r="C506" s="98">
        <v>1.5289999999999999</v>
      </c>
      <c r="D506" s="132">
        <f>IF(C506&lt;MAX($C$2:C506),C506/MAX($C$2:C506)-1,0)</f>
        <v>-7.9470198675496762E-2</v>
      </c>
    </row>
    <row r="507" spans="1:4" ht="15" thickBot="1">
      <c r="A507" s="97">
        <v>40338</v>
      </c>
      <c r="B507" s="98">
        <v>1.361</v>
      </c>
      <c r="C507" s="98">
        <v>1.5509999999999999</v>
      </c>
      <c r="D507" s="132">
        <f>IF(C507&lt;MAX($C$2:C507),C507/MAX($C$2:C507)-1,0)</f>
        <v>-6.6225165562913912E-2</v>
      </c>
    </row>
    <row r="508" spans="1:4" ht="15" thickBot="1">
      <c r="A508" s="97">
        <v>40339</v>
      </c>
      <c r="B508" s="98">
        <v>1.3640000000000001</v>
      </c>
      <c r="C508" s="98">
        <v>1.554</v>
      </c>
      <c r="D508" s="132">
        <f>IF(C508&lt;MAX($C$2:C508),C508/MAX($C$2:C508)-1,0)</f>
        <v>-6.4419024683925352E-2</v>
      </c>
    </row>
    <row r="509" spans="1:4" ht="15" thickBot="1">
      <c r="A509" s="97">
        <v>40340</v>
      </c>
      <c r="B509" s="98">
        <v>1.36</v>
      </c>
      <c r="C509" s="98">
        <v>1.55</v>
      </c>
      <c r="D509" s="132">
        <f>IF(C509&lt;MAX($C$2:C509),C509/MAX($C$2:C509)-1,0)</f>
        <v>-6.6827212522576729E-2</v>
      </c>
    </row>
    <row r="510" spans="1:4" ht="15" thickBot="1">
      <c r="A510" s="97">
        <v>40346</v>
      </c>
      <c r="B510" s="98">
        <v>1.3140000000000001</v>
      </c>
      <c r="C510" s="98">
        <v>1.504</v>
      </c>
      <c r="D510" s="132">
        <f>IF(C510&lt;MAX($C$2:C510),C510/MAX($C$2:C510)-1,0)</f>
        <v>-9.452137266706806E-2</v>
      </c>
    </row>
    <row r="511" spans="1:4" ht="15" thickBot="1">
      <c r="A511" s="97">
        <v>40347</v>
      </c>
      <c r="B511" s="98">
        <v>1.2689999999999999</v>
      </c>
      <c r="C511" s="98">
        <v>1.4590000000000001</v>
      </c>
      <c r="D511" s="132">
        <f>IF(C511&lt;MAX($C$2:C511),C511/MAX($C$2:C511)-1,0)</f>
        <v>-0.12161348585189646</v>
      </c>
    </row>
    <row r="512" spans="1:4" ht="15" thickBot="1">
      <c r="A512" s="97">
        <v>40350</v>
      </c>
      <c r="B512" s="98">
        <v>1.2929999999999999</v>
      </c>
      <c r="C512" s="98">
        <v>1.4830000000000001</v>
      </c>
      <c r="D512" s="132">
        <f>IF(C512&lt;MAX($C$2:C512),C512/MAX($C$2:C512)-1,0)</f>
        <v>-0.10716435881998787</v>
      </c>
    </row>
    <row r="513" spans="1:4" ht="15" thickBot="1">
      <c r="A513" s="97">
        <v>40351</v>
      </c>
      <c r="B513" s="98">
        <v>1.2949999999999999</v>
      </c>
      <c r="C513" s="98">
        <v>1.4850000000000001</v>
      </c>
      <c r="D513" s="132">
        <f>IF(C513&lt;MAX($C$2:C513),C513/MAX($C$2:C513)-1,0)</f>
        <v>-0.10596026490066224</v>
      </c>
    </row>
    <row r="514" spans="1:4" ht="15" thickBot="1">
      <c r="A514" s="97">
        <v>40352</v>
      </c>
      <c r="B514" s="98">
        <v>1.294</v>
      </c>
      <c r="C514" s="98">
        <v>1.484</v>
      </c>
      <c r="D514" s="132">
        <f>IF(C514&lt;MAX($C$2:C514),C514/MAX($C$2:C514)-1,0)</f>
        <v>-0.10656231186032517</v>
      </c>
    </row>
    <row r="515" spans="1:4" ht="15" thickBot="1">
      <c r="A515" s="97">
        <v>40353</v>
      </c>
      <c r="B515" s="98">
        <v>1.294</v>
      </c>
      <c r="C515" s="98">
        <v>1.484</v>
      </c>
      <c r="D515" s="132">
        <f>IF(C515&lt;MAX($C$2:C515),C515/MAX($C$2:C515)-1,0)</f>
        <v>-0.10656231186032517</v>
      </c>
    </row>
    <row r="516" spans="1:4" ht="15" thickBot="1">
      <c r="A516" s="97">
        <v>40354</v>
      </c>
      <c r="B516" s="98">
        <v>1.274</v>
      </c>
      <c r="C516" s="98">
        <v>1.464</v>
      </c>
      <c r="D516" s="132">
        <f>IF(C516&lt;MAX($C$2:C516),C516/MAX($C$2:C516)-1,0)</f>
        <v>-0.11860325105358227</v>
      </c>
    </row>
    <row r="517" spans="1:4" ht="15" thickBot="1">
      <c r="A517" s="97">
        <v>40357</v>
      </c>
      <c r="B517" s="98">
        <v>1.262</v>
      </c>
      <c r="C517" s="98">
        <v>1.452</v>
      </c>
      <c r="D517" s="132">
        <f>IF(C517&lt;MAX($C$2:C517),C517/MAX($C$2:C517)-1,0)</f>
        <v>-0.12582781456953651</v>
      </c>
    </row>
    <row r="518" spans="1:4" ht="15" thickBot="1">
      <c r="A518" s="97">
        <v>40358</v>
      </c>
      <c r="B518" s="98">
        <v>1.2190000000000001</v>
      </c>
      <c r="C518" s="98">
        <v>1.409</v>
      </c>
      <c r="D518" s="132">
        <f>IF(C518&lt;MAX($C$2:C518),C518/MAX($C$2:C518)-1,0)</f>
        <v>-0.15171583383503917</v>
      </c>
    </row>
    <row r="519" spans="1:4" ht="15" thickBot="1">
      <c r="A519" s="97">
        <v>40359</v>
      </c>
      <c r="B519" s="98">
        <v>1.214</v>
      </c>
      <c r="C519" s="98">
        <v>1.4039999999999999</v>
      </c>
      <c r="D519" s="132">
        <f>IF(C519&lt;MAX($C$2:C519),C519/MAX($C$2:C519)-1,0)</f>
        <v>-0.15472606863335348</v>
      </c>
    </row>
    <row r="520" spans="1:4" ht="15" thickBot="1">
      <c r="A520" s="97">
        <v>40360</v>
      </c>
      <c r="B520" s="98">
        <v>1.1850000000000001</v>
      </c>
      <c r="C520" s="98">
        <v>1.375</v>
      </c>
      <c r="D520" s="132">
        <f>IF(C520&lt;MAX($C$2:C520),C520/MAX($C$2:C520)-1,0)</f>
        <v>-0.17218543046357615</v>
      </c>
    </row>
    <row r="521" spans="1:4" ht="15" thickBot="1">
      <c r="A521" s="97">
        <v>40361</v>
      </c>
      <c r="B521" s="98">
        <v>1.171</v>
      </c>
      <c r="C521" s="98">
        <v>1.361</v>
      </c>
      <c r="D521" s="132">
        <f>IF(C521&lt;MAX($C$2:C521),C521/MAX($C$2:C521)-1,0)</f>
        <v>-0.18061408789885613</v>
      </c>
    </row>
    <row r="522" spans="1:4" ht="15" thickBot="1">
      <c r="A522" s="101">
        <v>40364</v>
      </c>
      <c r="B522" s="98">
        <v>1.167</v>
      </c>
      <c r="C522" s="98">
        <v>1.357</v>
      </c>
      <c r="D522" s="132">
        <f>IF(C522&lt;MAX($C$2:C522),C522/MAX($C$2:C522)-1,0)</f>
        <v>-0.18302227573750751</v>
      </c>
    </row>
    <row r="523" spans="1:4" ht="15" thickBot="1">
      <c r="A523" s="97">
        <v>40365</v>
      </c>
      <c r="B523" s="98">
        <v>1.1859999999999999</v>
      </c>
      <c r="C523" s="98">
        <v>1.3759999999999999</v>
      </c>
      <c r="D523" s="132">
        <f>IF(C523&lt;MAX($C$2:C523),C523/MAX($C$2:C523)-1,0)</f>
        <v>-0.17158338350391333</v>
      </c>
    </row>
    <row r="524" spans="1:4" ht="15" thickBot="1">
      <c r="A524" s="97">
        <v>40366</v>
      </c>
      <c r="B524" s="98">
        <v>1.1990000000000001</v>
      </c>
      <c r="C524" s="98">
        <v>1.389</v>
      </c>
      <c r="D524" s="132">
        <f>IF(C524&lt;MAX($C$2:C524),C524/MAX($C$2:C524)-1,0)</f>
        <v>-0.16375677302829617</v>
      </c>
    </row>
    <row r="525" spans="1:4" ht="15" thickBot="1">
      <c r="A525" s="97">
        <v>40367</v>
      </c>
      <c r="B525" s="98">
        <v>1.1990000000000001</v>
      </c>
      <c r="C525" s="98">
        <v>1.389</v>
      </c>
      <c r="D525" s="132">
        <f>IF(C525&lt;MAX($C$2:C525),C525/MAX($C$2:C525)-1,0)</f>
        <v>-0.16375677302829617</v>
      </c>
    </row>
    <row r="526" spans="1:4" ht="15" thickBot="1">
      <c r="A526" s="97">
        <v>40368</v>
      </c>
      <c r="B526" s="98">
        <v>1.2210000000000001</v>
      </c>
      <c r="C526" s="98">
        <v>1.411</v>
      </c>
      <c r="D526" s="132">
        <f>IF(C526&lt;MAX($C$2:C526),C526/MAX($C$2:C526)-1,0)</f>
        <v>-0.15051173991571343</v>
      </c>
    </row>
    <row r="527" spans="1:4" ht="15" thickBot="1">
      <c r="A527" s="97">
        <v>40371</v>
      </c>
      <c r="B527" s="98">
        <v>1.226</v>
      </c>
      <c r="C527" s="98">
        <v>1.4159999999999999</v>
      </c>
      <c r="D527" s="132">
        <f>IF(C527&lt;MAX($C$2:C527),C527/MAX($C$2:C527)-1,0)</f>
        <v>-0.14750150511739923</v>
      </c>
    </row>
    <row r="528" spans="1:4" ht="15" thickBot="1">
      <c r="A528" s="97">
        <v>40372</v>
      </c>
      <c r="B528" s="98">
        <v>1.2130000000000001</v>
      </c>
      <c r="C528" s="98">
        <v>1.403</v>
      </c>
      <c r="D528" s="132">
        <f>IF(C528&lt;MAX($C$2:C528),C528/MAX($C$2:C528)-1,0)</f>
        <v>-0.15532811559301629</v>
      </c>
    </row>
    <row r="529" spans="1:4" ht="15" thickBot="1">
      <c r="A529" s="97">
        <v>40373</v>
      </c>
      <c r="B529" s="98">
        <v>1.216</v>
      </c>
      <c r="C529" s="98">
        <v>1.4059999999999999</v>
      </c>
      <c r="D529" s="132">
        <f>IF(C529&lt;MAX($C$2:C529),C529/MAX($C$2:C529)-1,0)</f>
        <v>-0.15352197471402773</v>
      </c>
    </row>
    <row r="530" spans="1:4" ht="15" thickBot="1">
      <c r="A530" s="97">
        <v>40374</v>
      </c>
      <c r="B530" s="98">
        <v>1.2</v>
      </c>
      <c r="C530" s="98">
        <v>1.39</v>
      </c>
      <c r="D530" s="132">
        <f>IF(C530&lt;MAX($C$2:C530),C530/MAX($C$2:C530)-1,0)</f>
        <v>-0.16315472606863346</v>
      </c>
    </row>
    <row r="531" spans="1:4" ht="15" thickBot="1">
      <c r="A531" s="97">
        <v>40375</v>
      </c>
      <c r="B531" s="98">
        <v>1.2</v>
      </c>
      <c r="C531" s="98">
        <v>1.39</v>
      </c>
      <c r="D531" s="132">
        <f>IF(C531&lt;MAX($C$2:C531),C531/MAX($C$2:C531)-1,0)</f>
        <v>-0.16315472606863346</v>
      </c>
    </row>
    <row r="532" spans="1:4" ht="15" thickBot="1">
      <c r="A532" s="97">
        <v>40378</v>
      </c>
      <c r="B532" s="98">
        <v>1.2170000000000001</v>
      </c>
      <c r="C532" s="98">
        <v>1.407</v>
      </c>
      <c r="D532" s="132">
        <f>IF(C532&lt;MAX($C$2:C532),C532/MAX($C$2:C532)-1,0)</f>
        <v>-0.1529199277543648</v>
      </c>
    </row>
    <row r="533" spans="1:4" ht="15" thickBot="1">
      <c r="A533" s="97">
        <v>40379</v>
      </c>
      <c r="B533" s="98">
        <v>1.242</v>
      </c>
      <c r="C533" s="98">
        <v>1.4319999999999999</v>
      </c>
      <c r="D533" s="132">
        <f>IF(C533&lt;MAX($C$2:C533),C533/MAX($C$2:C533)-1,0)</f>
        <v>-0.13786875376279351</v>
      </c>
    </row>
    <row r="534" spans="1:4" ht="15" thickBot="1">
      <c r="A534" s="97">
        <v>40380</v>
      </c>
      <c r="B534" s="98">
        <v>1.2430000000000001</v>
      </c>
      <c r="C534" s="98">
        <v>1.4330000000000001</v>
      </c>
      <c r="D534" s="132">
        <f>IF(C534&lt;MAX($C$2:C534),C534/MAX($C$2:C534)-1,0)</f>
        <v>-0.13726670680313058</v>
      </c>
    </row>
    <row r="535" spans="1:4" ht="15" thickBot="1">
      <c r="A535" s="97">
        <v>40381</v>
      </c>
      <c r="B535" s="98">
        <v>1.2549999999999999</v>
      </c>
      <c r="C535" s="98">
        <v>1.4450000000000001</v>
      </c>
      <c r="D535" s="132">
        <f>IF(C535&lt;MAX($C$2:C535),C535/MAX($C$2:C535)-1,0)</f>
        <v>-0.13004214328717634</v>
      </c>
    </row>
    <row r="536" spans="1:4" ht="15" thickBot="1">
      <c r="A536" s="97">
        <v>40382</v>
      </c>
      <c r="B536" s="98">
        <v>1.2669999999999999</v>
      </c>
      <c r="C536" s="98">
        <v>1.4570000000000001</v>
      </c>
      <c r="D536" s="132">
        <f>IF(C536&lt;MAX($C$2:C536),C536/MAX($C$2:C536)-1,0)</f>
        <v>-0.1228175797712221</v>
      </c>
    </row>
    <row r="537" spans="1:4" ht="15" thickBot="1">
      <c r="A537" s="97">
        <v>40385</v>
      </c>
      <c r="B537" s="98">
        <v>1.2749999999999999</v>
      </c>
      <c r="C537" s="98">
        <v>1.4650000000000001</v>
      </c>
      <c r="D537" s="132">
        <f>IF(C537&lt;MAX($C$2:C537),C537/MAX($C$2:C537)-1,0)</f>
        <v>-0.11800120409391934</v>
      </c>
    </row>
    <row r="538" spans="1:4" ht="15" thickBot="1">
      <c r="A538" s="97">
        <v>40386</v>
      </c>
      <c r="B538" s="98">
        <v>1.2769999999999999</v>
      </c>
      <c r="C538" s="98">
        <v>1.4670000000000001</v>
      </c>
      <c r="D538" s="132">
        <f>IF(C538&lt;MAX($C$2:C538),C538/MAX($C$2:C538)-1,0)</f>
        <v>-0.1167971101745936</v>
      </c>
    </row>
    <row r="539" spans="1:4" ht="15" thickBot="1">
      <c r="A539" s="97">
        <v>40387</v>
      </c>
      <c r="B539" s="98">
        <v>1.3</v>
      </c>
      <c r="C539" s="98">
        <v>1.49</v>
      </c>
      <c r="D539" s="132">
        <f>IF(C539&lt;MAX($C$2:C539),C539/MAX($C$2:C539)-1,0)</f>
        <v>-0.10295003010234804</v>
      </c>
    </row>
    <row r="540" spans="1:4" ht="15" thickBot="1">
      <c r="A540" s="97">
        <v>40388</v>
      </c>
      <c r="B540" s="98">
        <v>1.2989999999999999</v>
      </c>
      <c r="C540" s="98">
        <v>1.4890000000000001</v>
      </c>
      <c r="D540" s="132">
        <f>IF(C540&lt;MAX($C$2:C540),C540/MAX($C$2:C540)-1,0)</f>
        <v>-0.10355207706201075</v>
      </c>
    </row>
    <row r="541" spans="1:4" ht="15" thickBot="1">
      <c r="A541" s="97">
        <v>40389</v>
      </c>
      <c r="B541" s="98">
        <v>1.3</v>
      </c>
      <c r="C541" s="98">
        <v>1.49</v>
      </c>
      <c r="D541" s="132">
        <f>IF(C541&lt;MAX($C$2:C541),C541/MAX($C$2:C541)-1,0)</f>
        <v>-0.10295003010234804</v>
      </c>
    </row>
    <row r="542" spans="1:4" ht="15" thickBot="1">
      <c r="A542" s="101">
        <v>40392</v>
      </c>
      <c r="B542" s="98">
        <v>1.321</v>
      </c>
      <c r="C542" s="98">
        <v>1.5109999999999999</v>
      </c>
      <c r="D542" s="132">
        <f>IF(C542&lt;MAX($C$2:C542),C542/MAX($C$2:C542)-1,0)</f>
        <v>-9.0307043949428123E-2</v>
      </c>
    </row>
    <row r="543" spans="1:4" ht="15" thickBot="1">
      <c r="A543" s="97">
        <v>40393</v>
      </c>
      <c r="B543" s="98">
        <v>1.3009999999999999</v>
      </c>
      <c r="C543" s="98">
        <v>1.4910000000000001</v>
      </c>
      <c r="D543" s="132">
        <f>IF(C543&lt;MAX($C$2:C543),C543/MAX($C$2:C543)-1,0)</f>
        <v>-0.10234798314268512</v>
      </c>
    </row>
    <row r="544" spans="1:4" ht="15" thickBot="1">
      <c r="A544" s="97">
        <v>40394</v>
      </c>
      <c r="B544" s="98">
        <v>1.3009999999999999</v>
      </c>
      <c r="C544" s="98">
        <v>1.4910000000000001</v>
      </c>
      <c r="D544" s="132">
        <f>IF(C544&lt;MAX($C$2:C544),C544/MAX($C$2:C544)-1,0)</f>
        <v>-0.10234798314268512</v>
      </c>
    </row>
    <row r="545" spans="1:4" ht="15" thickBot="1">
      <c r="A545" s="97">
        <v>40395</v>
      </c>
      <c r="B545" s="98">
        <v>1.304</v>
      </c>
      <c r="C545" s="98">
        <v>1.494</v>
      </c>
      <c r="D545" s="132">
        <f>IF(C545&lt;MAX($C$2:C545),C545/MAX($C$2:C545)-1,0)</f>
        <v>-0.10054184226369656</v>
      </c>
    </row>
    <row r="546" spans="1:4" ht="15" thickBot="1">
      <c r="A546" s="97">
        <v>40396</v>
      </c>
      <c r="B546" s="98">
        <v>1.321</v>
      </c>
      <c r="C546" s="98">
        <v>1.5109999999999999</v>
      </c>
      <c r="D546" s="132">
        <f>IF(C546&lt;MAX($C$2:C546),C546/MAX($C$2:C546)-1,0)</f>
        <v>-9.0307043949428123E-2</v>
      </c>
    </row>
    <row r="547" spans="1:4" ht="15" thickBot="1">
      <c r="A547" s="97">
        <v>40399</v>
      </c>
      <c r="B547" s="98">
        <v>1.3340000000000001</v>
      </c>
      <c r="C547" s="98">
        <v>1.524</v>
      </c>
      <c r="D547" s="132">
        <f>IF(C547&lt;MAX($C$2:C547),C547/MAX($C$2:C547)-1,0)</f>
        <v>-8.2480433473810955E-2</v>
      </c>
    </row>
    <row r="548" spans="1:4" ht="15" thickBot="1">
      <c r="A548" s="97">
        <v>40400</v>
      </c>
      <c r="B548" s="98">
        <v>1.3080000000000001</v>
      </c>
      <c r="C548" s="98">
        <v>1.498</v>
      </c>
      <c r="D548" s="132">
        <f>IF(C548&lt;MAX($C$2:C548),C548/MAX($C$2:C548)-1,0)</f>
        <v>-9.813365442504518E-2</v>
      </c>
    </row>
    <row r="549" spans="1:4" ht="15" thickBot="1">
      <c r="A549" s="97">
        <v>40401</v>
      </c>
      <c r="B549" s="98">
        <v>1.3180000000000001</v>
      </c>
      <c r="C549" s="98">
        <v>1.508</v>
      </c>
      <c r="D549" s="132">
        <f>IF(C549&lt;MAX($C$2:C549),C549/MAX($C$2:C549)-1,0)</f>
        <v>-9.2113184828416683E-2</v>
      </c>
    </row>
    <row r="550" spans="1:4" ht="15" thickBot="1">
      <c r="A550" s="97">
        <v>40402</v>
      </c>
      <c r="B550" s="98">
        <v>1.3080000000000001</v>
      </c>
      <c r="C550" s="98">
        <v>1.498</v>
      </c>
      <c r="D550" s="132">
        <f>IF(C550&lt;MAX($C$2:C550),C550/MAX($C$2:C550)-1,0)</f>
        <v>-9.813365442504518E-2</v>
      </c>
    </row>
    <row r="551" spans="1:4" ht="15" thickBot="1">
      <c r="A551" s="97">
        <v>40403</v>
      </c>
      <c r="B551" s="98">
        <v>1.32</v>
      </c>
      <c r="C551" s="98">
        <v>1.51</v>
      </c>
      <c r="D551" s="132">
        <f>IF(C551&lt;MAX($C$2:C551),C551/MAX($C$2:C551)-1,0)</f>
        <v>-9.0909090909090939E-2</v>
      </c>
    </row>
    <row r="552" spans="1:4" ht="15" thickBot="1">
      <c r="A552" s="97">
        <v>40406</v>
      </c>
      <c r="B552" s="98">
        <v>1.3420000000000001</v>
      </c>
      <c r="C552" s="98">
        <v>1.532</v>
      </c>
      <c r="D552" s="132">
        <f>IF(C552&lt;MAX($C$2:C552),C552/MAX($C$2:C552)-1,0)</f>
        <v>-7.766405779650809E-2</v>
      </c>
    </row>
    <row r="553" spans="1:4" ht="15" thickBot="1">
      <c r="A553" s="97">
        <v>40407</v>
      </c>
      <c r="B553" s="98">
        <v>1.343</v>
      </c>
      <c r="C553" s="98">
        <v>1.5329999999999999</v>
      </c>
      <c r="D553" s="132">
        <f>IF(C553&lt;MAX($C$2:C553),C553/MAX($C$2:C553)-1,0)</f>
        <v>-7.7062010836845385E-2</v>
      </c>
    </row>
    <row r="554" spans="1:4" ht="15" thickBot="1">
      <c r="A554" s="97">
        <v>40408</v>
      </c>
      <c r="B554" s="98">
        <v>1.339</v>
      </c>
      <c r="C554" s="98">
        <v>1.5289999999999999</v>
      </c>
      <c r="D554" s="132">
        <f>IF(C554&lt;MAX($C$2:C554),C554/MAX($C$2:C554)-1,0)</f>
        <v>-7.9470198675496762E-2</v>
      </c>
    </row>
    <row r="555" spans="1:4" ht="15" thickBot="1">
      <c r="A555" s="97">
        <v>40409</v>
      </c>
      <c r="B555" s="98">
        <v>1.3360000000000001</v>
      </c>
      <c r="C555" s="98">
        <v>1.526</v>
      </c>
      <c r="D555" s="132">
        <f>IF(C555&lt;MAX($C$2:C555),C555/MAX($C$2:C555)-1,0)</f>
        <v>-8.1276339554485211E-2</v>
      </c>
    </row>
    <row r="556" spans="1:4" ht="15" thickBot="1">
      <c r="A556" s="97">
        <v>40410</v>
      </c>
      <c r="B556" s="98">
        <v>1.31</v>
      </c>
      <c r="C556" s="98">
        <v>1.5</v>
      </c>
      <c r="D556" s="132">
        <f>IF(C556&lt;MAX($C$2:C556),C556/MAX($C$2:C556)-1,0)</f>
        <v>-9.6929560505719436E-2</v>
      </c>
    </row>
    <row r="557" spans="1:4" ht="15" thickBot="1">
      <c r="A557" s="97">
        <v>40413</v>
      </c>
      <c r="B557" s="98">
        <v>1.3149999999999999</v>
      </c>
      <c r="C557" s="98">
        <v>1.5049999999999999</v>
      </c>
      <c r="D557" s="132">
        <f>IF(C557&lt;MAX($C$2:C557),C557/MAX($C$2:C557)-1,0)</f>
        <v>-9.3919325707405243E-2</v>
      </c>
    </row>
    <row r="558" spans="1:4" ht="15" thickBot="1">
      <c r="A558" s="97">
        <v>40414</v>
      </c>
      <c r="B558" s="98">
        <v>1.3260000000000001</v>
      </c>
      <c r="C558" s="98">
        <v>1.516</v>
      </c>
      <c r="D558" s="132">
        <f>IF(C558&lt;MAX($C$2:C558),C558/MAX($C$2:C558)-1,0)</f>
        <v>-8.7296809151113819E-2</v>
      </c>
    </row>
    <row r="559" spans="1:4" ht="15" thickBot="1">
      <c r="A559" s="97">
        <v>40415</v>
      </c>
      <c r="B559" s="98">
        <v>1.31</v>
      </c>
      <c r="C559" s="98">
        <v>1.5</v>
      </c>
      <c r="D559" s="132">
        <f>IF(C559&lt;MAX($C$2:C559),C559/MAX($C$2:C559)-1,0)</f>
        <v>-9.6929560505719436E-2</v>
      </c>
    </row>
    <row r="560" spans="1:4" ht="15" thickBot="1">
      <c r="A560" s="97">
        <v>40416</v>
      </c>
      <c r="B560" s="98">
        <v>1.3140000000000001</v>
      </c>
      <c r="C560" s="98">
        <v>1.504</v>
      </c>
      <c r="D560" s="132">
        <f>IF(C560&lt;MAX($C$2:C560),C560/MAX($C$2:C560)-1,0)</f>
        <v>-9.452137266706806E-2</v>
      </c>
    </row>
    <row r="561" spans="1:4" ht="15" thickBot="1">
      <c r="A561" s="97">
        <v>40417</v>
      </c>
      <c r="B561" s="98">
        <v>1.327</v>
      </c>
      <c r="C561" s="98">
        <v>1.5169999999999999</v>
      </c>
      <c r="D561" s="132">
        <f>IF(C561&lt;MAX($C$2:C561),C561/MAX($C$2:C561)-1,0)</f>
        <v>-8.6694762191451002E-2</v>
      </c>
    </row>
    <row r="562" spans="1:4" ht="15" thickBot="1">
      <c r="A562" s="101">
        <v>40420</v>
      </c>
      <c r="B562" s="98">
        <v>1.353</v>
      </c>
      <c r="C562" s="98">
        <v>1.5429999999999999</v>
      </c>
      <c r="D562" s="132">
        <f>IF(C562&lt;MAX($C$2:C562),C562/MAX($C$2:C562)-1,0)</f>
        <v>-7.1041541240216777E-2</v>
      </c>
    </row>
    <row r="563" spans="1:4" ht="15" thickBot="1">
      <c r="A563" s="97">
        <v>40421</v>
      </c>
      <c r="B563" s="98">
        <v>1.3580000000000001</v>
      </c>
      <c r="C563" s="98">
        <v>1.548</v>
      </c>
      <c r="D563" s="132">
        <f>IF(C563&lt;MAX($C$2:C563),C563/MAX($C$2:C563)-1,0)</f>
        <v>-6.8031306441902473E-2</v>
      </c>
    </row>
    <row r="564" spans="1:4" ht="15" thickBot="1">
      <c r="A564" s="97">
        <v>40422</v>
      </c>
      <c r="B564" s="98">
        <v>1.343</v>
      </c>
      <c r="C564" s="98">
        <v>1.5329999999999999</v>
      </c>
      <c r="D564" s="132">
        <f>IF(C564&lt;MAX($C$2:C564),C564/MAX($C$2:C564)-1,0)</f>
        <v>-7.7062010836845385E-2</v>
      </c>
    </row>
    <row r="565" spans="1:4" ht="15" thickBot="1">
      <c r="A565" s="97">
        <v>40423</v>
      </c>
      <c r="B565" s="98">
        <v>1.3660000000000001</v>
      </c>
      <c r="C565" s="98">
        <v>1.556</v>
      </c>
      <c r="D565" s="132">
        <f>IF(C565&lt;MAX($C$2:C565),C565/MAX($C$2:C565)-1,0)</f>
        <v>-6.3214930764599608E-2</v>
      </c>
    </row>
    <row r="566" spans="1:4" ht="15" thickBot="1">
      <c r="A566" s="97">
        <v>40424</v>
      </c>
      <c r="B566" s="98">
        <v>1.369</v>
      </c>
      <c r="C566" s="98">
        <v>1.5589999999999999</v>
      </c>
      <c r="D566" s="132">
        <f>IF(C566&lt;MAX($C$2:C566),C566/MAX($C$2:C566)-1,0)</f>
        <v>-6.1408789885611159E-2</v>
      </c>
    </row>
    <row r="567" spans="1:4" ht="15" thickBot="1">
      <c r="A567" s="97">
        <v>40427</v>
      </c>
      <c r="B567" s="98">
        <v>1.3680000000000001</v>
      </c>
      <c r="C567" s="98">
        <v>1.5580000000000001</v>
      </c>
      <c r="D567" s="132">
        <f>IF(C567&lt;MAX($C$2:C567),C567/MAX($C$2:C567)-1,0)</f>
        <v>-6.2010836845273865E-2</v>
      </c>
    </row>
    <row r="568" spans="1:4" ht="15" thickBot="1">
      <c r="A568" s="97">
        <v>40428</v>
      </c>
      <c r="B568" s="98">
        <v>1.3720000000000001</v>
      </c>
      <c r="C568" s="98">
        <v>1.5620000000000001</v>
      </c>
      <c r="D568" s="132">
        <f>IF(C568&lt;MAX($C$2:C568),C568/MAX($C$2:C568)-1,0)</f>
        <v>-5.9602649006622488E-2</v>
      </c>
    </row>
    <row r="569" spans="1:4" ht="15" thickBot="1">
      <c r="A569" s="97">
        <v>40429</v>
      </c>
      <c r="B569" s="98">
        <v>1.3759999999999999</v>
      </c>
      <c r="C569" s="98">
        <v>1.5660000000000001</v>
      </c>
      <c r="D569" s="132">
        <f>IF(C569&lt;MAX($C$2:C569),C569/MAX($C$2:C569)-1,0)</f>
        <v>-5.7194461167971111E-2</v>
      </c>
    </row>
    <row r="570" spans="1:4" ht="15" thickBot="1">
      <c r="A570" s="97">
        <v>40430</v>
      </c>
      <c r="B570" s="98">
        <v>1.37</v>
      </c>
      <c r="C570" s="98">
        <v>1.56</v>
      </c>
      <c r="D570" s="132">
        <f>IF(C570&lt;MAX($C$2:C570),C570/MAX($C$2:C570)-1,0)</f>
        <v>-6.0806742925948232E-2</v>
      </c>
    </row>
    <row r="571" spans="1:4" ht="15" thickBot="1">
      <c r="A571" s="97">
        <v>40431</v>
      </c>
      <c r="B571" s="98">
        <v>1.397</v>
      </c>
      <c r="C571" s="98">
        <v>1.587</v>
      </c>
      <c r="D571" s="132">
        <f>IF(C571&lt;MAX($C$2:C571),C571/MAX($C$2:C571)-1,0)</f>
        <v>-4.455147501505119E-2</v>
      </c>
    </row>
    <row r="572" spans="1:4" ht="15" thickBot="1">
      <c r="A572" s="97">
        <v>40434</v>
      </c>
      <c r="B572" s="98">
        <v>1.405</v>
      </c>
      <c r="C572" s="98">
        <v>1.595</v>
      </c>
      <c r="D572" s="132">
        <f>IF(C572&lt;MAX($C$2:C572),C572/MAX($C$2:C572)-1,0)</f>
        <v>-3.9735099337748325E-2</v>
      </c>
    </row>
    <row r="573" spans="1:4" ht="15" thickBot="1">
      <c r="A573" s="97">
        <v>40435</v>
      </c>
      <c r="B573" s="98">
        <v>1.413</v>
      </c>
      <c r="C573" s="98">
        <v>1.603</v>
      </c>
      <c r="D573" s="132">
        <f>IF(C573&lt;MAX($C$2:C573),C573/MAX($C$2:C573)-1,0)</f>
        <v>-3.4918723660445572E-2</v>
      </c>
    </row>
    <row r="574" spans="1:4" ht="15" thickBot="1">
      <c r="A574" s="97">
        <v>40436</v>
      </c>
      <c r="B574" s="98">
        <v>1.391</v>
      </c>
      <c r="C574" s="98">
        <v>1.581</v>
      </c>
      <c r="D574" s="132">
        <f>IF(C574&lt;MAX($C$2:C574),C574/MAX($C$2:C574)-1,0)</f>
        <v>-4.816375677302831E-2</v>
      </c>
    </row>
    <row r="575" spans="1:4" ht="15" thickBot="1">
      <c r="A575" s="97">
        <v>40437</v>
      </c>
      <c r="B575" s="98">
        <v>1.363</v>
      </c>
      <c r="C575" s="98">
        <v>1.5529999999999999</v>
      </c>
      <c r="D575" s="132">
        <f>IF(C575&lt;MAX($C$2:C575),C575/MAX($C$2:C575)-1,0)</f>
        <v>-6.502107164358828E-2</v>
      </c>
    </row>
    <row r="576" spans="1:4" ht="15" thickBot="1">
      <c r="A576" s="97">
        <v>40438</v>
      </c>
      <c r="B576" s="98">
        <v>1.375</v>
      </c>
      <c r="C576" s="98">
        <v>1.5649999999999999</v>
      </c>
      <c r="D576" s="132">
        <f>IF(C576&lt;MAX($C$2:C576),C576/MAX($C$2:C576)-1,0)</f>
        <v>-5.7796508127634039E-2</v>
      </c>
    </row>
    <row r="577" spans="1:4" ht="15" thickBot="1">
      <c r="A577" s="97">
        <v>40441</v>
      </c>
      <c r="B577" s="98">
        <v>1.3740000000000001</v>
      </c>
      <c r="C577" s="98">
        <v>1.5640000000000001</v>
      </c>
      <c r="D577" s="132">
        <f>IF(C577&lt;MAX($C$2:C577),C577/MAX($C$2:C577)-1,0)</f>
        <v>-5.8398555087296744E-2</v>
      </c>
    </row>
    <row r="578" spans="1:4" ht="15" thickBot="1">
      <c r="A578" s="97">
        <v>40442</v>
      </c>
      <c r="B578" s="98">
        <v>1.38</v>
      </c>
      <c r="C578" s="98">
        <v>1.57</v>
      </c>
      <c r="D578" s="132">
        <f>IF(C578&lt;MAX($C$2:C578),C578/MAX($C$2:C578)-1,0)</f>
        <v>-5.4786273329319624E-2</v>
      </c>
    </row>
    <row r="579" spans="1:4" ht="15" thickBot="1">
      <c r="A579" s="97">
        <v>40448</v>
      </c>
      <c r="B579" s="98">
        <v>1.405</v>
      </c>
      <c r="C579" s="98">
        <v>1.595</v>
      </c>
      <c r="D579" s="132">
        <f>IF(C579&lt;MAX($C$2:C579),C579/MAX($C$2:C579)-1,0)</f>
        <v>-3.9735099337748325E-2</v>
      </c>
    </row>
    <row r="580" spans="1:4" ht="15" thickBot="1">
      <c r="A580" s="97">
        <v>40449</v>
      </c>
      <c r="B580" s="98">
        <v>1.405</v>
      </c>
      <c r="C580" s="98">
        <v>1.595</v>
      </c>
      <c r="D580" s="132">
        <f>IF(C580&lt;MAX($C$2:C580),C580/MAX($C$2:C580)-1,0)</f>
        <v>-3.9735099337748325E-2</v>
      </c>
    </row>
    <row r="581" spans="1:4" ht="15" thickBot="1">
      <c r="A581" s="97">
        <v>40450</v>
      </c>
      <c r="B581" s="98">
        <v>1.3859999999999999</v>
      </c>
      <c r="C581" s="98">
        <v>1.5760000000000001</v>
      </c>
      <c r="D581" s="132">
        <f>IF(C581&lt;MAX($C$2:C581),C581/MAX($C$2:C581)-1,0)</f>
        <v>-5.1173991571342503E-2</v>
      </c>
    </row>
    <row r="582" spans="1:4" ht="15" thickBot="1">
      <c r="A582" s="101">
        <v>40451</v>
      </c>
      <c r="B582" s="98">
        <v>1.41</v>
      </c>
      <c r="C582" s="98">
        <v>1.6</v>
      </c>
      <c r="D582" s="132">
        <f>IF(C582&lt;MAX($C$2:C582),C582/MAX($C$2:C582)-1,0)</f>
        <v>-3.6724864539434021E-2</v>
      </c>
    </row>
    <row r="583" spans="1:4" ht="15" thickBot="1">
      <c r="A583" s="97">
        <v>40459</v>
      </c>
      <c r="B583" s="98">
        <v>1.444</v>
      </c>
      <c r="C583" s="98">
        <v>1.6339999999999999</v>
      </c>
      <c r="D583" s="132">
        <f>IF(C583&lt;MAX($C$2:C583),C583/MAX($C$2:C583)-1,0)</f>
        <v>-1.6255267910897153E-2</v>
      </c>
    </row>
    <row r="584" spans="1:4" ht="15" thickBot="1">
      <c r="A584" s="97">
        <v>40462</v>
      </c>
      <c r="B584" s="98">
        <v>1.4370000000000001</v>
      </c>
      <c r="C584" s="98">
        <v>1.627</v>
      </c>
      <c r="D584" s="132">
        <f>IF(C584&lt;MAX($C$2:C584),C584/MAX($C$2:C584)-1,0)</f>
        <v>-2.046959662853709E-2</v>
      </c>
    </row>
    <row r="585" spans="1:4" ht="15" thickBot="1">
      <c r="A585" s="97">
        <v>40463</v>
      </c>
      <c r="B585" s="98">
        <v>1.431</v>
      </c>
      <c r="C585" s="98">
        <v>1.621</v>
      </c>
      <c r="D585" s="132">
        <f>IF(C585&lt;MAX($C$2:C585),C585/MAX($C$2:C585)-1,0)</f>
        <v>-2.4081878386514211E-2</v>
      </c>
    </row>
    <row r="586" spans="1:4" ht="15" thickBot="1">
      <c r="A586" s="97">
        <v>40464</v>
      </c>
      <c r="B586" s="98">
        <v>1.4379999999999999</v>
      </c>
      <c r="C586" s="98">
        <v>1.6279999999999999</v>
      </c>
      <c r="D586" s="132">
        <f>IF(C586&lt;MAX($C$2:C586),C586/MAX($C$2:C586)-1,0)</f>
        <v>-1.9867549668874274E-2</v>
      </c>
    </row>
    <row r="587" spans="1:4" ht="15" thickBot="1">
      <c r="A587" s="97">
        <v>40465</v>
      </c>
      <c r="B587" s="98">
        <v>1.419</v>
      </c>
      <c r="C587" s="98">
        <v>1.609</v>
      </c>
      <c r="D587" s="132">
        <f>IF(C587&lt;MAX($C$2:C587),C587/MAX($C$2:C587)-1,0)</f>
        <v>-3.1306441902468451E-2</v>
      </c>
    </row>
    <row r="588" spans="1:4" ht="15" thickBot="1">
      <c r="A588" s="97">
        <v>40466</v>
      </c>
      <c r="B588" s="98">
        <v>1.425</v>
      </c>
      <c r="C588" s="98">
        <v>1.615</v>
      </c>
      <c r="D588" s="132">
        <f>IF(C588&lt;MAX($C$2:C588),C588/MAX($C$2:C588)-1,0)</f>
        <v>-2.7694160144491331E-2</v>
      </c>
    </row>
    <row r="589" spans="1:4" ht="15" thickBot="1">
      <c r="A589" s="97">
        <v>40469</v>
      </c>
      <c r="B589" s="98">
        <v>1.405</v>
      </c>
      <c r="C589" s="98">
        <v>1.595</v>
      </c>
      <c r="D589" s="132">
        <f>IF(C589&lt;MAX($C$2:C589),C589/MAX($C$2:C589)-1,0)</f>
        <v>-3.9735099337748325E-2</v>
      </c>
    </row>
    <row r="590" spans="1:4" ht="15" thickBot="1">
      <c r="A590" s="97">
        <v>40470</v>
      </c>
      <c r="B590" s="98">
        <v>1.4470000000000001</v>
      </c>
      <c r="C590" s="98">
        <v>1.637</v>
      </c>
      <c r="D590" s="132">
        <f>IF(C590&lt;MAX($C$2:C590),C590/MAX($C$2:C590)-1,0)</f>
        <v>-1.4449127031908482E-2</v>
      </c>
    </row>
    <row r="591" spans="1:4" ht="15" thickBot="1">
      <c r="A591" s="97">
        <v>40471</v>
      </c>
      <c r="B591" s="98">
        <v>1.4710000000000001</v>
      </c>
      <c r="C591" s="98">
        <v>1.661</v>
      </c>
      <c r="D591" s="132">
        <f>IF(C591&lt;MAX($C$2:C591),C591/MAX($C$2:C591)-1,0)</f>
        <v>0</v>
      </c>
    </row>
    <row r="592" spans="1:4" ht="15" thickBot="1">
      <c r="A592" s="97">
        <v>40472</v>
      </c>
      <c r="B592" s="98">
        <v>1.4710000000000001</v>
      </c>
      <c r="C592" s="98">
        <v>1.661</v>
      </c>
      <c r="D592" s="132">
        <f>IF(C592&lt;MAX($C$2:C592),C592/MAX($C$2:C592)-1,0)</f>
        <v>0</v>
      </c>
    </row>
    <row r="593" spans="1:4" ht="15" thickBot="1">
      <c r="A593" s="97">
        <v>40473</v>
      </c>
      <c r="B593" s="98">
        <v>1.4790000000000001</v>
      </c>
      <c r="C593" s="98">
        <v>1.669</v>
      </c>
      <c r="D593" s="132">
        <f>IF(C593&lt;MAX($C$2:C593),C593/MAX($C$2:C593)-1,0)</f>
        <v>0</v>
      </c>
    </row>
    <row r="594" spans="1:4" ht="15" thickBot="1">
      <c r="A594" s="97">
        <v>40476</v>
      </c>
      <c r="B594" s="98">
        <v>1.5109999999999999</v>
      </c>
      <c r="C594" s="98">
        <v>1.7010000000000001</v>
      </c>
      <c r="D594" s="132">
        <f>IF(C594&lt;MAX($C$2:C594),C594/MAX($C$2:C594)-1,0)</f>
        <v>0</v>
      </c>
    </row>
    <row r="595" spans="1:4" ht="15" thickBot="1">
      <c r="A595" s="97">
        <v>40477</v>
      </c>
      <c r="B595" s="98">
        <v>1.5</v>
      </c>
      <c r="C595" s="98">
        <v>1.69</v>
      </c>
      <c r="D595" s="132">
        <f>IF(C595&lt;MAX($C$2:C595),C595/MAX($C$2:C595)-1,0)</f>
        <v>-6.4667842445620405E-3</v>
      </c>
    </row>
    <row r="596" spans="1:4" ht="15" thickBot="1">
      <c r="A596" s="97">
        <v>40478</v>
      </c>
      <c r="B596" s="98">
        <v>1.4890000000000001</v>
      </c>
      <c r="C596" s="98">
        <v>1.679</v>
      </c>
      <c r="D596" s="132">
        <f>IF(C596&lt;MAX($C$2:C596),C596/MAX($C$2:C596)-1,0)</f>
        <v>-1.2933568489124081E-2</v>
      </c>
    </row>
    <row r="597" spans="1:4" ht="15" thickBot="1">
      <c r="A597" s="97">
        <v>40479</v>
      </c>
      <c r="B597" s="98">
        <v>1.4890000000000001</v>
      </c>
      <c r="C597" s="98">
        <v>1.679</v>
      </c>
      <c r="D597" s="132">
        <f>IF(C597&lt;MAX($C$2:C597),C597/MAX($C$2:C597)-1,0)</f>
        <v>-1.2933568489124081E-2</v>
      </c>
    </row>
    <row r="598" spans="1:4" ht="15" thickBot="1">
      <c r="A598" s="97">
        <v>40480</v>
      </c>
      <c r="B598" s="98">
        <v>1.4930000000000001</v>
      </c>
      <c r="C598" s="98">
        <v>1.6830000000000001</v>
      </c>
      <c r="D598" s="132">
        <f>IF(C598&lt;MAX($C$2:C598),C598/MAX($C$2:C598)-1,0)</f>
        <v>-1.0582010582010581E-2</v>
      </c>
    </row>
    <row r="599" spans="1:4" ht="15" thickBot="1">
      <c r="A599" s="97">
        <v>40483</v>
      </c>
      <c r="B599" s="98">
        <v>1.524</v>
      </c>
      <c r="C599" s="98">
        <v>1.714</v>
      </c>
      <c r="D599" s="132">
        <f>IF(C599&lt;MAX($C$2:C599),C599/MAX($C$2:C599)-1,0)</f>
        <v>0</v>
      </c>
    </row>
    <row r="600" spans="1:4" ht="15" thickBot="1">
      <c r="A600" s="97">
        <v>40484</v>
      </c>
      <c r="B600" s="98">
        <v>1.5069999999999999</v>
      </c>
      <c r="C600" s="98">
        <v>1.6970000000000001</v>
      </c>
      <c r="D600" s="132">
        <f>IF(C600&lt;MAX($C$2:C600),C600/MAX($C$2:C600)-1,0)</f>
        <v>-9.9183197199532724E-3</v>
      </c>
    </row>
    <row r="601" spans="1:4" ht="15" thickBot="1">
      <c r="A601" s="97">
        <v>40485</v>
      </c>
      <c r="B601" s="98">
        <v>1.496</v>
      </c>
      <c r="C601" s="98">
        <v>1.6859999999999999</v>
      </c>
      <c r="D601" s="132">
        <f>IF(C601&lt;MAX($C$2:C601),C601/MAX($C$2:C601)-1,0)</f>
        <v>-1.6336056009334854E-2</v>
      </c>
    </row>
    <row r="602" spans="1:4" ht="15" thickBot="1">
      <c r="A602" s="101">
        <v>40486</v>
      </c>
      <c r="B602" s="98">
        <v>1.5249999999999999</v>
      </c>
      <c r="C602" s="98">
        <v>1.7150000000000001</v>
      </c>
      <c r="D602" s="132">
        <f>IF(C602&lt;MAX($C$2:C602),C602/MAX($C$2:C602)-1,0)</f>
        <v>0</v>
      </c>
    </row>
    <row r="603" spans="1:4" ht="15" thickBot="1">
      <c r="A603" s="97">
        <v>40487</v>
      </c>
      <c r="B603" s="98">
        <v>1.542</v>
      </c>
      <c r="C603" s="98">
        <v>1.732</v>
      </c>
      <c r="D603" s="132">
        <f>IF(C603&lt;MAX($C$2:C603),C603/MAX($C$2:C603)-1,0)</f>
        <v>0</v>
      </c>
    </row>
    <row r="604" spans="1:4" ht="15" thickBot="1">
      <c r="A604" s="97">
        <v>40490</v>
      </c>
      <c r="B604" s="98">
        <v>1.571</v>
      </c>
      <c r="C604" s="98">
        <v>1.7609999999999999</v>
      </c>
      <c r="D604" s="132">
        <f>IF(C604&lt;MAX($C$2:C604),C604/MAX($C$2:C604)-1,0)</f>
        <v>0</v>
      </c>
    </row>
    <row r="605" spans="1:4" ht="15" thickBot="1">
      <c r="A605" s="97">
        <v>40491</v>
      </c>
      <c r="B605" s="98">
        <v>1.585</v>
      </c>
      <c r="C605" s="98">
        <v>1.7749999999999999</v>
      </c>
      <c r="D605" s="132">
        <f>IF(C605&lt;MAX($C$2:C605),C605/MAX($C$2:C605)-1,0)</f>
        <v>0</v>
      </c>
    </row>
    <row r="606" spans="1:4" ht="15" thickBot="1">
      <c r="A606" s="97">
        <v>40492</v>
      </c>
      <c r="B606" s="98">
        <v>1.5920000000000001</v>
      </c>
      <c r="C606" s="98">
        <v>1.782</v>
      </c>
      <c r="D606" s="132">
        <f>IF(C606&lt;MAX($C$2:C606),C606/MAX($C$2:C606)-1,0)</f>
        <v>0</v>
      </c>
    </row>
    <row r="607" spans="1:4" ht="15" thickBot="1">
      <c r="A607" s="97">
        <v>40493</v>
      </c>
      <c r="B607" s="98">
        <v>1.5880000000000001</v>
      </c>
      <c r="C607" s="98">
        <v>1.778</v>
      </c>
      <c r="D607" s="132">
        <f>IF(C607&lt;MAX($C$2:C607),C607/MAX($C$2:C607)-1,0)</f>
        <v>-2.2446689113355678E-3</v>
      </c>
    </row>
    <row r="608" spans="1:4" ht="15" thickBot="1">
      <c r="A608" s="97">
        <v>40494</v>
      </c>
      <c r="B608" s="98">
        <v>1.5249999999999999</v>
      </c>
      <c r="C608" s="98">
        <v>1.7150000000000001</v>
      </c>
      <c r="D608" s="132">
        <f>IF(C608&lt;MAX($C$2:C608),C608/MAX($C$2:C608)-1,0)</f>
        <v>-3.7598204264870927E-2</v>
      </c>
    </row>
    <row r="609" spans="1:4" ht="15" thickBot="1">
      <c r="A609" s="97">
        <v>40497</v>
      </c>
      <c r="B609" s="98">
        <v>1.556</v>
      </c>
      <c r="C609" s="98">
        <v>1.746</v>
      </c>
      <c r="D609" s="132">
        <f>IF(C609&lt;MAX($C$2:C609),C609/MAX($C$2:C609)-1,0)</f>
        <v>-2.0202020202020221E-2</v>
      </c>
    </row>
    <row r="610" spans="1:4" ht="15" thickBot="1">
      <c r="A610" s="97">
        <v>40498</v>
      </c>
      <c r="B610" s="98">
        <v>1.526</v>
      </c>
      <c r="C610" s="98">
        <v>1.716</v>
      </c>
      <c r="D610" s="132">
        <f>IF(C610&lt;MAX($C$2:C610),C610/MAX($C$2:C610)-1,0)</f>
        <v>-3.703703703703709E-2</v>
      </c>
    </row>
    <row r="611" spans="1:4" ht="15" thickBot="1">
      <c r="A611" s="97">
        <v>40499</v>
      </c>
      <c r="B611" s="98">
        <v>1.474</v>
      </c>
      <c r="C611" s="98">
        <v>1.6639999999999999</v>
      </c>
      <c r="D611" s="132">
        <f>IF(C611&lt;MAX($C$2:C611),C611/MAX($C$2:C611)-1,0)</f>
        <v>-6.6217732884399583E-2</v>
      </c>
    </row>
    <row r="612" spans="1:4" ht="15" thickBot="1">
      <c r="A612" s="97">
        <v>40500</v>
      </c>
      <c r="B612" s="98">
        <v>1.4910000000000001</v>
      </c>
      <c r="C612" s="98">
        <v>1.681</v>
      </c>
      <c r="D612" s="132">
        <f>IF(C612&lt;MAX($C$2:C612),C612/MAX($C$2:C612)-1,0)</f>
        <v>-5.6677890011223364E-2</v>
      </c>
    </row>
    <row r="613" spans="1:4" ht="15" thickBot="1">
      <c r="A613" s="97">
        <v>40501</v>
      </c>
      <c r="B613" s="98">
        <v>1.532</v>
      </c>
      <c r="C613" s="98">
        <v>1.722</v>
      </c>
      <c r="D613" s="132">
        <f>IF(C613&lt;MAX($C$2:C613),C613/MAX($C$2:C613)-1,0)</f>
        <v>-3.3670033670033739E-2</v>
      </c>
    </row>
    <row r="614" spans="1:4" ht="15" thickBot="1">
      <c r="A614" s="97">
        <v>40504</v>
      </c>
      <c r="B614" s="98">
        <v>1.5409999999999999</v>
      </c>
      <c r="C614" s="98">
        <v>1.7310000000000001</v>
      </c>
      <c r="D614" s="132">
        <f>IF(C614&lt;MAX($C$2:C614),C614/MAX($C$2:C614)-1,0)</f>
        <v>-2.8619528619528545E-2</v>
      </c>
    </row>
    <row r="615" spans="1:4" ht="15" thickBot="1">
      <c r="A615" s="97">
        <v>40505</v>
      </c>
      <c r="B615" s="98">
        <v>1.522</v>
      </c>
      <c r="C615" s="98">
        <v>1.712</v>
      </c>
      <c r="D615" s="132">
        <f>IF(C615&lt;MAX($C$2:C615),C615/MAX($C$2:C615)-1,0)</f>
        <v>-3.9281705948372658E-2</v>
      </c>
    </row>
    <row r="616" spans="1:4" ht="15" thickBot="1">
      <c r="A616" s="97">
        <v>40506</v>
      </c>
      <c r="B616" s="98">
        <v>1.5580000000000001</v>
      </c>
      <c r="C616" s="98">
        <v>1.748</v>
      </c>
      <c r="D616" s="132">
        <f>IF(C616&lt;MAX($C$2:C616),C616/MAX($C$2:C616)-1,0)</f>
        <v>-1.9079685746352437E-2</v>
      </c>
    </row>
    <row r="617" spans="1:4" ht="15" thickBot="1">
      <c r="A617" s="97">
        <v>40507</v>
      </c>
      <c r="B617" s="98">
        <v>1.5620000000000001</v>
      </c>
      <c r="C617" s="98">
        <v>1.752</v>
      </c>
      <c r="D617" s="132">
        <f>IF(C617&lt;MAX($C$2:C617),C617/MAX($C$2:C617)-1,0)</f>
        <v>-1.6835016835016869E-2</v>
      </c>
    </row>
    <row r="618" spans="1:4" ht="15" thickBot="1">
      <c r="A618" s="97">
        <v>40508</v>
      </c>
      <c r="B618" s="98">
        <v>1.5529999999999999</v>
      </c>
      <c r="C618" s="98">
        <v>1.7430000000000001</v>
      </c>
      <c r="D618" s="132">
        <f>IF(C618&lt;MAX($C$2:C618),C618/MAX($C$2:C618)-1,0)</f>
        <v>-2.1885521885521841E-2</v>
      </c>
    </row>
    <row r="619" spans="1:4" ht="15" thickBot="1">
      <c r="A619" s="97">
        <v>40511</v>
      </c>
      <c r="B619" s="98">
        <v>1.5680000000000001</v>
      </c>
      <c r="C619" s="98">
        <v>1.758</v>
      </c>
      <c r="D619" s="132">
        <f>IF(C619&lt;MAX($C$2:C619),C619/MAX($C$2:C619)-1,0)</f>
        <v>-1.3468013468013518E-2</v>
      </c>
    </row>
    <row r="620" spans="1:4" ht="15" thickBot="1">
      <c r="A620" s="97">
        <v>40512</v>
      </c>
      <c r="B620" s="98">
        <v>1.548</v>
      </c>
      <c r="C620" s="98">
        <v>1.738</v>
      </c>
      <c r="D620" s="132">
        <f>IF(C620&lt;MAX($C$2:C620),C620/MAX($C$2:C620)-1,0)</f>
        <v>-2.4691358024691357E-2</v>
      </c>
    </row>
    <row r="621" spans="1:4" ht="15" thickBot="1">
      <c r="A621" s="97">
        <v>40513</v>
      </c>
      <c r="B621" s="98">
        <v>1.538</v>
      </c>
      <c r="C621" s="98">
        <v>1.728</v>
      </c>
      <c r="D621" s="132">
        <f>IF(C621&lt;MAX($C$2:C621),C621/MAX($C$2:C621)-1,0)</f>
        <v>-3.0303030303030276E-2</v>
      </c>
    </row>
    <row r="622" spans="1:4" ht="15" thickBot="1">
      <c r="A622" s="101">
        <v>40514</v>
      </c>
      <c r="B622" s="98">
        <v>1.5329999999999999</v>
      </c>
      <c r="C622" s="98">
        <v>1.7230000000000001</v>
      </c>
      <c r="D622" s="132">
        <f>IF(C622&lt;MAX($C$2:C622),C622/MAX($C$2:C622)-1,0)</f>
        <v>-3.3108866442199791E-2</v>
      </c>
    </row>
    <row r="623" spans="1:4" ht="15" thickBot="1">
      <c r="A623" s="97">
        <v>40515</v>
      </c>
      <c r="B623" s="98">
        <v>1.5169999999999999</v>
      </c>
      <c r="C623" s="98">
        <v>1.7070000000000001</v>
      </c>
      <c r="D623" s="132">
        <f>IF(C623&lt;MAX($C$2:C623),C623/MAX($C$2:C623)-1,0)</f>
        <v>-4.2087542087542062E-2</v>
      </c>
    </row>
    <row r="624" spans="1:4" ht="15" thickBot="1">
      <c r="A624" s="97">
        <v>40518</v>
      </c>
      <c r="B624" s="98">
        <v>1.504</v>
      </c>
      <c r="C624" s="98">
        <v>1.694</v>
      </c>
      <c r="D624" s="132">
        <f>IF(C624&lt;MAX($C$2:C624),C624/MAX($C$2:C624)-1,0)</f>
        <v>-4.9382716049382713E-2</v>
      </c>
    </row>
    <row r="625" spans="1:4" ht="15" thickBot="1">
      <c r="A625" s="97">
        <v>40519</v>
      </c>
      <c r="B625" s="98">
        <v>1.526</v>
      </c>
      <c r="C625" s="98">
        <v>1.716</v>
      </c>
      <c r="D625" s="132">
        <f>IF(C625&lt;MAX($C$2:C625),C625/MAX($C$2:C625)-1,0)</f>
        <v>-3.703703703703709E-2</v>
      </c>
    </row>
    <row r="626" spans="1:4" ht="15" thickBot="1">
      <c r="A626" s="97">
        <v>40520</v>
      </c>
      <c r="B626" s="98">
        <v>1.5209999999999999</v>
      </c>
      <c r="C626" s="98">
        <v>1.7110000000000001</v>
      </c>
      <c r="D626" s="132">
        <f>IF(C626&lt;MAX($C$2:C626),C626/MAX($C$2:C626)-1,0)</f>
        <v>-3.9842873176206495E-2</v>
      </c>
    </row>
    <row r="627" spans="1:4" ht="15" thickBot="1">
      <c r="A627" s="97">
        <v>40521</v>
      </c>
      <c r="B627" s="98">
        <v>1.5</v>
      </c>
      <c r="C627" s="98">
        <v>1.69</v>
      </c>
      <c r="D627" s="132">
        <f>IF(C627&lt;MAX($C$2:C627),C627/MAX($C$2:C627)-1,0)</f>
        <v>-5.1627384960718392E-2</v>
      </c>
    </row>
    <row r="628" spans="1:4" ht="15" thickBot="1">
      <c r="A628" s="97">
        <v>40522</v>
      </c>
      <c r="B628" s="98">
        <v>1.5189999999999999</v>
      </c>
      <c r="C628" s="98">
        <v>1.7090000000000001</v>
      </c>
      <c r="D628" s="132">
        <f>IF(C628&lt;MAX($C$2:C628),C628/MAX($C$2:C628)-1,0)</f>
        <v>-4.0965207631874279E-2</v>
      </c>
    </row>
    <row r="629" spans="1:4" ht="15" thickBot="1">
      <c r="A629" s="97">
        <v>40525</v>
      </c>
      <c r="B629" s="98">
        <v>1.5509999999999999</v>
      </c>
      <c r="C629" s="98">
        <v>1.7410000000000001</v>
      </c>
      <c r="D629" s="132">
        <f>IF(C629&lt;MAX($C$2:C629),C629/MAX($C$2:C629)-1,0)</f>
        <v>-2.3007856341189625E-2</v>
      </c>
    </row>
    <row r="630" spans="1:4" ht="15" thickBot="1">
      <c r="A630" s="97">
        <v>40526</v>
      </c>
      <c r="B630" s="98">
        <v>1.5489999999999999</v>
      </c>
      <c r="C630" s="98">
        <v>1.7390000000000001</v>
      </c>
      <c r="D630" s="132">
        <f>IF(C630&lt;MAX($C$2:C630),C630/MAX($C$2:C630)-1,0)</f>
        <v>-2.4130190796857409E-2</v>
      </c>
    </row>
    <row r="631" spans="1:4" ht="15" thickBot="1">
      <c r="A631" s="97">
        <v>40527</v>
      </c>
      <c r="B631" s="98">
        <v>1.5449999999999999</v>
      </c>
      <c r="C631" s="98">
        <v>1.7350000000000001</v>
      </c>
      <c r="D631" s="132">
        <f>IF(C631&lt;MAX($C$2:C631),C631/MAX($C$2:C631)-1,0)</f>
        <v>-2.6374859708192977E-2</v>
      </c>
    </row>
    <row r="632" spans="1:4" ht="15" thickBot="1">
      <c r="A632" s="97">
        <v>40528</v>
      </c>
      <c r="B632" s="98">
        <v>1.538</v>
      </c>
      <c r="C632" s="98">
        <v>1.728</v>
      </c>
      <c r="D632" s="132">
        <f>IF(C632&lt;MAX($C$2:C632),C632/MAX($C$2:C632)-1,0)</f>
        <v>-3.0303030303030276E-2</v>
      </c>
    </row>
    <row r="633" spans="1:4" ht="15" thickBot="1">
      <c r="A633" s="97">
        <v>40529</v>
      </c>
      <c r="B633" s="98">
        <v>1.5409999999999999</v>
      </c>
      <c r="C633" s="98">
        <v>1.7310000000000001</v>
      </c>
      <c r="D633" s="132">
        <f>IF(C633&lt;MAX($C$2:C633),C633/MAX($C$2:C633)-1,0)</f>
        <v>-2.8619528619528545E-2</v>
      </c>
    </row>
    <row r="634" spans="1:4" ht="15" thickBot="1">
      <c r="A634" s="97">
        <v>40532</v>
      </c>
      <c r="B634" s="98">
        <v>1.534</v>
      </c>
      <c r="C634" s="98">
        <v>1.724</v>
      </c>
      <c r="D634" s="132">
        <f>IF(C634&lt;MAX($C$2:C634),C634/MAX($C$2:C634)-1,0)</f>
        <v>-3.2547699214365955E-2</v>
      </c>
    </row>
    <row r="635" spans="1:4" ht="15" thickBot="1">
      <c r="A635" s="97">
        <v>40533</v>
      </c>
      <c r="B635" s="98">
        <v>1.548</v>
      </c>
      <c r="C635" s="98">
        <v>1.738</v>
      </c>
      <c r="D635" s="132">
        <f>IF(C635&lt;MAX($C$2:C635),C635/MAX($C$2:C635)-1,0)</f>
        <v>-2.4691358024691357E-2</v>
      </c>
    </row>
    <row r="636" spans="1:4" ht="15" thickBot="1">
      <c r="A636" s="97">
        <v>40534</v>
      </c>
      <c r="B636" s="98">
        <v>1.5349999999999999</v>
      </c>
      <c r="C636" s="98">
        <v>1.7250000000000001</v>
      </c>
      <c r="D636" s="132">
        <f>IF(C636&lt;MAX($C$2:C636),C636/MAX($C$2:C636)-1,0)</f>
        <v>-3.1986531986532007E-2</v>
      </c>
    </row>
    <row r="637" spans="1:4" ht="15" thickBot="1">
      <c r="A637" s="97">
        <v>40535</v>
      </c>
      <c r="B637" s="98">
        <v>1.508</v>
      </c>
      <c r="C637" s="98">
        <v>1.698</v>
      </c>
      <c r="D637" s="132">
        <f>IF(C637&lt;MAX($C$2:C637),C637/MAX($C$2:C637)-1,0)</f>
        <v>-4.7138047138047146E-2</v>
      </c>
    </row>
    <row r="638" spans="1:4" ht="15" thickBot="1">
      <c r="A638" s="97">
        <v>40536</v>
      </c>
      <c r="B638" s="98">
        <v>1.488</v>
      </c>
      <c r="C638" s="98">
        <v>1.6779999999999999</v>
      </c>
      <c r="D638" s="132">
        <f>IF(C638&lt;MAX($C$2:C638),C638/MAX($C$2:C638)-1,0)</f>
        <v>-5.8361391694725095E-2</v>
      </c>
    </row>
    <row r="639" spans="1:4" ht="15" thickBot="1">
      <c r="A639" s="97">
        <v>40539</v>
      </c>
      <c r="B639" s="98">
        <v>1.4610000000000001</v>
      </c>
      <c r="C639" s="98">
        <v>1.651</v>
      </c>
      <c r="D639" s="132">
        <f>IF(C639&lt;MAX($C$2:C639),C639/MAX($C$2:C639)-1,0)</f>
        <v>-7.3512906846240234E-2</v>
      </c>
    </row>
    <row r="640" spans="1:4" ht="15" thickBot="1">
      <c r="A640" s="97">
        <v>40540</v>
      </c>
      <c r="B640" s="98">
        <v>1.448</v>
      </c>
      <c r="C640" s="98">
        <v>1.6379999999999999</v>
      </c>
      <c r="D640" s="132">
        <f>IF(C640&lt;MAX($C$2:C640),C640/MAX($C$2:C640)-1,0)</f>
        <v>-8.0808080808080884E-2</v>
      </c>
    </row>
    <row r="641" spans="1:4" ht="15" thickBot="1">
      <c r="A641" s="97">
        <v>40541</v>
      </c>
      <c r="B641" s="98">
        <v>1.4730000000000001</v>
      </c>
      <c r="C641" s="98">
        <v>1.663</v>
      </c>
      <c r="D641" s="132">
        <f>IF(C641&lt;MAX($C$2:C641),C641/MAX($C$2:C641)-1,0)</f>
        <v>-6.6778900112233419E-2</v>
      </c>
    </row>
    <row r="642" spans="1:4" ht="15" thickBot="1">
      <c r="A642" s="101">
        <v>40542</v>
      </c>
      <c r="B642" s="98">
        <v>1.482</v>
      </c>
      <c r="C642" s="98">
        <v>1.6719999999999999</v>
      </c>
      <c r="D642" s="132">
        <f>IF(C642&lt;MAX($C$2:C642),C642/MAX($C$2:C642)-1,0)</f>
        <v>-6.1728395061728447E-2</v>
      </c>
    </row>
    <row r="643" spans="1:4" ht="15" thickBot="1">
      <c r="A643" s="97">
        <v>40543</v>
      </c>
      <c r="B643" s="98">
        <v>1.518</v>
      </c>
      <c r="C643" s="98">
        <v>1.708</v>
      </c>
      <c r="D643" s="132">
        <f>IF(C643&lt;MAX($C$2:C643),C643/MAX($C$2:C643)-1,0)</f>
        <v>-4.1526374859708226E-2</v>
      </c>
    </row>
    <row r="644" spans="1:4" ht="15" thickBot="1">
      <c r="A644" s="97">
        <v>40547</v>
      </c>
      <c r="B644" s="98">
        <v>1.5309999999999999</v>
      </c>
      <c r="C644" s="98">
        <v>1.7210000000000001</v>
      </c>
      <c r="D644" s="132">
        <f>IF(C644&lt;MAX($C$2:C644),C644/MAX($C$2:C644)-1,0)</f>
        <v>-3.4231200897867575E-2</v>
      </c>
    </row>
    <row r="645" spans="1:4" ht="15" thickBot="1">
      <c r="A645" s="97">
        <v>40548</v>
      </c>
      <c r="B645" s="98">
        <v>1.5209999999999999</v>
      </c>
      <c r="C645" s="98">
        <v>1.7110000000000001</v>
      </c>
      <c r="D645" s="132">
        <f>IF(C645&lt;MAX($C$2:C645),C645/MAX($C$2:C645)-1,0)</f>
        <v>-3.9842873176206495E-2</v>
      </c>
    </row>
    <row r="646" spans="1:4" ht="15" thickBot="1">
      <c r="A646" s="97">
        <v>40549</v>
      </c>
      <c r="B646" s="98">
        <v>1.5029999999999999</v>
      </c>
      <c r="C646" s="98">
        <v>1.6930000000000001</v>
      </c>
      <c r="D646" s="132">
        <f>IF(C646&lt;MAX($C$2:C646),C646/MAX($C$2:C646)-1,0)</f>
        <v>-4.994388327721655E-2</v>
      </c>
    </row>
    <row r="647" spans="1:4" ht="15" thickBot="1">
      <c r="A647" s="97">
        <v>40550</v>
      </c>
      <c r="B647" s="98">
        <v>1.496</v>
      </c>
      <c r="C647" s="98">
        <v>1.6859999999999999</v>
      </c>
      <c r="D647" s="132">
        <f>IF(C647&lt;MAX($C$2:C647),C647/MAX($C$2:C647)-1,0)</f>
        <v>-5.387205387205396E-2</v>
      </c>
    </row>
    <row r="648" spans="1:4" ht="15" thickBot="1">
      <c r="A648" s="97">
        <v>40553</v>
      </c>
      <c r="B648" s="98">
        <v>1.454</v>
      </c>
      <c r="C648" s="98">
        <v>1.6439999999999999</v>
      </c>
      <c r="D648" s="132">
        <f>IF(C648&lt;MAX($C$2:C648),C648/MAX($C$2:C648)-1,0)</f>
        <v>-7.7441077441077533E-2</v>
      </c>
    </row>
    <row r="649" spans="1:4" ht="15" thickBot="1">
      <c r="A649" s="97">
        <v>40554</v>
      </c>
      <c r="B649" s="98">
        <v>1.44</v>
      </c>
      <c r="C649" s="98">
        <v>1.63</v>
      </c>
      <c r="D649" s="132">
        <f>IF(C649&lt;MAX($C$2:C649),C649/MAX($C$2:C649)-1,0)</f>
        <v>-8.529741863075202E-2</v>
      </c>
    </row>
    <row r="650" spans="1:4" ht="15" thickBot="1">
      <c r="A650" s="97">
        <v>40555</v>
      </c>
      <c r="B650" s="98">
        <v>1.4419999999999999</v>
      </c>
      <c r="C650" s="98">
        <v>1.6319999999999999</v>
      </c>
      <c r="D650" s="132">
        <f>IF(C650&lt;MAX($C$2:C650),C650/MAX($C$2:C650)-1,0)</f>
        <v>-8.4175084175084236E-2</v>
      </c>
    </row>
    <row r="651" spans="1:4" ht="15" thickBot="1">
      <c r="A651" s="97">
        <v>40556</v>
      </c>
      <c r="B651" s="98">
        <v>1.446</v>
      </c>
      <c r="C651" s="98">
        <v>1.6359999999999999</v>
      </c>
      <c r="D651" s="132">
        <f>IF(C651&lt;MAX($C$2:C651),C651/MAX($C$2:C651)-1,0)</f>
        <v>-8.1930415263748668E-2</v>
      </c>
    </row>
    <row r="652" spans="1:4" ht="15" thickBot="1">
      <c r="A652" s="97">
        <v>40557</v>
      </c>
      <c r="B652" s="98">
        <v>1.4239999999999999</v>
      </c>
      <c r="C652" s="98">
        <v>1.6140000000000001</v>
      </c>
      <c r="D652" s="132">
        <f>IF(C652&lt;MAX($C$2:C652),C652/MAX($C$2:C652)-1,0)</f>
        <v>-9.427609427609418E-2</v>
      </c>
    </row>
    <row r="653" spans="1:4" ht="15" thickBot="1">
      <c r="A653" s="97">
        <v>40560</v>
      </c>
      <c r="B653" s="98">
        <v>1.381</v>
      </c>
      <c r="C653" s="98">
        <v>1.571</v>
      </c>
      <c r="D653" s="132">
        <f>IF(C653&lt;MAX($C$2:C653),C653/MAX($C$2:C653)-1,0)</f>
        <v>-0.11840628507295181</v>
      </c>
    </row>
    <row r="654" spans="1:4" ht="15" thickBot="1">
      <c r="A654" s="97">
        <v>40561</v>
      </c>
      <c r="B654" s="98">
        <v>1.387</v>
      </c>
      <c r="C654" s="98">
        <v>1.577</v>
      </c>
      <c r="D654" s="132">
        <f>IF(C654&lt;MAX($C$2:C654),C654/MAX($C$2:C654)-1,0)</f>
        <v>-0.11503928170594846</v>
      </c>
    </row>
    <row r="655" spans="1:4" ht="15" thickBot="1">
      <c r="A655" s="97">
        <v>40562</v>
      </c>
      <c r="B655" s="98">
        <v>1.4119999999999999</v>
      </c>
      <c r="C655" s="98">
        <v>1.6020000000000001</v>
      </c>
      <c r="D655" s="132">
        <f>IF(C655&lt;MAX($C$2:C655),C655/MAX($C$2:C655)-1,0)</f>
        <v>-0.10101010101010099</v>
      </c>
    </row>
    <row r="656" spans="1:4" ht="15" thickBot="1">
      <c r="A656" s="97">
        <v>40563</v>
      </c>
      <c r="B656" s="98">
        <v>1.3759999999999999</v>
      </c>
      <c r="C656" s="98">
        <v>1.5660000000000001</v>
      </c>
      <c r="D656" s="132">
        <f>IF(C656&lt;MAX($C$2:C656),C656/MAX($C$2:C656)-1,0)</f>
        <v>-0.12121212121212122</v>
      </c>
    </row>
    <row r="657" spans="1:4" ht="15" thickBot="1">
      <c r="A657" s="97">
        <v>40564</v>
      </c>
      <c r="B657" s="98">
        <v>1.3759999999999999</v>
      </c>
      <c r="C657" s="98">
        <v>1.5660000000000001</v>
      </c>
      <c r="D657" s="132">
        <f>IF(C657&lt;MAX($C$2:C657),C657/MAX($C$2:C657)-1,0)</f>
        <v>-0.12121212121212122</v>
      </c>
    </row>
    <row r="658" spans="1:4" ht="15" thickBot="1">
      <c r="A658" s="97">
        <v>40567</v>
      </c>
      <c r="B658" s="98">
        <v>1.3360000000000001</v>
      </c>
      <c r="C658" s="98">
        <v>1.526</v>
      </c>
      <c r="D658" s="132">
        <f>IF(C658&lt;MAX($C$2:C658),C658/MAX($C$2:C658)-1,0)</f>
        <v>-0.143658810325477</v>
      </c>
    </row>
    <row r="659" spans="1:4" ht="15" thickBot="1">
      <c r="A659" s="97">
        <v>40568</v>
      </c>
      <c r="B659" s="98">
        <v>1.33</v>
      </c>
      <c r="C659" s="98">
        <v>1.52</v>
      </c>
      <c r="D659" s="132">
        <f>IF(C659&lt;MAX($C$2:C659),C659/MAX($C$2:C659)-1,0)</f>
        <v>-0.14702581369248036</v>
      </c>
    </row>
    <row r="660" spans="1:4" ht="15" thickBot="1">
      <c r="A660" s="97">
        <v>40569</v>
      </c>
      <c r="B660" s="98">
        <v>1.3460000000000001</v>
      </c>
      <c r="C660" s="98">
        <v>1.536</v>
      </c>
      <c r="D660" s="132">
        <f>IF(C660&lt;MAX($C$2:C660),C660/MAX($C$2:C660)-1,0)</f>
        <v>-0.13804713804713808</v>
      </c>
    </row>
    <row r="661" spans="1:4" ht="15" thickBot="1">
      <c r="A661" s="97">
        <v>40570</v>
      </c>
      <c r="B661" s="98">
        <v>1.371</v>
      </c>
      <c r="C661" s="98">
        <v>1.5609999999999999</v>
      </c>
      <c r="D661" s="132">
        <f>IF(C661&lt;MAX($C$2:C661),C661/MAX($C$2:C661)-1,0)</f>
        <v>-0.12401795735129073</v>
      </c>
    </row>
    <row r="662" spans="1:4" ht="15" thickBot="1">
      <c r="A662" s="101">
        <v>40571</v>
      </c>
      <c r="B662" s="98">
        <v>1.385</v>
      </c>
      <c r="C662" s="98">
        <v>1.575</v>
      </c>
      <c r="D662" s="132">
        <f>IF(C662&lt;MAX($C$2:C662),C662/MAX($C$2:C662)-1,0)</f>
        <v>-0.11616161616161624</v>
      </c>
    </row>
    <row r="663" spans="1:4" ht="15" thickBot="1">
      <c r="A663" s="97">
        <v>40574</v>
      </c>
      <c r="B663" s="98">
        <v>1.3959999999999999</v>
      </c>
      <c r="C663" s="98">
        <v>1.5860000000000001</v>
      </c>
      <c r="D663" s="132">
        <f>IF(C663&lt;MAX($C$2:C663),C663/MAX($C$2:C663)-1,0)</f>
        <v>-0.10998877665544327</v>
      </c>
    </row>
    <row r="664" spans="1:4" ht="15" thickBot="1">
      <c r="A664" s="97">
        <v>40575</v>
      </c>
      <c r="B664" s="98">
        <v>1.397</v>
      </c>
      <c r="C664" s="98">
        <v>1.587</v>
      </c>
      <c r="D664" s="132">
        <f>IF(C664&lt;MAX($C$2:C664),C664/MAX($C$2:C664)-1,0)</f>
        <v>-0.10942760942760943</v>
      </c>
    </row>
    <row r="665" spans="1:4" ht="15" thickBot="1">
      <c r="A665" s="97">
        <v>40583</v>
      </c>
      <c r="B665" s="98">
        <v>1.393</v>
      </c>
      <c r="C665" s="98">
        <v>1.583</v>
      </c>
      <c r="D665" s="132">
        <f>IF(C665&lt;MAX($C$2:C665),C665/MAX($C$2:C665)-1,0)</f>
        <v>-0.111672278338945</v>
      </c>
    </row>
    <row r="666" spans="1:4" ht="15" thickBot="1">
      <c r="A666" s="97">
        <v>40584</v>
      </c>
      <c r="B666" s="98">
        <v>1.4259999999999999</v>
      </c>
      <c r="C666" s="98">
        <v>1.6160000000000001</v>
      </c>
      <c r="D666" s="132">
        <f>IF(C666&lt;MAX($C$2:C666),C666/MAX($C$2:C666)-1,0)</f>
        <v>-9.3153759820426396E-2</v>
      </c>
    </row>
    <row r="667" spans="1:4" ht="15" thickBot="1">
      <c r="A667" s="97">
        <v>40585</v>
      </c>
      <c r="B667" s="98">
        <v>1.4359999999999999</v>
      </c>
      <c r="C667" s="98">
        <v>1.6259999999999999</v>
      </c>
      <c r="D667" s="132">
        <f>IF(C667&lt;MAX($C$2:C667),C667/MAX($C$2:C667)-1,0)</f>
        <v>-8.7542087542087588E-2</v>
      </c>
    </row>
    <row r="668" spans="1:4" ht="15" thickBot="1">
      <c r="A668" s="97">
        <v>40588</v>
      </c>
      <c r="B668" s="98">
        <v>1.4650000000000001</v>
      </c>
      <c r="C668" s="98">
        <v>1.655</v>
      </c>
      <c r="D668" s="132">
        <f>IF(C668&lt;MAX($C$2:C668),C668/MAX($C$2:C668)-1,0)</f>
        <v>-7.1268237934904555E-2</v>
      </c>
    </row>
    <row r="669" spans="1:4" ht="15" thickBot="1">
      <c r="A669" s="97">
        <v>40589</v>
      </c>
      <c r="B669" s="98">
        <v>1.46</v>
      </c>
      <c r="C669" s="98">
        <v>1.65</v>
      </c>
      <c r="D669" s="132">
        <f>IF(C669&lt;MAX($C$2:C669),C669/MAX($C$2:C669)-1,0)</f>
        <v>-7.4074074074074181E-2</v>
      </c>
    </row>
    <row r="670" spans="1:4" ht="15" thickBot="1">
      <c r="A670" s="97">
        <v>40590</v>
      </c>
      <c r="B670" s="98">
        <v>1.4690000000000001</v>
      </c>
      <c r="C670" s="98">
        <v>1.659</v>
      </c>
      <c r="D670" s="132">
        <f>IF(C670&lt;MAX($C$2:C670),C670/MAX($C$2:C670)-1,0)</f>
        <v>-6.9023569023568987E-2</v>
      </c>
    </row>
    <row r="671" spans="1:4" ht="15" thickBot="1">
      <c r="A671" s="97">
        <v>40591</v>
      </c>
      <c r="B671" s="98">
        <v>1.4670000000000001</v>
      </c>
      <c r="C671" s="98">
        <v>1.657</v>
      </c>
      <c r="D671" s="132">
        <f>IF(C671&lt;MAX($C$2:C671),C671/MAX($C$2:C671)-1,0)</f>
        <v>-7.0145903479236771E-2</v>
      </c>
    </row>
    <row r="672" spans="1:4" ht="15" thickBot="1">
      <c r="A672" s="97">
        <v>40592</v>
      </c>
      <c r="B672" s="98">
        <v>1.46</v>
      </c>
      <c r="C672" s="98">
        <v>1.65</v>
      </c>
      <c r="D672" s="132">
        <f>IF(C672&lt;MAX($C$2:C672),C672/MAX($C$2:C672)-1,0)</f>
        <v>-7.4074074074074181E-2</v>
      </c>
    </row>
    <row r="673" spans="1:4" ht="15" thickBot="1">
      <c r="A673" s="97">
        <v>40595</v>
      </c>
      <c r="B673" s="98">
        <v>1.474</v>
      </c>
      <c r="C673" s="98">
        <v>1.6639999999999999</v>
      </c>
      <c r="D673" s="132">
        <f>IF(C673&lt;MAX($C$2:C673),C673/MAX($C$2:C673)-1,0)</f>
        <v>-6.6217732884399583E-2</v>
      </c>
    </row>
    <row r="674" spans="1:4" ht="15" thickBot="1">
      <c r="A674" s="97">
        <v>40596</v>
      </c>
      <c r="B674" s="98">
        <v>1.4470000000000001</v>
      </c>
      <c r="C674" s="98">
        <v>1.637</v>
      </c>
      <c r="D674" s="132">
        <f>IF(C674&lt;MAX($C$2:C674),C674/MAX($C$2:C674)-1,0)</f>
        <v>-8.1369248035914721E-2</v>
      </c>
    </row>
    <row r="675" spans="1:4" ht="15" thickBot="1">
      <c r="A675" s="97">
        <v>40597</v>
      </c>
      <c r="B675" s="98">
        <v>1.4650000000000001</v>
      </c>
      <c r="C675" s="98">
        <v>1.655</v>
      </c>
      <c r="D675" s="132">
        <f>IF(C675&lt;MAX($C$2:C675),C675/MAX($C$2:C675)-1,0)</f>
        <v>-7.1268237934904555E-2</v>
      </c>
    </row>
    <row r="676" spans="1:4" ht="15" thickBot="1">
      <c r="A676" s="97">
        <v>40598</v>
      </c>
      <c r="B676" s="98">
        <v>1.468</v>
      </c>
      <c r="C676" s="98">
        <v>1.6579999999999999</v>
      </c>
      <c r="D676" s="132">
        <f>IF(C676&lt;MAX($C$2:C676),C676/MAX($C$2:C676)-1,0)</f>
        <v>-6.9584736251402934E-2</v>
      </c>
    </row>
    <row r="677" spans="1:4" ht="15" thickBot="1">
      <c r="A677" s="97">
        <v>40599</v>
      </c>
      <c r="B677" s="98">
        <v>1.4730000000000001</v>
      </c>
      <c r="C677" s="98">
        <v>1.663</v>
      </c>
      <c r="D677" s="132">
        <f>IF(C677&lt;MAX($C$2:C677),C677/MAX($C$2:C677)-1,0)</f>
        <v>-6.6778900112233419E-2</v>
      </c>
    </row>
    <row r="678" spans="1:4" ht="15" thickBot="1">
      <c r="A678" s="97">
        <v>40602</v>
      </c>
      <c r="B678" s="98">
        <v>1.4830000000000001</v>
      </c>
      <c r="C678" s="98">
        <v>1.673</v>
      </c>
      <c r="D678" s="132">
        <f>IF(C678&lt;MAX($C$2:C678),C678/MAX($C$2:C678)-1,0)</f>
        <v>-6.11672278338945E-2</v>
      </c>
    </row>
    <row r="679" spans="1:4" ht="15" thickBot="1">
      <c r="A679" s="97">
        <v>40603</v>
      </c>
      <c r="B679" s="98">
        <v>1.4830000000000001</v>
      </c>
      <c r="C679" s="98">
        <v>1.673</v>
      </c>
      <c r="D679" s="132">
        <f>IF(C679&lt;MAX($C$2:C679),C679/MAX($C$2:C679)-1,0)</f>
        <v>-6.11672278338945E-2</v>
      </c>
    </row>
    <row r="680" spans="1:4" ht="15" thickBot="1">
      <c r="A680" s="97">
        <v>40604</v>
      </c>
      <c r="B680" s="98">
        <v>1.476</v>
      </c>
      <c r="C680" s="98">
        <v>1.6659999999999999</v>
      </c>
      <c r="D680" s="132">
        <f>IF(C680&lt;MAX($C$2:C680),C680/MAX($C$2:C680)-1,0)</f>
        <v>-6.5095398428731799E-2</v>
      </c>
    </row>
    <row r="681" spans="1:4" ht="15" thickBot="1">
      <c r="A681" s="97">
        <v>40605</v>
      </c>
      <c r="B681" s="98">
        <v>1.456</v>
      </c>
      <c r="C681" s="98">
        <v>1.6459999999999999</v>
      </c>
      <c r="D681" s="132">
        <f>IF(C681&lt;MAX($C$2:C681),C681/MAX($C$2:C681)-1,0)</f>
        <v>-7.6318742985409749E-2</v>
      </c>
    </row>
    <row r="682" spans="1:4" ht="15" thickBot="1">
      <c r="A682" s="101">
        <v>40606</v>
      </c>
      <c r="B682" s="98">
        <v>1.4650000000000001</v>
      </c>
      <c r="C682" s="98">
        <v>1.655</v>
      </c>
      <c r="D682" s="132">
        <f>IF(C682&lt;MAX($C$2:C682),C682/MAX($C$2:C682)-1,0)</f>
        <v>-7.1268237934904555E-2</v>
      </c>
    </row>
    <row r="683" spans="1:4" ht="15" thickBot="1">
      <c r="A683" s="97">
        <v>40609</v>
      </c>
      <c r="B683" s="98">
        <v>1.478</v>
      </c>
      <c r="C683" s="98">
        <v>1.6679999999999999</v>
      </c>
      <c r="D683" s="132">
        <f>IF(C683&lt;MAX($C$2:C683),C683/MAX($C$2:C683)-1,0)</f>
        <v>-6.3973063973064015E-2</v>
      </c>
    </row>
    <row r="684" spans="1:4" ht="15" thickBot="1">
      <c r="A684" s="97">
        <v>40610</v>
      </c>
      <c r="B684" s="98">
        <v>1.4770000000000001</v>
      </c>
      <c r="C684" s="98">
        <v>1.667</v>
      </c>
      <c r="D684" s="132">
        <f>IF(C684&lt;MAX($C$2:C684),C684/MAX($C$2:C684)-1,0)</f>
        <v>-6.4534231200897851E-2</v>
      </c>
    </row>
    <row r="685" spans="1:4" ht="15" thickBot="1">
      <c r="A685" s="97">
        <v>40611</v>
      </c>
      <c r="B685" s="98">
        <v>1.482</v>
      </c>
      <c r="C685" s="98">
        <v>1.6719999999999999</v>
      </c>
      <c r="D685" s="132">
        <f>IF(C685&lt;MAX($C$2:C685),C685/MAX($C$2:C685)-1,0)</f>
        <v>-6.1728395061728447E-2</v>
      </c>
    </row>
    <row r="686" spans="1:4" ht="15" thickBot="1">
      <c r="A686" s="97">
        <v>40612</v>
      </c>
      <c r="B686" s="98">
        <v>1.476</v>
      </c>
      <c r="C686" s="98">
        <v>1.6659999999999999</v>
      </c>
      <c r="D686" s="132">
        <f>IF(C686&lt;MAX($C$2:C686),C686/MAX($C$2:C686)-1,0)</f>
        <v>-6.5095398428731799E-2</v>
      </c>
    </row>
    <row r="687" spans="1:4" ht="15" thickBot="1">
      <c r="A687" s="97">
        <v>40613</v>
      </c>
      <c r="B687" s="98">
        <v>1.464</v>
      </c>
      <c r="C687" s="98">
        <v>1.6539999999999999</v>
      </c>
      <c r="D687" s="132">
        <f>IF(C687&lt;MAX($C$2:C687),C687/MAX($C$2:C687)-1,0)</f>
        <v>-7.1829405162738613E-2</v>
      </c>
    </row>
    <row r="688" spans="1:4" ht="15" thickBot="1">
      <c r="A688" s="97">
        <v>40616</v>
      </c>
      <c r="B688" s="98">
        <v>1.484</v>
      </c>
      <c r="C688" s="98">
        <v>1.6739999999999999</v>
      </c>
      <c r="D688" s="132">
        <f>IF(C688&lt;MAX($C$2:C688),C688/MAX($C$2:C688)-1,0)</f>
        <v>-6.0606060606060663E-2</v>
      </c>
    </row>
    <row r="689" spans="1:4" ht="15" thickBot="1">
      <c r="A689" s="97">
        <v>40617</v>
      </c>
      <c r="B689" s="98">
        <v>1.468</v>
      </c>
      <c r="C689" s="98">
        <v>1.6579999999999999</v>
      </c>
      <c r="D689" s="132">
        <f>IF(C689&lt;MAX($C$2:C689),C689/MAX($C$2:C689)-1,0)</f>
        <v>-6.9584736251402934E-2</v>
      </c>
    </row>
    <row r="690" spans="1:4" ht="15" thickBot="1">
      <c r="A690" s="97">
        <v>40618</v>
      </c>
      <c r="B690" s="98">
        <v>1.476</v>
      </c>
      <c r="C690" s="98">
        <v>1.6659999999999999</v>
      </c>
      <c r="D690" s="132">
        <f>IF(C690&lt;MAX($C$2:C690),C690/MAX($C$2:C690)-1,0)</f>
        <v>-6.5095398428731799E-2</v>
      </c>
    </row>
    <row r="691" spans="1:4" ht="15" thickBot="1">
      <c r="A691" s="97">
        <v>40619</v>
      </c>
      <c r="B691" s="98">
        <v>1.456</v>
      </c>
      <c r="C691" s="98">
        <v>1.6459999999999999</v>
      </c>
      <c r="D691" s="132">
        <f>IF(C691&lt;MAX($C$2:C691),C691/MAX($C$2:C691)-1,0)</f>
        <v>-7.6318742985409749E-2</v>
      </c>
    </row>
    <row r="692" spans="1:4" ht="15" thickBot="1">
      <c r="A692" s="97">
        <v>40620</v>
      </c>
      <c r="B692" s="98">
        <v>1.45</v>
      </c>
      <c r="C692" s="98">
        <v>1.64</v>
      </c>
      <c r="D692" s="132">
        <f>IF(C692&lt;MAX($C$2:C692),C692/MAX($C$2:C692)-1,0)</f>
        <v>-7.96857463524131E-2</v>
      </c>
    </row>
    <row r="693" spans="1:4" ht="15" thickBot="1">
      <c r="A693" s="97">
        <v>40623</v>
      </c>
      <c r="B693" s="98">
        <v>1.4379999999999999</v>
      </c>
      <c r="C693" s="98">
        <v>1.6279999999999999</v>
      </c>
      <c r="D693" s="132">
        <f>IF(C693&lt;MAX($C$2:C693),C693/MAX($C$2:C693)-1,0)</f>
        <v>-8.6419753086419804E-2</v>
      </c>
    </row>
    <row r="694" spans="1:4" ht="15" thickBot="1">
      <c r="A694" s="97">
        <v>40624</v>
      </c>
      <c r="B694" s="98">
        <v>1.4390000000000001</v>
      </c>
      <c r="C694" s="98">
        <v>1.629</v>
      </c>
      <c r="D694" s="132">
        <f>IF(C694&lt;MAX($C$2:C694),C694/MAX($C$2:C694)-1,0)</f>
        <v>-8.5858585858585856E-2</v>
      </c>
    </row>
    <row r="695" spans="1:4" ht="15" thickBot="1">
      <c r="A695" s="97">
        <v>40625</v>
      </c>
      <c r="B695" s="98">
        <v>1.454</v>
      </c>
      <c r="C695" s="98">
        <v>1.6439999999999999</v>
      </c>
      <c r="D695" s="132">
        <f>IF(C695&lt;MAX($C$2:C695),C695/MAX($C$2:C695)-1,0)</f>
        <v>-7.7441077441077533E-2</v>
      </c>
    </row>
    <row r="696" spans="1:4" ht="15" thickBot="1">
      <c r="A696" s="97">
        <v>40626</v>
      </c>
      <c r="B696" s="98">
        <v>1.454</v>
      </c>
      <c r="C696" s="98">
        <v>1.6439999999999999</v>
      </c>
      <c r="D696" s="132">
        <f>IF(C696&lt;MAX($C$2:C696),C696/MAX($C$2:C696)-1,0)</f>
        <v>-7.7441077441077533E-2</v>
      </c>
    </row>
    <row r="697" spans="1:4" ht="15" thickBot="1">
      <c r="A697" s="97">
        <v>40627</v>
      </c>
      <c r="B697" s="98">
        <v>1.4610000000000001</v>
      </c>
      <c r="C697" s="98">
        <v>1.651</v>
      </c>
      <c r="D697" s="132">
        <f>IF(C697&lt;MAX($C$2:C697),C697/MAX($C$2:C697)-1,0)</f>
        <v>-7.3512906846240234E-2</v>
      </c>
    </row>
    <row r="698" spans="1:4" ht="15" thickBot="1">
      <c r="A698" s="97">
        <v>40630</v>
      </c>
      <c r="B698" s="98">
        <v>1.4359999999999999</v>
      </c>
      <c r="C698" s="98">
        <v>1.6259999999999999</v>
      </c>
      <c r="D698" s="132">
        <f>IF(C698&lt;MAX($C$2:C698),C698/MAX($C$2:C698)-1,0)</f>
        <v>-8.7542087542087588E-2</v>
      </c>
    </row>
    <row r="699" spans="1:4" ht="15" thickBot="1">
      <c r="A699" s="97">
        <v>40631</v>
      </c>
      <c r="B699" s="98">
        <v>1.417</v>
      </c>
      <c r="C699" s="98">
        <v>1.607</v>
      </c>
      <c r="D699" s="132">
        <f>IF(C699&lt;MAX($C$2:C699),C699/MAX($C$2:C699)-1,0)</f>
        <v>-9.820426487093159E-2</v>
      </c>
    </row>
    <row r="700" spans="1:4" ht="15" thickBot="1">
      <c r="A700" s="97">
        <v>40632</v>
      </c>
      <c r="B700" s="98">
        <v>1.413</v>
      </c>
      <c r="C700" s="98">
        <v>1.603</v>
      </c>
      <c r="D700" s="132">
        <f>IF(C700&lt;MAX($C$2:C700),C700/MAX($C$2:C700)-1,0)</f>
        <v>-0.10044893378226716</v>
      </c>
    </row>
    <row r="701" spans="1:4" ht="15" thickBot="1">
      <c r="A701" s="97">
        <v>40633</v>
      </c>
      <c r="B701" s="98">
        <v>1.409</v>
      </c>
      <c r="C701" s="98">
        <v>1.599</v>
      </c>
      <c r="D701" s="132">
        <f>IF(C701&lt;MAX($C$2:C701),C701/MAX($C$2:C701)-1,0)</f>
        <v>-0.10269360269360273</v>
      </c>
    </row>
    <row r="702" spans="1:4" ht="15" thickBot="1">
      <c r="A702" s="101">
        <v>40634</v>
      </c>
      <c r="B702" s="98">
        <v>1.4219999999999999</v>
      </c>
      <c r="C702" s="98">
        <v>1.6120000000000001</v>
      </c>
      <c r="D702" s="132">
        <f>IF(C702&lt;MAX($C$2:C702),C702/MAX($C$2:C702)-1,0)</f>
        <v>-9.5398428731762075E-2</v>
      </c>
    </row>
    <row r="703" spans="1:4" ht="15" thickBot="1">
      <c r="A703" s="97">
        <v>40639</v>
      </c>
      <c r="B703" s="98">
        <v>1.411</v>
      </c>
      <c r="C703" s="98">
        <v>1.601</v>
      </c>
      <c r="D703" s="132">
        <f>IF(C703&lt;MAX($C$2:C703),C703/MAX($C$2:C703)-1,0)</f>
        <v>-0.10157126823793494</v>
      </c>
    </row>
    <row r="704" spans="1:4" ht="15" thickBot="1">
      <c r="A704" s="97">
        <v>40640</v>
      </c>
      <c r="B704" s="98">
        <v>1.411</v>
      </c>
      <c r="C704" s="98">
        <v>1.601</v>
      </c>
      <c r="D704" s="132">
        <f>IF(C704&lt;MAX($C$2:C704),C704/MAX($C$2:C704)-1,0)</f>
        <v>-0.10157126823793494</v>
      </c>
    </row>
    <row r="705" spans="1:4" ht="15" thickBot="1">
      <c r="A705" s="97">
        <v>40641</v>
      </c>
      <c r="B705" s="98">
        <v>1.427</v>
      </c>
      <c r="C705" s="98">
        <v>1.617</v>
      </c>
      <c r="D705" s="132">
        <f>IF(C705&lt;MAX($C$2:C705),C705/MAX($C$2:C705)-1,0)</f>
        <v>-9.259259259259256E-2</v>
      </c>
    </row>
    <row r="706" spans="1:4" ht="15" thickBot="1">
      <c r="A706" s="97">
        <v>40644</v>
      </c>
      <c r="B706" s="98">
        <v>1.417</v>
      </c>
      <c r="C706" s="98">
        <v>1.607</v>
      </c>
      <c r="D706" s="132">
        <f>IF(C706&lt;MAX($C$2:C706),C706/MAX($C$2:C706)-1,0)</f>
        <v>-9.820426487093159E-2</v>
      </c>
    </row>
    <row r="707" spans="1:4" ht="15" thickBot="1">
      <c r="A707" s="97">
        <v>40645</v>
      </c>
      <c r="B707" s="98">
        <v>1.421</v>
      </c>
      <c r="C707" s="98">
        <v>1.611</v>
      </c>
      <c r="D707" s="132">
        <f>IF(C707&lt;MAX($C$2:C707),C707/MAX($C$2:C707)-1,0)</f>
        <v>-9.5959595959596022E-2</v>
      </c>
    </row>
    <row r="708" spans="1:4" ht="15" thickBot="1">
      <c r="A708" s="97">
        <v>40646</v>
      </c>
      <c r="B708" s="98">
        <v>1.4419999999999999</v>
      </c>
      <c r="C708" s="98">
        <v>1.6319999999999999</v>
      </c>
      <c r="D708" s="132">
        <f>IF(C708&lt;MAX($C$2:C708),C708/MAX($C$2:C708)-1,0)</f>
        <v>-8.4175084175084236E-2</v>
      </c>
    </row>
    <row r="709" spans="1:4" ht="15" thickBot="1">
      <c r="A709" s="97">
        <v>40647</v>
      </c>
      <c r="B709" s="98">
        <v>1.44</v>
      </c>
      <c r="C709" s="98">
        <v>1.63</v>
      </c>
      <c r="D709" s="132">
        <f>IF(C709&lt;MAX($C$2:C709),C709/MAX($C$2:C709)-1,0)</f>
        <v>-8.529741863075202E-2</v>
      </c>
    </row>
    <row r="710" spans="1:4" ht="15" thickBot="1">
      <c r="A710" s="97">
        <v>40648</v>
      </c>
      <c r="B710" s="98">
        <v>1.4410000000000001</v>
      </c>
      <c r="C710" s="98">
        <v>1.631</v>
      </c>
      <c r="D710" s="132">
        <f>IF(C710&lt;MAX($C$2:C710),C710/MAX($C$2:C710)-1,0)</f>
        <v>-8.4736251402918072E-2</v>
      </c>
    </row>
    <row r="711" spans="1:4" ht="15" thickBot="1">
      <c r="A711" s="97">
        <v>40651</v>
      </c>
      <c r="B711" s="98">
        <v>1.4390000000000001</v>
      </c>
      <c r="C711" s="98">
        <v>1.629</v>
      </c>
      <c r="D711" s="132">
        <f>IF(C711&lt;MAX($C$2:C711),C711/MAX($C$2:C711)-1,0)</f>
        <v>-8.5858585858585856E-2</v>
      </c>
    </row>
    <row r="712" spans="1:4" ht="15" thickBot="1">
      <c r="A712" s="97">
        <v>40652</v>
      </c>
      <c r="B712" s="98">
        <v>1.4219999999999999</v>
      </c>
      <c r="C712" s="98">
        <v>1.6120000000000001</v>
      </c>
      <c r="D712" s="132">
        <f>IF(C712&lt;MAX($C$2:C712),C712/MAX($C$2:C712)-1,0)</f>
        <v>-9.5398428731762075E-2</v>
      </c>
    </row>
    <row r="713" spans="1:4" ht="15" thickBot="1">
      <c r="A713" s="97">
        <v>40653</v>
      </c>
      <c r="B713" s="98">
        <v>1.4279999999999999</v>
      </c>
      <c r="C713" s="98">
        <v>1.6180000000000001</v>
      </c>
      <c r="D713" s="132">
        <f>IF(C713&lt;MAX($C$2:C713),C713/MAX($C$2:C713)-1,0)</f>
        <v>-9.2031425364758612E-2</v>
      </c>
    </row>
    <row r="714" spans="1:4" ht="15" thickBot="1">
      <c r="A714" s="97">
        <v>40654</v>
      </c>
      <c r="B714" s="98">
        <v>1.4359999999999999</v>
      </c>
      <c r="C714" s="98">
        <v>1.6259999999999999</v>
      </c>
      <c r="D714" s="132">
        <f>IF(C714&lt;MAX($C$2:C714),C714/MAX($C$2:C714)-1,0)</f>
        <v>-8.7542087542087588E-2</v>
      </c>
    </row>
    <row r="715" spans="1:4" ht="15" thickBot="1">
      <c r="A715" s="97">
        <v>40655</v>
      </c>
      <c r="B715" s="98">
        <v>1.431</v>
      </c>
      <c r="C715" s="98">
        <v>1.621</v>
      </c>
      <c r="D715" s="132">
        <f>IF(C715&lt;MAX($C$2:C715),C715/MAX($C$2:C715)-1,0)</f>
        <v>-9.0347923681256992E-2</v>
      </c>
    </row>
    <row r="716" spans="1:4" ht="15" thickBot="1">
      <c r="A716" s="97">
        <v>40658</v>
      </c>
      <c r="B716" s="98">
        <v>1.419</v>
      </c>
      <c r="C716" s="98">
        <v>1.609</v>
      </c>
      <c r="D716" s="132">
        <f>IF(C716&lt;MAX($C$2:C716),C716/MAX($C$2:C716)-1,0)</f>
        <v>-9.7081930415263806E-2</v>
      </c>
    </row>
    <row r="717" spans="1:4" ht="15" thickBot="1">
      <c r="A717" s="97">
        <v>40659</v>
      </c>
      <c r="B717" s="98">
        <v>1.405</v>
      </c>
      <c r="C717" s="98">
        <v>1.595</v>
      </c>
      <c r="D717" s="132">
        <f>IF(C717&lt;MAX($C$2:C717),C717/MAX($C$2:C717)-1,0)</f>
        <v>-0.10493827160493829</v>
      </c>
    </row>
    <row r="718" spans="1:4" ht="15" thickBot="1">
      <c r="A718" s="97">
        <v>40660</v>
      </c>
      <c r="B718" s="98">
        <v>1.397</v>
      </c>
      <c r="C718" s="98">
        <v>1.587</v>
      </c>
      <c r="D718" s="132">
        <f>IF(C718&lt;MAX($C$2:C718),C718/MAX($C$2:C718)-1,0)</f>
        <v>-0.10942760942760943</v>
      </c>
    </row>
    <row r="719" spans="1:4" ht="15" thickBot="1">
      <c r="A719" s="97">
        <v>40661</v>
      </c>
      <c r="B719" s="98">
        <v>1.3680000000000001</v>
      </c>
      <c r="C719" s="98">
        <v>1.5580000000000001</v>
      </c>
      <c r="D719" s="132">
        <f>IF(C719&lt;MAX($C$2:C719),C719/MAX($C$2:C719)-1,0)</f>
        <v>-0.12570145903479235</v>
      </c>
    </row>
    <row r="720" spans="1:4" ht="15" thickBot="1">
      <c r="A720" s="97">
        <v>40662</v>
      </c>
      <c r="B720" s="98">
        <v>1.38</v>
      </c>
      <c r="C720" s="98">
        <v>1.57</v>
      </c>
      <c r="D720" s="132">
        <f>IF(C720&lt;MAX($C$2:C720),C720/MAX($C$2:C720)-1,0)</f>
        <v>-0.11896745230078565</v>
      </c>
    </row>
    <row r="721" spans="1:4" ht="15" thickBot="1">
      <c r="A721" s="97">
        <v>40666</v>
      </c>
      <c r="B721" s="98">
        <v>1.3919999999999999</v>
      </c>
      <c r="C721" s="98">
        <v>1.5820000000000001</v>
      </c>
      <c r="D721" s="132">
        <f>IF(C721&lt;MAX($C$2:C721),C721/MAX($C$2:C721)-1,0)</f>
        <v>-0.11223344556677883</v>
      </c>
    </row>
    <row r="722" spans="1:4" ht="15" thickBot="1">
      <c r="A722" s="101">
        <v>40667</v>
      </c>
      <c r="B722" s="98">
        <v>1.3720000000000001</v>
      </c>
      <c r="C722" s="98">
        <v>1.5620000000000001</v>
      </c>
      <c r="D722" s="132">
        <f>IF(C722&lt;MAX($C$2:C722),C722/MAX($C$2:C722)-1,0)</f>
        <v>-0.12345679012345678</v>
      </c>
    </row>
    <row r="723" spans="1:4" ht="15" thickBot="1">
      <c r="A723" s="97">
        <v>40668</v>
      </c>
      <c r="B723" s="98">
        <v>1.377</v>
      </c>
      <c r="C723" s="98">
        <v>1.5669999999999999</v>
      </c>
      <c r="D723" s="132">
        <f>IF(C723&lt;MAX($C$2:C723),C723/MAX($C$2:C723)-1,0)</f>
        <v>-0.12065095398428738</v>
      </c>
    </row>
    <row r="724" spans="1:4" ht="15" thickBot="1">
      <c r="A724" s="97">
        <v>40669</v>
      </c>
      <c r="B724" s="98">
        <v>1.3839999999999999</v>
      </c>
      <c r="C724" s="98">
        <v>1.5740000000000001</v>
      </c>
      <c r="D724" s="132">
        <f>IF(C724&lt;MAX($C$2:C724),C724/MAX($C$2:C724)-1,0)</f>
        <v>-0.11672278338945008</v>
      </c>
    </row>
    <row r="725" spans="1:4" ht="15" thickBot="1">
      <c r="A725" s="97">
        <v>40672</v>
      </c>
      <c r="B725" s="98">
        <v>1.389</v>
      </c>
      <c r="C725" s="98">
        <v>1.579</v>
      </c>
      <c r="D725" s="132">
        <f>IF(C725&lt;MAX($C$2:C725),C725/MAX($C$2:C725)-1,0)</f>
        <v>-0.11391694725028068</v>
      </c>
    </row>
    <row r="726" spans="1:4" ht="15" thickBot="1">
      <c r="A726" s="97">
        <v>40673</v>
      </c>
      <c r="B726" s="98">
        <v>1.393</v>
      </c>
      <c r="C726" s="98">
        <v>1.583</v>
      </c>
      <c r="D726" s="132">
        <f>IF(C726&lt;MAX($C$2:C726),C726/MAX($C$2:C726)-1,0)</f>
        <v>-0.111672278338945</v>
      </c>
    </row>
    <row r="727" spans="1:4" ht="15" thickBot="1">
      <c r="A727" s="97">
        <v>40674</v>
      </c>
      <c r="B727" s="98">
        <v>1.3939999999999999</v>
      </c>
      <c r="C727" s="98">
        <v>1.5840000000000001</v>
      </c>
      <c r="D727" s="132">
        <f>IF(C727&lt;MAX($C$2:C727),C727/MAX($C$2:C727)-1,0)</f>
        <v>-0.11111111111111105</v>
      </c>
    </row>
    <row r="728" spans="1:4" ht="15" thickBot="1">
      <c r="A728" s="97">
        <v>40675</v>
      </c>
      <c r="B728" s="98">
        <v>1.3839999999999999</v>
      </c>
      <c r="C728" s="98">
        <v>1.5740000000000001</v>
      </c>
      <c r="D728" s="132">
        <f>IF(C728&lt;MAX($C$2:C728),C728/MAX($C$2:C728)-1,0)</f>
        <v>-0.11672278338945008</v>
      </c>
    </row>
    <row r="729" spans="1:4" ht="15" thickBot="1">
      <c r="A729" s="97">
        <v>40676</v>
      </c>
      <c r="B729" s="98">
        <v>1.3839999999999999</v>
      </c>
      <c r="C729" s="98">
        <v>1.5740000000000001</v>
      </c>
      <c r="D729" s="132">
        <f>IF(C729&lt;MAX($C$2:C729),C729/MAX($C$2:C729)-1,0)</f>
        <v>-0.11672278338945008</v>
      </c>
    </row>
    <row r="730" spans="1:4" ht="15" thickBot="1">
      <c r="A730" s="97">
        <v>40679</v>
      </c>
      <c r="B730" s="98">
        <v>1.38</v>
      </c>
      <c r="C730" s="98">
        <v>1.57</v>
      </c>
      <c r="D730" s="132">
        <f>IF(C730&lt;MAX($C$2:C730),C730/MAX($C$2:C730)-1,0)</f>
        <v>-0.11896745230078565</v>
      </c>
    </row>
    <row r="731" spans="1:4" ht="15" thickBot="1">
      <c r="A731" s="97">
        <v>40680</v>
      </c>
      <c r="B731" s="98">
        <v>1.379</v>
      </c>
      <c r="C731" s="98">
        <v>1.569</v>
      </c>
      <c r="D731" s="132">
        <f>IF(C731&lt;MAX($C$2:C731),C731/MAX($C$2:C731)-1,0)</f>
        <v>-0.1195286195286196</v>
      </c>
    </row>
    <row r="732" spans="1:4" ht="15" thickBot="1">
      <c r="A732" s="97">
        <v>40681</v>
      </c>
      <c r="B732" s="98">
        <v>1.3839999999999999</v>
      </c>
      <c r="C732" s="98">
        <v>1.5740000000000001</v>
      </c>
      <c r="D732" s="132">
        <f>IF(C732&lt;MAX($C$2:C732),C732/MAX($C$2:C732)-1,0)</f>
        <v>-0.11672278338945008</v>
      </c>
    </row>
    <row r="733" spans="1:4" ht="15" thickBot="1">
      <c r="A733" s="97">
        <v>40682</v>
      </c>
      <c r="B733" s="98">
        <v>1.3759999999999999</v>
      </c>
      <c r="C733" s="98">
        <v>1.5660000000000001</v>
      </c>
      <c r="D733" s="132">
        <f>IF(C733&lt;MAX($C$2:C733),C733/MAX($C$2:C733)-1,0)</f>
        <v>-0.12121212121212122</v>
      </c>
    </row>
    <row r="734" spans="1:4" ht="15" thickBot="1">
      <c r="A734" s="97">
        <v>40683</v>
      </c>
      <c r="B734" s="98">
        <v>1.3759999999999999</v>
      </c>
      <c r="C734" s="98">
        <v>1.5660000000000001</v>
      </c>
      <c r="D734" s="132">
        <f>IF(C734&lt;MAX($C$2:C734),C734/MAX($C$2:C734)-1,0)</f>
        <v>-0.12121212121212122</v>
      </c>
    </row>
    <row r="735" spans="1:4" ht="15" thickBot="1">
      <c r="A735" s="97">
        <v>40686</v>
      </c>
      <c r="B735" s="98">
        <v>1.343</v>
      </c>
      <c r="C735" s="98">
        <v>1.5329999999999999</v>
      </c>
      <c r="D735" s="132">
        <f>IF(C735&lt;MAX($C$2:C735),C735/MAX($C$2:C735)-1,0)</f>
        <v>-0.13973063973063982</v>
      </c>
    </row>
    <row r="736" spans="1:4" ht="15" thickBot="1">
      <c r="A736" s="97">
        <v>40687</v>
      </c>
      <c r="B736" s="98">
        <v>1.3420000000000001</v>
      </c>
      <c r="C736" s="98">
        <v>1.532</v>
      </c>
      <c r="D736" s="132">
        <f>IF(C736&lt;MAX($C$2:C736),C736/MAX($C$2:C736)-1,0)</f>
        <v>-0.14029180695847365</v>
      </c>
    </row>
    <row r="737" spans="1:4" ht="15" thickBot="1">
      <c r="A737" s="97">
        <v>40688</v>
      </c>
      <c r="B737" s="98">
        <v>1.3280000000000001</v>
      </c>
      <c r="C737" s="98">
        <v>1.518</v>
      </c>
      <c r="D737" s="132">
        <f>IF(C737&lt;MAX($C$2:C737),C737/MAX($C$2:C737)-1,0)</f>
        <v>-0.14814814814814814</v>
      </c>
    </row>
    <row r="738" spans="1:4" ht="15" thickBot="1">
      <c r="A738" s="97">
        <v>40689</v>
      </c>
      <c r="B738" s="98">
        <v>1.319</v>
      </c>
      <c r="C738" s="98">
        <v>1.5089999999999999</v>
      </c>
      <c r="D738" s="132">
        <f>IF(C738&lt;MAX($C$2:C738),C738/MAX($C$2:C738)-1,0)</f>
        <v>-0.15319865319865322</v>
      </c>
    </row>
    <row r="739" spans="1:4" ht="15" thickBot="1">
      <c r="A739" s="97">
        <v>40690</v>
      </c>
      <c r="B739" s="98">
        <v>1.304</v>
      </c>
      <c r="C739" s="98">
        <v>1.494</v>
      </c>
      <c r="D739" s="132">
        <f>IF(C739&lt;MAX($C$2:C739),C739/MAX($C$2:C739)-1,0)</f>
        <v>-0.16161616161616166</v>
      </c>
    </row>
    <row r="740" spans="1:4" ht="15" thickBot="1">
      <c r="A740" s="97">
        <v>40693</v>
      </c>
      <c r="B740" s="98">
        <v>1.302</v>
      </c>
      <c r="C740" s="98">
        <v>1.492</v>
      </c>
      <c r="D740" s="132">
        <f>IF(C740&lt;MAX($C$2:C740),C740/MAX($C$2:C740)-1,0)</f>
        <v>-0.16273849607182944</v>
      </c>
    </row>
    <row r="741" spans="1:4" ht="15" thickBot="1">
      <c r="A741" s="97">
        <v>40694</v>
      </c>
      <c r="B741" s="98">
        <v>1.3129999999999999</v>
      </c>
      <c r="C741" s="98">
        <v>1.5029999999999999</v>
      </c>
      <c r="D741" s="132">
        <f>IF(C741&lt;MAX($C$2:C741),C741/MAX($C$2:C741)-1,0)</f>
        <v>-0.15656565656565669</v>
      </c>
    </row>
    <row r="742" spans="1:4" ht="15" thickBot="1">
      <c r="A742" s="101">
        <v>40695</v>
      </c>
      <c r="B742" s="98">
        <v>1.3180000000000001</v>
      </c>
      <c r="C742" s="98">
        <v>1.508</v>
      </c>
      <c r="D742" s="132">
        <f>IF(C742&lt;MAX($C$2:C742),C742/MAX($C$2:C742)-1,0)</f>
        <v>-0.15375982042648706</v>
      </c>
    </row>
    <row r="743" spans="1:4" ht="15" thickBot="1">
      <c r="A743" s="97">
        <v>40696</v>
      </c>
      <c r="B743" s="98">
        <v>1.2989999999999999</v>
      </c>
      <c r="C743" s="98">
        <v>1.4890000000000001</v>
      </c>
      <c r="D743" s="132">
        <f>IF(C743&lt;MAX($C$2:C743),C743/MAX($C$2:C743)-1,0)</f>
        <v>-0.16442199775533106</v>
      </c>
    </row>
    <row r="744" spans="1:4" ht="15" thickBot="1">
      <c r="A744" s="97">
        <v>40697</v>
      </c>
      <c r="B744" s="98">
        <v>1.3149999999999999</v>
      </c>
      <c r="C744" s="98">
        <v>1.5049999999999999</v>
      </c>
      <c r="D744" s="132">
        <f>IF(C744&lt;MAX($C$2:C744),C744/MAX($C$2:C744)-1,0)</f>
        <v>-0.1554433221099889</v>
      </c>
    </row>
    <row r="745" spans="1:4" ht="15" thickBot="1">
      <c r="A745" s="97">
        <v>40701</v>
      </c>
      <c r="B745" s="98">
        <v>1.325</v>
      </c>
      <c r="C745" s="98">
        <v>1.5149999999999999</v>
      </c>
      <c r="D745" s="132">
        <f>IF(C745&lt;MAX($C$2:C745),C745/MAX($C$2:C745)-1,0)</f>
        <v>-0.14983164983164987</v>
      </c>
    </row>
    <row r="746" spans="1:4" ht="15" thickBot="1">
      <c r="A746" s="97">
        <v>40702</v>
      </c>
      <c r="B746" s="98">
        <v>1.325</v>
      </c>
      <c r="C746" s="98">
        <v>1.5149999999999999</v>
      </c>
      <c r="D746" s="132">
        <f>IF(C746&lt;MAX($C$2:C746),C746/MAX($C$2:C746)-1,0)</f>
        <v>-0.14983164983164987</v>
      </c>
    </row>
    <row r="747" spans="1:4" ht="15" thickBot="1">
      <c r="A747" s="97">
        <v>40703</v>
      </c>
      <c r="B747" s="98">
        <v>1.3080000000000001</v>
      </c>
      <c r="C747" s="98">
        <v>1.498</v>
      </c>
      <c r="D747" s="132">
        <f>IF(C747&lt;MAX($C$2:C747),C747/MAX($C$2:C747)-1,0)</f>
        <v>-0.15937149270482609</v>
      </c>
    </row>
    <row r="748" spans="1:4" ht="15" thickBot="1">
      <c r="A748" s="97">
        <v>40704</v>
      </c>
      <c r="B748" s="98">
        <v>1.3169999999999999</v>
      </c>
      <c r="C748" s="98">
        <v>1.5069999999999999</v>
      </c>
      <c r="D748" s="132">
        <f>IF(C748&lt;MAX($C$2:C748),C748/MAX($C$2:C748)-1,0)</f>
        <v>-0.15432098765432101</v>
      </c>
    </row>
    <row r="749" spans="1:4" ht="15" thickBot="1">
      <c r="A749" s="97">
        <v>40707</v>
      </c>
      <c r="B749" s="98">
        <v>1.3069999999999999</v>
      </c>
      <c r="C749" s="98">
        <v>1.4970000000000001</v>
      </c>
      <c r="D749" s="132">
        <f>IF(C749&lt;MAX($C$2:C749),C749/MAX($C$2:C749)-1,0)</f>
        <v>-0.15993265993265993</v>
      </c>
    </row>
    <row r="750" spans="1:4" ht="15" thickBot="1">
      <c r="A750" s="97">
        <v>40708</v>
      </c>
      <c r="B750" s="98">
        <v>1.3169999999999999</v>
      </c>
      <c r="C750" s="98">
        <v>1.5069999999999999</v>
      </c>
      <c r="D750" s="132">
        <f>IF(C750&lt;MAX($C$2:C750),C750/MAX($C$2:C750)-1,0)</f>
        <v>-0.15432098765432101</v>
      </c>
    </row>
    <row r="751" spans="1:4" ht="15" thickBot="1">
      <c r="A751" s="97">
        <v>40709</v>
      </c>
      <c r="B751" s="98">
        <v>1.3080000000000001</v>
      </c>
      <c r="C751" s="98">
        <v>1.498</v>
      </c>
      <c r="D751" s="132">
        <f>IF(C751&lt;MAX($C$2:C751),C751/MAX($C$2:C751)-1,0)</f>
        <v>-0.15937149270482609</v>
      </c>
    </row>
    <row r="752" spans="1:4" ht="15" thickBot="1">
      <c r="A752" s="97">
        <v>40710</v>
      </c>
      <c r="B752" s="98">
        <v>1.284</v>
      </c>
      <c r="C752" s="98">
        <v>1.474</v>
      </c>
      <c r="D752" s="132">
        <f>IF(C752&lt;MAX($C$2:C752),C752/MAX($C$2:C752)-1,0)</f>
        <v>-0.1728395061728395</v>
      </c>
    </row>
    <row r="753" spans="1:4" ht="15" thickBot="1">
      <c r="A753" s="97">
        <v>40711</v>
      </c>
      <c r="B753" s="98">
        <v>1.27</v>
      </c>
      <c r="C753" s="98">
        <v>1.46</v>
      </c>
      <c r="D753" s="132">
        <f>IF(C753&lt;MAX($C$2:C753),C753/MAX($C$2:C753)-1,0)</f>
        <v>-0.18069584736251409</v>
      </c>
    </row>
    <row r="754" spans="1:4" ht="15" thickBot="1">
      <c r="A754" s="97">
        <v>40714</v>
      </c>
      <c r="B754" s="98">
        <v>1.254</v>
      </c>
      <c r="C754" s="98">
        <v>1.444</v>
      </c>
      <c r="D754" s="132">
        <f>IF(C754&lt;MAX($C$2:C754),C754/MAX($C$2:C754)-1,0)</f>
        <v>-0.18967452300785637</v>
      </c>
    </row>
    <row r="755" spans="1:4" ht="15" thickBot="1">
      <c r="A755" s="97">
        <v>40715</v>
      </c>
      <c r="B755" s="98">
        <v>1.262</v>
      </c>
      <c r="C755" s="98">
        <v>1.452</v>
      </c>
      <c r="D755" s="132">
        <f>IF(C755&lt;MAX($C$2:C755),C755/MAX($C$2:C755)-1,0)</f>
        <v>-0.18518518518518523</v>
      </c>
    </row>
    <row r="756" spans="1:4" ht="15" thickBot="1">
      <c r="A756" s="97">
        <v>40716</v>
      </c>
      <c r="B756" s="98">
        <v>1.262</v>
      </c>
      <c r="C756" s="98">
        <v>1.452</v>
      </c>
      <c r="D756" s="132">
        <f>IF(C756&lt;MAX($C$2:C756),C756/MAX($C$2:C756)-1,0)</f>
        <v>-0.18518518518518523</v>
      </c>
    </row>
    <row r="757" spans="1:4" ht="15" thickBot="1">
      <c r="A757" s="97">
        <v>40717</v>
      </c>
      <c r="B757" s="98">
        <v>1.28</v>
      </c>
      <c r="C757" s="98">
        <v>1.47</v>
      </c>
      <c r="D757" s="132">
        <f>IF(C757&lt;MAX($C$2:C757),C757/MAX($C$2:C757)-1,0)</f>
        <v>-0.17508417508417506</v>
      </c>
    </row>
    <row r="758" spans="1:4" ht="15" thickBot="1">
      <c r="A758" s="97">
        <v>40718</v>
      </c>
      <c r="B758" s="98">
        <v>1.3140000000000001</v>
      </c>
      <c r="C758" s="98">
        <v>1.504</v>
      </c>
      <c r="D758" s="132">
        <f>IF(C758&lt;MAX($C$2:C758),C758/MAX($C$2:C758)-1,0)</f>
        <v>-0.15600448933782263</v>
      </c>
    </row>
    <row r="759" spans="1:4" ht="15" thickBot="1">
      <c r="A759" s="97">
        <v>40721</v>
      </c>
      <c r="B759" s="98">
        <v>1.321</v>
      </c>
      <c r="C759" s="98">
        <v>1.5109999999999999</v>
      </c>
      <c r="D759" s="132">
        <f>IF(C759&lt;MAX($C$2:C759),C759/MAX($C$2:C759)-1,0)</f>
        <v>-0.15207631874298544</v>
      </c>
    </row>
    <row r="760" spans="1:4" ht="15" thickBot="1">
      <c r="A760" s="97">
        <v>40722</v>
      </c>
      <c r="B760" s="98">
        <v>1.3240000000000001</v>
      </c>
      <c r="C760" s="98">
        <v>1.514</v>
      </c>
      <c r="D760" s="132">
        <f>IF(C760&lt;MAX($C$2:C760),C760/MAX($C$2:C760)-1,0)</f>
        <v>-0.15039281705948371</v>
      </c>
    </row>
    <row r="761" spans="1:4" ht="15" thickBot="1">
      <c r="A761" s="97">
        <v>40723</v>
      </c>
      <c r="B761" s="98">
        <v>1.3169999999999999</v>
      </c>
      <c r="C761" s="98">
        <v>1.5069999999999999</v>
      </c>
      <c r="D761" s="132">
        <f>IF(C761&lt;MAX($C$2:C761),C761/MAX($C$2:C761)-1,0)</f>
        <v>-0.15432098765432101</v>
      </c>
    </row>
    <row r="762" spans="1:4" ht="15" thickBot="1">
      <c r="A762" s="101">
        <v>40724</v>
      </c>
      <c r="B762" s="98">
        <v>1.3340000000000001</v>
      </c>
      <c r="C762" s="98">
        <v>1.524</v>
      </c>
      <c r="D762" s="132">
        <f>IF(C762&lt;MAX($C$2:C762),C762/MAX($C$2:C762)-1,0)</f>
        <v>-0.14478114478114479</v>
      </c>
    </row>
    <row r="763" spans="1:4" ht="15" thickBot="1">
      <c r="A763" s="97">
        <v>40725</v>
      </c>
      <c r="B763" s="98">
        <v>1.34</v>
      </c>
      <c r="C763" s="98">
        <v>1.53</v>
      </c>
      <c r="D763" s="132">
        <f>IF(C763&lt;MAX($C$2:C763),C763/MAX($C$2:C763)-1,0)</f>
        <v>-0.14141414141414144</v>
      </c>
    </row>
    <row r="764" spans="1:4" ht="15" thickBot="1">
      <c r="A764" s="97">
        <v>40728</v>
      </c>
      <c r="B764" s="98">
        <v>1.361</v>
      </c>
      <c r="C764" s="98">
        <v>1.5509999999999999</v>
      </c>
      <c r="D764" s="132">
        <f>IF(C764&lt;MAX($C$2:C764),C764/MAX($C$2:C764)-1,0)</f>
        <v>-0.12962962962962965</v>
      </c>
    </row>
    <row r="765" spans="1:4" ht="15" thickBot="1">
      <c r="A765" s="97">
        <v>40729</v>
      </c>
      <c r="B765" s="98">
        <v>1.361</v>
      </c>
      <c r="C765" s="98">
        <v>1.5509999999999999</v>
      </c>
      <c r="D765" s="132">
        <f>IF(C765&lt;MAX($C$2:C765),C765/MAX($C$2:C765)-1,0)</f>
        <v>-0.12962962962962965</v>
      </c>
    </row>
    <row r="766" spans="1:4" ht="15" thickBot="1">
      <c r="A766" s="97">
        <v>40730</v>
      </c>
      <c r="B766" s="98">
        <v>1.36</v>
      </c>
      <c r="C766" s="98">
        <v>1.55</v>
      </c>
      <c r="D766" s="132">
        <f>IF(C766&lt;MAX($C$2:C766),C766/MAX($C$2:C766)-1,0)</f>
        <v>-0.13019079685746349</v>
      </c>
    </row>
    <row r="767" spans="1:4" ht="15" thickBot="1">
      <c r="A767" s="97">
        <v>40731</v>
      </c>
      <c r="B767" s="98">
        <v>1.367</v>
      </c>
      <c r="C767" s="98">
        <v>1.5569999999999999</v>
      </c>
      <c r="D767" s="132">
        <f>IF(C767&lt;MAX($C$2:C767),C767/MAX($C$2:C767)-1,0)</f>
        <v>-0.1262626262626263</v>
      </c>
    </row>
    <row r="768" spans="1:4" ht="15" thickBot="1">
      <c r="A768" s="97">
        <v>40732</v>
      </c>
      <c r="B768" s="98">
        <v>1.37</v>
      </c>
      <c r="C768" s="98">
        <v>1.56</v>
      </c>
      <c r="D768" s="132">
        <f>IF(C768&lt;MAX($C$2:C768),C768/MAX($C$2:C768)-1,0)</f>
        <v>-0.12457912457912457</v>
      </c>
    </row>
    <row r="769" spans="1:4" ht="15" thickBot="1">
      <c r="A769" s="97">
        <v>40735</v>
      </c>
      <c r="B769" s="98">
        <v>1.381</v>
      </c>
      <c r="C769" s="98">
        <v>1.571</v>
      </c>
      <c r="D769" s="132">
        <f>IF(C769&lt;MAX($C$2:C769),C769/MAX($C$2:C769)-1,0)</f>
        <v>-0.11840628507295181</v>
      </c>
    </row>
    <row r="770" spans="1:4" ht="15" thickBot="1">
      <c r="A770" s="97">
        <v>40736</v>
      </c>
      <c r="B770" s="98">
        <v>1.363</v>
      </c>
      <c r="C770" s="98">
        <v>1.5529999999999999</v>
      </c>
      <c r="D770" s="132">
        <f>IF(C770&lt;MAX($C$2:C770),C770/MAX($C$2:C770)-1,0)</f>
        <v>-0.12850729517396187</v>
      </c>
    </row>
    <row r="771" spans="1:4" ht="15" thickBot="1">
      <c r="A771" s="97">
        <v>40737</v>
      </c>
      <c r="B771" s="98">
        <v>1.3759999999999999</v>
      </c>
      <c r="C771" s="98">
        <v>1.5660000000000001</v>
      </c>
      <c r="D771" s="132">
        <f>IF(C771&lt;MAX($C$2:C771),C771/MAX($C$2:C771)-1,0)</f>
        <v>-0.12121212121212122</v>
      </c>
    </row>
    <row r="772" spans="1:4" ht="15" thickBot="1">
      <c r="A772" s="97">
        <v>40738</v>
      </c>
      <c r="B772" s="98">
        <v>1.379</v>
      </c>
      <c r="C772" s="98">
        <v>1.569</v>
      </c>
      <c r="D772" s="132">
        <f>IF(C772&lt;MAX($C$2:C772),C772/MAX($C$2:C772)-1,0)</f>
        <v>-0.1195286195286196</v>
      </c>
    </row>
    <row r="773" spans="1:4" ht="15" thickBot="1">
      <c r="A773" s="97">
        <v>40739</v>
      </c>
      <c r="B773" s="98">
        <v>1.4019999999999999</v>
      </c>
      <c r="C773" s="98">
        <v>1.5920000000000001</v>
      </c>
      <c r="D773" s="132">
        <f>IF(C773&lt;MAX($C$2:C773),C773/MAX($C$2:C773)-1,0)</f>
        <v>-0.10662177328843991</v>
      </c>
    </row>
    <row r="774" spans="1:4" ht="15" thickBot="1">
      <c r="A774" s="97">
        <v>40742</v>
      </c>
      <c r="B774" s="98">
        <v>1.4059999999999999</v>
      </c>
      <c r="C774" s="98">
        <v>1.5960000000000001</v>
      </c>
      <c r="D774" s="132">
        <f>IF(C774&lt;MAX($C$2:C774),C774/MAX($C$2:C774)-1,0)</f>
        <v>-0.10437710437710435</v>
      </c>
    </row>
    <row r="775" spans="1:4" ht="15" thickBot="1">
      <c r="A775" s="97">
        <v>40743</v>
      </c>
      <c r="B775" s="98">
        <v>1.399</v>
      </c>
      <c r="C775" s="98">
        <v>1.589</v>
      </c>
      <c r="D775" s="132">
        <f>IF(C775&lt;MAX($C$2:C775),C775/MAX($C$2:C775)-1,0)</f>
        <v>-0.10830527497194165</v>
      </c>
    </row>
    <row r="776" spans="1:4" ht="15" thickBot="1">
      <c r="A776" s="97">
        <v>40744</v>
      </c>
      <c r="B776" s="98">
        <v>1.397</v>
      </c>
      <c r="C776" s="98">
        <v>1.587</v>
      </c>
      <c r="D776" s="132">
        <f>IF(C776&lt;MAX($C$2:C776),C776/MAX($C$2:C776)-1,0)</f>
        <v>-0.10942760942760943</v>
      </c>
    </row>
    <row r="777" spans="1:4" ht="15" thickBot="1">
      <c r="A777" s="97">
        <v>40745</v>
      </c>
      <c r="B777" s="98">
        <v>1.3939999999999999</v>
      </c>
      <c r="C777" s="98">
        <v>1.5840000000000001</v>
      </c>
      <c r="D777" s="132">
        <f>IF(C777&lt;MAX($C$2:C777),C777/MAX($C$2:C777)-1,0)</f>
        <v>-0.11111111111111105</v>
      </c>
    </row>
    <row r="778" spans="1:4" ht="15" thickBot="1">
      <c r="A778" s="97">
        <v>40746</v>
      </c>
      <c r="B778" s="98">
        <v>1.399</v>
      </c>
      <c r="C778" s="98">
        <v>1.589</v>
      </c>
      <c r="D778" s="132">
        <f>IF(C778&lt;MAX($C$2:C778),C778/MAX($C$2:C778)-1,0)</f>
        <v>-0.10830527497194165</v>
      </c>
    </row>
    <row r="779" spans="1:4" ht="15" thickBot="1">
      <c r="A779" s="97">
        <v>40749</v>
      </c>
      <c r="B779" s="98">
        <v>1.37</v>
      </c>
      <c r="C779" s="98">
        <v>1.56</v>
      </c>
      <c r="D779" s="132">
        <f>IF(C779&lt;MAX($C$2:C779),C779/MAX($C$2:C779)-1,0)</f>
        <v>-0.12457912457912457</v>
      </c>
    </row>
    <row r="780" spans="1:4" ht="15" thickBot="1">
      <c r="A780" s="97">
        <v>40750</v>
      </c>
      <c r="B780" s="98">
        <v>1.3720000000000001</v>
      </c>
      <c r="C780" s="98">
        <v>1.5620000000000001</v>
      </c>
      <c r="D780" s="132">
        <f>IF(C780&lt;MAX($C$2:C780),C780/MAX($C$2:C780)-1,0)</f>
        <v>-0.12345679012345678</v>
      </c>
    </row>
    <row r="781" spans="1:4" ht="15" thickBot="1">
      <c r="A781" s="97">
        <v>40751</v>
      </c>
      <c r="B781" s="98">
        <v>1.3919999999999999</v>
      </c>
      <c r="C781" s="98">
        <v>1.5820000000000001</v>
      </c>
      <c r="D781" s="132">
        <f>IF(C781&lt;MAX($C$2:C781),C781/MAX($C$2:C781)-1,0)</f>
        <v>-0.11223344556677883</v>
      </c>
    </row>
    <row r="782" spans="1:4" ht="15" thickBot="1">
      <c r="A782" s="101">
        <v>40752</v>
      </c>
      <c r="B782" s="98">
        <v>1.395</v>
      </c>
      <c r="C782" s="98">
        <v>1.585</v>
      </c>
      <c r="D782" s="132">
        <f>IF(C782&lt;MAX($C$2:C782),C782/MAX($C$2:C782)-1,0)</f>
        <v>-0.11054994388327721</v>
      </c>
    </row>
    <row r="783" spans="1:4" ht="15" thickBot="1">
      <c r="A783" s="97">
        <v>40753</v>
      </c>
      <c r="B783" s="98">
        <v>1.3859999999999999</v>
      </c>
      <c r="C783" s="98">
        <v>1.5760000000000001</v>
      </c>
      <c r="D783" s="132">
        <f>IF(C783&lt;MAX($C$2:C783),C783/MAX($C$2:C783)-1,0)</f>
        <v>-0.1156004489337823</v>
      </c>
    </row>
    <row r="784" spans="1:4" ht="15" thickBot="1">
      <c r="A784" s="97">
        <v>40756</v>
      </c>
      <c r="B784" s="98">
        <v>1.385</v>
      </c>
      <c r="C784" s="98">
        <v>1.575</v>
      </c>
      <c r="D784" s="132">
        <f>IF(C784&lt;MAX($C$2:C784),C784/MAX($C$2:C784)-1,0)</f>
        <v>-0.11616161616161624</v>
      </c>
    </row>
    <row r="785" spans="1:4" ht="15" thickBot="1">
      <c r="A785" s="97">
        <v>40757</v>
      </c>
      <c r="B785" s="98">
        <v>1.381</v>
      </c>
      <c r="C785" s="98">
        <v>1.571</v>
      </c>
      <c r="D785" s="132">
        <f>IF(C785&lt;MAX($C$2:C785),C785/MAX($C$2:C785)-1,0)</f>
        <v>-0.11840628507295181</v>
      </c>
    </row>
    <row r="786" spans="1:4" ht="15" thickBot="1">
      <c r="A786" s="97">
        <v>40758</v>
      </c>
      <c r="B786" s="98">
        <v>1.3839999999999999</v>
      </c>
      <c r="C786" s="98">
        <v>1.5740000000000001</v>
      </c>
      <c r="D786" s="132">
        <f>IF(C786&lt;MAX($C$2:C786),C786/MAX($C$2:C786)-1,0)</f>
        <v>-0.11672278338945008</v>
      </c>
    </row>
    <row r="787" spans="1:4" ht="15" thickBot="1">
      <c r="A787" s="97">
        <v>40759</v>
      </c>
      <c r="B787" s="98">
        <v>1.391</v>
      </c>
      <c r="C787" s="98">
        <v>1.581</v>
      </c>
      <c r="D787" s="132">
        <f>IF(C787&lt;MAX($C$2:C787),C787/MAX($C$2:C787)-1,0)</f>
        <v>-0.11279461279461278</v>
      </c>
    </row>
    <row r="788" spans="1:4" ht="15" thickBot="1">
      <c r="A788" s="97">
        <v>40760</v>
      </c>
      <c r="B788" s="98">
        <v>1.377</v>
      </c>
      <c r="C788" s="98">
        <v>1.5669999999999999</v>
      </c>
      <c r="D788" s="132">
        <f>IF(C788&lt;MAX($C$2:C788),C788/MAX($C$2:C788)-1,0)</f>
        <v>-0.12065095398428738</v>
      </c>
    </row>
    <row r="789" spans="1:4" ht="15" thickBot="1">
      <c r="A789" s="97">
        <v>40763</v>
      </c>
      <c r="B789" s="98">
        <v>1.357</v>
      </c>
      <c r="C789" s="98">
        <v>1.5469999999999999</v>
      </c>
      <c r="D789" s="132">
        <f>IF(C789&lt;MAX($C$2:C789),C789/MAX($C$2:C789)-1,0)</f>
        <v>-0.13187429854096522</v>
      </c>
    </row>
    <row r="790" spans="1:4" ht="15" thickBot="1">
      <c r="A790" s="97">
        <v>40764</v>
      </c>
      <c r="B790" s="98">
        <v>1.369</v>
      </c>
      <c r="C790" s="98">
        <v>1.5589999999999999</v>
      </c>
      <c r="D790" s="132">
        <f>IF(C790&lt;MAX($C$2:C790),C790/MAX($C$2:C790)-1,0)</f>
        <v>-0.12514029180695851</v>
      </c>
    </row>
    <row r="791" spans="1:4" ht="15" thickBot="1">
      <c r="A791" s="97">
        <v>40765</v>
      </c>
      <c r="B791" s="98">
        <v>1.389</v>
      </c>
      <c r="C791" s="98">
        <v>1.579</v>
      </c>
      <c r="D791" s="132">
        <f>IF(C791&lt;MAX($C$2:C791),C791/MAX($C$2:C791)-1,0)</f>
        <v>-0.11391694725028068</v>
      </c>
    </row>
    <row r="792" spans="1:4" ht="15" thickBot="1">
      <c r="A792" s="97">
        <v>40766</v>
      </c>
      <c r="B792" s="98">
        <v>1.41</v>
      </c>
      <c r="C792" s="98">
        <v>1.6</v>
      </c>
      <c r="D792" s="132">
        <f>IF(C792&lt;MAX($C$2:C792),C792/MAX($C$2:C792)-1,0)</f>
        <v>-0.10213243546576878</v>
      </c>
    </row>
    <row r="793" spans="1:4" ht="15" thickBot="1">
      <c r="A793" s="97">
        <v>40767</v>
      </c>
      <c r="B793" s="98">
        <v>1.419</v>
      </c>
      <c r="C793" s="98">
        <v>1.609</v>
      </c>
      <c r="D793" s="132">
        <f>IF(C793&lt;MAX($C$2:C793),C793/MAX($C$2:C793)-1,0)</f>
        <v>-9.7081930415263806E-2</v>
      </c>
    </row>
    <row r="794" spans="1:4" ht="15" thickBot="1">
      <c r="A794" s="97">
        <v>40770</v>
      </c>
      <c r="B794" s="98">
        <v>1.4239999999999999</v>
      </c>
      <c r="C794" s="98">
        <v>1.6140000000000001</v>
      </c>
      <c r="D794" s="132">
        <f>IF(C794&lt;MAX($C$2:C794),C794/MAX($C$2:C794)-1,0)</f>
        <v>-9.427609427609418E-2</v>
      </c>
    </row>
    <row r="795" spans="1:4" ht="15" thickBot="1">
      <c r="A795" s="97">
        <v>40771</v>
      </c>
      <c r="B795" s="98">
        <v>1.411</v>
      </c>
      <c r="C795" s="98">
        <v>1.601</v>
      </c>
      <c r="D795" s="132">
        <f>IF(C795&lt;MAX($C$2:C795),C795/MAX($C$2:C795)-1,0)</f>
        <v>-0.10157126823793494</v>
      </c>
    </row>
    <row r="796" spans="1:4" ht="15" thickBot="1">
      <c r="A796" s="97">
        <v>40772</v>
      </c>
      <c r="B796" s="98">
        <v>1.4039999999999999</v>
      </c>
      <c r="C796" s="98">
        <v>1.5940000000000001</v>
      </c>
      <c r="D796" s="132">
        <f>IF(C796&lt;MAX($C$2:C796),C796/MAX($C$2:C796)-1,0)</f>
        <v>-0.10549943883277213</v>
      </c>
    </row>
    <row r="797" spans="1:4" ht="15" thickBot="1">
      <c r="A797" s="97">
        <v>40773</v>
      </c>
      <c r="B797" s="98">
        <v>1.3859999999999999</v>
      </c>
      <c r="C797" s="98">
        <v>1.5760000000000001</v>
      </c>
      <c r="D797" s="132">
        <f>IF(C797&lt;MAX($C$2:C797),C797/MAX($C$2:C797)-1,0)</f>
        <v>-0.1156004489337823</v>
      </c>
    </row>
    <row r="798" spans="1:4" ht="15" thickBot="1">
      <c r="A798" s="97">
        <v>40774</v>
      </c>
      <c r="B798" s="98">
        <v>1.3879999999999999</v>
      </c>
      <c r="C798" s="98">
        <v>1.5780000000000001</v>
      </c>
      <c r="D798" s="132">
        <f>IF(C798&lt;MAX($C$2:C798),C798/MAX($C$2:C798)-1,0)</f>
        <v>-0.1144781144781144</v>
      </c>
    </row>
    <row r="799" spans="1:4" ht="15" thickBot="1">
      <c r="A799" s="97">
        <v>40777</v>
      </c>
      <c r="B799" s="98">
        <v>1.369</v>
      </c>
      <c r="C799" s="98">
        <v>1.5589999999999999</v>
      </c>
      <c r="D799" s="132">
        <f>IF(C799&lt;MAX($C$2:C799),C799/MAX($C$2:C799)-1,0)</f>
        <v>-0.12514029180695851</v>
      </c>
    </row>
    <row r="800" spans="1:4" ht="15" thickBot="1">
      <c r="A800" s="97">
        <v>40778</v>
      </c>
      <c r="B800" s="98">
        <v>1.381</v>
      </c>
      <c r="C800" s="98">
        <v>1.571</v>
      </c>
      <c r="D800" s="132">
        <f>IF(C800&lt;MAX($C$2:C800),C800/MAX($C$2:C800)-1,0)</f>
        <v>-0.11840628507295181</v>
      </c>
    </row>
    <row r="801" spans="1:4" ht="15" thickBot="1">
      <c r="A801" s="97">
        <v>40779</v>
      </c>
      <c r="B801" s="98">
        <v>1.383</v>
      </c>
      <c r="C801" s="98">
        <v>1.573</v>
      </c>
      <c r="D801" s="132">
        <f>IF(C801&lt;MAX($C$2:C801),C801/MAX($C$2:C801)-1,0)</f>
        <v>-0.11728395061728403</v>
      </c>
    </row>
    <row r="802" spans="1:4" ht="15" thickBot="1">
      <c r="A802" s="101">
        <v>40780</v>
      </c>
      <c r="B802" s="98">
        <v>1.4</v>
      </c>
      <c r="C802" s="98">
        <v>1.59</v>
      </c>
      <c r="D802" s="132">
        <f>IF(C802&lt;MAX($C$2:C802),C802/MAX($C$2:C802)-1,0)</f>
        <v>-0.1077441077441077</v>
      </c>
    </row>
    <row r="803" spans="1:4" ht="15" thickBot="1">
      <c r="A803" s="97">
        <v>40781</v>
      </c>
      <c r="B803" s="98">
        <v>1.401</v>
      </c>
      <c r="C803" s="98">
        <v>1.591</v>
      </c>
      <c r="D803" s="132">
        <f>IF(C803&lt;MAX($C$2:C803),C803/MAX($C$2:C803)-1,0)</f>
        <v>-0.10718294051627386</v>
      </c>
    </row>
    <row r="804" spans="1:4" ht="15" thickBot="1">
      <c r="A804" s="97">
        <v>40784</v>
      </c>
      <c r="B804" s="98">
        <v>1.389</v>
      </c>
      <c r="C804" s="98">
        <v>1.579</v>
      </c>
      <c r="D804" s="132">
        <f>IF(C804&lt;MAX($C$2:C804),C804/MAX($C$2:C804)-1,0)</f>
        <v>-0.11391694725028068</v>
      </c>
    </row>
    <row r="805" spans="1:4" ht="15" thickBot="1">
      <c r="A805" s="97">
        <v>40785</v>
      </c>
      <c r="B805" s="98">
        <v>1.3819999999999999</v>
      </c>
      <c r="C805" s="98">
        <v>1.5720000000000001</v>
      </c>
      <c r="D805" s="132">
        <f>IF(C805&lt;MAX($C$2:C805),C805/MAX($C$2:C805)-1,0)</f>
        <v>-0.11784511784511786</v>
      </c>
    </row>
    <row r="806" spans="1:4" ht="15" thickBot="1">
      <c r="A806" s="97">
        <v>40786</v>
      </c>
      <c r="B806" s="98">
        <v>1.3720000000000001</v>
      </c>
      <c r="C806" s="98">
        <v>1.5620000000000001</v>
      </c>
      <c r="D806" s="132">
        <f>IF(C806&lt;MAX($C$2:C806),C806/MAX($C$2:C806)-1,0)</f>
        <v>-0.12345679012345678</v>
      </c>
    </row>
    <row r="807" spans="1:4" ht="15" thickBot="1">
      <c r="A807" s="97">
        <v>40787</v>
      </c>
      <c r="B807" s="98">
        <v>1.365</v>
      </c>
      <c r="C807" s="98">
        <v>1.5549999999999999</v>
      </c>
      <c r="D807" s="132">
        <f>IF(C807&lt;MAX($C$2:C807),C807/MAX($C$2:C807)-1,0)</f>
        <v>-0.12738496071829408</v>
      </c>
    </row>
    <row r="808" spans="1:4" ht="15" thickBot="1">
      <c r="A808" s="97">
        <v>40788</v>
      </c>
      <c r="B808" s="98">
        <v>1.3540000000000001</v>
      </c>
      <c r="C808" s="98">
        <v>1.544</v>
      </c>
      <c r="D808" s="132">
        <f>IF(C808&lt;MAX($C$2:C808),C808/MAX($C$2:C808)-1,0)</f>
        <v>-0.13355780022446684</v>
      </c>
    </row>
    <row r="809" spans="1:4" ht="15" thickBot="1">
      <c r="A809" s="97">
        <v>40791</v>
      </c>
      <c r="B809" s="98">
        <v>1.329</v>
      </c>
      <c r="C809" s="98">
        <v>1.5189999999999999</v>
      </c>
      <c r="D809" s="132">
        <f>IF(C809&lt;MAX($C$2:C809),C809/MAX($C$2:C809)-1,0)</f>
        <v>-0.1475869809203143</v>
      </c>
    </row>
    <row r="810" spans="1:4" ht="15" thickBot="1">
      <c r="A810" s="97">
        <v>40792</v>
      </c>
      <c r="B810" s="98">
        <v>1.3160000000000001</v>
      </c>
      <c r="C810" s="98">
        <v>1.506</v>
      </c>
      <c r="D810" s="132">
        <f>IF(C810&lt;MAX($C$2:C810),C810/MAX($C$2:C810)-1,0)</f>
        <v>-0.15488215488215484</v>
      </c>
    </row>
    <row r="811" spans="1:4" ht="15" thickBot="1">
      <c r="A811" s="97">
        <v>40793</v>
      </c>
      <c r="B811" s="98">
        <v>1.33</v>
      </c>
      <c r="C811" s="98">
        <v>1.52</v>
      </c>
      <c r="D811" s="132">
        <f>IF(C811&lt;MAX($C$2:C811),C811/MAX($C$2:C811)-1,0)</f>
        <v>-0.14702581369248036</v>
      </c>
    </row>
    <row r="812" spans="1:4" ht="15" thickBot="1">
      <c r="A812" s="97">
        <v>40794</v>
      </c>
      <c r="B812" s="98">
        <v>1.3280000000000001</v>
      </c>
      <c r="C812" s="98">
        <v>1.518</v>
      </c>
      <c r="D812" s="132">
        <f>IF(C812&lt;MAX($C$2:C812),C812/MAX($C$2:C812)-1,0)</f>
        <v>-0.14814814814814814</v>
      </c>
    </row>
    <row r="813" spans="1:4" ht="15" thickBot="1">
      <c r="A813" s="97">
        <v>40795</v>
      </c>
      <c r="B813" s="98">
        <v>1.319</v>
      </c>
      <c r="C813" s="98">
        <v>1.5089999999999999</v>
      </c>
      <c r="D813" s="132">
        <f>IF(C813&lt;MAX($C$2:C813),C813/MAX($C$2:C813)-1,0)</f>
        <v>-0.15319865319865322</v>
      </c>
    </row>
    <row r="814" spans="1:4" ht="15" thickBot="1">
      <c r="A814" s="97">
        <v>40799</v>
      </c>
      <c r="B814" s="98">
        <v>1.2969999999999999</v>
      </c>
      <c r="C814" s="98">
        <v>1.4870000000000001</v>
      </c>
      <c r="D814" s="132">
        <f>IF(C814&lt;MAX($C$2:C814),C814/MAX($C$2:C814)-1,0)</f>
        <v>-0.16554433221099885</v>
      </c>
    </row>
    <row r="815" spans="1:4" ht="15" thickBot="1">
      <c r="A815" s="97">
        <v>40800</v>
      </c>
      <c r="B815" s="98">
        <v>1.3109999999999999</v>
      </c>
      <c r="C815" s="98">
        <v>1.5009999999999999</v>
      </c>
      <c r="D815" s="132">
        <f>IF(C815&lt;MAX($C$2:C815),C815/MAX($C$2:C815)-1,0)</f>
        <v>-0.15768799102132447</v>
      </c>
    </row>
    <row r="816" spans="1:4" ht="15" thickBot="1">
      <c r="A816" s="97">
        <v>40801</v>
      </c>
      <c r="B816" s="98">
        <v>1.3109999999999999</v>
      </c>
      <c r="C816" s="98">
        <v>1.5009999999999999</v>
      </c>
      <c r="D816" s="132">
        <f>IF(C816&lt;MAX($C$2:C816),C816/MAX($C$2:C816)-1,0)</f>
        <v>-0.15768799102132447</v>
      </c>
    </row>
    <row r="817" spans="1:4" ht="15" thickBot="1">
      <c r="A817" s="97">
        <v>40802</v>
      </c>
      <c r="B817" s="98">
        <v>1.3149999999999999</v>
      </c>
      <c r="C817" s="98">
        <v>1.5049999999999999</v>
      </c>
      <c r="D817" s="132">
        <f>IF(C817&lt;MAX($C$2:C817),C817/MAX($C$2:C817)-1,0)</f>
        <v>-0.1554433221099889</v>
      </c>
    </row>
    <row r="818" spans="1:4" ht="15" thickBot="1">
      <c r="A818" s="97">
        <v>40805</v>
      </c>
      <c r="B818" s="98">
        <v>1.2969999999999999</v>
      </c>
      <c r="C818" s="98">
        <v>1.4870000000000001</v>
      </c>
      <c r="D818" s="132">
        <f>IF(C818&lt;MAX($C$2:C818),C818/MAX($C$2:C818)-1,0)</f>
        <v>-0.16554433221099885</v>
      </c>
    </row>
    <row r="819" spans="1:4" ht="15" thickBot="1">
      <c r="A819" s="97">
        <v>40806</v>
      </c>
      <c r="B819" s="98">
        <v>1.298</v>
      </c>
      <c r="C819" s="98">
        <v>1.488</v>
      </c>
      <c r="D819" s="132">
        <f>IF(C819&lt;MAX($C$2:C819),C819/MAX($C$2:C819)-1,0)</f>
        <v>-0.16498316498316501</v>
      </c>
    </row>
    <row r="820" spans="1:4" ht="15" thickBot="1">
      <c r="A820" s="97">
        <v>40807</v>
      </c>
      <c r="B820" s="98">
        <v>1.3220000000000001</v>
      </c>
      <c r="C820" s="98">
        <v>1.512</v>
      </c>
      <c r="D820" s="132">
        <f>IF(C820&lt;MAX($C$2:C820),C820/MAX($C$2:C820)-1,0)</f>
        <v>-0.15151515151515149</v>
      </c>
    </row>
    <row r="821" spans="1:4" ht="15" thickBot="1">
      <c r="A821" s="97">
        <v>40808</v>
      </c>
      <c r="B821" s="98">
        <v>1.292</v>
      </c>
      <c r="C821" s="98">
        <v>1.482</v>
      </c>
      <c r="D821" s="132">
        <f>IF(C821&lt;MAX($C$2:C821),C821/MAX($C$2:C821)-1,0)</f>
        <v>-0.16835016835016836</v>
      </c>
    </row>
    <row r="822" spans="1:4" ht="15" thickBot="1">
      <c r="A822" s="101">
        <v>40809</v>
      </c>
      <c r="B822" s="98">
        <v>1.2809999999999999</v>
      </c>
      <c r="C822" s="98">
        <v>1.4710000000000001</v>
      </c>
      <c r="D822" s="132">
        <f>IF(C822&lt;MAX($C$2:C822),C822/MAX($C$2:C822)-1,0)</f>
        <v>-0.17452300785634112</v>
      </c>
    </row>
    <row r="823" spans="1:4" ht="15" thickBot="1">
      <c r="A823" s="97">
        <v>40812</v>
      </c>
      <c r="B823" s="98">
        <v>1.264</v>
      </c>
      <c r="C823" s="98">
        <v>1.454</v>
      </c>
      <c r="D823" s="132">
        <f>IF(C823&lt;MAX($C$2:C823),C823/MAX($C$2:C823)-1,0)</f>
        <v>-0.18406285072951745</v>
      </c>
    </row>
    <row r="824" spans="1:4" ht="15" thickBot="1">
      <c r="A824" s="97">
        <v>40813</v>
      </c>
      <c r="B824" s="98">
        <v>1.2589999999999999</v>
      </c>
      <c r="C824" s="98">
        <v>1.4490000000000001</v>
      </c>
      <c r="D824" s="132">
        <f>IF(C824&lt;MAX($C$2:C824),C824/MAX($C$2:C824)-1,0)</f>
        <v>-0.18686868686868685</v>
      </c>
    </row>
    <row r="825" spans="1:4" ht="15" thickBot="1">
      <c r="A825" s="97">
        <v>40814</v>
      </c>
      <c r="B825" s="98">
        <v>1.244</v>
      </c>
      <c r="C825" s="98">
        <v>1.4339999999999999</v>
      </c>
      <c r="D825" s="132">
        <f>IF(C825&lt;MAX($C$2:C825),C825/MAX($C$2:C825)-1,0)</f>
        <v>-0.19528619528619529</v>
      </c>
    </row>
    <row r="826" spans="1:4" ht="15" thickBot="1">
      <c r="A826" s="97">
        <v>40815</v>
      </c>
      <c r="B826" s="98">
        <v>1.2210000000000001</v>
      </c>
      <c r="C826" s="98">
        <v>1.411</v>
      </c>
      <c r="D826" s="132">
        <f>IF(C826&lt;MAX($C$2:C826),C826/MAX($C$2:C826)-1,0)</f>
        <v>-0.20819304152637486</v>
      </c>
    </row>
    <row r="827" spans="1:4" ht="15" thickBot="1">
      <c r="A827" s="97">
        <v>40816</v>
      </c>
      <c r="B827" s="98">
        <v>1.2230000000000001</v>
      </c>
      <c r="C827" s="98">
        <v>1.413</v>
      </c>
      <c r="D827" s="132">
        <f>IF(C827&lt;MAX($C$2:C827),C827/MAX($C$2:C827)-1,0)</f>
        <v>-0.20707070707070707</v>
      </c>
    </row>
    <row r="828" spans="1:4" ht="15" thickBot="1">
      <c r="A828" s="97">
        <v>40826</v>
      </c>
      <c r="B828" s="98">
        <v>1.212</v>
      </c>
      <c r="C828" s="98">
        <v>1.4019999999999999</v>
      </c>
      <c r="D828" s="132">
        <f>IF(C828&lt;MAX($C$2:C828),C828/MAX($C$2:C828)-1,0)</f>
        <v>-0.21324354657687994</v>
      </c>
    </row>
    <row r="829" spans="1:4" ht="15" thickBot="1">
      <c r="A829" s="97">
        <v>40827</v>
      </c>
      <c r="B829" s="98">
        <v>1.2070000000000001</v>
      </c>
      <c r="C829" s="98">
        <v>1.397</v>
      </c>
      <c r="D829" s="132">
        <f>IF(C829&lt;MAX($C$2:C829),C829/MAX($C$2:C829)-1,0)</f>
        <v>-0.21604938271604934</v>
      </c>
    </row>
    <row r="830" spans="1:4" ht="15" thickBot="1">
      <c r="A830" s="97">
        <v>40828</v>
      </c>
      <c r="B830" s="98">
        <v>1.24</v>
      </c>
      <c r="C830" s="98">
        <v>1.43</v>
      </c>
      <c r="D830" s="132">
        <f>IF(C830&lt;MAX($C$2:C830),C830/MAX($C$2:C830)-1,0)</f>
        <v>-0.19753086419753096</v>
      </c>
    </row>
    <row r="831" spans="1:4" ht="15" thickBot="1">
      <c r="A831" s="97">
        <v>40829</v>
      </c>
      <c r="B831" s="98">
        <v>1.2509999999999999</v>
      </c>
      <c r="C831" s="98">
        <v>1.4410000000000001</v>
      </c>
      <c r="D831" s="132">
        <f>IF(C831&lt;MAX($C$2:C831),C831/MAX($C$2:C831)-1,0)</f>
        <v>-0.19135802469135799</v>
      </c>
    </row>
    <row r="832" spans="1:4" ht="15" thickBot="1">
      <c r="A832" s="97">
        <v>40830</v>
      </c>
      <c r="B832" s="98">
        <v>1.2470000000000001</v>
      </c>
      <c r="C832" s="98">
        <v>1.4370000000000001</v>
      </c>
      <c r="D832" s="132">
        <f>IF(C832&lt;MAX($C$2:C832),C832/MAX($C$2:C832)-1,0)</f>
        <v>-0.19360269360269355</v>
      </c>
    </row>
    <row r="833" spans="1:4" ht="15" thickBot="1">
      <c r="A833" s="97">
        <v>40833</v>
      </c>
      <c r="B833" s="98">
        <v>1.2589999999999999</v>
      </c>
      <c r="C833" s="98">
        <v>1.4490000000000001</v>
      </c>
      <c r="D833" s="132">
        <f>IF(C833&lt;MAX($C$2:C833),C833/MAX($C$2:C833)-1,0)</f>
        <v>-0.18686868686868685</v>
      </c>
    </row>
    <row r="834" spans="1:4" ht="15" thickBot="1">
      <c r="A834" s="97">
        <v>40834</v>
      </c>
      <c r="B834" s="98">
        <v>1.2290000000000001</v>
      </c>
      <c r="C834" s="98">
        <v>1.419</v>
      </c>
      <c r="D834" s="132">
        <f>IF(C834&lt;MAX($C$2:C834),C834/MAX($C$2:C834)-1,0)</f>
        <v>-0.20370370370370372</v>
      </c>
    </row>
    <row r="835" spans="1:4" ht="15" thickBot="1">
      <c r="A835" s="97">
        <v>40835</v>
      </c>
      <c r="B835" s="98">
        <v>1.228</v>
      </c>
      <c r="C835" s="98">
        <v>1.4179999999999999</v>
      </c>
      <c r="D835" s="132">
        <f>IF(C835&lt;MAX($C$2:C835),C835/MAX($C$2:C835)-1,0)</f>
        <v>-0.20426487093153767</v>
      </c>
    </row>
    <row r="836" spans="1:4" ht="15" thickBot="1">
      <c r="A836" s="97">
        <v>40836</v>
      </c>
      <c r="B836" s="98">
        <v>1.204</v>
      </c>
      <c r="C836" s="98">
        <v>1.3939999999999999</v>
      </c>
      <c r="D836" s="132">
        <f>IF(C836&lt;MAX($C$2:C836),C836/MAX($C$2:C836)-1,0)</f>
        <v>-0.21773288439955119</v>
      </c>
    </row>
    <row r="837" spans="1:4" ht="15" thickBot="1">
      <c r="A837" s="97">
        <v>40837</v>
      </c>
      <c r="B837" s="98">
        <v>1.1870000000000001</v>
      </c>
      <c r="C837" s="98">
        <v>1.377</v>
      </c>
      <c r="D837" s="132">
        <f>IF(C837&lt;MAX($C$2:C837),C837/MAX($C$2:C837)-1,0)</f>
        <v>-0.22727272727272729</v>
      </c>
    </row>
    <row r="838" spans="1:4" ht="15" thickBot="1">
      <c r="A838" s="97">
        <v>40840</v>
      </c>
      <c r="B838" s="98">
        <v>1.204</v>
      </c>
      <c r="C838" s="98">
        <v>1.3939999999999999</v>
      </c>
      <c r="D838" s="132">
        <f>IF(C838&lt;MAX($C$2:C838),C838/MAX($C$2:C838)-1,0)</f>
        <v>-0.21773288439955119</v>
      </c>
    </row>
    <row r="839" spans="1:4" ht="15" thickBot="1">
      <c r="A839" s="97">
        <v>40841</v>
      </c>
      <c r="B839" s="98">
        <v>1.2250000000000001</v>
      </c>
      <c r="C839" s="98">
        <v>1.415</v>
      </c>
      <c r="D839" s="132">
        <f>IF(C839&lt;MAX($C$2:C839),C839/MAX($C$2:C839)-1,0)</f>
        <v>-0.20594837261503929</v>
      </c>
    </row>
    <row r="840" spans="1:4" ht="15" thickBot="1">
      <c r="A840" s="97">
        <v>40842</v>
      </c>
      <c r="B840" s="98">
        <v>1.234</v>
      </c>
      <c r="C840" s="98">
        <v>1.4239999999999999</v>
      </c>
      <c r="D840" s="132">
        <f>IF(C840&lt;MAX($C$2:C840),C840/MAX($C$2:C840)-1,0)</f>
        <v>-0.20089786756453432</v>
      </c>
    </row>
    <row r="841" spans="1:4" ht="15" thickBot="1">
      <c r="A841" s="97">
        <v>40843</v>
      </c>
      <c r="B841" s="98">
        <v>1.23</v>
      </c>
      <c r="C841" s="98">
        <v>1.42</v>
      </c>
      <c r="D841" s="132">
        <f>IF(C841&lt;MAX($C$2:C841),C841/MAX($C$2:C841)-1,0)</f>
        <v>-0.20314253647586988</v>
      </c>
    </row>
    <row r="842" spans="1:4" ht="15" thickBot="1">
      <c r="A842" s="101">
        <v>40844</v>
      </c>
      <c r="B842" s="98">
        <v>1.2509999999999999</v>
      </c>
      <c r="C842" s="98">
        <v>1.4410000000000001</v>
      </c>
      <c r="D842" s="132">
        <f>IF(C842&lt;MAX($C$2:C842),C842/MAX($C$2:C842)-1,0)</f>
        <v>-0.19135802469135799</v>
      </c>
    </row>
    <row r="843" spans="1:4" ht="15" thickBot="1">
      <c r="A843" s="97">
        <v>40847</v>
      </c>
      <c r="B843" s="98">
        <v>1.2629999999999999</v>
      </c>
      <c r="C843" s="98">
        <v>1.4530000000000001</v>
      </c>
      <c r="D843" s="132">
        <f>IF(C843&lt;MAX($C$2:C843),C843/MAX($C$2:C843)-1,0)</f>
        <v>-0.18462401795735128</v>
      </c>
    </row>
    <row r="844" spans="1:4" ht="15" thickBot="1">
      <c r="A844" s="97">
        <v>40848</v>
      </c>
      <c r="B844" s="98">
        <v>1.274</v>
      </c>
      <c r="C844" s="98">
        <v>1.464</v>
      </c>
      <c r="D844" s="132">
        <f>IF(C844&lt;MAX($C$2:C844),C844/MAX($C$2:C844)-1,0)</f>
        <v>-0.17845117845117853</v>
      </c>
    </row>
    <row r="845" spans="1:4" ht="15" thickBot="1">
      <c r="A845" s="97">
        <v>40849</v>
      </c>
      <c r="B845" s="98">
        <v>1.296</v>
      </c>
      <c r="C845" s="98">
        <v>1.486</v>
      </c>
      <c r="D845" s="132">
        <f>IF(C845&lt;MAX($C$2:C845),C845/MAX($C$2:C845)-1,0)</f>
        <v>-0.16610549943883279</v>
      </c>
    </row>
    <row r="846" spans="1:4" ht="15" thickBot="1">
      <c r="A846" s="97">
        <v>40850</v>
      </c>
      <c r="B846" s="98">
        <v>1.296</v>
      </c>
      <c r="C846" s="98">
        <v>1.486</v>
      </c>
      <c r="D846" s="132">
        <f>IF(C846&lt;MAX($C$2:C846),C846/MAX($C$2:C846)-1,0)</f>
        <v>-0.16610549943883279</v>
      </c>
    </row>
    <row r="847" spans="1:4" ht="15" thickBot="1">
      <c r="A847" s="97">
        <v>40851</v>
      </c>
      <c r="B847" s="98">
        <v>1.2949999999999999</v>
      </c>
      <c r="C847" s="98">
        <v>1.4850000000000001</v>
      </c>
      <c r="D847" s="132">
        <f>IF(C847&lt;MAX($C$2:C847),C847/MAX($C$2:C847)-1,0)</f>
        <v>-0.16666666666666663</v>
      </c>
    </row>
    <row r="848" spans="1:4" ht="15" thickBot="1">
      <c r="A848" s="97">
        <v>40854</v>
      </c>
      <c r="B848" s="98">
        <v>1.2929999999999999</v>
      </c>
      <c r="C848" s="98">
        <v>1.4830000000000001</v>
      </c>
      <c r="D848" s="132">
        <f>IF(C848&lt;MAX($C$2:C848),C848/MAX($C$2:C848)-1,0)</f>
        <v>-0.16778900112233441</v>
      </c>
    </row>
    <row r="849" spans="1:4" ht="15" thickBot="1">
      <c r="A849" s="97">
        <v>40855</v>
      </c>
      <c r="B849" s="98">
        <v>1.2909999999999999</v>
      </c>
      <c r="C849" s="98">
        <v>1.4810000000000001</v>
      </c>
      <c r="D849" s="132">
        <f>IF(C849&lt;MAX($C$2:C849),C849/MAX($C$2:C849)-1,0)</f>
        <v>-0.1689113355780022</v>
      </c>
    </row>
    <row r="850" spans="1:4" ht="15" thickBot="1">
      <c r="A850" s="97">
        <v>40856</v>
      </c>
      <c r="B850" s="98">
        <v>1.3069999999999999</v>
      </c>
      <c r="C850" s="98">
        <v>1.4970000000000001</v>
      </c>
      <c r="D850" s="132">
        <f>IF(C850&lt;MAX($C$2:C850),C850/MAX($C$2:C850)-1,0)</f>
        <v>-0.15993265993265993</v>
      </c>
    </row>
    <row r="851" spans="1:4" ht="15" thickBot="1">
      <c r="A851" s="97">
        <v>40857</v>
      </c>
      <c r="B851" s="98">
        <v>1.2969999999999999</v>
      </c>
      <c r="C851" s="98">
        <v>1.4870000000000001</v>
      </c>
      <c r="D851" s="132">
        <f>IF(C851&lt;MAX($C$2:C851),C851/MAX($C$2:C851)-1,0)</f>
        <v>-0.16554433221099885</v>
      </c>
    </row>
    <row r="852" spans="1:4" ht="15" thickBot="1">
      <c r="A852" s="97">
        <v>40858</v>
      </c>
      <c r="B852" s="98">
        <v>1.2949999999999999</v>
      </c>
      <c r="C852" s="98">
        <v>1.4850000000000001</v>
      </c>
      <c r="D852" s="132">
        <f>IF(C852&lt;MAX($C$2:C852),C852/MAX($C$2:C852)-1,0)</f>
        <v>-0.16666666666666663</v>
      </c>
    </row>
    <row r="853" spans="1:4" ht="15" thickBot="1">
      <c r="A853" s="97">
        <v>40861</v>
      </c>
      <c r="B853" s="98">
        <v>1.319</v>
      </c>
      <c r="C853" s="98">
        <v>1.5089999999999999</v>
      </c>
      <c r="D853" s="132">
        <f>IF(C853&lt;MAX($C$2:C853),C853/MAX($C$2:C853)-1,0)</f>
        <v>-0.15319865319865322</v>
      </c>
    </row>
    <row r="854" spans="1:4" ht="15" thickBot="1">
      <c r="A854" s="97">
        <v>40862</v>
      </c>
      <c r="B854" s="98">
        <v>1.3220000000000001</v>
      </c>
      <c r="C854" s="98">
        <v>1.512</v>
      </c>
      <c r="D854" s="132">
        <f>IF(C854&lt;MAX($C$2:C854),C854/MAX($C$2:C854)-1,0)</f>
        <v>-0.15151515151515149</v>
      </c>
    </row>
    <row r="855" spans="1:4" ht="15" thickBot="1">
      <c r="A855" s="97">
        <v>40863</v>
      </c>
      <c r="B855" s="98">
        <v>1.2929999999999999</v>
      </c>
      <c r="C855" s="98">
        <v>1.4830000000000001</v>
      </c>
      <c r="D855" s="132">
        <f>IF(C855&lt;MAX($C$2:C855),C855/MAX($C$2:C855)-1,0)</f>
        <v>-0.16778900112233441</v>
      </c>
    </row>
    <row r="856" spans="1:4" ht="15" thickBot="1">
      <c r="A856" s="97">
        <v>40864</v>
      </c>
      <c r="B856" s="98">
        <v>1.2949999999999999</v>
      </c>
      <c r="C856" s="98">
        <v>1.4850000000000001</v>
      </c>
      <c r="D856" s="132">
        <f>IF(C856&lt;MAX($C$2:C856),C856/MAX($C$2:C856)-1,0)</f>
        <v>-0.16666666666666663</v>
      </c>
    </row>
    <row r="857" spans="1:4" ht="15" thickBot="1">
      <c r="A857" s="97">
        <v>40865</v>
      </c>
      <c r="B857" s="98">
        <v>1.2689999999999999</v>
      </c>
      <c r="C857" s="98">
        <v>1.4590000000000001</v>
      </c>
      <c r="D857" s="132">
        <f>IF(C857&lt;MAX($C$2:C857),C857/MAX($C$2:C857)-1,0)</f>
        <v>-0.18125701459034793</v>
      </c>
    </row>
    <row r="858" spans="1:4" ht="15" thickBot="1">
      <c r="A858" s="97">
        <v>40868</v>
      </c>
      <c r="B858" s="98">
        <v>1.2649999999999999</v>
      </c>
      <c r="C858" s="98">
        <v>1.4550000000000001</v>
      </c>
      <c r="D858" s="132">
        <f>IF(C858&lt;MAX($C$2:C858),C858/MAX($C$2:C858)-1,0)</f>
        <v>-0.1835016835016835</v>
      </c>
    </row>
    <row r="859" spans="1:4" ht="15" thickBot="1">
      <c r="A859" s="97">
        <v>40869</v>
      </c>
      <c r="B859" s="98">
        <v>1.2649999999999999</v>
      </c>
      <c r="C859" s="98">
        <v>1.4550000000000001</v>
      </c>
      <c r="D859" s="132">
        <f>IF(C859&lt;MAX($C$2:C859),C859/MAX($C$2:C859)-1,0)</f>
        <v>-0.1835016835016835</v>
      </c>
    </row>
    <row r="860" spans="1:4" ht="15" thickBot="1">
      <c r="A860" s="97">
        <v>40870</v>
      </c>
      <c r="B860" s="98">
        <v>1.2589999999999999</v>
      </c>
      <c r="C860" s="98">
        <v>1.4490000000000001</v>
      </c>
      <c r="D860" s="132">
        <f>IF(C860&lt;MAX($C$2:C860),C860/MAX($C$2:C860)-1,0)</f>
        <v>-0.18686868686868685</v>
      </c>
    </row>
    <row r="861" spans="1:4" ht="15" thickBot="1">
      <c r="A861" s="97">
        <v>40871</v>
      </c>
      <c r="B861" s="98">
        <v>1.264</v>
      </c>
      <c r="C861" s="98">
        <v>1.454</v>
      </c>
      <c r="D861" s="132">
        <f>IF(C861&lt;MAX($C$2:C861),C861/MAX($C$2:C861)-1,0)</f>
        <v>-0.18406285072951745</v>
      </c>
    </row>
    <row r="862" spans="1:4" ht="15" thickBot="1">
      <c r="A862" s="101">
        <v>40872</v>
      </c>
      <c r="B862" s="98">
        <v>1.2589999999999999</v>
      </c>
      <c r="C862" s="98">
        <v>1.4490000000000001</v>
      </c>
      <c r="D862" s="132">
        <f>IF(C862&lt;MAX($C$2:C862),C862/MAX($C$2:C862)-1,0)</f>
        <v>-0.18686868686868685</v>
      </c>
    </row>
    <row r="863" spans="1:4" ht="15" thickBot="1">
      <c r="A863" s="97">
        <v>40875</v>
      </c>
      <c r="B863" s="98">
        <v>1.262</v>
      </c>
      <c r="C863" s="98">
        <v>1.452</v>
      </c>
      <c r="D863" s="132">
        <f>IF(C863&lt;MAX($C$2:C863),C863/MAX($C$2:C863)-1,0)</f>
        <v>-0.18518518518518523</v>
      </c>
    </row>
    <row r="864" spans="1:4" ht="15" thickBot="1">
      <c r="A864" s="97">
        <v>40876</v>
      </c>
      <c r="B864" s="98">
        <v>1.2789999999999999</v>
      </c>
      <c r="C864" s="98">
        <v>1.4690000000000001</v>
      </c>
      <c r="D864" s="132">
        <f>IF(C864&lt;MAX($C$2:C864),C864/MAX($C$2:C864)-1,0)</f>
        <v>-0.1756453423120089</v>
      </c>
    </row>
    <row r="865" spans="1:4" ht="15" thickBot="1">
      <c r="A865" s="97">
        <v>40877</v>
      </c>
      <c r="B865" s="98">
        <v>1.244</v>
      </c>
      <c r="C865" s="98">
        <v>1.4339999999999999</v>
      </c>
      <c r="D865" s="132">
        <f>IF(C865&lt;MAX($C$2:C865),C865/MAX($C$2:C865)-1,0)</f>
        <v>-0.19528619528619529</v>
      </c>
    </row>
    <row r="866" spans="1:4" ht="15" thickBot="1">
      <c r="A866" s="97">
        <v>40878</v>
      </c>
      <c r="B866" s="98">
        <v>1.2649999999999999</v>
      </c>
      <c r="C866" s="98">
        <v>1.4550000000000001</v>
      </c>
      <c r="D866" s="132">
        <f>IF(C866&lt;MAX($C$2:C866),C866/MAX($C$2:C866)-1,0)</f>
        <v>-0.1835016835016835</v>
      </c>
    </row>
    <row r="867" spans="1:4" ht="15" thickBot="1">
      <c r="A867" s="97">
        <v>40879</v>
      </c>
      <c r="B867" s="98">
        <v>1.246</v>
      </c>
      <c r="C867" s="98">
        <v>1.4359999999999999</v>
      </c>
      <c r="D867" s="132">
        <f>IF(C867&lt;MAX($C$2:C867),C867/MAX($C$2:C867)-1,0)</f>
        <v>-0.1941638608305275</v>
      </c>
    </row>
    <row r="868" spans="1:4" ht="15" thickBot="1">
      <c r="A868" s="97">
        <v>40882</v>
      </c>
      <c r="B868" s="98">
        <v>1.2130000000000001</v>
      </c>
      <c r="C868" s="98">
        <v>1.403</v>
      </c>
      <c r="D868" s="132">
        <f>IF(C868&lt;MAX($C$2:C868),C868/MAX($C$2:C868)-1,0)</f>
        <v>-0.21268237934904599</v>
      </c>
    </row>
    <row r="869" spans="1:4" ht="15" thickBot="1">
      <c r="A869" s="97">
        <v>40883</v>
      </c>
      <c r="B869" s="98">
        <v>1.2110000000000001</v>
      </c>
      <c r="C869" s="98">
        <v>1.401</v>
      </c>
      <c r="D869" s="132">
        <f>IF(C869&lt;MAX($C$2:C869),C869/MAX($C$2:C869)-1,0)</f>
        <v>-0.21380471380471378</v>
      </c>
    </row>
    <row r="870" spans="1:4" ht="15" thickBot="1">
      <c r="A870" s="97">
        <v>40884</v>
      </c>
      <c r="B870" s="98">
        <v>1.2150000000000001</v>
      </c>
      <c r="C870" s="98">
        <v>1.405</v>
      </c>
      <c r="D870" s="132">
        <f>IF(C870&lt;MAX($C$2:C870),C870/MAX($C$2:C870)-1,0)</f>
        <v>-0.21156004489337821</v>
      </c>
    </row>
    <row r="871" spans="1:4" ht="15" thickBot="1">
      <c r="A871" s="97">
        <v>40885</v>
      </c>
      <c r="B871" s="98">
        <v>1.2150000000000001</v>
      </c>
      <c r="C871" s="98">
        <v>1.405</v>
      </c>
      <c r="D871" s="132">
        <f>IF(C871&lt;MAX($C$2:C871),C871/MAX($C$2:C871)-1,0)</f>
        <v>-0.21156004489337821</v>
      </c>
    </row>
    <row r="872" spans="1:4" ht="15" thickBot="1">
      <c r="A872" s="97">
        <v>40886</v>
      </c>
      <c r="B872" s="98">
        <v>1.206</v>
      </c>
      <c r="C872" s="98">
        <v>1.3959999999999999</v>
      </c>
      <c r="D872" s="132">
        <f>IF(C872&lt;MAX($C$2:C872),C872/MAX($C$2:C872)-1,0)</f>
        <v>-0.21661054994388329</v>
      </c>
    </row>
    <row r="873" spans="1:4" ht="15" thickBot="1">
      <c r="A873" s="97">
        <v>40889</v>
      </c>
      <c r="B873" s="98">
        <v>1.196</v>
      </c>
      <c r="C873" s="98">
        <v>1.3859999999999999</v>
      </c>
      <c r="D873" s="132">
        <f>IF(C873&lt;MAX($C$2:C873),C873/MAX($C$2:C873)-1,0)</f>
        <v>-0.22222222222222232</v>
      </c>
    </row>
    <row r="874" spans="1:4" ht="15" thickBot="1">
      <c r="A874" s="97">
        <v>40890</v>
      </c>
      <c r="B874" s="98">
        <v>1.165</v>
      </c>
      <c r="C874" s="98">
        <v>1.355</v>
      </c>
      <c r="D874" s="132">
        <f>IF(C874&lt;MAX($C$2:C874),C874/MAX($C$2:C874)-1,0)</f>
        <v>-0.23961840628507303</v>
      </c>
    </row>
    <row r="875" spans="1:4" ht="15" thickBot="1">
      <c r="A875" s="97">
        <v>40891</v>
      </c>
      <c r="B875" s="98">
        <v>1.147</v>
      </c>
      <c r="C875" s="98">
        <v>1.337</v>
      </c>
      <c r="D875" s="132">
        <f>IF(C875&lt;MAX($C$2:C875),C875/MAX($C$2:C875)-1,0)</f>
        <v>-0.24971941638608308</v>
      </c>
    </row>
    <row r="876" spans="1:4" ht="15" thickBot="1">
      <c r="A876" s="97">
        <v>40892</v>
      </c>
      <c r="B876" s="98">
        <v>1.1339999999999999</v>
      </c>
      <c r="C876" s="98">
        <v>1.3240000000000001</v>
      </c>
      <c r="D876" s="132">
        <f>IF(C876&lt;MAX($C$2:C876),C876/MAX($C$2:C876)-1,0)</f>
        <v>-0.25701459034792362</v>
      </c>
    </row>
    <row r="877" spans="1:4" ht="15" thickBot="1">
      <c r="A877" s="97">
        <v>40893</v>
      </c>
      <c r="B877" s="98">
        <v>1.1519999999999999</v>
      </c>
      <c r="C877" s="98">
        <v>1.3420000000000001</v>
      </c>
      <c r="D877" s="132">
        <f>IF(C877&lt;MAX($C$2:C877),C877/MAX($C$2:C877)-1,0)</f>
        <v>-0.24691358024691357</v>
      </c>
    </row>
    <row r="878" spans="1:4" ht="15" thickBot="1">
      <c r="A878" s="97">
        <v>40896</v>
      </c>
      <c r="B878" s="98">
        <v>1.1499999999999999</v>
      </c>
      <c r="C878" s="98">
        <v>1.34</v>
      </c>
      <c r="D878" s="132">
        <f>IF(C878&lt;MAX($C$2:C878),C878/MAX($C$2:C878)-1,0)</f>
        <v>-0.24803591470258135</v>
      </c>
    </row>
    <row r="879" spans="1:4" ht="15" thickBot="1">
      <c r="A879" s="97">
        <v>40897</v>
      </c>
      <c r="B879" s="98">
        <v>1.1479999999999999</v>
      </c>
      <c r="C879" s="98">
        <v>1.3380000000000001</v>
      </c>
      <c r="D879" s="132">
        <f>IF(C879&lt;MAX($C$2:C879),C879/MAX($C$2:C879)-1,0)</f>
        <v>-0.24915824915824913</v>
      </c>
    </row>
    <row r="880" spans="1:4" ht="15" thickBot="1">
      <c r="A880" s="97">
        <v>40898</v>
      </c>
      <c r="B880" s="98">
        <v>1.131</v>
      </c>
      <c r="C880" s="98">
        <v>1.321</v>
      </c>
      <c r="D880" s="132">
        <f>IF(C880&lt;MAX($C$2:C880),C880/MAX($C$2:C880)-1,0)</f>
        <v>-0.25869809203142535</v>
      </c>
    </row>
    <row r="881" spans="1:4" ht="15" thickBot="1">
      <c r="A881" s="97">
        <v>40899</v>
      </c>
      <c r="B881" s="98">
        <v>1.129</v>
      </c>
      <c r="C881" s="98">
        <v>1.319</v>
      </c>
      <c r="D881" s="132">
        <f>IF(C881&lt;MAX($C$2:C881),C881/MAX($C$2:C881)-1,0)</f>
        <v>-0.25982042648709325</v>
      </c>
    </row>
    <row r="882" spans="1:4" ht="15" thickBot="1">
      <c r="A882" s="101">
        <v>40900</v>
      </c>
      <c r="B882" s="98">
        <v>1.1339999999999999</v>
      </c>
      <c r="C882" s="98">
        <v>1.3240000000000001</v>
      </c>
      <c r="D882" s="132">
        <f>IF(C882&lt;MAX($C$2:C882),C882/MAX($C$2:C882)-1,0)</f>
        <v>-0.25701459034792362</v>
      </c>
    </row>
    <row r="883" spans="1:4" ht="15" thickBot="1">
      <c r="A883" s="97">
        <v>40903</v>
      </c>
      <c r="B883" s="98">
        <v>1.123</v>
      </c>
      <c r="C883" s="98">
        <v>1.3129999999999999</v>
      </c>
      <c r="D883" s="132">
        <f>IF(C883&lt;MAX($C$2:C883),C883/MAX($C$2:C883)-1,0)</f>
        <v>-0.2631874298540966</v>
      </c>
    </row>
    <row r="884" spans="1:4" ht="15" thickBot="1">
      <c r="A884" s="97">
        <v>40904</v>
      </c>
      <c r="B884" s="98">
        <v>1.1060000000000001</v>
      </c>
      <c r="C884" s="98">
        <v>1.296</v>
      </c>
      <c r="D884" s="132">
        <f>IF(C884&lt;MAX($C$2:C884),C884/MAX($C$2:C884)-1,0)</f>
        <v>-0.27272727272727271</v>
      </c>
    </row>
    <row r="885" spans="1:4" ht="15" thickBot="1">
      <c r="A885" s="97">
        <v>40905</v>
      </c>
      <c r="B885" s="98">
        <v>1.107</v>
      </c>
      <c r="C885" s="98">
        <v>1.2969999999999999</v>
      </c>
      <c r="D885" s="132">
        <f>IF(C885&lt;MAX($C$2:C885),C885/MAX($C$2:C885)-1,0)</f>
        <v>-0.27216610549943887</v>
      </c>
    </row>
    <row r="886" spans="1:4" ht="15" thickBot="1">
      <c r="A886" s="97">
        <v>40906</v>
      </c>
      <c r="B886" s="98">
        <v>1.1140000000000001</v>
      </c>
      <c r="C886" s="98">
        <v>1.304</v>
      </c>
      <c r="D886" s="132">
        <f>IF(C886&lt;MAX($C$2:C886),C886/MAX($C$2:C886)-1,0)</f>
        <v>-0.26823793490460157</v>
      </c>
    </row>
    <row r="887" spans="1:4" ht="15" thickBot="1">
      <c r="A887" s="97">
        <v>40907</v>
      </c>
      <c r="B887" s="98">
        <v>1.131</v>
      </c>
      <c r="C887" s="98">
        <v>1.321</v>
      </c>
      <c r="D887" s="132">
        <f>IF(C887&lt;MAX($C$2:C887),C887/MAX($C$2:C887)-1,0)</f>
        <v>-0.25869809203142535</v>
      </c>
    </row>
    <row r="888" spans="1:4" ht="15" thickBot="1">
      <c r="A888" s="97">
        <v>40908</v>
      </c>
      <c r="B888" s="98">
        <v>1.131</v>
      </c>
      <c r="C888" s="98">
        <v>1.321</v>
      </c>
      <c r="D888" s="132">
        <f>IF(C888&lt;MAX($C$2:C888),C888/MAX($C$2:C888)-1,0)</f>
        <v>-0.25869809203142535</v>
      </c>
    </row>
    <row r="889" spans="1:4" ht="15" thickBot="1">
      <c r="A889" s="97">
        <v>40912</v>
      </c>
      <c r="B889" s="98">
        <v>1.105</v>
      </c>
      <c r="C889" s="98">
        <v>1.2949999999999999</v>
      </c>
      <c r="D889" s="132">
        <f>IF(C889&lt;MAX($C$2:C889),C889/MAX($C$2:C889)-1,0)</f>
        <v>-0.27328843995510665</v>
      </c>
    </row>
    <row r="890" spans="1:4" ht="15" thickBot="1">
      <c r="A890" s="97">
        <v>40913</v>
      </c>
      <c r="B890" s="98">
        <v>1.079</v>
      </c>
      <c r="C890" s="98">
        <v>1.2689999999999999</v>
      </c>
      <c r="D890" s="132">
        <f>IF(C890&lt;MAX($C$2:C890),C890/MAX($C$2:C890)-1,0)</f>
        <v>-0.28787878787878796</v>
      </c>
    </row>
    <row r="891" spans="1:4" ht="15" thickBot="1">
      <c r="A891" s="97">
        <v>40914</v>
      </c>
      <c r="B891" s="98">
        <v>1.0780000000000001</v>
      </c>
      <c r="C891" s="98">
        <v>1.268</v>
      </c>
      <c r="D891" s="132">
        <f>IF(C891&lt;MAX($C$2:C891),C891/MAX($C$2:C891)-1,0)</f>
        <v>-0.28843995510662179</v>
      </c>
    </row>
    <row r="892" spans="1:4" ht="15" thickBot="1">
      <c r="A892" s="97">
        <v>40917</v>
      </c>
      <c r="B892" s="98">
        <v>1.103</v>
      </c>
      <c r="C892" s="98">
        <v>1.2929999999999999</v>
      </c>
      <c r="D892" s="132">
        <f>IF(C892&lt;MAX($C$2:C892),C892/MAX($C$2:C892)-1,0)</f>
        <v>-0.27441077441077444</v>
      </c>
    </row>
    <row r="893" spans="1:4" ht="15" thickBot="1">
      <c r="A893" s="97">
        <v>40918</v>
      </c>
      <c r="B893" s="98">
        <v>1.135</v>
      </c>
      <c r="C893" s="98">
        <v>1.325</v>
      </c>
      <c r="D893" s="132">
        <f>IF(C893&lt;MAX($C$2:C893),C893/MAX($C$2:C893)-1,0)</f>
        <v>-0.25645342312008979</v>
      </c>
    </row>
    <row r="894" spans="1:4" ht="15" thickBot="1">
      <c r="A894" s="97">
        <v>40919</v>
      </c>
      <c r="B894" s="98">
        <v>1.133</v>
      </c>
      <c r="C894" s="98">
        <v>1.323</v>
      </c>
      <c r="D894" s="132">
        <f>IF(C894&lt;MAX($C$2:C894),C894/MAX($C$2:C894)-1,0)</f>
        <v>-0.25757575757575757</v>
      </c>
    </row>
    <row r="895" spans="1:4" ht="15" thickBot="1">
      <c r="A895" s="97">
        <v>40920</v>
      </c>
      <c r="B895" s="98">
        <v>1.1240000000000001</v>
      </c>
      <c r="C895" s="98">
        <v>1.3140000000000001</v>
      </c>
      <c r="D895" s="132">
        <f>IF(C895&lt;MAX($C$2:C895),C895/MAX($C$2:C895)-1,0)</f>
        <v>-0.26262626262626265</v>
      </c>
    </row>
    <row r="896" spans="1:4" ht="15" thickBot="1">
      <c r="A896" s="97">
        <v>40921</v>
      </c>
      <c r="B896" s="98">
        <v>1.099</v>
      </c>
      <c r="C896" s="98">
        <v>1.2889999999999999</v>
      </c>
      <c r="D896" s="132">
        <f>IF(C896&lt;MAX($C$2:C896),C896/MAX($C$2:C896)-1,0)</f>
        <v>-0.27665544332211001</v>
      </c>
    </row>
    <row r="897" spans="1:4" ht="15" thickBot="1">
      <c r="A897" s="97">
        <v>40924</v>
      </c>
      <c r="B897" s="98">
        <v>1.0660000000000001</v>
      </c>
      <c r="C897" s="98">
        <v>1.256</v>
      </c>
      <c r="D897" s="132">
        <f>IF(C897&lt;MAX($C$2:C897),C897/MAX($C$2:C897)-1,0)</f>
        <v>-0.2951739618406285</v>
      </c>
    </row>
    <row r="898" spans="1:4" ht="15" thickBot="1">
      <c r="A898" s="97">
        <v>40925</v>
      </c>
      <c r="B898" s="98">
        <v>1.1000000000000001</v>
      </c>
      <c r="C898" s="98">
        <v>1.29</v>
      </c>
      <c r="D898" s="132">
        <f>IF(C898&lt;MAX($C$2:C898),C898/MAX($C$2:C898)-1,0)</f>
        <v>-0.27609427609427606</v>
      </c>
    </row>
    <row r="899" spans="1:4" ht="15" thickBot="1">
      <c r="A899" s="97">
        <v>40926</v>
      </c>
      <c r="B899" s="98">
        <v>1.073</v>
      </c>
      <c r="C899" s="98">
        <v>1.2629999999999999</v>
      </c>
      <c r="D899" s="132">
        <f>IF(C899&lt;MAX($C$2:C899),C899/MAX($C$2:C899)-1,0)</f>
        <v>-0.29124579124579131</v>
      </c>
    </row>
    <row r="900" spans="1:4" ht="15" thickBot="1">
      <c r="A900" s="97">
        <v>40927</v>
      </c>
      <c r="B900" s="98">
        <v>1.085</v>
      </c>
      <c r="C900" s="98">
        <v>1.2749999999999999</v>
      </c>
      <c r="D900" s="132">
        <f>IF(C900&lt;MAX($C$2:C900),C900/MAX($C$2:C900)-1,0)</f>
        <v>-0.2845117845117846</v>
      </c>
    </row>
    <row r="901" spans="1:4" ht="15" thickBot="1">
      <c r="A901" s="97">
        <v>40928</v>
      </c>
      <c r="B901" s="98">
        <v>1.1040000000000001</v>
      </c>
      <c r="C901" s="98">
        <v>1.294</v>
      </c>
      <c r="D901" s="132">
        <f>IF(C901&lt;MAX($C$2:C901),C901/MAX($C$2:C901)-1,0)</f>
        <v>-0.27384960718294049</v>
      </c>
    </row>
    <row r="902" spans="1:4" ht="15" thickBot="1">
      <c r="A902" s="101">
        <v>40938</v>
      </c>
      <c r="B902" s="98">
        <v>1.0940000000000001</v>
      </c>
      <c r="C902" s="98">
        <v>1.284</v>
      </c>
      <c r="D902" s="132">
        <f>IF(C902&lt;MAX($C$2:C902),C902/MAX($C$2:C902)-1,0)</f>
        <v>-0.27946127946127941</v>
      </c>
    </row>
    <row r="903" spans="1:4" ht="15" thickBot="1">
      <c r="A903" s="97">
        <v>40939</v>
      </c>
      <c r="B903" s="98">
        <v>1.0920000000000001</v>
      </c>
      <c r="C903" s="98">
        <v>1.282</v>
      </c>
      <c r="D903" s="132">
        <f>IF(C903&lt;MAX($C$2:C903),C903/MAX($C$2:C903)-1,0)</f>
        <v>-0.28058361391694719</v>
      </c>
    </row>
    <row r="904" spans="1:4" ht="15" thickBot="1">
      <c r="A904" s="97">
        <v>40940</v>
      </c>
      <c r="B904" s="98">
        <v>1.089</v>
      </c>
      <c r="C904" s="98">
        <v>1.2789999999999999</v>
      </c>
      <c r="D904" s="132">
        <f>IF(C904&lt;MAX($C$2:C904),C904/MAX($C$2:C904)-1,0)</f>
        <v>-0.28226711560044904</v>
      </c>
    </row>
    <row r="905" spans="1:4" ht="15" thickBot="1">
      <c r="A905" s="97">
        <v>40941</v>
      </c>
      <c r="B905" s="98">
        <v>1.1060000000000001</v>
      </c>
      <c r="C905" s="98">
        <v>1.296</v>
      </c>
      <c r="D905" s="132">
        <f>IF(C905&lt;MAX($C$2:C905),C905/MAX($C$2:C905)-1,0)</f>
        <v>-0.27272727272727271</v>
      </c>
    </row>
    <row r="906" spans="1:4" ht="15" thickBot="1">
      <c r="A906" s="97">
        <v>40942</v>
      </c>
      <c r="B906" s="98">
        <v>1.1220000000000001</v>
      </c>
      <c r="C906" s="98">
        <v>1.3120000000000001</v>
      </c>
      <c r="D906" s="132">
        <f>IF(C906&lt;MAX($C$2:C906),C906/MAX($C$2:C906)-1,0)</f>
        <v>-0.26374859708193044</v>
      </c>
    </row>
    <row r="907" spans="1:4" ht="15" thickBot="1">
      <c r="A907" s="97">
        <v>40945</v>
      </c>
      <c r="B907" s="98">
        <v>1.1339999999999999</v>
      </c>
      <c r="C907" s="98">
        <v>1.3240000000000001</v>
      </c>
      <c r="D907" s="132">
        <f>IF(C907&lt;MAX($C$2:C907),C907/MAX($C$2:C907)-1,0)</f>
        <v>-0.25701459034792362</v>
      </c>
    </row>
    <row r="908" spans="1:4" ht="15" thickBot="1">
      <c r="A908" s="97">
        <v>40946</v>
      </c>
      <c r="B908" s="98">
        <v>1.1220000000000001</v>
      </c>
      <c r="C908" s="98">
        <v>1.3120000000000001</v>
      </c>
      <c r="D908" s="132">
        <f>IF(C908&lt;MAX($C$2:C908),C908/MAX($C$2:C908)-1,0)</f>
        <v>-0.26374859708193044</v>
      </c>
    </row>
    <row r="909" spans="1:4" ht="15" thickBot="1">
      <c r="A909" s="97">
        <v>40947</v>
      </c>
      <c r="B909" s="98">
        <v>1.1419999999999999</v>
      </c>
      <c r="C909" s="98">
        <v>1.3320000000000001</v>
      </c>
      <c r="D909" s="132">
        <f>IF(C909&lt;MAX($C$2:C909),C909/MAX($C$2:C909)-1,0)</f>
        <v>-0.25252525252525249</v>
      </c>
    </row>
    <row r="910" spans="1:4" ht="15" thickBot="1">
      <c r="A910" s="97">
        <v>40948</v>
      </c>
      <c r="B910" s="98">
        <v>1.1439999999999999</v>
      </c>
      <c r="C910" s="98">
        <v>1.3340000000000001</v>
      </c>
      <c r="D910" s="132">
        <f>IF(C910&lt;MAX($C$2:C910),C910/MAX($C$2:C910)-1,0)</f>
        <v>-0.2514029180695847</v>
      </c>
    </row>
    <row r="911" spans="1:4" ht="15" thickBot="1">
      <c r="A911" s="97">
        <v>40949</v>
      </c>
      <c r="B911" s="98">
        <v>1.149</v>
      </c>
      <c r="C911" s="98">
        <v>1.339</v>
      </c>
      <c r="D911" s="132">
        <f>IF(C911&lt;MAX($C$2:C911),C911/MAX($C$2:C911)-1,0)</f>
        <v>-0.2485970819304153</v>
      </c>
    </row>
    <row r="912" spans="1:4" ht="15" thickBot="1">
      <c r="A912" s="97">
        <v>40952</v>
      </c>
      <c r="B912" s="98">
        <v>1.1579999999999999</v>
      </c>
      <c r="C912" s="98">
        <v>1.3480000000000001</v>
      </c>
      <c r="D912" s="132">
        <f>IF(C912&lt;MAX($C$2:C912),C912/MAX($C$2:C912)-1,0)</f>
        <v>-0.24354657687991021</v>
      </c>
    </row>
    <row r="913" spans="1:4" ht="15" thickBot="1">
      <c r="A913" s="97">
        <v>40953</v>
      </c>
      <c r="B913" s="98">
        <v>1.1519999999999999</v>
      </c>
      <c r="C913" s="98">
        <v>1.3420000000000001</v>
      </c>
      <c r="D913" s="132">
        <f>IF(C913&lt;MAX($C$2:C913),C913/MAX($C$2:C913)-1,0)</f>
        <v>-0.24691358024691357</v>
      </c>
    </row>
    <row r="914" spans="1:4" ht="15" thickBot="1">
      <c r="A914" s="97">
        <v>40954</v>
      </c>
      <c r="B914" s="98">
        <v>1.1639999999999999</v>
      </c>
      <c r="C914" s="98">
        <v>1.3540000000000001</v>
      </c>
      <c r="D914" s="132">
        <f>IF(C914&lt;MAX($C$2:C914),C914/MAX($C$2:C914)-1,0)</f>
        <v>-0.24017957351290675</v>
      </c>
    </row>
    <row r="915" spans="1:4" ht="15" thickBot="1">
      <c r="A915" s="97">
        <v>40955</v>
      </c>
      <c r="B915" s="98">
        <v>1.157</v>
      </c>
      <c r="C915" s="98">
        <v>1.347</v>
      </c>
      <c r="D915" s="132">
        <f>IF(C915&lt;MAX($C$2:C915),C915/MAX($C$2:C915)-1,0)</f>
        <v>-0.24410774410774416</v>
      </c>
    </row>
    <row r="916" spans="1:4" ht="15" thickBot="1">
      <c r="A916" s="97">
        <v>40956</v>
      </c>
      <c r="B916" s="98">
        <v>1.1539999999999999</v>
      </c>
      <c r="C916" s="98">
        <v>1.3440000000000001</v>
      </c>
      <c r="D916" s="132">
        <f>IF(C916&lt;MAX($C$2:C916),C916/MAX($C$2:C916)-1,0)</f>
        <v>-0.24579124579124578</v>
      </c>
    </row>
    <row r="917" spans="1:4" ht="15" thickBot="1">
      <c r="A917" s="97">
        <v>40959</v>
      </c>
      <c r="B917" s="98">
        <v>1.1559999999999999</v>
      </c>
      <c r="C917" s="98">
        <v>1.3460000000000001</v>
      </c>
      <c r="D917" s="132">
        <f>IF(C917&lt;MAX($C$2:C917),C917/MAX($C$2:C917)-1,0)</f>
        <v>-0.244668911335578</v>
      </c>
    </row>
    <row r="918" spans="1:4" ht="15" thickBot="1">
      <c r="A918" s="97">
        <v>40960</v>
      </c>
      <c r="B918" s="98">
        <v>1.167</v>
      </c>
      <c r="C918" s="98">
        <v>1.357</v>
      </c>
      <c r="D918" s="132">
        <f>IF(C918&lt;MAX($C$2:C918),C918/MAX($C$2:C918)-1,0)</f>
        <v>-0.23849607182940513</v>
      </c>
    </row>
    <row r="919" spans="1:4" ht="15" thickBot="1">
      <c r="A919" s="97">
        <v>40961</v>
      </c>
      <c r="B919" s="98">
        <v>1.1839999999999999</v>
      </c>
      <c r="C919" s="98">
        <v>1.3740000000000001</v>
      </c>
      <c r="D919" s="132">
        <f>IF(C919&lt;MAX($C$2:C919),C919/MAX($C$2:C919)-1,0)</f>
        <v>-0.22895622895622891</v>
      </c>
    </row>
    <row r="920" spans="1:4" ht="15" thickBot="1">
      <c r="A920" s="97">
        <v>40962</v>
      </c>
      <c r="B920" s="98">
        <v>1.1850000000000001</v>
      </c>
      <c r="C920" s="98">
        <v>1.375</v>
      </c>
      <c r="D920" s="132">
        <f>IF(C920&lt;MAX($C$2:C920),C920/MAX($C$2:C920)-1,0)</f>
        <v>-0.22839506172839508</v>
      </c>
    </row>
    <row r="921" spans="1:4" ht="15" thickBot="1">
      <c r="A921" s="97">
        <v>40963</v>
      </c>
      <c r="B921" s="98">
        <v>1.196</v>
      </c>
      <c r="C921" s="98">
        <v>1.3859999999999999</v>
      </c>
      <c r="D921" s="132">
        <f>IF(C921&lt;MAX($C$2:C921),C921/MAX($C$2:C921)-1,0)</f>
        <v>-0.22222222222222232</v>
      </c>
    </row>
    <row r="922" spans="1:4" ht="15" thickBot="1">
      <c r="A922" s="101">
        <v>40966</v>
      </c>
      <c r="B922" s="98">
        <v>1.202</v>
      </c>
      <c r="C922" s="98">
        <v>1.3919999999999999</v>
      </c>
      <c r="D922" s="132">
        <f>IF(C922&lt;MAX($C$2:C922),C922/MAX($C$2:C922)-1,0)</f>
        <v>-0.21885521885521897</v>
      </c>
    </row>
    <row r="923" spans="1:4" ht="15" thickBot="1">
      <c r="A923" s="97">
        <v>40967</v>
      </c>
      <c r="B923" s="98">
        <v>1.1930000000000001</v>
      </c>
      <c r="C923" s="98">
        <v>1.383</v>
      </c>
      <c r="D923" s="132">
        <f>IF(C923&lt;MAX($C$2:C923),C923/MAX($C$2:C923)-1,0)</f>
        <v>-0.22390572390572394</v>
      </c>
    </row>
    <row r="924" spans="1:4" ht="15" thickBot="1">
      <c r="A924" s="97">
        <v>40968</v>
      </c>
      <c r="B924" s="98">
        <v>1.18</v>
      </c>
      <c r="C924" s="98">
        <v>1.37</v>
      </c>
      <c r="D924" s="132">
        <f>IF(C924&lt;MAX($C$2:C924),C924/MAX($C$2:C924)-1,0)</f>
        <v>-0.23120089786756448</v>
      </c>
    </row>
    <row r="925" spans="1:4" ht="15" thickBot="1">
      <c r="A925" s="97">
        <v>40969</v>
      </c>
      <c r="B925" s="98">
        <v>1.179</v>
      </c>
      <c r="C925" s="98">
        <v>1.369</v>
      </c>
      <c r="D925" s="132">
        <f>IF(C925&lt;MAX($C$2:C925),C925/MAX($C$2:C925)-1,0)</f>
        <v>-0.23176206509539843</v>
      </c>
    </row>
    <row r="926" spans="1:4" ht="15" thickBot="1">
      <c r="A926" s="97">
        <v>40970</v>
      </c>
      <c r="B926" s="98">
        <v>1.2010000000000001</v>
      </c>
      <c r="C926" s="98">
        <v>1.391</v>
      </c>
      <c r="D926" s="132">
        <f>IF(C926&lt;MAX($C$2:C926),C926/MAX($C$2:C926)-1,0)</f>
        <v>-0.21941638608305281</v>
      </c>
    </row>
    <row r="927" spans="1:4" ht="15" thickBot="1">
      <c r="A927" s="97">
        <v>40973</v>
      </c>
      <c r="B927" s="98">
        <v>1.196</v>
      </c>
      <c r="C927" s="98">
        <v>1.3859999999999999</v>
      </c>
      <c r="D927" s="132">
        <f>IF(C927&lt;MAX($C$2:C927),C927/MAX($C$2:C927)-1,0)</f>
        <v>-0.22222222222222232</v>
      </c>
    </row>
    <row r="928" spans="1:4" ht="15" thickBot="1">
      <c r="A928" s="97">
        <v>40974</v>
      </c>
      <c r="B928" s="98">
        <v>1.1850000000000001</v>
      </c>
      <c r="C928" s="98">
        <v>1.375</v>
      </c>
      <c r="D928" s="132">
        <f>IF(C928&lt;MAX($C$2:C928),C928/MAX($C$2:C928)-1,0)</f>
        <v>-0.22839506172839508</v>
      </c>
    </row>
    <row r="929" spans="1:4" ht="15" thickBot="1">
      <c r="A929" s="97">
        <v>40975</v>
      </c>
      <c r="B929" s="98">
        <v>1.1859999999999999</v>
      </c>
      <c r="C929" s="98">
        <v>1.3759999999999999</v>
      </c>
      <c r="D929" s="132">
        <f>IF(C929&lt;MAX($C$2:C929),C929/MAX($C$2:C929)-1,0)</f>
        <v>-0.22783389450056124</v>
      </c>
    </row>
    <row r="930" spans="1:4" ht="15" thickBot="1">
      <c r="A930" s="97">
        <v>40976</v>
      </c>
      <c r="B930" s="98">
        <v>1.1990000000000001</v>
      </c>
      <c r="C930" s="98">
        <v>1.389</v>
      </c>
      <c r="D930" s="132">
        <f>IF(C930&lt;MAX($C$2:C930),C930/MAX($C$2:C930)-1,0)</f>
        <v>-0.22053872053872059</v>
      </c>
    </row>
    <row r="931" spans="1:4" ht="15" thickBot="1">
      <c r="A931" s="97">
        <v>40977</v>
      </c>
      <c r="B931" s="98">
        <v>1.2090000000000001</v>
      </c>
      <c r="C931" s="98">
        <v>1.399</v>
      </c>
      <c r="D931" s="132">
        <f>IF(C931&lt;MAX($C$2:C931),C931/MAX($C$2:C931)-1,0)</f>
        <v>-0.21492704826038156</v>
      </c>
    </row>
    <row r="932" spans="1:4" ht="15" thickBot="1">
      <c r="A932" s="97">
        <v>40980</v>
      </c>
      <c r="B932" s="98">
        <v>1.216</v>
      </c>
      <c r="C932" s="98">
        <v>1.4059999999999999</v>
      </c>
      <c r="D932" s="132">
        <f>IF(C932&lt;MAX($C$2:C932),C932/MAX($C$2:C932)-1,0)</f>
        <v>-0.21099887766554437</v>
      </c>
    </row>
    <row r="933" spans="1:4" ht="15" thickBot="1">
      <c r="A933" s="97">
        <v>40981</v>
      </c>
      <c r="B933" s="98">
        <v>1.228</v>
      </c>
      <c r="C933" s="98">
        <v>1.4179999999999999</v>
      </c>
      <c r="D933" s="132">
        <f>IF(C933&lt;MAX($C$2:C933),C933/MAX($C$2:C933)-1,0)</f>
        <v>-0.20426487093153767</v>
      </c>
    </row>
    <row r="934" spans="1:4" ht="15" thickBot="1">
      <c r="A934" s="97">
        <v>40982</v>
      </c>
      <c r="B934" s="98">
        <v>1.1970000000000001</v>
      </c>
      <c r="C934" s="98">
        <v>1.387</v>
      </c>
      <c r="D934" s="132">
        <f>IF(C934&lt;MAX($C$2:C934),C934/MAX($C$2:C934)-1,0)</f>
        <v>-0.22166105499438837</v>
      </c>
    </row>
    <row r="935" spans="1:4" ht="15" thickBot="1">
      <c r="A935" s="97">
        <v>40983</v>
      </c>
      <c r="B935" s="98">
        <v>1.196</v>
      </c>
      <c r="C935" s="98">
        <v>1.3859999999999999</v>
      </c>
      <c r="D935" s="132">
        <f>IF(C935&lt;MAX($C$2:C935),C935/MAX($C$2:C935)-1,0)</f>
        <v>-0.22222222222222232</v>
      </c>
    </row>
    <row r="936" spans="1:4" ht="15" thickBot="1">
      <c r="A936" s="97">
        <v>40984</v>
      </c>
      <c r="B936" s="98">
        <v>1.216</v>
      </c>
      <c r="C936" s="98">
        <v>1.4059999999999999</v>
      </c>
      <c r="D936" s="132">
        <f>IF(C936&lt;MAX($C$2:C936),C936/MAX($C$2:C936)-1,0)</f>
        <v>-0.21099887766554437</v>
      </c>
    </row>
    <row r="937" spans="1:4" ht="15" thickBot="1">
      <c r="A937" s="97">
        <v>40987</v>
      </c>
      <c r="B937" s="98">
        <v>1.2190000000000001</v>
      </c>
      <c r="C937" s="98">
        <v>1.409</v>
      </c>
      <c r="D937" s="132">
        <f>IF(C937&lt;MAX($C$2:C937),C937/MAX($C$2:C937)-1,0)</f>
        <v>-0.20931537598204264</v>
      </c>
    </row>
    <row r="938" spans="1:4" ht="15" thickBot="1">
      <c r="A938" s="97">
        <v>40988</v>
      </c>
      <c r="B938" s="98">
        <v>1.1950000000000001</v>
      </c>
      <c r="C938" s="98">
        <v>1.385</v>
      </c>
      <c r="D938" s="132">
        <f>IF(C938&lt;MAX($C$2:C938),C938/MAX($C$2:C938)-1,0)</f>
        <v>-0.22278338945005616</v>
      </c>
    </row>
    <row r="939" spans="1:4" ht="15" thickBot="1">
      <c r="A939" s="97">
        <v>40989</v>
      </c>
      <c r="B939" s="98">
        <v>1.1890000000000001</v>
      </c>
      <c r="C939" s="98">
        <v>1.379</v>
      </c>
      <c r="D939" s="132">
        <f>IF(C939&lt;MAX($C$2:C939),C939/MAX($C$2:C939)-1,0)</f>
        <v>-0.22615039281705951</v>
      </c>
    </row>
    <row r="940" spans="1:4" ht="15" thickBot="1">
      <c r="A940" s="97">
        <v>40990</v>
      </c>
      <c r="B940" s="98">
        <v>1.1879999999999999</v>
      </c>
      <c r="C940" s="98">
        <v>1.3779999999999999</v>
      </c>
      <c r="D940" s="132">
        <f>IF(C940&lt;MAX($C$2:C940),C940/MAX($C$2:C940)-1,0)</f>
        <v>-0.22671156004489346</v>
      </c>
    </row>
    <row r="941" spans="1:4" ht="15" thickBot="1">
      <c r="A941" s="97">
        <v>40991</v>
      </c>
      <c r="B941" s="98">
        <v>1.175</v>
      </c>
      <c r="C941" s="98">
        <v>1.365</v>
      </c>
      <c r="D941" s="132">
        <f>IF(C941&lt;MAX($C$2:C941),C941/MAX($C$2:C941)-1,0)</f>
        <v>-0.234006734006734</v>
      </c>
    </row>
    <row r="942" spans="1:4" ht="15" thickBot="1">
      <c r="A942" s="101">
        <v>40994</v>
      </c>
      <c r="B942" s="98">
        <v>1.179</v>
      </c>
      <c r="C942" s="98">
        <v>1.369</v>
      </c>
      <c r="D942" s="132">
        <f>IF(C942&lt;MAX($C$2:C942),C942/MAX($C$2:C942)-1,0)</f>
        <v>-0.23176206509539843</v>
      </c>
    </row>
    <row r="943" spans="1:4" ht="15" thickBot="1">
      <c r="A943" s="97">
        <v>40995</v>
      </c>
      <c r="B943" s="98">
        <v>1.173</v>
      </c>
      <c r="C943" s="98">
        <v>1.363</v>
      </c>
      <c r="D943" s="132">
        <f>IF(C943&lt;MAX($C$2:C943),C943/MAX($C$2:C943)-1,0)</f>
        <v>-0.23512906846240178</v>
      </c>
    </row>
    <row r="944" spans="1:4" ht="15" thickBot="1">
      <c r="A944" s="97">
        <v>40996</v>
      </c>
      <c r="B944" s="98">
        <v>1.147</v>
      </c>
      <c r="C944" s="98">
        <v>1.337</v>
      </c>
      <c r="D944" s="132">
        <f>IF(C944&lt;MAX($C$2:C944),C944/MAX($C$2:C944)-1,0)</f>
        <v>-0.24971941638608308</v>
      </c>
    </row>
    <row r="945" spans="1:4" ht="15" thickBot="1">
      <c r="A945" s="97">
        <v>40997</v>
      </c>
      <c r="B945" s="98">
        <v>1.137</v>
      </c>
      <c r="C945" s="98">
        <v>1.327</v>
      </c>
      <c r="D945" s="132">
        <f>IF(C945&lt;MAX($C$2:C945),C945/MAX($C$2:C945)-1,0)</f>
        <v>-0.255331088664422</v>
      </c>
    </row>
    <row r="946" spans="1:4" ht="15" thickBot="1">
      <c r="A946" s="97">
        <v>40998</v>
      </c>
      <c r="B946" s="98">
        <v>1.1419999999999999</v>
      </c>
      <c r="C946" s="98">
        <v>1.3320000000000001</v>
      </c>
      <c r="D946" s="132">
        <f>IF(C946&lt;MAX($C$2:C946),C946/MAX($C$2:C946)-1,0)</f>
        <v>-0.25252525252525249</v>
      </c>
    </row>
    <row r="947" spans="1:4" ht="15" thickBot="1">
      <c r="A947" s="97">
        <v>40999</v>
      </c>
      <c r="B947" s="98">
        <v>1.1419999999999999</v>
      </c>
      <c r="C947" s="98">
        <v>1.3320000000000001</v>
      </c>
      <c r="D947" s="132">
        <f>IF(C947&lt;MAX($C$2:C947),C947/MAX($C$2:C947)-1,0)</f>
        <v>-0.25252525252525249</v>
      </c>
    </row>
    <row r="948" spans="1:4" ht="15" thickBot="1">
      <c r="A948" s="97">
        <v>41004</v>
      </c>
      <c r="B948" s="98">
        <v>1.163</v>
      </c>
      <c r="C948" s="98">
        <v>1.353</v>
      </c>
      <c r="D948" s="132">
        <f>IF(C948&lt;MAX($C$2:C948),C948/MAX($C$2:C948)-1,0)</f>
        <v>-0.24074074074074081</v>
      </c>
    </row>
    <row r="949" spans="1:4" ht="15" thickBot="1">
      <c r="A949" s="97">
        <v>41005</v>
      </c>
      <c r="B949" s="98">
        <v>1.17</v>
      </c>
      <c r="C949" s="98">
        <v>1.36</v>
      </c>
      <c r="D949" s="132">
        <f>IF(C949&lt;MAX($C$2:C949),C949/MAX($C$2:C949)-1,0)</f>
        <v>-0.2368125701459034</v>
      </c>
    </row>
    <row r="950" spans="1:4" ht="15" thickBot="1">
      <c r="A950" s="97">
        <v>41008</v>
      </c>
      <c r="B950" s="98">
        <v>1.1639999999999999</v>
      </c>
      <c r="C950" s="98">
        <v>1.3540000000000001</v>
      </c>
      <c r="D950" s="132">
        <f>IF(C950&lt;MAX($C$2:C950),C950/MAX($C$2:C950)-1,0)</f>
        <v>-0.24017957351290675</v>
      </c>
    </row>
    <row r="951" spans="1:4" ht="15" thickBot="1">
      <c r="A951" s="97">
        <v>41009</v>
      </c>
      <c r="B951" s="98">
        <v>1.17</v>
      </c>
      <c r="C951" s="98">
        <v>1.36</v>
      </c>
      <c r="D951" s="132">
        <f>IF(C951&lt;MAX($C$2:C951),C951/MAX($C$2:C951)-1,0)</f>
        <v>-0.2368125701459034</v>
      </c>
    </row>
    <row r="952" spans="1:4" ht="15" thickBot="1">
      <c r="A952" s="97">
        <v>41010</v>
      </c>
      <c r="B952" s="98">
        <v>1.169</v>
      </c>
      <c r="C952" s="98">
        <v>1.359</v>
      </c>
      <c r="D952" s="132">
        <f>IF(C952&lt;MAX($C$2:C952),C952/MAX($C$2:C952)-1,0)</f>
        <v>-0.23737373737373735</v>
      </c>
    </row>
    <row r="953" spans="1:4" ht="15" thickBot="1">
      <c r="A953" s="97">
        <v>41011</v>
      </c>
      <c r="B953" s="98">
        <v>1.1830000000000001</v>
      </c>
      <c r="C953" s="98">
        <v>1.373</v>
      </c>
      <c r="D953" s="132">
        <f>IF(C953&lt;MAX($C$2:C953),C953/MAX($C$2:C953)-1,0)</f>
        <v>-0.22951739618406286</v>
      </c>
    </row>
    <row r="954" spans="1:4" ht="15" thickBot="1">
      <c r="A954" s="97">
        <v>41012</v>
      </c>
      <c r="B954" s="98">
        <v>1.1890000000000001</v>
      </c>
      <c r="C954" s="98">
        <v>1.379</v>
      </c>
      <c r="D954" s="132">
        <f>IF(C954&lt;MAX($C$2:C954),C954/MAX($C$2:C954)-1,0)</f>
        <v>-0.22615039281705951</v>
      </c>
    </row>
    <row r="955" spans="1:4" ht="15" thickBot="1">
      <c r="A955" s="97">
        <v>41015</v>
      </c>
      <c r="B955" s="98">
        <v>1.1879999999999999</v>
      </c>
      <c r="C955" s="98">
        <v>1.3779999999999999</v>
      </c>
      <c r="D955" s="132">
        <f>IF(C955&lt;MAX($C$2:C955),C955/MAX($C$2:C955)-1,0)</f>
        <v>-0.22671156004489346</v>
      </c>
    </row>
    <row r="956" spans="1:4" ht="15" thickBot="1">
      <c r="A956" s="97">
        <v>41016</v>
      </c>
      <c r="B956" s="98">
        <v>1.1779999999999999</v>
      </c>
      <c r="C956" s="98">
        <v>1.3680000000000001</v>
      </c>
      <c r="D956" s="132">
        <f>IF(C956&lt;MAX($C$2:C956),C956/MAX($C$2:C956)-1,0)</f>
        <v>-0.23232323232323226</v>
      </c>
    </row>
    <row r="957" spans="1:4" ht="15" thickBot="1">
      <c r="A957" s="97">
        <v>41017</v>
      </c>
      <c r="B957" s="98">
        <v>1.196</v>
      </c>
      <c r="C957" s="98">
        <v>1.3859999999999999</v>
      </c>
      <c r="D957" s="132">
        <f>IF(C957&lt;MAX($C$2:C957),C957/MAX($C$2:C957)-1,0)</f>
        <v>-0.22222222222222232</v>
      </c>
    </row>
    <row r="958" spans="1:4" ht="15" thickBot="1">
      <c r="A958" s="97">
        <v>41018</v>
      </c>
      <c r="B958" s="98">
        <v>1.1930000000000001</v>
      </c>
      <c r="C958" s="98">
        <v>1.383</v>
      </c>
      <c r="D958" s="132">
        <f>IF(C958&lt;MAX($C$2:C958),C958/MAX($C$2:C958)-1,0)</f>
        <v>-0.22390572390572394</v>
      </c>
    </row>
    <row r="959" spans="1:4" ht="15" thickBot="1">
      <c r="A959" s="97">
        <v>41019</v>
      </c>
      <c r="B959" s="98">
        <v>1.1970000000000001</v>
      </c>
      <c r="C959" s="98">
        <v>1.387</v>
      </c>
      <c r="D959" s="132">
        <f>IF(C959&lt;MAX($C$2:C959),C959/MAX($C$2:C959)-1,0)</f>
        <v>-0.22166105499438837</v>
      </c>
    </row>
    <row r="960" spans="1:4" ht="15" thickBot="1">
      <c r="A960" s="97">
        <v>41022</v>
      </c>
      <c r="B960" s="98">
        <v>1.19</v>
      </c>
      <c r="C960" s="98">
        <v>1.38</v>
      </c>
      <c r="D960" s="132">
        <f>IF(C960&lt;MAX($C$2:C960),C960/MAX($C$2:C960)-1,0)</f>
        <v>-0.22558922558922567</v>
      </c>
    </row>
    <row r="961" spans="1:4" ht="15" thickBot="1">
      <c r="A961" s="97">
        <v>41023</v>
      </c>
      <c r="B961" s="98">
        <v>1.1870000000000001</v>
      </c>
      <c r="C961" s="98">
        <v>1.377</v>
      </c>
      <c r="D961" s="132">
        <f>IF(C961&lt;MAX($C$2:C961),C961/MAX($C$2:C961)-1,0)</f>
        <v>-0.22727272727272729</v>
      </c>
    </row>
    <row r="962" spans="1:4" ht="15" thickBot="1">
      <c r="A962" s="101">
        <v>41024</v>
      </c>
      <c r="B962" s="98">
        <v>1.1870000000000001</v>
      </c>
      <c r="C962" s="98">
        <v>1.377</v>
      </c>
      <c r="D962" s="132">
        <f>IF(C962&lt;MAX($C$2:C962),C962/MAX($C$2:C962)-1,0)</f>
        <v>-0.22727272727272729</v>
      </c>
    </row>
    <row r="963" spans="1:4" ht="15" thickBot="1">
      <c r="A963" s="97">
        <v>41025</v>
      </c>
      <c r="B963" s="98">
        <v>1.1890000000000001</v>
      </c>
      <c r="C963" s="98">
        <v>1.379</v>
      </c>
      <c r="D963" s="132">
        <f>IF(C963&lt;MAX($C$2:C963),C963/MAX($C$2:C963)-1,0)</f>
        <v>-0.22615039281705951</v>
      </c>
    </row>
    <row r="964" spans="1:4" ht="15" thickBot="1">
      <c r="A964" s="97">
        <v>41026</v>
      </c>
      <c r="B964" s="98">
        <v>1.1830000000000001</v>
      </c>
      <c r="C964" s="98">
        <v>1.373</v>
      </c>
      <c r="D964" s="132">
        <f>IF(C964&lt;MAX($C$2:C964),C964/MAX($C$2:C964)-1,0)</f>
        <v>-0.22951739618406286</v>
      </c>
    </row>
    <row r="965" spans="1:4" ht="15" thickBot="1">
      <c r="A965" s="97">
        <v>41031</v>
      </c>
      <c r="B965" s="98">
        <v>1.2050000000000001</v>
      </c>
      <c r="C965" s="98">
        <v>1.395</v>
      </c>
      <c r="D965" s="132">
        <f>IF(C965&lt;MAX($C$2:C965),C965/MAX($C$2:C965)-1,0)</f>
        <v>-0.21717171717171713</v>
      </c>
    </row>
    <row r="966" spans="1:4" ht="15" thickBot="1">
      <c r="A966" s="97">
        <v>41032</v>
      </c>
      <c r="B966" s="98">
        <v>1.214</v>
      </c>
      <c r="C966" s="98">
        <v>1.4039999999999999</v>
      </c>
      <c r="D966" s="132">
        <f>IF(C966&lt;MAX($C$2:C966),C966/MAX($C$2:C966)-1,0)</f>
        <v>-0.21212121212121215</v>
      </c>
    </row>
    <row r="967" spans="1:4" ht="15" thickBot="1">
      <c r="A967" s="97">
        <v>41033</v>
      </c>
      <c r="B967" s="98">
        <v>1.2270000000000001</v>
      </c>
      <c r="C967" s="98">
        <v>1.417</v>
      </c>
      <c r="D967" s="132">
        <f>IF(C967&lt;MAX($C$2:C967),C967/MAX($C$2:C967)-1,0)</f>
        <v>-0.2048260381593715</v>
      </c>
    </row>
    <row r="968" spans="1:4" ht="15" thickBot="1">
      <c r="A968" s="97">
        <v>41036</v>
      </c>
      <c r="B968" s="98">
        <v>1.236</v>
      </c>
      <c r="C968" s="98">
        <v>1.4259999999999999</v>
      </c>
      <c r="D968" s="132">
        <f>IF(C968&lt;MAX($C$2:C968),C968/MAX($C$2:C968)-1,0)</f>
        <v>-0.19977553310886653</v>
      </c>
    </row>
    <row r="969" spans="1:4" ht="15" thickBot="1">
      <c r="A969" s="97">
        <v>41037</v>
      </c>
      <c r="B969" s="98">
        <v>1.232</v>
      </c>
      <c r="C969" s="98">
        <v>1.4219999999999999</v>
      </c>
      <c r="D969" s="132">
        <f>IF(C969&lt;MAX($C$2:C969),C969/MAX($C$2:C969)-1,0)</f>
        <v>-0.2020202020202021</v>
      </c>
    </row>
    <row r="970" spans="1:4" ht="15" thickBot="1">
      <c r="A970" s="97">
        <v>41038</v>
      </c>
      <c r="B970" s="98">
        <v>1.2230000000000001</v>
      </c>
      <c r="C970" s="98">
        <v>1.413</v>
      </c>
      <c r="D970" s="132">
        <f>IF(C970&lt;MAX($C$2:C970),C970/MAX($C$2:C970)-1,0)</f>
        <v>-0.20707070707070707</v>
      </c>
    </row>
    <row r="971" spans="1:4" ht="15" thickBot="1">
      <c r="A971" s="97">
        <v>41039</v>
      </c>
      <c r="B971" s="98">
        <v>1.2250000000000001</v>
      </c>
      <c r="C971" s="98">
        <v>1.415</v>
      </c>
      <c r="D971" s="132">
        <f>IF(C971&lt;MAX($C$2:C971),C971/MAX($C$2:C971)-1,0)</f>
        <v>-0.20594837261503929</v>
      </c>
    </row>
    <row r="972" spans="1:4" ht="15" thickBot="1">
      <c r="A972" s="97">
        <v>41040</v>
      </c>
      <c r="B972" s="98">
        <v>1.2190000000000001</v>
      </c>
      <c r="C972" s="98">
        <v>1.409</v>
      </c>
      <c r="D972" s="132">
        <f>IF(C972&lt;MAX($C$2:C972),C972/MAX($C$2:C972)-1,0)</f>
        <v>-0.20931537598204264</v>
      </c>
    </row>
    <row r="973" spans="1:4" ht="15" thickBot="1">
      <c r="A973" s="97">
        <v>41043</v>
      </c>
      <c r="B973" s="98">
        <v>1.2150000000000001</v>
      </c>
      <c r="C973" s="98">
        <v>1.405</v>
      </c>
      <c r="D973" s="132">
        <f>IF(C973&lt;MAX($C$2:C973),C973/MAX($C$2:C973)-1,0)</f>
        <v>-0.21156004489337821</v>
      </c>
    </row>
    <row r="974" spans="1:4" ht="15" thickBot="1">
      <c r="A974" s="97">
        <v>41044</v>
      </c>
      <c r="B974" s="98">
        <v>1.214</v>
      </c>
      <c r="C974" s="98">
        <v>1.4039999999999999</v>
      </c>
      <c r="D974" s="132">
        <f>IF(C974&lt;MAX($C$2:C974),C974/MAX($C$2:C974)-1,0)</f>
        <v>-0.21212121212121215</v>
      </c>
    </row>
    <row r="975" spans="1:4" ht="15" thickBot="1">
      <c r="A975" s="97">
        <v>41045</v>
      </c>
      <c r="B975" s="98">
        <v>1.2</v>
      </c>
      <c r="C975" s="98">
        <v>1.39</v>
      </c>
      <c r="D975" s="132">
        <f>IF(C975&lt;MAX($C$2:C975),C975/MAX($C$2:C975)-1,0)</f>
        <v>-0.21997755331088675</v>
      </c>
    </row>
    <row r="976" spans="1:4" ht="15" thickBot="1">
      <c r="A976" s="97">
        <v>41046</v>
      </c>
      <c r="B976" s="98">
        <v>1.2130000000000001</v>
      </c>
      <c r="C976" s="98">
        <v>1.403</v>
      </c>
      <c r="D976" s="132">
        <f>IF(C976&lt;MAX($C$2:C976),C976/MAX($C$2:C976)-1,0)</f>
        <v>-0.21268237934904599</v>
      </c>
    </row>
    <row r="977" spans="1:4" ht="15" thickBot="1">
      <c r="A977" s="97">
        <v>41047</v>
      </c>
      <c r="B977" s="98">
        <v>1.1950000000000001</v>
      </c>
      <c r="C977" s="98">
        <v>1.385</v>
      </c>
      <c r="D977" s="132">
        <f>IF(C977&lt;MAX($C$2:C977),C977/MAX($C$2:C977)-1,0)</f>
        <v>-0.22278338945005616</v>
      </c>
    </row>
    <row r="978" spans="1:4" ht="15" thickBot="1">
      <c r="A978" s="97">
        <v>41050</v>
      </c>
      <c r="B978" s="98">
        <v>1.2010000000000001</v>
      </c>
      <c r="C978" s="98">
        <v>1.391</v>
      </c>
      <c r="D978" s="132">
        <f>IF(C978&lt;MAX($C$2:C978),C978/MAX($C$2:C978)-1,0)</f>
        <v>-0.21941638608305281</v>
      </c>
    </row>
    <row r="979" spans="1:4" ht="15" thickBot="1">
      <c r="A979" s="97">
        <v>41051</v>
      </c>
      <c r="B979" s="98">
        <v>1.2170000000000001</v>
      </c>
      <c r="C979" s="98">
        <v>1.407</v>
      </c>
      <c r="D979" s="132">
        <f>IF(C979&lt;MAX($C$2:C979),C979/MAX($C$2:C979)-1,0)</f>
        <v>-0.21043771043771042</v>
      </c>
    </row>
    <row r="980" spans="1:4" ht="15" thickBot="1">
      <c r="A980" s="97">
        <v>41052</v>
      </c>
      <c r="B980" s="98">
        <v>1.214</v>
      </c>
      <c r="C980" s="98">
        <v>1.4039999999999999</v>
      </c>
      <c r="D980" s="132">
        <f>IF(C980&lt;MAX($C$2:C980),C980/MAX($C$2:C980)-1,0)</f>
        <v>-0.21212121212121215</v>
      </c>
    </row>
    <row r="981" spans="1:4" ht="15" thickBot="1">
      <c r="A981" s="97">
        <v>41053</v>
      </c>
      <c r="B981" s="98">
        <v>1.204</v>
      </c>
      <c r="C981" s="98">
        <v>1.3939999999999999</v>
      </c>
      <c r="D981" s="132">
        <f>IF(C981&lt;MAX($C$2:C981),C981/MAX($C$2:C981)-1,0)</f>
        <v>-0.21773288439955119</v>
      </c>
    </row>
    <row r="982" spans="1:4" ht="15" thickBot="1">
      <c r="A982" s="101">
        <v>41054</v>
      </c>
      <c r="B982" s="98">
        <v>1.196</v>
      </c>
      <c r="C982" s="98">
        <v>1.3859999999999999</v>
      </c>
      <c r="D982" s="132">
        <f>IF(C982&lt;MAX($C$2:C982),C982/MAX($C$2:C982)-1,0)</f>
        <v>-0.22222222222222232</v>
      </c>
    </row>
    <row r="983" spans="1:4" ht="15" thickBot="1">
      <c r="A983" s="97">
        <v>41057</v>
      </c>
      <c r="B983" s="98">
        <v>1.208</v>
      </c>
      <c r="C983" s="98">
        <v>1.3979999999999999</v>
      </c>
      <c r="D983" s="132">
        <f>IF(C983&lt;MAX($C$2:C983),C983/MAX($C$2:C983)-1,0)</f>
        <v>-0.21548821548821551</v>
      </c>
    </row>
    <row r="984" spans="1:4" ht="15" thickBot="1">
      <c r="A984" s="97">
        <v>41058</v>
      </c>
      <c r="B984" s="98">
        <v>1.2270000000000001</v>
      </c>
      <c r="C984" s="98">
        <v>1.417</v>
      </c>
      <c r="D984" s="132">
        <f>IF(C984&lt;MAX($C$2:C984),C984/MAX($C$2:C984)-1,0)</f>
        <v>-0.2048260381593715</v>
      </c>
    </row>
    <row r="985" spans="1:4" ht="15" thickBot="1">
      <c r="A985" s="97">
        <v>41059</v>
      </c>
      <c r="B985" s="98">
        <v>1.2210000000000001</v>
      </c>
      <c r="C985" s="98">
        <v>1.411</v>
      </c>
      <c r="D985" s="132">
        <f>IF(C985&lt;MAX($C$2:C985),C985/MAX($C$2:C985)-1,0)</f>
        <v>-0.20819304152637486</v>
      </c>
    </row>
    <row r="986" spans="1:4" ht="15" thickBot="1">
      <c r="A986" s="97">
        <v>41060</v>
      </c>
      <c r="B986" s="98">
        <v>1.228</v>
      </c>
      <c r="C986" s="98">
        <v>1.4179999999999999</v>
      </c>
      <c r="D986" s="132">
        <f>IF(C986&lt;MAX($C$2:C986),C986/MAX($C$2:C986)-1,0)</f>
        <v>-0.20426487093153767</v>
      </c>
    </row>
    <row r="987" spans="1:4" ht="15" thickBot="1">
      <c r="A987" s="97">
        <v>41061</v>
      </c>
      <c r="B987" s="98">
        <v>1.2270000000000001</v>
      </c>
      <c r="C987" s="98">
        <v>1.417</v>
      </c>
      <c r="D987" s="132">
        <f>IF(C987&lt;MAX($C$2:C987),C987/MAX($C$2:C987)-1,0)</f>
        <v>-0.2048260381593715</v>
      </c>
    </row>
    <row r="988" spans="1:4" ht="15" thickBot="1">
      <c r="A988" s="97">
        <v>41064</v>
      </c>
      <c r="B988" s="98">
        <v>1.202</v>
      </c>
      <c r="C988" s="98">
        <v>1.3919999999999999</v>
      </c>
      <c r="D988" s="132">
        <f>IF(C988&lt;MAX($C$2:C988),C988/MAX($C$2:C988)-1,0)</f>
        <v>-0.21885521885521897</v>
      </c>
    </row>
    <row r="989" spans="1:4" ht="15" thickBot="1">
      <c r="A989" s="97">
        <v>41065</v>
      </c>
      <c r="B989" s="98">
        <v>1.2010000000000001</v>
      </c>
      <c r="C989" s="98">
        <v>1.391</v>
      </c>
      <c r="D989" s="132">
        <f>IF(C989&lt;MAX($C$2:C989),C989/MAX($C$2:C989)-1,0)</f>
        <v>-0.21941638608305281</v>
      </c>
    </row>
    <row r="990" spans="1:4" ht="15" thickBot="1">
      <c r="A990" s="97">
        <v>41066</v>
      </c>
      <c r="B990" s="98">
        <v>1.202</v>
      </c>
      <c r="C990" s="98">
        <v>1.3919999999999999</v>
      </c>
      <c r="D990" s="132">
        <f>IF(C990&lt;MAX($C$2:C990),C990/MAX($C$2:C990)-1,0)</f>
        <v>-0.21885521885521897</v>
      </c>
    </row>
    <row r="991" spans="1:4" ht="15" thickBot="1">
      <c r="A991" s="97">
        <v>41067</v>
      </c>
      <c r="B991" s="98">
        <v>1.196</v>
      </c>
      <c r="C991" s="98">
        <v>1.3859999999999999</v>
      </c>
      <c r="D991" s="132">
        <f>IF(C991&lt;MAX($C$2:C991),C991/MAX($C$2:C991)-1,0)</f>
        <v>-0.22222222222222232</v>
      </c>
    </row>
    <row r="992" spans="1:4" ht="15" thickBot="1">
      <c r="A992" s="97">
        <v>41068</v>
      </c>
      <c r="B992" s="98">
        <v>1.1919999999999999</v>
      </c>
      <c r="C992" s="98">
        <v>1.3819999999999999</v>
      </c>
      <c r="D992" s="132">
        <f>IF(C992&lt;MAX($C$2:C992),C992/MAX($C$2:C992)-1,0)</f>
        <v>-0.22446689113355789</v>
      </c>
    </row>
    <row r="993" spans="1:4" ht="15" thickBot="1">
      <c r="A993" s="97">
        <v>41071</v>
      </c>
      <c r="B993" s="98">
        <v>1.2110000000000001</v>
      </c>
      <c r="C993" s="98">
        <v>1.401</v>
      </c>
      <c r="D993" s="132">
        <f>IF(C993&lt;MAX($C$2:C993),C993/MAX($C$2:C993)-1,0)</f>
        <v>-0.21380471380471378</v>
      </c>
    </row>
    <row r="994" spans="1:4" ht="15" thickBot="1">
      <c r="A994" s="97">
        <v>41072</v>
      </c>
      <c r="B994" s="98">
        <v>1.208</v>
      </c>
      <c r="C994" s="98">
        <v>1.3979999999999999</v>
      </c>
      <c r="D994" s="132">
        <f>IF(C994&lt;MAX($C$2:C994),C994/MAX($C$2:C994)-1,0)</f>
        <v>-0.21548821548821551</v>
      </c>
    </row>
    <row r="995" spans="1:4" ht="15" thickBot="1">
      <c r="A995" s="97">
        <v>41073</v>
      </c>
      <c r="B995" s="98">
        <v>1.232</v>
      </c>
      <c r="C995" s="98">
        <v>1.4219999999999999</v>
      </c>
      <c r="D995" s="132">
        <f>IF(C995&lt;MAX($C$2:C995),C995/MAX($C$2:C995)-1,0)</f>
        <v>-0.2020202020202021</v>
      </c>
    </row>
    <row r="996" spans="1:4" ht="15" thickBot="1">
      <c r="A996" s="97">
        <v>41074</v>
      </c>
      <c r="B996" s="98">
        <v>1.2210000000000001</v>
      </c>
      <c r="C996" s="98">
        <v>1.411</v>
      </c>
      <c r="D996" s="132">
        <f>IF(C996&lt;MAX($C$2:C996),C996/MAX($C$2:C996)-1,0)</f>
        <v>-0.20819304152637486</v>
      </c>
    </row>
    <row r="997" spans="1:4" ht="15" thickBot="1">
      <c r="A997" s="97">
        <v>41075</v>
      </c>
      <c r="B997" s="98">
        <v>1.2250000000000001</v>
      </c>
      <c r="C997" s="98">
        <v>1.415</v>
      </c>
      <c r="D997" s="132">
        <f>IF(C997&lt;MAX($C$2:C997),C997/MAX($C$2:C997)-1,0)</f>
        <v>-0.20594837261503929</v>
      </c>
    </row>
    <row r="998" spans="1:4" ht="15" thickBot="1">
      <c r="A998" s="97">
        <v>41078</v>
      </c>
      <c r="B998" s="98">
        <v>1.232</v>
      </c>
      <c r="C998" s="98">
        <v>1.4219999999999999</v>
      </c>
      <c r="D998" s="132">
        <f>IF(C998&lt;MAX($C$2:C998),C998/MAX($C$2:C998)-1,0)</f>
        <v>-0.2020202020202021</v>
      </c>
    </row>
    <row r="999" spans="1:4" ht="15" thickBot="1">
      <c r="A999" s="97">
        <v>41079</v>
      </c>
      <c r="B999" s="98">
        <v>1.2270000000000001</v>
      </c>
      <c r="C999" s="98">
        <v>1.417</v>
      </c>
      <c r="D999" s="132">
        <f>IF(C999&lt;MAX($C$2:C999),C999/MAX($C$2:C999)-1,0)</f>
        <v>-0.2048260381593715</v>
      </c>
    </row>
    <row r="1000" spans="1:4" ht="15" thickBot="1">
      <c r="A1000" s="97">
        <v>41080</v>
      </c>
      <c r="B1000" s="98">
        <v>1.2230000000000001</v>
      </c>
      <c r="C1000" s="98">
        <v>1.413</v>
      </c>
      <c r="D1000" s="132">
        <f>IF(C1000&lt;MAX($C$2:C1000),C1000/MAX($C$2:C1000)-1,0)</f>
        <v>-0.20707070707070707</v>
      </c>
    </row>
    <row r="1001" spans="1:4" ht="15" thickBot="1">
      <c r="A1001" s="97">
        <v>41081</v>
      </c>
      <c r="B1001" s="98">
        <v>1.202</v>
      </c>
      <c r="C1001" s="98">
        <v>1.3919999999999999</v>
      </c>
      <c r="D1001" s="132">
        <f>IF(C1001&lt;MAX($C$2:C1001),C1001/MAX($C$2:C1001)-1,0)</f>
        <v>-0.21885521885521897</v>
      </c>
    </row>
    <row r="1002" spans="1:4" ht="15" thickBot="1">
      <c r="A1002" s="101">
        <v>41085</v>
      </c>
      <c r="B1002" s="98">
        <v>1.1779999999999999</v>
      </c>
      <c r="C1002" s="98">
        <v>1.3680000000000001</v>
      </c>
      <c r="D1002" s="132">
        <f>IF(C1002&lt;MAX($C$2:C1002),C1002/MAX($C$2:C1002)-1,0)</f>
        <v>-0.23232323232323226</v>
      </c>
    </row>
    <row r="1003" spans="1:4" ht="15" thickBot="1">
      <c r="A1003" s="97">
        <v>41086</v>
      </c>
      <c r="B1003" s="98">
        <v>1.18</v>
      </c>
      <c r="C1003" s="98">
        <v>1.37</v>
      </c>
      <c r="D1003" s="132">
        <f>IF(C1003&lt;MAX($C$2:C1003),C1003/MAX($C$2:C1003)-1,0)</f>
        <v>-0.23120089786756448</v>
      </c>
    </row>
    <row r="1004" spans="1:4" ht="15" thickBot="1">
      <c r="A1004" s="97">
        <v>41087</v>
      </c>
      <c r="B1004" s="98">
        <v>1.1819999999999999</v>
      </c>
      <c r="C1004" s="98">
        <v>1.3720000000000001</v>
      </c>
      <c r="D1004" s="132">
        <f>IF(C1004&lt;MAX($C$2:C1004),C1004/MAX($C$2:C1004)-1,0)</f>
        <v>-0.2300785634118967</v>
      </c>
    </row>
    <row r="1005" spans="1:4" ht="15" thickBot="1">
      <c r="A1005" s="97">
        <v>41088</v>
      </c>
      <c r="B1005" s="98">
        <v>1.175</v>
      </c>
      <c r="C1005" s="98">
        <v>1.365</v>
      </c>
      <c r="D1005" s="132">
        <f>IF(C1005&lt;MAX($C$2:C1005),C1005/MAX($C$2:C1005)-1,0)</f>
        <v>-0.234006734006734</v>
      </c>
    </row>
    <row r="1006" spans="1:4" ht="15" thickBot="1">
      <c r="A1006" s="97">
        <v>41089</v>
      </c>
      <c r="B1006" s="98">
        <v>1.1910000000000001</v>
      </c>
      <c r="C1006" s="98">
        <v>1.381</v>
      </c>
      <c r="D1006" s="132">
        <f>IF(C1006&lt;MAX($C$2:C1006),C1006/MAX($C$2:C1006)-1,0)</f>
        <v>-0.22502805836139173</v>
      </c>
    </row>
    <row r="1007" spans="1:4" ht="15" thickBot="1">
      <c r="A1007" s="97">
        <v>41090</v>
      </c>
      <c r="B1007" s="98">
        <v>1.1910000000000001</v>
      </c>
      <c r="C1007" s="98">
        <v>1.381</v>
      </c>
      <c r="D1007" s="132">
        <f>IF(C1007&lt;MAX($C$2:C1007),C1007/MAX($C$2:C1007)-1,0)</f>
        <v>-0.22502805836139173</v>
      </c>
    </row>
    <row r="1008" spans="1:4" ht="15" thickBot="1">
      <c r="A1008" s="97">
        <v>41092</v>
      </c>
      <c r="B1008" s="98">
        <v>1.2010000000000001</v>
      </c>
      <c r="C1008" s="98">
        <v>1.391</v>
      </c>
      <c r="D1008" s="132">
        <f>IF(C1008&lt;MAX($C$2:C1008),C1008/MAX($C$2:C1008)-1,0)</f>
        <v>-0.21941638608305281</v>
      </c>
    </row>
    <row r="1009" spans="1:4" ht="15" thickBot="1">
      <c r="A1009" s="97">
        <v>41093</v>
      </c>
      <c r="B1009" s="98">
        <v>1.2030000000000001</v>
      </c>
      <c r="C1009" s="98">
        <v>1.393</v>
      </c>
      <c r="D1009" s="132">
        <f>IF(C1009&lt;MAX($C$2:C1009),C1009/MAX($C$2:C1009)-1,0)</f>
        <v>-0.21829405162738491</v>
      </c>
    </row>
    <row r="1010" spans="1:4" ht="15" thickBot="1">
      <c r="A1010" s="97">
        <v>41094</v>
      </c>
      <c r="B1010" s="98">
        <v>1.2</v>
      </c>
      <c r="C1010" s="98">
        <v>1.39</v>
      </c>
      <c r="D1010" s="132">
        <f>IF(C1010&lt;MAX($C$2:C1010),C1010/MAX($C$2:C1010)-1,0)</f>
        <v>-0.21997755331088675</v>
      </c>
    </row>
    <row r="1011" spans="1:4" ht="15" thickBot="1">
      <c r="A1011" s="97">
        <v>41095</v>
      </c>
      <c r="B1011" s="98">
        <v>1.1879999999999999</v>
      </c>
      <c r="C1011" s="98">
        <v>1.3779999999999999</v>
      </c>
      <c r="D1011" s="132">
        <f>IF(C1011&lt;MAX($C$2:C1011),C1011/MAX($C$2:C1011)-1,0)</f>
        <v>-0.22671156004489346</v>
      </c>
    </row>
    <row r="1012" spans="1:4" ht="15" thickBot="1">
      <c r="A1012" s="97">
        <v>41096</v>
      </c>
      <c r="B1012" s="98">
        <v>1.2050000000000001</v>
      </c>
      <c r="C1012" s="98">
        <v>1.395</v>
      </c>
      <c r="D1012" s="132">
        <f>IF(C1012&lt;MAX($C$2:C1012),C1012/MAX($C$2:C1012)-1,0)</f>
        <v>-0.21717171717171713</v>
      </c>
    </row>
    <row r="1013" spans="1:4" ht="15" thickBot="1">
      <c r="A1013" s="97">
        <v>41099</v>
      </c>
      <c r="B1013" s="98">
        <v>1.1870000000000001</v>
      </c>
      <c r="C1013" s="98">
        <v>1.377</v>
      </c>
      <c r="D1013" s="132">
        <f>IF(C1013&lt;MAX($C$2:C1013),C1013/MAX($C$2:C1013)-1,0)</f>
        <v>-0.22727272727272729</v>
      </c>
    </row>
    <row r="1014" spans="1:4" ht="15" thickBot="1">
      <c r="A1014" s="97">
        <v>41100</v>
      </c>
      <c r="B1014" s="98">
        <v>1.1759999999999999</v>
      </c>
      <c r="C1014" s="98">
        <v>1.3660000000000001</v>
      </c>
      <c r="D1014" s="132">
        <f>IF(C1014&lt;MAX($C$2:C1014),C1014/MAX($C$2:C1014)-1,0)</f>
        <v>-0.23344556677890005</v>
      </c>
    </row>
    <row r="1015" spans="1:4" ht="15" thickBot="1">
      <c r="A1015" s="97">
        <v>41101</v>
      </c>
      <c r="B1015" s="98">
        <v>1.1859999999999999</v>
      </c>
      <c r="C1015" s="98">
        <v>1.3759999999999999</v>
      </c>
      <c r="D1015" s="132">
        <f>IF(C1015&lt;MAX($C$2:C1015),C1015/MAX($C$2:C1015)-1,0)</f>
        <v>-0.22783389450056124</v>
      </c>
    </row>
    <row r="1016" spans="1:4" ht="15" thickBot="1">
      <c r="A1016" s="97">
        <v>41102</v>
      </c>
      <c r="B1016" s="98">
        <v>1.2070000000000001</v>
      </c>
      <c r="C1016" s="98">
        <v>1.397</v>
      </c>
      <c r="D1016" s="132">
        <f>IF(C1016&lt;MAX($C$2:C1016),C1016/MAX($C$2:C1016)-1,0)</f>
        <v>-0.21604938271604934</v>
      </c>
    </row>
    <row r="1017" spans="1:4" ht="15" thickBot="1">
      <c r="A1017" s="97">
        <v>41103</v>
      </c>
      <c r="B1017" s="98">
        <v>1.2050000000000001</v>
      </c>
      <c r="C1017" s="98">
        <v>1.395</v>
      </c>
      <c r="D1017" s="132">
        <f>IF(C1017&lt;MAX($C$2:C1017),C1017/MAX($C$2:C1017)-1,0)</f>
        <v>-0.21717171717171713</v>
      </c>
    </row>
    <row r="1018" spans="1:4" ht="15" thickBot="1">
      <c r="A1018" s="97">
        <v>41106</v>
      </c>
      <c r="B1018" s="98">
        <v>1.1759999999999999</v>
      </c>
      <c r="C1018" s="98">
        <v>1.3660000000000001</v>
      </c>
      <c r="D1018" s="132">
        <f>IF(C1018&lt;MAX($C$2:C1018),C1018/MAX($C$2:C1018)-1,0)</f>
        <v>-0.23344556677890005</v>
      </c>
    </row>
    <row r="1019" spans="1:4" ht="15" thickBot="1">
      <c r="A1019" s="97">
        <v>41107</v>
      </c>
      <c r="B1019" s="98">
        <v>1.1919999999999999</v>
      </c>
      <c r="C1019" s="98">
        <v>1.3819999999999999</v>
      </c>
      <c r="D1019" s="132">
        <f>IF(C1019&lt;MAX($C$2:C1019),C1019/MAX($C$2:C1019)-1,0)</f>
        <v>-0.22446689113355789</v>
      </c>
    </row>
    <row r="1020" spans="1:4" ht="15" thickBot="1">
      <c r="A1020" s="97">
        <v>41108</v>
      </c>
      <c r="B1020" s="98">
        <v>1.194</v>
      </c>
      <c r="C1020" s="98">
        <v>1.3839999999999999</v>
      </c>
      <c r="D1020" s="132">
        <f>IF(C1020&lt;MAX($C$2:C1020),C1020/MAX($C$2:C1020)-1,0)</f>
        <v>-0.2233445566778901</v>
      </c>
    </row>
    <row r="1021" spans="1:4" ht="15" thickBot="1">
      <c r="A1021" s="97">
        <v>41109</v>
      </c>
      <c r="B1021" s="98">
        <v>1.2010000000000001</v>
      </c>
      <c r="C1021" s="98">
        <v>1.391</v>
      </c>
      <c r="D1021" s="132">
        <f>IF(C1021&lt;MAX($C$2:C1021),C1021/MAX($C$2:C1021)-1,0)</f>
        <v>-0.21941638608305281</v>
      </c>
    </row>
    <row r="1022" spans="1:4" ht="15" thickBot="1">
      <c r="A1022" s="101">
        <v>41110</v>
      </c>
      <c r="B1022" s="98">
        <v>1.1910000000000001</v>
      </c>
      <c r="C1022" s="98">
        <v>1.381</v>
      </c>
      <c r="D1022" s="132">
        <f>IF(C1022&lt;MAX($C$2:C1022),C1022/MAX($C$2:C1022)-1,0)</f>
        <v>-0.22502805836139173</v>
      </c>
    </row>
    <row r="1023" spans="1:4" ht="15" thickBot="1">
      <c r="A1023" s="97">
        <v>41113</v>
      </c>
      <c r="B1023" s="98">
        <v>1.18</v>
      </c>
      <c r="C1023" s="98">
        <v>1.37</v>
      </c>
      <c r="D1023" s="132">
        <f>IF(C1023&lt;MAX($C$2:C1023),C1023/MAX($C$2:C1023)-1,0)</f>
        <v>-0.23120089786756448</v>
      </c>
    </row>
    <row r="1024" spans="1:4" ht="15" thickBot="1">
      <c r="A1024" s="97">
        <v>41114</v>
      </c>
      <c r="B1024" s="98">
        <v>1.1819999999999999</v>
      </c>
      <c r="C1024" s="98">
        <v>1.3720000000000001</v>
      </c>
      <c r="D1024" s="132">
        <f>IF(C1024&lt;MAX($C$2:C1024),C1024/MAX($C$2:C1024)-1,0)</f>
        <v>-0.2300785634118967</v>
      </c>
    </row>
    <row r="1025" spans="1:4" ht="15" thickBot="1">
      <c r="A1025" s="97">
        <v>41115</v>
      </c>
      <c r="B1025" s="98">
        <v>1.1819999999999999</v>
      </c>
      <c r="C1025" s="98">
        <v>1.3720000000000001</v>
      </c>
      <c r="D1025" s="132">
        <f>IF(C1025&lt;MAX($C$2:C1025),C1025/MAX($C$2:C1025)-1,0)</f>
        <v>-0.2300785634118967</v>
      </c>
    </row>
    <row r="1026" spans="1:4" ht="15" thickBot="1">
      <c r="A1026" s="97">
        <v>41116</v>
      </c>
      <c r="B1026" s="98">
        <v>1.1819999999999999</v>
      </c>
      <c r="C1026" s="98">
        <v>1.3720000000000001</v>
      </c>
      <c r="D1026" s="132">
        <f>IF(C1026&lt;MAX($C$2:C1026),C1026/MAX($C$2:C1026)-1,0)</f>
        <v>-0.2300785634118967</v>
      </c>
    </row>
    <row r="1027" spans="1:4" ht="15" thickBot="1">
      <c r="A1027" s="97">
        <v>41117</v>
      </c>
      <c r="B1027" s="98">
        <v>1.1779999999999999</v>
      </c>
      <c r="C1027" s="98">
        <v>1.3680000000000001</v>
      </c>
      <c r="D1027" s="132">
        <f>IF(C1027&lt;MAX($C$2:C1027),C1027/MAX($C$2:C1027)-1,0)</f>
        <v>-0.23232323232323226</v>
      </c>
    </row>
    <row r="1028" spans="1:4" ht="15" thickBot="1">
      <c r="A1028" s="97">
        <v>41120</v>
      </c>
      <c r="B1028" s="98">
        <v>1.1639999999999999</v>
      </c>
      <c r="C1028" s="98">
        <v>1.3540000000000001</v>
      </c>
      <c r="D1028" s="132">
        <f>IF(C1028&lt;MAX($C$2:C1028),C1028/MAX($C$2:C1028)-1,0)</f>
        <v>-0.24017957351290675</v>
      </c>
    </row>
    <row r="1029" spans="1:4" ht="15" thickBot="1">
      <c r="A1029" s="97">
        <v>41121</v>
      </c>
      <c r="B1029" s="98">
        <v>1.159</v>
      </c>
      <c r="C1029" s="98">
        <v>1.349</v>
      </c>
      <c r="D1029" s="132">
        <f>IF(C1029&lt;MAX($C$2:C1029),C1029/MAX($C$2:C1029)-1,0)</f>
        <v>-0.24298540965207638</v>
      </c>
    </row>
    <row r="1030" spans="1:4" ht="15" thickBot="1">
      <c r="A1030" s="97">
        <v>41122</v>
      </c>
      <c r="B1030" s="98">
        <v>1.1779999999999999</v>
      </c>
      <c r="C1030" s="98">
        <v>1.3680000000000001</v>
      </c>
      <c r="D1030" s="132">
        <f>IF(C1030&lt;MAX($C$2:C1030),C1030/MAX($C$2:C1030)-1,0)</f>
        <v>-0.23232323232323226</v>
      </c>
    </row>
    <row r="1031" spans="1:4" ht="15" thickBot="1">
      <c r="A1031" s="97">
        <v>41123</v>
      </c>
      <c r="B1031" s="98">
        <v>1.173</v>
      </c>
      <c r="C1031" s="98">
        <v>1.363</v>
      </c>
      <c r="D1031" s="132">
        <f>IF(C1031&lt;MAX($C$2:C1031),C1031/MAX($C$2:C1031)-1,0)</f>
        <v>-0.23512906846240178</v>
      </c>
    </row>
    <row r="1032" spans="1:4" ht="15" thickBot="1">
      <c r="A1032" s="97">
        <v>41124</v>
      </c>
      <c r="B1032" s="98">
        <v>1.1859999999999999</v>
      </c>
      <c r="C1032" s="98">
        <v>1.3759999999999999</v>
      </c>
      <c r="D1032" s="132">
        <f>IF(C1032&lt;MAX($C$2:C1032),C1032/MAX($C$2:C1032)-1,0)</f>
        <v>-0.22783389450056124</v>
      </c>
    </row>
    <row r="1033" spans="1:4" ht="15" thickBot="1">
      <c r="A1033" s="97">
        <v>41127</v>
      </c>
      <c r="B1033" s="98">
        <v>1.204</v>
      </c>
      <c r="C1033" s="98">
        <v>1.3939999999999999</v>
      </c>
      <c r="D1033" s="132">
        <f>IF(C1033&lt;MAX($C$2:C1033),C1033/MAX($C$2:C1033)-1,0)</f>
        <v>-0.21773288439955119</v>
      </c>
    </row>
    <row r="1034" spans="1:4" ht="15" thickBot="1">
      <c r="A1034" s="97">
        <v>41128</v>
      </c>
      <c r="B1034" s="98">
        <v>1.204</v>
      </c>
      <c r="C1034" s="98">
        <v>1.3939999999999999</v>
      </c>
      <c r="D1034" s="132">
        <f>IF(C1034&lt;MAX($C$2:C1034),C1034/MAX($C$2:C1034)-1,0)</f>
        <v>-0.21773288439955119</v>
      </c>
    </row>
    <row r="1035" spans="1:4" ht="15" thickBot="1">
      <c r="A1035" s="97">
        <v>41129</v>
      </c>
      <c r="B1035" s="98">
        <v>1.2030000000000001</v>
      </c>
      <c r="C1035" s="98">
        <v>1.393</v>
      </c>
      <c r="D1035" s="132">
        <f>IF(C1035&lt;MAX($C$2:C1035),C1035/MAX($C$2:C1035)-1,0)</f>
        <v>-0.21829405162738491</v>
      </c>
    </row>
    <row r="1036" spans="1:4" ht="15" thickBot="1">
      <c r="A1036" s="97">
        <v>41130</v>
      </c>
      <c r="B1036" s="98">
        <v>1.2190000000000001</v>
      </c>
      <c r="C1036" s="98">
        <v>1.409</v>
      </c>
      <c r="D1036" s="132">
        <f>IF(C1036&lt;MAX($C$2:C1036),C1036/MAX($C$2:C1036)-1,0)</f>
        <v>-0.20931537598204264</v>
      </c>
    </row>
    <row r="1037" spans="1:4" ht="15" thickBot="1">
      <c r="A1037" s="97">
        <v>41131</v>
      </c>
      <c r="B1037" s="98">
        <v>1.218</v>
      </c>
      <c r="C1037" s="98">
        <v>1.4079999999999999</v>
      </c>
      <c r="D1037" s="132">
        <f>IF(C1037&lt;MAX($C$2:C1037),C1037/MAX($C$2:C1037)-1,0)</f>
        <v>-0.20987654320987659</v>
      </c>
    </row>
    <row r="1038" spans="1:4" ht="15" thickBot="1">
      <c r="A1038" s="97">
        <v>41134</v>
      </c>
      <c r="B1038" s="98">
        <v>1.194</v>
      </c>
      <c r="C1038" s="98">
        <v>1.3839999999999999</v>
      </c>
      <c r="D1038" s="132">
        <f>IF(C1038&lt;MAX($C$2:C1038),C1038/MAX($C$2:C1038)-1,0)</f>
        <v>-0.2233445566778901</v>
      </c>
    </row>
    <row r="1039" spans="1:4" ht="15" thickBot="1">
      <c r="A1039" s="97">
        <v>41135</v>
      </c>
      <c r="B1039" s="98">
        <v>1.2</v>
      </c>
      <c r="C1039" s="98">
        <v>1.39</v>
      </c>
      <c r="D1039" s="132">
        <f>IF(C1039&lt;MAX($C$2:C1039),C1039/MAX($C$2:C1039)-1,0)</f>
        <v>-0.21997755331088675</v>
      </c>
    </row>
    <row r="1040" spans="1:4" ht="15" thickBot="1">
      <c r="A1040" s="97">
        <v>41136</v>
      </c>
      <c r="B1040" s="98">
        <v>1.19</v>
      </c>
      <c r="C1040" s="98">
        <v>1.38</v>
      </c>
      <c r="D1040" s="132">
        <f>IF(C1040&lt;MAX($C$2:C1040),C1040/MAX($C$2:C1040)-1,0)</f>
        <v>-0.22558922558922567</v>
      </c>
    </row>
    <row r="1041" spans="1:4" ht="15" thickBot="1">
      <c r="A1041" s="97">
        <v>41137</v>
      </c>
      <c r="B1041" s="98">
        <v>1.181</v>
      </c>
      <c r="C1041" s="98">
        <v>1.371</v>
      </c>
      <c r="D1041" s="132">
        <f>IF(C1041&lt;MAX($C$2:C1041),C1041/MAX($C$2:C1041)-1,0)</f>
        <v>-0.23063973063973064</v>
      </c>
    </row>
    <row r="1042" spans="1:4" ht="15" thickBot="1">
      <c r="A1042" s="101">
        <v>41138</v>
      </c>
      <c r="B1042" s="98">
        <v>1.1779999999999999</v>
      </c>
      <c r="C1042" s="98">
        <v>1.3680000000000001</v>
      </c>
      <c r="D1042" s="132">
        <f>IF(C1042&lt;MAX($C$2:C1042),C1042/MAX($C$2:C1042)-1,0)</f>
        <v>-0.23232323232323226</v>
      </c>
    </row>
    <row r="1043" spans="1:4" ht="15" thickBot="1">
      <c r="A1043" s="97">
        <v>41141</v>
      </c>
      <c r="B1043" s="98">
        <v>1.179</v>
      </c>
      <c r="C1043" s="98">
        <v>1.369</v>
      </c>
      <c r="D1043" s="132">
        <f>IF(C1043&lt;MAX($C$2:C1043),C1043/MAX($C$2:C1043)-1,0)</f>
        <v>-0.23176206509539843</v>
      </c>
    </row>
    <row r="1044" spans="1:4" ht="15" thickBot="1">
      <c r="A1044" s="97">
        <v>41142</v>
      </c>
      <c r="B1044" s="98">
        <v>1.1910000000000001</v>
      </c>
      <c r="C1044" s="98">
        <v>1.381</v>
      </c>
      <c r="D1044" s="132">
        <f>IF(C1044&lt;MAX($C$2:C1044),C1044/MAX($C$2:C1044)-1,0)</f>
        <v>-0.22502805836139173</v>
      </c>
    </row>
    <row r="1045" spans="1:4" ht="15" thickBot="1">
      <c r="A1045" s="97">
        <v>41143</v>
      </c>
      <c r="B1045" s="98">
        <v>1.1859999999999999</v>
      </c>
      <c r="C1045" s="98">
        <v>1.3759999999999999</v>
      </c>
      <c r="D1045" s="132">
        <f>IF(C1045&lt;MAX($C$2:C1045),C1045/MAX($C$2:C1045)-1,0)</f>
        <v>-0.22783389450056124</v>
      </c>
    </row>
    <row r="1046" spans="1:4" ht="15" thickBot="1">
      <c r="A1046" s="97">
        <v>41144</v>
      </c>
      <c r="B1046" s="98">
        <v>1.1890000000000001</v>
      </c>
      <c r="C1046" s="98">
        <v>1.379</v>
      </c>
      <c r="D1046" s="132">
        <f>IF(C1046&lt;MAX($C$2:C1046),C1046/MAX($C$2:C1046)-1,0)</f>
        <v>-0.22615039281705951</v>
      </c>
    </row>
    <row r="1047" spans="1:4" ht="15" thickBot="1">
      <c r="A1047" s="97">
        <v>41145</v>
      </c>
      <c r="B1047" s="98">
        <v>1.1739999999999999</v>
      </c>
      <c r="C1047" s="98">
        <v>1.3640000000000001</v>
      </c>
      <c r="D1047" s="132">
        <f>IF(C1047&lt;MAX($C$2:C1047),C1047/MAX($C$2:C1047)-1,0)</f>
        <v>-0.23456790123456783</v>
      </c>
    </row>
    <row r="1048" spans="1:4" ht="15" thickBot="1">
      <c r="A1048" s="97">
        <v>41148</v>
      </c>
      <c r="B1048" s="98">
        <v>1.1499999999999999</v>
      </c>
      <c r="C1048" s="98">
        <v>1.34</v>
      </c>
      <c r="D1048" s="132">
        <f>IF(C1048&lt;MAX($C$2:C1048),C1048/MAX($C$2:C1048)-1,0)</f>
        <v>-0.24803591470258135</v>
      </c>
    </row>
    <row r="1049" spans="1:4" ht="15" thickBot="1">
      <c r="A1049" s="97">
        <v>41149</v>
      </c>
      <c r="B1049" s="98">
        <v>1.149</v>
      </c>
      <c r="C1049" s="98">
        <v>1.339</v>
      </c>
      <c r="D1049" s="132">
        <f>IF(C1049&lt;MAX($C$2:C1049),C1049/MAX($C$2:C1049)-1,0)</f>
        <v>-0.2485970819304153</v>
      </c>
    </row>
    <row r="1050" spans="1:4" ht="15" thickBot="1">
      <c r="A1050" s="97">
        <v>41150</v>
      </c>
      <c r="B1050" s="98">
        <v>1.1399999999999999</v>
      </c>
      <c r="C1050" s="98">
        <v>1.33</v>
      </c>
      <c r="D1050" s="132">
        <f>IF(C1050&lt;MAX($C$2:C1050),C1050/MAX($C$2:C1050)-1,0)</f>
        <v>-0.25364758698092027</v>
      </c>
    </row>
    <row r="1051" spans="1:4" ht="15" thickBot="1">
      <c r="A1051" s="97">
        <v>41151</v>
      </c>
      <c r="B1051" s="98">
        <v>1.123</v>
      </c>
      <c r="C1051" s="98">
        <v>1.3129999999999999</v>
      </c>
      <c r="D1051" s="132">
        <f>IF(C1051&lt;MAX($C$2:C1051),C1051/MAX($C$2:C1051)-1,0)</f>
        <v>-0.2631874298540966</v>
      </c>
    </row>
    <row r="1052" spans="1:4" ht="15" thickBot="1">
      <c r="A1052" s="97">
        <v>41152</v>
      </c>
      <c r="B1052" s="98">
        <v>1.1279999999999999</v>
      </c>
      <c r="C1052" s="98">
        <v>1.3180000000000001</v>
      </c>
      <c r="D1052" s="132">
        <f>IF(C1052&lt;MAX($C$2:C1052),C1052/MAX($C$2:C1052)-1,0)</f>
        <v>-0.26038159371492697</v>
      </c>
    </row>
    <row r="1053" spans="1:4" ht="15" thickBot="1">
      <c r="A1053" s="97">
        <v>41155</v>
      </c>
      <c r="B1053" s="98">
        <v>1.145</v>
      </c>
      <c r="C1053" s="98">
        <v>1.335</v>
      </c>
      <c r="D1053" s="132">
        <f>IF(C1053&lt;MAX($C$2:C1053),C1053/MAX($C$2:C1053)-1,0)</f>
        <v>-0.25084175084175087</v>
      </c>
    </row>
    <row r="1054" spans="1:4" ht="15" thickBot="1">
      <c r="A1054" s="97">
        <v>41156</v>
      </c>
      <c r="B1054" s="98">
        <v>1.137</v>
      </c>
      <c r="C1054" s="98">
        <v>1.327</v>
      </c>
      <c r="D1054" s="132">
        <f>IF(C1054&lt;MAX($C$2:C1054),C1054/MAX($C$2:C1054)-1,0)</f>
        <v>-0.255331088664422</v>
      </c>
    </row>
    <row r="1055" spans="1:4" ht="15" thickBot="1">
      <c r="A1055" s="97">
        <v>41157</v>
      </c>
      <c r="B1055" s="98">
        <v>1.1319999999999999</v>
      </c>
      <c r="C1055" s="98">
        <v>1.3220000000000001</v>
      </c>
      <c r="D1055" s="132">
        <f>IF(C1055&lt;MAX($C$2:C1055),C1055/MAX($C$2:C1055)-1,0)</f>
        <v>-0.25813692480359141</v>
      </c>
    </row>
    <row r="1056" spans="1:4" ht="15" thickBot="1">
      <c r="A1056" s="97">
        <v>41158</v>
      </c>
      <c r="B1056" s="98">
        <v>1.1439999999999999</v>
      </c>
      <c r="C1056" s="98">
        <v>1.3340000000000001</v>
      </c>
      <c r="D1056" s="132">
        <f>IF(C1056&lt;MAX($C$2:C1056),C1056/MAX($C$2:C1056)-1,0)</f>
        <v>-0.2514029180695847</v>
      </c>
    </row>
    <row r="1057" spans="1:4" ht="15" thickBot="1">
      <c r="A1057" s="97">
        <v>41159</v>
      </c>
      <c r="B1057" s="98">
        <v>1.181</v>
      </c>
      <c r="C1057" s="98">
        <v>1.371</v>
      </c>
      <c r="D1057" s="132">
        <f>IF(C1057&lt;MAX($C$2:C1057),C1057/MAX($C$2:C1057)-1,0)</f>
        <v>-0.23063973063973064</v>
      </c>
    </row>
    <row r="1058" spans="1:4" ht="15" thickBot="1">
      <c r="A1058" s="97">
        <v>41162</v>
      </c>
      <c r="B1058" s="98">
        <v>1.1879999999999999</v>
      </c>
      <c r="C1058" s="98">
        <v>1.3779999999999999</v>
      </c>
      <c r="D1058" s="132">
        <f>IF(C1058&lt;MAX($C$2:C1058),C1058/MAX($C$2:C1058)-1,0)</f>
        <v>-0.22671156004489346</v>
      </c>
    </row>
    <row r="1059" spans="1:4" ht="15" thickBot="1">
      <c r="A1059" s="97">
        <v>41163</v>
      </c>
      <c r="B1059" s="98">
        <v>1.1830000000000001</v>
      </c>
      <c r="C1059" s="98">
        <v>1.373</v>
      </c>
      <c r="D1059" s="132">
        <f>IF(C1059&lt;MAX($C$2:C1059),C1059/MAX($C$2:C1059)-1,0)</f>
        <v>-0.22951739618406286</v>
      </c>
    </row>
    <row r="1060" spans="1:4" ht="15" thickBot="1">
      <c r="A1060" s="97">
        <v>41164</v>
      </c>
      <c r="B1060" s="98">
        <v>1.1839999999999999</v>
      </c>
      <c r="C1060" s="98">
        <v>1.3740000000000001</v>
      </c>
      <c r="D1060" s="132">
        <f>IF(C1060&lt;MAX($C$2:C1060),C1060/MAX($C$2:C1060)-1,0)</f>
        <v>-0.22895622895622891</v>
      </c>
    </row>
    <row r="1061" spans="1:4" ht="15" thickBot="1">
      <c r="A1061" s="97">
        <v>41165</v>
      </c>
      <c r="B1061" s="98">
        <v>1.177</v>
      </c>
      <c r="C1061" s="98">
        <v>1.367</v>
      </c>
      <c r="D1061" s="132">
        <f>IF(C1061&lt;MAX($C$2:C1061),C1061/MAX($C$2:C1061)-1,0)</f>
        <v>-0.23288439955106621</v>
      </c>
    </row>
    <row r="1062" spans="1:4" ht="15" thickBot="1">
      <c r="A1062" s="101">
        <v>41166</v>
      </c>
      <c r="B1062" s="98">
        <v>1.179</v>
      </c>
      <c r="C1062" s="98">
        <v>1.369</v>
      </c>
      <c r="D1062" s="132">
        <f>IF(C1062&lt;MAX($C$2:C1062),C1062/MAX($C$2:C1062)-1,0)</f>
        <v>-0.23176206509539843</v>
      </c>
    </row>
    <row r="1063" spans="1:4" ht="15" thickBot="1">
      <c r="A1063" s="97">
        <v>41169</v>
      </c>
      <c r="B1063" s="98">
        <v>1.159</v>
      </c>
      <c r="C1063" s="98">
        <v>1.349</v>
      </c>
      <c r="D1063" s="132">
        <f>IF(C1063&lt;MAX($C$2:C1063),C1063/MAX($C$2:C1063)-1,0)</f>
        <v>-0.24298540965207638</v>
      </c>
    </row>
    <row r="1064" spans="1:4" ht="15" thickBot="1">
      <c r="A1064" s="97">
        <v>41170</v>
      </c>
      <c r="B1064" s="98">
        <v>1.153</v>
      </c>
      <c r="C1064" s="98">
        <v>1.343</v>
      </c>
      <c r="D1064" s="132">
        <f>IF(C1064&lt;MAX($C$2:C1064),C1064/MAX($C$2:C1064)-1,0)</f>
        <v>-0.24635241301907973</v>
      </c>
    </row>
    <row r="1065" spans="1:4" ht="15" thickBot="1">
      <c r="A1065" s="97">
        <v>41171</v>
      </c>
      <c r="B1065" s="98">
        <v>1.159</v>
      </c>
      <c r="C1065" s="98">
        <v>1.349</v>
      </c>
      <c r="D1065" s="132">
        <f>IF(C1065&lt;MAX($C$2:C1065),C1065/MAX($C$2:C1065)-1,0)</f>
        <v>-0.24298540965207638</v>
      </c>
    </row>
    <row r="1066" spans="1:4" ht="15" thickBot="1">
      <c r="A1066" s="97">
        <v>41172</v>
      </c>
      <c r="B1066" s="98">
        <v>1.1399999999999999</v>
      </c>
      <c r="C1066" s="98">
        <v>1.33</v>
      </c>
      <c r="D1066" s="132">
        <f>IF(C1066&lt;MAX($C$2:C1066),C1066/MAX($C$2:C1066)-1,0)</f>
        <v>-0.25364758698092027</v>
      </c>
    </row>
    <row r="1067" spans="1:4" ht="15" thickBot="1">
      <c r="A1067" s="97">
        <v>41173</v>
      </c>
      <c r="B1067" s="98">
        <v>1.133</v>
      </c>
      <c r="C1067" s="98">
        <v>1.323</v>
      </c>
      <c r="D1067" s="132">
        <f>IF(C1067&lt;MAX($C$2:C1067),C1067/MAX($C$2:C1067)-1,0)</f>
        <v>-0.25757575757575757</v>
      </c>
    </row>
    <row r="1068" spans="1:4" ht="15" thickBot="1">
      <c r="A1068" s="97">
        <v>41176</v>
      </c>
      <c r="B1068" s="98">
        <v>1.1419999999999999</v>
      </c>
      <c r="C1068" s="98">
        <v>1.3320000000000001</v>
      </c>
      <c r="D1068" s="132">
        <f>IF(C1068&lt;MAX($C$2:C1068),C1068/MAX($C$2:C1068)-1,0)</f>
        <v>-0.25252525252525249</v>
      </c>
    </row>
    <row r="1069" spans="1:4" ht="15" thickBot="1">
      <c r="A1069" s="97">
        <v>41177</v>
      </c>
      <c r="B1069" s="98">
        <v>1.137</v>
      </c>
      <c r="C1069" s="98">
        <v>1.327</v>
      </c>
      <c r="D1069" s="132">
        <f>IF(C1069&lt;MAX($C$2:C1069),C1069/MAX($C$2:C1069)-1,0)</f>
        <v>-0.255331088664422</v>
      </c>
    </row>
    <row r="1070" spans="1:4" ht="15" thickBot="1">
      <c r="A1070" s="97">
        <v>41178</v>
      </c>
      <c r="B1070" s="98">
        <v>1.127</v>
      </c>
      <c r="C1070" s="98">
        <v>1.3169999999999999</v>
      </c>
      <c r="D1070" s="132">
        <f>IF(C1070&lt;MAX($C$2:C1070),C1070/MAX($C$2:C1070)-1,0)</f>
        <v>-0.26094276094276103</v>
      </c>
    </row>
    <row r="1071" spans="1:4" ht="15" thickBot="1">
      <c r="A1071" s="97">
        <v>41179</v>
      </c>
      <c r="B1071" s="98">
        <v>1.149</v>
      </c>
      <c r="C1071" s="98">
        <v>1.339</v>
      </c>
      <c r="D1071" s="132">
        <f>IF(C1071&lt;MAX($C$2:C1071),C1071/MAX($C$2:C1071)-1,0)</f>
        <v>-0.2485970819304153</v>
      </c>
    </row>
    <row r="1072" spans="1:4" ht="15" thickBot="1">
      <c r="A1072" s="97">
        <v>41180</v>
      </c>
      <c r="B1072" s="98">
        <v>1.1679999999999999</v>
      </c>
      <c r="C1072" s="98">
        <v>1.3580000000000001</v>
      </c>
      <c r="D1072" s="132">
        <f>IF(C1072&lt;MAX($C$2:C1072),C1072/MAX($C$2:C1072)-1,0)</f>
        <v>-0.23793490460157118</v>
      </c>
    </row>
    <row r="1073" spans="1:4" ht="15" thickBot="1">
      <c r="A1073" s="97">
        <v>41182</v>
      </c>
      <c r="B1073" s="98">
        <v>1.1679999999999999</v>
      </c>
      <c r="C1073" s="98">
        <v>1.3580000000000001</v>
      </c>
      <c r="D1073" s="132">
        <f>IF(C1073&lt;MAX($C$2:C1073),C1073/MAX($C$2:C1073)-1,0)</f>
        <v>-0.23793490460157118</v>
      </c>
    </row>
    <row r="1074" spans="1:4" ht="15" thickBot="1">
      <c r="A1074" s="97">
        <v>41190</v>
      </c>
      <c r="B1074" s="98">
        <v>1.167</v>
      </c>
      <c r="C1074" s="98">
        <v>1.357</v>
      </c>
      <c r="D1074" s="132">
        <f>IF(C1074&lt;MAX($C$2:C1074),C1074/MAX($C$2:C1074)-1,0)</f>
        <v>-0.23849607182940513</v>
      </c>
    </row>
    <row r="1075" spans="1:4" ht="15" thickBot="1">
      <c r="A1075" s="97">
        <v>41191</v>
      </c>
      <c r="B1075" s="98">
        <v>1.1910000000000001</v>
      </c>
      <c r="C1075" s="98">
        <v>1.381</v>
      </c>
      <c r="D1075" s="132">
        <f>IF(C1075&lt;MAX($C$2:C1075),C1075/MAX($C$2:C1075)-1,0)</f>
        <v>-0.22502805836139173</v>
      </c>
    </row>
    <row r="1076" spans="1:4" ht="15" thickBot="1">
      <c r="A1076" s="97">
        <v>41192</v>
      </c>
      <c r="B1076" s="98">
        <v>1.1950000000000001</v>
      </c>
      <c r="C1076" s="98">
        <v>1.385</v>
      </c>
      <c r="D1076" s="132">
        <f>IF(C1076&lt;MAX($C$2:C1076),C1076/MAX($C$2:C1076)-1,0)</f>
        <v>-0.22278338945005616</v>
      </c>
    </row>
    <row r="1077" spans="1:4" ht="15" thickBot="1">
      <c r="A1077" s="97">
        <v>41193</v>
      </c>
      <c r="B1077" s="98">
        <v>1.1879999999999999</v>
      </c>
      <c r="C1077" s="98">
        <v>1.3779999999999999</v>
      </c>
      <c r="D1077" s="132">
        <f>IF(C1077&lt;MAX($C$2:C1077),C1077/MAX($C$2:C1077)-1,0)</f>
        <v>-0.22671156004489346</v>
      </c>
    </row>
    <row r="1078" spans="1:4" ht="15" thickBot="1">
      <c r="A1078" s="97">
        <v>41194</v>
      </c>
      <c r="B1078" s="98">
        <v>1.1870000000000001</v>
      </c>
      <c r="C1078" s="98">
        <v>1.377</v>
      </c>
      <c r="D1078" s="132">
        <f>IF(C1078&lt;MAX($C$2:C1078),C1078/MAX($C$2:C1078)-1,0)</f>
        <v>-0.22727272727272729</v>
      </c>
    </row>
    <row r="1079" spans="1:4" ht="15" thickBot="1">
      <c r="A1079" s="97">
        <v>41197</v>
      </c>
      <c r="B1079" s="98">
        <v>1.1850000000000001</v>
      </c>
      <c r="C1079" s="98">
        <v>1.375</v>
      </c>
      <c r="D1079" s="132">
        <f>IF(C1079&lt;MAX($C$2:C1079),C1079/MAX($C$2:C1079)-1,0)</f>
        <v>-0.22839506172839508</v>
      </c>
    </row>
    <row r="1080" spans="1:4" ht="15" thickBot="1">
      <c r="A1080" s="97">
        <v>41198</v>
      </c>
      <c r="B1080" s="98">
        <v>1.1910000000000001</v>
      </c>
      <c r="C1080" s="98">
        <v>1.381</v>
      </c>
      <c r="D1080" s="132">
        <f>IF(C1080&lt;MAX($C$2:C1080),C1080/MAX($C$2:C1080)-1,0)</f>
        <v>-0.22502805836139173</v>
      </c>
    </row>
    <row r="1081" spans="1:4" ht="15" thickBot="1">
      <c r="A1081" s="97">
        <v>41199</v>
      </c>
      <c r="B1081" s="98">
        <v>1.1919999999999999</v>
      </c>
      <c r="C1081" s="98">
        <v>1.3819999999999999</v>
      </c>
      <c r="D1081" s="132">
        <f>IF(C1081&lt;MAX($C$2:C1081),C1081/MAX($C$2:C1081)-1,0)</f>
        <v>-0.22446689113355789</v>
      </c>
    </row>
    <row r="1082" spans="1:4" ht="15" thickBot="1">
      <c r="A1082" s="101">
        <v>41200</v>
      </c>
      <c r="B1082" s="98">
        <v>1.2090000000000001</v>
      </c>
      <c r="C1082" s="98">
        <v>1.399</v>
      </c>
      <c r="D1082" s="132">
        <f>IF(C1082&lt;MAX($C$2:C1082),C1082/MAX($C$2:C1082)-1,0)</f>
        <v>-0.21492704826038156</v>
      </c>
    </row>
    <row r="1083" spans="1:4" ht="15" thickBot="1">
      <c r="A1083" s="97">
        <v>41201</v>
      </c>
      <c r="B1083" s="98">
        <v>1.2030000000000001</v>
      </c>
      <c r="C1083" s="98">
        <v>1.393</v>
      </c>
      <c r="D1083" s="132">
        <f>IF(C1083&lt;MAX($C$2:C1083),C1083/MAX($C$2:C1083)-1,0)</f>
        <v>-0.21829405162738491</v>
      </c>
    </row>
    <row r="1084" spans="1:4" ht="15" thickBot="1">
      <c r="A1084" s="97">
        <v>41204</v>
      </c>
      <c r="B1084" s="98">
        <v>1.2110000000000001</v>
      </c>
      <c r="C1084" s="98">
        <v>1.401</v>
      </c>
      <c r="D1084" s="132">
        <f>IF(C1084&lt;MAX($C$2:C1084),C1084/MAX($C$2:C1084)-1,0)</f>
        <v>-0.21380471380471378</v>
      </c>
    </row>
    <row r="1085" spans="1:4" ht="15" thickBot="1">
      <c r="A1085" s="97">
        <v>41205</v>
      </c>
      <c r="B1085" s="98">
        <v>1.1910000000000001</v>
      </c>
      <c r="C1085" s="98">
        <v>1.381</v>
      </c>
      <c r="D1085" s="132">
        <f>IF(C1085&lt;MAX($C$2:C1085),C1085/MAX($C$2:C1085)-1,0)</f>
        <v>-0.22502805836139173</v>
      </c>
    </row>
    <row r="1086" spans="1:4" ht="15" thickBot="1">
      <c r="A1086" s="97">
        <v>41206</v>
      </c>
      <c r="B1086" s="98">
        <v>1.1870000000000001</v>
      </c>
      <c r="C1086" s="98">
        <v>1.377</v>
      </c>
      <c r="D1086" s="132">
        <f>IF(C1086&lt;MAX($C$2:C1086),C1086/MAX($C$2:C1086)-1,0)</f>
        <v>-0.22727272727272729</v>
      </c>
    </row>
    <row r="1087" spans="1:4" ht="15" thickBot="1">
      <c r="A1087" s="97">
        <v>41207</v>
      </c>
      <c r="B1087" s="98">
        <v>1.177</v>
      </c>
      <c r="C1087" s="98">
        <v>1.367</v>
      </c>
      <c r="D1087" s="132">
        <f>IF(C1087&lt;MAX($C$2:C1087),C1087/MAX($C$2:C1087)-1,0)</f>
        <v>-0.23288439955106621</v>
      </c>
    </row>
    <row r="1088" spans="1:4" ht="15" thickBot="1">
      <c r="A1088" s="97">
        <v>41208</v>
      </c>
      <c r="B1088" s="98">
        <v>1.165</v>
      </c>
      <c r="C1088" s="98">
        <v>1.355</v>
      </c>
      <c r="D1088" s="132">
        <f>IF(C1088&lt;MAX($C$2:C1088),C1088/MAX($C$2:C1088)-1,0)</f>
        <v>-0.23961840628507303</v>
      </c>
    </row>
    <row r="1089" spans="1:4" ht="15" thickBot="1">
      <c r="A1089" s="97">
        <v>41211</v>
      </c>
      <c r="B1089" s="98">
        <v>1.1619999999999999</v>
      </c>
      <c r="C1089" s="98">
        <v>1.3520000000000001</v>
      </c>
      <c r="D1089" s="132">
        <f>IF(C1089&lt;MAX($C$2:C1089),C1089/MAX($C$2:C1089)-1,0)</f>
        <v>-0.24130190796857465</v>
      </c>
    </row>
    <row r="1090" spans="1:4" ht="15" thickBot="1">
      <c r="A1090" s="97">
        <v>41212</v>
      </c>
      <c r="B1090" s="98">
        <v>1.161</v>
      </c>
      <c r="C1090" s="98">
        <v>1.351</v>
      </c>
      <c r="D1090" s="132">
        <f>IF(C1090&lt;MAX($C$2:C1090),C1090/MAX($C$2:C1090)-1,0)</f>
        <v>-0.24186307519640859</v>
      </c>
    </row>
    <row r="1091" spans="1:4" ht="15" thickBot="1">
      <c r="A1091" s="97">
        <v>41213</v>
      </c>
      <c r="B1091" s="98">
        <v>1.171</v>
      </c>
      <c r="C1091" s="98">
        <v>1.361</v>
      </c>
      <c r="D1091" s="132">
        <f>IF(C1091&lt;MAX($C$2:C1091),C1091/MAX($C$2:C1091)-1,0)</f>
        <v>-0.23625140291806956</v>
      </c>
    </row>
    <row r="1092" spans="1:4" ht="15" thickBot="1">
      <c r="A1092" s="97">
        <v>41214</v>
      </c>
      <c r="B1092" s="98">
        <v>1.1850000000000001</v>
      </c>
      <c r="C1092" s="98">
        <v>1.375</v>
      </c>
      <c r="D1092" s="132">
        <f>IF(C1092&lt;MAX($C$2:C1092),C1092/MAX($C$2:C1092)-1,0)</f>
        <v>-0.22839506172839508</v>
      </c>
    </row>
    <row r="1093" spans="1:4" ht="15" thickBot="1">
      <c r="A1093" s="97">
        <v>41215</v>
      </c>
      <c r="B1093" s="98">
        <v>1.1870000000000001</v>
      </c>
      <c r="C1093" s="98">
        <v>1.377</v>
      </c>
      <c r="D1093" s="132">
        <f>IF(C1093&lt;MAX($C$2:C1093),C1093/MAX($C$2:C1093)-1,0)</f>
        <v>-0.22727272727272729</v>
      </c>
    </row>
    <row r="1094" spans="1:4" ht="15" thickBot="1">
      <c r="A1094" s="97">
        <v>41218</v>
      </c>
      <c r="B1094" s="98">
        <v>1.181</v>
      </c>
      <c r="C1094" s="98">
        <v>1.371</v>
      </c>
      <c r="D1094" s="132">
        <f>IF(C1094&lt;MAX($C$2:C1094),C1094/MAX($C$2:C1094)-1,0)</f>
        <v>-0.23063973063973064</v>
      </c>
    </row>
    <row r="1095" spans="1:4" ht="15" thickBot="1">
      <c r="A1095" s="97">
        <v>41219</v>
      </c>
      <c r="B1095" s="98">
        <v>1.1759999999999999</v>
      </c>
      <c r="C1095" s="98">
        <v>1.3660000000000001</v>
      </c>
      <c r="D1095" s="132">
        <f>IF(C1095&lt;MAX($C$2:C1095),C1095/MAX($C$2:C1095)-1,0)</f>
        <v>-0.23344556677890005</v>
      </c>
    </row>
    <row r="1096" spans="1:4" ht="15" thickBot="1">
      <c r="A1096" s="97">
        <v>41220</v>
      </c>
      <c r="B1096" s="98">
        <v>1.1759999999999999</v>
      </c>
      <c r="C1096" s="98">
        <v>1.3660000000000001</v>
      </c>
      <c r="D1096" s="132">
        <f>IF(C1096&lt;MAX($C$2:C1096),C1096/MAX($C$2:C1096)-1,0)</f>
        <v>-0.23344556677890005</v>
      </c>
    </row>
    <row r="1097" spans="1:4" ht="15" thickBot="1">
      <c r="A1097" s="97">
        <v>41221</v>
      </c>
      <c r="B1097" s="98">
        <v>1.159</v>
      </c>
      <c r="C1097" s="98">
        <v>1.349</v>
      </c>
      <c r="D1097" s="132">
        <f>IF(C1097&lt;MAX($C$2:C1097),C1097/MAX($C$2:C1097)-1,0)</f>
        <v>-0.24298540965207638</v>
      </c>
    </row>
    <row r="1098" spans="1:4" ht="15" thickBot="1">
      <c r="A1098" s="97">
        <v>41222</v>
      </c>
      <c r="B1098" s="98">
        <v>1.1579999999999999</v>
      </c>
      <c r="C1098" s="98">
        <v>1.3480000000000001</v>
      </c>
      <c r="D1098" s="132">
        <f>IF(C1098&lt;MAX($C$2:C1098),C1098/MAX($C$2:C1098)-1,0)</f>
        <v>-0.24354657687991021</v>
      </c>
    </row>
    <row r="1099" spans="1:4" ht="15" thickBot="1">
      <c r="A1099" s="97">
        <v>41225</v>
      </c>
      <c r="B1099" s="98">
        <v>1.1559999999999999</v>
      </c>
      <c r="C1099" s="98">
        <v>1.3460000000000001</v>
      </c>
      <c r="D1099" s="132">
        <f>IF(C1099&lt;MAX($C$2:C1099),C1099/MAX($C$2:C1099)-1,0)</f>
        <v>-0.244668911335578</v>
      </c>
    </row>
    <row r="1100" spans="1:4" ht="15" thickBot="1">
      <c r="A1100" s="97">
        <v>41226</v>
      </c>
      <c r="B1100" s="98">
        <v>1.139</v>
      </c>
      <c r="C1100" s="98">
        <v>1.329</v>
      </c>
      <c r="D1100" s="132">
        <f>IF(C1100&lt;MAX($C$2:C1100),C1100/MAX($C$2:C1100)-1,0)</f>
        <v>-0.25420875420875422</v>
      </c>
    </row>
    <row r="1101" spans="1:4" ht="15" thickBot="1">
      <c r="A1101" s="97">
        <v>41227</v>
      </c>
      <c r="B1101" s="98">
        <v>1.1419999999999999</v>
      </c>
      <c r="C1101" s="98">
        <v>1.3320000000000001</v>
      </c>
      <c r="D1101" s="132">
        <f>IF(C1101&lt;MAX($C$2:C1101),C1101/MAX($C$2:C1101)-1,0)</f>
        <v>-0.25252525252525249</v>
      </c>
    </row>
    <row r="1102" spans="1:4" ht="15" thickBot="1">
      <c r="A1102" s="101">
        <v>41228</v>
      </c>
      <c r="B1102" s="98">
        <v>1.135</v>
      </c>
      <c r="C1102" s="98">
        <v>1.325</v>
      </c>
      <c r="D1102" s="132">
        <f>IF(C1102&lt;MAX($C$2:C1102),C1102/MAX($C$2:C1102)-1,0)</f>
        <v>-0.25645342312008979</v>
      </c>
    </row>
    <row r="1103" spans="1:4" ht="15" thickBot="1">
      <c r="A1103" s="97">
        <v>41229</v>
      </c>
      <c r="B1103" s="98">
        <v>1.129</v>
      </c>
      <c r="C1103" s="98">
        <v>1.319</v>
      </c>
      <c r="D1103" s="132">
        <f>IF(C1103&lt;MAX($C$2:C1103),C1103/MAX($C$2:C1103)-1,0)</f>
        <v>-0.25982042648709325</v>
      </c>
    </row>
    <row r="1104" spans="1:4" ht="15" thickBot="1">
      <c r="A1104" s="97">
        <v>41232</v>
      </c>
      <c r="B1104" s="98">
        <v>1.125</v>
      </c>
      <c r="C1104" s="98">
        <v>1.3149999999999999</v>
      </c>
      <c r="D1104" s="132">
        <f>IF(C1104&lt;MAX($C$2:C1104),C1104/MAX($C$2:C1104)-1,0)</f>
        <v>-0.26206509539842882</v>
      </c>
    </row>
    <row r="1105" spans="1:4" ht="15" thickBot="1">
      <c r="A1105" s="97">
        <v>41233</v>
      </c>
      <c r="B1105" s="98">
        <v>1.119</v>
      </c>
      <c r="C1105" s="98">
        <v>1.3089999999999999</v>
      </c>
      <c r="D1105" s="132">
        <f>IF(C1105&lt;MAX($C$2:C1105),C1105/MAX($C$2:C1105)-1,0)</f>
        <v>-0.26543209876543217</v>
      </c>
    </row>
    <row r="1106" spans="1:4" ht="15" thickBot="1">
      <c r="A1106" s="97">
        <v>41234</v>
      </c>
      <c r="B1106" s="98">
        <v>1.1299999999999999</v>
      </c>
      <c r="C1106" s="98">
        <v>1.32</v>
      </c>
      <c r="D1106" s="132">
        <f>IF(C1106&lt;MAX($C$2:C1106),C1106/MAX($C$2:C1106)-1,0)</f>
        <v>-0.25925925925925919</v>
      </c>
    </row>
    <row r="1107" spans="1:4" ht="15" thickBot="1">
      <c r="A1107" s="97">
        <v>41235</v>
      </c>
      <c r="B1107" s="98">
        <v>1.119</v>
      </c>
      <c r="C1107" s="98">
        <v>1.3089999999999999</v>
      </c>
      <c r="D1107" s="132">
        <f>IF(C1107&lt;MAX($C$2:C1107),C1107/MAX($C$2:C1107)-1,0)</f>
        <v>-0.26543209876543217</v>
      </c>
    </row>
    <row r="1108" spans="1:4" ht="15" thickBot="1">
      <c r="A1108" s="97">
        <v>41236</v>
      </c>
      <c r="B1108" s="98">
        <v>1.1259999999999999</v>
      </c>
      <c r="C1108" s="98">
        <v>1.3160000000000001</v>
      </c>
      <c r="D1108" s="132">
        <f>IF(C1108&lt;MAX($C$2:C1108),C1108/MAX($C$2:C1108)-1,0)</f>
        <v>-0.26150392817059487</v>
      </c>
    </row>
    <row r="1109" spans="1:4" ht="15" thickBot="1">
      <c r="A1109" s="97">
        <v>41239</v>
      </c>
      <c r="B1109" s="98">
        <v>1.1160000000000001</v>
      </c>
      <c r="C1109" s="98">
        <v>1.306</v>
      </c>
      <c r="D1109" s="132">
        <f>IF(C1109&lt;MAX($C$2:C1109),C1109/MAX($C$2:C1109)-1,0)</f>
        <v>-0.26711560044893379</v>
      </c>
    </row>
    <row r="1110" spans="1:4" ht="15" thickBot="1">
      <c r="A1110" s="97">
        <v>41240</v>
      </c>
      <c r="B1110" s="98">
        <v>1.1000000000000001</v>
      </c>
      <c r="C1110" s="98">
        <v>1.29</v>
      </c>
      <c r="D1110" s="132">
        <f>IF(C1110&lt;MAX($C$2:C1110),C1110/MAX($C$2:C1110)-1,0)</f>
        <v>-0.27609427609427606</v>
      </c>
    </row>
    <row r="1111" spans="1:4" ht="15" thickBot="1">
      <c r="A1111" s="97">
        <v>41241</v>
      </c>
      <c r="B1111" s="98">
        <v>1.0880000000000001</v>
      </c>
      <c r="C1111" s="98">
        <v>1.278</v>
      </c>
      <c r="D1111" s="132">
        <f>IF(C1111&lt;MAX($C$2:C1111),C1111/MAX($C$2:C1111)-1,0)</f>
        <v>-0.28282828282828287</v>
      </c>
    </row>
    <row r="1112" spans="1:4" ht="15" thickBot="1">
      <c r="A1112" s="97">
        <v>41242</v>
      </c>
      <c r="B1112" s="98">
        <v>1.087</v>
      </c>
      <c r="C1112" s="98">
        <v>1.2769999999999999</v>
      </c>
      <c r="D1112" s="132">
        <f>IF(C1112&lt;MAX($C$2:C1112),C1112/MAX($C$2:C1112)-1,0)</f>
        <v>-0.28338945005611682</v>
      </c>
    </row>
    <row r="1113" spans="1:4" ht="15" thickBot="1">
      <c r="A1113" s="97">
        <v>41243</v>
      </c>
      <c r="B1113" s="98">
        <v>1.1000000000000001</v>
      </c>
      <c r="C1113" s="98">
        <v>1.29</v>
      </c>
      <c r="D1113" s="132">
        <f>IF(C1113&lt;MAX($C$2:C1113),C1113/MAX($C$2:C1113)-1,0)</f>
        <v>-0.27609427609427606</v>
      </c>
    </row>
    <row r="1114" spans="1:4" ht="15" thickBot="1">
      <c r="A1114" s="97">
        <v>41246</v>
      </c>
      <c r="B1114" s="98">
        <v>1.087</v>
      </c>
      <c r="C1114" s="98">
        <v>1.2769999999999999</v>
      </c>
      <c r="D1114" s="132">
        <f>IF(C1114&lt;MAX($C$2:C1114),C1114/MAX($C$2:C1114)-1,0)</f>
        <v>-0.28338945005611682</v>
      </c>
    </row>
    <row r="1115" spans="1:4" ht="15" thickBot="1">
      <c r="A1115" s="97">
        <v>41247</v>
      </c>
      <c r="B1115" s="98">
        <v>1.0960000000000001</v>
      </c>
      <c r="C1115" s="98">
        <v>1.286</v>
      </c>
      <c r="D1115" s="132">
        <f>IF(C1115&lt;MAX($C$2:C1115),C1115/MAX($C$2:C1115)-1,0)</f>
        <v>-0.27833894500561163</v>
      </c>
    </row>
    <row r="1116" spans="1:4" ht="15" thickBot="1">
      <c r="A1116" s="97">
        <v>41248</v>
      </c>
      <c r="B1116" s="98">
        <v>1.125</v>
      </c>
      <c r="C1116" s="98">
        <v>1.3149999999999999</v>
      </c>
      <c r="D1116" s="132">
        <f>IF(C1116&lt;MAX($C$2:C1116),C1116/MAX($C$2:C1116)-1,0)</f>
        <v>-0.26206509539842882</v>
      </c>
    </row>
    <row r="1117" spans="1:4" ht="15" thickBot="1">
      <c r="A1117" s="97">
        <v>41249</v>
      </c>
      <c r="B1117" s="98">
        <v>1.1220000000000001</v>
      </c>
      <c r="C1117" s="98">
        <v>1.3120000000000001</v>
      </c>
      <c r="D1117" s="132">
        <f>IF(C1117&lt;MAX($C$2:C1117),C1117/MAX($C$2:C1117)-1,0)</f>
        <v>-0.26374859708193044</v>
      </c>
    </row>
    <row r="1118" spans="1:4" ht="15" thickBot="1">
      <c r="A1118" s="97">
        <v>41250</v>
      </c>
      <c r="B1118" s="98">
        <v>1.137</v>
      </c>
      <c r="C1118" s="98">
        <v>1.327</v>
      </c>
      <c r="D1118" s="132">
        <f>IF(C1118&lt;MAX($C$2:C1118),C1118/MAX($C$2:C1118)-1,0)</f>
        <v>-0.255331088664422</v>
      </c>
    </row>
    <row r="1119" spans="1:4" ht="15" thickBot="1">
      <c r="A1119" s="97">
        <v>41253</v>
      </c>
      <c r="B1119" s="98">
        <v>1.1479999999999999</v>
      </c>
      <c r="C1119" s="98">
        <v>1.3380000000000001</v>
      </c>
      <c r="D1119" s="132">
        <f>IF(C1119&lt;MAX($C$2:C1119),C1119/MAX($C$2:C1119)-1,0)</f>
        <v>-0.24915824915824913</v>
      </c>
    </row>
    <row r="1120" spans="1:4" ht="15" thickBot="1">
      <c r="A1120" s="97">
        <v>41254</v>
      </c>
      <c r="B1120" s="98">
        <v>1.1439999999999999</v>
      </c>
      <c r="C1120" s="98">
        <v>1.3340000000000001</v>
      </c>
      <c r="D1120" s="132">
        <f>IF(C1120&lt;MAX($C$2:C1120),C1120/MAX($C$2:C1120)-1,0)</f>
        <v>-0.2514029180695847</v>
      </c>
    </row>
    <row r="1121" spans="1:4" ht="15" thickBot="1">
      <c r="A1121" s="97">
        <v>41255</v>
      </c>
      <c r="B1121" s="98">
        <v>1.1439999999999999</v>
      </c>
      <c r="C1121" s="98">
        <v>1.3340000000000001</v>
      </c>
      <c r="D1121" s="132">
        <f>IF(C1121&lt;MAX($C$2:C1121),C1121/MAX($C$2:C1121)-1,0)</f>
        <v>-0.2514029180695847</v>
      </c>
    </row>
    <row r="1122" spans="1:4" ht="15" thickBot="1">
      <c r="A1122" s="101">
        <v>41256</v>
      </c>
      <c r="B1122" s="98">
        <v>1.135</v>
      </c>
      <c r="C1122" s="98">
        <v>1.325</v>
      </c>
      <c r="D1122" s="132">
        <f>IF(C1122&lt;MAX($C$2:C1122),C1122/MAX($C$2:C1122)-1,0)</f>
        <v>-0.25645342312008979</v>
      </c>
    </row>
    <row r="1123" spans="1:4" ht="15" thickBot="1">
      <c r="A1123" s="97">
        <v>41257</v>
      </c>
      <c r="B1123" s="98">
        <v>1.1759999999999999</v>
      </c>
      <c r="C1123" s="98">
        <v>1.3660000000000001</v>
      </c>
      <c r="D1123" s="132">
        <f>IF(C1123&lt;MAX($C$2:C1123),C1123/MAX($C$2:C1123)-1,0)</f>
        <v>-0.23344556677890005</v>
      </c>
    </row>
    <row r="1124" spans="1:4" ht="15" thickBot="1">
      <c r="A1124" s="97">
        <v>41260</v>
      </c>
      <c r="B1124" s="98">
        <v>1.169</v>
      </c>
      <c r="C1124" s="98">
        <v>1.359</v>
      </c>
      <c r="D1124" s="132">
        <f>IF(C1124&lt;MAX($C$2:C1124),C1124/MAX($C$2:C1124)-1,0)</f>
        <v>-0.23737373737373735</v>
      </c>
    </row>
    <row r="1125" spans="1:4" ht="15" thickBot="1">
      <c r="A1125" s="97">
        <v>41261</v>
      </c>
      <c r="B1125" s="98">
        <v>1.165</v>
      </c>
      <c r="C1125" s="98">
        <v>1.355</v>
      </c>
      <c r="D1125" s="132">
        <f>IF(C1125&lt;MAX($C$2:C1125),C1125/MAX($C$2:C1125)-1,0)</f>
        <v>-0.23961840628507303</v>
      </c>
    </row>
    <row r="1126" spans="1:4" ht="15" thickBot="1">
      <c r="A1126" s="97">
        <v>41262</v>
      </c>
      <c r="B1126" s="98">
        <v>1.169</v>
      </c>
      <c r="C1126" s="98">
        <v>1.359</v>
      </c>
      <c r="D1126" s="132">
        <f>IF(C1126&lt;MAX($C$2:C1126),C1126/MAX($C$2:C1126)-1,0)</f>
        <v>-0.23737373737373735</v>
      </c>
    </row>
    <row r="1127" spans="1:4" ht="15" thickBot="1">
      <c r="A1127" s="97">
        <v>41263</v>
      </c>
      <c r="B1127" s="98">
        <v>1.175</v>
      </c>
      <c r="C1127" s="98">
        <v>1.365</v>
      </c>
      <c r="D1127" s="132">
        <f>IF(C1127&lt;MAX($C$2:C1127),C1127/MAX($C$2:C1127)-1,0)</f>
        <v>-0.234006734006734</v>
      </c>
    </row>
    <row r="1128" spans="1:4" ht="15" thickBot="1">
      <c r="A1128" s="97">
        <v>41264</v>
      </c>
      <c r="B1128" s="98">
        <v>1.1779999999999999</v>
      </c>
      <c r="C1128" s="98">
        <v>1.3680000000000001</v>
      </c>
      <c r="D1128" s="132">
        <f>IF(C1128&lt;MAX($C$2:C1128),C1128/MAX($C$2:C1128)-1,0)</f>
        <v>-0.23232323232323226</v>
      </c>
    </row>
    <row r="1129" spans="1:4" ht="15" thickBot="1">
      <c r="A1129" s="97">
        <v>41267</v>
      </c>
      <c r="B1129" s="98">
        <v>1.1990000000000001</v>
      </c>
      <c r="C1129" s="98">
        <v>1.389</v>
      </c>
      <c r="D1129" s="132">
        <f>IF(C1129&lt;MAX($C$2:C1129),C1129/MAX($C$2:C1129)-1,0)</f>
        <v>-0.22053872053872059</v>
      </c>
    </row>
    <row r="1130" spans="1:4" ht="15" thickBot="1">
      <c r="A1130" s="97">
        <v>41268</v>
      </c>
      <c r="B1130" s="98">
        <v>1.2270000000000001</v>
      </c>
      <c r="C1130" s="98">
        <v>1.417</v>
      </c>
      <c r="D1130" s="132">
        <f>IF(C1130&lt;MAX($C$2:C1130),C1130/MAX($C$2:C1130)-1,0)</f>
        <v>-0.2048260381593715</v>
      </c>
    </row>
    <row r="1131" spans="1:4" ht="15" thickBot="1">
      <c r="A1131" s="97">
        <v>41269</v>
      </c>
      <c r="B1131" s="98">
        <v>1.234</v>
      </c>
      <c r="C1131" s="98">
        <v>1.4239999999999999</v>
      </c>
      <c r="D1131" s="132">
        <f>IF(C1131&lt;MAX($C$2:C1131),C1131/MAX($C$2:C1131)-1,0)</f>
        <v>-0.20089786756453432</v>
      </c>
    </row>
    <row r="1132" spans="1:4" ht="15" thickBot="1">
      <c r="A1132" s="97">
        <v>41270</v>
      </c>
      <c r="B1132" s="98">
        <v>1.228</v>
      </c>
      <c r="C1132" s="98">
        <v>1.4179999999999999</v>
      </c>
      <c r="D1132" s="132">
        <f>IF(C1132&lt;MAX($C$2:C1132),C1132/MAX($C$2:C1132)-1,0)</f>
        <v>-0.20426487093153767</v>
      </c>
    </row>
    <row r="1133" spans="1:4" ht="15" thickBot="1">
      <c r="A1133" s="97">
        <v>41271</v>
      </c>
      <c r="B1133" s="98">
        <v>1.2410000000000001</v>
      </c>
      <c r="C1133" s="98">
        <v>1.431</v>
      </c>
      <c r="D1133" s="132">
        <f>IF(C1133&lt;MAX($C$2:C1133),C1133/MAX($C$2:C1133)-1,0)</f>
        <v>-0.19696969696969691</v>
      </c>
    </row>
    <row r="1134" spans="1:4" ht="15" thickBot="1">
      <c r="A1134" s="97">
        <v>41274</v>
      </c>
      <c r="B1134" s="98">
        <v>1.2609999999999999</v>
      </c>
      <c r="C1134" s="98">
        <v>1.4510000000000001</v>
      </c>
      <c r="D1134" s="132">
        <f>IF(C1134&lt;MAX($C$2:C1134),C1134/MAX($C$2:C1134)-1,0)</f>
        <v>-0.18574635241301907</v>
      </c>
    </row>
    <row r="1135" spans="1:4" ht="15" thickBot="1">
      <c r="A1135" s="97">
        <v>41278</v>
      </c>
      <c r="B1135" s="98">
        <v>1.242</v>
      </c>
      <c r="C1135" s="98">
        <v>1.4319999999999999</v>
      </c>
      <c r="D1135" s="132">
        <f>IF(C1135&lt;MAX($C$2:C1135),C1135/MAX($C$2:C1135)-1,0)</f>
        <v>-0.19640852974186307</v>
      </c>
    </row>
    <row r="1136" spans="1:4" ht="15" thickBot="1">
      <c r="A1136" s="97">
        <v>41281</v>
      </c>
      <c r="B1136" s="98">
        <v>1.2589999999999999</v>
      </c>
      <c r="C1136" s="98">
        <v>1.4490000000000001</v>
      </c>
      <c r="D1136" s="132">
        <f>IF(C1136&lt;MAX($C$2:C1136),C1136/MAX($C$2:C1136)-1,0)</f>
        <v>-0.18686868686868685</v>
      </c>
    </row>
    <row r="1137" spans="1:4" ht="15" thickBot="1">
      <c r="A1137" s="97">
        <v>41282</v>
      </c>
      <c r="B1137" s="98">
        <v>1.268</v>
      </c>
      <c r="C1137" s="98">
        <v>1.458</v>
      </c>
      <c r="D1137" s="132">
        <f>IF(C1137&lt;MAX($C$2:C1137),C1137/MAX($C$2:C1137)-1,0)</f>
        <v>-0.18181818181818188</v>
      </c>
    </row>
    <row r="1138" spans="1:4" ht="15" thickBot="1">
      <c r="A1138" s="97">
        <v>41283</v>
      </c>
      <c r="B1138" s="98">
        <v>1.2669999999999999</v>
      </c>
      <c r="C1138" s="98">
        <v>1.4570000000000001</v>
      </c>
      <c r="D1138" s="132">
        <f>IF(C1138&lt;MAX($C$2:C1138),C1138/MAX($C$2:C1138)-1,0)</f>
        <v>-0.18237934904601572</v>
      </c>
    </row>
    <row r="1139" spans="1:4" ht="15" thickBot="1">
      <c r="A1139" s="97">
        <v>41284</v>
      </c>
      <c r="B1139" s="98">
        <v>1.266</v>
      </c>
      <c r="C1139" s="98">
        <v>1.456</v>
      </c>
      <c r="D1139" s="132">
        <f>IF(C1139&lt;MAX($C$2:C1139),C1139/MAX($C$2:C1139)-1,0)</f>
        <v>-0.18294051627384966</v>
      </c>
    </row>
    <row r="1140" spans="1:4" ht="15" thickBot="1">
      <c r="A1140" s="97">
        <v>41285</v>
      </c>
      <c r="B1140" s="98">
        <v>1.254</v>
      </c>
      <c r="C1140" s="98">
        <v>1.444</v>
      </c>
      <c r="D1140" s="132">
        <f>IF(C1140&lt;MAX($C$2:C1140),C1140/MAX($C$2:C1140)-1,0)</f>
        <v>-0.18967452300785637</v>
      </c>
    </row>
    <row r="1141" spans="1:4" ht="15" thickBot="1">
      <c r="A1141" s="97">
        <v>41288</v>
      </c>
      <c r="B1141" s="98">
        <v>1.3</v>
      </c>
      <c r="C1141" s="98">
        <v>1.49</v>
      </c>
      <c r="D1141" s="132">
        <f>IF(C1141&lt;MAX($C$2:C1141),C1141/MAX($C$2:C1141)-1,0)</f>
        <v>-0.16386083052749723</v>
      </c>
    </row>
    <row r="1142" spans="1:4" ht="15" thickBot="1">
      <c r="A1142" s="101">
        <v>41289</v>
      </c>
      <c r="B1142" s="98">
        <v>1.3149999999999999</v>
      </c>
      <c r="C1142" s="98">
        <v>1.5049999999999999</v>
      </c>
      <c r="D1142" s="132">
        <f>IF(C1142&lt;MAX($C$2:C1142),C1142/MAX($C$2:C1142)-1,0)</f>
        <v>-0.1554433221099889</v>
      </c>
    </row>
    <row r="1143" spans="1:4" ht="15" thickBot="1">
      <c r="A1143" s="97">
        <v>41290</v>
      </c>
      <c r="B1143" s="98">
        <v>1.323</v>
      </c>
      <c r="C1143" s="98">
        <v>1.5129999999999999</v>
      </c>
      <c r="D1143" s="132">
        <f>IF(C1143&lt;MAX($C$2:C1143),C1143/MAX($C$2:C1143)-1,0)</f>
        <v>-0.15095398428731766</v>
      </c>
    </row>
    <row r="1144" spans="1:4" ht="15" thickBot="1">
      <c r="A1144" s="97">
        <v>41291</v>
      </c>
      <c r="B1144" s="98">
        <v>1.3109999999999999</v>
      </c>
      <c r="C1144" s="98">
        <v>1.5009999999999999</v>
      </c>
      <c r="D1144" s="132">
        <f>IF(C1144&lt;MAX($C$2:C1144),C1144/MAX($C$2:C1144)-1,0)</f>
        <v>-0.15768799102132447</v>
      </c>
    </row>
    <row r="1145" spans="1:4" ht="15" thickBot="1">
      <c r="A1145" s="97">
        <v>41292</v>
      </c>
      <c r="B1145" s="98">
        <v>1.331</v>
      </c>
      <c r="C1145" s="98">
        <v>1.5209999999999999</v>
      </c>
      <c r="D1145" s="132">
        <f>IF(C1145&lt;MAX($C$2:C1145),C1145/MAX($C$2:C1145)-1,0)</f>
        <v>-0.14646464646464652</v>
      </c>
    </row>
    <row r="1146" spans="1:4" ht="15" thickBot="1">
      <c r="A1146" s="97">
        <v>41295</v>
      </c>
      <c r="B1146" s="98">
        <v>1.34</v>
      </c>
      <c r="C1146" s="98">
        <v>1.53</v>
      </c>
      <c r="D1146" s="132">
        <f>IF(C1146&lt;MAX($C$2:C1146),C1146/MAX($C$2:C1146)-1,0)</f>
        <v>-0.14141414141414144</v>
      </c>
    </row>
    <row r="1147" spans="1:4" ht="15" thickBot="1">
      <c r="A1147" s="97">
        <v>41296</v>
      </c>
      <c r="B1147" s="98">
        <v>1.337</v>
      </c>
      <c r="C1147" s="98">
        <v>1.5269999999999999</v>
      </c>
      <c r="D1147" s="132">
        <f>IF(C1147&lt;MAX($C$2:C1147),C1147/MAX($C$2:C1147)-1,0)</f>
        <v>-0.14309764309764317</v>
      </c>
    </row>
    <row r="1148" spans="1:4" ht="15" thickBot="1">
      <c r="A1148" s="97">
        <v>41297</v>
      </c>
      <c r="B1148" s="98">
        <v>1.3440000000000001</v>
      </c>
      <c r="C1148" s="98">
        <v>1.534</v>
      </c>
      <c r="D1148" s="132">
        <f>IF(C1148&lt;MAX($C$2:C1148),C1148/MAX($C$2:C1148)-1,0)</f>
        <v>-0.13916947250280587</v>
      </c>
    </row>
    <row r="1149" spans="1:4" ht="15" thickBot="1">
      <c r="A1149" s="97">
        <v>41298</v>
      </c>
      <c r="B1149" s="98">
        <v>1.3320000000000001</v>
      </c>
      <c r="C1149" s="98">
        <v>1.522</v>
      </c>
      <c r="D1149" s="132">
        <f>IF(C1149&lt;MAX($C$2:C1149),C1149/MAX($C$2:C1149)-1,0)</f>
        <v>-0.14590347923681257</v>
      </c>
    </row>
    <row r="1150" spans="1:4" ht="15" thickBot="1">
      <c r="A1150" s="97">
        <v>41299</v>
      </c>
      <c r="B1150" s="98">
        <v>1.3420000000000001</v>
      </c>
      <c r="C1150" s="98">
        <v>1.532</v>
      </c>
      <c r="D1150" s="132">
        <f>IF(C1150&lt;MAX($C$2:C1150),C1150/MAX($C$2:C1150)-1,0)</f>
        <v>-0.14029180695847365</v>
      </c>
    </row>
    <row r="1151" spans="1:4" ht="15" thickBot="1">
      <c r="A1151" s="97">
        <v>41302</v>
      </c>
      <c r="B1151" s="98">
        <v>1.3839999999999999</v>
      </c>
      <c r="C1151" s="98">
        <v>1.5740000000000001</v>
      </c>
      <c r="D1151" s="132">
        <f>IF(C1151&lt;MAX($C$2:C1151),C1151/MAX($C$2:C1151)-1,0)</f>
        <v>-0.11672278338945008</v>
      </c>
    </row>
    <row r="1152" spans="1:4" ht="15" thickBot="1">
      <c r="A1152" s="97">
        <v>41303</v>
      </c>
      <c r="B1152" s="98">
        <v>1.3919999999999999</v>
      </c>
      <c r="C1152" s="98">
        <v>1.5820000000000001</v>
      </c>
      <c r="D1152" s="132">
        <f>IF(C1152&lt;MAX($C$2:C1152),C1152/MAX($C$2:C1152)-1,0)</f>
        <v>-0.11223344556677883</v>
      </c>
    </row>
    <row r="1153" spans="1:4" ht="15" thickBot="1">
      <c r="A1153" s="97">
        <v>41304</v>
      </c>
      <c r="B1153" s="98">
        <v>1.389</v>
      </c>
      <c r="C1153" s="98">
        <v>1.579</v>
      </c>
      <c r="D1153" s="132">
        <f>IF(C1153&lt;MAX($C$2:C1153),C1153/MAX($C$2:C1153)-1,0)</f>
        <v>-0.11391694725028068</v>
      </c>
    </row>
    <row r="1154" spans="1:4" ht="15" thickBot="1">
      <c r="A1154" s="97">
        <v>41305</v>
      </c>
      <c r="B1154" s="98">
        <v>1.383</v>
      </c>
      <c r="C1154" s="98">
        <v>1.573</v>
      </c>
      <c r="D1154" s="132">
        <f>IF(C1154&lt;MAX($C$2:C1154),C1154/MAX($C$2:C1154)-1,0)</f>
        <v>-0.11728395061728403</v>
      </c>
    </row>
    <row r="1155" spans="1:4" ht="15" thickBot="1">
      <c r="A1155" s="97">
        <v>41306</v>
      </c>
      <c r="B1155" s="98">
        <v>1.403</v>
      </c>
      <c r="C1155" s="98">
        <v>1.593</v>
      </c>
      <c r="D1155" s="132">
        <f>IF(C1155&lt;MAX($C$2:C1155),C1155/MAX($C$2:C1155)-1,0)</f>
        <v>-0.10606060606060608</v>
      </c>
    </row>
    <row r="1156" spans="1:4" ht="15" thickBot="1">
      <c r="A1156" s="97">
        <v>41309</v>
      </c>
      <c r="B1156" s="98">
        <v>1.389</v>
      </c>
      <c r="C1156" s="98">
        <v>1.579</v>
      </c>
      <c r="D1156" s="132">
        <f>IF(C1156&lt;MAX($C$2:C1156),C1156/MAX($C$2:C1156)-1,0)</f>
        <v>-0.11391694725028068</v>
      </c>
    </row>
    <row r="1157" spans="1:4" ht="15" thickBot="1">
      <c r="A1157" s="97">
        <v>41310</v>
      </c>
      <c r="B1157" s="98">
        <v>1.39</v>
      </c>
      <c r="C1157" s="98">
        <v>1.58</v>
      </c>
      <c r="D1157" s="132">
        <f>IF(C1157&lt;MAX($C$2:C1157),C1157/MAX($C$2:C1157)-1,0)</f>
        <v>-0.11335578002244662</v>
      </c>
    </row>
    <row r="1158" spans="1:4" ht="15" thickBot="1">
      <c r="A1158" s="97">
        <v>41311</v>
      </c>
      <c r="B1158" s="98">
        <v>1.4059999999999999</v>
      </c>
      <c r="C1158" s="98">
        <v>1.5960000000000001</v>
      </c>
      <c r="D1158" s="132">
        <f>IF(C1158&lt;MAX($C$2:C1158),C1158/MAX($C$2:C1158)-1,0)</f>
        <v>-0.10437710437710435</v>
      </c>
    </row>
    <row r="1159" spans="1:4" ht="15" thickBot="1">
      <c r="A1159" s="97">
        <v>41312</v>
      </c>
      <c r="B1159" s="98">
        <v>1.405</v>
      </c>
      <c r="C1159" s="98">
        <v>1.595</v>
      </c>
      <c r="D1159" s="132">
        <f>IF(C1159&lt;MAX($C$2:C1159),C1159/MAX($C$2:C1159)-1,0)</f>
        <v>-0.10493827160493829</v>
      </c>
    </row>
    <row r="1160" spans="1:4" ht="15" thickBot="1">
      <c r="A1160" s="97">
        <v>41313</v>
      </c>
      <c r="B1160" s="98">
        <v>1.415</v>
      </c>
      <c r="C1160" s="98">
        <v>1.605</v>
      </c>
      <c r="D1160" s="132">
        <f>IF(C1160&lt;MAX($C$2:C1160),C1160/MAX($C$2:C1160)-1,0)</f>
        <v>-9.9326599326599374E-2</v>
      </c>
    </row>
    <row r="1161" spans="1:4" ht="15" thickBot="1">
      <c r="A1161" s="97">
        <v>41323</v>
      </c>
      <c r="B1161" s="98">
        <v>1.4079999999999999</v>
      </c>
      <c r="C1161" s="98">
        <v>1.5980000000000001</v>
      </c>
      <c r="D1161" s="132">
        <f>IF(C1161&lt;MAX($C$2:C1161),C1161/MAX($C$2:C1161)-1,0)</f>
        <v>-0.10325476992143656</v>
      </c>
    </row>
    <row r="1162" spans="1:4" ht="15" thickBot="1">
      <c r="A1162" s="101">
        <v>41324</v>
      </c>
      <c r="B1162" s="98">
        <v>1.39</v>
      </c>
      <c r="C1162" s="98">
        <v>1.58</v>
      </c>
      <c r="D1162" s="132">
        <f>IF(C1162&lt;MAX($C$2:C1162),C1162/MAX($C$2:C1162)-1,0)</f>
        <v>-0.11335578002244662</v>
      </c>
    </row>
    <row r="1163" spans="1:4" ht="15" thickBot="1">
      <c r="A1163" s="97">
        <v>41325</v>
      </c>
      <c r="B1163" s="98">
        <v>1.407</v>
      </c>
      <c r="C1163" s="98">
        <v>1.597</v>
      </c>
      <c r="D1163" s="132">
        <f>IF(C1163&lt;MAX($C$2:C1163),C1163/MAX($C$2:C1163)-1,0)</f>
        <v>-0.10381593714927051</v>
      </c>
    </row>
    <row r="1164" spans="1:4" ht="15" thickBot="1">
      <c r="A1164" s="97">
        <v>41326</v>
      </c>
      <c r="B1164" s="98">
        <v>1.38</v>
      </c>
      <c r="C1164" s="98">
        <v>1.57</v>
      </c>
      <c r="D1164" s="132">
        <f>IF(C1164&lt;MAX($C$2:C1164),C1164/MAX($C$2:C1164)-1,0)</f>
        <v>-0.11896745230078565</v>
      </c>
    </row>
    <row r="1165" spans="1:4" ht="15" thickBot="1">
      <c r="A1165" s="97">
        <v>41327</v>
      </c>
      <c r="B1165" s="98">
        <v>1.3720000000000001</v>
      </c>
      <c r="C1165" s="98">
        <v>1.5620000000000001</v>
      </c>
      <c r="D1165" s="132">
        <f>IF(C1165&lt;MAX($C$2:C1165),C1165/MAX($C$2:C1165)-1,0)</f>
        <v>-0.12345679012345678</v>
      </c>
    </row>
    <row r="1166" spans="1:4" ht="15" thickBot="1">
      <c r="A1166" s="97">
        <v>41330</v>
      </c>
      <c r="B1166" s="98">
        <v>1.3819999999999999</v>
      </c>
      <c r="C1166" s="98">
        <v>1.5720000000000001</v>
      </c>
      <c r="D1166" s="132">
        <f>IF(C1166&lt;MAX($C$2:C1166),C1166/MAX($C$2:C1166)-1,0)</f>
        <v>-0.11784511784511786</v>
      </c>
    </row>
    <row r="1167" spans="1:4" ht="15" thickBot="1">
      <c r="A1167" s="97">
        <v>41331</v>
      </c>
      <c r="B1167" s="98">
        <v>1.3720000000000001</v>
      </c>
      <c r="C1167" s="98">
        <v>1.5620000000000001</v>
      </c>
      <c r="D1167" s="132">
        <f>IF(C1167&lt;MAX($C$2:C1167),C1167/MAX($C$2:C1167)-1,0)</f>
        <v>-0.12345679012345678</v>
      </c>
    </row>
    <row r="1168" spans="1:4" ht="15" thickBot="1">
      <c r="A1168" s="97">
        <v>41332</v>
      </c>
      <c r="B1168" s="98">
        <v>1.3759999999999999</v>
      </c>
      <c r="C1168" s="98">
        <v>1.5660000000000001</v>
      </c>
      <c r="D1168" s="132">
        <f>IF(C1168&lt;MAX($C$2:C1168),C1168/MAX($C$2:C1168)-1,0)</f>
        <v>-0.12121212121212122</v>
      </c>
    </row>
    <row r="1169" spans="1:4" ht="15" thickBot="1">
      <c r="A1169" s="97">
        <v>41333</v>
      </c>
      <c r="B1169" s="98">
        <v>1.413</v>
      </c>
      <c r="C1169" s="98">
        <v>1.603</v>
      </c>
      <c r="D1169" s="132">
        <f>IF(C1169&lt;MAX($C$2:C1169),C1169/MAX($C$2:C1169)-1,0)</f>
        <v>-0.10044893378226716</v>
      </c>
    </row>
    <row r="1170" spans="1:4" ht="15" thickBot="1">
      <c r="A1170" s="97">
        <v>41334</v>
      </c>
      <c r="B1170" s="98">
        <v>1.431</v>
      </c>
      <c r="C1170" s="98">
        <v>1.621</v>
      </c>
      <c r="D1170" s="132">
        <f>IF(C1170&lt;MAX($C$2:C1170),C1170/MAX($C$2:C1170)-1,0)</f>
        <v>-9.0347923681256992E-2</v>
      </c>
    </row>
    <row r="1171" spans="1:4" ht="15" thickBot="1">
      <c r="A1171" s="97">
        <v>41337</v>
      </c>
      <c r="B1171" s="98">
        <v>1.3939999999999999</v>
      </c>
      <c r="C1171" s="98">
        <v>1.5840000000000001</v>
      </c>
      <c r="D1171" s="132">
        <f>IF(C1171&lt;MAX($C$2:C1171),C1171/MAX($C$2:C1171)-1,0)</f>
        <v>-0.11111111111111105</v>
      </c>
    </row>
    <row r="1172" spans="1:4" ht="15" thickBot="1">
      <c r="A1172" s="97">
        <v>41338</v>
      </c>
      <c r="B1172" s="98">
        <v>1.4530000000000001</v>
      </c>
      <c r="C1172" s="98">
        <v>1.643</v>
      </c>
      <c r="D1172" s="132">
        <f>IF(C1172&lt;MAX($C$2:C1172),C1172/MAX($C$2:C1172)-1,0)</f>
        <v>-7.8002244668911369E-2</v>
      </c>
    </row>
    <row r="1173" spans="1:4" ht="15" thickBot="1">
      <c r="A1173" s="97">
        <v>41339</v>
      </c>
      <c r="B1173" s="98">
        <v>1.466</v>
      </c>
      <c r="C1173" s="98">
        <v>1.6559999999999999</v>
      </c>
      <c r="D1173" s="132">
        <f>IF(C1173&lt;MAX($C$2:C1173),C1173/MAX($C$2:C1173)-1,0)</f>
        <v>-7.0707070707070718E-2</v>
      </c>
    </row>
    <row r="1174" spans="1:4" ht="15" thickBot="1">
      <c r="A1174" s="97">
        <v>41340</v>
      </c>
      <c r="B1174" s="98">
        <v>1.4379999999999999</v>
      </c>
      <c r="C1174" s="98">
        <v>1.6279999999999999</v>
      </c>
      <c r="D1174" s="132">
        <f>IF(C1174&lt;MAX($C$2:C1174),C1174/MAX($C$2:C1174)-1,0)</f>
        <v>-8.6419753086419804E-2</v>
      </c>
    </row>
    <row r="1175" spans="1:4" ht="15" thickBot="1">
      <c r="A1175" s="97">
        <v>41341</v>
      </c>
      <c r="B1175" s="98">
        <v>1.4279999999999999</v>
      </c>
      <c r="C1175" s="98">
        <v>1.6180000000000001</v>
      </c>
      <c r="D1175" s="132">
        <f>IF(C1175&lt;MAX($C$2:C1175),C1175/MAX($C$2:C1175)-1,0)</f>
        <v>-9.2031425364758612E-2</v>
      </c>
    </row>
    <row r="1176" spans="1:4" ht="15" thickBot="1">
      <c r="A1176" s="97">
        <v>41344</v>
      </c>
      <c r="B1176" s="98">
        <v>1.4319999999999999</v>
      </c>
      <c r="C1176" s="98">
        <v>1.6220000000000001</v>
      </c>
      <c r="D1176" s="132">
        <f>IF(C1176&lt;MAX($C$2:C1176),C1176/MAX($C$2:C1176)-1,0)</f>
        <v>-8.9786756453423044E-2</v>
      </c>
    </row>
    <row r="1177" spans="1:4" ht="15" thickBot="1">
      <c r="A1177" s="97">
        <v>41345</v>
      </c>
      <c r="B1177" s="98">
        <v>1.401</v>
      </c>
      <c r="C1177" s="98">
        <v>1.591</v>
      </c>
      <c r="D1177" s="132">
        <f>IF(C1177&lt;MAX($C$2:C1177),C1177/MAX($C$2:C1177)-1,0)</f>
        <v>-0.10718294051627386</v>
      </c>
    </row>
    <row r="1178" spans="1:4" ht="15" thickBot="1">
      <c r="A1178" s="97">
        <v>41346</v>
      </c>
      <c r="B1178" s="98">
        <v>1.391</v>
      </c>
      <c r="C1178" s="98">
        <v>1.581</v>
      </c>
      <c r="D1178" s="132">
        <f>IF(C1178&lt;MAX($C$2:C1178),C1178/MAX($C$2:C1178)-1,0)</f>
        <v>-0.11279461279461278</v>
      </c>
    </row>
    <row r="1179" spans="1:4" ht="15" thickBot="1">
      <c r="A1179" s="97">
        <v>41347</v>
      </c>
      <c r="B1179" s="98">
        <v>1.4119999999999999</v>
      </c>
      <c r="C1179" s="98">
        <v>1.6020000000000001</v>
      </c>
      <c r="D1179" s="132">
        <f>IF(C1179&lt;MAX($C$2:C1179),C1179/MAX($C$2:C1179)-1,0)</f>
        <v>-0.10101010101010099</v>
      </c>
    </row>
    <row r="1180" spans="1:4" ht="15" thickBot="1">
      <c r="A1180" s="97">
        <v>41348</v>
      </c>
      <c r="B1180" s="98">
        <v>1.4259999999999999</v>
      </c>
      <c r="C1180" s="98">
        <v>1.6160000000000001</v>
      </c>
      <c r="D1180" s="132">
        <f>IF(C1180&lt;MAX($C$2:C1180),C1180/MAX($C$2:C1180)-1,0)</f>
        <v>-9.3153759820426396E-2</v>
      </c>
    </row>
    <row r="1181" spans="1:4" ht="15" thickBot="1">
      <c r="A1181" s="97">
        <v>41351</v>
      </c>
      <c r="B1181" s="98">
        <v>1.4119999999999999</v>
      </c>
      <c r="C1181" s="98">
        <v>1.6020000000000001</v>
      </c>
      <c r="D1181" s="132">
        <f>IF(C1181&lt;MAX($C$2:C1181),C1181/MAX($C$2:C1181)-1,0)</f>
        <v>-0.10101010101010099</v>
      </c>
    </row>
    <row r="1182" spans="1:4" ht="15" thickBot="1">
      <c r="A1182" s="101">
        <v>41352</v>
      </c>
      <c r="B1182" s="98">
        <v>1.415</v>
      </c>
      <c r="C1182" s="98">
        <v>1.605</v>
      </c>
      <c r="D1182" s="132">
        <f>IF(C1182&lt;MAX($C$2:C1182),C1182/MAX($C$2:C1182)-1,0)</f>
        <v>-9.9326599326599374E-2</v>
      </c>
    </row>
    <row r="1183" spans="1:4" ht="15" thickBot="1">
      <c r="A1183" s="97">
        <v>41353</v>
      </c>
      <c r="B1183" s="98">
        <v>1.4510000000000001</v>
      </c>
      <c r="C1183" s="98">
        <v>1.641</v>
      </c>
      <c r="D1183" s="132">
        <f>IF(C1183&lt;MAX($C$2:C1183),C1183/MAX($C$2:C1183)-1,0)</f>
        <v>-7.9124579124579153E-2</v>
      </c>
    </row>
    <row r="1184" spans="1:4" ht="15" thickBot="1">
      <c r="A1184" s="97">
        <v>41354</v>
      </c>
      <c r="B1184" s="98">
        <v>1.466</v>
      </c>
      <c r="C1184" s="98">
        <v>1.6559999999999999</v>
      </c>
      <c r="D1184" s="132">
        <f>IF(C1184&lt;MAX($C$2:C1184),C1184/MAX($C$2:C1184)-1,0)</f>
        <v>-7.0707070707070718E-2</v>
      </c>
    </row>
    <row r="1185" spans="1:4" ht="15" thickBot="1">
      <c r="A1185" s="97">
        <v>41355</v>
      </c>
      <c r="B1185" s="98">
        <v>1.476</v>
      </c>
      <c r="C1185" s="98">
        <v>1.6659999999999999</v>
      </c>
      <c r="D1185" s="132">
        <f>IF(C1185&lt;MAX($C$2:C1185),C1185/MAX($C$2:C1185)-1,0)</f>
        <v>-6.5095398428731799E-2</v>
      </c>
    </row>
    <row r="1186" spans="1:4" ht="15" thickBot="1">
      <c r="A1186" s="97">
        <v>41358</v>
      </c>
      <c r="B1186" s="98">
        <v>1.4730000000000001</v>
      </c>
      <c r="C1186" s="98">
        <v>1.663</v>
      </c>
      <c r="D1186" s="132">
        <f>IF(C1186&lt;MAX($C$2:C1186),C1186/MAX($C$2:C1186)-1,0)</f>
        <v>-6.6778900112233419E-2</v>
      </c>
    </row>
    <row r="1187" spans="1:4" ht="15" thickBot="1">
      <c r="A1187" s="97">
        <v>41359</v>
      </c>
      <c r="B1187" s="98">
        <v>1.4690000000000001</v>
      </c>
      <c r="C1187" s="98">
        <v>1.659</v>
      </c>
      <c r="D1187" s="132">
        <f>IF(C1187&lt;MAX($C$2:C1187),C1187/MAX($C$2:C1187)-1,0)</f>
        <v>-6.9023569023568987E-2</v>
      </c>
    </row>
    <row r="1188" spans="1:4" ht="15" thickBot="1">
      <c r="A1188" s="97">
        <v>41360</v>
      </c>
      <c r="B1188" s="98">
        <v>1.4810000000000001</v>
      </c>
      <c r="C1188" s="98">
        <v>1.671</v>
      </c>
      <c r="D1188" s="132">
        <f>IF(C1188&lt;MAX($C$2:C1188),C1188/MAX($C$2:C1188)-1,0)</f>
        <v>-6.2289562289562284E-2</v>
      </c>
    </row>
    <row r="1189" spans="1:4" ht="15" thickBot="1">
      <c r="A1189" s="97">
        <v>41361</v>
      </c>
      <c r="B1189" s="98">
        <v>1.448</v>
      </c>
      <c r="C1189" s="98">
        <v>1.6379999999999999</v>
      </c>
      <c r="D1189" s="132">
        <f>IF(C1189&lt;MAX($C$2:C1189),C1189/MAX($C$2:C1189)-1,0)</f>
        <v>-8.0808080808080884E-2</v>
      </c>
    </row>
    <row r="1190" spans="1:4" ht="15" thickBot="1">
      <c r="A1190" s="97">
        <v>41362</v>
      </c>
      <c r="B1190" s="98">
        <v>1.45</v>
      </c>
      <c r="C1190" s="98">
        <v>1.64</v>
      </c>
      <c r="D1190" s="132">
        <f>IF(C1190&lt;MAX($C$2:C1190),C1190/MAX($C$2:C1190)-1,0)</f>
        <v>-7.96857463524131E-2</v>
      </c>
    </row>
    <row r="1191" spans="1:4" ht="15" thickBot="1">
      <c r="A1191" s="97">
        <v>41365</v>
      </c>
      <c r="B1191" s="98">
        <v>1.4530000000000001</v>
      </c>
      <c r="C1191" s="98">
        <v>1.643</v>
      </c>
      <c r="D1191" s="132">
        <f>IF(C1191&lt;MAX($C$2:C1191),C1191/MAX($C$2:C1191)-1,0)</f>
        <v>-7.8002244668911369E-2</v>
      </c>
    </row>
    <row r="1192" spans="1:4" ht="15" thickBot="1">
      <c r="A1192" s="97">
        <v>41366</v>
      </c>
      <c r="B1192" s="98">
        <v>1.4139999999999999</v>
      </c>
      <c r="C1192" s="98">
        <v>1.6040000000000001</v>
      </c>
      <c r="D1192" s="132">
        <f>IF(C1192&lt;MAX($C$2:C1192),C1192/MAX($C$2:C1192)-1,0)</f>
        <v>-9.9887766554433211E-2</v>
      </c>
    </row>
    <row r="1193" spans="1:4" ht="15" thickBot="1">
      <c r="A1193" s="97">
        <v>41367</v>
      </c>
      <c r="B1193" s="98">
        <v>1.399</v>
      </c>
      <c r="C1193" s="98">
        <v>1.589</v>
      </c>
      <c r="D1193" s="132">
        <f>IF(C1193&lt;MAX($C$2:C1193),C1193/MAX($C$2:C1193)-1,0)</f>
        <v>-0.10830527497194165</v>
      </c>
    </row>
    <row r="1194" spans="1:4" ht="15" thickBot="1">
      <c r="A1194" s="97">
        <v>41372</v>
      </c>
      <c r="B1194" s="98">
        <v>1.4179999999999999</v>
      </c>
      <c r="C1194" s="98">
        <v>1.6080000000000001</v>
      </c>
      <c r="D1194" s="132">
        <f>IF(C1194&lt;MAX($C$2:C1194),C1194/MAX($C$2:C1194)-1,0)</f>
        <v>-9.7643097643097643E-2</v>
      </c>
    </row>
    <row r="1195" spans="1:4" ht="15" thickBot="1">
      <c r="A1195" s="97">
        <v>41373</v>
      </c>
      <c r="B1195" s="98">
        <v>1.411</v>
      </c>
      <c r="C1195" s="98">
        <v>1.601</v>
      </c>
      <c r="D1195" s="132">
        <f>IF(C1195&lt;MAX($C$2:C1195),C1195/MAX($C$2:C1195)-1,0)</f>
        <v>-0.10157126823793494</v>
      </c>
    </row>
    <row r="1196" spans="1:4" ht="15" thickBot="1">
      <c r="A1196" s="97">
        <v>41374</v>
      </c>
      <c r="B1196" s="98">
        <v>1.401</v>
      </c>
      <c r="C1196" s="98">
        <v>1.591</v>
      </c>
      <c r="D1196" s="132">
        <f>IF(C1196&lt;MAX($C$2:C1196),C1196/MAX($C$2:C1196)-1,0)</f>
        <v>-0.10718294051627386</v>
      </c>
    </row>
    <row r="1197" spans="1:4" ht="15" thickBot="1">
      <c r="A1197" s="97">
        <v>41375</v>
      </c>
      <c r="B1197" s="98">
        <v>1.4</v>
      </c>
      <c r="C1197" s="98">
        <v>1.59</v>
      </c>
      <c r="D1197" s="132">
        <f>IF(C1197&lt;MAX($C$2:C1197),C1197/MAX($C$2:C1197)-1,0)</f>
        <v>-0.1077441077441077</v>
      </c>
    </row>
    <row r="1198" spans="1:4" ht="15" thickBot="1">
      <c r="A1198" s="97">
        <v>41376</v>
      </c>
      <c r="B1198" s="98">
        <v>1.4019999999999999</v>
      </c>
      <c r="C1198" s="98">
        <v>1.5920000000000001</v>
      </c>
      <c r="D1198" s="132">
        <f>IF(C1198&lt;MAX($C$2:C1198),C1198/MAX($C$2:C1198)-1,0)</f>
        <v>-0.10662177328843991</v>
      </c>
    </row>
    <row r="1199" spans="1:4" ht="15" thickBot="1">
      <c r="A1199" s="97">
        <v>41379</v>
      </c>
      <c r="B1199" s="98">
        <v>1.3879999999999999</v>
      </c>
      <c r="C1199" s="98">
        <v>1.5780000000000001</v>
      </c>
      <c r="D1199" s="132">
        <f>IF(C1199&lt;MAX($C$2:C1199),C1199/MAX($C$2:C1199)-1,0)</f>
        <v>-0.1144781144781144</v>
      </c>
    </row>
    <row r="1200" spans="1:4" ht="15" thickBot="1">
      <c r="A1200" s="97">
        <v>41380</v>
      </c>
      <c r="B1200" s="98">
        <v>1.4019999999999999</v>
      </c>
      <c r="C1200" s="98">
        <v>1.5920000000000001</v>
      </c>
      <c r="D1200" s="132">
        <f>IF(C1200&lt;MAX($C$2:C1200),C1200/MAX($C$2:C1200)-1,0)</f>
        <v>-0.10662177328843991</v>
      </c>
    </row>
    <row r="1201" spans="1:4" ht="15" thickBot="1">
      <c r="A1201" s="97">
        <v>41381</v>
      </c>
      <c r="B1201" s="98">
        <v>1.42</v>
      </c>
      <c r="C1201" s="98">
        <v>1.61</v>
      </c>
      <c r="D1201" s="132">
        <f>IF(C1201&lt;MAX($C$2:C1201),C1201/MAX($C$2:C1201)-1,0)</f>
        <v>-9.6520763187429859E-2</v>
      </c>
    </row>
    <row r="1202" spans="1:4" ht="15" thickBot="1">
      <c r="A1202" s="101">
        <v>41382</v>
      </c>
      <c r="B1202" s="98">
        <v>1.425</v>
      </c>
      <c r="C1202" s="98">
        <v>1.615</v>
      </c>
      <c r="D1202" s="132">
        <f>IF(C1202&lt;MAX($C$2:C1202),C1202/MAX($C$2:C1202)-1,0)</f>
        <v>-9.3714927048260455E-2</v>
      </c>
    </row>
    <row r="1203" spans="1:4" ht="15" thickBot="1">
      <c r="A1203" s="97">
        <v>41383</v>
      </c>
      <c r="B1203" s="98">
        <v>1.4550000000000001</v>
      </c>
      <c r="C1203" s="98">
        <v>1.645</v>
      </c>
      <c r="D1203" s="132">
        <f>IF(C1203&lt;MAX($C$2:C1203),C1203/MAX($C$2:C1203)-1,0)</f>
        <v>-7.6879910213243585E-2</v>
      </c>
    </row>
    <row r="1204" spans="1:4" ht="15" thickBot="1">
      <c r="A1204" s="97">
        <v>41386</v>
      </c>
      <c r="B1204" s="98">
        <v>1.4610000000000001</v>
      </c>
      <c r="C1204" s="98">
        <v>1.651</v>
      </c>
      <c r="D1204" s="132">
        <f>IF(C1204&lt;MAX($C$2:C1204),C1204/MAX($C$2:C1204)-1,0)</f>
        <v>-7.3512906846240234E-2</v>
      </c>
    </row>
    <row r="1205" spans="1:4" ht="15" thickBot="1">
      <c r="A1205" s="97">
        <v>41387</v>
      </c>
      <c r="B1205" s="98">
        <v>1.4319999999999999</v>
      </c>
      <c r="C1205" s="98">
        <v>1.6220000000000001</v>
      </c>
      <c r="D1205" s="132">
        <f>IF(C1205&lt;MAX($C$2:C1205),C1205/MAX($C$2:C1205)-1,0)</f>
        <v>-8.9786756453423044E-2</v>
      </c>
    </row>
    <row r="1206" spans="1:4" ht="15" thickBot="1">
      <c r="A1206" s="97">
        <v>41388</v>
      </c>
      <c r="B1206" s="98">
        <v>1.456</v>
      </c>
      <c r="C1206" s="98">
        <v>1.6459999999999999</v>
      </c>
      <c r="D1206" s="132">
        <f>IF(C1206&lt;MAX($C$2:C1206),C1206/MAX($C$2:C1206)-1,0)</f>
        <v>-7.6318742985409749E-2</v>
      </c>
    </row>
    <row r="1207" spans="1:4" ht="15" thickBot="1">
      <c r="A1207" s="97">
        <v>41389</v>
      </c>
      <c r="B1207" s="98">
        <v>1.43</v>
      </c>
      <c r="C1207" s="98">
        <v>1.62</v>
      </c>
      <c r="D1207" s="132">
        <f>IF(C1207&lt;MAX($C$2:C1207),C1207/MAX($C$2:C1207)-1,0)</f>
        <v>-9.0909090909090828E-2</v>
      </c>
    </row>
    <row r="1208" spans="1:4" ht="15" thickBot="1">
      <c r="A1208" s="97">
        <v>41390</v>
      </c>
      <c r="B1208" s="98">
        <v>1.421</v>
      </c>
      <c r="C1208" s="98">
        <v>1.611</v>
      </c>
      <c r="D1208" s="132">
        <f>IF(C1208&lt;MAX($C$2:C1208),C1208/MAX($C$2:C1208)-1,0)</f>
        <v>-9.5959595959596022E-2</v>
      </c>
    </row>
    <row r="1209" spans="1:4" ht="15" thickBot="1">
      <c r="A1209" s="97">
        <v>41396</v>
      </c>
      <c r="B1209" s="98">
        <v>1.4339999999999999</v>
      </c>
      <c r="C1209" s="98">
        <v>1.6240000000000001</v>
      </c>
      <c r="D1209" s="132">
        <f>IF(C1209&lt;MAX($C$2:C1209),C1209/MAX($C$2:C1209)-1,0)</f>
        <v>-8.8664421997755261E-2</v>
      </c>
    </row>
    <row r="1210" spans="1:4" ht="15" thickBot="1">
      <c r="A1210" s="97">
        <v>41397</v>
      </c>
      <c r="B1210" s="98">
        <v>1.47</v>
      </c>
      <c r="C1210" s="98">
        <v>1.66</v>
      </c>
      <c r="D1210" s="132">
        <f>IF(C1210&lt;MAX($C$2:C1210),C1210/MAX($C$2:C1210)-1,0)</f>
        <v>-6.8462401795735151E-2</v>
      </c>
    </row>
    <row r="1211" spans="1:4" ht="15" thickBot="1">
      <c r="A1211" s="97">
        <v>41400</v>
      </c>
      <c r="B1211" s="98">
        <v>1.4870000000000001</v>
      </c>
      <c r="C1211" s="98">
        <v>1.677</v>
      </c>
      <c r="D1211" s="132">
        <f>IF(C1211&lt;MAX($C$2:C1211),C1211/MAX($C$2:C1211)-1,0)</f>
        <v>-5.8922558922558932E-2</v>
      </c>
    </row>
    <row r="1212" spans="1:4" ht="15" thickBot="1">
      <c r="A1212" s="97">
        <v>41401</v>
      </c>
      <c r="B1212" s="98">
        <v>1.4830000000000001</v>
      </c>
      <c r="C1212" s="98">
        <v>1.673</v>
      </c>
      <c r="D1212" s="132">
        <f>IF(C1212&lt;MAX($C$2:C1212),C1212/MAX($C$2:C1212)-1,0)</f>
        <v>-6.11672278338945E-2</v>
      </c>
    </row>
    <row r="1213" spans="1:4" ht="15" thickBot="1">
      <c r="A1213" s="97">
        <v>41402</v>
      </c>
      <c r="B1213" s="98">
        <v>1.5069999999999999</v>
      </c>
      <c r="C1213" s="98">
        <v>1.6970000000000001</v>
      </c>
      <c r="D1213" s="132">
        <f>IF(C1213&lt;MAX($C$2:C1213),C1213/MAX($C$2:C1213)-1,0)</f>
        <v>-4.7699214365880982E-2</v>
      </c>
    </row>
    <row r="1214" spans="1:4" ht="15" thickBot="1">
      <c r="A1214" s="97">
        <v>41403</v>
      </c>
      <c r="B1214" s="98">
        <v>1.5009999999999999</v>
      </c>
      <c r="C1214" s="98">
        <v>1.6910000000000001</v>
      </c>
      <c r="D1214" s="132">
        <f>IF(C1214&lt;MAX($C$2:C1214),C1214/MAX($C$2:C1214)-1,0)</f>
        <v>-5.1066217732884334E-2</v>
      </c>
    </row>
    <row r="1215" spans="1:4" ht="15" thickBot="1">
      <c r="A1215" s="97">
        <v>41404</v>
      </c>
      <c r="B1215" s="98">
        <v>1.4950000000000001</v>
      </c>
      <c r="C1215" s="98">
        <v>1.6850000000000001</v>
      </c>
      <c r="D1215" s="132">
        <f>IF(C1215&lt;MAX($C$2:C1215),C1215/MAX($C$2:C1215)-1,0)</f>
        <v>-5.4433221099887796E-2</v>
      </c>
    </row>
    <row r="1216" spans="1:4" ht="15" thickBot="1">
      <c r="A1216" s="97">
        <v>41407</v>
      </c>
      <c r="B1216" s="98">
        <v>1.49</v>
      </c>
      <c r="C1216" s="98">
        <v>1.68</v>
      </c>
      <c r="D1216" s="132">
        <f>IF(C1216&lt;MAX($C$2:C1216),C1216/MAX($C$2:C1216)-1,0)</f>
        <v>-5.7239057239057312E-2</v>
      </c>
    </row>
    <row r="1217" spans="1:4" ht="15" thickBot="1">
      <c r="A1217" s="97">
        <v>41408</v>
      </c>
      <c r="B1217" s="98">
        <v>1.4750000000000001</v>
      </c>
      <c r="C1217" s="98">
        <v>1.665</v>
      </c>
      <c r="D1217" s="132">
        <f>IF(C1217&lt;MAX($C$2:C1217),C1217/MAX($C$2:C1217)-1,0)</f>
        <v>-6.5656565656565635E-2</v>
      </c>
    </row>
    <row r="1218" spans="1:4" ht="15" thickBot="1">
      <c r="A1218" s="97">
        <v>41409</v>
      </c>
      <c r="B1218" s="98">
        <v>1.4950000000000001</v>
      </c>
      <c r="C1218" s="98">
        <v>1.6850000000000001</v>
      </c>
      <c r="D1218" s="132">
        <f>IF(C1218&lt;MAX($C$2:C1218),C1218/MAX($C$2:C1218)-1,0)</f>
        <v>-5.4433221099887796E-2</v>
      </c>
    </row>
    <row r="1219" spans="1:4" ht="15" thickBot="1">
      <c r="A1219" s="97">
        <v>41410</v>
      </c>
      <c r="B1219" s="98">
        <v>1.5109999999999999</v>
      </c>
      <c r="C1219" s="98">
        <v>1.7010000000000001</v>
      </c>
      <c r="D1219" s="132">
        <f>IF(C1219&lt;MAX($C$2:C1219),C1219/MAX($C$2:C1219)-1,0)</f>
        <v>-4.5454545454545414E-2</v>
      </c>
    </row>
    <row r="1220" spans="1:4" ht="15" thickBot="1">
      <c r="A1220" s="97">
        <v>41411</v>
      </c>
      <c r="B1220" s="98">
        <v>1.5249999999999999</v>
      </c>
      <c r="C1220" s="98">
        <v>1.7150000000000001</v>
      </c>
      <c r="D1220" s="132">
        <f>IF(C1220&lt;MAX($C$2:C1220),C1220/MAX($C$2:C1220)-1,0)</f>
        <v>-3.7598204264870927E-2</v>
      </c>
    </row>
    <row r="1221" spans="1:4" ht="15" thickBot="1">
      <c r="A1221" s="97">
        <v>41414</v>
      </c>
      <c r="B1221" s="98">
        <v>1.522</v>
      </c>
      <c r="C1221" s="98">
        <v>1.712</v>
      </c>
      <c r="D1221" s="132">
        <f>IF(C1221&lt;MAX($C$2:C1221),C1221/MAX($C$2:C1221)-1,0)</f>
        <v>-3.9281705948372658E-2</v>
      </c>
    </row>
    <row r="1222" spans="1:4" ht="15" thickBot="1">
      <c r="A1222" s="101">
        <v>41415</v>
      </c>
      <c r="B1222" s="98">
        <v>1.5269999999999999</v>
      </c>
      <c r="C1222" s="98">
        <v>1.7170000000000001</v>
      </c>
      <c r="D1222" s="132">
        <f>IF(C1222&lt;MAX($C$2:C1222),C1222/MAX($C$2:C1222)-1,0)</f>
        <v>-3.6475869809203143E-2</v>
      </c>
    </row>
    <row r="1223" spans="1:4" ht="15" thickBot="1">
      <c r="A1223" s="97">
        <v>41416</v>
      </c>
      <c r="B1223" s="98">
        <v>1.5209999999999999</v>
      </c>
      <c r="C1223" s="98">
        <v>1.7110000000000001</v>
      </c>
      <c r="D1223" s="132">
        <f>IF(C1223&lt;MAX($C$2:C1223),C1223/MAX($C$2:C1223)-1,0)</f>
        <v>-3.9842873176206495E-2</v>
      </c>
    </row>
    <row r="1224" spans="1:4" ht="15" thickBot="1">
      <c r="A1224" s="97">
        <v>41417</v>
      </c>
      <c r="B1224" s="98">
        <v>1.5209999999999999</v>
      </c>
      <c r="C1224" s="98">
        <v>1.7110000000000001</v>
      </c>
      <c r="D1224" s="132">
        <f>IF(C1224&lt;MAX($C$2:C1224),C1224/MAX($C$2:C1224)-1,0)</f>
        <v>-3.9842873176206495E-2</v>
      </c>
    </row>
    <row r="1225" spans="1:4" ht="15" thickBot="1">
      <c r="A1225" s="97">
        <v>41418</v>
      </c>
      <c r="B1225" s="98">
        <v>1.5609999999999999</v>
      </c>
      <c r="C1225" s="98">
        <v>1.7509999999999999</v>
      </c>
      <c r="D1225" s="132">
        <f>IF(C1225&lt;MAX($C$2:C1225),C1225/MAX($C$2:C1225)-1,0)</f>
        <v>-1.7396184062850817E-2</v>
      </c>
    </row>
    <row r="1226" spans="1:4" ht="15" thickBot="1">
      <c r="A1226" s="97">
        <v>41421</v>
      </c>
      <c r="B1226" s="98">
        <v>1.5740000000000001</v>
      </c>
      <c r="C1226" s="98">
        <v>1.764</v>
      </c>
      <c r="D1226" s="132">
        <f>IF(C1226&lt;MAX($C$2:C1226),C1226/MAX($C$2:C1226)-1,0)</f>
        <v>-1.0101010101010055E-2</v>
      </c>
    </row>
    <row r="1227" spans="1:4" ht="15" thickBot="1">
      <c r="A1227" s="97">
        <v>41422</v>
      </c>
      <c r="B1227" s="98">
        <v>1.569</v>
      </c>
      <c r="C1227" s="98">
        <v>1.7589999999999999</v>
      </c>
      <c r="D1227" s="132">
        <f>IF(C1227&lt;MAX($C$2:C1227),C1227/MAX($C$2:C1227)-1,0)</f>
        <v>-1.2906846240179681E-2</v>
      </c>
    </row>
    <row r="1228" spans="1:4" ht="15" thickBot="1">
      <c r="A1228" s="97">
        <v>41423</v>
      </c>
      <c r="B1228" s="98">
        <v>1.5780000000000001</v>
      </c>
      <c r="C1228" s="98">
        <v>1.768</v>
      </c>
      <c r="D1228" s="132">
        <f>IF(C1228&lt;MAX($C$2:C1228),C1228/MAX($C$2:C1228)-1,0)</f>
        <v>-7.8563411896744872E-3</v>
      </c>
    </row>
    <row r="1229" spans="1:4" ht="15" thickBot="1">
      <c r="A1229" s="97">
        <v>41424</v>
      </c>
      <c r="B1229" s="98">
        <v>1.583</v>
      </c>
      <c r="C1229" s="98">
        <v>1.7729999999999999</v>
      </c>
      <c r="D1229" s="132">
        <f>IF(C1229&lt;MAX($C$2:C1229),C1229/MAX($C$2:C1229)-1,0)</f>
        <v>-5.050505050505083E-3</v>
      </c>
    </row>
    <row r="1230" spans="1:4" ht="15" thickBot="1">
      <c r="A1230" s="97">
        <v>41425</v>
      </c>
      <c r="B1230" s="98">
        <v>1.5660000000000001</v>
      </c>
      <c r="C1230" s="98">
        <v>1.756</v>
      </c>
      <c r="D1230" s="132">
        <f>IF(C1230&lt;MAX($C$2:C1230),C1230/MAX($C$2:C1230)-1,0)</f>
        <v>-1.4590347923681302E-2</v>
      </c>
    </row>
    <row r="1231" spans="1:4" ht="15" thickBot="1">
      <c r="A1231" s="97">
        <v>41428</v>
      </c>
      <c r="B1231" s="98">
        <v>1.54</v>
      </c>
      <c r="C1231" s="98">
        <v>1.73</v>
      </c>
      <c r="D1231" s="132">
        <f>IF(C1231&lt;MAX($C$2:C1231),C1231/MAX($C$2:C1231)-1,0)</f>
        <v>-2.9180695847362492E-2</v>
      </c>
    </row>
    <row r="1232" spans="1:4" ht="15" thickBot="1">
      <c r="A1232" s="97">
        <v>41429</v>
      </c>
      <c r="B1232" s="98">
        <v>1.518</v>
      </c>
      <c r="C1232" s="98">
        <v>1.708</v>
      </c>
      <c r="D1232" s="132">
        <f>IF(C1232&lt;MAX($C$2:C1232),C1232/MAX($C$2:C1232)-1,0)</f>
        <v>-4.1526374859708226E-2</v>
      </c>
    </row>
    <row r="1233" spans="1:4" ht="15" thickBot="1">
      <c r="A1233" s="97">
        <v>41430</v>
      </c>
      <c r="B1233" s="98">
        <v>1.5169999999999999</v>
      </c>
      <c r="C1233" s="98">
        <v>1.7070000000000001</v>
      </c>
      <c r="D1233" s="132">
        <f>IF(C1233&lt;MAX($C$2:C1233),C1233/MAX($C$2:C1233)-1,0)</f>
        <v>-4.2087542087542062E-2</v>
      </c>
    </row>
    <row r="1234" spans="1:4" ht="15" thickBot="1">
      <c r="A1234" s="97">
        <v>41431</v>
      </c>
      <c r="B1234" s="98">
        <v>1.492</v>
      </c>
      <c r="C1234" s="98">
        <v>1.6819999999999999</v>
      </c>
      <c r="D1234" s="132">
        <f>IF(C1234&lt;MAX($C$2:C1234),C1234/MAX($C$2:C1234)-1,0)</f>
        <v>-5.6116722783389528E-2</v>
      </c>
    </row>
    <row r="1235" spans="1:4" ht="15" thickBot="1">
      <c r="A1235" s="97">
        <v>41432</v>
      </c>
      <c r="B1235" s="98">
        <v>1.4810000000000001</v>
      </c>
      <c r="C1235" s="98">
        <v>1.671</v>
      </c>
      <c r="D1235" s="132">
        <f>IF(C1235&lt;MAX($C$2:C1235),C1235/MAX($C$2:C1235)-1,0)</f>
        <v>-6.2289562289562284E-2</v>
      </c>
    </row>
    <row r="1236" spans="1:4" ht="15" thickBot="1">
      <c r="A1236" s="97">
        <v>41438</v>
      </c>
      <c r="B1236" s="98">
        <v>1.4550000000000001</v>
      </c>
      <c r="C1236" s="98">
        <v>1.645</v>
      </c>
      <c r="D1236" s="132">
        <f>IF(C1236&lt;MAX($C$2:C1236),C1236/MAX($C$2:C1236)-1,0)</f>
        <v>-7.6879910213243585E-2</v>
      </c>
    </row>
    <row r="1237" spans="1:4" ht="15" thickBot="1">
      <c r="A1237" s="97">
        <v>41439</v>
      </c>
      <c r="B1237" s="98">
        <v>1.4970000000000001</v>
      </c>
      <c r="C1237" s="98">
        <v>1.6870000000000001</v>
      </c>
      <c r="D1237" s="132">
        <f>IF(C1237&lt;MAX($C$2:C1237),C1237/MAX($C$2:C1237)-1,0)</f>
        <v>-5.3310886644220012E-2</v>
      </c>
    </row>
    <row r="1238" spans="1:4" ht="15" thickBot="1">
      <c r="A1238" s="97">
        <v>41442</v>
      </c>
      <c r="B1238" s="98">
        <v>1.514</v>
      </c>
      <c r="C1238" s="98">
        <v>1.704</v>
      </c>
      <c r="D1238" s="132">
        <f>IF(C1238&lt;MAX($C$2:C1238),C1238/MAX($C$2:C1238)-1,0)</f>
        <v>-4.3771043771043794E-2</v>
      </c>
    </row>
    <row r="1239" spans="1:4" ht="15" thickBot="1">
      <c r="A1239" s="97">
        <v>41443</v>
      </c>
      <c r="B1239" s="98">
        <v>1.5149999999999999</v>
      </c>
      <c r="C1239" s="98">
        <v>1.7050000000000001</v>
      </c>
      <c r="D1239" s="132">
        <f>IF(C1239&lt;MAX($C$2:C1239),C1239/MAX($C$2:C1239)-1,0)</f>
        <v>-4.3209876543209846E-2</v>
      </c>
    </row>
    <row r="1240" spans="1:4" ht="15" thickBot="1">
      <c r="A1240" s="97">
        <v>41444</v>
      </c>
      <c r="B1240" s="98">
        <v>1.5109999999999999</v>
      </c>
      <c r="C1240" s="98">
        <v>1.7010000000000001</v>
      </c>
      <c r="D1240" s="132">
        <f>IF(C1240&lt;MAX($C$2:C1240),C1240/MAX($C$2:C1240)-1,0)</f>
        <v>-4.5454545454545414E-2</v>
      </c>
    </row>
    <row r="1241" spans="1:4" ht="15" thickBot="1">
      <c r="A1241" s="97">
        <v>41445</v>
      </c>
      <c r="B1241" s="98">
        <v>1.4630000000000001</v>
      </c>
      <c r="C1241" s="98">
        <v>1.653</v>
      </c>
      <c r="D1241" s="132">
        <f>IF(C1241&lt;MAX($C$2:C1241),C1241/MAX($C$2:C1241)-1,0)</f>
        <v>-7.2390572390572339E-2</v>
      </c>
    </row>
    <row r="1242" spans="1:4" ht="15" thickBot="1">
      <c r="A1242" s="101">
        <v>41446</v>
      </c>
      <c r="B1242" s="98">
        <v>1.4590000000000001</v>
      </c>
      <c r="C1242" s="98">
        <v>1.649</v>
      </c>
      <c r="D1242" s="132">
        <f>IF(C1242&lt;MAX($C$2:C1242),C1242/MAX($C$2:C1242)-1,0)</f>
        <v>-7.4635241301908017E-2</v>
      </c>
    </row>
    <row r="1243" spans="1:4" ht="15" thickBot="1">
      <c r="A1243" s="97">
        <v>41449</v>
      </c>
      <c r="B1243" s="98">
        <v>1.4019999999999999</v>
      </c>
      <c r="C1243" s="98">
        <v>1.5920000000000001</v>
      </c>
      <c r="D1243" s="132">
        <f>IF(C1243&lt;MAX($C$2:C1243),C1243/MAX($C$2:C1243)-1,0)</f>
        <v>-0.10662177328843991</v>
      </c>
    </row>
    <row r="1244" spans="1:4" ht="15" thickBot="1">
      <c r="A1244" s="97">
        <v>41450</v>
      </c>
      <c r="B1244" s="98">
        <v>1.407</v>
      </c>
      <c r="C1244" s="98">
        <v>1.597</v>
      </c>
      <c r="D1244" s="132">
        <f>IF(C1244&lt;MAX($C$2:C1244),C1244/MAX($C$2:C1244)-1,0)</f>
        <v>-0.10381593714927051</v>
      </c>
    </row>
    <row r="1245" spans="1:4" ht="15" thickBot="1">
      <c r="A1245" s="97">
        <v>41451</v>
      </c>
      <c r="B1245" s="98">
        <v>1.47</v>
      </c>
      <c r="C1245" s="98">
        <v>1.66</v>
      </c>
      <c r="D1245" s="132">
        <f>IF(C1245&lt;MAX($C$2:C1245),C1245/MAX($C$2:C1245)-1,0)</f>
        <v>-6.8462401795735151E-2</v>
      </c>
    </row>
    <row r="1246" spans="1:4" ht="15" thickBot="1">
      <c r="A1246" s="97">
        <v>41452</v>
      </c>
      <c r="B1246" s="98">
        <v>1.458</v>
      </c>
      <c r="C1246" s="98">
        <v>1.6479999999999999</v>
      </c>
      <c r="D1246" s="132">
        <f>IF(C1246&lt;MAX($C$2:C1246),C1246/MAX($C$2:C1246)-1,0)</f>
        <v>-7.5196408529741965E-2</v>
      </c>
    </row>
    <row r="1247" spans="1:4" ht="15" thickBot="1">
      <c r="A1247" s="97">
        <v>41453</v>
      </c>
      <c r="B1247" s="98">
        <v>1.4550000000000001</v>
      </c>
      <c r="C1247" s="98">
        <v>1.645</v>
      </c>
      <c r="D1247" s="132">
        <f>IF(C1247&lt;MAX($C$2:C1247),C1247/MAX($C$2:C1247)-1,0)</f>
        <v>-7.6879910213243585E-2</v>
      </c>
    </row>
    <row r="1248" spans="1:4" ht="15" thickBot="1">
      <c r="A1248" s="97">
        <v>41455</v>
      </c>
      <c r="B1248" s="98">
        <v>1.4550000000000001</v>
      </c>
      <c r="C1248" s="98">
        <v>1.645</v>
      </c>
      <c r="D1248" s="132">
        <f>IF(C1248&lt;MAX($C$2:C1248),C1248/MAX($C$2:C1248)-1,0)</f>
        <v>-7.6879910213243585E-2</v>
      </c>
    </row>
    <row r="1249" spans="1:4" ht="15" thickBot="1">
      <c r="A1249" s="97">
        <v>41456</v>
      </c>
      <c r="B1249" s="98">
        <v>1.5109999999999999</v>
      </c>
      <c r="C1249" s="98">
        <v>1.7010000000000001</v>
      </c>
      <c r="D1249" s="132">
        <f>IF(C1249&lt;MAX($C$2:C1249),C1249/MAX($C$2:C1249)-1,0)</f>
        <v>-4.5454545454545414E-2</v>
      </c>
    </row>
    <row r="1250" spans="1:4" ht="15" thickBot="1">
      <c r="A1250" s="97">
        <v>41457</v>
      </c>
      <c r="B1250" s="98">
        <v>1.5449999999999999</v>
      </c>
      <c r="C1250" s="98">
        <v>1.7350000000000001</v>
      </c>
      <c r="D1250" s="132">
        <f>IF(C1250&lt;MAX($C$2:C1250),C1250/MAX($C$2:C1250)-1,0)</f>
        <v>-2.6374859708192977E-2</v>
      </c>
    </row>
    <row r="1251" spans="1:4" ht="15" thickBot="1">
      <c r="A1251" s="97">
        <v>41458</v>
      </c>
      <c r="B1251" s="98">
        <v>1.5589999999999999</v>
      </c>
      <c r="C1251" s="98">
        <v>1.7490000000000001</v>
      </c>
      <c r="D1251" s="132">
        <f>IF(C1251&lt;MAX($C$2:C1251),C1251/MAX($C$2:C1251)-1,0)</f>
        <v>-1.851851851851849E-2</v>
      </c>
    </row>
    <row r="1252" spans="1:4" ht="15" thickBot="1">
      <c r="A1252" s="97">
        <v>41459</v>
      </c>
      <c r="B1252" s="98">
        <v>1.5329999999999999</v>
      </c>
      <c r="C1252" s="98">
        <v>1.7230000000000001</v>
      </c>
      <c r="D1252" s="132">
        <f>IF(C1252&lt;MAX($C$2:C1252),C1252/MAX($C$2:C1252)-1,0)</f>
        <v>-3.3108866442199791E-2</v>
      </c>
    </row>
    <row r="1253" spans="1:4" ht="15" thickBot="1">
      <c r="A1253" s="97">
        <v>41460</v>
      </c>
      <c r="B1253" s="98">
        <v>1.4990000000000001</v>
      </c>
      <c r="C1253" s="98">
        <v>1.6890000000000001</v>
      </c>
      <c r="D1253" s="132">
        <f>IF(C1253&lt;MAX($C$2:C1253),C1253/MAX($C$2:C1253)-1,0)</f>
        <v>-5.2188552188552118E-2</v>
      </c>
    </row>
    <row r="1254" spans="1:4" ht="15" thickBot="1">
      <c r="A1254" s="97">
        <v>41463</v>
      </c>
      <c r="B1254" s="98">
        <v>1.45</v>
      </c>
      <c r="C1254" s="98">
        <v>1.64</v>
      </c>
      <c r="D1254" s="132">
        <f>IF(C1254&lt;MAX($C$2:C1254),C1254/MAX($C$2:C1254)-1,0)</f>
        <v>-7.96857463524131E-2</v>
      </c>
    </row>
    <row r="1255" spans="1:4" ht="15" thickBot="1">
      <c r="A1255" s="97">
        <v>41464</v>
      </c>
      <c r="B1255" s="98">
        <v>1.4510000000000001</v>
      </c>
      <c r="C1255" s="98">
        <v>1.641</v>
      </c>
      <c r="D1255" s="132">
        <f>IF(C1255&lt;MAX($C$2:C1255),C1255/MAX($C$2:C1255)-1,0)</f>
        <v>-7.9124579124579153E-2</v>
      </c>
    </row>
    <row r="1256" spans="1:4" ht="15" thickBot="1">
      <c r="A1256" s="97">
        <v>41465</v>
      </c>
      <c r="B1256" s="98">
        <v>1.478</v>
      </c>
      <c r="C1256" s="98">
        <v>1.6679999999999999</v>
      </c>
      <c r="D1256" s="132">
        <f>IF(C1256&lt;MAX($C$2:C1256),C1256/MAX($C$2:C1256)-1,0)</f>
        <v>-6.3973063973064015E-2</v>
      </c>
    </row>
    <row r="1257" spans="1:4" ht="15" thickBot="1">
      <c r="A1257" s="97">
        <v>41466</v>
      </c>
      <c r="B1257" s="98">
        <v>1.506</v>
      </c>
      <c r="C1257" s="98">
        <v>1.696</v>
      </c>
      <c r="D1257" s="132">
        <f>IF(C1257&lt;MAX($C$2:C1257),C1257/MAX($C$2:C1257)-1,0)</f>
        <v>-4.8260381593714929E-2</v>
      </c>
    </row>
    <row r="1258" spans="1:4" ht="15" thickBot="1">
      <c r="A1258" s="97">
        <v>41467</v>
      </c>
      <c r="B1258" s="98">
        <v>1.5029999999999999</v>
      </c>
      <c r="C1258" s="98">
        <v>1.6930000000000001</v>
      </c>
      <c r="D1258" s="132">
        <f>IF(C1258&lt;MAX($C$2:C1258),C1258/MAX($C$2:C1258)-1,0)</f>
        <v>-4.994388327721655E-2</v>
      </c>
    </row>
    <row r="1259" spans="1:4" ht="15" thickBot="1">
      <c r="A1259" s="97">
        <v>41470</v>
      </c>
      <c r="B1259" s="98">
        <v>1.532</v>
      </c>
      <c r="C1259" s="98">
        <v>1.722</v>
      </c>
      <c r="D1259" s="132">
        <f>IF(C1259&lt;MAX($C$2:C1259),C1259/MAX($C$2:C1259)-1,0)</f>
        <v>-3.3670033670033739E-2</v>
      </c>
    </row>
    <row r="1260" spans="1:4" ht="15" thickBot="1">
      <c r="A1260" s="97">
        <v>41471</v>
      </c>
      <c r="B1260" s="98">
        <v>1.5489999999999999</v>
      </c>
      <c r="C1260" s="98">
        <v>1.7390000000000001</v>
      </c>
      <c r="D1260" s="132">
        <f>IF(C1260&lt;MAX($C$2:C1260),C1260/MAX($C$2:C1260)-1,0)</f>
        <v>-2.4130190796857409E-2</v>
      </c>
    </row>
    <row r="1261" spans="1:4" ht="15" thickBot="1">
      <c r="A1261" s="97">
        <v>41472</v>
      </c>
      <c r="B1261" s="98">
        <v>1.5129999999999999</v>
      </c>
      <c r="C1261" s="98">
        <v>1.7030000000000001</v>
      </c>
      <c r="D1261" s="132">
        <f>IF(C1261&lt;MAX($C$2:C1261),C1261/MAX($C$2:C1261)-1,0)</f>
        <v>-4.433221099887763E-2</v>
      </c>
    </row>
    <row r="1262" spans="1:4" ht="15" thickBot="1">
      <c r="A1262" s="101">
        <v>41473</v>
      </c>
      <c r="B1262" s="98">
        <v>1.502</v>
      </c>
      <c r="C1262" s="98">
        <v>1.6919999999999999</v>
      </c>
      <c r="D1262" s="132">
        <f>IF(C1262&lt;MAX($C$2:C1262),C1262/MAX($C$2:C1262)-1,0)</f>
        <v>-5.0505050505050497E-2</v>
      </c>
    </row>
    <row r="1263" spans="1:4" ht="15" thickBot="1">
      <c r="A1263" s="97">
        <v>41474</v>
      </c>
      <c r="B1263" s="98">
        <v>1.4690000000000001</v>
      </c>
      <c r="C1263" s="98">
        <v>1.659</v>
      </c>
      <c r="D1263" s="132">
        <f>IF(C1263&lt;MAX($C$2:C1263),C1263/MAX($C$2:C1263)-1,0)</f>
        <v>-6.9023569023568987E-2</v>
      </c>
    </row>
    <row r="1264" spans="1:4" ht="15" thickBot="1">
      <c r="A1264" s="97">
        <v>41477</v>
      </c>
      <c r="B1264" s="98">
        <v>1.4930000000000001</v>
      </c>
      <c r="C1264" s="98">
        <v>1.6830000000000001</v>
      </c>
      <c r="D1264" s="132">
        <f>IF(C1264&lt;MAX($C$2:C1264),C1264/MAX($C$2:C1264)-1,0)</f>
        <v>-5.555555555555558E-2</v>
      </c>
    </row>
    <row r="1265" spans="1:4" ht="15" thickBot="1">
      <c r="A1265" s="97">
        <v>41478</v>
      </c>
      <c r="B1265" s="98">
        <v>1.5349999999999999</v>
      </c>
      <c r="C1265" s="98">
        <v>1.7250000000000001</v>
      </c>
      <c r="D1265" s="132">
        <f>IF(C1265&lt;MAX($C$2:C1265),C1265/MAX($C$2:C1265)-1,0)</f>
        <v>-3.1986531986532007E-2</v>
      </c>
    </row>
    <row r="1266" spans="1:4" ht="15" thickBot="1">
      <c r="A1266" s="97">
        <v>41479</v>
      </c>
      <c r="B1266" s="98">
        <v>1.548</v>
      </c>
      <c r="C1266" s="98">
        <v>1.738</v>
      </c>
      <c r="D1266" s="132">
        <f>IF(C1266&lt;MAX($C$2:C1266),C1266/MAX($C$2:C1266)-1,0)</f>
        <v>-2.4691358024691357E-2</v>
      </c>
    </row>
    <row r="1267" spans="1:4" ht="15" thickBot="1">
      <c r="A1267" s="97">
        <v>41480</v>
      </c>
      <c r="B1267" s="98">
        <v>1.51</v>
      </c>
      <c r="C1267" s="98">
        <v>1.7</v>
      </c>
      <c r="D1267" s="132">
        <f>IF(C1267&lt;MAX($C$2:C1267),C1267/MAX($C$2:C1267)-1,0)</f>
        <v>-4.6015712682379362E-2</v>
      </c>
    </row>
    <row r="1268" spans="1:4" ht="15" thickBot="1">
      <c r="A1268" s="97">
        <v>41481</v>
      </c>
      <c r="B1268" s="98">
        <v>1.504</v>
      </c>
      <c r="C1268" s="98">
        <v>1.694</v>
      </c>
      <c r="D1268" s="132">
        <f>IF(C1268&lt;MAX($C$2:C1268),C1268/MAX($C$2:C1268)-1,0)</f>
        <v>-4.9382716049382713E-2</v>
      </c>
    </row>
    <row r="1269" spans="1:4" ht="15" thickBot="1">
      <c r="A1269" s="97">
        <v>41484</v>
      </c>
      <c r="B1269" s="98">
        <v>1.484</v>
      </c>
      <c r="C1269" s="98">
        <v>1.6739999999999999</v>
      </c>
      <c r="D1269" s="132">
        <f>IF(C1269&lt;MAX($C$2:C1269),C1269/MAX($C$2:C1269)-1,0)</f>
        <v>-6.0606060606060663E-2</v>
      </c>
    </row>
    <row r="1270" spans="1:4" ht="15" thickBot="1">
      <c r="A1270" s="97">
        <v>41485</v>
      </c>
      <c r="B1270" s="98">
        <v>1.4710000000000001</v>
      </c>
      <c r="C1270" s="98">
        <v>1.661</v>
      </c>
      <c r="D1270" s="132">
        <f>IF(C1270&lt;MAX($C$2:C1270),C1270/MAX($C$2:C1270)-1,0)</f>
        <v>-6.7901234567901203E-2</v>
      </c>
    </row>
    <row r="1271" spans="1:4" ht="15" thickBot="1">
      <c r="A1271" s="97">
        <v>41486</v>
      </c>
      <c r="B1271" s="98">
        <v>1.4690000000000001</v>
      </c>
      <c r="C1271" s="98">
        <v>1.659</v>
      </c>
      <c r="D1271" s="132">
        <f>IF(C1271&lt;MAX($C$2:C1271),C1271/MAX($C$2:C1271)-1,0)</f>
        <v>-6.9023569023568987E-2</v>
      </c>
    </row>
    <row r="1272" spans="1:4" ht="15" thickBot="1">
      <c r="A1272" s="97">
        <v>41487</v>
      </c>
      <c r="B1272" s="98">
        <v>1.5129999999999999</v>
      </c>
      <c r="C1272" s="98">
        <v>1.7030000000000001</v>
      </c>
      <c r="D1272" s="132">
        <f>IF(C1272&lt;MAX($C$2:C1272),C1272/MAX($C$2:C1272)-1,0)</f>
        <v>-4.433221099887763E-2</v>
      </c>
    </row>
    <row r="1273" spans="1:4" ht="15" thickBot="1">
      <c r="A1273" s="97">
        <v>41488</v>
      </c>
      <c r="B1273" s="98">
        <v>1.514</v>
      </c>
      <c r="C1273" s="98">
        <v>1.704</v>
      </c>
      <c r="D1273" s="132">
        <f>IF(C1273&lt;MAX($C$2:C1273),C1273/MAX($C$2:C1273)-1,0)</f>
        <v>-4.3771043771043794E-2</v>
      </c>
    </row>
    <row r="1274" spans="1:4" ht="15" thickBot="1">
      <c r="A1274" s="97">
        <v>41491</v>
      </c>
      <c r="B1274" s="98">
        <v>1.536</v>
      </c>
      <c r="C1274" s="98">
        <v>1.726</v>
      </c>
      <c r="D1274" s="132">
        <f>IF(C1274&lt;MAX($C$2:C1274),C1274/MAX($C$2:C1274)-1,0)</f>
        <v>-3.1425364758698171E-2</v>
      </c>
    </row>
    <row r="1275" spans="1:4" ht="15" thickBot="1">
      <c r="A1275" s="97">
        <v>41492</v>
      </c>
      <c r="B1275" s="98">
        <v>1.56</v>
      </c>
      <c r="C1275" s="98">
        <v>1.75</v>
      </c>
      <c r="D1275" s="132">
        <f>IF(C1275&lt;MAX($C$2:C1275),C1275/MAX($C$2:C1275)-1,0)</f>
        <v>-1.7957351290684653E-2</v>
      </c>
    </row>
    <row r="1276" spans="1:4" ht="15" thickBot="1">
      <c r="A1276" s="97">
        <v>41493</v>
      </c>
      <c r="B1276" s="98">
        <v>1.5449999999999999</v>
      </c>
      <c r="C1276" s="98">
        <v>1.7350000000000001</v>
      </c>
      <c r="D1276" s="132">
        <f>IF(C1276&lt;MAX($C$2:C1276),C1276/MAX($C$2:C1276)-1,0)</f>
        <v>-2.6374859708192977E-2</v>
      </c>
    </row>
    <row r="1277" spans="1:4" ht="15" thickBot="1">
      <c r="A1277" s="97">
        <v>41494</v>
      </c>
      <c r="B1277" s="98">
        <v>1.56</v>
      </c>
      <c r="C1277" s="98">
        <v>1.75</v>
      </c>
      <c r="D1277" s="132">
        <f>IF(C1277&lt;MAX($C$2:C1277),C1277/MAX($C$2:C1277)-1,0)</f>
        <v>-1.7957351290684653E-2</v>
      </c>
    </row>
    <row r="1278" spans="1:4" ht="15" thickBot="1">
      <c r="A1278" s="97">
        <v>41495</v>
      </c>
      <c r="B1278" s="98">
        <v>1.571</v>
      </c>
      <c r="C1278" s="98">
        <v>1.7609999999999999</v>
      </c>
      <c r="D1278" s="132">
        <f>IF(C1278&lt;MAX($C$2:C1278),C1278/MAX($C$2:C1278)-1,0)</f>
        <v>-1.1784511784511897E-2</v>
      </c>
    </row>
    <row r="1279" spans="1:4" ht="15" thickBot="1">
      <c r="A1279" s="97">
        <v>41498</v>
      </c>
      <c r="B1279" s="98">
        <v>1.577</v>
      </c>
      <c r="C1279" s="98">
        <v>1.7669999999999999</v>
      </c>
      <c r="D1279" s="132">
        <f>IF(C1279&lt;MAX($C$2:C1279),C1279/MAX($C$2:C1279)-1,0)</f>
        <v>-8.4175084175084347E-3</v>
      </c>
    </row>
    <row r="1280" spans="1:4" ht="15" thickBot="1">
      <c r="A1280" s="97">
        <v>41499</v>
      </c>
      <c r="B1280" s="98">
        <v>1.5760000000000001</v>
      </c>
      <c r="C1280" s="98">
        <v>1.766</v>
      </c>
      <c r="D1280" s="132">
        <f>IF(C1280&lt;MAX($C$2:C1280),C1280/MAX($C$2:C1280)-1,0)</f>
        <v>-8.9786756453422711E-3</v>
      </c>
    </row>
    <row r="1281" spans="1:4" ht="15" thickBot="1">
      <c r="A1281" s="97">
        <v>41500</v>
      </c>
      <c r="B1281" s="98">
        <v>1.569</v>
      </c>
      <c r="C1281" s="98">
        <v>1.7589999999999999</v>
      </c>
      <c r="D1281" s="132">
        <f>IF(C1281&lt;MAX($C$2:C1281),C1281/MAX($C$2:C1281)-1,0)</f>
        <v>-1.2906846240179681E-2</v>
      </c>
    </row>
    <row r="1282" spans="1:4" ht="15" thickBot="1">
      <c r="A1282" s="101">
        <v>41501</v>
      </c>
      <c r="B1282" s="98">
        <v>1.542</v>
      </c>
      <c r="C1282" s="98">
        <v>1.732</v>
      </c>
      <c r="D1282" s="132">
        <f>IF(C1282&lt;MAX($C$2:C1282),C1282/MAX($C$2:C1282)-1,0)</f>
        <v>-2.8058361391694708E-2</v>
      </c>
    </row>
    <row r="1283" spans="1:4" ht="15" thickBot="1">
      <c r="A1283" s="97">
        <v>41502</v>
      </c>
      <c r="B1283" s="98">
        <v>1.504</v>
      </c>
      <c r="C1283" s="98">
        <v>1.694</v>
      </c>
      <c r="D1283" s="132">
        <f>IF(C1283&lt;MAX($C$2:C1283),C1283/MAX($C$2:C1283)-1,0)</f>
        <v>-4.9382716049382713E-2</v>
      </c>
    </row>
    <row r="1284" spans="1:4" ht="15" thickBot="1">
      <c r="A1284" s="97">
        <v>41505</v>
      </c>
      <c r="B1284" s="98">
        <v>1.538</v>
      </c>
      <c r="C1284" s="98">
        <v>1.728</v>
      </c>
      <c r="D1284" s="132">
        <f>IF(C1284&lt;MAX($C$2:C1284),C1284/MAX($C$2:C1284)-1,0)</f>
        <v>-3.0303030303030276E-2</v>
      </c>
    </row>
    <row r="1285" spans="1:4" ht="15" thickBot="1">
      <c r="A1285" s="97">
        <v>41506</v>
      </c>
      <c r="B1285" s="98">
        <v>1.5409999999999999</v>
      </c>
      <c r="C1285" s="98">
        <v>1.7310000000000001</v>
      </c>
      <c r="D1285" s="132">
        <f>IF(C1285&lt;MAX($C$2:C1285),C1285/MAX($C$2:C1285)-1,0)</f>
        <v>-2.8619528619528545E-2</v>
      </c>
    </row>
    <row r="1286" spans="1:4" ht="15" thickBot="1">
      <c r="A1286" s="97">
        <v>41507</v>
      </c>
      <c r="B1286" s="98">
        <v>1.546</v>
      </c>
      <c r="C1286" s="98">
        <v>1.736</v>
      </c>
      <c r="D1286" s="132">
        <f>IF(C1286&lt;MAX($C$2:C1286),C1286/MAX($C$2:C1286)-1,0)</f>
        <v>-2.5813692480359141E-2</v>
      </c>
    </row>
    <row r="1287" spans="1:4" ht="15" thickBot="1">
      <c r="A1287" s="97">
        <v>41508</v>
      </c>
      <c r="B1287" s="98">
        <v>1.5509999999999999</v>
      </c>
      <c r="C1287" s="98">
        <v>1.7410000000000001</v>
      </c>
      <c r="D1287" s="132">
        <f>IF(C1287&lt;MAX($C$2:C1287),C1287/MAX($C$2:C1287)-1,0)</f>
        <v>-2.3007856341189625E-2</v>
      </c>
    </row>
    <row r="1288" spans="1:4" ht="15" thickBot="1">
      <c r="A1288" s="97">
        <v>41509</v>
      </c>
      <c r="B1288" s="98">
        <v>1.5569999999999999</v>
      </c>
      <c r="C1288" s="98">
        <v>1.7470000000000001</v>
      </c>
      <c r="D1288" s="132">
        <f>IF(C1288&lt;MAX($C$2:C1288),C1288/MAX($C$2:C1288)-1,0)</f>
        <v>-1.9640852974186274E-2</v>
      </c>
    </row>
    <row r="1289" spans="1:4" ht="15" thickBot="1">
      <c r="A1289" s="97">
        <v>41512</v>
      </c>
      <c r="B1289" s="98">
        <v>1.577</v>
      </c>
      <c r="C1289" s="98">
        <v>1.7669999999999999</v>
      </c>
      <c r="D1289" s="132">
        <f>IF(C1289&lt;MAX($C$2:C1289),C1289/MAX($C$2:C1289)-1,0)</f>
        <v>-8.4175084175084347E-3</v>
      </c>
    </row>
    <row r="1290" spans="1:4" ht="15" thickBot="1">
      <c r="A1290" s="97">
        <v>41513</v>
      </c>
      <c r="B1290" s="98">
        <v>1.575</v>
      </c>
      <c r="C1290" s="98">
        <v>1.7649999999999999</v>
      </c>
      <c r="D1290" s="132">
        <f>IF(C1290&lt;MAX($C$2:C1290),C1290/MAX($C$2:C1290)-1,0)</f>
        <v>-9.5398428731763296E-3</v>
      </c>
    </row>
    <row r="1291" spans="1:4" ht="15" thickBot="1">
      <c r="A1291" s="97">
        <v>41514</v>
      </c>
      <c r="B1291" s="98">
        <v>1.5449999999999999</v>
      </c>
      <c r="C1291" s="98">
        <v>1.7350000000000001</v>
      </c>
      <c r="D1291" s="132">
        <f>IF(C1291&lt;MAX($C$2:C1291),C1291/MAX($C$2:C1291)-1,0)</f>
        <v>-2.6374859708192977E-2</v>
      </c>
    </row>
    <row r="1292" spans="1:4" ht="15" thickBot="1">
      <c r="A1292" s="97">
        <v>41515</v>
      </c>
      <c r="B1292" s="98">
        <v>1.53</v>
      </c>
      <c r="C1292" s="98">
        <v>1.72</v>
      </c>
      <c r="D1292" s="132">
        <f>IF(C1292&lt;MAX($C$2:C1292),C1292/MAX($C$2:C1292)-1,0)</f>
        <v>-3.4792368125701523E-2</v>
      </c>
    </row>
    <row r="1293" spans="1:4" ht="15" thickBot="1">
      <c r="A1293" s="97">
        <v>41516</v>
      </c>
      <c r="B1293" s="98">
        <v>1.496</v>
      </c>
      <c r="C1293" s="98">
        <v>1.6859999999999999</v>
      </c>
      <c r="D1293" s="132">
        <f>IF(C1293&lt;MAX($C$2:C1293),C1293/MAX($C$2:C1293)-1,0)</f>
        <v>-5.387205387205396E-2</v>
      </c>
    </row>
    <row r="1294" spans="1:4" ht="15" thickBot="1">
      <c r="A1294" s="97">
        <v>41519</v>
      </c>
      <c r="B1294" s="98">
        <v>1.5109999999999999</v>
      </c>
      <c r="C1294" s="98">
        <v>1.7010000000000001</v>
      </c>
      <c r="D1294" s="132">
        <f>IF(C1294&lt;MAX($C$2:C1294),C1294/MAX($C$2:C1294)-1,0)</f>
        <v>-4.5454545454545414E-2</v>
      </c>
    </row>
    <row r="1295" spans="1:4" ht="15" thickBot="1">
      <c r="A1295" s="97">
        <v>41520</v>
      </c>
      <c r="B1295" s="98">
        <v>1.5389999999999999</v>
      </c>
      <c r="C1295" s="98">
        <v>1.7290000000000001</v>
      </c>
      <c r="D1295" s="132">
        <f>IF(C1295&lt;MAX($C$2:C1295),C1295/MAX($C$2:C1295)-1,0)</f>
        <v>-2.9741863075196329E-2</v>
      </c>
    </row>
    <row r="1296" spans="1:4" ht="15" thickBot="1">
      <c r="A1296" s="97">
        <v>41521</v>
      </c>
      <c r="B1296" s="98">
        <v>1.5429999999999999</v>
      </c>
      <c r="C1296" s="98">
        <v>1.7330000000000001</v>
      </c>
      <c r="D1296" s="132">
        <f>IF(C1296&lt;MAX($C$2:C1296),C1296/MAX($C$2:C1296)-1,0)</f>
        <v>-2.7497194163860761E-2</v>
      </c>
    </row>
    <row r="1297" spans="1:4" ht="15" thickBot="1">
      <c r="A1297" s="97">
        <v>41522</v>
      </c>
      <c r="B1297" s="98">
        <v>1.5549999999999999</v>
      </c>
      <c r="C1297" s="98">
        <v>1.7450000000000001</v>
      </c>
      <c r="D1297" s="132">
        <f>IF(C1297&lt;MAX($C$2:C1297),C1297/MAX($C$2:C1297)-1,0)</f>
        <v>-2.0763187429854058E-2</v>
      </c>
    </row>
    <row r="1298" spans="1:4" ht="15" thickBot="1">
      <c r="A1298" s="97">
        <v>41523</v>
      </c>
      <c r="B1298" s="98">
        <v>1.5680000000000001</v>
      </c>
      <c r="C1298" s="98">
        <v>1.758</v>
      </c>
      <c r="D1298" s="132">
        <f>IF(C1298&lt;MAX($C$2:C1298),C1298/MAX($C$2:C1298)-1,0)</f>
        <v>-1.3468013468013518E-2</v>
      </c>
    </row>
    <row r="1299" spans="1:4" ht="15" thickBot="1">
      <c r="A1299" s="97">
        <v>41526</v>
      </c>
      <c r="B1299" s="98">
        <v>1.5589999999999999</v>
      </c>
      <c r="C1299" s="98">
        <v>1.7490000000000001</v>
      </c>
      <c r="D1299" s="132">
        <f>IF(C1299&lt;MAX($C$2:C1299),C1299/MAX($C$2:C1299)-1,0)</f>
        <v>-1.851851851851849E-2</v>
      </c>
    </row>
    <row r="1300" spans="1:4" ht="15" thickBot="1">
      <c r="A1300" s="97">
        <v>41527</v>
      </c>
      <c r="B1300" s="98">
        <v>1.5369999999999999</v>
      </c>
      <c r="C1300" s="98">
        <v>1.7270000000000001</v>
      </c>
      <c r="D1300" s="132">
        <f>IF(C1300&lt;MAX($C$2:C1300),C1300/MAX($C$2:C1300)-1,0)</f>
        <v>-3.0864197530864113E-2</v>
      </c>
    </row>
    <row r="1301" spans="1:4" ht="15" thickBot="1">
      <c r="A1301" s="97">
        <v>41528</v>
      </c>
      <c r="B1301" s="98">
        <v>1.506</v>
      </c>
      <c r="C1301" s="98">
        <v>1.696</v>
      </c>
      <c r="D1301" s="132">
        <f>IF(C1301&lt;MAX($C$2:C1301),C1301/MAX($C$2:C1301)-1,0)</f>
        <v>-4.8260381593714929E-2</v>
      </c>
    </row>
    <row r="1302" spans="1:4" ht="15" thickBot="1">
      <c r="A1302" s="101">
        <v>41529</v>
      </c>
      <c r="B1302" s="98">
        <v>1.498</v>
      </c>
      <c r="C1302" s="98">
        <v>1.6879999999999999</v>
      </c>
      <c r="D1302" s="132">
        <f>IF(C1302&lt;MAX($C$2:C1302),C1302/MAX($C$2:C1302)-1,0)</f>
        <v>-5.2749719416386176E-2</v>
      </c>
    </row>
    <row r="1303" spans="1:4" ht="15" thickBot="1">
      <c r="A1303" s="97">
        <v>41530</v>
      </c>
      <c r="B1303" s="98">
        <v>1.52</v>
      </c>
      <c r="C1303" s="98">
        <v>1.71</v>
      </c>
      <c r="D1303" s="132">
        <f>IF(C1303&lt;MAX($C$2:C1303),C1303/MAX($C$2:C1303)-1,0)</f>
        <v>-4.0404040404040442E-2</v>
      </c>
    </row>
    <row r="1304" spans="1:4" ht="15" thickBot="1">
      <c r="A1304" s="97">
        <v>41533</v>
      </c>
      <c r="B1304" s="98">
        <v>1.5289999999999999</v>
      </c>
      <c r="C1304" s="98">
        <v>1.7190000000000001</v>
      </c>
      <c r="D1304" s="132">
        <f>IF(C1304&lt;MAX($C$2:C1304),C1304/MAX($C$2:C1304)-1,0)</f>
        <v>-3.5353535353535359E-2</v>
      </c>
    </row>
    <row r="1305" spans="1:4" ht="15" thickBot="1">
      <c r="A1305" s="97">
        <v>41534</v>
      </c>
      <c r="B1305" s="98">
        <v>1.5189999999999999</v>
      </c>
      <c r="C1305" s="98">
        <v>1.7090000000000001</v>
      </c>
      <c r="D1305" s="132">
        <f>IF(C1305&lt;MAX($C$2:C1305),C1305/MAX($C$2:C1305)-1,0)</f>
        <v>-4.0965207631874279E-2</v>
      </c>
    </row>
    <row r="1306" spans="1:4" ht="15" thickBot="1">
      <c r="A1306" s="97">
        <v>41535</v>
      </c>
      <c r="B1306" s="98">
        <v>1.526</v>
      </c>
      <c r="C1306" s="98">
        <v>1.716</v>
      </c>
      <c r="D1306" s="132">
        <f>IF(C1306&lt;MAX($C$2:C1306),C1306/MAX($C$2:C1306)-1,0)</f>
        <v>-3.703703703703709E-2</v>
      </c>
    </row>
    <row r="1307" spans="1:4" ht="15" thickBot="1">
      <c r="A1307" s="97">
        <v>41540</v>
      </c>
      <c r="B1307" s="98">
        <v>1.56</v>
      </c>
      <c r="C1307" s="98">
        <v>1.75</v>
      </c>
      <c r="D1307" s="132">
        <f>IF(C1307&lt;MAX($C$2:C1307),C1307/MAX($C$2:C1307)-1,0)</f>
        <v>-1.7957351290684653E-2</v>
      </c>
    </row>
    <row r="1308" spans="1:4" ht="15" thickBot="1">
      <c r="A1308" s="97">
        <v>41541</v>
      </c>
      <c r="B1308" s="98">
        <v>1.5640000000000001</v>
      </c>
      <c r="C1308" s="98">
        <v>1.754</v>
      </c>
      <c r="D1308" s="132">
        <f>IF(C1308&lt;MAX($C$2:C1308),C1308/MAX($C$2:C1308)-1,0)</f>
        <v>-1.5712682379349086E-2</v>
      </c>
    </row>
    <row r="1309" spans="1:4" ht="15" thickBot="1">
      <c r="A1309" s="97">
        <v>41542</v>
      </c>
      <c r="B1309" s="98">
        <v>1.54</v>
      </c>
      <c r="C1309" s="98">
        <v>1.73</v>
      </c>
      <c r="D1309" s="132">
        <f>IF(C1309&lt;MAX($C$2:C1309),C1309/MAX($C$2:C1309)-1,0)</f>
        <v>-2.9180695847362492E-2</v>
      </c>
    </row>
    <row r="1310" spans="1:4" ht="15" thickBot="1">
      <c r="A1310" s="97">
        <v>41543</v>
      </c>
      <c r="B1310" s="98">
        <v>1.542</v>
      </c>
      <c r="C1310" s="98">
        <v>1.732</v>
      </c>
      <c r="D1310" s="132">
        <f>IF(C1310&lt;MAX($C$2:C1310),C1310/MAX($C$2:C1310)-1,0)</f>
        <v>-2.8058361391694708E-2</v>
      </c>
    </row>
    <row r="1311" spans="1:4" ht="15" thickBot="1">
      <c r="A1311" s="97">
        <v>41544</v>
      </c>
      <c r="B1311" s="98">
        <v>1.546</v>
      </c>
      <c r="C1311" s="98">
        <v>1.736</v>
      </c>
      <c r="D1311" s="132">
        <f>IF(C1311&lt;MAX($C$2:C1311),C1311/MAX($C$2:C1311)-1,0)</f>
        <v>-2.5813692480359141E-2</v>
      </c>
    </row>
    <row r="1312" spans="1:4" ht="15" thickBot="1">
      <c r="A1312" s="97">
        <v>41547</v>
      </c>
      <c r="B1312" s="98">
        <v>1.5549999999999999</v>
      </c>
      <c r="C1312" s="98">
        <v>1.7450000000000001</v>
      </c>
      <c r="D1312" s="132">
        <f>IF(C1312&lt;MAX($C$2:C1312),C1312/MAX($C$2:C1312)-1,0)</f>
        <v>-2.0763187429854058E-2</v>
      </c>
    </row>
    <row r="1313" spans="1:4" ht="15" thickBot="1">
      <c r="A1313" s="97">
        <v>41555</v>
      </c>
      <c r="B1313" s="98">
        <v>1.59</v>
      </c>
      <c r="C1313" s="98">
        <v>1.78</v>
      </c>
      <c r="D1313" s="132">
        <f>IF(C1313&lt;MAX($C$2:C1313),C1313/MAX($C$2:C1313)-1,0)</f>
        <v>-1.1223344556677839E-3</v>
      </c>
    </row>
    <row r="1314" spans="1:4" ht="15" thickBot="1">
      <c r="A1314" s="97">
        <v>41556</v>
      </c>
      <c r="B1314" s="98">
        <v>1.5980000000000001</v>
      </c>
      <c r="C1314" s="98">
        <v>1.788</v>
      </c>
      <c r="D1314" s="132">
        <f>IF(C1314&lt;MAX($C$2:C1314),C1314/MAX($C$2:C1314)-1,0)</f>
        <v>0</v>
      </c>
    </row>
    <row r="1315" spans="1:4" ht="15" thickBot="1">
      <c r="A1315" s="97">
        <v>41557</v>
      </c>
      <c r="B1315" s="98">
        <v>1.579</v>
      </c>
      <c r="C1315" s="98">
        <v>1.7689999999999999</v>
      </c>
      <c r="D1315" s="132">
        <f>IF(C1315&lt;MAX($C$2:C1315),C1315/MAX($C$2:C1315)-1,0)</f>
        <v>-1.0626398210290877E-2</v>
      </c>
    </row>
    <row r="1316" spans="1:4" ht="15" thickBot="1">
      <c r="A1316" s="97">
        <v>41558</v>
      </c>
      <c r="B1316" s="98">
        <v>1.6080000000000001</v>
      </c>
      <c r="C1316" s="98">
        <v>1.798</v>
      </c>
      <c r="D1316" s="132">
        <f>IF(C1316&lt;MAX($C$2:C1316),C1316/MAX($C$2:C1316)-1,0)</f>
        <v>0</v>
      </c>
    </row>
    <row r="1317" spans="1:4" ht="15" thickBot="1">
      <c r="A1317" s="97">
        <v>41561</v>
      </c>
      <c r="B1317" s="98">
        <v>1.605</v>
      </c>
      <c r="C1317" s="98">
        <v>1.7949999999999999</v>
      </c>
      <c r="D1317" s="132">
        <f>IF(C1317&lt;MAX($C$2:C1317),C1317/MAX($C$2:C1317)-1,0)</f>
        <v>-1.6685205784204848E-3</v>
      </c>
    </row>
    <row r="1318" spans="1:4" ht="15" thickBot="1">
      <c r="A1318" s="97">
        <v>41562</v>
      </c>
      <c r="B1318" s="98">
        <v>1.6140000000000001</v>
      </c>
      <c r="C1318" s="98">
        <v>1.804</v>
      </c>
      <c r="D1318" s="132">
        <f>IF(C1318&lt;MAX($C$2:C1318),C1318/MAX($C$2:C1318)-1,0)</f>
        <v>0</v>
      </c>
    </row>
    <row r="1319" spans="1:4" ht="15" thickBot="1">
      <c r="A1319" s="97">
        <v>41563</v>
      </c>
      <c r="B1319" s="98">
        <v>1.58</v>
      </c>
      <c r="C1319" s="98">
        <v>1.77</v>
      </c>
      <c r="D1319" s="132">
        <f>IF(C1319&lt;MAX($C$2:C1319),C1319/MAX($C$2:C1319)-1,0)</f>
        <v>-1.8847006651884768E-2</v>
      </c>
    </row>
    <row r="1320" spans="1:4" ht="15" thickBot="1">
      <c r="A1320" s="97">
        <v>41564</v>
      </c>
      <c r="B1320" s="98">
        <v>1.569</v>
      </c>
      <c r="C1320" s="98">
        <v>1.7589999999999999</v>
      </c>
      <c r="D1320" s="132">
        <f>IF(C1320&lt;MAX($C$2:C1320),C1320/MAX($C$2:C1320)-1,0)</f>
        <v>-2.4944567627494529E-2</v>
      </c>
    </row>
    <row r="1321" spans="1:4" ht="15" thickBot="1">
      <c r="A1321" s="97">
        <v>41565</v>
      </c>
      <c r="B1321" s="98">
        <v>1.569</v>
      </c>
      <c r="C1321" s="98">
        <v>1.7589999999999999</v>
      </c>
      <c r="D1321" s="132">
        <f>IF(C1321&lt;MAX($C$2:C1321),C1321/MAX($C$2:C1321)-1,0)</f>
        <v>-2.4944567627494529E-2</v>
      </c>
    </row>
    <row r="1322" spans="1:4" ht="15" thickBot="1">
      <c r="A1322" s="101">
        <v>41568</v>
      </c>
      <c r="B1322" s="98">
        <v>1.625</v>
      </c>
      <c r="C1322" s="98">
        <v>1.8149999999999999</v>
      </c>
      <c r="D1322" s="132">
        <f>IF(C1322&lt;MAX($C$2:C1322),C1322/MAX($C$2:C1322)-1,0)</f>
        <v>0</v>
      </c>
    </row>
    <row r="1323" spans="1:4" ht="15" thickBot="1">
      <c r="A1323" s="97">
        <v>41569</v>
      </c>
      <c r="B1323" s="98">
        <v>1.597</v>
      </c>
      <c r="C1323" s="98">
        <v>1.7869999999999999</v>
      </c>
      <c r="D1323" s="132">
        <f>IF(C1323&lt;MAX($C$2:C1323),C1323/MAX($C$2:C1323)-1,0)</f>
        <v>-1.5426997245179042E-2</v>
      </c>
    </row>
    <row r="1324" spans="1:4" ht="15" thickBot="1">
      <c r="A1324" s="97">
        <v>41570</v>
      </c>
      <c r="B1324" s="98">
        <v>1.5609999999999999</v>
      </c>
      <c r="C1324" s="98">
        <v>1.7509999999999999</v>
      </c>
      <c r="D1324" s="132">
        <f>IF(C1324&lt;MAX($C$2:C1324),C1324/MAX($C$2:C1324)-1,0)</f>
        <v>-3.5261707988980762E-2</v>
      </c>
    </row>
    <row r="1325" spans="1:4" ht="15" thickBot="1">
      <c r="A1325" s="97">
        <v>41571</v>
      </c>
      <c r="B1325" s="98">
        <v>1.548</v>
      </c>
      <c r="C1325" s="98">
        <v>1.738</v>
      </c>
      <c r="D1325" s="132">
        <f>IF(C1325&lt;MAX($C$2:C1325),C1325/MAX($C$2:C1325)-1,0)</f>
        <v>-4.2424242424242364E-2</v>
      </c>
    </row>
    <row r="1326" spans="1:4" ht="15" thickBot="1">
      <c r="A1326" s="97">
        <v>41572</v>
      </c>
      <c r="B1326" s="98">
        <v>1.52</v>
      </c>
      <c r="C1326" s="98">
        <v>1.71</v>
      </c>
      <c r="D1326" s="132">
        <f>IF(C1326&lt;MAX($C$2:C1326),C1326/MAX($C$2:C1326)-1,0)</f>
        <v>-5.7851239669421517E-2</v>
      </c>
    </row>
    <row r="1327" spans="1:4" ht="15" thickBot="1">
      <c r="A1327" s="97">
        <v>41575</v>
      </c>
      <c r="B1327" s="98">
        <v>1.512</v>
      </c>
      <c r="C1327" s="98">
        <v>1.702</v>
      </c>
      <c r="D1327" s="132">
        <f>IF(C1327&lt;MAX($C$2:C1327),C1327/MAX($C$2:C1327)-1,0)</f>
        <v>-6.2258953168044084E-2</v>
      </c>
    </row>
    <row r="1328" spans="1:4" ht="15" thickBot="1">
      <c r="A1328" s="97">
        <v>41576</v>
      </c>
      <c r="B1328" s="98">
        <v>1.4910000000000001</v>
      </c>
      <c r="C1328" s="98">
        <v>1.681</v>
      </c>
      <c r="D1328" s="132">
        <f>IF(C1328&lt;MAX($C$2:C1328),C1328/MAX($C$2:C1328)-1,0)</f>
        <v>-7.3829201101928366E-2</v>
      </c>
    </row>
    <row r="1329" spans="1:4" ht="15" thickBot="1">
      <c r="A1329" s="97">
        <v>41577</v>
      </c>
      <c r="B1329" s="98">
        <v>1.5169999999999999</v>
      </c>
      <c r="C1329" s="98">
        <v>1.7070000000000001</v>
      </c>
      <c r="D1329" s="132">
        <f>IF(C1329&lt;MAX($C$2:C1329),C1329/MAX($C$2:C1329)-1,0)</f>
        <v>-5.9504132231404938E-2</v>
      </c>
    </row>
    <row r="1330" spans="1:4" ht="15" thickBot="1">
      <c r="A1330" s="97">
        <v>41578</v>
      </c>
      <c r="B1330" s="98">
        <v>1.498</v>
      </c>
      <c r="C1330" s="98">
        <v>1.6879999999999999</v>
      </c>
      <c r="D1330" s="132">
        <f>IF(C1330&lt;MAX($C$2:C1330),C1330/MAX($C$2:C1330)-1,0)</f>
        <v>-6.9972451790633605E-2</v>
      </c>
    </row>
    <row r="1331" spans="1:4" ht="15" thickBot="1">
      <c r="A1331" s="97">
        <v>41579</v>
      </c>
      <c r="B1331" s="98">
        <v>1.49</v>
      </c>
      <c r="C1331" s="98">
        <v>1.68</v>
      </c>
      <c r="D1331" s="132">
        <f>IF(C1331&lt;MAX($C$2:C1331),C1331/MAX($C$2:C1331)-1,0)</f>
        <v>-7.4380165289256173E-2</v>
      </c>
    </row>
    <row r="1332" spans="1:4" ht="15" thickBot="1">
      <c r="A1332" s="97">
        <v>41582</v>
      </c>
      <c r="B1332" s="98">
        <v>1.488</v>
      </c>
      <c r="C1332" s="98">
        <v>1.6779999999999999</v>
      </c>
      <c r="D1332" s="132">
        <f>IF(C1332&lt;MAX($C$2:C1332),C1332/MAX($C$2:C1332)-1,0)</f>
        <v>-7.5482093663911898E-2</v>
      </c>
    </row>
    <row r="1333" spans="1:4" ht="15" thickBot="1">
      <c r="A1333" s="97">
        <v>41583</v>
      </c>
      <c r="B1333" s="98">
        <v>1.5049999999999999</v>
      </c>
      <c r="C1333" s="98">
        <v>1.6950000000000001</v>
      </c>
      <c r="D1333" s="132">
        <f>IF(C1333&lt;MAX($C$2:C1333),C1333/MAX($C$2:C1333)-1,0)</f>
        <v>-6.6115702479338734E-2</v>
      </c>
    </row>
    <row r="1334" spans="1:4" ht="15" thickBot="1">
      <c r="A1334" s="97">
        <v>41584</v>
      </c>
      <c r="B1334" s="98">
        <v>1.498</v>
      </c>
      <c r="C1334" s="98">
        <v>1.6879999999999999</v>
      </c>
      <c r="D1334" s="132">
        <f>IF(C1334&lt;MAX($C$2:C1334),C1334/MAX($C$2:C1334)-1,0)</f>
        <v>-6.9972451790633605E-2</v>
      </c>
    </row>
    <row r="1335" spans="1:4" ht="15" thickBot="1">
      <c r="A1335" s="97">
        <v>41585</v>
      </c>
      <c r="B1335" s="98">
        <v>1.4710000000000001</v>
      </c>
      <c r="C1335" s="98">
        <v>1.661</v>
      </c>
      <c r="D1335" s="132">
        <f>IF(C1335&lt;MAX($C$2:C1335),C1335/MAX($C$2:C1335)-1,0)</f>
        <v>-8.484848484848484E-2</v>
      </c>
    </row>
    <row r="1336" spans="1:4" ht="15" thickBot="1">
      <c r="A1336" s="97">
        <v>41586</v>
      </c>
      <c r="B1336" s="98">
        <v>1.448</v>
      </c>
      <c r="C1336" s="98">
        <v>1.6379999999999999</v>
      </c>
      <c r="D1336" s="132">
        <f>IF(C1336&lt;MAX($C$2:C1336),C1336/MAX($C$2:C1336)-1,0)</f>
        <v>-9.7520661157024846E-2</v>
      </c>
    </row>
    <row r="1337" spans="1:4" ht="15" thickBot="1">
      <c r="A1337" s="97">
        <v>41589</v>
      </c>
      <c r="B1337" s="98">
        <v>1.468</v>
      </c>
      <c r="C1337" s="98">
        <v>1.6579999999999999</v>
      </c>
      <c r="D1337" s="132">
        <f>IF(C1337&lt;MAX($C$2:C1337),C1337/MAX($C$2:C1337)-1,0)</f>
        <v>-8.6501377410468372E-2</v>
      </c>
    </row>
    <row r="1338" spans="1:4" ht="15" thickBot="1">
      <c r="A1338" s="97">
        <v>41590</v>
      </c>
      <c r="B1338" s="98">
        <v>1.482</v>
      </c>
      <c r="C1338" s="98">
        <v>1.6719999999999999</v>
      </c>
      <c r="D1338" s="132">
        <f>IF(C1338&lt;MAX($C$2:C1338),C1338/MAX($C$2:C1338)-1,0)</f>
        <v>-7.8787878787878851E-2</v>
      </c>
    </row>
    <row r="1339" spans="1:4" ht="15" thickBot="1">
      <c r="A1339" s="97">
        <v>41591</v>
      </c>
      <c r="B1339" s="98">
        <v>1.456</v>
      </c>
      <c r="C1339" s="98">
        <v>1.6459999999999999</v>
      </c>
      <c r="D1339" s="132">
        <f>IF(C1339&lt;MAX($C$2:C1339),C1339/MAX($C$2:C1339)-1,0)</f>
        <v>-9.3112947658402279E-2</v>
      </c>
    </row>
    <row r="1340" spans="1:4" ht="15" thickBot="1">
      <c r="A1340" s="97">
        <v>41592</v>
      </c>
      <c r="B1340" s="98">
        <v>1.4790000000000001</v>
      </c>
      <c r="C1340" s="98">
        <v>1.669</v>
      </c>
      <c r="D1340" s="132">
        <f>IF(C1340&lt;MAX($C$2:C1340),C1340/MAX($C$2:C1340)-1,0)</f>
        <v>-8.0440771349862161E-2</v>
      </c>
    </row>
    <row r="1341" spans="1:4" ht="15" thickBot="1">
      <c r="A1341" s="97">
        <v>41593</v>
      </c>
      <c r="B1341" s="98">
        <v>1.4970000000000001</v>
      </c>
      <c r="C1341" s="98">
        <v>1.6870000000000001</v>
      </c>
      <c r="D1341" s="132">
        <f>IF(C1341&lt;MAX($C$2:C1341),C1341/MAX($C$2:C1341)-1,0)</f>
        <v>-7.0523415977961412E-2</v>
      </c>
    </row>
    <row r="1342" spans="1:4" ht="15" thickBot="1">
      <c r="A1342" s="101">
        <v>41596</v>
      </c>
      <c r="B1342" s="98">
        <v>1.5089999999999999</v>
      </c>
      <c r="C1342" s="98">
        <v>1.6990000000000001</v>
      </c>
      <c r="D1342" s="132">
        <f>IF(C1342&lt;MAX($C$2:C1342),C1342/MAX($C$2:C1342)-1,0)</f>
        <v>-6.3911845730027506E-2</v>
      </c>
    </row>
    <row r="1343" spans="1:4" ht="15" thickBot="1">
      <c r="A1343" s="97">
        <v>41597</v>
      </c>
      <c r="B1343" s="98">
        <v>1.498</v>
      </c>
      <c r="C1343" s="98">
        <v>1.6879999999999999</v>
      </c>
      <c r="D1343" s="132">
        <f>IF(C1343&lt;MAX($C$2:C1343),C1343/MAX($C$2:C1343)-1,0)</f>
        <v>-6.9972451790633605E-2</v>
      </c>
    </row>
    <row r="1344" spans="1:4" ht="15" thickBot="1">
      <c r="A1344" s="97">
        <v>41598</v>
      </c>
      <c r="B1344" s="98">
        <v>1.5</v>
      </c>
      <c r="C1344" s="98">
        <v>1.69</v>
      </c>
      <c r="D1344" s="132">
        <f>IF(C1344&lt;MAX($C$2:C1344),C1344/MAX($C$2:C1344)-1,0)</f>
        <v>-6.8870523415977991E-2</v>
      </c>
    </row>
    <row r="1345" spans="1:4" ht="15" thickBot="1">
      <c r="A1345" s="97">
        <v>41599</v>
      </c>
      <c r="B1345" s="98">
        <v>1.5049999999999999</v>
      </c>
      <c r="C1345" s="98">
        <v>1.6950000000000001</v>
      </c>
      <c r="D1345" s="132">
        <f>IF(C1345&lt;MAX($C$2:C1345),C1345/MAX($C$2:C1345)-1,0)</f>
        <v>-6.6115702479338734E-2</v>
      </c>
    </row>
    <row r="1346" spans="1:4" ht="15" thickBot="1">
      <c r="A1346" s="97">
        <v>41600</v>
      </c>
      <c r="B1346" s="98">
        <v>1.488</v>
      </c>
      <c r="C1346" s="98">
        <v>1.6779999999999999</v>
      </c>
      <c r="D1346" s="132">
        <f>IF(C1346&lt;MAX($C$2:C1346),C1346/MAX($C$2:C1346)-1,0)</f>
        <v>-7.5482093663911898E-2</v>
      </c>
    </row>
    <row r="1347" spans="1:4" ht="15" thickBot="1">
      <c r="A1347" s="97">
        <v>41603</v>
      </c>
      <c r="B1347" s="98">
        <v>1.4850000000000001</v>
      </c>
      <c r="C1347" s="98">
        <v>1.675</v>
      </c>
      <c r="D1347" s="132">
        <f>IF(C1347&lt;MAX($C$2:C1347),C1347/MAX($C$2:C1347)-1,0)</f>
        <v>-7.7134986225895319E-2</v>
      </c>
    </row>
    <row r="1348" spans="1:4" ht="15" thickBot="1">
      <c r="A1348" s="97">
        <v>41604</v>
      </c>
      <c r="B1348" s="98">
        <v>1.49</v>
      </c>
      <c r="C1348" s="98">
        <v>1.68</v>
      </c>
      <c r="D1348" s="132">
        <f>IF(C1348&lt;MAX($C$2:C1348),C1348/MAX($C$2:C1348)-1,0)</f>
        <v>-7.4380165289256173E-2</v>
      </c>
    </row>
    <row r="1349" spans="1:4" ht="15" thickBot="1">
      <c r="A1349" s="97">
        <v>41605</v>
      </c>
      <c r="B1349" s="98">
        <v>1.5089999999999999</v>
      </c>
      <c r="C1349" s="98">
        <v>1.6990000000000001</v>
      </c>
      <c r="D1349" s="132">
        <f>IF(C1349&lt;MAX($C$2:C1349),C1349/MAX($C$2:C1349)-1,0)</f>
        <v>-6.3911845730027506E-2</v>
      </c>
    </row>
    <row r="1350" spans="1:4" ht="15" thickBot="1">
      <c r="A1350" s="97">
        <v>41606</v>
      </c>
      <c r="B1350" s="98">
        <v>1.526</v>
      </c>
      <c r="C1350" s="98">
        <v>1.716</v>
      </c>
      <c r="D1350" s="132">
        <f>IF(C1350&lt;MAX($C$2:C1350),C1350/MAX($C$2:C1350)-1,0)</f>
        <v>-5.4545454545454564E-2</v>
      </c>
    </row>
    <row r="1351" spans="1:4" ht="15" thickBot="1">
      <c r="A1351" s="97">
        <v>41607</v>
      </c>
      <c r="B1351" s="98">
        <v>1.544</v>
      </c>
      <c r="C1351" s="98">
        <v>1.734</v>
      </c>
      <c r="D1351" s="132">
        <f>IF(C1351&lt;MAX($C$2:C1351),C1351/MAX($C$2:C1351)-1,0)</f>
        <v>-4.4628099173553704E-2</v>
      </c>
    </row>
    <row r="1352" spans="1:4" ht="15" thickBot="1">
      <c r="A1352" s="97">
        <v>41610</v>
      </c>
      <c r="B1352" s="98">
        <v>1.478</v>
      </c>
      <c r="C1352" s="98">
        <v>1.6679999999999999</v>
      </c>
      <c r="D1352" s="132">
        <f>IF(C1352&lt;MAX($C$2:C1352),C1352/MAX($C$2:C1352)-1,0)</f>
        <v>-8.0991735537190079E-2</v>
      </c>
    </row>
    <row r="1353" spans="1:4" ht="15" thickBot="1">
      <c r="A1353" s="97">
        <v>41611</v>
      </c>
      <c r="B1353" s="98">
        <v>1.504</v>
      </c>
      <c r="C1353" s="98">
        <v>1.694</v>
      </c>
      <c r="D1353" s="132">
        <f>IF(C1353&lt;MAX($C$2:C1353),C1353/MAX($C$2:C1353)-1,0)</f>
        <v>-6.6666666666666652E-2</v>
      </c>
    </row>
    <row r="1354" spans="1:4" ht="15" thickBot="1">
      <c r="A1354" s="97">
        <v>41612</v>
      </c>
      <c r="B1354" s="98">
        <v>1.5129999999999999</v>
      </c>
      <c r="C1354" s="98">
        <v>1.7030000000000001</v>
      </c>
      <c r="D1354" s="132">
        <f>IF(C1354&lt;MAX($C$2:C1354),C1354/MAX($C$2:C1354)-1,0)</f>
        <v>-6.1707988980716166E-2</v>
      </c>
    </row>
    <row r="1355" spans="1:4" ht="15" thickBot="1">
      <c r="A1355" s="97">
        <v>41613</v>
      </c>
      <c r="B1355" s="98">
        <v>1.486</v>
      </c>
      <c r="C1355" s="98">
        <v>1.6759999999999999</v>
      </c>
      <c r="D1355" s="132">
        <f>IF(C1355&lt;MAX($C$2:C1355),C1355/MAX($C$2:C1355)-1,0)</f>
        <v>-7.6584022038567512E-2</v>
      </c>
    </row>
    <row r="1356" spans="1:4" ht="15" thickBot="1">
      <c r="A1356" s="97">
        <v>41614</v>
      </c>
      <c r="B1356" s="98">
        <v>1.462</v>
      </c>
      <c r="C1356" s="98">
        <v>1.6519999999999999</v>
      </c>
      <c r="D1356" s="132">
        <f>IF(C1356&lt;MAX($C$2:C1356),C1356/MAX($C$2:C1356)-1,0)</f>
        <v>-8.9807162534435325E-2</v>
      </c>
    </row>
    <row r="1357" spans="1:4" ht="15" thickBot="1">
      <c r="A1357" s="97">
        <v>41617</v>
      </c>
      <c r="B1357" s="98">
        <v>1.468</v>
      </c>
      <c r="C1357" s="98">
        <v>1.6579999999999999</v>
      </c>
      <c r="D1357" s="132">
        <f>IF(C1357&lt;MAX($C$2:C1357),C1357/MAX($C$2:C1357)-1,0)</f>
        <v>-8.6501377410468372E-2</v>
      </c>
    </row>
    <row r="1358" spans="1:4" ht="15" thickBot="1">
      <c r="A1358" s="97">
        <v>41618</v>
      </c>
      <c r="B1358" s="98">
        <v>1.4550000000000001</v>
      </c>
      <c r="C1358" s="98">
        <v>1.645</v>
      </c>
      <c r="D1358" s="132">
        <f>IF(C1358&lt;MAX($C$2:C1358),C1358/MAX($C$2:C1358)-1,0)</f>
        <v>-9.3663911845729975E-2</v>
      </c>
    </row>
    <row r="1359" spans="1:4" ht="15" thickBot="1">
      <c r="A1359" s="97">
        <v>41619</v>
      </c>
      <c r="B1359" s="98">
        <v>1.4510000000000001</v>
      </c>
      <c r="C1359" s="98">
        <v>1.641</v>
      </c>
      <c r="D1359" s="132">
        <f>IF(C1359&lt;MAX($C$2:C1359),C1359/MAX($C$2:C1359)-1,0)</f>
        <v>-9.5867768595041314E-2</v>
      </c>
    </row>
    <row r="1360" spans="1:4" ht="15" thickBot="1">
      <c r="A1360" s="97">
        <v>41620</v>
      </c>
      <c r="B1360" s="98">
        <v>1.4610000000000001</v>
      </c>
      <c r="C1360" s="98">
        <v>1.651</v>
      </c>
      <c r="D1360" s="132">
        <f>IF(C1360&lt;MAX($C$2:C1360),C1360/MAX($C$2:C1360)-1,0)</f>
        <v>-9.0358126721763021E-2</v>
      </c>
    </row>
    <row r="1361" spans="1:4" ht="15" thickBot="1">
      <c r="A1361" s="97">
        <v>41621</v>
      </c>
      <c r="B1361" s="98">
        <v>1.462</v>
      </c>
      <c r="C1361" s="98">
        <v>1.6519999999999999</v>
      </c>
      <c r="D1361" s="132">
        <f>IF(C1361&lt;MAX($C$2:C1361),C1361/MAX($C$2:C1361)-1,0)</f>
        <v>-8.9807162534435325E-2</v>
      </c>
    </row>
    <row r="1362" spans="1:4" ht="15" thickBot="1">
      <c r="A1362" s="101">
        <v>41624</v>
      </c>
      <c r="B1362" s="98">
        <v>1.45</v>
      </c>
      <c r="C1362" s="98">
        <v>1.64</v>
      </c>
      <c r="D1362" s="132">
        <f>IF(C1362&lt;MAX($C$2:C1362),C1362/MAX($C$2:C1362)-1,0)</f>
        <v>-9.6418732782369121E-2</v>
      </c>
    </row>
    <row r="1363" spans="1:4" ht="15" thickBot="1">
      <c r="A1363" s="97">
        <v>41625</v>
      </c>
      <c r="B1363" s="98">
        <v>1.444</v>
      </c>
      <c r="C1363" s="98">
        <v>1.6339999999999999</v>
      </c>
      <c r="D1363" s="132">
        <f>IF(C1363&lt;MAX($C$2:C1363),C1363/MAX($C$2:C1363)-1,0)</f>
        <v>-9.9724517906336074E-2</v>
      </c>
    </row>
    <row r="1364" spans="1:4" ht="15" thickBot="1">
      <c r="A1364" s="97">
        <v>41626</v>
      </c>
      <c r="B1364" s="98">
        <v>1.4419999999999999</v>
      </c>
      <c r="C1364" s="98">
        <v>1.6319999999999999</v>
      </c>
      <c r="D1364" s="132">
        <f>IF(C1364&lt;MAX($C$2:C1364),C1364/MAX($C$2:C1364)-1,0)</f>
        <v>-0.1008264462809918</v>
      </c>
    </row>
    <row r="1365" spans="1:4" ht="15" thickBot="1">
      <c r="A1365" s="97">
        <v>41627</v>
      </c>
      <c r="B1365" s="98">
        <v>1.4390000000000001</v>
      </c>
      <c r="C1365" s="98">
        <v>1.629</v>
      </c>
      <c r="D1365" s="132">
        <f>IF(C1365&lt;MAX($C$2:C1365),C1365/MAX($C$2:C1365)-1,0)</f>
        <v>-0.10247933884297522</v>
      </c>
    </row>
    <row r="1366" spans="1:4" ht="15" thickBot="1">
      <c r="A1366" s="97">
        <v>41628</v>
      </c>
      <c r="B1366" s="98">
        <v>1.429</v>
      </c>
      <c r="C1366" s="98">
        <v>1.619</v>
      </c>
      <c r="D1366" s="132">
        <f>IF(C1366&lt;MAX($C$2:C1366),C1366/MAX($C$2:C1366)-1,0)</f>
        <v>-0.1079889807162534</v>
      </c>
    </row>
    <row r="1367" spans="1:4" ht="15" thickBot="1">
      <c r="A1367" s="97">
        <v>41631</v>
      </c>
      <c r="B1367" s="98">
        <v>1.4419999999999999</v>
      </c>
      <c r="C1367" s="98">
        <v>1.6319999999999999</v>
      </c>
      <c r="D1367" s="132">
        <f>IF(C1367&lt;MAX($C$2:C1367),C1367/MAX($C$2:C1367)-1,0)</f>
        <v>-0.1008264462809918</v>
      </c>
    </row>
    <row r="1368" spans="1:4" ht="15" thickBot="1">
      <c r="A1368" s="97">
        <v>41632</v>
      </c>
      <c r="B1368" s="98">
        <v>1.456</v>
      </c>
      <c r="C1368" s="98">
        <v>1.6459999999999999</v>
      </c>
      <c r="D1368" s="132">
        <f>IF(C1368&lt;MAX($C$2:C1368),C1368/MAX($C$2:C1368)-1,0)</f>
        <v>-9.3112947658402279E-2</v>
      </c>
    </row>
    <row r="1369" spans="1:4" ht="15" thickBot="1">
      <c r="A1369" s="97">
        <v>41633</v>
      </c>
      <c r="B1369" s="98">
        <v>1.478</v>
      </c>
      <c r="C1369" s="98">
        <v>1.6679999999999999</v>
      </c>
      <c r="D1369" s="132">
        <f>IF(C1369&lt;MAX($C$2:C1369),C1369/MAX($C$2:C1369)-1,0)</f>
        <v>-8.0991735537190079E-2</v>
      </c>
    </row>
    <row r="1370" spans="1:4" ht="15" thickBot="1">
      <c r="A1370" s="97">
        <v>41634</v>
      </c>
      <c r="B1370" s="98">
        <v>1.454</v>
      </c>
      <c r="C1370" s="98">
        <v>1.6439999999999999</v>
      </c>
      <c r="D1370" s="132">
        <f>IF(C1370&lt;MAX($C$2:C1370),C1370/MAX($C$2:C1370)-1,0)</f>
        <v>-9.4214876033057893E-2</v>
      </c>
    </row>
    <row r="1371" spans="1:4" ht="15" thickBot="1">
      <c r="A1371" s="97">
        <v>41635</v>
      </c>
      <c r="B1371" s="98">
        <v>1.474</v>
      </c>
      <c r="C1371" s="98">
        <v>1.6639999999999999</v>
      </c>
      <c r="D1371" s="132">
        <f>IF(C1371&lt;MAX($C$2:C1371),C1371/MAX($C$2:C1371)-1,0)</f>
        <v>-8.3195592286501419E-2</v>
      </c>
    </row>
    <row r="1372" spans="1:4" ht="15" thickBot="1">
      <c r="A1372" s="97">
        <v>41638</v>
      </c>
      <c r="B1372" s="98">
        <v>1.48</v>
      </c>
      <c r="C1372" s="98">
        <v>1.67</v>
      </c>
      <c r="D1372" s="132">
        <f>IF(C1372&lt;MAX($C$2:C1372),C1372/MAX($C$2:C1372)-1,0)</f>
        <v>-7.9889807162534465E-2</v>
      </c>
    </row>
    <row r="1373" spans="1:4" ht="15" thickBot="1">
      <c r="A1373" s="97">
        <v>41639</v>
      </c>
      <c r="B1373" s="98">
        <v>1.4890000000000001</v>
      </c>
      <c r="C1373" s="98">
        <v>1.679</v>
      </c>
      <c r="D1373" s="132">
        <f>IF(C1373&lt;MAX($C$2:C1373),C1373/MAX($C$2:C1373)-1,0)</f>
        <v>-7.493112947658398E-2</v>
      </c>
    </row>
    <row r="1374" spans="1:4" ht="15" thickBot="1">
      <c r="A1374" s="97">
        <v>41641</v>
      </c>
      <c r="B1374" s="98">
        <v>1.524</v>
      </c>
      <c r="C1374" s="98">
        <v>1.714</v>
      </c>
      <c r="D1374" s="132">
        <f>IF(C1374&lt;MAX($C$2:C1374),C1374/MAX($C$2:C1374)-1,0)</f>
        <v>-5.5647382920110178E-2</v>
      </c>
    </row>
    <row r="1375" spans="1:4" ht="15" thickBot="1">
      <c r="A1375" s="97">
        <v>41642</v>
      </c>
      <c r="B1375" s="98">
        <v>1.5269999999999999</v>
      </c>
      <c r="C1375" s="98">
        <v>1.7170000000000001</v>
      </c>
      <c r="D1375" s="132">
        <f>IF(C1375&lt;MAX($C$2:C1375),C1375/MAX($C$2:C1375)-1,0)</f>
        <v>-5.3994490358126646E-2</v>
      </c>
    </row>
    <row r="1376" spans="1:4" ht="15" thickBot="1">
      <c r="A1376" s="97">
        <v>41645</v>
      </c>
      <c r="B1376" s="98">
        <v>1.5049999999999999</v>
      </c>
      <c r="C1376" s="98">
        <v>1.6950000000000001</v>
      </c>
      <c r="D1376" s="132">
        <f>IF(C1376&lt;MAX($C$2:C1376),C1376/MAX($C$2:C1376)-1,0)</f>
        <v>-6.6115702479338734E-2</v>
      </c>
    </row>
    <row r="1377" spans="1:4" ht="15" thickBot="1">
      <c r="A1377" s="97">
        <v>41646</v>
      </c>
      <c r="B1377" s="98">
        <v>1.524</v>
      </c>
      <c r="C1377" s="98">
        <v>1.714</v>
      </c>
      <c r="D1377" s="132">
        <f>IF(C1377&lt;MAX($C$2:C1377),C1377/MAX($C$2:C1377)-1,0)</f>
        <v>-5.5647382920110178E-2</v>
      </c>
    </row>
    <row r="1378" spans="1:4" ht="15" thickBot="1">
      <c r="A1378" s="97">
        <v>41647</v>
      </c>
      <c r="B1378" s="98">
        <v>1.546</v>
      </c>
      <c r="C1378" s="98">
        <v>1.736</v>
      </c>
      <c r="D1378" s="132">
        <f>IF(C1378&lt;MAX($C$2:C1378),C1378/MAX($C$2:C1378)-1,0)</f>
        <v>-4.3526170798898089E-2</v>
      </c>
    </row>
    <row r="1379" spans="1:4" ht="15" thickBot="1">
      <c r="A1379" s="97">
        <v>41648</v>
      </c>
      <c r="B1379" s="98">
        <v>1.5229999999999999</v>
      </c>
      <c r="C1379" s="98">
        <v>1.7130000000000001</v>
      </c>
      <c r="D1379" s="132">
        <f>IF(C1379&lt;MAX($C$2:C1379),C1379/MAX($C$2:C1379)-1,0)</f>
        <v>-5.6198347107437985E-2</v>
      </c>
    </row>
    <row r="1380" spans="1:4" ht="15" thickBot="1">
      <c r="A1380" s="97">
        <v>41649</v>
      </c>
      <c r="B1380" s="98">
        <v>1.5</v>
      </c>
      <c r="C1380" s="98">
        <v>1.69</v>
      </c>
      <c r="D1380" s="132">
        <f>IF(C1380&lt;MAX($C$2:C1380),C1380/MAX($C$2:C1380)-1,0)</f>
        <v>-6.8870523415977991E-2</v>
      </c>
    </row>
    <row r="1381" spans="1:4" ht="15" thickBot="1">
      <c r="A1381" s="97">
        <v>41652</v>
      </c>
      <c r="B1381" s="98">
        <v>1.4890000000000001</v>
      </c>
      <c r="C1381" s="98">
        <v>1.679</v>
      </c>
      <c r="D1381" s="132">
        <f>IF(C1381&lt;MAX($C$2:C1381),C1381/MAX($C$2:C1381)-1,0)</f>
        <v>-7.493112947658398E-2</v>
      </c>
    </row>
    <row r="1382" spans="1:4" ht="15" thickBot="1">
      <c r="A1382" s="101">
        <v>41653</v>
      </c>
      <c r="B1382" s="98">
        <v>1.508</v>
      </c>
      <c r="C1382" s="98">
        <v>1.698</v>
      </c>
      <c r="D1382" s="132">
        <f>IF(C1382&lt;MAX($C$2:C1382),C1382/MAX($C$2:C1382)-1,0)</f>
        <v>-6.4462809917355424E-2</v>
      </c>
    </row>
    <row r="1383" spans="1:4" ht="15" thickBot="1">
      <c r="A1383" s="97">
        <v>41654</v>
      </c>
      <c r="B1383" s="98">
        <v>1.5329999999999999</v>
      </c>
      <c r="C1383" s="98">
        <v>1.7230000000000001</v>
      </c>
      <c r="D1383" s="132">
        <f>IF(C1383&lt;MAX($C$2:C1383),C1383/MAX($C$2:C1383)-1,0)</f>
        <v>-5.0688705234159692E-2</v>
      </c>
    </row>
    <row r="1384" spans="1:4" ht="15" thickBot="1">
      <c r="A1384" s="97">
        <v>41655</v>
      </c>
      <c r="B1384" s="98">
        <v>1.5209999999999999</v>
      </c>
      <c r="C1384" s="98">
        <v>1.7110000000000001</v>
      </c>
      <c r="D1384" s="132">
        <f>IF(C1384&lt;MAX($C$2:C1384),C1384/MAX($C$2:C1384)-1,0)</f>
        <v>-5.7300275482093599E-2</v>
      </c>
    </row>
    <row r="1385" spans="1:4" ht="15" thickBot="1">
      <c r="A1385" s="97">
        <v>41656</v>
      </c>
      <c r="B1385" s="98">
        <v>1.5049999999999999</v>
      </c>
      <c r="C1385" s="98">
        <v>1.6950000000000001</v>
      </c>
      <c r="D1385" s="132">
        <f>IF(C1385&lt;MAX($C$2:C1385),C1385/MAX($C$2:C1385)-1,0)</f>
        <v>-6.6115702479338734E-2</v>
      </c>
    </row>
    <row r="1386" spans="1:4" ht="15" thickBot="1">
      <c r="A1386" s="97">
        <v>41659</v>
      </c>
      <c r="B1386" s="98">
        <v>1.482</v>
      </c>
      <c r="C1386" s="98">
        <v>1.6719999999999999</v>
      </c>
      <c r="D1386" s="132">
        <f>IF(C1386&lt;MAX($C$2:C1386),C1386/MAX($C$2:C1386)-1,0)</f>
        <v>-7.8787878787878851E-2</v>
      </c>
    </row>
    <row r="1387" spans="1:4" ht="15" thickBot="1">
      <c r="A1387" s="97">
        <v>41660</v>
      </c>
      <c r="B1387" s="98">
        <v>1.4910000000000001</v>
      </c>
      <c r="C1387" s="98">
        <v>1.681</v>
      </c>
      <c r="D1387" s="132">
        <f>IF(C1387&lt;MAX($C$2:C1387),C1387/MAX($C$2:C1387)-1,0)</f>
        <v>-7.3829201101928366E-2</v>
      </c>
    </row>
    <row r="1388" spans="1:4" ht="15" thickBot="1">
      <c r="A1388" s="97">
        <v>41661</v>
      </c>
      <c r="B1388" s="98">
        <v>1.514</v>
      </c>
      <c r="C1388" s="98">
        <v>1.704</v>
      </c>
      <c r="D1388" s="132">
        <f>IF(C1388&lt;MAX($C$2:C1388),C1388/MAX($C$2:C1388)-1,0)</f>
        <v>-6.115702479338847E-2</v>
      </c>
    </row>
    <row r="1389" spans="1:4" ht="15" thickBot="1">
      <c r="A1389" s="97">
        <v>41662</v>
      </c>
      <c r="B1389" s="98">
        <v>1.516</v>
      </c>
      <c r="C1389" s="98">
        <v>1.706</v>
      </c>
      <c r="D1389" s="132">
        <f>IF(C1389&lt;MAX($C$2:C1389),C1389/MAX($C$2:C1389)-1,0)</f>
        <v>-6.0055096418732745E-2</v>
      </c>
    </row>
    <row r="1390" spans="1:4" ht="15" thickBot="1">
      <c r="A1390" s="97">
        <v>41663</v>
      </c>
      <c r="B1390" s="98">
        <v>1.536</v>
      </c>
      <c r="C1390" s="98">
        <v>1.726</v>
      </c>
      <c r="D1390" s="132">
        <f>IF(C1390&lt;MAX($C$2:C1390),C1390/MAX($C$2:C1390)-1,0)</f>
        <v>-4.9035812672176271E-2</v>
      </c>
    </row>
    <row r="1391" spans="1:4" ht="15" thickBot="1">
      <c r="A1391" s="97">
        <v>41666</v>
      </c>
      <c r="B1391" s="98">
        <v>1.528</v>
      </c>
      <c r="C1391" s="98">
        <v>1.718</v>
      </c>
      <c r="D1391" s="132">
        <f>IF(C1391&lt;MAX($C$2:C1391),C1391/MAX($C$2:C1391)-1,0)</f>
        <v>-5.3443526170798838E-2</v>
      </c>
    </row>
    <row r="1392" spans="1:4" ht="15" thickBot="1">
      <c r="A1392" s="97">
        <v>41667</v>
      </c>
      <c r="B1392" s="98">
        <v>1.5069999999999999</v>
      </c>
      <c r="C1392" s="98">
        <v>1.6970000000000001</v>
      </c>
      <c r="D1392" s="132">
        <f>IF(C1392&lt;MAX($C$2:C1392),C1392/MAX($C$2:C1392)-1,0)</f>
        <v>-6.501377410468312E-2</v>
      </c>
    </row>
    <row r="1393" spans="1:4" ht="15" thickBot="1">
      <c r="A1393" s="97">
        <v>41668</v>
      </c>
      <c r="B1393" s="98">
        <v>1.52</v>
      </c>
      <c r="C1393" s="98">
        <v>1.71</v>
      </c>
      <c r="D1393" s="132">
        <f>IF(C1393&lt;MAX($C$2:C1393),C1393/MAX($C$2:C1393)-1,0)</f>
        <v>-5.7851239669421517E-2</v>
      </c>
    </row>
    <row r="1394" spans="1:4" ht="15" thickBot="1">
      <c r="A1394" s="97">
        <v>41669</v>
      </c>
      <c r="B1394" s="98">
        <v>1.51</v>
      </c>
      <c r="C1394" s="98">
        <v>1.7</v>
      </c>
      <c r="D1394" s="132">
        <f>IF(C1394&lt;MAX($C$2:C1394),C1394/MAX($C$2:C1394)-1,0)</f>
        <v>-6.3360881542699699E-2</v>
      </c>
    </row>
    <row r="1395" spans="1:4" ht="15" thickBot="1">
      <c r="A1395" s="97">
        <v>41677</v>
      </c>
      <c r="B1395" s="98">
        <v>1.5309999999999999</v>
      </c>
      <c r="C1395" s="98">
        <v>1.7210000000000001</v>
      </c>
      <c r="D1395" s="132">
        <f>IF(C1395&lt;MAX($C$2:C1395),C1395/MAX($C$2:C1395)-1,0)</f>
        <v>-5.1790633608815306E-2</v>
      </c>
    </row>
    <row r="1396" spans="1:4" ht="15" thickBot="1">
      <c r="A1396" s="97">
        <v>41680</v>
      </c>
      <c r="B1396" s="98">
        <v>1.58</v>
      </c>
      <c r="C1396" s="98">
        <v>1.77</v>
      </c>
      <c r="D1396" s="132">
        <f>IF(C1396&lt;MAX($C$2:C1396),C1396/MAX($C$2:C1396)-1,0)</f>
        <v>-2.4793388429751984E-2</v>
      </c>
    </row>
    <row r="1397" spans="1:4" ht="15" thickBot="1">
      <c r="A1397" s="97">
        <v>41681</v>
      </c>
      <c r="B1397" s="98">
        <v>1.589</v>
      </c>
      <c r="C1397" s="98">
        <v>1.7789999999999999</v>
      </c>
      <c r="D1397" s="132">
        <f>IF(C1397&lt;MAX($C$2:C1397),C1397/MAX($C$2:C1397)-1,0)</f>
        <v>-1.983471074380172E-2</v>
      </c>
    </row>
    <row r="1398" spans="1:4" ht="15" thickBot="1">
      <c r="A1398" s="97">
        <v>41682</v>
      </c>
      <c r="B1398" s="98">
        <v>1.607</v>
      </c>
      <c r="C1398" s="98">
        <v>1.7969999999999999</v>
      </c>
      <c r="D1398" s="132">
        <f>IF(C1398&lt;MAX($C$2:C1398),C1398/MAX($C$2:C1398)-1,0)</f>
        <v>-9.91735537190086E-3</v>
      </c>
    </row>
    <row r="1399" spans="1:4" ht="15" thickBot="1">
      <c r="A1399" s="97">
        <v>41683</v>
      </c>
      <c r="B1399" s="98">
        <v>1.5760000000000001</v>
      </c>
      <c r="C1399" s="98">
        <v>1.766</v>
      </c>
      <c r="D1399" s="132">
        <f>IF(C1399&lt;MAX($C$2:C1399),C1399/MAX($C$2:C1399)-1,0)</f>
        <v>-2.6997245179063323E-2</v>
      </c>
    </row>
    <row r="1400" spans="1:4" ht="15" thickBot="1">
      <c r="A1400" s="97">
        <v>41684</v>
      </c>
      <c r="B1400" s="98">
        <v>1.601</v>
      </c>
      <c r="C1400" s="98">
        <v>1.7909999999999999</v>
      </c>
      <c r="D1400" s="132">
        <f>IF(C1400&lt;MAX($C$2:C1400),C1400/MAX($C$2:C1400)-1,0)</f>
        <v>-1.3223140495867813E-2</v>
      </c>
    </row>
    <row r="1401" spans="1:4" ht="15" thickBot="1">
      <c r="A1401" s="97">
        <v>41687</v>
      </c>
      <c r="B1401" s="98">
        <v>1.6220000000000001</v>
      </c>
      <c r="C1401" s="98">
        <v>1.8120000000000001</v>
      </c>
      <c r="D1401" s="132">
        <f>IF(C1401&lt;MAX($C$2:C1401),C1401/MAX($C$2:C1401)-1,0)</f>
        <v>-1.6528925619834212E-3</v>
      </c>
    </row>
    <row r="1402" spans="1:4" ht="15" thickBot="1">
      <c r="A1402" s="101">
        <v>41688</v>
      </c>
      <c r="B1402" s="98">
        <v>1.609</v>
      </c>
      <c r="C1402" s="98">
        <v>1.7989999999999999</v>
      </c>
      <c r="D1402" s="132">
        <f>IF(C1402&lt;MAX($C$2:C1402),C1402/MAX($C$2:C1402)-1,0)</f>
        <v>-8.8154269972451349E-3</v>
      </c>
    </row>
    <row r="1403" spans="1:4" ht="15" thickBot="1">
      <c r="A1403" s="97">
        <v>41689</v>
      </c>
      <c r="B1403" s="98">
        <v>1.601</v>
      </c>
      <c r="C1403" s="98">
        <v>1.7909999999999999</v>
      </c>
      <c r="D1403" s="132">
        <f>IF(C1403&lt;MAX($C$2:C1403),C1403/MAX($C$2:C1403)-1,0)</f>
        <v>-1.3223140495867813E-2</v>
      </c>
    </row>
    <row r="1404" spans="1:4" ht="15" thickBot="1">
      <c r="A1404" s="97">
        <v>41690</v>
      </c>
      <c r="B1404" s="98">
        <v>1.597</v>
      </c>
      <c r="C1404" s="98">
        <v>1.7869999999999999</v>
      </c>
      <c r="D1404" s="132">
        <f>IF(C1404&lt;MAX($C$2:C1404),C1404/MAX($C$2:C1404)-1,0)</f>
        <v>-1.5426997245179042E-2</v>
      </c>
    </row>
    <row r="1405" spans="1:4" ht="15" thickBot="1">
      <c r="A1405" s="97">
        <v>41691</v>
      </c>
      <c r="B1405" s="98">
        <v>1.591</v>
      </c>
      <c r="C1405" s="98">
        <v>1.7809999999999999</v>
      </c>
      <c r="D1405" s="132">
        <f>IF(C1405&lt;MAX($C$2:C1405),C1405/MAX($C$2:C1405)-1,0)</f>
        <v>-1.8732782369145995E-2</v>
      </c>
    </row>
    <row r="1406" spans="1:4" ht="15" thickBot="1">
      <c r="A1406" s="97">
        <v>41694</v>
      </c>
      <c r="B1406" s="98">
        <v>1.59</v>
      </c>
      <c r="C1406" s="98">
        <v>1.78</v>
      </c>
      <c r="D1406" s="132">
        <f>IF(C1406&lt;MAX($C$2:C1406),C1406/MAX($C$2:C1406)-1,0)</f>
        <v>-1.9283746556473802E-2</v>
      </c>
    </row>
    <row r="1407" spans="1:4" ht="15" thickBot="1">
      <c r="A1407" s="97">
        <v>41695</v>
      </c>
      <c r="B1407" s="98">
        <v>1.524</v>
      </c>
      <c r="C1407" s="98">
        <v>1.714</v>
      </c>
      <c r="D1407" s="132">
        <f>IF(C1407&lt;MAX($C$2:C1407),C1407/MAX($C$2:C1407)-1,0)</f>
        <v>-5.5647382920110178E-2</v>
      </c>
    </row>
    <row r="1408" spans="1:4" ht="15" thickBot="1">
      <c r="A1408" s="97">
        <v>41696</v>
      </c>
      <c r="B1408" s="98">
        <v>1.5369999999999999</v>
      </c>
      <c r="C1408" s="98">
        <v>1.7270000000000001</v>
      </c>
      <c r="D1408" s="132">
        <f>IF(C1408&lt;MAX($C$2:C1408),C1408/MAX($C$2:C1408)-1,0)</f>
        <v>-4.8484848484848353E-2</v>
      </c>
    </row>
    <row r="1409" spans="1:4" ht="15" thickBot="1">
      <c r="A1409" s="97">
        <v>41697</v>
      </c>
      <c r="B1409" s="98">
        <v>1.5049999999999999</v>
      </c>
      <c r="C1409" s="98">
        <v>1.6950000000000001</v>
      </c>
      <c r="D1409" s="132">
        <f>IF(C1409&lt;MAX($C$2:C1409),C1409/MAX($C$2:C1409)-1,0)</f>
        <v>-6.6115702479338734E-2</v>
      </c>
    </row>
    <row r="1410" spans="1:4" ht="15" thickBot="1">
      <c r="A1410" s="97">
        <v>41698</v>
      </c>
      <c r="B1410" s="98">
        <v>1.518</v>
      </c>
      <c r="C1410" s="98">
        <v>1.708</v>
      </c>
      <c r="D1410" s="132">
        <f>IF(C1410&lt;MAX($C$2:C1410),C1410/MAX($C$2:C1410)-1,0)</f>
        <v>-5.8953168044077131E-2</v>
      </c>
    </row>
    <row r="1411" spans="1:4" ht="15" thickBot="1">
      <c r="A1411" s="97">
        <v>41701</v>
      </c>
      <c r="B1411" s="98">
        <v>1.542</v>
      </c>
      <c r="C1411" s="98">
        <v>1.732</v>
      </c>
      <c r="D1411" s="132">
        <f>IF(C1411&lt;MAX($C$2:C1411),C1411/MAX($C$2:C1411)-1,0)</f>
        <v>-4.5730027548209318E-2</v>
      </c>
    </row>
    <row r="1412" spans="1:4" ht="15" thickBot="1">
      <c r="A1412" s="97">
        <v>41702</v>
      </c>
      <c r="B1412" s="98">
        <v>1.536</v>
      </c>
      <c r="C1412" s="98">
        <v>1.726</v>
      </c>
      <c r="D1412" s="132">
        <f>IF(C1412&lt;MAX($C$2:C1412),C1412/MAX($C$2:C1412)-1,0)</f>
        <v>-4.9035812672176271E-2</v>
      </c>
    </row>
    <row r="1413" spans="1:4" ht="15" thickBot="1">
      <c r="A1413" s="97">
        <v>41703</v>
      </c>
      <c r="B1413" s="98">
        <v>1.5289999999999999</v>
      </c>
      <c r="C1413" s="98">
        <v>1.7190000000000001</v>
      </c>
      <c r="D1413" s="132">
        <f>IF(C1413&lt;MAX($C$2:C1413),C1413/MAX($C$2:C1413)-1,0)</f>
        <v>-5.2892561983471031E-2</v>
      </c>
    </row>
    <row r="1414" spans="1:4" ht="15" thickBot="1">
      <c r="A1414" s="97">
        <v>41704</v>
      </c>
      <c r="B1414" s="98">
        <v>1.536</v>
      </c>
      <c r="C1414" s="98">
        <v>1.726</v>
      </c>
      <c r="D1414" s="132">
        <f>IF(C1414&lt;MAX($C$2:C1414),C1414/MAX($C$2:C1414)-1,0)</f>
        <v>-4.9035812672176271E-2</v>
      </c>
    </row>
    <row r="1415" spans="1:4" ht="15" thickBot="1">
      <c r="A1415" s="97">
        <v>41705</v>
      </c>
      <c r="B1415" s="98">
        <v>1.5309999999999999</v>
      </c>
      <c r="C1415" s="98">
        <v>1.7210000000000001</v>
      </c>
      <c r="D1415" s="132">
        <f>IF(C1415&lt;MAX($C$2:C1415),C1415/MAX($C$2:C1415)-1,0)</f>
        <v>-5.1790633608815306E-2</v>
      </c>
    </row>
    <row r="1416" spans="1:4" ht="15" thickBot="1">
      <c r="A1416" s="97">
        <v>41708</v>
      </c>
      <c r="B1416" s="98">
        <v>1.4890000000000001</v>
      </c>
      <c r="C1416" s="98">
        <v>1.679</v>
      </c>
      <c r="D1416" s="132">
        <f>IF(C1416&lt;MAX($C$2:C1416),C1416/MAX($C$2:C1416)-1,0)</f>
        <v>-7.493112947658398E-2</v>
      </c>
    </row>
    <row r="1417" spans="1:4" ht="15" thickBot="1">
      <c r="A1417" s="97">
        <v>41709</v>
      </c>
      <c r="B1417" s="98">
        <v>1.4990000000000001</v>
      </c>
      <c r="C1417" s="98">
        <v>1.6890000000000001</v>
      </c>
      <c r="D1417" s="132">
        <f>IF(C1417&lt;MAX($C$2:C1417),C1417/MAX($C$2:C1417)-1,0)</f>
        <v>-6.9421487603305687E-2</v>
      </c>
    </row>
    <row r="1418" spans="1:4" ht="15" thickBot="1">
      <c r="A1418" s="97">
        <v>41710</v>
      </c>
      <c r="B1418" s="98">
        <v>1.494</v>
      </c>
      <c r="C1418" s="98">
        <v>1.6839999999999999</v>
      </c>
      <c r="D1418" s="132">
        <f>IF(C1418&lt;MAX($C$2:C1418),C1418/MAX($C$2:C1418)-1,0)</f>
        <v>-7.2176308539944944E-2</v>
      </c>
    </row>
    <row r="1419" spans="1:4" ht="15" thickBot="1">
      <c r="A1419" s="97">
        <v>41711</v>
      </c>
      <c r="B1419" s="98">
        <v>1.5129999999999999</v>
      </c>
      <c r="C1419" s="98">
        <v>1.7030000000000001</v>
      </c>
      <c r="D1419" s="132">
        <f>IF(C1419&lt;MAX($C$2:C1419),C1419/MAX($C$2:C1419)-1,0)</f>
        <v>-6.1707988980716166E-2</v>
      </c>
    </row>
    <row r="1420" spans="1:4" ht="15" thickBot="1">
      <c r="A1420" s="97">
        <v>41712</v>
      </c>
      <c r="B1420" s="98">
        <v>1.504</v>
      </c>
      <c r="C1420" s="98">
        <v>1.694</v>
      </c>
      <c r="D1420" s="132">
        <f>IF(C1420&lt;MAX($C$2:C1420),C1420/MAX($C$2:C1420)-1,0)</f>
        <v>-6.6666666666666652E-2</v>
      </c>
    </row>
    <row r="1421" spans="1:4" ht="15" thickBot="1">
      <c r="A1421" s="97">
        <v>41715</v>
      </c>
      <c r="B1421" s="98">
        <v>1.532</v>
      </c>
      <c r="C1421" s="98">
        <v>1.722</v>
      </c>
      <c r="D1421" s="132">
        <f>IF(C1421&lt;MAX($C$2:C1421),C1421/MAX($C$2:C1421)-1,0)</f>
        <v>-5.123966942148761E-2</v>
      </c>
    </row>
    <row r="1422" spans="1:4" ht="15" thickBot="1">
      <c r="A1422" s="101">
        <v>41716</v>
      </c>
      <c r="B1422" s="98">
        <v>1.5289999999999999</v>
      </c>
      <c r="C1422" s="98">
        <v>1.7190000000000001</v>
      </c>
      <c r="D1422" s="132">
        <f>IF(C1422&lt;MAX($C$2:C1422),C1422/MAX($C$2:C1422)-1,0)</f>
        <v>-5.2892561983471031E-2</v>
      </c>
    </row>
    <row r="1423" spans="1:4" ht="15" thickBot="1">
      <c r="A1423" s="97">
        <v>41717</v>
      </c>
      <c r="B1423" s="98">
        <v>1.516</v>
      </c>
      <c r="C1423" s="98">
        <v>1.706</v>
      </c>
      <c r="D1423" s="132">
        <f>IF(C1423&lt;MAX($C$2:C1423),C1423/MAX($C$2:C1423)-1,0)</f>
        <v>-6.0055096418732745E-2</v>
      </c>
    </row>
    <row r="1424" spans="1:4" ht="15" thickBot="1">
      <c r="A1424" s="97">
        <v>41718</v>
      </c>
      <c r="B1424" s="98">
        <v>1.496</v>
      </c>
      <c r="C1424" s="98">
        <v>1.6859999999999999</v>
      </c>
      <c r="D1424" s="132">
        <f>IF(C1424&lt;MAX($C$2:C1424),C1424/MAX($C$2:C1424)-1,0)</f>
        <v>-7.1074380165289219E-2</v>
      </c>
    </row>
    <row r="1425" spans="1:4" ht="15" thickBot="1">
      <c r="A1425" s="97">
        <v>41719</v>
      </c>
      <c r="B1425" s="98">
        <v>1.506</v>
      </c>
      <c r="C1425" s="98">
        <v>1.696</v>
      </c>
      <c r="D1425" s="132">
        <f>IF(C1425&lt;MAX($C$2:C1425),C1425/MAX($C$2:C1425)-1,0)</f>
        <v>-6.5564738292011038E-2</v>
      </c>
    </row>
    <row r="1426" spans="1:4" ht="15" thickBot="1">
      <c r="A1426" s="97">
        <v>41722</v>
      </c>
      <c r="B1426" s="98">
        <v>1.494</v>
      </c>
      <c r="C1426" s="98">
        <v>1.6839999999999999</v>
      </c>
      <c r="D1426" s="132">
        <f>IF(C1426&lt;MAX($C$2:C1426),C1426/MAX($C$2:C1426)-1,0)</f>
        <v>-7.2176308539944944E-2</v>
      </c>
    </row>
    <row r="1427" spans="1:4" ht="15" thickBot="1">
      <c r="A1427" s="97">
        <v>41723</v>
      </c>
      <c r="B1427" s="98">
        <v>1.484</v>
      </c>
      <c r="C1427" s="98">
        <v>1.6739999999999999</v>
      </c>
      <c r="D1427" s="132">
        <f>IF(C1427&lt;MAX($C$2:C1427),C1427/MAX($C$2:C1427)-1,0)</f>
        <v>-7.7685950413223126E-2</v>
      </c>
    </row>
    <row r="1428" spans="1:4" ht="15" thickBot="1">
      <c r="A1428" s="97">
        <v>41724</v>
      </c>
      <c r="B1428" s="98">
        <v>1.49</v>
      </c>
      <c r="C1428" s="98">
        <v>1.68</v>
      </c>
      <c r="D1428" s="132">
        <f>IF(C1428&lt;MAX($C$2:C1428),C1428/MAX($C$2:C1428)-1,0)</f>
        <v>-7.4380165289256173E-2</v>
      </c>
    </row>
    <row r="1429" spans="1:4" ht="15" thickBot="1">
      <c r="A1429" s="97">
        <v>41725</v>
      </c>
      <c r="B1429" s="98">
        <v>1.454</v>
      </c>
      <c r="C1429" s="98">
        <v>1.6439999999999999</v>
      </c>
      <c r="D1429" s="132">
        <f>IF(C1429&lt;MAX($C$2:C1429),C1429/MAX($C$2:C1429)-1,0)</f>
        <v>-9.4214876033057893E-2</v>
      </c>
    </row>
    <row r="1430" spans="1:4" ht="15" thickBot="1">
      <c r="A1430" s="97">
        <v>41726</v>
      </c>
      <c r="B1430" s="98">
        <v>1.423</v>
      </c>
      <c r="C1430" s="98">
        <v>1.613</v>
      </c>
      <c r="D1430" s="132">
        <f>IF(C1430&lt;MAX($C$2:C1430),C1430/MAX($C$2:C1430)-1,0)</f>
        <v>-0.11129476584022036</v>
      </c>
    </row>
    <row r="1431" spans="1:4" ht="15" thickBot="1">
      <c r="A1431" s="97">
        <v>41729</v>
      </c>
      <c r="B1431" s="98">
        <v>1.429</v>
      </c>
      <c r="C1431" s="98">
        <v>1.619</v>
      </c>
      <c r="D1431" s="132">
        <f>IF(C1431&lt;MAX($C$2:C1431),C1431/MAX($C$2:C1431)-1,0)</f>
        <v>-0.1079889807162534</v>
      </c>
    </row>
    <row r="1432" spans="1:4" ht="15" thickBot="1">
      <c r="A1432" s="97">
        <v>41730</v>
      </c>
      <c r="B1432" s="98">
        <v>1.454</v>
      </c>
      <c r="C1432" s="98">
        <v>1.6439999999999999</v>
      </c>
      <c r="D1432" s="132">
        <f>IF(C1432&lt;MAX($C$2:C1432),C1432/MAX($C$2:C1432)-1,0)</f>
        <v>-9.4214876033057893E-2</v>
      </c>
    </row>
    <row r="1433" spans="1:4" ht="15" thickBot="1">
      <c r="A1433" s="97">
        <v>41731</v>
      </c>
      <c r="B1433" s="98">
        <v>1.44</v>
      </c>
      <c r="C1433" s="98">
        <v>1.63</v>
      </c>
      <c r="D1433" s="132">
        <f>IF(C1433&lt;MAX($C$2:C1433),C1433/MAX($C$2:C1433)-1,0)</f>
        <v>-0.10192837465564741</v>
      </c>
    </row>
    <row r="1434" spans="1:4" ht="15" thickBot="1">
      <c r="A1434" s="97">
        <v>41732</v>
      </c>
      <c r="B1434" s="98">
        <v>1.4379999999999999</v>
      </c>
      <c r="C1434" s="98">
        <v>1.6279999999999999</v>
      </c>
      <c r="D1434" s="132">
        <f>IF(C1434&lt;MAX($C$2:C1434),C1434/MAX($C$2:C1434)-1,0)</f>
        <v>-0.10303030303030303</v>
      </c>
    </row>
    <row r="1435" spans="1:4" ht="15" thickBot="1">
      <c r="A1435" s="97">
        <v>41733</v>
      </c>
      <c r="B1435" s="98">
        <v>1.458</v>
      </c>
      <c r="C1435" s="98">
        <v>1.6479999999999999</v>
      </c>
      <c r="D1435" s="132">
        <f>IF(C1435&lt;MAX($C$2:C1435),C1435/MAX($C$2:C1435)-1,0)</f>
        <v>-9.2011019283746553E-2</v>
      </c>
    </row>
    <row r="1436" spans="1:4" ht="15" thickBot="1">
      <c r="A1436" s="97">
        <v>41737</v>
      </c>
      <c r="B1436" s="98">
        <v>1.4750000000000001</v>
      </c>
      <c r="C1436" s="98">
        <v>1.665</v>
      </c>
      <c r="D1436" s="132">
        <f>IF(C1436&lt;MAX($C$2:C1436),C1436/MAX($C$2:C1436)-1,0)</f>
        <v>-8.2644628099173501E-2</v>
      </c>
    </row>
    <row r="1437" spans="1:4" ht="15" thickBot="1">
      <c r="A1437" s="97">
        <v>41738</v>
      </c>
      <c r="B1437" s="98">
        <v>1.4850000000000001</v>
      </c>
      <c r="C1437" s="98">
        <v>1.675</v>
      </c>
      <c r="D1437" s="132">
        <f>IF(C1437&lt;MAX($C$2:C1437),C1437/MAX($C$2:C1437)-1,0)</f>
        <v>-7.7134986225895319E-2</v>
      </c>
    </row>
    <row r="1438" spans="1:4" ht="15" thickBot="1">
      <c r="A1438" s="97">
        <v>41739</v>
      </c>
      <c r="B1438" s="98">
        <v>1.492</v>
      </c>
      <c r="C1438" s="98">
        <v>1.6819999999999999</v>
      </c>
      <c r="D1438" s="132">
        <f>IF(C1438&lt;MAX($C$2:C1438),C1438/MAX($C$2:C1438)-1,0)</f>
        <v>-7.3278236914600559E-2</v>
      </c>
    </row>
    <row r="1439" spans="1:4" ht="15" thickBot="1">
      <c r="A1439" s="97">
        <v>41740</v>
      </c>
      <c r="B1439" s="98">
        <v>1.4870000000000001</v>
      </c>
      <c r="C1439" s="98">
        <v>1.677</v>
      </c>
      <c r="D1439" s="132">
        <f>IF(C1439&lt;MAX($C$2:C1439),C1439/MAX($C$2:C1439)-1,0)</f>
        <v>-7.6033057851239594E-2</v>
      </c>
    </row>
    <row r="1440" spans="1:4" ht="15" thickBot="1">
      <c r="A1440" s="97">
        <v>41743</v>
      </c>
      <c r="B1440" s="98">
        <v>1.4890000000000001</v>
      </c>
      <c r="C1440" s="98">
        <v>1.679</v>
      </c>
      <c r="D1440" s="132">
        <f>IF(C1440&lt;MAX($C$2:C1440),C1440/MAX($C$2:C1440)-1,0)</f>
        <v>-7.493112947658398E-2</v>
      </c>
    </row>
    <row r="1441" spans="1:4" ht="15" thickBot="1">
      <c r="A1441" s="97">
        <v>41744</v>
      </c>
      <c r="B1441" s="98">
        <v>1.4850000000000001</v>
      </c>
      <c r="C1441" s="98">
        <v>1.675</v>
      </c>
      <c r="D1441" s="132">
        <f>IF(C1441&lt;MAX($C$2:C1441),C1441/MAX($C$2:C1441)-1,0)</f>
        <v>-7.7134986225895319E-2</v>
      </c>
    </row>
    <row r="1442" spans="1:4" ht="15" thickBot="1">
      <c r="A1442" s="101">
        <v>41745</v>
      </c>
      <c r="B1442" s="98">
        <v>1.4790000000000001</v>
      </c>
      <c r="C1442" s="98">
        <v>1.669</v>
      </c>
      <c r="D1442" s="132">
        <f>IF(C1442&lt;MAX($C$2:C1442),C1442/MAX($C$2:C1442)-1,0)</f>
        <v>-8.0440771349862161E-2</v>
      </c>
    </row>
    <row r="1443" spans="1:4" ht="15" thickBot="1">
      <c r="A1443" s="97">
        <v>41746</v>
      </c>
      <c r="B1443" s="98">
        <v>1.486</v>
      </c>
      <c r="C1443" s="98">
        <v>1.6759999999999999</v>
      </c>
      <c r="D1443" s="132">
        <f>IF(C1443&lt;MAX($C$2:C1443),C1443/MAX($C$2:C1443)-1,0)</f>
        <v>-7.6584022038567512E-2</v>
      </c>
    </row>
    <row r="1444" spans="1:4" ht="15" thickBot="1">
      <c r="A1444" s="97">
        <v>41747</v>
      </c>
      <c r="B1444" s="98">
        <v>1.494</v>
      </c>
      <c r="C1444" s="98">
        <v>1.6839999999999999</v>
      </c>
      <c r="D1444" s="132">
        <f>IF(C1444&lt;MAX($C$2:C1444),C1444/MAX($C$2:C1444)-1,0)</f>
        <v>-7.2176308539944944E-2</v>
      </c>
    </row>
    <row r="1445" spans="1:4" ht="15" thickBot="1">
      <c r="A1445" s="97">
        <v>41750</v>
      </c>
      <c r="B1445" s="98">
        <v>1.4810000000000001</v>
      </c>
      <c r="C1445" s="98">
        <v>1.671</v>
      </c>
      <c r="D1445" s="132">
        <f>IF(C1445&lt;MAX($C$2:C1445),C1445/MAX($C$2:C1445)-1,0)</f>
        <v>-7.9338842975206547E-2</v>
      </c>
    </row>
    <row r="1446" spans="1:4" ht="15" thickBot="1">
      <c r="A1446" s="97">
        <v>41751</v>
      </c>
      <c r="B1446" s="98">
        <v>1.4630000000000001</v>
      </c>
      <c r="C1446" s="98">
        <v>1.653</v>
      </c>
      <c r="D1446" s="132">
        <f>IF(C1446&lt;MAX($C$2:C1446),C1446/MAX($C$2:C1446)-1,0)</f>
        <v>-8.9256198347107407E-2</v>
      </c>
    </row>
    <row r="1447" spans="1:4" ht="15" thickBot="1">
      <c r="A1447" s="97">
        <v>41752</v>
      </c>
      <c r="B1447" s="98">
        <v>1.46</v>
      </c>
      <c r="C1447" s="98">
        <v>1.65</v>
      </c>
      <c r="D1447" s="132">
        <f>IF(C1447&lt;MAX($C$2:C1447),C1447/MAX($C$2:C1447)-1,0)</f>
        <v>-9.0909090909090939E-2</v>
      </c>
    </row>
    <row r="1448" spans="1:4" ht="15" thickBot="1">
      <c r="A1448" s="97">
        <v>41753</v>
      </c>
      <c r="B1448" s="98">
        <v>1.454</v>
      </c>
      <c r="C1448" s="98">
        <v>1.6439999999999999</v>
      </c>
      <c r="D1448" s="132">
        <f>IF(C1448&lt;MAX($C$2:C1448),C1448/MAX($C$2:C1448)-1,0)</f>
        <v>-9.4214876033057893E-2</v>
      </c>
    </row>
    <row r="1449" spans="1:4" ht="15" thickBot="1">
      <c r="A1449" s="97">
        <v>41754</v>
      </c>
      <c r="B1449" s="98">
        <v>1.4410000000000001</v>
      </c>
      <c r="C1449" s="98">
        <v>1.631</v>
      </c>
      <c r="D1449" s="132">
        <f>IF(C1449&lt;MAX($C$2:C1449),C1449/MAX($C$2:C1449)-1,0)</f>
        <v>-0.1013774104683195</v>
      </c>
    </row>
    <row r="1450" spans="1:4" ht="15" thickBot="1">
      <c r="A1450" s="97">
        <v>41757</v>
      </c>
      <c r="B1450" s="98">
        <v>1.3979999999999999</v>
      </c>
      <c r="C1450" s="98">
        <v>1.5880000000000001</v>
      </c>
      <c r="D1450" s="132">
        <f>IF(C1450&lt;MAX($C$2:C1450),C1450/MAX($C$2:C1450)-1,0)</f>
        <v>-0.12506887052341586</v>
      </c>
    </row>
    <row r="1451" spans="1:4" ht="15" thickBot="1">
      <c r="A1451" s="97">
        <v>41758</v>
      </c>
      <c r="B1451" s="98">
        <v>1.4139999999999999</v>
      </c>
      <c r="C1451" s="98">
        <v>1.6040000000000001</v>
      </c>
      <c r="D1451" s="132">
        <f>IF(C1451&lt;MAX($C$2:C1451),C1451/MAX($C$2:C1451)-1,0)</f>
        <v>-0.11625344352617073</v>
      </c>
    </row>
    <row r="1452" spans="1:4" ht="15" thickBot="1">
      <c r="A1452" s="97">
        <v>41759</v>
      </c>
      <c r="B1452" s="98">
        <v>1.4259999999999999</v>
      </c>
      <c r="C1452" s="98">
        <v>1.6160000000000001</v>
      </c>
      <c r="D1452" s="132">
        <f>IF(C1452&lt;MAX($C$2:C1452),C1452/MAX($C$2:C1452)-1,0)</f>
        <v>-0.10964187327823682</v>
      </c>
    </row>
    <row r="1453" spans="1:4" ht="15" thickBot="1">
      <c r="A1453" s="97">
        <v>41764</v>
      </c>
      <c r="B1453" s="98">
        <v>1.452</v>
      </c>
      <c r="C1453" s="98">
        <v>1.6419999999999999</v>
      </c>
      <c r="D1453" s="132">
        <f>IF(C1453&lt;MAX($C$2:C1453),C1453/MAX($C$2:C1453)-1,0)</f>
        <v>-9.5316804407713507E-2</v>
      </c>
    </row>
    <row r="1454" spans="1:4" ht="15" thickBot="1">
      <c r="A1454" s="97">
        <v>41765</v>
      </c>
      <c r="B1454" s="98">
        <v>1.466</v>
      </c>
      <c r="C1454" s="98">
        <v>1.6559999999999999</v>
      </c>
      <c r="D1454" s="132">
        <f>IF(C1454&lt;MAX($C$2:C1454),C1454/MAX($C$2:C1454)-1,0)</f>
        <v>-8.7603305785123986E-2</v>
      </c>
    </row>
    <row r="1455" spans="1:4" ht="15" thickBot="1">
      <c r="A1455" s="97">
        <v>41766</v>
      </c>
      <c r="B1455" s="98">
        <v>1.4430000000000001</v>
      </c>
      <c r="C1455" s="98">
        <v>1.633</v>
      </c>
      <c r="D1455" s="132">
        <f>IF(C1455&lt;MAX($C$2:C1455),C1455/MAX($C$2:C1455)-1,0)</f>
        <v>-0.10027548209366388</v>
      </c>
    </row>
    <row r="1456" spans="1:4" ht="15" thickBot="1">
      <c r="A1456" s="97">
        <v>41767</v>
      </c>
      <c r="B1456" s="98">
        <v>1.4350000000000001</v>
      </c>
      <c r="C1456" s="98">
        <v>1.625</v>
      </c>
      <c r="D1456" s="132">
        <f>IF(C1456&lt;MAX($C$2:C1456),C1456/MAX($C$2:C1456)-1,0)</f>
        <v>-0.10468319559228645</v>
      </c>
    </row>
    <row r="1457" spans="1:4" ht="15" thickBot="1">
      <c r="A1457" s="97">
        <v>41768</v>
      </c>
      <c r="B1457" s="98">
        <v>1.4239999999999999</v>
      </c>
      <c r="C1457" s="98">
        <v>1.6140000000000001</v>
      </c>
      <c r="D1457" s="132">
        <f>IF(C1457&lt;MAX($C$2:C1457),C1457/MAX($C$2:C1457)-1,0)</f>
        <v>-0.11074380165289244</v>
      </c>
    </row>
    <row r="1458" spans="1:4" ht="15" thickBot="1">
      <c r="A1458" s="97">
        <v>41771</v>
      </c>
      <c r="B1458" s="98">
        <v>1.44</v>
      </c>
      <c r="C1458" s="98">
        <v>1.63</v>
      </c>
      <c r="D1458" s="132">
        <f>IF(C1458&lt;MAX($C$2:C1458),C1458/MAX($C$2:C1458)-1,0)</f>
        <v>-0.10192837465564741</v>
      </c>
    </row>
    <row r="1459" spans="1:4" ht="15" thickBot="1">
      <c r="A1459" s="97">
        <v>41772</v>
      </c>
      <c r="B1459" s="98">
        <v>1.4410000000000001</v>
      </c>
      <c r="C1459" s="98">
        <v>1.631</v>
      </c>
      <c r="D1459" s="132">
        <f>IF(C1459&lt;MAX($C$2:C1459),C1459/MAX($C$2:C1459)-1,0)</f>
        <v>-0.1013774104683195</v>
      </c>
    </row>
    <row r="1460" spans="1:4" ht="15" thickBot="1">
      <c r="A1460" s="97">
        <v>41773</v>
      </c>
      <c r="B1460" s="98">
        <v>1.4450000000000001</v>
      </c>
      <c r="C1460" s="98">
        <v>1.635</v>
      </c>
      <c r="D1460" s="132">
        <f>IF(C1460&lt;MAX($C$2:C1460),C1460/MAX($C$2:C1460)-1,0)</f>
        <v>-9.9173553719008267E-2</v>
      </c>
    </row>
    <row r="1461" spans="1:4" ht="15" thickBot="1">
      <c r="A1461" s="97">
        <v>41774</v>
      </c>
      <c r="B1461" s="98">
        <v>1.413</v>
      </c>
      <c r="C1461" s="98">
        <v>1.603</v>
      </c>
      <c r="D1461" s="132">
        <f>IF(C1461&lt;MAX($C$2:C1461),C1461/MAX($C$2:C1461)-1,0)</f>
        <v>-0.11680440771349865</v>
      </c>
    </row>
    <row r="1462" spans="1:4" ht="15" thickBot="1">
      <c r="A1462" s="101">
        <v>41775</v>
      </c>
      <c r="B1462" s="98">
        <v>1.395</v>
      </c>
      <c r="C1462" s="98">
        <v>1.585</v>
      </c>
      <c r="D1462" s="132">
        <f>IF(C1462&lt;MAX($C$2:C1462),C1462/MAX($C$2:C1462)-1,0)</f>
        <v>-0.1267217630853994</v>
      </c>
    </row>
    <row r="1463" spans="1:4" ht="15" thickBot="1">
      <c r="A1463" s="97">
        <v>41778</v>
      </c>
      <c r="B1463" s="98">
        <v>1.3919999999999999</v>
      </c>
      <c r="C1463" s="98">
        <v>1.5820000000000001</v>
      </c>
      <c r="D1463" s="132">
        <f>IF(C1463&lt;MAX($C$2:C1463),C1463/MAX($C$2:C1463)-1,0)</f>
        <v>-0.12837465564738282</v>
      </c>
    </row>
    <row r="1464" spans="1:4" ht="15" thickBot="1">
      <c r="A1464" s="97">
        <v>41779</v>
      </c>
      <c r="B1464" s="98">
        <v>1.397</v>
      </c>
      <c r="C1464" s="98">
        <v>1.587</v>
      </c>
      <c r="D1464" s="132">
        <f>IF(C1464&lt;MAX($C$2:C1464),C1464/MAX($C$2:C1464)-1,0)</f>
        <v>-0.12561983471074378</v>
      </c>
    </row>
    <row r="1465" spans="1:4" ht="15" thickBot="1">
      <c r="A1465" s="97">
        <v>41780</v>
      </c>
      <c r="B1465" s="98">
        <v>1.4139999999999999</v>
      </c>
      <c r="C1465" s="98">
        <v>1.6040000000000001</v>
      </c>
      <c r="D1465" s="132">
        <f>IF(C1465&lt;MAX($C$2:C1465),C1465/MAX($C$2:C1465)-1,0)</f>
        <v>-0.11625344352617073</v>
      </c>
    </row>
    <row r="1466" spans="1:4" ht="15" thickBot="1">
      <c r="A1466" s="97">
        <v>41781</v>
      </c>
      <c r="B1466" s="98">
        <v>1.423</v>
      </c>
      <c r="C1466" s="98">
        <v>1.613</v>
      </c>
      <c r="D1466" s="132">
        <f>IF(C1466&lt;MAX($C$2:C1466),C1466/MAX($C$2:C1466)-1,0)</f>
        <v>-0.11129476584022036</v>
      </c>
    </row>
    <row r="1467" spans="1:4" ht="15" thickBot="1">
      <c r="A1467" s="97">
        <v>41782</v>
      </c>
      <c r="B1467" s="98">
        <v>1.4390000000000001</v>
      </c>
      <c r="C1467" s="98">
        <v>1.629</v>
      </c>
      <c r="D1467" s="132">
        <f>IF(C1467&lt;MAX($C$2:C1467),C1467/MAX($C$2:C1467)-1,0)</f>
        <v>-0.10247933884297522</v>
      </c>
    </row>
    <row r="1468" spans="1:4" ht="15" thickBot="1">
      <c r="A1468" s="97">
        <v>41785</v>
      </c>
      <c r="B1468" s="98">
        <v>1.464</v>
      </c>
      <c r="C1468" s="98">
        <v>1.6539999999999999</v>
      </c>
      <c r="D1468" s="132">
        <f>IF(C1468&lt;MAX($C$2:C1468),C1468/MAX($C$2:C1468)-1,0)</f>
        <v>-8.87052341597796E-2</v>
      </c>
    </row>
    <row r="1469" spans="1:4" ht="15" thickBot="1">
      <c r="A1469" s="97">
        <v>41786</v>
      </c>
      <c r="B1469" s="98">
        <v>1.46</v>
      </c>
      <c r="C1469" s="98">
        <v>1.65</v>
      </c>
      <c r="D1469" s="132">
        <f>IF(C1469&lt;MAX($C$2:C1469),C1469/MAX($C$2:C1469)-1,0)</f>
        <v>-9.0909090909090939E-2</v>
      </c>
    </row>
    <row r="1470" spans="1:4" ht="15" thickBot="1">
      <c r="A1470" s="97">
        <v>41787</v>
      </c>
      <c r="B1470" s="98">
        <v>1.4870000000000001</v>
      </c>
      <c r="C1470" s="98">
        <v>1.677</v>
      </c>
      <c r="D1470" s="132">
        <f>IF(C1470&lt;MAX($C$2:C1470),C1470/MAX($C$2:C1470)-1,0)</f>
        <v>-7.6033057851239594E-2</v>
      </c>
    </row>
    <row r="1471" spans="1:4" ht="15" thickBot="1">
      <c r="A1471" s="97">
        <v>41788</v>
      </c>
      <c r="B1471" s="98">
        <v>1.478</v>
      </c>
      <c r="C1471" s="98">
        <v>1.6679999999999999</v>
      </c>
      <c r="D1471" s="132">
        <f>IF(C1471&lt;MAX($C$2:C1471),C1471/MAX($C$2:C1471)-1,0)</f>
        <v>-8.0991735537190079E-2</v>
      </c>
    </row>
    <row r="1472" spans="1:4" ht="15" thickBot="1">
      <c r="A1472" s="97">
        <v>41789</v>
      </c>
      <c r="B1472" s="98">
        <v>1.4870000000000001</v>
      </c>
      <c r="C1472" s="98">
        <v>1.677</v>
      </c>
      <c r="D1472" s="132">
        <f>IF(C1472&lt;MAX($C$2:C1472),C1472/MAX($C$2:C1472)-1,0)</f>
        <v>-7.6033057851239594E-2</v>
      </c>
    </row>
    <row r="1473" spans="1:4" ht="15" thickBot="1">
      <c r="A1473" s="97">
        <v>41793</v>
      </c>
      <c r="B1473" s="98">
        <v>1.48</v>
      </c>
      <c r="C1473" s="98">
        <v>1.67</v>
      </c>
      <c r="D1473" s="132">
        <f>IF(C1473&lt;MAX($C$2:C1473),C1473/MAX($C$2:C1473)-1,0)</f>
        <v>-7.9889807162534465E-2</v>
      </c>
    </row>
    <row r="1474" spans="1:4" ht="15" thickBot="1">
      <c r="A1474" s="97">
        <v>41794</v>
      </c>
      <c r="B1474" s="98">
        <v>1.474</v>
      </c>
      <c r="C1474" s="98">
        <v>1.6639999999999999</v>
      </c>
      <c r="D1474" s="132">
        <f>IF(C1474&lt;MAX($C$2:C1474),C1474/MAX($C$2:C1474)-1,0)</f>
        <v>-8.3195592286501419E-2</v>
      </c>
    </row>
    <row r="1475" spans="1:4" ht="15" thickBot="1">
      <c r="A1475" s="97">
        <v>41795</v>
      </c>
      <c r="B1475" s="98">
        <v>1.492</v>
      </c>
      <c r="C1475" s="98">
        <v>1.6819999999999999</v>
      </c>
      <c r="D1475" s="132">
        <f>IF(C1475&lt;MAX($C$2:C1475),C1475/MAX($C$2:C1475)-1,0)</f>
        <v>-7.3278236914600559E-2</v>
      </c>
    </row>
    <row r="1476" spans="1:4" ht="15" thickBot="1">
      <c r="A1476" s="97">
        <v>41796</v>
      </c>
      <c r="B1476" s="98">
        <v>1.494</v>
      </c>
      <c r="C1476" s="98">
        <v>1.6839999999999999</v>
      </c>
      <c r="D1476" s="132">
        <f>IF(C1476&lt;MAX($C$2:C1476),C1476/MAX($C$2:C1476)-1,0)</f>
        <v>-7.2176308539944944E-2</v>
      </c>
    </row>
    <row r="1477" spans="1:4" ht="15" thickBot="1">
      <c r="A1477" s="97">
        <v>41799</v>
      </c>
      <c r="B1477" s="98">
        <v>1.476</v>
      </c>
      <c r="C1477" s="98">
        <v>1.6659999999999999</v>
      </c>
      <c r="D1477" s="132">
        <f>IF(C1477&lt;MAX($C$2:C1477),C1477/MAX($C$2:C1477)-1,0)</f>
        <v>-8.2093663911845693E-2</v>
      </c>
    </row>
    <row r="1478" spans="1:4" ht="15" thickBot="1">
      <c r="A1478" s="97">
        <v>41800</v>
      </c>
      <c r="B1478" s="98">
        <v>1.494</v>
      </c>
      <c r="C1478" s="98">
        <v>1.6839999999999999</v>
      </c>
      <c r="D1478" s="132">
        <f>IF(C1478&lt;MAX($C$2:C1478),C1478/MAX($C$2:C1478)-1,0)</f>
        <v>-7.2176308539944944E-2</v>
      </c>
    </row>
    <row r="1479" spans="1:4" ht="15" thickBot="1">
      <c r="A1479" s="97">
        <v>41801</v>
      </c>
      <c r="B1479" s="98">
        <v>1.494</v>
      </c>
      <c r="C1479" s="98">
        <v>1.6839999999999999</v>
      </c>
      <c r="D1479" s="132">
        <f>IF(C1479&lt;MAX($C$2:C1479),C1479/MAX($C$2:C1479)-1,0)</f>
        <v>-7.2176308539944944E-2</v>
      </c>
    </row>
    <row r="1480" spans="1:4" ht="15" thickBot="1">
      <c r="A1480" s="97">
        <v>41802</v>
      </c>
      <c r="B1480" s="98">
        <v>1.4890000000000001</v>
      </c>
      <c r="C1480" s="98">
        <v>1.679</v>
      </c>
      <c r="D1480" s="132">
        <f>IF(C1480&lt;MAX($C$2:C1480),C1480/MAX($C$2:C1480)-1,0)</f>
        <v>-7.493112947658398E-2</v>
      </c>
    </row>
    <row r="1481" spans="1:4" ht="15" thickBot="1">
      <c r="A1481" s="97">
        <v>41803</v>
      </c>
      <c r="B1481" s="98">
        <v>1.5009999999999999</v>
      </c>
      <c r="C1481" s="98">
        <v>1.6910000000000001</v>
      </c>
      <c r="D1481" s="132">
        <f>IF(C1481&lt;MAX($C$2:C1481),C1481/MAX($C$2:C1481)-1,0)</f>
        <v>-6.8319559228650073E-2</v>
      </c>
    </row>
    <row r="1482" spans="1:4" ht="15" thickBot="1">
      <c r="A1482" s="101">
        <v>41806</v>
      </c>
      <c r="B1482" s="98">
        <v>1.506</v>
      </c>
      <c r="C1482" s="98">
        <v>1.696</v>
      </c>
      <c r="D1482" s="132">
        <f>IF(C1482&lt;MAX($C$2:C1482),C1482/MAX($C$2:C1482)-1,0)</f>
        <v>-6.5564738292011038E-2</v>
      </c>
    </row>
    <row r="1483" spans="1:4" ht="15" thickBot="1">
      <c r="A1483" s="97">
        <v>41807</v>
      </c>
      <c r="B1483" s="98">
        <v>1.4950000000000001</v>
      </c>
      <c r="C1483" s="98">
        <v>1.6850000000000001</v>
      </c>
      <c r="D1483" s="132">
        <f>IF(C1483&lt;MAX($C$2:C1483),C1483/MAX($C$2:C1483)-1,0)</f>
        <v>-7.1625344352617026E-2</v>
      </c>
    </row>
    <row r="1484" spans="1:4" ht="15" thickBot="1">
      <c r="A1484" s="97">
        <v>41808</v>
      </c>
      <c r="B1484" s="98">
        <v>1.4930000000000001</v>
      </c>
      <c r="C1484" s="98">
        <v>1.6830000000000001</v>
      </c>
      <c r="D1484" s="132">
        <f>IF(C1484&lt;MAX($C$2:C1484),C1484/MAX($C$2:C1484)-1,0)</f>
        <v>-7.272727272727264E-2</v>
      </c>
    </row>
    <row r="1485" spans="1:4" ht="15" thickBot="1">
      <c r="A1485" s="97">
        <v>41809</v>
      </c>
      <c r="B1485" s="98">
        <v>1.4630000000000001</v>
      </c>
      <c r="C1485" s="98">
        <v>1.653</v>
      </c>
      <c r="D1485" s="132">
        <f>IF(C1485&lt;MAX($C$2:C1485),C1485/MAX($C$2:C1485)-1,0)</f>
        <v>-8.9256198347107407E-2</v>
      </c>
    </row>
    <row r="1486" spans="1:4" ht="15" thickBot="1">
      <c r="A1486" s="97">
        <v>41810</v>
      </c>
      <c r="B1486" s="98">
        <v>1.474</v>
      </c>
      <c r="C1486" s="98">
        <v>1.6639999999999999</v>
      </c>
      <c r="D1486" s="132">
        <f>IF(C1486&lt;MAX($C$2:C1486),C1486/MAX($C$2:C1486)-1,0)</f>
        <v>-8.3195592286501419E-2</v>
      </c>
    </row>
    <row r="1487" spans="1:4" ht="15" thickBot="1">
      <c r="A1487" s="97">
        <v>41813</v>
      </c>
      <c r="B1487" s="98">
        <v>1.49</v>
      </c>
      <c r="C1487" s="98">
        <v>1.68</v>
      </c>
      <c r="D1487" s="132">
        <f>IF(C1487&lt;MAX($C$2:C1487),C1487/MAX($C$2:C1487)-1,0)</f>
        <v>-7.4380165289256173E-2</v>
      </c>
    </row>
    <row r="1488" spans="1:4" ht="15" thickBot="1">
      <c r="A1488" s="97">
        <v>41814</v>
      </c>
      <c r="B1488" s="98">
        <v>1.506</v>
      </c>
      <c r="C1488" s="98">
        <v>1.696</v>
      </c>
      <c r="D1488" s="132">
        <f>IF(C1488&lt;MAX($C$2:C1488),C1488/MAX($C$2:C1488)-1,0)</f>
        <v>-6.5564738292011038E-2</v>
      </c>
    </row>
    <row r="1489" spans="1:4" ht="15" thickBot="1">
      <c r="A1489" s="97">
        <v>41815</v>
      </c>
      <c r="B1489" s="98">
        <v>1.5009999999999999</v>
      </c>
      <c r="C1489" s="98">
        <v>1.6910000000000001</v>
      </c>
      <c r="D1489" s="132">
        <f>IF(C1489&lt;MAX($C$2:C1489),C1489/MAX($C$2:C1489)-1,0)</f>
        <v>-6.8319559228650073E-2</v>
      </c>
    </row>
    <row r="1490" spans="1:4" ht="15" thickBot="1">
      <c r="A1490" s="97">
        <v>41816</v>
      </c>
      <c r="B1490" s="98">
        <v>1.522</v>
      </c>
      <c r="C1490" s="98">
        <v>1.712</v>
      </c>
      <c r="D1490" s="132">
        <f>IF(C1490&lt;MAX($C$2:C1490),C1490/MAX($C$2:C1490)-1,0)</f>
        <v>-5.6749311294765792E-2</v>
      </c>
    </row>
    <row r="1491" spans="1:4" ht="15" thickBot="1">
      <c r="A1491" s="97">
        <v>41817</v>
      </c>
      <c r="B1491" s="98">
        <v>1.524</v>
      </c>
      <c r="C1491" s="98">
        <v>1.714</v>
      </c>
      <c r="D1491" s="132">
        <f>IF(C1491&lt;MAX($C$2:C1491),C1491/MAX($C$2:C1491)-1,0)</f>
        <v>-5.5647382920110178E-2</v>
      </c>
    </row>
    <row r="1492" spans="1:4" ht="15" thickBot="1">
      <c r="A1492" s="97">
        <v>41820</v>
      </c>
      <c r="B1492" s="98">
        <v>1.548</v>
      </c>
      <c r="C1492" s="98">
        <v>1.738</v>
      </c>
      <c r="D1492" s="132">
        <f>IF(C1492&lt;MAX($C$2:C1492),C1492/MAX($C$2:C1492)-1,0)</f>
        <v>-4.2424242424242364E-2</v>
      </c>
    </row>
    <row r="1493" spans="1:4" ht="15" thickBot="1">
      <c r="A1493" s="97">
        <v>41821</v>
      </c>
      <c r="B1493" s="98">
        <v>1.5449999999999999</v>
      </c>
      <c r="C1493" s="98">
        <v>1.7350000000000001</v>
      </c>
      <c r="D1493" s="132">
        <f>IF(C1493&lt;MAX($C$2:C1493),C1493/MAX($C$2:C1493)-1,0)</f>
        <v>-4.4077134986225786E-2</v>
      </c>
    </row>
    <row r="1494" spans="1:4" ht="15" thickBot="1">
      <c r="A1494" s="97">
        <v>41822</v>
      </c>
      <c r="B1494" s="98">
        <v>1.5509999999999999</v>
      </c>
      <c r="C1494" s="98">
        <v>1.7410000000000001</v>
      </c>
      <c r="D1494" s="132">
        <f>IF(C1494&lt;MAX($C$2:C1494),C1494/MAX($C$2:C1494)-1,0)</f>
        <v>-4.0771349862258832E-2</v>
      </c>
    </row>
    <row r="1495" spans="1:4" ht="15" thickBot="1">
      <c r="A1495" s="97">
        <v>41823</v>
      </c>
      <c r="B1495" s="98">
        <v>1.5549999999999999</v>
      </c>
      <c r="C1495" s="98">
        <v>1.7450000000000001</v>
      </c>
      <c r="D1495" s="132">
        <f>IF(C1495&lt;MAX($C$2:C1495),C1495/MAX($C$2:C1495)-1,0)</f>
        <v>-3.8567493112947604E-2</v>
      </c>
    </row>
    <row r="1496" spans="1:4" ht="15" thickBot="1">
      <c r="A1496" s="97">
        <v>41824</v>
      </c>
      <c r="B1496" s="98">
        <v>1.55</v>
      </c>
      <c r="C1496" s="98">
        <v>1.74</v>
      </c>
      <c r="D1496" s="132">
        <f>IF(C1496&lt;MAX($C$2:C1496),C1496/MAX($C$2:C1496)-1,0)</f>
        <v>-4.132231404958675E-2</v>
      </c>
    </row>
    <row r="1497" spans="1:4" ht="15" thickBot="1">
      <c r="A1497" s="97">
        <v>41827</v>
      </c>
      <c r="B1497" s="98">
        <v>1.54</v>
      </c>
      <c r="C1497" s="98">
        <v>1.73</v>
      </c>
      <c r="D1497" s="132">
        <f>IF(C1497&lt;MAX($C$2:C1497),C1497/MAX($C$2:C1497)-1,0)</f>
        <v>-4.6831955922865043E-2</v>
      </c>
    </row>
    <row r="1498" spans="1:4" ht="15" thickBot="1">
      <c r="A1498" s="97">
        <v>41828</v>
      </c>
      <c r="B1498" s="98">
        <v>1.548</v>
      </c>
      <c r="C1498" s="98">
        <v>1.738</v>
      </c>
      <c r="D1498" s="132">
        <f>IF(C1498&lt;MAX($C$2:C1498),C1498/MAX($C$2:C1498)-1,0)</f>
        <v>-4.2424242424242364E-2</v>
      </c>
    </row>
    <row r="1499" spans="1:4" ht="15" thickBot="1">
      <c r="A1499" s="97">
        <v>41829</v>
      </c>
      <c r="B1499" s="98">
        <v>1.524</v>
      </c>
      <c r="C1499" s="98">
        <v>1.714</v>
      </c>
      <c r="D1499" s="132">
        <f>IF(C1499&lt;MAX($C$2:C1499),C1499/MAX($C$2:C1499)-1,0)</f>
        <v>-5.5647382920110178E-2</v>
      </c>
    </row>
    <row r="1500" spans="1:4" ht="15" thickBot="1">
      <c r="A1500" s="97">
        <v>41830</v>
      </c>
      <c r="B1500" s="98">
        <v>1.5009999999999999</v>
      </c>
      <c r="C1500" s="98">
        <v>1.6910000000000001</v>
      </c>
      <c r="D1500" s="132">
        <f>IF(C1500&lt;MAX($C$2:C1500),C1500/MAX($C$2:C1500)-1,0)</f>
        <v>-6.8319559228650073E-2</v>
      </c>
    </row>
    <row r="1501" spans="1:4" ht="15" thickBot="1">
      <c r="A1501" s="97">
        <v>41831</v>
      </c>
      <c r="B1501" s="98">
        <v>1.5</v>
      </c>
      <c r="C1501" s="98">
        <v>1.69</v>
      </c>
      <c r="D1501" s="132">
        <f>IF(C1501&lt;MAX($C$2:C1501),C1501/MAX($C$2:C1501)-1,0)</f>
        <v>-6.8870523415977991E-2</v>
      </c>
    </row>
    <row r="1502" spans="1:4" ht="15" thickBot="1">
      <c r="A1502" s="101">
        <v>41834</v>
      </c>
      <c r="B1502" s="98">
        <v>1.514</v>
      </c>
      <c r="C1502" s="98">
        <v>1.704</v>
      </c>
      <c r="D1502" s="132">
        <f>IF(C1502&lt;MAX($C$2:C1502),C1502/MAX($C$2:C1502)-1,0)</f>
        <v>-6.115702479338847E-2</v>
      </c>
    </row>
    <row r="1503" spans="1:4" ht="15" thickBot="1">
      <c r="A1503" s="97">
        <v>41835</v>
      </c>
      <c r="B1503" s="98">
        <v>1.496</v>
      </c>
      <c r="C1503" s="98">
        <v>1.6859999999999999</v>
      </c>
      <c r="D1503" s="132">
        <f>IF(C1503&lt;MAX($C$2:C1503),C1503/MAX($C$2:C1503)-1,0)</f>
        <v>-7.1074380165289219E-2</v>
      </c>
    </row>
    <row r="1504" spans="1:4" ht="15" thickBot="1">
      <c r="A1504" s="97">
        <v>41836</v>
      </c>
      <c r="B1504" s="98">
        <v>1.4830000000000001</v>
      </c>
      <c r="C1504" s="98">
        <v>1.673</v>
      </c>
      <c r="D1504" s="132">
        <f>IF(C1504&lt;MAX($C$2:C1504),C1504/MAX($C$2:C1504)-1,0)</f>
        <v>-7.8236914600550933E-2</v>
      </c>
    </row>
    <row r="1505" spans="1:4" ht="15" thickBot="1">
      <c r="A1505" s="97">
        <v>41837</v>
      </c>
      <c r="B1505" s="98">
        <v>1.478</v>
      </c>
      <c r="C1505" s="98">
        <v>1.6679999999999999</v>
      </c>
      <c r="D1505" s="132">
        <f>IF(C1505&lt;MAX($C$2:C1505),C1505/MAX($C$2:C1505)-1,0)</f>
        <v>-8.0991735537190079E-2</v>
      </c>
    </row>
    <row r="1506" spans="1:4" ht="15" thickBot="1">
      <c r="A1506" s="97">
        <v>41838</v>
      </c>
      <c r="B1506" s="98">
        <v>1.4770000000000001</v>
      </c>
      <c r="C1506" s="98">
        <v>1.667</v>
      </c>
      <c r="D1506" s="132">
        <f>IF(C1506&lt;MAX($C$2:C1506),C1506/MAX($C$2:C1506)-1,0)</f>
        <v>-8.1542699724517886E-2</v>
      </c>
    </row>
    <row r="1507" spans="1:4" ht="15" thickBot="1">
      <c r="A1507" s="97">
        <v>41841</v>
      </c>
      <c r="B1507" s="98">
        <v>1.4830000000000001</v>
      </c>
      <c r="C1507" s="98">
        <v>1.673</v>
      </c>
      <c r="D1507" s="132">
        <f>IF(C1507&lt;MAX($C$2:C1507),C1507/MAX($C$2:C1507)-1,0)</f>
        <v>-7.8236914600550933E-2</v>
      </c>
    </row>
    <row r="1508" spans="1:4" ht="15" thickBot="1">
      <c r="A1508" s="97">
        <v>41842</v>
      </c>
      <c r="B1508" s="98">
        <v>1.5009999999999999</v>
      </c>
      <c r="C1508" s="98">
        <v>1.6910000000000001</v>
      </c>
      <c r="D1508" s="132">
        <f>IF(C1508&lt;MAX($C$2:C1508),C1508/MAX($C$2:C1508)-1,0)</f>
        <v>-6.8319559228650073E-2</v>
      </c>
    </row>
    <row r="1509" spans="1:4" ht="15" thickBot="1">
      <c r="A1509" s="97">
        <v>41843</v>
      </c>
      <c r="B1509" s="98">
        <v>1.4770000000000001</v>
      </c>
      <c r="C1509" s="98">
        <v>1.667</v>
      </c>
      <c r="D1509" s="132">
        <f>IF(C1509&lt;MAX($C$2:C1509),C1509/MAX($C$2:C1509)-1,0)</f>
        <v>-8.1542699724517886E-2</v>
      </c>
    </row>
    <row r="1510" spans="1:4" ht="15" thickBot="1">
      <c r="A1510" s="97">
        <v>41844</v>
      </c>
      <c r="B1510" s="98">
        <v>1.464</v>
      </c>
      <c r="C1510" s="98">
        <v>1.6539999999999999</v>
      </c>
      <c r="D1510" s="132">
        <f>IF(C1510&lt;MAX($C$2:C1510),C1510/MAX($C$2:C1510)-1,0)</f>
        <v>-8.87052341597796E-2</v>
      </c>
    </row>
    <row r="1511" spans="1:4" ht="15" thickBot="1">
      <c r="A1511" s="97">
        <v>41845</v>
      </c>
      <c r="B1511" s="98">
        <v>1.48</v>
      </c>
      <c r="C1511" s="98">
        <v>1.67</v>
      </c>
      <c r="D1511" s="132">
        <f>IF(C1511&lt;MAX($C$2:C1511),C1511/MAX($C$2:C1511)-1,0)</f>
        <v>-7.9889807162534465E-2</v>
      </c>
    </row>
    <row r="1512" spans="1:4" ht="15" thickBot="1">
      <c r="A1512" s="97">
        <v>41848</v>
      </c>
      <c r="B1512" s="98">
        <v>1.5089999999999999</v>
      </c>
      <c r="C1512" s="98">
        <v>1.6990000000000001</v>
      </c>
      <c r="D1512" s="132">
        <f>IF(C1512&lt;MAX($C$2:C1512),C1512/MAX($C$2:C1512)-1,0)</f>
        <v>-6.3911845730027506E-2</v>
      </c>
    </row>
    <row r="1513" spans="1:4" ht="15" thickBot="1">
      <c r="A1513" s="97">
        <v>41849</v>
      </c>
      <c r="B1513" s="98">
        <v>1.524</v>
      </c>
      <c r="C1513" s="98">
        <v>1.714</v>
      </c>
      <c r="D1513" s="132">
        <f>IF(C1513&lt;MAX($C$2:C1513),C1513/MAX($C$2:C1513)-1,0)</f>
        <v>-5.5647382920110178E-2</v>
      </c>
    </row>
    <row r="1514" spans="1:4" ht="15" thickBot="1">
      <c r="A1514" s="97">
        <v>41850</v>
      </c>
      <c r="B1514" s="98">
        <v>1.5309999999999999</v>
      </c>
      <c r="C1514" s="98">
        <v>1.7210000000000001</v>
      </c>
      <c r="D1514" s="132">
        <f>IF(C1514&lt;MAX($C$2:C1514),C1514/MAX($C$2:C1514)-1,0)</f>
        <v>-5.1790633608815306E-2</v>
      </c>
    </row>
    <row r="1515" spans="1:4" ht="15" thickBot="1">
      <c r="A1515" s="97">
        <v>41851</v>
      </c>
      <c r="B1515" s="98">
        <v>1.532</v>
      </c>
      <c r="C1515" s="98">
        <v>1.722</v>
      </c>
      <c r="D1515" s="132">
        <f>IF(C1515&lt;MAX($C$2:C1515),C1515/MAX($C$2:C1515)-1,0)</f>
        <v>-5.123966942148761E-2</v>
      </c>
    </row>
    <row r="1516" spans="1:4" ht="15" thickBot="1">
      <c r="A1516" s="97">
        <v>41852</v>
      </c>
      <c r="B1516" s="98">
        <v>1.5209999999999999</v>
      </c>
      <c r="C1516" s="98">
        <v>1.7110000000000001</v>
      </c>
      <c r="D1516" s="132">
        <f>IF(C1516&lt;MAX($C$2:C1516),C1516/MAX($C$2:C1516)-1,0)</f>
        <v>-5.7300275482093599E-2</v>
      </c>
    </row>
    <row r="1517" spans="1:4" ht="15" thickBot="1">
      <c r="A1517" s="97">
        <v>41855</v>
      </c>
      <c r="B1517" s="98">
        <v>1.528</v>
      </c>
      <c r="C1517" s="98">
        <v>1.718</v>
      </c>
      <c r="D1517" s="132">
        <f>IF(C1517&lt;MAX($C$2:C1517),C1517/MAX($C$2:C1517)-1,0)</f>
        <v>-5.3443526170798838E-2</v>
      </c>
    </row>
    <row r="1518" spans="1:4" ht="15" thickBot="1">
      <c r="A1518" s="97">
        <v>41856</v>
      </c>
      <c r="B1518" s="98">
        <v>1.534</v>
      </c>
      <c r="C1518" s="98">
        <v>1.724</v>
      </c>
      <c r="D1518" s="132">
        <f>IF(C1518&lt;MAX($C$2:C1518),C1518/MAX($C$2:C1518)-1,0)</f>
        <v>-5.0137741046831996E-2</v>
      </c>
    </row>
    <row r="1519" spans="1:4" ht="15" thickBot="1">
      <c r="A1519" s="97">
        <v>41857</v>
      </c>
      <c r="B1519" s="98">
        <v>1.544</v>
      </c>
      <c r="C1519" s="98">
        <v>1.734</v>
      </c>
      <c r="D1519" s="132">
        <f>IF(C1519&lt;MAX($C$2:C1519),C1519/MAX($C$2:C1519)-1,0)</f>
        <v>-4.4628099173553704E-2</v>
      </c>
    </row>
    <row r="1520" spans="1:4" ht="15" thickBot="1">
      <c r="A1520" s="97">
        <v>41858</v>
      </c>
      <c r="B1520" s="98">
        <v>1.5349999999999999</v>
      </c>
      <c r="C1520" s="98">
        <v>1.7250000000000001</v>
      </c>
      <c r="D1520" s="132">
        <f>IF(C1520&lt;MAX($C$2:C1520),C1520/MAX($C$2:C1520)-1,0)</f>
        <v>-4.9586776859504078E-2</v>
      </c>
    </row>
    <row r="1521" spans="1:4" ht="15" thickBot="1">
      <c r="A1521" s="97">
        <v>41859</v>
      </c>
      <c r="B1521" s="98">
        <v>1.5509999999999999</v>
      </c>
      <c r="C1521" s="98">
        <v>1.7410000000000001</v>
      </c>
      <c r="D1521" s="132">
        <f>IF(C1521&lt;MAX($C$2:C1521),C1521/MAX($C$2:C1521)-1,0)</f>
        <v>-4.0771349862258832E-2</v>
      </c>
    </row>
    <row r="1522" spans="1:4" ht="15" thickBot="1">
      <c r="A1522" s="101">
        <v>41862</v>
      </c>
      <c r="B1522" s="98">
        <v>1.571</v>
      </c>
      <c r="C1522" s="98">
        <v>1.7609999999999999</v>
      </c>
      <c r="D1522" s="132">
        <f>IF(C1522&lt;MAX($C$2:C1522),C1522/MAX($C$2:C1522)-1,0)</f>
        <v>-2.9752066115702469E-2</v>
      </c>
    </row>
    <row r="1523" spans="1:4" ht="15" thickBot="1">
      <c r="A1523" s="97">
        <v>41863</v>
      </c>
      <c r="B1523" s="98">
        <v>1.58</v>
      </c>
      <c r="C1523" s="98">
        <v>1.77</v>
      </c>
      <c r="D1523" s="132">
        <f>IF(C1523&lt;MAX($C$2:C1523),C1523/MAX($C$2:C1523)-1,0)</f>
        <v>-2.4793388429751984E-2</v>
      </c>
    </row>
    <row r="1524" spans="1:4" ht="15" thickBot="1">
      <c r="A1524" s="97">
        <v>41864</v>
      </c>
      <c r="B1524" s="98">
        <v>1.583</v>
      </c>
      <c r="C1524" s="98">
        <v>1.7729999999999999</v>
      </c>
      <c r="D1524" s="132">
        <f>IF(C1524&lt;MAX($C$2:C1524),C1524/MAX($C$2:C1524)-1,0)</f>
        <v>-2.3140495867768562E-2</v>
      </c>
    </row>
    <row r="1525" spans="1:4" ht="15" thickBot="1">
      <c r="A1525" s="97">
        <v>41865</v>
      </c>
      <c r="B1525" s="98">
        <v>1.5740000000000001</v>
      </c>
      <c r="C1525" s="98">
        <v>1.764</v>
      </c>
      <c r="D1525" s="132">
        <f>IF(C1525&lt;MAX($C$2:C1525),C1525/MAX($C$2:C1525)-1,0)</f>
        <v>-2.8099173553718937E-2</v>
      </c>
    </row>
    <row r="1526" spans="1:4" ht="15" thickBot="1">
      <c r="A1526" s="97">
        <v>41866</v>
      </c>
      <c r="B1526" s="98">
        <v>1.591</v>
      </c>
      <c r="C1526" s="98">
        <v>1.7809999999999999</v>
      </c>
      <c r="D1526" s="132">
        <f>IF(C1526&lt;MAX($C$2:C1526),C1526/MAX($C$2:C1526)-1,0)</f>
        <v>-1.8732782369145995E-2</v>
      </c>
    </row>
    <row r="1527" spans="1:4" ht="15" thickBot="1">
      <c r="A1527" s="97">
        <v>41869</v>
      </c>
      <c r="B1527" s="98">
        <v>1.6140000000000001</v>
      </c>
      <c r="C1527" s="98">
        <v>1.804</v>
      </c>
      <c r="D1527" s="132">
        <f>IF(C1527&lt;MAX($C$2:C1527),C1527/MAX($C$2:C1527)-1,0)</f>
        <v>-6.0606060606059886E-3</v>
      </c>
    </row>
    <row r="1528" spans="1:4" ht="15" thickBot="1">
      <c r="A1528" s="97">
        <v>41870</v>
      </c>
      <c r="B1528" s="98">
        <v>1.615</v>
      </c>
      <c r="C1528" s="98">
        <v>1.8049999999999999</v>
      </c>
      <c r="D1528" s="132">
        <f>IF(C1528&lt;MAX($C$2:C1528),C1528/MAX($C$2:C1528)-1,0)</f>
        <v>-5.5096418732782926E-3</v>
      </c>
    </row>
    <row r="1529" spans="1:4" ht="15" thickBot="1">
      <c r="A1529" s="97">
        <v>41871</v>
      </c>
      <c r="B1529" s="98">
        <v>1.6020000000000001</v>
      </c>
      <c r="C1529" s="98">
        <v>1.792</v>
      </c>
      <c r="D1529" s="132">
        <f>IF(C1529&lt;MAX($C$2:C1529),C1529/MAX($C$2:C1529)-1,0)</f>
        <v>-1.2672176308539895E-2</v>
      </c>
    </row>
    <row r="1530" spans="1:4" ht="15" thickBot="1">
      <c r="A1530" s="97">
        <v>41872</v>
      </c>
      <c r="B1530" s="98">
        <v>1.611</v>
      </c>
      <c r="C1530" s="98">
        <v>1.8009999999999999</v>
      </c>
      <c r="D1530" s="132">
        <f>IF(C1530&lt;MAX($C$2:C1530),C1530/MAX($C$2:C1530)-1,0)</f>
        <v>-7.7134986225895208E-3</v>
      </c>
    </row>
    <row r="1531" spans="1:4" ht="15" thickBot="1">
      <c r="A1531" s="97">
        <v>41873</v>
      </c>
      <c r="B1531" s="98">
        <v>1.6180000000000001</v>
      </c>
      <c r="C1531" s="98">
        <v>1.8080000000000001</v>
      </c>
      <c r="D1531" s="132">
        <f>IF(C1531&lt;MAX($C$2:C1531),C1531/MAX($C$2:C1531)-1,0)</f>
        <v>-3.8567493112947604E-3</v>
      </c>
    </row>
    <row r="1532" spans="1:4" ht="15" thickBot="1">
      <c r="A1532" s="97">
        <v>41876</v>
      </c>
      <c r="B1532" s="98">
        <v>1.601</v>
      </c>
      <c r="C1532" s="98">
        <v>1.7909999999999999</v>
      </c>
      <c r="D1532" s="132">
        <f>IF(C1532&lt;MAX($C$2:C1532),C1532/MAX($C$2:C1532)-1,0)</f>
        <v>-1.3223140495867813E-2</v>
      </c>
    </row>
    <row r="1533" spans="1:4" ht="15" thickBot="1">
      <c r="A1533" s="97">
        <v>41877</v>
      </c>
      <c r="B1533" s="98">
        <v>1.59</v>
      </c>
      <c r="C1533" s="98">
        <v>1.78</v>
      </c>
      <c r="D1533" s="132">
        <f>IF(C1533&lt;MAX($C$2:C1533),C1533/MAX($C$2:C1533)-1,0)</f>
        <v>-1.9283746556473802E-2</v>
      </c>
    </row>
    <row r="1534" spans="1:4" ht="15" thickBot="1">
      <c r="A1534" s="97">
        <v>41878</v>
      </c>
      <c r="B1534" s="98">
        <v>1.597</v>
      </c>
      <c r="C1534" s="98">
        <v>1.7869999999999999</v>
      </c>
      <c r="D1534" s="132">
        <f>IF(C1534&lt;MAX($C$2:C1534),C1534/MAX($C$2:C1534)-1,0)</f>
        <v>-1.5426997245179042E-2</v>
      </c>
    </row>
    <row r="1535" spans="1:4" ht="15" thickBot="1">
      <c r="A1535" s="97">
        <v>41879</v>
      </c>
      <c r="B1535" s="98">
        <v>1.5860000000000001</v>
      </c>
      <c r="C1535" s="98">
        <v>1.776</v>
      </c>
      <c r="D1535" s="132">
        <f>IF(C1535&lt;MAX($C$2:C1535),C1535/MAX($C$2:C1535)-1,0)</f>
        <v>-2.148760330578503E-2</v>
      </c>
    </row>
    <row r="1536" spans="1:4" ht="15" thickBot="1">
      <c r="A1536" s="97">
        <v>41880</v>
      </c>
      <c r="B1536" s="98">
        <v>1.607</v>
      </c>
      <c r="C1536" s="98">
        <v>1.7969999999999999</v>
      </c>
      <c r="D1536" s="132">
        <f>IF(C1536&lt;MAX($C$2:C1536),C1536/MAX($C$2:C1536)-1,0)</f>
        <v>-9.91735537190086E-3</v>
      </c>
    </row>
    <row r="1537" spans="1:4" ht="15" thickBot="1">
      <c r="A1537" s="97">
        <v>41883</v>
      </c>
      <c r="B1537" s="98">
        <v>1.627</v>
      </c>
      <c r="C1537" s="98">
        <v>1.8169999999999999</v>
      </c>
      <c r="D1537" s="132">
        <f>IF(C1537&lt;MAX($C$2:C1537),C1537/MAX($C$2:C1537)-1,0)</f>
        <v>0</v>
      </c>
    </row>
    <row r="1538" spans="1:4" ht="15" thickBot="1">
      <c r="A1538" s="97">
        <v>41884</v>
      </c>
      <c r="B1538" s="98">
        <v>1.64</v>
      </c>
      <c r="C1538" s="98">
        <v>1.83</v>
      </c>
      <c r="D1538" s="132">
        <f>IF(C1538&lt;MAX($C$2:C1538),C1538/MAX($C$2:C1538)-1,0)</f>
        <v>0</v>
      </c>
    </row>
    <row r="1539" spans="1:4" ht="15" thickBot="1">
      <c r="A1539" s="97">
        <v>41885</v>
      </c>
      <c r="B1539" s="98">
        <v>1.6439999999999999</v>
      </c>
      <c r="C1539" s="98">
        <v>1.8340000000000001</v>
      </c>
      <c r="D1539" s="132">
        <f>IF(C1539&lt;MAX($C$2:C1539),C1539/MAX($C$2:C1539)-1,0)</f>
        <v>0</v>
      </c>
    </row>
    <row r="1540" spans="1:4" ht="15" thickBot="1">
      <c r="A1540" s="97">
        <v>41886</v>
      </c>
      <c r="B1540" s="98">
        <v>1.659</v>
      </c>
      <c r="C1540" s="98">
        <v>1.849</v>
      </c>
      <c r="D1540" s="132">
        <f>IF(C1540&lt;MAX($C$2:C1540),C1540/MAX($C$2:C1540)-1,0)</f>
        <v>0</v>
      </c>
    </row>
    <row r="1541" spans="1:4" ht="15" thickBot="1">
      <c r="A1541" s="97">
        <v>41887</v>
      </c>
      <c r="B1541" s="98">
        <v>1.667</v>
      </c>
      <c r="C1541" s="98">
        <v>1.857</v>
      </c>
      <c r="D1541" s="132">
        <f>IF(C1541&lt;MAX($C$2:C1541),C1541/MAX($C$2:C1541)-1,0)</f>
        <v>0</v>
      </c>
    </row>
    <row r="1542" spans="1:4" ht="15" thickBot="1">
      <c r="A1542" s="101">
        <v>41891</v>
      </c>
      <c r="B1542" s="98">
        <v>1.68</v>
      </c>
      <c r="C1542" s="98">
        <v>1.87</v>
      </c>
      <c r="D1542" s="132">
        <f>IF(C1542&lt;MAX($C$2:C1542),C1542/MAX($C$2:C1542)-1,0)</f>
        <v>0</v>
      </c>
    </row>
    <row r="1543" spans="1:4" ht="15" thickBot="1">
      <c r="A1543" s="97">
        <v>41892</v>
      </c>
      <c r="B1543" s="98">
        <v>1.69</v>
      </c>
      <c r="C1543" s="98">
        <v>1.88</v>
      </c>
      <c r="D1543" s="132">
        <f>IF(C1543&lt;MAX($C$2:C1543),C1543/MAX($C$2:C1543)-1,0)</f>
        <v>0</v>
      </c>
    </row>
    <row r="1544" spans="1:4" ht="15" thickBot="1">
      <c r="A1544" s="97">
        <v>41893</v>
      </c>
      <c r="B1544" s="98">
        <v>1.6819999999999999</v>
      </c>
      <c r="C1544" s="98">
        <v>1.8720000000000001</v>
      </c>
      <c r="D1544" s="132">
        <f>IF(C1544&lt;MAX($C$2:C1544),C1544/MAX($C$2:C1544)-1,0)</f>
        <v>-4.2553191489360653E-3</v>
      </c>
    </row>
    <row r="1545" spans="1:4" ht="15" thickBot="1">
      <c r="A1545" s="97">
        <v>41894</v>
      </c>
      <c r="B1545" s="98">
        <v>1.6910000000000001</v>
      </c>
      <c r="C1545" s="98">
        <v>1.881</v>
      </c>
      <c r="D1545" s="132">
        <f>IF(C1545&lt;MAX($C$2:C1545),C1545/MAX($C$2:C1545)-1,0)</f>
        <v>0</v>
      </c>
    </row>
    <row r="1546" spans="1:4" ht="15" thickBot="1">
      <c r="A1546" s="97">
        <v>41897</v>
      </c>
      <c r="B1546" s="98">
        <v>1.694</v>
      </c>
      <c r="C1546" s="98">
        <v>1.8839999999999999</v>
      </c>
      <c r="D1546" s="132">
        <f>IF(C1546&lt;MAX($C$2:C1546),C1546/MAX($C$2:C1546)-1,0)</f>
        <v>0</v>
      </c>
    </row>
    <row r="1547" spans="1:4" ht="15" thickBot="1">
      <c r="A1547" s="97">
        <v>41898</v>
      </c>
      <c r="B1547" s="98">
        <v>1.645</v>
      </c>
      <c r="C1547" s="98">
        <v>1.835</v>
      </c>
      <c r="D1547" s="132">
        <f>IF(C1547&lt;MAX($C$2:C1547),C1547/MAX($C$2:C1547)-1,0)</f>
        <v>-2.6008492569002062E-2</v>
      </c>
    </row>
    <row r="1548" spans="1:4" ht="15" thickBot="1">
      <c r="A1548" s="97">
        <v>41899</v>
      </c>
      <c r="B1548" s="98">
        <v>1.6559999999999999</v>
      </c>
      <c r="C1548" s="98">
        <v>1.8460000000000001</v>
      </c>
      <c r="D1548" s="132">
        <f>IF(C1548&lt;MAX($C$2:C1548),C1548/MAX($C$2:C1548)-1,0)</f>
        <v>-2.0169851380042347E-2</v>
      </c>
    </row>
    <row r="1549" spans="1:4" ht="15" thickBot="1">
      <c r="A1549" s="97">
        <v>41900</v>
      </c>
      <c r="B1549" s="98">
        <v>1.673</v>
      </c>
      <c r="C1549" s="98">
        <v>1.863</v>
      </c>
      <c r="D1549" s="132">
        <f>IF(C1549&lt;MAX($C$2:C1549),C1549/MAX($C$2:C1549)-1,0)</f>
        <v>-1.1146496815286566E-2</v>
      </c>
    </row>
    <row r="1550" spans="1:4" ht="15" thickBot="1">
      <c r="A1550" s="97">
        <v>41901</v>
      </c>
      <c r="B1550" s="98">
        <v>1.6970000000000001</v>
      </c>
      <c r="C1550" s="98">
        <v>1.887</v>
      </c>
      <c r="D1550" s="132">
        <f>IF(C1550&lt;MAX($C$2:C1550),C1550/MAX($C$2:C1550)-1,0)</f>
        <v>0</v>
      </c>
    </row>
    <row r="1551" spans="1:4" ht="15" thickBot="1">
      <c r="A1551" s="97">
        <v>41904</v>
      </c>
      <c r="B1551" s="98">
        <v>1.679</v>
      </c>
      <c r="C1551" s="98">
        <v>1.869</v>
      </c>
      <c r="D1551" s="132">
        <f>IF(C1551&lt;MAX($C$2:C1551),C1551/MAX($C$2:C1551)-1,0)</f>
        <v>-9.5389507154213238E-3</v>
      </c>
    </row>
    <row r="1552" spans="1:4" ht="15" thickBot="1">
      <c r="A1552" s="97">
        <v>41905</v>
      </c>
      <c r="B1552" s="98">
        <v>1.6950000000000001</v>
      </c>
      <c r="C1552" s="98">
        <v>1.885</v>
      </c>
      <c r="D1552" s="132">
        <f>IF(C1552&lt;MAX($C$2:C1552),C1552/MAX($C$2:C1552)-1,0)</f>
        <v>-1.0598834128245915E-3</v>
      </c>
    </row>
    <row r="1553" spans="1:4" ht="15" thickBot="1">
      <c r="A1553" s="97">
        <v>41906</v>
      </c>
      <c r="B1553" s="98">
        <v>1.7030000000000001</v>
      </c>
      <c r="C1553" s="98">
        <v>1.893</v>
      </c>
      <c r="D1553" s="132">
        <f>IF(C1553&lt;MAX($C$2:C1553),C1553/MAX($C$2:C1553)-1,0)</f>
        <v>0</v>
      </c>
    </row>
    <row r="1554" spans="1:4" ht="15" thickBot="1">
      <c r="A1554" s="97">
        <v>41907</v>
      </c>
      <c r="B1554" s="98">
        <v>1.6990000000000001</v>
      </c>
      <c r="C1554" s="98">
        <v>1.889</v>
      </c>
      <c r="D1554" s="132">
        <f>IF(C1554&lt;MAX($C$2:C1554),C1554/MAX($C$2:C1554)-1,0)</f>
        <v>-2.1130480718436484E-3</v>
      </c>
    </row>
    <row r="1555" spans="1:4" ht="15" thickBot="1">
      <c r="A1555" s="97">
        <v>41908</v>
      </c>
      <c r="B1555" s="98">
        <v>1.704</v>
      </c>
      <c r="C1555" s="98">
        <v>1.8939999999999999</v>
      </c>
      <c r="D1555" s="132">
        <f>IF(C1555&lt;MAX($C$2:C1555),C1555/MAX($C$2:C1555)-1,0)</f>
        <v>0</v>
      </c>
    </row>
    <row r="1556" spans="1:4" ht="15" thickBot="1">
      <c r="A1556" s="97">
        <v>41911</v>
      </c>
      <c r="B1556" s="98">
        <v>1.7170000000000001</v>
      </c>
      <c r="C1556" s="98">
        <v>1.907</v>
      </c>
      <c r="D1556" s="132">
        <f>IF(C1556&lt;MAX($C$2:C1556),C1556/MAX($C$2:C1556)-1,0)</f>
        <v>0</v>
      </c>
    </row>
    <row r="1557" spans="1:4" ht="15" thickBot="1">
      <c r="A1557" s="97">
        <v>41912</v>
      </c>
      <c r="B1557" s="98">
        <v>1.732</v>
      </c>
      <c r="C1557" s="98">
        <v>1.9219999999999999</v>
      </c>
      <c r="D1557" s="132">
        <f>IF(C1557&lt;MAX($C$2:C1557),C1557/MAX($C$2:C1557)-1,0)</f>
        <v>0</v>
      </c>
    </row>
    <row r="1558" spans="1:4" ht="15" thickBot="1">
      <c r="A1558" s="97">
        <v>41920</v>
      </c>
      <c r="B1558" s="98">
        <v>1.7589999999999999</v>
      </c>
      <c r="C1558" s="98">
        <v>1.9490000000000001</v>
      </c>
      <c r="D1558" s="132">
        <f>IF(C1558&lt;MAX($C$2:C1558),C1558/MAX($C$2:C1558)-1,0)</f>
        <v>0</v>
      </c>
    </row>
    <row r="1559" spans="1:4" ht="15" thickBot="1">
      <c r="A1559" s="97">
        <v>41921</v>
      </c>
      <c r="B1559" s="98">
        <v>1.758</v>
      </c>
      <c r="C1559" s="98">
        <v>1.948</v>
      </c>
      <c r="D1559" s="132">
        <f>IF(C1559&lt;MAX($C$2:C1559),C1559/MAX($C$2:C1559)-1,0)</f>
        <v>-5.1308363263213863E-4</v>
      </c>
    </row>
    <row r="1560" spans="1:4" ht="15" thickBot="1">
      <c r="A1560" s="97">
        <v>41922</v>
      </c>
      <c r="B1560" s="98">
        <v>1.746</v>
      </c>
      <c r="C1560" s="98">
        <v>1.9359999999999999</v>
      </c>
      <c r="D1560" s="132">
        <f>IF(C1560&lt;MAX($C$2:C1560),C1560/MAX($C$2:C1560)-1,0)</f>
        <v>-6.6700872242175802E-3</v>
      </c>
    </row>
    <row r="1561" spans="1:4" ht="15" thickBot="1">
      <c r="A1561" s="97">
        <v>41925</v>
      </c>
      <c r="B1561" s="98">
        <v>1.7450000000000001</v>
      </c>
      <c r="C1561" s="98">
        <v>1.9350000000000001</v>
      </c>
      <c r="D1561" s="132">
        <f>IF(C1561&lt;MAX($C$2:C1561),C1561/MAX($C$2:C1561)-1,0)</f>
        <v>-7.1831708568497188E-3</v>
      </c>
    </row>
    <row r="1562" spans="1:4" ht="15" thickBot="1">
      <c r="A1562" s="101">
        <v>41926</v>
      </c>
      <c r="B1562" s="98">
        <v>1.7410000000000001</v>
      </c>
      <c r="C1562" s="98">
        <v>1.931</v>
      </c>
      <c r="D1562" s="132">
        <f>IF(C1562&lt;MAX($C$2:C1562),C1562/MAX($C$2:C1562)-1,0)</f>
        <v>-9.2355053873781623E-3</v>
      </c>
    </row>
    <row r="1563" spans="1:4" ht="15" thickBot="1">
      <c r="A1563" s="97">
        <v>41927</v>
      </c>
      <c r="B1563" s="98">
        <v>1.752</v>
      </c>
      <c r="C1563" s="98">
        <v>1.9419999999999999</v>
      </c>
      <c r="D1563" s="132">
        <f>IF(C1563&lt;MAX($C$2:C1563),C1563/MAX($C$2:C1563)-1,0)</f>
        <v>-3.5915854284248594E-3</v>
      </c>
    </row>
    <row r="1564" spans="1:4" ht="15" thickBot="1">
      <c r="A1564" s="97">
        <v>41928</v>
      </c>
      <c r="B1564" s="98">
        <v>1.7310000000000001</v>
      </c>
      <c r="C1564" s="98">
        <v>1.921</v>
      </c>
      <c r="D1564" s="132">
        <f>IF(C1564&lt;MAX($C$2:C1564),C1564/MAX($C$2:C1564)-1,0)</f>
        <v>-1.4366341713699327E-2</v>
      </c>
    </row>
    <row r="1565" spans="1:4" ht="15" thickBot="1">
      <c r="A1565" s="97">
        <v>41929</v>
      </c>
      <c r="B1565" s="98">
        <v>1.7250000000000001</v>
      </c>
      <c r="C1565" s="98">
        <v>1.915</v>
      </c>
      <c r="D1565" s="132">
        <f>IF(C1565&lt;MAX($C$2:C1565),C1565/MAX($C$2:C1565)-1,0)</f>
        <v>-1.7444843509492047E-2</v>
      </c>
    </row>
    <row r="1566" spans="1:4" ht="15" thickBot="1">
      <c r="A1566" s="97">
        <v>41932</v>
      </c>
      <c r="B1566" s="98">
        <v>1.744</v>
      </c>
      <c r="C1566" s="98">
        <v>1.9339999999999999</v>
      </c>
      <c r="D1566" s="132">
        <f>IF(C1566&lt;MAX($C$2:C1566),C1566/MAX($C$2:C1566)-1,0)</f>
        <v>-7.6962544894818574E-3</v>
      </c>
    </row>
    <row r="1567" spans="1:4" ht="15" thickBot="1">
      <c r="A1567" s="97">
        <v>41933</v>
      </c>
      <c r="B1567" s="98">
        <v>1.732</v>
      </c>
      <c r="C1567" s="98">
        <v>1.9219999999999999</v>
      </c>
      <c r="D1567" s="132">
        <f>IF(C1567&lt;MAX($C$2:C1567),C1567/MAX($C$2:C1567)-1,0)</f>
        <v>-1.3853258081067299E-2</v>
      </c>
    </row>
    <row r="1568" spans="1:4" ht="15" thickBot="1">
      <c r="A1568" s="97">
        <v>41934</v>
      </c>
      <c r="B1568" s="98">
        <v>1.72</v>
      </c>
      <c r="C1568" s="98">
        <v>1.91</v>
      </c>
      <c r="D1568" s="132">
        <f>IF(C1568&lt;MAX($C$2:C1568),C1568/MAX($C$2:C1568)-1,0)</f>
        <v>-2.001026167265274E-2</v>
      </c>
    </row>
    <row r="1569" spans="1:4" ht="15" thickBot="1">
      <c r="A1569" s="97">
        <v>41935</v>
      </c>
      <c r="B1569" s="98">
        <v>1.7</v>
      </c>
      <c r="C1569" s="98">
        <v>1.89</v>
      </c>
      <c r="D1569" s="132">
        <f>IF(C1569&lt;MAX($C$2:C1569),C1569/MAX($C$2:C1569)-1,0)</f>
        <v>-3.0271934325295069E-2</v>
      </c>
    </row>
    <row r="1570" spans="1:4" ht="15" thickBot="1">
      <c r="A1570" s="97">
        <v>41936</v>
      </c>
      <c r="B1570" s="98">
        <v>1.6970000000000001</v>
      </c>
      <c r="C1570" s="98">
        <v>1.887</v>
      </c>
      <c r="D1570" s="132">
        <f>IF(C1570&lt;MAX($C$2:C1570),C1570/MAX($C$2:C1570)-1,0)</f>
        <v>-3.1811185223191374E-2</v>
      </c>
    </row>
    <row r="1571" spans="1:4" ht="15" thickBot="1">
      <c r="A1571" s="97">
        <v>41939</v>
      </c>
      <c r="B1571" s="98">
        <v>1.7130000000000001</v>
      </c>
      <c r="C1571" s="98">
        <v>1.903</v>
      </c>
      <c r="D1571" s="132">
        <f>IF(C1571&lt;MAX($C$2:C1571),C1571/MAX($C$2:C1571)-1,0)</f>
        <v>-2.3601847101077489E-2</v>
      </c>
    </row>
    <row r="1572" spans="1:4" ht="15" thickBot="1">
      <c r="A1572" s="97">
        <v>41940</v>
      </c>
      <c r="B1572" s="98">
        <v>1.744</v>
      </c>
      <c r="C1572" s="98">
        <v>1.9339999999999999</v>
      </c>
      <c r="D1572" s="132">
        <f>IF(C1572&lt;MAX($C$2:C1572),C1572/MAX($C$2:C1572)-1,0)</f>
        <v>-7.6962544894818574E-3</v>
      </c>
    </row>
    <row r="1573" spans="1:4" ht="15" thickBot="1">
      <c r="A1573" s="97">
        <v>41941</v>
      </c>
      <c r="B1573" s="98">
        <v>1.7549999999999999</v>
      </c>
      <c r="C1573" s="98">
        <v>1.9450000000000001</v>
      </c>
      <c r="D1573" s="132">
        <f>IF(C1573&lt;MAX($C$2:C1573),C1573/MAX($C$2:C1573)-1,0)</f>
        <v>-2.0523345305284435E-3</v>
      </c>
    </row>
    <row r="1574" spans="1:4" ht="15" thickBot="1">
      <c r="A1574" s="97">
        <v>41942</v>
      </c>
      <c r="B1574" s="98">
        <v>1.7549999999999999</v>
      </c>
      <c r="C1574" s="98">
        <v>1.9450000000000001</v>
      </c>
      <c r="D1574" s="132">
        <f>IF(C1574&lt;MAX($C$2:C1574),C1574/MAX($C$2:C1574)-1,0)</f>
        <v>-2.0523345305284435E-3</v>
      </c>
    </row>
    <row r="1575" spans="1:4" ht="15" thickBot="1">
      <c r="A1575" s="97">
        <v>41943</v>
      </c>
      <c r="B1575" s="98">
        <v>1.7390000000000001</v>
      </c>
      <c r="C1575" s="98">
        <v>1.929</v>
      </c>
      <c r="D1575" s="132">
        <f>IF(C1575&lt;MAX($C$2:C1575),C1575/MAX($C$2:C1575)-1,0)</f>
        <v>-1.026167265264244E-2</v>
      </c>
    </row>
    <row r="1576" spans="1:4" ht="15" thickBot="1">
      <c r="A1576" s="97">
        <v>41946</v>
      </c>
      <c r="B1576" s="98">
        <v>1.7430000000000001</v>
      </c>
      <c r="C1576" s="98">
        <v>1.9330000000000001</v>
      </c>
      <c r="D1576" s="132">
        <f>IF(C1576&lt;MAX($C$2:C1576),C1576/MAX($C$2:C1576)-1,0)</f>
        <v>-8.209338122113885E-3</v>
      </c>
    </row>
    <row r="1577" spans="1:4" ht="15" thickBot="1">
      <c r="A1577" s="97">
        <v>41947</v>
      </c>
      <c r="B1577" s="98">
        <v>1.744</v>
      </c>
      <c r="C1577" s="98">
        <v>1.9339999999999999</v>
      </c>
      <c r="D1577" s="132">
        <f>IF(C1577&lt;MAX($C$2:C1577),C1577/MAX($C$2:C1577)-1,0)</f>
        <v>-7.6962544894818574E-3</v>
      </c>
    </row>
    <row r="1578" spans="1:4" ht="15" thickBot="1">
      <c r="A1578" s="97">
        <v>41948</v>
      </c>
      <c r="B1578" s="98">
        <v>1.73</v>
      </c>
      <c r="C1578" s="98">
        <v>1.92</v>
      </c>
      <c r="D1578" s="132">
        <f>IF(C1578&lt;MAX($C$2:C1578),C1578/MAX($C$2:C1578)-1,0)</f>
        <v>-1.4879425346331576E-2</v>
      </c>
    </row>
    <row r="1579" spans="1:4" ht="15" thickBot="1">
      <c r="A1579" s="97">
        <v>41949</v>
      </c>
      <c r="B1579" s="98">
        <v>1.74</v>
      </c>
      <c r="C1579" s="98">
        <v>1.93</v>
      </c>
      <c r="D1579" s="132">
        <f>IF(C1579&lt;MAX($C$2:C1579),C1579/MAX($C$2:C1579)-1,0)</f>
        <v>-9.7485890200103009E-3</v>
      </c>
    </row>
    <row r="1580" spans="1:4" ht="15" thickBot="1">
      <c r="A1580" s="97">
        <v>41950</v>
      </c>
      <c r="B1580" s="98">
        <v>1.7190000000000001</v>
      </c>
      <c r="C1580" s="98">
        <v>1.909</v>
      </c>
      <c r="D1580" s="132">
        <f>IF(C1580&lt;MAX($C$2:C1580),C1580/MAX($C$2:C1580)-1,0)</f>
        <v>-2.0523345305284768E-2</v>
      </c>
    </row>
    <row r="1581" spans="1:4" ht="15" thickBot="1">
      <c r="A1581" s="97">
        <v>41953</v>
      </c>
      <c r="B1581" s="98">
        <v>1.724</v>
      </c>
      <c r="C1581" s="98">
        <v>1.9139999999999999</v>
      </c>
      <c r="D1581" s="132">
        <f>IF(C1581&lt;MAX($C$2:C1581),C1581/MAX($C$2:C1581)-1,0)</f>
        <v>-1.7957927142124186E-2</v>
      </c>
    </row>
    <row r="1582" spans="1:4" ht="15" thickBot="1">
      <c r="A1582" s="101">
        <v>41954</v>
      </c>
      <c r="B1582" s="98">
        <v>1.675</v>
      </c>
      <c r="C1582" s="98">
        <v>1.865</v>
      </c>
      <c r="D1582" s="132">
        <f>IF(C1582&lt;MAX($C$2:C1582),C1582/MAX($C$2:C1582)-1,0)</f>
        <v>-4.3099025141098091E-2</v>
      </c>
    </row>
    <row r="1583" spans="1:4" ht="15" thickBot="1">
      <c r="A1583" s="97">
        <v>41955</v>
      </c>
      <c r="B1583" s="98">
        <v>1.698</v>
      </c>
      <c r="C1583" s="98">
        <v>1.8879999999999999</v>
      </c>
      <c r="D1583" s="132">
        <f>IF(C1583&lt;MAX($C$2:C1583),C1583/MAX($C$2:C1583)-1,0)</f>
        <v>-3.1298101590559346E-2</v>
      </c>
    </row>
    <row r="1584" spans="1:4" ht="15" thickBot="1">
      <c r="A1584" s="97">
        <v>41956</v>
      </c>
      <c r="B1584" s="98">
        <v>1.6659999999999999</v>
      </c>
      <c r="C1584" s="98">
        <v>1.8560000000000001</v>
      </c>
      <c r="D1584" s="132">
        <f>IF(C1584&lt;MAX($C$2:C1584),C1584/MAX($C$2:C1584)-1,0)</f>
        <v>-4.7716777834787005E-2</v>
      </c>
    </row>
    <row r="1585" spans="1:4" ht="15" thickBot="1">
      <c r="A1585" s="97">
        <v>41957</v>
      </c>
      <c r="B1585" s="98">
        <v>1.669</v>
      </c>
      <c r="C1585" s="98">
        <v>1.859</v>
      </c>
      <c r="D1585" s="132">
        <f>IF(C1585&lt;MAX($C$2:C1585),C1585/MAX($C$2:C1585)-1,0)</f>
        <v>-4.61775269368907E-2</v>
      </c>
    </row>
    <row r="1586" spans="1:4" ht="15" thickBot="1">
      <c r="A1586" s="97">
        <v>41960</v>
      </c>
      <c r="B1586" s="98">
        <v>1.6950000000000001</v>
      </c>
      <c r="C1586" s="98">
        <v>1.885</v>
      </c>
      <c r="D1586" s="132">
        <f>IF(C1586&lt;MAX($C$2:C1586),C1586/MAX($C$2:C1586)-1,0)</f>
        <v>-3.2837352488455651E-2</v>
      </c>
    </row>
    <row r="1587" spans="1:4" ht="15" thickBot="1">
      <c r="A1587" s="97">
        <v>41961</v>
      </c>
      <c r="B1587" s="98">
        <v>1.694</v>
      </c>
      <c r="C1587" s="98">
        <v>1.8839999999999999</v>
      </c>
      <c r="D1587" s="132">
        <f>IF(C1587&lt;MAX($C$2:C1587),C1587/MAX($C$2:C1587)-1,0)</f>
        <v>-3.335043612108779E-2</v>
      </c>
    </row>
    <row r="1588" spans="1:4" ht="15" thickBot="1">
      <c r="A1588" s="97">
        <v>41962</v>
      </c>
      <c r="B1588" s="98">
        <v>1.71</v>
      </c>
      <c r="C1588" s="98">
        <v>1.9</v>
      </c>
      <c r="D1588" s="132">
        <f>IF(C1588&lt;MAX($C$2:C1588),C1588/MAX($C$2:C1588)-1,0)</f>
        <v>-2.5141097998973905E-2</v>
      </c>
    </row>
    <row r="1589" spans="1:4" ht="15" thickBot="1">
      <c r="A1589" s="97">
        <v>41963</v>
      </c>
      <c r="B1589" s="98">
        <v>1.7</v>
      </c>
      <c r="C1589" s="98">
        <v>1.89</v>
      </c>
      <c r="D1589" s="132">
        <f>IF(C1589&lt;MAX($C$2:C1589),C1589/MAX($C$2:C1589)-1,0)</f>
        <v>-3.0271934325295069E-2</v>
      </c>
    </row>
    <row r="1590" spans="1:4" ht="15" thickBot="1">
      <c r="A1590" s="97">
        <v>41964</v>
      </c>
      <c r="B1590" s="98">
        <v>1.71</v>
      </c>
      <c r="C1590" s="98">
        <v>1.9</v>
      </c>
      <c r="D1590" s="132">
        <f>IF(C1590&lt;MAX($C$2:C1590),C1590/MAX($C$2:C1590)-1,0)</f>
        <v>-2.5141097998973905E-2</v>
      </c>
    </row>
    <row r="1591" spans="1:4" ht="15" thickBot="1">
      <c r="A1591" s="97">
        <v>41967</v>
      </c>
      <c r="B1591" s="98">
        <v>1.7170000000000001</v>
      </c>
      <c r="C1591" s="98">
        <v>1.907</v>
      </c>
      <c r="D1591" s="132">
        <f>IF(C1591&lt;MAX($C$2:C1591),C1591/MAX($C$2:C1591)-1,0)</f>
        <v>-2.1549512570549045E-2</v>
      </c>
    </row>
    <row r="1592" spans="1:4" ht="15" thickBot="1">
      <c r="A1592" s="97">
        <v>41968</v>
      </c>
      <c r="B1592" s="98">
        <v>1.7509999999999999</v>
      </c>
      <c r="C1592" s="98">
        <v>1.9410000000000001</v>
      </c>
      <c r="D1592" s="132">
        <f>IF(C1592&lt;MAX($C$2:C1592),C1592/MAX($C$2:C1592)-1,0)</f>
        <v>-4.104669061056998E-3</v>
      </c>
    </row>
    <row r="1593" spans="1:4" ht="15" thickBot="1">
      <c r="A1593" s="97">
        <v>41969</v>
      </c>
      <c r="B1593" s="98">
        <v>1.7709999999999999</v>
      </c>
      <c r="C1593" s="98">
        <v>1.9610000000000001</v>
      </c>
      <c r="D1593" s="132">
        <f>IF(C1593&lt;MAX($C$2:C1593),C1593/MAX($C$2:C1593)-1,0)</f>
        <v>0</v>
      </c>
    </row>
    <row r="1594" spans="1:4" ht="15" thickBot="1">
      <c r="A1594" s="97">
        <v>41970</v>
      </c>
      <c r="B1594" s="98">
        <v>1.7769999999999999</v>
      </c>
      <c r="C1594" s="98">
        <v>1.9670000000000001</v>
      </c>
      <c r="D1594" s="132">
        <f>IF(C1594&lt;MAX($C$2:C1594),C1594/MAX($C$2:C1594)-1,0)</f>
        <v>0</v>
      </c>
    </row>
    <row r="1595" spans="1:4" ht="15" thickBot="1">
      <c r="A1595" s="97">
        <v>41971</v>
      </c>
      <c r="B1595" s="98">
        <v>1.774</v>
      </c>
      <c r="C1595" s="98">
        <v>1.964</v>
      </c>
      <c r="D1595" s="132">
        <f>IF(C1595&lt;MAX($C$2:C1595),C1595/MAX($C$2:C1595)-1,0)</f>
        <v>-1.5251652262329163E-3</v>
      </c>
    </row>
    <row r="1596" spans="1:4" ht="15" thickBot="1">
      <c r="A1596" s="97">
        <v>41974</v>
      </c>
      <c r="B1596" s="98">
        <v>1.766</v>
      </c>
      <c r="C1596" s="98">
        <v>1.956</v>
      </c>
      <c r="D1596" s="132">
        <f>IF(C1596&lt;MAX($C$2:C1596),C1596/MAX($C$2:C1596)-1,0)</f>
        <v>-5.5922724961871006E-3</v>
      </c>
    </row>
    <row r="1597" spans="1:4" ht="15" thickBot="1">
      <c r="A1597" s="97">
        <v>41975</v>
      </c>
      <c r="B1597" s="98">
        <v>1.7929999999999999</v>
      </c>
      <c r="C1597" s="98">
        <v>1.9830000000000001</v>
      </c>
      <c r="D1597" s="132">
        <f>IF(C1597&lt;MAX($C$2:C1597),C1597/MAX($C$2:C1597)-1,0)</f>
        <v>0</v>
      </c>
    </row>
    <row r="1598" spans="1:4" ht="15" thickBot="1">
      <c r="A1598" s="97">
        <v>41976</v>
      </c>
      <c r="B1598" s="98">
        <v>1.7849999999999999</v>
      </c>
      <c r="C1598" s="98">
        <v>1.9750000000000001</v>
      </c>
      <c r="D1598" s="132">
        <f>IF(C1598&lt;MAX($C$2:C1598),C1598/MAX($C$2:C1598)-1,0)</f>
        <v>-4.0342914775592931E-3</v>
      </c>
    </row>
    <row r="1599" spans="1:4" ht="15" thickBot="1">
      <c r="A1599" s="97">
        <v>41977</v>
      </c>
      <c r="B1599" s="98">
        <v>1.8049999999999999</v>
      </c>
      <c r="C1599" s="98">
        <v>1.9950000000000001</v>
      </c>
      <c r="D1599" s="132">
        <f>IF(C1599&lt;MAX($C$2:C1599),C1599/MAX($C$2:C1599)-1,0)</f>
        <v>0</v>
      </c>
    </row>
    <row r="1600" spans="1:4" ht="15" thickBot="1">
      <c r="A1600" s="97">
        <v>41978</v>
      </c>
      <c r="B1600" s="98">
        <v>1.7849999999999999</v>
      </c>
      <c r="C1600" s="98">
        <v>1.9750000000000001</v>
      </c>
      <c r="D1600" s="132">
        <f>IF(C1600&lt;MAX($C$2:C1600),C1600/MAX($C$2:C1600)-1,0)</f>
        <v>-1.0025062656641603E-2</v>
      </c>
    </row>
    <row r="1601" spans="1:4" ht="15" thickBot="1">
      <c r="A1601" s="97">
        <v>41981</v>
      </c>
      <c r="B1601" s="98">
        <v>1.7929999999999999</v>
      </c>
      <c r="C1601" s="98">
        <v>1.9830000000000001</v>
      </c>
      <c r="D1601" s="132">
        <f>IF(C1601&lt;MAX($C$2:C1601),C1601/MAX($C$2:C1601)-1,0)</f>
        <v>-6.0150375939849177E-3</v>
      </c>
    </row>
    <row r="1602" spans="1:4" ht="15" thickBot="1">
      <c r="A1602" s="101">
        <v>41982</v>
      </c>
      <c r="B1602" s="98">
        <v>1.712</v>
      </c>
      <c r="C1602" s="98">
        <v>1.9019999999999999</v>
      </c>
      <c r="D1602" s="132">
        <f>IF(C1602&lt;MAX($C$2:C1602),C1602/MAX($C$2:C1602)-1,0)</f>
        <v>-4.6616541353383556E-2</v>
      </c>
    </row>
    <row r="1603" spans="1:4" ht="15" thickBot="1">
      <c r="A1603" s="97">
        <v>41983</v>
      </c>
      <c r="B1603" s="98">
        <v>1.7829999999999999</v>
      </c>
      <c r="C1603" s="98">
        <v>1.9730000000000001</v>
      </c>
      <c r="D1603" s="132">
        <f>IF(C1603&lt;MAX($C$2:C1603),C1603/MAX($C$2:C1603)-1,0)</f>
        <v>-1.1027568922305719E-2</v>
      </c>
    </row>
    <row r="1604" spans="1:4" ht="15" thickBot="1">
      <c r="A1604" s="97">
        <v>41984</v>
      </c>
      <c r="B1604" s="98">
        <v>1.804</v>
      </c>
      <c r="C1604" s="98">
        <v>1.994</v>
      </c>
      <c r="D1604" s="132">
        <f>IF(C1604&lt;MAX($C$2:C1604),C1604/MAX($C$2:C1604)-1,0)</f>
        <v>-5.0125313283211348E-4</v>
      </c>
    </row>
    <row r="1605" spans="1:4" ht="15" thickBot="1">
      <c r="A1605" s="97">
        <v>41985</v>
      </c>
      <c r="B1605" s="98">
        <v>1.8109999999999999</v>
      </c>
      <c r="C1605" s="98">
        <v>2.0009999999999999</v>
      </c>
      <c r="D1605" s="132">
        <f>IF(C1605&lt;MAX($C$2:C1605),C1605/MAX($C$2:C1605)-1,0)</f>
        <v>0</v>
      </c>
    </row>
    <row r="1606" spans="1:4" ht="15" thickBot="1">
      <c r="A1606" s="97">
        <v>41988</v>
      </c>
      <c r="B1606" s="98">
        <v>1.8340000000000001</v>
      </c>
      <c r="C1606" s="98">
        <v>2.024</v>
      </c>
      <c r="D1606" s="132">
        <f>IF(C1606&lt;MAX($C$2:C1606),C1606/MAX($C$2:C1606)-1,0)</f>
        <v>0</v>
      </c>
    </row>
    <row r="1607" spans="1:4" ht="15" thickBot="1">
      <c r="A1607" s="97">
        <v>41989</v>
      </c>
      <c r="B1607" s="98">
        <v>1.8180000000000001</v>
      </c>
      <c r="C1607" s="98">
        <v>2.008</v>
      </c>
      <c r="D1607" s="132">
        <f>IF(C1607&lt;MAX($C$2:C1607),C1607/MAX($C$2:C1607)-1,0)</f>
        <v>-7.905138339920903E-3</v>
      </c>
    </row>
    <row r="1608" spans="1:4" ht="15" thickBot="1">
      <c r="A1608" s="97">
        <v>41990</v>
      </c>
      <c r="B1608" s="98">
        <v>1.806</v>
      </c>
      <c r="C1608" s="98">
        <v>1.996</v>
      </c>
      <c r="D1608" s="132">
        <f>IF(C1608&lt;MAX($C$2:C1608),C1608/MAX($C$2:C1608)-1,0)</f>
        <v>-1.3833992094861691E-2</v>
      </c>
    </row>
    <row r="1609" spans="1:4" ht="15" thickBot="1">
      <c r="A1609" s="97">
        <v>41991</v>
      </c>
      <c r="B1609" s="98">
        <v>1.8029999999999999</v>
      </c>
      <c r="C1609" s="98">
        <v>1.9930000000000001</v>
      </c>
      <c r="D1609" s="132">
        <f>IF(C1609&lt;MAX($C$2:C1609),C1609/MAX($C$2:C1609)-1,0)</f>
        <v>-1.5316205533596805E-2</v>
      </c>
    </row>
    <row r="1610" spans="1:4" ht="15" thickBot="1">
      <c r="A1610" s="97">
        <v>41992</v>
      </c>
      <c r="B1610" s="98">
        <v>1.788</v>
      </c>
      <c r="C1610" s="98">
        <v>1.978</v>
      </c>
      <c r="D1610" s="132">
        <f>IF(C1610&lt;MAX($C$2:C1610),C1610/MAX($C$2:C1610)-1,0)</f>
        <v>-2.2727272727272707E-2</v>
      </c>
    </row>
    <row r="1611" spans="1:4" ht="15" thickBot="1">
      <c r="A1611" s="97">
        <v>41995</v>
      </c>
      <c r="B1611" s="98">
        <v>1.7250000000000001</v>
      </c>
      <c r="C1611" s="98">
        <v>1.915</v>
      </c>
      <c r="D1611" s="132">
        <f>IF(C1611&lt;MAX($C$2:C1611),C1611/MAX($C$2:C1611)-1,0)</f>
        <v>-5.3853754940711429E-2</v>
      </c>
    </row>
    <row r="1612" spans="1:4" ht="15" thickBot="1">
      <c r="A1612" s="97">
        <v>41996</v>
      </c>
      <c r="B1612" s="98">
        <v>1.7050000000000001</v>
      </c>
      <c r="C1612" s="98">
        <v>1.895</v>
      </c>
      <c r="D1612" s="132">
        <f>IF(C1612&lt;MAX($C$2:C1612),C1612/MAX($C$2:C1612)-1,0)</f>
        <v>-6.3735177865612669E-2</v>
      </c>
    </row>
    <row r="1613" spans="1:4" ht="15" thickBot="1">
      <c r="A1613" s="97">
        <v>41997</v>
      </c>
      <c r="B1613" s="98">
        <v>1.7290000000000001</v>
      </c>
      <c r="C1613" s="98">
        <v>1.919</v>
      </c>
      <c r="D1613" s="132">
        <f>IF(C1613&lt;MAX($C$2:C1613),C1613/MAX($C$2:C1613)-1,0)</f>
        <v>-5.1877470355731203E-2</v>
      </c>
    </row>
    <row r="1614" spans="1:4" ht="15" thickBot="1">
      <c r="A1614" s="97">
        <v>41998</v>
      </c>
      <c r="B1614" s="98">
        <v>1.752</v>
      </c>
      <c r="C1614" s="98">
        <v>1.9419999999999999</v>
      </c>
      <c r="D1614" s="132">
        <f>IF(C1614&lt;MAX($C$2:C1614),C1614/MAX($C$2:C1614)-1,0)</f>
        <v>-4.051383399209485E-2</v>
      </c>
    </row>
    <row r="1615" spans="1:4" ht="15" thickBot="1">
      <c r="A1615" s="97">
        <v>41999</v>
      </c>
      <c r="B1615" s="98">
        <v>1.766</v>
      </c>
      <c r="C1615" s="98">
        <v>1.956</v>
      </c>
      <c r="D1615" s="132">
        <f>IF(C1615&lt;MAX($C$2:C1615),C1615/MAX($C$2:C1615)-1,0)</f>
        <v>-3.359683794466406E-2</v>
      </c>
    </row>
    <row r="1616" spans="1:4" ht="15" thickBot="1">
      <c r="A1616" s="97">
        <v>42002</v>
      </c>
      <c r="B1616" s="98">
        <v>1.7250000000000001</v>
      </c>
      <c r="C1616" s="98">
        <v>1.915</v>
      </c>
      <c r="D1616" s="132">
        <f>IF(C1616&lt;MAX($C$2:C1616),C1616/MAX($C$2:C1616)-1,0)</f>
        <v>-5.3853754940711429E-2</v>
      </c>
    </row>
    <row r="1617" spans="1:4" ht="15" thickBot="1">
      <c r="A1617" s="97">
        <v>42003</v>
      </c>
      <c r="B1617" s="98">
        <v>1.6970000000000001</v>
      </c>
      <c r="C1617" s="98">
        <v>1.887</v>
      </c>
      <c r="D1617" s="132">
        <f>IF(C1617&lt;MAX($C$2:C1617),C1617/MAX($C$2:C1617)-1,0)</f>
        <v>-6.768774703557312E-2</v>
      </c>
    </row>
    <row r="1618" spans="1:4" ht="15" thickBot="1">
      <c r="A1618" s="97">
        <v>42004</v>
      </c>
      <c r="B1618" s="98">
        <v>1.716</v>
      </c>
      <c r="C1618" s="98">
        <v>1.9059999999999999</v>
      </c>
      <c r="D1618" s="132">
        <f>IF(C1618&lt;MAX($C$2:C1618),C1618/MAX($C$2:C1618)-1,0)</f>
        <v>-5.8300395256916993E-2</v>
      </c>
    </row>
    <row r="1619" spans="1:4" ht="15" thickBot="1">
      <c r="A1619" s="97">
        <v>42009</v>
      </c>
      <c r="B1619" s="98">
        <v>1.746</v>
      </c>
      <c r="C1619" s="98">
        <v>1.9359999999999999</v>
      </c>
      <c r="D1619" s="132">
        <f>IF(C1619&lt;MAX($C$2:C1619),C1619/MAX($C$2:C1619)-1,0)</f>
        <v>-4.3478260869565299E-2</v>
      </c>
    </row>
    <row r="1620" spans="1:4" ht="15" thickBot="1">
      <c r="A1620" s="97">
        <v>42010</v>
      </c>
      <c r="B1620" s="98">
        <v>1.8120000000000001</v>
      </c>
      <c r="C1620" s="98">
        <v>2.0019999999999998</v>
      </c>
      <c r="D1620" s="132">
        <f>IF(C1620&lt;MAX($C$2:C1620),C1620/MAX($C$2:C1620)-1,0)</f>
        <v>-1.0869565217391464E-2</v>
      </c>
    </row>
    <row r="1621" spans="1:4" ht="15" thickBot="1">
      <c r="A1621" s="97">
        <v>42011</v>
      </c>
      <c r="B1621" s="98">
        <v>1.82</v>
      </c>
      <c r="C1621" s="98">
        <v>2.0099999999999998</v>
      </c>
      <c r="D1621" s="132">
        <f>IF(C1621&lt;MAX($C$2:C1621),C1621/MAX($C$2:C1621)-1,0)</f>
        <v>-6.9169960474309011E-3</v>
      </c>
    </row>
    <row r="1622" spans="1:4" ht="15" thickBot="1">
      <c r="A1622" s="101">
        <v>42012</v>
      </c>
      <c r="B1622" s="98">
        <v>1.839</v>
      </c>
      <c r="C1622" s="98">
        <v>2.0289999999999999</v>
      </c>
      <c r="D1622" s="132">
        <f>IF(C1622&lt;MAX($C$2:C1622),C1622/MAX($C$2:C1622)-1,0)</f>
        <v>0</v>
      </c>
    </row>
    <row r="1623" spans="1:4" ht="15" thickBot="1">
      <c r="A1623" s="97">
        <v>42013</v>
      </c>
      <c r="B1623" s="98">
        <v>1.8360000000000001</v>
      </c>
      <c r="C1623" s="98">
        <v>2.0259999999999998</v>
      </c>
      <c r="D1623" s="132">
        <f>IF(C1623&lt;MAX($C$2:C1623),C1623/MAX($C$2:C1623)-1,0)</f>
        <v>-1.4785608674224848E-3</v>
      </c>
    </row>
    <row r="1624" spans="1:4" ht="15" thickBot="1">
      <c r="A1624" s="97">
        <v>42016</v>
      </c>
      <c r="B1624" s="98">
        <v>1.8520000000000001</v>
      </c>
      <c r="C1624" s="98">
        <v>2.0419999999999998</v>
      </c>
      <c r="D1624" s="132">
        <f>IF(C1624&lt;MAX($C$2:C1624),C1624/MAX($C$2:C1624)-1,0)</f>
        <v>0</v>
      </c>
    </row>
    <row r="1625" spans="1:4" ht="15" thickBot="1">
      <c r="A1625" s="97">
        <v>42017</v>
      </c>
      <c r="B1625" s="98">
        <v>1.883</v>
      </c>
      <c r="C1625" s="98">
        <v>2.073</v>
      </c>
      <c r="D1625" s="132">
        <f>IF(C1625&lt;MAX($C$2:C1625),C1625/MAX($C$2:C1625)-1,0)</f>
        <v>0</v>
      </c>
    </row>
    <row r="1626" spans="1:4" ht="15" thickBot="1">
      <c r="A1626" s="97">
        <v>42018</v>
      </c>
      <c r="B1626" s="98">
        <v>1.8779999999999999</v>
      </c>
      <c r="C1626" s="98">
        <v>2.0680000000000001</v>
      </c>
      <c r="D1626" s="132">
        <f>IF(C1626&lt;MAX($C$2:C1626),C1626/MAX($C$2:C1626)-1,0)</f>
        <v>-2.4119633381571859E-3</v>
      </c>
    </row>
    <row r="1627" spans="1:4" ht="15" thickBot="1">
      <c r="A1627" s="97">
        <v>42019</v>
      </c>
      <c r="B1627" s="98">
        <v>1.8879999999999999</v>
      </c>
      <c r="C1627" s="98">
        <v>2.0779999999999998</v>
      </c>
      <c r="D1627" s="132">
        <f>IF(C1627&lt;MAX($C$2:C1627),C1627/MAX($C$2:C1627)-1,0)</f>
        <v>0</v>
      </c>
    </row>
    <row r="1628" spans="1:4" ht="15" thickBot="1">
      <c r="A1628" s="97">
        <v>42020</v>
      </c>
      <c r="B1628" s="98">
        <v>1.9339999999999999</v>
      </c>
      <c r="C1628" s="98">
        <v>2.1240000000000001</v>
      </c>
      <c r="D1628" s="132">
        <f>IF(C1628&lt;MAX($C$2:C1628),C1628/MAX($C$2:C1628)-1,0)</f>
        <v>0</v>
      </c>
    </row>
    <row r="1629" spans="1:4" ht="15" thickBot="1">
      <c r="A1629" s="97">
        <v>42023</v>
      </c>
      <c r="B1629" s="98">
        <v>1.889</v>
      </c>
      <c r="C1629" s="98">
        <v>2.0790000000000002</v>
      </c>
      <c r="D1629" s="132">
        <f>IF(C1629&lt;MAX($C$2:C1629),C1629/MAX($C$2:C1629)-1,0)</f>
        <v>-2.1186440677966045E-2</v>
      </c>
    </row>
    <row r="1630" spans="1:4" ht="15" thickBot="1">
      <c r="A1630" s="97">
        <v>42024</v>
      </c>
      <c r="B1630" s="98">
        <v>1.96</v>
      </c>
      <c r="C1630" s="98">
        <v>2.15</v>
      </c>
      <c r="D1630" s="132">
        <f>IF(C1630&lt;MAX($C$2:C1630),C1630/MAX($C$2:C1630)-1,0)</f>
        <v>0</v>
      </c>
    </row>
    <row r="1631" spans="1:4" ht="15" thickBot="1">
      <c r="A1631" s="97">
        <v>42025</v>
      </c>
      <c r="B1631" s="98">
        <v>1.99</v>
      </c>
      <c r="C1631" s="98">
        <v>2.1800000000000002</v>
      </c>
      <c r="D1631" s="132">
        <f>IF(C1631&lt;MAX($C$2:C1631),C1631/MAX($C$2:C1631)-1,0)</f>
        <v>0</v>
      </c>
    </row>
    <row r="1632" spans="1:4" ht="15" thickBot="1">
      <c r="A1632" s="97">
        <v>42026</v>
      </c>
      <c r="B1632" s="98">
        <v>2.0009999999999999</v>
      </c>
      <c r="C1632" s="98">
        <v>2.1909999999999998</v>
      </c>
      <c r="D1632" s="132">
        <f>IF(C1632&lt;MAX($C$2:C1632),C1632/MAX($C$2:C1632)-1,0)</f>
        <v>0</v>
      </c>
    </row>
    <row r="1633" spans="1:4" ht="15" thickBot="1">
      <c r="A1633" s="97">
        <v>42027</v>
      </c>
      <c r="B1633" s="98">
        <v>1.9670000000000001</v>
      </c>
      <c r="C1633" s="98">
        <v>2.157</v>
      </c>
      <c r="D1633" s="132">
        <f>IF(C1633&lt;MAX($C$2:C1633),C1633/MAX($C$2:C1633)-1,0)</f>
        <v>-1.5518028297580977E-2</v>
      </c>
    </row>
    <row r="1634" spans="1:4" ht="15" thickBot="1">
      <c r="A1634" s="97">
        <v>42030</v>
      </c>
      <c r="B1634" s="98">
        <v>2.0190000000000001</v>
      </c>
      <c r="C1634" s="98">
        <v>2.2090000000000001</v>
      </c>
      <c r="D1634" s="132">
        <f>IF(C1634&lt;MAX($C$2:C1634),C1634/MAX($C$2:C1634)-1,0)</f>
        <v>0</v>
      </c>
    </row>
    <row r="1635" spans="1:4" ht="15" thickBot="1">
      <c r="A1635" s="97">
        <v>42031</v>
      </c>
      <c r="B1635" s="98">
        <v>2.0350000000000001</v>
      </c>
      <c r="C1635" s="98">
        <v>2.2250000000000001</v>
      </c>
      <c r="D1635" s="132">
        <f>IF(C1635&lt;MAX($C$2:C1635),C1635/MAX($C$2:C1635)-1,0)</f>
        <v>0</v>
      </c>
    </row>
    <row r="1636" spans="1:4" ht="15" thickBot="1">
      <c r="A1636" s="97">
        <v>42032</v>
      </c>
      <c r="B1636" s="98">
        <v>2.0070000000000001</v>
      </c>
      <c r="C1636" s="98">
        <v>2.1970000000000001</v>
      </c>
      <c r="D1636" s="132">
        <f>IF(C1636&lt;MAX($C$2:C1636),C1636/MAX($C$2:C1636)-1,0)</f>
        <v>-1.2584269662921366E-2</v>
      </c>
    </row>
    <row r="1637" spans="1:4" ht="15" thickBot="1">
      <c r="A1637" s="97">
        <v>42033</v>
      </c>
      <c r="B1637" s="98">
        <v>1.994</v>
      </c>
      <c r="C1637" s="98">
        <v>2.1840000000000002</v>
      </c>
      <c r="D1637" s="132">
        <f>IF(C1637&lt;MAX($C$2:C1637),C1637/MAX($C$2:C1637)-1,0)</f>
        <v>-1.8426966292134805E-2</v>
      </c>
    </row>
    <row r="1638" spans="1:4" ht="15" thickBot="1">
      <c r="A1638" s="97">
        <v>42034</v>
      </c>
      <c r="B1638" s="98">
        <v>1.9670000000000001</v>
      </c>
      <c r="C1638" s="98">
        <v>2.157</v>
      </c>
      <c r="D1638" s="132">
        <f>IF(C1638&lt;MAX($C$2:C1638),C1638/MAX($C$2:C1638)-1,0)</f>
        <v>-3.0561797752808983E-2</v>
      </c>
    </row>
    <row r="1639" spans="1:4" ht="15" thickBot="1">
      <c r="A1639" s="97">
        <v>42037</v>
      </c>
      <c r="B1639" s="98">
        <v>1.9790000000000001</v>
      </c>
      <c r="C1639" s="98">
        <v>2.169</v>
      </c>
      <c r="D1639" s="132">
        <f>IF(C1639&lt;MAX($C$2:C1639),C1639/MAX($C$2:C1639)-1,0)</f>
        <v>-2.5168539325842731E-2</v>
      </c>
    </row>
    <row r="1640" spans="1:4" ht="15" thickBot="1">
      <c r="A1640" s="97">
        <v>42038</v>
      </c>
      <c r="B1640" s="98">
        <v>2.024</v>
      </c>
      <c r="C1640" s="98">
        <v>2.214</v>
      </c>
      <c r="D1640" s="132">
        <f>IF(C1640&lt;MAX($C$2:C1640),C1640/MAX($C$2:C1640)-1,0)</f>
        <v>-4.9438202247191754E-3</v>
      </c>
    </row>
    <row r="1641" spans="1:4" ht="15" thickBot="1">
      <c r="A1641" s="97">
        <v>42039</v>
      </c>
      <c r="B1641" s="98">
        <v>2.0289999999999999</v>
      </c>
      <c r="C1641" s="98">
        <v>2.2189999999999999</v>
      </c>
      <c r="D1641" s="132">
        <f>IF(C1641&lt;MAX($C$2:C1641),C1641/MAX($C$2:C1641)-1,0)</f>
        <v>-2.696629213483237E-3</v>
      </c>
    </row>
    <row r="1642" spans="1:4" ht="15" thickBot="1">
      <c r="A1642" s="101">
        <v>42040</v>
      </c>
      <c r="B1642" s="98">
        <v>2.0089999999999999</v>
      </c>
      <c r="C1642" s="98">
        <v>2.1989999999999998</v>
      </c>
      <c r="D1642" s="132">
        <f>IF(C1642&lt;MAX($C$2:C1642),C1642/MAX($C$2:C1642)-1,0)</f>
        <v>-1.1685393258427101E-2</v>
      </c>
    </row>
    <row r="1643" spans="1:4" ht="15" thickBot="1">
      <c r="A1643" s="97">
        <v>42041</v>
      </c>
      <c r="B1643" s="98">
        <v>1.966</v>
      </c>
      <c r="C1643" s="98">
        <v>2.1560000000000001</v>
      </c>
      <c r="D1643" s="132">
        <f>IF(C1643&lt;MAX($C$2:C1643),C1643/MAX($C$2:C1643)-1,0)</f>
        <v>-3.1011235955056171E-2</v>
      </c>
    </row>
    <row r="1644" spans="1:4" ht="15" thickBot="1">
      <c r="A1644" s="97">
        <v>42044</v>
      </c>
      <c r="B1644" s="98">
        <v>1.9510000000000001</v>
      </c>
      <c r="C1644" s="98">
        <v>2.141</v>
      </c>
      <c r="D1644" s="132">
        <f>IF(C1644&lt;MAX($C$2:C1644),C1644/MAX($C$2:C1644)-1,0)</f>
        <v>-3.7752808988764097E-2</v>
      </c>
    </row>
    <row r="1645" spans="1:4" ht="15" thickBot="1">
      <c r="A1645" s="97">
        <v>42045</v>
      </c>
      <c r="B1645" s="98">
        <v>2.0019999999999998</v>
      </c>
      <c r="C1645" s="98">
        <v>2.1920000000000002</v>
      </c>
      <c r="D1645" s="132">
        <f>IF(C1645&lt;MAX($C$2:C1645),C1645/MAX($C$2:C1645)-1,0)</f>
        <v>-1.4831460674157304E-2</v>
      </c>
    </row>
    <row r="1646" spans="1:4" ht="15" thickBot="1">
      <c r="A1646" s="97">
        <v>42046</v>
      </c>
      <c r="B1646" s="98">
        <v>2.032</v>
      </c>
      <c r="C1646" s="98">
        <v>2.222</v>
      </c>
      <c r="D1646" s="132">
        <f>IF(C1646&lt;MAX($C$2:C1646),C1646/MAX($C$2:C1646)-1,0)</f>
        <v>-1.348314606741674E-3</v>
      </c>
    </row>
    <row r="1647" spans="1:4" ht="15" thickBot="1">
      <c r="A1647" s="97">
        <v>42047</v>
      </c>
      <c r="B1647" s="98">
        <v>2.036</v>
      </c>
      <c r="C1647" s="98">
        <v>2.226</v>
      </c>
      <c r="D1647" s="132">
        <f>IF(C1647&lt;MAX($C$2:C1647),C1647/MAX($C$2:C1647)-1,0)</f>
        <v>0</v>
      </c>
    </row>
    <row r="1648" spans="1:4" ht="15" thickBot="1">
      <c r="A1648" s="97">
        <v>42048</v>
      </c>
      <c r="B1648" s="98">
        <v>2.0630000000000002</v>
      </c>
      <c r="C1648" s="98">
        <v>2.2530000000000001</v>
      </c>
      <c r="D1648" s="132">
        <f>IF(C1648&lt;MAX($C$2:C1648),C1648/MAX($C$2:C1648)-1,0)</f>
        <v>0</v>
      </c>
    </row>
    <row r="1649" spans="1:4" ht="15" thickBot="1">
      <c r="A1649" s="97">
        <v>42051</v>
      </c>
      <c r="B1649" s="98">
        <v>2.12</v>
      </c>
      <c r="C1649" s="98">
        <v>2.31</v>
      </c>
      <c r="D1649" s="132">
        <f>IF(C1649&lt;MAX($C$2:C1649),C1649/MAX($C$2:C1649)-1,0)</f>
        <v>0</v>
      </c>
    </row>
    <row r="1650" spans="1:4" ht="15" thickBot="1">
      <c r="A1650" s="97">
        <v>42052</v>
      </c>
      <c r="B1650" s="98">
        <v>2.125</v>
      </c>
      <c r="C1650" s="98">
        <v>2.3149999999999999</v>
      </c>
      <c r="D1650" s="132">
        <f>IF(C1650&lt;MAX($C$2:C1650),C1650/MAX($C$2:C1650)-1,0)</f>
        <v>0</v>
      </c>
    </row>
    <row r="1651" spans="1:4" ht="15" thickBot="1">
      <c r="A1651" s="97">
        <v>42060</v>
      </c>
      <c r="B1651" s="98">
        <v>2.11</v>
      </c>
      <c r="C1651" s="98">
        <v>2.2999999999999998</v>
      </c>
      <c r="D1651" s="132">
        <f>IF(C1651&lt;MAX($C$2:C1651),C1651/MAX($C$2:C1651)-1,0)</f>
        <v>-6.4794816414687206E-3</v>
      </c>
    </row>
    <row r="1652" spans="1:4" ht="15" thickBot="1">
      <c r="A1652" s="97">
        <v>42061</v>
      </c>
      <c r="B1652" s="98">
        <v>2.1269999999999998</v>
      </c>
      <c r="C1652" s="98">
        <v>2.3170000000000002</v>
      </c>
      <c r="D1652" s="132">
        <f>IF(C1652&lt;MAX($C$2:C1652),C1652/MAX($C$2:C1652)-1,0)</f>
        <v>0</v>
      </c>
    </row>
    <row r="1653" spans="1:4" ht="15" thickBot="1">
      <c r="A1653" s="97">
        <v>42062</v>
      </c>
      <c r="B1653" s="98">
        <v>2.1659999999999999</v>
      </c>
      <c r="C1653" s="98">
        <v>2.3559999999999999</v>
      </c>
      <c r="D1653" s="132">
        <f>IF(C1653&lt;MAX($C$2:C1653),C1653/MAX($C$2:C1653)-1,0)</f>
        <v>0</v>
      </c>
    </row>
    <row r="1654" spans="1:4" ht="15" thickBot="1">
      <c r="A1654" s="97">
        <v>42065</v>
      </c>
      <c r="B1654" s="98">
        <v>2.2069999999999999</v>
      </c>
      <c r="C1654" s="98">
        <v>2.3969999999999998</v>
      </c>
      <c r="D1654" s="132">
        <f>IF(C1654&lt;MAX($C$2:C1654),C1654/MAX($C$2:C1654)-1,0)</f>
        <v>0</v>
      </c>
    </row>
    <row r="1655" spans="1:4" ht="15" thickBot="1">
      <c r="A1655" s="97">
        <v>42066</v>
      </c>
      <c r="B1655" s="98">
        <v>2.1829999999999998</v>
      </c>
      <c r="C1655" s="98">
        <v>2.3730000000000002</v>
      </c>
      <c r="D1655" s="132">
        <f>IF(C1655&lt;MAX($C$2:C1655),C1655/MAX($C$2:C1655)-1,0)</f>
        <v>-1.001251564455552E-2</v>
      </c>
    </row>
    <row r="1656" spans="1:4" ht="15" thickBot="1">
      <c r="A1656" s="97">
        <v>42067</v>
      </c>
      <c r="B1656" s="98">
        <v>2.214</v>
      </c>
      <c r="C1656" s="98">
        <v>2.4039999999999999</v>
      </c>
      <c r="D1656" s="132">
        <f>IF(C1656&lt;MAX($C$2:C1656),C1656/MAX($C$2:C1656)-1,0)</f>
        <v>0</v>
      </c>
    </row>
    <row r="1657" spans="1:4" ht="15" thickBot="1">
      <c r="A1657" s="97">
        <v>42068</v>
      </c>
      <c r="B1657" s="98">
        <v>2.198</v>
      </c>
      <c r="C1657" s="98">
        <v>2.3879999999999999</v>
      </c>
      <c r="D1657" s="132">
        <f>IF(C1657&lt;MAX($C$2:C1657),C1657/MAX($C$2:C1657)-1,0)</f>
        <v>-6.6555740432612254E-3</v>
      </c>
    </row>
    <row r="1658" spans="1:4" ht="15" thickBot="1">
      <c r="A1658" s="97">
        <v>42069</v>
      </c>
      <c r="B1658" s="98">
        <v>2.1549999999999998</v>
      </c>
      <c r="C1658" s="98">
        <v>2.3450000000000002</v>
      </c>
      <c r="D1658" s="132">
        <f>IF(C1658&lt;MAX($C$2:C1658),C1658/MAX($C$2:C1658)-1,0)</f>
        <v>-2.4542429284525658E-2</v>
      </c>
    </row>
    <row r="1659" spans="1:4" ht="15" thickBot="1">
      <c r="A1659" s="97">
        <v>42072</v>
      </c>
      <c r="B1659" s="98">
        <v>2.198</v>
      </c>
      <c r="C1659" s="98">
        <v>2.3879999999999999</v>
      </c>
      <c r="D1659" s="132">
        <f>IF(C1659&lt;MAX($C$2:C1659),C1659/MAX($C$2:C1659)-1,0)</f>
        <v>-6.6555740432612254E-3</v>
      </c>
    </row>
    <row r="1660" spans="1:4" ht="15" thickBot="1">
      <c r="A1660" s="97">
        <v>42073</v>
      </c>
      <c r="B1660" s="98">
        <v>2.238</v>
      </c>
      <c r="C1660" s="98">
        <v>2.4279999999999999</v>
      </c>
      <c r="D1660" s="132">
        <f>IF(C1660&lt;MAX($C$2:C1660),C1660/MAX($C$2:C1660)-1,0)</f>
        <v>0</v>
      </c>
    </row>
    <row r="1661" spans="1:4" ht="15" thickBot="1">
      <c r="A1661" s="97">
        <v>42074</v>
      </c>
      <c r="B1661" s="98">
        <v>2.234</v>
      </c>
      <c r="C1661" s="98">
        <v>2.4239999999999999</v>
      </c>
      <c r="D1661" s="132">
        <f>IF(C1661&lt;MAX($C$2:C1661),C1661/MAX($C$2:C1661)-1,0)</f>
        <v>-1.6474464579900872E-3</v>
      </c>
    </row>
    <row r="1662" spans="1:4" ht="15" thickBot="1">
      <c r="A1662" s="101">
        <v>42075</v>
      </c>
      <c r="B1662" s="98">
        <v>2.218</v>
      </c>
      <c r="C1662" s="98">
        <v>2.4079999999999999</v>
      </c>
      <c r="D1662" s="132">
        <f>IF(C1662&lt;MAX($C$2:C1662),C1662/MAX($C$2:C1662)-1,0)</f>
        <v>-8.2372322899505468E-3</v>
      </c>
    </row>
    <row r="1663" spans="1:4" ht="15" thickBot="1">
      <c r="A1663" s="97">
        <v>42076</v>
      </c>
      <c r="B1663" s="98">
        <v>2.2490000000000001</v>
      </c>
      <c r="C1663" s="98">
        <v>2.4390000000000001</v>
      </c>
      <c r="D1663" s="132">
        <f>IF(C1663&lt;MAX($C$2:C1663),C1663/MAX($C$2:C1663)-1,0)</f>
        <v>0</v>
      </c>
    </row>
    <row r="1664" spans="1:4" ht="15" thickBot="1">
      <c r="A1664" s="97">
        <v>42079</v>
      </c>
      <c r="B1664" s="98">
        <v>2.3260000000000001</v>
      </c>
      <c r="C1664" s="98">
        <v>2.516</v>
      </c>
      <c r="D1664" s="132">
        <f>IF(C1664&lt;MAX($C$2:C1664),C1664/MAX($C$2:C1664)-1,0)</f>
        <v>0</v>
      </c>
    </row>
    <row r="1665" spans="1:4" ht="15" thickBot="1">
      <c r="A1665" s="97">
        <v>42080</v>
      </c>
      <c r="B1665" s="98">
        <v>2.3450000000000002</v>
      </c>
      <c r="C1665" s="98">
        <v>2.5350000000000001</v>
      </c>
      <c r="D1665" s="132">
        <f>IF(C1665&lt;MAX($C$2:C1665),C1665/MAX($C$2:C1665)-1,0)</f>
        <v>0</v>
      </c>
    </row>
    <row r="1666" spans="1:4" ht="15" thickBot="1">
      <c r="A1666" s="97">
        <v>42081</v>
      </c>
      <c r="B1666" s="98">
        <v>2.3860000000000001</v>
      </c>
      <c r="C1666" s="98">
        <v>2.5760000000000001</v>
      </c>
      <c r="D1666" s="132">
        <f>IF(C1666&lt;MAX($C$2:C1666),C1666/MAX($C$2:C1666)-1,0)</f>
        <v>0</v>
      </c>
    </row>
    <row r="1667" spans="1:4" ht="15" thickBot="1">
      <c r="A1667" s="97">
        <v>42082</v>
      </c>
      <c r="B1667" s="98">
        <v>2.3889999999999998</v>
      </c>
      <c r="C1667" s="98">
        <v>2.5790000000000002</v>
      </c>
      <c r="D1667" s="132">
        <f>IF(C1667&lt;MAX($C$2:C1667),C1667/MAX($C$2:C1667)-1,0)</f>
        <v>0</v>
      </c>
    </row>
    <row r="1668" spans="1:4" ht="15" thickBot="1">
      <c r="A1668" s="97">
        <v>42083</v>
      </c>
      <c r="B1668" s="98">
        <v>2.4049999999999998</v>
      </c>
      <c r="C1668" s="98">
        <v>2.5950000000000002</v>
      </c>
      <c r="D1668" s="132">
        <f>IF(C1668&lt;MAX($C$2:C1668),C1668/MAX($C$2:C1668)-1,0)</f>
        <v>0</v>
      </c>
    </row>
    <row r="1669" spans="1:4" ht="15" thickBot="1">
      <c r="A1669" s="97">
        <v>42086</v>
      </c>
      <c r="B1669" s="98">
        <v>2.4609999999999999</v>
      </c>
      <c r="C1669" s="98">
        <v>2.6509999999999998</v>
      </c>
      <c r="D1669" s="132">
        <f>IF(C1669&lt;MAX($C$2:C1669),C1669/MAX($C$2:C1669)-1,0)</f>
        <v>0</v>
      </c>
    </row>
    <row r="1670" spans="1:4" ht="15" thickBot="1">
      <c r="A1670" s="97">
        <v>42087</v>
      </c>
      <c r="B1670" s="98">
        <v>2.4750000000000001</v>
      </c>
      <c r="C1670" s="98">
        <v>2.665</v>
      </c>
      <c r="D1670" s="132">
        <f>IF(C1670&lt;MAX($C$2:C1670),C1670/MAX($C$2:C1670)-1,0)</f>
        <v>0</v>
      </c>
    </row>
    <row r="1671" spans="1:4" ht="15" thickBot="1">
      <c r="A1671" s="97">
        <v>42088</v>
      </c>
      <c r="B1671" s="98">
        <v>2.5049999999999999</v>
      </c>
      <c r="C1671" s="98">
        <v>2.6949999999999998</v>
      </c>
      <c r="D1671" s="132">
        <f>IF(C1671&lt;MAX($C$2:C1671),C1671/MAX($C$2:C1671)-1,0)</f>
        <v>0</v>
      </c>
    </row>
    <row r="1672" spans="1:4" ht="15" thickBot="1">
      <c r="A1672" s="97">
        <v>42089</v>
      </c>
      <c r="B1672" s="98">
        <v>2.4609999999999999</v>
      </c>
      <c r="C1672" s="98">
        <v>2.6509999999999998</v>
      </c>
      <c r="D1672" s="132">
        <f>IF(C1672&lt;MAX($C$2:C1672),C1672/MAX($C$2:C1672)-1,0)</f>
        <v>-1.6326530612244872E-2</v>
      </c>
    </row>
    <row r="1673" spans="1:4" ht="15" thickBot="1">
      <c r="A1673" s="97">
        <v>42090</v>
      </c>
      <c r="B1673" s="98">
        <v>2.5059999999999998</v>
      </c>
      <c r="C1673" s="98">
        <v>2.6960000000000002</v>
      </c>
      <c r="D1673" s="132">
        <f>IF(C1673&lt;MAX($C$2:C1673),C1673/MAX($C$2:C1673)-1,0)</f>
        <v>0</v>
      </c>
    </row>
    <row r="1674" spans="1:4" ht="15" thickBot="1">
      <c r="A1674" s="97">
        <v>42093</v>
      </c>
      <c r="B1674" s="98">
        <v>2.5129999999999999</v>
      </c>
      <c r="C1674" s="98">
        <v>2.7029999999999998</v>
      </c>
      <c r="D1674" s="132">
        <f>IF(C1674&lt;MAX($C$2:C1674),C1674/MAX($C$2:C1674)-1,0)</f>
        <v>0</v>
      </c>
    </row>
    <row r="1675" spans="1:4" ht="15" thickBot="1">
      <c r="A1675" s="97">
        <v>42094</v>
      </c>
      <c r="B1675" s="98">
        <v>2.5219999999999998</v>
      </c>
      <c r="C1675" s="98">
        <v>2.7120000000000002</v>
      </c>
      <c r="D1675" s="132">
        <f>IF(C1675&lt;MAX($C$2:C1675),C1675/MAX($C$2:C1675)-1,0)</f>
        <v>0</v>
      </c>
    </row>
    <row r="1676" spans="1:4" ht="15" thickBot="1">
      <c r="A1676" s="97">
        <v>42095</v>
      </c>
      <c r="B1676" s="98">
        <v>2.5840000000000001</v>
      </c>
      <c r="C1676" s="98">
        <v>2.774</v>
      </c>
      <c r="D1676" s="132">
        <f>IF(C1676&lt;MAX($C$2:C1676),C1676/MAX($C$2:C1676)-1,0)</f>
        <v>0</v>
      </c>
    </row>
    <row r="1677" spans="1:4" ht="15" thickBot="1">
      <c r="A1677" s="97">
        <v>42096</v>
      </c>
      <c r="B1677" s="98">
        <v>2.665</v>
      </c>
      <c r="C1677" s="98">
        <v>2.855</v>
      </c>
      <c r="D1677" s="132">
        <f>IF(C1677&lt;MAX($C$2:C1677),C1677/MAX($C$2:C1677)-1,0)</f>
        <v>0</v>
      </c>
    </row>
    <row r="1678" spans="1:4" ht="15" thickBot="1">
      <c r="A1678" s="97">
        <v>42097</v>
      </c>
      <c r="B1678" s="98">
        <v>2.71</v>
      </c>
      <c r="C1678" s="98">
        <v>2.9</v>
      </c>
      <c r="D1678" s="132">
        <f>IF(C1678&lt;MAX($C$2:C1678),C1678/MAX($C$2:C1678)-1,0)</f>
        <v>0</v>
      </c>
    </row>
    <row r="1679" spans="1:4" ht="15" thickBot="1">
      <c r="A1679" s="97">
        <v>42101</v>
      </c>
      <c r="B1679" s="98">
        <v>2.7330000000000001</v>
      </c>
      <c r="C1679" s="98">
        <v>2.923</v>
      </c>
      <c r="D1679" s="132">
        <f>IF(C1679&lt;MAX($C$2:C1679),C1679/MAX($C$2:C1679)-1,0)</f>
        <v>0</v>
      </c>
    </row>
    <row r="1680" spans="1:4" ht="15" thickBot="1">
      <c r="A1680" s="97">
        <v>42102</v>
      </c>
      <c r="B1680" s="98">
        <v>2.6669999999999998</v>
      </c>
      <c r="C1680" s="98">
        <v>2.8570000000000002</v>
      </c>
      <c r="D1680" s="132">
        <f>IF(C1680&lt;MAX($C$2:C1680),C1680/MAX($C$2:C1680)-1,0)</f>
        <v>-2.2579541566883243E-2</v>
      </c>
    </row>
    <row r="1681" spans="1:4" ht="15" thickBot="1">
      <c r="A1681" s="97">
        <v>42103</v>
      </c>
      <c r="B1681" s="98">
        <v>2.65</v>
      </c>
      <c r="C1681" s="98">
        <v>2.84</v>
      </c>
      <c r="D1681" s="132">
        <f>IF(C1681&lt;MAX($C$2:C1681),C1681/MAX($C$2:C1681)-1,0)</f>
        <v>-2.8395484091686685E-2</v>
      </c>
    </row>
    <row r="1682" spans="1:4" ht="15" thickBot="1">
      <c r="A1682" s="101">
        <v>42104</v>
      </c>
      <c r="B1682" s="98">
        <v>2.7290000000000001</v>
      </c>
      <c r="C1682" s="98">
        <v>2.919</v>
      </c>
      <c r="D1682" s="132">
        <f>IF(C1682&lt;MAX($C$2:C1682),C1682/MAX($C$2:C1682)-1,0)</f>
        <v>-1.3684570646596006E-3</v>
      </c>
    </row>
    <row r="1683" spans="1:4" ht="15" thickBot="1">
      <c r="A1683" s="97">
        <v>42107</v>
      </c>
      <c r="B1683" s="98">
        <v>2.7679999999999998</v>
      </c>
      <c r="C1683" s="98">
        <v>2.9580000000000002</v>
      </c>
      <c r="D1683" s="132">
        <f>IF(C1683&lt;MAX($C$2:C1683),C1683/MAX($C$2:C1683)-1,0)</f>
        <v>0</v>
      </c>
    </row>
    <row r="1684" spans="1:4" ht="15" thickBot="1">
      <c r="A1684" s="97">
        <v>42108</v>
      </c>
      <c r="B1684" s="98">
        <v>2.7509999999999999</v>
      </c>
      <c r="C1684" s="98">
        <v>2.9409999999999998</v>
      </c>
      <c r="D1684" s="132">
        <f>IF(C1684&lt;MAX($C$2:C1684),C1684/MAX($C$2:C1684)-1,0)</f>
        <v>-5.7471264367817687E-3</v>
      </c>
    </row>
    <row r="1685" spans="1:4" ht="15" thickBot="1">
      <c r="A1685" s="97">
        <v>42109</v>
      </c>
      <c r="B1685" s="98">
        <v>2.6589999999999998</v>
      </c>
      <c r="C1685" s="98">
        <v>2.8490000000000002</v>
      </c>
      <c r="D1685" s="132">
        <f>IF(C1685&lt;MAX($C$2:C1685),C1685/MAX($C$2:C1685)-1,0)</f>
        <v>-3.6849222447599694E-2</v>
      </c>
    </row>
    <row r="1686" spans="1:4" ht="15" thickBot="1">
      <c r="A1686" s="97">
        <v>42110</v>
      </c>
      <c r="B1686" s="98">
        <v>2.69</v>
      </c>
      <c r="C1686" s="98">
        <v>2.88</v>
      </c>
      <c r="D1686" s="132">
        <f>IF(C1686&lt;MAX($C$2:C1686),C1686/MAX($C$2:C1686)-1,0)</f>
        <v>-2.6369168356998096E-2</v>
      </c>
    </row>
    <row r="1687" spans="1:4" ht="15" thickBot="1">
      <c r="A1687" s="97">
        <v>42111</v>
      </c>
      <c r="B1687" s="98">
        <v>2.6709999999999998</v>
      </c>
      <c r="C1687" s="98">
        <v>2.8610000000000002</v>
      </c>
      <c r="D1687" s="132">
        <f>IF(C1687&lt;MAX($C$2:C1687),C1687/MAX($C$2:C1687)-1,0)</f>
        <v>-3.2792427315753825E-2</v>
      </c>
    </row>
    <row r="1688" spans="1:4" ht="15" thickBot="1">
      <c r="A1688" s="97">
        <v>42114</v>
      </c>
      <c r="B1688" s="98">
        <v>2.5760000000000001</v>
      </c>
      <c r="C1688" s="98">
        <v>2.766</v>
      </c>
      <c r="D1688" s="132">
        <f>IF(C1688&lt;MAX($C$2:C1688),C1688/MAX($C$2:C1688)-1,0)</f>
        <v>-6.4908722109533468E-2</v>
      </c>
    </row>
    <row r="1689" spans="1:4" ht="15" thickBot="1">
      <c r="A1689" s="97">
        <v>42115</v>
      </c>
      <c r="B1689" s="98">
        <v>2.7010000000000001</v>
      </c>
      <c r="C1689" s="98">
        <v>2.891</v>
      </c>
      <c r="D1689" s="132">
        <f>IF(C1689&lt;MAX($C$2:C1689),C1689/MAX($C$2:C1689)-1,0)</f>
        <v>-2.2650439486139318E-2</v>
      </c>
    </row>
    <row r="1690" spans="1:4" ht="15" thickBot="1">
      <c r="A1690" s="97">
        <v>42116</v>
      </c>
      <c r="B1690" s="98">
        <v>2.7909999999999999</v>
      </c>
      <c r="C1690" s="98">
        <v>2.9809999999999999</v>
      </c>
      <c r="D1690" s="132">
        <f>IF(C1690&lt;MAX($C$2:C1690),C1690/MAX($C$2:C1690)-1,0)</f>
        <v>0</v>
      </c>
    </row>
    <row r="1691" spans="1:4" ht="15" thickBot="1">
      <c r="A1691" s="97">
        <v>42117</v>
      </c>
      <c r="B1691" s="98">
        <v>2.87</v>
      </c>
      <c r="C1691" s="98">
        <v>3.06</v>
      </c>
      <c r="D1691" s="132">
        <f>IF(C1691&lt;MAX($C$2:C1691),C1691/MAX($C$2:C1691)-1,0)</f>
        <v>0</v>
      </c>
    </row>
    <row r="1692" spans="1:4" ht="15" thickBot="1">
      <c r="A1692" s="97">
        <v>42118</v>
      </c>
      <c r="B1692" s="98">
        <v>2.9039999999999999</v>
      </c>
      <c r="C1692" s="98">
        <v>3.0939999999999999</v>
      </c>
      <c r="D1692" s="132">
        <f>IF(C1692&lt;MAX($C$2:C1692),C1692/MAX($C$2:C1692)-1,0)</f>
        <v>0</v>
      </c>
    </row>
    <row r="1693" spans="1:4" ht="15" thickBot="1">
      <c r="A1693" s="97">
        <v>42121</v>
      </c>
      <c r="B1693" s="98">
        <v>2.887</v>
      </c>
      <c r="C1693" s="98">
        <v>3.077</v>
      </c>
      <c r="D1693" s="132">
        <f>IF(C1693&lt;MAX($C$2:C1693),C1693/MAX($C$2:C1693)-1,0)</f>
        <v>-5.494505494505475E-3</v>
      </c>
    </row>
    <row r="1694" spans="1:4" ht="15" thickBot="1">
      <c r="A1694" s="97">
        <v>42122</v>
      </c>
      <c r="B1694" s="98">
        <v>2.7970000000000002</v>
      </c>
      <c r="C1694" s="98">
        <v>2.9870000000000001</v>
      </c>
      <c r="D1694" s="132">
        <f>IF(C1694&lt;MAX($C$2:C1694),C1694/MAX($C$2:C1694)-1,0)</f>
        <v>-3.4583063994828578E-2</v>
      </c>
    </row>
    <row r="1695" spans="1:4" ht="15" thickBot="1">
      <c r="A1695" s="97">
        <v>42123</v>
      </c>
      <c r="B1695" s="98">
        <v>2.8820000000000001</v>
      </c>
      <c r="C1695" s="98">
        <v>3.0720000000000001</v>
      </c>
      <c r="D1695" s="132">
        <f>IF(C1695&lt;MAX($C$2:C1695),C1695/MAX($C$2:C1695)-1,0)</f>
        <v>-7.1105365223012029E-3</v>
      </c>
    </row>
    <row r="1696" spans="1:4" ht="15" thickBot="1">
      <c r="A1696" s="97">
        <v>42124</v>
      </c>
      <c r="B1696" s="98">
        <v>2.9079999999999999</v>
      </c>
      <c r="C1696" s="98">
        <v>3.0979999999999999</v>
      </c>
      <c r="D1696" s="132">
        <f>IF(C1696&lt;MAX($C$2:C1696),C1696/MAX($C$2:C1696)-1,0)</f>
        <v>0</v>
      </c>
    </row>
    <row r="1697" spans="1:4" ht="15" thickBot="1">
      <c r="A1697" s="97">
        <v>42128</v>
      </c>
      <c r="B1697" s="98">
        <v>2.9209999999999998</v>
      </c>
      <c r="C1697" s="98">
        <v>3.1110000000000002</v>
      </c>
      <c r="D1697" s="132">
        <f>IF(C1697&lt;MAX($C$2:C1697),C1697/MAX($C$2:C1697)-1,0)</f>
        <v>0</v>
      </c>
    </row>
    <row r="1698" spans="1:4" ht="15" thickBot="1">
      <c r="A1698" s="97">
        <v>42129</v>
      </c>
      <c r="B1698" s="98">
        <v>2.8420000000000001</v>
      </c>
      <c r="C1698" s="98">
        <v>3.032</v>
      </c>
      <c r="D1698" s="132">
        <f>IF(C1698&lt;MAX($C$2:C1698),C1698/MAX($C$2:C1698)-1,0)</f>
        <v>-2.5393764063002311E-2</v>
      </c>
    </row>
    <row r="1699" spans="1:4" ht="15" thickBot="1">
      <c r="A1699" s="97">
        <v>42130</v>
      </c>
      <c r="B1699" s="98">
        <v>2.863</v>
      </c>
      <c r="C1699" s="98">
        <v>3.0529999999999999</v>
      </c>
      <c r="D1699" s="132">
        <f>IF(C1699&lt;MAX($C$2:C1699),C1699/MAX($C$2:C1699)-1,0)</f>
        <v>-1.8643522982963789E-2</v>
      </c>
    </row>
    <row r="1700" spans="1:4" ht="15" thickBot="1">
      <c r="A1700" s="97">
        <v>42131</v>
      </c>
      <c r="B1700" s="98">
        <v>2.8260000000000001</v>
      </c>
      <c r="C1700" s="98">
        <v>3.016</v>
      </c>
      <c r="D1700" s="132">
        <f>IF(C1700&lt;MAX($C$2:C1700),C1700/MAX($C$2:C1700)-1,0)</f>
        <v>-3.0536804885888835E-2</v>
      </c>
    </row>
    <row r="1701" spans="1:4" ht="15" thickBot="1">
      <c r="A1701" s="97">
        <v>42132</v>
      </c>
      <c r="B1701" s="98">
        <v>2.9780000000000002</v>
      </c>
      <c r="C1701" s="98">
        <v>3.1680000000000001</v>
      </c>
      <c r="D1701" s="132">
        <f>IF(C1701&lt;MAX($C$2:C1701),C1701/MAX($C$2:C1701)-1,0)</f>
        <v>0</v>
      </c>
    </row>
    <row r="1702" spans="1:4" ht="15" thickBot="1">
      <c r="A1702" s="101">
        <v>42135</v>
      </c>
      <c r="B1702" s="98">
        <v>3.1120000000000001</v>
      </c>
      <c r="C1702" s="98">
        <v>3.302</v>
      </c>
      <c r="D1702" s="132">
        <f>IF(C1702&lt;MAX($C$2:C1702),C1702/MAX($C$2:C1702)-1,0)</f>
        <v>0</v>
      </c>
    </row>
    <row r="1703" spans="1:4" ht="15" thickBot="1">
      <c r="A1703" s="97">
        <v>42136</v>
      </c>
      <c r="B1703" s="98">
        <v>3.1989999999999998</v>
      </c>
      <c r="C1703" s="98">
        <v>3.3889999999999998</v>
      </c>
      <c r="D1703" s="132">
        <f>IF(C1703&lt;MAX($C$2:C1703),C1703/MAX($C$2:C1703)-1,0)</f>
        <v>0</v>
      </c>
    </row>
    <row r="1704" spans="1:4" ht="15" thickBot="1">
      <c r="A1704" s="97">
        <v>42137</v>
      </c>
      <c r="B1704" s="98">
        <v>3.2080000000000002</v>
      </c>
      <c r="C1704" s="98">
        <v>3.3980000000000001</v>
      </c>
      <c r="D1704" s="132">
        <f>IF(C1704&lt;MAX($C$2:C1704),C1704/MAX($C$2:C1704)-1,0)</f>
        <v>0</v>
      </c>
    </row>
    <row r="1705" spans="1:4" ht="15" thickBot="1">
      <c r="A1705" s="97">
        <v>42138</v>
      </c>
      <c r="B1705" s="98">
        <v>3.2050000000000001</v>
      </c>
      <c r="C1705" s="98">
        <v>3.395</v>
      </c>
      <c r="D1705" s="132">
        <f>IF(C1705&lt;MAX($C$2:C1705),C1705/MAX($C$2:C1705)-1,0)</f>
        <v>-8.8287227781047584E-4</v>
      </c>
    </row>
    <row r="1706" spans="1:4" ht="15" thickBot="1">
      <c r="A1706" s="97">
        <v>42139</v>
      </c>
      <c r="B1706" s="98">
        <v>3.2090000000000001</v>
      </c>
      <c r="C1706" s="98">
        <v>3.399</v>
      </c>
      <c r="D1706" s="132">
        <f>IF(C1706&lt;MAX($C$2:C1706),C1706/MAX($C$2:C1706)-1,0)</f>
        <v>0</v>
      </c>
    </row>
    <row r="1707" spans="1:4" ht="15" thickBot="1">
      <c r="A1707" s="97">
        <v>42142</v>
      </c>
      <c r="B1707" s="98">
        <v>3.3050000000000002</v>
      </c>
      <c r="C1707" s="98">
        <v>3.4950000000000001</v>
      </c>
      <c r="D1707" s="132">
        <f>IF(C1707&lt;MAX($C$2:C1707),C1707/MAX($C$2:C1707)-1,0)</f>
        <v>0</v>
      </c>
    </row>
    <row r="1708" spans="1:4" ht="15" thickBot="1">
      <c r="A1708" s="97">
        <v>42143</v>
      </c>
      <c r="B1708" s="98">
        <v>3.3740000000000001</v>
      </c>
      <c r="C1708" s="98">
        <v>3.5640000000000001</v>
      </c>
      <c r="D1708" s="132">
        <f>IF(C1708&lt;MAX($C$2:C1708),C1708/MAX($C$2:C1708)-1,0)</f>
        <v>0</v>
      </c>
    </row>
    <row r="1709" spans="1:4" ht="15" thickBot="1">
      <c r="A1709" s="97">
        <v>42144</v>
      </c>
      <c r="B1709" s="98">
        <v>3.4790000000000001</v>
      </c>
      <c r="C1709" s="98">
        <v>3.669</v>
      </c>
      <c r="D1709" s="132">
        <f>IF(C1709&lt;MAX($C$2:C1709),C1709/MAX($C$2:C1709)-1,0)</f>
        <v>0</v>
      </c>
    </row>
    <row r="1710" spans="1:4" ht="15" thickBot="1">
      <c r="A1710" s="97">
        <v>42145</v>
      </c>
      <c r="B1710" s="98">
        <v>3.5939999999999999</v>
      </c>
      <c r="C1710" s="98">
        <v>3.7839999999999998</v>
      </c>
      <c r="D1710" s="132">
        <f>IF(C1710&lt;MAX($C$2:C1710),C1710/MAX($C$2:C1710)-1,0)</f>
        <v>0</v>
      </c>
    </row>
    <row r="1711" spans="1:4" ht="15" thickBot="1">
      <c r="A1711" s="97">
        <v>42146</v>
      </c>
      <c r="B1711" s="98">
        <v>3.5760000000000001</v>
      </c>
      <c r="C1711" s="98">
        <v>3.766</v>
      </c>
      <c r="D1711" s="132">
        <f>IF(C1711&lt;MAX($C$2:C1711),C1711/MAX($C$2:C1711)-1,0)</f>
        <v>-4.7568710359408017E-3</v>
      </c>
    </row>
    <row r="1712" spans="1:4" ht="15" thickBot="1">
      <c r="A1712" s="97">
        <v>42149</v>
      </c>
      <c r="B1712" s="98">
        <v>3.5880000000000001</v>
      </c>
      <c r="C1712" s="98">
        <v>3.778</v>
      </c>
      <c r="D1712" s="132">
        <f>IF(C1712&lt;MAX($C$2:C1712),C1712/MAX($C$2:C1712)-1,0)</f>
        <v>-1.5856236786468969E-3</v>
      </c>
    </row>
    <row r="1713" spans="1:4" ht="15" thickBot="1">
      <c r="A1713" s="97">
        <v>42150</v>
      </c>
      <c r="B1713" s="98">
        <v>3.7360000000000002</v>
      </c>
      <c r="C1713" s="98">
        <v>3.9260000000000002</v>
      </c>
      <c r="D1713" s="132">
        <f>IF(C1713&lt;MAX($C$2:C1713),C1713/MAX($C$2:C1713)-1,0)</f>
        <v>0</v>
      </c>
    </row>
    <row r="1714" spans="1:4" ht="15" thickBot="1">
      <c r="A1714" s="97">
        <v>42151</v>
      </c>
      <c r="B1714" s="98">
        <v>3.7149999999999999</v>
      </c>
      <c r="C1714" s="98">
        <v>3.9049999999999998</v>
      </c>
      <c r="D1714" s="132">
        <f>IF(C1714&lt;MAX($C$2:C1714),C1714/MAX($C$2:C1714)-1,0)</f>
        <v>-5.3489556800816462E-3</v>
      </c>
    </row>
    <row r="1715" spans="1:4" ht="15" thickBot="1">
      <c r="A1715" s="97">
        <v>42152</v>
      </c>
      <c r="B1715" s="98">
        <v>3.472</v>
      </c>
      <c r="C1715" s="98">
        <v>3.6619999999999999</v>
      </c>
      <c r="D1715" s="132">
        <f>IF(C1715&lt;MAX($C$2:C1715),C1715/MAX($C$2:C1715)-1,0)</f>
        <v>-6.7244014263881824E-2</v>
      </c>
    </row>
    <row r="1716" spans="1:4" ht="15" thickBot="1">
      <c r="A1716" s="97">
        <v>42153</v>
      </c>
      <c r="B1716" s="98">
        <v>3.5510000000000002</v>
      </c>
      <c r="C1716" s="98">
        <v>3.7410000000000001</v>
      </c>
      <c r="D1716" s="132">
        <f>IF(C1716&lt;MAX($C$2:C1716),C1716/MAX($C$2:C1716)-1,0)</f>
        <v>-4.7121752419765683E-2</v>
      </c>
    </row>
    <row r="1717" spans="1:4" ht="15" thickBot="1">
      <c r="A1717" s="97">
        <v>42156</v>
      </c>
      <c r="B1717" s="98">
        <v>3.7189999999999999</v>
      </c>
      <c r="C1717" s="98">
        <v>3.9089999999999998</v>
      </c>
      <c r="D1717" s="132">
        <f>IF(C1717&lt;MAX($C$2:C1717),C1717/MAX($C$2:C1717)-1,0)</f>
        <v>-4.3301069791137348E-3</v>
      </c>
    </row>
    <row r="1718" spans="1:4" ht="15" thickBot="1">
      <c r="A1718" s="97">
        <v>42157</v>
      </c>
      <c r="B1718" s="98">
        <v>3.8809999999999998</v>
      </c>
      <c r="C1718" s="98">
        <v>4.0709999999999997</v>
      </c>
      <c r="D1718" s="132">
        <f>IF(C1718&lt;MAX($C$2:C1718),C1718/MAX($C$2:C1718)-1,0)</f>
        <v>0</v>
      </c>
    </row>
    <row r="1719" spans="1:4" ht="15" thickBot="1">
      <c r="A1719" s="97">
        <v>42158</v>
      </c>
      <c r="B1719" s="98">
        <v>3.8690000000000002</v>
      </c>
      <c r="C1719" s="98">
        <v>4.0590000000000002</v>
      </c>
      <c r="D1719" s="132">
        <f>IF(C1719&lt;MAX($C$2:C1719),C1719/MAX($C$2:C1719)-1,0)</f>
        <v>-2.9476787030212614E-3</v>
      </c>
    </row>
    <row r="1720" spans="1:4" ht="15" thickBot="1">
      <c r="A1720" s="97">
        <v>42159</v>
      </c>
      <c r="B1720" s="98">
        <v>3.7829999999999999</v>
      </c>
      <c r="C1720" s="98">
        <v>3.9729999999999999</v>
      </c>
      <c r="D1720" s="132">
        <f>IF(C1720&lt;MAX($C$2:C1720),C1720/MAX($C$2:C1720)-1,0)</f>
        <v>-2.4072709408007875E-2</v>
      </c>
    </row>
    <row r="1721" spans="1:4" ht="15" thickBot="1">
      <c r="A1721" s="97">
        <v>42160</v>
      </c>
      <c r="B1721" s="98">
        <v>3.7919999999999998</v>
      </c>
      <c r="C1721" s="98">
        <v>3.9820000000000002</v>
      </c>
      <c r="D1721" s="132">
        <f>IF(C1721&lt;MAX($C$2:C1721),C1721/MAX($C$2:C1721)-1,0)</f>
        <v>-2.1861950380741679E-2</v>
      </c>
    </row>
    <row r="1722" spans="1:4" ht="15" thickBot="1">
      <c r="A1722" s="101">
        <v>42163</v>
      </c>
      <c r="B1722" s="98">
        <v>3.6509999999999998</v>
      </c>
      <c r="C1722" s="98">
        <v>3.8410000000000002</v>
      </c>
      <c r="D1722" s="132">
        <f>IF(C1722&lt;MAX($C$2:C1722),C1722/MAX($C$2:C1722)-1,0)</f>
        <v>-5.6497175141242861E-2</v>
      </c>
    </row>
    <row r="1723" spans="1:4" ht="15" thickBot="1">
      <c r="A1723" s="97">
        <v>42164</v>
      </c>
      <c r="B1723" s="98">
        <v>3.6339999999999999</v>
      </c>
      <c r="C1723" s="98">
        <v>3.8239999999999998</v>
      </c>
      <c r="D1723" s="132">
        <f>IF(C1723&lt;MAX($C$2:C1723),C1723/MAX($C$2:C1723)-1,0)</f>
        <v>-6.0673053303856528E-2</v>
      </c>
    </row>
    <row r="1724" spans="1:4" ht="15" thickBot="1">
      <c r="A1724" s="97">
        <v>42165</v>
      </c>
      <c r="B1724" s="98">
        <v>3.758</v>
      </c>
      <c r="C1724" s="98">
        <v>3.948</v>
      </c>
      <c r="D1724" s="132">
        <f>IF(C1724&lt;MAX($C$2:C1724),C1724/MAX($C$2:C1724)-1,0)</f>
        <v>-3.0213706705969012E-2</v>
      </c>
    </row>
    <row r="1725" spans="1:4" ht="15" thickBot="1">
      <c r="A1725" s="97">
        <v>42166</v>
      </c>
      <c r="B1725" s="98">
        <v>3.8460000000000001</v>
      </c>
      <c r="C1725" s="98">
        <v>4.0359999999999996</v>
      </c>
      <c r="D1725" s="132">
        <f>IF(C1725&lt;MAX($C$2:C1725),C1725/MAX($C$2:C1725)-1,0)</f>
        <v>-8.5973962171457252E-3</v>
      </c>
    </row>
    <row r="1726" spans="1:4" ht="15" thickBot="1">
      <c r="A1726" s="97">
        <v>42167</v>
      </c>
      <c r="B1726" s="98">
        <v>3.8839999999999999</v>
      </c>
      <c r="C1726" s="98">
        <v>4.0739999999999998</v>
      </c>
      <c r="D1726" s="171">
        <f>IF(C1726&lt;MAX($C$2:C1726),C1726/MAX($C$2:C1726)-1,0)</f>
        <v>0</v>
      </c>
    </row>
    <row r="1727" spans="1:4" ht="15" thickBot="1">
      <c r="A1727" s="97">
        <v>42170</v>
      </c>
      <c r="B1727" s="98">
        <v>3.7450000000000001</v>
      </c>
      <c r="C1727" s="98">
        <v>3.9350000000000001</v>
      </c>
      <c r="D1727" s="171">
        <f>IF(C1727&lt;MAX($C$2:C1727),C1727/MAX($C$2:C1727)-1,0)</f>
        <v>-3.4118802160039263E-2</v>
      </c>
    </row>
    <row r="1728" spans="1:4" ht="15" thickBot="1">
      <c r="A1728" s="97">
        <v>42171</v>
      </c>
      <c r="B1728" s="98">
        <v>3.6</v>
      </c>
      <c r="C1728" s="98">
        <v>3.79</v>
      </c>
      <c r="D1728" s="171">
        <f>IF(C1728&lt;MAX($C$2:C1728),C1728/MAX($C$2:C1728)-1,0)</f>
        <v>-6.9710358370152159E-2</v>
      </c>
    </row>
    <row r="1729" spans="1:4" ht="15" thickBot="1">
      <c r="A1729" s="97">
        <v>42172</v>
      </c>
      <c r="B1729" s="98">
        <v>3.653</v>
      </c>
      <c r="C1729" s="98">
        <v>3.843</v>
      </c>
      <c r="D1729" s="171">
        <f>IF(C1729&lt;MAX($C$2:C1729),C1729/MAX($C$2:C1729)-1,0)</f>
        <v>-5.6701030927835072E-2</v>
      </c>
    </row>
    <row r="1730" spans="1:4" ht="15" thickBot="1">
      <c r="A1730" s="97">
        <v>42173</v>
      </c>
      <c r="B1730" s="98">
        <v>3.4569999999999999</v>
      </c>
      <c r="C1730" s="98">
        <v>3.6469999999999998</v>
      </c>
      <c r="D1730" s="171">
        <f>IF(C1730&lt;MAX($C$2:C1730),C1730/MAX($C$2:C1730)-1,0)</f>
        <v>-0.10481099656357384</v>
      </c>
    </row>
    <row r="1731" spans="1:4" ht="15" thickBot="1">
      <c r="A1731" s="97">
        <v>42174</v>
      </c>
      <c r="B1731" s="98">
        <v>3.2629999999999999</v>
      </c>
      <c r="C1731" s="98">
        <v>3.4529999999999998</v>
      </c>
      <c r="D1731" s="171">
        <f>IF(C1731&lt;MAX($C$2:C1731),C1731/MAX($C$2:C1731)-1,0)</f>
        <v>-0.15243004418262152</v>
      </c>
    </row>
    <row r="1732" spans="1:4" ht="15" thickBot="1">
      <c r="A1732" s="97">
        <v>42178</v>
      </c>
      <c r="B1732" s="98">
        <v>3.31</v>
      </c>
      <c r="C1732" s="98">
        <v>3.5</v>
      </c>
      <c r="D1732" s="171">
        <f>IF(C1732&lt;MAX($C$2:C1732),C1732/MAX($C$2:C1732)-1,0)</f>
        <v>-0.14089347079037795</v>
      </c>
    </row>
    <row r="1733" spans="1:4" ht="15" thickBot="1">
      <c r="A1733" s="97">
        <v>42179</v>
      </c>
      <c r="B1733" s="98">
        <v>3.3420000000000001</v>
      </c>
      <c r="C1733" s="98">
        <v>3.532</v>
      </c>
      <c r="D1733" s="171">
        <f>IF(C1733&lt;MAX($C$2:C1733),C1733/MAX($C$2:C1733)-1,0)</f>
        <v>-0.13303878252331858</v>
      </c>
    </row>
    <row r="1734" spans="1:4" ht="15" thickBot="1">
      <c r="A1734" s="97">
        <v>42180</v>
      </c>
      <c r="B1734" s="98">
        <v>3.1680000000000001</v>
      </c>
      <c r="C1734" s="98">
        <v>3.3580000000000001</v>
      </c>
      <c r="D1734" s="171">
        <f>IF(C1734&lt;MAX($C$2:C1734),C1734/MAX($C$2:C1734)-1,0)</f>
        <v>-0.17574864997545403</v>
      </c>
    </row>
    <row r="1735" spans="1:4" ht="15" thickBot="1">
      <c r="A1735" s="97">
        <v>42181</v>
      </c>
      <c r="B1735" s="98">
        <v>2.92</v>
      </c>
      <c r="C1735" s="98">
        <v>3.11</v>
      </c>
      <c r="D1735" s="171">
        <f>IF(C1735&lt;MAX($C$2:C1735),C1735/MAX($C$2:C1735)-1,0)</f>
        <v>-0.23662248404516451</v>
      </c>
    </row>
    <row r="1736" spans="1:4" ht="15" thickBot="1">
      <c r="A1736" s="97">
        <v>42184</v>
      </c>
      <c r="B1736" s="98">
        <v>2.738</v>
      </c>
      <c r="C1736" s="98">
        <v>2.9279999999999999</v>
      </c>
      <c r="D1736" s="171">
        <f>IF(C1736&lt;MAX($C$2:C1736),C1736/MAX($C$2:C1736)-1,0)</f>
        <v>-0.2812960235640648</v>
      </c>
    </row>
    <row r="1737" spans="1:4" ht="15" thickBot="1">
      <c r="A1737" s="97">
        <v>42185</v>
      </c>
      <c r="B1737" s="98">
        <v>2.8969999999999998</v>
      </c>
      <c r="C1737" s="98">
        <v>3.0870000000000002</v>
      </c>
      <c r="D1737" s="171">
        <f>IF(C1737&lt;MAX($C$2:C1737),C1737/MAX($C$2:C1737)-1,0)</f>
        <v>-0.24226804123711332</v>
      </c>
    </row>
    <row r="1738" spans="1:4" ht="15" thickBot="1">
      <c r="A1738" s="97">
        <v>42186</v>
      </c>
      <c r="B1738" s="98">
        <v>2.8</v>
      </c>
      <c r="C1738" s="98">
        <v>2.99</v>
      </c>
      <c r="D1738" s="171">
        <f>IF(C1738&lt;MAX($C$2:C1738),C1738/MAX($C$2:C1738)-1,0)</f>
        <v>-0.26607756504663715</v>
      </c>
    </row>
    <row r="1739" spans="1:4" ht="15" thickBot="1">
      <c r="A1739" s="97">
        <v>42187</v>
      </c>
      <c r="B1739" s="98">
        <v>2.6709999999999998</v>
      </c>
      <c r="C1739" s="98">
        <v>2.8610000000000002</v>
      </c>
      <c r="D1739" s="171">
        <f>IF(C1739&lt;MAX($C$2:C1739),C1739/MAX($C$2:C1739)-1,0)</f>
        <v>-0.29774177712322036</v>
      </c>
    </row>
    <row r="1740" spans="1:4" ht="15" thickBot="1">
      <c r="A1740" s="97">
        <v>42188</v>
      </c>
      <c r="B1740" s="98">
        <v>2.585</v>
      </c>
      <c r="C1740" s="98">
        <v>2.7749999999999999</v>
      </c>
      <c r="D1740" s="171">
        <f>IF(C1740&lt;MAX($C$2:C1740),C1740/MAX($C$2:C1740)-1,0)</f>
        <v>-0.31885125184094254</v>
      </c>
    </row>
    <row r="1741" spans="1:4" ht="15" thickBot="1">
      <c r="A1741" s="97">
        <v>42191</v>
      </c>
      <c r="B1741" s="98">
        <v>2.5169999999999999</v>
      </c>
      <c r="C1741" s="98">
        <v>2.7069999999999999</v>
      </c>
      <c r="D1741" s="171">
        <f>IF(C1741&lt;MAX($C$2:C1741),C1741/MAX($C$2:C1741)-1,0)</f>
        <v>-0.33554246440844382</v>
      </c>
    </row>
    <row r="1742" spans="1:4" ht="15" thickBot="1">
      <c r="A1742" s="101">
        <v>42192</v>
      </c>
      <c r="B1742" s="98">
        <v>2.3460000000000001</v>
      </c>
      <c r="C1742" s="98">
        <v>2.536</v>
      </c>
      <c r="D1742" s="171">
        <f>IF(C1742&lt;MAX($C$2:C1742),C1742/MAX($C$2:C1742)-1,0)</f>
        <v>-0.37751595483554246</v>
      </c>
    </row>
    <row r="1743" spans="1:4" ht="15" thickBot="1">
      <c r="A1743" s="97">
        <v>42193</v>
      </c>
      <c r="B1743" s="98">
        <v>2.2570000000000001</v>
      </c>
      <c r="C1743" s="98">
        <v>2.4470000000000001</v>
      </c>
      <c r="D1743" s="171">
        <f>IF(C1743&lt;MAX($C$2:C1743),C1743/MAX($C$2:C1743)-1,0)</f>
        <v>-0.39936180657830134</v>
      </c>
    </row>
    <row r="1744" spans="1:4" ht="15" thickBot="1">
      <c r="A1744" s="97">
        <v>42194</v>
      </c>
      <c r="B1744" s="98">
        <v>2.3260000000000001</v>
      </c>
      <c r="C1744" s="98">
        <v>2.516</v>
      </c>
      <c r="D1744" s="171">
        <f>IF(C1744&lt;MAX($C$2:C1744),C1744/MAX($C$2:C1744)-1,0)</f>
        <v>-0.38242513500245456</v>
      </c>
    </row>
    <row r="1745" spans="1:4" ht="15" thickBot="1">
      <c r="A1745" s="97">
        <v>42195</v>
      </c>
      <c r="B1745" s="98">
        <v>2.4449999999999998</v>
      </c>
      <c r="C1745" s="98">
        <v>2.6349999999999998</v>
      </c>
      <c r="D1745" s="171">
        <f>IF(C1745&lt;MAX($C$2:C1745),C1745/MAX($C$2:C1745)-1,0)</f>
        <v>-0.35321551300932752</v>
      </c>
    </row>
    <row r="1746" spans="1:4" ht="15" thickBot="1">
      <c r="A1746" s="97">
        <v>42198</v>
      </c>
      <c r="B1746" s="98">
        <v>2.6040000000000001</v>
      </c>
      <c r="C1746" s="98">
        <v>2.794</v>
      </c>
      <c r="D1746" s="171">
        <f>IF(C1746&lt;MAX($C$2:C1746),C1746/MAX($C$2:C1746)-1,0)</f>
        <v>-0.31418753068237604</v>
      </c>
    </row>
    <row r="1747" spans="1:4" ht="15" thickBot="1">
      <c r="A1747" s="97">
        <v>42199</v>
      </c>
      <c r="B1747" s="98">
        <v>2.653</v>
      </c>
      <c r="C1747" s="98">
        <v>2.843</v>
      </c>
      <c r="D1747" s="171">
        <f>IF(C1747&lt;MAX($C$2:C1747),C1747/MAX($C$2:C1747)-1,0)</f>
        <v>-0.30216003927344126</v>
      </c>
    </row>
    <row r="1748" spans="1:4" ht="15" thickBot="1">
      <c r="A1748" s="97">
        <v>42200</v>
      </c>
      <c r="B1748" s="98">
        <v>2.5289999999999999</v>
      </c>
      <c r="C1748" s="98">
        <v>2.7189999999999999</v>
      </c>
      <c r="D1748" s="171">
        <f>IF(C1748&lt;MAX($C$2:C1748),C1748/MAX($C$2:C1748)-1,0)</f>
        <v>-0.33259695630829655</v>
      </c>
    </row>
    <row r="1749" spans="1:4" ht="15" thickBot="1">
      <c r="A1749" s="97">
        <v>42201</v>
      </c>
      <c r="B1749" s="98">
        <v>2.5720000000000001</v>
      </c>
      <c r="C1749" s="98">
        <v>2.762</v>
      </c>
      <c r="D1749" s="171">
        <f>IF(C1749&lt;MAX($C$2:C1749),C1749/MAX($C$2:C1749)-1,0)</f>
        <v>-0.32204221894943541</v>
      </c>
    </row>
    <row r="1750" spans="1:4" ht="15" thickBot="1">
      <c r="A1750" s="97">
        <v>42202</v>
      </c>
      <c r="B1750" s="98">
        <v>2.7250000000000001</v>
      </c>
      <c r="C1750" s="98">
        <v>2.915</v>
      </c>
      <c r="D1750" s="171">
        <f>IF(C1750&lt;MAX($C$2:C1750),C1750/MAX($C$2:C1750)-1,0)</f>
        <v>-0.28448699067255767</v>
      </c>
    </row>
    <row r="1751" spans="1:4" ht="15" thickBot="1">
      <c r="A1751" s="97">
        <v>42205</v>
      </c>
      <c r="B1751" s="98">
        <v>2.7989999999999999</v>
      </c>
      <c r="C1751" s="98">
        <v>2.9889999999999999</v>
      </c>
      <c r="D1751" s="171">
        <f>IF(C1751&lt;MAX($C$2:C1751),C1751/MAX($C$2:C1751)-1,0)</f>
        <v>-0.26632302405498287</v>
      </c>
    </row>
    <row r="1752" spans="1:4" ht="15" thickBot="1">
      <c r="A1752" s="97">
        <v>42206</v>
      </c>
      <c r="B1752" s="98">
        <v>2.859</v>
      </c>
      <c r="C1752" s="98">
        <v>3.0489999999999999</v>
      </c>
      <c r="D1752" s="171">
        <f>IF(C1752&lt;MAX($C$2:C1752),C1752/MAX($C$2:C1752)-1,0)</f>
        <v>-0.25159548355424644</v>
      </c>
    </row>
    <row r="1753" spans="1:4" ht="15" thickBot="1">
      <c r="A1753" s="97">
        <v>42207</v>
      </c>
      <c r="B1753" s="98">
        <v>2.8849999999999998</v>
      </c>
      <c r="C1753" s="98">
        <v>3.0750000000000002</v>
      </c>
      <c r="D1753" s="171">
        <f>IF(C1753&lt;MAX($C$2:C1753),C1753/MAX($C$2:C1753)-1,0)</f>
        <v>-0.24521354933726058</v>
      </c>
    </row>
    <row r="1754" spans="1:4" ht="15" thickBot="1">
      <c r="A1754" s="97">
        <v>42208</v>
      </c>
      <c r="B1754" s="98">
        <v>2.9569999999999999</v>
      </c>
      <c r="C1754" s="98">
        <v>3.1469999999999998</v>
      </c>
      <c r="D1754" s="171">
        <f>IF(C1754&lt;MAX($C$2:C1754),C1754/MAX($C$2:C1754)-1,0)</f>
        <v>-0.22754050073637699</v>
      </c>
    </row>
    <row r="1755" spans="1:4" ht="15" thickBot="1">
      <c r="A1755" s="97">
        <v>42209</v>
      </c>
      <c r="B1755" s="98">
        <v>2.9169999999999998</v>
      </c>
      <c r="C1755" s="98">
        <v>3.1070000000000002</v>
      </c>
      <c r="D1755" s="171">
        <f>IF(C1755&lt;MAX($C$2:C1755),C1755/MAX($C$2:C1755)-1,0)</f>
        <v>-0.23735886107020121</v>
      </c>
    </row>
    <row r="1756" spans="1:4" ht="15" thickBot="1">
      <c r="A1756" s="97">
        <v>42212</v>
      </c>
      <c r="B1756" s="98">
        <v>2.7240000000000002</v>
      </c>
      <c r="C1756" s="98">
        <v>2.9140000000000001</v>
      </c>
      <c r="D1756" s="171">
        <f>IF(C1756&lt;MAX($C$2:C1756),C1756/MAX($C$2:C1756)-1,0)</f>
        <v>-0.28473244968090328</v>
      </c>
    </row>
    <row r="1757" spans="1:4" ht="15" thickBot="1">
      <c r="A1757" s="97">
        <v>42213</v>
      </c>
      <c r="B1757" s="98">
        <v>2.6819999999999999</v>
      </c>
      <c r="C1757" s="98">
        <v>2.8719999999999999</v>
      </c>
      <c r="D1757" s="171">
        <f>IF(C1757&lt;MAX($C$2:C1757),C1757/MAX($C$2:C1757)-1,0)</f>
        <v>-0.2950417280314187</v>
      </c>
    </row>
    <row r="1758" spans="1:4" ht="15" thickBot="1">
      <c r="A1758" s="97">
        <v>42214</v>
      </c>
      <c r="B1758" s="98">
        <v>2.7719999999999998</v>
      </c>
      <c r="C1758" s="98">
        <v>2.9620000000000002</v>
      </c>
      <c r="D1758" s="171">
        <f>IF(C1758&lt;MAX($C$2:C1758),C1758/MAX($C$2:C1758)-1,0)</f>
        <v>-0.27295041728031411</v>
      </c>
    </row>
    <row r="1759" spans="1:4" ht="15" thickBot="1">
      <c r="A1759" s="97">
        <v>42215</v>
      </c>
      <c r="B1759" s="98">
        <v>2.6669999999999998</v>
      </c>
      <c r="C1759" s="98">
        <v>2.8570000000000002</v>
      </c>
      <c r="D1759" s="171">
        <f>IF(C1759&lt;MAX($C$2:C1759),C1759/MAX($C$2:C1759)-1,0)</f>
        <v>-0.29872361315660279</v>
      </c>
    </row>
    <row r="1760" spans="1:4" ht="15" thickBot="1">
      <c r="A1760" s="97">
        <v>42216</v>
      </c>
      <c r="B1760" s="98">
        <v>2.6440000000000001</v>
      </c>
      <c r="C1760" s="98">
        <v>2.8340000000000001</v>
      </c>
      <c r="D1760" s="171">
        <f>IF(C1760&lt;MAX($C$2:C1760),C1760/MAX($C$2:C1760)-1,0)</f>
        <v>-0.30436917034855171</v>
      </c>
    </row>
    <row r="1761" spans="1:4" ht="15" thickBot="1">
      <c r="A1761" s="97">
        <v>42219</v>
      </c>
      <c r="B1761" s="98">
        <v>2.5670000000000002</v>
      </c>
      <c r="C1761" s="98">
        <v>2.7570000000000001</v>
      </c>
      <c r="D1761" s="171">
        <f>IF(C1761&lt;MAX($C$2:C1761),C1761/MAX($C$2:C1761)-1,0)</f>
        <v>-0.32326951399116344</v>
      </c>
    </row>
    <row r="1762" spans="1:4" ht="15" thickBot="1">
      <c r="A1762" s="101">
        <v>42220</v>
      </c>
      <c r="B1762" s="98">
        <v>2.6989999999999998</v>
      </c>
      <c r="C1762" s="98">
        <v>2.8889999999999998</v>
      </c>
      <c r="D1762" s="171">
        <f>IF(C1762&lt;MAX($C$2:C1762),C1762/MAX($C$2:C1762)-1,0)</f>
        <v>-0.29086892488954352</v>
      </c>
    </row>
    <row r="1763" spans="1:4" ht="15" thickBot="1">
      <c r="A1763" s="97">
        <v>42221</v>
      </c>
      <c r="B1763" s="98">
        <v>2.6720000000000002</v>
      </c>
      <c r="C1763" s="98">
        <v>2.8620000000000001</v>
      </c>
      <c r="D1763" s="171">
        <f>IF(C1763&lt;MAX($C$2:C1763),C1763/MAX($C$2:C1763)-1,0)</f>
        <v>-0.29749631811487476</v>
      </c>
    </row>
    <row r="1764" spans="1:4" ht="15" thickBot="1">
      <c r="A1764" s="97">
        <v>42222</v>
      </c>
      <c r="B1764" s="98">
        <v>2.6549999999999998</v>
      </c>
      <c r="C1764" s="98">
        <v>2.8450000000000002</v>
      </c>
      <c r="D1764" s="171">
        <f>IF(C1764&lt;MAX($C$2:C1764),C1764/MAX($C$2:C1764)-1,0)</f>
        <v>-0.30166912125675005</v>
      </c>
    </row>
    <row r="1765" spans="1:4" ht="15" thickBot="1">
      <c r="A1765" s="97">
        <v>42223</v>
      </c>
      <c r="B1765" s="98">
        <v>2.7330000000000001</v>
      </c>
      <c r="C1765" s="98">
        <v>2.923</v>
      </c>
      <c r="D1765" s="171">
        <f>IF(C1765&lt;MAX($C$2:C1765),C1765/MAX($C$2:C1765)-1,0)</f>
        <v>-0.28252331860579283</v>
      </c>
    </row>
    <row r="1766" spans="1:4" ht="15" thickBot="1">
      <c r="A1766" s="97">
        <v>42226</v>
      </c>
      <c r="B1766" s="98">
        <v>2.8519999999999999</v>
      </c>
      <c r="C1766" s="98">
        <v>3.0419999999999998</v>
      </c>
      <c r="D1766" s="171">
        <f>IF(C1766&lt;MAX($C$2:C1766),C1766/MAX($C$2:C1766)-1,0)</f>
        <v>-0.25331369661266567</v>
      </c>
    </row>
    <row r="1767" spans="1:4" ht="15" thickBot="1">
      <c r="A1767" s="97">
        <v>42227</v>
      </c>
      <c r="B1767" s="98">
        <v>2.8370000000000002</v>
      </c>
      <c r="C1767" s="98">
        <v>3.0270000000000001</v>
      </c>
      <c r="D1767" s="171">
        <f>IF(C1767&lt;MAX($C$2:C1767),C1767/MAX($C$2:C1767)-1,0)</f>
        <v>-0.25699558173784975</v>
      </c>
    </row>
    <row r="1768" spans="1:4" ht="15" thickBot="1">
      <c r="A1768" s="97">
        <v>42228</v>
      </c>
      <c r="B1768" s="98">
        <v>2.7589999999999999</v>
      </c>
      <c r="C1768" s="98">
        <v>2.9489999999999998</v>
      </c>
      <c r="D1768" s="171">
        <f>IF(C1768&lt;MAX($C$2:C1768),C1768/MAX($C$2:C1768)-1,0)</f>
        <v>-0.27614138438880709</v>
      </c>
    </row>
    <row r="1769" spans="1:4" ht="15" thickBot="1">
      <c r="A1769" s="97">
        <v>42229</v>
      </c>
      <c r="B1769" s="98">
        <v>2.8210000000000002</v>
      </c>
      <c r="C1769" s="98">
        <v>3.0110000000000001</v>
      </c>
      <c r="D1769" s="171">
        <f>IF(C1769&lt;MAX($C$2:C1769),C1769/MAX($C$2:C1769)-1,0)</f>
        <v>-0.26092292587137944</v>
      </c>
    </row>
    <row r="1770" spans="1:4" ht="15" thickBot="1">
      <c r="A1770" s="97">
        <v>42230</v>
      </c>
      <c r="B1770" s="98">
        <v>2.83</v>
      </c>
      <c r="C1770" s="98">
        <v>3.02</v>
      </c>
      <c r="D1770" s="171">
        <f>IF(C1770&lt;MAX($C$2:C1770),C1770/MAX($C$2:C1770)-1,0)</f>
        <v>-0.25871379479626899</v>
      </c>
    </row>
    <row r="1771" spans="1:4" ht="15" thickBot="1">
      <c r="A1771" s="97">
        <v>42233</v>
      </c>
      <c r="B1771" s="98">
        <v>2.831</v>
      </c>
      <c r="C1771" s="98">
        <v>3.0209999999999999</v>
      </c>
      <c r="D1771" s="171">
        <f>IF(C1771&lt;MAX($C$2:C1771),C1771/MAX($C$2:C1771)-1,0)</f>
        <v>-0.25846833578792339</v>
      </c>
    </row>
    <row r="1772" spans="1:4" ht="15" thickBot="1">
      <c r="A1772" s="97">
        <v>42234</v>
      </c>
      <c r="B1772" s="98">
        <v>2.6589999999999998</v>
      </c>
      <c r="C1772" s="98">
        <v>2.8490000000000002</v>
      </c>
      <c r="D1772" s="171">
        <f>IF(C1772&lt;MAX($C$2:C1772),C1772/MAX($C$2:C1772)-1,0)</f>
        <v>-0.30068728522336763</v>
      </c>
    </row>
    <row r="1773" spans="1:4" ht="15" thickBot="1">
      <c r="A1773" s="97">
        <v>42235</v>
      </c>
      <c r="B1773" s="98">
        <v>2.7130000000000001</v>
      </c>
      <c r="C1773" s="98">
        <v>2.903</v>
      </c>
      <c r="D1773" s="171">
        <f>IF(C1773&lt;MAX($C$2:C1773),C1773/MAX($C$2:C1773)-1,0)</f>
        <v>-0.28743249877270494</v>
      </c>
    </row>
    <row r="1774" spans="1:4" ht="15" thickBot="1">
      <c r="A1774" s="97">
        <v>42236</v>
      </c>
      <c r="B1774" s="98">
        <v>2.63</v>
      </c>
      <c r="C1774" s="98">
        <v>2.82</v>
      </c>
      <c r="D1774" s="171">
        <f>IF(C1774&lt;MAX($C$2:C1774),C1774/MAX($C$2:C1774)-1,0)</f>
        <v>-0.3078055964653903</v>
      </c>
    </row>
    <row r="1775" spans="1:4" ht="15" thickBot="1">
      <c r="A1775" s="97">
        <v>42237</v>
      </c>
      <c r="B1775" s="98">
        <v>2.4790000000000001</v>
      </c>
      <c r="C1775" s="98">
        <v>2.669</v>
      </c>
      <c r="D1775" s="171">
        <f>IF(C1775&lt;MAX($C$2:C1775),C1775/MAX($C$2:C1775)-1,0)</f>
        <v>-0.34486990672557682</v>
      </c>
    </row>
    <row r="1776" spans="1:4" ht="15" thickBot="1">
      <c r="A1776" s="97">
        <v>42240</v>
      </c>
      <c r="B1776" s="98">
        <v>2.2810000000000001</v>
      </c>
      <c r="C1776" s="98">
        <v>2.4710000000000001</v>
      </c>
      <c r="D1776" s="171">
        <f>IF(C1776&lt;MAX($C$2:C1776),C1776/MAX($C$2:C1776)-1,0)</f>
        <v>-0.39347079037800681</v>
      </c>
    </row>
    <row r="1777" spans="1:4" ht="15" thickBot="1">
      <c r="A1777" s="97">
        <v>42241</v>
      </c>
      <c r="B1777" s="98">
        <v>2.1139999999999999</v>
      </c>
      <c r="C1777" s="98">
        <v>2.3039999999999998</v>
      </c>
      <c r="D1777" s="171">
        <f>IF(C1777&lt;MAX($C$2:C1777),C1777/MAX($C$2:C1777)-1,0)</f>
        <v>-0.43446244477172313</v>
      </c>
    </row>
    <row r="1778" spans="1:4" ht="15" thickBot="1">
      <c r="A1778" s="97">
        <v>42242</v>
      </c>
      <c r="B1778" s="98">
        <v>2.1019999999999999</v>
      </c>
      <c r="C1778" s="98">
        <v>2.2919999999999998</v>
      </c>
      <c r="D1778" s="171">
        <f>IF(C1778&lt;MAX($C$2:C1778),C1778/MAX($C$2:C1778)-1,0)</f>
        <v>-0.4374079528718704</v>
      </c>
    </row>
    <row r="1779" spans="1:4" ht="15" thickBot="1">
      <c r="A1779" s="97">
        <v>42243</v>
      </c>
      <c r="B1779" s="98">
        <v>2.2010000000000001</v>
      </c>
      <c r="C1779" s="98">
        <v>2.391</v>
      </c>
      <c r="D1779" s="171">
        <f>IF(C1779&lt;MAX($C$2:C1779),C1779/MAX($C$2:C1779)-1,0)</f>
        <v>-0.41310751104565535</v>
      </c>
    </row>
    <row r="1780" spans="1:4" ht="15" thickBot="1">
      <c r="A1780" s="97">
        <v>42244</v>
      </c>
      <c r="B1780" s="98">
        <v>2.31</v>
      </c>
      <c r="C1780" s="98">
        <v>2.5</v>
      </c>
      <c r="D1780" s="171">
        <f>IF(C1780&lt;MAX($C$2:C1780),C1780/MAX($C$2:C1780)-1,0)</f>
        <v>-0.38635247913598425</v>
      </c>
    </row>
    <row r="1781" spans="1:4" ht="15" thickBot="1">
      <c r="A1781" s="97">
        <v>42247</v>
      </c>
      <c r="B1781" s="98">
        <v>2.2509999999999999</v>
      </c>
      <c r="C1781" s="98">
        <v>2.4409999999999998</v>
      </c>
      <c r="D1781" s="171">
        <f>IF(C1781&lt;MAX($C$2:C1781),C1781/MAX($C$2:C1781)-1,0)</f>
        <v>-0.40083456062837508</v>
      </c>
    </row>
    <row r="1782" spans="1:4" ht="15" thickBot="1">
      <c r="A1782" s="101">
        <v>42248</v>
      </c>
      <c r="B1782" s="98">
        <v>2.1419999999999999</v>
      </c>
      <c r="C1782" s="98">
        <v>2.3319999999999999</v>
      </c>
      <c r="D1782" s="171">
        <f>IF(C1782&lt;MAX($C$2:C1782),C1782/MAX($C$2:C1782)-1,0)</f>
        <v>-0.42758959253804618</v>
      </c>
    </row>
    <row r="1783" spans="1:4" ht="15" thickBot="1">
      <c r="A1783" s="97">
        <v>42249</v>
      </c>
      <c r="B1783" s="98">
        <v>2.1259999999999999</v>
      </c>
      <c r="C1783" s="98">
        <v>2.3159999999999998</v>
      </c>
      <c r="D1783" s="171">
        <f>IF(C1783&lt;MAX($C$2:C1783),C1783/MAX($C$2:C1783)-1,0)</f>
        <v>-0.43151693667157587</v>
      </c>
    </row>
    <row r="1784" spans="1:4" ht="15" thickBot="1">
      <c r="A1784" s="97">
        <v>42254</v>
      </c>
      <c r="B1784" s="98">
        <v>2.129</v>
      </c>
      <c r="C1784" s="98">
        <v>2.319</v>
      </c>
      <c r="D1784" s="171">
        <f>IF(C1784&lt;MAX($C$2:C1784),C1784/MAX($C$2:C1784)-1,0)</f>
        <v>-0.43078055964653905</v>
      </c>
    </row>
    <row r="1785" spans="1:4" ht="15" thickBot="1">
      <c r="A1785" s="97">
        <v>42255</v>
      </c>
      <c r="B1785" s="98">
        <v>2.2170000000000001</v>
      </c>
      <c r="C1785" s="98">
        <v>2.407</v>
      </c>
      <c r="D1785" s="171">
        <f>IF(C1785&lt;MAX($C$2:C1785),C1785/MAX($C$2:C1785)-1,0)</f>
        <v>-0.40918016691212566</v>
      </c>
    </row>
    <row r="1786" spans="1:4" ht="15" thickBot="1">
      <c r="A1786" s="97">
        <v>42256</v>
      </c>
      <c r="B1786" s="98">
        <v>2.2869999999999999</v>
      </c>
      <c r="C1786" s="98">
        <v>2.4769999999999999</v>
      </c>
      <c r="D1786" s="171">
        <f>IF(C1786&lt;MAX($C$2:C1786),C1786/MAX($C$2:C1786)-1,0)</f>
        <v>-0.39199803632793329</v>
      </c>
    </row>
    <row r="1787" spans="1:4" ht="15" thickBot="1">
      <c r="A1787" s="97">
        <v>42257</v>
      </c>
      <c r="B1787" s="98">
        <v>2.2549999999999999</v>
      </c>
      <c r="C1787" s="98">
        <v>2.4449999999999998</v>
      </c>
      <c r="D1787" s="171">
        <f>IF(C1787&lt;MAX($C$2:C1787),C1787/MAX($C$2:C1787)-1,0)</f>
        <v>-0.39985272459499266</v>
      </c>
    </row>
    <row r="1788" spans="1:4" ht="15" thickBot="1">
      <c r="A1788" s="97">
        <v>42258</v>
      </c>
      <c r="B1788" s="98">
        <v>2.2610000000000001</v>
      </c>
      <c r="C1788" s="98">
        <v>2.4510000000000001</v>
      </c>
      <c r="D1788" s="171">
        <f>IF(C1788&lt;MAX($C$2:C1788),C1788/MAX($C$2:C1788)-1,0)</f>
        <v>-0.39837997054491892</v>
      </c>
    </row>
    <row r="1789" spans="1:4" ht="15" thickBot="1">
      <c r="A1789" s="97">
        <v>42261</v>
      </c>
      <c r="B1789" s="98">
        <v>2.1339999999999999</v>
      </c>
      <c r="C1789" s="98">
        <v>2.3239999999999998</v>
      </c>
      <c r="D1789" s="171">
        <f>IF(C1789&lt;MAX($C$2:C1789),C1789/MAX($C$2:C1789)-1,0)</f>
        <v>-0.42955326460481102</v>
      </c>
    </row>
    <row r="1790" spans="1:4" ht="15" thickBot="1">
      <c r="A1790" s="97">
        <v>42262</v>
      </c>
      <c r="B1790" s="98">
        <v>2.044</v>
      </c>
      <c r="C1790" s="98">
        <v>2.234</v>
      </c>
      <c r="D1790" s="171">
        <f>IF(C1790&lt;MAX($C$2:C1790),C1790/MAX($C$2:C1790)-1,0)</f>
        <v>-0.45164457535591551</v>
      </c>
    </row>
    <row r="1791" spans="1:4" ht="15" thickBot="1">
      <c r="A1791" s="97">
        <v>42263</v>
      </c>
      <c r="B1791" s="98">
        <v>2.1829999999999998</v>
      </c>
      <c r="C1791" s="98">
        <v>2.3730000000000002</v>
      </c>
      <c r="D1791" s="132">
        <f>IF(C1791&lt;MAX($C$2:C1791),C1791/MAX($C$2:C1791)-1,0)</f>
        <v>-0.41752577319587625</v>
      </c>
    </row>
    <row r="1792" spans="1:4" ht="15" thickBot="1">
      <c r="A1792" s="97">
        <v>42264</v>
      </c>
      <c r="B1792" s="98">
        <v>2.1659999999999999</v>
      </c>
      <c r="C1792" s="98">
        <v>2.3559999999999999</v>
      </c>
      <c r="D1792" s="132">
        <f>IF(C1792&lt;MAX($C$2:C1792),C1792/MAX($C$2:C1792)-1,0)</f>
        <v>-0.42169857633775165</v>
      </c>
    </row>
    <row r="1793" spans="1:4" ht="15" thickBot="1">
      <c r="A1793" s="97">
        <v>42265</v>
      </c>
      <c r="B1793" s="98">
        <v>2.1989999999999998</v>
      </c>
      <c r="C1793" s="98">
        <v>2.3889999999999998</v>
      </c>
      <c r="D1793" s="132">
        <f>IF(C1793&lt;MAX($C$2:C1793),C1793/MAX($C$2:C1793)-1,0)</f>
        <v>-0.41359842906234656</v>
      </c>
    </row>
    <row r="1794" spans="1:4" ht="15" thickBot="1">
      <c r="A1794" s="97">
        <v>42268</v>
      </c>
      <c r="B1794" s="98">
        <v>2.298</v>
      </c>
      <c r="C1794" s="98">
        <v>2.488</v>
      </c>
      <c r="D1794" s="132">
        <f>IF(C1794&lt;MAX($C$2:C1794),C1794/MAX($C$2:C1794)-1,0)</f>
        <v>-0.38929798723613152</v>
      </c>
    </row>
    <row r="1795" spans="1:4" ht="15" thickBot="1">
      <c r="A1795" s="97">
        <v>42269</v>
      </c>
      <c r="B1795" s="98">
        <v>2.3260000000000001</v>
      </c>
      <c r="C1795" s="98">
        <v>2.516</v>
      </c>
      <c r="D1795" s="132">
        <f>IF(C1795&lt;MAX($C$2:C1795),C1795/MAX($C$2:C1795)-1,0)</f>
        <v>-0.38242513500245456</v>
      </c>
    </row>
    <row r="1796" spans="1:4" ht="15" thickBot="1">
      <c r="A1796" s="97">
        <v>42270</v>
      </c>
      <c r="B1796" s="98">
        <v>2.3239999999999998</v>
      </c>
      <c r="C1796" s="98">
        <v>2.5139999999999998</v>
      </c>
      <c r="D1796" s="132">
        <f>IF(C1796&lt;MAX($C$2:C1796),C1796/MAX($C$2:C1796)-1,0)</f>
        <v>-0.38291605301914589</v>
      </c>
    </row>
    <row r="1797" spans="1:4" ht="15" thickBot="1">
      <c r="A1797" s="97">
        <v>42271</v>
      </c>
      <c r="B1797" s="98">
        <v>2.331</v>
      </c>
      <c r="C1797" s="98">
        <v>2.5209999999999999</v>
      </c>
      <c r="D1797" s="132">
        <f>IF(C1797&lt;MAX($C$2:C1797),C1797/MAX($C$2:C1797)-1,0)</f>
        <v>-0.38119783996072654</v>
      </c>
    </row>
    <row r="1798" spans="1:4" ht="15" thickBot="1">
      <c r="A1798" s="97">
        <v>42272</v>
      </c>
      <c r="B1798" s="98">
        <v>2.2829999999999999</v>
      </c>
      <c r="C1798" s="98">
        <v>2.4729999999999999</v>
      </c>
      <c r="D1798" s="132">
        <f>IF(C1798&lt;MAX($C$2:C1798),C1798/MAX($C$2:C1798)-1,0)</f>
        <v>-0.39297987236131571</v>
      </c>
    </row>
    <row r="1799" spans="1:4" ht="15" thickBot="1">
      <c r="A1799" s="97">
        <v>42275</v>
      </c>
      <c r="B1799" s="98">
        <v>2.367</v>
      </c>
      <c r="C1799" s="98">
        <v>2.5569999999999999</v>
      </c>
      <c r="D1799" s="132">
        <f>IF(C1799&lt;MAX($C$2:C1799),C1799/MAX($C$2:C1799)-1,0)</f>
        <v>-0.37236131566028474</v>
      </c>
    </row>
    <row r="1800" spans="1:4" ht="15" thickBot="1">
      <c r="A1800" s="97">
        <v>42276</v>
      </c>
      <c r="B1800" s="98">
        <v>2.387</v>
      </c>
      <c r="C1800" s="98">
        <v>2.577</v>
      </c>
      <c r="D1800" s="132">
        <f>IF(C1800&lt;MAX($C$2:C1800),C1800/MAX($C$2:C1800)-1,0)</f>
        <v>-0.36745213549337263</v>
      </c>
    </row>
    <row r="1801" spans="1:4" ht="15" thickBot="1">
      <c r="A1801" s="97">
        <v>42277</v>
      </c>
      <c r="B1801" s="98">
        <v>2.379</v>
      </c>
      <c r="C1801" s="98">
        <v>2.569</v>
      </c>
      <c r="D1801" s="132">
        <f>IF(C1801&lt;MAX($C$2:C1801),C1801/MAX($C$2:C1801)-1,0)</f>
        <v>-0.36941580756013748</v>
      </c>
    </row>
    <row r="1802" spans="1:4" ht="15" thickBot="1">
      <c r="A1802" s="101">
        <v>42285</v>
      </c>
      <c r="B1802" s="98">
        <v>2.4630000000000001</v>
      </c>
      <c r="C1802" s="98">
        <v>2.653</v>
      </c>
      <c r="D1802" s="132">
        <f>IF(C1802&lt;MAX($C$2:C1802),C1802/MAX($C$2:C1802)-1,0)</f>
        <v>-0.34879725085910651</v>
      </c>
    </row>
    <row r="1803" spans="1:4" ht="15" thickBot="1">
      <c r="A1803" s="97">
        <v>42286</v>
      </c>
      <c r="B1803" s="98">
        <v>2.484</v>
      </c>
      <c r="C1803" s="98">
        <v>2.6739999999999999</v>
      </c>
      <c r="D1803" s="132">
        <f>IF(C1803&lt;MAX($C$2:C1803),C1803/MAX($C$2:C1803)-1,0)</f>
        <v>-0.3436426116838488</v>
      </c>
    </row>
    <row r="1804" spans="1:4" ht="15" thickBot="1">
      <c r="A1804" s="97">
        <v>42289</v>
      </c>
      <c r="B1804" s="98">
        <v>2.5680000000000001</v>
      </c>
      <c r="C1804" s="98">
        <v>2.758</v>
      </c>
      <c r="D1804" s="132">
        <f>IF(C1804&lt;MAX($C$2:C1804),C1804/MAX($C$2:C1804)-1,0)</f>
        <v>-0.32302405498281783</v>
      </c>
    </row>
    <row r="1805" spans="1:4" ht="15" thickBot="1">
      <c r="A1805" s="97">
        <v>42290</v>
      </c>
      <c r="B1805" s="98">
        <v>2.5739999999999998</v>
      </c>
      <c r="C1805" s="98">
        <v>2.7639999999999998</v>
      </c>
      <c r="D1805" s="132">
        <f>IF(C1805&lt;MAX($C$2:C1805),C1805/MAX($C$2:C1805)-1,0)</f>
        <v>-0.32155130093274431</v>
      </c>
    </row>
    <row r="1806" spans="1:4" ht="15" thickBot="1">
      <c r="A1806" s="97">
        <v>42291</v>
      </c>
      <c r="B1806" s="98">
        <v>2.5390000000000001</v>
      </c>
      <c r="C1806" s="98">
        <v>2.7290000000000001</v>
      </c>
      <c r="D1806" s="132">
        <f>IF(C1806&lt;MAX($C$2:C1806),C1806/MAX($C$2:C1806)-1,0)</f>
        <v>-0.33014236622484039</v>
      </c>
    </row>
    <row r="1807" spans="1:4" ht="15" thickBot="1">
      <c r="A1807" s="97">
        <v>42292</v>
      </c>
      <c r="B1807" s="98">
        <v>2.633</v>
      </c>
      <c r="C1807" s="98">
        <v>2.823</v>
      </c>
      <c r="D1807" s="132">
        <f>IF(C1807&lt;MAX($C$2:C1807),C1807/MAX($C$2:C1807)-1,0)</f>
        <v>-0.30706921944035348</v>
      </c>
    </row>
    <row r="1808" spans="1:4" ht="15" thickBot="1">
      <c r="A1808" s="97">
        <v>42293</v>
      </c>
      <c r="B1808" s="98">
        <v>2.669</v>
      </c>
      <c r="C1808" s="98">
        <v>2.859</v>
      </c>
      <c r="D1808" s="132">
        <f>IF(C1808&lt;MAX($C$2:C1808),C1808/MAX($C$2:C1808)-1,0)</f>
        <v>-0.29823269513991157</v>
      </c>
    </row>
    <row r="1809" spans="1:4" ht="15" thickBot="1">
      <c r="A1809" s="97">
        <v>42296</v>
      </c>
      <c r="B1809" s="98">
        <v>2.6469999999999998</v>
      </c>
      <c r="C1809" s="98">
        <v>2.8370000000000002</v>
      </c>
      <c r="D1809" s="132">
        <f>IF(C1809&lt;MAX($C$2:C1809),C1809/MAX($C$2:C1809)-1,0)</f>
        <v>-0.30363279332351489</v>
      </c>
    </row>
    <row r="1810" spans="1:4" ht="15" thickBot="1">
      <c r="A1810" s="97">
        <v>42297</v>
      </c>
      <c r="B1810" s="98">
        <v>2.6909999999999998</v>
      </c>
      <c r="C1810" s="98">
        <v>2.8809999999999998</v>
      </c>
      <c r="D1810" s="132">
        <f>IF(C1810&lt;MAX($C$2:C1810),C1810/MAX($C$2:C1810)-1,0)</f>
        <v>-0.29283259695630837</v>
      </c>
    </row>
    <row r="1811" spans="1:4" ht="15" thickBot="1">
      <c r="A1811" s="97">
        <v>42298</v>
      </c>
      <c r="B1811" s="98">
        <v>2.5350000000000001</v>
      </c>
      <c r="C1811" s="98">
        <v>2.7250000000000001</v>
      </c>
      <c r="D1811" s="132">
        <f>IF(C1811&lt;MAX($C$2:C1811),C1811/MAX($C$2:C1811)-1,0)</f>
        <v>-0.33112420225822281</v>
      </c>
    </row>
    <row r="1812" spans="1:4" ht="15" thickBot="1">
      <c r="A1812" s="97">
        <v>42299</v>
      </c>
      <c r="B1812" s="98">
        <v>2.6269999999999998</v>
      </c>
      <c r="C1812" s="98">
        <v>2.8170000000000002</v>
      </c>
      <c r="D1812" s="132">
        <f>IF(C1812&lt;MAX($C$2:C1812),C1812/MAX($C$2:C1812)-1,0)</f>
        <v>-0.308541973490427</v>
      </c>
    </row>
    <row r="1813" spans="1:4" ht="15" thickBot="1">
      <c r="A1813" s="97">
        <v>42300</v>
      </c>
      <c r="B1813" s="98">
        <v>2.7040000000000002</v>
      </c>
      <c r="C1813" s="98">
        <v>2.8940000000000001</v>
      </c>
      <c r="D1813" s="132">
        <f>IF(C1813&lt;MAX($C$2:C1813),C1813/MAX($C$2:C1813)-1,0)</f>
        <v>-0.28964162984781539</v>
      </c>
    </row>
    <row r="1814" spans="1:4" ht="15" thickBot="1">
      <c r="A1814" s="97">
        <v>42303</v>
      </c>
      <c r="B1814" s="98">
        <v>2.7090000000000001</v>
      </c>
      <c r="C1814" s="98">
        <v>2.899</v>
      </c>
      <c r="D1814" s="132">
        <f>IF(C1814&lt;MAX($C$2:C1814),C1814/MAX($C$2:C1814)-1,0)</f>
        <v>-0.28841433480608736</v>
      </c>
    </row>
    <row r="1815" spans="1:4" ht="15" thickBot="1">
      <c r="A1815" s="97">
        <v>42304</v>
      </c>
      <c r="B1815" s="98">
        <v>2.73</v>
      </c>
      <c r="C1815" s="98">
        <v>2.92</v>
      </c>
      <c r="D1815" s="132">
        <f>IF(C1815&lt;MAX($C$2:C1815),C1815/MAX($C$2:C1815)-1,0)</f>
        <v>-0.28325969563082964</v>
      </c>
    </row>
    <row r="1816" spans="1:4" ht="15" thickBot="1">
      <c r="A1816" s="97">
        <v>42305</v>
      </c>
      <c r="B1816" s="98">
        <v>2.6629999999999998</v>
      </c>
      <c r="C1816" s="98">
        <v>2.8530000000000002</v>
      </c>
      <c r="D1816" s="132">
        <f>IF(C1816&lt;MAX($C$2:C1816),C1816/MAX($C$2:C1816)-1,0)</f>
        <v>-0.29970544918998521</v>
      </c>
    </row>
    <row r="1817" spans="1:4" ht="15" thickBot="1">
      <c r="A1817" s="97">
        <v>42306</v>
      </c>
      <c r="B1817" s="98">
        <v>2.6739999999999999</v>
      </c>
      <c r="C1817" s="98">
        <v>2.8639999999999999</v>
      </c>
      <c r="D1817" s="132">
        <f>IF(C1817&lt;MAX($C$2:C1817),C1817/MAX($C$2:C1817)-1,0)</f>
        <v>-0.29700540009818366</v>
      </c>
    </row>
    <row r="1818" spans="1:4" ht="15" thickBot="1">
      <c r="A1818" s="97">
        <v>42307</v>
      </c>
      <c r="B1818" s="98">
        <v>2.6920000000000002</v>
      </c>
      <c r="C1818" s="98">
        <v>2.8820000000000001</v>
      </c>
      <c r="D1818" s="132">
        <f>IF(C1818&lt;MAX($C$2:C1818),C1818/MAX($C$2:C1818)-1,0)</f>
        <v>-0.29258713794796265</v>
      </c>
    </row>
    <row r="1819" spans="1:4" ht="15" thickBot="1">
      <c r="A1819" s="97">
        <v>42310</v>
      </c>
      <c r="B1819" s="98">
        <v>2.68</v>
      </c>
      <c r="C1819" s="98">
        <v>2.87</v>
      </c>
      <c r="D1819" s="132">
        <f>IF(C1819&lt;MAX($C$2:C1819),C1819/MAX($C$2:C1819)-1,0)</f>
        <v>-0.29553264604810991</v>
      </c>
    </row>
    <row r="1820" spans="1:4" ht="15" thickBot="1">
      <c r="A1820" s="97">
        <v>42311</v>
      </c>
      <c r="B1820" s="98">
        <v>2.641</v>
      </c>
      <c r="C1820" s="98">
        <v>2.831</v>
      </c>
      <c r="D1820" s="132">
        <f>IF(C1820&lt;MAX($C$2:C1820),C1820/MAX($C$2:C1820)-1,0)</f>
        <v>-0.30510554737358864</v>
      </c>
    </row>
    <row r="1821" spans="1:4" ht="15" thickBot="1">
      <c r="A1821" s="97">
        <v>42312</v>
      </c>
      <c r="B1821" s="98">
        <v>2.7679999999999998</v>
      </c>
      <c r="C1821" s="98">
        <v>2.9580000000000002</v>
      </c>
      <c r="D1821" s="132">
        <f>IF(C1821&lt;MAX($C$2:C1821),C1821/MAX($C$2:C1821)-1,0)</f>
        <v>-0.27393225331369653</v>
      </c>
    </row>
    <row r="1822" spans="1:4" ht="15" thickBot="1">
      <c r="A1822" s="101">
        <v>42313</v>
      </c>
      <c r="B1822" s="98">
        <v>2.7320000000000002</v>
      </c>
      <c r="C1822" s="98">
        <v>2.9220000000000002</v>
      </c>
      <c r="D1822" s="132">
        <f>IF(C1822&lt;MAX($C$2:C1822),C1822/MAX($C$2:C1822)-1,0)</f>
        <v>-0.28276877761413832</v>
      </c>
    </row>
    <row r="1823" spans="1:4" ht="15" thickBot="1">
      <c r="A1823" s="97">
        <v>42314</v>
      </c>
      <c r="B1823" s="98">
        <v>2.7970000000000002</v>
      </c>
      <c r="C1823" s="98">
        <v>2.9870000000000001</v>
      </c>
      <c r="D1823" s="132">
        <f>IF(C1823&lt;MAX($C$2:C1823),C1823/MAX($C$2:C1823)-1,0)</f>
        <v>-0.26681394207167397</v>
      </c>
    </row>
    <row r="1824" spans="1:4" ht="15" thickBot="1">
      <c r="A1824" s="97">
        <v>42317</v>
      </c>
      <c r="B1824" s="98">
        <v>2.8119999999999998</v>
      </c>
      <c r="C1824" s="98">
        <v>3.0019999999999998</v>
      </c>
      <c r="D1824" s="132">
        <f>IF(C1824&lt;MAX($C$2:C1824),C1824/MAX($C$2:C1824)-1,0)</f>
        <v>-0.26313205694649</v>
      </c>
    </row>
    <row r="1825" spans="1:4" ht="15" thickBot="1">
      <c r="A1825" s="97">
        <v>42318</v>
      </c>
      <c r="B1825" s="98">
        <v>2.83</v>
      </c>
      <c r="C1825" s="98">
        <v>3.02</v>
      </c>
      <c r="D1825" s="132">
        <f>IF(C1825&lt;MAX($C$2:C1825),C1825/MAX($C$2:C1825)-1,0)</f>
        <v>-0.25871379479626899</v>
      </c>
    </row>
    <row r="1826" spans="1:4" ht="15" thickBot="1">
      <c r="A1826" s="97">
        <v>42319</v>
      </c>
      <c r="B1826" s="98">
        <v>2.867</v>
      </c>
      <c r="C1826" s="98">
        <v>3.0569999999999999</v>
      </c>
      <c r="D1826" s="132">
        <f>IF(C1826&lt;MAX($C$2:C1826),C1826/MAX($C$2:C1826)-1,0)</f>
        <v>-0.24963181148748159</v>
      </c>
    </row>
    <row r="1827" spans="1:4" ht="15" thickBot="1">
      <c r="A1827" s="97">
        <v>42320</v>
      </c>
      <c r="B1827" s="98">
        <v>2.8660000000000001</v>
      </c>
      <c r="C1827" s="98">
        <v>3.056</v>
      </c>
      <c r="D1827" s="132">
        <f>IF(C1827&lt;MAX($C$2:C1827),C1827/MAX($C$2:C1827)-1,0)</f>
        <v>-0.2498772704958272</v>
      </c>
    </row>
    <row r="1828" spans="1:4" ht="15" thickBot="1">
      <c r="A1828" s="97">
        <v>42321</v>
      </c>
      <c r="B1828" s="98">
        <v>2.7879999999999998</v>
      </c>
      <c r="C1828" s="98">
        <v>2.9780000000000002</v>
      </c>
      <c r="D1828" s="132">
        <f>IF(C1828&lt;MAX($C$2:C1828),C1828/MAX($C$2:C1828)-1,0)</f>
        <v>-0.26902307314678442</v>
      </c>
    </row>
    <row r="1829" spans="1:4" ht="15" thickBot="1">
      <c r="A1829" s="97">
        <v>42324</v>
      </c>
      <c r="B1829" s="98">
        <v>2.8359999999999999</v>
      </c>
      <c r="C1829" s="98">
        <v>3.0259999999999998</v>
      </c>
      <c r="D1829" s="132">
        <f>IF(C1829&lt;MAX($C$2:C1829),C1829/MAX($C$2:C1829)-1,0)</f>
        <v>-0.25724104074619536</v>
      </c>
    </row>
    <row r="1830" spans="1:4" ht="15" thickBot="1">
      <c r="A1830" s="97">
        <v>42325</v>
      </c>
      <c r="B1830" s="98">
        <v>2.7839999999999998</v>
      </c>
      <c r="C1830" s="98">
        <v>2.9740000000000002</v>
      </c>
      <c r="D1830" s="132">
        <f>IF(C1830&lt;MAX($C$2:C1830),C1830/MAX($C$2:C1830)-1,0)</f>
        <v>-0.27000490918016684</v>
      </c>
    </row>
    <row r="1831" spans="1:4" ht="15" thickBot="1">
      <c r="A1831" s="97">
        <v>42326</v>
      </c>
      <c r="B1831" s="98">
        <v>2.7069999999999999</v>
      </c>
      <c r="C1831" s="98">
        <v>2.8969999999999998</v>
      </c>
      <c r="D1831" s="132">
        <f>IF(C1831&lt;MAX($C$2:C1831),C1831/MAX($C$2:C1831)-1,0)</f>
        <v>-0.28890525282277857</v>
      </c>
    </row>
    <row r="1832" spans="1:4" ht="15" thickBot="1">
      <c r="A1832" s="97">
        <v>42327</v>
      </c>
      <c r="B1832" s="98">
        <v>2.78</v>
      </c>
      <c r="C1832" s="98">
        <v>2.97</v>
      </c>
      <c r="D1832" s="132">
        <f>IF(C1832&lt;MAX($C$2:C1832),C1832/MAX($C$2:C1832)-1,0)</f>
        <v>-0.27098674521354926</v>
      </c>
    </row>
    <row r="1833" spans="1:4" ht="15" thickBot="1">
      <c r="A1833" s="97">
        <v>42328</v>
      </c>
      <c r="B1833" s="98">
        <v>2.8170000000000002</v>
      </c>
      <c r="C1833" s="98">
        <v>3.0070000000000001</v>
      </c>
      <c r="D1833" s="132">
        <f>IF(C1833&lt;MAX($C$2:C1833),C1833/MAX($C$2:C1833)-1,0)</f>
        <v>-0.26190476190476186</v>
      </c>
    </row>
    <row r="1834" spans="1:4" ht="15" thickBot="1">
      <c r="A1834" s="97">
        <v>42331</v>
      </c>
      <c r="B1834" s="98">
        <v>2.7839999999999998</v>
      </c>
      <c r="C1834" s="98">
        <v>2.9740000000000002</v>
      </c>
      <c r="D1834" s="132">
        <f>IF(C1834&lt;MAX($C$2:C1834),C1834/MAX($C$2:C1834)-1,0)</f>
        <v>-0.27000490918016684</v>
      </c>
    </row>
    <row r="1835" spans="1:4" ht="15" thickBot="1">
      <c r="A1835" s="97">
        <v>42332</v>
      </c>
      <c r="B1835" s="98">
        <v>2.8159999999999998</v>
      </c>
      <c r="C1835" s="98">
        <v>3.0059999999999998</v>
      </c>
      <c r="D1835" s="132">
        <f>IF(C1835&lt;MAX($C$2:C1835),C1835/MAX($C$2:C1835)-1,0)</f>
        <v>-0.26215022091310758</v>
      </c>
    </row>
    <row r="1836" spans="1:4" ht="15" thickBot="1">
      <c r="A1836" s="97">
        <v>42333</v>
      </c>
      <c r="B1836" s="98">
        <v>2.8860000000000001</v>
      </c>
      <c r="C1836" s="98">
        <v>3.0760000000000001</v>
      </c>
      <c r="D1836" s="132">
        <f>IF(C1836&lt;MAX($C$2:C1836),C1836/MAX($C$2:C1836)-1,0)</f>
        <v>-0.24496809032891498</v>
      </c>
    </row>
    <row r="1837" spans="1:4" ht="15" thickBot="1">
      <c r="A1837" s="97">
        <v>42334</v>
      </c>
      <c r="B1837" s="98">
        <v>2.8639999999999999</v>
      </c>
      <c r="C1837" s="98">
        <v>3.0539999999999998</v>
      </c>
      <c r="D1837" s="132">
        <f>IF(C1837&lt;MAX($C$2:C1837),C1837/MAX($C$2:C1837)-1,0)</f>
        <v>-0.25036818851251841</v>
      </c>
    </row>
    <row r="1838" spans="1:4" ht="15" thickBot="1">
      <c r="A1838" s="97">
        <v>42335</v>
      </c>
      <c r="B1838" s="98">
        <v>2.7050000000000001</v>
      </c>
      <c r="C1838" s="98">
        <v>2.895</v>
      </c>
      <c r="D1838" s="132">
        <f>IF(C1838&lt;MAX($C$2:C1838),C1838/MAX($C$2:C1838)-1,0)</f>
        <v>-0.28939617083946978</v>
      </c>
    </row>
    <row r="1839" spans="1:4" ht="15" thickBot="1">
      <c r="A1839" s="97">
        <v>42338</v>
      </c>
      <c r="B1839" s="98">
        <v>2.7509999999999999</v>
      </c>
      <c r="C1839" s="98">
        <v>2.9409999999999998</v>
      </c>
      <c r="D1839" s="132">
        <f>IF(C1839&lt;MAX($C$2:C1839),C1839/MAX($C$2:C1839)-1,0)</f>
        <v>-0.27810505645557193</v>
      </c>
    </row>
    <row r="1840" spans="1:4" ht="15" thickBot="1">
      <c r="A1840" s="97">
        <v>42339</v>
      </c>
      <c r="B1840" s="98">
        <v>2.7559999999999998</v>
      </c>
      <c r="C1840" s="98">
        <v>2.9460000000000002</v>
      </c>
      <c r="D1840" s="132">
        <f>IF(C1840&lt;MAX($C$2:C1840),C1840/MAX($C$2:C1840)-1,0)</f>
        <v>-0.27687776141384379</v>
      </c>
    </row>
    <row r="1841" spans="1:4" ht="15" thickBot="1">
      <c r="A1841" s="97">
        <v>42340</v>
      </c>
      <c r="B1841" s="98">
        <v>2.7229999999999999</v>
      </c>
      <c r="C1841" s="98">
        <v>2.9129999999999998</v>
      </c>
      <c r="D1841" s="132">
        <f>IF(C1841&lt;MAX($C$2:C1841),C1841/MAX($C$2:C1841)-1,0)</f>
        <v>-0.28497790868924888</v>
      </c>
    </row>
    <row r="1842" spans="1:4" ht="15" thickBot="1">
      <c r="A1842" s="101">
        <v>42341</v>
      </c>
      <c r="B1842" s="98">
        <v>2.7909999999999999</v>
      </c>
      <c r="C1842" s="98">
        <v>2.9809999999999999</v>
      </c>
      <c r="D1842" s="132">
        <f>IF(C1842&lt;MAX($C$2:C1842),C1842/MAX($C$2:C1842)-1,0)</f>
        <v>-0.26828669612174771</v>
      </c>
    </row>
    <row r="1843" spans="1:4" ht="15" thickBot="1">
      <c r="A1843" s="97">
        <v>42342</v>
      </c>
      <c r="B1843" s="98">
        <v>2.774</v>
      </c>
      <c r="C1843" s="98">
        <v>2.964</v>
      </c>
      <c r="D1843" s="132">
        <f>IF(C1843&lt;MAX($C$2:C1843),C1843/MAX($C$2:C1843)-1,0)</f>
        <v>-0.27245949926362301</v>
      </c>
    </row>
    <row r="1844" spans="1:4" ht="15" thickBot="1">
      <c r="A1844" s="97">
        <v>42345</v>
      </c>
      <c r="B1844" s="98">
        <v>2.8330000000000002</v>
      </c>
      <c r="C1844" s="98">
        <v>3.0230000000000001</v>
      </c>
      <c r="D1844" s="132">
        <f>IF(C1844&lt;MAX($C$2:C1844),C1844/MAX($C$2:C1844)-1,0)</f>
        <v>-0.25797741777123218</v>
      </c>
    </row>
    <row r="1845" spans="1:4" ht="15" thickBot="1">
      <c r="A1845" s="97">
        <v>42346</v>
      </c>
      <c r="B1845" s="98">
        <v>2.8149999999999999</v>
      </c>
      <c r="C1845" s="98">
        <v>3.0049999999999999</v>
      </c>
      <c r="D1845" s="132">
        <f>IF(C1845&lt;MAX($C$2:C1845),C1845/MAX($C$2:C1845)-1,0)</f>
        <v>-0.26239567992145307</v>
      </c>
    </row>
    <row r="1846" spans="1:4" ht="15" thickBot="1">
      <c r="A1846" s="97">
        <v>42347</v>
      </c>
      <c r="B1846" s="98">
        <v>2.8109999999999999</v>
      </c>
      <c r="C1846" s="98">
        <v>3.0009999999999999</v>
      </c>
      <c r="D1846" s="132">
        <f>IF(C1846&lt;MAX($C$2:C1846),C1846/MAX($C$2:C1846)-1,0)</f>
        <v>-0.26337751595483549</v>
      </c>
    </row>
    <row r="1847" spans="1:4" ht="15" thickBot="1">
      <c r="A1847" s="97">
        <v>42348</v>
      </c>
      <c r="B1847" s="98">
        <v>2.8220000000000001</v>
      </c>
      <c r="C1847" s="98">
        <v>3.012</v>
      </c>
      <c r="D1847" s="132">
        <f>IF(C1847&lt;MAX($C$2:C1847),C1847/MAX($C$2:C1847)-1,0)</f>
        <v>-0.26067746686303384</v>
      </c>
    </row>
    <row r="1848" spans="1:4" ht="15" thickBot="1">
      <c r="A1848" s="97">
        <v>42349</v>
      </c>
      <c r="B1848" s="98">
        <v>2.802</v>
      </c>
      <c r="C1848" s="98">
        <v>2.992</v>
      </c>
      <c r="D1848" s="132">
        <f>IF(C1848&lt;MAX($C$2:C1848),C1848/MAX($C$2:C1848)-1,0)</f>
        <v>-0.26558664702994594</v>
      </c>
    </row>
    <row r="1849" spans="1:4" ht="15" thickBot="1">
      <c r="A1849" s="97">
        <v>42352</v>
      </c>
      <c r="B1849" s="98">
        <v>2.8220000000000001</v>
      </c>
      <c r="C1849" s="98">
        <v>3.012</v>
      </c>
      <c r="D1849" s="132">
        <f>IF(C1849&lt;MAX($C$2:C1849),C1849/MAX($C$2:C1849)-1,0)</f>
        <v>-0.26067746686303384</v>
      </c>
    </row>
    <row r="1850" spans="1:4" ht="15" thickBot="1">
      <c r="A1850" s="97">
        <v>42353</v>
      </c>
      <c r="B1850" s="98">
        <v>2.8410000000000002</v>
      </c>
      <c r="C1850" s="98">
        <v>3.0310000000000001</v>
      </c>
      <c r="D1850" s="132">
        <f>IF(C1850&lt;MAX($C$2:C1850),C1850/MAX($C$2:C1850)-1,0)</f>
        <v>-0.25601374570446733</v>
      </c>
    </row>
    <row r="1851" spans="1:4" ht="15" thickBot="1">
      <c r="A1851" s="97">
        <v>42354</v>
      </c>
      <c r="B1851" s="98">
        <v>2.8780000000000001</v>
      </c>
      <c r="C1851" s="98">
        <v>3.0680000000000001</v>
      </c>
      <c r="D1851" s="132">
        <f>IF(C1851&lt;MAX($C$2:C1851),C1851/MAX($C$2:C1851)-1,0)</f>
        <v>-0.24693176239567993</v>
      </c>
    </row>
    <row r="1852" spans="1:4" ht="15" thickBot="1">
      <c r="A1852" s="97">
        <v>42355</v>
      </c>
      <c r="B1852" s="98">
        <v>2.9340000000000002</v>
      </c>
      <c r="C1852" s="98">
        <v>3.1240000000000001</v>
      </c>
      <c r="D1852" s="132">
        <f>IF(C1852&lt;MAX($C$2:C1852),C1852/MAX($C$2:C1852)-1,0)</f>
        <v>-0.23318605792832592</v>
      </c>
    </row>
    <row r="1853" spans="1:4" ht="15" thickBot="1">
      <c r="A1853" s="97">
        <v>42356</v>
      </c>
      <c r="B1853" s="98">
        <v>2.9390000000000001</v>
      </c>
      <c r="C1853" s="98">
        <v>3.129</v>
      </c>
      <c r="D1853" s="132">
        <f>IF(C1853&lt;MAX($C$2:C1853),C1853/MAX($C$2:C1853)-1,0)</f>
        <v>-0.23195876288659789</v>
      </c>
    </row>
    <row r="1854" spans="1:4" ht="15" thickBot="1">
      <c r="A1854" s="97">
        <v>42359</v>
      </c>
      <c r="B1854" s="98">
        <v>2.964</v>
      </c>
      <c r="C1854" s="98">
        <v>3.1539999999999999</v>
      </c>
      <c r="D1854" s="132">
        <f>IF(C1854&lt;MAX($C$2:C1854),C1854/MAX($C$2:C1854)-1,0)</f>
        <v>-0.22582228767795776</v>
      </c>
    </row>
    <row r="1855" spans="1:4" ht="15" thickBot="1">
      <c r="A1855" s="97">
        <v>42360</v>
      </c>
      <c r="B1855" s="98">
        <v>2.984</v>
      </c>
      <c r="C1855" s="98">
        <v>3.1739999999999999</v>
      </c>
      <c r="D1855" s="132">
        <f>IF(C1855&lt;MAX($C$2:C1855),C1855/MAX($C$2:C1855)-1,0)</f>
        <v>-0.22091310751104565</v>
      </c>
    </row>
    <row r="1856" spans="1:4" ht="15" thickBot="1">
      <c r="A1856" s="97">
        <v>42361</v>
      </c>
      <c r="B1856" s="98">
        <v>2.9260000000000002</v>
      </c>
      <c r="C1856" s="98">
        <v>3.1160000000000001</v>
      </c>
      <c r="D1856" s="132">
        <f>IF(C1856&lt;MAX($C$2:C1856),C1856/MAX($C$2:C1856)-1,0)</f>
        <v>-0.23514972999509076</v>
      </c>
    </row>
    <row r="1857" spans="1:4" ht="15" thickBot="1">
      <c r="A1857" s="97">
        <v>42362</v>
      </c>
      <c r="B1857" s="98">
        <v>2.9369999999999998</v>
      </c>
      <c r="C1857" s="98">
        <v>3.1269999999999998</v>
      </c>
      <c r="D1857" s="132">
        <f>IF(C1857&lt;MAX($C$2:C1857),C1857/MAX($C$2:C1857)-1,0)</f>
        <v>-0.23244968090328921</v>
      </c>
    </row>
    <row r="1858" spans="1:4" ht="15" thickBot="1">
      <c r="A1858" s="97">
        <v>42363</v>
      </c>
      <c r="B1858" s="98">
        <v>2.9409999999999998</v>
      </c>
      <c r="C1858" s="98">
        <v>3.1309999999999998</v>
      </c>
      <c r="D1858" s="132">
        <f>IF(C1858&lt;MAX($C$2:C1858),C1858/MAX($C$2:C1858)-1,0)</f>
        <v>-0.23146784486990679</v>
      </c>
    </row>
    <row r="1859" spans="1:4" ht="15" thickBot="1">
      <c r="A1859" s="97">
        <v>42366</v>
      </c>
      <c r="B1859" s="98">
        <v>2.8820000000000001</v>
      </c>
      <c r="C1859" s="98">
        <v>3.0720000000000001</v>
      </c>
      <c r="D1859" s="132">
        <f>IF(C1859&lt;MAX($C$2:C1859),C1859/MAX($C$2:C1859)-1,0)</f>
        <v>-0.2459499263622974</v>
      </c>
    </row>
    <row r="1860" spans="1:4" ht="15" thickBot="1">
      <c r="A1860" s="97">
        <v>42367</v>
      </c>
      <c r="B1860" s="98">
        <v>2.903</v>
      </c>
      <c r="C1860" s="98">
        <v>3.093</v>
      </c>
      <c r="D1860" s="132">
        <f>IF(C1860&lt;MAX($C$2:C1860),C1860/MAX($C$2:C1860)-1,0)</f>
        <v>-0.2407952871870398</v>
      </c>
    </row>
    <row r="1861" spans="1:4" ht="15" thickBot="1">
      <c r="A1861" s="97">
        <v>42368</v>
      </c>
      <c r="B1861" s="98">
        <v>2.931</v>
      </c>
      <c r="C1861" s="98">
        <v>3.121</v>
      </c>
      <c r="D1861" s="132">
        <f>IF(C1861&lt;MAX($C$2:C1861),C1861/MAX($C$2:C1861)-1,0)</f>
        <v>-0.23392243495336273</v>
      </c>
    </row>
    <row r="1862" spans="1:4" ht="15" thickBot="1">
      <c r="A1862" s="101">
        <v>42369</v>
      </c>
      <c r="B1862" s="98">
        <v>2.8860000000000001</v>
      </c>
      <c r="C1862" s="98">
        <v>3.0760000000000001</v>
      </c>
      <c r="D1862" s="132">
        <f>IF(C1862&lt;MAX($C$2:C1862),C1862/MAX($C$2:C1862)-1,0)</f>
        <v>-0.24496809032891498</v>
      </c>
    </row>
    <row r="1863" spans="1:4" ht="15" thickBot="1">
      <c r="A1863" s="97">
        <v>42373</v>
      </c>
      <c r="B1863" s="98">
        <v>2.63</v>
      </c>
      <c r="C1863" s="98">
        <v>2.82</v>
      </c>
      <c r="D1863" s="132">
        <f>IF(C1863&lt;MAX($C$2:C1863),C1863/MAX($C$2:C1863)-1,0)</f>
        <v>-0.3078055964653903</v>
      </c>
    </row>
    <row r="1864" spans="1:4" ht="15" thickBot="1">
      <c r="A1864" s="97">
        <v>42374</v>
      </c>
      <c r="B1864" s="98">
        <v>2.6179999999999999</v>
      </c>
      <c r="C1864" s="98">
        <v>2.8079999999999998</v>
      </c>
      <c r="D1864" s="132">
        <f>IF(C1864&lt;MAX($C$2:C1864),C1864/MAX($C$2:C1864)-1,0)</f>
        <v>-0.31075110456553756</v>
      </c>
    </row>
    <row r="1865" spans="1:4" ht="15" thickBot="1">
      <c r="A1865" s="97">
        <v>42375</v>
      </c>
      <c r="B1865" s="98">
        <v>2.6720000000000002</v>
      </c>
      <c r="C1865" s="98">
        <v>2.8620000000000001</v>
      </c>
      <c r="D1865" s="132">
        <f>IF(C1865&lt;MAX($C$2:C1865),C1865/MAX($C$2:C1865)-1,0)</f>
        <v>-0.29749631811487476</v>
      </c>
    </row>
    <row r="1866" spans="1:4" ht="15" thickBot="1">
      <c r="A1866" s="97">
        <v>42376</v>
      </c>
      <c r="B1866" s="98">
        <v>2.4620000000000002</v>
      </c>
      <c r="C1866" s="98">
        <v>2.6520000000000001</v>
      </c>
      <c r="D1866" s="132">
        <f>IF(C1866&lt;MAX($C$2:C1866),C1866/MAX($C$2:C1866)-1,0)</f>
        <v>-0.34904270986745212</v>
      </c>
    </row>
    <row r="1867" spans="1:4" ht="15" thickBot="1">
      <c r="A1867" s="97">
        <v>42377</v>
      </c>
      <c r="B1867" s="98">
        <v>2.4929999999999999</v>
      </c>
      <c r="C1867" s="98">
        <v>2.6829999999999998</v>
      </c>
      <c r="D1867" s="132">
        <f>IF(C1867&lt;MAX($C$2:C1867),C1867/MAX($C$2:C1867)-1,0)</f>
        <v>-0.34143348060873835</v>
      </c>
    </row>
    <row r="1868" spans="1:4" ht="15" thickBot="1">
      <c r="A1868" s="97">
        <v>42380</v>
      </c>
      <c r="B1868" s="98">
        <v>2.35</v>
      </c>
      <c r="C1868" s="98">
        <v>2.54</v>
      </c>
      <c r="D1868" s="132">
        <f>IF(C1868&lt;MAX($C$2:C1868),C1868/MAX($C$2:C1868)-1,0)</f>
        <v>-0.37653411880216003</v>
      </c>
    </row>
    <row r="1869" spans="1:4" ht="15" thickBot="1">
      <c r="A1869" s="97">
        <v>42381</v>
      </c>
      <c r="B1869" s="98">
        <v>2.3730000000000002</v>
      </c>
      <c r="C1869" s="98">
        <v>2.5630000000000002</v>
      </c>
      <c r="D1869" s="132">
        <f>IF(C1869&lt;MAX($C$2:C1869),C1869/MAX($C$2:C1869)-1,0)</f>
        <v>-0.370888561610211</v>
      </c>
    </row>
    <row r="1870" spans="1:4" ht="15" thickBot="1">
      <c r="A1870" s="97">
        <v>42382</v>
      </c>
      <c r="B1870" s="98">
        <v>2.2890000000000001</v>
      </c>
      <c r="C1870" s="98">
        <v>2.4790000000000001</v>
      </c>
      <c r="D1870" s="132">
        <f>IF(C1870&lt;MAX($C$2:C1870),C1870/MAX($C$2:C1870)-1,0)</f>
        <v>-0.39150711831124196</v>
      </c>
    </row>
    <row r="1871" spans="1:4" ht="15" thickBot="1">
      <c r="A1871" s="97">
        <v>42383</v>
      </c>
      <c r="B1871" s="98">
        <v>2.4169999999999998</v>
      </c>
      <c r="C1871" s="98">
        <v>2.6070000000000002</v>
      </c>
      <c r="D1871" s="132">
        <f>IF(C1871&lt;MAX($C$2:C1871),C1871/MAX($C$2:C1871)-1,0)</f>
        <v>-0.36008836524300436</v>
      </c>
    </row>
    <row r="1872" spans="1:4" ht="15" thickBot="1">
      <c r="A1872" s="97">
        <v>42384</v>
      </c>
      <c r="B1872" s="98">
        <v>2.3580000000000001</v>
      </c>
      <c r="C1872" s="98">
        <v>2.548</v>
      </c>
      <c r="D1872" s="132">
        <f>IF(C1872&lt;MAX($C$2:C1872),C1872/MAX($C$2:C1872)-1,0)</f>
        <v>-0.37457044673539519</v>
      </c>
    </row>
    <row r="1873" spans="1:4" ht="15" thickBot="1">
      <c r="A1873" s="97">
        <v>42387</v>
      </c>
      <c r="B1873" s="98">
        <v>2.4119999999999999</v>
      </c>
      <c r="C1873" s="98">
        <v>2.6019999999999999</v>
      </c>
      <c r="D1873" s="132">
        <f>IF(C1873&lt;MAX($C$2:C1873),C1873/MAX($C$2:C1873)-1,0)</f>
        <v>-0.3613156602847325</v>
      </c>
    </row>
    <row r="1874" spans="1:4" ht="15" thickBot="1">
      <c r="A1874" s="97">
        <v>42388</v>
      </c>
      <c r="B1874" s="98">
        <v>2.5049999999999999</v>
      </c>
      <c r="C1874" s="98">
        <v>2.6949999999999998</v>
      </c>
      <c r="D1874" s="132">
        <f>IF(C1874&lt;MAX($C$2:C1874),C1874/MAX($C$2:C1874)-1,0)</f>
        <v>-0.33848797250859108</v>
      </c>
    </row>
    <row r="1875" spans="1:4" ht="15" thickBot="1">
      <c r="A1875" s="97">
        <v>42389</v>
      </c>
      <c r="B1875" s="98">
        <v>2.4700000000000002</v>
      </c>
      <c r="C1875" s="98">
        <v>2.66</v>
      </c>
      <c r="D1875" s="132">
        <f>IF(C1875&lt;MAX($C$2:C1875),C1875/MAX($C$2:C1875)-1,0)</f>
        <v>-0.34707903780068727</v>
      </c>
    </row>
    <row r="1876" spans="1:4" ht="15" thickBot="1">
      <c r="A1876" s="97">
        <v>42390</v>
      </c>
      <c r="B1876" s="98">
        <v>2.3780000000000001</v>
      </c>
      <c r="C1876" s="98">
        <v>2.5680000000000001</v>
      </c>
      <c r="D1876" s="132">
        <f>IF(C1876&lt;MAX($C$2:C1876),C1876/MAX($C$2:C1876)-1,0)</f>
        <v>-0.36966126656848297</v>
      </c>
    </row>
    <row r="1877" spans="1:4" ht="15" thickBot="1">
      <c r="A1877" s="97">
        <v>42391</v>
      </c>
      <c r="B1877" s="98">
        <v>2.4319999999999999</v>
      </c>
      <c r="C1877" s="98">
        <v>2.6219999999999999</v>
      </c>
      <c r="D1877" s="132">
        <f>IF(C1877&lt;MAX($C$2:C1877),C1877/MAX($C$2:C1877)-1,0)</f>
        <v>-0.35640648011782028</v>
      </c>
    </row>
    <row r="1878" spans="1:4" ht="15" thickBot="1">
      <c r="A1878" s="97">
        <v>42394</v>
      </c>
      <c r="B1878" s="98">
        <v>2.4660000000000002</v>
      </c>
      <c r="C1878" s="98">
        <v>2.6560000000000001</v>
      </c>
      <c r="D1878" s="132">
        <f>IF(C1878&lt;MAX($C$2:C1878),C1878/MAX($C$2:C1878)-1,0)</f>
        <v>-0.3480608738340697</v>
      </c>
    </row>
    <row r="1879" spans="1:4" ht="15" thickBot="1">
      <c r="A1879" s="97">
        <v>42395</v>
      </c>
      <c r="B1879" s="98">
        <v>2.3010000000000002</v>
      </c>
      <c r="C1879" s="98">
        <v>2.4910000000000001</v>
      </c>
      <c r="D1879" s="132">
        <f>IF(C1879&lt;MAX($C$2:C1879),C1879/MAX($C$2:C1879)-1,0)</f>
        <v>-0.3885616102110947</v>
      </c>
    </row>
    <row r="1880" spans="1:4" ht="15" thickBot="1">
      <c r="A1880" s="97">
        <v>42396</v>
      </c>
      <c r="B1880" s="98">
        <v>2.2709999999999999</v>
      </c>
      <c r="C1880" s="98">
        <v>2.4609999999999999</v>
      </c>
      <c r="D1880" s="132">
        <f>IF(C1880&lt;MAX($C$2:C1880),C1880/MAX($C$2:C1880)-1,0)</f>
        <v>-0.39592538046146297</v>
      </c>
    </row>
    <row r="1881" spans="1:4" ht="15" thickBot="1">
      <c r="A1881" s="97">
        <v>42397</v>
      </c>
      <c r="B1881" s="98">
        <v>2.1819999999999999</v>
      </c>
      <c r="C1881" s="98">
        <v>2.3719999999999999</v>
      </c>
      <c r="D1881" s="132">
        <f>IF(C1881&lt;MAX($C$2:C1881),C1881/MAX($C$2:C1881)-1,0)</f>
        <v>-0.41777123220422185</v>
      </c>
    </row>
    <row r="1882" spans="1:4" ht="15" thickBot="1">
      <c r="A1882" s="101">
        <v>42398</v>
      </c>
      <c r="B1882" s="98">
        <v>2.2639999999999998</v>
      </c>
      <c r="C1882" s="98">
        <v>2.4540000000000002</v>
      </c>
      <c r="D1882" s="132">
        <f>IF(C1882&lt;MAX($C$2:C1882),C1882/MAX($C$2:C1882)-1,0)</f>
        <v>-0.3976435935198821</v>
      </c>
    </row>
    <row r="1883" spans="1:4" ht="15" thickBot="1">
      <c r="A1883" s="97">
        <v>42401</v>
      </c>
      <c r="B1883" s="98">
        <v>2.2519999999999998</v>
      </c>
      <c r="C1883" s="98">
        <v>2.4420000000000002</v>
      </c>
      <c r="D1883" s="132">
        <f>IF(C1883&lt;MAX($C$2:C1883),C1883/MAX($C$2:C1883)-1,0)</f>
        <v>-0.40058910162002936</v>
      </c>
    </row>
    <row r="1884" spans="1:4" ht="15" thickBot="1">
      <c r="A1884" s="97">
        <v>42402</v>
      </c>
      <c r="B1884" s="98">
        <v>2.3490000000000002</v>
      </c>
      <c r="C1884" s="98">
        <v>2.5390000000000001</v>
      </c>
      <c r="D1884" s="132">
        <f>IF(C1884&lt;MAX($C$2:C1884),C1884/MAX($C$2:C1884)-1,0)</f>
        <v>-0.37677957781050564</v>
      </c>
    </row>
    <row r="1885" spans="1:4" ht="15" thickBot="1">
      <c r="A1885" s="97">
        <v>42403</v>
      </c>
      <c r="B1885" s="98">
        <v>2.3730000000000002</v>
      </c>
      <c r="C1885" s="98">
        <v>2.5630000000000002</v>
      </c>
      <c r="D1885" s="132">
        <f>IF(C1885&lt;MAX($C$2:C1885),C1885/MAX($C$2:C1885)-1,0)</f>
        <v>-0.370888561610211</v>
      </c>
    </row>
    <row r="1886" spans="1:4" ht="15" thickBot="1">
      <c r="A1886" s="97">
        <v>42404</v>
      </c>
      <c r="B1886" s="98">
        <v>2.41</v>
      </c>
      <c r="C1886" s="98">
        <v>2.6</v>
      </c>
      <c r="D1886" s="132">
        <f>IF(C1886&lt;MAX($C$2:C1886),C1886/MAX($C$2:C1886)-1,0)</f>
        <v>-0.3618065783014236</v>
      </c>
    </row>
    <row r="1887" spans="1:4" ht="15" thickBot="1">
      <c r="A1887" s="97">
        <v>42405</v>
      </c>
      <c r="B1887" s="98">
        <v>2.3919999999999999</v>
      </c>
      <c r="C1887" s="98">
        <v>2.5819999999999999</v>
      </c>
      <c r="D1887" s="132">
        <f>IF(C1887&lt;MAX($C$2:C1887),C1887/MAX($C$2:C1887)-1,0)</f>
        <v>-0.36622484045164461</v>
      </c>
    </row>
    <row r="1888" spans="1:4" ht="15" thickBot="1">
      <c r="A1888" s="97">
        <v>42415</v>
      </c>
      <c r="B1888" s="98">
        <v>2.4169999999999998</v>
      </c>
      <c r="C1888" s="98">
        <v>2.6070000000000002</v>
      </c>
      <c r="D1888" s="132">
        <f>IF(C1888&lt;MAX($C$2:C1888),C1888/MAX($C$2:C1888)-1,0)</f>
        <v>-0.36008836524300436</v>
      </c>
    </row>
    <row r="1889" spans="1:5" ht="15" thickBot="1">
      <c r="A1889" s="97">
        <v>42416</v>
      </c>
      <c r="B1889" s="98">
        <v>2.504</v>
      </c>
      <c r="C1889" s="98">
        <v>2.694</v>
      </c>
      <c r="D1889" s="132">
        <f>IF(C1889&lt;MAX($C$2:C1889),C1889/MAX($C$2:C1889)-1,0)</f>
        <v>-0.33873343151693669</v>
      </c>
    </row>
    <row r="1890" spans="1:5" ht="15" thickBot="1">
      <c r="A1890" s="97">
        <v>42417</v>
      </c>
      <c r="B1890" s="98">
        <v>2.5190000000000001</v>
      </c>
      <c r="C1890" s="98">
        <v>2.7090000000000001</v>
      </c>
      <c r="D1890" s="132">
        <f>IF(C1890&lt;MAX($C$2:C1890),C1890/MAX($C$2:C1890)-1,0)</f>
        <v>-0.3350515463917525</v>
      </c>
    </row>
    <row r="1891" spans="1:5" ht="15" thickBot="1">
      <c r="A1891" s="97">
        <v>42418</v>
      </c>
      <c r="B1891" s="98">
        <v>2.5110000000000001</v>
      </c>
      <c r="C1891" s="98">
        <v>2.7010000000000001</v>
      </c>
      <c r="D1891" s="132">
        <f>IF(C1891&lt;MAX($C$2:C1891),C1891/MAX($C$2:C1891)-1,0)</f>
        <v>-0.33701521845851734</v>
      </c>
    </row>
    <row r="1892" spans="1:5" ht="15" thickBot="1">
      <c r="A1892" s="97">
        <v>42419</v>
      </c>
      <c r="B1892" s="98">
        <v>2.508</v>
      </c>
      <c r="C1892" s="98">
        <v>2.698</v>
      </c>
      <c r="D1892" s="132">
        <f>IF(C1892&lt;MAX($C$2:C1892),C1892/MAX($C$2:C1892)-1,0)</f>
        <v>-0.33775159548355427</v>
      </c>
    </row>
    <row r="1893" spans="1:5" ht="15" thickBot="1">
      <c r="A1893" s="97">
        <v>42422</v>
      </c>
      <c r="B1893" s="98">
        <v>2.5510000000000002</v>
      </c>
      <c r="C1893" s="98">
        <v>2.7410000000000001</v>
      </c>
      <c r="D1893" s="132">
        <f>IF(C1893&lt;MAX($C$2:C1893),C1893/MAX($C$2:C1893)-1,0)</f>
        <v>-0.32719685812469312</v>
      </c>
    </row>
    <row r="1894" spans="1:5" ht="15" thickBot="1">
      <c r="A1894" s="97">
        <v>42423</v>
      </c>
      <c r="B1894" s="98">
        <v>2.5110000000000001</v>
      </c>
      <c r="C1894" s="98">
        <v>2.7010000000000001</v>
      </c>
      <c r="D1894" s="132">
        <f>IF(C1894&lt;MAX($C$2:C1894),C1894/MAX($C$2:C1894)-1,0)</f>
        <v>-0.33701521845851734</v>
      </c>
    </row>
    <row r="1895" spans="1:5" ht="15" thickBot="1">
      <c r="A1895" s="97">
        <v>42424</v>
      </c>
      <c r="B1895" s="98">
        <v>2.492</v>
      </c>
      <c r="C1895" s="98">
        <v>2.6819999999999999</v>
      </c>
      <c r="D1895" s="132">
        <f>IF(C1895&lt;MAX($C$2:C1895),C1895/MAX($C$2:C1895)-1,0)</f>
        <v>-0.34167893961708395</v>
      </c>
    </row>
    <row r="1896" spans="1:5" ht="15" thickBot="1">
      <c r="A1896" s="97">
        <v>42425</v>
      </c>
      <c r="B1896" s="98">
        <v>2.302</v>
      </c>
      <c r="C1896" s="98">
        <v>2.492</v>
      </c>
      <c r="D1896" s="132">
        <f>IF(C1896&lt;MAX($C$2:C1896),C1896/MAX($C$2:C1896)-1,0)</f>
        <v>-0.38831615120274909</v>
      </c>
    </row>
    <row r="1897" spans="1:5" ht="15" thickBot="1">
      <c r="A1897" s="97">
        <v>42426</v>
      </c>
      <c r="B1897" s="98">
        <v>2.3290000000000002</v>
      </c>
      <c r="C1897" s="98">
        <v>2.5190000000000001</v>
      </c>
      <c r="D1897" s="132">
        <f>IF(C1897&lt;MAX($C$2:C1897),C1897/MAX($C$2:C1897)-1,0)</f>
        <v>-0.38168875797741775</v>
      </c>
    </row>
    <row r="1898" spans="1:5" ht="15" thickBot="1">
      <c r="A1898" s="97">
        <v>42429</v>
      </c>
      <c r="B1898" s="98">
        <v>2.1850000000000001</v>
      </c>
      <c r="C1898" s="98">
        <v>2.375</v>
      </c>
      <c r="D1898" s="132">
        <f>IF(C1898&lt;MAX($C$2:C1898),C1898/MAX($C$2:C1898)-1,0)</f>
        <v>-0.41703485517918504</v>
      </c>
      <c r="E1898" s="112">
        <f>IF(C1898&lt;MAX($C$1897:C1898),C1898/MAX($C$1897:C1898)-1,0)</f>
        <v>-5.7165541881699089E-2</v>
      </c>
    </row>
    <row r="1899" spans="1:5" ht="15" thickBot="1">
      <c r="A1899" s="97">
        <v>42430</v>
      </c>
      <c r="B1899" s="98">
        <v>2.2200000000000002</v>
      </c>
      <c r="C1899" s="98">
        <v>2.41</v>
      </c>
      <c r="D1899" s="132">
        <f>IF(C1899&lt;MAX($C$2:C1899),C1899/MAX($C$2:C1899)-1,0)</f>
        <v>-0.40844378988708885</v>
      </c>
      <c r="E1899" s="112">
        <f>IF(C1899&lt;MAX($C$1897:C1899),C1899/MAX($C$1897:C1899)-1,0)</f>
        <v>-4.3271139341008347E-2</v>
      </c>
    </row>
    <row r="1900" spans="1:5" ht="15" thickBot="1">
      <c r="A1900" s="97">
        <v>42431</v>
      </c>
      <c r="B1900" s="98">
        <v>2.3210000000000002</v>
      </c>
      <c r="C1900" s="98">
        <v>2.5110000000000001</v>
      </c>
      <c r="D1900" s="132">
        <f>IF(C1900&lt;MAX($C$2:C1900),C1900/MAX($C$2:C1900)-1,0)</f>
        <v>-0.38365243004418259</v>
      </c>
      <c r="E1900" s="112">
        <f>IF(C1900&lt;MAX($C$1897:C1900),C1900/MAX($C$1897:C1900)-1,0)</f>
        <v>-3.1758634378721284E-3</v>
      </c>
    </row>
    <row r="1901" spans="1:5" ht="15" thickBot="1">
      <c r="A1901" s="97">
        <v>42432</v>
      </c>
      <c r="B1901" s="98">
        <v>2.3119999999999998</v>
      </c>
      <c r="C1901" s="98">
        <v>2.5019999999999998</v>
      </c>
      <c r="D1901" s="132">
        <f>IF(C1901&lt;MAX($C$2:C1901),C1901/MAX($C$2:C1901)-1,0)</f>
        <v>-0.38586156111929315</v>
      </c>
      <c r="E1901" s="112">
        <f>IF(C1901&lt;MAX($C$1897:C1901),C1901/MAX($C$1897:C1901)-1,0)</f>
        <v>-6.7487098054784811E-3</v>
      </c>
    </row>
    <row r="1902" spans="1:5" ht="15" thickBot="1">
      <c r="A1902" s="101">
        <v>42433</v>
      </c>
      <c r="B1902" s="98">
        <v>2.2360000000000002</v>
      </c>
      <c r="C1902" s="98">
        <v>2.4260000000000002</v>
      </c>
      <c r="D1902" s="132">
        <f>IF(C1902&lt;MAX($C$2:C1902),C1902/MAX($C$2:C1902)-1,0)</f>
        <v>-0.40451644575355905</v>
      </c>
      <c r="E1902" s="112">
        <f>IF(C1902&lt;MAX($C$1897:C1902),C1902/MAX($C$1897:C1902)-1,0)</f>
        <v>-3.6919412465263979E-2</v>
      </c>
    </row>
    <row r="1903" spans="1:5" ht="15" thickBot="1">
      <c r="A1903" s="97">
        <v>42436</v>
      </c>
      <c r="B1903" s="98">
        <v>2.278</v>
      </c>
      <c r="C1903" s="98">
        <v>2.468</v>
      </c>
      <c r="D1903" s="132">
        <f>IF(C1903&lt;MAX($C$2:C1903),C1903/MAX($C$2:C1903)-1,0)</f>
        <v>-0.39420716740304362</v>
      </c>
      <c r="E1903" s="112">
        <f>IF(C1903&lt;MAX($C$1897:C1903),C1903/MAX($C$1897:C1903)-1,0)</f>
        <v>-2.024612941643511E-2</v>
      </c>
    </row>
    <row r="1904" spans="1:5" ht="15" thickBot="1">
      <c r="A1904" s="97">
        <v>42437</v>
      </c>
      <c r="B1904" s="98">
        <v>2.306</v>
      </c>
      <c r="C1904" s="98">
        <v>2.496</v>
      </c>
      <c r="D1904" s="132">
        <f>IF(C1904&lt;MAX($C$2:C1904),C1904/MAX($C$2:C1904)-1,0)</f>
        <v>-0.38733431516936667</v>
      </c>
      <c r="E1904" s="112">
        <f>IF(C1904&lt;MAX($C$1897:C1904),C1904/MAX($C$1897:C1904)-1,0)</f>
        <v>-9.1306073838824942E-3</v>
      </c>
    </row>
    <row r="1905" spans="1:5" ht="15" thickBot="1">
      <c r="A1905" s="97">
        <v>42438</v>
      </c>
      <c r="B1905" s="98">
        <v>2.2669999999999999</v>
      </c>
      <c r="C1905" s="98">
        <v>2.4569999999999999</v>
      </c>
      <c r="D1905" s="132">
        <f>IF(C1905&lt;MAX($C$2:C1905),C1905/MAX($C$2:C1905)-1,0)</f>
        <v>-0.39690721649484539</v>
      </c>
      <c r="E1905" s="112">
        <f>IF(C1905&lt;MAX($C$1897:C1905),C1905/MAX($C$1897:C1905)-1,0)</f>
        <v>-2.4612941643509467E-2</v>
      </c>
    </row>
    <row r="1906" spans="1:5" ht="15" thickBot="1">
      <c r="A1906" s="97">
        <v>42439</v>
      </c>
      <c r="B1906" s="98">
        <v>2.2410000000000001</v>
      </c>
      <c r="C1906" s="98">
        <v>2.431</v>
      </c>
      <c r="D1906" s="132">
        <f>IF(C1906&lt;MAX($C$2:C1906),C1906/MAX($C$2:C1906)-1,0)</f>
        <v>-0.40328915071183113</v>
      </c>
      <c r="E1906" s="112">
        <f>IF(C1906&lt;MAX($C$1897:C1906),C1906/MAX($C$1897:C1906)-1,0)</f>
        <v>-3.4934497816593968E-2</v>
      </c>
    </row>
    <row r="1907" spans="1:5" ht="15" thickBot="1">
      <c r="A1907" s="97">
        <v>42440</v>
      </c>
      <c r="B1907" s="98">
        <v>2.2229999999999999</v>
      </c>
      <c r="C1907" s="98">
        <v>2.4129999999999998</v>
      </c>
      <c r="D1907" s="132">
        <f>IF(C1907&lt;MAX($C$2:C1907),C1907/MAX($C$2:C1907)-1,0)</f>
        <v>-0.40770741286205203</v>
      </c>
      <c r="E1907" s="112">
        <f>IF(C1907&lt;MAX($C$1897:C1907),C1907/MAX($C$1897:C1907)-1,0)</f>
        <v>-4.2080190551806451E-2</v>
      </c>
    </row>
    <row r="1908" spans="1:5" ht="15" thickBot="1">
      <c r="A1908" s="97">
        <v>42443</v>
      </c>
      <c r="B1908" s="98">
        <v>2.3220000000000001</v>
      </c>
      <c r="C1908" s="98">
        <v>2.512</v>
      </c>
      <c r="D1908" s="132">
        <f>IF(C1908&lt;MAX($C$2:C1908),C1908/MAX($C$2:C1908)-1,0)</f>
        <v>-0.38340697103583699</v>
      </c>
      <c r="E1908" s="112">
        <f>IF(C1908&lt;MAX($C$1897:C1908),C1908/MAX($C$1897:C1908)-1,0)</f>
        <v>-2.7788805081382373E-3</v>
      </c>
    </row>
    <row r="1909" spans="1:5" ht="15" thickBot="1">
      <c r="A1909" s="97">
        <v>42444</v>
      </c>
      <c r="B1909" s="98">
        <v>2.3149999999999999</v>
      </c>
      <c r="C1909" s="98">
        <v>2.5049999999999999</v>
      </c>
      <c r="D1909" s="132">
        <f>IF(C1909&lt;MAX($C$2:C1909),C1909/MAX($C$2:C1909)-1,0)</f>
        <v>-0.38512518409425622</v>
      </c>
      <c r="E1909" s="112">
        <f>IF(C1909&lt;MAX($C$1897:C1909),C1909/MAX($C$1897:C1909)-1,0)</f>
        <v>-5.5577610162763635E-3</v>
      </c>
    </row>
    <row r="1910" spans="1:5" ht="15" thickBot="1">
      <c r="A1910" s="97">
        <v>42445</v>
      </c>
      <c r="B1910" s="98">
        <v>2.2850000000000001</v>
      </c>
      <c r="C1910" s="98">
        <v>2.4750000000000001</v>
      </c>
      <c r="D1910" s="132">
        <f>IF(C1910&lt;MAX($C$2:C1910),C1910/MAX($C$2:C1910)-1,0)</f>
        <v>-0.39248895434462439</v>
      </c>
      <c r="E1910" s="112">
        <f>IF(C1910&lt;MAX($C$1897:C1910),C1910/MAX($C$1897:C1910)-1,0)</f>
        <v>-1.7467248908296984E-2</v>
      </c>
    </row>
    <row r="1911" spans="1:5" ht="15" thickBot="1">
      <c r="A1911" s="97">
        <v>42446</v>
      </c>
      <c r="B1911" s="98">
        <v>2.3940000000000001</v>
      </c>
      <c r="C1911" s="98">
        <v>2.5840000000000001</v>
      </c>
      <c r="D1911" s="132">
        <f>IF(C1911&lt;MAX($C$2:C1911),C1911/MAX($C$2:C1911)-1,0)</f>
        <v>-0.36573392243495328</v>
      </c>
      <c r="E1911" s="112">
        <f>IF(C1911&lt;MAX($C$1897:C1911),C1911/MAX($C$1897:C1911)-1,0)</f>
        <v>0</v>
      </c>
    </row>
    <row r="1912" spans="1:5" ht="15" thickBot="1">
      <c r="A1912" s="97">
        <v>42447</v>
      </c>
      <c r="B1912" s="98">
        <v>2.476</v>
      </c>
      <c r="C1912" s="98">
        <v>2.6659999999999999</v>
      </c>
      <c r="D1912" s="132">
        <f>IF(C1912&lt;MAX($C$2:C1912),C1912/MAX($C$2:C1912)-1,0)</f>
        <v>-0.34560628375061364</v>
      </c>
      <c r="E1912" s="112">
        <f>IF(C1912&lt;MAX($C$1897:C1912),C1912/MAX($C$1897:C1912)-1,0)</f>
        <v>0</v>
      </c>
    </row>
    <row r="1913" spans="1:5" ht="15" thickBot="1">
      <c r="A1913" s="97">
        <v>42450</v>
      </c>
      <c r="B1913" s="98">
        <v>2.5190000000000001</v>
      </c>
      <c r="C1913" s="98">
        <v>2.7090000000000001</v>
      </c>
      <c r="D1913" s="132">
        <f>IF(C1913&lt;MAX($C$2:C1913),C1913/MAX($C$2:C1913)-1,0)</f>
        <v>-0.3350515463917525</v>
      </c>
      <c r="E1913" s="112">
        <f>IF(C1913&lt;MAX($C$1897:C1913),C1913/MAX($C$1897:C1913)-1,0)</f>
        <v>0</v>
      </c>
    </row>
    <row r="1914" spans="1:5" ht="15" thickBot="1">
      <c r="A1914" s="97">
        <v>42451</v>
      </c>
      <c r="B1914" s="98">
        <v>2.5</v>
      </c>
      <c r="C1914" s="98">
        <v>2.69</v>
      </c>
      <c r="D1914" s="132">
        <f>IF(C1914&lt;MAX($C$2:C1914),C1914/MAX($C$2:C1914)-1,0)</f>
        <v>-0.33971526755031911</v>
      </c>
      <c r="E1914" s="112">
        <f>IF(C1914&lt;MAX($C$1897:C1914),C1914/MAX($C$1897:C1914)-1,0)</f>
        <v>-7.0136581764489447E-3</v>
      </c>
    </row>
    <row r="1915" spans="1:5" ht="15" thickBot="1">
      <c r="A1915" s="97">
        <v>42452</v>
      </c>
      <c r="B1915" s="98">
        <v>2.524</v>
      </c>
      <c r="C1915" s="98">
        <v>2.714</v>
      </c>
      <c r="D1915" s="132">
        <f>IF(C1915&lt;MAX($C$2:C1915),C1915/MAX($C$2:C1915)-1,0)</f>
        <v>-0.33382425135002458</v>
      </c>
      <c r="E1915" s="112">
        <f>IF(C1915&lt;MAX($C$1897:C1915),C1915/MAX($C$1897:C1915)-1,0)</f>
        <v>0</v>
      </c>
    </row>
    <row r="1916" spans="1:5" ht="15" thickBot="1">
      <c r="A1916" s="97">
        <v>42453</v>
      </c>
      <c r="B1916" s="98">
        <v>2.4889999999999999</v>
      </c>
      <c r="C1916" s="98">
        <v>2.6789999999999998</v>
      </c>
      <c r="D1916" s="132">
        <f>IF(C1916&lt;MAX($C$2:C1916),C1916/MAX($C$2:C1916)-1,0)</f>
        <v>-0.34241531664212077</v>
      </c>
      <c r="E1916" s="112">
        <f>IF(C1916&lt;MAX($C$1897:C1916),C1916/MAX($C$1897:C1916)-1,0)</f>
        <v>-1.2896094325718588E-2</v>
      </c>
    </row>
    <row r="1917" spans="1:5" ht="15" thickBot="1">
      <c r="A1917" s="97">
        <v>42454</v>
      </c>
      <c r="B1917" s="98">
        <v>2.4889999999999999</v>
      </c>
      <c r="C1917" s="98">
        <v>2.6789999999999998</v>
      </c>
      <c r="D1917" s="132">
        <f>IF(C1917&lt;MAX($C$2:C1917),C1917/MAX($C$2:C1917)-1,0)</f>
        <v>-0.34241531664212077</v>
      </c>
      <c r="E1917" s="112">
        <f>IF(C1917&lt;MAX($C$1897:C1917),C1917/MAX($C$1897:C1917)-1,0)</f>
        <v>-1.2896094325718588E-2</v>
      </c>
    </row>
    <row r="1918" spans="1:5" ht="15" thickBot="1">
      <c r="A1918" s="97">
        <v>42457</v>
      </c>
      <c r="B1918" s="98">
        <v>2.4750000000000001</v>
      </c>
      <c r="C1918" s="98">
        <v>2.665</v>
      </c>
      <c r="D1918" s="132">
        <f>IF(C1918&lt;MAX($C$2:C1918),C1918/MAX($C$2:C1918)-1,0)</f>
        <v>-0.34585174275895925</v>
      </c>
      <c r="E1918" s="112">
        <f>IF(C1918&lt;MAX($C$1897:C1918),C1918/MAX($C$1897:C1918)-1,0)</f>
        <v>-1.8054532056005823E-2</v>
      </c>
    </row>
    <row r="1919" spans="1:5" ht="15" thickBot="1">
      <c r="A1919" s="97">
        <v>42458</v>
      </c>
      <c r="B1919" s="98">
        <v>2.4289999999999998</v>
      </c>
      <c r="C1919" s="98">
        <v>2.6190000000000002</v>
      </c>
      <c r="D1919" s="132">
        <f>IF(C1919&lt;MAX($C$2:C1919),C1919/MAX($C$2:C1919)-1,0)</f>
        <v>-0.3571428571428571</v>
      </c>
      <c r="E1919" s="112">
        <f>IF(C1919&lt;MAX($C$1897:C1919),C1919/MAX($C$1897:C1919)-1,0)</f>
        <v>-3.5003684598378659E-2</v>
      </c>
    </row>
    <row r="1920" spans="1:5" ht="15" thickBot="1">
      <c r="A1920" s="97">
        <v>42459</v>
      </c>
      <c r="B1920" s="98">
        <v>2.5249999999999999</v>
      </c>
      <c r="C1920" s="98">
        <v>2.7149999999999999</v>
      </c>
      <c r="D1920" s="132">
        <f>IF(C1920&lt;MAX($C$2:C1920),C1920/MAX($C$2:C1920)-1,0)</f>
        <v>-0.33357879234167898</v>
      </c>
      <c r="E1920" s="112">
        <f>IF(C1920&lt;MAX($C$1897:C1920),C1920/MAX($C$1897:C1920)-1,0)</f>
        <v>0</v>
      </c>
    </row>
    <row r="1921" spans="1:5" ht="15" thickBot="1">
      <c r="A1921" s="97">
        <v>42460</v>
      </c>
      <c r="B1921" s="98">
        <v>2.516</v>
      </c>
      <c r="C1921" s="98">
        <v>2.706</v>
      </c>
      <c r="D1921" s="132">
        <f>IF(C1921&lt;MAX($C$2:C1921),C1921/MAX($C$2:C1921)-1,0)</f>
        <v>-0.33578792341678942</v>
      </c>
      <c r="E1921" s="112">
        <f>IF(C1921&lt;MAX($C$1897:C1921),C1921/MAX($C$1897:C1921)-1,0)</f>
        <v>-3.3149171270717703E-3</v>
      </c>
    </row>
    <row r="1922" spans="1:5" ht="15" thickBot="1">
      <c r="A1922" s="101">
        <v>42461</v>
      </c>
      <c r="B1922" s="98">
        <v>2.5019999999999998</v>
      </c>
      <c r="C1922" s="98">
        <v>2.6920000000000002</v>
      </c>
      <c r="D1922" s="132">
        <f>IF(C1922&lt;MAX($C$2:C1922),C1922/MAX($C$2:C1922)-1,0)</f>
        <v>-0.33922434953362779</v>
      </c>
      <c r="E1922" s="112">
        <f>IF(C1922&lt;MAX($C$1897:C1922),C1922/MAX($C$1897:C1922)-1,0)</f>
        <v>-8.4714548802945489E-3</v>
      </c>
    </row>
    <row r="1923" spans="1:5" ht="15" thickBot="1">
      <c r="A1923" s="97">
        <v>42465</v>
      </c>
      <c r="B1923" s="98">
        <v>2.5680000000000001</v>
      </c>
      <c r="C1923" s="98">
        <v>2.758</v>
      </c>
      <c r="D1923" s="132">
        <f>IF(C1923&lt;MAX($C$2:C1923),C1923/MAX($C$2:C1923)-1,0)</f>
        <v>-0.32302405498281783</v>
      </c>
      <c r="E1923" s="112">
        <f>IF(C1923&lt;MAX($C$1897:C1923),C1923/MAX($C$1897:C1923)-1,0)</f>
        <v>0</v>
      </c>
    </row>
    <row r="1924" spans="1:5" ht="15" thickBot="1">
      <c r="A1924" s="97">
        <v>42466</v>
      </c>
      <c r="B1924" s="98">
        <v>2.5979999999999999</v>
      </c>
      <c r="C1924" s="98">
        <v>2.7879999999999998</v>
      </c>
      <c r="D1924" s="132">
        <f>IF(C1924&lt;MAX($C$2:C1924),C1924/MAX($C$2:C1924)-1,0)</f>
        <v>-0.31566028473244967</v>
      </c>
      <c r="E1924" s="112">
        <f>IF(C1924&lt;MAX($C$1897:C1924),C1924/MAX($C$1897:C1924)-1,0)</f>
        <v>0</v>
      </c>
    </row>
    <row r="1925" spans="1:5" ht="15" thickBot="1">
      <c r="A1925" s="97">
        <v>42467</v>
      </c>
      <c r="B1925" s="98">
        <v>2.56</v>
      </c>
      <c r="C1925" s="98">
        <v>2.75</v>
      </c>
      <c r="D1925" s="132">
        <f>IF(C1925&lt;MAX($C$2:C1925),C1925/MAX($C$2:C1925)-1,0)</f>
        <v>-0.32498772704958268</v>
      </c>
      <c r="E1925" s="112">
        <f>IF(C1925&lt;MAX($C$1897:C1925),C1925/MAX($C$1897:C1925)-1,0)</f>
        <v>-1.3629842180774676E-2</v>
      </c>
    </row>
    <row r="1926" spans="1:5" ht="15" thickBot="1">
      <c r="A1926" s="97">
        <v>42468</v>
      </c>
      <c r="B1926" s="98">
        <v>2.5419999999999998</v>
      </c>
      <c r="C1926" s="98">
        <v>2.7320000000000002</v>
      </c>
      <c r="D1926" s="132">
        <f>IF(C1926&lt;MAX($C$2:C1926),C1926/MAX($C$2:C1926)-1,0)</f>
        <v>-0.32940598919980357</v>
      </c>
      <c r="E1926" s="112">
        <f>IF(C1926&lt;MAX($C$1897:C1926),C1926/MAX($C$1897:C1926)-1,0)</f>
        <v>-2.0086083213773143E-2</v>
      </c>
    </row>
    <row r="1927" spans="1:5" ht="15" thickBot="1">
      <c r="A1927" s="97">
        <v>42471</v>
      </c>
      <c r="B1927" s="98">
        <v>2.5939999999999999</v>
      </c>
      <c r="C1927" s="98">
        <v>2.7839999999999998</v>
      </c>
      <c r="D1927" s="132">
        <f>IF(C1927&lt;MAX($C$2:C1927),C1927/MAX($C$2:C1927)-1,0)</f>
        <v>-0.31664212076583209</v>
      </c>
      <c r="E1927" s="112">
        <f>IF(C1927&lt;MAX($C$1897:C1927),C1927/MAX($C$1897:C1927)-1,0)</f>
        <v>-1.4347202295552641E-3</v>
      </c>
    </row>
    <row r="1928" spans="1:5" ht="15" thickBot="1">
      <c r="A1928" s="97">
        <v>42472</v>
      </c>
      <c r="B1928" s="98">
        <v>2.58</v>
      </c>
      <c r="C1928" s="98">
        <v>2.77</v>
      </c>
      <c r="D1928" s="132">
        <f>IF(C1928&lt;MAX($C$2:C1928),C1928/MAX($C$2:C1928)-1,0)</f>
        <v>-0.32007854688267057</v>
      </c>
      <c r="E1928" s="112">
        <f>IF(C1928&lt;MAX($C$1897:C1928),C1928/MAX($C$1897:C1928)-1,0)</f>
        <v>-6.4562410329984665E-3</v>
      </c>
    </row>
    <row r="1929" spans="1:5" ht="15" thickBot="1">
      <c r="A1929" s="97">
        <v>42473</v>
      </c>
      <c r="B1929" s="98">
        <v>2.589</v>
      </c>
      <c r="C1929" s="98">
        <v>2.7789999999999999</v>
      </c>
      <c r="D1929" s="132">
        <f>IF(C1929&lt;MAX($C$2:C1929),C1929/MAX($C$2:C1929)-1,0)</f>
        <v>-0.31786941580756012</v>
      </c>
      <c r="E1929" s="112">
        <f>IF(C1929&lt;MAX($C$1897:C1929),C1929/MAX($C$1897:C1929)-1,0)</f>
        <v>-3.2281205164992333E-3</v>
      </c>
    </row>
    <row r="1930" spans="1:5" ht="15" thickBot="1">
      <c r="A1930" s="97">
        <v>42474</v>
      </c>
      <c r="B1930" s="98">
        <v>2.6259999999999999</v>
      </c>
      <c r="C1930" s="98">
        <v>2.8159999999999998</v>
      </c>
      <c r="D1930" s="132">
        <f>IF(C1930&lt;MAX($C$2:C1930),C1930/MAX($C$2:C1930)-1,0)</f>
        <v>-0.30878743249877272</v>
      </c>
      <c r="E1930" s="112">
        <f>IF(C1930&lt;MAX($C$1897:C1930),C1930/MAX($C$1897:C1930)-1,0)</f>
        <v>0</v>
      </c>
    </row>
    <row r="1931" spans="1:5" ht="15" thickBot="1">
      <c r="A1931" s="97">
        <v>42475</v>
      </c>
      <c r="B1931" s="98">
        <v>2.613</v>
      </c>
      <c r="C1931" s="98">
        <v>2.8029999999999999</v>
      </c>
      <c r="D1931" s="132">
        <f>IF(C1931&lt;MAX($C$2:C1931),C1931/MAX($C$2:C1931)-1,0)</f>
        <v>-0.31197839960726559</v>
      </c>
      <c r="E1931" s="112">
        <f>IF(C1931&lt;MAX($C$1897:C1931),C1931/MAX($C$1897:C1931)-1,0)</f>
        <v>-4.6164772727272929E-3</v>
      </c>
    </row>
    <row r="1932" spans="1:5" ht="15" thickBot="1">
      <c r="A1932" s="97">
        <v>42478</v>
      </c>
      <c r="B1932" s="98">
        <v>2.577</v>
      </c>
      <c r="C1932" s="98">
        <v>2.7669999999999999</v>
      </c>
      <c r="D1932" s="132">
        <f>IF(C1932&lt;MAX($C$2:C1932),C1932/MAX($C$2:C1932)-1,0)</f>
        <v>-0.32081492390770738</v>
      </c>
      <c r="E1932" s="112">
        <f>IF(C1932&lt;MAX($C$1897:C1932),C1932/MAX($C$1897:C1932)-1,0)</f>
        <v>-1.7400568181818121E-2</v>
      </c>
    </row>
    <row r="1933" spans="1:5" ht="15" thickBot="1">
      <c r="A1933" s="97">
        <v>42479</v>
      </c>
      <c r="B1933" s="98">
        <v>2.581</v>
      </c>
      <c r="C1933" s="98">
        <v>2.7709999999999999</v>
      </c>
      <c r="D1933" s="132">
        <f>IF(C1933&lt;MAX($C$2:C1933),C1933/MAX($C$2:C1933)-1,0)</f>
        <v>-0.31983308787432496</v>
      </c>
      <c r="E1933" s="112">
        <f>IF(C1933&lt;MAX($C$1897:C1933),C1933/MAX($C$1897:C1933)-1,0)</f>
        <v>-1.5980113636363646E-2</v>
      </c>
    </row>
    <row r="1934" spans="1:5" ht="15" thickBot="1">
      <c r="A1934" s="97">
        <v>42480</v>
      </c>
      <c r="B1934" s="98">
        <v>2.4900000000000002</v>
      </c>
      <c r="C1934" s="98">
        <v>2.68</v>
      </c>
      <c r="D1934" s="132">
        <f>IF(C1934&lt;MAX($C$2:C1934),C1934/MAX($C$2:C1934)-1,0)</f>
        <v>-0.34216985763377505</v>
      </c>
      <c r="E1934" s="112">
        <f>IF(C1934&lt;MAX($C$1897:C1934),C1934/MAX($C$1897:C1934)-1,0)</f>
        <v>-4.8295454545454475E-2</v>
      </c>
    </row>
    <row r="1935" spans="1:5" ht="15" thickBot="1">
      <c r="A1935" s="97">
        <v>42481</v>
      </c>
      <c r="B1935" s="98">
        <v>2.4740000000000002</v>
      </c>
      <c r="C1935" s="98">
        <v>2.6640000000000001</v>
      </c>
      <c r="D1935" s="132">
        <f>IF(C1935&lt;MAX($C$2:C1935),C1935/MAX($C$2:C1935)-1,0)</f>
        <v>-0.34609720176730485</v>
      </c>
      <c r="E1935" s="112">
        <f>IF(C1935&lt;MAX($C$1897:C1935),C1935/MAX($C$1897:C1935)-1,0)</f>
        <v>-5.3977272727272596E-2</v>
      </c>
    </row>
    <row r="1936" spans="1:5" ht="15" thickBot="1">
      <c r="A1936" s="97">
        <v>42482</v>
      </c>
      <c r="B1936" s="98">
        <v>2.5049999999999999</v>
      </c>
      <c r="C1936" s="98">
        <v>2.6949999999999998</v>
      </c>
      <c r="D1936" s="132">
        <f>IF(C1936&lt;MAX($C$2:C1936),C1936/MAX($C$2:C1936)-1,0)</f>
        <v>-0.33848797250859108</v>
      </c>
      <c r="E1936" s="112">
        <f>IF(C1936&lt;MAX($C$1897:C1936),C1936/MAX($C$1897:C1936)-1,0)</f>
        <v>-4.296875E-2</v>
      </c>
    </row>
    <row r="1937" spans="1:5" ht="15" thickBot="1">
      <c r="A1937" s="97">
        <v>42485</v>
      </c>
      <c r="B1937" s="98">
        <v>2.4929999999999999</v>
      </c>
      <c r="C1937" s="98">
        <v>2.6829999999999998</v>
      </c>
      <c r="D1937" s="132">
        <f>IF(C1937&lt;MAX($C$2:C1937),C1937/MAX($C$2:C1937)-1,0)</f>
        <v>-0.34143348060873835</v>
      </c>
      <c r="E1937" s="112">
        <f>IF(C1937&lt;MAX($C$1897:C1937),C1937/MAX($C$1897:C1937)-1,0)</f>
        <v>-4.7230113636363646E-2</v>
      </c>
    </row>
    <row r="1938" spans="1:5" ht="15" thickBot="1">
      <c r="A1938" s="97">
        <v>42486</v>
      </c>
      <c r="B1938" s="98">
        <v>2.508</v>
      </c>
      <c r="C1938" s="98">
        <v>2.698</v>
      </c>
      <c r="D1938" s="132">
        <f>IF(C1938&lt;MAX($C$2:C1938),C1938/MAX($C$2:C1938)-1,0)</f>
        <v>-0.33775159548355427</v>
      </c>
      <c r="E1938" s="112">
        <f>IF(C1938&lt;MAX($C$1897:C1938),C1938/MAX($C$1897:C1938)-1,0)</f>
        <v>-4.1903409090909061E-2</v>
      </c>
    </row>
    <row r="1939" spans="1:5" ht="15" thickBot="1">
      <c r="A1939" s="97">
        <v>42487</v>
      </c>
      <c r="B1939" s="98">
        <v>2.5270000000000001</v>
      </c>
      <c r="C1939" s="98">
        <v>2.7170000000000001</v>
      </c>
      <c r="D1939" s="132">
        <f>IF(C1939&lt;MAX($C$2:C1939),C1939/MAX($C$2:C1939)-1,0)</f>
        <v>-0.33308787432498765</v>
      </c>
      <c r="E1939" s="112">
        <f>IF(C1939&lt;MAX($C$1897:C1939),C1939/MAX($C$1897:C1939)-1,0)</f>
        <v>-3.5156249999999889E-2</v>
      </c>
    </row>
    <row r="1940" spans="1:5" ht="15" thickBot="1">
      <c r="A1940" s="97">
        <v>42488</v>
      </c>
      <c r="B1940" s="98">
        <v>2.5259999999999998</v>
      </c>
      <c r="C1940" s="98">
        <v>2.7160000000000002</v>
      </c>
      <c r="D1940" s="132">
        <f>IF(C1940&lt;MAX($C$2:C1940),C1940/MAX($C$2:C1940)-1,0)</f>
        <v>-0.33333333333333326</v>
      </c>
      <c r="E1940" s="112">
        <f>IF(C1940&lt;MAX($C$1897:C1940),C1940/MAX($C$1897:C1940)-1,0)</f>
        <v>-3.5511363636363535E-2</v>
      </c>
    </row>
    <row r="1941" spans="1:5" ht="15" thickBot="1">
      <c r="A1941" s="97">
        <v>42489</v>
      </c>
      <c r="B1941" s="98">
        <v>2.5339999999999998</v>
      </c>
      <c r="C1941" s="98">
        <v>2.7240000000000002</v>
      </c>
      <c r="D1941" s="132">
        <f>IF(C1941&lt;MAX($C$2:C1941),C1941/MAX($C$2:C1941)-1,0)</f>
        <v>-0.33136966126656842</v>
      </c>
      <c r="E1941" s="112">
        <f>IF(C1941&lt;MAX($C$1897:C1941),C1941/MAX($C$1897:C1941)-1,0)</f>
        <v>-3.2670454545454364E-2</v>
      </c>
    </row>
    <row r="1942" spans="1:5" ht="15" thickBot="1">
      <c r="A1942" s="101">
        <v>42493</v>
      </c>
      <c r="B1942" s="98">
        <v>2.601</v>
      </c>
      <c r="C1942" s="98">
        <v>2.7909999999999999</v>
      </c>
      <c r="D1942" s="132">
        <f>IF(C1942&lt;MAX($C$2:C1942),C1942/MAX($C$2:C1942)-1,0)</f>
        <v>-0.31492390770741285</v>
      </c>
      <c r="E1942" s="112">
        <f>IF(C1942&lt;MAX($C$1897:C1942),C1942/MAX($C$1897:C1942)-1,0)</f>
        <v>-8.8778409090908283E-3</v>
      </c>
    </row>
    <row r="1943" spans="1:5" ht="15" thickBot="1">
      <c r="A1943" s="97">
        <v>42494</v>
      </c>
      <c r="B1943" s="98">
        <v>2.5840000000000001</v>
      </c>
      <c r="C1943" s="98">
        <v>2.774</v>
      </c>
      <c r="D1943" s="132">
        <f>IF(C1943&lt;MAX($C$2:C1943),C1943/MAX($C$2:C1943)-1,0)</f>
        <v>-0.31909671084928815</v>
      </c>
      <c r="E1943" s="112">
        <f>IF(C1943&lt;MAX($C$1897:C1943),C1943/MAX($C$1897:C1943)-1,0)</f>
        <v>-1.4914772727272707E-2</v>
      </c>
    </row>
    <row r="1944" spans="1:5" ht="15" thickBot="1">
      <c r="A1944" s="97">
        <v>42495</v>
      </c>
      <c r="B1944" s="98">
        <v>2.5880000000000001</v>
      </c>
      <c r="C1944" s="98">
        <v>2.778</v>
      </c>
      <c r="D1944" s="132">
        <f>IF(C1944&lt;MAX($C$2:C1944),C1944/MAX($C$2:C1944)-1,0)</f>
        <v>-0.31811487481590572</v>
      </c>
      <c r="E1944" s="112">
        <f>IF(C1944&lt;MAX($C$1897:C1944),C1944/MAX($C$1897:C1944)-1,0)</f>
        <v>-1.3494318181818121E-2</v>
      </c>
    </row>
    <row r="1945" spans="1:5" ht="15" thickBot="1">
      <c r="A1945" s="97">
        <v>42496</v>
      </c>
      <c r="B1945" s="98">
        <v>2.4969999999999999</v>
      </c>
      <c r="C1945" s="98">
        <v>2.6869999999999998</v>
      </c>
      <c r="D1945" s="132">
        <f>IF(C1945&lt;MAX($C$2:C1945),C1945/MAX($C$2:C1945)-1,0)</f>
        <v>-0.34045164457535593</v>
      </c>
      <c r="E1945" s="112">
        <f>IF(C1945&lt;MAX($C$1897:C1945),C1945/MAX($C$1897:C1945)-1,0)</f>
        <v>-4.5809659090909061E-2</v>
      </c>
    </row>
    <row r="1946" spans="1:5" ht="15" thickBot="1">
      <c r="A1946" s="97">
        <v>42499</v>
      </c>
      <c r="B1946" s="98">
        <v>2.4590000000000001</v>
      </c>
      <c r="C1946" s="98">
        <v>2.649</v>
      </c>
      <c r="D1946" s="132">
        <f>IF(C1946&lt;MAX($C$2:C1946),C1946/MAX($C$2:C1946)-1,0)</f>
        <v>-0.34977908689248893</v>
      </c>
      <c r="E1946" s="112">
        <f>IF(C1946&lt;MAX($C$1897:C1946),C1946/MAX($C$1897:C1946)-1,0)</f>
        <v>-5.9303977272727182E-2</v>
      </c>
    </row>
    <row r="1947" spans="1:5" ht="15" thickBot="1">
      <c r="A1947" s="97">
        <v>42500</v>
      </c>
      <c r="B1947" s="98">
        <v>2.4529999999999998</v>
      </c>
      <c r="C1947" s="98">
        <v>2.6429999999999998</v>
      </c>
      <c r="D1947" s="132">
        <f>IF(C1947&lt;MAX($C$2:C1947),C1947/MAX($C$2:C1947)-1,0)</f>
        <v>-0.35125184094256257</v>
      </c>
      <c r="E1947" s="112">
        <f>IF(C1947&lt;MAX($C$1897:C1947),C1947/MAX($C$1897:C1947)-1,0)</f>
        <v>-6.1434659090909061E-2</v>
      </c>
    </row>
    <row r="1948" spans="1:5" ht="15" thickBot="1">
      <c r="A1948" s="97">
        <v>42501</v>
      </c>
      <c r="B1948" s="98">
        <v>2.4279999999999999</v>
      </c>
      <c r="C1948" s="98">
        <v>2.6179999999999999</v>
      </c>
      <c r="D1948" s="132">
        <f>IF(C1948&lt;MAX($C$2:C1948),C1948/MAX($C$2:C1948)-1,0)</f>
        <v>-0.3573883161512027</v>
      </c>
      <c r="E1948" s="112">
        <f>IF(C1948&lt;MAX($C$1897:C1948),C1948/MAX($C$1897:C1948)-1,0)</f>
        <v>-7.03125E-2</v>
      </c>
    </row>
    <row r="1949" spans="1:5" ht="15" thickBot="1">
      <c r="A1949" s="97">
        <v>42502</v>
      </c>
      <c r="B1949" s="98">
        <v>2.431</v>
      </c>
      <c r="C1949" s="98">
        <v>2.621</v>
      </c>
      <c r="D1949" s="132">
        <f>IF(C1949&lt;MAX($C$2:C1949),C1949/MAX($C$2:C1949)-1,0)</f>
        <v>-0.35665193912616588</v>
      </c>
      <c r="E1949" s="112">
        <f>IF(C1949&lt;MAX($C$1897:C1949),C1949/MAX($C$1897:C1949)-1,0)</f>
        <v>-6.9247159090909061E-2</v>
      </c>
    </row>
    <row r="1950" spans="1:5" ht="15" thickBot="1">
      <c r="A1950" s="97">
        <v>42503</v>
      </c>
      <c r="B1950" s="98">
        <v>2.4180000000000001</v>
      </c>
      <c r="C1950" s="98">
        <v>2.6080000000000001</v>
      </c>
      <c r="D1950" s="132">
        <f>IF(C1950&lt;MAX($C$2:C1950),C1950/MAX($C$2:C1950)-1,0)</f>
        <v>-0.35984290623465875</v>
      </c>
      <c r="E1950" s="112">
        <f>IF(C1950&lt;MAX($C$1897:C1950),C1950/MAX($C$1897:C1950)-1,0)</f>
        <v>-7.3863636363636243E-2</v>
      </c>
    </row>
    <row r="1951" spans="1:5" ht="15" thickBot="1">
      <c r="A1951" s="97">
        <v>42506</v>
      </c>
      <c r="B1951" s="98">
        <v>2.456</v>
      </c>
      <c r="C1951" s="98">
        <v>2.6459999999999999</v>
      </c>
      <c r="D1951" s="132">
        <f>IF(C1951&lt;MAX($C$2:C1951),C1951/MAX($C$2:C1951)-1,0)</f>
        <v>-0.35051546391752575</v>
      </c>
      <c r="E1951" s="112">
        <f>IF(C1951&lt;MAX($C$1897:C1951),C1951/MAX($C$1897:C1951)-1,0)</f>
        <v>-6.0369318181818121E-2</v>
      </c>
    </row>
    <row r="1952" spans="1:5" ht="15" thickBot="1">
      <c r="A1952" s="97">
        <v>42507</v>
      </c>
      <c r="B1952" s="98">
        <v>2.4540000000000002</v>
      </c>
      <c r="C1952" s="98">
        <v>2.6440000000000001</v>
      </c>
      <c r="D1952" s="132">
        <f>IF(C1952&lt;MAX($C$2:C1952),C1952/MAX($C$2:C1952)-1,0)</f>
        <v>-0.35100638193421696</v>
      </c>
      <c r="E1952" s="112">
        <f>IF(C1952&lt;MAX($C$1897:C1952),C1952/MAX($C$1897:C1952)-1,0)</f>
        <v>-6.1079545454545303E-2</v>
      </c>
    </row>
    <row r="1953" spans="1:5" ht="15" thickBot="1">
      <c r="A1953" s="97">
        <v>42508</v>
      </c>
      <c r="B1953" s="98">
        <v>2.3980000000000001</v>
      </c>
      <c r="C1953" s="98">
        <v>2.5880000000000001</v>
      </c>
      <c r="D1953" s="132">
        <f>IF(C1953&lt;MAX($C$2:C1953),C1953/MAX($C$2:C1953)-1,0)</f>
        <v>-0.36475208640157086</v>
      </c>
      <c r="E1953" s="112">
        <f>IF(C1953&lt;MAX($C$1897:C1953),C1953/MAX($C$1897:C1953)-1,0)</f>
        <v>-8.0965909090909061E-2</v>
      </c>
    </row>
    <row r="1954" spans="1:5" ht="15" thickBot="1">
      <c r="A1954" s="97">
        <v>42509</v>
      </c>
      <c r="B1954" s="98">
        <v>2.4129999999999998</v>
      </c>
      <c r="C1954" s="98">
        <v>2.6030000000000002</v>
      </c>
      <c r="D1954" s="132">
        <f>IF(C1954&lt;MAX($C$2:C1954),C1954/MAX($C$2:C1954)-1,0)</f>
        <v>-0.36107020127638678</v>
      </c>
      <c r="E1954" s="112">
        <f>IF(C1954&lt;MAX($C$1897:C1954),C1954/MAX($C$1897:C1954)-1,0)</f>
        <v>-7.5639204545454475E-2</v>
      </c>
    </row>
    <row r="1955" spans="1:5" ht="15" thickBot="1">
      <c r="A1955" s="97">
        <v>42510</v>
      </c>
      <c r="B1955" s="98">
        <v>2.431</v>
      </c>
      <c r="C1955" s="98">
        <v>2.621</v>
      </c>
      <c r="D1955" s="132">
        <f>IF(C1955&lt;MAX($C$2:C1955),C1955/MAX($C$2:C1955)-1,0)</f>
        <v>-0.35665193912616588</v>
      </c>
      <c r="E1955" s="112">
        <f>IF(C1955&lt;MAX($C$1897:C1955),C1955/MAX($C$1897:C1955)-1,0)</f>
        <v>-6.9247159090909061E-2</v>
      </c>
    </row>
    <row r="1956" spans="1:5" ht="15" thickBot="1">
      <c r="A1956" s="97">
        <v>42513</v>
      </c>
      <c r="B1956" s="98">
        <v>2.476</v>
      </c>
      <c r="C1956" s="98">
        <v>2.6659999999999999</v>
      </c>
      <c r="D1956" s="132">
        <f>IF(C1956&lt;MAX($C$2:C1956),C1956/MAX($C$2:C1956)-1,0)</f>
        <v>-0.34560628375061364</v>
      </c>
      <c r="E1956" s="112">
        <f>IF(C1956&lt;MAX($C$1897:C1956),C1956/MAX($C$1897:C1956)-1,0)</f>
        <v>-5.3267045454545414E-2</v>
      </c>
    </row>
    <row r="1957" spans="1:5" ht="15" thickBot="1">
      <c r="A1957" s="97">
        <v>42514</v>
      </c>
      <c r="B1957" s="98">
        <v>2.4500000000000002</v>
      </c>
      <c r="C1957" s="98">
        <v>2.64</v>
      </c>
      <c r="D1957" s="132">
        <f>IF(C1957&lt;MAX($C$2:C1957),C1957/MAX($C$2:C1957)-1,0)</f>
        <v>-0.35198821796759938</v>
      </c>
      <c r="E1957" s="112">
        <f>IF(C1957&lt;MAX($C$1897:C1957),C1957/MAX($C$1897:C1957)-1,0)</f>
        <v>-6.2499999999999889E-2</v>
      </c>
    </row>
    <row r="1958" spans="1:5" ht="15" thickBot="1">
      <c r="A1958" s="97">
        <v>42515</v>
      </c>
      <c r="B1958" s="98">
        <v>2.4279999999999999</v>
      </c>
      <c r="C1958" s="98">
        <v>2.6179999999999999</v>
      </c>
      <c r="D1958" s="132">
        <f>IF(C1958&lt;MAX($C$2:C1958),C1958/MAX($C$2:C1958)-1,0)</f>
        <v>-0.3573883161512027</v>
      </c>
      <c r="E1958" s="112">
        <f>IF(C1958&lt;MAX($C$1897:C1958),C1958/MAX($C$1897:C1958)-1,0)</f>
        <v>-7.03125E-2</v>
      </c>
    </row>
    <row r="1959" spans="1:5" ht="15" thickBot="1">
      <c r="A1959" s="97">
        <v>42516</v>
      </c>
      <c r="B1959" s="98">
        <v>2.4460000000000002</v>
      </c>
      <c r="C1959" s="98">
        <v>2.6360000000000001</v>
      </c>
      <c r="D1959" s="132">
        <f>IF(C1959&lt;MAX($C$2:C1959),C1959/MAX($C$2:C1959)-1,0)</f>
        <v>-0.3529700540009818</v>
      </c>
      <c r="E1959" s="112">
        <f>IF(C1959&lt;MAX($C$1897:C1959),C1959/MAX($C$1897:C1959)-1,0)</f>
        <v>-6.3920454545454475E-2</v>
      </c>
    </row>
    <row r="1960" spans="1:5" ht="15" thickBot="1">
      <c r="A1960" s="97">
        <v>42517</v>
      </c>
      <c r="B1960" s="98">
        <v>2.4380000000000002</v>
      </c>
      <c r="C1960" s="98">
        <v>2.6280000000000001</v>
      </c>
      <c r="D1960" s="132">
        <f>IF(C1960&lt;MAX($C$2:C1960),C1960/MAX($C$2:C1960)-1,0)</f>
        <v>-0.35493372606774665</v>
      </c>
      <c r="E1960" s="112">
        <f>IF(C1960&lt;MAX($C$1897:C1960),C1960/MAX($C$1897:C1960)-1,0)</f>
        <v>-6.6761363636363535E-2</v>
      </c>
    </row>
    <row r="1961" spans="1:5" ht="15" thickBot="1">
      <c r="A1961" s="97">
        <v>42520</v>
      </c>
      <c r="B1961" s="98">
        <v>2.4289999999999998</v>
      </c>
      <c r="C1961" s="98">
        <v>2.6190000000000002</v>
      </c>
      <c r="D1961" s="132">
        <f>IF(C1961&lt;MAX($C$2:C1961),C1961/MAX($C$2:C1961)-1,0)</f>
        <v>-0.3571428571428571</v>
      </c>
      <c r="E1961" s="112">
        <f>IF(C1961&lt;MAX($C$1897:C1961),C1961/MAX($C$1897:C1961)-1,0)</f>
        <v>-6.9957386363636243E-2</v>
      </c>
    </row>
    <row r="1962" spans="1:5" ht="15" thickBot="1">
      <c r="A1962" s="101">
        <v>42521</v>
      </c>
      <c r="B1962" s="98">
        <v>2.5129999999999999</v>
      </c>
      <c r="C1962" s="98">
        <v>2.7029999999999998</v>
      </c>
      <c r="D1962" s="132">
        <f>IF(C1962&lt;MAX($C$2:C1962),C1962/MAX($C$2:C1962)-1,0)</f>
        <v>-0.33652430044182624</v>
      </c>
      <c r="E1962" s="112">
        <f>IF(C1962&lt;MAX($C$1897:C1962),C1962/MAX($C$1897:C1962)-1,0)</f>
        <v>-4.0127840909090939E-2</v>
      </c>
    </row>
    <row r="1963" spans="1:5" ht="15" thickBot="1">
      <c r="A1963" s="97">
        <v>42522</v>
      </c>
      <c r="B1963" s="98">
        <v>2.5219999999999998</v>
      </c>
      <c r="C1963" s="98">
        <v>2.7120000000000002</v>
      </c>
      <c r="D1963" s="132">
        <f>IF(C1963&lt;MAX($C$2:C1963),C1963/MAX($C$2:C1963)-1,0)</f>
        <v>-0.33431516936671568</v>
      </c>
      <c r="E1963" s="112">
        <f>IF(C1963&lt;MAX($C$1897:C1963),C1963/MAX($C$1897:C1963)-1,0)</f>
        <v>-3.693181818181801E-2</v>
      </c>
    </row>
    <row r="1964" spans="1:5" ht="15" thickBot="1">
      <c r="A1964" s="97">
        <v>42523</v>
      </c>
      <c r="B1964" s="98">
        <v>2.5249999999999999</v>
      </c>
      <c r="C1964" s="98">
        <v>2.7149999999999999</v>
      </c>
      <c r="D1964" s="132">
        <f>IF(C1964&lt;MAX($C$2:C1964),C1964/MAX($C$2:C1964)-1,0)</f>
        <v>-0.33357879234167898</v>
      </c>
      <c r="E1964" s="112">
        <f>IF(C1964&lt;MAX($C$1897:C1964),C1964/MAX($C$1897:C1964)-1,0)</f>
        <v>-3.5866477272727293E-2</v>
      </c>
    </row>
    <row r="1965" spans="1:5" ht="15" thickBot="1">
      <c r="A1965" s="97">
        <v>42524</v>
      </c>
      <c r="B1965" s="98">
        <v>2.556</v>
      </c>
      <c r="C1965" s="98">
        <v>2.746</v>
      </c>
      <c r="D1965" s="132">
        <f>IF(C1965&lt;MAX($C$2:C1965),C1965/MAX($C$2:C1965)-1,0)</f>
        <v>-0.3259695630829651</v>
      </c>
      <c r="E1965" s="112">
        <f>IF(C1965&lt;MAX($C$1897:C1965),C1965/MAX($C$1897:C1965)-1,0)</f>
        <v>-2.4857954545454475E-2</v>
      </c>
    </row>
    <row r="1966" spans="1:5" ht="15" thickBot="1">
      <c r="A1966" s="97">
        <v>42527</v>
      </c>
      <c r="B1966" s="98">
        <v>2.5680000000000001</v>
      </c>
      <c r="C1966" s="98">
        <v>2.758</v>
      </c>
      <c r="D1966" s="132">
        <f>IF(C1966&lt;MAX($C$2:C1966),C1966/MAX($C$2:C1966)-1,0)</f>
        <v>-0.32302405498281783</v>
      </c>
      <c r="E1966" s="112">
        <f>IF(C1966&lt;MAX($C$1897:C1966),C1966/MAX($C$1897:C1966)-1,0)</f>
        <v>-2.0596590909090828E-2</v>
      </c>
    </row>
    <row r="1967" spans="1:5" ht="15" thickBot="1">
      <c r="A1967" s="97">
        <v>42528</v>
      </c>
      <c r="B1967" s="98">
        <v>2.5609999999999999</v>
      </c>
      <c r="C1967" s="98">
        <v>2.7509999999999999</v>
      </c>
      <c r="D1967" s="132">
        <f>IF(C1967&lt;MAX($C$2:C1967),C1967/MAX($C$2:C1967)-1,0)</f>
        <v>-0.32474226804123707</v>
      </c>
      <c r="E1967" s="112">
        <f>IF(C1967&lt;MAX($C$1897:C1967),C1967/MAX($C$1897:C1967)-1,0)</f>
        <v>-2.3082386363636354E-2</v>
      </c>
    </row>
    <row r="1968" spans="1:5" ht="15" thickBot="1">
      <c r="A1968" s="97">
        <v>42529</v>
      </c>
      <c r="B1968" s="98">
        <v>2.5569999999999999</v>
      </c>
      <c r="C1968" s="98">
        <v>2.7469999999999999</v>
      </c>
      <c r="D1968" s="132">
        <f>IF(C1968&lt;MAX($C$2:C1968),C1968/MAX($C$2:C1968)-1,0)</f>
        <v>-0.32572410407461949</v>
      </c>
      <c r="E1968" s="112">
        <f>IF(C1968&lt;MAX($C$1897:C1968),C1968/MAX($C$1897:C1968)-1,0)</f>
        <v>-2.4502840909090939E-2</v>
      </c>
    </row>
    <row r="1969" spans="1:5" ht="15" thickBot="1">
      <c r="A1969" s="97">
        <v>42534</v>
      </c>
      <c r="B1969" s="98">
        <v>2.448</v>
      </c>
      <c r="C1969" s="98">
        <v>2.6379999999999999</v>
      </c>
      <c r="D1969" s="132">
        <f>IF(C1969&lt;MAX($C$2:C1969),C1969/MAX($C$2:C1969)-1,0)</f>
        <v>-0.35247913598429059</v>
      </c>
      <c r="E1969" s="112">
        <f>IF(C1969&lt;MAX($C$1897:C1969),C1969/MAX($C$1897:C1969)-1,0)</f>
        <v>-6.3210227272727293E-2</v>
      </c>
    </row>
    <row r="1970" spans="1:5" ht="15" thickBot="1">
      <c r="A1970" s="97">
        <v>42535</v>
      </c>
      <c r="B1970" s="98">
        <v>2.4550000000000001</v>
      </c>
      <c r="C1970" s="98">
        <v>2.645</v>
      </c>
      <c r="D1970" s="132">
        <f>IF(C1970&lt;MAX($C$2:C1970),C1970/MAX($C$2:C1970)-1,0)</f>
        <v>-0.35076092292587135</v>
      </c>
      <c r="E1970" s="112">
        <f>IF(C1970&lt;MAX($C$1897:C1970),C1970/MAX($C$1897:C1970)-1,0)</f>
        <v>-6.0724431818181768E-2</v>
      </c>
    </row>
    <row r="1971" spans="1:5" ht="15" thickBot="1">
      <c r="A1971" s="97">
        <v>42536</v>
      </c>
      <c r="B1971" s="98">
        <v>2.5350000000000001</v>
      </c>
      <c r="C1971" s="98">
        <v>2.7250000000000001</v>
      </c>
      <c r="D1971" s="132">
        <f>IF(C1971&lt;MAX($C$2:C1971),C1971/MAX($C$2:C1971)-1,0)</f>
        <v>-0.33112420225822281</v>
      </c>
      <c r="E1971" s="112">
        <f>IF(C1971&lt;MAX($C$1897:C1971),C1971/MAX($C$1897:C1971)-1,0)</f>
        <v>-3.2315340909090828E-2</v>
      </c>
    </row>
    <row r="1972" spans="1:5" ht="15" thickBot="1">
      <c r="A1972" s="97">
        <v>42537</v>
      </c>
      <c r="B1972" s="98">
        <v>2.5110000000000001</v>
      </c>
      <c r="C1972" s="98">
        <v>2.7010000000000001</v>
      </c>
      <c r="D1972" s="132">
        <f>IF(C1972&lt;MAX($C$2:C1972),C1972/MAX($C$2:C1972)-1,0)</f>
        <v>-0.33701521845851734</v>
      </c>
      <c r="E1972" s="112">
        <f>IF(C1972&lt;MAX($C$1897:C1972),C1972/MAX($C$1897:C1972)-1,0)</f>
        <v>-4.0838068181818121E-2</v>
      </c>
    </row>
    <row r="1973" spans="1:5" ht="15" thickBot="1">
      <c r="A1973" s="97">
        <v>42538</v>
      </c>
      <c r="B1973" s="98">
        <v>2.5129999999999999</v>
      </c>
      <c r="C1973" s="98">
        <v>2.7029999999999998</v>
      </c>
      <c r="D1973" s="132">
        <f>IF(C1973&lt;MAX($C$2:C1973),C1973/MAX($C$2:C1973)-1,0)</f>
        <v>-0.33652430044182624</v>
      </c>
      <c r="E1973" s="112">
        <f>IF(C1973&lt;MAX($C$1897:C1973),C1973/MAX($C$1897:C1973)-1,0)</f>
        <v>-4.0127840909090939E-2</v>
      </c>
    </row>
    <row r="1974" spans="1:5" ht="15" thickBot="1">
      <c r="A1974" s="97">
        <v>42541</v>
      </c>
      <c r="B1974" s="98">
        <v>2.5219999999999998</v>
      </c>
      <c r="C1974" s="98">
        <v>2.7120000000000002</v>
      </c>
      <c r="D1974" s="132">
        <f>IF(C1974&lt;MAX($C$2:C1974),C1974/MAX($C$2:C1974)-1,0)</f>
        <v>-0.33431516936671568</v>
      </c>
      <c r="E1974" s="112">
        <f>IF(C1974&lt;MAX($C$1897:C1974),C1974/MAX($C$1897:C1974)-1,0)</f>
        <v>-3.693181818181801E-2</v>
      </c>
    </row>
    <row r="1975" spans="1:5" ht="15" thickBot="1">
      <c r="A1975" s="97">
        <v>42542</v>
      </c>
      <c r="B1975" s="98">
        <v>2.496</v>
      </c>
      <c r="C1975" s="98">
        <v>2.6859999999999999</v>
      </c>
      <c r="D1975" s="132">
        <f>IF(C1975&lt;MAX($C$2:C1975),C1975/MAX($C$2:C1975)-1,0)</f>
        <v>-0.34069710358370153</v>
      </c>
      <c r="E1975" s="112">
        <f>IF(C1975&lt;MAX($C$1897:C1975),C1975/MAX($C$1897:C1975)-1,0)</f>
        <v>-4.6164772727272707E-2</v>
      </c>
    </row>
    <row r="1976" spans="1:5" ht="15" thickBot="1">
      <c r="A1976" s="97">
        <v>42543</v>
      </c>
      <c r="B1976" s="98">
        <v>2.5259999999999998</v>
      </c>
      <c r="C1976" s="98">
        <v>2.7160000000000002</v>
      </c>
      <c r="D1976" s="132">
        <f>IF(C1976&lt;MAX($C$2:C1976),C1976/MAX($C$2:C1976)-1,0)</f>
        <v>-0.33333333333333326</v>
      </c>
      <c r="E1976" s="112">
        <f>IF(C1976&lt;MAX($C$1897:C1976),C1976/MAX($C$1897:C1976)-1,0)</f>
        <v>-3.5511363636363535E-2</v>
      </c>
    </row>
    <row r="1977" spans="1:5" ht="15" thickBot="1">
      <c r="A1977" s="97">
        <v>42544</v>
      </c>
      <c r="B1977" s="98">
        <v>2.5169999999999999</v>
      </c>
      <c r="C1977" s="98">
        <v>2.7069999999999999</v>
      </c>
      <c r="D1977" s="132">
        <f>IF(C1977&lt;MAX($C$2:C1977),C1977/MAX($C$2:C1977)-1,0)</f>
        <v>-0.33554246440844382</v>
      </c>
      <c r="E1977" s="112">
        <f>IF(C1977&lt;MAX($C$1897:C1977),C1977/MAX($C$1897:C1977)-1,0)</f>
        <v>-3.8707386363636354E-2</v>
      </c>
    </row>
    <row r="1978" spans="1:5" ht="15" thickBot="1">
      <c r="A1978" s="97">
        <v>42545</v>
      </c>
      <c r="B1978" s="98">
        <v>2.4969999999999999</v>
      </c>
      <c r="C1978" s="98">
        <v>2.6869999999999998</v>
      </c>
      <c r="D1978" s="132">
        <f>IF(C1978&lt;MAX($C$2:C1978),C1978/MAX($C$2:C1978)-1,0)</f>
        <v>-0.34045164457535593</v>
      </c>
      <c r="E1978" s="112">
        <f>IF(C1978&lt;MAX($C$1897:C1978),C1978/MAX($C$1897:C1978)-1,0)</f>
        <v>-4.5809659090909061E-2</v>
      </c>
    </row>
    <row r="1979" spans="1:5" ht="15" thickBot="1">
      <c r="A1979" s="97">
        <v>42548</v>
      </c>
      <c r="B1979" s="98">
        <v>2.5659999999999998</v>
      </c>
      <c r="C1979" s="98">
        <v>2.7559999999999998</v>
      </c>
      <c r="D1979" s="132">
        <f>IF(C1979&lt;MAX($C$2:C1979),C1979/MAX($C$2:C1979)-1,0)</f>
        <v>-0.32351497299950915</v>
      </c>
      <c r="E1979" s="112">
        <f>IF(C1979&lt;MAX($C$1897:C1979),C1979/MAX($C$1897:C1979)-1,0)</f>
        <v>-2.1306818181818232E-2</v>
      </c>
    </row>
    <row r="1980" spans="1:5" ht="15" thickBot="1">
      <c r="A1980" s="97">
        <v>42549</v>
      </c>
      <c r="B1980" s="98">
        <v>2.5939999999999999</v>
      </c>
      <c r="C1980" s="98">
        <v>2.7839999999999998</v>
      </c>
      <c r="D1980" s="132">
        <f>IF(C1980&lt;MAX($C$2:C1980),C1980/MAX($C$2:C1980)-1,0)</f>
        <v>-0.31664212076583209</v>
      </c>
      <c r="E1980" s="112">
        <f>IF(C1980&lt;MAX($C$1897:C1980),C1980/MAX($C$1897:C1980)-1,0)</f>
        <v>-1.1363636363636354E-2</v>
      </c>
    </row>
    <row r="1981" spans="1:5" ht="15" thickBot="1">
      <c r="A1981" s="97">
        <v>42550</v>
      </c>
      <c r="B1981" s="98">
        <v>2.59</v>
      </c>
      <c r="C1981" s="98">
        <v>2.78</v>
      </c>
      <c r="D1981" s="132">
        <f>IF(C1981&lt;MAX($C$2:C1981),C1981/MAX($C$2:C1981)-1,0)</f>
        <v>-0.31762395679921451</v>
      </c>
      <c r="E1981" s="112">
        <f>IF(C1981&lt;MAX($C$1897:C1981),C1981/MAX($C$1897:C1981)-1,0)</f>
        <v>-1.2784090909090939E-2</v>
      </c>
    </row>
    <row r="1982" spans="1:5" ht="15" thickBot="1">
      <c r="A1982" s="101">
        <v>42551</v>
      </c>
      <c r="B1982" s="98">
        <v>2.5960000000000001</v>
      </c>
      <c r="C1982" s="98">
        <v>2.786</v>
      </c>
      <c r="D1982" s="132">
        <f>IF(C1982&lt;MAX($C$2:C1982),C1982/MAX($C$2:C1982)-1,0)</f>
        <v>-0.31615120274914088</v>
      </c>
      <c r="E1982" s="112">
        <f>IF(C1982&lt;MAX($C$1897:C1982),C1982/MAX($C$1897:C1982)-1,0)</f>
        <v>-1.0653409090909061E-2</v>
      </c>
    </row>
    <row r="1983" spans="1:5" ht="15" thickBot="1">
      <c r="A1983" s="97">
        <v>42552</v>
      </c>
      <c r="B1983" s="98">
        <v>2.5910000000000002</v>
      </c>
      <c r="C1983" s="98">
        <v>2.7810000000000001</v>
      </c>
      <c r="D1983" s="132">
        <f>IF(C1983&lt;MAX($C$2:C1983),C1983/MAX($C$2:C1983)-1,0)</f>
        <v>-0.31737849779086891</v>
      </c>
      <c r="E1983" s="112">
        <f>IF(C1983&lt;MAX($C$1897:C1983),C1983/MAX($C$1897:C1983)-1,0)</f>
        <v>-1.2428977272727182E-2</v>
      </c>
    </row>
    <row r="1984" spans="1:5" ht="15" thickBot="1">
      <c r="A1984" s="97">
        <v>42555</v>
      </c>
      <c r="B1984" s="98">
        <v>2.633</v>
      </c>
      <c r="C1984" s="98">
        <v>2.823</v>
      </c>
      <c r="D1984" s="132">
        <f>IF(C1984&lt;MAX($C$2:C1984),C1984/MAX($C$2:C1984)-1,0)</f>
        <v>-0.30706921944035348</v>
      </c>
      <c r="E1984" s="112">
        <f>IF(C1984&lt;MAX($C$1897:C1984),C1984/MAX($C$1897:C1984)-1,0)</f>
        <v>0</v>
      </c>
    </row>
    <row r="1985" spans="1:5" ht="15" thickBot="1">
      <c r="A1985" s="97">
        <v>42556</v>
      </c>
      <c r="B1985" s="98">
        <v>2.63</v>
      </c>
      <c r="C1985" s="98">
        <v>2.82</v>
      </c>
      <c r="D1985" s="132">
        <f>IF(C1985&lt;MAX($C$2:C1985),C1985/MAX($C$2:C1985)-1,0)</f>
        <v>-0.3078055964653903</v>
      </c>
      <c r="E1985" s="112">
        <f>IF(C1985&lt;MAX($C$1897:C1985),C1985/MAX($C$1897:C1985)-1,0)</f>
        <v>-1.0626992561105775E-3</v>
      </c>
    </row>
    <row r="1986" spans="1:5" ht="15" thickBot="1">
      <c r="A1986" s="97">
        <v>42557</v>
      </c>
      <c r="B1986" s="98">
        <v>2.625</v>
      </c>
      <c r="C1986" s="98">
        <v>2.8149999999999999</v>
      </c>
      <c r="D1986" s="132">
        <f>IF(C1986&lt;MAX($C$2:C1986),C1986/MAX($C$2:C1986)-1,0)</f>
        <v>-0.30903289150711832</v>
      </c>
      <c r="E1986" s="112">
        <f>IF(C1986&lt;MAX($C$1897:C1986),C1986/MAX($C$1897:C1986)-1,0)</f>
        <v>-2.8338646829614289E-3</v>
      </c>
    </row>
    <row r="1987" spans="1:5" ht="15" thickBot="1">
      <c r="A1987" s="97">
        <v>42558</v>
      </c>
      <c r="B1987" s="98">
        <v>2.6179999999999999</v>
      </c>
      <c r="C1987" s="98">
        <v>2.8079999999999998</v>
      </c>
      <c r="D1987" s="132">
        <f>IF(C1987&lt;MAX($C$2:C1987),C1987/MAX($C$2:C1987)-1,0)</f>
        <v>-0.31075110456553756</v>
      </c>
      <c r="E1987" s="112">
        <f>IF(C1987&lt;MAX($C$1897:C1987),C1987/MAX($C$1897:C1987)-1,0)</f>
        <v>-5.3134962805526653E-3</v>
      </c>
    </row>
    <row r="1988" spans="1:5" ht="15" thickBot="1">
      <c r="A1988" s="97">
        <v>42559</v>
      </c>
      <c r="B1988" s="98">
        <v>2.6440000000000001</v>
      </c>
      <c r="C1988" s="98">
        <v>2.8340000000000001</v>
      </c>
      <c r="D1988" s="132">
        <f>IF(C1988&lt;MAX($C$2:C1988),C1988/MAX($C$2:C1988)-1,0)</f>
        <v>-0.30436917034855171</v>
      </c>
      <c r="E1988" s="112">
        <f>IF(C1988&lt;MAX($C$1897:C1988),C1988/MAX($C$1897:C1988)-1,0)</f>
        <v>0</v>
      </c>
    </row>
    <row r="1989" spans="1:5" ht="15" thickBot="1">
      <c r="A1989" s="97">
        <v>42562</v>
      </c>
      <c r="B1989" s="98">
        <v>2.621</v>
      </c>
      <c r="C1989" s="98">
        <v>2.8109999999999999</v>
      </c>
      <c r="D1989" s="132">
        <f>IF(C1989&lt;MAX($C$2:C1989),C1989/MAX($C$2:C1989)-1,0)</f>
        <v>-0.31001472754050075</v>
      </c>
      <c r="E1989" s="112">
        <f>IF(C1989&lt;MAX($C$1897:C1989),C1989/MAX($C$1897:C1989)-1,0)</f>
        <v>-8.1157374735356669E-3</v>
      </c>
    </row>
    <row r="1990" spans="1:5" ht="15" thickBot="1">
      <c r="A1990" s="97">
        <v>42563</v>
      </c>
      <c r="B1990" s="98">
        <v>2.657</v>
      </c>
      <c r="C1990" s="98">
        <v>2.847</v>
      </c>
      <c r="D1990" s="132">
        <f>IF(C1990&lt;MAX($C$2:C1990),C1990/MAX($C$2:C1990)-1,0)</f>
        <v>-0.30117820324005884</v>
      </c>
      <c r="E1990" s="112">
        <f>IF(C1990&lt;MAX($C$1897:C1990),C1990/MAX($C$1897:C1990)-1,0)</f>
        <v>0</v>
      </c>
    </row>
    <row r="1991" spans="1:5" ht="15" thickBot="1">
      <c r="A1991" s="97">
        <v>42564</v>
      </c>
      <c r="B1991" s="98">
        <v>2.6970000000000001</v>
      </c>
      <c r="C1991" s="98">
        <v>2.887</v>
      </c>
      <c r="D1991" s="132">
        <f>IF(C1991&lt;MAX($C$2:C1991),C1991/MAX($C$2:C1991)-1,0)</f>
        <v>-0.29135984290623462</v>
      </c>
      <c r="E1991" s="112">
        <f>IF(C1991&lt;MAX($C$1897:C1991),C1991/MAX($C$1897:C1991)-1,0)</f>
        <v>0</v>
      </c>
    </row>
    <row r="1992" spans="1:5" ht="15" thickBot="1">
      <c r="A1992" s="97">
        <v>42565</v>
      </c>
      <c r="B1992" s="98">
        <v>2.7010000000000001</v>
      </c>
      <c r="C1992" s="98">
        <v>2.891</v>
      </c>
      <c r="D1992" s="132">
        <f>IF(C1992&lt;MAX($C$2:C1992),C1992/MAX($C$2:C1992)-1,0)</f>
        <v>-0.2903780068728522</v>
      </c>
      <c r="E1992" s="112">
        <f>IF(C1992&lt;MAX($C$1897:C1992),C1992/MAX($C$1897:C1992)-1,0)</f>
        <v>0</v>
      </c>
    </row>
    <row r="1993" spans="1:5" ht="15" thickBot="1">
      <c r="A1993" s="97">
        <v>42566</v>
      </c>
      <c r="B1993" s="98">
        <v>2.7120000000000002</v>
      </c>
      <c r="C1993" s="98">
        <v>2.9020000000000001</v>
      </c>
      <c r="D1993" s="132">
        <f>IF(C1993&lt;MAX($C$2:C1993),C1993/MAX($C$2:C1993)-1,0)</f>
        <v>-0.28767795778105054</v>
      </c>
      <c r="E1993" s="112">
        <f>IF(C1993&lt;MAX($C$1897:C1993),C1993/MAX($C$1897:C1993)-1,0)</f>
        <v>0</v>
      </c>
    </row>
    <row r="1994" spans="1:5" ht="15" thickBot="1">
      <c r="A1994" s="97">
        <v>42569</v>
      </c>
      <c r="B1994" s="98">
        <v>2.7149999999999999</v>
      </c>
      <c r="C1994" s="98">
        <v>2.9049999999999998</v>
      </c>
      <c r="D1994" s="132">
        <f>IF(C1994&lt;MAX($C$2:C1994),C1994/MAX($C$2:C1994)-1,0)</f>
        <v>-0.28694158075601373</v>
      </c>
      <c r="E1994" s="112">
        <f>IF(C1994&lt;MAX($C$1897:C1994),C1994/MAX($C$1897:C1994)-1,0)</f>
        <v>0</v>
      </c>
    </row>
    <row r="1995" spans="1:5" ht="15" thickBot="1">
      <c r="A1995" s="97">
        <v>42570</v>
      </c>
      <c r="B1995" s="98">
        <v>2.7109999999999999</v>
      </c>
      <c r="C1995" s="98">
        <v>2.9009999999999998</v>
      </c>
      <c r="D1995" s="132">
        <f>IF(C1995&lt;MAX($C$2:C1995),C1995/MAX($C$2:C1995)-1,0)</f>
        <v>-0.28792341678939615</v>
      </c>
      <c r="E1995" s="112">
        <f>IF(C1995&lt;MAX($C$1897:C1995),C1995/MAX($C$1897:C1995)-1,0)</f>
        <v>-1.3769363166953319E-3</v>
      </c>
    </row>
    <row r="1996" spans="1:5" ht="15" thickBot="1">
      <c r="A1996" s="97">
        <v>42571</v>
      </c>
      <c r="B1996" s="98">
        <v>2.726</v>
      </c>
      <c r="C1996" s="98">
        <v>2.9159999999999999</v>
      </c>
      <c r="D1996" s="132">
        <f>IF(C1996&lt;MAX($C$2:C1996),C1996/MAX($C$2:C1996)-1,0)</f>
        <v>-0.28424153166421207</v>
      </c>
      <c r="E1996" s="112">
        <f>IF(C1996&lt;MAX($C$1897:C1996),C1996/MAX($C$1897:C1996)-1,0)</f>
        <v>0</v>
      </c>
    </row>
    <row r="1997" spans="1:5" ht="15" thickBot="1">
      <c r="A1997" s="97">
        <v>42572</v>
      </c>
      <c r="B1997" s="98">
        <v>2.7290000000000001</v>
      </c>
      <c r="C1997" s="98">
        <v>2.919</v>
      </c>
      <c r="D1997" s="132">
        <f>IF(C1997&lt;MAX($C$2:C1997),C1997/MAX($C$2:C1997)-1,0)</f>
        <v>-0.28350515463917525</v>
      </c>
      <c r="E1997" s="112">
        <f>IF(C1997&lt;MAX($C$1897:C1997),C1997/MAX($C$1897:C1997)-1,0)</f>
        <v>0</v>
      </c>
    </row>
    <row r="1998" spans="1:5" ht="15" thickBot="1">
      <c r="A1998" s="97">
        <v>42573</v>
      </c>
      <c r="B1998" s="98">
        <v>2.714</v>
      </c>
      <c r="C1998" s="98">
        <v>2.9039999999999999</v>
      </c>
      <c r="D1998" s="132">
        <f>IF(C1998&lt;MAX($C$2:C1998),C1998/MAX($C$2:C1998)-1,0)</f>
        <v>-0.28718703976435933</v>
      </c>
      <c r="E1998" s="112">
        <f>IF(C1998&lt;MAX($C$1897:C1998),C1998/MAX($C$1897:C1998)-1,0)</f>
        <v>-5.1387461459404538E-3</v>
      </c>
    </row>
    <row r="1999" spans="1:5" ht="15" thickBot="1">
      <c r="A1999" s="97">
        <v>42576</v>
      </c>
      <c r="B1999" s="98">
        <v>2.7320000000000002</v>
      </c>
      <c r="C1999" s="98">
        <v>2.9220000000000002</v>
      </c>
      <c r="D1999" s="132">
        <f>IF(C1999&lt;MAX($C$2:C1999),C1999/MAX($C$2:C1999)-1,0)</f>
        <v>-0.28276877761413832</v>
      </c>
      <c r="E1999" s="112">
        <f>IF(C1999&lt;MAX($C$1897:C1999),C1999/MAX($C$1897:C1999)-1,0)</f>
        <v>0</v>
      </c>
    </row>
    <row r="2000" spans="1:5" ht="15" thickBot="1">
      <c r="A2000" s="97">
        <v>42577</v>
      </c>
      <c r="B2000" s="98">
        <v>2.77</v>
      </c>
      <c r="C2000" s="98">
        <v>2.96</v>
      </c>
      <c r="D2000" s="132">
        <f>IF(C2000&lt;MAX($C$2:C2000),C2000/MAX($C$2:C2000)-1,0)</f>
        <v>-0.27344133529700543</v>
      </c>
      <c r="E2000" s="112">
        <f>IF(C2000&lt;MAX($C$1897:C2000),C2000/MAX($C$1897:C2000)-1,0)</f>
        <v>0</v>
      </c>
    </row>
    <row r="2001" spans="1:5" ht="15" thickBot="1">
      <c r="A2001" s="97">
        <v>42578</v>
      </c>
      <c r="B2001" s="98">
        <v>2.669</v>
      </c>
      <c r="C2001" s="98">
        <v>2.859</v>
      </c>
      <c r="D2001" s="132">
        <f>IF(C2001&lt;MAX($C$2:C2001),C2001/MAX($C$2:C2001)-1,0)</f>
        <v>-0.29823269513991157</v>
      </c>
      <c r="E2001" s="112">
        <f>IF(C2001&lt;MAX($C$1897:C2001),C2001/MAX($C$1897:C2001)-1,0)</f>
        <v>-3.4121621621621578E-2</v>
      </c>
    </row>
    <row r="2002" spans="1:5" ht="15" thickBot="1">
      <c r="A2002" s="101">
        <v>42579</v>
      </c>
      <c r="B2002" s="98">
        <v>2.702</v>
      </c>
      <c r="C2002" s="98">
        <v>2.8919999999999999</v>
      </c>
      <c r="D2002" s="132">
        <f>IF(C2002&lt;MAX($C$2:C2002),C2002/MAX($C$2:C2002)-1,0)</f>
        <v>-0.2901325478645066</v>
      </c>
      <c r="E2002" s="112">
        <f>IF(C2002&lt;MAX($C$1897:C2002),C2002/MAX($C$1897:C2002)-1,0)</f>
        <v>-2.297297297297296E-2</v>
      </c>
    </row>
    <row r="2003" spans="1:5" ht="15" thickBot="1">
      <c r="A2003" s="97">
        <v>42580</v>
      </c>
      <c r="B2003" s="98">
        <v>2.694</v>
      </c>
      <c r="C2003" s="98">
        <v>2.8839999999999999</v>
      </c>
      <c r="D2003" s="132">
        <f>IF(C2003&lt;MAX($C$2:C2003),C2003/MAX($C$2:C2003)-1,0)</f>
        <v>-0.29209621993127144</v>
      </c>
      <c r="E2003" s="112">
        <f>IF(C2003&lt;MAX($C$1897:C2003),C2003/MAX($C$1897:C2003)-1,0)</f>
        <v>-2.5675675675675746E-2</v>
      </c>
    </row>
    <row r="2004" spans="1:5" ht="15" thickBot="1">
      <c r="A2004" s="97">
        <v>42583</v>
      </c>
      <c r="B2004" s="98">
        <v>2.669</v>
      </c>
      <c r="C2004" s="98">
        <v>2.859</v>
      </c>
      <c r="D2004" s="132">
        <f>IF(C2004&lt;MAX($C$2:C2004),C2004/MAX($C$2:C2004)-1,0)</f>
        <v>-0.29823269513991157</v>
      </c>
      <c r="E2004" s="112">
        <f>IF(C2004&lt;MAX($C$1897:C2004),C2004/MAX($C$1897:C2004)-1,0)</f>
        <v>-3.4121621621621578E-2</v>
      </c>
    </row>
    <row r="2005" spans="1:5" ht="15" thickBot="1">
      <c r="A2005" s="97">
        <v>42584</v>
      </c>
      <c r="B2005" s="98">
        <v>2.6819999999999999</v>
      </c>
      <c r="C2005" s="98">
        <v>2.8719999999999999</v>
      </c>
      <c r="D2005" s="132">
        <f>IF(C2005&lt;MAX($C$2:C2005),C2005/MAX($C$2:C2005)-1,0)</f>
        <v>-0.2950417280314187</v>
      </c>
      <c r="E2005" s="112">
        <f>IF(C2005&lt;MAX($C$1897:C2005),C2005/MAX($C$1897:C2005)-1,0)</f>
        <v>-2.9729729729729759E-2</v>
      </c>
    </row>
    <row r="2006" spans="1:5" ht="15" thickBot="1">
      <c r="A2006" s="97">
        <v>42585</v>
      </c>
      <c r="B2006" s="98">
        <v>2.694</v>
      </c>
      <c r="C2006" s="98">
        <v>2.8839999999999999</v>
      </c>
      <c r="D2006" s="132">
        <f>IF(C2006&lt;MAX($C$2:C2006),C2006/MAX($C$2:C2006)-1,0)</f>
        <v>-0.29209621993127144</v>
      </c>
      <c r="E2006" s="112">
        <f>IF(C2006&lt;MAX($C$1897:C2006),C2006/MAX($C$1897:C2006)-1,0)</f>
        <v>-2.5675675675675746E-2</v>
      </c>
    </row>
    <row r="2007" spans="1:5" ht="15" thickBot="1">
      <c r="A2007" s="97">
        <v>42586</v>
      </c>
      <c r="B2007" s="98">
        <v>2.7170000000000001</v>
      </c>
      <c r="C2007" s="98">
        <v>2.907</v>
      </c>
      <c r="D2007" s="132">
        <f>IF(C2007&lt;MAX($C$2:C2007),C2007/MAX($C$2:C2007)-1,0)</f>
        <v>-0.28645066273932251</v>
      </c>
      <c r="E2007" s="112">
        <f>IF(C2007&lt;MAX($C$1897:C2007),C2007/MAX($C$1897:C2007)-1,0)</f>
        <v>-1.7905405405405417E-2</v>
      </c>
    </row>
    <row r="2008" spans="1:5" ht="15" thickBot="1">
      <c r="A2008" s="97">
        <v>42587</v>
      </c>
      <c r="B2008" s="98">
        <v>2.7109999999999999</v>
      </c>
      <c r="C2008" s="98">
        <v>2.9009999999999998</v>
      </c>
      <c r="D2008" s="132">
        <f>IF(C2008&lt;MAX($C$2:C2008),C2008/MAX($C$2:C2008)-1,0)</f>
        <v>-0.28792341678939615</v>
      </c>
      <c r="E2008" s="112">
        <f>IF(C2008&lt;MAX($C$1897:C2008),C2008/MAX($C$1897:C2008)-1,0)</f>
        <v>-1.9932432432432479E-2</v>
      </c>
    </row>
    <row r="2009" spans="1:5" ht="15" thickBot="1">
      <c r="A2009" s="97">
        <v>42590</v>
      </c>
      <c r="B2009" s="98">
        <v>2.7530000000000001</v>
      </c>
      <c r="C2009" s="98">
        <v>2.9430000000000001</v>
      </c>
      <c r="D2009" s="132">
        <f>IF(C2009&lt;MAX($C$2:C2009),C2009/MAX($C$2:C2009)-1,0)</f>
        <v>-0.27761413843888072</v>
      </c>
      <c r="E2009" s="112">
        <f>IF(C2009&lt;MAX($C$1897:C2009),C2009/MAX($C$1897:C2009)-1,0)</f>
        <v>-5.7432432432431568E-3</v>
      </c>
    </row>
    <row r="2010" spans="1:5" ht="15" thickBot="1">
      <c r="A2010" s="97">
        <v>42591</v>
      </c>
      <c r="B2010" s="98">
        <v>2.7719999999999998</v>
      </c>
      <c r="C2010" s="98">
        <v>2.9620000000000002</v>
      </c>
      <c r="D2010" s="132">
        <f>IF(C2010&lt;MAX($C$2:C2010),C2010/MAX($C$2:C2010)-1,0)</f>
        <v>-0.27295041728031411</v>
      </c>
      <c r="E2010" s="112">
        <f>IF(C2010&lt;MAX($C$1897:C2010),C2010/MAX($C$1897:C2010)-1,0)</f>
        <v>0</v>
      </c>
    </row>
    <row r="2011" spans="1:5" ht="15" thickBot="1">
      <c r="A2011" s="97">
        <v>42592</v>
      </c>
      <c r="B2011" s="98">
        <v>2.7639999999999998</v>
      </c>
      <c r="C2011" s="98">
        <v>2.9540000000000002</v>
      </c>
      <c r="D2011" s="132">
        <f>IF(C2011&lt;MAX($C$2:C2011),C2011/MAX($C$2:C2011)-1,0)</f>
        <v>-0.27491408934707895</v>
      </c>
      <c r="E2011" s="112">
        <f>IF(C2011&lt;MAX($C$1897:C2011),C2011/MAX($C$1897:C2011)-1,0)</f>
        <v>-2.7008777852801646E-3</v>
      </c>
    </row>
    <row r="2012" spans="1:5" ht="15" thickBot="1">
      <c r="A2012" s="97">
        <v>42593</v>
      </c>
      <c r="B2012" s="98">
        <v>2.7269999999999999</v>
      </c>
      <c r="C2012" s="98">
        <v>2.9169999999999998</v>
      </c>
      <c r="D2012" s="132">
        <f>IF(C2012&lt;MAX($C$2:C2012),C2012/MAX($C$2:C2012)-1,0)</f>
        <v>-0.28399607265586646</v>
      </c>
      <c r="E2012" s="112">
        <f>IF(C2012&lt;MAX($C$1897:C2012),C2012/MAX($C$1897:C2012)-1,0)</f>
        <v>-1.5192437542201342E-2</v>
      </c>
    </row>
    <row r="2013" spans="1:5" ht="15" thickBot="1">
      <c r="A2013" s="97">
        <v>42594</v>
      </c>
      <c r="B2013" s="98">
        <v>2.7530000000000001</v>
      </c>
      <c r="C2013" s="98">
        <v>2.9430000000000001</v>
      </c>
      <c r="D2013" s="132">
        <f>IF(C2013&lt;MAX($C$2:C2013),C2013/MAX($C$2:C2013)-1,0)</f>
        <v>-0.27761413843888072</v>
      </c>
      <c r="E2013" s="112">
        <f>IF(C2013&lt;MAX($C$1897:C2013),C2013/MAX($C$1897:C2013)-1,0)</f>
        <v>-6.4145847400405298E-3</v>
      </c>
    </row>
    <row r="2014" spans="1:5" ht="15" thickBot="1">
      <c r="A2014" s="97">
        <v>42597</v>
      </c>
      <c r="B2014" s="98">
        <v>2.794</v>
      </c>
      <c r="C2014" s="98">
        <v>2.984</v>
      </c>
      <c r="D2014" s="132">
        <f>IF(C2014&lt;MAX($C$2:C2014),C2014/MAX($C$2:C2014)-1,0)</f>
        <v>-0.26755031909671079</v>
      </c>
      <c r="E2014" s="112">
        <f>IF(C2014&lt;MAX($C$1897:C2014),C2014/MAX($C$1897:C2014)-1,0)</f>
        <v>0</v>
      </c>
    </row>
    <row r="2015" spans="1:5" ht="15" thickBot="1">
      <c r="A2015" s="97">
        <v>42598</v>
      </c>
      <c r="B2015" s="98">
        <v>2.7989999999999999</v>
      </c>
      <c r="C2015" s="98">
        <v>2.9889999999999999</v>
      </c>
      <c r="D2015" s="132">
        <f>IF(C2015&lt;MAX($C$2:C2015),C2015/MAX($C$2:C2015)-1,0)</f>
        <v>-0.26632302405498287</v>
      </c>
      <c r="E2015" s="112">
        <f>IF(C2015&lt;MAX($C$1897:C2015),C2015/MAX($C$1897:C2015)-1,0)</f>
        <v>0</v>
      </c>
    </row>
    <row r="2016" spans="1:5" ht="15" thickBot="1">
      <c r="A2016" s="97">
        <v>42599</v>
      </c>
      <c r="B2016" s="98">
        <v>2.8090000000000002</v>
      </c>
      <c r="C2016" s="98">
        <v>2.9990000000000001</v>
      </c>
      <c r="D2016" s="132">
        <f>IF(C2016&lt;MAX($C$2:C2016),C2016/MAX($C$2:C2016)-1,0)</f>
        <v>-0.26386843397152671</v>
      </c>
      <c r="E2016" s="112">
        <f>IF(C2016&lt;MAX($C$1897:C2016),C2016/MAX($C$1897:C2016)-1,0)</f>
        <v>0</v>
      </c>
    </row>
    <row r="2017" spans="1:5" ht="15" thickBot="1">
      <c r="A2017" s="97">
        <v>42600</v>
      </c>
      <c r="B2017" s="98">
        <v>2.786</v>
      </c>
      <c r="C2017" s="98">
        <v>2.976</v>
      </c>
      <c r="D2017" s="132">
        <f>IF(C2017&lt;MAX($C$2:C2017),C2017/MAX($C$2:C2017)-1,0)</f>
        <v>-0.26951399116347563</v>
      </c>
      <c r="E2017" s="112">
        <f>IF(C2017&lt;MAX($C$1897:C2017),C2017/MAX($C$1897:C2017)-1,0)</f>
        <v>-7.6692230743581336E-3</v>
      </c>
    </row>
    <row r="2018" spans="1:5" ht="15" thickBot="1">
      <c r="A2018" s="97">
        <v>42601</v>
      </c>
      <c r="B2018" s="98">
        <v>2.8149999999999999</v>
      </c>
      <c r="C2018" s="98">
        <v>3.0049999999999999</v>
      </c>
      <c r="D2018" s="132">
        <f>IF(C2018&lt;MAX($C$2:C2018),C2018/MAX($C$2:C2018)-1,0)</f>
        <v>-0.26239567992145307</v>
      </c>
      <c r="E2018" s="112">
        <f>IF(C2018&lt;MAX($C$1897:C2018),C2018/MAX($C$1897:C2018)-1,0)</f>
        <v>0</v>
      </c>
    </row>
    <row r="2019" spans="1:5" ht="15" thickBot="1">
      <c r="A2019" s="97">
        <v>42604</v>
      </c>
      <c r="B2019" s="98">
        <v>2.7909999999999999</v>
      </c>
      <c r="C2019" s="98">
        <v>2.9809999999999999</v>
      </c>
      <c r="D2019" s="132">
        <f>IF(C2019&lt;MAX($C$2:C2019),C2019/MAX($C$2:C2019)-1,0)</f>
        <v>-0.26828669612174771</v>
      </c>
      <c r="E2019" s="112">
        <f>IF(C2019&lt;MAX($C$1897:C2019),C2019/MAX($C$1897:C2019)-1,0)</f>
        <v>-7.9866888519134482E-3</v>
      </c>
    </row>
    <row r="2020" spans="1:5" ht="15" thickBot="1">
      <c r="A2020" s="97">
        <v>42605</v>
      </c>
      <c r="B2020" s="98">
        <v>2.8039999999999998</v>
      </c>
      <c r="C2020" s="98">
        <v>2.9940000000000002</v>
      </c>
      <c r="D2020" s="132">
        <f>IF(C2020&lt;MAX($C$2:C2020),C2020/MAX($C$2:C2020)-1,0)</f>
        <v>-0.26509572901325473</v>
      </c>
      <c r="E2020" s="112">
        <f>IF(C2020&lt;MAX($C$1897:C2020),C2020/MAX($C$1897:C2020)-1,0)</f>
        <v>-3.6605657237935851E-3</v>
      </c>
    </row>
    <row r="2021" spans="1:5" ht="15" thickBot="1">
      <c r="A2021" s="97">
        <v>42606</v>
      </c>
      <c r="B2021" s="98">
        <v>2.8109999999999999</v>
      </c>
      <c r="C2021" s="98">
        <v>3.0009999999999999</v>
      </c>
      <c r="D2021" s="132">
        <f>IF(C2021&lt;MAX($C$2:C2021),C2021/MAX($C$2:C2021)-1,0)</f>
        <v>-0.26337751595483549</v>
      </c>
      <c r="E2021" s="112">
        <f>IF(C2021&lt;MAX($C$1897:C2021),C2021/MAX($C$1897:C2021)-1,0)</f>
        <v>-1.3311148086522229E-3</v>
      </c>
    </row>
    <row r="2022" spans="1:5" ht="15" thickBot="1">
      <c r="A2022" s="101">
        <v>42607</v>
      </c>
      <c r="B2022" s="98">
        <v>2.819</v>
      </c>
      <c r="C2022" s="98">
        <v>3.0089999999999999</v>
      </c>
      <c r="D2022" s="132">
        <f>IF(C2022&lt;MAX($C$2:C2022),C2022/MAX($C$2:C2022)-1,0)</f>
        <v>-0.26141384388807065</v>
      </c>
      <c r="E2022" s="112">
        <f>IF(C2022&lt;MAX($C$1897:C2022),C2022/MAX($C$1897:C2022)-1,0)</f>
        <v>0</v>
      </c>
    </row>
    <row r="2023" spans="1:5" ht="15" thickBot="1">
      <c r="A2023" s="97">
        <v>42608</v>
      </c>
      <c r="B2023" s="98">
        <v>2.8420000000000001</v>
      </c>
      <c r="C2023" s="98">
        <v>3.032</v>
      </c>
      <c r="D2023" s="132">
        <f>IF(C2023&lt;MAX($C$2:C2023),C2023/MAX($C$2:C2023)-1,0)</f>
        <v>-0.25576828669612173</v>
      </c>
      <c r="E2023" s="112">
        <f>IF(C2023&lt;MAX($C$1897:C2023),C2023/MAX($C$1897:C2023)-1,0)</f>
        <v>0</v>
      </c>
    </row>
    <row r="2024" spans="1:5" ht="15" thickBot="1">
      <c r="A2024" s="97">
        <v>42611</v>
      </c>
      <c r="B2024" s="98">
        <v>2.8439999999999999</v>
      </c>
      <c r="C2024" s="98">
        <v>3.0339999999999998</v>
      </c>
      <c r="D2024" s="132">
        <f>IF(C2024&lt;MAX($C$2:C2024),C2024/MAX($C$2:C2024)-1,0)</f>
        <v>-0.25527736867943052</v>
      </c>
      <c r="E2024" s="112">
        <f>IF(C2024&lt;MAX($C$1897:C2024),C2024/MAX($C$1897:C2024)-1,0)</f>
        <v>0</v>
      </c>
    </row>
    <row r="2025" spans="1:5" ht="15" thickBot="1">
      <c r="A2025" s="97">
        <v>42612</v>
      </c>
      <c r="B2025" s="98">
        <v>2.843</v>
      </c>
      <c r="C2025" s="98">
        <v>3.0329999999999999</v>
      </c>
      <c r="D2025" s="132">
        <f>IF(C2025&lt;MAX($C$2:C2025),C2025/MAX($C$2:C2025)-1,0)</f>
        <v>-0.25552282768777612</v>
      </c>
      <c r="E2025" s="112">
        <f>IF(C2025&lt;MAX($C$1897:C2025),C2025/MAX($C$1897:C2025)-1,0)</f>
        <v>-3.2959789057351863E-4</v>
      </c>
    </row>
    <row r="2026" spans="1:5" ht="15" thickBot="1">
      <c r="A2026" s="97">
        <v>42613</v>
      </c>
      <c r="B2026" s="98">
        <v>2.8220000000000001</v>
      </c>
      <c r="C2026" s="98">
        <v>3.012</v>
      </c>
      <c r="D2026" s="132">
        <f>IF(C2026&lt;MAX($C$2:C2026),C2026/MAX($C$2:C2026)-1,0)</f>
        <v>-0.26067746686303384</v>
      </c>
      <c r="E2026" s="112">
        <f>IF(C2026&lt;MAX($C$1897:C2026),C2026/MAX($C$1897:C2026)-1,0)</f>
        <v>-7.2511535926169657E-3</v>
      </c>
    </row>
    <row r="2027" spans="1:5" ht="15" thickBot="1">
      <c r="A2027" s="97">
        <v>42614</v>
      </c>
      <c r="B2027" s="98">
        <v>2.8109999999999999</v>
      </c>
      <c r="C2027" s="98">
        <v>3.0009999999999999</v>
      </c>
      <c r="D2027" s="132">
        <f>IF(C2027&lt;MAX($C$2:C2027),C2027/MAX($C$2:C2027)-1,0)</f>
        <v>-0.26337751595483549</v>
      </c>
      <c r="E2027" s="112">
        <f>IF(C2027&lt;MAX($C$1897:C2027),C2027/MAX($C$1897:C2027)-1,0)</f>
        <v>-1.0876730388925449E-2</v>
      </c>
    </row>
    <row r="2028" spans="1:5" ht="15" thickBot="1">
      <c r="A2028" s="97">
        <v>42615</v>
      </c>
      <c r="B2028" s="98">
        <v>2.778</v>
      </c>
      <c r="C2028" s="98">
        <v>2.968</v>
      </c>
      <c r="D2028" s="132">
        <f>IF(C2028&lt;MAX($C$2:C2028),C2028/MAX($C$2:C2028)-1,0)</f>
        <v>-0.27147766323024047</v>
      </c>
      <c r="E2028" s="112">
        <f>IF(C2028&lt;MAX($C$1897:C2028),C2028/MAX($C$1897:C2028)-1,0)</f>
        <v>-2.1753460777851008E-2</v>
      </c>
    </row>
    <row r="2029" spans="1:5" ht="15" thickBot="1">
      <c r="A2029" s="97">
        <v>42618</v>
      </c>
      <c r="B2029" s="98">
        <v>2.8119999999999998</v>
      </c>
      <c r="C2029" s="98">
        <v>3.0019999999999998</v>
      </c>
      <c r="D2029" s="132">
        <f>IF(C2029&lt;MAX($C$2:C2029),C2029/MAX($C$2:C2029)-1,0)</f>
        <v>-0.26313205694649</v>
      </c>
      <c r="E2029" s="112">
        <f>IF(C2029&lt;MAX($C$1897:C2029),C2029/MAX($C$1897:C2029)-1,0)</f>
        <v>-1.0547132498352041E-2</v>
      </c>
    </row>
    <row r="2030" spans="1:5" ht="15" thickBot="1">
      <c r="A2030" s="97">
        <v>42619</v>
      </c>
      <c r="B2030" s="98">
        <v>2.8460000000000001</v>
      </c>
      <c r="C2030" s="98">
        <v>3.036</v>
      </c>
      <c r="D2030" s="132">
        <f>IF(C2030&lt;MAX($C$2:C2030),C2030/MAX($C$2:C2030)-1,0)</f>
        <v>-0.25478645066273931</v>
      </c>
      <c r="E2030" s="112">
        <f>IF(C2030&lt;MAX($C$1897:C2030),C2030/MAX($C$1897:C2030)-1,0)</f>
        <v>0</v>
      </c>
    </row>
    <row r="2031" spans="1:5" ht="15" thickBot="1">
      <c r="A2031" s="97">
        <v>42620</v>
      </c>
      <c r="B2031" s="98">
        <v>2.8109999999999999</v>
      </c>
      <c r="C2031" s="98">
        <v>3.0009999999999999</v>
      </c>
      <c r="D2031" s="132">
        <f>IF(C2031&lt;MAX($C$2:C2031),C2031/MAX($C$2:C2031)-1,0)</f>
        <v>-0.26337751595483549</v>
      </c>
      <c r="E2031" s="112">
        <f>IF(C2031&lt;MAX($C$1897:C2031),C2031/MAX($C$1897:C2031)-1,0)</f>
        <v>-1.1528326745718132E-2</v>
      </c>
    </row>
    <row r="2032" spans="1:5" ht="15" thickBot="1">
      <c r="A2032" s="97">
        <v>42621</v>
      </c>
      <c r="B2032" s="98">
        <v>2.8119999999999998</v>
      </c>
      <c r="C2032" s="98">
        <v>3.0019999999999998</v>
      </c>
      <c r="D2032" s="132">
        <f>IF(C2032&lt;MAX($C$2:C2032),C2032/MAX($C$2:C2032)-1,0)</f>
        <v>-0.26313205694649</v>
      </c>
      <c r="E2032" s="112">
        <f>IF(C2032&lt;MAX($C$1897:C2032),C2032/MAX($C$1897:C2032)-1,0)</f>
        <v>-1.1198945981554798E-2</v>
      </c>
    </row>
    <row r="2033" spans="1:5" ht="15" thickBot="1">
      <c r="A2033" s="97">
        <v>42622</v>
      </c>
      <c r="B2033" s="98">
        <v>2.8029999999999999</v>
      </c>
      <c r="C2033" s="98">
        <v>2.9929999999999999</v>
      </c>
      <c r="D2033" s="132">
        <f>IF(C2033&lt;MAX($C$2:C2033),C2033/MAX($C$2:C2033)-1,0)</f>
        <v>-0.26534118802160034</v>
      </c>
      <c r="E2033" s="112">
        <f>IF(C2033&lt;MAX($C$1897:C2033),C2033/MAX($C$1897:C2033)-1,0)</f>
        <v>-1.4163372859025136E-2</v>
      </c>
    </row>
    <row r="2034" spans="1:5" ht="15" thickBot="1">
      <c r="A2034" s="97">
        <v>42625</v>
      </c>
      <c r="B2034" s="98">
        <v>2.746</v>
      </c>
      <c r="C2034" s="98">
        <v>2.9359999999999999</v>
      </c>
      <c r="D2034" s="132">
        <f>IF(C2034&lt;MAX($C$2:C2034),C2034/MAX($C$2:C2034)-1,0)</f>
        <v>-0.27933235149729996</v>
      </c>
      <c r="E2034" s="112">
        <f>IF(C2034&lt;MAX($C$1897:C2034),C2034/MAX($C$1897:C2034)-1,0)</f>
        <v>-3.2938076416337281E-2</v>
      </c>
    </row>
    <row r="2035" spans="1:5" ht="15" thickBot="1">
      <c r="A2035" s="97">
        <v>42626</v>
      </c>
      <c r="B2035" s="98">
        <v>2.7989999999999999</v>
      </c>
      <c r="C2035" s="98">
        <v>2.9889999999999999</v>
      </c>
      <c r="D2035" s="132">
        <f>IF(C2035&lt;MAX($C$2:C2035),C2035/MAX($C$2:C2035)-1,0)</f>
        <v>-0.26632302405498287</v>
      </c>
      <c r="E2035" s="112">
        <f>IF(C2035&lt;MAX($C$1897:C2035),C2035/MAX($C$1897:C2035)-1,0)</f>
        <v>-1.5480895915678583E-2</v>
      </c>
    </row>
    <row r="2036" spans="1:5" ht="15" thickBot="1">
      <c r="A2036" s="97">
        <v>42627</v>
      </c>
      <c r="B2036" s="98">
        <v>2.7850000000000001</v>
      </c>
      <c r="C2036" s="98">
        <v>2.9750000000000001</v>
      </c>
      <c r="D2036" s="132">
        <f>IF(C2036&lt;MAX($C$2:C2036),C2036/MAX($C$2:C2036)-1,0)</f>
        <v>-0.26975945017182124</v>
      </c>
      <c r="E2036" s="112">
        <f>IF(C2036&lt;MAX($C$1897:C2036),C2036/MAX($C$1897:C2036)-1,0)</f>
        <v>-2.0092226613965702E-2</v>
      </c>
    </row>
    <row r="2037" spans="1:5" ht="15" thickBot="1">
      <c r="A2037" s="97">
        <v>42632</v>
      </c>
      <c r="B2037" s="98">
        <v>2.8</v>
      </c>
      <c r="C2037" s="98">
        <v>2.99</v>
      </c>
      <c r="D2037" s="132">
        <f>IF(C2037&lt;MAX($C$2:C2037),C2037/MAX($C$2:C2037)-1,0)</f>
        <v>-0.26607756504663715</v>
      </c>
      <c r="E2037" s="112">
        <f>IF(C2037&lt;MAX($C$1897:C2037),C2037/MAX($C$1897:C2037)-1,0)</f>
        <v>-1.5151515151515138E-2</v>
      </c>
    </row>
    <row r="2038" spans="1:5" ht="15" thickBot="1">
      <c r="A2038" s="97">
        <v>42633</v>
      </c>
      <c r="B2038" s="98">
        <v>2.798</v>
      </c>
      <c r="C2038" s="98">
        <v>2.988</v>
      </c>
      <c r="D2038" s="132">
        <f>IF(C2038&lt;MAX($C$2:C2038),C2038/MAX($C$2:C2038)-1,0)</f>
        <v>-0.26656848306332837</v>
      </c>
      <c r="E2038" s="112">
        <f>IF(C2038&lt;MAX($C$1897:C2038),C2038/MAX($C$1897:C2038)-1,0)</f>
        <v>-1.5810276679841917E-2</v>
      </c>
    </row>
    <row r="2039" spans="1:5" ht="15" thickBot="1">
      <c r="A2039" s="97">
        <v>42634</v>
      </c>
      <c r="B2039" s="98">
        <v>2.8119999999999998</v>
      </c>
      <c r="C2039" s="98">
        <v>3.0019999999999998</v>
      </c>
      <c r="D2039" s="132">
        <f>IF(C2039&lt;MAX($C$2:C2039),C2039/MAX($C$2:C2039)-1,0)</f>
        <v>-0.26313205694649</v>
      </c>
      <c r="E2039" s="112">
        <f>IF(C2039&lt;MAX($C$1897:C2039),C2039/MAX($C$1897:C2039)-1,0)</f>
        <v>-1.1198945981554798E-2</v>
      </c>
    </row>
    <row r="2040" spans="1:5" ht="15" thickBot="1">
      <c r="A2040" s="97">
        <v>42635</v>
      </c>
      <c r="B2040" s="98">
        <v>2.8290000000000002</v>
      </c>
      <c r="C2040" s="98">
        <v>3.0190000000000001</v>
      </c>
      <c r="D2040" s="132">
        <f>IF(C2040&lt;MAX($C$2:C2040),C2040/MAX($C$2:C2040)-1,0)</f>
        <v>-0.2589592538046146</v>
      </c>
      <c r="E2040" s="112">
        <f>IF(C2040&lt;MAX($C$1897:C2040),C2040/MAX($C$1897:C2040)-1,0)</f>
        <v>-5.5994729907773433E-3</v>
      </c>
    </row>
    <row r="2041" spans="1:5" ht="15" thickBot="1">
      <c r="A2041" s="97">
        <v>42636</v>
      </c>
      <c r="B2041" s="98">
        <v>2.8279999999999998</v>
      </c>
      <c r="C2041" s="98">
        <v>3.0179999999999998</v>
      </c>
      <c r="D2041" s="132">
        <f>IF(C2041&lt;MAX($C$2:C2041),C2041/MAX($C$2:C2041)-1,0)</f>
        <v>-0.2592047128129602</v>
      </c>
      <c r="E2041" s="112">
        <f>IF(C2041&lt;MAX($C$1897:C2041),C2041/MAX($C$1897:C2041)-1,0)</f>
        <v>-5.9288537549407883E-3</v>
      </c>
    </row>
    <row r="2042" spans="1:5" ht="15" thickBot="1">
      <c r="A2042" s="101">
        <v>42639</v>
      </c>
      <c r="B2042" s="98">
        <v>2.7679999999999998</v>
      </c>
      <c r="C2042" s="98">
        <v>2.9580000000000002</v>
      </c>
      <c r="D2042" s="132">
        <f>IF(C2042&lt;MAX($C$2:C2042),C2042/MAX($C$2:C2042)-1,0)</f>
        <v>-0.27393225331369653</v>
      </c>
      <c r="E2042" s="112">
        <f>IF(C2042&lt;MAX($C$1897:C2042),C2042/MAX($C$1897:C2042)-1,0)</f>
        <v>-2.5691699604743046E-2</v>
      </c>
    </row>
    <row r="2043" spans="1:5" ht="15" thickBot="1">
      <c r="A2043" s="97">
        <v>42640</v>
      </c>
      <c r="B2043" s="98">
        <v>2.786</v>
      </c>
      <c r="C2043" s="98">
        <v>2.976</v>
      </c>
      <c r="D2043" s="132">
        <f>IF(C2043&lt;MAX($C$2:C2043),C2043/MAX($C$2:C2043)-1,0)</f>
        <v>-0.26951399116347563</v>
      </c>
      <c r="E2043" s="112">
        <f>IF(C2043&lt;MAX($C$1897:C2043),C2043/MAX($C$1897:C2043)-1,0)</f>
        <v>-1.9762845849802368E-2</v>
      </c>
    </row>
    <row r="2044" spans="1:5" ht="15" thickBot="1">
      <c r="A2044" s="97">
        <v>42641</v>
      </c>
      <c r="B2044" s="98">
        <v>2.7970000000000002</v>
      </c>
      <c r="C2044" s="98">
        <v>2.9870000000000001</v>
      </c>
      <c r="D2044" s="132">
        <f>IF(C2044&lt;MAX($C$2:C2044),C2044/MAX($C$2:C2044)-1,0)</f>
        <v>-0.26681394207167397</v>
      </c>
      <c r="E2044" s="112">
        <f>IF(C2044&lt;MAX($C$1897:C2044),C2044/MAX($C$1897:C2044)-1,0)</f>
        <v>-1.6139657444005251E-2</v>
      </c>
    </row>
    <row r="2045" spans="1:5" ht="15" thickBot="1">
      <c r="A2045" s="97">
        <v>42642</v>
      </c>
      <c r="B2045" s="98">
        <v>2.8239999999999998</v>
      </c>
      <c r="C2045" s="98">
        <v>3.0139999999999998</v>
      </c>
      <c r="D2045" s="132">
        <f>IF(C2045&lt;MAX($C$2:C2045),C2045/MAX($C$2:C2045)-1,0)</f>
        <v>-0.26018654884634274</v>
      </c>
      <c r="E2045" s="112">
        <f>IF(C2045&lt;MAX($C$1897:C2045),C2045/MAX($C$1897:C2045)-1,0)</f>
        <v>-7.2463768115942351E-3</v>
      </c>
    </row>
    <row r="2046" spans="1:5" ht="15" thickBot="1">
      <c r="A2046" s="97">
        <v>42643</v>
      </c>
      <c r="B2046" s="98">
        <v>2.823</v>
      </c>
      <c r="C2046" s="98">
        <v>3.0129999999999999</v>
      </c>
      <c r="D2046" s="132">
        <f>IF(C2046&lt;MAX($C$2:C2046),C2046/MAX($C$2:C2046)-1,0)</f>
        <v>-0.26043200785468823</v>
      </c>
      <c r="E2046" s="112">
        <f>IF(C2046&lt;MAX($C$1897:C2046),C2046/MAX($C$1897:C2046)-1,0)</f>
        <v>-7.575757575757569E-3</v>
      </c>
    </row>
    <row r="2047" spans="1:5" ht="15" thickBot="1">
      <c r="A2047" s="97">
        <v>42653</v>
      </c>
      <c r="B2047" s="98">
        <v>2.8580000000000001</v>
      </c>
      <c r="C2047" s="98">
        <v>3.048</v>
      </c>
      <c r="D2047" s="132">
        <f>IF(C2047&lt;MAX($C$2:C2047),C2047/MAX($C$2:C2047)-1,0)</f>
        <v>-0.25184094256259204</v>
      </c>
      <c r="E2047" s="112">
        <f>IF(C2047&lt;MAX($C$1897:C2047),C2047/MAX($C$1897:C2047)-1,0)</f>
        <v>0</v>
      </c>
    </row>
    <row r="2048" spans="1:5" ht="15" thickBot="1">
      <c r="A2048" s="97">
        <v>42654</v>
      </c>
      <c r="B2048" s="98">
        <v>2.8740000000000001</v>
      </c>
      <c r="C2048" s="98">
        <v>3.0640000000000001</v>
      </c>
      <c r="D2048" s="132">
        <f>IF(C2048&lt;MAX($C$2:C2048),C2048/MAX($C$2:C2048)-1,0)</f>
        <v>-0.24791359842906235</v>
      </c>
      <c r="E2048" s="112">
        <f>IF(C2048&lt;MAX($C$1897:C2048),C2048/MAX($C$1897:C2048)-1,0)</f>
        <v>0</v>
      </c>
    </row>
    <row r="2049" spans="1:9" ht="15" thickBot="1">
      <c r="A2049" s="97">
        <v>42655</v>
      </c>
      <c r="B2049" s="98">
        <v>2.8759999999999999</v>
      </c>
      <c r="C2049" s="98">
        <v>3.0659999999999998</v>
      </c>
      <c r="D2049" s="132">
        <f>IF(C2049&lt;MAX($C$2:C2049),C2049/MAX($C$2:C2049)-1,0)</f>
        <v>-0.24742268041237114</v>
      </c>
      <c r="E2049" s="112">
        <f>IF(C2049&lt;MAX($C$1897:C2049),C2049/MAX($C$1897:C2049)-1,0)</f>
        <v>0</v>
      </c>
    </row>
    <row r="2050" spans="1:9" ht="15" thickBot="1">
      <c r="A2050" s="97">
        <v>42656</v>
      </c>
      <c r="B2050" s="98">
        <v>2.8809999999999998</v>
      </c>
      <c r="C2050" s="98">
        <v>3.0710000000000002</v>
      </c>
      <c r="D2050" s="132">
        <f>IF(C2050&lt;MAX($C$2:C2050),C2050/MAX($C$2:C2050)-1,0)</f>
        <v>-0.24619538537064301</v>
      </c>
      <c r="E2050" s="112">
        <f>IF(C2050&lt;MAX($C$1897:C2050),C2050/MAX($C$1897:C2050)-1,0)</f>
        <v>0</v>
      </c>
    </row>
    <row r="2051" spans="1:9" ht="15" thickBot="1">
      <c r="A2051" s="97">
        <v>42657</v>
      </c>
      <c r="B2051" s="98">
        <v>2.85</v>
      </c>
      <c r="C2051" s="98">
        <v>3.04</v>
      </c>
      <c r="D2051" s="132">
        <f>IF(C2051&lt;MAX($C$2:C2051),C2051/MAX($C$2:C2051)-1,0)</f>
        <v>-0.25380461462935688</v>
      </c>
      <c r="E2051" s="112">
        <f>IF(C2051&lt;MAX($C$1897:C2051),C2051/MAX($C$1897:C2051)-1,0)</f>
        <v>-1.0094431781178859E-2</v>
      </c>
    </row>
    <row r="2052" spans="1:9" ht="15" thickBot="1">
      <c r="A2052" s="97">
        <v>42660</v>
      </c>
      <c r="B2052" s="98">
        <v>2.8149999999999999</v>
      </c>
      <c r="C2052" s="98">
        <v>3.0049999999999999</v>
      </c>
      <c r="D2052" s="132">
        <f>IF(C2052&lt;MAX($C$2:C2052),C2052/MAX($C$2:C2052)-1,0)</f>
        <v>-0.26239567992145307</v>
      </c>
      <c r="E2052" s="112">
        <f>IF(C2052&lt;MAX($C$1897:C2052),C2052/MAX($C$1897:C2052)-1,0)</f>
        <v>-2.1491370888961359E-2</v>
      </c>
    </row>
    <row r="2053" spans="1:9" ht="15" thickBot="1">
      <c r="A2053" s="97">
        <v>42661</v>
      </c>
      <c r="B2053" s="98">
        <v>2.8319999999999999</v>
      </c>
      <c r="C2053" s="98">
        <v>3.0219999999999998</v>
      </c>
      <c r="D2053" s="132">
        <f>IF(C2053&lt;MAX($C$2:C2053),C2053/MAX($C$2:C2053)-1,0)</f>
        <v>-0.25822287677957778</v>
      </c>
      <c r="E2053" s="112">
        <f>IF(C2053&lt;MAX($C$1897:C2053),C2053/MAX($C$1897:C2053)-1,0)</f>
        <v>-1.5955714750895633E-2</v>
      </c>
    </row>
    <row r="2054" spans="1:9" ht="15" thickBot="1">
      <c r="A2054" s="97">
        <v>42662</v>
      </c>
      <c r="B2054" s="98">
        <v>2.8090000000000002</v>
      </c>
      <c r="C2054" s="98">
        <v>2.9990000000000001</v>
      </c>
      <c r="D2054" s="132">
        <f>IF(C2054&lt;MAX($C$2:C2054),C2054/MAX($C$2:C2054)-1,0)</f>
        <v>-0.26386843397152671</v>
      </c>
      <c r="E2054" s="112">
        <f>IF(C2054&lt;MAX($C$1897:C2054),C2054/MAX($C$1897:C2054)-1,0)</f>
        <v>-2.3445131878866876E-2</v>
      </c>
    </row>
    <row r="2055" spans="1:9" ht="15" thickBot="1">
      <c r="A2055" s="97">
        <v>42663</v>
      </c>
      <c r="B2055" s="98">
        <v>2.843</v>
      </c>
      <c r="C2055" s="98">
        <v>3.0329999999999999</v>
      </c>
      <c r="D2055" s="132">
        <f>IF(C2055&lt;MAX($C$2:C2055),C2055/MAX($C$2:C2055)-1,0)</f>
        <v>-0.25552282768777612</v>
      </c>
      <c r="E2055" s="112">
        <f>IF(C2055&lt;MAX($C$1897:C2055),C2055/MAX($C$1897:C2055)-1,0)</f>
        <v>-1.2373819602735314E-2</v>
      </c>
    </row>
    <row r="2056" spans="1:9" ht="15" thickBot="1">
      <c r="A2056" s="97">
        <v>42664</v>
      </c>
      <c r="B2056" s="98">
        <v>2.83</v>
      </c>
      <c r="C2056" s="98">
        <v>3.02</v>
      </c>
      <c r="D2056" s="132">
        <f>IF(C2056&lt;MAX($C$2:C2056),C2056/MAX($C$2:C2056)-1,0)</f>
        <v>-0.25871379479626899</v>
      </c>
      <c r="E2056" s="112">
        <f>IF(C2056&lt;MAX($C$1897:C2056),C2056/MAX($C$1897:C2056)-1,0)</f>
        <v>-1.6606968414197398E-2</v>
      </c>
    </row>
    <row r="2057" spans="1:9" ht="15" thickBot="1">
      <c r="A2057" s="97">
        <v>42667</v>
      </c>
      <c r="B2057" s="98">
        <v>2.8450000000000002</v>
      </c>
      <c r="C2057" s="98">
        <v>3.0350000000000001</v>
      </c>
      <c r="D2057" s="132">
        <f>IF(C2057&lt;MAX($C$2:C2057),C2057/MAX($C$2:C2057)-1,0)</f>
        <v>-0.25503190967108491</v>
      </c>
      <c r="E2057" s="112">
        <f>IF(C2057&lt;MAX($C$1897:C2057),C2057/MAX($C$1897:C2057)-1,0)</f>
        <v>-1.1722565939433438E-2</v>
      </c>
      <c r="G2057">
        <f>B2062/B2046-1</f>
        <v>-4.2507970244420878E-3</v>
      </c>
      <c r="H2057">
        <f>B2084/B2062-1</f>
        <v>-1.6364283173247895E-2</v>
      </c>
      <c r="I2057">
        <f>B2107/B2084-1</f>
        <v>-3.3273056057866235E-2</v>
      </c>
    </row>
    <row r="2058" spans="1:9" ht="15" thickBot="1">
      <c r="A2058" s="97">
        <v>42668</v>
      </c>
      <c r="B2058" s="98">
        <v>2.8460000000000001</v>
      </c>
      <c r="C2058" s="98">
        <v>3.036</v>
      </c>
      <c r="D2058" s="132">
        <f>IF(C2058&lt;MAX($C$2:C2058),C2058/MAX($C$2:C2058)-1,0)</f>
        <v>-0.25478645066273931</v>
      </c>
      <c r="E2058" s="112">
        <f>IF(C2058&lt;MAX($C$1897:C2058),C2058/MAX($C$1897:C2058)-1,0)</f>
        <v>-1.13969391077825E-2</v>
      </c>
    </row>
    <row r="2059" spans="1:9" ht="15" thickBot="1">
      <c r="A2059" s="97">
        <v>42669</v>
      </c>
      <c r="B2059" s="98">
        <v>2.8359999999999999</v>
      </c>
      <c r="C2059" s="98">
        <v>3.0259999999999998</v>
      </c>
      <c r="D2059" s="132">
        <f>IF(C2059&lt;MAX($C$2:C2059),C2059/MAX($C$2:C2059)-1,0)</f>
        <v>-0.25724104074619536</v>
      </c>
      <c r="E2059" s="112">
        <f>IF(C2059&lt;MAX($C$1897:C2059),C2059/MAX($C$1897:C2059)-1,0)</f>
        <v>-1.4653207424291881E-2</v>
      </c>
    </row>
    <row r="2060" spans="1:9" ht="15" thickBot="1">
      <c r="A2060" s="97">
        <v>42670</v>
      </c>
      <c r="B2060" s="98">
        <v>2.827</v>
      </c>
      <c r="C2060" s="98">
        <v>3.0169999999999999</v>
      </c>
      <c r="D2060" s="132">
        <f>IF(C2060&lt;MAX($C$2:C2060),C2060/MAX($C$2:C2060)-1,0)</f>
        <v>-0.25945017182130581</v>
      </c>
      <c r="E2060" s="112">
        <f>IF(C2060&lt;MAX($C$1897:C2060),C2060/MAX($C$1897:C2060)-1,0)</f>
        <v>-1.7583848909150213E-2</v>
      </c>
    </row>
    <row r="2061" spans="1:9" ht="15" thickBot="1">
      <c r="A2061" s="97">
        <v>42671</v>
      </c>
      <c r="B2061" s="98">
        <v>2.8130000000000002</v>
      </c>
      <c r="C2061" s="98">
        <v>3.0030000000000001</v>
      </c>
      <c r="D2061" s="132">
        <f>IF(C2061&lt;MAX($C$2:C2061),C2061/MAX($C$2:C2061)-1,0)</f>
        <v>-0.26288659793814428</v>
      </c>
      <c r="E2061" s="112">
        <f>IF(C2061&lt;MAX($C$1897:C2061),C2061/MAX($C$1897:C2061)-1,0)</f>
        <v>-2.2142624552263124E-2</v>
      </c>
    </row>
    <row r="2062" spans="1:9" ht="15" thickBot="1">
      <c r="A2062" s="101">
        <v>42674</v>
      </c>
      <c r="B2062" s="98">
        <v>2.8109999999999999</v>
      </c>
      <c r="C2062" s="98">
        <v>3.0009999999999999</v>
      </c>
      <c r="D2062" s="132">
        <f>IF(C2062&lt;MAX($C$2:C2062),C2062/MAX($C$2:C2062)-1,0)</f>
        <v>-0.26337751595483549</v>
      </c>
      <c r="E2062" s="112">
        <f>IF(C2062&lt;MAX($C$1897:C2062),C2062/MAX($C$1897:C2062)-1,0)</f>
        <v>-2.2793878215565E-2</v>
      </c>
    </row>
    <row r="2063" spans="1:9" ht="15" thickBot="1">
      <c r="A2063" s="97">
        <v>42675</v>
      </c>
      <c r="B2063" s="98">
        <v>2.831</v>
      </c>
      <c r="C2063" s="98">
        <v>3.0209999999999999</v>
      </c>
      <c r="D2063" s="132">
        <f>IF(C2063&lt;MAX($C$2:C2063),C2063/MAX($C$2:C2063)-1,0)</f>
        <v>-0.25846833578792339</v>
      </c>
      <c r="E2063" s="112">
        <f>IF(C2063&lt;MAX($C$1897:C2063),C2063/MAX($C$1897:C2063)-1,0)</f>
        <v>-1.628134158254646E-2</v>
      </c>
    </row>
    <row r="2064" spans="1:9" ht="15" thickBot="1">
      <c r="A2064" s="97">
        <v>42676</v>
      </c>
      <c r="B2064" s="98">
        <v>2.81</v>
      </c>
      <c r="C2064" s="98">
        <v>3</v>
      </c>
      <c r="D2064" s="132">
        <f>IF(C2064&lt;MAX($C$2:C2064),C2064/MAX($C$2:C2064)-1,0)</f>
        <v>-0.2636229749631811</v>
      </c>
      <c r="E2064" s="112">
        <f>IF(C2064&lt;MAX($C$1897:C2064),C2064/MAX($C$1897:C2064)-1,0)</f>
        <v>-2.3119505047215938E-2</v>
      </c>
    </row>
    <row r="2065" spans="1:5" ht="15" thickBot="1">
      <c r="A2065" s="97">
        <v>42677</v>
      </c>
      <c r="B2065" s="98">
        <v>2.806</v>
      </c>
      <c r="C2065" s="98">
        <v>2.996</v>
      </c>
      <c r="D2065" s="132">
        <f>IF(C2065&lt;MAX($C$2:C2065),C2065/MAX($C$2:C2065)-1,0)</f>
        <v>-0.26460481099656352</v>
      </c>
      <c r="E2065" s="112">
        <f>IF(C2065&lt;MAX($C$1897:C2065),C2065/MAX($C$1897:C2065)-1,0)</f>
        <v>-2.442201237381969E-2</v>
      </c>
    </row>
    <row r="2066" spans="1:5" ht="15" thickBot="1">
      <c r="A2066" s="97">
        <v>42678</v>
      </c>
      <c r="B2066" s="98">
        <v>2.7669999999999999</v>
      </c>
      <c r="C2066" s="98">
        <v>2.9569999999999999</v>
      </c>
      <c r="D2066" s="132">
        <f>IF(C2066&lt;MAX($C$2:C2066),C2066/MAX($C$2:C2066)-1,0)</f>
        <v>-0.27417771232204224</v>
      </c>
      <c r="E2066" s="112">
        <f>IF(C2066&lt;MAX($C$1897:C2066),C2066/MAX($C$1897:C2066)-1,0)</f>
        <v>-3.7121458808205943E-2</v>
      </c>
    </row>
    <row r="2067" spans="1:5" ht="15" thickBot="1">
      <c r="A2067" s="97">
        <v>42681</v>
      </c>
      <c r="B2067" s="98">
        <v>2.7519999999999998</v>
      </c>
      <c r="C2067" s="98">
        <v>2.9420000000000002</v>
      </c>
      <c r="D2067" s="132">
        <f>IF(C2067&lt;MAX($C$2:C2067),C2067/MAX($C$2:C2067)-1,0)</f>
        <v>-0.27785959744722621</v>
      </c>
      <c r="E2067" s="112">
        <f>IF(C2067&lt;MAX($C$1897:C2067),C2067/MAX($C$1897:C2067)-1,0)</f>
        <v>-4.2005861282969681E-2</v>
      </c>
    </row>
    <row r="2068" spans="1:5" ht="15" thickBot="1">
      <c r="A2068" s="97">
        <v>42682</v>
      </c>
      <c r="B2068" s="98">
        <v>2.7749999999999999</v>
      </c>
      <c r="C2068" s="98">
        <v>2.9649999999999999</v>
      </c>
      <c r="D2068" s="132">
        <f>IF(C2068&lt;MAX($C$2:C2068),C2068/MAX($C$2:C2068)-1,0)</f>
        <v>-0.2722140402552774</v>
      </c>
      <c r="E2068" s="112">
        <f>IF(C2068&lt;MAX($C$1897:C2068),C2068/MAX($C$1897:C2068)-1,0)</f>
        <v>-3.4516444154998438E-2</v>
      </c>
    </row>
    <row r="2069" spans="1:5" ht="15" thickBot="1">
      <c r="A2069" s="97">
        <v>42683</v>
      </c>
      <c r="B2069" s="98">
        <v>2.76</v>
      </c>
      <c r="C2069" s="98">
        <v>2.95</v>
      </c>
      <c r="D2069" s="132">
        <f>IF(C2069&lt;MAX($C$2:C2069),C2069/MAX($C$2:C2069)-1,0)</f>
        <v>-0.27589592538046137</v>
      </c>
      <c r="E2069" s="112">
        <f>IF(C2069&lt;MAX($C$1897:C2069),C2069/MAX($C$1897:C2069)-1,0)</f>
        <v>-3.9400846629762287E-2</v>
      </c>
    </row>
    <row r="2070" spans="1:5" ht="15" thickBot="1">
      <c r="A2070" s="97">
        <v>42684</v>
      </c>
      <c r="B2070" s="98">
        <v>2.7759999999999998</v>
      </c>
      <c r="C2070" s="98">
        <v>2.9660000000000002</v>
      </c>
      <c r="D2070" s="132">
        <f>IF(C2070&lt;MAX($C$2:C2070),C2070/MAX($C$2:C2070)-1,0)</f>
        <v>-0.27196858124693168</v>
      </c>
      <c r="E2070" s="112">
        <f>IF(C2070&lt;MAX($C$1897:C2070),C2070/MAX($C$1897:C2070)-1,0)</f>
        <v>-3.4190817323347389E-2</v>
      </c>
    </row>
    <row r="2071" spans="1:5" ht="15" thickBot="1">
      <c r="A2071" s="97">
        <v>42685</v>
      </c>
      <c r="B2071" s="98">
        <v>2.7610000000000001</v>
      </c>
      <c r="C2071" s="98">
        <v>2.9510000000000001</v>
      </c>
      <c r="D2071" s="132">
        <f>IF(C2071&lt;MAX($C$2:C2071),C2071/MAX($C$2:C2071)-1,0)</f>
        <v>-0.27565046637211577</v>
      </c>
      <c r="E2071" s="112">
        <f>IF(C2071&lt;MAX($C$1897:C2071),C2071/MAX($C$1897:C2071)-1,0)</f>
        <v>-3.9075219798111349E-2</v>
      </c>
    </row>
    <row r="2072" spans="1:5" ht="15" thickBot="1">
      <c r="A2072" s="97">
        <v>42688</v>
      </c>
      <c r="B2072" s="98">
        <v>2.7469999999999999</v>
      </c>
      <c r="C2072" s="98">
        <v>2.9369999999999998</v>
      </c>
      <c r="D2072" s="132">
        <f>IF(C2072&lt;MAX($C$2:C2072),C2072/MAX($C$2:C2072)-1,0)</f>
        <v>-0.27908689248895435</v>
      </c>
      <c r="E2072" s="112">
        <f>IF(C2072&lt;MAX($C$1897:C2072),C2072/MAX($C$1897:C2072)-1,0)</f>
        <v>-4.3633995441224482E-2</v>
      </c>
    </row>
    <row r="2073" spans="1:5" ht="15" thickBot="1">
      <c r="A2073" s="97">
        <v>42689</v>
      </c>
      <c r="B2073" s="98">
        <v>2.7639999999999998</v>
      </c>
      <c r="C2073" s="98">
        <v>2.9540000000000002</v>
      </c>
      <c r="D2073" s="132">
        <f>IF(C2073&lt;MAX($C$2:C2073),C2073/MAX($C$2:C2073)-1,0)</f>
        <v>-0.27491408934707895</v>
      </c>
      <c r="E2073" s="112">
        <f>IF(C2073&lt;MAX($C$1897:C2073),C2073/MAX($C$1897:C2073)-1,0)</f>
        <v>-3.8098339303158535E-2</v>
      </c>
    </row>
    <row r="2074" spans="1:5" ht="15" thickBot="1">
      <c r="A2074" s="97">
        <v>42690</v>
      </c>
      <c r="B2074" s="98">
        <v>2.8</v>
      </c>
      <c r="C2074" s="98">
        <v>2.99</v>
      </c>
      <c r="D2074" s="132">
        <f>IF(C2074&lt;MAX($C$2:C2074),C2074/MAX($C$2:C2074)-1,0)</f>
        <v>-0.26607756504663715</v>
      </c>
      <c r="E2074" s="112">
        <f>IF(C2074&lt;MAX($C$1897:C2074),C2074/MAX($C$1897:C2074)-1,0)</f>
        <v>-2.6375773363725208E-2</v>
      </c>
    </row>
    <row r="2075" spans="1:5" ht="15" thickBot="1">
      <c r="A2075" s="97">
        <v>42691</v>
      </c>
      <c r="B2075" s="98">
        <v>2.7890000000000001</v>
      </c>
      <c r="C2075" s="98">
        <v>2.9790000000000001</v>
      </c>
      <c r="D2075" s="132">
        <f>IF(C2075&lt;MAX($C$2:C2075),C2075/MAX($C$2:C2075)-1,0)</f>
        <v>-0.26877761413843881</v>
      </c>
      <c r="E2075" s="112">
        <f>IF(C2075&lt;MAX($C$1897:C2075),C2075/MAX($C$1897:C2075)-1,0)</f>
        <v>-2.9957668511885416E-2</v>
      </c>
    </row>
    <row r="2076" spans="1:5" ht="15" thickBot="1">
      <c r="A2076" s="97">
        <v>42692</v>
      </c>
      <c r="B2076" s="98">
        <v>2.7810000000000001</v>
      </c>
      <c r="C2076" s="98">
        <v>2.9710000000000001</v>
      </c>
      <c r="D2076" s="132">
        <f>IF(C2076&lt;MAX($C$2:C2076),C2076/MAX($C$2:C2076)-1,0)</f>
        <v>-0.27074128620520366</v>
      </c>
      <c r="E2076" s="112">
        <f>IF(C2076&lt;MAX($C$1897:C2076),C2076/MAX($C$1897:C2076)-1,0)</f>
        <v>-3.2562683165092809E-2</v>
      </c>
    </row>
    <row r="2077" spans="1:5" ht="15" thickBot="1">
      <c r="A2077" s="97">
        <v>42695</v>
      </c>
      <c r="B2077" s="98">
        <v>2.7669999999999999</v>
      </c>
      <c r="C2077" s="98">
        <v>2.9569999999999999</v>
      </c>
      <c r="D2077" s="132">
        <f>IF(C2077&lt;MAX($C$2:C2077),C2077/MAX($C$2:C2077)-1,0)</f>
        <v>-0.27417771232204224</v>
      </c>
      <c r="E2077" s="112">
        <f>IF(C2077&lt;MAX($C$1897:C2077),C2077/MAX($C$1897:C2077)-1,0)</f>
        <v>-3.7121458808205943E-2</v>
      </c>
    </row>
    <row r="2078" spans="1:5" ht="15" thickBot="1">
      <c r="A2078" s="97">
        <v>42696</v>
      </c>
      <c r="B2078" s="98">
        <v>2.7890000000000001</v>
      </c>
      <c r="C2078" s="98">
        <v>2.9790000000000001</v>
      </c>
      <c r="D2078" s="132">
        <f>IF(C2078&lt;MAX($C$2:C2078),C2078/MAX($C$2:C2078)-1,0)</f>
        <v>-0.26877761413843881</v>
      </c>
      <c r="E2078" s="112">
        <f>IF(C2078&lt;MAX($C$1897:C2078),C2078/MAX($C$1897:C2078)-1,0)</f>
        <v>-2.9957668511885416E-2</v>
      </c>
    </row>
    <row r="2079" spans="1:5" ht="15" thickBot="1">
      <c r="A2079" s="97">
        <v>42697</v>
      </c>
      <c r="B2079" s="98">
        <v>2.778</v>
      </c>
      <c r="C2079" s="98">
        <v>2.968</v>
      </c>
      <c r="D2079" s="132">
        <f>IF(C2079&lt;MAX($C$2:C2079),C2079/MAX($C$2:C2079)-1,0)</f>
        <v>-0.27147766323024047</v>
      </c>
      <c r="E2079" s="112">
        <f>IF(C2079&lt;MAX($C$1897:C2079),C2079/MAX($C$1897:C2079)-1,0)</f>
        <v>-3.3539563660045624E-2</v>
      </c>
    </row>
    <row r="2080" spans="1:5" ht="15" thickBot="1">
      <c r="A2080" s="97">
        <v>42698</v>
      </c>
      <c r="B2080" s="98">
        <v>2.7509999999999999</v>
      </c>
      <c r="C2080" s="98">
        <v>2.9409999999999998</v>
      </c>
      <c r="D2080" s="132">
        <f>IF(C2080&lt;MAX($C$2:C2080),C2080/MAX($C$2:C2080)-1,0)</f>
        <v>-0.27810505645557193</v>
      </c>
      <c r="E2080" s="112">
        <f>IF(C2080&lt;MAX($C$1897:C2080),C2080/MAX($C$1897:C2080)-1,0)</f>
        <v>-4.233148811462073E-2</v>
      </c>
    </row>
    <row r="2081" spans="1:5" ht="15" thickBot="1">
      <c r="A2081" s="97">
        <v>42699</v>
      </c>
      <c r="B2081" s="98">
        <v>2.7669999999999999</v>
      </c>
      <c r="C2081" s="98">
        <v>2.9569999999999999</v>
      </c>
      <c r="D2081" s="132">
        <f>IF(C2081&lt;MAX($C$2:C2081),C2081/MAX($C$2:C2081)-1,0)</f>
        <v>-0.27417771232204224</v>
      </c>
      <c r="E2081" s="112">
        <f>IF(C2081&lt;MAX($C$1897:C2081),C2081/MAX($C$1897:C2081)-1,0)</f>
        <v>-3.7121458808205943E-2</v>
      </c>
    </row>
    <row r="2082" spans="1:5" ht="15" thickBot="1">
      <c r="A2082" s="101">
        <v>42702</v>
      </c>
      <c r="B2082" s="98">
        <v>2.758</v>
      </c>
      <c r="C2082" s="98">
        <v>2.948</v>
      </c>
      <c r="D2082" s="132">
        <f>IF(C2082&lt;MAX($C$2:C2082),C2082/MAX($C$2:C2082)-1,0)</f>
        <v>-0.27638684339715269</v>
      </c>
      <c r="E2082" s="112">
        <f>IF(C2082&lt;MAX($C$1897:C2082),C2082/MAX($C$1897:C2082)-1,0)</f>
        <v>-4.0052100293064163E-2</v>
      </c>
    </row>
    <row r="2083" spans="1:5" ht="15" thickBot="1">
      <c r="A2083" s="97">
        <v>42703</v>
      </c>
      <c r="B2083" s="98">
        <v>2.762</v>
      </c>
      <c r="C2083" s="98">
        <v>2.952</v>
      </c>
      <c r="D2083" s="132">
        <f>IF(C2083&lt;MAX($C$2:C2083),C2083/MAX($C$2:C2083)-1,0)</f>
        <v>-0.27540500736377027</v>
      </c>
      <c r="E2083" s="112">
        <f>IF(C2083&lt;MAX($C$1897:C2083),C2083/MAX($C$1897:C2083)-1,0)</f>
        <v>-3.8749592966460522E-2</v>
      </c>
    </row>
    <row r="2084" spans="1:5" ht="15" thickBot="1">
      <c r="A2084" s="97">
        <v>42704</v>
      </c>
      <c r="B2084" s="98">
        <v>2.7650000000000001</v>
      </c>
      <c r="C2084" s="98">
        <v>2.9550000000000001</v>
      </c>
      <c r="D2084" s="132">
        <f>IF(C2084&lt;MAX($C$2:C2084),C2084/MAX($C$2:C2084)-1,0)</f>
        <v>-0.27466863033873334</v>
      </c>
      <c r="E2084" s="112">
        <f>IF(C2084&lt;MAX($C$1897:C2084),C2084/MAX($C$1897:C2084)-1,0)</f>
        <v>-3.7772712471507708E-2</v>
      </c>
    </row>
    <row r="2085" spans="1:5" ht="15" thickBot="1">
      <c r="A2085" s="97">
        <v>42705</v>
      </c>
      <c r="B2085" s="98">
        <v>2.7650000000000001</v>
      </c>
      <c r="C2085" s="98">
        <v>2.9550000000000001</v>
      </c>
      <c r="D2085" s="132">
        <f>IF(C2085&lt;MAX($C$2:C2085),C2085/MAX($C$2:C2085)-1,0)</f>
        <v>-0.27466863033873334</v>
      </c>
      <c r="E2085" s="112">
        <f>IF(C2085&lt;MAX($C$1897:C2085),C2085/MAX($C$1897:C2085)-1,0)</f>
        <v>-3.7772712471507708E-2</v>
      </c>
    </row>
    <row r="2086" spans="1:5" ht="15" thickBot="1">
      <c r="A2086" s="97">
        <v>42706</v>
      </c>
      <c r="B2086" s="98">
        <v>2.73</v>
      </c>
      <c r="C2086" s="98">
        <v>2.92</v>
      </c>
      <c r="D2086" s="132">
        <f>IF(C2086&lt;MAX($C$2:C2086),C2086/MAX($C$2:C2086)-1,0)</f>
        <v>-0.28325969563082964</v>
      </c>
      <c r="E2086" s="112">
        <f>IF(C2086&lt;MAX($C$1897:C2086),C2086/MAX($C$1897:C2086)-1,0)</f>
        <v>-4.9169651579290208E-2</v>
      </c>
    </row>
    <row r="2087" spans="1:5" ht="15" thickBot="1">
      <c r="A2087" s="97">
        <v>42709</v>
      </c>
      <c r="B2087" s="98">
        <v>2.78</v>
      </c>
      <c r="C2087" s="98">
        <v>2.97</v>
      </c>
      <c r="D2087" s="132">
        <f>IF(C2087&lt;MAX($C$2:C2087),C2087/MAX($C$2:C2087)-1,0)</f>
        <v>-0.27098674521354926</v>
      </c>
      <c r="E2087" s="112">
        <f>IF(C2087&lt;MAX($C$1897:C2087),C2087/MAX($C$1897:C2087)-1,0)</f>
        <v>-3.2888309996743748E-2</v>
      </c>
    </row>
    <row r="2088" spans="1:5" ht="15" thickBot="1">
      <c r="A2088" s="97">
        <v>42710</v>
      </c>
      <c r="B2088" s="98">
        <v>2.7879999999999998</v>
      </c>
      <c r="C2088" s="98">
        <v>2.9780000000000002</v>
      </c>
      <c r="D2088" s="132">
        <f>IF(C2088&lt;MAX($C$2:C2088),C2088/MAX($C$2:C2088)-1,0)</f>
        <v>-0.26902307314678442</v>
      </c>
      <c r="E2088" s="112">
        <f>IF(C2088&lt;MAX($C$1897:C2088),C2088/MAX($C$1897:C2088)-1,0)</f>
        <v>-3.0283295343536243E-2</v>
      </c>
    </row>
    <row r="2089" spans="1:5" ht="15" thickBot="1">
      <c r="A2089" s="97">
        <v>42711</v>
      </c>
      <c r="B2089" s="98">
        <v>2.802</v>
      </c>
      <c r="C2089" s="98">
        <v>2.992</v>
      </c>
      <c r="D2089" s="132">
        <f>IF(C2089&lt;MAX($C$2:C2089),C2089/MAX($C$2:C2089)-1,0)</f>
        <v>-0.26558664702994594</v>
      </c>
      <c r="E2089" s="112">
        <f>IF(C2089&lt;MAX($C$1897:C2089),C2089/MAX($C$1897:C2089)-1,0)</f>
        <v>-2.5724519700423332E-2</v>
      </c>
    </row>
    <row r="2090" spans="1:5" ht="15" thickBot="1">
      <c r="A2090" s="97">
        <v>42712</v>
      </c>
      <c r="B2090" s="98">
        <v>2.8210000000000002</v>
      </c>
      <c r="C2090" s="98">
        <v>3.0110000000000001</v>
      </c>
      <c r="D2090" s="132">
        <f>IF(C2090&lt;MAX($C$2:C2090),C2090/MAX($C$2:C2090)-1,0)</f>
        <v>-0.26092292587137944</v>
      </c>
      <c r="E2090" s="112">
        <f>IF(C2090&lt;MAX($C$1897:C2090),C2090/MAX($C$1897:C2090)-1,0)</f>
        <v>-1.953760989905573E-2</v>
      </c>
    </row>
    <row r="2091" spans="1:5" ht="15" thickBot="1">
      <c r="A2091" s="97">
        <v>42713</v>
      </c>
      <c r="B2091" s="98">
        <v>2.7810000000000001</v>
      </c>
      <c r="C2091" s="98">
        <v>2.9710000000000001</v>
      </c>
      <c r="D2091" s="132">
        <f>IF(C2091&lt;MAX($C$2:C2091),C2091/MAX($C$2:C2091)-1,0)</f>
        <v>-0.27074128620520366</v>
      </c>
      <c r="E2091" s="112">
        <f>IF(C2091&lt;MAX($C$1897:C2091),C2091/MAX($C$1897:C2091)-1,0)</f>
        <v>-3.2562683165092809E-2</v>
      </c>
    </row>
    <row r="2092" spans="1:5" ht="15" thickBot="1">
      <c r="A2092" s="97">
        <v>42716</v>
      </c>
      <c r="B2092" s="98">
        <v>2.673</v>
      </c>
      <c r="C2092" s="98">
        <v>2.863</v>
      </c>
      <c r="D2092" s="132">
        <f>IF(C2092&lt;MAX($C$2:C2092),C2092/MAX($C$2:C2092)-1,0)</f>
        <v>-0.29725085910652915</v>
      </c>
      <c r="E2092" s="112">
        <f>IF(C2092&lt;MAX($C$1897:C2092),C2092/MAX($C$1897:C2092)-1,0)</f>
        <v>-6.7730380983393124E-2</v>
      </c>
    </row>
    <row r="2093" spans="1:5" ht="15" thickBot="1">
      <c r="A2093" s="97">
        <v>42717</v>
      </c>
      <c r="B2093" s="98">
        <v>2.6840000000000002</v>
      </c>
      <c r="C2093" s="98">
        <v>2.8740000000000001</v>
      </c>
      <c r="D2093" s="132">
        <f>IF(C2093&lt;MAX($C$2:C2093),C2093/MAX($C$2:C2093)-1,0)</f>
        <v>-0.29455081001472749</v>
      </c>
      <c r="E2093" s="112">
        <f>IF(C2093&lt;MAX($C$1897:C2093),C2093/MAX($C$1897:C2093)-1,0)</f>
        <v>-6.4148485835232805E-2</v>
      </c>
    </row>
    <row r="2094" spans="1:5" ht="15" thickBot="1">
      <c r="A2094" s="97">
        <v>42718</v>
      </c>
      <c r="B2094" s="98">
        <v>2.6469999999999998</v>
      </c>
      <c r="C2094" s="98">
        <v>2.8370000000000002</v>
      </c>
      <c r="D2094" s="132">
        <f>IF(C2094&lt;MAX($C$2:C2094),C2094/MAX($C$2:C2094)-1,0)</f>
        <v>-0.30363279332351489</v>
      </c>
      <c r="E2094" s="112">
        <f>IF(C2094&lt;MAX($C$1897:C2094),C2094/MAX($C$1897:C2094)-1,0)</f>
        <v>-7.6196678606317181E-2</v>
      </c>
    </row>
    <row r="2095" spans="1:5" ht="15" thickBot="1">
      <c r="A2095" s="97">
        <v>42719</v>
      </c>
      <c r="B2095" s="98">
        <v>2.6360000000000001</v>
      </c>
      <c r="C2095" s="98">
        <v>2.8260000000000001</v>
      </c>
      <c r="D2095" s="132">
        <f>IF(C2095&lt;MAX($C$2:C2095),C2095/MAX($C$2:C2095)-1,0)</f>
        <v>-0.30633284241531655</v>
      </c>
      <c r="E2095" s="112">
        <f>IF(C2095&lt;MAX($C$1897:C2095),C2095/MAX($C$1897:C2095)-1,0)</f>
        <v>-7.9778573754477389E-2</v>
      </c>
    </row>
    <row r="2096" spans="1:5" ht="15" thickBot="1">
      <c r="A2096" s="97">
        <v>42720</v>
      </c>
      <c r="B2096" s="98">
        <v>2.657</v>
      </c>
      <c r="C2096" s="98">
        <v>2.847</v>
      </c>
      <c r="D2096" s="132">
        <f>IF(C2096&lt;MAX($C$2:C2096),C2096/MAX($C$2:C2096)-1,0)</f>
        <v>-0.30117820324005884</v>
      </c>
      <c r="E2096" s="112">
        <f>IF(C2096&lt;MAX($C$1897:C2096),C2096/MAX($C$1897:C2096)-1,0)</f>
        <v>-7.2940410289807911E-2</v>
      </c>
    </row>
    <row r="2097" spans="1:6" ht="15" thickBot="1">
      <c r="A2097" s="97">
        <v>42723</v>
      </c>
      <c r="B2097" s="98">
        <v>2.6469999999999998</v>
      </c>
      <c r="C2097" s="98">
        <v>2.8370000000000002</v>
      </c>
      <c r="D2097" s="132">
        <f>IF(C2097&lt;MAX($C$2:C2097),C2097/MAX($C$2:C2097)-1,0)</f>
        <v>-0.30363279332351489</v>
      </c>
      <c r="E2097" s="112">
        <f>IF(C2097&lt;MAX($C$1897:C2097),C2097/MAX($C$1897:C2097)-1,0)</f>
        <v>-7.6196678606317181E-2</v>
      </c>
    </row>
    <row r="2098" spans="1:6" ht="15" thickBot="1">
      <c r="A2098" s="97">
        <v>42724</v>
      </c>
      <c r="B2098" s="98">
        <v>2.6280000000000001</v>
      </c>
      <c r="C2098" s="98">
        <v>2.8180000000000001</v>
      </c>
      <c r="D2098" s="132">
        <f>IF(C2098&lt;MAX($C$2:C2098),C2098/MAX($C$2:C2098)-1,0)</f>
        <v>-0.3082965144820814</v>
      </c>
      <c r="E2098" s="112">
        <f>IF(C2098&lt;MAX($C$1897:C2098),C2098/MAX($C$1897:C2098)-1,0)</f>
        <v>-8.2383588407684782E-2</v>
      </c>
    </row>
    <row r="2099" spans="1:6" ht="15" thickBot="1">
      <c r="A2099" s="97">
        <v>42725</v>
      </c>
      <c r="B2099" s="98">
        <v>2.6539999999999999</v>
      </c>
      <c r="C2099" s="98">
        <v>2.8439999999999999</v>
      </c>
      <c r="D2099" s="132">
        <f>IF(C2099&lt;MAX($C$2:C2099),C2099/MAX($C$2:C2099)-1,0)</f>
        <v>-0.30191458026509577</v>
      </c>
      <c r="E2099" s="112">
        <f>IF(C2099&lt;MAX($C$1897:C2099),C2099/MAX($C$1897:C2099)-1,0)</f>
        <v>-7.3917290784760725E-2</v>
      </c>
    </row>
    <row r="2100" spans="1:6" ht="15" thickBot="1">
      <c r="A2100" s="97">
        <v>42726</v>
      </c>
      <c r="B2100" s="98">
        <v>2.6539999999999999</v>
      </c>
      <c r="C2100" s="98">
        <v>2.8439999999999999</v>
      </c>
      <c r="D2100" s="132">
        <f>IF(C2100&lt;MAX($C$2:C2100),C2100/MAX($C$2:C2100)-1,0)</f>
        <v>-0.30191458026509577</v>
      </c>
      <c r="E2100" s="112">
        <f>IF(C2100&lt;MAX($C$1897:C2100),C2100/MAX($C$1897:C2100)-1,0)</f>
        <v>-7.3917290784760725E-2</v>
      </c>
    </row>
    <row r="2101" spans="1:6" ht="15" thickBot="1">
      <c r="A2101" s="97">
        <v>42727</v>
      </c>
      <c r="B2101" s="98">
        <v>2.6320000000000001</v>
      </c>
      <c r="C2101" s="98">
        <v>2.8220000000000001</v>
      </c>
      <c r="D2101" s="132">
        <f>IF(C2101&lt;MAX($C$2:C2101),C2101/MAX($C$2:C2101)-1,0)</f>
        <v>-0.30731467844869897</v>
      </c>
      <c r="E2101" s="112">
        <f>IF(C2101&lt;MAX($C$1897:C2101),C2101/MAX($C$1897:C2101)-1,0)</f>
        <v>-8.1081081081081141E-2</v>
      </c>
    </row>
    <row r="2102" spans="1:6" ht="15" thickBot="1">
      <c r="A2102" s="101">
        <v>42730</v>
      </c>
      <c r="B2102" s="98">
        <v>2.661</v>
      </c>
      <c r="C2102" s="98">
        <v>2.851</v>
      </c>
      <c r="D2102" s="132">
        <f>IF(C2102&lt;MAX($C$2:C2102),C2102/MAX($C$2:C2102)-1,0)</f>
        <v>-0.30019636720667642</v>
      </c>
      <c r="E2102" s="112">
        <f>IF(C2102&lt;MAX($C$1897:C2102),C2102/MAX($C$1897:C2102)-1,0)</f>
        <v>-7.163790296320427E-2</v>
      </c>
    </row>
    <row r="2103" spans="1:6" ht="15" thickBot="1">
      <c r="A2103" s="97">
        <v>42731</v>
      </c>
      <c r="B2103" s="98">
        <v>2.6619999999999999</v>
      </c>
      <c r="C2103" s="98">
        <v>2.8519999999999999</v>
      </c>
      <c r="D2103" s="132">
        <f>IF(C2103&lt;MAX($C$2:C2103),C2103/MAX($C$2:C2103)-1,0)</f>
        <v>-0.29995090819833092</v>
      </c>
      <c r="E2103" s="112">
        <f>IF(C2103&lt;MAX($C$1897:C2103),C2103/MAX($C$1897:C2103)-1,0)</f>
        <v>-7.1312276131553332E-2</v>
      </c>
    </row>
    <row r="2104" spans="1:6" ht="15" thickBot="1">
      <c r="A2104" s="97">
        <v>42732</v>
      </c>
      <c r="B2104" s="98">
        <v>2.66</v>
      </c>
      <c r="C2104" s="98">
        <v>2.85</v>
      </c>
      <c r="D2104" s="132">
        <f>IF(C2104&lt;MAX($C$2:C2104),C2104/MAX($C$2:C2104)-1,0)</f>
        <v>-0.30044182621502202</v>
      </c>
      <c r="E2104" s="112">
        <f>IF(C2104&lt;MAX($C$1897:C2104),C2104/MAX($C$1897:C2104)-1,0)</f>
        <v>-7.1963529794855097E-2</v>
      </c>
    </row>
    <row r="2105" spans="1:6" ht="15" thickBot="1">
      <c r="A2105" s="97">
        <v>42733</v>
      </c>
      <c r="B2105" s="98">
        <v>2.66</v>
      </c>
      <c r="C2105" s="98">
        <v>2.85</v>
      </c>
      <c r="D2105" s="132">
        <f>IF(C2105&lt;MAX($C$2:C2105),C2105/MAX($C$2:C2105)-1,0)</f>
        <v>-0.30044182621502202</v>
      </c>
      <c r="E2105" s="112">
        <f>IF(C2105&lt;MAX($C$1897:C2105),C2105/MAX($C$1897:C2105)-1,0)</f>
        <v>-7.1963529794855097E-2</v>
      </c>
    </row>
    <row r="2106" spans="1:6" ht="15" thickBot="1">
      <c r="A2106" s="97">
        <v>42734</v>
      </c>
      <c r="B2106" s="98">
        <v>2.673</v>
      </c>
      <c r="C2106" s="98">
        <v>2.863</v>
      </c>
      <c r="D2106" s="132">
        <f>IF(C2106&lt;MAX($C$2:C2106),C2106/MAX($C$2:C2106)-1,0)</f>
        <v>-0.29725085910652915</v>
      </c>
      <c r="E2106" s="112">
        <f>IF(C2106&lt;MAX($C$1897:C2106),C2106/MAX($C$1897:C2106)-1,0)</f>
        <v>-6.7730380983393124E-2</v>
      </c>
    </row>
    <row r="2107" spans="1:6" ht="15" thickBot="1">
      <c r="A2107" s="97">
        <v>42735</v>
      </c>
      <c r="B2107" s="98">
        <v>2.673</v>
      </c>
      <c r="C2107" s="98">
        <v>2.863</v>
      </c>
      <c r="D2107" s="132">
        <f>IF(C2107&lt;MAX($C$2:C2107),C2107/MAX($C$2:C2107)-1,0)</f>
        <v>-0.29725085910652915</v>
      </c>
      <c r="E2107" s="112">
        <f>IF(C2107&lt;MAX($C$1897:C2107),C2107/MAX($C$1897:C2107)-1,0)</f>
        <v>-6.7730380983393124E-2</v>
      </c>
    </row>
    <row r="2108" spans="1:6" ht="15" thickBot="1">
      <c r="A2108" s="97">
        <v>42738</v>
      </c>
      <c r="B2108" s="98">
        <v>2.6280000000000001</v>
      </c>
      <c r="C2108" s="98">
        <v>2.8180000000000001</v>
      </c>
      <c r="D2108" s="132">
        <f>IF(C2108&lt;MAX($C$2:C2108),C2108/MAX($C$2:C2108)-1,0)</f>
        <v>-0.3082965144820814</v>
      </c>
      <c r="E2108" s="112">
        <f>IF(C2108&lt;MAX($C$1897:C2108),C2108/MAX($C$1897:C2108)-1,0)</f>
        <v>-8.2383588407684782E-2</v>
      </c>
      <c r="F2108">
        <f>IF(C2108&lt;MAX($C$2107:C2108),C2108/MAX($C$2107:C2108)-1,0)</f>
        <v>-1.571777855396439E-2</v>
      </c>
    </row>
    <row r="2109" spans="1:6" ht="15" thickBot="1">
      <c r="A2109" s="97">
        <v>42739</v>
      </c>
      <c r="B2109" s="98">
        <v>2.6629999999999998</v>
      </c>
      <c r="C2109" s="98">
        <v>2.8530000000000002</v>
      </c>
      <c r="D2109" s="132">
        <f>IF(C2109&lt;MAX($C$2:C2109),C2109/MAX($C$2:C2109)-1,0)</f>
        <v>-0.29970544918998521</v>
      </c>
      <c r="E2109" s="112">
        <f>IF(C2109&lt;MAX($C$1897:C2109),C2109/MAX($C$1897:C2109)-1,0)</f>
        <v>-7.0986649299902282E-2</v>
      </c>
      <c r="F2109">
        <f>IF(C2109&lt;MAX($C$2107:C2109),C2109/MAX($C$2107:C2109)-1,0)</f>
        <v>-3.4928396786586546E-3</v>
      </c>
    </row>
    <row r="2110" spans="1:6" ht="15" thickBot="1">
      <c r="A2110" s="97">
        <v>42740</v>
      </c>
      <c r="B2110" s="98">
        <v>2.6480000000000001</v>
      </c>
      <c r="C2110" s="98">
        <v>2.8380000000000001</v>
      </c>
      <c r="D2110" s="132">
        <f>IF(C2110&lt;MAX($C$2:C2110),C2110/MAX($C$2:C2110)-1,0)</f>
        <v>-0.30338733431516929</v>
      </c>
      <c r="E2110" s="112">
        <f>IF(C2110&lt;MAX($C$1897:C2110),C2110/MAX($C$1897:C2110)-1,0)</f>
        <v>-7.5871051774666243E-2</v>
      </c>
      <c r="F2110">
        <f>IF(C2110&lt;MAX($C$2107:C2110),C2110/MAX($C$2107:C2110)-1,0)</f>
        <v>-8.7320991966468586E-3</v>
      </c>
    </row>
    <row r="2111" spans="1:6" ht="15" thickBot="1">
      <c r="A2111" s="97">
        <v>42741</v>
      </c>
      <c r="B2111" s="98">
        <v>2.5990000000000002</v>
      </c>
      <c r="C2111" s="98">
        <v>2.7890000000000001</v>
      </c>
      <c r="D2111" s="132">
        <f>IF(C2111&lt;MAX($C$2:C2111),C2111/MAX($C$2:C2111)-1,0)</f>
        <v>-0.31541482572410406</v>
      </c>
      <c r="E2111" s="112">
        <f>IF(C2111&lt;MAX($C$1897:C2111),C2111/MAX($C$1897:C2111)-1,0)</f>
        <v>-9.1826766525561765E-2</v>
      </c>
      <c r="F2111">
        <f>IF(C2111&lt;MAX($C$2107:C2111),C2111/MAX($C$2107:C2111)-1,0)</f>
        <v>-2.5847013622074644E-2</v>
      </c>
    </row>
    <row r="2112" spans="1:6" ht="15" thickBot="1">
      <c r="A2112" s="97">
        <v>42744</v>
      </c>
      <c r="B2112" s="98">
        <v>2.6080000000000001</v>
      </c>
      <c r="C2112" s="98">
        <v>2.798</v>
      </c>
      <c r="D2112" s="132">
        <f>IF(C2112&lt;MAX($C$2:C2112),C2112/MAX($C$2:C2112)-1,0)</f>
        <v>-0.31320569464899362</v>
      </c>
      <c r="E2112" s="112">
        <f>IF(C2112&lt;MAX($C$1897:C2112),C2112/MAX($C$1897:C2112)-1,0)</f>
        <v>-8.8896125040703433E-2</v>
      </c>
      <c r="F2112">
        <f>IF(C2112&lt;MAX($C$2107:C2112),C2112/MAX($C$2107:C2112)-1,0)</f>
        <v>-2.270345791128181E-2</v>
      </c>
    </row>
    <row r="2113" spans="1:6" ht="15" thickBot="1">
      <c r="A2113" s="97">
        <v>42745</v>
      </c>
      <c r="B2113" s="98">
        <v>2.597</v>
      </c>
      <c r="C2113" s="98">
        <v>2.7869999999999999</v>
      </c>
      <c r="D2113" s="132">
        <f>IF(C2113&lt;MAX($C$2:C2113),C2113/MAX($C$2:C2113)-1,0)</f>
        <v>-0.31590574374079528</v>
      </c>
      <c r="E2113" s="112">
        <f>IF(C2113&lt;MAX($C$1897:C2113),C2113/MAX($C$1897:C2113)-1,0)</f>
        <v>-9.2478020188863641E-2</v>
      </c>
      <c r="F2113">
        <f>IF(C2113&lt;MAX($C$2107:C2113),C2113/MAX($C$2107:C2113)-1,0)</f>
        <v>-2.6545581557806508E-2</v>
      </c>
    </row>
    <row r="2114" spans="1:6" ht="15" thickBot="1">
      <c r="A2114" s="97">
        <v>42746</v>
      </c>
      <c r="B2114" s="98">
        <v>2.58</v>
      </c>
      <c r="C2114" s="98">
        <v>2.77</v>
      </c>
      <c r="D2114" s="132">
        <f>IF(C2114&lt;MAX($C$2:C2114),C2114/MAX($C$2:C2114)-1,0)</f>
        <v>-0.32007854688267057</v>
      </c>
      <c r="E2114" s="112">
        <f>IF(C2114&lt;MAX($C$1897:C2114),C2114/MAX($C$1897:C2114)-1,0)</f>
        <v>-9.8013676326929366E-2</v>
      </c>
      <c r="F2114">
        <f>IF(C2114&lt;MAX($C$2107:C2114),C2114/MAX($C$2107:C2114)-1,0)</f>
        <v>-3.2483409011526354E-2</v>
      </c>
    </row>
    <row r="2115" spans="1:6" ht="15" thickBot="1">
      <c r="A2115" s="97">
        <v>42747</v>
      </c>
      <c r="B2115" s="98">
        <v>2.5590000000000002</v>
      </c>
      <c r="C2115" s="98">
        <v>2.7490000000000001</v>
      </c>
      <c r="D2115" s="132">
        <f>IF(C2115&lt;MAX($C$2:C2115),C2115/MAX($C$2:C2115)-1,0)</f>
        <v>-0.32523318605792828</v>
      </c>
      <c r="E2115" s="112">
        <f>IF(C2115&lt;MAX($C$1897:C2115),C2115/MAX($C$1897:C2115)-1,0)</f>
        <v>-0.10485183979159884</v>
      </c>
      <c r="F2115">
        <f>IF(C2115&lt;MAX($C$2107:C2115),C2115/MAX($C$2107:C2115)-1,0)</f>
        <v>-3.9818372336709706E-2</v>
      </c>
    </row>
    <row r="2116" spans="1:6" ht="15" thickBot="1">
      <c r="A2116" s="97">
        <v>42748</v>
      </c>
      <c r="B2116" s="98">
        <v>2.5470000000000002</v>
      </c>
      <c r="C2116" s="98">
        <v>2.7370000000000001</v>
      </c>
      <c r="D2116" s="132">
        <f>IF(C2116&lt;MAX($C$2:C2116),C2116/MAX($C$2:C2116)-1,0)</f>
        <v>-0.32817869415807555</v>
      </c>
      <c r="E2116" s="112">
        <f>IF(C2116&lt;MAX($C$1897:C2116),C2116/MAX($C$1897:C2116)-1,0)</f>
        <v>-0.10875936177140999</v>
      </c>
      <c r="F2116">
        <f>IF(C2116&lt;MAX($C$2107:C2116),C2116/MAX($C$2107:C2116)-1,0)</f>
        <v>-4.4009779951100225E-2</v>
      </c>
    </row>
    <row r="2117" spans="1:6" ht="15" thickBot="1">
      <c r="A2117" s="97">
        <v>42751</v>
      </c>
      <c r="B2117" s="98">
        <v>2.4740000000000002</v>
      </c>
      <c r="C2117" s="98">
        <v>2.6640000000000001</v>
      </c>
      <c r="D2117" s="132">
        <f>IF(C2117&lt;MAX($C$2:C2117),C2117/MAX($C$2:C2117)-1,0)</f>
        <v>-0.34609720176730485</v>
      </c>
      <c r="E2117" s="112">
        <f>IF(C2117&lt;MAX($C$1897:C2117),C2117/MAX($C$1897:C2117)-1,0)</f>
        <v>-0.13253012048192769</v>
      </c>
      <c r="F2117">
        <f>IF(C2117&lt;MAX($C$2107:C2117),C2117/MAX($C$2107:C2117)-1,0)</f>
        <v>-6.9507509605309048E-2</v>
      </c>
    </row>
    <row r="2118" spans="1:6" ht="15" thickBot="1">
      <c r="A2118" s="97">
        <v>42752</v>
      </c>
      <c r="B2118" s="98">
        <v>2.5070000000000001</v>
      </c>
      <c r="C2118" s="98">
        <v>2.6970000000000001</v>
      </c>
      <c r="D2118" s="132">
        <f>IF(C2118&lt;MAX($C$2:C2118),C2118/MAX($C$2:C2118)-1,0)</f>
        <v>-0.33799705449189976</v>
      </c>
      <c r="E2118" s="112">
        <f>IF(C2118&lt;MAX($C$1897:C2118),C2118/MAX($C$1897:C2118)-1,0)</f>
        <v>-0.12178443503744707</v>
      </c>
      <c r="F2118">
        <f>IF(C2118&lt;MAX($C$2107:C2118),C2118/MAX($C$2107:C2118)-1,0)</f>
        <v>-5.7981138665735177E-2</v>
      </c>
    </row>
    <row r="2119" spans="1:6" ht="15" thickBot="1">
      <c r="A2119" s="97">
        <v>42753</v>
      </c>
      <c r="B2119" s="98">
        <v>2.5059999999999998</v>
      </c>
      <c r="C2119" s="98">
        <v>2.6960000000000002</v>
      </c>
      <c r="D2119" s="132">
        <f>IF(C2119&lt;MAX($C$2:C2119),C2119/MAX($C$2:C2119)-1,0)</f>
        <v>-0.33824251350024537</v>
      </c>
      <c r="E2119" s="112">
        <f>IF(C2119&lt;MAX($C$1897:C2119),C2119/MAX($C$1897:C2119)-1,0)</f>
        <v>-0.12211006186909801</v>
      </c>
      <c r="F2119">
        <f>IF(C2119&lt;MAX($C$2107:C2119),C2119/MAX($C$2107:C2119)-1,0)</f>
        <v>-5.8330422633600998E-2</v>
      </c>
    </row>
    <row r="2120" spans="1:6" ht="15" thickBot="1">
      <c r="A2120" s="97">
        <v>42754</v>
      </c>
      <c r="B2120" s="98">
        <v>2.4980000000000002</v>
      </c>
      <c r="C2120" s="98">
        <v>2.6880000000000002</v>
      </c>
      <c r="D2120" s="132">
        <f>IF(C2120&lt;MAX($C$2:C2120),C2120/MAX($C$2:C2120)-1,0)</f>
        <v>-0.34020618556701021</v>
      </c>
      <c r="E2120" s="112">
        <f>IF(C2120&lt;MAX($C$1897:C2120),C2120/MAX($C$1897:C2120)-1,0)</f>
        <v>-0.1247150765223054</v>
      </c>
      <c r="F2120">
        <f>IF(C2120&lt;MAX($C$2107:C2120),C2120/MAX($C$2107:C2120)-1,0)</f>
        <v>-6.112469437652801E-2</v>
      </c>
    </row>
    <row r="2121" spans="1:6" ht="15" thickBot="1">
      <c r="A2121" s="97">
        <v>42755</v>
      </c>
      <c r="B2121" s="98">
        <v>2.532</v>
      </c>
      <c r="C2121" s="98">
        <v>2.722</v>
      </c>
      <c r="D2121" s="132">
        <f>IF(C2121&lt;MAX($C$2:C2121),C2121/MAX($C$2:C2121)-1,0)</f>
        <v>-0.33186057928325963</v>
      </c>
      <c r="E2121" s="112">
        <f>IF(C2121&lt;MAX($C$1897:C2121),C2121/MAX($C$1897:C2121)-1,0)</f>
        <v>-0.11364376424617395</v>
      </c>
      <c r="F2121">
        <f>IF(C2121&lt;MAX($C$2107:C2121),C2121/MAX($C$2107:C2121)-1,0)</f>
        <v>-4.9249039469088429E-2</v>
      </c>
    </row>
    <row r="2122" spans="1:6" ht="15" thickBot="1">
      <c r="A2122" s="101">
        <v>42758</v>
      </c>
      <c r="B2122" s="98">
        <v>2.5459999999999998</v>
      </c>
      <c r="C2122" s="98">
        <v>2.7360000000000002</v>
      </c>
      <c r="D2122" s="132">
        <f>IF(C2122&lt;MAX($C$2:C2122),C2122/MAX($C$2:C2122)-1,0)</f>
        <v>-0.32842415316642115</v>
      </c>
      <c r="E2122" s="112">
        <f>IF(C2122&lt;MAX($C$1897:C2122),C2122/MAX($C$1897:C2122)-1,0)</f>
        <v>-0.10908498860306093</v>
      </c>
      <c r="F2122">
        <f>IF(C2122&lt;MAX($C$2107:C2122),C2122/MAX($C$2107:C2122)-1,0)</f>
        <v>-4.4359063918966046E-2</v>
      </c>
    </row>
    <row r="2123" spans="1:6" ht="15" thickBot="1">
      <c r="A2123" s="97">
        <v>42759</v>
      </c>
      <c r="B2123" s="98">
        <v>2.54</v>
      </c>
      <c r="C2123" s="98">
        <v>2.73</v>
      </c>
      <c r="D2123" s="132">
        <f>IF(C2123&lt;MAX($C$2:C2123),C2123/MAX($C$2:C2123)-1,0)</f>
        <v>-0.32989690721649478</v>
      </c>
      <c r="E2123" s="112">
        <f>IF(C2123&lt;MAX($C$1897:C2123),C2123/MAX($C$1897:C2123)-1,0)</f>
        <v>-0.11103874959296656</v>
      </c>
      <c r="F2123">
        <f>IF(C2123&lt;MAX($C$2107:C2123),C2123/MAX($C$2107:C2123)-1,0)</f>
        <v>-4.6454767726161417E-2</v>
      </c>
    </row>
    <row r="2124" spans="1:6" ht="15" thickBot="1">
      <c r="A2124" s="97">
        <v>42760</v>
      </c>
      <c r="B2124" s="98">
        <v>2.548</v>
      </c>
      <c r="C2124" s="98">
        <v>2.738</v>
      </c>
      <c r="D2124" s="132">
        <f>IF(C2124&lt;MAX($C$2:C2124),C2124/MAX($C$2:C2124)-1,0)</f>
        <v>-0.32793323514972994</v>
      </c>
      <c r="E2124" s="112">
        <f>IF(C2124&lt;MAX($C$1897:C2124),C2124/MAX($C$1897:C2124)-1,0)</f>
        <v>-0.10843373493975905</v>
      </c>
      <c r="F2124">
        <f>IF(C2124&lt;MAX($C$2107:C2124),C2124/MAX($C$2107:C2124)-1,0)</f>
        <v>-4.3660495983234404E-2</v>
      </c>
    </row>
    <row r="2125" spans="1:6" ht="15" thickBot="1">
      <c r="A2125" s="97">
        <v>42761</v>
      </c>
      <c r="B2125" s="98">
        <v>2.5619999999999998</v>
      </c>
      <c r="C2125" s="98">
        <v>2.7519999999999998</v>
      </c>
      <c r="D2125" s="132">
        <f>IF(C2125&lt;MAX($C$2:C2125),C2125/MAX($C$2:C2125)-1,0)</f>
        <v>-0.32449680903289158</v>
      </c>
      <c r="E2125" s="112">
        <f>IF(C2125&lt;MAX($C$1897:C2125),C2125/MAX($C$1897:C2125)-1,0)</f>
        <v>-0.10387495929664614</v>
      </c>
      <c r="F2125">
        <f>IF(C2125&lt;MAX($C$2107:C2125),C2125/MAX($C$2107:C2125)-1,0)</f>
        <v>-3.8770520433112243E-2</v>
      </c>
    </row>
    <row r="2126" spans="1:6" ht="15" thickBot="1">
      <c r="A2126" s="97">
        <v>42769</v>
      </c>
      <c r="B2126" s="98">
        <v>2.5529999999999999</v>
      </c>
      <c r="C2126" s="98">
        <v>2.7429999999999999</v>
      </c>
      <c r="D2126" s="132">
        <f>IF(C2126&lt;MAX($C$2:C2126),C2126/MAX($C$2:C2126)-1,0)</f>
        <v>-0.32670594010800191</v>
      </c>
      <c r="E2126" s="112">
        <f>IF(C2126&lt;MAX($C$1897:C2126),C2126/MAX($C$1897:C2126)-1,0)</f>
        <v>-0.10680560078150447</v>
      </c>
      <c r="F2126">
        <f>IF(C2126&lt;MAX($C$2107:C2126),C2126/MAX($C$2107:C2126)-1,0)</f>
        <v>-4.1914076143905077E-2</v>
      </c>
    </row>
    <row r="2127" spans="1:6" ht="15" thickBot="1">
      <c r="A2127" s="97">
        <v>42772</v>
      </c>
      <c r="B2127" s="98">
        <v>2.5760000000000001</v>
      </c>
      <c r="C2127" s="98">
        <v>2.766</v>
      </c>
      <c r="D2127" s="132">
        <f>IF(C2127&lt;MAX($C$2:C2127),C2127/MAX($C$2:C2127)-1,0)</f>
        <v>-0.32106038291605299</v>
      </c>
      <c r="E2127" s="112">
        <f>IF(C2127&lt;MAX($C$1897:C2127),C2127/MAX($C$1897:C2127)-1,0)</f>
        <v>-9.9316183653533119E-2</v>
      </c>
      <c r="F2127">
        <f>IF(C2127&lt;MAX($C$2107:C2127),C2127/MAX($C$2107:C2127)-1,0)</f>
        <v>-3.388054488298986E-2</v>
      </c>
    </row>
    <row r="2128" spans="1:6" ht="15" thickBot="1">
      <c r="A2128" s="97">
        <v>42773</v>
      </c>
      <c r="B2128" s="98">
        <v>2.5840000000000001</v>
      </c>
      <c r="C2128" s="98">
        <v>2.774</v>
      </c>
      <c r="D2128" s="132">
        <f>IF(C2128&lt;MAX($C$2:C2128),C2128/MAX($C$2:C2128)-1,0)</f>
        <v>-0.31909671084928815</v>
      </c>
      <c r="E2128" s="112">
        <f>IF(C2128&lt;MAX($C$1897:C2128),C2128/MAX($C$1897:C2128)-1,0)</f>
        <v>-9.6711169000325725E-2</v>
      </c>
      <c r="F2128">
        <f>IF(C2128&lt;MAX($C$2107:C2128),C2128/MAX($C$2107:C2128)-1,0)</f>
        <v>-3.1086273140062848E-2</v>
      </c>
    </row>
    <row r="2129" spans="1:6" ht="15" thickBot="1">
      <c r="A2129" s="97">
        <v>42774</v>
      </c>
      <c r="B2129" s="98">
        <v>2.6059999999999999</v>
      </c>
      <c r="C2129" s="98">
        <v>2.7959999999999998</v>
      </c>
      <c r="D2129" s="132">
        <f>IF(C2129&lt;MAX($C$2:C2129),C2129/MAX($C$2:C2129)-1,0)</f>
        <v>-0.31369661266568483</v>
      </c>
      <c r="E2129" s="112">
        <f>IF(C2129&lt;MAX($C$1897:C2129),C2129/MAX($C$1897:C2129)-1,0)</f>
        <v>-8.9547378704005309E-2</v>
      </c>
      <c r="F2129">
        <f>IF(C2129&lt;MAX($C$2107:C2129),C2129/MAX($C$2107:C2129)-1,0)</f>
        <v>-2.3402025847013674E-2</v>
      </c>
    </row>
    <row r="2130" spans="1:6" ht="15" thickBot="1">
      <c r="A2130" s="97">
        <v>42775</v>
      </c>
      <c r="B2130" s="98">
        <v>2.6110000000000002</v>
      </c>
      <c r="C2130" s="98">
        <v>2.8010000000000002</v>
      </c>
      <c r="D2130" s="132">
        <f>IF(C2130&lt;MAX($C$2:C2130),C2130/MAX($C$2:C2130)-1,0)</f>
        <v>-0.31246931762395669</v>
      </c>
      <c r="E2130" s="112">
        <f>IF(C2130&lt;MAX($C$1897:C2130),C2130/MAX($C$1897:C2130)-1,0)</f>
        <v>-8.7919244545750619E-2</v>
      </c>
      <c r="F2130">
        <f>IF(C2130&lt;MAX($C$2107:C2130),C2130/MAX($C$2107:C2130)-1,0)</f>
        <v>-2.1655606007684236E-2</v>
      </c>
    </row>
    <row r="2131" spans="1:6" ht="15" thickBot="1">
      <c r="A2131" s="97">
        <v>42776</v>
      </c>
      <c r="B2131" s="98">
        <v>2.6040000000000001</v>
      </c>
      <c r="C2131" s="98">
        <v>2.794</v>
      </c>
      <c r="D2131" s="132">
        <f>IF(C2131&lt;MAX($C$2:C2131),C2131/MAX($C$2:C2131)-1,0)</f>
        <v>-0.31418753068237604</v>
      </c>
      <c r="E2131" s="112">
        <f>IF(C2131&lt;MAX($C$1897:C2131),C2131/MAX($C$1897:C2131)-1,0)</f>
        <v>-9.0198632367307074E-2</v>
      </c>
      <c r="F2131">
        <f>IF(C2131&lt;MAX($C$2107:C2131),C2131/MAX($C$2107:C2131)-1,0)</f>
        <v>-2.4100593782745316E-2</v>
      </c>
    </row>
    <row r="2132" spans="1:6" ht="15" thickBot="1">
      <c r="A2132" s="97">
        <v>42779</v>
      </c>
      <c r="B2132" s="98">
        <v>2.6040000000000001</v>
      </c>
      <c r="C2132" s="98">
        <v>2.794</v>
      </c>
      <c r="D2132" s="132">
        <f>IF(C2132&lt;MAX($C$2:C2132),C2132/MAX($C$2:C2132)-1,0)</f>
        <v>-0.31418753068237604</v>
      </c>
      <c r="E2132" s="112">
        <f>IF(C2132&lt;MAX($C$1897:C2132),C2132/MAX($C$1897:C2132)-1,0)</f>
        <v>-9.0198632367307074E-2</v>
      </c>
      <c r="F2132">
        <f>IF(C2132&lt;MAX($C$2107:C2132),C2132/MAX($C$2107:C2132)-1,0)</f>
        <v>-2.4100593782745316E-2</v>
      </c>
    </row>
    <row r="2133" spans="1:6" ht="15" thickBot="1">
      <c r="A2133" s="97">
        <v>42780</v>
      </c>
      <c r="B2133" s="98">
        <v>2.62</v>
      </c>
      <c r="C2133" s="98">
        <v>2.81</v>
      </c>
      <c r="D2133" s="132">
        <f>IF(C2133&lt;MAX($C$2:C2133),C2133/MAX($C$2:C2133)-1,0)</f>
        <v>-0.31026018654884635</v>
      </c>
      <c r="E2133" s="112">
        <f>IF(C2133&lt;MAX($C$1897:C2133),C2133/MAX($C$1897:C2133)-1,0)</f>
        <v>-8.4988603060892287E-2</v>
      </c>
      <c r="F2133">
        <f>IF(C2133&lt;MAX($C$2107:C2133),C2133/MAX($C$2107:C2133)-1,0)</f>
        <v>-1.8512050296891402E-2</v>
      </c>
    </row>
    <row r="2134" spans="1:6" ht="15" thickBot="1">
      <c r="A2134" s="97">
        <v>42781</v>
      </c>
      <c r="B2134" s="98">
        <v>2.61</v>
      </c>
      <c r="C2134" s="98">
        <v>2.8</v>
      </c>
      <c r="D2134" s="132">
        <f>IF(C2134&lt;MAX($C$2:C2134),C2134/MAX($C$2:C2134)-1,0)</f>
        <v>-0.3127147766323024</v>
      </c>
      <c r="E2134" s="112">
        <f>IF(C2134&lt;MAX($C$1897:C2134),C2134/MAX($C$1897:C2134)-1,0)</f>
        <v>-8.8244871377401557E-2</v>
      </c>
      <c r="F2134">
        <f>IF(C2134&lt;MAX($C$2107:C2134),C2134/MAX($C$2107:C2134)-1,0)</f>
        <v>-2.2004889975550168E-2</v>
      </c>
    </row>
    <row r="2135" spans="1:6" ht="15" thickBot="1">
      <c r="A2135" s="97">
        <v>42782</v>
      </c>
      <c r="B2135" s="98">
        <v>2.6259999999999999</v>
      </c>
      <c r="C2135" s="98">
        <v>2.8159999999999998</v>
      </c>
      <c r="D2135" s="132">
        <f>IF(C2135&lt;MAX($C$2:C2135),C2135/MAX($C$2:C2135)-1,0)</f>
        <v>-0.30878743249877272</v>
      </c>
      <c r="E2135" s="112">
        <f>IF(C2135&lt;MAX($C$1897:C2135),C2135/MAX($C$1897:C2135)-1,0)</f>
        <v>-8.303484207098677E-2</v>
      </c>
      <c r="F2135">
        <f>IF(C2135&lt;MAX($C$2107:C2135),C2135/MAX($C$2107:C2135)-1,0)</f>
        <v>-1.6416346489696143E-2</v>
      </c>
    </row>
    <row r="2136" spans="1:6" ht="15" thickBot="1">
      <c r="A2136" s="97">
        <v>42783</v>
      </c>
      <c r="B2136" s="98">
        <v>2.617</v>
      </c>
      <c r="C2136" s="98">
        <v>2.8069999999999999</v>
      </c>
      <c r="D2136" s="132">
        <f>IF(C2136&lt;MAX($C$2:C2136),C2136/MAX($C$2:C2136)-1,0)</f>
        <v>-0.31099656357388317</v>
      </c>
      <c r="E2136" s="112">
        <f>IF(C2136&lt;MAX($C$1897:C2136),C2136/MAX($C$1897:C2136)-1,0)</f>
        <v>-8.5965483555845101E-2</v>
      </c>
      <c r="F2136">
        <f>IF(C2136&lt;MAX($C$2107:C2136),C2136/MAX($C$2107:C2136)-1,0)</f>
        <v>-1.9559902200488977E-2</v>
      </c>
    </row>
    <row r="2137" spans="1:6" ht="15" thickBot="1">
      <c r="A2137" s="97">
        <v>42786</v>
      </c>
      <c r="B2137" s="98">
        <v>2.6419999999999999</v>
      </c>
      <c r="C2137" s="98">
        <v>2.8319999999999999</v>
      </c>
      <c r="D2137" s="132">
        <f>IF(C2137&lt;MAX($C$2:C2137),C2137/MAX($C$2:C2137)-1,0)</f>
        <v>-0.30486008836524303</v>
      </c>
      <c r="E2137" s="112">
        <f>IF(C2137&lt;MAX($C$1897:C2137),C2137/MAX($C$1897:C2137)-1,0)</f>
        <v>-7.7824812764571871E-2</v>
      </c>
      <c r="F2137">
        <f>IF(C2137&lt;MAX($C$2107:C2137),C2137/MAX($C$2107:C2137)-1,0)</f>
        <v>-1.0827803003842118E-2</v>
      </c>
    </row>
    <row r="2138" spans="1:6" ht="15" thickBot="1">
      <c r="A2138" s="97">
        <v>42787</v>
      </c>
      <c r="B2138" s="98">
        <v>2.6480000000000001</v>
      </c>
      <c r="C2138" s="98">
        <v>2.8380000000000001</v>
      </c>
      <c r="D2138" s="132">
        <f>IF(C2138&lt;MAX($C$2:C2138),C2138/MAX($C$2:C2138)-1,0)</f>
        <v>-0.30338733431516929</v>
      </c>
      <c r="E2138" s="112">
        <f>IF(C2138&lt;MAX($C$1897:C2138),C2138/MAX($C$1897:C2138)-1,0)</f>
        <v>-7.5871051774666243E-2</v>
      </c>
      <c r="F2138">
        <f>IF(C2138&lt;MAX($C$2107:C2138),C2138/MAX($C$2107:C2138)-1,0)</f>
        <v>-8.7320991966468586E-3</v>
      </c>
    </row>
    <row r="2139" spans="1:6" ht="15" thickBot="1">
      <c r="A2139" s="97">
        <v>42788</v>
      </c>
      <c r="B2139" s="98">
        <v>2.6549999999999998</v>
      </c>
      <c r="C2139" s="98">
        <v>2.8450000000000002</v>
      </c>
      <c r="D2139" s="132">
        <f>IF(C2139&lt;MAX($C$2:C2139),C2139/MAX($C$2:C2139)-1,0)</f>
        <v>-0.30166912125675005</v>
      </c>
      <c r="E2139" s="112">
        <f>IF(C2139&lt;MAX($C$1897:C2139),C2139/MAX($C$1897:C2139)-1,0)</f>
        <v>-7.3591663953109676E-2</v>
      </c>
      <c r="F2139">
        <f>IF(C2139&lt;MAX($C$2107:C2139),C2139/MAX($C$2107:C2139)-1,0)</f>
        <v>-6.2871114215856672E-3</v>
      </c>
    </row>
    <row r="2140" spans="1:6" ht="15" thickBot="1">
      <c r="A2140" s="97">
        <v>42789</v>
      </c>
      <c r="B2140" s="98">
        <v>2.6589999999999998</v>
      </c>
      <c r="C2140" s="98">
        <v>2.8490000000000002</v>
      </c>
      <c r="D2140" s="132">
        <f>IF(C2140&lt;MAX($C$2:C2140),C2140/MAX($C$2:C2140)-1,0)</f>
        <v>-0.30068728522336763</v>
      </c>
      <c r="E2140" s="112">
        <f>IF(C2140&lt;MAX($C$1897:C2140),C2140/MAX($C$1897:C2140)-1,0)</f>
        <v>-7.2289156626506035E-2</v>
      </c>
      <c r="F2140">
        <f>IF(C2140&lt;MAX($C$2107:C2140),C2140/MAX($C$2107:C2140)-1,0)</f>
        <v>-4.8899755501221609E-3</v>
      </c>
    </row>
    <row r="2141" spans="1:6" ht="15" thickBot="1">
      <c r="A2141" s="97">
        <v>42790</v>
      </c>
      <c r="B2141" s="98">
        <v>2.6520000000000001</v>
      </c>
      <c r="C2141" s="98">
        <v>2.8420000000000001</v>
      </c>
      <c r="D2141" s="132">
        <f>IF(C2141&lt;MAX($C$2:C2141),C2141/MAX($C$2:C2141)-1,0)</f>
        <v>-0.30240549828178687</v>
      </c>
      <c r="E2141" s="112">
        <f>IF(C2141&lt;MAX($C$1897:C2141),C2141/MAX($C$1897:C2141)-1,0)</f>
        <v>-7.4568544448062601E-2</v>
      </c>
      <c r="F2141">
        <f>IF(C2141&lt;MAX($C$2107:C2141),C2141/MAX($C$2107:C2141)-1,0)</f>
        <v>-7.3349633251833524E-3</v>
      </c>
    </row>
    <row r="2142" spans="1:6" ht="15" thickBot="1">
      <c r="A2142" s="101">
        <v>42793</v>
      </c>
      <c r="B2142" s="98">
        <v>2.6589999999999998</v>
      </c>
      <c r="C2142" s="98">
        <v>2.8490000000000002</v>
      </c>
      <c r="D2142" s="132">
        <f>IF(C2142&lt;MAX($C$2:C2142),C2142/MAX($C$2:C2142)-1,0)</f>
        <v>-0.30068728522336763</v>
      </c>
      <c r="E2142" s="112">
        <f>IF(C2142&lt;MAX($C$1897:C2142),C2142/MAX($C$1897:C2142)-1,0)</f>
        <v>-7.2289156626506035E-2</v>
      </c>
      <c r="F2142">
        <f>IF(C2142&lt;MAX($C$2107:C2142),C2142/MAX($C$2107:C2142)-1,0)</f>
        <v>-4.8899755501221609E-3</v>
      </c>
    </row>
    <row r="2143" spans="1:6" ht="15" thickBot="1">
      <c r="A2143" s="97">
        <v>42794</v>
      </c>
      <c r="B2143" s="98">
        <v>2.6619999999999999</v>
      </c>
      <c r="C2143" s="98">
        <v>2.8519999999999999</v>
      </c>
      <c r="D2143" s="132">
        <f>IF(C2143&lt;MAX($C$2:C2143),C2143/MAX($C$2:C2143)-1,0)</f>
        <v>-0.29995090819833092</v>
      </c>
      <c r="E2143" s="112">
        <f>IF(C2143&lt;MAX($C$1897:C2143),C2143/MAX($C$1897:C2143)-1,0)</f>
        <v>-7.1312276131553332E-2</v>
      </c>
      <c r="F2143">
        <f>IF(C2143&lt;MAX($C$2107:C2143),C2143/MAX($C$2107:C2143)-1,0)</f>
        <v>-3.8421236465246977E-3</v>
      </c>
    </row>
    <row r="2144" spans="1:6" ht="15" thickBot="1">
      <c r="A2144" s="97">
        <v>42795</v>
      </c>
      <c r="B2144" s="98">
        <v>2.6739999999999999</v>
      </c>
      <c r="C2144" s="98">
        <v>2.8639999999999999</v>
      </c>
      <c r="D2144" s="132">
        <f>IF(C2144&lt;MAX($C$2:C2144),C2144/MAX($C$2:C2144)-1,0)</f>
        <v>-0.29700540009818366</v>
      </c>
      <c r="E2144" s="112">
        <f>IF(C2144&lt;MAX($C$1897:C2144),C2144/MAX($C$1897:C2144)-1,0)</f>
        <v>-6.7404754151742186E-2</v>
      </c>
      <c r="F2144">
        <f>IF(C2144&lt;MAX($C$2107:C2144),C2144/MAX($C$2107:C2144)-1,0)</f>
        <v>0</v>
      </c>
    </row>
    <row r="2145" spans="1:6" ht="15" thickBot="1">
      <c r="A2145" s="97">
        <v>42796</v>
      </c>
      <c r="B2145" s="98">
        <v>2.6739999999999999</v>
      </c>
      <c r="C2145" s="98">
        <v>2.8639999999999999</v>
      </c>
      <c r="D2145" s="132">
        <f>IF(C2145&lt;MAX($C$2:C2145),C2145/MAX($C$2:C2145)-1,0)</f>
        <v>-0.29700540009818366</v>
      </c>
      <c r="E2145" s="112">
        <f>IF(C2145&lt;MAX($C$1897:C2145),C2145/MAX($C$1897:C2145)-1,0)</f>
        <v>-6.7404754151742186E-2</v>
      </c>
      <c r="F2145">
        <f>IF(C2145&lt;MAX($C$2107:C2145),C2145/MAX($C$2107:C2145)-1,0)</f>
        <v>0</v>
      </c>
    </row>
    <row r="2146" spans="1:6" ht="15" thickBot="1">
      <c r="A2146" s="97">
        <v>42797</v>
      </c>
      <c r="B2146" s="98">
        <v>2.6949999999999998</v>
      </c>
      <c r="C2146" s="98">
        <v>2.8849999999999998</v>
      </c>
      <c r="D2146" s="132">
        <f>IF(C2146&lt;MAX($C$2:C2146),C2146/MAX($C$2:C2146)-1,0)</f>
        <v>-0.29185076092292594</v>
      </c>
      <c r="E2146" s="112">
        <f>IF(C2146&lt;MAX($C$1897:C2146),C2146/MAX($C$1897:C2146)-1,0)</f>
        <v>-6.0566590687072708E-2</v>
      </c>
      <c r="F2146">
        <f>IF(C2146&lt;MAX($C$2107:C2146),C2146/MAX($C$2107:C2146)-1,0)</f>
        <v>0</v>
      </c>
    </row>
    <row r="2147" spans="1:6" ht="15" thickBot="1">
      <c r="A2147" s="97">
        <v>42800</v>
      </c>
      <c r="B2147" s="98">
        <v>2.7549999999999999</v>
      </c>
      <c r="C2147" s="98">
        <v>2.9449999999999998</v>
      </c>
      <c r="D2147" s="132">
        <f>IF(C2147&lt;MAX($C$2:C2147),C2147/MAX($C$2:C2147)-1,0)</f>
        <v>-0.27712322042218951</v>
      </c>
      <c r="E2147" s="112">
        <f>IF(C2147&lt;MAX($C$1897:C2147),C2147/MAX($C$1897:C2147)-1,0)</f>
        <v>-4.1028980788017089E-2</v>
      </c>
      <c r="F2147">
        <f>IF(C2147&lt;MAX($C$2107:C2147),C2147/MAX($C$2107:C2147)-1,0)</f>
        <v>0</v>
      </c>
    </row>
    <row r="2148" spans="1:6" ht="15" thickBot="1">
      <c r="A2148" s="97">
        <v>42801</v>
      </c>
      <c r="B2148" s="98">
        <v>2.7759999999999998</v>
      </c>
      <c r="C2148" s="98">
        <v>2.9660000000000002</v>
      </c>
      <c r="D2148" s="132">
        <f>IF(C2148&lt;MAX($C$2:C2148),C2148/MAX($C$2:C2148)-1,0)</f>
        <v>-0.27196858124693168</v>
      </c>
      <c r="E2148" s="112">
        <f>IF(C2148&lt;MAX($C$1897:C2148),C2148/MAX($C$1897:C2148)-1,0)</f>
        <v>-3.4190817323347389E-2</v>
      </c>
      <c r="F2148">
        <f>IF(C2148&lt;MAX($C$2107:C2148),C2148/MAX($C$2107:C2148)-1,0)</f>
        <v>0</v>
      </c>
    </row>
    <row r="2149" spans="1:6" ht="15" thickBot="1">
      <c r="A2149" s="97">
        <v>42802</v>
      </c>
      <c r="B2149" s="98">
        <v>2.7669999999999999</v>
      </c>
      <c r="C2149" s="98">
        <v>2.9569999999999999</v>
      </c>
      <c r="D2149" s="132">
        <f>IF(C2149&lt;MAX($C$2:C2149),C2149/MAX($C$2:C2149)-1,0)</f>
        <v>-0.27417771232204224</v>
      </c>
      <c r="E2149" s="112">
        <f>IF(C2149&lt;MAX($C$1897:C2149),C2149/MAX($C$1897:C2149)-1,0)</f>
        <v>-3.7121458808205943E-2</v>
      </c>
      <c r="F2149">
        <f>IF(C2149&lt;MAX($C$2107:C2149),C2149/MAX($C$2107:C2149)-1,0)</f>
        <v>-3.0343897505058504E-3</v>
      </c>
    </row>
    <row r="2150" spans="1:6" ht="15" thickBot="1">
      <c r="A2150" s="97">
        <v>42803</v>
      </c>
      <c r="B2150" s="98">
        <v>2.7429999999999999</v>
      </c>
      <c r="C2150" s="98">
        <v>2.9329999999999998</v>
      </c>
      <c r="D2150" s="132">
        <f>IF(C2150&lt;MAX($C$2:C2150),C2150/MAX($C$2:C2150)-1,0)</f>
        <v>-0.28006872852233677</v>
      </c>
      <c r="E2150" s="112">
        <f>IF(C2150&lt;MAX($C$1897:C2150),C2150/MAX($C$1897:C2150)-1,0)</f>
        <v>-4.4936502767828124E-2</v>
      </c>
      <c r="F2150">
        <f>IF(C2150&lt;MAX($C$2107:C2150),C2150/MAX($C$2107:C2150)-1,0)</f>
        <v>-1.1126095751854526E-2</v>
      </c>
    </row>
    <row r="2151" spans="1:6" ht="15" thickBot="1">
      <c r="A2151" s="97">
        <v>42804</v>
      </c>
      <c r="B2151" s="98">
        <v>2.76</v>
      </c>
      <c r="C2151" s="98">
        <v>2.95</v>
      </c>
      <c r="D2151" s="132">
        <f>IF(C2151&lt;MAX($C$2:C2151),C2151/MAX($C$2:C2151)-1,0)</f>
        <v>-0.27589592538046137</v>
      </c>
      <c r="E2151" s="112">
        <f>IF(C2151&lt;MAX($C$1897:C2151),C2151/MAX($C$1897:C2151)-1,0)</f>
        <v>-3.9400846629762287E-2</v>
      </c>
      <c r="F2151">
        <f>IF(C2151&lt;MAX($C$2107:C2151),C2151/MAX($C$2107:C2151)-1,0)</f>
        <v>-5.3944706675657095E-3</v>
      </c>
    </row>
    <row r="2152" spans="1:6" ht="15" thickBot="1">
      <c r="A2152" s="97">
        <v>42807</v>
      </c>
      <c r="B2152" s="98">
        <v>2.82</v>
      </c>
      <c r="C2152" s="98">
        <v>3.01</v>
      </c>
      <c r="D2152" s="132">
        <f>IF(C2152&lt;MAX($C$2:C2152),C2152/MAX($C$2:C2152)-1,0)</f>
        <v>-0.26116838487972516</v>
      </c>
      <c r="E2152" s="112">
        <f>IF(C2152&lt;MAX($C$1897:C2152),C2152/MAX($C$1897:C2152)-1,0)</f>
        <v>-1.9863236730706779E-2</v>
      </c>
      <c r="F2152">
        <f>IF(C2152&lt;MAX($C$2107:C2152),C2152/MAX($C$2107:C2152)-1,0)</f>
        <v>0</v>
      </c>
    </row>
    <row r="2153" spans="1:6" ht="15" thickBot="1">
      <c r="A2153" s="97">
        <v>42808</v>
      </c>
      <c r="B2153" s="98">
        <v>2.7890000000000001</v>
      </c>
      <c r="C2153" s="98">
        <v>2.9790000000000001</v>
      </c>
      <c r="D2153" s="132">
        <f>IF(C2153&lt;MAX($C$2:C2153),C2153/MAX($C$2:C2153)-1,0)</f>
        <v>-0.26877761413843881</v>
      </c>
      <c r="E2153" s="112">
        <f>IF(C2153&lt;MAX($C$1897:C2153),C2153/MAX($C$1897:C2153)-1,0)</f>
        <v>-2.9957668511885416E-2</v>
      </c>
      <c r="F2153">
        <f>IF(C2153&lt;MAX($C$2107:C2153),C2153/MAX($C$2107:C2153)-1,0)</f>
        <v>-1.0299003322259082E-2</v>
      </c>
    </row>
    <row r="2154" spans="1:6" ht="15" thickBot="1">
      <c r="A2154" s="97">
        <v>42809</v>
      </c>
      <c r="B2154" s="98">
        <v>2.7839999999999998</v>
      </c>
      <c r="C2154" s="98">
        <v>2.9740000000000002</v>
      </c>
      <c r="D2154" s="132">
        <f>IF(C2154&lt;MAX($C$2:C2154),C2154/MAX($C$2:C2154)-1,0)</f>
        <v>-0.27000490918016684</v>
      </c>
      <c r="E2154" s="112">
        <f>IF(C2154&lt;MAX($C$1897:C2154),C2154/MAX($C$1897:C2154)-1,0)</f>
        <v>-3.1585802670139995E-2</v>
      </c>
      <c r="F2154">
        <f>IF(C2154&lt;MAX($C$2107:C2154),C2154/MAX($C$2107:C2154)-1,0)</f>
        <v>-1.1960132890365349E-2</v>
      </c>
    </row>
    <row r="2155" spans="1:6" ht="15" thickBot="1">
      <c r="A2155" s="97">
        <v>42810</v>
      </c>
      <c r="B2155" s="98">
        <v>2.786</v>
      </c>
      <c r="C2155" s="98">
        <v>2.976</v>
      </c>
      <c r="D2155" s="132">
        <f>IF(C2155&lt;MAX($C$2:C2155),C2155/MAX($C$2:C2155)-1,0)</f>
        <v>-0.26951399116347563</v>
      </c>
      <c r="E2155" s="112">
        <f>IF(C2155&lt;MAX($C$1897:C2155),C2155/MAX($C$1897:C2155)-1,0)</f>
        <v>-3.093454900683823E-2</v>
      </c>
      <c r="F2155">
        <f>IF(C2155&lt;MAX($C$2107:C2155),C2155/MAX($C$2107:C2155)-1,0)</f>
        <v>-1.1295681063122842E-2</v>
      </c>
    </row>
    <row r="2156" spans="1:6" ht="15" thickBot="1">
      <c r="A2156" s="97">
        <v>42811</v>
      </c>
      <c r="B2156" s="98">
        <v>2.7629999999999999</v>
      </c>
      <c r="C2156" s="98">
        <v>2.9529999999999998</v>
      </c>
      <c r="D2156" s="132">
        <f>IF(C2156&lt;MAX($C$2:C2156),C2156/MAX($C$2:C2156)-1,0)</f>
        <v>-0.27515954835542467</v>
      </c>
      <c r="E2156" s="112">
        <f>IF(C2156&lt;MAX($C$1897:C2156),C2156/MAX($C$1897:C2156)-1,0)</f>
        <v>-3.8423966134809584E-2</v>
      </c>
      <c r="F2156">
        <f>IF(C2156&lt;MAX($C$2107:C2156),C2156/MAX($C$2107:C2156)-1,0)</f>
        <v>-1.8936877076411895E-2</v>
      </c>
    </row>
    <row r="2157" spans="1:6" ht="15" thickBot="1">
      <c r="A2157" s="97">
        <v>42814</v>
      </c>
      <c r="B2157" s="98">
        <v>2.78</v>
      </c>
      <c r="C2157" s="98">
        <v>2.97</v>
      </c>
      <c r="D2157" s="132">
        <f>IF(C2157&lt;MAX($C$2:C2157),C2157/MAX($C$2:C2157)-1,0)</f>
        <v>-0.27098674521354926</v>
      </c>
      <c r="E2157" s="112">
        <f>IF(C2157&lt;MAX($C$1897:C2157),C2157/MAX($C$1897:C2157)-1,0)</f>
        <v>-3.2888309996743748E-2</v>
      </c>
      <c r="F2157">
        <f>IF(C2157&lt;MAX($C$2107:C2157),C2157/MAX($C$2107:C2157)-1,0)</f>
        <v>-1.3289036544850363E-2</v>
      </c>
    </row>
    <row r="2158" spans="1:6" ht="15" thickBot="1">
      <c r="A2158" s="97">
        <v>42815</v>
      </c>
      <c r="B2158" s="98">
        <v>2.802</v>
      </c>
      <c r="C2158" s="98">
        <v>2.992</v>
      </c>
      <c r="D2158" s="132">
        <f>IF(C2158&lt;MAX($C$2:C2158),C2158/MAX($C$2:C2158)-1,0)</f>
        <v>-0.26558664702994594</v>
      </c>
      <c r="E2158" s="112">
        <f>IF(C2158&lt;MAX($C$1897:C2158),C2158/MAX($C$1897:C2158)-1,0)</f>
        <v>-2.5724519700423332E-2</v>
      </c>
      <c r="F2158">
        <f>IF(C2158&lt;MAX($C$2107:C2158),C2158/MAX($C$2107:C2158)-1,0)</f>
        <v>-5.9800664451826746E-3</v>
      </c>
    </row>
    <row r="2159" spans="1:6" ht="15" thickBot="1">
      <c r="A2159" s="97">
        <v>42816</v>
      </c>
      <c r="B2159" s="98">
        <v>2.8149999999999999</v>
      </c>
      <c r="C2159" s="98">
        <v>3.0049999999999999</v>
      </c>
      <c r="D2159" s="132">
        <f>IF(C2159&lt;MAX($C$2:C2159),C2159/MAX($C$2:C2159)-1,0)</f>
        <v>-0.26239567992145307</v>
      </c>
      <c r="E2159" s="112">
        <f>IF(C2159&lt;MAX($C$1897:C2159),C2159/MAX($C$1897:C2159)-1,0)</f>
        <v>-2.1491370888961359E-2</v>
      </c>
      <c r="F2159">
        <f>IF(C2159&lt;MAX($C$2107:C2159),C2159/MAX($C$2107:C2159)-1,0)</f>
        <v>-1.6611295681062677E-3</v>
      </c>
    </row>
    <row r="2160" spans="1:6" ht="15" thickBot="1">
      <c r="A2160" s="97">
        <v>42817</v>
      </c>
      <c r="B2160" s="98">
        <v>2.8530000000000002</v>
      </c>
      <c r="C2160" s="98">
        <v>3.0430000000000001</v>
      </c>
      <c r="D2160" s="132">
        <f>IF(C2160&lt;MAX($C$2:C2160),C2160/MAX($C$2:C2160)-1,0)</f>
        <v>-0.25306823760432007</v>
      </c>
      <c r="E2160" s="112">
        <f>IF(C2160&lt;MAX($C$1897:C2160),C2160/MAX($C$1897:C2160)-1,0)</f>
        <v>-9.1175512862260444E-3</v>
      </c>
      <c r="F2160">
        <f>IF(C2160&lt;MAX($C$2107:C2160),C2160/MAX($C$2107:C2160)-1,0)</f>
        <v>0</v>
      </c>
    </row>
    <row r="2161" spans="1:6" ht="15" thickBot="1">
      <c r="A2161" s="97">
        <v>42818</v>
      </c>
      <c r="B2161" s="98">
        <v>2.8809999999999998</v>
      </c>
      <c r="C2161" s="98">
        <v>3.0710000000000002</v>
      </c>
      <c r="D2161" s="132">
        <f>IF(C2161&lt;MAX($C$2:C2161),C2161/MAX($C$2:C2161)-1,0)</f>
        <v>-0.24619538537064301</v>
      </c>
      <c r="E2161" s="112">
        <f>IF(C2161&lt;MAX($C$1897:C2161),C2161/MAX($C$1897:C2161)-1,0)</f>
        <v>0</v>
      </c>
      <c r="F2161">
        <f>IF(C2161&lt;MAX($C$2107:C2161),C2161/MAX($C$2107:C2161)-1,0)</f>
        <v>0</v>
      </c>
    </row>
    <row r="2162" spans="1:6" ht="15" thickBot="1">
      <c r="A2162" s="101">
        <v>42821</v>
      </c>
      <c r="B2162" s="98">
        <v>2.83</v>
      </c>
      <c r="C2162" s="98">
        <v>3.02</v>
      </c>
      <c r="D2162" s="132">
        <f>IF(C2162&lt;MAX($C$2:C2162),C2162/MAX($C$2:C2162)-1,0)</f>
        <v>-0.25871379479626899</v>
      </c>
      <c r="E2162" s="112">
        <f>IF(C2162&lt;MAX($C$1897:C2162),C2162/MAX($C$1897:C2162)-1,0)</f>
        <v>-1.6606968414197398E-2</v>
      </c>
      <c r="F2162">
        <f>IF(C2162&lt;MAX($C$2107:C2162),C2162/MAX($C$2107:C2162)-1,0)</f>
        <v>-1.6606968414197398E-2</v>
      </c>
    </row>
    <row r="2163" spans="1:6" ht="15" thickBot="1">
      <c r="A2163" s="97">
        <v>42822</v>
      </c>
      <c r="B2163" s="98">
        <v>2.8210000000000002</v>
      </c>
      <c r="C2163" s="98">
        <v>3.0110000000000001</v>
      </c>
      <c r="D2163" s="132">
        <f>IF(C2163&lt;MAX($C$2:C2163),C2163/MAX($C$2:C2163)-1,0)</f>
        <v>-0.26092292587137944</v>
      </c>
      <c r="E2163" s="112">
        <f>IF(C2163&lt;MAX($C$1897:C2163),C2163/MAX($C$1897:C2163)-1,0)</f>
        <v>-1.953760989905573E-2</v>
      </c>
      <c r="F2163">
        <f>IF(C2163&lt;MAX($C$2107:C2163),C2163/MAX($C$2107:C2163)-1,0)</f>
        <v>-1.953760989905573E-2</v>
      </c>
    </row>
    <row r="2164" spans="1:6" ht="15" thickBot="1">
      <c r="A2164" s="97">
        <v>42823</v>
      </c>
      <c r="B2164" s="98">
        <v>2.8239999999999998</v>
      </c>
      <c r="C2164" s="98">
        <v>3.0139999999999998</v>
      </c>
      <c r="D2164" s="132">
        <f>IF(C2164&lt;MAX($C$2:C2164),C2164/MAX($C$2:C2164)-1,0)</f>
        <v>-0.26018654884634274</v>
      </c>
      <c r="E2164" s="112">
        <f>IF(C2164&lt;MAX($C$1897:C2164),C2164/MAX($C$1897:C2164)-1,0)</f>
        <v>-1.8560729404103027E-2</v>
      </c>
      <c r="F2164">
        <f>IF(C2164&lt;MAX($C$2107:C2164),C2164/MAX($C$2107:C2164)-1,0)</f>
        <v>-1.8560729404103027E-2</v>
      </c>
    </row>
    <row r="2165" spans="1:6" ht="15" thickBot="1">
      <c r="A2165" s="97">
        <v>42824</v>
      </c>
      <c r="B2165" s="98">
        <v>2.7709999999999999</v>
      </c>
      <c r="C2165" s="98">
        <v>2.9609999999999999</v>
      </c>
      <c r="D2165" s="132">
        <f>IF(C2165&lt;MAX($C$2:C2165),C2165/MAX($C$2:C2165)-1,0)</f>
        <v>-0.27319587628865982</v>
      </c>
      <c r="E2165" s="112">
        <f>IF(C2165&lt;MAX($C$1897:C2165),C2165/MAX($C$1897:C2165)-1,0)</f>
        <v>-3.581895148160219E-2</v>
      </c>
      <c r="F2165">
        <f>IF(C2165&lt;MAX($C$2107:C2165),C2165/MAX($C$2107:C2165)-1,0)</f>
        <v>-3.581895148160219E-2</v>
      </c>
    </row>
    <row r="2166" spans="1:6" ht="15" thickBot="1">
      <c r="A2166" s="97">
        <v>42825</v>
      </c>
      <c r="B2166" s="98">
        <v>2.79</v>
      </c>
      <c r="C2166" s="98">
        <v>2.98</v>
      </c>
      <c r="D2166" s="132">
        <f>IF(C2166&lt;MAX($C$2:C2166),C2166/MAX($C$2:C2166)-1,0)</f>
        <v>-0.26853215513009321</v>
      </c>
      <c r="E2166" s="112">
        <f>IF(C2166&lt;MAX($C$1897:C2166),C2166/MAX($C$1897:C2166)-1,0)</f>
        <v>-2.9632041680234478E-2</v>
      </c>
      <c r="F2166">
        <f>IF(C2166&lt;MAX($C$2107:C2166),C2166/MAX($C$2107:C2166)-1,0)</f>
        <v>-2.9632041680234478E-2</v>
      </c>
    </row>
    <row r="2167" spans="1:6" ht="15" thickBot="1">
      <c r="A2167" s="97">
        <v>42830</v>
      </c>
      <c r="B2167" s="98">
        <v>2.8450000000000002</v>
      </c>
      <c r="C2167" s="98">
        <v>3.0350000000000001</v>
      </c>
      <c r="D2167" s="132">
        <f>IF(C2167&lt;MAX($C$2:C2167),C2167/MAX($C$2:C2167)-1,0)</f>
        <v>-0.25503190967108491</v>
      </c>
      <c r="E2167" s="112">
        <f>IF(C2167&lt;MAX($C$1897:C2167),C2167/MAX($C$1897:C2167)-1,0)</f>
        <v>-1.1722565939433438E-2</v>
      </c>
      <c r="F2167">
        <f>IF(C2167&lt;MAX($C$2107:C2167),C2167/MAX($C$2107:C2167)-1,0)</f>
        <v>-1.1722565939433438E-2</v>
      </c>
    </row>
    <row r="2168" spans="1:6" ht="15" thickBot="1">
      <c r="A2168" s="97">
        <v>42831</v>
      </c>
      <c r="B2168" s="98">
        <v>2.83</v>
      </c>
      <c r="C2168" s="98">
        <v>3.02</v>
      </c>
      <c r="D2168" s="132">
        <f>IF(C2168&lt;MAX($C$2:C2168),C2168/MAX($C$2:C2168)-1,0)</f>
        <v>-0.25871379479626899</v>
      </c>
      <c r="E2168" s="112">
        <f>IF(C2168&lt;MAX($C$1897:C2168),C2168/MAX($C$1897:C2168)-1,0)</f>
        <v>-1.6606968414197398E-2</v>
      </c>
      <c r="F2168">
        <f>IF(C2168&lt;MAX($C$2107:C2168),C2168/MAX($C$2107:C2168)-1,0)</f>
        <v>-1.6606968414197398E-2</v>
      </c>
    </row>
    <row r="2169" spans="1:6" ht="15" thickBot="1">
      <c r="A2169" s="97">
        <v>42832</v>
      </c>
      <c r="B2169" s="98">
        <v>2.8290000000000002</v>
      </c>
      <c r="C2169" s="98">
        <v>3.0190000000000001</v>
      </c>
      <c r="D2169" s="132">
        <f>IF(C2169&lt;MAX($C$2:C2169),C2169/MAX($C$2:C2169)-1,0)</f>
        <v>-0.2589592538046146</v>
      </c>
      <c r="E2169" s="112">
        <f>IF(C2169&lt;MAX($C$1897:C2169),C2169/MAX($C$1897:C2169)-1,0)</f>
        <v>-1.6932595245848225E-2</v>
      </c>
      <c r="F2169">
        <f>IF(C2169&lt;MAX($C$2107:C2169),C2169/MAX($C$2107:C2169)-1,0)</f>
        <v>-1.6932595245848225E-2</v>
      </c>
    </row>
    <row r="2170" spans="1:6" ht="15" thickBot="1">
      <c r="A2170" s="97">
        <v>42835</v>
      </c>
      <c r="B2170" s="98">
        <v>2.8010000000000002</v>
      </c>
      <c r="C2170" s="98">
        <v>2.9910000000000001</v>
      </c>
      <c r="D2170" s="132">
        <f>IF(C2170&lt;MAX($C$2:C2170),C2170/MAX($C$2:C2170)-1,0)</f>
        <v>-0.26583210603829155</v>
      </c>
      <c r="E2170" s="112">
        <f>IF(C2170&lt;MAX($C$1897:C2170),C2170/MAX($C$1897:C2170)-1,0)</f>
        <v>-2.605014653207427E-2</v>
      </c>
      <c r="F2170">
        <f>IF(C2170&lt;MAX($C$2107:C2170),C2170/MAX($C$2107:C2170)-1,0)</f>
        <v>-2.605014653207427E-2</v>
      </c>
    </row>
    <row r="2171" spans="1:6" ht="15" thickBot="1">
      <c r="A2171" s="97">
        <v>42836</v>
      </c>
      <c r="B2171" s="98">
        <v>2.7810000000000001</v>
      </c>
      <c r="C2171" s="98">
        <v>2.9710000000000001</v>
      </c>
      <c r="D2171" s="132">
        <f>IF(C2171&lt;MAX($C$2:C2171),C2171/MAX($C$2:C2171)-1,0)</f>
        <v>-0.27074128620520366</v>
      </c>
      <c r="E2171" s="112">
        <f>IF(C2171&lt;MAX($C$1897:C2171),C2171/MAX($C$1897:C2171)-1,0)</f>
        <v>-3.2562683165092809E-2</v>
      </c>
      <c r="F2171">
        <f>IF(C2171&lt;MAX($C$2107:C2171),C2171/MAX($C$2107:C2171)-1,0)</f>
        <v>-3.2562683165092809E-2</v>
      </c>
    </row>
    <row r="2172" spans="1:6" ht="15" thickBot="1">
      <c r="A2172" s="97">
        <v>42837</v>
      </c>
      <c r="B2172" s="98">
        <v>2.778</v>
      </c>
      <c r="C2172" s="98">
        <v>2.968</v>
      </c>
      <c r="D2172" s="132">
        <f>IF(C2172&lt;MAX($C$2:C2172),C2172/MAX($C$2:C2172)-1,0)</f>
        <v>-0.27147766323024047</v>
      </c>
      <c r="E2172" s="112">
        <f>IF(C2172&lt;MAX($C$1897:C2172),C2172/MAX($C$1897:C2172)-1,0)</f>
        <v>-3.3539563660045624E-2</v>
      </c>
      <c r="F2172">
        <f>IF(C2172&lt;MAX($C$2107:C2172),C2172/MAX($C$2107:C2172)-1,0)</f>
        <v>-3.3539563660045624E-2</v>
      </c>
    </row>
    <row r="2173" spans="1:6" ht="15" thickBot="1">
      <c r="A2173" s="97">
        <v>42838</v>
      </c>
      <c r="B2173" s="98">
        <v>2.7789999999999999</v>
      </c>
      <c r="C2173" s="98">
        <v>2.9689999999999999</v>
      </c>
      <c r="D2173" s="132">
        <f>IF(C2173&lt;MAX($C$2:C2173),C2173/MAX($C$2:C2173)-1,0)</f>
        <v>-0.27123220422189498</v>
      </c>
      <c r="E2173" s="112">
        <f>IF(C2173&lt;MAX($C$1897:C2173),C2173/MAX($C$1897:C2173)-1,0)</f>
        <v>-3.3213936828394797E-2</v>
      </c>
      <c r="F2173">
        <f>IF(C2173&lt;MAX($C$2107:C2173),C2173/MAX($C$2107:C2173)-1,0)</f>
        <v>-3.3213936828394797E-2</v>
      </c>
    </row>
    <row r="2174" spans="1:6" ht="15" thickBot="1">
      <c r="A2174" s="97">
        <v>42839</v>
      </c>
      <c r="B2174" s="98">
        <v>2.7450000000000001</v>
      </c>
      <c r="C2174" s="98">
        <v>2.9350000000000001</v>
      </c>
      <c r="D2174" s="132">
        <f>IF(C2174&lt;MAX($C$2:C2174),C2174/MAX($C$2:C2174)-1,0)</f>
        <v>-0.27957781050564556</v>
      </c>
      <c r="E2174" s="112">
        <f>IF(C2174&lt;MAX($C$1897:C2174),C2174/MAX($C$1897:C2174)-1,0)</f>
        <v>-4.4285249104526248E-2</v>
      </c>
      <c r="F2174">
        <f>IF(C2174&lt;MAX($C$2107:C2174),C2174/MAX($C$2107:C2174)-1,0)</f>
        <v>-4.4285249104526248E-2</v>
      </c>
    </row>
    <row r="2175" spans="1:6" ht="15" thickBot="1">
      <c r="A2175" s="97">
        <v>42842</v>
      </c>
      <c r="B2175" s="98">
        <v>2.7389999999999999</v>
      </c>
      <c r="C2175" s="98">
        <v>2.9289999999999998</v>
      </c>
      <c r="D2175" s="132">
        <f>IF(C2175&lt;MAX($C$2:C2175),C2175/MAX($C$2:C2175)-1,0)</f>
        <v>-0.2810505645557192</v>
      </c>
      <c r="E2175" s="112">
        <f>IF(C2175&lt;MAX($C$1897:C2175),C2175/MAX($C$1897:C2175)-1,0)</f>
        <v>-4.6239010094431876E-2</v>
      </c>
      <c r="F2175">
        <f>IF(C2175&lt;MAX($C$2107:C2175),C2175/MAX($C$2107:C2175)-1,0)</f>
        <v>-4.6239010094431876E-2</v>
      </c>
    </row>
    <row r="2176" spans="1:6" ht="15" thickBot="1">
      <c r="A2176" s="97">
        <v>42843</v>
      </c>
      <c r="B2176" s="98">
        <v>2.758</v>
      </c>
      <c r="C2176" s="98">
        <v>2.948</v>
      </c>
      <c r="D2176" s="132">
        <f>IF(C2176&lt;MAX($C$2:C2176),C2176/MAX($C$2:C2176)-1,0)</f>
        <v>-0.27638684339715269</v>
      </c>
      <c r="E2176" s="112">
        <f>IF(C2176&lt;MAX($C$1897:C2176),C2176/MAX($C$1897:C2176)-1,0)</f>
        <v>-4.0052100293064163E-2</v>
      </c>
      <c r="F2176">
        <f>IF(C2176&lt;MAX($C$2107:C2176),C2176/MAX($C$2107:C2176)-1,0)</f>
        <v>-4.0052100293064163E-2</v>
      </c>
    </row>
    <row r="2177" spans="1:6" ht="15" thickBot="1">
      <c r="A2177" s="97">
        <v>42844</v>
      </c>
      <c r="B2177" s="98">
        <v>2.7650000000000001</v>
      </c>
      <c r="C2177" s="98">
        <v>2.9550000000000001</v>
      </c>
      <c r="D2177" s="132">
        <f>IF(C2177&lt;MAX($C$2:C2177),C2177/MAX($C$2:C2177)-1,0)</f>
        <v>-0.27466863033873334</v>
      </c>
      <c r="E2177" s="112">
        <f>IF(C2177&lt;MAX($C$1897:C2177),C2177/MAX($C$1897:C2177)-1,0)</f>
        <v>-3.7772712471507708E-2</v>
      </c>
      <c r="F2177">
        <f>IF(C2177&lt;MAX($C$2107:C2177),C2177/MAX($C$2107:C2177)-1,0)</f>
        <v>-3.7772712471507708E-2</v>
      </c>
    </row>
    <row r="2178" spans="1:6" ht="15" thickBot="1">
      <c r="A2178" s="97">
        <v>42845</v>
      </c>
      <c r="B2178" s="98">
        <v>2.8279999999999998</v>
      </c>
      <c r="C2178" s="98">
        <v>3.0179999999999998</v>
      </c>
      <c r="D2178" s="132">
        <f>IF(C2178&lt;MAX($C$2:C2178),C2178/MAX($C$2:C2178)-1,0)</f>
        <v>-0.2592047128129602</v>
      </c>
      <c r="E2178" s="112">
        <f>IF(C2178&lt;MAX($C$1897:C2178),C2178/MAX($C$1897:C2178)-1,0)</f>
        <v>-1.7258222077499275E-2</v>
      </c>
      <c r="F2178">
        <f>IF(C2178&lt;MAX($C$2107:C2178),C2178/MAX($C$2107:C2178)-1,0)</f>
        <v>-1.7258222077499275E-2</v>
      </c>
    </row>
    <row r="2179" spans="1:6" ht="15" thickBot="1">
      <c r="A2179" s="97">
        <v>42846</v>
      </c>
      <c r="B2179" s="98">
        <v>2.7919999999999998</v>
      </c>
      <c r="C2179" s="98">
        <v>2.9820000000000002</v>
      </c>
      <c r="D2179" s="132">
        <f>IF(C2179&lt;MAX($C$2:C2179),C2179/MAX($C$2:C2179)-1,0)</f>
        <v>-0.268041237113402</v>
      </c>
      <c r="E2179" s="112">
        <f>IF(C2179&lt;MAX($C$1897:C2179),C2179/MAX($C$1897:C2179)-1,0)</f>
        <v>-2.8980788016932602E-2</v>
      </c>
      <c r="F2179">
        <f>IF(C2179&lt;MAX($C$2107:C2179),C2179/MAX($C$2107:C2179)-1,0)</f>
        <v>-2.8980788016932602E-2</v>
      </c>
    </row>
    <row r="2180" spans="1:6" ht="15" thickBot="1">
      <c r="A2180" s="97">
        <v>42849</v>
      </c>
      <c r="B2180" s="98">
        <v>2.77</v>
      </c>
      <c r="C2180" s="98">
        <v>2.96</v>
      </c>
      <c r="D2180" s="132">
        <f>IF(C2180&lt;MAX($C$2:C2180),C2180/MAX($C$2:C2180)-1,0)</f>
        <v>-0.27344133529700543</v>
      </c>
      <c r="E2180" s="112">
        <f>IF(C2180&lt;MAX($C$1897:C2180),C2180/MAX($C$1897:C2180)-1,0)</f>
        <v>-3.6144578313253128E-2</v>
      </c>
      <c r="F2180">
        <f>IF(C2180&lt;MAX($C$2107:C2180),C2180/MAX($C$2107:C2180)-1,0)</f>
        <v>-3.6144578313253128E-2</v>
      </c>
    </row>
    <row r="2181" spans="1:6" ht="15" thickBot="1">
      <c r="A2181" s="97">
        <v>42850</v>
      </c>
      <c r="B2181" s="98">
        <v>2.8279999999999998</v>
      </c>
      <c r="C2181" s="98">
        <v>3.0179999999999998</v>
      </c>
      <c r="D2181" s="132">
        <f>IF(C2181&lt;MAX($C$2:C2181),C2181/MAX($C$2:C2181)-1,0)</f>
        <v>-0.2592047128129602</v>
      </c>
      <c r="E2181" s="112">
        <f>IF(C2181&lt;MAX($C$1897:C2181),C2181/MAX($C$1897:C2181)-1,0)</f>
        <v>-1.7258222077499275E-2</v>
      </c>
      <c r="F2181">
        <f>IF(C2181&lt;MAX($C$2107:C2181),C2181/MAX($C$2107:C2181)-1,0)</f>
        <v>-1.7258222077499275E-2</v>
      </c>
    </row>
    <row r="2182" spans="1:6" ht="15" thickBot="1">
      <c r="A2182" s="101">
        <v>42851</v>
      </c>
      <c r="B2182" s="98">
        <v>2.8290000000000002</v>
      </c>
      <c r="C2182" s="98">
        <v>3.0190000000000001</v>
      </c>
      <c r="D2182" s="132">
        <f>IF(C2182&lt;MAX($C$2:C2182),C2182/MAX($C$2:C2182)-1,0)</f>
        <v>-0.2589592538046146</v>
      </c>
      <c r="E2182" s="112">
        <f>IF(C2182&lt;MAX($C$1897:C2182),C2182/MAX($C$1897:C2182)-1,0)</f>
        <v>-1.6932595245848225E-2</v>
      </c>
      <c r="F2182">
        <f>IF(C2182&lt;MAX($C$2107:C2182),C2182/MAX($C$2107:C2182)-1,0)</f>
        <v>-1.6932595245848225E-2</v>
      </c>
    </row>
    <row r="2183" spans="1:6" ht="15" thickBot="1">
      <c r="A2183" s="97">
        <v>42852</v>
      </c>
      <c r="B2183" s="98">
        <v>2.8450000000000002</v>
      </c>
      <c r="C2183" s="98">
        <v>3.0350000000000001</v>
      </c>
      <c r="D2183" s="132">
        <f>IF(C2183&lt;MAX($C$2:C2183),C2183/MAX($C$2:C2183)-1,0)</f>
        <v>-0.25503190967108491</v>
      </c>
      <c r="E2183" s="112">
        <f>IF(C2183&lt;MAX($C$1897:C2183),C2183/MAX($C$1897:C2183)-1,0)</f>
        <v>-1.1722565939433438E-2</v>
      </c>
      <c r="F2183">
        <f>IF(C2183&lt;MAX($C$2107:C2183),C2183/MAX($C$2107:C2183)-1,0)</f>
        <v>-1.1722565939433438E-2</v>
      </c>
    </row>
    <row r="2184" spans="1:6" ht="15" thickBot="1">
      <c r="A2184" s="97">
        <v>42853</v>
      </c>
      <c r="B2184" s="98">
        <v>2.851</v>
      </c>
      <c r="C2184" s="98">
        <v>3.0409999999999999</v>
      </c>
      <c r="D2184" s="132">
        <f>IF(C2184&lt;MAX($C$2:C2184),C2184/MAX($C$2:C2184)-1,0)</f>
        <v>-0.25355915562101128</v>
      </c>
      <c r="E2184" s="112">
        <f>IF(C2184&lt;MAX($C$1897:C2184),C2184/MAX($C$1897:C2184)-1,0)</f>
        <v>-9.7688049495279206E-3</v>
      </c>
      <c r="F2184">
        <f>IF(C2184&lt;MAX($C$2107:C2184),C2184/MAX($C$2107:C2184)-1,0)</f>
        <v>-9.7688049495279206E-3</v>
      </c>
    </row>
    <row r="2185" spans="1:6" ht="15" thickBot="1">
      <c r="A2185" s="97">
        <v>42857</v>
      </c>
      <c r="B2185" s="98">
        <v>2.839</v>
      </c>
      <c r="C2185" s="98">
        <v>3.0289999999999999</v>
      </c>
      <c r="D2185" s="132">
        <f>IF(C2185&lt;MAX($C$2:C2185),C2185/MAX($C$2:C2185)-1,0)</f>
        <v>-0.25650466372115854</v>
      </c>
      <c r="E2185" s="112">
        <f>IF(C2185&lt;MAX($C$1897:C2185),C2185/MAX($C$1897:C2185)-1,0)</f>
        <v>-1.3676326929339067E-2</v>
      </c>
      <c r="F2185">
        <f>IF(C2185&lt;MAX($C$2107:C2185),C2185/MAX($C$2107:C2185)-1,0)</f>
        <v>-1.3676326929339067E-2</v>
      </c>
    </row>
    <row r="2186" spans="1:6" ht="15" thickBot="1">
      <c r="A2186" s="97">
        <v>42858</v>
      </c>
      <c r="B2186" s="98">
        <v>2.831</v>
      </c>
      <c r="C2186" s="98">
        <v>3.0209999999999999</v>
      </c>
      <c r="D2186" s="132">
        <f>IF(C2186&lt;MAX($C$2:C2186),C2186/MAX($C$2:C2186)-1,0)</f>
        <v>-0.25846833578792339</v>
      </c>
      <c r="E2186" s="112">
        <f>IF(C2186&lt;MAX($C$1897:C2186),C2186/MAX($C$1897:C2186)-1,0)</f>
        <v>-1.628134158254646E-2</v>
      </c>
      <c r="F2186">
        <f>IF(C2186&lt;MAX($C$2107:C2186),C2186/MAX($C$2107:C2186)-1,0)</f>
        <v>-1.628134158254646E-2</v>
      </c>
    </row>
    <row r="2187" spans="1:6" ht="15" thickBot="1">
      <c r="A2187" s="97">
        <v>42859</v>
      </c>
      <c r="B2187" s="98">
        <v>2.8410000000000002</v>
      </c>
      <c r="C2187" s="98">
        <v>3.0310000000000001</v>
      </c>
      <c r="D2187" s="132">
        <f>IF(C2187&lt;MAX($C$2:C2187),C2187/MAX($C$2:C2187)-1,0)</f>
        <v>-0.25601374570446733</v>
      </c>
      <c r="E2187" s="112">
        <f>IF(C2187&lt;MAX($C$1897:C2187),C2187/MAX($C$1897:C2187)-1,0)</f>
        <v>-1.3025073266037079E-2</v>
      </c>
      <c r="F2187">
        <f>IF(C2187&lt;MAX($C$2107:C2187),C2187/MAX($C$2107:C2187)-1,0)</f>
        <v>-1.3025073266037079E-2</v>
      </c>
    </row>
    <row r="2188" spans="1:6" ht="15" thickBot="1">
      <c r="A2188" s="97">
        <v>42860</v>
      </c>
      <c r="B2188" s="98">
        <v>2.8180000000000001</v>
      </c>
      <c r="C2188" s="98">
        <v>3.008</v>
      </c>
      <c r="D2188" s="132">
        <f>IF(C2188&lt;MAX($C$2:C2188),C2188/MAX($C$2:C2188)-1,0)</f>
        <v>-0.26165930289641626</v>
      </c>
      <c r="E2188" s="112">
        <f>IF(C2188&lt;MAX($C$1897:C2188),C2188/MAX($C$1897:C2188)-1,0)</f>
        <v>-2.0514490394008544E-2</v>
      </c>
      <c r="F2188">
        <f>IF(C2188&lt;MAX($C$2107:C2188),C2188/MAX($C$2107:C2188)-1,0)</f>
        <v>-2.0514490394008544E-2</v>
      </c>
    </row>
    <row r="2189" spans="1:6" ht="15" thickBot="1">
      <c r="A2189" s="97">
        <v>42863</v>
      </c>
      <c r="B2189" s="98">
        <v>2.7829999999999999</v>
      </c>
      <c r="C2189" s="98">
        <v>2.9729999999999999</v>
      </c>
      <c r="D2189" s="132">
        <f>IF(C2189&lt;MAX($C$2:C2189),C2189/MAX($C$2:C2189)-1,0)</f>
        <v>-0.27025036818851256</v>
      </c>
      <c r="E2189" s="112">
        <f>IF(C2189&lt;MAX($C$1897:C2189),C2189/MAX($C$1897:C2189)-1,0)</f>
        <v>-3.1911429501791044E-2</v>
      </c>
      <c r="F2189">
        <f>IF(C2189&lt;MAX($C$2107:C2189),C2189/MAX($C$2107:C2189)-1,0)</f>
        <v>-3.1911429501791044E-2</v>
      </c>
    </row>
    <row r="2190" spans="1:6" ht="15" thickBot="1">
      <c r="A2190" s="97">
        <v>42864</v>
      </c>
      <c r="B2190" s="98">
        <v>2.82</v>
      </c>
      <c r="C2190" s="98">
        <v>3.01</v>
      </c>
      <c r="D2190" s="132">
        <f>IF(C2190&lt;MAX($C$2:C2190),C2190/MAX($C$2:C2190)-1,0)</f>
        <v>-0.26116838487972516</v>
      </c>
      <c r="E2190" s="112">
        <f>IF(C2190&lt;MAX($C$1897:C2190),C2190/MAX($C$1897:C2190)-1,0)</f>
        <v>-1.9863236730706779E-2</v>
      </c>
      <c r="F2190">
        <f>IF(C2190&lt;MAX($C$2107:C2190),C2190/MAX($C$2107:C2190)-1,0)</f>
        <v>-1.9863236730706779E-2</v>
      </c>
    </row>
    <row r="2191" spans="1:6" ht="15" thickBot="1">
      <c r="A2191" s="97">
        <v>42865</v>
      </c>
      <c r="B2191" s="98">
        <v>2.8279999999999998</v>
      </c>
      <c r="C2191" s="98">
        <v>3.0179999999999998</v>
      </c>
      <c r="D2191" s="132">
        <f>IF(C2191&lt;MAX($C$2:C2191),C2191/MAX($C$2:C2191)-1,0)</f>
        <v>-0.2592047128129602</v>
      </c>
      <c r="E2191" s="112">
        <f>IF(C2191&lt;MAX($C$1897:C2191),C2191/MAX($C$1897:C2191)-1,0)</f>
        <v>-1.7258222077499275E-2</v>
      </c>
      <c r="F2191">
        <f>IF(C2191&lt;MAX($C$2107:C2191),C2191/MAX($C$2107:C2191)-1,0)</f>
        <v>-1.7258222077499275E-2</v>
      </c>
    </row>
    <row r="2192" spans="1:6" ht="15" thickBot="1">
      <c r="A2192" s="97">
        <v>42866</v>
      </c>
      <c r="B2192" s="98">
        <v>2.8530000000000002</v>
      </c>
      <c r="C2192" s="98">
        <v>3.0430000000000001</v>
      </c>
      <c r="D2192" s="132">
        <f>IF(C2192&lt;MAX($C$2:C2192),C2192/MAX($C$2:C2192)-1,0)</f>
        <v>-0.25306823760432007</v>
      </c>
      <c r="E2192" s="112">
        <f>IF(C2192&lt;MAX($C$1897:C2192),C2192/MAX($C$1897:C2192)-1,0)</f>
        <v>-9.1175512862260444E-3</v>
      </c>
      <c r="F2192">
        <f>IF(C2192&lt;MAX($C$2107:C2192),C2192/MAX($C$2107:C2192)-1,0)</f>
        <v>-9.1175512862260444E-3</v>
      </c>
    </row>
    <row r="2193" spans="1:6" ht="15" thickBot="1">
      <c r="A2193" s="97">
        <v>42867</v>
      </c>
      <c r="B2193" s="98">
        <v>2.8490000000000002</v>
      </c>
      <c r="C2193" s="98">
        <v>3.0390000000000001</v>
      </c>
      <c r="D2193" s="132">
        <f>IF(C2193&lt;MAX($C$2:C2193),C2193/MAX($C$2:C2193)-1,0)</f>
        <v>-0.25405007363770249</v>
      </c>
      <c r="E2193" s="112">
        <f>IF(C2193&lt;MAX($C$1897:C2193),C2193/MAX($C$1897:C2193)-1,0)</f>
        <v>-1.0420058612829686E-2</v>
      </c>
      <c r="F2193">
        <f>IF(C2193&lt;MAX($C$2107:C2193),C2193/MAX($C$2107:C2193)-1,0)</f>
        <v>-1.0420058612829686E-2</v>
      </c>
    </row>
    <row r="2194" spans="1:6" ht="15" thickBot="1">
      <c r="A2194" s="97">
        <v>42870</v>
      </c>
      <c r="B2194" s="98">
        <v>2.8980000000000001</v>
      </c>
      <c r="C2194" s="98">
        <v>3.0880000000000001</v>
      </c>
      <c r="D2194" s="132">
        <f>IF(C2194&lt;MAX($C$2:C2194),C2194/MAX($C$2:C2194)-1,0)</f>
        <v>-0.24202258222876771</v>
      </c>
      <c r="E2194" s="112">
        <f>IF(C2194&lt;MAX($C$1897:C2194),C2194/MAX($C$1897:C2194)-1,0)</f>
        <v>0</v>
      </c>
      <c r="F2194">
        <f>IF(C2194&lt;MAX($C$2107:C2194),C2194/MAX($C$2107:C2194)-1,0)</f>
        <v>0</v>
      </c>
    </row>
    <row r="2195" spans="1:6" ht="15" thickBot="1">
      <c r="A2195" s="97">
        <v>42871</v>
      </c>
      <c r="B2195" s="98">
        <v>2.9689999999999999</v>
      </c>
      <c r="C2195" s="98">
        <v>3.1589999999999998</v>
      </c>
      <c r="D2195" s="132">
        <f>IF(C2195&lt;MAX($C$2:C2195),C2195/MAX($C$2:C2195)-1,0)</f>
        <v>-0.22459499263622973</v>
      </c>
      <c r="E2195" s="112">
        <f>IF(C2195&lt;MAX($C$1897:C2195),C2195/MAX($C$1897:C2195)-1,0)</f>
        <v>0</v>
      </c>
      <c r="F2195">
        <f>IF(C2195&lt;MAX($C$2107:C2195),C2195/MAX($C$2107:C2195)-1,0)</f>
        <v>0</v>
      </c>
    </row>
    <row r="2196" spans="1:6" ht="15" thickBot="1">
      <c r="A2196" s="97">
        <v>42872</v>
      </c>
      <c r="B2196" s="98">
        <v>2.9540000000000002</v>
      </c>
      <c r="C2196" s="98">
        <v>3.1440000000000001</v>
      </c>
      <c r="D2196" s="132">
        <f>IF(C2196&lt;MAX($C$2:C2196),C2196/MAX($C$2:C2196)-1,0)</f>
        <v>-0.22827687776141381</v>
      </c>
      <c r="E2196" s="112">
        <f>IF(C2196&lt;MAX($C$1897:C2196),C2196/MAX($C$1897:C2196)-1,0)</f>
        <v>-4.7483380816712994E-3</v>
      </c>
      <c r="F2196">
        <f>IF(C2196&lt;MAX($C$2107:C2196),C2196/MAX($C$2107:C2196)-1,0)</f>
        <v>-4.7483380816712994E-3</v>
      </c>
    </row>
    <row r="2197" spans="1:6" ht="15" thickBot="1">
      <c r="A2197" s="97">
        <v>42873</v>
      </c>
      <c r="B2197" s="98">
        <v>2.927</v>
      </c>
      <c r="C2197" s="98">
        <v>3.117</v>
      </c>
      <c r="D2197" s="132">
        <f>IF(C2197&lt;MAX($C$2:C2197),C2197/MAX($C$2:C2197)-1,0)</f>
        <v>-0.23490427098674516</v>
      </c>
      <c r="E2197" s="112">
        <f>IF(C2197&lt;MAX($C$1897:C2197),C2197/MAX($C$1897:C2197)-1,0)</f>
        <v>-1.3295346628679927E-2</v>
      </c>
      <c r="F2197">
        <f>IF(C2197&lt;MAX($C$2107:C2197),C2197/MAX($C$2107:C2197)-1,0)</f>
        <v>-1.3295346628679927E-2</v>
      </c>
    </row>
    <row r="2198" spans="1:6" ht="15" thickBot="1">
      <c r="A2198" s="97">
        <v>42874</v>
      </c>
      <c r="B2198" s="98">
        <v>2.903</v>
      </c>
      <c r="C2198" s="98">
        <v>3.093</v>
      </c>
      <c r="D2198" s="132">
        <f>IF(C2198&lt;MAX($C$2:C2198),C2198/MAX($C$2:C2198)-1,0)</f>
        <v>-0.2407952871870398</v>
      </c>
      <c r="E2198" s="112">
        <f>IF(C2198&lt;MAX($C$1897:C2198),C2198/MAX($C$1897:C2198)-1,0)</f>
        <v>-2.0892687559354139E-2</v>
      </c>
      <c r="F2198">
        <f>IF(C2198&lt;MAX($C$2107:C2198),C2198/MAX($C$2107:C2198)-1,0)</f>
        <v>-2.0892687559354139E-2</v>
      </c>
    </row>
    <row r="2199" spans="1:6" ht="15" thickBot="1">
      <c r="A2199" s="97">
        <v>42877</v>
      </c>
      <c r="B2199" s="98">
        <v>2.927</v>
      </c>
      <c r="C2199" s="98">
        <v>3.117</v>
      </c>
      <c r="D2199" s="132">
        <f>IF(C2199&lt;MAX($C$2:C2199),C2199/MAX($C$2:C2199)-1,0)</f>
        <v>-0.23490427098674516</v>
      </c>
      <c r="E2199" s="112">
        <f>IF(C2199&lt;MAX($C$1897:C2199),C2199/MAX($C$1897:C2199)-1,0)</f>
        <v>-1.3295346628679927E-2</v>
      </c>
      <c r="F2199">
        <f>IF(C2199&lt;MAX($C$2107:C2199),C2199/MAX($C$2107:C2199)-1,0)</f>
        <v>-1.3295346628679927E-2</v>
      </c>
    </row>
    <row r="2200" spans="1:6" ht="15" thickBot="1">
      <c r="A2200" s="97">
        <v>42878</v>
      </c>
      <c r="B2200" s="98">
        <v>2.9369999999999998</v>
      </c>
      <c r="C2200" s="98">
        <v>3.1269999999999998</v>
      </c>
      <c r="D2200" s="132">
        <f>IF(C2200&lt;MAX($C$2:C2200),C2200/MAX($C$2:C2200)-1,0)</f>
        <v>-0.23244968090328921</v>
      </c>
      <c r="E2200" s="112">
        <f>IF(C2200&lt;MAX($C$1897:C2200),C2200/MAX($C$1897:C2200)-1,0)</f>
        <v>-1.012978790756569E-2</v>
      </c>
      <c r="F2200">
        <f>IF(C2200&lt;MAX($C$2107:C2200),C2200/MAX($C$2107:C2200)-1,0)</f>
        <v>-1.012978790756569E-2</v>
      </c>
    </row>
    <row r="2201" spans="1:6" ht="15" thickBot="1">
      <c r="A2201" s="97">
        <v>42879</v>
      </c>
      <c r="B2201" s="98">
        <v>2.9369999999999998</v>
      </c>
      <c r="C2201" s="98">
        <v>3.1269999999999998</v>
      </c>
      <c r="D2201" s="132">
        <f>IF(C2201&lt;MAX($C$2:C2201),C2201/MAX($C$2:C2201)-1,0)</f>
        <v>-0.23244968090328921</v>
      </c>
      <c r="E2201" s="112">
        <f>IF(C2201&lt;MAX($C$1897:C2201),C2201/MAX($C$1897:C2201)-1,0)</f>
        <v>-1.012978790756569E-2</v>
      </c>
      <c r="F2201">
        <f>IF(C2201&lt;MAX($C$2107:C2201),C2201/MAX($C$2107:C2201)-1,0)</f>
        <v>-1.012978790756569E-2</v>
      </c>
    </row>
    <row r="2202" spans="1:6" ht="15" thickBot="1">
      <c r="A2202" s="101">
        <v>42880</v>
      </c>
      <c r="B2202" s="98">
        <v>2.9249999999999998</v>
      </c>
      <c r="C2202" s="98">
        <v>3.1150000000000002</v>
      </c>
      <c r="D2202" s="132">
        <f>IF(C2202&lt;MAX($C$2:C2202),C2202/MAX($C$2:C2202)-1,0)</f>
        <v>-0.23539518900343637</v>
      </c>
      <c r="E2202" s="112">
        <f>IF(C2202&lt;MAX($C$1897:C2202),C2202/MAX($C$1897:C2202)-1,0)</f>
        <v>-1.3928458372902686E-2</v>
      </c>
      <c r="F2202">
        <f>IF(C2202&lt;MAX($C$2107:C2202),C2202/MAX($C$2107:C2202)-1,0)</f>
        <v>-1.3928458372902686E-2</v>
      </c>
    </row>
    <row r="2203" spans="1:6" ht="15" thickBot="1">
      <c r="A2203" s="97">
        <v>42881</v>
      </c>
      <c r="B2203" s="98">
        <v>2.8860000000000001</v>
      </c>
      <c r="C2203" s="98">
        <v>3.0760000000000001</v>
      </c>
      <c r="D2203" s="132">
        <f>IF(C2203&lt;MAX($C$2:C2203),C2203/MAX($C$2:C2203)-1,0)</f>
        <v>-0.24496809032891498</v>
      </c>
      <c r="E2203" s="112">
        <f>IF(C2203&lt;MAX($C$1897:C2203),C2203/MAX($C$1897:C2203)-1,0)</f>
        <v>-2.6274137385248419E-2</v>
      </c>
      <c r="F2203">
        <f>IF(C2203&lt;MAX($C$2107:C2203),C2203/MAX($C$2107:C2203)-1,0)</f>
        <v>-2.6274137385248419E-2</v>
      </c>
    </row>
    <row r="2204" spans="1:6" ht="15" thickBot="1">
      <c r="A2204" s="97">
        <v>42886</v>
      </c>
      <c r="B2204" s="98">
        <v>2.9009999999999998</v>
      </c>
      <c r="C2204" s="98">
        <v>3.0910000000000002</v>
      </c>
      <c r="D2204" s="132">
        <f>IF(C2204&lt;MAX($C$2:C2204),C2204/MAX($C$2:C2204)-1,0)</f>
        <v>-0.2412862052037309</v>
      </c>
      <c r="E2204" s="112">
        <f>IF(C2204&lt;MAX($C$1897:C2204),C2204/MAX($C$1897:C2204)-1,0)</f>
        <v>-2.1525799303577009E-2</v>
      </c>
      <c r="F2204">
        <f>IF(C2204&lt;MAX($C$2107:C2204),C2204/MAX($C$2107:C2204)-1,0)</f>
        <v>-2.1525799303577009E-2</v>
      </c>
    </row>
    <row r="2205" spans="1:6" ht="15" thickBot="1">
      <c r="A2205" s="97">
        <v>42887</v>
      </c>
      <c r="B2205" s="98">
        <v>2.8940000000000001</v>
      </c>
      <c r="C2205" s="98">
        <v>3.0840000000000001</v>
      </c>
      <c r="D2205" s="132">
        <f>IF(C2205&lt;MAX($C$2:C2205),C2205/MAX($C$2:C2205)-1,0)</f>
        <v>-0.24300441826215013</v>
      </c>
      <c r="E2205" s="112">
        <f>IF(C2205&lt;MAX($C$1897:C2205),C2205/MAX($C$1897:C2205)-1,0)</f>
        <v>-2.3741690408356941E-2</v>
      </c>
      <c r="F2205">
        <f>IF(C2205&lt;MAX($C$2107:C2205),C2205/MAX($C$2107:C2205)-1,0)</f>
        <v>-2.3741690408356941E-2</v>
      </c>
    </row>
    <row r="2206" spans="1:6" ht="15" thickBot="1">
      <c r="A2206" s="97">
        <v>42888</v>
      </c>
      <c r="B2206" s="98">
        <v>2.8980000000000001</v>
      </c>
      <c r="C2206" s="98">
        <v>3.0880000000000001</v>
      </c>
      <c r="D2206" s="132">
        <f>IF(C2206&lt;MAX($C$2:C2206),C2206/MAX($C$2:C2206)-1,0)</f>
        <v>-0.24202258222876771</v>
      </c>
      <c r="E2206" s="112">
        <f>IF(C2206&lt;MAX($C$1897:C2206),C2206/MAX($C$1897:C2206)-1,0)</f>
        <v>-2.2475466919911313E-2</v>
      </c>
      <c r="F2206">
        <f>IF(C2206&lt;MAX($C$2107:C2206),C2206/MAX($C$2107:C2206)-1,0)</f>
        <v>-2.2475466919911313E-2</v>
      </c>
    </row>
    <row r="2207" spans="1:6" ht="15" thickBot="1">
      <c r="A2207" s="97">
        <v>42891</v>
      </c>
      <c r="B2207" s="98">
        <v>2.9140000000000001</v>
      </c>
      <c r="C2207" s="98">
        <v>3.1040000000000001</v>
      </c>
      <c r="D2207" s="132">
        <f>IF(C2207&lt;MAX($C$2:C2207),C2207/MAX($C$2:C2207)-1,0)</f>
        <v>-0.23809523809523803</v>
      </c>
      <c r="E2207" s="112">
        <f>IF(C2207&lt;MAX($C$1897:C2207),C2207/MAX($C$1897:C2207)-1,0)</f>
        <v>-1.7410572966128468E-2</v>
      </c>
      <c r="F2207">
        <f>IF(C2207&lt;MAX($C$2107:C2207),C2207/MAX($C$2107:C2207)-1,0)</f>
        <v>-1.7410572966128468E-2</v>
      </c>
    </row>
    <row r="2208" spans="1:6" ht="15" thickBot="1">
      <c r="A2208" s="97">
        <v>42892</v>
      </c>
      <c r="B2208" s="98">
        <v>2.9350000000000001</v>
      </c>
      <c r="C2208" s="98">
        <v>3.125</v>
      </c>
      <c r="D2208" s="132">
        <f>IF(C2208&lt;MAX($C$2:C2208),C2208/MAX($C$2:C2208)-1,0)</f>
        <v>-0.23294059891998031</v>
      </c>
      <c r="E2208" s="112">
        <f>IF(C2208&lt;MAX($C$1897:C2208),C2208/MAX($C$1897:C2208)-1,0)</f>
        <v>-1.0762899651788449E-2</v>
      </c>
      <c r="F2208">
        <f>IF(C2208&lt;MAX($C$2107:C2208),C2208/MAX($C$2107:C2208)-1,0)</f>
        <v>-1.0762899651788449E-2</v>
      </c>
    </row>
    <row r="2209" spans="1:6" ht="15" thickBot="1">
      <c r="A2209" s="97">
        <v>42893</v>
      </c>
      <c r="B2209" s="98">
        <v>3</v>
      </c>
      <c r="C2209" s="98">
        <v>3.19</v>
      </c>
      <c r="D2209" s="132">
        <f>IF(C2209&lt;MAX($C$2:C2209),C2209/MAX($C$2:C2209)-1,0)</f>
        <v>-0.21698576337751596</v>
      </c>
      <c r="E2209" s="112">
        <f>IF(C2209&lt;MAX($C$1897:C2209),C2209/MAX($C$1897:C2209)-1,0)</f>
        <v>0</v>
      </c>
      <c r="F2209">
        <f>IF(C2209&lt;MAX($C$2107:C2209),C2209/MAX($C$2107:C2209)-1,0)</f>
        <v>0</v>
      </c>
    </row>
    <row r="2210" spans="1:6" ht="15" thickBot="1">
      <c r="A2210" s="97">
        <v>42894</v>
      </c>
      <c r="B2210" s="98">
        <v>3.0350000000000001</v>
      </c>
      <c r="C2210" s="98">
        <v>3.2250000000000001</v>
      </c>
      <c r="D2210" s="132">
        <f>IF(C2210&lt;MAX($C$2:C2210),C2210/MAX($C$2:C2210)-1,0)</f>
        <v>-0.20839469808541966</v>
      </c>
      <c r="E2210" s="112">
        <f>IF(C2210&lt;MAX($C$1897:C2210),C2210/MAX($C$1897:C2210)-1,0)</f>
        <v>0</v>
      </c>
      <c r="F2210">
        <f>IF(C2210&lt;MAX($C$2107:C2210),C2210/MAX($C$2107:C2210)-1,0)</f>
        <v>0</v>
      </c>
    </row>
    <row r="2211" spans="1:6" ht="15" thickBot="1">
      <c r="A2211" s="97">
        <v>42895</v>
      </c>
      <c r="B2211" s="98">
        <v>3.0419999999999998</v>
      </c>
      <c r="C2211" s="98">
        <v>3.2320000000000002</v>
      </c>
      <c r="D2211" s="132">
        <f>IF(C2211&lt;MAX($C$2:C2211),C2211/MAX($C$2:C2211)-1,0)</f>
        <v>-0.20667648502700042</v>
      </c>
      <c r="E2211" s="112">
        <f>IF(C2211&lt;MAX($C$1897:C2211),C2211/MAX($C$1897:C2211)-1,0)</f>
        <v>0</v>
      </c>
      <c r="F2211">
        <f>IF(C2211&lt;MAX($C$2107:C2211),C2211/MAX($C$2107:C2211)-1,0)</f>
        <v>0</v>
      </c>
    </row>
    <row r="2212" spans="1:6" ht="15" thickBot="1">
      <c r="A2212" s="97">
        <v>42898</v>
      </c>
      <c r="B2212" s="98">
        <v>3.0049999999999999</v>
      </c>
      <c r="C2212" s="98">
        <v>3.1949999999999998</v>
      </c>
      <c r="D2212" s="132">
        <f>IF(C2212&lt;MAX($C$2:C2212),C2212/MAX($C$2:C2212)-1,0)</f>
        <v>-0.21575846833578793</v>
      </c>
      <c r="E2212" s="112">
        <f>IF(C2212&lt;MAX($C$1897:C2212),C2212/MAX($C$1897:C2212)-1,0)</f>
        <v>-1.1448019801980291E-2</v>
      </c>
      <c r="F2212">
        <f>IF(C2212&lt;MAX($C$2107:C2212),C2212/MAX($C$2107:C2212)-1,0)</f>
        <v>-1.1448019801980291E-2</v>
      </c>
    </row>
    <row r="2213" spans="1:6" ht="15" thickBot="1">
      <c r="A2213" s="97">
        <v>42899</v>
      </c>
      <c r="B2213" s="98">
        <v>3.0310000000000001</v>
      </c>
      <c r="C2213" s="98">
        <v>3.2210000000000001</v>
      </c>
      <c r="D2213" s="132">
        <f>IF(C2213&lt;MAX($C$2:C2213),C2213/MAX($C$2:C2213)-1,0)</f>
        <v>-0.20937653411880208</v>
      </c>
      <c r="E2213" s="112">
        <f>IF(C2213&lt;MAX($C$1897:C2213),C2213/MAX($C$1897:C2213)-1,0)</f>
        <v>-3.4034653465346842E-3</v>
      </c>
      <c r="F2213">
        <f>IF(C2213&lt;MAX($C$2107:C2213),C2213/MAX($C$2107:C2213)-1,0)</f>
        <v>-3.4034653465346842E-3</v>
      </c>
    </row>
    <row r="2214" spans="1:6" ht="15" thickBot="1">
      <c r="A2214" s="97">
        <v>42900</v>
      </c>
      <c r="B2214" s="98">
        <v>2.99</v>
      </c>
      <c r="C2214" s="98">
        <v>3.18</v>
      </c>
      <c r="D2214" s="132">
        <f>IF(C2214&lt;MAX($C$2:C2214),C2214/MAX($C$2:C2214)-1,0)</f>
        <v>-0.2194403534609719</v>
      </c>
      <c r="E2214" s="112">
        <f>IF(C2214&lt;MAX($C$1897:C2214),C2214/MAX($C$1897:C2214)-1,0)</f>
        <v>-1.6089108910891103E-2</v>
      </c>
      <c r="F2214">
        <f>IF(C2214&lt;MAX($C$2107:C2214),C2214/MAX($C$2107:C2214)-1,0)</f>
        <v>-1.6089108910891103E-2</v>
      </c>
    </row>
    <row r="2215" spans="1:6" ht="15" thickBot="1">
      <c r="A2215" s="97">
        <v>42901</v>
      </c>
      <c r="B2215" s="98">
        <v>3.004</v>
      </c>
      <c r="C2215" s="98">
        <v>3.194</v>
      </c>
      <c r="D2215" s="132">
        <f>IF(C2215&lt;MAX($C$2:C2215),C2215/MAX($C$2:C2215)-1,0)</f>
        <v>-0.21600392734413354</v>
      </c>
      <c r="E2215" s="112">
        <f>IF(C2215&lt;MAX($C$1897:C2215),C2215/MAX($C$1897:C2215)-1,0)</f>
        <v>-1.1757425742574323E-2</v>
      </c>
      <c r="F2215">
        <f>IF(C2215&lt;MAX($C$2107:C2215),C2215/MAX($C$2107:C2215)-1,0)</f>
        <v>-1.1757425742574323E-2</v>
      </c>
    </row>
    <row r="2216" spans="1:6" ht="15" thickBot="1">
      <c r="A2216" s="97">
        <v>42902</v>
      </c>
      <c r="B2216" s="98">
        <v>3.0270000000000001</v>
      </c>
      <c r="C2216" s="98">
        <v>3.2170000000000001</v>
      </c>
      <c r="D2216" s="132">
        <f>IF(C2216&lt;MAX($C$2:C2216),C2216/MAX($C$2:C2216)-1,0)</f>
        <v>-0.2103583701521845</v>
      </c>
      <c r="E2216" s="112">
        <f>IF(C2216&lt;MAX($C$1897:C2216),C2216/MAX($C$1897:C2216)-1,0)</f>
        <v>-4.641089108910923E-3</v>
      </c>
      <c r="F2216">
        <f>IF(C2216&lt;MAX($C$2107:C2216),C2216/MAX($C$2107:C2216)-1,0)</f>
        <v>-4.641089108910923E-3</v>
      </c>
    </row>
    <row r="2217" spans="1:6" ht="15" thickBot="1">
      <c r="A2217" s="97">
        <v>42905</v>
      </c>
      <c r="B2217" s="98">
        <v>3.0449999999999999</v>
      </c>
      <c r="C2217" s="98">
        <v>3.2349999999999999</v>
      </c>
      <c r="D2217" s="132">
        <f>IF(C2217&lt;MAX($C$2:C2217),C2217/MAX($C$2:C2217)-1,0)</f>
        <v>-0.20594010800196372</v>
      </c>
      <c r="E2217" s="112">
        <f>IF(C2217&lt;MAX($C$1897:C2217),C2217/MAX($C$1897:C2217)-1,0)</f>
        <v>0</v>
      </c>
      <c r="F2217">
        <f>IF(C2217&lt;MAX($C$2107:C2217),C2217/MAX($C$2107:C2217)-1,0)</f>
        <v>0</v>
      </c>
    </row>
    <row r="2218" spans="1:6" ht="15" thickBot="1">
      <c r="A2218" s="97">
        <v>42906</v>
      </c>
      <c r="B2218" s="98">
        <v>3.0539999999999998</v>
      </c>
      <c r="C2218" s="98">
        <v>3.2440000000000002</v>
      </c>
      <c r="D2218" s="132">
        <f>IF(C2218&lt;MAX($C$2:C2218),C2218/MAX($C$2:C2218)-1,0)</f>
        <v>-0.20373097692685316</v>
      </c>
      <c r="E2218" s="112">
        <f>IF(C2218&lt;MAX($C$1897:C2218),C2218/MAX($C$1897:C2218)-1,0)</f>
        <v>0</v>
      </c>
      <c r="F2218">
        <f>IF(C2218&lt;MAX($C$2107:C2218),C2218/MAX($C$2107:C2218)-1,0)</f>
        <v>0</v>
      </c>
    </row>
    <row r="2219" spans="1:6" ht="15" thickBot="1">
      <c r="A2219" s="97">
        <v>42907</v>
      </c>
      <c r="B2219" s="98">
        <v>3.1190000000000002</v>
      </c>
      <c r="C2219" s="98">
        <v>3.3090000000000002</v>
      </c>
      <c r="D2219" s="132">
        <f>IF(C2219&lt;MAX($C$2:C2219),C2219/MAX($C$2:C2219)-1,0)</f>
        <v>-0.1877761413843887</v>
      </c>
      <c r="E2219" s="112">
        <f>IF(C2219&lt;MAX($C$1897:C2219),C2219/MAX($C$1897:C2219)-1,0)</f>
        <v>0</v>
      </c>
      <c r="F2219">
        <f>IF(C2219&lt;MAX($C$2107:C2219),C2219/MAX($C$2107:C2219)-1,0)</f>
        <v>0</v>
      </c>
    </row>
    <row r="2220" spans="1:6" ht="15" thickBot="1">
      <c r="A2220" s="97">
        <v>42908</v>
      </c>
      <c r="B2220" s="98">
        <v>3.097</v>
      </c>
      <c r="C2220" s="98">
        <v>3.2869999999999999</v>
      </c>
      <c r="D2220" s="132">
        <f>IF(C2220&lt;MAX($C$2:C2220),C2220/MAX($C$2:C2220)-1,0)</f>
        <v>-0.19317623956799213</v>
      </c>
      <c r="E2220" s="112">
        <f>IF(C2220&lt;MAX($C$1897:C2220),C2220/MAX($C$1897:C2220)-1,0)</f>
        <v>-6.6485343003929165E-3</v>
      </c>
      <c r="F2220">
        <f>IF(C2220&lt;MAX($C$2107:C2220),C2220/MAX($C$2107:C2220)-1,0)</f>
        <v>-6.6485343003929165E-3</v>
      </c>
    </row>
    <row r="2221" spans="1:6" ht="15" thickBot="1">
      <c r="A2221" s="97">
        <v>42909</v>
      </c>
      <c r="B2221" s="98">
        <v>3.1520000000000001</v>
      </c>
      <c r="C2221" s="98">
        <v>3.3420000000000001</v>
      </c>
      <c r="D2221" s="132">
        <f>IF(C2221&lt;MAX($C$2:C2221),C2221/MAX($C$2:C2221)-1,0)</f>
        <v>-0.17967599410898372</v>
      </c>
      <c r="E2221" s="112">
        <f>IF(C2221&lt;MAX($C$1897:C2221),C2221/MAX($C$1897:C2221)-1,0)</f>
        <v>0</v>
      </c>
      <c r="F2221">
        <f>IF(C2221&lt;MAX($C$2107:C2221),C2221/MAX($C$2107:C2221)-1,0)</f>
        <v>0</v>
      </c>
    </row>
    <row r="2222" spans="1:6" ht="15" thickBot="1">
      <c r="A2222" s="101">
        <v>42912</v>
      </c>
      <c r="B2222" s="98">
        <v>3.19</v>
      </c>
      <c r="C2222" s="98">
        <v>3.38</v>
      </c>
      <c r="D2222" s="132">
        <f>IF(C2222&lt;MAX($C$2:C2222),C2222/MAX($C$2:C2222)-1,0)</f>
        <v>-0.17034855179185071</v>
      </c>
      <c r="E2222" s="112">
        <f>IF(C2222&lt;MAX($C$1897:C2222),C2222/MAX($C$1897:C2222)-1,0)</f>
        <v>0</v>
      </c>
      <c r="F2222">
        <f>IF(C2222&lt;MAX($C$2107:C2222),C2222/MAX($C$2107:C2222)-1,0)</f>
        <v>0</v>
      </c>
    </row>
    <row r="2223" spans="1:6" ht="15" thickBot="1">
      <c r="A2223" s="97">
        <v>42913</v>
      </c>
      <c r="B2223" s="98">
        <v>3.181</v>
      </c>
      <c r="C2223" s="98">
        <v>3.371</v>
      </c>
      <c r="D2223" s="132">
        <f>IF(C2223&lt;MAX($C$2:C2223),C2223/MAX($C$2:C2223)-1,0)</f>
        <v>-0.17255768286696116</v>
      </c>
      <c r="E2223" s="112">
        <f>IF(C2223&lt;MAX($C$1897:C2223),C2223/MAX($C$1897:C2223)-1,0)</f>
        <v>-2.662721893491149E-3</v>
      </c>
      <c r="F2223">
        <f>IF(C2223&lt;MAX($C$2107:C2223),C2223/MAX($C$2107:C2223)-1,0)</f>
        <v>-2.662721893491149E-3</v>
      </c>
    </row>
    <row r="2224" spans="1:6" ht="15" thickBot="1">
      <c r="A2224" s="97">
        <v>42914</v>
      </c>
      <c r="B2224" s="98">
        <v>3.1429999999999998</v>
      </c>
      <c r="C2224" s="98">
        <v>3.3330000000000002</v>
      </c>
      <c r="D2224" s="132">
        <f>IF(C2224&lt;MAX($C$2:C2224),C2224/MAX($C$2:C2224)-1,0)</f>
        <v>-0.18188512518409417</v>
      </c>
      <c r="E2224" s="112">
        <f>IF(C2224&lt;MAX($C$1897:C2224),C2224/MAX($C$1897:C2224)-1,0)</f>
        <v>-1.3905325443786865E-2</v>
      </c>
      <c r="F2224">
        <f>IF(C2224&lt;MAX($C$2107:C2224),C2224/MAX($C$2107:C2224)-1,0)</f>
        <v>-1.3905325443786865E-2</v>
      </c>
    </row>
    <row r="2225" spans="1:6" ht="15" thickBot="1">
      <c r="A2225" s="97">
        <v>42915</v>
      </c>
      <c r="B2225" s="98">
        <v>3.17</v>
      </c>
      <c r="C2225" s="98">
        <v>3.36</v>
      </c>
      <c r="D2225" s="132">
        <f>IF(C2225&lt;MAX($C$2:C2225),C2225/MAX($C$2:C2225)-1,0)</f>
        <v>-0.17525773195876293</v>
      </c>
      <c r="E2225" s="112">
        <f>IF(C2225&lt;MAX($C$1897:C2225),C2225/MAX($C$1897:C2225)-1,0)</f>
        <v>-5.9171597633136397E-3</v>
      </c>
      <c r="F2225">
        <f>IF(C2225&lt;MAX($C$2107:C2225),C2225/MAX($C$2107:C2225)-1,0)</f>
        <v>-5.9171597633136397E-3</v>
      </c>
    </row>
    <row r="2226" spans="1:6" ht="15" thickBot="1">
      <c r="A2226" s="97">
        <v>42916</v>
      </c>
      <c r="B2226" s="98">
        <v>3.1930000000000001</v>
      </c>
      <c r="C2226" s="98">
        <v>3.383</v>
      </c>
      <c r="D2226" s="132">
        <f>IF(C2226&lt;MAX($C$2:C2226),C2226/MAX($C$2:C2226)-1,0)</f>
        <v>-0.16961217476681389</v>
      </c>
      <c r="E2226" s="112">
        <f>IF(C2226&lt;MAX($C$1897:C2226),C2226/MAX($C$1897:C2226)-1,0)</f>
        <v>0</v>
      </c>
      <c r="F2226">
        <f>IF(C2226&lt;MAX($C$2107:C2226),C2226/MAX($C$2107:C2226)-1,0)</f>
        <v>0</v>
      </c>
    </row>
    <row r="2227" spans="1:6" ht="15" thickBot="1">
      <c r="A2227" s="97">
        <v>42919</v>
      </c>
      <c r="B2227" s="98">
        <v>3.1549999999999998</v>
      </c>
      <c r="C2227" s="98">
        <v>3.3450000000000002</v>
      </c>
      <c r="D2227" s="132">
        <f>IF(C2227&lt;MAX($C$2:C2227),C2227/MAX($C$2:C2227)-1,0)</f>
        <v>-0.1789396170839469</v>
      </c>
      <c r="E2227" s="112">
        <f>IF(C2227&lt;MAX($C$1897:C2227),C2227/MAX($C$1897:C2227)-1,0)</f>
        <v>-1.1232633757020327E-2</v>
      </c>
      <c r="F2227">
        <f>IF(C2227&lt;MAX($C$2107:C2227),C2227/MAX($C$2107:C2227)-1,0)</f>
        <v>-1.1232633757020327E-2</v>
      </c>
    </row>
    <row r="2228" spans="1:6" ht="15" thickBot="1">
      <c r="A2228" s="97">
        <v>42920</v>
      </c>
      <c r="B2228" s="98">
        <v>3.1709999999999998</v>
      </c>
      <c r="C2228" s="98">
        <v>3.3610000000000002</v>
      </c>
      <c r="D2228" s="132">
        <f>IF(C2228&lt;MAX($C$2:C2228),C2228/MAX($C$2:C2228)-1,0)</f>
        <v>-0.17501227295041721</v>
      </c>
      <c r="E2228" s="112">
        <f>IF(C2228&lt;MAX($C$1897:C2228),C2228/MAX($C$1897:C2228)-1,0)</f>
        <v>-6.5031037540643766E-3</v>
      </c>
      <c r="F2228">
        <f>IF(C2228&lt;MAX($C$2107:C2228),C2228/MAX($C$2107:C2228)-1,0)</f>
        <v>-6.5031037540643766E-3</v>
      </c>
    </row>
    <row r="2229" spans="1:6" ht="15" thickBot="1">
      <c r="A2229" s="97">
        <v>42921</v>
      </c>
      <c r="B2229" s="98">
        <v>3.2029999999999998</v>
      </c>
      <c r="C2229" s="98">
        <v>3.3929999999999998</v>
      </c>
      <c r="D2229" s="132">
        <f>IF(C2229&lt;MAX($C$2:C2229),C2229/MAX($C$2:C2229)-1,0)</f>
        <v>-0.16715758468335795</v>
      </c>
      <c r="E2229" s="112">
        <f>IF(C2229&lt;MAX($C$1897:C2229),C2229/MAX($C$1897:C2229)-1,0)</f>
        <v>0</v>
      </c>
      <c r="F2229">
        <f>IF(C2229&lt;MAX($C$2107:C2229),C2229/MAX($C$2107:C2229)-1,0)</f>
        <v>0</v>
      </c>
    </row>
    <row r="2230" spans="1:6" ht="15" thickBot="1">
      <c r="A2230" s="97">
        <v>42922</v>
      </c>
      <c r="B2230" s="98">
        <v>3.194</v>
      </c>
      <c r="C2230" s="98">
        <v>3.3839999999999999</v>
      </c>
      <c r="D2230" s="132">
        <f>IF(C2230&lt;MAX($C$2:C2230),C2230/MAX($C$2:C2230)-1,0)</f>
        <v>-0.16936671575846829</v>
      </c>
      <c r="E2230" s="112">
        <f>IF(C2230&lt;MAX($C$1897:C2230),C2230/MAX($C$1897:C2230)-1,0)</f>
        <v>-2.6525198938991412E-3</v>
      </c>
      <c r="F2230">
        <f>IF(C2230&lt;MAX($C$2107:C2230),C2230/MAX($C$2107:C2230)-1,0)</f>
        <v>-2.6525198938991412E-3</v>
      </c>
    </row>
    <row r="2231" spans="1:6" ht="15" thickBot="1">
      <c r="A2231" s="97">
        <v>42923</v>
      </c>
      <c r="B2231" s="98">
        <v>3.1930000000000001</v>
      </c>
      <c r="C2231" s="98">
        <v>3.383</v>
      </c>
      <c r="D2231" s="132">
        <f>IF(C2231&lt;MAX($C$2:C2231),C2231/MAX($C$2:C2231)-1,0)</f>
        <v>-0.16961217476681389</v>
      </c>
      <c r="E2231" s="112">
        <f>IF(C2231&lt;MAX($C$1897:C2231),C2231/MAX($C$1897:C2231)-1,0)</f>
        <v>-2.9472443265545767E-3</v>
      </c>
      <c r="F2231">
        <f>IF(C2231&lt;MAX($C$2107:C2231),C2231/MAX($C$2107:C2231)-1,0)</f>
        <v>-2.9472443265545767E-3</v>
      </c>
    </row>
    <row r="2232" spans="1:6" ht="15" thickBot="1">
      <c r="A2232" s="97">
        <v>42926</v>
      </c>
      <c r="B2232" s="98">
        <v>3.1429999999999998</v>
      </c>
      <c r="C2232" s="98">
        <v>3.3330000000000002</v>
      </c>
      <c r="D2232" s="132">
        <f>IF(C2232&lt;MAX($C$2:C2232),C2232/MAX($C$2:C2232)-1,0)</f>
        <v>-0.18188512518409417</v>
      </c>
      <c r="E2232" s="112">
        <f>IF(C2232&lt;MAX($C$1897:C2232),C2232/MAX($C$1897:C2232)-1,0)</f>
        <v>-1.7683465959327904E-2</v>
      </c>
      <c r="F2232">
        <f>IF(C2232&lt;MAX($C$2107:C2232),C2232/MAX($C$2107:C2232)-1,0)</f>
        <v>-1.7683465959327904E-2</v>
      </c>
    </row>
    <row r="2233" spans="1:6" ht="15" thickBot="1">
      <c r="A2233" s="97">
        <v>42927</v>
      </c>
      <c r="B2233" s="98">
        <v>3.1589999999999998</v>
      </c>
      <c r="C2233" s="98">
        <v>3.3490000000000002</v>
      </c>
      <c r="D2233" s="132">
        <f>IF(C2233&lt;MAX($C$2:C2233),C2233/MAX($C$2:C2233)-1,0)</f>
        <v>-0.17795778105056448</v>
      </c>
      <c r="E2233" s="112">
        <f>IF(C2233&lt;MAX($C$1897:C2233),C2233/MAX($C$1897:C2233)-1,0)</f>
        <v>-1.2967875036840382E-2</v>
      </c>
      <c r="F2233">
        <f>IF(C2233&lt;MAX($C$2107:C2233),C2233/MAX($C$2107:C2233)-1,0)</f>
        <v>-1.2967875036840382E-2</v>
      </c>
    </row>
    <row r="2234" spans="1:6" ht="15" thickBot="1">
      <c r="A2234" s="97">
        <v>42928</v>
      </c>
      <c r="B2234" s="98">
        <v>3.1819999999999999</v>
      </c>
      <c r="C2234" s="98">
        <v>3.3719999999999999</v>
      </c>
      <c r="D2234" s="132">
        <f>IF(C2234&lt;MAX($C$2:C2234),C2234/MAX($C$2:C2234)-1,0)</f>
        <v>-0.17231222385861555</v>
      </c>
      <c r="E2234" s="112">
        <f>IF(C2234&lt;MAX($C$1897:C2234),C2234/MAX($C$1897:C2234)-1,0)</f>
        <v>-6.1892130857648109E-3</v>
      </c>
      <c r="F2234">
        <f>IF(C2234&lt;MAX($C$2107:C2234),C2234/MAX($C$2107:C2234)-1,0)</f>
        <v>-6.1892130857648109E-3</v>
      </c>
    </row>
    <row r="2235" spans="1:6" ht="15" thickBot="1">
      <c r="A2235" s="97">
        <v>42929</v>
      </c>
      <c r="B2235" s="98">
        <v>3.16</v>
      </c>
      <c r="C2235" s="98">
        <v>3.35</v>
      </c>
      <c r="D2235" s="132">
        <f>IF(C2235&lt;MAX($C$2:C2235),C2235/MAX($C$2:C2235)-1,0)</f>
        <v>-0.17771232204221887</v>
      </c>
      <c r="E2235" s="112">
        <f>IF(C2235&lt;MAX($C$1897:C2235),C2235/MAX($C$1897:C2235)-1,0)</f>
        <v>-1.2673150604184946E-2</v>
      </c>
      <c r="F2235">
        <f>IF(C2235&lt;MAX($C$2107:C2235),C2235/MAX($C$2107:C2235)-1,0)</f>
        <v>-1.2673150604184946E-2</v>
      </c>
    </row>
    <row r="2236" spans="1:6" ht="15" thickBot="1">
      <c r="A2236" s="97">
        <v>42930</v>
      </c>
      <c r="B2236" s="98">
        <v>3.16</v>
      </c>
      <c r="C2236" s="98">
        <v>3.35</v>
      </c>
      <c r="D2236" s="132">
        <f>IF(C2236&lt;MAX($C$2:C2236),C2236/MAX($C$2:C2236)-1,0)</f>
        <v>-0.17771232204221887</v>
      </c>
      <c r="E2236" s="112">
        <f>IF(C2236&lt;MAX($C$1897:C2236),C2236/MAX($C$1897:C2236)-1,0)</f>
        <v>-1.2673150604184946E-2</v>
      </c>
      <c r="F2236">
        <f>IF(C2236&lt;MAX($C$2107:C2236),C2236/MAX($C$2107:C2236)-1,0)</f>
        <v>-1.2673150604184946E-2</v>
      </c>
    </row>
    <row r="2237" spans="1:6" ht="15" thickBot="1">
      <c r="A2237" s="97">
        <v>42933</v>
      </c>
      <c r="B2237" s="98">
        <v>3.1019999999999999</v>
      </c>
      <c r="C2237" s="98">
        <v>3.2919999999999998</v>
      </c>
      <c r="D2237" s="132">
        <f>IF(C2237&lt;MAX($C$2:C2237),C2237/MAX($C$2:C2237)-1,0)</f>
        <v>-0.1919489445262641</v>
      </c>
      <c r="E2237" s="112">
        <f>IF(C2237&lt;MAX($C$1897:C2237),C2237/MAX($C$1897:C2237)-1,0)</f>
        <v>-2.9767167698202202E-2</v>
      </c>
      <c r="F2237">
        <f>IF(C2237&lt;MAX($C$2107:C2237),C2237/MAX($C$2107:C2237)-1,0)</f>
        <v>-2.9767167698202202E-2</v>
      </c>
    </row>
    <row r="2238" spans="1:6" ht="15" thickBot="1">
      <c r="A2238" s="97">
        <v>42934</v>
      </c>
      <c r="B2238" s="98">
        <v>3.1030000000000002</v>
      </c>
      <c r="C2238" s="98">
        <v>3.2930000000000001</v>
      </c>
      <c r="D2238" s="132">
        <f>IF(C2238&lt;MAX($C$2:C2238),C2238/MAX($C$2:C2238)-1,0)</f>
        <v>-0.19170348551791849</v>
      </c>
      <c r="E2238" s="112">
        <f>IF(C2238&lt;MAX($C$1897:C2238),C2238/MAX($C$1897:C2238)-1,0)</f>
        <v>-2.9472443265546655E-2</v>
      </c>
      <c r="F2238">
        <f>IF(C2238&lt;MAX($C$2107:C2238),C2238/MAX($C$2107:C2238)-1,0)</f>
        <v>-2.9472443265546655E-2</v>
      </c>
    </row>
    <row r="2239" spans="1:6" ht="15" thickBot="1">
      <c r="A2239" s="97">
        <v>42935</v>
      </c>
      <c r="B2239" s="98">
        <v>3.2090000000000001</v>
      </c>
      <c r="C2239" s="98">
        <v>3.399</v>
      </c>
      <c r="D2239" s="132">
        <f>IF(C2239&lt;MAX($C$2:C2239),C2239/MAX($C$2:C2239)-1,0)</f>
        <v>-0.16568483063328421</v>
      </c>
      <c r="E2239" s="112">
        <f>IF(C2239&lt;MAX($C$1897:C2239),C2239/MAX($C$1897:C2239)-1,0)</f>
        <v>0</v>
      </c>
      <c r="F2239">
        <f>IF(C2239&lt;MAX($C$2107:C2239),C2239/MAX($C$2107:C2239)-1,0)</f>
        <v>0</v>
      </c>
    </row>
    <row r="2240" spans="1:6" ht="15" thickBot="1">
      <c r="A2240" s="97">
        <v>42936</v>
      </c>
      <c r="B2240" s="98">
        <v>3.2330000000000001</v>
      </c>
      <c r="C2240" s="98">
        <v>3.423</v>
      </c>
      <c r="D2240" s="132">
        <f>IF(C2240&lt;MAX($C$2:C2240),C2240/MAX($C$2:C2240)-1,0)</f>
        <v>-0.15979381443298968</v>
      </c>
      <c r="E2240" s="112">
        <f>IF(C2240&lt;MAX($C$1897:C2240),C2240/MAX($C$1897:C2240)-1,0)</f>
        <v>0</v>
      </c>
      <c r="F2240">
        <f>IF(C2240&lt;MAX($C$2107:C2240),C2240/MAX($C$2107:C2240)-1,0)</f>
        <v>0</v>
      </c>
    </row>
    <row r="2241" spans="1:6" ht="15" thickBot="1">
      <c r="A2241" s="97">
        <v>42937</v>
      </c>
      <c r="B2241" s="98">
        <v>3.2189999999999999</v>
      </c>
      <c r="C2241" s="98">
        <v>3.4089999999999998</v>
      </c>
      <c r="D2241" s="132">
        <f>IF(C2241&lt;MAX($C$2:C2241),C2241/MAX($C$2:C2241)-1,0)</f>
        <v>-0.16323024054982815</v>
      </c>
      <c r="E2241" s="112">
        <f>IF(C2241&lt;MAX($C$1897:C2241),C2241/MAX($C$1897:C2241)-1,0)</f>
        <v>-4.0899795501022629E-3</v>
      </c>
      <c r="F2241">
        <f>IF(C2241&lt;MAX($C$2107:C2241),C2241/MAX($C$2107:C2241)-1,0)</f>
        <v>-4.0899795501022629E-3</v>
      </c>
    </row>
    <row r="2242" spans="1:6" ht="15" thickBot="1">
      <c r="A2242" s="101">
        <v>42940</v>
      </c>
      <c r="B2242" s="98">
        <v>3.234</v>
      </c>
      <c r="C2242" s="98">
        <v>3.4239999999999999</v>
      </c>
      <c r="D2242" s="132">
        <f>IF(C2242&lt;MAX($C$2:C2242),C2242/MAX($C$2:C2242)-1,0)</f>
        <v>-0.15954835542464407</v>
      </c>
      <c r="E2242" s="112">
        <f>IF(C2242&lt;MAX($C$1897:C2242),C2242/MAX($C$1897:C2242)-1,0)</f>
        <v>0</v>
      </c>
      <c r="F2242">
        <f>IF(C2242&lt;MAX($C$2107:C2242),C2242/MAX($C$2107:C2242)-1,0)</f>
        <v>0</v>
      </c>
    </row>
    <row r="2243" spans="1:6" ht="15" thickBot="1">
      <c r="A2243" s="97">
        <v>42941</v>
      </c>
      <c r="B2243" s="98">
        <v>3.1829999999999998</v>
      </c>
      <c r="C2243" s="98">
        <v>3.3730000000000002</v>
      </c>
      <c r="D2243" s="132">
        <f>IF(C2243&lt;MAX($C$2:C2243),C2243/MAX($C$2:C2243)-1,0)</f>
        <v>-0.17206676485026995</v>
      </c>
      <c r="E2243" s="112">
        <f>IF(C2243&lt;MAX($C$1897:C2243),C2243/MAX($C$1897:C2243)-1,0)</f>
        <v>-1.4894859813084027E-2</v>
      </c>
      <c r="F2243">
        <f>IF(C2243&lt;MAX($C$2107:C2243),C2243/MAX($C$2107:C2243)-1,0)</f>
        <v>-1.4894859813084027E-2</v>
      </c>
    </row>
    <row r="2244" spans="1:6" ht="15" thickBot="1">
      <c r="A2244" s="97">
        <v>42942</v>
      </c>
      <c r="B2244" s="98">
        <v>3.1520000000000001</v>
      </c>
      <c r="C2244" s="98">
        <v>3.3420000000000001</v>
      </c>
      <c r="D2244" s="132">
        <f>IF(C2244&lt;MAX($C$2:C2244),C2244/MAX($C$2:C2244)-1,0)</f>
        <v>-0.17967599410898372</v>
      </c>
      <c r="E2244" s="112">
        <f>IF(C2244&lt;MAX($C$1897:C2244),C2244/MAX($C$1897:C2244)-1,0)</f>
        <v>-2.3948598130841048E-2</v>
      </c>
      <c r="F2244">
        <f>IF(C2244&lt;MAX($C$2107:C2244),C2244/MAX($C$2107:C2244)-1,0)</f>
        <v>-2.3948598130841048E-2</v>
      </c>
    </row>
    <row r="2245" spans="1:6" ht="15" thickBot="1">
      <c r="A2245" s="97">
        <v>42943</v>
      </c>
      <c r="B2245" s="98">
        <v>3.1440000000000001</v>
      </c>
      <c r="C2245" s="98">
        <v>3.3340000000000001</v>
      </c>
      <c r="D2245" s="132">
        <f>IF(C2245&lt;MAX($C$2:C2245),C2245/MAX($C$2:C2245)-1,0)</f>
        <v>-0.18163966617574856</v>
      </c>
      <c r="E2245" s="112">
        <f>IF(C2245&lt;MAX($C$1897:C2245),C2245/MAX($C$1897:C2245)-1,0)</f>
        <v>-2.6285046728971917E-2</v>
      </c>
      <c r="F2245">
        <f>IF(C2245&lt;MAX($C$2107:C2245),C2245/MAX($C$2107:C2245)-1,0)</f>
        <v>-2.6285046728971917E-2</v>
      </c>
    </row>
    <row r="2246" spans="1:6" ht="15" thickBot="1">
      <c r="A2246" s="97">
        <v>42944</v>
      </c>
      <c r="B2246" s="98">
        <v>3.17</v>
      </c>
      <c r="C2246" s="98">
        <v>3.36</v>
      </c>
      <c r="D2246" s="132">
        <f>IF(C2246&lt;MAX($C$2:C2246),C2246/MAX($C$2:C2246)-1,0)</f>
        <v>-0.17525773195876293</v>
      </c>
      <c r="E2246" s="112">
        <f>IF(C2246&lt;MAX($C$1897:C2246),C2246/MAX($C$1897:C2246)-1,0)</f>
        <v>-1.8691588785046731E-2</v>
      </c>
      <c r="F2246">
        <f>IF(C2246&lt;MAX($C$2107:C2246),C2246/MAX($C$2107:C2246)-1,0)</f>
        <v>-1.8691588785046731E-2</v>
      </c>
    </row>
    <row r="2247" spans="1:6" ht="15" thickBot="1">
      <c r="A2247" s="97">
        <v>42947</v>
      </c>
      <c r="B2247" s="98">
        <v>3.1789999999999998</v>
      </c>
      <c r="C2247" s="98">
        <v>3.3690000000000002</v>
      </c>
      <c r="D2247" s="132">
        <f>IF(C2247&lt;MAX($C$2:C2247),C2247/MAX($C$2:C2247)-1,0)</f>
        <v>-0.17304860088365237</v>
      </c>
      <c r="E2247" s="112">
        <f>IF(C2247&lt;MAX($C$1897:C2247),C2247/MAX($C$1897:C2247)-1,0)</f>
        <v>-1.6063084112149406E-2</v>
      </c>
      <c r="F2247">
        <f>IF(C2247&lt;MAX($C$2107:C2247),C2247/MAX($C$2107:C2247)-1,0)</f>
        <v>-1.6063084112149406E-2</v>
      </c>
    </row>
    <row r="2248" spans="1:6" ht="15" thickBot="1">
      <c r="A2248" s="97">
        <v>42948</v>
      </c>
      <c r="B2248" s="98">
        <v>3.1669999999999998</v>
      </c>
      <c r="C2248" s="98">
        <v>3.3570000000000002</v>
      </c>
      <c r="D2248" s="132">
        <f>IF(C2248&lt;MAX($C$2:C2248),C2248/MAX($C$2:C2248)-1,0)</f>
        <v>-0.17599410898379964</v>
      </c>
      <c r="E2248" s="112">
        <f>IF(C2248&lt;MAX($C$1897:C2248),C2248/MAX($C$1897:C2248)-1,0)</f>
        <v>-1.9567757009345765E-2</v>
      </c>
      <c r="F2248">
        <f>IF(C2248&lt;MAX($C$2107:C2248),C2248/MAX($C$2107:C2248)-1,0)</f>
        <v>-1.9567757009345765E-2</v>
      </c>
    </row>
    <row r="2249" spans="1:6" ht="15" thickBot="1">
      <c r="A2249" s="97">
        <v>42949</v>
      </c>
      <c r="B2249" s="98">
        <v>3.1579999999999999</v>
      </c>
      <c r="C2249" s="98">
        <v>3.3479999999999999</v>
      </c>
      <c r="D2249" s="132">
        <f>IF(C2249&lt;MAX($C$2:C2249),C2249/MAX($C$2:C2249)-1,0)</f>
        <v>-0.1782032400589102</v>
      </c>
      <c r="E2249" s="112">
        <f>IF(C2249&lt;MAX($C$1897:C2249),C2249/MAX($C$1897:C2249)-1,0)</f>
        <v>-2.2196261682242979E-2</v>
      </c>
      <c r="F2249">
        <f>IF(C2249&lt;MAX($C$2107:C2249),C2249/MAX($C$2107:C2249)-1,0)</f>
        <v>-2.2196261682242979E-2</v>
      </c>
    </row>
    <row r="2250" spans="1:6" ht="15" thickBot="1">
      <c r="A2250" s="97">
        <v>42950</v>
      </c>
      <c r="B2250" s="98">
        <v>3.0950000000000002</v>
      </c>
      <c r="C2250" s="98">
        <v>3.2850000000000001</v>
      </c>
      <c r="D2250" s="132">
        <f>IF(C2250&lt;MAX($C$2:C2250),C2250/MAX($C$2:C2250)-1,0)</f>
        <v>-0.19366715758468334</v>
      </c>
      <c r="E2250" s="112">
        <f>IF(C2250&lt;MAX($C$1897:C2250),C2250/MAX($C$1897:C2250)-1,0)</f>
        <v>-4.0595794392523255E-2</v>
      </c>
      <c r="F2250">
        <f>IF(C2250&lt;MAX($C$2107:C2250),C2250/MAX($C$2107:C2250)-1,0)</f>
        <v>-4.0595794392523255E-2</v>
      </c>
    </row>
    <row r="2251" spans="1:6" ht="15" thickBot="1">
      <c r="A2251" s="97">
        <v>42951</v>
      </c>
      <c r="B2251" s="98">
        <v>3.0739999999999998</v>
      </c>
      <c r="C2251" s="98">
        <v>3.2639999999999998</v>
      </c>
      <c r="D2251" s="132">
        <f>IF(C2251&lt;MAX($C$2:C2251),C2251/MAX($C$2:C2251)-1,0)</f>
        <v>-0.19882179675994116</v>
      </c>
      <c r="E2251" s="112">
        <f>IF(C2251&lt;MAX($C$1897:C2251),C2251/MAX($C$1897:C2251)-1,0)</f>
        <v>-4.6728971962616828E-2</v>
      </c>
      <c r="F2251">
        <f>IF(C2251&lt;MAX($C$2107:C2251),C2251/MAX($C$2107:C2251)-1,0)</f>
        <v>-4.6728971962616828E-2</v>
      </c>
    </row>
    <row r="2252" spans="1:6" ht="15" thickBot="1">
      <c r="A2252" s="97">
        <v>42954</v>
      </c>
      <c r="B2252" s="98">
        <v>3.0880000000000001</v>
      </c>
      <c r="C2252" s="98">
        <v>3.278</v>
      </c>
      <c r="D2252" s="132">
        <f>IF(C2252&lt;MAX($C$2:C2252),C2252/MAX($C$2:C2252)-1,0)</f>
        <v>-0.19538537064310257</v>
      </c>
      <c r="E2252" s="112">
        <f>IF(C2252&lt;MAX($C$1897:C2252),C2252/MAX($C$1897:C2252)-1,0)</f>
        <v>-4.2640186915887779E-2</v>
      </c>
      <c r="F2252">
        <f>IF(C2252&lt;MAX($C$2107:C2252),C2252/MAX($C$2107:C2252)-1,0)</f>
        <v>-4.2640186915887779E-2</v>
      </c>
    </row>
    <row r="2253" spans="1:6" ht="15" thickBot="1">
      <c r="A2253" s="97">
        <v>42955</v>
      </c>
      <c r="B2253" s="98">
        <v>3.0939999999999999</v>
      </c>
      <c r="C2253" s="98">
        <v>3.2839999999999998</v>
      </c>
      <c r="D2253" s="132">
        <f>IF(C2253&lt;MAX($C$2:C2253),C2253/MAX($C$2:C2253)-1,0)</f>
        <v>-0.19391261659302894</v>
      </c>
      <c r="E2253" s="112">
        <f>IF(C2253&lt;MAX($C$1897:C2253),C2253/MAX($C$1897:C2253)-1,0)</f>
        <v>-4.088785046728971E-2</v>
      </c>
      <c r="F2253">
        <f>IF(C2253&lt;MAX($C$2107:C2253),C2253/MAX($C$2107:C2253)-1,0)</f>
        <v>-4.088785046728971E-2</v>
      </c>
    </row>
    <row r="2254" spans="1:6" ht="15" thickBot="1">
      <c r="A2254" s="97">
        <v>42956</v>
      </c>
      <c r="B2254" s="98">
        <v>3.121</v>
      </c>
      <c r="C2254" s="98">
        <v>3.3109999999999999</v>
      </c>
      <c r="D2254" s="132">
        <f>IF(C2254&lt;MAX($C$2:C2254),C2254/MAX($C$2:C2254)-1,0)</f>
        <v>-0.1872852233676976</v>
      </c>
      <c r="E2254" s="112">
        <f>IF(C2254&lt;MAX($C$1897:C2254),C2254/MAX($C$1897:C2254)-1,0)</f>
        <v>-3.300233644859818E-2</v>
      </c>
      <c r="F2254">
        <f>IF(C2254&lt;MAX($C$2107:C2254),C2254/MAX($C$2107:C2254)-1,0)</f>
        <v>-3.300233644859818E-2</v>
      </c>
    </row>
    <row r="2255" spans="1:6" ht="15" thickBot="1">
      <c r="A2255" s="97">
        <v>42957</v>
      </c>
      <c r="B2255" s="98">
        <v>3.137</v>
      </c>
      <c r="C2255" s="98">
        <v>3.327</v>
      </c>
      <c r="D2255" s="132">
        <f>IF(C2255&lt;MAX($C$2:C2255),C2255/MAX($C$2:C2255)-1,0)</f>
        <v>-0.18335787923416791</v>
      </c>
      <c r="E2255" s="112">
        <f>IF(C2255&lt;MAX($C$1897:C2255),C2255/MAX($C$1897:C2255)-1,0)</f>
        <v>-2.8329439252336441E-2</v>
      </c>
      <c r="F2255">
        <f>IF(C2255&lt;MAX($C$2107:C2255),C2255/MAX($C$2107:C2255)-1,0)</f>
        <v>-2.8329439252336441E-2</v>
      </c>
    </row>
    <row r="2256" spans="1:6" ht="15" thickBot="1">
      <c r="A2256" s="97">
        <v>42958</v>
      </c>
      <c r="B2256" s="98">
        <v>3.129</v>
      </c>
      <c r="C2256" s="98">
        <v>3.319</v>
      </c>
      <c r="D2256" s="132">
        <f>IF(C2256&lt;MAX($C$2:C2256),C2256/MAX($C$2:C2256)-1,0)</f>
        <v>-0.18532155130093275</v>
      </c>
      <c r="E2256" s="112">
        <f>IF(C2256&lt;MAX($C$1897:C2256),C2256/MAX($C$1897:C2256)-1,0)</f>
        <v>-3.066588785046731E-2</v>
      </c>
      <c r="F2256">
        <f>IF(C2256&lt;MAX($C$2107:C2256),C2256/MAX($C$2107:C2256)-1,0)</f>
        <v>-3.066588785046731E-2</v>
      </c>
    </row>
    <row r="2257" spans="1:6" ht="15" thickBot="1">
      <c r="A2257" s="97">
        <v>42961</v>
      </c>
      <c r="B2257" s="98">
        <v>3.2269999999999999</v>
      </c>
      <c r="C2257" s="98">
        <v>3.4169999999999998</v>
      </c>
      <c r="D2257" s="132">
        <f>IF(C2257&lt;MAX($C$2:C2257),C2257/MAX($C$2:C2257)-1,0)</f>
        <v>-0.16126656848306331</v>
      </c>
      <c r="E2257" s="112">
        <f>IF(C2257&lt;MAX($C$1897:C2257),C2257/MAX($C$1897:C2257)-1,0)</f>
        <v>-2.0443925233645244E-3</v>
      </c>
      <c r="F2257">
        <f>IF(C2257&lt;MAX($C$2107:C2257),C2257/MAX($C$2107:C2257)-1,0)</f>
        <v>-2.0443925233645244E-3</v>
      </c>
    </row>
    <row r="2258" spans="1:6" ht="15" thickBot="1">
      <c r="A2258" s="97">
        <v>42962</v>
      </c>
      <c r="B2258" s="98">
        <v>3.238</v>
      </c>
      <c r="C2258" s="98">
        <v>3.4279999999999999</v>
      </c>
      <c r="D2258" s="132">
        <f>IF(C2258&lt;MAX($C$2:C2258),C2258/MAX($C$2:C2258)-1,0)</f>
        <v>-0.15856651939126165</v>
      </c>
      <c r="E2258" s="112">
        <f>IF(C2258&lt;MAX($C$1897:C2258),C2258/MAX($C$1897:C2258)-1,0)</f>
        <v>0</v>
      </c>
      <c r="F2258">
        <f>IF(C2258&lt;MAX($C$2107:C2258),C2258/MAX($C$2107:C2258)-1,0)</f>
        <v>0</v>
      </c>
    </row>
    <row r="2259" spans="1:6" ht="15" thickBot="1">
      <c r="A2259" s="97">
        <v>42963</v>
      </c>
      <c r="B2259" s="98">
        <v>3.2320000000000002</v>
      </c>
      <c r="C2259" s="98">
        <v>3.4220000000000002</v>
      </c>
      <c r="D2259" s="132">
        <f>IF(C2259&lt;MAX($C$2:C2259),C2259/MAX($C$2:C2259)-1,0)</f>
        <v>-0.16003927344133517</v>
      </c>
      <c r="E2259" s="112">
        <f>IF(C2259&lt;MAX($C$1897:C2259),C2259/MAX($C$1897:C2259)-1,0)</f>
        <v>-1.7502917152858455E-3</v>
      </c>
      <c r="F2259">
        <f>IF(C2259&lt;MAX($C$2107:C2259),C2259/MAX($C$2107:C2259)-1,0)</f>
        <v>-1.7502917152858455E-3</v>
      </c>
    </row>
    <row r="2260" spans="1:6" ht="15" thickBot="1">
      <c r="A2260" s="97">
        <v>42964</v>
      </c>
      <c r="B2260" s="98">
        <v>3.218</v>
      </c>
      <c r="C2260" s="98">
        <v>3.4079999999999999</v>
      </c>
      <c r="D2260" s="132">
        <f>IF(C2260&lt;MAX($C$2:C2260),C2260/MAX($C$2:C2260)-1,0)</f>
        <v>-0.16347569955817376</v>
      </c>
      <c r="E2260" s="112">
        <f>IF(C2260&lt;MAX($C$1897:C2260),C2260/MAX($C$1897:C2260)-1,0)</f>
        <v>-5.834305717619559E-3</v>
      </c>
      <c r="F2260">
        <f>IF(C2260&lt;MAX($C$2107:C2260),C2260/MAX($C$2107:C2260)-1,0)</f>
        <v>-5.834305717619559E-3</v>
      </c>
    </row>
    <row r="2261" spans="1:6" ht="15" thickBot="1">
      <c r="A2261" s="97">
        <v>42965</v>
      </c>
      <c r="B2261" s="98">
        <v>3.2130000000000001</v>
      </c>
      <c r="C2261" s="98">
        <v>3.403</v>
      </c>
      <c r="D2261" s="132">
        <f>IF(C2261&lt;MAX($C$2:C2261),C2261/MAX($C$2:C2261)-1,0)</f>
        <v>-0.16470299459990179</v>
      </c>
      <c r="E2261" s="112">
        <f>IF(C2261&lt;MAX($C$1897:C2261),C2261/MAX($C$1897:C2261)-1,0)</f>
        <v>-7.2928821470245042E-3</v>
      </c>
      <c r="F2261">
        <f>IF(C2261&lt;MAX($C$2107:C2261),C2261/MAX($C$2107:C2261)-1,0)</f>
        <v>-7.2928821470245042E-3</v>
      </c>
    </row>
    <row r="2262" spans="1:6" ht="15" thickBot="1">
      <c r="A2262" s="101">
        <v>42968</v>
      </c>
      <c r="B2262" s="98">
        <v>3.2349999999999999</v>
      </c>
      <c r="C2262" s="98">
        <v>3.4249999999999998</v>
      </c>
      <c r="D2262" s="132">
        <f>IF(C2262&lt;MAX($C$2:C2262),C2262/MAX($C$2:C2262)-1,0)</f>
        <v>-0.15930289641629847</v>
      </c>
      <c r="E2262" s="112">
        <f>IF(C2262&lt;MAX($C$1897:C2262),C2262/MAX($C$1897:C2262)-1,0)</f>
        <v>-8.7514585764292274E-4</v>
      </c>
      <c r="F2262">
        <f>IF(C2262&lt;MAX($C$2107:C2262),C2262/MAX($C$2107:C2262)-1,0)</f>
        <v>-8.7514585764292274E-4</v>
      </c>
    </row>
    <row r="2263" spans="1:6" ht="15" thickBot="1">
      <c r="A2263" s="97">
        <v>42969</v>
      </c>
      <c r="B2263" s="98">
        <v>3.2290000000000001</v>
      </c>
      <c r="C2263" s="98">
        <v>3.419</v>
      </c>
      <c r="D2263" s="132">
        <f>IF(C2263&lt;MAX($C$2:C2263),C2263/MAX($C$2:C2263)-1,0)</f>
        <v>-0.1607756504663721</v>
      </c>
      <c r="E2263" s="112">
        <f>IF(C2263&lt;MAX($C$1897:C2263),C2263/MAX($C$1897:C2263)-1,0)</f>
        <v>-2.6254375729287682E-3</v>
      </c>
      <c r="F2263">
        <f>IF(C2263&lt;MAX($C$2107:C2263),C2263/MAX($C$2107:C2263)-1,0)</f>
        <v>-2.6254375729287682E-3</v>
      </c>
    </row>
    <row r="2264" spans="1:6" ht="15" thickBot="1">
      <c r="A2264" s="97">
        <v>42970</v>
      </c>
      <c r="B2264" s="98">
        <v>3.2229999999999999</v>
      </c>
      <c r="C2264" s="98">
        <v>3.4129999999999998</v>
      </c>
      <c r="D2264" s="132">
        <f>IF(C2264&lt;MAX($C$2:C2264),C2264/MAX($C$2:C2264)-1,0)</f>
        <v>-0.16224840451644573</v>
      </c>
      <c r="E2264" s="112">
        <f>IF(C2264&lt;MAX($C$1897:C2264),C2264/MAX($C$1897:C2264)-1,0)</f>
        <v>-4.3757292882147247E-3</v>
      </c>
      <c r="F2264">
        <f>IF(C2264&lt;MAX($C$2107:C2264),C2264/MAX($C$2107:C2264)-1,0)</f>
        <v>-4.3757292882147247E-3</v>
      </c>
    </row>
    <row r="2265" spans="1:6" ht="15" thickBot="1">
      <c r="A2265" s="97">
        <v>42971</v>
      </c>
      <c r="B2265" s="98">
        <v>3.2149999999999999</v>
      </c>
      <c r="C2265" s="98">
        <v>3.4049999999999998</v>
      </c>
      <c r="D2265" s="132">
        <f>IF(C2265&lt;MAX($C$2:C2265),C2265/MAX($C$2:C2265)-1,0)</f>
        <v>-0.16421207658321058</v>
      </c>
      <c r="E2265" s="112">
        <f>IF(C2265&lt;MAX($C$1897:C2265),C2265/MAX($C$1897:C2265)-1,0)</f>
        <v>-6.7094515752625927E-3</v>
      </c>
      <c r="F2265">
        <f>IF(C2265&lt;MAX($C$2107:C2265),C2265/MAX($C$2107:C2265)-1,0)</f>
        <v>-6.7094515752625927E-3</v>
      </c>
    </row>
    <row r="2266" spans="1:6" ht="15" thickBot="1">
      <c r="A2266" s="97">
        <v>42972</v>
      </c>
      <c r="B2266" s="98">
        <v>3.2069999999999999</v>
      </c>
      <c r="C2266" s="98">
        <v>3.3969999999999998</v>
      </c>
      <c r="D2266" s="132">
        <f>IF(C2266&lt;MAX($C$2:C2266),C2266/MAX($C$2:C2266)-1,0)</f>
        <v>-0.16617574864997542</v>
      </c>
      <c r="E2266" s="112">
        <f>IF(C2266&lt;MAX($C$1897:C2266),C2266/MAX($C$1897:C2266)-1,0)</f>
        <v>-9.0431738623104607E-3</v>
      </c>
      <c r="F2266">
        <f>IF(C2266&lt;MAX($C$2107:C2266),C2266/MAX($C$2107:C2266)-1,0)</f>
        <v>-9.0431738623104607E-3</v>
      </c>
    </row>
    <row r="2267" spans="1:6" ht="15" thickBot="1">
      <c r="A2267" s="97">
        <v>42975</v>
      </c>
      <c r="B2267" s="98">
        <v>3.238</v>
      </c>
      <c r="C2267" s="98">
        <v>3.4279999999999999</v>
      </c>
      <c r="D2267" s="132">
        <f>IF(C2267&lt;MAX($C$2:C2267),C2267/MAX($C$2:C2267)-1,0)</f>
        <v>-0.15856651939126165</v>
      </c>
      <c r="E2267" s="112">
        <f>IF(C2267&lt;MAX($C$1897:C2267),C2267/MAX($C$1897:C2267)-1,0)</f>
        <v>0</v>
      </c>
      <c r="F2267">
        <f>IF(C2267&lt;MAX($C$2107:C2267),C2267/MAX($C$2107:C2267)-1,0)</f>
        <v>0</v>
      </c>
    </row>
    <row r="2268" spans="1:6" ht="15" thickBot="1">
      <c r="A2268" s="97">
        <v>42976</v>
      </c>
      <c r="B2268" s="98">
        <v>3.2530000000000001</v>
      </c>
      <c r="C2268" s="98">
        <v>3.4430000000000001</v>
      </c>
      <c r="D2268" s="132">
        <f>IF(C2268&lt;MAX($C$2:C2268),C2268/MAX($C$2:C2268)-1,0)</f>
        <v>-0.15488463426607757</v>
      </c>
      <c r="E2268" s="112">
        <f>IF(C2268&lt;MAX($C$1897:C2268),C2268/MAX($C$1897:C2268)-1,0)</f>
        <v>0</v>
      </c>
      <c r="F2268">
        <f>IF(C2268&lt;MAX($C$2107:C2268),C2268/MAX($C$2107:C2268)-1,0)</f>
        <v>0</v>
      </c>
    </row>
    <row r="2269" spans="1:6" ht="15" thickBot="1">
      <c r="A2269" s="97">
        <v>42977</v>
      </c>
      <c r="B2269" s="98">
        <v>3.286</v>
      </c>
      <c r="C2269" s="98">
        <v>3.476</v>
      </c>
      <c r="D2269" s="132">
        <f>IF(C2269&lt;MAX($C$2:C2269),C2269/MAX($C$2:C2269)-1,0)</f>
        <v>-0.14678448699067248</v>
      </c>
      <c r="E2269" s="112">
        <f>IF(C2269&lt;MAX($C$1897:C2269),C2269/MAX($C$1897:C2269)-1,0)</f>
        <v>0</v>
      </c>
      <c r="F2269">
        <f>IF(C2269&lt;MAX($C$2107:C2269),C2269/MAX($C$2107:C2269)-1,0)</f>
        <v>0</v>
      </c>
    </row>
    <row r="2270" spans="1:6" ht="15" thickBot="1">
      <c r="A2270" s="97">
        <v>42978</v>
      </c>
      <c r="B2270" s="98">
        <v>3.2919999999999998</v>
      </c>
      <c r="C2270" s="98">
        <v>3.4820000000000002</v>
      </c>
      <c r="D2270" s="132">
        <f>IF(C2270&lt;MAX($C$2:C2270),C2270/MAX($C$2:C2270)-1,0)</f>
        <v>-0.14531173294059885</v>
      </c>
      <c r="E2270" s="112">
        <f>IF(C2270&lt;MAX($C$1897:C2270),C2270/MAX($C$1897:C2270)-1,0)</f>
        <v>0</v>
      </c>
      <c r="F2270">
        <f>IF(C2270&lt;MAX($C$2107:C2270),C2270/MAX($C$2107:C2270)-1,0)</f>
        <v>0</v>
      </c>
    </row>
    <row r="2271" spans="1:6" ht="15" thickBot="1">
      <c r="A2271" s="97">
        <v>42979</v>
      </c>
      <c r="B2271" s="98">
        <v>3.32</v>
      </c>
      <c r="C2271" s="98">
        <v>3.51</v>
      </c>
      <c r="D2271" s="132">
        <f>IF(C2271&lt;MAX($C$2:C2271),C2271/MAX($C$2:C2271)-1,0)</f>
        <v>-0.13843888070692201</v>
      </c>
      <c r="E2271" s="112">
        <f>IF(C2271&lt;MAX($C$1897:C2271),C2271/MAX($C$1897:C2271)-1,0)</f>
        <v>0</v>
      </c>
      <c r="F2271">
        <f>IF(C2271&lt;MAX($C$2107:C2271),C2271/MAX($C$2107:C2271)-1,0)</f>
        <v>0</v>
      </c>
    </row>
    <row r="2272" spans="1:6" ht="15" thickBot="1">
      <c r="A2272" s="97">
        <v>42982</v>
      </c>
      <c r="B2272" s="98">
        <v>3.3439999999999999</v>
      </c>
      <c r="C2272" s="98">
        <v>3.5339999999999998</v>
      </c>
      <c r="D2272" s="132">
        <f>IF(C2272&lt;MAX($C$2:C2272),C2272/MAX($C$2:C2272)-1,0)</f>
        <v>-0.13254786450662737</v>
      </c>
      <c r="E2272" s="112">
        <f>IF(C2272&lt;MAX($C$1897:C2272),C2272/MAX($C$1897:C2272)-1,0)</f>
        <v>0</v>
      </c>
      <c r="F2272">
        <f>IF(C2272&lt;MAX($C$2107:C2272),C2272/MAX($C$2107:C2272)-1,0)</f>
        <v>0</v>
      </c>
    </row>
    <row r="2273" spans="1:9" ht="15" thickBot="1">
      <c r="A2273" s="97">
        <v>42983</v>
      </c>
      <c r="B2273" s="98">
        <v>3.33</v>
      </c>
      <c r="C2273" s="98">
        <v>3.52</v>
      </c>
      <c r="D2273" s="132">
        <f>IF(C2273&lt;MAX($C$2:C2273),C2273/MAX($C$2:C2273)-1,0)</f>
        <v>-0.13598429062346584</v>
      </c>
      <c r="E2273" s="112">
        <f>IF(C2273&lt;MAX($C$1897:C2273),C2273/MAX($C$1897:C2273)-1,0)</f>
        <v>-3.9615166949631408E-3</v>
      </c>
      <c r="F2273">
        <f>IF(C2273&lt;MAX($C$2107:C2273),C2273/MAX($C$2107:C2273)-1,0)</f>
        <v>-3.9615166949631408E-3</v>
      </c>
    </row>
    <row r="2274" spans="1:9" ht="15" thickBot="1">
      <c r="A2274" s="97">
        <v>42984</v>
      </c>
      <c r="B2274" s="98">
        <v>3.3180000000000001</v>
      </c>
      <c r="C2274" s="98">
        <v>3.508</v>
      </c>
      <c r="D2274" s="132">
        <f>IF(C2274&lt;MAX($C$2:C2274),C2274/MAX($C$2:C2274)-1,0)</f>
        <v>-0.13892979872361311</v>
      </c>
      <c r="E2274" s="112">
        <f>IF(C2274&lt;MAX($C$1897:C2274),C2274/MAX($C$1897:C2274)-1,0)</f>
        <v>-7.357102433503071E-3</v>
      </c>
      <c r="F2274">
        <f>IF(C2274&lt;MAX($C$2107:C2274),C2274/MAX($C$2107:C2274)-1,0)</f>
        <v>-7.357102433503071E-3</v>
      </c>
    </row>
    <row r="2275" spans="1:9" ht="15" thickBot="1">
      <c r="A2275" s="97">
        <v>42985</v>
      </c>
      <c r="B2275" s="98">
        <v>3.3559999999999999</v>
      </c>
      <c r="C2275" s="98">
        <v>3.5459999999999998</v>
      </c>
      <c r="D2275" s="132">
        <f>IF(C2275&lt;MAX($C$2:C2275),C2275/MAX($C$2:C2275)-1,0)</f>
        <v>-0.1296023564064801</v>
      </c>
      <c r="E2275" s="112">
        <f>IF(C2275&lt;MAX($C$1897:C2275),C2275/MAX($C$1897:C2275)-1,0)</f>
        <v>0</v>
      </c>
      <c r="F2275">
        <f>IF(C2275&lt;MAX($C$2107:C2275),C2275/MAX($C$2107:C2275)-1,0)</f>
        <v>0</v>
      </c>
    </row>
    <row r="2276" spans="1:9" ht="15" thickBot="1">
      <c r="A2276" s="97">
        <v>42986</v>
      </c>
      <c r="B2276" s="98">
        <v>3.367</v>
      </c>
      <c r="C2276" s="98">
        <v>3.5569999999999999</v>
      </c>
      <c r="D2276" s="132">
        <f>IF(C2276&lt;MAX($C$2:C2276),C2276/MAX($C$2:C2276)-1,0)</f>
        <v>-0.12690230731467844</v>
      </c>
      <c r="E2276" s="112">
        <f>IF(C2276&lt;MAX($C$1897:C2276),C2276/MAX($C$1897:C2276)-1,0)</f>
        <v>0</v>
      </c>
      <c r="F2276">
        <f>IF(C2276&lt;MAX($C$2107:C2276),C2276/MAX($C$2107:C2276)-1,0)</f>
        <v>0</v>
      </c>
    </row>
    <row r="2277" spans="1:9" ht="15" thickBot="1">
      <c r="A2277" s="97">
        <v>42989</v>
      </c>
      <c r="B2277" s="98">
        <v>3.3759999999999999</v>
      </c>
      <c r="C2277" s="98">
        <v>3.5659999999999998</v>
      </c>
      <c r="D2277" s="132">
        <f>IF(C2277&lt;MAX($C$2:C2277),C2277/MAX($C$2:C2277)-1,0)</f>
        <v>-0.12469317623956799</v>
      </c>
      <c r="E2277" s="112">
        <f>IF(C2277&lt;MAX($C$1897:C2277),C2277/MAX($C$1897:C2277)-1,0)</f>
        <v>0</v>
      </c>
      <c r="F2277">
        <f>IF(C2277&lt;MAX($C$2107:C2277),C2277/MAX($C$2107:C2277)-1,0)</f>
        <v>0</v>
      </c>
    </row>
    <row r="2278" spans="1:9" ht="15" thickBot="1">
      <c r="A2278" s="97">
        <v>42990</v>
      </c>
      <c r="B2278" s="98">
        <v>3.387</v>
      </c>
      <c r="C2278" s="98">
        <v>3.577</v>
      </c>
      <c r="D2278" s="132">
        <f>IF(C2278&lt;MAX($C$2:C2278),C2278/MAX($C$2:C2278)-1,0)</f>
        <v>-0.12199312714776633</v>
      </c>
      <c r="E2278" s="112">
        <f>IF(C2278&lt;MAX($C$1897:C2278),C2278/MAX($C$1897:C2278)-1,0)</f>
        <v>0</v>
      </c>
      <c r="F2278">
        <f>IF(C2278&lt;MAX($C$2107:C2278),C2278/MAX($C$2107:C2278)-1,0)</f>
        <v>0</v>
      </c>
    </row>
    <row r="2279" spans="1:9" ht="15" thickBot="1">
      <c r="A2279" s="97">
        <v>42991</v>
      </c>
      <c r="B2279" s="98">
        <v>3.4020000000000001</v>
      </c>
      <c r="C2279" s="98">
        <v>3.5920000000000001</v>
      </c>
      <c r="D2279" s="132">
        <f>IF(C2279&lt;MAX($C$2:C2279),C2279/MAX($C$2:C2279)-1,0)</f>
        <v>-0.11831124202258214</v>
      </c>
      <c r="E2279" s="112">
        <f>IF(C2279&lt;MAX($C$1897:C2279),C2279/MAX($C$1897:C2279)-1,0)</f>
        <v>0</v>
      </c>
      <c r="F2279">
        <f>IF(C2279&lt;MAX($C$2107:C2279),C2279/MAX($C$2107:C2279)-1,0)</f>
        <v>0</v>
      </c>
    </row>
    <row r="2280" spans="1:9" ht="15" thickBot="1">
      <c r="A2280" s="97">
        <v>42992</v>
      </c>
      <c r="B2280" s="98">
        <v>3.383</v>
      </c>
      <c r="C2280" s="98">
        <v>3.573</v>
      </c>
      <c r="D2280" s="132">
        <f>IF(C2280&lt;MAX($C$2:C2280),C2280/MAX($C$2:C2280)-1,0)</f>
        <v>-0.12297496318114876</v>
      </c>
      <c r="E2280" s="112">
        <f>IF(C2280&lt;MAX($C$1897:C2280),C2280/MAX($C$1897:C2280)-1,0)</f>
        <v>-5.289532293986654E-3</v>
      </c>
      <c r="F2280">
        <f>IF(C2280&lt;MAX($C$2107:C2280),C2280/MAX($C$2107:C2280)-1,0)</f>
        <v>-5.289532293986654E-3</v>
      </c>
    </row>
    <row r="2281" spans="1:9" ht="15" thickBot="1">
      <c r="A2281" s="97">
        <v>42993</v>
      </c>
      <c r="B2281" s="98">
        <v>3.38</v>
      </c>
      <c r="C2281" s="98">
        <v>3.57</v>
      </c>
      <c r="D2281" s="132">
        <f>IF(C2281&lt;MAX($C$2:C2281),C2281/MAX($C$2:C2281)-1,0)</f>
        <v>-0.12371134020618557</v>
      </c>
      <c r="E2281" s="112">
        <f>IF(C2281&lt;MAX($C$1897:C2281),C2281/MAX($C$1897:C2281)-1,0)</f>
        <v>-6.1247216035635876E-3</v>
      </c>
      <c r="F2281">
        <f>IF(C2281&lt;MAX($C$2107:C2281),C2281/MAX($C$2107:C2281)-1,0)</f>
        <v>-6.1247216035635876E-3</v>
      </c>
    </row>
    <row r="2282" spans="1:9" ht="15" thickBot="1">
      <c r="A2282" s="101">
        <v>42996</v>
      </c>
      <c r="B2282" s="98">
        <v>3.403</v>
      </c>
      <c r="C2282" s="98">
        <v>3.593</v>
      </c>
      <c r="D2282" s="132">
        <f>IF(C2282&lt;MAX($C$2:C2282),C2282/MAX($C$2:C2282)-1,0)</f>
        <v>-0.11806578301423665</v>
      </c>
      <c r="E2282" s="112">
        <f>IF(C2282&lt;MAX($C$1897:C2282),C2282/MAX($C$1897:C2282)-1,0)</f>
        <v>0</v>
      </c>
      <c r="F2282">
        <f>IF(C2282&lt;MAX($C$2107:C2282),C2282/MAX($C$2107:C2282)-1,0)</f>
        <v>0</v>
      </c>
      <c r="G2282">
        <v>8.33</v>
      </c>
      <c r="H2282">
        <v>23.98</v>
      </c>
      <c r="I2282">
        <v>29.41</v>
      </c>
    </row>
    <row r="2283" spans="1:9" ht="15" thickBot="1">
      <c r="A2283" s="97">
        <v>42997</v>
      </c>
      <c r="B2283" s="98">
        <v>3.3639999999999999</v>
      </c>
      <c r="C2283" s="98">
        <v>3.5539999999999998</v>
      </c>
      <c r="D2283" s="132">
        <f>IF(C2283&lt;MAX($C$2:C2283),C2283/MAX($C$2:C2283)-1,0)</f>
        <v>-0.12763868433971526</v>
      </c>
      <c r="E2283" s="112">
        <f>IF(C2283&lt;MAX($C$1897:C2283),C2283/MAX($C$1897:C2283)-1,0)</f>
        <v>-1.0854439187308662E-2</v>
      </c>
      <c r="F2283">
        <f>IF(C2283&lt;MAX($C$2107:C2283),C2283/MAX($C$2107:C2283)-1,0)</f>
        <v>-1.0854439187308662E-2</v>
      </c>
    </row>
    <row r="2284" spans="1:9" ht="15" thickBot="1">
      <c r="A2284" s="97">
        <v>42998</v>
      </c>
      <c r="B2284" s="98">
        <v>3.38</v>
      </c>
      <c r="C2284" s="98">
        <v>3.57</v>
      </c>
      <c r="D2284" s="132">
        <f>IF(C2284&lt;MAX($C$2:C2284),C2284/MAX($C$2:C2284)-1,0)</f>
        <v>-0.12371134020618557</v>
      </c>
      <c r="E2284" s="112">
        <f>IF(C2284&lt;MAX($C$1897:C2284),C2284/MAX($C$1897:C2284)-1,0)</f>
        <v>-6.4013359309769147E-3</v>
      </c>
      <c r="F2284">
        <f>IF(C2284&lt;MAX($C$2107:C2284),C2284/MAX($C$2107:C2284)-1,0)</f>
        <v>-6.4013359309769147E-3</v>
      </c>
    </row>
    <row r="2285" spans="1:9" ht="15" thickBot="1">
      <c r="A2285" s="97">
        <v>42999</v>
      </c>
      <c r="B2285" s="98">
        <v>3.37</v>
      </c>
      <c r="C2285" s="98">
        <v>3.56</v>
      </c>
      <c r="D2285" s="132">
        <f>IF(C2285&lt;MAX($C$2:C2285),C2285/MAX($C$2:C2285)-1,0)</f>
        <v>-0.12616593028964163</v>
      </c>
      <c r="E2285" s="112">
        <f>IF(C2285&lt;MAX($C$1897:C2285),C2285/MAX($C$1897:C2285)-1,0)</f>
        <v>-9.1845254661842013E-3</v>
      </c>
      <c r="F2285">
        <f>IF(C2285&lt;MAX($C$2107:C2285),C2285/MAX($C$2107:C2285)-1,0)</f>
        <v>-9.1845254661842013E-3</v>
      </c>
      <c r="G2285">
        <f>B2291/B2270-1</f>
        <v>5.0729040097205358E-2</v>
      </c>
    </row>
    <row r="2286" spans="1:9" ht="15" thickBot="1">
      <c r="A2286" s="97">
        <v>43000</v>
      </c>
      <c r="B2286" s="98">
        <v>3.3759999999999999</v>
      </c>
      <c r="C2286" s="98">
        <v>3.5659999999999998</v>
      </c>
      <c r="D2286" s="132">
        <f>IF(C2286&lt;MAX($C$2:C2286),C2286/MAX($C$2:C2286)-1,0)</f>
        <v>-0.12469317623956799</v>
      </c>
      <c r="E2286" s="112">
        <f>IF(C2286&lt;MAX($C$1897:C2286),C2286/MAX($C$1897:C2286)-1,0)</f>
        <v>-7.5146117450598515E-3</v>
      </c>
      <c r="F2286">
        <f>IF(C2286&lt;MAX($C$2107:C2286),C2286/MAX($C$2107:C2286)-1,0)</f>
        <v>-7.5146117450598515E-3</v>
      </c>
    </row>
    <row r="2287" spans="1:9" ht="15" thickBot="1">
      <c r="A2287" s="97">
        <v>43003</v>
      </c>
      <c r="B2287" s="98">
        <v>3.3580000000000001</v>
      </c>
      <c r="C2287" s="98">
        <v>3.548</v>
      </c>
      <c r="D2287" s="132">
        <f>IF(C2287&lt;MAX($C$2:C2287),C2287/MAX($C$2:C2287)-1,0)</f>
        <v>-0.12911143838978889</v>
      </c>
      <c r="E2287" s="112">
        <f>IF(C2287&lt;MAX($C$1897:C2287),C2287/MAX($C$1897:C2287)-1,0)</f>
        <v>-1.2524352908433012E-2</v>
      </c>
      <c r="F2287">
        <f>IF(C2287&lt;MAX($C$2107:C2287),C2287/MAX($C$2107:C2287)-1,0)</f>
        <v>-1.2524352908433012E-2</v>
      </c>
    </row>
    <row r="2288" spans="1:9" ht="15" thickBot="1">
      <c r="A2288" s="97">
        <v>43004</v>
      </c>
      <c r="B2288" s="98">
        <v>3.3490000000000002</v>
      </c>
      <c r="C2288" s="98">
        <v>3.5390000000000001</v>
      </c>
      <c r="D2288" s="132">
        <f>IF(C2288&lt;MAX($C$2:C2288),C2288/MAX($C$2:C2288)-1,0)</f>
        <v>-0.13132056946489934</v>
      </c>
      <c r="E2288" s="112">
        <f>IF(C2288&lt;MAX($C$1897:C2288),C2288/MAX($C$1897:C2288)-1,0)</f>
        <v>-1.5029223490119592E-2</v>
      </c>
      <c r="F2288">
        <f>IF(C2288&lt;MAX($C$2107:C2288),C2288/MAX($C$2107:C2288)-1,0)</f>
        <v>-1.5029223490119592E-2</v>
      </c>
    </row>
    <row r="2289" spans="1:6" ht="15" thickBot="1">
      <c r="A2289" s="97">
        <v>43005</v>
      </c>
      <c r="B2289" s="98">
        <v>3.3839999999999999</v>
      </c>
      <c r="C2289" s="98">
        <v>3.5739999999999998</v>
      </c>
      <c r="D2289" s="132">
        <f>IF(C2289&lt;MAX($C$2:C2289),C2289/MAX($C$2:C2289)-1,0)</f>
        <v>-0.12272950417280315</v>
      </c>
      <c r="E2289" s="112">
        <f>IF(C2289&lt;MAX($C$1897:C2289),C2289/MAX($C$1897:C2289)-1,0)</f>
        <v>-5.2880601168939778E-3</v>
      </c>
      <c r="F2289">
        <f>IF(C2289&lt;MAX($C$2107:C2289),C2289/MAX($C$2107:C2289)-1,0)</f>
        <v>-5.2880601168939778E-3</v>
      </c>
    </row>
    <row r="2290" spans="1:6" ht="15" thickBot="1">
      <c r="A2290" s="97">
        <v>43006</v>
      </c>
      <c r="B2290" s="98">
        <v>3.4420000000000002</v>
      </c>
      <c r="C2290" s="98">
        <v>3.6320000000000001</v>
      </c>
      <c r="D2290" s="132">
        <f>IF(C2290&lt;MAX($C$2:C2290),C2290/MAX($C$2:C2290)-1,0)</f>
        <v>-0.10849288168875793</v>
      </c>
      <c r="E2290" s="112">
        <f>IF(C2290&lt;MAX($C$1897:C2290),C2290/MAX($C$1897:C2290)-1,0)</f>
        <v>0</v>
      </c>
      <c r="F2290">
        <f>IF(C2290&lt;MAX($C$2107:C2290),C2290/MAX($C$2107:C2290)-1,0)</f>
        <v>0</v>
      </c>
    </row>
    <row r="2291" spans="1:6" ht="15" thickBot="1">
      <c r="A2291" s="97">
        <v>43007</v>
      </c>
      <c r="B2291" s="280">
        <v>3.4590000000000001</v>
      </c>
      <c r="C2291" s="98">
        <v>3.649</v>
      </c>
      <c r="D2291" s="132">
        <f>IF(C2291&lt;MAX($C$2:C2291),C2291/MAX($C$2:C2291)-1,0)</f>
        <v>-0.10432007854688263</v>
      </c>
      <c r="E2291" s="112">
        <f>IF(C2291&lt;MAX($C$1897:C2291),C2291/MAX($C$1897:C2291)-1,0)</f>
        <v>0</v>
      </c>
      <c r="F2291">
        <f>IF(C2291&lt;MAX($C$2107:C2291),C2291/MAX($C$2107:C2291)-1,0)</f>
        <v>0</v>
      </c>
    </row>
    <row r="2292" spans="1:6" ht="15" thickBot="1">
      <c r="A2292" s="97">
        <v>43017</v>
      </c>
      <c r="B2292" s="98">
        <v>3.49</v>
      </c>
      <c r="C2292" s="98">
        <v>3.68</v>
      </c>
      <c r="D2292" s="132">
        <f>IF(C2292&lt;MAX($C$2:C2292),C2292/MAX($C$2:C2292)-1,0)</f>
        <v>-9.6710849288168754E-2</v>
      </c>
      <c r="E2292" s="112">
        <f>IF(C2292&lt;MAX($C$1897:C2292),C2292/MAX($C$1897:C2292)-1,0)</f>
        <v>0</v>
      </c>
      <c r="F2292">
        <f>IF(C2292&lt;MAX($C$2107:C2292),C2292/MAX($C$2107:C2292)-1,0)</f>
        <v>0</v>
      </c>
    </row>
    <row r="2293" spans="1:6" ht="15" thickBot="1">
      <c r="A2293" s="97">
        <v>43018</v>
      </c>
      <c r="B2293" s="224">
        <v>3.4809999999999999</v>
      </c>
      <c r="C2293" s="224">
        <v>3.6709999999999998</v>
      </c>
      <c r="D2293" s="132">
        <f>IF(C2293&lt;MAX($C$2:C2293),C2293/MAX($C$2:C2293)-1,0)</f>
        <v>-9.8919980363279314E-2</v>
      </c>
      <c r="E2293" s="112">
        <f>IF(C2293&lt;MAX($C$1897:C2293),C2293/MAX($C$1897:C2293)-1,0)</f>
        <v>-2.4456521739131265E-3</v>
      </c>
    </row>
    <row r="2294" spans="1:6" ht="15" thickBot="1">
      <c r="A2294" s="97">
        <v>43019</v>
      </c>
      <c r="B2294" s="224">
        <v>3.5150000000000001</v>
      </c>
      <c r="C2294" s="223">
        <v>3.7050000000000001</v>
      </c>
      <c r="D2294" s="132">
        <f>IF(C2294&lt;MAX($C$2:C2294),C2294/MAX($C$2:C2294)-1,0)</f>
        <v>-9.0574374079528619E-2</v>
      </c>
      <c r="E2294" s="112">
        <f>IF(C2294&lt;MAX($C$1897:C2294),C2294/MAX($C$1897:C2294)-1,0)</f>
        <v>0</v>
      </c>
    </row>
    <row r="2295" spans="1:6" ht="15" thickBot="1">
      <c r="A2295" s="97">
        <v>43020</v>
      </c>
      <c r="B2295" s="223">
        <v>3.5430000000000001</v>
      </c>
      <c r="C2295" s="223">
        <v>3.7330000000000001</v>
      </c>
      <c r="D2295" s="132">
        <f>IF(C2295&lt;MAX($C$2:C2295),C2295/MAX($C$2:C2295)-1,0)</f>
        <v>-8.3701521845851667E-2</v>
      </c>
      <c r="E2295" s="112">
        <f>IF(C2295&lt;MAX($C$1897:C2295),C2295/MAX($C$1897:C2295)-1,0)</f>
        <v>0</v>
      </c>
    </row>
    <row r="2296" spans="1:6" ht="15" thickBot="1">
      <c r="A2296" s="97">
        <v>43021</v>
      </c>
      <c r="B2296" s="225">
        <v>3.6139999999999999</v>
      </c>
      <c r="C2296" s="224">
        <v>3.8039999999999998</v>
      </c>
      <c r="D2296" s="132">
        <f>IF(C2296&lt;MAX($C$2:C2296),C2296/MAX($C$2:C2296)-1,0)</f>
        <v>-6.6273932253313683E-2</v>
      </c>
      <c r="E2296" s="112">
        <f>IF(C2296&lt;MAX($C$1897:C2296),C2296/MAX($C$1897:C2296)-1,0)</f>
        <v>0</v>
      </c>
    </row>
    <row r="2297" spans="1:6" ht="15" thickBot="1">
      <c r="A2297" s="97">
        <v>43024</v>
      </c>
      <c r="B2297" s="306">
        <v>3.629</v>
      </c>
      <c r="C2297" s="307">
        <v>3.819</v>
      </c>
      <c r="D2297" s="132">
        <f>IF(C2297&lt;MAX($C$2:C2297),C2297/MAX($C$2:C2297)-1,0)</f>
        <v>-6.2592047128129602E-2</v>
      </c>
      <c r="E2297" s="112">
        <f>IF(C2297&lt;MAX($C$1897:C2297),C2297/MAX($C$1897:C2297)-1,0)</f>
        <v>0</v>
      </c>
    </row>
    <row r="2298" spans="1:6" ht="15" thickBot="1">
      <c r="A2298" s="97">
        <v>43025</v>
      </c>
      <c r="B2298" s="307">
        <v>3.649</v>
      </c>
      <c r="C2298" s="307">
        <v>3.839</v>
      </c>
      <c r="D2298" s="132">
        <f>IF(C2298&lt;MAX($C$2:C2298),C2298/MAX($C$2:C2298)-1,0)</f>
        <v>-5.7682866961217494E-2</v>
      </c>
      <c r="E2298" s="112">
        <f>IF(C2298&lt;MAX($C$1897:C2298),C2298/MAX($C$1897:C2298)-1,0)</f>
        <v>0</v>
      </c>
    </row>
    <row r="2299" spans="1:6" ht="15" thickBot="1">
      <c r="A2299" s="97">
        <v>43026</v>
      </c>
      <c r="B2299" s="307">
        <v>3.7120000000000002</v>
      </c>
      <c r="C2299" s="307">
        <v>3.9020000000000001</v>
      </c>
      <c r="D2299" s="132">
        <f>IF(C2299&lt;MAX($C$2:C2299),C2299/MAX($C$2:C2299)-1,0)</f>
        <v>-4.2218949435444242E-2</v>
      </c>
      <c r="E2299" s="112">
        <f>IF(C2299&lt;MAX($C$1897:C2299),C2299/MAX($C$1897:C2299)-1,0)</f>
        <v>0</v>
      </c>
    </row>
    <row r="2300" spans="1:6" ht="15" thickBot="1">
      <c r="A2300" s="97">
        <v>43027</v>
      </c>
      <c r="B2300" s="308">
        <v>3.69</v>
      </c>
      <c r="C2300" s="308">
        <v>3.88</v>
      </c>
      <c r="D2300" s="132">
        <f>IF(C2300&lt;MAX($C$2:C2300),C2300/MAX($C$2:C2300)-1,0)</f>
        <v>-4.7619047619047561E-2</v>
      </c>
      <c r="E2300" s="112">
        <f>IF(C2300&lt;MAX($C$1897:C2300),C2300/MAX($C$1897:C2300)-1,0)</f>
        <v>-5.6381342901077325E-3</v>
      </c>
    </row>
    <row r="2301" spans="1:6" ht="15" thickBot="1">
      <c r="A2301" s="97">
        <v>43028</v>
      </c>
      <c r="B2301" s="307">
        <v>3.6549999999999998</v>
      </c>
      <c r="C2301" s="306">
        <v>3.8450000000000002</v>
      </c>
      <c r="D2301" s="132">
        <f>IF(C2301&lt;MAX($C$2:C2301),C2301/MAX($C$2:C2301)-1,0)</f>
        <v>-5.621011291114375E-2</v>
      </c>
      <c r="E2301" s="112">
        <f>IF(C2301&lt;MAX($C$1897:C2301),C2301/MAX($C$1897:C2301)-1,0)</f>
        <v>-1.4607893388006166E-2</v>
      </c>
    </row>
    <row r="2302" spans="1:6">
      <c r="A2302" s="220"/>
      <c r="B2302" s="308"/>
      <c r="C2302" s="308"/>
      <c r="D2302" s="132"/>
    </row>
    <row r="2303" spans="1:6">
      <c r="A2303" s="220"/>
      <c r="B2303" s="308"/>
      <c r="C2303" s="308"/>
      <c r="D2303" s="132"/>
    </row>
    <row r="2304" spans="1:6" ht="15" thickBot="1">
      <c r="A2304" s="3"/>
      <c r="B2304" s="24" t="s">
        <v>228</v>
      </c>
      <c r="C2304" s="22" t="s">
        <v>4</v>
      </c>
    </row>
    <row r="2305" spans="1:4" ht="15" thickBot="1">
      <c r="A2305" s="82" t="s">
        <v>752</v>
      </c>
      <c r="B2305" s="99">
        <f>(B2301-1)*365/(A2301-A2)</f>
        <v>0.28007947976878611</v>
      </c>
      <c r="C2305" s="3">
        <f>MIN(D6:D2295)</f>
        <v>-0.45164457535591551</v>
      </c>
    </row>
    <row r="2306" spans="1:4" ht="15" thickBot="1">
      <c r="A2306" s="82" t="s">
        <v>580</v>
      </c>
      <c r="B2306" s="99">
        <f>(B2301-B1898)/B1898*365/(A2301-A1898)</f>
        <v>0.40995098619743808</v>
      </c>
      <c r="C2306" s="24">
        <f>MIN(E1901:E2295)</f>
        <v>-0.13253012048192769</v>
      </c>
    </row>
    <row r="2307" spans="1:4" ht="27.75" thickBot="1">
      <c r="A2307" s="109" t="s">
        <v>850</v>
      </c>
      <c r="B2307" s="99">
        <f>B2301/B2107-1</f>
        <v>0.36737747848858948</v>
      </c>
      <c r="C2307" s="3">
        <f>MIN(E2111:E2295)</f>
        <v>-0.13253012048192769</v>
      </c>
      <c r="D2307" s="112">
        <f>MIN(F2108:F2292)</f>
        <v>-6.9507509605309048E-2</v>
      </c>
    </row>
  </sheetData>
  <sortState ref="A2:D2292">
    <sortCondition ref="A1"/>
  </sortState>
  <phoneticPr fontId="2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K2775"/>
  <sheetViews>
    <sheetView topLeftCell="A2737" workbookViewId="0">
      <selection activeCell="B2768" sqref="B2768"/>
    </sheetView>
  </sheetViews>
  <sheetFormatPr defaultRowHeight="14.25"/>
  <cols>
    <col min="1" max="1" width="10.375" customWidth="1"/>
    <col min="5" max="5" width="12.875" style="112" bestFit="1" customWidth="1"/>
    <col min="6" max="6" width="9" style="112"/>
  </cols>
  <sheetData>
    <row r="1" spans="1:7" ht="15" thickBot="1"/>
    <row r="2" spans="1:7" ht="15" thickBot="1">
      <c r="D2" s="99"/>
      <c r="E2" s="99"/>
      <c r="F2" s="99"/>
      <c r="G2" s="98"/>
    </row>
    <row r="3" spans="1:7" ht="15" thickBot="1">
      <c r="A3" s="97">
        <v>38882</v>
      </c>
      <c r="B3" s="98">
        <v>1</v>
      </c>
      <c r="C3" s="98">
        <v>1</v>
      </c>
      <c r="D3" s="99"/>
      <c r="E3" s="105"/>
      <c r="F3" s="105"/>
      <c r="G3" s="98"/>
    </row>
    <row r="4" spans="1:7" ht="15" thickBot="1">
      <c r="A4" s="97">
        <v>38884</v>
      </c>
      <c r="B4" s="98">
        <v>1.0014000000000001</v>
      </c>
      <c r="C4" s="98">
        <v>1.0014000000000001</v>
      </c>
      <c r="D4" s="99">
        <f>IF(C4&lt;MAX($C$3:C4),C4/MAX($C$3:C4)-1,0)</f>
        <v>0</v>
      </c>
      <c r="E4" s="105"/>
      <c r="F4" s="105"/>
      <c r="G4" s="98"/>
    </row>
    <row r="5" spans="1:7" ht="15" thickBot="1">
      <c r="A5" s="97">
        <v>38891</v>
      </c>
      <c r="B5" s="98">
        <v>1.0035000000000001</v>
      </c>
      <c r="C5" s="98">
        <v>1.0035000000000001</v>
      </c>
      <c r="D5" s="99">
        <f>IF(C5&lt;MAX($C$3:C5),C5/MAX($C$3:C5)-1,0)</f>
        <v>0</v>
      </c>
      <c r="E5" s="105"/>
      <c r="F5" s="105"/>
      <c r="G5" s="98"/>
    </row>
    <row r="6" spans="1:7" ht="15" thickBot="1">
      <c r="A6" s="97">
        <v>38898</v>
      </c>
      <c r="B6" s="98">
        <v>1.0116000000000001</v>
      </c>
      <c r="C6" s="98">
        <v>1.0116000000000001</v>
      </c>
      <c r="D6" s="99">
        <f>IF(C6&lt;MAX($C$3:C6),C6/MAX($C$3:C6)-1,0)</f>
        <v>0</v>
      </c>
      <c r="E6" s="105"/>
      <c r="F6" s="105"/>
      <c r="G6" s="98"/>
    </row>
    <row r="7" spans="1:7" ht="15" thickBot="1">
      <c r="A7" s="97">
        <v>38905</v>
      </c>
      <c r="B7" s="98">
        <v>1.0236000000000001</v>
      </c>
      <c r="C7" s="98">
        <v>1.0236000000000001</v>
      </c>
      <c r="D7" s="99">
        <f>IF(C7&lt;MAX($C$3:C7),C7/MAX($C$3:C7)-1,0)</f>
        <v>0</v>
      </c>
      <c r="E7" s="105"/>
      <c r="F7" s="105"/>
      <c r="G7" s="98"/>
    </row>
    <row r="8" spans="1:7" ht="15" thickBot="1">
      <c r="A8" s="97">
        <v>38912</v>
      </c>
      <c r="B8" s="98">
        <v>1.0147999999999999</v>
      </c>
      <c r="C8" s="98">
        <v>1.0147999999999999</v>
      </c>
      <c r="D8" s="99">
        <f>IF(C8&lt;MAX($C$3:C8),C8/MAX($C$3:C8)-1,0)</f>
        <v>-8.5971082454084913E-3</v>
      </c>
      <c r="E8" s="105"/>
      <c r="F8" s="105"/>
      <c r="G8" s="98"/>
    </row>
    <row r="9" spans="1:7" ht="15" thickBot="1">
      <c r="A9" s="97">
        <v>38919</v>
      </c>
      <c r="B9" s="98">
        <v>1.0148999999999999</v>
      </c>
      <c r="C9" s="98">
        <v>1.0148999999999999</v>
      </c>
      <c r="D9" s="99">
        <f>IF(C9&lt;MAX($C$3:C9),C9/MAX($C$3:C9)-1,0)</f>
        <v>-8.4994138335289238E-3</v>
      </c>
      <c r="E9" s="105"/>
      <c r="F9" s="105"/>
      <c r="G9" s="98"/>
    </row>
    <row r="10" spans="1:7" ht="15" thickBot="1">
      <c r="A10" s="97">
        <v>38922</v>
      </c>
      <c r="B10" s="98">
        <v>1.0153000000000001</v>
      </c>
      <c r="C10" s="98">
        <v>1.0153000000000001</v>
      </c>
      <c r="D10" s="99">
        <f>IF(C10&lt;MAX($C$3:C10),C10/MAX($C$3:C10)-1,0)</f>
        <v>-8.1086361860100986E-3</v>
      </c>
      <c r="E10" s="105"/>
      <c r="F10" s="105"/>
      <c r="G10" s="98"/>
    </row>
    <row r="11" spans="1:7" ht="15" thickBot="1">
      <c r="A11" s="97">
        <v>38923</v>
      </c>
      <c r="B11" s="98">
        <v>1.0192000000000001</v>
      </c>
      <c r="C11" s="98">
        <v>1.0192000000000001</v>
      </c>
      <c r="D11" s="99">
        <f>IF(C11&lt;MAX($C$3:C11),C11/MAX($C$3:C11)-1,0)</f>
        <v>-4.2985541227041901E-3</v>
      </c>
      <c r="E11" s="105"/>
      <c r="F11" s="105"/>
      <c r="G11" s="98"/>
    </row>
    <row r="12" spans="1:7" ht="15" thickBot="1">
      <c r="A12" s="97">
        <v>38924</v>
      </c>
      <c r="B12" s="98">
        <v>1.0185</v>
      </c>
      <c r="C12" s="98">
        <v>1.0185</v>
      </c>
      <c r="D12" s="99">
        <f>IF(C12&lt;MAX($C$3:C12),C12/MAX($C$3:C12)-1,0)</f>
        <v>-4.9824150058617178E-3</v>
      </c>
      <c r="E12" s="105"/>
      <c r="F12" s="105"/>
      <c r="G12" s="98"/>
    </row>
    <row r="13" spans="1:7" ht="15" thickBot="1">
      <c r="A13" s="97">
        <v>38925</v>
      </c>
      <c r="B13" s="98">
        <v>1.0156000000000001</v>
      </c>
      <c r="C13" s="98">
        <v>1.0156000000000001</v>
      </c>
      <c r="D13" s="99">
        <f>IF(C13&lt;MAX($C$3:C13),C13/MAX($C$3:C13)-1,0)</f>
        <v>-7.8155529503712851E-3</v>
      </c>
      <c r="E13" s="105"/>
      <c r="F13" s="105"/>
      <c r="G13" s="98"/>
    </row>
    <row r="14" spans="1:7" ht="15" thickBot="1">
      <c r="A14" s="97">
        <v>38926</v>
      </c>
      <c r="B14" s="98">
        <v>1.01</v>
      </c>
      <c r="C14" s="98">
        <v>1.01</v>
      </c>
      <c r="D14" s="99">
        <f>IF(C14&lt;MAX($C$3:C14),C14/MAX($C$3:C14)-1,0)</f>
        <v>-1.3286440015631173E-2</v>
      </c>
      <c r="E14" s="105"/>
      <c r="F14" s="105"/>
      <c r="G14" s="98"/>
    </row>
    <row r="15" spans="1:7" ht="15" thickBot="1">
      <c r="A15" s="97">
        <v>38929</v>
      </c>
      <c r="B15" s="98">
        <v>1.0003</v>
      </c>
      <c r="C15" s="98">
        <v>1.0003</v>
      </c>
      <c r="D15" s="99">
        <f>IF(C15&lt;MAX($C$3:C15),C15/MAX($C$3:C15)-1,0)</f>
        <v>-2.2762797967956327E-2</v>
      </c>
      <c r="E15" s="105"/>
      <c r="F15" s="105"/>
      <c r="G15" s="98"/>
    </row>
    <row r="16" spans="1:7" ht="15" thickBot="1">
      <c r="A16" s="97">
        <v>38930</v>
      </c>
      <c r="B16" s="98">
        <v>1.0011000000000001</v>
      </c>
      <c r="C16" s="98">
        <v>1.0011000000000001</v>
      </c>
      <c r="D16" s="99">
        <f>IF(C16&lt;MAX($C$3:C16),C16/MAX($C$3:C16)-1,0)</f>
        <v>-2.1981242672919121E-2</v>
      </c>
      <c r="E16" s="105"/>
      <c r="F16" s="105"/>
      <c r="G16" s="98"/>
    </row>
    <row r="17" spans="1:7" ht="15" thickBot="1">
      <c r="A17" s="97">
        <v>38931</v>
      </c>
      <c r="B17" s="98">
        <v>1.0007999999999999</v>
      </c>
      <c r="C17" s="98">
        <v>1.0007999999999999</v>
      </c>
      <c r="D17" s="99">
        <f>IF(C17&lt;MAX($C$3:C17),C17/MAX($C$3:C17)-1,0)</f>
        <v>-2.2274325908558157E-2</v>
      </c>
      <c r="E17" s="105"/>
      <c r="F17" s="105"/>
      <c r="G17" s="98"/>
    </row>
    <row r="18" spans="1:7" ht="15" thickBot="1">
      <c r="A18" s="97">
        <v>38932</v>
      </c>
      <c r="B18" s="98">
        <v>1.0002</v>
      </c>
      <c r="C18" s="98">
        <v>1.0002</v>
      </c>
      <c r="D18" s="99">
        <f>IF(C18&lt;MAX($C$3:C18),C18/MAX($C$3:C18)-1,0)</f>
        <v>-2.2860492379836006E-2</v>
      </c>
      <c r="E18" s="105"/>
      <c r="F18" s="105"/>
      <c r="G18" s="98"/>
    </row>
    <row r="19" spans="1:7" ht="15" thickBot="1">
      <c r="A19" s="97">
        <v>38933</v>
      </c>
      <c r="B19" s="98">
        <v>0.99419999999999997</v>
      </c>
      <c r="C19" s="98">
        <v>0.99419999999999997</v>
      </c>
      <c r="D19" s="99">
        <f>IF(C19&lt;MAX($C$3:C19),C19/MAX($C$3:C19)-1,0)</f>
        <v>-2.8722157092614387E-2</v>
      </c>
      <c r="E19" s="105"/>
      <c r="F19" s="105"/>
      <c r="G19" s="98"/>
    </row>
    <row r="20" spans="1:7" ht="15" thickBot="1">
      <c r="A20" s="97">
        <v>38936</v>
      </c>
      <c r="B20" s="98">
        <v>0.99129999999999996</v>
      </c>
      <c r="C20" s="98">
        <v>0.99129999999999996</v>
      </c>
      <c r="D20" s="99">
        <f>IF(C20&lt;MAX($C$3:C20),C20/MAX($C$3:C20)-1,0)</f>
        <v>-3.1555295037123954E-2</v>
      </c>
      <c r="E20" s="105"/>
      <c r="F20" s="105"/>
      <c r="G20" s="98"/>
    </row>
    <row r="21" spans="1:7" ht="15" thickBot="1">
      <c r="A21" s="97">
        <v>38937</v>
      </c>
      <c r="B21" s="98">
        <v>0.99919999999999998</v>
      </c>
      <c r="C21" s="98">
        <v>0.99919999999999998</v>
      </c>
      <c r="D21" s="99">
        <f>IF(C21&lt;MAX($C$3:C21),C21/MAX($C$3:C21)-1,0)</f>
        <v>-2.3837436498632347E-2</v>
      </c>
      <c r="E21" s="105"/>
      <c r="F21" s="105"/>
      <c r="G21" s="102"/>
    </row>
    <row r="22" spans="1:7" ht="15" thickBot="1">
      <c r="A22" s="101">
        <v>38938</v>
      </c>
      <c r="B22" s="98">
        <v>0.99839999999999995</v>
      </c>
      <c r="C22" s="98">
        <v>0.99839999999999995</v>
      </c>
      <c r="D22" s="99">
        <f>IF(C22&lt;MAX($C$3:C22),C22/MAX($C$3:C22)-1,0)</f>
        <v>-2.4618991793669553E-2</v>
      </c>
      <c r="E22" s="99"/>
      <c r="F22" s="99"/>
      <c r="G22" s="98"/>
    </row>
    <row r="23" spans="1:7" ht="15" thickBot="1">
      <c r="A23" s="97">
        <v>38939</v>
      </c>
      <c r="B23" s="98">
        <v>1.0035000000000001</v>
      </c>
      <c r="C23" s="98">
        <v>1.0035000000000001</v>
      </c>
      <c r="D23" s="99">
        <f>IF(C23&lt;MAX($C$3:C23),C23/MAX($C$3:C23)-1,0)</f>
        <v>-1.9636576787807725E-2</v>
      </c>
      <c r="E23" s="105"/>
      <c r="F23" s="105"/>
      <c r="G23" s="98"/>
    </row>
    <row r="24" spans="1:7" ht="15" thickBot="1">
      <c r="A24" s="97">
        <v>38940</v>
      </c>
      <c r="B24" s="98">
        <v>1.0035000000000001</v>
      </c>
      <c r="C24" s="98">
        <v>1.0035000000000001</v>
      </c>
      <c r="D24" s="99">
        <f>IF(C24&lt;MAX($C$3:C24),C24/MAX($C$3:C24)-1,0)</f>
        <v>-1.9636576787807725E-2</v>
      </c>
      <c r="E24" s="105"/>
      <c r="F24" s="105"/>
      <c r="G24" s="98"/>
    </row>
    <row r="25" spans="1:7" ht="15" thickBot="1">
      <c r="A25" s="97">
        <v>38943</v>
      </c>
      <c r="B25" s="98">
        <v>0.99580000000000002</v>
      </c>
      <c r="C25" s="98">
        <v>0.99580000000000002</v>
      </c>
      <c r="D25" s="99">
        <f>IF(C25&lt;MAX($C$3:C25),C25/MAX($C$3:C25)-1,0)</f>
        <v>-2.7159046502540085E-2</v>
      </c>
      <c r="E25" s="105"/>
      <c r="F25" s="105"/>
      <c r="G25" s="98"/>
    </row>
    <row r="26" spans="1:7" ht="15" thickBot="1">
      <c r="A26" s="97">
        <v>38944</v>
      </c>
      <c r="B26" s="98">
        <v>1.0003</v>
      </c>
      <c r="C26" s="98">
        <v>1.0003</v>
      </c>
      <c r="D26" s="99">
        <f>IF(C26&lt;MAX($C$3:C26),C26/MAX($C$3:C26)-1,0)</f>
        <v>-2.2762797967956327E-2</v>
      </c>
      <c r="E26" s="105"/>
      <c r="F26" s="105"/>
      <c r="G26" s="98"/>
    </row>
    <row r="27" spans="1:7" ht="15" thickBot="1">
      <c r="A27" s="97">
        <v>38945</v>
      </c>
      <c r="B27" s="98">
        <v>1.0048999999999999</v>
      </c>
      <c r="C27" s="98">
        <v>1.0048999999999999</v>
      </c>
      <c r="D27" s="99">
        <f>IF(C27&lt;MAX($C$3:C27),C27/MAX($C$3:C27)-1,0)</f>
        <v>-1.8268855021492891E-2</v>
      </c>
      <c r="E27" s="105"/>
      <c r="F27" s="105"/>
      <c r="G27" s="98"/>
    </row>
    <row r="28" spans="1:7" ht="15" thickBot="1">
      <c r="A28" s="97">
        <v>38946</v>
      </c>
      <c r="B28" s="98">
        <v>1.002</v>
      </c>
      <c r="C28" s="98">
        <v>1.002</v>
      </c>
      <c r="D28" s="99">
        <f>IF(C28&lt;MAX($C$3:C28),C28/MAX($C$3:C28)-1,0)</f>
        <v>-2.1101992966002459E-2</v>
      </c>
      <c r="E28" s="105"/>
      <c r="F28" s="105"/>
      <c r="G28" s="98"/>
    </row>
    <row r="29" spans="1:7" ht="15" thickBot="1">
      <c r="A29" s="97">
        <v>38947</v>
      </c>
      <c r="B29" s="98">
        <v>1.0021</v>
      </c>
      <c r="C29" s="98">
        <v>1.0021</v>
      </c>
      <c r="D29" s="99">
        <f>IF(C29&lt;MAX($C$3:C29),C29/MAX($C$3:C29)-1,0)</f>
        <v>-2.100429855412278E-2</v>
      </c>
      <c r="E29" s="105"/>
      <c r="F29" s="105"/>
      <c r="G29" s="98"/>
    </row>
    <row r="30" spans="1:7" ht="15" thickBot="1">
      <c r="A30" s="97">
        <v>38950</v>
      </c>
      <c r="B30" s="98">
        <v>1.0034000000000001</v>
      </c>
      <c r="C30" s="98">
        <v>1.0034000000000001</v>
      </c>
      <c r="D30" s="99">
        <f>IF(C30&lt;MAX($C$3:C30),C30/MAX($C$3:C30)-1,0)</f>
        <v>-1.9734271199687403E-2</v>
      </c>
      <c r="E30" s="105"/>
      <c r="F30" s="105"/>
      <c r="G30" s="98"/>
    </row>
    <row r="31" spans="1:7" ht="15" thickBot="1">
      <c r="A31" s="97">
        <v>38951</v>
      </c>
      <c r="B31" s="98">
        <v>1.0078</v>
      </c>
      <c r="C31" s="98">
        <v>1.0078</v>
      </c>
      <c r="D31" s="99">
        <f>IF(C31&lt;MAX($C$3:C31),C31/MAX($C$3:C31)-1,0)</f>
        <v>-1.5435717076983213E-2</v>
      </c>
      <c r="E31" s="105"/>
      <c r="F31" s="105"/>
      <c r="G31" s="98"/>
    </row>
    <row r="32" spans="1:7" ht="15" thickBot="1">
      <c r="A32" s="97">
        <v>38952</v>
      </c>
      <c r="B32" s="98">
        <v>1.0079</v>
      </c>
      <c r="C32" s="98">
        <v>1.0079</v>
      </c>
      <c r="D32" s="99">
        <f>IF(C32&lt;MAX($C$3:C32),C32/MAX($C$3:C32)-1,0)</f>
        <v>-1.5338022665103646E-2</v>
      </c>
      <c r="E32" s="105"/>
      <c r="F32" s="105"/>
      <c r="G32" s="98"/>
    </row>
    <row r="33" spans="1:7" ht="15" thickBot="1">
      <c r="A33" s="97">
        <v>38953</v>
      </c>
      <c r="B33" s="98">
        <v>1.0112000000000001</v>
      </c>
      <c r="C33" s="98">
        <v>1.0112000000000001</v>
      </c>
      <c r="D33" s="99">
        <f>IF(C33&lt;MAX($C$3:C33),C33/MAX($C$3:C33)-1,0)</f>
        <v>-1.2114107073075364E-2</v>
      </c>
      <c r="E33" s="105"/>
      <c r="F33" s="105"/>
      <c r="G33" s="98"/>
    </row>
    <row r="34" spans="1:7" ht="15" thickBot="1">
      <c r="A34" s="97">
        <v>38954</v>
      </c>
      <c r="B34" s="98">
        <v>1.0111000000000001</v>
      </c>
      <c r="C34" s="98">
        <v>1.0111000000000001</v>
      </c>
      <c r="D34" s="99">
        <f>IF(C34&lt;MAX($C$3:C34),C34/MAX($C$3:C34)-1,0)</f>
        <v>-1.2211801484955043E-2</v>
      </c>
      <c r="E34" s="105"/>
      <c r="F34" s="105"/>
      <c r="G34" s="98"/>
    </row>
    <row r="35" spans="1:7" ht="15" thickBot="1">
      <c r="A35" s="97">
        <v>38957</v>
      </c>
      <c r="B35" s="98">
        <v>1.0208999999999999</v>
      </c>
      <c r="C35" s="98">
        <v>1.0208999999999999</v>
      </c>
      <c r="D35" s="99">
        <f>IF(C35&lt;MAX($C$3:C35),C35/MAX($C$3:C35)-1,0)</f>
        <v>-2.6377491207504322E-3</v>
      </c>
      <c r="E35" s="105"/>
      <c r="F35" s="105"/>
      <c r="G35" s="98"/>
    </row>
    <row r="36" spans="1:7" ht="15" thickBot="1">
      <c r="A36" s="97">
        <v>38958</v>
      </c>
      <c r="B36" s="98">
        <v>1.0227999999999999</v>
      </c>
      <c r="C36" s="98">
        <v>1.0227999999999999</v>
      </c>
      <c r="D36" s="99">
        <f>IF(C36&lt;MAX($C$3:C36),C36/MAX($C$3:C36)-1,0)</f>
        <v>-7.8155529503720622E-4</v>
      </c>
      <c r="E36" s="105"/>
      <c r="F36" s="105"/>
      <c r="G36" s="98"/>
    </row>
    <row r="37" spans="1:7" ht="15" thickBot="1">
      <c r="A37" s="97">
        <v>38959</v>
      </c>
      <c r="B37" s="98">
        <v>1.0255000000000001</v>
      </c>
      <c r="C37" s="98">
        <v>1.0255000000000001</v>
      </c>
      <c r="D37" s="99">
        <f>IF(C37&lt;MAX($C$3:C37),C37/MAX($C$3:C37)-1,0)</f>
        <v>0</v>
      </c>
      <c r="E37" s="105"/>
      <c r="F37" s="105"/>
      <c r="G37" s="98"/>
    </row>
    <row r="38" spans="1:7" ht="15" thickBot="1">
      <c r="A38" s="97">
        <v>38960</v>
      </c>
      <c r="B38" s="98">
        <v>1.0257000000000001</v>
      </c>
      <c r="C38" s="98">
        <v>1.0257000000000001</v>
      </c>
      <c r="D38" s="99">
        <f>IF(C38&lt;MAX($C$3:C38),C38/MAX($C$3:C38)-1,0)</f>
        <v>0</v>
      </c>
      <c r="E38" s="105"/>
      <c r="F38" s="105"/>
      <c r="G38" s="98"/>
    </row>
    <row r="39" spans="1:7" ht="15" thickBot="1">
      <c r="A39" s="97">
        <v>38961</v>
      </c>
      <c r="B39" s="98">
        <v>1.0192000000000001</v>
      </c>
      <c r="C39" s="98">
        <v>1.0192000000000001</v>
      </c>
      <c r="D39" s="99">
        <f>IF(C39&lt;MAX($C$3:C39),C39/MAX($C$3:C39)-1,0)</f>
        <v>-6.3371356147020608E-3</v>
      </c>
      <c r="E39" s="105"/>
      <c r="F39" s="105"/>
      <c r="G39" s="98"/>
    </row>
    <row r="40" spans="1:7" ht="15" thickBot="1">
      <c r="A40" s="97">
        <v>38964</v>
      </c>
      <c r="B40" s="98">
        <v>1.026</v>
      </c>
      <c r="C40" s="98">
        <v>1.026</v>
      </c>
      <c r="D40" s="99">
        <f>IF(C40&lt;MAX($C$3:C40),C40/MAX($C$3:C40)-1,0)</f>
        <v>0</v>
      </c>
      <c r="E40" s="105"/>
      <c r="F40" s="105"/>
      <c r="G40" s="98"/>
    </row>
    <row r="41" spans="1:7" ht="15" thickBot="1">
      <c r="A41" s="97">
        <v>38965</v>
      </c>
      <c r="B41" s="98">
        <v>1.0263</v>
      </c>
      <c r="C41" s="98">
        <v>1.0263</v>
      </c>
      <c r="D41" s="99">
        <f>IF(C41&lt;MAX($C$3:C41),C41/MAX($C$3:C41)-1,0)</f>
        <v>0</v>
      </c>
      <c r="E41" s="105"/>
      <c r="F41" s="105"/>
      <c r="G41" s="102"/>
    </row>
    <row r="42" spans="1:7" ht="15" thickBot="1">
      <c r="A42" s="101">
        <v>38966</v>
      </c>
      <c r="B42" s="98">
        <v>1.0268999999999999</v>
      </c>
      <c r="C42" s="98">
        <v>1.0268999999999999</v>
      </c>
      <c r="D42" s="99">
        <f>IF(C42&lt;MAX($C$3:C42),C42/MAX($C$3:C42)-1,0)</f>
        <v>0</v>
      </c>
      <c r="E42" s="99"/>
      <c r="F42" s="99"/>
      <c r="G42" s="98"/>
    </row>
    <row r="43" spans="1:7" ht="15" thickBot="1">
      <c r="A43" s="97">
        <v>38967</v>
      </c>
      <c r="B43" s="98">
        <v>1.0248999999999999</v>
      </c>
      <c r="C43" s="98">
        <v>1.0248999999999999</v>
      </c>
      <c r="D43" s="99">
        <f>IF(C43&lt;MAX($C$3:C43),C43/MAX($C$3:C43)-1,0)</f>
        <v>-1.9476093095724956E-3</v>
      </c>
      <c r="E43" s="105"/>
      <c r="F43" s="105"/>
      <c r="G43" s="98"/>
    </row>
    <row r="44" spans="1:7" ht="15" thickBot="1">
      <c r="A44" s="97">
        <v>38968</v>
      </c>
      <c r="B44" s="98">
        <v>1.0278</v>
      </c>
      <c r="C44" s="98">
        <v>1.0278</v>
      </c>
      <c r="D44" s="99">
        <f>IF(C44&lt;MAX($C$3:C44),C44/MAX($C$3:C44)-1,0)</f>
        <v>0</v>
      </c>
      <c r="E44" s="105"/>
      <c r="F44" s="105"/>
      <c r="G44" s="98"/>
    </row>
    <row r="45" spans="1:7" ht="15" thickBot="1">
      <c r="A45" s="97">
        <v>38971</v>
      </c>
      <c r="B45" s="98">
        <v>1.0334000000000001</v>
      </c>
      <c r="C45" s="98">
        <v>1.0334000000000001</v>
      </c>
      <c r="D45" s="99">
        <f>IF(C45&lt;MAX($C$3:C45),C45/MAX($C$3:C45)-1,0)</f>
        <v>0</v>
      </c>
      <c r="E45" s="105"/>
      <c r="F45" s="105"/>
      <c r="G45" s="98"/>
    </row>
    <row r="46" spans="1:7" ht="15" thickBot="1">
      <c r="A46" s="97">
        <v>38972</v>
      </c>
      <c r="B46" s="98">
        <v>1.0387</v>
      </c>
      <c r="C46" s="98">
        <v>1.0387</v>
      </c>
      <c r="D46" s="99">
        <f>IF(C46&lt;MAX($C$3:C46),C46/MAX($C$3:C46)-1,0)</f>
        <v>0</v>
      </c>
      <c r="E46" s="105"/>
      <c r="F46" s="105"/>
      <c r="G46" s="98"/>
    </row>
    <row r="47" spans="1:7" ht="15" thickBot="1">
      <c r="A47" s="97">
        <v>38973</v>
      </c>
      <c r="B47" s="98">
        <v>1.0357000000000001</v>
      </c>
      <c r="C47" s="98">
        <v>1.0357000000000001</v>
      </c>
      <c r="D47" s="99">
        <f>IF(C47&lt;MAX($C$3:C47),C47/MAX($C$3:C47)-1,0)</f>
        <v>-2.8882256666986628E-3</v>
      </c>
      <c r="E47" s="105"/>
      <c r="F47" s="105"/>
      <c r="G47" s="98"/>
    </row>
    <row r="48" spans="1:7" ht="15" thickBot="1">
      <c r="A48" s="97">
        <v>38974</v>
      </c>
      <c r="B48" s="98">
        <v>1.0328999999999999</v>
      </c>
      <c r="C48" s="98">
        <v>1.0328999999999999</v>
      </c>
      <c r="D48" s="99">
        <f>IF(C48&lt;MAX($C$3:C48),C48/MAX($C$3:C48)-1,0)</f>
        <v>-5.5839029556176145E-3</v>
      </c>
      <c r="E48" s="105"/>
      <c r="F48" s="105"/>
      <c r="G48" s="98"/>
    </row>
    <row r="49" spans="1:7" ht="15" thickBot="1">
      <c r="A49" s="97">
        <v>38975</v>
      </c>
      <c r="B49" s="98">
        <v>1.0418000000000001</v>
      </c>
      <c r="C49" s="98">
        <v>1.0418000000000001</v>
      </c>
      <c r="D49" s="99">
        <f>IF(C49&lt;MAX($C$3:C49),C49/MAX($C$3:C49)-1,0)</f>
        <v>0</v>
      </c>
      <c r="E49" s="105"/>
      <c r="F49" s="105"/>
      <c r="G49" s="98"/>
    </row>
    <row r="50" spans="1:7" ht="15" thickBot="1">
      <c r="A50" s="97">
        <v>38978</v>
      </c>
      <c r="B50" s="98">
        <v>1.0434000000000001</v>
      </c>
      <c r="C50" s="98">
        <v>1.0434000000000001</v>
      </c>
      <c r="D50" s="99">
        <f>IF(C50&lt;MAX($C$3:C50),C50/MAX($C$3:C50)-1,0)</f>
        <v>0</v>
      </c>
      <c r="E50" s="105"/>
      <c r="F50" s="105"/>
      <c r="G50" s="98"/>
    </row>
    <row r="51" spans="1:7" ht="15" thickBot="1">
      <c r="A51" s="97">
        <v>38979</v>
      </c>
      <c r="B51" s="98">
        <v>1.048</v>
      </c>
      <c r="C51" s="98">
        <v>1.048</v>
      </c>
      <c r="D51" s="99">
        <f>IF(C51&lt;MAX($C$3:C51),C51/MAX($C$3:C51)-1,0)</f>
        <v>0</v>
      </c>
      <c r="E51" s="105"/>
      <c r="F51" s="105"/>
      <c r="G51" s="98"/>
    </row>
    <row r="52" spans="1:7" ht="15" thickBot="1">
      <c r="A52" s="97">
        <v>38980</v>
      </c>
      <c r="B52" s="98">
        <v>1.0519000000000001</v>
      </c>
      <c r="C52" s="98">
        <v>1.0519000000000001</v>
      </c>
      <c r="D52" s="99">
        <f>IF(C52&lt;MAX($C$3:C52),C52/MAX($C$3:C52)-1,0)</f>
        <v>0</v>
      </c>
      <c r="E52" s="105"/>
      <c r="F52" s="105"/>
      <c r="G52" s="98"/>
    </row>
    <row r="53" spans="1:7" ht="15" thickBot="1">
      <c r="A53" s="97">
        <v>38981</v>
      </c>
      <c r="B53" s="98">
        <v>1.0613999999999999</v>
      </c>
      <c r="C53" s="98">
        <v>1.0613999999999999</v>
      </c>
      <c r="D53" s="99">
        <f>IF(C53&lt;MAX($C$3:C53),C53/MAX($C$3:C53)-1,0)</f>
        <v>0</v>
      </c>
      <c r="E53" s="105"/>
      <c r="F53" s="105"/>
      <c r="G53" s="98"/>
    </row>
    <row r="54" spans="1:7" ht="15" thickBot="1">
      <c r="A54" s="97">
        <v>38982</v>
      </c>
      <c r="B54" s="98">
        <v>1.0546</v>
      </c>
      <c r="C54" s="98">
        <v>1.0546</v>
      </c>
      <c r="D54" s="99">
        <f>IF(C54&lt;MAX($C$3:C54),C54/MAX($C$3:C54)-1,0)</f>
        <v>-6.4066327491990593E-3</v>
      </c>
      <c r="E54" s="105"/>
      <c r="F54" s="105"/>
      <c r="G54" s="98"/>
    </row>
    <row r="55" spans="1:7" ht="15" thickBot="1">
      <c r="A55" s="97">
        <v>38985</v>
      </c>
      <c r="B55" s="98">
        <v>1.0518000000000001</v>
      </c>
      <c r="C55" s="98">
        <v>1.0518000000000001</v>
      </c>
      <c r="D55" s="99">
        <f>IF(C55&lt;MAX($C$3:C55),C55/MAX($C$3:C55)-1,0)</f>
        <v>-9.0446579988692211E-3</v>
      </c>
      <c r="E55" s="105"/>
      <c r="F55" s="105"/>
      <c r="G55" s="98"/>
    </row>
    <row r="56" spans="1:7" ht="15" thickBot="1">
      <c r="A56" s="97">
        <v>38986</v>
      </c>
      <c r="B56" s="98">
        <v>1.0429999999999999</v>
      </c>
      <c r="C56" s="98">
        <v>1.0429999999999999</v>
      </c>
      <c r="D56" s="99">
        <f>IF(C56&lt;MAX($C$3:C56),C56/MAX($C$3:C56)-1,0)</f>
        <v>-1.7335594497833062E-2</v>
      </c>
      <c r="E56" s="105"/>
      <c r="F56" s="105"/>
      <c r="G56" s="98"/>
    </row>
    <row r="57" spans="1:7" ht="15" thickBot="1">
      <c r="A57" s="97">
        <v>38987</v>
      </c>
      <c r="B57" s="98">
        <v>1.0501</v>
      </c>
      <c r="C57" s="98">
        <v>1.0501</v>
      </c>
      <c r="D57" s="99">
        <f>IF(C57&lt;MAX($C$3:C57),C57/MAX($C$3:C57)-1,0)</f>
        <v>-1.0646316186169069E-2</v>
      </c>
      <c r="E57" s="105"/>
      <c r="F57" s="105"/>
      <c r="G57" s="98"/>
    </row>
    <row r="58" spans="1:7" ht="15" thickBot="1">
      <c r="A58" s="97">
        <v>38988</v>
      </c>
      <c r="B58" s="98">
        <v>1.0617000000000001</v>
      </c>
      <c r="C58" s="98">
        <v>1.0617000000000001</v>
      </c>
      <c r="D58" s="99">
        <f>IF(C58&lt;MAX($C$3:C58),C58/MAX($C$3:C58)-1,0)</f>
        <v>0</v>
      </c>
      <c r="E58" s="105"/>
      <c r="F58" s="105"/>
      <c r="G58" s="98"/>
    </row>
    <row r="59" spans="1:7" ht="15" thickBot="1">
      <c r="A59" s="97">
        <v>38989</v>
      </c>
      <c r="B59" s="98">
        <v>1.0708</v>
      </c>
      <c r="C59" s="98">
        <v>1.0708</v>
      </c>
      <c r="D59" s="99">
        <f>IF(C59&lt;MAX($C$3:C59),C59/MAX($C$3:C59)-1,0)</f>
        <v>0</v>
      </c>
      <c r="E59" s="105"/>
      <c r="F59" s="105"/>
      <c r="G59" s="98"/>
    </row>
    <row r="60" spans="1:7" ht="15" thickBot="1">
      <c r="A60" s="97">
        <v>38990</v>
      </c>
      <c r="B60" s="98">
        <v>1.0707</v>
      </c>
      <c r="C60" s="98">
        <v>1.0707</v>
      </c>
      <c r="D60" s="99">
        <f>IF(C60&lt;MAX($C$3:C60),C60/MAX($C$3:C60)-1,0)</f>
        <v>-9.338812103099059E-5</v>
      </c>
      <c r="E60" s="105"/>
      <c r="F60" s="105"/>
      <c r="G60" s="98"/>
    </row>
    <row r="61" spans="1:7" ht="15" thickBot="1">
      <c r="A61" s="97">
        <v>38999</v>
      </c>
      <c r="B61" s="98">
        <v>1.085</v>
      </c>
      <c r="C61" s="98">
        <v>1.085</v>
      </c>
      <c r="D61" s="99">
        <f>IF(C61&lt;MAX($C$3:C61),C61/MAX($C$3:C61)-1,0)</f>
        <v>0</v>
      </c>
      <c r="E61" s="105"/>
      <c r="F61" s="105"/>
      <c r="G61" s="102"/>
    </row>
    <row r="62" spans="1:7" ht="15" thickBot="1">
      <c r="A62" s="101">
        <v>39000</v>
      </c>
      <c r="B62" s="98">
        <v>1.0825</v>
      </c>
      <c r="C62" s="98">
        <v>1.0825</v>
      </c>
      <c r="D62" s="99">
        <f>IF(C62&lt;MAX($C$3:C62),C62/MAX($C$3:C62)-1,0)</f>
        <v>-2.3041474654377225E-3</v>
      </c>
      <c r="E62" s="99"/>
      <c r="F62" s="99"/>
      <c r="G62" s="98"/>
    </row>
    <row r="63" spans="1:7" ht="15" thickBot="1">
      <c r="A63" s="97">
        <v>39001</v>
      </c>
      <c r="B63" s="98">
        <v>1.0823</v>
      </c>
      <c r="C63" s="98">
        <v>1.0823</v>
      </c>
      <c r="D63" s="99">
        <f>IF(C63&lt;MAX($C$3:C63),C63/MAX($C$3:C63)-1,0)</f>
        <v>-2.4884792626727048E-3</v>
      </c>
      <c r="E63" s="105"/>
      <c r="F63" s="105"/>
      <c r="G63" s="98"/>
    </row>
    <row r="64" spans="1:7" ht="15" thickBot="1">
      <c r="A64" s="97">
        <v>39002</v>
      </c>
      <c r="B64" s="98">
        <v>1.0723</v>
      </c>
      <c r="C64" s="98">
        <v>1.0723</v>
      </c>
      <c r="D64" s="99">
        <f>IF(C64&lt;MAX($C$3:C64),C64/MAX($C$3:C64)-1,0)</f>
        <v>-1.1705069124423928E-2</v>
      </c>
      <c r="E64" s="105"/>
      <c r="F64" s="105"/>
      <c r="G64" s="98"/>
    </row>
    <row r="65" spans="1:7" ht="15" thickBot="1">
      <c r="A65" s="97">
        <v>39003</v>
      </c>
      <c r="B65" s="98">
        <v>1.0745</v>
      </c>
      <c r="C65" s="98">
        <v>1.0745</v>
      </c>
      <c r="D65" s="99">
        <f>IF(C65&lt;MAX($C$3:C65),C65/MAX($C$3:C65)-1,0)</f>
        <v>-9.6774193548386789E-3</v>
      </c>
      <c r="E65" s="105"/>
      <c r="F65" s="105"/>
      <c r="G65" s="98"/>
    </row>
    <row r="66" spans="1:7" ht="15" thickBot="1">
      <c r="A66" s="97">
        <v>39006</v>
      </c>
      <c r="B66" s="98">
        <v>1.0656000000000001</v>
      </c>
      <c r="C66" s="98">
        <v>1.0656000000000001</v>
      </c>
      <c r="D66" s="99">
        <f>IF(C66&lt;MAX($C$3:C66),C66/MAX($C$3:C66)-1,0)</f>
        <v>-1.7880184331797055E-2</v>
      </c>
      <c r="E66" s="105"/>
      <c r="F66" s="105"/>
      <c r="G66" s="98"/>
    </row>
    <row r="67" spans="1:7" ht="15" thickBot="1">
      <c r="A67" s="97">
        <v>39007</v>
      </c>
      <c r="B67" s="98">
        <v>1.0649</v>
      </c>
      <c r="C67" s="98">
        <v>1.0649</v>
      </c>
      <c r="D67" s="99">
        <f>IF(C67&lt;MAX($C$3:C67),C67/MAX($C$3:C67)-1,0)</f>
        <v>-1.8525345622119826E-2</v>
      </c>
      <c r="E67" s="105"/>
      <c r="F67" s="105"/>
      <c r="G67" s="98"/>
    </row>
    <row r="68" spans="1:7" ht="15" thickBot="1">
      <c r="A68" s="97">
        <v>39008</v>
      </c>
      <c r="B68" s="98">
        <v>1.0821000000000001</v>
      </c>
      <c r="C68" s="98">
        <v>1.0821000000000001</v>
      </c>
      <c r="D68" s="99">
        <f>IF(C68&lt;MAX($C$3:C68),C68/MAX($C$3:C68)-1,0)</f>
        <v>-2.6728110599077981E-3</v>
      </c>
      <c r="E68" s="105"/>
      <c r="F68" s="105"/>
      <c r="G68" s="98"/>
    </row>
    <row r="69" spans="1:7" ht="15" thickBot="1">
      <c r="A69" s="97">
        <v>39009</v>
      </c>
      <c r="B69" s="98">
        <v>1.0869</v>
      </c>
      <c r="C69" s="98">
        <v>1.0869</v>
      </c>
      <c r="D69" s="99">
        <f>IF(C69&lt;MAX($C$3:C69),C69/MAX($C$3:C69)-1,0)</f>
        <v>0</v>
      </c>
      <c r="E69" s="105"/>
      <c r="F69" s="105"/>
      <c r="G69" s="98"/>
    </row>
    <row r="70" spans="1:7" ht="15" thickBot="1">
      <c r="A70" s="97">
        <v>39010</v>
      </c>
      <c r="B70" s="98">
        <v>1.0941000000000001</v>
      </c>
      <c r="C70" s="98">
        <v>1.0941000000000001</v>
      </c>
      <c r="D70" s="99">
        <f>IF(C70&lt;MAX($C$3:C70),C70/MAX($C$3:C70)-1,0)</f>
        <v>0</v>
      </c>
      <c r="E70" s="105"/>
      <c r="F70" s="105"/>
      <c r="G70" s="98"/>
    </row>
    <row r="71" spans="1:7" ht="15" thickBot="1">
      <c r="A71" s="97">
        <v>39013</v>
      </c>
      <c r="B71" s="98">
        <v>1.0831999999999999</v>
      </c>
      <c r="C71" s="98">
        <v>1.0831999999999999</v>
      </c>
      <c r="D71" s="99">
        <f>IF(C71&lt;MAX($C$3:C71),C71/MAX($C$3:C71)-1,0)</f>
        <v>-9.96252627730565E-3</v>
      </c>
      <c r="E71" s="105"/>
      <c r="F71" s="105"/>
      <c r="G71" s="98"/>
    </row>
    <row r="72" spans="1:7" ht="15" thickBot="1">
      <c r="A72" s="97">
        <v>39014</v>
      </c>
      <c r="B72" s="98">
        <v>1.1061000000000001</v>
      </c>
      <c r="C72" s="98">
        <v>1.1061000000000001</v>
      </c>
      <c r="D72" s="99">
        <f>IF(C72&lt;MAX($C$3:C72),C72/MAX($C$3:C72)-1,0)</f>
        <v>0</v>
      </c>
      <c r="E72" s="105"/>
      <c r="F72" s="105"/>
      <c r="G72" s="98"/>
    </row>
    <row r="73" spans="1:7" ht="15" thickBot="1">
      <c r="A73" s="97">
        <v>39015</v>
      </c>
      <c r="B73" s="98">
        <v>1.1154999999999999</v>
      </c>
      <c r="C73" s="98">
        <v>1.1154999999999999</v>
      </c>
      <c r="D73" s="99">
        <f>IF(C73&lt;MAX($C$3:C73),C73/MAX($C$3:C73)-1,0)</f>
        <v>0</v>
      </c>
      <c r="E73" s="105"/>
      <c r="F73" s="105"/>
      <c r="G73" s="98"/>
    </row>
    <row r="74" spans="1:7" ht="15" thickBot="1">
      <c r="A74" s="97">
        <v>39016</v>
      </c>
      <c r="B74" s="98">
        <v>1.1285000000000001</v>
      </c>
      <c r="C74" s="98">
        <v>1.1285000000000001</v>
      </c>
      <c r="D74" s="99">
        <f>IF(C74&lt;MAX($C$3:C74),C74/MAX($C$3:C74)-1,0)</f>
        <v>0</v>
      </c>
      <c r="E74" s="105"/>
      <c r="F74" s="105"/>
      <c r="G74" s="98"/>
    </row>
    <row r="75" spans="1:7" ht="15" thickBot="1">
      <c r="A75" s="97">
        <v>39017</v>
      </c>
      <c r="B75" s="98">
        <v>1.1195999999999999</v>
      </c>
      <c r="C75" s="98">
        <v>1.1195999999999999</v>
      </c>
      <c r="D75" s="99">
        <f>IF(C75&lt;MAX($C$3:C75),C75/MAX($C$3:C75)-1,0)</f>
        <v>-7.8865750996899298E-3</v>
      </c>
      <c r="E75" s="105"/>
      <c r="F75" s="105"/>
      <c r="G75" s="98"/>
    </row>
    <row r="76" spans="1:7" ht="15" thickBot="1">
      <c r="A76" s="97">
        <v>39020</v>
      </c>
      <c r="B76" s="98">
        <v>1.1109</v>
      </c>
      <c r="C76" s="98">
        <v>1.1109</v>
      </c>
      <c r="D76" s="99">
        <f>IF(C76&lt;MAX($C$3:C76),C76/MAX($C$3:C76)-1,0)</f>
        <v>-1.5595923792645183E-2</v>
      </c>
      <c r="E76" s="105"/>
      <c r="F76" s="105"/>
      <c r="G76" s="98"/>
    </row>
    <row r="77" spans="1:7" ht="15" thickBot="1">
      <c r="A77" s="97">
        <v>39021</v>
      </c>
      <c r="B77" s="98">
        <v>1.1237999999999999</v>
      </c>
      <c r="C77" s="98">
        <v>1.1237999999999999</v>
      </c>
      <c r="D77" s="99">
        <f>IF(C77&lt;MAX($C$3:C77),C77/MAX($C$3:C77)-1,0)</f>
        <v>-4.1648205582632825E-3</v>
      </c>
      <c r="E77" s="105"/>
      <c r="F77" s="105"/>
      <c r="G77" s="98"/>
    </row>
    <row r="78" spans="1:7" ht="15" thickBot="1">
      <c r="A78" s="97">
        <v>39022</v>
      </c>
      <c r="B78" s="98">
        <v>1.1275999999999999</v>
      </c>
      <c r="C78" s="98">
        <v>1.1275999999999999</v>
      </c>
      <c r="D78" s="99">
        <f>IF(C78&lt;MAX($C$3:C78),C78/MAX($C$3:C78)-1,0)</f>
        <v>-7.9751883030587667E-4</v>
      </c>
      <c r="E78" s="105"/>
      <c r="F78" s="105"/>
      <c r="G78" s="98"/>
    </row>
    <row r="79" spans="1:7" ht="15" thickBot="1">
      <c r="A79" s="97">
        <v>39023</v>
      </c>
      <c r="B79" s="98">
        <v>1.1255999999999999</v>
      </c>
      <c r="C79" s="98">
        <v>1.1255999999999999</v>
      </c>
      <c r="D79" s="99">
        <f>IF(C79&lt;MAX($C$3:C79),C79/MAX($C$3:C79)-1,0)</f>
        <v>-2.5697828976518622E-3</v>
      </c>
      <c r="E79" s="105"/>
      <c r="F79" s="105"/>
      <c r="G79" s="98"/>
    </row>
    <row r="80" spans="1:7" ht="15" thickBot="1">
      <c r="A80" s="97">
        <v>39024</v>
      </c>
      <c r="B80" s="98">
        <v>1.1335</v>
      </c>
      <c r="C80" s="98">
        <v>1.1335</v>
      </c>
      <c r="D80" s="99">
        <f>IF(C80&lt;MAX($C$3:C80),C80/MAX($C$3:C80)-1,0)</f>
        <v>0</v>
      </c>
      <c r="E80" s="105"/>
      <c r="F80" s="105"/>
      <c r="G80" s="98"/>
    </row>
    <row r="81" spans="1:7" ht="15" thickBot="1">
      <c r="A81" s="97">
        <v>39027</v>
      </c>
      <c r="B81" s="98">
        <v>1.1371</v>
      </c>
      <c r="C81" s="98">
        <v>1.1371</v>
      </c>
      <c r="D81" s="99">
        <f>IF(C81&lt;MAX($C$3:C81),C81/MAX($C$3:C81)-1,0)</f>
        <v>0</v>
      </c>
      <c r="E81" s="105"/>
      <c r="F81" s="105"/>
      <c r="G81" s="102"/>
    </row>
    <row r="82" spans="1:7" ht="15" thickBot="1">
      <c r="A82" s="101">
        <v>39028</v>
      </c>
      <c r="B82" s="98">
        <v>1.1429</v>
      </c>
      <c r="C82" s="98">
        <v>1.1429</v>
      </c>
      <c r="D82" s="99">
        <f>IF(C82&lt;MAX($C$3:C82),C82/MAX($C$3:C82)-1,0)</f>
        <v>0</v>
      </c>
      <c r="E82" s="99"/>
      <c r="F82" s="99"/>
      <c r="G82" s="98"/>
    </row>
    <row r="83" spans="1:7" ht="15" thickBot="1">
      <c r="A83" s="97">
        <v>39029</v>
      </c>
      <c r="B83" s="98">
        <v>1.1315</v>
      </c>
      <c r="C83" s="98">
        <v>1.1315</v>
      </c>
      <c r="D83" s="99">
        <f>IF(C83&lt;MAX($C$3:C83),C83/MAX($C$3:C83)-1,0)</f>
        <v>-9.974625951526872E-3</v>
      </c>
      <c r="E83" s="105"/>
      <c r="F83" s="105"/>
      <c r="G83" s="98"/>
    </row>
    <row r="84" spans="1:7" ht="15" thickBot="1">
      <c r="A84" s="97">
        <v>39030</v>
      </c>
      <c r="B84" s="98">
        <v>1.1536999999999999</v>
      </c>
      <c r="C84" s="98">
        <v>1.1536999999999999</v>
      </c>
      <c r="D84" s="99">
        <f>IF(C84&lt;MAX($C$3:C84),C84/MAX($C$3:C84)-1,0)</f>
        <v>0</v>
      </c>
      <c r="E84" s="105"/>
      <c r="F84" s="105"/>
      <c r="G84" s="98"/>
    </row>
    <row r="85" spans="1:7" ht="15" thickBot="1">
      <c r="A85" s="97">
        <v>39031</v>
      </c>
      <c r="B85" s="98">
        <v>1.1460999999999999</v>
      </c>
      <c r="C85" s="98">
        <v>1.1460999999999999</v>
      </c>
      <c r="D85" s="99">
        <f>IF(C85&lt;MAX($C$3:C85),C85/MAX($C$3:C85)-1,0)</f>
        <v>-6.5875010834706149E-3</v>
      </c>
      <c r="E85" s="105"/>
      <c r="F85" s="105"/>
      <c r="G85" s="98"/>
    </row>
    <row r="86" spans="1:7" ht="15" thickBot="1">
      <c r="A86" s="97">
        <v>39034</v>
      </c>
      <c r="B86" s="98">
        <v>1.1329</v>
      </c>
      <c r="C86" s="98">
        <v>1.1329</v>
      </c>
      <c r="D86" s="99">
        <f>IF(C86&lt;MAX($C$3:C86),C86/MAX($C$3:C86)-1,0)</f>
        <v>-1.8028950333708882E-2</v>
      </c>
      <c r="E86" s="105"/>
      <c r="F86" s="105"/>
      <c r="G86" s="98"/>
    </row>
    <row r="87" spans="1:7" ht="15" thickBot="1">
      <c r="A87" s="97">
        <v>39035</v>
      </c>
      <c r="B87" s="98">
        <v>1.1456999999999999</v>
      </c>
      <c r="C87" s="98">
        <v>1.1456999999999999</v>
      </c>
      <c r="D87" s="99">
        <f>IF(C87&lt;MAX($C$3:C87),C87/MAX($C$3:C87)-1,0)</f>
        <v>-6.9342116668111853E-3</v>
      </c>
      <c r="E87" s="105"/>
      <c r="F87" s="105"/>
      <c r="G87" s="98"/>
    </row>
    <row r="88" spans="1:7" ht="15" thickBot="1">
      <c r="A88" s="97">
        <v>39036</v>
      </c>
      <c r="B88" s="98">
        <v>1.1741999999999999</v>
      </c>
      <c r="C88" s="98">
        <v>1.1741999999999999</v>
      </c>
      <c r="D88" s="99">
        <f>IF(C88&lt;MAX($C$3:C88),C88/MAX($C$3:C88)-1,0)</f>
        <v>0</v>
      </c>
      <c r="E88" s="105"/>
      <c r="F88" s="105"/>
      <c r="G88" s="98"/>
    </row>
    <row r="89" spans="1:7" ht="15" thickBot="1">
      <c r="A89" s="97">
        <v>39037</v>
      </c>
      <c r="B89" s="98">
        <v>1.1777</v>
      </c>
      <c r="C89" s="98">
        <v>1.1777</v>
      </c>
      <c r="D89" s="99">
        <f>IF(C89&lt;MAX($C$3:C89),C89/MAX($C$3:C89)-1,0)</f>
        <v>0</v>
      </c>
      <c r="E89" s="105"/>
      <c r="F89" s="105"/>
      <c r="G89" s="98"/>
    </row>
    <row r="90" spans="1:7" ht="15" thickBot="1">
      <c r="A90" s="97">
        <v>39038</v>
      </c>
      <c r="B90" s="98">
        <v>1.1963999999999999</v>
      </c>
      <c r="C90" s="98">
        <v>1.1963999999999999</v>
      </c>
      <c r="D90" s="99">
        <f>IF(C90&lt;MAX($C$3:C90),C90/MAX($C$3:C90)-1,0)</f>
        <v>0</v>
      </c>
      <c r="E90" s="105"/>
      <c r="F90" s="105"/>
      <c r="G90" s="98"/>
    </row>
    <row r="91" spans="1:7" ht="15" thickBot="1">
      <c r="A91" s="97">
        <v>39041</v>
      </c>
      <c r="B91" s="98">
        <v>1.2186999999999999</v>
      </c>
      <c r="C91" s="98">
        <v>1.2186999999999999</v>
      </c>
      <c r="D91" s="99">
        <f>IF(C91&lt;MAX($C$3:C91),C91/MAX($C$3:C91)-1,0)</f>
        <v>0</v>
      </c>
      <c r="E91" s="105"/>
      <c r="F91" s="105"/>
      <c r="G91" s="98"/>
    </row>
    <row r="92" spans="1:7" ht="15" thickBot="1">
      <c r="A92" s="97">
        <v>39042</v>
      </c>
      <c r="B92" s="98">
        <v>1.2291000000000001</v>
      </c>
      <c r="C92" s="98">
        <v>1.2291000000000001</v>
      </c>
      <c r="D92" s="99">
        <f>IF(C92&lt;MAX($C$3:C92),C92/MAX($C$3:C92)-1,0)</f>
        <v>0</v>
      </c>
      <c r="E92" s="105"/>
      <c r="F92" s="105"/>
      <c r="G92" s="98"/>
    </row>
    <row r="93" spans="1:7" ht="15" thickBot="1">
      <c r="A93" s="97">
        <v>39043</v>
      </c>
      <c r="B93" s="98">
        <v>1.2344999999999999</v>
      </c>
      <c r="C93" s="98">
        <v>1.2344999999999999</v>
      </c>
      <c r="D93" s="99">
        <f>IF(C93&lt;MAX($C$3:C93),C93/MAX($C$3:C93)-1,0)</f>
        <v>0</v>
      </c>
      <c r="E93" s="105"/>
      <c r="F93" s="105"/>
      <c r="G93" s="98"/>
    </row>
    <row r="94" spans="1:7" ht="15" thickBot="1">
      <c r="A94" s="97">
        <v>39044</v>
      </c>
      <c r="B94" s="98">
        <v>1.2377</v>
      </c>
      <c r="C94" s="98">
        <v>1.2377</v>
      </c>
      <c r="D94" s="99">
        <f>IF(C94&lt;MAX($C$3:C94),C94/MAX($C$3:C94)-1,0)</f>
        <v>0</v>
      </c>
      <c r="E94" s="105"/>
      <c r="F94" s="105"/>
      <c r="G94" s="98"/>
    </row>
    <row r="95" spans="1:7" ht="15" thickBot="1">
      <c r="A95" s="97">
        <v>39045</v>
      </c>
      <c r="B95" s="98">
        <v>1.2353000000000001</v>
      </c>
      <c r="C95" s="98">
        <v>1.2353000000000001</v>
      </c>
      <c r="D95" s="99">
        <f>IF(C95&lt;MAX($C$3:C95),C95/MAX($C$3:C95)-1,0)</f>
        <v>-1.9390805526379173E-3</v>
      </c>
      <c r="E95" s="105"/>
      <c r="F95" s="105"/>
      <c r="G95" s="98"/>
    </row>
    <row r="96" spans="1:7" ht="15" thickBot="1">
      <c r="A96" s="97">
        <v>39048</v>
      </c>
      <c r="B96" s="98">
        <v>1.24</v>
      </c>
      <c r="C96" s="98">
        <v>1.24</v>
      </c>
      <c r="D96" s="99">
        <f>IF(C96&lt;MAX($C$3:C96),C96/MAX($C$3:C96)-1,0)</f>
        <v>0</v>
      </c>
      <c r="E96" s="105"/>
      <c r="F96" s="105"/>
      <c r="G96" s="98"/>
    </row>
    <row r="97" spans="1:7" ht="15" thickBot="1">
      <c r="A97" s="97">
        <v>39049</v>
      </c>
      <c r="B97" s="98">
        <v>1.2428999999999999</v>
      </c>
      <c r="C97" s="98">
        <v>1.2428999999999999</v>
      </c>
      <c r="D97" s="99">
        <f>IF(C97&lt;MAX($C$3:C97),C97/MAX($C$3:C97)-1,0)</f>
        <v>0</v>
      </c>
      <c r="E97" s="105"/>
      <c r="F97" s="105"/>
      <c r="G97" s="98"/>
    </row>
    <row r="98" spans="1:7" ht="15" thickBot="1">
      <c r="A98" s="97">
        <v>39050</v>
      </c>
      <c r="B98" s="98">
        <v>1.2616000000000001</v>
      </c>
      <c r="C98" s="98">
        <v>1.2616000000000001</v>
      </c>
      <c r="D98" s="99">
        <f>IF(C98&lt;MAX($C$3:C98),C98/MAX($C$3:C98)-1,0)</f>
        <v>0</v>
      </c>
      <c r="E98" s="105"/>
      <c r="F98" s="105"/>
      <c r="G98" s="98"/>
    </row>
    <row r="99" spans="1:7" ht="15" thickBot="1">
      <c r="A99" s="97">
        <v>39051</v>
      </c>
      <c r="B99" s="98">
        <v>1.2977000000000001</v>
      </c>
      <c r="C99" s="98">
        <v>1.2977000000000001</v>
      </c>
      <c r="D99" s="99">
        <f>IF(C99&lt;MAX($C$3:C99),C99/MAX($C$3:C99)-1,0)</f>
        <v>0</v>
      </c>
      <c r="E99" s="105"/>
      <c r="F99" s="105"/>
      <c r="G99" s="98"/>
    </row>
    <row r="100" spans="1:7" ht="15" thickBot="1">
      <c r="A100" s="97">
        <v>39052</v>
      </c>
      <c r="B100" s="98">
        <v>1.3089999999999999</v>
      </c>
      <c r="C100" s="98">
        <v>1.3089999999999999</v>
      </c>
      <c r="D100" s="99">
        <f>IF(C100&lt;MAX($C$3:C100),C100/MAX($C$3:C100)-1,0)</f>
        <v>0</v>
      </c>
      <c r="E100" s="105"/>
      <c r="F100" s="105"/>
      <c r="G100" s="98"/>
    </row>
    <row r="101" spans="1:7" ht="15" thickBot="1">
      <c r="A101" s="97">
        <v>39055</v>
      </c>
      <c r="B101" s="98">
        <v>1.3327</v>
      </c>
      <c r="C101" s="98">
        <v>1.3327</v>
      </c>
      <c r="D101" s="99">
        <f>IF(C101&lt;MAX($C$3:C101),C101/MAX($C$3:C101)-1,0)</f>
        <v>0</v>
      </c>
      <c r="E101" s="105"/>
      <c r="F101" s="105"/>
      <c r="G101" s="102"/>
    </row>
    <row r="102" spans="1:7" ht="15" thickBot="1">
      <c r="A102" s="101">
        <v>39056</v>
      </c>
      <c r="B102" s="98">
        <v>1.3411</v>
      </c>
      <c r="C102" s="98">
        <v>1.3411</v>
      </c>
      <c r="D102" s="99">
        <f>IF(C102&lt;MAX($C$3:C102),C102/MAX($C$3:C102)-1,0)</f>
        <v>0</v>
      </c>
      <c r="E102" s="99"/>
      <c r="F102" s="99"/>
      <c r="G102" s="98"/>
    </row>
    <row r="103" spans="1:7" ht="15" thickBot="1">
      <c r="A103" s="97">
        <v>39057</v>
      </c>
      <c r="B103" s="98">
        <v>1.3270999999999999</v>
      </c>
      <c r="C103" s="98">
        <v>1.3270999999999999</v>
      </c>
      <c r="D103" s="99">
        <f>IF(C103&lt;MAX($C$3:C103),C103/MAX($C$3:C103)-1,0)</f>
        <v>-1.0439191708299211E-2</v>
      </c>
      <c r="E103" s="105"/>
      <c r="F103" s="105"/>
      <c r="G103" s="98"/>
    </row>
    <row r="104" spans="1:7" ht="15" thickBot="1">
      <c r="A104" s="97">
        <v>39058</v>
      </c>
      <c r="B104" s="98">
        <v>1.3178000000000001</v>
      </c>
      <c r="C104" s="98">
        <v>1.3178000000000001</v>
      </c>
      <c r="D104" s="99">
        <f>IF(C104&lt;MAX($C$3:C104),C104/MAX($C$3:C104)-1,0)</f>
        <v>-1.7373797628812082E-2</v>
      </c>
      <c r="E104" s="105"/>
      <c r="F104" s="105"/>
      <c r="G104" s="98"/>
    </row>
    <row r="105" spans="1:7" ht="15" thickBot="1">
      <c r="A105" s="97">
        <v>39059</v>
      </c>
      <c r="B105" s="98">
        <v>1.2830999999999999</v>
      </c>
      <c r="C105" s="98">
        <v>1.2830999999999999</v>
      </c>
      <c r="D105" s="99">
        <f>IF(C105&lt;MAX($C$3:C105),C105/MAX($C$3:C105)-1,0)</f>
        <v>-4.3248079934382289E-2</v>
      </c>
      <c r="E105" s="105"/>
      <c r="F105" s="105"/>
      <c r="G105" s="98"/>
    </row>
    <row r="106" spans="1:7" ht="15" thickBot="1">
      <c r="A106" s="97">
        <v>39062</v>
      </c>
      <c r="B106" s="98">
        <v>1.3342000000000001</v>
      </c>
      <c r="C106" s="98">
        <v>1.3342000000000001</v>
      </c>
      <c r="D106" s="99">
        <f>IF(C106&lt;MAX($C$3:C106),C106/MAX($C$3:C106)-1,0)</f>
        <v>-5.1450301990901837E-3</v>
      </c>
      <c r="E106" s="105"/>
      <c r="F106" s="105"/>
      <c r="G106" s="98"/>
    </row>
    <row r="107" spans="1:7" ht="15" thickBot="1">
      <c r="A107" s="97">
        <v>39063</v>
      </c>
      <c r="B107" s="98">
        <v>1.3492</v>
      </c>
      <c r="C107" s="98">
        <v>1.3492</v>
      </c>
      <c r="D107" s="99">
        <f>IF(C107&lt;MAX($C$3:C107),C107/MAX($C$3:C107)-1,0)</f>
        <v>0</v>
      </c>
      <c r="E107" s="105"/>
      <c r="F107" s="105"/>
      <c r="G107" s="98"/>
    </row>
    <row r="108" spans="1:7" ht="15" thickBot="1">
      <c r="A108" s="97">
        <v>39064</v>
      </c>
      <c r="B108" s="98">
        <v>1.3492</v>
      </c>
      <c r="C108" s="98">
        <v>1.3492</v>
      </c>
      <c r="D108" s="99">
        <f>IF(C108&lt;MAX($C$3:C108),C108/MAX($C$3:C108)-1,0)</f>
        <v>0</v>
      </c>
      <c r="E108" s="105"/>
      <c r="F108" s="105"/>
      <c r="G108" s="98"/>
    </row>
    <row r="109" spans="1:7" ht="15" thickBot="1">
      <c r="A109" s="97">
        <v>39065</v>
      </c>
      <c r="B109" s="98">
        <v>1.3705000000000001</v>
      </c>
      <c r="C109" s="98">
        <v>1.3705000000000001</v>
      </c>
      <c r="D109" s="99">
        <f>IF(C109&lt;MAX($C$3:C109),C109/MAX($C$3:C109)-1,0)</f>
        <v>0</v>
      </c>
      <c r="E109" s="105"/>
      <c r="F109" s="105"/>
      <c r="G109" s="98"/>
    </row>
    <row r="110" spans="1:7" ht="15" thickBot="1">
      <c r="A110" s="97">
        <v>39066</v>
      </c>
      <c r="B110" s="98">
        <v>1.4034</v>
      </c>
      <c r="C110" s="98">
        <v>1.4034</v>
      </c>
      <c r="D110" s="99">
        <f>IF(C110&lt;MAX($C$3:C110),C110/MAX($C$3:C110)-1,0)</f>
        <v>0</v>
      </c>
      <c r="E110" s="105"/>
      <c r="F110" s="105"/>
      <c r="G110" s="98"/>
    </row>
    <row r="111" spans="1:7" ht="15" thickBot="1">
      <c r="A111" s="97">
        <v>39069</v>
      </c>
      <c r="B111" s="98">
        <v>1.4604999999999999</v>
      </c>
      <c r="C111" s="98">
        <v>1.4604999999999999</v>
      </c>
      <c r="D111" s="99">
        <f>IF(C111&lt;MAX($C$3:C111),C111/MAX($C$3:C111)-1,0)</f>
        <v>0</v>
      </c>
      <c r="E111" s="105"/>
      <c r="F111" s="105"/>
      <c r="G111" s="98"/>
    </row>
    <row r="112" spans="1:7" ht="15" thickBot="1">
      <c r="A112" s="97">
        <v>39070</v>
      </c>
      <c r="B112" s="98">
        <v>1.4591000000000001</v>
      </c>
      <c r="C112" s="98">
        <v>1.4591000000000001</v>
      </c>
      <c r="D112" s="99">
        <f>IF(C112&lt;MAX($C$3:C112),C112/MAX($C$3:C112)-1,0)</f>
        <v>-9.5857583019498538E-4</v>
      </c>
      <c r="E112" s="105"/>
      <c r="F112" s="105"/>
      <c r="G112" s="98"/>
    </row>
    <row r="113" spans="1:7" ht="15" thickBot="1">
      <c r="A113" s="97">
        <v>39071</v>
      </c>
      <c r="B113" s="98">
        <v>1.4705999999999999</v>
      </c>
      <c r="C113" s="98">
        <v>1.4705999999999999</v>
      </c>
      <c r="D113" s="99">
        <f>IF(C113&lt;MAX($C$3:C113),C113/MAX($C$3:C113)-1,0)</f>
        <v>0</v>
      </c>
      <c r="E113" s="105"/>
      <c r="F113" s="105"/>
      <c r="G113" s="98"/>
    </row>
    <row r="114" spans="1:7" ht="15" thickBot="1">
      <c r="A114" s="97">
        <v>39072</v>
      </c>
      <c r="B114" s="98">
        <v>1.4558</v>
      </c>
      <c r="C114" s="98">
        <v>1.4558</v>
      </c>
      <c r="D114" s="99">
        <f>IF(C114&lt;MAX($C$3:C114),C114/MAX($C$3:C114)-1,0)</f>
        <v>-1.0063919488644046E-2</v>
      </c>
      <c r="E114" s="105"/>
      <c r="F114" s="105"/>
      <c r="G114" s="98"/>
    </row>
    <row r="115" spans="1:7" ht="15" thickBot="1">
      <c r="A115" s="97">
        <v>39073</v>
      </c>
      <c r="B115" s="98">
        <v>1.4483999999999999</v>
      </c>
      <c r="C115" s="98">
        <v>1.4483999999999999</v>
      </c>
      <c r="D115" s="99">
        <f>IF(C115&lt;MAX($C$3:C115),C115/MAX($C$3:C115)-1,0)</f>
        <v>-1.5095879232966181E-2</v>
      </c>
      <c r="E115" s="105"/>
      <c r="F115" s="105"/>
      <c r="G115" s="98"/>
    </row>
    <row r="116" spans="1:7" ht="15" thickBot="1">
      <c r="A116" s="97">
        <v>39076</v>
      </c>
      <c r="B116" s="98">
        <v>1.4874000000000001</v>
      </c>
      <c r="C116" s="98">
        <v>1.4874000000000001</v>
      </c>
      <c r="D116" s="99">
        <f>IF(C116&lt;MAX($C$3:C116),C116/MAX($C$3:C116)-1,0)</f>
        <v>0</v>
      </c>
      <c r="E116" s="105"/>
      <c r="F116" s="105"/>
      <c r="G116" s="98"/>
    </row>
    <row r="117" spans="1:7" ht="15" thickBot="1">
      <c r="A117" s="97">
        <v>39077</v>
      </c>
      <c r="B117" s="98">
        <v>1.4924999999999999</v>
      </c>
      <c r="C117" s="98">
        <v>1.4924999999999999</v>
      </c>
      <c r="D117" s="99">
        <f>IF(C117&lt;MAX($C$3:C117),C117/MAX($C$3:C117)-1,0)</f>
        <v>0</v>
      </c>
      <c r="E117" s="105"/>
      <c r="F117" s="105"/>
      <c r="G117" s="98"/>
    </row>
    <row r="118" spans="1:7" ht="15" thickBot="1">
      <c r="A118" s="97">
        <v>39078</v>
      </c>
      <c r="B118" s="98">
        <v>1.5273000000000001</v>
      </c>
      <c r="C118" s="98">
        <v>1.5273000000000001</v>
      </c>
      <c r="D118" s="99">
        <f>IF(C118&lt;MAX($C$3:C118),C118/MAX($C$3:C118)-1,0)</f>
        <v>0</v>
      </c>
      <c r="E118" s="105"/>
      <c r="F118" s="105"/>
      <c r="G118" s="98"/>
    </row>
    <row r="119" spans="1:7" ht="15" thickBot="1">
      <c r="A119" s="97">
        <v>39079</v>
      </c>
      <c r="B119" s="98">
        <v>1.5296000000000001</v>
      </c>
      <c r="C119" s="98">
        <v>1.5296000000000001</v>
      </c>
      <c r="D119" s="99">
        <f>IF(C119&lt;MAX($C$3:C119),C119/MAX($C$3:C119)-1,0)</f>
        <v>0</v>
      </c>
      <c r="E119" s="105"/>
      <c r="F119" s="105"/>
      <c r="G119" s="98"/>
    </row>
    <row r="120" spans="1:7" ht="15" thickBot="1">
      <c r="A120" s="97">
        <v>39080</v>
      </c>
      <c r="B120" s="98">
        <v>1.5198</v>
      </c>
      <c r="C120" s="98">
        <v>1.5698000000000001</v>
      </c>
      <c r="D120" s="99">
        <f>IF(C120&lt;MAX($C$3:C120),C120/MAX($C$3:C120)-1,0)</f>
        <v>0</v>
      </c>
      <c r="E120" s="105"/>
      <c r="F120" s="105"/>
      <c r="G120" s="98"/>
    </row>
    <row r="121" spans="1:7" ht="15" thickBot="1">
      <c r="A121" s="97">
        <v>39082</v>
      </c>
      <c r="B121" s="98">
        <v>1.5197000000000001</v>
      </c>
      <c r="C121" s="98">
        <v>1.5697000000000001</v>
      </c>
      <c r="D121" s="99">
        <f>IF(C121&lt;MAX($C$3:C121),C121/MAX($C$3:C121)-1,0)</f>
        <v>-6.3702382469110752E-5</v>
      </c>
      <c r="E121" s="105"/>
      <c r="F121" s="105"/>
      <c r="G121" s="102"/>
    </row>
    <row r="122" spans="1:7" ht="15" thickBot="1">
      <c r="A122" s="101">
        <v>39086</v>
      </c>
      <c r="B122" s="98">
        <v>1.5294000000000001</v>
      </c>
      <c r="C122" s="98">
        <v>1.5793999999999999</v>
      </c>
      <c r="D122" s="99">
        <f>IF(C122&lt;MAX($C$3:C122),C122/MAX($C$3:C122)-1,0)</f>
        <v>0</v>
      </c>
      <c r="E122" s="99"/>
      <c r="F122" s="99"/>
      <c r="G122" s="98"/>
    </row>
    <row r="123" spans="1:7" ht="15" thickBot="1">
      <c r="A123" s="97">
        <v>39087</v>
      </c>
      <c r="B123" s="98">
        <v>1.5034000000000001</v>
      </c>
      <c r="C123" s="98">
        <v>1.5533999999999999</v>
      </c>
      <c r="D123" s="99">
        <f>IF(C123&lt;MAX($C$3:C123),C123/MAX($C$3:C123)-1,0)</f>
        <v>-1.6461947575028502E-2</v>
      </c>
      <c r="E123" s="105"/>
      <c r="F123" s="105"/>
      <c r="G123" s="98"/>
    </row>
    <row r="124" spans="1:7" ht="15" thickBot="1">
      <c r="A124" s="97">
        <v>39090</v>
      </c>
      <c r="B124" s="98">
        <v>1.5279</v>
      </c>
      <c r="C124" s="98">
        <v>1.5779000000000001</v>
      </c>
      <c r="D124" s="99">
        <f>IF(C124&lt;MAX($C$3:C124),C124/MAX($C$3:C124)-1,0)</f>
        <v>-9.4972774471302479E-4</v>
      </c>
      <c r="E124" s="105"/>
      <c r="F124" s="105"/>
      <c r="G124" s="98"/>
    </row>
    <row r="125" spans="1:7" ht="15" thickBot="1">
      <c r="A125" s="97">
        <v>39091</v>
      </c>
      <c r="B125" s="98">
        <v>1.5755999999999999</v>
      </c>
      <c r="C125" s="98">
        <v>1.6255999999999999</v>
      </c>
      <c r="D125" s="99">
        <f>IF(C125&lt;MAX($C$3:C125),C125/MAX($C$3:C125)-1,0)</f>
        <v>0</v>
      </c>
      <c r="E125" s="105"/>
      <c r="F125" s="105"/>
      <c r="G125" s="98"/>
    </row>
    <row r="126" spans="1:7" ht="15" thickBot="1">
      <c r="A126" s="97">
        <v>39092</v>
      </c>
      <c r="B126" s="98">
        <v>1.6074999999999999</v>
      </c>
      <c r="C126" s="98">
        <v>1.6575</v>
      </c>
      <c r="D126" s="99">
        <f>IF(C126&lt;MAX($C$3:C126),C126/MAX($C$3:C126)-1,0)</f>
        <v>0</v>
      </c>
      <c r="E126" s="105"/>
      <c r="F126" s="105"/>
      <c r="G126" s="98"/>
    </row>
    <row r="127" spans="1:7" ht="15" thickBot="1">
      <c r="A127" s="97">
        <v>39093</v>
      </c>
      <c r="B127" s="98">
        <v>1.5911999999999999</v>
      </c>
      <c r="C127" s="98">
        <v>1.6412</v>
      </c>
      <c r="D127" s="99">
        <f>IF(C127&lt;MAX($C$3:C127),C127/MAX($C$3:C127)-1,0)</f>
        <v>-9.8340874811463364E-3</v>
      </c>
      <c r="E127" s="105"/>
      <c r="F127" s="105"/>
      <c r="G127" s="98"/>
    </row>
    <row r="128" spans="1:7" ht="15" thickBot="1">
      <c r="A128" s="97">
        <v>39094</v>
      </c>
      <c r="B128" s="98">
        <v>1.5740000000000001</v>
      </c>
      <c r="C128" s="98">
        <v>1.6240000000000001</v>
      </c>
      <c r="D128" s="99">
        <f>IF(C128&lt;MAX($C$3:C128),C128/MAX($C$3:C128)-1,0)</f>
        <v>-2.0211161387631904E-2</v>
      </c>
      <c r="E128" s="105"/>
      <c r="F128" s="105"/>
      <c r="G128" s="98"/>
    </row>
    <row r="129" spans="1:7" ht="15" thickBot="1">
      <c r="A129" s="97">
        <v>39097</v>
      </c>
      <c r="B129" s="98">
        <v>1.6475</v>
      </c>
      <c r="C129" s="98">
        <v>1.6975</v>
      </c>
      <c r="D129" s="99">
        <f>IF(C129&lt;MAX($C$3:C129),C129/MAX($C$3:C129)-1,0)</f>
        <v>0</v>
      </c>
      <c r="E129" s="105"/>
      <c r="F129" s="105"/>
      <c r="G129" s="98"/>
    </row>
    <row r="130" spans="1:7" ht="15" thickBot="1">
      <c r="A130" s="97">
        <v>39098</v>
      </c>
      <c r="B130" s="98">
        <v>1.7084999999999999</v>
      </c>
      <c r="C130" s="98">
        <v>1.7585</v>
      </c>
      <c r="D130" s="99">
        <f>IF(C130&lt;MAX($C$3:C130),C130/MAX($C$3:C130)-1,0)</f>
        <v>0</v>
      </c>
      <c r="E130" s="105"/>
      <c r="F130" s="105"/>
      <c r="G130" s="98"/>
    </row>
    <row r="131" spans="1:7" ht="15" thickBot="1">
      <c r="A131" s="97">
        <v>39099</v>
      </c>
      <c r="B131" s="98">
        <v>1.6920999999999999</v>
      </c>
      <c r="C131" s="98">
        <v>1.7421</v>
      </c>
      <c r="D131" s="99">
        <f>IF(C131&lt;MAX($C$3:C131),C131/MAX($C$3:C131)-1,0)</f>
        <v>-9.3261302246232525E-3</v>
      </c>
      <c r="E131" s="105"/>
      <c r="F131" s="105"/>
      <c r="G131" s="98"/>
    </row>
    <row r="132" spans="1:7" ht="15" thickBot="1">
      <c r="A132" s="97">
        <v>39100</v>
      </c>
      <c r="B132" s="98">
        <v>1.694</v>
      </c>
      <c r="C132" s="98">
        <v>1.744</v>
      </c>
      <c r="D132" s="99">
        <f>IF(C132&lt;MAX($C$3:C132),C132/MAX($C$3:C132)-1,0)</f>
        <v>-8.2456639181119895E-3</v>
      </c>
      <c r="E132" s="105"/>
      <c r="F132" s="105"/>
      <c r="G132" s="98"/>
    </row>
    <row r="133" spans="1:7" ht="15" thickBot="1">
      <c r="A133" s="97">
        <v>39101</v>
      </c>
      <c r="B133" s="98">
        <v>1.7412000000000001</v>
      </c>
      <c r="C133" s="98">
        <v>1.7911999999999999</v>
      </c>
      <c r="D133" s="99">
        <f>IF(C133&lt;MAX($C$3:C133),C133/MAX($C$3:C133)-1,0)</f>
        <v>0</v>
      </c>
      <c r="E133" s="105"/>
      <c r="F133" s="105"/>
      <c r="G133" s="98"/>
    </row>
    <row r="134" spans="1:7" ht="15" thickBot="1">
      <c r="A134" s="97">
        <v>39104</v>
      </c>
      <c r="B134" s="98">
        <v>1.8</v>
      </c>
      <c r="C134" s="98">
        <v>1.85</v>
      </c>
      <c r="D134" s="99">
        <f>IF(C134&lt;MAX($C$3:C134),C134/MAX($C$3:C134)-1,0)</f>
        <v>0</v>
      </c>
      <c r="E134" s="105"/>
      <c r="F134" s="105"/>
      <c r="G134" s="98"/>
    </row>
    <row r="135" spans="1:7" ht="15" thickBot="1">
      <c r="A135" s="97">
        <v>39105</v>
      </c>
      <c r="B135" s="98">
        <v>1.7927999999999999</v>
      </c>
      <c r="C135" s="98">
        <v>1.8428</v>
      </c>
      <c r="D135" s="99">
        <f>IF(C135&lt;MAX($C$3:C135),C135/MAX($C$3:C135)-1,0)</f>
        <v>-3.8918918918919854E-3</v>
      </c>
      <c r="E135" s="105"/>
      <c r="F135" s="105"/>
      <c r="G135" s="98"/>
    </row>
    <row r="136" spans="1:7" ht="15" thickBot="1">
      <c r="A136" s="97">
        <v>39106</v>
      </c>
      <c r="B136" s="98">
        <v>1.8059000000000001</v>
      </c>
      <c r="C136" s="98">
        <v>1.8559000000000001</v>
      </c>
      <c r="D136" s="99">
        <f>IF(C136&lt;MAX($C$3:C136),C136/MAX($C$3:C136)-1,0)</f>
        <v>0</v>
      </c>
      <c r="E136" s="105"/>
      <c r="F136" s="105"/>
      <c r="G136" s="98"/>
    </row>
    <row r="137" spans="1:7" ht="15" thickBot="1">
      <c r="A137" s="97">
        <v>39107</v>
      </c>
      <c r="B137" s="98">
        <v>1.7638</v>
      </c>
      <c r="C137" s="98">
        <v>1.8138000000000001</v>
      </c>
      <c r="D137" s="99">
        <f>IF(C137&lt;MAX($C$3:C137),C137/MAX($C$3:C137)-1,0)</f>
        <v>-2.2684411875639854E-2</v>
      </c>
      <c r="E137" s="105"/>
      <c r="F137" s="105"/>
      <c r="G137" s="98"/>
    </row>
    <row r="138" spans="1:7" ht="15" thickBot="1">
      <c r="A138" s="97">
        <v>39108</v>
      </c>
      <c r="B138" s="98">
        <v>1.8148</v>
      </c>
      <c r="C138" s="98">
        <v>1.8648</v>
      </c>
      <c r="D138" s="99">
        <f>IF(C138&lt;MAX($C$3:C138),C138/MAX($C$3:C138)-1,0)</f>
        <v>0</v>
      </c>
      <c r="E138" s="105"/>
      <c r="F138" s="105"/>
      <c r="G138" s="98"/>
    </row>
    <row r="139" spans="1:7" ht="15" thickBot="1">
      <c r="A139" s="97">
        <v>39111</v>
      </c>
      <c r="B139" s="98">
        <v>1.8405</v>
      </c>
      <c r="C139" s="98">
        <v>1.8905000000000001</v>
      </c>
      <c r="D139" s="99">
        <f>IF(C139&lt;MAX($C$3:C139),C139/MAX($C$3:C139)-1,0)</f>
        <v>0</v>
      </c>
      <c r="E139" s="105"/>
      <c r="F139" s="105"/>
      <c r="G139" s="98"/>
    </row>
    <row r="140" spans="1:7" ht="15" thickBot="1">
      <c r="A140" s="97">
        <v>39112</v>
      </c>
      <c r="B140" s="98">
        <v>1.8202</v>
      </c>
      <c r="C140" s="98">
        <v>1.8702000000000001</v>
      </c>
      <c r="D140" s="99">
        <f>IF(C140&lt;MAX($C$3:C140),C140/MAX($C$3:C140)-1,0)</f>
        <v>-1.0737900026448033E-2</v>
      </c>
      <c r="E140" s="105"/>
      <c r="F140" s="105"/>
      <c r="G140" s="98"/>
    </row>
    <row r="141" spans="1:7" ht="15" thickBot="1">
      <c r="A141" s="97">
        <v>39113</v>
      </c>
      <c r="B141" s="98">
        <v>1.7062999999999999</v>
      </c>
      <c r="C141" s="98">
        <v>1.7563</v>
      </c>
      <c r="D141" s="99">
        <f>IF(C141&lt;MAX($C$3:C141),C141/MAX($C$3:C141)-1,0)</f>
        <v>-7.098651150489288E-2</v>
      </c>
      <c r="E141" s="105"/>
      <c r="F141" s="105"/>
      <c r="G141" s="102"/>
    </row>
    <row r="142" spans="1:7" ht="15" thickBot="1">
      <c r="A142" s="101">
        <v>39114</v>
      </c>
      <c r="B142" s="98">
        <v>1.7153</v>
      </c>
      <c r="C142" s="98">
        <v>1.7653000000000001</v>
      </c>
      <c r="D142" s="99">
        <f>IF(C142&lt;MAX($C$3:C142),C142/MAX($C$3:C142)-1,0)</f>
        <v>-6.6225866172970105E-2</v>
      </c>
      <c r="E142" s="99"/>
      <c r="F142" s="99"/>
      <c r="G142" s="98"/>
    </row>
    <row r="143" spans="1:7" ht="15" thickBot="1">
      <c r="A143" s="97">
        <v>39115</v>
      </c>
      <c r="B143" s="98">
        <v>1.6425000000000001</v>
      </c>
      <c r="C143" s="98">
        <v>1.6924999999999999</v>
      </c>
      <c r="D143" s="99">
        <f>IF(C143&lt;MAX($C$3:C143),C143/MAX($C$3:C143)-1,0)</f>
        <v>-0.10473419730230105</v>
      </c>
      <c r="E143" s="105"/>
      <c r="F143" s="105"/>
      <c r="G143" s="98"/>
    </row>
    <row r="144" spans="1:7" ht="15" thickBot="1">
      <c r="A144" s="97">
        <v>39118</v>
      </c>
      <c r="B144" s="98">
        <v>1.6119000000000001</v>
      </c>
      <c r="C144" s="98">
        <v>1.6618999999999999</v>
      </c>
      <c r="D144" s="99">
        <f>IF(C144&lt;MAX($C$3:C144),C144/MAX($C$3:C144)-1,0)</f>
        <v>-0.12092039143083844</v>
      </c>
      <c r="E144" s="105"/>
      <c r="F144" s="105"/>
      <c r="G144" s="98"/>
    </row>
    <row r="145" spans="1:7" ht="15" thickBot="1">
      <c r="A145" s="97">
        <v>39119</v>
      </c>
      <c r="B145" s="98">
        <v>1.6069</v>
      </c>
      <c r="C145" s="98">
        <v>1.6569</v>
      </c>
      <c r="D145" s="99">
        <f>IF(C145&lt;MAX($C$3:C145),C145/MAX($C$3:C145)-1,0)</f>
        <v>-0.12356519439301772</v>
      </c>
      <c r="E145" s="105"/>
      <c r="F145" s="105"/>
      <c r="G145" s="98"/>
    </row>
    <row r="146" spans="1:7" ht="15" thickBot="1">
      <c r="A146" s="97">
        <v>39120</v>
      </c>
      <c r="B146" s="98">
        <v>1.633</v>
      </c>
      <c r="C146" s="98">
        <v>1.6830000000000001</v>
      </c>
      <c r="D146" s="99">
        <f>IF(C146&lt;MAX($C$3:C146),C146/MAX($C$3:C146)-1,0)</f>
        <v>-0.10975932293044166</v>
      </c>
      <c r="E146" s="105"/>
      <c r="F146" s="105"/>
      <c r="G146" s="98"/>
    </row>
    <row r="147" spans="1:7" ht="15" thickBot="1">
      <c r="A147" s="97">
        <v>39121</v>
      </c>
      <c r="B147" s="98">
        <v>1.6454</v>
      </c>
      <c r="C147" s="98">
        <v>1.6954</v>
      </c>
      <c r="D147" s="99">
        <f>IF(C147&lt;MAX($C$3:C147),C147/MAX($C$3:C147)-1,0)</f>
        <v>-0.10320021158423698</v>
      </c>
      <c r="E147" s="105"/>
      <c r="F147" s="105"/>
      <c r="G147" s="98"/>
    </row>
    <row r="148" spans="1:7" ht="15" thickBot="1">
      <c r="A148" s="97">
        <v>39122</v>
      </c>
      <c r="B148" s="98">
        <v>1.6263000000000001</v>
      </c>
      <c r="C148" s="98">
        <v>1.6762999999999999</v>
      </c>
      <c r="D148" s="99">
        <f>IF(C148&lt;MAX($C$3:C148),C148/MAX($C$3:C148)-1,0)</f>
        <v>-0.11330335889976206</v>
      </c>
      <c r="E148" s="105"/>
      <c r="F148" s="105"/>
      <c r="G148" s="98"/>
    </row>
    <row r="149" spans="1:7" ht="15" thickBot="1">
      <c r="A149" s="97">
        <v>39125</v>
      </c>
      <c r="B149" s="98">
        <v>1.6928000000000001</v>
      </c>
      <c r="C149" s="98">
        <v>1.7427999999999999</v>
      </c>
      <c r="D149" s="99">
        <f>IF(C149&lt;MAX($C$3:C149),C149/MAX($C$3:C149)-1,0)</f>
        <v>-7.8127479502777097E-2</v>
      </c>
      <c r="E149" s="105"/>
      <c r="F149" s="105"/>
      <c r="G149" s="98"/>
    </row>
    <row r="150" spans="1:7" ht="15" thickBot="1">
      <c r="A150" s="97">
        <v>39126</v>
      </c>
      <c r="B150" s="98">
        <v>1.7213000000000001</v>
      </c>
      <c r="C150" s="98">
        <v>1.7713000000000001</v>
      </c>
      <c r="D150" s="99">
        <f>IF(C150&lt;MAX($C$3:C150),C150/MAX($C$3:C150)-1,0)</f>
        <v>-6.3052102618354922E-2</v>
      </c>
      <c r="E150" s="105"/>
      <c r="F150" s="105"/>
      <c r="G150" s="98"/>
    </row>
    <row r="151" spans="1:7" ht="15" thickBot="1">
      <c r="A151" s="97">
        <v>39127</v>
      </c>
      <c r="B151" s="98">
        <v>1.756</v>
      </c>
      <c r="C151" s="98">
        <v>1.806</v>
      </c>
      <c r="D151" s="99">
        <f>IF(C151&lt;MAX($C$3:C151),C151/MAX($C$3:C151)-1,0)</f>
        <v>-4.4697170060830516E-2</v>
      </c>
      <c r="E151" s="105"/>
      <c r="F151" s="105"/>
      <c r="G151" s="98"/>
    </row>
    <row r="152" spans="1:7" ht="15" thickBot="1">
      <c r="A152" s="97">
        <v>39128</v>
      </c>
      <c r="B152" s="98">
        <v>1.7866</v>
      </c>
      <c r="C152" s="98">
        <v>1.8366</v>
      </c>
      <c r="D152" s="99">
        <f>IF(C152&lt;MAX($C$3:C152),C152/MAX($C$3:C152)-1,0)</f>
        <v>-2.8510975932293126E-2</v>
      </c>
      <c r="E152" s="105"/>
      <c r="F152" s="105"/>
      <c r="G152" s="98"/>
    </row>
    <row r="153" spans="1:7" ht="15" thickBot="1">
      <c r="A153" s="97">
        <v>39129</v>
      </c>
      <c r="B153" s="98">
        <v>1.7729999999999999</v>
      </c>
      <c r="C153" s="98">
        <v>1.823</v>
      </c>
      <c r="D153" s="99">
        <f>IF(C153&lt;MAX($C$3:C153),C153/MAX($C$3:C153)-1,0)</f>
        <v>-3.5704839989420867E-2</v>
      </c>
      <c r="E153" s="105"/>
      <c r="F153" s="105"/>
      <c r="G153" s="98"/>
    </row>
    <row r="154" spans="1:7" ht="15" thickBot="1">
      <c r="A154" s="97">
        <v>39139</v>
      </c>
      <c r="B154" s="98">
        <v>1.7428999999999999</v>
      </c>
      <c r="C154" s="98">
        <v>1.7928999999999999</v>
      </c>
      <c r="D154" s="99">
        <f>IF(C154&lt;MAX($C$3:C154),C154/MAX($C$3:C154)-1,0)</f>
        <v>-5.1626553821740306E-2</v>
      </c>
      <c r="E154" s="105"/>
      <c r="F154" s="105"/>
      <c r="G154" s="98"/>
    </row>
    <row r="155" spans="1:7" ht="15" thickBot="1">
      <c r="A155" s="97">
        <v>39140</v>
      </c>
      <c r="B155" s="98">
        <v>1.5876999999999999</v>
      </c>
      <c r="C155" s="98">
        <v>1.6376999999999999</v>
      </c>
      <c r="D155" s="99">
        <f>IF(C155&lt;MAX($C$3:C155),C155/MAX($C$3:C155)-1,0)</f>
        <v>-0.13372123776778633</v>
      </c>
      <c r="E155" s="105"/>
      <c r="F155" s="105"/>
      <c r="G155" s="98"/>
    </row>
    <row r="156" spans="1:7" ht="15" thickBot="1">
      <c r="A156" s="97">
        <v>39141</v>
      </c>
      <c r="B156" s="98">
        <v>1.6095999999999999</v>
      </c>
      <c r="C156" s="98">
        <v>1.6596</v>
      </c>
      <c r="D156" s="99">
        <f>IF(C156&lt;MAX($C$3:C156),C156/MAX($C$3:C156)-1,0)</f>
        <v>-0.12213700079344092</v>
      </c>
      <c r="E156" s="105"/>
      <c r="F156" s="105"/>
      <c r="G156" s="98"/>
    </row>
    <row r="157" spans="1:7" ht="15" thickBot="1">
      <c r="A157" s="97">
        <v>39142</v>
      </c>
      <c r="B157" s="98">
        <v>1.5646</v>
      </c>
      <c r="C157" s="98">
        <v>1.6146</v>
      </c>
      <c r="D157" s="99">
        <f>IF(C157&lt;MAX($C$3:C157),C157/MAX($C$3:C157)-1,0)</f>
        <v>-0.14594022745305479</v>
      </c>
      <c r="E157" s="105"/>
      <c r="F157" s="105"/>
      <c r="G157" s="98"/>
    </row>
    <row r="158" spans="1:7" ht="15" thickBot="1">
      <c r="A158" s="97">
        <v>39143</v>
      </c>
      <c r="B158" s="98">
        <v>1.5913999999999999</v>
      </c>
      <c r="C158" s="98">
        <v>1.6414</v>
      </c>
      <c r="D158" s="99">
        <f>IF(C158&lt;MAX($C$3:C158),C158/MAX($C$3:C158)-1,0)</f>
        <v>-0.13176408357577363</v>
      </c>
      <c r="E158" s="105"/>
      <c r="F158" s="105"/>
      <c r="G158" s="98"/>
    </row>
    <row r="159" spans="1:7" ht="15" thickBot="1">
      <c r="A159" s="97">
        <v>39146</v>
      </c>
      <c r="B159" s="98">
        <v>1.5821000000000001</v>
      </c>
      <c r="C159" s="98">
        <v>1.6321000000000001</v>
      </c>
      <c r="D159" s="99">
        <f>IF(C159&lt;MAX($C$3:C159),C159/MAX($C$3:C159)-1,0)</f>
        <v>-0.13668341708542708</v>
      </c>
      <c r="E159" s="105"/>
      <c r="F159" s="105"/>
      <c r="G159" s="98"/>
    </row>
    <row r="160" spans="1:7" ht="15" thickBot="1">
      <c r="A160" s="97">
        <v>39147</v>
      </c>
      <c r="B160" s="98">
        <v>1.6131</v>
      </c>
      <c r="C160" s="98">
        <v>1.6631</v>
      </c>
      <c r="D160" s="99">
        <f>IF(C160&lt;MAX($C$3:C160),C160/MAX($C$3:C160)-1,0)</f>
        <v>-0.12028563871991538</v>
      </c>
      <c r="E160" s="105"/>
      <c r="F160" s="105"/>
      <c r="G160" s="98"/>
    </row>
    <row r="161" spans="1:7" ht="15" thickBot="1">
      <c r="A161" s="97">
        <v>39148</v>
      </c>
      <c r="B161" s="98">
        <v>1.6478999999999999</v>
      </c>
      <c r="C161" s="98">
        <v>1.6979</v>
      </c>
      <c r="D161" s="99">
        <f>IF(C161&lt;MAX($C$3:C161),C161/MAX($C$3:C161)-1,0)</f>
        <v>-0.10187781010314734</v>
      </c>
      <c r="E161" s="105"/>
      <c r="F161" s="105"/>
      <c r="G161" s="102"/>
    </row>
    <row r="162" spans="1:7" ht="15" thickBot="1">
      <c r="A162" s="101">
        <v>39149</v>
      </c>
      <c r="B162" s="98">
        <v>1.6696</v>
      </c>
      <c r="C162" s="98">
        <v>1.7196</v>
      </c>
      <c r="D162" s="99">
        <f>IF(C162&lt;MAX($C$3:C162),C162/MAX($C$3:C162)-1,0)</f>
        <v>-9.0399365247289087E-2</v>
      </c>
      <c r="E162" s="99"/>
      <c r="F162" s="99"/>
      <c r="G162" s="98"/>
    </row>
    <row r="163" spans="1:7" ht="15" thickBot="1">
      <c r="A163" s="97">
        <v>39150</v>
      </c>
      <c r="B163" s="98">
        <v>1.6644000000000001</v>
      </c>
      <c r="C163" s="98">
        <v>1.7143999999999999</v>
      </c>
      <c r="D163" s="99">
        <f>IF(C163&lt;MAX($C$3:C163),C163/MAX($C$3:C163)-1,0)</f>
        <v>-9.3149960327955639E-2</v>
      </c>
      <c r="E163" s="105"/>
      <c r="F163" s="105"/>
      <c r="G163" s="98"/>
    </row>
    <row r="164" spans="1:7" ht="15" thickBot="1">
      <c r="A164" s="97">
        <v>39153</v>
      </c>
      <c r="B164" s="98">
        <v>1.6597999999999999</v>
      </c>
      <c r="C164" s="98">
        <v>1.7098</v>
      </c>
      <c r="D164" s="99">
        <f>IF(C164&lt;MAX($C$3:C164),C164/MAX($C$3:C164)-1,0)</f>
        <v>-9.5583179053160605E-2</v>
      </c>
      <c r="E164" s="105"/>
      <c r="F164" s="105"/>
      <c r="G164" s="98"/>
    </row>
    <row r="165" spans="1:7" ht="15" thickBot="1">
      <c r="A165" s="97">
        <v>39154</v>
      </c>
      <c r="B165" s="98">
        <v>1.6694</v>
      </c>
      <c r="C165" s="98">
        <v>1.7194</v>
      </c>
      <c r="D165" s="99">
        <f>IF(C165&lt;MAX($C$3:C165),C165/MAX($C$3:C165)-1,0)</f>
        <v>-9.0505157365776245E-2</v>
      </c>
      <c r="E165" s="105"/>
      <c r="F165" s="105"/>
      <c r="G165" s="98"/>
    </row>
    <row r="166" spans="1:7" ht="15" thickBot="1">
      <c r="A166" s="97">
        <v>39155</v>
      </c>
      <c r="B166" s="98">
        <v>1.6565000000000001</v>
      </c>
      <c r="C166" s="98">
        <v>1.7064999999999999</v>
      </c>
      <c r="D166" s="99">
        <f>IF(C166&lt;MAX($C$3:C166),C166/MAX($C$3:C166)-1,0)</f>
        <v>-9.7328749008198989E-2</v>
      </c>
      <c r="E166" s="105"/>
      <c r="F166" s="105"/>
      <c r="G166" s="98"/>
    </row>
    <row r="167" spans="1:7" ht="15" thickBot="1">
      <c r="A167" s="97">
        <v>39156</v>
      </c>
      <c r="B167" s="98">
        <v>1.6887000000000001</v>
      </c>
      <c r="C167" s="98">
        <v>1.7386999999999999</v>
      </c>
      <c r="D167" s="99">
        <f>IF(C167&lt;MAX($C$3:C167),C167/MAX($C$3:C167)-1,0)</f>
        <v>-8.0296217931764113E-2</v>
      </c>
      <c r="E167" s="105"/>
      <c r="F167" s="105"/>
      <c r="G167" s="98"/>
    </row>
    <row r="168" spans="1:7" ht="15" thickBot="1">
      <c r="A168" s="97">
        <v>39157</v>
      </c>
      <c r="B168" s="98">
        <v>1.6720999999999999</v>
      </c>
      <c r="C168" s="98">
        <v>1.7221</v>
      </c>
      <c r="D168" s="99">
        <f>IF(C168&lt;MAX($C$3:C168),C168/MAX($C$3:C168)-1,0)</f>
        <v>-8.9076963766199446E-2</v>
      </c>
      <c r="E168" s="105"/>
      <c r="F168" s="105"/>
      <c r="G168" s="98"/>
    </row>
    <row r="169" spans="1:7" ht="15" thickBot="1">
      <c r="A169" s="97">
        <v>39160</v>
      </c>
      <c r="B169" s="98">
        <v>1.6932</v>
      </c>
      <c r="C169" s="98">
        <v>1.7432000000000001</v>
      </c>
      <c r="D169" s="99">
        <f>IF(C169&lt;MAX($C$3:C169),C169/MAX($C$3:C169)-1,0)</f>
        <v>-7.791589526580267E-2</v>
      </c>
      <c r="E169" s="105"/>
      <c r="F169" s="105"/>
      <c r="G169" s="98"/>
    </row>
    <row r="170" spans="1:7" ht="15" thickBot="1">
      <c r="A170" s="97">
        <v>39161</v>
      </c>
      <c r="B170" s="98">
        <v>1.6856</v>
      </c>
      <c r="C170" s="98">
        <v>1.7356</v>
      </c>
      <c r="D170" s="99">
        <f>IF(C170&lt;MAX($C$3:C170),C170/MAX($C$3:C170)-1,0)</f>
        <v>-8.1935995768315228E-2</v>
      </c>
      <c r="E170" s="105"/>
      <c r="F170" s="105"/>
      <c r="G170" s="98"/>
    </row>
    <row r="171" spans="1:7" ht="15" thickBot="1">
      <c r="A171" s="97">
        <v>39162</v>
      </c>
      <c r="B171" s="98">
        <v>1.6960999999999999</v>
      </c>
      <c r="C171" s="98">
        <v>1.7461</v>
      </c>
      <c r="D171" s="99">
        <f>IF(C171&lt;MAX($C$3:C171),C171/MAX($C$3:C171)-1,0)</f>
        <v>-7.6381909547738713E-2</v>
      </c>
      <c r="E171" s="105"/>
      <c r="F171" s="105"/>
      <c r="G171" s="98"/>
    </row>
    <row r="172" spans="1:7" ht="15" thickBot="1">
      <c r="A172" s="97">
        <v>39163</v>
      </c>
      <c r="B172" s="98">
        <v>1.7005999999999999</v>
      </c>
      <c r="C172" s="98">
        <v>1.7505999999999999</v>
      </c>
      <c r="D172" s="99">
        <f>IF(C172&lt;MAX($C$3:C172),C172/MAX($C$3:C172)-1,0)</f>
        <v>-7.4001586881777381E-2</v>
      </c>
      <c r="E172" s="105"/>
      <c r="F172" s="105"/>
      <c r="G172" s="98"/>
    </row>
    <row r="173" spans="1:7" ht="15" thickBot="1">
      <c r="A173" s="97">
        <v>39164</v>
      </c>
      <c r="B173" s="98">
        <v>1.6954</v>
      </c>
      <c r="C173" s="98">
        <v>1.7454000000000001</v>
      </c>
      <c r="D173" s="99">
        <f>IF(C173&lt;MAX($C$3:C173),C173/MAX($C$3:C173)-1,0)</f>
        <v>-7.6752181962443822E-2</v>
      </c>
      <c r="E173" s="105"/>
      <c r="F173" s="105"/>
      <c r="G173" s="98"/>
    </row>
    <row r="174" spans="1:7" ht="15" thickBot="1">
      <c r="A174" s="97">
        <v>39167</v>
      </c>
      <c r="B174" s="98">
        <v>1.7156</v>
      </c>
      <c r="C174" s="98">
        <v>1.7656000000000001</v>
      </c>
      <c r="D174" s="99">
        <f>IF(C174&lt;MAX($C$3:C174),C174/MAX($C$3:C174)-1,0)</f>
        <v>-6.6067177995239312E-2</v>
      </c>
      <c r="E174" s="105"/>
      <c r="F174" s="105"/>
      <c r="G174" s="98"/>
    </row>
    <row r="175" spans="1:7" ht="15" thickBot="1">
      <c r="A175" s="97">
        <v>39168</v>
      </c>
      <c r="B175" s="98">
        <v>1.7202999999999999</v>
      </c>
      <c r="C175" s="98">
        <v>1.7703</v>
      </c>
      <c r="D175" s="99">
        <f>IF(C175&lt;MAX($C$3:C175),C175/MAX($C$3:C175)-1,0)</f>
        <v>-6.3581063210790822E-2</v>
      </c>
      <c r="E175" s="105"/>
      <c r="F175" s="105"/>
      <c r="G175" s="98"/>
    </row>
    <row r="176" spans="1:7" ht="15" thickBot="1">
      <c r="A176" s="97">
        <v>39169</v>
      </c>
      <c r="B176" s="98">
        <v>1.7222999999999999</v>
      </c>
      <c r="C176" s="98">
        <v>1.7723</v>
      </c>
      <c r="D176" s="99">
        <f>IF(C176&lt;MAX($C$3:C176),C176/MAX($C$3:C176)-1,0)</f>
        <v>-6.2523142025919132E-2</v>
      </c>
      <c r="E176" s="105"/>
      <c r="F176" s="105"/>
      <c r="G176" s="98"/>
    </row>
    <row r="177" spans="1:7" ht="15" thickBot="1">
      <c r="A177" s="97">
        <v>39170</v>
      </c>
      <c r="B177" s="98">
        <v>1.7121</v>
      </c>
      <c r="C177" s="98">
        <v>1.7621</v>
      </c>
      <c r="D177" s="99">
        <f>IF(C177&lt;MAX($C$3:C177),C177/MAX($C$3:C177)-1,0)</f>
        <v>-6.7918540068764965E-2</v>
      </c>
      <c r="E177" s="105"/>
      <c r="F177" s="105"/>
      <c r="G177" s="98"/>
    </row>
    <row r="178" spans="1:7" ht="15" thickBot="1">
      <c r="A178" s="97">
        <v>39171</v>
      </c>
      <c r="B178" s="98">
        <v>1.7017</v>
      </c>
      <c r="C178" s="98">
        <v>1.7517</v>
      </c>
      <c r="D178" s="99">
        <f>IF(C178&lt;MAX($C$3:C178),C178/MAX($C$3:C178)-1,0)</f>
        <v>-7.3419730230097846E-2</v>
      </c>
      <c r="E178" s="105"/>
      <c r="F178" s="105"/>
      <c r="G178" s="98"/>
    </row>
    <row r="179" spans="1:7" ht="15" thickBot="1">
      <c r="A179" s="97">
        <v>39172</v>
      </c>
      <c r="B179" s="98">
        <v>1.7016</v>
      </c>
      <c r="C179" s="98">
        <v>1.7516</v>
      </c>
      <c r="D179" s="99">
        <f>IF(C179&lt;MAX($C$3:C179),C179/MAX($C$3:C179)-1,0)</f>
        <v>-7.3472626289341481E-2</v>
      </c>
      <c r="E179" s="105"/>
      <c r="F179" s="105"/>
      <c r="G179" s="98"/>
    </row>
    <row r="180" spans="1:7" ht="15" thickBot="1">
      <c r="A180" s="97">
        <v>39174</v>
      </c>
      <c r="B180" s="98">
        <v>1.7302999999999999</v>
      </c>
      <c r="C180" s="98">
        <v>1.7803</v>
      </c>
      <c r="D180" s="99">
        <f>IF(C180&lt;MAX($C$3:C180),C180/MAX($C$3:C180)-1,0)</f>
        <v>-5.8291457286432147E-2</v>
      </c>
      <c r="E180" s="105"/>
      <c r="F180" s="105"/>
      <c r="G180" s="98"/>
    </row>
    <row r="181" spans="1:7" ht="15" thickBot="1">
      <c r="A181" s="97">
        <v>39175</v>
      </c>
      <c r="B181" s="98">
        <v>1.7636000000000001</v>
      </c>
      <c r="C181" s="98">
        <v>1.8136000000000001</v>
      </c>
      <c r="D181" s="99">
        <f>IF(C181&lt;MAX($C$3:C181),C181/MAX($C$3:C181)-1,0)</f>
        <v>-4.0677069558317847E-2</v>
      </c>
      <c r="E181" s="105"/>
      <c r="F181" s="105"/>
      <c r="G181" s="102"/>
    </row>
    <row r="182" spans="1:7" ht="15" thickBot="1">
      <c r="A182" s="101">
        <v>39176</v>
      </c>
      <c r="B182" s="98">
        <v>1.784</v>
      </c>
      <c r="C182" s="98">
        <v>1.8340000000000001</v>
      </c>
      <c r="D182" s="99">
        <f>IF(C182&lt;MAX($C$3:C182),C182/MAX($C$3:C182)-1,0)</f>
        <v>-2.988627347262629E-2</v>
      </c>
      <c r="E182" s="99"/>
      <c r="F182" s="99"/>
      <c r="G182" s="98"/>
    </row>
    <row r="183" spans="1:7" ht="15" thickBot="1">
      <c r="A183" s="97">
        <v>39177</v>
      </c>
      <c r="B183" s="98">
        <v>1.7961</v>
      </c>
      <c r="C183" s="98">
        <v>1.8461000000000001</v>
      </c>
      <c r="D183" s="99">
        <f>IF(C183&lt;MAX($C$3:C183),C183/MAX($C$3:C183)-1,0)</f>
        <v>-2.3485850304152289E-2</v>
      </c>
      <c r="E183" s="105"/>
      <c r="F183" s="105"/>
      <c r="G183" s="98"/>
    </row>
    <row r="184" spans="1:7" ht="15" thickBot="1">
      <c r="A184" s="97">
        <v>39178</v>
      </c>
      <c r="B184" s="98">
        <v>1.7965</v>
      </c>
      <c r="C184" s="98">
        <v>1.8465</v>
      </c>
      <c r="D184" s="99">
        <f>IF(C184&lt;MAX($C$3:C184),C184/MAX($C$3:C184)-1,0)</f>
        <v>-2.3274266067177973E-2</v>
      </c>
      <c r="E184" s="105"/>
      <c r="F184" s="105"/>
      <c r="G184" s="98"/>
    </row>
    <row r="185" spans="1:7" ht="15" thickBot="1">
      <c r="A185" s="97">
        <v>39181</v>
      </c>
      <c r="B185" s="98">
        <v>1.8263</v>
      </c>
      <c r="C185" s="98">
        <v>1.8763000000000001</v>
      </c>
      <c r="D185" s="99">
        <f>IF(C185&lt;MAX($C$3:C185),C185/MAX($C$3:C185)-1,0)</f>
        <v>-7.5112404125892152E-3</v>
      </c>
      <c r="E185" s="105"/>
      <c r="F185" s="105"/>
      <c r="G185" s="98"/>
    </row>
    <row r="186" spans="1:7" ht="15" thickBot="1">
      <c r="A186" s="97">
        <v>39182</v>
      </c>
      <c r="B186" s="98">
        <v>1.8463000000000001</v>
      </c>
      <c r="C186" s="98">
        <v>1.8963000000000001</v>
      </c>
      <c r="D186" s="99">
        <f>IF(C186&lt;MAX($C$3:C186),C186/MAX($C$3:C186)-1,0)</f>
        <v>0</v>
      </c>
      <c r="E186" s="105"/>
      <c r="F186" s="105"/>
      <c r="G186" s="98"/>
    </row>
    <row r="187" spans="1:7" ht="15" thickBot="1">
      <c r="A187" s="97">
        <v>39183</v>
      </c>
      <c r="B187" s="98">
        <v>1.8576999999999999</v>
      </c>
      <c r="C187" s="98">
        <v>1.9077</v>
      </c>
      <c r="D187" s="99">
        <f>IF(C187&lt;MAX($C$3:C187),C187/MAX($C$3:C187)-1,0)</f>
        <v>0</v>
      </c>
      <c r="E187" s="105"/>
      <c r="F187" s="105"/>
      <c r="G187" s="98"/>
    </row>
    <row r="188" spans="1:7" ht="15" thickBot="1">
      <c r="A188" s="97">
        <v>39184</v>
      </c>
      <c r="B188" s="98">
        <v>1.8946000000000001</v>
      </c>
      <c r="C188" s="98">
        <v>1.9446000000000001</v>
      </c>
      <c r="D188" s="99">
        <f>IF(C188&lt;MAX($C$3:C188),C188/MAX($C$3:C188)-1,0)</f>
        <v>0</v>
      </c>
      <c r="E188" s="105"/>
      <c r="F188" s="105"/>
      <c r="G188" s="98"/>
    </row>
    <row r="189" spans="1:7" ht="15" thickBot="1">
      <c r="A189" s="97">
        <v>39185</v>
      </c>
      <c r="B189" s="98">
        <v>1.8958999999999999</v>
      </c>
      <c r="C189" s="98">
        <v>1.9459</v>
      </c>
      <c r="D189" s="99">
        <f>IF(C189&lt;MAX($C$3:C189),C189/MAX($C$3:C189)-1,0)</f>
        <v>0</v>
      </c>
      <c r="E189" s="105"/>
      <c r="F189" s="105"/>
      <c r="G189" s="98"/>
    </row>
    <row r="190" spans="1:7" ht="15" thickBot="1">
      <c r="A190" s="97">
        <v>39188</v>
      </c>
      <c r="B190" s="98">
        <v>1.9371</v>
      </c>
      <c r="C190" s="98">
        <v>1.9871000000000001</v>
      </c>
      <c r="D190" s="99">
        <f>IF(C190&lt;MAX($C$3:C190),C190/MAX($C$3:C190)-1,0)</f>
        <v>0</v>
      </c>
      <c r="E190" s="105"/>
      <c r="F190" s="105"/>
      <c r="G190" s="98"/>
    </row>
    <row r="191" spans="1:7" ht="15" thickBot="1">
      <c r="A191" s="97">
        <v>39189</v>
      </c>
      <c r="B191" s="98">
        <v>1.9505999999999999</v>
      </c>
      <c r="C191" s="98">
        <v>2.0005999999999999</v>
      </c>
      <c r="D191" s="99">
        <f>IF(C191&lt;MAX($C$3:C191),C191/MAX($C$3:C191)-1,0)</f>
        <v>0</v>
      </c>
      <c r="E191" s="105"/>
      <c r="F191" s="105"/>
      <c r="G191" s="98"/>
    </row>
    <row r="192" spans="1:7" ht="15" thickBot="1">
      <c r="A192" s="97">
        <v>39190</v>
      </c>
      <c r="B192" s="98">
        <v>1.97</v>
      </c>
      <c r="C192" s="98">
        <v>2.02</v>
      </c>
      <c r="D192" s="99">
        <f>IF(C192&lt;MAX($C$3:C192),C192/MAX($C$3:C192)-1,0)</f>
        <v>0</v>
      </c>
      <c r="E192" s="105"/>
      <c r="F192" s="105"/>
      <c r="G192" s="98"/>
    </row>
    <row r="193" spans="1:7" ht="15" thickBot="1">
      <c r="A193" s="97">
        <v>39191</v>
      </c>
      <c r="B193" s="98">
        <v>1.8891</v>
      </c>
      <c r="C193" s="98">
        <v>1.9391</v>
      </c>
      <c r="D193" s="99">
        <f>IF(C193&lt;MAX($C$3:C193),C193/MAX($C$3:C193)-1,0)</f>
        <v>-4.0049504950495085E-2</v>
      </c>
      <c r="E193" s="105"/>
      <c r="F193" s="105"/>
      <c r="G193" s="98"/>
    </row>
    <row r="194" spans="1:7" ht="15" thickBot="1">
      <c r="A194" s="97">
        <v>39192</v>
      </c>
      <c r="B194" s="98">
        <v>1.9578</v>
      </c>
      <c r="C194" s="98">
        <v>2.0078</v>
      </c>
      <c r="D194" s="99">
        <f>IF(C194&lt;MAX($C$3:C194),C194/MAX($C$3:C194)-1,0)</f>
        <v>-6.039603960396045E-3</v>
      </c>
      <c r="E194" s="105"/>
      <c r="F194" s="105"/>
      <c r="G194" s="98"/>
    </row>
    <row r="195" spans="1:7" ht="15" thickBot="1">
      <c r="A195" s="97">
        <v>39195</v>
      </c>
      <c r="B195" s="98">
        <v>2.0320999999999998</v>
      </c>
      <c r="C195" s="98">
        <v>2.0821000000000001</v>
      </c>
      <c r="D195" s="99">
        <f>IF(C195&lt;MAX($C$3:C195),C195/MAX($C$3:C195)-1,0)</f>
        <v>0</v>
      </c>
      <c r="E195" s="105"/>
      <c r="F195" s="105"/>
      <c r="G195" s="98"/>
    </row>
    <row r="196" spans="1:7" ht="15" thickBot="1">
      <c r="A196" s="97">
        <v>39196</v>
      </c>
      <c r="B196" s="98">
        <v>2.0392999999999999</v>
      </c>
      <c r="C196" s="98">
        <v>2.0893000000000002</v>
      </c>
      <c r="D196" s="99">
        <f>IF(C196&lt;MAX($C$3:C196),C196/MAX($C$3:C196)-1,0)</f>
        <v>0</v>
      </c>
      <c r="E196" s="105"/>
      <c r="F196" s="105"/>
      <c r="G196" s="98"/>
    </row>
    <row r="197" spans="1:7" ht="15" thickBot="1">
      <c r="A197" s="97">
        <v>39197</v>
      </c>
      <c r="B197" s="98">
        <v>2.0369000000000002</v>
      </c>
      <c r="C197" s="98">
        <v>2.0869</v>
      </c>
      <c r="D197" s="99">
        <f>IF(C197&lt;MAX($C$3:C197),C197/MAX($C$3:C197)-1,0)</f>
        <v>-1.148710094290073E-3</v>
      </c>
      <c r="E197" s="105"/>
      <c r="F197" s="105"/>
      <c r="G197" s="98"/>
    </row>
    <row r="198" spans="1:7" ht="15" thickBot="1">
      <c r="A198" s="97">
        <v>39198</v>
      </c>
      <c r="B198" s="98">
        <v>2.048</v>
      </c>
      <c r="C198" s="98">
        <v>2.0979999999999999</v>
      </c>
      <c r="D198" s="99">
        <f>IF(C198&lt;MAX($C$3:C198),C198/MAX($C$3:C198)-1,0)</f>
        <v>0</v>
      </c>
      <c r="E198" s="105"/>
      <c r="F198" s="105"/>
      <c r="G198" s="98"/>
    </row>
    <row r="199" spans="1:7" ht="15" thickBot="1">
      <c r="A199" s="97">
        <v>39199</v>
      </c>
      <c r="B199" s="98">
        <v>2.0179999999999998</v>
      </c>
      <c r="C199" s="98">
        <v>2.0680000000000001</v>
      </c>
      <c r="D199" s="99">
        <f>IF(C199&lt;MAX($C$3:C199),C199/MAX($C$3:C199)-1,0)</f>
        <v>-1.4299332697807365E-2</v>
      </c>
      <c r="E199" s="105"/>
      <c r="F199" s="105"/>
      <c r="G199" s="98"/>
    </row>
    <row r="200" spans="1:7" ht="15" thickBot="1">
      <c r="A200" s="97">
        <v>39202</v>
      </c>
      <c r="B200" s="98">
        <v>2.0783999999999998</v>
      </c>
      <c r="C200" s="98">
        <v>2.1284000000000001</v>
      </c>
      <c r="D200" s="99">
        <f>IF(C200&lt;MAX($C$3:C200),C200/MAX($C$3:C200)-1,0)</f>
        <v>0</v>
      </c>
      <c r="E200" s="105"/>
      <c r="F200" s="105"/>
      <c r="G200" s="98"/>
    </row>
    <row r="201" spans="1:7" ht="15" thickBot="1">
      <c r="A201" s="97">
        <v>39210</v>
      </c>
      <c r="B201" s="98">
        <v>2.1379000000000001</v>
      </c>
      <c r="C201" s="98">
        <v>2.1879</v>
      </c>
      <c r="D201" s="99">
        <f>IF(C201&lt;MAX($C$3:C201),C201/MAX($C$3:C201)-1,0)</f>
        <v>0</v>
      </c>
      <c r="E201" s="105"/>
      <c r="F201" s="105"/>
      <c r="G201" s="102"/>
    </row>
    <row r="202" spans="1:7" ht="15" thickBot="1">
      <c r="A202" s="101">
        <v>39211</v>
      </c>
      <c r="B202" s="98">
        <v>2.129</v>
      </c>
      <c r="C202" s="98">
        <v>2.1789999999999998</v>
      </c>
      <c r="D202" s="99">
        <f>IF(C202&lt;MAX($C$3:C202),C202/MAX($C$3:C202)-1,0)</f>
        <v>-4.0678275972394484E-3</v>
      </c>
      <c r="E202" s="99"/>
      <c r="F202" s="99"/>
      <c r="G202" s="98"/>
    </row>
    <row r="203" spans="1:7" ht="15" thickBot="1">
      <c r="A203" s="97">
        <v>39212</v>
      </c>
      <c r="B203" s="98">
        <v>2.1410999999999998</v>
      </c>
      <c r="C203" s="98">
        <v>2.1911</v>
      </c>
      <c r="D203" s="99">
        <f>IF(C203&lt;MAX($C$3:C203),C203/MAX($C$3:C203)-1,0)</f>
        <v>0</v>
      </c>
      <c r="E203" s="105"/>
      <c r="F203" s="105"/>
      <c r="G203" s="98"/>
    </row>
    <row r="204" spans="1:7" ht="15" thickBot="1">
      <c r="A204" s="97">
        <v>39213</v>
      </c>
      <c r="B204" s="98">
        <v>2.1431</v>
      </c>
      <c r="C204" s="98">
        <v>2.1930999999999998</v>
      </c>
      <c r="D204" s="99">
        <f>IF(C204&lt;MAX($C$3:C204),C204/MAX($C$3:C204)-1,0)</f>
        <v>0</v>
      </c>
      <c r="E204" s="105"/>
      <c r="F204" s="105"/>
      <c r="G204" s="98"/>
    </row>
    <row r="205" spans="1:7" ht="15" thickBot="1">
      <c r="A205" s="97">
        <v>39216</v>
      </c>
      <c r="B205" s="98">
        <v>2.1732</v>
      </c>
      <c r="C205" s="98">
        <v>2.2231999999999998</v>
      </c>
      <c r="D205" s="99">
        <f>IF(C205&lt;MAX($C$3:C205),C205/MAX($C$3:C205)-1,0)</f>
        <v>0</v>
      </c>
      <c r="E205" s="105"/>
      <c r="F205" s="105"/>
      <c r="G205" s="98"/>
    </row>
    <row r="206" spans="1:7" ht="15" thickBot="1">
      <c r="A206" s="97">
        <v>39217</v>
      </c>
      <c r="B206" s="98">
        <v>2.1162000000000001</v>
      </c>
      <c r="C206" s="98">
        <v>2.1661999999999999</v>
      </c>
      <c r="D206" s="99">
        <f>IF(C206&lt;MAX($C$3:C206),C206/MAX($C$3:C206)-1,0)</f>
        <v>-2.5638718963655993E-2</v>
      </c>
      <c r="E206" s="105"/>
      <c r="F206" s="105"/>
      <c r="G206" s="98"/>
    </row>
    <row r="207" spans="1:7" ht="15" thickBot="1">
      <c r="A207" s="97">
        <v>39218</v>
      </c>
      <c r="B207" s="98">
        <v>2.1736</v>
      </c>
      <c r="C207" s="98">
        <v>2.2235999999999998</v>
      </c>
      <c r="D207" s="99">
        <f>IF(C207&lt;MAX($C$3:C207),C207/MAX($C$3:C207)-1,0)</f>
        <v>0</v>
      </c>
      <c r="E207" s="105"/>
      <c r="F207" s="105"/>
      <c r="G207" s="98"/>
    </row>
    <row r="208" spans="1:7" ht="15" thickBot="1">
      <c r="A208" s="97">
        <v>39219</v>
      </c>
      <c r="B208" s="98">
        <v>2.2311999999999999</v>
      </c>
      <c r="C208" s="98">
        <v>2.2812000000000001</v>
      </c>
      <c r="D208" s="99">
        <f>IF(C208&lt;MAX($C$3:C208),C208/MAX($C$3:C208)-1,0)</f>
        <v>0</v>
      </c>
      <c r="E208" s="105"/>
      <c r="F208" s="105"/>
      <c r="G208" s="98"/>
    </row>
    <row r="209" spans="1:7" ht="15" thickBot="1">
      <c r="A209" s="97">
        <v>39220</v>
      </c>
      <c r="B209" s="98">
        <v>2.2366999999999999</v>
      </c>
      <c r="C209" s="98">
        <v>2.2867000000000002</v>
      </c>
      <c r="D209" s="99">
        <f>IF(C209&lt;MAX($C$3:C209),C209/MAX($C$3:C209)-1,0)</f>
        <v>0</v>
      </c>
      <c r="E209" s="105"/>
      <c r="F209" s="105"/>
      <c r="G209" s="98"/>
    </row>
    <row r="210" spans="1:7" ht="15" thickBot="1">
      <c r="A210" s="97">
        <v>39223</v>
      </c>
      <c r="B210" s="98">
        <v>2.2724000000000002</v>
      </c>
      <c r="C210" s="98">
        <v>2.3224</v>
      </c>
      <c r="D210" s="99">
        <f>IF(C210&lt;MAX($C$3:C210),C210/MAX($C$3:C210)-1,0)</f>
        <v>0</v>
      </c>
      <c r="E210" s="105"/>
      <c r="F210" s="105"/>
      <c r="G210" s="98"/>
    </row>
    <row r="211" spans="1:7" ht="15" thickBot="1">
      <c r="A211" s="97">
        <v>39224</v>
      </c>
      <c r="B211" s="98">
        <v>2.2869000000000002</v>
      </c>
      <c r="C211" s="98">
        <v>2.3369</v>
      </c>
      <c r="D211" s="99">
        <f>IF(C211&lt;MAX($C$3:C211),C211/MAX($C$3:C211)-1,0)</f>
        <v>0</v>
      </c>
      <c r="E211" s="105"/>
      <c r="F211" s="105"/>
      <c r="G211" s="98"/>
    </row>
    <row r="212" spans="1:7" ht="15" thickBot="1">
      <c r="A212" s="97">
        <v>39225</v>
      </c>
      <c r="B212" s="98">
        <v>2.323</v>
      </c>
      <c r="C212" s="98">
        <v>2.3730000000000002</v>
      </c>
      <c r="D212" s="99">
        <f>IF(C212&lt;MAX($C$3:C212),C212/MAX($C$3:C212)-1,0)</f>
        <v>0</v>
      </c>
      <c r="E212" s="105"/>
      <c r="F212" s="105"/>
      <c r="G212" s="98"/>
    </row>
    <row r="213" spans="1:7" ht="15" thickBot="1">
      <c r="A213" s="97">
        <v>39226</v>
      </c>
      <c r="B213" s="98">
        <v>2.3050000000000002</v>
      </c>
      <c r="C213" s="98">
        <v>2.355</v>
      </c>
      <c r="D213" s="99">
        <f>IF(C213&lt;MAX($C$3:C213),C213/MAX($C$3:C213)-1,0)</f>
        <v>-7.5853350189634128E-3</v>
      </c>
      <c r="E213" s="105"/>
      <c r="F213" s="105"/>
      <c r="G213" s="98"/>
    </row>
    <row r="214" spans="1:7" ht="15" thickBot="1">
      <c r="A214" s="97">
        <v>39227</v>
      </c>
      <c r="B214" s="98">
        <v>2.3380000000000001</v>
      </c>
      <c r="C214" s="98">
        <v>2.3879999999999999</v>
      </c>
      <c r="D214" s="99">
        <f>IF(C214&lt;MAX($C$3:C214),C214/MAX($C$3:C214)-1,0)</f>
        <v>0</v>
      </c>
      <c r="E214" s="105"/>
      <c r="F214" s="105"/>
      <c r="G214" s="98"/>
    </row>
    <row r="215" spans="1:7" ht="15" thickBot="1">
      <c r="A215" s="97">
        <v>39230</v>
      </c>
      <c r="B215" s="98">
        <v>2.3933</v>
      </c>
      <c r="C215" s="98">
        <v>2.4432999999999998</v>
      </c>
      <c r="D215" s="99">
        <f>IF(C215&lt;MAX($C$3:C215),C215/MAX($C$3:C215)-1,0)</f>
        <v>0</v>
      </c>
      <c r="E215" s="105"/>
      <c r="F215" s="105"/>
      <c r="G215" s="98"/>
    </row>
    <row r="216" spans="1:7" ht="15" thickBot="1">
      <c r="A216" s="97">
        <v>39231</v>
      </c>
      <c r="B216" s="98">
        <v>2.4609000000000001</v>
      </c>
      <c r="C216" s="98">
        <v>2.5108999999999999</v>
      </c>
      <c r="D216" s="99">
        <f>IF(C216&lt;MAX($C$3:C216),C216/MAX($C$3:C216)-1,0)</f>
        <v>0</v>
      </c>
      <c r="E216" s="105"/>
      <c r="F216" s="105"/>
      <c r="G216" s="98"/>
    </row>
    <row r="217" spans="1:7" ht="15" thickBot="1">
      <c r="A217" s="97">
        <v>39232</v>
      </c>
      <c r="B217" s="98">
        <v>2.3208000000000002</v>
      </c>
      <c r="C217" s="98">
        <v>2.3708</v>
      </c>
      <c r="D217" s="99">
        <f>IF(C217&lt;MAX($C$3:C217),C217/MAX($C$3:C217)-1,0)</f>
        <v>-5.5796726273447672E-2</v>
      </c>
      <c r="E217" s="105"/>
      <c r="F217" s="105"/>
      <c r="G217" s="98"/>
    </row>
    <row r="218" spans="1:7" ht="15" thickBot="1">
      <c r="A218" s="97">
        <v>39233</v>
      </c>
      <c r="B218" s="98">
        <v>2.3898000000000001</v>
      </c>
      <c r="C218" s="98">
        <v>2.4398</v>
      </c>
      <c r="D218" s="99">
        <f>IF(C218&lt;MAX($C$3:C218),C218/MAX($C$3:C218)-1,0)</f>
        <v>-2.8316539886096614E-2</v>
      </c>
      <c r="E218" s="105"/>
      <c r="F218" s="105"/>
      <c r="G218" s="98"/>
    </row>
    <row r="219" spans="1:7" ht="15" thickBot="1">
      <c r="A219" s="97">
        <v>39234</v>
      </c>
      <c r="B219" s="98">
        <v>2.3347000000000002</v>
      </c>
      <c r="C219" s="98">
        <v>2.3847</v>
      </c>
      <c r="D219" s="99">
        <f>IF(C219&lt;MAX($C$3:C219),C219/MAX($C$3:C219)-1,0)</f>
        <v>-5.0260862638894399E-2</v>
      </c>
      <c r="E219" s="105"/>
      <c r="F219" s="105"/>
      <c r="G219" s="98"/>
    </row>
    <row r="220" spans="1:7" ht="15" thickBot="1">
      <c r="A220" s="97">
        <v>39237</v>
      </c>
      <c r="B220" s="98">
        <v>2.1829000000000001</v>
      </c>
      <c r="C220" s="98">
        <v>2.2328999999999999</v>
      </c>
      <c r="D220" s="99">
        <f>IF(C220&lt;MAX($C$3:C220),C220/MAX($C$3:C220)-1,0)</f>
        <v>-0.11071727269106701</v>
      </c>
      <c r="E220" s="105"/>
      <c r="F220" s="105"/>
      <c r="G220" s="98"/>
    </row>
    <row r="221" spans="1:7" ht="15" thickBot="1">
      <c r="A221" s="97">
        <v>39238</v>
      </c>
      <c r="B221" s="98">
        <v>2.2494000000000001</v>
      </c>
      <c r="C221" s="98">
        <v>2.2993999999999999</v>
      </c>
      <c r="D221" s="99">
        <f>IF(C221&lt;MAX($C$3:C221),C221/MAX($C$3:C221)-1,0)</f>
        <v>-8.4232745230793715E-2</v>
      </c>
      <c r="E221" s="105"/>
      <c r="F221" s="105"/>
      <c r="G221" s="102"/>
    </row>
    <row r="222" spans="1:7" ht="15" thickBot="1">
      <c r="A222" s="101">
        <v>39239</v>
      </c>
      <c r="B222" s="98">
        <v>2.2866</v>
      </c>
      <c r="C222" s="98">
        <v>2.3365999999999998</v>
      </c>
      <c r="D222" s="99">
        <f>IF(C222&lt;MAX($C$3:C222),C222/MAX($C$3:C222)-1,0)</f>
        <v>-6.9417340395873994E-2</v>
      </c>
      <c r="E222" s="99"/>
      <c r="F222" s="99"/>
      <c r="G222" s="98"/>
    </row>
    <row r="223" spans="1:7" ht="15" thickBot="1">
      <c r="A223" s="97">
        <v>39240</v>
      </c>
      <c r="B223" s="98">
        <v>2.3433000000000002</v>
      </c>
      <c r="C223" s="98">
        <v>2.3933</v>
      </c>
      <c r="D223" s="99">
        <f>IF(C223&lt;MAX($C$3:C223),C223/MAX($C$3:C223)-1,0)</f>
        <v>-4.6835795929746293E-2</v>
      </c>
      <c r="E223" s="105"/>
      <c r="F223" s="105"/>
      <c r="G223" s="98"/>
    </row>
    <row r="224" spans="1:7" ht="15" thickBot="1">
      <c r="A224" s="97">
        <v>39241</v>
      </c>
      <c r="B224" s="98">
        <v>2.3645</v>
      </c>
      <c r="C224" s="98">
        <v>2.4144999999999999</v>
      </c>
      <c r="D224" s="99">
        <f>IF(C224&lt;MAX($C$3:C224),C224/MAX($C$3:C224)-1,0)</f>
        <v>-3.8392608228125402E-2</v>
      </c>
      <c r="E224" s="105"/>
      <c r="F224" s="105"/>
      <c r="G224" s="98"/>
    </row>
    <row r="225" spans="1:7" ht="15" thickBot="1">
      <c r="A225" s="97">
        <v>39244</v>
      </c>
      <c r="B225" s="98">
        <v>2.4333999999999998</v>
      </c>
      <c r="C225" s="98">
        <v>2.4834000000000001</v>
      </c>
      <c r="D225" s="99">
        <f>IF(C225&lt;MAX($C$3:C225),C225/MAX($C$3:C225)-1,0)</f>
        <v>-1.0952248197857339E-2</v>
      </c>
      <c r="E225" s="105"/>
      <c r="F225" s="105"/>
      <c r="G225" s="98"/>
    </row>
    <row r="226" spans="1:7" ht="15" thickBot="1">
      <c r="A226" s="97">
        <v>39245</v>
      </c>
      <c r="B226" s="98">
        <v>2.4977</v>
      </c>
      <c r="C226" s="98">
        <v>2.5476999999999999</v>
      </c>
      <c r="D226" s="99">
        <f>IF(C226&lt;MAX($C$3:C226),C226/MAX($C$3:C226)-1,0)</f>
        <v>0</v>
      </c>
      <c r="E226" s="105"/>
      <c r="F226" s="105"/>
      <c r="G226" s="98"/>
    </row>
    <row r="227" spans="1:7" ht="15" thickBot="1">
      <c r="A227" s="97">
        <v>39246</v>
      </c>
      <c r="B227" s="98">
        <v>2.5356000000000001</v>
      </c>
      <c r="C227" s="98">
        <v>2.5855999999999999</v>
      </c>
      <c r="D227" s="99">
        <f>IF(C227&lt;MAX($C$3:C227),C227/MAX($C$3:C227)-1,0)</f>
        <v>0</v>
      </c>
      <c r="E227" s="105"/>
      <c r="F227" s="105"/>
      <c r="G227" s="98"/>
    </row>
    <row r="228" spans="1:7" ht="15" thickBot="1">
      <c r="A228" s="97">
        <v>39247</v>
      </c>
      <c r="B228" s="98">
        <v>2.5047000000000001</v>
      </c>
      <c r="C228" s="98">
        <v>2.5547</v>
      </c>
      <c r="D228" s="99">
        <f>IF(C228&lt;MAX($C$3:C228),C228/MAX($C$3:C228)-1,0)</f>
        <v>-1.1950804455445496E-2</v>
      </c>
      <c r="E228" s="105"/>
      <c r="F228" s="105"/>
      <c r="G228" s="98"/>
    </row>
    <row r="229" spans="1:7" ht="15" thickBot="1">
      <c r="A229" s="97">
        <v>39248</v>
      </c>
      <c r="B229" s="98">
        <v>2.5198999999999998</v>
      </c>
      <c r="C229" s="98">
        <v>2.5699000000000001</v>
      </c>
      <c r="D229" s="99">
        <f>IF(C229&lt;MAX($C$3:C229),C229/MAX($C$3:C229)-1,0)</f>
        <v>-6.0720915841583345E-3</v>
      </c>
      <c r="E229" s="105"/>
      <c r="F229" s="105"/>
      <c r="G229" s="98"/>
    </row>
    <row r="230" spans="1:7" ht="15" thickBot="1">
      <c r="A230" s="97">
        <v>39251</v>
      </c>
      <c r="B230" s="98">
        <v>2.5880999999999998</v>
      </c>
      <c r="C230" s="98">
        <v>2.6381000000000001</v>
      </c>
      <c r="D230" s="99">
        <f>IF(C230&lt;MAX($C$3:C230),C230/MAX($C$3:C230)-1,0)</f>
        <v>0</v>
      </c>
      <c r="E230" s="105"/>
      <c r="F230" s="105"/>
      <c r="G230" s="98"/>
    </row>
    <row r="231" spans="1:7" ht="15" thickBot="1">
      <c r="A231" s="97">
        <v>39252</v>
      </c>
      <c r="B231" s="98">
        <v>2.6101999999999999</v>
      </c>
      <c r="C231" s="98">
        <v>2.6602000000000001</v>
      </c>
      <c r="D231" s="99">
        <f>IF(C231&lt;MAX($C$3:C231),C231/MAX($C$3:C231)-1,0)</f>
        <v>0</v>
      </c>
      <c r="E231" s="105"/>
      <c r="F231" s="105"/>
      <c r="G231" s="98"/>
    </row>
    <row r="232" spans="1:7" ht="15" thickBot="1">
      <c r="A232" s="97">
        <v>39253</v>
      </c>
      <c r="B232" s="98">
        <v>2.5585</v>
      </c>
      <c r="C232" s="98">
        <v>2.6084999999999998</v>
      </c>
      <c r="D232" s="99">
        <f>IF(C232&lt;MAX($C$3:C232),C232/MAX($C$3:C232)-1,0)</f>
        <v>-1.9434628975265156E-2</v>
      </c>
      <c r="E232" s="105"/>
      <c r="F232" s="105"/>
      <c r="G232" s="98"/>
    </row>
    <row r="233" spans="1:7" ht="15" thickBot="1">
      <c r="A233" s="97">
        <v>39254</v>
      </c>
      <c r="B233" s="98">
        <v>2.5733999999999999</v>
      </c>
      <c r="C233" s="98">
        <v>2.6234000000000002</v>
      </c>
      <c r="D233" s="99">
        <f>IF(C233&lt;MAX($C$3:C233),C233/MAX($C$3:C233)-1,0)</f>
        <v>-1.3833546349898529E-2</v>
      </c>
      <c r="E233" s="105"/>
      <c r="F233" s="105"/>
      <c r="G233" s="98"/>
    </row>
    <row r="234" spans="1:7" ht="15" thickBot="1">
      <c r="A234" s="97">
        <v>39255</v>
      </c>
      <c r="B234" s="98">
        <v>2.5068000000000001</v>
      </c>
      <c r="C234" s="98">
        <v>2.5568</v>
      </c>
      <c r="D234" s="99">
        <f>IF(C234&lt;MAX($C$3:C234),C234/MAX($C$3:C234)-1,0)</f>
        <v>-3.8869257950530089E-2</v>
      </c>
      <c r="E234" s="105"/>
      <c r="F234" s="105"/>
      <c r="G234" s="98"/>
    </row>
    <row r="235" spans="1:7" ht="15" thickBot="1">
      <c r="A235" s="97">
        <v>39258</v>
      </c>
      <c r="B235" s="98">
        <v>2.4136000000000002</v>
      </c>
      <c r="C235" s="98">
        <v>2.4636</v>
      </c>
      <c r="D235" s="99">
        <f>IF(C235&lt;MAX($C$3:C235),C235/MAX($C$3:C235)-1,0)</f>
        <v>-7.3904217727990384E-2</v>
      </c>
      <c r="E235" s="105"/>
      <c r="F235" s="105"/>
      <c r="G235" s="98"/>
    </row>
    <row r="236" spans="1:7" ht="15" thickBot="1">
      <c r="A236" s="97">
        <v>39259</v>
      </c>
      <c r="B236" s="98">
        <v>2.4335</v>
      </c>
      <c r="C236" s="98">
        <v>2.4834999999999998</v>
      </c>
      <c r="D236" s="99">
        <f>IF(C236&lt;MAX($C$3:C236),C236/MAX($C$3:C236)-1,0)</f>
        <v>-6.642357717464864E-2</v>
      </c>
      <c r="E236" s="105"/>
      <c r="F236" s="105"/>
      <c r="G236" s="98"/>
    </row>
    <row r="237" spans="1:7" ht="15" thickBot="1">
      <c r="A237" s="97">
        <v>39260</v>
      </c>
      <c r="B237" s="98">
        <v>2.4885000000000002</v>
      </c>
      <c r="C237" s="98">
        <v>2.5385</v>
      </c>
      <c r="D237" s="99">
        <f>IF(C237&lt;MAX($C$3:C237),C237/MAX($C$3:C237)-1,0)</f>
        <v>-4.5748439966919796E-2</v>
      </c>
      <c r="E237" s="105"/>
      <c r="F237" s="105"/>
      <c r="G237" s="98"/>
    </row>
    <row r="238" spans="1:7" ht="15" thickBot="1">
      <c r="A238" s="97">
        <v>39261</v>
      </c>
      <c r="B238" s="98">
        <v>2.3990999999999998</v>
      </c>
      <c r="C238" s="98">
        <v>2.4491000000000001</v>
      </c>
      <c r="D238" s="99">
        <f>IF(C238&lt;MAX($C$3:C238),C238/MAX($C$3:C238)-1,0)</f>
        <v>-7.9354935719118891E-2</v>
      </c>
      <c r="E238" s="105"/>
      <c r="F238" s="105"/>
      <c r="G238" s="98"/>
    </row>
    <row r="239" spans="1:7" ht="15" thickBot="1">
      <c r="A239" s="97">
        <v>39262</v>
      </c>
      <c r="B239" s="98">
        <v>2.3605</v>
      </c>
      <c r="C239" s="98">
        <v>2.4104999999999999</v>
      </c>
      <c r="D239" s="99">
        <f>IF(C239&lt;MAX($C$3:C239),C239/MAX($C$3:C239)-1,0)</f>
        <v>-9.3865122923088573E-2</v>
      </c>
      <c r="E239" s="105"/>
      <c r="F239" s="105"/>
      <c r="G239" s="98"/>
    </row>
    <row r="240" spans="1:7" ht="15" thickBot="1">
      <c r="A240" s="97">
        <v>39263</v>
      </c>
      <c r="B240" s="98">
        <v>2.3603999999999998</v>
      </c>
      <c r="C240" s="98">
        <v>2.4104000000000001</v>
      </c>
      <c r="D240" s="99">
        <f>IF(C240&lt;MAX($C$3:C240),C240/MAX($C$3:C240)-1,0)</f>
        <v>-9.3902714081647964E-2</v>
      </c>
      <c r="E240" s="105"/>
      <c r="F240" s="105"/>
      <c r="G240" s="98"/>
    </row>
    <row r="241" spans="1:7" ht="15" thickBot="1">
      <c r="A241" s="97">
        <v>39265</v>
      </c>
      <c r="B241" s="98">
        <v>2.3494999999999999</v>
      </c>
      <c r="C241" s="98">
        <v>2.3995000000000002</v>
      </c>
      <c r="D241" s="99">
        <f>IF(C241&lt;MAX($C$3:C241),C241/MAX($C$3:C241)-1,0)</f>
        <v>-9.8000150364634164E-2</v>
      </c>
      <c r="E241" s="105"/>
      <c r="F241" s="105"/>
      <c r="G241" s="102"/>
    </row>
    <row r="242" spans="1:7" ht="15" thickBot="1">
      <c r="A242" s="101">
        <v>39266</v>
      </c>
      <c r="B242" s="98">
        <v>2.3805000000000001</v>
      </c>
      <c r="C242" s="98">
        <v>2.4304999999999999</v>
      </c>
      <c r="D242" s="99">
        <f>IF(C242&lt;MAX($C$3:C242),C242/MAX($C$3:C242)-1,0)</f>
        <v>-8.6346891211187216E-2</v>
      </c>
      <c r="E242" s="99"/>
      <c r="F242" s="99"/>
      <c r="G242" s="98"/>
    </row>
    <row r="243" spans="1:7" ht="15" thickBot="1">
      <c r="A243" s="97">
        <v>39267</v>
      </c>
      <c r="B243" s="98">
        <v>2.3473999999999999</v>
      </c>
      <c r="C243" s="98">
        <v>2.3974000000000002</v>
      </c>
      <c r="D243" s="99">
        <f>IF(C243&lt;MAX($C$3:C243),C243/MAX($C$3:C243)-1,0)</f>
        <v>-9.8789564694383825E-2</v>
      </c>
      <c r="E243" s="105"/>
      <c r="F243" s="105"/>
      <c r="G243" s="98"/>
    </row>
    <row r="244" spans="1:7" ht="15" thickBot="1">
      <c r="A244" s="97">
        <v>39268</v>
      </c>
      <c r="B244" s="98">
        <v>2.2450999999999999</v>
      </c>
      <c r="C244" s="98">
        <v>2.2951000000000001</v>
      </c>
      <c r="D244" s="99">
        <f>IF(C244&lt;MAX($C$3:C244),C244/MAX($C$3:C244)-1,0)</f>
        <v>-0.13724531990075928</v>
      </c>
      <c r="E244" s="105"/>
      <c r="F244" s="105"/>
      <c r="G244" s="98"/>
    </row>
    <row r="245" spans="1:7" ht="15" thickBot="1">
      <c r="A245" s="97">
        <v>39269</v>
      </c>
      <c r="B245" s="98">
        <v>2.3277999999999999</v>
      </c>
      <c r="C245" s="98">
        <v>2.3778000000000001</v>
      </c>
      <c r="D245" s="99">
        <f>IF(C245&lt;MAX($C$3:C245),C245/MAX($C$3:C245)-1,0)</f>
        <v>-0.10615743177204717</v>
      </c>
      <c r="E245" s="105"/>
      <c r="F245" s="105"/>
      <c r="G245" s="98"/>
    </row>
    <row r="246" spans="1:7" ht="15" thickBot="1">
      <c r="A246" s="97">
        <v>39272</v>
      </c>
      <c r="B246" s="98">
        <v>2.3917999999999999</v>
      </c>
      <c r="C246" s="98">
        <v>2.4418000000000002</v>
      </c>
      <c r="D246" s="99">
        <f>IF(C246&lt;MAX($C$3:C246),C246/MAX($C$3:C246)-1,0)</f>
        <v>-8.2099090293962784E-2</v>
      </c>
      <c r="E246" s="105"/>
      <c r="F246" s="105"/>
      <c r="G246" s="98"/>
    </row>
    <row r="247" spans="1:7" ht="15" thickBot="1">
      <c r="A247" s="97">
        <v>39273</v>
      </c>
      <c r="B247" s="98">
        <v>2.3618000000000001</v>
      </c>
      <c r="C247" s="98">
        <v>2.4117999999999999</v>
      </c>
      <c r="D247" s="99">
        <f>IF(C247&lt;MAX($C$3:C247),C247/MAX($C$3:C247)-1,0)</f>
        <v>-9.3376437861814932E-2</v>
      </c>
      <c r="E247" s="105"/>
      <c r="F247" s="105"/>
      <c r="G247" s="98"/>
    </row>
    <row r="248" spans="1:7" ht="15" thickBot="1">
      <c r="A248" s="97">
        <v>39274</v>
      </c>
      <c r="B248" s="98">
        <v>2.3725999999999998</v>
      </c>
      <c r="C248" s="98">
        <v>2.4226000000000001</v>
      </c>
      <c r="D248" s="99">
        <f>IF(C248&lt;MAX($C$3:C248),C248/MAX($C$3:C248)-1,0)</f>
        <v>-8.9316592737388123E-2</v>
      </c>
      <c r="E248" s="105"/>
      <c r="F248" s="105"/>
      <c r="G248" s="98"/>
    </row>
    <row r="249" spans="1:7" ht="15" thickBot="1">
      <c r="A249" s="97">
        <v>39275</v>
      </c>
      <c r="B249" s="98">
        <v>2.3845000000000001</v>
      </c>
      <c r="C249" s="98">
        <v>2.4344999999999999</v>
      </c>
      <c r="D249" s="99">
        <f>IF(C249&lt;MAX($C$3:C249),C249/MAX($C$3:C249)-1,0)</f>
        <v>-8.48432448688069E-2</v>
      </c>
      <c r="E249" s="105"/>
      <c r="F249" s="105"/>
      <c r="G249" s="98"/>
    </row>
    <row r="250" spans="1:7" ht="15" thickBot="1">
      <c r="A250" s="97">
        <v>39276</v>
      </c>
      <c r="B250" s="98">
        <v>2.3818999999999999</v>
      </c>
      <c r="C250" s="98">
        <v>2.4319000000000002</v>
      </c>
      <c r="D250" s="99">
        <f>IF(C250&lt;MAX($C$3:C250),C250/MAX($C$3:C250)-1,0)</f>
        <v>-8.5820614991353961E-2</v>
      </c>
      <c r="E250" s="105"/>
      <c r="F250" s="105"/>
      <c r="G250" s="98"/>
    </row>
    <row r="251" spans="1:7" ht="15" thickBot="1">
      <c r="A251" s="97">
        <v>39279</v>
      </c>
      <c r="B251" s="98">
        <v>2.3347000000000002</v>
      </c>
      <c r="C251" s="98">
        <v>2.3847</v>
      </c>
      <c r="D251" s="99">
        <f>IF(C251&lt;MAX($C$3:C251),C251/MAX($C$3:C251)-1,0)</f>
        <v>-0.10356364183144129</v>
      </c>
      <c r="E251" s="105"/>
      <c r="F251" s="105"/>
      <c r="G251" s="98"/>
    </row>
    <row r="252" spans="1:7" ht="15" thickBot="1">
      <c r="A252" s="97">
        <v>39280</v>
      </c>
      <c r="B252" s="98">
        <v>2.3875000000000002</v>
      </c>
      <c r="C252" s="98">
        <v>2.4375</v>
      </c>
      <c r="D252" s="99">
        <f>IF(C252&lt;MAX($C$3:C252),C252/MAX($C$3:C252)-1,0)</f>
        <v>-8.3715510112021718E-2</v>
      </c>
      <c r="E252" s="105"/>
      <c r="F252" s="105"/>
      <c r="G252" s="98"/>
    </row>
    <row r="253" spans="1:7" ht="15" thickBot="1">
      <c r="A253" s="97">
        <v>39281</v>
      </c>
      <c r="B253" s="98">
        <v>2.4018999999999999</v>
      </c>
      <c r="C253" s="98">
        <v>2.4519000000000002</v>
      </c>
      <c r="D253" s="99">
        <f>IF(C253&lt;MAX($C$3:C253),C253/MAX($C$3:C253)-1,0)</f>
        <v>-7.8302383279452603E-2</v>
      </c>
      <c r="E253" s="105"/>
      <c r="F253" s="105"/>
      <c r="G253" s="98"/>
    </row>
    <row r="254" spans="1:7" ht="15" thickBot="1">
      <c r="A254" s="97">
        <v>39282</v>
      </c>
      <c r="B254" s="98">
        <v>2.3969999999999998</v>
      </c>
      <c r="C254" s="98">
        <v>2.4470000000000001</v>
      </c>
      <c r="D254" s="99">
        <f>IF(C254&lt;MAX($C$3:C254),C254/MAX($C$3:C254)-1,0)</f>
        <v>-8.0144350048868551E-2</v>
      </c>
      <c r="E254" s="105"/>
      <c r="F254" s="105"/>
      <c r="G254" s="98"/>
    </row>
    <row r="255" spans="1:7" ht="15" thickBot="1">
      <c r="A255" s="97">
        <v>39283</v>
      </c>
      <c r="B255" s="98">
        <v>2.4849999999999999</v>
      </c>
      <c r="C255" s="98">
        <v>2.5350000000000001</v>
      </c>
      <c r="D255" s="99">
        <f>IF(C255&lt;MAX($C$3:C255),C255/MAX($C$3:C255)-1,0)</f>
        <v>-4.7064130516502489E-2</v>
      </c>
      <c r="E255" s="105"/>
      <c r="F255" s="105"/>
      <c r="G255" s="98"/>
    </row>
    <row r="256" spans="1:7" ht="15" thickBot="1">
      <c r="A256" s="97">
        <v>39286</v>
      </c>
      <c r="B256" s="98">
        <v>2.5661</v>
      </c>
      <c r="C256" s="98">
        <v>2.6160999999999999</v>
      </c>
      <c r="D256" s="99">
        <f>IF(C256&lt;MAX($C$3:C256),C256/MAX($C$3:C256)-1,0)</f>
        <v>-1.6577700924742644E-2</v>
      </c>
      <c r="E256" s="105"/>
      <c r="F256" s="105"/>
      <c r="G256" s="98"/>
    </row>
    <row r="257" spans="1:7" ht="15" thickBot="1">
      <c r="A257" s="97">
        <v>39287</v>
      </c>
      <c r="B257" s="98">
        <v>2.5745</v>
      </c>
      <c r="C257" s="98">
        <v>2.6244999999999998</v>
      </c>
      <c r="D257" s="99">
        <f>IF(C257&lt;MAX($C$3:C257),C257/MAX($C$3:C257)-1,0)</f>
        <v>-1.3420043605744003E-2</v>
      </c>
      <c r="E257" s="105"/>
      <c r="F257" s="105"/>
      <c r="G257" s="98"/>
    </row>
    <row r="258" spans="1:7" ht="15" thickBot="1">
      <c r="A258" s="97">
        <v>39288</v>
      </c>
      <c r="B258" s="98">
        <v>2.6063999999999998</v>
      </c>
      <c r="C258" s="98">
        <v>2.6564000000000001</v>
      </c>
      <c r="D258" s="99">
        <f>IF(C258&lt;MAX($C$3:C258),C258/MAX($C$3:C258)-1,0)</f>
        <v>-1.4284640252613112E-3</v>
      </c>
      <c r="E258" s="105"/>
      <c r="F258" s="105"/>
      <c r="G258" s="98"/>
    </row>
    <row r="259" spans="1:7" ht="15" thickBot="1">
      <c r="A259" s="97">
        <v>39289</v>
      </c>
      <c r="B259" s="98">
        <v>2.6240999999999999</v>
      </c>
      <c r="C259" s="98">
        <v>2.6741000000000001</v>
      </c>
      <c r="D259" s="99">
        <f>IF(C259&lt;MAX($C$3:C259),C259/MAX($C$3:C259)-1,0)</f>
        <v>0</v>
      </c>
      <c r="E259" s="105"/>
      <c r="F259" s="105"/>
      <c r="G259" s="98"/>
    </row>
    <row r="260" spans="1:7" ht="15" thickBot="1">
      <c r="A260" s="97">
        <v>39290</v>
      </c>
      <c r="B260" s="98">
        <v>2.6311</v>
      </c>
      <c r="C260" s="98">
        <v>2.6810999999999998</v>
      </c>
      <c r="D260" s="99">
        <f>IF(C260&lt;MAX($C$3:C260),C260/MAX($C$3:C260)-1,0)</f>
        <v>0</v>
      </c>
      <c r="E260" s="105"/>
      <c r="F260" s="105"/>
      <c r="G260" s="98"/>
    </row>
    <row r="261" spans="1:7" ht="15" thickBot="1">
      <c r="A261" s="97">
        <v>39293</v>
      </c>
      <c r="B261" s="98">
        <v>2.6859999999999999</v>
      </c>
      <c r="C261" s="98">
        <v>2.7360000000000002</v>
      </c>
      <c r="D261" s="99">
        <f>IF(C261&lt;MAX($C$3:C261),C261/MAX($C$3:C261)-1,0)</f>
        <v>0</v>
      </c>
      <c r="E261" s="105"/>
      <c r="F261" s="105"/>
      <c r="G261" s="102"/>
    </row>
    <row r="262" spans="1:7" ht="15" thickBot="1">
      <c r="A262" s="101">
        <v>39294</v>
      </c>
      <c r="B262" s="98">
        <v>2.7031000000000001</v>
      </c>
      <c r="C262" s="98">
        <v>2.7530999999999999</v>
      </c>
      <c r="D262" s="99">
        <f>IF(C262&lt;MAX($C$3:C262),C262/MAX($C$3:C262)-1,0)</f>
        <v>0</v>
      </c>
      <c r="E262" s="99"/>
      <c r="F262" s="99"/>
      <c r="G262" s="98"/>
    </row>
    <row r="263" spans="1:7" ht="15" thickBot="1">
      <c r="A263" s="97">
        <v>39295</v>
      </c>
      <c r="B263" s="98">
        <v>2.6406999999999998</v>
      </c>
      <c r="C263" s="98">
        <v>2.6907000000000001</v>
      </c>
      <c r="D263" s="99">
        <f>IF(C263&lt;MAX($C$3:C263),C263/MAX($C$3:C263)-1,0)</f>
        <v>-2.2665359049798384E-2</v>
      </c>
      <c r="E263" s="105"/>
      <c r="F263" s="105"/>
      <c r="G263" s="98"/>
    </row>
    <row r="264" spans="1:7" ht="15" thickBot="1">
      <c r="A264" s="97">
        <v>39296</v>
      </c>
      <c r="B264" s="98">
        <v>2.7347000000000001</v>
      </c>
      <c r="C264" s="98">
        <v>2.7847</v>
      </c>
      <c r="D264" s="99">
        <f>IF(C264&lt;MAX($C$3:C264),C264/MAX($C$3:C264)-1,0)</f>
        <v>0</v>
      </c>
      <c r="E264" s="105"/>
      <c r="F264" s="105"/>
      <c r="G264" s="98"/>
    </row>
    <row r="265" spans="1:7" ht="15" thickBot="1">
      <c r="A265" s="97">
        <v>39297</v>
      </c>
      <c r="B265" s="98">
        <v>2.8235999999999999</v>
      </c>
      <c r="C265" s="98">
        <v>2.8736000000000002</v>
      </c>
      <c r="D265" s="99">
        <f>IF(C265&lt;MAX($C$3:C265),C265/MAX($C$3:C265)-1,0)</f>
        <v>0</v>
      </c>
      <c r="E265" s="105"/>
      <c r="F265" s="105"/>
      <c r="G265" s="98"/>
    </row>
    <row r="266" spans="1:7" ht="15" thickBot="1">
      <c r="A266" s="97">
        <v>39300</v>
      </c>
      <c r="B266" s="98">
        <v>2.8552</v>
      </c>
      <c r="C266" s="98">
        <v>2.9051999999999998</v>
      </c>
      <c r="D266" s="99">
        <f>IF(C266&lt;MAX($C$3:C266),C266/MAX($C$3:C266)-1,0)</f>
        <v>0</v>
      </c>
      <c r="E266" s="105"/>
      <c r="F266" s="105"/>
      <c r="G266" s="98"/>
    </row>
    <row r="267" spans="1:7" ht="15" thickBot="1">
      <c r="A267" s="97">
        <v>39301</v>
      </c>
      <c r="B267" s="98">
        <v>2.8704999999999998</v>
      </c>
      <c r="C267" s="98">
        <v>2.9205000000000001</v>
      </c>
      <c r="D267" s="99">
        <f>IF(C267&lt;MAX($C$3:C267),C267/MAX($C$3:C267)-1,0)</f>
        <v>0</v>
      </c>
      <c r="E267" s="105"/>
      <c r="F267" s="105"/>
      <c r="G267" s="98"/>
    </row>
    <row r="268" spans="1:7" ht="15" thickBot="1">
      <c r="A268" s="97">
        <v>39302</v>
      </c>
      <c r="B268" s="98">
        <v>2.8220000000000001</v>
      </c>
      <c r="C268" s="98">
        <v>2.8719999999999999</v>
      </c>
      <c r="D268" s="99">
        <f>IF(C268&lt;MAX($C$3:C268),C268/MAX($C$3:C268)-1,0)</f>
        <v>-1.6606745420304825E-2</v>
      </c>
      <c r="E268" s="105"/>
      <c r="F268" s="105"/>
      <c r="G268" s="98"/>
    </row>
    <row r="269" spans="1:7" ht="15" thickBot="1">
      <c r="A269" s="97">
        <v>39303</v>
      </c>
      <c r="B269" s="98">
        <v>2.8740999999999999</v>
      </c>
      <c r="C269" s="98">
        <v>2.9241000000000001</v>
      </c>
      <c r="D269" s="99">
        <f>IF(C269&lt;MAX($C$3:C269),C269/MAX($C$3:C269)-1,0)</f>
        <v>0</v>
      </c>
      <c r="E269" s="105"/>
      <c r="F269" s="105"/>
      <c r="G269" s="98"/>
    </row>
    <row r="270" spans="1:7" ht="15" thickBot="1">
      <c r="A270" s="97">
        <v>39304</v>
      </c>
      <c r="B270" s="98">
        <v>2.8342999999999998</v>
      </c>
      <c r="C270" s="98">
        <v>2.8843000000000001</v>
      </c>
      <c r="D270" s="99">
        <f>IF(C270&lt;MAX($C$3:C270),C270/MAX($C$3:C270)-1,0)</f>
        <v>-1.3611025614719052E-2</v>
      </c>
      <c r="E270" s="105"/>
      <c r="F270" s="105"/>
      <c r="G270" s="98"/>
    </row>
    <row r="271" spans="1:7" ht="15" thickBot="1">
      <c r="A271" s="97">
        <v>39307</v>
      </c>
      <c r="B271" s="98">
        <v>2.8117000000000001</v>
      </c>
      <c r="C271" s="98">
        <v>2.8616999999999999</v>
      </c>
      <c r="D271" s="99">
        <f>IF(C271&lt;MAX($C$3:C271),C271/MAX($C$3:C271)-1,0)</f>
        <v>-2.1339899456243039E-2</v>
      </c>
      <c r="E271" s="105"/>
      <c r="F271" s="105"/>
      <c r="G271" s="98"/>
    </row>
    <row r="272" spans="1:7" ht="15" thickBot="1">
      <c r="A272" s="97">
        <v>39308</v>
      </c>
      <c r="B272" s="98">
        <v>2.8517999999999999</v>
      </c>
      <c r="C272" s="98">
        <v>2.9018000000000002</v>
      </c>
      <c r="D272" s="99">
        <f>IF(C272&lt;MAX($C$3:C272),C272/MAX($C$3:C272)-1,0)</f>
        <v>-7.6262781710612071E-3</v>
      </c>
      <c r="E272" s="105"/>
      <c r="F272" s="105"/>
      <c r="G272" s="98"/>
    </row>
    <row r="273" spans="1:7" ht="15" thickBot="1">
      <c r="A273" s="97">
        <v>39309</v>
      </c>
      <c r="B273" s="98">
        <v>2.8582000000000001</v>
      </c>
      <c r="C273" s="98">
        <v>2.9081999999999999</v>
      </c>
      <c r="D273" s="99">
        <f>IF(C273&lt;MAX($C$3:C273),C273/MAX($C$3:C273)-1,0)</f>
        <v>-5.4375705345235392E-3</v>
      </c>
      <c r="E273" s="105"/>
      <c r="F273" s="105"/>
      <c r="G273" s="98"/>
    </row>
    <row r="274" spans="1:7" ht="15" thickBot="1">
      <c r="A274" s="97">
        <v>39310</v>
      </c>
      <c r="B274" s="98">
        <v>2.8060999999999998</v>
      </c>
      <c r="C274" s="98">
        <v>2.8561000000000001</v>
      </c>
      <c r="D274" s="99">
        <f>IF(C274&lt;MAX($C$3:C274),C274/MAX($C$3:C274)-1,0)</f>
        <v>-2.3255018638213443E-2</v>
      </c>
      <c r="E274" s="105"/>
      <c r="F274" s="105"/>
      <c r="G274" s="98"/>
    </row>
    <row r="275" spans="1:7" ht="15" thickBot="1">
      <c r="A275" s="97">
        <v>39311</v>
      </c>
      <c r="B275" s="98">
        <v>2.7559</v>
      </c>
      <c r="C275" s="98">
        <v>2.8058999999999998</v>
      </c>
      <c r="D275" s="99">
        <f>IF(C275&lt;MAX($C$3:C275),C275/MAX($C$3:C275)-1,0)</f>
        <v>-4.0422694162306483E-2</v>
      </c>
      <c r="E275" s="105"/>
      <c r="F275" s="105"/>
      <c r="G275" s="98"/>
    </row>
    <row r="276" spans="1:7" ht="15" thickBot="1">
      <c r="A276" s="97">
        <v>39314</v>
      </c>
      <c r="B276" s="98">
        <v>2.8908999999999998</v>
      </c>
      <c r="C276" s="98">
        <v>2.9409000000000001</v>
      </c>
      <c r="D276" s="99">
        <f>IF(C276&lt;MAX($C$3:C276),C276/MAX($C$3:C276)-1,0)</f>
        <v>0</v>
      </c>
      <c r="E276" s="105"/>
      <c r="F276" s="105"/>
      <c r="G276" s="98"/>
    </row>
    <row r="277" spans="1:7" ht="15" thickBot="1">
      <c r="A277" s="97">
        <v>39315</v>
      </c>
      <c r="B277" s="98">
        <v>2.9218999999999999</v>
      </c>
      <c r="C277" s="98">
        <v>2.9719000000000002</v>
      </c>
      <c r="D277" s="99">
        <f>IF(C277&lt;MAX($C$3:C277),C277/MAX($C$3:C277)-1,0)</f>
        <v>0</v>
      </c>
      <c r="E277" s="105"/>
      <c r="F277" s="105"/>
      <c r="G277" s="98"/>
    </row>
    <row r="278" spans="1:7" ht="15" thickBot="1">
      <c r="A278" s="97">
        <v>39316</v>
      </c>
      <c r="B278" s="98">
        <v>2.9628000000000001</v>
      </c>
      <c r="C278" s="98">
        <v>3.0127999999999999</v>
      </c>
      <c r="D278" s="99">
        <f>IF(C278&lt;MAX($C$3:C278),C278/MAX($C$3:C278)-1,0)</f>
        <v>0</v>
      </c>
      <c r="E278" s="105"/>
      <c r="F278" s="105"/>
      <c r="G278" s="98"/>
    </row>
    <row r="279" spans="1:7" ht="15" thickBot="1">
      <c r="A279" s="97">
        <v>39317</v>
      </c>
      <c r="B279" s="98">
        <v>3.0203000000000002</v>
      </c>
      <c r="C279" s="98">
        <v>3.0703</v>
      </c>
      <c r="D279" s="99">
        <f>IF(C279&lt;MAX($C$3:C279),C279/MAX($C$3:C279)-1,0)</f>
        <v>0</v>
      </c>
      <c r="E279" s="105"/>
      <c r="F279" s="105"/>
      <c r="G279" s="98"/>
    </row>
    <row r="280" spans="1:7" ht="15" thickBot="1">
      <c r="A280" s="97">
        <v>39318</v>
      </c>
      <c r="B280" s="98">
        <v>3.0556999999999999</v>
      </c>
      <c r="C280" s="98">
        <v>3.1057000000000001</v>
      </c>
      <c r="D280" s="99">
        <f>IF(C280&lt;MAX($C$3:C280),C280/MAX($C$3:C280)-1,0)</f>
        <v>0</v>
      </c>
      <c r="E280" s="105"/>
      <c r="F280" s="105"/>
      <c r="G280" s="98"/>
    </row>
    <row r="281" spans="1:7" ht="15" thickBot="1">
      <c r="A281" s="97">
        <v>39321</v>
      </c>
      <c r="B281" s="98">
        <v>3.0510000000000002</v>
      </c>
      <c r="C281" s="98">
        <v>3.101</v>
      </c>
      <c r="D281" s="99">
        <f>IF(C281&lt;MAX($C$3:C281),C281/MAX($C$3:C281)-1,0)</f>
        <v>-1.5133464275365327E-3</v>
      </c>
      <c r="E281" s="105"/>
      <c r="F281" s="105"/>
      <c r="G281" s="102"/>
    </row>
    <row r="282" spans="1:7" ht="15" thickBot="1">
      <c r="A282" s="101">
        <v>39322</v>
      </c>
      <c r="B282" s="98">
        <v>3.0427</v>
      </c>
      <c r="C282" s="98">
        <v>3.0926999999999998</v>
      </c>
      <c r="D282" s="99">
        <f>IF(C282&lt;MAX($C$3:C282),C282/MAX($C$3:C282)-1,0)</f>
        <v>-4.1858518208456319E-3</v>
      </c>
      <c r="E282" s="99"/>
      <c r="F282" s="99"/>
      <c r="G282" s="98"/>
    </row>
    <row r="283" spans="1:7" ht="15" thickBot="1">
      <c r="A283" s="97">
        <v>39323</v>
      </c>
      <c r="B283" s="98">
        <v>2.9958</v>
      </c>
      <c r="C283" s="98">
        <v>3.0457999999999998</v>
      </c>
      <c r="D283" s="99">
        <f>IF(C283&lt;MAX($C$3:C283),C283/MAX($C$3:C283)-1,0)</f>
        <v>-1.9287117236049922E-2</v>
      </c>
      <c r="E283" s="105"/>
      <c r="F283" s="105"/>
      <c r="G283" s="98"/>
    </row>
    <row r="284" spans="1:7" ht="15" thickBot="1">
      <c r="A284" s="97">
        <v>39324</v>
      </c>
      <c r="B284" s="98">
        <v>3.0388000000000002</v>
      </c>
      <c r="C284" s="98">
        <v>3.0888</v>
      </c>
      <c r="D284" s="99">
        <f>IF(C284&lt;MAX($C$3:C284),C284/MAX($C$3:C284)-1,0)</f>
        <v>-5.4416073670991993E-3</v>
      </c>
      <c r="E284" s="105"/>
      <c r="F284" s="105"/>
      <c r="G284" s="98"/>
    </row>
    <row r="285" spans="1:7" ht="15" thickBot="1">
      <c r="A285" s="97">
        <v>39325</v>
      </c>
      <c r="B285" s="98">
        <v>3.09</v>
      </c>
      <c r="C285" s="98">
        <v>3.14</v>
      </c>
      <c r="D285" s="99">
        <f>IF(C285&lt;MAX($C$3:C285),C285/MAX($C$3:C285)-1,0)</f>
        <v>0</v>
      </c>
      <c r="E285" s="105"/>
      <c r="F285" s="105"/>
      <c r="G285" s="98"/>
    </row>
    <row r="286" spans="1:7" ht="15" thickBot="1">
      <c r="A286" s="97">
        <v>39328</v>
      </c>
      <c r="B286" s="98">
        <v>3.1726999999999999</v>
      </c>
      <c r="C286" s="98">
        <v>3.2227000000000001</v>
      </c>
      <c r="D286" s="99">
        <f>IF(C286&lt;MAX($C$3:C286),C286/MAX($C$3:C286)-1,0)</f>
        <v>0</v>
      </c>
      <c r="E286" s="105"/>
      <c r="F286" s="105"/>
      <c r="G286" s="98"/>
    </row>
    <row r="287" spans="1:7" ht="15" thickBot="1">
      <c r="A287" s="97">
        <v>39329</v>
      </c>
      <c r="B287" s="98">
        <v>3.1347999999999998</v>
      </c>
      <c r="C287" s="98">
        <v>3.1848000000000001</v>
      </c>
      <c r="D287" s="99">
        <f>IF(C287&lt;MAX($C$3:C287),C287/MAX($C$3:C287)-1,0)</f>
        <v>-1.1760325193161059E-2</v>
      </c>
      <c r="E287" s="105"/>
      <c r="F287" s="105"/>
      <c r="G287" s="98"/>
    </row>
    <row r="288" spans="1:7" ht="15" thickBot="1">
      <c r="A288" s="97">
        <v>39330</v>
      </c>
      <c r="B288" s="98">
        <v>3.1286999999999998</v>
      </c>
      <c r="C288" s="98">
        <v>3.1787000000000001</v>
      </c>
      <c r="D288" s="99">
        <f>IF(C288&lt;MAX($C$3:C288),C288/MAX($C$3:C288)-1,0)</f>
        <v>-1.3653147981506186E-2</v>
      </c>
      <c r="E288" s="105"/>
      <c r="F288" s="105"/>
      <c r="G288" s="98"/>
    </row>
    <row r="289" spans="1:7" ht="15" thickBot="1">
      <c r="A289" s="97">
        <v>39331</v>
      </c>
      <c r="B289" s="98">
        <v>3.1627000000000001</v>
      </c>
      <c r="C289" s="98">
        <v>3.2126999999999999</v>
      </c>
      <c r="D289" s="99">
        <f>IF(C289&lt;MAX($C$3:C289),C289/MAX($C$3:C289)-1,0)</f>
        <v>-3.102988177615118E-3</v>
      </c>
      <c r="E289" s="105"/>
      <c r="F289" s="105"/>
      <c r="G289" s="98"/>
    </row>
    <row r="290" spans="1:7" ht="15" thickBot="1">
      <c r="A290" s="97">
        <v>39332</v>
      </c>
      <c r="B290" s="98">
        <v>3.0914000000000001</v>
      </c>
      <c r="C290" s="98">
        <v>3.1414</v>
      </c>
      <c r="D290" s="99">
        <f>IF(C290&lt;MAX($C$3:C290),C290/MAX($C$3:C290)-1,0)</f>
        <v>-2.5227293884010349E-2</v>
      </c>
      <c r="E290" s="105"/>
      <c r="F290" s="105"/>
      <c r="G290" s="98"/>
    </row>
    <row r="291" spans="1:7" ht="15" thickBot="1">
      <c r="A291" s="97">
        <v>39335</v>
      </c>
      <c r="B291" s="98">
        <v>3.1265999999999998</v>
      </c>
      <c r="C291" s="98">
        <v>3.1766000000000001</v>
      </c>
      <c r="D291" s="99">
        <f>IF(C291&lt;MAX($C$3:C291),C291/MAX($C$3:C291)-1,0)</f>
        <v>-1.4304775498805378E-2</v>
      </c>
      <c r="E291" s="105"/>
      <c r="F291" s="105"/>
      <c r="G291" s="98"/>
    </row>
    <row r="292" spans="1:7" ht="15" thickBot="1">
      <c r="A292" s="97">
        <v>39336</v>
      </c>
      <c r="B292" s="98">
        <v>3.0127000000000002</v>
      </c>
      <c r="C292" s="98">
        <v>3.0627</v>
      </c>
      <c r="D292" s="99">
        <f>IF(C292&lt;MAX($C$3:C292),C292/MAX($C$3:C292)-1,0)</f>
        <v>-4.9647810841840778E-2</v>
      </c>
      <c r="E292" s="105"/>
      <c r="F292" s="105"/>
      <c r="G292" s="98"/>
    </row>
    <row r="293" spans="1:7" ht="15" thickBot="1">
      <c r="A293" s="97">
        <v>39337</v>
      </c>
      <c r="B293" s="98">
        <v>3.0623999999999998</v>
      </c>
      <c r="C293" s="98">
        <v>3.1124000000000001</v>
      </c>
      <c r="D293" s="99">
        <f>IF(C293&lt;MAX($C$3:C293),C293/MAX($C$3:C293)-1,0)</f>
        <v>-3.4225959599093914E-2</v>
      </c>
      <c r="E293" s="105"/>
      <c r="F293" s="105"/>
      <c r="G293" s="98"/>
    </row>
    <row r="294" spans="1:7" ht="15" thickBot="1">
      <c r="A294" s="97">
        <v>39338</v>
      </c>
      <c r="B294" s="98">
        <v>3.1656</v>
      </c>
      <c r="C294" s="98">
        <v>3.2155999999999998</v>
      </c>
      <c r="D294" s="99">
        <f>IF(C294&lt;MAX($C$3:C294),C294/MAX($C$3:C294)-1,0)</f>
        <v>-2.203121606106806E-3</v>
      </c>
      <c r="E294" s="105"/>
      <c r="F294" s="105"/>
      <c r="G294" s="98"/>
    </row>
    <row r="295" spans="1:7" ht="15" thickBot="1">
      <c r="A295" s="97">
        <v>39339</v>
      </c>
      <c r="B295" s="98">
        <v>3.2008999999999999</v>
      </c>
      <c r="C295" s="98">
        <v>3.2509000000000001</v>
      </c>
      <c r="D295" s="99">
        <f>IF(C295&lt;MAX($C$3:C295),C295/MAX($C$3:C295)-1,0)</f>
        <v>0</v>
      </c>
      <c r="E295" s="105"/>
      <c r="F295" s="105"/>
      <c r="G295" s="98"/>
    </row>
    <row r="296" spans="1:7" ht="15" thickBot="1">
      <c r="A296" s="97">
        <v>39342</v>
      </c>
      <c r="B296" s="98">
        <v>3.2501000000000002</v>
      </c>
      <c r="C296" s="98">
        <v>3.3001</v>
      </c>
      <c r="D296" s="99">
        <f>IF(C296&lt;MAX($C$3:C296),C296/MAX($C$3:C296)-1,0)</f>
        <v>0</v>
      </c>
      <c r="E296" s="105"/>
      <c r="F296" s="105"/>
      <c r="G296" s="98"/>
    </row>
    <row r="297" spans="1:7" ht="15" thickBot="1">
      <c r="A297" s="97">
        <v>39343</v>
      </c>
      <c r="B297" s="98">
        <v>3.2119</v>
      </c>
      <c r="C297" s="98">
        <v>3.2618999999999998</v>
      </c>
      <c r="D297" s="99">
        <f>IF(C297&lt;MAX($C$3:C297),C297/MAX($C$3:C297)-1,0)</f>
        <v>-1.1575406805854449E-2</v>
      </c>
      <c r="E297" s="105"/>
      <c r="F297" s="105"/>
      <c r="G297" s="98"/>
    </row>
    <row r="298" spans="1:7" ht="15" thickBot="1">
      <c r="A298" s="97">
        <v>39344</v>
      </c>
      <c r="B298" s="98">
        <v>3.2040000000000002</v>
      </c>
      <c r="C298" s="98">
        <v>3.254</v>
      </c>
      <c r="D298" s="99">
        <f>IF(C298&lt;MAX($C$3:C298),C298/MAX($C$3:C298)-1,0)</f>
        <v>-1.3969273658373971E-2</v>
      </c>
      <c r="E298" s="105"/>
      <c r="F298" s="105"/>
      <c r="G298" s="98"/>
    </row>
    <row r="299" spans="1:7" ht="15" thickBot="1">
      <c r="A299" s="97">
        <v>39345</v>
      </c>
      <c r="B299" s="98">
        <v>3.2454000000000001</v>
      </c>
      <c r="C299" s="98">
        <v>3.2953999999999999</v>
      </c>
      <c r="D299" s="99">
        <f>IF(C299&lt;MAX($C$3:C299),C299/MAX($C$3:C299)-1,0)</f>
        <v>-1.4241992666889081E-3</v>
      </c>
      <c r="E299" s="105"/>
      <c r="F299" s="105"/>
      <c r="G299" s="98"/>
    </row>
    <row r="300" spans="1:7" ht="15" thickBot="1">
      <c r="A300" s="97">
        <v>39346</v>
      </c>
      <c r="B300" s="98">
        <v>3.2402000000000002</v>
      </c>
      <c r="C300" s="98">
        <v>3.2902</v>
      </c>
      <c r="D300" s="99">
        <f>IF(C300&lt;MAX($C$3:C300),C300/MAX($C$3:C300)-1,0)</f>
        <v>-2.9999090936638773E-3</v>
      </c>
      <c r="E300" s="105"/>
      <c r="F300" s="105"/>
      <c r="G300" s="98"/>
    </row>
    <row r="301" spans="1:7" ht="15" thickBot="1">
      <c r="A301" s="97">
        <v>39349</v>
      </c>
      <c r="B301" s="98">
        <v>3.2563</v>
      </c>
      <c r="C301" s="98">
        <v>3.3062999999999998</v>
      </c>
      <c r="D301" s="99">
        <f>IF(C301&lt;MAX($C$3:C301),C301/MAX($C$3:C301)-1,0)</f>
        <v>0</v>
      </c>
      <c r="E301" s="105"/>
      <c r="F301" s="105"/>
      <c r="G301" s="102"/>
    </row>
    <row r="302" spans="1:7" ht="15" thickBot="1">
      <c r="A302" s="101">
        <v>39350</v>
      </c>
      <c r="B302" s="98">
        <v>3.2176</v>
      </c>
      <c r="C302" s="98">
        <v>3.2675999999999998</v>
      </c>
      <c r="D302" s="99">
        <f>IF(C302&lt;MAX($C$3:C302),C302/MAX($C$3:C302)-1,0)</f>
        <v>-1.1704926957626371E-2</v>
      </c>
      <c r="E302" s="99"/>
      <c r="F302" s="99"/>
      <c r="G302" s="98"/>
    </row>
    <row r="303" spans="1:7" ht="15" thickBot="1">
      <c r="A303" s="97">
        <v>39351</v>
      </c>
      <c r="B303" s="98">
        <v>3.1732999999999998</v>
      </c>
      <c r="C303" s="98">
        <v>3.2233000000000001</v>
      </c>
      <c r="D303" s="99">
        <f>IF(C303&lt;MAX($C$3:C303),C303/MAX($C$3:C303)-1,0)</f>
        <v>-2.5103590115839403E-2</v>
      </c>
      <c r="E303" s="105"/>
      <c r="F303" s="105"/>
      <c r="G303" s="98"/>
    </row>
    <row r="304" spans="1:7" ht="15" thickBot="1">
      <c r="A304" s="97">
        <v>39352</v>
      </c>
      <c r="B304" s="98">
        <v>3.2305999999999999</v>
      </c>
      <c r="C304" s="98">
        <v>3.2806000000000002</v>
      </c>
      <c r="D304" s="99">
        <f>IF(C304&lt;MAX($C$3:C304),C304/MAX($C$3:C304)-1,0)</f>
        <v>-7.7730393491212135E-3</v>
      </c>
      <c r="E304" s="105"/>
      <c r="F304" s="105"/>
      <c r="G304" s="98"/>
    </row>
    <row r="305" spans="1:7" ht="15" thickBot="1">
      <c r="A305" s="97">
        <v>39353</v>
      </c>
      <c r="B305" s="98">
        <v>3.3129</v>
      </c>
      <c r="C305" s="98">
        <v>3.3628999999999998</v>
      </c>
      <c r="D305" s="99">
        <f>IF(C305&lt;MAX($C$3:C305),C305/MAX($C$3:C305)-1,0)</f>
        <v>0</v>
      </c>
      <c r="E305" s="105"/>
      <c r="F305" s="105"/>
      <c r="G305" s="98"/>
    </row>
    <row r="306" spans="1:7" ht="15" thickBot="1">
      <c r="A306" s="97">
        <v>39355</v>
      </c>
      <c r="B306" s="98">
        <v>3.3126000000000002</v>
      </c>
      <c r="C306" s="98">
        <v>3.3626</v>
      </c>
      <c r="D306" s="99">
        <f>IF(C306&lt;MAX($C$3:C306),C306/MAX($C$3:C306)-1,0)</f>
        <v>-8.9208718665356734E-5</v>
      </c>
      <c r="E306" s="105"/>
      <c r="F306" s="105"/>
      <c r="G306" s="98"/>
    </row>
    <row r="307" spans="1:7" ht="15" thickBot="1">
      <c r="A307" s="97">
        <v>39363</v>
      </c>
      <c r="B307" s="98">
        <v>3.3736999999999999</v>
      </c>
      <c r="C307" s="98">
        <v>3.4237000000000002</v>
      </c>
      <c r="D307" s="99">
        <f>IF(C307&lt;MAX($C$3:C307),C307/MAX($C$3:C307)-1,0)</f>
        <v>0</v>
      </c>
      <c r="E307" s="105"/>
      <c r="F307" s="105"/>
      <c r="G307" s="98"/>
    </row>
    <row r="308" spans="1:7" ht="15" thickBot="1">
      <c r="A308" s="97">
        <v>39364</v>
      </c>
      <c r="B308" s="98">
        <v>3.3719999999999999</v>
      </c>
      <c r="C308" s="98">
        <v>3.4220000000000002</v>
      </c>
      <c r="D308" s="99">
        <f>IF(C308&lt;MAX($C$3:C308),C308/MAX($C$3:C308)-1,0)</f>
        <v>-4.9653883225753148E-4</v>
      </c>
      <c r="E308" s="105"/>
      <c r="F308" s="105"/>
      <c r="G308" s="98"/>
    </row>
    <row r="309" spans="1:7" ht="15" thickBot="1">
      <c r="A309" s="97">
        <v>39365</v>
      </c>
      <c r="B309" s="98">
        <v>3.3847999999999998</v>
      </c>
      <c r="C309" s="98">
        <v>3.4348000000000001</v>
      </c>
      <c r="D309" s="99">
        <f>IF(C309&lt;MAX($C$3:C309),C309/MAX($C$3:C309)-1,0)</f>
        <v>0</v>
      </c>
      <c r="E309" s="105"/>
      <c r="F309" s="105"/>
      <c r="G309" s="98"/>
    </row>
    <row r="310" spans="1:7" ht="15" thickBot="1">
      <c r="A310" s="97">
        <v>39366</v>
      </c>
      <c r="B310" s="98">
        <v>3.4257</v>
      </c>
      <c r="C310" s="98">
        <v>3.4756999999999998</v>
      </c>
      <c r="D310" s="99">
        <f>IF(C310&lt;MAX($C$3:C310),C310/MAX($C$3:C310)-1,0)</f>
        <v>0</v>
      </c>
      <c r="E310" s="105"/>
      <c r="F310" s="105"/>
      <c r="G310" s="98"/>
    </row>
    <row r="311" spans="1:7" ht="15" thickBot="1">
      <c r="A311" s="97">
        <v>39367</v>
      </c>
      <c r="B311" s="98">
        <v>3.4064999999999999</v>
      </c>
      <c r="C311" s="98">
        <v>3.4565000000000001</v>
      </c>
      <c r="D311" s="99">
        <f>IF(C311&lt;MAX($C$3:C311),C311/MAX($C$3:C311)-1,0)</f>
        <v>-5.5240670943981218E-3</v>
      </c>
      <c r="E311" s="105"/>
      <c r="F311" s="105"/>
      <c r="G311" s="98"/>
    </row>
    <row r="312" spans="1:7" ht="15" thickBot="1">
      <c r="A312" s="97">
        <v>39370</v>
      </c>
      <c r="B312" s="98">
        <v>3.4007000000000001</v>
      </c>
      <c r="C312" s="98">
        <v>3.4506999999999999</v>
      </c>
      <c r="D312" s="99">
        <f>IF(C312&lt;MAX($C$3:C312),C312/MAX($C$3:C312)-1,0)</f>
        <v>-7.192795695830978E-3</v>
      </c>
      <c r="E312" s="105"/>
      <c r="F312" s="105"/>
      <c r="G312" s="98"/>
    </row>
    <row r="313" spans="1:7" ht="15" thickBot="1">
      <c r="A313" s="97">
        <v>39371</v>
      </c>
      <c r="B313" s="98">
        <v>3.4367999999999999</v>
      </c>
      <c r="C313" s="98">
        <v>3.4868000000000001</v>
      </c>
      <c r="D313" s="172">
        <f>IF(C313&lt;MAX($C$3:C313),C313/MAX($C$3:C313)-1,0)</f>
        <v>0</v>
      </c>
      <c r="E313" s="105"/>
      <c r="F313" s="105"/>
      <c r="G313" s="98"/>
    </row>
    <row r="314" spans="1:7" ht="15" thickBot="1">
      <c r="A314" s="97">
        <v>39372</v>
      </c>
      <c r="B314" s="98">
        <v>3.3757999999999999</v>
      </c>
      <c r="C314" s="98">
        <v>3.4258000000000002</v>
      </c>
      <c r="D314" s="172">
        <f>IF(C314&lt;MAX($C$3:C314),C314/MAX($C$3:C314)-1,0)</f>
        <v>-1.7494550877595438E-2</v>
      </c>
      <c r="E314" s="105"/>
      <c r="F314" s="105"/>
      <c r="G314" s="98"/>
    </row>
    <row r="315" spans="1:7" ht="15" thickBot="1">
      <c r="A315" s="97">
        <v>39373</v>
      </c>
      <c r="B315" s="98">
        <v>3.2595999999999998</v>
      </c>
      <c r="C315" s="98">
        <v>3.3096000000000001</v>
      </c>
      <c r="D315" s="172">
        <f>IF(C315&lt;MAX($C$3:C315),C315/MAX($C$3:C315)-1,0)</f>
        <v>-5.0820236319834788E-2</v>
      </c>
      <c r="E315" s="105"/>
      <c r="F315" s="105"/>
      <c r="G315" s="98"/>
    </row>
    <row r="316" spans="1:7" ht="15" thickBot="1">
      <c r="A316" s="97">
        <v>39374</v>
      </c>
      <c r="B316" s="98">
        <v>3.2930000000000001</v>
      </c>
      <c r="C316" s="98">
        <v>3.343</v>
      </c>
      <c r="D316" s="172">
        <f>IF(C316&lt;MAX($C$3:C316),C316/MAX($C$3:C316)-1,0)</f>
        <v>-4.124125272456125E-2</v>
      </c>
      <c r="E316" s="105"/>
      <c r="F316" s="105"/>
      <c r="G316" s="98"/>
    </row>
    <row r="317" spans="1:7" ht="15" thickBot="1">
      <c r="A317" s="97">
        <v>39377</v>
      </c>
      <c r="B317" s="98">
        <v>3.2370999999999999</v>
      </c>
      <c r="C317" s="98">
        <v>3.2871000000000001</v>
      </c>
      <c r="D317" s="172">
        <f>IF(C317&lt;MAX($C$3:C317),C317/MAX($C$3:C317)-1,0)</f>
        <v>-5.7273144430423306E-2</v>
      </c>
      <c r="E317" s="105"/>
      <c r="F317" s="105"/>
      <c r="G317" s="98"/>
    </row>
    <row r="318" spans="1:7" ht="15" thickBot="1">
      <c r="A318" s="97">
        <v>39378</v>
      </c>
      <c r="B318" s="98">
        <v>3.2664</v>
      </c>
      <c r="C318" s="98">
        <v>3.3163999999999998</v>
      </c>
      <c r="D318" s="172">
        <f>IF(C318&lt;MAX($C$3:C318),C318/MAX($C$3:C318)-1,0)</f>
        <v>-4.8870024090857056E-2</v>
      </c>
      <c r="E318" s="105"/>
      <c r="F318" s="105"/>
      <c r="G318" s="98"/>
    </row>
    <row r="319" spans="1:7" ht="15" thickBot="1">
      <c r="A319" s="97">
        <v>39379</v>
      </c>
      <c r="B319" s="98">
        <v>3.3077000000000001</v>
      </c>
      <c r="C319" s="98">
        <v>3.3576999999999999</v>
      </c>
      <c r="D319" s="172">
        <f>IF(C319&lt;MAX($C$3:C319),C319/MAX($C$3:C319)-1,0)</f>
        <v>-3.7025352758976782E-2</v>
      </c>
      <c r="E319" s="105"/>
      <c r="F319" s="105"/>
      <c r="G319" s="98"/>
    </row>
    <row r="320" spans="1:7" ht="15" thickBot="1">
      <c r="A320" s="97">
        <v>39380</v>
      </c>
      <c r="B320" s="98">
        <v>3.2008999999999999</v>
      </c>
      <c r="C320" s="98">
        <v>3.2509000000000001</v>
      </c>
      <c r="D320" s="172">
        <f>IF(C320&lt;MAX($C$3:C320),C320/MAX($C$3:C320)-1,0)</f>
        <v>-6.7655156590570198E-2</v>
      </c>
      <c r="E320" s="105"/>
      <c r="F320" s="105"/>
      <c r="G320" s="98"/>
    </row>
    <row r="321" spans="1:7" ht="15" thickBot="1">
      <c r="A321" s="97">
        <v>39381</v>
      </c>
      <c r="B321" s="98">
        <v>3.2387000000000001</v>
      </c>
      <c r="C321" s="98">
        <v>3.2887</v>
      </c>
      <c r="D321" s="172">
        <f>IF(C321&lt;MAX($C$3:C321),C321/MAX($C$3:C321)-1,0)</f>
        <v>-5.6814270964781532E-2</v>
      </c>
      <c r="E321" s="105"/>
      <c r="F321" s="105"/>
      <c r="G321" s="102"/>
    </row>
    <row r="322" spans="1:7" ht="15" thickBot="1">
      <c r="A322" s="101">
        <v>39384</v>
      </c>
      <c r="B322" s="98">
        <v>3.3071999999999999</v>
      </c>
      <c r="C322" s="98">
        <v>3.3572000000000002</v>
      </c>
      <c r="D322" s="172">
        <f>IF(C322&lt;MAX($C$3:C322),C322/MAX($C$3:C322)-1,0)</f>
        <v>-3.7168750716989774E-2</v>
      </c>
      <c r="E322" s="99"/>
      <c r="F322" s="99"/>
      <c r="G322" s="98"/>
    </row>
    <row r="323" spans="1:7" ht="15" thickBot="1">
      <c r="A323" s="97">
        <v>39385</v>
      </c>
      <c r="B323" s="98">
        <v>3.3409</v>
      </c>
      <c r="C323" s="98">
        <v>3.3908999999999998</v>
      </c>
      <c r="D323" s="172">
        <f>IF(C323&lt;MAX($C$3:C323),C323/MAX($C$3:C323)-1,0)</f>
        <v>-2.7503728346908396E-2</v>
      </c>
      <c r="E323" s="105"/>
      <c r="F323" s="105"/>
      <c r="G323" s="98"/>
    </row>
    <row r="324" spans="1:7" ht="15" thickBot="1">
      <c r="A324" s="97">
        <v>39386</v>
      </c>
      <c r="B324" s="98">
        <v>3.3988</v>
      </c>
      <c r="C324" s="98">
        <v>3.4487999999999999</v>
      </c>
      <c r="D324" s="172">
        <f>IF(C324&lt;MAX($C$3:C324),C324/MAX($C$3:C324)-1,0)</f>
        <v>-1.089824480899404E-2</v>
      </c>
      <c r="E324" s="105"/>
      <c r="F324" s="105"/>
      <c r="G324" s="98"/>
    </row>
    <row r="325" spans="1:7" ht="15" thickBot="1">
      <c r="A325" s="97">
        <v>39387</v>
      </c>
      <c r="B325" s="98">
        <v>3.3509000000000002</v>
      </c>
      <c r="C325" s="98">
        <v>3.4009</v>
      </c>
      <c r="D325" s="172">
        <f>IF(C325&lt;MAX($C$3:C325),C325/MAX($C$3:C325)-1,0)</f>
        <v>-2.4635769186646783E-2</v>
      </c>
      <c r="E325" s="105"/>
      <c r="F325" s="105"/>
      <c r="G325" s="98"/>
    </row>
    <row r="326" spans="1:7" ht="15" thickBot="1">
      <c r="A326" s="97">
        <v>39388</v>
      </c>
      <c r="B326" s="98">
        <v>3.2496</v>
      </c>
      <c r="C326" s="98">
        <v>3.2995999999999999</v>
      </c>
      <c r="D326" s="172">
        <f>IF(C326&lt;MAX($C$3:C326),C326/MAX($C$3:C326)-1,0)</f>
        <v>-5.3688195480096401E-2</v>
      </c>
      <c r="E326" s="105"/>
      <c r="F326" s="105"/>
      <c r="G326" s="98"/>
    </row>
    <row r="327" spans="1:7" ht="15" thickBot="1">
      <c r="A327" s="97">
        <v>39391</v>
      </c>
      <c r="B327" s="98">
        <v>3.1924999999999999</v>
      </c>
      <c r="C327" s="98">
        <v>3.2425000000000002</v>
      </c>
      <c r="D327" s="172">
        <f>IF(C327&lt;MAX($C$3:C327),C327/MAX($C$3:C327)-1,0)</f>
        <v>-7.0064242285189815E-2</v>
      </c>
      <c r="E327" s="105"/>
      <c r="F327" s="105"/>
      <c r="G327" s="98"/>
    </row>
    <row r="328" spans="1:7" ht="15" thickBot="1">
      <c r="A328" s="97">
        <v>39392</v>
      </c>
      <c r="B328" s="98">
        <v>3.1796000000000002</v>
      </c>
      <c r="C328" s="98">
        <v>3.2296</v>
      </c>
      <c r="D328" s="172">
        <f>IF(C328&lt;MAX($C$3:C328),C328/MAX($C$3:C328)-1,0)</f>
        <v>-7.3763909601927247E-2</v>
      </c>
      <c r="E328" s="105"/>
      <c r="F328" s="105"/>
      <c r="G328" s="98"/>
    </row>
    <row r="329" spans="1:7" ht="15" thickBot="1">
      <c r="A329" s="97">
        <v>39393</v>
      </c>
      <c r="B329" s="98">
        <v>3.1997</v>
      </c>
      <c r="C329" s="98">
        <v>3.2496999999999998</v>
      </c>
      <c r="D329" s="172">
        <f>IF(C329&lt;MAX($C$3:C329),C329/MAX($C$3:C329)-1,0)</f>
        <v>-6.7999311689801667E-2</v>
      </c>
      <c r="E329" s="105"/>
      <c r="F329" s="105"/>
      <c r="G329" s="98"/>
    </row>
    <row r="330" spans="1:7" ht="15" thickBot="1">
      <c r="A330" s="97">
        <v>39394</v>
      </c>
      <c r="B330" s="98">
        <v>3.0876999999999999</v>
      </c>
      <c r="C330" s="98">
        <v>3.1377000000000002</v>
      </c>
      <c r="D330" s="172">
        <f>IF(C330&lt;MAX($C$3:C330),C330/MAX($C$3:C330)-1,0)</f>
        <v>-0.10012045428473093</v>
      </c>
      <c r="E330" s="105"/>
      <c r="F330" s="105"/>
      <c r="G330" s="98"/>
    </row>
    <row r="331" spans="1:7" ht="15" thickBot="1">
      <c r="A331" s="97">
        <v>39395</v>
      </c>
      <c r="B331" s="98">
        <v>3.0644999999999998</v>
      </c>
      <c r="C331" s="98">
        <v>3.1145</v>
      </c>
      <c r="D331" s="172">
        <f>IF(C331&lt;MAX($C$3:C331),C331/MAX($C$3:C331)-1,0)</f>
        <v>-0.10677411953653781</v>
      </c>
      <c r="E331" s="105"/>
      <c r="F331" s="105"/>
      <c r="G331" s="98"/>
    </row>
    <row r="332" spans="1:7" ht="15" thickBot="1">
      <c r="A332" s="97">
        <v>39398</v>
      </c>
      <c r="B332" s="98">
        <v>3.0390000000000001</v>
      </c>
      <c r="C332" s="98">
        <v>3.089</v>
      </c>
      <c r="D332" s="172">
        <f>IF(C332&lt;MAX($C$3:C332),C332/MAX($C$3:C332)-1,0)</f>
        <v>-0.11408741539520484</v>
      </c>
      <c r="E332" s="105"/>
      <c r="F332" s="105"/>
      <c r="G332" s="98"/>
    </row>
    <row r="333" spans="1:7" ht="15" thickBot="1">
      <c r="A333" s="97">
        <v>39399</v>
      </c>
      <c r="B333" s="98">
        <v>3.0011999999999999</v>
      </c>
      <c r="C333" s="98">
        <v>3.0512000000000001</v>
      </c>
      <c r="D333" s="172">
        <f>IF(C333&lt;MAX($C$3:C333),C333/MAX($C$3:C333)-1,0)</f>
        <v>-0.1249283010209935</v>
      </c>
      <c r="E333" s="105"/>
      <c r="F333" s="105"/>
      <c r="G333" s="98"/>
    </row>
    <row r="334" spans="1:7" ht="15" thickBot="1">
      <c r="A334" s="97">
        <v>39400</v>
      </c>
      <c r="B334" s="98">
        <v>3.1021999999999998</v>
      </c>
      <c r="C334" s="98">
        <v>3.1522000000000001</v>
      </c>
      <c r="D334" s="172">
        <f>IF(C334&lt;MAX($C$3:C334),C334/MAX($C$3:C334)-1,0)</f>
        <v>-9.5961913502351726E-2</v>
      </c>
      <c r="E334" s="105"/>
      <c r="F334" s="105"/>
      <c r="G334" s="98"/>
    </row>
    <row r="335" spans="1:7" ht="15" thickBot="1">
      <c r="A335" s="97">
        <v>39401</v>
      </c>
      <c r="B335" s="98">
        <v>3.0672999999999999</v>
      </c>
      <c r="C335" s="98">
        <v>3.1173000000000002</v>
      </c>
      <c r="D335" s="172">
        <f>IF(C335&lt;MAX($C$3:C335),C335/MAX($C$3:C335)-1,0)</f>
        <v>-0.10597109097166457</v>
      </c>
      <c r="E335" s="105"/>
      <c r="F335" s="105"/>
      <c r="G335" s="98"/>
    </row>
    <row r="336" spans="1:7" ht="15" thickBot="1">
      <c r="A336" s="97">
        <v>39402</v>
      </c>
      <c r="B336" s="98">
        <v>3.0226999999999999</v>
      </c>
      <c r="C336" s="98">
        <v>3.0727000000000002</v>
      </c>
      <c r="D336" s="172">
        <f>IF(C336&lt;MAX($C$3:C336),C336/MAX($C$3:C336)-1,0)</f>
        <v>-0.11876218882643108</v>
      </c>
      <c r="E336" s="105"/>
      <c r="F336" s="105"/>
      <c r="G336" s="98"/>
    </row>
    <row r="337" spans="1:7" ht="15" thickBot="1">
      <c r="A337" s="97">
        <v>39405</v>
      </c>
      <c r="B337" s="98">
        <v>2.996</v>
      </c>
      <c r="C337" s="98">
        <v>3.0459999999999998</v>
      </c>
      <c r="D337" s="172">
        <f>IF(C337&lt;MAX($C$3:C337),C337/MAX($C$3:C337)-1,0)</f>
        <v>-0.12641963978432957</v>
      </c>
      <c r="E337" s="105"/>
      <c r="F337" s="105"/>
      <c r="G337" s="98"/>
    </row>
    <row r="338" spans="1:7" ht="15" thickBot="1">
      <c r="A338" s="97">
        <v>39406</v>
      </c>
      <c r="B338" s="98">
        <v>3.0312999999999999</v>
      </c>
      <c r="C338" s="98">
        <v>3.0813000000000001</v>
      </c>
      <c r="D338" s="172">
        <f>IF(C338&lt;MAX($C$3:C338),C338/MAX($C$3:C338)-1,0)</f>
        <v>-0.1162957439486062</v>
      </c>
      <c r="E338" s="105"/>
      <c r="F338" s="105"/>
      <c r="G338" s="98"/>
    </row>
    <row r="339" spans="1:7" ht="15" thickBot="1">
      <c r="A339" s="97">
        <v>39407</v>
      </c>
      <c r="B339" s="98">
        <v>3.0110000000000001</v>
      </c>
      <c r="C339" s="98">
        <v>3.0609999999999999</v>
      </c>
      <c r="D339" s="172">
        <f>IF(C339&lt;MAX($C$3:C339),C339/MAX($C$3:C339)-1,0)</f>
        <v>-0.12211770104393715</v>
      </c>
      <c r="E339" s="105"/>
      <c r="F339" s="105"/>
      <c r="G339" s="98"/>
    </row>
    <row r="340" spans="1:7" ht="15" thickBot="1">
      <c r="A340" s="97">
        <v>39408</v>
      </c>
      <c r="B340" s="98">
        <v>2.8993000000000002</v>
      </c>
      <c r="C340" s="98">
        <v>2.9493</v>
      </c>
      <c r="D340" s="172">
        <f>IF(C340&lt;MAX($C$3:C340),C340/MAX($C$3:C340)-1,0)</f>
        <v>-0.1541528048640588</v>
      </c>
      <c r="E340" s="105"/>
      <c r="F340" s="105"/>
      <c r="G340" s="98"/>
    </row>
    <row r="341" spans="1:7" ht="15" thickBot="1">
      <c r="A341" s="97">
        <v>39409</v>
      </c>
      <c r="B341" s="98">
        <v>2.9371</v>
      </c>
      <c r="C341" s="98">
        <v>2.9870999999999999</v>
      </c>
      <c r="D341" s="172">
        <f>IF(C341&lt;MAX($C$3:C341),C341/MAX($C$3:C341)-1,0)</f>
        <v>-0.14331191923827014</v>
      </c>
      <c r="E341" s="105"/>
      <c r="F341" s="105"/>
      <c r="G341" s="102"/>
    </row>
    <row r="342" spans="1:7" ht="15" thickBot="1">
      <c r="A342" s="101">
        <v>39412</v>
      </c>
      <c r="B342" s="98">
        <v>2.9186000000000001</v>
      </c>
      <c r="C342" s="98">
        <v>2.9685999999999999</v>
      </c>
      <c r="D342" s="172">
        <f>IF(C342&lt;MAX($C$3:C342),C342/MAX($C$3:C342)-1,0)</f>
        <v>-0.14861764368475394</v>
      </c>
      <c r="E342" s="99"/>
      <c r="F342" s="99"/>
      <c r="G342" s="98"/>
    </row>
    <row r="343" spans="1:7" ht="15" thickBot="1">
      <c r="A343" s="97">
        <v>39413</v>
      </c>
      <c r="B343" s="98">
        <v>2.8757999999999999</v>
      </c>
      <c r="C343" s="98">
        <v>2.9258000000000002</v>
      </c>
      <c r="D343" s="172">
        <f>IF(C343&lt;MAX($C$3:C343),C343/MAX($C$3:C343)-1,0)</f>
        <v>-0.16089250889067341</v>
      </c>
      <c r="E343" s="105"/>
      <c r="F343" s="105"/>
      <c r="G343" s="98"/>
    </row>
    <row r="344" spans="1:7" ht="15" thickBot="1">
      <c r="A344" s="97">
        <v>39414</v>
      </c>
      <c r="B344" s="98">
        <v>2.8506999999999998</v>
      </c>
      <c r="C344" s="98">
        <v>2.9007000000000001</v>
      </c>
      <c r="D344" s="172">
        <f>IF(C344&lt;MAX($C$3:C344),C344/MAX($C$3:C344)-1,0)</f>
        <v>-0.16809108638292991</v>
      </c>
      <c r="E344" s="105"/>
      <c r="F344" s="105"/>
      <c r="G344" s="98"/>
    </row>
    <row r="345" spans="1:7" ht="15" thickBot="1">
      <c r="A345" s="97">
        <v>39415</v>
      </c>
      <c r="B345" s="98">
        <v>2.9317000000000002</v>
      </c>
      <c r="C345" s="98">
        <v>2.9817</v>
      </c>
      <c r="D345" s="172">
        <f>IF(C345&lt;MAX($C$3:C345),C345/MAX($C$3:C345)-1,0)</f>
        <v>-0.14486061718481136</v>
      </c>
      <c r="E345" s="105"/>
      <c r="F345" s="105"/>
      <c r="G345" s="98"/>
    </row>
    <row r="346" spans="1:7" ht="15" thickBot="1">
      <c r="A346" s="97">
        <v>39416</v>
      </c>
      <c r="B346" s="98">
        <v>2.9011999999999998</v>
      </c>
      <c r="C346" s="98">
        <v>2.9512</v>
      </c>
      <c r="D346" s="172">
        <f>IF(C346&lt;MAX($C$3:C346),C346/MAX($C$3:C346)-1,0)</f>
        <v>-0.15360789262360908</v>
      </c>
      <c r="E346" s="105"/>
      <c r="F346" s="105"/>
      <c r="G346" s="98"/>
    </row>
    <row r="347" spans="1:7" ht="15" thickBot="1">
      <c r="A347" s="97">
        <v>39419</v>
      </c>
      <c r="B347" s="98">
        <v>2.9129</v>
      </c>
      <c r="C347" s="98">
        <v>2.9628999999999999</v>
      </c>
      <c r="D347" s="172">
        <f>IF(C347&lt;MAX($C$3:C347),C347/MAX($C$3:C347)-1,0)</f>
        <v>-0.15025238040610311</v>
      </c>
      <c r="E347" s="105"/>
      <c r="F347" s="105"/>
      <c r="G347" s="98"/>
    </row>
    <row r="348" spans="1:7" ht="15" thickBot="1">
      <c r="A348" s="97">
        <v>39420</v>
      </c>
      <c r="B348" s="98">
        <v>2.9327000000000001</v>
      </c>
      <c r="C348" s="98">
        <v>2.9826999999999999</v>
      </c>
      <c r="D348" s="172">
        <f>IF(C348&lt;MAX($C$3:C348),C348/MAX($C$3:C348)-1,0)</f>
        <v>-0.14457382126878515</v>
      </c>
      <c r="E348" s="105"/>
      <c r="F348" s="105"/>
      <c r="G348" s="98"/>
    </row>
    <row r="349" spans="1:7" ht="15" thickBot="1">
      <c r="A349" s="97">
        <v>39421</v>
      </c>
      <c r="B349" s="98">
        <v>2.9878</v>
      </c>
      <c r="C349" s="98">
        <v>3.0377999999999998</v>
      </c>
      <c r="D349" s="172">
        <f>IF(C349&lt;MAX($C$3:C349),C349/MAX($C$3:C349)-1,0)</f>
        <v>-0.12877136629574404</v>
      </c>
      <c r="E349" s="105"/>
      <c r="F349" s="105"/>
      <c r="G349" s="98"/>
    </row>
    <row r="350" spans="1:7" ht="15" thickBot="1">
      <c r="A350" s="97">
        <v>39422</v>
      </c>
      <c r="B350" s="98">
        <v>2.9948999999999999</v>
      </c>
      <c r="C350" s="98">
        <v>3.0449000000000002</v>
      </c>
      <c r="D350" s="172">
        <f>IF(C350&lt;MAX($C$3:C350),C350/MAX($C$3:C350)-1,0)</f>
        <v>-0.12673511529195824</v>
      </c>
      <c r="E350" s="105"/>
      <c r="F350" s="105"/>
      <c r="G350" s="98"/>
    </row>
    <row r="351" spans="1:7" ht="15" thickBot="1">
      <c r="A351" s="97">
        <v>39423</v>
      </c>
      <c r="B351" s="98">
        <v>3.0259</v>
      </c>
      <c r="C351" s="98">
        <v>3.0758999999999999</v>
      </c>
      <c r="D351" s="172">
        <f>IF(C351&lt;MAX($C$3:C351),C351/MAX($C$3:C351)-1,0)</f>
        <v>-0.11784444189514753</v>
      </c>
      <c r="E351" s="105"/>
      <c r="F351" s="105"/>
      <c r="G351" s="98"/>
    </row>
    <row r="352" spans="1:7" ht="15" thickBot="1">
      <c r="A352" s="97">
        <v>39426</v>
      </c>
      <c r="B352" s="98">
        <v>3.0768</v>
      </c>
      <c r="C352" s="98">
        <v>3.1267999999999998</v>
      </c>
      <c r="D352" s="172">
        <f>IF(C352&lt;MAX($C$3:C352),C352/MAX($C$3:C352)-1,0)</f>
        <v>-0.10324652976941617</v>
      </c>
      <c r="E352" s="105"/>
      <c r="F352" s="105"/>
      <c r="G352" s="98"/>
    </row>
    <row r="353" spans="1:7" ht="15" thickBot="1">
      <c r="A353" s="97">
        <v>39427</v>
      </c>
      <c r="B353" s="98">
        <v>3.0828000000000002</v>
      </c>
      <c r="C353" s="98">
        <v>3.1328</v>
      </c>
      <c r="D353" s="172">
        <f>IF(C353&lt;MAX($C$3:C353),C353/MAX($C$3:C353)-1,0)</f>
        <v>-0.10152575427325916</v>
      </c>
      <c r="E353" s="105"/>
      <c r="F353" s="105"/>
      <c r="G353" s="98"/>
    </row>
    <row r="354" spans="1:7" ht="15" thickBot="1">
      <c r="A354" s="97">
        <v>39428</v>
      </c>
      <c r="B354" s="98">
        <v>3.0571000000000002</v>
      </c>
      <c r="C354" s="98">
        <v>3.1071</v>
      </c>
      <c r="D354" s="172">
        <f>IF(C354&lt;MAX($C$3:C354),C354/MAX($C$3:C354)-1,0)</f>
        <v>-0.10889640931513134</v>
      </c>
      <c r="E354" s="105"/>
      <c r="F354" s="105"/>
      <c r="G354" s="98"/>
    </row>
    <row r="355" spans="1:7" ht="15" thickBot="1">
      <c r="A355" s="97">
        <v>39429</v>
      </c>
      <c r="B355" s="98">
        <v>2.9689999999999999</v>
      </c>
      <c r="C355" s="98">
        <v>3.0190000000000001</v>
      </c>
      <c r="D355" s="172">
        <f>IF(C355&lt;MAX($C$3:C355),C355/MAX($C$3:C355)-1,0)</f>
        <v>-0.13416312951703568</v>
      </c>
      <c r="E355" s="105"/>
      <c r="F355" s="105"/>
      <c r="G355" s="98"/>
    </row>
    <row r="356" spans="1:7" ht="15" thickBot="1">
      <c r="A356" s="97">
        <v>39430</v>
      </c>
      <c r="B356" s="98">
        <v>3.0203000000000002</v>
      </c>
      <c r="C356" s="98">
        <v>3.0703</v>
      </c>
      <c r="D356" s="172">
        <f>IF(C356&lt;MAX($C$3:C356),C356/MAX($C$3:C356)-1,0)</f>
        <v>-0.11945049902489391</v>
      </c>
      <c r="E356" s="105"/>
      <c r="F356" s="105"/>
      <c r="G356" s="98"/>
    </row>
    <row r="357" spans="1:7" ht="15" thickBot="1">
      <c r="A357" s="97">
        <v>39433</v>
      </c>
      <c r="B357" s="98">
        <v>2.9660000000000002</v>
      </c>
      <c r="C357" s="98">
        <v>3.016</v>
      </c>
      <c r="D357" s="172">
        <f>IF(C357&lt;MAX($C$3:C357),C357/MAX($C$3:C357)-1,0)</f>
        <v>-0.13502351726511419</v>
      </c>
      <c r="E357" s="105"/>
      <c r="F357" s="105"/>
      <c r="G357" s="98"/>
    </row>
    <row r="358" spans="1:7" ht="15" thickBot="1">
      <c r="A358" s="97">
        <v>39434</v>
      </c>
      <c r="B358" s="98">
        <v>2.9479000000000002</v>
      </c>
      <c r="C358" s="98">
        <v>2.9979</v>
      </c>
      <c r="D358" s="172">
        <f>IF(C358&lt;MAX($C$3:C358),C358/MAX($C$3:C358)-1,0)</f>
        <v>-0.14021452334518758</v>
      </c>
      <c r="E358" s="105"/>
      <c r="F358" s="105"/>
      <c r="G358" s="98"/>
    </row>
    <row r="359" spans="1:7" ht="15" thickBot="1">
      <c r="A359" s="97">
        <v>39435</v>
      </c>
      <c r="B359" s="98">
        <v>2.9830999999999999</v>
      </c>
      <c r="C359" s="98">
        <v>3.0331000000000001</v>
      </c>
      <c r="D359" s="172">
        <f>IF(C359&lt;MAX($C$3:C359),C359/MAX($C$3:C359)-1,0)</f>
        <v>-0.13011930710106689</v>
      </c>
      <c r="E359" s="105"/>
      <c r="F359" s="105"/>
      <c r="G359" s="98"/>
    </row>
    <row r="360" spans="1:7" ht="15" thickBot="1">
      <c r="A360" s="97">
        <v>39436</v>
      </c>
      <c r="B360" s="98">
        <v>3.0202</v>
      </c>
      <c r="C360" s="98">
        <v>3.0701999999999998</v>
      </c>
      <c r="D360" s="172">
        <f>IF(C360&lt;MAX($C$3:C360),C360/MAX($C$3:C360)-1,0)</f>
        <v>-0.1194791786164966</v>
      </c>
      <c r="E360" s="105"/>
      <c r="F360" s="105"/>
      <c r="G360" s="98"/>
    </row>
    <row r="361" spans="1:7" ht="15" thickBot="1">
      <c r="A361" s="97">
        <v>39437</v>
      </c>
      <c r="B361" s="98">
        <v>3.0402</v>
      </c>
      <c r="C361" s="98">
        <v>3.0901999999999998</v>
      </c>
      <c r="D361" s="172">
        <f>IF(C361&lt;MAX($C$3:C361),C361/MAX($C$3:C361)-1,0)</f>
        <v>-0.11374326029597348</v>
      </c>
      <c r="E361" s="105"/>
      <c r="F361" s="105"/>
      <c r="G361" s="102"/>
    </row>
    <row r="362" spans="1:7" ht="15" thickBot="1">
      <c r="A362" s="101">
        <v>39440</v>
      </c>
      <c r="B362" s="98">
        <v>3.0758999999999999</v>
      </c>
      <c r="C362" s="98">
        <v>3.1259000000000001</v>
      </c>
      <c r="D362" s="172">
        <f>IF(C362&lt;MAX($C$3:C362),C362/MAX($C$3:C362)-1,0)</f>
        <v>-0.10350464609383958</v>
      </c>
      <c r="E362" s="99"/>
      <c r="F362" s="99"/>
      <c r="G362" s="98"/>
    </row>
    <row r="363" spans="1:7" ht="15" thickBot="1">
      <c r="A363" s="97">
        <v>39441</v>
      </c>
      <c r="B363" s="98">
        <v>3.0754999999999999</v>
      </c>
      <c r="C363" s="98">
        <v>3.1255000000000002</v>
      </c>
      <c r="D363" s="172">
        <f>IF(C363&lt;MAX($C$3:C363),C363/MAX($C$3:C363)-1,0)</f>
        <v>-0.10361936446025011</v>
      </c>
      <c r="E363" s="105"/>
      <c r="F363" s="105"/>
      <c r="G363" s="98"/>
    </row>
    <row r="364" spans="1:7" ht="15" thickBot="1">
      <c r="A364" s="97">
        <v>39442</v>
      </c>
      <c r="B364" s="98">
        <v>3.0973000000000002</v>
      </c>
      <c r="C364" s="98">
        <v>3.1473</v>
      </c>
      <c r="D364" s="172">
        <f>IF(C364&lt;MAX($C$3:C364),C364/MAX($C$3:C364)-1,0)</f>
        <v>-9.7367213490879956E-2</v>
      </c>
      <c r="E364" s="105"/>
      <c r="F364" s="105"/>
      <c r="G364" s="98"/>
    </row>
    <row r="365" spans="1:7" ht="15" thickBot="1">
      <c r="A365" s="97">
        <v>39443</v>
      </c>
      <c r="B365" s="98">
        <v>3.145</v>
      </c>
      <c r="C365" s="98">
        <v>3.1949999999999998</v>
      </c>
      <c r="D365" s="172">
        <f>IF(C365&lt;MAX($C$3:C365),C365/MAX($C$3:C365)-1,0)</f>
        <v>-8.3687048296432365E-2</v>
      </c>
      <c r="E365" s="105"/>
      <c r="F365" s="105"/>
      <c r="G365" s="98"/>
    </row>
    <row r="366" spans="1:7" ht="15" thickBot="1">
      <c r="A366" s="97">
        <v>39444</v>
      </c>
      <c r="B366" s="98">
        <v>3.1358999999999999</v>
      </c>
      <c r="C366" s="98">
        <v>3.1859000000000002</v>
      </c>
      <c r="D366" s="172">
        <f>IF(C366&lt;MAX($C$3:C366),C366/MAX($C$3:C366)-1,0)</f>
        <v>-8.6296891132270237E-2</v>
      </c>
      <c r="E366" s="105"/>
      <c r="F366" s="105"/>
      <c r="G366" s="98"/>
    </row>
    <row r="367" spans="1:7" ht="15" thickBot="1">
      <c r="A367" s="97">
        <v>39445</v>
      </c>
      <c r="B367" s="98">
        <v>3.1358000000000001</v>
      </c>
      <c r="C367" s="98">
        <v>3.1858</v>
      </c>
      <c r="D367" s="172">
        <f>IF(C367&lt;MAX($C$3:C367),C367/MAX($C$3:C367)-1,0)</f>
        <v>-8.6325570723872924E-2</v>
      </c>
      <c r="E367" s="105"/>
      <c r="F367" s="105"/>
      <c r="G367" s="98"/>
    </row>
    <row r="368" spans="1:7" ht="15" thickBot="1">
      <c r="A368" s="97">
        <v>39447</v>
      </c>
      <c r="B368" s="98">
        <v>3.1356000000000002</v>
      </c>
      <c r="C368" s="98">
        <v>3.1856</v>
      </c>
      <c r="D368" s="172">
        <f>IF(C368&lt;MAX($C$3:C368),C368/MAX($C$3:C368)-1,0)</f>
        <v>-8.6382929907078188E-2</v>
      </c>
      <c r="E368" s="105"/>
      <c r="F368" s="105"/>
      <c r="G368" s="98"/>
    </row>
    <row r="369" spans="1:7" ht="15" thickBot="1">
      <c r="A369" s="97">
        <v>39449</v>
      </c>
      <c r="B369" s="98">
        <v>3.1631999999999998</v>
      </c>
      <c r="C369" s="98">
        <v>3.2132000000000001</v>
      </c>
      <c r="D369" s="172">
        <f>IF(C369&lt;MAX($C$3:C369),C369/MAX($C$3:C369)-1,0)</f>
        <v>-7.8467362624756287E-2</v>
      </c>
      <c r="E369" s="105"/>
      <c r="F369" s="105"/>
      <c r="G369" s="98"/>
    </row>
    <row r="370" spans="1:7" ht="15" thickBot="1">
      <c r="A370" s="97">
        <v>39450</v>
      </c>
      <c r="B370" s="98">
        <v>3.1722000000000001</v>
      </c>
      <c r="C370" s="98">
        <v>3.2222</v>
      </c>
      <c r="D370" s="172">
        <f>IF(C370&lt;MAX($C$3:C370),C370/MAX($C$3:C370)-1,0)</f>
        <v>-7.588619938052088E-2</v>
      </c>
      <c r="E370" s="105"/>
      <c r="F370" s="105"/>
      <c r="G370" s="98"/>
    </row>
    <row r="371" spans="1:7" ht="15" thickBot="1">
      <c r="A371" s="97">
        <v>39451</v>
      </c>
      <c r="B371" s="98">
        <v>3.1816</v>
      </c>
      <c r="C371" s="98">
        <v>3.2315999999999998</v>
      </c>
      <c r="D371" s="172">
        <f>IF(C371&lt;MAX($C$3:C371),C371/MAX($C$3:C371)-1,0)</f>
        <v>-7.3190317769875057E-2</v>
      </c>
      <c r="E371" s="105"/>
      <c r="F371" s="105"/>
      <c r="G371" s="98"/>
    </row>
    <row r="372" spans="1:7" ht="15" thickBot="1">
      <c r="A372" s="97">
        <v>39454</v>
      </c>
      <c r="B372" s="98">
        <v>3.2191999999999998</v>
      </c>
      <c r="C372" s="98">
        <v>3.2692000000000001</v>
      </c>
      <c r="D372" s="172">
        <f>IF(C372&lt;MAX($C$3:C372),C372/MAX($C$3:C372)-1,0)</f>
        <v>-6.2406791327291544E-2</v>
      </c>
      <c r="E372" s="105"/>
      <c r="F372" s="105"/>
      <c r="G372" s="98"/>
    </row>
    <row r="373" spans="1:7" ht="15" thickBot="1">
      <c r="A373" s="97">
        <v>39455</v>
      </c>
      <c r="B373" s="98">
        <v>3.1930000000000001</v>
      </c>
      <c r="C373" s="98">
        <v>3.2429999999999999</v>
      </c>
      <c r="D373" s="172">
        <f>IF(C373&lt;MAX($C$3:C373),C373/MAX($C$3:C373)-1,0)</f>
        <v>-6.9920844327176823E-2</v>
      </c>
      <c r="E373" s="105"/>
      <c r="F373" s="105"/>
      <c r="G373" s="98"/>
    </row>
    <row r="374" spans="1:7" ht="15" thickBot="1">
      <c r="A374" s="97">
        <v>39456</v>
      </c>
      <c r="B374" s="98">
        <v>3.2315</v>
      </c>
      <c r="C374" s="98">
        <v>3.2814999999999999</v>
      </c>
      <c r="D374" s="172">
        <f>IF(C374&lt;MAX($C$3:C374),C374/MAX($C$3:C374)-1,0)</f>
        <v>-5.8879201560169903E-2</v>
      </c>
      <c r="E374" s="105"/>
      <c r="F374" s="105"/>
      <c r="G374" s="98"/>
    </row>
    <row r="375" spans="1:7" ht="15" thickBot="1">
      <c r="A375" s="97">
        <v>39457</v>
      </c>
      <c r="B375" s="98">
        <v>3.2801</v>
      </c>
      <c r="C375" s="98">
        <v>3.3300999999999998</v>
      </c>
      <c r="D375" s="172">
        <f>IF(C375&lt;MAX($C$3:C375),C375/MAX($C$3:C375)-1,0)</f>
        <v>-4.4940920041298682E-2</v>
      </c>
      <c r="E375" s="105"/>
      <c r="F375" s="105"/>
      <c r="G375" s="98"/>
    </row>
    <row r="376" spans="1:7" ht="15" thickBot="1">
      <c r="A376" s="97">
        <v>39458</v>
      </c>
      <c r="B376" s="98">
        <v>3.2877999999999998</v>
      </c>
      <c r="C376" s="98">
        <v>3.3378000000000001</v>
      </c>
      <c r="D376" s="172">
        <f>IF(C376&lt;MAX($C$3:C376),C376/MAX($C$3:C376)-1,0)</f>
        <v>-4.2732591487897209E-2</v>
      </c>
      <c r="E376" s="105"/>
      <c r="F376" s="105"/>
      <c r="G376" s="98"/>
    </row>
    <row r="377" spans="1:7" ht="15" thickBot="1">
      <c r="A377" s="97">
        <v>39461</v>
      </c>
      <c r="B377" s="98">
        <v>3.3088000000000002</v>
      </c>
      <c r="C377" s="98">
        <v>3.3588</v>
      </c>
      <c r="D377" s="172">
        <f>IF(C377&lt;MAX($C$3:C377),C377/MAX($C$3:C377)-1,0)</f>
        <v>-3.6709877251348E-2</v>
      </c>
      <c r="E377" s="105"/>
      <c r="F377" s="105"/>
      <c r="G377" s="98"/>
    </row>
    <row r="378" spans="1:7" ht="15" thickBot="1">
      <c r="A378" s="97">
        <v>39462</v>
      </c>
      <c r="B378" s="98">
        <v>3.2915000000000001</v>
      </c>
      <c r="C378" s="98">
        <v>3.3414999999999999</v>
      </c>
      <c r="D378" s="172">
        <f>IF(C378&lt;MAX($C$3:C378),C378/MAX($C$3:C378)-1,0)</f>
        <v>-4.1671446598600448E-2</v>
      </c>
      <c r="E378" s="105"/>
      <c r="F378" s="105"/>
      <c r="G378" s="98"/>
    </row>
    <row r="379" spans="1:7" ht="15" thickBot="1">
      <c r="A379" s="97">
        <v>39463</v>
      </c>
      <c r="B379" s="98">
        <v>3.2082999999999999</v>
      </c>
      <c r="C379" s="98">
        <v>3.2583000000000002</v>
      </c>
      <c r="D379" s="172">
        <f>IF(C379&lt;MAX($C$3:C379),C379/MAX($C$3:C379)-1,0)</f>
        <v>-6.5532866811976564E-2</v>
      </c>
      <c r="E379" s="105"/>
      <c r="F379" s="105"/>
      <c r="G379" s="98"/>
    </row>
    <row r="380" spans="1:7" ht="15" thickBot="1">
      <c r="A380" s="97">
        <v>39464</v>
      </c>
      <c r="B380" s="98">
        <v>3.1518999999999999</v>
      </c>
      <c r="C380" s="98">
        <v>3.2019000000000002</v>
      </c>
      <c r="D380" s="172">
        <f>IF(C380&lt;MAX($C$3:C380),C380/MAX($C$3:C380)-1,0)</f>
        <v>-8.1708156475851723E-2</v>
      </c>
      <c r="E380" s="105"/>
      <c r="F380" s="105"/>
      <c r="G380" s="98"/>
    </row>
    <row r="381" spans="1:7" ht="15" thickBot="1">
      <c r="A381" s="97">
        <v>39465</v>
      </c>
      <c r="B381" s="98">
        <v>3.1892999999999998</v>
      </c>
      <c r="C381" s="98">
        <v>3.2393000000000001</v>
      </c>
      <c r="D381" s="172">
        <f>IF(C381&lt;MAX($C$3:C381),C381/MAX($C$3:C381)-1,0)</f>
        <v>-7.0981989216473584E-2</v>
      </c>
      <c r="E381" s="105"/>
      <c r="F381" s="105"/>
      <c r="G381" s="102"/>
    </row>
    <row r="382" spans="1:7" ht="15" thickBot="1">
      <c r="A382" s="101">
        <v>39468</v>
      </c>
      <c r="B382" s="98">
        <v>3.0754000000000001</v>
      </c>
      <c r="C382" s="98">
        <v>3.1254</v>
      </c>
      <c r="D382" s="172">
        <f>IF(C382&lt;MAX($C$3:C382),C382/MAX($C$3:C382)-1,0)</f>
        <v>-0.10364804405185279</v>
      </c>
      <c r="E382" s="99"/>
      <c r="F382" s="99"/>
      <c r="G382" s="98"/>
    </row>
    <row r="383" spans="1:7" ht="15" thickBot="1">
      <c r="A383" s="97">
        <v>39469</v>
      </c>
      <c r="B383" s="98">
        <v>2.8855</v>
      </c>
      <c r="C383" s="98">
        <v>2.9355000000000002</v>
      </c>
      <c r="D383" s="172">
        <f>IF(C383&lt;MAX($C$3:C383),C383/MAX($C$3:C383)-1,0)</f>
        <v>-0.15811058850521964</v>
      </c>
      <c r="E383" s="105"/>
      <c r="F383" s="105"/>
      <c r="G383" s="98"/>
    </row>
    <row r="384" spans="1:7" ht="15" thickBot="1">
      <c r="A384" s="97">
        <v>39470</v>
      </c>
      <c r="B384" s="98">
        <v>3.0320999999999998</v>
      </c>
      <c r="C384" s="98">
        <v>3.0821000000000001</v>
      </c>
      <c r="D384" s="172">
        <f>IF(C384&lt;MAX($C$3:C384),C384/MAX($C$3:C384)-1,0)</f>
        <v>-0.11606630721578526</v>
      </c>
      <c r="E384" s="105"/>
      <c r="F384" s="105"/>
      <c r="G384" s="98"/>
    </row>
    <row r="385" spans="1:7" ht="15" thickBot="1">
      <c r="A385" s="97">
        <v>39471</v>
      </c>
      <c r="B385" s="98">
        <v>3.1057999999999999</v>
      </c>
      <c r="C385" s="98">
        <v>3.1558000000000002</v>
      </c>
      <c r="D385" s="172">
        <f>IF(C385&lt;MAX($C$3:C385),C385/MAX($C$3:C385)-1,0)</f>
        <v>-9.4929448204657541E-2</v>
      </c>
      <c r="E385" s="105"/>
      <c r="F385" s="105"/>
      <c r="G385" s="98"/>
    </row>
    <row r="386" spans="1:7" ht="15" thickBot="1">
      <c r="A386" s="97">
        <v>39472</v>
      </c>
      <c r="B386" s="98">
        <v>3.1154000000000002</v>
      </c>
      <c r="C386" s="98">
        <v>3.1654</v>
      </c>
      <c r="D386" s="172">
        <f>IF(C386&lt;MAX($C$3:C386),C386/MAX($C$3:C386)-1,0)</f>
        <v>-9.2176207410806454E-2</v>
      </c>
      <c r="E386" s="105"/>
      <c r="F386" s="105"/>
      <c r="G386" s="98"/>
    </row>
    <row r="387" spans="1:7" ht="15" thickBot="1">
      <c r="A387" s="97">
        <v>39475</v>
      </c>
      <c r="B387" s="98">
        <v>2.9525000000000001</v>
      </c>
      <c r="C387" s="98">
        <v>3.0024999999999999</v>
      </c>
      <c r="D387" s="172">
        <f>IF(C387&lt;MAX($C$3:C387),C387/MAX($C$3:C387)-1,0)</f>
        <v>-0.1388952621314673</v>
      </c>
      <c r="E387" s="105"/>
      <c r="F387" s="105"/>
      <c r="G387" s="98"/>
    </row>
    <row r="388" spans="1:7" ht="15" thickBot="1">
      <c r="A388" s="97">
        <v>39476</v>
      </c>
      <c r="B388" s="98">
        <v>2.9621</v>
      </c>
      <c r="C388" s="98">
        <v>3.0121000000000002</v>
      </c>
      <c r="D388" s="172">
        <f>IF(C388&lt;MAX($C$3:C388),C388/MAX($C$3:C388)-1,0)</f>
        <v>-0.1361420213376161</v>
      </c>
      <c r="E388" s="105"/>
      <c r="F388" s="105"/>
      <c r="G388" s="98"/>
    </row>
    <row r="389" spans="1:7" ht="15" thickBot="1">
      <c r="A389" s="97">
        <v>39477</v>
      </c>
      <c r="B389" s="98">
        <v>2.9169999999999998</v>
      </c>
      <c r="C389" s="98">
        <v>2.9670000000000001</v>
      </c>
      <c r="D389" s="172">
        <f>IF(C389&lt;MAX($C$3:C389),C389/MAX($C$3:C389)-1,0)</f>
        <v>-0.14907651715039583</v>
      </c>
      <c r="E389" s="105"/>
      <c r="F389" s="105"/>
      <c r="G389" s="98"/>
    </row>
    <row r="390" spans="1:7" ht="15" thickBot="1">
      <c r="A390" s="97">
        <v>39478</v>
      </c>
      <c r="B390" s="98">
        <v>2.8559999999999999</v>
      </c>
      <c r="C390" s="98">
        <v>2.9060000000000001</v>
      </c>
      <c r="D390" s="172">
        <f>IF(C390&lt;MAX($C$3:C390),C390/MAX($C$3:C390)-1,0)</f>
        <v>-0.16657106802799126</v>
      </c>
      <c r="E390" s="105"/>
      <c r="F390" s="105"/>
      <c r="G390" s="98"/>
    </row>
    <row r="391" spans="1:7" ht="15" thickBot="1">
      <c r="A391" s="97">
        <v>39479</v>
      </c>
      <c r="B391" s="98">
        <v>2.8445999999999998</v>
      </c>
      <c r="C391" s="98">
        <v>2.8946000000000001</v>
      </c>
      <c r="D391" s="172">
        <f>IF(C391&lt;MAX($C$3:C391),C391/MAX($C$3:C391)-1,0)</f>
        <v>-0.1698405414706895</v>
      </c>
      <c r="E391" s="105"/>
      <c r="F391" s="105"/>
      <c r="G391" s="98"/>
    </row>
    <row r="392" spans="1:7" ht="15" thickBot="1">
      <c r="A392" s="97">
        <v>39482</v>
      </c>
      <c r="B392" s="98">
        <v>3.0375999999999999</v>
      </c>
      <c r="C392" s="98">
        <v>3.0876000000000001</v>
      </c>
      <c r="D392" s="172">
        <f>IF(C392&lt;MAX($C$3:C392),C392/MAX($C$3:C392)-1,0)</f>
        <v>-0.11448892967764135</v>
      </c>
      <c r="E392" s="105"/>
      <c r="F392" s="105"/>
      <c r="G392" s="98"/>
    </row>
    <row r="393" spans="1:7" ht="15" thickBot="1">
      <c r="A393" s="97">
        <v>39483</v>
      </c>
      <c r="B393" s="98">
        <v>2.9895</v>
      </c>
      <c r="C393" s="98">
        <v>3.0394999999999999</v>
      </c>
      <c r="D393" s="172">
        <f>IF(C393&lt;MAX($C$3:C393),C393/MAX($C$3:C393)-1,0)</f>
        <v>-0.12828381323849958</v>
      </c>
      <c r="E393" s="105"/>
      <c r="F393" s="105"/>
      <c r="G393" s="98"/>
    </row>
    <row r="394" spans="1:7" ht="15" thickBot="1">
      <c r="A394" s="97">
        <v>39491</v>
      </c>
      <c r="B394" s="98">
        <v>2.9399000000000002</v>
      </c>
      <c r="C394" s="98">
        <v>2.9899</v>
      </c>
      <c r="D394" s="172">
        <f>IF(C394&lt;MAX($C$3:C394),C394/MAX($C$3:C394)-1,0)</f>
        <v>-0.14250889067339689</v>
      </c>
      <c r="E394" s="105"/>
      <c r="F394" s="105"/>
      <c r="G394" s="98"/>
    </row>
    <row r="395" spans="1:7" ht="15" thickBot="1">
      <c r="A395" s="97">
        <v>39492</v>
      </c>
      <c r="B395" s="98">
        <v>2.9699</v>
      </c>
      <c r="C395" s="98">
        <v>3.0198999999999998</v>
      </c>
      <c r="D395" s="172">
        <f>IF(C395&lt;MAX($C$3:C395),C395/MAX($C$3:C395)-1,0)</f>
        <v>-0.13390501319261228</v>
      </c>
      <c r="E395" s="105"/>
      <c r="F395" s="105"/>
      <c r="G395" s="98"/>
    </row>
    <row r="396" spans="1:7" ht="15" thickBot="1">
      <c r="A396" s="97">
        <v>39493</v>
      </c>
      <c r="B396" s="98">
        <v>2.9336000000000002</v>
      </c>
      <c r="C396" s="98">
        <v>2.9836</v>
      </c>
      <c r="D396" s="172">
        <f>IF(C396&lt;MAX($C$3:C396),C396/MAX($C$3:C396)-1,0)</f>
        <v>-0.14431570494436163</v>
      </c>
      <c r="E396" s="105"/>
      <c r="F396" s="105"/>
      <c r="G396" s="98"/>
    </row>
    <row r="397" spans="1:7" ht="15" thickBot="1">
      <c r="A397" s="97">
        <v>39496</v>
      </c>
      <c r="B397" s="98">
        <v>3.004</v>
      </c>
      <c r="C397" s="98">
        <v>3.0539999999999998</v>
      </c>
      <c r="D397" s="172">
        <f>IF(C397&lt;MAX($C$3:C397),C397/MAX($C$3:C397)-1,0)</f>
        <v>-0.12412527245612026</v>
      </c>
      <c r="E397" s="105"/>
      <c r="F397" s="105"/>
      <c r="G397" s="98"/>
    </row>
    <row r="398" spans="1:7" ht="15" thickBot="1">
      <c r="A398" s="97">
        <v>39497</v>
      </c>
      <c r="B398" s="98">
        <v>3.0562</v>
      </c>
      <c r="C398" s="98">
        <v>3.1061999999999999</v>
      </c>
      <c r="D398" s="172">
        <f>IF(C398&lt;MAX($C$3:C398),C398/MAX($C$3:C398)-1,0)</f>
        <v>-0.10915452563955497</v>
      </c>
      <c r="E398" s="105"/>
      <c r="F398" s="105"/>
      <c r="G398" s="98"/>
    </row>
    <row r="399" spans="1:7" ht="15" thickBot="1">
      <c r="A399" s="97">
        <v>39498</v>
      </c>
      <c r="B399" s="98">
        <v>3.0110999999999999</v>
      </c>
      <c r="C399" s="98">
        <v>3.0611000000000002</v>
      </c>
      <c r="D399" s="172">
        <f>IF(C399&lt;MAX($C$3:C399),C399/MAX($C$3:C399)-1,0)</f>
        <v>-0.12208902145233447</v>
      </c>
      <c r="E399" s="105"/>
      <c r="F399" s="105"/>
      <c r="G399" s="98"/>
    </row>
    <row r="400" spans="1:7" ht="15" thickBot="1">
      <c r="A400" s="97">
        <v>39499</v>
      </c>
      <c r="B400" s="98">
        <v>3.0164</v>
      </c>
      <c r="C400" s="98">
        <v>3.0663999999999998</v>
      </c>
      <c r="D400" s="172">
        <f>IF(C400&lt;MAX($C$3:C400),C400/MAX($C$3:C400)-1,0)</f>
        <v>-0.12056900309739593</v>
      </c>
      <c r="E400" s="105"/>
      <c r="F400" s="105"/>
      <c r="G400" s="98"/>
    </row>
    <row r="401" spans="1:7" ht="15" thickBot="1">
      <c r="A401" s="97">
        <v>39500</v>
      </c>
      <c r="B401" s="98">
        <v>2.9184999999999999</v>
      </c>
      <c r="C401" s="98">
        <v>2.9685000000000001</v>
      </c>
      <c r="D401" s="172">
        <f>IF(C401&lt;MAX($C$3:C401),C401/MAX($C$3:C401)-1,0)</f>
        <v>-0.14864632327635652</v>
      </c>
      <c r="E401" s="105"/>
      <c r="F401" s="105"/>
      <c r="G401" s="102"/>
    </row>
    <row r="402" spans="1:7" ht="15" thickBot="1">
      <c r="A402" s="101">
        <v>39503</v>
      </c>
      <c r="B402" s="98">
        <v>2.8081</v>
      </c>
      <c r="C402" s="98">
        <v>2.8580999999999999</v>
      </c>
      <c r="D402" s="172">
        <f>IF(C402&lt;MAX($C$3:C402),C402/MAX($C$3:C402)-1,0)</f>
        <v>-0.18030859240564423</v>
      </c>
      <c r="E402" s="99"/>
      <c r="F402" s="99"/>
      <c r="G402" s="98"/>
    </row>
    <row r="403" spans="1:7" ht="15" thickBot="1">
      <c r="A403" s="97">
        <v>39504</v>
      </c>
      <c r="B403" s="98">
        <v>2.7618999999999998</v>
      </c>
      <c r="C403" s="98">
        <v>2.8119000000000001</v>
      </c>
      <c r="D403" s="172">
        <f>IF(C403&lt;MAX($C$3:C403),C403/MAX($C$3:C403)-1,0)</f>
        <v>-0.19355856372605251</v>
      </c>
      <c r="E403" s="105"/>
      <c r="F403" s="105"/>
      <c r="G403" s="98"/>
    </row>
    <row r="404" spans="1:7" ht="15" thickBot="1">
      <c r="A404" s="97">
        <v>39505</v>
      </c>
      <c r="B404" s="98">
        <v>2.8376000000000001</v>
      </c>
      <c r="C404" s="98">
        <v>2.8875999999999999</v>
      </c>
      <c r="D404" s="172">
        <f>IF(C404&lt;MAX($C$3:C404),C404/MAX($C$3:C404)-1,0)</f>
        <v>-0.17184811288287261</v>
      </c>
      <c r="E404" s="105"/>
      <c r="F404" s="105"/>
      <c r="G404" s="98"/>
    </row>
    <row r="405" spans="1:7" ht="15" thickBot="1">
      <c r="A405" s="97">
        <v>39506</v>
      </c>
      <c r="B405" s="98">
        <v>2.8349000000000002</v>
      </c>
      <c r="C405" s="98">
        <v>2.8849</v>
      </c>
      <c r="D405" s="172">
        <f>IF(C405&lt;MAX($C$3:C405),C405/MAX($C$3:C405)-1,0)</f>
        <v>-0.17262246185614316</v>
      </c>
      <c r="E405" s="105"/>
      <c r="F405" s="105"/>
      <c r="G405" s="98"/>
    </row>
    <row r="406" spans="1:7" ht="15" thickBot="1">
      <c r="A406" s="97">
        <v>39507</v>
      </c>
      <c r="B406" s="98">
        <v>2.8612000000000002</v>
      </c>
      <c r="C406" s="98">
        <v>2.9112</v>
      </c>
      <c r="D406" s="172">
        <f>IF(C406&lt;MAX($C$3:C406),C406/MAX($C$3:C406)-1,0)</f>
        <v>-0.16507972926465531</v>
      </c>
      <c r="E406" s="105"/>
      <c r="F406" s="105"/>
      <c r="G406" s="98"/>
    </row>
    <row r="407" spans="1:7" ht="15" thickBot="1">
      <c r="A407" s="97">
        <v>39510</v>
      </c>
      <c r="B407" s="98">
        <v>2.9460000000000002</v>
      </c>
      <c r="C407" s="98">
        <v>2.996</v>
      </c>
      <c r="D407" s="172">
        <f>IF(C407&lt;MAX($C$3:C407),C407/MAX($C$3:C407)-1,0)</f>
        <v>-0.1407594355856373</v>
      </c>
      <c r="E407" s="105"/>
      <c r="F407" s="105"/>
      <c r="G407" s="98"/>
    </row>
    <row r="408" spans="1:7" ht="15" thickBot="1">
      <c r="A408" s="97">
        <v>39511</v>
      </c>
      <c r="B408" s="98">
        <v>2.9033000000000002</v>
      </c>
      <c r="C408" s="98">
        <v>2.9533</v>
      </c>
      <c r="D408" s="172">
        <f>IF(C408&lt;MAX($C$3:C408),C408/MAX($C$3:C408)-1,0)</f>
        <v>-0.15300562119995409</v>
      </c>
      <c r="E408" s="105"/>
      <c r="F408" s="105"/>
      <c r="G408" s="98"/>
    </row>
    <row r="409" spans="1:7" ht="15" thickBot="1">
      <c r="A409" s="97">
        <v>39512</v>
      </c>
      <c r="B409" s="98">
        <v>2.8673999999999999</v>
      </c>
      <c r="C409" s="98">
        <v>2.9174000000000002</v>
      </c>
      <c r="D409" s="172">
        <f>IF(C409&lt;MAX($C$3:C409),C409/MAX($C$3:C409)-1,0)</f>
        <v>-0.16330159458529303</v>
      </c>
      <c r="E409" s="105"/>
      <c r="F409" s="105"/>
      <c r="G409" s="98"/>
    </row>
    <row r="410" spans="1:7" ht="15" thickBot="1">
      <c r="A410" s="97">
        <v>39513</v>
      </c>
      <c r="B410" s="98">
        <v>2.8795000000000002</v>
      </c>
      <c r="C410" s="98">
        <v>2.9295</v>
      </c>
      <c r="D410" s="172">
        <f>IF(C410&lt;MAX($C$3:C410),C410/MAX($C$3:C410)-1,0)</f>
        <v>-0.15983136400137665</v>
      </c>
      <c r="E410" s="105"/>
      <c r="F410" s="105"/>
      <c r="G410" s="98"/>
    </row>
    <row r="411" spans="1:7" ht="15" thickBot="1">
      <c r="A411" s="97">
        <v>39514</v>
      </c>
      <c r="B411" s="98">
        <v>2.8544</v>
      </c>
      <c r="C411" s="98">
        <v>2.9043999999999999</v>
      </c>
      <c r="D411" s="172">
        <f>IF(C411&lt;MAX($C$3:C411),C411/MAX($C$3:C411)-1,0)</f>
        <v>-0.16702994149363315</v>
      </c>
      <c r="E411" s="105"/>
      <c r="F411" s="105"/>
      <c r="G411" s="98"/>
    </row>
    <row r="412" spans="1:7" ht="15" thickBot="1">
      <c r="A412" s="97">
        <v>39517</v>
      </c>
      <c r="B412" s="98">
        <v>2.7694999999999999</v>
      </c>
      <c r="C412" s="98">
        <v>2.8195000000000001</v>
      </c>
      <c r="D412" s="172">
        <f>IF(C412&lt;MAX($C$3:C412),C412/MAX($C$3:C412)-1,0)</f>
        <v>-0.19137891476425373</v>
      </c>
      <c r="E412" s="105"/>
      <c r="F412" s="105"/>
      <c r="G412" s="98"/>
    </row>
    <row r="413" spans="1:7" ht="15" thickBot="1">
      <c r="A413" s="97">
        <v>39518</v>
      </c>
      <c r="B413" s="98">
        <v>2.7930999999999999</v>
      </c>
      <c r="C413" s="98">
        <v>2.8431000000000002</v>
      </c>
      <c r="D413" s="172">
        <f>IF(C413&lt;MAX($C$3:C413),C413/MAX($C$3:C413)-1,0)</f>
        <v>-0.18461053114603643</v>
      </c>
      <c r="E413" s="105"/>
      <c r="F413" s="105"/>
      <c r="G413" s="98"/>
    </row>
    <row r="414" spans="1:7" ht="15" thickBot="1">
      <c r="A414" s="97">
        <v>39519</v>
      </c>
      <c r="B414" s="98">
        <v>2.7452000000000001</v>
      </c>
      <c r="C414" s="98">
        <v>2.7951999999999999</v>
      </c>
      <c r="D414" s="172">
        <f>IF(C414&lt;MAX($C$3:C414),C414/MAX($C$3:C414)-1,0)</f>
        <v>-0.19834805552368939</v>
      </c>
      <c r="E414" s="105"/>
      <c r="F414" s="105"/>
      <c r="G414" s="98"/>
    </row>
    <row r="415" spans="1:7" ht="15" thickBot="1">
      <c r="A415" s="97">
        <v>39520</v>
      </c>
      <c r="B415" s="98">
        <v>2.7019000000000002</v>
      </c>
      <c r="C415" s="98">
        <v>2.7519</v>
      </c>
      <c r="D415" s="172">
        <f>IF(C415&lt;MAX($C$3:C415),C415/MAX($C$3:C415)-1,0)</f>
        <v>-0.21076631868762197</v>
      </c>
      <c r="E415" s="105"/>
      <c r="F415" s="105"/>
      <c r="G415" s="98"/>
    </row>
    <row r="416" spans="1:7" ht="15" thickBot="1">
      <c r="A416" s="97">
        <v>39521</v>
      </c>
      <c r="B416" s="98">
        <v>2.6688999999999998</v>
      </c>
      <c r="C416" s="98">
        <v>2.7189000000000001</v>
      </c>
      <c r="D416" s="172">
        <f>IF(C416&lt;MAX($C$3:C416),C416/MAX($C$3:C416)-1,0)</f>
        <v>-0.22023058391648498</v>
      </c>
      <c r="E416" s="105"/>
      <c r="F416" s="105"/>
      <c r="G416" s="98"/>
    </row>
    <row r="417" spans="1:7" ht="15" thickBot="1">
      <c r="A417" s="97">
        <v>39524</v>
      </c>
      <c r="B417" s="98">
        <v>2.5497000000000001</v>
      </c>
      <c r="C417" s="98">
        <v>2.5996999999999999</v>
      </c>
      <c r="D417" s="172">
        <f>IF(C417&lt;MAX($C$3:C417),C417/MAX($C$3:C417)-1,0)</f>
        <v>-0.25441665710680283</v>
      </c>
      <c r="E417" s="105"/>
      <c r="F417" s="105"/>
      <c r="G417" s="98"/>
    </row>
    <row r="418" spans="1:7" ht="15" thickBot="1">
      <c r="A418" s="97">
        <v>39525</v>
      </c>
      <c r="B418" s="98">
        <v>2.4443999999999999</v>
      </c>
      <c r="C418" s="98">
        <v>2.4944000000000002</v>
      </c>
      <c r="D418" s="172">
        <f>IF(C418&lt;MAX($C$3:C418),C418/MAX($C$3:C418)-1,0)</f>
        <v>-0.28461626706435694</v>
      </c>
      <c r="E418" s="105"/>
      <c r="F418" s="105"/>
      <c r="G418" s="98"/>
    </row>
    <row r="419" spans="1:7" ht="15" thickBot="1">
      <c r="A419" s="97">
        <v>39526</v>
      </c>
      <c r="B419" s="98">
        <v>2.5148999999999999</v>
      </c>
      <c r="C419" s="98">
        <v>2.5649000000000002</v>
      </c>
      <c r="D419" s="172">
        <f>IF(C419&lt;MAX($C$3:C419),C419/MAX($C$3:C419)-1,0)</f>
        <v>-0.26439715498451299</v>
      </c>
      <c r="E419" s="105"/>
      <c r="F419" s="105"/>
      <c r="G419" s="98"/>
    </row>
    <row r="420" spans="1:7" ht="15" thickBot="1">
      <c r="A420" s="97">
        <v>39527</v>
      </c>
      <c r="B420" s="98">
        <v>2.5590999999999999</v>
      </c>
      <c r="C420" s="98">
        <v>2.6091000000000002</v>
      </c>
      <c r="D420" s="172">
        <f>IF(C420&lt;MAX($C$3:C420),C420/MAX($C$3:C420)-1,0)</f>
        <v>-0.2517207754961569</v>
      </c>
      <c r="E420" s="105"/>
      <c r="F420" s="105"/>
      <c r="G420" s="98"/>
    </row>
    <row r="421" spans="1:7" ht="15" thickBot="1">
      <c r="A421" s="97">
        <v>39528</v>
      </c>
      <c r="B421" s="98">
        <v>2.5663</v>
      </c>
      <c r="C421" s="98">
        <v>2.6162999999999998</v>
      </c>
      <c r="D421" s="172">
        <f>IF(C421&lt;MAX($C$3:C421),C421/MAX($C$3:C421)-1,0)</f>
        <v>-0.24965584490076864</v>
      </c>
      <c r="E421" s="105"/>
      <c r="F421" s="105"/>
      <c r="G421" s="102"/>
    </row>
    <row r="422" spans="1:7" ht="15" thickBot="1">
      <c r="A422" s="101">
        <v>39531</v>
      </c>
      <c r="B422" s="98">
        <v>2.5272999999999999</v>
      </c>
      <c r="C422" s="98">
        <v>2.5773000000000001</v>
      </c>
      <c r="D422" s="172">
        <f>IF(C422&lt;MAX($C$3:C422),C422/MAX($C$3:C422)-1,0)</f>
        <v>-0.26084088562578867</v>
      </c>
      <c r="E422" s="99"/>
      <c r="F422" s="99"/>
      <c r="G422" s="98"/>
    </row>
    <row r="423" spans="1:7" ht="15" thickBot="1">
      <c r="A423" s="97">
        <v>39532</v>
      </c>
      <c r="B423" s="98">
        <v>2.5547</v>
      </c>
      <c r="C423" s="98">
        <v>2.6046999999999998</v>
      </c>
      <c r="D423" s="172">
        <f>IF(C423&lt;MAX($C$3:C423),C423/MAX($C$3:C423)-1,0)</f>
        <v>-0.25298267752667214</v>
      </c>
      <c r="E423" s="105"/>
      <c r="F423" s="105"/>
      <c r="G423" s="98"/>
    </row>
    <row r="424" spans="1:7" ht="43.5" thickBot="1">
      <c r="A424" s="97">
        <v>39533</v>
      </c>
      <c r="B424" s="98">
        <v>2.5623999999999998</v>
      </c>
      <c r="C424" s="98">
        <v>2.6124000000000001</v>
      </c>
      <c r="D424" s="172">
        <f>IF(C424&lt;MAX($C$3:C424),C424/MAX($C$3:C424)-1,0)</f>
        <v>-0.25077434897327067</v>
      </c>
      <c r="E424" s="105"/>
      <c r="F424" s="105"/>
      <c r="G424" s="98" t="s">
        <v>1070</v>
      </c>
    </row>
    <row r="425" spans="1:7" ht="15" thickBot="1">
      <c r="A425" s="97">
        <v>39534</v>
      </c>
      <c r="B425" s="98">
        <v>2.5177</v>
      </c>
      <c r="C425" s="98">
        <v>2.5676999999999999</v>
      </c>
      <c r="D425" s="172">
        <f>IF(C425&lt;MAX($C$3:C425),C425/MAX($C$3:C425)-1,0)</f>
        <v>-0.26359412641963986</v>
      </c>
      <c r="E425" s="105"/>
      <c r="F425" s="105"/>
      <c r="G425" s="98"/>
    </row>
    <row r="426" spans="1:7" ht="15" thickBot="1">
      <c r="A426" s="97">
        <v>39535</v>
      </c>
      <c r="B426" s="98">
        <v>2.5655999999999999</v>
      </c>
      <c r="C426" s="98">
        <v>2.6156000000000001</v>
      </c>
      <c r="D426" s="172">
        <f>IF(C426&lt;MAX($C$3:C426),C426/MAX($C$3:C426)-1,0)</f>
        <v>-0.2498566020419869</v>
      </c>
      <c r="E426" s="105"/>
      <c r="F426" s="105"/>
      <c r="G426" s="98"/>
    </row>
    <row r="427" spans="1:7" ht="15" thickBot="1">
      <c r="A427" s="97">
        <v>39538</v>
      </c>
      <c r="B427" s="98">
        <v>2.5318999999999998</v>
      </c>
      <c r="C427" s="98">
        <v>2.5819000000000001</v>
      </c>
      <c r="D427" s="172">
        <f>IF(C427&lt;MAX($C$3:C427),C427/MAX($C$3:C427)-1,0)</f>
        <v>-0.25952162441206839</v>
      </c>
      <c r="E427" s="105"/>
      <c r="F427" s="105"/>
      <c r="G427" s="98"/>
    </row>
    <row r="428" spans="1:7" ht="15" thickBot="1">
      <c r="A428" s="97">
        <v>39539</v>
      </c>
      <c r="B428" s="98">
        <v>2.448</v>
      </c>
      <c r="C428" s="98">
        <v>2.4980000000000002</v>
      </c>
      <c r="D428" s="172">
        <f>IF(C428&lt;MAX($C$3:C428),C428/MAX($C$3:C428)-1,0)</f>
        <v>-0.28358380176666276</v>
      </c>
      <c r="E428" s="105"/>
      <c r="F428" s="105"/>
      <c r="G428" s="98"/>
    </row>
    <row r="429" spans="1:7" ht="15" thickBot="1">
      <c r="A429" s="97">
        <v>39540</v>
      </c>
      <c r="B429" s="98">
        <v>2.4020000000000001</v>
      </c>
      <c r="C429" s="98">
        <v>2.452</v>
      </c>
      <c r="D429" s="172">
        <f>IF(C429&lt;MAX($C$3:C429),C429/MAX($C$3:C429)-1,0)</f>
        <v>-0.296776413903866</v>
      </c>
      <c r="E429" s="105"/>
      <c r="F429" s="105"/>
      <c r="G429" s="98"/>
    </row>
    <row r="430" spans="1:7" ht="15" thickBot="1">
      <c r="A430" s="97">
        <v>39541</v>
      </c>
      <c r="B430" s="98">
        <v>1.6654</v>
      </c>
      <c r="C430" s="98">
        <v>2.4954000000000001</v>
      </c>
      <c r="D430" s="172">
        <f>IF(C430&lt;MAX($C$3:C430),C430/MAX($C$3:C430)-1,0)</f>
        <v>-0.28432947114833085</v>
      </c>
      <c r="E430" s="105"/>
      <c r="F430" s="105"/>
      <c r="G430" s="98"/>
    </row>
    <row r="431" spans="1:7" ht="15" thickBot="1">
      <c r="A431" s="97">
        <v>39545</v>
      </c>
      <c r="B431" s="98">
        <v>1.7388999999999999</v>
      </c>
      <c r="C431" s="98">
        <v>2.5689000000000002</v>
      </c>
      <c r="D431" s="172">
        <f>IF(C431&lt;MAX($C$3:C431),C431/MAX($C$3:C431)-1,0)</f>
        <v>-0.26324997132040839</v>
      </c>
      <c r="E431" s="105"/>
      <c r="F431" s="105"/>
      <c r="G431" s="98"/>
    </row>
    <row r="432" spans="1:7" ht="15" thickBot="1">
      <c r="A432" s="97">
        <v>39546</v>
      </c>
      <c r="B432" s="98">
        <v>1.7637</v>
      </c>
      <c r="C432" s="98">
        <v>2.5937000000000001</v>
      </c>
      <c r="D432" s="172">
        <f>IF(C432&lt;MAX($C$3:C432),C432/MAX($C$3:C432)-1,0)</f>
        <v>-0.25613743260295974</v>
      </c>
      <c r="E432" s="105"/>
      <c r="F432" s="105"/>
      <c r="G432" s="98"/>
    </row>
    <row r="433" spans="1:7" ht="15" thickBot="1">
      <c r="A433" s="97">
        <v>39547</v>
      </c>
      <c r="B433" s="98">
        <v>1.7150000000000001</v>
      </c>
      <c r="C433" s="98">
        <v>2.5449999999999999</v>
      </c>
      <c r="D433" s="172">
        <f>IF(C433&lt;MAX($C$3:C433),C433/MAX($C$3:C433)-1,0)</f>
        <v>-0.27010439371343353</v>
      </c>
      <c r="E433" s="105"/>
      <c r="F433" s="105"/>
      <c r="G433" s="98"/>
    </row>
    <row r="434" spans="1:7" ht="15" thickBot="1">
      <c r="A434" s="97">
        <v>39548</v>
      </c>
      <c r="B434" s="98">
        <v>1.7451000000000001</v>
      </c>
      <c r="C434" s="98">
        <v>2.5750999999999999</v>
      </c>
      <c r="D434" s="172">
        <f>IF(C434&lt;MAX($C$3:C434),C434/MAX($C$3:C434)-1,0)</f>
        <v>-0.26147183664104623</v>
      </c>
      <c r="E434" s="105"/>
      <c r="F434" s="105"/>
      <c r="G434" s="98"/>
    </row>
    <row r="435" spans="1:7" ht="15" thickBot="1">
      <c r="A435" s="97">
        <v>39549</v>
      </c>
      <c r="B435" s="98">
        <v>1.7605999999999999</v>
      </c>
      <c r="C435" s="98">
        <v>2.5905999999999998</v>
      </c>
      <c r="D435" s="172">
        <f>IF(C435&lt;MAX($C$3:C435),C435/MAX($C$3:C435)-1,0)</f>
        <v>-0.25702649994264093</v>
      </c>
      <c r="E435" s="105"/>
      <c r="F435" s="105"/>
      <c r="G435" s="98"/>
    </row>
    <row r="436" spans="1:7" ht="15" thickBot="1">
      <c r="A436" s="97">
        <v>39552</v>
      </c>
      <c r="B436" s="98">
        <v>1.6913</v>
      </c>
      <c r="C436" s="98">
        <v>2.5213000000000001</v>
      </c>
      <c r="D436" s="172">
        <f>IF(C436&lt;MAX($C$3:C436),C436/MAX($C$3:C436)-1,0)</f>
        <v>-0.27690145692325341</v>
      </c>
      <c r="E436" s="105"/>
      <c r="F436" s="105"/>
      <c r="G436" s="98"/>
    </row>
    <row r="437" spans="1:7" ht="15" thickBot="1">
      <c r="A437" s="97">
        <v>39553</v>
      </c>
      <c r="B437" s="98">
        <v>1.7165999999999999</v>
      </c>
      <c r="C437" s="98">
        <v>2.5466000000000002</v>
      </c>
      <c r="D437" s="172">
        <f>IF(C437&lt;MAX($C$3:C437),C437/MAX($C$3:C437)-1,0)</f>
        <v>-0.26964552024779165</v>
      </c>
      <c r="E437" s="105"/>
      <c r="F437" s="105"/>
      <c r="G437" s="98"/>
    </row>
    <row r="438" spans="1:7" ht="15" thickBot="1">
      <c r="A438" s="97">
        <v>39554</v>
      </c>
      <c r="B438" s="98">
        <v>1.7206999999999999</v>
      </c>
      <c r="C438" s="98">
        <v>2.5507</v>
      </c>
      <c r="D438" s="172">
        <f>IF(C438&lt;MAX($C$3:C438),C438/MAX($C$3:C438)-1,0)</f>
        <v>-0.26846965699208447</v>
      </c>
      <c r="E438" s="105"/>
      <c r="F438" s="105"/>
      <c r="G438" s="98"/>
    </row>
    <row r="439" spans="1:7" ht="15" thickBot="1">
      <c r="A439" s="97">
        <v>39555</v>
      </c>
      <c r="B439" s="98">
        <v>1.6817</v>
      </c>
      <c r="C439" s="98">
        <v>2.5116999999999998</v>
      </c>
      <c r="D439" s="172">
        <f>IF(C439&lt;MAX($C$3:C439),C439/MAX($C$3:C439)-1,0)</f>
        <v>-0.27965469771710461</v>
      </c>
      <c r="E439" s="105"/>
      <c r="F439" s="105"/>
      <c r="G439" s="98"/>
    </row>
    <row r="440" spans="1:7" ht="15" thickBot="1">
      <c r="A440" s="97">
        <v>39556</v>
      </c>
      <c r="B440" s="98">
        <v>1.6543000000000001</v>
      </c>
      <c r="C440" s="98">
        <v>2.4843000000000002</v>
      </c>
      <c r="D440" s="172">
        <f>IF(C440&lt;MAX($C$3:C440),C440/MAX($C$3:C440)-1,0)</f>
        <v>-0.28751290581622113</v>
      </c>
      <c r="E440" s="105"/>
      <c r="F440" s="105"/>
      <c r="G440" s="98"/>
    </row>
    <row r="441" spans="1:7" ht="15" thickBot="1">
      <c r="A441" s="97">
        <v>39559</v>
      </c>
      <c r="B441" s="98">
        <v>1.6382000000000001</v>
      </c>
      <c r="C441" s="98">
        <v>2.4681999999999999</v>
      </c>
      <c r="D441" s="172">
        <f>IF(C441&lt;MAX($C$3:C441),C441/MAX($C$3:C441)-1,0)</f>
        <v>-0.29213032006424233</v>
      </c>
      <c r="E441" s="105"/>
      <c r="F441" s="105"/>
      <c r="G441" s="102"/>
    </row>
    <row r="442" spans="1:7" ht="15" thickBot="1">
      <c r="A442" s="101">
        <v>39560</v>
      </c>
      <c r="B442" s="98">
        <v>1.6235999999999999</v>
      </c>
      <c r="C442" s="98">
        <v>2.4535999999999998</v>
      </c>
      <c r="D442" s="172">
        <f>IF(C442&lt;MAX($C$3:C442),C442/MAX($C$3:C442)-1,0)</f>
        <v>-0.29631754043822423</v>
      </c>
      <c r="E442" s="99"/>
      <c r="F442" s="99"/>
      <c r="G442" s="98"/>
    </row>
    <row r="443" spans="1:7" ht="15" thickBot="1">
      <c r="A443" s="97">
        <v>39561</v>
      </c>
      <c r="B443" s="98">
        <v>1.6760999999999999</v>
      </c>
      <c r="C443" s="98">
        <v>2.5061</v>
      </c>
      <c r="D443" s="172">
        <f>IF(C443&lt;MAX($C$3:C443),C443/MAX($C$3:C443)-1,0)</f>
        <v>-0.28126075484685098</v>
      </c>
      <c r="E443" s="105"/>
      <c r="F443" s="105"/>
      <c r="G443" s="98"/>
    </row>
    <row r="444" spans="1:7" ht="15" thickBot="1">
      <c r="A444" s="97">
        <v>39562</v>
      </c>
      <c r="B444" s="98">
        <v>1.7766</v>
      </c>
      <c r="C444" s="98">
        <v>2.6065999999999998</v>
      </c>
      <c r="D444" s="172">
        <f>IF(C444&lt;MAX($C$3:C444),C444/MAX($C$3:C444)-1,0)</f>
        <v>-0.25243776528622242</v>
      </c>
      <c r="E444" s="105"/>
      <c r="F444" s="105"/>
      <c r="G444" s="98"/>
    </row>
    <row r="445" spans="1:7" ht="15" thickBot="1">
      <c r="A445" s="97">
        <v>39563</v>
      </c>
      <c r="B445" s="98">
        <v>1.76</v>
      </c>
      <c r="C445" s="98">
        <v>2.59</v>
      </c>
      <c r="D445" s="172">
        <f>IF(C445&lt;MAX($C$3:C445),C445/MAX($C$3:C445)-1,0)</f>
        <v>-0.25719857749225661</v>
      </c>
      <c r="E445" s="105"/>
      <c r="F445" s="105"/>
      <c r="G445" s="98"/>
    </row>
    <row r="446" spans="1:7" ht="15" thickBot="1">
      <c r="A446" s="97">
        <v>39566</v>
      </c>
      <c r="B446" s="98">
        <v>1.7387999999999999</v>
      </c>
      <c r="C446" s="98">
        <v>2.5688</v>
      </c>
      <c r="D446" s="172">
        <f>IF(C446&lt;MAX($C$3:C446),C446/MAX($C$3:C446)-1,0)</f>
        <v>-0.26327865091201108</v>
      </c>
      <c r="E446" s="105"/>
      <c r="F446" s="105"/>
      <c r="G446" s="98"/>
    </row>
    <row r="447" spans="1:7" ht="15" thickBot="1">
      <c r="A447" s="97">
        <v>39567</v>
      </c>
      <c r="B447" s="98">
        <v>1.7563</v>
      </c>
      <c r="C447" s="98">
        <v>2.5863</v>
      </c>
      <c r="D447" s="172">
        <f>IF(C447&lt;MAX($C$3:C447),C447/MAX($C$3:C447)-1,0)</f>
        <v>-0.25825972238155326</v>
      </c>
      <c r="E447" s="105"/>
      <c r="F447" s="105"/>
      <c r="G447" s="98"/>
    </row>
    <row r="448" spans="1:7" ht="15" thickBot="1">
      <c r="A448" s="97">
        <v>39568</v>
      </c>
      <c r="B448" s="98">
        <v>1.7930999999999999</v>
      </c>
      <c r="C448" s="98">
        <v>2.6231</v>
      </c>
      <c r="D448" s="172">
        <f>IF(C448&lt;MAX($C$3:C448),C448/MAX($C$3:C448)-1,0)</f>
        <v>-0.2477056326717908</v>
      </c>
      <c r="E448" s="105"/>
      <c r="F448" s="105"/>
      <c r="G448" s="98"/>
    </row>
    <row r="449" spans="1:7" ht="15" thickBot="1">
      <c r="A449" s="97">
        <v>39573</v>
      </c>
      <c r="B449" s="98">
        <v>1.8266</v>
      </c>
      <c r="C449" s="98">
        <v>2.6566000000000001</v>
      </c>
      <c r="D449" s="172">
        <f>IF(C449&lt;MAX($C$3:C449),C449/MAX($C$3:C449)-1,0)</f>
        <v>-0.23809796948491457</v>
      </c>
      <c r="E449" s="105"/>
      <c r="F449" s="105"/>
      <c r="G449" s="98"/>
    </row>
    <row r="450" spans="1:7" ht="15" thickBot="1">
      <c r="A450" s="97">
        <v>39574</v>
      </c>
      <c r="B450" s="98">
        <v>1.8262</v>
      </c>
      <c r="C450" s="98">
        <v>2.6562000000000001</v>
      </c>
      <c r="D450" s="172">
        <f>IF(C450&lt;MAX($C$3:C450),C450/MAX($C$3:C450)-1,0)</f>
        <v>-0.23821268785132499</v>
      </c>
      <c r="E450" s="105"/>
      <c r="F450" s="105"/>
      <c r="G450" s="98"/>
    </row>
    <row r="451" spans="1:7" ht="15" thickBot="1">
      <c r="A451" s="97">
        <v>39575</v>
      </c>
      <c r="B451" s="98">
        <v>1.7907</v>
      </c>
      <c r="C451" s="98">
        <v>2.6206999999999998</v>
      </c>
      <c r="D451" s="172">
        <f>IF(C451&lt;MAX($C$3:C451),C451/MAX($C$3:C451)-1,0)</f>
        <v>-0.24839394287025363</v>
      </c>
      <c r="E451" s="105"/>
      <c r="F451" s="105"/>
      <c r="G451" s="98"/>
    </row>
    <row r="452" spans="1:7" ht="15" thickBot="1">
      <c r="A452" s="97">
        <v>39576</v>
      </c>
      <c r="B452" s="98">
        <v>1.8420000000000001</v>
      </c>
      <c r="C452" s="98">
        <v>2.6720000000000002</v>
      </c>
      <c r="D452" s="172">
        <f>IF(C452&lt;MAX($C$3:C452),C452/MAX($C$3:C452)-1,0)</f>
        <v>-0.23368131237811174</v>
      </c>
      <c r="E452" s="105"/>
      <c r="F452" s="105"/>
      <c r="G452" s="98"/>
    </row>
    <row r="453" spans="1:7" ht="15" thickBot="1">
      <c r="A453" s="97">
        <v>39577</v>
      </c>
      <c r="B453" s="98">
        <v>1.8488</v>
      </c>
      <c r="C453" s="98">
        <v>2.6787999999999998</v>
      </c>
      <c r="D453" s="172">
        <f>IF(C453&lt;MAX($C$3:C453),C453/MAX($C$3:C453)-1,0)</f>
        <v>-0.2317311001491339</v>
      </c>
      <c r="E453" s="105"/>
      <c r="F453" s="105"/>
      <c r="G453" s="98"/>
    </row>
    <row r="454" spans="1:7" ht="15" thickBot="1">
      <c r="A454" s="97">
        <v>39580</v>
      </c>
      <c r="B454" s="98">
        <v>1.8627</v>
      </c>
      <c r="C454" s="98">
        <v>2.6926999999999999</v>
      </c>
      <c r="D454" s="172">
        <f>IF(C454&lt;MAX($C$3:C454),C454/MAX($C$3:C454)-1,0)</f>
        <v>-0.22774463691637037</v>
      </c>
      <c r="E454" s="105"/>
      <c r="F454" s="105"/>
      <c r="G454" s="98"/>
    </row>
    <row r="455" spans="1:7" ht="15" thickBot="1">
      <c r="A455" s="97">
        <v>39581</v>
      </c>
      <c r="B455" s="98">
        <v>1.8825000000000001</v>
      </c>
      <c r="C455" s="98">
        <v>2.7124999999999999</v>
      </c>
      <c r="D455" s="172">
        <f>IF(C455&lt;MAX($C$3:C455),C455/MAX($C$3:C455)-1,0)</f>
        <v>-0.22206607777905252</v>
      </c>
      <c r="E455" s="105"/>
      <c r="F455" s="105"/>
      <c r="G455" s="98"/>
    </row>
    <row r="456" spans="1:7" ht="15" thickBot="1">
      <c r="A456" s="97">
        <v>39582</v>
      </c>
      <c r="B456" s="98">
        <v>1.9029</v>
      </c>
      <c r="C456" s="98">
        <v>2.7328999999999999</v>
      </c>
      <c r="D456" s="172">
        <f>IF(C456&lt;MAX($C$3:C456),C456/MAX($C$3:C456)-1,0)</f>
        <v>-0.21621544109211888</v>
      </c>
      <c r="E456" s="105"/>
      <c r="F456" s="105"/>
      <c r="G456" s="98"/>
    </row>
    <row r="457" spans="1:7" ht="15" thickBot="1">
      <c r="A457" s="97">
        <v>39583</v>
      </c>
      <c r="B457" s="98">
        <v>1.8900999999999999</v>
      </c>
      <c r="C457" s="98">
        <v>2.7201</v>
      </c>
      <c r="D457" s="172">
        <f>IF(C457&lt;MAX($C$3:C457),C457/MAX($C$3:C457)-1,0)</f>
        <v>-0.21988642881725373</v>
      </c>
      <c r="E457" s="105"/>
      <c r="F457" s="105"/>
      <c r="G457" s="98"/>
    </row>
    <row r="458" spans="1:7" ht="15" thickBot="1">
      <c r="A458" s="97">
        <v>39584</v>
      </c>
      <c r="B458" s="98">
        <v>1.8695999999999999</v>
      </c>
      <c r="C458" s="98">
        <v>2.6996000000000002</v>
      </c>
      <c r="D458" s="172">
        <f>IF(C458&lt;MAX($C$3:C458),C458/MAX($C$3:C458)-1,0)</f>
        <v>-0.22576574509578984</v>
      </c>
      <c r="E458" s="105"/>
      <c r="F458" s="105"/>
      <c r="G458" s="98"/>
    </row>
    <row r="459" spans="1:7" ht="15" thickBot="1">
      <c r="A459" s="97">
        <v>39587</v>
      </c>
      <c r="B459" s="98">
        <v>1.8754999999999999</v>
      </c>
      <c r="C459" s="98">
        <v>2.7054999999999998</v>
      </c>
      <c r="D459" s="172">
        <f>IF(C459&lt;MAX($C$3:C459),C459/MAX($C$3:C459)-1,0)</f>
        <v>-0.22407364919123562</v>
      </c>
      <c r="E459" s="105"/>
      <c r="F459" s="105"/>
      <c r="G459" s="98"/>
    </row>
    <row r="460" spans="1:7" ht="15" thickBot="1">
      <c r="A460" s="97">
        <v>39588</v>
      </c>
      <c r="B460" s="98">
        <v>1.7962</v>
      </c>
      <c r="C460" s="98">
        <v>2.6261999999999999</v>
      </c>
      <c r="D460" s="172">
        <f>IF(C460&lt;MAX($C$3:C460),C460/MAX($C$3:C460)-1,0)</f>
        <v>-0.24681656533210972</v>
      </c>
      <c r="E460" s="105"/>
      <c r="F460" s="105"/>
      <c r="G460" s="98"/>
    </row>
    <row r="461" spans="1:7" ht="15" thickBot="1">
      <c r="A461" s="97">
        <v>39589</v>
      </c>
      <c r="B461" s="98">
        <v>1.8349</v>
      </c>
      <c r="C461" s="98">
        <v>2.6648999999999998</v>
      </c>
      <c r="D461" s="172">
        <f>IF(C461&lt;MAX($C$3:C461),C461/MAX($C$3:C461)-1,0)</f>
        <v>-0.23571756338189753</v>
      </c>
      <c r="E461" s="105"/>
      <c r="F461" s="105"/>
      <c r="G461" s="102"/>
    </row>
    <row r="462" spans="1:7" ht="15" thickBot="1">
      <c r="A462" s="101">
        <v>39590</v>
      </c>
      <c r="B462" s="98">
        <v>1.8182</v>
      </c>
      <c r="C462" s="98">
        <v>2.6482000000000001</v>
      </c>
      <c r="D462" s="172">
        <f>IF(C462&lt;MAX($C$3:C462),C462/MAX($C$3:C462)-1,0)</f>
        <v>-0.24050705517953419</v>
      </c>
      <c r="E462" s="99"/>
      <c r="F462" s="99"/>
      <c r="G462" s="98"/>
    </row>
    <row r="463" spans="1:7" ht="15" thickBot="1">
      <c r="A463" s="97">
        <v>39591</v>
      </c>
      <c r="B463" s="98">
        <v>1.8047</v>
      </c>
      <c r="C463" s="98">
        <v>2.6347</v>
      </c>
      <c r="D463" s="172">
        <f>IF(C463&lt;MAX($C$3:C463),C463/MAX($C$3:C463)-1,0)</f>
        <v>-0.24437880004588741</v>
      </c>
      <c r="E463" s="105"/>
      <c r="F463" s="105"/>
      <c r="G463" s="98"/>
    </row>
    <row r="464" spans="1:7" ht="15" thickBot="1">
      <c r="A464" s="97">
        <v>39594</v>
      </c>
      <c r="B464" s="98">
        <v>1.7653000000000001</v>
      </c>
      <c r="C464" s="98">
        <v>2.5952999999999999</v>
      </c>
      <c r="D464" s="172">
        <f>IF(C464&lt;MAX($C$3:C464),C464/MAX($C$3:C464)-1,0)</f>
        <v>-0.25567855913731796</v>
      </c>
      <c r="E464" s="105"/>
      <c r="F464" s="105"/>
      <c r="G464" s="98"/>
    </row>
    <row r="465" spans="1:7" ht="15" thickBot="1">
      <c r="A465" s="97">
        <v>39595</v>
      </c>
      <c r="B465" s="98">
        <v>1.7644</v>
      </c>
      <c r="C465" s="98">
        <v>2.5943999999999998</v>
      </c>
      <c r="D465" s="172">
        <f>IF(C465&lt;MAX($C$3:C465),C465/MAX($C$3:C465)-1,0)</f>
        <v>-0.25593667546174148</v>
      </c>
      <c r="E465" s="105"/>
      <c r="F465" s="105"/>
      <c r="G465" s="98"/>
    </row>
    <row r="466" spans="1:7" ht="15" thickBot="1">
      <c r="A466" s="97">
        <v>39596</v>
      </c>
      <c r="B466" s="98">
        <v>1.7853000000000001</v>
      </c>
      <c r="C466" s="98">
        <v>2.6153</v>
      </c>
      <c r="D466" s="172">
        <f>IF(C466&lt;MAX($C$3:C466),C466/MAX($C$3:C466)-1,0)</f>
        <v>-0.24994264081679485</v>
      </c>
      <c r="E466" s="105"/>
      <c r="F466" s="105"/>
      <c r="G466" s="98"/>
    </row>
    <row r="467" spans="1:7" ht="15" thickBot="1">
      <c r="A467" s="97">
        <v>39597</v>
      </c>
      <c r="B467" s="98">
        <v>1.7630999999999999</v>
      </c>
      <c r="C467" s="98">
        <v>2.5931000000000002</v>
      </c>
      <c r="D467" s="172">
        <f>IF(C467&lt;MAX($C$3:C467),C467/MAX($C$3:C467)-1,0)</f>
        <v>-0.25630951015257541</v>
      </c>
      <c r="E467" s="105"/>
      <c r="F467" s="105"/>
      <c r="G467" s="98"/>
    </row>
    <row r="468" spans="1:7" ht="15" thickBot="1">
      <c r="A468" s="97">
        <v>39598</v>
      </c>
      <c r="B468" s="98">
        <v>1.7517</v>
      </c>
      <c r="C468" s="98">
        <v>2.5817000000000001</v>
      </c>
      <c r="D468" s="172">
        <f>IF(C468&lt;MAX($C$3:C468),C468/MAX($C$3:C468)-1,0)</f>
        <v>-0.25957898359527365</v>
      </c>
      <c r="E468" s="105"/>
      <c r="F468" s="105"/>
      <c r="G468" s="98"/>
    </row>
    <row r="469" spans="1:7" ht="15" thickBot="1">
      <c r="A469" s="97">
        <v>39601</v>
      </c>
      <c r="B469" s="98">
        <v>1.7588999999999999</v>
      </c>
      <c r="C469" s="98">
        <v>2.5889000000000002</v>
      </c>
      <c r="D469" s="172">
        <f>IF(C469&lt;MAX($C$3:C469),C469/MAX($C$3:C469)-1,0)</f>
        <v>-0.25751405299988528</v>
      </c>
      <c r="E469" s="105"/>
      <c r="F469" s="105"/>
      <c r="G469" s="98"/>
    </row>
    <row r="470" spans="1:7" ht="15" thickBot="1">
      <c r="A470" s="97">
        <v>39602</v>
      </c>
      <c r="B470" s="98">
        <v>1.7646999999999999</v>
      </c>
      <c r="C470" s="98">
        <v>2.5947</v>
      </c>
      <c r="D470" s="172">
        <f>IF(C470&lt;MAX($C$3:C470),C470/MAX($C$3:C470)-1,0)</f>
        <v>-0.25585063668693364</v>
      </c>
      <c r="E470" s="105"/>
      <c r="F470" s="105"/>
      <c r="G470" s="98"/>
    </row>
    <row r="471" spans="1:7" ht="15" thickBot="1">
      <c r="A471" s="97">
        <v>39603</v>
      </c>
      <c r="B471" s="98">
        <v>1.7457</v>
      </c>
      <c r="C471" s="98">
        <v>2.5756999999999999</v>
      </c>
      <c r="D471" s="172">
        <f>IF(C471&lt;MAX($C$3:C471),C471/MAX($C$3:C471)-1,0)</f>
        <v>-0.26129975909143055</v>
      </c>
      <c r="E471" s="105"/>
      <c r="F471" s="105"/>
      <c r="G471" s="98"/>
    </row>
    <row r="472" spans="1:7" ht="15" thickBot="1">
      <c r="A472" s="97">
        <v>39604</v>
      </c>
      <c r="B472" s="98">
        <v>1.7305999999999999</v>
      </c>
      <c r="C472" s="98">
        <v>2.5606</v>
      </c>
      <c r="D472" s="172">
        <f>IF(C472&lt;MAX($C$3:C472),C472/MAX($C$3:C472)-1,0)</f>
        <v>-0.26563037742342555</v>
      </c>
      <c r="E472" s="105"/>
      <c r="F472" s="105"/>
      <c r="G472" s="98"/>
    </row>
    <row r="473" spans="1:7" ht="15" thickBot="1">
      <c r="A473" s="97">
        <v>39605</v>
      </c>
      <c r="B473" s="98">
        <v>1.7312000000000001</v>
      </c>
      <c r="C473" s="98">
        <v>2.5611999999999999</v>
      </c>
      <c r="D473" s="172">
        <f>IF(C473&lt;MAX($C$3:C473),C473/MAX($C$3:C473)-1,0)</f>
        <v>-0.26545829987380987</v>
      </c>
      <c r="E473" s="105"/>
      <c r="F473" s="105"/>
      <c r="G473" s="98"/>
    </row>
    <row r="474" spans="1:7" ht="15" thickBot="1">
      <c r="A474" s="97">
        <v>39609</v>
      </c>
      <c r="B474" s="98">
        <v>1.6664000000000001</v>
      </c>
      <c r="C474" s="98">
        <v>2.4964</v>
      </c>
      <c r="D474" s="172">
        <f>IF(C474&lt;MAX($C$3:C474),C474/MAX($C$3:C474)-1,0)</f>
        <v>-0.28404267523230475</v>
      </c>
      <c r="E474" s="105"/>
      <c r="F474" s="105"/>
      <c r="G474" s="98"/>
    </row>
    <row r="475" spans="1:7" ht="15" thickBot="1">
      <c r="A475" s="97">
        <v>39610</v>
      </c>
      <c r="B475" s="98">
        <v>1.6618999999999999</v>
      </c>
      <c r="C475" s="98">
        <v>2.4918999999999998</v>
      </c>
      <c r="D475" s="172">
        <f>IF(C475&lt;MAX($C$3:C475),C475/MAX($C$3:C475)-1,0)</f>
        <v>-0.28533325685442246</v>
      </c>
      <c r="E475" s="105"/>
      <c r="F475" s="105"/>
      <c r="G475" s="98"/>
    </row>
    <row r="476" spans="1:7" ht="15" thickBot="1">
      <c r="A476" s="97">
        <v>39611</v>
      </c>
      <c r="B476" s="98">
        <v>1.6397999999999999</v>
      </c>
      <c r="C476" s="98">
        <v>2.4698000000000002</v>
      </c>
      <c r="D476" s="172">
        <f>IF(C476&lt;MAX($C$3:C476),C476/MAX($C$3:C476)-1,0)</f>
        <v>-0.29167144659860045</v>
      </c>
      <c r="E476" s="105"/>
      <c r="F476" s="105"/>
      <c r="G476" s="98"/>
    </row>
    <row r="477" spans="1:7" ht="15" thickBot="1">
      <c r="A477" s="97">
        <v>39612</v>
      </c>
      <c r="B477" s="98">
        <v>1.6045</v>
      </c>
      <c r="C477" s="98">
        <v>2.4344999999999999</v>
      </c>
      <c r="D477" s="172">
        <f>IF(C477&lt;MAX($C$3:C477),C477/MAX($C$3:C477)-1,0)</f>
        <v>-0.30179534243432382</v>
      </c>
      <c r="E477" s="105"/>
      <c r="F477" s="105"/>
      <c r="G477" s="98"/>
    </row>
    <row r="478" spans="1:7" ht="15" thickBot="1">
      <c r="A478" s="97">
        <v>39615</v>
      </c>
      <c r="B478" s="98">
        <v>1.575</v>
      </c>
      <c r="C478" s="98">
        <v>2.4049999999999998</v>
      </c>
      <c r="D478" s="172">
        <f>IF(C478&lt;MAX($C$3:C478),C478/MAX($C$3:C478)-1,0)</f>
        <v>-0.31025582195709545</v>
      </c>
      <c r="E478" s="105"/>
      <c r="F478" s="105"/>
      <c r="G478" s="98"/>
    </row>
    <row r="479" spans="1:7" ht="15" thickBot="1">
      <c r="A479" s="97">
        <v>39616</v>
      </c>
      <c r="B479" s="98">
        <v>1.5490999999999999</v>
      </c>
      <c r="C479" s="98">
        <v>2.3791000000000002</v>
      </c>
      <c r="D479" s="172">
        <f>IF(C479&lt;MAX($C$3:C479),C479/MAX($C$3:C479)-1,0)</f>
        <v>-0.31768383618217277</v>
      </c>
      <c r="E479" s="105"/>
      <c r="F479" s="105"/>
      <c r="G479" s="98"/>
    </row>
    <row r="480" spans="1:7" ht="15" thickBot="1">
      <c r="A480" s="97">
        <v>39617</v>
      </c>
      <c r="B480" s="98">
        <v>1.5976999999999999</v>
      </c>
      <c r="C480" s="98">
        <v>2.4277000000000002</v>
      </c>
      <c r="D480" s="172">
        <f>IF(C480&lt;MAX($C$3:C480),C480/MAX($C$3:C480)-1,0)</f>
        <v>-0.30374555466330155</v>
      </c>
      <c r="E480" s="105"/>
      <c r="F480" s="105"/>
      <c r="G480" s="98"/>
    </row>
    <row r="481" spans="1:7" ht="15" thickBot="1">
      <c r="A481" s="97">
        <v>39618</v>
      </c>
      <c r="B481" s="98">
        <v>1.548</v>
      </c>
      <c r="C481" s="98">
        <v>2.3780000000000001</v>
      </c>
      <c r="D481" s="172">
        <f>IF(C481&lt;MAX($C$3:C481),C481/MAX($C$3:C481)-1,0)</f>
        <v>-0.31799931168980156</v>
      </c>
      <c r="E481" s="105"/>
      <c r="F481" s="105"/>
      <c r="G481" s="102"/>
    </row>
    <row r="482" spans="1:7" ht="15" thickBot="1">
      <c r="A482" s="101">
        <v>39619</v>
      </c>
      <c r="B482" s="98">
        <v>1.5717000000000001</v>
      </c>
      <c r="C482" s="98">
        <v>2.4016999999999999</v>
      </c>
      <c r="D482" s="172">
        <f>IF(C482&lt;MAX($C$3:C482),C482/MAX($C$3:C482)-1,0)</f>
        <v>-0.31120224847998168</v>
      </c>
      <c r="E482" s="99"/>
      <c r="F482" s="99"/>
      <c r="G482" s="98"/>
    </row>
    <row r="483" spans="1:7" ht="15" thickBot="1">
      <c r="A483" s="97">
        <v>39622</v>
      </c>
      <c r="B483" s="98">
        <v>1.5544</v>
      </c>
      <c r="C483" s="98">
        <v>2.3843999999999999</v>
      </c>
      <c r="D483" s="172">
        <f>IF(C483&lt;MAX($C$3:C483),C483/MAX($C$3:C483)-1,0)</f>
        <v>-0.31616381782723424</v>
      </c>
      <c r="E483" s="105"/>
      <c r="F483" s="105"/>
      <c r="G483" s="98"/>
    </row>
    <row r="484" spans="1:7" ht="15" thickBot="1">
      <c r="A484" s="97">
        <v>39623</v>
      </c>
      <c r="B484" s="98">
        <v>1.5805</v>
      </c>
      <c r="C484" s="98">
        <v>2.4104999999999999</v>
      </c>
      <c r="D484" s="172">
        <f>IF(C484&lt;MAX($C$3:C484),C484/MAX($C$3:C484)-1,0)</f>
        <v>-0.30867844441895154</v>
      </c>
      <c r="E484" s="105"/>
      <c r="F484" s="105"/>
      <c r="G484" s="98"/>
    </row>
    <row r="485" spans="1:7" ht="15" thickBot="1">
      <c r="A485" s="97">
        <v>39624</v>
      </c>
      <c r="B485" s="98">
        <v>1.6171</v>
      </c>
      <c r="C485" s="98">
        <v>2.4470999999999998</v>
      </c>
      <c r="D485" s="172">
        <f>IF(C485&lt;MAX($C$3:C485),C485/MAX($C$3:C485)-1,0)</f>
        <v>-0.29818171389239423</v>
      </c>
      <c r="E485" s="105"/>
      <c r="F485" s="105"/>
      <c r="G485" s="98"/>
    </row>
    <row r="486" spans="1:7" ht="15" thickBot="1">
      <c r="A486" s="97">
        <v>39625</v>
      </c>
      <c r="B486" s="98">
        <v>1.6214</v>
      </c>
      <c r="C486" s="98">
        <v>2.4514</v>
      </c>
      <c r="D486" s="172">
        <f>IF(C486&lt;MAX($C$3:C486),C486/MAX($C$3:C486)-1,0)</f>
        <v>-0.29694849145348168</v>
      </c>
      <c r="E486" s="105"/>
      <c r="F486" s="105"/>
      <c r="G486" s="98"/>
    </row>
    <row r="487" spans="1:7" ht="15" thickBot="1">
      <c r="A487" s="97">
        <v>39626</v>
      </c>
      <c r="B487" s="98">
        <v>1.5996999999999999</v>
      </c>
      <c r="C487" s="98">
        <v>2.4297</v>
      </c>
      <c r="D487" s="172">
        <f>IF(C487&lt;MAX($C$3:C487),C487/MAX($C$3:C487)-1,0)</f>
        <v>-0.30317196283124936</v>
      </c>
      <c r="E487" s="105"/>
      <c r="F487" s="105"/>
      <c r="G487" s="98"/>
    </row>
    <row r="488" spans="1:7" ht="15" thickBot="1">
      <c r="A488" s="97">
        <v>39629</v>
      </c>
      <c r="B488" s="98">
        <v>1.6003000000000001</v>
      </c>
      <c r="C488" s="98">
        <v>2.4302999999999999</v>
      </c>
      <c r="D488" s="172">
        <f>IF(C488&lt;MAX($C$3:C488),C488/MAX($C$3:C488)-1,0)</f>
        <v>-0.30299988528163369</v>
      </c>
      <c r="E488" s="105"/>
      <c r="F488" s="105"/>
      <c r="G488" s="98"/>
    </row>
    <row r="489" spans="1:7" ht="15" thickBot="1">
      <c r="A489" s="97">
        <v>39630</v>
      </c>
      <c r="B489" s="98">
        <v>1.583</v>
      </c>
      <c r="C489" s="98">
        <v>2.4129999999999998</v>
      </c>
      <c r="D489" s="172">
        <f>IF(C489&lt;MAX($C$3:C489),C489/MAX($C$3:C489)-1,0)</f>
        <v>-0.30796145462888613</v>
      </c>
      <c r="E489" s="105"/>
      <c r="F489" s="105"/>
      <c r="G489" s="98"/>
    </row>
    <row r="490" spans="1:7" ht="15" thickBot="1">
      <c r="A490" s="97">
        <v>39631</v>
      </c>
      <c r="B490" s="98">
        <v>1.5904</v>
      </c>
      <c r="C490" s="98">
        <v>2.4203999999999999</v>
      </c>
      <c r="D490" s="172">
        <f>IF(C490&lt;MAX($C$3:C490),C490/MAX($C$3:C490)-1,0)</f>
        <v>-0.30583916485029261</v>
      </c>
      <c r="E490" s="105"/>
      <c r="F490" s="105"/>
      <c r="G490" s="98"/>
    </row>
    <row r="491" spans="1:7" ht="15" thickBot="1">
      <c r="A491" s="97">
        <v>39632</v>
      </c>
      <c r="B491" s="98">
        <v>1.6023000000000001</v>
      </c>
      <c r="C491" s="98">
        <v>2.4323000000000001</v>
      </c>
      <c r="D491" s="172">
        <f>IF(C491&lt;MAX($C$3:C491),C491/MAX($C$3:C491)-1,0)</f>
        <v>-0.30242629344958127</v>
      </c>
      <c r="E491" s="105"/>
      <c r="F491" s="105"/>
      <c r="G491" s="98"/>
    </row>
    <row r="492" spans="1:7" ht="15" thickBot="1">
      <c r="A492" s="97">
        <v>39633</v>
      </c>
      <c r="B492" s="98">
        <v>1.5847</v>
      </c>
      <c r="C492" s="98">
        <v>2.4146999999999998</v>
      </c>
      <c r="D492" s="172">
        <f>IF(C492&lt;MAX($C$3:C492),C492/MAX($C$3:C492)-1,0)</f>
        <v>-0.30747390157164167</v>
      </c>
      <c r="E492" s="105"/>
      <c r="F492" s="105"/>
      <c r="G492" s="98"/>
    </row>
    <row r="493" spans="1:7" ht="15" thickBot="1">
      <c r="A493" s="97">
        <v>39636</v>
      </c>
      <c r="B493" s="98">
        <v>1.6106</v>
      </c>
      <c r="C493" s="98">
        <v>2.4405999999999999</v>
      </c>
      <c r="D493" s="172">
        <f>IF(C493&lt;MAX($C$3:C493),C493/MAX($C$3:C493)-1,0)</f>
        <v>-0.30004588734656423</v>
      </c>
      <c r="E493" s="105"/>
      <c r="F493" s="105"/>
      <c r="G493" s="98"/>
    </row>
    <row r="494" spans="1:7" ht="15" thickBot="1">
      <c r="A494" s="97">
        <v>39637</v>
      </c>
      <c r="B494" s="98">
        <v>1.6203000000000001</v>
      </c>
      <c r="C494" s="98">
        <v>2.4502999999999999</v>
      </c>
      <c r="D494" s="172">
        <f>IF(C494&lt;MAX($C$3:C494),C494/MAX($C$3:C494)-1,0)</f>
        <v>-0.29726396696111057</v>
      </c>
      <c r="E494" s="105"/>
      <c r="F494" s="105"/>
      <c r="G494" s="98"/>
    </row>
    <row r="495" spans="1:7" ht="15" thickBot="1">
      <c r="A495" s="97">
        <v>39638</v>
      </c>
      <c r="B495" s="98">
        <v>1.6344000000000001</v>
      </c>
      <c r="C495" s="98">
        <v>2.4643999999999999</v>
      </c>
      <c r="D495" s="172">
        <f>IF(C495&lt;MAX($C$3:C495),C495/MAX($C$3:C495)-1,0)</f>
        <v>-0.29322014454514167</v>
      </c>
      <c r="E495" s="105"/>
      <c r="F495" s="105"/>
      <c r="G495" s="98"/>
    </row>
    <row r="496" spans="1:7" ht="15" thickBot="1">
      <c r="A496" s="97">
        <v>39639</v>
      </c>
      <c r="B496" s="98">
        <v>1.6240000000000001</v>
      </c>
      <c r="C496" s="98">
        <v>2.4540000000000002</v>
      </c>
      <c r="D496" s="172">
        <f>IF(C496&lt;MAX($C$3:C496),C496/MAX($C$3:C496)-1,0)</f>
        <v>-0.2962028220718137</v>
      </c>
      <c r="E496" s="105"/>
      <c r="F496" s="105"/>
      <c r="G496" s="98"/>
    </row>
    <row r="497" spans="1:7" ht="15" thickBot="1">
      <c r="A497" s="97">
        <v>39640</v>
      </c>
      <c r="B497" s="98">
        <v>1.6252</v>
      </c>
      <c r="C497" s="98">
        <v>2.4552</v>
      </c>
      <c r="D497" s="172">
        <f>IF(C497&lt;MAX($C$3:C497),C497/MAX($C$3:C497)-1,0)</f>
        <v>-0.29585866697258234</v>
      </c>
      <c r="E497" s="105"/>
      <c r="F497" s="105"/>
      <c r="G497" s="98"/>
    </row>
    <row r="498" spans="1:7" ht="15" thickBot="1">
      <c r="A498" s="97">
        <v>39643</v>
      </c>
      <c r="B498" s="98">
        <v>1.6281000000000001</v>
      </c>
      <c r="C498" s="98">
        <v>2.4581</v>
      </c>
      <c r="D498" s="172">
        <f>IF(C498&lt;MAX($C$3:C498),C498/MAX($C$3:C498)-1,0)</f>
        <v>-0.29502695881610652</v>
      </c>
      <c r="E498" s="105"/>
      <c r="F498" s="105"/>
      <c r="G498" s="98"/>
    </row>
    <row r="499" spans="1:7" ht="15" thickBot="1">
      <c r="A499" s="97">
        <v>39644</v>
      </c>
      <c r="B499" s="98">
        <v>1.6104000000000001</v>
      </c>
      <c r="C499" s="98">
        <v>2.4403999999999999</v>
      </c>
      <c r="D499" s="172">
        <f>IF(C499&lt;MAX($C$3:C499),C499/MAX($C$3:C499)-1,0)</f>
        <v>-0.3001032465297695</v>
      </c>
      <c r="E499" s="105"/>
      <c r="F499" s="105"/>
      <c r="G499" s="98"/>
    </row>
    <row r="500" spans="1:7" ht="15" thickBot="1">
      <c r="A500" s="97">
        <v>39645</v>
      </c>
      <c r="B500" s="98">
        <v>1.5911</v>
      </c>
      <c r="C500" s="98">
        <v>2.4211</v>
      </c>
      <c r="D500" s="172">
        <f>IF(C500&lt;MAX($C$3:C500),C500/MAX($C$3:C500)-1,0)</f>
        <v>-0.30563840770907424</v>
      </c>
      <c r="E500" s="105"/>
      <c r="F500" s="105"/>
      <c r="G500" s="98"/>
    </row>
    <row r="501" spans="1:7" ht="15" thickBot="1">
      <c r="A501" s="97">
        <v>39646</v>
      </c>
      <c r="B501" s="98">
        <v>1.5848</v>
      </c>
      <c r="C501" s="98">
        <v>2.4148000000000001</v>
      </c>
      <c r="D501" s="172">
        <f>IF(C501&lt;MAX($C$3:C501),C501/MAX($C$3:C501)-1,0)</f>
        <v>-0.30744522198003899</v>
      </c>
      <c r="E501" s="105"/>
      <c r="F501" s="105"/>
      <c r="G501" s="102"/>
    </row>
    <row r="502" spans="1:7" ht="15" thickBot="1">
      <c r="A502" s="101">
        <v>39647</v>
      </c>
      <c r="B502" s="98">
        <v>1.5931</v>
      </c>
      <c r="C502" s="98">
        <v>2.4230999999999998</v>
      </c>
      <c r="D502" s="172">
        <f>IF(C502&lt;MAX($C$3:C502),C502/MAX($C$3:C502)-1,0)</f>
        <v>-0.30506481587702194</v>
      </c>
      <c r="E502" s="99"/>
      <c r="F502" s="99"/>
      <c r="G502" s="98"/>
    </row>
    <row r="503" spans="1:7" ht="15" thickBot="1">
      <c r="A503" s="97">
        <v>39650</v>
      </c>
      <c r="B503" s="98">
        <v>1.6175999999999999</v>
      </c>
      <c r="C503" s="98">
        <v>2.4476</v>
      </c>
      <c r="D503" s="172">
        <f>IF(C503&lt;MAX($C$3:C503),C503/MAX($C$3:C503)-1,0)</f>
        <v>-0.29803831593438113</v>
      </c>
      <c r="E503" s="105"/>
      <c r="F503" s="105"/>
      <c r="G503" s="98"/>
    </row>
    <row r="504" spans="1:7" ht="15" thickBot="1">
      <c r="A504" s="97">
        <v>39651</v>
      </c>
      <c r="B504" s="98">
        <v>1.6155999999999999</v>
      </c>
      <c r="C504" s="98">
        <v>2.4456000000000002</v>
      </c>
      <c r="D504" s="172">
        <f>IF(C504&lt;MAX($C$3:C504),C504/MAX($C$3:C504)-1,0)</f>
        <v>-0.29861190776643332</v>
      </c>
      <c r="E504" s="105"/>
      <c r="F504" s="105"/>
      <c r="G504" s="98"/>
    </row>
    <row r="505" spans="1:7" ht="15" thickBot="1">
      <c r="A505" s="97">
        <v>39652</v>
      </c>
      <c r="B505" s="98">
        <v>1.6032999999999999</v>
      </c>
      <c r="C505" s="98">
        <v>2.4333</v>
      </c>
      <c r="D505" s="172">
        <f>IF(C505&lt;MAX($C$3:C505),C505/MAX($C$3:C505)-1,0)</f>
        <v>-0.30213949753355518</v>
      </c>
      <c r="E505" s="105"/>
      <c r="F505" s="105"/>
      <c r="G505" s="98"/>
    </row>
    <row r="506" spans="1:7" ht="15" thickBot="1">
      <c r="A506" s="97">
        <v>39653</v>
      </c>
      <c r="B506" s="98">
        <v>1.6103000000000001</v>
      </c>
      <c r="C506" s="98">
        <v>2.4403000000000001</v>
      </c>
      <c r="D506" s="172">
        <f>IF(C506&lt;MAX($C$3:C506),C506/MAX($C$3:C506)-1,0)</f>
        <v>-0.30013192612137207</v>
      </c>
      <c r="E506" s="105"/>
      <c r="F506" s="105"/>
      <c r="G506" s="98"/>
    </row>
    <row r="507" spans="1:7" ht="15" thickBot="1">
      <c r="A507" s="97">
        <v>39654</v>
      </c>
      <c r="B507" s="98">
        <v>1.599</v>
      </c>
      <c r="C507" s="98">
        <v>2.4289999999999998</v>
      </c>
      <c r="D507" s="172">
        <f>IF(C507&lt;MAX($C$3:C507),C507/MAX($C$3:C507)-1,0)</f>
        <v>-0.30337271997246762</v>
      </c>
      <c r="E507" s="105"/>
      <c r="F507" s="105"/>
      <c r="G507" s="98"/>
    </row>
    <row r="508" spans="1:7" ht="15" thickBot="1">
      <c r="A508" s="97">
        <v>39657</v>
      </c>
      <c r="B508" s="98">
        <v>1.6093999999999999</v>
      </c>
      <c r="C508" s="98">
        <v>2.4394</v>
      </c>
      <c r="D508" s="172">
        <f>IF(C508&lt;MAX($C$3:C508),C508/MAX($C$3:C508)-1,0)</f>
        <v>-0.30039004244579559</v>
      </c>
      <c r="E508" s="105"/>
      <c r="F508" s="105"/>
      <c r="G508" s="98"/>
    </row>
    <row r="509" spans="1:7" ht="15" thickBot="1">
      <c r="A509" s="97">
        <v>39658</v>
      </c>
      <c r="B509" s="98">
        <v>1.5938000000000001</v>
      </c>
      <c r="C509" s="98">
        <v>2.4238</v>
      </c>
      <c r="D509" s="172">
        <f>IF(C509&lt;MAX($C$3:C509),C509/MAX($C$3:C509)-1,0)</f>
        <v>-0.30486405873580369</v>
      </c>
      <c r="E509" s="105"/>
      <c r="F509" s="105"/>
      <c r="G509" s="98"/>
    </row>
    <row r="510" spans="1:7" ht="15" thickBot="1">
      <c r="A510" s="97">
        <v>39659</v>
      </c>
      <c r="B510" s="98">
        <v>1.5845</v>
      </c>
      <c r="C510" s="98">
        <v>2.4144999999999999</v>
      </c>
      <c r="D510" s="172">
        <f>IF(C510&lt;MAX($C$3:C510),C510/MAX($C$3:C510)-1,0)</f>
        <v>-0.30753126075484694</v>
      </c>
      <c r="E510" s="105"/>
      <c r="F510" s="105"/>
      <c r="G510" s="98"/>
    </row>
    <row r="511" spans="1:7" ht="15" thickBot="1">
      <c r="A511" s="97">
        <v>39660</v>
      </c>
      <c r="B511" s="98">
        <v>1.5615000000000001</v>
      </c>
      <c r="C511" s="98">
        <v>2.3915000000000002</v>
      </c>
      <c r="D511" s="172">
        <f>IF(C511&lt;MAX($C$3:C511),C511/MAX($C$3:C511)-1,0)</f>
        <v>-0.31412756682344845</v>
      </c>
      <c r="E511" s="105"/>
      <c r="F511" s="105"/>
      <c r="G511" s="98"/>
    </row>
    <row r="512" spans="1:7" ht="15" thickBot="1">
      <c r="A512" s="97">
        <v>39661</v>
      </c>
      <c r="B512" s="98">
        <v>1.5717000000000001</v>
      </c>
      <c r="C512" s="98">
        <v>2.4016999999999999</v>
      </c>
      <c r="D512" s="172">
        <f>IF(C512&lt;MAX($C$3:C512),C512/MAX($C$3:C512)-1,0)</f>
        <v>-0.31120224847998168</v>
      </c>
      <c r="E512" s="105"/>
      <c r="F512" s="105"/>
      <c r="G512" s="98"/>
    </row>
    <row r="513" spans="1:7" ht="15" thickBot="1">
      <c r="A513" s="97">
        <v>39664</v>
      </c>
      <c r="B513" s="98">
        <v>1.5543</v>
      </c>
      <c r="C513" s="98">
        <v>2.3843000000000001</v>
      </c>
      <c r="D513" s="172">
        <f>IF(C513&lt;MAX($C$3:C513),C513/MAX($C$3:C513)-1,0)</f>
        <v>-0.3161924974188367</v>
      </c>
      <c r="E513" s="105"/>
      <c r="F513" s="105"/>
      <c r="G513" s="98"/>
    </row>
    <row r="514" spans="1:7" ht="15" thickBot="1">
      <c r="A514" s="97">
        <v>39665</v>
      </c>
      <c r="B514" s="98">
        <v>1.5267999999999999</v>
      </c>
      <c r="C514" s="98">
        <v>2.3567999999999998</v>
      </c>
      <c r="D514" s="172">
        <f>IF(C514&lt;MAX($C$3:C514),C514/MAX($C$3:C514)-1,0)</f>
        <v>-0.32407938510955614</v>
      </c>
      <c r="E514" s="105"/>
      <c r="F514" s="105"/>
      <c r="G514" s="98"/>
    </row>
    <row r="515" spans="1:7" ht="15" thickBot="1">
      <c r="A515" s="97">
        <v>39666</v>
      </c>
      <c r="B515" s="98">
        <v>1.5313000000000001</v>
      </c>
      <c r="C515" s="98">
        <v>2.3613</v>
      </c>
      <c r="D515" s="172">
        <f>IF(C515&lt;MAX($C$3:C515),C515/MAX($C$3:C515)-1,0)</f>
        <v>-0.32278880348743832</v>
      </c>
      <c r="E515" s="105"/>
      <c r="F515" s="105"/>
      <c r="G515" s="98"/>
    </row>
    <row r="516" spans="1:7" ht="15" thickBot="1">
      <c r="A516" s="97">
        <v>39667</v>
      </c>
      <c r="B516" s="98">
        <v>1.5309999999999999</v>
      </c>
      <c r="C516" s="98">
        <v>2.3610000000000002</v>
      </c>
      <c r="D516" s="172">
        <f>IF(C516&lt;MAX($C$3:C516),C516/MAX($C$3:C516)-1,0)</f>
        <v>-0.32287484226224616</v>
      </c>
      <c r="E516" s="105"/>
      <c r="F516" s="105"/>
      <c r="G516" s="98"/>
    </row>
    <row r="517" spans="1:7" ht="15" thickBot="1">
      <c r="A517" s="97">
        <v>39668</v>
      </c>
      <c r="B517" s="98">
        <v>1.4971000000000001</v>
      </c>
      <c r="C517" s="98">
        <v>2.3271000000000002</v>
      </c>
      <c r="D517" s="172">
        <f>IF(C517&lt;MAX($C$3:C517),C517/MAX($C$3:C517)-1,0)</f>
        <v>-0.33259722381553281</v>
      </c>
      <c r="E517" s="105"/>
      <c r="F517" s="105"/>
      <c r="G517" s="98"/>
    </row>
    <row r="518" spans="1:7" ht="15" thickBot="1">
      <c r="A518" s="97">
        <v>39671</v>
      </c>
      <c r="B518" s="98">
        <v>1.4589000000000001</v>
      </c>
      <c r="C518" s="98">
        <v>2.2888999999999999</v>
      </c>
      <c r="D518" s="172">
        <f>IF(C518&lt;MAX($C$3:C518),C518/MAX($C$3:C518)-1,0)</f>
        <v>-0.34355282780773211</v>
      </c>
      <c r="E518" s="105"/>
      <c r="F518" s="105"/>
      <c r="G518" s="98"/>
    </row>
    <row r="519" spans="1:7" ht="15" thickBot="1">
      <c r="A519" s="97">
        <v>39672</v>
      </c>
      <c r="B519" s="98">
        <v>1.4584999999999999</v>
      </c>
      <c r="C519" s="98">
        <v>2.2885</v>
      </c>
      <c r="D519" s="172">
        <f>IF(C519&lt;MAX($C$3:C519),C519/MAX($C$3:C519)-1,0)</f>
        <v>-0.34366754617414252</v>
      </c>
      <c r="E519" s="105"/>
      <c r="F519" s="105"/>
      <c r="G519" s="98"/>
    </row>
    <row r="520" spans="1:7" ht="15" thickBot="1">
      <c r="A520" s="97">
        <v>39673</v>
      </c>
      <c r="B520" s="98">
        <v>1.46</v>
      </c>
      <c r="C520" s="98">
        <v>2.29</v>
      </c>
      <c r="D520" s="172">
        <f>IF(C520&lt;MAX($C$3:C520),C520/MAX($C$3:C520)-1,0)</f>
        <v>-0.34323735230010322</v>
      </c>
      <c r="E520" s="105"/>
      <c r="F520" s="105"/>
      <c r="G520" s="98"/>
    </row>
    <row r="521" spans="1:7" ht="15" thickBot="1">
      <c r="A521" s="97">
        <v>39674</v>
      </c>
      <c r="B521" s="98">
        <v>1.4632000000000001</v>
      </c>
      <c r="C521" s="98">
        <v>2.2932000000000001</v>
      </c>
      <c r="D521" s="172">
        <f>IF(C521&lt;MAX($C$3:C521),C521/MAX($C$3:C521)-1,0)</f>
        <v>-0.34231960536881956</v>
      </c>
      <c r="E521" s="105"/>
      <c r="F521" s="105"/>
      <c r="G521" s="102"/>
    </row>
    <row r="522" spans="1:7" ht="15" thickBot="1">
      <c r="A522" s="101">
        <v>39675</v>
      </c>
      <c r="B522" s="98">
        <v>1.4576</v>
      </c>
      <c r="C522" s="98">
        <v>2.2875999999999999</v>
      </c>
      <c r="D522" s="172">
        <f>IF(C522&lt;MAX($C$3:C522),C522/MAX($C$3:C522)-1,0)</f>
        <v>-0.34392566249856604</v>
      </c>
      <c r="E522" s="99"/>
      <c r="F522" s="99"/>
      <c r="G522" s="98"/>
    </row>
    <row r="523" spans="1:7" ht="15" thickBot="1">
      <c r="A523" s="97">
        <v>39678</v>
      </c>
      <c r="B523" s="98">
        <v>1.4166000000000001</v>
      </c>
      <c r="C523" s="98">
        <v>2.2465999999999999</v>
      </c>
      <c r="D523" s="172">
        <f>IF(C523&lt;MAX($C$3:C523),C523/MAX($C$3:C523)-1,0)</f>
        <v>-0.35568429505563848</v>
      </c>
      <c r="E523" s="105"/>
      <c r="F523" s="105"/>
      <c r="G523" s="98"/>
    </row>
    <row r="524" spans="1:7" ht="15" thickBot="1">
      <c r="A524" s="97">
        <v>39679</v>
      </c>
      <c r="B524" s="98">
        <v>1.4292</v>
      </c>
      <c r="C524" s="98">
        <v>2.2591999999999999</v>
      </c>
      <c r="D524" s="172">
        <f>IF(C524&lt;MAX($C$3:C524),C524/MAX($C$3:C524)-1,0)</f>
        <v>-0.35207066651370889</v>
      </c>
      <c r="E524" s="105"/>
      <c r="F524" s="105"/>
      <c r="G524" s="98"/>
    </row>
    <row r="525" spans="1:7" ht="15" thickBot="1">
      <c r="A525" s="97">
        <v>39680</v>
      </c>
      <c r="B525" s="98">
        <v>1.4907999999999999</v>
      </c>
      <c r="C525" s="98">
        <v>2.3208000000000002</v>
      </c>
      <c r="D525" s="172">
        <f>IF(C525&lt;MAX($C$3:C525),C525/MAX($C$3:C525)-1,0)</f>
        <v>-0.33440403808649766</v>
      </c>
      <c r="E525" s="105"/>
      <c r="F525" s="105"/>
      <c r="G525" s="98"/>
    </row>
    <row r="526" spans="1:7" ht="15" thickBot="1">
      <c r="A526" s="97">
        <v>39681</v>
      </c>
      <c r="B526" s="98">
        <v>1.454</v>
      </c>
      <c r="C526" s="98">
        <v>2.2839999999999998</v>
      </c>
      <c r="D526" s="172">
        <f>IF(C526&lt;MAX($C$3:C526),C526/MAX($C$3:C526)-1,0)</f>
        <v>-0.34495812779626023</v>
      </c>
      <c r="E526" s="105"/>
      <c r="F526" s="105"/>
      <c r="G526" s="98"/>
    </row>
    <row r="527" spans="1:7" ht="15" thickBot="1">
      <c r="A527" s="97">
        <v>39682</v>
      </c>
      <c r="B527" s="98">
        <v>1.4410000000000001</v>
      </c>
      <c r="C527" s="98">
        <v>2.2709999999999999</v>
      </c>
      <c r="D527" s="172">
        <f>IF(C527&lt;MAX($C$3:C527),C527/MAX($C$3:C527)-1,0)</f>
        <v>-0.34868647470460024</v>
      </c>
      <c r="E527" s="105"/>
      <c r="F527" s="105"/>
      <c r="G527" s="98"/>
    </row>
    <row r="528" spans="1:7" ht="15" thickBot="1">
      <c r="A528" s="97">
        <v>39685</v>
      </c>
      <c r="B528" s="98">
        <v>1.4404999999999999</v>
      </c>
      <c r="C528" s="98">
        <v>2.2705000000000002</v>
      </c>
      <c r="D528" s="172">
        <f>IF(C528&lt;MAX($C$3:C528),C528/MAX($C$3:C528)-1,0)</f>
        <v>-0.34882987266261323</v>
      </c>
      <c r="E528" s="105"/>
      <c r="F528" s="105"/>
      <c r="G528" s="98"/>
    </row>
    <row r="529" spans="1:7" ht="15" thickBot="1">
      <c r="A529" s="97">
        <v>39686</v>
      </c>
      <c r="B529" s="98">
        <v>1.4194</v>
      </c>
      <c r="C529" s="98">
        <v>2.2494000000000001</v>
      </c>
      <c r="D529" s="172">
        <f>IF(C529&lt;MAX($C$3:C529),C529/MAX($C$3:C529)-1,0)</f>
        <v>-0.35488126649076512</v>
      </c>
      <c r="E529" s="105"/>
      <c r="F529" s="105"/>
      <c r="G529" s="98"/>
    </row>
    <row r="530" spans="1:7" ht="15" thickBot="1">
      <c r="A530" s="97">
        <v>39687</v>
      </c>
      <c r="B530" s="98">
        <v>1.4055</v>
      </c>
      <c r="C530" s="98">
        <v>2.2355</v>
      </c>
      <c r="D530" s="172">
        <f>IF(C530&lt;MAX($C$3:C530),C530/MAX($C$3:C530)-1,0)</f>
        <v>-0.35886772972352876</v>
      </c>
      <c r="E530" s="105"/>
      <c r="F530" s="105"/>
      <c r="G530" s="98"/>
    </row>
    <row r="531" spans="1:7" ht="15" thickBot="1">
      <c r="A531" s="97">
        <v>39688</v>
      </c>
      <c r="B531" s="98">
        <v>1.4017999999999999</v>
      </c>
      <c r="C531" s="98">
        <v>2.2317999999999998</v>
      </c>
      <c r="D531" s="172">
        <f>IF(C531&lt;MAX($C$3:C531),C531/MAX($C$3:C531)-1,0)</f>
        <v>-0.35992887461282563</v>
      </c>
      <c r="E531" s="105"/>
      <c r="F531" s="105"/>
      <c r="G531" s="98"/>
    </row>
    <row r="532" spans="1:7" ht="15" thickBot="1">
      <c r="A532" s="97">
        <v>39689</v>
      </c>
      <c r="B532" s="98">
        <v>1.4204000000000001</v>
      </c>
      <c r="C532" s="98">
        <v>2.2504</v>
      </c>
      <c r="D532" s="172">
        <f>IF(C532&lt;MAX($C$3:C532),C532/MAX($C$3:C532)-1,0)</f>
        <v>-0.35459447057473903</v>
      </c>
      <c r="E532" s="105"/>
      <c r="F532" s="105"/>
      <c r="G532" s="98"/>
    </row>
    <row r="533" spans="1:7" ht="15" thickBot="1">
      <c r="A533" s="97">
        <v>39692</v>
      </c>
      <c r="B533" s="98">
        <v>1.3972</v>
      </c>
      <c r="C533" s="98">
        <v>2.2271999999999998</v>
      </c>
      <c r="D533" s="172">
        <f>IF(C533&lt;MAX($C$3:C533),C533/MAX($C$3:C533)-1,0)</f>
        <v>-0.36124813582654591</v>
      </c>
      <c r="E533" s="105"/>
      <c r="F533" s="105"/>
      <c r="G533" s="98"/>
    </row>
    <row r="534" spans="1:7" ht="15" thickBot="1">
      <c r="A534" s="97">
        <v>39693</v>
      </c>
      <c r="B534" s="98">
        <v>1.3833</v>
      </c>
      <c r="C534" s="98">
        <v>2.2132999999999998</v>
      </c>
      <c r="D534" s="172">
        <f>IF(C534&lt;MAX($C$3:C534),C534/MAX($C$3:C534)-1,0)</f>
        <v>-0.36523459905930944</v>
      </c>
      <c r="E534" s="105"/>
      <c r="F534" s="105"/>
      <c r="G534" s="98"/>
    </row>
    <row r="535" spans="1:7" ht="15" thickBot="1">
      <c r="A535" s="97">
        <v>39694</v>
      </c>
      <c r="B535" s="98">
        <v>1.3587</v>
      </c>
      <c r="C535" s="98">
        <v>2.1886999999999999</v>
      </c>
      <c r="D535" s="172">
        <f>IF(C535&lt;MAX($C$3:C535),C535/MAX($C$3:C535)-1,0)</f>
        <v>-0.37228977859355283</v>
      </c>
      <c r="E535" s="105"/>
      <c r="F535" s="105"/>
      <c r="G535" s="98"/>
    </row>
    <row r="536" spans="1:7" ht="15" thickBot="1">
      <c r="A536" s="97">
        <v>39695</v>
      </c>
      <c r="B536" s="98">
        <v>1.3575999999999999</v>
      </c>
      <c r="C536" s="98">
        <v>2.1876000000000002</v>
      </c>
      <c r="D536" s="172">
        <f>IF(C536&lt;MAX($C$3:C536),C536/MAX($C$3:C536)-1,0)</f>
        <v>-0.37260525410118162</v>
      </c>
      <c r="E536" s="105"/>
      <c r="F536" s="105"/>
      <c r="G536" s="98"/>
    </row>
    <row r="537" spans="1:7" ht="15" thickBot="1">
      <c r="A537" s="97">
        <v>39696</v>
      </c>
      <c r="B537" s="98">
        <v>1.3364</v>
      </c>
      <c r="C537" s="98">
        <v>2.1663999999999999</v>
      </c>
      <c r="D537" s="172">
        <f>IF(C537&lt;MAX($C$3:C537),C537/MAX($C$3:C537)-1,0)</f>
        <v>-0.3786853275209362</v>
      </c>
      <c r="E537" s="105"/>
      <c r="F537" s="105"/>
      <c r="G537" s="98"/>
    </row>
    <row r="538" spans="1:7" ht="15" thickBot="1">
      <c r="A538" s="97">
        <v>39699</v>
      </c>
      <c r="B538" s="98">
        <v>1.3211999999999999</v>
      </c>
      <c r="C538" s="98">
        <v>2.1511999999999998</v>
      </c>
      <c r="D538" s="172">
        <f>IF(C538&lt;MAX($C$3:C538),C538/MAX($C$3:C538)-1,0)</f>
        <v>-0.38304462544453377</v>
      </c>
      <c r="E538" s="105"/>
      <c r="F538" s="105"/>
      <c r="G538" s="98"/>
    </row>
    <row r="539" spans="1:7" ht="15" thickBot="1">
      <c r="A539" s="97">
        <v>39700</v>
      </c>
      <c r="B539" s="98">
        <v>1.3227</v>
      </c>
      <c r="C539" s="98">
        <v>2.1526999999999998</v>
      </c>
      <c r="D539" s="172">
        <f>IF(C539&lt;MAX($C$3:C539),C539/MAX($C$3:C539)-1,0)</f>
        <v>-0.38261443157049446</v>
      </c>
      <c r="E539" s="105"/>
      <c r="F539" s="105"/>
      <c r="G539" s="98"/>
    </row>
    <row r="540" spans="1:7" ht="15" thickBot="1">
      <c r="A540" s="97">
        <v>39701</v>
      </c>
      <c r="B540" s="98">
        <v>1.3213999999999999</v>
      </c>
      <c r="C540" s="98">
        <v>2.1514000000000002</v>
      </c>
      <c r="D540" s="172">
        <f>IF(C540&lt;MAX($C$3:C540),C540/MAX($C$3:C540)-1,0)</f>
        <v>-0.3829872662613284</v>
      </c>
      <c r="E540" s="105"/>
      <c r="F540" s="105"/>
      <c r="G540" s="98"/>
    </row>
    <row r="541" spans="1:7" ht="15" thickBot="1">
      <c r="A541" s="97">
        <v>39702</v>
      </c>
      <c r="B541" s="98">
        <v>1.298</v>
      </c>
      <c r="C541" s="98">
        <v>2.1280000000000001</v>
      </c>
      <c r="D541" s="172">
        <f>IF(C541&lt;MAX($C$3:C541),C541/MAX($C$3:C541)-1,0)</f>
        <v>-0.38969829069634043</v>
      </c>
      <c r="E541" s="105"/>
      <c r="F541" s="105"/>
      <c r="G541" s="102"/>
    </row>
    <row r="542" spans="1:7" ht="15" thickBot="1">
      <c r="A542" s="101">
        <v>39703</v>
      </c>
      <c r="B542" s="98">
        <v>1.2943</v>
      </c>
      <c r="C542" s="98">
        <v>2.1242999999999999</v>
      </c>
      <c r="D542" s="172">
        <f>IF(C542&lt;MAX($C$3:C542),C542/MAX($C$3:C542)-1,0)</f>
        <v>-0.3907594355856373</v>
      </c>
      <c r="E542" s="99"/>
      <c r="F542" s="99"/>
      <c r="G542" s="98"/>
    </row>
    <row r="543" spans="1:7" ht="15" thickBot="1">
      <c r="A543" s="97">
        <v>39707</v>
      </c>
      <c r="B543" s="98">
        <v>1.2419</v>
      </c>
      <c r="C543" s="98">
        <v>2.0718999999999999</v>
      </c>
      <c r="D543" s="172">
        <f>IF(C543&lt;MAX($C$3:C543),C543/MAX($C$3:C543)-1,0)</f>
        <v>-0.40578754158540786</v>
      </c>
      <c r="E543" s="105"/>
      <c r="F543" s="105"/>
      <c r="G543" s="98"/>
    </row>
    <row r="544" spans="1:7" ht="15" thickBot="1">
      <c r="A544" s="97">
        <v>39708</v>
      </c>
      <c r="B544" s="98">
        <v>1.2183999999999999</v>
      </c>
      <c r="C544" s="98">
        <v>2.0484</v>
      </c>
      <c r="D544" s="172">
        <f>IF(C544&lt;MAX($C$3:C544),C544/MAX($C$3:C544)-1,0)</f>
        <v>-0.41252724561202248</v>
      </c>
      <c r="E544" s="105"/>
      <c r="F544" s="105"/>
      <c r="G544" s="98"/>
    </row>
    <row r="545" spans="1:7" ht="15" thickBot="1">
      <c r="A545" s="97">
        <v>39709</v>
      </c>
      <c r="B545" s="98">
        <v>1.2163999999999999</v>
      </c>
      <c r="C545" s="98">
        <v>2.0464000000000002</v>
      </c>
      <c r="D545" s="172">
        <f>IF(C545&lt;MAX($C$3:C545),C545/MAX($C$3:C545)-1,0)</f>
        <v>-0.41310083744407478</v>
      </c>
      <c r="E545" s="105"/>
      <c r="F545" s="105"/>
      <c r="G545" s="98"/>
    </row>
    <row r="546" spans="1:7" ht="15" thickBot="1">
      <c r="A546" s="97">
        <v>39710</v>
      </c>
      <c r="B546" s="98">
        <v>1.3110999999999999</v>
      </c>
      <c r="C546" s="98">
        <v>2.1410999999999998</v>
      </c>
      <c r="D546" s="172">
        <f>IF(C546&lt;MAX($C$3:C546),C546/MAX($C$3:C546)-1,0)</f>
        <v>-0.38594126419639796</v>
      </c>
      <c r="E546" s="105"/>
      <c r="F546" s="105"/>
      <c r="G546" s="98"/>
    </row>
    <row r="547" spans="1:7" ht="15" thickBot="1">
      <c r="A547" s="97">
        <v>39713</v>
      </c>
      <c r="B547" s="98">
        <v>1.3623000000000001</v>
      </c>
      <c r="C547" s="98">
        <v>2.1922999999999999</v>
      </c>
      <c r="D547" s="172">
        <f>IF(C547&lt;MAX($C$3:C547),C547/MAX($C$3:C547)-1,0)</f>
        <v>-0.37125731329585876</v>
      </c>
      <c r="E547" s="105"/>
      <c r="F547" s="105"/>
      <c r="G547" s="98"/>
    </row>
    <row r="548" spans="1:7" ht="15" thickBot="1">
      <c r="A548" s="97">
        <v>39714</v>
      </c>
      <c r="B548" s="98">
        <v>1.3087</v>
      </c>
      <c r="C548" s="98">
        <v>2.1387</v>
      </c>
      <c r="D548" s="172">
        <f>IF(C548&lt;MAX($C$3:C548),C548/MAX($C$3:C548)-1,0)</f>
        <v>-0.38662957439486068</v>
      </c>
      <c r="E548" s="105"/>
      <c r="F548" s="105"/>
      <c r="G548" s="98"/>
    </row>
    <row r="549" spans="1:7" ht="15" thickBot="1">
      <c r="A549" s="97">
        <v>39715</v>
      </c>
      <c r="B549" s="98">
        <v>1.3199000000000001</v>
      </c>
      <c r="C549" s="98">
        <v>2.1499000000000001</v>
      </c>
      <c r="D549" s="172">
        <f>IF(C549&lt;MAX($C$3:C549),C549/MAX($C$3:C549)-1,0)</f>
        <v>-0.3834174601353677</v>
      </c>
      <c r="E549" s="105"/>
      <c r="F549" s="105"/>
      <c r="G549" s="98"/>
    </row>
    <row r="550" spans="1:7" ht="15" thickBot="1">
      <c r="A550" s="97">
        <v>39716</v>
      </c>
      <c r="B550" s="98">
        <v>1.3585</v>
      </c>
      <c r="C550" s="98">
        <v>2.1884999999999999</v>
      </c>
      <c r="D550" s="172">
        <f>IF(C550&lt;MAX($C$3:C550),C550/MAX($C$3:C550)-1,0)</f>
        <v>-0.3723471377767581</v>
      </c>
      <c r="E550" s="105"/>
      <c r="F550" s="105"/>
      <c r="G550" s="98"/>
    </row>
    <row r="551" spans="1:7" ht="15" thickBot="1">
      <c r="A551" s="97">
        <v>39717</v>
      </c>
      <c r="B551" s="98">
        <v>1.3802000000000001</v>
      </c>
      <c r="C551" s="98">
        <v>2.2101999999999999</v>
      </c>
      <c r="D551" s="172">
        <f>IF(C551&lt;MAX($C$3:C551),C551/MAX($C$3:C551)-1,0)</f>
        <v>-0.36612366639899052</v>
      </c>
      <c r="E551" s="105"/>
      <c r="F551" s="105"/>
      <c r="G551" s="98"/>
    </row>
    <row r="552" spans="1:7" ht="15" thickBot="1">
      <c r="A552" s="97">
        <v>39721</v>
      </c>
      <c r="B552" s="98">
        <v>1.3801000000000001</v>
      </c>
      <c r="C552" s="98">
        <v>2.2101000000000002</v>
      </c>
      <c r="D552" s="172">
        <f>IF(C552&lt;MAX($C$3:C552),C552/MAX($C$3:C552)-1,0)</f>
        <v>-0.3661523459905931</v>
      </c>
      <c r="E552" s="105"/>
      <c r="F552" s="105"/>
      <c r="G552" s="98"/>
    </row>
    <row r="553" spans="1:7" ht="15" thickBot="1">
      <c r="A553" s="97">
        <v>39727</v>
      </c>
      <c r="B553" s="98">
        <v>1.3169</v>
      </c>
      <c r="C553" s="98">
        <v>2.1469</v>
      </c>
      <c r="D553" s="172">
        <f>IF(C553&lt;MAX($C$3:C553),C553/MAX($C$3:C553)-1,0)</f>
        <v>-0.3842778478834461</v>
      </c>
      <c r="E553" s="105"/>
      <c r="F553" s="105"/>
      <c r="G553" s="98"/>
    </row>
    <row r="554" spans="1:7" ht="15" thickBot="1">
      <c r="A554" s="97">
        <v>39728</v>
      </c>
      <c r="B554" s="98">
        <v>1.3144</v>
      </c>
      <c r="C554" s="98">
        <v>2.1444000000000001</v>
      </c>
      <c r="D554" s="172">
        <f>IF(C554&lt;MAX($C$3:C554),C554/MAX($C$3:C554)-1,0)</f>
        <v>-0.3849948376735115</v>
      </c>
      <c r="E554" s="105"/>
      <c r="F554" s="105"/>
      <c r="G554" s="98"/>
    </row>
    <row r="555" spans="1:7" ht="15" thickBot="1">
      <c r="A555" s="97">
        <v>39729</v>
      </c>
      <c r="B555" s="98">
        <v>1.2801</v>
      </c>
      <c r="C555" s="98">
        <v>2.1101000000000001</v>
      </c>
      <c r="D555" s="172">
        <f>IF(C555&lt;MAX($C$3:C555),C555/MAX($C$3:C555)-1,0)</f>
        <v>-0.39483193759320867</v>
      </c>
      <c r="E555" s="105"/>
      <c r="F555" s="105"/>
      <c r="G555" s="98"/>
    </row>
    <row r="556" spans="1:7" ht="15" thickBot="1">
      <c r="A556" s="97">
        <v>39730</v>
      </c>
      <c r="B556" s="98">
        <v>1.2615000000000001</v>
      </c>
      <c r="C556" s="98">
        <v>2.0914999999999999</v>
      </c>
      <c r="D556" s="172">
        <f>IF(C556&lt;MAX($C$3:C556),C556/MAX($C$3:C556)-1,0)</f>
        <v>-0.40016634163129516</v>
      </c>
      <c r="E556" s="105"/>
      <c r="F556" s="105"/>
      <c r="G556" s="98"/>
    </row>
    <row r="557" spans="1:7" ht="15" thickBot="1">
      <c r="A557" s="97">
        <v>39731</v>
      </c>
      <c r="B557" s="98">
        <v>1.2122999999999999</v>
      </c>
      <c r="C557" s="98">
        <v>2.0423</v>
      </c>
      <c r="D557" s="172">
        <f>IF(C557&lt;MAX($C$3:C557),C557/MAX($C$3:C557)-1,0)</f>
        <v>-0.41427670069978206</v>
      </c>
      <c r="E557" s="105"/>
      <c r="F557" s="105"/>
      <c r="G557" s="98"/>
    </row>
    <row r="558" spans="1:7" ht="15" thickBot="1">
      <c r="A558" s="97">
        <v>39734</v>
      </c>
      <c r="B558" s="98">
        <v>1.2464</v>
      </c>
      <c r="C558" s="98">
        <v>2.0764</v>
      </c>
      <c r="D558" s="172">
        <f>IF(C558&lt;MAX($C$3:C558),C558/MAX($C$3:C558)-1,0)</f>
        <v>-0.40449695996329016</v>
      </c>
      <c r="E558" s="105"/>
      <c r="F558" s="105"/>
      <c r="G558" s="98"/>
    </row>
    <row r="559" spans="1:7" ht="15" thickBot="1">
      <c r="A559" s="97">
        <v>39735</v>
      </c>
      <c r="B559" s="98">
        <v>1.2282999999999999</v>
      </c>
      <c r="C559" s="98">
        <v>2.0583</v>
      </c>
      <c r="D559" s="172">
        <f>IF(C559&lt;MAX($C$3:C559),C559/MAX($C$3:C559)-1,0)</f>
        <v>-0.40968796604336355</v>
      </c>
      <c r="E559" s="105"/>
      <c r="F559" s="105"/>
      <c r="G559" s="98"/>
    </row>
    <row r="560" spans="1:7" ht="15" thickBot="1">
      <c r="A560" s="97">
        <v>39736</v>
      </c>
      <c r="B560" s="98">
        <v>1.2189000000000001</v>
      </c>
      <c r="C560" s="98">
        <v>2.0489000000000002</v>
      </c>
      <c r="D560" s="172">
        <f>IF(C560&lt;MAX($C$3:C560),C560/MAX($C$3:C560)-1,0)</f>
        <v>-0.41238384765400937</v>
      </c>
      <c r="E560" s="105"/>
      <c r="F560" s="105"/>
      <c r="G560" s="98"/>
    </row>
    <row r="561" spans="1:7" ht="15" thickBot="1">
      <c r="A561" s="97">
        <v>39737</v>
      </c>
      <c r="B561" s="98">
        <v>1.1839</v>
      </c>
      <c r="C561" s="98">
        <v>2.0139</v>
      </c>
      <c r="D561" s="172">
        <f>IF(C561&lt;MAX($C$3:C561),C561/MAX($C$3:C561)-1,0)</f>
        <v>-0.42242170471492491</v>
      </c>
      <c r="E561" s="105"/>
      <c r="F561" s="105"/>
      <c r="G561" s="102"/>
    </row>
    <row r="562" spans="1:7" ht="15" thickBot="1">
      <c r="A562" s="101">
        <v>39738</v>
      </c>
      <c r="B562" s="98">
        <v>1.1839</v>
      </c>
      <c r="C562" s="98">
        <v>2.0139</v>
      </c>
      <c r="D562" s="172">
        <f>IF(C562&lt;MAX($C$3:C562),C562/MAX($C$3:C562)-1,0)</f>
        <v>-0.42242170471492491</v>
      </c>
      <c r="E562" s="99"/>
      <c r="F562" s="99"/>
      <c r="G562" s="98"/>
    </row>
    <row r="563" spans="1:7" ht="15" thickBot="1">
      <c r="A563" s="97">
        <v>39741</v>
      </c>
      <c r="B563" s="98">
        <v>1.2102999999999999</v>
      </c>
      <c r="C563" s="98">
        <v>2.0402999999999998</v>
      </c>
      <c r="D563" s="172">
        <f>IF(C563&lt;MAX($C$3:C563),C563/MAX($C$3:C563)-1,0)</f>
        <v>-0.41485029253183447</v>
      </c>
      <c r="E563" s="105"/>
      <c r="F563" s="105"/>
      <c r="G563" s="98"/>
    </row>
    <row r="564" spans="1:7" ht="15" thickBot="1">
      <c r="A564" s="97">
        <v>39742</v>
      </c>
      <c r="B564" s="98">
        <v>1.2038</v>
      </c>
      <c r="C564" s="98">
        <v>2.0337999999999998</v>
      </c>
      <c r="D564" s="172">
        <f>IF(C564&lt;MAX($C$3:C564),C564/MAX($C$3:C564)-1,0)</f>
        <v>-0.41671446598600448</v>
      </c>
      <c r="E564" s="105"/>
      <c r="F564" s="105"/>
      <c r="G564" s="98"/>
    </row>
    <row r="565" spans="1:7" ht="15" thickBot="1">
      <c r="A565" s="97">
        <v>39743</v>
      </c>
      <c r="B565" s="98">
        <v>1.1802999999999999</v>
      </c>
      <c r="C565" s="98">
        <v>2.0103</v>
      </c>
      <c r="D565" s="172">
        <f>IF(C565&lt;MAX($C$3:C565),C565/MAX($C$3:C565)-1,0)</f>
        <v>-0.42345417001261909</v>
      </c>
      <c r="E565" s="105"/>
      <c r="F565" s="105"/>
      <c r="G565" s="98"/>
    </row>
    <row r="566" spans="1:7" ht="15" thickBot="1">
      <c r="A566" s="97">
        <v>39744</v>
      </c>
      <c r="B566" s="98">
        <v>1.1894</v>
      </c>
      <c r="C566" s="98">
        <v>2.0194000000000001</v>
      </c>
      <c r="D566" s="172">
        <f>IF(C566&lt;MAX($C$3:C566),C566/MAX($C$3:C566)-1,0)</f>
        <v>-0.420844327176781</v>
      </c>
      <c r="E566" s="105"/>
      <c r="F566" s="105"/>
      <c r="G566" s="98"/>
    </row>
    <row r="567" spans="1:7" ht="15" thickBot="1">
      <c r="A567" s="97">
        <v>39745</v>
      </c>
      <c r="B567" s="98">
        <v>1.1621999999999999</v>
      </c>
      <c r="C567" s="98">
        <v>1.9922</v>
      </c>
      <c r="D567" s="172">
        <f>IF(C567&lt;MAX($C$3:C567),C567/MAX($C$3:C567)-1,0)</f>
        <v>-0.42864517609269248</v>
      </c>
      <c r="E567" s="105"/>
      <c r="F567" s="105"/>
      <c r="G567" s="98"/>
    </row>
    <row r="568" spans="1:7" ht="15" thickBot="1">
      <c r="A568" s="97">
        <v>39748</v>
      </c>
      <c r="B568" s="98">
        <v>1.1011</v>
      </c>
      <c r="C568" s="98">
        <v>1.9311</v>
      </c>
      <c r="D568" s="172">
        <f>IF(C568&lt;MAX($C$3:C568),C568/MAX($C$3:C568)-1,0)</f>
        <v>-0.44616840656189061</v>
      </c>
      <c r="E568" s="105"/>
      <c r="F568" s="105"/>
      <c r="G568" s="98"/>
    </row>
    <row r="569" spans="1:7" ht="15" thickBot="1">
      <c r="A569" s="97">
        <v>39749</v>
      </c>
      <c r="B569" s="98">
        <v>1.1276999999999999</v>
      </c>
      <c r="C569" s="98">
        <v>1.9577</v>
      </c>
      <c r="D569" s="172">
        <f>IF(C569&lt;MAX($C$3:C569),C569/MAX($C$3:C569)-1,0)</f>
        <v>-0.4385396351955948</v>
      </c>
      <c r="E569" s="105"/>
      <c r="F569" s="105"/>
      <c r="G569" s="98"/>
    </row>
    <row r="570" spans="1:7" ht="15" thickBot="1">
      <c r="A570" s="97">
        <v>39750</v>
      </c>
      <c r="B570" s="98">
        <v>1.1069</v>
      </c>
      <c r="C570" s="98">
        <v>1.9369000000000001</v>
      </c>
      <c r="D570" s="172">
        <f>IF(C570&lt;MAX($C$3:C570),C570/MAX($C$3:C570)-1,0)</f>
        <v>-0.44450499024893886</v>
      </c>
      <c r="E570" s="105"/>
      <c r="F570" s="105"/>
      <c r="G570" s="98"/>
    </row>
    <row r="571" spans="1:7" ht="15" thickBot="1">
      <c r="A571" s="97">
        <v>39751</v>
      </c>
      <c r="B571" s="98">
        <v>1.1254999999999999</v>
      </c>
      <c r="C571" s="98">
        <v>1.9555</v>
      </c>
      <c r="D571" s="172">
        <f>IF(C571&lt;MAX($C$3:C571),C571/MAX($C$3:C571)-1,0)</f>
        <v>-0.43917058621085237</v>
      </c>
      <c r="E571" s="105"/>
      <c r="F571" s="105"/>
      <c r="G571" s="98"/>
    </row>
    <row r="572" spans="1:7" ht="15" thickBot="1">
      <c r="A572" s="97">
        <v>39752</v>
      </c>
      <c r="B572" s="98">
        <v>1.1107</v>
      </c>
      <c r="C572" s="98">
        <v>1.9407000000000001</v>
      </c>
      <c r="D572" s="172">
        <f>IF(C572&lt;MAX($C$3:C572),C572/MAX($C$3:C572)-1,0)</f>
        <v>-0.44341516576803941</v>
      </c>
      <c r="E572" s="105"/>
      <c r="F572" s="105"/>
      <c r="G572" s="98"/>
    </row>
    <row r="573" spans="1:7" ht="15" thickBot="1">
      <c r="A573" s="97">
        <v>39755</v>
      </c>
      <c r="B573" s="98">
        <v>1.1081000000000001</v>
      </c>
      <c r="C573" s="98">
        <v>1.9380999999999999</v>
      </c>
      <c r="D573" s="172">
        <f>IF(C573&lt;MAX($C$3:C573),C573/MAX($C$3:C573)-1,0)</f>
        <v>-0.4441608351497075</v>
      </c>
      <c r="E573" s="105"/>
      <c r="F573" s="105"/>
      <c r="G573" s="98"/>
    </row>
    <row r="574" spans="1:7" ht="15" thickBot="1">
      <c r="A574" s="97">
        <v>39756</v>
      </c>
      <c r="B574" s="98">
        <v>1.0923</v>
      </c>
      <c r="C574" s="98">
        <v>1.9222999999999999</v>
      </c>
      <c r="D574" s="172">
        <f>IF(C574&lt;MAX($C$3:C574),C574/MAX($C$3:C574)-1,0)</f>
        <v>-0.44869221062292075</v>
      </c>
      <c r="E574" s="105"/>
      <c r="F574" s="105"/>
      <c r="G574" s="98"/>
    </row>
    <row r="575" spans="1:7" ht="15" thickBot="1">
      <c r="A575" s="97">
        <v>39757</v>
      </c>
      <c r="B575" s="98">
        <v>1.1238999999999999</v>
      </c>
      <c r="C575" s="98">
        <v>1.9539</v>
      </c>
      <c r="D575" s="173">
        <f>IF(C575&lt;MAX($C$3:C575),C575/MAX($C$3:C575)-1,0)</f>
        <v>-0.43962945967649425</v>
      </c>
      <c r="E575" s="105"/>
      <c r="F575" s="105"/>
      <c r="G575" s="98"/>
    </row>
    <row r="576" spans="1:7" ht="15" thickBot="1">
      <c r="A576" s="97">
        <v>39758</v>
      </c>
      <c r="B576" s="98">
        <v>1.0926</v>
      </c>
      <c r="C576" s="98">
        <v>1.9226000000000001</v>
      </c>
      <c r="D576" s="173">
        <f>IF(C576&lt;MAX($C$3:C576),C576/MAX($C$3:C576)-1,0)</f>
        <v>-0.44860617184811291</v>
      </c>
      <c r="E576" s="105"/>
      <c r="F576" s="105"/>
      <c r="G576" s="98"/>
    </row>
    <row r="577" spans="1:7" ht="15" thickBot="1">
      <c r="A577" s="97">
        <v>39759</v>
      </c>
      <c r="B577" s="98">
        <v>1.0993999999999999</v>
      </c>
      <c r="C577" s="98">
        <v>1.9294</v>
      </c>
      <c r="D577" s="173">
        <f>IF(C577&lt;MAX($C$3:C577),C577/MAX($C$3:C577)-1,0)</f>
        <v>-0.44665595961913507</v>
      </c>
      <c r="E577" s="105"/>
      <c r="F577" s="105"/>
      <c r="G577" s="98"/>
    </row>
    <row r="578" spans="1:7" ht="15" thickBot="1">
      <c r="A578" s="97">
        <v>39762</v>
      </c>
      <c r="B578" s="98">
        <v>1.1641999999999999</v>
      </c>
      <c r="C578" s="98">
        <v>1.9942</v>
      </c>
      <c r="D578" s="173">
        <f>IF(C578&lt;MAX($C$3:C578),C578/MAX($C$3:C578)-1,0)</f>
        <v>-0.42807158426064018</v>
      </c>
      <c r="E578" s="105"/>
      <c r="F578" s="105"/>
      <c r="G578" s="98"/>
    </row>
    <row r="579" spans="1:7" ht="15" thickBot="1">
      <c r="A579" s="97">
        <v>39763</v>
      </c>
      <c r="B579" s="98">
        <v>1.1540999999999999</v>
      </c>
      <c r="C579" s="98">
        <v>1.9841</v>
      </c>
      <c r="D579" s="173">
        <f>IF(C579&lt;MAX($C$3:C579),C579/MAX($C$3:C579)-1,0)</f>
        <v>-0.43096822301250437</v>
      </c>
      <c r="E579" s="105"/>
      <c r="F579" s="105"/>
      <c r="G579" s="98"/>
    </row>
    <row r="580" spans="1:7" ht="15" thickBot="1">
      <c r="A580" s="97">
        <v>39764</v>
      </c>
      <c r="B580" s="98">
        <v>1.1656</v>
      </c>
      <c r="C580" s="98">
        <v>1.9956</v>
      </c>
      <c r="D580" s="173">
        <f>IF(C580&lt;MAX($C$3:C580),C580/MAX($C$3:C580)-1,0)</f>
        <v>-0.42767006997820356</v>
      </c>
      <c r="E580" s="105"/>
      <c r="F580" s="105"/>
      <c r="G580" s="98"/>
    </row>
    <row r="581" spans="1:7" ht="15" thickBot="1">
      <c r="A581" s="97">
        <v>39765</v>
      </c>
      <c r="B581" s="98">
        <v>1.2077</v>
      </c>
      <c r="C581" s="98">
        <v>2.0377000000000001</v>
      </c>
      <c r="D581" s="173">
        <f>IF(C581&lt;MAX($C$3:C581),C581/MAX($C$3:C581)-1,0)</f>
        <v>-0.41559596191350234</v>
      </c>
      <c r="E581" s="105"/>
      <c r="F581" s="105"/>
      <c r="G581" s="102"/>
    </row>
    <row r="582" spans="1:7" ht="15" thickBot="1">
      <c r="A582" s="101">
        <v>39766</v>
      </c>
      <c r="B582" s="98">
        <v>1.2486999999999999</v>
      </c>
      <c r="C582" s="98">
        <v>2.0787</v>
      </c>
      <c r="D582" s="173">
        <f>IF(C582&lt;MAX($C$3:C582),C582/MAX($C$3:C582)-1,0)</f>
        <v>-0.40383732935643002</v>
      </c>
      <c r="E582" s="99"/>
      <c r="F582" s="99"/>
      <c r="G582" s="98"/>
    </row>
    <row r="583" spans="1:7" ht="15" thickBot="1">
      <c r="A583" s="97">
        <v>39769</v>
      </c>
      <c r="B583" s="98">
        <v>1.2652000000000001</v>
      </c>
      <c r="C583" s="98">
        <v>2.0952000000000002</v>
      </c>
      <c r="D583" s="173">
        <f>IF(C583&lt;MAX($C$3:C583),C583/MAX($C$3:C583)-1,0)</f>
        <v>-0.3991051967419984</v>
      </c>
      <c r="E583" s="105"/>
      <c r="F583" s="105"/>
      <c r="G583" s="98"/>
    </row>
    <row r="584" spans="1:7" ht="15" thickBot="1">
      <c r="A584" s="97">
        <v>39770</v>
      </c>
      <c r="B584" s="98">
        <v>1.1812</v>
      </c>
      <c r="C584" s="98">
        <v>2.0112000000000001</v>
      </c>
      <c r="D584" s="173">
        <f>IF(C584&lt;MAX($C$3:C584),C584/MAX($C$3:C584)-1,0)</f>
        <v>-0.42319605368819546</v>
      </c>
      <c r="E584" s="105"/>
      <c r="F584" s="105"/>
      <c r="G584" s="98"/>
    </row>
    <row r="585" spans="1:7" ht="15" thickBot="1">
      <c r="A585" s="97">
        <v>39771</v>
      </c>
      <c r="B585" s="98">
        <v>1.2443</v>
      </c>
      <c r="C585" s="98">
        <v>2.0743</v>
      </c>
      <c r="D585" s="173">
        <f>IF(C585&lt;MAX($C$3:C585),C585/MAX($C$3:C585)-1,0)</f>
        <v>-0.40509923138694504</v>
      </c>
      <c r="E585" s="105"/>
      <c r="F585" s="105"/>
      <c r="G585" s="98"/>
    </row>
    <row r="586" spans="1:7" ht="15" thickBot="1">
      <c r="A586" s="97">
        <v>39772</v>
      </c>
      <c r="B586" s="98">
        <v>1.2393000000000001</v>
      </c>
      <c r="C586" s="98">
        <v>2.0693000000000001</v>
      </c>
      <c r="D586" s="173">
        <f>IF(C586&lt;MAX($C$3:C586),C586/MAX($C$3:C586)-1,0)</f>
        <v>-0.40653321096707584</v>
      </c>
      <c r="E586" s="105"/>
      <c r="F586" s="105"/>
      <c r="G586" s="98"/>
    </row>
    <row r="587" spans="1:7" ht="15" thickBot="1">
      <c r="A587" s="97">
        <v>39773</v>
      </c>
      <c r="B587" s="98">
        <v>1.2318</v>
      </c>
      <c r="C587" s="98">
        <v>2.0617999999999999</v>
      </c>
      <c r="D587" s="173">
        <f>IF(C587&lt;MAX($C$3:C587),C587/MAX($C$3:C587)-1,0)</f>
        <v>-0.40868418033727205</v>
      </c>
      <c r="E587" s="105"/>
      <c r="F587" s="105"/>
      <c r="G587" s="98"/>
    </row>
    <row r="588" spans="1:7" ht="15" thickBot="1">
      <c r="A588" s="97">
        <v>39776</v>
      </c>
      <c r="B588" s="98">
        <v>1.1961999999999999</v>
      </c>
      <c r="C588" s="98">
        <v>2.0261999999999998</v>
      </c>
      <c r="D588" s="173">
        <f>IF(C588&lt;MAX($C$3:C588),C588/MAX($C$3:C588)-1,0)</f>
        <v>-0.41889411494780326</v>
      </c>
      <c r="E588" s="105"/>
      <c r="F588" s="105"/>
      <c r="G588" s="98"/>
    </row>
    <row r="589" spans="1:7" ht="15" thickBot="1">
      <c r="A589" s="97">
        <v>39777</v>
      </c>
      <c r="B589" s="98">
        <v>1.1889000000000001</v>
      </c>
      <c r="C589" s="98">
        <v>2.0188999999999999</v>
      </c>
      <c r="D589" s="173">
        <f>IF(C589&lt;MAX($C$3:C589),C589/MAX($C$3:C589)-1,0)</f>
        <v>-0.4209877251347941</v>
      </c>
      <c r="E589" s="105"/>
      <c r="F589" s="105"/>
      <c r="G589" s="98"/>
    </row>
    <row r="590" spans="1:7" ht="15" thickBot="1">
      <c r="A590" s="97">
        <v>39778</v>
      </c>
      <c r="B590" s="98">
        <v>1.1872</v>
      </c>
      <c r="C590" s="98">
        <v>2.0171999999999999</v>
      </c>
      <c r="D590" s="173">
        <f>IF(C590&lt;MAX($C$3:C590),C590/MAX($C$3:C590)-1,0)</f>
        <v>-0.42147527819203856</v>
      </c>
      <c r="E590" s="105"/>
      <c r="F590" s="105"/>
      <c r="G590" s="98"/>
    </row>
    <row r="591" spans="1:7" ht="15" thickBot="1">
      <c r="A591" s="97">
        <v>39779</v>
      </c>
      <c r="B591" s="98">
        <v>1.1973</v>
      </c>
      <c r="C591" s="98">
        <v>2.0272999999999999</v>
      </c>
      <c r="D591" s="173">
        <f>IF(C591&lt;MAX($C$3:C591),C591/MAX($C$3:C591)-1,0)</f>
        <v>-0.41857863944017437</v>
      </c>
      <c r="E591" s="105"/>
      <c r="F591" s="105"/>
      <c r="G591" s="98"/>
    </row>
    <row r="592" spans="1:7" ht="15" thickBot="1">
      <c r="A592" s="97">
        <v>39780</v>
      </c>
      <c r="B592" s="98">
        <v>1.1774</v>
      </c>
      <c r="C592" s="98">
        <v>2.0074000000000001</v>
      </c>
      <c r="D592" s="173">
        <f>IF(C592&lt;MAX($C$3:C592),C592/MAX($C$3:C592)-1,0)</f>
        <v>-0.42428587816909491</v>
      </c>
      <c r="E592" s="105"/>
      <c r="F592" s="105"/>
      <c r="G592" s="98"/>
    </row>
    <row r="593" spans="1:7" ht="15" thickBot="1">
      <c r="A593" s="97">
        <v>39783</v>
      </c>
      <c r="B593" s="98">
        <v>1.2005999999999999</v>
      </c>
      <c r="C593" s="98">
        <v>2.0306000000000002</v>
      </c>
      <c r="D593" s="173">
        <f>IF(C593&lt;MAX($C$3:C593),C593/MAX($C$3:C593)-1,0)</f>
        <v>-0.41763221291728803</v>
      </c>
      <c r="E593" s="105"/>
      <c r="F593" s="105"/>
      <c r="G593" s="98"/>
    </row>
    <row r="594" spans="1:7" ht="15" thickBot="1">
      <c r="A594" s="97">
        <v>39784</v>
      </c>
      <c r="B594" s="98">
        <v>1.2044999999999999</v>
      </c>
      <c r="C594" s="98">
        <v>2.0345</v>
      </c>
      <c r="D594" s="173">
        <f>IF(C594&lt;MAX($C$3:C594),C594/MAX($C$3:C594)-1,0)</f>
        <v>-0.41651370884478611</v>
      </c>
      <c r="E594" s="105"/>
      <c r="F594" s="105"/>
      <c r="G594" s="98"/>
    </row>
    <row r="595" spans="1:7" ht="15" thickBot="1">
      <c r="A595" s="97">
        <v>39785</v>
      </c>
      <c r="B595" s="98">
        <v>1.2492000000000001</v>
      </c>
      <c r="C595" s="98">
        <v>2.0792000000000002</v>
      </c>
      <c r="D595" s="173">
        <f>IF(C595&lt;MAX($C$3:C595),C595/MAX($C$3:C595)-1,0)</f>
        <v>-0.40369393139841692</v>
      </c>
      <c r="E595" s="105"/>
      <c r="F595" s="105"/>
      <c r="G595" s="98"/>
    </row>
    <row r="596" spans="1:7" ht="15" thickBot="1">
      <c r="A596" s="97">
        <v>39786</v>
      </c>
      <c r="B596" s="98">
        <v>1.2667999999999999</v>
      </c>
      <c r="C596" s="98">
        <v>2.0968</v>
      </c>
      <c r="D596" s="173">
        <f>IF(C596&lt;MAX($C$3:C596),C596/MAX($C$3:C596)-1,0)</f>
        <v>-0.39864632327635652</v>
      </c>
      <c r="E596" s="105"/>
      <c r="F596" s="105"/>
      <c r="G596" s="98"/>
    </row>
    <row r="597" spans="1:7" ht="15" thickBot="1">
      <c r="A597" s="97">
        <v>39787</v>
      </c>
      <c r="B597" s="98">
        <v>1.2876000000000001</v>
      </c>
      <c r="C597" s="98">
        <v>2.1175999999999999</v>
      </c>
      <c r="D597" s="173">
        <f>IF(C597&lt;MAX($C$3:C597),C597/MAX($C$3:C597)-1,0)</f>
        <v>-0.39268096822301257</v>
      </c>
      <c r="E597" s="105"/>
      <c r="F597" s="105"/>
      <c r="G597" s="98"/>
    </row>
    <row r="598" spans="1:7" ht="15" thickBot="1">
      <c r="A598" s="97">
        <v>39790</v>
      </c>
      <c r="B598" s="98">
        <v>1.3294999999999999</v>
      </c>
      <c r="C598" s="98">
        <v>2.1595</v>
      </c>
      <c r="D598" s="173">
        <f>IF(C598&lt;MAX($C$3:C598),C598/MAX($C$3:C598)-1,0)</f>
        <v>-0.38066421934151662</v>
      </c>
      <c r="E598" s="105"/>
      <c r="F598" s="105"/>
      <c r="G598" s="98"/>
    </row>
    <row r="599" spans="1:7" ht="15" thickBot="1">
      <c r="A599" s="97">
        <v>39791</v>
      </c>
      <c r="B599" s="98">
        <v>1.2976000000000001</v>
      </c>
      <c r="C599" s="98">
        <v>2.1276000000000002</v>
      </c>
      <c r="D599" s="173">
        <f>IF(C599&lt;MAX($C$3:C599),C599/MAX($C$3:C599)-1,0)</f>
        <v>-0.38981300906275096</v>
      </c>
      <c r="E599" s="105"/>
      <c r="F599" s="105"/>
      <c r="G599" s="98"/>
    </row>
    <row r="600" spans="1:7" ht="15" thickBot="1">
      <c r="A600" s="97">
        <v>39792</v>
      </c>
      <c r="B600" s="98">
        <v>1.3283</v>
      </c>
      <c r="C600" s="98">
        <v>2.1583000000000001</v>
      </c>
      <c r="D600" s="173">
        <f>IF(C600&lt;MAX($C$3:C600),C600/MAX($C$3:C600)-1,0)</f>
        <v>-0.38100837444074798</v>
      </c>
      <c r="E600" s="105"/>
      <c r="F600" s="105"/>
      <c r="G600" s="98"/>
    </row>
    <row r="601" spans="1:7" ht="15" thickBot="1">
      <c r="A601" s="97">
        <v>39793</v>
      </c>
      <c r="B601" s="98">
        <v>1.3165</v>
      </c>
      <c r="C601" s="98">
        <v>2.1465000000000001</v>
      </c>
      <c r="D601" s="173">
        <f>IF(C601&lt;MAX($C$3:C601),C601/MAX($C$3:C601)-1,0)</f>
        <v>-0.38439256624985663</v>
      </c>
      <c r="E601" s="105"/>
      <c r="F601" s="105"/>
      <c r="G601" s="102"/>
    </row>
    <row r="602" spans="1:7" ht="15" thickBot="1">
      <c r="A602" s="101">
        <v>39794</v>
      </c>
      <c r="B602" s="98">
        <v>1.2697000000000001</v>
      </c>
      <c r="C602" s="98">
        <v>2.0996999999999999</v>
      </c>
      <c r="D602" s="173">
        <f>IF(C602&lt;MAX($C$3:C602),C602/MAX($C$3:C602)-1,0)</f>
        <v>-0.3978146151198807</v>
      </c>
      <c r="E602" s="99"/>
      <c r="F602" s="99"/>
      <c r="G602" s="98"/>
    </row>
    <row r="603" spans="1:7" ht="15" thickBot="1">
      <c r="A603" s="97">
        <v>39797</v>
      </c>
      <c r="B603" s="98">
        <v>1.2709999999999999</v>
      </c>
      <c r="C603" s="98">
        <v>2.101</v>
      </c>
      <c r="D603" s="173">
        <f>IF(C603&lt;MAX($C$3:C603),C603/MAX($C$3:C603)-1,0)</f>
        <v>-0.39744178042904676</v>
      </c>
      <c r="E603" s="105"/>
      <c r="F603" s="105"/>
      <c r="G603" s="98"/>
    </row>
    <row r="604" spans="1:7" ht="15" thickBot="1">
      <c r="A604" s="97">
        <v>39798</v>
      </c>
      <c r="B604" s="98">
        <v>1.2870999999999999</v>
      </c>
      <c r="C604" s="98">
        <v>2.1171000000000002</v>
      </c>
      <c r="D604" s="173">
        <f>IF(C604&lt;MAX($C$3:C604),C604/MAX($C$3:C604)-1,0)</f>
        <v>-0.39282436618102556</v>
      </c>
      <c r="E604" s="105"/>
      <c r="F604" s="105"/>
      <c r="G604" s="98"/>
    </row>
    <row r="605" spans="1:7" ht="15" thickBot="1">
      <c r="A605" s="97">
        <v>39799</v>
      </c>
      <c r="B605" s="98">
        <v>1.2927999999999999</v>
      </c>
      <c r="C605" s="98">
        <v>2.1227999999999998</v>
      </c>
      <c r="D605" s="173">
        <f>IF(C605&lt;MAX($C$3:C605),C605/MAX($C$3:C605)-1,0)</f>
        <v>-0.39118962945967661</v>
      </c>
      <c r="E605" s="105"/>
      <c r="F605" s="105"/>
      <c r="G605" s="98"/>
    </row>
    <row r="606" spans="1:7" ht="15" thickBot="1">
      <c r="A606" s="97">
        <v>39800</v>
      </c>
      <c r="B606" s="98">
        <v>1.3145</v>
      </c>
      <c r="C606" s="98">
        <v>2.1444999999999999</v>
      </c>
      <c r="D606" s="173">
        <f>IF(C606&lt;MAX($C$3:C606),C606/MAX($C$3:C606)-1,0)</f>
        <v>-0.38496615808190893</v>
      </c>
      <c r="E606" s="105"/>
      <c r="F606" s="105"/>
      <c r="G606" s="98"/>
    </row>
    <row r="607" spans="1:7" ht="15" thickBot="1">
      <c r="A607" s="97">
        <v>39801</v>
      </c>
      <c r="B607" s="98">
        <v>1.3120000000000001</v>
      </c>
      <c r="C607" s="98">
        <v>2.1419999999999999</v>
      </c>
      <c r="D607" s="173">
        <f>IF(C607&lt;MAX($C$3:C607),C607/MAX($C$3:C607)-1,0)</f>
        <v>-0.38568314787197433</v>
      </c>
      <c r="E607" s="105"/>
      <c r="F607" s="105"/>
      <c r="G607" s="98"/>
    </row>
    <row r="608" spans="1:7" ht="15" thickBot="1">
      <c r="A608" s="97">
        <v>39804</v>
      </c>
      <c r="B608" s="98">
        <v>1.2977000000000001</v>
      </c>
      <c r="C608" s="98">
        <v>2.1276999999999999</v>
      </c>
      <c r="D608" s="173">
        <f>IF(C608&lt;MAX($C$3:C608),C608/MAX($C$3:C608)-1,0)</f>
        <v>-0.38978432947114838</v>
      </c>
      <c r="E608" s="105"/>
      <c r="F608" s="105"/>
      <c r="G608" s="98"/>
    </row>
    <row r="609" spans="1:7" ht="15" thickBot="1">
      <c r="A609" s="97">
        <v>39805</v>
      </c>
      <c r="B609" s="98">
        <v>1.2517</v>
      </c>
      <c r="C609" s="98">
        <v>2.0817000000000001</v>
      </c>
      <c r="D609" s="173">
        <f>IF(C609&lt;MAX($C$3:C609),C609/MAX($C$3:C609)-1,0)</f>
        <v>-0.40297694160835151</v>
      </c>
      <c r="E609" s="105"/>
      <c r="F609" s="105"/>
      <c r="G609" s="98"/>
    </row>
    <row r="610" spans="1:7" ht="15" thickBot="1">
      <c r="A610" s="97">
        <v>39806</v>
      </c>
      <c r="B610" s="98">
        <v>1.2468999999999999</v>
      </c>
      <c r="C610" s="98">
        <v>2.0769000000000002</v>
      </c>
      <c r="D610" s="173">
        <f>IF(C610&lt;MAX($C$3:C610),C610/MAX($C$3:C610)-1,0)</f>
        <v>-0.40435356200527706</v>
      </c>
      <c r="E610" s="105"/>
      <c r="F610" s="105"/>
      <c r="G610" s="98"/>
    </row>
    <row r="611" spans="1:7" ht="15" thickBot="1">
      <c r="A611" s="97">
        <v>39807</v>
      </c>
      <c r="B611" s="98">
        <v>1.2399</v>
      </c>
      <c r="C611" s="98">
        <v>2.0699000000000001</v>
      </c>
      <c r="D611" s="173">
        <f>IF(C611&lt;MAX($C$3:C611),C611/MAX($C$3:C611)-1,0)</f>
        <v>-0.40636113341746016</v>
      </c>
      <c r="E611" s="105"/>
      <c r="F611" s="105"/>
      <c r="G611" s="98"/>
    </row>
    <row r="612" spans="1:7" ht="15" thickBot="1">
      <c r="A612" s="97">
        <v>39808</v>
      </c>
      <c r="B612" s="98">
        <v>1.2282</v>
      </c>
      <c r="C612" s="98">
        <v>2.0581999999999998</v>
      </c>
      <c r="D612" s="173">
        <f>IF(C612&lt;MAX($C$3:C612),C612/MAX($C$3:C612)-1,0)</f>
        <v>-0.40971664563496624</v>
      </c>
      <c r="E612" s="105"/>
      <c r="F612" s="105"/>
      <c r="G612" s="98"/>
    </row>
    <row r="613" spans="1:7" ht="15" thickBot="1">
      <c r="A613" s="97">
        <v>39811</v>
      </c>
      <c r="B613" s="98">
        <v>1.2237</v>
      </c>
      <c r="C613" s="98">
        <v>2.0537000000000001</v>
      </c>
      <c r="D613" s="173">
        <f>IF(C613&lt;MAX($C$3:C613),C613/MAX($C$3:C613)-1,0)</f>
        <v>-0.41100722725708383</v>
      </c>
      <c r="E613" s="105"/>
      <c r="F613" s="105"/>
      <c r="G613" s="98"/>
    </row>
    <row r="614" spans="1:7" ht="15" thickBot="1">
      <c r="A614" s="97">
        <v>39812</v>
      </c>
      <c r="B614" s="98">
        <v>1.2142999999999999</v>
      </c>
      <c r="C614" s="98">
        <v>2.0442999999999998</v>
      </c>
      <c r="D614" s="173">
        <f>IF(C614&lt;MAX($C$3:C614),C614/MAX($C$3:C614)-1,0)</f>
        <v>-0.41370310886772976</v>
      </c>
      <c r="E614" s="105"/>
      <c r="F614" s="105"/>
      <c r="G614" s="98"/>
    </row>
    <row r="615" spans="1:7" ht="15" thickBot="1">
      <c r="A615" s="97">
        <v>39813</v>
      </c>
      <c r="B615" s="98">
        <v>1.2083999999999999</v>
      </c>
      <c r="C615" s="98">
        <v>2.0384000000000002</v>
      </c>
      <c r="D615" s="173">
        <f>IF(C615&lt;MAX($C$3:C615),C615/MAX($C$3:C615)-1,0)</f>
        <v>-0.41539520477228398</v>
      </c>
      <c r="E615" s="105"/>
      <c r="F615" s="105"/>
      <c r="G615" s="98"/>
    </row>
    <row r="616" spans="1:7" ht="15" thickBot="1">
      <c r="A616" s="97">
        <v>39818</v>
      </c>
      <c r="B616" s="98">
        <v>1.2251000000000001</v>
      </c>
      <c r="C616" s="98">
        <v>2.0550999999999999</v>
      </c>
      <c r="D616" s="173">
        <f>IF(C616&lt;MAX($C$3:C616),C616/MAX($C$3:C616)-1,0)</f>
        <v>-0.41060571297464732</v>
      </c>
      <c r="E616" s="105"/>
      <c r="F616" s="105"/>
      <c r="G616" s="98"/>
    </row>
    <row r="617" spans="1:7" ht="15" thickBot="1">
      <c r="A617" s="97">
        <v>39819</v>
      </c>
      <c r="B617" s="98">
        <v>1.2468999999999999</v>
      </c>
      <c r="C617" s="98">
        <v>2.0769000000000002</v>
      </c>
      <c r="D617" s="173">
        <f>IF(C617&lt;MAX($C$3:C617),C617/MAX($C$3:C617)-1,0)</f>
        <v>-0.40435356200527706</v>
      </c>
      <c r="E617" s="105"/>
      <c r="F617" s="105"/>
      <c r="G617" s="98"/>
    </row>
    <row r="618" spans="1:7" ht="15" thickBot="1">
      <c r="A618" s="97">
        <v>39820</v>
      </c>
      <c r="B618" s="98">
        <v>1.2363999999999999</v>
      </c>
      <c r="C618" s="98">
        <v>2.0663999999999998</v>
      </c>
      <c r="D618" s="173">
        <f>IF(C618&lt;MAX($C$3:C618),C618/MAX($C$3:C618)-1,0)</f>
        <v>-0.40736491912355177</v>
      </c>
      <c r="E618" s="105"/>
      <c r="F618" s="105"/>
      <c r="G618" s="98"/>
    </row>
    <row r="619" spans="1:7" ht="15" thickBot="1">
      <c r="A619" s="97">
        <v>39821</v>
      </c>
      <c r="B619" s="98">
        <v>1.2172000000000001</v>
      </c>
      <c r="C619" s="98">
        <v>2.0472000000000001</v>
      </c>
      <c r="D619" s="173">
        <f>IF(C619&lt;MAX($C$3:C619),C619/MAX($C$3:C619)-1,0)</f>
        <v>-0.41287140071125383</v>
      </c>
      <c r="E619" s="105"/>
      <c r="F619" s="105"/>
      <c r="G619" s="98"/>
    </row>
    <row r="620" spans="1:7" ht="15" thickBot="1">
      <c r="A620" s="97">
        <v>39822</v>
      </c>
      <c r="B620" s="98">
        <v>1.2333000000000001</v>
      </c>
      <c r="C620" s="98">
        <v>2.0632999999999999</v>
      </c>
      <c r="D620" s="173">
        <f>IF(C620&lt;MAX($C$3:C620),C620/MAX($C$3:C620)-1,0)</f>
        <v>-0.40825398646323285</v>
      </c>
      <c r="E620" s="105"/>
      <c r="F620" s="105"/>
      <c r="G620" s="98"/>
    </row>
    <row r="621" spans="1:7" ht="15" thickBot="1">
      <c r="A621" s="97">
        <v>39825</v>
      </c>
      <c r="B621" s="98">
        <v>1.2343999999999999</v>
      </c>
      <c r="C621" s="98">
        <v>2.0644</v>
      </c>
      <c r="D621" s="173">
        <f>IF(C621&lt;MAX($C$3:C621),C621/MAX($C$3:C621)-1,0)</f>
        <v>-0.40793851095560396</v>
      </c>
      <c r="E621" s="105"/>
      <c r="F621" s="105"/>
      <c r="G621" s="102"/>
    </row>
    <row r="622" spans="1:7" ht="15" thickBot="1">
      <c r="A622" s="101">
        <v>39826</v>
      </c>
      <c r="B622" s="98">
        <v>1.2038</v>
      </c>
      <c r="C622" s="98">
        <v>2.0337999999999998</v>
      </c>
      <c r="D622" s="173">
        <f>IF(C622&lt;MAX($C$3:C622),C622/MAX($C$3:C622)-1,0)</f>
        <v>-0.41671446598600448</v>
      </c>
      <c r="E622" s="99"/>
      <c r="F622" s="99"/>
      <c r="G622" s="98"/>
    </row>
    <row r="623" spans="1:7" ht="15" thickBot="1">
      <c r="A623" s="97">
        <v>39827</v>
      </c>
      <c r="B623" s="98">
        <v>1.2478</v>
      </c>
      <c r="C623" s="98">
        <v>2.0777999999999999</v>
      </c>
      <c r="D623" s="173">
        <f>IF(C623&lt;MAX($C$3:C623),C623/MAX($C$3:C623)-1,0)</f>
        <v>-0.40409544568085354</v>
      </c>
      <c r="E623" s="105"/>
      <c r="F623" s="105"/>
      <c r="G623" s="98"/>
    </row>
    <row r="624" spans="1:7" ht="15" thickBot="1">
      <c r="A624" s="97">
        <v>39828</v>
      </c>
      <c r="B624" s="98">
        <v>1.2408999999999999</v>
      </c>
      <c r="C624" s="98">
        <v>2.0709</v>
      </c>
      <c r="D624" s="173">
        <f>IF(C624&lt;MAX($C$3:C624),C624/MAX($C$3:C624)-1,0)</f>
        <v>-0.40607433750143396</v>
      </c>
      <c r="E624" s="105"/>
      <c r="F624" s="105"/>
      <c r="G624" s="98"/>
    </row>
    <row r="625" spans="1:7" ht="15" thickBot="1">
      <c r="A625" s="97">
        <v>39829</v>
      </c>
      <c r="B625" s="98">
        <v>1.2627999999999999</v>
      </c>
      <c r="C625" s="98">
        <v>2.0928</v>
      </c>
      <c r="D625" s="173">
        <f>IF(C625&lt;MAX($C$3:C625),C625/MAX($C$3:C625)-1,0)</f>
        <v>-0.39979350694046123</v>
      </c>
      <c r="E625" s="105"/>
      <c r="F625" s="105"/>
      <c r="G625" s="98"/>
    </row>
    <row r="626" spans="1:7" ht="15" thickBot="1">
      <c r="A626" s="97">
        <v>39832</v>
      </c>
      <c r="B626" s="98">
        <v>1.2727999999999999</v>
      </c>
      <c r="C626" s="98">
        <v>2.1027999999999998</v>
      </c>
      <c r="D626" s="173">
        <f>IF(C626&lt;MAX($C$3:C626),C626/MAX($C$3:C626)-1,0)</f>
        <v>-0.39692554778019973</v>
      </c>
      <c r="E626" s="105"/>
      <c r="F626" s="105"/>
      <c r="G626" s="98"/>
    </row>
    <row r="627" spans="1:7" ht="15" thickBot="1">
      <c r="A627" s="97">
        <v>39833</v>
      </c>
      <c r="B627" s="98">
        <v>1.2734000000000001</v>
      </c>
      <c r="C627" s="98">
        <v>2.1034000000000002</v>
      </c>
      <c r="D627" s="173">
        <f>IF(C627&lt;MAX($C$3:C627),C627/MAX($C$3:C627)-1,0)</f>
        <v>-0.39675347023058394</v>
      </c>
      <c r="E627" s="105"/>
      <c r="F627" s="105"/>
      <c r="G627" s="98"/>
    </row>
    <row r="628" spans="1:7" ht="15" thickBot="1">
      <c r="A628" s="97">
        <v>39834</v>
      </c>
      <c r="B628" s="98">
        <v>1.2786</v>
      </c>
      <c r="C628" s="98">
        <v>2.1086</v>
      </c>
      <c r="D628" s="173">
        <f>IF(C628&lt;MAX($C$3:C628),C628/MAX($C$3:C628)-1,0)</f>
        <v>-0.39526213146724787</v>
      </c>
      <c r="E628" s="105"/>
      <c r="F628" s="105"/>
      <c r="G628" s="98"/>
    </row>
    <row r="629" spans="1:7" ht="15" thickBot="1">
      <c r="A629" s="97">
        <v>39835</v>
      </c>
      <c r="B629" s="98">
        <v>1.2985</v>
      </c>
      <c r="C629" s="98">
        <v>2.1284999999999998</v>
      </c>
      <c r="D629" s="173">
        <f>IF(C629&lt;MAX($C$3:C629),C629/MAX($C$3:C629)-1,0)</f>
        <v>-0.38955489273832744</v>
      </c>
      <c r="E629" s="105"/>
      <c r="F629" s="105"/>
      <c r="G629" s="98"/>
    </row>
    <row r="630" spans="1:7" ht="15" thickBot="1">
      <c r="A630" s="97">
        <v>39836</v>
      </c>
      <c r="B630" s="98">
        <v>1.2916000000000001</v>
      </c>
      <c r="C630" s="98">
        <v>2.1215999999999999</v>
      </c>
      <c r="D630" s="173">
        <f>IF(C630&lt;MAX($C$3:C630),C630/MAX($C$3:C630)-1,0)</f>
        <v>-0.39153378455890797</v>
      </c>
      <c r="E630" s="105"/>
      <c r="F630" s="105"/>
      <c r="G630" s="98"/>
    </row>
    <row r="631" spans="1:7" ht="15" thickBot="1">
      <c r="A631" s="97">
        <v>39846</v>
      </c>
      <c r="B631" s="98">
        <v>1.2949999999999999</v>
      </c>
      <c r="C631" s="98">
        <v>2.125</v>
      </c>
      <c r="D631" s="173">
        <f>IF(C631&lt;MAX($C$3:C631),C631/MAX($C$3:C631)-1,0)</f>
        <v>-0.39055867844441894</v>
      </c>
      <c r="E631" s="105"/>
      <c r="F631" s="105"/>
      <c r="G631" s="98"/>
    </row>
    <row r="632" spans="1:7" ht="15" thickBot="1">
      <c r="A632" s="97">
        <v>39847</v>
      </c>
      <c r="B632" s="98">
        <v>1.3187</v>
      </c>
      <c r="C632" s="98">
        <v>2.1486999999999998</v>
      </c>
      <c r="D632" s="173">
        <f>IF(C632&lt;MAX($C$3:C632),C632/MAX($C$3:C632)-1,0)</f>
        <v>-0.38376161523459917</v>
      </c>
      <c r="E632" s="105"/>
      <c r="F632" s="105"/>
      <c r="G632" s="98"/>
    </row>
    <row r="633" spans="1:7" ht="15" thickBot="1">
      <c r="A633" s="97">
        <v>39848</v>
      </c>
      <c r="B633" s="98">
        <v>1.3540000000000001</v>
      </c>
      <c r="C633" s="98">
        <v>2.1840000000000002</v>
      </c>
      <c r="D633" s="173">
        <f>IF(C633&lt;MAX($C$3:C633),C633/MAX($C$3:C633)-1,0)</f>
        <v>-0.37363771939887569</v>
      </c>
      <c r="E633" s="105"/>
      <c r="F633" s="105"/>
      <c r="G633" s="98"/>
    </row>
    <row r="634" spans="1:7" ht="15" thickBot="1">
      <c r="A634" s="97">
        <v>39849</v>
      </c>
      <c r="B634" s="98">
        <v>1.3446</v>
      </c>
      <c r="C634" s="98">
        <v>2.1745999999999999</v>
      </c>
      <c r="D634" s="173">
        <f>IF(C634&lt;MAX($C$3:C634),C634/MAX($C$3:C634)-1,0)</f>
        <v>-0.37633360100952173</v>
      </c>
      <c r="E634" s="105"/>
      <c r="F634" s="105"/>
      <c r="G634" s="98"/>
    </row>
    <row r="635" spans="1:7" ht="15" thickBot="1">
      <c r="A635" s="97">
        <v>39850</v>
      </c>
      <c r="B635" s="98">
        <v>1.4006000000000001</v>
      </c>
      <c r="C635" s="98">
        <v>2.2305999999999999</v>
      </c>
      <c r="D635" s="173">
        <f>IF(C635&lt;MAX($C$3:C635),C635/MAX($C$3:C635)-1,0)</f>
        <v>-0.36027302971205699</v>
      </c>
      <c r="E635" s="105"/>
      <c r="F635" s="105"/>
      <c r="G635" s="98"/>
    </row>
    <row r="636" spans="1:7" ht="15" thickBot="1">
      <c r="A636" s="97">
        <v>39853</v>
      </c>
      <c r="B636" s="98">
        <v>1.4369000000000001</v>
      </c>
      <c r="C636" s="98">
        <v>2.2669000000000001</v>
      </c>
      <c r="D636" s="173">
        <f>IF(C636&lt;MAX($C$3:C636),C636/MAX($C$3:C636)-1,0)</f>
        <v>-0.34986233796030741</v>
      </c>
      <c r="E636" s="105"/>
      <c r="F636" s="105"/>
      <c r="G636" s="98"/>
    </row>
    <row r="637" spans="1:7" ht="15" thickBot="1">
      <c r="A637" s="97">
        <v>39854</v>
      </c>
      <c r="B637" s="98">
        <v>1.4576</v>
      </c>
      <c r="C637" s="98">
        <v>2.2875999999999999</v>
      </c>
      <c r="D637" s="173">
        <f>IF(C637&lt;MAX($C$3:C637),C637/MAX($C$3:C637)-1,0)</f>
        <v>-0.34392566249856604</v>
      </c>
      <c r="E637" s="105"/>
      <c r="F637" s="105"/>
      <c r="G637" s="98"/>
    </row>
    <row r="638" spans="1:7" ht="15" thickBot="1">
      <c r="A638" s="97">
        <v>39855</v>
      </c>
      <c r="B638" s="98">
        <v>1.4509000000000001</v>
      </c>
      <c r="C638" s="98">
        <v>2.2808999999999999</v>
      </c>
      <c r="D638" s="173">
        <f>IF(C638&lt;MAX($C$3:C638),C638/MAX($C$3:C638)-1,0)</f>
        <v>-0.34584719513594131</v>
      </c>
      <c r="E638" s="105"/>
      <c r="F638" s="105"/>
      <c r="G638" s="98"/>
    </row>
    <row r="639" spans="1:7" ht="15" thickBot="1">
      <c r="A639" s="97">
        <v>39856</v>
      </c>
      <c r="B639" s="98">
        <v>1.4557</v>
      </c>
      <c r="C639" s="98">
        <v>2.2856999999999998</v>
      </c>
      <c r="D639" s="173">
        <f>IF(C639&lt;MAX($C$3:C639),C639/MAX($C$3:C639)-1,0)</f>
        <v>-0.34447057473901577</v>
      </c>
      <c r="E639" s="105"/>
      <c r="F639" s="105"/>
      <c r="G639" s="98"/>
    </row>
    <row r="640" spans="1:7" ht="15" thickBot="1">
      <c r="A640" s="97">
        <v>39857</v>
      </c>
      <c r="B640" s="98">
        <v>1.4948999999999999</v>
      </c>
      <c r="C640" s="98">
        <v>2.3249</v>
      </c>
      <c r="D640" s="173">
        <f>IF(C640&lt;MAX($C$3:C640),C640/MAX($C$3:C640)-1,0)</f>
        <v>-0.33322817483079048</v>
      </c>
      <c r="E640" s="105"/>
      <c r="F640" s="105"/>
      <c r="G640" s="98"/>
    </row>
    <row r="641" spans="1:7" ht="15" thickBot="1">
      <c r="A641" s="97">
        <v>39860</v>
      </c>
      <c r="B641" s="98">
        <v>1.5063</v>
      </c>
      <c r="C641" s="98">
        <v>2.3363</v>
      </c>
      <c r="D641" s="173">
        <f>IF(C641&lt;MAX($C$3:C641),C641/MAX($C$3:C641)-1,0)</f>
        <v>-0.32995870138809225</v>
      </c>
      <c r="E641" s="105"/>
      <c r="F641" s="105"/>
      <c r="G641" s="102"/>
    </row>
    <row r="642" spans="1:7" ht="15" thickBot="1">
      <c r="A642" s="101">
        <v>39861</v>
      </c>
      <c r="B642" s="98">
        <v>1.4561999999999999</v>
      </c>
      <c r="C642" s="98">
        <v>2.2862</v>
      </c>
      <c r="D642" s="173">
        <f>IF(C642&lt;MAX($C$3:C642),C642/MAX($C$3:C642)-1,0)</f>
        <v>-0.34432717678100266</v>
      </c>
      <c r="E642" s="99"/>
      <c r="F642" s="99"/>
      <c r="G642" s="98"/>
    </row>
    <row r="643" spans="1:7" ht="15" thickBot="1">
      <c r="A643" s="97">
        <v>39862</v>
      </c>
      <c r="B643" s="98">
        <v>1.4079999999999999</v>
      </c>
      <c r="C643" s="98">
        <v>2.238</v>
      </c>
      <c r="D643" s="173">
        <f>IF(C643&lt;MAX($C$3:C643),C643/MAX($C$3:C643)-1,0)</f>
        <v>-0.35815073993346336</v>
      </c>
      <c r="E643" s="105"/>
      <c r="F643" s="105"/>
      <c r="G643" s="98"/>
    </row>
    <row r="644" spans="1:7" ht="15" thickBot="1">
      <c r="A644" s="97">
        <v>39863</v>
      </c>
      <c r="B644" s="98">
        <v>1.4194</v>
      </c>
      <c r="C644" s="98">
        <v>2.2494000000000001</v>
      </c>
      <c r="D644" s="173">
        <f>IF(C644&lt;MAX($C$3:C644),C644/MAX($C$3:C644)-1,0)</f>
        <v>-0.35488126649076512</v>
      </c>
      <c r="E644" s="105"/>
      <c r="F644" s="105"/>
      <c r="G644" s="98"/>
    </row>
    <row r="645" spans="1:7" ht="15" thickBot="1">
      <c r="A645" s="97">
        <v>39864</v>
      </c>
      <c r="B645" s="98">
        <v>1.4406000000000001</v>
      </c>
      <c r="C645" s="98">
        <v>2.2706</v>
      </c>
      <c r="D645" s="173">
        <f>IF(C645&lt;MAX($C$3:C645),C645/MAX($C$3:C645)-1,0)</f>
        <v>-0.34880119307101065</v>
      </c>
      <c r="E645" s="105"/>
      <c r="F645" s="105"/>
      <c r="G645" s="98"/>
    </row>
    <row r="646" spans="1:7" ht="15" thickBot="1">
      <c r="A646" s="97">
        <v>39867</v>
      </c>
      <c r="B646" s="98">
        <v>1.4847999999999999</v>
      </c>
      <c r="C646" s="98">
        <v>2.3148</v>
      </c>
      <c r="D646" s="173">
        <f>IF(C646&lt;MAX($C$3:C646),C646/MAX($C$3:C646)-1,0)</f>
        <v>-0.33612481358265467</v>
      </c>
      <c r="E646" s="105"/>
      <c r="F646" s="105"/>
      <c r="G646" s="98"/>
    </row>
    <row r="647" spans="1:7" ht="15" thickBot="1">
      <c r="A647" s="97">
        <v>39868</v>
      </c>
      <c r="B647" s="98">
        <v>1.4394</v>
      </c>
      <c r="C647" s="98">
        <v>2.2694000000000001</v>
      </c>
      <c r="D647" s="173">
        <f>IF(C647&lt;MAX($C$3:C647),C647/MAX($C$3:C647)-1,0)</f>
        <v>-0.34914534817024201</v>
      </c>
      <c r="E647" s="105"/>
      <c r="F647" s="105"/>
      <c r="G647" s="98"/>
    </row>
    <row r="648" spans="1:7" ht="15" thickBot="1">
      <c r="A648" s="97">
        <v>39869</v>
      </c>
      <c r="B648" s="98">
        <v>1.4265000000000001</v>
      </c>
      <c r="C648" s="98">
        <v>2.2565</v>
      </c>
      <c r="D648" s="173">
        <f>IF(C648&lt;MAX($C$3:C648),C648/MAX($C$3:C648)-1,0)</f>
        <v>-0.35284501548697955</v>
      </c>
      <c r="E648" s="105"/>
      <c r="F648" s="105"/>
      <c r="G648" s="98"/>
    </row>
    <row r="649" spans="1:7" ht="15" thickBot="1">
      <c r="A649" s="97">
        <v>39870</v>
      </c>
      <c r="B649" s="98">
        <v>1.3620000000000001</v>
      </c>
      <c r="C649" s="98">
        <v>2.1920000000000002</v>
      </c>
      <c r="D649" s="173">
        <f>IF(C649&lt;MAX($C$3:C649),C649/MAX($C$3:C649)-1,0)</f>
        <v>-0.37134335207066649</v>
      </c>
      <c r="E649" s="105"/>
      <c r="F649" s="105"/>
      <c r="G649" s="98"/>
    </row>
    <row r="650" spans="1:7" ht="15" thickBot="1">
      <c r="A650" s="97">
        <v>39871</v>
      </c>
      <c r="B650" s="98">
        <v>1.3362000000000001</v>
      </c>
      <c r="C650" s="98">
        <v>2.1661999999999999</v>
      </c>
      <c r="D650" s="173">
        <f>IF(C650&lt;MAX($C$3:C650),C650/MAX($C$3:C650)-1,0)</f>
        <v>-0.37874268670414135</v>
      </c>
      <c r="E650" s="105"/>
      <c r="F650" s="105"/>
      <c r="G650" s="98"/>
    </row>
    <row r="651" spans="1:7" ht="15" thickBot="1">
      <c r="A651" s="97">
        <v>39874</v>
      </c>
      <c r="B651" s="98">
        <v>1.3569</v>
      </c>
      <c r="C651" s="98">
        <v>2.1869000000000001</v>
      </c>
      <c r="D651" s="173">
        <f>IF(C651&lt;MAX($C$3:C651),C651/MAX($C$3:C651)-1,0)</f>
        <v>-0.37280601124239987</v>
      </c>
      <c r="E651" s="105"/>
      <c r="F651" s="105"/>
      <c r="G651" s="98"/>
    </row>
    <row r="652" spans="1:7" ht="15" thickBot="1">
      <c r="A652" s="97">
        <v>39875</v>
      </c>
      <c r="B652" s="98">
        <v>1.351</v>
      </c>
      <c r="C652" s="98">
        <v>2.181</v>
      </c>
      <c r="D652" s="173">
        <f>IF(C652&lt;MAX($C$3:C652),C652/MAX($C$3:C652)-1,0)</f>
        <v>-0.3744981071469542</v>
      </c>
      <c r="E652" s="105"/>
      <c r="F652" s="105"/>
      <c r="G652" s="98"/>
    </row>
    <row r="653" spans="1:7" ht="15" thickBot="1">
      <c r="A653" s="97">
        <v>39876</v>
      </c>
      <c r="B653" s="98">
        <v>1.4121999999999999</v>
      </c>
      <c r="C653" s="98">
        <v>2.2422</v>
      </c>
      <c r="D653" s="173">
        <f>IF(C653&lt;MAX($C$3:C653),C653/MAX($C$3:C653)-1,0)</f>
        <v>-0.35694619708615349</v>
      </c>
      <c r="E653" s="105"/>
      <c r="F653" s="105"/>
      <c r="G653" s="98"/>
    </row>
    <row r="654" spans="1:7" ht="15" thickBot="1">
      <c r="A654" s="97">
        <v>39877</v>
      </c>
      <c r="B654" s="98">
        <v>1.4115</v>
      </c>
      <c r="C654" s="98">
        <v>2.2414999999999998</v>
      </c>
      <c r="D654" s="173">
        <f>IF(C654&lt;MAX($C$3:C654),C654/MAX($C$3:C654)-1,0)</f>
        <v>-0.35714695422737186</v>
      </c>
      <c r="E654" s="105"/>
      <c r="F654" s="105"/>
      <c r="G654" s="98"/>
    </row>
    <row r="655" spans="1:7" ht="15" thickBot="1">
      <c r="A655" s="97">
        <v>39878</v>
      </c>
      <c r="B655" s="98">
        <v>1.4146000000000001</v>
      </c>
      <c r="C655" s="98">
        <v>2.2446000000000002</v>
      </c>
      <c r="D655" s="173">
        <f>IF(C655&lt;MAX($C$3:C655),C655/MAX($C$3:C655)-1,0)</f>
        <v>-0.35625788688769067</v>
      </c>
      <c r="E655" s="105"/>
      <c r="F655" s="105"/>
      <c r="G655" s="98"/>
    </row>
    <row r="656" spans="1:7" ht="15" thickBot="1">
      <c r="A656" s="97">
        <v>39881</v>
      </c>
      <c r="B656" s="98">
        <v>1.3826000000000001</v>
      </c>
      <c r="C656" s="98">
        <v>2.2126000000000001</v>
      </c>
      <c r="D656" s="173">
        <f>IF(C656&lt;MAX($C$3:C656),C656/MAX($C$3:C656)-1,0)</f>
        <v>-0.36543535620052769</v>
      </c>
      <c r="E656" s="105"/>
      <c r="F656" s="105"/>
      <c r="G656" s="98"/>
    </row>
    <row r="657" spans="1:7" ht="15" thickBot="1">
      <c r="A657" s="97">
        <v>39882</v>
      </c>
      <c r="B657" s="98">
        <v>1.3864000000000001</v>
      </c>
      <c r="C657" s="98">
        <v>2.2164000000000001</v>
      </c>
      <c r="D657" s="173">
        <f>IF(C657&lt;MAX($C$3:C657),C657/MAX($C$3:C657)-1,0)</f>
        <v>-0.36434553171962825</v>
      </c>
      <c r="E657" s="105"/>
      <c r="F657" s="105"/>
      <c r="G657" s="98"/>
    </row>
    <row r="658" spans="1:7" ht="15" thickBot="1">
      <c r="A658" s="97">
        <v>39883</v>
      </c>
      <c r="B658" s="98">
        <v>1.3774999999999999</v>
      </c>
      <c r="C658" s="98">
        <v>2.2075</v>
      </c>
      <c r="D658" s="173">
        <f>IF(C658&lt;MAX($C$3:C658),C658/MAX($C$3:C658)-1,0)</f>
        <v>-0.36689801537226108</v>
      </c>
      <c r="E658" s="105"/>
      <c r="F658" s="105"/>
      <c r="G658" s="98"/>
    </row>
    <row r="659" spans="1:7" ht="15" thickBot="1">
      <c r="A659" s="97">
        <v>39884</v>
      </c>
      <c r="B659" s="98">
        <v>1.3835999999999999</v>
      </c>
      <c r="C659" s="98">
        <v>2.2136</v>
      </c>
      <c r="D659" s="173">
        <f>IF(C659&lt;MAX($C$3:C659),C659/MAX($C$3:C659)-1,0)</f>
        <v>-0.3651485602845016</v>
      </c>
      <c r="E659" s="105"/>
      <c r="F659" s="105"/>
      <c r="G659" s="98"/>
    </row>
    <row r="660" spans="1:7" ht="15" thickBot="1">
      <c r="A660" s="97">
        <v>39885</v>
      </c>
      <c r="B660" s="98">
        <v>1.3716999999999999</v>
      </c>
      <c r="C660" s="98">
        <v>2.2017000000000002</v>
      </c>
      <c r="D660" s="173">
        <f>IF(C660&lt;MAX($C$3:C660),C660/MAX($C$3:C660)-1,0)</f>
        <v>-0.36856143168521271</v>
      </c>
      <c r="E660" s="105"/>
      <c r="F660" s="105"/>
      <c r="G660" s="98"/>
    </row>
    <row r="661" spans="1:7" ht="15" thickBot="1">
      <c r="A661" s="97">
        <v>39888</v>
      </c>
      <c r="B661" s="98">
        <v>1.3909</v>
      </c>
      <c r="C661" s="98">
        <v>2.2208999999999999</v>
      </c>
      <c r="D661" s="173">
        <f>IF(C661&lt;MAX($C$3:C661),C661/MAX($C$3:C661)-1,0)</f>
        <v>-0.36305495009751065</v>
      </c>
      <c r="E661" s="105"/>
      <c r="F661" s="105"/>
      <c r="G661" s="102"/>
    </row>
    <row r="662" spans="1:7" ht="15" thickBot="1">
      <c r="A662" s="101">
        <v>39889</v>
      </c>
      <c r="B662" s="98">
        <v>1.4271</v>
      </c>
      <c r="C662" s="98">
        <v>2.2570999999999999</v>
      </c>
      <c r="D662" s="173">
        <f>IF(C662&lt;MAX($C$3:C662),C662/MAX($C$3:C662)-1,0)</f>
        <v>-0.35267293793736387</v>
      </c>
      <c r="E662" s="99"/>
      <c r="F662" s="99"/>
      <c r="G662" s="98"/>
    </row>
    <row r="663" spans="1:7" ht="15" thickBot="1">
      <c r="A663" s="97">
        <v>39890</v>
      </c>
      <c r="B663" s="98">
        <v>1.4307000000000001</v>
      </c>
      <c r="C663" s="98">
        <v>2.2606999999999999</v>
      </c>
      <c r="D663" s="173">
        <f>IF(C663&lt;MAX($C$3:C663),C663/MAX($C$3:C663)-1,0)</f>
        <v>-0.35164047263966969</v>
      </c>
      <c r="E663" s="105"/>
      <c r="F663" s="105"/>
      <c r="G663" s="98"/>
    </row>
    <row r="664" spans="1:7" ht="15" thickBot="1">
      <c r="A664" s="97">
        <v>39891</v>
      </c>
      <c r="B664" s="98">
        <v>1.4426000000000001</v>
      </c>
      <c r="C664" s="98">
        <v>2.2726000000000002</v>
      </c>
      <c r="D664" s="173">
        <f>IF(C664&lt;MAX($C$3:C664),C664/MAX($C$3:C664)-1,0)</f>
        <v>-0.34822760123895835</v>
      </c>
      <c r="E664" s="105"/>
      <c r="F664" s="105"/>
      <c r="G664" s="98"/>
    </row>
    <row r="665" spans="1:7" ht="15" thickBot="1">
      <c r="A665" s="97">
        <v>39892</v>
      </c>
      <c r="B665" s="98">
        <v>1.4302999999999999</v>
      </c>
      <c r="C665" s="98">
        <v>2.2603</v>
      </c>
      <c r="D665" s="173">
        <f>IF(C665&lt;MAX($C$3:C665),C665/MAX($C$3:C665)-1,0)</f>
        <v>-0.3517551910060801</v>
      </c>
      <c r="E665" s="105"/>
      <c r="F665" s="105"/>
      <c r="G665" s="98"/>
    </row>
    <row r="666" spans="1:7" ht="15" thickBot="1">
      <c r="A666" s="97">
        <v>39895</v>
      </c>
      <c r="B666" s="98">
        <v>1.4614</v>
      </c>
      <c r="C666" s="98">
        <v>2.2913999999999999</v>
      </c>
      <c r="D666" s="173">
        <f>IF(C666&lt;MAX($C$3:C666),C666/MAX($C$3:C666)-1,0)</f>
        <v>-0.34283583801766671</v>
      </c>
      <c r="E666" s="105"/>
      <c r="F666" s="105"/>
      <c r="G666" s="98"/>
    </row>
    <row r="667" spans="1:7" ht="15" thickBot="1">
      <c r="A667" s="97">
        <v>39896</v>
      </c>
      <c r="B667" s="98">
        <v>1.47</v>
      </c>
      <c r="C667" s="98">
        <v>2.2999999999999998</v>
      </c>
      <c r="D667" s="173">
        <f>IF(C667&lt;MAX($C$3:C667),C667/MAX($C$3:C667)-1,0)</f>
        <v>-0.34036939313984171</v>
      </c>
      <c r="E667" s="105"/>
      <c r="F667" s="105"/>
      <c r="G667" s="98"/>
    </row>
    <row r="668" spans="1:7" ht="15" thickBot="1">
      <c r="A668" s="97">
        <v>39897</v>
      </c>
      <c r="B668" s="98">
        <v>1.4447000000000001</v>
      </c>
      <c r="C668" s="98">
        <v>2.2747000000000002</v>
      </c>
      <c r="D668" s="173">
        <f>IF(C668&lt;MAX($C$3:C668),C668/MAX($C$3:C668)-1,0)</f>
        <v>-0.34762532981530336</v>
      </c>
      <c r="E668" s="105"/>
      <c r="F668" s="105"/>
      <c r="G668" s="98"/>
    </row>
    <row r="669" spans="1:7" ht="15" thickBot="1">
      <c r="A669" s="97">
        <v>39898</v>
      </c>
      <c r="B669" s="98">
        <v>1.4757</v>
      </c>
      <c r="C669" s="98">
        <v>2.3056999999999999</v>
      </c>
      <c r="D669" s="173">
        <f>IF(C669&lt;MAX($C$3:C669),C669/MAX($C$3:C669)-1,0)</f>
        <v>-0.33873465641849265</v>
      </c>
      <c r="E669" s="105"/>
      <c r="F669" s="105"/>
      <c r="G669" s="98"/>
    </row>
    <row r="670" spans="1:7" ht="15" thickBot="1">
      <c r="A670" s="97">
        <v>39899</v>
      </c>
      <c r="B670" s="98">
        <v>1.472</v>
      </c>
      <c r="C670" s="98">
        <v>2.302</v>
      </c>
      <c r="D670" s="173">
        <f>IF(C670&lt;MAX($C$3:C670),C670/MAX($C$3:C670)-1,0)</f>
        <v>-0.33979580130778941</v>
      </c>
      <c r="E670" s="105"/>
      <c r="F670" s="105"/>
      <c r="G670" s="98"/>
    </row>
    <row r="671" spans="1:7" ht="15" thickBot="1">
      <c r="A671" s="97">
        <v>39902</v>
      </c>
      <c r="B671" s="98">
        <v>1.4545999999999999</v>
      </c>
      <c r="C671" s="98">
        <v>2.2846000000000002</v>
      </c>
      <c r="D671" s="173">
        <f>IF(C671&lt;MAX($C$3:C671),C671/MAX($C$3:C671)-1,0)</f>
        <v>-0.34478605024664444</v>
      </c>
      <c r="E671" s="105"/>
      <c r="F671" s="105"/>
      <c r="G671" s="98"/>
    </row>
    <row r="672" spans="1:7" ht="15" thickBot="1">
      <c r="A672" s="97">
        <v>39903</v>
      </c>
      <c r="B672" s="98">
        <v>1.4617</v>
      </c>
      <c r="C672" s="98">
        <v>2.2917000000000001</v>
      </c>
      <c r="D672" s="173">
        <f>IF(C672&lt;MAX($C$3:C672),C672/MAX($C$3:C672)-1,0)</f>
        <v>-0.34274979924285875</v>
      </c>
      <c r="E672" s="105"/>
      <c r="F672" s="105"/>
      <c r="G672" s="98"/>
    </row>
    <row r="673" spans="1:7" ht="15" thickBot="1">
      <c r="A673" s="97">
        <v>39904</v>
      </c>
      <c r="B673" s="98">
        <v>1.4991000000000001</v>
      </c>
      <c r="C673" s="98">
        <v>2.3290999999999999</v>
      </c>
      <c r="D673" s="173">
        <f>IF(C673&lt;MAX($C$3:C673),C673/MAX($C$3:C673)-1,0)</f>
        <v>-0.33202363198348062</v>
      </c>
      <c r="E673" s="105"/>
      <c r="F673" s="105"/>
      <c r="G673" s="98"/>
    </row>
    <row r="674" spans="1:7" ht="15" thickBot="1">
      <c r="A674" s="97">
        <v>39905</v>
      </c>
      <c r="B674" s="98">
        <v>1.5168999999999999</v>
      </c>
      <c r="C674" s="98">
        <v>2.3469000000000002</v>
      </c>
      <c r="D674" s="173">
        <f>IF(C674&lt;MAX($C$3:C674),C674/MAX($C$3:C674)-1,0)</f>
        <v>-0.32691866467821495</v>
      </c>
      <c r="E674" s="105"/>
      <c r="F674" s="105"/>
      <c r="G674" s="98"/>
    </row>
    <row r="675" spans="1:7" ht="15" thickBot="1">
      <c r="A675" s="97">
        <v>39906</v>
      </c>
      <c r="B675" s="98">
        <v>1.5056</v>
      </c>
      <c r="C675" s="98">
        <v>2.3355999999999999</v>
      </c>
      <c r="D675" s="173">
        <f>IF(C675&lt;MAX($C$3:C675),C675/MAX($C$3:C675)-1,0)</f>
        <v>-0.33015945852931061</v>
      </c>
      <c r="E675" s="105"/>
      <c r="F675" s="105"/>
      <c r="G675" s="98"/>
    </row>
    <row r="676" spans="1:7" ht="15" thickBot="1">
      <c r="A676" s="97">
        <v>39910</v>
      </c>
      <c r="B676" s="98">
        <v>1.5213000000000001</v>
      </c>
      <c r="C676" s="98">
        <v>2.3513000000000002</v>
      </c>
      <c r="D676" s="173">
        <f>IF(C676&lt;MAX($C$3:C676),C676/MAX($C$3:C676)-1,0)</f>
        <v>-0.32565676264769983</v>
      </c>
      <c r="E676" s="105"/>
      <c r="F676" s="105"/>
      <c r="G676" s="98"/>
    </row>
    <row r="677" spans="1:7" ht="15" thickBot="1">
      <c r="A677" s="97">
        <v>39911</v>
      </c>
      <c r="B677" s="98">
        <v>1.4742</v>
      </c>
      <c r="C677" s="98">
        <v>2.3041999999999998</v>
      </c>
      <c r="D677" s="173">
        <f>IF(C677&lt;MAX($C$3:C677),C677/MAX($C$3:C677)-1,0)</f>
        <v>-0.33916485029253196</v>
      </c>
      <c r="E677" s="105"/>
      <c r="F677" s="105"/>
      <c r="G677" s="98"/>
    </row>
    <row r="678" spans="1:7" ht="15" thickBot="1">
      <c r="A678" s="97">
        <v>39912</v>
      </c>
      <c r="B678" s="98">
        <v>1.4985999999999999</v>
      </c>
      <c r="C678" s="98">
        <v>2.3285999999999998</v>
      </c>
      <c r="D678" s="173">
        <f>IF(C678&lt;MAX($C$3:C678),C678/MAX($C$3:C678)-1,0)</f>
        <v>-0.33216702994149372</v>
      </c>
      <c r="E678" s="105"/>
      <c r="F678" s="105"/>
      <c r="G678" s="98"/>
    </row>
    <row r="679" spans="1:7" ht="15" thickBot="1">
      <c r="A679" s="97">
        <v>39913</v>
      </c>
      <c r="B679" s="98">
        <v>1.5597000000000001</v>
      </c>
      <c r="C679" s="98">
        <v>2.3896999999999999</v>
      </c>
      <c r="D679" s="173">
        <f>IF(C679&lt;MAX($C$3:C679),C679/MAX($C$3:C679)-1,0)</f>
        <v>-0.31464379947229559</v>
      </c>
      <c r="E679" s="105"/>
      <c r="F679" s="105"/>
      <c r="G679" s="98"/>
    </row>
    <row r="680" spans="1:7" ht="15" thickBot="1">
      <c r="A680" s="97">
        <v>39916</v>
      </c>
      <c r="B680" s="98">
        <v>1.6012</v>
      </c>
      <c r="C680" s="98">
        <v>2.4312</v>
      </c>
      <c r="D680" s="173">
        <f>IF(C680&lt;MAX($C$3:C680),C680/MAX($C$3:C680)-1,0)</f>
        <v>-0.30274176895721006</v>
      </c>
      <c r="E680" s="105"/>
      <c r="F680" s="105"/>
      <c r="G680" s="98"/>
    </row>
    <row r="681" spans="1:7" ht="15" thickBot="1">
      <c r="A681" s="97">
        <v>39917</v>
      </c>
      <c r="B681" s="98">
        <v>1.6132</v>
      </c>
      <c r="C681" s="98">
        <v>2.4432</v>
      </c>
      <c r="D681" s="173">
        <f>IF(C681&lt;MAX($C$3:C681),C681/MAX($C$3:C681)-1,0)</f>
        <v>-0.29930021796489614</v>
      </c>
      <c r="E681" s="105"/>
      <c r="F681" s="105"/>
      <c r="G681" s="102"/>
    </row>
    <row r="682" spans="1:7" ht="15" thickBot="1">
      <c r="A682" s="101">
        <v>39918</v>
      </c>
      <c r="B682" s="98">
        <v>1.6331</v>
      </c>
      <c r="C682" s="98">
        <v>2.4630999999999998</v>
      </c>
      <c r="D682" s="173">
        <f>IF(C682&lt;MAX($C$3:C682),C682/MAX($C$3:C682)-1,0)</f>
        <v>-0.29359297923597572</v>
      </c>
      <c r="E682" s="99"/>
      <c r="F682" s="99"/>
      <c r="G682" s="98"/>
    </row>
    <row r="683" spans="1:7" ht="15" thickBot="1">
      <c r="A683" s="97">
        <v>39919</v>
      </c>
      <c r="B683" s="98">
        <v>1.6116999999999999</v>
      </c>
      <c r="C683" s="98">
        <v>2.4417</v>
      </c>
      <c r="D683" s="173">
        <f>IF(C683&lt;MAX($C$3:C683),C683/MAX($C$3:C683)-1,0)</f>
        <v>-0.29973041183893545</v>
      </c>
      <c r="E683" s="105"/>
      <c r="F683" s="105"/>
      <c r="G683" s="98"/>
    </row>
    <row r="684" spans="1:7" ht="15" thickBot="1">
      <c r="A684" s="97">
        <v>39920</v>
      </c>
      <c r="B684" s="98">
        <v>1.5831999999999999</v>
      </c>
      <c r="C684" s="98">
        <v>2.4131999999999998</v>
      </c>
      <c r="D684" s="173">
        <f>IF(C684&lt;MAX($C$3:C684),C684/MAX($C$3:C684)-1,0)</f>
        <v>-0.30790409544568098</v>
      </c>
      <c r="E684" s="105"/>
      <c r="F684" s="105"/>
      <c r="G684" s="98"/>
    </row>
    <row r="685" spans="1:7" ht="15" thickBot="1">
      <c r="A685" s="97">
        <v>39923</v>
      </c>
      <c r="B685" s="98">
        <v>1.6113</v>
      </c>
      <c r="C685" s="98">
        <v>2.4413</v>
      </c>
      <c r="D685" s="173">
        <f>IF(C685&lt;MAX($C$3:C685),C685/MAX($C$3:C685)-1,0)</f>
        <v>-0.29984513020534587</v>
      </c>
      <c r="E685" s="105"/>
      <c r="F685" s="105"/>
      <c r="G685" s="98"/>
    </row>
    <row r="686" spans="1:7" ht="15" thickBot="1">
      <c r="A686" s="97">
        <v>39924</v>
      </c>
      <c r="B686" s="98">
        <v>1.5831</v>
      </c>
      <c r="C686" s="98">
        <v>2.4131</v>
      </c>
      <c r="D686" s="173">
        <f>IF(C686&lt;MAX($C$3:C686),C686/MAX($C$3:C686)-1,0)</f>
        <v>-0.30793277503728345</v>
      </c>
      <c r="E686" s="105"/>
      <c r="F686" s="105"/>
      <c r="G686" s="98"/>
    </row>
    <row r="687" spans="1:7" ht="15" thickBot="1">
      <c r="A687" s="97">
        <v>39925</v>
      </c>
      <c r="B687" s="98">
        <v>1.5150999999999999</v>
      </c>
      <c r="C687" s="98">
        <v>2.3451</v>
      </c>
      <c r="D687" s="173">
        <f>IF(C687&lt;MAX($C$3:C687),C687/MAX($C$3:C687)-1,0)</f>
        <v>-0.3274348973270621</v>
      </c>
      <c r="E687" s="105"/>
      <c r="F687" s="105"/>
      <c r="G687" s="98"/>
    </row>
    <row r="688" spans="1:7" ht="15" thickBot="1">
      <c r="A688" s="97">
        <v>39926</v>
      </c>
      <c r="B688" s="98">
        <v>1.5427</v>
      </c>
      <c r="C688" s="98">
        <v>2.3727</v>
      </c>
      <c r="D688" s="173">
        <f>IF(C688&lt;MAX($C$3:C688),C688/MAX($C$3:C688)-1,0)</f>
        <v>-0.3195193300447402</v>
      </c>
      <c r="E688" s="105"/>
      <c r="F688" s="105"/>
      <c r="G688" s="98"/>
    </row>
    <row r="689" spans="1:7" ht="15" thickBot="1">
      <c r="A689" s="97">
        <v>39927</v>
      </c>
      <c r="B689" s="98">
        <v>1.5330999999999999</v>
      </c>
      <c r="C689" s="98">
        <v>2.3631000000000002</v>
      </c>
      <c r="D689" s="173">
        <f>IF(C689&lt;MAX($C$3:C689),C689/MAX($C$3:C689)-1,0)</f>
        <v>-0.32227257083859118</v>
      </c>
      <c r="E689" s="105"/>
      <c r="F689" s="105"/>
      <c r="G689" s="98"/>
    </row>
    <row r="690" spans="1:7" ht="15" thickBot="1">
      <c r="A690" s="97">
        <v>39930</v>
      </c>
      <c r="B690" s="98">
        <v>1.5095000000000001</v>
      </c>
      <c r="C690" s="98">
        <v>2.3395000000000001</v>
      </c>
      <c r="D690" s="173">
        <f>IF(C690&lt;MAX($C$3:C690),C690/MAX($C$3:C690)-1,0)</f>
        <v>-0.32904095445680848</v>
      </c>
      <c r="E690" s="105"/>
      <c r="F690" s="105"/>
      <c r="G690" s="98"/>
    </row>
    <row r="691" spans="1:7" ht="15" thickBot="1">
      <c r="A691" s="97">
        <v>39931</v>
      </c>
      <c r="B691" s="98">
        <v>1.5226</v>
      </c>
      <c r="C691" s="98">
        <v>2.3525999999999998</v>
      </c>
      <c r="D691" s="173">
        <f>IF(C691&lt;MAX($C$3:C691),C691/MAX($C$3:C691)-1,0)</f>
        <v>-0.325283927956866</v>
      </c>
      <c r="E691" s="105"/>
      <c r="F691" s="105"/>
      <c r="G691" s="98"/>
    </row>
    <row r="692" spans="1:7" ht="15" thickBot="1">
      <c r="A692" s="97">
        <v>39932</v>
      </c>
      <c r="B692" s="98">
        <v>1.5704</v>
      </c>
      <c r="C692" s="98">
        <v>2.4003999999999999</v>
      </c>
      <c r="D692" s="173">
        <f>IF(C692&lt;MAX($C$3:C692),C692/MAX($C$3:C692)-1,0)</f>
        <v>-0.31157508317081573</v>
      </c>
      <c r="E692" s="105"/>
      <c r="F692" s="105"/>
      <c r="G692" s="98"/>
    </row>
    <row r="693" spans="1:7" ht="15" thickBot="1">
      <c r="A693" s="97">
        <v>39933</v>
      </c>
      <c r="B693" s="98">
        <v>1.5933999999999999</v>
      </c>
      <c r="C693" s="98">
        <v>2.4234</v>
      </c>
      <c r="D693" s="173">
        <f>IF(C693&lt;MAX($C$3:C693),C693/MAX($C$3:C693)-1,0)</f>
        <v>-0.3049787771022141</v>
      </c>
      <c r="E693" s="105"/>
      <c r="F693" s="105"/>
      <c r="G693" s="98"/>
    </row>
    <row r="694" spans="1:7" ht="15" thickBot="1">
      <c r="A694" s="97">
        <v>39937</v>
      </c>
      <c r="B694" s="98">
        <v>1.6659999999999999</v>
      </c>
      <c r="C694" s="98">
        <v>2.496</v>
      </c>
      <c r="D694" s="173">
        <f>IF(C694&lt;MAX($C$3:C694),C694/MAX($C$3:C694)-1,0)</f>
        <v>-0.28415739359871517</v>
      </c>
      <c r="E694" s="105"/>
      <c r="F694" s="105"/>
      <c r="G694" s="98"/>
    </row>
    <row r="695" spans="1:7" ht="15" thickBot="1">
      <c r="A695" s="97">
        <v>39938</v>
      </c>
      <c r="B695" s="98">
        <v>1.6735</v>
      </c>
      <c r="C695" s="98">
        <v>2.5034999999999998</v>
      </c>
      <c r="D695" s="173">
        <f>IF(C695&lt;MAX($C$3:C695),C695/MAX($C$3:C695)-1,0)</f>
        <v>-0.28200642422851907</v>
      </c>
      <c r="E695" s="105"/>
      <c r="F695" s="105"/>
      <c r="G695" s="98"/>
    </row>
    <row r="696" spans="1:7" ht="15" thickBot="1">
      <c r="A696" s="97">
        <v>39939</v>
      </c>
      <c r="B696" s="98">
        <v>1.7099</v>
      </c>
      <c r="C696" s="98">
        <v>2.5398999999999998</v>
      </c>
      <c r="D696" s="173">
        <f>IF(C696&lt;MAX($C$3:C696),C696/MAX($C$3:C696)-1,0)</f>
        <v>-0.27156705288516703</v>
      </c>
      <c r="E696" s="105"/>
      <c r="F696" s="105"/>
      <c r="G696" s="98"/>
    </row>
    <row r="697" spans="1:7" ht="15" thickBot="1">
      <c r="A697" s="97">
        <v>39940</v>
      </c>
      <c r="B697" s="98">
        <v>1.7192000000000001</v>
      </c>
      <c r="C697" s="98">
        <v>2.5491999999999999</v>
      </c>
      <c r="D697" s="173">
        <f>IF(C697&lt;MAX($C$3:C697),C697/MAX($C$3:C697)-1,0)</f>
        <v>-0.26889985086612367</v>
      </c>
      <c r="E697" s="105"/>
      <c r="F697" s="105"/>
      <c r="G697" s="98"/>
    </row>
    <row r="698" spans="1:7" ht="15" thickBot="1">
      <c r="A698" s="97">
        <v>39941</v>
      </c>
      <c r="B698" s="98">
        <v>1.7417</v>
      </c>
      <c r="C698" s="98">
        <v>2.5716999999999999</v>
      </c>
      <c r="D698" s="173">
        <f>IF(C698&lt;MAX($C$3:C698),C698/MAX($C$3:C698)-1,0)</f>
        <v>-0.26244694275553526</v>
      </c>
      <c r="E698" s="105"/>
      <c r="F698" s="105"/>
      <c r="G698" s="98"/>
    </row>
    <row r="699" spans="1:7" ht="15" thickBot="1">
      <c r="A699" s="97">
        <v>39944</v>
      </c>
      <c r="B699" s="98">
        <v>1.6821999999999999</v>
      </c>
      <c r="C699" s="98">
        <v>2.5122</v>
      </c>
      <c r="D699" s="173">
        <f>IF(C699&lt;MAX($C$3:C699),C699/MAX($C$3:C699)-1,0)</f>
        <v>-0.2795112997590915</v>
      </c>
      <c r="E699" s="105"/>
      <c r="F699" s="105"/>
      <c r="G699" s="98"/>
    </row>
    <row r="700" spans="1:7" ht="15" thickBot="1">
      <c r="A700" s="97">
        <v>39945</v>
      </c>
      <c r="B700" s="98">
        <v>1.7333000000000001</v>
      </c>
      <c r="C700" s="98">
        <v>2.5632999999999999</v>
      </c>
      <c r="D700" s="173">
        <f>IF(C700&lt;MAX($C$3:C700),C700/MAX($C$3:C700)-1,0)</f>
        <v>-0.26485602845015488</v>
      </c>
      <c r="E700" s="105"/>
      <c r="F700" s="105"/>
      <c r="G700" s="98"/>
    </row>
    <row r="701" spans="1:7" ht="15" thickBot="1">
      <c r="A701" s="97">
        <v>39946</v>
      </c>
      <c r="B701" s="98">
        <v>1.7588999999999999</v>
      </c>
      <c r="C701" s="98">
        <v>2.5889000000000002</v>
      </c>
      <c r="D701" s="173">
        <f>IF(C701&lt;MAX($C$3:C701),C701/MAX($C$3:C701)-1,0)</f>
        <v>-0.25751405299988528</v>
      </c>
      <c r="E701" s="105"/>
      <c r="F701" s="105"/>
      <c r="G701" s="102"/>
    </row>
    <row r="702" spans="1:7" ht="15" thickBot="1">
      <c r="A702" s="101">
        <v>39947</v>
      </c>
      <c r="B702" s="98">
        <v>1.7526999999999999</v>
      </c>
      <c r="C702" s="98">
        <v>2.5827</v>
      </c>
      <c r="D702" s="173">
        <f>IF(C702&lt;MAX($C$3:C702),C702/MAX($C$3:C702)-1,0)</f>
        <v>-0.25929218767924744</v>
      </c>
      <c r="E702" s="99"/>
      <c r="F702" s="99"/>
      <c r="G702" s="98"/>
    </row>
    <row r="703" spans="1:7" ht="15" thickBot="1">
      <c r="A703" s="97">
        <v>39948</v>
      </c>
      <c r="B703" s="98">
        <v>1.7534000000000001</v>
      </c>
      <c r="C703" s="98">
        <v>2.5834000000000001</v>
      </c>
      <c r="D703" s="173">
        <f>IF(C703&lt;MAX($C$3:C703),C703/MAX($C$3:C703)-1,0)</f>
        <v>-0.25909143053802908</v>
      </c>
      <c r="E703" s="105"/>
      <c r="F703" s="105"/>
      <c r="G703" s="98"/>
    </row>
    <row r="704" spans="1:7" ht="15" thickBot="1">
      <c r="A704" s="97">
        <v>39951</v>
      </c>
      <c r="B704" s="98">
        <v>1.7726</v>
      </c>
      <c r="C704" s="98">
        <v>2.6025999999999998</v>
      </c>
      <c r="D704" s="173">
        <f>IF(C704&lt;MAX($C$3:C704),C704/MAX($C$3:C704)-1,0)</f>
        <v>-0.25358494895032702</v>
      </c>
      <c r="E704" s="105"/>
      <c r="F704" s="105"/>
      <c r="G704" s="98"/>
    </row>
    <row r="705" spans="1:7" ht="15" thickBot="1">
      <c r="A705" s="97">
        <v>39952</v>
      </c>
      <c r="B705" s="98">
        <v>1.7989999999999999</v>
      </c>
      <c r="C705" s="98">
        <v>2.629</v>
      </c>
      <c r="D705" s="173">
        <f>IF(C705&lt;MAX($C$3:C705),C705/MAX($C$3:C705)-1,0)</f>
        <v>-0.24601353676723647</v>
      </c>
      <c r="E705" s="105"/>
      <c r="F705" s="105"/>
      <c r="G705" s="98"/>
    </row>
    <row r="706" spans="1:7" ht="15" thickBot="1">
      <c r="A706" s="97">
        <v>39953</v>
      </c>
      <c r="B706" s="98">
        <v>1.7997000000000001</v>
      </c>
      <c r="C706" s="98">
        <v>2.6297000000000001</v>
      </c>
      <c r="D706" s="173">
        <f>IF(C706&lt;MAX($C$3:C706),C706/MAX($C$3:C706)-1,0)</f>
        <v>-0.24581277962601811</v>
      </c>
      <c r="E706" s="105"/>
      <c r="F706" s="105"/>
      <c r="G706" s="98"/>
    </row>
    <row r="707" spans="1:7" ht="15" thickBot="1">
      <c r="A707" s="97">
        <v>39954</v>
      </c>
      <c r="B707" s="98">
        <v>1.7548999999999999</v>
      </c>
      <c r="C707" s="98">
        <v>2.5849000000000002</v>
      </c>
      <c r="D707" s="173">
        <f>IF(C707&lt;MAX($C$3:C707),C707/MAX($C$3:C707)-1,0)</f>
        <v>-0.25866123666398988</v>
      </c>
      <c r="E707" s="105"/>
      <c r="F707" s="105"/>
      <c r="G707" s="98"/>
    </row>
    <row r="708" spans="1:7" ht="15" thickBot="1">
      <c r="A708" s="97">
        <v>39955</v>
      </c>
      <c r="B708" s="98">
        <v>1.7387999999999999</v>
      </c>
      <c r="C708" s="98">
        <v>2.5688</v>
      </c>
      <c r="D708" s="173">
        <f>IF(C708&lt;MAX($C$3:C708),C708/MAX($C$3:C708)-1,0)</f>
        <v>-0.26327865091201108</v>
      </c>
      <c r="E708" s="105"/>
      <c r="F708" s="105"/>
      <c r="G708" s="98"/>
    </row>
    <row r="709" spans="1:7" ht="15" thickBot="1">
      <c r="A709" s="97">
        <v>39958</v>
      </c>
      <c r="B709" s="98">
        <v>1.7636000000000001</v>
      </c>
      <c r="C709" s="98">
        <v>2.5935999999999999</v>
      </c>
      <c r="D709" s="173">
        <f>IF(C709&lt;MAX($C$3:C709),C709/MAX($C$3:C709)-1,0)</f>
        <v>-0.25616611219456242</v>
      </c>
      <c r="E709" s="105"/>
      <c r="F709" s="105"/>
      <c r="G709" s="98"/>
    </row>
    <row r="710" spans="1:7" ht="15" thickBot="1">
      <c r="A710" s="97">
        <v>39959</v>
      </c>
      <c r="B710" s="98">
        <v>1.7190000000000001</v>
      </c>
      <c r="C710" s="98">
        <v>2.5489999999999999</v>
      </c>
      <c r="D710" s="173">
        <f>IF(C710&lt;MAX($C$3:C710),C710/MAX($C$3:C710)-1,0)</f>
        <v>-0.26895721004932893</v>
      </c>
      <c r="E710" s="105"/>
      <c r="F710" s="105"/>
      <c r="G710" s="98"/>
    </row>
    <row r="711" spans="1:7" ht="15" thickBot="1">
      <c r="A711" s="97">
        <v>39960</v>
      </c>
      <c r="B711" s="98">
        <v>1.7458</v>
      </c>
      <c r="C711" s="98">
        <v>2.5758000000000001</v>
      </c>
      <c r="D711" s="173">
        <f>IF(C711&lt;MAX($C$3:C711),C711/MAX($C$3:C711)-1,0)</f>
        <v>-0.26127107949982797</v>
      </c>
      <c r="E711" s="105"/>
      <c r="F711" s="105"/>
      <c r="G711" s="98"/>
    </row>
    <row r="712" spans="1:7" ht="15" thickBot="1">
      <c r="A712" s="97">
        <v>39965</v>
      </c>
      <c r="B712" s="98">
        <v>1.8259000000000001</v>
      </c>
      <c r="C712" s="98">
        <v>2.6558999999999999</v>
      </c>
      <c r="D712" s="173">
        <f>IF(C712&lt;MAX($C$3:C712),C712/MAX($C$3:C712)-1,0)</f>
        <v>-0.23829872662613294</v>
      </c>
      <c r="E712" s="105"/>
      <c r="F712" s="105"/>
      <c r="G712" s="98"/>
    </row>
    <row r="713" spans="1:7" ht="15" thickBot="1">
      <c r="A713" s="97">
        <v>39966</v>
      </c>
      <c r="B713" s="98">
        <v>1.8339000000000001</v>
      </c>
      <c r="C713" s="98">
        <v>2.6638999999999999</v>
      </c>
      <c r="D713" s="173">
        <f>IF(C713&lt;MAX($C$3:C713),C713/MAX($C$3:C713)-1,0)</f>
        <v>-0.23600435929792363</v>
      </c>
      <c r="E713" s="105"/>
      <c r="F713" s="105"/>
      <c r="G713" s="98"/>
    </row>
    <row r="714" spans="1:7" ht="15" thickBot="1">
      <c r="A714" s="97">
        <v>39967</v>
      </c>
      <c r="B714" s="98">
        <v>1.9120999999999999</v>
      </c>
      <c r="C714" s="98">
        <v>2.7421000000000002</v>
      </c>
      <c r="D714" s="173">
        <f>IF(C714&lt;MAX($C$3:C714),C714/MAX($C$3:C714)-1,0)</f>
        <v>-0.21357691866467821</v>
      </c>
      <c r="E714" s="105"/>
      <c r="F714" s="105"/>
      <c r="G714" s="98"/>
    </row>
    <row r="715" spans="1:7" ht="15" thickBot="1">
      <c r="A715" s="97">
        <v>39968</v>
      </c>
      <c r="B715" s="98">
        <v>1.9112</v>
      </c>
      <c r="C715" s="98">
        <v>2.7412000000000001</v>
      </c>
      <c r="D715" s="173">
        <f>IF(C715&lt;MAX($C$3:C715),C715/MAX($C$3:C715)-1,0)</f>
        <v>-0.21383503498910172</v>
      </c>
      <c r="E715" s="105"/>
      <c r="F715" s="105"/>
      <c r="G715" s="98"/>
    </row>
    <row r="716" spans="1:7" ht="15" thickBot="1">
      <c r="A716" s="97">
        <v>39969</v>
      </c>
      <c r="B716" s="98">
        <v>1.8972</v>
      </c>
      <c r="C716" s="98">
        <v>2.7271999999999998</v>
      </c>
      <c r="D716" s="173">
        <f>IF(C716&lt;MAX($C$3:C716),C716/MAX($C$3:C716)-1,0)</f>
        <v>-0.21785017781346805</v>
      </c>
      <c r="E716" s="105"/>
      <c r="F716" s="105"/>
      <c r="G716" s="98"/>
    </row>
    <row r="717" spans="1:7" ht="15" thickBot="1">
      <c r="A717" s="97">
        <v>39972</v>
      </c>
      <c r="B717" s="98">
        <v>1.8973</v>
      </c>
      <c r="C717" s="98">
        <v>2.7273000000000001</v>
      </c>
      <c r="D717" s="173">
        <f>IF(C717&lt;MAX($C$3:C717),C717/MAX($C$3:C717)-1,0)</f>
        <v>-0.21782149822186536</v>
      </c>
      <c r="E717" s="105"/>
      <c r="F717" s="105"/>
      <c r="G717" s="98"/>
    </row>
    <row r="718" spans="1:7" ht="15" thickBot="1">
      <c r="A718" s="97">
        <v>39973</v>
      </c>
      <c r="B718" s="98">
        <v>1.8909</v>
      </c>
      <c r="C718" s="98">
        <v>2.7208999999999999</v>
      </c>
      <c r="D718" s="173">
        <f>IF(C718&lt;MAX($C$3:C718),C718/MAX($C$3:C718)-1,0)</f>
        <v>-0.21965699208443279</v>
      </c>
      <c r="E718" s="105"/>
      <c r="F718" s="105"/>
      <c r="G718" s="98"/>
    </row>
    <row r="719" spans="1:7" ht="15" thickBot="1">
      <c r="A719" s="97">
        <v>39974</v>
      </c>
      <c r="B719" s="98">
        <v>1.8919999999999999</v>
      </c>
      <c r="C719" s="98">
        <v>2.722</v>
      </c>
      <c r="D719" s="173">
        <f>IF(C719&lt;MAX($C$3:C719),C719/MAX($C$3:C719)-1,0)</f>
        <v>-0.21934151657680401</v>
      </c>
      <c r="E719" s="105"/>
      <c r="F719" s="105"/>
      <c r="G719" s="98"/>
    </row>
    <row r="720" spans="1:7" ht="15" thickBot="1">
      <c r="A720" s="97">
        <v>39975</v>
      </c>
      <c r="B720" s="98">
        <v>1.8672</v>
      </c>
      <c r="C720" s="98">
        <v>2.6972</v>
      </c>
      <c r="D720" s="173">
        <f>IF(C720&lt;MAX($C$3:C720),C720/MAX($C$3:C720)-1,0)</f>
        <v>-0.22645405529425267</v>
      </c>
      <c r="E720" s="105"/>
      <c r="F720" s="105"/>
      <c r="G720" s="98"/>
    </row>
    <row r="721" spans="1:7" ht="15" thickBot="1">
      <c r="A721" s="97">
        <v>39976</v>
      </c>
      <c r="B721" s="98">
        <v>1.8416999999999999</v>
      </c>
      <c r="C721" s="98">
        <v>2.6717</v>
      </c>
      <c r="D721" s="173">
        <f>IF(C721&lt;MAX($C$3:C721),C721/MAX($C$3:C721)-1,0)</f>
        <v>-0.23376735115291958</v>
      </c>
      <c r="E721" s="105"/>
      <c r="F721" s="105"/>
      <c r="G721" s="102"/>
    </row>
    <row r="722" spans="1:7" ht="15" thickBot="1">
      <c r="A722" s="101">
        <v>39979</v>
      </c>
      <c r="B722" s="98">
        <v>1.8807</v>
      </c>
      <c r="C722" s="98">
        <v>2.7107000000000001</v>
      </c>
      <c r="D722" s="173">
        <f>IF(C722&lt;MAX($C$3:C722),C722/MAX($C$3:C722)-1,0)</f>
        <v>-0.22258231042789955</v>
      </c>
      <c r="E722" s="99"/>
      <c r="F722" s="99"/>
      <c r="G722" s="98"/>
    </row>
    <row r="723" spans="1:7" ht="15" thickBot="1">
      <c r="A723" s="97">
        <v>39980</v>
      </c>
      <c r="B723" s="98">
        <v>1.8717999999999999</v>
      </c>
      <c r="C723" s="98">
        <v>2.7018</v>
      </c>
      <c r="D723" s="173">
        <f>IF(C723&lt;MAX($C$3:C723),C723/MAX($C$3:C723)-1,0)</f>
        <v>-0.22513479408053227</v>
      </c>
      <c r="E723" s="105"/>
      <c r="F723" s="105"/>
      <c r="G723" s="98"/>
    </row>
    <row r="724" spans="1:7" ht="15" thickBot="1">
      <c r="A724" s="97">
        <v>39981</v>
      </c>
      <c r="B724" s="98">
        <v>1.9256</v>
      </c>
      <c r="C724" s="98">
        <v>2.7555999999999998</v>
      </c>
      <c r="D724" s="173">
        <f>IF(C724&lt;MAX($C$3:C724),C724/MAX($C$3:C724)-1,0)</f>
        <v>-0.20970517379832521</v>
      </c>
      <c r="E724" s="105"/>
      <c r="F724" s="105"/>
      <c r="G724" s="98"/>
    </row>
    <row r="725" spans="1:7" ht="15" thickBot="1">
      <c r="A725" s="97">
        <v>39982</v>
      </c>
      <c r="B725" s="98">
        <v>1.9616</v>
      </c>
      <c r="C725" s="98">
        <v>2.7915999999999999</v>
      </c>
      <c r="D725" s="173">
        <f>IF(C725&lt;MAX($C$3:C725),C725/MAX($C$3:C725)-1,0)</f>
        <v>-0.19938052082138358</v>
      </c>
      <c r="E725" s="105"/>
      <c r="F725" s="105"/>
      <c r="G725" s="98"/>
    </row>
    <row r="726" spans="1:7" ht="15" thickBot="1">
      <c r="A726" s="97">
        <v>39983</v>
      </c>
      <c r="B726" s="98">
        <v>1.9669000000000001</v>
      </c>
      <c r="C726" s="98">
        <v>2.7968999999999999</v>
      </c>
      <c r="D726" s="173">
        <f>IF(C726&lt;MAX($C$3:C726),C726/MAX($C$3:C726)-1,0)</f>
        <v>-0.19786050246644493</v>
      </c>
      <c r="E726" s="105"/>
      <c r="F726" s="105"/>
      <c r="G726" s="98"/>
    </row>
    <row r="727" spans="1:7" ht="15" thickBot="1">
      <c r="A727" s="97">
        <v>39986</v>
      </c>
      <c r="B727" s="98">
        <v>1.9504999999999999</v>
      </c>
      <c r="C727" s="98">
        <v>2.7805</v>
      </c>
      <c r="D727" s="173">
        <f>IF(C727&lt;MAX($C$3:C727),C727/MAX($C$3:C727)-1,0)</f>
        <v>-0.20256395548927386</v>
      </c>
      <c r="E727" s="105"/>
      <c r="F727" s="105"/>
      <c r="G727" s="98"/>
    </row>
    <row r="728" spans="1:7" ht="15" thickBot="1">
      <c r="A728" s="97">
        <v>39987</v>
      </c>
      <c r="B728" s="98">
        <v>1.9383999999999999</v>
      </c>
      <c r="C728" s="98">
        <v>2.7684000000000002</v>
      </c>
      <c r="D728" s="173">
        <f>IF(C728&lt;MAX($C$3:C728),C728/MAX($C$3:C728)-1,0)</f>
        <v>-0.20603418607319024</v>
      </c>
      <c r="E728" s="105"/>
      <c r="F728" s="105"/>
      <c r="G728" s="98"/>
    </row>
    <row r="729" spans="1:7" ht="15" thickBot="1">
      <c r="A729" s="97">
        <v>39988</v>
      </c>
      <c r="B729" s="98">
        <v>1.9621999999999999</v>
      </c>
      <c r="C729" s="98">
        <v>2.7921999999999998</v>
      </c>
      <c r="D729" s="173">
        <f>IF(C729&lt;MAX($C$3:C729),C729/MAX($C$3:C729)-1,0)</f>
        <v>-0.1992084432717679</v>
      </c>
      <c r="E729" s="105"/>
      <c r="F729" s="105"/>
      <c r="G729" s="98"/>
    </row>
    <row r="730" spans="1:7" ht="15" thickBot="1">
      <c r="A730" s="97">
        <v>39989</v>
      </c>
      <c r="B730" s="98">
        <v>1.9598</v>
      </c>
      <c r="C730" s="98">
        <v>2.7898000000000001</v>
      </c>
      <c r="D730" s="173">
        <f>IF(C730&lt;MAX($C$3:C730),C730/MAX($C$3:C730)-1,0)</f>
        <v>-0.19989675347023061</v>
      </c>
      <c r="E730" s="105"/>
      <c r="F730" s="105"/>
      <c r="G730" s="98"/>
    </row>
    <row r="731" spans="1:7" ht="15" thickBot="1">
      <c r="A731" s="97">
        <v>39990</v>
      </c>
      <c r="B731" s="98">
        <v>1.9845999999999999</v>
      </c>
      <c r="C731" s="98">
        <v>2.8146</v>
      </c>
      <c r="D731" s="173">
        <f>IF(C731&lt;MAX($C$3:C731),C731/MAX($C$3:C731)-1,0)</f>
        <v>-0.19278421475278196</v>
      </c>
      <c r="E731" s="105"/>
      <c r="F731" s="105"/>
      <c r="G731" s="98"/>
    </row>
    <row r="732" spans="1:7" ht="15" thickBot="1">
      <c r="A732" s="97">
        <v>39993</v>
      </c>
      <c r="B732" s="98">
        <v>2.0377999999999998</v>
      </c>
      <c r="C732" s="98">
        <v>2.8677999999999999</v>
      </c>
      <c r="D732" s="173">
        <f>IF(C732&lt;MAX($C$3:C732),C732/MAX($C$3:C732)-1,0)</f>
        <v>-0.17752667202019046</v>
      </c>
      <c r="E732" s="105"/>
      <c r="F732" s="105"/>
      <c r="G732" s="98"/>
    </row>
    <row r="733" spans="1:7" ht="15" thickBot="1">
      <c r="A733" s="97">
        <v>39994</v>
      </c>
      <c r="B733" s="98">
        <v>2.0436000000000001</v>
      </c>
      <c r="C733" s="98">
        <v>2.8736000000000002</v>
      </c>
      <c r="D733" s="173">
        <f>IF(C733&lt;MAX($C$3:C733),C733/MAX($C$3:C733)-1,0)</f>
        <v>-0.17586325570723871</v>
      </c>
      <c r="E733" s="105"/>
      <c r="F733" s="105"/>
      <c r="G733" s="98"/>
    </row>
    <row r="734" spans="1:7" ht="15" thickBot="1">
      <c r="A734" s="97">
        <v>39995</v>
      </c>
      <c r="B734" s="98">
        <v>2.1042000000000001</v>
      </c>
      <c r="C734" s="98">
        <v>2.9342000000000001</v>
      </c>
      <c r="D734" s="173">
        <f>IF(C734&lt;MAX($C$3:C734),C734/MAX($C$3:C734)-1,0)</f>
        <v>-0.15848342319605369</v>
      </c>
      <c r="E734" s="105"/>
      <c r="F734" s="105"/>
      <c r="G734" s="98"/>
    </row>
    <row r="735" spans="1:7" ht="15" thickBot="1">
      <c r="A735" s="97">
        <v>39996</v>
      </c>
      <c r="B735" s="98">
        <v>2.1315</v>
      </c>
      <c r="C735" s="98">
        <v>2.9615</v>
      </c>
      <c r="D735" s="173">
        <f>IF(C735&lt;MAX($C$3:C735),C735/MAX($C$3:C735)-1,0)</f>
        <v>-0.15065389468853962</v>
      </c>
      <c r="E735" s="105"/>
      <c r="F735" s="105"/>
      <c r="G735" s="98"/>
    </row>
    <row r="736" spans="1:7" ht="15" thickBot="1">
      <c r="A736" s="97">
        <v>39997</v>
      </c>
      <c r="B736" s="98">
        <v>2.2000000000000002</v>
      </c>
      <c r="C736" s="98">
        <v>3.03</v>
      </c>
      <c r="D736" s="173">
        <f>IF(C736&lt;MAX($C$3:C736),C736/MAX($C$3:C736)-1,0)</f>
        <v>-0.13100837444074809</v>
      </c>
      <c r="E736" s="105"/>
      <c r="F736" s="105"/>
      <c r="G736" s="98"/>
    </row>
    <row r="737" spans="1:7" ht="15" thickBot="1">
      <c r="A737" s="97">
        <v>40000</v>
      </c>
      <c r="B737" s="98">
        <v>2.2107000000000001</v>
      </c>
      <c r="C737" s="98">
        <v>3.0407000000000002</v>
      </c>
      <c r="D737" s="173">
        <f>IF(C737&lt;MAX($C$3:C737),C737/MAX($C$3:C737)-1,0)</f>
        <v>-0.12793965813926811</v>
      </c>
      <c r="E737" s="105"/>
      <c r="F737" s="105"/>
      <c r="G737" s="98"/>
    </row>
    <row r="738" spans="1:7" ht="15" thickBot="1">
      <c r="A738" s="97">
        <v>40001</v>
      </c>
      <c r="B738" s="98">
        <v>2.1619000000000002</v>
      </c>
      <c r="C738" s="98">
        <v>2.9918999999999998</v>
      </c>
      <c r="D738" s="173">
        <f>IF(C738&lt;MAX($C$3:C738),C738/MAX($C$3:C738)-1,0)</f>
        <v>-0.14193529884134459</v>
      </c>
      <c r="E738" s="105"/>
      <c r="F738" s="105"/>
      <c r="G738" s="98"/>
    </row>
    <row r="739" spans="1:7" ht="15" thickBot="1">
      <c r="A739" s="97">
        <v>40002</v>
      </c>
      <c r="B739" s="98">
        <v>2.1890000000000001</v>
      </c>
      <c r="C739" s="98">
        <v>3.0190000000000001</v>
      </c>
      <c r="D739" s="173">
        <f>IF(C739&lt;MAX($C$3:C739),C739/MAX($C$3:C739)-1,0)</f>
        <v>-0.13416312951703568</v>
      </c>
      <c r="E739" s="105"/>
      <c r="F739" s="105"/>
      <c r="G739" s="98"/>
    </row>
    <row r="740" spans="1:7" ht="15" thickBot="1">
      <c r="A740" s="97">
        <v>40003</v>
      </c>
      <c r="B740" s="98">
        <v>2.1888999999999998</v>
      </c>
      <c r="C740" s="98">
        <v>3.0188999999999999</v>
      </c>
      <c r="D740" s="173">
        <f>IF(C740&lt;MAX($C$3:C740),C740/MAX($C$3:C740)-1,0)</f>
        <v>-0.13419180910863837</v>
      </c>
      <c r="E740" s="105"/>
      <c r="F740" s="105"/>
      <c r="G740" s="98"/>
    </row>
    <row r="741" spans="1:7" ht="15" thickBot="1">
      <c r="A741" s="97">
        <v>40004</v>
      </c>
      <c r="B741" s="98">
        <v>2.1918000000000002</v>
      </c>
      <c r="C741" s="98">
        <v>3.0217999999999998</v>
      </c>
      <c r="D741" s="173">
        <f>IF(C741&lt;MAX($C$3:C741),C741/MAX($C$3:C741)-1,0)</f>
        <v>-0.13336010095216255</v>
      </c>
      <c r="E741" s="105"/>
      <c r="F741" s="105"/>
      <c r="G741" s="102"/>
    </row>
    <row r="742" spans="1:7" ht="15" thickBot="1">
      <c r="A742" s="101">
        <v>40007</v>
      </c>
      <c r="B742" s="98">
        <v>2.1476000000000002</v>
      </c>
      <c r="C742" s="98">
        <v>2.9775999999999998</v>
      </c>
      <c r="D742" s="173">
        <f>IF(C742&lt;MAX($C$3:C742),C742/MAX($C$3:C742)-1,0)</f>
        <v>-0.14603648044051865</v>
      </c>
      <c r="E742" s="99"/>
      <c r="F742" s="99"/>
      <c r="G742" s="98"/>
    </row>
    <row r="743" spans="1:7" ht="15" thickBot="1">
      <c r="A743" s="97">
        <v>40008</v>
      </c>
      <c r="B743" s="98">
        <v>2.1949999999999998</v>
      </c>
      <c r="C743" s="98">
        <v>3.0249999999999999</v>
      </c>
      <c r="D743" s="173">
        <f>IF(C743&lt;MAX($C$3:C743),C743/MAX($C$3:C743)-1,0)</f>
        <v>-0.13244235402087878</v>
      </c>
      <c r="E743" s="105"/>
      <c r="F743" s="105"/>
      <c r="G743" s="98"/>
    </row>
    <row r="744" spans="1:7" ht="15" thickBot="1">
      <c r="A744" s="97">
        <v>40009</v>
      </c>
      <c r="B744" s="98">
        <v>2.2212999999999998</v>
      </c>
      <c r="C744" s="98">
        <v>3.0512999999999999</v>
      </c>
      <c r="D744" s="173">
        <f>IF(C744&lt;MAX($C$3:C744),C744/MAX($C$3:C744)-1,0)</f>
        <v>-0.12489962142939093</v>
      </c>
      <c r="E744" s="105"/>
      <c r="F744" s="105"/>
      <c r="G744" s="98"/>
    </row>
    <row r="745" spans="1:7" ht="15" thickBot="1">
      <c r="A745" s="97">
        <v>40010</v>
      </c>
      <c r="B745" s="98">
        <v>2.2450000000000001</v>
      </c>
      <c r="C745" s="98">
        <v>3.0750000000000002</v>
      </c>
      <c r="D745" s="173">
        <f>IF(C745&lt;MAX($C$3:C745),C745/MAX($C$3:C745)-1,0)</f>
        <v>-0.11810255821957094</v>
      </c>
      <c r="E745" s="105"/>
      <c r="F745" s="105"/>
      <c r="G745" s="98"/>
    </row>
    <row r="746" spans="1:7" ht="15" thickBot="1">
      <c r="A746" s="97">
        <v>40011</v>
      </c>
      <c r="B746" s="98">
        <v>2.2625000000000002</v>
      </c>
      <c r="C746" s="98">
        <v>3.0924999999999998</v>
      </c>
      <c r="D746" s="173">
        <f>IF(C746&lt;MAX($C$3:C746),C746/MAX($C$3:C746)-1,0)</f>
        <v>-0.11308362968911334</v>
      </c>
      <c r="E746" s="105"/>
      <c r="F746" s="105"/>
      <c r="G746" s="98"/>
    </row>
    <row r="747" spans="1:7" ht="15" thickBot="1">
      <c r="A747" s="97">
        <v>40014</v>
      </c>
      <c r="B747" s="98">
        <v>2.3001999999999998</v>
      </c>
      <c r="C747" s="98">
        <v>3.1301999999999999</v>
      </c>
      <c r="D747" s="173">
        <f>IF(C747&lt;MAX($C$3:C747),C747/MAX($C$3:C747)-1,0)</f>
        <v>-0.10227142365492725</v>
      </c>
      <c r="E747" s="105"/>
      <c r="F747" s="105"/>
      <c r="G747" s="98"/>
    </row>
    <row r="748" spans="1:7" ht="15" thickBot="1">
      <c r="A748" s="97">
        <v>40015</v>
      </c>
      <c r="B748" s="98">
        <v>2.2765</v>
      </c>
      <c r="C748" s="98">
        <v>3.1065</v>
      </c>
      <c r="D748" s="173">
        <f>IF(C748&lt;MAX($C$3:C748),C748/MAX($C$3:C748)-1,0)</f>
        <v>-0.10906848686474702</v>
      </c>
      <c r="E748" s="105"/>
      <c r="F748" s="105"/>
      <c r="G748" s="98"/>
    </row>
    <row r="749" spans="1:7" ht="15" thickBot="1">
      <c r="A749" s="97">
        <v>40016</v>
      </c>
      <c r="B749" s="98">
        <v>2.3262999999999998</v>
      </c>
      <c r="C749" s="98">
        <v>3.1562999999999999</v>
      </c>
      <c r="D749" s="173">
        <f>IF(C749&lt;MAX($C$3:C749),C749/MAX($C$3:C749)-1,0)</f>
        <v>-9.4786050246644549E-2</v>
      </c>
      <c r="E749" s="105"/>
      <c r="F749" s="105"/>
      <c r="G749" s="98"/>
    </row>
    <row r="750" spans="1:7" ht="15" thickBot="1">
      <c r="A750" s="97">
        <v>40017</v>
      </c>
      <c r="B750" s="98">
        <v>2.3725000000000001</v>
      </c>
      <c r="C750" s="98">
        <v>3.2025000000000001</v>
      </c>
      <c r="D750" s="173">
        <f>IF(C750&lt;MAX($C$3:C750),C750/MAX($C$3:C750)-1,0)</f>
        <v>-8.1536078926236044E-2</v>
      </c>
      <c r="E750" s="105"/>
      <c r="F750" s="105"/>
      <c r="G750" s="98"/>
    </row>
    <row r="751" spans="1:7" ht="15" thickBot="1">
      <c r="A751" s="97">
        <v>40018</v>
      </c>
      <c r="B751" s="98">
        <v>2.3934000000000002</v>
      </c>
      <c r="C751" s="98">
        <v>3.2233999999999998</v>
      </c>
      <c r="D751" s="173">
        <f>IF(C751&lt;MAX($C$3:C751),C751/MAX($C$3:C751)-1,0)</f>
        <v>-7.5542044281289522E-2</v>
      </c>
      <c r="E751" s="105"/>
      <c r="F751" s="105"/>
      <c r="G751" s="98"/>
    </row>
    <row r="752" spans="1:7" ht="15" thickBot="1">
      <c r="A752" s="97">
        <v>40021</v>
      </c>
      <c r="B752" s="98">
        <v>2.4281999999999999</v>
      </c>
      <c r="C752" s="98">
        <v>3.2582</v>
      </c>
      <c r="D752" s="173">
        <f>IF(C752&lt;MAX($C$3:C752),C752/MAX($C$3:C752)-1,0)</f>
        <v>-6.5561546403579252E-2</v>
      </c>
      <c r="E752" s="105"/>
      <c r="F752" s="105"/>
      <c r="G752" s="98"/>
    </row>
    <row r="753" spans="1:7" ht="15" thickBot="1">
      <c r="A753" s="97">
        <v>40022</v>
      </c>
      <c r="B753" s="98">
        <v>2.4176000000000002</v>
      </c>
      <c r="C753" s="98">
        <v>3.2475999999999998</v>
      </c>
      <c r="D753" s="173">
        <f>IF(C753&lt;MAX($C$3:C753),C753/MAX($C$3:C753)-1,0)</f>
        <v>-6.8601583113456543E-2</v>
      </c>
      <c r="E753" s="105"/>
      <c r="F753" s="105"/>
      <c r="G753" s="98"/>
    </row>
    <row r="754" spans="1:7" ht="15" thickBot="1">
      <c r="A754" s="97">
        <v>40023</v>
      </c>
      <c r="B754" s="98">
        <v>2.2966000000000002</v>
      </c>
      <c r="C754" s="98">
        <v>3.1265999999999998</v>
      </c>
      <c r="D754" s="173">
        <f>IF(C754&lt;MAX($C$3:C754),C754/MAX($C$3:C754)-1,0)</f>
        <v>-0.10330388895262144</v>
      </c>
      <c r="E754" s="105"/>
      <c r="F754" s="105"/>
      <c r="G754" s="98"/>
    </row>
    <row r="755" spans="1:7" ht="15" thickBot="1">
      <c r="A755" s="97">
        <v>40024</v>
      </c>
      <c r="B755" s="98">
        <v>2.3319000000000001</v>
      </c>
      <c r="C755" s="98">
        <v>3.1619000000000002</v>
      </c>
      <c r="D755" s="173">
        <f>IF(C755&lt;MAX($C$3:C755),C755/MAX($C$3:C755)-1,0)</f>
        <v>-9.3179993116897952E-2</v>
      </c>
      <c r="E755" s="105"/>
      <c r="F755" s="105"/>
      <c r="G755" s="98"/>
    </row>
    <row r="756" spans="1:7" ht="15" thickBot="1">
      <c r="A756" s="97">
        <v>40025</v>
      </c>
      <c r="B756" s="98">
        <v>2.3944000000000001</v>
      </c>
      <c r="C756" s="98">
        <v>3.2244000000000002</v>
      </c>
      <c r="D756" s="173">
        <f>IF(C756&lt;MAX($C$3:C756),C756/MAX($C$3:C756)-1,0)</f>
        <v>-7.5255248365263316E-2</v>
      </c>
      <c r="E756" s="105"/>
      <c r="F756" s="105"/>
      <c r="G756" s="98"/>
    </row>
    <row r="757" spans="1:7" ht="15" thickBot="1">
      <c r="A757" s="97">
        <v>40028</v>
      </c>
      <c r="B757" s="98">
        <v>2.4041000000000001</v>
      </c>
      <c r="C757" s="98">
        <v>3.2341000000000002</v>
      </c>
      <c r="D757" s="173">
        <f>IF(C757&lt;MAX($C$3:C757),C757/MAX($C$3:C757)-1,0)</f>
        <v>-7.2473327979809543E-2</v>
      </c>
      <c r="E757" s="105"/>
      <c r="F757" s="105"/>
      <c r="G757" s="98"/>
    </row>
    <row r="758" spans="1:7" ht="15" thickBot="1">
      <c r="A758" s="97">
        <v>40029</v>
      </c>
      <c r="B758" s="98">
        <v>2.4058000000000002</v>
      </c>
      <c r="C758" s="98">
        <v>3.2357999999999998</v>
      </c>
      <c r="D758" s="173">
        <f>IF(C758&lt;MAX($C$3:C758),C758/MAX($C$3:C758)-1,0)</f>
        <v>-7.1985774922565193E-2</v>
      </c>
      <c r="E758" s="105"/>
      <c r="F758" s="105"/>
      <c r="G758" s="98"/>
    </row>
    <row r="759" spans="1:7" ht="15" thickBot="1">
      <c r="A759" s="97">
        <v>40030</v>
      </c>
      <c r="B759" s="98">
        <v>2.3488000000000002</v>
      </c>
      <c r="C759" s="98">
        <v>3.1787999999999998</v>
      </c>
      <c r="D759" s="173">
        <f>IF(C759&lt;MAX($C$3:C759),C759/MAX($C$3:C759)-1,0)</f>
        <v>-8.8333142136056031E-2</v>
      </c>
      <c r="E759" s="105"/>
      <c r="F759" s="105"/>
      <c r="G759" s="98"/>
    </row>
    <row r="760" spans="1:7" ht="15" thickBot="1">
      <c r="A760" s="97">
        <v>40031</v>
      </c>
      <c r="B760" s="98">
        <v>2.3005</v>
      </c>
      <c r="C760" s="98">
        <v>3.1305000000000001</v>
      </c>
      <c r="D760" s="173">
        <f>IF(C760&lt;MAX($C$3:C760),C760/MAX($C$3:C760)-1,0)</f>
        <v>-0.1021853848801193</v>
      </c>
      <c r="E760" s="105"/>
      <c r="F760" s="105"/>
      <c r="G760" s="98"/>
    </row>
    <row r="761" spans="1:7" ht="15" thickBot="1">
      <c r="A761" s="97">
        <v>40032</v>
      </c>
      <c r="B761" s="98">
        <v>2.2309000000000001</v>
      </c>
      <c r="C761" s="98">
        <v>3.0609000000000002</v>
      </c>
      <c r="D761" s="173">
        <f>IF(C761&lt;MAX($C$3:C761),C761/MAX($C$3:C761)-1,0)</f>
        <v>-0.12214638063553973</v>
      </c>
      <c r="E761" s="105"/>
      <c r="F761" s="105"/>
      <c r="G761" s="102"/>
    </row>
    <row r="762" spans="1:7" ht="15" thickBot="1">
      <c r="A762" s="101">
        <v>40035</v>
      </c>
      <c r="B762" s="98">
        <v>2.2189000000000001</v>
      </c>
      <c r="C762" s="98">
        <v>3.0489000000000002</v>
      </c>
      <c r="D762" s="173">
        <f>IF(C762&lt;MAX($C$3:C762),C762/MAX($C$3:C762)-1,0)</f>
        <v>-0.12558793162785364</v>
      </c>
      <c r="E762" s="99"/>
      <c r="F762" s="99"/>
      <c r="G762" s="98"/>
    </row>
    <row r="763" spans="1:7" ht="15" thickBot="1">
      <c r="A763" s="97">
        <v>40036</v>
      </c>
      <c r="B763" s="98">
        <v>2.2241</v>
      </c>
      <c r="C763" s="98">
        <v>3.0541</v>
      </c>
      <c r="D763" s="173">
        <f>IF(C763&lt;MAX($C$3:C763),C763/MAX($C$3:C763)-1,0)</f>
        <v>-0.12409659286451757</v>
      </c>
      <c r="E763" s="105"/>
      <c r="F763" s="105"/>
      <c r="G763" s="98"/>
    </row>
    <row r="764" spans="1:7" ht="15" thickBot="1">
      <c r="A764" s="97">
        <v>40037</v>
      </c>
      <c r="B764" s="98">
        <v>2.149</v>
      </c>
      <c r="C764" s="98">
        <v>2.9790000000000001</v>
      </c>
      <c r="D764" s="173">
        <f>IF(C764&lt;MAX($C$3:C764),C764/MAX($C$3:C764)-1,0)</f>
        <v>-0.14563496615808191</v>
      </c>
      <c r="E764" s="105"/>
      <c r="F764" s="105"/>
      <c r="G764" s="98"/>
    </row>
    <row r="765" spans="1:7" ht="15" thickBot="1">
      <c r="A765" s="97">
        <v>40038</v>
      </c>
      <c r="B765" s="98">
        <v>2.2021000000000002</v>
      </c>
      <c r="C765" s="98">
        <v>3.0320999999999998</v>
      </c>
      <c r="D765" s="173">
        <f>IF(C765&lt;MAX($C$3:C765),C765/MAX($C$3:C765)-1,0)</f>
        <v>-0.1304061030170931</v>
      </c>
      <c r="E765" s="105"/>
      <c r="F765" s="105"/>
      <c r="G765" s="98"/>
    </row>
    <row r="766" spans="1:7" ht="15" thickBot="1">
      <c r="A766" s="97">
        <v>40039</v>
      </c>
      <c r="B766" s="98">
        <v>2.1625999999999999</v>
      </c>
      <c r="C766" s="98">
        <v>2.9925999999999999</v>
      </c>
      <c r="D766" s="173">
        <f>IF(C766&lt;MAX($C$3:C766),C766/MAX($C$3:C766)-1,0)</f>
        <v>-0.14173454170012623</v>
      </c>
      <c r="E766" s="105"/>
      <c r="F766" s="105"/>
      <c r="G766" s="98"/>
    </row>
    <row r="767" spans="1:7" ht="15" thickBot="1">
      <c r="A767" s="97">
        <v>40042</v>
      </c>
      <c r="B767" s="98">
        <v>2.0255999999999998</v>
      </c>
      <c r="C767" s="98">
        <v>2.8555999999999999</v>
      </c>
      <c r="D767" s="173">
        <f>IF(C767&lt;MAX($C$3:C767),C767/MAX($C$3:C767)-1,0)</f>
        <v>-0.18102558219570963</v>
      </c>
      <c r="E767" s="105"/>
      <c r="F767" s="105"/>
      <c r="G767" s="98"/>
    </row>
    <row r="768" spans="1:7" ht="15" thickBot="1">
      <c r="A768" s="97">
        <v>40043</v>
      </c>
      <c r="B768" s="98">
        <v>2.0310999999999999</v>
      </c>
      <c r="C768" s="98">
        <v>2.8611</v>
      </c>
      <c r="D768" s="173">
        <f>IF(C768&lt;MAX($C$3:C768),C768/MAX($C$3:C768)-1,0)</f>
        <v>-0.17944820465756572</v>
      </c>
      <c r="E768" s="105"/>
      <c r="F768" s="105"/>
      <c r="G768" s="98"/>
    </row>
    <row r="769" spans="1:7" ht="15" thickBot="1">
      <c r="A769" s="97">
        <v>40044</v>
      </c>
      <c r="B769" s="98">
        <v>1.9377</v>
      </c>
      <c r="C769" s="98">
        <v>2.7677</v>
      </c>
      <c r="D769" s="173">
        <f>IF(C769&lt;MAX($C$3:C769),C769/MAX($C$3:C769)-1,0)</f>
        <v>-0.20623494321440861</v>
      </c>
      <c r="E769" s="105"/>
      <c r="F769" s="105"/>
      <c r="G769" s="98"/>
    </row>
    <row r="770" spans="1:7" ht="15" thickBot="1">
      <c r="A770" s="97">
        <v>40045</v>
      </c>
      <c r="B770" s="98">
        <v>2.0137999999999998</v>
      </c>
      <c r="C770" s="98">
        <v>2.8437999999999999</v>
      </c>
      <c r="D770" s="173">
        <f>IF(C770&lt;MAX($C$3:C770),C770/MAX($C$3:C770)-1,0)</f>
        <v>-0.18440977400481828</v>
      </c>
      <c r="E770" s="105"/>
      <c r="F770" s="105"/>
      <c r="G770" s="98"/>
    </row>
    <row r="771" spans="1:7" ht="15" thickBot="1">
      <c r="A771" s="97">
        <v>40046</v>
      </c>
      <c r="B771" s="98">
        <v>2.0493000000000001</v>
      </c>
      <c r="C771" s="98">
        <v>2.8793000000000002</v>
      </c>
      <c r="D771" s="173">
        <f>IF(C771&lt;MAX($C$3:C771),C771/MAX($C$3:C771)-1,0)</f>
        <v>-0.17422851898588965</v>
      </c>
      <c r="E771" s="105"/>
      <c r="F771" s="105"/>
      <c r="G771" s="98"/>
    </row>
    <row r="772" spans="1:7" ht="15" thickBot="1">
      <c r="A772" s="97">
        <v>40049</v>
      </c>
      <c r="B772" s="98">
        <v>2.0611999999999999</v>
      </c>
      <c r="C772" s="98">
        <v>2.8912</v>
      </c>
      <c r="D772" s="173">
        <f>IF(C772&lt;MAX($C$3:C772),C772/MAX($C$3:C772)-1,0)</f>
        <v>-0.17081564758517842</v>
      </c>
      <c r="E772" s="105"/>
      <c r="F772" s="105"/>
      <c r="G772" s="98"/>
    </row>
    <row r="773" spans="1:7" ht="15" thickBot="1">
      <c r="A773" s="97">
        <v>40050</v>
      </c>
      <c r="B773" s="98">
        <v>1.978</v>
      </c>
      <c r="C773" s="98">
        <v>2.8079999999999998</v>
      </c>
      <c r="D773" s="173">
        <f>IF(C773&lt;MAX($C$3:C773),C773/MAX($C$3:C773)-1,0)</f>
        <v>-0.19467706779855465</v>
      </c>
      <c r="E773" s="105"/>
      <c r="F773" s="105"/>
      <c r="G773" s="98"/>
    </row>
    <row r="774" spans="1:7" ht="15" thickBot="1">
      <c r="A774" s="97">
        <v>40051</v>
      </c>
      <c r="B774" s="98">
        <v>2.0028000000000001</v>
      </c>
      <c r="C774" s="98">
        <v>2.8328000000000002</v>
      </c>
      <c r="D774" s="173">
        <f>IF(C774&lt;MAX($C$3:C774),C774/MAX($C$3:C774)-1,0)</f>
        <v>-0.18756452908110588</v>
      </c>
      <c r="E774" s="105"/>
      <c r="F774" s="105"/>
      <c r="G774" s="98"/>
    </row>
    <row r="775" spans="1:7" ht="15" thickBot="1">
      <c r="A775" s="97">
        <v>40052</v>
      </c>
      <c r="B775" s="98">
        <v>1.9799</v>
      </c>
      <c r="C775" s="98">
        <v>2.8098999999999998</v>
      </c>
      <c r="D775" s="173">
        <f>IF(C775&lt;MAX($C$3:C775),C775/MAX($C$3:C775)-1,0)</f>
        <v>-0.19413215555810492</v>
      </c>
      <c r="E775" s="105"/>
      <c r="F775" s="105"/>
      <c r="G775" s="98"/>
    </row>
    <row r="776" spans="1:7" ht="15" thickBot="1">
      <c r="A776" s="97">
        <v>40053</v>
      </c>
      <c r="B776" s="98">
        <v>1.9097</v>
      </c>
      <c r="C776" s="98">
        <v>2.7397</v>
      </c>
      <c r="D776" s="173">
        <f>IF(C776&lt;MAX($C$3:C776),C776/MAX($C$3:C776)-1,0)</f>
        <v>-0.21426522886314103</v>
      </c>
      <c r="E776" s="105"/>
      <c r="F776" s="105"/>
      <c r="G776" s="98"/>
    </row>
    <row r="777" spans="1:7" ht="15" thickBot="1">
      <c r="A777" s="97">
        <v>40056</v>
      </c>
      <c r="B777" s="98">
        <v>1.7895000000000001</v>
      </c>
      <c r="C777" s="98">
        <v>2.6194999999999999</v>
      </c>
      <c r="D777" s="173">
        <f>IF(C777&lt;MAX($C$3:C777),C777/MAX($C$3:C777)-1,0)</f>
        <v>-0.24873809796948498</v>
      </c>
      <c r="E777" s="105"/>
      <c r="F777" s="105"/>
      <c r="G777" s="98"/>
    </row>
    <row r="778" spans="1:7" ht="15" thickBot="1">
      <c r="A778" s="97">
        <v>40057</v>
      </c>
      <c r="B778" s="98">
        <v>1.7988999999999999</v>
      </c>
      <c r="C778" s="98">
        <v>2.6288999999999998</v>
      </c>
      <c r="D778" s="173">
        <f>IF(C778&lt;MAX($C$3:C778),C778/MAX($C$3:C778)-1,0)</f>
        <v>-0.24604221635883916</v>
      </c>
      <c r="E778" s="105"/>
      <c r="F778" s="105"/>
      <c r="G778" s="98"/>
    </row>
    <row r="779" spans="1:7" ht="15" thickBot="1">
      <c r="A779" s="97">
        <v>40058</v>
      </c>
      <c r="B779" s="98">
        <v>1.8305</v>
      </c>
      <c r="C779" s="98">
        <v>2.6604999999999999</v>
      </c>
      <c r="D779" s="173">
        <f>IF(C779&lt;MAX($C$3:C779),C779/MAX($C$3:C779)-1,0)</f>
        <v>-0.23697946541241255</v>
      </c>
      <c r="E779" s="105"/>
      <c r="F779" s="105"/>
      <c r="G779" s="98"/>
    </row>
    <row r="780" spans="1:7" ht="15" thickBot="1">
      <c r="A780" s="97">
        <v>40059</v>
      </c>
      <c r="B780" s="98">
        <v>1.9137</v>
      </c>
      <c r="C780" s="98">
        <v>2.7437</v>
      </c>
      <c r="D780" s="173">
        <f>IF(C780&lt;MAX($C$3:C780),C780/MAX($C$3:C780)-1,0)</f>
        <v>-0.21311804519903643</v>
      </c>
      <c r="E780" s="105"/>
      <c r="F780" s="105"/>
      <c r="G780" s="98"/>
    </row>
    <row r="781" spans="1:7" ht="15" thickBot="1">
      <c r="A781" s="97">
        <v>40060</v>
      </c>
      <c r="B781" s="98">
        <v>1.9272</v>
      </c>
      <c r="C781" s="98">
        <v>2.7572000000000001</v>
      </c>
      <c r="D781" s="173">
        <f>IF(C781&lt;MAX($C$3:C781),C781/MAX($C$3:C781)-1,0)</f>
        <v>-0.20924630033268321</v>
      </c>
      <c r="E781" s="105"/>
      <c r="F781" s="105"/>
      <c r="G781" s="102"/>
    </row>
    <row r="782" spans="1:7" ht="15" thickBot="1">
      <c r="A782" s="101">
        <v>40063</v>
      </c>
      <c r="B782" s="98">
        <v>1.9371</v>
      </c>
      <c r="C782" s="98">
        <v>2.7671000000000001</v>
      </c>
      <c r="D782" s="173">
        <f>IF(C782&lt;MAX($C$3:C782),C782/MAX($C$3:C782)-1,0)</f>
        <v>-0.20640702076402428</v>
      </c>
      <c r="E782" s="99"/>
      <c r="F782" s="99"/>
      <c r="G782" s="98"/>
    </row>
    <row r="783" spans="1:7" ht="15" thickBot="1">
      <c r="A783" s="97">
        <v>40064</v>
      </c>
      <c r="B783" s="98">
        <v>1.9784999999999999</v>
      </c>
      <c r="C783" s="98">
        <v>2.8085</v>
      </c>
      <c r="D783" s="173">
        <f>IF(C783&lt;MAX($C$3:C783),C783/MAX($C$3:C783)-1,0)</f>
        <v>-0.19453366984054155</v>
      </c>
      <c r="E783" s="105"/>
      <c r="F783" s="105"/>
      <c r="G783" s="98"/>
    </row>
    <row r="784" spans="1:7" ht="15" thickBot="1">
      <c r="A784" s="97">
        <v>40065</v>
      </c>
      <c r="B784" s="98">
        <v>1.9925999999999999</v>
      </c>
      <c r="C784" s="98">
        <v>2.8226</v>
      </c>
      <c r="D784" s="173">
        <f>IF(C784&lt;MAX($C$3:C784),C784/MAX($C$3:C784)-1,0)</f>
        <v>-0.19048984742457276</v>
      </c>
      <c r="E784" s="105"/>
      <c r="F784" s="105"/>
      <c r="G784" s="98"/>
    </row>
    <row r="785" spans="1:7" ht="15" thickBot="1">
      <c r="A785" s="97">
        <v>40066</v>
      </c>
      <c r="B785" s="98">
        <v>1.9786999999999999</v>
      </c>
      <c r="C785" s="98">
        <v>2.8087</v>
      </c>
      <c r="D785" s="173">
        <f>IF(C785&lt;MAX($C$3:C785),C785/MAX($C$3:C785)-1,0)</f>
        <v>-0.19447631065733628</v>
      </c>
      <c r="E785" s="105"/>
      <c r="F785" s="105"/>
      <c r="G785" s="98"/>
    </row>
    <row r="786" spans="1:7" ht="15" thickBot="1">
      <c r="A786" s="97">
        <v>40067</v>
      </c>
      <c r="B786" s="98">
        <v>2.0268999999999999</v>
      </c>
      <c r="C786" s="98">
        <v>2.8569</v>
      </c>
      <c r="D786" s="173">
        <f>IF(C786&lt;MAX($C$3:C786),C786/MAX($C$3:C786)-1,0)</f>
        <v>-0.18065274750487559</v>
      </c>
      <c r="E786" s="105"/>
      <c r="F786" s="105"/>
      <c r="G786" s="98"/>
    </row>
    <row r="787" spans="1:7" ht="15" thickBot="1">
      <c r="A787" s="97">
        <v>40070</v>
      </c>
      <c r="B787" s="98">
        <v>2.0550000000000002</v>
      </c>
      <c r="C787" s="98">
        <v>2.8849999999999998</v>
      </c>
      <c r="D787" s="173">
        <f>IF(C787&lt;MAX($C$3:C787),C787/MAX($C$3:C787)-1,0)</f>
        <v>-0.1725937822645407</v>
      </c>
      <c r="E787" s="105"/>
      <c r="F787" s="105"/>
      <c r="G787" s="98"/>
    </row>
    <row r="788" spans="1:7" ht="15" thickBot="1">
      <c r="A788" s="97">
        <v>40071</v>
      </c>
      <c r="B788" s="98">
        <v>2.0526</v>
      </c>
      <c r="C788" s="98">
        <v>2.8826000000000001</v>
      </c>
      <c r="D788" s="173">
        <f>IF(C788&lt;MAX($C$3:C788),C788/MAX($C$3:C788)-1,0)</f>
        <v>-0.1732820924630033</v>
      </c>
      <c r="E788" s="105"/>
      <c r="F788" s="105"/>
      <c r="G788" s="98"/>
    </row>
    <row r="789" spans="1:7" ht="15" thickBot="1">
      <c r="A789" s="97">
        <v>40072</v>
      </c>
      <c r="B789" s="98">
        <v>2.0272000000000001</v>
      </c>
      <c r="C789" s="98">
        <v>2.8572000000000002</v>
      </c>
      <c r="D789" s="173">
        <f>IF(C789&lt;MAX($C$3:C789),C789/MAX($C$3:C789)-1,0)</f>
        <v>-0.18056670873006764</v>
      </c>
      <c r="E789" s="105"/>
      <c r="F789" s="105"/>
      <c r="G789" s="98"/>
    </row>
    <row r="790" spans="1:7" ht="15" thickBot="1">
      <c r="A790" s="97">
        <v>40073</v>
      </c>
      <c r="B790" s="98">
        <v>2.0537999999999998</v>
      </c>
      <c r="C790" s="98">
        <v>2.8837999999999999</v>
      </c>
      <c r="D790" s="173">
        <f>IF(C790&lt;MAX($C$3:C790),C790/MAX($C$3:C790)-1,0)</f>
        <v>-0.17293793736377194</v>
      </c>
      <c r="E790" s="105"/>
      <c r="F790" s="105"/>
      <c r="G790" s="98"/>
    </row>
    <row r="791" spans="1:7" ht="15" thickBot="1">
      <c r="A791" s="97">
        <v>40074</v>
      </c>
      <c r="B791" s="98">
        <v>1.9824999999999999</v>
      </c>
      <c r="C791" s="98">
        <v>2.8125</v>
      </c>
      <c r="D791" s="173">
        <f>IF(C791&lt;MAX($C$3:C791),C791/MAX($C$3:C791)-1,0)</f>
        <v>-0.19338648617643683</v>
      </c>
      <c r="E791" s="105"/>
      <c r="F791" s="105"/>
      <c r="G791" s="98"/>
    </row>
    <row r="792" spans="1:7" ht="15" thickBot="1">
      <c r="A792" s="97">
        <v>40077</v>
      </c>
      <c r="B792" s="98">
        <v>1.9998</v>
      </c>
      <c r="C792" s="98">
        <v>2.8298000000000001</v>
      </c>
      <c r="D792" s="173">
        <f>IF(C792&lt;MAX($C$3:C792),C792/MAX($C$3:C792)-1,0)</f>
        <v>-0.18842491682918439</v>
      </c>
      <c r="E792" s="105"/>
      <c r="F792" s="105"/>
      <c r="G792" s="98"/>
    </row>
    <row r="793" spans="1:7" ht="15" thickBot="1">
      <c r="A793" s="97">
        <v>40078</v>
      </c>
      <c r="B793" s="98">
        <v>1.9692000000000001</v>
      </c>
      <c r="C793" s="98">
        <v>2.7991999999999999</v>
      </c>
      <c r="D793" s="173">
        <f>IF(C793&lt;MAX($C$3:C793),C793/MAX($C$3:C793)-1,0)</f>
        <v>-0.19720087185958479</v>
      </c>
      <c r="E793" s="105"/>
      <c r="F793" s="105"/>
      <c r="G793" s="98"/>
    </row>
    <row r="794" spans="1:7" ht="15" thickBot="1">
      <c r="A794" s="97">
        <v>40079</v>
      </c>
      <c r="B794" s="98">
        <v>1.9347000000000001</v>
      </c>
      <c r="C794" s="98">
        <v>2.7646999999999999</v>
      </c>
      <c r="D794" s="173">
        <f>IF(C794&lt;MAX($C$3:C794),C794/MAX($C$3:C794)-1,0)</f>
        <v>-0.20709533096248711</v>
      </c>
      <c r="E794" s="105"/>
      <c r="F794" s="105"/>
      <c r="G794" s="98"/>
    </row>
    <row r="795" spans="1:7" ht="15" thickBot="1">
      <c r="A795" s="97">
        <v>40080</v>
      </c>
      <c r="B795" s="98">
        <v>1.9431</v>
      </c>
      <c r="C795" s="98">
        <v>2.7730999999999999</v>
      </c>
      <c r="D795" s="173">
        <f>IF(C795&lt;MAX($C$3:C795),C795/MAX($C$3:C795)-1,0)</f>
        <v>-0.20468624526786749</v>
      </c>
      <c r="E795" s="105"/>
      <c r="F795" s="105"/>
      <c r="G795" s="98"/>
    </row>
    <row r="796" spans="1:7" ht="15" thickBot="1">
      <c r="A796" s="97">
        <v>40081</v>
      </c>
      <c r="B796" s="98">
        <v>1.9319999999999999</v>
      </c>
      <c r="C796" s="98">
        <v>2.762</v>
      </c>
      <c r="D796" s="173">
        <f>IF(C796&lt;MAX($C$3:C796),C796/MAX($C$3:C796)-1,0)</f>
        <v>-0.20786967993575778</v>
      </c>
      <c r="E796" s="105"/>
      <c r="F796" s="105"/>
      <c r="G796" s="98"/>
    </row>
    <row r="797" spans="1:7" ht="15" thickBot="1">
      <c r="A797" s="97">
        <v>40084</v>
      </c>
      <c r="B797" s="98">
        <v>1.8893</v>
      </c>
      <c r="C797" s="98">
        <v>2.7193000000000001</v>
      </c>
      <c r="D797" s="173">
        <f>IF(C797&lt;MAX($C$3:C797),C797/MAX($C$3:C797)-1,0)</f>
        <v>-0.22011586555007456</v>
      </c>
      <c r="E797" s="105"/>
      <c r="F797" s="105"/>
      <c r="G797" s="98"/>
    </row>
    <row r="798" spans="1:7" ht="15" thickBot="1">
      <c r="A798" s="97">
        <v>40085</v>
      </c>
      <c r="B798" s="98">
        <v>1.9056</v>
      </c>
      <c r="C798" s="98">
        <v>2.7355999999999998</v>
      </c>
      <c r="D798" s="173">
        <f>IF(C798&lt;MAX($C$3:C798),C798/MAX($C$3:C798)-1,0)</f>
        <v>-0.21544109211884832</v>
      </c>
      <c r="E798" s="105"/>
      <c r="F798" s="105"/>
      <c r="G798" s="98"/>
    </row>
    <row r="799" spans="1:7" ht="15" thickBot="1">
      <c r="A799" s="97">
        <v>40086</v>
      </c>
      <c r="B799" s="98">
        <v>1.9232</v>
      </c>
      <c r="C799" s="98">
        <v>2.7532000000000001</v>
      </c>
      <c r="D799" s="173">
        <f>IF(C799&lt;MAX($C$3:C799),C799/MAX($C$3:C799)-1,0)</f>
        <v>-0.21039348399678792</v>
      </c>
      <c r="E799" s="105"/>
      <c r="F799" s="105"/>
      <c r="G799" s="98"/>
    </row>
    <row r="800" spans="1:7" ht="15" thickBot="1">
      <c r="A800" s="97">
        <v>40095</v>
      </c>
      <c r="B800" s="98">
        <v>2.0068000000000001</v>
      </c>
      <c r="C800" s="98">
        <v>2.8368000000000002</v>
      </c>
      <c r="D800" s="173">
        <f>IF(C800&lt;MAX($C$3:C800),C800/MAX($C$3:C800)-1,0)</f>
        <v>-0.18641734541700128</v>
      </c>
      <c r="E800" s="105"/>
      <c r="F800" s="105"/>
      <c r="G800" s="98"/>
    </row>
    <row r="801" spans="1:7" ht="15" thickBot="1">
      <c r="A801" s="97">
        <v>40098</v>
      </c>
      <c r="B801" s="98">
        <v>2.0078</v>
      </c>
      <c r="C801" s="98">
        <v>2.8378000000000001</v>
      </c>
      <c r="D801" s="173">
        <f>IF(C801&lt;MAX($C$3:C801),C801/MAX($C$3:C801)-1,0)</f>
        <v>-0.18613054950097507</v>
      </c>
      <c r="E801" s="105"/>
      <c r="F801" s="105"/>
      <c r="G801" s="102"/>
    </row>
    <row r="802" spans="1:7" ht="15" thickBot="1">
      <c r="A802" s="101">
        <v>40099</v>
      </c>
      <c r="B802" s="98">
        <v>2.0304000000000002</v>
      </c>
      <c r="C802" s="98">
        <v>2.8603999999999998</v>
      </c>
      <c r="D802" s="173">
        <f>IF(C802&lt;MAX($C$3:C802),C802/MAX($C$3:C802)-1,0)</f>
        <v>-0.17964896179878409</v>
      </c>
      <c r="E802" s="99"/>
      <c r="F802" s="99"/>
      <c r="G802" s="98"/>
    </row>
    <row r="803" spans="1:7" ht="15" thickBot="1">
      <c r="A803" s="97">
        <v>40100</v>
      </c>
      <c r="B803" s="98">
        <v>2.0348000000000002</v>
      </c>
      <c r="C803" s="98">
        <v>2.8647999999999998</v>
      </c>
      <c r="D803" s="173">
        <f>IF(C803&lt;MAX($C$3:C803),C803/MAX($C$3:C803)-1,0)</f>
        <v>-0.17838705976826896</v>
      </c>
      <c r="E803" s="105"/>
      <c r="F803" s="105"/>
      <c r="G803" s="98"/>
    </row>
    <row r="804" spans="1:7" ht="15" thickBot="1">
      <c r="A804" s="97">
        <v>40101</v>
      </c>
      <c r="B804" s="98">
        <v>2.0396999999999998</v>
      </c>
      <c r="C804" s="98">
        <v>2.8696999999999999</v>
      </c>
      <c r="D804" s="173">
        <f>IF(C804&lt;MAX($C$3:C804),C804/MAX($C$3:C804)-1,0)</f>
        <v>-0.17698175977974084</v>
      </c>
      <c r="E804" s="105"/>
      <c r="F804" s="105"/>
      <c r="G804" s="98"/>
    </row>
    <row r="805" spans="1:7" ht="15" thickBot="1">
      <c r="A805" s="97">
        <v>40102</v>
      </c>
      <c r="B805" s="98">
        <v>2.0457000000000001</v>
      </c>
      <c r="C805" s="98">
        <v>2.8757000000000001</v>
      </c>
      <c r="D805" s="173">
        <f>IF(C805&lt;MAX($C$3:C805),C805/MAX($C$3:C805)-1,0)</f>
        <v>-0.17526098428358383</v>
      </c>
      <c r="E805" s="105"/>
      <c r="F805" s="105"/>
      <c r="G805" s="98"/>
    </row>
    <row r="806" spans="1:7" ht="15" thickBot="1">
      <c r="A806" s="97">
        <v>40105</v>
      </c>
      <c r="B806" s="98">
        <v>2.0954000000000002</v>
      </c>
      <c r="C806" s="98">
        <v>2.9253999999999998</v>
      </c>
      <c r="D806" s="173">
        <f>IF(C806&lt;MAX($C$3:C806),C806/MAX($C$3:C806)-1,0)</f>
        <v>-0.16100722725708394</v>
      </c>
      <c r="E806" s="105"/>
      <c r="F806" s="105"/>
      <c r="G806" s="98"/>
    </row>
    <row r="807" spans="1:7" ht="15" thickBot="1">
      <c r="A807" s="97">
        <v>40106</v>
      </c>
      <c r="B807" s="98">
        <v>2.1231</v>
      </c>
      <c r="C807" s="98">
        <v>2.9531000000000001</v>
      </c>
      <c r="D807" s="173">
        <f>IF(C807&lt;MAX($C$3:C807),C807/MAX($C$3:C807)-1,0)</f>
        <v>-0.15306298038315935</v>
      </c>
      <c r="E807" s="105"/>
      <c r="F807" s="105"/>
      <c r="G807" s="98"/>
    </row>
    <row r="808" spans="1:7" ht="15" thickBot="1">
      <c r="A808" s="97">
        <v>40107</v>
      </c>
      <c r="B808" s="98">
        <v>2.1067</v>
      </c>
      <c r="C808" s="98">
        <v>2.9367000000000001</v>
      </c>
      <c r="D808" s="173">
        <f>IF(C808&lt;MAX($C$3:C808),C808/MAX($C$3:C808)-1,0)</f>
        <v>-0.15776643340598828</v>
      </c>
      <c r="E808" s="105"/>
      <c r="F808" s="105"/>
      <c r="G808" s="98"/>
    </row>
    <row r="809" spans="1:7" ht="15" thickBot="1">
      <c r="A809" s="97">
        <v>40108</v>
      </c>
      <c r="B809" s="98">
        <v>2.0943000000000001</v>
      </c>
      <c r="C809" s="98">
        <v>2.9243000000000001</v>
      </c>
      <c r="D809" s="173">
        <f>IF(C809&lt;MAX($C$3:C809),C809/MAX($C$3:C809)-1,0)</f>
        <v>-0.16132270276471261</v>
      </c>
      <c r="E809" s="105"/>
      <c r="F809" s="105"/>
      <c r="G809" s="98"/>
    </row>
    <row r="810" spans="1:7" ht="15" thickBot="1">
      <c r="A810" s="97">
        <v>40109</v>
      </c>
      <c r="B810" s="98">
        <v>2.1318000000000001</v>
      </c>
      <c r="C810" s="98">
        <v>2.9618000000000002</v>
      </c>
      <c r="D810" s="173">
        <f>IF(C810&lt;MAX($C$3:C810),C810/MAX($C$3:C810)-1,0)</f>
        <v>-0.15056785591373179</v>
      </c>
      <c r="E810" s="105"/>
      <c r="F810" s="105"/>
      <c r="G810" s="98"/>
    </row>
    <row r="811" spans="1:7" ht="15" thickBot="1">
      <c r="A811" s="97">
        <v>40112</v>
      </c>
      <c r="B811" s="98">
        <v>2.1257000000000001</v>
      </c>
      <c r="C811" s="98">
        <v>2.9557000000000002</v>
      </c>
      <c r="D811" s="173">
        <f>IF(C811&lt;MAX($C$3:C811),C811/MAX($C$3:C811)-1,0)</f>
        <v>-0.15231731100149126</v>
      </c>
      <c r="E811" s="105"/>
      <c r="F811" s="105"/>
      <c r="G811" s="98"/>
    </row>
    <row r="812" spans="1:7" ht="15" thickBot="1">
      <c r="A812" s="97">
        <v>40113</v>
      </c>
      <c r="B812" s="98">
        <v>2.0733000000000001</v>
      </c>
      <c r="C812" s="98">
        <v>2.9033000000000002</v>
      </c>
      <c r="D812" s="173">
        <f>IF(C812&lt;MAX($C$3:C812),C812/MAX($C$3:C812)-1,0)</f>
        <v>-0.16734541700126182</v>
      </c>
      <c r="E812" s="105"/>
      <c r="F812" s="105"/>
      <c r="G812" s="98"/>
    </row>
    <row r="813" spans="1:7" ht="15" thickBot="1">
      <c r="A813" s="97">
        <v>40114</v>
      </c>
      <c r="B813" s="98">
        <v>2.0819999999999999</v>
      </c>
      <c r="C813" s="98">
        <v>2.9119999999999999</v>
      </c>
      <c r="D813" s="173">
        <f>IF(C813&lt;MAX($C$3:C813),C813/MAX($C$3:C813)-1,0)</f>
        <v>-0.16485029253183436</v>
      </c>
      <c r="E813" s="105"/>
      <c r="F813" s="105"/>
      <c r="G813" s="98"/>
    </row>
    <row r="814" spans="1:7" ht="15" thickBot="1">
      <c r="A814" s="97">
        <v>40115</v>
      </c>
      <c r="B814" s="98">
        <v>2.0369999999999999</v>
      </c>
      <c r="C814" s="98">
        <v>2.867</v>
      </c>
      <c r="D814" s="173">
        <f>IF(C814&lt;MAX($C$3:C814),C814/MAX($C$3:C814)-1,0)</f>
        <v>-0.1777561087530114</v>
      </c>
      <c r="E814" s="105"/>
      <c r="F814" s="105"/>
      <c r="G814" s="98"/>
    </row>
    <row r="815" spans="1:7" ht="15" thickBot="1">
      <c r="A815" s="97">
        <v>40116</v>
      </c>
      <c r="B815" s="98">
        <v>2.0546000000000002</v>
      </c>
      <c r="C815" s="98">
        <v>2.8845999999999998</v>
      </c>
      <c r="D815" s="173">
        <f>IF(C815&lt;MAX($C$3:C815),C815/MAX($C$3:C815)-1,0)</f>
        <v>-0.17270850063095111</v>
      </c>
      <c r="E815" s="105"/>
      <c r="F815" s="105"/>
      <c r="G815" s="98"/>
    </row>
    <row r="816" spans="1:7" ht="15" thickBot="1">
      <c r="A816" s="97">
        <v>40119</v>
      </c>
      <c r="B816" s="98">
        <v>2.1242999999999999</v>
      </c>
      <c r="C816" s="98">
        <v>2.9542999999999999</v>
      </c>
      <c r="D816" s="173">
        <f>IF(C816&lt;MAX($C$3:C816),C816/MAX($C$3:C816)-1,0)</f>
        <v>-0.15271882528392799</v>
      </c>
      <c r="E816" s="105"/>
      <c r="F816" s="105"/>
      <c r="G816" s="98"/>
    </row>
    <row r="817" spans="1:7" ht="15" thickBot="1">
      <c r="A817" s="97">
        <v>40120</v>
      </c>
      <c r="B817" s="98">
        <v>2.1503999999999999</v>
      </c>
      <c r="C817" s="98">
        <v>2.9803999999999999</v>
      </c>
      <c r="D817" s="173">
        <f>IF(C817&lt;MAX($C$3:C817),C817/MAX($C$3:C817)-1,0)</f>
        <v>-0.14523345187564529</v>
      </c>
      <c r="E817" s="105"/>
      <c r="F817" s="105"/>
      <c r="G817" s="98"/>
    </row>
    <row r="818" spans="1:7" ht="15" thickBot="1">
      <c r="A818" s="97">
        <v>40121</v>
      </c>
      <c r="B818" s="98">
        <v>2.1583999999999999</v>
      </c>
      <c r="C818" s="98">
        <v>2.9883999999999999</v>
      </c>
      <c r="D818" s="173">
        <f>IF(C818&lt;MAX($C$3:C818),C818/MAX($C$3:C818)-1,0)</f>
        <v>-0.14293908454743609</v>
      </c>
      <c r="E818" s="105"/>
      <c r="F818" s="105"/>
      <c r="G818" s="98"/>
    </row>
    <row r="819" spans="1:7" ht="15" thickBot="1">
      <c r="A819" s="97">
        <v>40122</v>
      </c>
      <c r="B819" s="98">
        <v>2.1537999999999999</v>
      </c>
      <c r="C819" s="98">
        <v>2.9838</v>
      </c>
      <c r="D819" s="173">
        <f>IF(C819&lt;MAX($C$3:C819),C819/MAX($C$3:C819)-1,0)</f>
        <v>-0.14425834576115637</v>
      </c>
      <c r="E819" s="105"/>
      <c r="F819" s="105"/>
      <c r="G819" s="98"/>
    </row>
    <row r="820" spans="1:7" ht="15" thickBot="1">
      <c r="A820" s="97">
        <v>40123</v>
      </c>
      <c r="B820" s="98">
        <v>2.1644999999999999</v>
      </c>
      <c r="C820" s="98">
        <v>2.9944999999999999</v>
      </c>
      <c r="D820" s="173">
        <f>IF(C820&lt;MAX($C$3:C820),C820/MAX($C$3:C820)-1,0)</f>
        <v>-0.1411896294596765</v>
      </c>
      <c r="E820" s="105"/>
      <c r="F820" s="105"/>
      <c r="G820" s="98"/>
    </row>
    <row r="821" spans="1:7" ht="15" thickBot="1">
      <c r="A821" s="97">
        <v>40126</v>
      </c>
      <c r="B821" s="98">
        <v>2.1654</v>
      </c>
      <c r="C821" s="98">
        <v>2.9954000000000001</v>
      </c>
      <c r="D821" s="173">
        <f>IF(C821&lt;MAX($C$3:C821),C821/MAX($C$3:C821)-1,0)</f>
        <v>-0.14093151313525298</v>
      </c>
      <c r="E821" s="105"/>
      <c r="F821" s="105"/>
      <c r="G821" s="102"/>
    </row>
    <row r="822" spans="1:7" ht="15" thickBot="1">
      <c r="A822" s="101">
        <v>40127</v>
      </c>
      <c r="B822" s="98">
        <v>2.1758999999999999</v>
      </c>
      <c r="C822" s="98">
        <v>3.0059</v>
      </c>
      <c r="D822" s="173">
        <f>IF(C822&lt;MAX($C$3:C822),C822/MAX($C$3:C822)-1,0)</f>
        <v>-0.13792015601697838</v>
      </c>
      <c r="E822" s="99"/>
      <c r="F822" s="99"/>
      <c r="G822" s="98"/>
    </row>
    <row r="823" spans="1:7" ht="15" thickBot="1">
      <c r="A823" s="97">
        <v>40128</v>
      </c>
      <c r="B823" s="98">
        <v>2.161</v>
      </c>
      <c r="C823" s="98">
        <v>2.9910000000000001</v>
      </c>
      <c r="D823" s="173">
        <f>IF(C823&lt;MAX($C$3:C823),C823/MAX($C$3:C823)-1,0)</f>
        <v>-0.142193415165768</v>
      </c>
      <c r="E823" s="105"/>
      <c r="F823" s="105"/>
      <c r="G823" s="98"/>
    </row>
    <row r="824" spans="1:7" ht="15" thickBot="1">
      <c r="A824" s="97">
        <v>40129</v>
      </c>
      <c r="B824" s="98">
        <v>2.1684999999999999</v>
      </c>
      <c r="C824" s="98">
        <v>2.9984999999999999</v>
      </c>
      <c r="D824" s="173">
        <f>IF(C824&lt;MAX($C$3:C824),C824/MAX($C$3:C824)-1,0)</f>
        <v>-0.1400424457955719</v>
      </c>
      <c r="E824" s="105"/>
      <c r="F824" s="105"/>
      <c r="G824" s="98"/>
    </row>
    <row r="825" spans="1:7" ht="15" thickBot="1">
      <c r="A825" s="97">
        <v>40130</v>
      </c>
      <c r="B825" s="98">
        <v>2.1798999999999999</v>
      </c>
      <c r="C825" s="98">
        <v>3.0099</v>
      </c>
      <c r="D825" s="173">
        <f>IF(C825&lt;MAX($C$3:C825),C825/MAX($C$3:C825)-1,0)</f>
        <v>-0.13677297235287367</v>
      </c>
      <c r="E825" s="105"/>
      <c r="F825" s="105"/>
      <c r="G825" s="98"/>
    </row>
    <row r="826" spans="1:7" ht="15" thickBot="1">
      <c r="A826" s="97">
        <v>40133</v>
      </c>
      <c r="B826" s="98">
        <v>2.2555999999999998</v>
      </c>
      <c r="C826" s="98">
        <v>3.0855999999999999</v>
      </c>
      <c r="D826" s="173">
        <f>IF(C826&lt;MAX($C$3:C826),C826/MAX($C$3:C826)-1,0)</f>
        <v>-0.11506252150969376</v>
      </c>
      <c r="E826" s="105"/>
      <c r="F826" s="105"/>
      <c r="G826" s="98"/>
    </row>
    <row r="827" spans="1:7" ht="15" thickBot="1">
      <c r="A827" s="97">
        <v>40134</v>
      </c>
      <c r="B827" s="98">
        <v>2.2591000000000001</v>
      </c>
      <c r="C827" s="98">
        <v>3.0891000000000002</v>
      </c>
      <c r="D827" s="173">
        <f>IF(C827&lt;MAX($C$3:C827),C827/MAX($C$3:C827)-1,0)</f>
        <v>-0.11405873580360215</v>
      </c>
      <c r="E827" s="105"/>
      <c r="F827" s="105"/>
      <c r="G827" s="98"/>
    </row>
    <row r="828" spans="1:7" ht="15" thickBot="1">
      <c r="A828" s="97">
        <v>40135</v>
      </c>
      <c r="B828" s="98">
        <v>2.2587000000000002</v>
      </c>
      <c r="C828" s="98">
        <v>3.0886999999999998</v>
      </c>
      <c r="D828" s="173">
        <f>IF(C828&lt;MAX($C$3:C828),C828/MAX($C$3:C828)-1,0)</f>
        <v>-0.11417345417001268</v>
      </c>
      <c r="E828" s="105"/>
      <c r="F828" s="105"/>
      <c r="G828" s="98"/>
    </row>
    <row r="829" spans="1:7" ht="15" thickBot="1">
      <c r="A829" s="97">
        <v>40136</v>
      </c>
      <c r="B829" s="98">
        <v>2.2602000000000002</v>
      </c>
      <c r="C829" s="98">
        <v>3.0901999999999998</v>
      </c>
      <c r="D829" s="173">
        <f>IF(C829&lt;MAX($C$3:C829),C829/MAX($C$3:C829)-1,0)</f>
        <v>-0.11374326029597348</v>
      </c>
      <c r="E829" s="105"/>
      <c r="F829" s="105"/>
      <c r="G829" s="98"/>
    </row>
    <row r="830" spans="1:7" ht="15" thickBot="1">
      <c r="A830" s="97">
        <v>40137</v>
      </c>
      <c r="B830" s="98">
        <v>2.2505999999999999</v>
      </c>
      <c r="C830" s="98">
        <v>3.0806</v>
      </c>
      <c r="D830" s="173">
        <f>IF(C830&lt;MAX($C$3:C830),C830/MAX($C$3:C830)-1,0)</f>
        <v>-0.11649650108982446</v>
      </c>
      <c r="E830" s="105"/>
      <c r="F830" s="105"/>
      <c r="G830" s="98"/>
    </row>
    <row r="831" spans="1:7" ht="15" thickBot="1">
      <c r="A831" s="97">
        <v>40140</v>
      </c>
      <c r="B831" s="98">
        <v>2.2734999999999999</v>
      </c>
      <c r="C831" s="98">
        <v>3.1034999999999999</v>
      </c>
      <c r="D831" s="173">
        <f>IF(C831&lt;MAX($C$3:C831),C831/MAX($C$3:C831)-1,0)</f>
        <v>-0.10992887461282552</v>
      </c>
      <c r="E831" s="105"/>
      <c r="F831" s="105"/>
      <c r="G831" s="98"/>
    </row>
    <row r="832" spans="1:7" ht="15" thickBot="1">
      <c r="A832" s="97">
        <v>40141</v>
      </c>
      <c r="B832" s="98">
        <v>2.2122999999999999</v>
      </c>
      <c r="C832" s="98">
        <v>3.0423</v>
      </c>
      <c r="D832" s="173">
        <f>IF(C832&lt;MAX($C$3:C832),C832/MAX($C$3:C832)-1,0)</f>
        <v>-0.12748078467362622</v>
      </c>
      <c r="E832" s="105"/>
      <c r="F832" s="105"/>
      <c r="G832" s="98"/>
    </row>
    <row r="833" spans="1:7" ht="15" thickBot="1">
      <c r="A833" s="97">
        <v>40142</v>
      </c>
      <c r="B833" s="98">
        <v>2.2654999999999998</v>
      </c>
      <c r="C833" s="98">
        <v>3.0954999999999999</v>
      </c>
      <c r="D833" s="173">
        <f>IF(C833&lt;MAX($C$3:C833),C833/MAX($C$3:C833)-1,0)</f>
        <v>-0.11222324194103483</v>
      </c>
      <c r="E833" s="105"/>
      <c r="F833" s="105"/>
      <c r="G833" s="98"/>
    </row>
    <row r="834" spans="1:7" ht="15" thickBot="1">
      <c r="A834" s="97">
        <v>40143</v>
      </c>
      <c r="B834" s="98">
        <v>2.1726000000000001</v>
      </c>
      <c r="C834" s="98">
        <v>3.0026000000000002</v>
      </c>
      <c r="D834" s="173">
        <f>IF(C834&lt;MAX($C$3:C834),C834/MAX($C$3:C834)-1,0)</f>
        <v>-0.13886658253986461</v>
      </c>
      <c r="E834" s="105"/>
      <c r="F834" s="105"/>
      <c r="G834" s="98"/>
    </row>
    <row r="835" spans="1:7" ht="15" thickBot="1">
      <c r="A835" s="97">
        <v>40144</v>
      </c>
      <c r="B835" s="98">
        <v>2.1200999999999999</v>
      </c>
      <c r="C835" s="98">
        <v>2.9500999999999999</v>
      </c>
      <c r="D835" s="173">
        <f>IF(C835&lt;MAX($C$3:C835),C835/MAX($C$3:C835)-1,0)</f>
        <v>-0.15392336813123786</v>
      </c>
      <c r="E835" s="105"/>
      <c r="F835" s="105"/>
      <c r="G835" s="98"/>
    </row>
    <row r="836" spans="1:7" ht="15" thickBot="1">
      <c r="A836" s="97">
        <v>40147</v>
      </c>
      <c r="B836" s="98">
        <v>2.2031999999999998</v>
      </c>
      <c r="C836" s="98">
        <v>3.0331999999999999</v>
      </c>
      <c r="D836" s="173">
        <f>IF(C836&lt;MAX($C$3:C836),C836/MAX($C$3:C836)-1,0)</f>
        <v>-0.13009062750946432</v>
      </c>
      <c r="E836" s="105"/>
      <c r="F836" s="105"/>
      <c r="G836" s="98"/>
    </row>
    <row r="837" spans="1:7" ht="15" thickBot="1">
      <c r="A837" s="97">
        <v>40148</v>
      </c>
      <c r="B837" s="98">
        <v>2.2336999999999998</v>
      </c>
      <c r="C837" s="98">
        <v>3.0636999999999999</v>
      </c>
      <c r="D837" s="173">
        <f>IF(C837&lt;MAX($C$3:C837),C837/MAX($C$3:C837)-1,0)</f>
        <v>-0.1213433520706666</v>
      </c>
      <c r="E837" s="105"/>
      <c r="F837" s="105"/>
      <c r="G837" s="98"/>
    </row>
    <row r="838" spans="1:7" ht="15" thickBot="1">
      <c r="A838" s="97">
        <v>40149</v>
      </c>
      <c r="B838" s="98">
        <v>2.2503000000000002</v>
      </c>
      <c r="C838" s="98">
        <v>3.0802999999999998</v>
      </c>
      <c r="D838" s="173">
        <f>IF(C838&lt;MAX($C$3:C838),C838/MAX($C$3:C838)-1,0)</f>
        <v>-0.11658253986463241</v>
      </c>
      <c r="E838" s="105"/>
      <c r="F838" s="105"/>
      <c r="G838" s="98"/>
    </row>
    <row r="839" spans="1:7" ht="15" thickBot="1">
      <c r="A839" s="97">
        <v>40150</v>
      </c>
      <c r="B839" s="98">
        <v>2.2479</v>
      </c>
      <c r="C839" s="98">
        <v>3.0779000000000001</v>
      </c>
      <c r="D839" s="173">
        <f>IF(C839&lt;MAX($C$3:C839),C839/MAX($C$3:C839)-1,0)</f>
        <v>-0.11727085006309512</v>
      </c>
      <c r="E839" s="105"/>
      <c r="F839" s="105"/>
      <c r="G839" s="98"/>
    </row>
    <row r="840" spans="1:7" ht="15" thickBot="1">
      <c r="A840" s="97">
        <v>40151</v>
      </c>
      <c r="B840" s="98">
        <v>2.2646000000000002</v>
      </c>
      <c r="C840" s="98">
        <v>3.0945999999999998</v>
      </c>
      <c r="D840" s="173">
        <f>IF(C840&lt;MAX($C$3:C840),C840/MAX($C$3:C840)-1,0)</f>
        <v>-0.11248135826545835</v>
      </c>
      <c r="E840" s="105"/>
      <c r="F840" s="105"/>
      <c r="G840" s="98"/>
    </row>
    <row r="841" spans="1:7" ht="15" thickBot="1">
      <c r="A841" s="97">
        <v>40154</v>
      </c>
      <c r="B841" s="98">
        <v>2.2751999999999999</v>
      </c>
      <c r="C841" s="98">
        <v>3.1052</v>
      </c>
      <c r="D841" s="173">
        <f>IF(C841&lt;MAX($C$3:C841),C841/MAX($C$3:C841)-1,0)</f>
        <v>-0.10944132155558106</v>
      </c>
      <c r="E841" s="105"/>
      <c r="F841" s="105"/>
      <c r="G841" s="102"/>
    </row>
    <row r="842" spans="1:7" ht="15" thickBot="1">
      <c r="A842" s="101">
        <v>40155</v>
      </c>
      <c r="B842" s="98">
        <v>2.2562000000000002</v>
      </c>
      <c r="C842" s="98">
        <v>3.0861999999999998</v>
      </c>
      <c r="D842" s="173">
        <f>IF(C842&lt;MAX($C$3:C842),C842/MAX($C$3:C842)-1,0)</f>
        <v>-0.11489044396007808</v>
      </c>
      <c r="E842" s="99"/>
      <c r="F842" s="99"/>
      <c r="G842" s="98"/>
    </row>
    <row r="843" spans="1:7" ht="15" thickBot="1">
      <c r="A843" s="97">
        <v>40156</v>
      </c>
      <c r="B843" s="98">
        <v>2.2221000000000002</v>
      </c>
      <c r="C843" s="98">
        <v>3.0520999999999998</v>
      </c>
      <c r="D843" s="173">
        <f>IF(C843&lt;MAX($C$3:C843),C843/MAX($C$3:C843)-1,0)</f>
        <v>-0.12467018469656999</v>
      </c>
      <c r="E843" s="105"/>
      <c r="F843" s="105"/>
      <c r="G843" s="98"/>
    </row>
    <row r="844" spans="1:7" ht="15" thickBot="1">
      <c r="A844" s="97">
        <v>40157</v>
      </c>
      <c r="B844" s="98">
        <v>2.2349000000000001</v>
      </c>
      <c r="C844" s="98">
        <v>3.0649000000000002</v>
      </c>
      <c r="D844" s="173">
        <f>IF(C844&lt;MAX($C$3:C844),C844/MAX($C$3:C844)-1,0)</f>
        <v>-0.12099919697143513</v>
      </c>
      <c r="E844" s="105"/>
      <c r="F844" s="105"/>
      <c r="G844" s="98"/>
    </row>
    <row r="845" spans="1:7" ht="15" thickBot="1">
      <c r="A845" s="97">
        <v>40158</v>
      </c>
      <c r="B845" s="98">
        <v>2.2364000000000002</v>
      </c>
      <c r="C845" s="98">
        <v>3.0663999999999998</v>
      </c>
      <c r="D845" s="173">
        <f>IF(C845&lt;MAX($C$3:C845),C845/MAX($C$3:C845)-1,0)</f>
        <v>-0.12056900309739593</v>
      </c>
      <c r="E845" s="105"/>
      <c r="F845" s="105"/>
      <c r="G845" s="98"/>
    </row>
    <row r="846" spans="1:7" ht="15" thickBot="1">
      <c r="A846" s="97">
        <v>40161</v>
      </c>
      <c r="B846" s="98">
        <v>2.2523</v>
      </c>
      <c r="C846" s="98">
        <v>3.0823</v>
      </c>
      <c r="D846" s="173">
        <f>IF(C846&lt;MAX($C$3:C846),C846/MAX($C$3:C846)-1,0)</f>
        <v>-0.11600894803257999</v>
      </c>
      <c r="E846" s="105"/>
      <c r="F846" s="105"/>
      <c r="G846" s="98"/>
    </row>
    <row r="847" spans="1:7" ht="15" thickBot="1">
      <c r="A847" s="97">
        <v>40162</v>
      </c>
      <c r="B847" s="98">
        <v>2.2511000000000001</v>
      </c>
      <c r="C847" s="98">
        <v>3.0811000000000002</v>
      </c>
      <c r="D847" s="173">
        <f>IF(C847&lt;MAX($C$3:C847),C847/MAX($C$3:C847)-1,0)</f>
        <v>-0.11635310313181135</v>
      </c>
      <c r="E847" s="105"/>
      <c r="F847" s="105"/>
      <c r="G847" s="98"/>
    </row>
    <row r="848" spans="1:7" ht="15" thickBot="1">
      <c r="A848" s="97">
        <v>40163</v>
      </c>
      <c r="B848" s="98">
        <v>2.2353000000000001</v>
      </c>
      <c r="C848" s="98">
        <v>3.0653000000000001</v>
      </c>
      <c r="D848" s="173">
        <f>IF(C848&lt;MAX($C$3:C848),C848/MAX($C$3:C848)-1,0)</f>
        <v>-0.1208844786050246</v>
      </c>
      <c r="E848" s="105"/>
      <c r="F848" s="105"/>
      <c r="G848" s="98"/>
    </row>
    <row r="849" spans="1:7" ht="15" thickBot="1">
      <c r="A849" s="97">
        <v>40164</v>
      </c>
      <c r="B849" s="98">
        <v>2.1835</v>
      </c>
      <c r="C849" s="98">
        <v>3.0135000000000001</v>
      </c>
      <c r="D849" s="173">
        <f>IF(C849&lt;MAX($C$3:C849),C849/MAX($C$3:C849)-1,0)</f>
        <v>-0.13574050705517959</v>
      </c>
      <c r="E849" s="105"/>
      <c r="F849" s="105"/>
      <c r="G849" s="98"/>
    </row>
    <row r="850" spans="1:7" ht="15" thickBot="1">
      <c r="A850" s="97">
        <v>40165</v>
      </c>
      <c r="B850" s="98">
        <v>2.1332</v>
      </c>
      <c r="C850" s="98">
        <v>2.9632000000000001</v>
      </c>
      <c r="D850" s="173">
        <f>IF(C850&lt;MAX($C$3:C850),C850/MAX($C$3:C850)-1,0)</f>
        <v>-0.15016634163129516</v>
      </c>
      <c r="E850" s="105"/>
      <c r="F850" s="105"/>
      <c r="G850" s="98"/>
    </row>
    <row r="851" spans="1:7" ht="15" thickBot="1">
      <c r="A851" s="97">
        <v>40168</v>
      </c>
      <c r="B851" s="98">
        <v>2.1284000000000001</v>
      </c>
      <c r="C851" s="98">
        <v>2.9584000000000001</v>
      </c>
      <c r="D851" s="173">
        <f>IF(C851&lt;MAX($C$3:C851),C851/MAX($C$3:C851)-1,0)</f>
        <v>-0.15154296202822071</v>
      </c>
      <c r="E851" s="105"/>
      <c r="F851" s="105"/>
      <c r="G851" s="98"/>
    </row>
    <row r="852" spans="1:7" ht="15" thickBot="1">
      <c r="A852" s="97">
        <v>40169</v>
      </c>
      <c r="B852" s="98">
        <v>2.0789</v>
      </c>
      <c r="C852" s="98">
        <v>2.9089</v>
      </c>
      <c r="D852" s="173">
        <f>IF(C852&lt;MAX($C$3:C852),C852/MAX($C$3:C852)-1,0)</f>
        <v>-0.16573935987151545</v>
      </c>
      <c r="E852" s="105"/>
      <c r="F852" s="105"/>
      <c r="G852" s="98"/>
    </row>
    <row r="853" spans="1:7" ht="15" thickBot="1">
      <c r="A853" s="97">
        <v>40170</v>
      </c>
      <c r="B853" s="98">
        <v>2.1042999999999998</v>
      </c>
      <c r="C853" s="98">
        <v>2.9342999999999999</v>
      </c>
      <c r="D853" s="173">
        <f>IF(C853&lt;MAX($C$3:C853),C853/MAX($C$3:C853)-1,0)</f>
        <v>-0.15845474360445111</v>
      </c>
      <c r="E853" s="105"/>
      <c r="F853" s="105"/>
      <c r="G853" s="98"/>
    </row>
    <row r="854" spans="1:7" ht="15" thickBot="1">
      <c r="A854" s="97">
        <v>40171</v>
      </c>
      <c r="B854" s="98">
        <v>2.1741000000000001</v>
      </c>
      <c r="C854" s="98">
        <v>3.0041000000000002</v>
      </c>
      <c r="D854" s="173">
        <f>IF(C854&lt;MAX($C$3:C854),C854/MAX($C$3:C854)-1,0)</f>
        <v>-0.13843638866582542</v>
      </c>
      <c r="E854" s="105"/>
      <c r="F854" s="105"/>
      <c r="G854" s="98"/>
    </row>
    <row r="855" spans="1:7" ht="15" thickBot="1">
      <c r="A855" s="97">
        <v>40172</v>
      </c>
      <c r="B855" s="98">
        <v>2.1631</v>
      </c>
      <c r="C855" s="98">
        <v>2.9931000000000001</v>
      </c>
      <c r="D855" s="173">
        <f>IF(C855&lt;MAX($C$3:C855),C855/MAX($C$3:C855)-1,0)</f>
        <v>-0.14159114374211312</v>
      </c>
      <c r="E855" s="105"/>
      <c r="F855" s="105"/>
      <c r="G855" s="98"/>
    </row>
    <row r="856" spans="1:7" ht="15" thickBot="1">
      <c r="A856" s="97">
        <v>40175</v>
      </c>
      <c r="B856" s="98">
        <v>2.1968999999999999</v>
      </c>
      <c r="C856" s="98">
        <v>3.0268999999999999</v>
      </c>
      <c r="D856" s="173">
        <f>IF(C856&lt;MAX($C$3:C856),C856/MAX($C$3:C856)-1,0)</f>
        <v>-0.13189744178042906</v>
      </c>
      <c r="E856" s="105"/>
      <c r="F856" s="105"/>
      <c r="G856" s="98"/>
    </row>
    <row r="857" spans="1:7" ht="15" thickBot="1">
      <c r="A857" s="97">
        <v>40176</v>
      </c>
      <c r="B857" s="98">
        <v>2.2082999999999999</v>
      </c>
      <c r="C857" s="98">
        <v>3.0383</v>
      </c>
      <c r="D857" s="173">
        <f>IF(C857&lt;MAX($C$3:C857),C857/MAX($C$3:C857)-1,0)</f>
        <v>-0.12862796833773094</v>
      </c>
      <c r="E857" s="105"/>
      <c r="F857" s="105"/>
      <c r="G857" s="98"/>
    </row>
    <row r="858" spans="1:7" ht="15" thickBot="1">
      <c r="A858" s="97">
        <v>40177</v>
      </c>
      <c r="B858" s="98">
        <v>2.2353999999999998</v>
      </c>
      <c r="C858" s="98">
        <v>3.0653999999999999</v>
      </c>
      <c r="D858" s="173">
        <f>IF(C858&lt;MAX($C$3:C858),C858/MAX($C$3:C858)-1,0)</f>
        <v>-0.12085579901342214</v>
      </c>
      <c r="E858" s="105"/>
      <c r="F858" s="105"/>
      <c r="G858" s="98"/>
    </row>
    <row r="859" spans="1:7" ht="15" thickBot="1">
      <c r="A859" s="97">
        <v>40178</v>
      </c>
      <c r="B859" s="98">
        <v>2.2410999999999999</v>
      </c>
      <c r="C859" s="98">
        <v>3.0710999999999999</v>
      </c>
      <c r="D859" s="173">
        <f>IF(C859&lt;MAX($C$3:C859),C859/MAX($C$3:C859)-1,0)</f>
        <v>-0.11922106229207297</v>
      </c>
      <c r="E859" s="105"/>
      <c r="F859" s="105"/>
      <c r="G859" s="98"/>
    </row>
    <row r="860" spans="1:7" ht="15" thickBot="1">
      <c r="A860" s="97">
        <v>40182</v>
      </c>
      <c r="B860" s="98">
        <v>2.2162000000000002</v>
      </c>
      <c r="C860" s="98">
        <v>3.0461999999999998</v>
      </c>
      <c r="D860" s="173">
        <f>IF(C860&lt;MAX($C$3:C860),C860/MAX($C$3:C860)-1,0)</f>
        <v>-0.12636228060112431</v>
      </c>
      <c r="E860" s="105"/>
      <c r="F860" s="105"/>
      <c r="G860" s="98"/>
    </row>
    <row r="861" spans="1:7" ht="15" thickBot="1">
      <c r="A861" s="97">
        <v>40183</v>
      </c>
      <c r="B861" s="98">
        <v>2.2262</v>
      </c>
      <c r="C861" s="98">
        <v>3.0562</v>
      </c>
      <c r="D861" s="173">
        <f>IF(C861&lt;MAX($C$3:C861),C861/MAX($C$3:C861)-1,0)</f>
        <v>-0.1234943214408627</v>
      </c>
      <c r="E861" s="105"/>
      <c r="F861" s="105"/>
      <c r="G861" s="102"/>
    </row>
    <row r="862" spans="1:7" ht="15" thickBot="1">
      <c r="A862" s="101">
        <v>40184</v>
      </c>
      <c r="B862" s="98">
        <v>2.2181999999999999</v>
      </c>
      <c r="C862" s="98">
        <v>3.0482</v>
      </c>
      <c r="D862" s="173">
        <f>IF(C862&lt;MAX($C$3:C862),C862/MAX($C$3:C862)-1,0)</f>
        <v>-0.1257886887690719</v>
      </c>
      <c r="E862" s="99"/>
      <c r="F862" s="99"/>
      <c r="G862" s="98"/>
    </row>
    <row r="863" spans="1:7" ht="15" thickBot="1">
      <c r="A863" s="97">
        <v>40185</v>
      </c>
      <c r="B863" s="98">
        <v>2.1791999999999998</v>
      </c>
      <c r="C863" s="98">
        <v>3.0091999999999999</v>
      </c>
      <c r="D863" s="173">
        <f>IF(C863&lt;MAX($C$3:C863),C863/MAX($C$3:C863)-1,0)</f>
        <v>-0.13697372949409203</v>
      </c>
      <c r="E863" s="105"/>
      <c r="F863" s="105"/>
      <c r="G863" s="98"/>
    </row>
    <row r="864" spans="1:7" ht="15" thickBot="1">
      <c r="A864" s="97">
        <v>40186</v>
      </c>
      <c r="B864" s="98">
        <v>2.1781000000000001</v>
      </c>
      <c r="C864" s="98">
        <v>3.0081000000000002</v>
      </c>
      <c r="D864" s="173">
        <f>IF(C864&lt;MAX($C$3:C864),C864/MAX($C$3:C864)-1,0)</f>
        <v>-0.1372892050017207</v>
      </c>
      <c r="E864" s="105"/>
      <c r="F864" s="105"/>
      <c r="G864" s="98"/>
    </row>
    <row r="865" spans="1:7" ht="15" thickBot="1">
      <c r="A865" s="97">
        <v>40189</v>
      </c>
      <c r="B865" s="98">
        <v>2.1612</v>
      </c>
      <c r="C865" s="98">
        <v>2.9912000000000001</v>
      </c>
      <c r="D865" s="173">
        <f>IF(C865&lt;MAX($C$3:C865),C865/MAX($C$3:C865)-1,0)</f>
        <v>-0.14213605598256285</v>
      </c>
      <c r="E865" s="105"/>
      <c r="F865" s="105"/>
      <c r="G865" s="98"/>
    </row>
    <row r="866" spans="1:7" ht="15" thickBot="1">
      <c r="A866" s="97">
        <v>40190</v>
      </c>
      <c r="B866" s="98">
        <v>2.1818</v>
      </c>
      <c r="C866" s="98">
        <v>3.0118</v>
      </c>
      <c r="D866" s="173">
        <f>IF(C866&lt;MAX($C$3:C866),C866/MAX($C$3:C866)-1,0)</f>
        <v>-0.13622806011242405</v>
      </c>
      <c r="E866" s="105"/>
      <c r="F866" s="105"/>
      <c r="G866" s="98"/>
    </row>
    <row r="867" spans="1:7" ht="15" thickBot="1">
      <c r="A867" s="97">
        <v>40191</v>
      </c>
      <c r="B867" s="98">
        <v>2.1143999999999998</v>
      </c>
      <c r="C867" s="98">
        <v>2.9443999999999999</v>
      </c>
      <c r="D867" s="173">
        <f>IF(C867&lt;MAX($C$3:C867),C867/MAX($C$3:C867)-1,0)</f>
        <v>-0.15555810485258692</v>
      </c>
      <c r="E867" s="105"/>
      <c r="F867" s="105"/>
      <c r="G867" s="98"/>
    </row>
    <row r="868" spans="1:7" ht="15" thickBot="1">
      <c r="A868" s="97">
        <v>40192</v>
      </c>
      <c r="B868" s="98">
        <v>2.1408999999999998</v>
      </c>
      <c r="C868" s="98">
        <v>2.9708999999999999</v>
      </c>
      <c r="D868" s="173">
        <f>IF(C868&lt;MAX($C$3:C868),C868/MAX($C$3:C868)-1,0)</f>
        <v>-0.1479580130778938</v>
      </c>
      <c r="E868" s="105"/>
      <c r="F868" s="105"/>
      <c r="G868" s="98"/>
    </row>
    <row r="869" spans="1:7" ht="15" thickBot="1">
      <c r="A869" s="97">
        <v>40193</v>
      </c>
      <c r="B869" s="98">
        <v>1.5186999999999999</v>
      </c>
      <c r="C869" s="98">
        <v>2.9737</v>
      </c>
      <c r="D869" s="173">
        <f>IF(C869&lt;MAX($C$3:C869),C869/MAX($C$3:C869)-1,0)</f>
        <v>-0.14715498451302056</v>
      </c>
      <c r="E869" s="105"/>
      <c r="F869" s="105"/>
      <c r="G869" s="98"/>
    </row>
    <row r="870" spans="1:7" ht="15" thickBot="1">
      <c r="A870" s="97">
        <v>40196</v>
      </c>
      <c r="B870" s="98">
        <v>1.5294000000000001</v>
      </c>
      <c r="C870" s="98">
        <v>2.9843999999999999</v>
      </c>
      <c r="D870" s="173">
        <f>IF(C870&lt;MAX($C$3:C870),C870/MAX($C$3:C870)-1,0)</f>
        <v>-0.14408626821154069</v>
      </c>
      <c r="E870" s="105"/>
      <c r="F870" s="105"/>
      <c r="G870" s="98"/>
    </row>
    <row r="871" spans="1:7" ht="15" thickBot="1">
      <c r="A871" s="97">
        <v>40197</v>
      </c>
      <c r="B871" s="98">
        <v>1.5297000000000001</v>
      </c>
      <c r="C871" s="98">
        <v>2.9847000000000001</v>
      </c>
      <c r="D871" s="173">
        <f>IF(C871&lt;MAX($C$3:C871),C871/MAX($C$3:C871)-1,0)</f>
        <v>-0.14400022943673285</v>
      </c>
      <c r="E871" s="105"/>
      <c r="F871" s="105"/>
      <c r="G871" s="98"/>
    </row>
    <row r="872" spans="1:7" ht="15" thickBot="1">
      <c r="A872" s="97">
        <v>40198</v>
      </c>
      <c r="B872" s="98">
        <v>1.4809000000000001</v>
      </c>
      <c r="C872" s="98">
        <v>2.9359000000000002</v>
      </c>
      <c r="D872" s="173">
        <f>IF(C872&lt;MAX($C$3:C872),C872/MAX($C$3:C872)-1,0)</f>
        <v>-0.15799587013880922</v>
      </c>
      <c r="E872" s="105"/>
      <c r="F872" s="105"/>
      <c r="G872" s="98"/>
    </row>
    <row r="873" spans="1:7" ht="15" thickBot="1">
      <c r="A873" s="97">
        <v>40199</v>
      </c>
      <c r="B873" s="98">
        <v>1.4832000000000001</v>
      </c>
      <c r="C873" s="98">
        <v>2.9382000000000001</v>
      </c>
      <c r="D873" s="173">
        <f>IF(C873&lt;MAX($C$3:C873),C873/MAX($C$3:C873)-1,0)</f>
        <v>-0.15733623953194908</v>
      </c>
      <c r="E873" s="105"/>
      <c r="F873" s="105"/>
      <c r="G873" s="98"/>
    </row>
    <row r="874" spans="1:7" ht="15" thickBot="1">
      <c r="A874" s="97">
        <v>40200</v>
      </c>
      <c r="B874" s="98">
        <v>1.4619</v>
      </c>
      <c r="C874" s="98">
        <v>2.9169</v>
      </c>
      <c r="D874" s="173">
        <f>IF(C874&lt;MAX($C$3:C874),C874/MAX($C$3:C874)-1,0)</f>
        <v>-0.16344499254330624</v>
      </c>
      <c r="E874" s="105"/>
      <c r="F874" s="105"/>
      <c r="G874" s="98"/>
    </row>
    <row r="875" spans="1:7" ht="15" thickBot="1">
      <c r="A875" s="97">
        <v>40203</v>
      </c>
      <c r="B875" s="98">
        <v>1.4497</v>
      </c>
      <c r="C875" s="98">
        <v>2.9047000000000001</v>
      </c>
      <c r="D875" s="173">
        <f>IF(C875&lt;MAX($C$3:C875),C875/MAX($C$3:C875)-1,0)</f>
        <v>-0.16694390271882531</v>
      </c>
      <c r="E875" s="105"/>
      <c r="F875" s="105"/>
      <c r="G875" s="98"/>
    </row>
    <row r="876" spans="1:7" ht="15" thickBot="1">
      <c r="A876" s="97">
        <v>40204</v>
      </c>
      <c r="B876" s="98">
        <v>1.4148000000000001</v>
      </c>
      <c r="C876" s="98">
        <v>2.8698000000000001</v>
      </c>
      <c r="D876" s="173">
        <f>IF(C876&lt;MAX($C$3:C876),C876/MAX($C$3:C876)-1,0)</f>
        <v>-0.17695308018813816</v>
      </c>
      <c r="E876" s="105"/>
      <c r="F876" s="105"/>
      <c r="G876" s="98"/>
    </row>
    <row r="877" spans="1:7" ht="15" thickBot="1">
      <c r="A877" s="97">
        <v>40205</v>
      </c>
      <c r="B877" s="98">
        <v>1.3922000000000001</v>
      </c>
      <c r="C877" s="98">
        <v>2.8472</v>
      </c>
      <c r="D877" s="173">
        <f>IF(C877&lt;MAX($C$3:C877),C877/MAX($C$3:C877)-1,0)</f>
        <v>-0.18343466789032925</v>
      </c>
      <c r="E877" s="105"/>
      <c r="F877" s="105"/>
      <c r="G877" s="98"/>
    </row>
    <row r="878" spans="1:7" ht="15" thickBot="1">
      <c r="A878" s="97">
        <v>40206</v>
      </c>
      <c r="B878" s="98">
        <v>1.3954</v>
      </c>
      <c r="C878" s="98">
        <v>2.8504</v>
      </c>
      <c r="D878" s="173">
        <f>IF(C878&lt;MAX($C$3:C878),C878/MAX($C$3:C878)-1,0)</f>
        <v>-0.18251692095904559</v>
      </c>
      <c r="E878" s="105"/>
      <c r="F878" s="105"/>
      <c r="G878" s="98"/>
    </row>
    <row r="879" spans="1:7" ht="15" thickBot="1">
      <c r="A879" s="97">
        <v>40207</v>
      </c>
      <c r="B879" s="98">
        <v>1.3974</v>
      </c>
      <c r="C879" s="98">
        <v>2.8523999999999998</v>
      </c>
      <c r="D879" s="173">
        <f>IF(C879&lt;MAX($C$3:C879),C879/MAX($C$3:C879)-1,0)</f>
        <v>-0.18194332912699329</v>
      </c>
      <c r="E879" s="105"/>
      <c r="F879" s="105"/>
      <c r="G879" s="98"/>
    </row>
    <row r="880" spans="1:7" ht="15" thickBot="1">
      <c r="A880" s="97">
        <v>40210</v>
      </c>
      <c r="B880" s="98">
        <v>1.3831</v>
      </c>
      <c r="C880" s="98">
        <v>2.8380999999999998</v>
      </c>
      <c r="D880" s="173">
        <f>IF(C880&lt;MAX($C$3:C880),C880/MAX($C$3:C880)-1,0)</f>
        <v>-0.18604451072616734</v>
      </c>
      <c r="E880" s="105"/>
      <c r="F880" s="105"/>
      <c r="G880" s="98"/>
    </row>
    <row r="881" spans="1:7" ht="15" thickBot="1">
      <c r="A881" s="97">
        <v>40211</v>
      </c>
      <c r="B881" s="98">
        <v>1.3792</v>
      </c>
      <c r="C881" s="98">
        <v>2.8342000000000001</v>
      </c>
      <c r="D881" s="173">
        <f>IF(C881&lt;MAX($C$3:C881),C881/MAX($C$3:C881)-1,0)</f>
        <v>-0.18716301479866926</v>
      </c>
      <c r="E881" s="105"/>
      <c r="F881" s="105"/>
      <c r="G881" s="102"/>
    </row>
    <row r="882" spans="1:7" ht="15" thickBot="1">
      <c r="A882" s="101">
        <v>40212</v>
      </c>
      <c r="B882" s="98">
        <v>1.4161999999999999</v>
      </c>
      <c r="C882" s="98">
        <v>2.8712</v>
      </c>
      <c r="D882" s="173">
        <f>IF(C882&lt;MAX($C$3:C882),C882/MAX($C$3:C882)-1,0)</f>
        <v>-0.17655156590570154</v>
      </c>
      <c r="E882" s="99"/>
      <c r="F882" s="99"/>
      <c r="G882" s="98"/>
    </row>
    <row r="883" spans="1:7" ht="15" thickBot="1">
      <c r="A883" s="97">
        <v>40213</v>
      </c>
      <c r="B883" s="98">
        <v>1.4113</v>
      </c>
      <c r="C883" s="98">
        <v>2.8662999999999998</v>
      </c>
      <c r="D883" s="173">
        <f>IF(C883&lt;MAX($C$3:C883),C883/MAX($C$3:C883)-1,0)</f>
        <v>-0.17795686589422977</v>
      </c>
      <c r="E883" s="105"/>
      <c r="F883" s="105"/>
      <c r="G883" s="98"/>
    </row>
    <row r="884" spans="1:7" ht="15" thickBot="1">
      <c r="A884" s="97">
        <v>40214</v>
      </c>
      <c r="B884" s="98">
        <v>1.3908</v>
      </c>
      <c r="C884" s="98">
        <v>2.8458000000000001</v>
      </c>
      <c r="D884" s="173">
        <f>IF(C884&lt;MAX($C$3:C884),C884/MAX($C$3:C884)-1,0)</f>
        <v>-0.18383618217276587</v>
      </c>
      <c r="E884" s="105"/>
      <c r="F884" s="105"/>
      <c r="G884" s="98"/>
    </row>
    <row r="885" spans="1:7" ht="15" thickBot="1">
      <c r="A885" s="97">
        <v>40217</v>
      </c>
      <c r="B885" s="98">
        <v>1.3879999999999999</v>
      </c>
      <c r="C885" s="98">
        <v>2.843</v>
      </c>
      <c r="D885" s="173">
        <f>IF(C885&lt;MAX($C$3:C885),C885/MAX($C$3:C885)-1,0)</f>
        <v>-0.18463921073763911</v>
      </c>
      <c r="E885" s="105"/>
      <c r="F885" s="105"/>
      <c r="G885" s="98"/>
    </row>
    <row r="886" spans="1:7" ht="15" thickBot="1">
      <c r="A886" s="97">
        <v>40218</v>
      </c>
      <c r="B886" s="98">
        <v>1.3907</v>
      </c>
      <c r="C886" s="98">
        <v>2.8456999999999999</v>
      </c>
      <c r="D886" s="173">
        <f>IF(C886&lt;MAX($C$3:C886),C886/MAX($C$3:C886)-1,0)</f>
        <v>-0.18386486176436856</v>
      </c>
      <c r="E886" s="105"/>
      <c r="F886" s="105"/>
      <c r="G886" s="98"/>
    </row>
    <row r="887" spans="1:7" ht="15" thickBot="1">
      <c r="A887" s="97">
        <v>40219</v>
      </c>
      <c r="B887" s="98">
        <v>1.4081999999999999</v>
      </c>
      <c r="C887" s="98">
        <v>2.8632</v>
      </c>
      <c r="D887" s="173">
        <f>IF(C887&lt;MAX($C$3:C887),C887/MAX($C$3:C887)-1,0)</f>
        <v>-0.17884593323391074</v>
      </c>
      <c r="E887" s="105"/>
      <c r="F887" s="105"/>
      <c r="G887" s="98"/>
    </row>
    <row r="888" spans="1:7" ht="15" thickBot="1">
      <c r="A888" s="97">
        <v>40220</v>
      </c>
      <c r="B888" s="98">
        <v>1.407</v>
      </c>
      <c r="C888" s="98">
        <v>2.8620000000000001</v>
      </c>
      <c r="D888" s="173">
        <f>IF(C888&lt;MAX($C$3:C888),C888/MAX($C$3:C888)-1,0)</f>
        <v>-0.17919008833314209</v>
      </c>
      <c r="E888" s="105"/>
      <c r="F888" s="105"/>
      <c r="G888" s="98"/>
    </row>
    <row r="889" spans="1:7" ht="15" thickBot="1">
      <c r="A889" s="97">
        <v>40221</v>
      </c>
      <c r="B889" s="98">
        <v>1.4198999999999999</v>
      </c>
      <c r="C889" s="98">
        <v>2.8748999999999998</v>
      </c>
      <c r="D889" s="173">
        <f>IF(C889&lt;MAX($C$3:C889),C889/MAX($C$3:C889)-1,0)</f>
        <v>-0.17549042101640477</v>
      </c>
      <c r="E889" s="105"/>
      <c r="F889" s="105"/>
      <c r="G889" s="98"/>
    </row>
    <row r="890" spans="1:7" ht="15" thickBot="1">
      <c r="A890" s="97">
        <v>40231</v>
      </c>
      <c r="B890" s="98">
        <v>1.4125000000000001</v>
      </c>
      <c r="C890" s="98">
        <v>2.8675000000000002</v>
      </c>
      <c r="D890" s="173">
        <f>IF(C890&lt;MAX($C$3:C890),C890/MAX($C$3:C890)-1,0)</f>
        <v>-0.1776127107949983</v>
      </c>
      <c r="E890" s="105"/>
      <c r="F890" s="105"/>
      <c r="G890" s="98"/>
    </row>
    <row r="891" spans="1:7" ht="15" thickBot="1">
      <c r="A891" s="97">
        <v>40232</v>
      </c>
      <c r="B891" s="98">
        <v>1.3987000000000001</v>
      </c>
      <c r="C891" s="98">
        <v>2.8536999999999999</v>
      </c>
      <c r="D891" s="173">
        <f>IF(C891&lt;MAX($C$3:C891),C891/MAX($C$3:C891)-1,0)</f>
        <v>-0.18157049443615925</v>
      </c>
      <c r="E891" s="105"/>
      <c r="F891" s="105"/>
      <c r="G891" s="98"/>
    </row>
    <row r="892" spans="1:7" ht="15" thickBot="1">
      <c r="A892" s="97">
        <v>40233</v>
      </c>
      <c r="B892" s="98">
        <v>1.4135</v>
      </c>
      <c r="C892" s="98">
        <v>2.8685</v>
      </c>
      <c r="D892" s="173">
        <f>IF(C892&lt;MAX($C$3:C892),C892/MAX($C$3:C892)-1,0)</f>
        <v>-0.17732591487897209</v>
      </c>
      <c r="E892" s="105"/>
      <c r="F892" s="105"/>
      <c r="G892" s="98"/>
    </row>
    <row r="893" spans="1:7" ht="15" thickBot="1">
      <c r="A893" s="97">
        <v>40234</v>
      </c>
      <c r="B893" s="98">
        <v>1.4285000000000001</v>
      </c>
      <c r="C893" s="98">
        <v>2.8835000000000002</v>
      </c>
      <c r="D893" s="173">
        <f>IF(C893&lt;MAX($C$3:C893),C893/MAX($C$3:C893)-1,0)</f>
        <v>-0.17302397613857978</v>
      </c>
      <c r="E893" s="105"/>
      <c r="F893" s="105"/>
      <c r="G893" s="98"/>
    </row>
    <row r="894" spans="1:7" ht="15" thickBot="1">
      <c r="A894" s="97">
        <v>40235</v>
      </c>
      <c r="B894" s="98">
        <v>1.4240999999999999</v>
      </c>
      <c r="C894" s="98">
        <v>2.8791000000000002</v>
      </c>
      <c r="D894" s="173">
        <f>IF(C894&lt;MAX($C$3:C894),C894/MAX($C$3:C894)-1,0)</f>
        <v>-0.1742858781690948</v>
      </c>
      <c r="E894" s="105"/>
      <c r="F894" s="105"/>
      <c r="G894" s="98"/>
    </row>
    <row r="895" spans="1:7" ht="15" thickBot="1">
      <c r="A895" s="97">
        <v>40238</v>
      </c>
      <c r="B895" s="98">
        <v>1.4402999999999999</v>
      </c>
      <c r="C895" s="98">
        <v>2.8953000000000002</v>
      </c>
      <c r="D895" s="173">
        <f>IF(C895&lt;MAX($C$3:C895),C895/MAX($C$3:C895)-1,0)</f>
        <v>-0.16963978432947113</v>
      </c>
      <c r="E895" s="105"/>
      <c r="F895" s="105"/>
      <c r="G895" s="98"/>
    </row>
    <row r="896" spans="1:7" ht="15" thickBot="1">
      <c r="A896" s="97">
        <v>40239</v>
      </c>
      <c r="B896" s="98">
        <v>1.4376</v>
      </c>
      <c r="C896" s="98">
        <v>2.8925999999999998</v>
      </c>
      <c r="D896" s="173">
        <f>IF(C896&lt;MAX($C$3:C896),C896/MAX($C$3:C896)-1,0)</f>
        <v>-0.1704141333027418</v>
      </c>
      <c r="E896" s="105"/>
      <c r="F896" s="105"/>
      <c r="G896" s="98"/>
    </row>
    <row r="897" spans="1:7" ht="15" thickBot="1">
      <c r="A897" s="97">
        <v>40240</v>
      </c>
      <c r="B897" s="98">
        <v>1.4461999999999999</v>
      </c>
      <c r="C897" s="98">
        <v>2.9011999999999998</v>
      </c>
      <c r="D897" s="173">
        <f>IF(C897&lt;MAX($C$3:C897),C897/MAX($C$3:C897)-1,0)</f>
        <v>-0.16794768842491692</v>
      </c>
      <c r="E897" s="105"/>
      <c r="F897" s="105"/>
      <c r="G897" s="98"/>
    </row>
    <row r="898" spans="1:7" ht="15" thickBot="1">
      <c r="A898" s="97">
        <v>40241</v>
      </c>
      <c r="B898" s="98">
        <v>1.4169</v>
      </c>
      <c r="C898" s="98">
        <v>2.8719000000000001</v>
      </c>
      <c r="D898" s="173">
        <f>IF(C898&lt;MAX($C$3:C898),C898/MAX($C$3:C898)-1,0)</f>
        <v>-0.17635080876448317</v>
      </c>
      <c r="E898" s="105"/>
      <c r="F898" s="105"/>
      <c r="G898" s="98"/>
    </row>
    <row r="899" spans="1:7" ht="15" thickBot="1">
      <c r="A899" s="97">
        <v>40242</v>
      </c>
      <c r="B899" s="98">
        <v>1.4158999999999999</v>
      </c>
      <c r="C899" s="98">
        <v>2.8708999999999998</v>
      </c>
      <c r="D899" s="173">
        <f>IF(C899&lt;MAX($C$3:C899),C899/MAX($C$3:C899)-1,0)</f>
        <v>-0.17663760468050949</v>
      </c>
      <c r="E899" s="105"/>
      <c r="F899" s="105"/>
      <c r="G899" s="98"/>
    </row>
    <row r="900" spans="1:7" ht="15" thickBot="1">
      <c r="A900" s="97">
        <v>40245</v>
      </c>
      <c r="B900" s="98">
        <v>1.4247000000000001</v>
      </c>
      <c r="C900" s="98">
        <v>2.8797000000000001</v>
      </c>
      <c r="D900" s="173">
        <f>IF(C900&lt;MAX($C$3:C900),C900/MAX($C$3:C900)-1,0)</f>
        <v>-0.17411380061947912</v>
      </c>
      <c r="E900" s="105"/>
      <c r="F900" s="105"/>
      <c r="G900" s="98"/>
    </row>
    <row r="901" spans="1:7" ht="15" thickBot="1">
      <c r="A901" s="97">
        <v>40246</v>
      </c>
      <c r="B901" s="98">
        <v>1.4373</v>
      </c>
      <c r="C901" s="98">
        <v>2.8923000000000001</v>
      </c>
      <c r="D901" s="173">
        <f>IF(C901&lt;MAX($C$3:C901),C901/MAX($C$3:C901)-1,0)</f>
        <v>-0.17050017207754964</v>
      </c>
      <c r="E901" s="105"/>
      <c r="F901" s="105"/>
      <c r="G901" s="102"/>
    </row>
    <row r="902" spans="1:7" ht="15" thickBot="1">
      <c r="A902" s="101">
        <v>40247</v>
      </c>
      <c r="B902" s="98">
        <v>1.4274</v>
      </c>
      <c r="C902" s="98">
        <v>2.8824000000000001</v>
      </c>
      <c r="D902" s="173">
        <f>IF(C902&lt;MAX($C$3:C902),C902/MAX($C$3:C902)-1,0)</f>
        <v>-0.17333945164620856</v>
      </c>
      <c r="E902" s="99"/>
      <c r="F902" s="99"/>
      <c r="G902" s="98"/>
    </row>
    <row r="903" spans="1:7" ht="15" thickBot="1">
      <c r="A903" s="97">
        <v>40248</v>
      </c>
      <c r="B903" s="98">
        <v>1.4232</v>
      </c>
      <c r="C903" s="98">
        <v>2.8782000000000001</v>
      </c>
      <c r="D903" s="173">
        <f>IF(C903&lt;MAX($C$3:C903),C903/MAX($C$3:C903)-1,0)</f>
        <v>-0.17454399449351843</v>
      </c>
      <c r="E903" s="105"/>
      <c r="F903" s="105"/>
      <c r="G903" s="98"/>
    </row>
    <row r="904" spans="1:7" ht="15" thickBot="1">
      <c r="A904" s="97">
        <v>40249</v>
      </c>
      <c r="B904" s="98">
        <v>1.4035</v>
      </c>
      <c r="C904" s="98">
        <v>2.8584999999999998</v>
      </c>
      <c r="D904" s="173">
        <f>IF(C904&lt;MAX($C$3:C904),C904/MAX($C$3:C904)-1,0)</f>
        <v>-0.18019387403923381</v>
      </c>
      <c r="E904" s="105"/>
      <c r="F904" s="105"/>
      <c r="G904" s="98"/>
    </row>
    <row r="905" spans="1:7" ht="15" thickBot="1">
      <c r="A905" s="97">
        <v>40252</v>
      </c>
      <c r="B905" s="98">
        <v>1.3785000000000001</v>
      </c>
      <c r="C905" s="98">
        <v>2.8334999999999999</v>
      </c>
      <c r="D905" s="173">
        <f>IF(C905&lt;MAX($C$3:C905),C905/MAX($C$3:C905)-1,0)</f>
        <v>-0.18736377193988762</v>
      </c>
      <c r="E905" s="105"/>
      <c r="F905" s="105"/>
      <c r="G905" s="98"/>
    </row>
    <row r="906" spans="1:7" ht="15" thickBot="1">
      <c r="A906" s="97">
        <v>40253</v>
      </c>
      <c r="B906" s="98">
        <v>1.3887</v>
      </c>
      <c r="C906" s="98">
        <v>2.8437000000000001</v>
      </c>
      <c r="D906" s="173">
        <f>IF(C906&lt;MAX($C$3:C906),C906/MAX($C$3:C906)-1,0)</f>
        <v>-0.18443845359642075</v>
      </c>
      <c r="E906" s="105"/>
      <c r="F906" s="105"/>
      <c r="G906" s="98"/>
    </row>
    <row r="907" spans="1:7" ht="15" thickBot="1">
      <c r="A907" s="97">
        <v>40254</v>
      </c>
      <c r="B907" s="98">
        <v>1.4235</v>
      </c>
      <c r="C907" s="98">
        <v>2.8784999999999998</v>
      </c>
      <c r="D907" s="173">
        <f>IF(C907&lt;MAX($C$3:C907),C907/MAX($C$3:C907)-1,0)</f>
        <v>-0.17445795571871059</v>
      </c>
      <c r="E907" s="105"/>
      <c r="F907" s="105"/>
      <c r="G907" s="98"/>
    </row>
    <row r="908" spans="1:7" ht="15" thickBot="1">
      <c r="A908" s="97">
        <v>40255</v>
      </c>
      <c r="B908" s="98">
        <v>1.4172</v>
      </c>
      <c r="C908" s="98">
        <v>2.8721999999999999</v>
      </c>
      <c r="D908" s="173">
        <f>IF(C908&lt;MAX($C$3:C908),C908/MAX($C$3:C908)-1,0)</f>
        <v>-0.17626476998967544</v>
      </c>
      <c r="E908" s="105"/>
      <c r="F908" s="105"/>
      <c r="G908" s="98"/>
    </row>
    <row r="909" spans="1:7" ht="15" thickBot="1">
      <c r="A909" s="97">
        <v>40256</v>
      </c>
      <c r="B909" s="98">
        <v>1.4239999999999999</v>
      </c>
      <c r="C909" s="98">
        <v>2.879</v>
      </c>
      <c r="D909" s="173">
        <f>IF(C909&lt;MAX($C$3:C909),C909/MAX($C$3:C909)-1,0)</f>
        <v>-0.17431455776069749</v>
      </c>
      <c r="E909" s="105"/>
      <c r="F909" s="105"/>
      <c r="G909" s="98"/>
    </row>
    <row r="910" spans="1:7" ht="15" thickBot="1">
      <c r="A910" s="97">
        <v>40259</v>
      </c>
      <c r="B910" s="98">
        <v>1.4294</v>
      </c>
      <c r="C910" s="98">
        <v>2.8843999999999999</v>
      </c>
      <c r="D910" s="173">
        <f>IF(C910&lt;MAX($C$3:C910),C910/MAX($C$3:C910)-1,0)</f>
        <v>-0.17276585981415626</v>
      </c>
      <c r="E910" s="105"/>
      <c r="F910" s="105"/>
      <c r="G910" s="98"/>
    </row>
    <row r="911" spans="1:7" ht="15" thickBot="1">
      <c r="A911" s="97">
        <v>40260</v>
      </c>
      <c r="B911" s="98">
        <v>1.4204000000000001</v>
      </c>
      <c r="C911" s="98">
        <v>2.8754</v>
      </c>
      <c r="D911" s="173">
        <f>IF(C911&lt;MAX($C$3:C911),C911/MAX($C$3:C911)-1,0)</f>
        <v>-0.17534702305839167</v>
      </c>
      <c r="E911" s="105"/>
      <c r="F911" s="105"/>
      <c r="G911" s="98"/>
    </row>
    <row r="912" spans="1:7" ht="15" thickBot="1">
      <c r="A912" s="97">
        <v>40261</v>
      </c>
      <c r="B912" s="98">
        <v>1.4227000000000001</v>
      </c>
      <c r="C912" s="98">
        <v>2.8776999999999999</v>
      </c>
      <c r="D912" s="173">
        <f>IF(C912&lt;MAX($C$3:C912),C912/MAX($C$3:C912)-1,0)</f>
        <v>-0.17468739245153153</v>
      </c>
      <c r="E912" s="105"/>
      <c r="F912" s="105"/>
      <c r="G912" s="98"/>
    </row>
    <row r="913" spans="1:7" ht="15" thickBot="1">
      <c r="A913" s="97">
        <v>40262</v>
      </c>
      <c r="B913" s="98">
        <v>1.4025000000000001</v>
      </c>
      <c r="C913" s="98">
        <v>2.8574999999999999</v>
      </c>
      <c r="D913" s="173">
        <f>IF(C913&lt;MAX($C$3:C913),C913/MAX($C$3:C913)-1,0)</f>
        <v>-0.18048066995525991</v>
      </c>
      <c r="E913" s="105"/>
      <c r="F913" s="105"/>
      <c r="G913" s="98"/>
    </row>
    <row r="914" spans="1:7" ht="15" thickBot="1">
      <c r="A914" s="97">
        <v>40263</v>
      </c>
      <c r="B914" s="98">
        <v>1.4218999999999999</v>
      </c>
      <c r="C914" s="98">
        <v>2.8769</v>
      </c>
      <c r="D914" s="173">
        <f>IF(C914&lt;MAX($C$3:C914),C914/MAX($C$3:C914)-1,0)</f>
        <v>-0.17491682918435247</v>
      </c>
      <c r="E914" s="105"/>
      <c r="F914" s="105"/>
      <c r="G914" s="98"/>
    </row>
    <row r="915" spans="1:7" ht="15" thickBot="1">
      <c r="A915" s="97">
        <v>40266</v>
      </c>
      <c r="B915" s="98">
        <v>1.4616</v>
      </c>
      <c r="C915" s="98">
        <v>2.9165999999999999</v>
      </c>
      <c r="D915" s="173">
        <f>IF(C915&lt;MAX($C$3:C915),C915/MAX($C$3:C915)-1,0)</f>
        <v>-0.16353103131811408</v>
      </c>
      <c r="E915" s="105"/>
      <c r="F915" s="105"/>
      <c r="G915" s="98"/>
    </row>
    <row r="916" spans="1:7" ht="15" thickBot="1">
      <c r="A916" s="97">
        <v>40267</v>
      </c>
      <c r="B916" s="98">
        <v>1.4670000000000001</v>
      </c>
      <c r="C916" s="98">
        <v>2.9220000000000002</v>
      </c>
      <c r="D916" s="173">
        <f>IF(C916&lt;MAX($C$3:C916),C916/MAX($C$3:C916)-1,0)</f>
        <v>-0.16198233337157275</v>
      </c>
      <c r="E916" s="105"/>
      <c r="F916" s="105"/>
      <c r="G916" s="98"/>
    </row>
    <row r="917" spans="1:7" ht="15" thickBot="1">
      <c r="A917" s="97">
        <v>40268</v>
      </c>
      <c r="B917" s="98">
        <v>1.4573</v>
      </c>
      <c r="C917" s="98">
        <v>2.9123000000000001</v>
      </c>
      <c r="D917" s="173">
        <f>IF(C917&lt;MAX($C$3:C917),C917/MAX($C$3:C917)-1,0)</f>
        <v>-0.16476425375702652</v>
      </c>
      <c r="E917" s="105"/>
      <c r="F917" s="105"/>
      <c r="G917" s="98"/>
    </row>
    <row r="918" spans="1:7" ht="15" thickBot="1">
      <c r="A918" s="97">
        <v>40269</v>
      </c>
      <c r="B918" s="98">
        <v>1.4746999999999999</v>
      </c>
      <c r="C918" s="98">
        <v>2.9297</v>
      </c>
      <c r="D918" s="173">
        <f>IF(C918&lt;MAX($C$3:C918),C918/MAX($C$3:C918)-1,0)</f>
        <v>-0.15977400481817139</v>
      </c>
      <c r="E918" s="105"/>
      <c r="F918" s="105"/>
      <c r="G918" s="98"/>
    </row>
    <row r="919" spans="1:7" ht="15" thickBot="1">
      <c r="A919" s="97">
        <v>40270</v>
      </c>
      <c r="B919" s="98">
        <v>1.4746999999999999</v>
      </c>
      <c r="C919" s="98">
        <v>2.9297</v>
      </c>
      <c r="D919" s="173">
        <f>IF(C919&lt;MAX($C$3:C919),C919/MAX($C$3:C919)-1,0)</f>
        <v>-0.15977400481817139</v>
      </c>
      <c r="E919" s="105"/>
      <c r="F919" s="105"/>
      <c r="G919" s="98"/>
    </row>
    <row r="920" spans="1:7" ht="15" thickBot="1">
      <c r="A920" s="97">
        <v>40274</v>
      </c>
      <c r="B920" s="98">
        <v>1.4698</v>
      </c>
      <c r="C920" s="98">
        <v>2.9247999999999998</v>
      </c>
      <c r="D920" s="173">
        <f>IF(C920&lt;MAX($C$3:C920),C920/MAX($C$3:C920)-1,0)</f>
        <v>-0.16117930480669962</v>
      </c>
      <c r="E920" s="105"/>
      <c r="F920" s="105"/>
      <c r="G920" s="98"/>
    </row>
    <row r="921" spans="1:7" ht="15" thickBot="1">
      <c r="A921" s="97">
        <v>40275</v>
      </c>
      <c r="B921" s="98">
        <v>1.4672000000000001</v>
      </c>
      <c r="C921" s="98">
        <v>2.9222000000000001</v>
      </c>
      <c r="D921" s="173">
        <f>IF(C921&lt;MAX($C$3:C921),C921/MAX($C$3:C921)-1,0)</f>
        <v>-0.1619249741883676</v>
      </c>
      <c r="E921" s="105"/>
      <c r="F921" s="105"/>
      <c r="G921" s="102"/>
    </row>
    <row r="922" spans="1:7" ht="15" thickBot="1">
      <c r="A922" s="101">
        <v>40276</v>
      </c>
      <c r="B922" s="98">
        <v>1.4435</v>
      </c>
      <c r="C922" s="98">
        <v>2.8984999999999999</v>
      </c>
      <c r="D922" s="173">
        <f>IF(C922&lt;MAX($C$3:C922),C922/MAX($C$3:C922)-1,0)</f>
        <v>-0.16872203739818747</v>
      </c>
      <c r="E922" s="99"/>
      <c r="F922" s="99"/>
      <c r="G922" s="98"/>
    </row>
    <row r="923" spans="1:7" ht="15" thickBot="1">
      <c r="A923" s="97">
        <v>40277</v>
      </c>
      <c r="B923" s="98">
        <v>1.4622999999999999</v>
      </c>
      <c r="C923" s="98">
        <v>2.9173</v>
      </c>
      <c r="D923" s="173">
        <f>IF(C923&lt;MAX($C$3:C923),C923/MAX($C$3:C923)-1,0)</f>
        <v>-0.16333027417689572</v>
      </c>
      <c r="E923" s="105"/>
      <c r="F923" s="105"/>
      <c r="G923" s="98"/>
    </row>
    <row r="924" spans="1:7" ht="15" thickBot="1">
      <c r="A924" s="97">
        <v>40280</v>
      </c>
      <c r="B924" s="98">
        <v>1.4516</v>
      </c>
      <c r="C924" s="98">
        <v>2.9066000000000001</v>
      </c>
      <c r="D924" s="173">
        <f>IF(C924&lt;MAX($C$3:C924),C924/MAX($C$3:C924)-1,0)</f>
        <v>-0.16639899047837559</v>
      </c>
      <c r="E924" s="105"/>
      <c r="F924" s="105"/>
      <c r="G924" s="98"/>
    </row>
    <row r="925" spans="1:7" ht="15" thickBot="1">
      <c r="A925" s="97">
        <v>40281</v>
      </c>
      <c r="B925" s="98">
        <v>1.4790000000000001</v>
      </c>
      <c r="C925" s="98">
        <v>2.9340000000000002</v>
      </c>
      <c r="D925" s="173">
        <f>IF(C925&lt;MAX($C$3:C925),C925/MAX($C$3:C925)-1,0)</f>
        <v>-0.15854078237925895</v>
      </c>
      <c r="E925" s="105"/>
      <c r="F925" s="105"/>
      <c r="G925" s="98"/>
    </row>
    <row r="926" spans="1:7" ht="15" thickBot="1">
      <c r="A926" s="97">
        <v>40282</v>
      </c>
      <c r="B926" s="98">
        <v>1.4826999999999999</v>
      </c>
      <c r="C926" s="98">
        <v>2.9377</v>
      </c>
      <c r="D926" s="173">
        <f>IF(C926&lt;MAX($C$3:C926),C926/MAX($C$3:C926)-1,0)</f>
        <v>-0.15747963748996219</v>
      </c>
      <c r="E926" s="105"/>
      <c r="F926" s="105"/>
      <c r="G926" s="98"/>
    </row>
    <row r="927" spans="1:7" ht="15" thickBot="1">
      <c r="A927" s="97">
        <v>40283</v>
      </c>
      <c r="B927" s="98">
        <v>1.4762999999999999</v>
      </c>
      <c r="C927" s="98">
        <v>2.9312999999999998</v>
      </c>
      <c r="D927" s="173">
        <f>IF(C927&lt;MAX($C$3:C927),C927/MAX($C$3:C927)-1,0)</f>
        <v>-0.15931513135252962</v>
      </c>
      <c r="E927" s="105"/>
      <c r="F927" s="105"/>
      <c r="G927" s="98"/>
    </row>
    <row r="928" spans="1:7" ht="15" thickBot="1">
      <c r="A928" s="97">
        <v>40284</v>
      </c>
      <c r="B928" s="98">
        <v>1.4595</v>
      </c>
      <c r="C928" s="98">
        <v>2.9144999999999999</v>
      </c>
      <c r="D928" s="173">
        <f>IF(C928&lt;MAX($C$3:C928),C928/MAX($C$3:C928)-1,0)</f>
        <v>-0.16413330274176907</v>
      </c>
      <c r="E928" s="105"/>
      <c r="F928" s="105"/>
      <c r="G928" s="98"/>
    </row>
    <row r="929" spans="1:7" ht="15" thickBot="1">
      <c r="A929" s="97">
        <v>40287</v>
      </c>
      <c r="B929" s="98">
        <v>1.3862000000000001</v>
      </c>
      <c r="C929" s="98">
        <v>2.8412000000000002</v>
      </c>
      <c r="D929" s="173">
        <f>IF(C929&lt;MAX($C$3:C929),C929/MAX($C$3:C929)-1,0)</f>
        <v>-0.18515544338648615</v>
      </c>
      <c r="E929" s="105"/>
      <c r="F929" s="105"/>
      <c r="G929" s="98"/>
    </row>
    <row r="930" spans="1:7" ht="15" thickBot="1">
      <c r="A930" s="97">
        <v>40288</v>
      </c>
      <c r="B930" s="98">
        <v>1.3907</v>
      </c>
      <c r="C930" s="98">
        <v>2.8456999999999999</v>
      </c>
      <c r="D930" s="173">
        <f>IF(C930&lt;MAX($C$3:C930),C930/MAX($C$3:C930)-1,0)</f>
        <v>-0.18386486176436856</v>
      </c>
      <c r="E930" s="105"/>
      <c r="F930" s="105"/>
      <c r="G930" s="98"/>
    </row>
    <row r="931" spans="1:7" ht="15" thickBot="1">
      <c r="A931" s="97">
        <v>40289</v>
      </c>
      <c r="B931" s="98">
        <v>1.4245000000000001</v>
      </c>
      <c r="C931" s="98">
        <v>2.8795000000000002</v>
      </c>
      <c r="D931" s="173">
        <f>IF(C931&lt;MAX($C$3:C931),C931/MAX($C$3:C931)-1,0)</f>
        <v>-0.17417115980268438</v>
      </c>
      <c r="E931" s="105"/>
      <c r="F931" s="105"/>
      <c r="G931" s="98"/>
    </row>
    <row r="932" spans="1:7" ht="15" thickBot="1">
      <c r="A932" s="97">
        <v>40290</v>
      </c>
      <c r="B932" s="98">
        <v>1.4140999999999999</v>
      </c>
      <c r="C932" s="98">
        <v>2.8691</v>
      </c>
      <c r="D932" s="173">
        <f>IF(C932&lt;MAX($C$3:C932),C932/MAX($C$3:C932)-1,0)</f>
        <v>-0.17715383732935641</v>
      </c>
      <c r="E932" s="105"/>
      <c r="F932" s="105"/>
      <c r="G932" s="98"/>
    </row>
    <row r="933" spans="1:7" ht="15" thickBot="1">
      <c r="A933" s="97">
        <v>40291</v>
      </c>
      <c r="B933" s="98">
        <v>1.4117999999999999</v>
      </c>
      <c r="C933" s="98">
        <v>2.8668</v>
      </c>
      <c r="D933" s="173">
        <f>IF(C933&lt;MAX($C$3:C933),C933/MAX($C$3:C933)-1,0)</f>
        <v>-0.17781346793621666</v>
      </c>
      <c r="E933" s="105"/>
      <c r="F933" s="105"/>
      <c r="G933" s="98"/>
    </row>
    <row r="934" spans="1:7" ht="15" thickBot="1">
      <c r="A934" s="97">
        <v>40294</v>
      </c>
      <c r="B934" s="98">
        <v>1.3996999999999999</v>
      </c>
      <c r="C934" s="98">
        <v>2.8546999999999998</v>
      </c>
      <c r="D934" s="173">
        <f>IF(C934&lt;MAX($C$3:C934),C934/MAX($C$3:C934)-1,0)</f>
        <v>-0.18128369852013315</v>
      </c>
      <c r="E934" s="105"/>
      <c r="F934" s="105"/>
      <c r="G934" s="98"/>
    </row>
    <row r="935" spans="1:7" ht="15" thickBot="1">
      <c r="A935" s="97">
        <v>40295</v>
      </c>
      <c r="B935" s="98">
        <v>1.371</v>
      </c>
      <c r="C935" s="98">
        <v>2.8260000000000001</v>
      </c>
      <c r="D935" s="173">
        <f>IF(C935&lt;MAX($C$3:C935),C935/MAX($C$3:C935)-1,0)</f>
        <v>-0.18951474131008372</v>
      </c>
      <c r="E935" s="105"/>
      <c r="F935" s="105"/>
      <c r="G935" s="98"/>
    </row>
    <row r="936" spans="1:7" ht="15" thickBot="1">
      <c r="A936" s="97">
        <v>40296</v>
      </c>
      <c r="B936" s="98">
        <v>1.3694999999999999</v>
      </c>
      <c r="C936" s="98">
        <v>2.8245</v>
      </c>
      <c r="D936" s="173">
        <f>IF(C936&lt;MAX($C$3:C936),C936/MAX($C$3:C936)-1,0)</f>
        <v>-0.18994493518412303</v>
      </c>
      <c r="E936" s="105"/>
      <c r="F936" s="105"/>
      <c r="G936" s="98"/>
    </row>
    <row r="937" spans="1:7" ht="15" thickBot="1">
      <c r="A937" s="97">
        <v>40297</v>
      </c>
      <c r="B937" s="98">
        <v>1.3573999999999999</v>
      </c>
      <c r="C937" s="98">
        <v>2.8123999999999998</v>
      </c>
      <c r="D937" s="173">
        <f>IF(C937&lt;MAX($C$3:C937),C937/MAX($C$3:C937)-1,0)</f>
        <v>-0.19341516576803952</v>
      </c>
      <c r="E937" s="105"/>
      <c r="F937" s="105"/>
      <c r="G937" s="98"/>
    </row>
    <row r="938" spans="1:7" ht="15" thickBot="1">
      <c r="A938" s="97">
        <v>40298</v>
      </c>
      <c r="B938" s="98">
        <v>1.3571</v>
      </c>
      <c r="C938" s="98">
        <v>2.8121</v>
      </c>
      <c r="D938" s="173">
        <f>IF(C938&lt;MAX($C$3:C938),C938/MAX($C$3:C938)-1,0)</f>
        <v>-0.19350120454284736</v>
      </c>
      <c r="E938" s="105"/>
      <c r="F938" s="105"/>
      <c r="G938" s="98"/>
    </row>
    <row r="939" spans="1:7" ht="15" thickBot="1">
      <c r="A939" s="97">
        <v>40302</v>
      </c>
      <c r="B939" s="98">
        <v>1.3436999999999999</v>
      </c>
      <c r="C939" s="98">
        <v>2.7987000000000002</v>
      </c>
      <c r="D939" s="173">
        <f>IF(C939&lt;MAX($C$3:C939),C939/MAX($C$3:C939)-1,0)</f>
        <v>-0.19734426981759778</v>
      </c>
      <c r="E939" s="105"/>
      <c r="F939" s="105"/>
      <c r="G939" s="98"/>
    </row>
    <row r="940" spans="1:7" ht="15" thickBot="1">
      <c r="A940" s="97">
        <v>40303</v>
      </c>
      <c r="B940" s="98">
        <v>1.3624000000000001</v>
      </c>
      <c r="C940" s="98">
        <v>2.8174000000000001</v>
      </c>
      <c r="D940" s="173">
        <f>IF(C940&lt;MAX($C$3:C940),C940/MAX($C$3:C940)-1,0)</f>
        <v>-0.19198118618790871</v>
      </c>
      <c r="E940" s="105"/>
      <c r="F940" s="105"/>
      <c r="G940" s="98"/>
    </row>
    <row r="941" spans="1:7" ht="15" thickBot="1">
      <c r="A941" s="97">
        <v>40304</v>
      </c>
      <c r="B941" s="98">
        <v>1.3022</v>
      </c>
      <c r="C941" s="98">
        <v>2.7572000000000001</v>
      </c>
      <c r="D941" s="173">
        <f>IF(C941&lt;MAX($C$3:C941),C941/MAX($C$3:C941)-1,0)</f>
        <v>-0.20924630033268321</v>
      </c>
      <c r="E941" s="105"/>
      <c r="F941" s="105"/>
      <c r="G941" s="102"/>
    </row>
    <row r="942" spans="1:7" ht="15" thickBot="1">
      <c r="A942" s="101">
        <v>40305</v>
      </c>
      <c r="B942" s="98">
        <v>1.2790999999999999</v>
      </c>
      <c r="C942" s="98">
        <v>2.7341000000000002</v>
      </c>
      <c r="D942" s="173">
        <f>IF(C942&lt;MAX($C$3:C942),C942/MAX($C$3:C942)-1,0)</f>
        <v>-0.21587128599288741</v>
      </c>
      <c r="E942" s="99"/>
      <c r="F942" s="99"/>
      <c r="G942" s="98"/>
    </row>
    <row r="943" spans="1:7" ht="15" thickBot="1">
      <c r="A943" s="97">
        <v>40308</v>
      </c>
      <c r="B943" s="98">
        <v>1.2909999999999999</v>
      </c>
      <c r="C943" s="98">
        <v>2.746</v>
      </c>
      <c r="D943" s="173">
        <f>IF(C943&lt;MAX($C$3:C943),C943/MAX($C$3:C943)-1,0)</f>
        <v>-0.21245841459217618</v>
      </c>
      <c r="E943" s="105"/>
      <c r="F943" s="105"/>
      <c r="G943" s="98"/>
    </row>
    <row r="944" spans="1:7" ht="15" thickBot="1">
      <c r="A944" s="97">
        <v>40309</v>
      </c>
      <c r="B944" s="98">
        <v>1.2630999999999999</v>
      </c>
      <c r="C944" s="98">
        <v>2.7181000000000002</v>
      </c>
      <c r="D944" s="173">
        <f>IF(C944&lt;MAX($C$3:C944),C944/MAX($C$3:C944)-1,0)</f>
        <v>-0.22046002064930592</v>
      </c>
      <c r="E944" s="105"/>
      <c r="F944" s="105"/>
      <c r="G944" s="98"/>
    </row>
    <row r="945" spans="1:7" ht="15" thickBot="1">
      <c r="A945" s="97">
        <v>40310</v>
      </c>
      <c r="B945" s="98">
        <v>1.2712000000000001</v>
      </c>
      <c r="C945" s="98">
        <v>2.7262</v>
      </c>
      <c r="D945" s="173">
        <f>IF(C945&lt;MAX($C$3:C945),C945/MAX($C$3:C945)-1,0)</f>
        <v>-0.21813697372949414</v>
      </c>
      <c r="E945" s="105"/>
      <c r="F945" s="105"/>
      <c r="G945" s="98"/>
    </row>
    <row r="946" spans="1:7" ht="15" thickBot="1">
      <c r="A946" s="97">
        <v>40311</v>
      </c>
      <c r="B946" s="98">
        <v>1.3075000000000001</v>
      </c>
      <c r="C946" s="98">
        <v>2.7625000000000002</v>
      </c>
      <c r="D946" s="173">
        <f>IF(C946&lt;MAX($C$3:C946),C946/MAX($C$3:C946)-1,0)</f>
        <v>-0.20772628197774456</v>
      </c>
      <c r="E946" s="105"/>
      <c r="F946" s="105"/>
      <c r="G946" s="98"/>
    </row>
    <row r="947" spans="1:7" ht="15" thickBot="1">
      <c r="A947" s="97">
        <v>40312</v>
      </c>
      <c r="B947" s="98">
        <v>1.3008</v>
      </c>
      <c r="C947" s="98">
        <v>2.7557999999999998</v>
      </c>
      <c r="D947" s="173">
        <f>IF(C947&lt;MAX($C$3:C947),C947/MAX($C$3:C947)-1,0)</f>
        <v>-0.20964781461511994</v>
      </c>
      <c r="E947" s="105"/>
      <c r="F947" s="105"/>
      <c r="G947" s="98"/>
    </row>
    <row r="948" spans="1:7" ht="15" thickBot="1">
      <c r="A948" s="97">
        <v>40315</v>
      </c>
      <c r="B948" s="98">
        <v>1.2381</v>
      </c>
      <c r="C948" s="98">
        <v>2.6930999999999998</v>
      </c>
      <c r="D948" s="173">
        <f>IF(C948&lt;MAX($C$3:C948),C948/MAX($C$3:C948)-1,0)</f>
        <v>-0.22762991854995995</v>
      </c>
      <c r="E948" s="105"/>
      <c r="F948" s="105"/>
      <c r="G948" s="98"/>
    </row>
    <row r="949" spans="1:7" ht="15" thickBot="1">
      <c r="A949" s="97">
        <v>40316</v>
      </c>
      <c r="B949" s="98">
        <v>1.272</v>
      </c>
      <c r="C949" s="98">
        <v>2.7269999999999999</v>
      </c>
      <c r="D949" s="173">
        <f>IF(C949&lt;MAX($C$3:C949),C949/MAX($C$3:C949)-1,0)</f>
        <v>-0.2179075369966732</v>
      </c>
      <c r="E949" s="105"/>
      <c r="F949" s="105"/>
      <c r="G949" s="98"/>
    </row>
    <row r="950" spans="1:7" ht="15" thickBot="1">
      <c r="A950" s="97">
        <v>40317</v>
      </c>
      <c r="B950" s="98">
        <v>1.2689999999999999</v>
      </c>
      <c r="C950" s="98">
        <v>2.7240000000000002</v>
      </c>
      <c r="D950" s="173">
        <f>IF(C950&lt;MAX($C$3:C950),C950/MAX($C$3:C950)-1,0)</f>
        <v>-0.2187679247447516</v>
      </c>
      <c r="E950" s="105"/>
      <c r="F950" s="105"/>
      <c r="G950" s="98"/>
    </row>
    <row r="951" spans="1:7" ht="15" thickBot="1">
      <c r="A951" s="97">
        <v>40318</v>
      </c>
      <c r="B951" s="98">
        <v>1.2482</v>
      </c>
      <c r="C951" s="98">
        <v>2.7031999999999998</v>
      </c>
      <c r="D951" s="173">
        <f>IF(C951&lt;MAX($C$3:C951),C951/MAX($C$3:C951)-1,0)</f>
        <v>-0.22473327979809576</v>
      </c>
      <c r="E951" s="105"/>
      <c r="F951" s="105"/>
      <c r="G951" s="98"/>
    </row>
    <row r="952" spans="1:7" ht="15" thickBot="1">
      <c r="A952" s="97">
        <v>40319</v>
      </c>
      <c r="B952" s="98">
        <v>1.2706999999999999</v>
      </c>
      <c r="C952" s="98">
        <v>2.7256999999999998</v>
      </c>
      <c r="D952" s="173">
        <f>IF(C952&lt;MAX($C$3:C952),C952/MAX($C$3:C952)-1,0)</f>
        <v>-0.21828037168750725</v>
      </c>
      <c r="E952" s="105"/>
      <c r="F952" s="105"/>
      <c r="G952" s="98"/>
    </row>
    <row r="953" spans="1:7" ht="15" thickBot="1">
      <c r="A953" s="97">
        <v>40322</v>
      </c>
      <c r="B953" s="98">
        <v>1.3122</v>
      </c>
      <c r="C953" s="98">
        <v>2.7671999999999999</v>
      </c>
      <c r="D953" s="173">
        <f>IF(C953&lt;MAX($C$3:C953),C953/MAX($C$3:C953)-1,0)</f>
        <v>-0.20637834117242182</v>
      </c>
      <c r="E953" s="105"/>
      <c r="F953" s="105"/>
      <c r="G953" s="98"/>
    </row>
    <row r="954" spans="1:7" ht="15" thickBot="1">
      <c r="A954" s="97">
        <v>40323</v>
      </c>
      <c r="B954" s="98">
        <v>1.282</v>
      </c>
      <c r="C954" s="98">
        <v>2.7370000000000001</v>
      </c>
      <c r="D954" s="173">
        <f>IF(C954&lt;MAX($C$3:C954),C954/MAX($C$3:C954)-1,0)</f>
        <v>-0.21503957783641159</v>
      </c>
      <c r="E954" s="105"/>
      <c r="F954" s="105"/>
      <c r="G954" s="98"/>
    </row>
    <row r="955" spans="1:7" ht="15" thickBot="1">
      <c r="A955" s="97">
        <v>40324</v>
      </c>
      <c r="B955" s="98">
        <v>1.2805</v>
      </c>
      <c r="C955" s="98">
        <v>2.7355</v>
      </c>
      <c r="D955" s="173">
        <f>IF(C955&lt;MAX($C$3:C955),C955/MAX($C$3:C955)-1,0)</f>
        <v>-0.2154697717104509</v>
      </c>
      <c r="E955" s="105"/>
      <c r="F955" s="105"/>
      <c r="G955" s="98"/>
    </row>
    <row r="956" spans="1:7" ht="15" thickBot="1">
      <c r="A956" s="97">
        <v>40325</v>
      </c>
      <c r="B956" s="98">
        <v>1.2999000000000001</v>
      </c>
      <c r="C956" s="98">
        <v>2.7549000000000001</v>
      </c>
      <c r="D956" s="173">
        <f>IF(C956&lt;MAX($C$3:C956),C956/MAX($C$3:C956)-1,0)</f>
        <v>-0.20990593093954346</v>
      </c>
      <c r="E956" s="105"/>
      <c r="F956" s="105"/>
      <c r="G956" s="98"/>
    </row>
    <row r="957" spans="1:7" ht="15" thickBot="1">
      <c r="A957" s="97">
        <v>40326</v>
      </c>
      <c r="B957" s="98">
        <v>1.2981</v>
      </c>
      <c r="C957" s="98">
        <v>2.7530999999999999</v>
      </c>
      <c r="D957" s="173">
        <f>IF(C957&lt;MAX($C$3:C957),C957/MAX($C$3:C957)-1,0)</f>
        <v>-0.21042216358839061</v>
      </c>
      <c r="E957" s="105"/>
      <c r="F957" s="105"/>
      <c r="G957" s="98"/>
    </row>
    <row r="958" spans="1:7" ht="15" thickBot="1">
      <c r="A958" s="97">
        <v>40329</v>
      </c>
      <c r="B958" s="98">
        <v>1.2686999999999999</v>
      </c>
      <c r="C958" s="98">
        <v>2.7237</v>
      </c>
      <c r="D958" s="173">
        <f>IF(C958&lt;MAX($C$3:C958),C958/MAX($C$3:C958)-1,0)</f>
        <v>-0.21885396351955955</v>
      </c>
      <c r="E958" s="105"/>
      <c r="F958" s="105"/>
      <c r="G958" s="98"/>
    </row>
    <row r="959" spans="1:7" ht="15" thickBot="1">
      <c r="A959" s="97">
        <v>40330</v>
      </c>
      <c r="B959" s="98">
        <v>1.2547999999999999</v>
      </c>
      <c r="C959" s="98">
        <v>2.7098</v>
      </c>
      <c r="D959" s="173">
        <f>IF(C959&lt;MAX($C$3:C959),C959/MAX($C$3:C959)-1,0)</f>
        <v>-0.22284042675232307</v>
      </c>
      <c r="E959" s="105"/>
      <c r="F959" s="105"/>
      <c r="G959" s="98"/>
    </row>
    <row r="960" spans="1:7" ht="15" thickBot="1">
      <c r="A960" s="97">
        <v>40331</v>
      </c>
      <c r="B960" s="98">
        <v>1.2562</v>
      </c>
      <c r="C960" s="98">
        <v>2.7111999999999998</v>
      </c>
      <c r="D960" s="173">
        <f>IF(C960&lt;MAX($C$3:C960),C960/MAX($C$3:C960)-1,0)</f>
        <v>-0.22243891246988645</v>
      </c>
      <c r="E960" s="105"/>
      <c r="F960" s="105"/>
      <c r="G960" s="98"/>
    </row>
    <row r="961" spans="1:7" ht="15" thickBot="1">
      <c r="A961" s="97">
        <v>40332</v>
      </c>
      <c r="B961" s="98">
        <v>1.2474000000000001</v>
      </c>
      <c r="C961" s="98">
        <v>2.7023999999999999</v>
      </c>
      <c r="D961" s="173">
        <f>IF(C961&lt;MAX($C$3:C961),C961/MAX($C$3:C961)-1,0)</f>
        <v>-0.22496271653091671</v>
      </c>
      <c r="E961" s="105"/>
      <c r="F961" s="105"/>
      <c r="G961" s="102"/>
    </row>
    <row r="962" spans="1:7" ht="15" thickBot="1">
      <c r="A962" s="101">
        <v>40333</v>
      </c>
      <c r="B962" s="98">
        <v>1.2534000000000001</v>
      </c>
      <c r="C962" s="98">
        <v>2.7084000000000001</v>
      </c>
      <c r="D962" s="173">
        <f>IF(C962&lt;MAX($C$3:C962),C962/MAX($C$3:C962)-1,0)</f>
        <v>-0.22324194103475969</v>
      </c>
      <c r="E962" s="99"/>
      <c r="F962" s="99"/>
      <c r="G962" s="98"/>
    </row>
    <row r="963" spans="1:7" ht="15" thickBot="1">
      <c r="A963" s="97">
        <v>40336</v>
      </c>
      <c r="B963" s="98">
        <v>1.2376</v>
      </c>
      <c r="C963" s="98">
        <v>2.6926000000000001</v>
      </c>
      <c r="D963" s="173">
        <f>IF(C963&lt;MAX($C$3:C963),C963/MAX($C$3:C963)-1,0)</f>
        <v>-0.22777331650797294</v>
      </c>
      <c r="E963" s="105"/>
      <c r="F963" s="105"/>
      <c r="G963" s="98"/>
    </row>
    <row r="964" spans="1:7" ht="15" thickBot="1">
      <c r="A964" s="97">
        <v>40337</v>
      </c>
      <c r="B964" s="98">
        <v>1.2346999999999999</v>
      </c>
      <c r="C964" s="98">
        <v>2.6897000000000002</v>
      </c>
      <c r="D964" s="173">
        <f>IF(C964&lt;MAX($C$3:C964),C964/MAX($C$3:C964)-1,0)</f>
        <v>-0.22860502466444876</v>
      </c>
      <c r="E964" s="105"/>
      <c r="F964" s="105"/>
      <c r="G964" s="98"/>
    </row>
    <row r="965" spans="1:7" ht="15" thickBot="1">
      <c r="A965" s="97">
        <v>40338</v>
      </c>
      <c r="B965" s="98">
        <v>1.2755000000000001</v>
      </c>
      <c r="C965" s="98">
        <v>2.7305000000000001</v>
      </c>
      <c r="D965" s="173">
        <f>IF(C965&lt;MAX($C$3:C965),C965/MAX($C$3:C965)-1,0)</f>
        <v>-0.21690375129058159</v>
      </c>
      <c r="E965" s="105"/>
      <c r="F965" s="105"/>
      <c r="G965" s="98"/>
    </row>
    <row r="966" spans="1:7" ht="15" thickBot="1">
      <c r="A966" s="97">
        <v>40339</v>
      </c>
      <c r="B966" s="98">
        <v>1.2582</v>
      </c>
      <c r="C966" s="98">
        <v>2.7132000000000001</v>
      </c>
      <c r="D966" s="173">
        <f>IF(C966&lt;MAX($C$3:C966),C966/MAX($C$3:C966)-1,0)</f>
        <v>-0.22186532063783415</v>
      </c>
      <c r="E966" s="105"/>
      <c r="F966" s="105"/>
      <c r="G966" s="98"/>
    </row>
    <row r="967" spans="1:7" ht="15" thickBot="1">
      <c r="A967" s="97">
        <v>40340</v>
      </c>
      <c r="B967" s="98">
        <v>1.2605</v>
      </c>
      <c r="C967" s="98">
        <v>2.7155</v>
      </c>
      <c r="D967" s="173">
        <f>IF(C967&lt;MAX($C$3:C967),C967/MAX($C$3:C967)-1,0)</f>
        <v>-0.22120569003097401</v>
      </c>
      <c r="E967" s="105"/>
      <c r="F967" s="105"/>
      <c r="G967" s="98"/>
    </row>
    <row r="968" spans="1:7" ht="15" thickBot="1">
      <c r="A968" s="97">
        <v>40346</v>
      </c>
      <c r="B968" s="98">
        <v>1.25</v>
      </c>
      <c r="C968" s="98">
        <v>2.7050000000000001</v>
      </c>
      <c r="D968" s="173">
        <f>IF(C968&lt;MAX($C$3:C968),C968/MAX($C$3:C968)-1,0)</f>
        <v>-0.22421704714924862</v>
      </c>
      <c r="E968" s="105"/>
      <c r="F968" s="105"/>
      <c r="G968" s="98"/>
    </row>
    <row r="969" spans="1:7" ht="15" thickBot="1">
      <c r="A969" s="97">
        <v>40347</v>
      </c>
      <c r="B969" s="98">
        <v>1.2310000000000001</v>
      </c>
      <c r="C969" s="98">
        <v>2.6859999999999999</v>
      </c>
      <c r="D969" s="173">
        <f>IF(C969&lt;MAX($C$3:C969),C969/MAX($C$3:C969)-1,0)</f>
        <v>-0.22966616955374564</v>
      </c>
      <c r="E969" s="105"/>
      <c r="F969" s="105"/>
      <c r="G969" s="98"/>
    </row>
    <row r="970" spans="1:7" ht="15" thickBot="1">
      <c r="A970" s="97">
        <v>40350</v>
      </c>
      <c r="B970" s="98">
        <v>1.2707999999999999</v>
      </c>
      <c r="C970" s="98">
        <v>2.7258</v>
      </c>
      <c r="D970" s="173">
        <f>IF(C970&lt;MAX($C$3:C970),C970/MAX($C$3:C970)-1,0)</f>
        <v>-0.21825169209590456</v>
      </c>
      <c r="E970" s="105"/>
      <c r="F970" s="105"/>
      <c r="G970" s="98"/>
    </row>
    <row r="971" spans="1:7" ht="15" thickBot="1">
      <c r="A971" s="97">
        <v>40351</v>
      </c>
      <c r="B971" s="98">
        <v>1.2728999999999999</v>
      </c>
      <c r="C971" s="98">
        <v>2.7279</v>
      </c>
      <c r="D971" s="173">
        <f>IF(C971&lt;MAX($C$3:C971),C971/MAX($C$3:C971)-1,0)</f>
        <v>-0.21764942067224968</v>
      </c>
      <c r="E971" s="105"/>
      <c r="F971" s="105"/>
      <c r="G971" s="98"/>
    </row>
    <row r="972" spans="1:7" ht="15" thickBot="1">
      <c r="A972" s="97">
        <v>40352</v>
      </c>
      <c r="B972" s="98">
        <v>1.2626999999999999</v>
      </c>
      <c r="C972" s="98">
        <v>2.7176999999999998</v>
      </c>
      <c r="D972" s="173">
        <f>IF(C972&lt;MAX($C$3:C972),C972/MAX($C$3:C972)-1,0)</f>
        <v>-0.22057473901571656</v>
      </c>
      <c r="E972" s="105"/>
      <c r="F972" s="105"/>
      <c r="G972" s="98"/>
    </row>
    <row r="973" spans="1:7" ht="15" thickBot="1">
      <c r="A973" s="97">
        <v>40353</v>
      </c>
      <c r="B973" s="98">
        <v>1.2662</v>
      </c>
      <c r="C973" s="98">
        <v>2.7212000000000001</v>
      </c>
      <c r="D973" s="173">
        <f>IF(C973&lt;MAX($C$3:C973),C973/MAX($C$3:C973)-1,0)</f>
        <v>-0.21957095330962484</v>
      </c>
      <c r="E973" s="105"/>
      <c r="F973" s="105"/>
      <c r="G973" s="98"/>
    </row>
    <row r="974" spans="1:7" ht="15" thickBot="1">
      <c r="A974" s="97">
        <v>40354</v>
      </c>
      <c r="B974" s="98">
        <v>1.2630999999999999</v>
      </c>
      <c r="C974" s="98">
        <v>2.7181000000000002</v>
      </c>
      <c r="D974" s="173">
        <f>IF(C974&lt;MAX($C$3:C974),C974/MAX($C$3:C974)-1,0)</f>
        <v>-0.22046002064930592</v>
      </c>
      <c r="E974" s="105"/>
      <c r="F974" s="105"/>
      <c r="G974" s="98"/>
    </row>
    <row r="975" spans="1:7" ht="15" thickBot="1">
      <c r="A975" s="97">
        <v>40357</v>
      </c>
      <c r="B975" s="98">
        <v>1.2536</v>
      </c>
      <c r="C975" s="98">
        <v>2.7086000000000001</v>
      </c>
      <c r="D975" s="173">
        <f>IF(C975&lt;MAX($C$3:C975),C975/MAX($C$3:C975)-1,0)</f>
        <v>-0.22318458185155443</v>
      </c>
      <c r="E975" s="105"/>
      <c r="F975" s="105"/>
      <c r="G975" s="98"/>
    </row>
    <row r="976" spans="1:7" ht="15" thickBot="1">
      <c r="A976" s="97">
        <v>40358</v>
      </c>
      <c r="B976" s="98">
        <v>1.2035</v>
      </c>
      <c r="C976" s="98">
        <v>2.6585000000000001</v>
      </c>
      <c r="D976" s="173">
        <f>IF(C976&lt;MAX($C$3:C976),C976/MAX($C$3:C976)-1,0)</f>
        <v>-0.23755305724446485</v>
      </c>
      <c r="E976" s="105"/>
      <c r="F976" s="105"/>
      <c r="G976" s="98"/>
    </row>
    <row r="977" spans="1:7" ht="15" thickBot="1">
      <c r="A977" s="97">
        <v>40359</v>
      </c>
      <c r="B977" s="98">
        <v>1.2</v>
      </c>
      <c r="C977" s="98">
        <v>2.6549999999999998</v>
      </c>
      <c r="D977" s="173">
        <f>IF(C977&lt;MAX($C$3:C977),C977/MAX($C$3:C977)-1,0)</f>
        <v>-0.23855684295055646</v>
      </c>
      <c r="E977" s="105"/>
      <c r="F977" s="105"/>
      <c r="G977" s="98"/>
    </row>
    <row r="978" spans="1:7" ht="15" thickBot="1">
      <c r="A978" s="97">
        <v>40360</v>
      </c>
      <c r="B978" s="98">
        <v>1.18</v>
      </c>
      <c r="C978" s="98">
        <v>2.6349999999999998</v>
      </c>
      <c r="D978" s="173">
        <f>IF(C978&lt;MAX($C$3:C978),C978/MAX($C$3:C978)-1,0)</f>
        <v>-0.24429276127107957</v>
      </c>
      <c r="E978" s="105"/>
      <c r="F978" s="105"/>
      <c r="G978" s="98"/>
    </row>
    <row r="979" spans="1:7" ht="15" thickBot="1">
      <c r="A979" s="97">
        <v>40361</v>
      </c>
      <c r="B979" s="98">
        <v>1.1741999999999999</v>
      </c>
      <c r="C979" s="98">
        <v>2.6292</v>
      </c>
      <c r="D979" s="173">
        <f>IF(C979&lt;MAX($C$3:C979),C979/MAX($C$3:C979)-1,0)</f>
        <v>-0.24595617758403121</v>
      </c>
      <c r="E979" s="105"/>
      <c r="F979" s="105"/>
      <c r="G979" s="98"/>
    </row>
    <row r="980" spans="1:7" ht="15" thickBot="1">
      <c r="A980" s="97">
        <v>40364</v>
      </c>
      <c r="B980" s="98">
        <v>1.1669</v>
      </c>
      <c r="C980" s="98">
        <v>2.6219000000000001</v>
      </c>
      <c r="D980" s="173">
        <f>IF(C980&lt;MAX($C$3:C980),C980/MAX($C$3:C980)-1,0)</f>
        <v>-0.24804978777102216</v>
      </c>
      <c r="E980" s="105"/>
      <c r="F980" s="105"/>
      <c r="G980" s="98"/>
    </row>
    <row r="981" spans="1:7" ht="15" thickBot="1">
      <c r="A981" s="97">
        <v>40365</v>
      </c>
      <c r="B981" s="98">
        <v>1.194</v>
      </c>
      <c r="C981" s="98">
        <v>2.649</v>
      </c>
      <c r="D981" s="173">
        <f>IF(C981&lt;MAX($C$3:C981),C981/MAX($C$3:C981)-1,0)</f>
        <v>-0.24027761844671336</v>
      </c>
      <c r="E981" s="105"/>
      <c r="F981" s="105"/>
      <c r="G981" s="102"/>
    </row>
    <row r="982" spans="1:7" ht="15" thickBot="1">
      <c r="A982" s="101">
        <v>40366</v>
      </c>
      <c r="B982" s="98">
        <v>1.2055</v>
      </c>
      <c r="C982" s="98">
        <v>2.6604999999999999</v>
      </c>
      <c r="D982" s="173">
        <f>IF(C982&lt;MAX($C$3:C982),C982/MAX($C$3:C982)-1,0)</f>
        <v>-0.23697946541241255</v>
      </c>
      <c r="E982" s="99"/>
      <c r="F982" s="99"/>
      <c r="G982" s="98"/>
    </row>
    <row r="983" spans="1:7" ht="15" thickBot="1">
      <c r="A983" s="97">
        <v>40367</v>
      </c>
      <c r="B983" s="98">
        <v>1.2021999999999999</v>
      </c>
      <c r="C983" s="98">
        <v>2.6572</v>
      </c>
      <c r="D983" s="173">
        <f>IF(C983&lt;MAX($C$3:C983),C983/MAX($C$3:C983)-1,0)</f>
        <v>-0.23792589193529889</v>
      </c>
      <c r="E983" s="105"/>
      <c r="F983" s="105"/>
      <c r="G983" s="98"/>
    </row>
    <row r="984" spans="1:7" ht="15" thickBot="1">
      <c r="A984" s="97">
        <v>40368</v>
      </c>
      <c r="B984" s="98">
        <v>1.2370000000000001</v>
      </c>
      <c r="C984" s="98">
        <v>2.6920000000000002</v>
      </c>
      <c r="D984" s="173">
        <f>IF(C984&lt;MAX($C$3:C984),C984/MAX($C$3:C984)-1,0)</f>
        <v>-0.22794539405758862</v>
      </c>
      <c r="E984" s="105"/>
      <c r="F984" s="105"/>
      <c r="G984" s="98"/>
    </row>
    <row r="985" spans="1:7" ht="15" thickBot="1">
      <c r="A985" s="97">
        <v>40371</v>
      </c>
      <c r="B985" s="98">
        <v>1.2391000000000001</v>
      </c>
      <c r="C985" s="98">
        <v>2.6941000000000002</v>
      </c>
      <c r="D985" s="173">
        <f>IF(C985&lt;MAX($C$3:C985),C985/MAX($C$3:C985)-1,0)</f>
        <v>-0.22734312263393364</v>
      </c>
      <c r="E985" s="105"/>
      <c r="F985" s="105"/>
      <c r="G985" s="98"/>
    </row>
    <row r="986" spans="1:7" ht="15" thickBot="1">
      <c r="A986" s="97">
        <v>40372</v>
      </c>
      <c r="B986" s="98">
        <v>1.2217</v>
      </c>
      <c r="C986" s="98">
        <v>2.6766999999999999</v>
      </c>
      <c r="D986" s="173">
        <f>IF(C986&lt;MAX($C$3:C986),C986/MAX($C$3:C986)-1,0)</f>
        <v>-0.23233337157278888</v>
      </c>
      <c r="E986" s="105"/>
      <c r="F986" s="105"/>
      <c r="G986" s="98"/>
    </row>
    <row r="987" spans="1:7" ht="15" thickBot="1">
      <c r="A987" s="97">
        <v>40373</v>
      </c>
      <c r="B987" s="98">
        <v>1.2262</v>
      </c>
      <c r="C987" s="98">
        <v>2.6812</v>
      </c>
      <c r="D987" s="173">
        <f>IF(C987&lt;MAX($C$3:C987),C987/MAX($C$3:C987)-1,0)</f>
        <v>-0.23104278995067107</v>
      </c>
      <c r="E987" s="105"/>
      <c r="F987" s="105"/>
      <c r="G987" s="98"/>
    </row>
    <row r="988" spans="1:7" ht="15" thickBot="1">
      <c r="A988" s="97">
        <v>40374</v>
      </c>
      <c r="B988" s="98">
        <v>1.2077</v>
      </c>
      <c r="C988" s="98">
        <v>2.6627000000000001</v>
      </c>
      <c r="D988" s="173">
        <f>IF(C988&lt;MAX($C$3:C988),C988/MAX($C$3:C988)-1,0)</f>
        <v>-0.23634851439715499</v>
      </c>
      <c r="E988" s="105"/>
      <c r="F988" s="105"/>
      <c r="G988" s="98"/>
    </row>
    <row r="989" spans="1:7" ht="15" thickBot="1">
      <c r="A989" s="97">
        <v>40375</v>
      </c>
      <c r="B989" s="98">
        <v>1.2124999999999999</v>
      </c>
      <c r="C989" s="98">
        <v>2.6675</v>
      </c>
      <c r="D989" s="173">
        <f>IF(C989&lt;MAX($C$3:C989),C989/MAX($C$3:C989)-1,0)</f>
        <v>-0.23497189400022944</v>
      </c>
      <c r="E989" s="105"/>
      <c r="F989" s="105"/>
      <c r="G989" s="98"/>
    </row>
    <row r="990" spans="1:7" ht="15" thickBot="1">
      <c r="A990" s="97">
        <v>40378</v>
      </c>
      <c r="B990" s="98">
        <v>1.2448999999999999</v>
      </c>
      <c r="C990" s="98">
        <v>2.6999</v>
      </c>
      <c r="D990" s="173">
        <f>IF(C990&lt;MAX($C$3:C990),C990/MAX($C$3:C990)-1,0)</f>
        <v>-0.225679706320982</v>
      </c>
      <c r="E990" s="105"/>
      <c r="F990" s="105"/>
      <c r="G990" s="98"/>
    </row>
    <row r="991" spans="1:7" ht="15" thickBot="1">
      <c r="A991" s="97">
        <v>40379</v>
      </c>
      <c r="B991" s="98">
        <v>1.2708999999999999</v>
      </c>
      <c r="C991" s="98">
        <v>2.7259000000000002</v>
      </c>
      <c r="D991" s="173">
        <f>IF(C991&lt;MAX($C$3:C991),C991/MAX($C$3:C991)-1,0)</f>
        <v>-0.21822301250430187</v>
      </c>
      <c r="E991" s="105"/>
      <c r="F991" s="105"/>
      <c r="G991" s="98"/>
    </row>
    <row r="992" spans="1:7" ht="15" thickBot="1">
      <c r="A992" s="97">
        <v>40380</v>
      </c>
      <c r="B992" s="98">
        <v>1.2712000000000001</v>
      </c>
      <c r="C992" s="98">
        <v>2.7262</v>
      </c>
      <c r="D992" s="173">
        <f>IF(C992&lt;MAX($C$3:C992),C992/MAX($C$3:C992)-1,0)</f>
        <v>-0.21813697372949414</v>
      </c>
      <c r="E992" s="105"/>
      <c r="F992" s="105"/>
      <c r="G992" s="98"/>
    </row>
    <row r="993" spans="1:7" ht="15" thickBot="1">
      <c r="A993" s="97">
        <v>40381</v>
      </c>
      <c r="B993" s="98">
        <v>1.2901</v>
      </c>
      <c r="C993" s="98">
        <v>2.7450999999999999</v>
      </c>
      <c r="D993" s="173">
        <f>IF(C993&lt;MAX($C$3:C993),C993/MAX($C$3:C993)-1,0)</f>
        <v>-0.21271653091659981</v>
      </c>
      <c r="E993" s="105"/>
      <c r="F993" s="105"/>
      <c r="G993" s="98"/>
    </row>
    <row r="994" spans="1:7" ht="15" thickBot="1">
      <c r="A994" s="97">
        <v>40382</v>
      </c>
      <c r="B994" s="98">
        <v>1.3013999999999999</v>
      </c>
      <c r="C994" s="98">
        <v>2.7564000000000002</v>
      </c>
      <c r="D994" s="173">
        <f>IF(C994&lt;MAX($C$3:C994),C994/MAX($C$3:C994)-1,0)</f>
        <v>-0.20947573706550415</v>
      </c>
      <c r="E994" s="105"/>
      <c r="F994" s="105"/>
      <c r="G994" s="98"/>
    </row>
    <row r="995" spans="1:7" ht="15" thickBot="1">
      <c r="A995" s="97">
        <v>40385</v>
      </c>
      <c r="B995" s="98">
        <v>1.3080000000000001</v>
      </c>
      <c r="C995" s="98">
        <v>2.7629999999999999</v>
      </c>
      <c r="D995" s="173">
        <f>IF(C995&lt;MAX($C$3:C995),C995/MAX($C$3:C995)-1,0)</f>
        <v>-0.20758288401973157</v>
      </c>
      <c r="E995" s="105"/>
      <c r="F995" s="105"/>
      <c r="G995" s="98"/>
    </row>
    <row r="996" spans="1:7" ht="15" thickBot="1">
      <c r="A996" s="97">
        <v>40386</v>
      </c>
      <c r="B996" s="98">
        <v>1.3052999999999999</v>
      </c>
      <c r="C996" s="98">
        <v>2.7603</v>
      </c>
      <c r="D996" s="173">
        <f>IF(C996&lt;MAX($C$3:C996),C996/MAX($C$3:C996)-1,0)</f>
        <v>-0.20835723299300224</v>
      </c>
      <c r="E996" s="105"/>
      <c r="F996" s="105"/>
      <c r="G996" s="98"/>
    </row>
    <row r="997" spans="1:7" ht="15" thickBot="1">
      <c r="A997" s="97">
        <v>40387</v>
      </c>
      <c r="B997" s="98">
        <v>1.3323</v>
      </c>
      <c r="C997" s="98">
        <v>2.7873000000000001</v>
      </c>
      <c r="D997" s="173">
        <f>IF(C997&lt;MAX($C$3:C997),C997/MAX($C$3:C997)-1,0)</f>
        <v>-0.20061374326029602</v>
      </c>
      <c r="E997" s="105"/>
      <c r="F997" s="105"/>
      <c r="G997" s="98"/>
    </row>
    <row r="998" spans="1:7" ht="15" thickBot="1">
      <c r="A998" s="97">
        <v>40388</v>
      </c>
      <c r="B998" s="98">
        <v>1.329</v>
      </c>
      <c r="C998" s="98">
        <v>2.7839999999999998</v>
      </c>
      <c r="D998" s="173">
        <f>IF(C998&lt;MAX($C$3:C998),C998/MAX($C$3:C998)-1,0)</f>
        <v>-0.20156016978318236</v>
      </c>
      <c r="E998" s="105"/>
      <c r="F998" s="105"/>
      <c r="G998" s="98"/>
    </row>
    <row r="999" spans="1:7" ht="15" thickBot="1">
      <c r="A999" s="97">
        <v>40389</v>
      </c>
      <c r="B999" s="98">
        <v>1.3220000000000001</v>
      </c>
      <c r="C999" s="98">
        <v>2.7770000000000001</v>
      </c>
      <c r="D999" s="173">
        <f>IF(C999&lt;MAX($C$3:C999),C999/MAX($C$3:C999)-1,0)</f>
        <v>-0.20356774119536536</v>
      </c>
      <c r="E999" s="105"/>
      <c r="F999" s="105"/>
      <c r="G999" s="98"/>
    </row>
    <row r="1000" spans="1:7" ht="15" thickBot="1">
      <c r="A1000" s="97">
        <v>40392</v>
      </c>
      <c r="B1000" s="98">
        <v>1.3492</v>
      </c>
      <c r="C1000" s="98">
        <v>2.8041999999999998</v>
      </c>
      <c r="D1000" s="173">
        <f>IF(C1000&lt;MAX($C$3:C1000),C1000/MAX($C$3:C1000)-1,0)</f>
        <v>-0.19576689227945399</v>
      </c>
      <c r="E1000" s="105"/>
      <c r="F1000" s="105"/>
      <c r="G1000" s="98"/>
    </row>
    <row r="1001" spans="1:7" ht="15" thickBot="1">
      <c r="A1001" s="97">
        <v>40393</v>
      </c>
      <c r="B1001" s="98">
        <v>1.3278000000000001</v>
      </c>
      <c r="C1001" s="98">
        <v>2.7827999999999999</v>
      </c>
      <c r="D1001" s="173">
        <f>IF(C1001&lt;MAX($C$3:C1001),C1001/MAX($C$3:C1001)-1,0)</f>
        <v>-0.20190432488241372</v>
      </c>
      <c r="E1001" s="105"/>
      <c r="F1001" s="105"/>
      <c r="G1001" s="102"/>
    </row>
    <row r="1002" spans="1:7" ht="15" thickBot="1">
      <c r="A1002" s="101">
        <v>40394</v>
      </c>
      <c r="B1002" s="98">
        <v>1.3362000000000001</v>
      </c>
      <c r="C1002" s="98">
        <v>2.7911999999999999</v>
      </c>
      <c r="D1002" s="173">
        <f>IF(C1002&lt;MAX($C$3:C1002),C1002/MAX($C$3:C1002)-1,0)</f>
        <v>-0.19949523918779399</v>
      </c>
      <c r="E1002" s="99"/>
      <c r="F1002" s="99"/>
      <c r="G1002" s="98"/>
    </row>
    <row r="1003" spans="1:7" ht="15" thickBot="1">
      <c r="A1003" s="97">
        <v>40395</v>
      </c>
      <c r="B1003" s="98">
        <v>1.3335999999999999</v>
      </c>
      <c r="C1003" s="98">
        <v>2.7886000000000002</v>
      </c>
      <c r="D1003" s="173">
        <f>IF(C1003&lt;MAX($C$3:C1003),C1003/MAX($C$3:C1003)-1,0)</f>
        <v>-0.20024090856946197</v>
      </c>
      <c r="E1003" s="105"/>
      <c r="F1003" s="105"/>
      <c r="G1003" s="98"/>
    </row>
    <row r="1004" spans="1:7" ht="15" thickBot="1">
      <c r="A1004" s="97">
        <v>40396</v>
      </c>
      <c r="B1004" s="98">
        <v>1.3522000000000001</v>
      </c>
      <c r="C1004" s="98">
        <v>2.8071999999999999</v>
      </c>
      <c r="D1004" s="173">
        <f>IF(C1004&lt;MAX($C$3:C1004),C1004/MAX($C$3:C1004)-1,0)</f>
        <v>-0.19490650453137548</v>
      </c>
      <c r="E1004" s="105"/>
      <c r="F1004" s="105"/>
      <c r="G1004" s="98"/>
    </row>
    <row r="1005" spans="1:7" ht="15" thickBot="1">
      <c r="A1005" s="97">
        <v>40399</v>
      </c>
      <c r="B1005" s="98">
        <v>1.3604000000000001</v>
      </c>
      <c r="C1005" s="98">
        <v>2.8153999999999999</v>
      </c>
      <c r="D1005" s="173">
        <f>IF(C1005&lt;MAX($C$3:C1005),C1005/MAX($C$3:C1005)-1,0)</f>
        <v>-0.19255477801996101</v>
      </c>
      <c r="E1005" s="105"/>
      <c r="F1005" s="105"/>
      <c r="G1005" s="98"/>
    </row>
    <row r="1006" spans="1:7" ht="15" thickBot="1">
      <c r="A1006" s="97">
        <v>40400</v>
      </c>
      <c r="B1006" s="98">
        <v>1.3247</v>
      </c>
      <c r="C1006" s="98">
        <v>2.7797000000000001</v>
      </c>
      <c r="D1006" s="173">
        <f>IF(C1006&lt;MAX($C$3:C1006),C1006/MAX($C$3:C1006)-1,0)</f>
        <v>-0.2027933922220948</v>
      </c>
      <c r="E1006" s="105"/>
      <c r="F1006" s="105"/>
      <c r="G1006" s="98"/>
    </row>
    <row r="1007" spans="1:7" ht="15" thickBot="1">
      <c r="A1007" s="97">
        <v>40401</v>
      </c>
      <c r="B1007" s="98">
        <v>1.3371</v>
      </c>
      <c r="C1007" s="98">
        <v>2.7921</v>
      </c>
      <c r="D1007" s="173">
        <f>IF(C1007&lt;MAX($C$3:C1007),C1007/MAX($C$3:C1007)-1,0)</f>
        <v>-0.19923712286337047</v>
      </c>
      <c r="E1007" s="105"/>
      <c r="F1007" s="105"/>
      <c r="G1007" s="98"/>
    </row>
    <row r="1008" spans="1:7" ht="15" thickBot="1">
      <c r="A1008" s="97">
        <v>40402</v>
      </c>
      <c r="B1008" s="98">
        <v>1.3221000000000001</v>
      </c>
      <c r="C1008" s="98">
        <v>2.7770999999999999</v>
      </c>
      <c r="D1008" s="173">
        <f>IF(C1008&lt;MAX($C$3:C1008),C1008/MAX($C$3:C1008)-1,0)</f>
        <v>-0.20353906160376278</v>
      </c>
      <c r="E1008" s="105"/>
      <c r="F1008" s="105"/>
      <c r="G1008" s="98"/>
    </row>
    <row r="1009" spans="1:7" ht="15" thickBot="1">
      <c r="A1009" s="97">
        <v>40403</v>
      </c>
      <c r="B1009" s="98">
        <v>1.343</v>
      </c>
      <c r="C1009" s="98">
        <v>2.798</v>
      </c>
      <c r="D1009" s="173">
        <f>IF(C1009&lt;MAX($C$3:C1009),C1009/MAX($C$3:C1009)-1,0)</f>
        <v>-0.19754502695881615</v>
      </c>
      <c r="E1009" s="105"/>
      <c r="F1009" s="105"/>
      <c r="G1009" s="98"/>
    </row>
    <row r="1010" spans="1:7" ht="15" thickBot="1">
      <c r="A1010" s="97">
        <v>40406</v>
      </c>
      <c r="B1010" s="98">
        <v>1.3725000000000001</v>
      </c>
      <c r="C1010" s="98">
        <v>2.8275000000000001</v>
      </c>
      <c r="D1010" s="173">
        <f>IF(C1010&lt;MAX($C$3:C1010),C1010/MAX($C$3:C1010)-1,0)</f>
        <v>-0.18908454743604453</v>
      </c>
      <c r="E1010" s="105"/>
      <c r="F1010" s="105"/>
      <c r="G1010" s="98"/>
    </row>
    <row r="1011" spans="1:7" ht="15" thickBot="1">
      <c r="A1011" s="97">
        <v>40407</v>
      </c>
      <c r="B1011" s="98">
        <v>1.3856999999999999</v>
      </c>
      <c r="C1011" s="98">
        <v>2.8407</v>
      </c>
      <c r="D1011" s="173">
        <f>IF(C1011&lt;MAX($C$3:C1011),C1011/MAX($C$3:C1011)-1,0)</f>
        <v>-0.18529884134449925</v>
      </c>
      <c r="E1011" s="105"/>
      <c r="F1011" s="105"/>
      <c r="G1011" s="98"/>
    </row>
    <row r="1012" spans="1:7" ht="15" thickBot="1">
      <c r="A1012" s="97">
        <v>40408</v>
      </c>
      <c r="B1012" s="98">
        <v>1.3801000000000001</v>
      </c>
      <c r="C1012" s="98">
        <v>2.8351000000000002</v>
      </c>
      <c r="D1012" s="173">
        <f>IF(C1012&lt;MAX($C$3:C1012),C1012/MAX($C$3:C1012)-1,0)</f>
        <v>-0.18690489847424574</v>
      </c>
      <c r="E1012" s="105"/>
      <c r="F1012" s="105"/>
      <c r="G1012" s="98"/>
    </row>
    <row r="1013" spans="1:7" ht="15" thickBot="1">
      <c r="A1013" s="97">
        <v>40409</v>
      </c>
      <c r="B1013" s="98">
        <v>1.3832</v>
      </c>
      <c r="C1013" s="98">
        <v>2.8382000000000001</v>
      </c>
      <c r="D1013" s="173">
        <f>IF(C1013&lt;MAX($C$3:C1013),C1013/MAX($C$3:C1013)-1,0)</f>
        <v>-0.18601583113456466</v>
      </c>
      <c r="E1013" s="105"/>
      <c r="F1013" s="105"/>
      <c r="G1013" s="98"/>
    </row>
    <row r="1014" spans="1:7" ht="15" thickBot="1">
      <c r="A1014" s="97">
        <v>40410</v>
      </c>
      <c r="B1014" s="98">
        <v>1.3592</v>
      </c>
      <c r="C1014" s="98">
        <v>2.8142</v>
      </c>
      <c r="D1014" s="173">
        <f>IF(C1014&lt;MAX($C$3:C1014),C1014/MAX($C$3:C1014)-1,0)</f>
        <v>-0.19289893311919237</v>
      </c>
      <c r="E1014" s="105"/>
      <c r="F1014" s="105"/>
      <c r="G1014" s="98"/>
    </row>
    <row r="1015" spans="1:7" ht="15" thickBot="1">
      <c r="A1015" s="97">
        <v>40413</v>
      </c>
      <c r="B1015" s="98">
        <v>1.3648</v>
      </c>
      <c r="C1015" s="98">
        <v>2.8197999999999999</v>
      </c>
      <c r="D1015" s="173">
        <f>IF(C1015&lt;MAX($C$3:C1015),C1015/MAX($C$3:C1015)-1,0)</f>
        <v>-0.191292875989446</v>
      </c>
      <c r="E1015" s="105"/>
      <c r="F1015" s="105"/>
      <c r="G1015" s="98"/>
    </row>
    <row r="1016" spans="1:7" ht="15" thickBot="1">
      <c r="A1016" s="97">
        <v>40414</v>
      </c>
      <c r="B1016" s="98">
        <v>1.3737999999999999</v>
      </c>
      <c r="C1016" s="98">
        <v>2.8288000000000002</v>
      </c>
      <c r="D1016" s="173">
        <f>IF(C1016&lt;MAX($C$3:C1016),C1016/MAX($C$3:C1016)-1,0)</f>
        <v>-0.18871171274521048</v>
      </c>
      <c r="E1016" s="105"/>
      <c r="F1016" s="105"/>
      <c r="G1016" s="98"/>
    </row>
    <row r="1017" spans="1:7" ht="15" thickBot="1">
      <c r="A1017" s="97">
        <v>40415</v>
      </c>
      <c r="B1017" s="98">
        <v>1.3466</v>
      </c>
      <c r="C1017" s="98">
        <v>2.8016000000000001</v>
      </c>
      <c r="D1017" s="173">
        <f>IF(C1017&lt;MAX($C$3:C1017),C1017/MAX($C$3:C1017)-1,0)</f>
        <v>-0.19651256166112196</v>
      </c>
      <c r="E1017" s="105"/>
      <c r="F1017" s="105"/>
      <c r="G1017" s="98"/>
    </row>
    <row r="1018" spans="1:7" ht="15" thickBot="1">
      <c r="A1018" s="97">
        <v>40416</v>
      </c>
      <c r="B1018" s="98">
        <v>1.3473999999999999</v>
      </c>
      <c r="C1018" s="98">
        <v>2.8024</v>
      </c>
      <c r="D1018" s="173">
        <f>IF(C1018&lt;MAX($C$3:C1018),C1018/MAX($C$3:C1018)-1,0)</f>
        <v>-0.19628312492830102</v>
      </c>
      <c r="E1018" s="105"/>
      <c r="F1018" s="105"/>
      <c r="G1018" s="98"/>
    </row>
    <row r="1019" spans="1:7" ht="15" thickBot="1">
      <c r="A1019" s="97">
        <v>40417</v>
      </c>
      <c r="B1019" s="98">
        <v>1.3553999999999999</v>
      </c>
      <c r="C1019" s="98">
        <v>2.8104</v>
      </c>
      <c r="D1019" s="173">
        <f>IF(C1019&lt;MAX($C$3:C1019),C1019/MAX($C$3:C1019)-1,0)</f>
        <v>-0.19398875760009182</v>
      </c>
      <c r="E1019" s="105"/>
      <c r="F1019" s="105"/>
      <c r="G1019" s="98"/>
    </row>
    <row r="1020" spans="1:7" ht="15" thickBot="1">
      <c r="A1020" s="97">
        <v>40420</v>
      </c>
      <c r="B1020" s="98">
        <v>1.3831</v>
      </c>
      <c r="C1020" s="98">
        <v>2.8380999999999998</v>
      </c>
      <c r="D1020" s="173">
        <f>IF(C1020&lt;MAX($C$3:C1020),C1020/MAX($C$3:C1020)-1,0)</f>
        <v>-0.18604451072616734</v>
      </c>
      <c r="E1020" s="105"/>
      <c r="F1020" s="105"/>
      <c r="G1020" s="98"/>
    </row>
    <row r="1021" spans="1:7" ht="15" thickBot="1">
      <c r="A1021" s="97">
        <v>40421</v>
      </c>
      <c r="B1021" s="98">
        <v>1.3834</v>
      </c>
      <c r="C1021" s="98">
        <v>2.8384</v>
      </c>
      <c r="D1021" s="173">
        <f>IF(C1021&lt;MAX($C$3:C1021),C1021/MAX($C$3:C1021)-1,0)</f>
        <v>-0.18595847195135939</v>
      </c>
      <c r="E1021" s="105"/>
      <c r="F1021" s="105"/>
      <c r="G1021" s="102"/>
    </row>
    <row r="1022" spans="1:7" ht="15" thickBot="1">
      <c r="A1022" s="101">
        <v>40422</v>
      </c>
      <c r="B1022" s="98">
        <v>1.3766</v>
      </c>
      <c r="C1022" s="98">
        <v>2.8315999999999999</v>
      </c>
      <c r="D1022" s="173">
        <f>IF(C1022&lt;MAX($C$3:C1022),C1022/MAX($C$3:C1022)-1,0)</f>
        <v>-0.18790868418033735</v>
      </c>
      <c r="E1022" s="99"/>
      <c r="F1022" s="99"/>
      <c r="G1022" s="98"/>
    </row>
    <row r="1023" spans="1:7" ht="15" thickBot="1">
      <c r="A1023" s="97">
        <v>40423</v>
      </c>
      <c r="B1023" s="98">
        <v>1.3927</v>
      </c>
      <c r="C1023" s="98">
        <v>2.8477000000000001</v>
      </c>
      <c r="D1023" s="173">
        <f>IF(C1023&lt;MAX($C$3:C1023),C1023/MAX($C$3:C1023)-1,0)</f>
        <v>-0.18329126993231615</v>
      </c>
      <c r="E1023" s="105"/>
      <c r="F1023" s="105"/>
      <c r="G1023" s="98"/>
    </row>
    <row r="1024" spans="1:7" ht="15" thickBot="1">
      <c r="A1024" s="97">
        <v>40424</v>
      </c>
      <c r="B1024" s="98">
        <v>1.3982000000000001</v>
      </c>
      <c r="C1024" s="98">
        <v>2.8532000000000002</v>
      </c>
      <c r="D1024" s="173">
        <f>IF(C1024&lt;MAX($C$3:C1024),C1024/MAX($C$3:C1024)-1,0)</f>
        <v>-0.18171389239417224</v>
      </c>
      <c r="E1024" s="105"/>
      <c r="F1024" s="105"/>
      <c r="G1024" s="98"/>
    </row>
    <row r="1025" spans="1:7" ht="15" thickBot="1">
      <c r="A1025" s="97">
        <v>40427</v>
      </c>
      <c r="B1025" s="98">
        <v>1.4186000000000001</v>
      </c>
      <c r="C1025" s="98">
        <v>2.8736000000000002</v>
      </c>
      <c r="D1025" s="173">
        <f>IF(C1025&lt;MAX($C$3:C1025),C1025/MAX($C$3:C1025)-1,0)</f>
        <v>-0.17586325570723871</v>
      </c>
      <c r="E1025" s="105"/>
      <c r="F1025" s="105"/>
      <c r="G1025" s="98"/>
    </row>
    <row r="1026" spans="1:7" ht="15" thickBot="1">
      <c r="A1026" s="97">
        <v>40428</v>
      </c>
      <c r="B1026" s="98">
        <v>1.4144000000000001</v>
      </c>
      <c r="C1026" s="98">
        <v>2.8694000000000002</v>
      </c>
      <c r="D1026" s="173">
        <f>IF(C1026&lt;MAX($C$3:C1026),C1026/MAX($C$3:C1026)-1,0)</f>
        <v>-0.17706779855454857</v>
      </c>
      <c r="E1026" s="105"/>
      <c r="F1026" s="105"/>
      <c r="G1026" s="98"/>
    </row>
    <row r="1027" spans="1:7" ht="15" thickBot="1">
      <c r="A1027" s="97">
        <v>40429</v>
      </c>
      <c r="B1027" s="98">
        <v>1.4059999999999999</v>
      </c>
      <c r="C1027" s="98">
        <v>2.8610000000000002</v>
      </c>
      <c r="D1027" s="173">
        <f>IF(C1027&lt;MAX($C$3:C1027),C1027/MAX($C$3:C1027)-1,0)</f>
        <v>-0.1794768842491683</v>
      </c>
      <c r="E1027" s="105"/>
      <c r="F1027" s="105"/>
      <c r="G1027" s="98"/>
    </row>
    <row r="1028" spans="1:7" ht="15" thickBot="1">
      <c r="A1028" s="97">
        <v>40430</v>
      </c>
      <c r="B1028" s="98">
        <v>1.3892</v>
      </c>
      <c r="C1028" s="98">
        <v>2.8441999999999998</v>
      </c>
      <c r="D1028" s="173">
        <f>IF(C1028&lt;MAX($C$3:C1028),C1028/MAX($C$3:C1028)-1,0)</f>
        <v>-0.18429505563840776</v>
      </c>
      <c r="E1028" s="105"/>
      <c r="F1028" s="105"/>
      <c r="G1028" s="98"/>
    </row>
    <row r="1029" spans="1:7" ht="15" thickBot="1">
      <c r="A1029" s="97">
        <v>40431</v>
      </c>
      <c r="B1029" s="98">
        <v>1.3996999999999999</v>
      </c>
      <c r="C1029" s="98">
        <v>2.8546999999999998</v>
      </c>
      <c r="D1029" s="173">
        <f>IF(C1029&lt;MAX($C$3:C1029),C1029/MAX($C$3:C1029)-1,0)</f>
        <v>-0.18128369852013315</v>
      </c>
      <c r="E1029" s="105"/>
      <c r="F1029" s="105"/>
      <c r="G1029" s="98"/>
    </row>
    <row r="1030" spans="1:7" ht="15" thickBot="1">
      <c r="A1030" s="97">
        <v>40434</v>
      </c>
      <c r="B1030" s="98">
        <v>1.4172</v>
      </c>
      <c r="C1030" s="98">
        <v>2.8721999999999999</v>
      </c>
      <c r="D1030" s="173">
        <f>IF(C1030&lt;MAX($C$3:C1030),C1030/MAX($C$3:C1030)-1,0)</f>
        <v>-0.17626476998967544</v>
      </c>
      <c r="E1030" s="105"/>
      <c r="F1030" s="105"/>
      <c r="G1030" s="98"/>
    </row>
    <row r="1031" spans="1:7" ht="15" thickBot="1">
      <c r="A1031" s="97">
        <v>40435</v>
      </c>
      <c r="B1031" s="98">
        <v>1.4227000000000001</v>
      </c>
      <c r="C1031" s="98">
        <v>2.8776999999999999</v>
      </c>
      <c r="D1031" s="173">
        <f>IF(C1031&lt;MAX($C$3:C1031),C1031/MAX($C$3:C1031)-1,0)</f>
        <v>-0.17468739245153153</v>
      </c>
      <c r="E1031" s="105"/>
      <c r="F1031" s="105"/>
      <c r="G1031" s="98"/>
    </row>
    <row r="1032" spans="1:7" ht="15" thickBot="1">
      <c r="A1032" s="97">
        <v>40436</v>
      </c>
      <c r="B1032" s="98">
        <v>1.3924000000000001</v>
      </c>
      <c r="C1032" s="98">
        <v>2.8473999999999999</v>
      </c>
      <c r="D1032" s="173">
        <f>IF(C1032&lt;MAX($C$3:C1032),C1032/MAX($C$3:C1032)-1,0)</f>
        <v>-0.1833773087071241</v>
      </c>
      <c r="E1032" s="105"/>
      <c r="F1032" s="105"/>
      <c r="G1032" s="98"/>
    </row>
    <row r="1033" spans="1:7" ht="15" thickBot="1">
      <c r="A1033" s="97">
        <v>40437</v>
      </c>
      <c r="B1033" s="98">
        <v>1.3653999999999999</v>
      </c>
      <c r="C1033" s="98">
        <v>2.8203999999999998</v>
      </c>
      <c r="D1033" s="173">
        <f>IF(C1033&lt;MAX($C$3:C1033),C1033/MAX($C$3:C1033)-1,0)</f>
        <v>-0.19112079843983032</v>
      </c>
      <c r="E1033" s="105"/>
      <c r="F1033" s="105"/>
      <c r="G1033" s="98"/>
    </row>
    <row r="1034" spans="1:7" ht="15" thickBot="1">
      <c r="A1034" s="97">
        <v>40438</v>
      </c>
      <c r="B1034" s="98">
        <v>1.3708</v>
      </c>
      <c r="C1034" s="98">
        <v>2.8258000000000001</v>
      </c>
      <c r="D1034" s="173">
        <f>IF(C1034&lt;MAX($C$3:C1034),C1034/MAX($C$3:C1034)-1,0)</f>
        <v>-0.18957210049328899</v>
      </c>
      <c r="E1034" s="105"/>
      <c r="F1034" s="105"/>
      <c r="G1034" s="98"/>
    </row>
    <row r="1035" spans="1:7" ht="15" thickBot="1">
      <c r="A1035" s="97">
        <v>40441</v>
      </c>
      <c r="B1035" s="98">
        <v>1.3663000000000001</v>
      </c>
      <c r="C1035" s="98">
        <v>2.8212999999999999</v>
      </c>
      <c r="D1035" s="173">
        <f>IF(C1035&lt;MAX($C$3:C1035),C1035/MAX($C$3:C1035)-1,0)</f>
        <v>-0.19086268211540669</v>
      </c>
      <c r="E1035" s="105"/>
      <c r="F1035" s="105"/>
      <c r="G1035" s="98"/>
    </row>
    <row r="1036" spans="1:7" ht="15" thickBot="1">
      <c r="A1036" s="97">
        <v>40442</v>
      </c>
      <c r="B1036" s="98">
        <v>1.3737999999999999</v>
      </c>
      <c r="C1036" s="98">
        <v>2.8288000000000002</v>
      </c>
      <c r="D1036" s="173">
        <f>IF(C1036&lt;MAX($C$3:C1036),C1036/MAX($C$3:C1036)-1,0)</f>
        <v>-0.18871171274521048</v>
      </c>
      <c r="E1036" s="105"/>
      <c r="F1036" s="105"/>
      <c r="G1036" s="98"/>
    </row>
    <row r="1037" spans="1:7" ht="15" thickBot="1">
      <c r="A1037" s="97">
        <v>40448</v>
      </c>
      <c r="B1037" s="98">
        <v>1.3994</v>
      </c>
      <c r="C1037" s="98">
        <v>2.8544</v>
      </c>
      <c r="D1037" s="173">
        <f>IF(C1037&lt;MAX($C$3:C1037),C1037/MAX($C$3:C1037)-1,0)</f>
        <v>-0.18136973729494088</v>
      </c>
      <c r="E1037" s="105"/>
      <c r="F1037" s="105"/>
      <c r="G1037" s="98"/>
    </row>
    <row r="1038" spans="1:7" ht="15" thickBot="1">
      <c r="A1038" s="97">
        <v>40449</v>
      </c>
      <c r="B1038" s="98">
        <v>1.3905000000000001</v>
      </c>
      <c r="C1038" s="98">
        <v>2.8454999999999999</v>
      </c>
      <c r="D1038" s="173">
        <f>IF(C1038&lt;MAX($C$3:C1038),C1038/MAX($C$3:C1038)-1,0)</f>
        <v>-0.18392222094757371</v>
      </c>
      <c r="E1038" s="105"/>
      <c r="F1038" s="105"/>
      <c r="G1038" s="98"/>
    </row>
    <row r="1039" spans="1:7" ht="15" thickBot="1">
      <c r="A1039" s="97">
        <v>40450</v>
      </c>
      <c r="B1039" s="98">
        <v>1.3766</v>
      </c>
      <c r="C1039" s="98">
        <v>2.8315999999999999</v>
      </c>
      <c r="D1039" s="173">
        <f>IF(C1039&lt;MAX($C$3:C1039),C1039/MAX($C$3:C1039)-1,0)</f>
        <v>-0.18790868418033735</v>
      </c>
      <c r="E1039" s="105"/>
      <c r="F1039" s="105"/>
      <c r="G1039" s="98"/>
    </row>
    <row r="1040" spans="1:7" ht="15" thickBot="1">
      <c r="A1040" s="97">
        <v>40451</v>
      </c>
      <c r="B1040" s="98">
        <v>1.4027000000000001</v>
      </c>
      <c r="C1040" s="98">
        <v>2.8576999999999999</v>
      </c>
      <c r="D1040" s="173">
        <f>IF(C1040&lt;MAX($C$3:C1040),C1040/MAX($C$3:C1040)-1,0)</f>
        <v>-0.18042331077205465</v>
      </c>
      <c r="E1040" s="105"/>
      <c r="F1040" s="105"/>
      <c r="G1040" s="98"/>
    </row>
    <row r="1041" spans="1:7" ht="15" thickBot="1">
      <c r="A1041" s="97">
        <v>40459</v>
      </c>
      <c r="B1041" s="98">
        <v>1.4487000000000001</v>
      </c>
      <c r="C1041" s="98">
        <v>2.9037000000000002</v>
      </c>
      <c r="D1041" s="173">
        <f>IF(C1041&lt;MAX($C$3:C1041),C1041/MAX($C$3:C1041)-1,0)</f>
        <v>-0.1672306986348514</v>
      </c>
      <c r="E1041" s="105"/>
      <c r="F1041" s="105"/>
      <c r="G1041" s="102"/>
    </row>
    <row r="1042" spans="1:7" ht="15" thickBot="1">
      <c r="A1042" s="101">
        <v>40462</v>
      </c>
      <c r="B1042" s="98">
        <v>1.4609000000000001</v>
      </c>
      <c r="C1042" s="98">
        <v>2.9159000000000002</v>
      </c>
      <c r="D1042" s="173">
        <f>IF(C1042&lt;MAX($C$3:C1042),C1042/MAX($C$3:C1042)-1,0)</f>
        <v>-0.16373178845933234</v>
      </c>
      <c r="E1042" s="99"/>
      <c r="F1042" s="99"/>
      <c r="G1042" s="98"/>
    </row>
    <row r="1043" spans="1:7" ht="15" thickBot="1">
      <c r="A1043" s="97">
        <v>40463</v>
      </c>
      <c r="B1043" s="98">
        <v>1.4573</v>
      </c>
      <c r="C1043" s="98">
        <v>2.9123000000000001</v>
      </c>
      <c r="D1043" s="173">
        <f>IF(C1043&lt;MAX($C$3:C1043),C1043/MAX($C$3:C1043)-1,0)</f>
        <v>-0.16476425375702652</v>
      </c>
      <c r="E1043" s="105"/>
      <c r="F1043" s="105"/>
      <c r="G1043" s="98"/>
    </row>
    <row r="1044" spans="1:7" ht="15" thickBot="1">
      <c r="A1044" s="97">
        <v>40464</v>
      </c>
      <c r="B1044" s="98">
        <v>1.4809000000000001</v>
      </c>
      <c r="C1044" s="98">
        <v>2.9359000000000002</v>
      </c>
      <c r="D1044" s="173">
        <f>IF(C1044&lt;MAX($C$3:C1044),C1044/MAX($C$3:C1044)-1,0)</f>
        <v>-0.15799587013880922</v>
      </c>
      <c r="E1044" s="105"/>
      <c r="F1044" s="105"/>
      <c r="G1044" s="98"/>
    </row>
    <row r="1045" spans="1:7" ht="15" thickBot="1">
      <c r="A1045" s="97">
        <v>40465</v>
      </c>
      <c r="B1045" s="98">
        <v>1.4612000000000001</v>
      </c>
      <c r="C1045" s="98">
        <v>2.9161999999999999</v>
      </c>
      <c r="D1045" s="173">
        <f>IF(C1045&lt;MAX($C$3:C1045),C1045/MAX($C$3:C1045)-1,0)</f>
        <v>-0.1636457496845245</v>
      </c>
      <c r="E1045" s="105"/>
      <c r="F1045" s="105"/>
      <c r="G1045" s="98"/>
    </row>
    <row r="1046" spans="1:7" ht="15" thickBot="1">
      <c r="A1046" s="97">
        <v>40466</v>
      </c>
      <c r="B1046" s="98">
        <v>1.4814000000000001</v>
      </c>
      <c r="C1046" s="98">
        <v>2.9363999999999999</v>
      </c>
      <c r="D1046" s="173">
        <f>IF(C1046&lt;MAX($C$3:C1046),C1046/MAX($C$3:C1046)-1,0)</f>
        <v>-0.15785247218079623</v>
      </c>
      <c r="E1046" s="105"/>
      <c r="F1046" s="105"/>
      <c r="G1046" s="98"/>
    </row>
    <row r="1047" spans="1:7" ht="15" thickBot="1">
      <c r="A1047" s="97">
        <v>40469</v>
      </c>
      <c r="B1047" s="98">
        <v>1.4844999999999999</v>
      </c>
      <c r="C1047" s="98">
        <v>2.9394999999999998</v>
      </c>
      <c r="D1047" s="173">
        <f>IF(C1047&lt;MAX($C$3:C1047),C1047/MAX($C$3:C1047)-1,0)</f>
        <v>-0.15696340484111515</v>
      </c>
      <c r="E1047" s="105"/>
      <c r="F1047" s="105"/>
      <c r="G1047" s="98"/>
    </row>
    <row r="1048" spans="1:7" ht="15" thickBot="1">
      <c r="A1048" s="97">
        <v>40470</v>
      </c>
      <c r="B1048" s="98">
        <v>1.5275000000000001</v>
      </c>
      <c r="C1048" s="98">
        <v>2.9824999999999999</v>
      </c>
      <c r="D1048" s="173">
        <f>IF(C1048&lt;MAX($C$3:C1048),C1048/MAX($C$3:C1048)-1,0)</f>
        <v>-0.14463118045199042</v>
      </c>
      <c r="E1048" s="105"/>
      <c r="F1048" s="105"/>
      <c r="G1048" s="98"/>
    </row>
    <row r="1049" spans="1:7" ht="15" thickBot="1">
      <c r="A1049" s="97">
        <v>40471</v>
      </c>
      <c r="B1049" s="98">
        <v>1.5620000000000001</v>
      </c>
      <c r="C1049" s="98">
        <v>3.0169999999999999</v>
      </c>
      <c r="D1049" s="173">
        <f>IF(C1049&lt;MAX($C$3:C1049),C1049/MAX($C$3:C1049)-1,0)</f>
        <v>-0.1347367213490881</v>
      </c>
      <c r="E1049" s="105"/>
      <c r="F1049" s="105"/>
      <c r="G1049" s="98"/>
    </row>
    <row r="1050" spans="1:7" ht="15" thickBot="1">
      <c r="A1050" s="97">
        <v>40472</v>
      </c>
      <c r="B1050" s="98">
        <v>1.5510999999999999</v>
      </c>
      <c r="C1050" s="98">
        <v>3.0061</v>
      </c>
      <c r="D1050" s="173">
        <f>IF(C1050&lt;MAX($C$3:C1050),C1050/MAX($C$3:C1050)-1,0)</f>
        <v>-0.13786279683377312</v>
      </c>
      <c r="E1050" s="105"/>
      <c r="F1050" s="105"/>
      <c r="G1050" s="98"/>
    </row>
    <row r="1051" spans="1:7" ht="15" thickBot="1">
      <c r="A1051" s="97">
        <v>40473</v>
      </c>
      <c r="B1051" s="98">
        <v>1.5617000000000001</v>
      </c>
      <c r="C1051" s="98">
        <v>3.0167000000000002</v>
      </c>
      <c r="D1051" s="173">
        <f>IF(C1051&lt;MAX($C$3:C1051),C1051/MAX($C$3:C1051)-1,0)</f>
        <v>-0.13482276012389582</v>
      </c>
      <c r="E1051" s="105"/>
      <c r="F1051" s="105"/>
      <c r="G1051" s="98"/>
    </row>
    <row r="1052" spans="1:7" ht="15" thickBot="1">
      <c r="A1052" s="97">
        <v>40476</v>
      </c>
      <c r="B1052" s="98">
        <v>1.5985</v>
      </c>
      <c r="C1052" s="98">
        <v>3.0535000000000001</v>
      </c>
      <c r="D1052" s="173">
        <f>IF(C1052&lt;MAX($C$3:C1052),C1052/MAX($C$3:C1052)-1,0)</f>
        <v>-0.12426867041413325</v>
      </c>
      <c r="E1052" s="105"/>
      <c r="F1052" s="105"/>
      <c r="G1052" s="98"/>
    </row>
    <row r="1053" spans="1:7" ht="15" thickBot="1">
      <c r="A1053" s="97">
        <v>40477</v>
      </c>
      <c r="B1053" s="98">
        <v>1.5881000000000001</v>
      </c>
      <c r="C1053" s="98">
        <v>3.0430999999999999</v>
      </c>
      <c r="D1053" s="173">
        <f>IF(C1053&lt;MAX($C$3:C1053),C1053/MAX($C$3:C1053)-1,0)</f>
        <v>-0.12725134794080539</v>
      </c>
      <c r="E1053" s="105"/>
      <c r="F1053" s="105"/>
      <c r="G1053" s="98"/>
    </row>
    <row r="1054" spans="1:7" ht="15" thickBot="1">
      <c r="A1054" s="97">
        <v>40478</v>
      </c>
      <c r="B1054" s="98">
        <v>1.5628</v>
      </c>
      <c r="C1054" s="98">
        <v>3.0177999999999998</v>
      </c>
      <c r="D1054" s="173">
        <f>IF(C1054&lt;MAX($C$3:C1054),C1054/MAX($C$3:C1054)-1,0)</f>
        <v>-0.13450728461626715</v>
      </c>
      <c r="E1054" s="105"/>
      <c r="F1054" s="105"/>
      <c r="G1054" s="98"/>
    </row>
    <row r="1055" spans="1:7" ht="15" thickBot="1">
      <c r="A1055" s="97">
        <v>40479</v>
      </c>
      <c r="B1055" s="98">
        <v>1.5609999999999999</v>
      </c>
      <c r="C1055" s="98">
        <v>3.016</v>
      </c>
      <c r="D1055" s="173">
        <f>IF(C1055&lt;MAX($C$3:C1055),C1055/MAX($C$3:C1055)-1,0)</f>
        <v>-0.13502351726511419</v>
      </c>
      <c r="E1055" s="105"/>
      <c r="F1055" s="105"/>
      <c r="G1055" s="98"/>
    </row>
    <row r="1056" spans="1:7" ht="15" thickBot="1">
      <c r="A1056" s="97">
        <v>40480</v>
      </c>
      <c r="B1056" s="98">
        <v>1.5683</v>
      </c>
      <c r="C1056" s="98">
        <v>3.0232999999999999</v>
      </c>
      <c r="D1056" s="173">
        <f>IF(C1056&lt;MAX($C$3:C1056),C1056/MAX($C$3:C1056)-1,0)</f>
        <v>-0.13292990707812324</v>
      </c>
      <c r="E1056" s="105"/>
      <c r="F1056" s="105"/>
      <c r="G1056" s="98"/>
    </row>
    <row r="1057" spans="1:7" ht="15" thickBot="1">
      <c r="A1057" s="97">
        <v>40483</v>
      </c>
      <c r="B1057" s="98">
        <v>1.6066</v>
      </c>
      <c r="C1057" s="98">
        <v>3.0615999999999999</v>
      </c>
      <c r="D1057" s="173">
        <f>IF(C1057&lt;MAX($C$3:C1057),C1057/MAX($C$3:C1057)-1,0)</f>
        <v>-0.12194562349432148</v>
      </c>
      <c r="E1057" s="105"/>
      <c r="F1057" s="105"/>
      <c r="G1057" s="98"/>
    </row>
    <row r="1058" spans="1:7" ht="15" thickBot="1">
      <c r="A1058" s="97">
        <v>40484</v>
      </c>
      <c r="B1058" s="98">
        <v>1.5913999999999999</v>
      </c>
      <c r="C1058" s="98">
        <v>3.0464000000000002</v>
      </c>
      <c r="D1058" s="173">
        <f>IF(C1058&lt;MAX($C$3:C1058),C1058/MAX($C$3:C1058)-1,0)</f>
        <v>-0.12630492141791894</v>
      </c>
      <c r="E1058" s="105"/>
      <c r="F1058" s="105"/>
      <c r="G1058" s="98"/>
    </row>
    <row r="1059" spans="1:7" ht="15" thickBot="1">
      <c r="A1059" s="97">
        <v>40485</v>
      </c>
      <c r="B1059" s="98">
        <v>1.5869</v>
      </c>
      <c r="C1059" s="98">
        <v>3.0419</v>
      </c>
      <c r="D1059" s="173">
        <f>IF(C1059&lt;MAX($C$3:C1059),C1059/MAX($C$3:C1059)-1,0)</f>
        <v>-0.12759550304003675</v>
      </c>
      <c r="E1059" s="105"/>
      <c r="F1059" s="105"/>
      <c r="G1059" s="98"/>
    </row>
    <row r="1060" spans="1:7" ht="15" thickBot="1">
      <c r="A1060" s="97">
        <v>40486</v>
      </c>
      <c r="B1060" s="98">
        <v>1.6166</v>
      </c>
      <c r="C1060" s="98">
        <v>3.0716000000000001</v>
      </c>
      <c r="D1060" s="173">
        <f>IF(C1060&lt;MAX($C$3:C1060),C1060/MAX($C$3:C1060)-1,0)</f>
        <v>-0.11907766433405986</v>
      </c>
      <c r="E1060" s="105"/>
      <c r="F1060" s="105"/>
      <c r="G1060" s="98"/>
    </row>
    <row r="1061" spans="1:7" ht="15" thickBot="1">
      <c r="A1061" s="97">
        <v>40487</v>
      </c>
      <c r="B1061" s="98">
        <v>1.6234</v>
      </c>
      <c r="C1061" s="98">
        <v>3.0783999999999998</v>
      </c>
      <c r="D1061" s="173">
        <f>IF(C1061&lt;MAX($C$3:C1061),C1061/MAX($C$3:C1061)-1,0)</f>
        <v>-0.11712745210508213</v>
      </c>
      <c r="E1061" s="105"/>
      <c r="F1061" s="105"/>
      <c r="G1061" s="102"/>
    </row>
    <row r="1062" spans="1:7" ht="15" thickBot="1">
      <c r="A1062" s="101">
        <v>40490</v>
      </c>
      <c r="B1062" s="98">
        <v>1.6345000000000001</v>
      </c>
      <c r="C1062" s="98">
        <v>3.0895000000000001</v>
      </c>
      <c r="D1062" s="173">
        <f>IF(C1062&lt;MAX($C$3:C1062),C1062/MAX($C$3:C1062)-1,0)</f>
        <v>-0.11394401743719174</v>
      </c>
      <c r="E1062" s="99"/>
      <c r="F1062" s="99"/>
      <c r="G1062" s="98"/>
    </row>
    <row r="1063" spans="1:7" ht="15" thickBot="1">
      <c r="A1063" s="97">
        <v>40491</v>
      </c>
      <c r="B1063" s="98">
        <v>1.6397999999999999</v>
      </c>
      <c r="C1063" s="98">
        <v>3.0948000000000002</v>
      </c>
      <c r="D1063" s="173">
        <f>IF(C1063&lt;MAX($C$3:C1063),C1063/MAX($C$3:C1063)-1,0)</f>
        <v>-0.11242399908225309</v>
      </c>
      <c r="E1063" s="105"/>
      <c r="F1063" s="105"/>
      <c r="G1063" s="98"/>
    </row>
    <row r="1064" spans="1:7" ht="15" thickBot="1">
      <c r="A1064" s="97">
        <v>40492</v>
      </c>
      <c r="B1064" s="98">
        <v>1.6636</v>
      </c>
      <c r="C1064" s="98">
        <v>3.1185999999999998</v>
      </c>
      <c r="D1064" s="173">
        <f>IF(C1064&lt;MAX($C$3:C1064),C1064/MAX($C$3:C1064)-1,0)</f>
        <v>-0.10559825628083064</v>
      </c>
      <c r="E1064" s="105"/>
      <c r="F1064" s="105"/>
      <c r="G1064" s="98"/>
    </row>
    <row r="1065" spans="1:7" ht="15" thickBot="1">
      <c r="A1065" s="97">
        <v>40493</v>
      </c>
      <c r="B1065" s="98">
        <v>1.6644000000000001</v>
      </c>
      <c r="C1065" s="98">
        <v>3.1194000000000002</v>
      </c>
      <c r="D1065" s="173">
        <f>IF(C1065&lt;MAX($C$3:C1065),C1065/MAX($C$3:C1065)-1,0)</f>
        <v>-0.10536881954800958</v>
      </c>
      <c r="E1065" s="105"/>
      <c r="F1065" s="105"/>
      <c r="G1065" s="98"/>
    </row>
    <row r="1066" spans="1:7" ht="15" thickBot="1">
      <c r="A1066" s="97">
        <v>40494</v>
      </c>
      <c r="B1066" s="98">
        <v>1.5825</v>
      </c>
      <c r="C1066" s="98">
        <v>3.0375000000000001</v>
      </c>
      <c r="D1066" s="173">
        <f>IF(C1066&lt;MAX($C$3:C1066),C1066/MAX($C$3:C1066)-1,0)</f>
        <v>-0.12885740507055177</v>
      </c>
      <c r="E1066" s="105"/>
      <c r="F1066" s="105"/>
      <c r="G1066" s="98"/>
    </row>
    <row r="1067" spans="1:7" ht="15" thickBot="1">
      <c r="A1067" s="97">
        <v>40497</v>
      </c>
      <c r="B1067" s="98">
        <v>1.6303000000000001</v>
      </c>
      <c r="C1067" s="98">
        <v>3.0853000000000002</v>
      </c>
      <c r="D1067" s="173">
        <f>IF(C1067&lt;MAX($C$3:C1067),C1067/MAX($C$3:C1067)-1,0)</f>
        <v>-0.11514856028450149</v>
      </c>
      <c r="E1067" s="105"/>
      <c r="F1067" s="105"/>
      <c r="G1067" s="98"/>
    </row>
    <row r="1068" spans="1:7" ht="15" thickBot="1">
      <c r="A1068" s="97">
        <v>40498</v>
      </c>
      <c r="B1068" s="98">
        <v>1.5787</v>
      </c>
      <c r="C1068" s="98">
        <v>3.0337000000000001</v>
      </c>
      <c r="D1068" s="173">
        <f>IF(C1068&lt;MAX($C$3:C1068),C1068/MAX($C$3:C1068)-1,0)</f>
        <v>-0.12994722955145122</v>
      </c>
      <c r="E1068" s="105"/>
      <c r="F1068" s="105"/>
      <c r="G1068" s="98"/>
    </row>
    <row r="1069" spans="1:7" ht="15" thickBot="1">
      <c r="A1069" s="97">
        <v>40499</v>
      </c>
      <c r="B1069" s="98">
        <v>1.5241</v>
      </c>
      <c r="C1069" s="98">
        <v>2.9790999999999999</v>
      </c>
      <c r="D1069" s="173">
        <f>IF(C1069&lt;MAX($C$3:C1069),C1069/MAX($C$3:C1069)-1,0)</f>
        <v>-0.14560628656647934</v>
      </c>
      <c r="E1069" s="105"/>
      <c r="F1069" s="105"/>
      <c r="G1069" s="98"/>
    </row>
    <row r="1070" spans="1:7" ht="15" thickBot="1">
      <c r="A1070" s="97">
        <v>40500</v>
      </c>
      <c r="B1070" s="98">
        <v>1.5391999999999999</v>
      </c>
      <c r="C1070" s="98">
        <v>2.9942000000000002</v>
      </c>
      <c r="D1070" s="173">
        <f>IF(C1070&lt;MAX($C$3:C1070),C1070/MAX($C$3:C1070)-1,0)</f>
        <v>-0.14127566823448434</v>
      </c>
      <c r="E1070" s="105"/>
      <c r="F1070" s="105"/>
      <c r="G1070" s="98"/>
    </row>
    <row r="1071" spans="1:7" ht="15" thickBot="1">
      <c r="A1071" s="97">
        <v>40501</v>
      </c>
      <c r="B1071" s="98">
        <v>1.583</v>
      </c>
      <c r="C1071" s="98">
        <v>3.0379999999999998</v>
      </c>
      <c r="D1071" s="173">
        <f>IF(C1071&lt;MAX($C$3:C1071),C1071/MAX($C$3:C1071)-1,0)</f>
        <v>-0.12871400711253878</v>
      </c>
      <c r="E1071" s="105"/>
      <c r="F1071" s="105"/>
      <c r="G1071" s="98"/>
    </row>
    <row r="1072" spans="1:7" ht="15" thickBot="1">
      <c r="A1072" s="97">
        <v>40504</v>
      </c>
      <c r="B1072" s="98">
        <v>1.6033999999999999</v>
      </c>
      <c r="C1072" s="98">
        <v>3.0583999999999998</v>
      </c>
      <c r="D1072" s="173">
        <f>IF(C1072&lt;MAX($C$3:C1072),C1072/MAX($C$3:C1072)-1,0)</f>
        <v>-0.12286337042560525</v>
      </c>
      <c r="E1072" s="105"/>
      <c r="F1072" s="105"/>
      <c r="G1072" s="98"/>
    </row>
    <row r="1073" spans="1:7" ht="15" thickBot="1">
      <c r="A1073" s="97">
        <v>40505</v>
      </c>
      <c r="B1073" s="98">
        <v>1.5839000000000001</v>
      </c>
      <c r="C1073" s="98">
        <v>3.0388999999999999</v>
      </c>
      <c r="D1073" s="173">
        <f>IF(C1073&lt;MAX($C$3:C1073),C1073/MAX($C$3:C1073)-1,0)</f>
        <v>-0.12845589078811526</v>
      </c>
      <c r="E1073" s="105"/>
      <c r="F1073" s="105"/>
      <c r="G1073" s="98"/>
    </row>
    <row r="1074" spans="1:7" ht="15" thickBot="1">
      <c r="A1074" s="97">
        <v>40506</v>
      </c>
      <c r="B1074" s="98">
        <v>1.6269</v>
      </c>
      <c r="C1074" s="98">
        <v>3.0819000000000001</v>
      </c>
      <c r="D1074" s="173">
        <f>IF(C1074&lt;MAX($C$3:C1074),C1074/MAX($C$3:C1074)-1,0)</f>
        <v>-0.11612366639899052</v>
      </c>
      <c r="E1074" s="105"/>
      <c r="F1074" s="105"/>
      <c r="G1074" s="98"/>
    </row>
    <row r="1075" spans="1:7" ht="15" thickBot="1">
      <c r="A1075" s="97">
        <v>40507</v>
      </c>
      <c r="B1075" s="98">
        <v>1.6285000000000001</v>
      </c>
      <c r="C1075" s="98">
        <v>3.0834999999999999</v>
      </c>
      <c r="D1075" s="173">
        <f>IF(C1075&lt;MAX($C$3:C1075),C1075/MAX($C$3:C1075)-1,0)</f>
        <v>-0.11566479293334864</v>
      </c>
      <c r="E1075" s="105"/>
      <c r="F1075" s="105"/>
      <c r="G1075" s="98"/>
    </row>
    <row r="1076" spans="1:7" ht="15" thickBot="1">
      <c r="A1076" s="97">
        <v>40508</v>
      </c>
      <c r="B1076" s="98">
        <v>1.6217999999999999</v>
      </c>
      <c r="C1076" s="98">
        <v>3.0768</v>
      </c>
      <c r="D1076" s="173">
        <f>IF(C1076&lt;MAX($C$3:C1076),C1076/MAX($C$3:C1076)-1,0)</f>
        <v>-0.1175863255707239</v>
      </c>
      <c r="E1076" s="105"/>
      <c r="F1076" s="105"/>
      <c r="G1076" s="98"/>
    </row>
    <row r="1077" spans="1:7" ht="15" thickBot="1">
      <c r="A1077" s="97">
        <v>40511</v>
      </c>
      <c r="B1077" s="98">
        <v>1.6316999999999999</v>
      </c>
      <c r="C1077" s="98">
        <v>3.0867</v>
      </c>
      <c r="D1077" s="173">
        <f>IF(C1077&lt;MAX($C$3:C1077),C1077/MAX($C$3:C1077)-1,0)</f>
        <v>-0.11474704600206498</v>
      </c>
      <c r="E1077" s="105"/>
      <c r="F1077" s="105"/>
      <c r="G1077" s="98"/>
    </row>
    <row r="1078" spans="1:7" ht="15" thickBot="1">
      <c r="A1078" s="97">
        <v>40512</v>
      </c>
      <c r="B1078" s="98">
        <v>1.6052999999999999</v>
      </c>
      <c r="C1078" s="98">
        <v>3.0602999999999998</v>
      </c>
      <c r="D1078" s="173">
        <f>IF(C1078&lt;MAX($C$3:C1078),C1078/MAX($C$3:C1078)-1,0)</f>
        <v>-0.12231845818515552</v>
      </c>
      <c r="E1078" s="105"/>
      <c r="F1078" s="105"/>
      <c r="G1078" s="98"/>
    </row>
    <row r="1079" spans="1:7" ht="15" thickBot="1">
      <c r="A1079" s="97">
        <v>40513</v>
      </c>
      <c r="B1079" s="98">
        <v>1.5975999999999999</v>
      </c>
      <c r="C1079" s="98">
        <v>3.0526</v>
      </c>
      <c r="D1079" s="173">
        <f>IF(C1079&lt;MAX($C$3:C1079),C1079/MAX($C$3:C1079)-1,0)</f>
        <v>-0.12452678673855688</v>
      </c>
      <c r="E1079" s="105"/>
      <c r="F1079" s="105"/>
      <c r="G1079" s="98"/>
    </row>
    <row r="1080" spans="1:7" ht="15" thickBot="1">
      <c r="A1080" s="97">
        <v>40514</v>
      </c>
      <c r="B1080" s="98">
        <v>1.5961000000000001</v>
      </c>
      <c r="C1080" s="98">
        <v>3.0510999999999999</v>
      </c>
      <c r="D1080" s="173">
        <f>IF(C1080&lt;MAX($C$3:C1080),C1080/MAX($C$3:C1080)-1,0)</f>
        <v>-0.12495698061259608</v>
      </c>
      <c r="E1080" s="105"/>
      <c r="F1080" s="105"/>
      <c r="G1080" s="98"/>
    </row>
    <row r="1081" spans="1:7" ht="15" thickBot="1">
      <c r="A1081" s="97">
        <v>40515</v>
      </c>
      <c r="B1081" s="98">
        <v>1.5812999999999999</v>
      </c>
      <c r="C1081" s="98">
        <v>3.0363000000000002</v>
      </c>
      <c r="D1081" s="173">
        <f>IF(C1081&lt;MAX($C$3:C1081),C1081/MAX($C$3:C1081)-1,0)</f>
        <v>-0.12920156016978313</v>
      </c>
      <c r="E1081" s="105"/>
      <c r="F1081" s="105"/>
      <c r="G1081" s="102"/>
    </row>
    <row r="1082" spans="1:7" ht="15" thickBot="1">
      <c r="A1082" s="101">
        <v>40518</v>
      </c>
      <c r="B1082" s="98">
        <v>1.5658000000000001</v>
      </c>
      <c r="C1082" s="98">
        <v>3.0207999999999999</v>
      </c>
      <c r="D1082" s="173">
        <f>IF(C1082&lt;MAX($C$3:C1082),C1082/MAX($C$3:C1082)-1,0)</f>
        <v>-0.13364689686818865</v>
      </c>
      <c r="E1082" s="99"/>
      <c r="F1082" s="99"/>
      <c r="G1082" s="98"/>
    </row>
    <row r="1083" spans="1:7" ht="15" thickBot="1">
      <c r="A1083" s="97">
        <v>40519</v>
      </c>
      <c r="B1083" s="98">
        <v>1.59</v>
      </c>
      <c r="C1083" s="98">
        <v>3.0449999999999999</v>
      </c>
      <c r="D1083" s="173">
        <f>IF(C1083&lt;MAX($C$3:C1083),C1083/MAX($C$3:C1083)-1,0)</f>
        <v>-0.12670643570035567</v>
      </c>
      <c r="E1083" s="105"/>
      <c r="F1083" s="105"/>
      <c r="G1083" s="98"/>
    </row>
    <row r="1084" spans="1:7" ht="15" thickBot="1">
      <c r="A1084" s="97">
        <v>40520</v>
      </c>
      <c r="B1084" s="98">
        <v>1.5833999999999999</v>
      </c>
      <c r="C1084" s="98">
        <v>3.0384000000000002</v>
      </c>
      <c r="D1084" s="173">
        <f>IF(C1084&lt;MAX($C$3:C1084),C1084/MAX($C$3:C1084)-1,0)</f>
        <v>-0.12859928874612825</v>
      </c>
      <c r="E1084" s="105"/>
      <c r="F1084" s="105"/>
      <c r="G1084" s="98"/>
    </row>
    <row r="1085" spans="1:7" ht="15" thickBot="1">
      <c r="A1085" s="97">
        <v>40521</v>
      </c>
      <c r="B1085" s="98">
        <v>1.5544</v>
      </c>
      <c r="C1085" s="98">
        <v>3.0093999999999999</v>
      </c>
      <c r="D1085" s="173">
        <f>IF(C1085&lt;MAX($C$3:C1085),C1085/MAX($C$3:C1085)-1,0)</f>
        <v>-0.13691637031088688</v>
      </c>
      <c r="E1085" s="105"/>
      <c r="F1085" s="105"/>
      <c r="G1085" s="98"/>
    </row>
    <row r="1086" spans="1:7" ht="15" thickBot="1">
      <c r="A1086" s="97">
        <v>40522</v>
      </c>
      <c r="B1086" s="98">
        <v>1.5820000000000001</v>
      </c>
      <c r="C1086" s="98">
        <v>3.0369999999999999</v>
      </c>
      <c r="D1086" s="173">
        <f>IF(C1086&lt;MAX($C$3:C1086),C1086/MAX($C$3:C1086)-1,0)</f>
        <v>-0.12900080302856498</v>
      </c>
      <c r="E1086" s="105"/>
      <c r="F1086" s="105"/>
      <c r="G1086" s="98"/>
    </row>
    <row r="1087" spans="1:7" ht="15" thickBot="1">
      <c r="A1087" s="97">
        <v>40525</v>
      </c>
      <c r="B1087" s="98">
        <v>1.6249</v>
      </c>
      <c r="C1087" s="98">
        <v>3.0798999999999999</v>
      </c>
      <c r="D1087" s="173">
        <f>IF(C1087&lt;MAX($C$3:C1087),C1087/MAX($C$3:C1087)-1,0)</f>
        <v>-0.11669725823104282</v>
      </c>
      <c r="E1087" s="105"/>
      <c r="F1087" s="105"/>
      <c r="G1087" s="98"/>
    </row>
    <row r="1088" spans="1:7" ht="15" thickBot="1">
      <c r="A1088" s="97">
        <v>40526</v>
      </c>
      <c r="B1088" s="98">
        <v>1.6314</v>
      </c>
      <c r="C1088" s="98">
        <v>3.0863999999999998</v>
      </c>
      <c r="D1088" s="173">
        <f>IF(C1088&lt;MAX($C$3:C1088),C1088/MAX($C$3:C1088)-1,0)</f>
        <v>-0.11483308477687282</v>
      </c>
      <c r="E1088" s="105"/>
      <c r="F1088" s="105"/>
      <c r="G1088" s="98"/>
    </row>
    <row r="1089" spans="1:7" ht="15" thickBot="1">
      <c r="A1089" s="97">
        <v>40527</v>
      </c>
      <c r="B1089" s="98">
        <v>1.6209</v>
      </c>
      <c r="C1089" s="98">
        <v>3.0758999999999999</v>
      </c>
      <c r="D1089" s="173">
        <f>IF(C1089&lt;MAX($C$3:C1089),C1089/MAX($C$3:C1089)-1,0)</f>
        <v>-0.11784444189514753</v>
      </c>
      <c r="E1089" s="105"/>
      <c r="F1089" s="105"/>
      <c r="G1089" s="98"/>
    </row>
    <row r="1090" spans="1:7" ht="15" thickBot="1">
      <c r="A1090" s="97">
        <v>40528</v>
      </c>
      <c r="B1090" s="98">
        <v>1.621</v>
      </c>
      <c r="C1090" s="98">
        <v>3.0760000000000001</v>
      </c>
      <c r="D1090" s="173">
        <f>IF(C1090&lt;MAX($C$3:C1090),C1090/MAX($C$3:C1090)-1,0)</f>
        <v>-0.11781576230354485</v>
      </c>
      <c r="E1090" s="105"/>
      <c r="F1090" s="105"/>
      <c r="G1090" s="98"/>
    </row>
    <row r="1091" spans="1:7" ht="15" thickBot="1">
      <c r="A1091" s="97">
        <v>40529</v>
      </c>
      <c r="B1091" s="98">
        <v>1.6162000000000001</v>
      </c>
      <c r="C1091" s="98">
        <v>3.0712000000000002</v>
      </c>
      <c r="D1091" s="173">
        <f>IF(C1091&lt;MAX($C$3:C1091),C1091/MAX($C$3:C1091)-1,0)</f>
        <v>-0.11919238270047028</v>
      </c>
      <c r="E1091" s="105"/>
      <c r="F1091" s="105"/>
      <c r="G1091" s="98"/>
    </row>
    <row r="1092" spans="1:7" ht="15" thickBot="1">
      <c r="A1092" s="97">
        <v>40532</v>
      </c>
      <c r="B1092" s="98">
        <v>1.5907</v>
      </c>
      <c r="C1092" s="98">
        <v>3.0457000000000001</v>
      </c>
      <c r="D1092" s="173">
        <f>IF(C1092&lt;MAX($C$3:C1092),C1092/MAX($C$3:C1092)-1,0)</f>
        <v>-0.1265056785591373</v>
      </c>
      <c r="E1092" s="105"/>
      <c r="F1092" s="105"/>
      <c r="G1092" s="98"/>
    </row>
    <row r="1093" spans="1:7" ht="15" thickBot="1">
      <c r="A1093" s="97">
        <v>40533</v>
      </c>
      <c r="B1093" s="98">
        <v>1.6009</v>
      </c>
      <c r="C1093" s="98">
        <v>3.0558999999999998</v>
      </c>
      <c r="D1093" s="173">
        <f>IF(C1093&lt;MAX($C$3:C1093),C1093/MAX($C$3:C1093)-1,0)</f>
        <v>-0.12358036021567065</v>
      </c>
      <c r="E1093" s="105"/>
      <c r="F1093" s="105"/>
      <c r="G1093" s="98"/>
    </row>
    <row r="1094" spans="1:7" ht="15" thickBot="1">
      <c r="A1094" s="97">
        <v>40534</v>
      </c>
      <c r="B1094" s="98">
        <v>1.5789</v>
      </c>
      <c r="C1094" s="98">
        <v>3.0339</v>
      </c>
      <c r="D1094" s="173">
        <f>IF(C1094&lt;MAX($C$3:C1094),C1094/MAX($C$3:C1094)-1,0)</f>
        <v>-0.12988987036824595</v>
      </c>
      <c r="E1094" s="105"/>
      <c r="F1094" s="105"/>
      <c r="G1094" s="98"/>
    </row>
    <row r="1095" spans="1:7" ht="15" thickBot="1">
      <c r="A1095" s="97">
        <v>40535</v>
      </c>
      <c r="B1095" s="98">
        <v>1.5571999999999999</v>
      </c>
      <c r="C1095" s="98">
        <v>3.0122</v>
      </c>
      <c r="D1095" s="173">
        <f>IF(C1095&lt;MAX($C$3:C1095),C1095/MAX($C$3:C1095)-1,0)</f>
        <v>-0.13611334174601353</v>
      </c>
      <c r="E1095" s="105"/>
      <c r="F1095" s="105"/>
      <c r="G1095" s="98"/>
    </row>
    <row r="1096" spans="1:7" ht="15" thickBot="1">
      <c r="A1096" s="97">
        <v>40536</v>
      </c>
      <c r="B1096" s="98">
        <v>1.5286999999999999</v>
      </c>
      <c r="C1096" s="98">
        <v>2.9836999999999998</v>
      </c>
      <c r="D1096" s="173">
        <f>IF(C1096&lt;MAX($C$3:C1096),C1096/MAX($C$3:C1096)-1,0)</f>
        <v>-0.14428702535275906</v>
      </c>
      <c r="E1096" s="105"/>
      <c r="F1096" s="105"/>
      <c r="G1096" s="98"/>
    </row>
    <row r="1097" spans="1:7" ht="15" thickBot="1">
      <c r="A1097" s="97">
        <v>40539</v>
      </c>
      <c r="B1097" s="98">
        <v>1.4869000000000001</v>
      </c>
      <c r="C1097" s="98">
        <v>2.9419</v>
      </c>
      <c r="D1097" s="173">
        <f>IF(C1097&lt;MAX($C$3:C1097),C1097/MAX($C$3:C1097)-1,0)</f>
        <v>-0.15627509464265232</v>
      </c>
      <c r="E1097" s="105"/>
      <c r="F1097" s="105"/>
      <c r="G1097" s="98"/>
    </row>
    <row r="1098" spans="1:7" ht="15" thickBot="1">
      <c r="A1098" s="97">
        <v>40540</v>
      </c>
      <c r="B1098" s="98">
        <v>1.4673</v>
      </c>
      <c r="C1098" s="98">
        <v>2.9222999999999999</v>
      </c>
      <c r="D1098" s="173">
        <f>IF(C1098&lt;MAX($C$3:C1098),C1098/MAX($C$3:C1098)-1,0)</f>
        <v>-0.16189629459676502</v>
      </c>
      <c r="E1098" s="105"/>
      <c r="F1098" s="105"/>
      <c r="G1098" s="98"/>
    </row>
    <row r="1099" spans="1:7" ht="15" thickBot="1">
      <c r="A1099" s="97">
        <v>40541</v>
      </c>
      <c r="B1099" s="98">
        <v>1.4913000000000001</v>
      </c>
      <c r="C1099" s="98">
        <v>2.9462999999999999</v>
      </c>
      <c r="D1099" s="173">
        <f>IF(C1099&lt;MAX($C$3:C1099),C1099/MAX($C$3:C1099)-1,0)</f>
        <v>-0.15501319261213731</v>
      </c>
      <c r="E1099" s="105"/>
      <c r="F1099" s="105"/>
      <c r="G1099" s="98"/>
    </row>
    <row r="1100" spans="1:7" ht="15" thickBot="1">
      <c r="A1100" s="97">
        <v>40542</v>
      </c>
      <c r="B1100" s="98">
        <v>1.4962</v>
      </c>
      <c r="C1100" s="98">
        <v>2.9512</v>
      </c>
      <c r="D1100" s="173">
        <f>IF(C1100&lt;MAX($C$3:C1100),C1100/MAX($C$3:C1100)-1,0)</f>
        <v>-0.15360789262360908</v>
      </c>
      <c r="E1100" s="105"/>
      <c r="F1100" s="105"/>
      <c r="G1100" s="98"/>
    </row>
    <row r="1101" spans="1:7" ht="15" thickBot="1">
      <c r="A1101" s="97">
        <v>40543</v>
      </c>
      <c r="B1101" s="98">
        <v>1.5277000000000001</v>
      </c>
      <c r="C1101" s="98">
        <v>2.9826999999999999</v>
      </c>
      <c r="D1101" s="173">
        <f>IF(C1101&lt;MAX($C$3:C1101),C1101/MAX($C$3:C1101)-1,0)</f>
        <v>-0.14457382126878515</v>
      </c>
      <c r="E1101" s="105"/>
      <c r="F1101" s="105"/>
      <c r="G1101" s="102"/>
    </row>
    <row r="1102" spans="1:7" ht="15" thickBot="1">
      <c r="A1102" s="101">
        <v>40547</v>
      </c>
      <c r="B1102" s="98">
        <v>1.5368999999999999</v>
      </c>
      <c r="C1102" s="98">
        <v>2.9918999999999998</v>
      </c>
      <c r="D1102" s="173">
        <f>IF(C1102&lt;MAX($C$3:C1102),C1102/MAX($C$3:C1102)-1,0)</f>
        <v>-0.14193529884134459</v>
      </c>
      <c r="E1102" s="99"/>
      <c r="F1102" s="99"/>
      <c r="G1102" s="98"/>
    </row>
    <row r="1103" spans="1:7" ht="15" thickBot="1">
      <c r="A1103" s="97">
        <v>40548</v>
      </c>
      <c r="B1103" s="98">
        <v>1.5184</v>
      </c>
      <c r="C1103" s="98">
        <v>2.9733999999999998</v>
      </c>
      <c r="D1103" s="173">
        <f>IF(C1103&lt;MAX($C$3:C1103),C1103/MAX($C$3:C1103)-1,0)</f>
        <v>-0.14724102328782851</v>
      </c>
      <c r="E1103" s="105"/>
      <c r="F1103" s="105"/>
      <c r="G1103" s="98"/>
    </row>
    <row r="1104" spans="1:7" ht="15" thickBot="1">
      <c r="A1104" s="97">
        <v>40549</v>
      </c>
      <c r="B1104" s="98">
        <v>1.5079</v>
      </c>
      <c r="C1104" s="98">
        <v>2.9628999999999999</v>
      </c>
      <c r="D1104" s="173">
        <f>IF(C1104&lt;MAX($C$3:C1104),C1104/MAX($C$3:C1104)-1,0)</f>
        <v>-0.15025238040610311</v>
      </c>
      <c r="E1104" s="105"/>
      <c r="F1104" s="105"/>
      <c r="G1104" s="98"/>
    </row>
    <row r="1105" spans="1:7" ht="15" thickBot="1">
      <c r="A1105" s="97">
        <v>40550</v>
      </c>
      <c r="B1105" s="98">
        <v>1.5004</v>
      </c>
      <c r="C1105" s="98">
        <v>2.9554</v>
      </c>
      <c r="D1105" s="173">
        <f>IF(C1105&lt;MAX($C$3:C1105),C1105/MAX($C$3:C1105)-1,0)</f>
        <v>-0.15240334977629921</v>
      </c>
      <c r="E1105" s="105"/>
      <c r="F1105" s="105"/>
      <c r="G1105" s="98"/>
    </row>
    <row r="1106" spans="1:7" ht="15" thickBot="1">
      <c r="A1106" s="97">
        <v>40553</v>
      </c>
      <c r="B1106" s="98">
        <v>1.4595</v>
      </c>
      <c r="C1106" s="98">
        <v>2.9144999999999999</v>
      </c>
      <c r="D1106" s="173">
        <f>IF(C1106&lt;MAX($C$3:C1106),C1106/MAX($C$3:C1106)-1,0)</f>
        <v>-0.16413330274176907</v>
      </c>
      <c r="E1106" s="105"/>
      <c r="F1106" s="105"/>
      <c r="G1106" s="98"/>
    </row>
    <row r="1107" spans="1:7" ht="15" thickBot="1">
      <c r="A1107" s="97">
        <v>40554</v>
      </c>
      <c r="B1107" s="98">
        <v>1.4462999999999999</v>
      </c>
      <c r="C1107" s="98">
        <v>2.9013</v>
      </c>
      <c r="D1107" s="173">
        <f>IF(C1107&lt;MAX($C$3:C1107),C1107/MAX($C$3:C1107)-1,0)</f>
        <v>-0.16791900883331423</v>
      </c>
      <c r="E1107" s="105"/>
      <c r="F1107" s="105"/>
      <c r="G1107" s="98"/>
    </row>
    <row r="1108" spans="1:7" ht="15" thickBot="1">
      <c r="A1108" s="97">
        <v>40555</v>
      </c>
      <c r="B1108" s="98">
        <v>1.4536</v>
      </c>
      <c r="C1108" s="98">
        <v>2.9085999999999999</v>
      </c>
      <c r="D1108" s="173">
        <f>IF(C1108&lt;MAX($C$3:C1108),C1108/MAX($C$3:C1108)-1,0)</f>
        <v>-0.1658253986463234</v>
      </c>
      <c r="E1108" s="105"/>
      <c r="F1108" s="105"/>
      <c r="G1108" s="98"/>
    </row>
    <row r="1109" spans="1:7" ht="15" thickBot="1">
      <c r="A1109" s="97">
        <v>40556</v>
      </c>
      <c r="B1109" s="98">
        <v>1.4624999999999999</v>
      </c>
      <c r="C1109" s="98">
        <v>2.9175</v>
      </c>
      <c r="D1109" s="173">
        <f>IF(C1109&lt;MAX($C$3:C1109),C1109/MAX($C$3:C1109)-1,0)</f>
        <v>-0.16327291499369057</v>
      </c>
      <c r="E1109" s="105"/>
      <c r="F1109" s="105"/>
      <c r="G1109" s="98"/>
    </row>
    <row r="1110" spans="1:7" ht="15" thickBot="1">
      <c r="A1110" s="97">
        <v>40557</v>
      </c>
      <c r="B1110" s="98">
        <v>1.4371</v>
      </c>
      <c r="C1110" s="98">
        <v>2.8921000000000001</v>
      </c>
      <c r="D1110" s="173">
        <f>IF(C1110&lt;MAX($C$3:C1110),C1110/MAX($C$3:C1110)-1,0)</f>
        <v>-0.17055753126075479</v>
      </c>
      <c r="E1110" s="105"/>
      <c r="F1110" s="105"/>
      <c r="G1110" s="98"/>
    </row>
    <row r="1111" spans="1:7" ht="15" thickBot="1">
      <c r="A1111" s="97">
        <v>40560</v>
      </c>
      <c r="B1111" s="98">
        <v>1.3835</v>
      </c>
      <c r="C1111" s="98">
        <v>2.8384999999999998</v>
      </c>
      <c r="D1111" s="173">
        <f>IF(C1111&lt;MAX($C$3:C1111),C1111/MAX($C$3:C1111)-1,0)</f>
        <v>-0.18592979235975693</v>
      </c>
      <c r="E1111" s="105"/>
      <c r="F1111" s="105"/>
      <c r="G1111" s="98"/>
    </row>
    <row r="1112" spans="1:7" ht="15" thickBot="1">
      <c r="A1112" s="97">
        <v>40561</v>
      </c>
      <c r="B1112" s="98">
        <v>1.3931</v>
      </c>
      <c r="C1112" s="98">
        <v>2.8481000000000001</v>
      </c>
      <c r="D1112" s="173">
        <f>IF(C1112&lt;MAX($C$3:C1112),C1112/MAX($C$3:C1112)-1,0)</f>
        <v>-0.18317655156590573</v>
      </c>
      <c r="E1112" s="105"/>
      <c r="F1112" s="105"/>
      <c r="G1112" s="98"/>
    </row>
    <row r="1113" spans="1:7" ht="15" thickBot="1">
      <c r="A1113" s="97">
        <v>40562</v>
      </c>
      <c r="B1113" s="98">
        <v>1.423</v>
      </c>
      <c r="C1113" s="98">
        <v>2.8780000000000001</v>
      </c>
      <c r="D1113" s="173">
        <f>IF(C1113&lt;MAX($C$3:C1113),C1113/MAX($C$3:C1113)-1,0)</f>
        <v>-0.17460135367672369</v>
      </c>
      <c r="E1113" s="105"/>
      <c r="F1113" s="105"/>
      <c r="G1113" s="98"/>
    </row>
    <row r="1114" spans="1:7" ht="15" thickBot="1">
      <c r="A1114" s="97">
        <v>40563</v>
      </c>
      <c r="B1114" s="98">
        <v>1.3718999999999999</v>
      </c>
      <c r="C1114" s="98">
        <v>2.8269000000000002</v>
      </c>
      <c r="D1114" s="173">
        <f>IF(C1114&lt;MAX($C$3:C1114),C1114/MAX($C$3:C1114)-1,0)</f>
        <v>-0.1892566249856602</v>
      </c>
      <c r="E1114" s="105"/>
      <c r="F1114" s="105"/>
      <c r="G1114" s="98"/>
    </row>
    <row r="1115" spans="1:7" ht="15" thickBot="1">
      <c r="A1115" s="97">
        <v>40564</v>
      </c>
      <c r="B1115" s="98">
        <v>1.37</v>
      </c>
      <c r="C1115" s="98">
        <v>2.8250000000000002</v>
      </c>
      <c r="D1115" s="173">
        <f>IF(C1115&lt;MAX($C$3:C1115),C1115/MAX($C$3:C1115)-1,0)</f>
        <v>-0.18980153722610993</v>
      </c>
      <c r="E1115" s="105"/>
      <c r="F1115" s="105"/>
      <c r="G1115" s="98"/>
    </row>
    <row r="1116" spans="1:7" ht="15" thickBot="1">
      <c r="A1116" s="97">
        <v>40567</v>
      </c>
      <c r="B1116" s="98">
        <v>1.3331999999999999</v>
      </c>
      <c r="C1116" s="98">
        <v>2.7881999999999998</v>
      </c>
      <c r="D1116" s="173">
        <f>IF(C1116&lt;MAX($C$3:C1116),C1116/MAX($C$3:C1116)-1,0)</f>
        <v>-0.2003556269358725</v>
      </c>
      <c r="E1116" s="105"/>
      <c r="F1116" s="105"/>
      <c r="G1116" s="98"/>
    </row>
    <row r="1117" spans="1:7" ht="15" thickBot="1">
      <c r="A1117" s="97">
        <v>40568</v>
      </c>
      <c r="B1117" s="98">
        <v>1.3229</v>
      </c>
      <c r="C1117" s="98">
        <v>2.7778999999999998</v>
      </c>
      <c r="D1117" s="173">
        <f>IF(C1117&lt;MAX($C$3:C1117),C1117/MAX($C$3:C1117)-1,0)</f>
        <v>-0.20330962487094195</v>
      </c>
      <c r="E1117" s="105"/>
      <c r="F1117" s="105"/>
      <c r="G1117" s="98"/>
    </row>
    <row r="1118" spans="1:7" ht="15" thickBot="1">
      <c r="A1118" s="97">
        <v>40569</v>
      </c>
      <c r="B1118" s="98">
        <v>1.347</v>
      </c>
      <c r="C1118" s="98">
        <v>2.802</v>
      </c>
      <c r="D1118" s="173">
        <f>IF(C1118&lt;MAX($C$3:C1118),C1118/MAX($C$3:C1118)-1,0)</f>
        <v>-0.19639784329471155</v>
      </c>
      <c r="E1118" s="105"/>
      <c r="F1118" s="105"/>
      <c r="G1118" s="98"/>
    </row>
    <row r="1119" spans="1:7" ht="15" thickBot="1">
      <c r="A1119" s="97">
        <v>40570</v>
      </c>
      <c r="B1119" s="98">
        <v>1.3737999999999999</v>
      </c>
      <c r="C1119" s="98">
        <v>2.8288000000000002</v>
      </c>
      <c r="D1119" s="173">
        <f>IF(C1119&lt;MAX($C$3:C1119),C1119/MAX($C$3:C1119)-1,0)</f>
        <v>-0.18871171274521048</v>
      </c>
      <c r="E1119" s="105"/>
      <c r="F1119" s="105"/>
      <c r="G1119" s="98"/>
    </row>
    <row r="1120" spans="1:7" ht="15" thickBot="1">
      <c r="A1120" s="97">
        <v>40571</v>
      </c>
      <c r="B1120" s="98">
        <v>1.3859999999999999</v>
      </c>
      <c r="C1120" s="98">
        <v>2.8410000000000002</v>
      </c>
      <c r="D1120" s="173">
        <f>IF(C1120&lt;MAX($C$3:C1120),C1120/MAX($C$3:C1120)-1,0)</f>
        <v>-0.18521280256969141</v>
      </c>
      <c r="E1120" s="105"/>
      <c r="F1120" s="105"/>
      <c r="G1120" s="98"/>
    </row>
    <row r="1121" spans="1:7" ht="15" thickBot="1">
      <c r="A1121" s="97">
        <v>40574</v>
      </c>
      <c r="B1121" s="98">
        <v>1.3994</v>
      </c>
      <c r="C1121" s="98">
        <v>2.8544</v>
      </c>
      <c r="D1121" s="173">
        <f>IF(C1121&lt;MAX($C$3:C1121),C1121/MAX($C$3:C1121)-1,0)</f>
        <v>-0.18136973729494088</v>
      </c>
      <c r="E1121" s="105"/>
      <c r="F1121" s="105"/>
      <c r="G1121" s="102"/>
    </row>
    <row r="1122" spans="1:7" ht="15" thickBot="1">
      <c r="A1122" s="101">
        <v>40575</v>
      </c>
      <c r="B1122" s="98">
        <v>1.405</v>
      </c>
      <c r="C1122" s="98">
        <v>2.86</v>
      </c>
      <c r="D1122" s="173">
        <f>IF(C1122&lt;MAX($C$3:C1122),C1122/MAX($C$3:C1122)-1,0)</f>
        <v>-0.17976368016519451</v>
      </c>
      <c r="E1122" s="99"/>
      <c r="F1122" s="99"/>
      <c r="G1122" s="98"/>
    </row>
    <row r="1123" spans="1:7" ht="15" thickBot="1">
      <c r="A1123" s="97">
        <v>40583</v>
      </c>
      <c r="B1123" s="98">
        <v>1.3934</v>
      </c>
      <c r="C1123" s="98">
        <v>2.8483999999999998</v>
      </c>
      <c r="D1123" s="173">
        <f>IF(C1123&lt;MAX($C$3:C1123),C1123/MAX($C$3:C1123)-1,0)</f>
        <v>-0.18309051279109789</v>
      </c>
      <c r="E1123" s="105"/>
      <c r="F1123" s="105"/>
      <c r="G1123" s="98"/>
    </row>
    <row r="1124" spans="1:7" ht="15" thickBot="1">
      <c r="A1124" s="97">
        <v>40584</v>
      </c>
      <c r="B1124" s="98">
        <v>1.4282999999999999</v>
      </c>
      <c r="C1124" s="98">
        <v>2.8833000000000002</v>
      </c>
      <c r="D1124" s="173">
        <f>IF(C1124&lt;MAX($C$3:C1124),C1124/MAX($C$3:C1124)-1,0)</f>
        <v>-0.17308133532178505</v>
      </c>
      <c r="E1124" s="105"/>
      <c r="F1124" s="105"/>
      <c r="G1124" s="98"/>
    </row>
    <row r="1125" spans="1:7" ht="15" thickBot="1">
      <c r="A1125" s="97">
        <v>40585</v>
      </c>
      <c r="B1125" s="98">
        <v>1.4373</v>
      </c>
      <c r="C1125" s="98">
        <v>2.8923000000000001</v>
      </c>
      <c r="D1125" s="173">
        <f>IF(C1125&lt;MAX($C$3:C1125),C1125/MAX($C$3:C1125)-1,0)</f>
        <v>-0.17050017207754964</v>
      </c>
      <c r="E1125" s="105"/>
      <c r="F1125" s="105"/>
      <c r="G1125" s="98"/>
    </row>
    <row r="1126" spans="1:7" ht="15" thickBot="1">
      <c r="A1126" s="97">
        <v>40588</v>
      </c>
      <c r="B1126" s="98">
        <v>1.47</v>
      </c>
      <c r="C1126" s="98">
        <v>2.9249999999999998</v>
      </c>
      <c r="D1126" s="173">
        <f>IF(C1126&lt;MAX($C$3:C1126),C1126/MAX($C$3:C1126)-1,0)</f>
        <v>-0.16112194562349436</v>
      </c>
      <c r="E1126" s="105"/>
      <c r="F1126" s="105"/>
      <c r="G1126" s="98"/>
    </row>
    <row r="1127" spans="1:7" ht="15" thickBot="1">
      <c r="A1127" s="97">
        <v>40589</v>
      </c>
      <c r="B1127" s="98">
        <v>1.4639</v>
      </c>
      <c r="C1127" s="98">
        <v>2.9188999999999998</v>
      </c>
      <c r="D1127" s="173">
        <f>IF(C1127&lt;MAX($C$3:C1127),C1127/MAX($C$3:C1127)-1,0)</f>
        <v>-0.16287140071125394</v>
      </c>
      <c r="E1127" s="105"/>
      <c r="F1127" s="105"/>
      <c r="G1127" s="98"/>
    </row>
    <row r="1128" spans="1:7" ht="15" thickBot="1">
      <c r="A1128" s="97">
        <v>40590</v>
      </c>
      <c r="B1128" s="98">
        <v>1.4737</v>
      </c>
      <c r="C1128" s="98">
        <v>2.9287000000000001</v>
      </c>
      <c r="D1128" s="173">
        <f>IF(C1128&lt;MAX($C$3:C1128),C1128/MAX($C$3:C1128)-1,0)</f>
        <v>-0.16006080073419759</v>
      </c>
      <c r="E1128" s="105"/>
      <c r="F1128" s="105"/>
      <c r="G1128" s="98"/>
    </row>
    <row r="1129" spans="1:7" ht="15" thickBot="1">
      <c r="A1129" s="97">
        <v>40591</v>
      </c>
      <c r="B1129" s="98">
        <v>1.4693000000000001</v>
      </c>
      <c r="C1129" s="98">
        <v>2.9243000000000001</v>
      </c>
      <c r="D1129" s="173">
        <f>IF(C1129&lt;MAX($C$3:C1129),C1129/MAX($C$3:C1129)-1,0)</f>
        <v>-0.16132270276471261</v>
      </c>
      <c r="E1129" s="105"/>
      <c r="F1129" s="105"/>
      <c r="G1129" s="98"/>
    </row>
    <row r="1130" spans="1:7" ht="15" thickBot="1">
      <c r="A1130" s="97">
        <v>40592</v>
      </c>
      <c r="B1130" s="98">
        <v>1.4555</v>
      </c>
      <c r="C1130" s="98">
        <v>2.9104999999999999</v>
      </c>
      <c r="D1130" s="173">
        <f>IF(C1130&lt;MAX($C$3:C1130),C1130/MAX($C$3:C1130)-1,0)</f>
        <v>-0.16528048640587367</v>
      </c>
      <c r="E1130" s="105"/>
      <c r="F1130" s="105"/>
      <c r="G1130" s="98"/>
    </row>
    <row r="1131" spans="1:7" ht="15" thickBot="1">
      <c r="A1131" s="97">
        <v>40595</v>
      </c>
      <c r="B1131" s="98">
        <v>1.4836</v>
      </c>
      <c r="C1131" s="98">
        <v>2.9386000000000001</v>
      </c>
      <c r="D1131" s="173">
        <f>IF(C1131&lt;MAX($C$3:C1131),C1131/MAX($C$3:C1131)-1,0)</f>
        <v>-0.15722152116553856</v>
      </c>
      <c r="E1131" s="105"/>
      <c r="F1131" s="105"/>
      <c r="G1131" s="98"/>
    </row>
    <row r="1132" spans="1:7" ht="15" thickBot="1">
      <c r="A1132" s="97">
        <v>40596</v>
      </c>
      <c r="B1132" s="98">
        <v>1.4471000000000001</v>
      </c>
      <c r="C1132" s="98">
        <v>2.9020999999999999</v>
      </c>
      <c r="D1132" s="173">
        <f>IF(C1132&lt;MAX($C$3:C1132),C1132/MAX($C$3:C1132)-1,0)</f>
        <v>-0.1676895721004934</v>
      </c>
      <c r="E1132" s="105"/>
      <c r="F1132" s="105"/>
      <c r="G1132" s="98"/>
    </row>
    <row r="1133" spans="1:7" ht="15" thickBot="1">
      <c r="A1133" s="97">
        <v>40597</v>
      </c>
      <c r="B1133" s="98">
        <v>1.4575</v>
      </c>
      <c r="C1133" s="98">
        <v>2.9125000000000001</v>
      </c>
      <c r="D1133" s="173">
        <f>IF(C1133&lt;MAX($C$3:C1133),C1133/MAX($C$3:C1133)-1,0)</f>
        <v>-0.16470689457382126</v>
      </c>
      <c r="E1133" s="105"/>
      <c r="F1133" s="105"/>
      <c r="G1133" s="98"/>
    </row>
    <row r="1134" spans="1:7" ht="15" thickBot="1">
      <c r="A1134" s="97">
        <v>40598</v>
      </c>
      <c r="B1134" s="98">
        <v>1.4614</v>
      </c>
      <c r="C1134" s="98">
        <v>2.9163999999999999</v>
      </c>
      <c r="D1134" s="173">
        <f>IF(C1134&lt;MAX($C$3:C1134),C1134/MAX($C$3:C1134)-1,0)</f>
        <v>-0.16358839050131935</v>
      </c>
      <c r="E1134" s="105"/>
      <c r="F1134" s="105"/>
      <c r="G1134" s="98"/>
    </row>
    <row r="1135" spans="1:7" ht="15" thickBot="1">
      <c r="A1135" s="97">
        <v>40599</v>
      </c>
      <c r="B1135" s="98">
        <v>1.4657</v>
      </c>
      <c r="C1135" s="98">
        <v>2.9207000000000001</v>
      </c>
      <c r="D1135" s="173">
        <f>IF(C1135&lt;MAX($C$3:C1135),C1135/MAX($C$3:C1135)-1,0)</f>
        <v>-0.1623551680624068</v>
      </c>
      <c r="E1135" s="105"/>
      <c r="F1135" s="105"/>
      <c r="G1135" s="98"/>
    </row>
    <row r="1136" spans="1:7" ht="15" thickBot="1">
      <c r="A1136" s="97">
        <v>40602</v>
      </c>
      <c r="B1136" s="98">
        <v>1.4767999999999999</v>
      </c>
      <c r="C1136" s="98">
        <v>2.9318</v>
      </c>
      <c r="D1136" s="173">
        <f>IF(C1136&lt;MAX($C$3:C1136),C1136/MAX($C$3:C1136)-1,0)</f>
        <v>-0.15917173339451651</v>
      </c>
      <c r="E1136" s="105"/>
      <c r="F1136" s="105"/>
      <c r="G1136" s="98"/>
    </row>
    <row r="1137" spans="1:7" ht="15" thickBot="1">
      <c r="A1137" s="97">
        <v>40603</v>
      </c>
      <c r="B1137" s="98">
        <v>1.4863999999999999</v>
      </c>
      <c r="C1137" s="98">
        <v>2.9413999999999998</v>
      </c>
      <c r="D1137" s="173">
        <f>IF(C1137&lt;MAX($C$3:C1137),C1137/MAX($C$3:C1137)-1,0)</f>
        <v>-0.15641849260066543</v>
      </c>
      <c r="E1137" s="105"/>
      <c r="F1137" s="105"/>
      <c r="G1137" s="98"/>
    </row>
    <row r="1138" spans="1:7" ht="15" thickBot="1">
      <c r="A1138" s="97">
        <v>40604</v>
      </c>
      <c r="B1138" s="98">
        <v>1.4776</v>
      </c>
      <c r="C1138" s="98">
        <v>2.9325999999999999</v>
      </c>
      <c r="D1138" s="173">
        <f>IF(C1138&lt;MAX($C$3:C1138),C1138/MAX($C$3:C1138)-1,0)</f>
        <v>-0.15894229666169557</v>
      </c>
      <c r="E1138" s="105"/>
      <c r="F1138" s="105"/>
      <c r="G1138" s="98"/>
    </row>
    <row r="1139" spans="1:7" ht="15" thickBot="1">
      <c r="A1139" s="97">
        <v>40605</v>
      </c>
      <c r="B1139" s="98">
        <v>1.4519</v>
      </c>
      <c r="C1139" s="98">
        <v>2.9068999999999998</v>
      </c>
      <c r="D1139" s="173">
        <f>IF(C1139&lt;MAX($C$3:C1139),C1139/MAX($C$3:C1139)-1,0)</f>
        <v>-0.16631295170356786</v>
      </c>
      <c r="E1139" s="105"/>
      <c r="F1139" s="105"/>
      <c r="G1139" s="98"/>
    </row>
    <row r="1140" spans="1:7" ht="15" thickBot="1">
      <c r="A1140" s="97">
        <v>40606</v>
      </c>
      <c r="B1140" s="98">
        <v>1.4609000000000001</v>
      </c>
      <c r="C1140" s="98">
        <v>2.9159000000000002</v>
      </c>
      <c r="D1140" s="173">
        <f>IF(C1140&lt;MAX($C$3:C1140),C1140/MAX($C$3:C1140)-1,0)</f>
        <v>-0.16373178845933234</v>
      </c>
      <c r="E1140" s="105"/>
      <c r="F1140" s="105"/>
      <c r="G1140" s="98"/>
    </row>
    <row r="1141" spans="1:7" ht="15" thickBot="1">
      <c r="A1141" s="97">
        <v>40609</v>
      </c>
      <c r="B1141" s="98">
        <v>1.4763999999999999</v>
      </c>
      <c r="C1141" s="98">
        <v>2.9314</v>
      </c>
      <c r="D1141" s="173">
        <f>IF(C1141&lt;MAX($C$3:C1141),C1141/MAX($C$3:C1141)-1,0)</f>
        <v>-0.15928645176092693</v>
      </c>
      <c r="E1141" s="105"/>
      <c r="F1141" s="105"/>
      <c r="G1141" s="102"/>
    </row>
    <row r="1142" spans="1:7" ht="15" thickBot="1">
      <c r="A1142" s="101">
        <v>40610</v>
      </c>
      <c r="B1142" s="98">
        <v>1.4774</v>
      </c>
      <c r="C1142" s="98">
        <v>2.9323999999999999</v>
      </c>
      <c r="D1142" s="173">
        <f>IF(C1142&lt;MAX($C$3:C1142),C1142/MAX($C$3:C1142)-1,0)</f>
        <v>-0.15899965584490083</v>
      </c>
      <c r="E1142" s="99"/>
      <c r="F1142" s="99"/>
      <c r="G1142" s="98"/>
    </row>
    <row r="1143" spans="1:7" ht="15" thickBot="1">
      <c r="A1143" s="97">
        <v>40611</v>
      </c>
      <c r="B1143" s="98">
        <v>1.4832000000000001</v>
      </c>
      <c r="C1143" s="98">
        <v>2.9382000000000001</v>
      </c>
      <c r="D1143" s="173">
        <f>IF(C1143&lt;MAX($C$3:C1143),C1143/MAX($C$3:C1143)-1,0)</f>
        <v>-0.15733623953194908</v>
      </c>
      <c r="E1143" s="105"/>
      <c r="F1143" s="105"/>
      <c r="G1143" s="98"/>
    </row>
    <row r="1144" spans="1:7" ht="15" thickBot="1">
      <c r="A1144" s="97">
        <v>40612</v>
      </c>
      <c r="B1144" s="98">
        <v>1.4816</v>
      </c>
      <c r="C1144" s="98">
        <v>2.9365999999999999</v>
      </c>
      <c r="D1144" s="173">
        <f>IF(C1144&lt;MAX($C$3:C1144),C1144/MAX($C$3:C1144)-1,0)</f>
        <v>-0.15779511299759097</v>
      </c>
      <c r="E1144" s="105"/>
      <c r="F1144" s="105"/>
      <c r="G1144" s="98"/>
    </row>
    <row r="1145" spans="1:7" ht="15" thickBot="1">
      <c r="A1145" s="97">
        <v>40613</v>
      </c>
      <c r="B1145" s="98">
        <v>1.4755</v>
      </c>
      <c r="C1145" s="98">
        <v>2.9304999999999999</v>
      </c>
      <c r="D1145" s="173">
        <f>IF(C1145&lt;MAX($C$3:C1145),C1145/MAX($C$3:C1145)-1,0)</f>
        <v>-0.15954456808535056</v>
      </c>
      <c r="E1145" s="105"/>
      <c r="F1145" s="105"/>
      <c r="G1145" s="98"/>
    </row>
    <row r="1146" spans="1:7" ht="15" thickBot="1">
      <c r="A1146" s="97">
        <v>40616</v>
      </c>
      <c r="B1146" s="98">
        <v>1.4912000000000001</v>
      </c>
      <c r="C1146" s="98">
        <v>2.9462000000000002</v>
      </c>
      <c r="D1146" s="173">
        <f>IF(C1146&lt;MAX($C$3:C1146),C1146/MAX($C$3:C1146)-1,0)</f>
        <v>-0.15504187220373977</v>
      </c>
      <c r="E1146" s="105"/>
      <c r="F1146" s="105"/>
      <c r="G1146" s="98"/>
    </row>
    <row r="1147" spans="1:7" ht="15" thickBot="1">
      <c r="A1147" s="97">
        <v>40617</v>
      </c>
      <c r="B1147" s="98">
        <v>1.4670000000000001</v>
      </c>
      <c r="C1147" s="98">
        <v>2.9220000000000002</v>
      </c>
      <c r="D1147" s="173">
        <f>IF(C1147&lt;MAX($C$3:C1147),C1147/MAX($C$3:C1147)-1,0)</f>
        <v>-0.16198233337157275</v>
      </c>
      <c r="E1147" s="105"/>
      <c r="F1147" s="105"/>
      <c r="G1147" s="98"/>
    </row>
    <row r="1148" spans="1:7" ht="15" thickBot="1">
      <c r="A1148" s="97">
        <v>40618</v>
      </c>
      <c r="B1148" s="98">
        <v>1.4918</v>
      </c>
      <c r="C1148" s="98">
        <v>2.9468000000000001</v>
      </c>
      <c r="D1148" s="173">
        <f>IF(C1148&lt;MAX($C$3:C1148),C1148/MAX($C$3:C1148)-1,0)</f>
        <v>-0.15486979465412409</v>
      </c>
      <c r="E1148" s="105"/>
      <c r="F1148" s="105"/>
      <c r="G1148" s="98"/>
    </row>
    <row r="1149" spans="1:7" ht="15" thickBot="1">
      <c r="A1149" s="97">
        <v>40619</v>
      </c>
      <c r="B1149" s="98">
        <v>1.4652000000000001</v>
      </c>
      <c r="C1149" s="98">
        <v>2.9201999999999999</v>
      </c>
      <c r="D1149" s="173">
        <f>IF(C1149&lt;MAX($C$3:C1149),C1149/MAX($C$3:C1149)-1,0)</f>
        <v>-0.1624985660204199</v>
      </c>
      <c r="E1149" s="105"/>
      <c r="F1149" s="105"/>
      <c r="G1149" s="98"/>
    </row>
    <row r="1150" spans="1:7" ht="15" thickBot="1">
      <c r="A1150" s="97">
        <v>40620</v>
      </c>
      <c r="B1150" s="98">
        <v>1.4644999999999999</v>
      </c>
      <c r="C1150" s="98">
        <v>2.9195000000000002</v>
      </c>
      <c r="D1150" s="173">
        <f>IF(C1150&lt;MAX($C$3:C1150),C1150/MAX($C$3:C1150)-1,0)</f>
        <v>-0.16269932316163815</v>
      </c>
      <c r="E1150" s="105"/>
      <c r="F1150" s="105"/>
      <c r="G1150" s="98"/>
    </row>
    <row r="1151" spans="1:7" ht="15" thickBot="1">
      <c r="A1151" s="97">
        <v>40623</v>
      </c>
      <c r="B1151" s="98">
        <v>1.4502999999999999</v>
      </c>
      <c r="C1151" s="98">
        <v>2.9053</v>
      </c>
      <c r="D1151" s="173">
        <f>IF(C1151&lt;MAX($C$3:C1151),C1151/MAX($C$3:C1151)-1,0)</f>
        <v>-0.16677182516920963</v>
      </c>
      <c r="E1151" s="105"/>
      <c r="F1151" s="105"/>
      <c r="G1151" s="98"/>
    </row>
    <row r="1152" spans="1:7" ht="15" thickBot="1">
      <c r="A1152" s="97">
        <v>40624</v>
      </c>
      <c r="B1152" s="98">
        <v>1.4550000000000001</v>
      </c>
      <c r="C1152" s="98">
        <v>2.91</v>
      </c>
      <c r="D1152" s="173">
        <f>IF(C1152&lt;MAX($C$3:C1152),C1152/MAX($C$3:C1152)-1,0)</f>
        <v>-0.16542388436388666</v>
      </c>
      <c r="E1152" s="105"/>
      <c r="F1152" s="105"/>
      <c r="G1152" s="98"/>
    </row>
    <row r="1153" spans="1:7" ht="43.5" thickBot="1">
      <c r="A1153" s="97">
        <v>40625</v>
      </c>
      <c r="B1153" s="98">
        <v>1.4655</v>
      </c>
      <c r="C1153" s="98">
        <v>2.9205000000000001</v>
      </c>
      <c r="D1153" s="173">
        <f>IF(C1153&lt;MAX($C$3:C1153),C1153/MAX($C$3:C1153)-1,0)</f>
        <v>-0.16241252724561206</v>
      </c>
      <c r="E1153" s="105"/>
      <c r="F1153" s="105"/>
      <c r="G1153" s="98" t="s">
        <v>1071</v>
      </c>
    </row>
    <row r="1154" spans="1:7" ht="15" thickBot="1">
      <c r="A1154" s="97">
        <v>40626</v>
      </c>
      <c r="B1154" s="98">
        <v>1.4591000000000001</v>
      </c>
      <c r="C1154" s="98">
        <v>2.9140999999999999</v>
      </c>
      <c r="D1154" s="173">
        <f>IF(C1154&lt;MAX($C$3:C1154),C1154/MAX($C$3:C1154)-1,0)</f>
        <v>-0.16424802110817949</v>
      </c>
      <c r="E1154" s="105"/>
      <c r="F1154" s="105"/>
      <c r="G1154" s="98"/>
    </row>
    <row r="1155" spans="1:7" ht="15" thickBot="1">
      <c r="A1155" s="97">
        <v>40627</v>
      </c>
      <c r="B1155" s="98">
        <v>1.4603999999999999</v>
      </c>
      <c r="C1155" s="98">
        <v>2.9154</v>
      </c>
      <c r="D1155" s="173">
        <f>IF(C1155&lt;MAX($C$3:C1155),C1155/MAX($C$3:C1155)-1,0)</f>
        <v>-0.16387518641734544</v>
      </c>
      <c r="E1155" s="105"/>
      <c r="F1155" s="105"/>
      <c r="G1155" s="98"/>
    </row>
    <row r="1156" spans="1:7" ht="15" thickBot="1">
      <c r="A1156" s="97">
        <v>40630</v>
      </c>
      <c r="B1156" s="98">
        <v>1.4426000000000001</v>
      </c>
      <c r="C1156" s="98">
        <v>2.8976000000000002</v>
      </c>
      <c r="D1156" s="173">
        <f>IF(C1156&lt;MAX($C$3:C1156),C1156/MAX($C$3:C1156)-1,0)</f>
        <v>-0.16898015372261099</v>
      </c>
      <c r="E1156" s="105"/>
      <c r="F1156" s="105"/>
      <c r="G1156" s="98"/>
    </row>
    <row r="1157" spans="1:7" ht="15" thickBot="1">
      <c r="A1157" s="97">
        <v>40631</v>
      </c>
      <c r="B1157" s="98">
        <v>1.4204000000000001</v>
      </c>
      <c r="C1157" s="98">
        <v>2.8754</v>
      </c>
      <c r="D1157" s="173">
        <f>IF(C1157&lt;MAX($C$3:C1157),C1157/MAX($C$3:C1157)-1,0)</f>
        <v>-0.17534702305839167</v>
      </c>
      <c r="E1157" s="105"/>
      <c r="F1157" s="105"/>
      <c r="G1157" s="98"/>
    </row>
    <row r="1158" spans="1:7" ht="15" thickBot="1">
      <c r="A1158" s="97">
        <v>40632</v>
      </c>
      <c r="B1158" s="98">
        <v>1.4177</v>
      </c>
      <c r="C1158" s="98">
        <v>2.8727</v>
      </c>
      <c r="D1158" s="173">
        <f>IF(C1158&lt;MAX($C$3:C1158),C1158/MAX($C$3:C1158)-1,0)</f>
        <v>-0.17612137203166234</v>
      </c>
      <c r="E1158" s="105"/>
      <c r="F1158" s="105"/>
      <c r="G1158" s="98"/>
    </row>
    <row r="1159" spans="1:7" ht="15" thickBot="1">
      <c r="A1159" s="97">
        <v>40633</v>
      </c>
      <c r="B1159" s="98">
        <v>1.4147000000000001</v>
      </c>
      <c r="C1159" s="98">
        <v>2.8696999999999999</v>
      </c>
      <c r="D1159" s="173">
        <f>IF(C1159&lt;MAX($C$3:C1159),C1159/MAX($C$3:C1159)-1,0)</f>
        <v>-0.17698175977974084</v>
      </c>
      <c r="E1159" s="105"/>
      <c r="F1159" s="105"/>
      <c r="G1159" s="98"/>
    </row>
    <row r="1160" spans="1:7" ht="15" thickBot="1">
      <c r="A1160" s="97">
        <v>40634</v>
      </c>
      <c r="B1160" s="98">
        <v>1.4212</v>
      </c>
      <c r="C1160" s="98">
        <v>2.8761999999999999</v>
      </c>
      <c r="D1160" s="173">
        <f>IF(C1160&lt;MAX($C$3:C1160),C1160/MAX($C$3:C1160)-1,0)</f>
        <v>-0.17511758632557084</v>
      </c>
      <c r="E1160" s="105"/>
      <c r="F1160" s="105"/>
      <c r="G1160" s="98"/>
    </row>
    <row r="1161" spans="1:7" ht="15" thickBot="1">
      <c r="A1161" s="97">
        <v>40639</v>
      </c>
      <c r="B1161" s="98">
        <v>1.4146000000000001</v>
      </c>
      <c r="C1161" s="98">
        <v>2.8696000000000002</v>
      </c>
      <c r="D1161" s="173">
        <f>IF(C1161&lt;MAX($C$3:C1161),C1161/MAX($C$3:C1161)-1,0)</f>
        <v>-0.17701043937134331</v>
      </c>
      <c r="E1161" s="105"/>
      <c r="F1161" s="105"/>
      <c r="G1161" s="102"/>
    </row>
    <row r="1162" spans="1:7" ht="15" thickBot="1">
      <c r="A1162" s="101">
        <v>40640</v>
      </c>
      <c r="B1162" s="98">
        <v>1.4237</v>
      </c>
      <c r="C1162" s="98">
        <v>2.8786999999999998</v>
      </c>
      <c r="D1162" s="173">
        <f>IF(C1162&lt;MAX($C$3:C1162),C1162/MAX($C$3:C1162)-1,0)</f>
        <v>-0.17440059653550544</v>
      </c>
      <c r="E1162" s="99"/>
      <c r="F1162" s="99"/>
      <c r="G1162" s="98"/>
    </row>
    <row r="1163" spans="1:7" ht="15" thickBot="1">
      <c r="A1163" s="97">
        <v>40641</v>
      </c>
      <c r="B1163" s="98">
        <v>1.4371</v>
      </c>
      <c r="C1163" s="98">
        <v>2.8921000000000001</v>
      </c>
      <c r="D1163" s="173">
        <f>IF(C1163&lt;MAX($C$3:C1163),C1163/MAX($C$3:C1163)-1,0)</f>
        <v>-0.17055753126075479</v>
      </c>
      <c r="E1163" s="105"/>
      <c r="F1163" s="105"/>
      <c r="G1163" s="98"/>
    </row>
    <row r="1164" spans="1:7" ht="15" thickBot="1">
      <c r="A1164" s="97">
        <v>40644</v>
      </c>
      <c r="B1164" s="98">
        <v>1.4253</v>
      </c>
      <c r="C1164" s="98">
        <v>2.8803000000000001</v>
      </c>
      <c r="D1164" s="173">
        <f>IF(C1164&lt;MAX($C$3:C1164),C1164/MAX($C$3:C1164)-1,0)</f>
        <v>-0.17394172306986344</v>
      </c>
      <c r="E1164" s="105"/>
      <c r="F1164" s="105"/>
      <c r="G1164" s="98"/>
    </row>
    <row r="1165" spans="1:7" ht="15" thickBot="1">
      <c r="A1165" s="97">
        <v>40645</v>
      </c>
      <c r="B1165" s="98">
        <v>1.4165000000000001</v>
      </c>
      <c r="C1165" s="98">
        <v>2.8715000000000002</v>
      </c>
      <c r="D1165" s="173">
        <f>IF(C1165&lt;MAX($C$3:C1165),C1165/MAX($C$3:C1165)-1,0)</f>
        <v>-0.17646552713089358</v>
      </c>
      <c r="E1165" s="105"/>
      <c r="F1165" s="105"/>
      <c r="G1165" s="98"/>
    </row>
    <row r="1166" spans="1:7" ht="15" thickBot="1">
      <c r="A1166" s="97">
        <v>40646</v>
      </c>
      <c r="B1166" s="98">
        <v>1.4457</v>
      </c>
      <c r="C1166" s="98">
        <v>2.9007000000000001</v>
      </c>
      <c r="D1166" s="173">
        <f>IF(C1166&lt;MAX($C$3:C1166),C1166/MAX($C$3:C1166)-1,0)</f>
        <v>-0.16809108638292991</v>
      </c>
      <c r="E1166" s="105"/>
      <c r="F1166" s="105"/>
      <c r="G1166" s="98"/>
    </row>
    <row r="1167" spans="1:7" ht="15" thickBot="1">
      <c r="A1167" s="97">
        <v>40647</v>
      </c>
      <c r="B1167" s="98">
        <v>1.4464999999999999</v>
      </c>
      <c r="C1167" s="98">
        <v>2.9015</v>
      </c>
      <c r="D1167" s="173">
        <f>IF(C1167&lt;MAX($C$3:C1167),C1167/MAX($C$3:C1167)-1,0)</f>
        <v>-0.16786164965010897</v>
      </c>
      <c r="E1167" s="105"/>
      <c r="F1167" s="105"/>
      <c r="G1167" s="98"/>
    </row>
    <row r="1168" spans="1:7" ht="15" thickBot="1">
      <c r="A1168" s="97">
        <v>40648</v>
      </c>
      <c r="B1168" s="98">
        <v>1.4466000000000001</v>
      </c>
      <c r="C1168" s="98">
        <v>2.9016000000000002</v>
      </c>
      <c r="D1168" s="173">
        <f>IF(C1168&lt;MAX($C$3:C1168),C1168/MAX($C$3:C1168)-1,0)</f>
        <v>-0.16783297005850639</v>
      </c>
      <c r="E1168" s="105"/>
      <c r="F1168" s="105"/>
      <c r="G1168" s="98"/>
    </row>
    <row r="1169" spans="1:7" ht="15" thickBot="1">
      <c r="A1169" s="97">
        <v>40651</v>
      </c>
      <c r="B1169" s="98">
        <v>1.4455</v>
      </c>
      <c r="C1169" s="98">
        <v>2.9005000000000001</v>
      </c>
      <c r="D1169" s="173">
        <f>IF(C1169&lt;MAX($C$3:C1169),C1169/MAX($C$3:C1169)-1,0)</f>
        <v>-0.16814844556613517</v>
      </c>
      <c r="E1169" s="105"/>
      <c r="F1169" s="105"/>
      <c r="G1169" s="98"/>
    </row>
    <row r="1170" spans="1:7" ht="15" thickBot="1">
      <c r="A1170" s="97">
        <v>40652</v>
      </c>
      <c r="B1170" s="98">
        <v>1.4283999999999999</v>
      </c>
      <c r="C1170" s="98">
        <v>2.8834</v>
      </c>
      <c r="D1170" s="173">
        <f>IF(C1170&lt;MAX($C$3:C1170),C1170/MAX($C$3:C1170)-1,0)</f>
        <v>-0.17305265573018247</v>
      </c>
      <c r="E1170" s="105"/>
      <c r="F1170" s="105"/>
      <c r="G1170" s="98"/>
    </row>
    <row r="1171" spans="1:7" ht="15" thickBot="1">
      <c r="A1171" s="97">
        <v>40653</v>
      </c>
      <c r="B1171" s="98">
        <v>1.4379999999999999</v>
      </c>
      <c r="C1171" s="98">
        <v>2.8929999999999998</v>
      </c>
      <c r="D1171" s="173">
        <f>IF(C1171&lt;MAX($C$3:C1171),C1171/MAX($C$3:C1171)-1,0)</f>
        <v>-0.17029941493633138</v>
      </c>
      <c r="E1171" s="105"/>
      <c r="F1171" s="105"/>
      <c r="G1171" s="98"/>
    </row>
    <row r="1172" spans="1:7" ht="15" thickBot="1">
      <c r="A1172" s="97">
        <v>40654</v>
      </c>
      <c r="B1172" s="98">
        <v>1.4437</v>
      </c>
      <c r="C1172" s="98">
        <v>2.8986999999999998</v>
      </c>
      <c r="D1172" s="173">
        <f>IF(C1172&lt;MAX($C$3:C1172),C1172/MAX($C$3:C1172)-1,0)</f>
        <v>-0.16866467821498232</v>
      </c>
      <c r="E1172" s="105"/>
      <c r="F1172" s="105"/>
      <c r="G1172" s="98"/>
    </row>
    <row r="1173" spans="1:7" ht="15" thickBot="1">
      <c r="A1173" s="97">
        <v>40655</v>
      </c>
      <c r="B1173" s="98">
        <v>1.4317</v>
      </c>
      <c r="C1173" s="98">
        <v>2.8866999999999998</v>
      </c>
      <c r="D1173" s="173">
        <f>IF(C1173&lt;MAX($C$3:C1173),C1173/MAX($C$3:C1173)-1,0)</f>
        <v>-0.17210622920729612</v>
      </c>
      <c r="E1173" s="105"/>
      <c r="F1173" s="105"/>
      <c r="G1173" s="98"/>
    </row>
    <row r="1174" spans="1:7" ht="15" thickBot="1">
      <c r="A1174" s="97">
        <v>40658</v>
      </c>
      <c r="B1174" s="98">
        <v>1.4167000000000001</v>
      </c>
      <c r="C1174" s="98">
        <v>2.8717000000000001</v>
      </c>
      <c r="D1174" s="173">
        <f>IF(C1174&lt;MAX($C$3:C1174),C1174/MAX($C$3:C1174)-1,0)</f>
        <v>-0.17640816794768843</v>
      </c>
      <c r="E1174" s="105"/>
      <c r="F1174" s="105"/>
      <c r="G1174" s="98"/>
    </row>
    <row r="1175" spans="1:7" ht="15" thickBot="1">
      <c r="A1175" s="97">
        <v>40659</v>
      </c>
      <c r="B1175" s="98">
        <v>1.4036</v>
      </c>
      <c r="C1175" s="98">
        <v>2.8586</v>
      </c>
      <c r="D1175" s="173">
        <f>IF(C1175&lt;MAX($C$3:C1175),C1175/MAX($C$3:C1175)-1,0)</f>
        <v>-0.18016519444763113</v>
      </c>
      <c r="E1175" s="105"/>
      <c r="F1175" s="105"/>
      <c r="G1175" s="98"/>
    </row>
    <row r="1176" spans="1:7" ht="15" thickBot="1">
      <c r="A1176" s="97">
        <v>40660</v>
      </c>
      <c r="B1176" s="98">
        <v>1.3966000000000001</v>
      </c>
      <c r="C1176" s="98">
        <v>2.8515999999999999</v>
      </c>
      <c r="D1176" s="173">
        <f>IF(C1176&lt;MAX($C$3:C1176),C1176/MAX($C$3:C1176)-1,0)</f>
        <v>-0.18217276585981423</v>
      </c>
      <c r="E1176" s="105"/>
      <c r="F1176" s="105"/>
      <c r="G1176" s="98"/>
    </row>
    <row r="1177" spans="1:7" ht="15" thickBot="1">
      <c r="A1177" s="97">
        <v>40661</v>
      </c>
      <c r="B1177" s="98">
        <v>1.3706</v>
      </c>
      <c r="C1177" s="98">
        <v>2.8256000000000001</v>
      </c>
      <c r="D1177" s="173">
        <f>IF(C1177&lt;MAX($C$3:C1177),C1177/MAX($C$3:C1177)-1,0)</f>
        <v>-0.18962945967649425</v>
      </c>
      <c r="E1177" s="105"/>
      <c r="F1177" s="105"/>
      <c r="G1177" s="98"/>
    </row>
    <row r="1178" spans="1:7" ht="15" thickBot="1">
      <c r="A1178" s="97">
        <v>40662</v>
      </c>
      <c r="B1178" s="98">
        <v>1.3852</v>
      </c>
      <c r="C1178" s="98">
        <v>2.8401999999999998</v>
      </c>
      <c r="D1178" s="173">
        <f>IF(C1178&lt;MAX($C$3:C1178),C1178/MAX($C$3:C1178)-1,0)</f>
        <v>-0.18544223930251236</v>
      </c>
      <c r="E1178" s="105"/>
      <c r="F1178" s="105"/>
      <c r="G1178" s="98"/>
    </row>
    <row r="1179" spans="1:7" ht="15" thickBot="1">
      <c r="A1179" s="97">
        <v>40666</v>
      </c>
      <c r="B1179" s="98">
        <v>1.3972</v>
      </c>
      <c r="C1179" s="98">
        <v>2.8521999999999998</v>
      </c>
      <c r="D1179" s="173">
        <f>IF(C1179&lt;MAX($C$3:C1179),C1179/MAX($C$3:C1179)-1,0)</f>
        <v>-0.18200068831019856</v>
      </c>
      <c r="E1179" s="105"/>
      <c r="F1179" s="105"/>
      <c r="G1179" s="98"/>
    </row>
    <row r="1180" spans="1:7" ht="15" thickBot="1">
      <c r="A1180" s="97">
        <v>40667</v>
      </c>
      <c r="B1180" s="98">
        <v>1.3692</v>
      </c>
      <c r="C1180" s="98">
        <v>2.8241999999999998</v>
      </c>
      <c r="D1180" s="173">
        <f>IF(C1180&lt;MAX($C$3:C1180),C1180/MAX($C$3:C1180)-1,0)</f>
        <v>-0.19003097395893087</v>
      </c>
      <c r="E1180" s="105"/>
      <c r="F1180" s="105"/>
      <c r="G1180" s="98"/>
    </row>
    <row r="1181" spans="1:7" ht="15" thickBot="1">
      <c r="A1181" s="97">
        <v>40668</v>
      </c>
      <c r="B1181" s="98">
        <v>1.3648</v>
      </c>
      <c r="C1181" s="98">
        <v>2.8197999999999999</v>
      </c>
      <c r="D1181" s="173">
        <f>IF(C1181&lt;MAX($C$3:C1181),C1181/MAX($C$3:C1181)-1,0)</f>
        <v>-0.191292875989446</v>
      </c>
      <c r="E1181" s="105"/>
      <c r="F1181" s="105"/>
      <c r="G1181" s="102"/>
    </row>
    <row r="1182" spans="1:7" ht="15" thickBot="1">
      <c r="A1182" s="101">
        <v>40669</v>
      </c>
      <c r="B1182" s="98">
        <v>1.3732</v>
      </c>
      <c r="C1182" s="98">
        <v>2.8281999999999998</v>
      </c>
      <c r="D1182" s="173">
        <f>IF(C1182&lt;MAX($C$3:C1182),C1182/MAX($C$3:C1182)-1,0)</f>
        <v>-0.18888379029482627</v>
      </c>
      <c r="E1182" s="99"/>
      <c r="F1182" s="99"/>
      <c r="G1182" s="98"/>
    </row>
    <row r="1183" spans="1:7" ht="15" thickBot="1">
      <c r="A1183" s="97">
        <v>40672</v>
      </c>
      <c r="B1183" s="98">
        <v>1.3761000000000001</v>
      </c>
      <c r="C1183" s="98">
        <v>2.8311000000000002</v>
      </c>
      <c r="D1183" s="173">
        <f>IF(C1183&lt;MAX($C$3:C1183),C1183/MAX($C$3:C1183)-1,0)</f>
        <v>-0.18805208213835034</v>
      </c>
      <c r="E1183" s="105"/>
      <c r="F1183" s="105"/>
      <c r="G1183" s="98"/>
    </row>
    <row r="1184" spans="1:7" ht="15" thickBot="1">
      <c r="A1184" s="97">
        <v>40673</v>
      </c>
      <c r="B1184" s="98">
        <v>1.3843000000000001</v>
      </c>
      <c r="C1184" s="98">
        <v>2.8393000000000002</v>
      </c>
      <c r="D1184" s="173">
        <f>IF(C1184&lt;MAX($C$3:C1184),C1184/MAX($C$3:C1184)-1,0)</f>
        <v>-0.18570035562693588</v>
      </c>
      <c r="E1184" s="105"/>
      <c r="F1184" s="105"/>
      <c r="G1184" s="98"/>
    </row>
    <row r="1185" spans="1:7" ht="15" thickBot="1">
      <c r="A1185" s="97">
        <v>40674</v>
      </c>
      <c r="B1185" s="98">
        <v>1.3844000000000001</v>
      </c>
      <c r="C1185" s="98">
        <v>2.8393999999999999</v>
      </c>
      <c r="D1185" s="173">
        <f>IF(C1185&lt;MAX($C$3:C1185),C1185/MAX($C$3:C1185)-1,0)</f>
        <v>-0.1856716760353333</v>
      </c>
      <c r="E1185" s="105"/>
      <c r="F1185" s="105"/>
      <c r="G1185" s="98"/>
    </row>
    <row r="1186" spans="1:7" ht="15" thickBot="1">
      <c r="A1186" s="97">
        <v>40675</v>
      </c>
      <c r="B1186" s="98">
        <v>1.3724000000000001</v>
      </c>
      <c r="C1186" s="98">
        <v>2.8273999999999999</v>
      </c>
      <c r="D1186" s="173">
        <f>IF(C1186&lt;MAX($C$3:C1186),C1186/MAX($C$3:C1186)-1,0)</f>
        <v>-0.18911322702764721</v>
      </c>
      <c r="E1186" s="105"/>
      <c r="F1186" s="105"/>
      <c r="G1186" s="98"/>
    </row>
    <row r="1187" spans="1:7" ht="15" thickBot="1">
      <c r="A1187" s="97">
        <v>40676</v>
      </c>
      <c r="B1187" s="98">
        <v>1.3801000000000001</v>
      </c>
      <c r="C1187" s="98">
        <v>2.8351000000000002</v>
      </c>
      <c r="D1187" s="173">
        <f>IF(C1187&lt;MAX($C$3:C1187),C1187/MAX($C$3:C1187)-1,0)</f>
        <v>-0.18690489847424574</v>
      </c>
      <c r="E1187" s="105"/>
      <c r="F1187" s="105"/>
      <c r="G1187" s="98"/>
    </row>
    <row r="1188" spans="1:7" ht="15" thickBot="1">
      <c r="A1188" s="97">
        <v>40679</v>
      </c>
      <c r="B1188" s="98">
        <v>1.3737999999999999</v>
      </c>
      <c r="C1188" s="98">
        <v>2.8288000000000002</v>
      </c>
      <c r="D1188" s="173">
        <f>IF(C1188&lt;MAX($C$3:C1188),C1188/MAX($C$3:C1188)-1,0)</f>
        <v>-0.18871171274521048</v>
      </c>
      <c r="E1188" s="105"/>
      <c r="F1188" s="105"/>
      <c r="G1188" s="98"/>
    </row>
    <row r="1189" spans="1:7" ht="15" thickBot="1">
      <c r="A1189" s="97">
        <v>40680</v>
      </c>
      <c r="B1189" s="98">
        <v>1.3694</v>
      </c>
      <c r="C1189" s="98">
        <v>2.8243999999999998</v>
      </c>
      <c r="D1189" s="173">
        <f>IF(C1189&lt;MAX($C$3:C1189),C1189/MAX($C$3:C1189)-1,0)</f>
        <v>-0.18997361477572572</v>
      </c>
      <c r="E1189" s="105"/>
      <c r="F1189" s="105"/>
      <c r="G1189" s="98"/>
    </row>
    <row r="1190" spans="1:7" ht="15" thickBot="1">
      <c r="A1190" s="97">
        <v>40681</v>
      </c>
      <c r="B1190" s="98">
        <v>1.3779999999999999</v>
      </c>
      <c r="C1190" s="98">
        <v>2.8330000000000002</v>
      </c>
      <c r="D1190" s="173">
        <f>IF(C1190&lt;MAX($C$3:C1190),C1190/MAX($C$3:C1190)-1,0)</f>
        <v>-0.18750716989790062</v>
      </c>
      <c r="E1190" s="105"/>
      <c r="F1190" s="105"/>
      <c r="G1190" s="98"/>
    </row>
    <row r="1191" spans="1:7" ht="15" thickBot="1">
      <c r="A1191" s="97">
        <v>40682</v>
      </c>
      <c r="B1191" s="98">
        <v>1.3774</v>
      </c>
      <c r="C1191" s="98">
        <v>2.8323999999999998</v>
      </c>
      <c r="D1191" s="173">
        <f>IF(C1191&lt;MAX($C$3:C1191),C1191/MAX($C$3:C1191)-1,0)</f>
        <v>-0.18767924744751641</v>
      </c>
      <c r="E1191" s="105"/>
      <c r="F1191" s="105"/>
      <c r="G1191" s="98"/>
    </row>
    <row r="1192" spans="1:7" ht="15" thickBot="1">
      <c r="A1192" s="97">
        <v>40683</v>
      </c>
      <c r="B1192" s="98">
        <v>1.3803000000000001</v>
      </c>
      <c r="C1192" s="98">
        <v>2.8353000000000002</v>
      </c>
      <c r="D1192" s="173">
        <f>IF(C1192&lt;MAX($C$3:C1192),C1192/MAX($C$3:C1192)-1,0)</f>
        <v>-0.18684753929104048</v>
      </c>
      <c r="E1192" s="105"/>
      <c r="F1192" s="105"/>
      <c r="G1192" s="98"/>
    </row>
    <row r="1193" spans="1:7" ht="15" thickBot="1">
      <c r="A1193" s="97">
        <v>40686</v>
      </c>
      <c r="B1193" s="98">
        <v>1.3485</v>
      </c>
      <c r="C1193" s="98">
        <v>2.8035000000000001</v>
      </c>
      <c r="D1193" s="173">
        <f>IF(C1193&lt;MAX($C$3:C1193),C1193/MAX($C$3:C1193)-1,0)</f>
        <v>-0.19596764942067224</v>
      </c>
      <c r="E1193" s="105"/>
      <c r="F1193" s="105"/>
      <c r="G1193" s="98"/>
    </row>
    <row r="1194" spans="1:7" ht="15" thickBot="1">
      <c r="A1194" s="97">
        <v>40687</v>
      </c>
      <c r="B1194" s="98">
        <v>1.3492</v>
      </c>
      <c r="C1194" s="98">
        <v>2.8041999999999998</v>
      </c>
      <c r="D1194" s="173">
        <f>IF(C1194&lt;MAX($C$3:C1194),C1194/MAX($C$3:C1194)-1,0)</f>
        <v>-0.19576689227945399</v>
      </c>
      <c r="E1194" s="105"/>
      <c r="F1194" s="105"/>
      <c r="G1194" s="98"/>
    </row>
    <row r="1195" spans="1:7" ht="15" thickBot="1">
      <c r="A1195" s="97">
        <v>40688</v>
      </c>
      <c r="B1195" s="98">
        <v>1.3364</v>
      </c>
      <c r="C1195" s="98">
        <v>2.7913999999999999</v>
      </c>
      <c r="D1195" s="173">
        <f>IF(C1195&lt;MAX($C$3:C1195),C1195/MAX($C$3:C1195)-1,0)</f>
        <v>-0.19943788000458884</v>
      </c>
      <c r="E1195" s="105"/>
      <c r="F1195" s="105"/>
      <c r="G1195" s="98"/>
    </row>
    <row r="1196" spans="1:7" ht="15" thickBot="1">
      <c r="A1196" s="97">
        <v>40689</v>
      </c>
      <c r="B1196" s="98">
        <v>1.3210999999999999</v>
      </c>
      <c r="C1196" s="98">
        <v>2.7761</v>
      </c>
      <c r="D1196" s="173">
        <f>IF(C1196&lt;MAX($C$3:C1196),C1196/MAX($C$3:C1196)-1,0)</f>
        <v>-0.20382585751978899</v>
      </c>
      <c r="E1196" s="105"/>
      <c r="F1196" s="105"/>
      <c r="G1196" s="98"/>
    </row>
    <row r="1197" spans="1:7" ht="15" thickBot="1">
      <c r="A1197" s="97">
        <v>40690</v>
      </c>
      <c r="B1197" s="98">
        <v>1.3124</v>
      </c>
      <c r="C1197" s="98">
        <v>2.7673999999999999</v>
      </c>
      <c r="D1197" s="173">
        <f>IF(C1197&lt;MAX($C$3:C1197),C1197/MAX($C$3:C1197)-1,0)</f>
        <v>-0.20632098198921656</v>
      </c>
      <c r="E1197" s="105"/>
      <c r="F1197" s="105"/>
      <c r="G1197" s="98"/>
    </row>
    <row r="1198" spans="1:7" ht="15" thickBot="1">
      <c r="A1198" s="97">
        <v>40693</v>
      </c>
      <c r="B1198" s="98">
        <v>1.3161</v>
      </c>
      <c r="C1198" s="98">
        <v>2.7711000000000001</v>
      </c>
      <c r="D1198" s="173">
        <f>IF(C1198&lt;MAX($C$3:C1198),C1198/MAX($C$3:C1198)-1,0)</f>
        <v>-0.20525983709991968</v>
      </c>
      <c r="E1198" s="105"/>
      <c r="F1198" s="105"/>
      <c r="G1198" s="98"/>
    </row>
    <row r="1199" spans="1:7" ht="15" thickBot="1">
      <c r="A1199" s="97">
        <v>40694</v>
      </c>
      <c r="B1199" s="98">
        <v>1.327</v>
      </c>
      <c r="C1199" s="98">
        <v>2.782</v>
      </c>
      <c r="D1199" s="173">
        <f>IF(C1199&lt;MAX($C$3:C1199),C1199/MAX($C$3:C1199)-1,0)</f>
        <v>-0.20213376161523466</v>
      </c>
      <c r="E1199" s="105"/>
      <c r="F1199" s="105"/>
      <c r="G1199" s="98"/>
    </row>
    <row r="1200" spans="1:7" ht="15" thickBot="1">
      <c r="A1200" s="97">
        <v>40695</v>
      </c>
      <c r="B1200" s="98">
        <v>1.3307</v>
      </c>
      <c r="C1200" s="98">
        <v>2.7856999999999998</v>
      </c>
      <c r="D1200" s="173">
        <f>IF(C1200&lt;MAX($C$3:C1200),C1200/MAX($C$3:C1200)-1,0)</f>
        <v>-0.2010726167259379</v>
      </c>
      <c r="E1200" s="105"/>
      <c r="F1200" s="105"/>
      <c r="G1200" s="98"/>
    </row>
    <row r="1201" spans="1:7" ht="15" thickBot="1">
      <c r="A1201" s="97">
        <v>40696</v>
      </c>
      <c r="B1201" s="98">
        <v>1.3144</v>
      </c>
      <c r="C1201" s="98">
        <v>2.7694000000000001</v>
      </c>
      <c r="D1201" s="173">
        <f>IF(C1201&lt;MAX($C$3:C1201),C1201/MAX($C$3:C1201)-1,0)</f>
        <v>-0.20574739015716415</v>
      </c>
      <c r="E1201" s="105"/>
      <c r="F1201" s="105"/>
      <c r="G1201" s="102"/>
    </row>
    <row r="1202" spans="1:7" ht="15" thickBot="1">
      <c r="A1202" s="101">
        <v>40697</v>
      </c>
      <c r="B1202" s="98">
        <v>1.3308</v>
      </c>
      <c r="C1202" s="98">
        <v>2.7858000000000001</v>
      </c>
      <c r="D1202" s="173">
        <f>IF(C1202&lt;MAX($C$3:C1202),C1202/MAX($C$3:C1202)-1,0)</f>
        <v>-0.20104393713433522</v>
      </c>
      <c r="E1202" s="99"/>
      <c r="F1202" s="99"/>
      <c r="G1202" s="98"/>
    </row>
    <row r="1203" spans="1:7" ht="15" thickBot="1">
      <c r="A1203" s="97">
        <v>40701</v>
      </c>
      <c r="B1203" s="98">
        <v>1.337</v>
      </c>
      <c r="C1203" s="98">
        <v>2.7919999999999998</v>
      </c>
      <c r="D1203" s="173">
        <f>IF(C1203&lt;MAX($C$3:C1203),C1203/MAX($C$3:C1203)-1,0)</f>
        <v>-0.19926580245497316</v>
      </c>
      <c r="E1203" s="105"/>
      <c r="F1203" s="105"/>
      <c r="G1203" s="98"/>
    </row>
    <row r="1204" spans="1:7" ht="15" thickBot="1">
      <c r="A1204" s="97">
        <v>40702</v>
      </c>
      <c r="B1204" s="98">
        <v>1.3341000000000001</v>
      </c>
      <c r="C1204" s="98">
        <v>2.7890999999999999</v>
      </c>
      <c r="D1204" s="173">
        <f>IF(C1204&lt;MAX($C$3:C1204),C1204/MAX($C$3:C1204)-1,0)</f>
        <v>-0.20009751061144898</v>
      </c>
      <c r="E1204" s="105"/>
      <c r="F1204" s="105"/>
      <c r="G1204" s="98"/>
    </row>
    <row r="1205" spans="1:7" ht="15" thickBot="1">
      <c r="A1205" s="97">
        <v>40703</v>
      </c>
      <c r="B1205" s="98">
        <v>1.3154999999999999</v>
      </c>
      <c r="C1205" s="98">
        <v>2.7705000000000002</v>
      </c>
      <c r="D1205" s="173">
        <f>IF(C1205&lt;MAX($C$3:C1205),C1205/MAX($C$3:C1205)-1,0)</f>
        <v>-0.20543191464953536</v>
      </c>
      <c r="E1205" s="105"/>
      <c r="F1205" s="105"/>
      <c r="G1205" s="98"/>
    </row>
    <row r="1206" spans="1:7" ht="15" thickBot="1">
      <c r="A1206" s="97">
        <v>40704</v>
      </c>
      <c r="B1206" s="98">
        <v>1.3211999999999999</v>
      </c>
      <c r="C1206" s="98">
        <v>2.7761999999999998</v>
      </c>
      <c r="D1206" s="173">
        <f>IF(C1206&lt;MAX($C$3:C1206),C1206/MAX($C$3:C1206)-1,0)</f>
        <v>-0.20379717792818641</v>
      </c>
      <c r="E1206" s="105"/>
      <c r="F1206" s="105"/>
      <c r="G1206" s="98"/>
    </row>
    <row r="1207" spans="1:7" ht="15" thickBot="1">
      <c r="A1207" s="97">
        <v>40707</v>
      </c>
      <c r="B1207" s="98">
        <v>1.3182</v>
      </c>
      <c r="C1207" s="98">
        <v>2.7732000000000001</v>
      </c>
      <c r="D1207" s="173">
        <f>IF(C1207&lt;MAX($C$3:C1207),C1207/MAX($C$3:C1207)-1,0)</f>
        <v>-0.20465756567626481</v>
      </c>
      <c r="E1207" s="105"/>
      <c r="F1207" s="105"/>
      <c r="G1207" s="98"/>
    </row>
    <row r="1208" spans="1:7" ht="15" thickBot="1">
      <c r="A1208" s="97">
        <v>40708</v>
      </c>
      <c r="B1208" s="98">
        <v>1.3279000000000001</v>
      </c>
      <c r="C1208" s="98">
        <v>2.7829000000000002</v>
      </c>
      <c r="D1208" s="173">
        <f>IF(C1208&lt;MAX($C$3:C1208),C1208/MAX($C$3:C1208)-1,0)</f>
        <v>-0.20187564529081103</v>
      </c>
      <c r="E1208" s="105"/>
      <c r="F1208" s="105"/>
      <c r="G1208" s="98"/>
    </row>
    <row r="1209" spans="1:7" ht="15" thickBot="1">
      <c r="A1209" s="97">
        <v>40709</v>
      </c>
      <c r="B1209" s="98">
        <v>1.3185</v>
      </c>
      <c r="C1209" s="98">
        <v>2.7734999999999999</v>
      </c>
      <c r="D1209" s="173">
        <f>IF(C1209&lt;MAX($C$3:C1209),C1209/MAX($C$3:C1209)-1,0)</f>
        <v>-0.20457152690145697</v>
      </c>
      <c r="E1209" s="105"/>
      <c r="F1209" s="105"/>
      <c r="G1209" s="98"/>
    </row>
    <row r="1210" spans="1:7" ht="15" thickBot="1">
      <c r="A1210" s="97">
        <v>40710</v>
      </c>
      <c r="B1210" s="98">
        <v>1.3041</v>
      </c>
      <c r="C1210" s="98">
        <v>2.7591000000000001</v>
      </c>
      <c r="D1210" s="173">
        <f>IF(C1210&lt;MAX($C$3:C1210),C1210/MAX($C$3:C1210)-1,0)</f>
        <v>-0.2087013880922336</v>
      </c>
      <c r="E1210" s="105"/>
      <c r="F1210" s="105"/>
      <c r="G1210" s="98"/>
    </row>
    <row r="1211" spans="1:7" ht="15" thickBot="1">
      <c r="A1211" s="97">
        <v>40711</v>
      </c>
      <c r="B1211" s="98">
        <v>1.3001</v>
      </c>
      <c r="C1211" s="98">
        <v>2.7551000000000001</v>
      </c>
      <c r="D1211" s="173">
        <f>IF(C1211&lt;MAX($C$3:C1211),C1211/MAX($C$3:C1211)-1,0)</f>
        <v>-0.2098485717563382</v>
      </c>
      <c r="E1211" s="105"/>
      <c r="F1211" s="105"/>
      <c r="G1211" s="98"/>
    </row>
    <row r="1212" spans="1:7" ht="15" thickBot="1">
      <c r="A1212" s="97">
        <v>40714</v>
      </c>
      <c r="B1212" s="98">
        <v>1.2878000000000001</v>
      </c>
      <c r="C1212" s="98">
        <v>2.7427999999999999</v>
      </c>
      <c r="D1212" s="173">
        <f>IF(C1212&lt;MAX($C$3:C1212),C1212/MAX($C$3:C1212)-1,0)</f>
        <v>-0.21337616152345995</v>
      </c>
      <c r="E1212" s="105"/>
      <c r="F1212" s="105"/>
      <c r="G1212" s="98"/>
    </row>
    <row r="1213" spans="1:7" ht="15" thickBot="1">
      <c r="A1213" s="97">
        <v>40715</v>
      </c>
      <c r="B1213" s="98">
        <v>1.2956000000000001</v>
      </c>
      <c r="C1213" s="98">
        <v>2.7505999999999999</v>
      </c>
      <c r="D1213" s="173">
        <f>IF(C1213&lt;MAX($C$3:C1213),C1213/MAX($C$3:C1213)-1,0)</f>
        <v>-0.2111391533784559</v>
      </c>
      <c r="E1213" s="105"/>
      <c r="F1213" s="105"/>
      <c r="G1213" s="98"/>
    </row>
    <row r="1214" spans="1:7" ht="15" thickBot="1">
      <c r="A1214" s="97">
        <v>40716</v>
      </c>
      <c r="B1214" s="98">
        <v>1.2970999999999999</v>
      </c>
      <c r="C1214" s="98">
        <v>2.7521</v>
      </c>
      <c r="D1214" s="173">
        <f>IF(C1214&lt;MAX($C$3:C1214),C1214/MAX($C$3:C1214)-1,0)</f>
        <v>-0.2107089595044167</v>
      </c>
      <c r="E1214" s="105"/>
      <c r="F1214" s="105"/>
      <c r="G1214" s="98"/>
    </row>
    <row r="1215" spans="1:7" ht="15" thickBot="1">
      <c r="A1215" s="97">
        <v>40717</v>
      </c>
      <c r="B1215" s="98">
        <v>1.3149999999999999</v>
      </c>
      <c r="C1215" s="98">
        <v>2.77</v>
      </c>
      <c r="D1215" s="173">
        <f>IF(C1215&lt;MAX($C$3:C1215),C1215/MAX($C$3:C1215)-1,0)</f>
        <v>-0.20557531260754847</v>
      </c>
      <c r="E1215" s="105"/>
      <c r="F1215" s="105"/>
      <c r="G1215" s="98"/>
    </row>
    <row r="1216" spans="1:7" ht="15" thickBot="1">
      <c r="A1216" s="97">
        <v>40718</v>
      </c>
      <c r="B1216" s="98">
        <v>1.3339000000000001</v>
      </c>
      <c r="C1216" s="98">
        <v>2.7888999999999999</v>
      </c>
      <c r="D1216" s="173">
        <f>IF(C1216&lt;MAX($C$3:C1216),C1216/MAX($C$3:C1216)-1,0)</f>
        <v>-0.20015486979465413</v>
      </c>
      <c r="E1216" s="105"/>
      <c r="F1216" s="105"/>
      <c r="G1216" s="98"/>
    </row>
    <row r="1217" spans="1:7" ht="15" thickBot="1">
      <c r="A1217" s="97">
        <v>40721</v>
      </c>
      <c r="B1217" s="98">
        <v>1.3416999999999999</v>
      </c>
      <c r="C1217" s="98">
        <v>2.7967</v>
      </c>
      <c r="D1217" s="173">
        <f>IF(C1217&lt;MAX($C$3:C1217),C1217/MAX($C$3:C1217)-1,0)</f>
        <v>-0.1979178616496502</v>
      </c>
      <c r="E1217" s="105"/>
      <c r="F1217" s="105"/>
      <c r="G1217" s="98"/>
    </row>
    <row r="1218" spans="1:7" ht="15" thickBot="1">
      <c r="A1218" s="97">
        <v>40722</v>
      </c>
      <c r="B1218" s="98">
        <v>1.3426</v>
      </c>
      <c r="C1218" s="98">
        <v>2.7976000000000001</v>
      </c>
      <c r="D1218" s="173">
        <f>IF(C1218&lt;MAX($C$3:C1218),C1218/MAX($C$3:C1218)-1,0)</f>
        <v>-0.19765974532522657</v>
      </c>
      <c r="E1218" s="105"/>
      <c r="F1218" s="105"/>
      <c r="G1218" s="98"/>
    </row>
    <row r="1219" spans="1:7" ht="15" thickBot="1">
      <c r="A1219" s="97">
        <v>40723</v>
      </c>
      <c r="B1219" s="98">
        <v>1.3392999999999999</v>
      </c>
      <c r="C1219" s="98">
        <v>2.7942999999999998</v>
      </c>
      <c r="D1219" s="173">
        <f>IF(C1219&lt;MAX($C$3:C1219),C1219/MAX($C$3:C1219)-1,0)</f>
        <v>-0.19860617184811302</v>
      </c>
      <c r="E1219" s="105"/>
      <c r="F1219" s="105"/>
      <c r="G1219" s="98"/>
    </row>
    <row r="1220" spans="1:7" ht="15" thickBot="1">
      <c r="A1220" s="97">
        <v>40724</v>
      </c>
      <c r="B1220" s="98">
        <v>1.3517999999999999</v>
      </c>
      <c r="C1220" s="98">
        <v>2.8068</v>
      </c>
      <c r="D1220" s="173">
        <f>IF(C1220&lt;MAX($C$3:C1220),C1220/MAX($C$3:C1220)-1,0)</f>
        <v>-0.19502122289778601</v>
      </c>
      <c r="E1220" s="105"/>
      <c r="F1220" s="105"/>
      <c r="G1220" s="98"/>
    </row>
    <row r="1221" spans="1:7" ht="15" thickBot="1">
      <c r="A1221" s="97">
        <v>40725</v>
      </c>
      <c r="B1221" s="98">
        <v>1.3540000000000001</v>
      </c>
      <c r="C1221" s="98">
        <v>2.8090000000000002</v>
      </c>
      <c r="D1221" s="173">
        <f>IF(C1221&lt;MAX($C$3:C1221),C1221/MAX($C$3:C1221)-1,0)</f>
        <v>-0.19439027188252833</v>
      </c>
      <c r="E1221" s="105"/>
      <c r="F1221" s="105"/>
      <c r="G1221" s="102"/>
    </row>
    <row r="1222" spans="1:7" ht="15" thickBot="1">
      <c r="A1222" s="101">
        <v>40728</v>
      </c>
      <c r="B1222" s="98">
        <v>1.3713</v>
      </c>
      <c r="C1222" s="98">
        <v>2.8262999999999998</v>
      </c>
      <c r="D1222" s="173">
        <f>IF(C1222&lt;MAX($C$3:C1222),C1222/MAX($C$3:C1222)-1,0)</f>
        <v>-0.18942870253527599</v>
      </c>
      <c r="E1222" s="99"/>
      <c r="F1222" s="99"/>
      <c r="G1222" s="98"/>
    </row>
    <row r="1223" spans="1:7" ht="15" thickBot="1">
      <c r="A1223" s="97">
        <v>40729</v>
      </c>
      <c r="B1223" s="98">
        <v>1.3732</v>
      </c>
      <c r="C1223" s="98">
        <v>2.8281999999999998</v>
      </c>
      <c r="D1223" s="173">
        <f>IF(C1223&lt;MAX($C$3:C1223),C1223/MAX($C$3:C1223)-1,0)</f>
        <v>-0.18888379029482627</v>
      </c>
      <c r="E1223" s="105"/>
      <c r="F1223" s="105"/>
      <c r="G1223" s="98"/>
    </row>
    <row r="1224" spans="1:7" ht="15" thickBot="1">
      <c r="A1224" s="97">
        <v>40730</v>
      </c>
      <c r="B1224" s="98">
        <v>1.3766</v>
      </c>
      <c r="C1224" s="98">
        <v>2.8315999999999999</v>
      </c>
      <c r="D1224" s="173">
        <f>IF(C1224&lt;MAX($C$3:C1224),C1224/MAX($C$3:C1224)-1,0)</f>
        <v>-0.18790868418033735</v>
      </c>
      <c r="E1224" s="105"/>
      <c r="F1224" s="105"/>
      <c r="G1224" s="98"/>
    </row>
    <row r="1225" spans="1:7" ht="15" thickBot="1">
      <c r="A1225" s="97">
        <v>40731</v>
      </c>
      <c r="B1225" s="98">
        <v>1.3798999999999999</v>
      </c>
      <c r="C1225" s="98">
        <v>2.8349000000000002</v>
      </c>
      <c r="D1225" s="173">
        <f>IF(C1225&lt;MAX($C$3:C1225),C1225/MAX($C$3:C1225)-1,0)</f>
        <v>-0.18696225765745089</v>
      </c>
      <c r="E1225" s="105"/>
      <c r="F1225" s="105"/>
      <c r="G1225" s="98"/>
    </row>
    <row r="1226" spans="1:7" ht="15" thickBot="1">
      <c r="A1226" s="97">
        <v>40732</v>
      </c>
      <c r="B1226" s="98">
        <v>1.3787</v>
      </c>
      <c r="C1226" s="98">
        <v>2.8336999999999999</v>
      </c>
      <c r="D1226" s="173">
        <f>IF(C1226&lt;MAX($C$3:C1226),C1226/MAX($C$3:C1226)-1,0)</f>
        <v>-0.18730641275668236</v>
      </c>
      <c r="E1226" s="105"/>
      <c r="F1226" s="105"/>
      <c r="G1226" s="98"/>
    </row>
    <row r="1227" spans="1:7" ht="15" thickBot="1">
      <c r="A1227" s="97">
        <v>40735</v>
      </c>
      <c r="B1227" s="98">
        <v>1.3838999999999999</v>
      </c>
      <c r="C1227" s="98">
        <v>2.8389000000000002</v>
      </c>
      <c r="D1227" s="173">
        <f>IF(C1227&lt;MAX($C$3:C1227),C1227/MAX($C$3:C1227)-1,0)</f>
        <v>-0.18581507399334629</v>
      </c>
      <c r="E1227" s="105"/>
      <c r="F1227" s="105"/>
      <c r="G1227" s="98"/>
    </row>
    <row r="1228" spans="1:7" ht="15" thickBot="1">
      <c r="A1228" s="97">
        <v>40736</v>
      </c>
      <c r="B1228" s="98">
        <v>1.3753</v>
      </c>
      <c r="C1228" s="98">
        <v>2.8302999999999998</v>
      </c>
      <c r="D1228" s="173">
        <f>IF(C1228&lt;MAX($C$3:C1228),C1228/MAX($C$3:C1228)-1,0)</f>
        <v>-0.18828151887117139</v>
      </c>
      <c r="E1228" s="105"/>
      <c r="F1228" s="105"/>
      <c r="G1228" s="98"/>
    </row>
    <row r="1229" spans="1:7" ht="15" thickBot="1">
      <c r="A1229" s="97">
        <v>40737</v>
      </c>
      <c r="B1229" s="98">
        <v>1.3857999999999999</v>
      </c>
      <c r="C1229" s="98">
        <v>2.8408000000000002</v>
      </c>
      <c r="D1229" s="173">
        <f>IF(C1229&lt;MAX($C$3:C1229),C1229/MAX($C$3:C1229)-1,0)</f>
        <v>-0.18527016175289657</v>
      </c>
      <c r="E1229" s="105"/>
      <c r="F1229" s="105"/>
      <c r="G1229" s="98"/>
    </row>
    <row r="1230" spans="1:7" ht="15" thickBot="1">
      <c r="A1230" s="97">
        <v>40738</v>
      </c>
      <c r="B1230" s="98">
        <v>1.3889</v>
      </c>
      <c r="C1230" s="98">
        <v>2.8439000000000001</v>
      </c>
      <c r="D1230" s="173">
        <f>IF(C1230&lt;MAX($C$3:C1230),C1230/MAX($C$3:C1230)-1,0)</f>
        <v>-0.1843810944132156</v>
      </c>
      <c r="E1230" s="105"/>
      <c r="F1230" s="105"/>
      <c r="G1230" s="98"/>
    </row>
    <row r="1231" spans="1:7" ht="15" thickBot="1">
      <c r="A1231" s="97">
        <v>40739</v>
      </c>
      <c r="B1231" s="98">
        <v>1.3986000000000001</v>
      </c>
      <c r="C1231" s="98">
        <v>2.8536000000000001</v>
      </c>
      <c r="D1231" s="173">
        <f>IF(C1231&lt;MAX($C$3:C1231),C1231/MAX($C$3:C1231)-1,0)</f>
        <v>-0.18159917402776182</v>
      </c>
      <c r="E1231" s="105"/>
      <c r="F1231" s="105"/>
      <c r="G1231" s="98"/>
    </row>
    <row r="1232" spans="1:7" ht="15" thickBot="1">
      <c r="A1232" s="97">
        <v>40742</v>
      </c>
      <c r="B1232" s="98">
        <v>1.3995</v>
      </c>
      <c r="C1232" s="98">
        <v>2.8544999999999998</v>
      </c>
      <c r="D1232" s="173">
        <f>IF(C1232&lt;MAX($C$3:C1232),C1232/MAX($C$3:C1232)-1,0)</f>
        <v>-0.18134105770333842</v>
      </c>
      <c r="E1232" s="105"/>
      <c r="F1232" s="105"/>
      <c r="G1232" s="98"/>
    </row>
    <row r="1233" spans="1:7" ht="15" thickBot="1">
      <c r="A1233" s="97">
        <v>40743</v>
      </c>
      <c r="B1233" s="98">
        <v>1.3906000000000001</v>
      </c>
      <c r="C1233" s="98">
        <v>2.8456000000000001</v>
      </c>
      <c r="D1233" s="173">
        <f>IF(C1233&lt;MAX($C$3:C1233),C1233/MAX($C$3:C1233)-1,0)</f>
        <v>-0.18389354135597114</v>
      </c>
      <c r="E1233" s="105"/>
      <c r="F1233" s="105"/>
      <c r="G1233" s="98"/>
    </row>
    <row r="1234" spans="1:7" ht="15" thickBot="1">
      <c r="A1234" s="97">
        <v>40744</v>
      </c>
      <c r="B1234" s="98">
        <v>1.3953</v>
      </c>
      <c r="C1234" s="98">
        <v>2.8502999999999998</v>
      </c>
      <c r="D1234" s="173">
        <f>IF(C1234&lt;MAX($C$3:C1234),C1234/MAX($C$3:C1234)-1,0)</f>
        <v>-0.18254560055064828</v>
      </c>
      <c r="E1234" s="105"/>
      <c r="F1234" s="105"/>
      <c r="G1234" s="98"/>
    </row>
    <row r="1235" spans="1:7" ht="15" thickBot="1">
      <c r="A1235" s="97">
        <v>40745</v>
      </c>
      <c r="B1235" s="98">
        <v>1.3913</v>
      </c>
      <c r="C1235" s="98">
        <v>2.8462999999999998</v>
      </c>
      <c r="D1235" s="173">
        <f>IF(C1235&lt;MAX($C$3:C1235),C1235/MAX($C$3:C1235)-1,0)</f>
        <v>-0.18369278421475288</v>
      </c>
      <c r="E1235" s="105"/>
      <c r="F1235" s="105"/>
      <c r="G1235" s="98"/>
    </row>
    <row r="1236" spans="1:7" ht="15" thickBot="1">
      <c r="A1236" s="97">
        <v>40746</v>
      </c>
      <c r="B1236" s="98">
        <v>1.3969</v>
      </c>
      <c r="C1236" s="98">
        <v>2.8519000000000001</v>
      </c>
      <c r="D1236" s="173">
        <f>IF(C1236&lt;MAX($C$3:C1236),C1236/MAX($C$3:C1236)-1,0)</f>
        <v>-0.18208672708500628</v>
      </c>
      <c r="E1236" s="105"/>
      <c r="F1236" s="105"/>
      <c r="G1236" s="98"/>
    </row>
    <row r="1237" spans="1:7" ht="15" thickBot="1">
      <c r="A1237" s="97">
        <v>40749</v>
      </c>
      <c r="B1237" s="98">
        <v>1.3684000000000001</v>
      </c>
      <c r="C1237" s="98">
        <v>2.8233999999999999</v>
      </c>
      <c r="D1237" s="173">
        <f>IF(C1237&lt;MAX($C$3:C1237),C1237/MAX($C$3:C1237)-1,0)</f>
        <v>-0.19026041069175181</v>
      </c>
      <c r="E1237" s="105"/>
      <c r="F1237" s="105"/>
      <c r="G1237" s="98"/>
    </row>
    <row r="1238" spans="1:7" ht="15" thickBot="1">
      <c r="A1238" s="97">
        <v>40750</v>
      </c>
      <c r="B1238" s="98">
        <v>1.3707</v>
      </c>
      <c r="C1238" s="98">
        <v>2.8256999999999999</v>
      </c>
      <c r="D1238" s="173">
        <f>IF(C1238&lt;MAX($C$3:C1238),C1238/MAX($C$3:C1238)-1,0)</f>
        <v>-0.18960078008489167</v>
      </c>
      <c r="E1238" s="105"/>
      <c r="F1238" s="105"/>
      <c r="G1238" s="98"/>
    </row>
    <row r="1239" spans="1:7" ht="15" thickBot="1">
      <c r="A1239" s="97">
        <v>40751</v>
      </c>
      <c r="B1239" s="98">
        <v>1.3857999999999999</v>
      </c>
      <c r="C1239" s="98">
        <v>2.8408000000000002</v>
      </c>
      <c r="D1239" s="173">
        <f>IF(C1239&lt;MAX($C$3:C1239),C1239/MAX($C$3:C1239)-1,0)</f>
        <v>-0.18527016175289657</v>
      </c>
      <c r="E1239" s="105"/>
      <c r="F1239" s="105"/>
      <c r="G1239" s="98"/>
    </row>
    <row r="1240" spans="1:7" ht="15" thickBot="1">
      <c r="A1240" s="97">
        <v>40752</v>
      </c>
      <c r="B1240" s="98">
        <v>1.3872</v>
      </c>
      <c r="C1240" s="98">
        <v>2.8422000000000001</v>
      </c>
      <c r="D1240" s="173">
        <f>IF(C1240&lt;MAX($C$3:C1240),C1240/MAX($C$3:C1240)-1,0)</f>
        <v>-0.18486864747046006</v>
      </c>
      <c r="E1240" s="105"/>
      <c r="F1240" s="105"/>
      <c r="G1240" s="98"/>
    </row>
    <row r="1241" spans="1:7" ht="15" thickBot="1">
      <c r="A1241" s="97">
        <v>40753</v>
      </c>
      <c r="B1241" s="98">
        <v>1.3765000000000001</v>
      </c>
      <c r="C1241" s="98">
        <v>2.8315000000000001</v>
      </c>
      <c r="D1241" s="173">
        <f>IF(C1241&lt;MAX($C$3:C1241),C1241/MAX($C$3:C1241)-1,0)</f>
        <v>-0.18793736377193992</v>
      </c>
      <c r="E1241" s="105"/>
      <c r="F1241" s="105"/>
      <c r="G1241" s="102"/>
    </row>
    <row r="1242" spans="1:7" ht="15" thickBot="1">
      <c r="A1242" s="101">
        <v>40756</v>
      </c>
      <c r="B1242" s="98">
        <v>1.3740000000000001</v>
      </c>
      <c r="C1242" s="98">
        <v>2.8290000000000002</v>
      </c>
      <c r="D1242" s="173">
        <f>IF(C1242&lt;MAX($C$3:C1242),C1242/MAX($C$3:C1242)-1,0)</f>
        <v>-0.18865435356200522</v>
      </c>
      <c r="E1242" s="99"/>
      <c r="F1242" s="99"/>
      <c r="G1242" s="98"/>
    </row>
    <row r="1243" spans="1:7" ht="15" thickBot="1">
      <c r="A1243" s="97">
        <v>40757</v>
      </c>
      <c r="B1243" s="98">
        <v>1.3703000000000001</v>
      </c>
      <c r="C1243" s="98">
        <v>2.8252999999999999</v>
      </c>
      <c r="D1243" s="173">
        <f>IF(C1243&lt;MAX($C$3:C1243),C1243/MAX($C$3:C1243)-1,0)</f>
        <v>-0.18971549845130209</v>
      </c>
      <c r="E1243" s="105"/>
      <c r="F1243" s="105"/>
      <c r="G1243" s="98"/>
    </row>
    <row r="1244" spans="1:7" ht="15" thickBot="1">
      <c r="A1244" s="97">
        <v>40758</v>
      </c>
      <c r="B1244" s="98">
        <v>1.3749</v>
      </c>
      <c r="C1244" s="98">
        <v>2.8298999999999999</v>
      </c>
      <c r="D1244" s="173">
        <f>IF(C1244&lt;MAX($C$3:C1244),C1244/MAX($C$3:C1244)-1,0)</f>
        <v>-0.18839623723758181</v>
      </c>
      <c r="E1244" s="105"/>
      <c r="F1244" s="105"/>
      <c r="G1244" s="98"/>
    </row>
    <row r="1245" spans="1:7" ht="15" thickBot="1">
      <c r="A1245" s="97">
        <v>40759</v>
      </c>
      <c r="B1245" s="98">
        <v>1.3775999999999999</v>
      </c>
      <c r="C1245" s="98">
        <v>2.8325999999999998</v>
      </c>
      <c r="D1245" s="173">
        <f>IF(C1245&lt;MAX($C$3:C1245),C1245/MAX($C$3:C1245)-1,0)</f>
        <v>-0.18762188826431125</v>
      </c>
      <c r="E1245" s="105"/>
      <c r="F1245" s="105"/>
      <c r="G1245" s="98"/>
    </row>
    <row r="1246" spans="1:7" ht="15" thickBot="1">
      <c r="A1246" s="97">
        <v>40760</v>
      </c>
      <c r="B1246" s="98">
        <v>1.3682000000000001</v>
      </c>
      <c r="C1246" s="98">
        <v>2.8231999999999999</v>
      </c>
      <c r="D1246" s="173">
        <f>IF(C1246&lt;MAX($C$3:C1246),C1246/MAX($C$3:C1246)-1,0)</f>
        <v>-0.19031776987495708</v>
      </c>
      <c r="E1246" s="105"/>
      <c r="F1246" s="105"/>
      <c r="G1246" s="98"/>
    </row>
    <row r="1247" spans="1:7" ht="15" thickBot="1">
      <c r="A1247" s="97">
        <v>40763</v>
      </c>
      <c r="B1247" s="98">
        <v>1.3455999999999999</v>
      </c>
      <c r="C1247" s="98">
        <v>2.8006000000000002</v>
      </c>
      <c r="D1247" s="173">
        <f>IF(C1247&lt;MAX($C$3:C1247),C1247/MAX($C$3:C1247)-1,0)</f>
        <v>-0.19679935757714806</v>
      </c>
      <c r="E1247" s="105"/>
      <c r="F1247" s="105"/>
      <c r="G1247" s="98"/>
    </row>
    <row r="1248" spans="1:7" ht="15" thickBot="1">
      <c r="A1248" s="97">
        <v>40764</v>
      </c>
      <c r="B1248" s="98">
        <v>1.3556999999999999</v>
      </c>
      <c r="C1248" s="98">
        <v>2.8107000000000002</v>
      </c>
      <c r="D1248" s="173">
        <f>IF(C1248&lt;MAX($C$3:C1248),C1248/MAX($C$3:C1248)-1,0)</f>
        <v>-0.19390271882528387</v>
      </c>
      <c r="E1248" s="105"/>
      <c r="F1248" s="105"/>
      <c r="G1248" s="98"/>
    </row>
    <row r="1249" spans="1:7" ht="15" thickBot="1">
      <c r="A1249" s="97">
        <v>40765</v>
      </c>
      <c r="B1249" s="98">
        <v>1.3705000000000001</v>
      </c>
      <c r="C1249" s="98">
        <v>2.8254999999999999</v>
      </c>
      <c r="D1249" s="173">
        <f>IF(C1249&lt;MAX($C$3:C1249),C1249/MAX($C$3:C1249)-1,0)</f>
        <v>-0.18965813926809683</v>
      </c>
      <c r="E1249" s="105"/>
      <c r="F1249" s="105"/>
      <c r="G1249" s="98"/>
    </row>
    <row r="1250" spans="1:7" ht="15" thickBot="1">
      <c r="A1250" s="97">
        <v>40766</v>
      </c>
      <c r="B1250" s="98">
        <v>1.3926000000000001</v>
      </c>
      <c r="C1250" s="98">
        <v>2.8475999999999999</v>
      </c>
      <c r="D1250" s="173">
        <f>IF(C1250&lt;MAX($C$3:C1250),C1250/MAX($C$3:C1250)-1,0)</f>
        <v>-0.18331994952391883</v>
      </c>
      <c r="E1250" s="105"/>
      <c r="F1250" s="105"/>
      <c r="G1250" s="98"/>
    </row>
    <row r="1251" spans="1:7" ht="15" thickBot="1">
      <c r="A1251" s="97">
        <v>40767</v>
      </c>
      <c r="B1251" s="98">
        <v>1.3944000000000001</v>
      </c>
      <c r="C1251" s="98">
        <v>2.8494000000000002</v>
      </c>
      <c r="D1251" s="173">
        <f>IF(C1251&lt;MAX($C$3:C1251),C1251/MAX($C$3:C1251)-1,0)</f>
        <v>-0.18280371687507169</v>
      </c>
      <c r="E1251" s="105"/>
      <c r="F1251" s="105"/>
      <c r="G1251" s="98"/>
    </row>
    <row r="1252" spans="1:7" ht="15" thickBot="1">
      <c r="A1252" s="97">
        <v>40770</v>
      </c>
      <c r="B1252" s="98">
        <v>1.4040999999999999</v>
      </c>
      <c r="C1252" s="98">
        <v>2.8591000000000002</v>
      </c>
      <c r="D1252" s="173">
        <f>IF(C1252&lt;MAX($C$3:C1252),C1252/MAX($C$3:C1252)-1,0)</f>
        <v>-0.18002179648961791</v>
      </c>
      <c r="E1252" s="105"/>
      <c r="F1252" s="105"/>
      <c r="G1252" s="98"/>
    </row>
    <row r="1253" spans="1:7" ht="15" thickBot="1">
      <c r="A1253" s="97">
        <v>40771</v>
      </c>
      <c r="B1253" s="98">
        <v>1.3907</v>
      </c>
      <c r="C1253" s="98">
        <v>2.8456999999999999</v>
      </c>
      <c r="D1253" s="173">
        <f>IF(C1253&lt;MAX($C$3:C1253),C1253/MAX($C$3:C1253)-1,0)</f>
        <v>-0.18386486176436856</v>
      </c>
      <c r="E1253" s="105"/>
      <c r="F1253" s="105"/>
      <c r="G1253" s="98"/>
    </row>
    <row r="1254" spans="1:7" ht="15" thickBot="1">
      <c r="A1254" s="97">
        <v>40772</v>
      </c>
      <c r="B1254" s="98">
        <v>1.3805000000000001</v>
      </c>
      <c r="C1254" s="98">
        <v>2.8355000000000001</v>
      </c>
      <c r="D1254" s="173">
        <f>IF(C1254&lt;MAX($C$3:C1254),C1254/MAX($C$3:C1254)-1,0)</f>
        <v>-0.18679018010783521</v>
      </c>
      <c r="E1254" s="105"/>
      <c r="F1254" s="105"/>
      <c r="G1254" s="98"/>
    </row>
    <row r="1255" spans="1:7" ht="15" thickBot="1">
      <c r="A1255" s="97">
        <v>40773</v>
      </c>
      <c r="B1255" s="98">
        <v>1.3617999999999999</v>
      </c>
      <c r="C1255" s="98">
        <v>2.8168000000000002</v>
      </c>
      <c r="D1255" s="173">
        <f>IF(C1255&lt;MAX($C$3:C1255),C1255/MAX($C$3:C1255)-1,0)</f>
        <v>-0.19215326373752439</v>
      </c>
      <c r="E1255" s="105"/>
      <c r="F1255" s="105"/>
      <c r="G1255" s="98"/>
    </row>
    <row r="1256" spans="1:7" ht="15" thickBot="1">
      <c r="A1256" s="97">
        <v>40774</v>
      </c>
      <c r="B1256" s="98">
        <v>1.3633999999999999</v>
      </c>
      <c r="C1256" s="98">
        <v>2.8184</v>
      </c>
      <c r="D1256" s="173">
        <f>IF(C1256&lt;MAX($C$3:C1256),C1256/MAX($C$3:C1256)-1,0)</f>
        <v>-0.19169439027188251</v>
      </c>
      <c r="E1256" s="105"/>
      <c r="F1256" s="105"/>
      <c r="G1256" s="98"/>
    </row>
    <row r="1257" spans="1:7" ht="15" thickBot="1">
      <c r="A1257" s="97">
        <v>40777</v>
      </c>
      <c r="B1257" s="98">
        <v>1.3455999999999999</v>
      </c>
      <c r="C1257" s="98">
        <v>2.8006000000000002</v>
      </c>
      <c r="D1257" s="173">
        <f>IF(C1257&lt;MAX($C$3:C1257),C1257/MAX($C$3:C1257)-1,0)</f>
        <v>-0.19679935757714806</v>
      </c>
      <c r="E1257" s="105"/>
      <c r="F1257" s="105"/>
      <c r="G1257" s="98"/>
    </row>
    <row r="1258" spans="1:7" ht="15" thickBot="1">
      <c r="A1258" s="97">
        <v>40778</v>
      </c>
      <c r="B1258" s="98">
        <v>1.3574999999999999</v>
      </c>
      <c r="C1258" s="98">
        <v>2.8125</v>
      </c>
      <c r="D1258" s="173">
        <f>IF(C1258&lt;MAX($C$3:C1258),C1258/MAX($C$3:C1258)-1,0)</f>
        <v>-0.19338648617643683</v>
      </c>
      <c r="E1258" s="105"/>
      <c r="F1258" s="105"/>
      <c r="G1258" s="98"/>
    </row>
    <row r="1259" spans="1:7" ht="15" thickBot="1">
      <c r="A1259" s="97">
        <v>40779</v>
      </c>
      <c r="B1259" s="98">
        <v>1.3576999999999999</v>
      </c>
      <c r="C1259" s="98">
        <v>2.8127</v>
      </c>
      <c r="D1259" s="173">
        <f>IF(C1259&lt;MAX($C$3:C1259),C1259/MAX($C$3:C1259)-1,0)</f>
        <v>-0.19332912699323168</v>
      </c>
      <c r="E1259" s="105"/>
      <c r="F1259" s="105"/>
      <c r="G1259" s="98"/>
    </row>
    <row r="1260" spans="1:7" ht="15" thickBot="1">
      <c r="A1260" s="97">
        <v>40780</v>
      </c>
      <c r="B1260" s="98">
        <v>1.3816999999999999</v>
      </c>
      <c r="C1260" s="98">
        <v>2.8367</v>
      </c>
      <c r="D1260" s="173">
        <f>IF(C1260&lt;MAX($C$3:C1260),C1260/MAX($C$3:C1260)-1,0)</f>
        <v>-0.18644602500860386</v>
      </c>
      <c r="E1260" s="105"/>
      <c r="F1260" s="105"/>
      <c r="G1260" s="98"/>
    </row>
    <row r="1261" spans="1:7" ht="15" thickBot="1">
      <c r="A1261" s="97">
        <v>40781</v>
      </c>
      <c r="B1261" s="98">
        <v>1.3811</v>
      </c>
      <c r="C1261" s="98">
        <v>2.8361000000000001</v>
      </c>
      <c r="D1261" s="173">
        <f>IF(C1261&lt;MAX($C$3:C1261),C1261/MAX($C$3:C1261)-1,0)</f>
        <v>-0.18661810255821953</v>
      </c>
      <c r="E1261" s="105"/>
      <c r="F1261" s="105"/>
      <c r="G1261" s="102"/>
    </row>
    <row r="1262" spans="1:7" ht="15" thickBot="1">
      <c r="A1262" s="101">
        <v>40784</v>
      </c>
      <c r="B1262" s="98">
        <v>1.3711</v>
      </c>
      <c r="C1262" s="98">
        <v>2.8260999999999998</v>
      </c>
      <c r="D1262" s="173">
        <f>IF(C1262&lt;MAX($C$3:C1262),C1262/MAX($C$3:C1262)-1,0)</f>
        <v>-0.18948606171848126</v>
      </c>
      <c r="E1262" s="99"/>
      <c r="F1262" s="99"/>
      <c r="G1262" s="98"/>
    </row>
    <row r="1263" spans="1:7" ht="15" thickBot="1">
      <c r="A1263" s="97">
        <v>40785</v>
      </c>
      <c r="B1263" s="98">
        <v>1.3652</v>
      </c>
      <c r="C1263" s="98">
        <v>2.8201999999999998</v>
      </c>
      <c r="D1263" s="173">
        <f>IF(C1263&lt;MAX($C$3:C1263),C1263/MAX($C$3:C1263)-1,0)</f>
        <v>-0.19117815762303558</v>
      </c>
      <c r="E1263" s="105"/>
      <c r="F1263" s="105"/>
      <c r="G1263" s="98"/>
    </row>
    <row r="1264" spans="1:7" ht="15" thickBot="1">
      <c r="A1264" s="97">
        <v>40786</v>
      </c>
      <c r="B1264" s="98">
        <v>1.3637999999999999</v>
      </c>
      <c r="C1264" s="98">
        <v>2.8188</v>
      </c>
      <c r="D1264" s="173">
        <f>IF(C1264&lt;MAX($C$3:C1264),C1264/MAX($C$3:C1264)-1,0)</f>
        <v>-0.19157967190547209</v>
      </c>
      <c r="E1264" s="105"/>
      <c r="F1264" s="105"/>
      <c r="G1264" s="98"/>
    </row>
    <row r="1265" spans="1:7" ht="15" thickBot="1">
      <c r="A1265" s="97">
        <v>40787</v>
      </c>
      <c r="B1265" s="98">
        <v>1.3585</v>
      </c>
      <c r="C1265" s="98">
        <v>2.8134999999999999</v>
      </c>
      <c r="D1265" s="173">
        <f>IF(C1265&lt;MAX($C$3:C1265),C1265/MAX($C$3:C1265)-1,0)</f>
        <v>-0.19309969026041074</v>
      </c>
      <c r="E1265" s="105"/>
      <c r="F1265" s="105"/>
      <c r="G1265" s="98"/>
    </row>
    <row r="1266" spans="1:7" ht="15" thickBot="1">
      <c r="A1266" s="97">
        <v>40788</v>
      </c>
      <c r="B1266" s="98">
        <v>1.343</v>
      </c>
      <c r="C1266" s="98">
        <v>2.798</v>
      </c>
      <c r="D1266" s="173">
        <f>IF(C1266&lt;MAX($C$3:C1266),C1266/MAX($C$3:C1266)-1,0)</f>
        <v>-0.19754502695881615</v>
      </c>
      <c r="E1266" s="105"/>
      <c r="F1266" s="105"/>
      <c r="G1266" s="98"/>
    </row>
    <row r="1267" spans="1:7" ht="15" thickBot="1">
      <c r="A1267" s="97">
        <v>40791</v>
      </c>
      <c r="B1267" s="98">
        <v>1.3234999999999999</v>
      </c>
      <c r="C1267" s="98">
        <v>2.7785000000000002</v>
      </c>
      <c r="D1267" s="173">
        <f>IF(C1267&lt;MAX($C$3:C1267),C1267/MAX($C$3:C1267)-1,0)</f>
        <v>-0.20313754732132616</v>
      </c>
      <c r="E1267" s="105"/>
      <c r="F1267" s="105"/>
      <c r="G1267" s="98"/>
    </row>
    <row r="1268" spans="1:7" ht="15" thickBot="1">
      <c r="A1268" s="97">
        <v>40792</v>
      </c>
      <c r="B1268" s="98">
        <v>1.3089</v>
      </c>
      <c r="C1268" s="98">
        <v>2.7639</v>
      </c>
      <c r="D1268" s="173">
        <f>IF(C1268&lt;MAX($C$3:C1268),C1268/MAX($C$3:C1268)-1,0)</f>
        <v>-0.20732476769530805</v>
      </c>
      <c r="E1268" s="105"/>
      <c r="F1268" s="105"/>
      <c r="G1268" s="98"/>
    </row>
    <row r="1269" spans="1:7" ht="15" thickBot="1">
      <c r="A1269" s="97">
        <v>40793</v>
      </c>
      <c r="B1269" s="98">
        <v>1.3302</v>
      </c>
      <c r="C1269" s="98">
        <v>2.7852000000000001</v>
      </c>
      <c r="D1269" s="173">
        <f>IF(C1269&lt;MAX($C$3:C1269),C1269/MAX($C$3:C1269)-1,0)</f>
        <v>-0.20121601468395089</v>
      </c>
      <c r="E1269" s="105"/>
      <c r="F1269" s="105"/>
      <c r="G1269" s="98"/>
    </row>
    <row r="1270" spans="1:7" ht="15" thickBot="1">
      <c r="A1270" s="97">
        <v>40794</v>
      </c>
      <c r="B1270" s="98">
        <v>1.3237000000000001</v>
      </c>
      <c r="C1270" s="98">
        <v>2.7787000000000002</v>
      </c>
      <c r="D1270" s="173">
        <f>IF(C1270&lt;MAX($C$3:C1270),C1270/MAX($C$3:C1270)-1,0)</f>
        <v>-0.2030801881381209</v>
      </c>
      <c r="E1270" s="105"/>
      <c r="F1270" s="105"/>
      <c r="G1270" s="98"/>
    </row>
    <row r="1271" spans="1:7" ht="15" thickBot="1">
      <c r="A1271" s="97">
        <v>40795</v>
      </c>
      <c r="B1271" s="98">
        <v>1.3159000000000001</v>
      </c>
      <c r="C1271" s="98">
        <v>2.7709000000000001</v>
      </c>
      <c r="D1271" s="173">
        <f>IF(C1271&lt;MAX($C$3:C1271),C1271/MAX($C$3:C1271)-1,0)</f>
        <v>-0.20531719628312495</v>
      </c>
      <c r="E1271" s="105"/>
      <c r="F1271" s="105"/>
      <c r="G1271" s="98"/>
    </row>
    <row r="1272" spans="1:7" ht="15" thickBot="1">
      <c r="A1272" s="97">
        <v>40799</v>
      </c>
      <c r="B1272" s="98">
        <v>1.3028999999999999</v>
      </c>
      <c r="C1272" s="98">
        <v>2.7578999999999998</v>
      </c>
      <c r="D1272" s="173">
        <f>IF(C1272&lt;MAX($C$3:C1272),C1272/MAX($C$3:C1272)-1,0)</f>
        <v>-0.20904554319146507</v>
      </c>
      <c r="E1272" s="105"/>
      <c r="F1272" s="105"/>
      <c r="G1272" s="98"/>
    </row>
    <row r="1273" spans="1:7" ht="15" thickBot="1">
      <c r="A1273" s="97">
        <v>40800</v>
      </c>
      <c r="B1273" s="98">
        <v>1.3072999999999999</v>
      </c>
      <c r="C1273" s="98">
        <v>2.7623000000000002</v>
      </c>
      <c r="D1273" s="173">
        <f>IF(C1273&lt;MAX($C$3:C1273),C1273/MAX($C$3:C1273)-1,0)</f>
        <v>-0.20778364116094983</v>
      </c>
      <c r="E1273" s="105"/>
      <c r="F1273" s="105"/>
      <c r="G1273" s="98"/>
    </row>
    <row r="1274" spans="1:7" ht="15" thickBot="1">
      <c r="A1274" s="97">
        <v>40801</v>
      </c>
      <c r="B1274" s="98">
        <v>1.3097000000000001</v>
      </c>
      <c r="C1274" s="98">
        <v>2.7646999999999999</v>
      </c>
      <c r="D1274" s="173">
        <f>IF(C1274&lt;MAX($C$3:C1274),C1274/MAX($C$3:C1274)-1,0)</f>
        <v>-0.20709533096248711</v>
      </c>
      <c r="E1274" s="105"/>
      <c r="F1274" s="105"/>
      <c r="G1274" s="98"/>
    </row>
    <row r="1275" spans="1:7" ht="15" thickBot="1">
      <c r="A1275" s="97">
        <v>40802</v>
      </c>
      <c r="B1275" s="98">
        <v>1.3084</v>
      </c>
      <c r="C1275" s="98">
        <v>2.7633999999999999</v>
      </c>
      <c r="D1275" s="173">
        <f>IF(C1275&lt;MAX($C$3:C1275),C1275/MAX($C$3:C1275)-1,0)</f>
        <v>-0.20746816565332116</v>
      </c>
      <c r="E1275" s="105"/>
      <c r="F1275" s="105"/>
      <c r="G1275" s="98"/>
    </row>
    <row r="1276" spans="1:7" ht="15" thickBot="1">
      <c r="A1276" s="97">
        <v>40805</v>
      </c>
      <c r="B1276" s="98">
        <v>1.2866</v>
      </c>
      <c r="C1276" s="98">
        <v>2.7416</v>
      </c>
      <c r="D1276" s="173">
        <f>IF(C1276&lt;MAX($C$3:C1276),C1276/MAX($C$3:C1276)-1,0)</f>
        <v>-0.21372031662269131</v>
      </c>
      <c r="E1276" s="105"/>
      <c r="F1276" s="105"/>
      <c r="G1276" s="98"/>
    </row>
    <row r="1277" spans="1:7" ht="15" thickBot="1">
      <c r="A1277" s="97">
        <v>40806</v>
      </c>
      <c r="B1277" s="98">
        <v>1.2837000000000001</v>
      </c>
      <c r="C1277" s="98">
        <v>2.7387000000000001</v>
      </c>
      <c r="D1277" s="173">
        <f>IF(C1277&lt;MAX($C$3:C1277),C1277/MAX($C$3:C1277)-1,0)</f>
        <v>-0.21455202477916713</v>
      </c>
      <c r="E1277" s="105"/>
      <c r="F1277" s="105"/>
      <c r="G1277" s="98"/>
    </row>
    <row r="1278" spans="1:7" ht="15" thickBot="1">
      <c r="A1278" s="97">
        <v>40807</v>
      </c>
      <c r="B1278" s="98">
        <v>1.3079000000000001</v>
      </c>
      <c r="C1278" s="98">
        <v>2.7629000000000001</v>
      </c>
      <c r="D1278" s="173">
        <f>IF(C1278&lt;MAX($C$3:C1278),C1278/MAX($C$3:C1278)-1,0)</f>
        <v>-0.20761156361133415</v>
      </c>
      <c r="E1278" s="105"/>
      <c r="F1278" s="105"/>
      <c r="G1278" s="98"/>
    </row>
    <row r="1279" spans="1:7" ht="15" thickBot="1">
      <c r="A1279" s="97">
        <v>40808</v>
      </c>
      <c r="B1279" s="98">
        <v>1.2773000000000001</v>
      </c>
      <c r="C1279" s="98">
        <v>2.7323</v>
      </c>
      <c r="D1279" s="173">
        <f>IF(C1279&lt;MAX($C$3:C1279),C1279/MAX($C$3:C1279)-1,0)</f>
        <v>-0.21638751864173456</v>
      </c>
      <c r="E1279" s="105"/>
      <c r="F1279" s="105"/>
      <c r="G1279" s="98"/>
    </row>
    <row r="1280" spans="1:7" ht="15" thickBot="1">
      <c r="A1280" s="97">
        <v>40809</v>
      </c>
      <c r="B1280" s="98">
        <v>1.2667999999999999</v>
      </c>
      <c r="C1280" s="98">
        <v>2.7218</v>
      </c>
      <c r="D1280" s="173">
        <f>IF(C1280&lt;MAX($C$3:C1280),C1280/MAX($C$3:C1280)-1,0)</f>
        <v>-0.21939887576000916</v>
      </c>
      <c r="E1280" s="105"/>
      <c r="F1280" s="105"/>
      <c r="G1280" s="98"/>
    </row>
    <row r="1281" spans="1:7" ht="15" thickBot="1">
      <c r="A1281" s="97">
        <v>40812</v>
      </c>
      <c r="B1281" s="98">
        <v>1.2448999999999999</v>
      </c>
      <c r="C1281" s="98">
        <v>2.6999</v>
      </c>
      <c r="D1281" s="173">
        <f>IF(C1281&lt;MAX($C$3:C1281),C1281/MAX($C$3:C1281)-1,0)</f>
        <v>-0.225679706320982</v>
      </c>
      <c r="E1281" s="105"/>
      <c r="F1281" s="105"/>
      <c r="G1281" s="102"/>
    </row>
    <row r="1282" spans="1:7" ht="15" thickBot="1">
      <c r="A1282" s="101">
        <v>40813</v>
      </c>
      <c r="B1282" s="98">
        <v>1.25</v>
      </c>
      <c r="C1282" s="98">
        <v>2.7050000000000001</v>
      </c>
      <c r="D1282" s="173">
        <f>IF(C1282&lt;MAX($C$3:C1282),C1282/MAX($C$3:C1282)-1,0)</f>
        <v>-0.22421704714924862</v>
      </c>
      <c r="E1282" s="99"/>
      <c r="F1282" s="99"/>
      <c r="G1282" s="98"/>
    </row>
    <row r="1283" spans="1:7" ht="15" thickBot="1">
      <c r="A1283" s="97">
        <v>40814</v>
      </c>
      <c r="B1283" s="98">
        <v>1.2416</v>
      </c>
      <c r="C1283" s="98">
        <v>2.6966000000000001</v>
      </c>
      <c r="D1283" s="173">
        <f>IF(C1283&lt;MAX($C$3:C1283),C1283/MAX($C$3:C1283)-1,0)</f>
        <v>-0.22662613284386834</v>
      </c>
      <c r="E1283" s="105"/>
      <c r="F1283" s="105"/>
      <c r="G1283" s="98"/>
    </row>
    <row r="1284" spans="1:7" ht="15" thickBot="1">
      <c r="A1284" s="97">
        <v>40815</v>
      </c>
      <c r="B1284" s="98">
        <v>1.2294</v>
      </c>
      <c r="C1284" s="98">
        <v>2.6844000000000001</v>
      </c>
      <c r="D1284" s="173">
        <f>IF(C1284&lt;MAX($C$3:C1284),C1284/MAX($C$3:C1284)-1,0)</f>
        <v>-0.23012504301938741</v>
      </c>
      <c r="E1284" s="105"/>
      <c r="F1284" s="105"/>
      <c r="G1284" s="98"/>
    </row>
    <row r="1285" spans="1:7" ht="15" thickBot="1">
      <c r="A1285" s="97">
        <v>40816</v>
      </c>
      <c r="B1285" s="98">
        <v>1.2304999999999999</v>
      </c>
      <c r="C1285" s="98">
        <v>2.6855000000000002</v>
      </c>
      <c r="D1285" s="173">
        <f>IF(C1285&lt;MAX($C$3:C1285),C1285/MAX($C$3:C1285)-1,0)</f>
        <v>-0.22980956751175863</v>
      </c>
      <c r="E1285" s="105"/>
      <c r="F1285" s="105"/>
      <c r="G1285" s="98"/>
    </row>
    <row r="1286" spans="1:7" ht="15" thickBot="1">
      <c r="A1286" s="97">
        <v>40826</v>
      </c>
      <c r="B1286" s="98">
        <v>1.2168000000000001</v>
      </c>
      <c r="C1286" s="98">
        <v>2.6718000000000002</v>
      </c>
      <c r="D1286" s="173">
        <f>IF(C1286&lt;MAX($C$3:C1286),C1286/MAX($C$3:C1286)-1,0)</f>
        <v>-0.23373867156131689</v>
      </c>
      <c r="E1286" s="105"/>
      <c r="F1286" s="105"/>
      <c r="G1286" s="98"/>
    </row>
    <row r="1287" spans="1:7" ht="15" thickBot="1">
      <c r="A1287" s="97">
        <v>40827</v>
      </c>
      <c r="B1287" s="98">
        <v>1.2029000000000001</v>
      </c>
      <c r="C1287" s="98">
        <v>2.6579000000000002</v>
      </c>
      <c r="D1287" s="173">
        <f>IF(C1287&lt;MAX($C$3:C1287),C1287/MAX($C$3:C1287)-1,0)</f>
        <v>-0.23772513479408053</v>
      </c>
      <c r="E1287" s="105"/>
      <c r="F1287" s="105"/>
      <c r="G1287" s="98"/>
    </row>
    <row r="1288" spans="1:7" ht="15" thickBot="1">
      <c r="A1288" s="97">
        <v>40828</v>
      </c>
      <c r="B1288" s="98">
        <v>1.2326999999999999</v>
      </c>
      <c r="C1288" s="98">
        <v>2.6877</v>
      </c>
      <c r="D1288" s="173">
        <f>IF(C1288&lt;MAX($C$3:C1288),C1288/MAX($C$3:C1288)-1,0)</f>
        <v>-0.22917861649650118</v>
      </c>
      <c r="E1288" s="105"/>
      <c r="F1288" s="105"/>
      <c r="G1288" s="98"/>
    </row>
    <row r="1289" spans="1:7" ht="15" thickBot="1">
      <c r="A1289" s="97">
        <v>40829</v>
      </c>
      <c r="B1289" s="98">
        <v>1.2445999999999999</v>
      </c>
      <c r="C1289" s="98">
        <v>2.6996000000000002</v>
      </c>
      <c r="D1289" s="173">
        <f>IF(C1289&lt;MAX($C$3:C1289),C1289/MAX($C$3:C1289)-1,0)</f>
        <v>-0.22576574509578984</v>
      </c>
      <c r="E1289" s="105"/>
      <c r="F1289" s="105"/>
      <c r="G1289" s="98"/>
    </row>
    <row r="1290" spans="1:7" ht="15" thickBot="1">
      <c r="A1290" s="97">
        <v>40830</v>
      </c>
      <c r="B1290" s="98">
        <v>1.2405999999999999</v>
      </c>
      <c r="C1290" s="98">
        <v>2.6956000000000002</v>
      </c>
      <c r="D1290" s="173">
        <f>IF(C1290&lt;MAX($C$3:C1290),C1290/MAX($C$3:C1290)-1,0)</f>
        <v>-0.22691292875989444</v>
      </c>
      <c r="E1290" s="105"/>
      <c r="F1290" s="105"/>
      <c r="G1290" s="98"/>
    </row>
    <row r="1291" spans="1:7" ht="15" thickBot="1">
      <c r="A1291" s="97">
        <v>40833</v>
      </c>
      <c r="B1291" s="98">
        <v>1.2496</v>
      </c>
      <c r="C1291" s="98">
        <v>2.7046000000000001</v>
      </c>
      <c r="D1291" s="173">
        <f>IF(C1291&lt;MAX($C$3:C1291),C1291/MAX($C$3:C1291)-1,0)</f>
        <v>-0.22433176551565903</v>
      </c>
      <c r="E1291" s="105"/>
      <c r="F1291" s="105"/>
      <c r="G1291" s="98"/>
    </row>
    <row r="1292" spans="1:7" ht="15" thickBot="1">
      <c r="A1292" s="97">
        <v>40834</v>
      </c>
      <c r="B1292" s="98">
        <v>1.2269000000000001</v>
      </c>
      <c r="C1292" s="98">
        <v>2.6819000000000002</v>
      </c>
      <c r="D1292" s="173">
        <f>IF(C1292&lt;MAX($C$3:C1292),C1292/MAX($C$3:C1292)-1,0)</f>
        <v>-0.23084203280945281</v>
      </c>
      <c r="E1292" s="105"/>
      <c r="F1292" s="105"/>
      <c r="G1292" s="98"/>
    </row>
    <row r="1293" spans="1:7" ht="15" thickBot="1">
      <c r="A1293" s="97">
        <v>40835</v>
      </c>
      <c r="B1293" s="98">
        <v>1.2221</v>
      </c>
      <c r="C1293" s="98">
        <v>2.6770999999999998</v>
      </c>
      <c r="D1293" s="173">
        <f>IF(C1293&lt;MAX($C$3:C1293),C1293/MAX($C$3:C1293)-1,0)</f>
        <v>-0.23221865320637847</v>
      </c>
      <c r="E1293" s="105"/>
      <c r="F1293" s="105"/>
      <c r="G1293" s="98"/>
    </row>
    <row r="1294" spans="1:7" ht="15" thickBot="1">
      <c r="A1294" s="97">
        <v>40836</v>
      </c>
      <c r="B1294" s="98">
        <v>1.1930000000000001</v>
      </c>
      <c r="C1294" s="98">
        <v>2.6480000000000001</v>
      </c>
      <c r="D1294" s="173">
        <f>IF(C1294&lt;MAX($C$3:C1294),C1294/MAX($C$3:C1294)-1,0)</f>
        <v>-0.24056441436273945</v>
      </c>
      <c r="E1294" s="105"/>
      <c r="F1294" s="105"/>
      <c r="G1294" s="98"/>
    </row>
    <row r="1295" spans="1:7" ht="15" thickBot="1">
      <c r="A1295" s="97">
        <v>40837</v>
      </c>
      <c r="B1295" s="98">
        <v>1.1829000000000001</v>
      </c>
      <c r="C1295" s="98">
        <v>2.6379000000000001</v>
      </c>
      <c r="D1295" s="173">
        <f>IF(C1295&lt;MAX($C$3:C1295),C1295/MAX($C$3:C1295)-1,0)</f>
        <v>-0.24346105311460364</v>
      </c>
      <c r="E1295" s="105"/>
      <c r="F1295" s="105"/>
      <c r="G1295" s="98"/>
    </row>
    <row r="1296" spans="1:7" ht="15" thickBot="1">
      <c r="A1296" s="97">
        <v>40840</v>
      </c>
      <c r="B1296" s="98">
        <v>1.2043999999999999</v>
      </c>
      <c r="C1296" s="98">
        <v>2.6594000000000002</v>
      </c>
      <c r="D1296" s="173">
        <f>IF(C1296&lt;MAX($C$3:C1296),C1296/MAX($C$3:C1296)-1,0)</f>
        <v>-0.23729494092004122</v>
      </c>
      <c r="E1296" s="105"/>
      <c r="F1296" s="105"/>
      <c r="G1296" s="98"/>
    </row>
    <row r="1297" spans="1:7" ht="15" thickBot="1">
      <c r="A1297" s="97">
        <v>40841</v>
      </c>
      <c r="B1297" s="98">
        <v>1.2286999999999999</v>
      </c>
      <c r="C1297" s="98">
        <v>2.6837</v>
      </c>
      <c r="D1297" s="173">
        <f>IF(C1297&lt;MAX($C$3:C1297),C1297/MAX($C$3:C1297)-1,0)</f>
        <v>-0.23032580016060578</v>
      </c>
      <c r="E1297" s="105"/>
      <c r="F1297" s="105"/>
      <c r="G1297" s="98"/>
    </row>
    <row r="1298" spans="1:7" ht="15" thickBot="1">
      <c r="A1298" s="97">
        <v>40842</v>
      </c>
      <c r="B1298" s="98">
        <v>1.2479</v>
      </c>
      <c r="C1298" s="98">
        <v>2.7029000000000001</v>
      </c>
      <c r="D1298" s="173">
        <f>IF(C1298&lt;MAX($C$3:C1298),C1298/MAX($C$3:C1298)-1,0)</f>
        <v>-0.22481931857290349</v>
      </c>
      <c r="E1298" s="105"/>
      <c r="F1298" s="105"/>
      <c r="G1298" s="98"/>
    </row>
    <row r="1299" spans="1:7" ht="15" thickBot="1">
      <c r="A1299" s="97">
        <v>40843</v>
      </c>
      <c r="B1299" s="98">
        <v>1.2452000000000001</v>
      </c>
      <c r="C1299" s="98">
        <v>2.7002000000000002</v>
      </c>
      <c r="D1299" s="173">
        <f>IF(C1299&lt;MAX($C$3:C1299),C1299/MAX($C$3:C1299)-1,0)</f>
        <v>-0.22559366754617416</v>
      </c>
      <c r="E1299" s="105"/>
      <c r="F1299" s="105"/>
      <c r="G1299" s="98"/>
    </row>
    <row r="1300" spans="1:7" ht="15" thickBot="1">
      <c r="A1300" s="97">
        <v>40844</v>
      </c>
      <c r="B1300" s="98">
        <v>1.266</v>
      </c>
      <c r="C1300" s="98">
        <v>2.7210000000000001</v>
      </c>
      <c r="D1300" s="173">
        <f>IF(C1300&lt;MAX($C$3:C1300),C1300/MAX($C$3:C1300)-1,0)</f>
        <v>-0.2196283124928301</v>
      </c>
      <c r="E1300" s="105"/>
      <c r="F1300" s="105"/>
      <c r="G1300" s="98"/>
    </row>
    <row r="1301" spans="1:7" ht="15" thickBot="1">
      <c r="A1301" s="97">
        <v>40847</v>
      </c>
      <c r="B1301" s="98">
        <v>1.2685999999999999</v>
      </c>
      <c r="C1301" s="98">
        <v>2.7235999999999998</v>
      </c>
      <c r="D1301" s="173">
        <f>IF(C1301&lt;MAX($C$3:C1301),C1301/MAX($C$3:C1301)-1,0)</f>
        <v>-0.21888264311116223</v>
      </c>
      <c r="E1301" s="105"/>
      <c r="F1301" s="105"/>
      <c r="G1301" s="102"/>
    </row>
    <row r="1302" spans="1:7" ht="15" thickBot="1">
      <c r="A1302" s="101">
        <v>40848</v>
      </c>
      <c r="B1302" s="98">
        <v>1.2675000000000001</v>
      </c>
      <c r="C1302" s="98">
        <v>2.7225000000000001</v>
      </c>
      <c r="D1302" s="173">
        <f>IF(C1302&lt;MAX($C$3:C1302),C1302/MAX($C$3:C1302)-1,0)</f>
        <v>-0.2191981186187909</v>
      </c>
      <c r="E1302" s="99"/>
      <c r="F1302" s="99"/>
      <c r="G1302" s="98"/>
    </row>
    <row r="1303" spans="1:7" ht="15" thickBot="1">
      <c r="A1303" s="97">
        <v>40849</v>
      </c>
      <c r="B1303" s="98">
        <v>1.2901</v>
      </c>
      <c r="C1303" s="98">
        <v>2.7450999999999999</v>
      </c>
      <c r="D1303" s="173">
        <f>IF(C1303&lt;MAX($C$3:C1303),C1303/MAX($C$3:C1303)-1,0)</f>
        <v>-0.21271653091659981</v>
      </c>
      <c r="E1303" s="105"/>
      <c r="F1303" s="105"/>
      <c r="G1303" s="98"/>
    </row>
    <row r="1304" spans="1:7" ht="15" thickBot="1">
      <c r="A1304" s="97">
        <v>40850</v>
      </c>
      <c r="B1304" s="98">
        <v>1.2901</v>
      </c>
      <c r="C1304" s="98">
        <v>2.7450999999999999</v>
      </c>
      <c r="D1304" s="173">
        <f>IF(C1304&lt;MAX($C$3:C1304),C1304/MAX($C$3:C1304)-1,0)</f>
        <v>-0.21271653091659981</v>
      </c>
      <c r="E1304" s="105"/>
      <c r="F1304" s="105"/>
      <c r="G1304" s="98"/>
    </row>
    <row r="1305" spans="1:7" ht="15" thickBot="1">
      <c r="A1305" s="97">
        <v>40851</v>
      </c>
      <c r="B1305" s="98">
        <v>1.2925</v>
      </c>
      <c r="C1305" s="98">
        <v>2.7475000000000001</v>
      </c>
      <c r="D1305" s="173">
        <f>IF(C1305&lt;MAX($C$3:C1305),C1305/MAX($C$3:C1305)-1,0)</f>
        <v>-0.21202822071813698</v>
      </c>
      <c r="E1305" s="105"/>
      <c r="F1305" s="105"/>
      <c r="G1305" s="98"/>
    </row>
    <row r="1306" spans="1:7" ht="15" thickBot="1">
      <c r="A1306" s="97">
        <v>40854</v>
      </c>
      <c r="B1306" s="98">
        <v>1.2855000000000001</v>
      </c>
      <c r="C1306" s="98">
        <v>2.7404999999999999</v>
      </c>
      <c r="D1306" s="173">
        <f>IF(C1306&lt;MAX($C$3:C1306),C1306/MAX($C$3:C1306)-1,0)</f>
        <v>-0.21403579213032009</v>
      </c>
      <c r="E1306" s="105"/>
      <c r="F1306" s="105"/>
      <c r="G1306" s="98"/>
    </row>
    <row r="1307" spans="1:7" ht="15" thickBot="1">
      <c r="A1307" s="97">
        <v>40855</v>
      </c>
      <c r="B1307" s="98">
        <v>1.2783</v>
      </c>
      <c r="C1307" s="98">
        <v>2.7332999999999998</v>
      </c>
      <c r="D1307" s="173">
        <f>IF(C1307&lt;MAX($C$3:C1307),C1307/MAX($C$3:C1307)-1,0)</f>
        <v>-0.21610072272570846</v>
      </c>
      <c r="E1307" s="105"/>
      <c r="F1307" s="105"/>
      <c r="G1307" s="98"/>
    </row>
    <row r="1308" spans="1:7" ht="15" thickBot="1">
      <c r="A1308" s="97">
        <v>40856</v>
      </c>
      <c r="B1308" s="98">
        <v>1.2870999999999999</v>
      </c>
      <c r="C1308" s="98">
        <v>2.7421000000000002</v>
      </c>
      <c r="D1308" s="173">
        <f>IF(C1308&lt;MAX($C$3:C1308),C1308/MAX($C$3:C1308)-1,0)</f>
        <v>-0.21357691866467821</v>
      </c>
      <c r="E1308" s="105"/>
      <c r="F1308" s="105"/>
      <c r="G1308" s="98"/>
    </row>
    <row r="1309" spans="1:7" ht="15" thickBot="1">
      <c r="A1309" s="97">
        <v>40857</v>
      </c>
      <c r="B1309" s="98">
        <v>1.2771999999999999</v>
      </c>
      <c r="C1309" s="98">
        <v>2.7322000000000002</v>
      </c>
      <c r="D1309" s="173">
        <f>IF(C1309&lt;MAX($C$3:C1309),C1309/MAX($C$3:C1309)-1,0)</f>
        <v>-0.21641619823333713</v>
      </c>
      <c r="E1309" s="105"/>
      <c r="F1309" s="105"/>
      <c r="G1309" s="98"/>
    </row>
    <row r="1310" spans="1:7" ht="15" thickBot="1">
      <c r="A1310" s="97">
        <v>40858</v>
      </c>
      <c r="B1310" s="98">
        <v>1.2755000000000001</v>
      </c>
      <c r="C1310" s="98">
        <v>2.7305000000000001</v>
      </c>
      <c r="D1310" s="173">
        <f>IF(C1310&lt;MAX($C$3:C1310),C1310/MAX($C$3:C1310)-1,0)</f>
        <v>-0.21690375129058159</v>
      </c>
      <c r="E1310" s="105"/>
      <c r="F1310" s="105"/>
      <c r="G1310" s="98"/>
    </row>
    <row r="1311" spans="1:7" ht="15" thickBot="1">
      <c r="A1311" s="97">
        <v>40861</v>
      </c>
      <c r="B1311" s="98">
        <v>1.2964</v>
      </c>
      <c r="C1311" s="98">
        <v>2.7513999999999998</v>
      </c>
      <c r="D1311" s="173">
        <f>IF(C1311&lt;MAX($C$3:C1311),C1311/MAX($C$3:C1311)-1,0)</f>
        <v>-0.21090971664563507</v>
      </c>
      <c r="E1311" s="105"/>
      <c r="F1311" s="105"/>
      <c r="G1311" s="98"/>
    </row>
    <row r="1312" spans="1:7" ht="15" thickBot="1">
      <c r="A1312" s="97">
        <v>40862</v>
      </c>
      <c r="B1312" s="98">
        <v>1.2951999999999999</v>
      </c>
      <c r="C1312" s="98">
        <v>2.7502</v>
      </c>
      <c r="D1312" s="173">
        <f>IF(C1312&lt;MAX($C$3:C1312),C1312/MAX($C$3:C1312)-1,0)</f>
        <v>-0.21125387174486643</v>
      </c>
      <c r="E1312" s="105"/>
      <c r="F1312" s="105"/>
      <c r="G1312" s="98"/>
    </row>
    <row r="1313" spans="1:7" ht="15" thickBot="1">
      <c r="A1313" s="97">
        <v>40863</v>
      </c>
      <c r="B1313" s="98">
        <v>1.2736000000000001</v>
      </c>
      <c r="C1313" s="98">
        <v>2.7286000000000001</v>
      </c>
      <c r="D1313" s="173">
        <f>IF(C1313&lt;MAX($C$3:C1313),C1313/MAX($C$3:C1313)-1,0)</f>
        <v>-0.21744866353103132</v>
      </c>
      <c r="E1313" s="105"/>
      <c r="F1313" s="105"/>
      <c r="G1313" s="98"/>
    </row>
    <row r="1314" spans="1:7" ht="15" thickBot="1">
      <c r="A1314" s="97">
        <v>40864</v>
      </c>
      <c r="B1314" s="98">
        <v>1.2726</v>
      </c>
      <c r="C1314" s="98">
        <v>2.7275999999999998</v>
      </c>
      <c r="D1314" s="173">
        <f>IF(C1314&lt;MAX($C$3:C1314),C1314/MAX($C$3:C1314)-1,0)</f>
        <v>-0.21773545944705752</v>
      </c>
      <c r="E1314" s="105"/>
      <c r="F1314" s="105"/>
      <c r="G1314" s="98"/>
    </row>
    <row r="1315" spans="1:7" ht="15" thickBot="1">
      <c r="A1315" s="97">
        <v>40865</v>
      </c>
      <c r="B1315" s="98">
        <v>1.2497</v>
      </c>
      <c r="C1315" s="98">
        <v>2.7046999999999999</v>
      </c>
      <c r="D1315" s="173">
        <f>IF(C1315&lt;MAX($C$3:C1315),C1315/MAX($C$3:C1315)-1,0)</f>
        <v>-0.22430308592405646</v>
      </c>
      <c r="E1315" s="105"/>
      <c r="F1315" s="105"/>
      <c r="G1315" s="98"/>
    </row>
    <row r="1316" spans="1:7" ht="15" thickBot="1">
      <c r="A1316" s="97">
        <v>40868</v>
      </c>
      <c r="B1316" s="98">
        <v>1.2507999999999999</v>
      </c>
      <c r="C1316" s="98">
        <v>2.7058</v>
      </c>
      <c r="D1316" s="173">
        <f>IF(C1316&lt;MAX($C$3:C1316),C1316/MAX($C$3:C1316)-1,0)</f>
        <v>-0.22398761041642767</v>
      </c>
      <c r="E1316" s="105"/>
      <c r="F1316" s="105"/>
      <c r="G1316" s="98"/>
    </row>
    <row r="1317" spans="1:7" ht="15" thickBot="1">
      <c r="A1317" s="97">
        <v>40869</v>
      </c>
      <c r="B1317" s="98">
        <v>1.2553000000000001</v>
      </c>
      <c r="C1317" s="98">
        <v>2.7103000000000002</v>
      </c>
      <c r="D1317" s="173">
        <f>IF(C1317&lt;MAX($C$3:C1317),C1317/MAX($C$3:C1317)-1,0)</f>
        <v>-0.22269702879430997</v>
      </c>
      <c r="E1317" s="105"/>
      <c r="F1317" s="105"/>
      <c r="G1317" s="98"/>
    </row>
    <row r="1318" spans="1:7" ht="15" thickBot="1">
      <c r="A1318" s="97">
        <v>40870</v>
      </c>
      <c r="B1318" s="98">
        <v>1.2548999999999999</v>
      </c>
      <c r="C1318" s="98">
        <v>2.7099000000000002</v>
      </c>
      <c r="D1318" s="173">
        <f>IF(C1318&lt;MAX($C$3:C1318),C1318/MAX($C$3:C1318)-1,0)</f>
        <v>-0.22281174716072039</v>
      </c>
      <c r="E1318" s="105"/>
      <c r="F1318" s="105"/>
      <c r="G1318" s="98"/>
    </row>
    <row r="1319" spans="1:7" ht="15" thickBot="1">
      <c r="A1319" s="97">
        <v>40871</v>
      </c>
      <c r="B1319" s="98">
        <v>1.2613000000000001</v>
      </c>
      <c r="C1319" s="98">
        <v>2.7162999999999999</v>
      </c>
      <c r="D1319" s="173">
        <f>IF(C1319&lt;MAX($C$3:C1319),C1319/MAX($C$3:C1319)-1,0)</f>
        <v>-0.22097625329815307</v>
      </c>
      <c r="E1319" s="105"/>
      <c r="F1319" s="105"/>
      <c r="G1319" s="98"/>
    </row>
    <row r="1320" spans="1:7" ht="15" thickBot="1">
      <c r="A1320" s="97">
        <v>40872</v>
      </c>
      <c r="B1320" s="98">
        <v>1.2575000000000001</v>
      </c>
      <c r="C1320" s="98">
        <v>2.7124999999999999</v>
      </c>
      <c r="D1320" s="173">
        <f>IF(C1320&lt;MAX($C$3:C1320),C1320/MAX($C$3:C1320)-1,0)</f>
        <v>-0.22206607777905252</v>
      </c>
      <c r="E1320" s="105"/>
      <c r="F1320" s="105"/>
      <c r="G1320" s="98"/>
    </row>
    <row r="1321" spans="1:7" ht="15" thickBot="1">
      <c r="A1321" s="97">
        <v>40875</v>
      </c>
      <c r="B1321" s="98">
        <v>1.2634000000000001</v>
      </c>
      <c r="C1321" s="98">
        <v>2.7183999999999999</v>
      </c>
      <c r="D1321" s="173">
        <f>IF(C1321&lt;MAX($C$3:C1321),C1321/MAX($C$3:C1321)-1,0)</f>
        <v>-0.22037398187449819</v>
      </c>
      <c r="E1321" s="105"/>
      <c r="F1321" s="105"/>
      <c r="G1321" s="102"/>
    </row>
    <row r="1322" spans="1:7" ht="15" thickBot="1">
      <c r="A1322" s="101">
        <v>40876</v>
      </c>
      <c r="B1322" s="98">
        <v>1.2717000000000001</v>
      </c>
      <c r="C1322" s="98">
        <v>2.7267000000000001</v>
      </c>
      <c r="D1322" s="173">
        <f>IF(C1322&lt;MAX($C$3:C1322),C1322/MAX($C$3:C1322)-1,0)</f>
        <v>-0.21799357577148104</v>
      </c>
      <c r="E1322" s="99"/>
      <c r="F1322" s="99"/>
      <c r="G1322" s="98"/>
    </row>
    <row r="1323" spans="1:7" ht="15" thickBot="1">
      <c r="A1323" s="97">
        <v>40877</v>
      </c>
      <c r="B1323" s="98">
        <v>1.2513000000000001</v>
      </c>
      <c r="C1323" s="98">
        <v>2.7063000000000001</v>
      </c>
      <c r="D1323" s="173">
        <f>IF(C1323&lt;MAX($C$3:C1323),C1323/MAX($C$3:C1323)-1,0)</f>
        <v>-0.22384421245841457</v>
      </c>
      <c r="E1323" s="105"/>
      <c r="F1323" s="105"/>
      <c r="G1323" s="98"/>
    </row>
    <row r="1324" spans="1:7" ht="15" thickBot="1">
      <c r="A1324" s="97">
        <v>40878</v>
      </c>
      <c r="B1324" s="98">
        <v>1.2706999999999999</v>
      </c>
      <c r="C1324" s="98">
        <v>2.7256999999999998</v>
      </c>
      <c r="D1324" s="173">
        <f>IF(C1324&lt;MAX($C$3:C1324),C1324/MAX($C$3:C1324)-1,0)</f>
        <v>-0.21828037168750725</v>
      </c>
      <c r="E1324" s="105"/>
      <c r="F1324" s="105"/>
      <c r="G1324" s="98"/>
    </row>
    <row r="1325" spans="1:7" ht="15" thickBot="1">
      <c r="A1325" s="97">
        <v>40879</v>
      </c>
      <c r="B1325" s="98">
        <v>1.2605999999999999</v>
      </c>
      <c r="C1325" s="98">
        <v>2.7155999999999998</v>
      </c>
      <c r="D1325" s="173">
        <f>IF(C1325&lt;MAX($C$3:C1325),C1325/MAX($C$3:C1325)-1,0)</f>
        <v>-0.22117701043937144</v>
      </c>
      <c r="E1325" s="105"/>
      <c r="F1325" s="105"/>
      <c r="G1325" s="98"/>
    </row>
    <row r="1326" spans="1:7" ht="15" thickBot="1">
      <c r="A1326" s="97">
        <v>40882</v>
      </c>
      <c r="B1326" s="98">
        <v>1.2384999999999999</v>
      </c>
      <c r="C1326" s="98">
        <v>2.6934999999999998</v>
      </c>
      <c r="D1326" s="173">
        <f>IF(C1326&lt;MAX($C$3:C1326),C1326/MAX($C$3:C1326)-1,0)</f>
        <v>-0.22751520018354943</v>
      </c>
      <c r="E1326" s="105"/>
      <c r="F1326" s="105"/>
      <c r="G1326" s="98"/>
    </row>
    <row r="1327" spans="1:7" ht="15" thickBot="1">
      <c r="A1327" s="97">
        <v>40883</v>
      </c>
      <c r="B1327" s="98">
        <v>1.2347999999999999</v>
      </c>
      <c r="C1327" s="98">
        <v>2.6898</v>
      </c>
      <c r="D1327" s="173">
        <f>IF(C1327&lt;MAX($C$3:C1327),C1327/MAX($C$3:C1327)-1,0)</f>
        <v>-0.22857634507284619</v>
      </c>
      <c r="E1327" s="105"/>
      <c r="F1327" s="105"/>
      <c r="G1327" s="98"/>
    </row>
    <row r="1328" spans="1:7" ht="15" thickBot="1">
      <c r="A1328" s="97">
        <v>40884</v>
      </c>
      <c r="B1328" s="98">
        <v>1.2408999999999999</v>
      </c>
      <c r="C1328" s="98">
        <v>2.6959</v>
      </c>
      <c r="D1328" s="173">
        <f>IF(C1328&lt;MAX($C$3:C1328),C1328/MAX($C$3:C1328)-1,0)</f>
        <v>-0.2268268899850866</v>
      </c>
      <c r="E1328" s="105"/>
      <c r="F1328" s="105"/>
      <c r="G1328" s="98"/>
    </row>
    <row r="1329" spans="1:7" ht="15" thickBot="1">
      <c r="A1329" s="97">
        <v>40885</v>
      </c>
      <c r="B1329" s="98">
        <v>1.2432000000000001</v>
      </c>
      <c r="C1329" s="98">
        <v>2.6981999999999999</v>
      </c>
      <c r="D1329" s="173">
        <f>IF(C1329&lt;MAX($C$3:C1329),C1329/MAX($C$3:C1329)-1,0)</f>
        <v>-0.22616725937822646</v>
      </c>
      <c r="E1329" s="105"/>
      <c r="F1329" s="105"/>
      <c r="G1329" s="98"/>
    </row>
    <row r="1330" spans="1:7" ht="15" thickBot="1">
      <c r="A1330" s="97">
        <v>40886</v>
      </c>
      <c r="B1330" s="98">
        <v>1.2363999999999999</v>
      </c>
      <c r="C1330" s="98">
        <v>2.6913999999999998</v>
      </c>
      <c r="D1330" s="173">
        <f>IF(C1330&lt;MAX($C$3:C1330),C1330/MAX($C$3:C1330)-1,0)</f>
        <v>-0.22811747160720441</v>
      </c>
      <c r="E1330" s="105"/>
      <c r="F1330" s="105"/>
      <c r="G1330" s="98"/>
    </row>
    <row r="1331" spans="1:7" ht="15" thickBot="1">
      <c r="A1331" s="97">
        <v>40889</v>
      </c>
      <c r="B1331" s="98">
        <v>1.2241</v>
      </c>
      <c r="C1331" s="98">
        <v>2.6791</v>
      </c>
      <c r="D1331" s="173">
        <f>IF(C1331&lt;MAX($C$3:C1331),C1331/MAX($C$3:C1331)-1,0)</f>
        <v>-0.23164506137432606</v>
      </c>
      <c r="E1331" s="105"/>
      <c r="F1331" s="105"/>
      <c r="G1331" s="98"/>
    </row>
    <row r="1332" spans="1:7" ht="15" thickBot="1">
      <c r="A1332" s="97">
        <v>40890</v>
      </c>
      <c r="B1332" s="98">
        <v>1.2012</v>
      </c>
      <c r="C1332" s="98">
        <v>2.6562000000000001</v>
      </c>
      <c r="D1332" s="173">
        <f>IF(C1332&lt;MAX($C$3:C1332),C1332/MAX($C$3:C1332)-1,0)</f>
        <v>-0.23821268785132499</v>
      </c>
      <c r="E1332" s="105"/>
      <c r="F1332" s="105"/>
      <c r="G1332" s="98"/>
    </row>
    <row r="1333" spans="1:7" ht="15" thickBot="1">
      <c r="A1333" s="97">
        <v>40891</v>
      </c>
      <c r="B1333" s="98">
        <v>1.1894</v>
      </c>
      <c r="C1333" s="98">
        <v>2.6444000000000001</v>
      </c>
      <c r="D1333" s="173">
        <f>IF(C1333&lt;MAX($C$3:C1333),C1333/MAX($C$3:C1333)-1,0)</f>
        <v>-0.24159687966043364</v>
      </c>
      <c r="E1333" s="105"/>
      <c r="F1333" s="105"/>
      <c r="G1333" s="98"/>
    </row>
    <row r="1334" spans="1:7" ht="15" thickBot="1">
      <c r="A1334" s="97">
        <v>40892</v>
      </c>
      <c r="B1334" s="98">
        <v>1.1765000000000001</v>
      </c>
      <c r="C1334" s="98">
        <v>2.6315</v>
      </c>
      <c r="D1334" s="173">
        <f>IF(C1334&lt;MAX($C$3:C1334),C1334/MAX($C$3:C1334)-1,0)</f>
        <v>-0.24529654697717107</v>
      </c>
      <c r="E1334" s="105"/>
      <c r="F1334" s="105"/>
      <c r="G1334" s="98"/>
    </row>
    <row r="1335" spans="1:7" ht="15" thickBot="1">
      <c r="A1335" s="97">
        <v>40893</v>
      </c>
      <c r="B1335" s="98">
        <v>1.2045999999999999</v>
      </c>
      <c r="C1335" s="98">
        <v>2.6596000000000002</v>
      </c>
      <c r="D1335" s="173">
        <f>IF(C1335&lt;MAX($C$3:C1335),C1335/MAX($C$3:C1335)-1,0)</f>
        <v>-0.23723758173683607</v>
      </c>
      <c r="E1335" s="105"/>
      <c r="F1335" s="105"/>
      <c r="G1335" s="98"/>
    </row>
    <row r="1336" spans="1:7" ht="15" thickBot="1">
      <c r="A1336" s="97">
        <v>40896</v>
      </c>
      <c r="B1336" s="98">
        <v>1.2048000000000001</v>
      </c>
      <c r="C1336" s="98">
        <v>2.6598000000000002</v>
      </c>
      <c r="D1336" s="173">
        <f>IF(C1336&lt;MAX($C$3:C1336),C1336/MAX($C$3:C1336)-1,0)</f>
        <v>-0.2371802225536308</v>
      </c>
      <c r="E1336" s="105"/>
      <c r="F1336" s="105"/>
      <c r="G1336" s="98"/>
    </row>
    <row r="1337" spans="1:7" ht="15" thickBot="1">
      <c r="A1337" s="97">
        <v>40897</v>
      </c>
      <c r="B1337" s="98">
        <v>1.2025999999999999</v>
      </c>
      <c r="C1337" s="98">
        <v>2.6576</v>
      </c>
      <c r="D1337" s="173">
        <f>IF(C1337&lt;MAX($C$3:C1337),C1337/MAX($C$3:C1337)-1,0)</f>
        <v>-0.23781117356888837</v>
      </c>
      <c r="E1337" s="105"/>
      <c r="F1337" s="105"/>
      <c r="G1337" s="98"/>
    </row>
    <row r="1338" spans="1:7" ht="15" thickBot="1">
      <c r="A1338" s="97">
        <v>40898</v>
      </c>
      <c r="B1338" s="98">
        <v>1.1847000000000001</v>
      </c>
      <c r="C1338" s="98">
        <v>2.6396999999999999</v>
      </c>
      <c r="D1338" s="173">
        <f>IF(C1338&lt;MAX($C$3:C1338),C1338/MAX($C$3:C1338)-1,0)</f>
        <v>-0.24294482046575661</v>
      </c>
      <c r="E1338" s="105"/>
      <c r="F1338" s="105"/>
      <c r="G1338" s="98"/>
    </row>
    <row r="1339" spans="1:7" ht="15" thickBot="1">
      <c r="A1339" s="97">
        <v>40899</v>
      </c>
      <c r="B1339" s="98">
        <v>1.1861999999999999</v>
      </c>
      <c r="C1339" s="98">
        <v>2.6412</v>
      </c>
      <c r="D1339" s="173">
        <f>IF(C1339&lt;MAX($C$3:C1339),C1339/MAX($C$3:C1339)-1,0)</f>
        <v>-0.24251462659171741</v>
      </c>
      <c r="E1339" s="105"/>
      <c r="F1339" s="105"/>
      <c r="G1339" s="98"/>
    </row>
    <row r="1340" spans="1:7" ht="15" thickBot="1">
      <c r="A1340" s="97">
        <v>40900</v>
      </c>
      <c r="B1340" s="98">
        <v>1.1958</v>
      </c>
      <c r="C1340" s="98">
        <v>2.6507999999999998</v>
      </c>
      <c r="D1340" s="173">
        <f>IF(C1340&lt;MAX($C$3:C1340),C1340/MAX($C$3:C1340)-1,0)</f>
        <v>-0.23976138579786632</v>
      </c>
      <c r="E1340" s="105"/>
      <c r="F1340" s="105"/>
      <c r="G1340" s="98"/>
    </row>
    <row r="1341" spans="1:7" ht="15" thickBot="1">
      <c r="A1341" s="97">
        <v>40903</v>
      </c>
      <c r="B1341" s="98">
        <v>1.1828000000000001</v>
      </c>
      <c r="C1341" s="98">
        <v>2.6377999999999999</v>
      </c>
      <c r="D1341" s="173">
        <f>IF(C1341&lt;MAX($C$3:C1341),C1341/MAX($C$3:C1341)-1,0)</f>
        <v>-0.24348973270620633</v>
      </c>
      <c r="E1341" s="105"/>
      <c r="F1341" s="105"/>
      <c r="G1341" s="102"/>
    </row>
    <row r="1342" spans="1:7" ht="15" thickBot="1">
      <c r="A1342" s="101">
        <v>40904</v>
      </c>
      <c r="B1342" s="98">
        <v>1.1555</v>
      </c>
      <c r="C1342" s="98">
        <v>2.6105</v>
      </c>
      <c r="D1342" s="173">
        <f>IF(C1342&lt;MAX($C$3:C1342),C1342/MAX($C$3:C1342)-1,0)</f>
        <v>-0.25131926121372028</v>
      </c>
      <c r="E1342" s="99"/>
      <c r="F1342" s="99"/>
      <c r="G1342" s="98"/>
    </row>
    <row r="1343" spans="1:7" ht="15" thickBot="1">
      <c r="A1343" s="97">
        <v>40905</v>
      </c>
      <c r="B1343" s="98">
        <v>1.1497999999999999</v>
      </c>
      <c r="C1343" s="98">
        <v>2.6048</v>
      </c>
      <c r="D1343" s="173">
        <f>IF(C1343&lt;MAX($C$3:C1343),C1343/MAX($C$3:C1343)-1,0)</f>
        <v>-0.25295399793506945</v>
      </c>
      <c r="E1343" s="105"/>
      <c r="F1343" s="105"/>
      <c r="G1343" s="98"/>
    </row>
    <row r="1344" spans="1:7" ht="15" thickBot="1">
      <c r="A1344" s="97">
        <v>40906</v>
      </c>
      <c r="B1344" s="98">
        <v>1.1591</v>
      </c>
      <c r="C1344" s="98">
        <v>2.6141000000000001</v>
      </c>
      <c r="D1344" s="173">
        <f>IF(C1344&lt;MAX($C$3:C1344),C1344/MAX($C$3:C1344)-1,0)</f>
        <v>-0.25028679591602621</v>
      </c>
      <c r="E1344" s="105"/>
      <c r="F1344" s="105"/>
      <c r="G1344" s="98"/>
    </row>
    <row r="1345" spans="1:7" ht="15" thickBot="1">
      <c r="A1345" s="97">
        <v>40907</v>
      </c>
      <c r="B1345" s="98">
        <v>1.1777</v>
      </c>
      <c r="C1345" s="98">
        <v>2.6326999999999998</v>
      </c>
      <c r="D1345" s="173">
        <f>IF(C1345&lt;MAX($C$3:C1345),C1345/MAX($C$3:C1345)-1,0)</f>
        <v>-0.24495239187793971</v>
      </c>
      <c r="E1345" s="105"/>
      <c r="F1345" s="105"/>
      <c r="G1345" s="98"/>
    </row>
    <row r="1346" spans="1:7" ht="15" thickBot="1">
      <c r="A1346" s="97">
        <v>40908</v>
      </c>
      <c r="B1346" s="98">
        <v>1.1777</v>
      </c>
      <c r="C1346" s="98">
        <v>2.6326999999999998</v>
      </c>
      <c r="D1346" s="173">
        <f>IF(C1346&lt;MAX($C$3:C1346),C1346/MAX($C$3:C1346)-1,0)</f>
        <v>-0.24495239187793971</v>
      </c>
      <c r="E1346" s="105"/>
      <c r="F1346" s="105"/>
      <c r="G1346" s="98"/>
    </row>
    <row r="1347" spans="1:7" ht="15" thickBot="1">
      <c r="A1347" s="97">
        <v>40912</v>
      </c>
      <c r="B1347" s="98">
        <v>1.1485000000000001</v>
      </c>
      <c r="C1347" s="98">
        <v>2.6034999999999999</v>
      </c>
      <c r="D1347" s="173">
        <f>IF(C1347&lt;MAX($C$3:C1347),C1347/MAX($C$3:C1347)-1,0)</f>
        <v>-0.2533268326259035</v>
      </c>
      <c r="E1347" s="105"/>
      <c r="F1347" s="105"/>
      <c r="G1347" s="98"/>
    </row>
    <row r="1348" spans="1:7" ht="15" thickBot="1">
      <c r="A1348" s="97">
        <v>40913</v>
      </c>
      <c r="B1348" s="98">
        <v>1.1187</v>
      </c>
      <c r="C1348" s="98">
        <v>2.5737000000000001</v>
      </c>
      <c r="D1348" s="173">
        <f>IF(C1348&lt;MAX($C$3:C1348),C1348/MAX($C$3:C1348)-1,0)</f>
        <v>-0.26187335092348285</v>
      </c>
      <c r="E1348" s="105"/>
      <c r="F1348" s="105"/>
      <c r="G1348" s="98"/>
    </row>
    <row r="1349" spans="1:7" ht="15" thickBot="1">
      <c r="A1349" s="97">
        <v>40914</v>
      </c>
      <c r="B1349" s="98">
        <v>1.1205000000000001</v>
      </c>
      <c r="C1349" s="98">
        <v>2.5754999999999999</v>
      </c>
      <c r="D1349" s="173">
        <f>IF(C1349&lt;MAX($C$3:C1349),C1349/MAX($C$3:C1349)-1,0)</f>
        <v>-0.26135711827463581</v>
      </c>
      <c r="E1349" s="105"/>
      <c r="F1349" s="105"/>
      <c r="G1349" s="98"/>
    </row>
    <row r="1350" spans="1:7" ht="15" thickBot="1">
      <c r="A1350" s="97">
        <v>40917</v>
      </c>
      <c r="B1350" s="98">
        <v>1.1552</v>
      </c>
      <c r="C1350" s="98">
        <v>2.6101999999999999</v>
      </c>
      <c r="D1350" s="173">
        <f>IF(C1350&lt;MAX($C$3:C1350),C1350/MAX($C$3:C1350)-1,0)</f>
        <v>-0.25140529998852823</v>
      </c>
      <c r="E1350" s="105"/>
      <c r="F1350" s="105"/>
      <c r="G1350" s="98"/>
    </row>
    <row r="1351" spans="1:7" ht="15" thickBot="1">
      <c r="A1351" s="97">
        <v>40918</v>
      </c>
      <c r="B1351" s="98">
        <v>1.1874</v>
      </c>
      <c r="C1351" s="98">
        <v>2.6423999999999999</v>
      </c>
      <c r="D1351" s="173">
        <f>IF(C1351&lt;MAX($C$3:C1351),C1351/MAX($C$3:C1351)-1,0)</f>
        <v>-0.24217047149248605</v>
      </c>
      <c r="E1351" s="105"/>
      <c r="F1351" s="105"/>
      <c r="G1351" s="98"/>
    </row>
    <row r="1352" spans="1:7" ht="15" thickBot="1">
      <c r="A1352" s="97">
        <v>40919</v>
      </c>
      <c r="B1352" s="98">
        <v>1.1843999999999999</v>
      </c>
      <c r="C1352" s="98">
        <v>2.6394000000000002</v>
      </c>
      <c r="D1352" s="173">
        <f>IF(C1352&lt;MAX($C$3:C1352),C1352/MAX($C$3:C1352)-1,0)</f>
        <v>-0.24303085924056433</v>
      </c>
      <c r="E1352" s="105"/>
      <c r="F1352" s="105"/>
      <c r="G1352" s="98"/>
    </row>
    <row r="1353" spans="1:7" ht="15" thickBot="1">
      <c r="A1353" s="97">
        <v>40920</v>
      </c>
      <c r="B1353" s="98">
        <v>1.1746000000000001</v>
      </c>
      <c r="C1353" s="98">
        <v>2.6295999999999999</v>
      </c>
      <c r="D1353" s="173">
        <f>IF(C1353&lt;MAX($C$3:C1353),C1353/MAX($C$3:C1353)-1,0)</f>
        <v>-0.24584145921762079</v>
      </c>
      <c r="E1353" s="105"/>
      <c r="F1353" s="105"/>
      <c r="G1353" s="98"/>
    </row>
    <row r="1354" spans="1:7" ht="15" thickBot="1">
      <c r="A1354" s="97">
        <v>40921</v>
      </c>
      <c r="B1354" s="98">
        <v>1.1439999999999999</v>
      </c>
      <c r="C1354" s="98">
        <v>2.5990000000000002</v>
      </c>
      <c r="D1354" s="173">
        <f>IF(C1354&lt;MAX($C$3:C1354),C1354/MAX($C$3:C1354)-1,0)</f>
        <v>-0.25461741424802109</v>
      </c>
      <c r="E1354" s="105"/>
      <c r="F1354" s="105"/>
      <c r="G1354" s="98"/>
    </row>
    <row r="1355" spans="1:7" ht="15" thickBot="1">
      <c r="A1355" s="97">
        <v>40924</v>
      </c>
      <c r="B1355" s="98">
        <v>1.1064000000000001</v>
      </c>
      <c r="C1355" s="98">
        <v>2.5613999999999999</v>
      </c>
      <c r="D1355" s="173">
        <f>IF(C1355&lt;MAX($C$3:C1355),C1355/MAX($C$3:C1355)-1,0)</f>
        <v>-0.2654009406906046</v>
      </c>
      <c r="E1355" s="105"/>
      <c r="F1355" s="105"/>
      <c r="G1355" s="98"/>
    </row>
    <row r="1356" spans="1:7" ht="15" thickBot="1">
      <c r="A1356" s="97">
        <v>40925</v>
      </c>
      <c r="B1356" s="98">
        <v>1.1454</v>
      </c>
      <c r="C1356" s="98">
        <v>2.6004</v>
      </c>
      <c r="D1356" s="173">
        <f>IF(C1356&lt;MAX($C$3:C1356),C1356/MAX($C$3:C1356)-1,0)</f>
        <v>-0.25421589996558447</v>
      </c>
      <c r="E1356" s="105"/>
      <c r="F1356" s="105"/>
      <c r="G1356" s="98"/>
    </row>
    <row r="1357" spans="1:7" ht="15" thickBot="1">
      <c r="A1357" s="97">
        <v>40926</v>
      </c>
      <c r="B1357" s="98">
        <v>1.1112</v>
      </c>
      <c r="C1357" s="98">
        <v>2.5661999999999998</v>
      </c>
      <c r="D1357" s="173">
        <f>IF(C1357&lt;MAX($C$3:C1357),C1357/MAX($C$3:C1357)-1,0)</f>
        <v>-0.26402432029367906</v>
      </c>
      <c r="E1357" s="105"/>
      <c r="F1357" s="105"/>
      <c r="G1357" s="98"/>
    </row>
    <row r="1358" spans="1:7" ht="15" thickBot="1">
      <c r="A1358" s="97">
        <v>40927</v>
      </c>
      <c r="B1358" s="98">
        <v>1.1319999999999999</v>
      </c>
      <c r="C1358" s="98">
        <v>2.5870000000000002</v>
      </c>
      <c r="D1358" s="173">
        <f>IF(C1358&lt;MAX($C$3:C1358),C1358/MAX($C$3:C1358)-1,0)</f>
        <v>-0.258058965240335</v>
      </c>
      <c r="E1358" s="105"/>
      <c r="F1358" s="105"/>
      <c r="G1358" s="98"/>
    </row>
    <row r="1359" spans="1:7" ht="15" thickBot="1">
      <c r="A1359" s="97">
        <v>40928</v>
      </c>
      <c r="B1359" s="98">
        <v>1.1592</v>
      </c>
      <c r="C1359" s="98">
        <v>2.6141999999999999</v>
      </c>
      <c r="D1359" s="173">
        <f>IF(C1359&lt;MAX($C$3:C1359),C1359/MAX($C$3:C1359)-1,0)</f>
        <v>-0.25025811632442363</v>
      </c>
      <c r="E1359" s="105"/>
      <c r="F1359" s="105"/>
      <c r="G1359" s="98"/>
    </row>
    <row r="1360" spans="1:7" ht="15" thickBot="1">
      <c r="A1360" s="97">
        <v>40938</v>
      </c>
      <c r="B1360" s="98">
        <v>1.1397999999999999</v>
      </c>
      <c r="C1360" s="98">
        <v>2.5948000000000002</v>
      </c>
      <c r="D1360" s="173">
        <f>IF(C1360&lt;MAX($C$3:C1360),C1360/MAX($C$3:C1360)-1,0)</f>
        <v>-0.25582195709533095</v>
      </c>
      <c r="E1360" s="105"/>
      <c r="F1360" s="105"/>
      <c r="G1360" s="98"/>
    </row>
    <row r="1361" spans="1:7" ht="15" thickBot="1">
      <c r="A1361" s="97">
        <v>40939</v>
      </c>
      <c r="B1361" s="98">
        <v>1.1431</v>
      </c>
      <c r="C1361" s="98">
        <v>2.5981000000000001</v>
      </c>
      <c r="D1361" s="173">
        <f>IF(C1361&lt;MAX($C$3:C1361),C1361/MAX($C$3:C1361)-1,0)</f>
        <v>-0.25487553057244461</v>
      </c>
      <c r="E1361" s="105"/>
      <c r="F1361" s="105"/>
      <c r="G1361" s="102"/>
    </row>
    <row r="1362" spans="1:7" ht="15" thickBot="1">
      <c r="A1362" s="101">
        <v>40940</v>
      </c>
      <c r="B1362" s="98">
        <v>1.1351</v>
      </c>
      <c r="C1362" s="98">
        <v>2.5901000000000001</v>
      </c>
      <c r="D1362" s="173">
        <f>IF(C1362&lt;MAX($C$3:C1362),C1362/MAX($C$3:C1362)-1,0)</f>
        <v>-0.25716989790065392</v>
      </c>
      <c r="E1362" s="99"/>
      <c r="F1362" s="99"/>
      <c r="G1362" s="98"/>
    </row>
    <row r="1363" spans="1:7" ht="15" thickBot="1">
      <c r="A1363" s="97">
        <v>40941</v>
      </c>
      <c r="B1363" s="98">
        <v>1.1509</v>
      </c>
      <c r="C1363" s="98">
        <v>2.6059000000000001</v>
      </c>
      <c r="D1363" s="173">
        <f>IF(C1363&lt;MAX($C$3:C1363),C1363/MAX($C$3:C1363)-1,0)</f>
        <v>-0.25263852242744067</v>
      </c>
      <c r="E1363" s="105"/>
      <c r="F1363" s="105"/>
      <c r="G1363" s="98"/>
    </row>
    <row r="1364" spans="1:7" ht="15" thickBot="1">
      <c r="A1364" s="97">
        <v>40942</v>
      </c>
      <c r="B1364" s="98">
        <v>1.1637999999999999</v>
      </c>
      <c r="C1364" s="98">
        <v>2.6187999999999998</v>
      </c>
      <c r="D1364" s="173">
        <f>IF(C1364&lt;MAX($C$3:C1364),C1364/MAX($C$3:C1364)-1,0)</f>
        <v>-0.24893885511070335</v>
      </c>
      <c r="E1364" s="105"/>
      <c r="F1364" s="105"/>
      <c r="G1364" s="98"/>
    </row>
    <row r="1365" spans="1:7" ht="15" thickBot="1">
      <c r="A1365" s="97">
        <v>40945</v>
      </c>
      <c r="B1365" s="98">
        <v>1.1693</v>
      </c>
      <c r="C1365" s="98">
        <v>2.6242999999999999</v>
      </c>
      <c r="D1365" s="173">
        <f>IF(C1365&lt;MAX($C$3:C1365),C1365/MAX($C$3:C1365)-1,0)</f>
        <v>-0.24736147757255944</v>
      </c>
      <c r="E1365" s="105"/>
      <c r="F1365" s="105"/>
      <c r="G1365" s="98"/>
    </row>
    <row r="1366" spans="1:7" ht="15" thickBot="1">
      <c r="A1366" s="97">
        <v>40946</v>
      </c>
      <c r="B1366" s="98">
        <v>1.1539999999999999</v>
      </c>
      <c r="C1366" s="98">
        <v>2.609</v>
      </c>
      <c r="D1366" s="173">
        <f>IF(C1366&lt;MAX($C$3:C1366),C1366/MAX($C$3:C1366)-1,0)</f>
        <v>-0.25174945508775959</v>
      </c>
      <c r="E1366" s="105"/>
      <c r="F1366" s="105"/>
      <c r="G1366" s="98"/>
    </row>
    <row r="1367" spans="1:7" ht="15" thickBot="1">
      <c r="A1367" s="97">
        <v>40947</v>
      </c>
      <c r="B1367" s="98">
        <v>1.1778</v>
      </c>
      <c r="C1367" s="98">
        <v>2.6328</v>
      </c>
      <c r="D1367" s="173">
        <f>IF(C1367&lt;MAX($C$3:C1367),C1367/MAX($C$3:C1367)-1,0)</f>
        <v>-0.24492371228633703</v>
      </c>
      <c r="E1367" s="105"/>
      <c r="F1367" s="105"/>
      <c r="G1367" s="98"/>
    </row>
    <row r="1368" spans="1:7" ht="15" thickBot="1">
      <c r="A1368" s="97">
        <v>40948</v>
      </c>
      <c r="B1368" s="98">
        <v>1.1825000000000001</v>
      </c>
      <c r="C1368" s="98">
        <v>2.6375000000000002</v>
      </c>
      <c r="D1368" s="173">
        <f>IF(C1368&lt;MAX($C$3:C1368),C1368/MAX($C$3:C1368)-1,0)</f>
        <v>-0.24357577148101406</v>
      </c>
      <c r="E1368" s="105"/>
      <c r="F1368" s="105"/>
      <c r="G1368" s="98"/>
    </row>
    <row r="1369" spans="1:7" ht="15" thickBot="1">
      <c r="A1369" s="97">
        <v>40949</v>
      </c>
      <c r="B1369" s="98">
        <v>1.1882999999999999</v>
      </c>
      <c r="C1369" s="98">
        <v>2.6433</v>
      </c>
      <c r="D1369" s="173">
        <f>IF(C1369&lt;MAX($C$3:C1369),C1369/MAX($C$3:C1369)-1,0)</f>
        <v>-0.24191235516806242</v>
      </c>
      <c r="E1369" s="105"/>
      <c r="F1369" s="105"/>
      <c r="G1369" s="98"/>
    </row>
    <row r="1370" spans="1:7" ht="15" thickBot="1">
      <c r="A1370" s="97">
        <v>40952</v>
      </c>
      <c r="B1370" s="98">
        <v>1.1876</v>
      </c>
      <c r="C1370" s="98">
        <v>2.6425999999999998</v>
      </c>
      <c r="D1370" s="173">
        <f>IF(C1370&lt;MAX($C$3:C1370),C1370/MAX($C$3:C1370)-1,0)</f>
        <v>-0.24211311230928079</v>
      </c>
      <c r="E1370" s="105"/>
      <c r="F1370" s="105"/>
      <c r="G1370" s="98"/>
    </row>
    <row r="1371" spans="1:7" ht="15" thickBot="1">
      <c r="A1371" s="97">
        <v>40953</v>
      </c>
      <c r="B1371" s="98">
        <v>1.1862999999999999</v>
      </c>
      <c r="C1371" s="98">
        <v>2.6413000000000002</v>
      </c>
      <c r="D1371" s="173">
        <f>IF(C1371&lt;MAX($C$3:C1371),C1371/MAX($C$3:C1371)-1,0)</f>
        <v>-0.24248594700011472</v>
      </c>
      <c r="E1371" s="105"/>
      <c r="F1371" s="105"/>
      <c r="G1371" s="98"/>
    </row>
    <row r="1372" spans="1:7" ht="15" thickBot="1">
      <c r="A1372" s="97">
        <v>40954</v>
      </c>
      <c r="B1372" s="98">
        <v>1.1951000000000001</v>
      </c>
      <c r="C1372" s="98">
        <v>2.6501000000000001</v>
      </c>
      <c r="D1372" s="173">
        <f>IF(C1372&lt;MAX($C$3:C1372),C1372/MAX($C$3:C1372)-1,0)</f>
        <v>-0.23996214293908458</v>
      </c>
      <c r="E1372" s="105"/>
      <c r="F1372" s="105"/>
      <c r="G1372" s="98"/>
    </row>
    <row r="1373" spans="1:7" ht="15" thickBot="1">
      <c r="A1373" s="97">
        <v>40955</v>
      </c>
      <c r="B1373" s="98">
        <v>1.1894</v>
      </c>
      <c r="C1373" s="98">
        <v>2.6444000000000001</v>
      </c>
      <c r="D1373" s="173">
        <f>IF(C1373&lt;MAX($C$3:C1373),C1373/MAX($C$3:C1373)-1,0)</f>
        <v>-0.24159687966043364</v>
      </c>
      <c r="E1373" s="105"/>
      <c r="F1373" s="105"/>
      <c r="G1373" s="98"/>
    </row>
    <row r="1374" spans="1:7" ht="15" thickBot="1">
      <c r="A1374" s="97">
        <v>40956</v>
      </c>
      <c r="B1374" s="98">
        <v>1.1889000000000001</v>
      </c>
      <c r="C1374" s="98">
        <v>2.6438999999999999</v>
      </c>
      <c r="D1374" s="173">
        <f>IF(C1374&lt;MAX($C$3:C1374),C1374/MAX($C$3:C1374)-1,0)</f>
        <v>-0.24174027761844674</v>
      </c>
      <c r="E1374" s="105"/>
      <c r="F1374" s="105"/>
      <c r="G1374" s="98"/>
    </row>
    <row r="1375" spans="1:7" ht="15" thickBot="1">
      <c r="A1375" s="97">
        <v>40959</v>
      </c>
      <c r="B1375" s="98">
        <v>1.1936</v>
      </c>
      <c r="C1375" s="98">
        <v>2.6486000000000001</v>
      </c>
      <c r="D1375" s="173">
        <f>IF(C1375&lt;MAX($C$3:C1375),C1375/MAX($C$3:C1375)-1,0)</f>
        <v>-0.24039233681312377</v>
      </c>
      <c r="E1375" s="105"/>
      <c r="F1375" s="105"/>
      <c r="G1375" s="98"/>
    </row>
    <row r="1376" spans="1:7" ht="15" thickBot="1">
      <c r="A1376" s="97">
        <v>40960</v>
      </c>
      <c r="B1376" s="98">
        <v>1.2070000000000001</v>
      </c>
      <c r="C1376" s="98">
        <v>2.6619999999999999</v>
      </c>
      <c r="D1376" s="173">
        <f>IF(C1376&lt;MAX($C$3:C1376),C1376/MAX($C$3:C1376)-1,0)</f>
        <v>-0.23654927153837335</v>
      </c>
      <c r="E1376" s="105"/>
      <c r="F1376" s="105"/>
      <c r="G1376" s="98"/>
    </row>
    <row r="1377" spans="1:7" ht="15" thickBot="1">
      <c r="A1377" s="97">
        <v>40961</v>
      </c>
      <c r="B1377" s="98">
        <v>1.2242999999999999</v>
      </c>
      <c r="C1377" s="98">
        <v>2.6793</v>
      </c>
      <c r="D1377" s="173">
        <f>IF(C1377&lt;MAX($C$3:C1377),C1377/MAX($C$3:C1377)-1,0)</f>
        <v>-0.23158770219112079</v>
      </c>
      <c r="E1377" s="105"/>
      <c r="F1377" s="105"/>
      <c r="G1377" s="98"/>
    </row>
    <row r="1378" spans="1:7" ht="15" thickBot="1">
      <c r="A1378" s="97">
        <v>40962</v>
      </c>
      <c r="B1378" s="98">
        <v>1.2259</v>
      </c>
      <c r="C1378" s="98">
        <v>2.6808999999999998</v>
      </c>
      <c r="D1378" s="173">
        <f>IF(C1378&lt;MAX($C$3:C1378),C1378/MAX($C$3:C1378)-1,0)</f>
        <v>-0.23112882872547902</v>
      </c>
      <c r="E1378" s="105"/>
      <c r="F1378" s="105"/>
      <c r="G1378" s="98"/>
    </row>
    <row r="1379" spans="1:7" ht="15" thickBot="1">
      <c r="A1379" s="97">
        <v>40963</v>
      </c>
      <c r="B1379" s="98">
        <v>1.2450000000000001</v>
      </c>
      <c r="C1379" s="98">
        <v>2.7</v>
      </c>
      <c r="D1379" s="173">
        <f>IF(C1379&lt;MAX($C$3:C1379),C1379/MAX($C$3:C1379)-1,0)</f>
        <v>-0.22565102672937931</v>
      </c>
      <c r="E1379" s="105"/>
      <c r="F1379" s="105"/>
      <c r="G1379" s="98"/>
    </row>
    <row r="1380" spans="1:7" ht="15" thickBot="1">
      <c r="A1380" s="97">
        <v>40966</v>
      </c>
      <c r="B1380" s="98">
        <v>1.2467999999999999</v>
      </c>
      <c r="C1380" s="98">
        <v>2.7018</v>
      </c>
      <c r="D1380" s="173">
        <f>IF(C1380&lt;MAX($C$3:C1380),C1380/MAX($C$3:C1380)-1,0)</f>
        <v>-0.22513479408053227</v>
      </c>
      <c r="E1380" s="105"/>
      <c r="F1380" s="105"/>
      <c r="G1380" s="98"/>
    </row>
    <row r="1381" spans="1:7" ht="15" thickBot="1">
      <c r="A1381" s="97">
        <v>40967</v>
      </c>
      <c r="B1381" s="98">
        <v>1.2421</v>
      </c>
      <c r="C1381" s="98">
        <v>2.6970999999999998</v>
      </c>
      <c r="D1381" s="173">
        <f>IF(C1381&lt;MAX($C$3:C1381),C1381/MAX($C$3:C1381)-1,0)</f>
        <v>-0.22648273488585535</v>
      </c>
      <c r="E1381" s="105"/>
      <c r="F1381" s="105"/>
      <c r="G1381" s="102"/>
    </row>
    <row r="1382" spans="1:7" ht="15" thickBot="1">
      <c r="A1382" s="101">
        <v>40968</v>
      </c>
      <c r="B1382" s="98">
        <v>1.2282</v>
      </c>
      <c r="C1382" s="98">
        <v>2.6831999999999998</v>
      </c>
      <c r="D1382" s="173">
        <f>IF(C1382&lt;MAX($C$3:C1382),C1382/MAX($C$3:C1382)-1,0)</f>
        <v>-0.23046919811861888</v>
      </c>
      <c r="E1382" s="99"/>
      <c r="F1382" s="99"/>
      <c r="G1382" s="98"/>
    </row>
    <row r="1383" spans="1:7" ht="15" thickBot="1">
      <c r="A1383" s="97">
        <v>40969</v>
      </c>
      <c r="B1383" s="98">
        <v>1.2282999999999999</v>
      </c>
      <c r="C1383" s="98">
        <v>2.6833</v>
      </c>
      <c r="D1383" s="173">
        <f>IF(C1383&lt;MAX($C$3:C1383),C1383/MAX($C$3:C1383)-1,0)</f>
        <v>-0.23044051852701619</v>
      </c>
      <c r="E1383" s="105"/>
      <c r="F1383" s="105"/>
      <c r="G1383" s="98"/>
    </row>
    <row r="1384" spans="1:7" ht="15" thickBot="1">
      <c r="A1384" s="97">
        <v>40970</v>
      </c>
      <c r="B1384" s="98">
        <v>1.2507999999999999</v>
      </c>
      <c r="C1384" s="98">
        <v>2.7058</v>
      </c>
      <c r="D1384" s="173">
        <f>IF(C1384&lt;MAX($C$3:C1384),C1384/MAX($C$3:C1384)-1,0)</f>
        <v>-0.22398761041642767</v>
      </c>
      <c r="E1384" s="105"/>
      <c r="F1384" s="105"/>
      <c r="G1384" s="98"/>
    </row>
    <row r="1385" spans="1:7" ht="15" thickBot="1">
      <c r="A1385" s="97">
        <v>40973</v>
      </c>
      <c r="B1385" s="98">
        <v>1.2404999999999999</v>
      </c>
      <c r="C1385" s="98">
        <v>2.6955</v>
      </c>
      <c r="D1385" s="173">
        <f>IF(C1385&lt;MAX($C$3:C1385),C1385/MAX($C$3:C1385)-1,0)</f>
        <v>-0.22694160835149713</v>
      </c>
      <c r="E1385" s="105"/>
      <c r="F1385" s="105"/>
      <c r="G1385" s="98"/>
    </row>
    <row r="1386" spans="1:7" ht="15" thickBot="1">
      <c r="A1386" s="97">
        <v>40974</v>
      </c>
      <c r="B1386" s="98">
        <v>1.2327999999999999</v>
      </c>
      <c r="C1386" s="98">
        <v>2.6878000000000002</v>
      </c>
      <c r="D1386" s="173">
        <f>IF(C1386&lt;MAX($C$3:C1386),C1386/MAX($C$3:C1386)-1,0)</f>
        <v>-0.22914993690489849</v>
      </c>
      <c r="E1386" s="105"/>
      <c r="F1386" s="105"/>
      <c r="G1386" s="98"/>
    </row>
    <row r="1387" spans="1:7" ht="15" thickBot="1">
      <c r="A1387" s="97">
        <v>40975</v>
      </c>
      <c r="B1387" s="98">
        <v>1.2270000000000001</v>
      </c>
      <c r="C1387" s="98">
        <v>2.6819999999999999</v>
      </c>
      <c r="D1387" s="173">
        <f>IF(C1387&lt;MAX($C$3:C1387),C1387/MAX($C$3:C1387)-1,0)</f>
        <v>-0.23081335321785024</v>
      </c>
      <c r="E1387" s="105"/>
      <c r="F1387" s="105"/>
      <c r="G1387" s="98"/>
    </row>
    <row r="1388" spans="1:7" ht="15" thickBot="1">
      <c r="A1388" s="97">
        <v>40976</v>
      </c>
      <c r="B1388" s="98">
        <v>1.2405999999999999</v>
      </c>
      <c r="C1388" s="98">
        <v>2.6956000000000002</v>
      </c>
      <c r="D1388" s="173">
        <f>IF(C1388&lt;MAX($C$3:C1388),C1388/MAX($C$3:C1388)-1,0)</f>
        <v>-0.22691292875989444</v>
      </c>
      <c r="E1388" s="105"/>
      <c r="F1388" s="105"/>
      <c r="G1388" s="98"/>
    </row>
    <row r="1389" spans="1:7" ht="15" thickBot="1">
      <c r="A1389" s="97">
        <v>40977</v>
      </c>
      <c r="B1389" s="98">
        <v>1.2526999999999999</v>
      </c>
      <c r="C1389" s="98">
        <v>2.7077</v>
      </c>
      <c r="D1389" s="173">
        <f>IF(C1389&lt;MAX($C$3:C1389),C1389/MAX($C$3:C1389)-1,0)</f>
        <v>-0.22344269817597795</v>
      </c>
      <c r="E1389" s="105"/>
      <c r="F1389" s="105"/>
      <c r="G1389" s="98"/>
    </row>
    <row r="1390" spans="1:7" ht="15" thickBot="1">
      <c r="A1390" s="97">
        <v>40980</v>
      </c>
      <c r="B1390" s="98">
        <v>1.2502</v>
      </c>
      <c r="C1390" s="98">
        <v>2.7052</v>
      </c>
      <c r="D1390" s="173">
        <f>IF(C1390&lt;MAX($C$3:C1390),C1390/MAX($C$3:C1390)-1,0)</f>
        <v>-0.22415968796604335</v>
      </c>
      <c r="E1390" s="105"/>
      <c r="F1390" s="105"/>
      <c r="G1390" s="98"/>
    </row>
    <row r="1391" spans="1:7" ht="15" thickBot="1">
      <c r="A1391" s="97">
        <v>40981</v>
      </c>
      <c r="B1391" s="98">
        <v>1.2609999999999999</v>
      </c>
      <c r="C1391" s="98">
        <v>2.7160000000000002</v>
      </c>
      <c r="D1391" s="173">
        <f>IF(C1391&lt;MAX($C$3:C1391),C1391/MAX($C$3:C1391)-1,0)</f>
        <v>-0.2210622920729608</v>
      </c>
      <c r="E1391" s="105"/>
      <c r="F1391" s="105"/>
      <c r="G1391" s="98"/>
    </row>
    <row r="1392" spans="1:7" ht="15" thickBot="1">
      <c r="A1392" s="97">
        <v>40982</v>
      </c>
      <c r="B1392" s="98">
        <v>1.2306999999999999</v>
      </c>
      <c r="C1392" s="98">
        <v>2.6857000000000002</v>
      </c>
      <c r="D1392" s="173">
        <f>IF(C1392&lt;MAX($C$3:C1392),C1392/MAX($C$3:C1392)-1,0)</f>
        <v>-0.22975220832855336</v>
      </c>
      <c r="E1392" s="105"/>
      <c r="F1392" s="105"/>
      <c r="G1392" s="98"/>
    </row>
    <row r="1393" spans="1:7" ht="15" thickBot="1">
      <c r="A1393" s="97">
        <v>40983</v>
      </c>
      <c r="B1393" s="98">
        <v>1.2323999999999999</v>
      </c>
      <c r="C1393" s="98">
        <v>2.6873999999999998</v>
      </c>
      <c r="D1393" s="173">
        <f>IF(C1393&lt;MAX($C$3:C1393),C1393/MAX($C$3:C1393)-1,0)</f>
        <v>-0.22926465527130901</v>
      </c>
      <c r="E1393" s="105"/>
      <c r="F1393" s="105"/>
      <c r="G1393" s="98"/>
    </row>
    <row r="1394" spans="1:7" ht="15" thickBot="1">
      <c r="A1394" s="97">
        <v>40984</v>
      </c>
      <c r="B1394" s="98">
        <v>1.2488999999999999</v>
      </c>
      <c r="C1394" s="98">
        <v>2.7039</v>
      </c>
      <c r="D1394" s="173">
        <f>IF(C1394&lt;MAX($C$3:C1394),C1394/MAX($C$3:C1394)-1,0)</f>
        <v>-0.2245325226568774</v>
      </c>
      <c r="E1394" s="105"/>
      <c r="F1394" s="105"/>
      <c r="G1394" s="98"/>
    </row>
    <row r="1395" spans="1:7" ht="15" thickBot="1">
      <c r="A1395" s="97">
        <v>40987</v>
      </c>
      <c r="B1395" s="98">
        <v>1.2476</v>
      </c>
      <c r="C1395" s="98">
        <v>2.7025999999999999</v>
      </c>
      <c r="D1395" s="173">
        <f>IF(C1395&lt;MAX($C$3:C1395),C1395/MAX($C$3:C1395)-1,0)</f>
        <v>-0.22490535734771144</v>
      </c>
      <c r="E1395" s="105"/>
      <c r="F1395" s="105"/>
      <c r="G1395" s="98"/>
    </row>
    <row r="1396" spans="1:7" ht="15" thickBot="1">
      <c r="A1396" s="97">
        <v>40988</v>
      </c>
      <c r="B1396" s="98">
        <v>1.2358</v>
      </c>
      <c r="C1396" s="98">
        <v>2.6907999999999999</v>
      </c>
      <c r="D1396" s="173">
        <f>IF(C1396&lt;MAX($C$3:C1396),C1396/MAX($C$3:C1396)-1,0)</f>
        <v>-0.22828954915682009</v>
      </c>
      <c r="E1396" s="105"/>
      <c r="F1396" s="105"/>
      <c r="G1396" s="98"/>
    </row>
    <row r="1397" spans="1:7" ht="15" thickBot="1">
      <c r="A1397" s="97">
        <v>40989</v>
      </c>
      <c r="B1397" s="98">
        <v>1.2264999999999999</v>
      </c>
      <c r="C1397" s="98">
        <v>2.6815000000000002</v>
      </c>
      <c r="D1397" s="173">
        <f>IF(C1397&lt;MAX($C$3:C1397),C1397/MAX($C$3:C1397)-1,0)</f>
        <v>-0.23095675117586323</v>
      </c>
      <c r="E1397" s="105"/>
      <c r="F1397" s="105"/>
      <c r="G1397" s="98"/>
    </row>
    <row r="1398" spans="1:7" ht="15" thickBot="1">
      <c r="A1398" s="97">
        <v>40990</v>
      </c>
      <c r="B1398" s="98">
        <v>1.2301</v>
      </c>
      <c r="C1398" s="98">
        <v>2.6850999999999998</v>
      </c>
      <c r="D1398" s="173">
        <f>IF(C1398&lt;MAX($C$3:C1398),C1398/MAX($C$3:C1398)-1,0)</f>
        <v>-0.22992428587816915</v>
      </c>
      <c r="E1398" s="105"/>
      <c r="F1398" s="105"/>
      <c r="G1398" s="98"/>
    </row>
    <row r="1399" spans="1:7" ht="15" thickBot="1">
      <c r="A1399" s="97">
        <v>40991</v>
      </c>
      <c r="B1399" s="98">
        <v>1.2198</v>
      </c>
      <c r="C1399" s="98">
        <v>2.6747999999999998</v>
      </c>
      <c r="D1399" s="173">
        <f>IF(C1399&lt;MAX($C$3:C1399),C1399/MAX($C$3:C1399)-1,0)</f>
        <v>-0.23287828381323861</v>
      </c>
      <c r="E1399" s="105"/>
      <c r="F1399" s="105"/>
      <c r="G1399" s="98"/>
    </row>
    <row r="1400" spans="1:7" ht="15" thickBot="1">
      <c r="A1400" s="97">
        <v>40994</v>
      </c>
      <c r="B1400" s="98">
        <v>1.2209000000000001</v>
      </c>
      <c r="C1400" s="98">
        <v>2.6758999999999999</v>
      </c>
      <c r="D1400" s="173">
        <f>IF(C1400&lt;MAX($C$3:C1400),C1400/MAX($C$3:C1400)-1,0)</f>
        <v>-0.23256280830560982</v>
      </c>
      <c r="E1400" s="105"/>
      <c r="F1400" s="105"/>
      <c r="G1400" s="98"/>
    </row>
    <row r="1401" spans="1:7" ht="15" thickBot="1">
      <c r="A1401" s="97">
        <v>40995</v>
      </c>
      <c r="B1401" s="98">
        <v>1.2110000000000001</v>
      </c>
      <c r="C1401" s="98">
        <v>2.6659999999999999</v>
      </c>
      <c r="D1401" s="173">
        <f>IF(C1401&lt;MAX($C$3:C1401),C1401/MAX($C$3:C1401)-1,0)</f>
        <v>-0.23540208787426875</v>
      </c>
      <c r="E1401" s="105"/>
      <c r="F1401" s="105"/>
      <c r="G1401" s="102"/>
    </row>
    <row r="1402" spans="1:7" ht="15" thickBot="1">
      <c r="A1402" s="101">
        <v>40996</v>
      </c>
      <c r="B1402" s="98">
        <v>1.1912</v>
      </c>
      <c r="C1402" s="98">
        <v>2.6461999999999999</v>
      </c>
      <c r="D1402" s="173">
        <f>IF(C1402&lt;MAX($C$3:C1402),C1402/MAX($C$3:C1402)-1,0)</f>
        <v>-0.2410806470115866</v>
      </c>
      <c r="E1402" s="99"/>
      <c r="F1402" s="99"/>
      <c r="G1402" s="98"/>
    </row>
    <row r="1403" spans="1:7" ht="15" thickBot="1">
      <c r="A1403" s="97">
        <v>40997</v>
      </c>
      <c r="B1403" s="98">
        <v>1.1993</v>
      </c>
      <c r="C1403" s="98">
        <v>2.6543000000000001</v>
      </c>
      <c r="D1403" s="173">
        <f>IF(C1403&lt;MAX($C$3:C1403),C1403/MAX($C$3:C1403)-1,0)</f>
        <v>-0.23875760009177471</v>
      </c>
      <c r="E1403" s="105"/>
      <c r="F1403" s="105"/>
      <c r="G1403" s="98"/>
    </row>
    <row r="1404" spans="1:7" ht="15" thickBot="1">
      <c r="A1404" s="97">
        <v>40998</v>
      </c>
      <c r="B1404" s="98">
        <v>1.2081999999999999</v>
      </c>
      <c r="C1404" s="98">
        <v>2.6631999999999998</v>
      </c>
      <c r="D1404" s="173">
        <f>IF(C1404&lt;MAX($C$3:C1404),C1404/MAX($C$3:C1404)-1,0)</f>
        <v>-0.23620511643914199</v>
      </c>
      <c r="E1404" s="105"/>
      <c r="F1404" s="105"/>
      <c r="G1404" s="98"/>
    </row>
    <row r="1405" spans="1:7" ht="15" thickBot="1">
      <c r="A1405" s="97">
        <v>40999</v>
      </c>
      <c r="B1405" s="98">
        <v>1.2081999999999999</v>
      </c>
      <c r="C1405" s="98">
        <v>2.6631999999999998</v>
      </c>
      <c r="D1405" s="173">
        <f>IF(C1405&lt;MAX($C$3:C1405),C1405/MAX($C$3:C1405)-1,0)</f>
        <v>-0.23620511643914199</v>
      </c>
      <c r="E1405" s="105"/>
      <c r="F1405" s="105"/>
      <c r="G1405" s="98"/>
    </row>
    <row r="1406" spans="1:7" ht="15" thickBot="1">
      <c r="A1406" s="97">
        <v>41004</v>
      </c>
      <c r="B1406" s="98">
        <v>1.2257</v>
      </c>
      <c r="C1406" s="98">
        <v>2.6806999999999999</v>
      </c>
      <c r="D1406" s="173">
        <f>IF(C1406&lt;MAX($C$3:C1406),C1406/MAX($C$3:C1406)-1,0)</f>
        <v>-0.23118618790868428</v>
      </c>
      <c r="E1406" s="105"/>
      <c r="F1406" s="105"/>
      <c r="G1406" s="98"/>
    </row>
    <row r="1407" spans="1:7" ht="15" thickBot="1">
      <c r="A1407" s="97">
        <v>41005</v>
      </c>
      <c r="B1407" s="98">
        <v>1.2294</v>
      </c>
      <c r="C1407" s="98">
        <v>2.6844000000000001</v>
      </c>
      <c r="D1407" s="173">
        <f>IF(C1407&lt;MAX($C$3:C1407),C1407/MAX($C$3:C1407)-1,0)</f>
        <v>-0.23012504301938741</v>
      </c>
      <c r="E1407" s="105"/>
      <c r="F1407" s="105"/>
      <c r="G1407" s="98"/>
    </row>
    <row r="1408" spans="1:7" ht="15" thickBot="1">
      <c r="A1408" s="97">
        <v>41008</v>
      </c>
      <c r="B1408" s="98">
        <v>1.2234</v>
      </c>
      <c r="C1408" s="98">
        <v>2.6783999999999999</v>
      </c>
      <c r="D1408" s="173">
        <f>IF(C1408&lt;MAX($C$3:C1408),C1408/MAX($C$3:C1408)-1,0)</f>
        <v>-0.23184581851554442</v>
      </c>
      <c r="E1408" s="105"/>
      <c r="F1408" s="105"/>
      <c r="G1408" s="98"/>
    </row>
    <row r="1409" spans="1:7" ht="15" thickBot="1">
      <c r="A1409" s="97">
        <v>41009</v>
      </c>
      <c r="B1409" s="98">
        <v>1.2324999999999999</v>
      </c>
      <c r="C1409" s="98">
        <v>2.6875</v>
      </c>
      <c r="D1409" s="173">
        <f>IF(C1409&lt;MAX($C$3:C1409),C1409/MAX($C$3:C1409)-1,0)</f>
        <v>-0.22923597567970633</v>
      </c>
      <c r="E1409" s="105"/>
      <c r="F1409" s="105"/>
      <c r="G1409" s="98"/>
    </row>
    <row r="1410" spans="1:7" ht="15" thickBot="1">
      <c r="A1410" s="97">
        <v>41010</v>
      </c>
      <c r="B1410" s="98">
        <v>1.2341</v>
      </c>
      <c r="C1410" s="98">
        <v>2.6890999999999998</v>
      </c>
      <c r="D1410" s="173">
        <f>IF(C1410&lt;MAX($C$3:C1410),C1410/MAX($C$3:C1410)-1,0)</f>
        <v>-0.22877710221406455</v>
      </c>
      <c r="E1410" s="105"/>
      <c r="F1410" s="105"/>
      <c r="G1410" s="98"/>
    </row>
    <row r="1411" spans="1:7" ht="15" thickBot="1">
      <c r="A1411" s="97">
        <v>41011</v>
      </c>
      <c r="B1411" s="98">
        <v>1.2446999999999999</v>
      </c>
      <c r="C1411" s="98">
        <v>2.6997</v>
      </c>
      <c r="D1411" s="173">
        <f>IF(C1411&lt;MAX($C$3:C1411),C1411/MAX($C$3:C1411)-1,0)</f>
        <v>-0.22573706550418726</v>
      </c>
      <c r="E1411" s="105"/>
      <c r="F1411" s="105"/>
      <c r="G1411" s="98"/>
    </row>
    <row r="1412" spans="1:7" ht="15" thickBot="1">
      <c r="A1412" s="97">
        <v>41012</v>
      </c>
      <c r="B1412" s="98">
        <v>1.2406999999999999</v>
      </c>
      <c r="C1412" s="98">
        <v>2.6957</v>
      </c>
      <c r="D1412" s="173">
        <f>IF(C1412&lt;MAX($C$3:C1412),C1412/MAX($C$3:C1412)-1,0)</f>
        <v>-0.22688424916829186</v>
      </c>
      <c r="E1412" s="105"/>
      <c r="F1412" s="105"/>
      <c r="G1412" s="98"/>
    </row>
    <row r="1413" spans="1:7" ht="15" thickBot="1">
      <c r="A1413" s="97">
        <v>41015</v>
      </c>
      <c r="B1413" s="98">
        <v>1.2392000000000001</v>
      </c>
      <c r="C1413" s="98">
        <v>2.6941999999999999</v>
      </c>
      <c r="D1413" s="173">
        <f>IF(C1413&lt;MAX($C$3:C1413),C1413/MAX($C$3:C1413)-1,0)</f>
        <v>-0.22731444304233117</v>
      </c>
      <c r="E1413" s="105"/>
      <c r="F1413" s="105"/>
      <c r="G1413" s="98"/>
    </row>
    <row r="1414" spans="1:7" ht="15" thickBot="1">
      <c r="A1414" s="97">
        <v>41016</v>
      </c>
      <c r="B1414" s="98">
        <v>1.2269000000000001</v>
      </c>
      <c r="C1414" s="98">
        <v>2.6819000000000002</v>
      </c>
      <c r="D1414" s="173">
        <f>IF(C1414&lt;MAX($C$3:C1414),C1414/MAX($C$3:C1414)-1,0)</f>
        <v>-0.23084203280945281</v>
      </c>
      <c r="E1414" s="105"/>
      <c r="F1414" s="105"/>
      <c r="G1414" s="98"/>
    </row>
    <row r="1415" spans="1:7" ht="15" thickBot="1">
      <c r="A1415" s="97">
        <v>41017</v>
      </c>
      <c r="B1415" s="98">
        <v>1.2470000000000001</v>
      </c>
      <c r="C1415" s="98">
        <v>2.702</v>
      </c>
      <c r="D1415" s="173">
        <f>IF(C1415&lt;MAX($C$3:C1415),C1415/MAX($C$3:C1415)-1,0)</f>
        <v>-0.22507743489732712</v>
      </c>
      <c r="E1415" s="105"/>
      <c r="F1415" s="105"/>
      <c r="G1415" s="98"/>
    </row>
    <row r="1416" spans="1:7" ht="15" thickBot="1">
      <c r="A1416" s="97">
        <v>41018</v>
      </c>
      <c r="B1416" s="98">
        <v>1.2415</v>
      </c>
      <c r="C1416" s="98">
        <v>2.6964999999999999</v>
      </c>
      <c r="D1416" s="173">
        <f>IF(C1416&lt;MAX($C$3:C1416),C1416/MAX($C$3:C1416)-1,0)</f>
        <v>-0.22665481243547092</v>
      </c>
      <c r="E1416" s="105"/>
      <c r="F1416" s="105"/>
      <c r="G1416" s="98"/>
    </row>
    <row r="1417" spans="1:7" ht="15" thickBot="1">
      <c r="A1417" s="97">
        <v>41019</v>
      </c>
      <c r="B1417" s="98">
        <v>1.2453000000000001</v>
      </c>
      <c r="C1417" s="98">
        <v>2.7002999999999999</v>
      </c>
      <c r="D1417" s="173">
        <f>IF(C1417&lt;MAX($C$3:C1417),C1417/MAX($C$3:C1417)-1,0)</f>
        <v>-0.22556498795457158</v>
      </c>
      <c r="E1417" s="105"/>
      <c r="F1417" s="105"/>
      <c r="G1417" s="98"/>
    </row>
    <row r="1418" spans="1:7" ht="15" thickBot="1">
      <c r="A1418" s="97">
        <v>41022</v>
      </c>
      <c r="B1418" s="98">
        <v>1.2304999999999999</v>
      </c>
      <c r="C1418" s="98">
        <v>2.6855000000000002</v>
      </c>
      <c r="D1418" s="173">
        <f>IF(C1418&lt;MAX($C$3:C1418),C1418/MAX($C$3:C1418)-1,0)</f>
        <v>-0.22980956751175863</v>
      </c>
      <c r="E1418" s="105"/>
      <c r="F1418" s="105"/>
      <c r="G1418" s="98"/>
    </row>
    <row r="1419" spans="1:7" ht="15" thickBot="1">
      <c r="A1419" s="97">
        <v>41023</v>
      </c>
      <c r="B1419" s="98">
        <v>1.2321</v>
      </c>
      <c r="C1419" s="98">
        <v>2.6871</v>
      </c>
      <c r="D1419" s="173">
        <f>IF(C1419&lt;MAX($C$3:C1419),C1419/MAX($C$3:C1419)-1,0)</f>
        <v>-0.22935069404611674</v>
      </c>
      <c r="E1419" s="105"/>
      <c r="F1419" s="105"/>
      <c r="G1419" s="98"/>
    </row>
    <row r="1420" spans="1:7" ht="15" thickBot="1">
      <c r="A1420" s="97">
        <v>41024</v>
      </c>
      <c r="B1420" s="98">
        <v>1.2483</v>
      </c>
      <c r="C1420" s="98">
        <v>2.7033</v>
      </c>
      <c r="D1420" s="173">
        <f>IF(C1420&lt;MAX($C$3:C1420),C1420/MAX($C$3:C1420)-1,0)</f>
        <v>-0.22470460020649308</v>
      </c>
      <c r="E1420" s="105"/>
      <c r="F1420" s="105"/>
      <c r="G1420" s="98"/>
    </row>
    <row r="1421" spans="1:7" ht="15" thickBot="1">
      <c r="A1421" s="97">
        <v>41025</v>
      </c>
      <c r="B1421" s="98">
        <v>1.2544</v>
      </c>
      <c r="C1421" s="98">
        <v>2.7094</v>
      </c>
      <c r="D1421" s="173">
        <f>IF(C1421&lt;MAX($C$3:C1421),C1421/MAX($C$3:C1421)-1,0)</f>
        <v>-0.22295514511873349</v>
      </c>
      <c r="E1421" s="105"/>
      <c r="F1421" s="105"/>
      <c r="G1421" s="102"/>
    </row>
    <row r="1422" spans="1:7" ht="15" thickBot="1">
      <c r="A1422" s="101">
        <v>41026</v>
      </c>
      <c r="B1422" s="98">
        <v>1.2555000000000001</v>
      </c>
      <c r="C1422" s="98">
        <v>2.7105000000000001</v>
      </c>
      <c r="D1422" s="173">
        <f>IF(C1422&lt;MAX($C$3:C1422),C1422/MAX($C$3:C1422)-1,0)</f>
        <v>-0.22263966961110471</v>
      </c>
      <c r="E1422" s="99"/>
      <c r="F1422" s="99"/>
      <c r="G1422" s="98"/>
    </row>
    <row r="1423" spans="1:7" ht="15" thickBot="1">
      <c r="A1423" s="97">
        <v>41031</v>
      </c>
      <c r="B1423" s="98">
        <v>1.2767999999999999</v>
      </c>
      <c r="C1423" s="98">
        <v>2.7317999999999998</v>
      </c>
      <c r="D1423" s="173">
        <f>IF(C1423&lt;MAX($C$3:C1423),C1423/MAX($C$3:C1423)-1,0)</f>
        <v>-0.21653091659974766</v>
      </c>
      <c r="E1423" s="105"/>
      <c r="F1423" s="105"/>
      <c r="G1423" s="98"/>
    </row>
    <row r="1424" spans="1:7" ht="15" thickBot="1">
      <c r="A1424" s="97">
        <v>41032</v>
      </c>
      <c r="B1424" s="98">
        <v>1.284</v>
      </c>
      <c r="C1424" s="98">
        <v>2.7389999999999999</v>
      </c>
      <c r="D1424" s="173">
        <f>IF(C1424&lt;MAX($C$3:C1424),C1424/MAX($C$3:C1424)-1,0)</f>
        <v>-0.2144659860043594</v>
      </c>
      <c r="E1424" s="105"/>
      <c r="F1424" s="105"/>
      <c r="G1424" s="98"/>
    </row>
    <row r="1425" spans="1:7" ht="15" thickBot="1">
      <c r="A1425" s="97">
        <v>41033</v>
      </c>
      <c r="B1425" s="98">
        <v>1.2972999999999999</v>
      </c>
      <c r="C1425" s="98">
        <v>2.7523</v>
      </c>
      <c r="D1425" s="173">
        <f>IF(C1425&lt;MAX($C$3:C1425),C1425/MAX($C$3:C1425)-1,0)</f>
        <v>-0.21065160032121144</v>
      </c>
      <c r="E1425" s="105"/>
      <c r="F1425" s="105"/>
      <c r="G1425" s="98"/>
    </row>
    <row r="1426" spans="1:7" ht="15" thickBot="1">
      <c r="A1426" s="97">
        <v>41036</v>
      </c>
      <c r="B1426" s="98">
        <v>1.3005</v>
      </c>
      <c r="C1426" s="98">
        <v>2.7555000000000001</v>
      </c>
      <c r="D1426" s="173">
        <f>IF(C1426&lt;MAX($C$3:C1426),C1426/MAX($C$3:C1426)-1,0)</f>
        <v>-0.20973385338992778</v>
      </c>
      <c r="E1426" s="105"/>
      <c r="F1426" s="105"/>
      <c r="G1426" s="98"/>
    </row>
    <row r="1427" spans="1:7" ht="15" thickBot="1">
      <c r="A1427" s="97">
        <v>41037</v>
      </c>
      <c r="B1427" s="98">
        <v>1.2941</v>
      </c>
      <c r="C1427" s="98">
        <v>2.7490999999999999</v>
      </c>
      <c r="D1427" s="173">
        <f>IF(C1427&lt;MAX($C$3:C1427),C1427/MAX($C$3:C1427)-1,0)</f>
        <v>-0.21156934725249521</v>
      </c>
      <c r="E1427" s="105"/>
      <c r="F1427" s="105"/>
      <c r="G1427" s="98"/>
    </row>
    <row r="1428" spans="1:7" ht="15" thickBot="1">
      <c r="A1428" s="97">
        <v>41038</v>
      </c>
      <c r="B1428" s="98">
        <v>1.2742</v>
      </c>
      <c r="C1428" s="98">
        <v>2.7292000000000001</v>
      </c>
      <c r="D1428" s="173">
        <f>IF(C1428&lt;MAX($C$3:C1428),C1428/MAX($C$3:C1428)-1,0)</f>
        <v>-0.21727658598141564</v>
      </c>
      <c r="E1428" s="105"/>
      <c r="F1428" s="105"/>
      <c r="G1428" s="98"/>
    </row>
    <row r="1429" spans="1:7" ht="15" thickBot="1">
      <c r="A1429" s="97">
        <v>41039</v>
      </c>
      <c r="B1429" s="98">
        <v>1.2768999999999999</v>
      </c>
      <c r="C1429" s="98">
        <v>2.7319</v>
      </c>
      <c r="D1429" s="173">
        <f>IF(C1429&lt;MAX($C$3:C1429),C1429/MAX($C$3:C1429)-1,0)</f>
        <v>-0.21650223700814508</v>
      </c>
      <c r="E1429" s="105"/>
      <c r="F1429" s="105"/>
      <c r="G1429" s="98"/>
    </row>
    <row r="1430" spans="1:7" ht="15" thickBot="1">
      <c r="A1430" s="97">
        <v>41040</v>
      </c>
      <c r="B1430" s="98">
        <v>1.2713000000000001</v>
      </c>
      <c r="C1430" s="98">
        <v>2.7263000000000002</v>
      </c>
      <c r="D1430" s="173">
        <f>IF(C1430&lt;MAX($C$3:C1430),C1430/MAX($C$3:C1430)-1,0)</f>
        <v>-0.21810829413789146</v>
      </c>
      <c r="E1430" s="105"/>
      <c r="F1430" s="105"/>
      <c r="G1430" s="98"/>
    </row>
    <row r="1431" spans="1:7" ht="15" thickBot="1">
      <c r="A1431" s="97">
        <v>41043</v>
      </c>
      <c r="B1431" s="98">
        <v>1.2685</v>
      </c>
      <c r="C1431" s="98">
        <v>2.7235</v>
      </c>
      <c r="D1431" s="173">
        <f>IF(C1431&lt;MAX($C$3:C1431),C1431/MAX($C$3:C1431)-1,0)</f>
        <v>-0.2189113227027647</v>
      </c>
      <c r="E1431" s="105"/>
      <c r="F1431" s="105"/>
      <c r="G1431" s="98"/>
    </row>
    <row r="1432" spans="1:7" ht="15" thickBot="1">
      <c r="A1432" s="97">
        <v>41044</v>
      </c>
      <c r="B1432" s="98">
        <v>1.2743</v>
      </c>
      <c r="C1432" s="98">
        <v>2.7292999999999998</v>
      </c>
      <c r="D1432" s="173">
        <f>IF(C1432&lt;MAX($C$3:C1432),C1432/MAX($C$3:C1432)-1,0)</f>
        <v>-0.21724790638981306</v>
      </c>
      <c r="E1432" s="105"/>
      <c r="F1432" s="105"/>
      <c r="G1432" s="98"/>
    </row>
    <row r="1433" spans="1:7" ht="15" thickBot="1">
      <c r="A1433" s="97">
        <v>41045</v>
      </c>
      <c r="B1433" s="98">
        <v>1.252</v>
      </c>
      <c r="C1433" s="98">
        <v>2.7069999999999999</v>
      </c>
      <c r="D1433" s="173">
        <f>IF(C1433&lt;MAX($C$3:C1433),C1433/MAX($C$3:C1433)-1,0)</f>
        <v>-0.22364345531719632</v>
      </c>
      <c r="E1433" s="105"/>
      <c r="F1433" s="105"/>
      <c r="G1433" s="98"/>
    </row>
    <row r="1434" spans="1:7" ht="15" thickBot="1">
      <c r="A1434" s="97">
        <v>41046</v>
      </c>
      <c r="B1434" s="98">
        <v>1.2692000000000001</v>
      </c>
      <c r="C1434" s="98">
        <v>2.7242000000000002</v>
      </c>
      <c r="D1434" s="173">
        <f>IF(C1434&lt;MAX($C$3:C1434),C1434/MAX($C$3:C1434)-1,0)</f>
        <v>-0.21871056556154633</v>
      </c>
      <c r="E1434" s="105"/>
      <c r="F1434" s="105"/>
      <c r="G1434" s="98"/>
    </row>
    <row r="1435" spans="1:7" ht="15" thickBot="1">
      <c r="A1435" s="97">
        <v>41047</v>
      </c>
      <c r="B1435" s="98">
        <v>1.2524999999999999</v>
      </c>
      <c r="C1435" s="98">
        <v>2.7075</v>
      </c>
      <c r="D1435" s="173">
        <f>IF(C1435&lt;MAX($C$3:C1435),C1435/MAX($C$3:C1435)-1,0)</f>
        <v>-0.22350005735918321</v>
      </c>
      <c r="E1435" s="105"/>
      <c r="F1435" s="105"/>
      <c r="G1435" s="98"/>
    </row>
    <row r="1436" spans="1:7" ht="15" thickBot="1">
      <c r="A1436" s="97">
        <v>41050</v>
      </c>
      <c r="B1436" s="98">
        <v>1.2559</v>
      </c>
      <c r="C1436" s="98">
        <v>2.7109000000000001</v>
      </c>
      <c r="D1436" s="173">
        <f>IF(C1436&lt;MAX($C$3:C1436),C1436/MAX($C$3:C1436)-1,0)</f>
        <v>-0.22252495124469429</v>
      </c>
      <c r="E1436" s="105"/>
      <c r="F1436" s="105"/>
      <c r="G1436" s="98"/>
    </row>
    <row r="1437" spans="1:7" ht="15" thickBot="1">
      <c r="A1437" s="97">
        <v>41051</v>
      </c>
      <c r="B1437" s="98">
        <v>1.2773000000000001</v>
      </c>
      <c r="C1437" s="98">
        <v>2.7323</v>
      </c>
      <c r="D1437" s="173">
        <f>IF(C1437&lt;MAX($C$3:C1437),C1437/MAX($C$3:C1437)-1,0)</f>
        <v>-0.21638751864173456</v>
      </c>
      <c r="E1437" s="105"/>
      <c r="F1437" s="105"/>
      <c r="G1437" s="98"/>
    </row>
    <row r="1438" spans="1:7" ht="15" thickBot="1">
      <c r="A1438" s="97">
        <v>41052</v>
      </c>
      <c r="B1438" s="98">
        <v>1.2826</v>
      </c>
      <c r="C1438" s="98">
        <v>2.7376</v>
      </c>
      <c r="D1438" s="173">
        <f>IF(C1438&lt;MAX($C$3:C1438),C1438/MAX($C$3:C1438)-1,0)</f>
        <v>-0.21486750028679591</v>
      </c>
      <c r="E1438" s="105"/>
      <c r="F1438" s="105"/>
      <c r="G1438" s="98"/>
    </row>
    <row r="1439" spans="1:7" ht="15" thickBot="1">
      <c r="A1439" s="97">
        <v>41053</v>
      </c>
      <c r="B1439" s="98">
        <v>1.2686999999999999</v>
      </c>
      <c r="C1439" s="98">
        <v>2.7237</v>
      </c>
      <c r="D1439" s="173">
        <f>IF(C1439&lt;MAX($C$3:C1439),C1439/MAX($C$3:C1439)-1,0)</f>
        <v>-0.21885396351955955</v>
      </c>
      <c r="E1439" s="105"/>
      <c r="F1439" s="105"/>
      <c r="G1439" s="98"/>
    </row>
    <row r="1440" spans="1:7" ht="15" thickBot="1">
      <c r="A1440" s="97">
        <v>41054</v>
      </c>
      <c r="B1440" s="98">
        <v>1.2623</v>
      </c>
      <c r="C1440" s="98">
        <v>2.7172999999999998</v>
      </c>
      <c r="D1440" s="173">
        <f>IF(C1440&lt;MAX($C$3:C1440),C1440/MAX($C$3:C1440)-1,0)</f>
        <v>-0.22068945738212697</v>
      </c>
      <c r="E1440" s="105"/>
      <c r="F1440" s="105"/>
      <c r="G1440" s="98"/>
    </row>
    <row r="1441" spans="1:7" ht="15" thickBot="1">
      <c r="A1441" s="97">
        <v>41057</v>
      </c>
      <c r="B1441" s="98">
        <v>1.2896000000000001</v>
      </c>
      <c r="C1441" s="98">
        <v>2.7446000000000002</v>
      </c>
      <c r="D1441" s="173">
        <f>IF(C1441&lt;MAX($C$3:C1441),C1441/MAX($C$3:C1441)-1,0)</f>
        <v>-0.2128599288746128</v>
      </c>
      <c r="E1441" s="105"/>
      <c r="F1441" s="105"/>
      <c r="G1441" s="102"/>
    </row>
    <row r="1442" spans="1:7" ht="15" thickBot="1">
      <c r="A1442" s="101">
        <v>41058</v>
      </c>
      <c r="B1442" s="98">
        <v>1.3026</v>
      </c>
      <c r="C1442" s="98">
        <v>2.7576000000000001</v>
      </c>
      <c r="D1442" s="173">
        <f>IF(C1442&lt;MAX($C$3:C1442),C1442/MAX($C$3:C1442)-1,0)</f>
        <v>-0.20913158196627279</v>
      </c>
      <c r="E1442" s="99"/>
      <c r="F1442" s="99"/>
      <c r="G1442" s="98"/>
    </row>
    <row r="1443" spans="1:7" ht="15" thickBot="1">
      <c r="A1443" s="97">
        <v>41059</v>
      </c>
      <c r="B1443" s="98">
        <v>1.3007</v>
      </c>
      <c r="C1443" s="98">
        <v>2.7557</v>
      </c>
      <c r="D1443" s="173">
        <f>IF(C1443&lt;MAX($C$3:C1443),C1443/MAX($C$3:C1443)-1,0)</f>
        <v>-0.20967649420672252</v>
      </c>
      <c r="E1443" s="105"/>
      <c r="F1443" s="105"/>
      <c r="G1443" s="98"/>
    </row>
    <row r="1444" spans="1:7" ht="15" thickBot="1">
      <c r="A1444" s="97">
        <v>41060</v>
      </c>
      <c r="B1444" s="98">
        <v>1.3007</v>
      </c>
      <c r="C1444" s="98">
        <v>2.7557</v>
      </c>
      <c r="D1444" s="173">
        <f>IF(C1444&lt;MAX($C$3:C1444),C1444/MAX($C$3:C1444)-1,0)</f>
        <v>-0.20967649420672252</v>
      </c>
      <c r="E1444" s="105"/>
      <c r="F1444" s="105"/>
      <c r="G1444" s="98"/>
    </row>
    <row r="1445" spans="1:7" ht="15" thickBot="1">
      <c r="A1445" s="97">
        <v>41061</v>
      </c>
      <c r="B1445" s="98">
        <v>1.3045</v>
      </c>
      <c r="C1445" s="98">
        <v>2.7595000000000001</v>
      </c>
      <c r="D1445" s="173">
        <f>IF(C1445&lt;MAX($C$3:C1445),C1445/MAX($C$3:C1445)-1,0)</f>
        <v>-0.20858666972582307</v>
      </c>
      <c r="E1445" s="105"/>
      <c r="F1445" s="105"/>
      <c r="G1445" s="98"/>
    </row>
    <row r="1446" spans="1:7" ht="15" thickBot="1">
      <c r="A1446" s="97">
        <v>41064</v>
      </c>
      <c r="B1446" s="98">
        <v>1.2807999999999999</v>
      </c>
      <c r="C1446" s="98">
        <v>2.7357999999999998</v>
      </c>
      <c r="D1446" s="173">
        <f>IF(C1446&lt;MAX($C$3:C1446),C1446/MAX($C$3:C1446)-1,0)</f>
        <v>-0.21538373293564306</v>
      </c>
      <c r="E1446" s="105"/>
      <c r="F1446" s="105"/>
      <c r="G1446" s="98"/>
    </row>
    <row r="1447" spans="1:7" ht="15" thickBot="1">
      <c r="A1447" s="97">
        <v>41065</v>
      </c>
      <c r="B1447" s="98">
        <v>1.2787999999999999</v>
      </c>
      <c r="C1447" s="98">
        <v>2.7338</v>
      </c>
      <c r="D1447" s="173">
        <f>IF(C1447&lt;MAX($C$3:C1447),C1447/MAX($C$3:C1447)-1,0)</f>
        <v>-0.21595732476769536</v>
      </c>
      <c r="E1447" s="105"/>
      <c r="F1447" s="105"/>
      <c r="G1447" s="98"/>
    </row>
    <row r="1448" spans="1:7" ht="15" thickBot="1">
      <c r="A1448" s="97">
        <v>41066</v>
      </c>
      <c r="B1448" s="98">
        <v>1.2794000000000001</v>
      </c>
      <c r="C1448" s="98">
        <v>2.7343999999999999</v>
      </c>
      <c r="D1448" s="173">
        <f>IF(C1448&lt;MAX($C$3:C1448),C1448/MAX($C$3:C1448)-1,0)</f>
        <v>-0.21578524721807968</v>
      </c>
      <c r="E1448" s="105"/>
      <c r="F1448" s="105"/>
      <c r="G1448" s="98"/>
    </row>
    <row r="1449" spans="1:7" ht="15" thickBot="1">
      <c r="A1449" s="97">
        <v>41067</v>
      </c>
      <c r="B1449" s="98">
        <v>1.2806999999999999</v>
      </c>
      <c r="C1449" s="98">
        <v>2.7357</v>
      </c>
      <c r="D1449" s="173">
        <f>IF(C1449&lt;MAX($C$3:C1449),C1449/MAX($C$3:C1449)-1,0)</f>
        <v>-0.21541241252724563</v>
      </c>
      <c r="E1449" s="105"/>
      <c r="F1449" s="105"/>
      <c r="G1449" s="98"/>
    </row>
    <row r="1450" spans="1:7" ht="15" thickBot="1">
      <c r="A1450" s="97">
        <v>41068</v>
      </c>
      <c r="B1450" s="98">
        <v>1.2811999999999999</v>
      </c>
      <c r="C1450" s="98">
        <v>2.7362000000000002</v>
      </c>
      <c r="D1450" s="173">
        <f>IF(C1450&lt;MAX($C$3:C1450),C1450/MAX($C$3:C1450)-1,0)</f>
        <v>-0.21526901456923253</v>
      </c>
      <c r="E1450" s="105"/>
      <c r="F1450" s="105"/>
      <c r="G1450" s="98"/>
    </row>
    <row r="1451" spans="1:7" ht="15" thickBot="1">
      <c r="A1451" s="97">
        <v>41071</v>
      </c>
      <c r="B1451" s="98">
        <v>1.3059000000000001</v>
      </c>
      <c r="C1451" s="98">
        <v>2.7608999999999999</v>
      </c>
      <c r="D1451" s="173">
        <f>IF(C1451&lt;MAX($C$3:C1451),C1451/MAX($C$3:C1451)-1,0)</f>
        <v>-0.20818515544338656</v>
      </c>
      <c r="E1451" s="105"/>
      <c r="F1451" s="105"/>
      <c r="G1451" s="98"/>
    </row>
    <row r="1452" spans="1:7" ht="15" thickBot="1">
      <c r="A1452" s="97">
        <v>41072</v>
      </c>
      <c r="B1452" s="98">
        <v>1.3078000000000001</v>
      </c>
      <c r="C1452" s="98">
        <v>2.7627999999999999</v>
      </c>
      <c r="D1452" s="173">
        <f>IF(C1452&lt;MAX($C$3:C1452),C1452/MAX($C$3:C1452)-1,0)</f>
        <v>-0.20764024320293684</v>
      </c>
      <c r="E1452" s="105"/>
      <c r="F1452" s="105"/>
      <c r="G1452" s="98"/>
    </row>
    <row r="1453" spans="1:7" ht="15" thickBot="1">
      <c r="A1453" s="97">
        <v>41073</v>
      </c>
      <c r="B1453" s="98">
        <v>1.3339000000000001</v>
      </c>
      <c r="C1453" s="98">
        <v>2.7888999999999999</v>
      </c>
      <c r="D1453" s="173">
        <f>IF(C1453&lt;MAX($C$3:C1453),C1453/MAX($C$3:C1453)-1,0)</f>
        <v>-0.20015486979465413</v>
      </c>
      <c r="E1453" s="105"/>
      <c r="F1453" s="105"/>
      <c r="G1453" s="98"/>
    </row>
    <row r="1454" spans="1:7" ht="15" thickBot="1">
      <c r="A1454" s="97">
        <v>41074</v>
      </c>
      <c r="B1454" s="98">
        <v>1.3321000000000001</v>
      </c>
      <c r="C1454" s="98">
        <v>2.7871000000000001</v>
      </c>
      <c r="D1454" s="173">
        <f>IF(C1454&lt;MAX($C$3:C1454),C1454/MAX($C$3:C1454)-1,0)</f>
        <v>-0.20067110244350117</v>
      </c>
      <c r="E1454" s="105"/>
      <c r="F1454" s="105"/>
      <c r="G1454" s="98"/>
    </row>
    <row r="1455" spans="1:7" ht="15" thickBot="1">
      <c r="A1455" s="97">
        <v>41075</v>
      </c>
      <c r="B1455" s="98">
        <v>1.3202</v>
      </c>
      <c r="C1455" s="98">
        <v>2.7751999999999999</v>
      </c>
      <c r="D1455" s="173">
        <f>IF(C1455&lt;MAX($C$3:C1455),C1455/MAX($C$3:C1455)-1,0)</f>
        <v>-0.20408397384421251</v>
      </c>
      <c r="E1455" s="105"/>
      <c r="F1455" s="105"/>
      <c r="G1455" s="98"/>
    </row>
    <row r="1456" spans="1:7" ht="15" thickBot="1">
      <c r="A1456" s="97">
        <v>41078</v>
      </c>
      <c r="B1456" s="98">
        <v>1.3351999999999999</v>
      </c>
      <c r="C1456" s="98">
        <v>2.7902</v>
      </c>
      <c r="D1456" s="173">
        <f>IF(C1456&lt;MAX($C$3:C1456),C1456/MAX($C$3:C1456)-1,0)</f>
        <v>-0.1997820351038202</v>
      </c>
      <c r="E1456" s="105"/>
      <c r="F1456" s="105"/>
      <c r="G1456" s="98"/>
    </row>
    <row r="1457" spans="1:7" ht="15" thickBot="1">
      <c r="A1457" s="97">
        <v>41079</v>
      </c>
      <c r="B1457" s="98">
        <v>1.3184</v>
      </c>
      <c r="C1457" s="98">
        <v>2.7734000000000001</v>
      </c>
      <c r="D1457" s="173">
        <f>IF(C1457&lt;MAX($C$3:C1457),C1457/MAX($C$3:C1457)-1,0)</f>
        <v>-0.20460020649305954</v>
      </c>
      <c r="E1457" s="105"/>
      <c r="F1457" s="105"/>
      <c r="G1457" s="98"/>
    </row>
    <row r="1458" spans="1:7" ht="15" thickBot="1">
      <c r="A1458" s="97">
        <v>41080</v>
      </c>
      <c r="B1458" s="98">
        <v>1.3110999999999999</v>
      </c>
      <c r="C1458" s="98">
        <v>2.7660999999999998</v>
      </c>
      <c r="D1458" s="173">
        <f>IF(C1458&lt;MAX($C$3:C1458),C1458/MAX($C$3:C1458)-1,0)</f>
        <v>-0.2066938166800506</v>
      </c>
      <c r="E1458" s="105"/>
      <c r="F1458" s="105"/>
      <c r="G1458" s="98"/>
    </row>
    <row r="1459" spans="1:7" ht="15" thickBot="1">
      <c r="A1459" s="97">
        <v>41081</v>
      </c>
      <c r="B1459" s="98">
        <v>1.2972999999999999</v>
      </c>
      <c r="C1459" s="98">
        <v>2.7523</v>
      </c>
      <c r="D1459" s="173">
        <f>IF(C1459&lt;MAX($C$3:C1459),C1459/MAX($C$3:C1459)-1,0)</f>
        <v>-0.21065160032121144</v>
      </c>
      <c r="E1459" s="105"/>
      <c r="F1459" s="105"/>
      <c r="G1459" s="98"/>
    </row>
    <row r="1460" spans="1:7" ht="15" thickBot="1">
      <c r="A1460" s="97">
        <v>41085</v>
      </c>
      <c r="B1460" s="98">
        <v>1.2692000000000001</v>
      </c>
      <c r="C1460" s="98">
        <v>2.7242000000000002</v>
      </c>
      <c r="D1460" s="173">
        <f>IF(C1460&lt;MAX($C$3:C1460),C1460/MAX($C$3:C1460)-1,0)</f>
        <v>-0.21871056556154633</v>
      </c>
      <c r="E1460" s="105"/>
      <c r="F1460" s="105"/>
      <c r="G1460" s="98"/>
    </row>
    <row r="1461" spans="1:7" ht="15" thickBot="1">
      <c r="A1461" s="97">
        <v>41086</v>
      </c>
      <c r="B1461" s="98">
        <v>1.2781</v>
      </c>
      <c r="C1461" s="98">
        <v>2.7330999999999999</v>
      </c>
      <c r="D1461" s="173">
        <f>IF(C1461&lt;MAX($C$3:C1461),C1461/MAX($C$3:C1461)-1,0)</f>
        <v>-0.21615808190891372</v>
      </c>
      <c r="E1461" s="105"/>
      <c r="F1461" s="105"/>
      <c r="G1461" s="102"/>
    </row>
    <row r="1462" spans="1:7" ht="15" thickBot="1">
      <c r="A1462" s="101">
        <v>41087</v>
      </c>
      <c r="B1462" s="98">
        <v>1.2868999999999999</v>
      </c>
      <c r="C1462" s="98">
        <v>2.7418999999999998</v>
      </c>
      <c r="D1462" s="173">
        <f>IF(C1462&lt;MAX($C$3:C1462),C1462/MAX($C$3:C1462)-1,0)</f>
        <v>-0.21363427784788358</v>
      </c>
      <c r="E1462" s="99"/>
      <c r="F1462" s="99"/>
      <c r="G1462" s="98"/>
    </row>
    <row r="1463" spans="1:7" ht="15" thickBot="1">
      <c r="A1463" s="97">
        <v>41088</v>
      </c>
      <c r="B1463" s="98">
        <v>1.2818000000000001</v>
      </c>
      <c r="C1463" s="98">
        <v>2.7368000000000001</v>
      </c>
      <c r="D1463" s="173">
        <f>IF(C1463&lt;MAX($C$3:C1463),C1463/MAX($C$3:C1463)-1,0)</f>
        <v>-0.21509693701961685</v>
      </c>
      <c r="E1463" s="105"/>
      <c r="F1463" s="105"/>
      <c r="G1463" s="98"/>
    </row>
    <row r="1464" spans="1:7" ht="15" thickBot="1">
      <c r="A1464" s="97">
        <v>41089</v>
      </c>
      <c r="B1464" s="98">
        <v>1.2951999999999999</v>
      </c>
      <c r="C1464" s="98">
        <v>2.7502</v>
      </c>
      <c r="D1464" s="173">
        <f>IF(C1464&lt;MAX($C$3:C1464),C1464/MAX($C$3:C1464)-1,0)</f>
        <v>-0.21125387174486643</v>
      </c>
      <c r="E1464" s="105"/>
      <c r="F1464" s="105"/>
      <c r="G1464" s="98"/>
    </row>
    <row r="1465" spans="1:7" ht="15" thickBot="1">
      <c r="A1465" s="97">
        <v>41090</v>
      </c>
      <c r="B1465" s="98">
        <v>1.2951999999999999</v>
      </c>
      <c r="C1465" s="98">
        <v>2.7502</v>
      </c>
      <c r="D1465" s="173">
        <f>IF(C1465&lt;MAX($C$3:C1465),C1465/MAX($C$3:C1465)-1,0)</f>
        <v>-0.21125387174486643</v>
      </c>
      <c r="E1465" s="105"/>
      <c r="F1465" s="105"/>
      <c r="G1465" s="98"/>
    </row>
    <row r="1466" spans="1:7" ht="15" thickBot="1">
      <c r="A1466" s="97">
        <v>41092</v>
      </c>
      <c r="B1466" s="98">
        <v>1.3095000000000001</v>
      </c>
      <c r="C1466" s="98">
        <v>2.7645</v>
      </c>
      <c r="D1466" s="173">
        <f>IF(C1466&lt;MAX($C$3:C1466),C1466/MAX($C$3:C1466)-1,0)</f>
        <v>-0.20715269014569238</v>
      </c>
      <c r="E1466" s="105"/>
      <c r="F1466" s="105"/>
      <c r="G1466" s="98"/>
    </row>
    <row r="1467" spans="1:7" ht="15" thickBot="1">
      <c r="A1467" s="97">
        <v>41093</v>
      </c>
      <c r="B1467" s="98">
        <v>1.3123</v>
      </c>
      <c r="C1467" s="98">
        <v>2.7673000000000001</v>
      </c>
      <c r="D1467" s="173">
        <f>IF(C1467&lt;MAX($C$3:C1467),C1467/MAX($C$3:C1467)-1,0)</f>
        <v>-0.20634966158081913</v>
      </c>
      <c r="E1467" s="105"/>
      <c r="F1467" s="105"/>
      <c r="G1467" s="98"/>
    </row>
    <row r="1468" spans="1:7" ht="15" thickBot="1">
      <c r="A1468" s="97">
        <v>41094</v>
      </c>
      <c r="B1468" s="98">
        <v>1.2992999999999999</v>
      </c>
      <c r="C1468" s="98">
        <v>2.7543000000000002</v>
      </c>
      <c r="D1468" s="173">
        <f>IF(C1468&lt;MAX($C$3:C1468),C1468/MAX($C$3:C1468)-1,0)</f>
        <v>-0.21007800848915914</v>
      </c>
      <c r="E1468" s="105"/>
      <c r="F1468" s="105"/>
      <c r="G1468" s="98"/>
    </row>
    <row r="1469" spans="1:7" ht="15" thickBot="1">
      <c r="A1469" s="97">
        <v>41095</v>
      </c>
      <c r="B1469" s="98">
        <v>1.2926</v>
      </c>
      <c r="C1469" s="98">
        <v>2.7475999999999998</v>
      </c>
      <c r="D1469" s="173">
        <f>IF(C1469&lt;MAX($C$3:C1469),C1469/MAX($C$3:C1469)-1,0)</f>
        <v>-0.21199954112653441</v>
      </c>
      <c r="E1469" s="105"/>
      <c r="F1469" s="105"/>
      <c r="G1469" s="98"/>
    </row>
    <row r="1470" spans="1:7" ht="15" thickBot="1">
      <c r="A1470" s="97">
        <v>41096</v>
      </c>
      <c r="B1470" s="98">
        <v>1.3213999999999999</v>
      </c>
      <c r="C1470" s="98">
        <v>2.7764000000000002</v>
      </c>
      <c r="D1470" s="173">
        <f>IF(C1470&lt;MAX($C$3:C1470),C1470/MAX($C$3:C1470)-1,0)</f>
        <v>-0.20373981874498104</v>
      </c>
      <c r="E1470" s="105"/>
      <c r="F1470" s="105"/>
      <c r="G1470" s="98"/>
    </row>
    <row r="1471" spans="1:7" ht="15" thickBot="1">
      <c r="A1471" s="97">
        <v>41099</v>
      </c>
      <c r="B1471" s="98">
        <v>1.3130999999999999</v>
      </c>
      <c r="C1471" s="98">
        <v>2.7681</v>
      </c>
      <c r="D1471" s="173">
        <f>IF(C1471&lt;MAX($C$3:C1471),C1471/MAX($C$3:C1471)-1,0)</f>
        <v>-0.20612022484799819</v>
      </c>
      <c r="E1471" s="105"/>
      <c r="F1471" s="105"/>
      <c r="G1471" s="98"/>
    </row>
    <row r="1472" spans="1:7" ht="15" thickBot="1">
      <c r="A1472" s="97">
        <v>41100</v>
      </c>
      <c r="B1472" s="98">
        <v>1.3039000000000001</v>
      </c>
      <c r="C1472" s="98">
        <v>2.7589000000000001</v>
      </c>
      <c r="D1472" s="173">
        <f>IF(C1472&lt;MAX($C$3:C1472),C1472/MAX($C$3:C1472)-1,0)</f>
        <v>-0.20875874727543875</v>
      </c>
      <c r="E1472" s="105"/>
      <c r="F1472" s="105"/>
      <c r="G1472" s="98"/>
    </row>
    <row r="1473" spans="1:7" ht="15" thickBot="1">
      <c r="A1473" s="97">
        <v>41101</v>
      </c>
      <c r="B1473" s="98">
        <v>1.3063</v>
      </c>
      <c r="C1473" s="98">
        <v>2.7612999999999999</v>
      </c>
      <c r="D1473" s="173">
        <f>IF(C1473&lt;MAX($C$3:C1473),C1473/MAX($C$3:C1473)-1,0)</f>
        <v>-0.20807043707697614</v>
      </c>
      <c r="E1473" s="105"/>
      <c r="F1473" s="105"/>
      <c r="G1473" s="98"/>
    </row>
    <row r="1474" spans="1:7" ht="15" thickBot="1">
      <c r="A1474" s="97">
        <v>41102</v>
      </c>
      <c r="B1474" s="98">
        <v>1.3224</v>
      </c>
      <c r="C1474" s="98">
        <v>2.7774000000000001</v>
      </c>
      <c r="D1474" s="173">
        <f>IF(C1474&lt;MAX($C$3:C1474),C1474/MAX($C$3:C1474)-1,0)</f>
        <v>-0.20345302282895494</v>
      </c>
      <c r="E1474" s="105"/>
      <c r="F1474" s="105"/>
      <c r="G1474" s="98"/>
    </row>
    <row r="1475" spans="1:7" ht="15" thickBot="1">
      <c r="A1475" s="97">
        <v>41103</v>
      </c>
      <c r="B1475" s="98">
        <v>1.3237000000000001</v>
      </c>
      <c r="C1475" s="98">
        <v>2.7787000000000002</v>
      </c>
      <c r="D1475" s="173">
        <f>IF(C1475&lt;MAX($C$3:C1475),C1475/MAX($C$3:C1475)-1,0)</f>
        <v>-0.2030801881381209</v>
      </c>
      <c r="E1475" s="105"/>
      <c r="F1475" s="105"/>
      <c r="G1475" s="98"/>
    </row>
    <row r="1476" spans="1:7" ht="15" thickBot="1">
      <c r="A1476" s="97">
        <v>41106</v>
      </c>
      <c r="B1476" s="98">
        <v>1.2957000000000001</v>
      </c>
      <c r="C1476" s="98">
        <v>2.7507000000000001</v>
      </c>
      <c r="D1476" s="173">
        <f>IF(C1476&lt;MAX($C$3:C1476),C1476/MAX($C$3:C1476)-1,0)</f>
        <v>-0.21111047378685321</v>
      </c>
      <c r="E1476" s="105"/>
      <c r="F1476" s="105"/>
      <c r="G1476" s="98"/>
    </row>
    <row r="1477" spans="1:7" ht="15" thickBot="1">
      <c r="A1477" s="97">
        <v>41107</v>
      </c>
      <c r="B1477" s="98">
        <v>1.3028999999999999</v>
      </c>
      <c r="C1477" s="98">
        <v>2.7578999999999998</v>
      </c>
      <c r="D1477" s="173">
        <f>IF(C1477&lt;MAX($C$3:C1477),C1477/MAX($C$3:C1477)-1,0)</f>
        <v>-0.20904554319146507</v>
      </c>
      <c r="E1477" s="105"/>
      <c r="F1477" s="105"/>
      <c r="G1477" s="98"/>
    </row>
    <row r="1478" spans="1:7" ht="15" thickBot="1">
      <c r="A1478" s="97">
        <v>41108</v>
      </c>
      <c r="B1478" s="98">
        <v>1.2887999999999999</v>
      </c>
      <c r="C1478" s="98">
        <v>2.7437999999999998</v>
      </c>
      <c r="D1478" s="173">
        <f>IF(C1478&lt;MAX($C$3:C1478),C1478/MAX($C$3:C1478)-1,0)</f>
        <v>-0.21308936560743386</v>
      </c>
      <c r="E1478" s="105"/>
      <c r="F1478" s="105"/>
      <c r="G1478" s="98"/>
    </row>
    <row r="1479" spans="1:7" ht="15" thickBot="1">
      <c r="A1479" s="97">
        <v>41109</v>
      </c>
      <c r="B1479" s="98">
        <v>1.2943</v>
      </c>
      <c r="C1479" s="98">
        <v>2.7492999999999999</v>
      </c>
      <c r="D1479" s="173">
        <f>IF(C1479&lt;MAX($C$3:C1479),C1479/MAX($C$3:C1479)-1,0)</f>
        <v>-0.21151198806928995</v>
      </c>
      <c r="E1479" s="105"/>
      <c r="F1479" s="105"/>
      <c r="G1479" s="98"/>
    </row>
    <row r="1480" spans="1:7" ht="15" thickBot="1">
      <c r="A1480" s="97">
        <v>41110</v>
      </c>
      <c r="B1480" s="98">
        <v>1.2882</v>
      </c>
      <c r="C1480" s="98">
        <v>2.7431999999999999</v>
      </c>
      <c r="D1480" s="173">
        <f>IF(C1480&lt;MAX($C$3:C1480),C1480/MAX($C$3:C1480)-1,0)</f>
        <v>-0.21326144315704954</v>
      </c>
      <c r="E1480" s="105"/>
      <c r="F1480" s="105"/>
      <c r="G1480" s="98"/>
    </row>
    <row r="1481" spans="1:7" ht="15" thickBot="1">
      <c r="A1481" s="97">
        <v>41113</v>
      </c>
      <c r="B1481" s="98">
        <v>1.2732000000000001</v>
      </c>
      <c r="C1481" s="98">
        <v>2.7282000000000002</v>
      </c>
      <c r="D1481" s="173">
        <f>IF(C1481&lt;MAX($C$3:C1481),C1481/MAX($C$3:C1481)-1,0)</f>
        <v>-0.21756338189744173</v>
      </c>
      <c r="E1481" s="105"/>
      <c r="F1481" s="105"/>
      <c r="G1481" s="102"/>
    </row>
    <row r="1482" spans="1:7" ht="15" thickBot="1">
      <c r="A1482" s="101">
        <v>41114</v>
      </c>
      <c r="B1482" s="98">
        <v>1.2830999999999999</v>
      </c>
      <c r="C1482" s="98">
        <v>2.7381000000000002</v>
      </c>
      <c r="D1482" s="173">
        <f>IF(C1482&lt;MAX($C$3:C1482),C1482/MAX($C$3:C1482)-1,0)</f>
        <v>-0.21472410232878281</v>
      </c>
      <c r="E1482" s="99"/>
      <c r="F1482" s="99"/>
      <c r="G1482" s="98"/>
    </row>
    <row r="1483" spans="1:7" ht="15" thickBot="1">
      <c r="A1483" s="97">
        <v>41115</v>
      </c>
      <c r="B1483" s="98">
        <v>1.2788999999999999</v>
      </c>
      <c r="C1483" s="98">
        <v>2.7339000000000002</v>
      </c>
      <c r="D1483" s="173">
        <f>IF(C1483&lt;MAX($C$3:C1483),C1483/MAX($C$3:C1483)-1,0)</f>
        <v>-0.21592864517609267</v>
      </c>
      <c r="E1483" s="105"/>
      <c r="F1483" s="105"/>
      <c r="G1483" s="98"/>
    </row>
    <row r="1484" spans="1:7" ht="15" thickBot="1">
      <c r="A1484" s="97">
        <v>41116</v>
      </c>
      <c r="B1484" s="98">
        <v>1.2690999999999999</v>
      </c>
      <c r="C1484" s="98">
        <v>2.7241</v>
      </c>
      <c r="D1484" s="173">
        <f>IF(C1484&lt;MAX($C$3:C1484),C1484/MAX($C$3:C1484)-1,0)</f>
        <v>-0.21873924515314902</v>
      </c>
      <c r="E1484" s="105"/>
      <c r="F1484" s="105"/>
      <c r="G1484" s="98"/>
    </row>
    <row r="1485" spans="1:7" ht="15" thickBot="1">
      <c r="A1485" s="97">
        <v>41117</v>
      </c>
      <c r="B1485" s="98">
        <v>1.2586999999999999</v>
      </c>
      <c r="C1485" s="98">
        <v>2.7136999999999998</v>
      </c>
      <c r="D1485" s="173">
        <f>IF(C1485&lt;MAX($C$3:C1485),C1485/MAX($C$3:C1485)-1,0)</f>
        <v>-0.22172192267982116</v>
      </c>
      <c r="E1485" s="105"/>
      <c r="F1485" s="105"/>
      <c r="G1485" s="98"/>
    </row>
    <row r="1486" spans="1:7" ht="15" thickBot="1">
      <c r="A1486" s="97">
        <v>41120</v>
      </c>
      <c r="B1486" s="98">
        <v>1.2512000000000001</v>
      </c>
      <c r="C1486" s="98">
        <v>2.7061999999999999</v>
      </c>
      <c r="D1486" s="173">
        <f>IF(C1486&lt;MAX($C$3:C1486),C1486/MAX($C$3:C1486)-1,0)</f>
        <v>-0.22387289205001726</v>
      </c>
      <c r="E1486" s="105"/>
      <c r="F1486" s="105"/>
      <c r="G1486" s="98"/>
    </row>
    <row r="1487" spans="1:7" ht="15" thickBot="1">
      <c r="A1487" s="97">
        <v>41121</v>
      </c>
      <c r="B1487" s="98">
        <v>1.2597</v>
      </c>
      <c r="C1487" s="98">
        <v>2.7147000000000001</v>
      </c>
      <c r="D1487" s="173">
        <f>IF(C1487&lt;MAX($C$3:C1487),C1487/MAX($C$3:C1487)-1,0)</f>
        <v>-0.22143512676379484</v>
      </c>
      <c r="E1487" s="105"/>
      <c r="F1487" s="105"/>
      <c r="G1487" s="98"/>
    </row>
    <row r="1488" spans="1:7" ht="15" thickBot="1">
      <c r="A1488" s="97">
        <v>41122</v>
      </c>
      <c r="B1488" s="98">
        <v>1.2694000000000001</v>
      </c>
      <c r="C1488" s="98">
        <v>2.7244000000000002</v>
      </c>
      <c r="D1488" s="173">
        <f>IF(C1488&lt;MAX($C$3:C1488),C1488/MAX($C$3:C1488)-1,0)</f>
        <v>-0.21865320637834118</v>
      </c>
      <c r="E1488" s="105"/>
      <c r="F1488" s="105"/>
      <c r="G1488" s="98"/>
    </row>
    <row r="1489" spans="1:7" ht="15" thickBot="1">
      <c r="A1489" s="97">
        <v>41123</v>
      </c>
      <c r="B1489" s="98">
        <v>1.2501</v>
      </c>
      <c r="C1489" s="98">
        <v>2.7050999999999998</v>
      </c>
      <c r="D1489" s="173">
        <f>IF(C1489&lt;MAX($C$3:C1489),C1489/MAX($C$3:C1489)-1,0)</f>
        <v>-0.22418836755764604</v>
      </c>
      <c r="E1489" s="105"/>
      <c r="F1489" s="105"/>
      <c r="G1489" s="98"/>
    </row>
    <row r="1490" spans="1:7" ht="15" thickBot="1">
      <c r="A1490" s="97">
        <v>41124</v>
      </c>
      <c r="B1490" s="98">
        <v>1.2588999999999999</v>
      </c>
      <c r="C1490" s="98">
        <v>2.7139000000000002</v>
      </c>
      <c r="D1490" s="173">
        <f>IF(C1490&lt;MAX($C$3:C1490),C1490/MAX($C$3:C1490)-1,0)</f>
        <v>-0.22166456349661579</v>
      </c>
      <c r="E1490" s="105"/>
      <c r="F1490" s="105"/>
      <c r="G1490" s="98"/>
    </row>
    <row r="1491" spans="1:7" ht="15" thickBot="1">
      <c r="A1491" s="97">
        <v>41127</v>
      </c>
      <c r="B1491" s="98">
        <v>1.2755000000000001</v>
      </c>
      <c r="C1491" s="98">
        <v>2.7305000000000001</v>
      </c>
      <c r="D1491" s="173">
        <f>IF(C1491&lt;MAX($C$3:C1491),C1491/MAX($C$3:C1491)-1,0)</f>
        <v>-0.21690375129058159</v>
      </c>
      <c r="E1491" s="105"/>
      <c r="F1491" s="105"/>
      <c r="G1491" s="98"/>
    </row>
    <row r="1492" spans="1:7" ht="15" thickBot="1">
      <c r="A1492" s="97">
        <v>41128</v>
      </c>
      <c r="B1492" s="98">
        <v>1.2774000000000001</v>
      </c>
      <c r="C1492" s="98">
        <v>2.7324000000000002</v>
      </c>
      <c r="D1492" s="173">
        <f>IF(C1492&lt;MAX($C$3:C1492),C1492/MAX($C$3:C1492)-1,0)</f>
        <v>-0.21635883905013187</v>
      </c>
      <c r="E1492" s="105"/>
      <c r="F1492" s="105"/>
      <c r="G1492" s="98"/>
    </row>
    <row r="1493" spans="1:7" ht="15" thickBot="1">
      <c r="A1493" s="97">
        <v>41129</v>
      </c>
      <c r="B1493" s="98">
        <v>1.2750999999999999</v>
      </c>
      <c r="C1493" s="98">
        <v>2.7301000000000002</v>
      </c>
      <c r="D1493" s="173">
        <f>IF(C1493&lt;MAX($C$3:C1493),C1493/MAX($C$3:C1493)-1,0)</f>
        <v>-0.21701846965699201</v>
      </c>
      <c r="E1493" s="105"/>
      <c r="F1493" s="105"/>
      <c r="G1493" s="98"/>
    </row>
    <row r="1494" spans="1:7" ht="15" thickBot="1">
      <c r="A1494" s="97">
        <v>41130</v>
      </c>
      <c r="B1494" s="98">
        <v>1.2881</v>
      </c>
      <c r="C1494" s="98">
        <v>2.7431000000000001</v>
      </c>
      <c r="D1494" s="173">
        <f>IF(C1494&lt;MAX($C$3:C1494),C1494/MAX($C$3:C1494)-1,0)</f>
        <v>-0.21329012274865211</v>
      </c>
      <c r="E1494" s="105"/>
      <c r="F1494" s="105"/>
      <c r="G1494" s="98"/>
    </row>
    <row r="1495" spans="1:7" ht="15" thickBot="1">
      <c r="A1495" s="97">
        <v>41131</v>
      </c>
      <c r="B1495" s="98">
        <v>1.2847999999999999</v>
      </c>
      <c r="C1495" s="98">
        <v>2.7397999999999998</v>
      </c>
      <c r="D1495" s="173">
        <f>IF(C1495&lt;MAX($C$3:C1495),C1495/MAX($C$3:C1495)-1,0)</f>
        <v>-0.21423654927153846</v>
      </c>
      <c r="E1495" s="105"/>
      <c r="F1495" s="105"/>
      <c r="G1495" s="98"/>
    </row>
    <row r="1496" spans="1:7" ht="15" thickBot="1">
      <c r="A1496" s="97">
        <v>41134</v>
      </c>
      <c r="B1496" s="98">
        <v>1.2638</v>
      </c>
      <c r="C1496" s="98">
        <v>2.7187999999999999</v>
      </c>
      <c r="D1496" s="173">
        <f>IF(C1496&lt;MAX($C$3:C1496),C1496/MAX($C$3:C1496)-1,0)</f>
        <v>-0.22025926350808767</v>
      </c>
      <c r="E1496" s="105"/>
      <c r="F1496" s="105"/>
      <c r="G1496" s="98"/>
    </row>
    <row r="1497" spans="1:7" ht="15" thickBot="1">
      <c r="A1497" s="97">
        <v>41135</v>
      </c>
      <c r="B1497" s="98">
        <v>1.2568999999999999</v>
      </c>
      <c r="C1497" s="98">
        <v>2.7119</v>
      </c>
      <c r="D1497" s="173">
        <f>IF(C1497&lt;MAX($C$3:C1497),C1497/MAX($C$3:C1497)-1,0)</f>
        <v>-0.2222381553286682</v>
      </c>
      <c r="E1497" s="105"/>
      <c r="F1497" s="105"/>
      <c r="G1497" s="98"/>
    </row>
    <row r="1498" spans="1:7" ht="15" thickBot="1">
      <c r="A1498" s="97">
        <v>41136</v>
      </c>
      <c r="B1498" s="98">
        <v>1.2577</v>
      </c>
      <c r="C1498" s="98">
        <v>2.7126999999999999</v>
      </c>
      <c r="D1498" s="173">
        <f>IF(C1498&lt;MAX($C$3:C1498),C1498/MAX($C$3:C1498)-1,0)</f>
        <v>-0.22200871859584725</v>
      </c>
      <c r="E1498" s="105"/>
      <c r="F1498" s="105"/>
      <c r="G1498" s="98"/>
    </row>
    <row r="1499" spans="1:7" ht="15" thickBot="1">
      <c r="A1499" s="97">
        <v>41137</v>
      </c>
      <c r="B1499" s="98">
        <v>1.2507999999999999</v>
      </c>
      <c r="C1499" s="98">
        <v>2.7058</v>
      </c>
      <c r="D1499" s="173">
        <f>IF(C1499&lt;MAX($C$3:C1499),C1499/MAX($C$3:C1499)-1,0)</f>
        <v>-0.22398761041642767</v>
      </c>
      <c r="E1499" s="105"/>
      <c r="F1499" s="105"/>
      <c r="G1499" s="98"/>
    </row>
    <row r="1500" spans="1:7" ht="15" thickBot="1">
      <c r="A1500" s="97">
        <v>41138</v>
      </c>
      <c r="B1500" s="98">
        <v>1.2422</v>
      </c>
      <c r="C1500" s="98">
        <v>2.6972</v>
      </c>
      <c r="D1500" s="173">
        <f>IF(C1500&lt;MAX($C$3:C1500),C1500/MAX($C$3:C1500)-1,0)</f>
        <v>-0.22645405529425267</v>
      </c>
      <c r="E1500" s="105"/>
      <c r="F1500" s="105"/>
      <c r="G1500" s="98"/>
    </row>
    <row r="1501" spans="1:7" ht="15" thickBot="1">
      <c r="A1501" s="97">
        <v>41141</v>
      </c>
      <c r="B1501" s="98">
        <v>1.2426999999999999</v>
      </c>
      <c r="C1501" s="98">
        <v>2.6977000000000002</v>
      </c>
      <c r="D1501" s="173">
        <f>IF(C1501&lt;MAX($C$3:C1501),C1501/MAX($C$3:C1501)-1,0)</f>
        <v>-0.22631065733623945</v>
      </c>
      <c r="E1501" s="105"/>
      <c r="F1501" s="105"/>
      <c r="G1501" s="102"/>
    </row>
    <row r="1502" spans="1:7" ht="15" thickBot="1">
      <c r="A1502" s="101">
        <v>41142</v>
      </c>
      <c r="B1502" s="98">
        <v>1.2537</v>
      </c>
      <c r="C1502" s="98">
        <v>2.7086999999999999</v>
      </c>
      <c r="D1502" s="173">
        <f>IF(C1502&lt;MAX($C$3:C1502),C1502/MAX($C$3:C1502)-1,0)</f>
        <v>-0.22315590225995185</v>
      </c>
      <c r="E1502" s="99"/>
      <c r="F1502" s="99"/>
      <c r="G1502" s="98"/>
    </row>
    <row r="1503" spans="1:7" ht="15" thickBot="1">
      <c r="A1503" s="97">
        <v>41143</v>
      </c>
      <c r="B1503" s="98">
        <v>1.2461</v>
      </c>
      <c r="C1503" s="98">
        <v>2.7010999999999998</v>
      </c>
      <c r="D1503" s="173">
        <f>IF(C1503&lt;MAX($C$3:C1503),C1503/MAX($C$3:C1503)-1,0)</f>
        <v>-0.22533555122175064</v>
      </c>
      <c r="E1503" s="105"/>
      <c r="F1503" s="105"/>
      <c r="G1503" s="98"/>
    </row>
    <row r="1504" spans="1:7" ht="15" thickBot="1">
      <c r="A1504" s="97">
        <v>41144</v>
      </c>
      <c r="B1504" s="98">
        <v>1.2470000000000001</v>
      </c>
      <c r="C1504" s="98">
        <v>2.702</v>
      </c>
      <c r="D1504" s="173">
        <f>IF(C1504&lt;MAX($C$3:C1504),C1504/MAX($C$3:C1504)-1,0)</f>
        <v>-0.22507743489732712</v>
      </c>
      <c r="E1504" s="105"/>
      <c r="F1504" s="105"/>
      <c r="G1504" s="98"/>
    </row>
    <row r="1505" spans="1:7" ht="15" thickBot="1">
      <c r="A1505" s="97">
        <v>41145</v>
      </c>
      <c r="B1505" s="98">
        <v>1.2397</v>
      </c>
      <c r="C1505" s="98">
        <v>2.6947000000000001</v>
      </c>
      <c r="D1505" s="173">
        <f>IF(C1505&lt;MAX($C$3:C1505),C1505/MAX($C$3:C1505)-1,0)</f>
        <v>-0.22717104508431796</v>
      </c>
      <c r="E1505" s="105"/>
      <c r="F1505" s="105"/>
      <c r="G1505" s="98"/>
    </row>
    <row r="1506" spans="1:7" ht="15" thickBot="1">
      <c r="A1506" s="97">
        <v>41148</v>
      </c>
      <c r="B1506" s="98">
        <v>1.2230000000000001</v>
      </c>
      <c r="C1506" s="98">
        <v>2.6779999999999999</v>
      </c>
      <c r="D1506" s="173">
        <f>IF(C1506&lt;MAX($C$3:C1506),C1506/MAX($C$3:C1506)-1,0)</f>
        <v>-0.23196053688195484</v>
      </c>
      <c r="E1506" s="105"/>
      <c r="F1506" s="105"/>
      <c r="G1506" s="98"/>
    </row>
    <row r="1507" spans="1:7" ht="15" thickBot="1">
      <c r="A1507" s="97">
        <v>41149</v>
      </c>
      <c r="B1507" s="98">
        <v>1.2197</v>
      </c>
      <c r="C1507" s="98">
        <v>2.6747000000000001</v>
      </c>
      <c r="D1507" s="173">
        <f>IF(C1507&lt;MAX($C$3:C1507),C1507/MAX($C$3:C1507)-1,0)</f>
        <v>-0.23290696340484107</v>
      </c>
      <c r="E1507" s="105"/>
      <c r="F1507" s="105"/>
      <c r="G1507" s="98"/>
    </row>
    <row r="1508" spans="1:7" ht="15" thickBot="1">
      <c r="A1508" s="97">
        <v>41150</v>
      </c>
      <c r="B1508" s="98">
        <v>1.2099</v>
      </c>
      <c r="C1508" s="98">
        <v>2.6648999999999998</v>
      </c>
      <c r="D1508" s="173">
        <f>IF(C1508&lt;MAX($C$3:C1508),C1508/MAX($C$3:C1508)-1,0)</f>
        <v>-0.23571756338189753</v>
      </c>
      <c r="E1508" s="105"/>
      <c r="F1508" s="105"/>
      <c r="G1508" s="98"/>
    </row>
    <row r="1509" spans="1:7" ht="15" thickBot="1">
      <c r="A1509" s="97">
        <v>41151</v>
      </c>
      <c r="B1509" s="98">
        <v>1.1906000000000001</v>
      </c>
      <c r="C1509" s="98">
        <v>2.6456</v>
      </c>
      <c r="D1509" s="173">
        <f>IF(C1509&lt;MAX($C$3:C1509),C1509/MAX($C$3:C1509)-1,0)</f>
        <v>-0.24125272456120228</v>
      </c>
      <c r="E1509" s="105"/>
      <c r="F1509" s="105"/>
      <c r="G1509" s="98"/>
    </row>
    <row r="1510" spans="1:7" ht="15" thickBot="1">
      <c r="A1510" s="97">
        <v>41152</v>
      </c>
      <c r="B1510" s="98">
        <v>1.1954</v>
      </c>
      <c r="C1510" s="98">
        <v>2.6503999999999999</v>
      </c>
      <c r="D1510" s="173">
        <f>IF(C1510&lt;MAX($C$3:C1510),C1510/MAX($C$3:C1510)-1,0)</f>
        <v>-0.23987610416427674</v>
      </c>
      <c r="E1510" s="105"/>
      <c r="F1510" s="105"/>
      <c r="G1510" s="98"/>
    </row>
    <row r="1511" spans="1:7" ht="15" thickBot="1">
      <c r="A1511" s="97">
        <v>41155</v>
      </c>
      <c r="B1511" s="98">
        <v>1.212</v>
      </c>
      <c r="C1511" s="98">
        <v>2.6669999999999998</v>
      </c>
      <c r="D1511" s="173">
        <f>IF(C1511&lt;MAX($C$3:C1511),C1511/MAX($C$3:C1511)-1,0)</f>
        <v>-0.23511529195824254</v>
      </c>
      <c r="E1511" s="105"/>
      <c r="F1511" s="105"/>
      <c r="G1511" s="98"/>
    </row>
    <row r="1512" spans="1:7" ht="15" thickBot="1">
      <c r="A1512" s="97">
        <v>41156</v>
      </c>
      <c r="B1512" s="98">
        <v>1.2039</v>
      </c>
      <c r="C1512" s="98">
        <v>2.6589</v>
      </c>
      <c r="D1512" s="173">
        <f>IF(C1512&lt;MAX($C$3:C1512),C1512/MAX($C$3:C1512)-1,0)</f>
        <v>-0.23743833887805443</v>
      </c>
      <c r="E1512" s="105"/>
      <c r="F1512" s="105"/>
      <c r="G1512" s="98"/>
    </row>
    <row r="1513" spans="1:7" ht="15" thickBot="1">
      <c r="A1513" s="97">
        <v>41157</v>
      </c>
      <c r="B1513" s="98">
        <v>1.2054</v>
      </c>
      <c r="C1513" s="98">
        <v>2.6604000000000001</v>
      </c>
      <c r="D1513" s="173">
        <f>IF(C1513&lt;MAX($C$3:C1513),C1513/MAX($C$3:C1513)-1,0)</f>
        <v>-0.23700814500401512</v>
      </c>
      <c r="E1513" s="105"/>
      <c r="F1513" s="105"/>
      <c r="G1513" s="98"/>
    </row>
    <row r="1514" spans="1:7" ht="15" thickBot="1">
      <c r="A1514" s="97">
        <v>41158</v>
      </c>
      <c r="B1514" s="98">
        <v>1.2092000000000001</v>
      </c>
      <c r="C1514" s="98">
        <v>2.6642000000000001</v>
      </c>
      <c r="D1514" s="173">
        <f>IF(C1514&lt;MAX($C$3:C1514),C1514/MAX($C$3:C1514)-1,0)</f>
        <v>-0.23591832052311579</v>
      </c>
      <c r="E1514" s="105"/>
      <c r="F1514" s="105"/>
      <c r="G1514" s="98"/>
    </row>
    <row r="1515" spans="1:7" ht="15" thickBot="1">
      <c r="A1515" s="97">
        <v>41159</v>
      </c>
      <c r="B1515" s="98">
        <v>1.2464999999999999</v>
      </c>
      <c r="C1515" s="98">
        <v>2.7014999999999998</v>
      </c>
      <c r="D1515" s="173">
        <f>IF(C1515&lt;MAX($C$3:C1515),C1515/MAX($C$3:C1515)-1,0)</f>
        <v>-0.22522083285534023</v>
      </c>
      <c r="E1515" s="105"/>
      <c r="F1515" s="105"/>
      <c r="G1515" s="98"/>
    </row>
    <row r="1516" spans="1:7" ht="15" thickBot="1">
      <c r="A1516" s="97">
        <v>41162</v>
      </c>
      <c r="B1516" s="98">
        <v>1.2493000000000001</v>
      </c>
      <c r="C1516" s="98">
        <v>2.7042999999999999</v>
      </c>
      <c r="D1516" s="173">
        <f>IF(C1516&lt;MAX($C$3:C1516),C1516/MAX($C$3:C1516)-1,0)</f>
        <v>-0.22441780429046698</v>
      </c>
      <c r="E1516" s="105"/>
      <c r="F1516" s="105"/>
      <c r="G1516" s="98"/>
    </row>
    <row r="1517" spans="1:7" ht="15" thickBot="1">
      <c r="A1517" s="97">
        <v>41163</v>
      </c>
      <c r="B1517" s="98">
        <v>1.2416</v>
      </c>
      <c r="C1517" s="98">
        <v>2.6966000000000001</v>
      </c>
      <c r="D1517" s="173">
        <f>IF(C1517&lt;MAX($C$3:C1517),C1517/MAX($C$3:C1517)-1,0)</f>
        <v>-0.22662613284386834</v>
      </c>
      <c r="E1517" s="105"/>
      <c r="F1517" s="105"/>
      <c r="G1517" s="98"/>
    </row>
    <row r="1518" spans="1:7" ht="15" thickBot="1">
      <c r="A1518" s="97">
        <v>41164</v>
      </c>
      <c r="B1518" s="98">
        <v>1.2487999999999999</v>
      </c>
      <c r="C1518" s="98">
        <v>2.7038000000000002</v>
      </c>
      <c r="D1518" s="173">
        <f>IF(C1518&lt;MAX($C$3:C1518),C1518/MAX($C$3:C1518)-1,0)</f>
        <v>-0.22456120224847997</v>
      </c>
      <c r="E1518" s="105"/>
      <c r="F1518" s="105"/>
      <c r="G1518" s="98"/>
    </row>
    <row r="1519" spans="1:7" ht="15" thickBot="1">
      <c r="A1519" s="97">
        <v>41165</v>
      </c>
      <c r="B1519" s="98">
        <v>1.2431000000000001</v>
      </c>
      <c r="C1519" s="98">
        <v>2.6981000000000002</v>
      </c>
      <c r="D1519" s="173">
        <f>IF(C1519&lt;MAX($C$3:C1519),C1519/MAX($C$3:C1519)-1,0)</f>
        <v>-0.22619593896982904</v>
      </c>
      <c r="E1519" s="105"/>
      <c r="F1519" s="105"/>
      <c r="G1519" s="98"/>
    </row>
    <row r="1520" spans="1:7" ht="15" thickBot="1">
      <c r="A1520" s="97">
        <v>41166</v>
      </c>
      <c r="B1520" s="98">
        <v>1.24</v>
      </c>
      <c r="C1520" s="98">
        <v>2.6949999999999998</v>
      </c>
      <c r="D1520" s="173">
        <f>IF(C1520&lt;MAX($C$3:C1520),C1520/MAX($C$3:C1520)-1,0)</f>
        <v>-0.22708500630951023</v>
      </c>
      <c r="E1520" s="105"/>
      <c r="F1520" s="105"/>
      <c r="G1520" s="98"/>
    </row>
    <row r="1521" spans="1:7" ht="15" thickBot="1">
      <c r="A1521" s="97">
        <v>41169</v>
      </c>
      <c r="B1521" s="98">
        <v>1.2210000000000001</v>
      </c>
      <c r="C1521" s="98">
        <v>2.6760000000000002</v>
      </c>
      <c r="D1521" s="173">
        <f>IF(C1521&lt;MAX($C$3:C1521),C1521/MAX($C$3:C1521)-1,0)</f>
        <v>-0.23253412871400714</v>
      </c>
      <c r="E1521" s="105"/>
      <c r="F1521" s="105"/>
      <c r="G1521" s="102"/>
    </row>
    <row r="1522" spans="1:7" ht="15" thickBot="1">
      <c r="A1522" s="101">
        <v>41170</v>
      </c>
      <c r="B1522" s="98">
        <v>1.2161</v>
      </c>
      <c r="C1522" s="98">
        <v>2.6711</v>
      </c>
      <c r="D1522" s="173">
        <f>IF(C1522&lt;MAX($C$3:C1522),C1522/MAX($C$3:C1522)-1,0)</f>
        <v>-0.23393942870253526</v>
      </c>
      <c r="E1522" s="99"/>
      <c r="F1522" s="99"/>
      <c r="G1522" s="98"/>
    </row>
    <row r="1523" spans="1:7" ht="15" thickBot="1">
      <c r="A1523" s="97">
        <v>41171</v>
      </c>
      <c r="B1523" s="98">
        <v>1.2193000000000001</v>
      </c>
      <c r="C1523" s="98">
        <v>2.6743000000000001</v>
      </c>
      <c r="D1523" s="173">
        <f>IF(C1523&lt;MAX($C$3:C1523),C1523/MAX($C$3:C1523)-1,0)</f>
        <v>-0.2330216817712516</v>
      </c>
      <c r="E1523" s="105"/>
      <c r="F1523" s="105"/>
      <c r="G1523" s="98"/>
    </row>
    <row r="1524" spans="1:7" ht="15" thickBot="1">
      <c r="A1524" s="97">
        <v>41172</v>
      </c>
      <c r="B1524" s="98">
        <v>1.2071000000000001</v>
      </c>
      <c r="C1524" s="98">
        <v>2.6621000000000001</v>
      </c>
      <c r="D1524" s="173">
        <f>IF(C1524&lt;MAX($C$3:C1524),C1524/MAX($C$3:C1524)-1,0)</f>
        <v>-0.23652059194677066</v>
      </c>
      <c r="E1524" s="105"/>
      <c r="F1524" s="105"/>
      <c r="G1524" s="98"/>
    </row>
    <row r="1525" spans="1:7" ht="15" thickBot="1">
      <c r="A1525" s="97">
        <v>41173</v>
      </c>
      <c r="B1525" s="98">
        <v>1.2073</v>
      </c>
      <c r="C1525" s="98">
        <v>2.6623000000000001</v>
      </c>
      <c r="D1525" s="173">
        <f>IF(C1525&lt;MAX($C$3:C1525),C1525/MAX($C$3:C1525)-1,0)</f>
        <v>-0.2364632327635654</v>
      </c>
      <c r="E1525" s="105"/>
      <c r="F1525" s="105"/>
      <c r="G1525" s="98"/>
    </row>
    <row r="1526" spans="1:7" ht="15" thickBot="1">
      <c r="A1526" s="97">
        <v>41176</v>
      </c>
      <c r="B1526" s="98">
        <v>1.2213000000000001</v>
      </c>
      <c r="C1526" s="98">
        <v>2.6762999999999999</v>
      </c>
      <c r="D1526" s="173">
        <f>IF(C1526&lt;MAX($C$3:C1526),C1526/MAX($C$3:C1526)-1,0)</f>
        <v>-0.2324480899391993</v>
      </c>
      <c r="E1526" s="105"/>
      <c r="F1526" s="105"/>
      <c r="G1526" s="98"/>
    </row>
    <row r="1527" spans="1:7" ht="15" thickBot="1">
      <c r="A1527" s="97">
        <v>41177</v>
      </c>
      <c r="B1527" s="98">
        <v>1.2234</v>
      </c>
      <c r="C1527" s="98">
        <v>2.6783999999999999</v>
      </c>
      <c r="D1527" s="173">
        <f>IF(C1527&lt;MAX($C$3:C1527),C1527/MAX($C$3:C1527)-1,0)</f>
        <v>-0.23184581851554442</v>
      </c>
      <c r="E1527" s="105"/>
      <c r="F1527" s="105"/>
      <c r="G1527" s="98"/>
    </row>
    <row r="1528" spans="1:7" ht="15" thickBot="1">
      <c r="A1528" s="97">
        <v>41178</v>
      </c>
      <c r="B1528" s="98">
        <v>1.2151000000000001</v>
      </c>
      <c r="C1528" s="98">
        <v>2.6701000000000001</v>
      </c>
      <c r="D1528" s="173">
        <f>IF(C1528&lt;MAX($C$3:C1528),C1528/MAX($C$3:C1528)-1,0)</f>
        <v>-0.23422622461856146</v>
      </c>
      <c r="E1528" s="105"/>
      <c r="F1528" s="105"/>
      <c r="G1528" s="98"/>
    </row>
    <row r="1529" spans="1:7" ht="15" thickBot="1">
      <c r="A1529" s="97">
        <v>41179</v>
      </c>
      <c r="B1529" s="98">
        <v>1.2369000000000001</v>
      </c>
      <c r="C1529" s="98">
        <v>2.6919</v>
      </c>
      <c r="D1529" s="173">
        <f>IF(C1529&lt;MAX($C$3:C1529),C1529/MAX($C$3:C1529)-1,0)</f>
        <v>-0.22797407364919131</v>
      </c>
      <c r="E1529" s="105"/>
      <c r="F1529" s="105"/>
      <c r="G1529" s="98"/>
    </row>
    <row r="1530" spans="1:7" ht="15" thickBot="1">
      <c r="A1530" s="97">
        <v>41180</v>
      </c>
      <c r="B1530" s="98">
        <v>1.2553000000000001</v>
      </c>
      <c r="C1530" s="98">
        <v>2.7103000000000002</v>
      </c>
      <c r="D1530" s="173">
        <f>IF(C1530&lt;MAX($C$3:C1530),C1530/MAX($C$3:C1530)-1,0)</f>
        <v>-0.22269702879430997</v>
      </c>
      <c r="E1530" s="105"/>
      <c r="F1530" s="105"/>
      <c r="G1530" s="98"/>
    </row>
    <row r="1531" spans="1:7" ht="15" thickBot="1">
      <c r="A1531" s="97">
        <v>41182</v>
      </c>
      <c r="B1531" s="98">
        <v>1.2553000000000001</v>
      </c>
      <c r="C1531" s="98">
        <v>2.7103000000000002</v>
      </c>
      <c r="D1531" s="173">
        <f>IF(C1531&lt;MAX($C$3:C1531),C1531/MAX($C$3:C1531)-1,0)</f>
        <v>-0.22269702879430997</v>
      </c>
      <c r="E1531" s="105"/>
      <c r="F1531" s="105"/>
      <c r="G1531" s="98"/>
    </row>
    <row r="1532" spans="1:7" ht="15" thickBot="1">
      <c r="A1532" s="97">
        <v>41190</v>
      </c>
      <c r="B1532" s="98">
        <v>1.2462</v>
      </c>
      <c r="C1532" s="98">
        <v>2.7012</v>
      </c>
      <c r="D1532" s="173">
        <f>IF(C1532&lt;MAX($C$3:C1532),C1532/MAX($C$3:C1532)-1,0)</f>
        <v>-0.22530687163014795</v>
      </c>
      <c r="E1532" s="105"/>
      <c r="F1532" s="105"/>
      <c r="G1532" s="98"/>
    </row>
    <row r="1533" spans="1:7" ht="15" thickBot="1">
      <c r="A1533" s="97">
        <v>41191</v>
      </c>
      <c r="B1533" s="98">
        <v>1.2690999999999999</v>
      </c>
      <c r="C1533" s="98">
        <v>2.7241</v>
      </c>
      <c r="D1533" s="173">
        <f>IF(C1533&lt;MAX($C$3:C1533),C1533/MAX($C$3:C1533)-1,0)</f>
        <v>-0.21873924515314902</v>
      </c>
      <c r="E1533" s="105"/>
      <c r="F1533" s="105"/>
      <c r="G1533" s="98"/>
    </row>
    <row r="1534" spans="1:7" ht="15" thickBot="1">
      <c r="A1534" s="97">
        <v>41192</v>
      </c>
      <c r="B1534" s="98">
        <v>1.2716000000000001</v>
      </c>
      <c r="C1534" s="98">
        <v>2.7265999999999999</v>
      </c>
      <c r="D1534" s="173">
        <f>IF(C1534&lt;MAX($C$3:C1534),C1534/MAX($C$3:C1534)-1,0)</f>
        <v>-0.21802225536308373</v>
      </c>
      <c r="E1534" s="105"/>
      <c r="F1534" s="105"/>
      <c r="G1534" s="98"/>
    </row>
    <row r="1535" spans="1:7" ht="15" thickBot="1">
      <c r="A1535" s="97">
        <v>41193</v>
      </c>
      <c r="B1535" s="98">
        <v>1.2665</v>
      </c>
      <c r="C1535" s="98">
        <v>2.7214999999999998</v>
      </c>
      <c r="D1535" s="173">
        <f>IF(C1535&lt;MAX($C$3:C1535),C1535/MAX($C$3:C1535)-1,0)</f>
        <v>-0.21948491453481711</v>
      </c>
      <c r="E1535" s="105"/>
      <c r="F1535" s="105"/>
      <c r="G1535" s="98"/>
    </row>
    <row r="1536" spans="1:7" ht="15" thickBot="1">
      <c r="A1536" s="97">
        <v>41194</v>
      </c>
      <c r="B1536" s="98">
        <v>1.2612000000000001</v>
      </c>
      <c r="C1536" s="98">
        <v>2.7162000000000002</v>
      </c>
      <c r="D1536" s="173">
        <f>IF(C1536&lt;MAX($C$3:C1536),C1536/MAX($C$3:C1536)-1,0)</f>
        <v>-0.22100493288975565</v>
      </c>
      <c r="E1536" s="105"/>
      <c r="F1536" s="105"/>
      <c r="G1536" s="98"/>
    </row>
    <row r="1537" spans="1:7" ht="15" thickBot="1">
      <c r="A1537" s="97">
        <v>41197</v>
      </c>
      <c r="B1537" s="98">
        <v>1.2602</v>
      </c>
      <c r="C1537" s="98">
        <v>2.7151999999999998</v>
      </c>
      <c r="D1537" s="173">
        <f>IF(C1537&lt;MAX($C$3:C1537),C1537/MAX($C$3:C1537)-1,0)</f>
        <v>-0.22129172880578185</v>
      </c>
      <c r="E1537" s="105"/>
      <c r="F1537" s="105"/>
      <c r="G1537" s="98"/>
    </row>
    <row r="1538" spans="1:7" ht="15" thickBot="1">
      <c r="A1538" s="97">
        <v>41198</v>
      </c>
      <c r="B1538" s="98">
        <v>1.2692000000000001</v>
      </c>
      <c r="C1538" s="98">
        <v>2.7242000000000002</v>
      </c>
      <c r="D1538" s="173">
        <f>IF(C1538&lt;MAX($C$3:C1538),C1538/MAX($C$3:C1538)-1,0)</f>
        <v>-0.21871056556154633</v>
      </c>
      <c r="E1538" s="105"/>
      <c r="F1538" s="105"/>
      <c r="G1538" s="98"/>
    </row>
    <row r="1539" spans="1:7" ht="15" thickBot="1">
      <c r="A1539" s="97">
        <v>41199</v>
      </c>
      <c r="B1539" s="98">
        <v>1.2684</v>
      </c>
      <c r="C1539" s="98">
        <v>2.7233999999999998</v>
      </c>
      <c r="D1539" s="173">
        <f>IF(C1539&lt;MAX($C$3:C1539),C1539/MAX($C$3:C1539)-1,0)</f>
        <v>-0.21894000229436739</v>
      </c>
      <c r="E1539" s="105"/>
      <c r="F1539" s="105"/>
      <c r="G1539" s="98"/>
    </row>
    <row r="1540" spans="1:7" ht="15" thickBot="1">
      <c r="A1540" s="97">
        <v>41200</v>
      </c>
      <c r="B1540" s="98">
        <v>1.2876000000000001</v>
      </c>
      <c r="C1540" s="98">
        <v>2.7425999999999999</v>
      </c>
      <c r="D1540" s="173">
        <f>IF(C1540&lt;MAX($C$3:C1540),C1540/MAX($C$3:C1540)-1,0)</f>
        <v>-0.21343352070666521</v>
      </c>
      <c r="E1540" s="105"/>
      <c r="F1540" s="105"/>
      <c r="G1540" s="98"/>
    </row>
    <row r="1541" spans="1:7" ht="15" thickBot="1">
      <c r="A1541" s="97">
        <v>41201</v>
      </c>
      <c r="B1541" s="98">
        <v>1.2894000000000001</v>
      </c>
      <c r="C1541" s="98">
        <v>2.7444000000000002</v>
      </c>
      <c r="D1541" s="173">
        <f>IF(C1541&lt;MAX($C$3:C1541),C1541/MAX($C$3:C1541)-1,0)</f>
        <v>-0.21291728805781807</v>
      </c>
      <c r="E1541" s="105"/>
      <c r="F1541" s="105"/>
      <c r="G1541" s="102"/>
    </row>
    <row r="1542" spans="1:7" ht="15" thickBot="1">
      <c r="A1542" s="101">
        <v>41204</v>
      </c>
      <c r="B1542" s="98">
        <v>1.292</v>
      </c>
      <c r="C1542" s="98">
        <v>2.7469999999999999</v>
      </c>
      <c r="D1542" s="173">
        <f>IF(C1542&lt;MAX($C$3:C1542),C1542/MAX($C$3:C1542)-1,0)</f>
        <v>-0.21217161867615009</v>
      </c>
      <c r="E1542" s="99"/>
      <c r="F1542" s="99"/>
      <c r="G1542" s="98"/>
    </row>
    <row r="1543" spans="1:7" ht="15" thickBot="1">
      <c r="A1543" s="97">
        <v>41205</v>
      </c>
      <c r="B1543" s="98">
        <v>1.2742</v>
      </c>
      <c r="C1543" s="98">
        <v>2.7292000000000001</v>
      </c>
      <c r="D1543" s="173">
        <f>IF(C1543&lt;MAX($C$3:C1543),C1543/MAX($C$3:C1543)-1,0)</f>
        <v>-0.21727658598141564</v>
      </c>
      <c r="E1543" s="105"/>
      <c r="F1543" s="105"/>
      <c r="G1543" s="98"/>
    </row>
    <row r="1544" spans="1:7" ht="15" thickBot="1">
      <c r="A1544" s="97">
        <v>41206</v>
      </c>
      <c r="B1544" s="98">
        <v>1.2707999999999999</v>
      </c>
      <c r="C1544" s="98">
        <v>2.7258</v>
      </c>
      <c r="D1544" s="173">
        <f>IF(C1544&lt;MAX($C$3:C1544),C1544/MAX($C$3:C1544)-1,0)</f>
        <v>-0.21825169209590456</v>
      </c>
      <c r="E1544" s="105"/>
      <c r="F1544" s="105"/>
      <c r="G1544" s="98"/>
    </row>
    <row r="1545" spans="1:7" ht="15" thickBot="1">
      <c r="A1545" s="97">
        <v>41207</v>
      </c>
      <c r="B1545" s="98">
        <v>1.2587999999999999</v>
      </c>
      <c r="C1545" s="98">
        <v>2.7138</v>
      </c>
      <c r="D1545" s="173">
        <f>IF(C1545&lt;MAX($C$3:C1545),C1545/MAX($C$3:C1545)-1,0)</f>
        <v>-0.22169324308821847</v>
      </c>
      <c r="E1545" s="105"/>
      <c r="F1545" s="105"/>
      <c r="G1545" s="98"/>
    </row>
    <row r="1546" spans="1:7" ht="15" thickBot="1">
      <c r="A1546" s="97">
        <v>41208</v>
      </c>
      <c r="B1546" s="98">
        <v>1.2506999999999999</v>
      </c>
      <c r="C1546" s="98">
        <v>2.7057000000000002</v>
      </c>
      <c r="D1546" s="173">
        <f>IF(C1546&lt;MAX($C$3:C1546),C1546/MAX($C$3:C1546)-1,0)</f>
        <v>-0.22401629000803025</v>
      </c>
      <c r="E1546" s="105"/>
      <c r="F1546" s="105"/>
      <c r="G1546" s="98"/>
    </row>
    <row r="1547" spans="1:7" ht="15" thickBot="1">
      <c r="A1547" s="97">
        <v>41211</v>
      </c>
      <c r="B1547" s="98">
        <v>1.2507999999999999</v>
      </c>
      <c r="C1547" s="98">
        <v>2.7058</v>
      </c>
      <c r="D1547" s="173">
        <f>IF(C1547&lt;MAX($C$3:C1547),C1547/MAX($C$3:C1547)-1,0)</f>
        <v>-0.22398761041642767</v>
      </c>
      <c r="E1547" s="105"/>
      <c r="F1547" s="105"/>
      <c r="G1547" s="98"/>
    </row>
    <row r="1548" spans="1:7" ht="15" thickBot="1">
      <c r="A1548" s="97">
        <v>41212</v>
      </c>
      <c r="B1548" s="98">
        <v>1.2524</v>
      </c>
      <c r="C1548" s="98">
        <v>2.7073999999999998</v>
      </c>
      <c r="D1548" s="173">
        <f>IF(C1548&lt;MAX($C$3:C1548),C1548/MAX($C$3:C1548)-1,0)</f>
        <v>-0.2235287369507859</v>
      </c>
      <c r="E1548" s="105"/>
      <c r="F1548" s="105"/>
      <c r="G1548" s="98"/>
    </row>
    <row r="1549" spans="1:7" ht="15" thickBot="1">
      <c r="A1549" s="97">
        <v>41213</v>
      </c>
      <c r="B1549" s="98">
        <v>1.2594000000000001</v>
      </c>
      <c r="C1549" s="98">
        <v>2.7143999999999999</v>
      </c>
      <c r="D1549" s="173">
        <f>IF(C1549&lt;MAX($C$3:C1549),C1549/MAX($C$3:C1549)-1,0)</f>
        <v>-0.22152116553860279</v>
      </c>
      <c r="E1549" s="105"/>
      <c r="F1549" s="105"/>
      <c r="G1549" s="98"/>
    </row>
    <row r="1550" spans="1:7" ht="15" thickBot="1">
      <c r="A1550" s="97">
        <v>41214</v>
      </c>
      <c r="B1550" s="98">
        <v>1.2728999999999999</v>
      </c>
      <c r="C1550" s="98">
        <v>2.7279</v>
      </c>
      <c r="D1550" s="173">
        <f>IF(C1550&lt;MAX($C$3:C1550),C1550/MAX($C$3:C1550)-1,0)</f>
        <v>-0.21764942067224968</v>
      </c>
      <c r="E1550" s="105"/>
      <c r="F1550" s="105"/>
      <c r="G1550" s="98"/>
    </row>
    <row r="1551" spans="1:7" ht="15" thickBot="1">
      <c r="A1551" s="97">
        <v>41215</v>
      </c>
      <c r="B1551" s="98">
        <v>1.2719</v>
      </c>
      <c r="C1551" s="98">
        <v>2.7269000000000001</v>
      </c>
      <c r="D1551" s="173">
        <f>IF(C1551&lt;MAX($C$3:C1551),C1551/MAX($C$3:C1551)-1,0)</f>
        <v>-0.21793621658827578</v>
      </c>
      <c r="E1551" s="105"/>
      <c r="F1551" s="105"/>
      <c r="G1551" s="98"/>
    </row>
    <row r="1552" spans="1:7" ht="15" thickBot="1">
      <c r="A1552" s="97">
        <v>41218</v>
      </c>
      <c r="B1552" s="98">
        <v>1.2675000000000001</v>
      </c>
      <c r="C1552" s="98">
        <v>2.7225000000000001</v>
      </c>
      <c r="D1552" s="173">
        <f>IF(C1552&lt;MAX($C$3:C1552),C1552/MAX($C$3:C1552)-1,0)</f>
        <v>-0.2191981186187909</v>
      </c>
      <c r="E1552" s="105"/>
      <c r="F1552" s="105"/>
      <c r="G1552" s="98"/>
    </row>
    <row r="1553" spans="1:7" ht="15" thickBot="1">
      <c r="A1553" s="97">
        <v>41219</v>
      </c>
      <c r="B1553" s="98">
        <v>1.2589999999999999</v>
      </c>
      <c r="C1553" s="98">
        <v>2.714</v>
      </c>
      <c r="D1553" s="173">
        <f>IF(C1553&lt;MAX($C$3:C1553),C1553/MAX($C$3:C1553)-1,0)</f>
        <v>-0.22163588390501321</v>
      </c>
      <c r="E1553" s="105"/>
      <c r="F1553" s="105"/>
      <c r="G1553" s="98"/>
    </row>
    <row r="1554" spans="1:7" ht="15" thickBot="1">
      <c r="A1554" s="97">
        <v>41220</v>
      </c>
      <c r="B1554" s="98">
        <v>1.2517</v>
      </c>
      <c r="C1554" s="98">
        <v>2.7067000000000001</v>
      </c>
      <c r="D1554" s="173">
        <f>IF(C1554&lt;MAX($C$3:C1554),C1554/MAX($C$3:C1554)-1,0)</f>
        <v>-0.22372949409200416</v>
      </c>
      <c r="E1554" s="105"/>
      <c r="F1554" s="105"/>
      <c r="G1554" s="98"/>
    </row>
    <row r="1555" spans="1:7" ht="15" thickBot="1">
      <c r="A1555" s="97">
        <v>41221</v>
      </c>
      <c r="B1555" s="98">
        <v>1.2384999999999999</v>
      </c>
      <c r="C1555" s="98">
        <v>2.6934999999999998</v>
      </c>
      <c r="D1555" s="173">
        <f>IF(C1555&lt;MAX($C$3:C1555),C1555/MAX($C$3:C1555)-1,0)</f>
        <v>-0.22751520018354943</v>
      </c>
      <c r="E1555" s="105"/>
      <c r="F1555" s="105"/>
      <c r="G1555" s="98"/>
    </row>
    <row r="1556" spans="1:7" ht="15" thickBot="1">
      <c r="A1556" s="97">
        <v>41222</v>
      </c>
      <c r="B1556" s="98">
        <v>1.2356</v>
      </c>
      <c r="C1556" s="98">
        <v>2.6905999999999999</v>
      </c>
      <c r="D1556" s="173">
        <f>IF(C1556&lt;MAX($C$3:C1556),C1556/MAX($C$3:C1556)-1,0)</f>
        <v>-0.22834690834002525</v>
      </c>
      <c r="E1556" s="105"/>
      <c r="F1556" s="105"/>
      <c r="G1556" s="98"/>
    </row>
    <row r="1557" spans="1:7" ht="15" thickBot="1">
      <c r="A1557" s="97">
        <v>41225</v>
      </c>
      <c r="B1557" s="98">
        <v>1.2276</v>
      </c>
      <c r="C1557" s="98">
        <v>2.6825999999999999</v>
      </c>
      <c r="D1557" s="173">
        <f>IF(C1557&lt;MAX($C$3:C1557),C1557/MAX($C$3:C1557)-1,0)</f>
        <v>-0.23064127566823456</v>
      </c>
      <c r="E1557" s="105"/>
      <c r="F1557" s="105"/>
      <c r="G1557" s="98"/>
    </row>
    <row r="1558" spans="1:7" ht="15" thickBot="1">
      <c r="A1558" s="97">
        <v>41226</v>
      </c>
      <c r="B1558" s="98">
        <v>1.2184999999999999</v>
      </c>
      <c r="C1558" s="98">
        <v>2.6735000000000002</v>
      </c>
      <c r="D1558" s="173">
        <f>IF(C1558&lt;MAX($C$3:C1558),C1558/MAX($C$3:C1558)-1,0)</f>
        <v>-0.23325111850407243</v>
      </c>
      <c r="E1558" s="105"/>
      <c r="F1558" s="105"/>
      <c r="G1558" s="98"/>
    </row>
    <row r="1559" spans="1:7" ht="15" thickBot="1">
      <c r="A1559" s="97">
        <v>41227</v>
      </c>
      <c r="B1559" s="98">
        <v>1.2206999999999999</v>
      </c>
      <c r="C1559" s="98">
        <v>2.6757</v>
      </c>
      <c r="D1559" s="173">
        <f>IF(C1559&lt;MAX($C$3:C1559),C1559/MAX($C$3:C1559)-1,0)</f>
        <v>-0.23262016748881498</v>
      </c>
      <c r="E1559" s="105"/>
      <c r="F1559" s="105"/>
      <c r="G1559" s="98"/>
    </row>
    <row r="1560" spans="1:7" ht="15" thickBot="1">
      <c r="A1560" s="97">
        <v>41228</v>
      </c>
      <c r="B1560" s="98">
        <v>1.2142999999999999</v>
      </c>
      <c r="C1560" s="98">
        <v>2.6692999999999998</v>
      </c>
      <c r="D1560" s="173">
        <f>IF(C1560&lt;MAX($C$3:C1560),C1560/MAX($C$3:C1560)-1,0)</f>
        <v>-0.23445566135138241</v>
      </c>
      <c r="E1560" s="105"/>
      <c r="F1560" s="105"/>
      <c r="G1560" s="98"/>
    </row>
    <row r="1561" spans="1:7" ht="15" thickBot="1">
      <c r="A1561" s="97">
        <v>41229</v>
      </c>
      <c r="B1561" s="98">
        <v>1.2069000000000001</v>
      </c>
      <c r="C1561" s="98">
        <v>2.6619000000000002</v>
      </c>
      <c r="D1561" s="173">
        <f>IF(C1561&lt;MAX($C$3:C1561),C1561/MAX($C$3:C1561)-1,0)</f>
        <v>-0.23657795112997593</v>
      </c>
      <c r="E1561" s="105"/>
      <c r="F1561" s="105"/>
      <c r="G1561" s="102"/>
    </row>
    <row r="1562" spans="1:7" ht="15" thickBot="1">
      <c r="A1562" s="101">
        <v>41232</v>
      </c>
      <c r="B1562" s="98">
        <v>1.1996</v>
      </c>
      <c r="C1562" s="98">
        <v>2.6545999999999998</v>
      </c>
      <c r="D1562" s="173">
        <f>IF(C1562&lt;MAX($C$3:C1562),C1562/MAX($C$3:C1562)-1,0)</f>
        <v>-0.23867156131696687</v>
      </c>
      <c r="E1562" s="99"/>
      <c r="F1562" s="99"/>
      <c r="G1562" s="98"/>
    </row>
    <row r="1563" spans="1:7" ht="15" thickBot="1">
      <c r="A1563" s="97">
        <v>41233</v>
      </c>
      <c r="B1563" s="98">
        <v>1.1993</v>
      </c>
      <c r="C1563" s="98">
        <v>2.6543000000000001</v>
      </c>
      <c r="D1563" s="173">
        <f>IF(C1563&lt;MAX($C$3:C1563),C1563/MAX($C$3:C1563)-1,0)</f>
        <v>-0.23875760009177471</v>
      </c>
      <c r="E1563" s="105"/>
      <c r="F1563" s="105"/>
      <c r="G1563" s="98"/>
    </row>
    <row r="1564" spans="1:7" ht="15" thickBot="1">
      <c r="A1564" s="97">
        <v>41234</v>
      </c>
      <c r="B1564" s="98">
        <v>1.2050000000000001</v>
      </c>
      <c r="C1564" s="98">
        <v>2.66</v>
      </c>
      <c r="D1564" s="173">
        <f>IF(C1564&lt;MAX($C$3:C1564),C1564/MAX($C$3:C1564)-1,0)</f>
        <v>-0.23712286337042554</v>
      </c>
      <c r="E1564" s="105"/>
      <c r="F1564" s="105"/>
      <c r="G1564" s="98"/>
    </row>
    <row r="1565" spans="1:7" ht="15" thickBot="1">
      <c r="A1565" s="97">
        <v>41235</v>
      </c>
      <c r="B1565" s="98">
        <v>1.1949000000000001</v>
      </c>
      <c r="C1565" s="98">
        <v>2.6499000000000001</v>
      </c>
      <c r="D1565" s="173">
        <f>IF(C1565&lt;MAX($C$3:C1565),C1565/MAX($C$3:C1565)-1,0)</f>
        <v>-0.24001950212228973</v>
      </c>
      <c r="E1565" s="105"/>
      <c r="F1565" s="105"/>
      <c r="G1565" s="98"/>
    </row>
    <row r="1566" spans="1:7" ht="15" thickBot="1">
      <c r="A1566" s="97">
        <v>41236</v>
      </c>
      <c r="B1566" s="98">
        <v>1.2008000000000001</v>
      </c>
      <c r="C1566" s="98">
        <v>2.6558000000000002</v>
      </c>
      <c r="D1566" s="173">
        <f>IF(C1566&lt;MAX($C$3:C1566),C1566/MAX($C$3:C1566)-1,0)</f>
        <v>-0.2383274062177354</v>
      </c>
      <c r="E1566" s="105"/>
      <c r="F1566" s="105"/>
      <c r="G1566" s="98"/>
    </row>
    <row r="1567" spans="1:7" ht="15" thickBot="1">
      <c r="A1567" s="97">
        <v>41239</v>
      </c>
      <c r="B1567" s="98">
        <v>1.1913</v>
      </c>
      <c r="C1567" s="98">
        <v>2.6463000000000001</v>
      </c>
      <c r="D1567" s="173">
        <f>IF(C1567&lt;MAX($C$3:C1567),C1567/MAX($C$3:C1567)-1,0)</f>
        <v>-0.24105196741998391</v>
      </c>
      <c r="E1567" s="105"/>
      <c r="F1567" s="105"/>
      <c r="G1567" s="98"/>
    </row>
    <row r="1568" spans="1:7" ht="15" thickBot="1">
      <c r="A1568" s="97">
        <v>41240</v>
      </c>
      <c r="B1568" s="98">
        <v>1.1835</v>
      </c>
      <c r="C1568" s="98">
        <v>2.6385000000000001</v>
      </c>
      <c r="D1568" s="173">
        <f>IF(C1568&lt;MAX($C$3:C1568),C1568/MAX($C$3:C1568)-1,0)</f>
        <v>-0.24328897556498796</v>
      </c>
      <c r="E1568" s="105"/>
      <c r="F1568" s="105"/>
      <c r="G1568" s="98"/>
    </row>
    <row r="1569" spans="1:7" ht="15" thickBot="1">
      <c r="A1569" s="97">
        <v>41241</v>
      </c>
      <c r="B1569" s="98">
        <v>1.1721999999999999</v>
      </c>
      <c r="C1569" s="98">
        <v>2.6272000000000002</v>
      </c>
      <c r="D1569" s="173">
        <f>IF(C1569&lt;MAX($C$3:C1569),C1569/MAX($C$3:C1569)-1,0)</f>
        <v>-0.24652976941608351</v>
      </c>
      <c r="E1569" s="105"/>
      <c r="F1569" s="105"/>
      <c r="G1569" s="98"/>
    </row>
    <row r="1570" spans="1:7" ht="15" thickBot="1">
      <c r="A1570" s="97">
        <v>41242</v>
      </c>
      <c r="B1570" s="98">
        <v>1.175</v>
      </c>
      <c r="C1570" s="98">
        <v>2.63</v>
      </c>
      <c r="D1570" s="173">
        <f>IF(C1570&lt;MAX($C$3:C1570),C1570/MAX($C$3:C1570)-1,0)</f>
        <v>-0.24572674085121038</v>
      </c>
      <c r="E1570" s="105"/>
      <c r="F1570" s="105"/>
      <c r="G1570" s="98"/>
    </row>
    <row r="1571" spans="1:7" ht="15" thickBot="1">
      <c r="A1571" s="97">
        <v>41243</v>
      </c>
      <c r="B1571" s="98">
        <v>1.1829000000000001</v>
      </c>
      <c r="C1571" s="98">
        <v>2.6379000000000001</v>
      </c>
      <c r="D1571" s="173">
        <f>IF(C1571&lt;MAX($C$3:C1571),C1571/MAX($C$3:C1571)-1,0)</f>
        <v>-0.24346105311460364</v>
      </c>
      <c r="E1571" s="105"/>
      <c r="F1571" s="105"/>
      <c r="G1571" s="98"/>
    </row>
    <row r="1572" spans="1:7" ht="15" thickBot="1">
      <c r="A1572" s="97">
        <v>41246</v>
      </c>
      <c r="B1572" s="98">
        <v>1.1608000000000001</v>
      </c>
      <c r="C1572" s="98">
        <v>2.6158000000000001</v>
      </c>
      <c r="D1572" s="173">
        <f>IF(C1572&lt;MAX($C$3:C1572),C1572/MAX($C$3:C1572)-1,0)</f>
        <v>-0.24979924285878163</v>
      </c>
      <c r="E1572" s="105"/>
      <c r="F1572" s="105"/>
      <c r="G1572" s="98"/>
    </row>
    <row r="1573" spans="1:7" ht="15" thickBot="1">
      <c r="A1573" s="97">
        <v>41247</v>
      </c>
      <c r="B1573" s="98">
        <v>1.1732</v>
      </c>
      <c r="C1573" s="98">
        <v>2.6282000000000001</v>
      </c>
      <c r="D1573" s="173">
        <f>IF(C1573&lt;MAX($C$3:C1573),C1573/MAX($C$3:C1573)-1,0)</f>
        <v>-0.24624297350005731</v>
      </c>
      <c r="E1573" s="105"/>
      <c r="F1573" s="105"/>
      <c r="G1573" s="98"/>
    </row>
    <row r="1574" spans="1:7" ht="15" thickBot="1">
      <c r="A1574" s="97">
        <v>41248</v>
      </c>
      <c r="B1574" s="98">
        <v>1.2007000000000001</v>
      </c>
      <c r="C1574" s="98">
        <v>2.6556999999999999</v>
      </c>
      <c r="D1574" s="173">
        <f>IF(C1574&lt;MAX($C$3:C1574),C1574/MAX($C$3:C1574)-1,0)</f>
        <v>-0.23835608580933809</v>
      </c>
      <c r="E1574" s="105"/>
      <c r="F1574" s="105"/>
      <c r="G1574" s="98"/>
    </row>
    <row r="1575" spans="1:7" ht="15" thickBot="1">
      <c r="A1575" s="97">
        <v>41249</v>
      </c>
      <c r="B1575" s="98">
        <v>1.1970000000000001</v>
      </c>
      <c r="C1575" s="98">
        <v>2.6520000000000001</v>
      </c>
      <c r="D1575" s="173">
        <f>IF(C1575&lt;MAX($C$3:C1575),C1575/MAX($C$3:C1575)-1,0)</f>
        <v>-0.23941723069863485</v>
      </c>
      <c r="E1575" s="105"/>
      <c r="F1575" s="105"/>
      <c r="G1575" s="98"/>
    </row>
    <row r="1576" spans="1:7" ht="15" thickBot="1">
      <c r="A1576" s="97">
        <v>41250</v>
      </c>
      <c r="B1576" s="98">
        <v>1.2104999999999999</v>
      </c>
      <c r="C1576" s="98">
        <v>2.6655000000000002</v>
      </c>
      <c r="D1576" s="173">
        <f>IF(C1576&lt;MAX($C$3:C1576),C1576/MAX($C$3:C1576)-1,0)</f>
        <v>-0.23554548583228174</v>
      </c>
      <c r="E1576" s="105"/>
      <c r="F1576" s="105"/>
      <c r="G1576" s="98"/>
    </row>
    <row r="1577" spans="1:7" ht="15" thickBot="1">
      <c r="A1577" s="97">
        <v>41253</v>
      </c>
      <c r="B1577" s="98">
        <v>1.2249000000000001</v>
      </c>
      <c r="C1577" s="98">
        <v>2.6798999999999999</v>
      </c>
      <c r="D1577" s="173">
        <f>IF(C1577&lt;MAX($C$3:C1577),C1577/MAX($C$3:C1577)-1,0)</f>
        <v>-0.23141562464150511</v>
      </c>
      <c r="E1577" s="105"/>
      <c r="F1577" s="105"/>
      <c r="G1577" s="98"/>
    </row>
    <row r="1578" spans="1:7" ht="15" thickBot="1">
      <c r="A1578" s="97">
        <v>41254</v>
      </c>
      <c r="B1578" s="98">
        <v>1.2215</v>
      </c>
      <c r="C1578" s="98">
        <v>2.6764999999999999</v>
      </c>
      <c r="D1578" s="173">
        <f>IF(C1578&lt;MAX($C$3:C1578),C1578/MAX($C$3:C1578)-1,0)</f>
        <v>-0.23239073075599415</v>
      </c>
      <c r="E1578" s="105"/>
      <c r="F1578" s="105"/>
      <c r="G1578" s="98"/>
    </row>
    <row r="1579" spans="1:7" ht="15" thickBot="1">
      <c r="A1579" s="97">
        <v>41255</v>
      </c>
      <c r="B1579" s="98">
        <v>1.2244999999999999</v>
      </c>
      <c r="C1579" s="98">
        <v>2.6795</v>
      </c>
      <c r="D1579" s="173">
        <f>IF(C1579&lt;MAX($C$3:C1579),C1579/MAX($C$3:C1579)-1,0)</f>
        <v>-0.23153034300791564</v>
      </c>
      <c r="E1579" s="105"/>
      <c r="F1579" s="105"/>
      <c r="G1579" s="98"/>
    </row>
    <row r="1580" spans="1:7" ht="15" thickBot="1">
      <c r="A1580" s="97">
        <v>41256</v>
      </c>
      <c r="B1580" s="98">
        <v>1.2179</v>
      </c>
      <c r="C1580" s="98">
        <v>2.6728999999999998</v>
      </c>
      <c r="D1580" s="173">
        <f>IF(C1580&lt;MAX($C$3:C1580),C1580/MAX($C$3:C1580)-1,0)</f>
        <v>-0.23342319605368822</v>
      </c>
      <c r="E1580" s="105"/>
      <c r="F1580" s="105"/>
      <c r="G1580" s="98"/>
    </row>
    <row r="1581" spans="1:7" ht="15" thickBot="1">
      <c r="A1581" s="97">
        <v>41257</v>
      </c>
      <c r="B1581" s="98">
        <v>1.2644</v>
      </c>
      <c r="C1581" s="98">
        <v>2.7193999999999998</v>
      </c>
      <c r="D1581" s="173">
        <f>IF(C1581&lt;MAX($C$3:C1581),C1581/MAX($C$3:C1581)-1,0)</f>
        <v>-0.22008718595847199</v>
      </c>
      <c r="E1581" s="105"/>
      <c r="F1581" s="105"/>
      <c r="G1581" s="102"/>
    </row>
    <row r="1582" spans="1:7" ht="15" thickBot="1">
      <c r="A1582" s="101">
        <v>41260</v>
      </c>
      <c r="B1582" s="98">
        <v>1.2613000000000001</v>
      </c>
      <c r="C1582" s="98">
        <v>2.7162999999999999</v>
      </c>
      <c r="D1582" s="173">
        <f>IF(C1582&lt;MAX($C$3:C1582),C1582/MAX($C$3:C1582)-1,0)</f>
        <v>-0.22097625329815307</v>
      </c>
      <c r="E1582" s="99"/>
      <c r="F1582" s="99"/>
      <c r="G1582" s="98"/>
    </row>
    <row r="1583" spans="1:7" ht="15" thickBot="1">
      <c r="A1583" s="97">
        <v>41261</v>
      </c>
      <c r="B1583" s="98">
        <v>1.2553000000000001</v>
      </c>
      <c r="C1583" s="98">
        <v>2.7103000000000002</v>
      </c>
      <c r="D1583" s="173">
        <f>IF(C1583&lt;MAX($C$3:C1583),C1583/MAX($C$3:C1583)-1,0)</f>
        <v>-0.22269702879430997</v>
      </c>
      <c r="E1583" s="105"/>
      <c r="F1583" s="105"/>
      <c r="G1583" s="98"/>
    </row>
    <row r="1584" spans="1:7" ht="15" thickBot="1">
      <c r="A1584" s="97">
        <v>41262</v>
      </c>
      <c r="B1584" s="98">
        <v>1.2625999999999999</v>
      </c>
      <c r="C1584" s="98">
        <v>2.7176</v>
      </c>
      <c r="D1584" s="173">
        <f>IF(C1584&lt;MAX($C$3:C1584),C1584/MAX($C$3:C1584)-1,0)</f>
        <v>-0.22060341860731902</v>
      </c>
      <c r="E1584" s="105"/>
      <c r="F1584" s="105"/>
      <c r="G1584" s="98"/>
    </row>
    <row r="1585" spans="1:7" ht="15" thickBot="1">
      <c r="A1585" s="97">
        <v>41263</v>
      </c>
      <c r="B1585" s="98">
        <v>1.2655000000000001</v>
      </c>
      <c r="C1585" s="98">
        <v>2.7204999999999999</v>
      </c>
      <c r="D1585" s="173">
        <f>IF(C1585&lt;MAX($C$3:C1585),C1585/MAX($C$3:C1585)-1,0)</f>
        <v>-0.21977171045084321</v>
      </c>
      <c r="E1585" s="105"/>
      <c r="F1585" s="105"/>
      <c r="G1585" s="98"/>
    </row>
    <row r="1586" spans="1:7" ht="15" thickBot="1">
      <c r="A1586" s="97">
        <v>41264</v>
      </c>
      <c r="B1586" s="98">
        <v>1.2599</v>
      </c>
      <c r="C1586" s="98">
        <v>2.7149000000000001</v>
      </c>
      <c r="D1586" s="173">
        <f>IF(C1586&lt;MAX($C$3:C1586),C1586/MAX($C$3:C1586)-1,0)</f>
        <v>-0.22137776758058969</v>
      </c>
      <c r="E1586" s="105"/>
      <c r="F1586" s="105"/>
      <c r="G1586" s="98"/>
    </row>
    <row r="1587" spans="1:7" ht="15" thickBot="1">
      <c r="A1587" s="97">
        <v>41267</v>
      </c>
      <c r="B1587" s="98">
        <v>1.2655000000000001</v>
      </c>
      <c r="C1587" s="98">
        <v>2.7204999999999999</v>
      </c>
      <c r="D1587" s="173">
        <f>IF(C1587&lt;MAX($C$3:C1587),C1587/MAX($C$3:C1587)-1,0)</f>
        <v>-0.21977171045084321</v>
      </c>
      <c r="E1587" s="105"/>
      <c r="F1587" s="105"/>
      <c r="G1587" s="98"/>
    </row>
    <row r="1588" spans="1:7" ht="15" thickBot="1">
      <c r="A1588" s="97">
        <v>41268</v>
      </c>
      <c r="B1588" s="98">
        <v>1.2972999999999999</v>
      </c>
      <c r="C1588" s="98">
        <v>2.7523</v>
      </c>
      <c r="D1588" s="173">
        <f>IF(C1588&lt;MAX($C$3:C1588),C1588/MAX($C$3:C1588)-1,0)</f>
        <v>-0.21065160032121144</v>
      </c>
      <c r="E1588" s="105"/>
      <c r="F1588" s="105"/>
      <c r="G1588" s="98"/>
    </row>
    <row r="1589" spans="1:7" ht="15" thickBot="1">
      <c r="A1589" s="97">
        <v>41269</v>
      </c>
      <c r="B1589" s="98">
        <v>1.3125</v>
      </c>
      <c r="C1589" s="98">
        <v>2.7675000000000001</v>
      </c>
      <c r="D1589" s="173">
        <f>IF(C1589&lt;MAX($C$3:C1589),C1589/MAX($C$3:C1589)-1,0)</f>
        <v>-0.20629230239761387</v>
      </c>
      <c r="E1589" s="105"/>
      <c r="F1589" s="105"/>
      <c r="G1589" s="98"/>
    </row>
    <row r="1590" spans="1:7" ht="15" thickBot="1">
      <c r="A1590" s="97">
        <v>41270</v>
      </c>
      <c r="B1590" s="98">
        <v>1.3090999999999999</v>
      </c>
      <c r="C1590" s="98">
        <v>2.7641</v>
      </c>
      <c r="D1590" s="173">
        <f>IF(C1590&lt;MAX($C$3:C1590),C1590/MAX($C$3:C1590)-1,0)</f>
        <v>-0.20726740851210279</v>
      </c>
      <c r="E1590" s="105"/>
      <c r="F1590" s="105"/>
      <c r="G1590" s="98"/>
    </row>
    <row r="1591" spans="1:7" ht="15" thickBot="1">
      <c r="A1591" s="97">
        <v>41271</v>
      </c>
      <c r="B1591" s="98">
        <v>1.3349</v>
      </c>
      <c r="C1591" s="98">
        <v>2.7898999999999998</v>
      </c>
      <c r="D1591" s="173">
        <f>IF(C1591&lt;MAX($C$3:C1591),C1591/MAX($C$3:C1591)-1,0)</f>
        <v>-0.19986807387862804</v>
      </c>
      <c r="E1591" s="105"/>
      <c r="F1591" s="105"/>
      <c r="G1591" s="98"/>
    </row>
    <row r="1592" spans="1:7" ht="15" thickBot="1">
      <c r="A1592" s="97">
        <v>41274</v>
      </c>
      <c r="B1592" s="98">
        <v>1.3577999999999999</v>
      </c>
      <c r="C1592" s="98">
        <v>2.8128000000000002</v>
      </c>
      <c r="D1592" s="173">
        <f>IF(C1592&lt;MAX($C$3:C1592),C1592/MAX($C$3:C1592)-1,0)</f>
        <v>-0.19330044740162899</v>
      </c>
      <c r="E1592" s="105"/>
      <c r="F1592" s="105"/>
      <c r="G1592" s="98"/>
    </row>
    <row r="1593" spans="1:7" ht="15" thickBot="1">
      <c r="A1593" s="97">
        <v>41278</v>
      </c>
      <c r="B1593" s="98">
        <v>1.3429</v>
      </c>
      <c r="C1593" s="98">
        <v>2.7978999999999998</v>
      </c>
      <c r="D1593" s="173">
        <f>IF(C1593&lt;MAX($C$3:C1593),C1593/MAX($C$3:C1593)-1,0)</f>
        <v>-0.19757370655041884</v>
      </c>
      <c r="E1593" s="105"/>
      <c r="F1593" s="105"/>
      <c r="G1593" s="98"/>
    </row>
    <row r="1594" spans="1:7" ht="15" thickBot="1">
      <c r="A1594" s="97">
        <v>41281</v>
      </c>
      <c r="B1594" s="98">
        <v>1.3466</v>
      </c>
      <c r="C1594" s="98">
        <v>2.8016000000000001</v>
      </c>
      <c r="D1594" s="173">
        <f>IF(C1594&lt;MAX($C$3:C1594),C1594/MAX($C$3:C1594)-1,0)</f>
        <v>-0.19651256166112196</v>
      </c>
      <c r="E1594" s="105"/>
      <c r="F1594" s="105"/>
      <c r="G1594" s="98"/>
    </row>
    <row r="1595" spans="1:7" ht="15" thickBot="1">
      <c r="A1595" s="97">
        <v>41282</v>
      </c>
      <c r="B1595" s="98">
        <v>1.3496999999999999</v>
      </c>
      <c r="C1595" s="98">
        <v>2.8047</v>
      </c>
      <c r="D1595" s="173">
        <f>IF(C1595&lt;MAX($C$3:C1595),C1595/MAX($C$3:C1595)-1,0)</f>
        <v>-0.19562349432144088</v>
      </c>
      <c r="E1595" s="105"/>
      <c r="F1595" s="105"/>
      <c r="G1595" s="98"/>
    </row>
    <row r="1596" spans="1:7" ht="15" thickBot="1">
      <c r="A1596" s="97">
        <v>41283</v>
      </c>
      <c r="B1596" s="98">
        <v>1.36</v>
      </c>
      <c r="C1596" s="98">
        <v>2.8149999999999999</v>
      </c>
      <c r="D1596" s="173">
        <f>IF(C1596&lt;MAX($C$3:C1596),C1596/MAX($C$3:C1596)-1,0)</f>
        <v>-0.19266949638637154</v>
      </c>
      <c r="E1596" s="105"/>
      <c r="F1596" s="105"/>
      <c r="G1596" s="98"/>
    </row>
    <row r="1597" spans="1:7" ht="15" thickBot="1">
      <c r="A1597" s="97">
        <v>41284</v>
      </c>
      <c r="B1597" s="98">
        <v>1.3624000000000001</v>
      </c>
      <c r="C1597" s="98">
        <v>2.8174000000000001</v>
      </c>
      <c r="D1597" s="173">
        <f>IF(C1597&lt;MAX($C$3:C1597),C1597/MAX($C$3:C1597)-1,0)</f>
        <v>-0.19198118618790871</v>
      </c>
      <c r="E1597" s="105"/>
      <c r="F1597" s="105"/>
      <c r="G1597" s="98"/>
    </row>
    <row r="1598" spans="1:7" ht="15" thickBot="1">
      <c r="A1598" s="97">
        <v>41285</v>
      </c>
      <c r="B1598" s="98">
        <v>1.3441000000000001</v>
      </c>
      <c r="C1598" s="98">
        <v>2.7991000000000001</v>
      </c>
      <c r="D1598" s="173">
        <f>IF(C1598&lt;MAX($C$3:C1598),C1598/MAX($C$3:C1598)-1,0)</f>
        <v>-0.19722955145118737</v>
      </c>
      <c r="E1598" s="105"/>
      <c r="F1598" s="105"/>
      <c r="G1598" s="98"/>
    </row>
    <row r="1599" spans="1:7" ht="15" thickBot="1">
      <c r="A1599" s="97">
        <v>41288</v>
      </c>
      <c r="B1599" s="98">
        <v>1.2054</v>
      </c>
      <c r="C1599" s="98">
        <v>2.8403999999999998</v>
      </c>
      <c r="D1599" s="173">
        <f>IF(C1599&lt;MAX($C$3:C1599),C1599/MAX($C$3:C1599)-1,0)</f>
        <v>-0.1853848801193072</v>
      </c>
      <c r="E1599" s="105"/>
      <c r="F1599" s="105"/>
      <c r="G1599" s="98"/>
    </row>
    <row r="1600" spans="1:7" ht="15" thickBot="1">
      <c r="A1600" s="97">
        <v>41289</v>
      </c>
      <c r="B1600" s="98">
        <v>1.2121</v>
      </c>
      <c r="C1600" s="98">
        <v>2.8471000000000002</v>
      </c>
      <c r="D1600" s="173">
        <f>IF(C1600&lt;MAX($C$3:C1600),C1600/MAX($C$3:C1600)-1,0)</f>
        <v>-0.18346334748193183</v>
      </c>
      <c r="E1600" s="105"/>
      <c r="F1600" s="105"/>
      <c r="G1600" s="98"/>
    </row>
    <row r="1601" spans="1:7" ht="15" thickBot="1">
      <c r="A1601" s="97">
        <v>41290</v>
      </c>
      <c r="B1601" s="98">
        <v>1.2021999999999999</v>
      </c>
      <c r="C1601" s="98">
        <v>2.8372000000000002</v>
      </c>
      <c r="D1601" s="173">
        <f>IF(C1601&lt;MAX($C$3:C1601),C1601/MAX($C$3:C1601)-1,0)</f>
        <v>-0.18630262705059075</v>
      </c>
      <c r="E1601" s="105"/>
      <c r="F1601" s="105"/>
      <c r="G1601" s="102"/>
    </row>
    <row r="1602" spans="1:7" ht="15" thickBot="1">
      <c r="A1602" s="101">
        <v>41291</v>
      </c>
      <c r="B1602" s="98">
        <v>1.1952</v>
      </c>
      <c r="C1602" s="98">
        <v>2.8302</v>
      </c>
      <c r="D1602" s="173">
        <f>IF(C1602&lt;MAX($C$3:C1602),C1602/MAX($C$3:C1602)-1,0)</f>
        <v>-0.18831019846277386</v>
      </c>
      <c r="E1602" s="99"/>
      <c r="F1602" s="99"/>
      <c r="G1602" s="98"/>
    </row>
    <row r="1603" spans="1:7" ht="15" thickBot="1">
      <c r="A1603" s="97">
        <v>41292</v>
      </c>
      <c r="B1603" s="98">
        <v>1.2101999999999999</v>
      </c>
      <c r="C1603" s="98">
        <v>2.8452000000000002</v>
      </c>
      <c r="D1603" s="173">
        <f>IF(C1603&lt;MAX($C$3:C1603),C1603/MAX($C$3:C1603)-1,0)</f>
        <v>-0.18400825972238155</v>
      </c>
      <c r="E1603" s="105"/>
      <c r="F1603" s="105"/>
      <c r="G1603" s="98"/>
    </row>
    <row r="1604" spans="1:7" ht="15" thickBot="1">
      <c r="A1604" s="97">
        <v>41295</v>
      </c>
      <c r="B1604" s="98">
        <v>1.2047000000000001</v>
      </c>
      <c r="C1604" s="98">
        <v>2.8397000000000001</v>
      </c>
      <c r="D1604" s="173">
        <f>IF(C1604&lt;MAX($C$3:C1604),C1604/MAX($C$3:C1604)-1,0)</f>
        <v>-0.18558563726052546</v>
      </c>
      <c r="E1604" s="105"/>
      <c r="F1604" s="105"/>
      <c r="G1604" s="98"/>
    </row>
    <row r="1605" spans="1:7" ht="15" thickBot="1">
      <c r="A1605" s="97">
        <v>41296</v>
      </c>
      <c r="B1605" s="98">
        <v>1.1948000000000001</v>
      </c>
      <c r="C1605" s="98">
        <v>2.8298000000000001</v>
      </c>
      <c r="D1605" s="173">
        <f>IF(C1605&lt;MAX($C$3:C1605),C1605/MAX($C$3:C1605)-1,0)</f>
        <v>-0.18842491682918439</v>
      </c>
      <c r="E1605" s="105"/>
      <c r="F1605" s="105"/>
      <c r="G1605" s="98"/>
    </row>
    <row r="1606" spans="1:7" ht="15" thickBot="1">
      <c r="A1606" s="97">
        <v>41297</v>
      </c>
      <c r="B1606" s="98">
        <v>1.1941999999999999</v>
      </c>
      <c r="C1606" s="98">
        <v>2.8292000000000002</v>
      </c>
      <c r="D1606" s="173">
        <f>IF(C1606&lt;MAX($C$3:C1606),C1606/MAX($C$3:C1606)-1,0)</f>
        <v>-0.18859699437880006</v>
      </c>
      <c r="E1606" s="105"/>
      <c r="F1606" s="105"/>
      <c r="G1606" s="98"/>
    </row>
    <row r="1607" spans="1:7" ht="15" thickBot="1">
      <c r="A1607" s="97">
        <v>41298</v>
      </c>
      <c r="B1607" s="98">
        <v>1.1772</v>
      </c>
      <c r="C1607" s="98">
        <v>2.8121999999999998</v>
      </c>
      <c r="D1607" s="173">
        <f>IF(C1607&lt;MAX($C$3:C1607),C1607/MAX($C$3:C1607)-1,0)</f>
        <v>-0.19347252495124478</v>
      </c>
      <c r="E1607" s="105"/>
      <c r="F1607" s="105"/>
      <c r="G1607" s="98"/>
    </row>
    <row r="1608" spans="1:7" ht="15" thickBot="1">
      <c r="A1608" s="97">
        <v>41299</v>
      </c>
      <c r="B1608" s="98">
        <v>1.1688000000000001</v>
      </c>
      <c r="C1608" s="98">
        <v>2.8037999999999998</v>
      </c>
      <c r="D1608" s="173">
        <f>IF(C1608&lt;MAX($C$3:C1608),C1608/MAX($C$3:C1608)-1,0)</f>
        <v>-0.19588161064586451</v>
      </c>
      <c r="E1608" s="105"/>
      <c r="F1608" s="105"/>
      <c r="G1608" s="98"/>
    </row>
    <row r="1609" spans="1:7" ht="15" thickBot="1">
      <c r="A1609" s="97">
        <v>41302</v>
      </c>
      <c r="B1609" s="98">
        <v>1.1923999999999999</v>
      </c>
      <c r="C1609" s="98">
        <v>2.8273999999999999</v>
      </c>
      <c r="D1609" s="173">
        <f>IF(C1609&lt;MAX($C$3:C1609),C1609/MAX($C$3:C1609)-1,0)</f>
        <v>-0.18911322702764721</v>
      </c>
      <c r="E1609" s="105"/>
      <c r="F1609" s="105"/>
      <c r="G1609" s="98"/>
    </row>
    <row r="1610" spans="1:7" ht="15" thickBot="1">
      <c r="A1610" s="97">
        <v>41303</v>
      </c>
      <c r="B1610" s="98">
        <v>1.2038</v>
      </c>
      <c r="C1610" s="98">
        <v>2.8388</v>
      </c>
      <c r="D1610" s="173">
        <f>IF(C1610&lt;MAX($C$3:C1610),C1610/MAX($C$3:C1610)-1,0)</f>
        <v>-0.18584375358494898</v>
      </c>
      <c r="E1610" s="105"/>
      <c r="F1610" s="105"/>
      <c r="G1610" s="98"/>
    </row>
    <row r="1611" spans="1:7" ht="15" thickBot="1">
      <c r="A1611" s="97">
        <v>41304</v>
      </c>
      <c r="B1611" s="98">
        <v>1.2142999999999999</v>
      </c>
      <c r="C1611" s="98">
        <v>2.8492999999999999</v>
      </c>
      <c r="D1611" s="173">
        <f>IF(C1611&lt;MAX($C$3:C1611),C1611/MAX($C$3:C1611)-1,0)</f>
        <v>-0.18283239646667437</v>
      </c>
      <c r="E1611" s="105"/>
      <c r="F1611" s="105"/>
      <c r="G1611" s="98"/>
    </row>
    <row r="1612" spans="1:7" ht="15" thickBot="1">
      <c r="A1612" s="97">
        <v>41305</v>
      </c>
      <c r="B1612" s="98">
        <v>1.1989000000000001</v>
      </c>
      <c r="C1612" s="98">
        <v>2.8338999999999999</v>
      </c>
      <c r="D1612" s="173">
        <f>IF(C1612&lt;MAX($C$3:C1612),C1612/MAX($C$3:C1612)-1,0)</f>
        <v>-0.18724905357347721</v>
      </c>
      <c r="E1612" s="105"/>
      <c r="F1612" s="105"/>
      <c r="G1612" s="98"/>
    </row>
    <row r="1613" spans="1:7" ht="15" thickBot="1">
      <c r="A1613" s="97">
        <v>41306</v>
      </c>
      <c r="B1613" s="98">
        <v>1.2196</v>
      </c>
      <c r="C1613" s="98">
        <v>2.8546</v>
      </c>
      <c r="D1613" s="173">
        <f>IF(C1613&lt;MAX($C$3:C1613),C1613/MAX($C$3:C1613)-1,0)</f>
        <v>-0.18131237811173573</v>
      </c>
      <c r="E1613" s="105"/>
      <c r="F1613" s="105"/>
      <c r="G1613" s="98"/>
    </row>
    <row r="1614" spans="1:7" ht="15" thickBot="1">
      <c r="A1614" s="97">
        <v>41309</v>
      </c>
      <c r="B1614" s="98">
        <v>1.2082999999999999</v>
      </c>
      <c r="C1614" s="98">
        <v>2.8433000000000002</v>
      </c>
      <c r="D1614" s="173">
        <f>IF(C1614&lt;MAX($C$3:C1614),C1614/MAX($C$3:C1614)-1,0)</f>
        <v>-0.18455317196283128</v>
      </c>
      <c r="E1614" s="105"/>
      <c r="F1614" s="105"/>
      <c r="G1614" s="98"/>
    </row>
    <row r="1615" spans="1:7" ht="15" thickBot="1">
      <c r="A1615" s="97">
        <v>41310</v>
      </c>
      <c r="B1615" s="98">
        <v>1.2309000000000001</v>
      </c>
      <c r="C1615" s="98">
        <v>2.8658999999999999</v>
      </c>
      <c r="D1615" s="173">
        <f>IF(C1615&lt;MAX($C$3:C1615),C1615/MAX($C$3:C1615)-1,0)</f>
        <v>-0.17807158426064018</v>
      </c>
      <c r="E1615" s="105"/>
      <c r="F1615" s="105"/>
      <c r="G1615" s="98"/>
    </row>
    <row r="1616" spans="1:7" ht="15" thickBot="1">
      <c r="A1616" s="97">
        <v>41311</v>
      </c>
      <c r="B1616" s="98">
        <v>1.2366999999999999</v>
      </c>
      <c r="C1616" s="98">
        <v>2.8717000000000001</v>
      </c>
      <c r="D1616" s="173">
        <f>IF(C1616&lt;MAX($C$3:C1616),C1616/MAX($C$3:C1616)-1,0)</f>
        <v>-0.17640816794768843</v>
      </c>
      <c r="E1616" s="105"/>
      <c r="F1616" s="105"/>
      <c r="G1616" s="98"/>
    </row>
    <row r="1617" spans="1:7" ht="15" thickBot="1">
      <c r="A1617" s="97">
        <v>41312</v>
      </c>
      <c r="B1617" s="98">
        <v>1.2439</v>
      </c>
      <c r="C1617" s="98">
        <v>2.8788999999999998</v>
      </c>
      <c r="D1617" s="173">
        <f>IF(C1617&lt;MAX($C$3:C1617),C1617/MAX($C$3:C1617)-1,0)</f>
        <v>-0.17434323735230017</v>
      </c>
      <c r="E1617" s="105"/>
      <c r="F1617" s="105"/>
      <c r="G1617" s="98"/>
    </row>
    <row r="1618" spans="1:7" ht="15" thickBot="1">
      <c r="A1618" s="97">
        <v>41313</v>
      </c>
      <c r="B1618" s="98">
        <v>1.2564</v>
      </c>
      <c r="C1618" s="98">
        <v>2.8914</v>
      </c>
      <c r="D1618" s="173">
        <f>IF(C1618&lt;MAX($C$3:C1618),C1618/MAX($C$3:C1618)-1,0)</f>
        <v>-0.17075828840197316</v>
      </c>
      <c r="E1618" s="105"/>
      <c r="F1618" s="105"/>
      <c r="G1618" s="98"/>
    </row>
    <row r="1619" spans="1:7" ht="15" thickBot="1">
      <c r="A1619" s="97">
        <v>41323</v>
      </c>
      <c r="B1619" s="98">
        <v>1.2375</v>
      </c>
      <c r="C1619" s="98">
        <v>2.8725000000000001</v>
      </c>
      <c r="D1619" s="173">
        <f>IF(C1619&lt;MAX($C$3:C1619),C1619/MAX($C$3:C1619)-1,0)</f>
        <v>-0.17617873121486749</v>
      </c>
      <c r="E1619" s="105"/>
      <c r="F1619" s="105"/>
      <c r="G1619" s="98"/>
    </row>
    <row r="1620" spans="1:7" ht="15" thickBot="1">
      <c r="A1620" s="97">
        <v>41324</v>
      </c>
      <c r="B1620" s="98">
        <v>1.2040999999999999</v>
      </c>
      <c r="C1620" s="98">
        <v>2.8391000000000002</v>
      </c>
      <c r="D1620" s="173">
        <f>IF(C1620&lt;MAX($C$3:C1620),C1620/MAX($C$3:C1620)-1,0)</f>
        <v>-0.18575771481014103</v>
      </c>
      <c r="E1620" s="105"/>
      <c r="F1620" s="105"/>
      <c r="G1620" s="98"/>
    </row>
    <row r="1621" spans="1:7" ht="15" thickBot="1">
      <c r="A1621" s="97">
        <v>41325</v>
      </c>
      <c r="B1621" s="98">
        <v>1.2235</v>
      </c>
      <c r="C1621" s="98">
        <v>2.8584999999999998</v>
      </c>
      <c r="D1621" s="173">
        <f>IF(C1621&lt;MAX($C$3:C1621),C1621/MAX($C$3:C1621)-1,0)</f>
        <v>-0.18019387403923381</v>
      </c>
      <c r="E1621" s="105"/>
      <c r="F1621" s="105"/>
      <c r="G1621" s="102"/>
    </row>
    <row r="1622" spans="1:7" ht="15" thickBot="1">
      <c r="A1622" s="101">
        <v>41326</v>
      </c>
      <c r="B1622" s="98">
        <v>1.2004999999999999</v>
      </c>
      <c r="C1622" s="98">
        <v>2.8355000000000001</v>
      </c>
      <c r="D1622" s="173">
        <f>IF(C1622&lt;MAX($C$3:C1622),C1622/MAX($C$3:C1622)-1,0)</f>
        <v>-0.18679018010783521</v>
      </c>
      <c r="E1622" s="99"/>
      <c r="F1622" s="99"/>
      <c r="G1622" s="98"/>
    </row>
    <row r="1623" spans="1:7" ht="15" thickBot="1">
      <c r="A1623" s="97">
        <v>41327</v>
      </c>
      <c r="B1623" s="98">
        <v>1.2060999999999999</v>
      </c>
      <c r="C1623" s="98">
        <v>2.8411</v>
      </c>
      <c r="D1623" s="173">
        <f>IF(C1623&lt;MAX($C$3:C1623),C1623/MAX($C$3:C1623)-1,0)</f>
        <v>-0.18518412297808884</v>
      </c>
      <c r="E1623" s="105"/>
      <c r="F1623" s="105"/>
      <c r="G1623" s="98"/>
    </row>
    <row r="1624" spans="1:7" ht="15" thickBot="1">
      <c r="A1624" s="97">
        <v>41330</v>
      </c>
      <c r="B1624" s="98">
        <v>1.2093</v>
      </c>
      <c r="C1624" s="98">
        <v>2.8443000000000001</v>
      </c>
      <c r="D1624" s="173">
        <f>IF(C1624&lt;MAX($C$3:C1624),C1624/MAX($C$3:C1624)-1,0)</f>
        <v>-0.18426637604680507</v>
      </c>
      <c r="E1624" s="105"/>
      <c r="F1624" s="105"/>
      <c r="G1624" s="98"/>
    </row>
    <row r="1625" spans="1:7" ht="15" thickBot="1">
      <c r="A1625" s="97">
        <v>41331</v>
      </c>
      <c r="B1625" s="98">
        <v>1.1975</v>
      </c>
      <c r="C1625" s="98">
        <v>2.8325</v>
      </c>
      <c r="D1625" s="173">
        <f>IF(C1625&lt;MAX($C$3:C1625),C1625/MAX($C$3:C1625)-1,0)</f>
        <v>-0.18765056785591372</v>
      </c>
      <c r="E1625" s="105"/>
      <c r="F1625" s="105"/>
      <c r="G1625" s="98"/>
    </row>
    <row r="1626" spans="1:7" ht="15" thickBot="1">
      <c r="A1626" s="97">
        <v>41332</v>
      </c>
      <c r="B1626" s="98">
        <v>1.1947000000000001</v>
      </c>
      <c r="C1626" s="98">
        <v>2.8296999999999999</v>
      </c>
      <c r="D1626" s="173">
        <f>IF(C1626&lt;MAX($C$3:C1626),C1626/MAX($C$3:C1626)-1,0)</f>
        <v>-0.18845359642078707</v>
      </c>
      <c r="E1626" s="105"/>
      <c r="F1626" s="105"/>
      <c r="G1626" s="98"/>
    </row>
    <row r="1627" spans="1:7" ht="15" thickBot="1">
      <c r="A1627" s="97">
        <v>41333</v>
      </c>
      <c r="B1627" s="98">
        <v>1.2123999999999999</v>
      </c>
      <c r="C1627" s="98">
        <v>2.8473999999999999</v>
      </c>
      <c r="D1627" s="173">
        <f>IF(C1627&lt;MAX($C$3:C1627),C1627/MAX($C$3:C1627)-1,0)</f>
        <v>-0.1833773087071241</v>
      </c>
      <c r="E1627" s="105"/>
      <c r="F1627" s="105"/>
      <c r="G1627" s="98"/>
    </row>
    <row r="1628" spans="1:7" ht="15" thickBot="1">
      <c r="A1628" s="97">
        <v>41334</v>
      </c>
      <c r="B1628" s="98">
        <v>1.2165999999999999</v>
      </c>
      <c r="C1628" s="98">
        <v>2.8515999999999999</v>
      </c>
      <c r="D1628" s="173">
        <f>IF(C1628&lt;MAX($C$3:C1628),C1628/MAX($C$3:C1628)-1,0)</f>
        <v>-0.18217276585981423</v>
      </c>
      <c r="E1628" s="105"/>
      <c r="F1628" s="105"/>
      <c r="G1628" s="98"/>
    </row>
    <row r="1629" spans="1:7" ht="15" thickBot="1">
      <c r="A1629" s="97">
        <v>41337</v>
      </c>
      <c r="B1629" s="98">
        <v>1.1849000000000001</v>
      </c>
      <c r="C1629" s="98">
        <v>2.8199000000000001</v>
      </c>
      <c r="D1629" s="173">
        <f>IF(C1629&lt;MAX($C$3:C1629),C1629/MAX($C$3:C1629)-1,0)</f>
        <v>-0.19126419639784331</v>
      </c>
      <c r="E1629" s="105"/>
      <c r="F1629" s="105"/>
      <c r="G1629" s="98"/>
    </row>
    <row r="1630" spans="1:7" ht="15" thickBot="1">
      <c r="A1630" s="97">
        <v>41338</v>
      </c>
      <c r="B1630" s="98">
        <v>1.2023999999999999</v>
      </c>
      <c r="C1630" s="98">
        <v>2.8374000000000001</v>
      </c>
      <c r="D1630" s="173">
        <f>IF(C1630&lt;MAX($C$3:C1630),C1630/MAX($C$3:C1630)-1,0)</f>
        <v>-0.1862452678673856</v>
      </c>
      <c r="E1630" s="105"/>
      <c r="F1630" s="105"/>
      <c r="G1630" s="98"/>
    </row>
    <row r="1631" spans="1:7" ht="15" thickBot="1">
      <c r="A1631" s="97">
        <v>41339</v>
      </c>
      <c r="B1631" s="98">
        <v>1.2201</v>
      </c>
      <c r="C1631" s="98">
        <v>2.8551000000000002</v>
      </c>
      <c r="D1631" s="173">
        <f>IF(C1631&lt;MAX($C$3:C1631),C1631/MAX($C$3:C1631)-1,0)</f>
        <v>-0.18116898015372263</v>
      </c>
      <c r="E1631" s="105"/>
      <c r="F1631" s="105"/>
      <c r="G1631" s="98"/>
    </row>
    <row r="1632" spans="1:7" ht="15" thickBot="1">
      <c r="A1632" s="97">
        <v>41340</v>
      </c>
      <c r="B1632" s="98">
        <v>1.2125999999999999</v>
      </c>
      <c r="C1632" s="98">
        <v>2.8475999999999999</v>
      </c>
      <c r="D1632" s="173">
        <f>IF(C1632&lt;MAX($C$3:C1632),C1632/MAX($C$3:C1632)-1,0)</f>
        <v>-0.18331994952391883</v>
      </c>
      <c r="E1632" s="105"/>
      <c r="F1632" s="105"/>
      <c r="G1632" s="98"/>
    </row>
    <row r="1633" spans="1:7" ht="15" thickBot="1">
      <c r="A1633" s="97">
        <v>41341</v>
      </c>
      <c r="B1633" s="98">
        <v>1.2020999999999999</v>
      </c>
      <c r="C1633" s="98">
        <v>2.8371</v>
      </c>
      <c r="D1633" s="173">
        <f>IF(C1633&lt;MAX($C$3:C1633),C1633/MAX($C$3:C1633)-1,0)</f>
        <v>-0.18633130664219344</v>
      </c>
      <c r="E1633" s="105"/>
      <c r="F1633" s="105"/>
      <c r="G1633" s="98"/>
    </row>
    <row r="1634" spans="1:7" ht="15" thickBot="1">
      <c r="A1634" s="97">
        <v>41344</v>
      </c>
      <c r="B1634" s="98">
        <v>1.2012</v>
      </c>
      <c r="C1634" s="98">
        <v>2.8361999999999998</v>
      </c>
      <c r="D1634" s="173">
        <f>IF(C1634&lt;MAX($C$3:C1634),C1634/MAX($C$3:C1634)-1,0)</f>
        <v>-0.18658942296661707</v>
      </c>
      <c r="E1634" s="105"/>
      <c r="F1634" s="105"/>
      <c r="G1634" s="98"/>
    </row>
    <row r="1635" spans="1:7" ht="15" thickBot="1">
      <c r="A1635" s="97">
        <v>41345</v>
      </c>
      <c r="B1635" s="98">
        <v>1.1889000000000001</v>
      </c>
      <c r="C1635" s="98">
        <v>2.8239000000000001</v>
      </c>
      <c r="D1635" s="173">
        <f>IF(C1635&lt;MAX($C$3:C1635),C1635/MAX($C$3:C1635)-1,0)</f>
        <v>-0.19011701273373871</v>
      </c>
      <c r="E1635" s="105"/>
      <c r="F1635" s="105"/>
      <c r="G1635" s="98"/>
    </row>
    <row r="1636" spans="1:7" ht="15" thickBot="1">
      <c r="A1636" s="97">
        <v>41346</v>
      </c>
      <c r="B1636" s="98">
        <v>1.1827000000000001</v>
      </c>
      <c r="C1636" s="98">
        <v>2.8176999999999999</v>
      </c>
      <c r="D1636" s="173">
        <f>IF(C1636&lt;MAX($C$3:C1636),C1636/MAX($C$3:C1636)-1,0)</f>
        <v>-0.19189514741310087</v>
      </c>
      <c r="E1636" s="105"/>
      <c r="F1636" s="105"/>
      <c r="G1636" s="98"/>
    </row>
    <row r="1637" spans="1:7" ht="15" thickBot="1">
      <c r="A1637" s="97">
        <v>41347</v>
      </c>
      <c r="B1637" s="98">
        <v>1.1832</v>
      </c>
      <c r="C1637" s="98">
        <v>2.8182</v>
      </c>
      <c r="D1637" s="173">
        <f>IF(C1637&lt;MAX($C$3:C1637),C1637/MAX($C$3:C1637)-1,0)</f>
        <v>-0.19175174945508777</v>
      </c>
      <c r="E1637" s="105"/>
      <c r="F1637" s="105"/>
      <c r="G1637" s="98"/>
    </row>
    <row r="1638" spans="1:7" ht="15" thickBot="1">
      <c r="A1638" s="97">
        <v>41348</v>
      </c>
      <c r="B1638" s="98">
        <v>1.1858</v>
      </c>
      <c r="C1638" s="98">
        <v>2.8208000000000002</v>
      </c>
      <c r="D1638" s="173">
        <f>IF(C1638&lt;MAX($C$3:C1638),C1638/MAX($C$3:C1638)-1,0)</f>
        <v>-0.19100608007341968</v>
      </c>
      <c r="E1638" s="105"/>
      <c r="F1638" s="105"/>
      <c r="G1638" s="98"/>
    </row>
    <row r="1639" spans="1:7" ht="15" thickBot="1">
      <c r="A1639" s="97">
        <v>41351</v>
      </c>
      <c r="B1639" s="98">
        <v>1.1691</v>
      </c>
      <c r="C1639" s="98">
        <v>2.8041</v>
      </c>
      <c r="D1639" s="173">
        <f>IF(C1639&lt;MAX($C$3:C1639),C1639/MAX($C$3:C1639)-1,0)</f>
        <v>-0.19579557187105656</v>
      </c>
      <c r="E1639" s="105"/>
      <c r="F1639" s="105"/>
      <c r="G1639" s="98"/>
    </row>
    <row r="1640" spans="1:7" ht="15" thickBot="1">
      <c r="A1640" s="97">
        <v>41352</v>
      </c>
      <c r="B1640" s="98">
        <v>1.1687000000000001</v>
      </c>
      <c r="C1640" s="98">
        <v>2.8037000000000001</v>
      </c>
      <c r="D1640" s="173">
        <f>IF(C1640&lt;MAX($C$3:C1640),C1640/MAX($C$3:C1640)-1,0)</f>
        <v>-0.19591029023746698</v>
      </c>
      <c r="E1640" s="105"/>
      <c r="F1640" s="105"/>
      <c r="G1640" s="98"/>
    </row>
    <row r="1641" spans="1:7" ht="15" thickBot="1">
      <c r="A1641" s="97">
        <v>41353</v>
      </c>
      <c r="B1641" s="98">
        <v>1.1906000000000001</v>
      </c>
      <c r="C1641" s="98">
        <v>2.8256000000000001</v>
      </c>
      <c r="D1641" s="173">
        <f>IF(C1641&lt;MAX($C$3:C1641),C1641/MAX($C$3:C1641)-1,0)</f>
        <v>-0.18962945967649425</v>
      </c>
      <c r="E1641" s="105"/>
      <c r="F1641" s="105"/>
      <c r="G1641" s="102"/>
    </row>
    <row r="1642" spans="1:7" ht="15" thickBot="1">
      <c r="A1642" s="101">
        <v>41354</v>
      </c>
      <c r="B1642" s="98">
        <v>1.1974</v>
      </c>
      <c r="C1642" s="98">
        <v>2.8323999999999998</v>
      </c>
      <c r="D1642" s="173">
        <f>IF(C1642&lt;MAX($C$3:C1642),C1642/MAX($C$3:C1642)-1,0)</f>
        <v>-0.18767924744751641</v>
      </c>
      <c r="E1642" s="99"/>
      <c r="F1642" s="99"/>
      <c r="G1642" s="98"/>
    </row>
    <row r="1643" spans="1:7" ht="15" thickBot="1">
      <c r="A1643" s="97">
        <v>41355</v>
      </c>
      <c r="B1643" s="98">
        <v>1.1993</v>
      </c>
      <c r="C1643" s="98">
        <v>2.8342999999999998</v>
      </c>
      <c r="D1643" s="173">
        <f>IF(C1643&lt;MAX($C$3:C1643),C1643/MAX($C$3:C1643)-1,0)</f>
        <v>-0.18713433520706668</v>
      </c>
      <c r="E1643" s="105"/>
      <c r="F1643" s="105"/>
      <c r="G1643" s="98"/>
    </row>
    <row r="1644" spans="1:7" ht="15" thickBot="1">
      <c r="A1644" s="97">
        <v>41358</v>
      </c>
      <c r="B1644" s="98">
        <v>1.1987000000000001</v>
      </c>
      <c r="C1644" s="98">
        <v>2.8336999999999999</v>
      </c>
      <c r="D1644" s="173">
        <f>IF(C1644&lt;MAX($C$3:C1644),C1644/MAX($C$3:C1644)-1,0)</f>
        <v>-0.18730641275668236</v>
      </c>
      <c r="E1644" s="105"/>
      <c r="F1644" s="105"/>
      <c r="G1644" s="98"/>
    </row>
    <row r="1645" spans="1:7" ht="15" thickBot="1">
      <c r="A1645" s="97">
        <v>41359</v>
      </c>
      <c r="B1645" s="98">
        <v>1.1981999999999999</v>
      </c>
      <c r="C1645" s="98">
        <v>2.8332000000000002</v>
      </c>
      <c r="D1645" s="173">
        <f>IF(C1645&lt;MAX($C$3:C1645),C1645/MAX($C$3:C1645)-1,0)</f>
        <v>-0.18744981071469535</v>
      </c>
      <c r="E1645" s="105"/>
      <c r="F1645" s="105"/>
      <c r="G1645" s="98"/>
    </row>
    <row r="1646" spans="1:7" ht="15" thickBot="1">
      <c r="A1646" s="97">
        <v>41360</v>
      </c>
      <c r="B1646" s="98">
        <v>1.1952</v>
      </c>
      <c r="C1646" s="98">
        <v>2.8302</v>
      </c>
      <c r="D1646" s="173">
        <f>IF(C1646&lt;MAX($C$3:C1646),C1646/MAX($C$3:C1646)-1,0)</f>
        <v>-0.18831019846277386</v>
      </c>
      <c r="E1646" s="105"/>
      <c r="F1646" s="105"/>
      <c r="G1646" s="98"/>
    </row>
    <row r="1647" spans="1:7" ht="15" thickBot="1">
      <c r="A1647" s="97">
        <v>41361</v>
      </c>
      <c r="B1647" s="98">
        <v>1.1754</v>
      </c>
      <c r="C1647" s="98">
        <v>2.8104</v>
      </c>
      <c r="D1647" s="173">
        <f>IF(C1647&lt;MAX($C$3:C1647),C1647/MAX($C$3:C1647)-1,0)</f>
        <v>-0.19398875760009182</v>
      </c>
      <c r="E1647" s="105"/>
      <c r="F1647" s="105"/>
      <c r="G1647" s="98"/>
    </row>
    <row r="1648" spans="1:7" ht="15" thickBot="1">
      <c r="A1648" s="97">
        <v>41362</v>
      </c>
      <c r="B1648" s="98">
        <v>1.1747000000000001</v>
      </c>
      <c r="C1648" s="98">
        <v>2.8096999999999999</v>
      </c>
      <c r="D1648" s="173">
        <f>IF(C1648&lt;MAX($C$3:C1648),C1648/MAX($C$3:C1648)-1,0)</f>
        <v>-0.19418951474131019</v>
      </c>
      <c r="E1648" s="105"/>
      <c r="F1648" s="105"/>
      <c r="G1648" s="98"/>
    </row>
    <row r="1649" spans="1:7" ht="15" thickBot="1">
      <c r="A1649" s="97">
        <v>41365</v>
      </c>
      <c r="B1649" s="98">
        <v>1.1732</v>
      </c>
      <c r="C1649" s="98">
        <v>2.8081999999999998</v>
      </c>
      <c r="D1649" s="173">
        <f>IF(C1649&lt;MAX($C$3:C1649),C1649/MAX($C$3:C1649)-1,0)</f>
        <v>-0.19461970861534938</v>
      </c>
      <c r="E1649" s="105"/>
      <c r="F1649" s="105"/>
      <c r="G1649" s="98"/>
    </row>
    <row r="1650" spans="1:7" ht="15" thickBot="1">
      <c r="A1650" s="97">
        <v>41366</v>
      </c>
      <c r="B1650" s="98">
        <v>1.161</v>
      </c>
      <c r="C1650" s="98">
        <v>2.7959999999999998</v>
      </c>
      <c r="D1650" s="173">
        <f>IF(C1650&lt;MAX($C$3:C1650),C1650/MAX($C$3:C1650)-1,0)</f>
        <v>-0.19811861879086845</v>
      </c>
      <c r="E1650" s="105"/>
      <c r="F1650" s="105"/>
      <c r="G1650" s="98"/>
    </row>
    <row r="1651" spans="1:7" ht="15" thickBot="1">
      <c r="A1651" s="97">
        <v>41367</v>
      </c>
      <c r="B1651" s="98">
        <v>1.1520999999999999</v>
      </c>
      <c r="C1651" s="98">
        <v>2.7871000000000001</v>
      </c>
      <c r="D1651" s="173">
        <f>IF(C1651&lt;MAX($C$3:C1651),C1651/MAX($C$3:C1651)-1,0)</f>
        <v>-0.20067110244350117</v>
      </c>
      <c r="E1651" s="105"/>
      <c r="F1651" s="105"/>
      <c r="G1651" s="98"/>
    </row>
    <row r="1652" spans="1:7" ht="15" thickBot="1">
      <c r="A1652" s="97">
        <v>41372</v>
      </c>
      <c r="B1652" s="98">
        <v>1.1537999999999999</v>
      </c>
      <c r="C1652" s="98">
        <v>2.7888000000000002</v>
      </c>
      <c r="D1652" s="173">
        <f>IF(C1652&lt;MAX($C$3:C1652),C1652/MAX($C$3:C1652)-1,0)</f>
        <v>-0.20018354938625671</v>
      </c>
      <c r="E1652" s="105"/>
      <c r="F1652" s="105"/>
      <c r="G1652" s="98"/>
    </row>
    <row r="1653" spans="1:7" ht="15" thickBot="1">
      <c r="A1653" s="97">
        <v>41373</v>
      </c>
      <c r="B1653" s="98">
        <v>1.1627000000000001</v>
      </c>
      <c r="C1653" s="98">
        <v>2.7976999999999999</v>
      </c>
      <c r="D1653" s="173">
        <f>IF(C1653&lt;MAX($C$3:C1653),C1653/MAX($C$3:C1653)-1,0)</f>
        <v>-0.19763106573362399</v>
      </c>
      <c r="E1653" s="105"/>
      <c r="F1653" s="105"/>
      <c r="G1653" s="98"/>
    </row>
    <row r="1654" spans="1:7" ht="15" thickBot="1">
      <c r="A1654" s="97">
        <v>41374</v>
      </c>
      <c r="B1654" s="98">
        <v>1.1676</v>
      </c>
      <c r="C1654" s="98">
        <v>2.8026</v>
      </c>
      <c r="D1654" s="173">
        <f>IF(C1654&lt;MAX($C$3:C1654),C1654/MAX($C$3:C1654)-1,0)</f>
        <v>-0.19622576574509587</v>
      </c>
      <c r="E1654" s="105"/>
      <c r="F1654" s="105"/>
      <c r="G1654" s="98"/>
    </row>
    <row r="1655" spans="1:7" ht="15" thickBot="1">
      <c r="A1655" s="97">
        <v>41375</v>
      </c>
      <c r="B1655" s="98">
        <v>1.1637</v>
      </c>
      <c r="C1655" s="98">
        <v>2.7987000000000002</v>
      </c>
      <c r="D1655" s="173">
        <f>IF(C1655&lt;MAX($C$3:C1655),C1655/MAX($C$3:C1655)-1,0)</f>
        <v>-0.19734426981759778</v>
      </c>
      <c r="E1655" s="105"/>
      <c r="F1655" s="105"/>
      <c r="G1655" s="98"/>
    </row>
    <row r="1656" spans="1:7" ht="15" thickBot="1">
      <c r="A1656" s="97">
        <v>41376</v>
      </c>
      <c r="B1656" s="98">
        <v>1.1633</v>
      </c>
      <c r="C1656" s="98">
        <v>2.7982999999999998</v>
      </c>
      <c r="D1656" s="173">
        <f>IF(C1656&lt;MAX($C$3:C1656),C1656/MAX($C$3:C1656)-1,0)</f>
        <v>-0.19745898818400831</v>
      </c>
      <c r="E1656" s="105"/>
      <c r="F1656" s="105"/>
      <c r="G1656" s="98"/>
    </row>
    <row r="1657" spans="1:7" ht="15" thickBot="1">
      <c r="A1657" s="97">
        <v>41379</v>
      </c>
      <c r="B1657" s="98">
        <v>1.1557999999999999</v>
      </c>
      <c r="C1657" s="98">
        <v>2.7907999999999999</v>
      </c>
      <c r="D1657" s="173">
        <f>IF(C1657&lt;MAX($C$3:C1657),C1657/MAX($C$3:C1657)-1,0)</f>
        <v>-0.19960995755420452</v>
      </c>
      <c r="E1657" s="105"/>
      <c r="F1657" s="105"/>
      <c r="G1657" s="98"/>
    </row>
    <row r="1658" spans="1:7" ht="15" thickBot="1">
      <c r="A1658" s="97">
        <v>41380</v>
      </c>
      <c r="B1658" s="98">
        <v>1.1652</v>
      </c>
      <c r="C1658" s="98">
        <v>2.8001999999999998</v>
      </c>
      <c r="D1658" s="173">
        <f>IF(C1658&lt;MAX($C$3:C1658),C1658/MAX($C$3:C1658)-1,0)</f>
        <v>-0.1969140759435587</v>
      </c>
      <c r="E1658" s="105"/>
      <c r="F1658" s="105"/>
      <c r="G1658" s="98"/>
    </row>
    <row r="1659" spans="1:7" ht="15" thickBot="1">
      <c r="A1659" s="97">
        <v>41381</v>
      </c>
      <c r="B1659" s="98">
        <v>1.1732</v>
      </c>
      <c r="C1659" s="98">
        <v>2.8081999999999998</v>
      </c>
      <c r="D1659" s="173">
        <f>IF(C1659&lt;MAX($C$3:C1659),C1659/MAX($C$3:C1659)-1,0)</f>
        <v>-0.19461970861534938</v>
      </c>
      <c r="E1659" s="105"/>
      <c r="F1659" s="105"/>
      <c r="G1659" s="98"/>
    </row>
    <row r="1660" spans="1:7" ht="15" thickBot="1">
      <c r="A1660" s="97">
        <v>41382</v>
      </c>
      <c r="B1660" s="98">
        <v>1.1740999999999999</v>
      </c>
      <c r="C1660" s="98">
        <v>2.8090999999999999</v>
      </c>
      <c r="D1660" s="173">
        <f>IF(C1660&lt;MAX($C$3:C1660),C1660/MAX($C$3:C1660)-1,0)</f>
        <v>-0.19436159229092587</v>
      </c>
      <c r="E1660" s="105"/>
      <c r="F1660" s="105"/>
      <c r="G1660" s="98"/>
    </row>
    <row r="1661" spans="1:7" ht="15" thickBot="1">
      <c r="A1661" s="97">
        <v>41383</v>
      </c>
      <c r="B1661" s="98">
        <v>1.1876</v>
      </c>
      <c r="C1661" s="98">
        <v>2.8226</v>
      </c>
      <c r="D1661" s="173">
        <f>IF(C1661&lt;MAX($C$3:C1661),C1661/MAX($C$3:C1661)-1,0)</f>
        <v>-0.19048984742457276</v>
      </c>
      <c r="E1661" s="105"/>
      <c r="F1661" s="105"/>
      <c r="G1661" s="102"/>
    </row>
    <row r="1662" spans="1:7" ht="15" thickBot="1">
      <c r="A1662" s="101">
        <v>41386</v>
      </c>
      <c r="B1662" s="98">
        <v>1.1832</v>
      </c>
      <c r="C1662" s="98">
        <v>2.8182</v>
      </c>
      <c r="D1662" s="173">
        <f>IF(C1662&lt;MAX($C$3:C1662),C1662/MAX($C$3:C1662)-1,0)</f>
        <v>-0.19175174945508777</v>
      </c>
      <c r="E1662" s="99"/>
      <c r="F1662" s="99"/>
      <c r="G1662" s="98"/>
    </row>
    <row r="1663" spans="1:7" ht="15" thickBot="1">
      <c r="A1663" s="97">
        <v>41387</v>
      </c>
      <c r="B1663" s="98">
        <v>1.163</v>
      </c>
      <c r="C1663" s="98">
        <v>2.798</v>
      </c>
      <c r="D1663" s="173">
        <f>IF(C1663&lt;MAX($C$3:C1663),C1663/MAX($C$3:C1663)-1,0)</f>
        <v>-0.19754502695881615</v>
      </c>
      <c r="E1663" s="105"/>
      <c r="F1663" s="105"/>
      <c r="G1663" s="98"/>
    </row>
    <row r="1664" spans="1:7" ht="15" thickBot="1">
      <c r="A1664" s="97">
        <v>41388</v>
      </c>
      <c r="B1664" s="98">
        <v>1.177</v>
      </c>
      <c r="C1664" s="98">
        <v>2.8119999999999998</v>
      </c>
      <c r="D1664" s="173">
        <f>IF(C1664&lt;MAX($C$3:C1664),C1664/MAX($C$3:C1664)-1,0)</f>
        <v>-0.19352988413445005</v>
      </c>
      <c r="E1664" s="105"/>
      <c r="F1664" s="105"/>
      <c r="G1664" s="98"/>
    </row>
    <row r="1665" spans="1:7" ht="15" thickBot="1">
      <c r="A1665" s="97">
        <v>41389</v>
      </c>
      <c r="B1665" s="98">
        <v>1.1664000000000001</v>
      </c>
      <c r="C1665" s="98">
        <v>2.8014000000000001</v>
      </c>
      <c r="D1665" s="173">
        <f>IF(C1665&lt;MAX($C$3:C1665),C1665/MAX($C$3:C1665)-1,0)</f>
        <v>-0.19656992084432712</v>
      </c>
      <c r="E1665" s="105"/>
      <c r="F1665" s="105"/>
      <c r="G1665" s="98"/>
    </row>
    <row r="1666" spans="1:7" ht="15" thickBot="1">
      <c r="A1666" s="97">
        <v>41390</v>
      </c>
      <c r="B1666" s="98">
        <v>1.1586000000000001</v>
      </c>
      <c r="C1666" s="98">
        <v>2.7936000000000001</v>
      </c>
      <c r="D1666" s="173">
        <f>IF(C1666&lt;MAX($C$3:C1666),C1666/MAX($C$3:C1666)-1,0)</f>
        <v>-0.19880692898933117</v>
      </c>
      <c r="E1666" s="105"/>
      <c r="F1666" s="105"/>
      <c r="G1666" s="98"/>
    </row>
    <row r="1667" spans="1:7" ht="15" thickBot="1">
      <c r="A1667" s="97">
        <v>41396</v>
      </c>
      <c r="B1667" s="98">
        <v>1.1593</v>
      </c>
      <c r="C1667" s="98">
        <v>2.7942999999999998</v>
      </c>
      <c r="D1667" s="173">
        <f>IF(C1667&lt;MAX($C$3:C1667),C1667/MAX($C$3:C1667)-1,0)</f>
        <v>-0.19860617184811302</v>
      </c>
      <c r="E1667" s="105"/>
      <c r="F1667" s="105"/>
      <c r="G1667" s="98"/>
    </row>
    <row r="1668" spans="1:7" ht="15" thickBot="1">
      <c r="A1668" s="97">
        <v>41397</v>
      </c>
      <c r="B1668" s="98">
        <v>1.1719999999999999</v>
      </c>
      <c r="C1668" s="98">
        <v>2.8069999999999999</v>
      </c>
      <c r="D1668" s="173">
        <f>IF(C1668&lt;MAX($C$3:C1668),C1668/MAX($C$3:C1668)-1,0)</f>
        <v>-0.19496386371458074</v>
      </c>
      <c r="E1668" s="105"/>
      <c r="F1668" s="105"/>
      <c r="G1668" s="98"/>
    </row>
    <row r="1669" spans="1:7" ht="15" thickBot="1">
      <c r="A1669" s="97">
        <v>41400</v>
      </c>
      <c r="B1669" s="98">
        <v>1.1832</v>
      </c>
      <c r="C1669" s="98">
        <v>2.8182</v>
      </c>
      <c r="D1669" s="173">
        <f>IF(C1669&lt;MAX($C$3:C1669),C1669/MAX($C$3:C1669)-1,0)</f>
        <v>-0.19175174945508777</v>
      </c>
      <c r="E1669" s="105"/>
      <c r="F1669" s="105"/>
      <c r="G1669" s="98"/>
    </row>
    <row r="1670" spans="1:7" ht="15" thickBot="1">
      <c r="A1670" s="97">
        <v>41401</v>
      </c>
      <c r="B1670" s="98">
        <v>1.1980999999999999</v>
      </c>
      <c r="C1670" s="98">
        <v>2.8331</v>
      </c>
      <c r="D1670" s="173">
        <f>IF(C1670&lt;MAX($C$3:C1670),C1670/MAX($C$3:C1670)-1,0)</f>
        <v>-0.18747849030629804</v>
      </c>
      <c r="E1670" s="105"/>
      <c r="F1670" s="105"/>
      <c r="G1670" s="98"/>
    </row>
    <row r="1671" spans="1:7" ht="15" thickBot="1">
      <c r="A1671" s="97">
        <v>41402</v>
      </c>
      <c r="B1671" s="98">
        <v>1.2024999999999999</v>
      </c>
      <c r="C1671" s="98">
        <v>2.8374999999999999</v>
      </c>
      <c r="D1671" s="173">
        <f>IF(C1671&lt;MAX($C$3:C1671),C1671/MAX($C$3:C1671)-1,0)</f>
        <v>-0.18621658827578302</v>
      </c>
      <c r="E1671" s="105"/>
      <c r="F1671" s="105"/>
      <c r="G1671" s="98"/>
    </row>
    <row r="1672" spans="1:7" ht="15" thickBot="1">
      <c r="A1672" s="97">
        <v>41403</v>
      </c>
      <c r="B1672" s="98">
        <v>1.1981999999999999</v>
      </c>
      <c r="C1672" s="98">
        <v>2.8332000000000002</v>
      </c>
      <c r="D1672" s="173">
        <f>IF(C1672&lt;MAX($C$3:C1672),C1672/MAX($C$3:C1672)-1,0)</f>
        <v>-0.18744981071469535</v>
      </c>
      <c r="E1672" s="105"/>
      <c r="F1672" s="105"/>
      <c r="G1672" s="98"/>
    </row>
    <row r="1673" spans="1:7" ht="15" thickBot="1">
      <c r="A1673" s="97">
        <v>41404</v>
      </c>
      <c r="B1673" s="98">
        <v>1.1995</v>
      </c>
      <c r="C1673" s="98">
        <v>2.8344999999999998</v>
      </c>
      <c r="D1673" s="173">
        <f>IF(C1673&lt;MAX($C$3:C1673),C1673/MAX($C$3:C1673)-1,0)</f>
        <v>-0.18707697602386153</v>
      </c>
      <c r="E1673" s="105"/>
      <c r="F1673" s="105"/>
      <c r="G1673" s="98"/>
    </row>
    <row r="1674" spans="1:7" ht="15" thickBot="1">
      <c r="A1674" s="97">
        <v>41407</v>
      </c>
      <c r="B1674" s="98">
        <v>1.1982999999999999</v>
      </c>
      <c r="C1674" s="98">
        <v>2.8332999999999999</v>
      </c>
      <c r="D1674" s="173">
        <f>IF(C1674&lt;MAX($C$3:C1674),C1674/MAX($C$3:C1674)-1,0)</f>
        <v>-0.18742113112309289</v>
      </c>
      <c r="E1674" s="105"/>
      <c r="F1674" s="105"/>
      <c r="G1674" s="98"/>
    </row>
    <row r="1675" spans="1:7" ht="15" thickBot="1">
      <c r="A1675" s="97">
        <v>41408</v>
      </c>
      <c r="B1675" s="98">
        <v>1.1814</v>
      </c>
      <c r="C1675" s="98">
        <v>2.8163999999999998</v>
      </c>
      <c r="D1675" s="173">
        <f>IF(C1675&lt;MAX($C$3:C1675),C1675/MAX($C$3:C1675)-1,0)</f>
        <v>-0.19226798210393492</v>
      </c>
      <c r="E1675" s="105"/>
      <c r="F1675" s="105"/>
      <c r="G1675" s="98"/>
    </row>
    <row r="1676" spans="1:7" ht="15" thickBot="1">
      <c r="A1676" s="97">
        <v>41409</v>
      </c>
      <c r="B1676" s="98">
        <v>1.1863999999999999</v>
      </c>
      <c r="C1676" s="98">
        <v>2.8214000000000001</v>
      </c>
      <c r="D1676" s="173">
        <f>IF(C1676&lt;MAX($C$3:C1676),C1676/MAX($C$3:C1676)-1,0)</f>
        <v>-0.190834002523804</v>
      </c>
      <c r="E1676" s="105"/>
      <c r="F1676" s="105"/>
      <c r="G1676" s="98"/>
    </row>
    <row r="1677" spans="1:7" ht="15" thickBot="1">
      <c r="A1677" s="97">
        <v>41410</v>
      </c>
      <c r="B1677" s="98">
        <v>1.2055</v>
      </c>
      <c r="C1677" s="98">
        <v>2.8405</v>
      </c>
      <c r="D1677" s="173">
        <f>IF(C1677&lt;MAX($C$3:C1677),C1677/MAX($C$3:C1677)-1,0)</f>
        <v>-0.18535620052770452</v>
      </c>
      <c r="E1677" s="105"/>
      <c r="F1677" s="105"/>
      <c r="G1677" s="98"/>
    </row>
    <row r="1678" spans="1:7" ht="15" thickBot="1">
      <c r="A1678" s="97">
        <v>41411</v>
      </c>
      <c r="B1678" s="98">
        <v>1.2182999999999999</v>
      </c>
      <c r="C1678" s="98">
        <v>2.8532999999999999</v>
      </c>
      <c r="D1678" s="173">
        <f>IF(C1678&lt;MAX($C$3:C1678),C1678/MAX($C$3:C1678)-1,0)</f>
        <v>-0.18168521280256977</v>
      </c>
      <c r="E1678" s="105"/>
      <c r="F1678" s="105"/>
      <c r="G1678" s="98"/>
    </row>
    <row r="1679" spans="1:7" ht="15" thickBot="1">
      <c r="A1679" s="97">
        <v>41414</v>
      </c>
      <c r="B1679" s="98">
        <v>1.2244999999999999</v>
      </c>
      <c r="C1679" s="98">
        <v>2.8595000000000002</v>
      </c>
      <c r="D1679" s="173">
        <f>IF(C1679&lt;MAX($C$3:C1679),C1679/MAX($C$3:C1679)-1,0)</f>
        <v>-0.1799070781232075</v>
      </c>
      <c r="E1679" s="105"/>
      <c r="F1679" s="105"/>
      <c r="G1679" s="98"/>
    </row>
    <row r="1680" spans="1:7" ht="15" thickBot="1">
      <c r="A1680" s="97">
        <v>41415</v>
      </c>
      <c r="B1680" s="98">
        <v>1.2311000000000001</v>
      </c>
      <c r="C1680" s="98">
        <v>2.8660999999999999</v>
      </c>
      <c r="D1680" s="173">
        <f>IF(C1680&lt;MAX($C$3:C1680),C1680/MAX($C$3:C1680)-1,0)</f>
        <v>-0.17801422507743492</v>
      </c>
      <c r="E1680" s="105"/>
      <c r="F1680" s="105"/>
      <c r="G1680" s="98"/>
    </row>
    <row r="1681" spans="1:7" ht="15" thickBot="1">
      <c r="A1681" s="97">
        <v>41416</v>
      </c>
      <c r="B1681" s="98">
        <v>1.2322</v>
      </c>
      <c r="C1681" s="98">
        <v>2.8672</v>
      </c>
      <c r="D1681" s="173">
        <f>IF(C1681&lt;MAX($C$3:C1681),C1681/MAX($C$3:C1681)-1,0)</f>
        <v>-0.17769874956980614</v>
      </c>
      <c r="E1681" s="105"/>
      <c r="F1681" s="105"/>
      <c r="G1681" s="102"/>
    </row>
    <row r="1682" spans="1:7" ht="15" thickBot="1">
      <c r="A1682" s="101">
        <v>41417</v>
      </c>
      <c r="B1682" s="98">
        <v>1.2281</v>
      </c>
      <c r="C1682" s="98">
        <v>2.8631000000000002</v>
      </c>
      <c r="D1682" s="173">
        <f>IF(C1682&lt;MAX($C$3:C1682),C1682/MAX($C$3:C1682)-1,0)</f>
        <v>-0.17887461282551331</v>
      </c>
      <c r="E1682" s="99"/>
      <c r="F1682" s="99"/>
      <c r="G1682" s="98"/>
    </row>
    <row r="1683" spans="1:7" ht="15" thickBot="1">
      <c r="A1683" s="97">
        <v>41418</v>
      </c>
      <c r="B1683" s="98">
        <v>1.2319</v>
      </c>
      <c r="C1683" s="98">
        <v>2.8668999999999998</v>
      </c>
      <c r="D1683" s="173">
        <f>IF(C1683&lt;MAX($C$3:C1683),C1683/MAX($C$3:C1683)-1,0)</f>
        <v>-0.17778478834461409</v>
      </c>
      <c r="E1683" s="105"/>
      <c r="F1683" s="105"/>
      <c r="G1683" s="98"/>
    </row>
    <row r="1684" spans="1:7" ht="15" thickBot="1">
      <c r="A1684" s="97">
        <v>41421</v>
      </c>
      <c r="B1684" s="98">
        <v>1.2377</v>
      </c>
      <c r="C1684" s="98">
        <v>2.8727</v>
      </c>
      <c r="D1684" s="173">
        <f>IF(C1684&lt;MAX($C$3:C1684),C1684/MAX($C$3:C1684)-1,0)</f>
        <v>-0.17612137203166234</v>
      </c>
      <c r="E1684" s="105"/>
      <c r="F1684" s="105"/>
      <c r="G1684" s="98"/>
    </row>
    <row r="1685" spans="1:7" ht="15" thickBot="1">
      <c r="A1685" s="97">
        <v>41422</v>
      </c>
      <c r="B1685" s="98">
        <v>1.2516</v>
      </c>
      <c r="C1685" s="98">
        <v>2.8866000000000001</v>
      </c>
      <c r="D1685" s="173">
        <f>IF(C1685&lt;MAX($C$3:C1685),C1685/MAX($C$3:C1685)-1,0)</f>
        <v>-0.1721349087988987</v>
      </c>
      <c r="E1685" s="105"/>
      <c r="F1685" s="105"/>
      <c r="G1685" s="98"/>
    </row>
    <row r="1686" spans="1:7" ht="15" thickBot="1">
      <c r="A1686" s="97">
        <v>41423</v>
      </c>
      <c r="B1686" s="98">
        <v>1.2565999999999999</v>
      </c>
      <c r="C1686" s="98">
        <v>2.8915999999999999</v>
      </c>
      <c r="D1686" s="173">
        <f>IF(C1686&lt;MAX($C$3:C1686),C1686/MAX($C$3:C1686)-1,0)</f>
        <v>-0.170700929218768</v>
      </c>
      <c r="E1686" s="105"/>
      <c r="F1686" s="105"/>
      <c r="G1686" s="98"/>
    </row>
    <row r="1687" spans="1:7" ht="15" thickBot="1">
      <c r="A1687" s="97">
        <v>41424</v>
      </c>
      <c r="B1687" s="98">
        <v>1.2532000000000001</v>
      </c>
      <c r="C1687" s="98">
        <v>2.8881999999999999</v>
      </c>
      <c r="D1687" s="173">
        <f>IF(C1687&lt;MAX($C$3:C1687),C1687/MAX($C$3:C1687)-1,0)</f>
        <v>-0.17167603533325693</v>
      </c>
      <c r="E1687" s="105"/>
      <c r="F1687" s="105"/>
      <c r="G1687" s="98"/>
    </row>
    <row r="1688" spans="1:7" ht="15" thickBot="1">
      <c r="A1688" s="97">
        <v>41425</v>
      </c>
      <c r="B1688" s="98">
        <v>1.2376</v>
      </c>
      <c r="C1688" s="98">
        <v>2.8725999999999998</v>
      </c>
      <c r="D1688" s="173">
        <f>IF(C1688&lt;MAX($C$3:C1688),C1688/MAX($C$3:C1688)-1,0)</f>
        <v>-0.17615005162326491</v>
      </c>
      <c r="E1688" s="105"/>
      <c r="F1688" s="105"/>
      <c r="G1688" s="98"/>
    </row>
    <row r="1689" spans="1:7" ht="15" thickBot="1">
      <c r="A1689" s="97">
        <v>41428</v>
      </c>
      <c r="B1689" s="98">
        <v>1.2357</v>
      </c>
      <c r="C1689" s="98">
        <v>2.8706999999999998</v>
      </c>
      <c r="D1689" s="173">
        <f>IF(C1689&lt;MAX($C$3:C1689),C1689/MAX($C$3:C1689)-1,0)</f>
        <v>-0.17669496386371464</v>
      </c>
      <c r="E1689" s="105"/>
      <c r="F1689" s="105"/>
      <c r="G1689" s="98"/>
    </row>
    <row r="1690" spans="1:7" ht="15" thickBot="1">
      <c r="A1690" s="97">
        <v>41429</v>
      </c>
      <c r="B1690" s="98">
        <v>1.2152000000000001</v>
      </c>
      <c r="C1690" s="98">
        <v>2.8502000000000001</v>
      </c>
      <c r="D1690" s="173">
        <f>IF(C1690&lt;MAX($C$3:C1690),C1690/MAX($C$3:C1690)-1,0)</f>
        <v>-0.18257428014225074</v>
      </c>
      <c r="E1690" s="105"/>
      <c r="F1690" s="105"/>
      <c r="G1690" s="98"/>
    </row>
    <row r="1691" spans="1:7" ht="15" thickBot="1">
      <c r="A1691" s="97">
        <v>41430</v>
      </c>
      <c r="B1691" s="98">
        <v>1.2190000000000001</v>
      </c>
      <c r="C1691" s="98">
        <v>2.8540000000000001</v>
      </c>
      <c r="D1691" s="173">
        <f>IF(C1691&lt;MAX($C$3:C1691),C1691/MAX($C$3:C1691)-1,0)</f>
        <v>-0.18148445566135141</v>
      </c>
      <c r="E1691" s="105"/>
      <c r="F1691" s="105"/>
      <c r="G1691" s="98"/>
    </row>
    <row r="1692" spans="1:7" ht="15" thickBot="1">
      <c r="A1692" s="97">
        <v>41431</v>
      </c>
      <c r="B1692" s="98">
        <v>1.2055</v>
      </c>
      <c r="C1692" s="98">
        <v>2.8405</v>
      </c>
      <c r="D1692" s="173">
        <f>IF(C1692&lt;MAX($C$3:C1692),C1692/MAX($C$3:C1692)-1,0)</f>
        <v>-0.18535620052770452</v>
      </c>
      <c r="E1692" s="105"/>
      <c r="F1692" s="105"/>
      <c r="G1692" s="98"/>
    </row>
    <row r="1693" spans="1:7" ht="15" thickBot="1">
      <c r="A1693" s="97">
        <v>41432</v>
      </c>
      <c r="B1693" s="98">
        <v>1.19</v>
      </c>
      <c r="C1693" s="98">
        <v>2.8250000000000002</v>
      </c>
      <c r="D1693" s="173">
        <f>IF(C1693&lt;MAX($C$3:C1693),C1693/MAX($C$3:C1693)-1,0)</f>
        <v>-0.18980153722610993</v>
      </c>
      <c r="E1693" s="105"/>
      <c r="F1693" s="105"/>
      <c r="G1693" s="98"/>
    </row>
    <row r="1694" spans="1:7" ht="15" thickBot="1">
      <c r="A1694" s="97">
        <v>41438</v>
      </c>
      <c r="B1694" s="98">
        <v>1.1638999999999999</v>
      </c>
      <c r="C1694" s="98">
        <v>2.7989000000000002</v>
      </c>
      <c r="D1694" s="173">
        <f>IF(C1694&lt;MAX($C$3:C1694),C1694/MAX($C$3:C1694)-1,0)</f>
        <v>-0.19728691063439252</v>
      </c>
      <c r="E1694" s="105"/>
      <c r="F1694" s="105"/>
      <c r="G1694" s="98"/>
    </row>
    <row r="1695" spans="1:7" ht="15" thickBot="1">
      <c r="A1695" s="97">
        <v>41439</v>
      </c>
      <c r="B1695" s="98">
        <v>1.1742999999999999</v>
      </c>
      <c r="C1695" s="98">
        <v>2.8092999999999999</v>
      </c>
      <c r="D1695" s="173">
        <f>IF(C1695&lt;MAX($C$3:C1695),C1695/MAX($C$3:C1695)-1,0)</f>
        <v>-0.1943042331077206</v>
      </c>
      <c r="E1695" s="105"/>
      <c r="F1695" s="105"/>
      <c r="G1695" s="98"/>
    </row>
    <row r="1696" spans="1:7" ht="15" thickBot="1">
      <c r="A1696" s="97">
        <v>41442</v>
      </c>
      <c r="B1696" s="98">
        <v>1.1656</v>
      </c>
      <c r="C1696" s="98">
        <v>2.8006000000000002</v>
      </c>
      <c r="D1696" s="173">
        <f>IF(C1696&lt;MAX($C$3:C1696),C1696/MAX($C$3:C1696)-1,0)</f>
        <v>-0.19679935757714806</v>
      </c>
      <c r="E1696" s="105"/>
      <c r="F1696" s="105"/>
      <c r="G1696" s="98"/>
    </row>
    <row r="1697" spans="1:7" ht="15" thickBot="1">
      <c r="A1697" s="97">
        <v>41443</v>
      </c>
      <c r="B1697" s="98">
        <v>1.1725000000000001</v>
      </c>
      <c r="C1697" s="98">
        <v>2.8075000000000001</v>
      </c>
      <c r="D1697" s="173">
        <f>IF(C1697&lt;MAX($C$3:C1697),C1697/MAX($C$3:C1697)-1,0)</f>
        <v>-0.19482046575656764</v>
      </c>
      <c r="E1697" s="105"/>
      <c r="F1697" s="105"/>
      <c r="G1697" s="98"/>
    </row>
    <row r="1698" spans="1:7" ht="15" thickBot="1">
      <c r="A1698" s="97">
        <v>41444</v>
      </c>
      <c r="B1698" s="98">
        <v>1.1725000000000001</v>
      </c>
      <c r="C1698" s="98">
        <v>2.8075000000000001</v>
      </c>
      <c r="D1698" s="173">
        <f>IF(C1698&lt;MAX($C$3:C1698),C1698/MAX($C$3:C1698)-1,0)</f>
        <v>-0.19482046575656764</v>
      </c>
      <c r="E1698" s="105"/>
      <c r="F1698" s="105"/>
      <c r="G1698" s="98"/>
    </row>
    <row r="1699" spans="1:7" ht="15" thickBot="1">
      <c r="A1699" s="97">
        <v>41445</v>
      </c>
      <c r="B1699" s="98">
        <v>1.1444000000000001</v>
      </c>
      <c r="C1699" s="98">
        <v>2.7793999999999999</v>
      </c>
      <c r="D1699" s="173">
        <f>IF(C1699&lt;MAX($C$3:C1699),C1699/MAX($C$3:C1699)-1,0)</f>
        <v>-0.20287943099690264</v>
      </c>
      <c r="E1699" s="105"/>
      <c r="F1699" s="105"/>
      <c r="G1699" s="98"/>
    </row>
    <row r="1700" spans="1:7" ht="15" thickBot="1">
      <c r="A1700" s="97">
        <v>41446</v>
      </c>
      <c r="B1700" s="98">
        <v>1.1494</v>
      </c>
      <c r="C1700" s="98">
        <v>2.7844000000000002</v>
      </c>
      <c r="D1700" s="173">
        <f>IF(C1700&lt;MAX($C$3:C1700),C1700/MAX($C$3:C1700)-1,0)</f>
        <v>-0.20144545141677184</v>
      </c>
      <c r="E1700" s="105"/>
      <c r="F1700" s="105"/>
      <c r="G1700" s="98"/>
    </row>
    <row r="1701" spans="1:7" ht="15" thickBot="1">
      <c r="A1701" s="97">
        <v>41449</v>
      </c>
      <c r="B1701" s="98">
        <v>1.1079000000000001</v>
      </c>
      <c r="C1701" s="98">
        <v>2.7429000000000001</v>
      </c>
      <c r="D1701" s="173">
        <f>IF(C1701&lt;MAX($C$3:C1701),C1701/MAX($C$3:C1701)-1,0)</f>
        <v>-0.21334748193185726</v>
      </c>
      <c r="E1701" s="105"/>
      <c r="F1701" s="105"/>
      <c r="G1701" s="102"/>
    </row>
    <row r="1702" spans="1:7" ht="15" thickBot="1">
      <c r="A1702" s="101">
        <v>41450</v>
      </c>
      <c r="B1702" s="98">
        <v>1.1134999999999999</v>
      </c>
      <c r="C1702" s="98">
        <v>2.7484999999999999</v>
      </c>
      <c r="D1702" s="173">
        <f>IF(C1702&lt;MAX($C$3:C1702),C1702/MAX($C$3:C1702)-1,0)</f>
        <v>-0.21174142480211089</v>
      </c>
      <c r="E1702" s="99"/>
      <c r="F1702" s="99"/>
      <c r="G1702" s="98"/>
    </row>
    <row r="1703" spans="1:7" ht="15" thickBot="1">
      <c r="A1703" s="97">
        <v>41451</v>
      </c>
      <c r="B1703" s="98">
        <v>1.1237999999999999</v>
      </c>
      <c r="C1703" s="98">
        <v>2.7587999999999999</v>
      </c>
      <c r="D1703" s="173">
        <f>IF(C1703&lt;MAX($C$3:C1703),C1703/MAX($C$3:C1703)-1,0)</f>
        <v>-0.20878742686704144</v>
      </c>
      <c r="E1703" s="105"/>
      <c r="F1703" s="105"/>
      <c r="G1703" s="98"/>
    </row>
    <row r="1704" spans="1:7" ht="15" thickBot="1">
      <c r="A1704" s="97">
        <v>41452</v>
      </c>
      <c r="B1704" s="98">
        <v>1.1176999999999999</v>
      </c>
      <c r="C1704" s="98">
        <v>2.7526999999999999</v>
      </c>
      <c r="D1704" s="173">
        <f>IF(C1704&lt;MAX($C$3:C1704),C1704/MAX($C$3:C1704)-1,0)</f>
        <v>-0.21053688195480103</v>
      </c>
      <c r="E1704" s="105"/>
      <c r="F1704" s="105"/>
      <c r="G1704" s="98"/>
    </row>
    <row r="1705" spans="1:7" ht="15" thickBot="1">
      <c r="A1705" s="97">
        <v>41453</v>
      </c>
      <c r="B1705" s="98">
        <v>1.1254</v>
      </c>
      <c r="C1705" s="98">
        <v>2.7604000000000002</v>
      </c>
      <c r="D1705" s="173">
        <f>IF(C1705&lt;MAX($C$3:C1705),C1705/MAX($C$3:C1705)-1,0)</f>
        <v>-0.20832855340139955</v>
      </c>
      <c r="E1705" s="105"/>
      <c r="F1705" s="105"/>
      <c r="G1705" s="98"/>
    </row>
    <row r="1706" spans="1:7" ht="15" thickBot="1">
      <c r="A1706" s="97">
        <v>41455</v>
      </c>
      <c r="B1706" s="98">
        <v>1.1254</v>
      </c>
      <c r="C1706" s="98">
        <v>2.7604000000000002</v>
      </c>
      <c r="D1706" s="173">
        <f>IF(C1706&lt;MAX($C$3:C1706),C1706/MAX($C$3:C1706)-1,0)</f>
        <v>-0.20832855340139955</v>
      </c>
      <c r="E1706" s="105"/>
      <c r="F1706" s="105"/>
      <c r="G1706" s="98"/>
    </row>
    <row r="1707" spans="1:7" ht="15" thickBot="1">
      <c r="A1707" s="97">
        <v>41456</v>
      </c>
      <c r="B1707" s="98">
        <v>1.1387</v>
      </c>
      <c r="C1707" s="98">
        <v>2.7736999999999998</v>
      </c>
      <c r="D1707" s="173">
        <f>IF(C1707&lt;MAX($C$3:C1707),C1707/MAX($C$3:C1707)-1,0)</f>
        <v>-0.20451416771825182</v>
      </c>
      <c r="E1707" s="105"/>
      <c r="F1707" s="105"/>
      <c r="G1707" s="98"/>
    </row>
    <row r="1708" spans="1:7" ht="15" thickBot="1">
      <c r="A1708" s="97">
        <v>41457</v>
      </c>
      <c r="B1708" s="98">
        <v>1.1512</v>
      </c>
      <c r="C1708" s="98">
        <v>2.7862</v>
      </c>
      <c r="D1708" s="173">
        <f>IF(C1708&lt;MAX($C$3:C1708),C1708/MAX($C$3:C1708)-1,0)</f>
        <v>-0.2009292187679248</v>
      </c>
      <c r="E1708" s="105"/>
      <c r="F1708" s="105"/>
      <c r="G1708" s="98"/>
    </row>
    <row r="1709" spans="1:7" ht="15" thickBot="1">
      <c r="A1709" s="97">
        <v>41458</v>
      </c>
      <c r="B1709" s="98">
        <v>1.1472</v>
      </c>
      <c r="C1709" s="98">
        <v>2.7822</v>
      </c>
      <c r="D1709" s="173">
        <f>IF(C1709&lt;MAX($C$3:C1709),C1709/MAX($C$3:C1709)-1,0)</f>
        <v>-0.2020764024320294</v>
      </c>
      <c r="E1709" s="105"/>
      <c r="F1709" s="105"/>
      <c r="G1709" s="98"/>
    </row>
    <row r="1710" spans="1:7" ht="15" thickBot="1">
      <c r="A1710" s="97">
        <v>41459</v>
      </c>
      <c r="B1710" s="98">
        <v>1.1538999999999999</v>
      </c>
      <c r="C1710" s="98">
        <v>2.7888999999999999</v>
      </c>
      <c r="D1710" s="173">
        <f>IF(C1710&lt;MAX($C$3:C1710),C1710/MAX($C$3:C1710)-1,0)</f>
        <v>-0.20015486979465413</v>
      </c>
      <c r="E1710" s="105"/>
      <c r="F1710" s="105"/>
      <c r="G1710" s="98"/>
    </row>
    <row r="1711" spans="1:7" ht="15" thickBot="1">
      <c r="A1711" s="97">
        <v>41460</v>
      </c>
      <c r="B1711" s="98">
        <v>1.1529</v>
      </c>
      <c r="C1711" s="98">
        <v>2.7879</v>
      </c>
      <c r="D1711" s="173">
        <f>IF(C1711&lt;MAX($C$3:C1711),C1711/MAX($C$3:C1711)-1,0)</f>
        <v>-0.20044166571068034</v>
      </c>
      <c r="E1711" s="105"/>
      <c r="F1711" s="105"/>
      <c r="G1711" s="98"/>
    </row>
    <row r="1712" spans="1:7" ht="15" thickBot="1">
      <c r="A1712" s="97">
        <v>41463</v>
      </c>
      <c r="B1712" s="98">
        <v>1.1359999999999999</v>
      </c>
      <c r="C1712" s="98">
        <v>2.7709999999999999</v>
      </c>
      <c r="D1712" s="173">
        <f>IF(C1712&lt;MAX($C$3:C1712),C1712/MAX($C$3:C1712)-1,0)</f>
        <v>-0.20528851669152237</v>
      </c>
      <c r="E1712" s="105"/>
      <c r="F1712" s="105"/>
      <c r="G1712" s="98"/>
    </row>
    <row r="1713" spans="1:7" ht="15" thickBot="1">
      <c r="A1713" s="97">
        <v>41464</v>
      </c>
      <c r="B1713" s="98">
        <v>1.1302000000000001</v>
      </c>
      <c r="C1713" s="98">
        <v>2.7652000000000001</v>
      </c>
      <c r="D1713" s="173">
        <f>IF(C1713&lt;MAX($C$3:C1713),C1713/MAX($C$3:C1713)-1,0)</f>
        <v>-0.20695193300447401</v>
      </c>
      <c r="E1713" s="105"/>
      <c r="F1713" s="105"/>
      <c r="G1713" s="98"/>
    </row>
    <row r="1714" spans="1:7" ht="15" thickBot="1">
      <c r="A1714" s="97">
        <v>41465</v>
      </c>
      <c r="B1714" s="98">
        <v>1.1501999999999999</v>
      </c>
      <c r="C1714" s="98">
        <v>2.7852000000000001</v>
      </c>
      <c r="D1714" s="173">
        <f>IF(C1714&lt;MAX($C$3:C1714),C1714/MAX($C$3:C1714)-1,0)</f>
        <v>-0.20121601468395089</v>
      </c>
      <c r="E1714" s="105"/>
      <c r="F1714" s="105"/>
      <c r="G1714" s="98"/>
    </row>
    <row r="1715" spans="1:7" ht="15" thickBot="1">
      <c r="A1715" s="97">
        <v>41466</v>
      </c>
      <c r="B1715" s="98">
        <v>1.1715</v>
      </c>
      <c r="C1715" s="98">
        <v>2.8065000000000002</v>
      </c>
      <c r="D1715" s="173">
        <f>IF(C1715&lt;MAX($C$3:C1715),C1715/MAX($C$3:C1715)-1,0)</f>
        <v>-0.19510726167259373</v>
      </c>
      <c r="E1715" s="105"/>
      <c r="F1715" s="105"/>
      <c r="G1715" s="98"/>
    </row>
    <row r="1716" spans="1:7" ht="15" thickBot="1">
      <c r="A1716" s="97">
        <v>41467</v>
      </c>
      <c r="B1716" s="98">
        <v>1.1642999999999999</v>
      </c>
      <c r="C1716" s="98">
        <v>2.7993000000000001</v>
      </c>
      <c r="D1716" s="173">
        <f>IF(C1716&lt;MAX($C$3:C1716),C1716/MAX($C$3:C1716)-1,0)</f>
        <v>-0.1971721922679821</v>
      </c>
      <c r="E1716" s="105"/>
      <c r="F1716" s="105"/>
      <c r="G1716" s="98"/>
    </row>
    <row r="1717" spans="1:7" ht="15" thickBot="1">
      <c r="A1717" s="97">
        <v>41470</v>
      </c>
      <c r="B1717" s="98">
        <v>1.1763999999999999</v>
      </c>
      <c r="C1717" s="98">
        <v>2.8113999999999999</v>
      </c>
      <c r="D1717" s="173">
        <f>IF(C1717&lt;MAX($C$3:C1717),C1717/MAX($C$3:C1717)-1,0)</f>
        <v>-0.19370196168406573</v>
      </c>
      <c r="E1717" s="105"/>
      <c r="F1717" s="105"/>
      <c r="G1717" s="98"/>
    </row>
    <row r="1718" spans="1:7" ht="15" thickBot="1">
      <c r="A1718" s="97">
        <v>41471</v>
      </c>
      <c r="B1718" s="98">
        <v>1.1848000000000001</v>
      </c>
      <c r="C1718" s="98">
        <v>2.8197999999999999</v>
      </c>
      <c r="D1718" s="173">
        <f>IF(C1718&lt;MAX($C$3:C1718),C1718/MAX($C$3:C1718)-1,0)</f>
        <v>-0.191292875989446</v>
      </c>
      <c r="E1718" s="105"/>
      <c r="F1718" s="105"/>
      <c r="G1718" s="98"/>
    </row>
    <row r="1719" spans="1:7" ht="15" thickBot="1">
      <c r="A1719" s="97">
        <v>41472</v>
      </c>
      <c r="B1719" s="98">
        <v>1.1684000000000001</v>
      </c>
      <c r="C1719" s="98">
        <v>2.8033999999999999</v>
      </c>
      <c r="D1719" s="173">
        <f>IF(C1719&lt;MAX($C$3:C1719),C1719/MAX($C$3:C1719)-1,0)</f>
        <v>-0.19599632901227493</v>
      </c>
      <c r="E1719" s="105"/>
      <c r="F1719" s="105"/>
      <c r="G1719" s="98"/>
    </row>
    <row r="1720" spans="1:7" ht="15" thickBot="1">
      <c r="A1720" s="97">
        <v>41473</v>
      </c>
      <c r="B1720" s="98">
        <v>1.1615</v>
      </c>
      <c r="C1720" s="98">
        <v>2.7965</v>
      </c>
      <c r="D1720" s="173">
        <f>IF(C1720&lt;MAX($C$3:C1720),C1720/MAX($C$3:C1720)-1,0)</f>
        <v>-0.19797522083285535</v>
      </c>
      <c r="E1720" s="105"/>
      <c r="F1720" s="105"/>
      <c r="G1720" s="98"/>
    </row>
    <row r="1721" spans="1:7" ht="15" thickBot="1">
      <c r="A1721" s="97">
        <v>41474</v>
      </c>
      <c r="B1721" s="98">
        <v>1.1408</v>
      </c>
      <c r="C1721" s="98">
        <v>2.7757999999999998</v>
      </c>
      <c r="D1721" s="173">
        <f>IF(C1721&lt;MAX($C$3:C1721),C1721/MAX($C$3:C1721)-1,0)</f>
        <v>-0.20391189629459683</v>
      </c>
      <c r="E1721" s="105"/>
      <c r="F1721" s="105"/>
      <c r="G1721" s="102"/>
    </row>
    <row r="1722" spans="1:7" ht="15" thickBot="1">
      <c r="A1722" s="101">
        <v>41477</v>
      </c>
      <c r="B1722" s="98">
        <v>1.1482000000000001</v>
      </c>
      <c r="C1722" s="98">
        <v>2.7831999999999999</v>
      </c>
      <c r="D1722" s="173">
        <f>IF(C1722&lt;MAX($C$3:C1722),C1722/MAX($C$3:C1722)-1,0)</f>
        <v>-0.20178960651600331</v>
      </c>
      <c r="E1722" s="99"/>
      <c r="F1722" s="99"/>
      <c r="G1722" s="98"/>
    </row>
    <row r="1723" spans="1:7" ht="15" thickBot="1">
      <c r="A1723" s="97">
        <v>41478</v>
      </c>
      <c r="B1723" s="98">
        <v>1.1747000000000001</v>
      </c>
      <c r="C1723" s="98">
        <v>2.8096999999999999</v>
      </c>
      <c r="D1723" s="173">
        <f>IF(C1723&lt;MAX($C$3:C1723),C1723/MAX($C$3:C1723)-1,0)</f>
        <v>-0.19418951474131019</v>
      </c>
      <c r="E1723" s="105"/>
      <c r="F1723" s="105"/>
      <c r="G1723" s="98"/>
    </row>
    <row r="1724" spans="1:7" ht="15" thickBot="1">
      <c r="A1724" s="97">
        <v>41479</v>
      </c>
      <c r="B1724" s="98">
        <v>1.1791</v>
      </c>
      <c r="C1724" s="98">
        <v>2.8140999999999998</v>
      </c>
      <c r="D1724" s="173">
        <f>IF(C1724&lt;MAX($C$3:C1724),C1724/MAX($C$3:C1724)-1,0)</f>
        <v>-0.19292761271079506</v>
      </c>
      <c r="E1724" s="105"/>
      <c r="F1724" s="105"/>
      <c r="G1724" s="98"/>
    </row>
    <row r="1725" spans="1:7" ht="15" thickBot="1">
      <c r="A1725" s="97">
        <v>41480</v>
      </c>
      <c r="B1725" s="98">
        <v>1.1712</v>
      </c>
      <c r="C1725" s="98">
        <v>2.8062</v>
      </c>
      <c r="D1725" s="173">
        <f>IF(C1725&lt;MAX($C$3:C1725),C1725/MAX($C$3:C1725)-1,0)</f>
        <v>-0.19519330044740169</v>
      </c>
      <c r="E1725" s="105"/>
      <c r="F1725" s="105"/>
      <c r="G1725" s="98"/>
    </row>
    <row r="1726" spans="1:7" ht="15" thickBot="1">
      <c r="A1726" s="97">
        <v>41481</v>
      </c>
      <c r="B1726" s="98">
        <v>1.1636</v>
      </c>
      <c r="C1726" s="98">
        <v>2.7986</v>
      </c>
      <c r="D1726" s="173">
        <f>IF(C1726&lt;MAX($C$3:C1726),C1726/MAX($C$3:C1726)-1,0)</f>
        <v>-0.19737294940920047</v>
      </c>
      <c r="E1726" s="105"/>
      <c r="F1726" s="105"/>
      <c r="G1726" s="98"/>
    </row>
    <row r="1727" spans="1:7" ht="15" thickBot="1">
      <c r="A1727" s="97">
        <v>41484</v>
      </c>
      <c r="B1727" s="98">
        <v>1.1486000000000001</v>
      </c>
      <c r="C1727" s="98">
        <v>2.7835999999999999</v>
      </c>
      <c r="D1727" s="173">
        <f>IF(C1727&lt;MAX($C$3:C1727),C1727/MAX($C$3:C1727)-1,0)</f>
        <v>-0.20167488814959278</v>
      </c>
      <c r="E1727" s="105"/>
      <c r="F1727" s="105"/>
      <c r="G1727" s="98"/>
    </row>
    <row r="1728" spans="1:7" ht="15" thickBot="1">
      <c r="A1728" s="97">
        <v>41485</v>
      </c>
      <c r="B1728" s="98">
        <v>1.147</v>
      </c>
      <c r="C1728" s="98">
        <v>2.782</v>
      </c>
      <c r="D1728" s="173">
        <f>IF(C1728&lt;MAX($C$3:C1728),C1728/MAX($C$3:C1728)-1,0)</f>
        <v>-0.20213376161523466</v>
      </c>
      <c r="E1728" s="105"/>
      <c r="F1728" s="105"/>
      <c r="G1728" s="98"/>
    </row>
    <row r="1729" spans="1:7" ht="15" thickBot="1">
      <c r="A1729" s="97">
        <v>41486</v>
      </c>
      <c r="B1729" s="98">
        <v>1.1483000000000001</v>
      </c>
      <c r="C1729" s="98">
        <v>2.7833000000000001</v>
      </c>
      <c r="D1729" s="173">
        <f>IF(C1729&lt;MAX($C$3:C1729),C1729/MAX($C$3:C1729)-1,0)</f>
        <v>-0.20176092692440062</v>
      </c>
      <c r="E1729" s="105"/>
      <c r="F1729" s="105"/>
      <c r="G1729" s="98"/>
    </row>
    <row r="1730" spans="1:7" ht="15" thickBot="1">
      <c r="A1730" s="97">
        <v>41487</v>
      </c>
      <c r="B1730" s="98">
        <v>1.1661999999999999</v>
      </c>
      <c r="C1730" s="98">
        <v>2.8012000000000001</v>
      </c>
      <c r="D1730" s="173">
        <f>IF(C1730&lt;MAX($C$3:C1730),C1730/MAX($C$3:C1730)-1,0)</f>
        <v>-0.19662728002753238</v>
      </c>
      <c r="E1730" s="105"/>
      <c r="F1730" s="105"/>
      <c r="G1730" s="98"/>
    </row>
    <row r="1731" spans="1:7" ht="15" thickBot="1">
      <c r="A1731" s="97">
        <v>41488</v>
      </c>
      <c r="B1731" s="98">
        <v>1.1756</v>
      </c>
      <c r="C1731" s="98">
        <v>2.8106</v>
      </c>
      <c r="D1731" s="173">
        <f>IF(C1731&lt;MAX($C$3:C1731),C1731/MAX($C$3:C1731)-1,0)</f>
        <v>-0.19393139841688656</v>
      </c>
      <c r="E1731" s="105"/>
      <c r="F1731" s="105"/>
      <c r="G1731" s="98"/>
    </row>
    <row r="1732" spans="1:7" ht="15" thickBot="1">
      <c r="A1732" s="97">
        <v>41491</v>
      </c>
      <c r="B1732" s="98">
        <v>1.1913</v>
      </c>
      <c r="C1732" s="98">
        <v>2.8262999999999998</v>
      </c>
      <c r="D1732" s="173">
        <f>IF(C1732&lt;MAX($C$3:C1732),C1732/MAX($C$3:C1732)-1,0)</f>
        <v>-0.18942870253527599</v>
      </c>
      <c r="E1732" s="105"/>
      <c r="F1732" s="105"/>
      <c r="G1732" s="98"/>
    </row>
    <row r="1733" spans="1:7" ht="15" thickBot="1">
      <c r="A1733" s="97">
        <v>41492</v>
      </c>
      <c r="B1733" s="98">
        <v>1.1947000000000001</v>
      </c>
      <c r="C1733" s="98">
        <v>2.8296999999999999</v>
      </c>
      <c r="D1733" s="173">
        <f>IF(C1733&lt;MAX($C$3:C1733),C1733/MAX($C$3:C1733)-1,0)</f>
        <v>-0.18845359642078707</v>
      </c>
      <c r="E1733" s="105"/>
      <c r="F1733" s="105"/>
      <c r="G1733" s="98"/>
    </row>
    <row r="1734" spans="1:7" ht="15" thickBot="1">
      <c r="A1734" s="97">
        <v>41493</v>
      </c>
      <c r="B1734" s="98">
        <v>1.1910000000000001</v>
      </c>
      <c r="C1734" s="98">
        <v>2.8260000000000001</v>
      </c>
      <c r="D1734" s="173">
        <f>IF(C1734&lt;MAX($C$3:C1734),C1734/MAX($C$3:C1734)-1,0)</f>
        <v>-0.18951474131008372</v>
      </c>
      <c r="E1734" s="105"/>
      <c r="F1734" s="105"/>
      <c r="G1734" s="98"/>
    </row>
    <row r="1735" spans="1:7" ht="15" thickBot="1">
      <c r="A1735" s="97">
        <v>41494</v>
      </c>
      <c r="B1735" s="98">
        <v>1.1877</v>
      </c>
      <c r="C1735" s="98">
        <v>2.8227000000000002</v>
      </c>
      <c r="D1735" s="173">
        <f>IF(C1735&lt;MAX($C$3:C1735),C1735/MAX($C$3:C1735)-1,0)</f>
        <v>-0.19046116783297007</v>
      </c>
      <c r="E1735" s="105"/>
      <c r="F1735" s="105"/>
      <c r="G1735" s="98"/>
    </row>
    <row r="1736" spans="1:7" ht="15" thickBot="1">
      <c r="A1736" s="97">
        <v>41495</v>
      </c>
      <c r="B1736" s="98">
        <v>1.1894</v>
      </c>
      <c r="C1736" s="98">
        <v>2.8243999999999998</v>
      </c>
      <c r="D1736" s="173">
        <f>IF(C1736&lt;MAX($C$3:C1736),C1736/MAX($C$3:C1736)-1,0)</f>
        <v>-0.18997361477572572</v>
      </c>
      <c r="E1736" s="105"/>
      <c r="F1736" s="105"/>
      <c r="G1736" s="98"/>
    </row>
    <row r="1737" spans="1:7" ht="15" thickBot="1">
      <c r="A1737" s="97">
        <v>41498</v>
      </c>
      <c r="B1737" s="98">
        <v>1.1922999999999999</v>
      </c>
      <c r="C1737" s="98">
        <v>2.8273000000000001</v>
      </c>
      <c r="D1737" s="173">
        <f>IF(C1737&lt;MAX($C$3:C1737),C1737/MAX($C$3:C1737)-1,0)</f>
        <v>-0.18914190661924968</v>
      </c>
      <c r="E1737" s="105"/>
      <c r="F1737" s="105"/>
      <c r="G1737" s="98"/>
    </row>
    <row r="1738" spans="1:7" ht="15" thickBot="1">
      <c r="A1738" s="97">
        <v>41499</v>
      </c>
      <c r="B1738" s="98">
        <v>1.1877</v>
      </c>
      <c r="C1738" s="98">
        <v>2.8227000000000002</v>
      </c>
      <c r="D1738" s="173">
        <f>IF(C1738&lt;MAX($C$3:C1738),C1738/MAX($C$3:C1738)-1,0)</f>
        <v>-0.19046116783297007</v>
      </c>
      <c r="E1738" s="105"/>
      <c r="F1738" s="105"/>
      <c r="G1738" s="98"/>
    </row>
    <row r="1739" spans="1:7" ht="15" thickBot="1">
      <c r="A1739" s="97">
        <v>41500</v>
      </c>
      <c r="B1739" s="98">
        <v>1.1872</v>
      </c>
      <c r="C1739" s="98">
        <v>2.8222</v>
      </c>
      <c r="D1739" s="173">
        <f>IF(C1739&lt;MAX($C$3:C1739),C1739/MAX($C$3:C1739)-1,0)</f>
        <v>-0.19060456579098317</v>
      </c>
      <c r="E1739" s="105"/>
      <c r="F1739" s="105"/>
      <c r="G1739" s="98"/>
    </row>
    <row r="1740" spans="1:7" ht="15" thickBot="1">
      <c r="A1740" s="97">
        <v>41501</v>
      </c>
      <c r="B1740" s="98">
        <v>1.1732</v>
      </c>
      <c r="C1740" s="98">
        <v>2.8081999999999998</v>
      </c>
      <c r="D1740" s="173">
        <f>IF(C1740&lt;MAX($C$3:C1740),C1740/MAX($C$3:C1740)-1,0)</f>
        <v>-0.19461970861534938</v>
      </c>
      <c r="E1740" s="105"/>
      <c r="F1740" s="105"/>
      <c r="G1740" s="98"/>
    </row>
    <row r="1741" spans="1:7" ht="15" thickBot="1">
      <c r="A1741" s="97">
        <v>41502</v>
      </c>
      <c r="B1741" s="98">
        <v>1.1504000000000001</v>
      </c>
      <c r="C1741" s="98">
        <v>2.7854000000000001</v>
      </c>
      <c r="D1741" s="173">
        <f>IF(C1741&lt;MAX($C$3:C1741),C1741/MAX($C$3:C1741)-1,0)</f>
        <v>-0.20115865550074563</v>
      </c>
      <c r="E1741" s="105"/>
      <c r="F1741" s="105"/>
      <c r="G1741" s="102"/>
    </row>
    <row r="1742" spans="1:7" ht="15" thickBot="1">
      <c r="A1742" s="101">
        <v>41505</v>
      </c>
      <c r="B1742" s="98">
        <v>1.1733</v>
      </c>
      <c r="C1742" s="98">
        <v>2.8083</v>
      </c>
      <c r="D1742" s="173">
        <f>IF(C1742&lt;MAX($C$3:C1742),C1742/MAX($C$3:C1742)-1,0)</f>
        <v>-0.1945910290237467</v>
      </c>
      <c r="E1742" s="99"/>
      <c r="F1742" s="99"/>
      <c r="G1742" s="98"/>
    </row>
    <row r="1743" spans="1:7" ht="15" thickBot="1">
      <c r="A1743" s="97">
        <v>41506</v>
      </c>
      <c r="B1743" s="98">
        <v>1.1714</v>
      </c>
      <c r="C1743" s="98">
        <v>2.8064</v>
      </c>
      <c r="D1743" s="173">
        <f>IF(C1743&lt;MAX($C$3:C1743),C1743/MAX($C$3:C1743)-1,0)</f>
        <v>-0.19513594126419642</v>
      </c>
      <c r="E1743" s="105"/>
      <c r="F1743" s="105"/>
      <c r="G1743" s="98"/>
    </row>
    <row r="1744" spans="1:7" ht="15" thickBot="1">
      <c r="A1744" s="97">
        <v>41507</v>
      </c>
      <c r="B1744" s="98">
        <v>1.1698</v>
      </c>
      <c r="C1744" s="98">
        <v>2.8048000000000002</v>
      </c>
      <c r="D1744" s="173">
        <f>IF(C1744&lt;MAX($C$3:C1744),C1744/MAX($C$3:C1744)-1,0)</f>
        <v>-0.1955948147298382</v>
      </c>
      <c r="E1744" s="105"/>
      <c r="F1744" s="105"/>
      <c r="G1744" s="98"/>
    </row>
    <row r="1745" spans="1:7" ht="15" thickBot="1">
      <c r="A1745" s="97">
        <v>41508</v>
      </c>
      <c r="B1745" s="98">
        <v>1.1760999999999999</v>
      </c>
      <c r="C1745" s="98">
        <v>2.8111000000000002</v>
      </c>
      <c r="D1745" s="173">
        <f>IF(C1745&lt;MAX($C$3:C1745),C1745/MAX($C$3:C1745)-1,0)</f>
        <v>-0.19378800045887346</v>
      </c>
      <c r="E1745" s="105"/>
      <c r="F1745" s="105"/>
      <c r="G1745" s="98"/>
    </row>
    <row r="1746" spans="1:7" ht="15" thickBot="1">
      <c r="A1746" s="97">
        <v>41509</v>
      </c>
      <c r="B1746" s="98">
        <v>1.1778999999999999</v>
      </c>
      <c r="C1746" s="98">
        <v>2.8129</v>
      </c>
      <c r="D1746" s="173">
        <f>IF(C1746&lt;MAX($C$3:C1746),C1746/MAX($C$3:C1746)-1,0)</f>
        <v>-0.19327176781002642</v>
      </c>
      <c r="E1746" s="105"/>
      <c r="F1746" s="105"/>
      <c r="G1746" s="98"/>
    </row>
    <row r="1747" spans="1:7" ht="15" thickBot="1">
      <c r="A1747" s="97">
        <v>41512</v>
      </c>
      <c r="B1747" s="98">
        <v>1.1975</v>
      </c>
      <c r="C1747" s="98">
        <v>2.8325</v>
      </c>
      <c r="D1747" s="173">
        <f>IF(C1747&lt;MAX($C$3:C1747),C1747/MAX($C$3:C1747)-1,0)</f>
        <v>-0.18765056785591372</v>
      </c>
      <c r="E1747" s="105"/>
      <c r="F1747" s="105"/>
      <c r="G1747" s="98"/>
    </row>
    <row r="1748" spans="1:7" ht="15" thickBot="1">
      <c r="A1748" s="97">
        <v>41513</v>
      </c>
      <c r="B1748" s="98">
        <v>1.1969000000000001</v>
      </c>
      <c r="C1748" s="98">
        <v>2.8319000000000001</v>
      </c>
      <c r="D1748" s="173">
        <f>IF(C1748&lt;MAX($C$3:C1748),C1748/MAX($C$3:C1748)-1,0)</f>
        <v>-0.1878226454055294</v>
      </c>
      <c r="E1748" s="105"/>
      <c r="F1748" s="105"/>
      <c r="G1748" s="98"/>
    </row>
    <row r="1749" spans="1:7" ht="15" thickBot="1">
      <c r="A1749" s="97">
        <v>41514</v>
      </c>
      <c r="B1749" s="98">
        <v>1.1846000000000001</v>
      </c>
      <c r="C1749" s="98">
        <v>2.8195999999999999</v>
      </c>
      <c r="D1749" s="173">
        <f>IF(C1749&lt;MAX($C$3:C1749),C1749/MAX($C$3:C1749)-1,0)</f>
        <v>-0.19135023517265115</v>
      </c>
      <c r="E1749" s="105"/>
      <c r="F1749" s="105"/>
      <c r="G1749" s="98"/>
    </row>
    <row r="1750" spans="1:7" ht="15" thickBot="1">
      <c r="A1750" s="97">
        <v>41515</v>
      </c>
      <c r="B1750" s="98">
        <v>1.1776</v>
      </c>
      <c r="C1750" s="98">
        <v>2.8126000000000002</v>
      </c>
      <c r="D1750" s="173">
        <f>IF(C1750&lt;MAX($C$3:C1750),C1750/MAX($C$3:C1750)-1,0)</f>
        <v>-0.19335780658483415</v>
      </c>
      <c r="E1750" s="105"/>
      <c r="F1750" s="105"/>
      <c r="G1750" s="98"/>
    </row>
    <row r="1751" spans="1:7" ht="15" thickBot="1">
      <c r="A1751" s="97">
        <v>41516</v>
      </c>
      <c r="B1751" s="98">
        <v>1.1641999999999999</v>
      </c>
      <c r="C1751" s="98">
        <v>2.7991999999999999</v>
      </c>
      <c r="D1751" s="173">
        <f>IF(C1751&lt;MAX($C$3:C1751),C1751/MAX($C$3:C1751)-1,0)</f>
        <v>-0.19720087185958479</v>
      </c>
      <c r="E1751" s="105"/>
      <c r="F1751" s="105"/>
      <c r="G1751" s="98"/>
    </row>
    <row r="1752" spans="1:7" ht="15" thickBot="1">
      <c r="A1752" s="97">
        <v>41519</v>
      </c>
      <c r="B1752" s="98">
        <v>1.1749000000000001</v>
      </c>
      <c r="C1752" s="98">
        <v>2.8098999999999998</v>
      </c>
      <c r="D1752" s="173">
        <f>IF(C1752&lt;MAX($C$3:C1752),C1752/MAX($C$3:C1752)-1,0)</f>
        <v>-0.19413215555810492</v>
      </c>
      <c r="E1752" s="105"/>
      <c r="F1752" s="105"/>
      <c r="G1752" s="98"/>
    </row>
    <row r="1753" spans="1:7" ht="15" thickBot="1">
      <c r="A1753" s="97">
        <v>41520</v>
      </c>
      <c r="B1753" s="98">
        <v>1.1862999999999999</v>
      </c>
      <c r="C1753" s="98">
        <v>2.8212999999999999</v>
      </c>
      <c r="D1753" s="173">
        <f>IF(C1753&lt;MAX($C$3:C1753),C1753/MAX($C$3:C1753)-1,0)</f>
        <v>-0.19086268211540669</v>
      </c>
      <c r="E1753" s="105"/>
      <c r="F1753" s="105"/>
      <c r="G1753" s="98"/>
    </row>
    <row r="1754" spans="1:7" ht="15" thickBot="1">
      <c r="A1754" s="97">
        <v>41521</v>
      </c>
      <c r="B1754" s="98">
        <v>1.1857</v>
      </c>
      <c r="C1754" s="98">
        <v>2.8207</v>
      </c>
      <c r="D1754" s="173">
        <f>IF(C1754&lt;MAX($C$3:C1754),C1754/MAX($C$3:C1754)-1,0)</f>
        <v>-0.19103475966502237</v>
      </c>
      <c r="E1754" s="105"/>
      <c r="F1754" s="105"/>
      <c r="G1754" s="98"/>
    </row>
    <row r="1755" spans="1:7" ht="15" thickBot="1">
      <c r="A1755" s="97">
        <v>41522</v>
      </c>
      <c r="B1755" s="98">
        <v>1.1907000000000001</v>
      </c>
      <c r="C1755" s="98">
        <v>2.8256999999999999</v>
      </c>
      <c r="D1755" s="173">
        <f>IF(C1755&lt;MAX($C$3:C1755),C1755/MAX($C$3:C1755)-1,0)</f>
        <v>-0.18960078008489167</v>
      </c>
      <c r="E1755" s="105"/>
      <c r="F1755" s="105"/>
      <c r="G1755" s="98"/>
    </row>
    <row r="1756" spans="1:7" ht="15" thickBot="1">
      <c r="A1756" s="97">
        <v>41523</v>
      </c>
      <c r="B1756" s="98">
        <v>1.1911</v>
      </c>
      <c r="C1756" s="98">
        <v>2.8260999999999998</v>
      </c>
      <c r="D1756" s="173">
        <f>IF(C1756&lt;MAX($C$3:C1756),C1756/MAX($C$3:C1756)-1,0)</f>
        <v>-0.18948606171848126</v>
      </c>
      <c r="E1756" s="105"/>
      <c r="F1756" s="105"/>
      <c r="G1756" s="98"/>
    </row>
    <row r="1757" spans="1:7" ht="15" thickBot="1">
      <c r="A1757" s="97">
        <v>41526</v>
      </c>
      <c r="B1757" s="98">
        <v>1.1863999999999999</v>
      </c>
      <c r="C1757" s="98">
        <v>2.8214000000000001</v>
      </c>
      <c r="D1757" s="173">
        <f>IF(C1757&lt;MAX($C$3:C1757),C1757/MAX($C$3:C1757)-1,0)</f>
        <v>-0.190834002523804</v>
      </c>
      <c r="E1757" s="105"/>
      <c r="F1757" s="105"/>
      <c r="G1757" s="98"/>
    </row>
    <row r="1758" spans="1:7" ht="15" thickBot="1">
      <c r="A1758" s="97">
        <v>41527</v>
      </c>
      <c r="B1758" s="98">
        <v>1.1815</v>
      </c>
      <c r="C1758" s="98">
        <v>2.8165</v>
      </c>
      <c r="D1758" s="173">
        <f>IF(C1758&lt;MAX($C$3:C1758),C1758/MAX($C$3:C1758)-1,0)</f>
        <v>-0.19223930251233223</v>
      </c>
      <c r="E1758" s="105"/>
      <c r="F1758" s="105"/>
      <c r="G1758" s="98"/>
    </row>
    <row r="1759" spans="1:7" ht="15" thickBot="1">
      <c r="A1759" s="97">
        <v>41528</v>
      </c>
      <c r="B1759" s="98">
        <v>1.1763999999999999</v>
      </c>
      <c r="C1759" s="98">
        <v>2.8113999999999999</v>
      </c>
      <c r="D1759" s="173">
        <f>IF(C1759&lt;MAX($C$3:C1759),C1759/MAX($C$3:C1759)-1,0)</f>
        <v>-0.19370196168406573</v>
      </c>
      <c r="E1759" s="105"/>
      <c r="F1759" s="105"/>
      <c r="G1759" s="98"/>
    </row>
    <row r="1760" spans="1:7" ht="15" thickBot="1">
      <c r="A1760" s="97">
        <v>41529</v>
      </c>
      <c r="B1760" s="98">
        <v>1.1702999999999999</v>
      </c>
      <c r="C1760" s="98">
        <v>2.8052999999999999</v>
      </c>
      <c r="D1760" s="173">
        <f>IF(C1760&lt;MAX($C$3:C1760),C1760/MAX($C$3:C1760)-1,0)</f>
        <v>-0.1954514167718252</v>
      </c>
      <c r="E1760" s="105"/>
      <c r="F1760" s="105"/>
      <c r="G1760" s="98"/>
    </row>
    <row r="1761" spans="1:7" ht="15" thickBot="1">
      <c r="A1761" s="97">
        <v>41530</v>
      </c>
      <c r="B1761" s="98">
        <v>1.1820999999999999</v>
      </c>
      <c r="C1761" s="98">
        <v>2.8170999999999999</v>
      </c>
      <c r="D1761" s="173">
        <f>IF(C1761&lt;MAX($C$3:C1761),C1761/MAX($C$3:C1761)-1,0)</f>
        <v>-0.19206722496271655</v>
      </c>
      <c r="E1761" s="105"/>
      <c r="F1761" s="105"/>
      <c r="G1761" s="102"/>
    </row>
    <row r="1762" spans="1:7" ht="15" thickBot="1">
      <c r="A1762" s="101">
        <v>41533</v>
      </c>
      <c r="B1762" s="98">
        <v>1.1879</v>
      </c>
      <c r="C1762" s="98">
        <v>2.8229000000000002</v>
      </c>
      <c r="D1762" s="173">
        <f>IF(C1762&lt;MAX($C$3:C1762),C1762/MAX($C$3:C1762)-1,0)</f>
        <v>-0.19040380864976481</v>
      </c>
      <c r="E1762" s="99"/>
      <c r="F1762" s="99"/>
      <c r="G1762" s="98"/>
    </row>
    <row r="1763" spans="1:7" ht="15" thickBot="1">
      <c r="A1763" s="97">
        <v>41534</v>
      </c>
      <c r="B1763" s="98">
        <v>1.175</v>
      </c>
      <c r="C1763" s="98">
        <v>2.81</v>
      </c>
      <c r="D1763" s="173">
        <f>IF(C1763&lt;MAX($C$3:C1763),C1763/MAX($C$3:C1763)-1,0)</f>
        <v>-0.19410347596650224</v>
      </c>
      <c r="E1763" s="105"/>
      <c r="F1763" s="105"/>
      <c r="G1763" s="98"/>
    </row>
    <row r="1764" spans="1:7" ht="15" thickBot="1">
      <c r="A1764" s="97">
        <v>41535</v>
      </c>
      <c r="B1764" s="98">
        <v>1.1698999999999999</v>
      </c>
      <c r="C1764" s="98">
        <v>2.8048999999999999</v>
      </c>
      <c r="D1764" s="173">
        <f>IF(C1764&lt;MAX($C$3:C1764),C1764/MAX($C$3:C1764)-1,0)</f>
        <v>-0.19556613513823562</v>
      </c>
      <c r="E1764" s="105"/>
      <c r="F1764" s="105"/>
      <c r="G1764" s="98"/>
    </row>
    <row r="1765" spans="1:7" ht="15" thickBot="1">
      <c r="A1765" s="97">
        <v>41540</v>
      </c>
      <c r="B1765" s="98">
        <v>1.1919</v>
      </c>
      <c r="C1765" s="98">
        <v>2.8269000000000002</v>
      </c>
      <c r="D1765" s="173">
        <f>IF(C1765&lt;MAX($C$3:C1765),C1765/MAX($C$3:C1765)-1,0)</f>
        <v>-0.1892566249856602</v>
      </c>
      <c r="E1765" s="105"/>
      <c r="F1765" s="105"/>
      <c r="G1765" s="98"/>
    </row>
    <row r="1766" spans="1:7" ht="15" thickBot="1">
      <c r="A1766" s="97">
        <v>41541</v>
      </c>
      <c r="B1766" s="98">
        <v>1.2017</v>
      </c>
      <c r="C1766" s="98">
        <v>2.8367</v>
      </c>
      <c r="D1766" s="173">
        <f>IF(C1766&lt;MAX($C$3:C1766),C1766/MAX($C$3:C1766)-1,0)</f>
        <v>-0.18644602500860386</v>
      </c>
      <c r="E1766" s="105"/>
      <c r="F1766" s="105"/>
      <c r="G1766" s="98"/>
    </row>
    <row r="1767" spans="1:7" ht="15" thickBot="1">
      <c r="A1767" s="97">
        <v>41542</v>
      </c>
      <c r="B1767" s="98">
        <v>1.1812</v>
      </c>
      <c r="C1767" s="98">
        <v>2.8161999999999998</v>
      </c>
      <c r="D1767" s="173">
        <f>IF(C1767&lt;MAX($C$3:C1767),C1767/MAX($C$3:C1767)-1,0)</f>
        <v>-0.19232534128714018</v>
      </c>
      <c r="E1767" s="105"/>
      <c r="F1767" s="105"/>
      <c r="G1767" s="98"/>
    </row>
    <row r="1768" spans="1:7" ht="15" thickBot="1">
      <c r="A1768" s="97">
        <v>41543</v>
      </c>
      <c r="B1768" s="98">
        <v>1.1776</v>
      </c>
      <c r="C1768" s="98">
        <v>2.8126000000000002</v>
      </c>
      <c r="D1768" s="173">
        <f>IF(C1768&lt;MAX($C$3:C1768),C1768/MAX($C$3:C1768)-1,0)</f>
        <v>-0.19335780658483415</v>
      </c>
      <c r="E1768" s="105"/>
      <c r="F1768" s="105"/>
      <c r="G1768" s="98"/>
    </row>
    <row r="1769" spans="1:7" ht="15" thickBot="1">
      <c r="A1769" s="97">
        <v>41544</v>
      </c>
      <c r="B1769" s="98">
        <v>1.1860999999999999</v>
      </c>
      <c r="C1769" s="98">
        <v>2.8210999999999999</v>
      </c>
      <c r="D1769" s="173">
        <f>IF(C1769&lt;MAX($C$3:C1769),C1769/MAX($C$3:C1769)-1,0)</f>
        <v>-0.19092004129861195</v>
      </c>
      <c r="E1769" s="105"/>
      <c r="F1769" s="105"/>
      <c r="G1769" s="98"/>
    </row>
    <row r="1770" spans="1:7" ht="15" thickBot="1">
      <c r="A1770" s="97">
        <v>41547</v>
      </c>
      <c r="B1770" s="98">
        <v>1.1977</v>
      </c>
      <c r="C1770" s="98">
        <v>2.8327</v>
      </c>
      <c r="D1770" s="173">
        <f>IF(C1770&lt;MAX($C$3:C1770),C1770/MAX($C$3:C1770)-1,0)</f>
        <v>-0.18759320867270857</v>
      </c>
      <c r="E1770" s="105"/>
      <c r="F1770" s="105"/>
      <c r="G1770" s="98"/>
    </row>
    <row r="1771" spans="1:7" ht="15" thickBot="1">
      <c r="A1771" s="97">
        <v>41555</v>
      </c>
      <c r="B1771" s="98">
        <v>1.2198</v>
      </c>
      <c r="C1771" s="98">
        <v>2.8548</v>
      </c>
      <c r="D1771" s="173">
        <f>IF(C1771&lt;MAX($C$3:C1771),C1771/MAX($C$3:C1771)-1,0)</f>
        <v>-0.18125501892853046</v>
      </c>
      <c r="E1771" s="105"/>
      <c r="F1771" s="105"/>
      <c r="G1771" s="98"/>
    </row>
    <row r="1772" spans="1:7" ht="15" thickBot="1">
      <c r="A1772" s="97">
        <v>41556</v>
      </c>
      <c r="B1772" s="98">
        <v>1.2310000000000001</v>
      </c>
      <c r="C1772" s="98">
        <v>2.8660000000000001</v>
      </c>
      <c r="D1772" s="173">
        <f>IF(C1772&lt;MAX($C$3:C1772),C1772/MAX($C$3:C1772)-1,0)</f>
        <v>-0.17804290466903749</v>
      </c>
      <c r="E1772" s="105"/>
      <c r="F1772" s="105"/>
      <c r="G1772" s="98"/>
    </row>
    <row r="1773" spans="1:7" ht="15" thickBot="1">
      <c r="A1773" s="97">
        <v>41557</v>
      </c>
      <c r="B1773" s="98">
        <v>1.2262</v>
      </c>
      <c r="C1773" s="98">
        <v>2.8612000000000002</v>
      </c>
      <c r="D1773" s="173">
        <f>IF(C1773&lt;MAX($C$3:C1773),C1773/MAX($C$3:C1773)-1,0)</f>
        <v>-0.17941952506596304</v>
      </c>
      <c r="E1773" s="105"/>
      <c r="F1773" s="105"/>
      <c r="G1773" s="98"/>
    </row>
    <row r="1774" spans="1:7" ht="15" thickBot="1">
      <c r="A1774" s="97">
        <v>41558</v>
      </c>
      <c r="B1774" s="98">
        <v>1.2311000000000001</v>
      </c>
      <c r="C1774" s="98">
        <v>2.8660999999999999</v>
      </c>
      <c r="D1774" s="173">
        <f>IF(C1774&lt;MAX($C$3:C1774),C1774/MAX($C$3:C1774)-1,0)</f>
        <v>-0.17801422507743492</v>
      </c>
      <c r="E1774" s="105"/>
      <c r="F1774" s="105"/>
      <c r="G1774" s="98"/>
    </row>
    <row r="1775" spans="1:7" ht="15" thickBot="1">
      <c r="A1775" s="97">
        <v>41561</v>
      </c>
      <c r="B1775" s="98">
        <v>1.2250000000000001</v>
      </c>
      <c r="C1775" s="98">
        <v>2.86</v>
      </c>
      <c r="D1775" s="173">
        <f>IF(C1775&lt;MAX($C$3:C1775),C1775/MAX($C$3:C1775)-1,0)</f>
        <v>-0.17976368016519451</v>
      </c>
      <c r="E1775" s="105"/>
      <c r="F1775" s="105"/>
      <c r="G1775" s="98"/>
    </row>
    <row r="1776" spans="1:7" ht="15" thickBot="1">
      <c r="A1776" s="97">
        <v>41562</v>
      </c>
      <c r="B1776" s="98">
        <v>1.2219</v>
      </c>
      <c r="C1776" s="98">
        <v>2.8569</v>
      </c>
      <c r="D1776" s="173">
        <f>IF(C1776&lt;MAX($C$3:C1776),C1776/MAX($C$3:C1776)-1,0)</f>
        <v>-0.18065274750487559</v>
      </c>
      <c r="E1776" s="105"/>
      <c r="F1776" s="105"/>
      <c r="G1776" s="98"/>
    </row>
    <row r="1777" spans="1:7" ht="15" thickBot="1">
      <c r="A1777" s="97">
        <v>41563</v>
      </c>
      <c r="B1777" s="98">
        <v>1.2056</v>
      </c>
      <c r="C1777" s="98">
        <v>2.8405999999999998</v>
      </c>
      <c r="D1777" s="173">
        <f>IF(C1777&lt;MAX($C$3:C1777),C1777/MAX($C$3:C1777)-1,0)</f>
        <v>-0.18532752093610194</v>
      </c>
      <c r="E1777" s="105"/>
      <c r="F1777" s="105"/>
      <c r="G1777" s="98"/>
    </row>
    <row r="1778" spans="1:7" ht="15" thickBot="1">
      <c r="A1778" s="97">
        <v>41564</v>
      </c>
      <c r="B1778" s="98">
        <v>1.2007000000000001</v>
      </c>
      <c r="C1778" s="98">
        <v>2.8357000000000001</v>
      </c>
      <c r="D1778" s="173">
        <f>IF(C1778&lt;MAX($C$3:C1778),C1778/MAX($C$3:C1778)-1,0)</f>
        <v>-0.18673282092463006</v>
      </c>
      <c r="E1778" s="105"/>
      <c r="F1778" s="105"/>
      <c r="G1778" s="98"/>
    </row>
    <row r="1779" spans="1:7" ht="15" thickBot="1">
      <c r="A1779" s="97">
        <v>41565</v>
      </c>
      <c r="B1779" s="98">
        <v>1.2052</v>
      </c>
      <c r="C1779" s="98">
        <v>2.8401999999999998</v>
      </c>
      <c r="D1779" s="173">
        <f>IF(C1779&lt;MAX($C$3:C1779),C1779/MAX($C$3:C1779)-1,0)</f>
        <v>-0.18544223930251236</v>
      </c>
      <c r="E1779" s="105"/>
      <c r="F1779" s="105"/>
      <c r="G1779" s="98"/>
    </row>
    <row r="1780" spans="1:7" ht="15" thickBot="1">
      <c r="A1780" s="97">
        <v>41568</v>
      </c>
      <c r="B1780" s="98">
        <v>1.2426999999999999</v>
      </c>
      <c r="C1780" s="98">
        <v>2.8776999999999999</v>
      </c>
      <c r="D1780" s="173">
        <f>IF(C1780&lt;MAX($C$3:C1780),C1780/MAX($C$3:C1780)-1,0)</f>
        <v>-0.17468739245153153</v>
      </c>
      <c r="E1780" s="105"/>
      <c r="F1780" s="105"/>
      <c r="G1780" s="98"/>
    </row>
    <row r="1781" spans="1:7" ht="15" thickBot="1">
      <c r="A1781" s="97">
        <v>41569</v>
      </c>
      <c r="B1781" s="98">
        <v>1.2302999999999999</v>
      </c>
      <c r="C1781" s="98">
        <v>2.8653</v>
      </c>
      <c r="D1781" s="173">
        <f>IF(C1781&lt;MAX($C$3:C1781),C1781/MAX($C$3:C1781)-1,0)</f>
        <v>-0.17824366181025586</v>
      </c>
      <c r="E1781" s="105"/>
      <c r="F1781" s="105"/>
      <c r="G1781" s="102"/>
    </row>
    <row r="1782" spans="1:7" ht="15" thickBot="1">
      <c r="A1782" s="101">
        <v>41570</v>
      </c>
      <c r="B1782" s="98">
        <v>1.1990000000000001</v>
      </c>
      <c r="C1782" s="98">
        <v>2.8340000000000001</v>
      </c>
      <c r="D1782" s="173">
        <f>IF(C1782&lt;MAX($C$3:C1782),C1782/MAX($C$3:C1782)-1,0)</f>
        <v>-0.18722037398187452</v>
      </c>
      <c r="E1782" s="99"/>
      <c r="F1782" s="99"/>
      <c r="G1782" s="98"/>
    </row>
    <row r="1783" spans="1:7" ht="15" thickBot="1">
      <c r="A1783" s="97">
        <v>41571</v>
      </c>
      <c r="B1783" s="98">
        <v>1.1889000000000001</v>
      </c>
      <c r="C1783" s="98">
        <v>2.8239000000000001</v>
      </c>
      <c r="D1783" s="173">
        <f>IF(C1783&lt;MAX($C$3:C1783),C1783/MAX($C$3:C1783)-1,0)</f>
        <v>-0.19011701273373871</v>
      </c>
      <c r="E1783" s="105"/>
      <c r="F1783" s="105"/>
      <c r="G1783" s="98"/>
    </row>
    <row r="1784" spans="1:7" ht="15" thickBot="1">
      <c r="A1784" s="97">
        <v>41572</v>
      </c>
      <c r="B1784" s="98">
        <v>1.1726000000000001</v>
      </c>
      <c r="C1784" s="98">
        <v>2.8075999999999999</v>
      </c>
      <c r="D1784" s="173">
        <f>IF(C1784&lt;MAX($C$3:C1784),C1784/MAX($C$3:C1784)-1,0)</f>
        <v>-0.19479178616496506</v>
      </c>
      <c r="E1784" s="105"/>
      <c r="F1784" s="105"/>
      <c r="G1784" s="98"/>
    </row>
    <row r="1785" spans="1:7" ht="15" thickBot="1">
      <c r="A1785" s="97">
        <v>41575</v>
      </c>
      <c r="B1785" s="98">
        <v>1.1577999999999999</v>
      </c>
      <c r="C1785" s="98">
        <v>2.7928000000000002</v>
      </c>
      <c r="D1785" s="173">
        <f>IF(C1785&lt;MAX($C$3:C1785),C1785/MAX($C$3:C1785)-1,0)</f>
        <v>-0.19903636572215211</v>
      </c>
      <c r="E1785" s="105"/>
      <c r="F1785" s="105"/>
      <c r="G1785" s="98"/>
    </row>
    <row r="1786" spans="1:7" ht="15" thickBot="1">
      <c r="A1786" s="97">
        <v>41576</v>
      </c>
      <c r="B1786" s="98">
        <v>1.1485000000000001</v>
      </c>
      <c r="C1786" s="98">
        <v>2.7835000000000001</v>
      </c>
      <c r="D1786" s="173">
        <f>IF(C1786&lt;MAX($C$3:C1786),C1786/MAX($C$3:C1786)-1,0)</f>
        <v>-0.20170356774119536</v>
      </c>
      <c r="E1786" s="105"/>
      <c r="F1786" s="105"/>
      <c r="G1786" s="98"/>
    </row>
    <row r="1787" spans="1:7" ht="15" thickBot="1">
      <c r="A1787" s="97">
        <v>41577</v>
      </c>
      <c r="B1787" s="98">
        <v>1.1558999999999999</v>
      </c>
      <c r="C1787" s="98">
        <v>2.7909000000000002</v>
      </c>
      <c r="D1787" s="173">
        <f>IF(C1787&lt;MAX($C$3:C1787),C1787/MAX($C$3:C1787)-1,0)</f>
        <v>-0.19958127796260183</v>
      </c>
      <c r="E1787" s="105"/>
      <c r="F1787" s="105"/>
      <c r="G1787" s="98"/>
    </row>
    <row r="1788" spans="1:7" ht="15" thickBot="1">
      <c r="A1788" s="97">
        <v>41578</v>
      </c>
      <c r="B1788" s="98">
        <v>1.1304000000000001</v>
      </c>
      <c r="C1788" s="98">
        <v>2.7654000000000001</v>
      </c>
      <c r="D1788" s="173">
        <f>IF(C1788&lt;MAX($C$3:C1788),C1788/MAX($C$3:C1788)-1,0)</f>
        <v>-0.20689457382126875</v>
      </c>
      <c r="E1788" s="105"/>
      <c r="F1788" s="105"/>
      <c r="G1788" s="98"/>
    </row>
    <row r="1789" spans="1:7" ht="15" thickBot="1">
      <c r="A1789" s="97">
        <v>41579</v>
      </c>
      <c r="B1789" s="98">
        <v>1.1325000000000001</v>
      </c>
      <c r="C1789" s="98">
        <v>2.7675000000000001</v>
      </c>
      <c r="D1789" s="173">
        <f>IF(C1789&lt;MAX($C$3:C1789),C1789/MAX($C$3:C1789)-1,0)</f>
        <v>-0.20629230239761387</v>
      </c>
      <c r="E1789" s="105"/>
      <c r="F1789" s="105"/>
      <c r="G1789" s="98"/>
    </row>
    <row r="1790" spans="1:7" ht="15" thickBot="1">
      <c r="A1790" s="97">
        <v>41582</v>
      </c>
      <c r="B1790" s="98">
        <v>1.1361000000000001</v>
      </c>
      <c r="C1790" s="98">
        <v>2.7711000000000001</v>
      </c>
      <c r="D1790" s="173">
        <f>IF(C1790&lt;MAX($C$3:C1790),C1790/MAX($C$3:C1790)-1,0)</f>
        <v>-0.20525983709991968</v>
      </c>
      <c r="E1790" s="105"/>
      <c r="F1790" s="105"/>
      <c r="G1790" s="98"/>
    </row>
    <row r="1791" spans="1:7" ht="15" thickBot="1">
      <c r="A1791" s="97">
        <v>41583</v>
      </c>
      <c r="B1791" s="98">
        <v>1.1419999999999999</v>
      </c>
      <c r="C1791" s="98">
        <v>2.7770000000000001</v>
      </c>
      <c r="D1791" s="173">
        <f>IF(C1791&lt;MAX($C$3:C1791),C1791/MAX($C$3:C1791)-1,0)</f>
        <v>-0.20356774119536536</v>
      </c>
      <c r="E1791" s="105"/>
      <c r="F1791" s="105"/>
      <c r="G1791" s="98"/>
    </row>
    <row r="1792" spans="1:7" ht="15" thickBot="1">
      <c r="A1792" s="97">
        <v>41584</v>
      </c>
      <c r="B1792" s="98">
        <v>1.1265000000000001</v>
      </c>
      <c r="C1792" s="98">
        <v>2.7614999999999998</v>
      </c>
      <c r="D1792" s="173">
        <f>IF(C1792&lt;MAX($C$3:C1792),C1792/MAX($C$3:C1792)-1,0)</f>
        <v>-0.20801307789377088</v>
      </c>
      <c r="E1792" s="105"/>
      <c r="F1792" s="105"/>
      <c r="G1792" s="98"/>
    </row>
    <row r="1793" spans="1:7" ht="15" thickBot="1">
      <c r="A1793" s="97">
        <v>41585</v>
      </c>
      <c r="B1793" s="98">
        <v>1.1082000000000001</v>
      </c>
      <c r="C1793" s="98">
        <v>2.7431999999999999</v>
      </c>
      <c r="D1793" s="173">
        <f>IF(C1793&lt;MAX($C$3:C1793),C1793/MAX($C$3:C1793)-1,0)</f>
        <v>-0.21326144315704954</v>
      </c>
      <c r="E1793" s="105"/>
      <c r="F1793" s="105"/>
      <c r="G1793" s="98"/>
    </row>
    <row r="1794" spans="1:7" ht="15" thickBot="1">
      <c r="A1794" s="97">
        <v>41586</v>
      </c>
      <c r="B1794" s="98">
        <v>1.0962000000000001</v>
      </c>
      <c r="C1794" s="98">
        <v>2.7311999999999999</v>
      </c>
      <c r="D1794" s="173">
        <f>IF(C1794&lt;MAX($C$3:C1794),C1794/MAX($C$3:C1794)-1,0)</f>
        <v>-0.21670299414936334</v>
      </c>
      <c r="E1794" s="105"/>
      <c r="F1794" s="105"/>
      <c r="G1794" s="98"/>
    </row>
    <row r="1795" spans="1:7" ht="15" thickBot="1">
      <c r="A1795" s="97">
        <v>41589</v>
      </c>
      <c r="B1795" s="98">
        <v>1.1122000000000001</v>
      </c>
      <c r="C1795" s="98">
        <v>2.7471999999999999</v>
      </c>
      <c r="D1795" s="173">
        <f>IF(C1795&lt;MAX($C$3:C1795),C1795/MAX($C$3:C1795)-1,0)</f>
        <v>-0.21211425949294493</v>
      </c>
      <c r="E1795" s="105"/>
      <c r="F1795" s="105"/>
      <c r="G1795" s="98"/>
    </row>
    <row r="1796" spans="1:7" ht="15" thickBot="1">
      <c r="A1796" s="97">
        <v>41590</v>
      </c>
      <c r="B1796" s="98">
        <v>1.1194999999999999</v>
      </c>
      <c r="C1796" s="98">
        <v>2.7545000000000002</v>
      </c>
      <c r="D1796" s="173">
        <f>IF(C1796&lt;MAX($C$3:C1796),C1796/MAX($C$3:C1796)-1,0)</f>
        <v>-0.21002064930595388</v>
      </c>
      <c r="E1796" s="105"/>
      <c r="F1796" s="105"/>
      <c r="G1796" s="98"/>
    </row>
    <row r="1797" spans="1:7" ht="15" thickBot="1">
      <c r="A1797" s="97">
        <v>41591</v>
      </c>
      <c r="B1797" s="98">
        <v>1.1081000000000001</v>
      </c>
      <c r="C1797" s="98">
        <v>2.7431000000000001</v>
      </c>
      <c r="D1797" s="173">
        <f>IF(C1797&lt;MAX($C$3:C1797),C1797/MAX($C$3:C1797)-1,0)</f>
        <v>-0.21329012274865211</v>
      </c>
      <c r="E1797" s="105"/>
      <c r="F1797" s="105"/>
      <c r="G1797" s="98"/>
    </row>
    <row r="1798" spans="1:7" ht="15" thickBot="1">
      <c r="A1798" s="97">
        <v>41592</v>
      </c>
      <c r="B1798" s="98">
        <v>1.1211</v>
      </c>
      <c r="C1798" s="98">
        <v>2.7561</v>
      </c>
      <c r="D1798" s="173">
        <f>IF(C1798&lt;MAX($C$3:C1798),C1798/MAX($C$3:C1798)-1,0)</f>
        <v>-0.2095617758403121</v>
      </c>
      <c r="E1798" s="105"/>
      <c r="F1798" s="105"/>
      <c r="G1798" s="98"/>
    </row>
    <row r="1799" spans="1:7" ht="15" thickBot="1">
      <c r="A1799" s="97">
        <v>41593</v>
      </c>
      <c r="B1799" s="98">
        <v>1.1352</v>
      </c>
      <c r="C1799" s="98">
        <v>2.7702</v>
      </c>
      <c r="D1799" s="173">
        <f>IF(C1799&lt;MAX($C$3:C1799),C1799/MAX($C$3:C1799)-1,0)</f>
        <v>-0.20551795342434331</v>
      </c>
      <c r="E1799" s="105"/>
      <c r="F1799" s="105"/>
      <c r="G1799" s="98"/>
    </row>
    <row r="1800" spans="1:7" ht="15" thickBot="1">
      <c r="A1800" s="97">
        <v>41596</v>
      </c>
      <c r="B1800" s="98">
        <v>1.1485000000000001</v>
      </c>
      <c r="C1800" s="98">
        <v>2.7835000000000001</v>
      </c>
      <c r="D1800" s="173">
        <f>IF(C1800&lt;MAX($C$3:C1800),C1800/MAX($C$3:C1800)-1,0)</f>
        <v>-0.20170356774119536</v>
      </c>
      <c r="E1800" s="105"/>
      <c r="F1800" s="105"/>
      <c r="G1800" s="98"/>
    </row>
    <row r="1801" spans="1:7" ht="15" thickBot="1">
      <c r="A1801" s="97">
        <v>41597</v>
      </c>
      <c r="B1801" s="98">
        <v>1.1445000000000001</v>
      </c>
      <c r="C1801" s="98">
        <v>2.7795000000000001</v>
      </c>
      <c r="D1801" s="173">
        <f>IF(C1801&lt;MAX($C$3:C1801),C1801/MAX($C$3:C1801)-1,0)</f>
        <v>-0.20285075140529996</v>
      </c>
      <c r="E1801" s="105"/>
      <c r="F1801" s="105"/>
      <c r="G1801" s="102"/>
    </row>
    <row r="1802" spans="1:7" ht="15" thickBot="1">
      <c r="A1802" s="101">
        <v>41598</v>
      </c>
      <c r="B1802" s="98">
        <v>1.1474</v>
      </c>
      <c r="C1802" s="98">
        <v>2.7824</v>
      </c>
      <c r="D1802" s="173">
        <f>IF(C1802&lt;MAX($C$3:C1802),C1802/MAX($C$3:C1802)-1,0)</f>
        <v>-0.20201904324882414</v>
      </c>
      <c r="E1802" s="99"/>
      <c r="F1802" s="99"/>
      <c r="G1802" s="98"/>
    </row>
    <row r="1803" spans="1:7" ht="15" thickBot="1">
      <c r="A1803" s="97">
        <v>41599</v>
      </c>
      <c r="B1803" s="98">
        <v>1.1366000000000001</v>
      </c>
      <c r="C1803" s="98">
        <v>2.7715999999999998</v>
      </c>
      <c r="D1803" s="173">
        <f>IF(C1803&lt;MAX($C$3:C1803),C1803/MAX($C$3:C1803)-1,0)</f>
        <v>-0.20511643914190669</v>
      </c>
      <c r="E1803" s="105"/>
      <c r="F1803" s="105"/>
      <c r="G1803" s="98"/>
    </row>
    <row r="1804" spans="1:7" ht="15" thickBot="1">
      <c r="A1804" s="97">
        <v>41600</v>
      </c>
      <c r="B1804" s="98">
        <v>1.1328</v>
      </c>
      <c r="C1804" s="98">
        <v>2.7677999999999998</v>
      </c>
      <c r="D1804" s="173">
        <f>IF(C1804&lt;MAX($C$3:C1804),C1804/MAX($C$3:C1804)-1,0)</f>
        <v>-0.20620626362280614</v>
      </c>
      <c r="E1804" s="105"/>
      <c r="F1804" s="105"/>
      <c r="G1804" s="98"/>
    </row>
    <row r="1805" spans="1:7" ht="15" thickBot="1">
      <c r="A1805" s="97">
        <v>41603</v>
      </c>
      <c r="B1805" s="98">
        <v>1.1344000000000001</v>
      </c>
      <c r="C1805" s="98">
        <v>2.7694000000000001</v>
      </c>
      <c r="D1805" s="173">
        <f>IF(C1805&lt;MAX($C$3:C1805),C1805/MAX($C$3:C1805)-1,0)</f>
        <v>-0.20574739015716415</v>
      </c>
      <c r="E1805" s="105"/>
      <c r="F1805" s="105"/>
      <c r="G1805" s="98"/>
    </row>
    <row r="1806" spans="1:7" ht="15" thickBot="1">
      <c r="A1806" s="97">
        <v>41604</v>
      </c>
      <c r="B1806" s="98">
        <v>1.1353</v>
      </c>
      <c r="C1806" s="98">
        <v>2.7703000000000002</v>
      </c>
      <c r="D1806" s="173">
        <f>IF(C1806&lt;MAX($C$3:C1806),C1806/MAX($C$3:C1806)-1,0)</f>
        <v>-0.20548927383274063</v>
      </c>
      <c r="E1806" s="105"/>
      <c r="F1806" s="105"/>
      <c r="G1806" s="98"/>
    </row>
    <row r="1807" spans="1:7" ht="15" thickBot="1">
      <c r="A1807" s="97">
        <v>41605</v>
      </c>
      <c r="B1807" s="98">
        <v>1.147</v>
      </c>
      <c r="C1807" s="98">
        <v>2.782</v>
      </c>
      <c r="D1807" s="173">
        <f>IF(C1807&lt;MAX($C$3:C1807),C1807/MAX($C$3:C1807)-1,0)</f>
        <v>-0.20213376161523466</v>
      </c>
      <c r="E1807" s="105"/>
      <c r="F1807" s="105"/>
      <c r="G1807" s="98"/>
    </row>
    <row r="1808" spans="1:7" ht="15" thickBot="1">
      <c r="A1808" s="97">
        <v>41606</v>
      </c>
      <c r="B1808" s="98">
        <v>1.1603000000000001</v>
      </c>
      <c r="C1808" s="98">
        <v>2.7953000000000001</v>
      </c>
      <c r="D1808" s="173">
        <f>IF(C1808&lt;MAX($C$3:C1808),C1808/MAX($C$3:C1808)-1,0)</f>
        <v>-0.19831937593208671</v>
      </c>
      <c r="E1808" s="105"/>
      <c r="F1808" s="105"/>
      <c r="G1808" s="98"/>
    </row>
    <row r="1809" spans="1:7" ht="15" thickBot="1">
      <c r="A1809" s="97">
        <v>41607</v>
      </c>
      <c r="B1809" s="98">
        <v>1.1696</v>
      </c>
      <c r="C1809" s="98">
        <v>2.8046000000000002</v>
      </c>
      <c r="D1809" s="173">
        <f>IF(C1809&lt;MAX($C$3:C1809),C1809/MAX($C$3:C1809)-1,0)</f>
        <v>-0.19565217391304346</v>
      </c>
      <c r="E1809" s="105"/>
      <c r="F1809" s="105"/>
      <c r="G1809" s="98"/>
    </row>
    <row r="1810" spans="1:7" ht="15" thickBot="1">
      <c r="A1810" s="97">
        <v>41610</v>
      </c>
      <c r="B1810" s="98">
        <v>1.1245000000000001</v>
      </c>
      <c r="C1810" s="98">
        <v>2.7595000000000001</v>
      </c>
      <c r="D1810" s="173">
        <f>IF(C1810&lt;MAX($C$3:C1810),C1810/MAX($C$3:C1810)-1,0)</f>
        <v>-0.20858666972582307</v>
      </c>
      <c r="E1810" s="105"/>
      <c r="F1810" s="105"/>
      <c r="G1810" s="98"/>
    </row>
    <row r="1811" spans="1:7" ht="15" thickBot="1">
      <c r="A1811" s="97">
        <v>41611</v>
      </c>
      <c r="B1811" s="98">
        <v>1.1431</v>
      </c>
      <c r="C1811" s="98">
        <v>2.7780999999999998</v>
      </c>
      <c r="D1811" s="173">
        <f>IF(C1811&lt;MAX($C$3:C1811),C1811/MAX($C$3:C1811)-1,0)</f>
        <v>-0.20325226568773669</v>
      </c>
      <c r="E1811" s="105"/>
      <c r="F1811" s="105"/>
      <c r="G1811" s="98"/>
    </row>
    <row r="1812" spans="1:7" ht="15" thickBot="1">
      <c r="A1812" s="97">
        <v>41612</v>
      </c>
      <c r="B1812" s="98">
        <v>1.1523000000000001</v>
      </c>
      <c r="C1812" s="98">
        <v>2.7873000000000001</v>
      </c>
      <c r="D1812" s="173">
        <f>IF(C1812&lt;MAX($C$3:C1812),C1812/MAX($C$3:C1812)-1,0)</f>
        <v>-0.20061374326029602</v>
      </c>
      <c r="E1812" s="105"/>
      <c r="F1812" s="105"/>
      <c r="G1812" s="98"/>
    </row>
    <row r="1813" spans="1:7" ht="15" thickBot="1">
      <c r="A1813" s="97">
        <v>41613</v>
      </c>
      <c r="B1813" s="98">
        <v>1.1368</v>
      </c>
      <c r="C1813" s="98">
        <v>2.7717999999999998</v>
      </c>
      <c r="D1813" s="173">
        <f>IF(C1813&lt;MAX($C$3:C1813),C1813/MAX($C$3:C1813)-1,0)</f>
        <v>-0.20505907995870143</v>
      </c>
      <c r="E1813" s="105"/>
      <c r="F1813" s="105"/>
      <c r="G1813" s="98"/>
    </row>
    <row r="1814" spans="1:7" ht="15" thickBot="1">
      <c r="A1814" s="97">
        <v>41614</v>
      </c>
      <c r="B1814" s="98">
        <v>1.1279999999999999</v>
      </c>
      <c r="C1814" s="98">
        <v>2.7629999999999999</v>
      </c>
      <c r="D1814" s="173">
        <f>IF(C1814&lt;MAX($C$3:C1814),C1814/MAX($C$3:C1814)-1,0)</f>
        <v>-0.20758288401973157</v>
      </c>
      <c r="E1814" s="105"/>
      <c r="F1814" s="105"/>
      <c r="G1814" s="98"/>
    </row>
    <row r="1815" spans="1:7" ht="15" thickBot="1">
      <c r="A1815" s="97">
        <v>41617</v>
      </c>
      <c r="B1815" s="98">
        <v>1.1358999999999999</v>
      </c>
      <c r="C1815" s="98">
        <v>2.7709000000000001</v>
      </c>
      <c r="D1815" s="173">
        <f>IF(C1815&lt;MAX($C$3:C1815),C1815/MAX($C$3:C1815)-1,0)</f>
        <v>-0.20531719628312495</v>
      </c>
      <c r="E1815" s="105"/>
      <c r="F1815" s="105"/>
      <c r="G1815" s="98"/>
    </row>
    <row r="1816" spans="1:7" ht="15" thickBot="1">
      <c r="A1816" s="97">
        <v>41618</v>
      </c>
      <c r="B1816" s="98">
        <v>1.1357999999999999</v>
      </c>
      <c r="C1816" s="98">
        <v>2.7707999999999999</v>
      </c>
      <c r="D1816" s="173">
        <f>IF(C1816&lt;MAX($C$3:C1816),C1816/MAX($C$3:C1816)-1,0)</f>
        <v>-0.20534587587472763</v>
      </c>
      <c r="E1816" s="105"/>
      <c r="F1816" s="105"/>
      <c r="G1816" s="98"/>
    </row>
    <row r="1817" spans="1:7" ht="15" thickBot="1">
      <c r="A1817" s="97">
        <v>41619</v>
      </c>
      <c r="B1817" s="98">
        <v>1.1272</v>
      </c>
      <c r="C1817" s="98">
        <v>2.7622</v>
      </c>
      <c r="D1817" s="173">
        <f>IF(C1817&lt;MAX($C$3:C1817),C1817/MAX($C$3:C1817)-1,0)</f>
        <v>-0.20781232075255252</v>
      </c>
      <c r="E1817" s="105"/>
      <c r="F1817" s="105"/>
      <c r="G1817" s="98"/>
    </row>
    <row r="1818" spans="1:7" ht="15" thickBot="1">
      <c r="A1818" s="97">
        <v>41620</v>
      </c>
      <c r="B1818" s="98">
        <v>1.1314</v>
      </c>
      <c r="C1818" s="98">
        <v>2.7664</v>
      </c>
      <c r="D1818" s="173">
        <f>IF(C1818&lt;MAX($C$3:C1818),C1818/MAX($C$3:C1818)-1,0)</f>
        <v>-0.20660777790524265</v>
      </c>
      <c r="E1818" s="105"/>
      <c r="F1818" s="105"/>
      <c r="G1818" s="98"/>
    </row>
    <row r="1819" spans="1:7" ht="15" thickBot="1">
      <c r="A1819" s="97">
        <v>41621</v>
      </c>
      <c r="B1819" s="98">
        <v>1.1311</v>
      </c>
      <c r="C1819" s="98">
        <v>2.7660999999999998</v>
      </c>
      <c r="D1819" s="173">
        <f>IF(C1819&lt;MAX($C$3:C1819),C1819/MAX($C$3:C1819)-1,0)</f>
        <v>-0.2066938166800506</v>
      </c>
      <c r="E1819" s="105"/>
      <c r="F1819" s="105"/>
      <c r="G1819" s="98"/>
    </row>
    <row r="1820" spans="1:7" ht="15" thickBot="1">
      <c r="A1820" s="97">
        <v>41624</v>
      </c>
      <c r="B1820" s="98">
        <v>1.1208</v>
      </c>
      <c r="C1820" s="98">
        <v>2.7557999999999998</v>
      </c>
      <c r="D1820" s="173">
        <f>IF(C1820&lt;MAX($C$3:C1820),C1820/MAX($C$3:C1820)-1,0)</f>
        <v>-0.20964781461511994</v>
      </c>
      <c r="E1820" s="105"/>
      <c r="F1820" s="105"/>
      <c r="G1820" s="98"/>
    </row>
    <row r="1821" spans="1:7" ht="15" thickBot="1">
      <c r="A1821" s="97">
        <v>41625</v>
      </c>
      <c r="B1821" s="98">
        <v>1.119</v>
      </c>
      <c r="C1821" s="98">
        <v>2.754</v>
      </c>
      <c r="D1821" s="173">
        <f>IF(C1821&lt;MAX($C$3:C1821),C1821/MAX($C$3:C1821)-1,0)</f>
        <v>-0.21016404726396698</v>
      </c>
      <c r="E1821" s="105"/>
      <c r="F1821" s="105"/>
      <c r="G1821" s="102"/>
    </row>
    <row r="1822" spans="1:7" ht="15" thickBot="1">
      <c r="A1822" s="101">
        <v>41626</v>
      </c>
      <c r="B1822" s="98">
        <v>1.1193</v>
      </c>
      <c r="C1822" s="98">
        <v>2.7543000000000002</v>
      </c>
      <c r="D1822" s="173">
        <f>IF(C1822&lt;MAX($C$3:C1822),C1822/MAX($C$3:C1822)-1,0)</f>
        <v>-0.21007800848915914</v>
      </c>
      <c r="E1822" s="99"/>
      <c r="F1822" s="99"/>
      <c r="G1822" s="98"/>
    </row>
    <row r="1823" spans="1:7" ht="15" thickBot="1">
      <c r="A1823" s="97">
        <v>41627</v>
      </c>
      <c r="B1823" s="98">
        <v>1.1131</v>
      </c>
      <c r="C1823" s="98">
        <v>2.7481</v>
      </c>
      <c r="D1823" s="173">
        <f>IF(C1823&lt;MAX($C$3:C1823),C1823/MAX($C$3:C1823)-1,0)</f>
        <v>-0.2118561431685213</v>
      </c>
      <c r="E1823" s="105"/>
      <c r="F1823" s="105"/>
      <c r="G1823" s="98"/>
    </row>
    <row r="1824" spans="1:7" ht="15" thickBot="1">
      <c r="A1824" s="97">
        <v>41628</v>
      </c>
      <c r="B1824" s="98">
        <v>1.1049</v>
      </c>
      <c r="C1824" s="98">
        <v>2.7399</v>
      </c>
      <c r="D1824" s="173">
        <f>IF(C1824&lt;MAX($C$3:C1824),C1824/MAX($C$3:C1824)-1,0)</f>
        <v>-0.21420786967993577</v>
      </c>
      <c r="E1824" s="105"/>
      <c r="F1824" s="105"/>
      <c r="G1824" s="98"/>
    </row>
    <row r="1825" spans="1:7" ht="15" thickBot="1">
      <c r="A1825" s="97">
        <v>41631</v>
      </c>
      <c r="B1825" s="98">
        <v>1.1117999999999999</v>
      </c>
      <c r="C1825" s="98">
        <v>2.7467999999999999</v>
      </c>
      <c r="D1825" s="173">
        <f>IF(C1825&lt;MAX($C$3:C1825),C1825/MAX($C$3:C1825)-1,0)</f>
        <v>-0.21222897785935535</v>
      </c>
      <c r="E1825" s="105"/>
      <c r="F1825" s="105"/>
      <c r="G1825" s="98"/>
    </row>
    <row r="1826" spans="1:7" ht="15" thickBot="1">
      <c r="A1826" s="97">
        <v>41632</v>
      </c>
      <c r="B1826" s="98">
        <v>1.1223000000000001</v>
      </c>
      <c r="C1826" s="98">
        <v>2.7572999999999999</v>
      </c>
      <c r="D1826" s="173">
        <f>IF(C1826&lt;MAX($C$3:C1826),C1826/MAX($C$3:C1826)-1,0)</f>
        <v>-0.20921762074108075</v>
      </c>
      <c r="E1826" s="105"/>
      <c r="F1826" s="105"/>
      <c r="G1826" s="98"/>
    </row>
    <row r="1827" spans="1:7" ht="15" thickBot="1">
      <c r="A1827" s="97">
        <v>41633</v>
      </c>
      <c r="B1827" s="98">
        <v>1.1327</v>
      </c>
      <c r="C1827" s="98">
        <v>2.7677</v>
      </c>
      <c r="D1827" s="173">
        <f>IF(C1827&lt;MAX($C$3:C1827),C1827/MAX($C$3:C1827)-1,0)</f>
        <v>-0.20623494321440861</v>
      </c>
      <c r="E1827" s="105"/>
      <c r="F1827" s="105"/>
      <c r="G1827" s="98"/>
    </row>
    <row r="1828" spans="1:7" ht="15" thickBot="1">
      <c r="A1828" s="97">
        <v>41634</v>
      </c>
      <c r="B1828" s="98">
        <v>1.1212</v>
      </c>
      <c r="C1828" s="98">
        <v>2.7562000000000002</v>
      </c>
      <c r="D1828" s="173">
        <f>IF(C1828&lt;MAX($C$3:C1828),C1828/MAX($C$3:C1828)-1,0)</f>
        <v>-0.20953309624870942</v>
      </c>
      <c r="E1828" s="105"/>
      <c r="F1828" s="105"/>
      <c r="G1828" s="98"/>
    </row>
    <row r="1829" spans="1:7" ht="15" thickBot="1">
      <c r="A1829" s="97">
        <v>41635</v>
      </c>
      <c r="B1829" s="98">
        <v>1.1376999999999999</v>
      </c>
      <c r="C1829" s="98">
        <v>2.7726999999999999</v>
      </c>
      <c r="D1829" s="173">
        <f>IF(C1829&lt;MAX($C$3:C1829),C1829/MAX($C$3:C1829)-1,0)</f>
        <v>-0.20480096363427791</v>
      </c>
      <c r="E1829" s="105"/>
      <c r="F1829" s="105"/>
      <c r="G1829" s="98"/>
    </row>
    <row r="1830" spans="1:7" ht="15" thickBot="1">
      <c r="A1830" s="97">
        <v>41638</v>
      </c>
      <c r="B1830" s="98">
        <v>1.1348</v>
      </c>
      <c r="C1830" s="98">
        <v>2.7698</v>
      </c>
      <c r="D1830" s="173">
        <f>IF(C1830&lt;MAX($C$3:C1830),C1830/MAX($C$3:C1830)-1,0)</f>
        <v>-0.20563267179075373</v>
      </c>
      <c r="E1830" s="105"/>
      <c r="F1830" s="105"/>
      <c r="G1830" s="98"/>
    </row>
    <row r="1831" spans="1:7" ht="15" thickBot="1">
      <c r="A1831" s="97">
        <v>41639</v>
      </c>
      <c r="B1831" s="98">
        <v>1.1424000000000001</v>
      </c>
      <c r="C1831" s="98">
        <v>2.7774000000000001</v>
      </c>
      <c r="D1831" s="173">
        <f>IF(C1831&lt;MAX($C$3:C1831),C1831/MAX($C$3:C1831)-1,0)</f>
        <v>-0.20345302282895494</v>
      </c>
      <c r="E1831" s="105"/>
      <c r="F1831" s="105"/>
      <c r="G1831" s="98"/>
    </row>
    <row r="1832" spans="1:7" ht="15" thickBot="1">
      <c r="A1832" s="97">
        <v>41641</v>
      </c>
      <c r="B1832" s="98">
        <v>1.1503000000000001</v>
      </c>
      <c r="C1832" s="98">
        <v>2.7852999999999999</v>
      </c>
      <c r="D1832" s="173">
        <f>IF(C1832&lt;MAX($C$3:C1832),C1832/MAX($C$3:C1832)-1,0)</f>
        <v>-0.20118733509234832</v>
      </c>
      <c r="E1832" s="105"/>
      <c r="F1832" s="105"/>
      <c r="G1832" s="98"/>
    </row>
    <row r="1833" spans="1:7" ht="15" thickBot="1">
      <c r="A1833" s="97">
        <v>41642</v>
      </c>
      <c r="B1833" s="98">
        <v>1.1500999999999999</v>
      </c>
      <c r="C1833" s="98">
        <v>2.7850999999999999</v>
      </c>
      <c r="D1833" s="173">
        <f>IF(C1833&lt;MAX($C$3:C1833),C1833/MAX($C$3:C1833)-1,0)</f>
        <v>-0.20124469427555358</v>
      </c>
      <c r="E1833" s="105"/>
      <c r="F1833" s="105"/>
      <c r="G1833" s="98"/>
    </row>
    <row r="1834" spans="1:7" ht="15" thickBot="1">
      <c r="A1834" s="97">
        <v>41645</v>
      </c>
      <c r="B1834" s="98">
        <v>1.1283000000000001</v>
      </c>
      <c r="C1834" s="98">
        <v>2.7633000000000001</v>
      </c>
      <c r="D1834" s="173">
        <f>IF(C1834&lt;MAX($C$3:C1834),C1834/MAX($C$3:C1834)-1,0)</f>
        <v>-0.20749684524492373</v>
      </c>
      <c r="E1834" s="105"/>
      <c r="F1834" s="105"/>
      <c r="G1834" s="98"/>
    </row>
    <row r="1835" spans="1:7" ht="15" thickBot="1">
      <c r="A1835" s="97">
        <v>41646</v>
      </c>
      <c r="B1835" s="98">
        <v>1.1345000000000001</v>
      </c>
      <c r="C1835" s="98">
        <v>2.7694999999999999</v>
      </c>
      <c r="D1835" s="173">
        <f>IF(C1835&lt;MAX($C$3:C1835),C1835/MAX($C$3:C1835)-1,0)</f>
        <v>-0.20571871056556157</v>
      </c>
      <c r="E1835" s="105"/>
      <c r="F1835" s="105"/>
      <c r="G1835" s="98"/>
    </row>
    <row r="1836" spans="1:7" ht="15" thickBot="1">
      <c r="A1836" s="97">
        <v>41647</v>
      </c>
      <c r="B1836" s="98">
        <v>1.1359999999999999</v>
      </c>
      <c r="C1836" s="98">
        <v>2.7709999999999999</v>
      </c>
      <c r="D1836" s="173">
        <f>IF(C1836&lt;MAX($C$3:C1836),C1836/MAX($C$3:C1836)-1,0)</f>
        <v>-0.20528851669152237</v>
      </c>
      <c r="E1836" s="105"/>
      <c r="F1836" s="105"/>
      <c r="G1836" s="98"/>
    </row>
    <row r="1837" spans="1:7" ht="15" thickBot="1">
      <c r="A1837" s="97">
        <v>41648</v>
      </c>
      <c r="B1837" s="98">
        <v>1.1259999999999999</v>
      </c>
      <c r="C1837" s="98">
        <v>2.7610000000000001</v>
      </c>
      <c r="D1837" s="173">
        <f>IF(C1837&lt;MAX($C$3:C1837),C1837/MAX($C$3:C1837)-1,0)</f>
        <v>-0.20815647585178387</v>
      </c>
      <c r="E1837" s="105"/>
      <c r="F1837" s="105"/>
      <c r="G1837" s="98"/>
    </row>
    <row r="1838" spans="1:7" ht="15" thickBot="1">
      <c r="A1838" s="97">
        <v>41649</v>
      </c>
      <c r="B1838" s="98">
        <v>1.1121000000000001</v>
      </c>
      <c r="C1838" s="98">
        <v>2.7471000000000001</v>
      </c>
      <c r="D1838" s="173">
        <f>IF(C1838&lt;MAX($C$3:C1838),C1838/MAX($C$3:C1838)-1,0)</f>
        <v>-0.2121429390845474</v>
      </c>
      <c r="E1838" s="105"/>
      <c r="F1838" s="105"/>
      <c r="G1838" s="98"/>
    </row>
    <row r="1839" spans="1:7" ht="15" thickBot="1">
      <c r="A1839" s="97">
        <v>41652</v>
      </c>
      <c r="B1839" s="98">
        <v>1.1089</v>
      </c>
      <c r="C1839" s="98">
        <v>2.7439</v>
      </c>
      <c r="D1839" s="173">
        <f>IF(C1839&lt;MAX($C$3:C1839),C1839/MAX($C$3:C1839)-1,0)</f>
        <v>-0.21306068601583117</v>
      </c>
      <c r="E1839" s="105"/>
      <c r="F1839" s="105"/>
      <c r="G1839" s="98"/>
    </row>
    <row r="1840" spans="1:7" ht="15" thickBot="1">
      <c r="A1840" s="97">
        <v>41653</v>
      </c>
      <c r="B1840" s="98">
        <v>1.1253</v>
      </c>
      <c r="C1840" s="98">
        <v>2.7603</v>
      </c>
      <c r="D1840" s="173">
        <f>IF(C1840&lt;MAX($C$3:C1840),C1840/MAX($C$3:C1840)-1,0)</f>
        <v>-0.20835723299300224</v>
      </c>
      <c r="E1840" s="105"/>
      <c r="F1840" s="105"/>
      <c r="G1840" s="98"/>
    </row>
    <row r="1841" spans="1:7" ht="15" thickBot="1">
      <c r="A1841" s="97">
        <v>41654</v>
      </c>
      <c r="B1841" s="98">
        <v>1.1393</v>
      </c>
      <c r="C1841" s="98">
        <v>2.7743000000000002</v>
      </c>
      <c r="D1841" s="173">
        <f>IF(C1841&lt;MAX($C$3:C1841),C1841/MAX($C$3:C1841)-1,0)</f>
        <v>-0.20434209016863591</v>
      </c>
      <c r="E1841" s="105"/>
      <c r="F1841" s="105"/>
      <c r="G1841" s="102"/>
    </row>
    <row r="1842" spans="1:7" ht="15" thickBot="1">
      <c r="A1842" s="101">
        <v>41655</v>
      </c>
      <c r="B1842" s="98">
        <v>1.1291</v>
      </c>
      <c r="C1842" s="98">
        <v>2.7641</v>
      </c>
      <c r="D1842" s="173">
        <f>IF(C1842&lt;MAX($C$3:C1842),C1842/MAX($C$3:C1842)-1,0)</f>
        <v>-0.20726740851210279</v>
      </c>
      <c r="E1842" s="99"/>
      <c r="F1842" s="99"/>
      <c r="G1842" s="98"/>
    </row>
    <row r="1843" spans="1:7" ht="15" thickBot="1">
      <c r="A1843" s="97">
        <v>41656</v>
      </c>
      <c r="B1843" s="98">
        <v>1.1163000000000001</v>
      </c>
      <c r="C1843" s="98">
        <v>2.7513000000000001</v>
      </c>
      <c r="D1843" s="173">
        <f>IF(C1843&lt;MAX($C$3:C1843),C1843/MAX($C$3:C1843)-1,0)</f>
        <v>-0.21093839623723754</v>
      </c>
      <c r="E1843" s="105"/>
      <c r="F1843" s="105"/>
      <c r="G1843" s="98"/>
    </row>
    <row r="1844" spans="1:7" ht="15" thickBot="1">
      <c r="A1844" s="97">
        <v>41659</v>
      </c>
      <c r="B1844" s="98">
        <v>1.1021000000000001</v>
      </c>
      <c r="C1844" s="98">
        <v>2.7370999999999999</v>
      </c>
      <c r="D1844" s="173">
        <f>IF(C1844&lt;MAX($C$3:C1844),C1844/MAX($C$3:C1844)-1,0)</f>
        <v>-0.21501089824480901</v>
      </c>
      <c r="E1844" s="105"/>
      <c r="F1844" s="105"/>
      <c r="G1844" s="98"/>
    </row>
    <row r="1845" spans="1:7" ht="15" thickBot="1">
      <c r="A1845" s="97">
        <v>41660</v>
      </c>
      <c r="B1845" s="98">
        <v>1.1111</v>
      </c>
      <c r="C1845" s="98">
        <v>2.7461000000000002</v>
      </c>
      <c r="D1845" s="173">
        <f>IF(C1845&lt;MAX($C$3:C1845),C1845/MAX($C$3:C1845)-1,0)</f>
        <v>-0.21242973500057361</v>
      </c>
      <c r="E1845" s="105"/>
      <c r="F1845" s="105"/>
      <c r="G1845" s="98"/>
    </row>
    <row r="1846" spans="1:7" ht="15" thickBot="1">
      <c r="A1846" s="97">
        <v>41661</v>
      </c>
      <c r="B1846" s="98">
        <v>1.1331</v>
      </c>
      <c r="C1846" s="98">
        <v>2.7681</v>
      </c>
      <c r="D1846" s="173">
        <f>IF(C1846&lt;MAX($C$3:C1846),C1846/MAX($C$3:C1846)-1,0)</f>
        <v>-0.20612022484799819</v>
      </c>
      <c r="E1846" s="105"/>
      <c r="F1846" s="105"/>
      <c r="G1846" s="98"/>
    </row>
    <row r="1847" spans="1:7" ht="15" thickBot="1">
      <c r="A1847" s="97">
        <v>41662</v>
      </c>
      <c r="B1847" s="98">
        <v>1.1355</v>
      </c>
      <c r="C1847" s="98">
        <v>2.7705000000000002</v>
      </c>
      <c r="D1847" s="173">
        <f>IF(C1847&lt;MAX($C$3:C1847),C1847/MAX($C$3:C1847)-1,0)</f>
        <v>-0.20543191464953536</v>
      </c>
      <c r="E1847" s="105"/>
      <c r="F1847" s="105"/>
      <c r="G1847" s="98"/>
    </row>
    <row r="1848" spans="1:7" ht="15" thickBot="1">
      <c r="A1848" s="97">
        <v>41663</v>
      </c>
      <c r="B1848" s="98">
        <v>1.1479999999999999</v>
      </c>
      <c r="C1848" s="98">
        <v>2.7829999999999999</v>
      </c>
      <c r="D1848" s="173">
        <f>IF(C1848&lt;MAX($C$3:C1848),C1848/MAX($C$3:C1848)-1,0)</f>
        <v>-0.20184696569920846</v>
      </c>
      <c r="E1848" s="105"/>
      <c r="F1848" s="105"/>
      <c r="G1848" s="98"/>
    </row>
    <row r="1849" spans="1:7" ht="15" thickBot="1">
      <c r="A1849" s="97">
        <v>41666</v>
      </c>
      <c r="B1849" s="98">
        <v>1.1335</v>
      </c>
      <c r="C1849" s="98">
        <v>2.7685</v>
      </c>
      <c r="D1849" s="173">
        <f>IF(C1849&lt;MAX($C$3:C1849),C1849/MAX($C$3:C1849)-1,0)</f>
        <v>-0.20600550648158777</v>
      </c>
      <c r="E1849" s="105"/>
      <c r="F1849" s="105"/>
      <c r="G1849" s="98"/>
    </row>
    <row r="1850" spans="1:7" ht="15" thickBot="1">
      <c r="A1850" s="97">
        <v>41667</v>
      </c>
      <c r="B1850" s="98">
        <v>1.1317999999999999</v>
      </c>
      <c r="C1850" s="98">
        <v>2.7667999999999999</v>
      </c>
      <c r="D1850" s="173">
        <f>IF(C1850&lt;MAX($C$3:C1850),C1850/MAX($C$3:C1850)-1,0)</f>
        <v>-0.20649305953883224</v>
      </c>
      <c r="E1850" s="105"/>
      <c r="F1850" s="105"/>
      <c r="G1850" s="98"/>
    </row>
    <row r="1851" spans="1:7" ht="15" thickBot="1">
      <c r="A1851" s="97">
        <v>41668</v>
      </c>
      <c r="B1851" s="98">
        <v>1.1444000000000001</v>
      </c>
      <c r="C1851" s="98">
        <v>2.7793999999999999</v>
      </c>
      <c r="D1851" s="173">
        <f>IF(C1851&lt;MAX($C$3:C1851),C1851/MAX($C$3:C1851)-1,0)</f>
        <v>-0.20287943099690264</v>
      </c>
      <c r="E1851" s="105"/>
      <c r="F1851" s="105"/>
      <c r="G1851" s="98"/>
    </row>
    <row r="1852" spans="1:7" ht="15" thickBot="1">
      <c r="A1852" s="97">
        <v>41669</v>
      </c>
      <c r="B1852" s="98">
        <v>1.1374</v>
      </c>
      <c r="C1852" s="98">
        <v>2.7724000000000002</v>
      </c>
      <c r="D1852" s="173">
        <f>IF(C1852&lt;MAX($C$3:C1852),C1852/MAX($C$3:C1852)-1,0)</f>
        <v>-0.20488700240908564</v>
      </c>
      <c r="E1852" s="105"/>
      <c r="F1852" s="105"/>
      <c r="G1852" s="98"/>
    </row>
    <row r="1853" spans="1:7" ht="15" thickBot="1">
      <c r="A1853" s="97">
        <v>41677</v>
      </c>
      <c r="B1853" s="98">
        <v>1.1513</v>
      </c>
      <c r="C1853" s="98">
        <v>2.7863000000000002</v>
      </c>
      <c r="D1853" s="173">
        <f>IF(C1853&lt;MAX($C$3:C1853),C1853/MAX($C$3:C1853)-1,0)</f>
        <v>-0.20090053917632211</v>
      </c>
      <c r="E1853" s="105"/>
      <c r="F1853" s="105"/>
      <c r="G1853" s="98"/>
    </row>
    <row r="1854" spans="1:7" ht="15" thickBot="1">
      <c r="A1854" s="97">
        <v>41680</v>
      </c>
      <c r="B1854" s="98">
        <v>1.1822999999999999</v>
      </c>
      <c r="C1854" s="98">
        <v>2.8172999999999999</v>
      </c>
      <c r="D1854" s="173">
        <f>IF(C1854&lt;MAX($C$3:C1854),C1854/MAX($C$3:C1854)-1,0)</f>
        <v>-0.1920098657795114</v>
      </c>
      <c r="E1854" s="105"/>
      <c r="F1854" s="105"/>
      <c r="G1854" s="98"/>
    </row>
    <row r="1855" spans="1:7" ht="15" thickBot="1">
      <c r="A1855" s="97">
        <v>41681</v>
      </c>
      <c r="B1855" s="98">
        <v>1.1657</v>
      </c>
      <c r="C1855" s="98">
        <v>2.8007</v>
      </c>
      <c r="D1855" s="173">
        <f>IF(C1855&lt;MAX($C$3:C1855),C1855/MAX($C$3:C1855)-1,0)</f>
        <v>-0.19677067798554548</v>
      </c>
      <c r="E1855" s="105"/>
      <c r="F1855" s="105"/>
      <c r="G1855" s="98"/>
    </row>
    <row r="1856" spans="1:7" ht="15" thickBot="1">
      <c r="A1856" s="97">
        <v>41682</v>
      </c>
      <c r="B1856" s="98">
        <v>1.1720999999999999</v>
      </c>
      <c r="C1856" s="98">
        <v>2.8071000000000002</v>
      </c>
      <c r="D1856" s="173">
        <f>IF(C1856&lt;MAX($C$3:C1856),C1856/MAX($C$3:C1856)-1,0)</f>
        <v>-0.19493518412297806</v>
      </c>
      <c r="E1856" s="105"/>
      <c r="F1856" s="105"/>
      <c r="G1856" s="98"/>
    </row>
    <row r="1857" spans="1:7" ht="15" thickBot="1">
      <c r="A1857" s="97">
        <v>41683</v>
      </c>
      <c r="B1857" s="98">
        <v>1.1426000000000001</v>
      </c>
      <c r="C1857" s="98">
        <v>2.7776000000000001</v>
      </c>
      <c r="D1857" s="173">
        <f>IF(C1857&lt;MAX($C$3:C1857),C1857/MAX($C$3:C1857)-1,0)</f>
        <v>-0.20339566364574968</v>
      </c>
      <c r="E1857" s="105"/>
      <c r="F1857" s="105"/>
      <c r="G1857" s="98"/>
    </row>
    <row r="1858" spans="1:7" ht="15" thickBot="1">
      <c r="A1858" s="97">
        <v>41684</v>
      </c>
      <c r="B1858" s="98">
        <v>1.1584000000000001</v>
      </c>
      <c r="C1858" s="98">
        <v>2.7934000000000001</v>
      </c>
      <c r="D1858" s="173">
        <f>IF(C1858&lt;MAX($C$3:C1858),C1858/MAX($C$3:C1858)-1,0)</f>
        <v>-0.19886428817253643</v>
      </c>
      <c r="E1858" s="105"/>
      <c r="F1858" s="105"/>
      <c r="G1858" s="98"/>
    </row>
    <row r="1859" spans="1:7" ht="15" thickBot="1">
      <c r="A1859" s="97">
        <v>41687</v>
      </c>
      <c r="B1859" s="98">
        <v>1.1792</v>
      </c>
      <c r="C1859" s="98">
        <v>2.8142</v>
      </c>
      <c r="D1859" s="173">
        <f>IF(C1859&lt;MAX($C$3:C1859),C1859/MAX($C$3:C1859)-1,0)</f>
        <v>-0.19289893311919237</v>
      </c>
      <c r="E1859" s="105"/>
      <c r="F1859" s="105"/>
      <c r="G1859" s="98"/>
    </row>
    <row r="1860" spans="1:7" ht="15" thickBot="1">
      <c r="A1860" s="97">
        <v>41688</v>
      </c>
      <c r="B1860" s="98">
        <v>1.1747000000000001</v>
      </c>
      <c r="C1860" s="98">
        <v>2.8096999999999999</v>
      </c>
      <c r="D1860" s="173">
        <f>IF(C1860&lt;MAX($C$3:C1860),C1860/MAX($C$3:C1860)-1,0)</f>
        <v>-0.19418951474131019</v>
      </c>
      <c r="E1860" s="105"/>
      <c r="F1860" s="105"/>
      <c r="G1860" s="98"/>
    </row>
    <row r="1861" spans="1:7" ht="15" thickBot="1">
      <c r="A1861" s="97">
        <v>41689</v>
      </c>
      <c r="B1861" s="98">
        <v>1.1757</v>
      </c>
      <c r="C1861" s="98">
        <v>2.8107000000000002</v>
      </c>
      <c r="D1861" s="173">
        <f>IF(C1861&lt;MAX($C$3:C1861),C1861/MAX($C$3:C1861)-1,0)</f>
        <v>-0.19390271882528387</v>
      </c>
      <c r="E1861" s="105"/>
      <c r="F1861" s="105"/>
      <c r="G1861" s="102"/>
    </row>
    <row r="1862" spans="1:7" ht="15" thickBot="1">
      <c r="A1862" s="101">
        <v>41690</v>
      </c>
      <c r="B1862" s="98">
        <v>1.1637999999999999</v>
      </c>
      <c r="C1862" s="98">
        <v>2.7988</v>
      </c>
      <c r="D1862" s="173">
        <f>IF(C1862&lt;MAX($C$3:C1862),C1862/MAX($C$3:C1862)-1,0)</f>
        <v>-0.19731559022599521</v>
      </c>
      <c r="E1862" s="99"/>
      <c r="F1862" s="99"/>
      <c r="G1862" s="98"/>
    </row>
    <row r="1863" spans="1:7" ht="15" thickBot="1">
      <c r="A1863" s="97">
        <v>41691</v>
      </c>
      <c r="B1863" s="98">
        <v>1.1644000000000001</v>
      </c>
      <c r="C1863" s="98">
        <v>2.7993999999999999</v>
      </c>
      <c r="D1863" s="173">
        <f>IF(C1863&lt;MAX($C$3:C1863),C1863/MAX($C$3:C1863)-1,0)</f>
        <v>-0.19714351267637953</v>
      </c>
      <c r="E1863" s="105"/>
      <c r="F1863" s="105"/>
      <c r="G1863" s="98"/>
    </row>
    <row r="1864" spans="1:7" ht="15" thickBot="1">
      <c r="A1864" s="97">
        <v>41694</v>
      </c>
      <c r="B1864" s="98">
        <v>1.1541999999999999</v>
      </c>
      <c r="C1864" s="98">
        <v>2.7892000000000001</v>
      </c>
      <c r="D1864" s="173">
        <f>IF(C1864&lt;MAX($C$3:C1864),C1864/MAX($C$3:C1864)-1,0)</f>
        <v>-0.20006883101984629</v>
      </c>
      <c r="E1864" s="105"/>
      <c r="F1864" s="105"/>
      <c r="G1864" s="98"/>
    </row>
    <row r="1865" spans="1:7" ht="15" thickBot="1">
      <c r="A1865" s="97">
        <v>41695</v>
      </c>
      <c r="B1865" s="98">
        <v>1.1117999999999999</v>
      </c>
      <c r="C1865" s="98">
        <v>2.7467999999999999</v>
      </c>
      <c r="D1865" s="173">
        <f>IF(C1865&lt;MAX($C$3:C1865),C1865/MAX($C$3:C1865)-1,0)</f>
        <v>-0.21222897785935535</v>
      </c>
      <c r="E1865" s="105"/>
      <c r="F1865" s="105"/>
      <c r="G1865" s="98"/>
    </row>
    <row r="1866" spans="1:7" ht="15" thickBot="1">
      <c r="A1866" s="97">
        <v>41696</v>
      </c>
      <c r="B1866" s="98">
        <v>1.1021000000000001</v>
      </c>
      <c r="C1866" s="98">
        <v>2.7370999999999999</v>
      </c>
      <c r="D1866" s="173">
        <f>IF(C1866&lt;MAX($C$3:C1866),C1866/MAX($C$3:C1866)-1,0)</f>
        <v>-0.21501089824480901</v>
      </c>
      <c r="E1866" s="105"/>
      <c r="F1866" s="105"/>
      <c r="G1866" s="98"/>
    </row>
    <row r="1867" spans="1:7" ht="15" thickBot="1">
      <c r="A1867" s="97">
        <v>41697</v>
      </c>
      <c r="B1867" s="98">
        <v>1.0772999999999999</v>
      </c>
      <c r="C1867" s="98">
        <v>2.7122999999999999</v>
      </c>
      <c r="D1867" s="173">
        <f>IF(C1867&lt;MAX($C$3:C1867),C1867/MAX($C$3:C1867)-1,0)</f>
        <v>-0.22212343696225767</v>
      </c>
      <c r="E1867" s="105"/>
      <c r="F1867" s="105"/>
      <c r="G1867" s="98"/>
    </row>
    <row r="1868" spans="1:7" ht="15" thickBot="1">
      <c r="A1868" s="97">
        <v>41698</v>
      </c>
      <c r="B1868" s="98">
        <v>1.0867</v>
      </c>
      <c r="C1868" s="98">
        <v>2.7216999999999998</v>
      </c>
      <c r="D1868" s="173">
        <f>IF(C1868&lt;MAX($C$3:C1868),C1868/MAX($C$3:C1868)-1,0)</f>
        <v>-0.21942755535161185</v>
      </c>
      <c r="E1868" s="105"/>
      <c r="F1868" s="105"/>
      <c r="G1868" s="98"/>
    </row>
    <row r="1869" spans="1:7" ht="15" thickBot="1">
      <c r="A1869" s="97">
        <v>41701</v>
      </c>
      <c r="B1869" s="98">
        <v>1.0956999999999999</v>
      </c>
      <c r="C1869" s="98">
        <v>2.7307000000000001</v>
      </c>
      <c r="D1869" s="173">
        <f>IF(C1869&lt;MAX($C$3:C1869),C1869/MAX($C$3:C1869)-1,0)</f>
        <v>-0.21684639210737633</v>
      </c>
      <c r="E1869" s="105"/>
      <c r="F1869" s="105"/>
      <c r="G1869" s="98"/>
    </row>
    <row r="1870" spans="1:7" ht="15" thickBot="1">
      <c r="A1870" s="97">
        <v>41702</v>
      </c>
      <c r="B1870" s="98">
        <v>1.0908</v>
      </c>
      <c r="C1870" s="98">
        <v>2.7258</v>
      </c>
      <c r="D1870" s="173">
        <f>IF(C1870&lt;MAX($C$3:C1870),C1870/MAX($C$3:C1870)-1,0)</f>
        <v>-0.21825169209590456</v>
      </c>
      <c r="E1870" s="105"/>
      <c r="F1870" s="105"/>
      <c r="G1870" s="98"/>
    </row>
    <row r="1871" spans="1:7" ht="15" thickBot="1">
      <c r="A1871" s="97">
        <v>41703</v>
      </c>
      <c r="B1871" s="98">
        <v>1.087</v>
      </c>
      <c r="C1871" s="98">
        <v>2.722</v>
      </c>
      <c r="D1871" s="173">
        <f>IF(C1871&lt;MAX($C$3:C1871),C1871/MAX($C$3:C1871)-1,0)</f>
        <v>-0.21934151657680401</v>
      </c>
      <c r="E1871" s="105"/>
      <c r="F1871" s="105"/>
      <c r="G1871" s="98"/>
    </row>
    <row r="1872" spans="1:7" ht="15" thickBot="1">
      <c r="A1872" s="97">
        <v>41704</v>
      </c>
      <c r="B1872" s="98">
        <v>1.0848</v>
      </c>
      <c r="C1872" s="98">
        <v>2.7198000000000002</v>
      </c>
      <c r="D1872" s="173">
        <f>IF(C1872&lt;MAX($C$3:C1872),C1872/MAX($C$3:C1872)-1,0)</f>
        <v>-0.21997246759206146</v>
      </c>
      <c r="E1872" s="105"/>
      <c r="F1872" s="105"/>
      <c r="G1872" s="98"/>
    </row>
    <row r="1873" spans="1:7" ht="15" thickBot="1">
      <c r="A1873" s="97">
        <v>41705</v>
      </c>
      <c r="B1873" s="98">
        <v>1.0872999999999999</v>
      </c>
      <c r="C1873" s="98">
        <v>2.7223000000000002</v>
      </c>
      <c r="D1873" s="173">
        <f>IF(C1873&lt;MAX($C$3:C1873),C1873/MAX($C$3:C1873)-1,0)</f>
        <v>-0.21925547780199606</v>
      </c>
      <c r="E1873" s="105"/>
      <c r="F1873" s="105"/>
      <c r="G1873" s="98"/>
    </row>
    <row r="1874" spans="1:7" ht="15" thickBot="1">
      <c r="A1874" s="97">
        <v>41708</v>
      </c>
      <c r="B1874" s="98">
        <v>1.0580000000000001</v>
      </c>
      <c r="C1874" s="98">
        <v>2.6930000000000001</v>
      </c>
      <c r="D1874" s="173">
        <f>IF(C1874&lt;MAX($C$3:C1874),C1874/MAX($C$3:C1874)-1,0)</f>
        <v>-0.22765859814156242</v>
      </c>
      <c r="E1874" s="105"/>
      <c r="F1874" s="105"/>
      <c r="G1874" s="98"/>
    </row>
    <row r="1875" spans="1:7" ht="15" thickBot="1">
      <c r="A1875" s="97">
        <v>41709</v>
      </c>
      <c r="B1875" s="98">
        <v>1.0549999999999999</v>
      </c>
      <c r="C1875" s="98">
        <v>2.69</v>
      </c>
      <c r="D1875" s="173">
        <f>IF(C1875&lt;MAX($C$3:C1875),C1875/MAX($C$3:C1875)-1,0)</f>
        <v>-0.22851898588964092</v>
      </c>
      <c r="E1875" s="105"/>
      <c r="F1875" s="105"/>
      <c r="G1875" s="98"/>
    </row>
    <row r="1876" spans="1:7" ht="15" thickBot="1">
      <c r="A1876" s="97">
        <v>41710</v>
      </c>
      <c r="B1876" s="98">
        <v>1.0508999999999999</v>
      </c>
      <c r="C1876" s="98">
        <v>2.6859000000000002</v>
      </c>
      <c r="D1876" s="173">
        <f>IF(C1876&lt;MAX($C$3:C1876),C1876/MAX($C$3:C1876)-1,0)</f>
        <v>-0.2296948491453481</v>
      </c>
      <c r="E1876" s="105"/>
      <c r="F1876" s="105"/>
      <c r="G1876" s="98"/>
    </row>
    <row r="1877" spans="1:7" ht="15" thickBot="1">
      <c r="A1877" s="97">
        <v>41711</v>
      </c>
      <c r="B1877" s="98">
        <v>1.0648</v>
      </c>
      <c r="C1877" s="98">
        <v>2.6998000000000002</v>
      </c>
      <c r="D1877" s="173">
        <f>IF(C1877&lt;MAX($C$3:C1877),C1877/MAX($C$3:C1877)-1,0)</f>
        <v>-0.22570838591258457</v>
      </c>
      <c r="E1877" s="105"/>
      <c r="F1877" s="105"/>
      <c r="G1877" s="98"/>
    </row>
    <row r="1878" spans="1:7" ht="15" thickBot="1">
      <c r="A1878" s="97">
        <v>41712</v>
      </c>
      <c r="B1878" s="98">
        <v>1.0670999999999999</v>
      </c>
      <c r="C1878" s="98">
        <v>2.7021000000000002</v>
      </c>
      <c r="D1878" s="173">
        <f>IF(C1878&lt;MAX($C$3:C1878),C1878/MAX($C$3:C1878)-1,0)</f>
        <v>-0.22504875530572443</v>
      </c>
      <c r="E1878" s="105"/>
      <c r="F1878" s="105"/>
      <c r="G1878" s="98"/>
    </row>
    <row r="1879" spans="1:7" ht="15" thickBot="1">
      <c r="A1879" s="97">
        <v>41715</v>
      </c>
      <c r="B1879" s="98">
        <v>1.0848</v>
      </c>
      <c r="C1879" s="98">
        <v>2.7198000000000002</v>
      </c>
      <c r="D1879" s="173">
        <f>IF(C1879&lt;MAX($C$3:C1879),C1879/MAX($C$3:C1879)-1,0)</f>
        <v>-0.21997246759206146</v>
      </c>
      <c r="E1879" s="105"/>
      <c r="F1879" s="105"/>
      <c r="G1879" s="98"/>
    </row>
    <row r="1880" spans="1:7" ht="15" thickBot="1">
      <c r="A1880" s="97">
        <v>41716</v>
      </c>
      <c r="B1880" s="98">
        <v>1.0822000000000001</v>
      </c>
      <c r="C1880" s="98">
        <v>2.7172000000000001</v>
      </c>
      <c r="D1880" s="173">
        <f>IF(C1880&lt;MAX($C$3:C1880),C1880/MAX($C$3:C1880)-1,0)</f>
        <v>-0.22071813697372955</v>
      </c>
      <c r="E1880" s="105"/>
      <c r="F1880" s="105"/>
      <c r="G1880" s="98"/>
    </row>
    <row r="1881" spans="1:7" ht="15" thickBot="1">
      <c r="A1881" s="97">
        <v>41717</v>
      </c>
      <c r="B1881" s="98">
        <v>1.0653999999999999</v>
      </c>
      <c r="C1881" s="98">
        <v>2.7004000000000001</v>
      </c>
      <c r="D1881" s="173">
        <f>IF(C1881&lt;MAX($C$3:C1881),C1881/MAX($C$3:C1881)-1,0)</f>
        <v>-0.2255363083629689</v>
      </c>
      <c r="E1881" s="105"/>
      <c r="F1881" s="105"/>
      <c r="G1881" s="102"/>
    </row>
    <row r="1882" spans="1:7" ht="15" thickBot="1">
      <c r="A1882" s="101">
        <v>41718</v>
      </c>
      <c r="B1882" s="98">
        <v>1.0299</v>
      </c>
      <c r="C1882" s="98">
        <v>2.6648999999999998</v>
      </c>
      <c r="D1882" s="173">
        <f>IF(C1882&lt;MAX($C$3:C1882),C1882/MAX($C$3:C1882)-1,0)</f>
        <v>-0.23571756338189753</v>
      </c>
      <c r="E1882" s="99"/>
      <c r="F1882" s="99"/>
      <c r="G1882" s="98"/>
    </row>
    <row r="1883" spans="1:7" ht="15" thickBot="1">
      <c r="A1883" s="97">
        <v>41719</v>
      </c>
      <c r="B1883" s="98">
        <v>1.0432999999999999</v>
      </c>
      <c r="C1883" s="98">
        <v>2.6783000000000001</v>
      </c>
      <c r="D1883" s="173">
        <f>IF(C1883&lt;MAX($C$3:C1883),C1883/MAX($C$3:C1883)-1,0)</f>
        <v>-0.231874498107147</v>
      </c>
      <c r="E1883" s="105"/>
      <c r="F1883" s="105"/>
      <c r="G1883" s="98"/>
    </row>
    <row r="1884" spans="1:7" ht="15" thickBot="1">
      <c r="A1884" s="97">
        <v>41722</v>
      </c>
      <c r="B1884" s="98">
        <v>1.0398000000000001</v>
      </c>
      <c r="C1884" s="98">
        <v>2.6747999999999998</v>
      </c>
      <c r="D1884" s="173">
        <f>IF(C1884&lt;MAX($C$3:C1884),C1884/MAX($C$3:C1884)-1,0)</f>
        <v>-0.23287828381323861</v>
      </c>
      <c r="E1884" s="105"/>
      <c r="F1884" s="105"/>
      <c r="G1884" s="98"/>
    </row>
    <row r="1885" spans="1:7" ht="15" thickBot="1">
      <c r="A1885" s="97">
        <v>41723</v>
      </c>
      <c r="B1885" s="98">
        <v>1.0417000000000001</v>
      </c>
      <c r="C1885" s="98">
        <v>2.6766999999999999</v>
      </c>
      <c r="D1885" s="173">
        <f>IF(C1885&lt;MAX($C$3:C1885),C1885/MAX($C$3:C1885)-1,0)</f>
        <v>-0.23233337157278888</v>
      </c>
      <c r="E1885" s="105"/>
      <c r="F1885" s="105"/>
      <c r="G1885" s="98"/>
    </row>
    <row r="1886" spans="1:7" ht="15" thickBot="1">
      <c r="A1886" s="97">
        <v>41724</v>
      </c>
      <c r="B1886" s="98">
        <v>1.0483</v>
      </c>
      <c r="C1886" s="98">
        <v>2.6833</v>
      </c>
      <c r="D1886" s="173">
        <f>IF(C1886&lt;MAX($C$3:C1886),C1886/MAX($C$3:C1886)-1,0)</f>
        <v>-0.23044051852701619</v>
      </c>
      <c r="E1886" s="105"/>
      <c r="F1886" s="105"/>
      <c r="G1886" s="98"/>
    </row>
    <row r="1887" spans="1:7" ht="15" thickBot="1">
      <c r="A1887" s="97">
        <v>41725</v>
      </c>
      <c r="B1887" s="98">
        <v>1.0217000000000001</v>
      </c>
      <c r="C1887" s="98">
        <v>2.6566999999999998</v>
      </c>
      <c r="D1887" s="173">
        <f>IF(C1887&lt;MAX($C$3:C1887),C1887/MAX($C$3:C1887)-1,0)</f>
        <v>-0.238069289893312</v>
      </c>
      <c r="E1887" s="105"/>
      <c r="F1887" s="105"/>
      <c r="G1887" s="98"/>
    </row>
    <row r="1888" spans="1:7" ht="15" thickBot="1">
      <c r="A1888" s="97">
        <v>41726</v>
      </c>
      <c r="B1888" s="98">
        <v>0.99990000000000001</v>
      </c>
      <c r="C1888" s="98">
        <v>2.6349</v>
      </c>
      <c r="D1888" s="173">
        <f>IF(C1888&lt;MAX($C$3:C1888),C1888/MAX($C$3:C1888)-1,0)</f>
        <v>-0.24432144086268215</v>
      </c>
      <c r="E1888" s="105"/>
      <c r="F1888" s="105"/>
      <c r="G1888" s="98"/>
    </row>
    <row r="1889" spans="1:7" ht="15" thickBot="1">
      <c r="A1889" s="97">
        <v>41729</v>
      </c>
      <c r="B1889" s="98">
        <v>0.99199999999999999</v>
      </c>
      <c r="C1889" s="98">
        <v>2.6269999999999998</v>
      </c>
      <c r="D1889" s="173">
        <f>IF(C1889&lt;MAX($C$3:C1889),C1889/MAX($C$3:C1889)-1,0)</f>
        <v>-0.24658712859928889</v>
      </c>
      <c r="E1889" s="105"/>
      <c r="F1889" s="105"/>
      <c r="G1889" s="98"/>
    </row>
    <row r="1890" spans="1:7" ht="15" thickBot="1">
      <c r="A1890" s="97">
        <v>41730</v>
      </c>
      <c r="B1890" s="98">
        <v>1.0061</v>
      </c>
      <c r="C1890" s="98">
        <v>2.6410999999999998</v>
      </c>
      <c r="D1890" s="173">
        <f>IF(C1890&lt;MAX($C$3:C1890),C1890/MAX($C$3:C1890)-1,0)</f>
        <v>-0.24254330618331998</v>
      </c>
      <c r="E1890" s="105"/>
      <c r="F1890" s="105"/>
      <c r="G1890" s="98"/>
    </row>
    <row r="1891" spans="1:7" ht="15" thickBot="1">
      <c r="A1891" s="97">
        <v>41731</v>
      </c>
      <c r="B1891" s="98">
        <v>0.99770000000000003</v>
      </c>
      <c r="C1891" s="98">
        <v>2.6326999999999998</v>
      </c>
      <c r="D1891" s="173">
        <f>IF(C1891&lt;MAX($C$3:C1891),C1891/MAX($C$3:C1891)-1,0)</f>
        <v>-0.24495239187793971</v>
      </c>
      <c r="E1891" s="105"/>
      <c r="F1891" s="105"/>
      <c r="G1891" s="98"/>
    </row>
    <row r="1892" spans="1:7" ht="15" thickBot="1">
      <c r="A1892" s="97">
        <v>41732</v>
      </c>
      <c r="B1892" s="98">
        <v>0.99939999999999996</v>
      </c>
      <c r="C1892" s="98">
        <v>2.6343999999999999</v>
      </c>
      <c r="D1892" s="173">
        <f>IF(C1892&lt;MAX($C$3:C1892),C1892/MAX($C$3:C1892)-1,0)</f>
        <v>-0.24446483882069525</v>
      </c>
      <c r="E1892" s="105"/>
      <c r="F1892" s="105"/>
      <c r="G1892" s="98"/>
    </row>
    <row r="1893" spans="1:7" ht="15" thickBot="1">
      <c r="A1893" s="97">
        <v>41733</v>
      </c>
      <c r="B1893" s="98">
        <v>1.0122</v>
      </c>
      <c r="C1893" s="98">
        <v>2.6472000000000002</v>
      </c>
      <c r="D1893" s="173">
        <f>IF(C1893&lt;MAX($C$3:C1893),C1893/MAX($C$3:C1893)-1,0)</f>
        <v>-0.2407938510955604</v>
      </c>
      <c r="E1893" s="105"/>
      <c r="F1893" s="105"/>
      <c r="G1893" s="98"/>
    </row>
    <row r="1894" spans="1:7" ht="15" thickBot="1">
      <c r="A1894" s="97">
        <v>41737</v>
      </c>
      <c r="B1894" s="98">
        <v>1.0301</v>
      </c>
      <c r="C1894" s="98">
        <v>2.6650999999999998</v>
      </c>
      <c r="D1894" s="173">
        <f>IF(C1894&lt;MAX($C$3:C1894),C1894/MAX($C$3:C1894)-1,0)</f>
        <v>-0.23566020419869227</v>
      </c>
      <c r="E1894" s="105"/>
      <c r="F1894" s="105"/>
      <c r="G1894" s="98"/>
    </row>
    <row r="1895" spans="1:7" ht="15" thickBot="1">
      <c r="A1895" s="97">
        <v>41738</v>
      </c>
      <c r="B1895" s="98">
        <v>1.04</v>
      </c>
      <c r="C1895" s="98">
        <v>2.6749999999999998</v>
      </c>
      <c r="D1895" s="173">
        <f>IF(C1895&lt;MAX($C$3:C1895),C1895/MAX($C$3:C1895)-1,0)</f>
        <v>-0.23282092463003334</v>
      </c>
      <c r="E1895" s="105"/>
      <c r="F1895" s="105"/>
      <c r="G1895" s="98"/>
    </row>
    <row r="1896" spans="1:7" ht="15" thickBot="1">
      <c r="A1896" s="97">
        <v>41739</v>
      </c>
      <c r="B1896" s="98">
        <v>1.0479000000000001</v>
      </c>
      <c r="C1896" s="98">
        <v>2.6829000000000001</v>
      </c>
      <c r="D1896" s="173">
        <f>IF(C1896&lt;MAX($C$3:C1896),C1896/MAX($C$3:C1896)-1,0)</f>
        <v>-0.23055523689342661</v>
      </c>
      <c r="E1896" s="105"/>
      <c r="F1896" s="105"/>
      <c r="G1896" s="98"/>
    </row>
    <row r="1897" spans="1:7" ht="15" thickBot="1">
      <c r="A1897" s="97">
        <v>41740</v>
      </c>
      <c r="B1897" s="98">
        <v>1.0450999999999999</v>
      </c>
      <c r="C1897" s="98">
        <v>2.6800999999999999</v>
      </c>
      <c r="D1897" s="173">
        <f>IF(C1897&lt;MAX($C$3:C1897),C1897/MAX($C$3:C1897)-1,0)</f>
        <v>-0.23135826545829996</v>
      </c>
      <c r="E1897" s="105"/>
      <c r="F1897" s="105"/>
      <c r="G1897" s="98"/>
    </row>
    <row r="1898" spans="1:7" ht="15" thickBot="1">
      <c r="A1898" s="97">
        <v>41743</v>
      </c>
      <c r="B1898" s="98">
        <v>1.0564</v>
      </c>
      <c r="C1898" s="98">
        <v>2.6913999999999998</v>
      </c>
      <c r="D1898" s="173">
        <f>IF(C1898&lt;MAX($C$3:C1898),C1898/MAX($C$3:C1898)-1,0)</f>
        <v>-0.22811747160720441</v>
      </c>
      <c r="E1898" s="105"/>
      <c r="F1898" s="105"/>
      <c r="G1898" s="98"/>
    </row>
    <row r="1899" spans="1:7" ht="15" thickBot="1">
      <c r="A1899" s="97">
        <v>41744</v>
      </c>
      <c r="B1899" s="98">
        <v>1.0469999999999999</v>
      </c>
      <c r="C1899" s="98">
        <v>2.6819999999999999</v>
      </c>
      <c r="D1899" s="173">
        <f>IF(C1899&lt;MAX($C$3:C1899),C1899/MAX($C$3:C1899)-1,0)</f>
        <v>-0.23081335321785024</v>
      </c>
      <c r="E1899" s="105"/>
      <c r="F1899" s="105"/>
      <c r="G1899" s="98"/>
    </row>
    <row r="1900" spans="1:7" ht="15" thickBot="1">
      <c r="A1900" s="97">
        <v>41745</v>
      </c>
      <c r="B1900" s="98">
        <v>1.0428999999999999</v>
      </c>
      <c r="C1900" s="98">
        <v>2.6779000000000002</v>
      </c>
      <c r="D1900" s="173">
        <f>IF(C1900&lt;MAX($C$3:C1900),C1900/MAX($C$3:C1900)-1,0)</f>
        <v>-0.23198921647355741</v>
      </c>
      <c r="E1900" s="105"/>
      <c r="F1900" s="105"/>
      <c r="G1900" s="98"/>
    </row>
    <row r="1901" spans="1:7" ht="15" thickBot="1">
      <c r="A1901" s="97">
        <v>41746</v>
      </c>
      <c r="B1901" s="98">
        <v>1.0438000000000001</v>
      </c>
      <c r="C1901" s="98">
        <v>2.6787999999999998</v>
      </c>
      <c r="D1901" s="173">
        <f>IF(C1901&lt;MAX($C$3:C1901),C1901/MAX($C$3:C1901)-1,0)</f>
        <v>-0.2317311001491339</v>
      </c>
      <c r="E1901" s="105"/>
      <c r="F1901" s="105"/>
      <c r="G1901" s="102"/>
    </row>
    <row r="1902" spans="1:7" ht="15" thickBot="1">
      <c r="A1902" s="101">
        <v>41747</v>
      </c>
      <c r="B1902" s="98">
        <v>1.0432999999999999</v>
      </c>
      <c r="C1902" s="98">
        <v>2.6783000000000001</v>
      </c>
      <c r="D1902" s="173">
        <f>IF(C1902&lt;MAX($C$3:C1902),C1902/MAX($C$3:C1902)-1,0)</f>
        <v>-0.231874498107147</v>
      </c>
      <c r="E1902" s="99"/>
      <c r="F1902" s="99"/>
      <c r="G1902" s="98"/>
    </row>
    <row r="1903" spans="1:7" ht="15" thickBot="1">
      <c r="A1903" s="97">
        <v>41750</v>
      </c>
      <c r="B1903" s="98">
        <v>1.0345</v>
      </c>
      <c r="C1903" s="98">
        <v>2.6695000000000002</v>
      </c>
      <c r="D1903" s="173">
        <f>IF(C1903&lt;MAX($C$3:C1903),C1903/MAX($C$3:C1903)-1,0)</f>
        <v>-0.23439830216817714</v>
      </c>
      <c r="E1903" s="105"/>
      <c r="F1903" s="105"/>
      <c r="G1903" s="98"/>
    </row>
    <row r="1904" spans="1:7" ht="15" thickBot="1">
      <c r="A1904" s="97">
        <v>41751</v>
      </c>
      <c r="B1904" s="98">
        <v>1.0238</v>
      </c>
      <c r="C1904" s="98">
        <v>2.6587999999999998</v>
      </c>
      <c r="D1904" s="173">
        <f>IF(C1904&lt;MAX($C$3:C1904),C1904/MAX($C$3:C1904)-1,0)</f>
        <v>-0.23746701846965712</v>
      </c>
      <c r="E1904" s="105"/>
      <c r="F1904" s="105"/>
      <c r="G1904" s="98"/>
    </row>
    <row r="1905" spans="1:7" ht="15" thickBot="1">
      <c r="A1905" s="97">
        <v>41752</v>
      </c>
      <c r="B1905" s="98">
        <v>1.0126999999999999</v>
      </c>
      <c r="C1905" s="98">
        <v>2.6476999999999999</v>
      </c>
      <c r="D1905" s="173">
        <f>IF(C1905&lt;MAX($C$3:C1905),C1905/MAX($C$3:C1905)-1,0)</f>
        <v>-0.2406504531375474</v>
      </c>
      <c r="E1905" s="105"/>
      <c r="F1905" s="105"/>
      <c r="G1905" s="98"/>
    </row>
    <row r="1906" spans="1:7" ht="15" thickBot="1">
      <c r="A1906" s="97">
        <v>41753</v>
      </c>
      <c r="B1906" s="98">
        <v>1.008</v>
      </c>
      <c r="C1906" s="98">
        <v>2.6429999999999998</v>
      </c>
      <c r="D1906" s="173">
        <f>IF(C1906&lt;MAX($C$3:C1906),C1906/MAX($C$3:C1906)-1,0)</f>
        <v>-0.24199839394287037</v>
      </c>
      <c r="E1906" s="105"/>
      <c r="F1906" s="105"/>
      <c r="G1906" s="98"/>
    </row>
    <row r="1907" spans="1:7" ht="15" thickBot="1">
      <c r="A1907" s="97">
        <v>41754</v>
      </c>
      <c r="B1907" s="98">
        <v>0.9909</v>
      </c>
      <c r="C1907" s="98">
        <v>2.6259000000000001</v>
      </c>
      <c r="D1907" s="173">
        <f>IF(C1907&lt;MAX($C$3:C1907),C1907/MAX($C$3:C1907)-1,0)</f>
        <v>-0.24690260410691756</v>
      </c>
      <c r="E1907" s="105"/>
      <c r="F1907" s="105"/>
      <c r="G1907" s="98"/>
    </row>
    <row r="1908" spans="1:7" ht="15" thickBot="1">
      <c r="A1908" s="97">
        <v>41757</v>
      </c>
      <c r="B1908" s="98">
        <v>0.96740000000000004</v>
      </c>
      <c r="C1908" s="98">
        <v>2.6023999999999998</v>
      </c>
      <c r="D1908" s="173">
        <f>IF(C1908&lt;MAX($C$3:C1908),C1908/MAX($C$3:C1908)-1,0)</f>
        <v>-0.25364230813353228</v>
      </c>
      <c r="E1908" s="105"/>
      <c r="F1908" s="105"/>
      <c r="G1908" s="98"/>
    </row>
    <row r="1909" spans="1:7" ht="15" thickBot="1">
      <c r="A1909" s="97">
        <v>41758</v>
      </c>
      <c r="B1909" s="98">
        <v>0.97909999999999997</v>
      </c>
      <c r="C1909" s="98">
        <v>2.6141000000000001</v>
      </c>
      <c r="D1909" s="173">
        <f>IF(C1909&lt;MAX($C$3:C1909),C1909/MAX($C$3:C1909)-1,0)</f>
        <v>-0.25028679591602621</v>
      </c>
      <c r="E1909" s="105"/>
      <c r="F1909" s="105"/>
      <c r="G1909" s="98"/>
    </row>
    <row r="1910" spans="1:7" ht="15" thickBot="1">
      <c r="A1910" s="97">
        <v>41759</v>
      </c>
      <c r="B1910" s="98">
        <v>0.99350000000000005</v>
      </c>
      <c r="C1910" s="98">
        <v>2.6284999999999998</v>
      </c>
      <c r="D1910" s="173">
        <f>IF(C1910&lt;MAX($C$3:C1910),C1910/MAX($C$3:C1910)-1,0)</f>
        <v>-0.24615693472524958</v>
      </c>
      <c r="E1910" s="105"/>
      <c r="F1910" s="105"/>
      <c r="G1910" s="98"/>
    </row>
    <row r="1911" spans="1:7" ht="15" thickBot="1">
      <c r="A1911" s="97">
        <v>41764</v>
      </c>
      <c r="B1911" s="98">
        <v>0.99609999999999999</v>
      </c>
      <c r="C1911" s="98">
        <v>2.6311</v>
      </c>
      <c r="D1911" s="173">
        <f>IF(C1911&lt;MAX($C$3:C1911),C1911/MAX($C$3:C1911)-1,0)</f>
        <v>-0.24541126534358149</v>
      </c>
      <c r="E1911" s="105"/>
      <c r="F1911" s="105"/>
      <c r="G1911" s="98"/>
    </row>
    <row r="1912" spans="1:7" ht="15" thickBot="1">
      <c r="A1912" s="97">
        <v>41765</v>
      </c>
      <c r="B1912" s="98">
        <v>1.0003</v>
      </c>
      <c r="C1912" s="98">
        <v>2.6353</v>
      </c>
      <c r="D1912" s="173">
        <f>IF(C1912&lt;MAX($C$3:C1912),C1912/MAX($C$3:C1912)-1,0)</f>
        <v>-0.24420672249627173</v>
      </c>
      <c r="E1912" s="105"/>
      <c r="F1912" s="105"/>
      <c r="G1912" s="98"/>
    </row>
    <row r="1913" spans="1:7" ht="15" thickBot="1">
      <c r="A1913" s="97">
        <v>41766</v>
      </c>
      <c r="B1913" s="98">
        <v>0.9839</v>
      </c>
      <c r="C1913" s="98">
        <v>2.6189</v>
      </c>
      <c r="D1913" s="173">
        <f>IF(C1913&lt;MAX($C$3:C1913),C1913/MAX($C$3:C1913)-1,0)</f>
        <v>-0.24891017551910066</v>
      </c>
      <c r="E1913" s="105"/>
      <c r="F1913" s="105"/>
      <c r="G1913" s="98"/>
    </row>
    <row r="1914" spans="1:7" ht="15" thickBot="1">
      <c r="A1914" s="97">
        <v>41767</v>
      </c>
      <c r="B1914" s="98">
        <v>0.98</v>
      </c>
      <c r="C1914" s="98">
        <v>2.6150000000000002</v>
      </c>
      <c r="D1914" s="173">
        <f>IF(C1914&lt;MAX($C$3:C1914),C1914/MAX($C$3:C1914)-1,0)</f>
        <v>-0.25002867959160258</v>
      </c>
      <c r="E1914" s="105"/>
      <c r="F1914" s="105"/>
      <c r="G1914" s="98"/>
    </row>
    <row r="1915" spans="1:7" ht="15" thickBot="1">
      <c r="A1915" s="97">
        <v>41768</v>
      </c>
      <c r="B1915" s="98">
        <v>0.96760000000000002</v>
      </c>
      <c r="C1915" s="98">
        <v>2.6025999999999998</v>
      </c>
      <c r="D1915" s="173">
        <f>IF(C1915&lt;MAX($C$3:C1915),C1915/MAX($C$3:C1915)-1,0)</f>
        <v>-0.25358494895032702</v>
      </c>
      <c r="E1915" s="105"/>
      <c r="F1915" s="105"/>
      <c r="G1915" s="98"/>
    </row>
    <row r="1916" spans="1:7" ht="15" thickBot="1">
      <c r="A1916" s="97">
        <v>41771</v>
      </c>
      <c r="B1916" s="98">
        <v>0.9849</v>
      </c>
      <c r="C1916" s="98">
        <v>2.6198999999999999</v>
      </c>
      <c r="D1916" s="173">
        <f>IF(C1916&lt;MAX($C$3:C1916),C1916/MAX($C$3:C1916)-1,0)</f>
        <v>-0.24862337960307446</v>
      </c>
      <c r="E1916" s="105"/>
      <c r="F1916" s="105"/>
      <c r="G1916" s="98"/>
    </row>
    <row r="1917" spans="1:7" ht="15" thickBot="1">
      <c r="A1917" s="97">
        <v>41772</v>
      </c>
      <c r="B1917" s="98">
        <v>0.98440000000000005</v>
      </c>
      <c r="C1917" s="98">
        <v>2.6194000000000002</v>
      </c>
      <c r="D1917" s="173">
        <f>IF(C1917&lt;MAX($C$3:C1917),C1917/MAX($C$3:C1917)-1,0)</f>
        <v>-0.24876677756108756</v>
      </c>
      <c r="E1917" s="105"/>
      <c r="F1917" s="105"/>
      <c r="G1917" s="98"/>
    </row>
    <row r="1918" spans="1:7" ht="15" thickBot="1">
      <c r="A1918" s="97">
        <v>41773</v>
      </c>
      <c r="B1918" s="98">
        <v>0.9819</v>
      </c>
      <c r="C1918" s="98">
        <v>2.6168999999999998</v>
      </c>
      <c r="D1918" s="173">
        <f>IF(C1918&lt;MAX($C$3:C1918),C1918/MAX($C$3:C1918)-1,0)</f>
        <v>-0.24948376735115296</v>
      </c>
      <c r="E1918" s="105"/>
      <c r="F1918" s="105"/>
      <c r="G1918" s="98"/>
    </row>
    <row r="1919" spans="1:7" ht="15" thickBot="1">
      <c r="A1919" s="97">
        <v>41774</v>
      </c>
      <c r="B1919" s="98">
        <v>0.96560000000000001</v>
      </c>
      <c r="C1919" s="98">
        <v>2.6006</v>
      </c>
      <c r="D1919" s="173">
        <f>IF(C1919&lt;MAX($C$3:C1919),C1919/MAX($C$3:C1919)-1,0)</f>
        <v>-0.25415854078237932</v>
      </c>
      <c r="E1919" s="105"/>
      <c r="F1919" s="105"/>
      <c r="G1919" s="98"/>
    </row>
    <row r="1920" spans="1:7" ht="15" thickBot="1">
      <c r="A1920" s="97">
        <v>41775</v>
      </c>
      <c r="B1920" s="98">
        <v>0.95599999999999996</v>
      </c>
      <c r="C1920" s="98">
        <v>2.5910000000000002</v>
      </c>
      <c r="D1920" s="173">
        <f>IF(C1920&lt;MAX($C$3:C1920),C1920/MAX($C$3:C1920)-1,0)</f>
        <v>-0.25691178157623029</v>
      </c>
      <c r="E1920" s="105"/>
      <c r="F1920" s="105"/>
      <c r="G1920" s="98"/>
    </row>
    <row r="1921" spans="1:7" ht="15" thickBot="1">
      <c r="A1921" s="97">
        <v>41778</v>
      </c>
      <c r="B1921" s="98">
        <v>0.95150000000000001</v>
      </c>
      <c r="C1921" s="98">
        <v>2.5865</v>
      </c>
      <c r="D1921" s="173">
        <f>IF(C1921&lt;MAX($C$3:C1921),C1921/MAX($C$3:C1921)-1,0)</f>
        <v>-0.25820236319834811</v>
      </c>
      <c r="E1921" s="105"/>
      <c r="F1921" s="105"/>
      <c r="G1921" s="102"/>
    </row>
    <row r="1922" spans="1:7" ht="15" thickBot="1">
      <c r="A1922" s="101">
        <v>41779</v>
      </c>
      <c r="B1922" s="98">
        <v>0.95450000000000002</v>
      </c>
      <c r="C1922" s="98">
        <v>2.5895000000000001</v>
      </c>
      <c r="D1922" s="173">
        <f>IF(C1922&lt;MAX($C$3:C1922),C1922/MAX($C$3:C1922)-1,0)</f>
        <v>-0.2573419754502696</v>
      </c>
      <c r="E1922" s="99"/>
      <c r="F1922" s="99"/>
      <c r="G1922" s="98"/>
    </row>
    <row r="1923" spans="1:7" ht="15" thickBot="1">
      <c r="A1923" s="97">
        <v>41780</v>
      </c>
      <c r="B1923" s="98">
        <v>0.96130000000000004</v>
      </c>
      <c r="C1923" s="98">
        <v>2.5962999999999998</v>
      </c>
      <c r="D1923" s="173">
        <f>IF(C1923&lt;MAX($C$3:C1923),C1923/MAX($C$3:C1923)-1,0)</f>
        <v>-0.25539176322129176</v>
      </c>
      <c r="E1923" s="105"/>
      <c r="F1923" s="105"/>
      <c r="G1923" s="98"/>
    </row>
    <row r="1924" spans="1:7" ht="15" thickBot="1">
      <c r="A1924" s="97">
        <v>41781</v>
      </c>
      <c r="B1924" s="98">
        <v>0.9647</v>
      </c>
      <c r="C1924" s="98">
        <v>2.5996999999999999</v>
      </c>
      <c r="D1924" s="173">
        <f>IF(C1924&lt;MAX($C$3:C1924),C1924/MAX($C$3:C1924)-1,0)</f>
        <v>-0.25441665710680283</v>
      </c>
      <c r="E1924" s="105"/>
      <c r="F1924" s="105"/>
      <c r="G1924" s="98"/>
    </row>
    <row r="1925" spans="1:7" ht="15" thickBot="1">
      <c r="A1925" s="97">
        <v>41782</v>
      </c>
      <c r="B1925" s="98">
        <v>0.97609999999999997</v>
      </c>
      <c r="C1925" s="98">
        <v>2.6111</v>
      </c>
      <c r="D1925" s="173">
        <f>IF(C1925&lt;MAX($C$3:C1925),C1925/MAX($C$3:C1925)-1,0)</f>
        <v>-0.2511471836641046</v>
      </c>
      <c r="E1925" s="105"/>
      <c r="F1925" s="105"/>
      <c r="G1925" s="98"/>
    </row>
    <row r="1926" spans="1:7" ht="15" thickBot="1">
      <c r="A1926" s="97">
        <v>41785</v>
      </c>
      <c r="B1926" s="98">
        <v>0.98770000000000002</v>
      </c>
      <c r="C1926" s="98">
        <v>2.6227</v>
      </c>
      <c r="D1926" s="173">
        <f>IF(C1926&lt;MAX($C$3:C1926),C1926/MAX($C$3:C1926)-1,0)</f>
        <v>-0.24782035103820121</v>
      </c>
      <c r="E1926" s="105"/>
      <c r="F1926" s="105"/>
      <c r="G1926" s="98"/>
    </row>
    <row r="1927" spans="1:7" ht="15" thickBot="1">
      <c r="A1927" s="97">
        <v>41786</v>
      </c>
      <c r="B1927" s="98">
        <v>0.98270000000000002</v>
      </c>
      <c r="C1927" s="98">
        <v>2.6177000000000001</v>
      </c>
      <c r="D1927" s="173">
        <f>IF(C1927&lt;MAX($C$3:C1927),C1927/MAX($C$3:C1927)-1,0)</f>
        <v>-0.24925433061833202</v>
      </c>
      <c r="E1927" s="105"/>
      <c r="F1927" s="105"/>
      <c r="G1927" s="98"/>
    </row>
    <row r="1928" spans="1:7" ht="15" thickBot="1">
      <c r="A1928" s="97">
        <v>41787</v>
      </c>
      <c r="B1928" s="98">
        <v>1.0033000000000001</v>
      </c>
      <c r="C1928" s="98">
        <v>2.6383000000000001</v>
      </c>
      <c r="D1928" s="173">
        <f>IF(C1928&lt;MAX($C$3:C1928),C1928/MAX($C$3:C1928)-1,0)</f>
        <v>-0.24334633474819323</v>
      </c>
      <c r="E1928" s="105"/>
      <c r="F1928" s="105"/>
      <c r="G1928" s="98"/>
    </row>
    <row r="1929" spans="1:7" ht="15" thickBot="1">
      <c r="A1929" s="97">
        <v>41788</v>
      </c>
      <c r="B1929" s="98">
        <v>0.99580000000000002</v>
      </c>
      <c r="C1929" s="98">
        <v>2.6307999999999998</v>
      </c>
      <c r="D1929" s="173">
        <f>IF(C1929&lt;MAX($C$3:C1929),C1929/MAX($C$3:C1929)-1,0)</f>
        <v>-0.24549730411838944</v>
      </c>
      <c r="E1929" s="105"/>
      <c r="F1929" s="105"/>
      <c r="G1929" s="98"/>
    </row>
    <row r="1930" spans="1:7" ht="15" thickBot="1">
      <c r="A1930" s="97">
        <v>41789</v>
      </c>
      <c r="B1930" s="98">
        <v>1.0034000000000001</v>
      </c>
      <c r="C1930" s="98">
        <v>2.6383999999999999</v>
      </c>
      <c r="D1930" s="173">
        <f>IF(C1930&lt;MAX($C$3:C1930),C1930/MAX($C$3:C1930)-1,0)</f>
        <v>-0.24331765515659065</v>
      </c>
      <c r="E1930" s="105"/>
      <c r="F1930" s="105"/>
      <c r="G1930" s="98"/>
    </row>
    <row r="1931" spans="1:7" ht="15" thickBot="1">
      <c r="A1931" s="97">
        <v>41793</v>
      </c>
      <c r="B1931" s="98">
        <v>1.0013000000000001</v>
      </c>
      <c r="C1931" s="98">
        <v>2.6362999999999999</v>
      </c>
      <c r="D1931" s="173">
        <f>IF(C1931&lt;MAX($C$3:C1931),C1931/MAX($C$3:C1931)-1,0)</f>
        <v>-0.24391992658024553</v>
      </c>
      <c r="E1931" s="105"/>
      <c r="F1931" s="105"/>
      <c r="G1931" s="98"/>
    </row>
    <row r="1932" spans="1:7" ht="15" thickBot="1">
      <c r="A1932" s="97">
        <v>41794</v>
      </c>
      <c r="B1932" s="98">
        <v>0.99480000000000002</v>
      </c>
      <c r="C1932" s="98">
        <v>2.6297999999999999</v>
      </c>
      <c r="D1932" s="173">
        <f>IF(C1932&lt;MAX($C$3:C1932),C1932/MAX($C$3:C1932)-1,0)</f>
        <v>-0.24578410003441553</v>
      </c>
      <c r="E1932" s="105"/>
      <c r="F1932" s="105"/>
      <c r="G1932" s="98"/>
    </row>
    <row r="1933" spans="1:7" ht="15" thickBot="1">
      <c r="A1933" s="97">
        <v>41795</v>
      </c>
      <c r="B1933" s="98">
        <v>1.0064</v>
      </c>
      <c r="C1933" s="98">
        <v>2.6414</v>
      </c>
      <c r="D1933" s="173">
        <f>IF(C1933&lt;MAX($C$3:C1933),C1933/MAX($C$3:C1933)-1,0)</f>
        <v>-0.24245726740851214</v>
      </c>
      <c r="E1933" s="105"/>
      <c r="F1933" s="105"/>
      <c r="G1933" s="98"/>
    </row>
    <row r="1934" spans="1:7" ht="15" thickBot="1">
      <c r="A1934" s="97">
        <v>41796</v>
      </c>
      <c r="B1934" s="98">
        <v>1.0043</v>
      </c>
      <c r="C1934" s="98">
        <v>2.6393</v>
      </c>
      <c r="D1934" s="173">
        <f>IF(C1934&lt;MAX($C$3:C1934),C1934/MAX($C$3:C1934)-1,0)</f>
        <v>-0.24305953883216702</v>
      </c>
      <c r="E1934" s="105"/>
      <c r="F1934" s="105"/>
      <c r="G1934" s="98"/>
    </row>
    <row r="1935" spans="1:7" ht="15" thickBot="1">
      <c r="A1935" s="97">
        <v>41799</v>
      </c>
      <c r="B1935" s="98">
        <v>0.99729999999999996</v>
      </c>
      <c r="C1935" s="98">
        <v>2.6322999999999999</v>
      </c>
      <c r="D1935" s="173">
        <f>IF(C1935&lt;MAX($C$3:C1935),C1935/MAX($C$3:C1935)-1,0)</f>
        <v>-0.24506711024435024</v>
      </c>
      <c r="E1935" s="105"/>
      <c r="F1935" s="105"/>
      <c r="G1935" s="98"/>
    </row>
    <row r="1936" spans="1:7" ht="15" thickBot="1">
      <c r="A1936" s="97">
        <v>41800</v>
      </c>
      <c r="B1936" s="98">
        <v>1.0104</v>
      </c>
      <c r="C1936" s="98">
        <v>2.6454</v>
      </c>
      <c r="D1936" s="173">
        <f>IF(C1936&lt;MAX($C$3:C1936),C1936/MAX($C$3:C1936)-1,0)</f>
        <v>-0.24131008374440754</v>
      </c>
      <c r="E1936" s="105"/>
      <c r="F1936" s="105"/>
      <c r="G1936" s="98"/>
    </row>
    <row r="1937" spans="1:7" ht="15" thickBot="1">
      <c r="A1937" s="97">
        <v>41801</v>
      </c>
      <c r="B1937" s="98">
        <v>1.0139</v>
      </c>
      <c r="C1937" s="98">
        <v>2.6488999999999998</v>
      </c>
      <c r="D1937" s="173">
        <f>IF(C1937&lt;MAX($C$3:C1937),C1937/MAX($C$3:C1937)-1,0)</f>
        <v>-0.24030629803831605</v>
      </c>
      <c r="E1937" s="105"/>
      <c r="F1937" s="105"/>
      <c r="G1937" s="98"/>
    </row>
    <row r="1938" spans="1:7" ht="15" thickBot="1">
      <c r="A1938" s="97">
        <v>41802</v>
      </c>
      <c r="B1938" s="98">
        <v>1.0127999999999999</v>
      </c>
      <c r="C1938" s="98">
        <v>2.6478000000000002</v>
      </c>
      <c r="D1938" s="173">
        <f>IF(C1938&lt;MAX($C$3:C1938),C1938/MAX($C$3:C1938)-1,0)</f>
        <v>-0.24062177354594472</v>
      </c>
      <c r="E1938" s="105"/>
      <c r="F1938" s="105"/>
      <c r="G1938" s="98"/>
    </row>
    <row r="1939" spans="1:7" ht="15" thickBot="1">
      <c r="A1939" s="97">
        <v>41803</v>
      </c>
      <c r="B1939" s="98">
        <v>1.024</v>
      </c>
      <c r="C1939" s="98">
        <v>2.6589999999999998</v>
      </c>
      <c r="D1939" s="173">
        <f>IF(C1939&lt;MAX($C$3:C1939),C1939/MAX($C$3:C1939)-1,0)</f>
        <v>-0.23740965928645186</v>
      </c>
      <c r="E1939" s="105"/>
      <c r="F1939" s="105"/>
      <c r="G1939" s="98"/>
    </row>
    <row r="1940" spans="1:7" ht="15" thickBot="1">
      <c r="A1940" s="97">
        <v>41806</v>
      </c>
      <c r="B1940" s="98">
        <v>1.0266</v>
      </c>
      <c r="C1940" s="98">
        <v>2.6616</v>
      </c>
      <c r="D1940" s="173">
        <f>IF(C1940&lt;MAX($C$3:C1940),C1940/MAX($C$3:C1940)-1,0)</f>
        <v>-0.23666398990478377</v>
      </c>
      <c r="E1940" s="105"/>
      <c r="F1940" s="105"/>
      <c r="G1940" s="98"/>
    </row>
    <row r="1941" spans="1:7" ht="15" thickBot="1">
      <c r="A1941" s="97">
        <v>41807</v>
      </c>
      <c r="B1941" s="98">
        <v>1.0144</v>
      </c>
      <c r="C1941" s="98">
        <v>2.6494</v>
      </c>
      <c r="D1941" s="173">
        <f>IF(C1941&lt;MAX($C$3:C1941),C1941/MAX($C$3:C1941)-1,0)</f>
        <v>-0.24016290008030294</v>
      </c>
      <c r="E1941" s="105"/>
      <c r="F1941" s="105"/>
      <c r="G1941" s="102"/>
    </row>
    <row r="1942" spans="1:7" ht="15" thickBot="1">
      <c r="A1942" s="101">
        <v>41808</v>
      </c>
      <c r="B1942" s="98">
        <v>1.0107999999999999</v>
      </c>
      <c r="C1942" s="98">
        <v>2.6457999999999999</v>
      </c>
      <c r="D1942" s="173">
        <f>IF(C1942&lt;MAX($C$3:C1942),C1942/MAX($C$3:C1942)-1,0)</f>
        <v>-0.24119536537799702</v>
      </c>
      <c r="E1942" s="99"/>
      <c r="F1942" s="99"/>
      <c r="G1942" s="98"/>
    </row>
    <row r="1943" spans="1:7" ht="15" thickBot="1">
      <c r="A1943" s="97">
        <v>41809</v>
      </c>
      <c r="B1943" s="98">
        <v>0.99390000000000001</v>
      </c>
      <c r="C1943" s="98">
        <v>2.6288999999999998</v>
      </c>
      <c r="D1943" s="173">
        <f>IF(C1943&lt;MAX($C$3:C1943),C1943/MAX($C$3:C1943)-1,0)</f>
        <v>-0.24604221635883916</v>
      </c>
      <c r="E1943" s="105"/>
      <c r="F1943" s="105"/>
      <c r="G1943" s="98"/>
    </row>
    <row r="1944" spans="1:7" ht="15" thickBot="1">
      <c r="A1944" s="97">
        <v>41810</v>
      </c>
      <c r="B1944" s="98">
        <v>0.99660000000000004</v>
      </c>
      <c r="C1944" s="98">
        <v>2.6316000000000002</v>
      </c>
      <c r="D1944" s="173">
        <f>IF(C1944&lt;MAX($C$3:C1944),C1944/MAX($C$3:C1944)-1,0)</f>
        <v>-0.24526786738556838</v>
      </c>
      <c r="E1944" s="105"/>
      <c r="F1944" s="105"/>
      <c r="G1944" s="98"/>
    </row>
    <row r="1945" spans="1:7" ht="15" thickBot="1">
      <c r="A1945" s="97">
        <v>41813</v>
      </c>
      <c r="B1945" s="98">
        <v>1.0067999999999999</v>
      </c>
      <c r="C1945" s="98">
        <v>2.6417999999999999</v>
      </c>
      <c r="D1945" s="173">
        <f>IF(C1945&lt;MAX($C$3:C1945),C1945/MAX($C$3:C1945)-1,0)</f>
        <v>-0.24234254904210173</v>
      </c>
      <c r="E1945" s="105"/>
      <c r="F1945" s="105"/>
      <c r="G1945" s="98"/>
    </row>
    <row r="1946" spans="1:7" ht="15" thickBot="1">
      <c r="A1946" s="97">
        <v>41814</v>
      </c>
      <c r="B1946" s="98">
        <v>1.0168999999999999</v>
      </c>
      <c r="C1946" s="98">
        <v>2.6518999999999999</v>
      </c>
      <c r="D1946" s="173">
        <f>IF(C1946&lt;MAX($C$3:C1946),C1946/MAX($C$3:C1946)-1,0)</f>
        <v>-0.23944591029023754</v>
      </c>
      <c r="E1946" s="105"/>
      <c r="F1946" s="105"/>
      <c r="G1946" s="98"/>
    </row>
    <row r="1947" spans="1:7" ht="15" thickBot="1">
      <c r="A1947" s="97">
        <v>41815</v>
      </c>
      <c r="B1947" s="98">
        <v>1.0124</v>
      </c>
      <c r="C1947" s="98">
        <v>2.6474000000000002</v>
      </c>
      <c r="D1947" s="173">
        <f>IF(C1947&lt;MAX($C$3:C1947),C1947/MAX($C$3:C1947)-1,0)</f>
        <v>-0.24073649191235513</v>
      </c>
      <c r="E1947" s="105"/>
      <c r="F1947" s="105"/>
      <c r="G1947" s="98"/>
    </row>
    <row r="1948" spans="1:7" ht="15" thickBot="1">
      <c r="A1948" s="97">
        <v>41816</v>
      </c>
      <c r="B1948" s="98">
        <v>1.0244</v>
      </c>
      <c r="C1948" s="98">
        <v>2.6594000000000002</v>
      </c>
      <c r="D1948" s="173">
        <f>IF(C1948&lt;MAX($C$3:C1948),C1948/MAX($C$3:C1948)-1,0)</f>
        <v>-0.23729494092004122</v>
      </c>
      <c r="E1948" s="105"/>
      <c r="F1948" s="105"/>
      <c r="G1948" s="98"/>
    </row>
    <row r="1949" spans="1:7" ht="15" thickBot="1">
      <c r="A1949" s="97">
        <v>41817</v>
      </c>
      <c r="B1949" s="98">
        <v>1.0254000000000001</v>
      </c>
      <c r="C1949" s="98">
        <v>2.6604000000000001</v>
      </c>
      <c r="D1949" s="173">
        <f>IF(C1949&lt;MAX($C$3:C1949),C1949/MAX($C$3:C1949)-1,0)</f>
        <v>-0.23700814500401512</v>
      </c>
      <c r="E1949" s="105"/>
      <c r="F1949" s="105"/>
      <c r="G1949" s="98"/>
    </row>
    <row r="1950" spans="1:7" ht="15" thickBot="1">
      <c r="A1950" s="97">
        <v>41820</v>
      </c>
      <c r="B1950" s="98">
        <v>1.0366</v>
      </c>
      <c r="C1950" s="98">
        <v>2.6716000000000002</v>
      </c>
      <c r="D1950" s="173">
        <f>IF(C1950&lt;MAX($C$3:C1950),C1950/MAX($C$3:C1950)-1,0)</f>
        <v>-0.23379603074452215</v>
      </c>
      <c r="E1950" s="105"/>
      <c r="F1950" s="105"/>
      <c r="G1950" s="98"/>
    </row>
    <row r="1951" spans="1:7" ht="15" thickBot="1">
      <c r="A1951" s="97">
        <v>41821</v>
      </c>
      <c r="B1951" s="98">
        <v>1.0367999999999999</v>
      </c>
      <c r="C1951" s="98">
        <v>2.6718000000000002</v>
      </c>
      <c r="D1951" s="173">
        <f>IF(C1951&lt;MAX($C$3:C1951),C1951/MAX($C$3:C1951)-1,0)</f>
        <v>-0.23373867156131689</v>
      </c>
      <c r="E1951" s="105"/>
      <c r="F1951" s="105"/>
      <c r="G1951" s="98"/>
    </row>
    <row r="1952" spans="1:7" ht="15" thickBot="1">
      <c r="A1952" s="97">
        <v>41822</v>
      </c>
      <c r="B1952" s="98">
        <v>1.0455000000000001</v>
      </c>
      <c r="C1952" s="98">
        <v>2.6804999999999999</v>
      </c>
      <c r="D1952" s="173">
        <f>IF(C1952&lt;MAX($C$3:C1952),C1952/MAX($C$3:C1952)-1,0)</f>
        <v>-0.23124354709188943</v>
      </c>
      <c r="E1952" s="105"/>
      <c r="F1952" s="105"/>
      <c r="G1952" s="98"/>
    </row>
    <row r="1953" spans="1:7" ht="15" thickBot="1">
      <c r="A1953" s="97">
        <v>41823</v>
      </c>
      <c r="B1953" s="98">
        <v>1.0477000000000001</v>
      </c>
      <c r="C1953" s="98">
        <v>2.6827000000000001</v>
      </c>
      <c r="D1953" s="173">
        <f>IF(C1953&lt;MAX($C$3:C1953),C1953/MAX($C$3:C1953)-1,0)</f>
        <v>-0.23061259607663187</v>
      </c>
      <c r="E1953" s="105"/>
      <c r="F1953" s="105"/>
      <c r="G1953" s="98"/>
    </row>
    <row r="1954" spans="1:7" ht="15" thickBot="1">
      <c r="A1954" s="97">
        <v>41824</v>
      </c>
      <c r="B1954" s="98">
        <v>1.042</v>
      </c>
      <c r="C1954" s="98">
        <v>2.677</v>
      </c>
      <c r="D1954" s="173">
        <f>IF(C1954&lt;MAX($C$3:C1954),C1954/MAX($C$3:C1954)-1,0)</f>
        <v>-0.23224733279798093</v>
      </c>
      <c r="E1954" s="105"/>
      <c r="F1954" s="105"/>
      <c r="G1954" s="98"/>
    </row>
    <row r="1955" spans="1:7" ht="15" thickBot="1">
      <c r="A1955" s="97">
        <v>41827</v>
      </c>
      <c r="B1955" s="98">
        <v>1.0388999999999999</v>
      </c>
      <c r="C1955" s="98">
        <v>2.6739000000000002</v>
      </c>
      <c r="D1955" s="173">
        <f>IF(C1955&lt;MAX($C$3:C1955),C1955/MAX($C$3:C1955)-1,0)</f>
        <v>-0.23313640013766201</v>
      </c>
      <c r="E1955" s="105"/>
      <c r="F1955" s="105"/>
      <c r="G1955" s="98"/>
    </row>
    <row r="1956" spans="1:7" ht="15" thickBot="1">
      <c r="A1956" s="97">
        <v>41828</v>
      </c>
      <c r="B1956" s="98">
        <v>1.0463</v>
      </c>
      <c r="C1956" s="98">
        <v>2.6812999999999998</v>
      </c>
      <c r="D1956" s="173">
        <f>IF(C1956&lt;MAX($C$3:C1956),C1956/MAX($C$3:C1956)-1,0)</f>
        <v>-0.2310141103590686</v>
      </c>
      <c r="E1956" s="105"/>
      <c r="F1956" s="105"/>
      <c r="G1956" s="98"/>
    </row>
    <row r="1957" spans="1:7" ht="15" thickBot="1">
      <c r="A1957" s="97">
        <v>41829</v>
      </c>
      <c r="B1957" s="98">
        <v>1.0334000000000001</v>
      </c>
      <c r="C1957" s="98">
        <v>2.6684000000000001</v>
      </c>
      <c r="D1957" s="173">
        <f>IF(C1957&lt;MAX($C$3:C1957),C1957/MAX($C$3:C1957)-1,0)</f>
        <v>-0.23471377767580592</v>
      </c>
      <c r="E1957" s="105"/>
      <c r="F1957" s="105"/>
      <c r="G1957" s="98"/>
    </row>
    <row r="1958" spans="1:7" ht="15" thickBot="1">
      <c r="A1958" s="97">
        <v>41830</v>
      </c>
      <c r="B1958" s="98">
        <v>1.024</v>
      </c>
      <c r="C1958" s="98">
        <v>2.6589999999999998</v>
      </c>
      <c r="D1958" s="173">
        <f>IF(C1958&lt;MAX($C$3:C1958),C1958/MAX($C$3:C1958)-1,0)</f>
        <v>-0.23740965928645186</v>
      </c>
      <c r="E1958" s="105"/>
      <c r="F1958" s="105"/>
      <c r="G1958" s="98"/>
    </row>
    <row r="1959" spans="1:7" ht="15" thickBot="1">
      <c r="A1959" s="97">
        <v>41831</v>
      </c>
      <c r="B1959" s="98">
        <v>1.0326</v>
      </c>
      <c r="C1959" s="98">
        <v>2.6676000000000002</v>
      </c>
      <c r="D1959" s="173">
        <f>IF(C1959&lt;MAX($C$3:C1959),C1959/MAX($C$3:C1959)-1,0)</f>
        <v>-0.23494321440862675</v>
      </c>
      <c r="E1959" s="105"/>
      <c r="F1959" s="105"/>
      <c r="G1959" s="98"/>
    </row>
    <row r="1960" spans="1:7" ht="15" thickBot="1">
      <c r="A1960" s="97">
        <v>41834</v>
      </c>
      <c r="B1960" s="98">
        <v>1.0448999999999999</v>
      </c>
      <c r="C1960" s="98">
        <v>2.6798999999999999</v>
      </c>
      <c r="D1960" s="173">
        <f>IF(C1960&lt;MAX($C$3:C1960),C1960/MAX($C$3:C1960)-1,0)</f>
        <v>-0.23141562464150511</v>
      </c>
      <c r="E1960" s="105"/>
      <c r="F1960" s="105"/>
      <c r="G1960" s="98"/>
    </row>
    <row r="1961" spans="1:7" ht="15" thickBot="1">
      <c r="A1961" s="97">
        <v>41835</v>
      </c>
      <c r="B1961" s="98">
        <v>1.0366</v>
      </c>
      <c r="C1961" s="98">
        <v>2.6716000000000002</v>
      </c>
      <c r="D1961" s="173">
        <f>IF(C1961&lt;MAX($C$3:C1961),C1961/MAX($C$3:C1961)-1,0)</f>
        <v>-0.23379603074452215</v>
      </c>
      <c r="E1961" s="105"/>
      <c r="F1961" s="105"/>
      <c r="G1961" s="102"/>
    </row>
    <row r="1962" spans="1:7" ht="15" thickBot="1">
      <c r="A1962" s="101">
        <v>41836</v>
      </c>
      <c r="B1962" s="98">
        <v>1.0216000000000001</v>
      </c>
      <c r="C1962" s="98">
        <v>2.6566000000000001</v>
      </c>
      <c r="D1962" s="173">
        <f>IF(C1962&lt;MAX($C$3:C1962),C1962/MAX($C$3:C1962)-1,0)</f>
        <v>-0.23809796948491457</v>
      </c>
      <c r="E1962" s="99"/>
      <c r="F1962" s="99"/>
      <c r="G1962" s="98"/>
    </row>
    <row r="1963" spans="1:7" ht="15" thickBot="1">
      <c r="A1963" s="97">
        <v>41837</v>
      </c>
      <c r="B1963" s="98">
        <v>1.0164</v>
      </c>
      <c r="C1963" s="98">
        <v>2.6514000000000002</v>
      </c>
      <c r="D1963" s="173">
        <f>IF(C1963&lt;MAX($C$3:C1963),C1963/MAX($C$3:C1963)-1,0)</f>
        <v>-0.23958930824825053</v>
      </c>
      <c r="E1963" s="105"/>
      <c r="F1963" s="105"/>
      <c r="G1963" s="98"/>
    </row>
    <row r="1964" spans="1:7" ht="15" thickBot="1">
      <c r="A1964" s="97">
        <v>41838</v>
      </c>
      <c r="B1964" s="98">
        <v>1.0207999999999999</v>
      </c>
      <c r="C1964" s="98">
        <v>2.6558000000000002</v>
      </c>
      <c r="D1964" s="173">
        <f>IF(C1964&lt;MAX($C$3:C1964),C1964/MAX($C$3:C1964)-1,0)</f>
        <v>-0.2383274062177354</v>
      </c>
      <c r="E1964" s="105"/>
      <c r="F1964" s="105"/>
      <c r="G1964" s="98"/>
    </row>
    <row r="1965" spans="1:7" ht="15" thickBot="1">
      <c r="A1965" s="97">
        <v>41841</v>
      </c>
      <c r="B1965" s="98">
        <v>1.0213000000000001</v>
      </c>
      <c r="C1965" s="98">
        <v>2.6562999999999999</v>
      </c>
      <c r="D1965" s="173">
        <f>IF(C1965&lt;MAX($C$3:C1965),C1965/MAX($C$3:C1965)-1,0)</f>
        <v>-0.23818400825972241</v>
      </c>
      <c r="E1965" s="105"/>
      <c r="F1965" s="105"/>
      <c r="G1965" s="98"/>
    </row>
    <row r="1966" spans="1:7" ht="15" thickBot="1">
      <c r="A1966" s="97">
        <v>41842</v>
      </c>
      <c r="B1966" s="98">
        <v>1.0322</v>
      </c>
      <c r="C1966" s="98">
        <v>2.6671999999999998</v>
      </c>
      <c r="D1966" s="173">
        <f>IF(C1966&lt;MAX($C$3:C1966),C1966/MAX($C$3:C1966)-1,0)</f>
        <v>-0.23505793277503739</v>
      </c>
      <c r="E1966" s="105"/>
      <c r="F1966" s="105"/>
      <c r="G1966" s="98"/>
    </row>
    <row r="1967" spans="1:7" ht="15" thickBot="1">
      <c r="A1967" s="97">
        <v>41843</v>
      </c>
      <c r="B1967" s="98">
        <v>1.0241</v>
      </c>
      <c r="C1967" s="98">
        <v>2.6591</v>
      </c>
      <c r="D1967" s="173">
        <f>IF(C1967&lt;MAX($C$3:C1967),C1967/MAX($C$3:C1967)-1,0)</f>
        <v>-0.23738097969484917</v>
      </c>
      <c r="E1967" s="105"/>
      <c r="F1967" s="105"/>
      <c r="G1967" s="98"/>
    </row>
    <row r="1968" spans="1:7" ht="15" thickBot="1">
      <c r="A1968" s="97">
        <v>41844</v>
      </c>
      <c r="B1968" s="98">
        <v>1.0293000000000001</v>
      </c>
      <c r="C1968" s="98">
        <v>2.6642999999999999</v>
      </c>
      <c r="D1968" s="173">
        <f>IF(C1968&lt;MAX($C$3:C1968),C1968/MAX($C$3:C1968)-1,0)</f>
        <v>-0.23588964093151321</v>
      </c>
      <c r="E1968" s="105"/>
      <c r="F1968" s="105"/>
      <c r="G1968" s="98"/>
    </row>
    <row r="1969" spans="1:7" ht="15" thickBot="1">
      <c r="A1969" s="97">
        <v>41845</v>
      </c>
      <c r="B1969" s="98">
        <v>1.0337000000000001</v>
      </c>
      <c r="C1969" s="98">
        <v>2.6686999999999999</v>
      </c>
      <c r="D1969" s="173">
        <f>IF(C1969&lt;MAX($C$3:C1969),C1969/MAX($C$3:C1969)-1,0)</f>
        <v>-0.23462773890099808</v>
      </c>
      <c r="E1969" s="105"/>
      <c r="F1969" s="105"/>
      <c r="G1969" s="98"/>
    </row>
    <row r="1970" spans="1:7" ht="15" thickBot="1">
      <c r="A1970" s="97">
        <v>41848</v>
      </c>
      <c r="B1970" s="98">
        <v>1.0488</v>
      </c>
      <c r="C1970" s="98">
        <v>2.6838000000000002</v>
      </c>
      <c r="D1970" s="173">
        <f>IF(C1970&lt;MAX($C$3:C1970),C1970/MAX($C$3:C1970)-1,0)</f>
        <v>-0.23029712056900309</v>
      </c>
      <c r="E1970" s="105"/>
      <c r="F1970" s="105"/>
      <c r="G1970" s="98"/>
    </row>
    <row r="1971" spans="1:7" ht="15" thickBot="1">
      <c r="A1971" s="97">
        <v>41849</v>
      </c>
      <c r="B1971" s="98">
        <v>1.0579000000000001</v>
      </c>
      <c r="C1971" s="98">
        <v>2.6928999999999998</v>
      </c>
      <c r="D1971" s="173">
        <f>IF(C1971&lt;MAX($C$3:C1971),C1971/MAX($C$3:C1971)-1,0)</f>
        <v>-0.22768727773316511</v>
      </c>
      <c r="E1971" s="105"/>
      <c r="F1971" s="105"/>
      <c r="G1971" s="98"/>
    </row>
    <row r="1972" spans="1:7" ht="15" thickBot="1">
      <c r="A1972" s="97">
        <v>41850</v>
      </c>
      <c r="B1972" s="98">
        <v>1.0555000000000001</v>
      </c>
      <c r="C1972" s="98">
        <v>2.6905000000000001</v>
      </c>
      <c r="D1972" s="173">
        <f>IF(C1972&lt;MAX($C$3:C1972),C1972/MAX($C$3:C1972)-1,0)</f>
        <v>-0.22837558793162782</v>
      </c>
      <c r="E1972" s="105"/>
      <c r="F1972" s="105"/>
      <c r="G1972" s="98"/>
    </row>
    <row r="1973" spans="1:7" ht="15" thickBot="1">
      <c r="A1973" s="97">
        <v>41851</v>
      </c>
      <c r="B1973" s="98">
        <v>1.0632999999999999</v>
      </c>
      <c r="C1973" s="98">
        <v>2.6983000000000001</v>
      </c>
      <c r="D1973" s="173">
        <f>IF(C1973&lt;MAX($C$3:C1973),C1973/MAX($C$3:C1973)-1,0)</f>
        <v>-0.22613857978662377</v>
      </c>
      <c r="E1973" s="105"/>
      <c r="F1973" s="105"/>
      <c r="G1973" s="98"/>
    </row>
    <row r="1974" spans="1:7" ht="15" thickBot="1">
      <c r="A1974" s="97">
        <v>41852</v>
      </c>
      <c r="B1974" s="98">
        <v>1.0518000000000001</v>
      </c>
      <c r="C1974" s="98">
        <v>2.6867999999999999</v>
      </c>
      <c r="D1974" s="173">
        <f>IF(C1974&lt;MAX($C$3:C1974),C1974/MAX($C$3:C1974)-1,0)</f>
        <v>-0.22943673282092469</v>
      </c>
      <c r="E1974" s="105"/>
      <c r="F1974" s="105"/>
      <c r="G1974" s="98"/>
    </row>
    <row r="1975" spans="1:7" ht="15" thickBot="1">
      <c r="A1975" s="97">
        <v>41855</v>
      </c>
      <c r="B1975" s="98">
        <v>1.0636000000000001</v>
      </c>
      <c r="C1975" s="98">
        <v>2.6985999999999999</v>
      </c>
      <c r="D1975" s="173">
        <f>IF(C1975&lt;MAX($C$3:C1975),C1975/MAX($C$3:C1975)-1,0)</f>
        <v>-0.22605254101181604</v>
      </c>
      <c r="E1975" s="105"/>
      <c r="F1975" s="105"/>
      <c r="G1975" s="98"/>
    </row>
    <row r="1976" spans="1:7" ht="15" thickBot="1">
      <c r="A1976" s="97">
        <v>41856</v>
      </c>
      <c r="B1976" s="98">
        <v>1.0673999999999999</v>
      </c>
      <c r="C1976" s="98">
        <v>2.7023999999999999</v>
      </c>
      <c r="D1976" s="173">
        <f>IF(C1976&lt;MAX($C$3:C1976),C1976/MAX($C$3:C1976)-1,0)</f>
        <v>-0.22496271653091671</v>
      </c>
      <c r="E1976" s="105"/>
      <c r="F1976" s="105"/>
      <c r="G1976" s="98"/>
    </row>
    <row r="1977" spans="1:7" ht="15" thickBot="1">
      <c r="A1977" s="97">
        <v>41857</v>
      </c>
      <c r="B1977" s="98">
        <v>1.0707</v>
      </c>
      <c r="C1977" s="98">
        <v>2.7057000000000002</v>
      </c>
      <c r="D1977" s="173">
        <f>IF(C1977&lt;MAX($C$3:C1977),C1977/MAX($C$3:C1977)-1,0)</f>
        <v>-0.22401629000803025</v>
      </c>
      <c r="E1977" s="105"/>
      <c r="F1977" s="105"/>
      <c r="G1977" s="98"/>
    </row>
    <row r="1978" spans="1:7" ht="15" thickBot="1">
      <c r="A1978" s="97">
        <v>41858</v>
      </c>
      <c r="B1978" s="98">
        <v>1.0626</v>
      </c>
      <c r="C1978" s="98">
        <v>2.6976</v>
      </c>
      <c r="D1978" s="173">
        <f>IF(C1978&lt;MAX($C$3:C1978),C1978/MAX($C$3:C1978)-1,0)</f>
        <v>-0.22633933692784214</v>
      </c>
      <c r="E1978" s="105"/>
      <c r="F1978" s="105"/>
      <c r="G1978" s="98"/>
    </row>
    <row r="1979" spans="1:7" ht="15" thickBot="1">
      <c r="A1979" s="97">
        <v>41859</v>
      </c>
      <c r="B1979" s="98">
        <v>1.0677000000000001</v>
      </c>
      <c r="C1979" s="98">
        <v>2.7027000000000001</v>
      </c>
      <c r="D1979" s="173">
        <f>IF(C1979&lt;MAX($C$3:C1979),C1979/MAX($C$3:C1979)-1,0)</f>
        <v>-0.22487667775610876</v>
      </c>
      <c r="E1979" s="105"/>
      <c r="F1979" s="105"/>
      <c r="G1979" s="98"/>
    </row>
    <row r="1980" spans="1:7" ht="15" thickBot="1">
      <c r="A1980" s="97">
        <v>41862</v>
      </c>
      <c r="B1980" s="98">
        <v>1.0795999999999999</v>
      </c>
      <c r="C1980" s="98">
        <v>2.7145999999999999</v>
      </c>
      <c r="D1980" s="173">
        <f>IF(C1980&lt;MAX($C$3:C1980),C1980/MAX($C$3:C1980)-1,0)</f>
        <v>-0.22146380635539753</v>
      </c>
      <c r="E1980" s="105"/>
      <c r="F1980" s="105"/>
      <c r="G1980" s="98"/>
    </row>
    <row r="1981" spans="1:7" ht="15" thickBot="1">
      <c r="A1981" s="97">
        <v>41863</v>
      </c>
      <c r="B1981" s="98">
        <v>1.0848</v>
      </c>
      <c r="C1981" s="98">
        <v>2.7198000000000002</v>
      </c>
      <c r="D1981" s="173">
        <f>IF(C1981&lt;MAX($C$3:C1981),C1981/MAX($C$3:C1981)-1,0)</f>
        <v>-0.21997246759206146</v>
      </c>
      <c r="E1981" s="105"/>
      <c r="F1981" s="105"/>
      <c r="G1981" s="102"/>
    </row>
    <row r="1982" spans="1:7" ht="15" thickBot="1">
      <c r="A1982" s="101">
        <v>41864</v>
      </c>
      <c r="B1982" s="98">
        <v>1.0807</v>
      </c>
      <c r="C1982" s="98">
        <v>2.7157</v>
      </c>
      <c r="D1982" s="173">
        <f>IF(C1982&lt;MAX($C$3:C1982),C1982/MAX($C$3:C1982)-1,0)</f>
        <v>-0.22114833084776875</v>
      </c>
      <c r="E1982" s="99"/>
      <c r="F1982" s="99"/>
      <c r="G1982" s="98"/>
    </row>
    <row r="1983" spans="1:7" ht="15" thickBot="1">
      <c r="A1983" s="97">
        <v>41865</v>
      </c>
      <c r="B1983" s="98">
        <v>1.0738000000000001</v>
      </c>
      <c r="C1983" s="98">
        <v>2.7088000000000001</v>
      </c>
      <c r="D1983" s="173">
        <f>IF(C1983&lt;MAX($C$3:C1983),C1983/MAX($C$3:C1983)-1,0)</f>
        <v>-0.22312722266834917</v>
      </c>
      <c r="E1983" s="105"/>
      <c r="F1983" s="105"/>
      <c r="G1983" s="98"/>
    </row>
    <row r="1984" spans="1:7" ht="15" thickBot="1">
      <c r="A1984" s="97">
        <v>41866</v>
      </c>
      <c r="B1984" s="98">
        <v>1.0818000000000001</v>
      </c>
      <c r="C1984" s="98">
        <v>2.7168000000000001</v>
      </c>
      <c r="D1984" s="173">
        <f>IF(C1984&lt;MAX($C$3:C1984),C1984/MAX($C$3:C1984)-1,0)</f>
        <v>-0.22083285534013997</v>
      </c>
      <c r="E1984" s="105"/>
      <c r="F1984" s="105"/>
      <c r="G1984" s="98"/>
    </row>
    <row r="1985" spans="1:7" ht="15" thickBot="1">
      <c r="A1985" s="97">
        <v>41869</v>
      </c>
      <c r="B1985" s="98">
        <v>1.1000000000000001</v>
      </c>
      <c r="C1985" s="98">
        <v>2.7349999999999999</v>
      </c>
      <c r="D1985" s="173">
        <f>IF(C1985&lt;MAX($C$3:C1985),C1985/MAX($C$3:C1985)-1,0)</f>
        <v>-0.215613169668464</v>
      </c>
      <c r="E1985" s="105"/>
      <c r="F1985" s="105"/>
      <c r="G1985" s="98"/>
    </row>
    <row r="1986" spans="1:7" ht="15" thickBot="1">
      <c r="A1986" s="97">
        <v>41870</v>
      </c>
      <c r="B1986" s="98">
        <v>1.0969</v>
      </c>
      <c r="C1986" s="98">
        <v>2.7319</v>
      </c>
      <c r="D1986" s="173">
        <f>IF(C1986&lt;MAX($C$3:C1986),C1986/MAX($C$3:C1986)-1,0)</f>
        <v>-0.21650223700814508</v>
      </c>
      <c r="E1986" s="105"/>
      <c r="F1986" s="105"/>
      <c r="G1986" s="98"/>
    </row>
    <row r="1987" spans="1:7" ht="15" thickBot="1">
      <c r="A1987" s="97">
        <v>41871</v>
      </c>
      <c r="B1987" s="98">
        <v>1.0932999999999999</v>
      </c>
      <c r="C1987" s="98">
        <v>2.7282999999999999</v>
      </c>
      <c r="D1987" s="173">
        <f>IF(C1987&lt;MAX($C$3:C1987),C1987/MAX($C$3:C1987)-1,0)</f>
        <v>-0.21753470230583916</v>
      </c>
      <c r="E1987" s="105"/>
      <c r="F1987" s="105"/>
      <c r="G1987" s="98"/>
    </row>
    <row r="1988" spans="1:7" ht="15" thickBot="1">
      <c r="A1988" s="97">
        <v>41872</v>
      </c>
      <c r="B1988" s="98">
        <v>1.0966</v>
      </c>
      <c r="C1988" s="98">
        <v>2.7315999999999998</v>
      </c>
      <c r="D1988" s="173">
        <f>IF(C1988&lt;MAX($C$3:C1988),C1988/MAX($C$3:C1988)-1,0)</f>
        <v>-0.21658827578295292</v>
      </c>
      <c r="E1988" s="105"/>
      <c r="F1988" s="105"/>
      <c r="G1988" s="98"/>
    </row>
    <row r="1989" spans="1:7" ht="15" thickBot="1">
      <c r="A1989" s="97">
        <v>41873</v>
      </c>
      <c r="B1989" s="98">
        <v>1.1102000000000001</v>
      </c>
      <c r="C1989" s="98">
        <v>2.7452000000000001</v>
      </c>
      <c r="D1989" s="173">
        <f>IF(C1989&lt;MAX($C$3:C1989),C1989/MAX($C$3:C1989)-1,0)</f>
        <v>-0.21268785132499712</v>
      </c>
      <c r="E1989" s="105"/>
      <c r="F1989" s="105"/>
      <c r="G1989" s="98"/>
    </row>
    <row r="1990" spans="1:7" ht="15" thickBot="1">
      <c r="A1990" s="97">
        <v>41876</v>
      </c>
      <c r="B1990" s="98">
        <v>1.1068</v>
      </c>
      <c r="C1990" s="98">
        <v>2.7418</v>
      </c>
      <c r="D1990" s="173">
        <f>IF(C1990&lt;MAX($C$3:C1990),C1990/MAX($C$3:C1990)-1,0)</f>
        <v>-0.21366295743948605</v>
      </c>
      <c r="E1990" s="105"/>
      <c r="F1990" s="105"/>
      <c r="G1990" s="98"/>
    </row>
    <row r="1991" spans="1:7" ht="15" thickBot="1">
      <c r="A1991" s="97">
        <v>41877</v>
      </c>
      <c r="B1991" s="98">
        <v>1.087</v>
      </c>
      <c r="C1991" s="98">
        <v>2.722</v>
      </c>
      <c r="D1991" s="173">
        <f>IF(C1991&lt;MAX($C$3:C1991),C1991/MAX($C$3:C1991)-1,0)</f>
        <v>-0.21934151657680401</v>
      </c>
      <c r="E1991" s="105"/>
      <c r="F1991" s="105"/>
      <c r="G1991" s="98"/>
    </row>
    <row r="1992" spans="1:7" ht="15" thickBot="1">
      <c r="A1992" s="97">
        <v>41878</v>
      </c>
      <c r="B1992" s="98">
        <v>1.0945</v>
      </c>
      <c r="C1992" s="98">
        <v>2.7294999999999998</v>
      </c>
      <c r="D1992" s="173">
        <f>IF(C1992&lt;MAX($C$3:C1992),C1992/MAX($C$3:C1992)-1,0)</f>
        <v>-0.21719054720660791</v>
      </c>
      <c r="E1992" s="105"/>
      <c r="F1992" s="105"/>
      <c r="G1992" s="98"/>
    </row>
    <row r="1993" spans="1:7" ht="15" thickBot="1">
      <c r="A1993" s="97">
        <v>41879</v>
      </c>
      <c r="B1993" s="98">
        <v>1.0875999999999999</v>
      </c>
      <c r="C1993" s="98">
        <v>2.7225999999999999</v>
      </c>
      <c r="D1993" s="173">
        <f>IF(C1993&lt;MAX($C$3:C1993),C1993/MAX($C$3:C1993)-1,0)</f>
        <v>-0.21916943902718833</v>
      </c>
      <c r="E1993" s="105"/>
      <c r="F1993" s="105"/>
      <c r="G1993" s="98"/>
    </row>
    <row r="1994" spans="1:7" ht="15" thickBot="1">
      <c r="A1994" s="97">
        <v>41880</v>
      </c>
      <c r="B1994" s="98">
        <v>1.097</v>
      </c>
      <c r="C1994" s="98">
        <v>2.7320000000000002</v>
      </c>
      <c r="D1994" s="173">
        <f>IF(C1994&lt;MAX($C$3:C1994),C1994/MAX($C$3:C1994)-1,0)</f>
        <v>-0.21647355741654239</v>
      </c>
      <c r="E1994" s="105"/>
      <c r="F1994" s="105"/>
      <c r="G1994" s="98"/>
    </row>
    <row r="1995" spans="1:7" ht="15" thickBot="1">
      <c r="A1995" s="97">
        <v>41883</v>
      </c>
      <c r="B1995" s="98">
        <v>1.1137999999999999</v>
      </c>
      <c r="C1995" s="98">
        <v>2.7488000000000001</v>
      </c>
      <c r="D1995" s="173">
        <f>IF(C1995&lt;MAX($C$3:C1995),C1995/MAX($C$3:C1995)-1,0)</f>
        <v>-0.21165538602730294</v>
      </c>
      <c r="E1995" s="105"/>
      <c r="F1995" s="105"/>
      <c r="G1995" s="98"/>
    </row>
    <row r="1996" spans="1:7" ht="15" thickBot="1">
      <c r="A1996" s="97">
        <v>41884</v>
      </c>
      <c r="B1996" s="98">
        <v>1.1274</v>
      </c>
      <c r="C1996" s="98">
        <v>2.7624</v>
      </c>
      <c r="D1996" s="173">
        <f>IF(C1996&lt;MAX($C$3:C1996),C1996/MAX($C$3:C1996)-1,0)</f>
        <v>-0.20775496156934725</v>
      </c>
      <c r="E1996" s="105"/>
      <c r="F1996" s="105"/>
      <c r="G1996" s="98"/>
    </row>
    <row r="1997" spans="1:7" ht="15" thickBot="1">
      <c r="A1997" s="97">
        <v>41885</v>
      </c>
      <c r="B1997" s="98">
        <v>1.1397999999999999</v>
      </c>
      <c r="C1997" s="98">
        <v>2.7747999999999999</v>
      </c>
      <c r="D1997" s="173">
        <f>IF(C1997&lt;MAX($C$3:C1997),C1997/MAX($C$3:C1997)-1,0)</f>
        <v>-0.20419869221062292</v>
      </c>
      <c r="E1997" s="105"/>
      <c r="F1997" s="105"/>
      <c r="G1997" s="98"/>
    </row>
    <row r="1998" spans="1:7" ht="15" thickBot="1">
      <c r="A1998" s="97">
        <v>41886</v>
      </c>
      <c r="B1998" s="98">
        <v>1.1513</v>
      </c>
      <c r="C1998" s="98">
        <v>2.7863000000000002</v>
      </c>
      <c r="D1998" s="173">
        <f>IF(C1998&lt;MAX($C$3:C1998),C1998/MAX($C$3:C1998)-1,0)</f>
        <v>-0.20090053917632211</v>
      </c>
      <c r="E1998" s="105"/>
      <c r="F1998" s="105"/>
      <c r="G1998" s="98"/>
    </row>
    <row r="1999" spans="1:7" ht="15" thickBot="1">
      <c r="A1999" s="97">
        <v>41887</v>
      </c>
      <c r="B1999" s="98">
        <v>1.1472</v>
      </c>
      <c r="C1999" s="98">
        <v>2.7822</v>
      </c>
      <c r="D1999" s="173">
        <f>IF(C1999&lt;MAX($C$3:C1999),C1999/MAX($C$3:C1999)-1,0)</f>
        <v>-0.2020764024320294</v>
      </c>
      <c r="E1999" s="105"/>
      <c r="F1999" s="105"/>
      <c r="G1999" s="98"/>
    </row>
    <row r="2000" spans="1:7" ht="15" thickBot="1">
      <c r="A2000" s="97">
        <v>41891</v>
      </c>
      <c r="B2000" s="98">
        <v>1.1463000000000001</v>
      </c>
      <c r="C2000" s="98">
        <v>2.7812999999999999</v>
      </c>
      <c r="D2000" s="173">
        <f>IF(C2000&lt;MAX($C$3:C2000),C2000/MAX($C$3:C2000)-1,0)</f>
        <v>-0.20233451875645292</v>
      </c>
      <c r="E2000" s="105"/>
      <c r="F2000" s="105"/>
      <c r="G2000" s="98"/>
    </row>
    <row r="2001" spans="1:7" ht="15" thickBot="1">
      <c r="A2001" s="97">
        <v>41892</v>
      </c>
      <c r="B2001" s="98">
        <v>1.1477999999999999</v>
      </c>
      <c r="C2001" s="98">
        <v>2.7827999999999999</v>
      </c>
      <c r="D2001" s="173">
        <f>IF(C2001&lt;MAX($C$3:C2001),C2001/MAX($C$3:C2001)-1,0)</f>
        <v>-0.20190432488241372</v>
      </c>
      <c r="E2001" s="105"/>
      <c r="F2001" s="105"/>
      <c r="G2001" s="102"/>
    </row>
    <row r="2002" spans="1:7" ht="15" thickBot="1">
      <c r="A2002" s="101">
        <v>41893</v>
      </c>
      <c r="B2002" s="98">
        <v>1.1500999999999999</v>
      </c>
      <c r="C2002" s="98">
        <v>2.7850999999999999</v>
      </c>
      <c r="D2002" s="173">
        <f>IF(C2002&lt;MAX($C$3:C2002),C2002/MAX($C$3:C2002)-1,0)</f>
        <v>-0.20124469427555358</v>
      </c>
      <c r="E2002" s="99"/>
      <c r="F2002" s="99"/>
      <c r="G2002" s="98"/>
    </row>
    <row r="2003" spans="1:7" ht="15" thickBot="1">
      <c r="A2003" s="97">
        <v>41894</v>
      </c>
      <c r="B2003" s="98">
        <v>1.1568000000000001</v>
      </c>
      <c r="C2003" s="98">
        <v>2.7917999999999998</v>
      </c>
      <c r="D2003" s="173">
        <f>IF(C2003&lt;MAX($C$3:C2003),C2003/MAX($C$3:C2003)-1,0)</f>
        <v>-0.19932316163817831</v>
      </c>
      <c r="E2003" s="105"/>
      <c r="F2003" s="105"/>
      <c r="G2003" s="98"/>
    </row>
    <row r="2004" spans="1:7" ht="15" thickBot="1">
      <c r="A2004" s="97">
        <v>41897</v>
      </c>
      <c r="B2004" s="98">
        <v>1.1559999999999999</v>
      </c>
      <c r="C2004" s="98">
        <v>2.7909999999999999</v>
      </c>
      <c r="D2004" s="173">
        <f>IF(C2004&lt;MAX($C$3:C2004),C2004/MAX($C$3:C2004)-1,0)</f>
        <v>-0.19955259837099926</v>
      </c>
      <c r="E2004" s="105"/>
      <c r="F2004" s="105"/>
      <c r="G2004" s="98"/>
    </row>
    <row r="2005" spans="1:7" ht="15" thickBot="1">
      <c r="A2005" s="97">
        <v>41898</v>
      </c>
      <c r="B2005" s="98">
        <v>1.1177999999999999</v>
      </c>
      <c r="C2005" s="98">
        <v>2.7528000000000001</v>
      </c>
      <c r="D2005" s="173">
        <f>IF(C2005&lt;MAX($C$3:C2005),C2005/MAX($C$3:C2005)-1,0)</f>
        <v>-0.21050820236319834</v>
      </c>
      <c r="E2005" s="105"/>
      <c r="F2005" s="105"/>
      <c r="G2005" s="98"/>
    </row>
    <row r="2006" spans="1:7" ht="15" thickBot="1">
      <c r="A2006" s="97">
        <v>41899</v>
      </c>
      <c r="B2006" s="98">
        <v>1.1188</v>
      </c>
      <c r="C2006" s="98">
        <v>2.7538</v>
      </c>
      <c r="D2006" s="173">
        <f>IF(C2006&lt;MAX($C$3:C2006),C2006/MAX($C$3:C2006)-1,0)</f>
        <v>-0.21022140644717224</v>
      </c>
      <c r="E2006" s="105"/>
      <c r="F2006" s="105"/>
      <c r="G2006" s="98"/>
    </row>
    <row r="2007" spans="1:7" ht="15" thickBot="1">
      <c r="A2007" s="97">
        <v>41900</v>
      </c>
      <c r="B2007" s="98">
        <v>1.1248</v>
      </c>
      <c r="C2007" s="98">
        <v>2.7597999999999998</v>
      </c>
      <c r="D2007" s="173">
        <f>IF(C2007&lt;MAX($C$3:C2007),C2007/MAX($C$3:C2007)-1,0)</f>
        <v>-0.20850063095101534</v>
      </c>
      <c r="E2007" s="105"/>
      <c r="F2007" s="105"/>
      <c r="G2007" s="98"/>
    </row>
    <row r="2008" spans="1:7" ht="15" thickBot="1">
      <c r="A2008" s="97">
        <v>41901</v>
      </c>
      <c r="B2008" s="98">
        <v>1.1327</v>
      </c>
      <c r="C2008" s="98">
        <v>2.7677</v>
      </c>
      <c r="D2008" s="173">
        <f>IF(C2008&lt;MAX($C$3:C2008),C2008/MAX($C$3:C2008)-1,0)</f>
        <v>-0.20623494321440861</v>
      </c>
      <c r="E2008" s="105"/>
      <c r="F2008" s="105"/>
      <c r="G2008" s="98"/>
    </row>
    <row r="2009" spans="1:7" ht="15" thickBot="1">
      <c r="A2009" s="97">
        <v>41904</v>
      </c>
      <c r="B2009" s="98">
        <v>1.1233</v>
      </c>
      <c r="C2009" s="98">
        <v>2.7583000000000002</v>
      </c>
      <c r="D2009" s="173">
        <f>IF(C2009&lt;MAX($C$3:C2009),C2009/MAX($C$3:C2009)-1,0)</f>
        <v>-0.20893082482505443</v>
      </c>
      <c r="E2009" s="105"/>
      <c r="F2009" s="105"/>
      <c r="G2009" s="98"/>
    </row>
    <row r="2010" spans="1:7" ht="15" thickBot="1">
      <c r="A2010" s="97">
        <v>41905</v>
      </c>
      <c r="B2010" s="98">
        <v>1.1423000000000001</v>
      </c>
      <c r="C2010" s="98">
        <v>2.7772999999999999</v>
      </c>
      <c r="D2010" s="173">
        <f>IF(C2010&lt;MAX($C$3:C2010),C2010/MAX($C$3:C2010)-1,0)</f>
        <v>-0.20348170242055763</v>
      </c>
      <c r="E2010" s="105"/>
      <c r="F2010" s="105"/>
      <c r="G2010" s="98"/>
    </row>
    <row r="2011" spans="1:7" ht="15" thickBot="1">
      <c r="A2011" s="97">
        <v>41906</v>
      </c>
      <c r="B2011" s="98">
        <v>1.1483000000000001</v>
      </c>
      <c r="C2011" s="98">
        <v>2.7833000000000001</v>
      </c>
      <c r="D2011" s="173">
        <f>IF(C2011&lt;MAX($C$3:C2011),C2011/MAX($C$3:C2011)-1,0)</f>
        <v>-0.20176092692440062</v>
      </c>
      <c r="E2011" s="105"/>
      <c r="F2011" s="105"/>
      <c r="G2011" s="98"/>
    </row>
    <row r="2012" spans="1:7" ht="15" thickBot="1">
      <c r="A2012" s="97">
        <v>41907</v>
      </c>
      <c r="B2012" s="98">
        <v>1.1465000000000001</v>
      </c>
      <c r="C2012" s="98">
        <v>2.7814999999999999</v>
      </c>
      <c r="D2012" s="173">
        <f>IF(C2012&lt;MAX($C$3:C2012),C2012/MAX($C$3:C2012)-1,0)</f>
        <v>-0.20227715957324777</v>
      </c>
      <c r="E2012" s="105"/>
      <c r="F2012" s="105"/>
      <c r="G2012" s="98"/>
    </row>
    <row r="2013" spans="1:7" ht="15" thickBot="1">
      <c r="A2013" s="97">
        <v>41908</v>
      </c>
      <c r="B2013" s="98">
        <v>1.1467000000000001</v>
      </c>
      <c r="C2013" s="98">
        <v>2.7816999999999998</v>
      </c>
      <c r="D2013" s="173">
        <f>IF(C2013&lt;MAX($C$3:C2013),C2013/MAX($C$3:C2013)-1,0)</f>
        <v>-0.2022198003900425</v>
      </c>
      <c r="E2013" s="105"/>
      <c r="F2013" s="105"/>
      <c r="G2013" s="98"/>
    </row>
    <row r="2014" spans="1:7" ht="15" thickBot="1">
      <c r="A2014" s="97">
        <v>41911</v>
      </c>
      <c r="B2014" s="98">
        <v>1.1544000000000001</v>
      </c>
      <c r="C2014" s="98">
        <v>2.7894000000000001</v>
      </c>
      <c r="D2014" s="173">
        <f>IF(C2014&lt;MAX($C$3:C2014),C2014/MAX($C$3:C2014)-1,0)</f>
        <v>-0.20001147183664103</v>
      </c>
      <c r="E2014" s="105"/>
      <c r="F2014" s="105"/>
      <c r="G2014" s="98"/>
    </row>
    <row r="2015" spans="1:7" ht="15" thickBot="1">
      <c r="A2015" s="97">
        <v>41912</v>
      </c>
      <c r="B2015" s="98">
        <v>1.1656</v>
      </c>
      <c r="C2015" s="98">
        <v>2.8006000000000002</v>
      </c>
      <c r="D2015" s="173">
        <f>IF(C2015&lt;MAX($C$3:C2015),C2015/MAX($C$3:C2015)-1,0)</f>
        <v>-0.19679935757714806</v>
      </c>
      <c r="E2015" s="105"/>
      <c r="F2015" s="105"/>
      <c r="G2015" s="98"/>
    </row>
    <row r="2016" spans="1:7" ht="15" thickBot="1">
      <c r="A2016" s="97">
        <v>41920</v>
      </c>
      <c r="B2016" s="98">
        <v>1.1794</v>
      </c>
      <c r="C2016" s="98">
        <v>2.8144</v>
      </c>
      <c r="D2016" s="173">
        <f>IF(C2016&lt;MAX($C$3:C2016),C2016/MAX($C$3:C2016)-1,0)</f>
        <v>-0.19284157393598722</v>
      </c>
      <c r="E2016" s="105"/>
      <c r="F2016" s="105"/>
      <c r="G2016" s="98"/>
    </row>
    <row r="2017" spans="1:7" ht="15" thickBot="1">
      <c r="A2017" s="97">
        <v>41921</v>
      </c>
      <c r="B2017" s="98">
        <v>1.1747000000000001</v>
      </c>
      <c r="C2017" s="98">
        <v>2.8096999999999999</v>
      </c>
      <c r="D2017" s="173">
        <f>IF(C2017&lt;MAX($C$3:C2017),C2017/MAX($C$3:C2017)-1,0)</f>
        <v>-0.19418951474131019</v>
      </c>
      <c r="E2017" s="105"/>
      <c r="F2017" s="105"/>
      <c r="G2017" s="98"/>
    </row>
    <row r="2018" spans="1:7" ht="15" thickBot="1">
      <c r="A2018" s="97">
        <v>41922</v>
      </c>
      <c r="B2018" s="98">
        <v>1.1669</v>
      </c>
      <c r="C2018" s="98">
        <v>2.8018999999999998</v>
      </c>
      <c r="D2018" s="173">
        <f>IF(C2018&lt;MAX($C$3:C2018),C2018/MAX($C$3:C2018)-1,0)</f>
        <v>-0.19642652288631413</v>
      </c>
      <c r="E2018" s="105"/>
      <c r="F2018" s="105"/>
      <c r="G2018" s="98"/>
    </row>
    <row r="2019" spans="1:7" ht="15" thickBot="1">
      <c r="A2019" s="97">
        <v>41925</v>
      </c>
      <c r="B2019" s="98">
        <v>1.1700999999999999</v>
      </c>
      <c r="C2019" s="98">
        <v>2.8050999999999999</v>
      </c>
      <c r="D2019" s="173">
        <f>IF(C2019&lt;MAX($C$3:C2019),C2019/MAX($C$3:C2019)-1,0)</f>
        <v>-0.19550877595503047</v>
      </c>
      <c r="E2019" s="105"/>
      <c r="F2019" s="105"/>
      <c r="G2019" s="98"/>
    </row>
    <row r="2020" spans="1:7" ht="15" thickBot="1">
      <c r="A2020" s="97">
        <v>41926</v>
      </c>
      <c r="B2020" s="98">
        <v>1.1669</v>
      </c>
      <c r="C2020" s="98">
        <v>2.8018999999999998</v>
      </c>
      <c r="D2020" s="173">
        <f>IF(C2020&lt;MAX($C$3:C2020),C2020/MAX($C$3:C2020)-1,0)</f>
        <v>-0.19642652288631413</v>
      </c>
      <c r="E2020" s="105"/>
      <c r="F2020" s="105"/>
      <c r="G2020" s="98"/>
    </row>
    <row r="2021" spans="1:7" ht="15" thickBot="1">
      <c r="A2021" s="97">
        <v>41927</v>
      </c>
      <c r="B2021" s="98">
        <v>1.1653</v>
      </c>
      <c r="C2021" s="98">
        <v>2.8003</v>
      </c>
      <c r="D2021" s="173">
        <f>IF(C2021&lt;MAX($C$3:C2021),C2021/MAX($C$3:C2021)-1,0)</f>
        <v>-0.19688539635195601</v>
      </c>
      <c r="E2021" s="105"/>
      <c r="F2021" s="105"/>
      <c r="G2021" s="102"/>
    </row>
    <row r="2022" spans="1:7" ht="15" thickBot="1">
      <c r="A2022" s="101">
        <v>41928</v>
      </c>
      <c r="B2022" s="98">
        <v>1.1574</v>
      </c>
      <c r="C2022" s="98">
        <v>2.7924000000000002</v>
      </c>
      <c r="D2022" s="173">
        <f>IF(C2022&lt;MAX($C$3:C2022),C2022/MAX($C$3:C2022)-1,0)</f>
        <v>-0.19915108408856252</v>
      </c>
      <c r="E2022" s="99"/>
      <c r="F2022" s="99"/>
      <c r="G2022" s="98"/>
    </row>
    <row r="2023" spans="1:7" ht="15" thickBot="1">
      <c r="A2023" s="97">
        <v>41929</v>
      </c>
      <c r="B2023" s="98">
        <v>1.1556999999999999</v>
      </c>
      <c r="C2023" s="98">
        <v>2.7907000000000002</v>
      </c>
      <c r="D2023" s="173">
        <f>IF(C2023&lt;MAX($C$3:C2023),C2023/MAX($C$3:C2023)-1,0)</f>
        <v>-0.19963863714580699</v>
      </c>
      <c r="E2023" s="105"/>
      <c r="F2023" s="105"/>
      <c r="G2023" s="98"/>
    </row>
    <row r="2024" spans="1:7" ht="15" thickBot="1">
      <c r="A2024" s="97">
        <v>41932</v>
      </c>
      <c r="B2024" s="98">
        <v>1.1708000000000001</v>
      </c>
      <c r="C2024" s="98">
        <v>2.8058000000000001</v>
      </c>
      <c r="D2024" s="173">
        <f>IF(C2024&lt;MAX($C$3:C2024),C2024/MAX($C$3:C2024)-1,0)</f>
        <v>-0.1953080188138121</v>
      </c>
      <c r="E2024" s="105"/>
      <c r="F2024" s="105"/>
      <c r="G2024" s="98"/>
    </row>
    <row r="2025" spans="1:7" ht="15" thickBot="1">
      <c r="A2025" s="97">
        <v>41933</v>
      </c>
      <c r="B2025" s="98">
        <v>1.1573</v>
      </c>
      <c r="C2025" s="98">
        <v>2.7923</v>
      </c>
      <c r="D2025" s="173">
        <f>IF(C2025&lt;MAX($C$3:C2025),C2025/MAX($C$3:C2025)-1,0)</f>
        <v>-0.19917976368016521</v>
      </c>
      <c r="E2025" s="105"/>
      <c r="F2025" s="105"/>
      <c r="G2025" s="98"/>
    </row>
    <row r="2026" spans="1:7" ht="15" thickBot="1">
      <c r="A2026" s="97">
        <v>41934</v>
      </c>
      <c r="B2026" s="98">
        <v>1.1446000000000001</v>
      </c>
      <c r="C2026" s="98">
        <v>2.7795999999999998</v>
      </c>
      <c r="D2026" s="173">
        <f>IF(C2026&lt;MAX($C$3:C2026),C2026/MAX($C$3:C2026)-1,0)</f>
        <v>-0.20282207181369749</v>
      </c>
      <c r="E2026" s="105"/>
      <c r="F2026" s="105"/>
      <c r="G2026" s="98"/>
    </row>
    <row r="2027" spans="1:7" ht="15" thickBot="1">
      <c r="A2027" s="97">
        <v>41935</v>
      </c>
      <c r="B2027" s="98">
        <v>1.1243000000000001</v>
      </c>
      <c r="C2027" s="98">
        <v>2.7593000000000001</v>
      </c>
      <c r="D2027" s="173">
        <f>IF(C2027&lt;MAX($C$3:C2027),C2027/MAX($C$3:C2027)-1,0)</f>
        <v>-0.20864402890902833</v>
      </c>
      <c r="E2027" s="105"/>
      <c r="F2027" s="105"/>
      <c r="G2027" s="98"/>
    </row>
    <row r="2028" spans="1:7" ht="15" thickBot="1">
      <c r="A2028" s="97">
        <v>41936</v>
      </c>
      <c r="B2028" s="98">
        <v>1.1252</v>
      </c>
      <c r="C2028" s="98">
        <v>2.7602000000000002</v>
      </c>
      <c r="D2028" s="173">
        <f>IF(C2028&lt;MAX($C$3:C2028),C2028/MAX($C$3:C2028)-1,0)</f>
        <v>-0.20838591258460482</v>
      </c>
      <c r="E2028" s="105"/>
      <c r="F2028" s="105"/>
      <c r="G2028" s="98"/>
    </row>
    <row r="2029" spans="1:7" ht="15" thickBot="1">
      <c r="A2029" s="97">
        <v>41939</v>
      </c>
      <c r="B2029" s="98">
        <v>1.1396999999999999</v>
      </c>
      <c r="C2029" s="98">
        <v>2.7747000000000002</v>
      </c>
      <c r="D2029" s="173">
        <f>IF(C2029&lt;MAX($C$3:C2029),C2029/MAX($C$3:C2029)-1,0)</f>
        <v>-0.2042273718022255</v>
      </c>
      <c r="E2029" s="105"/>
      <c r="F2029" s="105"/>
      <c r="G2029" s="98"/>
    </row>
    <row r="2030" spans="1:7" ht="15" thickBot="1">
      <c r="A2030" s="97">
        <v>41940</v>
      </c>
      <c r="B2030" s="98">
        <v>1.1642999999999999</v>
      </c>
      <c r="C2030" s="98">
        <v>2.7993000000000001</v>
      </c>
      <c r="D2030" s="173">
        <f>IF(C2030&lt;MAX($C$3:C2030),C2030/MAX($C$3:C2030)-1,0)</f>
        <v>-0.1971721922679821</v>
      </c>
      <c r="E2030" s="105"/>
      <c r="F2030" s="105"/>
      <c r="G2030" s="98"/>
    </row>
    <row r="2031" spans="1:7" ht="15" thickBot="1">
      <c r="A2031" s="97">
        <v>41941</v>
      </c>
      <c r="B2031" s="98">
        <v>1.1857</v>
      </c>
      <c r="C2031" s="98">
        <v>2.8207</v>
      </c>
      <c r="D2031" s="173">
        <f>IF(C2031&lt;MAX($C$3:C2031),C2031/MAX($C$3:C2031)-1,0)</f>
        <v>-0.19103475966502237</v>
      </c>
      <c r="E2031" s="105"/>
      <c r="F2031" s="105"/>
      <c r="G2031" s="98"/>
    </row>
    <row r="2032" spans="1:7" ht="15" thickBot="1">
      <c r="A2032" s="97">
        <v>41942</v>
      </c>
      <c r="B2032" s="98">
        <v>1.1839</v>
      </c>
      <c r="C2032" s="98">
        <v>2.8189000000000002</v>
      </c>
      <c r="D2032" s="173">
        <f>IF(C2032&lt;MAX($C$3:C2032),C2032/MAX($C$3:C2032)-1,0)</f>
        <v>-0.19155099231386941</v>
      </c>
      <c r="E2032" s="105"/>
      <c r="F2032" s="105"/>
      <c r="G2032" s="98"/>
    </row>
    <row r="2033" spans="1:7" ht="15" thickBot="1">
      <c r="A2033" s="97">
        <v>41943</v>
      </c>
      <c r="B2033" s="98">
        <v>1.1797</v>
      </c>
      <c r="C2033" s="98">
        <v>2.8147000000000002</v>
      </c>
      <c r="D2033" s="173">
        <f>IF(C2033&lt;MAX($C$3:C2033),C2033/MAX($C$3:C2033)-1,0)</f>
        <v>-0.19275553516117927</v>
      </c>
      <c r="E2033" s="105"/>
      <c r="F2033" s="105"/>
      <c r="G2033" s="98"/>
    </row>
    <row r="2034" spans="1:7" ht="15" thickBot="1">
      <c r="A2034" s="97">
        <v>41946</v>
      </c>
      <c r="B2034" s="98">
        <v>1.1868000000000001</v>
      </c>
      <c r="C2034" s="98">
        <v>2.8218000000000001</v>
      </c>
      <c r="D2034" s="173">
        <f>IF(C2034&lt;MAX($C$3:C2034),C2034/MAX($C$3:C2034)-1,0)</f>
        <v>-0.19071928415739359</v>
      </c>
      <c r="E2034" s="105"/>
      <c r="F2034" s="105"/>
      <c r="G2034" s="98"/>
    </row>
    <row r="2035" spans="1:7" ht="15" thickBot="1">
      <c r="A2035" s="97">
        <v>41947</v>
      </c>
      <c r="B2035" s="98">
        <v>1.1722999999999999</v>
      </c>
      <c r="C2035" s="98">
        <v>2.8073000000000001</v>
      </c>
      <c r="D2035" s="173">
        <f>IF(C2035&lt;MAX($C$3:C2035),C2035/MAX($C$3:C2035)-1,0)</f>
        <v>-0.1948778249397729</v>
      </c>
      <c r="E2035" s="105"/>
      <c r="F2035" s="105"/>
      <c r="G2035" s="98"/>
    </row>
    <row r="2036" spans="1:7" ht="15" thickBot="1">
      <c r="A2036" s="97">
        <v>41948</v>
      </c>
      <c r="B2036" s="98">
        <v>1.1759999999999999</v>
      </c>
      <c r="C2036" s="98">
        <v>2.8109999999999999</v>
      </c>
      <c r="D2036" s="173">
        <f>IF(C2036&lt;MAX($C$3:C2036),C2036/MAX($C$3:C2036)-1,0)</f>
        <v>-0.19381668005047614</v>
      </c>
      <c r="E2036" s="105"/>
      <c r="F2036" s="105"/>
      <c r="G2036" s="98"/>
    </row>
    <row r="2037" spans="1:7" ht="15" thickBot="1">
      <c r="A2037" s="97">
        <v>41949</v>
      </c>
      <c r="B2037" s="98">
        <v>1.1900999999999999</v>
      </c>
      <c r="C2037" s="98">
        <v>2.8250999999999999</v>
      </c>
      <c r="D2037" s="173">
        <f>IF(C2037&lt;MAX($C$3:C2037),C2037/MAX($C$3:C2037)-1,0)</f>
        <v>-0.18977285763450735</v>
      </c>
      <c r="E2037" s="105"/>
      <c r="F2037" s="105"/>
      <c r="G2037" s="98"/>
    </row>
    <row r="2038" spans="1:7" ht="15" thickBot="1">
      <c r="A2038" s="97">
        <v>41950</v>
      </c>
      <c r="B2038" s="98">
        <v>1.2025999999999999</v>
      </c>
      <c r="C2038" s="98">
        <v>2.8376000000000001</v>
      </c>
      <c r="D2038" s="173">
        <f>IF(C2038&lt;MAX($C$3:C2038),C2038/MAX($C$3:C2038)-1,0)</f>
        <v>-0.18618790868418034</v>
      </c>
      <c r="E2038" s="105"/>
      <c r="F2038" s="105"/>
      <c r="G2038" s="98"/>
    </row>
    <row r="2039" spans="1:7" ht="15" thickBot="1">
      <c r="A2039" s="97">
        <v>41953</v>
      </c>
      <c r="B2039" s="98">
        <v>1.2162999999999999</v>
      </c>
      <c r="C2039" s="98">
        <v>2.8513000000000002</v>
      </c>
      <c r="D2039" s="173">
        <f>IF(C2039&lt;MAX($C$3:C2039),C2039/MAX($C$3:C2039)-1,0)</f>
        <v>-0.18225880463462196</v>
      </c>
      <c r="E2039" s="105"/>
      <c r="F2039" s="105"/>
      <c r="G2039" s="98"/>
    </row>
    <row r="2040" spans="1:7" ht="15" thickBot="1">
      <c r="A2040" s="97">
        <v>41954</v>
      </c>
      <c r="B2040" s="98">
        <v>1.1870000000000001</v>
      </c>
      <c r="C2040" s="98">
        <v>2.8220000000000001</v>
      </c>
      <c r="D2040" s="173">
        <f>IF(C2040&lt;MAX($C$3:C2040),C2040/MAX($C$3:C2040)-1,0)</f>
        <v>-0.19066192497418832</v>
      </c>
      <c r="E2040" s="105"/>
      <c r="F2040" s="105"/>
      <c r="G2040" s="98"/>
    </row>
    <row r="2041" spans="1:7" ht="15" thickBot="1">
      <c r="A2041" s="97">
        <v>41955</v>
      </c>
      <c r="B2041" s="98">
        <v>1.2183999999999999</v>
      </c>
      <c r="C2041" s="98">
        <v>2.8534000000000002</v>
      </c>
      <c r="D2041" s="173">
        <f>IF(C2041&lt;MAX($C$3:C2041),C2041/MAX($C$3:C2041)-1,0)</f>
        <v>-0.18165653321096709</v>
      </c>
      <c r="E2041" s="105"/>
      <c r="F2041" s="105"/>
      <c r="G2041" s="102"/>
    </row>
    <row r="2042" spans="1:7" ht="15" thickBot="1">
      <c r="A2042" s="101">
        <v>41956</v>
      </c>
      <c r="B2042" s="98">
        <v>1.2088000000000001</v>
      </c>
      <c r="C2042" s="98">
        <v>2.8437999999999999</v>
      </c>
      <c r="D2042" s="173">
        <f>IF(C2042&lt;MAX($C$3:C2042),C2042/MAX($C$3:C2042)-1,0)</f>
        <v>-0.18440977400481828</v>
      </c>
      <c r="E2042" s="99"/>
      <c r="F2042" s="99"/>
      <c r="G2042" s="98"/>
    </row>
    <row r="2043" spans="1:7" ht="15" thickBot="1">
      <c r="A2043" s="97">
        <v>41957</v>
      </c>
      <c r="B2043" s="98">
        <v>1.2053</v>
      </c>
      <c r="C2043" s="98">
        <v>2.8403</v>
      </c>
      <c r="D2043" s="173">
        <f>IF(C2043&lt;MAX($C$3:C2043),C2043/MAX($C$3:C2043)-1,0)</f>
        <v>-0.18541355971090978</v>
      </c>
      <c r="E2043" s="105"/>
      <c r="F2043" s="105"/>
      <c r="G2043" s="98"/>
    </row>
    <row r="2044" spans="1:7" ht="15" thickBot="1">
      <c r="A2044" s="97">
        <v>41960</v>
      </c>
      <c r="B2044" s="98">
        <v>1.2234</v>
      </c>
      <c r="C2044" s="98">
        <v>2.8584000000000001</v>
      </c>
      <c r="D2044" s="173">
        <f>IF(C2044&lt;MAX($C$3:C2044),C2044/MAX($C$3:C2044)-1,0)</f>
        <v>-0.18022255363083628</v>
      </c>
      <c r="E2044" s="105"/>
      <c r="F2044" s="105"/>
      <c r="G2044" s="98"/>
    </row>
    <row r="2045" spans="1:7" ht="15" thickBot="1">
      <c r="A2045" s="97">
        <v>41961</v>
      </c>
      <c r="B2045" s="98">
        <v>1.2282</v>
      </c>
      <c r="C2045" s="98">
        <v>2.8632</v>
      </c>
      <c r="D2045" s="173">
        <f>IF(C2045&lt;MAX($C$3:C2045),C2045/MAX($C$3:C2045)-1,0)</f>
        <v>-0.17884593323391074</v>
      </c>
      <c r="E2045" s="105"/>
      <c r="F2045" s="105"/>
      <c r="G2045" s="98"/>
    </row>
    <row r="2046" spans="1:7" ht="15" thickBot="1">
      <c r="A2046" s="97">
        <v>41962</v>
      </c>
      <c r="B2046" s="98">
        <v>1.2444999999999999</v>
      </c>
      <c r="C2046" s="98">
        <v>2.8795000000000002</v>
      </c>
      <c r="D2046" s="173">
        <f>IF(C2046&lt;MAX($C$3:C2046),C2046/MAX($C$3:C2046)-1,0)</f>
        <v>-0.17417115980268438</v>
      </c>
      <c r="E2046" s="105"/>
      <c r="F2046" s="105"/>
      <c r="G2046" s="98"/>
    </row>
    <row r="2047" spans="1:7" ht="15" thickBot="1">
      <c r="A2047" s="97">
        <v>41963</v>
      </c>
      <c r="B2047" s="98">
        <v>1.2463</v>
      </c>
      <c r="C2047" s="98">
        <v>2.8813</v>
      </c>
      <c r="D2047" s="173">
        <f>IF(C2047&lt;MAX($C$3:C2047),C2047/MAX($C$3:C2047)-1,0)</f>
        <v>-0.17365492715383735</v>
      </c>
      <c r="E2047" s="105"/>
      <c r="F2047" s="105"/>
      <c r="G2047" s="98"/>
    </row>
    <row r="2048" spans="1:7" ht="15" thickBot="1">
      <c r="A2048" s="97">
        <v>41964</v>
      </c>
      <c r="B2048" s="98">
        <v>1.2565999999999999</v>
      </c>
      <c r="C2048" s="98">
        <v>2.8915999999999999</v>
      </c>
      <c r="D2048" s="173">
        <f>IF(C2048&lt;MAX($C$3:C2048),C2048/MAX($C$3:C2048)-1,0)</f>
        <v>-0.170700929218768</v>
      </c>
      <c r="E2048" s="105"/>
      <c r="F2048" s="105"/>
      <c r="G2048" s="98"/>
    </row>
    <row r="2049" spans="1:7" ht="15" thickBot="1">
      <c r="A2049" s="97">
        <v>41967</v>
      </c>
      <c r="B2049" s="98">
        <v>1.2724</v>
      </c>
      <c r="C2049" s="98">
        <v>2.9074</v>
      </c>
      <c r="D2049" s="173">
        <f>IF(C2049&lt;MAX($C$3:C2049),C2049/MAX($C$3:C2049)-1,0)</f>
        <v>-0.16616955374555464</v>
      </c>
      <c r="E2049" s="105"/>
      <c r="F2049" s="105"/>
      <c r="G2049" s="98"/>
    </row>
    <row r="2050" spans="1:7" ht="15" thickBot="1">
      <c r="A2050" s="97">
        <v>41968</v>
      </c>
      <c r="B2050" s="98">
        <v>1.2894000000000001</v>
      </c>
      <c r="C2050" s="98">
        <v>2.9243999999999999</v>
      </c>
      <c r="D2050" s="173">
        <f>IF(C2050&lt;MAX($C$3:C2050),C2050/MAX($C$3:C2050)-1,0)</f>
        <v>-0.16129402317311003</v>
      </c>
      <c r="E2050" s="105"/>
      <c r="F2050" s="105"/>
      <c r="G2050" s="98"/>
    </row>
    <row r="2051" spans="1:7" ht="15" thickBot="1">
      <c r="A2051" s="97">
        <v>41969</v>
      </c>
      <c r="B2051" s="98">
        <v>1.3032999999999999</v>
      </c>
      <c r="C2051" s="98">
        <v>2.9382999999999999</v>
      </c>
      <c r="D2051" s="173">
        <f>IF(C2051&lt;MAX($C$3:C2051),C2051/MAX($C$3:C2051)-1,0)</f>
        <v>-0.15730755994034651</v>
      </c>
      <c r="E2051" s="105"/>
      <c r="F2051" s="105"/>
      <c r="G2051" s="98"/>
    </row>
    <row r="2052" spans="1:7" ht="15" thickBot="1">
      <c r="A2052" s="97">
        <v>41970</v>
      </c>
      <c r="B2052" s="98">
        <v>1.3026</v>
      </c>
      <c r="C2052" s="98">
        <v>2.9376000000000002</v>
      </c>
      <c r="D2052" s="173">
        <f>IF(C2052&lt;MAX($C$3:C2052),C2052/MAX($C$3:C2052)-1,0)</f>
        <v>-0.15750831708156476</v>
      </c>
      <c r="E2052" s="105"/>
      <c r="F2052" s="105"/>
      <c r="G2052" s="98"/>
    </row>
    <row r="2053" spans="1:7" ht="15" thickBot="1">
      <c r="A2053" s="97">
        <v>41971</v>
      </c>
      <c r="B2053" s="98">
        <v>1.3154999999999999</v>
      </c>
      <c r="C2053" s="98">
        <v>2.9504999999999999</v>
      </c>
      <c r="D2053" s="173">
        <f>IF(C2053&lt;MAX($C$3:C2053),C2053/MAX($C$3:C2053)-1,0)</f>
        <v>-0.15380864976482744</v>
      </c>
      <c r="E2053" s="105"/>
      <c r="F2053" s="105"/>
      <c r="G2053" s="98"/>
    </row>
    <row r="2054" spans="1:7" ht="15" thickBot="1">
      <c r="A2054" s="97">
        <v>41974</v>
      </c>
      <c r="B2054" s="98">
        <v>1.3057000000000001</v>
      </c>
      <c r="C2054" s="98">
        <v>2.9407000000000001</v>
      </c>
      <c r="D2054" s="173">
        <f>IF(C2054&lt;MAX($C$3:C2054),C2054/MAX($C$3:C2054)-1,0)</f>
        <v>-0.15661924974188368</v>
      </c>
      <c r="E2054" s="105"/>
      <c r="F2054" s="105"/>
      <c r="G2054" s="98"/>
    </row>
    <row r="2055" spans="1:7" ht="15" thickBot="1">
      <c r="A2055" s="97">
        <v>41975</v>
      </c>
      <c r="B2055" s="98">
        <v>1.3233999999999999</v>
      </c>
      <c r="C2055" s="98">
        <v>2.9584000000000001</v>
      </c>
      <c r="D2055" s="173">
        <f>IF(C2055&lt;MAX($C$3:C2055),C2055/MAX($C$3:C2055)-1,0)</f>
        <v>-0.15154296202822071</v>
      </c>
      <c r="E2055" s="105"/>
      <c r="F2055" s="105"/>
      <c r="G2055" s="98"/>
    </row>
    <row r="2056" spans="1:7" ht="15" thickBot="1">
      <c r="A2056" s="97">
        <v>41976</v>
      </c>
      <c r="B2056" s="98">
        <v>1.3267</v>
      </c>
      <c r="C2056" s="98">
        <v>2.9617</v>
      </c>
      <c r="D2056" s="173">
        <f>IF(C2056&lt;MAX($C$3:C2056),C2056/MAX($C$3:C2056)-1,0)</f>
        <v>-0.15059653550533447</v>
      </c>
      <c r="E2056" s="105"/>
      <c r="F2056" s="105"/>
      <c r="G2056" s="98"/>
    </row>
    <row r="2057" spans="1:7" ht="15" thickBot="1">
      <c r="A2057" s="97">
        <v>41977</v>
      </c>
      <c r="B2057" s="98">
        <v>1.3839999999999999</v>
      </c>
      <c r="C2057" s="98">
        <v>3.0190000000000001</v>
      </c>
      <c r="D2057" s="173">
        <f>IF(C2057&lt;MAX($C$3:C2057),C2057/MAX($C$3:C2057)-1,0)</f>
        <v>-0.13416312951703568</v>
      </c>
      <c r="E2057" s="105"/>
      <c r="F2057" s="105"/>
      <c r="G2057" s="98"/>
    </row>
    <row r="2058" spans="1:7" ht="15" thickBot="1">
      <c r="A2058" s="97">
        <v>41978</v>
      </c>
      <c r="B2058" s="98">
        <v>1.38</v>
      </c>
      <c r="C2058" s="98">
        <v>3.0150000000000001</v>
      </c>
      <c r="D2058" s="173">
        <f>IF(C2058&lt;MAX($C$3:C2058),C2058/MAX($C$3:C2058)-1,0)</f>
        <v>-0.13531031318114028</v>
      </c>
      <c r="E2058" s="105"/>
      <c r="F2058" s="105"/>
      <c r="G2058" s="98"/>
    </row>
    <row r="2059" spans="1:7" ht="15" thickBot="1">
      <c r="A2059" s="97">
        <v>41981</v>
      </c>
      <c r="B2059" s="98">
        <v>1.3733</v>
      </c>
      <c r="C2059" s="98">
        <v>3.0083000000000002</v>
      </c>
      <c r="D2059" s="173">
        <f>IF(C2059&lt;MAX($C$3:C2059),C2059/MAX($C$3:C2059)-1,0)</f>
        <v>-0.13723184581851555</v>
      </c>
      <c r="E2059" s="105"/>
      <c r="F2059" s="105"/>
      <c r="G2059" s="98"/>
    </row>
    <row r="2060" spans="1:7" ht="15" thickBot="1">
      <c r="A2060" s="97">
        <v>41982</v>
      </c>
      <c r="B2060" s="98">
        <v>1.2912999999999999</v>
      </c>
      <c r="C2060" s="98">
        <v>2.9262999999999999</v>
      </c>
      <c r="D2060" s="173">
        <f>IF(C2060&lt;MAX($C$3:C2060),C2060/MAX($C$3:C2060)-1,0)</f>
        <v>-0.16074911093266042</v>
      </c>
      <c r="E2060" s="105"/>
      <c r="F2060" s="105"/>
      <c r="G2060" s="98"/>
    </row>
    <row r="2061" spans="1:7" ht="15" thickBot="1">
      <c r="A2061" s="97">
        <v>41983</v>
      </c>
      <c r="B2061" s="98">
        <v>1.3167</v>
      </c>
      <c r="C2061" s="98">
        <v>2.9517000000000002</v>
      </c>
      <c r="D2061" s="173">
        <f>IF(C2061&lt;MAX($C$3:C2061),C2061/MAX($C$3:C2061)-1,0)</f>
        <v>-0.15346449466559597</v>
      </c>
      <c r="E2061" s="105"/>
      <c r="F2061" s="105"/>
      <c r="G2061" s="102"/>
    </row>
    <row r="2062" spans="1:7" ht="15" thickBot="1">
      <c r="A2062" s="101">
        <v>41984</v>
      </c>
      <c r="B2062" s="98">
        <v>1.3109</v>
      </c>
      <c r="C2062" s="98">
        <v>2.9459</v>
      </c>
      <c r="D2062" s="173">
        <f>IF(C2062&lt;MAX($C$3:C2062),C2062/MAX($C$3:C2062)-1,0)</f>
        <v>-0.15512791097854772</v>
      </c>
      <c r="E2062" s="99"/>
      <c r="F2062" s="99"/>
      <c r="G2062" s="98"/>
    </row>
    <row r="2063" spans="1:7" ht="15" thickBot="1">
      <c r="A2063" s="97">
        <v>41985</v>
      </c>
      <c r="B2063" s="98">
        <v>1.3349</v>
      </c>
      <c r="C2063" s="98">
        <v>2.9699</v>
      </c>
      <c r="D2063" s="173">
        <f>IF(C2063&lt;MAX($C$3:C2063),C2063/MAX($C$3:C2063)-1,0)</f>
        <v>-0.14824480899392001</v>
      </c>
      <c r="E2063" s="105"/>
      <c r="F2063" s="105"/>
      <c r="G2063" s="98"/>
    </row>
    <row r="2064" spans="1:7" ht="15" thickBot="1">
      <c r="A2064" s="97">
        <v>41988</v>
      </c>
      <c r="B2064" s="98">
        <v>1.3819999999999999</v>
      </c>
      <c r="C2064" s="98">
        <v>3.0169999999999999</v>
      </c>
      <c r="D2064" s="173">
        <f>IF(C2064&lt;MAX($C$3:C2064),C2064/MAX($C$3:C2064)-1,0)</f>
        <v>-0.1347367213490881</v>
      </c>
      <c r="E2064" s="105"/>
      <c r="F2064" s="105"/>
      <c r="G2064" s="98"/>
    </row>
    <row r="2065" spans="1:7" ht="15" thickBot="1">
      <c r="A2065" s="97">
        <v>41989</v>
      </c>
      <c r="B2065" s="98">
        <v>1.3984000000000001</v>
      </c>
      <c r="C2065" s="98">
        <v>3.0333999999999999</v>
      </c>
      <c r="D2065" s="173">
        <f>IF(C2065&lt;MAX($C$3:C2065),C2065/MAX($C$3:C2065)-1,0)</f>
        <v>-0.13003326832625905</v>
      </c>
      <c r="E2065" s="105"/>
      <c r="F2065" s="105"/>
      <c r="G2065" s="98"/>
    </row>
    <row r="2066" spans="1:7" ht="15" thickBot="1">
      <c r="A2066" s="97">
        <v>41990</v>
      </c>
      <c r="B2066" s="98">
        <v>1.395</v>
      </c>
      <c r="C2066" s="98">
        <v>3.03</v>
      </c>
      <c r="D2066" s="173">
        <f>IF(C2066&lt;MAX($C$3:C2066),C2066/MAX($C$3:C2066)-1,0)</f>
        <v>-0.13100837444074809</v>
      </c>
      <c r="E2066" s="105"/>
      <c r="F2066" s="105"/>
      <c r="G2066" s="98"/>
    </row>
    <row r="2067" spans="1:7" ht="15" thickBot="1">
      <c r="A2067" s="97">
        <v>41991</v>
      </c>
      <c r="B2067" s="98">
        <v>1.3717999999999999</v>
      </c>
      <c r="C2067" s="98">
        <v>3.0068000000000001</v>
      </c>
      <c r="D2067" s="173">
        <f>IF(C2067&lt;MAX($C$3:C2067),C2067/MAX($C$3:C2067)-1,0)</f>
        <v>-0.13766203969255475</v>
      </c>
      <c r="E2067" s="105"/>
      <c r="F2067" s="105"/>
      <c r="G2067" s="98"/>
    </row>
    <row r="2068" spans="1:7" ht="15" thickBot="1">
      <c r="A2068" s="97">
        <v>41992</v>
      </c>
      <c r="B2068" s="98">
        <v>1.3347</v>
      </c>
      <c r="C2068" s="98">
        <v>2.9697</v>
      </c>
      <c r="D2068" s="173">
        <f>IF(C2068&lt;MAX($C$3:C2068),C2068/MAX($C$3:C2068)-1,0)</f>
        <v>-0.14830216817712516</v>
      </c>
      <c r="E2068" s="105"/>
      <c r="F2068" s="105"/>
      <c r="G2068" s="98"/>
    </row>
    <row r="2069" spans="1:7" ht="15" thickBot="1">
      <c r="A2069" s="97">
        <v>41995</v>
      </c>
      <c r="B2069" s="98">
        <v>1.2694000000000001</v>
      </c>
      <c r="C2069" s="98">
        <v>2.9043999999999999</v>
      </c>
      <c r="D2069" s="173">
        <f>IF(C2069&lt;MAX($C$3:C2069),C2069/MAX($C$3:C2069)-1,0)</f>
        <v>-0.16702994149363315</v>
      </c>
      <c r="E2069" s="105"/>
      <c r="F2069" s="105"/>
      <c r="G2069" s="98"/>
    </row>
    <row r="2070" spans="1:7" ht="15" thickBot="1">
      <c r="A2070" s="97">
        <v>41996</v>
      </c>
      <c r="B2070" s="98">
        <v>1.2383999999999999</v>
      </c>
      <c r="C2070" s="98">
        <v>2.8734000000000002</v>
      </c>
      <c r="D2070" s="173">
        <f>IF(C2070&lt;MAX($C$3:C2070),C2070/MAX($C$3:C2070)-1,0)</f>
        <v>-0.17592061489044397</v>
      </c>
      <c r="E2070" s="105"/>
      <c r="F2070" s="105"/>
      <c r="G2070" s="98"/>
    </row>
    <row r="2071" spans="1:7" ht="15" thickBot="1">
      <c r="A2071" s="97">
        <v>41997</v>
      </c>
      <c r="B2071" s="98">
        <v>1.2398</v>
      </c>
      <c r="C2071" s="98">
        <v>2.8748</v>
      </c>
      <c r="D2071" s="173">
        <f>IF(C2071&lt;MAX($C$3:C2071),C2071/MAX($C$3:C2071)-1,0)</f>
        <v>-0.17551910060800735</v>
      </c>
      <c r="E2071" s="105"/>
      <c r="F2071" s="105"/>
      <c r="G2071" s="98"/>
    </row>
    <row r="2072" spans="1:7" ht="15" thickBot="1">
      <c r="A2072" s="97">
        <v>41998</v>
      </c>
      <c r="B2072" s="98">
        <v>1.2663</v>
      </c>
      <c r="C2072" s="98">
        <v>2.9013</v>
      </c>
      <c r="D2072" s="173">
        <f>IF(C2072&lt;MAX($C$3:C2072),C2072/MAX($C$3:C2072)-1,0)</f>
        <v>-0.16791900883331423</v>
      </c>
      <c r="E2072" s="105"/>
      <c r="F2072" s="105"/>
      <c r="G2072" s="98"/>
    </row>
    <row r="2073" spans="1:7" ht="15" thickBot="1">
      <c r="A2073" s="97">
        <v>41999</v>
      </c>
      <c r="B2073" s="98">
        <v>1.2862</v>
      </c>
      <c r="C2073" s="98">
        <v>2.9211999999999998</v>
      </c>
      <c r="D2073" s="173">
        <f>IF(C2073&lt;MAX($C$3:C2073),C2073/MAX($C$3:C2073)-1,0)</f>
        <v>-0.1622117701043938</v>
      </c>
      <c r="E2073" s="105"/>
      <c r="F2073" s="105"/>
      <c r="G2073" s="98"/>
    </row>
    <row r="2074" spans="1:7" ht="15" thickBot="1">
      <c r="A2074" s="97">
        <v>42002</v>
      </c>
      <c r="B2074" s="98">
        <v>1.2690999999999999</v>
      </c>
      <c r="C2074" s="98">
        <v>2.9041000000000001</v>
      </c>
      <c r="D2074" s="173">
        <f>IF(C2074&lt;MAX($C$3:C2074),C2074/MAX($C$3:C2074)-1,0)</f>
        <v>-0.16711598026844099</v>
      </c>
      <c r="E2074" s="105"/>
      <c r="F2074" s="105"/>
      <c r="G2074" s="98"/>
    </row>
    <row r="2075" spans="1:7" ht="15" thickBot="1">
      <c r="A2075" s="97">
        <v>42003</v>
      </c>
      <c r="B2075" s="98">
        <v>1.2635000000000001</v>
      </c>
      <c r="C2075" s="98">
        <v>2.8984999999999999</v>
      </c>
      <c r="D2075" s="173">
        <f>IF(C2075&lt;MAX($C$3:C2075),C2075/MAX($C$3:C2075)-1,0)</f>
        <v>-0.16872203739818747</v>
      </c>
      <c r="E2075" s="105"/>
      <c r="F2075" s="105"/>
      <c r="G2075" s="98"/>
    </row>
    <row r="2076" spans="1:7" ht="15" thickBot="1">
      <c r="A2076" s="97">
        <v>42004</v>
      </c>
      <c r="B2076" s="98">
        <v>1.2911999999999999</v>
      </c>
      <c r="C2076" s="98">
        <v>2.9262000000000001</v>
      </c>
      <c r="D2076" s="173">
        <f>IF(C2076&lt;MAX($C$3:C2076),C2076/MAX($C$3:C2076)-1,0)</f>
        <v>-0.16077779052426289</v>
      </c>
      <c r="E2076" s="105"/>
      <c r="F2076" s="105"/>
      <c r="G2076" s="98"/>
    </row>
    <row r="2077" spans="1:7" ht="15" thickBot="1">
      <c r="A2077" s="97">
        <v>42009</v>
      </c>
      <c r="B2077" s="98">
        <v>1.3091999999999999</v>
      </c>
      <c r="C2077" s="98">
        <v>2.9441999999999999</v>
      </c>
      <c r="D2077" s="173">
        <f>IF(C2077&lt;MAX($C$3:C2077),C2077/MAX($C$3:C2077)-1,0)</f>
        <v>-0.15561546403579218</v>
      </c>
      <c r="E2077" s="105"/>
      <c r="F2077" s="105"/>
      <c r="G2077" s="98"/>
    </row>
    <row r="2078" spans="1:7" ht="15" thickBot="1">
      <c r="A2078" s="97">
        <v>42010</v>
      </c>
      <c r="B2078" s="98">
        <v>1.3165</v>
      </c>
      <c r="C2078" s="98">
        <v>2.9514999999999998</v>
      </c>
      <c r="D2078" s="173">
        <f>IF(C2078&lt;MAX($C$3:C2078),C2078/MAX($C$3:C2078)-1,0)</f>
        <v>-0.15352185384880124</v>
      </c>
      <c r="E2078" s="105"/>
      <c r="F2078" s="105"/>
      <c r="G2078" s="98"/>
    </row>
    <row r="2079" spans="1:7" ht="15" thickBot="1">
      <c r="A2079" s="97">
        <v>42011</v>
      </c>
      <c r="B2079" s="98">
        <v>1.3121</v>
      </c>
      <c r="C2079" s="98">
        <v>2.9470999999999998</v>
      </c>
      <c r="D2079" s="173">
        <f>IF(C2079&lt;MAX($C$3:C2079),C2079/MAX($C$3:C2079)-1,0)</f>
        <v>-0.15478375587931636</v>
      </c>
      <c r="E2079" s="105"/>
      <c r="F2079" s="105"/>
      <c r="G2079" s="98"/>
    </row>
    <row r="2080" spans="1:7" ht="15" thickBot="1">
      <c r="A2080" s="97">
        <v>42012</v>
      </c>
      <c r="B2080" s="98">
        <v>1.3068</v>
      </c>
      <c r="C2080" s="98">
        <v>2.9418000000000002</v>
      </c>
      <c r="D2080" s="173">
        <f>IF(C2080&lt;MAX($C$3:C2080),C2080/MAX($C$3:C2080)-1,0)</f>
        <v>-0.1563037742342549</v>
      </c>
      <c r="E2080" s="105"/>
      <c r="F2080" s="105"/>
      <c r="G2080" s="98"/>
    </row>
    <row r="2081" spans="1:7" ht="15" thickBot="1">
      <c r="A2081" s="97">
        <v>42013</v>
      </c>
      <c r="B2081" s="98">
        <v>1.3140000000000001</v>
      </c>
      <c r="C2081" s="98">
        <v>2.9489999999999998</v>
      </c>
      <c r="D2081" s="173">
        <f>IF(C2081&lt;MAX($C$3:C2081),C2081/MAX($C$3:C2081)-1,0)</f>
        <v>-0.15423884363886664</v>
      </c>
      <c r="E2081" s="105"/>
      <c r="F2081" s="105"/>
      <c r="G2081" s="102"/>
    </row>
    <row r="2082" spans="1:7" ht="15" thickBot="1">
      <c r="A2082" s="101">
        <v>42016</v>
      </c>
      <c r="B2082" s="98">
        <v>1.3349</v>
      </c>
      <c r="C2082" s="98">
        <v>2.9699</v>
      </c>
      <c r="D2082" s="173">
        <f>IF(C2082&lt;MAX($C$3:C2082),C2082/MAX($C$3:C2082)-1,0)</f>
        <v>-0.14824480899392001</v>
      </c>
      <c r="E2082" s="99"/>
      <c r="F2082" s="99"/>
      <c r="G2082" s="98"/>
    </row>
    <row r="2083" spans="1:7" ht="15" thickBot="1">
      <c r="A2083" s="97">
        <v>42017</v>
      </c>
      <c r="B2083" s="98">
        <v>1.3431</v>
      </c>
      <c r="C2083" s="98">
        <v>2.9781</v>
      </c>
      <c r="D2083" s="173">
        <f>IF(C2083&lt;MAX($C$3:C2083),C2083/MAX($C$3:C2083)-1,0)</f>
        <v>-0.14589308248250554</v>
      </c>
      <c r="E2083" s="105"/>
      <c r="F2083" s="105"/>
      <c r="G2083" s="98"/>
    </row>
    <row r="2084" spans="1:7" ht="15" thickBot="1">
      <c r="A2084" s="97">
        <v>42018</v>
      </c>
      <c r="B2084" s="98">
        <v>1.3472</v>
      </c>
      <c r="C2084" s="98">
        <v>2.9822000000000002</v>
      </c>
      <c r="D2084" s="173">
        <f>IF(C2084&lt;MAX($C$3:C2084),C2084/MAX($C$3:C2084)-1,0)</f>
        <v>-0.14471721922679814</v>
      </c>
      <c r="E2084" s="105"/>
      <c r="F2084" s="105"/>
      <c r="G2084" s="98"/>
    </row>
    <row r="2085" spans="1:7" ht="15" thickBot="1">
      <c r="A2085" s="97">
        <v>42019</v>
      </c>
      <c r="B2085" s="98">
        <v>1.3720000000000001</v>
      </c>
      <c r="C2085" s="98">
        <v>3.0070000000000001</v>
      </c>
      <c r="D2085" s="173">
        <f>IF(C2085&lt;MAX($C$3:C2085),C2085/MAX($C$3:C2085)-1,0)</f>
        <v>-0.1376046805093496</v>
      </c>
      <c r="E2085" s="105"/>
      <c r="F2085" s="105"/>
      <c r="G2085" s="98"/>
    </row>
    <row r="2086" spans="1:7" ht="15" thickBot="1">
      <c r="A2086" s="97">
        <v>42020</v>
      </c>
      <c r="B2086" s="98">
        <v>1.4105000000000001</v>
      </c>
      <c r="C2086" s="98">
        <v>3.0455000000000001</v>
      </c>
      <c r="D2086" s="173">
        <f>IF(C2086&lt;MAX($C$3:C2086),C2086/MAX($C$3:C2086)-1,0)</f>
        <v>-0.12656303774234257</v>
      </c>
      <c r="E2086" s="105"/>
      <c r="F2086" s="105"/>
      <c r="G2086" s="98"/>
    </row>
    <row r="2087" spans="1:7" ht="15" thickBot="1">
      <c r="A2087" s="97">
        <v>42023</v>
      </c>
      <c r="B2087" s="98">
        <v>1.3511</v>
      </c>
      <c r="C2087" s="98">
        <v>2.9861</v>
      </c>
      <c r="D2087" s="173">
        <f>IF(C2087&lt;MAX($C$3:C2087),C2087/MAX($C$3:C2087)-1,0)</f>
        <v>-0.14359871515429623</v>
      </c>
      <c r="E2087" s="105"/>
      <c r="F2087" s="105"/>
      <c r="G2087" s="98"/>
    </row>
    <row r="2088" spans="1:7" ht="15" thickBot="1">
      <c r="A2088" s="97">
        <v>42024</v>
      </c>
      <c r="B2088" s="98">
        <v>1.2589999999999999</v>
      </c>
      <c r="C2088" s="98">
        <v>3.04</v>
      </c>
      <c r="D2088" s="173">
        <f>IF(C2088&lt;MAX($C$3:C2088),C2088/MAX($C$3:C2088)-1,0)</f>
        <v>-0.12814041528048647</v>
      </c>
      <c r="E2088" s="105"/>
      <c r="F2088" s="105"/>
      <c r="G2088" s="98"/>
    </row>
    <row r="2089" spans="1:7" ht="15" thickBot="1">
      <c r="A2089" s="97">
        <v>42025</v>
      </c>
      <c r="B2089" s="98">
        <v>1.2892999999999999</v>
      </c>
      <c r="C2089" s="98">
        <v>3.0703</v>
      </c>
      <c r="D2089" s="173">
        <f>IF(C2089&lt;MAX($C$3:C2089),C2089/MAX($C$3:C2089)-1,0)</f>
        <v>-0.11945049902489391</v>
      </c>
      <c r="E2089" s="105"/>
      <c r="F2089" s="105"/>
      <c r="G2089" s="98"/>
    </row>
    <row r="2090" spans="1:7" ht="15" thickBot="1">
      <c r="A2090" s="97">
        <v>42026</v>
      </c>
      <c r="B2090" s="98">
        <v>1.3038000000000001</v>
      </c>
      <c r="C2090" s="98">
        <v>3.0848</v>
      </c>
      <c r="D2090" s="173">
        <f>IF(C2090&lt;MAX($C$3:C2090),C2090/MAX($C$3:C2090)-1,0)</f>
        <v>-0.1152919582425147</v>
      </c>
      <c r="E2090" s="105"/>
      <c r="F2090" s="105"/>
      <c r="G2090" s="98"/>
    </row>
    <row r="2091" spans="1:7" ht="15" thickBot="1">
      <c r="A2091" s="97">
        <v>42027</v>
      </c>
      <c r="B2091" s="98">
        <v>1.2845</v>
      </c>
      <c r="C2091" s="98">
        <v>3.0655000000000001</v>
      </c>
      <c r="D2091" s="173">
        <f>IF(C2091&lt;MAX($C$3:C2091),C2091/MAX($C$3:C2091)-1,0)</f>
        <v>-0.12082711942181945</v>
      </c>
      <c r="E2091" s="105"/>
      <c r="F2091" s="105"/>
      <c r="G2091" s="98"/>
    </row>
    <row r="2092" spans="1:7" ht="15" thickBot="1">
      <c r="A2092" s="97">
        <v>42030</v>
      </c>
      <c r="B2092" s="98">
        <v>1.3277000000000001</v>
      </c>
      <c r="C2092" s="98">
        <v>3.1086999999999998</v>
      </c>
      <c r="D2092" s="173">
        <f>IF(C2092&lt;MAX($C$3:C2092),C2092/MAX($C$3:C2092)-1,0)</f>
        <v>-0.10843753584948956</v>
      </c>
      <c r="E2092" s="105"/>
      <c r="F2092" s="105"/>
      <c r="G2092" s="98"/>
    </row>
    <row r="2093" spans="1:7" ht="15" thickBot="1">
      <c r="A2093" s="97">
        <v>42031</v>
      </c>
      <c r="B2093" s="98">
        <v>1.3401000000000001</v>
      </c>
      <c r="C2093" s="98">
        <v>3.1211000000000002</v>
      </c>
      <c r="D2093" s="173">
        <f>IF(C2093&lt;MAX($C$3:C2093),C2093/MAX($C$3:C2093)-1,0)</f>
        <v>-0.10488126649076512</v>
      </c>
      <c r="E2093" s="105"/>
      <c r="F2093" s="105"/>
      <c r="G2093" s="98"/>
    </row>
    <row r="2094" spans="1:7" ht="15" thickBot="1">
      <c r="A2094" s="97">
        <v>42032</v>
      </c>
      <c r="B2094" s="98">
        <v>1.3222</v>
      </c>
      <c r="C2094" s="98">
        <v>3.1032000000000002</v>
      </c>
      <c r="D2094" s="173">
        <f>IF(C2094&lt;MAX($C$3:C2094),C2094/MAX($C$3:C2094)-1,0)</f>
        <v>-0.11001491338763336</v>
      </c>
      <c r="E2094" s="105"/>
      <c r="F2094" s="105"/>
      <c r="G2094" s="98"/>
    </row>
    <row r="2095" spans="1:7" ht="15" thickBot="1">
      <c r="A2095" s="97">
        <v>42033</v>
      </c>
      <c r="B2095" s="98">
        <v>1.3095000000000001</v>
      </c>
      <c r="C2095" s="98">
        <v>3.0905</v>
      </c>
      <c r="D2095" s="173">
        <f>IF(C2095&lt;MAX($C$3:C2095),C2095/MAX($C$3:C2095)-1,0)</f>
        <v>-0.11365722152116553</v>
      </c>
      <c r="E2095" s="105"/>
      <c r="F2095" s="105"/>
      <c r="G2095" s="98"/>
    </row>
    <row r="2096" spans="1:7" ht="15" thickBot="1">
      <c r="A2096" s="97">
        <v>42034</v>
      </c>
      <c r="B2096" s="98">
        <v>1.3016000000000001</v>
      </c>
      <c r="C2096" s="98">
        <v>3.0825999999999998</v>
      </c>
      <c r="D2096" s="173">
        <f>IF(C2096&lt;MAX($C$3:C2096),C2096/MAX($C$3:C2096)-1,0)</f>
        <v>-0.11592290925777227</v>
      </c>
      <c r="E2096" s="105"/>
      <c r="F2096" s="105"/>
      <c r="G2096" s="98"/>
    </row>
    <row r="2097" spans="1:7" ht="15" thickBot="1">
      <c r="A2097" s="97">
        <v>42037</v>
      </c>
      <c r="B2097" s="98">
        <v>1.3190999999999999</v>
      </c>
      <c r="C2097" s="98">
        <v>3.1000999999999999</v>
      </c>
      <c r="D2097" s="173">
        <f>IF(C2097&lt;MAX($C$3:C2097),C2097/MAX($C$3:C2097)-1,0)</f>
        <v>-0.11090398072731456</v>
      </c>
      <c r="E2097" s="105"/>
      <c r="F2097" s="105"/>
      <c r="G2097" s="98"/>
    </row>
    <row r="2098" spans="1:7" ht="15" thickBot="1">
      <c r="A2098" s="97">
        <v>42038</v>
      </c>
      <c r="B2098" s="98">
        <v>1.3601000000000001</v>
      </c>
      <c r="C2098" s="98">
        <v>3.1410999999999998</v>
      </c>
      <c r="D2098" s="173">
        <f>IF(C2098&lt;MAX($C$3:C2098),C2098/MAX($C$3:C2098)-1,0)</f>
        <v>-9.914534817024212E-2</v>
      </c>
      <c r="E2098" s="105"/>
      <c r="F2098" s="105"/>
      <c r="G2098" s="98"/>
    </row>
    <row r="2099" spans="1:7" ht="15" thickBot="1">
      <c r="A2099" s="97">
        <v>42039</v>
      </c>
      <c r="B2099" s="98">
        <v>1.3656999999999999</v>
      </c>
      <c r="C2099" s="98">
        <v>3.1467000000000001</v>
      </c>
      <c r="D2099" s="173">
        <f>IF(C2099&lt;MAX($C$3:C2099),C2099/MAX($C$3:C2099)-1,0)</f>
        <v>-9.7539291040495635E-2</v>
      </c>
      <c r="E2099" s="105"/>
      <c r="F2099" s="105"/>
      <c r="G2099" s="98"/>
    </row>
    <row r="2100" spans="1:7" ht="15" thickBot="1">
      <c r="A2100" s="97">
        <v>42040</v>
      </c>
      <c r="B2100" s="98">
        <v>1.3909</v>
      </c>
      <c r="C2100" s="98">
        <v>3.1718999999999999</v>
      </c>
      <c r="D2100" s="173">
        <f>IF(C2100&lt;MAX($C$3:C2100),C2100/MAX($C$3:C2100)-1,0)</f>
        <v>-9.0312033956636451E-2</v>
      </c>
      <c r="E2100" s="105"/>
      <c r="F2100" s="105"/>
      <c r="G2100" s="98"/>
    </row>
    <row r="2101" spans="1:7" ht="15" thickBot="1">
      <c r="A2101" s="97">
        <v>42041</v>
      </c>
      <c r="B2101" s="98">
        <v>1.347</v>
      </c>
      <c r="C2101" s="98">
        <v>3.1280000000000001</v>
      </c>
      <c r="D2101" s="173">
        <f>IF(C2101&lt;MAX($C$3:C2101),C2101/MAX($C$3:C2101)-1,0)</f>
        <v>-0.1029023746701847</v>
      </c>
      <c r="E2101" s="105"/>
      <c r="F2101" s="105"/>
      <c r="G2101" s="102"/>
    </row>
    <row r="2102" spans="1:7" ht="15" thickBot="1">
      <c r="A2102" s="101">
        <v>42044</v>
      </c>
      <c r="B2102" s="98">
        <v>1.335</v>
      </c>
      <c r="C2102" s="98">
        <v>3.1160000000000001</v>
      </c>
      <c r="D2102" s="173">
        <f>IF(C2102&lt;MAX($C$3:C2102),C2102/MAX($C$3:C2102)-1,0)</f>
        <v>-0.10634392566249862</v>
      </c>
      <c r="E2102" s="99"/>
      <c r="F2102" s="99"/>
      <c r="G2102" s="98"/>
    </row>
    <row r="2103" spans="1:7" ht="15" thickBot="1">
      <c r="A2103" s="97">
        <v>42045</v>
      </c>
      <c r="B2103" s="98">
        <v>1.377</v>
      </c>
      <c r="C2103" s="98">
        <v>3.1579999999999999</v>
      </c>
      <c r="D2103" s="173">
        <f>IF(C2103&lt;MAX($C$3:C2103),C2103/MAX($C$3:C2103)-1,0)</f>
        <v>-9.4298497189400088E-2</v>
      </c>
      <c r="E2103" s="105"/>
      <c r="F2103" s="105"/>
      <c r="G2103" s="98"/>
    </row>
    <row r="2104" spans="1:7" ht="15" thickBot="1">
      <c r="A2104" s="97">
        <v>42046</v>
      </c>
      <c r="B2104" s="98">
        <v>1.4088000000000001</v>
      </c>
      <c r="C2104" s="98">
        <v>3.1898</v>
      </c>
      <c r="D2104" s="173">
        <f>IF(C2104&lt;MAX($C$3:C2104),C2104/MAX($C$3:C2104)-1,0)</f>
        <v>-8.5178387059768323E-2</v>
      </c>
      <c r="E2104" s="105"/>
      <c r="F2104" s="105"/>
      <c r="G2104" s="98"/>
    </row>
    <row r="2105" spans="1:7" ht="15" thickBot="1">
      <c r="A2105" s="97">
        <v>42047</v>
      </c>
      <c r="B2105" s="98">
        <v>1.4100999999999999</v>
      </c>
      <c r="C2105" s="98">
        <v>3.1911</v>
      </c>
      <c r="D2105" s="173">
        <f>IF(C2105&lt;MAX($C$3:C2105),C2105/MAX($C$3:C2105)-1,0)</f>
        <v>-8.4805552368934278E-2</v>
      </c>
      <c r="E2105" s="105"/>
      <c r="F2105" s="105"/>
      <c r="G2105" s="98"/>
    </row>
    <row r="2106" spans="1:7" ht="15" thickBot="1">
      <c r="A2106" s="97">
        <v>42048</v>
      </c>
      <c r="B2106" s="98">
        <v>1.4396</v>
      </c>
      <c r="C2106" s="98">
        <v>3.2206000000000001</v>
      </c>
      <c r="D2106" s="173">
        <f>IF(C2106&lt;MAX($C$3:C2106),C2106/MAX($C$3:C2106)-1,0)</f>
        <v>-7.6345072846162654E-2</v>
      </c>
      <c r="E2106" s="105"/>
      <c r="F2106" s="105"/>
      <c r="G2106" s="98"/>
    </row>
    <row r="2107" spans="1:7" ht="15" thickBot="1">
      <c r="A2107" s="97">
        <v>42051</v>
      </c>
      <c r="B2107" s="98">
        <v>1.4938</v>
      </c>
      <c r="C2107" s="98">
        <v>3.2747999999999999</v>
      </c>
      <c r="D2107" s="173">
        <f>IF(C2107&lt;MAX($C$3:C2107),C2107/MAX($C$3:C2107)-1,0)</f>
        <v>-6.0800734197545059E-2</v>
      </c>
      <c r="E2107" s="105"/>
      <c r="F2107" s="105"/>
      <c r="G2107" s="98"/>
    </row>
    <row r="2108" spans="1:7" ht="15" thickBot="1">
      <c r="A2108" s="97">
        <v>42052</v>
      </c>
      <c r="B2108" s="98">
        <v>1.5243</v>
      </c>
      <c r="C2108" s="98">
        <v>3.3052999999999999</v>
      </c>
      <c r="D2108" s="173">
        <f>IF(C2108&lt;MAX($C$3:C2108),C2108/MAX($C$3:C2108)-1,0)</f>
        <v>-5.205345875874734E-2</v>
      </c>
      <c r="E2108" s="105"/>
      <c r="F2108" s="105"/>
      <c r="G2108" s="98"/>
    </row>
    <row r="2109" spans="1:7" ht="15" thickBot="1">
      <c r="A2109" s="97">
        <v>42060</v>
      </c>
      <c r="B2109" s="98">
        <v>1.4709000000000001</v>
      </c>
      <c r="C2109" s="98">
        <v>3.2519</v>
      </c>
      <c r="D2109" s="173">
        <f>IF(C2109&lt;MAX($C$3:C2109),C2109/MAX($C$3:C2109)-1,0)</f>
        <v>-6.7368360674543992E-2</v>
      </c>
      <c r="E2109" s="105"/>
      <c r="F2109" s="105"/>
      <c r="G2109" s="98"/>
    </row>
    <row r="2110" spans="1:7" ht="15" thickBot="1">
      <c r="A2110" s="97">
        <v>42061</v>
      </c>
      <c r="B2110" s="98">
        <v>1.4738</v>
      </c>
      <c r="C2110" s="98">
        <v>3.2547999999999999</v>
      </c>
      <c r="D2110" s="173">
        <f>IF(C2110&lt;MAX($C$3:C2110),C2110/MAX($C$3:C2110)-1,0)</f>
        <v>-6.6536652518068173E-2</v>
      </c>
      <c r="E2110" s="105"/>
      <c r="F2110" s="105"/>
      <c r="G2110" s="98"/>
    </row>
    <row r="2111" spans="1:7" ht="15" thickBot="1">
      <c r="A2111" s="97">
        <v>42062</v>
      </c>
      <c r="B2111" s="98">
        <v>1.4903</v>
      </c>
      <c r="C2111" s="98">
        <v>3.2713000000000001</v>
      </c>
      <c r="D2111" s="173">
        <f>IF(C2111&lt;MAX($C$3:C2111),C2111/MAX($C$3:C2111)-1,0)</f>
        <v>-6.1804519903636557E-2</v>
      </c>
      <c r="E2111" s="105"/>
      <c r="F2111" s="105"/>
      <c r="G2111" s="98"/>
    </row>
    <row r="2112" spans="1:7" ht="15" thickBot="1">
      <c r="A2112" s="97">
        <v>42065</v>
      </c>
      <c r="B2112" s="98">
        <v>1.5305</v>
      </c>
      <c r="C2112" s="98">
        <v>3.3115000000000001</v>
      </c>
      <c r="D2112" s="173">
        <f>IF(C2112&lt;MAX($C$3:C2112),C2112/MAX($C$3:C2112)-1,0)</f>
        <v>-5.0275324079385064E-2</v>
      </c>
      <c r="E2112" s="105"/>
      <c r="F2112" s="105"/>
      <c r="G2112" s="98"/>
    </row>
    <row r="2113" spans="1:7" ht="15" thickBot="1">
      <c r="A2113" s="97">
        <v>42066</v>
      </c>
      <c r="B2113" s="98">
        <v>1.5109999999999999</v>
      </c>
      <c r="C2113" s="98">
        <v>3.2919999999999998</v>
      </c>
      <c r="D2113" s="173">
        <f>IF(C2113&lt;MAX($C$3:C2113),C2113/MAX($C$3:C2113)-1,0)</f>
        <v>-5.5867844441895187E-2</v>
      </c>
      <c r="E2113" s="105"/>
      <c r="F2113" s="105"/>
      <c r="G2113" s="98"/>
    </row>
    <row r="2114" spans="1:7" ht="15" thickBot="1">
      <c r="A2114" s="97">
        <v>42067</v>
      </c>
      <c r="B2114" s="98">
        <v>1.5233000000000001</v>
      </c>
      <c r="C2114" s="98">
        <v>3.3043</v>
      </c>
      <c r="D2114" s="173">
        <f>IF(C2114&lt;MAX($C$3:C2114),C2114/MAX($C$3:C2114)-1,0)</f>
        <v>-5.2340254674773434E-2</v>
      </c>
      <c r="E2114" s="105"/>
      <c r="F2114" s="105"/>
      <c r="G2114" s="98"/>
    </row>
    <row r="2115" spans="1:7" ht="15" thickBot="1">
      <c r="A2115" s="97">
        <v>42068</v>
      </c>
      <c r="B2115" s="98">
        <v>1.5197000000000001</v>
      </c>
      <c r="C2115" s="98">
        <v>3.3007</v>
      </c>
      <c r="D2115" s="173">
        <f>IF(C2115&lt;MAX($C$3:C2115),C2115/MAX($C$3:C2115)-1,0)</f>
        <v>-5.3372719972467619E-2</v>
      </c>
      <c r="E2115" s="105"/>
      <c r="F2115" s="105"/>
      <c r="G2115" s="98"/>
    </row>
    <row r="2116" spans="1:7" ht="15" thickBot="1">
      <c r="A2116" s="97">
        <v>42069</v>
      </c>
      <c r="B2116" s="98">
        <v>1.4696</v>
      </c>
      <c r="C2116" s="98">
        <v>3.2505999999999999</v>
      </c>
      <c r="D2116" s="173">
        <f>IF(C2116&lt;MAX($C$3:C2116),C2116/MAX($C$3:C2116)-1,0)</f>
        <v>-6.7741195365378037E-2</v>
      </c>
      <c r="E2116" s="105"/>
      <c r="F2116" s="105"/>
      <c r="G2116" s="98"/>
    </row>
    <row r="2117" spans="1:7" ht="15" thickBot="1">
      <c r="A2117" s="97">
        <v>42072</v>
      </c>
      <c r="B2117" s="98">
        <v>1.5036</v>
      </c>
      <c r="C2117" s="98">
        <v>3.2846000000000002</v>
      </c>
      <c r="D2117" s="173">
        <f>IF(C2117&lt;MAX($C$3:C2117),C2117/MAX($C$3:C2117)-1,0)</f>
        <v>-5.7990134220488709E-2</v>
      </c>
      <c r="E2117" s="105"/>
      <c r="F2117" s="105"/>
      <c r="G2117" s="98"/>
    </row>
    <row r="2118" spans="1:7" ht="15" thickBot="1">
      <c r="A2118" s="97">
        <v>42073</v>
      </c>
      <c r="B2118" s="98">
        <v>1.5390999999999999</v>
      </c>
      <c r="C2118" s="98">
        <v>3.3201000000000001</v>
      </c>
      <c r="D2118" s="173">
        <f>IF(C2118&lt;MAX($C$3:C2118),C2118/MAX($C$3:C2118)-1,0)</f>
        <v>-4.7808879201560184E-2</v>
      </c>
      <c r="E2118" s="105"/>
      <c r="F2118" s="105"/>
      <c r="G2118" s="98"/>
    </row>
    <row r="2119" spans="1:7" ht="15" thickBot="1">
      <c r="A2119" s="97">
        <v>42074</v>
      </c>
      <c r="B2119" s="98">
        <v>1.5443</v>
      </c>
      <c r="C2119" s="98">
        <v>3.3252999999999999</v>
      </c>
      <c r="D2119" s="173">
        <f>IF(C2119&lt;MAX($C$3:C2119),C2119/MAX($C$3:C2119)-1,0)</f>
        <v>-4.6317540438224225E-2</v>
      </c>
      <c r="E2119" s="105"/>
      <c r="F2119" s="105"/>
      <c r="G2119" s="98"/>
    </row>
    <row r="2120" spans="1:7" ht="15" thickBot="1">
      <c r="A2120" s="97">
        <v>42075</v>
      </c>
      <c r="B2120" s="98">
        <v>1.5383</v>
      </c>
      <c r="C2120" s="98">
        <v>3.3193000000000001</v>
      </c>
      <c r="D2120" s="173">
        <f>IF(C2120&lt;MAX($C$3:C2120),C2120/MAX($C$3:C2120)-1,0)</f>
        <v>-4.8038315934381126E-2</v>
      </c>
      <c r="E2120" s="105"/>
      <c r="F2120" s="105"/>
      <c r="G2120" s="98"/>
    </row>
    <row r="2121" spans="1:7" ht="15" thickBot="1">
      <c r="A2121" s="97">
        <v>42076</v>
      </c>
      <c r="B2121" s="98">
        <v>1.5748</v>
      </c>
      <c r="C2121" s="98">
        <v>3.3557999999999999</v>
      </c>
      <c r="D2121" s="173">
        <f>IF(C2121&lt;MAX($C$3:C2121),C2121/MAX($C$3:C2121)-1,0)</f>
        <v>-3.7570264999426506E-2</v>
      </c>
      <c r="E2121" s="105"/>
      <c r="F2121" s="105"/>
      <c r="G2121" s="102"/>
    </row>
    <row r="2122" spans="1:7" ht="15" thickBot="1">
      <c r="A2122" s="101">
        <v>42079</v>
      </c>
      <c r="B2122" s="98">
        <v>1.6512</v>
      </c>
      <c r="C2122" s="98">
        <v>3.4321999999999999</v>
      </c>
      <c r="D2122" s="173">
        <f>IF(C2122&lt;MAX($C$3:C2122),C2122/MAX($C$3:C2122)-1,0)</f>
        <v>-1.5659057015028122E-2</v>
      </c>
      <c r="E2122" s="99"/>
      <c r="F2122" s="99"/>
      <c r="G2122" s="98"/>
    </row>
    <row r="2123" spans="1:7" ht="15" thickBot="1">
      <c r="A2123" s="97">
        <v>42080</v>
      </c>
      <c r="B2123" s="98">
        <v>1.6465000000000001</v>
      </c>
      <c r="C2123" s="98">
        <v>3.4275000000000002</v>
      </c>
      <c r="D2123" s="173">
        <f>IF(C2123&lt;MAX($C$3:C2123),C2123/MAX($C$3:C2123)-1,0)</f>
        <v>-1.7006997820350978E-2</v>
      </c>
      <c r="E2123" s="105"/>
      <c r="F2123" s="105"/>
      <c r="G2123" s="98"/>
    </row>
    <row r="2124" spans="1:7" ht="15" thickBot="1">
      <c r="A2124" s="97">
        <v>42081</v>
      </c>
      <c r="B2124" s="98">
        <v>1.6712</v>
      </c>
      <c r="C2124" s="98">
        <v>3.4521999999999999</v>
      </c>
      <c r="D2124" s="173">
        <f>IF(C2124&lt;MAX($C$3:C2124),C2124/MAX($C$3:C2124)-1,0)</f>
        <v>-9.9231386945050071E-3</v>
      </c>
      <c r="E2124" s="105"/>
      <c r="F2124" s="105"/>
      <c r="G2124" s="98"/>
    </row>
    <row r="2125" spans="1:7" ht="15" thickBot="1">
      <c r="A2125" s="97">
        <v>42082</v>
      </c>
      <c r="B2125" s="98">
        <v>1.6694</v>
      </c>
      <c r="C2125" s="98">
        <v>3.4504000000000001</v>
      </c>
      <c r="D2125" s="173">
        <f>IF(C2125&lt;MAX($C$3:C2125),C2125/MAX($C$3:C2125)-1,0)</f>
        <v>-1.0439371343352044E-2</v>
      </c>
      <c r="E2125" s="105"/>
      <c r="F2125" s="105"/>
      <c r="G2125" s="98"/>
    </row>
    <row r="2126" spans="1:7" ht="15" thickBot="1">
      <c r="A2126" s="97">
        <v>42083</v>
      </c>
      <c r="B2126" s="98">
        <v>1.7151000000000001</v>
      </c>
      <c r="C2126" s="98">
        <v>3.4961000000000002</v>
      </c>
      <c r="D2126" s="173">
        <f>IF(C2126&lt;MAX($C$3:C2126),C2126/MAX($C$3:C2126)-1,0)</f>
        <v>0</v>
      </c>
      <c r="E2126" s="105"/>
      <c r="F2126" s="105"/>
      <c r="G2126" s="98"/>
    </row>
    <row r="2127" spans="1:7" ht="15" thickBot="1">
      <c r="A2127" s="97">
        <v>42086</v>
      </c>
      <c r="B2127" s="98">
        <v>1.7825</v>
      </c>
      <c r="C2127" s="98">
        <v>3.5634999999999999</v>
      </c>
      <c r="D2127" s="174">
        <f>IF(C2127&lt;MAX($C$3:C2127),C2127/MAX($C$3:C2127)-1,0)</f>
        <v>0</v>
      </c>
      <c r="E2127" s="105"/>
      <c r="F2127" s="105"/>
      <c r="G2127" s="98"/>
    </row>
    <row r="2128" spans="1:7" ht="15" thickBot="1">
      <c r="A2128" s="97">
        <v>42087</v>
      </c>
      <c r="B2128" s="98">
        <v>1.8729</v>
      </c>
      <c r="C2128" s="98">
        <v>3.6539000000000001</v>
      </c>
      <c r="D2128" s="174">
        <f>IF(C2128&lt;MAX($C$3:C2128),C2128/MAX($C$3:C2128)-1,0)</f>
        <v>0</v>
      </c>
      <c r="E2128" s="105"/>
      <c r="F2128" s="105"/>
      <c r="G2128" s="98"/>
    </row>
    <row r="2129" spans="1:7" ht="15" thickBot="1">
      <c r="A2129" s="97">
        <v>42088</v>
      </c>
      <c r="B2129" s="98">
        <v>1.9009</v>
      </c>
      <c r="C2129" s="98">
        <v>3.6819000000000002</v>
      </c>
      <c r="D2129" s="174">
        <f>IF(C2129&lt;MAX($C$3:C2129),C2129/MAX($C$3:C2129)-1,0)</f>
        <v>0</v>
      </c>
      <c r="E2129" s="105"/>
      <c r="F2129" s="105"/>
      <c r="G2129" s="98"/>
    </row>
    <row r="2130" spans="1:7" ht="15" thickBot="1">
      <c r="A2130" s="97">
        <v>42089</v>
      </c>
      <c r="B2130" s="98">
        <v>1.8186</v>
      </c>
      <c r="C2130" s="98">
        <v>3.5996000000000001</v>
      </c>
      <c r="D2130" s="174">
        <f>IF(C2130&lt;MAX($C$3:C2130),C2130/MAX($C$3:C2130)-1,0)</f>
        <v>-2.2352589695537661E-2</v>
      </c>
      <c r="E2130" s="105"/>
      <c r="F2130" s="105"/>
      <c r="G2130" s="98"/>
    </row>
    <row r="2131" spans="1:7" ht="15" thickBot="1">
      <c r="A2131" s="97">
        <v>42090</v>
      </c>
      <c r="B2131" s="98">
        <v>1.86</v>
      </c>
      <c r="C2131" s="98">
        <v>3.641</v>
      </c>
      <c r="D2131" s="174">
        <f>IF(C2131&lt;MAX($C$3:C2131),C2131/MAX($C$3:C2131)-1,0)</f>
        <v>-1.1108395122083725E-2</v>
      </c>
      <c r="E2131" s="105"/>
      <c r="F2131" s="105"/>
      <c r="G2131" s="98"/>
    </row>
    <row r="2132" spans="1:7" ht="15" thickBot="1">
      <c r="A2132" s="97">
        <v>42093</v>
      </c>
      <c r="B2132" s="98">
        <v>1.8322000000000001</v>
      </c>
      <c r="C2132" s="98">
        <v>3.6132</v>
      </c>
      <c r="D2132" s="174">
        <f>IF(C2132&lt;MAX($C$3:C2132),C2132/MAX($C$3:C2132)-1,0)</f>
        <v>-1.8658844618267834E-2</v>
      </c>
      <c r="E2132" s="105"/>
      <c r="F2132" s="105"/>
      <c r="G2132" s="98"/>
    </row>
    <row r="2133" spans="1:7" ht="15" thickBot="1">
      <c r="A2133" s="97">
        <v>42094</v>
      </c>
      <c r="B2133" s="98">
        <v>1.8492999999999999</v>
      </c>
      <c r="C2133" s="98">
        <v>3.6303000000000001</v>
      </c>
      <c r="D2133" s="174">
        <f>IF(C2133&lt;MAX($C$3:C2133),C2133/MAX($C$3:C2133)-1,0)</f>
        <v>-1.4014503381406418E-2</v>
      </c>
      <c r="E2133" s="105"/>
      <c r="F2133" s="105"/>
      <c r="G2133" s="98"/>
    </row>
    <row r="2134" spans="1:7" ht="15" thickBot="1">
      <c r="A2134" s="97">
        <v>42095</v>
      </c>
      <c r="B2134" s="98">
        <v>1.8855</v>
      </c>
      <c r="C2134" s="98">
        <v>3.6665000000000001</v>
      </c>
      <c r="D2134" s="174">
        <f>IF(C2134&lt;MAX($C$3:C2134),C2134/MAX($C$3:C2134)-1,0)</f>
        <v>-4.1826231022027427E-3</v>
      </c>
      <c r="E2134" s="105"/>
      <c r="F2134" s="105"/>
      <c r="G2134" s="98"/>
    </row>
    <row r="2135" spans="1:7" ht="15" thickBot="1">
      <c r="A2135" s="97">
        <v>42096</v>
      </c>
      <c r="B2135" s="98">
        <v>1.9038999999999999</v>
      </c>
      <c r="C2135" s="98">
        <v>3.6848999999999998</v>
      </c>
      <c r="D2135" s="174">
        <f>IF(C2135&lt;MAX($C$3:C2135),C2135/MAX($C$3:C2135)-1,0)</f>
        <v>0</v>
      </c>
      <c r="E2135" s="105"/>
      <c r="F2135" s="105"/>
      <c r="G2135" s="98"/>
    </row>
    <row r="2136" spans="1:7" ht="15" thickBot="1">
      <c r="A2136" s="97">
        <v>42097</v>
      </c>
      <c r="B2136" s="98">
        <v>1.9374</v>
      </c>
      <c r="C2136" s="98">
        <v>3.7183999999999999</v>
      </c>
      <c r="D2136" s="99">
        <f>IF(C2136&lt;MAX($C$3:C2136),C2136/MAX($C$3:C2136)-1,0)</f>
        <v>0</v>
      </c>
      <c r="E2136" s="105"/>
      <c r="F2136" s="105"/>
      <c r="G2136" s="98"/>
    </row>
    <row r="2137" spans="1:7" ht="15" thickBot="1">
      <c r="A2137" s="97">
        <v>42101</v>
      </c>
      <c r="B2137" s="98">
        <v>1.9650000000000001</v>
      </c>
      <c r="C2137" s="98">
        <v>3.746</v>
      </c>
      <c r="D2137" s="99">
        <f>IF(C2137&lt;MAX($C$3:C2137),C2137/MAX($C$3:C2137)-1,0)</f>
        <v>0</v>
      </c>
      <c r="E2137" s="105"/>
      <c r="F2137" s="105"/>
      <c r="G2137" s="98"/>
    </row>
    <row r="2138" spans="1:7" ht="15" thickBot="1">
      <c r="A2138" s="97">
        <v>42102</v>
      </c>
      <c r="B2138" s="98">
        <v>1.9676</v>
      </c>
      <c r="C2138" s="98">
        <v>3.7486000000000002</v>
      </c>
      <c r="D2138" s="99">
        <f>IF(C2138&lt;MAX($C$3:C2138),C2138/MAX($C$3:C2138)-1,0)</f>
        <v>0</v>
      </c>
      <c r="E2138" s="105"/>
      <c r="F2138" s="105"/>
      <c r="G2138" s="98"/>
    </row>
    <row r="2139" spans="1:7" ht="15" thickBot="1">
      <c r="A2139" s="97">
        <v>42103</v>
      </c>
      <c r="B2139" s="98">
        <v>1.9777</v>
      </c>
      <c r="C2139" s="98">
        <v>3.7587000000000002</v>
      </c>
      <c r="D2139" s="99">
        <f>IF(C2139&lt;MAX($C$3:C2139),C2139/MAX($C$3:C2139)-1,0)</f>
        <v>0</v>
      </c>
      <c r="E2139" s="105"/>
      <c r="F2139" s="105"/>
      <c r="G2139" s="98"/>
    </row>
    <row r="2140" spans="1:7" ht="15" thickBot="1">
      <c r="A2140" s="97">
        <v>42104</v>
      </c>
      <c r="B2140" s="98">
        <v>2.0026000000000002</v>
      </c>
      <c r="C2140" s="98">
        <v>3.7835999999999999</v>
      </c>
      <c r="D2140" s="99">
        <f>IF(C2140&lt;MAX($C$3:C2140),C2140/MAX($C$3:C2140)-1,0)</f>
        <v>0</v>
      </c>
      <c r="E2140" s="105"/>
      <c r="F2140" s="105"/>
      <c r="G2140" s="98"/>
    </row>
    <row r="2141" spans="1:7" ht="15" thickBot="1">
      <c r="A2141" s="97">
        <v>42107</v>
      </c>
      <c r="B2141" s="98">
        <v>2.0286</v>
      </c>
      <c r="C2141" s="98">
        <v>3.8096000000000001</v>
      </c>
      <c r="D2141" s="99">
        <f>IF(C2141&lt;MAX($C$3:C2141),C2141/MAX($C$3:C2141)-1,0)</f>
        <v>0</v>
      </c>
      <c r="E2141" s="105"/>
      <c r="F2141" s="105"/>
      <c r="G2141" s="102"/>
    </row>
    <row r="2142" spans="1:7" ht="15" thickBot="1">
      <c r="A2142" s="101">
        <v>42108</v>
      </c>
      <c r="B2142" s="98">
        <v>2.0179</v>
      </c>
      <c r="C2142" s="98">
        <v>3.7989000000000002</v>
      </c>
      <c r="D2142" s="99">
        <f>IF(C2142&lt;MAX($C$3:C2142),C2142/MAX($C$3:C2142)-1,0)</f>
        <v>-2.8086938261234762E-3</v>
      </c>
      <c r="E2142" s="99"/>
      <c r="F2142" s="99"/>
      <c r="G2142" s="98"/>
    </row>
    <row r="2143" spans="1:7" ht="15" thickBot="1">
      <c r="A2143" s="97">
        <v>42109</v>
      </c>
      <c r="B2143" s="98">
        <v>1.9436</v>
      </c>
      <c r="C2143" s="98">
        <v>3.7246000000000001</v>
      </c>
      <c r="D2143" s="99">
        <f>IF(C2143&lt;MAX($C$3:C2143),C2143/MAX($C$3:C2143)-1,0)</f>
        <v>-2.2312053758924866E-2</v>
      </c>
      <c r="E2143" s="105"/>
      <c r="F2143" s="105"/>
      <c r="G2143" s="98"/>
    </row>
    <row r="2144" spans="1:7" ht="15" thickBot="1">
      <c r="A2144" s="97">
        <v>42110</v>
      </c>
      <c r="B2144" s="98">
        <v>1.9829000000000001</v>
      </c>
      <c r="C2144" s="98">
        <v>3.7639</v>
      </c>
      <c r="D2144" s="99">
        <f>IF(C2144&lt;MAX($C$3:C2144),C2144/MAX($C$3:C2144)-1,0)</f>
        <v>-1.1996010079798447E-2</v>
      </c>
      <c r="E2144" s="105"/>
      <c r="F2144" s="105"/>
      <c r="G2144" s="98"/>
    </row>
    <row r="2145" spans="1:7" ht="15" thickBot="1">
      <c r="A2145" s="97">
        <v>42111</v>
      </c>
      <c r="B2145" s="98">
        <v>1.9965999999999999</v>
      </c>
      <c r="C2145" s="98">
        <v>3.7776000000000001</v>
      </c>
      <c r="D2145" s="99">
        <f>IF(C2145&lt;MAX($C$3:C2145),C2145/MAX($C$3:C2145)-1,0)</f>
        <v>-8.3998320033599194E-3</v>
      </c>
      <c r="E2145" s="105"/>
      <c r="F2145" s="105"/>
      <c r="G2145" s="98"/>
    </row>
    <row r="2146" spans="1:7" ht="15" thickBot="1">
      <c r="A2146" s="97">
        <v>42114</v>
      </c>
      <c r="B2146" s="98">
        <v>1.9447000000000001</v>
      </c>
      <c r="C2146" s="98">
        <v>3.7256999999999998</v>
      </c>
      <c r="D2146" s="99">
        <f>IF(C2146&lt;MAX($C$3:C2146),C2146/MAX($C$3:C2146)-1,0)</f>
        <v>-2.2023309533809377E-2</v>
      </c>
      <c r="E2146" s="105"/>
      <c r="F2146" s="105"/>
      <c r="G2146" s="98"/>
    </row>
    <row r="2147" spans="1:7" ht="15" thickBot="1">
      <c r="A2147" s="97">
        <v>42115</v>
      </c>
      <c r="B2147" s="98">
        <v>2.0383</v>
      </c>
      <c r="C2147" s="98">
        <v>3.8193000000000001</v>
      </c>
      <c r="D2147" s="99">
        <f>IF(C2147&lt;MAX($C$3:C2147),C2147/MAX($C$3:C2147)-1,0)</f>
        <v>0</v>
      </c>
      <c r="E2147" s="105"/>
      <c r="F2147" s="105"/>
      <c r="G2147" s="98"/>
    </row>
    <row r="2148" spans="1:7" ht="15" thickBot="1">
      <c r="A2148" s="97">
        <v>42116</v>
      </c>
      <c r="B2148" s="98">
        <v>2.1133999999999999</v>
      </c>
      <c r="C2148" s="98">
        <v>3.8944000000000001</v>
      </c>
      <c r="D2148" s="99">
        <f>IF(C2148&lt;MAX($C$3:C2148),C2148/MAX($C$3:C2148)-1,0)</f>
        <v>0</v>
      </c>
      <c r="E2148" s="105"/>
      <c r="F2148" s="105"/>
      <c r="G2148" s="98"/>
    </row>
    <row r="2149" spans="1:7" ht="15" thickBot="1">
      <c r="A2149" s="97">
        <v>42117</v>
      </c>
      <c r="B2149" s="98">
        <v>2.1316999999999999</v>
      </c>
      <c r="C2149" s="98">
        <v>3.9127000000000001</v>
      </c>
      <c r="D2149" s="99">
        <f>IF(C2149&lt;MAX($C$3:C2149),C2149/MAX($C$3:C2149)-1,0)</f>
        <v>0</v>
      </c>
      <c r="E2149" s="105"/>
      <c r="F2149" s="105"/>
      <c r="G2149" s="98"/>
    </row>
    <row r="2150" spans="1:7" ht="15" thickBot="1">
      <c r="A2150" s="97">
        <v>42118</v>
      </c>
      <c r="B2150" s="98">
        <v>2.1415000000000002</v>
      </c>
      <c r="C2150" s="98">
        <v>3.9224999999999999</v>
      </c>
      <c r="D2150" s="99">
        <f>IF(C2150&lt;MAX($C$3:C2150),C2150/MAX($C$3:C2150)-1,0)</f>
        <v>0</v>
      </c>
      <c r="E2150" s="105"/>
      <c r="F2150" s="105"/>
      <c r="G2150" s="98"/>
    </row>
    <row r="2151" spans="1:7" ht="15" thickBot="1">
      <c r="A2151" s="97">
        <v>42121</v>
      </c>
      <c r="B2151" s="98">
        <v>2.1398999999999999</v>
      </c>
      <c r="C2151" s="98">
        <v>3.9209000000000001</v>
      </c>
      <c r="D2151" s="99">
        <f>IF(C2151&lt;MAX($C$3:C2151),C2151/MAX($C$3:C2151)-1,0)</f>
        <v>-4.0790312300820197E-4</v>
      </c>
      <c r="E2151" s="105"/>
      <c r="F2151" s="105"/>
      <c r="G2151" s="98"/>
    </row>
    <row r="2152" spans="1:7" ht="15" thickBot="1">
      <c r="A2152" s="97">
        <v>42122</v>
      </c>
      <c r="B2152" s="98">
        <v>2.1040999999999999</v>
      </c>
      <c r="C2152" s="98">
        <v>3.8851</v>
      </c>
      <c r="D2152" s="99">
        <f>IF(C2152&lt;MAX($C$3:C2152),C2152/MAX($C$3:C2152)-1,0)</f>
        <v>-9.5347355003186918E-3</v>
      </c>
      <c r="E2152" s="105"/>
      <c r="F2152" s="105"/>
      <c r="G2152" s="98"/>
    </row>
    <row r="2153" spans="1:7" ht="15" thickBot="1">
      <c r="A2153" s="97">
        <v>42123</v>
      </c>
      <c r="B2153" s="98">
        <v>2.1808999999999998</v>
      </c>
      <c r="C2153" s="98">
        <v>3.9619</v>
      </c>
      <c r="D2153" s="99">
        <f>IF(C2153&lt;MAX($C$3:C2153),C2153/MAX($C$3:C2153)-1,0)</f>
        <v>0</v>
      </c>
      <c r="E2153" s="105"/>
      <c r="F2153" s="105"/>
      <c r="G2153" s="98"/>
    </row>
    <row r="2154" spans="1:7" ht="15" thickBot="1">
      <c r="A2154" s="97">
        <v>42124</v>
      </c>
      <c r="B2154" s="98">
        <v>2.2547999999999999</v>
      </c>
      <c r="C2154" s="98">
        <v>4.0358000000000001</v>
      </c>
      <c r="D2154" s="99">
        <f>IF(C2154&lt;MAX($C$3:C2154),C2154/MAX($C$3:C2154)-1,0)</f>
        <v>0</v>
      </c>
      <c r="E2154" s="105"/>
      <c r="F2154" s="105"/>
      <c r="G2154" s="98"/>
    </row>
    <row r="2155" spans="1:7" ht="15" thickBot="1">
      <c r="A2155" s="97">
        <v>42128</v>
      </c>
      <c r="B2155" s="98">
        <v>2.2320000000000002</v>
      </c>
      <c r="C2155" s="98">
        <v>4.0129999999999999</v>
      </c>
      <c r="D2155" s="99">
        <f>IF(C2155&lt;MAX($C$3:C2155),C2155/MAX($C$3:C2155)-1,0)</f>
        <v>-5.6494375340701009E-3</v>
      </c>
      <c r="E2155" s="105"/>
      <c r="F2155" s="105"/>
      <c r="G2155" s="98"/>
    </row>
    <row r="2156" spans="1:7" ht="15" thickBot="1">
      <c r="A2156" s="97">
        <v>42129</v>
      </c>
      <c r="B2156" s="98">
        <v>2.19</v>
      </c>
      <c r="C2156" s="98">
        <v>3.9710000000000001</v>
      </c>
      <c r="D2156" s="99">
        <f>IF(C2156&lt;MAX($C$3:C2156),C2156/MAX($C$3:C2156)-1,0)</f>
        <v>-1.6056296149462357E-2</v>
      </c>
      <c r="E2156" s="105"/>
      <c r="F2156" s="105"/>
      <c r="G2156" s="98"/>
    </row>
    <row r="2157" spans="1:7" ht="15" thickBot="1">
      <c r="A2157" s="97">
        <v>42130</v>
      </c>
      <c r="B2157" s="98">
        <v>2.2158000000000002</v>
      </c>
      <c r="C2157" s="98">
        <v>3.9967999999999999</v>
      </c>
      <c r="D2157" s="99">
        <f>IF(C2157&lt;MAX($C$3:C2157),C2157/MAX($C$3:C2157)-1,0)</f>
        <v>-9.6635115714356346E-3</v>
      </c>
      <c r="E2157" s="105"/>
      <c r="F2157" s="105"/>
      <c r="G2157" s="98"/>
    </row>
    <row r="2158" spans="1:7" ht="15" thickBot="1">
      <c r="A2158" s="97">
        <v>42131</v>
      </c>
      <c r="B2158" s="98">
        <v>2.2437999999999998</v>
      </c>
      <c r="C2158" s="98">
        <v>4.0247999999999999</v>
      </c>
      <c r="D2158" s="99">
        <f>IF(C2158&lt;MAX($C$3:C2158),C2158/MAX($C$3:C2158)-1,0)</f>
        <v>-2.7256058278408712E-3</v>
      </c>
      <c r="E2158" s="105"/>
      <c r="F2158" s="105"/>
      <c r="G2158" s="98"/>
    </row>
    <row r="2159" spans="1:7" ht="15" thickBot="1">
      <c r="A2159" s="97">
        <v>42132</v>
      </c>
      <c r="B2159" s="98">
        <v>2.3416999999999999</v>
      </c>
      <c r="C2159" s="98">
        <v>4.1227</v>
      </c>
      <c r="D2159" s="99">
        <f>IF(C2159&lt;MAX($C$3:C2159),C2159/MAX($C$3:C2159)-1,0)</f>
        <v>0</v>
      </c>
      <c r="E2159" s="105"/>
      <c r="F2159" s="105"/>
      <c r="G2159" s="98"/>
    </row>
    <row r="2160" spans="1:7" ht="15" thickBot="1">
      <c r="A2160" s="97">
        <v>42135</v>
      </c>
      <c r="B2160" s="98">
        <v>2.4824000000000002</v>
      </c>
      <c r="C2160" s="98">
        <v>4.2633999999999999</v>
      </c>
      <c r="D2160" s="99">
        <f>IF(C2160&lt;MAX($C$3:C2160),C2160/MAX($C$3:C2160)-1,0)</f>
        <v>0</v>
      </c>
      <c r="E2160" s="105"/>
      <c r="F2160" s="105"/>
      <c r="G2160" s="98"/>
    </row>
    <row r="2161" spans="1:7" ht="15" thickBot="1">
      <c r="A2161" s="97">
        <v>42136</v>
      </c>
      <c r="B2161" s="98">
        <v>2.5642</v>
      </c>
      <c r="C2161" s="98">
        <v>4.3452000000000002</v>
      </c>
      <c r="D2161" s="99">
        <f>IF(C2161&lt;MAX($C$3:C2161),C2161/MAX($C$3:C2161)-1,0)</f>
        <v>0</v>
      </c>
      <c r="E2161" s="105"/>
      <c r="F2161" s="105"/>
      <c r="G2161" s="102"/>
    </row>
    <row r="2162" spans="1:7" ht="15" thickBot="1">
      <c r="A2162" s="101">
        <v>42137</v>
      </c>
      <c r="B2162" s="98">
        <v>2.5464000000000002</v>
      </c>
      <c r="C2162" s="98">
        <v>4.3273999999999999</v>
      </c>
      <c r="D2162" s="99">
        <f>IF(C2162&lt;MAX($C$3:C2162),C2162/MAX($C$3:C2162)-1,0)</f>
        <v>-4.0964742704594492E-3</v>
      </c>
      <c r="E2162" s="99"/>
      <c r="F2162" s="99"/>
      <c r="G2162" s="98"/>
    </row>
    <row r="2163" spans="1:7" ht="15" thickBot="1">
      <c r="A2163" s="97">
        <v>42138</v>
      </c>
      <c r="B2163" s="98">
        <v>2.4935999999999998</v>
      </c>
      <c r="C2163" s="98">
        <v>4.2746000000000004</v>
      </c>
      <c r="D2163" s="99">
        <f>IF(C2163&lt;MAX($C$3:C2163),C2163/MAX($C$3:C2163)-1,0)</f>
        <v>-1.6247813679462375E-2</v>
      </c>
      <c r="E2163" s="105"/>
      <c r="F2163" s="105"/>
      <c r="G2163" s="98"/>
    </row>
    <row r="2164" spans="1:7" ht="15" thickBot="1">
      <c r="A2164" s="97">
        <v>42139</v>
      </c>
      <c r="B2164" s="98">
        <v>2.4956</v>
      </c>
      <c r="C2164" s="98">
        <v>4.2766000000000002</v>
      </c>
      <c r="D2164" s="99">
        <f>IF(C2164&lt;MAX($C$3:C2164),C2164/MAX($C$3:C2164)-1,0)</f>
        <v>-1.5787535671545561E-2</v>
      </c>
      <c r="E2164" s="105"/>
      <c r="F2164" s="105"/>
      <c r="G2164" s="98"/>
    </row>
    <row r="2165" spans="1:7" ht="15" thickBot="1">
      <c r="A2165" s="97">
        <v>42142</v>
      </c>
      <c r="B2165" s="98">
        <v>2.5703999999999998</v>
      </c>
      <c r="C2165" s="98">
        <v>4.3513999999999999</v>
      </c>
      <c r="D2165" s="99">
        <f>IF(C2165&lt;MAX($C$3:C2165),C2165/MAX($C$3:C2165)-1,0)</f>
        <v>0</v>
      </c>
      <c r="E2165" s="105"/>
      <c r="F2165" s="105"/>
      <c r="G2165" s="98"/>
    </row>
    <row r="2166" spans="1:7" ht="15" thickBot="1">
      <c r="A2166" s="97">
        <v>42143</v>
      </c>
      <c r="B2166" s="98">
        <v>2.5943000000000001</v>
      </c>
      <c r="C2166" s="98">
        <v>4.3753000000000002</v>
      </c>
      <c r="D2166" s="99">
        <f>IF(C2166&lt;MAX($C$3:C2166),C2166/MAX($C$3:C2166)-1,0)</f>
        <v>0</v>
      </c>
      <c r="E2166" s="105"/>
      <c r="F2166" s="105"/>
      <c r="G2166" s="98"/>
    </row>
    <row r="2167" spans="1:7" ht="15" thickBot="1">
      <c r="A2167" s="97">
        <v>42144</v>
      </c>
      <c r="B2167" s="98">
        <v>2.6392000000000002</v>
      </c>
      <c r="C2167" s="98">
        <v>4.4202000000000004</v>
      </c>
      <c r="D2167" s="99">
        <f>IF(C2167&lt;MAX($C$3:C2167),C2167/MAX($C$3:C2167)-1,0)</f>
        <v>0</v>
      </c>
      <c r="E2167" s="105"/>
      <c r="F2167" s="105"/>
      <c r="G2167" s="98"/>
    </row>
    <row r="2168" spans="1:7" ht="15" thickBot="1">
      <c r="A2168" s="97">
        <v>42145</v>
      </c>
      <c r="B2168" s="98">
        <v>2.7162000000000002</v>
      </c>
      <c r="C2168" s="98">
        <v>4.4972000000000003</v>
      </c>
      <c r="D2168" s="99">
        <f>IF(C2168&lt;MAX($C$3:C2168),C2168/MAX($C$3:C2168)-1,0)</f>
        <v>0</v>
      </c>
      <c r="E2168" s="105"/>
      <c r="F2168" s="105"/>
      <c r="G2168" s="98"/>
    </row>
    <row r="2169" spans="1:7" ht="15" thickBot="1">
      <c r="A2169" s="97">
        <v>42146</v>
      </c>
      <c r="B2169" s="98">
        <v>2.7509999999999999</v>
      </c>
      <c r="C2169" s="98">
        <v>4.532</v>
      </c>
      <c r="D2169" s="99">
        <f>IF(C2169&lt;MAX($C$3:C2169),C2169/MAX($C$3:C2169)-1,0)</f>
        <v>0</v>
      </c>
      <c r="E2169" s="105"/>
      <c r="F2169" s="105"/>
      <c r="G2169" s="98"/>
    </row>
    <row r="2170" spans="1:7" ht="15" thickBot="1">
      <c r="A2170" s="97">
        <v>42149</v>
      </c>
      <c r="B2170" s="98">
        <v>2.7273000000000001</v>
      </c>
      <c r="C2170" s="98">
        <v>4.5083000000000002</v>
      </c>
      <c r="D2170" s="99">
        <f>IF(C2170&lt;MAX($C$3:C2170),C2170/MAX($C$3:C2170)-1,0)</f>
        <v>-5.2294792586053962E-3</v>
      </c>
      <c r="E2170" s="105"/>
      <c r="F2170" s="105"/>
      <c r="G2170" s="98"/>
    </row>
    <row r="2171" spans="1:7" ht="15" thickBot="1">
      <c r="A2171" s="97">
        <v>42150</v>
      </c>
      <c r="B2171" s="98">
        <v>2.7942999999999998</v>
      </c>
      <c r="C2171" s="98">
        <v>4.5753000000000004</v>
      </c>
      <c r="D2171" s="99">
        <f>IF(C2171&lt;MAX($C$3:C2171),C2171/MAX($C$3:C2171)-1,0)</f>
        <v>0</v>
      </c>
      <c r="E2171" s="105"/>
      <c r="F2171" s="105"/>
      <c r="G2171" s="98"/>
    </row>
    <row r="2172" spans="1:7" ht="15" thickBot="1">
      <c r="A2172" s="97">
        <v>42151</v>
      </c>
      <c r="B2172" s="98">
        <v>2.7650000000000001</v>
      </c>
      <c r="C2172" s="98">
        <v>4.5460000000000003</v>
      </c>
      <c r="D2172" s="99">
        <f>IF(C2172&lt;MAX($C$3:C2172),C2172/MAX($C$3:C2172)-1,0)</f>
        <v>-6.4039516534435403E-3</v>
      </c>
      <c r="E2172" s="105"/>
      <c r="F2172" s="105"/>
      <c r="G2172" s="98"/>
    </row>
    <row r="2173" spans="1:7" ht="15" thickBot="1">
      <c r="A2173" s="97">
        <v>42152</v>
      </c>
      <c r="B2173" s="98">
        <v>2.6804000000000001</v>
      </c>
      <c r="C2173" s="98">
        <v>4.4614000000000003</v>
      </c>
      <c r="D2173" s="99">
        <f>IF(C2173&lt;MAX($C$3:C2173),C2173/MAX($C$3:C2173)-1,0)</f>
        <v>-2.4894542434375944E-2</v>
      </c>
      <c r="E2173" s="105"/>
      <c r="F2173" s="105"/>
      <c r="G2173" s="98"/>
    </row>
    <row r="2174" spans="1:7" ht="15" thickBot="1">
      <c r="A2174" s="97">
        <v>42153</v>
      </c>
      <c r="B2174" s="98">
        <v>2.6983000000000001</v>
      </c>
      <c r="C2174" s="98">
        <v>4.4793000000000003</v>
      </c>
      <c r="D2174" s="99">
        <f>IF(C2174&lt;MAX($C$3:C2174),C2174/MAX($C$3:C2174)-1,0)</f>
        <v>-2.0982230673398439E-2</v>
      </c>
      <c r="E2174" s="105"/>
      <c r="F2174" s="105"/>
      <c r="G2174" s="98"/>
    </row>
    <row r="2175" spans="1:7" ht="15" thickBot="1">
      <c r="A2175" s="97">
        <v>42156</v>
      </c>
      <c r="B2175" s="98">
        <v>2.8083999999999998</v>
      </c>
      <c r="C2175" s="98">
        <v>4.5894000000000004</v>
      </c>
      <c r="D2175" s="99">
        <f>IF(C2175&lt;MAX($C$3:C2175),C2175/MAX($C$3:C2175)-1,0)</f>
        <v>0</v>
      </c>
      <c r="E2175" s="105"/>
      <c r="F2175" s="105"/>
      <c r="G2175" s="98"/>
    </row>
    <row r="2176" spans="1:7" ht="15" thickBot="1">
      <c r="A2176" s="97">
        <v>42157</v>
      </c>
      <c r="B2176" s="98">
        <v>2.9142999999999999</v>
      </c>
      <c r="C2176" s="98">
        <v>4.6952999999999996</v>
      </c>
      <c r="D2176" s="99">
        <f>IF(C2176&lt;MAX($C$3:C2176),C2176/MAX($C$3:C2176)-1,0)</f>
        <v>0</v>
      </c>
      <c r="E2176" s="105"/>
      <c r="F2176" s="105"/>
      <c r="G2176" s="98"/>
    </row>
    <row r="2177" spans="1:7" ht="15" thickBot="1">
      <c r="A2177" s="97">
        <v>42158</v>
      </c>
      <c r="B2177" s="98">
        <v>2.9902000000000002</v>
      </c>
      <c r="C2177" s="98">
        <v>4.7712000000000003</v>
      </c>
      <c r="D2177" s="99">
        <f>IF(C2177&lt;MAX($C$3:C2177),C2177/MAX($C$3:C2177)-1,0)</f>
        <v>0</v>
      </c>
      <c r="E2177" s="105"/>
      <c r="F2177" s="105"/>
      <c r="G2177" s="98"/>
    </row>
    <row r="2178" spans="1:7" ht="15" thickBot="1">
      <c r="A2178" s="97">
        <v>42159</v>
      </c>
      <c r="B2178" s="98">
        <v>2.9594999999999998</v>
      </c>
      <c r="C2178" s="98">
        <v>4.7404999999999999</v>
      </c>
      <c r="D2178" s="99">
        <f>IF(C2178&lt;MAX($C$3:C2178),C2178/MAX($C$3:C2178)-1,0)</f>
        <v>-6.434439973172501E-3</v>
      </c>
      <c r="E2178" s="105"/>
      <c r="F2178" s="105"/>
      <c r="G2178" s="98"/>
    </row>
    <row r="2179" spans="1:7" ht="15" thickBot="1">
      <c r="A2179" s="97">
        <v>42160</v>
      </c>
      <c r="B2179" s="98">
        <v>2.9533999999999998</v>
      </c>
      <c r="C2179" s="98">
        <v>4.7343999999999999</v>
      </c>
      <c r="D2179" s="99">
        <f>IF(C2179&lt;MAX($C$3:C2179),C2179/MAX($C$3:C2179)-1,0)</f>
        <v>-7.7129443326626745E-3</v>
      </c>
      <c r="E2179" s="105"/>
      <c r="F2179" s="105"/>
      <c r="G2179" s="98"/>
    </row>
    <row r="2180" spans="1:7" ht="15" thickBot="1">
      <c r="A2180" s="97">
        <v>42163</v>
      </c>
      <c r="B2180" s="98">
        <v>2.8283999999999998</v>
      </c>
      <c r="C2180" s="98">
        <v>4.6093999999999999</v>
      </c>
      <c r="D2180" s="99">
        <f>IF(C2180&lt;MAX($C$3:C2180),C2180/MAX($C$3:C2180)-1,0)</f>
        <v>-3.3911804158283099E-2</v>
      </c>
      <c r="E2180" s="105"/>
      <c r="F2180" s="105"/>
      <c r="G2180" s="98"/>
    </row>
    <row r="2181" spans="1:7" ht="15" thickBot="1">
      <c r="A2181" s="97">
        <v>42164</v>
      </c>
      <c r="B2181" s="98">
        <v>2.7989999999999999</v>
      </c>
      <c r="C2181" s="98">
        <v>4.58</v>
      </c>
      <c r="D2181" s="99">
        <f>IF(C2181&lt;MAX($C$3:C2181),C2181/MAX($C$3:C2181)-1,0)</f>
        <v>-4.0073775989268978E-2</v>
      </c>
      <c r="E2181" s="105"/>
      <c r="F2181" s="105"/>
      <c r="G2181" s="102"/>
    </row>
    <row r="2182" spans="1:7" ht="15" thickBot="1">
      <c r="A2182" s="101">
        <v>42165</v>
      </c>
      <c r="B2182" s="98">
        <v>2.8727999999999998</v>
      </c>
      <c r="C2182" s="98">
        <v>4.6538000000000004</v>
      </c>
      <c r="D2182" s="99">
        <f>IF(C2182&lt;MAX($C$3:C2182),C2182/MAX($C$3:C2182)-1,0)</f>
        <v>-2.4605969148222662E-2</v>
      </c>
      <c r="E2182" s="99"/>
      <c r="F2182" s="99"/>
      <c r="G2182" s="98"/>
    </row>
    <row r="2183" spans="1:7" ht="15" thickBot="1">
      <c r="A2183" s="97">
        <v>42166</v>
      </c>
      <c r="B2183" s="98">
        <v>2.8896000000000002</v>
      </c>
      <c r="C2183" s="98">
        <v>4.6706000000000003</v>
      </c>
      <c r="D2183" s="99">
        <f>IF(C2183&lt;MAX($C$3:C2183),C2183/MAX($C$3:C2183)-1,0)</f>
        <v>-2.1084842387659286E-2</v>
      </c>
      <c r="E2183" s="105"/>
      <c r="F2183" s="105"/>
      <c r="G2183" s="98"/>
    </row>
    <row r="2184" spans="1:7" ht="15" thickBot="1">
      <c r="A2184" s="97">
        <v>42167</v>
      </c>
      <c r="B2184" s="98">
        <v>2.9165999999999999</v>
      </c>
      <c r="C2184" s="98">
        <v>4.6976000000000004</v>
      </c>
      <c r="D2184" s="99">
        <f>IF(C2184&lt;MAX($C$3:C2184),C2184/MAX($C$3:C2184)-1,0)</f>
        <v>-1.5425888665325238E-2</v>
      </c>
      <c r="E2184" s="105"/>
      <c r="F2184" s="105"/>
      <c r="G2184" s="98"/>
    </row>
    <row r="2185" spans="1:7" ht="15" thickBot="1">
      <c r="A2185" s="97">
        <v>42170</v>
      </c>
      <c r="B2185" s="98">
        <v>2.7723</v>
      </c>
      <c r="C2185" s="98">
        <v>4.5533000000000001</v>
      </c>
      <c r="D2185" s="99">
        <f>IF(C2185&lt;MAX($C$3:C2185),C2185/MAX($C$3:C2185)-1,0)</f>
        <v>-4.5669852448021464E-2</v>
      </c>
      <c r="E2185" s="105"/>
      <c r="F2185" s="105"/>
      <c r="G2185" s="98"/>
    </row>
    <row r="2186" spans="1:7" ht="15" thickBot="1">
      <c r="A2186" s="97">
        <v>42171</v>
      </c>
      <c r="B2186" s="98">
        <v>2.6415999999999999</v>
      </c>
      <c r="C2186" s="98">
        <v>4.4226000000000001</v>
      </c>
      <c r="D2186" s="99">
        <f>IF(C2186&lt;MAX($C$3:C2186),C2186/MAX($C$3:C2186)-1,0)</f>
        <v>-7.3063380281690238E-2</v>
      </c>
      <c r="E2186" s="105"/>
      <c r="F2186" s="105"/>
      <c r="G2186" s="98"/>
    </row>
    <row r="2187" spans="1:7" ht="15" thickBot="1">
      <c r="A2187" s="97">
        <v>42172</v>
      </c>
      <c r="B2187" s="98">
        <v>2.7267000000000001</v>
      </c>
      <c r="C2187" s="98">
        <v>4.5076999999999998</v>
      </c>
      <c r="D2187" s="99">
        <f>IF(C2187&lt;MAX($C$3:C2187),C2187/MAX($C$3:C2187)-1,0)</f>
        <v>-5.5227196512407928E-2</v>
      </c>
      <c r="E2187" s="105"/>
      <c r="F2187" s="105"/>
      <c r="G2187" s="98"/>
    </row>
    <row r="2188" spans="1:7" ht="15" thickBot="1">
      <c r="A2188" s="97">
        <v>42173</v>
      </c>
      <c r="B2188" s="98">
        <v>2.5865999999999998</v>
      </c>
      <c r="C2188" s="98">
        <v>4.3676000000000004</v>
      </c>
      <c r="D2188" s="99">
        <f>IF(C2188&lt;MAX($C$3:C2188),C2188/MAX($C$3:C2188)-1,0)</f>
        <v>-8.459087860496306E-2</v>
      </c>
      <c r="E2188" s="105"/>
      <c r="F2188" s="105"/>
      <c r="G2188" s="98"/>
    </row>
    <row r="2189" spans="1:7" ht="15" thickBot="1">
      <c r="A2189" s="97">
        <v>42174</v>
      </c>
      <c r="B2189" s="98">
        <v>2.4472</v>
      </c>
      <c r="C2189" s="98">
        <v>4.2282000000000002</v>
      </c>
      <c r="D2189" s="99">
        <f>IF(C2189&lt;MAX($C$3:C2189),C2189/MAX($C$3:C2189)-1,0)</f>
        <v>-0.11380784708249503</v>
      </c>
      <c r="E2189" s="105"/>
      <c r="F2189" s="105"/>
      <c r="G2189" s="98"/>
    </row>
    <row r="2190" spans="1:7" ht="15" thickBot="1">
      <c r="A2190" s="97">
        <v>42178</v>
      </c>
      <c r="B2190" s="98">
        <v>2.4447000000000001</v>
      </c>
      <c r="C2190" s="98">
        <v>4.2256999999999998</v>
      </c>
      <c r="D2190" s="99">
        <f>IF(C2190&lt;MAX($C$3:C2190),C2190/MAX($C$3:C2190)-1,0)</f>
        <v>-0.11433182427900745</v>
      </c>
      <c r="E2190" s="105"/>
      <c r="F2190" s="105"/>
      <c r="G2190" s="98"/>
    </row>
    <row r="2191" spans="1:7" ht="15" thickBot="1">
      <c r="A2191" s="97">
        <v>42179</v>
      </c>
      <c r="B2191" s="98">
        <v>2.4268999999999998</v>
      </c>
      <c r="C2191" s="98">
        <v>4.2079000000000004</v>
      </c>
      <c r="D2191" s="99">
        <f>IF(C2191&lt;MAX($C$3:C2191),C2191/MAX($C$3:C2191)-1,0)</f>
        <v>-0.11806254191817567</v>
      </c>
      <c r="E2191" s="105"/>
      <c r="F2191" s="105"/>
      <c r="G2191" s="98"/>
    </row>
    <row r="2192" spans="1:7" ht="15" thickBot="1">
      <c r="A2192" s="97">
        <v>42180</v>
      </c>
      <c r="B2192" s="98">
        <v>2.2631999999999999</v>
      </c>
      <c r="C2192" s="98">
        <v>4.0442</v>
      </c>
      <c r="D2192" s="99">
        <f>IF(C2192&lt;MAX($C$3:C2192),C2192/MAX($C$3:C2192)-1,0)</f>
        <v>-0.15237256874580829</v>
      </c>
      <c r="E2192" s="105"/>
      <c r="F2192" s="105"/>
      <c r="G2192" s="98"/>
    </row>
    <row r="2193" spans="1:7" ht="15" thickBot="1">
      <c r="A2193" s="97">
        <v>42181</v>
      </c>
      <c r="B2193" s="98">
        <v>2.0714999999999999</v>
      </c>
      <c r="C2193" s="98">
        <v>3.8525</v>
      </c>
      <c r="D2193" s="99">
        <f>IF(C2193&lt;MAX($C$3:C2193),C2193/MAX($C$3:C2193)-1,0)</f>
        <v>-0.19255114017437969</v>
      </c>
      <c r="E2193" s="105"/>
      <c r="F2193" s="105"/>
      <c r="G2193" s="98"/>
    </row>
    <row r="2194" spans="1:7" ht="15" thickBot="1">
      <c r="A2194" s="97">
        <v>42184</v>
      </c>
      <c r="B2194" s="98">
        <v>1.9323999999999999</v>
      </c>
      <c r="C2194" s="98">
        <v>3.7134</v>
      </c>
      <c r="D2194" s="99">
        <f>IF(C2194&lt;MAX($C$3:C2194),C2194/MAX($C$3:C2194)-1,0)</f>
        <v>-0.22170523138832998</v>
      </c>
      <c r="E2194" s="105"/>
      <c r="F2194" s="105"/>
      <c r="G2194" s="98"/>
    </row>
    <row r="2195" spans="1:7" ht="15" thickBot="1">
      <c r="A2195" s="97">
        <v>42185</v>
      </c>
      <c r="B2195" s="98">
        <v>2.0160999999999998</v>
      </c>
      <c r="C2195" s="98">
        <v>3.7970999999999999</v>
      </c>
      <c r="D2195" s="99">
        <f>IF(C2195&lt;MAX($C$3:C2195),C2195/MAX($C$3:C2195)-1,0)</f>
        <v>-0.20416247484909467</v>
      </c>
      <c r="E2195" s="105"/>
      <c r="F2195" s="105"/>
      <c r="G2195" s="98"/>
    </row>
    <row r="2196" spans="1:7" ht="15" thickBot="1">
      <c r="A2196" s="97">
        <v>42186</v>
      </c>
      <c r="B2196" s="98">
        <v>1.9608000000000001</v>
      </c>
      <c r="C2196" s="98">
        <v>3.7418</v>
      </c>
      <c r="D2196" s="99">
        <f>IF(C2196&lt;MAX($C$3:C2196),C2196/MAX($C$3:C2196)-1,0)</f>
        <v>-0.21575285043594905</v>
      </c>
      <c r="E2196" s="105"/>
      <c r="F2196" s="105"/>
      <c r="G2196" s="98"/>
    </row>
    <row r="2197" spans="1:7" ht="15" thickBot="1">
      <c r="A2197" s="97">
        <v>42187</v>
      </c>
      <c r="B2197" s="98">
        <v>1.8542000000000001</v>
      </c>
      <c r="C2197" s="98">
        <v>3.6352000000000002</v>
      </c>
      <c r="D2197" s="99">
        <f>IF(C2197&lt;MAX($C$3:C2197),C2197/MAX($C$3:C2197)-1,0)</f>
        <v>-0.23809523809523814</v>
      </c>
      <c r="E2197" s="105"/>
      <c r="F2197" s="105"/>
      <c r="G2197" s="98"/>
    </row>
    <row r="2198" spans="1:7" ht="15" thickBot="1">
      <c r="A2198" s="97">
        <v>42188</v>
      </c>
      <c r="B2198" s="98">
        <v>1.7899</v>
      </c>
      <c r="C2198" s="98">
        <v>3.5709</v>
      </c>
      <c r="D2198" s="99">
        <f>IF(C2198&lt;MAX($C$3:C2198),C2198/MAX($C$3:C2198)-1,0)</f>
        <v>-0.25157193158953728</v>
      </c>
      <c r="E2198" s="105"/>
      <c r="F2198" s="105"/>
      <c r="G2198" s="98"/>
    </row>
    <row r="2199" spans="1:7" ht="15" thickBot="1">
      <c r="A2199" s="97">
        <v>42191</v>
      </c>
      <c r="B2199" s="98">
        <v>1.7165999999999999</v>
      </c>
      <c r="C2199" s="98">
        <v>3.4975999999999998</v>
      </c>
      <c r="D2199" s="99">
        <f>IF(C2199&lt;MAX($C$3:C2199),C2199/MAX($C$3:C2199)-1,0)</f>
        <v>-0.26693494299128107</v>
      </c>
      <c r="E2199" s="105"/>
      <c r="F2199" s="105"/>
      <c r="G2199" s="98"/>
    </row>
    <row r="2200" spans="1:7" ht="15" thickBot="1">
      <c r="A2200" s="97">
        <v>42192</v>
      </c>
      <c r="B2200" s="98">
        <v>1.6173</v>
      </c>
      <c r="C2200" s="98">
        <v>3.3982999999999999</v>
      </c>
      <c r="D2200" s="99">
        <f>IF(C2200&lt;MAX($C$3:C2200),C2200/MAX($C$3:C2200)-1,0)</f>
        <v>-0.28774731723675395</v>
      </c>
      <c r="E2200" s="105"/>
      <c r="F2200" s="105"/>
      <c r="G2200" s="98"/>
    </row>
    <row r="2201" spans="1:7" ht="15" thickBot="1">
      <c r="A2201" s="97">
        <v>42193</v>
      </c>
      <c r="B2201" s="98">
        <v>1.5751999999999999</v>
      </c>
      <c r="C2201" s="98">
        <v>3.3561999999999999</v>
      </c>
      <c r="D2201" s="99">
        <f>IF(C2201&lt;MAX($C$3:C2201),C2201/MAX($C$3:C2201)-1,0)</f>
        <v>-0.29657109322602293</v>
      </c>
      <c r="E2201" s="105"/>
      <c r="F2201" s="105"/>
      <c r="G2201" s="102"/>
    </row>
    <row r="2202" spans="1:7" ht="15" thickBot="1">
      <c r="A2202" s="101">
        <v>42194</v>
      </c>
      <c r="B2202" s="98">
        <v>1.6203000000000001</v>
      </c>
      <c r="C2202" s="98">
        <v>3.4013</v>
      </c>
      <c r="D2202" s="99">
        <f>IF(C2202&lt;MAX($C$3:C2202),C2202/MAX($C$3:C2202)-1,0)</f>
        <v>-0.287118544600939</v>
      </c>
      <c r="E2202" s="99"/>
      <c r="F2202" s="99"/>
      <c r="G2202" s="98"/>
    </row>
    <row r="2203" spans="1:7" ht="15" thickBot="1">
      <c r="A2203" s="97">
        <v>42195</v>
      </c>
      <c r="B2203" s="98">
        <v>1.6866000000000001</v>
      </c>
      <c r="C2203" s="98">
        <v>3.4676</v>
      </c>
      <c r="D2203" s="99">
        <f>IF(C2203&lt;MAX($C$3:C2203),C2203/MAX($C$3:C2203)-1,0)</f>
        <v>-0.27322266934942996</v>
      </c>
      <c r="E2203" s="105"/>
      <c r="F2203" s="105"/>
      <c r="G2203" s="98"/>
    </row>
    <row r="2204" spans="1:7" ht="15" thickBot="1">
      <c r="A2204" s="97">
        <v>42198</v>
      </c>
      <c r="B2204" s="98">
        <v>1.7804</v>
      </c>
      <c r="C2204" s="98">
        <v>3.5613999999999999</v>
      </c>
      <c r="D2204" s="99">
        <f>IF(C2204&lt;MAX($C$3:C2204),C2204/MAX($C$3:C2204)-1,0)</f>
        <v>-0.25356304493628445</v>
      </c>
      <c r="E2204" s="105"/>
      <c r="F2204" s="105"/>
      <c r="G2204" s="98"/>
    </row>
    <row r="2205" spans="1:7" ht="15" thickBot="1">
      <c r="A2205" s="97">
        <v>42199</v>
      </c>
      <c r="B2205" s="98">
        <v>1.8177000000000001</v>
      </c>
      <c r="C2205" s="98">
        <v>3.5987</v>
      </c>
      <c r="D2205" s="99">
        <f>IF(C2205&lt;MAX($C$3:C2205),C2205/MAX($C$3:C2205)-1,0)</f>
        <v>-0.24574530516431925</v>
      </c>
      <c r="E2205" s="105"/>
      <c r="F2205" s="105"/>
      <c r="G2205" s="98"/>
    </row>
    <row r="2206" spans="1:7" ht="15" thickBot="1">
      <c r="A2206" s="97">
        <v>42200</v>
      </c>
      <c r="B2206" s="98">
        <v>1.7422</v>
      </c>
      <c r="C2206" s="98">
        <v>3.5232000000000001</v>
      </c>
      <c r="D2206" s="99">
        <f>IF(C2206&lt;MAX($C$3:C2206),C2206/MAX($C$3:C2206)-1,0)</f>
        <v>-0.26156941649899401</v>
      </c>
      <c r="E2206" s="105"/>
      <c r="F2206" s="105"/>
      <c r="G2206" s="98"/>
    </row>
    <row r="2207" spans="1:7" ht="15" thickBot="1">
      <c r="A2207" s="97">
        <v>42201</v>
      </c>
      <c r="B2207" s="98">
        <v>1.7504999999999999</v>
      </c>
      <c r="C2207" s="98">
        <v>3.5314999999999999</v>
      </c>
      <c r="D2207" s="99">
        <f>IF(C2207&lt;MAX($C$3:C2207),C2207/MAX($C$3:C2207)-1,0)</f>
        <v>-0.25982981220657286</v>
      </c>
      <c r="E2207" s="105"/>
      <c r="F2207" s="105"/>
      <c r="G2207" s="98"/>
    </row>
    <row r="2208" spans="1:7" ht="15" thickBot="1">
      <c r="A2208" s="97">
        <v>42202</v>
      </c>
      <c r="B2208" s="98">
        <v>1.8287</v>
      </c>
      <c r="C2208" s="98">
        <v>3.6097000000000001</v>
      </c>
      <c r="D2208" s="99">
        <f>IF(C2208&lt;MAX($C$3:C2208),C2208/MAX($C$3:C2208)-1,0)</f>
        <v>-0.24343980549966471</v>
      </c>
      <c r="E2208" s="105"/>
      <c r="F2208" s="105"/>
      <c r="G2208" s="98"/>
    </row>
    <row r="2209" spans="1:7" ht="15" thickBot="1">
      <c r="A2209" s="97">
        <v>42205</v>
      </c>
      <c r="B2209" s="98">
        <v>1.8769</v>
      </c>
      <c r="C2209" s="98">
        <v>3.6579000000000002</v>
      </c>
      <c r="D2209" s="99">
        <f>IF(C2209&lt;MAX($C$3:C2209),C2209/MAX($C$3:C2209)-1,0)</f>
        <v>-0.23333752515090544</v>
      </c>
      <c r="E2209" s="105"/>
      <c r="F2209" s="105"/>
      <c r="G2209" s="98"/>
    </row>
    <row r="2210" spans="1:7" ht="15" thickBot="1">
      <c r="A2210" s="97">
        <v>42206</v>
      </c>
      <c r="B2210" s="98">
        <v>1.8987000000000001</v>
      </c>
      <c r="C2210" s="98">
        <v>3.6797</v>
      </c>
      <c r="D2210" s="99">
        <f>IF(C2210&lt;MAX($C$3:C2210),C2210/MAX($C$3:C2210)-1,0)</f>
        <v>-0.22876844399731733</v>
      </c>
      <c r="E2210" s="105"/>
      <c r="F2210" s="105"/>
      <c r="G2210" s="98"/>
    </row>
    <row r="2211" spans="1:7" ht="15" thickBot="1">
      <c r="A2211" s="97">
        <v>42207</v>
      </c>
      <c r="B2211" s="98">
        <v>1.8965000000000001</v>
      </c>
      <c r="C2211" s="98">
        <v>3.6775000000000002</v>
      </c>
      <c r="D2211" s="99">
        <f>IF(C2211&lt;MAX($C$3:C2211),C2211/MAX($C$3:C2211)-1,0)</f>
        <v>-0.22922954393024819</v>
      </c>
      <c r="E2211" s="105"/>
      <c r="F2211" s="105"/>
      <c r="G2211" s="98"/>
    </row>
    <row r="2212" spans="1:7" ht="15" thickBot="1">
      <c r="A2212" s="97">
        <v>42208</v>
      </c>
      <c r="B2212" s="98">
        <v>1.9258999999999999</v>
      </c>
      <c r="C2212" s="98">
        <v>3.7069000000000001</v>
      </c>
      <c r="D2212" s="99">
        <f>IF(C2212&lt;MAX($C$3:C2212),C2212/MAX($C$3:C2212)-1,0)</f>
        <v>-0.22306757209926231</v>
      </c>
      <c r="E2212" s="105"/>
      <c r="F2212" s="105"/>
      <c r="G2212" s="98"/>
    </row>
    <row r="2213" spans="1:7" ht="15" thickBot="1">
      <c r="A2213" s="97">
        <v>42209</v>
      </c>
      <c r="B2213" s="98">
        <v>1.9032</v>
      </c>
      <c r="C2213" s="98">
        <v>3.6842000000000001</v>
      </c>
      <c r="D2213" s="99">
        <f>IF(C2213&lt;MAX($C$3:C2213),C2213/MAX($C$3:C2213)-1,0)</f>
        <v>-0.22782528504359489</v>
      </c>
      <c r="E2213" s="105"/>
      <c r="F2213" s="105"/>
      <c r="G2213" s="98"/>
    </row>
    <row r="2214" spans="1:7" ht="15" thickBot="1">
      <c r="A2214" s="97">
        <v>42212</v>
      </c>
      <c r="B2214" s="98">
        <v>1.7844</v>
      </c>
      <c r="C2214" s="98">
        <v>3.5653999999999999</v>
      </c>
      <c r="D2214" s="99">
        <f>IF(C2214&lt;MAX($C$3:C2214),C2214/MAX($C$3:C2214)-1,0)</f>
        <v>-0.25272468142186455</v>
      </c>
      <c r="E2214" s="105"/>
      <c r="F2214" s="105"/>
      <c r="G2214" s="98"/>
    </row>
    <row r="2215" spans="1:7" ht="15" thickBot="1">
      <c r="A2215" s="97">
        <v>42213</v>
      </c>
      <c r="B2215" s="98">
        <v>1.7422</v>
      </c>
      <c r="C2215" s="98">
        <v>3.5232000000000001</v>
      </c>
      <c r="D2215" s="99">
        <f>IF(C2215&lt;MAX($C$3:C2215),C2215/MAX($C$3:C2215)-1,0)</f>
        <v>-0.26156941649899401</v>
      </c>
      <c r="E2215" s="105"/>
      <c r="F2215" s="105"/>
      <c r="G2215" s="98"/>
    </row>
    <row r="2216" spans="1:7" ht="15" thickBot="1">
      <c r="A2216" s="97">
        <v>42214</v>
      </c>
      <c r="B2216" s="98">
        <v>1.7743</v>
      </c>
      <c r="C2216" s="98">
        <v>3.5552999999999999</v>
      </c>
      <c r="D2216" s="99">
        <f>IF(C2216&lt;MAX($C$3:C2216),C2216/MAX($C$3:C2216)-1,0)</f>
        <v>-0.25484154929577474</v>
      </c>
      <c r="E2216" s="105"/>
      <c r="F2216" s="105"/>
      <c r="G2216" s="98"/>
    </row>
    <row r="2217" spans="1:7" ht="15" thickBot="1">
      <c r="A2217" s="97">
        <v>42215</v>
      </c>
      <c r="B2217" s="98">
        <v>1.7365999999999999</v>
      </c>
      <c r="C2217" s="98">
        <v>3.5175999999999998</v>
      </c>
      <c r="D2217" s="99">
        <f>IF(C2217&lt;MAX($C$3:C2217),C2217/MAX($C$3:C2217)-1,0)</f>
        <v>-0.26274312541918188</v>
      </c>
      <c r="E2217" s="105"/>
      <c r="F2217" s="105"/>
      <c r="G2217" s="98"/>
    </row>
    <row r="2218" spans="1:7" ht="15" thickBot="1">
      <c r="A2218" s="97">
        <v>42216</v>
      </c>
      <c r="B2218" s="98">
        <v>1.7121999999999999</v>
      </c>
      <c r="C2218" s="98">
        <v>3.4931999999999999</v>
      </c>
      <c r="D2218" s="99">
        <f>IF(C2218&lt;MAX($C$3:C2218),C2218/MAX($C$3:C2218)-1,0)</f>
        <v>-0.2678571428571429</v>
      </c>
      <c r="E2218" s="105"/>
      <c r="F2218" s="105"/>
      <c r="G2218" s="98"/>
    </row>
    <row r="2219" spans="1:7" ht="15" thickBot="1">
      <c r="A2219" s="97">
        <v>42219</v>
      </c>
      <c r="B2219" s="98">
        <v>1.6607000000000001</v>
      </c>
      <c r="C2219" s="98">
        <v>3.4417</v>
      </c>
      <c r="D2219" s="99">
        <f>IF(C2219&lt;MAX($C$3:C2219),C2219/MAX($C$3:C2219)-1,0)</f>
        <v>-0.27865107310529846</v>
      </c>
      <c r="E2219" s="105"/>
      <c r="F2219" s="105"/>
      <c r="G2219" s="98"/>
    </row>
    <row r="2220" spans="1:7" ht="15" thickBot="1">
      <c r="A2220" s="97">
        <v>42220</v>
      </c>
      <c r="B2220" s="98">
        <v>1.7102999999999999</v>
      </c>
      <c r="C2220" s="98">
        <v>3.4912999999999998</v>
      </c>
      <c r="D2220" s="99">
        <f>IF(C2220&lt;MAX($C$3:C2220),C2220/MAX($C$3:C2220)-1,0)</f>
        <v>-0.26825536552649232</v>
      </c>
      <c r="E2220" s="105"/>
      <c r="F2220" s="105"/>
      <c r="G2220" s="98"/>
    </row>
    <row r="2221" spans="1:7" ht="15" thickBot="1">
      <c r="A2221" s="97">
        <v>42221</v>
      </c>
      <c r="B2221" s="98">
        <v>1.7010000000000001</v>
      </c>
      <c r="C2221" s="98">
        <v>3.4820000000000002</v>
      </c>
      <c r="D2221" s="99">
        <f>IF(C2221&lt;MAX($C$3:C2221),C2221/MAX($C$3:C2221)-1,0)</f>
        <v>-0.27020456069751841</v>
      </c>
      <c r="E2221" s="105"/>
      <c r="F2221" s="105"/>
      <c r="G2221" s="102"/>
    </row>
    <row r="2222" spans="1:7" ht="15" thickBot="1">
      <c r="A2222" s="101">
        <v>42222</v>
      </c>
      <c r="B2222" s="98">
        <v>1.6947000000000001</v>
      </c>
      <c r="C2222" s="98">
        <v>3.4756999999999998</v>
      </c>
      <c r="D2222" s="99">
        <f>IF(C2222&lt;MAX($C$3:C2222),C2222/MAX($C$3:C2222)-1,0)</f>
        <v>-0.27152498323272978</v>
      </c>
      <c r="E2222" s="99"/>
      <c r="F2222" s="99"/>
      <c r="G2222" s="98"/>
    </row>
    <row r="2223" spans="1:7" ht="15" thickBot="1">
      <c r="A2223" s="97">
        <v>42223</v>
      </c>
      <c r="B2223" s="98">
        <v>1.7382</v>
      </c>
      <c r="C2223" s="98">
        <v>3.5192000000000001</v>
      </c>
      <c r="D2223" s="99">
        <f>IF(C2223&lt;MAX($C$3:C2223),C2223/MAX($C$3:C2223)-1,0)</f>
        <v>-0.2624077800134138</v>
      </c>
      <c r="E2223" s="105"/>
      <c r="F2223" s="105"/>
      <c r="G2223" s="98"/>
    </row>
    <row r="2224" spans="1:7" ht="15" thickBot="1">
      <c r="A2224" s="97">
        <v>42226</v>
      </c>
      <c r="B2224" s="98">
        <v>1.7892999999999999</v>
      </c>
      <c r="C2224" s="98">
        <v>3.5703</v>
      </c>
      <c r="D2224" s="99">
        <f>IF(C2224&lt;MAX($C$3:C2224),C2224/MAX($C$3:C2224)-1,0)</f>
        <v>-0.25169768611670029</v>
      </c>
      <c r="E2224" s="105"/>
      <c r="F2224" s="105"/>
      <c r="G2224" s="98"/>
    </row>
    <row r="2225" spans="1:7" ht="15" thickBot="1">
      <c r="A2225" s="97">
        <v>42227</v>
      </c>
      <c r="B2225" s="98">
        <v>1.7886</v>
      </c>
      <c r="C2225" s="98">
        <v>3.5695999999999999</v>
      </c>
      <c r="D2225" s="99">
        <f>IF(C2225&lt;MAX($C$3:C2225),C2225/MAX($C$3:C2225)-1,0)</f>
        <v>-0.25184439973172379</v>
      </c>
      <c r="E2225" s="105"/>
      <c r="F2225" s="105"/>
      <c r="G2225" s="98"/>
    </row>
    <row r="2226" spans="1:7" ht="15" thickBot="1">
      <c r="A2226" s="97">
        <v>42228</v>
      </c>
      <c r="B2226" s="98">
        <v>1.7614000000000001</v>
      </c>
      <c r="C2226" s="98">
        <v>3.5424000000000002</v>
      </c>
      <c r="D2226" s="99">
        <f>IF(C2226&lt;MAX($C$3:C2226),C2226/MAX($C$3:C2226)-1,0)</f>
        <v>-0.25754527162977869</v>
      </c>
      <c r="E2226" s="105"/>
      <c r="F2226" s="105"/>
      <c r="G2226" s="98"/>
    </row>
    <row r="2227" spans="1:7" ht="15" thickBot="1">
      <c r="A2227" s="97">
        <v>42229</v>
      </c>
      <c r="B2227" s="98">
        <v>1.7842</v>
      </c>
      <c r="C2227" s="98">
        <v>3.5651999999999999</v>
      </c>
      <c r="D2227" s="99">
        <f>IF(C2227&lt;MAX($C$3:C2227),C2227/MAX($C$3:C2227)-1,0)</f>
        <v>-0.25276659959758563</v>
      </c>
      <c r="E2227" s="105"/>
      <c r="F2227" s="105"/>
      <c r="G2227" s="98"/>
    </row>
    <row r="2228" spans="1:7" ht="15" thickBot="1">
      <c r="A2228" s="97">
        <v>42230</v>
      </c>
      <c r="B2228" s="98">
        <v>1.7802</v>
      </c>
      <c r="C2228" s="98">
        <v>3.5611999999999999</v>
      </c>
      <c r="D2228" s="99">
        <f>IF(C2228&lt;MAX($C$3:C2228),C2228/MAX($C$3:C2228)-1,0)</f>
        <v>-0.25360496311200542</v>
      </c>
      <c r="E2228" s="105"/>
      <c r="F2228" s="105"/>
      <c r="G2228" s="98"/>
    </row>
    <row r="2229" spans="1:7" ht="15" thickBot="1">
      <c r="A2229" s="97">
        <v>42233</v>
      </c>
      <c r="B2229" s="98">
        <v>1.7721</v>
      </c>
      <c r="C2229" s="98">
        <v>3.5531000000000001</v>
      </c>
      <c r="D2229" s="99">
        <f>IF(C2229&lt;MAX($C$3:C2229),C2229/MAX($C$3:C2229)-1,0)</f>
        <v>-0.2553026492287056</v>
      </c>
      <c r="E2229" s="105"/>
      <c r="F2229" s="105"/>
      <c r="G2229" s="98"/>
    </row>
    <row r="2230" spans="1:7" ht="15" thickBot="1">
      <c r="A2230" s="97">
        <v>42234</v>
      </c>
      <c r="B2230" s="98">
        <v>1.6850000000000001</v>
      </c>
      <c r="C2230" s="98">
        <v>3.4660000000000002</v>
      </c>
      <c r="D2230" s="99">
        <f>IF(C2230&lt;MAX($C$3:C2230),C2230/MAX($C$3:C2230)-1,0)</f>
        <v>-0.27355801475519781</v>
      </c>
      <c r="E2230" s="105"/>
      <c r="F2230" s="105"/>
      <c r="G2230" s="98"/>
    </row>
    <row r="2231" spans="1:7" ht="15" thickBot="1">
      <c r="A2231" s="97">
        <v>42235</v>
      </c>
      <c r="B2231" s="98">
        <v>1.7251000000000001</v>
      </c>
      <c r="C2231" s="98">
        <v>3.5061</v>
      </c>
      <c r="D2231" s="99">
        <f>IF(C2231&lt;MAX($C$3:C2231),C2231/MAX($C$3:C2231)-1,0)</f>
        <v>-0.26515342052313884</v>
      </c>
      <c r="E2231" s="105"/>
      <c r="F2231" s="105"/>
      <c r="G2231" s="98"/>
    </row>
    <row r="2232" spans="1:7" ht="15" thickBot="1">
      <c r="A2232" s="97">
        <v>42236</v>
      </c>
      <c r="B2232" s="98">
        <v>1.6834</v>
      </c>
      <c r="C2232" s="98">
        <v>3.4643999999999999</v>
      </c>
      <c r="D2232" s="99">
        <f>IF(C2232&lt;MAX($C$3:C2232),C2232/MAX($C$3:C2232)-1,0)</f>
        <v>-0.27389336016096588</v>
      </c>
      <c r="E2232" s="105"/>
      <c r="F2232" s="105"/>
      <c r="G2232" s="98"/>
    </row>
    <row r="2233" spans="1:7" ht="15" thickBot="1">
      <c r="A2233" s="97">
        <v>42237</v>
      </c>
      <c r="B2233" s="98">
        <v>1.6157999999999999</v>
      </c>
      <c r="C2233" s="98">
        <v>3.3967999999999998</v>
      </c>
      <c r="D2233" s="99">
        <f>IF(C2233&lt;MAX($C$3:C2233),C2233/MAX($C$3:C2233)-1,0)</f>
        <v>-0.28806170355466143</v>
      </c>
      <c r="E2233" s="105"/>
      <c r="F2233" s="105"/>
      <c r="G2233" s="98"/>
    </row>
    <row r="2234" spans="1:7" ht="15" thickBot="1">
      <c r="A2234" s="97">
        <v>42240</v>
      </c>
      <c r="B2234" s="98">
        <v>1.5217000000000001</v>
      </c>
      <c r="C2234" s="98">
        <v>3.3027000000000002</v>
      </c>
      <c r="D2234" s="99">
        <f>IF(C2234&lt;MAX($C$3:C2234),C2234/MAX($C$3:C2234)-1,0)</f>
        <v>-0.30778420523138839</v>
      </c>
      <c r="E2234" s="105"/>
      <c r="F2234" s="105"/>
      <c r="G2234" s="98"/>
    </row>
    <row r="2235" spans="1:7" ht="15" thickBot="1">
      <c r="A2235" s="97">
        <v>42241</v>
      </c>
      <c r="B2235" s="98">
        <v>1.4613</v>
      </c>
      <c r="C2235" s="98">
        <v>3.2423000000000002</v>
      </c>
      <c r="D2235" s="99">
        <f>IF(C2235&lt;MAX($C$3:C2235),C2235/MAX($C$3:C2235)-1,0)</f>
        <v>-0.32044349429912811</v>
      </c>
      <c r="E2235" s="105"/>
      <c r="F2235" s="105"/>
      <c r="G2235" s="98"/>
    </row>
    <row r="2236" spans="1:7" ht="15" thickBot="1">
      <c r="A2236" s="97">
        <v>42242</v>
      </c>
      <c r="B2236" s="98">
        <v>1.4493</v>
      </c>
      <c r="C2236" s="98">
        <v>3.2303000000000002</v>
      </c>
      <c r="D2236" s="99">
        <f>IF(C2236&lt;MAX($C$3:C2236),C2236/MAX($C$3:C2236)-1,0)</f>
        <v>-0.32295858484238771</v>
      </c>
      <c r="E2236" s="105"/>
      <c r="F2236" s="105"/>
      <c r="G2236" s="98"/>
    </row>
    <row r="2237" spans="1:7" ht="15" thickBot="1">
      <c r="A2237" s="97">
        <v>42243</v>
      </c>
      <c r="B2237" s="98">
        <v>1.4796</v>
      </c>
      <c r="C2237" s="98">
        <v>3.2606000000000002</v>
      </c>
      <c r="D2237" s="99">
        <f>IF(C2237&lt;MAX($C$3:C2237),C2237/MAX($C$3:C2237)-1,0)</f>
        <v>-0.31660798122065725</v>
      </c>
      <c r="E2237" s="105"/>
      <c r="F2237" s="105"/>
      <c r="G2237" s="98"/>
    </row>
    <row r="2238" spans="1:7" ht="15" thickBot="1">
      <c r="A2238" s="97">
        <v>42244</v>
      </c>
      <c r="B2238" s="98">
        <v>1.5155000000000001</v>
      </c>
      <c r="C2238" s="98">
        <v>3.2965</v>
      </c>
      <c r="D2238" s="99">
        <f>IF(C2238&lt;MAX($C$3:C2238),C2238/MAX($C$3:C2238)-1,0)</f>
        <v>-0.30908366867873915</v>
      </c>
      <c r="E2238" s="105"/>
      <c r="F2238" s="105"/>
      <c r="G2238" s="98"/>
    </row>
    <row r="2239" spans="1:7" ht="15" thickBot="1">
      <c r="A2239" s="97">
        <v>42247</v>
      </c>
      <c r="B2239" s="98">
        <v>1.5015000000000001</v>
      </c>
      <c r="C2239" s="98">
        <v>3.2825000000000002</v>
      </c>
      <c r="D2239" s="99">
        <f>IF(C2239&lt;MAX($C$3:C2239),C2239/MAX($C$3:C2239)-1,0)</f>
        <v>-0.31201794097920854</v>
      </c>
      <c r="E2239" s="105"/>
      <c r="F2239" s="105"/>
      <c r="G2239" s="98"/>
    </row>
    <row r="2240" spans="1:7" ht="15" thickBot="1">
      <c r="A2240" s="97">
        <v>42248</v>
      </c>
      <c r="B2240" s="98">
        <v>1.4744999999999999</v>
      </c>
      <c r="C2240" s="98">
        <v>3.2555000000000001</v>
      </c>
      <c r="D2240" s="99">
        <f>IF(C2240&lt;MAX($C$3:C2240),C2240/MAX($C$3:C2240)-1,0)</f>
        <v>-0.31767689470154259</v>
      </c>
      <c r="E2240" s="105"/>
      <c r="F2240" s="105"/>
      <c r="G2240" s="98"/>
    </row>
    <row r="2241" spans="1:7" ht="15" thickBot="1">
      <c r="A2241" s="97">
        <v>42249</v>
      </c>
      <c r="B2241" s="98">
        <v>1.4679</v>
      </c>
      <c r="C2241" s="98">
        <v>3.2488999999999999</v>
      </c>
      <c r="D2241" s="99">
        <f>IF(C2241&lt;MAX($C$3:C2241),C2241/MAX($C$3:C2241)-1,0)</f>
        <v>-0.3190601945003354</v>
      </c>
      <c r="E2241" s="105"/>
      <c r="F2241" s="105"/>
      <c r="G2241" s="102"/>
    </row>
    <row r="2242" spans="1:7" ht="15" thickBot="1">
      <c r="A2242" s="101">
        <v>42254</v>
      </c>
      <c r="B2242" s="98">
        <v>1.4633</v>
      </c>
      <c r="C2242" s="98">
        <v>3.2443</v>
      </c>
      <c r="D2242" s="99">
        <f>IF(C2242&lt;MAX($C$3:C2242),C2242/MAX($C$3:C2242)-1,0)</f>
        <v>-0.32002431254191821</v>
      </c>
      <c r="E2242" s="99"/>
      <c r="F2242" s="99"/>
      <c r="G2242" s="98"/>
    </row>
    <row r="2243" spans="1:7" ht="15" thickBot="1">
      <c r="A2243" s="97">
        <v>42255</v>
      </c>
      <c r="B2243" s="98">
        <v>1.4952000000000001</v>
      </c>
      <c r="C2243" s="98">
        <v>3.2761999999999998</v>
      </c>
      <c r="D2243" s="99">
        <f>IF(C2243&lt;MAX($C$3:C2243),C2243/MAX($C$3:C2243)-1,0)</f>
        <v>-0.3133383635144199</v>
      </c>
      <c r="E2243" s="105"/>
      <c r="F2243" s="105"/>
      <c r="G2243" s="98"/>
    </row>
    <row r="2244" spans="1:7" ht="15" thickBot="1">
      <c r="A2244" s="97">
        <v>42256</v>
      </c>
      <c r="B2244" s="98">
        <v>1.5170999999999999</v>
      </c>
      <c r="C2244" s="98">
        <v>3.2980999999999998</v>
      </c>
      <c r="D2244" s="99">
        <f>IF(C2244&lt;MAX($C$3:C2244),C2244/MAX($C$3:C2244)-1,0)</f>
        <v>-0.3087483232729713</v>
      </c>
      <c r="E2244" s="105"/>
      <c r="F2244" s="105"/>
      <c r="G2244" s="98"/>
    </row>
    <row r="2245" spans="1:7" ht="15" thickBot="1">
      <c r="A2245" s="97">
        <v>42257</v>
      </c>
      <c r="B2245" s="98">
        <v>1.5049999999999999</v>
      </c>
      <c r="C2245" s="98">
        <v>3.286</v>
      </c>
      <c r="D2245" s="99">
        <f>IF(C2245&lt;MAX($C$3:C2245),C2245/MAX($C$3:C2245)-1,0)</f>
        <v>-0.31128437290409128</v>
      </c>
      <c r="E2245" s="105"/>
      <c r="F2245" s="105"/>
      <c r="G2245" s="98"/>
    </row>
    <row r="2246" spans="1:7" ht="15" thickBot="1">
      <c r="A2246" s="97">
        <v>42258</v>
      </c>
      <c r="B2246" s="98">
        <v>1.5059</v>
      </c>
      <c r="C2246" s="98">
        <v>3.2869000000000002</v>
      </c>
      <c r="D2246" s="99">
        <f>IF(C2246&lt;MAX($C$3:C2246),C2246/MAX($C$3:C2246)-1,0)</f>
        <v>-0.31109574111334681</v>
      </c>
      <c r="E2246" s="105"/>
      <c r="F2246" s="105"/>
      <c r="G2246" s="98"/>
    </row>
    <row r="2247" spans="1:7" ht="15" thickBot="1">
      <c r="A2247" s="97">
        <v>42261</v>
      </c>
      <c r="B2247" s="98">
        <v>1.4682999999999999</v>
      </c>
      <c r="C2247" s="98">
        <v>3.2492999999999999</v>
      </c>
      <c r="D2247" s="99">
        <f>IF(C2247&lt;MAX($C$3:C2247),C2247/MAX($C$3:C2247)-1,0)</f>
        <v>-0.31897635814889347</v>
      </c>
      <c r="E2247" s="105"/>
      <c r="F2247" s="105"/>
      <c r="G2247" s="98"/>
    </row>
    <row r="2248" spans="1:7" ht="15" thickBot="1">
      <c r="A2248" s="97">
        <v>42262</v>
      </c>
      <c r="B2248" s="98">
        <v>1.4467000000000001</v>
      </c>
      <c r="C2248" s="98">
        <v>3.2277</v>
      </c>
      <c r="D2248" s="99">
        <f>IF(C2248&lt;MAX($C$3:C2248),C2248/MAX($C$3:C2248)-1,0)</f>
        <v>-0.32350352112676062</v>
      </c>
      <c r="E2248" s="105"/>
      <c r="F2248" s="105"/>
      <c r="G2248" s="98"/>
    </row>
    <row r="2249" spans="1:7" ht="15" thickBot="1">
      <c r="A2249" s="97">
        <v>42263</v>
      </c>
      <c r="B2249" s="98">
        <v>1.4893000000000001</v>
      </c>
      <c r="C2249" s="98">
        <v>3.2703000000000002</v>
      </c>
      <c r="D2249" s="99">
        <f>IF(C2249&lt;MAX($C$3:C2249),C2249/MAX($C$3:C2249)-1,0)</f>
        <v>-0.31457494969818911</v>
      </c>
      <c r="E2249" s="105"/>
      <c r="F2249" s="105"/>
      <c r="G2249" s="98"/>
    </row>
    <row r="2250" spans="1:7" ht="15" thickBot="1">
      <c r="A2250" s="97">
        <v>42264</v>
      </c>
      <c r="B2250" s="98">
        <v>1.4770000000000001</v>
      </c>
      <c r="C2250" s="98">
        <v>3.258</v>
      </c>
      <c r="D2250" s="99">
        <f>IF(C2250&lt;MAX($C$3:C2250),C2250/MAX($C$3:C2250)-1,0)</f>
        <v>-0.31715291750503027</v>
      </c>
      <c r="E2250" s="105"/>
      <c r="F2250" s="105"/>
      <c r="G2250" s="98"/>
    </row>
    <row r="2251" spans="1:7" ht="15" thickBot="1">
      <c r="A2251" s="97">
        <v>42265</v>
      </c>
      <c r="B2251" s="98">
        <v>1.4845999999999999</v>
      </c>
      <c r="C2251" s="98">
        <v>3.2656000000000001</v>
      </c>
      <c r="D2251" s="99">
        <f>IF(C2251&lt;MAX($C$3:C2251),C2251/MAX($C$3:C2251)-1,0)</f>
        <v>-0.31556002682763251</v>
      </c>
      <c r="E2251" s="105"/>
      <c r="F2251" s="105"/>
      <c r="G2251" s="98"/>
    </row>
    <row r="2252" spans="1:7" ht="15" thickBot="1">
      <c r="A2252" s="97">
        <v>42268</v>
      </c>
      <c r="B2252" s="98">
        <v>1.5097</v>
      </c>
      <c r="C2252" s="98">
        <v>3.2907000000000002</v>
      </c>
      <c r="D2252" s="99">
        <f>IF(C2252&lt;MAX($C$3:C2252),C2252/MAX($C$3:C2252)-1,0)</f>
        <v>-0.31029929577464788</v>
      </c>
      <c r="E2252" s="105"/>
      <c r="F2252" s="105"/>
      <c r="G2252" s="98"/>
    </row>
    <row r="2253" spans="1:7" ht="15" thickBot="1">
      <c r="A2253" s="97">
        <v>42269</v>
      </c>
      <c r="B2253" s="98">
        <v>1.5163</v>
      </c>
      <c r="C2253" s="98">
        <v>3.2972999999999999</v>
      </c>
      <c r="D2253" s="99">
        <f>IF(C2253&lt;MAX($C$3:C2253),C2253/MAX($C$3:C2253)-1,0)</f>
        <v>-0.30891599597585517</v>
      </c>
      <c r="E2253" s="105"/>
      <c r="F2253" s="105"/>
      <c r="G2253" s="98"/>
    </row>
    <row r="2254" spans="1:7" ht="15" thickBot="1">
      <c r="A2254" s="97">
        <v>42270</v>
      </c>
      <c r="B2254" s="98">
        <v>1.5079</v>
      </c>
      <c r="C2254" s="98">
        <v>3.2888999999999999</v>
      </c>
      <c r="D2254" s="99">
        <f>IF(C2254&lt;MAX($C$3:C2254),C2254/MAX($C$3:C2254)-1,0)</f>
        <v>-0.31067655935613692</v>
      </c>
      <c r="E2254" s="105"/>
      <c r="F2254" s="105"/>
      <c r="G2254" s="98"/>
    </row>
    <row r="2255" spans="1:7" ht="15" thickBot="1">
      <c r="A2255" s="97">
        <v>42271</v>
      </c>
      <c r="B2255" s="98">
        <v>1.5187999999999999</v>
      </c>
      <c r="C2255" s="98">
        <v>3.2997999999999998</v>
      </c>
      <c r="D2255" s="99">
        <f>IF(C2255&lt;MAX($C$3:C2255),C2255/MAX($C$3:C2255)-1,0)</f>
        <v>-0.30839201877934286</v>
      </c>
      <c r="E2255" s="105"/>
      <c r="F2255" s="105"/>
      <c r="G2255" s="98"/>
    </row>
    <row r="2256" spans="1:7" ht="15" thickBot="1">
      <c r="A2256" s="97">
        <v>42272</v>
      </c>
      <c r="B2256" s="98">
        <v>1.496</v>
      </c>
      <c r="C2256" s="98">
        <v>3.2770000000000001</v>
      </c>
      <c r="D2256" s="99">
        <f>IF(C2256&lt;MAX($C$3:C2256),C2256/MAX($C$3:C2256)-1,0)</f>
        <v>-0.31317069081153592</v>
      </c>
      <c r="E2256" s="105"/>
      <c r="F2256" s="105"/>
      <c r="G2256" s="98"/>
    </row>
    <row r="2257" spans="1:7" ht="15" thickBot="1">
      <c r="A2257" s="97">
        <v>42275</v>
      </c>
      <c r="B2257" s="98">
        <v>1.5176000000000001</v>
      </c>
      <c r="C2257" s="98">
        <v>3.2986</v>
      </c>
      <c r="D2257" s="99">
        <f>IF(C2257&lt;MAX($C$3:C2257),C2257/MAX($C$3:C2257)-1,0)</f>
        <v>-0.30864352783366877</v>
      </c>
      <c r="E2257" s="105"/>
      <c r="F2257" s="105"/>
      <c r="G2257" s="98"/>
    </row>
    <row r="2258" spans="1:7" ht="15" thickBot="1">
      <c r="A2258" s="97">
        <v>42276</v>
      </c>
      <c r="B2258" s="98">
        <v>1.5036</v>
      </c>
      <c r="C2258" s="98">
        <v>3.2846000000000002</v>
      </c>
      <c r="D2258" s="99">
        <f>IF(C2258&lt;MAX($C$3:C2258),C2258/MAX($C$3:C2258)-1,0)</f>
        <v>-0.31157780013413816</v>
      </c>
      <c r="E2258" s="105"/>
      <c r="F2258" s="105"/>
      <c r="G2258" s="98"/>
    </row>
    <row r="2259" spans="1:7" ht="15" thickBot="1">
      <c r="A2259" s="97">
        <v>42277</v>
      </c>
      <c r="B2259" s="98">
        <v>1.5031000000000001</v>
      </c>
      <c r="C2259" s="98">
        <v>3.2841</v>
      </c>
      <c r="D2259" s="99">
        <f>IF(C2259&lt;MAX($C$3:C2259),C2259/MAX($C$3:C2259)-1,0)</f>
        <v>-0.31168259557344069</v>
      </c>
      <c r="E2259" s="105"/>
      <c r="F2259" s="105"/>
      <c r="G2259" s="98"/>
    </row>
    <row r="2260" spans="1:7" ht="15" thickBot="1">
      <c r="A2260" s="97">
        <v>42285</v>
      </c>
      <c r="B2260" s="98">
        <v>1.5334000000000001</v>
      </c>
      <c r="C2260" s="98">
        <v>3.3144</v>
      </c>
      <c r="D2260" s="99">
        <f>IF(C2260&lt;MAX($C$3:C2260),C2260/MAX($C$3:C2260)-1,0)</f>
        <v>-0.30533199195171035</v>
      </c>
      <c r="E2260" s="105"/>
      <c r="F2260" s="105"/>
      <c r="G2260" s="98"/>
    </row>
    <row r="2261" spans="1:7" ht="15" thickBot="1">
      <c r="A2261" s="97">
        <v>42286</v>
      </c>
      <c r="B2261" s="98">
        <v>1.538</v>
      </c>
      <c r="C2261" s="98">
        <v>3.319</v>
      </c>
      <c r="D2261" s="99">
        <f>IF(C2261&lt;MAX($C$3:C2261),C2261/MAX($C$3:C2261)-1,0)</f>
        <v>-0.30436787391012754</v>
      </c>
      <c r="E2261" s="105"/>
      <c r="F2261" s="105"/>
      <c r="G2261" s="102"/>
    </row>
    <row r="2262" spans="1:7" ht="15" thickBot="1">
      <c r="A2262" s="101">
        <v>42289</v>
      </c>
      <c r="B2262" s="98">
        <v>1.5632999999999999</v>
      </c>
      <c r="C2262" s="98">
        <v>3.3443000000000001</v>
      </c>
      <c r="D2262" s="99">
        <f>IF(C2262&lt;MAX($C$3:C2262),C2262/MAX($C$3:C2262)-1,0)</f>
        <v>-0.29906522468142194</v>
      </c>
      <c r="E2262" s="99"/>
      <c r="F2262" s="99"/>
      <c r="G2262" s="98"/>
    </row>
    <row r="2263" spans="1:7" ht="15" thickBot="1">
      <c r="A2263" s="97">
        <v>42290</v>
      </c>
      <c r="B2263" s="98">
        <v>1.5706</v>
      </c>
      <c r="C2263" s="98">
        <v>3.3515999999999999</v>
      </c>
      <c r="D2263" s="99">
        <f>IF(C2263&lt;MAX($C$3:C2263),C2263/MAX($C$3:C2263)-1,0)</f>
        <v>-0.29753521126760574</v>
      </c>
      <c r="E2263" s="105"/>
      <c r="F2263" s="105"/>
      <c r="G2263" s="98"/>
    </row>
    <row r="2264" spans="1:7" ht="15" thickBot="1">
      <c r="A2264" s="97">
        <v>42291</v>
      </c>
      <c r="B2264" s="98">
        <v>1.5573999999999999</v>
      </c>
      <c r="C2264" s="98">
        <v>3.3384</v>
      </c>
      <c r="D2264" s="99">
        <f>IF(C2264&lt;MAX($C$3:C2264),C2264/MAX($C$3:C2264)-1,0)</f>
        <v>-0.30030181086519114</v>
      </c>
      <c r="E2264" s="105"/>
      <c r="F2264" s="105"/>
      <c r="G2264" s="98"/>
    </row>
    <row r="2265" spans="1:7" ht="15" thickBot="1">
      <c r="A2265" s="97">
        <v>42292</v>
      </c>
      <c r="B2265" s="98">
        <v>1.5845</v>
      </c>
      <c r="C2265" s="98">
        <v>3.3654999999999999</v>
      </c>
      <c r="D2265" s="99">
        <f>IF(C2265&lt;MAX($C$3:C2265),C2265/MAX($C$3:C2265)-1,0)</f>
        <v>-0.29462189805499672</v>
      </c>
      <c r="E2265" s="105"/>
      <c r="F2265" s="105"/>
      <c r="G2265" s="98"/>
    </row>
    <row r="2266" spans="1:7" ht="15" thickBot="1">
      <c r="A2266" s="97">
        <v>42293</v>
      </c>
      <c r="B2266" s="98">
        <v>1.5924</v>
      </c>
      <c r="C2266" s="98">
        <v>3.3734000000000002</v>
      </c>
      <c r="D2266" s="99">
        <f>IF(C2266&lt;MAX($C$3:C2266),C2266/MAX($C$3:C2266)-1,0)</f>
        <v>-0.2929661301140174</v>
      </c>
      <c r="E2266" s="105"/>
      <c r="F2266" s="105"/>
      <c r="G2266" s="98"/>
    </row>
    <row r="2267" spans="1:7" ht="15" thickBot="1">
      <c r="A2267" s="97">
        <v>42296</v>
      </c>
      <c r="B2267" s="98">
        <v>1.5893999999999999</v>
      </c>
      <c r="C2267" s="98">
        <v>3.3704000000000001</v>
      </c>
      <c r="D2267" s="99">
        <f>IF(C2267&lt;MAX($C$3:C2267),C2267/MAX($C$3:C2267)-1,0)</f>
        <v>-0.29359490274983235</v>
      </c>
      <c r="E2267" s="105"/>
      <c r="F2267" s="105"/>
      <c r="G2267" s="98"/>
    </row>
    <row r="2268" spans="1:7" ht="15" thickBot="1">
      <c r="A2268" s="97">
        <v>42297</v>
      </c>
      <c r="B2268" s="98">
        <v>1.6040000000000001</v>
      </c>
      <c r="C2268" s="98">
        <v>3.3849999999999998</v>
      </c>
      <c r="D2268" s="99">
        <f>IF(C2268&lt;MAX($C$3:C2268),C2268/MAX($C$3:C2268)-1,0)</f>
        <v>-0.29053487592219995</v>
      </c>
      <c r="E2268" s="105"/>
      <c r="F2268" s="105"/>
      <c r="G2268" s="98"/>
    </row>
    <row r="2269" spans="1:7" ht="15" thickBot="1">
      <c r="A2269" s="97">
        <v>42298</v>
      </c>
      <c r="B2269" s="98">
        <v>1.5466</v>
      </c>
      <c r="C2269" s="98">
        <v>3.3275999999999999</v>
      </c>
      <c r="D2269" s="99">
        <f>IF(C2269&lt;MAX($C$3:C2269),C2269/MAX($C$3:C2269)-1,0)</f>
        <v>-0.30256539235412483</v>
      </c>
      <c r="E2269" s="105"/>
      <c r="F2269" s="105"/>
      <c r="G2269" s="98"/>
    </row>
    <row r="2270" spans="1:7" ht="15" thickBot="1">
      <c r="A2270" s="97">
        <v>42299</v>
      </c>
      <c r="B2270" s="98">
        <v>1.5891</v>
      </c>
      <c r="C2270" s="98">
        <v>3.3700999999999999</v>
      </c>
      <c r="D2270" s="99">
        <f>IF(C2270&lt;MAX($C$3:C2270),C2270/MAX($C$3:C2270)-1,0)</f>
        <v>-0.29365778001341392</v>
      </c>
      <c r="E2270" s="105"/>
      <c r="F2270" s="105"/>
      <c r="G2270" s="98"/>
    </row>
    <row r="2271" spans="1:7" ht="15" thickBot="1">
      <c r="A2271" s="97">
        <v>42300</v>
      </c>
      <c r="B2271" s="98">
        <v>1.6111</v>
      </c>
      <c r="C2271" s="98">
        <v>3.3921000000000001</v>
      </c>
      <c r="D2271" s="99">
        <f>IF(C2271&lt;MAX($C$3:C2271),C2271/MAX($C$3:C2271)-1,0)</f>
        <v>-0.28904678068410461</v>
      </c>
      <c r="E2271" s="105"/>
      <c r="F2271" s="105"/>
      <c r="G2271" s="98"/>
    </row>
    <row r="2272" spans="1:7" ht="15" thickBot="1">
      <c r="A2272" s="97">
        <v>42303</v>
      </c>
      <c r="B2272" s="98">
        <v>1.6188</v>
      </c>
      <c r="C2272" s="98">
        <v>3.3997999999999999</v>
      </c>
      <c r="D2272" s="99">
        <f>IF(C2272&lt;MAX($C$3:C2272),C2272/MAX($C$3:C2272)-1,0)</f>
        <v>-0.28743293091884647</v>
      </c>
      <c r="E2272" s="105"/>
      <c r="F2272" s="105"/>
      <c r="G2272" s="98"/>
    </row>
    <row r="2273" spans="1:7" ht="15" thickBot="1">
      <c r="A2273" s="97">
        <v>42304</v>
      </c>
      <c r="B2273" s="98">
        <v>1.6228</v>
      </c>
      <c r="C2273" s="98">
        <v>3.4037999999999999</v>
      </c>
      <c r="D2273" s="99">
        <f>IF(C2273&lt;MAX($C$3:C2273),C2273/MAX($C$3:C2273)-1,0)</f>
        <v>-0.28659456740442657</v>
      </c>
      <c r="E2273" s="105"/>
      <c r="F2273" s="105"/>
      <c r="G2273" s="98"/>
    </row>
    <row r="2274" spans="1:7" ht="15" thickBot="1">
      <c r="A2274" s="97">
        <v>42305</v>
      </c>
      <c r="B2274" s="98">
        <v>1.5959000000000001</v>
      </c>
      <c r="C2274" s="98">
        <v>3.3769</v>
      </c>
      <c r="D2274" s="99">
        <f>IF(C2274&lt;MAX($C$3:C2274),C2274/MAX($C$3:C2274)-1,0)</f>
        <v>-0.29223256203890013</v>
      </c>
      <c r="E2274" s="105"/>
      <c r="F2274" s="105"/>
      <c r="G2274" s="98"/>
    </row>
    <row r="2275" spans="1:7" ht="15" thickBot="1">
      <c r="A2275" s="97">
        <v>42306</v>
      </c>
      <c r="B2275" s="98">
        <v>1.6127</v>
      </c>
      <c r="C2275" s="98">
        <v>3.3936999999999999</v>
      </c>
      <c r="D2275" s="99">
        <f>IF(C2275&lt;MAX($C$3:C2275),C2275/MAX($C$3:C2275)-1,0)</f>
        <v>-0.28871143527833676</v>
      </c>
      <c r="E2275" s="105"/>
      <c r="F2275" s="105"/>
      <c r="G2275" s="98"/>
    </row>
    <row r="2276" spans="1:7" ht="15" thickBot="1">
      <c r="A2276" s="97">
        <v>42307</v>
      </c>
      <c r="B2276" s="98">
        <v>1.6125</v>
      </c>
      <c r="C2276" s="98">
        <v>3.3935</v>
      </c>
      <c r="D2276" s="99">
        <f>IF(C2276&lt;MAX($C$3:C2276),C2276/MAX($C$3:C2276)-1,0)</f>
        <v>-0.28875335345405773</v>
      </c>
      <c r="E2276" s="105"/>
      <c r="F2276" s="105"/>
      <c r="G2276" s="98"/>
    </row>
    <row r="2277" spans="1:7" ht="15" thickBot="1">
      <c r="A2277" s="97">
        <v>42310</v>
      </c>
      <c r="B2277" s="98">
        <v>1.5886</v>
      </c>
      <c r="C2277" s="98">
        <v>3.3696000000000002</v>
      </c>
      <c r="D2277" s="99">
        <f>IF(C2277&lt;MAX($C$3:C2277),C2277/MAX($C$3:C2277)-1,0)</f>
        <v>-0.29376257545271633</v>
      </c>
      <c r="E2277" s="105"/>
      <c r="F2277" s="105"/>
      <c r="G2277" s="98"/>
    </row>
    <row r="2278" spans="1:7" ht="15" thickBot="1">
      <c r="A2278" s="97">
        <v>42311</v>
      </c>
      <c r="B2278" s="98">
        <v>1.5888</v>
      </c>
      <c r="C2278" s="98">
        <v>3.3698000000000001</v>
      </c>
      <c r="D2278" s="99">
        <f>IF(C2278&lt;MAX($C$3:C2278),C2278/MAX($C$3:C2278)-1,0)</f>
        <v>-0.29372065727699537</v>
      </c>
      <c r="E2278" s="105"/>
      <c r="F2278" s="105"/>
      <c r="G2278" s="98"/>
    </row>
    <row r="2279" spans="1:7" ht="15" thickBot="1">
      <c r="A2279" s="97">
        <v>42312</v>
      </c>
      <c r="B2279" s="98">
        <v>1.659</v>
      </c>
      <c r="C2279" s="98">
        <v>3.44</v>
      </c>
      <c r="D2279" s="99">
        <f>IF(C2279&lt;MAX($C$3:C2279),C2279/MAX($C$3:C2279)-1,0)</f>
        <v>-0.27900737759892691</v>
      </c>
      <c r="E2279" s="105"/>
      <c r="F2279" s="105"/>
      <c r="G2279" s="98"/>
    </row>
    <row r="2280" spans="1:7" ht="15" thickBot="1">
      <c r="A2280" s="97">
        <v>42313</v>
      </c>
      <c r="B2280" s="98">
        <v>1.6529</v>
      </c>
      <c r="C2280" s="98">
        <v>3.4339</v>
      </c>
      <c r="D2280" s="99">
        <f>IF(C2280&lt;MAX($C$3:C2280),C2280/MAX($C$3:C2280)-1,0)</f>
        <v>-0.28028588195841719</v>
      </c>
      <c r="E2280" s="105"/>
      <c r="F2280" s="105"/>
      <c r="G2280" s="98"/>
    </row>
    <row r="2281" spans="1:7" ht="15" thickBot="1">
      <c r="A2281" s="97">
        <v>42314</v>
      </c>
      <c r="B2281" s="98">
        <v>1.6853</v>
      </c>
      <c r="C2281" s="98">
        <v>3.4662999999999999</v>
      </c>
      <c r="D2281" s="99">
        <f>IF(C2281&lt;MAX($C$3:C2281),C2281/MAX($C$3:C2281)-1,0)</f>
        <v>-0.27349513749161647</v>
      </c>
      <c r="E2281" s="105"/>
      <c r="F2281" s="105"/>
      <c r="G2281" s="102"/>
    </row>
    <row r="2282" spans="1:7" ht="15" thickBot="1">
      <c r="A2282" s="101">
        <v>42317</v>
      </c>
      <c r="B2282" s="98">
        <v>1.7101</v>
      </c>
      <c r="C2282" s="98">
        <v>3.4910999999999999</v>
      </c>
      <c r="D2282" s="99">
        <f>IF(C2282&lt;MAX($C$3:C2282),C2282/MAX($C$3:C2282)-1,0)</f>
        <v>-0.2682972837022134</v>
      </c>
      <c r="E2282" s="99"/>
      <c r="F2282" s="99"/>
      <c r="G2282" s="98"/>
    </row>
    <row r="2283" spans="1:7" ht="15" thickBot="1">
      <c r="A2283" s="97">
        <v>42318</v>
      </c>
      <c r="B2283" s="98">
        <v>1.7105999999999999</v>
      </c>
      <c r="C2283" s="98">
        <v>3.4916</v>
      </c>
      <c r="D2283" s="99">
        <f>IF(C2283&lt;MAX($C$3:C2283),C2283/MAX($C$3:C2283)-1,0)</f>
        <v>-0.26819248826291087</v>
      </c>
      <c r="E2283" s="105"/>
      <c r="F2283" s="105"/>
      <c r="G2283" s="98"/>
    </row>
    <row r="2284" spans="1:7" ht="15" thickBot="1">
      <c r="A2284" s="97">
        <v>42319</v>
      </c>
      <c r="B2284" s="98">
        <v>1.7336</v>
      </c>
      <c r="C2284" s="98">
        <v>3.5146000000000002</v>
      </c>
      <c r="D2284" s="99">
        <f>IF(C2284&lt;MAX($C$3:C2284),C2284/MAX($C$3:C2284)-1,0)</f>
        <v>-0.26337189805499661</v>
      </c>
      <c r="E2284" s="105"/>
      <c r="F2284" s="105"/>
      <c r="G2284" s="98"/>
    </row>
    <row r="2285" spans="1:7" ht="15" thickBot="1">
      <c r="A2285" s="97">
        <v>42320</v>
      </c>
      <c r="B2285" s="98">
        <v>1.7468999999999999</v>
      </c>
      <c r="C2285" s="98">
        <v>3.5278999999999998</v>
      </c>
      <c r="D2285" s="99">
        <f>IF(C2285&lt;MAX($C$3:C2285),C2285/MAX($C$3:C2285)-1,0)</f>
        <v>-0.26058433936955072</v>
      </c>
      <c r="E2285" s="105"/>
      <c r="F2285" s="105"/>
      <c r="G2285" s="98"/>
    </row>
    <row r="2286" spans="1:7" ht="15" thickBot="1">
      <c r="A2286" s="97">
        <v>42321</v>
      </c>
      <c r="B2286" s="98">
        <v>1.71</v>
      </c>
      <c r="C2286" s="98">
        <v>3.4910000000000001</v>
      </c>
      <c r="D2286" s="99">
        <f>IF(C2286&lt;MAX($C$3:C2286),C2286/MAX($C$3:C2286)-1,0)</f>
        <v>-0.26831824279007377</v>
      </c>
      <c r="E2286" s="105"/>
      <c r="F2286" s="105"/>
      <c r="G2286" s="98"/>
    </row>
    <row r="2287" spans="1:7" ht="15" thickBot="1">
      <c r="A2287" s="97">
        <v>42324</v>
      </c>
      <c r="B2287" s="98">
        <v>1.7386999999999999</v>
      </c>
      <c r="C2287" s="98">
        <v>3.5196999999999998</v>
      </c>
      <c r="D2287" s="99">
        <f>IF(C2287&lt;MAX($C$3:C2287),C2287/MAX($C$3:C2287)-1,0)</f>
        <v>-0.26230298457411139</v>
      </c>
      <c r="E2287" s="105"/>
      <c r="F2287" s="105"/>
      <c r="G2287" s="98"/>
    </row>
    <row r="2288" spans="1:7" ht="15" thickBot="1">
      <c r="A2288" s="97">
        <v>42325</v>
      </c>
      <c r="B2288" s="98">
        <v>1.7105999999999999</v>
      </c>
      <c r="C2288" s="98">
        <v>3.4916</v>
      </c>
      <c r="D2288" s="99">
        <f>IF(C2288&lt;MAX($C$3:C2288),C2288/MAX($C$3:C2288)-1,0)</f>
        <v>-0.26819248826291087</v>
      </c>
      <c r="E2288" s="105"/>
      <c r="F2288" s="105"/>
      <c r="G2288" s="98"/>
    </row>
    <row r="2289" spans="1:7" ht="15" thickBot="1">
      <c r="A2289" s="97">
        <v>42326</v>
      </c>
      <c r="B2289" s="98">
        <v>1.6872</v>
      </c>
      <c r="C2289" s="98">
        <v>3.4681999999999999</v>
      </c>
      <c r="D2289" s="99">
        <f>IF(C2289&lt;MAX($C$3:C2289),C2289/MAX($C$3:C2289)-1,0)</f>
        <v>-0.27309691482226695</v>
      </c>
      <c r="E2289" s="105"/>
      <c r="F2289" s="105"/>
      <c r="G2289" s="98"/>
    </row>
    <row r="2290" spans="1:7" ht="15" thickBot="1">
      <c r="A2290" s="97">
        <v>42327</v>
      </c>
      <c r="B2290" s="98">
        <v>1.7323999999999999</v>
      </c>
      <c r="C2290" s="98">
        <v>3.5133999999999999</v>
      </c>
      <c r="D2290" s="99">
        <f>IF(C2290&lt;MAX($C$3:C2290),C2290/MAX($C$3:C2290)-1,0)</f>
        <v>-0.26362340710932264</v>
      </c>
      <c r="E2290" s="105"/>
      <c r="F2290" s="105"/>
      <c r="G2290" s="98"/>
    </row>
    <row r="2291" spans="1:7" ht="15" thickBot="1">
      <c r="A2291" s="97">
        <v>42328</v>
      </c>
      <c r="B2291" s="98">
        <v>1.7448999999999999</v>
      </c>
      <c r="C2291" s="98">
        <v>3.5259</v>
      </c>
      <c r="D2291" s="99">
        <f>IF(C2291&lt;MAX($C$3:C2291),C2291/MAX($C$3:C2291)-1,0)</f>
        <v>-0.26100352112676062</v>
      </c>
      <c r="E2291" s="105"/>
      <c r="F2291" s="105"/>
      <c r="G2291" s="98"/>
    </row>
    <row r="2292" spans="1:7" ht="15" thickBot="1">
      <c r="A2292" s="97">
        <v>42331</v>
      </c>
      <c r="B2292" s="98">
        <v>1.7164999999999999</v>
      </c>
      <c r="C2292" s="98">
        <v>3.4975000000000001</v>
      </c>
      <c r="D2292" s="99">
        <f>IF(C2292&lt;MAX($C$3:C2292),C2292/MAX($C$3:C2292)-1,0)</f>
        <v>-0.26695590207914155</v>
      </c>
      <c r="E2292" s="105"/>
      <c r="F2292" s="105"/>
      <c r="G2292" s="98"/>
    </row>
    <row r="2293" spans="1:7" ht="15" thickBot="1">
      <c r="A2293" s="97">
        <v>42332</v>
      </c>
      <c r="B2293" s="98">
        <v>1.7345999999999999</v>
      </c>
      <c r="C2293" s="98">
        <v>3.5156000000000001</v>
      </c>
      <c r="D2293" s="99">
        <f>IF(C2293&lt;MAX($C$3:C2293),C2293/MAX($C$3:C2293)-1,0)</f>
        <v>-0.26316230717639177</v>
      </c>
      <c r="E2293" s="105"/>
      <c r="F2293" s="105"/>
      <c r="G2293" s="98"/>
    </row>
    <row r="2294" spans="1:7" ht="15" thickBot="1">
      <c r="A2294" s="97">
        <v>42333</v>
      </c>
      <c r="B2294" s="98">
        <v>1.7746</v>
      </c>
      <c r="C2294" s="98">
        <v>3.5556000000000001</v>
      </c>
      <c r="D2294" s="99">
        <f>IF(C2294&lt;MAX($C$3:C2294),C2294/MAX($C$3:C2294)-1,0)</f>
        <v>-0.25477867203219318</v>
      </c>
      <c r="E2294" s="105"/>
      <c r="F2294" s="105"/>
      <c r="G2294" s="98"/>
    </row>
    <row r="2295" spans="1:7" ht="15" thickBot="1">
      <c r="A2295" s="97">
        <v>42334</v>
      </c>
      <c r="B2295" s="98">
        <v>1.752</v>
      </c>
      <c r="C2295" s="98">
        <v>3.5329999999999999</v>
      </c>
      <c r="D2295" s="99">
        <f>IF(C2295&lt;MAX($C$3:C2295),C2295/MAX($C$3:C2295)-1,0)</f>
        <v>-0.25951542588866539</v>
      </c>
      <c r="E2295" s="105"/>
      <c r="F2295" s="105"/>
      <c r="G2295" s="98"/>
    </row>
    <row r="2296" spans="1:7" ht="15" thickBot="1">
      <c r="A2296" s="97">
        <v>42335</v>
      </c>
      <c r="B2296" s="98">
        <v>1.6642999999999999</v>
      </c>
      <c r="C2296" s="98">
        <v>3.4453</v>
      </c>
      <c r="D2296" s="99">
        <f>IF(C2296&lt;MAX($C$3:C2296),C2296/MAX($C$3:C2296)-1,0)</f>
        <v>-0.27789654594232061</v>
      </c>
      <c r="E2296" s="105"/>
      <c r="F2296" s="105"/>
      <c r="G2296" s="98"/>
    </row>
    <row r="2297" spans="1:7" ht="15" thickBot="1">
      <c r="A2297" s="97">
        <v>42338</v>
      </c>
      <c r="B2297" s="98">
        <v>1.6870000000000001</v>
      </c>
      <c r="C2297" s="98">
        <v>3.468</v>
      </c>
      <c r="D2297" s="99">
        <f>IF(C2297&lt;MAX($C$3:C2297),C2297/MAX($C$3:C2297)-1,0)</f>
        <v>-0.27313883299798802</v>
      </c>
      <c r="E2297" s="105"/>
      <c r="F2297" s="105"/>
      <c r="G2297" s="98"/>
    </row>
    <row r="2298" spans="1:7" ht="15" thickBot="1">
      <c r="A2298" s="97">
        <v>42339</v>
      </c>
      <c r="B2298" s="98">
        <v>1.6857</v>
      </c>
      <c r="C2298" s="98">
        <v>3.4666999999999999</v>
      </c>
      <c r="D2298" s="99">
        <f>IF(C2298&lt;MAX($C$3:C2298),C2298/MAX($C$3:C2298)-1,0)</f>
        <v>-0.27341130114017442</v>
      </c>
      <c r="E2298" s="105"/>
      <c r="F2298" s="105"/>
      <c r="G2298" s="98"/>
    </row>
    <row r="2299" spans="1:7" ht="15" thickBot="1">
      <c r="A2299" s="97">
        <v>42340</v>
      </c>
      <c r="B2299" s="98">
        <v>1.6825000000000001</v>
      </c>
      <c r="C2299" s="98">
        <v>3.4634999999999998</v>
      </c>
      <c r="D2299" s="99">
        <f>IF(C2299&lt;MAX($C$3:C2299),C2299/MAX($C$3:C2299)-1,0)</f>
        <v>-0.27408199195171035</v>
      </c>
      <c r="E2299" s="105"/>
      <c r="F2299" s="105"/>
      <c r="G2299" s="98"/>
    </row>
    <row r="2300" spans="1:7" ht="15" thickBot="1">
      <c r="A2300" s="97">
        <v>42341</v>
      </c>
      <c r="B2300" s="98">
        <v>1.7194</v>
      </c>
      <c r="C2300" s="98">
        <v>3.5004</v>
      </c>
      <c r="D2300" s="99">
        <f>IF(C2300&lt;MAX($C$3:C2300),C2300/MAX($C$3:C2300)-1,0)</f>
        <v>-0.26634808853118719</v>
      </c>
      <c r="E2300" s="105"/>
      <c r="F2300" s="105"/>
      <c r="G2300" s="98"/>
    </row>
    <row r="2301" spans="1:7" ht="15" thickBot="1">
      <c r="A2301" s="97">
        <v>42342</v>
      </c>
      <c r="B2301" s="98">
        <v>1.704</v>
      </c>
      <c r="C2301" s="98">
        <v>3.4849999999999999</v>
      </c>
      <c r="D2301" s="99">
        <f>IF(C2301&lt;MAX($C$3:C2301),C2301/MAX($C$3:C2301)-1,0)</f>
        <v>-0.26957578806170368</v>
      </c>
      <c r="E2301" s="105"/>
      <c r="F2301" s="105"/>
      <c r="G2301" s="102"/>
    </row>
    <row r="2302" spans="1:7" ht="15" thickBot="1">
      <c r="A2302" s="101">
        <v>42345</v>
      </c>
      <c r="B2302" s="98">
        <v>1.7264999999999999</v>
      </c>
      <c r="C2302" s="98">
        <v>3.5074999999999998</v>
      </c>
      <c r="D2302" s="99">
        <f>IF(C2302&lt;MAX($C$3:C2302),C2302/MAX($C$3:C2302)-1,0)</f>
        <v>-0.26485999329309196</v>
      </c>
      <c r="E2302" s="99"/>
      <c r="F2302" s="99"/>
      <c r="G2302" s="98"/>
    </row>
    <row r="2303" spans="1:7" ht="15" thickBot="1">
      <c r="A2303" s="97">
        <v>42346</v>
      </c>
      <c r="B2303" s="98">
        <v>1.7096</v>
      </c>
      <c r="C2303" s="98">
        <v>3.4906000000000001</v>
      </c>
      <c r="D2303" s="99">
        <f>IF(C2303&lt;MAX($C$3:C2303),C2303/MAX($C$3:C2303)-1,0)</f>
        <v>-0.26840207914151581</v>
      </c>
      <c r="E2303" s="105"/>
      <c r="F2303" s="105"/>
      <c r="G2303" s="98"/>
    </row>
    <row r="2304" spans="1:7" ht="15" thickBot="1">
      <c r="A2304" s="97">
        <v>42347</v>
      </c>
      <c r="B2304" s="98">
        <v>1.7278</v>
      </c>
      <c r="C2304" s="98">
        <v>3.5087999999999999</v>
      </c>
      <c r="D2304" s="99">
        <f>IF(C2304&lt;MAX($C$3:C2304),C2304/MAX($C$3:C2304)-1,0)</f>
        <v>-0.26458752515090556</v>
      </c>
      <c r="E2304" s="105"/>
      <c r="F2304" s="105"/>
      <c r="G2304" s="98"/>
    </row>
    <row r="2305" spans="1:7" ht="15" thickBot="1">
      <c r="A2305" s="97">
        <v>42348</v>
      </c>
      <c r="B2305" s="98">
        <v>1.7148000000000001</v>
      </c>
      <c r="C2305" s="98">
        <v>3.4958</v>
      </c>
      <c r="D2305" s="99">
        <f>IF(C2305&lt;MAX($C$3:C2305),C2305/MAX($C$3:C2305)-1,0)</f>
        <v>-0.26731220657276999</v>
      </c>
      <c r="E2305" s="105"/>
      <c r="F2305" s="105"/>
      <c r="G2305" s="98"/>
    </row>
    <row r="2306" spans="1:7" ht="15" thickBot="1">
      <c r="A2306" s="97">
        <v>42349</v>
      </c>
      <c r="B2306" s="98">
        <v>1.69</v>
      </c>
      <c r="C2306" s="98">
        <v>3.4710000000000001</v>
      </c>
      <c r="D2306" s="99">
        <f>IF(C2306&lt;MAX($C$3:C2306),C2306/MAX($C$3:C2306)-1,0)</f>
        <v>-0.27251006036217307</v>
      </c>
      <c r="E2306" s="105"/>
      <c r="F2306" s="105"/>
      <c r="G2306" s="98"/>
    </row>
    <row r="2307" spans="1:7" ht="15" thickBot="1">
      <c r="A2307" s="97">
        <v>42352</v>
      </c>
      <c r="B2307" s="98">
        <v>1.6991000000000001</v>
      </c>
      <c r="C2307" s="98">
        <v>3.4801000000000002</v>
      </c>
      <c r="D2307" s="99">
        <f>IF(C2307&lt;MAX($C$3:C2307),C2307/MAX($C$3:C2307)-1,0)</f>
        <v>-0.27060278336686794</v>
      </c>
      <c r="E2307" s="105"/>
      <c r="F2307" s="105"/>
      <c r="G2307" s="98"/>
    </row>
    <row r="2308" spans="1:7" ht="15" thickBot="1">
      <c r="A2308" s="97">
        <v>42353</v>
      </c>
      <c r="B2308" s="98">
        <v>1.7784</v>
      </c>
      <c r="C2308" s="98">
        <v>3.5594000000000001</v>
      </c>
      <c r="D2308" s="99">
        <f>IF(C2308&lt;MAX($C$3:C2308),C2308/MAX($C$3:C2308)-1,0)</f>
        <v>-0.25398222669349435</v>
      </c>
      <c r="E2308" s="105"/>
      <c r="F2308" s="105"/>
      <c r="G2308" s="98"/>
    </row>
    <row r="2309" spans="1:7" ht="15" thickBot="1">
      <c r="A2309" s="97">
        <v>42354</v>
      </c>
      <c r="B2309" s="98">
        <v>1.7732000000000001</v>
      </c>
      <c r="C2309" s="98">
        <v>3.5541999999999998</v>
      </c>
      <c r="D2309" s="99">
        <f>IF(C2309&lt;MAX($C$3:C2309),C2309/MAX($C$3:C2309)-1,0)</f>
        <v>-0.25507209926224017</v>
      </c>
      <c r="E2309" s="105"/>
      <c r="F2309" s="105"/>
      <c r="G2309" s="98"/>
    </row>
    <row r="2310" spans="1:7" ht="15" thickBot="1">
      <c r="A2310" s="97">
        <v>42355</v>
      </c>
      <c r="B2310" s="98">
        <v>1.8139000000000001</v>
      </c>
      <c r="C2310" s="98">
        <v>3.5949</v>
      </c>
      <c r="D2310" s="99">
        <f>IF(C2310&lt;MAX($C$3:C2310),C2310/MAX($C$3:C2310)-1,0)</f>
        <v>-0.24654175050301819</v>
      </c>
      <c r="E2310" s="105"/>
      <c r="F2310" s="105"/>
      <c r="G2310" s="98"/>
    </row>
    <row r="2311" spans="1:7" ht="15" thickBot="1">
      <c r="A2311" s="97">
        <v>42356</v>
      </c>
      <c r="B2311" s="98">
        <v>1.8197000000000001</v>
      </c>
      <c r="C2311" s="98">
        <v>3.6006999999999998</v>
      </c>
      <c r="D2311" s="99">
        <f>IF(C2311&lt;MAX($C$3:C2311),C2311/MAX($C$3:C2311)-1,0)</f>
        <v>-0.24532612340710946</v>
      </c>
      <c r="E2311" s="105"/>
      <c r="F2311" s="105"/>
      <c r="G2311" s="98"/>
    </row>
    <row r="2312" spans="1:7" ht="15" thickBot="1">
      <c r="A2312" s="97">
        <v>42359</v>
      </c>
      <c r="B2312" s="98">
        <v>1.8332999999999999</v>
      </c>
      <c r="C2312" s="98">
        <v>3.6143000000000001</v>
      </c>
      <c r="D2312" s="99">
        <f>IF(C2312&lt;MAX($C$3:C2312),C2312/MAX($C$3:C2312)-1,0)</f>
        <v>-0.2424756874580819</v>
      </c>
      <c r="E2312" s="105"/>
      <c r="F2312" s="105"/>
      <c r="G2312" s="98"/>
    </row>
    <row r="2313" spans="1:7" ht="15" thickBot="1">
      <c r="A2313" s="97">
        <v>42360</v>
      </c>
      <c r="B2313" s="98">
        <v>1.8413999999999999</v>
      </c>
      <c r="C2313" s="98">
        <v>3.6223999999999998</v>
      </c>
      <c r="D2313" s="99">
        <f>IF(C2313&lt;MAX($C$3:C2313),C2313/MAX($C$3:C2313)-1,0)</f>
        <v>-0.24077800134138172</v>
      </c>
      <c r="E2313" s="105"/>
      <c r="F2313" s="105"/>
      <c r="G2313" s="98"/>
    </row>
    <row r="2314" spans="1:7" ht="15" thickBot="1">
      <c r="A2314" s="97">
        <v>42361</v>
      </c>
      <c r="B2314" s="98">
        <v>1.8207</v>
      </c>
      <c r="C2314" s="98">
        <v>3.6017000000000001</v>
      </c>
      <c r="D2314" s="99">
        <f>IF(C2314&lt;MAX($C$3:C2314),C2314/MAX($C$3:C2314)-1,0)</f>
        <v>-0.2451165325285044</v>
      </c>
      <c r="E2314" s="105"/>
      <c r="F2314" s="105"/>
      <c r="G2314" s="98"/>
    </row>
    <row r="2315" spans="1:7" ht="15" thickBot="1">
      <c r="A2315" s="97">
        <v>42362</v>
      </c>
      <c r="B2315" s="98">
        <v>1.8140000000000001</v>
      </c>
      <c r="C2315" s="98">
        <v>3.5950000000000002</v>
      </c>
      <c r="D2315" s="99">
        <f>IF(C2315&lt;MAX($C$3:C2315),C2315/MAX($C$3:C2315)-1,0)</f>
        <v>-0.24652079141515759</v>
      </c>
      <c r="E2315" s="105"/>
      <c r="F2315" s="105"/>
      <c r="G2315" s="98"/>
    </row>
    <row r="2316" spans="1:7" ht="15" thickBot="1">
      <c r="A2316" s="97">
        <v>42363</v>
      </c>
      <c r="B2316" s="98">
        <v>1.8197000000000001</v>
      </c>
      <c r="C2316" s="98">
        <v>3.6006999999999998</v>
      </c>
      <c r="D2316" s="99">
        <f>IF(C2316&lt;MAX($C$3:C2316),C2316/MAX($C$3:C2316)-1,0)</f>
        <v>-0.24532612340710946</v>
      </c>
      <c r="E2316" s="105"/>
      <c r="F2316" s="105"/>
      <c r="G2316" s="98"/>
    </row>
    <row r="2317" spans="1:7" ht="15" thickBot="1">
      <c r="A2317" s="97">
        <v>42366</v>
      </c>
      <c r="B2317" s="98">
        <v>1.7888999999999999</v>
      </c>
      <c r="C2317" s="98">
        <v>3.5699000000000001</v>
      </c>
      <c r="D2317" s="99">
        <f>IF(C2317&lt;MAX($C$3:C2317),C2317/MAX($C$3:C2317)-1,0)</f>
        <v>-0.25178152246814223</v>
      </c>
      <c r="E2317" s="105"/>
      <c r="F2317" s="105"/>
      <c r="G2317" s="98"/>
    </row>
    <row r="2318" spans="1:7" ht="15" thickBot="1">
      <c r="A2318" s="97">
        <v>42367</v>
      </c>
      <c r="B2318" s="98">
        <v>1.7927</v>
      </c>
      <c r="C2318" s="98">
        <v>3.5737000000000001</v>
      </c>
      <c r="D2318" s="99">
        <f>IF(C2318&lt;MAX($C$3:C2318),C2318/MAX($C$3:C2318)-1,0)</f>
        <v>-0.2509850771294434</v>
      </c>
      <c r="E2318" s="105"/>
      <c r="F2318" s="105"/>
      <c r="G2318" s="98"/>
    </row>
    <row r="2319" spans="1:7" ht="15" thickBot="1">
      <c r="A2319" s="97">
        <v>42368</v>
      </c>
      <c r="B2319" s="98">
        <v>1.7978000000000001</v>
      </c>
      <c r="C2319" s="98">
        <v>3.5788000000000002</v>
      </c>
      <c r="D2319" s="99">
        <f>IF(C2319&lt;MAX($C$3:C2319),C2319/MAX($C$3:C2319)-1,0)</f>
        <v>-0.24991616364855807</v>
      </c>
      <c r="E2319" s="105"/>
      <c r="F2319" s="105"/>
      <c r="G2319" s="98"/>
    </row>
    <row r="2320" spans="1:7" ht="15" thickBot="1">
      <c r="A2320" s="97">
        <v>42369</v>
      </c>
      <c r="B2320" s="98">
        <v>1.8026</v>
      </c>
      <c r="C2320" s="98">
        <v>3.5836000000000001</v>
      </c>
      <c r="D2320" s="99">
        <f>IF(C2320&lt;MAX($C$3:C2320),C2320/MAX($C$3:C2320)-1,0)</f>
        <v>-0.24891012743125418</v>
      </c>
      <c r="E2320" s="105"/>
      <c r="F2320" s="105"/>
      <c r="G2320" s="98"/>
    </row>
    <row r="2321" spans="1:7" ht="15" thickBot="1">
      <c r="A2321" s="97">
        <v>42373</v>
      </c>
      <c r="B2321" s="98">
        <v>1.6714</v>
      </c>
      <c r="C2321" s="98">
        <v>3.4523999999999999</v>
      </c>
      <c r="D2321" s="99">
        <f>IF(C2321&lt;MAX($C$3:C2321),C2321/MAX($C$3:C2321)-1,0)</f>
        <v>-0.27640845070422537</v>
      </c>
      <c r="E2321" s="105"/>
      <c r="F2321" s="105"/>
      <c r="G2321" s="102"/>
    </row>
    <row r="2322" spans="1:7" ht="43.5" thickBot="1">
      <c r="A2322" s="101">
        <v>42374</v>
      </c>
      <c r="B2322" s="98">
        <v>1.6577999999999999</v>
      </c>
      <c r="C2322" s="98">
        <v>3.4388000000000001</v>
      </c>
      <c r="D2322" s="99">
        <f>IF(C2322&lt;MAX($C$3:C2322),C2322/MAX($C$3:C2322)-1,0)</f>
        <v>-0.27925888665325294</v>
      </c>
      <c r="E2322" s="99"/>
      <c r="F2322" s="99"/>
      <c r="G2322" s="98" t="s">
        <v>1072</v>
      </c>
    </row>
    <row r="2323" spans="1:7" ht="15" thickBot="1">
      <c r="A2323" s="97">
        <v>42375</v>
      </c>
      <c r="B2323" s="98">
        <v>1.6805000000000001</v>
      </c>
      <c r="C2323" s="98">
        <v>3.4615</v>
      </c>
      <c r="D2323" s="99">
        <f>IF(C2323&lt;MAX($C$3:C2323),C2323/MAX($C$3:C2323)-1,0)</f>
        <v>-0.27450117370892024</v>
      </c>
      <c r="E2323" s="105"/>
      <c r="F2323" s="105"/>
      <c r="G2323" s="98"/>
    </row>
    <row r="2324" spans="1:7" ht="15" thickBot="1">
      <c r="A2324" s="97">
        <v>42376</v>
      </c>
      <c r="B2324" s="98">
        <v>1.5648</v>
      </c>
      <c r="C2324" s="98">
        <v>3.3458000000000001</v>
      </c>
      <c r="D2324" s="99">
        <f>IF(C2324&lt;MAX($C$3:C2324),C2324/MAX($C$3:C2324)-1,0)</f>
        <v>-0.29875083836351446</v>
      </c>
      <c r="E2324" s="105"/>
      <c r="F2324" s="105"/>
      <c r="G2324" s="98"/>
    </row>
    <row r="2325" spans="1:7" ht="15" thickBot="1">
      <c r="A2325" s="97">
        <v>42377</v>
      </c>
      <c r="B2325" s="98">
        <v>1.5699000000000001</v>
      </c>
      <c r="C2325" s="98">
        <v>3.3509000000000002</v>
      </c>
      <c r="D2325" s="99">
        <f>IF(C2325&lt;MAX($C$3:C2325),C2325/MAX($C$3:C2325)-1,0)</f>
        <v>-0.29768192488262912</v>
      </c>
      <c r="E2325" s="105"/>
      <c r="F2325" s="105"/>
      <c r="G2325" s="98"/>
    </row>
    <row r="2326" spans="1:7" ht="15" thickBot="1">
      <c r="A2326" s="97">
        <v>42380</v>
      </c>
      <c r="B2326" s="98">
        <v>1.504</v>
      </c>
      <c r="C2326" s="98">
        <v>3.2850000000000001</v>
      </c>
      <c r="D2326" s="99">
        <f>IF(C2326&lt;MAX($C$3:C2326),C2326/MAX($C$3:C2326)-1,0)</f>
        <v>-0.31149396378269623</v>
      </c>
      <c r="E2326" s="105"/>
      <c r="F2326" s="105"/>
      <c r="G2326" s="98"/>
    </row>
    <row r="2327" spans="1:7" ht="15" thickBot="1">
      <c r="A2327" s="97">
        <v>42381</v>
      </c>
      <c r="B2327" s="98">
        <v>1.5054000000000001</v>
      </c>
      <c r="C2327" s="98">
        <v>3.2864</v>
      </c>
      <c r="D2327" s="99">
        <f>IF(C2327&lt;MAX($C$3:C2327),C2327/MAX($C$3:C2327)-1,0)</f>
        <v>-0.31120053655264923</v>
      </c>
      <c r="E2327" s="105"/>
      <c r="F2327" s="105"/>
      <c r="G2327" s="98"/>
    </row>
    <row r="2328" spans="1:7" ht="15" thickBot="1">
      <c r="A2328" s="97">
        <v>42382</v>
      </c>
      <c r="B2328" s="98">
        <v>1.0618000000000001</v>
      </c>
      <c r="C2328" s="98">
        <v>3.2448000000000001</v>
      </c>
      <c r="D2328" s="99">
        <f>IF(C2328&lt;MAX($C$3:C2328),C2328/MAX($C$3:C2328)-1,0)</f>
        <v>-0.31991951710261568</v>
      </c>
      <c r="E2328" s="105"/>
      <c r="F2328" s="105"/>
      <c r="G2328" s="98"/>
    </row>
    <row r="2329" spans="1:7" ht="15" thickBot="1">
      <c r="A2329" s="97">
        <v>42383</v>
      </c>
      <c r="B2329" s="98">
        <v>1.0825</v>
      </c>
      <c r="C2329" s="98">
        <v>3.2654999999999998</v>
      </c>
      <c r="D2329" s="99">
        <f>IF(C2329&lt;MAX($C$3:C2329),C2329/MAX($C$3:C2329)-1,0)</f>
        <v>-0.315580985915493</v>
      </c>
      <c r="E2329" s="105"/>
      <c r="F2329" s="105"/>
      <c r="G2329" s="98"/>
    </row>
    <row r="2330" spans="1:7" ht="15" thickBot="1">
      <c r="A2330" s="97">
        <v>42384</v>
      </c>
      <c r="B2330" s="98">
        <v>1.0576000000000001</v>
      </c>
      <c r="C2330" s="98">
        <v>3.2406000000000001</v>
      </c>
      <c r="D2330" s="99">
        <f>IF(C2330&lt;MAX($C$3:C2330),C2330/MAX($C$3:C2330)-1,0)</f>
        <v>-0.32079979879275655</v>
      </c>
      <c r="E2330" s="105"/>
      <c r="F2330" s="105"/>
      <c r="G2330" s="98"/>
    </row>
    <row r="2331" spans="1:7" ht="15" thickBot="1">
      <c r="A2331" s="97">
        <v>42387</v>
      </c>
      <c r="B2331" s="98">
        <v>1.0670999999999999</v>
      </c>
      <c r="C2331" s="98">
        <v>3.2501000000000002</v>
      </c>
      <c r="D2331" s="99">
        <f>IF(C2331&lt;MAX($C$3:C2331),C2331/MAX($C$3:C2331)-1,0)</f>
        <v>-0.31880868544600938</v>
      </c>
      <c r="E2331" s="105"/>
      <c r="F2331" s="105"/>
      <c r="G2331" s="98"/>
    </row>
    <row r="2332" spans="1:7" ht="15" thickBot="1">
      <c r="A2332" s="97">
        <v>42388</v>
      </c>
      <c r="B2332" s="98">
        <v>1.1039000000000001</v>
      </c>
      <c r="C2332" s="98">
        <v>3.2869000000000002</v>
      </c>
      <c r="D2332" s="99">
        <f>IF(C2332&lt;MAX($C$3:C2332),C2332/MAX($C$3:C2332)-1,0)</f>
        <v>-0.31109574111334681</v>
      </c>
      <c r="E2332" s="105"/>
      <c r="F2332" s="105"/>
      <c r="G2332" s="98"/>
    </row>
    <row r="2333" spans="1:7" ht="15" thickBot="1">
      <c r="A2333" s="97">
        <v>42389</v>
      </c>
      <c r="B2333" s="98">
        <v>1.0932999999999999</v>
      </c>
      <c r="C2333" s="98">
        <v>3.2763</v>
      </c>
      <c r="D2333" s="99">
        <f>IF(C2333&lt;MAX($C$3:C2333),C2333/MAX($C$3:C2333)-1,0)</f>
        <v>-0.31331740442655942</v>
      </c>
      <c r="E2333" s="105"/>
      <c r="F2333" s="105"/>
      <c r="G2333" s="98"/>
    </row>
    <row r="2334" spans="1:7" ht="15" thickBot="1">
      <c r="A2334" s="97">
        <v>42390</v>
      </c>
      <c r="B2334" s="98">
        <v>1.0698000000000001</v>
      </c>
      <c r="C2334" s="98">
        <v>3.2528000000000001</v>
      </c>
      <c r="D2334" s="99">
        <f>IF(C2334&lt;MAX($C$3:C2334),C2334/MAX($C$3:C2334)-1,0)</f>
        <v>-0.31824279007377598</v>
      </c>
      <c r="E2334" s="105"/>
      <c r="F2334" s="105"/>
      <c r="G2334" s="98"/>
    </row>
    <row r="2335" spans="1:7" ht="15" thickBot="1">
      <c r="A2335" s="97">
        <v>42391</v>
      </c>
      <c r="B2335" s="98">
        <v>1.0748</v>
      </c>
      <c r="C2335" s="98">
        <v>3.2578</v>
      </c>
      <c r="D2335" s="99">
        <f>IF(C2335&lt;MAX($C$3:C2335),C2335/MAX($C$3:C2335)-1,0)</f>
        <v>-0.31719483568075124</v>
      </c>
      <c r="E2335" s="105"/>
      <c r="F2335" s="105"/>
      <c r="G2335" s="98"/>
    </row>
    <row r="2336" spans="1:7" ht="15" thickBot="1">
      <c r="A2336" s="97">
        <v>42394</v>
      </c>
      <c r="B2336" s="98">
        <v>1.0829</v>
      </c>
      <c r="C2336" s="98">
        <v>3.2658999999999998</v>
      </c>
      <c r="D2336" s="99">
        <f>IF(C2336&lt;MAX($C$3:C2336),C2336/MAX($C$3:C2336)-1,0)</f>
        <v>-0.31549714956405106</v>
      </c>
      <c r="E2336" s="105"/>
      <c r="F2336" s="105"/>
      <c r="G2336" s="98"/>
    </row>
    <row r="2337" spans="1:7" ht="15" thickBot="1">
      <c r="A2337" s="97">
        <v>42395</v>
      </c>
      <c r="B2337" s="98">
        <v>1.0371999999999999</v>
      </c>
      <c r="C2337" s="98">
        <v>3.2202000000000002</v>
      </c>
      <c r="D2337" s="99">
        <f>IF(C2337&lt;MAX($C$3:C2337),C2337/MAX($C$3:C2337)-1,0)</f>
        <v>-0.32507545271629779</v>
      </c>
      <c r="E2337" s="105"/>
      <c r="F2337" s="105"/>
      <c r="G2337" s="98"/>
    </row>
    <row r="2338" spans="1:7" ht="15" thickBot="1">
      <c r="A2338" s="97">
        <v>42396</v>
      </c>
      <c r="B2338" s="98">
        <v>1.0277000000000001</v>
      </c>
      <c r="C2338" s="98">
        <v>3.2107000000000001</v>
      </c>
      <c r="D2338" s="99">
        <f>IF(C2338&lt;MAX($C$3:C2338),C2338/MAX($C$3:C2338)-1,0)</f>
        <v>-0.32706656606304496</v>
      </c>
      <c r="E2338" s="105"/>
      <c r="F2338" s="105"/>
      <c r="G2338" s="98"/>
    </row>
    <row r="2339" spans="1:7" ht="15" thickBot="1">
      <c r="A2339" s="97">
        <v>42397</v>
      </c>
      <c r="B2339" s="98">
        <v>1.0122</v>
      </c>
      <c r="C2339" s="98">
        <v>3.1951999999999998</v>
      </c>
      <c r="D2339" s="99">
        <f>IF(C2339&lt;MAX($C$3:C2339),C2339/MAX($C$3:C2339)-1,0)</f>
        <v>-0.33031522468142194</v>
      </c>
      <c r="E2339" s="105"/>
      <c r="F2339" s="105"/>
      <c r="G2339" s="98"/>
    </row>
    <row r="2340" spans="1:7" ht="15" thickBot="1">
      <c r="A2340" s="97">
        <v>42398</v>
      </c>
      <c r="B2340" s="98">
        <v>1.0392999999999999</v>
      </c>
      <c r="C2340" s="98">
        <v>3.2223000000000002</v>
      </c>
      <c r="D2340" s="99">
        <f>IF(C2340&lt;MAX($C$3:C2340),C2340/MAX($C$3:C2340)-1,0)</f>
        <v>-0.32463531187122741</v>
      </c>
      <c r="E2340" s="105"/>
      <c r="F2340" s="105"/>
      <c r="G2340" s="98"/>
    </row>
    <row r="2341" spans="1:7" ht="15" thickBot="1">
      <c r="A2341" s="97">
        <v>42401</v>
      </c>
      <c r="B2341" s="98">
        <v>1.0445</v>
      </c>
      <c r="C2341" s="98">
        <v>3.2275</v>
      </c>
      <c r="D2341" s="99">
        <f>IF(C2341&lt;MAX($C$3:C2341),C2341/MAX($C$3:C2341)-1,0)</f>
        <v>-0.32354543930248159</v>
      </c>
      <c r="E2341" s="105"/>
      <c r="F2341" s="105"/>
      <c r="G2341" s="102"/>
    </row>
    <row r="2342" spans="1:7" ht="15" thickBot="1">
      <c r="A2342" s="101">
        <v>42402</v>
      </c>
      <c r="B2342" s="98">
        <v>1.0677000000000001</v>
      </c>
      <c r="C2342" s="98">
        <v>3.2507000000000001</v>
      </c>
      <c r="D2342" s="99">
        <f>IF(C2342&lt;MAX($C$3:C2342),C2342/MAX($C$3:C2342)-1,0)</f>
        <v>-0.31868293091884647</v>
      </c>
      <c r="E2342" s="99"/>
      <c r="F2342" s="99"/>
      <c r="G2342" s="98"/>
    </row>
    <row r="2343" spans="1:7" ht="15" thickBot="1">
      <c r="A2343" s="97">
        <v>42403</v>
      </c>
      <c r="B2343" s="98">
        <v>1.0684</v>
      </c>
      <c r="C2343" s="98">
        <v>3.2513999999999998</v>
      </c>
      <c r="D2343" s="99">
        <f>IF(C2343&lt;MAX($C$3:C2343),C2343/MAX($C$3:C2343)-1,0)</f>
        <v>-0.31853621730382298</v>
      </c>
      <c r="E2343" s="105"/>
      <c r="F2343" s="105"/>
      <c r="G2343" s="98"/>
    </row>
    <row r="2344" spans="1:7" ht="15" thickBot="1">
      <c r="A2344" s="97">
        <v>42404</v>
      </c>
      <c r="B2344" s="98">
        <v>1.0754999999999999</v>
      </c>
      <c r="C2344" s="98">
        <v>3.2585000000000002</v>
      </c>
      <c r="D2344" s="99">
        <f>IF(C2344&lt;MAX($C$3:C2344),C2344/MAX($C$3:C2344)-1,0)</f>
        <v>-0.31704812206572774</v>
      </c>
      <c r="E2344" s="105"/>
      <c r="F2344" s="105"/>
      <c r="G2344" s="98"/>
    </row>
    <row r="2345" spans="1:7" ht="15" thickBot="1">
      <c r="A2345" s="97">
        <v>42405</v>
      </c>
      <c r="B2345" s="98">
        <v>1.0669</v>
      </c>
      <c r="C2345" s="98">
        <v>3.2498999999999998</v>
      </c>
      <c r="D2345" s="99">
        <f>IF(C2345&lt;MAX($C$3:C2345),C2345/MAX($C$3:C2345)-1,0)</f>
        <v>-0.31885060362173046</v>
      </c>
      <c r="E2345" s="105"/>
      <c r="F2345" s="105"/>
      <c r="G2345" s="98"/>
    </row>
    <row r="2346" spans="1:7" ht="15" thickBot="1">
      <c r="A2346" s="97">
        <v>42415</v>
      </c>
      <c r="B2346" s="98">
        <v>1.0644</v>
      </c>
      <c r="C2346" s="98">
        <v>3.2473999999999998</v>
      </c>
      <c r="D2346" s="99">
        <f>IF(C2346&lt;MAX($C$3:C2346),C2346/MAX($C$3:C2346)-1,0)</f>
        <v>-0.31937458081824288</v>
      </c>
      <c r="E2346" s="105"/>
      <c r="F2346" s="105"/>
      <c r="G2346" s="98"/>
    </row>
    <row r="2347" spans="1:7" ht="15" thickBot="1">
      <c r="A2347" s="97">
        <v>42416</v>
      </c>
      <c r="B2347" s="98">
        <v>1.0895999999999999</v>
      </c>
      <c r="C2347" s="98">
        <v>3.2726000000000002</v>
      </c>
      <c r="D2347" s="99">
        <f>IF(C2347&lt;MAX($C$3:C2347),C2347/MAX($C$3:C2347)-1,0)</f>
        <v>-0.31409289067739776</v>
      </c>
      <c r="E2347" s="105"/>
      <c r="F2347" s="105"/>
      <c r="G2347" s="98"/>
    </row>
    <row r="2348" spans="1:7" ht="15" thickBot="1">
      <c r="A2348" s="97">
        <v>42417</v>
      </c>
      <c r="B2348" s="98">
        <v>1.0902000000000001</v>
      </c>
      <c r="C2348" s="98">
        <v>3.2732000000000001</v>
      </c>
      <c r="D2348" s="99">
        <f>IF(C2348&lt;MAX($C$3:C2348),C2348/MAX($C$3:C2348)-1,0)</f>
        <v>-0.31396713615023475</v>
      </c>
      <c r="E2348" s="105"/>
      <c r="F2348" s="105"/>
      <c r="G2348" s="98"/>
    </row>
    <row r="2349" spans="1:7" ht="15" thickBot="1">
      <c r="A2349" s="97">
        <v>42418</v>
      </c>
      <c r="B2349" s="98">
        <v>1.0872999999999999</v>
      </c>
      <c r="C2349" s="98">
        <v>3.2703000000000002</v>
      </c>
      <c r="D2349" s="99">
        <f>IF(C2349&lt;MAX($C$3:C2349),C2349/MAX($C$3:C2349)-1,0)</f>
        <v>-0.31457494969818911</v>
      </c>
      <c r="E2349" s="105"/>
      <c r="F2349" s="105"/>
      <c r="G2349" s="98"/>
    </row>
    <row r="2350" spans="1:7" ht="15" thickBot="1">
      <c r="A2350" s="97">
        <v>42419</v>
      </c>
      <c r="B2350" s="98">
        <v>1.0838000000000001</v>
      </c>
      <c r="C2350" s="98">
        <v>3.2667999999999999</v>
      </c>
      <c r="D2350" s="99">
        <f>IF(C2350&lt;MAX($C$3:C2350),C2350/MAX($C$3:C2350)-1,0)</f>
        <v>-0.3153085177733066</v>
      </c>
      <c r="E2350" s="105"/>
      <c r="F2350" s="105"/>
      <c r="G2350" s="98"/>
    </row>
    <row r="2351" spans="1:7" ht="15" thickBot="1">
      <c r="A2351" s="97">
        <v>42422</v>
      </c>
      <c r="B2351" s="98">
        <v>1.099</v>
      </c>
      <c r="C2351" s="98">
        <v>3.282</v>
      </c>
      <c r="D2351" s="99">
        <f>IF(C2351&lt;MAX($C$3:C2351),C2351/MAX($C$3:C2351)-1,0)</f>
        <v>-0.31212273641851107</v>
      </c>
      <c r="E2351" s="105"/>
      <c r="F2351" s="105"/>
      <c r="G2351" s="98"/>
    </row>
    <row r="2352" spans="1:7" ht="15" thickBot="1">
      <c r="A2352" s="97">
        <v>42423</v>
      </c>
      <c r="B2352" s="98">
        <v>1.0904</v>
      </c>
      <c r="C2352" s="98">
        <v>3.2734000000000001</v>
      </c>
      <c r="D2352" s="99">
        <f>IF(C2352&lt;MAX($C$3:C2352),C2352/MAX($C$3:C2352)-1,0)</f>
        <v>-0.31392521797451378</v>
      </c>
      <c r="E2352" s="105"/>
      <c r="F2352" s="105"/>
      <c r="G2352" s="98"/>
    </row>
    <row r="2353" spans="1:7" ht="15" thickBot="1">
      <c r="A2353" s="97">
        <v>42424</v>
      </c>
      <c r="B2353" s="98">
        <v>1.0936999999999999</v>
      </c>
      <c r="C2353" s="98">
        <v>3.2766999999999999</v>
      </c>
      <c r="D2353" s="99">
        <f>IF(C2353&lt;MAX($C$3:C2353),C2353/MAX($C$3:C2353)-1,0)</f>
        <v>-0.31323356807511737</v>
      </c>
      <c r="E2353" s="105"/>
      <c r="F2353" s="105"/>
      <c r="G2353" s="98"/>
    </row>
    <row r="2354" spans="1:7" ht="15" thickBot="1">
      <c r="A2354" s="97">
        <v>42425</v>
      </c>
      <c r="B2354" s="98">
        <v>1.0405</v>
      </c>
      <c r="C2354" s="98">
        <v>3.2235</v>
      </c>
      <c r="D2354" s="99">
        <f>IF(C2354&lt;MAX($C$3:C2354),C2354/MAX($C$3:C2354)-1,0)</f>
        <v>-0.32438380281690149</v>
      </c>
      <c r="E2354" s="105"/>
      <c r="F2354" s="105"/>
      <c r="G2354" s="98"/>
    </row>
    <row r="2355" spans="1:7" ht="15" thickBot="1">
      <c r="A2355" s="97">
        <v>42426</v>
      </c>
      <c r="B2355" s="98">
        <v>1.0403</v>
      </c>
      <c r="C2355" s="98">
        <v>3.2233000000000001</v>
      </c>
      <c r="D2355" s="99">
        <f>IF(C2355&lt;MAX($C$3:C2355),C2355/MAX($C$3:C2355)-1,0)</f>
        <v>-0.32442572099262246</v>
      </c>
      <c r="E2355" s="105"/>
      <c r="F2355" s="105"/>
      <c r="G2355" s="98"/>
    </row>
    <row r="2356" spans="1:7" ht="15" thickBot="1">
      <c r="A2356" s="97">
        <v>42429</v>
      </c>
      <c r="B2356" s="98">
        <v>1.0087999999999999</v>
      </c>
      <c r="C2356" s="98">
        <v>3.1918000000000002</v>
      </c>
      <c r="D2356" s="99">
        <f>IF(C2356&lt;MAX($C$3:C2356),C2356/MAX($C$3:C2356)-1,0)</f>
        <v>-0.33102783366867872</v>
      </c>
      <c r="E2356" s="105">
        <f>IF(C2356&lt;MAX($C$2355:C2356),C2356/MAX($C$2355:C2356)-1,0)</f>
        <v>-9.7725933049979119E-3</v>
      </c>
      <c r="F2356" s="105"/>
      <c r="G2356" s="98"/>
    </row>
    <row r="2357" spans="1:7" ht="15" thickBot="1">
      <c r="A2357" s="97">
        <v>42430</v>
      </c>
      <c r="B2357" s="98">
        <v>1.0229999999999999</v>
      </c>
      <c r="C2357" s="98">
        <v>3.206</v>
      </c>
      <c r="D2357" s="99">
        <f>IF(C2357&lt;MAX($C$3:C2357),C2357/MAX($C$3:C2357)-1,0)</f>
        <v>-0.32805164319248836</v>
      </c>
      <c r="E2357" s="105">
        <f>IF(C2357&lt;MAX($C$2355:C2357),C2357/MAX($C$2355:C2357)-1,0)</f>
        <v>-5.3671702913163921E-3</v>
      </c>
      <c r="F2357" s="105"/>
      <c r="G2357" s="98"/>
    </row>
    <row r="2358" spans="1:7" ht="15" thickBot="1">
      <c r="A2358" s="97">
        <v>42431</v>
      </c>
      <c r="B2358" s="98">
        <v>1.0595000000000001</v>
      </c>
      <c r="C2358" s="98">
        <v>3.2425000000000002</v>
      </c>
      <c r="D2358" s="99">
        <f>IF(C2358&lt;MAX($C$3:C2358),C2358/MAX($C$3:C2358)-1,0)</f>
        <v>-0.32040157612340714</v>
      </c>
      <c r="E2358" s="105">
        <f>IF(C2358&lt;MAX($C$2355:C2358),C2358/MAX($C$2355:C2358)-1,0)</f>
        <v>0</v>
      </c>
      <c r="F2358" s="105"/>
      <c r="G2358" s="98"/>
    </row>
    <row r="2359" spans="1:7" ht="15" thickBot="1">
      <c r="A2359" s="97">
        <v>42432</v>
      </c>
      <c r="B2359" s="98">
        <v>1.0586</v>
      </c>
      <c r="C2359" s="98">
        <v>3.2416</v>
      </c>
      <c r="D2359" s="99">
        <f>IF(C2359&lt;MAX($C$3:C2359),C2359/MAX($C$3:C2359)-1,0)</f>
        <v>-0.3205902079141516</v>
      </c>
      <c r="E2359" s="105">
        <f>IF(C2359&lt;MAX($C$2355:C2359),C2359/MAX($C$2355:C2359)-1,0)</f>
        <v>-2.7756360832698057E-4</v>
      </c>
      <c r="F2359" s="105"/>
      <c r="G2359" s="98"/>
    </row>
    <row r="2360" spans="1:7" ht="15" thickBot="1">
      <c r="A2360" s="97">
        <v>42433</v>
      </c>
      <c r="B2360" s="98">
        <v>1.0429999999999999</v>
      </c>
      <c r="C2360" s="98">
        <v>3.226</v>
      </c>
      <c r="D2360" s="99">
        <f>IF(C2360&lt;MAX($C$3:C2360),C2360/MAX($C$3:C2360)-1,0)</f>
        <v>-0.32385982562038906</v>
      </c>
      <c r="E2360" s="105">
        <f>IF(C2360&lt;MAX($C$2355:C2360),C2360/MAX($C$2355:C2360)-1,0)</f>
        <v>-5.0886661526600152E-3</v>
      </c>
      <c r="F2360" s="105"/>
      <c r="G2360" s="98"/>
    </row>
    <row r="2361" spans="1:7" ht="15" thickBot="1">
      <c r="A2361" s="97">
        <v>42436</v>
      </c>
      <c r="B2361" s="98">
        <v>1.0510999999999999</v>
      </c>
      <c r="C2361" s="98">
        <v>3.2341000000000002</v>
      </c>
      <c r="D2361" s="99">
        <f>IF(C2361&lt;MAX($C$3:C2361),C2361/MAX($C$3:C2361)-1,0)</f>
        <v>-0.32216213950368877</v>
      </c>
      <c r="E2361" s="105">
        <f>IF(C2361&lt;MAX($C$2355:C2361),C2361/MAX($C$2355:C2361)-1,0)</f>
        <v>-2.5905936777177452E-3</v>
      </c>
      <c r="F2361" s="105"/>
      <c r="G2361" s="102"/>
    </row>
    <row r="2362" spans="1:7" ht="15" thickBot="1">
      <c r="A2362" s="101">
        <v>42437</v>
      </c>
      <c r="B2362" s="98">
        <v>1.0543</v>
      </c>
      <c r="C2362" s="98">
        <v>3.2372999999999998</v>
      </c>
      <c r="D2362" s="99">
        <f>IF(C2362&lt;MAX($C$3:C2362),C2362/MAX($C$3:C2362)-1,0)</f>
        <v>-0.32149144869215296</v>
      </c>
      <c r="E2362" s="105">
        <f>IF(C2362&lt;MAX($C$2355:C2362),C2362/MAX($C$2355:C2362)-1,0)</f>
        <v>-1.6037008481111226E-3</v>
      </c>
      <c r="F2362" s="99"/>
      <c r="G2362" s="98"/>
    </row>
    <row r="2363" spans="1:7" ht="15" thickBot="1">
      <c r="A2363" s="97">
        <v>42438</v>
      </c>
      <c r="B2363" s="98">
        <v>1.0459000000000001</v>
      </c>
      <c r="C2363" s="98">
        <v>3.2288999999999999</v>
      </c>
      <c r="D2363" s="99">
        <f>IF(C2363&lt;MAX($C$3:C2363),C2363/MAX($C$3:C2363)-1,0)</f>
        <v>-0.3232520120724347</v>
      </c>
      <c r="E2363" s="105">
        <f>IF(C2363&lt;MAX($C$2355:C2363),C2363/MAX($C$2355:C2363)-1,0)</f>
        <v>-4.1942945258288677E-3</v>
      </c>
      <c r="F2363" s="105"/>
      <c r="G2363" s="98"/>
    </row>
    <row r="2364" spans="1:7" ht="15" thickBot="1">
      <c r="A2364" s="97">
        <v>42439</v>
      </c>
      <c r="B2364" s="98">
        <v>1.0348999999999999</v>
      </c>
      <c r="C2364" s="98">
        <v>3.2179000000000002</v>
      </c>
      <c r="D2364" s="99">
        <f>IF(C2364&lt;MAX($C$3:C2364),C2364/MAX($C$3:C2364)-1,0)</f>
        <v>-0.32555751173708924</v>
      </c>
      <c r="E2364" s="105">
        <f>IF(C2364&lt;MAX($C$2355:C2364),C2364/MAX($C$2355:C2364)-1,0)</f>
        <v>-7.5867386276021742E-3</v>
      </c>
      <c r="F2364" s="105"/>
      <c r="G2364" s="98"/>
    </row>
    <row r="2365" spans="1:7" ht="15" thickBot="1">
      <c r="A2365" s="97">
        <v>42440</v>
      </c>
      <c r="B2365" s="98">
        <v>1.0283</v>
      </c>
      <c r="C2365" s="98">
        <v>3.2113</v>
      </c>
      <c r="D2365" s="99">
        <f>IF(C2365&lt;MAX($C$3:C2365),C2365/MAX($C$3:C2365)-1,0)</f>
        <v>-0.32694081153588195</v>
      </c>
      <c r="E2365" s="105">
        <f>IF(C2365&lt;MAX($C$2355:C2365),C2365/MAX($C$2355:C2365)-1,0)</f>
        <v>-9.6222050886661803E-3</v>
      </c>
      <c r="F2365" s="105"/>
      <c r="G2365" s="98"/>
    </row>
    <row r="2366" spans="1:7" ht="15" thickBot="1">
      <c r="A2366" s="97">
        <v>42443</v>
      </c>
      <c r="B2366" s="98">
        <v>1.0482</v>
      </c>
      <c r="C2366" s="98">
        <v>3.2311999999999999</v>
      </c>
      <c r="D2366" s="99">
        <f>IF(C2366&lt;MAX($C$3:C2366),C2366/MAX($C$3:C2366)-1,0)</f>
        <v>-0.32276995305164324</v>
      </c>
      <c r="E2366" s="105">
        <f>IF(C2366&lt;MAX($C$2355:C2366),C2366/MAX($C$2355:C2366)-1,0)</f>
        <v>-3.4849653045490037E-3</v>
      </c>
      <c r="F2366" s="105"/>
      <c r="G2366" s="98"/>
    </row>
    <row r="2367" spans="1:7" ht="15" thickBot="1">
      <c r="A2367" s="97">
        <v>42444</v>
      </c>
      <c r="B2367" s="98">
        <v>1.0482</v>
      </c>
      <c r="C2367" s="98">
        <v>3.2311999999999999</v>
      </c>
      <c r="D2367" s="99">
        <f>IF(C2367&lt;MAX($C$3:C2367),C2367/MAX($C$3:C2367)-1,0)</f>
        <v>-0.32276995305164324</v>
      </c>
      <c r="E2367" s="105">
        <f>IF(C2367&lt;MAX($C$2355:C2367),C2367/MAX($C$2355:C2367)-1,0)</f>
        <v>-3.4849653045490037E-3</v>
      </c>
      <c r="F2367" s="105"/>
      <c r="G2367" s="98"/>
    </row>
    <row r="2368" spans="1:7" ht="15" thickBot="1">
      <c r="A2368" s="97">
        <v>42445</v>
      </c>
      <c r="B2368" s="98">
        <v>1.044</v>
      </c>
      <c r="C2368" s="98">
        <v>3.2269999999999999</v>
      </c>
      <c r="D2368" s="99">
        <f>IF(C2368&lt;MAX($C$3:C2368),C2368/MAX($C$3:C2368)-1,0)</f>
        <v>-0.32365023474178412</v>
      </c>
      <c r="E2368" s="105">
        <f>IF(C2368&lt;MAX($C$2355:C2368),C2368/MAX($C$2355:C2368)-1,0)</f>
        <v>-4.7802621434079873E-3</v>
      </c>
      <c r="F2368" s="105"/>
      <c r="G2368" s="98"/>
    </row>
    <row r="2369" spans="1:7" ht="15" thickBot="1">
      <c r="A2369" s="97">
        <v>42446</v>
      </c>
      <c r="B2369" s="98">
        <v>1.0645</v>
      </c>
      <c r="C2369" s="98">
        <v>3.2475000000000001</v>
      </c>
      <c r="D2369" s="99">
        <f>IF(C2369&lt;MAX($C$3:C2369),C2369/MAX($C$3:C2369)-1,0)</f>
        <v>-0.31935362173038229</v>
      </c>
      <c r="E2369" s="105">
        <f>IF(C2369&lt;MAX($C$2355:C2369),C2369/MAX($C$2355:C2369)-1,0)</f>
        <v>0</v>
      </c>
      <c r="F2369" s="105"/>
      <c r="G2369" s="98"/>
    </row>
    <row r="2370" spans="1:7" ht="15" thickBot="1">
      <c r="A2370" s="97">
        <v>42447</v>
      </c>
      <c r="B2370" s="98">
        <v>1.0782</v>
      </c>
      <c r="C2370" s="98">
        <v>3.2612000000000001</v>
      </c>
      <c r="D2370" s="99">
        <f>IF(C2370&lt;MAX($C$3:C2370),C2370/MAX($C$3:C2370)-1,0)</f>
        <v>-0.31648222669349435</v>
      </c>
      <c r="E2370" s="105">
        <f>IF(C2370&lt;MAX($C$2355:C2370),C2370/MAX($C$2355:C2370)-1,0)</f>
        <v>0</v>
      </c>
      <c r="F2370" s="105"/>
      <c r="G2370" s="98"/>
    </row>
    <row r="2371" spans="1:7" ht="15" thickBot="1">
      <c r="A2371" s="97">
        <v>42450</v>
      </c>
      <c r="B2371" s="98">
        <v>1.0921000000000001</v>
      </c>
      <c r="C2371" s="98">
        <v>3.2751000000000001</v>
      </c>
      <c r="D2371" s="99">
        <f>IF(C2371&lt;MAX($C$3:C2371),C2371/MAX($C$3:C2371)-1,0)</f>
        <v>-0.31356891348088534</v>
      </c>
      <c r="E2371" s="105">
        <f>IF(C2371&lt;MAX($C$2355:C2371),C2371/MAX($C$2355:C2371)-1,0)</f>
        <v>0</v>
      </c>
      <c r="F2371" s="105"/>
      <c r="G2371" s="98"/>
    </row>
    <row r="2372" spans="1:7" ht="15" thickBot="1">
      <c r="A2372" s="97">
        <v>42451</v>
      </c>
      <c r="B2372" s="98">
        <v>1.0844</v>
      </c>
      <c r="C2372" s="98">
        <v>3.2673999999999999</v>
      </c>
      <c r="D2372" s="99">
        <f>IF(C2372&lt;MAX($C$3:C2372),C2372/MAX($C$3:C2372)-1,0)</f>
        <v>-0.31518276324614358</v>
      </c>
      <c r="E2372" s="105">
        <f>IF(C2372&lt;MAX($C$2355:C2372),C2372/MAX($C$2355:C2372)-1,0)</f>
        <v>-2.3510732496718756E-3</v>
      </c>
      <c r="F2372" s="105"/>
      <c r="G2372" s="98"/>
    </row>
    <row r="2373" spans="1:7" ht="15" thickBot="1">
      <c r="A2373" s="97">
        <v>42452</v>
      </c>
      <c r="B2373" s="98">
        <v>1.0855999999999999</v>
      </c>
      <c r="C2373" s="98">
        <v>3.2686000000000002</v>
      </c>
      <c r="D2373" s="99">
        <f>IF(C2373&lt;MAX($C$3:C2373),C2373/MAX($C$3:C2373)-1,0)</f>
        <v>-0.31493125419181756</v>
      </c>
      <c r="E2373" s="105">
        <f>IF(C2373&lt;MAX($C$2355:C2373),C2373/MAX($C$2355:C2373)-1,0)</f>
        <v>-1.9846722237488734E-3</v>
      </c>
      <c r="F2373" s="105"/>
      <c r="G2373" s="98"/>
    </row>
    <row r="2374" spans="1:7" ht="15" thickBot="1">
      <c r="A2374" s="97">
        <v>42453</v>
      </c>
      <c r="B2374" s="98">
        <v>1.0769</v>
      </c>
      <c r="C2374" s="98">
        <v>3.2599</v>
      </c>
      <c r="D2374" s="99">
        <f>IF(C2374&lt;MAX($C$3:C2374),C2374/MAX($C$3:C2374)-1,0)</f>
        <v>-0.31675469483568075</v>
      </c>
      <c r="E2374" s="105">
        <f>IF(C2374&lt;MAX($C$2355:C2374),C2374/MAX($C$2355:C2374)-1,0)</f>
        <v>-4.6410796616896954E-3</v>
      </c>
      <c r="F2374" s="105"/>
      <c r="G2374" s="98"/>
    </row>
    <row r="2375" spans="1:7" ht="15" thickBot="1">
      <c r="A2375" s="97">
        <v>42454</v>
      </c>
      <c r="B2375" s="98">
        <v>1.0738000000000001</v>
      </c>
      <c r="C2375" s="98">
        <v>3.2568000000000001</v>
      </c>
      <c r="D2375" s="99">
        <f>IF(C2375&lt;MAX($C$3:C2375),C2375/MAX($C$3:C2375)-1,0)</f>
        <v>-0.31740442655935619</v>
      </c>
      <c r="E2375" s="105">
        <f>IF(C2375&lt;MAX($C$2355:C2375),C2375/MAX($C$2355:C2375)-1,0)</f>
        <v>-5.5876156453238401E-3</v>
      </c>
      <c r="F2375" s="105"/>
      <c r="G2375" s="98"/>
    </row>
    <row r="2376" spans="1:7" ht="15" thickBot="1">
      <c r="A2376" s="97">
        <v>42457</v>
      </c>
      <c r="B2376" s="98">
        <v>1.0697000000000001</v>
      </c>
      <c r="C2376" s="98">
        <v>3.2526999999999999</v>
      </c>
      <c r="D2376" s="99">
        <f>IF(C2376&lt;MAX($C$3:C2376),C2376/MAX($C$3:C2376)-1,0)</f>
        <v>-0.31826374916163658</v>
      </c>
      <c r="E2376" s="105">
        <f>IF(C2376&lt;MAX($C$2355:C2376),C2376/MAX($C$2355:C2376)-1,0)</f>
        <v>-6.8394858172270423E-3</v>
      </c>
      <c r="F2376" s="105"/>
      <c r="G2376" s="98"/>
    </row>
    <row r="2377" spans="1:7" ht="15" thickBot="1">
      <c r="A2377" s="97">
        <v>42458</v>
      </c>
      <c r="B2377" s="98">
        <v>1.0556000000000001</v>
      </c>
      <c r="C2377" s="98">
        <v>3.2385999999999999</v>
      </c>
      <c r="D2377" s="99">
        <f>IF(C2377&lt;MAX($C$3:C2377),C2377/MAX($C$3:C2377)-1,0)</f>
        <v>-0.32121898054996656</v>
      </c>
      <c r="E2377" s="105">
        <f>IF(C2377&lt;MAX($C$2355:C2377),C2377/MAX($C$2355:C2377)-1,0)</f>
        <v>-1.1144697871820819E-2</v>
      </c>
      <c r="F2377" s="105"/>
      <c r="G2377" s="98"/>
    </row>
    <row r="2378" spans="1:7" ht="15" thickBot="1">
      <c r="A2378" s="97">
        <v>42459</v>
      </c>
      <c r="B2378" s="98">
        <v>1.0783</v>
      </c>
      <c r="C2378" s="98">
        <v>3.2612999999999999</v>
      </c>
      <c r="D2378" s="99">
        <f>IF(C2378&lt;MAX($C$3:C2378),C2378/MAX($C$3:C2378)-1,0)</f>
        <v>-0.31646126760563387</v>
      </c>
      <c r="E2378" s="105">
        <f>IF(C2378&lt;MAX($C$2355:C2378),C2378/MAX($C$2355:C2378)-1,0)</f>
        <v>-4.2136117981130816E-3</v>
      </c>
      <c r="F2378" s="105"/>
      <c r="G2378" s="98"/>
    </row>
    <row r="2379" spans="1:7" ht="15" thickBot="1">
      <c r="A2379" s="97">
        <v>42460</v>
      </c>
      <c r="B2379" s="98">
        <v>1.0798000000000001</v>
      </c>
      <c r="C2379" s="98">
        <v>3.2627999999999999</v>
      </c>
      <c r="D2379" s="99">
        <f>IF(C2379&lt;MAX($C$3:C2379),C2379/MAX($C$3:C2379)-1,0)</f>
        <v>-0.31614688128772639</v>
      </c>
      <c r="E2379" s="105">
        <f>IF(C2379&lt;MAX($C$2355:C2379),C2379/MAX($C$2355:C2379)-1,0)</f>
        <v>-3.7556105157094954E-3</v>
      </c>
      <c r="F2379" s="105"/>
      <c r="G2379" s="98"/>
    </row>
    <row r="2380" spans="1:7" ht="15" thickBot="1">
      <c r="A2380" s="97">
        <v>42461</v>
      </c>
      <c r="B2380" s="98">
        <v>1.0722</v>
      </c>
      <c r="C2380" s="98">
        <v>3.2551999999999999</v>
      </c>
      <c r="D2380" s="99">
        <f>IF(C2380&lt;MAX($C$3:C2380),C2380/MAX($C$3:C2380)-1,0)</f>
        <v>-0.31773977196512415</v>
      </c>
      <c r="E2380" s="105">
        <f>IF(C2380&lt;MAX($C$2355:C2380),C2380/MAX($C$2355:C2380)-1,0)</f>
        <v>-6.0761503465543987E-3</v>
      </c>
      <c r="F2380" s="105"/>
      <c r="G2380" s="98"/>
    </row>
    <row r="2381" spans="1:7" ht="15" thickBot="1">
      <c r="A2381" s="97">
        <v>42465</v>
      </c>
      <c r="B2381" s="98">
        <v>1.0882000000000001</v>
      </c>
      <c r="C2381" s="98">
        <v>3.2711999999999999</v>
      </c>
      <c r="D2381" s="99">
        <f>IF(C2381&lt;MAX($C$3:C2381),C2381/MAX($C$3:C2381)-1,0)</f>
        <v>-0.31438631790744476</v>
      </c>
      <c r="E2381" s="105">
        <f>IF(C2381&lt;MAX($C$2355:C2381),C2381/MAX($C$2355:C2381)-1,0)</f>
        <v>-1.1908033342493685E-3</v>
      </c>
      <c r="F2381" s="105"/>
      <c r="G2381" s="102"/>
    </row>
    <row r="2382" spans="1:7" ht="15" thickBot="1">
      <c r="A2382" s="101">
        <v>42466</v>
      </c>
      <c r="B2382" s="98">
        <v>1.0886</v>
      </c>
      <c r="C2382" s="98">
        <v>3.2715999999999998</v>
      </c>
      <c r="D2382" s="99">
        <f>IF(C2382&lt;MAX($C$3:C2382),C2382/MAX($C$3:C2382)-1,0)</f>
        <v>-0.31430248155600271</v>
      </c>
      <c r="E2382" s="105">
        <f>IF(C2382&lt;MAX($C$2355:C2382),C2382/MAX($C$2355:C2382)-1,0)</f>
        <v>-1.0686696589418121E-3</v>
      </c>
      <c r="F2382" s="99"/>
      <c r="G2382" s="98"/>
    </row>
    <row r="2383" spans="1:7" ht="15" thickBot="1">
      <c r="A2383" s="97">
        <v>42467</v>
      </c>
      <c r="B2383" s="98">
        <v>1.0750999999999999</v>
      </c>
      <c r="C2383" s="98">
        <v>3.2581000000000002</v>
      </c>
      <c r="D2383" s="99">
        <f>IF(C2383&lt;MAX($C$3:C2383),C2383/MAX($C$3:C2383)-1,0)</f>
        <v>-0.31713195841716968</v>
      </c>
      <c r="E2383" s="105">
        <f>IF(C2383&lt;MAX($C$2355:C2383),C2383/MAX($C$2355:C2383)-1,0)</f>
        <v>-5.1906812005739766E-3</v>
      </c>
      <c r="F2383" s="105"/>
      <c r="G2383" s="98"/>
    </row>
    <row r="2384" spans="1:7" ht="15" thickBot="1">
      <c r="A2384" s="97">
        <v>42468</v>
      </c>
      <c r="B2384" s="98">
        <v>1.0684</v>
      </c>
      <c r="C2384" s="98">
        <v>3.2513999999999998</v>
      </c>
      <c r="D2384" s="99">
        <f>IF(C2384&lt;MAX($C$3:C2384),C2384/MAX($C$3:C2384)-1,0)</f>
        <v>-0.31853621730382298</v>
      </c>
      <c r="E2384" s="105">
        <f>IF(C2384&lt;MAX($C$2355:C2384),C2384/MAX($C$2355:C2384)-1,0)</f>
        <v>-7.2364202619767948E-3</v>
      </c>
      <c r="F2384" s="105"/>
      <c r="G2384" s="98"/>
    </row>
    <row r="2385" spans="1:7" ht="15" thickBot="1">
      <c r="A2385" s="97">
        <v>42471</v>
      </c>
      <c r="B2385" s="98">
        <v>1.0880000000000001</v>
      </c>
      <c r="C2385" s="98">
        <v>3.2709999999999999</v>
      </c>
      <c r="D2385" s="99">
        <f>IF(C2385&lt;MAX($C$3:C2385),C2385/MAX($C$3:C2385)-1,0)</f>
        <v>-0.31442823608316572</v>
      </c>
      <c r="E2385" s="105">
        <f>IF(C2385&lt;MAX($C$2355:C2385),C2385/MAX($C$2355:C2385)-1,0)</f>
        <v>-1.2518701719032022E-3</v>
      </c>
      <c r="F2385" s="105"/>
      <c r="G2385" s="98"/>
    </row>
    <row r="2386" spans="1:7" ht="15" thickBot="1">
      <c r="A2386" s="97">
        <v>42472</v>
      </c>
      <c r="B2386" s="98">
        <v>1.0804</v>
      </c>
      <c r="C2386" s="98">
        <v>3.2633999999999999</v>
      </c>
      <c r="D2386" s="99">
        <f>IF(C2386&lt;MAX($C$3:C2386),C2386/MAX($C$3:C2386)-1,0)</f>
        <v>-0.31602112676056349</v>
      </c>
      <c r="E2386" s="105">
        <f>IF(C2386&lt;MAX($C$2355:C2386),C2386/MAX($C$2355:C2386)-1,0)</f>
        <v>-3.5724100027481054E-3</v>
      </c>
      <c r="F2386" s="105"/>
      <c r="G2386" s="98"/>
    </row>
    <row r="2387" spans="1:7" ht="15" thickBot="1">
      <c r="A2387" s="97">
        <v>42473</v>
      </c>
      <c r="B2387" s="98">
        <v>1.0869</v>
      </c>
      <c r="C2387" s="98">
        <v>3.2698999999999998</v>
      </c>
      <c r="D2387" s="99">
        <f>IF(C2387&lt;MAX($C$3:C2387),C2387/MAX($C$3:C2387)-1,0)</f>
        <v>-0.31465878604963116</v>
      </c>
      <c r="E2387" s="105">
        <f>IF(C2387&lt;MAX($C$2355:C2387),C2387/MAX($C$2355:C2387)-1,0)</f>
        <v>-1.587737778999232E-3</v>
      </c>
      <c r="F2387" s="105"/>
      <c r="G2387" s="98"/>
    </row>
    <row r="2388" spans="1:7" ht="15" thickBot="1">
      <c r="A2388" s="97">
        <v>42474</v>
      </c>
      <c r="B2388" s="98">
        <v>1.0951</v>
      </c>
      <c r="C2388" s="98">
        <v>3.2780999999999998</v>
      </c>
      <c r="D2388" s="99">
        <f>IF(C2388&lt;MAX($C$3:C2388),C2388/MAX($C$3:C2388)-1,0)</f>
        <v>-0.31294014084507049</v>
      </c>
      <c r="E2388" s="105">
        <f>IF(C2388&lt;MAX($C$2355:C2388),C2388/MAX($C$2355:C2388)-1,0)</f>
        <v>0</v>
      </c>
      <c r="F2388" s="105"/>
      <c r="G2388" s="98"/>
    </row>
    <row r="2389" spans="1:7" ht="15" thickBot="1">
      <c r="A2389" s="97">
        <v>42475</v>
      </c>
      <c r="B2389" s="98">
        <v>1.0936999999999999</v>
      </c>
      <c r="C2389" s="98">
        <v>3.2766999999999999</v>
      </c>
      <c r="D2389" s="99">
        <f>IF(C2389&lt;MAX($C$3:C2389),C2389/MAX($C$3:C2389)-1,0)</f>
        <v>-0.31323356807511737</v>
      </c>
      <c r="E2389" s="105">
        <f>IF(C2389&lt;MAX($C$2355:C2389),C2389/MAX($C$2355:C2389)-1,0)</f>
        <v>-4.2707666026042812E-4</v>
      </c>
      <c r="F2389" s="105"/>
      <c r="G2389" s="98"/>
    </row>
    <row r="2390" spans="1:7" ht="15" thickBot="1">
      <c r="A2390" s="97">
        <v>42478</v>
      </c>
      <c r="B2390" s="98">
        <v>1.0861000000000001</v>
      </c>
      <c r="C2390" s="98">
        <v>3.2690999999999999</v>
      </c>
      <c r="D2390" s="99">
        <f>IF(C2390&lt;MAX($C$3:C2390),C2390/MAX($C$3:C2390)-1,0)</f>
        <v>-0.31482645875251514</v>
      </c>
      <c r="E2390" s="105">
        <f>IF(C2390&lt;MAX($C$2355:C2390),C2390/MAX($C$2355:C2390)-1,0)</f>
        <v>-2.7454928159604819E-3</v>
      </c>
      <c r="F2390" s="105"/>
      <c r="G2390" s="98"/>
    </row>
    <row r="2391" spans="1:7" ht="15" thickBot="1">
      <c r="A2391" s="97">
        <v>42479</v>
      </c>
      <c r="B2391" s="98">
        <v>1.0893999999999999</v>
      </c>
      <c r="C2391" s="98">
        <v>3.2724000000000002</v>
      </c>
      <c r="D2391" s="99">
        <f>IF(C2391&lt;MAX($C$3:C2391),C2391/MAX($C$3:C2391)-1,0)</f>
        <v>-0.31413480885311873</v>
      </c>
      <c r="E2391" s="105">
        <f>IF(C2391&lt;MAX($C$2355:C2391),C2391/MAX($C$2355:C2391)-1,0)</f>
        <v>-1.738812116774846E-3</v>
      </c>
      <c r="F2391" s="105"/>
      <c r="G2391" s="98"/>
    </row>
    <row r="2392" spans="1:7" ht="15" thickBot="1">
      <c r="A2392" s="97">
        <v>42480</v>
      </c>
      <c r="B2392" s="98">
        <v>1.0566</v>
      </c>
      <c r="C2392" s="98">
        <v>3.2395999999999998</v>
      </c>
      <c r="D2392" s="99">
        <f>IF(C2392&lt;MAX($C$3:C2392),C2392/MAX($C$3:C2392)-1,0)</f>
        <v>-0.32100938967136161</v>
      </c>
      <c r="E2392" s="105">
        <f>IF(C2392&lt;MAX($C$2355:C2392),C2392/MAX($C$2355:C2392)-1,0)</f>
        <v>-1.174460815716416E-2</v>
      </c>
      <c r="F2392" s="105"/>
      <c r="G2392" s="98"/>
    </row>
    <row r="2393" spans="1:7" ht="15" thickBot="1">
      <c r="A2393" s="97">
        <v>42481</v>
      </c>
      <c r="B2393" s="98">
        <v>1.0508999999999999</v>
      </c>
      <c r="C2393" s="98">
        <v>3.2339000000000002</v>
      </c>
      <c r="D2393" s="99">
        <f>IF(C2393&lt;MAX($C$3:C2393),C2393/MAX($C$3:C2393)-1,0)</f>
        <v>-0.32220405767940974</v>
      </c>
      <c r="E2393" s="105">
        <f>IF(C2393&lt;MAX($C$2355:C2393),C2393/MAX($C$2355:C2393)-1,0)</f>
        <v>-1.3483420273939006E-2</v>
      </c>
      <c r="F2393" s="105"/>
      <c r="G2393" s="98"/>
    </row>
    <row r="2394" spans="1:7" ht="15" thickBot="1">
      <c r="A2394" s="97">
        <v>42482</v>
      </c>
      <c r="B2394" s="98">
        <v>1.0623</v>
      </c>
      <c r="C2394" s="98">
        <v>3.2452999999999999</v>
      </c>
      <c r="D2394" s="99">
        <f>IF(C2394&lt;MAX($C$3:C2394),C2394/MAX($C$3:C2394)-1,0)</f>
        <v>-0.31981472166331326</v>
      </c>
      <c r="E2394" s="105">
        <f>IF(C2394&lt;MAX($C$2355:C2394),C2394/MAX($C$2355:C2394)-1,0)</f>
        <v>-1.0005796040389203E-2</v>
      </c>
      <c r="F2394" s="105"/>
      <c r="G2394" s="98"/>
    </row>
    <row r="2395" spans="1:7" ht="15" thickBot="1">
      <c r="A2395" s="97">
        <v>42485</v>
      </c>
      <c r="B2395" s="98">
        <v>1.0542</v>
      </c>
      <c r="C2395" s="98">
        <v>3.2372000000000001</v>
      </c>
      <c r="D2395" s="99">
        <f>IF(C2395&lt;MAX($C$3:C2395),C2395/MAX($C$3:C2395)-1,0)</f>
        <v>-0.32151240778001344</v>
      </c>
      <c r="E2395" s="105">
        <f>IF(C2395&lt;MAX($C$2355:C2395),C2395/MAX($C$2355:C2395)-1,0)</f>
        <v>-1.2476739574753593E-2</v>
      </c>
      <c r="F2395" s="105"/>
      <c r="G2395" s="98"/>
    </row>
    <row r="2396" spans="1:7" ht="15" thickBot="1">
      <c r="A2396" s="97">
        <v>42486</v>
      </c>
      <c r="B2396" s="98">
        <v>1.0632999999999999</v>
      </c>
      <c r="C2396" s="98">
        <v>3.2463000000000002</v>
      </c>
      <c r="D2396" s="99">
        <f>IF(C2396&lt;MAX($C$3:C2396),C2396/MAX($C$3:C2396)-1,0)</f>
        <v>-0.3196051307847082</v>
      </c>
      <c r="E2396" s="105">
        <f>IF(C2396&lt;MAX($C$2355:C2396),C2396/MAX($C$2355:C2396)-1,0)</f>
        <v>-9.7007412830601991E-3</v>
      </c>
      <c r="F2396" s="105"/>
      <c r="G2396" s="98"/>
    </row>
    <row r="2397" spans="1:7" ht="15" thickBot="1">
      <c r="A2397" s="97">
        <v>42487</v>
      </c>
      <c r="B2397" s="98">
        <v>1.0677000000000001</v>
      </c>
      <c r="C2397" s="98">
        <v>3.2507000000000001</v>
      </c>
      <c r="D2397" s="99">
        <f>IF(C2397&lt;MAX($C$3:C2397),C2397/MAX($C$3:C2397)-1,0)</f>
        <v>-0.31868293091884647</v>
      </c>
      <c r="E2397" s="105">
        <f>IF(C2397&lt;MAX($C$2355:C2397),C2397/MAX($C$2355:C2397)-1,0)</f>
        <v>-8.3585003508128697E-3</v>
      </c>
      <c r="F2397" s="105"/>
      <c r="G2397" s="98"/>
    </row>
    <row r="2398" spans="1:7" ht="15" thickBot="1">
      <c r="A2398" s="97">
        <v>42488</v>
      </c>
      <c r="B2398" s="98">
        <v>1.0677000000000001</v>
      </c>
      <c r="C2398" s="98">
        <v>3.2507000000000001</v>
      </c>
      <c r="D2398" s="99">
        <f>IF(C2398&lt;MAX($C$3:C2398),C2398/MAX($C$3:C2398)-1,0)</f>
        <v>-0.31868293091884647</v>
      </c>
      <c r="E2398" s="105">
        <f>IF(C2398&lt;MAX($C$2355:C2398),C2398/MAX($C$2355:C2398)-1,0)</f>
        <v>-8.3585003508128697E-3</v>
      </c>
      <c r="F2398" s="105"/>
      <c r="G2398" s="98"/>
    </row>
    <row r="2399" spans="1:7" ht="15" thickBot="1">
      <c r="A2399" s="97">
        <v>42489</v>
      </c>
      <c r="B2399" s="98">
        <v>1.0747</v>
      </c>
      <c r="C2399" s="98">
        <v>3.2576999999999998</v>
      </c>
      <c r="D2399" s="99">
        <f>IF(C2399&lt;MAX($C$3:C2399),C2399/MAX($C$3:C2399)-1,0)</f>
        <v>-0.31721579476861173</v>
      </c>
      <c r="E2399" s="105">
        <f>IF(C2399&lt;MAX($C$2355:C2399),C2399/MAX($C$2355:C2399)-1,0)</f>
        <v>-6.223117049510396E-3</v>
      </c>
      <c r="F2399" s="105"/>
      <c r="G2399" s="98"/>
    </row>
    <row r="2400" spans="1:7" ht="15" thickBot="1">
      <c r="A2400" s="97">
        <v>42493</v>
      </c>
      <c r="B2400" s="98">
        <v>1.1009</v>
      </c>
      <c r="C2400" s="98">
        <v>3.2839</v>
      </c>
      <c r="D2400" s="99">
        <f>IF(C2400&lt;MAX($C$3:C2400),C2400/MAX($C$3:C2400)-1,0)</f>
        <v>-0.31172451374916166</v>
      </c>
      <c r="E2400" s="105">
        <f>IF(C2400&lt;MAX($C$2355:C2400),C2400/MAX($C$2355:C2400)-1,0)</f>
        <v>0</v>
      </c>
      <c r="F2400" s="105"/>
      <c r="G2400" s="98"/>
    </row>
    <row r="2401" spans="1:7" ht="15" thickBot="1">
      <c r="A2401" s="97">
        <v>42494</v>
      </c>
      <c r="B2401" s="98">
        <v>1.0987</v>
      </c>
      <c r="C2401" s="98">
        <v>3.2816999999999998</v>
      </c>
      <c r="D2401" s="99">
        <f>IF(C2401&lt;MAX($C$3:C2401),C2401/MAX($C$3:C2401)-1,0)</f>
        <v>-0.31218561368209263</v>
      </c>
      <c r="E2401" s="105">
        <f>IF(C2401&lt;MAX($C$2355:C2401),C2401/MAX($C$2355:C2401)-1,0)</f>
        <v>-6.699351380980989E-4</v>
      </c>
      <c r="F2401" s="105"/>
      <c r="G2401" s="102"/>
    </row>
    <row r="2402" spans="1:7" ht="15" thickBot="1">
      <c r="A2402" s="101">
        <v>42495</v>
      </c>
      <c r="B2402" s="98">
        <v>1.0986</v>
      </c>
      <c r="C2402" s="98">
        <v>3.2816000000000001</v>
      </c>
      <c r="D2402" s="99">
        <f>IF(C2402&lt;MAX($C$3:C2402),C2402/MAX($C$3:C2402)-1,0)</f>
        <v>-0.31220657276995312</v>
      </c>
      <c r="E2402" s="105">
        <f>IF(C2402&lt;MAX($C$2355:C2402),C2402/MAX($C$2355:C2402)-1,0)</f>
        <v>-7.003867352842752E-4</v>
      </c>
      <c r="F2402" s="99"/>
      <c r="G2402" s="98"/>
    </row>
    <row r="2403" spans="1:7" ht="15" thickBot="1">
      <c r="A2403" s="97">
        <v>42496</v>
      </c>
      <c r="B2403" s="98">
        <v>1.0672999999999999</v>
      </c>
      <c r="C2403" s="98">
        <v>3.2503000000000002</v>
      </c>
      <c r="D2403" s="99">
        <f>IF(C2403&lt;MAX($C$3:C2403),C2403/MAX($C$3:C2403)-1,0)</f>
        <v>-0.31876676727028841</v>
      </c>
      <c r="E2403" s="105">
        <f>IF(C2403&lt;MAX($C$2355:C2403),C2403/MAX($C$2355:C2403)-1,0)</f>
        <v>-1.0231736654587542E-2</v>
      </c>
      <c r="F2403" s="105"/>
      <c r="G2403" s="98"/>
    </row>
    <row r="2404" spans="1:7" ht="15" thickBot="1">
      <c r="A2404" s="97">
        <v>42499</v>
      </c>
      <c r="B2404" s="98">
        <v>1.0443</v>
      </c>
      <c r="C2404" s="98">
        <v>3.2273000000000001</v>
      </c>
      <c r="D2404" s="99">
        <f>IF(C2404&lt;MAX($C$3:C2404),C2404/MAX($C$3:C2404)-1,0)</f>
        <v>-0.32358735747820255</v>
      </c>
      <c r="E2404" s="105">
        <f>IF(C2404&lt;MAX($C$2355:C2404),C2404/MAX($C$2355:C2404)-1,0)</f>
        <v>-1.7235604007430183E-2</v>
      </c>
      <c r="F2404" s="105"/>
      <c r="G2404" s="98"/>
    </row>
    <row r="2405" spans="1:7" ht="15" thickBot="1">
      <c r="A2405" s="97">
        <v>42500</v>
      </c>
      <c r="B2405" s="98">
        <v>1.0487</v>
      </c>
      <c r="C2405" s="98">
        <v>3.2317</v>
      </c>
      <c r="D2405" s="99">
        <f>IF(C2405&lt;MAX($C$3:C2405),C2405/MAX($C$3:C2405)-1,0)</f>
        <v>-0.32266515761234071</v>
      </c>
      <c r="E2405" s="105">
        <f>IF(C2405&lt;MAX($C$2355:C2405),C2405/MAX($C$2355:C2405)-1,0)</f>
        <v>-1.5895733731234207E-2</v>
      </c>
      <c r="F2405" s="105"/>
      <c r="G2405" s="98"/>
    </row>
    <row r="2406" spans="1:7" ht="15" thickBot="1">
      <c r="A2406" s="97">
        <v>42501</v>
      </c>
      <c r="B2406" s="98">
        <v>1.054</v>
      </c>
      <c r="C2406" s="98">
        <v>3.2370000000000001</v>
      </c>
      <c r="D2406" s="99">
        <f>IF(C2406&lt;MAX($C$3:C2406),C2406/MAX($C$3:C2406)-1,0)</f>
        <v>-0.32155432595573441</v>
      </c>
      <c r="E2406" s="105">
        <f>IF(C2406&lt;MAX($C$2355:C2406),C2406/MAX($C$2355:C2406)-1,0)</f>
        <v>-1.4281799080361757E-2</v>
      </c>
      <c r="F2406" s="105"/>
      <c r="G2406" s="98"/>
    </row>
    <row r="2407" spans="1:7" ht="15" thickBot="1">
      <c r="A2407" s="97">
        <v>42502</v>
      </c>
      <c r="B2407" s="98">
        <v>1.0579000000000001</v>
      </c>
      <c r="C2407" s="98">
        <v>3.2408999999999999</v>
      </c>
      <c r="D2407" s="99">
        <f>IF(C2407&lt;MAX($C$3:C2407),C2407/MAX($C$3:C2407)-1,0)</f>
        <v>-0.3207369215291751</v>
      </c>
      <c r="E2407" s="105">
        <f>IF(C2407&lt;MAX($C$2355:C2407),C2407/MAX($C$2355:C2407)-1,0)</f>
        <v>-1.3094186790097218E-2</v>
      </c>
      <c r="F2407" s="105"/>
      <c r="G2407" s="98"/>
    </row>
    <row r="2408" spans="1:7" ht="15" thickBot="1">
      <c r="A2408" s="97">
        <v>42503</v>
      </c>
      <c r="B2408" s="98">
        <v>1.0507</v>
      </c>
      <c r="C2408" s="98">
        <v>3.2336999999999998</v>
      </c>
      <c r="D2408" s="99">
        <f>IF(C2408&lt;MAX($C$3:C2408),C2408/MAX($C$3:C2408)-1,0)</f>
        <v>-0.32224597585513093</v>
      </c>
      <c r="E2408" s="105">
        <f>IF(C2408&lt;MAX($C$2355:C2408),C2408/MAX($C$2355:C2408)-1,0)</f>
        <v>-1.5286701787508794E-2</v>
      </c>
      <c r="F2408" s="105"/>
      <c r="G2408" s="98"/>
    </row>
    <row r="2409" spans="1:7" ht="15" thickBot="1">
      <c r="A2409" s="97">
        <v>42506</v>
      </c>
      <c r="B2409" s="98">
        <v>1.0634999999999999</v>
      </c>
      <c r="C2409" s="98">
        <v>3.2465000000000002</v>
      </c>
      <c r="D2409" s="99">
        <f>IF(C2409&lt;MAX($C$3:C2409),C2409/MAX($C$3:C2409)-1,0)</f>
        <v>-0.31956321260898723</v>
      </c>
      <c r="E2409" s="105">
        <f>IF(C2409&lt;MAX($C$2355:C2409),C2409/MAX($C$2355:C2409)-1,0)</f>
        <v>-1.1388897347665794E-2</v>
      </c>
      <c r="F2409" s="105"/>
      <c r="G2409" s="98"/>
    </row>
    <row r="2410" spans="1:7" ht="15" thickBot="1">
      <c r="A2410" s="97">
        <v>42507</v>
      </c>
      <c r="B2410" s="98">
        <v>1.0611999999999999</v>
      </c>
      <c r="C2410" s="98">
        <v>3.2442000000000002</v>
      </c>
      <c r="D2410" s="99">
        <f>IF(C2410&lt;MAX($C$3:C2410),C2410/MAX($C$3:C2410)-1,0)</f>
        <v>-0.32004527162977869</v>
      </c>
      <c r="E2410" s="105">
        <f>IF(C2410&lt;MAX($C$2355:C2410),C2410/MAX($C$2355:C2410)-1,0)</f>
        <v>-1.2089284082950069E-2</v>
      </c>
      <c r="F2410" s="105"/>
      <c r="G2410" s="98"/>
    </row>
    <row r="2411" spans="1:7" ht="15" thickBot="1">
      <c r="A2411" s="97">
        <v>42508</v>
      </c>
      <c r="B2411" s="98">
        <v>1.0462</v>
      </c>
      <c r="C2411" s="98">
        <v>3.2292000000000001</v>
      </c>
      <c r="D2411" s="99">
        <f>IF(C2411&lt;MAX($C$3:C2411),C2411/MAX($C$3:C2411)-1,0)</f>
        <v>-0.32318913480885314</v>
      </c>
      <c r="E2411" s="105">
        <f>IF(C2411&lt;MAX($C$2355:C2411),C2411/MAX($C$2355:C2411)-1,0)</f>
        <v>-1.6657023660891057E-2</v>
      </c>
      <c r="F2411" s="105"/>
      <c r="G2411" s="98"/>
    </row>
    <row r="2412" spans="1:7" ht="15" thickBot="1">
      <c r="A2412" s="97">
        <v>42509</v>
      </c>
      <c r="B2412" s="98">
        <v>1.0464</v>
      </c>
      <c r="C2412" s="98">
        <v>3.2294</v>
      </c>
      <c r="D2412" s="99">
        <f>IF(C2412&lt;MAX($C$3:C2412),C2412/MAX($C$3:C2412)-1,0)</f>
        <v>-0.32314721663313217</v>
      </c>
      <c r="E2412" s="105">
        <f>IF(C2412&lt;MAX($C$2355:C2412),C2412/MAX($C$2355:C2412)-1,0)</f>
        <v>-1.6596120466518482E-2</v>
      </c>
      <c r="F2412" s="105"/>
      <c r="G2412" s="98"/>
    </row>
    <row r="2413" spans="1:7" ht="15" thickBot="1">
      <c r="A2413" s="97">
        <v>42510</v>
      </c>
      <c r="B2413" s="98">
        <v>1.0529999999999999</v>
      </c>
      <c r="C2413" s="98">
        <v>3.2360000000000002</v>
      </c>
      <c r="D2413" s="99">
        <f>IF(C2413&lt;MAX($C$3:C2413),C2413/MAX($C$3:C2413)-1,0)</f>
        <v>-0.32176391683433936</v>
      </c>
      <c r="E2413" s="105">
        <f>IF(C2413&lt;MAX($C$2355:C2413),C2413/MAX($C$2355:C2413)-1,0)</f>
        <v>-1.4586315052224408E-2</v>
      </c>
      <c r="F2413" s="105"/>
      <c r="G2413" s="98"/>
    </row>
    <row r="2414" spans="1:7" ht="15" thickBot="1">
      <c r="A2414" s="97">
        <v>42513</v>
      </c>
      <c r="B2414" s="98">
        <v>1.0677000000000001</v>
      </c>
      <c r="C2414" s="98">
        <v>3.2507000000000001</v>
      </c>
      <c r="D2414" s="99">
        <f>IF(C2414&lt;MAX($C$3:C2414),C2414/MAX($C$3:C2414)-1,0)</f>
        <v>-0.31868293091884647</v>
      </c>
      <c r="E2414" s="105">
        <f>IF(C2414&lt;MAX($C$2355:C2414),C2414/MAX($C$2355:C2414)-1,0)</f>
        <v>-1.0109930265842393E-2</v>
      </c>
      <c r="F2414" s="105"/>
      <c r="G2414" s="98"/>
    </row>
    <row r="2415" spans="1:7" ht="15" thickBot="1">
      <c r="A2415" s="97">
        <v>42514</v>
      </c>
      <c r="B2415" s="98">
        <v>1.0575000000000001</v>
      </c>
      <c r="C2415" s="98">
        <v>3.2404999999999999</v>
      </c>
      <c r="D2415" s="99">
        <f>IF(C2415&lt;MAX($C$3:C2415),C2415/MAX($C$3:C2415)-1,0)</f>
        <v>-0.32082075788061715</v>
      </c>
      <c r="E2415" s="105">
        <f>IF(C2415&lt;MAX($C$2355:C2415),C2415/MAX($C$2355:C2415)-1,0)</f>
        <v>-1.3215993178842256E-2</v>
      </c>
      <c r="F2415" s="105"/>
      <c r="G2415" s="98"/>
    </row>
    <row r="2416" spans="1:7" ht="15" thickBot="1">
      <c r="A2416" s="97">
        <v>42515</v>
      </c>
      <c r="B2416" s="98">
        <v>1.0518000000000001</v>
      </c>
      <c r="C2416" s="98">
        <v>3.2347999999999999</v>
      </c>
      <c r="D2416" s="99">
        <f>IF(C2416&lt;MAX($C$3:C2416),C2416/MAX($C$3:C2416)-1,0)</f>
        <v>-0.32201542588866539</v>
      </c>
      <c r="E2416" s="105">
        <f>IF(C2416&lt;MAX($C$2355:C2416),C2416/MAX($C$2355:C2416)-1,0)</f>
        <v>-1.4951734218459856E-2</v>
      </c>
      <c r="F2416" s="105"/>
      <c r="G2416" s="98"/>
    </row>
    <row r="2417" spans="1:7" ht="15" thickBot="1">
      <c r="A2417" s="97">
        <v>42516</v>
      </c>
      <c r="B2417" s="98">
        <v>1.0517000000000001</v>
      </c>
      <c r="C2417" s="98">
        <v>3.2347000000000001</v>
      </c>
      <c r="D2417" s="99">
        <f>IF(C2417&lt;MAX($C$3:C2417),C2417/MAX($C$3:C2417)-1,0)</f>
        <v>-0.32203638497652587</v>
      </c>
      <c r="E2417" s="105">
        <f>IF(C2417&lt;MAX($C$2355:C2417),C2417/MAX($C$2355:C2417)-1,0)</f>
        <v>-1.4982185815646032E-2</v>
      </c>
      <c r="F2417" s="105"/>
      <c r="G2417" s="98"/>
    </row>
    <row r="2418" spans="1:7" ht="15" thickBot="1">
      <c r="A2418" s="97">
        <v>42517</v>
      </c>
      <c r="B2418" s="98">
        <v>1.0517000000000001</v>
      </c>
      <c r="C2418" s="98">
        <v>3.2347000000000001</v>
      </c>
      <c r="D2418" s="99">
        <f>IF(C2418&lt;MAX($C$3:C2418),C2418/MAX($C$3:C2418)-1,0)</f>
        <v>-0.32203638497652587</v>
      </c>
      <c r="E2418" s="105">
        <f>IF(C2418&lt;MAX($C$2355:C2418),C2418/MAX($C$2355:C2418)-1,0)</f>
        <v>-1.4982185815646032E-2</v>
      </c>
      <c r="F2418" s="105"/>
      <c r="G2418" s="98"/>
    </row>
    <row r="2419" spans="1:7" ht="15" thickBot="1">
      <c r="A2419" s="97">
        <v>42520</v>
      </c>
      <c r="B2419" s="98">
        <v>1.0496000000000001</v>
      </c>
      <c r="C2419" s="98">
        <v>3.2326000000000001</v>
      </c>
      <c r="D2419" s="99">
        <f>IF(C2419&lt;MAX($C$3:C2419),C2419/MAX($C$3:C2419)-1,0)</f>
        <v>-0.32247652582159625</v>
      </c>
      <c r="E2419" s="105">
        <f>IF(C2419&lt;MAX($C$2355:C2419),C2419/MAX($C$2355:C2419)-1,0)</f>
        <v>-1.5621669356557732E-2</v>
      </c>
      <c r="F2419" s="105"/>
      <c r="G2419" s="98"/>
    </row>
    <row r="2420" spans="1:7" ht="15" thickBot="1">
      <c r="A2420" s="97">
        <v>42521</v>
      </c>
      <c r="B2420" s="98">
        <v>1.0784</v>
      </c>
      <c r="C2420" s="98">
        <v>3.2614000000000001</v>
      </c>
      <c r="D2420" s="99">
        <f>IF(C2420&lt;MAX($C$3:C2420),C2420/MAX($C$3:C2420)-1,0)</f>
        <v>-0.31644030851777338</v>
      </c>
      <c r="E2420" s="105">
        <f>IF(C2420&lt;MAX($C$2355:C2420),C2420/MAX($C$2355:C2420)-1,0)</f>
        <v>-6.8516093669113154E-3</v>
      </c>
      <c r="F2420" s="105"/>
      <c r="G2420" s="98"/>
    </row>
    <row r="2421" spans="1:7" ht="15" thickBot="1">
      <c r="A2421" s="97">
        <v>42522</v>
      </c>
      <c r="B2421" s="98">
        <v>1.0811999999999999</v>
      </c>
      <c r="C2421" s="98">
        <v>3.2642000000000002</v>
      </c>
      <c r="D2421" s="99">
        <f>IF(C2421&lt;MAX($C$3:C2421),C2421/MAX($C$3:C2421)-1,0)</f>
        <v>-0.31585345405767939</v>
      </c>
      <c r="E2421" s="105">
        <f>IF(C2421&lt;MAX($C$2355:C2421),C2421/MAX($C$2355:C2421)-1,0)</f>
        <v>-5.9989646456956036E-3</v>
      </c>
      <c r="F2421" s="105"/>
      <c r="G2421" s="102"/>
    </row>
    <row r="2422" spans="1:7" ht="15" thickBot="1">
      <c r="A2422" s="101">
        <v>42523</v>
      </c>
      <c r="B2422" s="98">
        <v>1.0852999999999999</v>
      </c>
      <c r="C2422" s="98">
        <v>3.2683</v>
      </c>
      <c r="D2422" s="99">
        <f>IF(C2422&lt;MAX($C$3:C2422),C2422/MAX($C$3:C2422)-1,0)</f>
        <v>-0.31499413145539912</v>
      </c>
      <c r="E2422" s="105">
        <f>IF(C2422&lt;MAX($C$2355:C2422),C2422/MAX($C$2355:C2422)-1,0)</f>
        <v>-4.7504491610584898E-3</v>
      </c>
      <c r="F2422" s="99"/>
      <c r="G2422" s="98"/>
    </row>
    <row r="2423" spans="1:7" ht="15" thickBot="1">
      <c r="A2423" s="97">
        <v>42524</v>
      </c>
      <c r="B2423" s="98">
        <v>1.0992999999999999</v>
      </c>
      <c r="C2423" s="98">
        <v>3.2823000000000002</v>
      </c>
      <c r="D2423" s="99">
        <f>IF(C2423&lt;MAX($C$3:C2423),C2423/MAX($C$3:C2423)-1,0)</f>
        <v>-0.31205985915492962</v>
      </c>
      <c r="E2423" s="105">
        <f>IF(C2423&lt;MAX($C$2355:C2423),C2423/MAX($C$2355:C2423)-1,0)</f>
        <v>-4.8722555498026399E-4</v>
      </c>
      <c r="F2423" s="105"/>
      <c r="G2423" s="98"/>
    </row>
    <row r="2424" spans="1:7" ht="15" thickBot="1">
      <c r="A2424" s="97">
        <v>42527</v>
      </c>
      <c r="B2424" s="98">
        <v>1.1003000000000001</v>
      </c>
      <c r="C2424" s="98">
        <v>3.2833000000000001</v>
      </c>
      <c r="D2424" s="99">
        <f>IF(C2424&lt;MAX($C$3:C2424),C2424/MAX($C$3:C2424)-1,0)</f>
        <v>-0.31185026827632467</v>
      </c>
      <c r="E2424" s="105">
        <f>IF(C2424&lt;MAX($C$2355:C2424),C2424/MAX($C$2355:C2424)-1,0)</f>
        <v>-1.8270958311761287E-4</v>
      </c>
      <c r="F2424" s="105"/>
      <c r="G2424" s="98"/>
    </row>
    <row r="2425" spans="1:7" ht="15" thickBot="1">
      <c r="A2425" s="97">
        <v>42528</v>
      </c>
      <c r="B2425" s="98">
        <v>1.0999000000000001</v>
      </c>
      <c r="C2425" s="98">
        <v>3.2829000000000002</v>
      </c>
      <c r="D2425" s="99">
        <f>IF(C2425&lt;MAX($C$3:C2425),C2425/MAX($C$3:C2425)-1,0)</f>
        <v>-0.31193410462776661</v>
      </c>
      <c r="E2425" s="105">
        <f>IF(C2425&lt;MAX($C$2355:C2425),C2425/MAX($C$2355:C2425)-1,0)</f>
        <v>-3.0451597186265111E-4</v>
      </c>
      <c r="F2425" s="105"/>
      <c r="G2425" s="98"/>
    </row>
    <row r="2426" spans="1:7" ht="15" thickBot="1">
      <c r="A2426" s="97">
        <v>42529</v>
      </c>
      <c r="B2426" s="98">
        <v>1.0898000000000001</v>
      </c>
      <c r="C2426" s="98">
        <v>3.2728000000000002</v>
      </c>
      <c r="D2426" s="99">
        <f>IF(C2426&lt;MAX($C$3:C2426),C2426/MAX($C$3:C2426)-1,0)</f>
        <v>-0.3140509725016768</v>
      </c>
      <c r="E2426" s="105">
        <f>IF(C2426&lt;MAX($C$2355:C2426),C2426/MAX($C$2355:C2426)-1,0)</f>
        <v>-3.3801272876762267E-3</v>
      </c>
      <c r="F2426" s="105"/>
      <c r="G2426" s="98"/>
    </row>
    <row r="2427" spans="1:7" ht="15" thickBot="1">
      <c r="A2427" s="97">
        <v>42534</v>
      </c>
      <c r="B2427" s="98">
        <v>1.0593999999999999</v>
      </c>
      <c r="C2427" s="98">
        <v>3.2423999999999999</v>
      </c>
      <c r="D2427" s="99">
        <f>IF(C2427&lt;MAX($C$3:C2427),C2427/MAX($C$3:C2427)-1,0)</f>
        <v>-0.32042253521126762</v>
      </c>
      <c r="E2427" s="105">
        <f>IF(C2427&lt;MAX($C$2355:C2427),C2427/MAX($C$2355:C2427)-1,0)</f>
        <v>-1.263741283230313E-2</v>
      </c>
      <c r="F2427" s="105"/>
      <c r="G2427" s="98"/>
    </row>
    <row r="2428" spans="1:7" ht="15" thickBot="1">
      <c r="A2428" s="97">
        <v>42535</v>
      </c>
      <c r="B2428" s="98">
        <v>1.0631999999999999</v>
      </c>
      <c r="C2428" s="98">
        <v>3.2462</v>
      </c>
      <c r="D2428" s="99">
        <f>IF(C2428&lt;MAX($C$3:C2428),C2428/MAX($C$3:C2428)-1,0)</f>
        <v>-0.3196260898725688</v>
      </c>
      <c r="E2428" s="105">
        <f>IF(C2428&lt;MAX($C$2355:C2428),C2428/MAX($C$2355:C2428)-1,0)</f>
        <v>-1.1480252139224767E-2</v>
      </c>
      <c r="F2428" s="105"/>
      <c r="G2428" s="98"/>
    </row>
    <row r="2429" spans="1:7" ht="15" thickBot="1">
      <c r="A2429" s="97">
        <v>42536</v>
      </c>
      <c r="B2429" s="98">
        <v>1.0805</v>
      </c>
      <c r="C2429" s="98">
        <v>3.2635000000000001</v>
      </c>
      <c r="D2429" s="99">
        <f>IF(C2429&lt;MAX($C$3:C2429),C2429/MAX($C$3:C2429)-1,0)</f>
        <v>-0.31600016767270289</v>
      </c>
      <c r="E2429" s="105">
        <f>IF(C2429&lt;MAX($C$2355:C2429),C2429/MAX($C$2355:C2429)-1,0)</f>
        <v>-6.2121258259996148E-3</v>
      </c>
      <c r="F2429" s="105"/>
      <c r="G2429" s="98"/>
    </row>
    <row r="2430" spans="1:7" ht="15" thickBot="1">
      <c r="A2430" s="97">
        <v>42537</v>
      </c>
      <c r="B2430" s="98">
        <v>1.0707</v>
      </c>
      <c r="C2430" s="98">
        <v>3.2536999999999998</v>
      </c>
      <c r="D2430" s="99">
        <f>IF(C2430&lt;MAX($C$3:C2430),C2430/MAX($C$3:C2430)-1,0)</f>
        <v>-0.31805415828303163</v>
      </c>
      <c r="E2430" s="105">
        <f>IF(C2430&lt;MAX($C$2355:C2430),C2430/MAX($C$2355:C2430)-1,0)</f>
        <v>-9.1963823502543285E-3</v>
      </c>
      <c r="F2430" s="105"/>
      <c r="G2430" s="98"/>
    </row>
    <row r="2431" spans="1:7" ht="15" thickBot="1">
      <c r="A2431" s="97">
        <v>42538</v>
      </c>
      <c r="B2431" s="98">
        <v>1.0790999999999999</v>
      </c>
      <c r="C2431" s="98">
        <v>3.2621000000000002</v>
      </c>
      <c r="D2431" s="99">
        <f>IF(C2431&lt;MAX($C$3:C2431),C2431/MAX($C$3:C2431)-1,0)</f>
        <v>-0.31629359490274989</v>
      </c>
      <c r="E2431" s="105">
        <f>IF(C2431&lt;MAX($C$2355:C2431),C2431/MAX($C$2355:C2431)-1,0)</f>
        <v>-6.6384481866073042E-3</v>
      </c>
      <c r="F2431" s="105"/>
      <c r="G2431" s="98"/>
    </row>
    <row r="2432" spans="1:7" ht="15" thickBot="1">
      <c r="A2432" s="97">
        <v>42541</v>
      </c>
      <c r="B2432" s="98">
        <v>1.0763</v>
      </c>
      <c r="C2432" s="98">
        <v>3.2593000000000001</v>
      </c>
      <c r="D2432" s="99">
        <f>IF(C2432&lt;MAX($C$3:C2432),C2432/MAX($C$3:C2432)-1,0)</f>
        <v>-0.31688044936284376</v>
      </c>
      <c r="E2432" s="105">
        <f>IF(C2432&lt;MAX($C$2355:C2432),C2432/MAX($C$2355:C2432)-1,0)</f>
        <v>-7.491092907823016E-3</v>
      </c>
      <c r="F2432" s="105"/>
      <c r="G2432" s="98"/>
    </row>
    <row r="2433" spans="1:7" ht="15" thickBot="1">
      <c r="A2433" s="97">
        <v>42542</v>
      </c>
      <c r="B2433" s="98">
        <v>1.0678000000000001</v>
      </c>
      <c r="C2433" s="98">
        <v>3.2507999999999999</v>
      </c>
      <c r="D2433" s="99">
        <f>IF(C2433&lt;MAX($C$3:C2433),C2433/MAX($C$3:C2433)-1,0)</f>
        <v>-0.31866197183098599</v>
      </c>
      <c r="E2433" s="105">
        <f>IF(C2433&lt;MAX($C$2355:C2433),C2433/MAX($C$2355:C2433)-1,0)</f>
        <v>-1.0079478668656217E-2</v>
      </c>
      <c r="F2433" s="105"/>
      <c r="G2433" s="98"/>
    </row>
    <row r="2434" spans="1:7" ht="15" thickBot="1">
      <c r="A2434" s="97">
        <v>42543</v>
      </c>
      <c r="B2434" s="98">
        <v>1.0828</v>
      </c>
      <c r="C2434" s="98">
        <v>3.2658</v>
      </c>
      <c r="D2434" s="99">
        <f>IF(C2434&lt;MAX($C$3:C2434),C2434/MAX($C$3:C2434)-1,0)</f>
        <v>-0.31551810865191154</v>
      </c>
      <c r="E2434" s="105">
        <f>IF(C2434&lt;MAX($C$2355:C2434),C2434/MAX($C$2355:C2434)-1,0)</f>
        <v>-5.5117390907153396E-3</v>
      </c>
      <c r="F2434" s="105"/>
      <c r="G2434" s="98"/>
    </row>
    <row r="2435" spans="1:7" ht="15" thickBot="1">
      <c r="A2435" s="97">
        <v>42544</v>
      </c>
      <c r="B2435" s="98">
        <v>1.0778000000000001</v>
      </c>
      <c r="C2435" s="98">
        <v>3.2608000000000001</v>
      </c>
      <c r="D2435" s="99">
        <f>IF(C2435&lt;MAX($C$3:C2435),C2435/MAX($C$3:C2435)-1,0)</f>
        <v>-0.31656606304493629</v>
      </c>
      <c r="E2435" s="105">
        <f>IF(C2435&lt;MAX($C$2355:C2435),C2435/MAX($C$2355:C2435)-1,0)</f>
        <v>-7.0343189500289283E-3</v>
      </c>
      <c r="F2435" s="105"/>
      <c r="G2435" s="98"/>
    </row>
    <row r="2436" spans="1:7" ht="15" thickBot="1">
      <c r="A2436" s="97">
        <v>42545</v>
      </c>
      <c r="B2436" s="98">
        <v>1.0713999999999999</v>
      </c>
      <c r="C2436" s="98">
        <v>3.2544</v>
      </c>
      <c r="D2436" s="99">
        <f>IF(C2436&lt;MAX($C$3:C2436),C2436/MAX($C$3:C2436)-1,0)</f>
        <v>-0.31790744466800813</v>
      </c>
      <c r="E2436" s="105">
        <f>IF(C2436&lt;MAX($C$2355:C2436),C2436/MAX($C$2355:C2436)-1,0)</f>
        <v>-8.9832211699504283E-3</v>
      </c>
      <c r="F2436" s="105"/>
      <c r="G2436" s="98"/>
    </row>
    <row r="2437" spans="1:7" ht="15" thickBot="1">
      <c r="A2437" s="97">
        <v>42548</v>
      </c>
      <c r="B2437" s="98">
        <v>1.0934999999999999</v>
      </c>
      <c r="C2437" s="98">
        <v>3.2765</v>
      </c>
      <c r="D2437" s="99">
        <f>IF(C2437&lt;MAX($C$3:C2437),C2437/MAX($C$3:C2437)-1,0)</f>
        <v>-0.31327548625083845</v>
      </c>
      <c r="E2437" s="105">
        <f>IF(C2437&lt;MAX($C$2355:C2437),C2437/MAX($C$2355:C2437)-1,0)</f>
        <v>-2.2534181917841511E-3</v>
      </c>
      <c r="F2437" s="105"/>
      <c r="G2437" s="98"/>
    </row>
    <row r="2438" spans="1:7" ht="15" thickBot="1">
      <c r="A2438" s="97">
        <v>42549</v>
      </c>
      <c r="B2438" s="98">
        <v>1.1036999999999999</v>
      </c>
      <c r="C2438" s="98">
        <v>3.2867000000000002</v>
      </c>
      <c r="D2438" s="99">
        <f>IF(C2438&lt;MAX($C$3:C2438),C2438/MAX($C$3:C2438)-1,0)</f>
        <v>-0.31113765928906778</v>
      </c>
      <c r="E2438" s="105">
        <f>IF(C2438&lt;MAX($C$2355:C2438),C2438/MAX($C$2355:C2438)-1,0)</f>
        <v>0</v>
      </c>
      <c r="F2438" s="105"/>
      <c r="G2438" s="98"/>
    </row>
    <row r="2439" spans="1:7" ht="15" thickBot="1">
      <c r="A2439" s="97">
        <v>42550</v>
      </c>
      <c r="B2439" s="98">
        <v>1.1032</v>
      </c>
      <c r="C2439" s="98">
        <v>3.2862</v>
      </c>
      <c r="D2439" s="99">
        <f>IF(C2439&lt;MAX($C$3:C2439),C2439/MAX($C$3:C2439)-1,0)</f>
        <v>-0.31124245472837031</v>
      </c>
      <c r="E2439" s="105">
        <f>IF(C2439&lt;MAX($C$2355:C2439),C2439/MAX($C$2355:C2439)-1,0)</f>
        <v>-1.5212827456112521E-4</v>
      </c>
      <c r="F2439" s="105"/>
      <c r="G2439" s="98"/>
    </row>
    <row r="2440" spans="1:7" ht="15" thickBot="1">
      <c r="A2440" s="97">
        <v>42551</v>
      </c>
      <c r="B2440" s="98">
        <v>1.1059000000000001</v>
      </c>
      <c r="C2440" s="98">
        <v>3.2888999999999999</v>
      </c>
      <c r="D2440" s="99">
        <f>IF(C2440&lt;MAX($C$3:C2440),C2440/MAX($C$3:C2440)-1,0)</f>
        <v>-0.31067655935613692</v>
      </c>
      <c r="E2440" s="105">
        <f>IF(C2440&lt;MAX($C$2355:C2440),C2440/MAX($C$2355:C2440)-1,0)</f>
        <v>0</v>
      </c>
      <c r="F2440" s="105"/>
      <c r="G2440" s="98"/>
    </row>
    <row r="2441" spans="1:7" ht="15" thickBot="1">
      <c r="A2441" s="97">
        <v>42552</v>
      </c>
      <c r="B2441" s="98">
        <v>1.1035999999999999</v>
      </c>
      <c r="C2441" s="98">
        <v>3.2866</v>
      </c>
      <c r="D2441" s="99">
        <f>IF(C2441&lt;MAX($C$3:C2441),C2441/MAX($C$3:C2441)-1,0)</f>
        <v>-0.31115861837692826</v>
      </c>
      <c r="E2441" s="105">
        <f>IF(C2441&lt;MAX($C$2355:C2441),C2441/MAX($C$2355:C2441)-1,0)</f>
        <v>-6.9932196175015449E-4</v>
      </c>
      <c r="F2441" s="105"/>
      <c r="G2441" s="102"/>
    </row>
    <row r="2442" spans="1:7" ht="15" thickBot="1">
      <c r="A2442" s="101">
        <v>42555</v>
      </c>
      <c r="B2442" s="98">
        <v>1.1152</v>
      </c>
      <c r="C2442" s="98">
        <v>3.2982</v>
      </c>
      <c r="D2442" s="99">
        <f>IF(C2442&lt;MAX($C$3:C2442),C2442/MAX($C$3:C2442)-1,0)</f>
        <v>-0.30872736418511071</v>
      </c>
      <c r="E2442" s="105">
        <f>IF(C2442&lt;MAX($C$2355:C2442),C2442/MAX($C$2355:C2442)-1,0)</f>
        <v>0</v>
      </c>
      <c r="F2442" s="99"/>
      <c r="G2442" s="98"/>
    </row>
    <row r="2443" spans="1:7" ht="15" thickBot="1">
      <c r="A2443" s="97">
        <v>42556</v>
      </c>
      <c r="B2443" s="98">
        <v>1.1152</v>
      </c>
      <c r="C2443" s="98">
        <v>3.2982</v>
      </c>
      <c r="D2443" s="99">
        <f>IF(C2443&lt;MAX($C$3:C2443),C2443/MAX($C$3:C2443)-1,0)</f>
        <v>-0.30872736418511071</v>
      </c>
      <c r="E2443" s="105">
        <f>IF(C2443&lt;MAX($C$2355:C2443),C2443/MAX($C$2355:C2443)-1,0)</f>
        <v>0</v>
      </c>
      <c r="F2443" s="105"/>
      <c r="G2443" s="98"/>
    </row>
    <row r="2444" spans="1:7" ht="15" thickBot="1">
      <c r="A2444" s="97">
        <v>42557</v>
      </c>
      <c r="B2444" s="98">
        <v>1.1284000000000001</v>
      </c>
      <c r="C2444" s="98">
        <v>3.3113999999999999</v>
      </c>
      <c r="D2444" s="99">
        <f>IF(C2444&lt;MAX($C$3:C2444),C2444/MAX($C$3:C2444)-1,0)</f>
        <v>-0.30596076458752519</v>
      </c>
      <c r="E2444" s="105">
        <f>IF(C2444&lt;MAX($C$2355:C2444),C2444/MAX($C$2355:C2444)-1,0)</f>
        <v>0</v>
      </c>
      <c r="F2444" s="105"/>
      <c r="G2444" s="98"/>
    </row>
    <row r="2445" spans="1:7" ht="15" thickBot="1">
      <c r="A2445" s="97">
        <v>42558</v>
      </c>
      <c r="B2445" s="98">
        <v>1.1342000000000001</v>
      </c>
      <c r="C2445" s="98">
        <v>3.3172000000000001</v>
      </c>
      <c r="D2445" s="99">
        <f>IF(C2445&lt;MAX($C$3:C2445),C2445/MAX($C$3:C2445)-1,0)</f>
        <v>-0.30474513749161636</v>
      </c>
      <c r="E2445" s="105">
        <f>IF(C2445&lt;MAX($C$2355:C2445),C2445/MAX($C$2355:C2445)-1,0)</f>
        <v>0</v>
      </c>
      <c r="F2445" s="105"/>
      <c r="G2445" s="98"/>
    </row>
    <row r="2446" spans="1:7" ht="15" thickBot="1">
      <c r="A2446" s="97">
        <v>42559</v>
      </c>
      <c r="B2446" s="98">
        <v>1.1274999999999999</v>
      </c>
      <c r="C2446" s="98">
        <v>3.3105000000000002</v>
      </c>
      <c r="D2446" s="99">
        <f>IF(C2446&lt;MAX($C$3:C2446),C2446/MAX($C$3:C2446)-1,0)</f>
        <v>-0.30614939637826966</v>
      </c>
      <c r="E2446" s="105">
        <f>IF(C2446&lt;MAX($C$2355:C2446),C2446/MAX($C$2355:C2446)-1,0)</f>
        <v>-2.0197757144579942E-3</v>
      </c>
      <c r="F2446" s="105"/>
      <c r="G2446" s="98"/>
    </row>
    <row r="2447" spans="1:7" ht="15" thickBot="1">
      <c r="A2447" s="97">
        <v>42562</v>
      </c>
      <c r="B2447" s="98">
        <v>1.1327</v>
      </c>
      <c r="C2447" s="98">
        <v>3.3157000000000001</v>
      </c>
      <c r="D2447" s="99">
        <f>IF(C2447&lt;MAX($C$3:C2447),C2447/MAX($C$3:C2447)-1,0)</f>
        <v>-0.30505952380952384</v>
      </c>
      <c r="E2447" s="105">
        <f>IF(C2447&lt;MAX($C$2355:C2447),C2447/MAX($C$2355:C2447)-1,0)</f>
        <v>-4.5218859278917112E-4</v>
      </c>
      <c r="F2447" s="105"/>
      <c r="G2447" s="98"/>
    </row>
    <row r="2448" spans="1:7" ht="15" thickBot="1">
      <c r="A2448" s="97">
        <v>42563</v>
      </c>
      <c r="B2448" s="98">
        <v>1.1495</v>
      </c>
      <c r="C2448" s="98">
        <v>3.3325</v>
      </c>
      <c r="D2448" s="99">
        <f>IF(C2448&lt;MAX($C$3:C2448),C2448/MAX($C$3:C2448)-1,0)</f>
        <v>-0.30153839704896046</v>
      </c>
      <c r="E2448" s="105">
        <f>IF(C2448&lt;MAX($C$2355:C2448),C2448/MAX($C$2355:C2448)-1,0)</f>
        <v>0</v>
      </c>
      <c r="F2448" s="105"/>
      <c r="G2448" s="98"/>
    </row>
    <row r="2449" spans="1:7" ht="15" thickBot="1">
      <c r="A2449" s="97">
        <v>42564</v>
      </c>
      <c r="B2449" s="98">
        <v>1.1488</v>
      </c>
      <c r="C2449" s="98">
        <v>3.3317999999999999</v>
      </c>
      <c r="D2449" s="99">
        <f>IF(C2449&lt;MAX($C$3:C2449),C2449/MAX($C$3:C2449)-1,0)</f>
        <v>-0.30168511066398396</v>
      </c>
      <c r="E2449" s="105">
        <f>IF(C2449&lt;MAX($C$2355:C2449),C2449/MAX($C$2355:C2449)-1,0)</f>
        <v>-2.1005251312833373E-4</v>
      </c>
      <c r="F2449" s="105"/>
      <c r="G2449" s="98"/>
    </row>
    <row r="2450" spans="1:7" ht="15" thickBot="1">
      <c r="A2450" s="97">
        <v>42565</v>
      </c>
      <c r="B2450" s="98">
        <v>1.1438999999999999</v>
      </c>
      <c r="C2450" s="98">
        <v>3.3269000000000002</v>
      </c>
      <c r="D2450" s="99">
        <f>IF(C2450&lt;MAX($C$3:C2450),C2450/MAX($C$3:C2450)-1,0)</f>
        <v>-0.30271210596914822</v>
      </c>
      <c r="E2450" s="105">
        <f>IF(C2450&lt;MAX($C$2355:C2450),C2450/MAX($C$2355:C2450)-1,0)</f>
        <v>-1.6804201050262257E-3</v>
      </c>
      <c r="F2450" s="105"/>
      <c r="G2450" s="98"/>
    </row>
    <row r="2451" spans="1:7" ht="15" thickBot="1">
      <c r="A2451" s="97">
        <v>42566</v>
      </c>
      <c r="B2451" s="98">
        <v>1.1488</v>
      </c>
      <c r="C2451" s="98">
        <v>3.3317999999999999</v>
      </c>
      <c r="D2451" s="99">
        <f>IF(C2451&lt;MAX($C$3:C2451),C2451/MAX($C$3:C2451)-1,0)</f>
        <v>-0.30168511066398396</v>
      </c>
      <c r="E2451" s="105">
        <f>IF(C2451&lt;MAX($C$2355:C2451),C2451/MAX($C$2355:C2451)-1,0)</f>
        <v>-2.1005251312833373E-4</v>
      </c>
      <c r="F2451" s="105"/>
      <c r="G2451" s="98"/>
    </row>
    <row r="2452" spans="1:7" ht="15" thickBot="1">
      <c r="A2452" s="97">
        <v>42569</v>
      </c>
      <c r="B2452" s="98">
        <v>1.1449</v>
      </c>
      <c r="C2452" s="98">
        <v>3.3279000000000001</v>
      </c>
      <c r="D2452" s="99">
        <f>IF(C2452&lt;MAX($C$3:C2452),C2452/MAX($C$3:C2452)-1,0)</f>
        <v>-0.30250251509054327</v>
      </c>
      <c r="E2452" s="105">
        <f>IF(C2452&lt;MAX($C$2355:C2452),C2452/MAX($C$2355:C2452)-1,0)</f>
        <v>-1.380345086271495E-3</v>
      </c>
      <c r="F2452" s="105"/>
      <c r="G2452" s="98"/>
    </row>
    <row r="2453" spans="1:7" ht="15" thickBot="1">
      <c r="A2453" s="97">
        <v>42570</v>
      </c>
      <c r="B2453" s="98">
        <v>1.1362000000000001</v>
      </c>
      <c r="C2453" s="98">
        <v>3.3191999999999999</v>
      </c>
      <c r="D2453" s="99">
        <f>IF(C2453&lt;MAX($C$3:C2453),C2453/MAX($C$3:C2453)-1,0)</f>
        <v>-0.30432595573440646</v>
      </c>
      <c r="E2453" s="105">
        <f>IF(C2453&lt;MAX($C$2355:C2453),C2453/MAX($C$2355:C2453)-1,0)</f>
        <v>-3.9909977494373416E-3</v>
      </c>
      <c r="F2453" s="105"/>
      <c r="G2453" s="98"/>
    </row>
    <row r="2454" spans="1:7" ht="15" thickBot="1">
      <c r="A2454" s="97">
        <v>42571</v>
      </c>
      <c r="B2454" s="98">
        <v>1.1387</v>
      </c>
      <c r="C2454" s="98">
        <v>3.3216999999999999</v>
      </c>
      <c r="D2454" s="99">
        <f>IF(C2454&lt;MAX($C$3:C2454),C2454/MAX($C$3:C2454)-1,0)</f>
        <v>-0.30380197853789415</v>
      </c>
      <c r="E2454" s="105">
        <f>IF(C2454&lt;MAX($C$2355:C2454),C2454/MAX($C$2355:C2454)-1,0)</f>
        <v>-3.2408102025506258E-3</v>
      </c>
      <c r="F2454" s="105"/>
      <c r="G2454" s="98"/>
    </row>
    <row r="2455" spans="1:7" ht="15" thickBot="1">
      <c r="A2455" s="97">
        <v>42572</v>
      </c>
      <c r="B2455" s="98">
        <v>1.1435</v>
      </c>
      <c r="C2455" s="98">
        <v>3.3264999999999998</v>
      </c>
      <c r="D2455" s="99">
        <f>IF(C2455&lt;MAX($C$3:C2455),C2455/MAX($C$3:C2455)-1,0)</f>
        <v>-0.30279594232059026</v>
      </c>
      <c r="E2455" s="105">
        <f>IF(C2455&lt;MAX($C$2355:C2455),C2455/MAX($C$2355:C2455)-1,0)</f>
        <v>-1.8004501125281624E-3</v>
      </c>
      <c r="F2455" s="105"/>
      <c r="G2455" s="98"/>
    </row>
    <row r="2456" spans="1:7" ht="15" thickBot="1">
      <c r="A2456" s="97">
        <v>42573</v>
      </c>
      <c r="B2456" s="98">
        <v>1.1289</v>
      </c>
      <c r="C2456" s="98">
        <v>3.3119000000000001</v>
      </c>
      <c r="D2456" s="99">
        <f>IF(C2456&lt;MAX($C$3:C2456),C2456/MAX($C$3:C2456)-1,0)</f>
        <v>-0.30585596914822266</v>
      </c>
      <c r="E2456" s="105">
        <f>IF(C2456&lt;MAX($C$2355:C2456),C2456/MAX($C$2355:C2456)-1,0)</f>
        <v>-6.1815453863465208E-3</v>
      </c>
      <c r="F2456" s="105"/>
      <c r="G2456" s="98"/>
    </row>
    <row r="2457" spans="1:7" ht="15" thickBot="1">
      <c r="A2457" s="97">
        <v>42576</v>
      </c>
      <c r="B2457" s="98">
        <v>1.1285000000000001</v>
      </c>
      <c r="C2457" s="98">
        <v>3.3115000000000001</v>
      </c>
      <c r="D2457" s="99">
        <f>IF(C2457&lt;MAX($C$3:C2457),C2457/MAX($C$3:C2457)-1,0)</f>
        <v>-0.30593980549966471</v>
      </c>
      <c r="E2457" s="105">
        <f>IF(C2457&lt;MAX($C$2355:C2457),C2457/MAX($C$2355:C2457)-1,0)</f>
        <v>-6.3015753938484576E-3</v>
      </c>
      <c r="F2457" s="105"/>
      <c r="G2457" s="98"/>
    </row>
    <row r="2458" spans="1:7" ht="15" thickBot="1">
      <c r="A2458" s="97">
        <v>42577</v>
      </c>
      <c r="B2458" s="98">
        <v>1.1432</v>
      </c>
      <c r="C2458" s="98">
        <v>3.3262</v>
      </c>
      <c r="D2458" s="99">
        <f>IF(C2458&lt;MAX($C$3:C2458),C2458/MAX($C$3:C2458)-1,0)</f>
        <v>-0.30285881958417171</v>
      </c>
      <c r="E2458" s="105">
        <f>IF(C2458&lt;MAX($C$2355:C2458),C2458/MAX($C$2355:C2458)-1,0)</f>
        <v>-1.8904726181545595E-3</v>
      </c>
      <c r="F2458" s="105"/>
      <c r="G2458" s="98"/>
    </row>
    <row r="2459" spans="1:7" ht="15" thickBot="1">
      <c r="A2459" s="97">
        <v>42578</v>
      </c>
      <c r="B2459" s="98">
        <v>1.1175999999999999</v>
      </c>
      <c r="C2459" s="98">
        <v>3.3006000000000002</v>
      </c>
      <c r="D2459" s="99">
        <f>IF(C2459&lt;MAX($C$3:C2459),C2459/MAX($C$3:C2459)-1,0)</f>
        <v>-0.30822434607645877</v>
      </c>
      <c r="E2459" s="105">
        <f>IF(C2459&lt;MAX($C$2355:C2459),C2459/MAX($C$2355:C2459)-1,0)</f>
        <v>-9.572393098274512E-3</v>
      </c>
      <c r="F2459" s="105"/>
      <c r="G2459" s="98"/>
    </row>
    <row r="2460" spans="1:7" ht="15" thickBot="1">
      <c r="A2460" s="97">
        <v>42579</v>
      </c>
      <c r="B2460" s="98">
        <v>1.1204000000000001</v>
      </c>
      <c r="C2460" s="98">
        <v>3.3033999999999999</v>
      </c>
      <c r="D2460" s="99">
        <f>IF(C2460&lt;MAX($C$3:C2460),C2460/MAX($C$3:C2460)-1,0)</f>
        <v>-0.30763749161636489</v>
      </c>
      <c r="E2460" s="105">
        <f>IF(C2460&lt;MAX($C$2355:C2460),C2460/MAX($C$2355:C2460)-1,0)</f>
        <v>-8.7321830457615102E-3</v>
      </c>
      <c r="F2460" s="105"/>
      <c r="G2460" s="98"/>
    </row>
    <row r="2461" spans="1:7" ht="15" thickBot="1">
      <c r="A2461" s="97">
        <v>42580</v>
      </c>
      <c r="B2461" s="98">
        <v>1.1174999999999999</v>
      </c>
      <c r="C2461" s="98">
        <v>3.3005</v>
      </c>
      <c r="D2461" s="99">
        <f>IF(C2461&lt;MAX($C$3:C2461),C2461/MAX($C$3:C2461)-1,0)</f>
        <v>-0.30824530516431925</v>
      </c>
      <c r="E2461" s="105">
        <f>IF(C2461&lt;MAX($C$2355:C2461),C2461/MAX($C$2355:C2461)-1,0)</f>
        <v>-9.6024006001500517E-3</v>
      </c>
      <c r="F2461" s="105"/>
      <c r="G2461" s="102"/>
    </row>
    <row r="2462" spans="1:7" ht="15" thickBot="1">
      <c r="A2462" s="101">
        <v>42583</v>
      </c>
      <c r="B2462" s="98">
        <v>1.1069</v>
      </c>
      <c r="C2462" s="98">
        <v>3.2898999999999998</v>
      </c>
      <c r="D2462" s="99">
        <f>IF(C2462&lt;MAX($C$3:C2462),C2462/MAX($C$3:C2462)-1,0)</f>
        <v>-0.31046696847753197</v>
      </c>
      <c r="E2462" s="105">
        <f>IF(C2462&lt;MAX($C$2355:C2462),C2462/MAX($C$2355:C2462)-1,0)</f>
        <v>-1.278319579894982E-2</v>
      </c>
      <c r="F2462" s="99"/>
      <c r="G2462" s="98"/>
    </row>
    <row r="2463" spans="1:7" ht="15" thickBot="1">
      <c r="A2463" s="97">
        <v>42584</v>
      </c>
      <c r="B2463" s="98">
        <v>1.1128</v>
      </c>
      <c r="C2463" s="98">
        <v>3.2957999999999998</v>
      </c>
      <c r="D2463" s="99">
        <f>IF(C2463&lt;MAX($C$3:C2463),C2463/MAX($C$3:C2463)-1,0)</f>
        <v>-0.30923038229376265</v>
      </c>
      <c r="E2463" s="105">
        <f>IF(C2463&lt;MAX($C$2355:C2463),C2463/MAX($C$2355:C2463)-1,0)</f>
        <v>-1.1012753188297086E-2</v>
      </c>
      <c r="F2463" s="105"/>
      <c r="G2463" s="98"/>
    </row>
    <row r="2464" spans="1:7" ht="15" thickBot="1">
      <c r="A2464" s="97">
        <v>42585</v>
      </c>
      <c r="B2464" s="98">
        <v>1.1161000000000001</v>
      </c>
      <c r="C2464" s="98">
        <v>3.2991000000000001</v>
      </c>
      <c r="D2464" s="99">
        <f>IF(C2464&lt;MAX($C$3:C2464),C2464/MAX($C$3:C2464)-1,0)</f>
        <v>-0.30853873239436624</v>
      </c>
      <c r="E2464" s="105">
        <f>IF(C2464&lt;MAX($C$2355:C2464),C2464/MAX($C$2355:C2464)-1,0)</f>
        <v>-1.0022505626406608E-2</v>
      </c>
      <c r="F2464" s="105"/>
      <c r="G2464" s="98"/>
    </row>
    <row r="2465" spans="1:7" ht="15" thickBot="1">
      <c r="A2465" s="97">
        <v>42586</v>
      </c>
      <c r="B2465" s="98">
        <v>1.1173</v>
      </c>
      <c r="C2465" s="98">
        <v>3.3003</v>
      </c>
      <c r="D2465" s="99">
        <f>IF(C2465&lt;MAX($C$3:C2465),C2465/MAX($C$3:C2465)-1,0)</f>
        <v>-0.30828722334004033</v>
      </c>
      <c r="E2465" s="105">
        <f>IF(C2465&lt;MAX($C$2355:C2465),C2465/MAX($C$2355:C2465)-1,0)</f>
        <v>-9.6624156039010201E-3</v>
      </c>
      <c r="F2465" s="105"/>
      <c r="G2465" s="98"/>
    </row>
    <row r="2466" spans="1:7" ht="15" thickBot="1">
      <c r="A2466" s="97">
        <v>42587</v>
      </c>
      <c r="B2466" s="98">
        <v>1.1141000000000001</v>
      </c>
      <c r="C2466" s="98">
        <v>3.2970999999999999</v>
      </c>
      <c r="D2466" s="99">
        <f>IF(C2466&lt;MAX($C$3:C2466),C2466/MAX($C$3:C2466)-1,0)</f>
        <v>-0.30895791415157614</v>
      </c>
      <c r="E2466" s="105">
        <f>IF(C2466&lt;MAX($C$2355:C2466),C2466/MAX($C$2355:C2466)-1,0)</f>
        <v>-1.0622655663915959E-2</v>
      </c>
      <c r="F2466" s="105"/>
      <c r="G2466" s="98"/>
    </row>
    <row r="2467" spans="1:7" ht="15" thickBot="1">
      <c r="A2467" s="97">
        <v>42590</v>
      </c>
      <c r="B2467" s="98">
        <v>1.1177999999999999</v>
      </c>
      <c r="C2467" s="98">
        <v>3.3008000000000002</v>
      </c>
      <c r="D2467" s="99">
        <f>IF(C2467&lt;MAX($C$3:C2467),C2467/MAX($C$3:C2467)-1,0)</f>
        <v>-0.3081824279007378</v>
      </c>
      <c r="E2467" s="105">
        <f>IF(C2467&lt;MAX($C$2355:C2467),C2467/MAX($C$2355:C2467)-1,0)</f>
        <v>-9.5123780945235437E-3</v>
      </c>
      <c r="F2467" s="105"/>
      <c r="G2467" s="98"/>
    </row>
    <row r="2468" spans="1:7" ht="15" thickBot="1">
      <c r="A2468" s="97">
        <v>42591</v>
      </c>
      <c r="B2468" s="98">
        <v>1.1252</v>
      </c>
      <c r="C2468" s="98">
        <v>3.3081999999999998</v>
      </c>
      <c r="D2468" s="99">
        <f>IF(C2468&lt;MAX($C$3:C2468),C2468/MAX($C$3:C2468)-1,0)</f>
        <v>-0.30663145539906111</v>
      </c>
      <c r="E2468" s="105">
        <f>IF(C2468&lt;MAX($C$2355:C2468),C2468/MAX($C$2355:C2468)-1,0)</f>
        <v>-7.2918229557390468E-3</v>
      </c>
      <c r="F2468" s="105"/>
      <c r="G2468" s="98"/>
    </row>
    <row r="2469" spans="1:7" ht="15" thickBot="1">
      <c r="A2469" s="97">
        <v>42592</v>
      </c>
      <c r="B2469" s="98">
        <v>1.1200000000000001</v>
      </c>
      <c r="C2469" s="98">
        <v>3.3029999999999999</v>
      </c>
      <c r="D2469" s="99">
        <f>IF(C2469&lt;MAX($C$3:C2469),C2469/MAX($C$3:C2469)-1,0)</f>
        <v>-0.30772132796780693</v>
      </c>
      <c r="E2469" s="105">
        <f>IF(C2469&lt;MAX($C$2355:C2469),C2469/MAX($C$2355:C2469)-1,0)</f>
        <v>-8.8522130532633359E-3</v>
      </c>
      <c r="F2469" s="105"/>
      <c r="G2469" s="98"/>
    </row>
    <row r="2470" spans="1:7" ht="15" thickBot="1">
      <c r="A2470" s="97">
        <v>42593</v>
      </c>
      <c r="B2470" s="98">
        <v>1.1138999999999999</v>
      </c>
      <c r="C2470" s="98">
        <v>3.2968999999999999</v>
      </c>
      <c r="D2470" s="99">
        <f>IF(C2470&lt;MAX($C$3:C2470),C2470/MAX($C$3:C2470)-1,0)</f>
        <v>-0.30899983232729722</v>
      </c>
      <c r="E2470" s="105">
        <f>IF(C2470&lt;MAX($C$2355:C2470),C2470/MAX($C$2355:C2470)-1,0)</f>
        <v>-1.0682670667666927E-2</v>
      </c>
      <c r="F2470" s="105"/>
      <c r="G2470" s="98"/>
    </row>
    <row r="2471" spans="1:7" ht="15" thickBot="1">
      <c r="A2471" s="97">
        <v>42594</v>
      </c>
      <c r="B2471" s="98">
        <v>1.121</v>
      </c>
      <c r="C2471" s="98">
        <v>3.3039999999999998</v>
      </c>
      <c r="D2471" s="99">
        <f>IF(C2471&lt;MAX($C$3:C2471),C2471/MAX($C$3:C2471)-1,0)</f>
        <v>-0.30751173708920199</v>
      </c>
      <c r="E2471" s="105">
        <f>IF(C2471&lt;MAX($C$2355:C2471),C2471/MAX($C$2355:C2471)-1,0)</f>
        <v>-8.5521380345087161E-3</v>
      </c>
      <c r="F2471" s="105"/>
      <c r="G2471" s="98"/>
    </row>
    <row r="2472" spans="1:7" ht="15" thickBot="1">
      <c r="A2472" s="97">
        <v>42597</v>
      </c>
      <c r="B2472" s="98">
        <v>1.1452</v>
      </c>
      <c r="C2472" s="98">
        <v>3.3281999999999998</v>
      </c>
      <c r="D2472" s="99">
        <f>IF(C2472&lt;MAX($C$3:C2472),C2472/MAX($C$3:C2472)-1,0)</f>
        <v>-0.30243963782696182</v>
      </c>
      <c r="E2472" s="105">
        <f>IF(C2472&lt;MAX($C$2355:C2472),C2472/MAX($C$2355:C2472)-1,0)</f>
        <v>-1.290322580645209E-3</v>
      </c>
      <c r="F2472" s="105"/>
      <c r="G2472" s="98"/>
    </row>
    <row r="2473" spans="1:7" ht="15" thickBot="1">
      <c r="A2473" s="97">
        <v>42598</v>
      </c>
      <c r="B2473" s="98">
        <v>1.1459999999999999</v>
      </c>
      <c r="C2473" s="98">
        <v>3.3290000000000002</v>
      </c>
      <c r="D2473" s="99">
        <f>IF(C2473&lt;MAX($C$3:C2473),C2473/MAX($C$3:C2473)-1,0)</f>
        <v>-0.30227196512407783</v>
      </c>
      <c r="E2473" s="105">
        <f>IF(C2473&lt;MAX($C$2355:C2473),C2473/MAX($C$2355:C2473)-1,0)</f>
        <v>-1.0502625656413356E-3</v>
      </c>
      <c r="F2473" s="105"/>
      <c r="G2473" s="98"/>
    </row>
    <row r="2474" spans="1:7" ht="15" thickBot="1">
      <c r="A2474" s="97">
        <v>42599</v>
      </c>
      <c r="B2474" s="98">
        <v>1.1466000000000001</v>
      </c>
      <c r="C2474" s="98">
        <v>3.3296000000000001</v>
      </c>
      <c r="D2474" s="99">
        <f>IF(C2474&lt;MAX($C$3:C2474),C2474/MAX($C$3:C2474)-1,0)</f>
        <v>-0.30214621059691482</v>
      </c>
      <c r="E2474" s="105">
        <f>IF(C2474&lt;MAX($C$2355:C2474),C2474/MAX($C$2355:C2474)-1,0)</f>
        <v>-8.7021755438854154E-4</v>
      </c>
      <c r="F2474" s="105"/>
      <c r="G2474" s="98"/>
    </row>
    <row r="2475" spans="1:7" ht="15" thickBot="1">
      <c r="A2475" s="97">
        <v>42600</v>
      </c>
      <c r="B2475" s="98">
        <v>1.1373</v>
      </c>
      <c r="C2475" s="98">
        <v>3.3203</v>
      </c>
      <c r="D2475" s="99">
        <f>IF(C2475&lt;MAX($C$3:C2475),C2475/MAX($C$3:C2475)-1,0)</f>
        <v>-0.30409540576794103</v>
      </c>
      <c r="E2475" s="105">
        <f>IF(C2475&lt;MAX($C$2355:C2475),C2475/MAX($C$2355:C2475)-1,0)</f>
        <v>-3.6609152288071822E-3</v>
      </c>
      <c r="F2475" s="105"/>
      <c r="G2475" s="98"/>
    </row>
    <row r="2476" spans="1:7" ht="15" thickBot="1">
      <c r="A2476" s="97">
        <v>42601</v>
      </c>
      <c r="B2476" s="98">
        <v>1.133</v>
      </c>
      <c r="C2476" s="98">
        <v>3.3159999999999998</v>
      </c>
      <c r="D2476" s="99">
        <f>IF(C2476&lt;MAX($C$3:C2476),C2476/MAX($C$3:C2476)-1,0)</f>
        <v>-0.30499664654594238</v>
      </c>
      <c r="E2476" s="105">
        <f>IF(C2476&lt;MAX($C$2355:C2476),C2476/MAX($C$2355:C2476)-1,0)</f>
        <v>-4.9512378094523912E-3</v>
      </c>
      <c r="F2476" s="105"/>
      <c r="G2476" s="98"/>
    </row>
    <row r="2477" spans="1:7" ht="15" thickBot="1">
      <c r="A2477" s="97">
        <v>42604</v>
      </c>
      <c r="B2477" s="98">
        <v>1.1321000000000001</v>
      </c>
      <c r="C2477" s="98">
        <v>3.3151000000000002</v>
      </c>
      <c r="D2477" s="99">
        <f>IF(C2477&lt;MAX($C$3:C2477),C2477/MAX($C$3:C2477)-1,0)</f>
        <v>-0.30518527833668685</v>
      </c>
      <c r="E2477" s="105">
        <f>IF(C2477&lt;MAX($C$2355:C2477),C2477/MAX($C$2355:C2477)-1,0)</f>
        <v>-5.2213053263315823E-3</v>
      </c>
      <c r="F2477" s="105"/>
      <c r="G2477" s="98"/>
    </row>
    <row r="2478" spans="1:7" ht="15" thickBot="1">
      <c r="A2478" s="97">
        <v>42605</v>
      </c>
      <c r="B2478" s="98">
        <v>1.1339999999999999</v>
      </c>
      <c r="C2478" s="98">
        <v>3.3170000000000002</v>
      </c>
      <c r="D2478" s="99">
        <f>IF(C2478&lt;MAX($C$3:C2478),C2478/MAX($C$3:C2478)-1,0)</f>
        <v>-0.30478705566733733</v>
      </c>
      <c r="E2478" s="105">
        <f>IF(C2478&lt;MAX($C$2355:C2478),C2478/MAX($C$2355:C2478)-1,0)</f>
        <v>-4.6511627906976605E-3</v>
      </c>
      <c r="F2478" s="105"/>
      <c r="G2478" s="98"/>
    </row>
    <row r="2479" spans="1:7" ht="15" thickBot="1">
      <c r="A2479" s="97">
        <v>42606</v>
      </c>
      <c r="B2479" s="98">
        <v>1.1334</v>
      </c>
      <c r="C2479" s="98">
        <v>3.3163999999999998</v>
      </c>
      <c r="D2479" s="99">
        <f>IF(C2479&lt;MAX($C$3:C2479),C2479/MAX($C$3:C2479)-1,0)</f>
        <v>-0.30491281019450045</v>
      </c>
      <c r="E2479" s="105">
        <f>IF(C2479&lt;MAX($C$2355:C2479),C2479/MAX($C$2355:C2479)-1,0)</f>
        <v>-4.8312078019505655E-3</v>
      </c>
      <c r="F2479" s="105"/>
      <c r="G2479" s="98"/>
    </row>
    <row r="2480" spans="1:7" ht="15" thickBot="1">
      <c r="A2480" s="97">
        <v>42607</v>
      </c>
      <c r="B2480" s="98">
        <v>1.1309</v>
      </c>
      <c r="C2480" s="98">
        <v>3.3138999999999998</v>
      </c>
      <c r="D2480" s="99">
        <f>IF(C2480&lt;MAX($C$3:C2480),C2480/MAX($C$3:C2480)-1,0)</f>
        <v>-0.30543678739101288</v>
      </c>
      <c r="E2480" s="105">
        <f>IF(C2480&lt;MAX($C$2355:C2480),C2480/MAX($C$2355:C2480)-1,0)</f>
        <v>-5.5813953488372814E-3</v>
      </c>
      <c r="F2480" s="105"/>
      <c r="G2480" s="98"/>
    </row>
    <row r="2481" spans="1:11" ht="15" thickBot="1">
      <c r="A2481" s="97">
        <v>42608</v>
      </c>
      <c r="B2481" s="98">
        <v>1.1293</v>
      </c>
      <c r="C2481" s="98">
        <v>3.3123</v>
      </c>
      <c r="D2481" s="99">
        <f>IF(C2481&lt;MAX($C$3:C2481),C2481/MAX($C$3:C2481)-1,0)</f>
        <v>-0.30577213279678073</v>
      </c>
      <c r="E2481" s="105">
        <f>IF(C2481&lt;MAX($C$2355:C2481),C2481/MAX($C$2355:C2481)-1,0)</f>
        <v>-6.0615153788446952E-3</v>
      </c>
      <c r="F2481" s="105"/>
      <c r="G2481" s="102"/>
    </row>
    <row r="2482" spans="1:11" ht="15" thickBot="1">
      <c r="A2482" s="101">
        <v>42611</v>
      </c>
      <c r="B2482" s="98">
        <v>1.1255999999999999</v>
      </c>
      <c r="C2482" s="98">
        <v>3.3086000000000002</v>
      </c>
      <c r="D2482" s="99">
        <f>IF(C2482&lt;MAX($C$3:C2482),C2482/MAX($C$3:C2482)-1,0)</f>
        <v>-0.30654761904761907</v>
      </c>
      <c r="E2482" s="105">
        <f>IF(C2482&lt;MAX($C$2355:C2482),C2482/MAX($C$2355:C2482)-1,0)</f>
        <v>-7.1717929482369991E-3</v>
      </c>
      <c r="F2482" s="99"/>
      <c r="G2482" s="98"/>
    </row>
    <row r="2483" spans="1:11" ht="15" thickBot="1">
      <c r="A2483" s="97">
        <v>42612</v>
      </c>
      <c r="B2483" s="98">
        <v>1.1240000000000001</v>
      </c>
      <c r="C2483" s="98">
        <v>3.3069999999999999</v>
      </c>
      <c r="D2483" s="99">
        <f>IF(C2483&lt;MAX($C$3:C2483),C2483/MAX($C$3:C2483)-1,0)</f>
        <v>-0.30688296445338703</v>
      </c>
      <c r="E2483" s="105">
        <f>IF(C2483&lt;MAX($C$2355:C2483),C2483/MAX($C$2355:C2483)-1,0)</f>
        <v>-7.6519129782446349E-3</v>
      </c>
      <c r="F2483" s="105"/>
      <c r="G2483" s="98"/>
    </row>
    <row r="2484" spans="1:11" ht="15" thickBot="1">
      <c r="A2484" s="97">
        <v>42613</v>
      </c>
      <c r="B2484" s="98">
        <v>1.1254999999999999</v>
      </c>
      <c r="C2484" s="98">
        <v>3.3085</v>
      </c>
      <c r="D2484" s="99">
        <f>IF(C2484&lt;MAX($C$3:C2484),C2484/MAX($C$3:C2484)-1,0)</f>
        <v>-0.30656857813547955</v>
      </c>
      <c r="E2484" s="105">
        <f>IF(C2484&lt;MAX($C$2355:C2484),C2484/MAX($C$2355:C2484)-1,0)</f>
        <v>-7.2018004501125388E-3</v>
      </c>
      <c r="F2484" s="105"/>
      <c r="G2484" s="98"/>
    </row>
    <row r="2485" spans="1:11" ht="15" thickBot="1">
      <c r="A2485" s="97">
        <v>42614</v>
      </c>
      <c r="B2485" s="98">
        <v>1.1165</v>
      </c>
      <c r="C2485" s="98">
        <v>3.2995000000000001</v>
      </c>
      <c r="D2485" s="99">
        <f>IF(C2485&lt;MAX($C$3:C2485),C2485/MAX($C$3:C2485)-1,0)</f>
        <v>-0.3084548960429242</v>
      </c>
      <c r="E2485" s="105">
        <f>IF(C2485&lt;MAX($C$2355:C2485),C2485/MAX($C$2355:C2485)-1,0)</f>
        <v>-9.9024756189046714E-3</v>
      </c>
      <c r="F2485" s="105"/>
      <c r="G2485" s="98"/>
    </row>
    <row r="2486" spans="1:11" ht="15" thickBot="1">
      <c r="A2486" s="97">
        <v>42615</v>
      </c>
      <c r="B2486" s="98">
        <v>1.1099000000000001</v>
      </c>
      <c r="C2486" s="98">
        <v>3.2928999999999999</v>
      </c>
      <c r="D2486" s="99">
        <f>IF(C2486&lt;MAX($C$3:C2486),C2486/MAX($C$3:C2486)-1,0)</f>
        <v>-0.30983819584171701</v>
      </c>
      <c r="E2486" s="105">
        <f>IF(C2486&lt;MAX($C$2355:C2486),C2486/MAX($C$2355:C2486)-1,0)</f>
        <v>-1.1882970742685739E-2</v>
      </c>
      <c r="F2486" s="105"/>
      <c r="G2486" s="98"/>
    </row>
    <row r="2487" spans="1:11" ht="15" thickBot="1">
      <c r="A2487" s="97">
        <v>42618</v>
      </c>
      <c r="B2487" s="98">
        <v>1.1133999999999999</v>
      </c>
      <c r="C2487" s="98">
        <v>3.2964000000000002</v>
      </c>
      <c r="D2487" s="99">
        <f>IF(C2487&lt;MAX($C$3:C2487),C2487/MAX($C$3:C2487)-1,0)</f>
        <v>-0.30910462776659964</v>
      </c>
      <c r="E2487" s="105">
        <f>IF(C2487&lt;MAX($C$2355:C2487),C2487/MAX($C$2355:C2487)-1,0)</f>
        <v>-1.0832708177044181E-2</v>
      </c>
      <c r="F2487" s="105"/>
      <c r="G2487" s="98"/>
    </row>
    <row r="2488" spans="1:11" ht="15" thickBot="1">
      <c r="A2488" s="97">
        <v>42619</v>
      </c>
      <c r="B2488" s="98">
        <v>1.1229</v>
      </c>
      <c r="C2488" s="98">
        <v>3.3058999999999998</v>
      </c>
      <c r="D2488" s="99">
        <f>IF(C2488&lt;MAX($C$3:C2488),C2488/MAX($C$3:C2488)-1,0)</f>
        <v>-0.30711351441985257</v>
      </c>
      <c r="E2488" s="105">
        <f>IF(C2488&lt;MAX($C$2355:C2488),C2488/MAX($C$2355:C2488)-1,0)</f>
        <v>-7.9819954988747943E-3</v>
      </c>
      <c r="F2488" s="105"/>
      <c r="G2488" s="98"/>
    </row>
    <row r="2489" spans="1:11" ht="15" thickBot="1">
      <c r="A2489" s="97">
        <v>42620</v>
      </c>
      <c r="B2489" s="98">
        <v>1.1221000000000001</v>
      </c>
      <c r="C2489" s="98">
        <v>3.3050999999999999</v>
      </c>
      <c r="D2489" s="99">
        <f>IF(C2489&lt;MAX($C$3:C2489),C2489/MAX($C$3:C2489)-1,0)</f>
        <v>-0.30728118712273644</v>
      </c>
      <c r="E2489" s="105">
        <f>IF(C2489&lt;MAX($C$2355:C2489),C2489/MAX($C$2355:C2489)-1,0)</f>
        <v>-8.2220555138784457E-3</v>
      </c>
      <c r="F2489" s="105"/>
      <c r="G2489" s="98"/>
    </row>
    <row r="2490" spans="1:11" ht="15" thickBot="1">
      <c r="A2490" s="97">
        <v>42621</v>
      </c>
      <c r="B2490" s="98">
        <v>1.1241000000000001</v>
      </c>
      <c r="C2490" s="98">
        <v>3.3071000000000002</v>
      </c>
      <c r="D2490" s="99">
        <f>IF(C2490&lt;MAX($C$3:C2490),C2490/MAX($C$3:C2490)-1,0)</f>
        <v>-0.30686200536552655</v>
      </c>
      <c r="E2490" s="105">
        <f>IF(C2490&lt;MAX($C$2355:C2490),C2490/MAX($C$2355:C2490)-1,0)</f>
        <v>-7.6219054763690952E-3</v>
      </c>
      <c r="F2490" s="105"/>
      <c r="G2490" s="98"/>
    </row>
    <row r="2491" spans="1:11" ht="15" thickBot="1">
      <c r="A2491" s="97">
        <v>42622</v>
      </c>
      <c r="B2491" s="98">
        <v>1.1201000000000001</v>
      </c>
      <c r="C2491" s="98">
        <v>3.3031000000000001</v>
      </c>
      <c r="D2491" s="99">
        <f>IF(C2491&lt;MAX($C$3:C2491),C2491/MAX($C$3:C2491)-1,0)</f>
        <v>-0.30770036887994634</v>
      </c>
      <c r="E2491" s="105">
        <f>IF(C2491&lt;MAX($C$2355:C2491),C2491/MAX($C$2355:C2491)-1,0)</f>
        <v>-8.8222055513877962E-3</v>
      </c>
      <c r="F2491" s="105"/>
      <c r="G2491" s="98"/>
    </row>
    <row r="2492" spans="1:11" ht="15" thickBot="1">
      <c r="A2492" s="97">
        <v>42625</v>
      </c>
      <c r="B2492" s="98">
        <v>1.1023000000000001</v>
      </c>
      <c r="C2492" s="98">
        <v>3.2852999999999999</v>
      </c>
      <c r="D2492" s="99">
        <f>IF(C2492&lt;MAX($C$3:C2492),C2492/MAX($C$3:C2492)-1,0)</f>
        <v>-0.31143108651911477</v>
      </c>
      <c r="E2492" s="105">
        <f>IF(C2492&lt;MAX($C$2355:C2492),C2492/MAX($C$2355:C2492)-1,0)</f>
        <v>-1.4163540885221315E-2</v>
      </c>
      <c r="F2492" s="105"/>
      <c r="G2492" s="98"/>
    </row>
    <row r="2493" spans="1:11" ht="15" thickBot="1">
      <c r="A2493" s="97">
        <v>42626</v>
      </c>
      <c r="B2493" s="98">
        <v>1.1063000000000001</v>
      </c>
      <c r="C2493" s="98">
        <v>3.2892999999999999</v>
      </c>
      <c r="D2493" s="99">
        <f>IF(C2493&lt;MAX($C$3:C2493),C2493/MAX($C$3:C2493)-1,0)</f>
        <v>-0.31059272300469487</v>
      </c>
      <c r="E2493" s="105">
        <f>IF(C2493&lt;MAX($C$2355:C2493),C2493/MAX($C$2355:C2493)-1,0)</f>
        <v>-1.2963240810202614E-2</v>
      </c>
      <c r="F2493" s="105"/>
      <c r="G2493" s="98"/>
    </row>
    <row r="2494" spans="1:11" ht="15" thickBot="1">
      <c r="A2494" s="97">
        <v>42627</v>
      </c>
      <c r="B2494" s="98">
        <v>1.1013999999999999</v>
      </c>
      <c r="C2494" s="98">
        <v>3.2844000000000002</v>
      </c>
      <c r="D2494" s="99">
        <f>IF(C2494&lt;MAX($C$3:C2494),C2494/MAX($C$3:C2494)-1,0)</f>
        <v>-0.31161971830985913</v>
      </c>
      <c r="E2494" s="105">
        <f>IF(C2494&lt;MAX($C$2355:C2494),C2494/MAX($C$2355:C2494)-1,0)</f>
        <v>-1.4433608402100506E-2</v>
      </c>
      <c r="F2494" s="105"/>
      <c r="G2494" s="98"/>
      <c r="I2494">
        <f>B2520/B2504-1</f>
        <v>1.1751090536811226E-2</v>
      </c>
      <c r="J2494">
        <f>B2542/B2520-1</f>
        <v>-1.6454025516938087E-2</v>
      </c>
      <c r="K2494">
        <f>B2565/B2542-1</f>
        <v>-2.9790660225442744E-2</v>
      </c>
    </row>
    <row r="2495" spans="1:11" ht="15" thickBot="1">
      <c r="A2495" s="97">
        <v>42632</v>
      </c>
      <c r="B2495" s="98">
        <v>1.1093999999999999</v>
      </c>
      <c r="C2495" s="98">
        <v>3.2924000000000002</v>
      </c>
      <c r="D2495" s="99">
        <f>IF(C2495&lt;MAX($C$3:C2495),C2495/MAX($C$3:C2495)-1,0)</f>
        <v>-0.30994299128101943</v>
      </c>
      <c r="E2495" s="105">
        <f>IF(C2495&lt;MAX($C$2355:C2495),C2495/MAX($C$2355:C2495)-1,0)</f>
        <v>-1.2033008252062993E-2</v>
      </c>
      <c r="F2495" s="105"/>
      <c r="G2495" s="98"/>
    </row>
    <row r="2496" spans="1:11" ht="15" thickBot="1">
      <c r="A2496" s="97">
        <v>42633</v>
      </c>
      <c r="B2496" s="98">
        <v>1.1105</v>
      </c>
      <c r="C2496" s="98">
        <v>3.2934999999999999</v>
      </c>
      <c r="D2496" s="99">
        <f>IF(C2496&lt;MAX($C$3:C2496),C2496/MAX($C$3:C2496)-1,0)</f>
        <v>-0.30971244131455411</v>
      </c>
      <c r="E2496" s="105">
        <f>IF(C2496&lt;MAX($C$2355:C2496),C2496/MAX($C$2355:C2496)-1,0)</f>
        <v>-1.1702925731432945E-2</v>
      </c>
      <c r="F2496" s="105"/>
      <c r="G2496" s="98"/>
    </row>
    <row r="2497" spans="1:7" ht="15" thickBot="1">
      <c r="A2497" s="97">
        <v>42634</v>
      </c>
      <c r="B2497" s="98">
        <v>1.1117999999999999</v>
      </c>
      <c r="C2497" s="98">
        <v>3.2948</v>
      </c>
      <c r="D2497" s="99">
        <f>IF(C2497&lt;MAX($C$3:C2497),C2497/MAX($C$3:C2497)-1,0)</f>
        <v>-0.3094399731723676</v>
      </c>
      <c r="E2497" s="105">
        <f>IF(C2497&lt;MAX($C$2355:C2497),C2497/MAX($C$2355:C2497)-1,0)</f>
        <v>-1.1312828207051817E-2</v>
      </c>
      <c r="F2497" s="105"/>
      <c r="G2497" s="98"/>
    </row>
    <row r="2498" spans="1:7" ht="15" thickBot="1">
      <c r="A2498" s="97">
        <v>42635</v>
      </c>
      <c r="B2498" s="98">
        <v>1.1166</v>
      </c>
      <c r="C2498" s="98">
        <v>3.2995999999999999</v>
      </c>
      <c r="D2498" s="99">
        <f>IF(C2498&lt;MAX($C$3:C2498),C2498/MAX($C$3:C2498)-1,0)</f>
        <v>-0.30843393695506383</v>
      </c>
      <c r="E2498" s="105">
        <f>IF(C2498&lt;MAX($C$2355:C2498),C2498/MAX($C$2355:C2498)-1,0)</f>
        <v>-9.8724681170293538E-3</v>
      </c>
      <c r="F2498" s="105"/>
      <c r="G2498" s="98"/>
    </row>
    <row r="2499" spans="1:7" ht="15" thickBot="1">
      <c r="A2499" s="97">
        <v>42636</v>
      </c>
      <c r="B2499" s="98">
        <v>1.1163000000000001</v>
      </c>
      <c r="C2499" s="98">
        <v>3.2993000000000001</v>
      </c>
      <c r="D2499" s="99">
        <f>IF(C2499&lt;MAX($C$3:C2499),C2499/MAX($C$3:C2499)-1,0)</f>
        <v>-0.30849681421864528</v>
      </c>
      <c r="E2499" s="105">
        <f>IF(C2499&lt;MAX($C$2355:C2499),C2499/MAX($C$2355:C2499)-1,0)</f>
        <v>-9.9624906226556398E-3</v>
      </c>
      <c r="F2499" s="105"/>
      <c r="G2499" s="98"/>
    </row>
    <row r="2500" spans="1:7" ht="15" thickBot="1">
      <c r="A2500" s="97">
        <v>42639</v>
      </c>
      <c r="B2500" s="98">
        <v>1.1028</v>
      </c>
      <c r="C2500" s="98">
        <v>3.2858000000000001</v>
      </c>
      <c r="D2500" s="99">
        <f>IF(C2500&lt;MAX($C$3:C2500),C2500/MAX($C$3:C2500)-1,0)</f>
        <v>-0.31132629107981225</v>
      </c>
      <c r="E2500" s="105">
        <f>IF(C2500&lt;MAX($C$2355:C2500),C2500/MAX($C$2355:C2500)-1,0)</f>
        <v>-1.401350337584395E-2</v>
      </c>
      <c r="F2500" s="105"/>
      <c r="G2500" s="98"/>
    </row>
    <row r="2501" spans="1:7" ht="15" thickBot="1">
      <c r="A2501" s="97">
        <v>42640</v>
      </c>
      <c r="B2501" s="98">
        <v>1.1071</v>
      </c>
      <c r="C2501" s="98">
        <v>3.2900999999999998</v>
      </c>
      <c r="D2501" s="99">
        <f>IF(C2501&lt;MAX($C$3:C2501),C2501/MAX($C$3:C2501)-1,0)</f>
        <v>-0.310425050301811</v>
      </c>
      <c r="E2501" s="105">
        <f>IF(C2501&lt;MAX($C$2355:C2501),C2501/MAX($C$2355:C2501)-1,0)</f>
        <v>-1.2723180795198852E-2</v>
      </c>
      <c r="F2501" s="105"/>
      <c r="G2501" s="102"/>
    </row>
    <row r="2502" spans="1:7" ht="15" thickBot="1">
      <c r="A2502" s="101">
        <v>42641</v>
      </c>
      <c r="B2502" s="98">
        <v>1.1122000000000001</v>
      </c>
      <c r="C2502" s="98">
        <v>3.2951999999999999</v>
      </c>
      <c r="D2502" s="99">
        <f>IF(C2502&lt;MAX($C$3:C2502),C2502/MAX($C$3:C2502)-1,0)</f>
        <v>-0.30935613682092566</v>
      </c>
      <c r="E2502" s="105">
        <f>IF(C2502&lt;MAX($C$2355:C2502),C2502/MAX($C$2355:C2502)-1,0)</f>
        <v>-1.119279819954988E-2</v>
      </c>
      <c r="F2502" s="99"/>
      <c r="G2502" s="98"/>
    </row>
    <row r="2503" spans="1:7" ht="15" thickBot="1">
      <c r="A2503" s="97">
        <v>42642</v>
      </c>
      <c r="B2503" s="98">
        <v>1.1171</v>
      </c>
      <c r="C2503" s="98">
        <v>3.3001</v>
      </c>
      <c r="D2503" s="99">
        <f>IF(C2503&lt;MAX($C$3:C2503),C2503/MAX($C$3:C2503)-1,0)</f>
        <v>-0.3083291415157613</v>
      </c>
      <c r="E2503" s="105">
        <f>IF(C2503&lt;MAX($C$2355:C2503),C2503/MAX($C$2355:C2503)-1,0)</f>
        <v>-9.7224306076518774E-3</v>
      </c>
      <c r="F2503" s="105"/>
      <c r="G2503" s="98"/>
    </row>
    <row r="2504" spans="1:7" ht="15" thickBot="1">
      <c r="A2504" s="97">
        <v>42643</v>
      </c>
      <c r="B2504" s="98">
        <v>1.1233</v>
      </c>
      <c r="C2504" s="98">
        <v>3.3062999999999998</v>
      </c>
      <c r="D2504" s="99">
        <f>IF(C2504&lt;MAX($C$3:C2504),C2504/MAX($C$3:C2504)-1,0)</f>
        <v>-0.30702967806841053</v>
      </c>
      <c r="E2504" s="105">
        <f>IF(C2504&lt;MAX($C$2355:C2504),C2504/MAX($C$2355:C2504)-1,0)</f>
        <v>-7.8619654913728576E-3</v>
      </c>
      <c r="F2504" s="105"/>
      <c r="G2504" s="98"/>
    </row>
    <row r="2505" spans="1:7" ht="15" thickBot="1">
      <c r="A2505" s="97">
        <v>42653</v>
      </c>
      <c r="B2505" s="98">
        <v>1.1383000000000001</v>
      </c>
      <c r="C2505" s="98">
        <v>3.3212999999999999</v>
      </c>
      <c r="D2505" s="99">
        <f>IF(C2505&lt;MAX($C$3:C2505),C2505/MAX($C$3:C2505)-1,0)</f>
        <v>-0.30388581488933608</v>
      </c>
      <c r="E2505" s="105">
        <f>IF(C2505&lt;MAX($C$2355:C2505),C2505/MAX($C$2355:C2505)-1,0)</f>
        <v>-3.3608402100525625E-3</v>
      </c>
      <c r="F2505" s="105"/>
      <c r="G2505" s="98"/>
    </row>
    <row r="2506" spans="1:7" ht="15" thickBot="1">
      <c r="A2506" s="97">
        <v>42654</v>
      </c>
      <c r="B2506" s="98">
        <v>1.145</v>
      </c>
      <c r="C2506" s="98">
        <v>3.3279999999999998</v>
      </c>
      <c r="D2506" s="99">
        <f>IF(C2506&lt;MAX($C$3:C2506),C2506/MAX($C$3:C2506)-1,0)</f>
        <v>-0.30248155600268289</v>
      </c>
      <c r="E2506" s="105">
        <f>IF(C2506&lt;MAX($C$2355:C2506),C2506/MAX($C$2355:C2506)-1,0)</f>
        <v>-1.3503375843961773E-3</v>
      </c>
      <c r="F2506" s="105"/>
      <c r="G2506" s="98"/>
    </row>
    <row r="2507" spans="1:7" ht="15" thickBot="1">
      <c r="A2507" s="97">
        <v>42655</v>
      </c>
      <c r="B2507" s="98">
        <v>1.1429</v>
      </c>
      <c r="C2507" s="98">
        <v>3.3258999999999999</v>
      </c>
      <c r="D2507" s="99">
        <f>IF(C2507&lt;MAX($C$3:C2507),C2507/MAX($C$3:C2507)-1,0)</f>
        <v>-0.30292169684775327</v>
      </c>
      <c r="E2507" s="105">
        <f>IF(C2507&lt;MAX($C$2355:C2507),C2507/MAX($C$2355:C2507)-1,0)</f>
        <v>-1.9804951237809565E-3</v>
      </c>
      <c r="F2507" s="105"/>
      <c r="G2507" s="98"/>
    </row>
    <row r="2508" spans="1:7" ht="15" thickBot="1">
      <c r="A2508" s="97">
        <v>42656</v>
      </c>
      <c r="B2508" s="98">
        <v>1.1365000000000001</v>
      </c>
      <c r="C2508" s="98">
        <v>3.3195000000000001</v>
      </c>
      <c r="D2508" s="99">
        <f>IF(C2508&lt;MAX($C$3:C2508),C2508/MAX($C$3:C2508)-1,0)</f>
        <v>-0.30426307847082501</v>
      </c>
      <c r="E2508" s="105">
        <f>IF(C2508&lt;MAX($C$2355:C2508),C2508/MAX($C$2355:C2508)-1,0)</f>
        <v>-3.9009752438109446E-3</v>
      </c>
      <c r="F2508" s="105"/>
      <c r="G2508" s="98"/>
    </row>
    <row r="2509" spans="1:7" ht="15" thickBot="1">
      <c r="A2509" s="97">
        <v>42657</v>
      </c>
      <c r="B2509" s="98">
        <v>1.1348</v>
      </c>
      <c r="C2509" s="98">
        <v>3.3178000000000001</v>
      </c>
      <c r="D2509" s="99">
        <f>IF(C2509&lt;MAX($C$3:C2509),C2509/MAX($C$3:C2509)-1,0)</f>
        <v>-0.30461938296445346</v>
      </c>
      <c r="E2509" s="105">
        <f>IF(C2509&lt;MAX($C$2355:C2509),C2509/MAX($C$2355:C2509)-1,0)</f>
        <v>-4.4111027756938981E-3</v>
      </c>
      <c r="F2509" s="105"/>
      <c r="G2509" s="98"/>
    </row>
    <row r="2510" spans="1:7" ht="15" thickBot="1">
      <c r="A2510" s="97">
        <v>42660</v>
      </c>
      <c r="B2510" s="98">
        <v>1.1292</v>
      </c>
      <c r="C2510" s="98">
        <v>3.3121999999999998</v>
      </c>
      <c r="D2510" s="99">
        <f>IF(C2510&lt;MAX($C$3:C2510),C2510/MAX($C$3:C2510)-1,0)</f>
        <v>-0.30579309188464132</v>
      </c>
      <c r="E2510" s="105">
        <f>IF(C2510&lt;MAX($C$2355:C2510),C2510/MAX($C$2355:C2510)-1,0)</f>
        <v>-6.0915228807202348E-3</v>
      </c>
      <c r="F2510" s="105"/>
      <c r="G2510" s="98"/>
    </row>
    <row r="2511" spans="1:7" ht="15" thickBot="1">
      <c r="A2511" s="97">
        <v>42661</v>
      </c>
      <c r="B2511" s="98">
        <v>1.1393</v>
      </c>
      <c r="C2511" s="98">
        <v>3.3222999999999998</v>
      </c>
      <c r="D2511" s="99">
        <f>IF(C2511&lt;MAX($C$3:C2511),C2511/MAX($C$3:C2511)-1,0)</f>
        <v>-0.30367622401073113</v>
      </c>
      <c r="E2511" s="105">
        <f>IF(C2511&lt;MAX($C$2355:C2511),C2511/MAX($C$2355:C2511)-1,0)</f>
        <v>-3.0607651912978318E-3</v>
      </c>
      <c r="F2511" s="105"/>
      <c r="G2511" s="98"/>
    </row>
    <row r="2512" spans="1:7" ht="15" thickBot="1">
      <c r="A2512" s="97">
        <v>42662</v>
      </c>
      <c r="B2512" s="98">
        <v>1.1318999999999999</v>
      </c>
      <c r="C2512" s="98">
        <v>3.3149000000000002</v>
      </c>
      <c r="D2512" s="99">
        <f>IF(C2512&lt;MAX($C$3:C2512),C2512/MAX($C$3:C2512)-1,0)</f>
        <v>-0.30522719651240782</v>
      </c>
      <c r="E2512" s="105">
        <f>IF(C2512&lt;MAX($C$2355:C2512),C2512/MAX($C$2355:C2512)-1,0)</f>
        <v>-5.2813203300824396E-3</v>
      </c>
      <c r="F2512" s="105"/>
      <c r="G2512" s="98"/>
    </row>
    <row r="2513" spans="1:7" ht="15" thickBot="1">
      <c r="A2513" s="97">
        <v>42663</v>
      </c>
      <c r="B2513" s="98">
        <v>1.1321000000000001</v>
      </c>
      <c r="C2513" s="98">
        <v>3.3151000000000002</v>
      </c>
      <c r="D2513" s="99">
        <f>IF(C2513&lt;MAX($C$3:C2513),C2513/MAX($C$3:C2513)-1,0)</f>
        <v>-0.30518527833668685</v>
      </c>
      <c r="E2513" s="105">
        <f>IF(C2513&lt;MAX($C$2355:C2513),C2513/MAX($C$2355:C2513)-1,0)</f>
        <v>-5.2213053263315823E-3</v>
      </c>
      <c r="F2513" s="105"/>
      <c r="G2513" s="98"/>
    </row>
    <row r="2514" spans="1:7" ht="15" thickBot="1">
      <c r="A2514" s="97">
        <v>42664</v>
      </c>
      <c r="B2514" s="98">
        <v>1.1276999999999999</v>
      </c>
      <c r="C2514" s="98">
        <v>3.3107000000000002</v>
      </c>
      <c r="D2514" s="99">
        <f>IF(C2514&lt;MAX($C$3:C2514),C2514/MAX($C$3:C2514)-1,0)</f>
        <v>-0.30610747820254858</v>
      </c>
      <c r="E2514" s="105">
        <f>IF(C2514&lt;MAX($C$2355:C2514),C2514/MAX($C$2355:C2514)-1,0)</f>
        <v>-6.5416354088521089E-3</v>
      </c>
      <c r="F2514" s="105"/>
      <c r="G2514" s="98"/>
    </row>
    <row r="2515" spans="1:7" ht="15" thickBot="1">
      <c r="A2515" s="97">
        <v>42667</v>
      </c>
      <c r="B2515" s="98">
        <v>1.1321000000000001</v>
      </c>
      <c r="C2515" s="98">
        <v>3.3151000000000002</v>
      </c>
      <c r="D2515" s="99">
        <f>IF(C2515&lt;MAX($C$3:C2515),C2515/MAX($C$3:C2515)-1,0)</f>
        <v>-0.30518527833668685</v>
      </c>
      <c r="E2515" s="105">
        <f>IF(C2515&lt;MAX($C$2355:C2515),C2515/MAX($C$2355:C2515)-1,0)</f>
        <v>-5.2213053263315823E-3</v>
      </c>
      <c r="F2515" s="105"/>
      <c r="G2515" s="98"/>
    </row>
    <row r="2516" spans="1:7" ht="15" thickBot="1">
      <c r="A2516" s="97">
        <v>42668</v>
      </c>
      <c r="B2516" s="98">
        <v>1.1395</v>
      </c>
      <c r="C2516" s="98">
        <v>3.3224999999999998</v>
      </c>
      <c r="D2516" s="99">
        <f>IF(C2516&lt;MAX($C$3:C2516),C2516/MAX($C$3:C2516)-1,0)</f>
        <v>-0.30363430583501017</v>
      </c>
      <c r="E2516" s="105">
        <f>IF(C2516&lt;MAX($C$2355:C2516),C2516/MAX($C$2355:C2516)-1,0)</f>
        <v>-3.0007501875469744E-3</v>
      </c>
      <c r="F2516" s="105"/>
      <c r="G2516" s="98"/>
    </row>
    <row r="2517" spans="1:7" ht="15" thickBot="1">
      <c r="A2517" s="97">
        <v>42669</v>
      </c>
      <c r="B2517" s="98">
        <v>1.1356999999999999</v>
      </c>
      <c r="C2517" s="98">
        <v>3.3187000000000002</v>
      </c>
      <c r="D2517" s="99">
        <f>IF(C2517&lt;MAX($C$3:C2517),C2517/MAX($C$3:C2517)-1,0)</f>
        <v>-0.30443075117370888</v>
      </c>
      <c r="E2517" s="105">
        <f>IF(C2517&lt;MAX($C$2355:C2517),C2517/MAX($C$2355:C2517)-1,0)</f>
        <v>-4.141035258814596E-3</v>
      </c>
      <c r="F2517" s="105"/>
      <c r="G2517" s="98"/>
    </row>
    <row r="2518" spans="1:7" ht="15" thickBot="1">
      <c r="A2518" s="97">
        <v>42670</v>
      </c>
      <c r="B2518" s="98">
        <v>1.1377999999999999</v>
      </c>
      <c r="C2518" s="98">
        <v>3.3208000000000002</v>
      </c>
      <c r="D2518" s="99">
        <f>IF(C2518&lt;MAX($C$3:C2518),C2518/MAX($C$3:C2518)-1,0)</f>
        <v>-0.3039906103286385</v>
      </c>
      <c r="E2518" s="105">
        <f>IF(C2518&lt;MAX($C$2355:C2518),C2518/MAX($C$2355:C2518)-1,0)</f>
        <v>-3.5108777194298169E-3</v>
      </c>
      <c r="F2518" s="105"/>
      <c r="G2518" s="98"/>
    </row>
    <row r="2519" spans="1:7" ht="15" thickBot="1">
      <c r="A2519" s="97">
        <v>42671</v>
      </c>
      <c r="B2519" s="98">
        <v>1.1357999999999999</v>
      </c>
      <c r="C2519" s="98">
        <v>3.3188</v>
      </c>
      <c r="D2519" s="99">
        <f>IF(C2519&lt;MAX($C$3:C2519),C2519/MAX($C$3:C2519)-1,0)</f>
        <v>-0.30440979208584851</v>
      </c>
      <c r="E2519" s="105">
        <f>IF(C2519&lt;MAX($C$2355:C2519),C2519/MAX($C$2355:C2519)-1,0)</f>
        <v>-4.1110277569392784E-3</v>
      </c>
      <c r="F2519" s="105"/>
      <c r="G2519" s="98"/>
    </row>
    <row r="2520" spans="1:7" ht="15" thickBot="1">
      <c r="A2520" s="97">
        <v>42674</v>
      </c>
      <c r="B2520" s="98">
        <v>1.1365000000000001</v>
      </c>
      <c r="C2520" s="98">
        <v>3.3195000000000001</v>
      </c>
      <c r="D2520" s="99">
        <f>IF(C2520&lt;MAX($C$3:C2520),C2520/MAX($C$3:C2520)-1,0)</f>
        <v>-0.30426307847082501</v>
      </c>
      <c r="E2520" s="105">
        <f>IF(C2520&lt;MAX($C$2355:C2520),C2520/MAX($C$2355:C2520)-1,0)</f>
        <v>-3.9009752438109446E-3</v>
      </c>
      <c r="F2520" s="105"/>
      <c r="G2520" s="98"/>
    </row>
    <row r="2521" spans="1:7" ht="15" thickBot="1">
      <c r="A2521" s="97">
        <v>42675</v>
      </c>
      <c r="B2521" s="98">
        <v>1.1487000000000001</v>
      </c>
      <c r="C2521" s="98">
        <v>3.3317000000000001</v>
      </c>
      <c r="D2521" s="99">
        <f>IF(C2521&lt;MAX($C$3:C2521),C2521/MAX($C$3:C2521)-1,0)</f>
        <v>-0.30170606975184444</v>
      </c>
      <c r="E2521" s="105">
        <f>IF(C2521&lt;MAX($C$2355:C2521),C2521/MAX($C$2355:C2521)-1,0)</f>
        <v>-2.4006001500376239E-4</v>
      </c>
      <c r="F2521" s="105"/>
      <c r="G2521" s="102"/>
    </row>
    <row r="2522" spans="1:7" ht="15" thickBot="1">
      <c r="A2522" s="101">
        <v>42676</v>
      </c>
      <c r="B2522" s="98">
        <v>1.1436999999999999</v>
      </c>
      <c r="C2522" s="98">
        <v>3.3267000000000002</v>
      </c>
      <c r="D2522" s="99">
        <f>IF(C2522&lt;MAX($C$3:C2522),C2522/MAX($C$3:C2522)-1,0)</f>
        <v>-0.30275402414486918</v>
      </c>
      <c r="E2522" s="105">
        <f>IF(C2522&lt;MAX($C$2355:C2522),C2522/MAX($C$2355:C2522)-1,0)</f>
        <v>-1.7404351087770831E-3</v>
      </c>
      <c r="F2522" s="99"/>
      <c r="G2522" s="98"/>
    </row>
    <row r="2523" spans="1:7" ht="15" thickBot="1">
      <c r="A2523" s="97">
        <v>42677</v>
      </c>
      <c r="B2523" s="98">
        <v>1.1436999999999999</v>
      </c>
      <c r="C2523" s="98">
        <v>3.3267000000000002</v>
      </c>
      <c r="D2523" s="99">
        <f>IF(C2523&lt;MAX($C$3:C2523),C2523/MAX($C$3:C2523)-1,0)</f>
        <v>-0.30275402414486918</v>
      </c>
      <c r="E2523" s="105">
        <f>IF(C2523&lt;MAX($C$2355:C2523),C2523/MAX($C$2355:C2523)-1,0)</f>
        <v>-1.7404351087770831E-3</v>
      </c>
      <c r="F2523" s="105"/>
      <c r="G2523" s="98"/>
    </row>
    <row r="2524" spans="1:7" ht="15" thickBot="1">
      <c r="A2524" s="97">
        <v>42678</v>
      </c>
      <c r="B2524" s="98">
        <v>1.1364000000000001</v>
      </c>
      <c r="C2524" s="98">
        <v>3.3193999999999999</v>
      </c>
      <c r="D2524" s="99">
        <f>IF(C2524&lt;MAX($C$3:C2524),C2524/MAX($C$3:C2524)-1,0)</f>
        <v>-0.30428403755868549</v>
      </c>
      <c r="E2524" s="105">
        <f>IF(C2524&lt;MAX($C$2355:C2524),C2524/MAX($C$2355:C2524)-1,0)</f>
        <v>-3.9309827456864843E-3</v>
      </c>
      <c r="F2524" s="105"/>
      <c r="G2524" s="98"/>
    </row>
    <row r="2525" spans="1:7" ht="15" thickBot="1">
      <c r="A2525" s="97">
        <v>42681</v>
      </c>
      <c r="B2525" s="98">
        <v>1.1309</v>
      </c>
      <c r="C2525" s="98">
        <v>3.3138999999999998</v>
      </c>
      <c r="D2525" s="99">
        <f>IF(C2525&lt;MAX($C$3:C2525),C2525/MAX($C$3:C2525)-1,0)</f>
        <v>-0.30543678739101288</v>
      </c>
      <c r="E2525" s="105">
        <f>IF(C2525&lt;MAX($C$2355:C2525),C2525/MAX($C$2355:C2525)-1,0)</f>
        <v>-5.5813953488372814E-3</v>
      </c>
      <c r="F2525" s="105"/>
      <c r="G2525" s="98"/>
    </row>
    <row r="2526" spans="1:7" ht="15" thickBot="1">
      <c r="A2526" s="97">
        <v>42682</v>
      </c>
      <c r="B2526" s="98">
        <v>1.1341000000000001</v>
      </c>
      <c r="C2526" s="98">
        <v>3.3170999999999999</v>
      </c>
      <c r="D2526" s="99">
        <f>IF(C2526&lt;MAX($C$3:C2526),C2526/MAX($C$3:C2526)-1,0)</f>
        <v>-0.30476609657947695</v>
      </c>
      <c r="E2526" s="105">
        <f>IF(C2526&lt;MAX($C$2355:C2526),C2526/MAX($C$2355:C2526)-1,0)</f>
        <v>-4.6211552888222318E-3</v>
      </c>
      <c r="F2526" s="105"/>
      <c r="G2526" s="98"/>
    </row>
    <row r="2527" spans="1:7" ht="15" thickBot="1">
      <c r="A2527" s="97">
        <v>42683</v>
      </c>
      <c r="B2527" s="98">
        <v>1.1259999999999999</v>
      </c>
      <c r="C2527" s="98">
        <v>3.3090000000000002</v>
      </c>
      <c r="D2527" s="99">
        <f>IF(C2527&lt;MAX($C$3:C2527),C2527/MAX($C$3:C2527)-1,0)</f>
        <v>-0.30646378269617702</v>
      </c>
      <c r="E2527" s="105">
        <f>IF(C2527&lt;MAX($C$2355:C2527),C2527/MAX($C$2355:C2527)-1,0)</f>
        <v>-7.0517629407351734E-3</v>
      </c>
      <c r="F2527" s="105"/>
      <c r="G2527" s="98"/>
    </row>
    <row r="2528" spans="1:7" ht="15" thickBot="1">
      <c r="A2528" s="97">
        <v>42684</v>
      </c>
      <c r="B2528" s="98">
        <v>1.1376999999999999</v>
      </c>
      <c r="C2528" s="98">
        <v>3.3207</v>
      </c>
      <c r="D2528" s="99">
        <f>IF(C2528&lt;MAX($C$3:C2528),C2528/MAX($C$3:C2528)-1,0)</f>
        <v>-0.30401156941649909</v>
      </c>
      <c r="E2528" s="105">
        <f>IF(C2528&lt;MAX($C$2355:C2528),C2528/MAX($C$2355:C2528)-1,0)</f>
        <v>-3.5408852213053565E-3</v>
      </c>
      <c r="F2528" s="105"/>
      <c r="G2528" s="98"/>
    </row>
    <row r="2529" spans="1:7" ht="15" thickBot="1">
      <c r="A2529" s="97">
        <v>42685</v>
      </c>
      <c r="B2529" s="98">
        <v>1.1295999999999999</v>
      </c>
      <c r="C2529" s="98">
        <v>3.3126000000000002</v>
      </c>
      <c r="D2529" s="99">
        <f>IF(C2529&lt;MAX($C$3:C2529),C2529/MAX($C$3:C2529)-1,0)</f>
        <v>-0.30570925553319916</v>
      </c>
      <c r="E2529" s="105">
        <f>IF(C2529&lt;MAX($C$2355:C2529),C2529/MAX($C$2355:C2529)-1,0)</f>
        <v>-5.9714928732182981E-3</v>
      </c>
      <c r="F2529" s="105"/>
      <c r="G2529" s="98"/>
    </row>
    <row r="2530" spans="1:7" ht="15" thickBot="1">
      <c r="A2530" s="97">
        <v>42688</v>
      </c>
      <c r="B2530" s="98">
        <v>1.1234</v>
      </c>
      <c r="C2530" s="98">
        <v>3.3064</v>
      </c>
      <c r="D2530" s="99">
        <f>IF(C2530&lt;MAX($C$3:C2530),C2530/MAX($C$3:C2530)-1,0)</f>
        <v>-0.30700871898055004</v>
      </c>
      <c r="E2530" s="105">
        <f>IF(C2530&lt;MAX($C$2355:C2530),C2530/MAX($C$2355:C2530)-1,0)</f>
        <v>-7.8319579894974289E-3</v>
      </c>
      <c r="F2530" s="105"/>
      <c r="G2530" s="98"/>
    </row>
    <row r="2531" spans="1:7" ht="15" thickBot="1">
      <c r="A2531" s="97">
        <v>42689</v>
      </c>
      <c r="B2531" s="98">
        <v>1.1292</v>
      </c>
      <c r="C2531" s="98">
        <v>3.3121999999999998</v>
      </c>
      <c r="D2531" s="99">
        <f>IF(C2531&lt;MAX($C$3:C2531),C2531/MAX($C$3:C2531)-1,0)</f>
        <v>-0.30579309188464132</v>
      </c>
      <c r="E2531" s="105">
        <f>IF(C2531&lt;MAX($C$2355:C2531),C2531/MAX($C$2355:C2531)-1,0)</f>
        <v>-6.0915228807202348E-3</v>
      </c>
      <c r="F2531" s="105"/>
      <c r="G2531" s="98"/>
    </row>
    <row r="2532" spans="1:7" ht="15" thickBot="1">
      <c r="A2532" s="97">
        <v>42690</v>
      </c>
      <c r="B2532" s="98">
        <v>1.1267</v>
      </c>
      <c r="C2532" s="98">
        <v>3.3096999999999999</v>
      </c>
      <c r="D2532" s="99">
        <f>IF(C2532&lt;MAX($C$3:C2532),C2532/MAX($C$3:C2532)-1,0)</f>
        <v>-0.30631706908115364</v>
      </c>
      <c r="E2532" s="105">
        <f>IF(C2532&lt;MAX($C$2355:C2532),C2532/MAX($C$2355:C2532)-1,0)</f>
        <v>-6.8417104276069507E-3</v>
      </c>
      <c r="F2532" s="105"/>
      <c r="G2532" s="98"/>
    </row>
    <row r="2533" spans="1:7" ht="15" thickBot="1">
      <c r="A2533" s="97">
        <v>42691</v>
      </c>
      <c r="B2533" s="98">
        <v>1.1297999999999999</v>
      </c>
      <c r="C2533" s="98">
        <v>3.3128000000000002</v>
      </c>
      <c r="D2533" s="99">
        <f>IF(C2533&lt;MAX($C$3:C2533),C2533/MAX($C$3:C2533)-1,0)</f>
        <v>-0.3056673373574782</v>
      </c>
      <c r="E2533" s="105">
        <f>IF(C2533&lt;MAX($C$2355:C2533),C2533/MAX($C$2355:C2533)-1,0)</f>
        <v>-5.9114778694673298E-3</v>
      </c>
      <c r="F2533" s="105"/>
      <c r="G2533" s="98"/>
    </row>
    <row r="2534" spans="1:7" ht="15" thickBot="1">
      <c r="A2534" s="97">
        <v>42692</v>
      </c>
      <c r="B2534" s="98">
        <v>1.1259999999999999</v>
      </c>
      <c r="C2534" s="98">
        <v>3.3090000000000002</v>
      </c>
      <c r="D2534" s="99">
        <f>IF(C2534&lt;MAX($C$3:C2534),C2534/MAX($C$3:C2534)-1,0)</f>
        <v>-0.30646378269617702</v>
      </c>
      <c r="E2534" s="105">
        <f>IF(C2534&lt;MAX($C$2355:C2534),C2534/MAX($C$2355:C2534)-1,0)</f>
        <v>-7.0517629407351734E-3</v>
      </c>
      <c r="F2534" s="105"/>
      <c r="G2534" s="98"/>
    </row>
    <row r="2535" spans="1:7" ht="15" thickBot="1">
      <c r="A2535" s="97">
        <v>42695</v>
      </c>
      <c r="B2535" s="98">
        <v>1.1274999999999999</v>
      </c>
      <c r="C2535" s="98">
        <v>3.3105000000000002</v>
      </c>
      <c r="D2535" s="99">
        <f>IF(C2535&lt;MAX($C$3:C2535),C2535/MAX($C$3:C2535)-1,0)</f>
        <v>-0.30614939637826966</v>
      </c>
      <c r="E2535" s="105">
        <f>IF(C2535&lt;MAX($C$2355:C2535),C2535/MAX($C$2355:C2535)-1,0)</f>
        <v>-6.6016504126030773E-3</v>
      </c>
      <c r="F2535" s="105"/>
      <c r="G2535" s="98"/>
    </row>
    <row r="2536" spans="1:7" ht="15" thickBot="1">
      <c r="A2536" s="97">
        <v>42696</v>
      </c>
      <c r="B2536" s="98">
        <v>1.1294</v>
      </c>
      <c r="C2536" s="98">
        <v>3.3123999999999998</v>
      </c>
      <c r="D2536" s="99">
        <f>IF(C2536&lt;MAX($C$3:C2536),C2536/MAX($C$3:C2536)-1,0)</f>
        <v>-0.30575117370892024</v>
      </c>
      <c r="E2536" s="105">
        <f>IF(C2536&lt;MAX($C$2355:C2536),C2536/MAX($C$2355:C2536)-1,0)</f>
        <v>-6.0315078769692665E-3</v>
      </c>
      <c r="F2536" s="105"/>
      <c r="G2536" s="98"/>
    </row>
    <row r="2537" spans="1:7" ht="15" thickBot="1">
      <c r="A2537" s="97">
        <v>42697</v>
      </c>
      <c r="B2537" s="98">
        <v>1.1222000000000001</v>
      </c>
      <c r="C2537" s="98">
        <v>3.3052000000000001</v>
      </c>
      <c r="D2537" s="99">
        <f>IF(C2537&lt;MAX($C$3:C2537),C2537/MAX($C$3:C2537)-1,0)</f>
        <v>-0.30726022803487596</v>
      </c>
      <c r="E2537" s="105">
        <f>IF(C2537&lt;MAX($C$2355:C2537),C2537/MAX($C$2355:C2537)-1,0)</f>
        <v>-8.192048012003017E-3</v>
      </c>
      <c r="F2537" s="105"/>
      <c r="G2537" s="98"/>
    </row>
    <row r="2538" spans="1:7" ht="15" thickBot="1">
      <c r="A2538" s="97">
        <v>42698</v>
      </c>
      <c r="B2538" s="98">
        <v>1.1215999999999999</v>
      </c>
      <c r="C2538" s="98">
        <v>3.3046000000000002</v>
      </c>
      <c r="D2538" s="99">
        <f>IF(C2538&lt;MAX($C$3:C2538),C2538/MAX($C$3:C2538)-1,0)</f>
        <v>-0.30738598256203886</v>
      </c>
      <c r="E2538" s="105">
        <f>IF(C2538&lt;MAX($C$2355:C2538),C2538/MAX($C$2355:C2538)-1,0)</f>
        <v>-8.3720930232558111E-3</v>
      </c>
      <c r="F2538" s="105"/>
      <c r="G2538" s="98"/>
    </row>
    <row r="2539" spans="1:7" ht="15" thickBot="1">
      <c r="A2539" s="97">
        <v>42699</v>
      </c>
      <c r="B2539" s="98">
        <v>1.1267</v>
      </c>
      <c r="C2539" s="98">
        <v>3.3096999999999999</v>
      </c>
      <c r="D2539" s="99">
        <f>IF(C2539&lt;MAX($C$3:C2539),C2539/MAX($C$3:C2539)-1,0)</f>
        <v>-0.30631706908115364</v>
      </c>
      <c r="E2539" s="105">
        <f>IF(C2539&lt;MAX($C$2355:C2539),C2539/MAX($C$2355:C2539)-1,0)</f>
        <v>-6.8417104276069507E-3</v>
      </c>
      <c r="F2539" s="105"/>
      <c r="G2539" s="98"/>
    </row>
    <row r="2540" spans="1:7" ht="15" thickBot="1">
      <c r="A2540" s="97">
        <v>42702</v>
      </c>
      <c r="B2540" s="98">
        <v>1.1255999999999999</v>
      </c>
      <c r="C2540" s="98">
        <v>3.3086000000000002</v>
      </c>
      <c r="D2540" s="99">
        <f>IF(C2540&lt;MAX($C$3:C2540),C2540/MAX($C$3:C2540)-1,0)</f>
        <v>-0.30654761904761907</v>
      </c>
      <c r="E2540" s="105">
        <f>IF(C2540&lt;MAX($C$2355:C2540),C2540/MAX($C$2355:C2540)-1,0)</f>
        <v>-7.1717929482369991E-3</v>
      </c>
      <c r="F2540" s="105"/>
      <c r="G2540" s="98"/>
    </row>
    <row r="2541" spans="1:7" ht="15" thickBot="1">
      <c r="A2541" s="97">
        <v>42703</v>
      </c>
      <c r="B2541" s="98">
        <v>1.1254999999999999</v>
      </c>
      <c r="C2541" s="98">
        <v>3.3085</v>
      </c>
      <c r="D2541" s="99">
        <f>IF(C2541&lt;MAX($C$3:C2541),C2541/MAX($C$3:C2541)-1,0)</f>
        <v>-0.30656857813547955</v>
      </c>
      <c r="E2541" s="105">
        <f>IF(C2541&lt;MAX($C$2355:C2541),C2541/MAX($C$2355:C2541)-1,0)</f>
        <v>-7.2018004501125388E-3</v>
      </c>
      <c r="F2541" s="105"/>
      <c r="G2541" s="102"/>
    </row>
    <row r="2542" spans="1:7" ht="15" thickBot="1">
      <c r="A2542" s="101">
        <v>42704</v>
      </c>
      <c r="B2542" s="98">
        <v>1.1177999999999999</v>
      </c>
      <c r="C2542" s="98">
        <v>3.3008000000000002</v>
      </c>
      <c r="D2542" s="99">
        <f>IF(C2542&lt;MAX($C$3:C2542),C2542/MAX($C$3:C2542)-1,0)</f>
        <v>-0.3081824279007378</v>
      </c>
      <c r="E2542" s="105">
        <f>IF(C2542&lt;MAX($C$2355:C2542),C2542/MAX($C$2355:C2542)-1,0)</f>
        <v>-9.5123780945235437E-3</v>
      </c>
      <c r="F2542" s="99"/>
      <c r="G2542" s="98"/>
    </row>
    <row r="2543" spans="1:7" ht="15" thickBot="1">
      <c r="A2543" s="97">
        <v>42705</v>
      </c>
      <c r="B2543" s="98">
        <v>1.1229</v>
      </c>
      <c r="C2543" s="98">
        <v>3.3058999999999998</v>
      </c>
      <c r="D2543" s="99">
        <f>IF(C2543&lt;MAX($C$3:C2543),C2543/MAX($C$3:C2543)-1,0)</f>
        <v>-0.30711351441985257</v>
      </c>
      <c r="E2543" s="105">
        <f>IF(C2543&lt;MAX($C$2355:C2543),C2543/MAX($C$2355:C2543)-1,0)</f>
        <v>-7.9819954988747943E-3</v>
      </c>
      <c r="F2543" s="105"/>
      <c r="G2543" s="98"/>
    </row>
    <row r="2544" spans="1:7" ht="15" thickBot="1">
      <c r="A2544" s="97">
        <v>42706</v>
      </c>
      <c r="B2544" s="98">
        <v>1.1105</v>
      </c>
      <c r="C2544" s="98">
        <v>3.2934999999999999</v>
      </c>
      <c r="D2544" s="99">
        <f>IF(C2544&lt;MAX($C$3:C2544),C2544/MAX($C$3:C2544)-1,0)</f>
        <v>-0.30971244131455411</v>
      </c>
      <c r="E2544" s="105">
        <f>IF(C2544&lt;MAX($C$2355:C2544),C2544/MAX($C$2355:C2544)-1,0)</f>
        <v>-1.1702925731432945E-2</v>
      </c>
      <c r="F2544" s="105"/>
      <c r="G2544" s="98"/>
    </row>
    <row r="2545" spans="1:7" ht="15" thickBot="1">
      <c r="A2545" s="97">
        <v>42709</v>
      </c>
      <c r="B2545" s="98">
        <v>1.105</v>
      </c>
      <c r="C2545" s="98">
        <v>3.2879999999999998</v>
      </c>
      <c r="D2545" s="99">
        <f>IF(C2545&lt;MAX($C$3:C2545),C2545/MAX($C$3:C2545)-1,0)</f>
        <v>-0.31086519114688138</v>
      </c>
      <c r="E2545" s="105">
        <f>IF(C2545&lt;MAX($C$2355:C2545),C2545/MAX($C$2355:C2545)-1,0)</f>
        <v>-1.3353338334583742E-2</v>
      </c>
      <c r="F2545" s="105"/>
      <c r="G2545" s="98"/>
    </row>
    <row r="2546" spans="1:7" ht="15" thickBot="1">
      <c r="A2546" s="97">
        <v>42710</v>
      </c>
      <c r="B2546" s="98">
        <v>1.1116999999999999</v>
      </c>
      <c r="C2546" s="98">
        <v>3.2947000000000002</v>
      </c>
      <c r="D2546" s="99">
        <f>IF(C2546&lt;MAX($C$3:C2546),C2546/MAX($C$3:C2546)-1,0)</f>
        <v>-0.30946093226022808</v>
      </c>
      <c r="E2546" s="105">
        <f>IF(C2546&lt;MAX($C$2355:C2546),C2546/MAX($C$2355:C2546)-1,0)</f>
        <v>-1.1342835708927135E-2</v>
      </c>
      <c r="F2546" s="105"/>
      <c r="G2546" s="98"/>
    </row>
    <row r="2547" spans="1:7" ht="15" thickBot="1">
      <c r="A2547" s="97">
        <v>42711</v>
      </c>
      <c r="B2547" s="98">
        <v>1.1202000000000001</v>
      </c>
      <c r="C2547" s="98">
        <v>3.3031999999999999</v>
      </c>
      <c r="D2547" s="99">
        <f>IF(C2547&lt;MAX($C$3:C2547),C2547/MAX($C$3:C2547)-1,0)</f>
        <v>-0.30767940979208597</v>
      </c>
      <c r="E2547" s="105">
        <f>IF(C2547&lt;MAX($C$2355:C2547),C2547/MAX($C$2355:C2547)-1,0)</f>
        <v>-8.7921980495123675E-3</v>
      </c>
      <c r="F2547" s="105"/>
      <c r="G2547" s="98"/>
    </row>
    <row r="2548" spans="1:7" ht="15" thickBot="1">
      <c r="A2548" s="97">
        <v>42712</v>
      </c>
      <c r="B2548" s="98">
        <v>1.1153</v>
      </c>
      <c r="C2548" s="98">
        <v>3.2982999999999998</v>
      </c>
      <c r="D2548" s="99">
        <f>IF(C2548&lt;MAX($C$3:C2548),C2548/MAX($C$3:C2548)-1,0)</f>
        <v>-0.30870640509725022</v>
      </c>
      <c r="E2548" s="105">
        <f>IF(C2548&lt;MAX($C$2355:C2548),C2548/MAX($C$2355:C2548)-1,0)</f>
        <v>-1.0262565641410371E-2</v>
      </c>
      <c r="F2548" s="105"/>
      <c r="G2548" s="98"/>
    </row>
    <row r="2549" spans="1:7" ht="15" thickBot="1">
      <c r="A2549" s="97">
        <v>42713</v>
      </c>
      <c r="B2549" s="98">
        <v>1.1137999999999999</v>
      </c>
      <c r="C2549" s="98">
        <v>3.2968000000000002</v>
      </c>
      <c r="D2549" s="99">
        <f>IF(C2549&lt;MAX($C$3:C2549),C2549/MAX($C$3:C2549)-1,0)</f>
        <v>-0.30902079141515759</v>
      </c>
      <c r="E2549" s="105">
        <f>IF(C2549&lt;MAX($C$2355:C2549),C2549/MAX($C$2355:C2549)-1,0)</f>
        <v>-1.0712678169542356E-2</v>
      </c>
      <c r="F2549" s="105"/>
      <c r="G2549" s="98"/>
    </row>
    <row r="2550" spans="1:7" ht="15" thickBot="1">
      <c r="A2550" s="97">
        <v>42716</v>
      </c>
      <c r="B2550" s="98">
        <v>1.0806</v>
      </c>
      <c r="C2550" s="98">
        <v>3.2635999999999998</v>
      </c>
      <c r="D2550" s="99">
        <f>IF(C2550&lt;MAX($C$3:C2550),C2550/MAX($C$3:C2550)-1,0)</f>
        <v>-0.31597920858484252</v>
      </c>
      <c r="E2550" s="105">
        <f>IF(C2550&lt;MAX($C$2355:C2550),C2550/MAX($C$2355:C2550)-1,0)</f>
        <v>-2.0675168792198106E-2</v>
      </c>
      <c r="F2550" s="105"/>
      <c r="G2550" s="98"/>
    </row>
    <row r="2551" spans="1:7" ht="15" thickBot="1">
      <c r="A2551" s="97">
        <v>42717</v>
      </c>
      <c r="B2551" s="98">
        <v>1.0863</v>
      </c>
      <c r="C2551" s="98">
        <v>3.2692999999999999</v>
      </c>
      <c r="D2551" s="99">
        <f>IF(C2551&lt;MAX($C$3:C2551),C2551/MAX($C$3:C2551)-1,0)</f>
        <v>-0.31478454057679417</v>
      </c>
      <c r="E2551" s="105">
        <f>IF(C2551&lt;MAX($C$2355:C2551),C2551/MAX($C$2355:C2551)-1,0)</f>
        <v>-1.8964741185296341E-2</v>
      </c>
      <c r="F2551" s="105"/>
      <c r="G2551" s="98"/>
    </row>
    <row r="2552" spans="1:7" ht="15" thickBot="1">
      <c r="A2552" s="97">
        <v>42718</v>
      </c>
      <c r="B2552" s="98">
        <v>1.0752999999999999</v>
      </c>
      <c r="C2552" s="98">
        <v>3.2583000000000002</v>
      </c>
      <c r="D2552" s="99">
        <f>IF(C2552&lt;MAX($C$3:C2552),C2552/MAX($C$3:C2552)-1,0)</f>
        <v>-0.31709004024144871</v>
      </c>
      <c r="E2552" s="105">
        <f>IF(C2552&lt;MAX($C$2355:C2552),C2552/MAX($C$2355:C2552)-1,0)</f>
        <v>-2.2265566391597824E-2</v>
      </c>
      <c r="F2552" s="105"/>
      <c r="G2552" s="98"/>
    </row>
    <row r="2553" spans="1:7" ht="15" thickBot="1">
      <c r="A2553" s="97">
        <v>42719</v>
      </c>
      <c r="B2553" s="98">
        <v>1.0707</v>
      </c>
      <c r="C2553" s="98">
        <v>3.2536999999999998</v>
      </c>
      <c r="D2553" s="99">
        <f>IF(C2553&lt;MAX($C$3:C2553),C2553/MAX($C$3:C2553)-1,0)</f>
        <v>-0.31805415828303163</v>
      </c>
      <c r="E2553" s="105">
        <f>IF(C2553&lt;MAX($C$2355:C2553),C2553/MAX($C$2355:C2553)-1,0)</f>
        <v>-2.3645911477869541E-2</v>
      </c>
      <c r="F2553" s="105"/>
      <c r="G2553" s="98"/>
    </row>
    <row r="2554" spans="1:7" ht="15" thickBot="1">
      <c r="A2554" s="97">
        <v>42720</v>
      </c>
      <c r="B2554" s="98">
        <v>1.0765</v>
      </c>
      <c r="C2554" s="98">
        <v>3.2595000000000001</v>
      </c>
      <c r="D2554" s="99">
        <f>IF(C2554&lt;MAX($C$3:C2554),C2554/MAX($C$3:C2554)-1,0)</f>
        <v>-0.3168385311871228</v>
      </c>
      <c r="E2554" s="105">
        <f>IF(C2554&lt;MAX($C$2355:C2554),C2554/MAX($C$2355:C2554)-1,0)</f>
        <v>-2.1905476369092236E-2</v>
      </c>
      <c r="F2554" s="105"/>
      <c r="G2554" s="98"/>
    </row>
    <row r="2555" spans="1:7" ht="15" thickBot="1">
      <c r="A2555" s="97">
        <v>42723</v>
      </c>
      <c r="B2555" s="98">
        <v>1.0793999999999999</v>
      </c>
      <c r="C2555" s="98">
        <v>3.2624</v>
      </c>
      <c r="D2555" s="99">
        <f>IF(C2555&lt;MAX($C$3:C2555),C2555/MAX($C$3:C2555)-1,0)</f>
        <v>-0.31623071763916843</v>
      </c>
      <c r="E2555" s="105">
        <f>IF(C2555&lt;MAX($C$2355:C2555),C2555/MAX($C$2355:C2555)-1,0)</f>
        <v>-2.1035258814703695E-2</v>
      </c>
      <c r="F2555" s="105"/>
      <c r="G2555" s="98"/>
    </row>
    <row r="2556" spans="1:7" ht="15" thickBot="1">
      <c r="A2556" s="97">
        <v>42724</v>
      </c>
      <c r="B2556" s="98">
        <v>1.0761000000000001</v>
      </c>
      <c r="C2556" s="98">
        <v>3.2591000000000001</v>
      </c>
      <c r="D2556" s="99">
        <f>IF(C2556&lt;MAX($C$3:C2556),C2556/MAX($C$3:C2556)-1,0)</f>
        <v>-0.31692236753856473</v>
      </c>
      <c r="E2556" s="105">
        <f>IF(C2556&lt;MAX($C$2355:C2556),C2556/MAX($C$2355:C2556)-1,0)</f>
        <v>-2.2025506376594173E-2</v>
      </c>
      <c r="F2556" s="105"/>
      <c r="G2556" s="98"/>
    </row>
    <row r="2557" spans="1:7" ht="15" thickBot="1">
      <c r="A2557" s="97">
        <v>42725</v>
      </c>
      <c r="B2557" s="98">
        <v>1.0815999999999999</v>
      </c>
      <c r="C2557" s="98">
        <v>3.2646000000000002</v>
      </c>
      <c r="D2557" s="99">
        <f>IF(C2557&lt;MAX($C$3:C2557),C2557/MAX($C$3:C2557)-1,0)</f>
        <v>-0.31576961770623746</v>
      </c>
      <c r="E2557" s="105">
        <f>IF(C2557&lt;MAX($C$2355:C2557),C2557/MAX($C$2355:C2557)-1,0)</f>
        <v>-2.0375093773443265E-2</v>
      </c>
      <c r="F2557" s="105"/>
      <c r="G2557" s="98"/>
    </row>
    <row r="2558" spans="1:7" ht="15" thickBot="1">
      <c r="A2558" s="97">
        <v>42726</v>
      </c>
      <c r="B2558" s="98">
        <v>1.0826</v>
      </c>
      <c r="C2558" s="98">
        <v>3.2656000000000001</v>
      </c>
      <c r="D2558" s="99">
        <f>IF(C2558&lt;MAX($C$3:C2558),C2558/MAX($C$3:C2558)-1,0)</f>
        <v>-0.31556002682763251</v>
      </c>
      <c r="E2558" s="105">
        <f>IF(C2558&lt;MAX($C$2355:C2558),C2558/MAX($C$2355:C2558)-1,0)</f>
        <v>-2.0075018754688645E-2</v>
      </c>
      <c r="F2558" s="105"/>
      <c r="G2558" s="98"/>
    </row>
    <row r="2559" spans="1:7" ht="15" thickBot="1">
      <c r="A2559" s="97">
        <v>42727</v>
      </c>
      <c r="B2559" s="98">
        <v>1.069</v>
      </c>
      <c r="C2559" s="98">
        <v>3.2519999999999998</v>
      </c>
      <c r="D2559" s="99">
        <f>IF(C2559&lt;MAX($C$3:C2559),C2559/MAX($C$3:C2559)-1,0)</f>
        <v>-0.31841046277666007</v>
      </c>
      <c r="E2559" s="105">
        <f>IF(C2559&lt;MAX($C$2355:C2559),C2559/MAX($C$2355:C2559)-1,0)</f>
        <v>-2.4156039009752495E-2</v>
      </c>
      <c r="F2559" s="105"/>
      <c r="G2559" s="98"/>
    </row>
    <row r="2560" spans="1:7" ht="15" thickBot="1">
      <c r="A2560" s="97">
        <v>42730</v>
      </c>
      <c r="B2560" s="98">
        <v>1.0736000000000001</v>
      </c>
      <c r="C2560" s="98">
        <v>3.2566000000000002</v>
      </c>
      <c r="D2560" s="99">
        <f>IF(C2560&lt;MAX($C$3:C2560),C2560/MAX($C$3:C2560)-1,0)</f>
        <v>-0.31744634473507716</v>
      </c>
      <c r="E2560" s="105">
        <f>IF(C2560&lt;MAX($C$2355:C2560),C2560/MAX($C$2355:C2560)-1,0)</f>
        <v>-2.2775693923480778E-2</v>
      </c>
      <c r="F2560" s="105"/>
      <c r="G2560" s="98"/>
    </row>
    <row r="2561" spans="1:7" ht="15" thickBot="1">
      <c r="A2561" s="97">
        <v>42731</v>
      </c>
      <c r="B2561" s="98">
        <v>1.0761000000000001</v>
      </c>
      <c r="C2561" s="98">
        <v>3.2591000000000001</v>
      </c>
      <c r="D2561" s="99">
        <f>IF(C2561&lt;MAX($C$3:C2561),C2561/MAX($C$3:C2561)-1,0)</f>
        <v>-0.31692236753856473</v>
      </c>
      <c r="E2561" s="105">
        <f>IF(C2561&lt;MAX($C$2355:C2561),C2561/MAX($C$2355:C2561)-1,0)</f>
        <v>-2.2025506376594173E-2</v>
      </c>
      <c r="F2561" s="105"/>
      <c r="G2561" s="102"/>
    </row>
    <row r="2562" spans="1:7" ht="15" thickBot="1">
      <c r="A2562" s="101">
        <v>42732</v>
      </c>
      <c r="B2562" s="98">
        <v>1.0728</v>
      </c>
      <c r="C2562" s="98">
        <v>3.2557999999999998</v>
      </c>
      <c r="D2562" s="99">
        <f>IF(C2562&lt;MAX($C$3:C2562),C2562/MAX($C$3:C2562)-1,0)</f>
        <v>-0.31761401743796114</v>
      </c>
      <c r="E2562" s="105">
        <f>IF(C2562&lt;MAX($C$2355:C2562),C2562/MAX($C$2355:C2562)-1,0)</f>
        <v>-2.3015753938484651E-2</v>
      </c>
      <c r="F2562" s="99"/>
      <c r="G2562" s="98"/>
    </row>
    <row r="2563" spans="1:7" ht="15" thickBot="1">
      <c r="A2563" s="97">
        <v>42733</v>
      </c>
      <c r="B2563" s="98">
        <v>1.0691999999999999</v>
      </c>
      <c r="C2563" s="98">
        <v>3.2522000000000002</v>
      </c>
      <c r="D2563" s="99">
        <f>IF(C2563&lt;MAX($C$3:C2563),C2563/MAX($C$3:C2563)-1,0)</f>
        <v>-0.318368544600939</v>
      </c>
      <c r="E2563" s="105">
        <f>IF(C2563&lt;MAX($C$2355:C2563),C2563/MAX($C$2355:C2563)-1,0)</f>
        <v>-2.4096024006001415E-2</v>
      </c>
      <c r="F2563" s="105"/>
      <c r="G2563" s="98"/>
    </row>
    <row r="2564" spans="1:7" ht="15" thickBot="1">
      <c r="A2564" s="97">
        <v>42734</v>
      </c>
      <c r="B2564" s="98">
        <v>1.0845</v>
      </c>
      <c r="C2564" s="98">
        <v>3.2675000000000001</v>
      </c>
      <c r="D2564" s="99">
        <f>IF(C2564&lt;MAX($C$3:C2564),C2564/MAX($C$3:C2564)-1,0)</f>
        <v>-0.3151618041582831</v>
      </c>
      <c r="E2564" s="105">
        <f>IF(C2564&lt;MAX($C$2355:C2564),C2564/MAX($C$2355:C2564)-1,0)</f>
        <v>-1.9504876219054723E-2</v>
      </c>
      <c r="F2564" s="105"/>
      <c r="G2564" s="98"/>
    </row>
    <row r="2565" spans="1:7" ht="15" thickBot="1">
      <c r="A2565" s="97">
        <v>42735</v>
      </c>
      <c r="B2565" s="98">
        <v>1.0845</v>
      </c>
      <c r="C2565" s="98">
        <v>3.2675000000000001</v>
      </c>
      <c r="D2565" s="99">
        <f>IF(C2565&lt;MAX($C$3:C2565),C2565/MAX($C$3:C2565)-1,0)</f>
        <v>-0.3151618041582831</v>
      </c>
      <c r="E2565" s="105">
        <f>IF(C2565&lt;MAX($C$2355:C2565),C2565/MAX($C$2355:C2565)-1,0)</f>
        <v>-1.9504876219054723E-2</v>
      </c>
      <c r="F2565" s="105"/>
      <c r="G2565" s="98"/>
    </row>
    <row r="2566" spans="1:7" ht="15" thickBot="1">
      <c r="A2566" s="97">
        <v>42738</v>
      </c>
      <c r="B2566" s="98">
        <v>1.0898000000000001</v>
      </c>
      <c r="C2566" s="98">
        <v>3.2728000000000002</v>
      </c>
      <c r="D2566" s="99">
        <f>IF(C2566&lt;MAX($C$3:C2566),C2566/MAX($C$3:C2566)-1,0)</f>
        <v>-0.3140509725016768</v>
      </c>
      <c r="E2566" s="105">
        <f>IF(C2566&lt;MAX($C$2355:C2566),C2566/MAX($C$2355:C2566)-1,0)</f>
        <v>-1.7914478619654894E-2</v>
      </c>
      <c r="F2566" s="105">
        <f>IF(B2566&lt;MAX($B$2565:B2566),B2566/MAX($B$2565:B2566)-1,0)</f>
        <v>0</v>
      </c>
      <c r="G2566" s="98"/>
    </row>
    <row r="2567" spans="1:7" ht="15" thickBot="1">
      <c r="A2567" s="97">
        <v>42739</v>
      </c>
      <c r="B2567" s="98">
        <v>1.1004</v>
      </c>
      <c r="C2567" s="98">
        <v>3.2833999999999999</v>
      </c>
      <c r="D2567" s="99">
        <f>IF(C2567&lt;MAX($C$3:C2567),C2567/MAX($C$3:C2567)-1,0)</f>
        <v>-0.31182930918846419</v>
      </c>
      <c r="E2567" s="105">
        <f>IF(C2567&lt;MAX($C$2355:C2567),C2567/MAX($C$2355:C2567)-1,0)</f>
        <v>-1.4733683420855237E-2</v>
      </c>
      <c r="F2567" s="105">
        <f>IF(B2567&lt;MAX($B$2565:B2567),B2567/MAX($B$2565:B2567)-1,0)</f>
        <v>0</v>
      </c>
      <c r="G2567" s="98"/>
    </row>
    <row r="2568" spans="1:7" ht="15" thickBot="1">
      <c r="A2568" s="97">
        <v>42740</v>
      </c>
      <c r="B2568" s="98">
        <v>1.0984</v>
      </c>
      <c r="C2568" s="98">
        <v>3.2814000000000001</v>
      </c>
      <c r="D2568" s="99">
        <f>IF(C2568&lt;MAX($C$3:C2568),C2568/MAX($C$3:C2568)-1,0)</f>
        <v>-0.31224849094567408</v>
      </c>
      <c r="E2568" s="105">
        <f>IF(C2568&lt;MAX($C$2355:C2568),C2568/MAX($C$2355:C2568)-1,0)</f>
        <v>-1.5333833458364587E-2</v>
      </c>
      <c r="F2568" s="105">
        <f>IF(B2568&lt;MAX($B$2565:B2568),B2568/MAX($B$2565:B2568)-1,0)</f>
        <v>-1.8175209014903437E-3</v>
      </c>
      <c r="G2568" s="98"/>
    </row>
    <row r="2569" spans="1:7" ht="15" thickBot="1">
      <c r="A2569" s="97">
        <v>42741</v>
      </c>
      <c r="B2569" s="98">
        <v>1.0959000000000001</v>
      </c>
      <c r="C2569" s="98">
        <v>3.2789000000000001</v>
      </c>
      <c r="D2569" s="99">
        <f>IF(C2569&lt;MAX($C$3:C2569),C2569/MAX($C$3:C2569)-1,0)</f>
        <v>-0.31277246814218651</v>
      </c>
      <c r="E2569" s="105">
        <f>IF(C2569&lt;MAX($C$2355:C2569),C2569/MAX($C$2355:C2569)-1,0)</f>
        <v>-1.6084021005251303E-2</v>
      </c>
      <c r="F2569" s="105">
        <f>IF(B2569&lt;MAX($B$2565:B2569),B2569/MAX($B$2565:B2569)-1,0)</f>
        <v>-4.0894220283532734E-3</v>
      </c>
      <c r="G2569" s="98"/>
    </row>
    <row r="2570" spans="1:7" ht="15" thickBot="1">
      <c r="A2570" s="97">
        <v>42744</v>
      </c>
      <c r="B2570" s="98">
        <v>1.1061000000000001</v>
      </c>
      <c r="C2570" s="98">
        <v>3.2890999999999999</v>
      </c>
      <c r="D2570" s="99">
        <f>IF(C2570&lt;MAX($C$3:C2570),C2570/MAX($C$3:C2570)-1,0)</f>
        <v>-0.31063464118041595</v>
      </c>
      <c r="E2570" s="105">
        <f>IF(C2570&lt;MAX($C$2355:C2570),C2570/MAX($C$2355:C2570)-1,0)</f>
        <v>-1.3023255813953472E-2</v>
      </c>
      <c r="F2570" s="105">
        <f>IF(B2570&lt;MAX($B$2565:B2570),B2570/MAX($B$2565:B2570)-1,0)</f>
        <v>0</v>
      </c>
      <c r="G2570" s="98"/>
    </row>
    <row r="2571" spans="1:7" ht="15" thickBot="1">
      <c r="A2571" s="97">
        <v>42745</v>
      </c>
      <c r="B2571" s="98">
        <v>1.1031</v>
      </c>
      <c r="C2571" s="98">
        <v>3.2860999999999998</v>
      </c>
      <c r="D2571" s="99">
        <f>IF(C2571&lt;MAX($C$3:C2571),C2571/MAX($C$3:C2571)-1,0)</f>
        <v>-0.31126341381623079</v>
      </c>
      <c r="E2571" s="105">
        <f>IF(C2571&lt;MAX($C$2355:C2571),C2571/MAX($C$2355:C2571)-1,0)</f>
        <v>-1.3923480870217664E-2</v>
      </c>
      <c r="F2571" s="105">
        <f>IF(B2571&lt;MAX($B$2565:B2571),B2571/MAX($B$2565:B2571)-1,0)</f>
        <v>-2.7122321670736138E-3</v>
      </c>
      <c r="G2571" s="98"/>
    </row>
    <row r="2572" spans="1:7" ht="15" thickBot="1">
      <c r="A2572" s="97">
        <v>42746</v>
      </c>
      <c r="B2572" s="98">
        <v>1.0928</v>
      </c>
      <c r="C2572" s="98">
        <v>3.2757999999999998</v>
      </c>
      <c r="D2572" s="99">
        <f>IF(C2572&lt;MAX($C$3:C2572),C2572/MAX($C$3:C2572)-1,0)</f>
        <v>-0.31342219986586195</v>
      </c>
      <c r="E2572" s="105">
        <f>IF(C2572&lt;MAX($C$2355:C2572),C2572/MAX($C$2355:C2572)-1,0)</f>
        <v>-1.7014253563390924E-2</v>
      </c>
      <c r="F2572" s="105">
        <f>IF(B2572&lt;MAX($B$2565:B2572),B2572/MAX($B$2565:B2572)-1,0)</f>
        <v>-1.202422927402591E-2</v>
      </c>
      <c r="G2572" s="98"/>
    </row>
    <row r="2573" spans="1:7" ht="15" thickBot="1">
      <c r="A2573" s="97">
        <v>42747</v>
      </c>
      <c r="B2573" s="98">
        <v>1.0834999999999999</v>
      </c>
      <c r="C2573" s="98">
        <v>3.2665000000000002</v>
      </c>
      <c r="D2573" s="99">
        <f>IF(C2573&lt;MAX($C$3:C2573),C2573/MAX($C$3:C2573)-1,0)</f>
        <v>-0.31537139503688805</v>
      </c>
      <c r="E2573" s="105">
        <f>IF(C2573&lt;MAX($C$2355:C2573),C2573/MAX($C$2355:C2573)-1,0)</f>
        <v>-1.9804951237809454E-2</v>
      </c>
      <c r="F2573" s="105">
        <f>IF(B2573&lt;MAX($B$2565:B2573),B2573/MAX($B$2565:B2573)-1,0)</f>
        <v>-2.0432148991953891E-2</v>
      </c>
      <c r="G2573" s="98"/>
    </row>
    <row r="2574" spans="1:7" ht="15" thickBot="1">
      <c r="A2574" s="97">
        <v>42748</v>
      </c>
      <c r="B2574" s="98">
        <v>1.0747</v>
      </c>
      <c r="C2574" s="98">
        <v>3.2576999999999998</v>
      </c>
      <c r="D2574" s="99">
        <f>IF(C2574&lt;MAX($C$3:C2574),C2574/MAX($C$3:C2574)-1,0)</f>
        <v>-0.31721579476861173</v>
      </c>
      <c r="E2574" s="105">
        <f>IF(C2574&lt;MAX($C$2355:C2574),C2574/MAX($C$2355:C2574)-1,0)</f>
        <v>-2.2445611402850729E-2</v>
      </c>
      <c r="F2574" s="105">
        <f>IF(B2574&lt;MAX($B$2565:B2574),B2574/MAX($B$2565:B2574)-1,0)</f>
        <v>-2.8388030015369381E-2</v>
      </c>
      <c r="G2574" s="98"/>
    </row>
    <row r="2575" spans="1:7" ht="15" thickBot="1">
      <c r="A2575" s="97">
        <v>42751</v>
      </c>
      <c r="B2575" s="98">
        <v>1.0720000000000001</v>
      </c>
      <c r="C2575" s="98">
        <v>3.2549999999999999</v>
      </c>
      <c r="D2575" s="99">
        <f>IF(C2575&lt;MAX($C$3:C2575),C2575/MAX($C$3:C2575)-1,0)</f>
        <v>-0.31778169014084512</v>
      </c>
      <c r="E2575" s="105">
        <f>IF(C2575&lt;MAX($C$2355:C2575),C2575/MAX($C$2355:C2575)-1,0)</f>
        <v>-2.3255813953488413E-2</v>
      </c>
      <c r="F2575" s="105">
        <f>IF(B2575&lt;MAX($B$2565:B2575),B2575/MAX($B$2565:B2575)-1,0)</f>
        <v>-3.0829038965735522E-2</v>
      </c>
      <c r="G2575" s="98"/>
    </row>
    <row r="2576" spans="1:7" ht="15" thickBot="1">
      <c r="A2576" s="97">
        <v>42752</v>
      </c>
      <c r="B2576" s="98">
        <v>1.081</v>
      </c>
      <c r="C2576" s="98">
        <v>3.2639999999999998</v>
      </c>
      <c r="D2576" s="99">
        <f>IF(C2576&lt;MAX($C$3:C2576),C2576/MAX($C$3:C2576)-1,0)</f>
        <v>-0.31589537223340047</v>
      </c>
      <c r="E2576" s="105">
        <f>IF(C2576&lt;MAX($C$2355:C2576),C2576/MAX($C$2355:C2576)-1,0)</f>
        <v>-2.0555138784696281E-2</v>
      </c>
      <c r="F2576" s="105">
        <f>IF(B2576&lt;MAX($B$2565:B2576),B2576/MAX($B$2565:B2576)-1,0)</f>
        <v>-2.2692342464515125E-2</v>
      </c>
      <c r="G2576" s="98"/>
    </row>
    <row r="2577" spans="1:7" ht="15" thickBot="1">
      <c r="A2577" s="97">
        <v>42753</v>
      </c>
      <c r="B2577" s="98">
        <v>1.0873999999999999</v>
      </c>
      <c r="C2577" s="98">
        <v>3.2704</v>
      </c>
      <c r="D2577" s="99">
        <f>IF(C2577&lt;MAX($C$3:C2577),C2577/MAX($C$3:C2577)-1,0)</f>
        <v>-0.31455399061032874</v>
      </c>
      <c r="E2577" s="105">
        <f>IF(C2577&lt;MAX($C$2355:C2577),C2577/MAX($C$2355:C2577)-1,0)</f>
        <v>-1.8634658664666182E-2</v>
      </c>
      <c r="F2577" s="105">
        <f>IF(B2577&lt;MAX($B$2565:B2577),B2577/MAX($B$2565:B2577)-1,0)</f>
        <v>-1.6906247174758304E-2</v>
      </c>
      <c r="G2577" s="98"/>
    </row>
    <row r="2578" spans="1:7" ht="15" thickBot="1">
      <c r="A2578" s="97">
        <v>42754</v>
      </c>
      <c r="B2578" s="98">
        <v>1.0878000000000001</v>
      </c>
      <c r="C2578" s="98">
        <v>3.2707999999999999</v>
      </c>
      <c r="D2578" s="99">
        <f>IF(C2578&lt;MAX($C$3:C2578),C2578/MAX($C$3:C2578)-1,0)</f>
        <v>-0.31447015425888669</v>
      </c>
      <c r="E2578" s="105">
        <f>IF(C2578&lt;MAX($C$2355:C2578),C2578/MAX($C$2355:C2578)-1,0)</f>
        <v>-1.8514628657164356E-2</v>
      </c>
      <c r="F2578" s="105">
        <f>IF(B2578&lt;MAX($B$2565:B2578),B2578/MAX($B$2565:B2578)-1,0)</f>
        <v>-1.6544616219148378E-2</v>
      </c>
      <c r="G2578" s="98"/>
    </row>
    <row r="2579" spans="1:7" ht="15" thickBot="1">
      <c r="A2579" s="97">
        <v>42755</v>
      </c>
      <c r="B2579" s="98">
        <v>1.0952999999999999</v>
      </c>
      <c r="C2579" s="98">
        <v>3.2783000000000002</v>
      </c>
      <c r="D2579" s="99">
        <f>IF(C2579&lt;MAX($C$3:C2579),C2579/MAX($C$3:C2579)-1,0)</f>
        <v>-0.31289822266934941</v>
      </c>
      <c r="E2579" s="105">
        <f>IF(C2579&lt;MAX($C$2355:C2579),C2579/MAX($C$2355:C2579)-1,0)</f>
        <v>-1.6264066016504097E-2</v>
      </c>
      <c r="F2579" s="105">
        <f>IF(B2579&lt;MAX($B$2565:B2579),B2579/MAX($B$2565:B2579)-1,0)</f>
        <v>-9.7640358014647877E-3</v>
      </c>
      <c r="G2579" s="98"/>
    </row>
    <row r="2580" spans="1:7" ht="15" thickBot="1">
      <c r="A2580" s="97">
        <v>42758</v>
      </c>
      <c r="B2580" s="98">
        <v>1.0955999999999999</v>
      </c>
      <c r="C2580" s="98">
        <v>3.2786</v>
      </c>
      <c r="D2580" s="99">
        <f>IF(C2580&lt;MAX($C$3:C2580),C2580/MAX($C$3:C2580)-1,0)</f>
        <v>-0.31283534540576796</v>
      </c>
      <c r="E2580" s="105">
        <f>IF(C2580&lt;MAX($C$2355:C2580),C2580/MAX($C$2355:C2580)-1,0)</f>
        <v>-1.61740435108777E-2</v>
      </c>
      <c r="F2580" s="105">
        <f>IF(B2580&lt;MAX($B$2565:B2580),B2580/MAX($B$2565:B2580)-1,0)</f>
        <v>-9.4928125847574263E-3</v>
      </c>
      <c r="G2580" s="98"/>
    </row>
    <row r="2581" spans="1:7" ht="15" thickBot="1">
      <c r="A2581" s="97">
        <v>42759</v>
      </c>
      <c r="B2581" s="98">
        <v>1.0952</v>
      </c>
      <c r="C2581" s="98">
        <v>3.2782</v>
      </c>
      <c r="D2581" s="99">
        <f>IF(C2581&lt;MAX($C$3:C2581),C2581/MAX($C$3:C2581)-1,0)</f>
        <v>-0.31291918175721001</v>
      </c>
      <c r="E2581" s="105">
        <f>IF(C2581&lt;MAX($C$2355:C2581),C2581/MAX($C$2355:C2581)-1,0)</f>
        <v>-1.6294073518379637E-2</v>
      </c>
      <c r="F2581" s="105">
        <f>IF(B2581&lt;MAX($B$2565:B2581),B2581/MAX($B$2565:B2581)-1,0)</f>
        <v>-9.8544435403671304E-3</v>
      </c>
      <c r="G2581" s="102"/>
    </row>
    <row r="2582" spans="1:7" ht="15" thickBot="1">
      <c r="A2582" s="101">
        <v>42760</v>
      </c>
      <c r="B2582" s="98">
        <v>1.099</v>
      </c>
      <c r="C2582" s="98">
        <v>3.282</v>
      </c>
      <c r="D2582" s="99">
        <f>IF(C2582&lt;MAX($C$3:C2582),C2582/MAX($C$3:C2582)-1,0)</f>
        <v>-0.31212273641851107</v>
      </c>
      <c r="E2582" s="105">
        <f>IF(C2582&lt;MAX($C$2355:C2582),C2582/MAX($C$2355:C2582)-1,0)</f>
        <v>-1.5153788447111793E-2</v>
      </c>
      <c r="F2582" s="105">
        <f>IF(B2582&lt;MAX($B$2565:B2582),B2582/MAX($B$2565:B2582)-1,0)</f>
        <v>-6.4189494620739973E-3</v>
      </c>
      <c r="G2582" s="98"/>
    </row>
    <row r="2583" spans="1:7" ht="15" thickBot="1">
      <c r="A2583" s="97">
        <v>42761</v>
      </c>
      <c r="B2583" s="98">
        <v>1.1066</v>
      </c>
      <c r="C2583" s="98">
        <v>3.2896000000000001</v>
      </c>
      <c r="D2583" s="99">
        <f>IF(C2583&lt;MAX($C$3:C2583),C2583/MAX($C$3:C2583)-1,0)</f>
        <v>-0.31052984574111342</v>
      </c>
      <c r="E2583" s="105">
        <f>IF(C2583&lt;MAX($C$2355:C2583),C2583/MAX($C$2355:C2583)-1,0)</f>
        <v>-1.2873218304576106E-2</v>
      </c>
      <c r="F2583" s="105">
        <f>IF(B2583&lt;MAX($B$2565:B2583),B2583/MAX($B$2565:B2583)-1,0)</f>
        <v>0</v>
      </c>
      <c r="G2583" s="98"/>
    </row>
    <row r="2584" spans="1:7" ht="15" thickBot="1">
      <c r="A2584" s="97">
        <v>42769</v>
      </c>
      <c r="B2584" s="98">
        <v>1.1100000000000001</v>
      </c>
      <c r="C2584" s="98">
        <v>3.2930000000000001</v>
      </c>
      <c r="D2584" s="99">
        <f>IF(C2584&lt;MAX($C$3:C2584),C2584/MAX($C$3:C2584)-1,0)</f>
        <v>-0.30981723675385653</v>
      </c>
      <c r="E2584" s="105">
        <f>IF(C2584&lt;MAX($C$2355:C2584),C2584/MAX($C$2355:C2584)-1,0)</f>
        <v>-1.1852963240810199E-2</v>
      </c>
      <c r="F2584" s="105">
        <f>IF(B2584&lt;MAX($B$2565:B2584),B2584/MAX($B$2565:B2584)-1,0)</f>
        <v>0</v>
      </c>
      <c r="G2584" s="98"/>
    </row>
    <row r="2585" spans="1:7" ht="15" thickBot="1">
      <c r="A2585" s="97">
        <v>42772</v>
      </c>
      <c r="B2585" s="98">
        <v>1.1140000000000001</v>
      </c>
      <c r="C2585" s="98">
        <v>3.2970000000000002</v>
      </c>
      <c r="D2585" s="99">
        <f>IF(C2585&lt;MAX($C$3:C2585),C2585/MAX($C$3:C2585)-1,0)</f>
        <v>-0.30897887323943662</v>
      </c>
      <c r="E2585" s="105">
        <f>IF(C2585&lt;MAX($C$2355:C2585),C2585/MAX($C$2355:C2585)-1,0)</f>
        <v>-1.0652663165791387E-2</v>
      </c>
      <c r="F2585" s="105">
        <f>IF(B2585&lt;MAX($B$2565:B2585),B2585/MAX($B$2565:B2585)-1,0)</f>
        <v>0</v>
      </c>
      <c r="G2585" s="98"/>
    </row>
    <row r="2586" spans="1:7" ht="15" thickBot="1">
      <c r="A2586" s="97">
        <v>42773</v>
      </c>
      <c r="B2586" s="98">
        <v>1.1146</v>
      </c>
      <c r="C2586" s="98">
        <v>3.2976000000000001</v>
      </c>
      <c r="D2586" s="99">
        <f>IF(C2586&lt;MAX($C$3:C2586),C2586/MAX($C$3:C2586)-1,0)</f>
        <v>-0.30885311871227372</v>
      </c>
      <c r="E2586" s="105">
        <f>IF(C2586&lt;MAX($C$2355:C2586),C2586/MAX($C$2355:C2586)-1,0)</f>
        <v>-1.0472618154538593E-2</v>
      </c>
      <c r="F2586" s="105">
        <f>IF(B2586&lt;MAX($B$2565:B2586),B2586/MAX($B$2565:B2586)-1,0)</f>
        <v>0</v>
      </c>
      <c r="G2586" s="98"/>
    </row>
    <row r="2587" spans="1:7" ht="15" thickBot="1">
      <c r="A2587" s="97">
        <v>42774</v>
      </c>
      <c r="B2587" s="98">
        <v>1.1177999999999999</v>
      </c>
      <c r="C2587" s="98">
        <v>3.3008000000000002</v>
      </c>
      <c r="D2587" s="99">
        <f>IF(C2587&lt;MAX($C$3:C2587),C2587/MAX($C$3:C2587)-1,0)</f>
        <v>-0.3081824279007378</v>
      </c>
      <c r="E2587" s="105">
        <f>IF(C2587&lt;MAX($C$2355:C2587),C2587/MAX($C$2355:C2587)-1,0)</f>
        <v>-9.5123780945235437E-3</v>
      </c>
      <c r="F2587" s="105">
        <f>IF(B2587&lt;MAX($B$2565:B2587),B2587/MAX($B$2565:B2587)-1,0)</f>
        <v>0</v>
      </c>
      <c r="G2587" s="98"/>
    </row>
    <row r="2588" spans="1:7" ht="15" thickBot="1">
      <c r="A2588" s="97">
        <v>42775</v>
      </c>
      <c r="B2588" s="98">
        <v>1.1152</v>
      </c>
      <c r="C2588" s="98">
        <v>3.2982</v>
      </c>
      <c r="D2588" s="99">
        <f>IF(C2588&lt;MAX($C$3:C2588),C2588/MAX($C$3:C2588)-1,0)</f>
        <v>-0.30872736418511071</v>
      </c>
      <c r="E2588" s="105">
        <f>IF(C2588&lt;MAX($C$2355:C2588),C2588/MAX($C$2355:C2588)-1,0)</f>
        <v>-1.0292573143285799E-2</v>
      </c>
      <c r="F2588" s="105">
        <f>IF(B2588&lt;MAX($B$2565:B2588),B2588/MAX($B$2565:B2588)-1,0)</f>
        <v>-2.325997495079557E-3</v>
      </c>
      <c r="G2588" s="98"/>
    </row>
    <row r="2589" spans="1:7" ht="15" thickBot="1">
      <c r="A2589" s="97">
        <v>42776</v>
      </c>
      <c r="B2589" s="98">
        <v>1.1128</v>
      </c>
      <c r="C2589" s="98">
        <v>3.2957999999999998</v>
      </c>
      <c r="D2589" s="99">
        <f>IF(C2589&lt;MAX($C$3:C2589),C2589/MAX($C$3:C2589)-1,0)</f>
        <v>-0.30923038229376265</v>
      </c>
      <c r="E2589" s="105">
        <f>IF(C2589&lt;MAX($C$2355:C2589),C2589/MAX($C$2355:C2589)-1,0)</f>
        <v>-1.1012753188297086E-2</v>
      </c>
      <c r="F2589" s="105">
        <f>IF(B2589&lt;MAX($B$2565:B2589),B2589/MAX($B$2565:B2589)-1,0)</f>
        <v>-4.4730721059222933E-3</v>
      </c>
      <c r="G2589" s="98"/>
    </row>
    <row r="2590" spans="1:7" ht="15" thickBot="1">
      <c r="A2590" s="97">
        <v>42779</v>
      </c>
      <c r="B2590" s="98">
        <v>1.1183000000000001</v>
      </c>
      <c r="C2590" s="98">
        <v>3.3012999999999999</v>
      </c>
      <c r="D2590" s="99">
        <f>IF(C2590&lt;MAX($C$3:C2590),C2590/MAX($C$3:C2590)-1,0)</f>
        <v>-0.30807763246143538</v>
      </c>
      <c r="E2590" s="105">
        <f>IF(C2590&lt;MAX($C$2355:C2590),C2590/MAX($C$2355:C2590)-1,0)</f>
        <v>-9.3623405851462893E-3</v>
      </c>
      <c r="F2590" s="105">
        <f>IF(B2590&lt;MAX($B$2565:B2590),B2590/MAX($B$2565:B2590)-1,0)</f>
        <v>0</v>
      </c>
      <c r="G2590" s="98"/>
    </row>
    <row r="2591" spans="1:7" ht="15" thickBot="1">
      <c r="A2591" s="97">
        <v>42780</v>
      </c>
      <c r="B2591" s="98">
        <v>1.1174999999999999</v>
      </c>
      <c r="C2591" s="98">
        <v>3.3005</v>
      </c>
      <c r="D2591" s="99">
        <f>IF(C2591&lt;MAX($C$3:C2591),C2591/MAX($C$3:C2591)-1,0)</f>
        <v>-0.30824530516431925</v>
      </c>
      <c r="E2591" s="105">
        <f>IF(C2591&lt;MAX($C$2355:C2591),C2591/MAX($C$2355:C2591)-1,0)</f>
        <v>-9.6024006001500517E-3</v>
      </c>
      <c r="F2591" s="105">
        <f>IF(B2591&lt;MAX($B$2565:B2591),B2591/MAX($B$2565:B2591)-1,0)</f>
        <v>-7.1537154609691012E-4</v>
      </c>
      <c r="G2591" s="98"/>
    </row>
    <row r="2592" spans="1:7" ht="15" thickBot="1">
      <c r="A2592" s="97">
        <v>42781</v>
      </c>
      <c r="B2592" s="98">
        <v>1.1129</v>
      </c>
      <c r="C2592" s="98">
        <v>3.2959000000000001</v>
      </c>
      <c r="D2592" s="99">
        <f>IF(C2592&lt;MAX($C$3:C2592),C2592/MAX($C$3:C2592)-1,0)</f>
        <v>-0.30920942320590217</v>
      </c>
      <c r="E2592" s="105">
        <f>IF(C2592&lt;MAX($C$2355:C2592),C2592/MAX($C$2355:C2592)-1,0)</f>
        <v>-1.0982745686421547E-2</v>
      </c>
      <c r="F2592" s="105">
        <f>IF(B2592&lt;MAX($B$2565:B2592),B2592/MAX($B$2565:B2592)-1,0)</f>
        <v>-4.8287579361531163E-3</v>
      </c>
      <c r="G2592" s="98"/>
    </row>
    <row r="2593" spans="1:7" ht="15" thickBot="1">
      <c r="A2593" s="97">
        <v>42782</v>
      </c>
      <c r="B2593" s="98">
        <v>1.1163000000000001</v>
      </c>
      <c r="C2593" s="98">
        <v>3.2993000000000001</v>
      </c>
      <c r="D2593" s="99">
        <f>IF(C2593&lt;MAX($C$3:C2593),C2593/MAX($C$3:C2593)-1,0)</f>
        <v>-0.30849681421864528</v>
      </c>
      <c r="E2593" s="105">
        <f>IF(C2593&lt;MAX($C$2355:C2593),C2593/MAX($C$2355:C2593)-1,0)</f>
        <v>-9.9624906226556398E-3</v>
      </c>
      <c r="F2593" s="105">
        <f>IF(B2593&lt;MAX($B$2565:B2593),B2593/MAX($B$2565:B2593)-1,0)</f>
        <v>-1.7884288652418867E-3</v>
      </c>
      <c r="G2593" s="98"/>
    </row>
    <row r="2594" spans="1:7" ht="15" thickBot="1">
      <c r="A2594" s="97">
        <v>42783</v>
      </c>
      <c r="B2594" s="98">
        <v>1.1100000000000001</v>
      </c>
      <c r="C2594" s="98">
        <v>3.2930000000000001</v>
      </c>
      <c r="D2594" s="99">
        <f>IF(C2594&lt;MAX($C$3:C2594),C2594/MAX($C$3:C2594)-1,0)</f>
        <v>-0.30981723675385653</v>
      </c>
      <c r="E2594" s="105">
        <f>IF(C2594&lt;MAX($C$2355:C2594),C2594/MAX($C$2355:C2594)-1,0)</f>
        <v>-1.1852963240810199E-2</v>
      </c>
      <c r="F2594" s="105">
        <f>IF(B2594&lt;MAX($B$2565:B2594),B2594/MAX($B$2565:B2594)-1,0)</f>
        <v>-7.4219797907537632E-3</v>
      </c>
      <c r="G2594" s="98"/>
    </row>
    <row r="2595" spans="1:7" ht="15" thickBot="1">
      <c r="A2595" s="97">
        <v>42786</v>
      </c>
      <c r="B2595" s="98">
        <v>1.1271</v>
      </c>
      <c r="C2595" s="98">
        <v>3.3100999999999998</v>
      </c>
      <c r="D2595" s="99">
        <f>IF(C2595&lt;MAX($C$3:C2595),C2595/MAX($C$3:C2595)-1,0)</f>
        <v>-0.3062332327297117</v>
      </c>
      <c r="E2595" s="105">
        <f>IF(C2595&lt;MAX($C$2355:C2595),C2595/MAX($C$2355:C2595)-1,0)</f>
        <v>-6.721680420105125E-3</v>
      </c>
      <c r="F2595" s="105">
        <f>IF(B2595&lt;MAX($B$2565:B2595),B2595/MAX($B$2565:B2595)-1,0)</f>
        <v>0</v>
      </c>
      <c r="G2595" s="98"/>
    </row>
    <row r="2596" spans="1:7" ht="15" thickBot="1">
      <c r="A2596" s="97">
        <v>42787</v>
      </c>
      <c r="B2596" s="98">
        <v>1.1347</v>
      </c>
      <c r="C2596" s="98">
        <v>3.3176999999999999</v>
      </c>
      <c r="D2596" s="99">
        <f>IF(C2596&lt;MAX($C$3:C2596),C2596/MAX($C$3:C2596)-1,0)</f>
        <v>-0.30464034205231394</v>
      </c>
      <c r="E2596" s="105">
        <f>IF(C2596&lt;MAX($C$2355:C2596),C2596/MAX($C$2355:C2596)-1,0)</f>
        <v>-4.4411102775694378E-3</v>
      </c>
      <c r="F2596" s="105">
        <f>IF(B2596&lt;MAX($B$2565:B2596),B2596/MAX($B$2565:B2596)-1,0)</f>
        <v>0</v>
      </c>
      <c r="G2596" s="98"/>
    </row>
    <row r="2597" spans="1:7" ht="15" thickBot="1">
      <c r="A2597" s="97">
        <v>42788</v>
      </c>
      <c r="B2597" s="98">
        <v>1.1371</v>
      </c>
      <c r="C2597" s="98">
        <v>3.3201000000000001</v>
      </c>
      <c r="D2597" s="99">
        <f>IF(C2597&lt;MAX($C$3:C2597),C2597/MAX($C$3:C2597)-1,0)</f>
        <v>-0.304137323943662</v>
      </c>
      <c r="E2597" s="105">
        <f>IF(C2597&lt;MAX($C$2355:C2597),C2597/MAX($C$2355:C2597)-1,0)</f>
        <v>-3.7209302325581506E-3</v>
      </c>
      <c r="F2597" s="105">
        <f>IF(B2597&lt;MAX($B$2565:B2597),B2597/MAX($B$2565:B2597)-1,0)</f>
        <v>0</v>
      </c>
      <c r="G2597" s="98"/>
    </row>
    <row r="2598" spans="1:7" ht="15" thickBot="1">
      <c r="A2598" s="97">
        <v>42789</v>
      </c>
      <c r="B2598" s="98">
        <v>1.1434</v>
      </c>
      <c r="C2598" s="98">
        <v>3.3264</v>
      </c>
      <c r="D2598" s="99">
        <f>IF(C2598&lt;MAX($C$3:C2598),C2598/MAX($C$3:C2598)-1,0)</f>
        <v>-0.30281690140845074</v>
      </c>
      <c r="E2598" s="105">
        <f>IF(C2598&lt;MAX($C$2355:C2598),C2598/MAX($C$2355:C2598)-1,0)</f>
        <v>-1.8304576144035911E-3</v>
      </c>
      <c r="F2598" s="105">
        <f>IF(B2598&lt;MAX($B$2565:B2598),B2598/MAX($B$2565:B2598)-1,0)</f>
        <v>0</v>
      </c>
      <c r="G2598" s="98"/>
    </row>
    <row r="2599" spans="1:7" ht="15" thickBot="1">
      <c r="A2599" s="97">
        <v>42790</v>
      </c>
      <c r="B2599" s="98">
        <v>1.1403000000000001</v>
      </c>
      <c r="C2599" s="98">
        <v>3.3233000000000001</v>
      </c>
      <c r="D2599" s="99">
        <f>IF(C2599&lt;MAX($C$3:C2599),C2599/MAX($C$3:C2599)-1,0)</f>
        <v>-0.30346663313212607</v>
      </c>
      <c r="E2599" s="105">
        <f>IF(C2599&lt;MAX($C$2355:C2599),C2599/MAX($C$2355:C2599)-1,0)</f>
        <v>-2.760690172543101E-3</v>
      </c>
      <c r="F2599" s="105">
        <f>IF(B2599&lt;MAX($B$2565:B2599),B2599/MAX($B$2565:B2599)-1,0)</f>
        <v>-2.7112121742171036E-3</v>
      </c>
      <c r="G2599" s="98"/>
    </row>
    <row r="2600" spans="1:7" ht="15" thickBot="1">
      <c r="A2600" s="97">
        <v>42793</v>
      </c>
      <c r="B2600" s="98">
        <v>1.1344000000000001</v>
      </c>
      <c r="C2600" s="98">
        <v>3.3174000000000001</v>
      </c>
      <c r="D2600" s="99">
        <f>IF(C2600&lt;MAX($C$3:C2600),C2600/MAX($C$3:C2600)-1,0)</f>
        <v>-0.30470321931589539</v>
      </c>
      <c r="E2600" s="105">
        <f>IF(C2600&lt;MAX($C$2355:C2600),C2600/MAX($C$2355:C2600)-1,0)</f>
        <v>-4.5311327831957238E-3</v>
      </c>
      <c r="F2600" s="105">
        <f>IF(B2600&lt;MAX($B$2565:B2600),B2600/MAX($B$2565:B2600)-1,0)</f>
        <v>-7.8712611509531571E-3</v>
      </c>
      <c r="G2600" s="98"/>
    </row>
    <row r="2601" spans="1:7" ht="15" thickBot="1">
      <c r="A2601" s="97">
        <v>42794</v>
      </c>
      <c r="B2601" s="98">
        <v>1.1354</v>
      </c>
      <c r="C2601" s="98">
        <v>3.3184</v>
      </c>
      <c r="D2601" s="99">
        <f>IF(C2601&lt;MAX($C$3:C2601),C2601/MAX($C$3:C2601)-1,0)</f>
        <v>-0.30449362843729044</v>
      </c>
      <c r="E2601" s="105">
        <f>IF(C2601&lt;MAX($C$2355:C2601),C2601/MAX($C$2355:C2601)-1,0)</f>
        <v>-4.231057764441104E-3</v>
      </c>
      <c r="F2601" s="105">
        <f>IF(B2601&lt;MAX($B$2565:B2601),B2601/MAX($B$2565:B2601)-1,0)</f>
        <v>-6.9966765786251273E-3</v>
      </c>
      <c r="G2601" s="102"/>
    </row>
    <row r="2602" spans="1:7" ht="15" thickBot="1">
      <c r="A2602" s="101">
        <v>42795</v>
      </c>
      <c r="B2602" s="98">
        <v>1.1392</v>
      </c>
      <c r="C2602" s="98">
        <v>3.3222</v>
      </c>
      <c r="D2602" s="99">
        <f>IF(C2602&lt;MAX($C$3:C2602),C2602/MAX($C$3:C2602)-1,0)</f>
        <v>-0.30369718309859162</v>
      </c>
      <c r="E2602" s="105">
        <f>IF(C2602&lt;MAX($C$2355:C2602),C2602/MAX($C$2355:C2602)-1,0)</f>
        <v>-3.0907726931732604E-3</v>
      </c>
      <c r="F2602" s="105">
        <f>IF(B2602&lt;MAX($B$2565:B2602),B2602/MAX($B$2565:B2602)-1,0)</f>
        <v>-3.6732552037781474E-3</v>
      </c>
      <c r="G2602" s="98"/>
    </row>
    <row r="2603" spans="1:7" ht="15" thickBot="1">
      <c r="A2603" s="97">
        <v>42796</v>
      </c>
      <c r="B2603" s="98">
        <v>1.1396999999999999</v>
      </c>
      <c r="C2603" s="98">
        <v>3.3227000000000002</v>
      </c>
      <c r="D2603" s="99">
        <f>IF(C2603&lt;MAX($C$3:C2603),C2603/MAX($C$3:C2603)-1,0)</f>
        <v>-0.30359238765928909</v>
      </c>
      <c r="E2603" s="105">
        <f>IF(C2603&lt;MAX($C$2355:C2603),C2603/MAX($C$2355:C2603)-1,0)</f>
        <v>-2.940735183795895E-3</v>
      </c>
      <c r="F2603" s="105">
        <f>IF(B2603&lt;MAX($B$2565:B2603),B2603/MAX($B$2565:B2603)-1,0)</f>
        <v>-3.235962917614188E-3</v>
      </c>
      <c r="G2603" s="98"/>
    </row>
    <row r="2604" spans="1:7" ht="15" thickBot="1">
      <c r="A2604" s="97">
        <v>42797</v>
      </c>
      <c r="B2604" s="98">
        <v>1.1435999999999999</v>
      </c>
      <c r="C2604" s="98">
        <v>3.3266</v>
      </c>
      <c r="D2604" s="99">
        <f>IF(C2604&lt;MAX($C$3:C2604),C2604/MAX($C$3:C2604)-1,0)</f>
        <v>-0.30277498323272978</v>
      </c>
      <c r="E2604" s="105">
        <f>IF(C2604&lt;MAX($C$2355:C2604),C2604/MAX($C$2355:C2604)-1,0)</f>
        <v>-1.7704426106526228E-3</v>
      </c>
      <c r="F2604" s="105">
        <f>IF(B2604&lt;MAX($B$2565:B2604),B2604/MAX($B$2565:B2604)-1,0)</f>
        <v>0</v>
      </c>
      <c r="G2604" s="98"/>
    </row>
    <row r="2605" spans="1:7" ht="15" thickBot="1">
      <c r="A2605" s="97">
        <v>42800</v>
      </c>
      <c r="B2605" s="98">
        <v>1.1488</v>
      </c>
      <c r="C2605" s="98">
        <v>3.3317999999999999</v>
      </c>
      <c r="D2605" s="99">
        <f>IF(C2605&lt;MAX($C$3:C2605),C2605/MAX($C$3:C2605)-1,0)</f>
        <v>-0.30168511066398396</v>
      </c>
      <c r="E2605" s="105">
        <f>IF(C2605&lt;MAX($C$2355:C2605),C2605/MAX($C$2355:C2605)-1,0)</f>
        <v>-2.1005251312833373E-4</v>
      </c>
      <c r="F2605" s="105">
        <f>IF(B2605&lt;MAX($B$2565:B2605),B2605/MAX($B$2565:B2605)-1,0)</f>
        <v>0</v>
      </c>
      <c r="G2605" s="98"/>
    </row>
    <row r="2606" spans="1:7" ht="15" thickBot="1">
      <c r="A2606" s="97">
        <v>42801</v>
      </c>
      <c r="B2606" s="98">
        <v>1.1552</v>
      </c>
      <c r="C2606" s="98">
        <v>3.3382000000000001</v>
      </c>
      <c r="D2606" s="99">
        <f>IF(C2606&lt;MAX($C$3:C2606),C2606/MAX($C$3:C2606)-1,0)</f>
        <v>-0.30034372904091222</v>
      </c>
      <c r="E2606" s="105">
        <f>IF(C2606&lt;MAX($C$2355:C2606),C2606/MAX($C$2355:C2606)-1,0)</f>
        <v>0</v>
      </c>
      <c r="F2606" s="105">
        <f>IF(B2606&lt;MAX($B$2565:B2606),B2606/MAX($B$2565:B2606)-1,0)</f>
        <v>0</v>
      </c>
      <c r="G2606" s="98"/>
    </row>
    <row r="2607" spans="1:7" ht="15" thickBot="1">
      <c r="A2607" s="97">
        <v>42802</v>
      </c>
      <c r="B2607" s="98">
        <v>1.1608000000000001</v>
      </c>
      <c r="C2607" s="98">
        <v>3.3437999999999999</v>
      </c>
      <c r="D2607" s="99">
        <f>IF(C2607&lt;MAX($C$3:C2607),C2607/MAX($C$3:C2607)-1,0)</f>
        <v>-0.29917002012072447</v>
      </c>
      <c r="E2607" s="105">
        <f>IF(C2607&lt;MAX($C$2355:C2607),C2607/MAX($C$2355:C2607)-1,0)</f>
        <v>0</v>
      </c>
      <c r="F2607" s="105">
        <f>IF(B2607&lt;MAX($B$2565:B2607),B2607/MAX($B$2565:B2607)-1,0)</f>
        <v>0</v>
      </c>
      <c r="G2607" s="98"/>
    </row>
    <row r="2608" spans="1:7" ht="15" thickBot="1">
      <c r="A2608" s="97">
        <v>42803</v>
      </c>
      <c r="B2608" s="98">
        <v>1.1551</v>
      </c>
      <c r="C2608" s="98">
        <v>3.3380999999999998</v>
      </c>
      <c r="D2608" s="99">
        <f>IF(C2608&lt;MAX($C$3:C2608),C2608/MAX($C$3:C2608)-1,0)</f>
        <v>-0.30036468812877271</v>
      </c>
      <c r="E2608" s="105">
        <f>IF(C2608&lt;MAX($C$2355:C2608),C2608/MAX($C$2355:C2608)-1,0)</f>
        <v>-1.7046474071416018E-3</v>
      </c>
      <c r="F2608" s="105">
        <f>IF(B2608&lt;MAX($B$2565:B2608),B2608/MAX($B$2565:B2608)-1,0)</f>
        <v>-4.91040661612685E-3</v>
      </c>
      <c r="G2608" s="98"/>
    </row>
    <row r="2609" spans="1:7" ht="15" thickBot="1">
      <c r="A2609" s="97">
        <v>42804</v>
      </c>
      <c r="B2609" s="98">
        <v>1.1604000000000001</v>
      </c>
      <c r="C2609" s="98">
        <v>3.3433999999999999</v>
      </c>
      <c r="D2609" s="99">
        <f>IF(C2609&lt;MAX($C$3:C2609),C2609/MAX($C$3:C2609)-1,0)</f>
        <v>-0.2992538564721664</v>
      </c>
      <c r="E2609" s="105">
        <f>IF(C2609&lt;MAX($C$2355:C2609),C2609/MAX($C$2355:C2609)-1,0)</f>
        <v>-1.1962437944856852E-4</v>
      </c>
      <c r="F2609" s="105">
        <f>IF(B2609&lt;MAX($B$2565:B2609),B2609/MAX($B$2565:B2609)-1,0)</f>
        <v>-3.4458993797381599E-4</v>
      </c>
      <c r="G2609" s="98"/>
    </row>
    <row r="2610" spans="1:7" ht="15" thickBot="1">
      <c r="A2610" s="97">
        <v>42807</v>
      </c>
      <c r="B2610" s="98">
        <v>1.1691</v>
      </c>
      <c r="C2610" s="98">
        <v>3.3521000000000001</v>
      </c>
      <c r="D2610" s="99">
        <f>IF(C2610&lt;MAX($C$3:C2610),C2610/MAX($C$3:C2610)-1,0)</f>
        <v>-0.29743041582830321</v>
      </c>
      <c r="E2610" s="105">
        <f>IF(C2610&lt;MAX($C$2355:C2610),C2610/MAX($C$2355:C2610)-1,0)</f>
        <v>0</v>
      </c>
      <c r="F2610" s="105">
        <f>IF(B2610&lt;MAX($B$2565:B2610),B2610/MAX($B$2565:B2610)-1,0)</f>
        <v>0</v>
      </c>
      <c r="G2610" s="98"/>
    </row>
    <row r="2611" spans="1:7" ht="15" thickBot="1">
      <c r="A2611" s="97">
        <v>42808</v>
      </c>
      <c r="B2611" s="98">
        <v>1.1744000000000001</v>
      </c>
      <c r="C2611" s="98">
        <v>3.3574000000000002</v>
      </c>
      <c r="D2611" s="99">
        <f>IF(C2611&lt;MAX($C$3:C2611),C2611/MAX($C$3:C2611)-1,0)</f>
        <v>-0.2963195841716969</v>
      </c>
      <c r="E2611" s="105">
        <f>IF(C2611&lt;MAX($C$2355:C2611),C2611/MAX($C$2355:C2611)-1,0)</f>
        <v>0</v>
      </c>
      <c r="F2611" s="105">
        <f>IF(B2611&lt;MAX($B$2565:B2611),B2611/MAX($B$2565:B2611)-1,0)</f>
        <v>0</v>
      </c>
      <c r="G2611" s="98"/>
    </row>
    <row r="2612" spans="1:7" ht="15" thickBot="1">
      <c r="A2612" s="97">
        <v>42809</v>
      </c>
      <c r="B2612" s="98">
        <v>1.1794</v>
      </c>
      <c r="C2612" s="98">
        <v>3.3624000000000001</v>
      </c>
      <c r="D2612" s="99">
        <f>IF(C2612&lt;MAX($C$3:C2612),C2612/MAX($C$3:C2612)-1,0)</f>
        <v>-0.29527162977867205</v>
      </c>
      <c r="E2612" s="105">
        <f>IF(C2612&lt;MAX($C$2355:C2612),C2612/MAX($C$2355:C2612)-1,0)</f>
        <v>0</v>
      </c>
      <c r="F2612" s="105">
        <f>IF(B2612&lt;MAX($B$2565:B2612),B2612/MAX($B$2565:B2612)-1,0)</f>
        <v>0</v>
      </c>
      <c r="G2612" s="98"/>
    </row>
    <row r="2613" spans="1:7" ht="15" thickBot="1">
      <c r="A2613" s="97">
        <v>42810</v>
      </c>
      <c r="B2613" s="98">
        <v>1.1855</v>
      </c>
      <c r="C2613" s="98">
        <v>3.3685</v>
      </c>
      <c r="D2613" s="99">
        <f>IF(C2613&lt;MAX($C$3:C2613),C2613/MAX($C$3:C2613)-1,0)</f>
        <v>-0.29399312541918177</v>
      </c>
      <c r="E2613" s="105">
        <f>IF(C2613&lt;MAX($C$2355:C2613),C2613/MAX($C$2355:C2613)-1,0)</f>
        <v>0</v>
      </c>
      <c r="F2613" s="105">
        <f>IF(B2613&lt;MAX($B$2565:B2613),B2613/MAX($B$2565:B2613)-1,0)</f>
        <v>0</v>
      </c>
      <c r="G2613" s="98"/>
    </row>
    <row r="2614" spans="1:7" ht="15" thickBot="1">
      <c r="A2614" s="97">
        <v>42811</v>
      </c>
      <c r="B2614" s="98">
        <v>1.1782999999999999</v>
      </c>
      <c r="C2614" s="98">
        <v>3.3613</v>
      </c>
      <c r="D2614" s="99">
        <f>IF(C2614&lt;MAX($C$3:C2614),C2614/MAX($C$3:C2614)-1,0)</f>
        <v>-0.29550217974513759</v>
      </c>
      <c r="E2614" s="105">
        <f>IF(C2614&lt;MAX($C$2355:C2614),C2614/MAX($C$2355:C2614)-1,0)</f>
        <v>-2.1374499035179406E-3</v>
      </c>
      <c r="F2614" s="105">
        <f>IF(B2614&lt;MAX($B$2565:B2614),B2614/MAX($B$2565:B2614)-1,0)</f>
        <v>-6.0733867566428179E-3</v>
      </c>
      <c r="G2614" s="98"/>
    </row>
    <row r="2615" spans="1:7" ht="15" thickBot="1">
      <c r="A2615" s="97">
        <v>42814</v>
      </c>
      <c r="B2615" s="98">
        <v>1.1882999999999999</v>
      </c>
      <c r="C2615" s="98">
        <v>3.3713000000000002</v>
      </c>
      <c r="D2615" s="99">
        <f>IF(C2615&lt;MAX($C$3:C2615),C2615/MAX($C$3:C2615)-1,0)</f>
        <v>-0.29340627095908789</v>
      </c>
      <c r="E2615" s="105">
        <f>IF(C2615&lt;MAX($C$2355:C2615),C2615/MAX($C$2355:C2615)-1,0)</f>
        <v>0</v>
      </c>
      <c r="F2615" s="105">
        <f>IF(B2615&lt;MAX($B$2565:B2615),B2615/MAX($B$2565:B2615)-1,0)</f>
        <v>0</v>
      </c>
      <c r="G2615" s="98"/>
    </row>
    <row r="2616" spans="1:7" ht="15" thickBot="1">
      <c r="A2616" s="97">
        <v>42815</v>
      </c>
      <c r="B2616" s="98">
        <v>1.2088000000000001</v>
      </c>
      <c r="C2616" s="98">
        <v>3.3917999999999999</v>
      </c>
      <c r="D2616" s="99">
        <f>IF(C2616&lt;MAX($C$3:C2616),C2616/MAX($C$3:C2616)-1,0)</f>
        <v>-0.28910965794768617</v>
      </c>
      <c r="E2616" s="105">
        <f>IF(C2616&lt;MAX($C$2355:C2616),C2616/MAX($C$2355:C2616)-1,0)</f>
        <v>0</v>
      </c>
      <c r="F2616" s="105">
        <f>IF(B2616&lt;MAX($B$2565:B2616),B2616/MAX($B$2565:B2616)-1,0)</f>
        <v>0</v>
      </c>
      <c r="G2616" s="98"/>
    </row>
    <row r="2617" spans="1:7" ht="15" thickBot="1">
      <c r="A2617" s="97">
        <v>42816</v>
      </c>
      <c r="B2617" s="98">
        <v>1.2284999999999999</v>
      </c>
      <c r="C2617" s="98">
        <v>3.4115000000000002</v>
      </c>
      <c r="D2617" s="99">
        <f>IF(C2617&lt;MAX($C$3:C2617),C2617/MAX($C$3:C2617)-1,0)</f>
        <v>-0.28498071763916832</v>
      </c>
      <c r="E2617" s="105">
        <f>IF(C2617&lt;MAX($C$2355:C2617),C2617/MAX($C$2355:C2617)-1,0)</f>
        <v>0</v>
      </c>
      <c r="F2617" s="105">
        <f>IF(B2617&lt;MAX($B$2565:B2617),B2617/MAX($B$2565:B2617)-1,0)</f>
        <v>0</v>
      </c>
      <c r="G2617" s="98"/>
    </row>
    <row r="2618" spans="1:7" ht="15" thickBot="1">
      <c r="A2618" s="97">
        <v>42817</v>
      </c>
      <c r="B2618" s="98">
        <v>1.2231000000000001</v>
      </c>
      <c r="C2618" s="98">
        <v>3.4060999999999999</v>
      </c>
      <c r="D2618" s="99">
        <f>IF(C2618&lt;MAX($C$3:C2618),C2618/MAX($C$3:C2618)-1,0)</f>
        <v>-0.28611250838363522</v>
      </c>
      <c r="E2618" s="105">
        <f>IF(C2618&lt;MAX($C$2355:C2618),C2618/MAX($C$2355:C2618)-1,0)</f>
        <v>-1.5828814304559291E-3</v>
      </c>
      <c r="F2618" s="105">
        <f>IF(B2618&lt;MAX($B$2565:B2618),B2618/MAX($B$2565:B2618)-1,0)</f>
        <v>-4.395604395604269E-3</v>
      </c>
      <c r="G2618" s="98"/>
    </row>
    <row r="2619" spans="1:7" ht="15" thickBot="1">
      <c r="A2619" s="97">
        <v>42818</v>
      </c>
      <c r="B2619" s="98">
        <v>1.2275</v>
      </c>
      <c r="C2619" s="98">
        <v>3.4104999999999999</v>
      </c>
      <c r="D2619" s="99">
        <f>IF(C2619&lt;MAX($C$3:C2619),C2619/MAX($C$3:C2619)-1,0)</f>
        <v>-0.28519030851777338</v>
      </c>
      <c r="E2619" s="105">
        <f>IF(C2619&lt;MAX($C$2355:C2619),C2619/MAX($C$2355:C2619)-1,0)</f>
        <v>-2.931261908252214E-4</v>
      </c>
      <c r="F2619" s="105">
        <f>IF(B2619&lt;MAX($B$2565:B2619),B2619/MAX($B$2565:B2619)-1,0)</f>
        <v>-8.1400081400073709E-4</v>
      </c>
      <c r="G2619" s="98"/>
    </row>
    <row r="2620" spans="1:7" ht="15" thickBot="1">
      <c r="A2620" s="97">
        <v>42821</v>
      </c>
      <c r="B2620" s="98">
        <v>1.2121999999999999</v>
      </c>
      <c r="C2620" s="98">
        <v>3.3952</v>
      </c>
      <c r="D2620" s="99">
        <f>IF(C2620&lt;MAX($C$3:C2620),C2620/MAX($C$3:C2620)-1,0)</f>
        <v>-0.28839704896042928</v>
      </c>
      <c r="E2620" s="105">
        <f>IF(C2620&lt;MAX($C$2355:C2620),C2620/MAX($C$2355:C2620)-1,0)</f>
        <v>-4.7779569104500208E-3</v>
      </c>
      <c r="F2620" s="105">
        <f>IF(B2620&lt;MAX($B$2565:B2620),B2620/MAX($B$2565:B2620)-1,0)</f>
        <v>-1.3268213268213258E-2</v>
      </c>
      <c r="G2620" s="98"/>
    </row>
    <row r="2621" spans="1:7" ht="15" thickBot="1">
      <c r="A2621" s="97">
        <v>42822</v>
      </c>
      <c r="B2621" s="98">
        <v>1.2119</v>
      </c>
      <c r="C2621" s="98">
        <v>3.3948999999999998</v>
      </c>
      <c r="D2621" s="99">
        <f>IF(C2621&lt;MAX($C$3:C2621),C2621/MAX($C$3:C2621)-1,0)</f>
        <v>-0.28845992622401084</v>
      </c>
      <c r="E2621" s="105">
        <f>IF(C2621&lt;MAX($C$2355:C2621),C2621/MAX($C$2355:C2621)-1,0)</f>
        <v>-4.8658947676976094E-3</v>
      </c>
      <c r="F2621" s="105">
        <f>IF(B2621&lt;MAX($B$2565:B2621),B2621/MAX($B$2565:B2621)-1,0)</f>
        <v>-1.3512413512413501E-2</v>
      </c>
      <c r="G2621" s="102"/>
    </row>
    <row r="2622" spans="1:7" ht="15" thickBot="1">
      <c r="A2622" s="101">
        <v>42823</v>
      </c>
      <c r="B2622" s="98">
        <v>1.2121999999999999</v>
      </c>
      <c r="C2622" s="98">
        <v>3.3952</v>
      </c>
      <c r="D2622" s="99">
        <f>IF(C2622&lt;MAX($C$3:C2622),C2622/MAX($C$3:C2622)-1,0)</f>
        <v>-0.28839704896042928</v>
      </c>
      <c r="E2622" s="105">
        <f>IF(C2622&lt;MAX($C$2355:C2622),C2622/MAX($C$2355:C2622)-1,0)</f>
        <v>-4.7779569104500208E-3</v>
      </c>
      <c r="F2622" s="105">
        <f>IF(B2622&lt;MAX($B$2565:B2622),B2622/MAX($B$2565:B2622)-1,0)</f>
        <v>-1.3268213268213258E-2</v>
      </c>
      <c r="G2622" s="98"/>
    </row>
    <row r="2623" spans="1:7" ht="15" thickBot="1">
      <c r="A2623" s="97">
        <v>42824</v>
      </c>
      <c r="B2623" s="98">
        <v>1.2107000000000001</v>
      </c>
      <c r="C2623" s="98">
        <v>3.3936999999999999</v>
      </c>
      <c r="D2623" s="99">
        <f>IF(C2623&lt;MAX($C$3:C2623),C2623/MAX($C$3:C2623)-1,0)</f>
        <v>-0.28871143527833676</v>
      </c>
      <c r="E2623" s="105">
        <f>IF(C2623&lt;MAX($C$2355:C2623),C2623/MAX($C$2355:C2623)-1,0)</f>
        <v>-5.2176461966877419E-3</v>
      </c>
      <c r="F2623" s="105">
        <f>IF(B2623&lt;MAX($B$2565:B2623),B2623/MAX($B$2565:B2623)-1,0)</f>
        <v>-1.4489214489214364E-2</v>
      </c>
      <c r="G2623" s="98"/>
    </row>
    <row r="2624" spans="1:7" ht="15" thickBot="1">
      <c r="A2624" s="97">
        <v>42825</v>
      </c>
      <c r="B2624" s="98">
        <v>1.2218</v>
      </c>
      <c r="C2624" s="98">
        <v>3.4047999999999998</v>
      </c>
      <c r="D2624" s="99">
        <f>IF(C2624&lt;MAX($C$3:C2624),C2624/MAX($C$3:C2624)-1,0)</f>
        <v>-0.28638497652582173</v>
      </c>
      <c r="E2624" s="105">
        <f>IF(C2624&lt;MAX($C$2355:C2624),C2624/MAX($C$2355:C2624)-1,0)</f>
        <v>-1.9639454785286281E-3</v>
      </c>
      <c r="F2624" s="105">
        <f>IF(B2624&lt;MAX($B$2565:B2624),B2624/MAX($B$2565:B2624)-1,0)</f>
        <v>-5.4538054538053604E-3</v>
      </c>
      <c r="G2624" s="98"/>
    </row>
    <row r="2625" spans="1:9" ht="15" thickBot="1">
      <c r="A2625" s="97">
        <v>42830</v>
      </c>
      <c r="B2625" s="98">
        <v>1.2402</v>
      </c>
      <c r="C2625" s="98">
        <v>3.4232</v>
      </c>
      <c r="D2625" s="99">
        <f>IF(C2625&lt;MAX($C$3:C2625),C2625/MAX($C$3:C2625)-1,0)</f>
        <v>-0.28252850435949028</v>
      </c>
      <c r="E2625" s="105">
        <f>IF(C2625&lt;MAX($C$2355:C2625),C2625/MAX($C$2355:C2625)-1,0)</f>
        <v>0</v>
      </c>
      <c r="F2625" s="105">
        <f>IF(B2625&lt;MAX($B$2565:B2625),B2625/MAX($B$2565:B2625)-1,0)</f>
        <v>0</v>
      </c>
      <c r="G2625" s="98"/>
    </row>
    <row r="2626" spans="1:9" ht="15" thickBot="1">
      <c r="A2626" s="97">
        <v>42831</v>
      </c>
      <c r="B2626" s="98">
        <v>1.2482</v>
      </c>
      <c r="C2626" s="98">
        <v>3.4312</v>
      </c>
      <c r="D2626" s="99">
        <f>IF(C2626&lt;MAX($C$3:C2626),C2626/MAX($C$3:C2626)-1,0)</f>
        <v>-0.28085177733065059</v>
      </c>
      <c r="E2626" s="105">
        <f>IF(C2626&lt;MAX($C$2355:C2626),C2626/MAX($C$2355:C2626)-1,0)</f>
        <v>0</v>
      </c>
      <c r="F2626" s="105">
        <f>IF(B2626&lt;MAX($B$2565:B2626),B2626/MAX($B$2565:B2626)-1,0)</f>
        <v>0</v>
      </c>
      <c r="G2626" s="98"/>
    </row>
    <row r="2627" spans="1:9" ht="15" thickBot="1">
      <c r="A2627" s="97">
        <v>42832</v>
      </c>
      <c r="B2627" s="98">
        <v>1.2465999999999999</v>
      </c>
      <c r="C2627" s="98">
        <v>3.4296000000000002</v>
      </c>
      <c r="D2627" s="99">
        <f>IF(C2627&lt;MAX($C$3:C2627),C2627/MAX($C$3:C2627)-1,0)</f>
        <v>-0.28118712273641855</v>
      </c>
      <c r="E2627" s="105">
        <f>IF(C2627&lt;MAX($C$2355:C2627),C2627/MAX($C$2355:C2627)-1,0)</f>
        <v>-4.6630916297496494E-4</v>
      </c>
      <c r="F2627" s="105">
        <f>IF(B2627&lt;MAX($B$2565:B2627),B2627/MAX($B$2565:B2627)-1,0)</f>
        <v>-1.2818458580355907E-3</v>
      </c>
      <c r="G2627" s="98"/>
    </row>
    <row r="2628" spans="1:9" ht="15" thickBot="1">
      <c r="A2628" s="97">
        <v>42835</v>
      </c>
      <c r="B2628" s="98">
        <v>1.2387999999999999</v>
      </c>
      <c r="C2628" s="98">
        <v>3.4218000000000002</v>
      </c>
      <c r="D2628" s="99">
        <f>IF(C2628&lt;MAX($C$3:C2628),C2628/MAX($C$3:C2628)-1,0)</f>
        <v>-0.28282193158953728</v>
      </c>
      <c r="E2628" s="105">
        <f>IF(C2628&lt;MAX($C$2355:C2628),C2628/MAX($C$2355:C2628)-1,0)</f>
        <v>-2.7395663324784048E-3</v>
      </c>
      <c r="F2628" s="105">
        <f>IF(B2628&lt;MAX($B$2565:B2628),B2628/MAX($B$2565:B2628)-1,0)</f>
        <v>-7.5308444159590815E-3</v>
      </c>
      <c r="G2628" s="98"/>
      <c r="H2628">
        <v>26.03</v>
      </c>
      <c r="I2628">
        <v>41.9</v>
      </c>
    </row>
    <row r="2629" spans="1:9" ht="15" thickBot="1">
      <c r="A2629" s="97">
        <v>42836</v>
      </c>
      <c r="B2629" s="98">
        <v>1.2237</v>
      </c>
      <c r="C2629" s="98">
        <v>3.4066999999999998</v>
      </c>
      <c r="D2629" s="99">
        <f>IF(C2629&lt;MAX($C$3:C2629),C2629/MAX($C$3:C2629)-1,0)</f>
        <v>-0.28598675385647221</v>
      </c>
      <c r="E2629" s="105">
        <f>IF(C2629&lt;MAX($C$2355:C2629),C2629/MAX($C$2355:C2629)-1,0)</f>
        <v>-7.1403590580555454E-3</v>
      </c>
      <c r="F2629" s="105">
        <f>IF(B2629&lt;MAX($B$2565:B2629),B2629/MAX($B$2565:B2629)-1,0)</f>
        <v>-1.9628264701169629E-2</v>
      </c>
      <c r="G2629" s="98"/>
    </row>
    <row r="2630" spans="1:9" ht="15" thickBot="1">
      <c r="A2630" s="97">
        <v>42837</v>
      </c>
      <c r="B2630" s="98">
        <v>1.2223999999999999</v>
      </c>
      <c r="C2630" s="98">
        <v>3.4054000000000002</v>
      </c>
      <c r="D2630" s="99">
        <f>IF(C2630&lt;MAX($C$3:C2630),C2630/MAX($C$3:C2630)-1,0)</f>
        <v>-0.28625922199865861</v>
      </c>
      <c r="E2630" s="105">
        <f>IF(C2630&lt;MAX($C$2355:C2630),C2630/MAX($C$2355:C2630)-1,0)</f>
        <v>-7.5192352529727113E-3</v>
      </c>
      <c r="F2630" s="105">
        <f>IF(B2630&lt;MAX($B$2565:B2630),B2630/MAX($B$2565:B2630)-1,0)</f>
        <v>-2.0669764460823581E-2</v>
      </c>
      <c r="G2630" s="98"/>
    </row>
    <row r="2631" spans="1:9" ht="15" thickBot="1">
      <c r="A2631" s="97">
        <v>42838</v>
      </c>
      <c r="B2631" s="98">
        <v>1.2321</v>
      </c>
      <c r="C2631" s="98">
        <v>3.4150999999999998</v>
      </c>
      <c r="D2631" s="99">
        <f>IF(C2631&lt;MAX($C$3:C2631),C2631/MAX($C$3:C2631)-1,0)</f>
        <v>-0.28422619047619058</v>
      </c>
      <c r="E2631" s="105">
        <f>IF(C2631&lt;MAX($C$2355:C2631),C2631/MAX($C$2355:C2631)-1,0)</f>
        <v>-4.6922359524365076E-3</v>
      </c>
      <c r="F2631" s="105">
        <f>IF(B2631&lt;MAX($B$2565:B2631),B2631/MAX($B$2565:B2631)-1,0)</f>
        <v>-1.2898573946482972E-2</v>
      </c>
      <c r="G2631" s="98"/>
    </row>
    <row r="2632" spans="1:9" ht="15" thickBot="1">
      <c r="A2632" s="97">
        <v>42839</v>
      </c>
      <c r="B2632" s="98">
        <v>1.224</v>
      </c>
      <c r="C2632" s="98">
        <v>3.407</v>
      </c>
      <c r="D2632" s="99">
        <f>IF(C2632&lt;MAX($C$3:C2632),C2632/MAX($C$3:C2632)-1,0)</f>
        <v>-0.28592387659289076</v>
      </c>
      <c r="E2632" s="105">
        <f>IF(C2632&lt;MAX($C$2355:C2632),C2632/MAX($C$2355:C2632)-1,0)</f>
        <v>-7.0529260899976354E-3</v>
      </c>
      <c r="F2632" s="105">
        <f>IF(B2632&lt;MAX($B$2565:B2632),B2632/MAX($B$2565:B2632)-1,0)</f>
        <v>-1.938791860278799E-2</v>
      </c>
      <c r="G2632" s="98"/>
    </row>
    <row r="2633" spans="1:9" ht="15" thickBot="1">
      <c r="A2633" s="97">
        <v>42842</v>
      </c>
      <c r="B2633" s="98">
        <v>1.2298</v>
      </c>
      <c r="C2633" s="98">
        <v>3.4127999999999998</v>
      </c>
      <c r="D2633" s="99">
        <f>IF(C2633&lt;MAX($C$3:C2633),C2633/MAX($C$3:C2633)-1,0)</f>
        <v>-0.28470824949698192</v>
      </c>
      <c r="E2633" s="105">
        <f>IF(C2633&lt;MAX($C$2355:C2633),C2633/MAX($C$2355:C2633)-1,0)</f>
        <v>-5.3625553742131515E-3</v>
      </c>
      <c r="F2633" s="105">
        <f>IF(B2633&lt;MAX($B$2565:B2633),B2633/MAX($B$2565:B2633)-1,0)</f>
        <v>-1.4741227367409016E-2</v>
      </c>
      <c r="G2633" s="98"/>
    </row>
    <row r="2634" spans="1:9" ht="15" thickBot="1">
      <c r="A2634" s="97">
        <v>42843</v>
      </c>
      <c r="B2634" s="98">
        <v>1.2423999999999999</v>
      </c>
      <c r="C2634" s="98">
        <v>3.4253999999999998</v>
      </c>
      <c r="D2634" s="99">
        <f>IF(C2634&lt;MAX($C$3:C2634),C2634/MAX($C$3:C2634)-1,0)</f>
        <v>-0.28206740442655942</v>
      </c>
      <c r="E2634" s="105">
        <f>IF(C2634&lt;MAX($C$2355:C2634),C2634/MAX($C$2355:C2634)-1,0)</f>
        <v>-1.6903707157845949E-3</v>
      </c>
      <c r="F2634" s="105">
        <f>IF(B2634&lt;MAX($B$2565:B2634),B2634/MAX($B$2565:B2634)-1,0)</f>
        <v>-4.6466912353789747E-3</v>
      </c>
      <c r="G2634" s="98"/>
    </row>
    <row r="2635" spans="1:9" ht="15" thickBot="1">
      <c r="A2635" s="97">
        <v>42844</v>
      </c>
      <c r="B2635" s="98">
        <v>1.248</v>
      </c>
      <c r="C2635" s="98">
        <v>3.431</v>
      </c>
      <c r="D2635" s="99">
        <f>IF(C2635&lt;MAX($C$3:C2635),C2635/MAX($C$3:C2635)-1,0)</f>
        <v>-0.28089369550637155</v>
      </c>
      <c r="E2635" s="105">
        <f>IF(C2635&lt;MAX($C$2355:C2635),C2635/MAX($C$2355:C2635)-1,0)</f>
        <v>-5.8288645371828984E-5</v>
      </c>
      <c r="F2635" s="105">
        <f>IF(B2635&lt;MAX($B$2565:B2635),B2635/MAX($B$2565:B2635)-1,0)</f>
        <v>-1.6023073225446272E-4</v>
      </c>
      <c r="G2635" s="98"/>
    </row>
    <row r="2636" spans="1:9" ht="15" thickBot="1">
      <c r="A2636" s="97">
        <v>42845</v>
      </c>
      <c r="B2636" s="98">
        <v>1.2722</v>
      </c>
      <c r="C2636" s="98">
        <v>3.4552</v>
      </c>
      <c r="D2636" s="99">
        <f>IF(C2636&lt;MAX($C$3:C2636),C2636/MAX($C$3:C2636)-1,0)</f>
        <v>-0.2758215962441315</v>
      </c>
      <c r="E2636" s="105">
        <f>IF(C2636&lt;MAX($C$2355:C2636),C2636/MAX($C$2355:C2636)-1,0)</f>
        <v>0</v>
      </c>
      <c r="F2636" s="105">
        <f>IF(B2636&lt;MAX($B$2565:B2636),B2636/MAX($B$2565:B2636)-1,0)</f>
        <v>0</v>
      </c>
      <c r="G2636" s="98"/>
    </row>
    <row r="2637" spans="1:9" ht="15" thickBot="1">
      <c r="A2637" s="97">
        <v>42846</v>
      </c>
      <c r="B2637" s="98">
        <v>1.2565</v>
      </c>
      <c r="C2637" s="98">
        <v>3.4394999999999998</v>
      </c>
      <c r="D2637" s="99">
        <f>IF(C2637&lt;MAX($C$3:C2637),C2637/MAX($C$3:C2637)-1,0)</f>
        <v>-0.27911217303822944</v>
      </c>
      <c r="E2637" s="105">
        <f>IF(C2637&lt;MAX($C$2355:C2637),C2637/MAX($C$2355:C2637)-1,0)</f>
        <v>-4.5438758971985127E-3</v>
      </c>
      <c r="F2637" s="105">
        <f>IF(B2637&lt;MAX($B$2565:B2637),B2637/MAX($B$2565:B2637)-1,0)</f>
        <v>-1.2340826914007286E-2</v>
      </c>
      <c r="G2637" s="98"/>
    </row>
    <row r="2638" spans="1:9" ht="15" thickBot="1">
      <c r="A2638" s="97">
        <v>42849</v>
      </c>
      <c r="B2638" s="98">
        <v>1.2275</v>
      </c>
      <c r="C2638" s="98">
        <v>3.4104999999999999</v>
      </c>
      <c r="D2638" s="99">
        <f>IF(C2638&lt;MAX($C$3:C2638),C2638/MAX($C$3:C2638)-1,0)</f>
        <v>-0.28519030851777338</v>
      </c>
      <c r="E2638" s="105">
        <f>IF(C2638&lt;MAX($C$2355:C2638),C2638/MAX($C$2355:C2638)-1,0)</f>
        <v>-1.2937022458902603E-2</v>
      </c>
      <c r="F2638" s="105">
        <f>IF(B2638&lt;MAX($B$2565:B2638),B2638/MAX($B$2565:B2638)-1,0)</f>
        <v>-3.5135984908033269E-2</v>
      </c>
      <c r="G2638" s="98"/>
    </row>
    <row r="2639" spans="1:9" ht="15" thickBot="1">
      <c r="A2639" s="97">
        <v>42850</v>
      </c>
      <c r="B2639" s="98">
        <v>1.2399</v>
      </c>
      <c r="C2639" s="98">
        <v>3.4228999999999998</v>
      </c>
      <c r="D2639" s="99">
        <f>IF(C2639&lt;MAX($C$3:C2639),C2639/MAX($C$3:C2639)-1,0)</f>
        <v>-0.28259138162307185</v>
      </c>
      <c r="E2639" s="105">
        <f>IF(C2639&lt;MAX($C$2355:C2639),C2639/MAX($C$2355:C2639)-1,0)</f>
        <v>-9.3482287566567512E-3</v>
      </c>
      <c r="F2639" s="105">
        <f>IF(B2639&lt;MAX($B$2565:B2639),B2639/MAX($B$2565:B2639)-1,0)</f>
        <v>-2.5389089765760042E-2</v>
      </c>
      <c r="G2639" s="98"/>
    </row>
    <row r="2640" spans="1:9" ht="15" thickBot="1">
      <c r="A2640" s="97">
        <v>42851</v>
      </c>
      <c r="B2640" s="98">
        <v>1.2437</v>
      </c>
      <c r="C2640" s="98">
        <v>3.4266999999999999</v>
      </c>
      <c r="D2640" s="99">
        <f>IF(C2640&lt;MAX($C$3:C2640),C2640/MAX($C$3:C2640)-1,0)</f>
        <v>-0.28179493628437302</v>
      </c>
      <c r="E2640" s="105">
        <f>IF(C2640&lt;MAX($C$2355:C2640),C2640/MAX($C$2355:C2640)-1,0)</f>
        <v>-8.2484371382265387E-3</v>
      </c>
      <c r="F2640" s="105">
        <f>IF(B2640&lt;MAX($B$2565:B2640),B2640/MAX($B$2565:B2640)-1,0)</f>
        <v>-2.2402138028611795E-2</v>
      </c>
      <c r="G2640" s="98"/>
    </row>
    <row r="2641" spans="1:7" ht="15" thickBot="1">
      <c r="A2641" s="97">
        <v>42852</v>
      </c>
      <c r="B2641" s="98">
        <v>1.2525999999999999</v>
      </c>
      <c r="C2641" s="98">
        <v>3.4356</v>
      </c>
      <c r="D2641" s="99">
        <f>IF(C2641&lt;MAX($C$3:C2641),C2641/MAX($C$3:C2641)-1,0)</f>
        <v>-0.27992957746478875</v>
      </c>
      <c r="E2641" s="105">
        <f>IF(C2641&lt;MAX($C$2355:C2641),C2641/MAX($C$2355:C2641)-1,0)</f>
        <v>-5.6726094003242133E-3</v>
      </c>
      <c r="F2641" s="105">
        <f>IF(B2641&lt;MAX($B$2565:B2641),B2641/MAX($B$2565:B2641)-1,0)</f>
        <v>-1.5406382644238326E-2</v>
      </c>
      <c r="G2641" s="102"/>
    </row>
    <row r="2642" spans="1:7" ht="15" thickBot="1">
      <c r="A2642" s="101">
        <v>42853</v>
      </c>
      <c r="B2642" s="98">
        <v>1.2438</v>
      </c>
      <c r="C2642" s="98">
        <v>3.4268000000000001</v>
      </c>
      <c r="D2642" s="99">
        <f>IF(C2642&lt;MAX($C$3:C2642),C2642/MAX($C$3:C2642)-1,0)</f>
        <v>-0.28177397719651243</v>
      </c>
      <c r="E2642" s="105">
        <f>IF(C2642&lt;MAX($C$2355:C2642),C2642/MAX($C$2355:C2642)-1,0)</f>
        <v>-8.2194952535309396E-3</v>
      </c>
      <c r="F2642" s="105">
        <f>IF(B2642&lt;MAX($B$2565:B2642),B2642/MAX($B$2565:B2642)-1,0)</f>
        <v>-2.2323534035529002E-2</v>
      </c>
      <c r="G2642" s="98"/>
    </row>
    <row r="2643" spans="1:7" ht="15" thickBot="1">
      <c r="A2643" s="97">
        <v>42857</v>
      </c>
      <c r="B2643" s="98">
        <v>1.2428999999999999</v>
      </c>
      <c r="C2643" s="98">
        <v>3.4258999999999999</v>
      </c>
      <c r="D2643" s="99">
        <f>IF(C2643&lt;MAX($C$3:C2643),C2643/MAX($C$3:C2643)-1,0)</f>
        <v>-0.28196260898725689</v>
      </c>
      <c r="E2643" s="105">
        <f>IF(C2643&lt;MAX($C$2355:C2643),C2643/MAX($C$2355:C2643)-1,0)</f>
        <v>-8.4799722157907764E-3</v>
      </c>
      <c r="F2643" s="105">
        <f>IF(B2643&lt;MAX($B$2565:B2643),B2643/MAX($B$2565:B2643)-1,0)</f>
        <v>-2.3030969973274695E-2</v>
      </c>
      <c r="G2643" s="98"/>
    </row>
    <row r="2644" spans="1:7" ht="15" thickBot="1">
      <c r="A2644" s="97">
        <v>42858</v>
      </c>
      <c r="B2644" s="98">
        <v>1.2450000000000001</v>
      </c>
      <c r="C2644" s="98">
        <v>3.4279999999999999</v>
      </c>
      <c r="D2644" s="99">
        <f>IF(C2644&lt;MAX($C$3:C2644),C2644/MAX($C$3:C2644)-1,0)</f>
        <v>-0.28152246814218651</v>
      </c>
      <c r="E2644" s="105">
        <f>IF(C2644&lt;MAX($C$2355:C2644),C2644/MAX($C$2355:C2644)-1,0)</f>
        <v>-7.8721926371845274E-3</v>
      </c>
      <c r="F2644" s="105">
        <f>IF(B2644&lt;MAX($B$2565:B2644),B2644/MAX($B$2565:B2644)-1,0)</f>
        <v>-2.1380286118534708E-2</v>
      </c>
      <c r="G2644" s="98"/>
    </row>
    <row r="2645" spans="1:7" ht="15" thickBot="1">
      <c r="A2645" s="97">
        <v>42859</v>
      </c>
      <c r="B2645" s="98">
        <v>1.2464</v>
      </c>
      <c r="C2645" s="98">
        <v>3.4293999999999998</v>
      </c>
      <c r="D2645" s="99">
        <f>IF(C2645&lt;MAX($C$3:C2645),C2645/MAX($C$3:C2645)-1,0)</f>
        <v>-0.28122904091213963</v>
      </c>
      <c r="E2645" s="105">
        <f>IF(C2645&lt;MAX($C$2355:C2645),C2645/MAX($C$2355:C2645)-1,0)</f>
        <v>-7.4670062514471391E-3</v>
      </c>
      <c r="F2645" s="105">
        <f>IF(B2645&lt;MAX($B$2565:B2645),B2645/MAX($B$2565:B2645)-1,0)</f>
        <v>-2.0279830215374939E-2</v>
      </c>
      <c r="G2645" s="98"/>
    </row>
    <row r="2646" spans="1:7" ht="15" thickBot="1">
      <c r="A2646" s="97">
        <v>42860</v>
      </c>
      <c r="B2646" s="98">
        <v>1.2282</v>
      </c>
      <c r="C2646" s="98">
        <v>3.4112</v>
      </c>
      <c r="D2646" s="99">
        <f>IF(C2646&lt;MAX($C$3:C2646),C2646/MAX($C$3:C2646)-1,0)</f>
        <v>-0.28504359490274989</v>
      </c>
      <c r="E2646" s="105">
        <f>IF(C2646&lt;MAX($C$2355:C2646),C2646/MAX($C$2355:C2646)-1,0)</f>
        <v>-1.2734429266033853E-2</v>
      </c>
      <c r="F2646" s="105">
        <f>IF(B2646&lt;MAX($B$2565:B2646),B2646/MAX($B$2565:B2646)-1,0)</f>
        <v>-3.4585756956453384E-2</v>
      </c>
      <c r="G2646" s="98"/>
    </row>
    <row r="2647" spans="1:7" ht="15" thickBot="1">
      <c r="A2647" s="97">
        <v>42863</v>
      </c>
      <c r="B2647" s="98">
        <v>1.2165999999999999</v>
      </c>
      <c r="C2647" s="98">
        <v>3.3996</v>
      </c>
      <c r="D2647" s="99">
        <f>IF(C2647&lt;MAX($C$3:C2647),C2647/MAX($C$3:C2647)-1,0)</f>
        <v>-0.28747484909456744</v>
      </c>
      <c r="E2647" s="105">
        <f>IF(C2647&lt;MAX($C$2355:C2647),C2647/MAX($C$2355:C2647)-1,0)</f>
        <v>-1.6091687890715467E-2</v>
      </c>
      <c r="F2647" s="105">
        <f>IF(B2647&lt;MAX($B$2565:B2647),B2647/MAX($B$2565:B2647)-1,0)</f>
        <v>-4.3703820154063933E-2</v>
      </c>
      <c r="G2647" s="98"/>
    </row>
    <row r="2648" spans="1:7" ht="15" thickBot="1">
      <c r="A2648" s="97">
        <v>42864</v>
      </c>
      <c r="B2648" s="98">
        <v>1.2133</v>
      </c>
      <c r="C2648" s="98">
        <v>3.3963000000000001</v>
      </c>
      <c r="D2648" s="99">
        <f>IF(C2648&lt;MAX($C$3:C2648),C2648/MAX($C$3:C2648)-1,0)</f>
        <v>-0.28816649899396385</v>
      </c>
      <c r="E2648" s="105">
        <f>IF(C2648&lt;MAX($C$2355:C2648),C2648/MAX($C$2355:C2648)-1,0)</f>
        <v>-1.7046770085668017E-2</v>
      </c>
      <c r="F2648" s="105">
        <f>IF(B2648&lt;MAX($B$2565:B2648),B2648/MAX($B$2565:B2648)-1,0)</f>
        <v>-4.629775192579777E-2</v>
      </c>
      <c r="G2648" s="98"/>
    </row>
    <row r="2649" spans="1:7" ht="15" thickBot="1">
      <c r="A2649" s="97">
        <v>42865</v>
      </c>
      <c r="B2649" s="98">
        <v>1.2129000000000001</v>
      </c>
      <c r="C2649" s="98">
        <v>3.3959000000000001</v>
      </c>
      <c r="D2649" s="99">
        <f>IF(C2649&lt;MAX($C$3:C2649),C2649/MAX($C$3:C2649)-1,0)</f>
        <v>-0.28825033534540578</v>
      </c>
      <c r="E2649" s="105">
        <f>IF(C2649&lt;MAX($C$2355:C2649),C2649/MAX($C$2355:C2649)-1,0)</f>
        <v>-1.716253762445008E-2</v>
      </c>
      <c r="F2649" s="105">
        <f>IF(B2649&lt;MAX($B$2565:B2649),B2649/MAX($B$2565:B2649)-1,0)</f>
        <v>-4.6612167898129164E-2</v>
      </c>
      <c r="G2649" s="98"/>
    </row>
    <row r="2650" spans="1:7" ht="15" thickBot="1">
      <c r="A2650" s="97">
        <v>42866</v>
      </c>
      <c r="B2650" s="98">
        <v>1.2270000000000001</v>
      </c>
      <c r="C2650" s="98">
        <v>3.41</v>
      </c>
      <c r="D2650" s="99">
        <f>IF(C2650&lt;MAX($C$3:C2650),C2650/MAX($C$3:C2650)-1,0)</f>
        <v>-0.2852951039570758</v>
      </c>
      <c r="E2650" s="105">
        <f>IF(C2650&lt;MAX($C$2355:C2650),C2650/MAX($C$2355:C2650)-1,0)</f>
        <v>-1.3081731882380154E-2</v>
      </c>
      <c r="F2650" s="105">
        <f>IF(B2650&lt;MAX($B$2565:B2650),B2650/MAX($B$2565:B2650)-1,0)</f>
        <v>-3.5529004873447456E-2</v>
      </c>
      <c r="G2650" s="98"/>
    </row>
    <row r="2651" spans="1:7" ht="15" thickBot="1">
      <c r="A2651" s="97">
        <v>42867</v>
      </c>
      <c r="B2651" s="98">
        <v>1.2323999999999999</v>
      </c>
      <c r="C2651" s="98">
        <v>3.4154</v>
      </c>
      <c r="D2651" s="99">
        <f>IF(C2651&lt;MAX($C$3:C2651),C2651/MAX($C$3:C2651)-1,0)</f>
        <v>-0.28416331321260901</v>
      </c>
      <c r="E2651" s="105">
        <f>IF(C2651&lt;MAX($C$2355:C2651),C2651/MAX($C$2355:C2651)-1,0)</f>
        <v>-1.1518870108821466E-2</v>
      </c>
      <c r="F2651" s="105">
        <f>IF(B2651&lt;MAX($B$2565:B2651),B2651/MAX($B$2565:B2651)-1,0)</f>
        <v>-3.1284389246973743E-2</v>
      </c>
      <c r="G2651" s="98"/>
    </row>
    <row r="2652" spans="1:7" ht="15" thickBot="1">
      <c r="A2652" s="97">
        <v>42870</v>
      </c>
      <c r="B2652" s="98">
        <v>1.2486999999999999</v>
      </c>
      <c r="C2652" s="98">
        <v>3.4317000000000002</v>
      </c>
      <c r="D2652" s="99">
        <f>IF(C2652&lt;MAX($C$3:C2652),C2652/MAX($C$3:C2652)-1,0)</f>
        <v>-0.28074698189134806</v>
      </c>
      <c r="E2652" s="105">
        <f>IF(C2652&lt;MAX($C$2355:C2652),C2652/MAX($C$2355:C2652)-1,0)</f>
        <v>-6.801342903449803E-3</v>
      </c>
      <c r="F2652" s="105">
        <f>IF(B2652&lt;MAX($B$2565:B2652),B2652/MAX($B$2565:B2652)-1,0)</f>
        <v>-1.8471938374469477E-2</v>
      </c>
      <c r="G2652" s="98"/>
    </row>
    <row r="2653" spans="1:7" ht="15" thickBot="1">
      <c r="A2653" s="97">
        <v>42871</v>
      </c>
      <c r="B2653" s="98">
        <v>1.2647999999999999</v>
      </c>
      <c r="C2653" s="98">
        <v>3.4478</v>
      </c>
      <c r="D2653" s="99">
        <f>IF(C2653&lt;MAX($C$3:C2653),C2653/MAX($C$3:C2653)-1,0)</f>
        <v>-0.27737256874580829</v>
      </c>
      <c r="E2653" s="105">
        <f>IF(C2653&lt;MAX($C$2355:C2653),C2653/MAX($C$2355:C2653)-1,0)</f>
        <v>-2.1416994674693379E-3</v>
      </c>
      <c r="F2653" s="105">
        <f>IF(B2653&lt;MAX($B$2565:B2653),B2653/MAX($B$2565:B2653)-1,0)</f>
        <v>-5.8166954881309074E-3</v>
      </c>
      <c r="G2653" s="98"/>
    </row>
    <row r="2654" spans="1:7" ht="15" thickBot="1">
      <c r="A2654" s="97">
        <v>42872</v>
      </c>
      <c r="B2654" s="98">
        <v>1.2563</v>
      </c>
      <c r="C2654" s="98">
        <v>3.4392999999999998</v>
      </c>
      <c r="D2654" s="99">
        <f>IF(C2654&lt;MAX($C$3:C2654),C2654/MAX($C$3:C2654)-1,0)</f>
        <v>-0.27915409121395041</v>
      </c>
      <c r="E2654" s="105">
        <f>IF(C2654&lt;MAX($C$2355:C2654),C2654/MAX($C$2355:C2654)-1,0)</f>
        <v>-4.6017596665895999E-3</v>
      </c>
      <c r="F2654" s="105">
        <f>IF(B2654&lt;MAX($B$2565:B2654),B2654/MAX($B$2565:B2654)-1,0)</f>
        <v>-1.2498034900172983E-2</v>
      </c>
      <c r="G2654" s="98"/>
    </row>
    <row r="2655" spans="1:7" ht="15" thickBot="1">
      <c r="A2655" s="97">
        <v>42873</v>
      </c>
      <c r="B2655" s="98">
        <v>1.2561</v>
      </c>
      <c r="C2655" s="98">
        <v>3.4390999999999998</v>
      </c>
      <c r="D2655" s="99">
        <f>IF(C2655&lt;MAX($C$3:C2655),C2655/MAX($C$3:C2655)-1,0)</f>
        <v>-0.27919600938967148</v>
      </c>
      <c r="E2655" s="105">
        <f>IF(C2655&lt;MAX($C$2355:C2655),C2655/MAX($C$2355:C2655)-1,0)</f>
        <v>-4.6596434359805761E-3</v>
      </c>
      <c r="F2655" s="105">
        <f>IF(B2655&lt;MAX($B$2565:B2655),B2655/MAX($B$2565:B2655)-1,0)</f>
        <v>-1.265524288633868E-2</v>
      </c>
      <c r="G2655" s="98"/>
    </row>
    <row r="2656" spans="1:7" ht="15" thickBot="1">
      <c r="A2656" s="97">
        <v>42874</v>
      </c>
      <c r="B2656" s="98">
        <v>1.2609999999999999</v>
      </c>
      <c r="C2656" s="98">
        <v>3.444</v>
      </c>
      <c r="D2656" s="99">
        <f>IF(C2656&lt;MAX($C$3:C2656),C2656/MAX($C$3:C2656)-1,0)</f>
        <v>-0.27816901408450712</v>
      </c>
      <c r="E2656" s="105">
        <f>IF(C2656&lt;MAX($C$2355:C2656),C2656/MAX($C$2355:C2656)-1,0)</f>
        <v>-3.2414910858995505E-3</v>
      </c>
      <c r="F2656" s="105">
        <f>IF(B2656&lt;MAX($B$2565:B2656),B2656/MAX($B$2565:B2656)-1,0)</f>
        <v>-8.8036472252791542E-3</v>
      </c>
      <c r="G2656" s="98"/>
    </row>
    <row r="2657" spans="1:7" ht="15" thickBot="1">
      <c r="A2657" s="97">
        <v>42877</v>
      </c>
      <c r="B2657" s="98">
        <v>1.2639</v>
      </c>
      <c r="C2657" s="98">
        <v>3.4468999999999999</v>
      </c>
      <c r="D2657" s="99">
        <f>IF(C2657&lt;MAX($C$3:C2657),C2657/MAX($C$3:C2657)-1,0)</f>
        <v>-0.27756120053655275</v>
      </c>
      <c r="E2657" s="105">
        <f>IF(C2657&lt;MAX($C$2355:C2657),C2657/MAX($C$2355:C2657)-1,0)</f>
        <v>-2.4021764297291748E-3</v>
      </c>
      <c r="F2657" s="105">
        <f>IF(B2657&lt;MAX($B$2565:B2657),B2657/MAX($B$2565:B2657)-1,0)</f>
        <v>-6.5241314258763783E-3</v>
      </c>
      <c r="G2657" s="98"/>
    </row>
    <row r="2658" spans="1:7" ht="15" thickBot="1">
      <c r="A2658" s="97">
        <v>42878</v>
      </c>
      <c r="B2658" s="98">
        <v>1.2694000000000001</v>
      </c>
      <c r="C2658" s="98">
        <v>3.4523999999999999</v>
      </c>
      <c r="D2658" s="99">
        <f>IF(C2658&lt;MAX($C$3:C2658),C2658/MAX($C$3:C2658)-1,0)</f>
        <v>-0.27640845070422537</v>
      </c>
      <c r="E2658" s="105">
        <f>IF(C2658&lt;MAX($C$2355:C2658),C2658/MAX($C$2355:C2658)-1,0)</f>
        <v>-8.1037277147488762E-4</v>
      </c>
      <c r="F2658" s="105">
        <f>IF(B2658&lt;MAX($B$2565:B2658),B2658/MAX($B$2565:B2658)-1,0)</f>
        <v>-2.2009118063196498E-3</v>
      </c>
      <c r="G2658" s="98"/>
    </row>
    <row r="2659" spans="1:7" ht="15" thickBot="1">
      <c r="A2659" s="97">
        <v>42879</v>
      </c>
      <c r="B2659" s="98">
        <v>1.2589999999999999</v>
      </c>
      <c r="C2659" s="98">
        <v>3.4420000000000002</v>
      </c>
      <c r="D2659" s="99">
        <f>IF(C2659&lt;MAX($C$3:C2659),C2659/MAX($C$3:C2659)-1,0)</f>
        <v>-0.27858819584171701</v>
      </c>
      <c r="E2659" s="105">
        <f>IF(C2659&lt;MAX($C$2355:C2659),C2659/MAX($C$2355:C2659)-1,0)</f>
        <v>-3.8203287798100893E-3</v>
      </c>
      <c r="F2659" s="105">
        <f>IF(B2659&lt;MAX($B$2565:B2659),B2659/MAX($B$2565:B2659)-1,0)</f>
        <v>-1.0375727086936126E-2</v>
      </c>
      <c r="G2659" s="98"/>
    </row>
    <row r="2660" spans="1:7" ht="15" thickBot="1">
      <c r="A2660" s="97">
        <v>42880</v>
      </c>
      <c r="B2660" s="98">
        <v>1.256</v>
      </c>
      <c r="C2660" s="98">
        <v>3.4390000000000001</v>
      </c>
      <c r="D2660" s="99">
        <f>IF(C2660&lt;MAX($C$3:C2660),C2660/MAX($C$3:C2660)-1,0)</f>
        <v>-0.27921696847753186</v>
      </c>
      <c r="E2660" s="105">
        <f>IF(C2660&lt;MAX($C$2355:C2660),C2660/MAX($C$2355:C2660)-1,0)</f>
        <v>-4.6885853206760641E-3</v>
      </c>
      <c r="F2660" s="105">
        <f>IF(B2660&lt;MAX($B$2565:B2660),B2660/MAX($B$2565:B2660)-1,0)</f>
        <v>-1.2733846879421473E-2</v>
      </c>
      <c r="G2660" s="98"/>
    </row>
    <row r="2661" spans="1:7" ht="15" thickBot="1">
      <c r="A2661" s="97">
        <v>42881</v>
      </c>
      <c r="B2661" s="98">
        <v>1.2611000000000001</v>
      </c>
      <c r="C2661" s="98">
        <v>3.4441000000000002</v>
      </c>
      <c r="D2661" s="99">
        <f>IF(C2661&lt;MAX($C$3:C2661),C2661/MAX($C$3:C2661)-1,0)</f>
        <v>-0.27814805499664652</v>
      </c>
      <c r="E2661" s="105">
        <f>IF(C2661&lt;MAX($C$2355:C2661),C2661/MAX($C$2355:C2661)-1,0)</f>
        <v>-3.2125492012039514E-3</v>
      </c>
      <c r="F2661" s="105">
        <f>IF(B2661&lt;MAX($B$2565:B2661),B2661/MAX($B$2565:B2661)-1,0)</f>
        <v>-8.7250432321961391E-3</v>
      </c>
      <c r="G2661" s="102"/>
    </row>
    <row r="2662" spans="1:7" ht="15" thickBot="1">
      <c r="A2662" s="101">
        <v>42886</v>
      </c>
      <c r="B2662" s="98">
        <v>1.2609999999999999</v>
      </c>
      <c r="C2662" s="98">
        <v>3.444</v>
      </c>
      <c r="D2662" s="99">
        <f>IF(C2662&lt;MAX($C$3:C2662),C2662/MAX($C$3:C2662)-1,0)</f>
        <v>-0.27816901408450712</v>
      </c>
      <c r="E2662" s="105">
        <f>IF(C2662&lt;MAX($C$2355:C2662),C2662/MAX($C$2355:C2662)-1,0)</f>
        <v>-3.2414910858995505E-3</v>
      </c>
      <c r="F2662" s="105">
        <f>IF(B2662&lt;MAX($B$2565:B2662),B2662/MAX($B$2565:B2662)-1,0)</f>
        <v>-8.8036472252791542E-3</v>
      </c>
      <c r="G2662" s="98"/>
    </row>
    <row r="2663" spans="1:7" ht="15" thickBot="1">
      <c r="A2663" s="97">
        <v>42887</v>
      </c>
      <c r="B2663" s="98">
        <v>1.2708999999999999</v>
      </c>
      <c r="C2663" s="98">
        <v>3.4539</v>
      </c>
      <c r="D2663" s="99">
        <f>IF(C2663&lt;MAX($C$3:C2663),C2663/MAX($C$3:C2663)-1,0)</f>
        <v>-0.27609406438631801</v>
      </c>
      <c r="E2663" s="105">
        <f>IF(C2663&lt;MAX($C$2355:C2663),C2663/MAX($C$2355:C2663)-1,0)</f>
        <v>-3.7624450104190021E-4</v>
      </c>
      <c r="F2663" s="105">
        <f>IF(B2663&lt;MAX($B$2565:B2663),B2663/MAX($B$2565:B2663)-1,0)</f>
        <v>-1.0218519100770873E-3</v>
      </c>
      <c r="G2663" s="98"/>
    </row>
    <row r="2664" spans="1:7" ht="15" thickBot="1">
      <c r="A2664" s="97">
        <v>42888</v>
      </c>
      <c r="B2664" s="98">
        <v>1.2676000000000001</v>
      </c>
      <c r="C2664" s="98">
        <v>3.4506000000000001</v>
      </c>
      <c r="D2664" s="99">
        <f>IF(C2664&lt;MAX($C$3:C2664),C2664/MAX($C$3:C2664)-1,0)</f>
        <v>-0.2767857142857143</v>
      </c>
      <c r="E2664" s="105">
        <f>IF(C2664&lt;MAX($C$2355:C2664),C2664/MAX($C$2355:C2664)-1,0)</f>
        <v>-1.3313266959944503E-3</v>
      </c>
      <c r="F2664" s="105">
        <f>IF(B2664&lt;MAX($B$2565:B2664),B2664/MAX($B$2565:B2664)-1,0)</f>
        <v>-3.6157836818110356E-3</v>
      </c>
      <c r="G2664" s="98"/>
    </row>
    <row r="2665" spans="1:7" ht="15" thickBot="1">
      <c r="A2665" s="97">
        <v>42891</v>
      </c>
      <c r="B2665" s="98">
        <v>1.2638</v>
      </c>
      <c r="C2665" s="98">
        <v>3.4468000000000001</v>
      </c>
      <c r="D2665" s="99">
        <f>IF(C2665&lt;MAX($C$3:C2665),C2665/MAX($C$3:C2665)-1,0)</f>
        <v>-0.27758215962441313</v>
      </c>
      <c r="E2665" s="105">
        <f>IF(C2665&lt;MAX($C$2355:C2665),C2665/MAX($C$2355:C2665)-1,0)</f>
        <v>-2.4311183144246629E-3</v>
      </c>
      <c r="F2665" s="105">
        <f>IF(B2665&lt;MAX($B$2565:B2665),B2665/MAX($B$2565:B2665)-1,0)</f>
        <v>-6.6027354189592824E-3</v>
      </c>
      <c r="G2665" s="98"/>
    </row>
    <row r="2666" spans="1:7" ht="15" thickBot="1">
      <c r="A2666" s="97">
        <v>42892</v>
      </c>
      <c r="B2666" s="98">
        <v>1.2705</v>
      </c>
      <c r="C2666" s="98">
        <v>3.4535</v>
      </c>
      <c r="D2666" s="99">
        <f>IF(C2666&lt;MAX($C$3:C2666),C2666/MAX($C$3:C2666)-1,0)</f>
        <v>-0.27617790073775994</v>
      </c>
      <c r="E2666" s="105">
        <f>IF(C2666&lt;MAX($C$2355:C2666),C2666/MAX($C$2355:C2666)-1,0)</f>
        <v>-4.920120398240746E-4</v>
      </c>
      <c r="F2666" s="105">
        <f>IF(B2666&lt;MAX($B$2565:B2666),B2666/MAX($B$2565:B2666)-1,0)</f>
        <v>-1.3362678824084817E-3</v>
      </c>
      <c r="G2666" s="98"/>
    </row>
    <row r="2667" spans="1:7" ht="15" thickBot="1">
      <c r="A2667" s="97">
        <v>42893</v>
      </c>
      <c r="B2667" s="98">
        <v>1.2935000000000001</v>
      </c>
      <c r="C2667" s="98">
        <v>3.4765000000000001</v>
      </c>
      <c r="D2667" s="99">
        <f>IF(C2667&lt;MAX($C$3:C2667),C2667/MAX($C$3:C2667)-1,0)</f>
        <v>-0.2713573105298458</v>
      </c>
      <c r="E2667" s="105">
        <f>IF(C2667&lt;MAX($C$2355:C2667),C2667/MAX($C$2355:C2667)-1,0)</f>
        <v>0</v>
      </c>
      <c r="F2667" s="105">
        <f>IF(B2667&lt;MAX($B$2565:B2667),B2667/MAX($B$2565:B2667)-1,0)</f>
        <v>0</v>
      </c>
      <c r="G2667" s="98"/>
    </row>
    <row r="2668" spans="1:7" ht="15" thickBot="1">
      <c r="A2668" s="97">
        <v>42894</v>
      </c>
      <c r="B2668" s="98">
        <v>1.3169</v>
      </c>
      <c r="C2668" s="98">
        <v>3.4998999999999998</v>
      </c>
      <c r="D2668" s="99">
        <f>IF(C2668&lt;MAX($C$3:C2668),C2668/MAX($C$3:C2668)-1,0)</f>
        <v>-0.26645288397048972</v>
      </c>
      <c r="E2668" s="105">
        <f>IF(C2668&lt;MAX($C$2355:C2668),C2668/MAX($C$2355:C2668)-1,0)</f>
        <v>0</v>
      </c>
      <c r="F2668" s="105">
        <f>IF(B2668&lt;MAX($B$2565:B2668),B2668/MAX($B$2565:B2668)-1,0)</f>
        <v>0</v>
      </c>
      <c r="G2668" s="98"/>
    </row>
    <row r="2669" spans="1:7" ht="15" thickBot="1">
      <c r="A2669" s="97">
        <v>42895</v>
      </c>
      <c r="B2669" s="98">
        <v>1.3186</v>
      </c>
      <c r="C2669" s="98">
        <v>3.5015999999999998</v>
      </c>
      <c r="D2669" s="99">
        <f>IF(C2669&lt;MAX($C$3:C2669),C2669/MAX($C$3:C2669)-1,0)</f>
        <v>-0.26609657947686127</v>
      </c>
      <c r="E2669" s="105">
        <f>IF(C2669&lt;MAX($C$2355:C2669),C2669/MAX($C$2355:C2669)-1,0)</f>
        <v>0</v>
      </c>
      <c r="F2669" s="105">
        <f>IF(B2669&lt;MAX($B$2565:B2669),B2669/MAX($B$2565:B2669)-1,0)</f>
        <v>0</v>
      </c>
      <c r="G2669" s="98"/>
    </row>
    <row r="2670" spans="1:7" ht="15" thickBot="1">
      <c r="A2670" s="97">
        <v>42898</v>
      </c>
      <c r="B2670" s="98">
        <v>1.3258000000000001</v>
      </c>
      <c r="C2670" s="98">
        <v>3.5087999999999999</v>
      </c>
      <c r="D2670" s="99">
        <f>IF(C2670&lt;MAX($C$3:C2670),C2670/MAX($C$3:C2670)-1,0)</f>
        <v>-0.26458752515090556</v>
      </c>
      <c r="E2670" s="105">
        <f>IF(C2670&lt;MAX($C$2355:C2670),C2670/MAX($C$2355:C2670)-1,0)</f>
        <v>0</v>
      </c>
      <c r="F2670" s="105">
        <f>IF(B2670&lt;MAX($B$2565:B2670),B2670/MAX($B$2565:B2670)-1,0)</f>
        <v>0</v>
      </c>
      <c r="G2670" s="98"/>
    </row>
    <row r="2671" spans="1:7" ht="15" thickBot="1">
      <c r="A2671" s="97">
        <v>42899</v>
      </c>
      <c r="B2671" s="98">
        <v>1.3345</v>
      </c>
      <c r="C2671" s="98">
        <v>3.5175000000000001</v>
      </c>
      <c r="D2671" s="99">
        <f>IF(C2671&lt;MAX($C$3:C2671),C2671/MAX($C$3:C2671)-1,0)</f>
        <v>-0.26276408450704225</v>
      </c>
      <c r="E2671" s="105">
        <f>IF(C2671&lt;MAX($C$2355:C2671),C2671/MAX($C$2355:C2671)-1,0)</f>
        <v>0</v>
      </c>
      <c r="F2671" s="105">
        <f>IF(B2671&lt;MAX($B$2565:B2671),B2671/MAX($B$2565:B2671)-1,0)</f>
        <v>0</v>
      </c>
      <c r="G2671" s="98"/>
    </row>
    <row r="2672" spans="1:7" ht="15" thickBot="1">
      <c r="A2672" s="97">
        <v>42900</v>
      </c>
      <c r="B2672" s="98">
        <v>1.3196000000000001</v>
      </c>
      <c r="C2672" s="98">
        <v>3.5026000000000002</v>
      </c>
      <c r="D2672" s="99">
        <f>IF(C2672&lt;MAX($C$3:C2672),C2672/MAX($C$3:C2672)-1,0)</f>
        <v>-0.26588698859825621</v>
      </c>
      <c r="E2672" s="105">
        <f>IF(C2672&lt;MAX($C$2355:C2672),C2672/MAX($C$2355:C2672)-1,0)</f>
        <v>-4.2359630419331884E-3</v>
      </c>
      <c r="F2672" s="105">
        <f>IF(B2672&lt;MAX($B$2565:B2672),B2672/MAX($B$2565:B2672)-1,0)</f>
        <v>-1.1165230423379469E-2</v>
      </c>
      <c r="G2672" s="98"/>
    </row>
    <row r="2673" spans="1:7" ht="15" thickBot="1">
      <c r="A2673" s="97">
        <v>42901</v>
      </c>
      <c r="B2673" s="98">
        <v>1.3160000000000001</v>
      </c>
      <c r="C2673" s="98">
        <v>3.4990000000000001</v>
      </c>
      <c r="D2673" s="99">
        <f>IF(C2673&lt;MAX($C$3:C2673),C2673/MAX($C$3:C2673)-1,0)</f>
        <v>-0.26664151576123407</v>
      </c>
      <c r="E2673" s="105">
        <f>IF(C2673&lt;MAX($C$2355:C2673),C2673/MAX($C$2355:C2673)-1,0)</f>
        <v>-5.2594171997156769E-3</v>
      </c>
      <c r="F2673" s="105">
        <f>IF(B2673&lt;MAX($B$2565:B2673),B2673/MAX($B$2565:B2673)-1,0)</f>
        <v>-1.3862869988759852E-2</v>
      </c>
      <c r="G2673" s="98"/>
    </row>
    <row r="2674" spans="1:7" ht="15" thickBot="1">
      <c r="A2674" s="97">
        <v>42902</v>
      </c>
      <c r="B2674" s="98">
        <v>1.3108</v>
      </c>
      <c r="C2674" s="98">
        <v>3.4937999999999998</v>
      </c>
      <c r="D2674" s="99">
        <f>IF(C2674&lt;MAX($C$3:C2674),C2674/MAX($C$3:C2674)-1,0)</f>
        <v>-0.26773138832998</v>
      </c>
      <c r="E2674" s="105">
        <f>IF(C2674&lt;MAX($C$2355:C2674),C2674/MAX($C$2355:C2674)-1,0)</f>
        <v>-6.7377398720682713E-3</v>
      </c>
      <c r="F2674" s="105">
        <f>IF(B2674&lt;MAX($B$2565:B2674),B2674/MAX($B$2565:B2674)-1,0)</f>
        <v>-1.7759460472086985E-2</v>
      </c>
      <c r="G2674" s="98"/>
    </row>
    <row r="2675" spans="1:7" ht="15" thickBot="1">
      <c r="A2675" s="97">
        <v>42905</v>
      </c>
      <c r="B2675" s="98">
        <v>1.321</v>
      </c>
      <c r="C2675" s="98">
        <v>3.504</v>
      </c>
      <c r="D2675" s="99">
        <f>IF(C2675&lt;MAX($C$3:C2675),C2675/MAX($C$3:C2675)-1,0)</f>
        <v>-0.26559356136820933</v>
      </c>
      <c r="E2675" s="105">
        <f>IF(C2675&lt;MAX($C$2355:C2675),C2675/MAX($C$2355:C2675)-1,0)</f>
        <v>-3.8379530916844429E-3</v>
      </c>
      <c r="F2675" s="105">
        <f>IF(B2675&lt;MAX($B$2565:B2675),B2675/MAX($B$2565:B2675)-1,0)</f>
        <v>-1.0116148370176159E-2</v>
      </c>
      <c r="G2675" s="98"/>
    </row>
    <row r="2676" spans="1:7" ht="15" thickBot="1">
      <c r="A2676" s="97">
        <v>42906</v>
      </c>
      <c r="B2676" s="98">
        <v>1.3199000000000001</v>
      </c>
      <c r="C2676" s="98">
        <v>3.5028999999999999</v>
      </c>
      <c r="D2676" s="99">
        <f>IF(C2676&lt;MAX($C$3:C2676),C2676/MAX($C$3:C2676)-1,0)</f>
        <v>-0.26582411133467476</v>
      </c>
      <c r="E2676" s="105">
        <f>IF(C2676&lt;MAX($C$2355:C2676),C2676/MAX($C$2355:C2676)-1,0)</f>
        <v>-4.1506751954513144E-3</v>
      </c>
      <c r="F2676" s="105">
        <f>IF(B2676&lt;MAX($B$2565:B2676),B2676/MAX($B$2565:B2676)-1,0)</f>
        <v>-1.0940427126264529E-2</v>
      </c>
      <c r="G2676" s="98"/>
    </row>
    <row r="2677" spans="1:7" ht="15" thickBot="1">
      <c r="A2677" s="97">
        <v>42907</v>
      </c>
      <c r="B2677" s="98">
        <v>1.3467</v>
      </c>
      <c r="C2677" s="98">
        <v>3.5297000000000001</v>
      </c>
      <c r="D2677" s="99">
        <f>IF(C2677&lt;MAX($C$3:C2677),C2677/MAX($C$3:C2677)-1,0)</f>
        <v>-0.26020707578806179</v>
      </c>
      <c r="E2677" s="105">
        <f>IF(C2677&lt;MAX($C$2355:C2677),C2677/MAX($C$2355:C2677)-1,0)</f>
        <v>0</v>
      </c>
      <c r="F2677" s="105">
        <f>IF(B2677&lt;MAX($B$2565:B2677),B2677/MAX($B$2565:B2677)-1,0)</f>
        <v>0</v>
      </c>
      <c r="G2677" s="98"/>
    </row>
    <row r="2678" spans="1:7" ht="15" thickBot="1">
      <c r="A2678" s="97">
        <v>42908</v>
      </c>
      <c r="B2678" s="98">
        <v>1.3344</v>
      </c>
      <c r="C2678" s="98">
        <v>3.5173999999999999</v>
      </c>
      <c r="D2678" s="99">
        <f>IF(C2678&lt;MAX($C$3:C2678),C2678/MAX($C$3:C2678)-1,0)</f>
        <v>-0.26278504359490285</v>
      </c>
      <c r="E2678" s="105">
        <f>IF(C2678&lt;MAX($C$2355:C2678),C2678/MAX($C$2355:C2678)-1,0)</f>
        <v>-3.4847154149078019E-3</v>
      </c>
      <c r="F2678" s="105">
        <f>IF(B2678&lt;MAX($B$2565:B2678),B2678/MAX($B$2565:B2678)-1,0)</f>
        <v>-9.1334372911561212E-3</v>
      </c>
      <c r="G2678" s="98"/>
    </row>
    <row r="2679" spans="1:7" ht="15" thickBot="1">
      <c r="A2679" s="97">
        <v>42909</v>
      </c>
      <c r="B2679" s="98">
        <v>1.3520000000000001</v>
      </c>
      <c r="C2679" s="98">
        <v>3.5350000000000001</v>
      </c>
      <c r="D2679" s="99">
        <f>IF(C2679&lt;MAX($C$3:C2679),C2679/MAX($C$3:C2679)-1,0)</f>
        <v>-0.25909624413145538</v>
      </c>
      <c r="E2679" s="105">
        <f>IF(C2679&lt;MAX($C$2355:C2679),C2679/MAX($C$2355:C2679)-1,0)</f>
        <v>0</v>
      </c>
      <c r="F2679" s="105">
        <f>IF(B2679&lt;MAX($B$2565:B2679),B2679/MAX($B$2565:B2679)-1,0)</f>
        <v>0</v>
      </c>
      <c r="G2679" s="98"/>
    </row>
    <row r="2680" spans="1:7" ht="15" thickBot="1">
      <c r="A2680" s="97">
        <v>42912</v>
      </c>
      <c r="B2680" s="98">
        <v>1.3787</v>
      </c>
      <c r="C2680" s="98">
        <v>3.5617000000000001</v>
      </c>
      <c r="D2680" s="99">
        <f>IF(C2680&lt;MAX($C$3:C2680),C2680/MAX($C$3:C2680)-1,0)</f>
        <v>-0.25350016767270289</v>
      </c>
      <c r="E2680" s="105">
        <f>IF(C2680&lt;MAX($C$2355:C2680),C2680/MAX($C$2355:C2680)-1,0)</f>
        <v>0</v>
      </c>
      <c r="F2680" s="105">
        <f>IF(B2680&lt;MAX($B$2565:B2680),B2680/MAX($B$2565:B2680)-1,0)</f>
        <v>0</v>
      </c>
      <c r="G2680" s="98"/>
    </row>
    <row r="2681" spans="1:7" ht="15" thickBot="1">
      <c r="A2681" s="97">
        <v>42913</v>
      </c>
      <c r="B2681" s="98">
        <v>1.3747</v>
      </c>
      <c r="C2681" s="98">
        <v>3.5577000000000001</v>
      </c>
      <c r="D2681" s="99">
        <f>IF(C2681&lt;MAX($C$3:C2681),C2681/MAX($C$3:C2681)-1,0)</f>
        <v>-0.2543385311871228</v>
      </c>
      <c r="E2681" s="105">
        <f>IF(C2681&lt;MAX($C$2355:C2681),C2681/MAX($C$2355:C2681)-1,0)</f>
        <v>-1.1230592132970285E-3</v>
      </c>
      <c r="F2681" s="105">
        <f>IF(B2681&lt;MAX($B$2565:B2681),B2681/MAX($B$2565:B2681)-1,0)</f>
        <v>-2.9012838180895173E-3</v>
      </c>
      <c r="G2681" s="102"/>
    </row>
    <row r="2682" spans="1:7" ht="15" thickBot="1">
      <c r="A2682" s="101">
        <v>42914</v>
      </c>
      <c r="B2682" s="98">
        <v>1.3561000000000001</v>
      </c>
      <c r="C2682" s="98">
        <v>3.5390999999999999</v>
      </c>
      <c r="D2682" s="99">
        <f>IF(C2682&lt;MAX($C$3:C2682),C2682/MAX($C$3:C2682)-1,0)</f>
        <v>-0.2582369215291751</v>
      </c>
      <c r="E2682" s="105">
        <f>IF(C2682&lt;MAX($C$2355:C2682),C2682/MAX($C$2355:C2682)-1,0)</f>
        <v>-6.3452845551281722E-3</v>
      </c>
      <c r="F2682" s="105">
        <f>IF(B2682&lt;MAX($B$2565:B2682),B2682/MAX($B$2565:B2682)-1,0)</f>
        <v>-1.639225357220564E-2</v>
      </c>
      <c r="G2682" s="98"/>
    </row>
    <row r="2683" spans="1:7" ht="15" thickBot="1">
      <c r="A2683" s="97">
        <v>42915</v>
      </c>
      <c r="B2683" s="98">
        <v>1.3607</v>
      </c>
      <c r="C2683" s="98">
        <v>3.5436999999999999</v>
      </c>
      <c r="D2683" s="99">
        <f>IF(C2683&lt;MAX($C$3:C2683),C2683/MAX($C$3:C2683)-1,0)</f>
        <v>-0.25727280348759229</v>
      </c>
      <c r="E2683" s="105">
        <f>IF(C2683&lt;MAX($C$2355:C2683),C2683/MAX($C$2355:C2683)-1,0)</f>
        <v>-5.0537664598366838E-3</v>
      </c>
      <c r="F2683" s="105">
        <f>IF(B2683&lt;MAX($B$2565:B2683),B2683/MAX($B$2565:B2683)-1,0)</f>
        <v>-1.3055777181402828E-2</v>
      </c>
      <c r="G2683" s="98"/>
    </row>
    <row r="2684" spans="1:7" ht="15" thickBot="1">
      <c r="A2684" s="97">
        <v>42916</v>
      </c>
      <c r="B2684" s="98">
        <v>1.367</v>
      </c>
      <c r="C2684" s="98">
        <v>3.55</v>
      </c>
      <c r="D2684" s="99">
        <f>IF(C2684&lt;MAX($C$3:C2684),C2684/MAX($C$3:C2684)-1,0)</f>
        <v>-0.25595238095238104</v>
      </c>
      <c r="E2684" s="105">
        <f>IF(C2684&lt;MAX($C$2355:C2684),C2684/MAX($C$2355:C2684)-1,0)</f>
        <v>-3.2849481988939111E-3</v>
      </c>
      <c r="F2684" s="105">
        <f>IF(B2684&lt;MAX($B$2565:B2684),B2684/MAX($B$2565:B2684)-1,0)</f>
        <v>-8.4862551679117937E-3</v>
      </c>
      <c r="G2684" s="98"/>
    </row>
    <row r="2685" spans="1:7" ht="15" thickBot="1">
      <c r="A2685" s="97">
        <v>42919</v>
      </c>
      <c r="B2685" s="98">
        <v>1.3573</v>
      </c>
      <c r="C2685" s="98">
        <v>3.5402999999999998</v>
      </c>
      <c r="D2685" s="99">
        <f>IF(C2685&lt;MAX($C$3:C2685),C2685/MAX($C$3:C2685)-1,0)</f>
        <v>-0.25798541247484919</v>
      </c>
      <c r="E2685" s="105">
        <f>IF(C2685&lt;MAX($C$2355:C2685),C2685/MAX($C$2355:C2685)-1,0)</f>
        <v>-6.0083667911391414E-3</v>
      </c>
      <c r="F2685" s="105">
        <f>IF(B2685&lt;MAX($B$2565:B2685),B2685/MAX($B$2565:B2685)-1,0)</f>
        <v>-1.552186842677894E-2</v>
      </c>
      <c r="G2685" s="98"/>
    </row>
    <row r="2686" spans="1:7" ht="15" thickBot="1">
      <c r="A2686" s="97">
        <v>42920</v>
      </c>
      <c r="B2686" s="98">
        <v>1.3459000000000001</v>
      </c>
      <c r="C2686" s="98">
        <v>3.5289000000000001</v>
      </c>
      <c r="D2686" s="99">
        <f>IF(C2686&lt;MAX($C$3:C2686),C2686/MAX($C$3:C2686)-1,0)</f>
        <v>-0.26037474849094566</v>
      </c>
      <c r="E2686" s="105">
        <f>IF(C2686&lt;MAX($C$2355:C2686),C2686/MAX($C$2355:C2686)-1,0)</f>
        <v>-9.209085549035545E-3</v>
      </c>
      <c r="F2686" s="105">
        <f>IF(B2686&lt;MAX($B$2565:B2686),B2686/MAX($B$2565:B2686)-1,0)</f>
        <v>-2.3790527308333864E-2</v>
      </c>
      <c r="G2686" s="98"/>
    </row>
    <row r="2687" spans="1:7" ht="15" thickBot="1">
      <c r="A2687" s="97">
        <v>42921</v>
      </c>
      <c r="B2687" s="98">
        <v>1.3653</v>
      </c>
      <c r="C2687" s="98">
        <v>3.5482999999999998</v>
      </c>
      <c r="D2687" s="99">
        <f>IF(C2687&lt;MAX($C$3:C2687),C2687/MAX($C$3:C2687)-1,0)</f>
        <v>-0.25630868544600949</v>
      </c>
      <c r="E2687" s="105">
        <f>IF(C2687&lt;MAX($C$2355:C2687),C2687/MAX($C$2355:C2687)-1,0)</f>
        <v>-3.7622483645450844E-3</v>
      </c>
      <c r="F2687" s="105">
        <f>IF(B2687&lt;MAX($B$2565:B2687),B2687/MAX($B$2565:B2687)-1,0)</f>
        <v>-9.7193007905999051E-3</v>
      </c>
      <c r="G2687" s="98"/>
    </row>
    <row r="2688" spans="1:7" ht="15" thickBot="1">
      <c r="A2688" s="97">
        <v>42922</v>
      </c>
      <c r="B2688" s="98">
        <v>1.3635999999999999</v>
      </c>
      <c r="C2688" s="98">
        <v>3.5466000000000002</v>
      </c>
      <c r="D2688" s="99">
        <f>IF(C2688&lt;MAX($C$3:C2688),C2688/MAX($C$3:C2688)-1,0)</f>
        <v>-0.25666498993963782</v>
      </c>
      <c r="E2688" s="105">
        <f>IF(C2688&lt;MAX($C$2355:C2688),C2688/MAX($C$2355:C2688)-1,0)</f>
        <v>-4.2395485301962577E-3</v>
      </c>
      <c r="F2688" s="105">
        <f>IF(B2688&lt;MAX($B$2565:B2688),B2688/MAX($B$2565:B2688)-1,0)</f>
        <v>-1.0952346413288017E-2</v>
      </c>
      <c r="G2688" s="98"/>
    </row>
    <row r="2689" spans="1:7" ht="15" thickBot="1">
      <c r="A2689" s="97">
        <v>42923</v>
      </c>
      <c r="B2689" s="98">
        <v>1.3604000000000001</v>
      </c>
      <c r="C2689" s="98">
        <v>3.5434000000000001</v>
      </c>
      <c r="D2689" s="99">
        <f>IF(C2689&lt;MAX($C$3:C2689),C2689/MAX($C$3:C2689)-1,0)</f>
        <v>-0.25733568075117375</v>
      </c>
      <c r="E2689" s="105">
        <f>IF(C2689&lt;MAX($C$2355:C2689),C2689/MAX($C$2355:C2689)-1,0)</f>
        <v>-5.1379959008338583E-3</v>
      </c>
      <c r="F2689" s="105">
        <f>IF(B2689&lt;MAX($B$2565:B2689),B2689/MAX($B$2565:B2689)-1,0)</f>
        <v>-1.3273373467759475E-2</v>
      </c>
      <c r="G2689" s="98"/>
    </row>
    <row r="2690" spans="1:7" ht="15" thickBot="1">
      <c r="A2690" s="97">
        <v>42926</v>
      </c>
      <c r="B2690" s="98">
        <v>1.3556999999999999</v>
      </c>
      <c r="C2690" s="98">
        <v>3.5387</v>
      </c>
      <c r="D2690" s="99">
        <f>IF(C2690&lt;MAX($C$3:C2690),C2690/MAX($C$3:C2690)-1,0)</f>
        <v>-0.25832075788061715</v>
      </c>
      <c r="E2690" s="105">
        <f>IF(C2690&lt;MAX($C$2355:C2690),C2690/MAX($C$2355:C2690)-1,0)</f>
        <v>-6.4575904764578862E-3</v>
      </c>
      <c r="F2690" s="105">
        <f>IF(B2690&lt;MAX($B$2565:B2690),B2690/MAX($B$2565:B2690)-1,0)</f>
        <v>-1.6682381954014724E-2</v>
      </c>
      <c r="G2690" s="98"/>
    </row>
    <row r="2691" spans="1:7" ht="15" thickBot="1">
      <c r="A2691" s="97">
        <v>42927</v>
      </c>
      <c r="B2691" s="98">
        <v>1.3667</v>
      </c>
      <c r="C2691" s="98">
        <v>3.5497000000000001</v>
      </c>
      <c r="D2691" s="99">
        <f>IF(C2691&lt;MAX($C$3:C2691),C2691/MAX($C$3:C2691)-1,0)</f>
        <v>-0.25601525821596249</v>
      </c>
      <c r="E2691" s="105">
        <f>IF(C2691&lt;MAX($C$2355:C2691),C2691/MAX($C$2355:C2691)-1,0)</f>
        <v>-3.3691776398910855E-3</v>
      </c>
      <c r="F2691" s="105">
        <f>IF(B2691&lt;MAX($B$2565:B2691),B2691/MAX($B$2565:B2691)-1,0)</f>
        <v>-8.7038514542685519E-3</v>
      </c>
      <c r="G2691" s="98"/>
    </row>
    <row r="2692" spans="1:7" ht="15" thickBot="1">
      <c r="A2692" s="97">
        <v>42928</v>
      </c>
      <c r="B2692" s="98">
        <v>1.3540000000000001</v>
      </c>
      <c r="C2692" s="98">
        <v>3.5369999999999999</v>
      </c>
      <c r="D2692" s="99">
        <f>IF(C2692&lt;MAX($C$3:C2692),C2692/MAX($C$3:C2692)-1,0)</f>
        <v>-0.25867706237424559</v>
      </c>
      <c r="E2692" s="105">
        <f>IF(C2692&lt;MAX($C$2355:C2692),C2692/MAX($C$2355:C2692)-1,0)</f>
        <v>-6.9348906421091705E-3</v>
      </c>
      <c r="F2692" s="105">
        <f>IF(B2692&lt;MAX($B$2565:B2692),B2692/MAX($B$2565:B2692)-1,0)</f>
        <v>-1.7915427576702614E-2</v>
      </c>
      <c r="G2692" s="98"/>
    </row>
    <row r="2693" spans="1:7" ht="15" thickBot="1">
      <c r="A2693" s="97">
        <v>42929</v>
      </c>
      <c r="B2693" s="98">
        <v>1.3520000000000001</v>
      </c>
      <c r="C2693" s="98">
        <v>3.5350000000000001</v>
      </c>
      <c r="D2693" s="99">
        <f>IF(C2693&lt;MAX($C$3:C2693),C2693/MAX($C$3:C2693)-1,0)</f>
        <v>-0.25909624413145538</v>
      </c>
      <c r="E2693" s="105">
        <f>IF(C2693&lt;MAX($C$2355:C2693),C2693/MAX($C$2355:C2693)-1,0)</f>
        <v>-7.4964202487576292E-3</v>
      </c>
      <c r="F2693" s="105">
        <f>IF(B2693&lt;MAX($B$2565:B2693),B2693/MAX($B$2565:B2693)-1,0)</f>
        <v>-1.9366069485747373E-2</v>
      </c>
      <c r="G2693" s="98"/>
    </row>
    <row r="2694" spans="1:7" ht="15" thickBot="1">
      <c r="A2694" s="97">
        <v>42930</v>
      </c>
      <c r="B2694" s="98">
        <v>1.3537999999999999</v>
      </c>
      <c r="C2694" s="98">
        <v>3.5367999999999999</v>
      </c>
      <c r="D2694" s="99">
        <f>IF(C2694&lt;MAX($C$3:C2694),C2694/MAX($C$3:C2694)-1,0)</f>
        <v>-0.25871898054996656</v>
      </c>
      <c r="E2694" s="105">
        <f>IF(C2694&lt;MAX($C$2355:C2694),C2694/MAX($C$2355:C2694)-1,0)</f>
        <v>-6.9910436027740275E-3</v>
      </c>
      <c r="F2694" s="105">
        <f>IF(B2694&lt;MAX($B$2565:B2694),B2694/MAX($B$2565:B2694)-1,0)</f>
        <v>-1.8060491767607267E-2</v>
      </c>
      <c r="G2694" s="98"/>
    </row>
    <row r="2695" spans="1:7" ht="15" thickBot="1">
      <c r="A2695" s="97">
        <v>42933</v>
      </c>
      <c r="B2695" s="98">
        <v>1.3385</v>
      </c>
      <c r="C2695" s="98">
        <v>3.5215000000000001</v>
      </c>
      <c r="D2695" s="99">
        <f>IF(C2695&lt;MAX($C$3:C2695),C2695/MAX($C$3:C2695)-1,0)</f>
        <v>-0.26192572099262246</v>
      </c>
      <c r="E2695" s="105">
        <f>IF(C2695&lt;MAX($C$2355:C2695),C2695/MAX($C$2355:C2695)-1,0)</f>
        <v>-1.1286745093635031E-2</v>
      </c>
      <c r="F2695" s="105">
        <f>IF(B2695&lt;MAX($B$2565:B2695),B2695/MAX($B$2565:B2695)-1,0)</f>
        <v>-2.9157902371799493E-2</v>
      </c>
      <c r="G2695" s="98"/>
    </row>
    <row r="2696" spans="1:7" ht="15" thickBot="1">
      <c r="A2696" s="97">
        <v>42934</v>
      </c>
      <c r="B2696" s="98">
        <v>1.3303</v>
      </c>
      <c r="C2696" s="98">
        <v>3.5133000000000001</v>
      </c>
      <c r="D2696" s="99">
        <f>IF(C2696&lt;MAX($C$3:C2696),C2696/MAX($C$3:C2696)-1,0)</f>
        <v>-0.26364436619718312</v>
      </c>
      <c r="E2696" s="105">
        <f>IF(C2696&lt;MAX($C$2355:C2696),C2696/MAX($C$2355:C2696)-1,0)</f>
        <v>-1.3589016480893945E-2</v>
      </c>
      <c r="F2696" s="105">
        <f>IF(B2696&lt;MAX($B$2565:B2696),B2696/MAX($B$2565:B2696)-1,0)</f>
        <v>-3.5105534198882959E-2</v>
      </c>
      <c r="G2696" s="98"/>
    </row>
    <row r="2697" spans="1:7" ht="15" thickBot="1">
      <c r="A2697" s="97">
        <v>42935</v>
      </c>
      <c r="B2697" s="98">
        <v>1.349</v>
      </c>
      <c r="C2697" s="98">
        <v>3.532</v>
      </c>
      <c r="D2697" s="99">
        <f>IF(C2697&lt;MAX($C$3:C2697),C2697/MAX($C$3:C2697)-1,0)</f>
        <v>-0.25972501676727033</v>
      </c>
      <c r="E2697" s="105">
        <f>IF(C2697&lt;MAX($C$2355:C2697),C2697/MAX($C$2355:C2697)-1,0)</f>
        <v>-8.3387146587303729E-3</v>
      </c>
      <c r="F2697" s="105">
        <f>IF(B2697&lt;MAX($B$2565:B2697),B2697/MAX($B$2565:B2697)-1,0)</f>
        <v>-2.1542032349314622E-2</v>
      </c>
      <c r="G2697" s="98"/>
    </row>
    <row r="2698" spans="1:7" ht="15" thickBot="1">
      <c r="A2698" s="97">
        <v>42936</v>
      </c>
      <c r="B2698" s="98">
        <v>1.3731</v>
      </c>
      <c r="C2698" s="98">
        <v>3.5560999999999998</v>
      </c>
      <c r="D2698" s="99">
        <f>IF(C2698&lt;MAX($C$3:C2698),C2698/MAX($C$3:C2698)-1,0)</f>
        <v>-0.25467387659289076</v>
      </c>
      <c r="E2698" s="105">
        <f>IF(C2698&lt;MAX($C$2355:C2698),C2698/MAX($C$2355:C2698)-1,0)</f>
        <v>-1.5722828986158843E-3</v>
      </c>
      <c r="F2698" s="105">
        <f>IF(B2698&lt;MAX($B$2565:B2698),B2698/MAX($B$2565:B2698)-1,0)</f>
        <v>-4.061797345325302E-3</v>
      </c>
      <c r="G2698" s="98"/>
    </row>
    <row r="2699" spans="1:7" ht="15" thickBot="1">
      <c r="A2699" s="97">
        <v>42937</v>
      </c>
      <c r="B2699" s="98">
        <v>1.3900999999999999</v>
      </c>
      <c r="C2699" s="98">
        <v>3.5731000000000002</v>
      </c>
      <c r="D2699" s="99">
        <f>IF(C2699&lt;MAX($C$3:C2699),C2699/MAX($C$3:C2699)-1,0)</f>
        <v>-0.2511108316566063</v>
      </c>
      <c r="E2699" s="105">
        <f>IF(C2699&lt;MAX($C$2355:C2699),C2699/MAX($C$2355:C2699)-1,0)</f>
        <v>0</v>
      </c>
      <c r="F2699" s="105">
        <f>IF(B2699&lt;MAX($B$2565:B2699),B2699/MAX($B$2565:B2699)-1,0)</f>
        <v>0</v>
      </c>
      <c r="G2699" s="98"/>
    </row>
    <row r="2700" spans="1:7" ht="15" thickBot="1">
      <c r="A2700" s="97">
        <v>42940</v>
      </c>
      <c r="B2700" s="98">
        <v>1.3904000000000001</v>
      </c>
      <c r="C2700" s="98">
        <v>3.5733999999999999</v>
      </c>
      <c r="D2700" s="99">
        <f>IF(C2700&lt;MAX($C$3:C2700),C2700/MAX($C$3:C2700)-1,0)</f>
        <v>-0.25104795439302485</v>
      </c>
      <c r="E2700" s="105">
        <f>IF(C2700&lt;MAX($C$2355:C2700),C2700/MAX($C$2355:C2700)-1,0)</f>
        <v>0</v>
      </c>
      <c r="F2700" s="105">
        <f>IF(B2700&lt;MAX($B$2565:B2700),B2700/MAX($B$2565:B2700)-1,0)</f>
        <v>0</v>
      </c>
      <c r="G2700" s="98"/>
    </row>
    <row r="2701" spans="1:7" ht="15" thickBot="1">
      <c r="A2701" s="97">
        <v>42941</v>
      </c>
      <c r="B2701" s="98">
        <v>1.3918999999999999</v>
      </c>
      <c r="C2701" s="98">
        <v>3.5749</v>
      </c>
      <c r="D2701" s="99">
        <f>IF(C2701&lt;MAX($C$3:C2701),C2701/MAX($C$3:C2701)-1,0)</f>
        <v>-0.25073356807511737</v>
      </c>
      <c r="E2701" s="105">
        <f>IF(C2701&lt;MAX($C$2355:C2701),C2701/MAX($C$2355:C2701)-1,0)</f>
        <v>0</v>
      </c>
      <c r="F2701" s="105">
        <f>IF(B2701&lt;MAX($B$2565:B2701),B2701/MAX($B$2565:B2701)-1,0)</f>
        <v>0</v>
      </c>
      <c r="G2701" s="102"/>
    </row>
    <row r="2702" spans="1:7" ht="15" thickBot="1">
      <c r="A2702" s="101">
        <v>42942</v>
      </c>
      <c r="B2702" s="98">
        <v>1.3847</v>
      </c>
      <c r="C2702" s="98">
        <v>3.5676999999999999</v>
      </c>
      <c r="D2702" s="99">
        <f>IF(C2702&lt;MAX($C$3:C2702),C2702/MAX($C$3:C2702)-1,0)</f>
        <v>-0.2522426224010732</v>
      </c>
      <c r="E2702" s="105">
        <f>IF(C2702&lt;MAX($C$2355:C2702),C2702/MAX($C$2355:C2702)-1,0)</f>
        <v>-2.0140423508350214E-3</v>
      </c>
      <c r="F2702" s="105">
        <f>IF(B2702&lt;MAX($B$2565:B2702),B2702/MAX($B$2565:B2702)-1,0)</f>
        <v>-5.1727854012499908E-3</v>
      </c>
      <c r="G2702" s="98"/>
    </row>
    <row r="2703" spans="1:7" ht="15" thickBot="1">
      <c r="A2703" s="97">
        <v>42943</v>
      </c>
      <c r="B2703" s="98">
        <v>1.3827</v>
      </c>
      <c r="C2703" s="98">
        <v>3.5657000000000001</v>
      </c>
      <c r="D2703" s="99">
        <f>IF(C2703&lt;MAX($C$3:C2703),C2703/MAX($C$3:C2703)-1,0)</f>
        <v>-0.2526618041582831</v>
      </c>
      <c r="E2703" s="105">
        <f>IF(C2703&lt;MAX($C$2355:C2703),C2703/MAX($C$2355:C2703)-1,0)</f>
        <v>-2.5734985594002557E-3</v>
      </c>
      <c r="F2703" s="105">
        <f>IF(B2703&lt;MAX($B$2565:B2703),B2703/MAX($B$2565:B2703)-1,0)</f>
        <v>-6.6096702349305314E-3</v>
      </c>
      <c r="G2703" s="98"/>
    </row>
    <row r="2704" spans="1:7" ht="15" thickBot="1">
      <c r="A2704" s="97">
        <v>42944</v>
      </c>
      <c r="B2704" s="98">
        <v>1.3896999999999999</v>
      </c>
      <c r="C2704" s="98">
        <v>3.5727000000000002</v>
      </c>
      <c r="D2704" s="99">
        <f>IF(C2704&lt;MAX($C$3:C2704),C2704/MAX($C$3:C2704)-1,0)</f>
        <v>-0.25119466800804835</v>
      </c>
      <c r="E2704" s="105">
        <f>IF(C2704&lt;MAX($C$2355:C2704),C2704/MAX($C$2355:C2704)-1,0)</f>
        <v>-6.1540182942176891E-4</v>
      </c>
      <c r="F2704" s="105">
        <f>IF(B2704&lt;MAX($B$2565:B2704),B2704/MAX($B$2565:B2704)-1,0)</f>
        <v>-1.5805733170486391E-3</v>
      </c>
      <c r="G2704" s="98"/>
    </row>
    <row r="2705" spans="1:7" ht="15" thickBot="1">
      <c r="A2705" s="97">
        <v>42947</v>
      </c>
      <c r="B2705" s="98">
        <v>1.4033</v>
      </c>
      <c r="C2705" s="98">
        <v>3.5863</v>
      </c>
      <c r="D2705" s="99">
        <f>IF(C2705&lt;MAX($C$3:C2705),C2705/MAX($C$3:C2705)-1,0)</f>
        <v>-0.24834423205902079</v>
      </c>
      <c r="E2705" s="105">
        <f>IF(C2705&lt;MAX($C$2355:C2705),C2705/MAX($C$2355:C2705)-1,0)</f>
        <v>0</v>
      </c>
      <c r="F2705" s="105">
        <f>IF(B2705&lt;MAX($B$2565:B2705),B2705/MAX($B$2565:B2705)-1,0)</f>
        <v>0</v>
      </c>
      <c r="G2705" s="98"/>
    </row>
    <row r="2706" spans="1:7" ht="15" thickBot="1">
      <c r="A2706" s="97">
        <v>42948</v>
      </c>
      <c r="B2706" s="98">
        <v>1.3923000000000001</v>
      </c>
      <c r="C2706" s="98">
        <v>3.5752999999999999</v>
      </c>
      <c r="D2706" s="99">
        <f>IF(C2706&lt;MAX($C$3:C2706),C2706/MAX($C$3:C2706)-1,0)</f>
        <v>-0.25064973172367544</v>
      </c>
      <c r="E2706" s="105">
        <f>IF(C2706&lt;MAX($C$2355:C2706),C2706/MAX($C$2355:C2706)-1,0)</f>
        <v>-3.0672280623483816E-3</v>
      </c>
      <c r="F2706" s="105">
        <f>IF(B2706&lt;MAX($B$2565:B2706),B2706/MAX($B$2565:B2706)-1,0)</f>
        <v>-7.8386660015676846E-3</v>
      </c>
      <c r="G2706" s="98"/>
    </row>
    <row r="2707" spans="1:7" ht="15" thickBot="1">
      <c r="A2707" s="97">
        <v>42949</v>
      </c>
      <c r="B2707" s="98">
        <v>1.3851</v>
      </c>
      <c r="C2707" s="98">
        <v>3.5680999999999998</v>
      </c>
      <c r="D2707" s="99">
        <f>IF(C2707&lt;MAX($C$3:C2707),C2707/MAX($C$3:C2707)-1,0)</f>
        <v>-0.25215878604963116</v>
      </c>
      <c r="E2707" s="105">
        <f>IF(C2707&lt;MAX($C$2355:C2707),C2707/MAX($C$2355:C2707)-1,0)</f>
        <v>-5.0748682486128072E-3</v>
      </c>
      <c r="F2707" s="105">
        <f>IF(B2707&lt;MAX($B$2565:B2707),B2707/MAX($B$2565:B2707)-1,0)</f>
        <v>-1.2969429202593918E-2</v>
      </c>
      <c r="G2707" s="98"/>
    </row>
    <row r="2708" spans="1:7" ht="15" thickBot="1">
      <c r="A2708" s="97">
        <v>42950</v>
      </c>
      <c r="B2708" s="98">
        <v>1.3828</v>
      </c>
      <c r="C2708" s="98">
        <v>3.5657999999999999</v>
      </c>
      <c r="D2708" s="99">
        <f>IF(C2708&lt;MAX($C$3:C2708),C2708/MAX($C$3:C2708)-1,0)</f>
        <v>-0.25264084507042261</v>
      </c>
      <c r="E2708" s="105">
        <f>IF(C2708&lt;MAX($C$2355:C2708),C2708/MAX($C$2355:C2708)-1,0)</f>
        <v>-5.7161977525583829E-3</v>
      </c>
      <c r="F2708" s="105">
        <f>IF(B2708&lt;MAX($B$2565:B2708),B2708/MAX($B$2565:B2708)-1,0)</f>
        <v>-1.4608423002921644E-2</v>
      </c>
      <c r="G2708" s="98"/>
    </row>
    <row r="2709" spans="1:7" ht="15" thickBot="1">
      <c r="A2709" s="97">
        <v>42951</v>
      </c>
      <c r="B2709" s="98">
        <v>1.3608</v>
      </c>
      <c r="C2709" s="98">
        <v>3.5438000000000001</v>
      </c>
      <c r="D2709" s="99">
        <f>IF(C2709&lt;MAX($C$3:C2709),C2709/MAX($C$3:C2709)-1,0)</f>
        <v>-0.25725184439973181</v>
      </c>
      <c r="E2709" s="105">
        <f>IF(C2709&lt;MAX($C$2355:C2709),C2709/MAX($C$2355:C2709)-1,0)</f>
        <v>-1.1850653877255146E-2</v>
      </c>
      <c r="F2709" s="105">
        <f>IF(B2709&lt;MAX($B$2565:B2709),B2709/MAX($B$2565:B2709)-1,0)</f>
        <v>-3.0285755006057125E-2</v>
      </c>
      <c r="G2709" s="98"/>
    </row>
    <row r="2710" spans="1:7" ht="15" thickBot="1">
      <c r="A2710" s="97">
        <v>42954</v>
      </c>
      <c r="B2710" s="98">
        <v>1.3706</v>
      </c>
      <c r="C2710" s="98">
        <v>3.5535999999999999</v>
      </c>
      <c r="D2710" s="99">
        <f>IF(C2710&lt;MAX($C$3:C2710),C2710/MAX($C$3:C2710)-1,0)</f>
        <v>-0.25519785378940318</v>
      </c>
      <c r="E2710" s="105">
        <f>IF(C2710&lt;MAX($C$2355:C2710),C2710/MAX($C$2355:C2710)-1,0)</f>
        <v>-9.1180325126175577E-3</v>
      </c>
      <c r="F2710" s="105">
        <f>IF(B2710&lt;MAX($B$2565:B2710),B2710/MAX($B$2565:B2710)-1,0)</f>
        <v>-2.3302216204660442E-2</v>
      </c>
      <c r="G2710" s="98"/>
    </row>
    <row r="2711" spans="1:7" ht="15" thickBot="1">
      <c r="A2711" s="97">
        <v>42955</v>
      </c>
      <c r="B2711" s="98">
        <v>1.3734999999999999</v>
      </c>
      <c r="C2711" s="98">
        <v>3.5565000000000002</v>
      </c>
      <c r="D2711" s="99">
        <f>IF(C2711&lt;MAX($C$3:C2711),C2711/MAX($C$3:C2711)-1,0)</f>
        <v>-0.25459004024144871</v>
      </c>
      <c r="E2711" s="105">
        <f>IF(C2711&lt;MAX($C$2355:C2711),C2711/MAX($C$2355:C2711)-1,0)</f>
        <v>-8.3093996598164743E-3</v>
      </c>
      <c r="F2711" s="105">
        <f>IF(B2711&lt;MAX($B$2565:B2711),B2711/MAX($B$2565:B2711)-1,0)</f>
        <v>-2.1235658804247159E-2</v>
      </c>
      <c r="G2711" s="98"/>
    </row>
    <row r="2712" spans="1:7" ht="15" thickBot="1">
      <c r="A2712" s="97">
        <v>42956</v>
      </c>
      <c r="B2712" s="98">
        <v>1.3869</v>
      </c>
      <c r="C2712" s="98">
        <v>3.5699000000000001</v>
      </c>
      <c r="D2712" s="99">
        <f>IF(C2712&lt;MAX($C$3:C2712),C2712/MAX($C$3:C2712)-1,0)</f>
        <v>-0.25178152246814223</v>
      </c>
      <c r="E2712" s="105">
        <f>IF(C2712&lt;MAX($C$2355:C2712),C2712/MAX($C$2355:C2712)-1,0)</f>
        <v>-4.5729582020466175E-3</v>
      </c>
      <c r="F2712" s="105">
        <f>IF(B2712&lt;MAX($B$2565:B2712),B2712/MAX($B$2565:B2712)-1,0)</f>
        <v>-1.168673840233736E-2</v>
      </c>
      <c r="G2712" s="98"/>
    </row>
    <row r="2713" spans="1:7" ht="15" thickBot="1">
      <c r="A2713" s="97">
        <v>42957</v>
      </c>
      <c r="B2713" s="98">
        <v>1.3927</v>
      </c>
      <c r="C2713" s="98">
        <v>3.5756999999999999</v>
      </c>
      <c r="D2713" s="99">
        <f>IF(C2713&lt;MAX($C$3:C2713),C2713/MAX($C$3:C2713)-1,0)</f>
        <v>-0.2505658953722335</v>
      </c>
      <c r="E2713" s="105">
        <f>IF(C2713&lt;MAX($C$2355:C2713),C2713/MAX($C$2355:C2713)-1,0)</f>
        <v>-2.955692496444895E-3</v>
      </c>
      <c r="F2713" s="105">
        <f>IF(B2713&lt;MAX($B$2565:B2713),B2713/MAX($B$2565:B2713)-1,0)</f>
        <v>-7.5536236015106839E-3</v>
      </c>
      <c r="G2713" s="98"/>
    </row>
    <row r="2714" spans="1:7" ht="15" thickBot="1">
      <c r="A2714" s="97">
        <v>42958</v>
      </c>
      <c r="B2714" s="98">
        <v>1.3814</v>
      </c>
      <c r="C2714" s="98">
        <v>3.5644</v>
      </c>
      <c r="D2714" s="99">
        <f>IF(C2714&lt;MAX($C$3:C2714),C2714/MAX($C$3:C2714)-1,0)</f>
        <v>-0.2529342723004695</v>
      </c>
      <c r="E2714" s="105">
        <f>IF(C2714&lt;MAX($C$2355:C2714),C2714/MAX($C$2355:C2714)-1,0)</f>
        <v>-6.1065722332208638E-3</v>
      </c>
      <c r="F2714" s="105">
        <f>IF(B2714&lt;MAX($B$2565:B2714),B2714/MAX($B$2565:B2714)-1,0)</f>
        <v>-1.5606071403121202E-2</v>
      </c>
      <c r="G2714" s="98"/>
    </row>
    <row r="2715" spans="1:7" ht="15" thickBot="1">
      <c r="A2715" s="97">
        <v>42961</v>
      </c>
      <c r="B2715" s="98">
        <v>1.3968</v>
      </c>
      <c r="C2715" s="98">
        <v>3.5798000000000001</v>
      </c>
      <c r="D2715" s="99">
        <f>IF(C2715&lt;MAX($C$3:C2715),C2715/MAX($C$3:C2715)-1,0)</f>
        <v>-0.24970657276995312</v>
      </c>
      <c r="E2715" s="105">
        <f>IF(C2715&lt;MAX($C$2355:C2715),C2715/MAX($C$2355:C2715)-1,0)</f>
        <v>-1.8124529459331296E-3</v>
      </c>
      <c r="F2715" s="105">
        <f>IF(B2715&lt;MAX($B$2565:B2715),B2715/MAX($B$2565:B2715)-1,0)</f>
        <v>-4.6319390009263994E-3</v>
      </c>
      <c r="G2715" s="98"/>
    </row>
    <row r="2716" spans="1:7" ht="15" thickBot="1">
      <c r="A2716" s="97">
        <v>42962</v>
      </c>
      <c r="B2716" s="98">
        <v>1.3940999999999999</v>
      </c>
      <c r="C2716" s="98">
        <v>3.5771000000000002</v>
      </c>
      <c r="D2716" s="99">
        <f>IF(C2716&lt;MAX($C$3:C2716),C2716/MAX($C$3:C2716)-1,0)</f>
        <v>-0.25027246814218651</v>
      </c>
      <c r="E2716" s="105">
        <f>IF(C2716&lt;MAX($C$2355:C2716),C2716/MAX($C$2355:C2716)-1,0)</f>
        <v>-2.565318015782303E-3</v>
      </c>
      <c r="F2716" s="105">
        <f>IF(B2716&lt;MAX($B$2565:B2716),B2716/MAX($B$2565:B2716)-1,0)</f>
        <v>-6.5559752013112371E-3</v>
      </c>
      <c r="G2716" s="98"/>
    </row>
    <row r="2717" spans="1:7" ht="15" thickBot="1">
      <c r="A2717" s="97">
        <v>42963</v>
      </c>
      <c r="B2717" s="98">
        <v>1.3793</v>
      </c>
      <c r="C2717" s="98">
        <v>3.5623</v>
      </c>
      <c r="D2717" s="99">
        <f>IF(C2717&lt;MAX($C$3:C2717),C2717/MAX($C$3:C2717)-1,0)</f>
        <v>-0.25337441314553999</v>
      </c>
      <c r="E2717" s="105">
        <f>IF(C2717&lt;MAX($C$2355:C2717),C2717/MAX($C$2355:C2717)-1,0)</f>
        <v>-6.6921339542146407E-3</v>
      </c>
      <c r="F2717" s="105">
        <f>IF(B2717&lt;MAX($B$2565:B2717),B2717/MAX($B$2565:B2717)-1,0)</f>
        <v>-1.7102544003420483E-2</v>
      </c>
      <c r="G2717" s="98"/>
    </row>
    <row r="2718" spans="1:7" ht="15" thickBot="1">
      <c r="A2718" s="97">
        <v>42964</v>
      </c>
      <c r="B2718" s="98">
        <v>1.3875</v>
      </c>
      <c r="C2718" s="98">
        <v>3.5705</v>
      </c>
      <c r="D2718" s="99">
        <f>IF(C2718&lt;MAX($C$3:C2718),C2718/MAX($C$3:C2718)-1,0)</f>
        <v>-0.25165576794097921</v>
      </c>
      <c r="E2718" s="105">
        <f>IF(C2718&lt;MAX($C$2355:C2718),C2718/MAX($C$2355:C2718)-1,0)</f>
        <v>-4.405654853191332E-3</v>
      </c>
      <c r="F2718" s="105">
        <f>IF(B2718&lt;MAX($B$2565:B2718),B2718/MAX($B$2565:B2718)-1,0)</f>
        <v>-1.1259174802251914E-2</v>
      </c>
      <c r="G2718" s="98"/>
    </row>
    <row r="2719" spans="1:7" ht="15" thickBot="1">
      <c r="A2719" s="97">
        <v>42965</v>
      </c>
      <c r="B2719" s="98">
        <v>1.3939999999999999</v>
      </c>
      <c r="C2719" s="98">
        <v>3.577</v>
      </c>
      <c r="D2719" s="99">
        <f>IF(C2719&lt;MAX($C$3:C2719),C2719/MAX($C$3:C2719)-1,0)</f>
        <v>-0.25029342723004699</v>
      </c>
      <c r="E2719" s="105">
        <f>IF(C2719&lt;MAX($C$2355:C2719),C2719/MAX($C$2355:C2719)-1,0)</f>
        <v>-2.5932019072582024E-3</v>
      </c>
      <c r="F2719" s="105">
        <f>IF(B2719&lt;MAX($B$2565:B2719),B2719/MAX($B$2565:B2719)-1,0)</f>
        <v>-6.627235801325515E-3</v>
      </c>
      <c r="G2719" s="98"/>
    </row>
    <row r="2720" spans="1:7" ht="15" thickBot="1">
      <c r="A2720" s="97">
        <v>42968</v>
      </c>
      <c r="B2720" s="98">
        <v>1.3940999999999999</v>
      </c>
      <c r="C2720" s="98">
        <v>3.5771000000000002</v>
      </c>
      <c r="D2720" s="99">
        <f>IF(C2720&lt;MAX($C$3:C2720),C2720/MAX($C$3:C2720)-1,0)</f>
        <v>-0.25027246814218651</v>
      </c>
      <c r="E2720" s="105">
        <f>IF(C2720&lt;MAX($C$2355:C2720),C2720/MAX($C$2355:C2720)-1,0)</f>
        <v>-2.565318015782303E-3</v>
      </c>
      <c r="F2720" s="105">
        <f>IF(B2720&lt;MAX($B$2565:B2720),B2720/MAX($B$2565:B2720)-1,0)</f>
        <v>-6.5559752013112371E-3</v>
      </c>
      <c r="G2720" s="98"/>
    </row>
    <row r="2721" spans="1:7" ht="15" thickBot="1">
      <c r="A2721" s="97">
        <v>42969</v>
      </c>
      <c r="B2721" s="98">
        <v>1.3876999999999999</v>
      </c>
      <c r="C2721" s="98">
        <v>3.5707</v>
      </c>
      <c r="D2721" s="99">
        <f>IF(C2721&lt;MAX($C$3:C2721),C2721/MAX($C$3:C2721)-1,0)</f>
        <v>-0.25161384976525825</v>
      </c>
      <c r="E2721" s="105">
        <f>IF(C2721&lt;MAX($C$2355:C2721),C2721/MAX($C$2355:C2721)-1,0)</f>
        <v>-4.3498870702395331E-3</v>
      </c>
      <c r="F2721" s="105">
        <f>IF(B2721&lt;MAX($B$2565:B2721),B2721/MAX($B$2565:B2721)-1,0)</f>
        <v>-1.1116653602223359E-2</v>
      </c>
      <c r="G2721" s="102"/>
    </row>
    <row r="2722" spans="1:7" ht="15" thickBot="1">
      <c r="A2722" s="101">
        <v>42970</v>
      </c>
      <c r="B2722" s="98">
        <v>1.3912</v>
      </c>
      <c r="C2722" s="98">
        <v>3.5741999999999998</v>
      </c>
      <c r="D2722" s="99">
        <f>IF(C2722&lt;MAX($C$3:C2722),C2722/MAX($C$3:C2722)-1,0)</f>
        <v>-0.25088028169014098</v>
      </c>
      <c r="E2722" s="105">
        <f>IF(C2722&lt;MAX($C$2355:C2722),C2722/MAX($C$2355:C2722)-1,0)</f>
        <v>-3.3739508685832753E-3</v>
      </c>
      <c r="F2722" s="105">
        <f>IF(B2722&lt;MAX($B$2565:B2722),B2722/MAX($B$2565:B2722)-1,0)</f>
        <v>-8.6225326017245196E-3</v>
      </c>
      <c r="G2722" s="98"/>
    </row>
    <row r="2723" spans="1:7" ht="15" thickBot="1">
      <c r="A2723" s="97">
        <v>42971</v>
      </c>
      <c r="B2723" s="98">
        <v>1.3817999999999999</v>
      </c>
      <c r="C2723" s="98">
        <v>3.5648</v>
      </c>
      <c r="D2723" s="99">
        <f>IF(C2723&lt;MAX($C$3:C2723),C2723/MAX($C$3:C2723)-1,0)</f>
        <v>-0.25285043594902756</v>
      </c>
      <c r="E2723" s="105">
        <f>IF(C2723&lt;MAX($C$2355:C2723),C2723/MAX($C$2355:C2723)-1,0)</f>
        <v>-5.9950366673172661E-3</v>
      </c>
      <c r="F2723" s="105">
        <f>IF(B2723&lt;MAX($B$2565:B2723),B2723/MAX($B$2565:B2723)-1,0)</f>
        <v>-1.5321029003064313E-2</v>
      </c>
      <c r="G2723" s="98"/>
    </row>
    <row r="2724" spans="1:7" ht="15" thickBot="1">
      <c r="A2724" s="97">
        <v>42972</v>
      </c>
      <c r="B2724" s="98">
        <v>1.3878999999999999</v>
      </c>
      <c r="C2724" s="98">
        <v>3.5709</v>
      </c>
      <c r="D2724" s="99">
        <f>IF(C2724&lt;MAX($C$3:C2724),C2724/MAX($C$3:C2724)-1,0)</f>
        <v>-0.25157193158953728</v>
      </c>
      <c r="E2724" s="105">
        <f>IF(C2724&lt;MAX($C$2355:C2724),C2724/MAX($C$2355:C2724)-1,0)</f>
        <v>-4.2941192872877343E-3</v>
      </c>
      <c r="F2724" s="105">
        <f>IF(B2724&lt;MAX($B$2565:B2724),B2724/MAX($B$2565:B2724)-1,0)</f>
        <v>-1.0974132402194914E-2</v>
      </c>
      <c r="G2724" s="98"/>
    </row>
    <row r="2725" spans="1:7" ht="15" thickBot="1">
      <c r="A2725" s="97">
        <v>42975</v>
      </c>
      <c r="B2725" s="98">
        <v>1.4028</v>
      </c>
      <c r="C2725" s="98">
        <v>3.5857999999999999</v>
      </c>
      <c r="D2725" s="99">
        <f>IF(C2725&lt;MAX($C$3:C2725),C2725/MAX($C$3:C2725)-1,0)</f>
        <v>-0.24844902749832332</v>
      </c>
      <c r="E2725" s="105">
        <f>IF(C2725&lt;MAX($C$2355:C2725),C2725/MAX($C$2355:C2725)-1,0)</f>
        <v>-1.3941945737949712E-4</v>
      </c>
      <c r="F2725" s="105">
        <f>IF(B2725&lt;MAX($B$2565:B2725),B2725/MAX($B$2565:B2725)-1,0)</f>
        <v>-3.5630300007116755E-4</v>
      </c>
      <c r="G2725" s="98"/>
    </row>
    <row r="2726" spans="1:7" ht="15" thickBot="1">
      <c r="A2726" s="97">
        <v>42976</v>
      </c>
      <c r="B2726" s="98">
        <v>1.4007000000000001</v>
      </c>
      <c r="C2726" s="98">
        <v>3.5836999999999999</v>
      </c>
      <c r="D2726" s="99">
        <f>IF(C2726&lt;MAX($C$3:C2726),C2726/MAX($C$3:C2726)-1,0)</f>
        <v>-0.24888916834339381</v>
      </c>
      <c r="E2726" s="105">
        <f>IF(C2726&lt;MAX($C$2355:C2726),C2726/MAX($C$2355:C2726)-1,0)</f>
        <v>-7.2498117837327403E-4</v>
      </c>
      <c r="F2726" s="105">
        <f>IF(B2726&lt;MAX($B$2565:B2726),B2726/MAX($B$2565:B2726)-1,0)</f>
        <v>-1.8527756003705598E-3</v>
      </c>
      <c r="G2726" s="98"/>
    </row>
    <row r="2727" spans="1:7" ht="15" thickBot="1">
      <c r="A2727" s="97">
        <v>42977</v>
      </c>
      <c r="B2727" s="98">
        <v>1.401</v>
      </c>
      <c r="C2727" s="98">
        <v>3.5840000000000001</v>
      </c>
      <c r="D2727" s="99">
        <f>IF(C2727&lt;MAX($C$3:C2727),C2727/MAX($C$3:C2727)-1,0)</f>
        <v>-0.24882629107981225</v>
      </c>
      <c r="E2727" s="105">
        <f>IF(C2727&lt;MAX($C$2355:C2727),C2727/MAX($C$2355:C2727)-1,0)</f>
        <v>-6.4132950394557575E-4</v>
      </c>
      <c r="F2727" s="105">
        <f>IF(B2727&lt;MAX($B$2565:B2727),B2727/MAX($B$2565:B2727)-1,0)</f>
        <v>-1.638993800327726E-3</v>
      </c>
      <c r="G2727" s="98"/>
    </row>
    <row r="2728" spans="1:7" ht="15" thickBot="1">
      <c r="A2728" s="97">
        <v>42978</v>
      </c>
      <c r="B2728" s="98">
        <v>1.3945000000000001</v>
      </c>
      <c r="C2728" s="98">
        <v>3.5775000000000001</v>
      </c>
      <c r="D2728" s="99">
        <f>IF(C2728&lt;MAX($C$3:C2728),C2728/MAX($C$3:C2728)-1,0)</f>
        <v>-0.25018863179074446</v>
      </c>
      <c r="E2728" s="105">
        <f>IF(C2728&lt;MAX($C$2355:C2728),C2728/MAX($C$2355:C2728)-1,0)</f>
        <v>-2.4537824498787053E-3</v>
      </c>
      <c r="F2728" s="105">
        <f>IF(B2728&lt;MAX($B$2565:B2728),B2728/MAX($B$2565:B2728)-1,0)</f>
        <v>-6.2709328012541254E-3</v>
      </c>
      <c r="G2728" s="98"/>
    </row>
    <row r="2729" spans="1:7" ht="15" thickBot="1">
      <c r="A2729" s="97">
        <v>42979</v>
      </c>
      <c r="B2729" s="98">
        <v>1.3905000000000001</v>
      </c>
      <c r="C2729" s="98">
        <v>3.5735000000000001</v>
      </c>
      <c r="D2729" s="99">
        <f>IF(C2729&lt;MAX($C$3:C2729),C2729/MAX($C$3:C2729)-1,0)</f>
        <v>-0.25102699530516437</v>
      </c>
      <c r="E2729" s="105">
        <f>IF(C2729&lt;MAX($C$2355:C2729),C2729/MAX($C$2355:C2729)-1,0)</f>
        <v>-3.5691381089144603E-3</v>
      </c>
      <c r="F2729" s="105">
        <f>IF(B2729&lt;MAX($B$2565:B2729),B2729/MAX($B$2565:B2729)-1,0)</f>
        <v>-9.121356801824243E-3</v>
      </c>
      <c r="G2729" s="98"/>
    </row>
    <row r="2730" spans="1:7" ht="15" thickBot="1">
      <c r="A2730" s="97">
        <v>42982</v>
      </c>
      <c r="B2730" s="98">
        <v>1.4065000000000001</v>
      </c>
      <c r="C2730" s="98">
        <v>3.5895000000000001</v>
      </c>
      <c r="D2730" s="99">
        <f>IF(C2730&lt;MAX($C$3:C2730),C2730/MAX($C$3:C2730)-1,0)</f>
        <v>-0.24767354124748497</v>
      </c>
      <c r="E2730" s="105">
        <f>IF(C2730&lt;MAX($C$2355:C2730),C2730/MAX($C$2355:C2730)-1,0)</f>
        <v>0</v>
      </c>
      <c r="F2730" s="105">
        <f>IF(B2730&lt;MAX($B$2565:B2730),B2730/MAX($B$2565:B2730)-1,0)</f>
        <v>0</v>
      </c>
      <c r="G2730" s="98"/>
    </row>
    <row r="2731" spans="1:7" ht="15" thickBot="1">
      <c r="A2731" s="97">
        <v>42983</v>
      </c>
      <c r="B2731" s="98">
        <v>1.4149</v>
      </c>
      <c r="C2731" s="98">
        <v>3.5979000000000001</v>
      </c>
      <c r="D2731" s="99">
        <f>IF(C2731&lt;MAX($C$3:C2731),C2731/MAX($C$3:C2731)-1,0)</f>
        <v>-0.24591297786720323</v>
      </c>
      <c r="E2731" s="105">
        <f>IF(C2731&lt;MAX($C$2355:C2731),C2731/MAX($C$2355:C2731)-1,0)</f>
        <v>0</v>
      </c>
      <c r="F2731" s="105">
        <f>IF(B2731&lt;MAX($B$2565:B2731),B2731/MAX($B$2565:B2731)-1,0)</f>
        <v>0</v>
      </c>
      <c r="G2731" s="98"/>
    </row>
    <row r="2732" spans="1:7" ht="15" thickBot="1">
      <c r="A2732" s="97">
        <v>42984</v>
      </c>
      <c r="B2732" s="98">
        <v>1.4087000000000001</v>
      </c>
      <c r="C2732" s="98">
        <v>3.5916999999999999</v>
      </c>
      <c r="D2732" s="99">
        <f>IF(C2732&lt;MAX($C$3:C2732),C2732/MAX($C$3:C2732)-1,0)</f>
        <v>-0.24721244131455411</v>
      </c>
      <c r="E2732" s="105">
        <f>IF(C2732&lt;MAX($C$2355:C2732),C2732/MAX($C$2355:C2732)-1,0)</f>
        <v>-1.7232274382279478E-3</v>
      </c>
      <c r="F2732" s="105">
        <f>IF(B2732&lt;MAX($B$2565:B2732),B2732/MAX($B$2565:B2732)-1,0)</f>
        <v>-4.381935119089686E-3</v>
      </c>
      <c r="G2732" s="98"/>
    </row>
    <row r="2733" spans="1:7" ht="15" thickBot="1">
      <c r="A2733" s="97">
        <v>42985</v>
      </c>
      <c r="B2733" s="98">
        <v>1.4047000000000001</v>
      </c>
      <c r="C2733" s="98">
        <v>3.5876999999999999</v>
      </c>
      <c r="D2733" s="99">
        <f>IF(C2733&lt;MAX($C$3:C2733),C2733/MAX($C$3:C2733)-1,0)</f>
        <v>-0.2480508048289739</v>
      </c>
      <c r="E2733" s="105">
        <f>IF(C2733&lt;MAX($C$2355:C2733),C2733/MAX($C$2355:C2733)-1,0)</f>
        <v>-2.8349870757943263E-3</v>
      </c>
      <c r="F2733" s="105">
        <f>IF(B2733&lt;MAX($B$2565:B2733),B2733/MAX($B$2565:B2733)-1,0)</f>
        <v>-7.2089900346313796E-3</v>
      </c>
      <c r="G2733" s="98"/>
    </row>
    <row r="2734" spans="1:7" ht="15" thickBot="1">
      <c r="A2734" s="97">
        <v>42986</v>
      </c>
      <c r="B2734" s="98">
        <v>1.4112</v>
      </c>
      <c r="C2734" s="98">
        <v>3.5941999999999998</v>
      </c>
      <c r="D2734" s="99">
        <f>IF(C2734&lt;MAX($C$3:C2734),C2734/MAX($C$3:C2734)-1,0)</f>
        <v>-0.24668846411804168</v>
      </c>
      <c r="E2734" s="105">
        <f>IF(C2734&lt;MAX($C$2355:C2734),C2734/MAX($C$2355:C2734)-1,0)</f>
        <v>-1.0283776647489473E-3</v>
      </c>
      <c r="F2734" s="105">
        <f>IF(B2734&lt;MAX($B$2565:B2734),B2734/MAX($B$2565:B2734)-1,0)</f>
        <v>-2.6150257968761137E-3</v>
      </c>
      <c r="G2734" s="98"/>
    </row>
    <row r="2735" spans="1:7" ht="15" thickBot="1">
      <c r="A2735" s="97">
        <v>42989</v>
      </c>
      <c r="B2735" s="98">
        <v>1.4228000000000001</v>
      </c>
      <c r="C2735" s="98">
        <v>3.6057999999999999</v>
      </c>
      <c r="D2735" s="99">
        <f>IF(C2735&lt;MAX($C$3:C2735),C2735/MAX($C$3:C2735)-1,0)</f>
        <v>-0.24425720992622413</v>
      </c>
      <c r="E2735" s="105">
        <f>IF(C2735&lt;MAX($C$2355:C2735),C2735/MAX($C$2355:C2735)-1,0)</f>
        <v>0</v>
      </c>
      <c r="F2735" s="105">
        <f>IF(B2735&lt;MAX($B$2565:B2735),B2735/MAX($B$2565:B2735)-1,0)</f>
        <v>0</v>
      </c>
      <c r="G2735" s="98"/>
    </row>
    <row r="2736" spans="1:7" ht="15" thickBot="1">
      <c r="A2736" s="97">
        <v>42990</v>
      </c>
      <c r="B2736" s="98">
        <v>1.4332</v>
      </c>
      <c r="C2736" s="98">
        <v>3.6162000000000001</v>
      </c>
      <c r="D2736" s="99">
        <f>IF(C2736&lt;MAX($C$3:C2736),C2736/MAX($C$3:C2736)-1,0)</f>
        <v>-0.24207746478873238</v>
      </c>
      <c r="E2736" s="105">
        <f>IF(C2736&lt;MAX($C$2355:C2736),C2736/MAX($C$2355:C2736)-1,0)</f>
        <v>0</v>
      </c>
      <c r="F2736" s="105">
        <f>IF(B2736&lt;MAX($B$2565:B2736),B2736/MAX($B$2565:B2736)-1,0)</f>
        <v>0</v>
      </c>
      <c r="G2736" s="98"/>
    </row>
    <row r="2737" spans="1:8" ht="15" thickBot="1">
      <c r="A2737" s="97">
        <v>42991</v>
      </c>
      <c r="B2737" s="98">
        <v>1.4518</v>
      </c>
      <c r="C2737" s="98">
        <v>3.6347999999999998</v>
      </c>
      <c r="D2737" s="99">
        <f>IF(C2737&lt;MAX($C$3:C2737),C2737/MAX($C$3:C2737)-1,0)</f>
        <v>-0.23817907444668018</v>
      </c>
      <c r="E2737" s="105">
        <f>IF(C2737&lt;MAX($C$2355:C2737),C2737/MAX($C$2355:C2737)-1,0)</f>
        <v>0</v>
      </c>
      <c r="F2737" s="105">
        <f>IF(B2737&lt;MAX($B$2565:B2737),B2737/MAX($B$2565:B2737)-1,0)</f>
        <v>0</v>
      </c>
      <c r="G2737" s="98"/>
    </row>
    <row r="2738" spans="1:8" ht="15" thickBot="1">
      <c r="A2738" s="97">
        <v>42992</v>
      </c>
      <c r="B2738" s="98">
        <v>1.4625999999999999</v>
      </c>
      <c r="C2738" s="98">
        <v>3.6456</v>
      </c>
      <c r="D2738" s="99">
        <f>IF(C2738&lt;MAX($C$3:C2738),C2738/MAX($C$3:C2738)-1,0)</f>
        <v>-0.2359154929577465</v>
      </c>
      <c r="E2738" s="105">
        <f>IF(C2738&lt;MAX($C$2355:C2738),C2738/MAX($C$2355:C2738)-1,0)</f>
        <v>0</v>
      </c>
      <c r="F2738" s="105">
        <f>IF(B2738&lt;MAX($B$2565:B2738),B2738/MAX($B$2565:B2738)-1,0)</f>
        <v>0</v>
      </c>
      <c r="G2738" s="98"/>
    </row>
    <row r="2739" spans="1:8" ht="15" thickBot="1">
      <c r="A2739" s="97">
        <v>42993</v>
      </c>
      <c r="B2739" s="98">
        <v>1.4751000000000001</v>
      </c>
      <c r="C2739" s="98">
        <v>3.6581000000000001</v>
      </c>
      <c r="D2739" s="99">
        <f>IF(C2739&lt;MAX($C$3:C2739),C2739/MAX($C$3:C2739)-1,0)</f>
        <v>-0.23329560697518448</v>
      </c>
      <c r="E2739" s="105">
        <f>IF(C2739&lt;MAX($C$2355:C2739),C2739/MAX($C$2355:C2739)-1,0)</f>
        <v>0</v>
      </c>
      <c r="F2739" s="105">
        <f>IF(B2739&lt;MAX($B$2565:B2739),B2739/MAX($B$2565:B2739)-1,0)</f>
        <v>0</v>
      </c>
      <c r="G2739" s="98"/>
    </row>
    <row r="2740" spans="1:8" ht="15" thickBot="1">
      <c r="A2740" s="97">
        <v>42996</v>
      </c>
      <c r="B2740" s="98">
        <v>1.4858</v>
      </c>
      <c r="C2740" s="98">
        <v>3.6688000000000001</v>
      </c>
      <c r="D2740" s="99">
        <f>IF(C2740&lt;MAX($C$3:C2740),C2740/MAX($C$3:C2740)-1,0)</f>
        <v>-0.23105298457411139</v>
      </c>
      <c r="E2740" s="105">
        <f>IF(C2740&lt;MAX($C$2355:C2740),C2740/MAX($C$2355:C2740)-1,0)</f>
        <v>0</v>
      </c>
      <c r="F2740" s="105">
        <f>IF(B2740&lt;MAX($B$2565:B2740),B2740/MAX($B$2565:B2740)-1,0)</f>
        <v>0</v>
      </c>
      <c r="G2740" s="98"/>
    </row>
    <row r="2741" spans="1:8" ht="15" thickBot="1">
      <c r="A2741" s="97">
        <v>42997</v>
      </c>
      <c r="B2741" s="98">
        <v>1.4961</v>
      </c>
      <c r="C2741" s="98">
        <v>3.6791</v>
      </c>
      <c r="D2741" s="99">
        <f>IF(C2741&lt;MAX($C$3:C2741),C2741/MAX($C$3:C2741)-1,0)</f>
        <v>-0.22889419852448023</v>
      </c>
      <c r="E2741" s="105">
        <f>IF(C2741&lt;MAX($C$2355:C2741),C2741/MAX($C$2355:C2741)-1,0)</f>
        <v>0</v>
      </c>
      <c r="F2741" s="105">
        <f>IF(B2741&lt;MAX($B$2565:B2741),B2741/MAX($B$2565:B2741)-1,0)</f>
        <v>0</v>
      </c>
      <c r="G2741" s="102"/>
    </row>
    <row r="2742" spans="1:8" ht="15" thickBot="1">
      <c r="A2742" s="101">
        <v>42998</v>
      </c>
      <c r="B2742" s="98">
        <v>1.5049999999999999</v>
      </c>
      <c r="C2742" s="98">
        <v>3.6880000000000002</v>
      </c>
      <c r="D2742" s="99">
        <f>IF(C2742&lt;MAX($C$3:C2742),C2742/MAX($C$3:C2742)-1,0)</f>
        <v>-0.22702883970489607</v>
      </c>
      <c r="E2742" s="105">
        <f>IF(C2742&lt;MAX($C$2355:C2742),C2742/MAX($C$2355:C2742)-1,0)</f>
        <v>0</v>
      </c>
      <c r="F2742" s="105">
        <f>IF(B2742&lt;MAX($B$2565:B2742),B2742/MAX($B$2565:B2742)-1,0)</f>
        <v>0</v>
      </c>
      <c r="G2742" s="98"/>
    </row>
    <row r="2743" spans="1:8" ht="15" thickBot="1">
      <c r="A2743" s="97">
        <v>42999</v>
      </c>
      <c r="B2743" s="98">
        <v>1.4935</v>
      </c>
      <c r="C2743" s="98">
        <v>3.6764999999999999</v>
      </c>
      <c r="D2743" s="99">
        <f>IF(C2743&lt;MAX($C$3:C2743),C2743/MAX($C$3:C2743)-1,0)</f>
        <v>-0.22943913480885325</v>
      </c>
      <c r="E2743" s="105">
        <f>IF(C2743&lt;MAX($C$2355:C2743),C2743/MAX($C$2355:C2743)-1,0)</f>
        <v>-3.1182212581345459E-3</v>
      </c>
      <c r="F2743" s="105">
        <f>IF(B2743&lt;MAX($B$2565:B2743),B2743/MAX($B$2565:B2743)-1,0)</f>
        <v>-7.6411960132889423E-3</v>
      </c>
      <c r="G2743" s="98"/>
    </row>
    <row r="2744" spans="1:8" ht="15" thickBot="1">
      <c r="A2744" s="97">
        <v>43000</v>
      </c>
      <c r="B2744" s="98">
        <v>1.4983</v>
      </c>
      <c r="C2744" s="98">
        <v>3.6812999999999998</v>
      </c>
      <c r="D2744" s="99">
        <f>IF(C2744&lt;MAX($C$3:C2744),C2744/MAX($C$3:C2744)-1,0)</f>
        <v>-0.22843309859154937</v>
      </c>
      <c r="E2744" s="105">
        <f>IF(C2744&lt;MAX($C$2355:C2744),C2744/MAX($C$2355:C2744)-1,0)</f>
        <v>-1.816702819956717E-3</v>
      </c>
      <c r="F2744" s="105">
        <f>IF(B2744&lt;MAX($B$2565:B2744),B2744/MAX($B$2565:B2744)-1,0)</f>
        <v>-4.4518272425249084E-3</v>
      </c>
      <c r="G2744" s="98"/>
      <c r="H2744">
        <f>B2749/B2728-1</f>
        <v>0.10354965937612026</v>
      </c>
    </row>
    <row r="2745" spans="1:8" ht="15" thickBot="1">
      <c r="A2745" s="97">
        <v>43003</v>
      </c>
      <c r="B2745" s="98">
        <v>1.4981</v>
      </c>
      <c r="C2745" s="98">
        <v>3.6810999999999998</v>
      </c>
      <c r="D2745" s="99">
        <f>IF(C2745&lt;MAX($C$3:C2745),C2745/MAX($C$3:C2745)-1,0)</f>
        <v>-0.22847501676727033</v>
      </c>
      <c r="E2745" s="105">
        <f>IF(C2745&lt;MAX($C$2355:C2745),C2745/MAX($C$2355:C2745)-1,0)</f>
        <v>-1.8709327548808163E-3</v>
      </c>
      <c r="F2745" s="105">
        <f>IF(B2745&lt;MAX($B$2565:B2745),B2745/MAX($B$2565:B2745)-1,0)</f>
        <v>-4.5847176079734098E-3</v>
      </c>
      <c r="G2745" s="98"/>
    </row>
    <row r="2746" spans="1:8" ht="15" thickBot="1">
      <c r="A2746" s="97">
        <v>43004</v>
      </c>
      <c r="B2746" s="98">
        <v>1.4945999999999999</v>
      </c>
      <c r="C2746" s="98">
        <v>3.6776</v>
      </c>
      <c r="D2746" s="99">
        <f>IF(C2746&lt;MAX($C$3:C2746),C2746/MAX($C$3:C2746)-1,0)</f>
        <v>-0.22920858484238771</v>
      </c>
      <c r="E2746" s="105">
        <f>IF(C2746&lt;MAX($C$2355:C2746),C2746/MAX($C$2355:C2746)-1,0)</f>
        <v>-2.8199566160521661E-3</v>
      </c>
      <c r="F2746" s="105">
        <f>IF(B2746&lt;MAX($B$2565:B2746),B2746/MAX($B$2565:B2746)-1,0)</f>
        <v>-6.9102990033221845E-3</v>
      </c>
      <c r="G2746" s="98"/>
    </row>
    <row r="2747" spans="1:8" ht="15" thickBot="1">
      <c r="A2747" s="97">
        <v>43005</v>
      </c>
      <c r="B2747" s="98">
        <v>1.5011000000000001</v>
      </c>
      <c r="C2747" s="98">
        <v>3.6840999999999999</v>
      </c>
      <c r="D2747" s="99">
        <f>IF(C2747&lt;MAX($C$3:C2747),C2747/MAX($C$3:C2747)-1,0)</f>
        <v>-0.22784624413145549</v>
      </c>
      <c r="E2747" s="105">
        <f>IF(C2747&lt;MAX($C$2355:C2747),C2747/MAX($C$2355:C2747)-1,0)</f>
        <v>-1.0574837310195484E-3</v>
      </c>
      <c r="F2747" s="105">
        <f>IF(B2747&lt;MAX($B$2565:B2747),B2747/MAX($B$2565:B2747)-1,0)</f>
        <v>-2.5913621262456665E-3</v>
      </c>
      <c r="G2747" s="98"/>
    </row>
    <row r="2748" spans="1:8" ht="15" thickBot="1">
      <c r="A2748" s="97">
        <v>43006</v>
      </c>
      <c r="B2748" s="98">
        <v>1.5246999999999999</v>
      </c>
      <c r="C2748" s="98">
        <v>3.7077</v>
      </c>
      <c r="D2748" s="99">
        <f>IF(C2748&lt;MAX($C$3:C2748),C2748/MAX($C$3:C2748)-1,0)</f>
        <v>-0.22289989939637833</v>
      </c>
      <c r="E2748" s="105">
        <f>IF(C2748&lt;MAX($C$2355:C2748),C2748/MAX($C$2355:C2748)-1,0)</f>
        <v>0</v>
      </c>
      <c r="F2748" s="105">
        <f>IF(B2748&lt;MAX($B$2565:B2748),B2748/MAX($B$2565:B2748)-1,0)</f>
        <v>0</v>
      </c>
      <c r="G2748" s="98"/>
    </row>
    <row r="2749" spans="1:8" ht="15" thickBot="1">
      <c r="A2749" s="97">
        <v>43007</v>
      </c>
      <c r="B2749" s="98">
        <v>1.5388999999999999</v>
      </c>
      <c r="C2749" s="98">
        <v>3.7219000000000002</v>
      </c>
      <c r="D2749" s="99">
        <f>IF(C2749&lt;MAX($C$3:C2749),C2749/MAX($C$3:C2749)-1,0)</f>
        <v>-0.21992370892018775</v>
      </c>
      <c r="E2749" s="105">
        <f>IF(C2749&lt;MAX($C$2355:C2749),C2749/MAX($C$2355:C2749)-1,0)</f>
        <v>0</v>
      </c>
      <c r="F2749" s="105">
        <f>IF(B2749&lt;MAX($B$2565:B2749),B2749/MAX($B$2565:B2749)-1,0)</f>
        <v>0</v>
      </c>
      <c r="G2749" s="102"/>
    </row>
    <row r="2750" spans="1:8" ht="15" thickBot="1">
      <c r="A2750" s="101">
        <v>43017</v>
      </c>
      <c r="B2750" s="98">
        <v>1.5552999999999999</v>
      </c>
      <c r="C2750" s="98">
        <v>3.7383000000000002</v>
      </c>
      <c r="D2750" s="99">
        <f>IF(C2750&lt;MAX($C$3:C2750),C2750/MAX($C$3:C2750)-1,0)</f>
        <v>-0.21648641851106643</v>
      </c>
      <c r="E2750" s="105">
        <f>IF(C2750&lt;MAX($C$2355:C2750),C2750/MAX($C$2355:C2750)-1,0)</f>
        <v>0</v>
      </c>
      <c r="F2750" s="105">
        <f>IF(B2750&lt;MAX($B$2565:B2750),B2750/MAX($B$2565:B2750)-1,0)</f>
        <v>0</v>
      </c>
    </row>
    <row r="2751" spans="1:8" ht="15" thickBot="1">
      <c r="A2751" s="101">
        <v>43018</v>
      </c>
      <c r="B2751" s="221">
        <v>1.5559000000000001</v>
      </c>
      <c r="C2751" s="223">
        <v>3.7389000000000001</v>
      </c>
      <c r="D2751" s="99">
        <f>IF(C2751&lt;MAX($C$3:C2751),C2751/MAX($C$3:C2751)-1,0)</f>
        <v>-0.21636066398390341</v>
      </c>
      <c r="E2751" s="105">
        <f>IF(C2751&lt;MAX($C$2355:C2751),C2751/MAX($C$2355:C2751)-1,0)</f>
        <v>0</v>
      </c>
      <c r="F2751" s="105">
        <f>IF(B2751&lt;MAX($B$2565:B2751),B2751/MAX($B$2565:B2751)-1,0)</f>
        <v>0</v>
      </c>
    </row>
    <row r="2752" spans="1:8" ht="15" thickBot="1">
      <c r="A2752" s="101">
        <v>43019</v>
      </c>
      <c r="B2752" s="223">
        <v>1.5649999999999999</v>
      </c>
      <c r="C2752" s="224">
        <v>3.7480000000000002</v>
      </c>
      <c r="D2752" s="99">
        <f>IF(C2752&lt;MAX($C$3:C2752),C2752/MAX($C$3:C2752)-1,0)</f>
        <v>-0.21445338698859828</v>
      </c>
      <c r="E2752" s="105">
        <f>IF(C2752&lt;MAX($C$2355:C2752),C2752/MAX($C$2355:C2752)-1,0)</f>
        <v>0</v>
      </c>
      <c r="F2752" s="105">
        <f>IF(B2752&lt;MAX($B$2565:B2752),B2752/MAX($B$2565:B2752)-1,0)</f>
        <v>0</v>
      </c>
    </row>
    <row r="2753" spans="1:6" ht="15" thickBot="1">
      <c r="A2753" s="101">
        <v>43020</v>
      </c>
      <c r="B2753" s="224">
        <v>1.5702</v>
      </c>
      <c r="C2753" s="224">
        <v>3.7532000000000001</v>
      </c>
      <c r="D2753" s="99">
        <f>IF(C2753&lt;MAX($C$3:C2753),C2753/MAX($C$3:C2753)-1,0)</f>
        <v>-0.21336351441985246</v>
      </c>
      <c r="E2753" s="105">
        <f>IF(C2753&lt;MAX($C$2355:C2753),C2753/MAX($C$2355:C2753)-1,0)</f>
        <v>0</v>
      </c>
      <c r="F2753" s="105">
        <f>IF(B2753&lt;MAX($B$2565:B2753),B2753/MAX($B$2565:B2753)-1,0)</f>
        <v>0</v>
      </c>
    </row>
    <row r="2754" spans="1:6" ht="15" thickBot="1">
      <c r="A2754" s="101">
        <v>43021</v>
      </c>
      <c r="B2754" s="223">
        <v>1.5671999999999999</v>
      </c>
      <c r="C2754" s="224">
        <v>3.7502</v>
      </c>
      <c r="D2754" s="99">
        <f>IF(C2754&lt;MAX($C$3:C2754),C2754/MAX($C$3:C2754)-1,0)</f>
        <v>-0.21399228705566742</v>
      </c>
      <c r="E2754" s="105">
        <f>IF(C2754&lt;MAX($C$2355:C2754),C2754/MAX($C$2355:C2754)-1,0)</f>
        <v>-7.993179153789054E-4</v>
      </c>
      <c r="F2754" s="105">
        <f>IF(B2754&lt;MAX($B$2565:B2754),B2754/MAX($B$2565:B2754)-1,0)</f>
        <v>-1.9105846388995928E-3</v>
      </c>
    </row>
    <row r="2755" spans="1:6" ht="15" thickBot="1">
      <c r="A2755" s="101">
        <v>43024</v>
      </c>
      <c r="B2755" s="307">
        <v>1.5646</v>
      </c>
      <c r="C2755" s="307">
        <v>3.7475999999999998</v>
      </c>
      <c r="D2755" s="99">
        <f>IF(C2755&lt;MAX($C$3:C2755),C2755/MAX($C$3:C2755)-1,0)</f>
        <v>-0.21453722334004033</v>
      </c>
      <c r="E2755" s="105">
        <f>IF(C2755&lt;MAX($C$2355:C2755),C2755/MAX($C$2355:C2755)-1,0)</f>
        <v>-1.4920601087072827E-3</v>
      </c>
      <c r="F2755" s="105">
        <f>IF(B2755&lt;MAX($B$2565:B2755),B2755/MAX($B$2565:B2755)-1,0)</f>
        <v>-3.5664246592791438E-3</v>
      </c>
    </row>
    <row r="2756" spans="1:6" ht="15" thickBot="1">
      <c r="A2756" s="101">
        <v>43025</v>
      </c>
      <c r="B2756" s="307">
        <v>1.5795999999999999</v>
      </c>
      <c r="C2756" s="306">
        <v>3.7625999999999999</v>
      </c>
      <c r="D2756" s="99">
        <f>IF(C2756&lt;MAX($C$3:C2756),C2756/MAX($C$3:C2756)-1,0)</f>
        <v>-0.21139336016096588</v>
      </c>
      <c r="E2756" s="105">
        <f>IF(C2756&lt;MAX($C$2355:C2756),C2756/MAX($C$2355:C2756)-1,0)</f>
        <v>0</v>
      </c>
      <c r="F2756" s="105">
        <f>IF(B2756&lt;MAX($B$2565:B2756),B2756/MAX($B$2565:B2756)-1,0)</f>
        <v>0</v>
      </c>
    </row>
    <row r="2757" spans="1:6" ht="15" thickBot="1">
      <c r="A2757" s="101">
        <v>43026</v>
      </c>
      <c r="B2757" s="307">
        <v>1.6023000000000001</v>
      </c>
      <c r="C2757" s="307">
        <v>3.7852999999999999</v>
      </c>
      <c r="D2757" s="99">
        <f>IF(C2757&lt;MAX($C$3:C2757),C2757/MAX($C$3:C2757)-1,0)</f>
        <v>-0.20663564721663319</v>
      </c>
      <c r="E2757" s="105">
        <f>IF(C2757&lt;MAX($C$2355:C2757),C2757/MAX($C$2355:C2757)-1,0)</f>
        <v>0</v>
      </c>
      <c r="F2757" s="105">
        <f>IF(B2757&lt;MAX($B$2565:B2757),B2757/MAX($B$2565:B2757)-1,0)</f>
        <v>0</v>
      </c>
    </row>
    <row r="2758" spans="1:6" ht="15" thickBot="1">
      <c r="A2758" s="101">
        <v>43027</v>
      </c>
      <c r="B2758" s="307">
        <v>1.6086</v>
      </c>
      <c r="C2758" s="307">
        <v>3.7915999999999999</v>
      </c>
      <c r="D2758" s="99">
        <f>IF(C2758&lt;MAX($C$3:C2758),C2758/MAX($C$3:C2758)-1,0)</f>
        <v>-0.20531522468142194</v>
      </c>
      <c r="E2758" s="105">
        <f>IF(C2758&lt;MAX($C$2355:C2758),C2758/MAX($C$2355:C2758)-1,0)</f>
        <v>0</v>
      </c>
      <c r="F2758" s="105">
        <f>IF(B2758&lt;MAX($B$2565:B2758),B2758/MAX($B$2565:B2758)-1,0)</f>
        <v>0</v>
      </c>
    </row>
    <row r="2759" spans="1:6" ht="15" thickBot="1">
      <c r="A2759" s="101">
        <v>43028</v>
      </c>
      <c r="B2759" s="308">
        <v>1.5983000000000001</v>
      </c>
      <c r="C2759" s="307">
        <v>3.7812999999999999</v>
      </c>
      <c r="D2759" s="99">
        <f>IF(C2759&lt;MAX($C$3:C2759),C2759/MAX($C$3:C2759)-1,0)</f>
        <v>-0.20747401073105309</v>
      </c>
      <c r="E2759" s="105">
        <f>IF(C2759&lt;MAX($C$2355:C2759),C2759/MAX($C$2355:C2759)-1,0)</f>
        <v>-2.7165312796708641E-3</v>
      </c>
      <c r="F2759" s="105">
        <f>IF(B2759&lt;MAX($B$2565:B2759),B2759/MAX($B$2565:B2759)-1,0)</f>
        <v>-6.4030834265821346E-3</v>
      </c>
    </row>
    <row r="2760" spans="1:6">
      <c r="A2760" s="220"/>
      <c r="B2760" s="221"/>
      <c r="C2760" s="221"/>
      <c r="D2760" s="222"/>
      <c r="E2760" s="222"/>
      <c r="F2760" s="222"/>
    </row>
    <row r="2761" spans="1:6">
      <c r="A2761" s="220"/>
      <c r="B2761" s="221"/>
      <c r="C2761" s="221"/>
      <c r="D2761" s="222"/>
      <c r="E2761" s="222"/>
      <c r="F2761" s="222"/>
    </row>
    <row r="2762" spans="1:6">
      <c r="A2762" s="220"/>
      <c r="B2762" s="221"/>
      <c r="C2762" s="221"/>
      <c r="D2762" s="222"/>
      <c r="E2762" s="222"/>
      <c r="F2762" s="222"/>
    </row>
    <row r="2763" spans="1:6">
      <c r="A2763" s="220"/>
      <c r="B2763" s="221"/>
      <c r="C2763" s="221"/>
      <c r="D2763" s="222"/>
      <c r="E2763" s="222"/>
      <c r="F2763" s="222"/>
    </row>
    <row r="2764" spans="1:6">
      <c r="A2764" s="220"/>
      <c r="B2764" s="221"/>
      <c r="C2764" s="221"/>
      <c r="D2764" s="222"/>
      <c r="E2764" s="222"/>
      <c r="F2764" s="222"/>
    </row>
    <row r="2765" spans="1:6">
      <c r="A2765" s="220"/>
      <c r="B2765" s="221"/>
      <c r="C2765" s="221"/>
      <c r="D2765" s="222"/>
      <c r="E2765" s="222"/>
      <c r="F2765" s="222"/>
    </row>
    <row r="2767" spans="1:6" ht="15" thickBot="1">
      <c r="A2767" s="3"/>
      <c r="B2767" s="24" t="s">
        <v>228</v>
      </c>
      <c r="C2767" s="22" t="s">
        <v>4</v>
      </c>
    </row>
    <row r="2768" spans="1:6" ht="15" thickBot="1">
      <c r="A2768" s="82" t="s">
        <v>752</v>
      </c>
      <c r="B2768" s="99">
        <f>(B2759-1)*365/(A2759-A3)</f>
        <v>5.2672334780511337E-2</v>
      </c>
      <c r="C2768" s="3">
        <f>MIN(D4:D2750)</f>
        <v>-0.44869221062292075</v>
      </c>
    </row>
    <row r="2769" spans="1:5" ht="15" thickBot="1">
      <c r="A2769" s="82" t="s">
        <v>580</v>
      </c>
      <c r="B2769" s="99">
        <f>(B2759-B2356)/B2356*365/(A2759-A2356)</f>
        <v>0.35607770153533719</v>
      </c>
      <c r="C2769" s="24">
        <f>MIN(E2356:E2750)</f>
        <v>-2.4156039009752495E-2</v>
      </c>
    </row>
    <row r="2770" spans="1:5" ht="27.75" thickBot="1">
      <c r="A2770" s="109" t="s">
        <v>850</v>
      </c>
      <c r="B2770" s="99">
        <f>B2759/B2565-1</f>
        <v>0.47376671277086224</v>
      </c>
      <c r="C2770" s="3">
        <f>MIN(E2570:E2754)</f>
        <v>-2.3255813953488413E-2</v>
      </c>
      <c r="E2770" s="112">
        <f>B2754/B2565-1</f>
        <v>0.44508990318118946</v>
      </c>
    </row>
    <row r="2773" spans="1:5">
      <c r="B2773">
        <f>B2750/B2565-1</f>
        <v>0.43411710465652353</v>
      </c>
    </row>
    <row r="2775" spans="1:5">
      <c r="B2775">
        <f>MIN(F2566:F2750)</f>
        <v>-4.6612167898129164E-2</v>
      </c>
    </row>
  </sheetData>
  <sortState ref="A3:C2749">
    <sortCondition ref="A1"/>
  </sortState>
  <phoneticPr fontId="2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188"/>
  <sheetViews>
    <sheetView topLeftCell="A172" workbookViewId="0">
      <selection activeCell="F188" sqref="F188"/>
    </sheetView>
  </sheetViews>
  <sheetFormatPr defaultRowHeight="14.25"/>
  <cols>
    <col min="1" max="1" width="11.125" style="114" bestFit="1" customWidth="1"/>
    <col min="3" max="3" width="9" style="112"/>
  </cols>
  <sheetData>
    <row r="1" spans="1:3">
      <c r="A1" s="114" t="s">
        <v>1073</v>
      </c>
      <c r="B1" t="s">
        <v>1074</v>
      </c>
      <c r="C1" s="112" t="s">
        <v>1075</v>
      </c>
    </row>
    <row r="2" spans="1:3">
      <c r="A2" s="114" t="s">
        <v>222</v>
      </c>
      <c r="B2" t="s">
        <v>220</v>
      </c>
      <c r="C2" s="112" t="s">
        <v>12</v>
      </c>
    </row>
    <row r="3" spans="1:3">
      <c r="A3" s="114">
        <v>42711</v>
      </c>
      <c r="B3">
        <v>1</v>
      </c>
    </row>
    <row r="4" spans="1:3">
      <c r="A4" s="114">
        <v>42713</v>
      </c>
      <c r="B4">
        <v>1</v>
      </c>
      <c r="C4" s="112">
        <v>0</v>
      </c>
    </row>
    <row r="5" spans="1:3">
      <c r="A5" s="114">
        <v>42720</v>
      </c>
      <c r="B5">
        <v>1</v>
      </c>
      <c r="C5" s="112">
        <v>0</v>
      </c>
    </row>
    <row r="6" spans="1:3">
      <c r="A6" s="114">
        <v>42740</v>
      </c>
      <c r="B6">
        <v>1.002</v>
      </c>
      <c r="C6" s="112">
        <v>0</v>
      </c>
    </row>
    <row r="7" spans="1:3">
      <c r="A7" s="114">
        <v>42741</v>
      </c>
      <c r="B7">
        <v>1.002</v>
      </c>
      <c r="C7" s="112">
        <v>0</v>
      </c>
    </row>
    <row r="8" spans="1:3">
      <c r="A8" s="114">
        <v>42748</v>
      </c>
      <c r="B8">
        <v>1.002</v>
      </c>
      <c r="C8" s="112">
        <v>0</v>
      </c>
    </row>
    <row r="9" spans="1:3">
      <c r="A9" s="114">
        <v>42751</v>
      </c>
      <c r="B9">
        <v>1.002</v>
      </c>
      <c r="C9" s="112">
        <v>0</v>
      </c>
    </row>
    <row r="10" spans="1:3">
      <c r="A10" s="114">
        <v>42752</v>
      </c>
      <c r="B10">
        <v>1.0049999999999999</v>
      </c>
      <c r="C10" s="112">
        <v>0</v>
      </c>
    </row>
    <row r="11" spans="1:3">
      <c r="A11" s="114">
        <v>42753</v>
      </c>
      <c r="B11">
        <v>1.006</v>
      </c>
      <c r="C11" s="112">
        <v>0</v>
      </c>
    </row>
    <row r="12" spans="1:3">
      <c r="A12" s="114">
        <v>42754</v>
      </c>
      <c r="B12">
        <v>1.0049999999999999</v>
      </c>
      <c r="C12" s="112">
        <v>-9.9403578528833858E-4</v>
      </c>
    </row>
    <row r="13" spans="1:3">
      <c r="A13" s="114">
        <v>42755</v>
      </c>
      <c r="B13">
        <v>1.0089999999999999</v>
      </c>
      <c r="C13" s="112">
        <v>0</v>
      </c>
    </row>
    <row r="14" spans="1:3">
      <c r="A14" s="114">
        <v>42758</v>
      </c>
      <c r="B14">
        <v>1.01</v>
      </c>
      <c r="C14" s="112">
        <v>0</v>
      </c>
    </row>
    <row r="15" spans="1:3">
      <c r="A15" s="114">
        <v>42759</v>
      </c>
      <c r="B15">
        <v>1.0109999999999999</v>
      </c>
      <c r="C15" s="112">
        <v>0</v>
      </c>
    </row>
    <row r="16" spans="1:3">
      <c r="A16" s="114">
        <v>42760</v>
      </c>
      <c r="B16">
        <v>1.01</v>
      </c>
      <c r="C16" s="112">
        <v>-9.8911968348158741E-4</v>
      </c>
    </row>
    <row r="17" spans="1:3">
      <c r="A17" s="114">
        <v>42761</v>
      </c>
      <c r="B17">
        <v>1.0149999999999999</v>
      </c>
      <c r="C17" s="112">
        <v>0</v>
      </c>
    </row>
    <row r="18" spans="1:3">
      <c r="A18" s="114">
        <v>42769</v>
      </c>
      <c r="B18">
        <v>1.0129999999999999</v>
      </c>
      <c r="C18" s="112">
        <v>-1.9704433497537144E-3</v>
      </c>
    </row>
    <row r="19" spans="1:3">
      <c r="A19" s="114">
        <v>42772</v>
      </c>
      <c r="B19">
        <v>1.016</v>
      </c>
      <c r="C19" s="112">
        <v>0</v>
      </c>
    </row>
    <row r="20" spans="1:3">
      <c r="A20" s="114">
        <v>42773</v>
      </c>
      <c r="B20">
        <v>1.016</v>
      </c>
      <c r="C20" s="112">
        <v>0</v>
      </c>
    </row>
    <row r="21" spans="1:3">
      <c r="A21" s="114">
        <v>42774</v>
      </c>
      <c r="B21">
        <v>1.02</v>
      </c>
      <c r="C21" s="112">
        <v>0</v>
      </c>
    </row>
    <row r="22" spans="1:3">
      <c r="A22" s="114">
        <v>42775</v>
      </c>
      <c r="B22">
        <v>1.0229999999999999</v>
      </c>
      <c r="C22" s="112">
        <v>0</v>
      </c>
    </row>
    <row r="23" spans="1:3">
      <c r="A23" s="114">
        <v>42776</v>
      </c>
      <c r="B23">
        <v>1.0249999999999999</v>
      </c>
      <c r="C23" s="112">
        <v>0</v>
      </c>
    </row>
    <row r="24" spans="1:3">
      <c r="A24" s="114">
        <v>42779</v>
      </c>
      <c r="B24">
        <v>1.03</v>
      </c>
      <c r="C24" s="112">
        <v>0</v>
      </c>
    </row>
    <row r="25" spans="1:3">
      <c r="A25" s="114">
        <v>42780</v>
      </c>
      <c r="B25">
        <v>1.032</v>
      </c>
      <c r="C25" s="112">
        <v>0</v>
      </c>
    </row>
    <row r="26" spans="1:3">
      <c r="A26" s="114">
        <v>42781</v>
      </c>
      <c r="B26">
        <v>1.026</v>
      </c>
      <c r="C26" s="112">
        <v>-5.8139534883721034E-3</v>
      </c>
    </row>
    <row r="27" spans="1:3">
      <c r="A27" s="114">
        <v>42782</v>
      </c>
      <c r="B27">
        <v>1.0309999999999999</v>
      </c>
      <c r="C27" s="112">
        <v>-9.6899224806212825E-4</v>
      </c>
    </row>
    <row r="28" spans="1:3">
      <c r="A28" s="114">
        <v>42783</v>
      </c>
      <c r="B28">
        <v>1.0269999999999999</v>
      </c>
      <c r="C28" s="112">
        <v>-4.8449612403101971E-3</v>
      </c>
    </row>
    <row r="29" spans="1:3">
      <c r="A29" s="114">
        <v>42786</v>
      </c>
      <c r="B29">
        <v>1.04</v>
      </c>
      <c r="C29" s="112">
        <v>0</v>
      </c>
    </row>
    <row r="30" spans="1:3">
      <c r="A30" s="114">
        <v>42787</v>
      </c>
      <c r="B30">
        <v>1.042</v>
      </c>
      <c r="C30" s="112">
        <v>0</v>
      </c>
    </row>
    <row r="31" spans="1:3">
      <c r="A31" s="114">
        <v>42788</v>
      </c>
      <c r="B31">
        <v>1.0469999999999999</v>
      </c>
      <c r="C31" s="112">
        <v>0</v>
      </c>
    </row>
    <row r="32" spans="1:3">
      <c r="A32" s="114">
        <v>42789</v>
      </c>
      <c r="B32">
        <v>1.046</v>
      </c>
      <c r="C32" s="112">
        <v>-9.5510983763125168E-4</v>
      </c>
    </row>
    <row r="33" spans="1:3">
      <c r="A33" s="114">
        <v>42790</v>
      </c>
      <c r="B33">
        <v>1.044</v>
      </c>
      <c r="C33" s="112">
        <v>-2.8653295128938661E-3</v>
      </c>
    </row>
    <row r="34" spans="1:3">
      <c r="A34" s="114">
        <v>42793</v>
      </c>
      <c r="B34">
        <v>1.038</v>
      </c>
      <c r="C34" s="112">
        <v>-8.5959885386818202E-3</v>
      </c>
    </row>
    <row r="35" spans="1:3">
      <c r="A35" s="114">
        <v>42794</v>
      </c>
      <c r="B35">
        <v>1.04</v>
      </c>
      <c r="C35" s="112">
        <v>-6.6857688634192058E-3</v>
      </c>
    </row>
    <row r="36" spans="1:3">
      <c r="A36" s="114">
        <v>42795</v>
      </c>
      <c r="B36">
        <v>1.04</v>
      </c>
      <c r="C36" s="112">
        <v>-6.6857688634192058E-3</v>
      </c>
    </row>
    <row r="37" spans="1:3">
      <c r="A37" s="114">
        <v>42796</v>
      </c>
      <c r="B37">
        <v>1.042</v>
      </c>
      <c r="C37" s="112">
        <v>-4.7755491881565915E-3</v>
      </c>
    </row>
    <row r="38" spans="1:3">
      <c r="A38" s="114">
        <v>42797</v>
      </c>
      <c r="B38">
        <v>1.044</v>
      </c>
      <c r="C38" s="112">
        <v>-2.8653295128938661E-3</v>
      </c>
    </row>
    <row r="39" spans="1:3">
      <c r="A39" s="114">
        <v>42800</v>
      </c>
      <c r="B39">
        <v>1.0489999999999999</v>
      </c>
      <c r="C39" s="112">
        <v>0</v>
      </c>
    </row>
    <row r="40" spans="1:3">
      <c r="A40" s="114">
        <v>42801</v>
      </c>
      <c r="B40">
        <v>1.0529999999999999</v>
      </c>
      <c r="C40" s="112">
        <v>0</v>
      </c>
    </row>
    <row r="41" spans="1:3">
      <c r="A41" s="114">
        <v>42802</v>
      </c>
      <c r="B41">
        <v>1.0489999999999999</v>
      </c>
      <c r="C41" s="112">
        <v>-3.7986704653371062E-3</v>
      </c>
    </row>
    <row r="42" spans="1:3">
      <c r="A42" s="114">
        <v>42803</v>
      </c>
      <c r="B42">
        <v>1.0429999999999999</v>
      </c>
      <c r="C42" s="112">
        <v>-9.4966761633428209E-3</v>
      </c>
    </row>
    <row r="43" spans="1:3">
      <c r="A43" s="114">
        <v>42804</v>
      </c>
      <c r="B43">
        <v>1.0469999999999999</v>
      </c>
      <c r="C43" s="112">
        <v>-5.6980056980057148E-3</v>
      </c>
    </row>
    <row r="44" spans="1:3">
      <c r="A44" s="114">
        <v>42807</v>
      </c>
      <c r="B44">
        <v>1.0529999999999999</v>
      </c>
      <c r="C44" s="112">
        <v>0</v>
      </c>
    </row>
    <row r="45" spans="1:3">
      <c r="A45" s="114">
        <v>42808</v>
      </c>
      <c r="B45">
        <v>1.048</v>
      </c>
      <c r="C45" s="112">
        <v>-4.7483380816712994E-3</v>
      </c>
    </row>
    <row r="46" spans="1:3">
      <c r="A46" s="114">
        <v>42809</v>
      </c>
      <c r="B46">
        <v>1.05</v>
      </c>
      <c r="C46" s="112">
        <v>-2.8490028490026909E-3</v>
      </c>
    </row>
    <row r="47" spans="1:3">
      <c r="A47" s="114">
        <v>42810</v>
      </c>
      <c r="B47">
        <v>1.054</v>
      </c>
      <c r="C47" s="112">
        <v>0</v>
      </c>
    </row>
    <row r="48" spans="1:3">
      <c r="A48" s="114">
        <v>42811</v>
      </c>
      <c r="B48">
        <v>1.0469999999999999</v>
      </c>
      <c r="C48" s="112">
        <v>-6.6413662239089843E-3</v>
      </c>
    </row>
    <row r="49" spans="1:3">
      <c r="A49" s="114">
        <v>42814</v>
      </c>
      <c r="B49">
        <v>1.0529999999999999</v>
      </c>
      <c r="C49" s="112">
        <v>-9.4876660341569607E-4</v>
      </c>
    </row>
    <row r="50" spans="1:3">
      <c r="A50" s="114">
        <v>42815</v>
      </c>
      <c r="B50">
        <v>1.0629999999999999</v>
      </c>
      <c r="C50" s="112">
        <v>0</v>
      </c>
    </row>
    <row r="51" spans="1:3">
      <c r="A51" s="114">
        <v>42816</v>
      </c>
      <c r="B51">
        <v>1.0620000000000001</v>
      </c>
      <c r="C51" s="112">
        <v>-9.4073377234227262E-4</v>
      </c>
    </row>
    <row r="52" spans="1:3">
      <c r="A52" s="114">
        <v>42817</v>
      </c>
      <c r="B52">
        <v>1.0629999999999999</v>
      </c>
      <c r="C52" s="112">
        <v>0</v>
      </c>
    </row>
    <row r="53" spans="1:3">
      <c r="A53" s="114">
        <v>42818</v>
      </c>
      <c r="B53">
        <v>1.069</v>
      </c>
      <c r="C53" s="112">
        <v>0</v>
      </c>
    </row>
    <row r="54" spans="1:3">
      <c r="A54" s="114">
        <v>42821</v>
      </c>
      <c r="B54">
        <v>1.0620000000000001</v>
      </c>
      <c r="C54" s="112">
        <v>-6.5481758652945476E-3</v>
      </c>
    </row>
    <row r="55" spans="1:3">
      <c r="A55" s="114">
        <v>42822</v>
      </c>
      <c r="B55">
        <v>1.0580000000000001</v>
      </c>
      <c r="C55" s="112">
        <v>-1.0289990645462987E-2</v>
      </c>
    </row>
    <row r="56" spans="1:3">
      <c r="A56" s="114">
        <v>42823</v>
      </c>
      <c r="B56">
        <v>1.0589999999999999</v>
      </c>
      <c r="C56" s="112">
        <v>-9.3545369504209885E-3</v>
      </c>
    </row>
    <row r="57" spans="1:3">
      <c r="A57" s="114">
        <v>42824</v>
      </c>
      <c r="B57">
        <v>1.0549999999999999</v>
      </c>
      <c r="C57" s="112">
        <v>-1.3096351730589317E-2</v>
      </c>
    </row>
    <row r="58" spans="1:3">
      <c r="A58" s="114">
        <v>42825</v>
      </c>
      <c r="B58">
        <v>1.0589999999999999</v>
      </c>
      <c r="C58" s="112">
        <v>-9.3545369504209885E-3</v>
      </c>
    </row>
    <row r="59" spans="1:3">
      <c r="A59" s="114">
        <v>42830</v>
      </c>
      <c r="B59">
        <v>1.0669999999999999</v>
      </c>
      <c r="C59" s="112">
        <v>-1.8709073900842199E-3</v>
      </c>
    </row>
    <row r="60" spans="1:3">
      <c r="A60" s="114">
        <v>42831</v>
      </c>
      <c r="B60">
        <v>1.071</v>
      </c>
      <c r="C60" s="112">
        <v>0</v>
      </c>
    </row>
    <row r="61" spans="1:3">
      <c r="A61" s="114">
        <v>42832</v>
      </c>
      <c r="B61">
        <v>1.071</v>
      </c>
      <c r="C61" s="112">
        <v>0</v>
      </c>
    </row>
    <row r="62" spans="1:3">
      <c r="A62" s="114">
        <v>42835</v>
      </c>
      <c r="B62">
        <v>1.0669999999999999</v>
      </c>
      <c r="C62" s="112">
        <v>-3.7348272642390157E-3</v>
      </c>
    </row>
    <row r="63" spans="1:3">
      <c r="A63" s="114">
        <v>42836</v>
      </c>
      <c r="B63">
        <v>1.069</v>
      </c>
      <c r="C63" s="112">
        <v>-1.8674136321195078E-3</v>
      </c>
    </row>
    <row r="64" spans="1:3">
      <c r="A64" s="114">
        <v>42837</v>
      </c>
      <c r="B64">
        <v>1.0720000000000001</v>
      </c>
      <c r="C64" s="112">
        <v>0</v>
      </c>
    </row>
    <row r="65" spans="1:3">
      <c r="A65" s="114">
        <v>42838</v>
      </c>
      <c r="B65">
        <v>1.0720000000000001</v>
      </c>
      <c r="C65" s="112">
        <v>0</v>
      </c>
    </row>
    <row r="66" spans="1:3">
      <c r="A66" s="114">
        <v>42839</v>
      </c>
      <c r="B66">
        <v>1.0620000000000001</v>
      </c>
      <c r="C66" s="112">
        <v>-9.3283582089552786E-3</v>
      </c>
    </row>
    <row r="67" spans="1:3">
      <c r="A67" s="114">
        <v>42843</v>
      </c>
      <c r="B67">
        <v>1.0609999999999999</v>
      </c>
      <c r="C67" s="112">
        <v>-1.0261194029850818E-2</v>
      </c>
    </row>
    <row r="68" spans="1:3">
      <c r="A68" s="114">
        <v>42844</v>
      </c>
      <c r="B68">
        <v>1.0620000000000001</v>
      </c>
      <c r="C68" s="112">
        <v>-9.3283582089552786E-3</v>
      </c>
    </row>
    <row r="69" spans="1:3">
      <c r="A69" s="114">
        <v>42845</v>
      </c>
      <c r="B69">
        <v>1.07</v>
      </c>
      <c r="C69" s="112">
        <v>-1.8656716417910779E-3</v>
      </c>
    </row>
    <row r="70" spans="1:3">
      <c r="A70" s="114">
        <v>42846</v>
      </c>
      <c r="B70">
        <v>1.0680000000000001</v>
      </c>
      <c r="C70" s="112">
        <v>-3.7313432835820448E-3</v>
      </c>
    </row>
    <row r="71" spans="1:3">
      <c r="A71" s="114">
        <v>42849</v>
      </c>
      <c r="B71">
        <v>1.0589999999999999</v>
      </c>
      <c r="C71" s="112">
        <v>-1.2126865671641895E-2</v>
      </c>
    </row>
    <row r="72" spans="1:3">
      <c r="A72" s="114">
        <v>42850</v>
      </c>
      <c r="B72">
        <v>1.0640000000000001</v>
      </c>
      <c r="C72" s="112">
        <v>-7.4626865671642006E-3</v>
      </c>
    </row>
    <row r="73" spans="1:3">
      <c r="A73" s="114">
        <v>42851</v>
      </c>
      <c r="B73">
        <v>1.0720000000000001</v>
      </c>
      <c r="C73" s="112">
        <v>0</v>
      </c>
    </row>
    <row r="74" spans="1:3">
      <c r="A74" s="114">
        <v>42852</v>
      </c>
      <c r="B74">
        <v>1.0720000000000001</v>
      </c>
      <c r="C74" s="176">
        <v>0</v>
      </c>
    </row>
    <row r="75" spans="1:3">
      <c r="A75" s="114">
        <v>42853</v>
      </c>
      <c r="B75">
        <v>1.0669999999999999</v>
      </c>
      <c r="C75" s="176">
        <v>-4.6641791044776948E-3</v>
      </c>
    </row>
    <row r="76" spans="1:3">
      <c r="A76" s="114">
        <v>42857</v>
      </c>
      <c r="B76">
        <v>1.0640000000000001</v>
      </c>
      <c r="C76" s="176">
        <v>-7.4626865671642006E-3</v>
      </c>
    </row>
    <row r="77" spans="1:3">
      <c r="A77" s="114">
        <v>42867</v>
      </c>
      <c r="B77">
        <v>1.05</v>
      </c>
      <c r="C77" s="176">
        <v>-2.0522388059701524E-2</v>
      </c>
    </row>
    <row r="78" spans="1:3">
      <c r="A78" s="114">
        <v>42870</v>
      </c>
      <c r="B78">
        <v>1.054</v>
      </c>
      <c r="C78" s="177">
        <v>-1.6791044776119368E-2</v>
      </c>
    </row>
    <row r="79" spans="1:3">
      <c r="A79" s="114">
        <v>42871</v>
      </c>
      <c r="B79">
        <v>1.069</v>
      </c>
      <c r="C79" s="177">
        <v>-2.7985074626867279E-3</v>
      </c>
    </row>
    <row r="80" spans="1:3">
      <c r="A80" s="114">
        <v>42872</v>
      </c>
      <c r="B80">
        <v>1.0640000000000001</v>
      </c>
      <c r="C80" s="177">
        <v>-7.4626865671642006E-3</v>
      </c>
    </row>
    <row r="81" spans="1:3">
      <c r="A81" s="114">
        <v>42873</v>
      </c>
      <c r="B81">
        <v>1.06</v>
      </c>
      <c r="C81" s="177">
        <v>-1.1194029850746245E-2</v>
      </c>
    </row>
    <row r="82" spans="1:3">
      <c r="A82" s="114">
        <v>42877</v>
      </c>
      <c r="B82">
        <v>1.0640000000000001</v>
      </c>
      <c r="C82" s="177">
        <v>-7.4626865671642006E-3</v>
      </c>
    </row>
    <row r="83" spans="1:3">
      <c r="A83" s="114">
        <v>42878</v>
      </c>
      <c r="B83">
        <v>1.0620000000000001</v>
      </c>
      <c r="C83" s="177">
        <v>-9.3283582089552786E-3</v>
      </c>
    </row>
    <row r="84" spans="1:3">
      <c r="A84" s="114">
        <v>42879</v>
      </c>
      <c r="B84">
        <v>1.0580000000000001</v>
      </c>
      <c r="C84" s="177">
        <v>-1.3059701492537323E-2</v>
      </c>
    </row>
    <row r="85" spans="1:3">
      <c r="A85" s="114">
        <v>42880</v>
      </c>
      <c r="B85">
        <v>1.069</v>
      </c>
      <c r="C85" s="177">
        <v>-2.7985074626867279E-3</v>
      </c>
    </row>
    <row r="86" spans="1:3">
      <c r="A86" s="114">
        <v>42881</v>
      </c>
      <c r="B86">
        <v>1.073</v>
      </c>
      <c r="C86" s="177">
        <v>0</v>
      </c>
    </row>
    <row r="87" spans="1:3">
      <c r="A87" s="114">
        <v>42886</v>
      </c>
      <c r="B87">
        <v>1.073</v>
      </c>
      <c r="C87" s="112">
        <v>0</v>
      </c>
    </row>
    <row r="88" spans="1:3">
      <c r="A88" s="114">
        <v>42887</v>
      </c>
      <c r="B88">
        <v>1.071</v>
      </c>
      <c r="C88" s="112">
        <v>-1.8639328984156878E-3</v>
      </c>
    </row>
    <row r="89" spans="1:3">
      <c r="A89" s="114">
        <v>42888</v>
      </c>
      <c r="B89">
        <v>1.0680000000000001</v>
      </c>
      <c r="C89" s="112">
        <v>-4.6598322460390529E-3</v>
      </c>
    </row>
    <row r="90" spans="1:3">
      <c r="A90" s="114">
        <v>42891</v>
      </c>
      <c r="B90">
        <v>1.0669999999999999</v>
      </c>
      <c r="C90" s="112">
        <v>-5.5917986952469523E-3</v>
      </c>
    </row>
    <row r="91" spans="1:3">
      <c r="A91" s="114">
        <v>42892</v>
      </c>
      <c r="B91">
        <v>1.081</v>
      </c>
      <c r="C91" s="112">
        <v>0</v>
      </c>
    </row>
    <row r="92" spans="1:3">
      <c r="A92" s="114">
        <v>42893</v>
      </c>
      <c r="B92">
        <v>1.0980000000000001</v>
      </c>
      <c r="C92" s="112">
        <v>0</v>
      </c>
    </row>
    <row r="93" spans="1:3">
      <c r="A93" s="114">
        <v>42894</v>
      </c>
      <c r="B93">
        <v>1.1100000000000001</v>
      </c>
      <c r="C93" s="112">
        <v>0</v>
      </c>
    </row>
    <row r="94" spans="1:3">
      <c r="A94" s="114">
        <v>42895</v>
      </c>
      <c r="B94">
        <v>1.117</v>
      </c>
      <c r="C94" s="112">
        <v>0</v>
      </c>
    </row>
    <row r="95" spans="1:3">
      <c r="A95" s="114">
        <v>42898</v>
      </c>
      <c r="B95">
        <v>1.123</v>
      </c>
      <c r="C95" s="112">
        <v>0</v>
      </c>
    </row>
    <row r="96" spans="1:3">
      <c r="A96" s="114">
        <v>42899</v>
      </c>
      <c r="B96">
        <v>1.1259999999999999</v>
      </c>
      <c r="C96" s="112">
        <v>0</v>
      </c>
    </row>
    <row r="97" spans="1:3">
      <c r="A97" s="114">
        <v>42900</v>
      </c>
      <c r="B97">
        <v>1.1140000000000001</v>
      </c>
      <c r="C97" s="112">
        <v>-1.0657193605683624E-2</v>
      </c>
    </row>
    <row r="98" spans="1:3">
      <c r="A98" s="114">
        <v>42901</v>
      </c>
      <c r="B98">
        <v>1.1120000000000001</v>
      </c>
      <c r="C98" s="112">
        <v>-1.2433392539964339E-2</v>
      </c>
    </row>
    <row r="99" spans="1:3">
      <c r="A99" s="114">
        <v>42902</v>
      </c>
      <c r="B99">
        <v>1.1100000000000001</v>
      </c>
      <c r="C99" s="112">
        <v>-1.4209591474244943E-2</v>
      </c>
    </row>
    <row r="100" spans="1:3">
      <c r="A100" s="114">
        <v>42905</v>
      </c>
      <c r="B100">
        <v>1.1220000000000001</v>
      </c>
      <c r="C100" s="112">
        <v>-3.5523978685610968E-3</v>
      </c>
    </row>
    <row r="101" spans="1:3">
      <c r="A101" s="114">
        <v>42906</v>
      </c>
      <c r="B101">
        <v>1.1220000000000001</v>
      </c>
      <c r="C101" s="112">
        <v>-3.5523978685610968E-3</v>
      </c>
    </row>
    <row r="102" spans="1:3">
      <c r="A102" s="114">
        <v>42907</v>
      </c>
      <c r="B102">
        <v>1.1359999999999999</v>
      </c>
      <c r="C102" s="112">
        <v>0</v>
      </c>
    </row>
    <row r="103" spans="1:3">
      <c r="A103" s="114">
        <v>42908</v>
      </c>
      <c r="B103">
        <v>1.133</v>
      </c>
      <c r="C103" s="112">
        <v>-2.6408450704223929E-3</v>
      </c>
    </row>
    <row r="104" spans="1:3">
      <c r="A104" s="114">
        <v>42909</v>
      </c>
      <c r="B104">
        <v>1.141</v>
      </c>
      <c r="C104" s="112">
        <v>0</v>
      </c>
    </row>
    <row r="105" spans="1:3">
      <c r="A105" s="114">
        <v>42912</v>
      </c>
      <c r="B105">
        <v>1.155</v>
      </c>
      <c r="C105" s="112">
        <v>0</v>
      </c>
    </row>
    <row r="106" spans="1:3">
      <c r="A106" s="114">
        <v>42913</v>
      </c>
      <c r="B106">
        <v>1.161</v>
      </c>
      <c r="C106" s="112">
        <v>0</v>
      </c>
    </row>
    <row r="107" spans="1:3">
      <c r="A107" s="114">
        <v>42914</v>
      </c>
      <c r="B107">
        <v>1.151</v>
      </c>
      <c r="C107" s="112">
        <v>-8.6132644272178815E-3</v>
      </c>
    </row>
    <row r="108" spans="1:3">
      <c r="A108" s="114">
        <v>42915</v>
      </c>
      <c r="B108">
        <v>1.1579999999999999</v>
      </c>
      <c r="C108" s="112">
        <v>-2.5839793281654533E-3</v>
      </c>
    </row>
    <row r="109" spans="1:3">
      <c r="A109" s="114">
        <v>42916</v>
      </c>
      <c r="B109">
        <v>1.163</v>
      </c>
      <c r="C109" s="112">
        <v>0</v>
      </c>
    </row>
    <row r="110" spans="1:3">
      <c r="A110" s="114">
        <v>42919</v>
      </c>
      <c r="B110">
        <v>1.1579999999999999</v>
      </c>
      <c r="C110" s="112">
        <v>-4.2992261392950093E-3</v>
      </c>
    </row>
    <row r="111" spans="1:3">
      <c r="A111" s="114">
        <v>42920</v>
      </c>
      <c r="B111">
        <v>1.1499999999999999</v>
      </c>
      <c r="C111" s="112">
        <v>-1.1177987962166958E-2</v>
      </c>
    </row>
    <row r="112" spans="1:3">
      <c r="A112" s="114">
        <v>42921</v>
      </c>
      <c r="B112">
        <v>1.1659999999999999</v>
      </c>
      <c r="C112" s="112">
        <v>0</v>
      </c>
    </row>
    <row r="113" spans="1:7">
      <c r="A113" s="114">
        <v>42922</v>
      </c>
      <c r="B113">
        <v>1.171</v>
      </c>
      <c r="C113" s="112">
        <v>0</v>
      </c>
    </row>
    <row r="114" spans="1:7">
      <c r="A114" s="114">
        <v>42923</v>
      </c>
      <c r="B114">
        <v>1.17</v>
      </c>
      <c r="C114" s="112">
        <v>-8.5397096498729397E-4</v>
      </c>
    </row>
    <row r="115" spans="1:7">
      <c r="A115" s="114">
        <v>42926</v>
      </c>
      <c r="B115">
        <v>1.1719999999999999</v>
      </c>
      <c r="C115" s="112">
        <v>0</v>
      </c>
    </row>
    <row r="116" spans="1:7">
      <c r="A116" s="114">
        <v>42927</v>
      </c>
      <c r="B116">
        <v>1.1739999999999999</v>
      </c>
      <c r="C116" s="112">
        <v>0</v>
      </c>
    </row>
    <row r="117" spans="1:7">
      <c r="A117" s="114">
        <v>42928</v>
      </c>
      <c r="B117">
        <v>1.17</v>
      </c>
      <c r="C117" s="112">
        <v>-3.4071550255536653E-3</v>
      </c>
    </row>
    <row r="118" spans="1:7">
      <c r="A118" s="114">
        <v>42929</v>
      </c>
      <c r="B118">
        <v>1.177</v>
      </c>
      <c r="C118" s="112">
        <v>0</v>
      </c>
    </row>
    <row r="119" spans="1:7">
      <c r="A119" s="114">
        <v>42930</v>
      </c>
      <c r="B119">
        <v>1.1830000000000001</v>
      </c>
      <c r="C119" s="112">
        <v>0</v>
      </c>
    </row>
    <row r="120" spans="1:7">
      <c r="A120" s="114">
        <v>42933</v>
      </c>
      <c r="B120">
        <v>1.171</v>
      </c>
      <c r="C120" s="112">
        <v>-1.0143702451394732E-2</v>
      </c>
    </row>
    <row r="121" spans="1:7">
      <c r="A121" s="114">
        <v>42934</v>
      </c>
      <c r="B121">
        <v>1.173</v>
      </c>
      <c r="C121" s="112">
        <v>-8.4530853761622948E-3</v>
      </c>
    </row>
    <row r="122" spans="1:7">
      <c r="A122" s="114">
        <v>42935</v>
      </c>
      <c r="B122">
        <v>1.1850000000000001</v>
      </c>
      <c r="C122" s="112">
        <v>0</v>
      </c>
    </row>
    <row r="123" spans="1:7">
      <c r="A123" s="114">
        <v>42936</v>
      </c>
      <c r="B123">
        <v>1.194</v>
      </c>
      <c r="C123" s="112">
        <v>0</v>
      </c>
    </row>
    <row r="124" spans="1:7">
      <c r="A124" s="114">
        <v>42937</v>
      </c>
      <c r="B124">
        <v>1.1919999999999999</v>
      </c>
      <c r="C124" s="112">
        <v>-1.6750418760469454E-3</v>
      </c>
    </row>
    <row r="125" spans="1:7">
      <c r="A125" s="114">
        <v>42940</v>
      </c>
      <c r="B125">
        <v>1.196</v>
      </c>
      <c r="C125" s="112">
        <v>0</v>
      </c>
    </row>
    <row r="126" spans="1:7">
      <c r="A126" s="114">
        <v>42941</v>
      </c>
      <c r="B126">
        <v>1.1919999999999999</v>
      </c>
      <c r="C126" s="112">
        <v>-3.3444816053511683E-3</v>
      </c>
      <c r="E126">
        <v>7.55</v>
      </c>
      <c r="F126">
        <v>18.11</v>
      </c>
      <c r="G126">
        <v>25.08</v>
      </c>
    </row>
    <row r="127" spans="1:7">
      <c r="A127" s="114">
        <v>42942</v>
      </c>
      <c r="B127">
        <v>1.1839999999999999</v>
      </c>
      <c r="C127" s="112">
        <v>-1.0033444816053505E-2</v>
      </c>
    </row>
    <row r="128" spans="1:7">
      <c r="A128" s="114">
        <v>42943</v>
      </c>
      <c r="B128">
        <v>1.1830000000000001</v>
      </c>
      <c r="C128" s="112">
        <v>-1.0869565217391242E-2</v>
      </c>
    </row>
    <row r="129" spans="1:3">
      <c r="A129" s="114">
        <v>42944</v>
      </c>
      <c r="B129">
        <v>1.1910000000000001</v>
      </c>
      <c r="C129" s="112">
        <v>-4.1806020066889049E-3</v>
      </c>
    </row>
    <row r="130" spans="1:3">
      <c r="A130" s="114">
        <v>42947</v>
      </c>
      <c r="B130">
        <v>1.194</v>
      </c>
      <c r="C130" s="112">
        <v>-1.6722408026755842E-3</v>
      </c>
    </row>
    <row r="131" spans="1:3">
      <c r="A131" s="114">
        <v>42948</v>
      </c>
      <c r="B131">
        <v>1.196</v>
      </c>
      <c r="C131" s="112">
        <v>0</v>
      </c>
    </row>
    <row r="132" spans="1:3">
      <c r="A132" s="114">
        <v>42949</v>
      </c>
      <c r="B132">
        <v>1.1910000000000001</v>
      </c>
      <c r="C132" s="112">
        <v>-4.1806020066889049E-3</v>
      </c>
    </row>
    <row r="133" spans="1:3">
      <c r="A133" s="114">
        <v>42950</v>
      </c>
      <c r="B133">
        <v>1.1830000000000001</v>
      </c>
      <c r="C133" s="112">
        <v>-1.0869565217391242E-2</v>
      </c>
    </row>
    <row r="134" spans="1:3">
      <c r="A134" s="114">
        <v>42951</v>
      </c>
      <c r="B134">
        <v>1.179</v>
      </c>
      <c r="C134" s="112">
        <v>-1.421404682274241E-2</v>
      </c>
    </row>
    <row r="135" spans="1:3">
      <c r="A135" s="114">
        <v>42954</v>
      </c>
      <c r="B135">
        <v>1.1890000000000001</v>
      </c>
      <c r="C135" s="112">
        <v>-5.8528428093644891E-3</v>
      </c>
    </row>
    <row r="136" spans="1:3">
      <c r="A136" s="114">
        <v>42955</v>
      </c>
      <c r="B136">
        <v>1.1950000000000001</v>
      </c>
      <c r="C136" s="112">
        <v>-8.3612040133773657E-4</v>
      </c>
    </row>
    <row r="137" spans="1:3">
      <c r="A137" s="114">
        <v>42956</v>
      </c>
      <c r="B137">
        <v>1.1990000000000001</v>
      </c>
      <c r="C137" s="112">
        <v>0</v>
      </c>
    </row>
    <row r="138" spans="1:3">
      <c r="A138" s="114">
        <v>42957</v>
      </c>
      <c r="B138">
        <v>1.194</v>
      </c>
      <c r="C138" s="112">
        <v>-4.17014178482078E-3</v>
      </c>
    </row>
    <row r="139" spans="1:3">
      <c r="A139" s="114">
        <v>42958</v>
      </c>
      <c r="B139">
        <v>1.1791</v>
      </c>
      <c r="C139" s="112">
        <v>-1.6597164303586376E-2</v>
      </c>
    </row>
    <row r="140" spans="1:3">
      <c r="A140" s="114">
        <v>42961</v>
      </c>
      <c r="B140">
        <v>1.19</v>
      </c>
      <c r="C140" s="112">
        <v>-7.5062552126773374E-3</v>
      </c>
    </row>
    <row r="141" spans="1:3">
      <c r="A141" s="114">
        <v>42962</v>
      </c>
      <c r="B141">
        <v>1.1959</v>
      </c>
      <c r="C141" s="112">
        <v>-2.585487906588857E-3</v>
      </c>
    </row>
    <row r="142" spans="1:3">
      <c r="A142" s="114">
        <v>42963</v>
      </c>
      <c r="B142">
        <v>1.1931</v>
      </c>
      <c r="C142" s="112">
        <v>-4.9207673060883694E-3</v>
      </c>
    </row>
    <row r="143" spans="1:3">
      <c r="A143" s="114">
        <v>42964</v>
      </c>
      <c r="B143">
        <v>1.1946000000000001</v>
      </c>
      <c r="C143" s="112">
        <v>-3.669724770642202E-3</v>
      </c>
    </row>
    <row r="144" spans="1:3">
      <c r="A144" s="114">
        <v>42965</v>
      </c>
      <c r="B144">
        <v>1.1944999999999999</v>
      </c>
      <c r="C144" s="112">
        <v>-3.7531276063387242E-3</v>
      </c>
    </row>
    <row r="145" spans="1:3">
      <c r="A145" s="114">
        <v>42968</v>
      </c>
      <c r="B145">
        <v>1.1978</v>
      </c>
      <c r="C145" s="112">
        <v>-1.0008340283570449E-3</v>
      </c>
    </row>
    <row r="146" spans="1:3">
      <c r="A146" s="114">
        <v>42969</v>
      </c>
      <c r="B146">
        <v>1.2058</v>
      </c>
      <c r="C146" s="112">
        <v>0</v>
      </c>
    </row>
    <row r="147" spans="1:3">
      <c r="A147" s="114">
        <v>42970</v>
      </c>
      <c r="B147">
        <v>1.2061999999999999</v>
      </c>
      <c r="C147" s="112">
        <v>0</v>
      </c>
    </row>
    <row r="148" spans="1:3">
      <c r="A148" s="114">
        <v>42971</v>
      </c>
      <c r="B148">
        <v>1.2039</v>
      </c>
      <c r="C148" s="112">
        <v>-1.9068147902503441E-3</v>
      </c>
    </row>
    <row r="149" spans="1:3">
      <c r="A149" s="114">
        <v>42972</v>
      </c>
      <c r="B149">
        <v>1.222</v>
      </c>
      <c r="C149" s="112">
        <v>0</v>
      </c>
    </row>
    <row r="150" spans="1:3">
      <c r="A150" s="114">
        <v>42975</v>
      </c>
      <c r="B150">
        <v>1.2346999999999999</v>
      </c>
      <c r="C150" s="112">
        <v>0</v>
      </c>
    </row>
    <row r="151" spans="1:3">
      <c r="A151" s="114">
        <v>42976</v>
      </c>
      <c r="B151">
        <v>1.2339</v>
      </c>
      <c r="C151" s="112">
        <v>-6.4793067141810656E-4</v>
      </c>
    </row>
    <row r="152" spans="1:3">
      <c r="A152" s="114">
        <v>42977</v>
      </c>
      <c r="B152">
        <v>1.2404999999999999</v>
      </c>
      <c r="C152" s="112">
        <v>0</v>
      </c>
    </row>
    <row r="153" spans="1:3">
      <c r="A153" s="114">
        <v>42978</v>
      </c>
      <c r="B153">
        <v>1.2355</v>
      </c>
      <c r="C153" s="112">
        <v>-4.0306328093510091E-3</v>
      </c>
    </row>
    <row r="154" spans="1:3">
      <c r="A154" s="114">
        <v>42979</v>
      </c>
      <c r="B154">
        <v>1.2363999999999999</v>
      </c>
      <c r="C154" s="112">
        <v>-3.3051189036679141E-3</v>
      </c>
    </row>
    <row r="155" spans="1:3">
      <c r="A155" s="114">
        <v>42982</v>
      </c>
      <c r="B155">
        <v>1.242</v>
      </c>
      <c r="C155" s="112">
        <v>0</v>
      </c>
    </row>
    <row r="156" spans="1:3">
      <c r="A156" s="114">
        <v>42983</v>
      </c>
      <c r="B156">
        <v>1.2502</v>
      </c>
      <c r="C156" s="112">
        <v>0</v>
      </c>
    </row>
    <row r="157" spans="1:3">
      <c r="A157" s="114">
        <v>42984</v>
      </c>
      <c r="B157">
        <v>1.2528999999999999</v>
      </c>
      <c r="C157" s="112">
        <v>0</v>
      </c>
    </row>
    <row r="158" spans="1:3">
      <c r="A158" s="114">
        <v>42985</v>
      </c>
      <c r="B158">
        <v>1.2422</v>
      </c>
      <c r="C158" s="112">
        <v>-8.5401867667012077E-3</v>
      </c>
    </row>
    <row r="159" spans="1:3">
      <c r="A159" s="114">
        <v>42986</v>
      </c>
      <c r="B159">
        <v>1.2456</v>
      </c>
      <c r="C159" s="112">
        <v>-5.8264825604595893E-3</v>
      </c>
    </row>
    <row r="160" spans="1:3">
      <c r="A160" s="114">
        <v>42989</v>
      </c>
      <c r="B160">
        <v>1.2503</v>
      </c>
      <c r="C160" s="112">
        <v>-2.0751855694787213E-3</v>
      </c>
    </row>
    <row r="161" spans="1:4">
      <c r="A161" s="114">
        <v>42990</v>
      </c>
      <c r="B161">
        <v>1.2509999999999999</v>
      </c>
      <c r="C161" s="112">
        <v>-1.5164817623114502E-3</v>
      </c>
    </row>
    <row r="162" spans="1:4">
      <c r="A162" s="114">
        <v>42991</v>
      </c>
      <c r="B162">
        <v>1.2548999999999999</v>
      </c>
      <c r="C162" s="112">
        <v>0</v>
      </c>
    </row>
    <row r="163" spans="1:4">
      <c r="A163" s="114">
        <v>42992</v>
      </c>
      <c r="B163">
        <v>1.2511000000000001</v>
      </c>
      <c r="C163" s="112">
        <v>-3.0281297314525002E-3</v>
      </c>
    </row>
    <row r="164" spans="1:4">
      <c r="A164" s="114">
        <v>42993</v>
      </c>
      <c r="B164">
        <v>1.2446999999999999</v>
      </c>
      <c r="C164" s="112">
        <v>-8.1281377002151434E-3</v>
      </c>
    </row>
    <row r="165" spans="1:4">
      <c r="A165" s="114">
        <v>42996</v>
      </c>
      <c r="B165">
        <v>1.2545999999999999</v>
      </c>
      <c r="C165" s="112">
        <v>-2.3906287353570033E-4</v>
      </c>
    </row>
    <row r="166" spans="1:4">
      <c r="A166" s="114">
        <v>42997</v>
      </c>
      <c r="B166">
        <v>1.2493000000000001</v>
      </c>
      <c r="C166" s="112">
        <v>-4.4625069726670352E-3</v>
      </c>
      <c r="D166">
        <f>B174/B153-1</f>
        <v>1.2383650343990249E-2</v>
      </c>
    </row>
    <row r="167" spans="1:4">
      <c r="A167" s="114">
        <v>42998</v>
      </c>
      <c r="B167">
        <v>1.2524999999999999</v>
      </c>
      <c r="C167" s="112">
        <v>-1.9125029882859357E-3</v>
      </c>
    </row>
    <row r="168" spans="1:4">
      <c r="A168" s="114">
        <v>42999</v>
      </c>
      <c r="B168">
        <v>1.2487999999999999</v>
      </c>
      <c r="C168" s="112">
        <v>-4.8609450952267208E-3</v>
      </c>
    </row>
    <row r="169" spans="1:4">
      <c r="A169" s="114">
        <v>43000</v>
      </c>
      <c r="B169">
        <v>1.252</v>
      </c>
      <c r="C169" s="112">
        <v>-2.3109411108453992E-3</v>
      </c>
    </row>
    <row r="170" spans="1:4">
      <c r="A170" s="114">
        <v>43003</v>
      </c>
      <c r="B170">
        <v>1.2477</v>
      </c>
      <c r="C170" s="112">
        <v>-5.737508964857696E-3</v>
      </c>
    </row>
    <row r="171" spans="1:4">
      <c r="A171" s="114">
        <v>43004</v>
      </c>
      <c r="B171">
        <v>1.2456</v>
      </c>
      <c r="C171" s="112">
        <v>-7.4109490796078203E-3</v>
      </c>
    </row>
    <row r="172" spans="1:4">
      <c r="A172" s="114">
        <v>43005</v>
      </c>
      <c r="B172">
        <v>1.2473000000000001</v>
      </c>
      <c r="C172" s="112">
        <v>-6.0562594629052224E-3</v>
      </c>
    </row>
    <row r="173" spans="1:4">
      <c r="A173" s="114">
        <v>43006</v>
      </c>
      <c r="B173">
        <v>1.2478</v>
      </c>
      <c r="C173" s="112">
        <v>-5.6578213403457589E-3</v>
      </c>
    </row>
    <row r="174" spans="1:4">
      <c r="A174" s="114">
        <v>43007</v>
      </c>
      <c r="B174" s="282">
        <v>1.2507999999999999</v>
      </c>
      <c r="C174" s="112">
        <v>-3.2671926049884226E-3</v>
      </c>
    </row>
    <row r="175" spans="1:4">
      <c r="A175" s="114">
        <v>43017</v>
      </c>
      <c r="B175">
        <v>1.2696000000000001</v>
      </c>
      <c r="C175" s="112">
        <v>0</v>
      </c>
    </row>
    <row r="176" spans="1:4">
      <c r="A176" s="114">
        <v>43018</v>
      </c>
      <c r="B176" s="224">
        <v>1.2732000000000001</v>
      </c>
      <c r="C176" s="112">
        <v>0</v>
      </c>
      <c r="D176" s="224"/>
    </row>
    <row r="177" spans="1:4">
      <c r="A177" s="114">
        <v>43019</v>
      </c>
      <c r="B177" s="224">
        <v>1.2789999999999999</v>
      </c>
      <c r="C177" s="112">
        <v>0</v>
      </c>
      <c r="D177" s="224"/>
    </row>
    <row r="178" spans="1:4">
      <c r="A178" s="114">
        <v>43020</v>
      </c>
      <c r="B178" s="224">
        <v>1.2790999999999999</v>
      </c>
      <c r="C178" s="112">
        <v>0</v>
      </c>
      <c r="D178" s="224"/>
    </row>
    <row r="179" spans="1:4">
      <c r="A179" s="114">
        <v>43021</v>
      </c>
      <c r="B179" s="225">
        <v>1.2807999999999999</v>
      </c>
      <c r="C179" s="112">
        <v>0</v>
      </c>
    </row>
    <row r="180" spans="1:4">
      <c r="A180" s="114">
        <v>43024</v>
      </c>
      <c r="B180" s="308">
        <v>1.2729999999999999</v>
      </c>
      <c r="C180" s="112">
        <v>0</v>
      </c>
    </row>
    <row r="181" spans="1:4">
      <c r="A181" s="114">
        <v>43025</v>
      </c>
      <c r="B181" s="307">
        <v>1.2766999999999999</v>
      </c>
      <c r="C181" s="112">
        <v>0</v>
      </c>
    </row>
    <row r="182" spans="1:4">
      <c r="A182" s="114">
        <v>43026</v>
      </c>
      <c r="B182" s="307">
        <v>1.2816000000000001</v>
      </c>
      <c r="C182" s="112">
        <v>0</v>
      </c>
    </row>
    <row r="183" spans="1:4">
      <c r="A183" s="114">
        <v>43027</v>
      </c>
      <c r="B183" s="307">
        <v>1.282</v>
      </c>
      <c r="C183" s="112">
        <v>0</v>
      </c>
    </row>
    <row r="184" spans="1:4">
      <c r="A184" s="114">
        <v>43028</v>
      </c>
      <c r="B184" s="307">
        <v>1.2805</v>
      </c>
      <c r="C184" s="307">
        <v>1.2805</v>
      </c>
    </row>
    <row r="185" spans="1:4" ht="15" thickBot="1">
      <c r="A185" s="3"/>
      <c r="B185" s="24" t="s">
        <v>228</v>
      </c>
      <c r="C185" s="22" t="s">
        <v>4</v>
      </c>
    </row>
    <row r="186" spans="1:4" ht="15" thickBot="1">
      <c r="A186" s="82" t="s">
        <v>752</v>
      </c>
      <c r="B186" s="99">
        <f>(B184-1)*365/(A184-A3)</f>
        <v>0.3229731861198738</v>
      </c>
      <c r="C186" s="3">
        <f>MIN(C6:C178)</f>
        <v>-2.0522388059701524E-2</v>
      </c>
    </row>
    <row r="187" spans="1:4" ht="15" thickBot="1">
      <c r="A187" s="82" t="s">
        <v>580</v>
      </c>
      <c r="B187" s="99"/>
      <c r="C187" s="24"/>
    </row>
    <row r="188" spans="1:4" ht="27.75" thickBot="1">
      <c r="A188" s="109" t="s">
        <v>850</v>
      </c>
      <c r="B188" s="99">
        <f>B184/B6-1</f>
        <v>0.27794411177644718</v>
      </c>
      <c r="C188" s="3">
        <f>MIN(C9:C178)</f>
        <v>-2.0522388059701524E-2</v>
      </c>
    </row>
  </sheetData>
  <phoneticPr fontId="2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H227"/>
  <sheetViews>
    <sheetView topLeftCell="A198" workbookViewId="0">
      <selection activeCell="C227" sqref="C227"/>
    </sheetView>
  </sheetViews>
  <sheetFormatPr defaultRowHeight="14.25"/>
  <cols>
    <col min="1" max="1" width="11.625" style="114" customWidth="1"/>
    <col min="4" max="4" width="9" style="112"/>
  </cols>
  <sheetData>
    <row r="1" spans="1:7">
      <c r="A1" s="137" t="s">
        <v>1077</v>
      </c>
      <c r="B1" s="135" t="s">
        <v>1078</v>
      </c>
      <c r="C1" s="135" t="s">
        <v>1079</v>
      </c>
    </row>
    <row r="2" spans="1:7">
      <c r="A2" s="137">
        <v>42685</v>
      </c>
      <c r="B2" s="136">
        <v>1</v>
      </c>
      <c r="C2" s="136">
        <v>1</v>
      </c>
    </row>
    <row r="3" spans="1:7">
      <c r="A3" s="137">
        <v>42692</v>
      </c>
      <c r="B3" s="136">
        <v>0.997</v>
      </c>
      <c r="C3" s="136">
        <v>0.997</v>
      </c>
      <c r="D3" s="112">
        <f>IF(C3&lt;MAX($C$2:C3),C3/MAX($C$2:C3)-1,0)</f>
        <v>-3.0000000000000027E-3</v>
      </c>
    </row>
    <row r="4" spans="1:7">
      <c r="A4" s="137">
        <v>42699</v>
      </c>
      <c r="B4" s="136">
        <v>1.0049999999999999</v>
      </c>
      <c r="C4" s="136">
        <v>1.0049999999999999</v>
      </c>
      <c r="D4" s="112">
        <f>IF(C4&lt;MAX($C$2:C4),C4/MAX($C$2:C4)-1,0)</f>
        <v>0</v>
      </c>
    </row>
    <row r="5" spans="1:7">
      <c r="A5" s="137">
        <v>42706</v>
      </c>
      <c r="B5" s="136">
        <v>0.99399999999999999</v>
      </c>
      <c r="C5" s="136">
        <v>0.99399999999999999</v>
      </c>
      <c r="D5" s="112">
        <f>IF(C5&lt;MAX($C$2:C5),C5/MAX($C$2:C5)-1,0)</f>
        <v>-1.0945273631840724E-2</v>
      </c>
    </row>
    <row r="6" spans="1:7">
      <c r="A6" s="137">
        <v>42713</v>
      </c>
      <c r="B6" s="136">
        <v>0.99399999999999999</v>
      </c>
      <c r="C6" s="136">
        <v>0.99399999999999999</v>
      </c>
      <c r="D6" s="112">
        <f>IF(C6&lt;MAX($C$2:C6),C6/MAX($C$2:C6)-1,0)</f>
        <v>-1.0945273631840724E-2</v>
      </c>
    </row>
    <row r="7" spans="1:7">
      <c r="A7" s="137">
        <v>42716</v>
      </c>
      <c r="B7" s="136">
        <v>0.97299999999999998</v>
      </c>
      <c r="C7" s="136">
        <v>0.97299999999999998</v>
      </c>
      <c r="D7" s="112">
        <f>IF(C7&lt;MAX($C$2:C7),C7/MAX($C$2:C7)-1,0)</f>
        <v>-3.1840796019900419E-2</v>
      </c>
    </row>
    <row r="8" spans="1:7">
      <c r="A8" s="137">
        <v>42717</v>
      </c>
      <c r="B8" s="136">
        <v>0.97899999999999998</v>
      </c>
      <c r="C8" s="136">
        <v>0.97899999999999998</v>
      </c>
      <c r="D8" s="112">
        <f>IF(C8&lt;MAX($C$2:C8),C8/MAX($C$2:C8)-1,0)</f>
        <v>-2.5870646766169014E-2</v>
      </c>
    </row>
    <row r="9" spans="1:7">
      <c r="A9" s="137">
        <v>42718</v>
      </c>
      <c r="B9" s="136">
        <v>0.97399999999999998</v>
      </c>
      <c r="C9" s="136">
        <v>0.97399999999999998</v>
      </c>
      <c r="D9" s="112">
        <f>IF(C9&lt;MAX($C$2:C9),C9/MAX($C$2:C9)-1,0)</f>
        <v>-3.0845771144278555E-2</v>
      </c>
    </row>
    <row r="10" spans="1:7">
      <c r="A10" s="137">
        <v>42719</v>
      </c>
      <c r="B10" s="136">
        <v>0.97699999999999998</v>
      </c>
      <c r="C10" s="136">
        <v>0.97699999999999998</v>
      </c>
      <c r="D10" s="112">
        <f>IF(C10&lt;MAX($C$2:C10),C10/MAX($C$2:C10)-1,0)</f>
        <v>-2.7860696517412853E-2</v>
      </c>
    </row>
    <row r="11" spans="1:7">
      <c r="A11" s="137">
        <v>42720</v>
      </c>
      <c r="B11" s="136">
        <v>0.98099999999999998</v>
      </c>
      <c r="C11" s="136">
        <v>0.98099999999999998</v>
      </c>
      <c r="D11" s="112">
        <f>IF(C11&lt;MAX($C$2:C11),C11/MAX($C$2:C11)-1,0)</f>
        <v>-2.3880597014925287E-2</v>
      </c>
    </row>
    <row r="12" spans="1:7">
      <c r="A12" s="137">
        <v>42723</v>
      </c>
      <c r="B12" s="136">
        <v>0.98399999999999999</v>
      </c>
      <c r="C12" s="136">
        <v>0.98399999999999999</v>
      </c>
      <c r="D12" s="112">
        <f>IF(C12&lt;MAX($C$2:C12),C12/MAX($C$2:C12)-1,0)</f>
        <v>-2.0895522388059584E-2</v>
      </c>
    </row>
    <row r="13" spans="1:7">
      <c r="A13" s="137">
        <v>42724</v>
      </c>
      <c r="B13" s="136">
        <v>0.98099999999999998</v>
      </c>
      <c r="C13" s="136">
        <v>0.98099999999999998</v>
      </c>
      <c r="D13" s="112">
        <f>IF(C13&lt;MAX($C$2:C13),C13/MAX($C$2:C13)-1,0)</f>
        <v>-2.3880597014925287E-2</v>
      </c>
    </row>
    <row r="14" spans="1:7">
      <c r="A14" s="137">
        <v>42725</v>
      </c>
      <c r="B14" s="136">
        <v>0.98699999999999999</v>
      </c>
      <c r="C14" s="136">
        <v>0.98699999999999999</v>
      </c>
      <c r="D14" s="112">
        <f>IF(C14&lt;MAX($C$2:C14),C14/MAX($C$2:C14)-1,0)</f>
        <v>-1.7910447761193882E-2</v>
      </c>
    </row>
    <row r="15" spans="1:7">
      <c r="A15" s="137">
        <v>42726</v>
      </c>
      <c r="B15" s="136">
        <v>0.98599999999999999</v>
      </c>
      <c r="C15" s="136">
        <v>0.98599999999999999</v>
      </c>
      <c r="D15" s="112">
        <f>IF(C15&lt;MAX($C$2:C15),C15/MAX($C$2:C15)-1,0)</f>
        <v>-1.8905472636815857E-2</v>
      </c>
      <c r="G15">
        <f>B22/B4-1</f>
        <v>-2.7860696517412853E-2</v>
      </c>
    </row>
    <row r="16" spans="1:7">
      <c r="A16" s="137">
        <v>42727</v>
      </c>
      <c r="B16" s="136">
        <v>0.97699999999999998</v>
      </c>
      <c r="C16" s="136">
        <v>0.97699999999999998</v>
      </c>
      <c r="D16" s="112">
        <f>IF(C16&lt;MAX($C$2:C16),C16/MAX($C$2:C16)-1,0)</f>
        <v>-2.7860696517412853E-2</v>
      </c>
    </row>
    <row r="17" spans="1:4">
      <c r="A17" s="137">
        <v>42730</v>
      </c>
      <c r="B17" s="136">
        <v>0.97899999999999998</v>
      </c>
      <c r="C17" s="136">
        <v>0.97899999999999998</v>
      </c>
      <c r="D17" s="112">
        <f>IF(C17&lt;MAX($C$2:C17),C17/MAX($C$2:C17)-1,0)</f>
        <v>-2.5870646766169014E-2</v>
      </c>
    </row>
    <row r="18" spans="1:4">
      <c r="A18" s="137">
        <v>42731</v>
      </c>
      <c r="B18" s="136">
        <v>0.98</v>
      </c>
      <c r="C18" s="136">
        <v>0.98</v>
      </c>
      <c r="D18" s="112">
        <f>IF(C18&lt;MAX($C$2:C18),C18/MAX($C$2:C18)-1,0)</f>
        <v>-2.487562189054715E-2</v>
      </c>
    </row>
    <row r="19" spans="1:4">
      <c r="A19" s="137">
        <v>42732</v>
      </c>
      <c r="B19" s="136">
        <v>0.97799999999999998</v>
      </c>
      <c r="C19" s="136">
        <v>0.97799999999999998</v>
      </c>
      <c r="D19" s="112">
        <f>IF(C19&lt;MAX($C$2:C19),C19/MAX($C$2:C19)-1,0)</f>
        <v>-2.6865671641790989E-2</v>
      </c>
    </row>
    <row r="20" spans="1:4">
      <c r="A20" s="137">
        <v>42733</v>
      </c>
      <c r="B20" s="136">
        <v>0.97499999999999998</v>
      </c>
      <c r="C20" s="136">
        <v>0.97499999999999998</v>
      </c>
      <c r="D20" s="112">
        <f>IF(C20&lt;MAX($C$2:C20),C20/MAX($C$2:C20)-1,0)</f>
        <v>-2.9850746268656581E-2</v>
      </c>
    </row>
    <row r="21" spans="1:4">
      <c r="A21" s="137">
        <v>42734</v>
      </c>
      <c r="B21" s="136">
        <v>0.97699999999999998</v>
      </c>
      <c r="C21" s="136">
        <v>0.97699999999999998</v>
      </c>
      <c r="D21" s="112">
        <f>IF(C21&lt;MAX($C$2:C21),C21/MAX($C$2:C21)-1,0)</f>
        <v>-2.7860696517412853E-2</v>
      </c>
    </row>
    <row r="22" spans="1:4">
      <c r="A22" s="137">
        <v>42735</v>
      </c>
      <c r="B22" s="136">
        <v>0.97699999999999998</v>
      </c>
      <c r="C22" s="136">
        <v>0.97699999999999998</v>
      </c>
      <c r="D22" s="112">
        <f>IF(C22&lt;MAX($C$2:C22),C22/MAX($C$2:C22)-1,0)</f>
        <v>-2.7860696517412853E-2</v>
      </c>
    </row>
    <row r="23" spans="1:4">
      <c r="A23" s="137">
        <v>42738</v>
      </c>
      <c r="B23" s="136">
        <v>0.98399999999999999</v>
      </c>
      <c r="C23" s="136">
        <v>0.98399999999999999</v>
      </c>
      <c r="D23" s="112">
        <f>IF(C23&lt;MAX($C$2:C23),C23/MAX($C$2:C23)-1,0)</f>
        <v>-2.0895522388059584E-2</v>
      </c>
    </row>
    <row r="24" spans="1:4">
      <c r="A24" s="137">
        <v>42739</v>
      </c>
      <c r="B24" s="136">
        <v>0.99299999999999999</v>
      </c>
      <c r="C24" s="136">
        <v>0.99299999999999999</v>
      </c>
      <c r="D24" s="112">
        <f>IF(C24&lt;MAX($C$2:C24),C24/MAX($C$2:C24)-1,0)</f>
        <v>-1.1940298507462588E-2</v>
      </c>
    </row>
    <row r="25" spans="1:4">
      <c r="A25" s="137">
        <v>42740</v>
      </c>
      <c r="B25" s="136">
        <v>0.99299999999999999</v>
      </c>
      <c r="C25" s="136">
        <v>0.99299999999999999</v>
      </c>
      <c r="D25" s="112">
        <f>IF(C25&lt;MAX($C$2:C25),C25/MAX($C$2:C25)-1,0)</f>
        <v>-1.1940298507462588E-2</v>
      </c>
    </row>
    <row r="26" spans="1:4">
      <c r="A26" s="137">
        <v>42741</v>
      </c>
      <c r="B26" s="136">
        <v>0.98499999999999999</v>
      </c>
      <c r="C26" s="136">
        <v>0.98499999999999999</v>
      </c>
      <c r="D26" s="112">
        <f>IF(C26&lt;MAX($C$2:C26),C26/MAX($C$2:C26)-1,0)</f>
        <v>-1.990049751243772E-2</v>
      </c>
    </row>
    <row r="27" spans="1:4">
      <c r="A27" s="137">
        <v>42744</v>
      </c>
      <c r="B27" s="136">
        <v>0.995</v>
      </c>
      <c r="C27" s="136">
        <v>0.995</v>
      </c>
      <c r="D27" s="112">
        <f>IF(C27&lt;MAX($C$2:C27),C27/MAX($C$2:C27)-1,0)</f>
        <v>-9.9502487562188602E-3</v>
      </c>
    </row>
    <row r="28" spans="1:4">
      <c r="A28" s="137">
        <v>42745</v>
      </c>
      <c r="B28" s="136">
        <v>0.99199999999999999</v>
      </c>
      <c r="C28" s="136">
        <v>0.99199999999999999</v>
      </c>
      <c r="D28" s="112">
        <f>IF(C28&lt;MAX($C$2:C28),C28/MAX($C$2:C28)-1,0)</f>
        <v>-1.2935323383084452E-2</v>
      </c>
    </row>
    <row r="29" spans="1:4">
      <c r="A29" s="137">
        <v>42746</v>
      </c>
      <c r="B29" s="136">
        <v>0.98299999999999998</v>
      </c>
      <c r="C29" s="136">
        <v>0.98299999999999998</v>
      </c>
      <c r="D29" s="112">
        <f>IF(C29&lt;MAX($C$2:C29),C29/MAX($C$2:C29)-1,0)</f>
        <v>-2.1890547263681448E-2</v>
      </c>
    </row>
    <row r="30" spans="1:4">
      <c r="A30" s="137">
        <v>42747</v>
      </c>
      <c r="B30" s="136">
        <v>0.97299999999999998</v>
      </c>
      <c r="C30" s="136">
        <v>0.97299999999999998</v>
      </c>
      <c r="D30" s="112">
        <f>IF(C30&lt;MAX($C$2:C30),C30/MAX($C$2:C30)-1,0)</f>
        <v>-3.1840796019900419E-2</v>
      </c>
    </row>
    <row r="31" spans="1:4">
      <c r="A31" s="137">
        <v>42748</v>
      </c>
      <c r="B31" s="136">
        <v>0.96599999999999997</v>
      </c>
      <c r="C31" s="136">
        <v>0.96599999999999997</v>
      </c>
      <c r="D31" s="112">
        <f>IF(C31&lt;MAX($C$2:C31),C31/MAX($C$2:C31)-1,0)</f>
        <v>-3.8805970149253688E-2</v>
      </c>
    </row>
    <row r="32" spans="1:4">
      <c r="A32" s="137">
        <v>42751</v>
      </c>
      <c r="B32" s="136">
        <v>0.95199999999999996</v>
      </c>
      <c r="C32" s="136">
        <v>0.95199999999999996</v>
      </c>
      <c r="D32" s="112">
        <f>IF(C32&lt;MAX($C$2:C32),C32/MAX($C$2:C32)-1,0)</f>
        <v>-5.2736318407960114E-2</v>
      </c>
    </row>
    <row r="33" spans="1:4">
      <c r="A33" s="137">
        <v>42752</v>
      </c>
      <c r="B33" s="136">
        <v>0.96</v>
      </c>
      <c r="C33" s="136">
        <v>0.96</v>
      </c>
      <c r="D33" s="112">
        <f>IF(C33&lt;MAX($C$2:C33),C33/MAX($C$2:C33)-1,0)</f>
        <v>-4.4776119402984982E-2</v>
      </c>
    </row>
    <row r="34" spans="1:4">
      <c r="A34" s="137">
        <v>42753</v>
      </c>
      <c r="B34" s="136">
        <v>0.95699999999999996</v>
      </c>
      <c r="C34" s="136">
        <v>0.95699999999999996</v>
      </c>
      <c r="D34" s="112">
        <f>IF(C34&lt;MAX($C$2:C34),C34/MAX($C$2:C34)-1,0)</f>
        <v>-4.7761194029850684E-2</v>
      </c>
    </row>
    <row r="35" spans="1:4">
      <c r="A35" s="137">
        <v>42754</v>
      </c>
      <c r="B35" s="136">
        <v>0.95099999999999996</v>
      </c>
      <c r="C35" s="136">
        <v>0.95099999999999996</v>
      </c>
      <c r="D35" s="112">
        <f>IF(C35&lt;MAX($C$2:C35),C35/MAX($C$2:C35)-1,0)</f>
        <v>-5.3731343283581978E-2</v>
      </c>
    </row>
    <row r="36" spans="1:4">
      <c r="A36" s="137">
        <v>42755</v>
      </c>
      <c r="B36" s="136">
        <v>0.96099999999999997</v>
      </c>
      <c r="C36" s="136">
        <v>0.96099999999999997</v>
      </c>
      <c r="D36" s="112">
        <f>IF(C36&lt;MAX($C$2:C36),C36/MAX($C$2:C36)-1,0)</f>
        <v>-4.3781094527363118E-2</v>
      </c>
    </row>
    <row r="37" spans="1:4">
      <c r="A37" s="137">
        <v>42758</v>
      </c>
      <c r="B37" s="136">
        <v>0.96599999999999997</v>
      </c>
      <c r="C37" s="136">
        <v>0.96599999999999997</v>
      </c>
      <c r="D37" s="112">
        <f>IF(C37&lt;MAX($C$2:C37),C37/MAX($C$2:C37)-1,0)</f>
        <v>-3.8805970149253688E-2</v>
      </c>
    </row>
    <row r="38" spans="1:4">
      <c r="A38" s="137">
        <v>42759</v>
      </c>
      <c r="B38" s="136">
        <v>0.96599999999999997</v>
      </c>
      <c r="C38" s="136">
        <v>0.96599999999999997</v>
      </c>
      <c r="D38" s="112">
        <f>IF(C38&lt;MAX($C$2:C38),C38/MAX($C$2:C38)-1,0)</f>
        <v>-3.8805970149253688E-2</v>
      </c>
    </row>
    <row r="39" spans="1:4">
      <c r="A39" s="137">
        <v>42760</v>
      </c>
      <c r="B39" s="136">
        <v>0.96499999999999997</v>
      </c>
      <c r="C39" s="136">
        <v>0.96499999999999997</v>
      </c>
      <c r="D39" s="112">
        <f>IF(C39&lt;MAX($C$2:C39),C39/MAX($C$2:C39)-1,0)</f>
        <v>-3.9800995024875552E-2</v>
      </c>
    </row>
    <row r="40" spans="1:4">
      <c r="A40" s="137">
        <v>42761</v>
      </c>
      <c r="B40" s="136">
        <v>0.96699999999999997</v>
      </c>
      <c r="C40" s="136">
        <v>0.96699999999999997</v>
      </c>
      <c r="D40" s="112">
        <f>IF(C40&lt;MAX($C$2:C40),C40/MAX($C$2:C40)-1,0)</f>
        <v>-3.7810945273631713E-2</v>
      </c>
    </row>
    <row r="41" spans="1:4">
      <c r="A41" s="137">
        <v>42769</v>
      </c>
      <c r="B41" s="136">
        <v>0.96399999999999997</v>
      </c>
      <c r="C41" s="136">
        <v>0.96399999999999997</v>
      </c>
      <c r="D41" s="112">
        <f>IF(C41&lt;MAX($C$2:C41),C41/MAX($C$2:C41)-1,0)</f>
        <v>-4.0796019900497416E-2</v>
      </c>
    </row>
    <row r="42" spans="1:4">
      <c r="A42" s="137">
        <v>42772</v>
      </c>
      <c r="B42" s="136">
        <v>0.97</v>
      </c>
      <c r="C42" s="136">
        <v>0.97</v>
      </c>
      <c r="D42" s="112">
        <f>IF(C42&lt;MAX($C$2:C42),C42/MAX($C$2:C42)-1,0)</f>
        <v>-3.4825870646766122E-2</v>
      </c>
    </row>
    <row r="43" spans="1:4">
      <c r="A43" s="137">
        <v>42773</v>
      </c>
      <c r="B43" s="136">
        <v>0.96699999999999997</v>
      </c>
      <c r="C43" s="136">
        <v>0.96699999999999997</v>
      </c>
      <c r="D43" s="112">
        <f>IF(C43&lt;MAX($C$2:C43),C43/MAX($C$2:C43)-1,0)</f>
        <v>-3.7810945273631713E-2</v>
      </c>
    </row>
    <row r="44" spans="1:4">
      <c r="A44" s="137">
        <v>42774</v>
      </c>
      <c r="B44" s="136">
        <v>0.97</v>
      </c>
      <c r="C44" s="136">
        <v>0.97</v>
      </c>
      <c r="D44" s="112">
        <f>IF(C44&lt;MAX($C$2:C44),C44/MAX($C$2:C44)-1,0)</f>
        <v>-3.4825870646766122E-2</v>
      </c>
    </row>
    <row r="45" spans="1:4">
      <c r="A45" s="137">
        <v>42775</v>
      </c>
      <c r="B45" s="136">
        <v>0.97399999999999998</v>
      </c>
      <c r="C45" s="136">
        <v>0.97399999999999998</v>
      </c>
      <c r="D45" s="112">
        <f>IF(C45&lt;MAX($C$2:C45),C45/MAX($C$2:C45)-1,0)</f>
        <v>-3.0845771144278555E-2</v>
      </c>
    </row>
    <row r="46" spans="1:4">
      <c r="A46" s="137">
        <v>42776</v>
      </c>
      <c r="B46" s="136">
        <v>0.97299999999999998</v>
      </c>
      <c r="C46" s="136">
        <v>0.97299999999999998</v>
      </c>
      <c r="D46" s="112">
        <f>IF(C46&lt;MAX($C$2:C46),C46/MAX($C$2:C46)-1,0)</f>
        <v>-3.1840796019900419E-2</v>
      </c>
    </row>
    <row r="47" spans="1:4">
      <c r="A47" s="137">
        <v>42779</v>
      </c>
      <c r="B47" s="136">
        <v>0.97799999999999998</v>
      </c>
      <c r="C47" s="136">
        <v>0.97799999999999998</v>
      </c>
      <c r="D47" s="112">
        <f>IF(C47&lt;MAX($C$2:C47),C47/MAX($C$2:C47)-1,0)</f>
        <v>-2.6865671641790989E-2</v>
      </c>
    </row>
    <row r="48" spans="1:4">
      <c r="A48" s="137">
        <v>42780</v>
      </c>
      <c r="B48" s="136">
        <v>0.97799999999999998</v>
      </c>
      <c r="C48" s="136">
        <v>0.97799999999999998</v>
      </c>
      <c r="D48" s="112">
        <f>IF(C48&lt;MAX($C$2:C48),C48/MAX($C$2:C48)-1,0)</f>
        <v>-2.6865671641790989E-2</v>
      </c>
    </row>
    <row r="49" spans="1:4">
      <c r="A49" s="137">
        <v>42781</v>
      </c>
      <c r="B49" s="136">
        <v>0.97199999999999998</v>
      </c>
      <c r="C49" s="136">
        <v>0.97199999999999998</v>
      </c>
      <c r="D49" s="112">
        <f>IF(C49&lt;MAX($C$2:C49),C49/MAX($C$2:C49)-1,0)</f>
        <v>-3.2835820895522283E-2</v>
      </c>
    </row>
    <row r="50" spans="1:4">
      <c r="A50" s="137">
        <v>42782</v>
      </c>
      <c r="B50" s="136">
        <v>0.97799999999999998</v>
      </c>
      <c r="C50" s="136">
        <v>0.97799999999999998</v>
      </c>
      <c r="D50" s="112">
        <f>IF(C50&lt;MAX($C$2:C50),C50/MAX($C$2:C50)-1,0)</f>
        <v>-2.6865671641790989E-2</v>
      </c>
    </row>
    <row r="51" spans="1:4">
      <c r="A51" s="137">
        <v>42783</v>
      </c>
      <c r="B51" s="136">
        <v>0.97699999999999998</v>
      </c>
      <c r="C51" s="136">
        <v>0.97699999999999998</v>
      </c>
      <c r="D51" s="112">
        <f>IF(C51&lt;MAX($C$2:C51),C51/MAX($C$2:C51)-1,0)</f>
        <v>-2.7860696517412853E-2</v>
      </c>
    </row>
    <row r="52" spans="1:4">
      <c r="A52" s="137">
        <v>42786</v>
      </c>
      <c r="B52" s="136">
        <v>0.98699999999999999</v>
      </c>
      <c r="C52" s="136">
        <v>0.98699999999999999</v>
      </c>
      <c r="D52" s="112">
        <f>IF(C52&lt;MAX($C$2:C52),C52/MAX($C$2:C52)-1,0)</f>
        <v>-1.7910447761193882E-2</v>
      </c>
    </row>
    <row r="53" spans="1:4">
      <c r="A53" s="137">
        <v>42787</v>
      </c>
      <c r="B53" s="136">
        <v>0.996</v>
      </c>
      <c r="C53" s="136">
        <v>0.996</v>
      </c>
      <c r="D53" s="112">
        <f>IF(C53&lt;MAX($C$2:C53),C53/MAX($C$2:C53)-1,0)</f>
        <v>-8.9552238805968853E-3</v>
      </c>
    </row>
    <row r="54" spans="1:4">
      <c r="A54" s="137">
        <v>42788</v>
      </c>
      <c r="B54" s="136">
        <v>0.998</v>
      </c>
      <c r="C54" s="136">
        <v>0.998</v>
      </c>
      <c r="D54" s="112">
        <f>IF(C54&lt;MAX($C$2:C54),C54/MAX($C$2:C54)-1,0)</f>
        <v>-6.9651741293531577E-3</v>
      </c>
    </row>
    <row r="55" spans="1:4">
      <c r="A55" s="137">
        <v>42789</v>
      </c>
      <c r="B55" s="136">
        <v>0.99199999999999999</v>
      </c>
      <c r="C55" s="136">
        <v>0.99199999999999999</v>
      </c>
      <c r="D55" s="112">
        <f>IF(C55&lt;MAX($C$2:C55),C55/MAX($C$2:C55)-1,0)</f>
        <v>-1.2935323383084452E-2</v>
      </c>
    </row>
    <row r="56" spans="1:4">
      <c r="A56" s="137">
        <v>42790</v>
      </c>
      <c r="B56" s="136">
        <v>1.002</v>
      </c>
      <c r="C56" s="136">
        <v>1.002</v>
      </c>
      <c r="D56" s="112">
        <f>IF(C56&lt;MAX($C$2:C56),C56/MAX($C$2:C56)-1,0)</f>
        <v>-2.9850746268655914E-3</v>
      </c>
    </row>
    <row r="57" spans="1:4">
      <c r="A57" s="137">
        <v>42793</v>
      </c>
      <c r="B57" s="136">
        <v>0.99399999999999999</v>
      </c>
      <c r="C57" s="136">
        <v>0.99399999999999999</v>
      </c>
      <c r="D57" s="112">
        <f>IF(C57&lt;MAX($C$2:C57),C57/MAX($C$2:C57)-1,0)</f>
        <v>-1.0945273631840724E-2</v>
      </c>
    </row>
    <row r="58" spans="1:4">
      <c r="A58" s="137">
        <v>42794</v>
      </c>
      <c r="B58" s="136">
        <v>0.998</v>
      </c>
      <c r="C58" s="136">
        <v>0.998</v>
      </c>
      <c r="D58" s="112">
        <f>IF(C58&lt;MAX($C$2:C58),C58/MAX($C$2:C58)-1,0)</f>
        <v>-6.9651741293531577E-3</v>
      </c>
    </row>
    <row r="59" spans="1:4">
      <c r="A59" s="137">
        <v>42795</v>
      </c>
      <c r="B59" s="136">
        <v>0.999</v>
      </c>
      <c r="C59" s="136">
        <v>0.999</v>
      </c>
      <c r="D59" s="112">
        <f>IF(C59&lt;MAX($C$2:C59),C59/MAX($C$2:C59)-1,0)</f>
        <v>-5.9701492537312939E-3</v>
      </c>
    </row>
    <row r="60" spans="1:4">
      <c r="A60" s="137">
        <v>42796</v>
      </c>
      <c r="B60" s="136">
        <v>0.99399999999999999</v>
      </c>
      <c r="C60" s="136">
        <v>0.99399999999999999</v>
      </c>
      <c r="D60" s="112">
        <f>IF(C60&lt;MAX($C$2:C60),C60/MAX($C$2:C60)-1,0)</f>
        <v>-1.0945273631840724E-2</v>
      </c>
    </row>
    <row r="61" spans="1:4">
      <c r="A61" s="137">
        <v>42797</v>
      </c>
      <c r="B61" s="136">
        <v>0.998</v>
      </c>
      <c r="C61" s="136">
        <v>0.998</v>
      </c>
      <c r="D61" s="112">
        <f>IF(C61&lt;MAX($C$2:C61),C61/MAX($C$2:C61)-1,0)</f>
        <v>-6.9651741293531577E-3</v>
      </c>
    </row>
    <row r="62" spans="1:4">
      <c r="A62" s="137">
        <v>42800</v>
      </c>
      <c r="B62" s="136">
        <v>1.014</v>
      </c>
      <c r="C62" s="136">
        <v>1.014</v>
      </c>
      <c r="D62" s="112">
        <f>IF(C62&lt;MAX($C$2:C62),C62/MAX($C$2:C62)-1,0)</f>
        <v>0</v>
      </c>
    </row>
    <row r="63" spans="1:4">
      <c r="A63" s="137">
        <v>42801</v>
      </c>
      <c r="B63" s="136">
        <v>1.016</v>
      </c>
      <c r="C63" s="136">
        <v>1.016</v>
      </c>
      <c r="D63" s="112">
        <f>IF(C63&lt;MAX($C$2:C63),C63/MAX($C$2:C63)-1,0)</f>
        <v>0</v>
      </c>
    </row>
    <row r="64" spans="1:4">
      <c r="A64" s="137">
        <v>42802</v>
      </c>
      <c r="B64" s="136">
        <v>1.01</v>
      </c>
      <c r="C64" s="136">
        <v>1.01</v>
      </c>
      <c r="D64" s="112">
        <f>IF(C64&lt;MAX($C$2:C64),C64/MAX($C$2:C64)-1,0)</f>
        <v>-5.9055118110236116E-3</v>
      </c>
    </row>
    <row r="65" spans="1:4">
      <c r="A65" s="137">
        <v>42803</v>
      </c>
      <c r="B65" s="136">
        <v>1.0089999999999999</v>
      </c>
      <c r="C65" s="136">
        <v>1.0089999999999999</v>
      </c>
      <c r="D65" s="112">
        <f>IF(C65&lt;MAX($C$2:C65),C65/MAX($C$2:C65)-1,0)</f>
        <v>-6.8897637795276578E-3</v>
      </c>
    </row>
    <row r="66" spans="1:4">
      <c r="A66" s="137">
        <v>42804</v>
      </c>
      <c r="B66" s="136">
        <v>1.0209999999999999</v>
      </c>
      <c r="C66" s="136">
        <v>1.0209999999999999</v>
      </c>
      <c r="D66" s="112">
        <f>IF(C66&lt;MAX($C$2:C66),C66/MAX($C$2:C66)-1,0)</f>
        <v>0</v>
      </c>
    </row>
    <row r="67" spans="1:4">
      <c r="A67" s="137">
        <v>42807</v>
      </c>
      <c r="B67" s="136">
        <v>1.0389999999999999</v>
      </c>
      <c r="C67" s="136">
        <v>1.0389999999999999</v>
      </c>
      <c r="D67" s="112">
        <f>IF(C67&lt;MAX($C$2:C67),C67/MAX($C$2:C67)-1,0)</f>
        <v>0</v>
      </c>
    </row>
    <row r="68" spans="1:4">
      <c r="A68" s="137">
        <v>42808</v>
      </c>
      <c r="B68" s="136">
        <v>1.0349999999999999</v>
      </c>
      <c r="C68" s="136">
        <v>1.0349999999999999</v>
      </c>
      <c r="D68" s="112">
        <f>IF(C68&lt;MAX($C$2:C68),C68/MAX($C$2:C68)-1,0)</f>
        <v>-3.8498556304138454E-3</v>
      </c>
    </row>
    <row r="69" spans="1:4">
      <c r="A69" s="137">
        <v>42809</v>
      </c>
      <c r="B69" s="136">
        <v>1.024</v>
      </c>
      <c r="C69" s="136">
        <v>1.024</v>
      </c>
      <c r="D69" s="112">
        <f>IF(C69&lt;MAX($C$2:C69),C69/MAX($C$2:C69)-1,0)</f>
        <v>-1.443695861405192E-2</v>
      </c>
    </row>
    <row r="70" spans="1:4">
      <c r="A70" s="137">
        <v>42810</v>
      </c>
      <c r="B70" s="136">
        <v>1.036</v>
      </c>
      <c r="C70" s="136">
        <v>1.036</v>
      </c>
      <c r="D70" s="112">
        <f>IF(C70&lt;MAX($C$2:C70),C70/MAX($C$2:C70)-1,0)</f>
        <v>-2.887391722810273E-3</v>
      </c>
    </row>
    <row r="71" spans="1:4">
      <c r="A71" s="137">
        <v>42811</v>
      </c>
      <c r="B71" s="136">
        <v>1.0269999999999999</v>
      </c>
      <c r="C71" s="136">
        <v>1.0269999999999999</v>
      </c>
      <c r="D71" s="112">
        <f>IF(C71&lt;MAX($C$2:C71),C71/MAX($C$2:C71)-1,0)</f>
        <v>-1.1549566891241536E-2</v>
      </c>
    </row>
    <row r="72" spans="1:4">
      <c r="A72" s="137">
        <v>42814</v>
      </c>
      <c r="B72" s="136">
        <v>1.026</v>
      </c>
      <c r="C72" s="136">
        <v>1.026</v>
      </c>
      <c r="D72" s="112">
        <f>IF(C72&lt;MAX($C$2:C72),C72/MAX($C$2:C72)-1,0)</f>
        <v>-1.2512030798844997E-2</v>
      </c>
    </row>
    <row r="73" spans="1:4">
      <c r="A73" s="137">
        <v>42815</v>
      </c>
      <c r="B73" s="136">
        <v>1.0329999999999999</v>
      </c>
      <c r="C73" s="136">
        <v>1.0329999999999999</v>
      </c>
      <c r="D73" s="112">
        <f>IF(C73&lt;MAX($C$2:C73),C73/MAX($C$2:C73)-1,0)</f>
        <v>-5.7747834456207681E-3</v>
      </c>
    </row>
    <row r="74" spans="1:4">
      <c r="A74" s="137">
        <v>42816</v>
      </c>
      <c r="B74" s="136">
        <v>1.034</v>
      </c>
      <c r="C74" s="136">
        <v>1.034</v>
      </c>
      <c r="D74" s="112">
        <f>IF(C74&lt;MAX($C$2:C74),C74/MAX($C$2:C74)-1,0)</f>
        <v>-4.8123195380171957E-3</v>
      </c>
    </row>
    <row r="75" spans="1:4">
      <c r="A75" s="137">
        <v>42817</v>
      </c>
      <c r="B75" s="136">
        <v>1.0349999999999999</v>
      </c>
      <c r="C75" s="136">
        <v>1.0349999999999999</v>
      </c>
      <c r="D75" s="112">
        <f>IF(C75&lt;MAX($C$2:C75),C75/MAX($C$2:C75)-1,0)</f>
        <v>-3.8498556304138454E-3</v>
      </c>
    </row>
    <row r="76" spans="1:4">
      <c r="A76" s="137">
        <v>42818</v>
      </c>
      <c r="B76" s="136">
        <v>1.0409999999999999</v>
      </c>
      <c r="C76" s="136">
        <v>1.0409999999999999</v>
      </c>
      <c r="D76" s="112">
        <f>IF(C76&lt;MAX($C$2:C76),C76/MAX($C$2:C76)-1,0)</f>
        <v>0</v>
      </c>
    </row>
    <row r="77" spans="1:4">
      <c r="A77" s="137">
        <v>42821</v>
      </c>
      <c r="B77" s="136">
        <v>1.0449999999999999</v>
      </c>
      <c r="C77" s="136">
        <v>1.0449999999999999</v>
      </c>
      <c r="D77" s="176">
        <f>IF(C77&lt;MAX($C$2:C77),C77/MAX($C$2:C77)-1,0)</f>
        <v>0</v>
      </c>
    </row>
    <row r="78" spans="1:4">
      <c r="A78" s="137">
        <v>42822</v>
      </c>
      <c r="B78" s="136">
        <v>1.04</v>
      </c>
      <c r="C78" s="136">
        <v>1.04</v>
      </c>
      <c r="D78" s="176">
        <f>IF(C78&lt;MAX($C$2:C78),C78/MAX($C$2:C78)-1,0)</f>
        <v>-4.7846889952152249E-3</v>
      </c>
    </row>
    <row r="79" spans="1:4">
      <c r="A79" s="137">
        <v>42823</v>
      </c>
      <c r="B79" s="136">
        <v>1.0409999999999999</v>
      </c>
      <c r="C79" s="136">
        <v>1.0409999999999999</v>
      </c>
      <c r="D79" s="176">
        <f>IF(C79&lt;MAX($C$2:C79),C79/MAX($C$2:C79)-1,0)</f>
        <v>-3.827751196172291E-3</v>
      </c>
    </row>
    <row r="80" spans="1:4">
      <c r="A80" s="137">
        <v>42824</v>
      </c>
      <c r="B80" s="136">
        <v>1.014</v>
      </c>
      <c r="C80" s="136">
        <v>1.014</v>
      </c>
      <c r="D80" s="176">
        <f>IF(C80&lt;MAX($C$2:C80),C80/MAX($C$2:C80)-1,0)</f>
        <v>-2.9665071770334839E-2</v>
      </c>
    </row>
    <row r="81" spans="1:4">
      <c r="A81" s="137">
        <v>42825</v>
      </c>
      <c r="B81" s="136">
        <v>1.016</v>
      </c>
      <c r="C81" s="136">
        <v>1.016</v>
      </c>
      <c r="D81" s="176">
        <f>IF(C81&lt;MAX($C$2:C81),C81/MAX($C$2:C81)-1,0)</f>
        <v>-2.7751196172248749E-2</v>
      </c>
    </row>
    <row r="82" spans="1:4">
      <c r="A82" s="137">
        <v>42830</v>
      </c>
      <c r="B82" s="136">
        <v>1.0349999999999999</v>
      </c>
      <c r="C82" s="136">
        <v>1.0349999999999999</v>
      </c>
      <c r="D82" s="176">
        <f>IF(C82&lt;MAX($C$2:C82),C82/MAX($C$2:C82)-1,0)</f>
        <v>-9.5693779904306719E-3</v>
      </c>
    </row>
    <row r="83" spans="1:4">
      <c r="A83" s="137">
        <v>42831</v>
      </c>
      <c r="B83" s="136">
        <v>1.038</v>
      </c>
      <c r="C83" s="136">
        <v>1.038</v>
      </c>
      <c r="D83" s="176">
        <f>IF(C83&lt;MAX($C$2:C83),C83/MAX($C$2:C83)-1,0)</f>
        <v>-6.6985645933013149E-3</v>
      </c>
    </row>
    <row r="84" spans="1:4">
      <c r="A84" s="137">
        <v>42832</v>
      </c>
      <c r="B84" s="136">
        <v>1.0409999999999999</v>
      </c>
      <c r="C84" s="136">
        <v>1.0409999999999999</v>
      </c>
      <c r="D84" s="176">
        <f>IF(C84&lt;MAX($C$2:C84),C84/MAX($C$2:C84)-1,0)</f>
        <v>-3.827751196172291E-3</v>
      </c>
    </row>
    <row r="85" spans="1:4">
      <c r="A85" s="137">
        <v>42835</v>
      </c>
      <c r="B85" s="136">
        <v>1.0269999999999999</v>
      </c>
      <c r="C85" s="136">
        <v>1.0269999999999999</v>
      </c>
      <c r="D85" s="176">
        <f>IF(C85&lt;MAX($C$2:C85),C85/MAX($C$2:C85)-1,0)</f>
        <v>-1.7224880382775143E-2</v>
      </c>
    </row>
    <row r="86" spans="1:4">
      <c r="A86" s="137">
        <v>42836</v>
      </c>
      <c r="B86" s="136">
        <v>1.0209999999999999</v>
      </c>
      <c r="C86" s="136">
        <v>1.0209999999999999</v>
      </c>
      <c r="D86" s="176">
        <f>IF(C86&lt;MAX($C$2:C86),C86/MAX($C$2:C86)-1,0)</f>
        <v>-2.2966507177033524E-2</v>
      </c>
    </row>
    <row r="87" spans="1:4">
      <c r="A87" s="137">
        <v>42837</v>
      </c>
      <c r="B87" s="136">
        <v>1.012</v>
      </c>
      <c r="C87" s="136">
        <v>1.012</v>
      </c>
      <c r="D87" s="176">
        <f>IF(C87&lt;MAX($C$2:C87),C87/MAX($C$2:C87)-1,0)</f>
        <v>-3.1578947368420929E-2</v>
      </c>
    </row>
    <row r="88" spans="1:4">
      <c r="A88" s="137">
        <v>42838</v>
      </c>
      <c r="B88" s="136">
        <v>1.016</v>
      </c>
      <c r="C88" s="136">
        <v>1.016</v>
      </c>
      <c r="D88" s="176">
        <f>IF(C88&lt;MAX($C$2:C88),C88/MAX($C$2:C88)-1,0)</f>
        <v>-2.7751196172248749E-2</v>
      </c>
    </row>
    <row r="89" spans="1:4">
      <c r="A89" s="137">
        <v>42839</v>
      </c>
      <c r="B89" s="136">
        <v>1.008</v>
      </c>
      <c r="C89" s="136">
        <v>1.008</v>
      </c>
      <c r="D89" s="176">
        <f>IF(C89&lt;MAX($C$2:C89),C89/MAX($C$2:C89)-1,0)</f>
        <v>-3.540669856459322E-2</v>
      </c>
    </row>
    <row r="90" spans="1:4">
      <c r="A90" s="137">
        <v>42842</v>
      </c>
      <c r="B90" s="136">
        <v>1.004</v>
      </c>
      <c r="C90" s="136">
        <v>1.004</v>
      </c>
      <c r="D90" s="176">
        <f>IF(C90&lt;MAX($C$2:C90),C90/MAX($C$2:C90)-1,0)</f>
        <v>-3.9234449760765511E-2</v>
      </c>
    </row>
    <row r="91" spans="1:4">
      <c r="A91" s="137">
        <v>42843</v>
      </c>
      <c r="B91" s="136">
        <v>1.0049999999999999</v>
      </c>
      <c r="C91" s="136">
        <v>1.0049999999999999</v>
      </c>
      <c r="D91" s="176">
        <f>IF(C91&lt;MAX($C$2:C91),C91/MAX($C$2:C91)-1,0)</f>
        <v>-3.8277511961722577E-2</v>
      </c>
    </row>
    <row r="92" spans="1:4">
      <c r="A92" s="137">
        <v>42844</v>
      </c>
      <c r="B92" s="136">
        <v>1.01</v>
      </c>
      <c r="C92" s="136">
        <v>1.01</v>
      </c>
      <c r="D92" s="176">
        <f>IF(C92&lt;MAX($C$2:C92),C92/MAX($C$2:C92)-1,0)</f>
        <v>-3.349282296650713E-2</v>
      </c>
    </row>
    <row r="93" spans="1:4">
      <c r="A93" s="137">
        <v>42845</v>
      </c>
      <c r="B93" s="136">
        <v>1.0089999999999999</v>
      </c>
      <c r="C93" s="136">
        <v>1.0089999999999999</v>
      </c>
      <c r="D93" s="176">
        <f>IF(C93&lt;MAX($C$2:C93),C93/MAX($C$2:C93)-1,0)</f>
        <v>-3.4449760765550286E-2</v>
      </c>
    </row>
    <row r="94" spans="1:4">
      <c r="A94" s="137">
        <v>42846</v>
      </c>
      <c r="B94" s="136">
        <v>1.0089999999999999</v>
      </c>
      <c r="C94" s="136">
        <v>1.0089999999999999</v>
      </c>
      <c r="D94" s="176">
        <f>IF(C94&lt;MAX($C$2:C94),C94/MAX($C$2:C94)-1,0)</f>
        <v>-3.4449760765550286E-2</v>
      </c>
    </row>
    <row r="95" spans="1:4">
      <c r="A95" s="137">
        <v>42849</v>
      </c>
      <c r="B95" s="136">
        <v>0.997</v>
      </c>
      <c r="C95" s="136">
        <v>0.997</v>
      </c>
      <c r="D95" s="176">
        <f>IF(C95&lt;MAX($C$2:C95),C95/MAX($C$2:C95)-1,0)</f>
        <v>-4.5933014354066937E-2</v>
      </c>
    </row>
    <row r="96" spans="1:4">
      <c r="A96" s="137">
        <v>42850</v>
      </c>
      <c r="B96" s="136">
        <v>1.004</v>
      </c>
      <c r="C96" s="136">
        <v>1.004</v>
      </c>
      <c r="D96" s="176">
        <f>IF(C96&lt;MAX($C$2:C96),C96/MAX($C$2:C96)-1,0)</f>
        <v>-3.9234449760765511E-2</v>
      </c>
    </row>
    <row r="97" spans="1:4">
      <c r="A97" s="137">
        <v>42851</v>
      </c>
      <c r="B97" s="136">
        <v>1.004</v>
      </c>
      <c r="C97" s="136">
        <v>1.004</v>
      </c>
      <c r="D97" s="176">
        <f>IF(C97&lt;MAX($C$2:C97),C97/MAX($C$2:C97)-1,0)</f>
        <v>-3.9234449760765511E-2</v>
      </c>
    </row>
    <row r="98" spans="1:4">
      <c r="A98" s="137">
        <v>42852</v>
      </c>
      <c r="B98" s="136">
        <v>1.014</v>
      </c>
      <c r="C98" s="136">
        <v>1.014</v>
      </c>
      <c r="D98" s="176">
        <f>IF(C98&lt;MAX($C$2:C98),C98/MAX($C$2:C98)-1,0)</f>
        <v>-2.9665071770334839E-2</v>
      </c>
    </row>
    <row r="99" spans="1:4">
      <c r="A99" s="137">
        <v>42853</v>
      </c>
      <c r="B99" s="136">
        <v>1.0129999999999999</v>
      </c>
      <c r="C99" s="136">
        <v>1.0129999999999999</v>
      </c>
      <c r="D99" s="176">
        <f>IF(C99&lt;MAX($C$2:C99),C99/MAX($C$2:C99)-1,0)</f>
        <v>-3.0622009569377995E-2</v>
      </c>
    </row>
    <row r="100" spans="1:4">
      <c r="A100" s="137">
        <v>42857</v>
      </c>
      <c r="B100" s="136">
        <v>1.016</v>
      </c>
      <c r="C100" s="136">
        <v>1.016</v>
      </c>
      <c r="D100" s="176">
        <f>IF(C100&lt;MAX($C$2:C100),C100/MAX($C$2:C100)-1,0)</f>
        <v>-2.7751196172248749E-2</v>
      </c>
    </row>
    <row r="101" spans="1:4">
      <c r="A101" s="137">
        <v>42858</v>
      </c>
      <c r="B101" s="136">
        <v>1.0149999999999999</v>
      </c>
      <c r="C101" s="136">
        <v>1.0149999999999999</v>
      </c>
      <c r="D101" s="176">
        <f>IF(C101&lt;MAX($C$2:C101),C101/MAX($C$2:C101)-1,0)</f>
        <v>-2.8708133971291905E-2</v>
      </c>
    </row>
    <row r="102" spans="1:4">
      <c r="A102" s="137">
        <v>42859</v>
      </c>
      <c r="B102" s="136">
        <v>1.0089999999999999</v>
      </c>
      <c r="C102" s="136">
        <v>1.0089999999999999</v>
      </c>
      <c r="D102" s="176">
        <f>IF(C102&lt;MAX($C$2:C102),C102/MAX($C$2:C102)-1,0)</f>
        <v>-3.4449760765550286E-2</v>
      </c>
    </row>
    <row r="103" spans="1:4">
      <c r="A103" s="137">
        <v>42860</v>
      </c>
      <c r="B103" s="136">
        <v>0.995</v>
      </c>
      <c r="C103" s="136">
        <v>0.995</v>
      </c>
      <c r="D103" s="176">
        <f>IF(C103&lt;MAX($C$2:C103),C103/MAX($C$2:C103)-1,0)</f>
        <v>-4.7846889952153027E-2</v>
      </c>
    </row>
    <row r="104" spans="1:4">
      <c r="A104" s="137">
        <v>42863</v>
      </c>
      <c r="B104" s="136">
        <v>0.98399999999999999</v>
      </c>
      <c r="C104" s="136">
        <v>0.98399999999999999</v>
      </c>
      <c r="D104" s="176">
        <f>IF(C104&lt;MAX($C$2:C104),C104/MAX($C$2:C104)-1,0)</f>
        <v>-5.8373205741626744E-2</v>
      </c>
    </row>
    <row r="105" spans="1:4">
      <c r="A105" s="137">
        <v>42864</v>
      </c>
      <c r="B105" s="136">
        <v>0.99099999999999999</v>
      </c>
      <c r="C105" s="136">
        <v>0.99099999999999999</v>
      </c>
      <c r="D105" s="176">
        <f>IF(C105&lt;MAX($C$2:C105),C105/MAX($C$2:C105)-1,0)</f>
        <v>-5.1674641148325318E-2</v>
      </c>
    </row>
    <row r="106" spans="1:4">
      <c r="A106" s="137">
        <v>42865</v>
      </c>
      <c r="B106" s="136">
        <v>0.99099999999999999</v>
      </c>
      <c r="C106" s="136">
        <v>0.99099999999999999</v>
      </c>
      <c r="D106" s="176">
        <f>IF(C106&lt;MAX($C$2:C106),C106/MAX($C$2:C106)-1,0)</f>
        <v>-5.1674641148325318E-2</v>
      </c>
    </row>
    <row r="107" spans="1:4">
      <c r="A107" s="137">
        <v>42866</v>
      </c>
      <c r="B107" s="136">
        <v>0.99099999999999999</v>
      </c>
      <c r="C107" s="136">
        <v>0.99099999999999999</v>
      </c>
      <c r="D107" s="176">
        <f>IF(C107&lt;MAX($C$2:C107),C107/MAX($C$2:C107)-1,0)</f>
        <v>-5.1674641148325318E-2</v>
      </c>
    </row>
    <row r="108" spans="1:4">
      <c r="A108" s="137">
        <v>42867</v>
      </c>
      <c r="B108" s="136">
        <v>0.998</v>
      </c>
      <c r="C108" s="136">
        <v>0.998</v>
      </c>
      <c r="D108" s="176">
        <f>IF(C108&lt;MAX($C$2:C108),C108/MAX($C$2:C108)-1,0)</f>
        <v>-4.4976076555023892E-2</v>
      </c>
    </row>
    <row r="109" spans="1:4">
      <c r="A109" s="137">
        <v>42870</v>
      </c>
      <c r="B109" s="136">
        <v>1.004</v>
      </c>
      <c r="C109" s="136">
        <v>1.004</v>
      </c>
      <c r="D109" s="176">
        <f>IF(C109&lt;MAX($C$2:C109),C109/MAX($C$2:C109)-1,0)</f>
        <v>-3.9234449760765511E-2</v>
      </c>
    </row>
    <row r="110" spans="1:4">
      <c r="A110" s="137">
        <v>42871</v>
      </c>
      <c r="B110" s="136">
        <v>1.0209999999999999</v>
      </c>
      <c r="C110" s="136">
        <v>1.0209999999999999</v>
      </c>
      <c r="D110" s="176">
        <f>IF(C110&lt;MAX($C$2:C110),C110/MAX($C$2:C110)-1,0)</f>
        <v>-2.2966507177033524E-2</v>
      </c>
    </row>
    <row r="111" spans="1:4">
      <c r="A111" s="137">
        <v>42872</v>
      </c>
      <c r="B111" s="136">
        <v>1.016</v>
      </c>
      <c r="C111" s="136">
        <v>1.016</v>
      </c>
      <c r="D111" s="176">
        <f>IF(C111&lt;MAX($C$2:C111),C111/MAX($C$2:C111)-1,0)</f>
        <v>-2.7751196172248749E-2</v>
      </c>
    </row>
    <row r="112" spans="1:4">
      <c r="A112" s="137">
        <v>42873</v>
      </c>
      <c r="B112" s="136">
        <v>1.01</v>
      </c>
      <c r="C112" s="136">
        <v>1.01</v>
      </c>
      <c r="D112" s="176">
        <f>IF(C112&lt;MAX($C$2:C112),C112/MAX($C$2:C112)-1,0)</f>
        <v>-3.349282296650713E-2</v>
      </c>
    </row>
    <row r="113" spans="1:4">
      <c r="A113" s="137">
        <v>42874</v>
      </c>
      <c r="B113" s="136">
        <v>1.002</v>
      </c>
      <c r="C113" s="136">
        <v>1.002</v>
      </c>
      <c r="D113" s="176">
        <f>IF(C113&lt;MAX($C$2:C113),C113/MAX($C$2:C113)-1,0)</f>
        <v>-4.1148325358851601E-2</v>
      </c>
    </row>
    <row r="114" spans="1:4">
      <c r="A114" s="137">
        <v>42877</v>
      </c>
      <c r="B114" s="136">
        <v>0.999</v>
      </c>
      <c r="C114" s="136">
        <v>0.999</v>
      </c>
      <c r="D114" s="176">
        <f>IF(C114&lt;MAX($C$2:C114),C114/MAX($C$2:C114)-1,0)</f>
        <v>-4.4019138755980847E-2</v>
      </c>
    </row>
    <row r="115" spans="1:4">
      <c r="A115" s="137">
        <v>42878</v>
      </c>
      <c r="B115" s="136">
        <v>0.997</v>
      </c>
      <c r="C115" s="136">
        <v>0.997</v>
      </c>
      <c r="D115" s="176">
        <f>IF(C115&lt;MAX($C$2:C115),C115/MAX($C$2:C115)-1,0)</f>
        <v>-4.5933014354066937E-2</v>
      </c>
    </row>
    <row r="116" spans="1:4">
      <c r="A116" s="137">
        <v>42879</v>
      </c>
      <c r="B116" s="136">
        <v>0.999</v>
      </c>
      <c r="C116" s="136">
        <v>0.999</v>
      </c>
      <c r="D116" s="176">
        <f>IF(C116&lt;MAX($C$2:C116),C116/MAX($C$2:C116)-1,0)</f>
        <v>-4.4019138755980847E-2</v>
      </c>
    </row>
    <row r="117" spans="1:4">
      <c r="A117" s="137">
        <v>42880</v>
      </c>
      <c r="B117" s="136">
        <v>1</v>
      </c>
      <c r="C117" s="136">
        <v>1</v>
      </c>
      <c r="D117" s="176">
        <f>IF(C117&lt;MAX($C$2:C117),C117/MAX($C$2:C117)-1,0)</f>
        <v>-4.3062200956937691E-2</v>
      </c>
    </row>
    <row r="118" spans="1:4">
      <c r="A118" s="137">
        <v>42881</v>
      </c>
      <c r="B118" s="136">
        <v>0.99099999999999999</v>
      </c>
      <c r="C118" s="136">
        <v>0.99099999999999999</v>
      </c>
      <c r="D118" s="176">
        <f>IF(C118&lt;MAX($C$2:C118),C118/MAX($C$2:C118)-1,0)</f>
        <v>-5.1674641148325318E-2</v>
      </c>
    </row>
    <row r="119" spans="1:4">
      <c r="A119" s="137">
        <v>42886</v>
      </c>
      <c r="B119" s="136">
        <v>0.98799999999999999</v>
      </c>
      <c r="C119" s="136">
        <v>0.98799999999999999</v>
      </c>
      <c r="D119" s="176">
        <f>IF(C119&lt;MAX($C$2:C119),C119/MAX($C$2:C119)-1,0)</f>
        <v>-5.4545454545454453E-2</v>
      </c>
    </row>
    <row r="120" spans="1:4">
      <c r="A120" s="137">
        <v>42887</v>
      </c>
      <c r="B120" s="136">
        <v>0.97899999999999998</v>
      </c>
      <c r="C120" s="136">
        <v>0.97899999999999998</v>
      </c>
      <c r="D120" s="176">
        <f>IF(C120&lt;MAX($C$2:C120),C120/MAX($C$2:C120)-1,0)</f>
        <v>-6.315789473684208E-2</v>
      </c>
    </row>
    <row r="121" spans="1:4">
      <c r="A121" s="137">
        <v>42888</v>
      </c>
      <c r="B121" s="136">
        <v>0.98099999999999998</v>
      </c>
      <c r="C121" s="136">
        <v>0.98099999999999998</v>
      </c>
      <c r="D121" s="177">
        <f>IF(C121&lt;MAX($C$2:C121),C121/MAX($C$2:C121)-1,0)</f>
        <v>-6.1244019138755879E-2</v>
      </c>
    </row>
    <row r="122" spans="1:4">
      <c r="A122" s="137">
        <v>42891</v>
      </c>
      <c r="B122" s="136">
        <v>0.98799999999999999</v>
      </c>
      <c r="C122" s="136">
        <v>0.98799999999999999</v>
      </c>
      <c r="D122" s="177">
        <f>IF(C122&lt;MAX($C$2:C122),C122/MAX($C$2:C122)-1,0)</f>
        <v>-5.4545454545454453E-2</v>
      </c>
    </row>
    <row r="123" spans="1:4">
      <c r="A123" s="137">
        <v>42892</v>
      </c>
      <c r="B123" s="136">
        <v>0.98799999999999999</v>
      </c>
      <c r="C123" s="136">
        <v>0.98799999999999999</v>
      </c>
      <c r="D123" s="177">
        <f>IF(C123&lt;MAX($C$2:C123),C123/MAX($C$2:C123)-1,0)</f>
        <v>-5.4545454545454453E-2</v>
      </c>
    </row>
    <row r="124" spans="1:4">
      <c r="A124" s="137">
        <v>42893</v>
      </c>
      <c r="B124" s="136">
        <v>1.0049999999999999</v>
      </c>
      <c r="C124" s="136">
        <v>1.0049999999999999</v>
      </c>
      <c r="D124" s="177">
        <f>IF(C124&lt;MAX($C$2:C124),C124/MAX($C$2:C124)-1,0)</f>
        <v>-3.8277511961722577E-2</v>
      </c>
    </row>
    <row r="125" spans="1:4">
      <c r="A125" s="137">
        <v>42894</v>
      </c>
      <c r="B125" s="136">
        <v>1.014</v>
      </c>
      <c r="C125" s="136">
        <v>1.014</v>
      </c>
      <c r="D125" s="177">
        <f>IF(C125&lt;MAX($C$2:C125),C125/MAX($C$2:C125)-1,0)</f>
        <v>-2.9665071770334839E-2</v>
      </c>
    </row>
    <row r="126" spans="1:4">
      <c r="A126" s="137">
        <v>42895</v>
      </c>
      <c r="B126" s="136">
        <v>1.0169999999999999</v>
      </c>
      <c r="C126" s="136">
        <v>1.0169999999999999</v>
      </c>
      <c r="D126" s="177">
        <f>IF(C126&lt;MAX($C$2:C126),C126/MAX($C$2:C126)-1,0)</f>
        <v>-2.6794258373205815E-2</v>
      </c>
    </row>
    <row r="127" spans="1:4">
      <c r="A127" s="137">
        <v>42898</v>
      </c>
      <c r="B127" s="136">
        <v>1.0109999999999999</v>
      </c>
      <c r="C127" s="136">
        <v>1.0109999999999999</v>
      </c>
      <c r="D127" s="177">
        <f>IF(C127&lt;MAX($C$2:C127),C127/MAX($C$2:C127)-1,0)</f>
        <v>-3.2535885167464196E-2</v>
      </c>
    </row>
    <row r="128" spans="1:4">
      <c r="A128" s="137">
        <v>42899</v>
      </c>
      <c r="B128" s="136">
        <v>1.018</v>
      </c>
      <c r="C128" s="136">
        <v>1.018</v>
      </c>
      <c r="D128" s="177">
        <f>IF(C128&lt;MAX($C$2:C128),C128/MAX($C$2:C128)-1,0)</f>
        <v>-2.5837320574162548E-2</v>
      </c>
    </row>
    <row r="129" spans="1:4">
      <c r="A129" s="137">
        <v>42900</v>
      </c>
      <c r="B129" s="136">
        <v>1.0109999999999999</v>
      </c>
      <c r="C129" s="136">
        <v>1.0109999999999999</v>
      </c>
      <c r="D129" s="177">
        <f>IF(C129&lt;MAX($C$2:C129),C129/MAX($C$2:C129)-1,0)</f>
        <v>-3.2535885167464196E-2</v>
      </c>
    </row>
    <row r="130" spans="1:4">
      <c r="A130" s="137">
        <v>42901</v>
      </c>
      <c r="B130" s="136">
        <v>1.016</v>
      </c>
      <c r="C130" s="136">
        <v>1.016</v>
      </c>
      <c r="D130" s="177">
        <f>IF(C130&lt;MAX($C$2:C130),C130/MAX($C$2:C130)-1,0)</f>
        <v>-2.7751196172248749E-2</v>
      </c>
    </row>
    <row r="131" spans="1:4">
      <c r="A131" s="137">
        <v>42902</v>
      </c>
      <c r="B131" s="136">
        <v>1.014</v>
      </c>
      <c r="C131" s="136">
        <v>1.014</v>
      </c>
      <c r="D131" s="177">
        <f>IF(C131&lt;MAX($C$2:C131),C131/MAX($C$2:C131)-1,0)</f>
        <v>-2.9665071770334839E-2</v>
      </c>
    </row>
    <row r="132" spans="1:4">
      <c r="A132" s="137">
        <v>42905</v>
      </c>
      <c r="B132" s="136">
        <v>1.0249999999999999</v>
      </c>
      <c r="C132" s="136">
        <v>1.0249999999999999</v>
      </c>
      <c r="D132" s="177">
        <f>IF(C132&lt;MAX($C$2:C132),C132/MAX($C$2:C132)-1,0)</f>
        <v>-1.9138755980861233E-2</v>
      </c>
    </row>
    <row r="133" spans="1:4">
      <c r="A133" s="137">
        <v>42906</v>
      </c>
      <c r="B133" s="136">
        <v>1.026</v>
      </c>
      <c r="C133" s="136">
        <v>1.026</v>
      </c>
      <c r="D133" s="177">
        <f>IF(C133&lt;MAX($C$2:C133),C133/MAX($C$2:C133)-1,0)</f>
        <v>-1.8181818181818077E-2</v>
      </c>
    </row>
    <row r="134" spans="1:4">
      <c r="A134" s="137">
        <v>42907</v>
      </c>
      <c r="B134" s="136">
        <v>1.0429999999999999</v>
      </c>
      <c r="C134" s="136">
        <v>1.0429999999999999</v>
      </c>
      <c r="D134" s="177">
        <f>IF(C134&lt;MAX($C$2:C134),C134/MAX($C$2:C134)-1,0)</f>
        <v>-1.91387559808609E-3</v>
      </c>
    </row>
    <row r="135" spans="1:4">
      <c r="A135" s="137">
        <v>42908</v>
      </c>
      <c r="B135" s="136">
        <v>1.028</v>
      </c>
      <c r="C135" s="136">
        <v>1.028</v>
      </c>
      <c r="D135" s="177">
        <f>IF(C135&lt;MAX($C$2:C135),C135/MAX($C$2:C135)-1,0)</f>
        <v>-1.6267942583731987E-2</v>
      </c>
    </row>
    <row r="136" spans="1:4">
      <c r="A136" s="137">
        <v>42909</v>
      </c>
      <c r="B136" s="136">
        <v>1.036</v>
      </c>
      <c r="C136" s="136">
        <v>1.036</v>
      </c>
      <c r="D136" s="177">
        <f>IF(C136&lt;MAX($C$2:C136),C136/MAX($C$2:C136)-1,0)</f>
        <v>-8.6124401913875159E-3</v>
      </c>
    </row>
    <row r="137" spans="1:4">
      <c r="A137" s="137">
        <v>42912</v>
      </c>
      <c r="B137" s="136">
        <v>1.05</v>
      </c>
      <c r="C137" s="136">
        <v>1.05</v>
      </c>
      <c r="D137" s="177">
        <f>IF(C137&lt;MAX($C$2:C137),C137/MAX($C$2:C137)-1,0)</f>
        <v>0</v>
      </c>
    </row>
    <row r="138" spans="1:4">
      <c r="A138" s="137">
        <v>42913</v>
      </c>
      <c r="B138" s="136">
        <v>1.0429999999999999</v>
      </c>
      <c r="C138" s="136">
        <v>1.0429999999999999</v>
      </c>
      <c r="D138" s="112">
        <f>IF(C138&lt;MAX($C$2:C138),C138/MAX($C$2:C138)-1,0)</f>
        <v>-6.6666666666668206E-3</v>
      </c>
    </row>
    <row r="139" spans="1:4">
      <c r="A139" s="137">
        <v>42914</v>
      </c>
      <c r="B139" s="136">
        <v>1.0329999999999999</v>
      </c>
      <c r="C139" s="136">
        <v>1.0329999999999999</v>
      </c>
      <c r="D139" s="112">
        <f>IF(C139&lt;MAX($C$2:C139),C139/MAX($C$2:C139)-1,0)</f>
        <v>-1.6190476190476311E-2</v>
      </c>
    </row>
    <row r="140" spans="1:4">
      <c r="A140" s="137">
        <v>42915</v>
      </c>
      <c r="B140" s="136">
        <v>1.0369999999999999</v>
      </c>
      <c r="C140" s="136">
        <v>1.0369999999999999</v>
      </c>
      <c r="D140" s="112">
        <f>IF(C140&lt;MAX($C$2:C140),C140/MAX($C$2:C140)-1,0)</f>
        <v>-1.2380952380952492E-2</v>
      </c>
    </row>
    <row r="141" spans="1:4">
      <c r="A141" s="137">
        <v>42916</v>
      </c>
      <c r="B141" s="136">
        <v>1.0429999999999999</v>
      </c>
      <c r="C141" s="136">
        <v>1.0429999999999999</v>
      </c>
      <c r="D141" s="112">
        <f>IF(C141&lt;MAX($C$2:C141),C141/MAX($C$2:C141)-1,0)</f>
        <v>-6.6666666666668206E-3</v>
      </c>
    </row>
    <row r="142" spans="1:4">
      <c r="A142" s="137">
        <v>42919</v>
      </c>
      <c r="B142" s="136">
        <v>1.0429999999999999</v>
      </c>
      <c r="C142" s="136">
        <v>1.0429999999999999</v>
      </c>
      <c r="D142" s="112">
        <f>IF(C142&lt;MAX($C$2:C142),C142/MAX($C$2:C142)-1,0)</f>
        <v>-6.6666666666668206E-3</v>
      </c>
    </row>
    <row r="143" spans="1:4">
      <c r="A143" s="137">
        <v>42920</v>
      </c>
      <c r="B143" s="136">
        <v>1.0489999999999999</v>
      </c>
      <c r="C143" s="136">
        <v>1.0489999999999999</v>
      </c>
      <c r="D143" s="112">
        <f>IF(C143&lt;MAX($C$2:C143),C143/MAX($C$2:C143)-1,0)</f>
        <v>-9.5238095238103782E-4</v>
      </c>
    </row>
    <row r="144" spans="1:4">
      <c r="A144" s="137">
        <v>42921</v>
      </c>
      <c r="B144" s="136">
        <v>1.0569999999999999</v>
      </c>
      <c r="C144" s="136">
        <v>1.0569999999999999</v>
      </c>
      <c r="D144" s="112">
        <f>IF(C144&lt;MAX($C$2:C144),C144/MAX($C$2:C144)-1,0)</f>
        <v>0</v>
      </c>
    </row>
    <row r="145" spans="1:8">
      <c r="A145" s="137">
        <v>42922</v>
      </c>
      <c r="B145" s="136">
        <v>1.0660000000000001</v>
      </c>
      <c r="C145" s="136">
        <v>1.0660000000000001</v>
      </c>
      <c r="D145" s="112">
        <f>IF(C145&lt;MAX($C$2:C145),C145/MAX($C$2:C145)-1,0)</f>
        <v>0</v>
      </c>
    </row>
    <row r="146" spans="1:8">
      <c r="A146" s="137">
        <v>42923</v>
      </c>
      <c r="B146" s="136">
        <v>1.0640000000000001</v>
      </c>
      <c r="C146" s="136">
        <v>1.0640000000000001</v>
      </c>
      <c r="D146" s="112">
        <f>IF(C146&lt;MAX($C$2:C146),C146/MAX($C$2:C146)-1,0)</f>
        <v>-1.8761726078799779E-3</v>
      </c>
    </row>
    <row r="147" spans="1:8">
      <c r="A147" s="137">
        <v>42926</v>
      </c>
      <c r="B147" s="136">
        <v>1.0589999999999999</v>
      </c>
      <c r="C147" s="136">
        <v>1.0589999999999999</v>
      </c>
      <c r="D147" s="112">
        <f>IF(C147&lt;MAX($C$2:C147),C147/MAX($C$2:C147)-1,0)</f>
        <v>-6.5666041275798115E-3</v>
      </c>
    </row>
    <row r="148" spans="1:8">
      <c r="A148" s="137">
        <v>42927</v>
      </c>
      <c r="B148" s="136">
        <v>1.056</v>
      </c>
      <c r="C148" s="136">
        <v>1.056</v>
      </c>
      <c r="D148" s="112">
        <f>IF(C148&lt;MAX($C$2:C148),C148/MAX($C$2:C148)-1,0)</f>
        <v>-9.3808630393996673E-3</v>
      </c>
    </row>
    <row r="149" spans="1:8">
      <c r="A149" s="137">
        <v>42928</v>
      </c>
      <c r="B149" s="136">
        <v>1.0580000000000001</v>
      </c>
      <c r="C149" s="136">
        <v>1.0580000000000001</v>
      </c>
      <c r="D149" s="112">
        <f>IF(C149&lt;MAX($C$2:C149),C149/MAX($C$2:C149)-1,0)</f>
        <v>-7.5046904315196894E-3</v>
      </c>
    </row>
    <row r="150" spans="1:8">
      <c r="A150" s="137">
        <v>42929</v>
      </c>
      <c r="B150" s="136">
        <v>1.0549999999999999</v>
      </c>
      <c r="C150" s="136">
        <v>1.0549999999999999</v>
      </c>
      <c r="D150" s="112">
        <f>IF(C150&lt;MAX($C$2:C150),C150/MAX($C$2:C150)-1,0)</f>
        <v>-1.0318949343339656E-2</v>
      </c>
    </row>
    <row r="151" spans="1:8">
      <c r="A151" s="137">
        <v>42930</v>
      </c>
      <c r="B151" s="136">
        <v>1.0509999999999999</v>
      </c>
      <c r="C151" s="136">
        <v>1.0509999999999999</v>
      </c>
      <c r="D151" s="112">
        <f>IF(C151&lt;MAX($C$2:C151),C151/MAX($C$2:C151)-1,0)</f>
        <v>-1.4071294559099501E-2</v>
      </c>
    </row>
    <row r="152" spans="1:8">
      <c r="A152" s="137">
        <v>42933</v>
      </c>
      <c r="B152" s="136">
        <v>1.026</v>
      </c>
      <c r="C152" s="136">
        <v>1.026</v>
      </c>
      <c r="D152" s="112">
        <f>IF(C152&lt;MAX($C$2:C152),C152/MAX($C$2:C152)-1,0)</f>
        <v>-3.7523452157598558E-2</v>
      </c>
    </row>
    <row r="153" spans="1:8">
      <c r="A153" s="137">
        <v>42934</v>
      </c>
      <c r="B153" s="136">
        <v>1.026</v>
      </c>
      <c r="C153" s="136">
        <v>1.026</v>
      </c>
      <c r="D153" s="112">
        <f>IF(C153&lt;MAX($C$2:C153),C153/MAX($C$2:C153)-1,0)</f>
        <v>-3.7523452157598558E-2</v>
      </c>
    </row>
    <row r="154" spans="1:8">
      <c r="A154" s="137">
        <v>42935</v>
      </c>
      <c r="B154" s="136">
        <v>1.04</v>
      </c>
      <c r="C154" s="136">
        <v>1.04</v>
      </c>
      <c r="D154" s="112">
        <f>IF(C154&lt;MAX($C$2:C154),C154/MAX($C$2:C154)-1,0)</f>
        <v>-2.4390243902439046E-2</v>
      </c>
      <c r="F154">
        <v>21.95</v>
      </c>
      <c r="G154">
        <v>25.2</v>
      </c>
      <c r="H154">
        <v>30.19</v>
      </c>
    </row>
    <row r="155" spans="1:8">
      <c r="A155" s="137">
        <v>42936</v>
      </c>
      <c r="B155" s="136">
        <v>1.0489999999999999</v>
      </c>
      <c r="C155" s="136">
        <v>1.0489999999999999</v>
      </c>
      <c r="D155" s="112">
        <f>IF(C155&lt;MAX($C$2:C155),C155/MAX($C$2:C155)-1,0)</f>
        <v>-1.5947467166979479E-2</v>
      </c>
    </row>
    <row r="156" spans="1:8">
      <c r="A156" s="137">
        <v>42937</v>
      </c>
      <c r="B156" s="136">
        <v>1.0609999999999999</v>
      </c>
      <c r="C156" s="136">
        <v>1.0609999999999999</v>
      </c>
      <c r="D156" s="112">
        <f>IF(C156&lt;MAX($C$2:C156),C156/MAX($C$2:C156)-1,0)</f>
        <v>-4.6904315196999447E-3</v>
      </c>
    </row>
    <row r="157" spans="1:8">
      <c r="A157" s="137">
        <v>42940</v>
      </c>
      <c r="B157" s="136">
        <v>1.0569999999999999</v>
      </c>
      <c r="C157" s="136">
        <v>1.0569999999999999</v>
      </c>
      <c r="D157" s="112">
        <f>IF(C157&lt;MAX($C$2:C157),C157/MAX($C$2:C157)-1,0)</f>
        <v>-8.4427767354597894E-3</v>
      </c>
    </row>
    <row r="158" spans="1:8">
      <c r="A158" s="137">
        <v>42941</v>
      </c>
      <c r="B158" s="136">
        <v>1.0620000000000001</v>
      </c>
      <c r="C158" s="136">
        <v>1.0620000000000001</v>
      </c>
      <c r="D158" s="112">
        <f>IF(C158&lt;MAX($C$2:C158),C158/MAX($C$2:C158)-1,0)</f>
        <v>-3.7523452157598447E-3</v>
      </c>
    </row>
    <row r="159" spans="1:8">
      <c r="A159" s="137">
        <v>42942</v>
      </c>
      <c r="B159" s="136">
        <v>1.0589999999999999</v>
      </c>
      <c r="C159" s="136">
        <v>1.0589999999999999</v>
      </c>
      <c r="D159" s="112">
        <f>IF(C159&lt;MAX($C$2:C159),C159/MAX($C$2:C159)-1,0)</f>
        <v>-6.5666041275798115E-3</v>
      </c>
    </row>
    <row r="160" spans="1:8">
      <c r="A160" s="137">
        <v>42943</v>
      </c>
      <c r="B160" s="136">
        <v>1.071</v>
      </c>
      <c r="C160" s="136">
        <v>1.071</v>
      </c>
      <c r="D160" s="112">
        <f>IF(C160&lt;MAX($C$2:C160),C160/MAX($C$2:C160)-1,0)</f>
        <v>0</v>
      </c>
    </row>
    <row r="161" spans="1:4">
      <c r="A161" s="137">
        <v>42944</v>
      </c>
      <c r="B161" s="136">
        <v>1.083</v>
      </c>
      <c r="C161" s="136">
        <v>1.083</v>
      </c>
      <c r="D161" s="112">
        <f>IF(C161&lt;MAX($C$2:C161),C161/MAX($C$2:C161)-1,0)</f>
        <v>0</v>
      </c>
    </row>
    <row r="162" spans="1:4">
      <c r="A162" s="137">
        <v>42947</v>
      </c>
      <c r="B162" s="136">
        <v>1.0860000000000001</v>
      </c>
      <c r="C162" s="136">
        <v>1.0860000000000001</v>
      </c>
      <c r="D162" s="112">
        <f>IF(C162&lt;MAX($C$2:C162),C162/MAX($C$2:C162)-1,0)</f>
        <v>0</v>
      </c>
    </row>
    <row r="163" spans="1:4">
      <c r="A163" s="137">
        <v>42948</v>
      </c>
      <c r="B163" s="136">
        <v>1.083</v>
      </c>
      <c r="C163" s="136">
        <v>1.083</v>
      </c>
      <c r="D163" s="112">
        <f>IF(C163&lt;MAX($C$2:C163),C163/MAX($C$2:C163)-1,0)</f>
        <v>-2.7624309392266788E-3</v>
      </c>
    </row>
    <row r="164" spans="1:4">
      <c r="A164" s="137">
        <v>42949</v>
      </c>
      <c r="B164" s="136">
        <v>1.0780000000000001</v>
      </c>
      <c r="C164" s="136">
        <v>1.0780000000000001</v>
      </c>
      <c r="D164" s="112">
        <f>IF(C164&lt;MAX($C$2:C164),C164/MAX($C$2:C164)-1,0)</f>
        <v>-7.3664825046040328E-3</v>
      </c>
    </row>
    <row r="165" spans="1:4">
      <c r="A165" s="137">
        <v>42950</v>
      </c>
      <c r="B165" s="136">
        <v>1.0780000000000001</v>
      </c>
      <c r="C165" s="136">
        <v>1.0780000000000001</v>
      </c>
      <c r="D165" s="112">
        <f>IF(C165&lt;MAX($C$2:C165),C165/MAX($C$2:C165)-1,0)</f>
        <v>-7.3664825046040328E-3</v>
      </c>
    </row>
    <row r="166" spans="1:4">
      <c r="A166" s="137">
        <v>42951</v>
      </c>
      <c r="B166" s="136">
        <v>1.0640000000000001</v>
      </c>
      <c r="C166" s="136">
        <v>1.0640000000000001</v>
      </c>
      <c r="D166" s="112">
        <f>IF(C166&lt;MAX($C$2:C166),C166/MAX($C$2:C166)-1,0)</f>
        <v>-2.0257826887661201E-2</v>
      </c>
    </row>
    <row r="167" spans="1:4">
      <c r="A167" s="137">
        <v>42954</v>
      </c>
      <c r="B167" s="136">
        <v>1.0740000000000001</v>
      </c>
      <c r="C167" s="136">
        <v>1.0740000000000001</v>
      </c>
      <c r="D167" s="112">
        <f>IF(C167&lt;MAX($C$2:C167),C167/MAX($C$2:C167)-1,0)</f>
        <v>-1.1049723756906049E-2</v>
      </c>
    </row>
    <row r="168" spans="1:4">
      <c r="A168" s="137">
        <v>42955</v>
      </c>
      <c r="B168" s="136">
        <v>1.0720000000000001</v>
      </c>
      <c r="C168" s="136">
        <v>1.0720000000000001</v>
      </c>
      <c r="D168" s="112">
        <f>IF(C168&lt;MAX($C$2:C168),C168/MAX($C$2:C168)-1,0)</f>
        <v>-1.2891344383057057E-2</v>
      </c>
    </row>
    <row r="169" spans="1:4">
      <c r="A169" s="137">
        <v>42956</v>
      </c>
      <c r="B169" s="136">
        <v>1.075</v>
      </c>
      <c r="C169" s="136">
        <v>1.075</v>
      </c>
      <c r="D169" s="112">
        <f>IF(C169&lt;MAX($C$2:C169),C169/MAX($C$2:C169)-1,0)</f>
        <v>-1.0128913443830712E-2</v>
      </c>
    </row>
    <row r="170" spans="1:4">
      <c r="A170" s="137">
        <v>42957</v>
      </c>
      <c r="B170" s="136">
        <v>1.073</v>
      </c>
      <c r="C170" s="136">
        <v>1.073</v>
      </c>
      <c r="D170" s="112">
        <f>IF(C170&lt;MAX($C$2:C170),C170/MAX($C$2:C170)-1,0)</f>
        <v>-1.197053406998172E-2</v>
      </c>
    </row>
    <row r="171" spans="1:4">
      <c r="A171" s="137">
        <v>42958</v>
      </c>
      <c r="B171" s="136">
        <v>1.0629999999999999</v>
      </c>
      <c r="C171" s="136">
        <v>1.0629999999999999</v>
      </c>
      <c r="D171" s="112">
        <f>IF(C171&lt;MAX($C$2:C171),C171/MAX($C$2:C171)-1,0)</f>
        <v>-2.1178637200736761E-2</v>
      </c>
    </row>
    <row r="172" spans="1:4">
      <c r="A172" s="137">
        <v>42961</v>
      </c>
      <c r="B172" s="136">
        <v>1.091</v>
      </c>
      <c r="C172" s="136">
        <v>1.091</v>
      </c>
      <c r="D172" s="112">
        <f>IF(C172&lt;MAX($C$2:C172),C172/MAX($C$2:C172)-1,0)</f>
        <v>0</v>
      </c>
    </row>
    <row r="173" spans="1:4">
      <c r="A173" s="137">
        <v>42962</v>
      </c>
      <c r="B173" s="136">
        <v>1.1020000000000001</v>
      </c>
      <c r="C173" s="136">
        <v>1.1020000000000001</v>
      </c>
      <c r="D173" s="112">
        <f>IF(C173&lt;MAX($C$2:C173),C173/MAX($C$2:C173)-1,0)</f>
        <v>0</v>
      </c>
    </row>
    <row r="174" spans="1:4">
      <c r="A174" s="137">
        <v>42963</v>
      </c>
      <c r="B174" s="136">
        <v>1.1120000000000001</v>
      </c>
      <c r="C174" s="136">
        <v>1.1120000000000001</v>
      </c>
      <c r="D174" s="112">
        <f>IF(C174&lt;MAX($C$2:C174),C174/MAX($C$2:C174)-1,0)</f>
        <v>0</v>
      </c>
    </row>
    <row r="175" spans="1:4">
      <c r="A175" s="137">
        <v>42964</v>
      </c>
      <c r="B175" s="136">
        <v>1.1080000000000001</v>
      </c>
      <c r="C175" s="136">
        <v>1.1080000000000001</v>
      </c>
      <c r="D175" s="112">
        <f>IF(C175&lt;MAX($C$2:C175),C175/MAX($C$2:C175)-1,0)</f>
        <v>-3.597122302158251E-3</v>
      </c>
    </row>
    <row r="176" spans="1:4">
      <c r="A176" s="137">
        <v>42965</v>
      </c>
      <c r="B176" s="136">
        <v>1.099</v>
      </c>
      <c r="C176" s="136">
        <v>1.099</v>
      </c>
      <c r="D176" s="112">
        <f>IF(C176&lt;MAX($C$2:C176),C176/MAX($C$2:C176)-1,0)</f>
        <v>-1.1690647482014538E-2</v>
      </c>
    </row>
    <row r="177" spans="1:4">
      <c r="A177" s="137">
        <v>42968</v>
      </c>
      <c r="B177" s="136">
        <v>1.1080000000000001</v>
      </c>
      <c r="C177" s="136">
        <v>1.1080000000000001</v>
      </c>
      <c r="D177" s="112">
        <f>IF(C177&lt;MAX($C$2:C177),C177/MAX($C$2:C177)-1,0)</f>
        <v>-3.597122302158251E-3</v>
      </c>
    </row>
    <row r="178" spans="1:4">
      <c r="A178" s="137">
        <v>42969</v>
      </c>
      <c r="B178" s="136">
        <v>1.105</v>
      </c>
      <c r="C178" s="136">
        <v>1.105</v>
      </c>
      <c r="D178" s="112">
        <f>IF(C178&lt;MAX($C$2:C178),C178/MAX($C$2:C178)-1,0)</f>
        <v>-6.2949640287770503E-3</v>
      </c>
    </row>
    <row r="179" spans="1:4">
      <c r="A179" s="137">
        <v>42970</v>
      </c>
      <c r="B179" s="136">
        <v>1.1040000000000001</v>
      </c>
      <c r="C179" s="136">
        <v>1.1040000000000001</v>
      </c>
      <c r="D179" s="112">
        <f>IF(C179&lt;MAX($C$2:C179),C179/MAX($C$2:C179)-1,0)</f>
        <v>-7.194244604316502E-3</v>
      </c>
    </row>
    <row r="180" spans="1:4">
      <c r="A180" s="137">
        <v>42971</v>
      </c>
      <c r="B180" s="136">
        <v>1.093</v>
      </c>
      <c r="C180" s="136">
        <v>1.093</v>
      </c>
      <c r="D180" s="112">
        <f>IF(C180&lt;MAX($C$2:C180),C180/MAX($C$2:C180)-1,0)</f>
        <v>-1.7086330935251914E-2</v>
      </c>
    </row>
    <row r="181" spans="1:4">
      <c r="A181" s="137">
        <v>42972</v>
      </c>
      <c r="B181" s="136">
        <v>1.103</v>
      </c>
      <c r="C181" s="136">
        <v>1.103</v>
      </c>
      <c r="D181" s="112">
        <f>IF(C181&lt;MAX($C$2:C181),C181/MAX($C$2:C181)-1,0)</f>
        <v>-8.0935251798561758E-3</v>
      </c>
    </row>
    <row r="182" spans="1:4">
      <c r="A182" s="137">
        <v>42975</v>
      </c>
      <c r="B182" s="136">
        <v>1.1220000000000001</v>
      </c>
      <c r="C182" s="136">
        <v>1.1220000000000001</v>
      </c>
      <c r="D182" s="112">
        <f>IF(C182&lt;MAX($C$2:C182),C182/MAX($C$2:C182)-1,0)</f>
        <v>0</v>
      </c>
    </row>
    <row r="183" spans="1:4">
      <c r="A183" s="137">
        <v>42976</v>
      </c>
      <c r="B183" s="136">
        <v>1.125</v>
      </c>
      <c r="C183" s="136">
        <v>1.125</v>
      </c>
      <c r="D183" s="112">
        <f>IF(C183&lt;MAX($C$2:C183),C183/MAX($C$2:C183)-1,0)</f>
        <v>0</v>
      </c>
    </row>
    <row r="184" spans="1:4">
      <c r="A184" s="137">
        <v>42977</v>
      </c>
      <c r="B184" s="136">
        <v>1.131</v>
      </c>
      <c r="C184" s="136">
        <v>1.131</v>
      </c>
      <c r="D184" s="112">
        <f>IF(C184&lt;MAX($C$2:C184),C184/MAX($C$2:C184)-1,0)</f>
        <v>0</v>
      </c>
    </row>
    <row r="185" spans="1:4">
      <c r="A185" s="137">
        <v>42978</v>
      </c>
      <c r="B185" s="136">
        <v>1.145</v>
      </c>
      <c r="C185" s="136">
        <v>1.145</v>
      </c>
      <c r="D185" s="112">
        <f>IF(C185&lt;MAX($C$2:C185),C185/MAX($C$2:C185)-1,0)</f>
        <v>0</v>
      </c>
    </row>
    <row r="186" spans="1:4">
      <c r="A186" s="137">
        <v>42979</v>
      </c>
      <c r="B186" s="136">
        <v>1.147</v>
      </c>
      <c r="C186" s="136">
        <v>1.147</v>
      </c>
      <c r="D186" s="112">
        <f>IF(C186&lt;MAX($C$2:C186),C186/MAX($C$2:C186)-1,0)</f>
        <v>0</v>
      </c>
    </row>
    <row r="187" spans="1:4">
      <c r="A187" s="137">
        <v>42982</v>
      </c>
      <c r="B187" s="136">
        <v>1.157</v>
      </c>
      <c r="C187" s="136">
        <v>1.157</v>
      </c>
      <c r="D187" s="112">
        <f>IF(C187&lt;MAX($C$2:C187),C187/MAX($C$2:C187)-1,0)</f>
        <v>0</v>
      </c>
    </row>
    <row r="188" spans="1:4">
      <c r="A188" s="137">
        <v>42983</v>
      </c>
      <c r="B188" s="136">
        <v>1.175</v>
      </c>
      <c r="C188" s="136">
        <v>1.175</v>
      </c>
      <c r="D188" s="112">
        <f>IF(C188&lt;MAX($C$2:C188),C188/MAX($C$2:C188)-1,0)</f>
        <v>0</v>
      </c>
    </row>
    <row r="189" spans="1:4">
      <c r="A189" s="137">
        <v>42984</v>
      </c>
      <c r="B189" s="136">
        <v>1.18</v>
      </c>
      <c r="C189" s="136">
        <v>1.18</v>
      </c>
      <c r="D189" s="112">
        <f>IF(C189&lt;MAX($C$2:C189),C189/MAX($C$2:C189)-1,0)</f>
        <v>0</v>
      </c>
    </row>
    <row r="190" spans="1:4">
      <c r="A190" s="137">
        <v>42985</v>
      </c>
      <c r="B190" s="136">
        <v>1.179</v>
      </c>
      <c r="C190" s="136">
        <v>1.179</v>
      </c>
      <c r="D190" s="112">
        <f>IF(C190&lt;MAX($C$2:C190),C190/MAX($C$2:C190)-1,0)</f>
        <v>-8.474576271185752E-4</v>
      </c>
    </row>
    <row r="191" spans="1:4">
      <c r="A191" s="137">
        <v>42986</v>
      </c>
      <c r="B191" s="136">
        <v>1.1830000000000001</v>
      </c>
      <c r="C191" s="136">
        <v>1.1830000000000001</v>
      </c>
      <c r="D191" s="112">
        <f>IF(C191&lt;MAX($C$2:C191),C191/MAX($C$2:C191)-1,0)</f>
        <v>0</v>
      </c>
    </row>
    <row r="192" spans="1:4">
      <c r="A192" s="137">
        <v>42989</v>
      </c>
      <c r="B192" s="136">
        <v>1.2</v>
      </c>
      <c r="C192" s="136">
        <v>1.2</v>
      </c>
      <c r="D192" s="112">
        <f>IF(C192&lt;MAX($C$2:C192),C192/MAX($C$2:C192)-1,0)</f>
        <v>0</v>
      </c>
    </row>
    <row r="193" spans="1:5">
      <c r="A193" s="137">
        <v>42990</v>
      </c>
      <c r="B193" s="136">
        <v>1.1919999999999999</v>
      </c>
      <c r="C193" s="136">
        <v>1.1919999999999999</v>
      </c>
      <c r="D193" s="112">
        <f>IF(C193&lt;MAX($C$2:C193),C193/MAX($C$2:C193)-1,0)</f>
        <v>-6.6666666666667096E-3</v>
      </c>
    </row>
    <row r="194" spans="1:5">
      <c r="A194" s="137">
        <v>42991</v>
      </c>
      <c r="B194" s="136">
        <v>1.204</v>
      </c>
      <c r="C194" s="136">
        <v>1.204</v>
      </c>
      <c r="D194" s="112">
        <f>IF(C194&lt;MAX($C$2:C194),C194/MAX($C$2:C194)-1,0)</f>
        <v>0</v>
      </c>
    </row>
    <row r="195" spans="1:5">
      <c r="A195" s="137">
        <v>42992</v>
      </c>
      <c r="B195" s="136">
        <v>1.2190000000000001</v>
      </c>
      <c r="C195" s="136">
        <v>1.2190000000000001</v>
      </c>
      <c r="D195" s="112">
        <f>IF(C195&lt;MAX($C$2:C195),C195/MAX($C$2:C195)-1,0)</f>
        <v>0</v>
      </c>
    </row>
    <row r="196" spans="1:5">
      <c r="A196" s="137">
        <v>42993</v>
      </c>
      <c r="B196" s="136">
        <v>1.21</v>
      </c>
      <c r="C196" s="136">
        <v>1.21</v>
      </c>
      <c r="D196" s="112">
        <f>IF(C196&lt;MAX($C$2:C196),C196/MAX($C$2:C196)-1,0)</f>
        <v>-7.3831009023791472E-3</v>
      </c>
    </row>
    <row r="197" spans="1:5">
      <c r="A197" s="137">
        <v>42996</v>
      </c>
      <c r="B197" s="136">
        <v>1.228</v>
      </c>
      <c r="C197" s="136">
        <v>1.228</v>
      </c>
      <c r="D197" s="112">
        <f>IF(C197&lt;MAX($C$2:C197),C197/MAX($C$2:C197)-1,0)</f>
        <v>0</v>
      </c>
    </row>
    <row r="198" spans="1:5">
      <c r="A198" s="137">
        <v>42997</v>
      </c>
      <c r="B198" s="136">
        <v>1.2290000000000001</v>
      </c>
      <c r="C198" s="136">
        <v>1.2290000000000001</v>
      </c>
      <c r="D198" s="112">
        <f>IF(C198&lt;MAX($C$2:C198),C198/MAX($C$2:C198)-1,0)</f>
        <v>0</v>
      </c>
    </row>
    <row r="199" spans="1:5">
      <c r="A199" s="137">
        <v>42998</v>
      </c>
      <c r="B199" s="136">
        <v>1.2450000000000001</v>
      </c>
      <c r="C199" s="136">
        <v>1.2450000000000001</v>
      </c>
      <c r="D199" s="112">
        <f>IF(C199&lt;MAX($C$2:C199),C199/MAX($C$2:C199)-1,0)</f>
        <v>0</v>
      </c>
    </row>
    <row r="200" spans="1:5">
      <c r="A200" s="137">
        <v>42999</v>
      </c>
      <c r="B200" s="136">
        <v>1.2390000000000001</v>
      </c>
      <c r="C200" s="136">
        <v>1.2390000000000001</v>
      </c>
      <c r="D200" s="112">
        <f>IF(C200&lt;MAX($C$2:C200),C200/MAX($C$2:C200)-1,0)</f>
        <v>-4.8192771084337727E-3</v>
      </c>
    </row>
    <row r="201" spans="1:5">
      <c r="A201" s="137">
        <v>43000</v>
      </c>
      <c r="B201" s="136">
        <v>1.246</v>
      </c>
      <c r="C201" s="136">
        <v>1.246</v>
      </c>
      <c r="D201" s="112">
        <f>IF(C201&lt;MAX($C$2:C201),C201/MAX($C$2:C201)-1,0)</f>
        <v>0</v>
      </c>
    </row>
    <row r="202" spans="1:5">
      <c r="A202" s="137">
        <v>43003</v>
      </c>
      <c r="B202" s="136">
        <v>1.2330000000000001</v>
      </c>
      <c r="C202" s="136">
        <v>1.2330000000000001</v>
      </c>
      <c r="D202" s="112">
        <f>IF(C202&lt;MAX($C$2:C202),C202/MAX($C$2:C202)-1,0)</f>
        <v>-1.0433386837881087E-2</v>
      </c>
    </row>
    <row r="203" spans="1:5">
      <c r="A203" s="137">
        <v>43004</v>
      </c>
      <c r="B203" s="136">
        <v>1.232</v>
      </c>
      <c r="C203" s="136">
        <v>1.232</v>
      </c>
      <c r="D203" s="112">
        <f>IF(C203&lt;MAX($C$2:C203),C203/MAX($C$2:C203)-1,0)</f>
        <v>-1.1235955056179803E-2</v>
      </c>
      <c r="E203">
        <f>B206/B185-1</f>
        <v>0.11091703056768565</v>
      </c>
    </row>
    <row r="204" spans="1:5">
      <c r="A204" s="137">
        <v>43005</v>
      </c>
      <c r="B204" s="136">
        <v>1.258</v>
      </c>
      <c r="C204" s="136">
        <v>1.258</v>
      </c>
      <c r="D204" s="112">
        <f>IF(C204&lt;MAX($C$2:C204),C204/MAX($C$2:C204)-1,0)</f>
        <v>0</v>
      </c>
    </row>
    <row r="205" spans="1:5">
      <c r="A205" s="137">
        <v>43006</v>
      </c>
      <c r="B205" s="136">
        <v>1.2609999999999999</v>
      </c>
      <c r="C205" s="136">
        <v>1.2609999999999999</v>
      </c>
      <c r="D205" s="112">
        <f>IF(C205&lt;MAX($C$2:C205),C205/MAX($C$2:C205)-1,0)</f>
        <v>0</v>
      </c>
    </row>
    <row r="206" spans="1:5">
      <c r="A206" s="137">
        <v>43007</v>
      </c>
      <c r="B206" s="286">
        <v>1.272</v>
      </c>
      <c r="C206" s="136">
        <v>1.272</v>
      </c>
      <c r="D206" s="112">
        <f>IF(C206&lt;MAX($C$2:C206),C206/MAX($C$2:C206)-1,0)</f>
        <v>0</v>
      </c>
    </row>
    <row r="207" spans="1:5">
      <c r="A207" s="137">
        <v>43017</v>
      </c>
      <c r="B207" s="136">
        <v>1.2929999999999999</v>
      </c>
      <c r="C207" s="136">
        <v>1.2929999999999999</v>
      </c>
      <c r="D207" s="112">
        <f>IF(C207&lt;MAX($C$2:C207),C207/MAX($C$2:C207)-1,0)</f>
        <v>0</v>
      </c>
    </row>
    <row r="208" spans="1:5">
      <c r="A208" s="137">
        <v>43018</v>
      </c>
      <c r="B208" s="223">
        <v>1.3009999999999999</v>
      </c>
      <c r="C208" s="223">
        <v>1.3009999999999999</v>
      </c>
      <c r="D208" s="112">
        <f>IF(C208&lt;MAX($C$2:C208),C208/MAX($C$2:C208)-1,0)</f>
        <v>0</v>
      </c>
    </row>
    <row r="209" spans="1:4">
      <c r="A209" s="137">
        <v>43019</v>
      </c>
      <c r="B209" s="223">
        <v>1.288</v>
      </c>
      <c r="C209" s="223">
        <v>1.288</v>
      </c>
      <c r="D209" s="112">
        <f>IF(C209&lt;MAX($C$2:C209),C209/MAX($C$2:C209)-1,0)</f>
        <v>-9.9923136049192562E-3</v>
      </c>
    </row>
    <row r="210" spans="1:4">
      <c r="A210" s="137">
        <v>43020</v>
      </c>
      <c r="B210" s="224">
        <v>1.3069999999999999</v>
      </c>
      <c r="C210" s="224">
        <v>1.3069999999999999</v>
      </c>
      <c r="D210" s="112">
        <f>IF(C210&lt;MAX($C$2:C210),C210/MAX($C$2:C210)-1,0)</f>
        <v>0</v>
      </c>
    </row>
    <row r="211" spans="1:4">
      <c r="A211" s="137">
        <v>43021</v>
      </c>
      <c r="B211" s="225">
        <v>1.3260000000000001</v>
      </c>
      <c r="C211" s="225">
        <v>1.3260000000000001</v>
      </c>
      <c r="D211" s="112">
        <f>IF(C211&lt;MAX($C$2:C211),C211/MAX($C$2:C211)-1,0)</f>
        <v>0</v>
      </c>
    </row>
    <row r="212" spans="1:4">
      <c r="A212" s="137">
        <v>43024</v>
      </c>
      <c r="B212" s="306">
        <v>1.306</v>
      </c>
      <c r="C212" s="306">
        <v>1.306</v>
      </c>
      <c r="D212" s="112">
        <f>IF(C212&lt;MAX($C$2:C212),C212/MAX($C$2:C212)-1,0)</f>
        <v>-1.5082956259426905E-2</v>
      </c>
    </row>
    <row r="213" spans="1:4">
      <c r="A213" s="137">
        <v>43025</v>
      </c>
      <c r="B213" s="307">
        <v>1.3129999999999999</v>
      </c>
      <c r="C213" s="307">
        <v>1.3129999999999999</v>
      </c>
      <c r="D213" s="112">
        <f>IF(C213&lt;MAX($C$2:C213),C213/MAX($C$2:C213)-1,0)</f>
        <v>-9.8039215686275272E-3</v>
      </c>
    </row>
    <row r="214" spans="1:4">
      <c r="A214" s="137">
        <v>43026</v>
      </c>
      <c r="B214" s="306">
        <v>1.3109999999999999</v>
      </c>
      <c r="C214" s="306">
        <v>1.3109999999999999</v>
      </c>
      <c r="D214" s="112">
        <f>IF(C214&lt;MAX($C$2:C214),C214/MAX($C$2:C214)-1,0)</f>
        <v>-1.1312217194570207E-2</v>
      </c>
    </row>
    <row r="215" spans="1:4">
      <c r="A215" s="137">
        <v>43027</v>
      </c>
      <c r="B215" s="306">
        <v>1.3049999999999999</v>
      </c>
      <c r="C215" s="306">
        <v>1.3049999999999999</v>
      </c>
      <c r="D215" s="112">
        <f>IF(C215&lt;MAX($C$2:C215),C215/MAX($C$2:C215)-1,0)</f>
        <v>-1.5837104072398245E-2</v>
      </c>
    </row>
    <row r="216" spans="1:4">
      <c r="A216" s="137">
        <v>43028</v>
      </c>
      <c r="B216" s="308">
        <v>1.31</v>
      </c>
      <c r="C216" s="308">
        <v>1.31</v>
      </c>
      <c r="D216" s="112">
        <f>IF(C216&lt;MAX($C$2:C216),C216/MAX($C$2:C216)-1,0)</f>
        <v>-1.2066365007541435E-2</v>
      </c>
    </row>
    <row r="217" spans="1:4">
      <c r="A217" s="137"/>
      <c r="B217" s="306"/>
      <c r="C217" s="306"/>
    </row>
    <row r="218" spans="1:4">
      <c r="A218" s="137"/>
      <c r="B218" s="306"/>
      <c r="C218" s="306"/>
    </row>
    <row r="219" spans="1:4">
      <c r="A219" s="137"/>
      <c r="B219" s="306"/>
      <c r="C219" s="306"/>
    </row>
    <row r="220" spans="1:4">
      <c r="A220" s="137"/>
      <c r="B220" s="306"/>
      <c r="C220" s="306"/>
    </row>
    <row r="221" spans="1:4">
      <c r="A221" s="137"/>
      <c r="B221" s="306"/>
      <c r="C221" s="306"/>
    </row>
    <row r="222" spans="1:4">
      <c r="A222" s="137"/>
      <c r="B222" s="306"/>
      <c r="C222" s="306"/>
    </row>
    <row r="223" spans="1:4">
      <c r="A223" s="137"/>
      <c r="B223" s="306"/>
      <c r="C223" s="306"/>
    </row>
    <row r="224" spans="1:4" ht="15" thickBot="1">
      <c r="A224" s="3"/>
      <c r="B224" s="24" t="s">
        <v>228</v>
      </c>
      <c r="C224" s="22" t="s">
        <v>4</v>
      </c>
    </row>
    <row r="225" spans="1:3" ht="15" thickBot="1">
      <c r="A225" s="82" t="s">
        <v>752</v>
      </c>
      <c r="B225" s="99">
        <f>(B216-1)*365/(A216-A2)</f>
        <v>0.3298833819241983</v>
      </c>
      <c r="C225" s="3">
        <f>MIN(D6:D210)</f>
        <v>-6.315789473684208E-2</v>
      </c>
    </row>
    <row r="226" spans="1:3" ht="15" thickBot="1">
      <c r="A226" s="82" t="s">
        <v>580</v>
      </c>
      <c r="B226" s="99"/>
      <c r="C226" s="24"/>
    </row>
    <row r="227" spans="1:3" ht="27.75" thickBot="1">
      <c r="A227" s="109" t="s">
        <v>850</v>
      </c>
      <c r="B227" s="99">
        <f>B216/B22-1</f>
        <v>0.34083930399181184</v>
      </c>
      <c r="C227" s="3">
        <f>MIN(D26:D210)</f>
        <v>-6.315789473684208E-2</v>
      </c>
    </row>
  </sheetData>
  <phoneticPr fontId="2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J542"/>
  <sheetViews>
    <sheetView topLeftCell="A508" workbookViewId="0">
      <selection activeCell="E542" sqref="E542"/>
    </sheetView>
  </sheetViews>
  <sheetFormatPr defaultRowHeight="14.25"/>
  <cols>
    <col min="1" max="1" width="11.5" style="114" customWidth="1"/>
    <col min="4" max="5" width="9" style="112"/>
  </cols>
  <sheetData>
    <row r="1" spans="1:4">
      <c r="A1" s="140" t="s">
        <v>1077</v>
      </c>
      <c r="B1" s="138" t="s">
        <v>1078</v>
      </c>
      <c r="C1" s="138" t="s">
        <v>1079</v>
      </c>
    </row>
    <row r="2" spans="1:4">
      <c r="A2" s="140">
        <v>42216</v>
      </c>
      <c r="B2" s="139">
        <v>1</v>
      </c>
      <c r="C2" s="139">
        <v>1</v>
      </c>
    </row>
    <row r="3" spans="1:4">
      <c r="A3" s="140">
        <v>42223</v>
      </c>
      <c r="B3" s="139">
        <v>1</v>
      </c>
      <c r="C3" s="139">
        <v>1</v>
      </c>
      <c r="D3" s="112">
        <f>IF(C3&lt;MAX($C$2:C3),C3/MAX($C$2:C3)-1,0)</f>
        <v>0</v>
      </c>
    </row>
    <row r="4" spans="1:4">
      <c r="A4" s="140">
        <v>42226</v>
      </c>
      <c r="B4" s="139">
        <v>1.0029999999999999</v>
      </c>
      <c r="C4" s="139">
        <v>1.0029999999999999</v>
      </c>
      <c r="D4" s="112">
        <f>IF(C4&lt;MAX($C$2:C4),C4/MAX($C$2:C4)-1,0)</f>
        <v>0</v>
      </c>
    </row>
    <row r="5" spans="1:4">
      <c r="A5" s="140">
        <v>42227</v>
      </c>
      <c r="B5" s="139">
        <v>0.999</v>
      </c>
      <c r="C5" s="139">
        <v>0.999</v>
      </c>
      <c r="D5" s="112">
        <f>IF(C5&lt;MAX($C$2:C5),C5/MAX($C$2:C5)-1,0)</f>
        <v>-3.9880358923228831E-3</v>
      </c>
    </row>
    <row r="6" spans="1:4">
      <c r="A6" s="140">
        <v>42228</v>
      </c>
      <c r="B6" s="139">
        <v>1</v>
      </c>
      <c r="C6" s="139">
        <v>1</v>
      </c>
      <c r="D6" s="112">
        <f>IF(C6&lt;MAX($C$2:C6),C6/MAX($C$2:C6)-1,0)</f>
        <v>-2.9910269192421346E-3</v>
      </c>
    </row>
    <row r="7" spans="1:4">
      <c r="A7" s="140">
        <v>42229</v>
      </c>
      <c r="B7" s="139">
        <v>1</v>
      </c>
      <c r="C7" s="139">
        <v>1</v>
      </c>
      <c r="D7" s="112">
        <f>IF(C7&lt;MAX($C$2:C7),C7/MAX($C$2:C7)-1,0)</f>
        <v>-2.9910269192421346E-3</v>
      </c>
    </row>
    <row r="8" spans="1:4">
      <c r="A8" s="140">
        <v>42230</v>
      </c>
      <c r="B8" s="139">
        <v>0.995</v>
      </c>
      <c r="C8" s="139">
        <v>0.995</v>
      </c>
      <c r="D8" s="112">
        <f>IF(C8&lt;MAX($C$2:C8),C8/MAX($C$2:C8)-1,0)</f>
        <v>-7.9760717846459883E-3</v>
      </c>
    </row>
    <row r="9" spans="1:4">
      <c r="A9" s="140">
        <v>42234</v>
      </c>
      <c r="B9" s="139">
        <v>0.995</v>
      </c>
      <c r="C9" s="139">
        <v>0.995</v>
      </c>
      <c r="D9" s="112">
        <f>IF(C9&lt;MAX($C$2:C9),C9/MAX($C$2:C9)-1,0)</f>
        <v>-7.9760717846459883E-3</v>
      </c>
    </row>
    <row r="10" spans="1:4">
      <c r="A10" s="140">
        <v>42235</v>
      </c>
      <c r="B10" s="139">
        <v>0.995</v>
      </c>
      <c r="C10" s="139">
        <v>0.995</v>
      </c>
      <c r="D10" s="112">
        <f>IF(C10&lt;MAX($C$2:C10),C10/MAX($C$2:C10)-1,0)</f>
        <v>-7.9760717846459883E-3</v>
      </c>
    </row>
    <row r="11" spans="1:4">
      <c r="A11" s="140">
        <v>42236</v>
      </c>
      <c r="B11" s="139">
        <v>0.995</v>
      </c>
      <c r="C11" s="139">
        <v>0.995</v>
      </c>
      <c r="D11" s="112">
        <f>IF(C11&lt;MAX($C$2:C11),C11/MAX($C$2:C11)-1,0)</f>
        <v>-7.9760717846459883E-3</v>
      </c>
    </row>
    <row r="12" spans="1:4">
      <c r="A12" s="140">
        <v>42237</v>
      </c>
      <c r="B12" s="139">
        <v>0.995</v>
      </c>
      <c r="C12" s="139">
        <v>0.995</v>
      </c>
      <c r="D12" s="112">
        <f>IF(C12&lt;MAX($C$2:C12),C12/MAX($C$2:C12)-1,0)</f>
        <v>-7.9760717846459883E-3</v>
      </c>
    </row>
    <row r="13" spans="1:4">
      <c r="A13" s="140">
        <v>42240</v>
      </c>
      <c r="B13" s="139">
        <v>0.995</v>
      </c>
      <c r="C13" s="139">
        <v>0.995</v>
      </c>
      <c r="D13" s="112">
        <f>IF(C13&lt;MAX($C$2:C13),C13/MAX($C$2:C13)-1,0)</f>
        <v>-7.9760717846459883E-3</v>
      </c>
    </row>
    <row r="14" spans="1:4">
      <c r="A14" s="140">
        <v>42241</v>
      </c>
      <c r="B14" s="139">
        <v>0.995</v>
      </c>
      <c r="C14" s="139">
        <v>0.995</v>
      </c>
      <c r="D14" s="112">
        <f>IF(C14&lt;MAX($C$2:C14),C14/MAX($C$2:C14)-1,0)</f>
        <v>-7.9760717846459883E-3</v>
      </c>
    </row>
    <row r="15" spans="1:4">
      <c r="A15" s="140">
        <v>42242</v>
      </c>
      <c r="B15" s="139">
        <v>0.996</v>
      </c>
      <c r="C15" s="139">
        <v>0.996</v>
      </c>
      <c r="D15" s="112">
        <f>IF(C15&lt;MAX($C$2:C15),C15/MAX($C$2:C15)-1,0)</f>
        <v>-6.9790628115652398E-3</v>
      </c>
    </row>
    <row r="16" spans="1:4">
      <c r="A16" s="140">
        <v>42243</v>
      </c>
      <c r="B16" s="139">
        <v>0.996</v>
      </c>
      <c r="C16" s="139">
        <v>0.996</v>
      </c>
      <c r="D16" s="112">
        <f>IF(C16&lt;MAX($C$2:C16),C16/MAX($C$2:C16)-1,0)</f>
        <v>-6.9790628115652398E-3</v>
      </c>
    </row>
    <row r="17" spans="1:4">
      <c r="A17" s="140">
        <v>42244</v>
      </c>
      <c r="B17" s="139">
        <v>0.996</v>
      </c>
      <c r="C17" s="139">
        <v>0.996</v>
      </c>
      <c r="D17" s="112">
        <f>IF(C17&lt;MAX($C$2:C17),C17/MAX($C$2:C17)-1,0)</f>
        <v>-6.9790628115652398E-3</v>
      </c>
    </row>
    <row r="18" spans="1:4">
      <c r="A18" s="140">
        <v>42247</v>
      </c>
      <c r="B18" s="139">
        <v>0.996</v>
      </c>
      <c r="C18" s="139">
        <v>0.996</v>
      </c>
      <c r="D18" s="112">
        <f>IF(C18&lt;MAX($C$2:C18),C18/MAX($C$2:C18)-1,0)</f>
        <v>-6.9790628115652398E-3</v>
      </c>
    </row>
    <row r="19" spans="1:4">
      <c r="A19" s="140">
        <v>42248</v>
      </c>
      <c r="B19" s="139">
        <v>0.97799999999999998</v>
      </c>
      <c r="C19" s="139">
        <v>0.97799999999999998</v>
      </c>
      <c r="D19" s="112">
        <f>IF(C19&lt;MAX($C$2:C19),C19/MAX($C$2:C19)-1,0)</f>
        <v>-2.4925224327018825E-2</v>
      </c>
    </row>
    <row r="20" spans="1:4">
      <c r="A20" s="140">
        <v>42249</v>
      </c>
      <c r="B20" s="139">
        <v>0.97499999999999998</v>
      </c>
      <c r="C20" s="139">
        <v>0.97499999999999998</v>
      </c>
      <c r="D20" s="112">
        <f>IF(C20&lt;MAX($C$2:C20),C20/MAX($C$2:C20)-1,0)</f>
        <v>-2.7916251246261181E-2</v>
      </c>
    </row>
    <row r="21" spans="1:4">
      <c r="A21" s="140">
        <v>42254</v>
      </c>
      <c r="B21" s="139">
        <v>0.97399999999999998</v>
      </c>
      <c r="C21" s="139">
        <v>0.97399999999999998</v>
      </c>
      <c r="D21" s="112">
        <f>IF(C21&lt;MAX($C$2:C21),C21/MAX($C$2:C21)-1,0)</f>
        <v>-2.891326021934193E-2</v>
      </c>
    </row>
    <row r="22" spans="1:4">
      <c r="A22" s="140">
        <v>42255</v>
      </c>
      <c r="B22" s="139">
        <v>0.97799999999999998</v>
      </c>
      <c r="C22" s="139">
        <v>0.97799999999999998</v>
      </c>
      <c r="D22" s="112">
        <f>IF(C22&lt;MAX($C$2:C22),C22/MAX($C$2:C22)-1,0)</f>
        <v>-2.4925224327018825E-2</v>
      </c>
    </row>
    <row r="23" spans="1:4">
      <c r="A23" s="140">
        <v>42256</v>
      </c>
      <c r="B23" s="139">
        <v>0.98299999999999998</v>
      </c>
      <c r="C23" s="139">
        <v>0.98299999999999998</v>
      </c>
      <c r="D23" s="112">
        <f>IF(C23&lt;MAX($C$2:C23),C23/MAX($C$2:C23)-1,0)</f>
        <v>-1.9940179461615082E-2</v>
      </c>
    </row>
    <row r="24" spans="1:4">
      <c r="A24" s="140">
        <v>42257</v>
      </c>
      <c r="B24" s="139">
        <v>0.98</v>
      </c>
      <c r="C24" s="139">
        <v>0.98</v>
      </c>
      <c r="D24" s="112">
        <f>IF(C24&lt;MAX($C$2:C24),C24/MAX($C$2:C24)-1,0)</f>
        <v>-2.2931206380857327E-2</v>
      </c>
    </row>
    <row r="25" spans="1:4">
      <c r="A25" s="140">
        <v>42258</v>
      </c>
      <c r="B25" s="139">
        <v>0.98099999999999998</v>
      </c>
      <c r="C25" s="139">
        <v>0.98099999999999998</v>
      </c>
      <c r="D25" s="112">
        <f>IF(C25&lt;MAX($C$2:C25),C25/MAX($C$2:C25)-1,0)</f>
        <v>-2.1934197407776579E-2</v>
      </c>
    </row>
    <row r="26" spans="1:4">
      <c r="A26" s="140">
        <v>42261</v>
      </c>
      <c r="B26" s="139">
        <v>0.97699999999999998</v>
      </c>
      <c r="C26" s="139">
        <v>0.97699999999999998</v>
      </c>
      <c r="D26" s="112">
        <f>IF(C26&lt;MAX($C$2:C26),C26/MAX($C$2:C26)-1,0)</f>
        <v>-2.5922233300099573E-2</v>
      </c>
    </row>
    <row r="27" spans="1:4">
      <c r="A27" s="140">
        <v>42262</v>
      </c>
      <c r="B27" s="139">
        <v>0.97599999999999998</v>
      </c>
      <c r="C27" s="139">
        <v>0.97599999999999998</v>
      </c>
      <c r="D27" s="112">
        <f>IF(C27&lt;MAX($C$2:C27),C27/MAX($C$2:C27)-1,0)</f>
        <v>-2.6919242273180322E-2</v>
      </c>
    </row>
    <row r="28" spans="1:4">
      <c r="A28" s="140">
        <v>42263</v>
      </c>
      <c r="B28" s="139">
        <v>0.97699999999999998</v>
      </c>
      <c r="C28" s="139">
        <v>0.97699999999999998</v>
      </c>
      <c r="D28" s="112">
        <f>IF(C28&lt;MAX($C$2:C28),C28/MAX($C$2:C28)-1,0)</f>
        <v>-2.5922233300099573E-2</v>
      </c>
    </row>
    <row r="29" spans="1:4">
      <c r="A29" s="140">
        <v>42264</v>
      </c>
      <c r="B29" s="139">
        <v>0.97699999999999998</v>
      </c>
      <c r="C29" s="139">
        <v>0.97699999999999998</v>
      </c>
      <c r="D29" s="112">
        <f>IF(C29&lt;MAX($C$2:C29),C29/MAX($C$2:C29)-1,0)</f>
        <v>-2.5922233300099573E-2</v>
      </c>
    </row>
    <row r="30" spans="1:4">
      <c r="A30" s="140">
        <v>42265</v>
      </c>
      <c r="B30" s="139">
        <v>0.97699999999999998</v>
      </c>
      <c r="C30" s="139">
        <v>0.97699999999999998</v>
      </c>
      <c r="D30" s="112">
        <f>IF(C30&lt;MAX($C$2:C30),C30/MAX($C$2:C30)-1,0)</f>
        <v>-2.5922233300099573E-2</v>
      </c>
    </row>
    <row r="31" spans="1:4">
      <c r="A31" s="140">
        <v>42268</v>
      </c>
      <c r="B31" s="139">
        <v>0.97899999999999998</v>
      </c>
      <c r="C31" s="139">
        <v>0.97899999999999998</v>
      </c>
      <c r="D31" s="112">
        <f>IF(C31&lt;MAX($C$2:C31),C31/MAX($C$2:C31)-1,0)</f>
        <v>-2.3928215353938076E-2</v>
      </c>
    </row>
    <row r="32" spans="1:4">
      <c r="A32" s="140">
        <v>42269</v>
      </c>
      <c r="B32" s="139">
        <v>0.97799999999999998</v>
      </c>
      <c r="C32" s="139">
        <v>0.97799999999999998</v>
      </c>
      <c r="D32" s="112">
        <f>IF(C32&lt;MAX($C$2:C32),C32/MAX($C$2:C32)-1,0)</f>
        <v>-2.4925224327018825E-2</v>
      </c>
    </row>
    <row r="33" spans="1:4">
      <c r="A33" s="140">
        <v>42270</v>
      </c>
      <c r="B33" s="139">
        <v>0.97799999999999998</v>
      </c>
      <c r="C33" s="139">
        <v>0.97799999999999998</v>
      </c>
      <c r="D33" s="112">
        <f>IF(C33&lt;MAX($C$2:C33),C33/MAX($C$2:C33)-1,0)</f>
        <v>-2.4925224327018825E-2</v>
      </c>
    </row>
    <row r="34" spans="1:4">
      <c r="A34" s="140">
        <v>42271</v>
      </c>
      <c r="B34" s="139">
        <v>0.98</v>
      </c>
      <c r="C34" s="139">
        <v>0.98</v>
      </c>
      <c r="D34" s="112">
        <f>IF(C34&lt;MAX($C$2:C34),C34/MAX($C$2:C34)-1,0)</f>
        <v>-2.2931206380857327E-2</v>
      </c>
    </row>
    <row r="35" spans="1:4">
      <c r="A35" s="140">
        <v>42272</v>
      </c>
      <c r="B35" s="139">
        <v>0.97399999999999998</v>
      </c>
      <c r="C35" s="139">
        <v>0.97399999999999998</v>
      </c>
      <c r="D35" s="112">
        <f>IF(C35&lt;MAX($C$2:C35),C35/MAX($C$2:C35)-1,0)</f>
        <v>-2.891326021934193E-2</v>
      </c>
    </row>
    <row r="36" spans="1:4">
      <c r="A36" s="140">
        <v>42275</v>
      </c>
      <c r="B36" s="139">
        <v>0.98199999999999998</v>
      </c>
      <c r="C36" s="139">
        <v>0.98199999999999998</v>
      </c>
      <c r="D36" s="112">
        <f>IF(C36&lt;MAX($C$2:C36),C36/MAX($C$2:C36)-1,0)</f>
        <v>-2.093718843469583E-2</v>
      </c>
    </row>
    <row r="37" spans="1:4">
      <c r="A37" s="140">
        <v>42276</v>
      </c>
      <c r="B37" s="139">
        <v>0.98099999999999998</v>
      </c>
      <c r="C37" s="139">
        <v>0.98099999999999998</v>
      </c>
      <c r="D37" s="112">
        <f>IF(C37&lt;MAX($C$2:C37),C37/MAX($C$2:C37)-1,0)</f>
        <v>-2.1934197407776579E-2</v>
      </c>
    </row>
    <row r="38" spans="1:4">
      <c r="A38" s="140">
        <v>42277</v>
      </c>
      <c r="B38" s="139">
        <v>0.98</v>
      </c>
      <c r="C38" s="139">
        <v>0.98</v>
      </c>
      <c r="D38" s="112">
        <f>IF(C38&lt;MAX($C$2:C38),C38/MAX($C$2:C38)-1,0)</f>
        <v>-2.2931206380857327E-2</v>
      </c>
    </row>
    <row r="39" spans="1:4">
      <c r="A39" s="140">
        <v>42285</v>
      </c>
      <c r="B39" s="139">
        <v>0.98599999999999999</v>
      </c>
      <c r="C39" s="139">
        <v>0.98599999999999999</v>
      </c>
      <c r="D39" s="112">
        <f>IF(C39&lt;MAX($C$2:C39),C39/MAX($C$2:C39)-1,0)</f>
        <v>-1.6949152542372836E-2</v>
      </c>
    </row>
    <row r="40" spans="1:4">
      <c r="A40" s="140">
        <v>42286</v>
      </c>
      <c r="B40" s="139">
        <v>0.99099999999999999</v>
      </c>
      <c r="C40" s="139">
        <v>0.99099999999999999</v>
      </c>
      <c r="D40" s="112">
        <f>IF(C40&lt;MAX($C$2:C40),C40/MAX($C$2:C40)-1,0)</f>
        <v>-1.1964107676968982E-2</v>
      </c>
    </row>
    <row r="41" spans="1:4">
      <c r="A41" s="140">
        <v>42289</v>
      </c>
      <c r="B41" s="139">
        <v>1.0009999999999999</v>
      </c>
      <c r="C41" s="139">
        <v>1.0009999999999999</v>
      </c>
      <c r="D41" s="112">
        <f>IF(C41&lt;MAX($C$2:C41),C41/MAX($C$2:C41)-1,0)</f>
        <v>-1.9940179461614971E-3</v>
      </c>
    </row>
    <row r="42" spans="1:4">
      <c r="A42" s="140">
        <v>42290</v>
      </c>
      <c r="B42" s="139">
        <v>1.0109999999999999</v>
      </c>
      <c r="C42" s="139">
        <v>1.0109999999999999</v>
      </c>
      <c r="D42" s="112">
        <f>IF(C42&lt;MAX($C$2:C42),C42/MAX($C$2:C42)-1,0)</f>
        <v>0</v>
      </c>
    </row>
    <row r="43" spans="1:4">
      <c r="A43" s="140">
        <v>42291</v>
      </c>
      <c r="B43" s="139">
        <v>0.997</v>
      </c>
      <c r="C43" s="139">
        <v>0.997</v>
      </c>
      <c r="D43" s="112">
        <f>IF(C43&lt;MAX($C$2:C43),C43/MAX($C$2:C43)-1,0)</f>
        <v>-1.3847675568743667E-2</v>
      </c>
    </row>
    <row r="44" spans="1:4">
      <c r="A44" s="140">
        <v>42292</v>
      </c>
      <c r="B44" s="139">
        <v>1.0189999999999999</v>
      </c>
      <c r="C44" s="139">
        <v>1.0189999999999999</v>
      </c>
      <c r="D44" s="112">
        <f>IF(C44&lt;MAX($C$2:C44),C44/MAX($C$2:C44)-1,0)</f>
        <v>0</v>
      </c>
    </row>
    <row r="45" spans="1:4">
      <c r="A45" s="140">
        <v>42293</v>
      </c>
      <c r="B45" s="139">
        <v>1.02</v>
      </c>
      <c r="C45" s="139">
        <v>1.02</v>
      </c>
      <c r="D45" s="112">
        <f>IF(C45&lt;MAX($C$2:C45),C45/MAX($C$2:C45)-1,0)</f>
        <v>0</v>
      </c>
    </row>
    <row r="46" spans="1:4">
      <c r="A46" s="140">
        <v>42296</v>
      </c>
      <c r="B46" s="139">
        <v>1.0169999999999999</v>
      </c>
      <c r="C46" s="139">
        <v>1.0169999999999999</v>
      </c>
      <c r="D46" s="112">
        <f>IF(C46&lt;MAX($C$2:C46),C46/MAX($C$2:C46)-1,0)</f>
        <v>-2.9411764705883359E-3</v>
      </c>
    </row>
    <row r="47" spans="1:4">
      <c r="A47" s="140">
        <v>42297</v>
      </c>
      <c r="B47" s="139">
        <v>1.032</v>
      </c>
      <c r="C47" s="139">
        <v>1.032</v>
      </c>
      <c r="D47" s="112">
        <f>IF(C47&lt;MAX($C$2:C47),C47/MAX($C$2:C47)-1,0)</f>
        <v>0</v>
      </c>
    </row>
    <row r="48" spans="1:4">
      <c r="A48" s="140">
        <v>42298</v>
      </c>
      <c r="B48" s="139">
        <v>0.98199999999999998</v>
      </c>
      <c r="C48" s="139">
        <v>0.98199999999999998</v>
      </c>
      <c r="D48" s="112">
        <f>IF(C48&lt;MAX($C$2:C48),C48/MAX($C$2:C48)-1,0)</f>
        <v>-4.8449612403100861E-2</v>
      </c>
    </row>
    <row r="49" spans="1:4">
      <c r="A49" s="140">
        <v>42299</v>
      </c>
      <c r="B49" s="139">
        <v>1.0029999999999999</v>
      </c>
      <c r="C49" s="139">
        <v>1.0029999999999999</v>
      </c>
      <c r="D49" s="112">
        <f>IF(C49&lt;MAX($C$2:C49),C49/MAX($C$2:C49)-1,0)</f>
        <v>-2.8100775193798611E-2</v>
      </c>
    </row>
    <row r="50" spans="1:4">
      <c r="A50" s="140">
        <v>42300</v>
      </c>
      <c r="B50" s="139">
        <v>1.024</v>
      </c>
      <c r="C50" s="139">
        <v>1.024</v>
      </c>
      <c r="D50" s="112">
        <f>IF(C50&lt;MAX($C$2:C50),C50/MAX($C$2:C50)-1,0)</f>
        <v>-7.7519379844961378E-3</v>
      </c>
    </row>
    <row r="51" spans="1:4">
      <c r="A51" s="140">
        <v>42303</v>
      </c>
      <c r="B51" s="139">
        <v>1.03</v>
      </c>
      <c r="C51" s="139">
        <v>1.03</v>
      </c>
      <c r="D51" s="112">
        <f>IF(C51&lt;MAX($C$2:C51),C51/MAX($C$2:C51)-1,0)</f>
        <v>-1.9379844961240345E-3</v>
      </c>
    </row>
    <row r="52" spans="1:4">
      <c r="A52" s="140">
        <v>42304</v>
      </c>
      <c r="B52" s="139">
        <v>1.036</v>
      </c>
      <c r="C52" s="139">
        <v>1.036</v>
      </c>
      <c r="D52" s="112">
        <f>IF(C52&lt;MAX($C$2:C52),C52/MAX($C$2:C52)-1,0)</f>
        <v>0</v>
      </c>
    </row>
    <row r="53" spans="1:4">
      <c r="A53" s="140">
        <v>42305</v>
      </c>
      <c r="B53" s="139">
        <v>1.0309999999999999</v>
      </c>
      <c r="C53" s="139">
        <v>1.0309999999999999</v>
      </c>
      <c r="D53" s="112">
        <f>IF(C53&lt;MAX($C$2:C53),C53/MAX($C$2:C53)-1,0)</f>
        <v>-4.8262548262549831E-3</v>
      </c>
    </row>
    <row r="54" spans="1:4">
      <c r="A54" s="140">
        <v>42306</v>
      </c>
      <c r="B54" s="139">
        <v>1.038</v>
      </c>
      <c r="C54" s="139">
        <v>1.038</v>
      </c>
      <c r="D54" s="112">
        <f>IF(C54&lt;MAX($C$2:C54),C54/MAX($C$2:C54)-1,0)</f>
        <v>0</v>
      </c>
    </row>
    <row r="55" spans="1:4">
      <c r="A55" s="140">
        <v>42307</v>
      </c>
      <c r="B55" s="139">
        <v>1.042</v>
      </c>
      <c r="C55" s="139">
        <v>1.042</v>
      </c>
      <c r="D55" s="112">
        <f>IF(C55&lt;MAX($C$2:C55),C55/MAX($C$2:C55)-1,0)</f>
        <v>0</v>
      </c>
    </row>
    <row r="56" spans="1:4">
      <c r="A56" s="140">
        <v>42310</v>
      </c>
      <c r="B56" s="139">
        <v>1.03</v>
      </c>
      <c r="C56" s="139">
        <v>1.03</v>
      </c>
      <c r="D56" s="112">
        <f>IF(C56&lt;MAX($C$2:C56),C56/MAX($C$2:C56)-1,0)</f>
        <v>-1.151631477927062E-2</v>
      </c>
    </row>
    <row r="57" spans="1:4">
      <c r="A57" s="140">
        <v>42311</v>
      </c>
      <c r="B57" s="139">
        <v>1.0249999999999999</v>
      </c>
      <c r="C57" s="139">
        <v>1.0249999999999999</v>
      </c>
      <c r="D57" s="112">
        <f>IF(C57&lt;MAX($C$2:C57),C57/MAX($C$2:C57)-1,0)</f>
        <v>-1.6314779270633517E-2</v>
      </c>
    </row>
    <row r="58" spans="1:4">
      <c r="A58" s="140">
        <v>42312</v>
      </c>
      <c r="B58" s="139">
        <v>1.0529999999999999</v>
      </c>
      <c r="C58" s="139">
        <v>1.0529999999999999</v>
      </c>
      <c r="D58" s="112">
        <f>IF(C58&lt;MAX($C$2:C58),C58/MAX($C$2:C58)-1,0)</f>
        <v>0</v>
      </c>
    </row>
    <row r="59" spans="1:4">
      <c r="A59" s="140">
        <v>42313</v>
      </c>
      <c r="B59" s="139">
        <v>1.05</v>
      </c>
      <c r="C59" s="139">
        <v>1.05</v>
      </c>
      <c r="D59" s="112">
        <f>IF(C59&lt;MAX($C$2:C59),C59/MAX($C$2:C59)-1,0)</f>
        <v>-2.8490028490026909E-3</v>
      </c>
    </row>
    <row r="60" spans="1:4">
      <c r="A60" s="140">
        <v>42314</v>
      </c>
      <c r="B60" s="139">
        <v>1.0720000000000001</v>
      </c>
      <c r="C60" s="139">
        <v>1.0720000000000001</v>
      </c>
      <c r="D60" s="112">
        <f>IF(C60&lt;MAX($C$2:C60),C60/MAX($C$2:C60)-1,0)</f>
        <v>0</v>
      </c>
    </row>
    <row r="61" spans="1:4">
      <c r="A61" s="140">
        <v>42317</v>
      </c>
      <c r="B61" s="139">
        <v>1.097</v>
      </c>
      <c r="C61" s="139">
        <v>1.097</v>
      </c>
      <c r="D61" s="112">
        <f>IF(C61&lt;MAX($C$2:C61),C61/MAX($C$2:C61)-1,0)</f>
        <v>0</v>
      </c>
    </row>
    <row r="62" spans="1:4">
      <c r="A62" s="140">
        <v>42318</v>
      </c>
      <c r="B62" s="139">
        <v>1.1080000000000001</v>
      </c>
      <c r="C62" s="139">
        <v>1.1080000000000001</v>
      </c>
      <c r="D62" s="112">
        <f>IF(C62&lt;MAX($C$2:C62),C62/MAX($C$2:C62)-1,0)</f>
        <v>0</v>
      </c>
    </row>
    <row r="63" spans="1:4">
      <c r="A63" s="140">
        <v>42319</v>
      </c>
      <c r="B63" s="139">
        <v>1.1299999999999999</v>
      </c>
      <c r="C63" s="139">
        <v>1.1299999999999999</v>
      </c>
      <c r="D63" s="112">
        <f>IF(C63&lt;MAX($C$2:C63),C63/MAX($C$2:C63)-1,0)</f>
        <v>0</v>
      </c>
    </row>
    <row r="64" spans="1:4">
      <c r="A64" s="140">
        <v>42320</v>
      </c>
      <c r="B64" s="139">
        <v>1.1339999999999999</v>
      </c>
      <c r="C64" s="139">
        <v>1.1339999999999999</v>
      </c>
      <c r="D64" s="112">
        <f>IF(C64&lt;MAX($C$2:C64),C64/MAX($C$2:C64)-1,0)</f>
        <v>0</v>
      </c>
    </row>
    <row r="65" spans="1:4">
      <c r="A65" s="140">
        <v>42321</v>
      </c>
      <c r="B65" s="139">
        <v>1.109</v>
      </c>
      <c r="C65" s="139">
        <v>1.109</v>
      </c>
      <c r="D65" s="112">
        <f>IF(C65&lt;MAX($C$2:C65),C65/MAX($C$2:C65)-1,0)</f>
        <v>-2.2045855379188684E-2</v>
      </c>
    </row>
    <row r="66" spans="1:4">
      <c r="A66" s="140">
        <v>42324</v>
      </c>
      <c r="B66" s="139">
        <v>1.119</v>
      </c>
      <c r="C66" s="139">
        <v>1.119</v>
      </c>
      <c r="D66" s="112">
        <f>IF(C66&lt;MAX($C$2:C66),C66/MAX($C$2:C66)-1,0)</f>
        <v>-1.3227513227513144E-2</v>
      </c>
    </row>
    <row r="67" spans="1:4">
      <c r="A67" s="140">
        <v>42325</v>
      </c>
      <c r="B67" s="139">
        <v>1.105</v>
      </c>
      <c r="C67" s="139">
        <v>1.105</v>
      </c>
      <c r="D67" s="112">
        <f>IF(C67&lt;MAX($C$2:C67),C67/MAX($C$2:C67)-1,0)</f>
        <v>-2.5573192239858877E-2</v>
      </c>
    </row>
    <row r="68" spans="1:4">
      <c r="A68" s="140">
        <v>42326</v>
      </c>
      <c r="B68" s="139">
        <v>1.0940000000000001</v>
      </c>
      <c r="C68" s="139">
        <v>1.0940000000000001</v>
      </c>
      <c r="D68" s="112">
        <f>IF(C68&lt;MAX($C$2:C68),C68/MAX($C$2:C68)-1,0)</f>
        <v>-3.5273368606701827E-2</v>
      </c>
    </row>
    <row r="69" spans="1:4">
      <c r="A69" s="140">
        <v>42327</v>
      </c>
      <c r="B69" s="139">
        <v>1.1200000000000001</v>
      </c>
      <c r="C69" s="139">
        <v>1.1200000000000001</v>
      </c>
      <c r="D69" s="112">
        <f>IF(C69&lt;MAX($C$2:C69),C69/MAX($C$2:C69)-1,0)</f>
        <v>-1.2345679012345512E-2</v>
      </c>
    </row>
    <row r="70" spans="1:4">
      <c r="A70" s="140">
        <v>42328</v>
      </c>
      <c r="B70" s="139">
        <v>1.133</v>
      </c>
      <c r="C70" s="139">
        <v>1.133</v>
      </c>
      <c r="D70" s="112">
        <f>IF(C70&lt;MAX($C$2:C70),C70/MAX($C$2:C70)-1,0)</f>
        <v>-8.8183421516740967E-4</v>
      </c>
    </row>
    <row r="71" spans="1:4">
      <c r="A71" s="140">
        <v>42331</v>
      </c>
      <c r="B71" s="139">
        <v>1.1259999999999999</v>
      </c>
      <c r="C71" s="139">
        <v>1.1259999999999999</v>
      </c>
      <c r="D71" s="112">
        <f>IF(C71&lt;MAX($C$2:C71),C71/MAX($C$2:C71)-1,0)</f>
        <v>-7.0546737213403876E-3</v>
      </c>
    </row>
    <row r="72" spans="1:4">
      <c r="A72" s="140">
        <v>42332</v>
      </c>
      <c r="B72" s="139">
        <v>1.1339999999999999</v>
      </c>
      <c r="C72" s="139">
        <v>1.1339999999999999</v>
      </c>
      <c r="D72" s="112">
        <f>IF(C72&lt;MAX($C$2:C72),C72/MAX($C$2:C72)-1,0)</f>
        <v>0</v>
      </c>
    </row>
    <row r="73" spans="1:4">
      <c r="A73" s="140">
        <v>42333</v>
      </c>
      <c r="B73" s="139">
        <v>1.151</v>
      </c>
      <c r="C73" s="139">
        <v>1.151</v>
      </c>
      <c r="D73" s="176">
        <f>IF(C73&lt;MAX($C$2:C73),C73/MAX($C$2:C73)-1,0)</f>
        <v>0</v>
      </c>
    </row>
    <row r="74" spans="1:4">
      <c r="A74" s="140">
        <v>42334</v>
      </c>
      <c r="B74" s="139">
        <v>1.1479999999999999</v>
      </c>
      <c r="C74" s="139">
        <v>1.1479999999999999</v>
      </c>
      <c r="D74" s="176">
        <f>IF(C74&lt;MAX($C$2:C74),C74/MAX($C$2:C74)-1,0)</f>
        <v>-2.6064291920070426E-3</v>
      </c>
    </row>
    <row r="75" spans="1:4">
      <c r="A75" s="140">
        <v>42335</v>
      </c>
      <c r="B75" s="139">
        <v>1.117</v>
      </c>
      <c r="C75" s="139">
        <v>1.117</v>
      </c>
      <c r="D75" s="176">
        <f>IF(C75&lt;MAX($C$2:C75),C75/MAX($C$2:C75)-1,0)</f>
        <v>-2.953953084274541E-2</v>
      </c>
    </row>
    <row r="76" spans="1:4">
      <c r="A76" s="140">
        <v>42338</v>
      </c>
      <c r="B76" s="139">
        <v>1.133</v>
      </c>
      <c r="C76" s="139">
        <v>1.133</v>
      </c>
      <c r="D76" s="176">
        <f>IF(C76&lt;MAX($C$2:C76),C76/MAX($C$2:C76)-1,0)</f>
        <v>-1.56385751520417E-2</v>
      </c>
    </row>
    <row r="77" spans="1:4">
      <c r="A77" s="140">
        <v>42339</v>
      </c>
      <c r="B77" s="139">
        <v>1.1240000000000001</v>
      </c>
      <c r="C77" s="139">
        <v>1.1240000000000001</v>
      </c>
      <c r="D77" s="176">
        <f>IF(C77&lt;MAX($C$2:C77),C77/MAX($C$2:C77)-1,0)</f>
        <v>-2.3457862728062495E-2</v>
      </c>
    </row>
    <row r="78" spans="1:4">
      <c r="A78" s="140">
        <v>42340</v>
      </c>
      <c r="B78" s="139">
        <v>1.113</v>
      </c>
      <c r="C78" s="139">
        <v>1.113</v>
      </c>
      <c r="D78" s="176">
        <f>IF(C78&lt;MAX($C$2:C78),C78/MAX($C$2:C78)-1,0)</f>
        <v>-3.3014769765421392E-2</v>
      </c>
    </row>
    <row r="79" spans="1:4">
      <c r="A79" s="140">
        <v>42341</v>
      </c>
      <c r="B79" s="139">
        <v>1.125</v>
      </c>
      <c r="C79" s="139">
        <v>1.125</v>
      </c>
      <c r="D79" s="176">
        <f>IF(C79&lt;MAX($C$2:C79),C79/MAX($C$2:C79)-1,0)</f>
        <v>-2.2589052997393555E-2</v>
      </c>
    </row>
    <row r="80" spans="1:4">
      <c r="A80" s="140">
        <v>42342</v>
      </c>
      <c r="B80" s="139">
        <v>1.1259999999999999</v>
      </c>
      <c r="C80" s="139">
        <v>1.1259999999999999</v>
      </c>
      <c r="D80" s="176">
        <f>IF(C80&lt;MAX($C$2:C80),C80/MAX($C$2:C80)-1,0)</f>
        <v>-2.1720243266724726E-2</v>
      </c>
    </row>
    <row r="81" spans="1:4">
      <c r="A81" s="140">
        <v>42345</v>
      </c>
      <c r="B81" s="139">
        <v>1.1319999999999999</v>
      </c>
      <c r="C81" s="139">
        <v>1.1319999999999999</v>
      </c>
      <c r="D81" s="176">
        <f>IF(C81&lt;MAX($C$2:C81),C81/MAX($C$2:C81)-1,0)</f>
        <v>-1.6507384882710752E-2</v>
      </c>
    </row>
    <row r="82" spans="1:4">
      <c r="A82" s="140">
        <v>42346</v>
      </c>
      <c r="B82" s="139">
        <v>1.1319999999999999</v>
      </c>
      <c r="C82" s="139">
        <v>1.1319999999999999</v>
      </c>
      <c r="D82" s="176">
        <f>IF(C82&lt;MAX($C$2:C82),C82/MAX($C$2:C82)-1,0)</f>
        <v>-1.6507384882710752E-2</v>
      </c>
    </row>
    <row r="83" spans="1:4">
      <c r="A83" s="140">
        <v>42347</v>
      </c>
      <c r="B83" s="139">
        <v>1.127</v>
      </c>
      <c r="C83" s="139">
        <v>1.127</v>
      </c>
      <c r="D83" s="176">
        <f>IF(C83&lt;MAX($C$2:C83),C83/MAX($C$2:C83)-1,0)</f>
        <v>-2.0851433536055675E-2</v>
      </c>
    </row>
    <row r="84" spans="1:4">
      <c r="A84" s="140">
        <v>42348</v>
      </c>
      <c r="B84" s="139">
        <v>1.1240000000000001</v>
      </c>
      <c r="C84" s="139">
        <v>1.1240000000000001</v>
      </c>
      <c r="D84" s="176">
        <f>IF(C84&lt;MAX($C$2:C84),C84/MAX($C$2:C84)-1,0)</f>
        <v>-2.3457862728062495E-2</v>
      </c>
    </row>
    <row r="85" spans="1:4">
      <c r="A85" s="140">
        <v>42349</v>
      </c>
      <c r="B85" s="139">
        <v>1.1180000000000001</v>
      </c>
      <c r="C85" s="139">
        <v>1.1180000000000001</v>
      </c>
      <c r="D85" s="176">
        <f>IF(C85&lt;MAX($C$2:C85),C85/MAX($C$2:C85)-1,0)</f>
        <v>-2.8670721112076358E-2</v>
      </c>
    </row>
    <row r="86" spans="1:4">
      <c r="A86" s="140">
        <v>42352</v>
      </c>
      <c r="B86" s="139">
        <v>1.1220000000000001</v>
      </c>
      <c r="C86" s="139">
        <v>1.1220000000000001</v>
      </c>
      <c r="D86" s="176">
        <f>IF(C86&lt;MAX($C$2:C86),C86/MAX($C$2:C86)-1,0)</f>
        <v>-2.5195482189400487E-2</v>
      </c>
    </row>
    <row r="87" spans="1:4">
      <c r="A87" s="140">
        <v>42353</v>
      </c>
      <c r="B87" s="139">
        <v>1.125</v>
      </c>
      <c r="C87" s="139">
        <v>1.125</v>
      </c>
      <c r="D87" s="176">
        <f>IF(C87&lt;MAX($C$2:C87),C87/MAX($C$2:C87)-1,0)</f>
        <v>-2.2589052997393555E-2</v>
      </c>
    </row>
    <row r="88" spans="1:4">
      <c r="A88" s="140">
        <v>42354</v>
      </c>
      <c r="B88" s="139">
        <v>1.131</v>
      </c>
      <c r="C88" s="139">
        <v>1.131</v>
      </c>
      <c r="D88" s="176">
        <f>IF(C88&lt;MAX($C$2:C88),C88/MAX($C$2:C88)-1,0)</f>
        <v>-1.7376194613379692E-2</v>
      </c>
    </row>
    <row r="89" spans="1:4">
      <c r="A89" s="140">
        <v>42355</v>
      </c>
      <c r="B89" s="139">
        <v>1.1419999999999999</v>
      </c>
      <c r="C89" s="139">
        <v>1.1419999999999999</v>
      </c>
      <c r="D89" s="176">
        <f>IF(C89&lt;MAX($C$2:C89),C89/MAX($C$2:C89)-1,0)</f>
        <v>-7.8192875760209057E-3</v>
      </c>
    </row>
    <row r="90" spans="1:4">
      <c r="A90" s="140">
        <v>42356</v>
      </c>
      <c r="B90" s="139">
        <v>1.1399999999999999</v>
      </c>
      <c r="C90" s="139">
        <v>1.1399999999999999</v>
      </c>
      <c r="D90" s="176">
        <f>IF(C90&lt;MAX($C$2:C90),C90/MAX($C$2:C90)-1,0)</f>
        <v>-9.5569070373588971E-3</v>
      </c>
    </row>
    <row r="91" spans="1:4">
      <c r="A91" s="140">
        <v>42359</v>
      </c>
      <c r="B91" s="139">
        <v>1.1419999999999999</v>
      </c>
      <c r="C91" s="139">
        <v>1.1419999999999999</v>
      </c>
      <c r="D91" s="176">
        <f>IF(C91&lt;MAX($C$2:C91),C91/MAX($C$2:C91)-1,0)</f>
        <v>-7.8192875760209057E-3</v>
      </c>
    </row>
    <row r="92" spans="1:4">
      <c r="A92" s="140">
        <v>42360</v>
      </c>
      <c r="B92" s="139">
        <v>1.1419999999999999</v>
      </c>
      <c r="C92" s="139">
        <v>1.1419999999999999</v>
      </c>
      <c r="D92" s="176">
        <f>IF(C92&lt;MAX($C$2:C92),C92/MAX($C$2:C92)-1,0)</f>
        <v>-7.8192875760209057E-3</v>
      </c>
    </row>
    <row r="93" spans="1:4">
      <c r="A93" s="140">
        <v>42361</v>
      </c>
      <c r="B93" s="139">
        <v>1.135</v>
      </c>
      <c r="C93" s="139">
        <v>1.135</v>
      </c>
      <c r="D93" s="176">
        <f>IF(C93&lt;MAX($C$2:C93),C93/MAX($C$2:C93)-1,0)</f>
        <v>-1.3900955690703709E-2</v>
      </c>
    </row>
    <row r="94" spans="1:4">
      <c r="A94" s="140">
        <v>42362</v>
      </c>
      <c r="B94" s="139">
        <v>1.137</v>
      </c>
      <c r="C94" s="139">
        <v>1.137</v>
      </c>
      <c r="D94" s="176">
        <f>IF(C94&lt;MAX($C$2:C94),C94/MAX($C$2:C94)-1,0)</f>
        <v>-1.2163336229365829E-2</v>
      </c>
    </row>
    <row r="95" spans="1:4">
      <c r="A95" s="140">
        <v>42363</v>
      </c>
      <c r="B95" s="139">
        <v>1.141</v>
      </c>
      <c r="C95" s="139">
        <v>1.141</v>
      </c>
      <c r="D95" s="176">
        <f>IF(C95&lt;MAX($C$2:C95),C95/MAX($C$2:C95)-1,0)</f>
        <v>-8.6880973066898459E-3</v>
      </c>
    </row>
    <row r="96" spans="1:4">
      <c r="A96" s="140">
        <v>42366</v>
      </c>
      <c r="B96" s="139">
        <v>1.1299999999999999</v>
      </c>
      <c r="C96" s="139">
        <v>1.1299999999999999</v>
      </c>
      <c r="D96" s="176">
        <f>IF(C96&lt;MAX($C$2:C96),C96/MAX($C$2:C96)-1,0)</f>
        <v>-1.8245004344048743E-2</v>
      </c>
    </row>
    <row r="97" spans="1:4">
      <c r="A97" s="140">
        <v>42367</v>
      </c>
      <c r="B97" s="139">
        <v>1.1339999999999999</v>
      </c>
      <c r="C97" s="139">
        <v>1.1339999999999999</v>
      </c>
      <c r="D97" s="176">
        <f>IF(C97&lt;MAX($C$2:C97),C97/MAX($C$2:C97)-1,0)</f>
        <v>-1.4769765421372871E-2</v>
      </c>
    </row>
    <row r="98" spans="1:4">
      <c r="A98" s="140">
        <v>42368</v>
      </c>
      <c r="B98" s="139">
        <v>1.1499999999999999</v>
      </c>
      <c r="C98" s="139">
        <v>1.1499999999999999</v>
      </c>
      <c r="D98" s="176">
        <f>IF(C98&lt;MAX($C$2:C98),C98/MAX($C$2:C98)-1,0)</f>
        <v>-8.6880973066905121E-4</v>
      </c>
    </row>
    <row r="99" spans="1:4">
      <c r="A99" s="140">
        <v>42369</v>
      </c>
      <c r="B99" s="139">
        <v>1.1339999999999999</v>
      </c>
      <c r="C99" s="139">
        <v>1.1339999999999999</v>
      </c>
      <c r="D99" s="176">
        <f>IF(C99&lt;MAX($C$2:C99),C99/MAX($C$2:C99)-1,0)</f>
        <v>-1.4769765421372871E-2</v>
      </c>
    </row>
    <row r="100" spans="1:4">
      <c r="A100" s="140">
        <v>42373</v>
      </c>
      <c r="B100" s="139">
        <v>1.06</v>
      </c>
      <c r="C100" s="139">
        <v>1.06</v>
      </c>
      <c r="D100" s="176">
        <f>IF(C100&lt;MAX($C$2:C100),C100/MAX($C$2:C100)-1,0)</f>
        <v>-7.9061685490877442E-2</v>
      </c>
    </row>
    <row r="101" spans="1:4">
      <c r="A101" s="140">
        <v>42374</v>
      </c>
      <c r="B101" s="139">
        <v>1.05</v>
      </c>
      <c r="C101" s="139">
        <v>1.05</v>
      </c>
      <c r="D101" s="176">
        <f>IF(C101&lt;MAX($C$2:C101),C101/MAX($C$2:C101)-1,0)</f>
        <v>-8.7749782797567288E-2</v>
      </c>
    </row>
    <row r="102" spans="1:4">
      <c r="A102" s="140">
        <v>42375</v>
      </c>
      <c r="B102" s="139">
        <v>1.071</v>
      </c>
      <c r="C102" s="139">
        <v>1.071</v>
      </c>
      <c r="D102" s="176">
        <f>IF(C102&lt;MAX($C$2:C102),C102/MAX($C$2:C102)-1,0)</f>
        <v>-6.9504778453518767E-2</v>
      </c>
    </row>
    <row r="103" spans="1:4">
      <c r="A103" s="140">
        <v>42376</v>
      </c>
      <c r="B103" s="139">
        <v>0.997</v>
      </c>
      <c r="C103" s="139">
        <v>0.997</v>
      </c>
      <c r="D103" s="176">
        <f>IF(C103&lt;MAX($C$2:C103),C103/MAX($C$2:C103)-1,0)</f>
        <v>-0.13379669852302345</v>
      </c>
    </row>
    <row r="104" spans="1:4">
      <c r="A104" s="140">
        <v>42377</v>
      </c>
      <c r="B104" s="139">
        <v>0.998</v>
      </c>
      <c r="C104" s="139">
        <v>0.998</v>
      </c>
      <c r="D104" s="176">
        <f>IF(C104&lt;MAX($C$2:C104),C104/MAX($C$2:C104)-1,0)</f>
        <v>-0.13292788879235451</v>
      </c>
    </row>
    <row r="105" spans="1:4">
      <c r="A105" s="140">
        <v>42380</v>
      </c>
      <c r="B105" s="139">
        <v>0.93200000000000005</v>
      </c>
      <c r="C105" s="139">
        <v>0.93200000000000005</v>
      </c>
      <c r="D105" s="176">
        <f>IF(C105&lt;MAX($C$2:C105),C105/MAX($C$2:C105)-1,0)</f>
        <v>-0.19026933101650734</v>
      </c>
    </row>
    <row r="106" spans="1:4">
      <c r="A106" s="140">
        <v>42381</v>
      </c>
      <c r="B106" s="139">
        <v>0.93200000000000005</v>
      </c>
      <c r="C106" s="139">
        <v>0.93200000000000005</v>
      </c>
      <c r="D106" s="176">
        <f>IF(C106&lt;MAX($C$2:C106),C106/MAX($C$2:C106)-1,0)</f>
        <v>-0.19026933101650734</v>
      </c>
    </row>
    <row r="107" spans="1:4">
      <c r="A107" s="140">
        <v>42382</v>
      </c>
      <c r="B107" s="139">
        <v>0.90100000000000002</v>
      </c>
      <c r="C107" s="139">
        <v>0.90100000000000002</v>
      </c>
      <c r="D107" s="176">
        <f>IF(C107&lt;MAX($C$2:C107),C107/MAX($C$2:C107)-1,0)</f>
        <v>-0.21720243266724581</v>
      </c>
    </row>
    <row r="108" spans="1:4">
      <c r="A108" s="140">
        <v>42383</v>
      </c>
      <c r="B108" s="139">
        <v>0.93200000000000005</v>
      </c>
      <c r="C108" s="139">
        <v>0.93200000000000005</v>
      </c>
      <c r="D108" s="176">
        <f>IF(C108&lt;MAX($C$2:C108),C108/MAX($C$2:C108)-1,0)</f>
        <v>-0.19026933101650734</v>
      </c>
    </row>
    <row r="109" spans="1:4">
      <c r="A109" s="140">
        <v>42384</v>
      </c>
      <c r="B109" s="139">
        <v>0.90800000000000003</v>
      </c>
      <c r="C109" s="139">
        <v>0.90800000000000003</v>
      </c>
      <c r="D109" s="176">
        <f>IF(C109&lt;MAX($C$2:C109),C109/MAX($C$2:C109)-1,0)</f>
        <v>-0.21112076455256301</v>
      </c>
    </row>
    <row r="110" spans="1:4">
      <c r="A110" s="140">
        <v>42387</v>
      </c>
      <c r="B110" s="139">
        <v>0.92</v>
      </c>
      <c r="C110" s="139">
        <v>0.92</v>
      </c>
      <c r="D110" s="176">
        <f>IF(C110&lt;MAX($C$2:C110),C110/MAX($C$2:C110)-1,0)</f>
        <v>-0.20069504778453517</v>
      </c>
    </row>
    <row r="111" spans="1:4">
      <c r="A111" s="140">
        <v>42388</v>
      </c>
      <c r="B111" s="139">
        <v>0.95599999999999996</v>
      </c>
      <c r="C111" s="139">
        <v>0.95599999999999996</v>
      </c>
      <c r="D111" s="176">
        <f>IF(C111&lt;MAX($C$2:C111),C111/MAX($C$2:C111)-1,0)</f>
        <v>-0.16941789748045188</v>
      </c>
    </row>
    <row r="112" spans="1:4">
      <c r="A112" s="140">
        <v>42389</v>
      </c>
      <c r="B112" s="139">
        <v>0.95099999999999996</v>
      </c>
      <c r="C112" s="139">
        <v>0.95099999999999996</v>
      </c>
      <c r="D112" s="176">
        <f>IF(C112&lt;MAX($C$2:C112),C112/MAX($C$2:C112)-1,0)</f>
        <v>-0.17376194613379681</v>
      </c>
    </row>
    <row r="113" spans="1:4">
      <c r="A113" s="140">
        <v>42390</v>
      </c>
      <c r="B113" s="139">
        <v>0.89800000000000002</v>
      </c>
      <c r="C113" s="139">
        <v>0.89800000000000002</v>
      </c>
      <c r="D113" s="176">
        <f>IF(C113&lt;MAX($C$2:C113),C113/MAX($C$2:C113)-1,0)</f>
        <v>-0.21980886185925286</v>
      </c>
    </row>
    <row r="114" spans="1:4">
      <c r="A114" s="140">
        <v>42391</v>
      </c>
      <c r="B114" s="139">
        <v>0.90800000000000003</v>
      </c>
      <c r="C114" s="139">
        <v>0.90800000000000003</v>
      </c>
      <c r="D114" s="176">
        <f>IF(C114&lt;MAX($C$2:C114),C114/MAX($C$2:C114)-1,0)</f>
        <v>-0.21112076455256301</v>
      </c>
    </row>
    <row r="115" spans="1:4">
      <c r="A115" s="140">
        <v>42394</v>
      </c>
      <c r="B115" s="139">
        <v>0.91900000000000004</v>
      </c>
      <c r="C115" s="139">
        <v>0.91900000000000004</v>
      </c>
      <c r="D115" s="176">
        <f>IF(C115&lt;MAX($C$2:C115),C115/MAX($C$2:C115)-1,0)</f>
        <v>-0.20156385751520411</v>
      </c>
    </row>
    <row r="116" spans="1:4">
      <c r="A116" s="140">
        <v>42395</v>
      </c>
      <c r="B116" s="139">
        <v>0.85</v>
      </c>
      <c r="C116" s="139">
        <v>0.85</v>
      </c>
      <c r="D116" s="176">
        <f>IF(C116&lt;MAX($C$2:C116),C116/MAX($C$2:C116)-1,0)</f>
        <v>-0.2615117289313641</v>
      </c>
    </row>
    <row r="117" spans="1:4">
      <c r="A117" s="140">
        <v>42396</v>
      </c>
      <c r="B117" s="139">
        <v>0.83399999999999996</v>
      </c>
      <c r="C117" s="139">
        <v>0.83399999999999996</v>
      </c>
      <c r="D117" s="176">
        <f>IF(C117&lt;MAX($C$2:C117),C117/MAX($C$2:C117)-1,0)</f>
        <v>-0.2754126846220678</v>
      </c>
    </row>
    <row r="118" spans="1:4">
      <c r="A118" s="140">
        <v>42397</v>
      </c>
      <c r="B118" s="139">
        <v>0.79300000000000004</v>
      </c>
      <c r="C118" s="139">
        <v>0.79300000000000004</v>
      </c>
      <c r="D118" s="176">
        <f>IF(C118&lt;MAX($C$2:C118),C118/MAX($C$2:C118)-1,0)</f>
        <v>-0.31103388357949602</v>
      </c>
    </row>
    <row r="119" spans="1:4">
      <c r="A119" s="140">
        <v>42398</v>
      </c>
      <c r="B119" s="139">
        <v>0.82499999999999996</v>
      </c>
      <c r="C119" s="139">
        <v>0.82499999999999996</v>
      </c>
      <c r="D119" s="177">
        <f>IF(C119&lt;MAX($C$2:C119),C119/MAX($C$2:C119)-1,0)</f>
        <v>-0.28323197219808871</v>
      </c>
    </row>
    <row r="120" spans="1:4">
      <c r="A120" s="140">
        <v>42401</v>
      </c>
      <c r="B120" s="139">
        <v>0.82499999999999996</v>
      </c>
      <c r="C120" s="139">
        <v>0.82499999999999996</v>
      </c>
      <c r="D120" s="177">
        <f>IF(C120&lt;MAX($C$2:C120),C120/MAX($C$2:C120)-1,0)</f>
        <v>-0.28323197219808871</v>
      </c>
    </row>
    <row r="121" spans="1:4">
      <c r="A121" s="140">
        <v>42402</v>
      </c>
      <c r="B121" s="139">
        <v>0.85599999999999998</v>
      </c>
      <c r="C121" s="139">
        <v>0.85599999999999998</v>
      </c>
      <c r="D121" s="177">
        <f>IF(C121&lt;MAX($C$2:C121),C121/MAX($C$2:C121)-1,0)</f>
        <v>-0.25629887054735012</v>
      </c>
    </row>
    <row r="122" spans="1:4">
      <c r="A122" s="140">
        <v>42403</v>
      </c>
      <c r="B122" s="139">
        <v>0.85499999999999998</v>
      </c>
      <c r="C122" s="139">
        <v>0.85499999999999998</v>
      </c>
      <c r="D122" s="177">
        <f>IF(C122&lt;MAX($C$2:C122),C122/MAX($C$2:C122)-1,0)</f>
        <v>-0.25716768027801917</v>
      </c>
    </row>
    <row r="123" spans="1:4">
      <c r="A123" s="140">
        <v>42404</v>
      </c>
      <c r="B123" s="139">
        <v>0.874</v>
      </c>
      <c r="C123" s="139">
        <v>0.874</v>
      </c>
      <c r="D123" s="177">
        <f>IF(C123&lt;MAX($C$2:C123),C123/MAX($C$2:C123)-1,0)</f>
        <v>-0.24066029539530842</v>
      </c>
    </row>
    <row r="124" spans="1:4">
      <c r="A124" s="140">
        <v>42405</v>
      </c>
      <c r="B124" s="139">
        <v>0.86099999999999999</v>
      </c>
      <c r="C124" s="139">
        <v>0.86099999999999999</v>
      </c>
      <c r="D124" s="177">
        <f>IF(C124&lt;MAX($C$2:C124),C124/MAX($C$2:C124)-1,0)</f>
        <v>-0.2519548218940052</v>
      </c>
    </row>
    <row r="125" spans="1:4">
      <c r="A125" s="140">
        <v>42415</v>
      </c>
      <c r="B125" s="139">
        <v>0.86799999999999999</v>
      </c>
      <c r="C125" s="139">
        <v>0.86799999999999999</v>
      </c>
      <c r="D125" s="177">
        <f>IF(C125&lt;MAX($C$2:C125),C125/MAX($C$2:C125)-1,0)</f>
        <v>-0.2458731537793224</v>
      </c>
    </row>
    <row r="126" spans="1:4">
      <c r="A126" s="140">
        <v>42416</v>
      </c>
      <c r="B126" s="139">
        <v>0.90300000000000002</v>
      </c>
      <c r="C126" s="139">
        <v>0.90300000000000002</v>
      </c>
      <c r="D126" s="177">
        <f>IF(C126&lt;MAX($C$2:C126),C126/MAX($C$2:C126)-1,0)</f>
        <v>-0.21546481320590793</v>
      </c>
    </row>
    <row r="127" spans="1:4">
      <c r="A127" s="140">
        <v>42417</v>
      </c>
      <c r="B127" s="139">
        <v>0.92</v>
      </c>
      <c r="C127" s="139">
        <v>0.92</v>
      </c>
      <c r="D127" s="177">
        <f>IF(C127&lt;MAX($C$2:C127),C127/MAX($C$2:C127)-1,0)</f>
        <v>-0.20069504778453517</v>
      </c>
    </row>
    <row r="128" spans="1:4">
      <c r="A128" s="140">
        <v>42418</v>
      </c>
      <c r="B128" s="139">
        <v>0.91300000000000003</v>
      </c>
      <c r="C128" s="139">
        <v>0.91300000000000003</v>
      </c>
      <c r="D128" s="177">
        <f>IF(C128&lt;MAX($C$2:C128),C128/MAX($C$2:C128)-1,0)</f>
        <v>-0.20677671589921809</v>
      </c>
    </row>
    <row r="129" spans="1:5">
      <c r="A129" s="140">
        <v>42419</v>
      </c>
      <c r="B129" s="139">
        <v>0.92400000000000004</v>
      </c>
      <c r="C129" s="139">
        <v>0.92400000000000004</v>
      </c>
      <c r="D129" s="177">
        <f>IF(C129&lt;MAX($C$2:C129),C129/MAX($C$2:C129)-1,0)</f>
        <v>-0.19721980886185919</v>
      </c>
    </row>
    <row r="130" spans="1:5">
      <c r="A130" s="140">
        <v>42422</v>
      </c>
      <c r="B130" s="139">
        <v>0.94399999999999995</v>
      </c>
      <c r="C130" s="139">
        <v>0.94399999999999995</v>
      </c>
      <c r="D130" s="177">
        <f>IF(C130&lt;MAX($C$2:C130),C130/MAX($C$2:C130)-1,0)</f>
        <v>-0.17984361424847961</v>
      </c>
    </row>
    <row r="131" spans="1:5">
      <c r="A131" s="140">
        <v>42423</v>
      </c>
      <c r="B131" s="139">
        <v>0.93799999999999994</v>
      </c>
      <c r="C131" s="139">
        <v>0.93799999999999994</v>
      </c>
      <c r="D131" s="177">
        <f>IF(C131&lt;MAX($C$2:C131),C131/MAX($C$2:C131)-1,0)</f>
        <v>-0.18505647263249358</v>
      </c>
    </row>
    <row r="132" spans="1:5">
      <c r="A132" s="140">
        <v>42424</v>
      </c>
      <c r="B132" s="139">
        <v>0.93100000000000005</v>
      </c>
      <c r="C132" s="139">
        <v>0.93100000000000005</v>
      </c>
      <c r="D132" s="177">
        <f>IF(C132&lt;MAX($C$2:C132),C132/MAX($C$2:C132)-1,0)</f>
        <v>-0.19113814074717639</v>
      </c>
    </row>
    <row r="133" spans="1:5">
      <c r="A133" s="140">
        <v>42425</v>
      </c>
      <c r="B133" s="139">
        <v>0.86899999999999999</v>
      </c>
      <c r="C133" s="139">
        <v>0.86899999999999999</v>
      </c>
      <c r="D133" s="177">
        <f>IF(C133&lt;MAX($C$2:C133),C133/MAX($C$2:C133)-1,0)</f>
        <v>-0.24500434404865334</v>
      </c>
    </row>
    <row r="134" spans="1:5">
      <c r="A134" s="140">
        <v>42426</v>
      </c>
      <c r="B134" s="139">
        <v>0.86699999999999999</v>
      </c>
      <c r="C134" s="139">
        <v>0.86699999999999999</v>
      </c>
      <c r="D134" s="177">
        <f>IF(C134&lt;MAX($C$2:C134),C134/MAX($C$2:C134)-1,0)</f>
        <v>-0.24674196350999134</v>
      </c>
    </row>
    <row r="135" spans="1:5">
      <c r="A135" s="140">
        <v>42429</v>
      </c>
      <c r="B135" s="139">
        <v>0.82</v>
      </c>
      <c r="C135" s="139">
        <v>0.82</v>
      </c>
      <c r="D135" s="177">
        <f>IF(C135&lt;MAX($C$2:C135),C135/MAX($C$2:C135)-1,0)</f>
        <v>-0.28757602085143363</v>
      </c>
      <c r="E135" s="112">
        <f>IF(C135&lt;MAX($C$134:C135),C135/MAX($C$134:C135)-1,0)</f>
        <v>-5.4209919261822392E-2</v>
      </c>
    </row>
    <row r="136" spans="1:5">
      <c r="A136" s="140">
        <v>42430</v>
      </c>
      <c r="B136" s="139">
        <v>0.83399999999999996</v>
      </c>
      <c r="C136" s="139">
        <v>0.83399999999999996</v>
      </c>
      <c r="D136" s="177">
        <f>IF(C136&lt;MAX($C$2:C136),C136/MAX($C$2:C136)-1,0)</f>
        <v>-0.2754126846220678</v>
      </c>
      <c r="E136" s="112">
        <f>IF(C136&lt;MAX($C$134:C136),C136/MAX($C$134:C136)-1,0)</f>
        <v>-3.8062283737024249E-2</v>
      </c>
    </row>
    <row r="137" spans="1:5">
      <c r="A137" s="140">
        <v>42431</v>
      </c>
      <c r="B137" s="139">
        <v>0.86799999999999999</v>
      </c>
      <c r="C137" s="139">
        <v>0.86799999999999999</v>
      </c>
      <c r="D137" s="177">
        <f>IF(C137&lt;MAX($C$2:C137),C137/MAX($C$2:C137)-1,0)</f>
        <v>-0.2458731537793224</v>
      </c>
      <c r="E137" s="112">
        <f>IF(C137&lt;MAX($C$134:C137),C137/MAX($C$134:C137)-1,0)</f>
        <v>0</v>
      </c>
    </row>
    <row r="138" spans="1:5">
      <c r="A138" s="140">
        <v>42432</v>
      </c>
      <c r="B138" s="139">
        <v>0.86599999999999999</v>
      </c>
      <c r="C138" s="139">
        <v>0.86599999999999999</v>
      </c>
      <c r="D138" s="177">
        <f>IF(C138&lt;MAX($C$2:C138),C138/MAX($C$2:C138)-1,0)</f>
        <v>-0.24761077324066028</v>
      </c>
      <c r="E138" s="112">
        <f>IF(C138&lt;MAX($C$134:C138),C138/MAX($C$134:C138)-1,0)</f>
        <v>-2.3041474654378336E-3</v>
      </c>
    </row>
    <row r="139" spans="1:5">
      <c r="A139" s="140">
        <v>42433</v>
      </c>
      <c r="B139" s="139">
        <v>0.84499999999999997</v>
      </c>
      <c r="C139" s="139">
        <v>0.84499999999999997</v>
      </c>
      <c r="D139" s="177">
        <f>IF(C139&lt;MAX($C$2:C139),C139/MAX($C$2:C139)-1,0)</f>
        <v>-0.26585577758470902</v>
      </c>
      <c r="E139" s="112">
        <f>IF(C139&lt;MAX($C$134:C139),C139/MAX($C$134:C139)-1,0)</f>
        <v>-2.6497695852534586E-2</v>
      </c>
    </row>
    <row r="140" spans="1:5">
      <c r="A140" s="140">
        <v>42436</v>
      </c>
      <c r="B140" s="139">
        <v>0.85099999999999998</v>
      </c>
      <c r="C140" s="139">
        <v>0.85099999999999998</v>
      </c>
      <c r="D140" s="177">
        <f>IF(C140&lt;MAX($C$2:C140),C140/MAX($C$2:C140)-1,0)</f>
        <v>-0.26064291920069504</v>
      </c>
      <c r="E140" s="112">
        <f>IF(C140&lt;MAX($C$134:C140),C140/MAX($C$134:C140)-1,0)</f>
        <v>-1.9585253456221197E-2</v>
      </c>
    </row>
    <row r="141" spans="1:5">
      <c r="A141" s="140">
        <v>42437</v>
      </c>
      <c r="B141" s="139">
        <v>0.85</v>
      </c>
      <c r="C141" s="139">
        <v>0.85</v>
      </c>
      <c r="D141" s="177">
        <f>IF(C141&lt;MAX($C$2:C141),C141/MAX($C$2:C141)-1,0)</f>
        <v>-0.2615117289313641</v>
      </c>
      <c r="E141" s="112">
        <f>IF(C141&lt;MAX($C$134:C141),C141/MAX($C$134:C141)-1,0)</f>
        <v>-2.0737327188940058E-2</v>
      </c>
    </row>
    <row r="142" spans="1:5">
      <c r="A142" s="140">
        <v>42438</v>
      </c>
      <c r="B142" s="139">
        <v>0.84199999999999997</v>
      </c>
      <c r="C142" s="139">
        <v>0.84199999999999997</v>
      </c>
      <c r="D142" s="177">
        <f>IF(C142&lt;MAX($C$2:C142),C142/MAX($C$2:C142)-1,0)</f>
        <v>-0.26846220677671595</v>
      </c>
      <c r="E142" s="112">
        <f>IF(C142&lt;MAX($C$134:C142),C142/MAX($C$134:C142)-1,0)</f>
        <v>-2.9953917050691281E-2</v>
      </c>
    </row>
    <row r="143" spans="1:5">
      <c r="A143" s="140">
        <v>42439</v>
      </c>
      <c r="B143" s="139">
        <v>0.82499999999999996</v>
      </c>
      <c r="C143" s="139">
        <v>0.82499999999999996</v>
      </c>
      <c r="D143" s="177">
        <f>IF(C143&lt;MAX($C$2:C143),C143/MAX($C$2:C143)-1,0)</f>
        <v>-0.28323197219808871</v>
      </c>
      <c r="E143" s="112">
        <f>IF(C143&lt;MAX($C$134:C143),C143/MAX($C$134:C143)-1,0)</f>
        <v>-4.9539170506912478E-2</v>
      </c>
    </row>
    <row r="144" spans="1:5">
      <c r="A144" s="140">
        <v>42440</v>
      </c>
      <c r="B144" s="139">
        <v>0.82199999999999995</v>
      </c>
      <c r="C144" s="139">
        <v>0.82199999999999995</v>
      </c>
      <c r="D144" s="177">
        <f>IF(C144&lt;MAX($C$2:C144),C144/MAX($C$2:C144)-1,0)</f>
        <v>-0.28583840139009564</v>
      </c>
      <c r="E144" s="112">
        <f>IF(C144&lt;MAX($C$134:C144),C144/MAX($C$134:C144)-1,0)</f>
        <v>-5.2995391705069173E-2</v>
      </c>
    </row>
    <row r="145" spans="1:5">
      <c r="A145" s="140">
        <v>42443</v>
      </c>
      <c r="B145" s="139">
        <v>0.85199999999999998</v>
      </c>
      <c r="C145" s="139">
        <v>0.85199999999999998</v>
      </c>
      <c r="D145" s="177">
        <f>IF(C145&lt;MAX($C$2:C145),C145/MAX($C$2:C145)-1,0)</f>
        <v>-0.2597741094700261</v>
      </c>
      <c r="E145" s="112">
        <f>IF(C145&lt;MAX($C$134:C145),C145/MAX($C$134:C145)-1,0)</f>
        <v>-1.8433179723502335E-2</v>
      </c>
    </row>
    <row r="146" spans="1:5">
      <c r="A146" s="140">
        <v>42444</v>
      </c>
      <c r="B146" s="139">
        <v>0.85399999999999998</v>
      </c>
      <c r="C146" s="139">
        <v>0.85399999999999998</v>
      </c>
      <c r="D146" s="177">
        <f>IF(C146&lt;MAX($C$2:C146),C146/MAX($C$2:C146)-1,0)</f>
        <v>-0.25803649000868811</v>
      </c>
      <c r="E146" s="112">
        <f>IF(C146&lt;MAX($C$134:C146),C146/MAX($C$134:C146)-1,0)</f>
        <v>-1.6129032258064502E-2</v>
      </c>
    </row>
    <row r="147" spans="1:5">
      <c r="A147" s="140">
        <v>42445</v>
      </c>
      <c r="B147" s="139">
        <v>0.84699999999999998</v>
      </c>
      <c r="C147" s="139">
        <v>0.84699999999999998</v>
      </c>
      <c r="D147" s="177">
        <f>IF(C147&lt;MAX($C$2:C147),C147/MAX($C$2:C147)-1,0)</f>
        <v>-0.26411815812337103</v>
      </c>
      <c r="E147" s="112">
        <f>IF(C147&lt;MAX($C$134:C147),C147/MAX($C$134:C147)-1,0)</f>
        <v>-2.4193548387096753E-2</v>
      </c>
    </row>
    <row r="148" spans="1:5">
      <c r="A148" s="140">
        <v>42446</v>
      </c>
      <c r="B148" s="139">
        <v>0.88200000000000001</v>
      </c>
      <c r="C148" s="139">
        <v>0.88200000000000001</v>
      </c>
      <c r="D148" s="177">
        <f>IF(C148&lt;MAX($C$2:C148),C148/MAX($C$2:C148)-1,0)</f>
        <v>-0.23370981754995657</v>
      </c>
      <c r="E148" s="112">
        <f>IF(C148&lt;MAX($C$134:C148),C148/MAX($C$134:C148)-1,0)</f>
        <v>0</v>
      </c>
    </row>
    <row r="149" spans="1:5">
      <c r="A149" s="140">
        <v>42447</v>
      </c>
      <c r="B149" s="139">
        <v>0.90800000000000003</v>
      </c>
      <c r="C149" s="139">
        <v>0.90800000000000003</v>
      </c>
      <c r="D149" s="177">
        <f>IF(C149&lt;MAX($C$2:C149),C149/MAX($C$2:C149)-1,0)</f>
        <v>-0.21112076455256301</v>
      </c>
      <c r="E149" s="112">
        <f>IF(C149&lt;MAX($C$134:C149),C149/MAX($C$134:C149)-1,0)</f>
        <v>0</v>
      </c>
    </row>
    <row r="150" spans="1:5">
      <c r="A150" s="140">
        <v>42450</v>
      </c>
      <c r="B150" s="139">
        <v>0.92700000000000005</v>
      </c>
      <c r="C150" s="139">
        <v>0.92700000000000005</v>
      </c>
      <c r="D150" s="177">
        <f>IF(C150&lt;MAX($C$2:C150),C150/MAX($C$2:C150)-1,0)</f>
        <v>-0.19461337966985226</v>
      </c>
      <c r="E150" s="112">
        <f>IF(C150&lt;MAX($C$134:C150),C150/MAX($C$134:C150)-1,0)</f>
        <v>0</v>
      </c>
    </row>
    <row r="151" spans="1:5">
      <c r="A151" s="140">
        <v>42451</v>
      </c>
      <c r="B151" s="139">
        <v>0.92400000000000004</v>
      </c>
      <c r="C151" s="139">
        <v>0.92400000000000004</v>
      </c>
      <c r="D151" s="177">
        <f>IF(C151&lt;MAX($C$2:C151),C151/MAX($C$2:C151)-1,0)</f>
        <v>-0.19721980886185919</v>
      </c>
      <c r="E151" s="112">
        <f>IF(C151&lt;MAX($C$134:C151),C151/MAX($C$134:C151)-1,0)</f>
        <v>-3.2362459546925182E-3</v>
      </c>
    </row>
    <row r="152" spans="1:5">
      <c r="A152" s="140">
        <v>42452</v>
      </c>
      <c r="B152" s="139">
        <v>0.92400000000000004</v>
      </c>
      <c r="C152" s="139">
        <v>0.92400000000000004</v>
      </c>
      <c r="D152" s="177">
        <f>IF(C152&lt;MAX($C$2:C152),C152/MAX($C$2:C152)-1,0)</f>
        <v>-0.19721980886185919</v>
      </c>
      <c r="E152" s="112">
        <f>IF(C152&lt;MAX($C$134:C152),C152/MAX($C$134:C152)-1,0)</f>
        <v>-3.2362459546925182E-3</v>
      </c>
    </row>
    <row r="153" spans="1:5">
      <c r="A153" s="140">
        <v>42453</v>
      </c>
      <c r="B153" s="139">
        <v>0.91800000000000004</v>
      </c>
      <c r="C153" s="139">
        <v>0.91800000000000004</v>
      </c>
      <c r="D153" s="177">
        <f>IF(C153&lt;MAX($C$2:C153),C153/MAX($C$2:C153)-1,0)</f>
        <v>-0.20243266724587317</v>
      </c>
      <c r="E153" s="112">
        <f>IF(C153&lt;MAX($C$134:C153),C153/MAX($C$134:C153)-1,0)</f>
        <v>-9.7087378640776656E-3</v>
      </c>
    </row>
    <row r="154" spans="1:5">
      <c r="A154" s="140">
        <v>42454</v>
      </c>
      <c r="B154" s="139">
        <v>0.91400000000000003</v>
      </c>
      <c r="C154" s="139">
        <v>0.91400000000000003</v>
      </c>
      <c r="D154" s="177">
        <f>IF(C154&lt;MAX($C$2:C154),C154/MAX($C$2:C154)-1,0)</f>
        <v>-0.20590790616854904</v>
      </c>
      <c r="E154" s="112">
        <f>IF(C154&lt;MAX($C$134:C154),C154/MAX($C$134:C154)-1,0)</f>
        <v>-1.4023732470334394E-2</v>
      </c>
    </row>
    <row r="155" spans="1:5">
      <c r="A155" s="140">
        <v>42457</v>
      </c>
      <c r="B155" s="139">
        <v>0.91100000000000003</v>
      </c>
      <c r="C155" s="139">
        <v>0.91100000000000003</v>
      </c>
      <c r="D155" s="177">
        <f>IF(C155&lt;MAX($C$2:C155),C155/MAX($C$2:C155)-1,0)</f>
        <v>-0.20851433536055608</v>
      </c>
      <c r="E155" s="112">
        <f>IF(C155&lt;MAX($C$134:C155),C155/MAX($C$134:C155)-1,0)</f>
        <v>-1.7259978425027023E-2</v>
      </c>
    </row>
    <row r="156" spans="1:5">
      <c r="A156" s="140">
        <v>42458</v>
      </c>
      <c r="B156" s="139">
        <v>0.88800000000000001</v>
      </c>
      <c r="C156" s="139">
        <v>0.88800000000000001</v>
      </c>
      <c r="D156" s="177">
        <f>IF(C156&lt;MAX($C$2:C156),C156/MAX($C$2:C156)-1,0)</f>
        <v>-0.2284969591659427</v>
      </c>
      <c r="E156" s="112">
        <f>IF(C156&lt;MAX($C$134:C156),C156/MAX($C$134:C156)-1,0)</f>
        <v>-4.2071197411003292E-2</v>
      </c>
    </row>
    <row r="157" spans="1:5">
      <c r="A157" s="140">
        <v>42459</v>
      </c>
      <c r="B157" s="139">
        <v>0.93899999999999995</v>
      </c>
      <c r="C157" s="139">
        <v>0.93899999999999995</v>
      </c>
      <c r="D157" s="177">
        <f>IF(C157&lt;MAX($C$2:C157),C157/MAX($C$2:C157)-1,0)</f>
        <v>-0.18418766290182453</v>
      </c>
      <c r="E157" s="112">
        <f>IF(C157&lt;MAX($C$134:C157),C157/MAX($C$134:C157)-1,0)</f>
        <v>0</v>
      </c>
    </row>
    <row r="158" spans="1:5">
      <c r="A158" s="140">
        <v>42460</v>
      </c>
      <c r="B158" s="139">
        <v>0.94499999999999995</v>
      </c>
      <c r="C158" s="139">
        <v>0.94499999999999995</v>
      </c>
      <c r="D158" s="177">
        <f>IF(C158&lt;MAX($C$2:C158),C158/MAX($C$2:C158)-1,0)</f>
        <v>-0.17897480451781067</v>
      </c>
      <c r="E158" s="112">
        <f>IF(C158&lt;MAX($C$134:C158),C158/MAX($C$134:C158)-1,0)</f>
        <v>0</v>
      </c>
    </row>
    <row r="159" spans="1:5">
      <c r="A159" s="140">
        <v>42461</v>
      </c>
      <c r="B159" s="139">
        <v>0.93400000000000005</v>
      </c>
      <c r="C159" s="139">
        <v>0.93400000000000005</v>
      </c>
      <c r="D159" s="177">
        <f>IF(C159&lt;MAX($C$2:C159),C159/MAX($C$2:C159)-1,0)</f>
        <v>-0.18853171155516935</v>
      </c>
      <c r="E159" s="112">
        <f>IF(C159&lt;MAX($C$134:C159),C159/MAX($C$134:C159)-1,0)</f>
        <v>-1.1640211640211562E-2</v>
      </c>
    </row>
    <row r="160" spans="1:5">
      <c r="A160" s="140">
        <v>42465</v>
      </c>
      <c r="B160" s="139">
        <v>0.96599999999999997</v>
      </c>
      <c r="C160" s="139">
        <v>0.96599999999999997</v>
      </c>
      <c r="D160" s="177">
        <f>IF(C160&lt;MAX($C$2:C160),C160/MAX($C$2:C160)-1,0)</f>
        <v>-0.16072980017376204</v>
      </c>
      <c r="E160" s="112">
        <f>IF(C160&lt;MAX($C$134:C160),C160/MAX($C$134:C160)-1,0)</f>
        <v>0</v>
      </c>
    </row>
    <row r="161" spans="1:5">
      <c r="A161" s="140">
        <v>42466</v>
      </c>
      <c r="B161" s="139">
        <v>0.97699999999999998</v>
      </c>
      <c r="C161" s="139">
        <v>0.97699999999999998</v>
      </c>
      <c r="D161" s="177">
        <f>IF(C161&lt;MAX($C$2:C161),C161/MAX($C$2:C161)-1,0)</f>
        <v>-0.15117289313640314</v>
      </c>
      <c r="E161" s="112">
        <f>IF(C161&lt;MAX($C$134:C161),C161/MAX($C$134:C161)-1,0)</f>
        <v>0</v>
      </c>
    </row>
    <row r="162" spans="1:5">
      <c r="A162" s="140">
        <v>42467</v>
      </c>
      <c r="B162" s="139">
        <v>0.97199999999999998</v>
      </c>
      <c r="C162" s="139">
        <v>0.97199999999999998</v>
      </c>
      <c r="D162" s="177">
        <f>IF(C162&lt;MAX($C$2:C162),C162/MAX($C$2:C162)-1,0)</f>
        <v>-0.15551694178974806</v>
      </c>
      <c r="E162" s="112">
        <f>IF(C162&lt;MAX($C$134:C162),C162/MAX($C$134:C162)-1,0)</f>
        <v>-5.1177072671443335E-3</v>
      </c>
    </row>
    <row r="163" spans="1:5">
      <c r="A163" s="140">
        <v>42468</v>
      </c>
      <c r="B163" s="139">
        <v>0.96099999999999997</v>
      </c>
      <c r="C163" s="139">
        <v>0.96099999999999997</v>
      </c>
      <c r="D163" s="177">
        <f>IF(C163&lt;MAX($C$2:C163),C163/MAX($C$2:C163)-1,0)</f>
        <v>-0.16507384882710696</v>
      </c>
      <c r="E163" s="112">
        <f>IF(C163&lt;MAX($C$134:C163),C163/MAX($C$134:C163)-1,0)</f>
        <v>-1.6376663254861867E-2</v>
      </c>
    </row>
    <row r="164" spans="1:5">
      <c r="A164" s="140">
        <v>42471</v>
      </c>
      <c r="B164" s="139">
        <v>0.97599999999999998</v>
      </c>
      <c r="C164" s="139">
        <v>0.97599999999999998</v>
      </c>
      <c r="D164" s="177">
        <f>IF(C164&lt;MAX($C$2:C164),C164/MAX($C$2:C164)-1,0)</f>
        <v>-0.15204170286707219</v>
      </c>
      <c r="E164" s="112">
        <f>IF(C164&lt;MAX($C$134:C164),C164/MAX($C$134:C164)-1,0)</f>
        <v>-1.0235414534288667E-3</v>
      </c>
    </row>
    <row r="165" spans="1:5">
      <c r="A165" s="140">
        <v>42472</v>
      </c>
      <c r="B165" s="139">
        <v>0.96199999999999997</v>
      </c>
      <c r="C165" s="139">
        <v>0.96199999999999997</v>
      </c>
      <c r="D165" s="177">
        <f>IF(C165&lt;MAX($C$2:C165),C165/MAX($C$2:C165)-1,0)</f>
        <v>-0.16420503909643791</v>
      </c>
      <c r="E165" s="112">
        <f>IF(C165&lt;MAX($C$134:C165),C165/MAX($C$134:C165)-1,0)</f>
        <v>-1.5353121801433001E-2</v>
      </c>
    </row>
    <row r="166" spans="1:5">
      <c r="A166" s="140">
        <v>42473</v>
      </c>
      <c r="B166" s="139">
        <v>0.97499999999999998</v>
      </c>
      <c r="C166" s="139">
        <v>0.97499999999999998</v>
      </c>
      <c r="D166" s="177">
        <f>IF(C166&lt;MAX($C$2:C166),C166/MAX($C$2:C166)-1,0)</f>
        <v>-0.15291051259774113</v>
      </c>
      <c r="E166" s="112">
        <f>IF(C166&lt;MAX($C$134:C166),C166/MAX($C$134:C166)-1,0)</f>
        <v>-2.0470829068577334E-3</v>
      </c>
    </row>
    <row r="167" spans="1:5">
      <c r="A167" s="140">
        <v>42474</v>
      </c>
      <c r="B167" s="139">
        <v>0.98699999999999999</v>
      </c>
      <c r="C167" s="139">
        <v>0.98699999999999999</v>
      </c>
      <c r="D167" s="177">
        <f>IF(C167&lt;MAX($C$2:C167),C167/MAX($C$2:C167)-1,0)</f>
        <v>-0.1424847958297133</v>
      </c>
      <c r="E167" s="112">
        <f>IF(C167&lt;MAX($C$134:C167),C167/MAX($C$134:C167)-1,0)</f>
        <v>0</v>
      </c>
    </row>
    <row r="168" spans="1:5">
      <c r="A168" s="140">
        <v>42475</v>
      </c>
      <c r="B168" s="139">
        <v>0.98799999999999999</v>
      </c>
      <c r="C168" s="139">
        <v>0.98799999999999999</v>
      </c>
      <c r="D168" s="177">
        <f>IF(C168&lt;MAX($C$2:C168),C168/MAX($C$2:C168)-1,0)</f>
        <v>-0.14161598609904436</v>
      </c>
      <c r="E168" s="112">
        <f>IF(C168&lt;MAX($C$134:C168),C168/MAX($C$134:C168)-1,0)</f>
        <v>0</v>
      </c>
    </row>
    <row r="169" spans="1:5">
      <c r="A169" s="140">
        <v>42478</v>
      </c>
      <c r="B169" s="139">
        <v>0.97599999999999998</v>
      </c>
      <c r="C169" s="139">
        <v>0.97599999999999998</v>
      </c>
      <c r="D169" s="177">
        <f>IF(C169&lt;MAX($C$2:C169),C169/MAX($C$2:C169)-1,0)</f>
        <v>-0.15204170286707219</v>
      </c>
      <c r="E169" s="112">
        <f>IF(C169&lt;MAX($C$134:C169),C169/MAX($C$134:C169)-1,0)</f>
        <v>-1.2145748987854255E-2</v>
      </c>
    </row>
    <row r="170" spans="1:5">
      <c r="A170" s="140">
        <v>42479</v>
      </c>
      <c r="B170" s="139">
        <v>0.97699999999999998</v>
      </c>
      <c r="C170" s="139">
        <v>0.97699999999999998</v>
      </c>
      <c r="D170" s="177">
        <f>IF(C170&lt;MAX($C$2:C170),C170/MAX($C$2:C170)-1,0)</f>
        <v>-0.15117289313640314</v>
      </c>
      <c r="E170" s="112">
        <f>IF(C170&lt;MAX($C$134:C170),C170/MAX($C$134:C170)-1,0)</f>
        <v>-1.1133603238866363E-2</v>
      </c>
    </row>
    <row r="171" spans="1:5">
      <c r="A171" s="140">
        <v>42480</v>
      </c>
      <c r="B171" s="139">
        <v>0.94099999999999995</v>
      </c>
      <c r="C171" s="139">
        <v>0.94099999999999995</v>
      </c>
      <c r="D171" s="177">
        <f>IF(C171&lt;MAX($C$2:C171),C171/MAX($C$2:C171)-1,0)</f>
        <v>-0.18245004344048654</v>
      </c>
      <c r="E171" s="112">
        <f>IF(C171&lt;MAX($C$134:C171),C171/MAX($C$134:C171)-1,0)</f>
        <v>-4.7570850202429238E-2</v>
      </c>
    </row>
    <row r="172" spans="1:5">
      <c r="A172" s="140">
        <v>42481</v>
      </c>
      <c r="B172" s="139">
        <v>0.93400000000000005</v>
      </c>
      <c r="C172" s="139">
        <v>0.93400000000000005</v>
      </c>
      <c r="D172" s="177">
        <f>IF(C172&lt;MAX($C$2:C172),C172/MAX($C$2:C172)-1,0)</f>
        <v>-0.18853171155516935</v>
      </c>
      <c r="E172" s="112">
        <f>IF(C172&lt;MAX($C$134:C172),C172/MAX($C$134:C172)-1,0)</f>
        <v>-5.4655870445344035E-2</v>
      </c>
    </row>
    <row r="173" spans="1:5">
      <c r="A173" s="140">
        <v>42482</v>
      </c>
      <c r="B173" s="139">
        <v>0.93899999999999995</v>
      </c>
      <c r="C173" s="139">
        <v>0.93899999999999995</v>
      </c>
      <c r="D173" s="177">
        <f>IF(C173&lt;MAX($C$2:C173),C173/MAX($C$2:C173)-1,0)</f>
        <v>-0.18418766290182453</v>
      </c>
      <c r="E173" s="112">
        <f>IF(C173&lt;MAX($C$134:C173),C173/MAX($C$134:C173)-1,0)</f>
        <v>-4.959514170040491E-2</v>
      </c>
    </row>
    <row r="174" spans="1:5">
      <c r="A174" s="140">
        <v>42485</v>
      </c>
      <c r="B174" s="139">
        <v>0.93500000000000005</v>
      </c>
      <c r="C174" s="139">
        <v>0.93500000000000005</v>
      </c>
      <c r="D174" s="177">
        <f>IF(C174&lt;MAX($C$2:C174),C174/MAX($C$2:C174)-1,0)</f>
        <v>-0.18766290182450041</v>
      </c>
      <c r="E174" s="112">
        <f>IF(C174&lt;MAX($C$134:C174),C174/MAX($C$134:C174)-1,0)</f>
        <v>-5.3643724696356254E-2</v>
      </c>
    </row>
    <row r="175" spans="1:5">
      <c r="A175" s="140">
        <v>42486</v>
      </c>
      <c r="B175" s="139">
        <v>0.94599999999999995</v>
      </c>
      <c r="C175" s="139">
        <v>0.94599999999999995</v>
      </c>
      <c r="D175" s="177">
        <f>IF(C175&lt;MAX($C$2:C175),C175/MAX($C$2:C175)-1,0)</f>
        <v>-0.17810599478714162</v>
      </c>
      <c r="E175" s="112">
        <f>IF(C175&lt;MAX($C$134:C175),C175/MAX($C$134:C175)-1,0)</f>
        <v>-4.2510121457489891E-2</v>
      </c>
    </row>
    <row r="176" spans="1:5">
      <c r="A176" s="140">
        <v>42487</v>
      </c>
      <c r="B176" s="139">
        <v>0.94699999999999995</v>
      </c>
      <c r="C176" s="139">
        <v>0.94699999999999995</v>
      </c>
      <c r="D176" s="177">
        <f>IF(C176&lt;MAX($C$2:C176),C176/MAX($C$2:C176)-1,0)</f>
        <v>-0.17723718505647268</v>
      </c>
      <c r="E176" s="112">
        <f>IF(C176&lt;MAX($C$134:C176),C176/MAX($C$134:C176)-1,0)</f>
        <v>-4.1497975708502111E-2</v>
      </c>
    </row>
    <row r="177" spans="1:5">
      <c r="A177" s="140">
        <v>42488</v>
      </c>
      <c r="B177" s="139">
        <v>0.94899999999999995</v>
      </c>
      <c r="C177" s="139">
        <v>0.94899999999999995</v>
      </c>
      <c r="D177" s="177">
        <f>IF(C177&lt;MAX($C$2:C177),C177/MAX($C$2:C177)-1,0)</f>
        <v>-0.17549956559513469</v>
      </c>
      <c r="E177" s="112">
        <f>IF(C177&lt;MAX($C$134:C177),C177/MAX($C$134:C177)-1,0)</f>
        <v>-3.9473684210526327E-2</v>
      </c>
    </row>
    <row r="178" spans="1:5">
      <c r="A178" s="140">
        <v>42489</v>
      </c>
      <c r="B178" s="139">
        <v>0.94699999999999995</v>
      </c>
      <c r="C178" s="139">
        <v>0.94699999999999995</v>
      </c>
      <c r="D178" s="177">
        <f>IF(C178&lt;MAX($C$2:C178),C178/MAX($C$2:C178)-1,0)</f>
        <v>-0.17723718505647268</v>
      </c>
      <c r="E178" s="112">
        <f>IF(C178&lt;MAX($C$134:C178),C178/MAX($C$134:C178)-1,0)</f>
        <v>-4.1497975708502111E-2</v>
      </c>
    </row>
    <row r="179" spans="1:5">
      <c r="A179" s="140">
        <v>42493</v>
      </c>
      <c r="B179" s="139">
        <v>0.96899999999999997</v>
      </c>
      <c r="C179" s="139">
        <v>0.96899999999999997</v>
      </c>
      <c r="D179" s="177">
        <f>IF(C179&lt;MAX($C$2:C179),C179/MAX($C$2:C179)-1,0)</f>
        <v>-0.158123370981755</v>
      </c>
      <c r="E179" s="112">
        <f>IF(C179&lt;MAX($C$134:C179),C179/MAX($C$134:C179)-1,0)</f>
        <v>-1.9230769230769273E-2</v>
      </c>
    </row>
    <row r="180" spans="1:5">
      <c r="A180" s="140">
        <v>42494</v>
      </c>
      <c r="B180" s="139">
        <v>0.97</v>
      </c>
      <c r="C180" s="139">
        <v>0.97</v>
      </c>
      <c r="D180" s="177">
        <f>IF(C180&lt;MAX($C$2:C180),C180/MAX($C$2:C180)-1,0)</f>
        <v>-0.15725456125108606</v>
      </c>
      <c r="E180" s="112">
        <f>IF(C180&lt;MAX($C$134:C180),C180/MAX($C$134:C180)-1,0)</f>
        <v>-1.8218623481781382E-2</v>
      </c>
    </row>
    <row r="181" spans="1:5">
      <c r="A181" s="140">
        <v>42495</v>
      </c>
      <c r="B181" s="139">
        <v>0.97199999999999998</v>
      </c>
      <c r="C181" s="139">
        <v>0.97199999999999998</v>
      </c>
      <c r="D181" s="177">
        <f>IF(C181&lt;MAX($C$2:C181),C181/MAX($C$2:C181)-1,0)</f>
        <v>-0.15551694178974806</v>
      </c>
      <c r="E181" s="112">
        <f>IF(C181&lt;MAX($C$134:C181),C181/MAX($C$134:C181)-1,0)</f>
        <v>-1.619433198380571E-2</v>
      </c>
    </row>
    <row r="182" spans="1:5">
      <c r="A182" s="140">
        <v>42496</v>
      </c>
      <c r="B182" s="139">
        <v>0.93700000000000006</v>
      </c>
      <c r="C182" s="139">
        <v>0.93700000000000006</v>
      </c>
      <c r="D182" s="177">
        <f>IF(C182&lt;MAX($C$2:C182),C182/MAX($C$2:C182)-1,0)</f>
        <v>-0.18592528236316241</v>
      </c>
      <c r="E182" s="112">
        <f>IF(C182&lt;MAX($C$134:C182),C182/MAX($C$134:C182)-1,0)</f>
        <v>-5.1619433198380471E-2</v>
      </c>
    </row>
    <row r="183" spans="1:5">
      <c r="A183" s="140">
        <v>42499</v>
      </c>
      <c r="B183" s="139">
        <v>0.90700000000000003</v>
      </c>
      <c r="C183" s="139">
        <v>0.90700000000000003</v>
      </c>
      <c r="D183" s="177">
        <f>IF(C183&lt;MAX($C$2:C183),C183/MAX($C$2:C183)-1,0)</f>
        <v>-0.21198957428323195</v>
      </c>
      <c r="E183" s="112">
        <f>IF(C183&lt;MAX($C$134:C183),C183/MAX($C$134:C183)-1,0)</f>
        <v>-8.1983805668016108E-2</v>
      </c>
    </row>
    <row r="184" spans="1:5">
      <c r="A184" s="140">
        <v>42500</v>
      </c>
      <c r="B184" s="139">
        <v>0.90100000000000002</v>
      </c>
      <c r="C184" s="139">
        <v>0.90100000000000002</v>
      </c>
      <c r="D184" s="177">
        <f>IF(C184&lt;MAX($C$2:C184),C184/MAX($C$2:C184)-1,0)</f>
        <v>-0.21720243266724581</v>
      </c>
      <c r="E184" s="112">
        <f>IF(C184&lt;MAX($C$134:C184),C184/MAX($C$134:C184)-1,0)</f>
        <v>-8.8056680161943235E-2</v>
      </c>
    </row>
    <row r="185" spans="1:5">
      <c r="A185" s="140">
        <v>42501</v>
      </c>
      <c r="B185" s="139">
        <v>0.88900000000000001</v>
      </c>
      <c r="C185" s="139">
        <v>0.88900000000000001</v>
      </c>
      <c r="D185" s="177">
        <f>IF(C185&lt;MAX($C$2:C185),C185/MAX($C$2:C185)-1,0)</f>
        <v>-0.22762814943527365</v>
      </c>
      <c r="E185" s="112">
        <f>IF(C185&lt;MAX($C$134:C185),C185/MAX($C$134:C185)-1,0)</f>
        <v>-0.1002024291497976</v>
      </c>
    </row>
    <row r="186" spans="1:5">
      <c r="A186" s="140">
        <v>42502</v>
      </c>
      <c r="B186" s="139">
        <v>0.9</v>
      </c>
      <c r="C186" s="139">
        <v>0.9</v>
      </c>
      <c r="D186" s="177">
        <f>IF(C186&lt;MAX($C$2:C186),C186/MAX($C$2:C186)-1,0)</f>
        <v>-0.21807124239791487</v>
      </c>
      <c r="E186" s="112">
        <f>IF(C186&lt;MAX($C$134:C186),C186/MAX($C$134:C186)-1,0)</f>
        <v>-8.9068825910931126E-2</v>
      </c>
    </row>
    <row r="187" spans="1:5">
      <c r="A187" s="140">
        <v>42503</v>
      </c>
      <c r="B187" s="139">
        <v>0.90200000000000002</v>
      </c>
      <c r="C187" s="139">
        <v>0.90200000000000002</v>
      </c>
      <c r="D187" s="177">
        <f>IF(C187&lt;MAX($C$2:C187),C187/MAX($C$2:C187)-1,0)</f>
        <v>-0.21633362293657687</v>
      </c>
      <c r="E187" s="112">
        <f>IF(C187&lt;MAX($C$134:C187),C187/MAX($C$134:C187)-1,0)</f>
        <v>-8.7044534412955454E-2</v>
      </c>
    </row>
    <row r="188" spans="1:5">
      <c r="A188" s="140">
        <v>42506</v>
      </c>
      <c r="B188" s="139">
        <v>0.92400000000000004</v>
      </c>
      <c r="C188" s="139">
        <v>0.92400000000000004</v>
      </c>
      <c r="D188" s="177">
        <f>IF(C188&lt;MAX($C$2:C188),C188/MAX($C$2:C188)-1,0)</f>
        <v>-0.19721980886185919</v>
      </c>
      <c r="E188" s="112">
        <f>IF(C188&lt;MAX($C$134:C188),C188/MAX($C$134:C188)-1,0)</f>
        <v>-6.4777327935222617E-2</v>
      </c>
    </row>
    <row r="189" spans="1:5">
      <c r="A189" s="140">
        <v>42507</v>
      </c>
      <c r="B189" s="139">
        <v>0.92100000000000004</v>
      </c>
      <c r="C189" s="139">
        <v>0.92100000000000004</v>
      </c>
      <c r="D189" s="177">
        <f>IF(C189&lt;MAX($C$2:C189),C189/MAX($C$2:C189)-1,0)</f>
        <v>-0.19982623805386623</v>
      </c>
      <c r="E189" s="112">
        <f>IF(C189&lt;MAX($C$134:C189),C189/MAX($C$134:C189)-1,0)</f>
        <v>-6.7813765182186181E-2</v>
      </c>
    </row>
    <row r="190" spans="1:5">
      <c r="A190" s="140">
        <v>42508</v>
      </c>
      <c r="B190" s="139">
        <v>0.90400000000000003</v>
      </c>
      <c r="C190" s="139">
        <v>0.90400000000000003</v>
      </c>
      <c r="D190" s="177">
        <f>IF(C190&lt;MAX($C$2:C190),C190/MAX($C$2:C190)-1,0)</f>
        <v>-0.21459600347523888</v>
      </c>
      <c r="E190" s="112">
        <f>IF(C190&lt;MAX($C$134:C190),C190/MAX($C$134:C190)-1,0)</f>
        <v>-8.5020242914979671E-2</v>
      </c>
    </row>
    <row r="191" spans="1:5">
      <c r="A191" s="140">
        <v>42509</v>
      </c>
      <c r="B191" s="139">
        <v>0.91100000000000003</v>
      </c>
      <c r="C191" s="139">
        <v>0.91100000000000003</v>
      </c>
      <c r="D191" s="177">
        <f>IF(C191&lt;MAX($C$2:C191),C191/MAX($C$2:C191)-1,0)</f>
        <v>-0.20851433536055608</v>
      </c>
      <c r="E191" s="112">
        <f>IF(C191&lt;MAX($C$134:C191),C191/MAX($C$134:C191)-1,0)</f>
        <v>-7.7935222672064763E-2</v>
      </c>
    </row>
    <row r="192" spans="1:5">
      <c r="A192" s="140">
        <v>42510</v>
      </c>
      <c r="B192" s="139">
        <v>0.92200000000000004</v>
      </c>
      <c r="C192" s="139">
        <v>0.92200000000000004</v>
      </c>
      <c r="D192" s="177">
        <f>IF(C192&lt;MAX($C$2:C192),C192/MAX($C$2:C192)-1,0)</f>
        <v>-0.19895742832319718</v>
      </c>
      <c r="E192" s="112">
        <f>IF(C192&lt;MAX($C$134:C192),C192/MAX($C$134:C192)-1,0)</f>
        <v>-6.6801619433198289E-2</v>
      </c>
    </row>
    <row r="193" spans="1:5">
      <c r="A193" s="140">
        <v>42513</v>
      </c>
      <c r="B193" s="139">
        <v>0.93700000000000006</v>
      </c>
      <c r="C193" s="139">
        <v>0.93700000000000006</v>
      </c>
      <c r="D193" s="177">
        <f>IF(C193&lt;MAX($C$2:C193),C193/MAX($C$2:C193)-1,0)</f>
        <v>-0.18592528236316241</v>
      </c>
      <c r="E193" s="112">
        <f>IF(C193&lt;MAX($C$134:C193),C193/MAX($C$134:C193)-1,0)</f>
        <v>-5.1619433198380471E-2</v>
      </c>
    </row>
    <row r="194" spans="1:5">
      <c r="A194" s="140">
        <v>42514</v>
      </c>
      <c r="B194" s="139">
        <v>0.92800000000000005</v>
      </c>
      <c r="C194" s="139">
        <v>0.92800000000000005</v>
      </c>
      <c r="D194" s="177">
        <f>IF(C194&lt;MAX($C$2:C194),C194/MAX($C$2:C194)-1,0)</f>
        <v>-0.19374456993918332</v>
      </c>
      <c r="E194" s="112">
        <f>IF(C194&lt;MAX($C$134:C194),C194/MAX($C$134:C194)-1,0)</f>
        <v>-6.0728744939271162E-2</v>
      </c>
    </row>
    <row r="195" spans="1:5">
      <c r="A195" s="140">
        <v>42515</v>
      </c>
      <c r="B195" s="139">
        <v>0.91900000000000004</v>
      </c>
      <c r="C195" s="139">
        <v>0.91900000000000004</v>
      </c>
      <c r="D195" s="177">
        <f>IF(C195&lt;MAX($C$2:C195),C195/MAX($C$2:C195)-1,0)</f>
        <v>-0.20156385751520411</v>
      </c>
      <c r="E195" s="112">
        <f>IF(C195&lt;MAX($C$134:C195),C195/MAX($C$134:C195)-1,0)</f>
        <v>-6.9838056680161853E-2</v>
      </c>
    </row>
    <row r="196" spans="1:5">
      <c r="A196" s="140">
        <v>42516</v>
      </c>
      <c r="B196" s="139">
        <v>0.92300000000000004</v>
      </c>
      <c r="C196" s="139">
        <v>0.92300000000000004</v>
      </c>
      <c r="D196" s="177">
        <f>IF(C196&lt;MAX($C$2:C196),C196/MAX($C$2:C196)-1,0)</f>
        <v>-0.19808861859252824</v>
      </c>
      <c r="E196" s="112">
        <f>IF(C196&lt;MAX($C$134:C196),C196/MAX($C$134:C196)-1,0)</f>
        <v>-6.5789473684210509E-2</v>
      </c>
    </row>
    <row r="197" spans="1:5">
      <c r="A197" s="140">
        <v>42517</v>
      </c>
      <c r="B197" s="139">
        <v>0.92100000000000004</v>
      </c>
      <c r="C197" s="139">
        <v>0.92100000000000004</v>
      </c>
      <c r="D197" s="177">
        <f>IF(C197&lt;MAX($C$2:C197),C197/MAX($C$2:C197)-1,0)</f>
        <v>-0.19982623805386623</v>
      </c>
      <c r="E197" s="112">
        <f>IF(C197&lt;MAX($C$134:C197),C197/MAX($C$134:C197)-1,0)</f>
        <v>-6.7813765182186181E-2</v>
      </c>
    </row>
    <row r="198" spans="1:5">
      <c r="A198" s="140">
        <v>42520</v>
      </c>
      <c r="B198" s="139">
        <v>0.92200000000000004</v>
      </c>
      <c r="C198" s="139">
        <v>0.92200000000000004</v>
      </c>
      <c r="D198" s="177">
        <f>IF(C198&lt;MAX($C$2:C198),C198/MAX($C$2:C198)-1,0)</f>
        <v>-0.19895742832319718</v>
      </c>
      <c r="E198" s="112">
        <f>IF(C198&lt;MAX($C$134:C198),C198/MAX($C$134:C198)-1,0)</f>
        <v>-6.6801619433198289E-2</v>
      </c>
    </row>
    <row r="199" spans="1:5">
      <c r="A199" s="140">
        <v>42521</v>
      </c>
      <c r="B199" s="139">
        <v>0.95399999999999996</v>
      </c>
      <c r="C199" s="139">
        <v>0.95399999999999996</v>
      </c>
      <c r="D199" s="177">
        <f>IF(C199&lt;MAX($C$2:C199),C199/MAX($C$2:C199)-1,0)</f>
        <v>-0.17115551694178976</v>
      </c>
      <c r="E199" s="112">
        <f>IF(C199&lt;MAX($C$134:C199),C199/MAX($C$134:C199)-1,0)</f>
        <v>-3.4412955465587092E-2</v>
      </c>
    </row>
    <row r="200" spans="1:5">
      <c r="A200" s="140">
        <v>42522</v>
      </c>
      <c r="B200" s="139">
        <v>0.97</v>
      </c>
      <c r="C200" s="139">
        <v>0.97</v>
      </c>
      <c r="D200" s="177">
        <f>IF(C200&lt;MAX($C$2:C200),C200/MAX($C$2:C200)-1,0)</f>
        <v>-0.15725456125108606</v>
      </c>
      <c r="E200" s="112">
        <f>IF(C200&lt;MAX($C$134:C200),C200/MAX($C$134:C200)-1,0)</f>
        <v>-1.8218623481781382E-2</v>
      </c>
    </row>
    <row r="201" spans="1:5">
      <c r="A201" s="140">
        <v>42523</v>
      </c>
      <c r="B201" s="139">
        <v>0.98299999999999998</v>
      </c>
      <c r="C201" s="139">
        <v>0.98299999999999998</v>
      </c>
      <c r="D201" s="177">
        <f>IF(C201&lt;MAX($C$2:C201),C201/MAX($C$2:C201)-1,0)</f>
        <v>-0.14596003475238928</v>
      </c>
      <c r="E201" s="112">
        <f>IF(C201&lt;MAX($C$134:C201),C201/MAX($C$134:C201)-1,0)</f>
        <v>-5.0607287449392357E-3</v>
      </c>
    </row>
    <row r="202" spans="1:5">
      <c r="A202" s="140">
        <v>42524</v>
      </c>
      <c r="B202" s="139">
        <v>0.98599999999999999</v>
      </c>
      <c r="C202" s="139">
        <v>0.98599999999999999</v>
      </c>
      <c r="D202" s="177">
        <f>IF(C202&lt;MAX($C$2:C202),C202/MAX($C$2:C202)-1,0)</f>
        <v>-0.14335360556038235</v>
      </c>
      <c r="E202" s="112">
        <f>IF(C202&lt;MAX($C$134:C202),C202/MAX($C$134:C202)-1,0)</f>
        <v>-2.0242914979756721E-3</v>
      </c>
    </row>
    <row r="203" spans="1:5">
      <c r="A203" s="140">
        <v>42527</v>
      </c>
      <c r="B203" s="139">
        <v>1.004</v>
      </c>
      <c r="C203" s="139">
        <v>1.004</v>
      </c>
      <c r="D203" s="177">
        <f>IF(C203&lt;MAX($C$2:C203),C203/MAX($C$2:C203)-1,0)</f>
        <v>-0.12771503040834054</v>
      </c>
      <c r="E203" s="112">
        <f>IF(C203&lt;MAX($C$134:C203),C203/MAX($C$134:C203)-1,0)</f>
        <v>0</v>
      </c>
    </row>
    <row r="204" spans="1:5">
      <c r="A204" s="140">
        <v>42528</v>
      </c>
      <c r="B204" s="139">
        <v>1.0149999999999999</v>
      </c>
      <c r="C204" s="139">
        <v>1.0149999999999999</v>
      </c>
      <c r="D204" s="177">
        <f>IF(C204&lt;MAX($C$2:C204),C204/MAX($C$2:C204)-1,0)</f>
        <v>-0.11815812337098186</v>
      </c>
      <c r="E204" s="112">
        <f>IF(C204&lt;MAX($C$134:C204),C204/MAX($C$134:C204)-1,0)</f>
        <v>0</v>
      </c>
    </row>
    <row r="205" spans="1:5">
      <c r="A205" s="140">
        <v>42529</v>
      </c>
      <c r="B205" s="139">
        <v>1.016</v>
      </c>
      <c r="C205" s="139">
        <v>1.016</v>
      </c>
      <c r="D205" s="177">
        <f>IF(C205&lt;MAX($C$2:C205),C205/MAX($C$2:C205)-1,0)</f>
        <v>-0.11728931364031281</v>
      </c>
      <c r="E205" s="112">
        <f>IF(C205&lt;MAX($C$134:C205),C205/MAX($C$134:C205)-1,0)</f>
        <v>0</v>
      </c>
    </row>
    <row r="206" spans="1:5">
      <c r="A206" s="140">
        <v>42534</v>
      </c>
      <c r="B206" s="139">
        <v>0.98</v>
      </c>
      <c r="C206" s="139">
        <v>0.98</v>
      </c>
      <c r="D206" s="177">
        <f>IF(C206&lt;MAX($C$2:C206),C206/MAX($C$2:C206)-1,0)</f>
        <v>-0.14856646394439621</v>
      </c>
      <c r="E206" s="112">
        <f>IF(C206&lt;MAX($C$134:C206),C206/MAX($C$134:C206)-1,0)</f>
        <v>-3.543307086614178E-2</v>
      </c>
    </row>
    <row r="207" spans="1:5">
      <c r="A207" s="140">
        <v>42535</v>
      </c>
      <c r="B207" s="139">
        <v>0.98599999999999999</v>
      </c>
      <c r="C207" s="139">
        <v>0.98599999999999999</v>
      </c>
      <c r="D207" s="177">
        <f>IF(C207&lt;MAX($C$2:C207),C207/MAX($C$2:C207)-1,0)</f>
        <v>-0.14335360556038235</v>
      </c>
      <c r="E207" s="112">
        <f>IF(C207&lt;MAX($C$134:C207),C207/MAX($C$134:C207)-1,0)</f>
        <v>-2.9527559055118169E-2</v>
      </c>
    </row>
    <row r="208" spans="1:5">
      <c r="A208" s="140">
        <v>42536</v>
      </c>
      <c r="B208" s="139">
        <v>1.0309999999999999</v>
      </c>
      <c r="C208" s="139">
        <v>1.0309999999999999</v>
      </c>
      <c r="D208" s="177">
        <f>IF(C208&lt;MAX($C$2:C208),C208/MAX($C$2:C208)-1,0)</f>
        <v>-0.10425716768027815</v>
      </c>
      <c r="E208" s="112">
        <f>IF(C208&lt;MAX($C$134:C208),C208/MAX($C$134:C208)-1,0)</f>
        <v>0</v>
      </c>
    </row>
    <row r="209" spans="1:5">
      <c r="A209" s="140">
        <v>42537</v>
      </c>
      <c r="B209" s="139">
        <v>1.04</v>
      </c>
      <c r="C209" s="139">
        <v>1.04</v>
      </c>
      <c r="D209" s="177">
        <f>IF(C209&lt;MAX($C$2:C209),C209/MAX($C$2:C209)-1,0)</f>
        <v>-9.6437880104257134E-2</v>
      </c>
      <c r="E209" s="112">
        <f>IF(C209&lt;MAX($C$134:C209),C209/MAX($C$134:C209)-1,0)</f>
        <v>0</v>
      </c>
    </row>
    <row r="210" spans="1:5">
      <c r="A210" s="140">
        <v>42538</v>
      </c>
      <c r="B210" s="139">
        <v>1.0309999999999999</v>
      </c>
      <c r="C210" s="139">
        <v>1.0309999999999999</v>
      </c>
      <c r="D210" s="177">
        <f>IF(C210&lt;MAX($C$2:C210),C210/MAX($C$2:C210)-1,0)</f>
        <v>-0.10425716768027815</v>
      </c>
      <c r="E210" s="112">
        <f>IF(C210&lt;MAX($C$134:C210),C210/MAX($C$134:C210)-1,0)</f>
        <v>-8.6538461538462341E-3</v>
      </c>
    </row>
    <row r="211" spans="1:5">
      <c r="A211" s="140">
        <v>42541</v>
      </c>
      <c r="B211" s="139">
        <v>1.0389999999999999</v>
      </c>
      <c r="C211" s="139">
        <v>1.0389999999999999</v>
      </c>
      <c r="D211" s="177">
        <f>IF(C211&lt;MAX($C$2:C211),C211/MAX($C$2:C211)-1,0)</f>
        <v>-9.7306689834926186E-2</v>
      </c>
      <c r="E211" s="112">
        <f>IF(C211&lt;MAX($C$134:C211),C211/MAX($C$134:C211)-1,0)</f>
        <v>-9.6153846153856914E-4</v>
      </c>
    </row>
    <row r="212" spans="1:5">
      <c r="A212" s="140">
        <v>42542</v>
      </c>
      <c r="B212" s="139">
        <v>1.024</v>
      </c>
      <c r="C212" s="139">
        <v>1.024</v>
      </c>
      <c r="D212" s="177">
        <f>IF(C212&lt;MAX($C$2:C212),C212/MAX($C$2:C212)-1,0)</f>
        <v>-0.11033883579496095</v>
      </c>
      <c r="E212" s="112">
        <f>IF(C212&lt;MAX($C$134:C212),C212/MAX($C$134:C212)-1,0)</f>
        <v>-1.5384615384615441E-2</v>
      </c>
    </row>
    <row r="213" spans="1:5">
      <c r="A213" s="140">
        <v>42543</v>
      </c>
      <c r="B213" s="139">
        <v>1.032</v>
      </c>
      <c r="C213" s="139">
        <v>1.032</v>
      </c>
      <c r="D213" s="177">
        <f>IF(C213&lt;MAX($C$2:C213),C213/MAX($C$2:C213)-1,0)</f>
        <v>-0.10338835794960899</v>
      </c>
      <c r="E213" s="112">
        <f>IF(C213&lt;MAX($C$134:C213),C213/MAX($C$134:C213)-1,0)</f>
        <v>-7.692307692307665E-3</v>
      </c>
    </row>
    <row r="214" spans="1:5">
      <c r="A214" s="140">
        <v>42544</v>
      </c>
      <c r="B214" s="139">
        <v>1.0229999999999999</v>
      </c>
      <c r="C214" s="139">
        <v>1.0229999999999999</v>
      </c>
      <c r="D214" s="177">
        <f>IF(C214&lt;MAX($C$2:C214),C214/MAX($C$2:C214)-1,0)</f>
        <v>-0.11120764552563001</v>
      </c>
      <c r="E214" s="112">
        <f>IF(C214&lt;MAX($C$134:C214),C214/MAX($C$134:C214)-1,0)</f>
        <v>-1.634615384615401E-2</v>
      </c>
    </row>
    <row r="215" spans="1:5">
      <c r="A215" s="140">
        <v>42545</v>
      </c>
      <c r="B215" s="139">
        <v>1.02</v>
      </c>
      <c r="C215" s="139">
        <v>1.02</v>
      </c>
      <c r="D215" s="177">
        <f>IF(C215&lt;MAX($C$2:C215),C215/MAX($C$2:C215)-1,0)</f>
        <v>-0.11381407471763683</v>
      </c>
      <c r="E215" s="112">
        <f>IF(C215&lt;MAX($C$134:C215),C215/MAX($C$134:C215)-1,0)</f>
        <v>-1.9230769230769273E-2</v>
      </c>
    </row>
    <row r="216" spans="1:5">
      <c r="A216" s="140">
        <v>42548</v>
      </c>
      <c r="B216" s="139">
        <v>1.0389999999999999</v>
      </c>
      <c r="C216" s="139">
        <v>1.0389999999999999</v>
      </c>
      <c r="D216" s="177">
        <f>IF(C216&lt;MAX($C$2:C216),C216/MAX($C$2:C216)-1,0)</f>
        <v>-9.7306689834926186E-2</v>
      </c>
      <c r="E216" s="112">
        <f>IF(C216&lt;MAX($C$134:C216),C216/MAX($C$134:C216)-1,0)</f>
        <v>-9.6153846153856914E-4</v>
      </c>
    </row>
    <row r="217" spans="1:5">
      <c r="A217" s="140">
        <v>42549</v>
      </c>
      <c r="B217" s="139">
        <v>1.038</v>
      </c>
      <c r="C217" s="139">
        <v>1.038</v>
      </c>
      <c r="D217" s="177">
        <f>IF(C217&lt;MAX($C$2:C217),C217/MAX($C$2:C217)-1,0)</f>
        <v>-9.8175499565595126E-2</v>
      </c>
      <c r="E217" s="112">
        <f>IF(C217&lt;MAX($C$134:C217),C217/MAX($C$134:C217)-1,0)</f>
        <v>-1.9230769230769162E-3</v>
      </c>
    </row>
    <row r="218" spans="1:5">
      <c r="A218" s="140">
        <v>42550</v>
      </c>
      <c r="B218" s="139">
        <v>1.038</v>
      </c>
      <c r="C218" s="139">
        <v>1.038</v>
      </c>
      <c r="D218" s="177">
        <f>IF(C218&lt;MAX($C$2:C218),C218/MAX($C$2:C218)-1,0)</f>
        <v>-9.8175499565595126E-2</v>
      </c>
      <c r="E218" s="112">
        <f>IF(C218&lt;MAX($C$134:C218),C218/MAX($C$134:C218)-1,0)</f>
        <v>-1.9230769230769162E-3</v>
      </c>
    </row>
    <row r="219" spans="1:5">
      <c r="A219" s="140">
        <v>42551</v>
      </c>
      <c r="B219" s="139">
        <v>1.0289999999999999</v>
      </c>
      <c r="C219" s="139">
        <v>1.0289999999999999</v>
      </c>
      <c r="D219" s="177">
        <f>IF(C219&lt;MAX($C$2:C219),C219/MAX($C$2:C219)-1,0)</f>
        <v>-0.10599478714161603</v>
      </c>
      <c r="E219" s="112">
        <f>IF(C219&lt;MAX($C$134:C219),C219/MAX($C$134:C219)-1,0)</f>
        <v>-1.057692307692315E-2</v>
      </c>
    </row>
    <row r="220" spans="1:5">
      <c r="A220" s="140">
        <v>42552</v>
      </c>
      <c r="B220" s="139">
        <v>1.034</v>
      </c>
      <c r="C220" s="139">
        <v>1.034</v>
      </c>
      <c r="D220" s="177">
        <f>IF(C220&lt;MAX($C$2:C220),C220/MAX($C$2:C220)-1,0)</f>
        <v>-0.10165073848827111</v>
      </c>
      <c r="E220" s="112">
        <f>IF(C220&lt;MAX($C$134:C220),C220/MAX($C$134:C220)-1,0)</f>
        <v>-5.7692307692307487E-3</v>
      </c>
    </row>
    <row r="221" spans="1:5">
      <c r="A221" s="140">
        <v>42555</v>
      </c>
      <c r="B221" s="139">
        <v>1.0489999999999999</v>
      </c>
      <c r="C221" s="139">
        <v>1.0489999999999999</v>
      </c>
      <c r="D221" s="177">
        <f>IF(C221&lt;MAX($C$2:C221),C221/MAX($C$2:C221)-1,0)</f>
        <v>-8.861859252823634E-2</v>
      </c>
      <c r="E221" s="112">
        <f>IF(C221&lt;MAX($C$134:C221),C221/MAX($C$134:C221)-1,0)</f>
        <v>0</v>
      </c>
    </row>
    <row r="222" spans="1:5">
      <c r="A222" s="140">
        <v>42556</v>
      </c>
      <c r="B222" s="139">
        <v>1.056</v>
      </c>
      <c r="C222" s="139">
        <v>1.056</v>
      </c>
      <c r="D222" s="177">
        <f>IF(C222&lt;MAX($C$2:C222),C222/MAX($C$2:C222)-1,0)</f>
        <v>-8.2536924413553425E-2</v>
      </c>
      <c r="E222" s="112">
        <f>IF(C222&lt;MAX($C$134:C222),C222/MAX($C$134:C222)-1,0)</f>
        <v>0</v>
      </c>
    </row>
    <row r="223" spans="1:5">
      <c r="A223" s="140">
        <v>42557</v>
      </c>
      <c r="B223" s="139">
        <v>1.0660000000000001</v>
      </c>
      <c r="C223" s="139">
        <v>1.0660000000000001</v>
      </c>
      <c r="D223" s="177">
        <f>IF(C223&lt;MAX($C$2:C223),C223/MAX($C$2:C223)-1,0)</f>
        <v>-7.3848827106863579E-2</v>
      </c>
      <c r="E223" s="112">
        <f>IF(C223&lt;MAX($C$134:C223),C223/MAX($C$134:C223)-1,0)</f>
        <v>0</v>
      </c>
    </row>
    <row r="224" spans="1:5">
      <c r="A224" s="140">
        <v>42558</v>
      </c>
      <c r="B224" s="139">
        <v>1.0740000000000001</v>
      </c>
      <c r="C224" s="139">
        <v>1.0740000000000001</v>
      </c>
      <c r="D224" s="177">
        <f>IF(C224&lt;MAX($C$2:C224),C224/MAX($C$2:C224)-1,0)</f>
        <v>-6.6898349261511725E-2</v>
      </c>
      <c r="E224" s="112">
        <f>IF(C224&lt;MAX($C$134:C224),C224/MAX($C$134:C224)-1,0)</f>
        <v>0</v>
      </c>
    </row>
    <row r="225" spans="1:5">
      <c r="A225" s="140">
        <v>42559</v>
      </c>
      <c r="B225" s="139">
        <v>1.0629999999999999</v>
      </c>
      <c r="C225" s="139">
        <v>1.0629999999999999</v>
      </c>
      <c r="D225" s="177">
        <f>IF(C225&lt;MAX($C$2:C225),C225/MAX($C$2:C225)-1,0)</f>
        <v>-7.6455256298870622E-2</v>
      </c>
      <c r="E225" s="112">
        <f>IF(C225&lt;MAX($C$134:C225),C225/MAX($C$134:C225)-1,0)</f>
        <v>-1.0242085661080202E-2</v>
      </c>
    </row>
    <row r="226" spans="1:5">
      <c r="A226" s="140">
        <v>42562</v>
      </c>
      <c r="B226" s="139">
        <v>1.0569999999999999</v>
      </c>
      <c r="C226" s="139">
        <v>1.0569999999999999</v>
      </c>
      <c r="D226" s="177">
        <f>IF(C226&lt;MAX($C$2:C226),C226/MAX($C$2:C226)-1,0)</f>
        <v>-8.1668114682884485E-2</v>
      </c>
      <c r="E226" s="112">
        <f>IF(C226&lt;MAX($C$134:C226),C226/MAX($C$134:C226)-1,0)</f>
        <v>-1.5828677839851091E-2</v>
      </c>
    </row>
    <row r="227" spans="1:5">
      <c r="A227" s="140">
        <v>42563</v>
      </c>
      <c r="B227" s="139">
        <v>1.056</v>
      </c>
      <c r="C227" s="139">
        <v>1.056</v>
      </c>
      <c r="D227" s="177">
        <f>IF(C227&lt;MAX($C$2:C227),C227/MAX($C$2:C227)-1,0)</f>
        <v>-8.2536924413553425E-2</v>
      </c>
      <c r="E227" s="112">
        <f>IF(C227&lt;MAX($C$134:C227),C227/MAX($C$134:C227)-1,0)</f>
        <v>-1.6759776536312887E-2</v>
      </c>
    </row>
    <row r="228" spans="1:5">
      <c r="A228" s="140">
        <v>42564</v>
      </c>
      <c r="B228" s="139">
        <v>1.0660000000000001</v>
      </c>
      <c r="C228" s="139">
        <v>1.0660000000000001</v>
      </c>
      <c r="D228" s="177">
        <f>IF(C228&lt;MAX($C$2:C228),C228/MAX($C$2:C228)-1,0)</f>
        <v>-7.3848827106863579E-2</v>
      </c>
      <c r="E228" s="112">
        <f>IF(C228&lt;MAX($C$134:C228),C228/MAX($C$134:C228)-1,0)</f>
        <v>-7.4487895716945918E-3</v>
      </c>
    </row>
    <row r="229" spans="1:5">
      <c r="A229" s="140">
        <v>42565</v>
      </c>
      <c r="B229" s="139">
        <v>1.0660000000000001</v>
      </c>
      <c r="C229" s="139">
        <v>1.0660000000000001</v>
      </c>
      <c r="D229" s="177">
        <f>IF(C229&lt;MAX($C$2:C229),C229/MAX($C$2:C229)-1,0)</f>
        <v>-7.3848827106863579E-2</v>
      </c>
      <c r="E229" s="112">
        <f>IF(C229&lt;MAX($C$134:C229),C229/MAX($C$134:C229)-1,0)</f>
        <v>-7.4487895716945918E-3</v>
      </c>
    </row>
    <row r="230" spans="1:5">
      <c r="A230" s="140">
        <v>42566</v>
      </c>
      <c r="B230" s="139">
        <v>1.0649999999999999</v>
      </c>
      <c r="C230" s="139">
        <v>1.0649999999999999</v>
      </c>
      <c r="D230" s="177">
        <f>IF(C230&lt;MAX($C$2:C230),C230/MAX($C$2:C230)-1,0)</f>
        <v>-7.4717636837532631E-2</v>
      </c>
      <c r="E230" s="112">
        <f>IF(C230&lt;MAX($C$134:C230),C230/MAX($C$134:C230)-1,0)</f>
        <v>-8.379888268156499E-3</v>
      </c>
    </row>
    <row r="231" spans="1:5">
      <c r="A231" s="140">
        <v>42569</v>
      </c>
      <c r="B231" s="139">
        <v>1.0609999999999999</v>
      </c>
      <c r="C231" s="139">
        <v>1.0609999999999999</v>
      </c>
      <c r="D231" s="177">
        <f>IF(C231&lt;MAX($C$2:C231),C231/MAX($C$2:C231)-1,0)</f>
        <v>-7.8192875760208613E-2</v>
      </c>
      <c r="E231" s="112">
        <f>IF(C231&lt;MAX($C$134:C231),C231/MAX($C$134:C231)-1,0)</f>
        <v>-1.2104283054003795E-2</v>
      </c>
    </row>
    <row r="232" spans="1:5">
      <c r="A232" s="140">
        <v>42570</v>
      </c>
      <c r="B232" s="139">
        <v>1.0609999999999999</v>
      </c>
      <c r="C232" s="139">
        <v>1.0609999999999999</v>
      </c>
      <c r="D232" s="177">
        <f>IF(C232&lt;MAX($C$2:C232),C232/MAX($C$2:C232)-1,0)</f>
        <v>-7.8192875760208613E-2</v>
      </c>
      <c r="E232" s="112">
        <f>IF(C232&lt;MAX($C$134:C232),C232/MAX($C$134:C232)-1,0)</f>
        <v>-1.2104283054003795E-2</v>
      </c>
    </row>
    <row r="233" spans="1:5">
      <c r="A233" s="140">
        <v>42571</v>
      </c>
      <c r="B233" s="139">
        <v>1.0620000000000001</v>
      </c>
      <c r="C233" s="139">
        <v>1.0620000000000001</v>
      </c>
      <c r="D233" s="177">
        <f>IF(C233&lt;MAX($C$2:C233),C233/MAX($C$2:C233)-1,0)</f>
        <v>-7.7324066029539451E-2</v>
      </c>
      <c r="E233" s="112">
        <f>IF(C233&lt;MAX($C$134:C233),C233/MAX($C$134:C233)-1,0)</f>
        <v>-1.1173184357541888E-2</v>
      </c>
    </row>
    <row r="234" spans="1:5">
      <c r="A234" s="140">
        <v>42572</v>
      </c>
      <c r="B234" s="139">
        <v>1.0680000000000001</v>
      </c>
      <c r="C234" s="139">
        <v>1.0680000000000001</v>
      </c>
      <c r="D234" s="177">
        <f>IF(C234&lt;MAX($C$2:C234),C234/MAX($C$2:C234)-1,0)</f>
        <v>-7.2111207645525588E-2</v>
      </c>
      <c r="E234" s="112">
        <f>IF(C234&lt;MAX($C$134:C234),C234/MAX($C$134:C234)-1,0)</f>
        <v>-5.5865921787709993E-3</v>
      </c>
    </row>
    <row r="235" spans="1:5">
      <c r="A235" s="140">
        <v>42573</v>
      </c>
      <c r="B235" s="139">
        <v>1.0629999999999999</v>
      </c>
      <c r="C235" s="139">
        <v>1.0629999999999999</v>
      </c>
      <c r="D235" s="177">
        <f>IF(C235&lt;MAX($C$2:C235),C235/MAX($C$2:C235)-1,0)</f>
        <v>-7.6455256298870622E-2</v>
      </c>
      <c r="E235" s="112">
        <f>IF(C235&lt;MAX($C$134:C235),C235/MAX($C$134:C235)-1,0)</f>
        <v>-1.0242085661080202E-2</v>
      </c>
    </row>
    <row r="236" spans="1:5">
      <c r="A236" s="140">
        <v>42576</v>
      </c>
      <c r="B236" s="139">
        <v>1.0620000000000001</v>
      </c>
      <c r="C236" s="139">
        <v>1.0620000000000001</v>
      </c>
      <c r="D236" s="177">
        <f>IF(C236&lt;MAX($C$2:C236),C236/MAX($C$2:C236)-1,0)</f>
        <v>-7.7324066029539451E-2</v>
      </c>
      <c r="E236" s="112">
        <f>IF(C236&lt;MAX($C$134:C236),C236/MAX($C$134:C236)-1,0)</f>
        <v>-1.1173184357541888E-2</v>
      </c>
    </row>
    <row r="237" spans="1:5">
      <c r="A237" s="140">
        <v>42577</v>
      </c>
      <c r="B237" s="139">
        <v>1.077</v>
      </c>
      <c r="C237" s="139">
        <v>1.077</v>
      </c>
      <c r="D237" s="177">
        <f>IF(C237&lt;MAX($C$2:C237),C237/MAX($C$2:C237)-1,0)</f>
        <v>-6.4291920069504793E-2</v>
      </c>
      <c r="E237" s="112">
        <f>IF(C237&lt;MAX($C$134:C237),C237/MAX($C$134:C237)-1,0)</f>
        <v>0</v>
      </c>
    </row>
    <row r="238" spans="1:5">
      <c r="A238" s="140">
        <v>42578</v>
      </c>
      <c r="B238" s="139">
        <v>1.0369999999999999</v>
      </c>
      <c r="C238" s="139">
        <v>1.0369999999999999</v>
      </c>
      <c r="D238" s="177">
        <f>IF(C238&lt;MAX($C$2:C238),C238/MAX($C$2:C238)-1,0)</f>
        <v>-9.9044309296264177E-2</v>
      </c>
      <c r="E238" s="112">
        <f>IF(C238&lt;MAX($C$134:C238),C238/MAX($C$134:C238)-1,0)</f>
        <v>-3.7140204271123523E-2</v>
      </c>
    </row>
    <row r="239" spans="1:5">
      <c r="A239" s="140">
        <v>42579</v>
      </c>
      <c r="B239" s="139">
        <v>1.0369999999999999</v>
      </c>
      <c r="C239" s="139">
        <v>1.0369999999999999</v>
      </c>
      <c r="D239" s="177">
        <f>IF(C239&lt;MAX($C$2:C239),C239/MAX($C$2:C239)-1,0)</f>
        <v>-9.9044309296264177E-2</v>
      </c>
      <c r="E239" s="112">
        <f>IF(C239&lt;MAX($C$134:C239),C239/MAX($C$134:C239)-1,0)</f>
        <v>-3.7140204271123523E-2</v>
      </c>
    </row>
    <row r="240" spans="1:5">
      <c r="A240" s="140">
        <v>42580</v>
      </c>
      <c r="B240" s="139">
        <v>1.03</v>
      </c>
      <c r="C240" s="139">
        <v>1.03</v>
      </c>
      <c r="D240" s="177">
        <f>IF(C240&lt;MAX($C$2:C240),C240/MAX($C$2:C240)-1,0)</f>
        <v>-0.10512597741094698</v>
      </c>
      <c r="E240" s="112">
        <f>IF(C240&lt;MAX($C$134:C240),C240/MAX($C$134:C240)-1,0)</f>
        <v>-4.3639740018570072E-2</v>
      </c>
    </row>
    <row r="241" spans="1:5">
      <c r="A241" s="140">
        <v>42583</v>
      </c>
      <c r="B241" s="139">
        <v>1.018</v>
      </c>
      <c r="C241" s="139">
        <v>1.018</v>
      </c>
      <c r="D241" s="177">
        <f>IF(C241&lt;MAX($C$2:C241),C241/MAX($C$2:C241)-1,0)</f>
        <v>-0.11555169417897482</v>
      </c>
      <c r="E241" s="112">
        <f>IF(C241&lt;MAX($C$134:C241),C241/MAX($C$134:C241)-1,0)</f>
        <v>-5.4781801299907062E-2</v>
      </c>
    </row>
    <row r="242" spans="1:5">
      <c r="A242" s="140">
        <v>42584</v>
      </c>
      <c r="B242" s="139">
        <v>1.026</v>
      </c>
      <c r="C242" s="139">
        <v>1.026</v>
      </c>
      <c r="D242" s="177">
        <f>IF(C242&lt;MAX($C$2:C242),C242/MAX($C$2:C242)-1,0)</f>
        <v>-0.10860121633362296</v>
      </c>
      <c r="E242" s="112">
        <f>IF(C242&lt;MAX($C$134:C242),C242/MAX($C$134:C242)-1,0)</f>
        <v>-4.7353760445682402E-2</v>
      </c>
    </row>
    <row r="243" spans="1:5">
      <c r="A243" s="140">
        <v>42585</v>
      </c>
      <c r="B243" s="139">
        <v>1.0309999999999999</v>
      </c>
      <c r="C243" s="139">
        <v>1.0309999999999999</v>
      </c>
      <c r="D243" s="177">
        <f>IF(C243&lt;MAX($C$2:C243),C243/MAX($C$2:C243)-1,0)</f>
        <v>-0.10425716768027815</v>
      </c>
      <c r="E243" s="112">
        <f>IF(C243&lt;MAX($C$134:C243),C243/MAX($C$134:C243)-1,0)</f>
        <v>-4.2711234911792073E-2</v>
      </c>
    </row>
    <row r="244" spans="1:5">
      <c r="A244" s="140">
        <v>42586</v>
      </c>
      <c r="B244" s="139">
        <v>1.04</v>
      </c>
      <c r="C244" s="139">
        <v>1.04</v>
      </c>
      <c r="D244" s="177">
        <f>IF(C244&lt;MAX($C$2:C244),C244/MAX($C$2:C244)-1,0)</f>
        <v>-9.6437880104257134E-2</v>
      </c>
      <c r="E244" s="112">
        <f>IF(C244&lt;MAX($C$134:C244),C244/MAX($C$134:C244)-1,0)</f>
        <v>-3.4354688950789192E-2</v>
      </c>
    </row>
    <row r="245" spans="1:5">
      <c r="A245" s="140">
        <v>42587</v>
      </c>
      <c r="B245" s="139">
        <v>1.038</v>
      </c>
      <c r="C245" s="139">
        <v>1.038</v>
      </c>
      <c r="D245" s="177">
        <f>IF(C245&lt;MAX($C$2:C245),C245/MAX($C$2:C245)-1,0)</f>
        <v>-9.8175499565595126E-2</v>
      </c>
      <c r="E245" s="112">
        <f>IF(C245&lt;MAX($C$134:C245),C245/MAX($C$134:C245)-1,0)</f>
        <v>-3.6211699164345301E-2</v>
      </c>
    </row>
    <row r="246" spans="1:5">
      <c r="A246" s="140">
        <v>42590</v>
      </c>
      <c r="B246" s="139">
        <v>1.0489999999999999</v>
      </c>
      <c r="C246" s="139">
        <v>1.0489999999999999</v>
      </c>
      <c r="D246" s="177">
        <f>IF(C246&lt;MAX($C$2:C246),C246/MAX($C$2:C246)-1,0)</f>
        <v>-8.861859252823634E-2</v>
      </c>
      <c r="E246" s="112">
        <f>IF(C246&lt;MAX($C$134:C246),C246/MAX($C$134:C246)-1,0)</f>
        <v>-2.5998142989786421E-2</v>
      </c>
    </row>
    <row r="247" spans="1:5">
      <c r="A247" s="140">
        <v>42591</v>
      </c>
      <c r="B247" s="139">
        <v>1.0549999999999999</v>
      </c>
      <c r="C247" s="139">
        <v>1.0549999999999999</v>
      </c>
      <c r="D247" s="177">
        <f>IF(C247&lt;MAX($C$2:C247),C247/MAX($C$2:C247)-1,0)</f>
        <v>-8.3405734144222476E-2</v>
      </c>
      <c r="E247" s="112">
        <f>IF(C247&lt;MAX($C$134:C247),C247/MAX($C$134:C247)-1,0)</f>
        <v>-2.0427112349117982E-2</v>
      </c>
    </row>
    <row r="248" spans="1:5">
      <c r="A248" s="140">
        <v>42592</v>
      </c>
      <c r="B248" s="139">
        <v>1.05</v>
      </c>
      <c r="C248" s="139">
        <v>1.05</v>
      </c>
      <c r="D248" s="177">
        <f>IF(C248&lt;MAX($C$2:C248),C248/MAX($C$2:C248)-1,0)</f>
        <v>-8.7749782797567288E-2</v>
      </c>
      <c r="E248" s="112">
        <f>IF(C248&lt;MAX($C$134:C248),C248/MAX($C$134:C248)-1,0)</f>
        <v>-2.5069637883008311E-2</v>
      </c>
    </row>
    <row r="249" spans="1:5">
      <c r="A249" s="140">
        <v>42593</v>
      </c>
      <c r="B249" s="139">
        <v>1.0369999999999999</v>
      </c>
      <c r="C249" s="139">
        <v>1.0369999999999999</v>
      </c>
      <c r="D249" s="177">
        <f>IF(C249&lt;MAX($C$2:C249),C249/MAX($C$2:C249)-1,0)</f>
        <v>-9.9044309296264177E-2</v>
      </c>
      <c r="E249" s="112">
        <f>IF(C249&lt;MAX($C$134:C249),C249/MAX($C$134:C249)-1,0)</f>
        <v>-3.7140204271123523E-2</v>
      </c>
    </row>
    <row r="250" spans="1:5">
      <c r="A250" s="140">
        <v>42594</v>
      </c>
      <c r="B250" s="139">
        <v>1.0449999999999999</v>
      </c>
      <c r="C250" s="139">
        <v>1.0449999999999999</v>
      </c>
      <c r="D250" s="177">
        <f>IF(C250&lt;MAX($C$2:C250),C250/MAX($C$2:C250)-1,0)</f>
        <v>-9.2093831450912322E-2</v>
      </c>
      <c r="E250" s="112">
        <f>IF(C250&lt;MAX($C$134:C250),C250/MAX($C$134:C250)-1,0)</f>
        <v>-2.9712163416898862E-2</v>
      </c>
    </row>
    <row r="251" spans="1:5">
      <c r="A251" s="140">
        <v>42597</v>
      </c>
      <c r="B251" s="139">
        <v>1.0669999999999999</v>
      </c>
      <c r="C251" s="139">
        <v>1.0669999999999999</v>
      </c>
      <c r="D251" s="177">
        <f>IF(C251&lt;MAX($C$2:C251),C251/MAX($C$2:C251)-1,0)</f>
        <v>-7.2980017376194639E-2</v>
      </c>
      <c r="E251" s="112">
        <f>IF(C251&lt;MAX($C$134:C251),C251/MAX($C$134:C251)-1,0)</f>
        <v>-9.2850510677808806E-3</v>
      </c>
    </row>
    <row r="252" spans="1:5">
      <c r="A252" s="140">
        <v>42598</v>
      </c>
      <c r="B252" s="139">
        <v>1.073</v>
      </c>
      <c r="C252" s="139">
        <v>1.073</v>
      </c>
      <c r="D252" s="177">
        <f>IF(C252&lt;MAX($C$2:C252),C252/MAX($C$2:C252)-1,0)</f>
        <v>-6.7767158992180776E-2</v>
      </c>
      <c r="E252" s="112">
        <f>IF(C252&lt;MAX($C$134:C252),C252/MAX($C$134:C252)-1,0)</f>
        <v>-3.71402042711233E-3</v>
      </c>
    </row>
    <row r="253" spans="1:5">
      <c r="A253" s="140">
        <v>42599</v>
      </c>
      <c r="B253" s="139">
        <v>1.0760000000000001</v>
      </c>
      <c r="C253" s="139">
        <v>1.0760000000000001</v>
      </c>
      <c r="D253" s="177">
        <f>IF(C253&lt;MAX($C$2:C253),C253/MAX($C$2:C253)-1,0)</f>
        <v>-6.5160729800173733E-2</v>
      </c>
      <c r="E253" s="112">
        <f>IF(C253&lt;MAX($C$134:C253),C253/MAX($C$134:C253)-1,0)</f>
        <v>-9.2850510677799925E-4</v>
      </c>
    </row>
    <row r="254" spans="1:5">
      <c r="A254" s="140">
        <v>42600</v>
      </c>
      <c r="B254" s="139">
        <v>1.071</v>
      </c>
      <c r="C254" s="139">
        <v>1.071</v>
      </c>
      <c r="D254" s="177">
        <f>IF(C254&lt;MAX($C$2:C254),C254/MAX($C$2:C254)-1,0)</f>
        <v>-6.9504778453518767E-2</v>
      </c>
      <c r="E254" s="112">
        <f>IF(C254&lt;MAX($C$134:C254),C254/MAX($C$134:C254)-1,0)</f>
        <v>-5.5710306406685506E-3</v>
      </c>
    </row>
    <row r="255" spans="1:5">
      <c r="A255" s="140">
        <v>42601</v>
      </c>
      <c r="B255" s="139">
        <v>1.0720000000000001</v>
      </c>
      <c r="C255" s="139">
        <v>1.0720000000000001</v>
      </c>
      <c r="D255" s="177">
        <f>IF(C255&lt;MAX($C$2:C255),C255/MAX($C$2:C255)-1,0)</f>
        <v>-6.8635968722849605E-2</v>
      </c>
      <c r="E255" s="112">
        <f>IF(C255&lt;MAX($C$134:C255),C255/MAX($C$134:C255)-1,0)</f>
        <v>-4.6425255338903293E-3</v>
      </c>
    </row>
    <row r="256" spans="1:5">
      <c r="A256" s="140">
        <v>42604</v>
      </c>
      <c r="B256" s="139">
        <v>1.0609999999999999</v>
      </c>
      <c r="C256" s="139">
        <v>1.0609999999999999</v>
      </c>
      <c r="D256" s="177">
        <f>IF(C256&lt;MAX($C$2:C256),C256/MAX($C$2:C256)-1,0)</f>
        <v>-7.8192875760208613E-2</v>
      </c>
      <c r="E256" s="112">
        <f>IF(C256&lt;MAX($C$134:C256),C256/MAX($C$134:C256)-1,0)</f>
        <v>-1.4856081708449431E-2</v>
      </c>
    </row>
    <row r="257" spans="1:5">
      <c r="A257" s="140">
        <v>42605</v>
      </c>
      <c r="B257" s="139">
        <v>1.0660000000000001</v>
      </c>
      <c r="C257" s="139">
        <v>1.0660000000000001</v>
      </c>
      <c r="D257" s="177">
        <f>IF(C257&lt;MAX($C$2:C257),C257/MAX($C$2:C257)-1,0)</f>
        <v>-7.3848827106863579E-2</v>
      </c>
      <c r="E257" s="112">
        <f>IF(C257&lt;MAX($C$134:C257),C257/MAX($C$134:C257)-1,0)</f>
        <v>-1.021355617455888E-2</v>
      </c>
    </row>
    <row r="258" spans="1:5">
      <c r="A258" s="140">
        <v>42606</v>
      </c>
      <c r="B258" s="139">
        <v>1.0720000000000001</v>
      </c>
      <c r="C258" s="139">
        <v>1.0720000000000001</v>
      </c>
      <c r="D258" s="177">
        <f>IF(C258&lt;MAX($C$2:C258),C258/MAX($C$2:C258)-1,0)</f>
        <v>-6.8635968722849605E-2</v>
      </c>
      <c r="E258" s="112">
        <f>IF(C258&lt;MAX($C$134:C258),C258/MAX($C$134:C258)-1,0)</f>
        <v>-4.6425255338903293E-3</v>
      </c>
    </row>
    <row r="259" spans="1:5">
      <c r="A259" s="140">
        <v>42607</v>
      </c>
      <c r="B259" s="139">
        <v>1.0669999999999999</v>
      </c>
      <c r="C259" s="139">
        <v>1.0669999999999999</v>
      </c>
      <c r="D259" s="177">
        <f>IF(C259&lt;MAX($C$2:C259),C259/MAX($C$2:C259)-1,0)</f>
        <v>-7.2980017376194639E-2</v>
      </c>
      <c r="E259" s="112">
        <f>IF(C259&lt;MAX($C$134:C259),C259/MAX($C$134:C259)-1,0)</f>
        <v>-9.2850510677808806E-3</v>
      </c>
    </row>
    <row r="260" spans="1:5">
      <c r="A260" s="140">
        <v>42608</v>
      </c>
      <c r="B260" s="139">
        <v>1.0680000000000001</v>
      </c>
      <c r="C260" s="139">
        <v>1.0680000000000001</v>
      </c>
      <c r="D260" s="177">
        <f>IF(C260&lt;MAX($C$2:C260),C260/MAX($C$2:C260)-1,0)</f>
        <v>-7.2111207645525588E-2</v>
      </c>
      <c r="E260" s="112">
        <f>IF(C260&lt;MAX($C$134:C260),C260/MAX($C$134:C260)-1,0)</f>
        <v>-8.3565459610026593E-3</v>
      </c>
    </row>
    <row r="261" spans="1:5">
      <c r="A261" s="140">
        <v>42611</v>
      </c>
      <c r="B261" s="139">
        <v>1.073</v>
      </c>
      <c r="C261" s="139">
        <v>1.073</v>
      </c>
      <c r="D261" s="177">
        <f>IF(C261&lt;MAX($C$2:C261),C261/MAX($C$2:C261)-1,0)</f>
        <v>-6.7767158992180776E-2</v>
      </c>
      <c r="E261" s="112">
        <f>IF(C261&lt;MAX($C$134:C261),C261/MAX($C$134:C261)-1,0)</f>
        <v>-3.71402042711233E-3</v>
      </c>
    </row>
    <row r="262" spans="1:5">
      <c r="A262" s="140">
        <v>42612</v>
      </c>
      <c r="B262" s="139">
        <v>1.07</v>
      </c>
      <c r="C262" s="139">
        <v>1.07</v>
      </c>
      <c r="D262" s="177">
        <f>IF(C262&lt;MAX($C$2:C262),C262/MAX($C$2:C262)-1,0)</f>
        <v>-7.0373588184187597E-2</v>
      </c>
      <c r="E262" s="112">
        <f>IF(C262&lt;MAX($C$134:C262),C262/MAX($C$134:C262)-1,0)</f>
        <v>-6.4995357474465498E-3</v>
      </c>
    </row>
    <row r="263" spans="1:5">
      <c r="A263" s="140">
        <v>42613</v>
      </c>
      <c r="B263" s="139">
        <v>1.07</v>
      </c>
      <c r="C263" s="139">
        <v>1.07</v>
      </c>
      <c r="D263" s="177">
        <f>IF(C263&lt;MAX($C$2:C263),C263/MAX($C$2:C263)-1,0)</f>
        <v>-7.0373588184187597E-2</v>
      </c>
      <c r="E263" s="112">
        <f>IF(C263&lt;MAX($C$134:C263),C263/MAX($C$134:C263)-1,0)</f>
        <v>-6.4995357474465498E-3</v>
      </c>
    </row>
    <row r="264" spans="1:5">
      <c r="A264" s="140">
        <v>42614</v>
      </c>
      <c r="B264" s="139">
        <v>1.0640000000000001</v>
      </c>
      <c r="C264" s="139">
        <v>1.0640000000000001</v>
      </c>
      <c r="D264" s="177">
        <f>IF(C264&lt;MAX($C$2:C264),C264/MAX($C$2:C264)-1,0)</f>
        <v>-7.5586446568201571E-2</v>
      </c>
      <c r="E264" s="112">
        <f>IF(C264&lt;MAX($C$134:C264),C264/MAX($C$134:C264)-1,0)</f>
        <v>-1.2070566388114989E-2</v>
      </c>
    </row>
    <row r="265" spans="1:5">
      <c r="A265" s="140">
        <v>42615</v>
      </c>
      <c r="B265" s="139">
        <v>1.0629999999999999</v>
      </c>
      <c r="C265" s="139">
        <v>1.0629999999999999</v>
      </c>
      <c r="D265" s="177">
        <f>IF(C265&lt;MAX($C$2:C265),C265/MAX($C$2:C265)-1,0)</f>
        <v>-7.6455256298870622E-2</v>
      </c>
      <c r="E265" s="112">
        <f>IF(C265&lt;MAX($C$134:C265),C265/MAX($C$134:C265)-1,0)</f>
        <v>-1.2999071494893211E-2</v>
      </c>
    </row>
    <row r="266" spans="1:5">
      <c r="A266" s="140">
        <v>42618</v>
      </c>
      <c r="B266" s="139">
        <v>1.071</v>
      </c>
      <c r="C266" s="139">
        <v>1.071</v>
      </c>
      <c r="D266" s="177">
        <f>IF(C266&lt;MAX($C$2:C266),C266/MAX($C$2:C266)-1,0)</f>
        <v>-6.9504778453518767E-2</v>
      </c>
      <c r="E266" s="112">
        <f>IF(C266&lt;MAX($C$134:C266),C266/MAX($C$134:C266)-1,0)</f>
        <v>-5.5710306406685506E-3</v>
      </c>
    </row>
    <row r="267" spans="1:5">
      <c r="A267" s="140">
        <v>42619</v>
      </c>
      <c r="B267" s="139">
        <v>1.0920000000000001</v>
      </c>
      <c r="C267" s="139">
        <v>1.0920000000000001</v>
      </c>
      <c r="D267" s="177">
        <f>IF(C267&lt;MAX($C$2:C267),C267/MAX($C$2:C267)-1,0)</f>
        <v>-5.1259774109470024E-2</v>
      </c>
      <c r="E267" s="112">
        <f>IF(C267&lt;MAX($C$134:C267),C267/MAX($C$134:C267)-1,0)</f>
        <v>0</v>
      </c>
    </row>
    <row r="268" spans="1:5">
      <c r="A268" s="140">
        <v>42620</v>
      </c>
      <c r="B268" s="139">
        <v>1.0900000000000001</v>
      </c>
      <c r="C268" s="139">
        <v>1.0900000000000001</v>
      </c>
      <c r="D268" s="177">
        <f>IF(C268&lt;MAX($C$2:C268),C268/MAX($C$2:C268)-1,0)</f>
        <v>-5.2997393570807905E-2</v>
      </c>
      <c r="E268" s="112">
        <f>IF(C268&lt;MAX($C$134:C268),C268/MAX($C$134:C268)-1,0)</f>
        <v>-1.831501831501825E-3</v>
      </c>
    </row>
    <row r="269" spans="1:5">
      <c r="A269" s="140">
        <v>42621</v>
      </c>
      <c r="B269" s="139">
        <v>1.0900000000000001</v>
      </c>
      <c r="C269" s="139">
        <v>1.0900000000000001</v>
      </c>
      <c r="D269" s="177">
        <f>IF(C269&lt;MAX($C$2:C269),C269/MAX($C$2:C269)-1,0)</f>
        <v>-5.2997393570807905E-2</v>
      </c>
      <c r="E269" s="112">
        <f>IF(C269&lt;MAX($C$134:C269),C269/MAX($C$134:C269)-1,0)</f>
        <v>-1.831501831501825E-3</v>
      </c>
    </row>
    <row r="270" spans="1:5">
      <c r="A270" s="140">
        <v>42622</v>
      </c>
      <c r="B270" s="139">
        <v>1.083</v>
      </c>
      <c r="C270" s="139">
        <v>1.083</v>
      </c>
      <c r="D270" s="177">
        <f>IF(C270&lt;MAX($C$2:C270),C270/MAX($C$2:C270)-1,0)</f>
        <v>-5.907906168549093E-2</v>
      </c>
      <c r="E270" s="112">
        <f>IF(C270&lt;MAX($C$134:C270),C270/MAX($C$134:C270)-1,0)</f>
        <v>-8.2417582417583235E-3</v>
      </c>
    </row>
    <row r="271" spans="1:5">
      <c r="A271" s="140">
        <v>42625</v>
      </c>
      <c r="B271" s="139">
        <v>1.052</v>
      </c>
      <c r="C271" s="139">
        <v>1.052</v>
      </c>
      <c r="D271" s="177">
        <f>IF(C271&lt;MAX($C$2:C271),C271/MAX($C$2:C271)-1,0)</f>
        <v>-8.6012163336229297E-2</v>
      </c>
      <c r="E271" s="112">
        <f>IF(C271&lt;MAX($C$134:C271),C271/MAX($C$134:C271)-1,0)</f>
        <v>-3.6630036630036611E-2</v>
      </c>
    </row>
    <row r="272" spans="1:5">
      <c r="A272" s="140">
        <v>42626</v>
      </c>
      <c r="B272" s="139">
        <v>1.0580000000000001</v>
      </c>
      <c r="C272" s="139">
        <v>1.0580000000000001</v>
      </c>
      <c r="D272" s="177">
        <f>IF(C272&lt;MAX($C$2:C272),C272/MAX($C$2:C272)-1,0)</f>
        <v>-8.0799304952215434E-2</v>
      </c>
      <c r="E272" s="112">
        <f>IF(C272&lt;MAX($C$134:C272),C272/MAX($C$134:C272)-1,0)</f>
        <v>-3.1135531135531136E-2</v>
      </c>
    </row>
    <row r="273" spans="1:5">
      <c r="A273" s="140">
        <v>42627</v>
      </c>
      <c r="B273" s="139">
        <v>1.0549999999999999</v>
      </c>
      <c r="C273" s="139">
        <v>1.0549999999999999</v>
      </c>
      <c r="D273" s="177">
        <f>IF(C273&lt;MAX($C$2:C273),C273/MAX($C$2:C273)-1,0)</f>
        <v>-8.3405734144222476E-2</v>
      </c>
      <c r="E273" s="112">
        <f>IF(C273&lt;MAX($C$134:C273),C273/MAX($C$134:C273)-1,0)</f>
        <v>-3.3882783882783984E-2</v>
      </c>
    </row>
    <row r="274" spans="1:5">
      <c r="A274" s="140">
        <v>42632</v>
      </c>
      <c r="B274" s="139">
        <v>1.07</v>
      </c>
      <c r="C274" s="139">
        <v>1.07</v>
      </c>
      <c r="D274" s="177">
        <f>IF(C274&lt;MAX($C$2:C274),C274/MAX($C$2:C274)-1,0)</f>
        <v>-7.0373588184187597E-2</v>
      </c>
      <c r="E274" s="112">
        <f>IF(C274&lt;MAX($C$134:C274),C274/MAX($C$134:C274)-1,0)</f>
        <v>-2.0146520146520186E-2</v>
      </c>
    </row>
    <row r="275" spans="1:5">
      <c r="A275" s="140">
        <v>42633</v>
      </c>
      <c r="B275" s="139">
        <v>1.0720000000000001</v>
      </c>
      <c r="C275" s="139">
        <v>1.0720000000000001</v>
      </c>
      <c r="D275" s="177">
        <f>IF(C275&lt;MAX($C$2:C275),C275/MAX($C$2:C275)-1,0)</f>
        <v>-6.8635968722849605E-2</v>
      </c>
      <c r="E275" s="112">
        <f>IF(C275&lt;MAX($C$134:C275),C275/MAX($C$134:C275)-1,0)</f>
        <v>-1.8315018315018361E-2</v>
      </c>
    </row>
    <row r="276" spans="1:5">
      <c r="A276" s="140">
        <v>42634</v>
      </c>
      <c r="B276" s="139">
        <v>1.0740000000000001</v>
      </c>
      <c r="C276" s="139">
        <v>1.0740000000000001</v>
      </c>
      <c r="D276" s="177">
        <f>IF(C276&lt;MAX($C$2:C276),C276/MAX($C$2:C276)-1,0)</f>
        <v>-6.6898349261511725E-2</v>
      </c>
      <c r="E276" s="112">
        <f>IF(C276&lt;MAX($C$134:C276),C276/MAX($C$134:C276)-1,0)</f>
        <v>-1.6483516483516536E-2</v>
      </c>
    </row>
    <row r="277" spans="1:5">
      <c r="A277" s="140">
        <v>42635</v>
      </c>
      <c r="B277" s="139">
        <v>1.0820000000000001</v>
      </c>
      <c r="C277" s="139">
        <v>1.0820000000000001</v>
      </c>
      <c r="D277" s="177">
        <f>IF(C277&lt;MAX($C$2:C277),C277/MAX($C$2:C277)-1,0)</f>
        <v>-5.994787141615987E-2</v>
      </c>
      <c r="E277" s="112">
        <f>IF(C277&lt;MAX($C$134:C277),C277/MAX($C$134:C277)-1,0)</f>
        <v>-9.157509157509125E-3</v>
      </c>
    </row>
    <row r="278" spans="1:5">
      <c r="A278" s="140">
        <v>42636</v>
      </c>
      <c r="B278" s="139">
        <v>1.08</v>
      </c>
      <c r="C278" s="139">
        <v>1.08</v>
      </c>
      <c r="D278" s="177">
        <f>IF(C278&lt;MAX($C$2:C278),C278/MAX($C$2:C278)-1,0)</f>
        <v>-6.1685490877497751E-2</v>
      </c>
      <c r="E278" s="112">
        <f>IF(C278&lt;MAX($C$134:C278),C278/MAX($C$134:C278)-1,0)</f>
        <v>-1.098901098901095E-2</v>
      </c>
    </row>
    <row r="279" spans="1:5">
      <c r="A279" s="140">
        <v>42639</v>
      </c>
      <c r="B279" s="139">
        <v>1.0620000000000001</v>
      </c>
      <c r="C279" s="139">
        <v>1.0620000000000001</v>
      </c>
      <c r="D279" s="177">
        <f>IF(C279&lt;MAX($C$2:C279),C279/MAX($C$2:C279)-1,0)</f>
        <v>-7.7324066029539451E-2</v>
      </c>
      <c r="E279" s="112">
        <f>IF(C279&lt;MAX($C$134:C279),C279/MAX($C$134:C279)-1,0)</f>
        <v>-2.7472527472527486E-2</v>
      </c>
    </row>
    <row r="280" spans="1:5">
      <c r="A280" s="140">
        <v>42640</v>
      </c>
      <c r="B280" s="139">
        <v>1.0640000000000001</v>
      </c>
      <c r="C280" s="139">
        <v>1.0640000000000001</v>
      </c>
      <c r="D280" s="177">
        <f>IF(C280&lt;MAX($C$2:C280),C280/MAX($C$2:C280)-1,0)</f>
        <v>-7.5586446568201571E-2</v>
      </c>
      <c r="E280" s="112">
        <f>IF(C280&lt;MAX($C$134:C280),C280/MAX($C$134:C280)-1,0)</f>
        <v>-2.5641025641025661E-2</v>
      </c>
    </row>
    <row r="281" spans="1:5">
      <c r="A281" s="140">
        <v>42641</v>
      </c>
      <c r="B281" s="139">
        <v>1.0680000000000001</v>
      </c>
      <c r="C281" s="139">
        <v>1.0680000000000001</v>
      </c>
      <c r="D281" s="177">
        <f>IF(C281&lt;MAX($C$2:C281),C281/MAX($C$2:C281)-1,0)</f>
        <v>-7.2111207645525588E-2</v>
      </c>
      <c r="E281" s="112">
        <f>IF(C281&lt;MAX($C$134:C281),C281/MAX($C$134:C281)-1,0)</f>
        <v>-2.1978021978022011E-2</v>
      </c>
    </row>
    <row r="282" spans="1:5">
      <c r="A282" s="140">
        <v>42642</v>
      </c>
      <c r="B282" s="139">
        <v>1.071</v>
      </c>
      <c r="C282" s="139">
        <v>1.071</v>
      </c>
      <c r="D282" s="177">
        <f>IF(C282&lt;MAX($C$2:C282),C282/MAX($C$2:C282)-1,0)</f>
        <v>-6.9504778453518767E-2</v>
      </c>
      <c r="E282" s="112">
        <f>IF(C282&lt;MAX($C$134:C282),C282/MAX($C$134:C282)-1,0)</f>
        <v>-1.9230769230769384E-2</v>
      </c>
    </row>
    <row r="283" spans="1:5">
      <c r="A283" s="140">
        <v>42643</v>
      </c>
      <c r="B283" s="139">
        <v>1.07</v>
      </c>
      <c r="C283" s="139">
        <v>1.07</v>
      </c>
      <c r="D283" s="177">
        <f>IF(C283&lt;MAX($C$2:C283),C283/MAX($C$2:C283)-1,0)</f>
        <v>-7.0373588184187597E-2</v>
      </c>
      <c r="E283" s="112">
        <f>IF(C283&lt;MAX($C$134:C283),C283/MAX($C$134:C283)-1,0)</f>
        <v>-2.0146520146520186E-2</v>
      </c>
    </row>
    <row r="284" spans="1:5">
      <c r="A284" s="140">
        <v>42653</v>
      </c>
      <c r="B284" s="139">
        <v>1.0920000000000001</v>
      </c>
      <c r="C284" s="139">
        <v>1.0920000000000001</v>
      </c>
      <c r="D284" s="177">
        <f>IF(C284&lt;MAX($C$2:C284),C284/MAX($C$2:C284)-1,0)</f>
        <v>-5.1259774109470024E-2</v>
      </c>
      <c r="E284" s="112">
        <f>IF(C284&lt;MAX($C$134:C284),C284/MAX($C$134:C284)-1,0)</f>
        <v>0</v>
      </c>
    </row>
    <row r="285" spans="1:5">
      <c r="A285" s="140">
        <v>42654</v>
      </c>
      <c r="B285" s="139">
        <v>1.101</v>
      </c>
      <c r="C285" s="139">
        <v>1.101</v>
      </c>
      <c r="D285" s="177">
        <f>IF(C285&lt;MAX($C$2:C285),C285/MAX($C$2:C285)-1,0)</f>
        <v>-4.344048653344923E-2</v>
      </c>
      <c r="E285" s="112">
        <f>IF(C285&lt;MAX($C$134:C285),C285/MAX($C$134:C285)-1,0)</f>
        <v>0</v>
      </c>
    </row>
    <row r="286" spans="1:5">
      <c r="A286" s="140">
        <v>42655</v>
      </c>
      <c r="B286" s="139">
        <v>1.1000000000000001</v>
      </c>
      <c r="C286" s="139">
        <v>1.1000000000000001</v>
      </c>
      <c r="D286" s="177">
        <f>IF(C286&lt;MAX($C$2:C286),C286/MAX($C$2:C286)-1,0)</f>
        <v>-4.4309296264118059E-2</v>
      </c>
      <c r="E286" s="112">
        <f>IF(C286&lt;MAX($C$134:C286),C286/MAX($C$134:C286)-1,0)</f>
        <v>-9.0826521344222755E-4</v>
      </c>
    </row>
    <row r="287" spans="1:5">
      <c r="A287" s="140">
        <v>42656</v>
      </c>
      <c r="B287" s="139">
        <v>1.107</v>
      </c>
      <c r="C287" s="139">
        <v>1.107</v>
      </c>
      <c r="D287" s="177">
        <f>IF(C287&lt;MAX($C$2:C287),C287/MAX($C$2:C287)-1,0)</f>
        <v>-3.8227628149435255E-2</v>
      </c>
      <c r="E287" s="112">
        <f>IF(C287&lt;MAX($C$134:C287),C287/MAX($C$134:C287)-1,0)</f>
        <v>0</v>
      </c>
    </row>
    <row r="288" spans="1:5">
      <c r="A288" s="140">
        <v>42657</v>
      </c>
      <c r="B288" s="139">
        <v>1.1040000000000001</v>
      </c>
      <c r="C288" s="139">
        <v>1.1040000000000001</v>
      </c>
      <c r="D288" s="177">
        <f>IF(C288&lt;MAX($C$2:C288),C288/MAX($C$2:C288)-1,0)</f>
        <v>-4.0834057341442187E-2</v>
      </c>
      <c r="E288" s="112">
        <f>IF(C288&lt;MAX($C$134:C288),C288/MAX($C$134:C288)-1,0)</f>
        <v>-2.7100271002709064E-3</v>
      </c>
    </row>
    <row r="289" spans="1:10">
      <c r="A289" s="140">
        <v>42660</v>
      </c>
      <c r="B289" s="139">
        <v>1.093</v>
      </c>
      <c r="C289" s="139">
        <v>1.093</v>
      </c>
      <c r="D289" s="177">
        <f>IF(C289&lt;MAX($C$2:C289),C289/MAX($C$2:C289)-1,0)</f>
        <v>-5.0390964378801084E-2</v>
      </c>
      <c r="E289" s="112">
        <f>IF(C289&lt;MAX($C$134:C289),C289/MAX($C$134:C289)-1,0)</f>
        <v>-1.2646793134598044E-2</v>
      </c>
    </row>
    <row r="290" spans="1:10">
      <c r="A290" s="140">
        <v>42661</v>
      </c>
      <c r="B290" s="139">
        <v>1.1100000000000001</v>
      </c>
      <c r="C290" s="139">
        <v>1.1100000000000001</v>
      </c>
      <c r="D290" s="177">
        <f>IF(C290&lt;MAX($C$2:C290),C290/MAX($C$2:C290)-1,0)</f>
        <v>-3.5621198957428213E-2</v>
      </c>
      <c r="E290" s="112">
        <f>IF(C290&lt;MAX($C$134:C290),C290/MAX($C$134:C290)-1,0)</f>
        <v>0</v>
      </c>
    </row>
    <row r="291" spans="1:10">
      <c r="A291" s="140">
        <v>42662</v>
      </c>
      <c r="B291" s="139">
        <v>1.107</v>
      </c>
      <c r="C291" s="139">
        <v>1.107</v>
      </c>
      <c r="D291" s="177">
        <f>IF(C291&lt;MAX($C$2:C291),C291/MAX($C$2:C291)-1,0)</f>
        <v>-3.8227628149435255E-2</v>
      </c>
      <c r="E291" s="112">
        <f>IF(C291&lt;MAX($C$134:C291),C291/MAX($C$134:C291)-1,0)</f>
        <v>-2.7027027027027861E-3</v>
      </c>
    </row>
    <row r="292" spans="1:10">
      <c r="A292" s="140">
        <v>42663</v>
      </c>
      <c r="B292" s="139">
        <v>1.113</v>
      </c>
      <c r="C292" s="139">
        <v>1.113</v>
      </c>
      <c r="D292" s="177">
        <f>IF(C292&lt;MAX($C$2:C292),C292/MAX($C$2:C292)-1,0)</f>
        <v>-3.3014769765421392E-2</v>
      </c>
      <c r="E292" s="112">
        <f>IF(C292&lt;MAX($C$134:C292),C292/MAX($C$134:C292)-1,0)</f>
        <v>0</v>
      </c>
    </row>
    <row r="293" spans="1:10">
      <c r="A293" s="140">
        <v>42664</v>
      </c>
      <c r="B293" s="139">
        <v>1.1080000000000001</v>
      </c>
      <c r="C293" s="139">
        <v>1.1080000000000001</v>
      </c>
      <c r="D293" s="177">
        <f>IF(C293&lt;MAX($C$2:C293),C293/MAX($C$2:C293)-1,0)</f>
        <v>-3.7358818418766204E-2</v>
      </c>
      <c r="E293" s="112">
        <f>IF(C293&lt;MAX($C$134:C293),C293/MAX($C$134:C293)-1,0)</f>
        <v>-4.4923629829288769E-3</v>
      </c>
    </row>
    <row r="294" spans="1:10">
      <c r="A294" s="140">
        <v>42667</v>
      </c>
      <c r="B294" s="139">
        <v>1.115</v>
      </c>
      <c r="C294" s="139">
        <v>1.115</v>
      </c>
      <c r="D294" s="177">
        <f>IF(C294&lt;MAX($C$2:C294),C294/MAX($C$2:C294)-1,0)</f>
        <v>-3.1277150304083401E-2</v>
      </c>
      <c r="E294" s="112">
        <f>IF(C294&lt;MAX($C$134:C294),C294/MAX($C$134:C294)-1,0)</f>
        <v>0</v>
      </c>
      <c r="H294">
        <f>B299/B283-1</f>
        <v>2.8037383177570208E-2</v>
      </c>
      <c r="I294">
        <f>B321/B299-1</f>
        <v>3.6363636363636598E-3</v>
      </c>
      <c r="J294">
        <f>B344/B321-1</f>
        <v>-3.3514492753623282E-2</v>
      </c>
    </row>
    <row r="295" spans="1:10">
      <c r="A295" s="140">
        <v>42668</v>
      </c>
      <c r="B295" s="139">
        <v>1.113</v>
      </c>
      <c r="C295" s="139">
        <v>1.113</v>
      </c>
      <c r="D295" s="177">
        <f>IF(C295&lt;MAX($C$2:C295),C295/MAX($C$2:C295)-1,0)</f>
        <v>-3.3014769765421392E-2</v>
      </c>
      <c r="E295" s="112">
        <f>IF(C295&lt;MAX($C$134:C295),C295/MAX($C$134:C295)-1,0)</f>
        <v>-1.7937219730941312E-3</v>
      </c>
    </row>
    <row r="296" spans="1:10">
      <c r="A296" s="140">
        <v>42669</v>
      </c>
      <c r="B296" s="139">
        <v>1.101</v>
      </c>
      <c r="C296" s="139">
        <v>1.101</v>
      </c>
      <c r="D296" s="177">
        <f>IF(C296&lt;MAX($C$2:C296),C296/MAX($C$2:C296)-1,0)</f>
        <v>-4.344048653344923E-2</v>
      </c>
      <c r="E296" s="112">
        <f>IF(C296&lt;MAX($C$134:C296),C296/MAX($C$134:C296)-1,0)</f>
        <v>-1.2556053811659251E-2</v>
      </c>
    </row>
    <row r="297" spans="1:10">
      <c r="A297" s="140">
        <v>42670</v>
      </c>
      <c r="B297" s="139">
        <v>1.107</v>
      </c>
      <c r="C297" s="139">
        <v>1.107</v>
      </c>
      <c r="D297" s="177">
        <f>IF(C297&lt;MAX($C$2:C297),C297/MAX($C$2:C297)-1,0)</f>
        <v>-3.8227628149435255E-2</v>
      </c>
      <c r="E297" s="112">
        <f>IF(C297&lt;MAX($C$134:C297),C297/MAX($C$134:C297)-1,0)</f>
        <v>-7.1748878923766357E-3</v>
      </c>
    </row>
    <row r="298" spans="1:10">
      <c r="A298" s="140">
        <v>42671</v>
      </c>
      <c r="B298" s="139">
        <v>1.097</v>
      </c>
      <c r="C298" s="139">
        <v>1.097</v>
      </c>
      <c r="D298" s="177">
        <f>IF(C298&lt;MAX($C$2:C298),C298/MAX($C$2:C298)-1,0)</f>
        <v>-4.6915725456125101E-2</v>
      </c>
      <c r="E298" s="112">
        <f>IF(C298&lt;MAX($C$134:C298),C298/MAX($C$134:C298)-1,0)</f>
        <v>-1.6143497757847514E-2</v>
      </c>
    </row>
    <row r="299" spans="1:10">
      <c r="A299" s="140">
        <v>42674</v>
      </c>
      <c r="B299" s="139">
        <v>1.1000000000000001</v>
      </c>
      <c r="C299" s="139">
        <v>1.1000000000000001</v>
      </c>
      <c r="D299" s="177">
        <f>IF(C299&lt;MAX($C$2:C299),C299/MAX($C$2:C299)-1,0)</f>
        <v>-4.4309296264118059E-2</v>
      </c>
      <c r="E299" s="112">
        <f>IF(C299&lt;MAX($C$134:C299),C299/MAX($C$134:C299)-1,0)</f>
        <v>-1.3452914798206206E-2</v>
      </c>
    </row>
    <row r="300" spans="1:10">
      <c r="A300" s="140">
        <v>42675</v>
      </c>
      <c r="B300" s="139">
        <v>1.1140000000000001</v>
      </c>
      <c r="C300" s="139">
        <v>1.1140000000000001</v>
      </c>
      <c r="D300" s="177">
        <f>IF(C300&lt;MAX($C$2:C300),C300/MAX($C$2:C300)-1,0)</f>
        <v>-3.2145960034752341E-2</v>
      </c>
      <c r="E300" s="112">
        <f>IF(C300&lt;MAX($C$134:C300),C300/MAX($C$134:C300)-1,0)</f>
        <v>-8.9686098654695456E-4</v>
      </c>
    </row>
    <row r="301" spans="1:10">
      <c r="A301" s="140">
        <v>42676</v>
      </c>
      <c r="B301" s="139">
        <v>1.1120000000000001</v>
      </c>
      <c r="C301" s="139">
        <v>1.1120000000000001</v>
      </c>
      <c r="D301" s="177">
        <f>IF(C301&lt;MAX($C$2:C301),C301/MAX($C$2:C301)-1,0)</f>
        <v>-3.3883579496090332E-2</v>
      </c>
      <c r="E301" s="112">
        <f>IF(C301&lt;MAX($C$134:C301),C301/MAX($C$134:C301)-1,0)</f>
        <v>-2.6905829596411968E-3</v>
      </c>
    </row>
    <row r="302" spans="1:10">
      <c r="A302" s="140">
        <v>42677</v>
      </c>
      <c r="B302" s="139">
        <v>1.115</v>
      </c>
      <c r="C302" s="139">
        <v>1.115</v>
      </c>
      <c r="D302" s="177">
        <f>IF(C302&lt;MAX($C$2:C302),C302/MAX($C$2:C302)-1,0)</f>
        <v>-3.1277150304083401E-2</v>
      </c>
      <c r="E302" s="112">
        <f>IF(C302&lt;MAX($C$134:C302),C302/MAX($C$134:C302)-1,0)</f>
        <v>0</v>
      </c>
    </row>
    <row r="303" spans="1:10">
      <c r="A303" s="140">
        <v>42678</v>
      </c>
      <c r="B303" s="139">
        <v>1.1100000000000001</v>
      </c>
      <c r="C303" s="139">
        <v>1.1100000000000001</v>
      </c>
      <c r="D303" s="177">
        <f>IF(C303&lt;MAX($C$2:C303),C303/MAX($C$2:C303)-1,0)</f>
        <v>-3.5621198957428213E-2</v>
      </c>
      <c r="E303" s="112">
        <f>IF(C303&lt;MAX($C$134:C303),C303/MAX($C$134:C303)-1,0)</f>
        <v>-4.4843049327353279E-3</v>
      </c>
    </row>
    <row r="304" spans="1:10">
      <c r="A304" s="140">
        <v>42681</v>
      </c>
      <c r="B304" s="139">
        <v>1.1100000000000001</v>
      </c>
      <c r="C304" s="139">
        <v>1.1100000000000001</v>
      </c>
      <c r="D304" s="177">
        <f>IF(C304&lt;MAX($C$2:C304),C304/MAX($C$2:C304)-1,0)</f>
        <v>-3.5621198957428213E-2</v>
      </c>
      <c r="E304" s="112">
        <f>IF(C304&lt;MAX($C$134:C304),C304/MAX($C$134:C304)-1,0)</f>
        <v>-4.4843049327353279E-3</v>
      </c>
    </row>
    <row r="305" spans="1:5">
      <c r="A305" s="140">
        <v>42682</v>
      </c>
      <c r="B305" s="139">
        <v>1.1180000000000001</v>
      </c>
      <c r="C305" s="139">
        <v>1.1180000000000001</v>
      </c>
      <c r="D305" s="177">
        <f>IF(C305&lt;MAX($C$2:C305),C305/MAX($C$2:C305)-1,0)</f>
        <v>-2.8670721112076358E-2</v>
      </c>
      <c r="E305" s="112">
        <f>IF(C305&lt;MAX($C$134:C305),C305/MAX($C$134:C305)-1,0)</f>
        <v>0</v>
      </c>
    </row>
    <row r="306" spans="1:5">
      <c r="A306" s="140">
        <v>42683</v>
      </c>
      <c r="B306" s="139">
        <v>1.111</v>
      </c>
      <c r="C306" s="139">
        <v>1.111</v>
      </c>
      <c r="D306" s="177">
        <f>IF(C306&lt;MAX($C$2:C306),C306/MAX($C$2:C306)-1,0)</f>
        <v>-3.4752389226759384E-2</v>
      </c>
      <c r="E306" s="112">
        <f>IF(C306&lt;MAX($C$134:C306),C306/MAX($C$134:C306)-1,0)</f>
        <v>-6.2611806797854275E-3</v>
      </c>
    </row>
    <row r="307" spans="1:5">
      <c r="A307" s="140">
        <v>42684</v>
      </c>
      <c r="B307" s="139">
        <v>1.121</v>
      </c>
      <c r="C307" s="139">
        <v>1.121</v>
      </c>
      <c r="D307" s="177">
        <f>IF(C307&lt;MAX($C$2:C307),C307/MAX($C$2:C307)-1,0)</f>
        <v>-2.6064291920069538E-2</v>
      </c>
      <c r="E307" s="112">
        <f>IF(C307&lt;MAX($C$134:C307),C307/MAX($C$134:C307)-1,0)</f>
        <v>0</v>
      </c>
    </row>
    <row r="308" spans="1:5">
      <c r="A308" s="140">
        <v>42685</v>
      </c>
      <c r="B308" s="139">
        <v>1.119</v>
      </c>
      <c r="C308" s="139">
        <v>1.119</v>
      </c>
      <c r="D308" s="177">
        <f>IF(C308&lt;MAX($C$2:C308),C308/MAX($C$2:C308)-1,0)</f>
        <v>-2.7801911381407529E-2</v>
      </c>
      <c r="E308" s="112">
        <f>IF(C308&lt;MAX($C$134:C308),C308/MAX($C$134:C308)-1,0)</f>
        <v>-1.784121320249743E-3</v>
      </c>
    </row>
    <row r="309" spans="1:5">
      <c r="A309" s="140">
        <v>42688</v>
      </c>
      <c r="B309" s="139">
        <v>1.127</v>
      </c>
      <c r="C309" s="139">
        <v>1.127</v>
      </c>
      <c r="D309" s="177">
        <f>IF(C309&lt;MAX($C$2:C309),C309/MAX($C$2:C309)-1,0)</f>
        <v>-2.0851433536055675E-2</v>
      </c>
      <c r="E309" s="112">
        <f>IF(C309&lt;MAX($C$134:C309),C309/MAX($C$134:C309)-1,0)</f>
        <v>0</v>
      </c>
    </row>
    <row r="310" spans="1:5">
      <c r="A310" s="140">
        <v>42689</v>
      </c>
      <c r="B310" s="139">
        <v>1.133</v>
      </c>
      <c r="C310" s="139">
        <v>1.133</v>
      </c>
      <c r="D310" s="177">
        <f>IF(C310&lt;MAX($C$2:C310),C310/MAX($C$2:C310)-1,0)</f>
        <v>-1.56385751520417E-2</v>
      </c>
      <c r="E310" s="112">
        <f>IF(C310&lt;MAX($C$134:C310),C310/MAX($C$134:C310)-1,0)</f>
        <v>0</v>
      </c>
    </row>
    <row r="311" spans="1:5">
      <c r="A311" s="140">
        <v>42690</v>
      </c>
      <c r="B311" s="139">
        <v>1.131</v>
      </c>
      <c r="C311" s="139">
        <v>1.131</v>
      </c>
      <c r="D311" s="177">
        <f>IF(C311&lt;MAX($C$2:C311),C311/MAX($C$2:C311)-1,0)</f>
        <v>-1.7376194613379692E-2</v>
      </c>
      <c r="E311" s="112">
        <f>IF(C311&lt;MAX($C$134:C311),C311/MAX($C$134:C311)-1,0)</f>
        <v>-1.765225066195919E-3</v>
      </c>
    </row>
    <row r="312" spans="1:5">
      <c r="A312" s="140">
        <v>42691</v>
      </c>
      <c r="B312" s="139">
        <v>1.121</v>
      </c>
      <c r="C312" s="139">
        <v>1.121</v>
      </c>
      <c r="D312" s="177">
        <f>IF(C312&lt;MAX($C$2:C312),C312/MAX($C$2:C312)-1,0)</f>
        <v>-2.6064291920069538E-2</v>
      </c>
      <c r="E312" s="112">
        <f>IF(C312&lt;MAX($C$134:C312),C312/MAX($C$134:C312)-1,0)</f>
        <v>-1.0591350397175625E-2</v>
      </c>
    </row>
    <row r="313" spans="1:5">
      <c r="A313" s="140">
        <v>42692</v>
      </c>
      <c r="B313" s="139">
        <v>1.119</v>
      </c>
      <c r="C313" s="139">
        <v>1.119</v>
      </c>
      <c r="D313" s="177">
        <f>IF(C313&lt;MAX($C$2:C313),C313/MAX($C$2:C313)-1,0)</f>
        <v>-2.7801911381407529E-2</v>
      </c>
      <c r="E313" s="112">
        <f>IF(C313&lt;MAX($C$134:C313),C313/MAX($C$134:C313)-1,0)</f>
        <v>-1.2356575463371544E-2</v>
      </c>
    </row>
    <row r="314" spans="1:5">
      <c r="A314" s="140">
        <v>42695</v>
      </c>
      <c r="B314" s="139">
        <v>1.125</v>
      </c>
      <c r="C314" s="139">
        <v>1.125</v>
      </c>
      <c r="D314" s="177">
        <f>IF(C314&lt;MAX($C$2:C314),C314/MAX($C$2:C314)-1,0)</f>
        <v>-2.2589052997393555E-2</v>
      </c>
      <c r="E314" s="112">
        <f>IF(C314&lt;MAX($C$134:C314),C314/MAX($C$134:C314)-1,0)</f>
        <v>-7.0609002647837871E-3</v>
      </c>
    </row>
    <row r="315" spans="1:5">
      <c r="A315" s="140">
        <v>42696</v>
      </c>
      <c r="B315" s="139">
        <v>1.1279999999999999</v>
      </c>
      <c r="C315" s="139">
        <v>1.1279999999999999</v>
      </c>
      <c r="D315" s="177">
        <f>IF(C315&lt;MAX($C$2:C315),C315/MAX($C$2:C315)-1,0)</f>
        <v>-1.9982623805386734E-2</v>
      </c>
      <c r="E315" s="112">
        <f>IF(C315&lt;MAX($C$134:C315),C315/MAX($C$134:C315)-1,0)</f>
        <v>-4.4130626654899086E-3</v>
      </c>
    </row>
    <row r="316" spans="1:5">
      <c r="A316" s="140">
        <v>42697</v>
      </c>
      <c r="B316" s="139">
        <v>1.121</v>
      </c>
      <c r="C316" s="139">
        <v>1.121</v>
      </c>
      <c r="D316" s="177">
        <f>IF(C316&lt;MAX($C$2:C316),C316/MAX($C$2:C316)-1,0)</f>
        <v>-2.6064291920069538E-2</v>
      </c>
      <c r="E316" s="112">
        <f>IF(C316&lt;MAX($C$134:C316),C316/MAX($C$134:C316)-1,0)</f>
        <v>-1.0591350397175625E-2</v>
      </c>
    </row>
    <row r="317" spans="1:5">
      <c r="A317" s="140">
        <v>42698</v>
      </c>
      <c r="B317" s="139">
        <v>1.1140000000000001</v>
      </c>
      <c r="C317" s="139">
        <v>1.1140000000000001</v>
      </c>
      <c r="D317" s="177">
        <f>IF(C317&lt;MAX($C$2:C317),C317/MAX($C$2:C317)-1,0)</f>
        <v>-3.2145960034752341E-2</v>
      </c>
      <c r="E317" s="112">
        <f>IF(C317&lt;MAX($C$134:C317),C317/MAX($C$134:C317)-1,0)</f>
        <v>-1.6769638128861342E-2</v>
      </c>
    </row>
    <row r="318" spans="1:5">
      <c r="A318" s="140">
        <v>42699</v>
      </c>
      <c r="B318" s="139">
        <v>1.117</v>
      </c>
      <c r="C318" s="139">
        <v>1.117</v>
      </c>
      <c r="D318" s="177">
        <f>IF(C318&lt;MAX($C$2:C318),C318/MAX($C$2:C318)-1,0)</f>
        <v>-2.953953084274541E-2</v>
      </c>
      <c r="E318" s="112">
        <f>IF(C318&lt;MAX($C$134:C318),C318/MAX($C$134:C318)-1,0)</f>
        <v>-1.4121800529567574E-2</v>
      </c>
    </row>
    <row r="319" spans="1:5">
      <c r="A319" s="140">
        <v>42702</v>
      </c>
      <c r="B319" s="139">
        <v>1.1100000000000001</v>
      </c>
      <c r="C319" s="139">
        <v>1.1100000000000001</v>
      </c>
      <c r="D319" s="177">
        <f>IF(C319&lt;MAX($C$2:C319),C319/MAX($C$2:C319)-1,0)</f>
        <v>-3.5621198957428213E-2</v>
      </c>
      <c r="E319" s="112">
        <f>IF(C319&lt;MAX($C$134:C319),C319/MAX($C$134:C319)-1,0)</f>
        <v>-2.030008826125318E-2</v>
      </c>
    </row>
    <row r="320" spans="1:5">
      <c r="A320" s="140">
        <v>42703</v>
      </c>
      <c r="B320" s="139">
        <v>1.1040000000000001</v>
      </c>
      <c r="C320" s="139">
        <v>1.1040000000000001</v>
      </c>
      <c r="D320" s="177">
        <f>IF(C320&lt;MAX($C$2:C320),C320/MAX($C$2:C320)-1,0)</f>
        <v>-4.0834057341442187E-2</v>
      </c>
      <c r="E320" s="112">
        <f>IF(C320&lt;MAX($C$134:C320),C320/MAX($C$134:C320)-1,0)</f>
        <v>-2.5595763459841048E-2</v>
      </c>
    </row>
    <row r="321" spans="1:5">
      <c r="A321" s="140">
        <v>42704</v>
      </c>
      <c r="B321" s="139">
        <v>1.1040000000000001</v>
      </c>
      <c r="C321" s="139">
        <v>1.1040000000000001</v>
      </c>
      <c r="D321" s="177">
        <f>IF(C321&lt;MAX($C$2:C321),C321/MAX($C$2:C321)-1,0)</f>
        <v>-4.0834057341442187E-2</v>
      </c>
      <c r="E321" s="112">
        <f>IF(C321&lt;MAX($C$134:C321),C321/MAX($C$134:C321)-1,0)</f>
        <v>-2.5595763459841048E-2</v>
      </c>
    </row>
    <row r="322" spans="1:5">
      <c r="A322" s="140">
        <v>42705</v>
      </c>
      <c r="B322" s="139">
        <v>1.1080000000000001</v>
      </c>
      <c r="C322" s="139">
        <v>1.1080000000000001</v>
      </c>
      <c r="D322" s="177">
        <f>IF(C322&lt;MAX($C$2:C322),C322/MAX($C$2:C322)-1,0)</f>
        <v>-3.7358818418766204E-2</v>
      </c>
      <c r="E322" s="112">
        <f>IF(C322&lt;MAX($C$134:C322),C322/MAX($C$134:C322)-1,0)</f>
        <v>-2.206531332744921E-2</v>
      </c>
    </row>
    <row r="323" spans="1:5">
      <c r="A323" s="140">
        <v>42706</v>
      </c>
      <c r="B323" s="139">
        <v>1.0920000000000001</v>
      </c>
      <c r="C323" s="139">
        <v>1.0920000000000001</v>
      </c>
      <c r="D323" s="177">
        <f>IF(C323&lt;MAX($C$2:C323),C323/MAX($C$2:C323)-1,0)</f>
        <v>-5.1259774109470024E-2</v>
      </c>
      <c r="E323" s="112">
        <f>IF(C323&lt;MAX($C$134:C323),C323/MAX($C$134:C323)-1,0)</f>
        <v>-3.6187113857016673E-2</v>
      </c>
    </row>
    <row r="324" spans="1:5">
      <c r="A324" s="140">
        <v>42709</v>
      </c>
      <c r="B324" s="139">
        <v>1.0940000000000001</v>
      </c>
      <c r="C324" s="139">
        <v>1.0940000000000001</v>
      </c>
      <c r="D324" s="177">
        <f>IF(C324&lt;MAX($C$2:C324),C324/MAX($C$2:C324)-1,0)</f>
        <v>-4.9522154648132033E-2</v>
      </c>
      <c r="E324" s="112">
        <f>IF(C324&lt;MAX($C$134:C324),C324/MAX($C$134:C324)-1,0)</f>
        <v>-3.4421888790820754E-2</v>
      </c>
    </row>
    <row r="325" spans="1:5">
      <c r="A325" s="140">
        <v>42710</v>
      </c>
      <c r="B325" s="139">
        <v>1.101</v>
      </c>
      <c r="C325" s="139">
        <v>1.101</v>
      </c>
      <c r="D325" s="177">
        <f>IF(C325&lt;MAX($C$2:C325),C325/MAX($C$2:C325)-1,0)</f>
        <v>-4.344048653344923E-2</v>
      </c>
      <c r="E325" s="112">
        <f>IF(C325&lt;MAX($C$134:C325),C325/MAX($C$134:C325)-1,0)</f>
        <v>-2.8243601059135037E-2</v>
      </c>
    </row>
    <row r="326" spans="1:5">
      <c r="A326" s="140">
        <v>42711</v>
      </c>
      <c r="B326" s="139">
        <v>1.111</v>
      </c>
      <c r="C326" s="139">
        <v>1.111</v>
      </c>
      <c r="D326" s="177">
        <f>IF(C326&lt;MAX($C$2:C326),C326/MAX($C$2:C326)-1,0)</f>
        <v>-3.4752389226759384E-2</v>
      </c>
      <c r="E326" s="112">
        <f>IF(C326&lt;MAX($C$134:C326),C326/MAX($C$134:C326)-1,0)</f>
        <v>-1.9417475728155331E-2</v>
      </c>
    </row>
    <row r="327" spans="1:5">
      <c r="A327" s="140">
        <v>42712</v>
      </c>
      <c r="B327" s="139">
        <v>1.1060000000000001</v>
      </c>
      <c r="C327" s="139">
        <v>1.1060000000000001</v>
      </c>
      <c r="D327" s="177">
        <f>IF(C327&lt;MAX($C$2:C327),C327/MAX($C$2:C327)-1,0)</f>
        <v>-3.9096437880104196E-2</v>
      </c>
      <c r="E327" s="112">
        <f>IF(C327&lt;MAX($C$134:C327),C327/MAX($C$134:C327)-1,0)</f>
        <v>-2.3830538393645129E-2</v>
      </c>
    </row>
    <row r="328" spans="1:5">
      <c r="A328" s="140">
        <v>42713</v>
      </c>
      <c r="B328" s="139">
        <v>1.101</v>
      </c>
      <c r="C328" s="139">
        <v>1.101</v>
      </c>
      <c r="D328" s="177">
        <f>IF(C328&lt;MAX($C$2:C328),C328/MAX($C$2:C328)-1,0)</f>
        <v>-4.344048653344923E-2</v>
      </c>
      <c r="E328" s="112">
        <f>IF(C328&lt;MAX($C$134:C328),C328/MAX($C$134:C328)-1,0)</f>
        <v>-2.8243601059135037E-2</v>
      </c>
    </row>
    <row r="329" spans="1:5">
      <c r="A329" s="140">
        <v>42716</v>
      </c>
      <c r="B329" s="139">
        <v>1.048</v>
      </c>
      <c r="C329" s="139">
        <v>1.048</v>
      </c>
      <c r="D329" s="177">
        <f>IF(C329&lt;MAX($C$2:C329),C329/MAX($C$2:C329)-1,0)</f>
        <v>-8.948740225890528E-2</v>
      </c>
      <c r="E329" s="112">
        <f>IF(C329&lt;MAX($C$134:C329),C329/MAX($C$134:C329)-1,0)</f>
        <v>-7.5022065313327446E-2</v>
      </c>
    </row>
    <row r="330" spans="1:5">
      <c r="A330" s="140">
        <v>42717</v>
      </c>
      <c r="B330" s="139">
        <v>1.052</v>
      </c>
      <c r="C330" s="139">
        <v>1.052</v>
      </c>
      <c r="D330" s="177">
        <f>IF(C330&lt;MAX($C$2:C330),C330/MAX($C$2:C330)-1,0)</f>
        <v>-8.6012163336229297E-2</v>
      </c>
      <c r="E330" s="112">
        <f>IF(C330&lt;MAX($C$134:C330),C330/MAX($C$134:C330)-1,0)</f>
        <v>-7.1491615180935497E-2</v>
      </c>
    </row>
    <row r="331" spans="1:5">
      <c r="A331" s="140">
        <v>42718</v>
      </c>
      <c r="B331" s="139">
        <v>1.044</v>
      </c>
      <c r="C331" s="139">
        <v>1.044</v>
      </c>
      <c r="D331" s="177">
        <f>IF(C331&lt;MAX($C$2:C331),C331/MAX($C$2:C331)-1,0)</f>
        <v>-9.2962641181581263E-2</v>
      </c>
      <c r="E331" s="112">
        <f>IF(C331&lt;MAX($C$134:C331),C331/MAX($C$134:C331)-1,0)</f>
        <v>-7.8552515445719284E-2</v>
      </c>
    </row>
    <row r="332" spans="1:5">
      <c r="A332" s="140">
        <v>42719</v>
      </c>
      <c r="B332" s="139">
        <v>1.05</v>
      </c>
      <c r="C332" s="139">
        <v>1.05</v>
      </c>
      <c r="D332" s="177">
        <f>IF(C332&lt;MAX($C$2:C332),C332/MAX($C$2:C332)-1,0)</f>
        <v>-8.7749782797567288E-2</v>
      </c>
      <c r="E332" s="112">
        <f>IF(C332&lt;MAX($C$134:C332),C332/MAX($C$134:C332)-1,0)</f>
        <v>-7.3256840247131527E-2</v>
      </c>
    </row>
    <row r="333" spans="1:5">
      <c r="A333" s="140">
        <v>42720</v>
      </c>
      <c r="B333" s="139">
        <v>1.0580000000000001</v>
      </c>
      <c r="C333" s="139">
        <v>1.0580000000000001</v>
      </c>
      <c r="D333" s="177">
        <f>IF(C333&lt;MAX($C$2:C333),C333/MAX($C$2:C333)-1,0)</f>
        <v>-8.0799304952215434E-2</v>
      </c>
      <c r="E333" s="112">
        <f>IF(C333&lt;MAX($C$134:C333),C333/MAX($C$134:C333)-1,0)</f>
        <v>-6.619593998234774E-2</v>
      </c>
    </row>
    <row r="334" spans="1:5">
      <c r="A334" s="140">
        <v>42723</v>
      </c>
      <c r="B334" s="139">
        <v>1.0529999999999999</v>
      </c>
      <c r="C334" s="139">
        <v>1.0529999999999999</v>
      </c>
      <c r="D334" s="177">
        <f>IF(C334&lt;MAX($C$2:C334),C334/MAX($C$2:C334)-1,0)</f>
        <v>-8.5143353605560468E-2</v>
      </c>
      <c r="E334" s="112">
        <f>IF(C334&lt;MAX($C$134:C334),C334/MAX($C$134:C334)-1,0)</f>
        <v>-7.0609002647837649E-2</v>
      </c>
    </row>
    <row r="335" spans="1:5">
      <c r="A335" s="140">
        <v>42724</v>
      </c>
      <c r="B335" s="139">
        <v>1.0589999999999999</v>
      </c>
      <c r="C335" s="139">
        <v>1.0589999999999999</v>
      </c>
      <c r="D335" s="177">
        <f>IF(C335&lt;MAX($C$2:C335),C335/MAX($C$2:C335)-1,0)</f>
        <v>-7.9930495221546605E-2</v>
      </c>
      <c r="E335" s="112">
        <f>IF(C335&lt;MAX($C$134:C335),C335/MAX($C$134:C335)-1,0)</f>
        <v>-6.5313327449249892E-2</v>
      </c>
    </row>
    <row r="336" spans="1:5">
      <c r="A336" s="140">
        <v>42725</v>
      </c>
      <c r="B336" s="139">
        <v>1.069</v>
      </c>
      <c r="C336" s="139">
        <v>1.069</v>
      </c>
      <c r="D336" s="177">
        <f>IF(C336&lt;MAX($C$2:C336),C336/MAX($C$2:C336)-1,0)</f>
        <v>-7.1242397914856759E-2</v>
      </c>
      <c r="E336" s="112">
        <f>IF(C336&lt;MAX($C$134:C336),C336/MAX($C$134:C336)-1,0)</f>
        <v>-5.6487202118270075E-2</v>
      </c>
    </row>
    <row r="337" spans="1:5">
      <c r="A337" s="140">
        <v>42726</v>
      </c>
      <c r="B337" s="139">
        <v>1.0669999999999999</v>
      </c>
      <c r="C337" s="139">
        <v>1.0669999999999999</v>
      </c>
      <c r="D337" s="177">
        <f>IF(C337&lt;MAX($C$2:C337),C337/MAX($C$2:C337)-1,0)</f>
        <v>-7.2980017376194639E-2</v>
      </c>
      <c r="E337" s="112">
        <f>IF(C337&lt;MAX($C$134:C337),C337/MAX($C$134:C337)-1,0)</f>
        <v>-5.8252427184466105E-2</v>
      </c>
    </row>
    <row r="338" spans="1:5">
      <c r="A338" s="140">
        <v>42727</v>
      </c>
      <c r="B338" s="139">
        <v>1.0569999999999999</v>
      </c>
      <c r="C338" s="139">
        <v>1.0569999999999999</v>
      </c>
      <c r="D338" s="177">
        <f>IF(C338&lt;MAX($C$2:C338),C338/MAX($C$2:C338)-1,0)</f>
        <v>-8.1668114682884485E-2</v>
      </c>
      <c r="E338" s="112">
        <f>IF(C338&lt;MAX($C$134:C338),C338/MAX($C$134:C338)-1,0)</f>
        <v>-6.7078552515445811E-2</v>
      </c>
    </row>
    <row r="339" spans="1:5">
      <c r="A339" s="140">
        <v>42730</v>
      </c>
      <c r="B339" s="139">
        <v>1.0649999999999999</v>
      </c>
      <c r="C339" s="139">
        <v>1.0649999999999999</v>
      </c>
      <c r="D339" s="177">
        <f>IF(C339&lt;MAX($C$2:C339),C339/MAX($C$2:C339)-1,0)</f>
        <v>-7.4717636837532631E-2</v>
      </c>
      <c r="E339" s="112">
        <f>IF(C339&lt;MAX($C$134:C339),C339/MAX($C$134:C339)-1,0)</f>
        <v>-6.0017652250662024E-2</v>
      </c>
    </row>
    <row r="340" spans="1:5">
      <c r="A340" s="140">
        <v>42731</v>
      </c>
      <c r="B340" s="139">
        <v>1.0640000000000001</v>
      </c>
      <c r="C340" s="139">
        <v>1.0640000000000001</v>
      </c>
      <c r="D340" s="177">
        <f>IF(C340&lt;MAX($C$2:C340),C340/MAX($C$2:C340)-1,0)</f>
        <v>-7.5586446568201571E-2</v>
      </c>
      <c r="E340" s="112">
        <f>IF(C340&lt;MAX($C$134:C340),C340/MAX($C$134:C340)-1,0)</f>
        <v>-6.0900264783759872E-2</v>
      </c>
    </row>
    <row r="341" spans="1:5">
      <c r="A341" s="140">
        <v>42732</v>
      </c>
      <c r="B341" s="139">
        <v>1.0589999999999999</v>
      </c>
      <c r="C341" s="139">
        <v>1.0589999999999999</v>
      </c>
      <c r="D341" s="177">
        <f>IF(C341&lt;MAX($C$2:C341),C341/MAX($C$2:C341)-1,0)</f>
        <v>-7.9930495221546605E-2</v>
      </c>
      <c r="E341" s="112">
        <f>IF(C341&lt;MAX($C$134:C341),C341/MAX($C$134:C341)-1,0)</f>
        <v>-6.5313327449249892E-2</v>
      </c>
    </row>
    <row r="342" spans="1:5">
      <c r="A342" s="140">
        <v>42733</v>
      </c>
      <c r="B342" s="139">
        <v>1.0529999999999999</v>
      </c>
      <c r="C342" s="139">
        <v>1.0529999999999999</v>
      </c>
      <c r="D342" s="177">
        <f>IF(C342&lt;MAX($C$2:C342),C342/MAX($C$2:C342)-1,0)</f>
        <v>-8.5143353605560468E-2</v>
      </c>
      <c r="E342" s="112">
        <f>IF(C342&lt;MAX($C$134:C342),C342/MAX($C$134:C342)-1,0)</f>
        <v>-7.0609002647837649E-2</v>
      </c>
    </row>
    <row r="343" spans="1:5">
      <c r="A343" s="140">
        <v>42734</v>
      </c>
      <c r="B343" s="139">
        <v>1.0669999999999999</v>
      </c>
      <c r="C343" s="139">
        <v>1.0669999999999999</v>
      </c>
      <c r="D343" s="177">
        <f>IF(C343&lt;MAX($C$2:C343),C343/MAX($C$2:C343)-1,0)</f>
        <v>-7.2980017376194639E-2</v>
      </c>
      <c r="E343" s="112">
        <f>IF(C343&lt;MAX($C$134:C343),C343/MAX($C$134:C343)-1,0)</f>
        <v>-5.8252427184466105E-2</v>
      </c>
    </row>
    <row r="344" spans="1:5">
      <c r="A344" s="140">
        <v>42735</v>
      </c>
      <c r="B344" s="139">
        <v>1.0669999999999999</v>
      </c>
      <c r="C344" s="139">
        <v>1.0669999999999999</v>
      </c>
      <c r="D344" s="177">
        <f>IF(C344&lt;MAX($C$2:C344),C344/MAX($C$2:C344)-1,0)</f>
        <v>-7.2980017376194639E-2</v>
      </c>
      <c r="E344" s="112">
        <f>IF(C344&lt;MAX($C$134:C344),C344/MAX($C$134:C344)-1,0)</f>
        <v>-5.8252427184466105E-2</v>
      </c>
    </row>
    <row r="345" spans="1:5">
      <c r="A345" s="140">
        <v>42738</v>
      </c>
      <c r="B345" s="139">
        <v>1.069</v>
      </c>
      <c r="C345" s="139">
        <v>1.069</v>
      </c>
      <c r="D345" s="177">
        <f>IF(C345&lt;MAX($C$2:C345),C345/MAX($C$2:C345)-1,0)</f>
        <v>-7.1242397914856759E-2</v>
      </c>
      <c r="E345" s="112">
        <f>IF(C345&lt;MAX($C$134:C345),C345/MAX($C$134:C345)-1,0)</f>
        <v>-5.6487202118270075E-2</v>
      </c>
    </row>
    <row r="346" spans="1:5">
      <c r="A346" s="140">
        <v>42739</v>
      </c>
      <c r="B346" s="139">
        <v>1.0860000000000001</v>
      </c>
      <c r="C346" s="139">
        <v>1.0860000000000001</v>
      </c>
      <c r="D346" s="177">
        <f>IF(C346&lt;MAX($C$2:C346),C346/MAX($C$2:C346)-1,0)</f>
        <v>-5.6472632493483887E-2</v>
      </c>
      <c r="E346" s="112">
        <f>IF(C346&lt;MAX($C$134:C346),C346/MAX($C$134:C346)-1,0)</f>
        <v>-4.1482789055604541E-2</v>
      </c>
    </row>
    <row r="347" spans="1:5">
      <c r="A347" s="140">
        <v>42740</v>
      </c>
      <c r="B347" s="139">
        <v>1.077</v>
      </c>
      <c r="C347" s="139">
        <v>1.077</v>
      </c>
      <c r="D347" s="177">
        <f>IF(C347&lt;MAX($C$2:C347),C347/MAX($C$2:C347)-1,0)</f>
        <v>-6.4291920069504793E-2</v>
      </c>
      <c r="E347" s="112">
        <f>IF(C347&lt;MAX($C$134:C347),C347/MAX($C$134:C347)-1,0)</f>
        <v>-4.9426301853486398E-2</v>
      </c>
    </row>
    <row r="348" spans="1:5">
      <c r="A348" s="140">
        <v>42741</v>
      </c>
      <c r="B348" s="139">
        <v>1.0589999999999999</v>
      </c>
      <c r="C348" s="139">
        <v>1.0589999999999999</v>
      </c>
      <c r="D348" s="177">
        <f>IF(C348&lt;MAX($C$2:C348),C348/MAX($C$2:C348)-1,0)</f>
        <v>-7.9930495221546605E-2</v>
      </c>
      <c r="E348" s="112">
        <f>IF(C348&lt;MAX($C$134:C348),C348/MAX($C$134:C348)-1,0)</f>
        <v>-6.5313327449249892E-2</v>
      </c>
    </row>
    <row r="349" spans="1:5">
      <c r="A349" s="140">
        <v>42744</v>
      </c>
      <c r="B349" s="139">
        <v>1.0629999999999999</v>
      </c>
      <c r="C349" s="139">
        <v>1.0629999999999999</v>
      </c>
      <c r="D349" s="177">
        <f>IF(C349&lt;MAX($C$2:C349),C349/MAX($C$2:C349)-1,0)</f>
        <v>-7.6455256298870622E-2</v>
      </c>
      <c r="E349" s="112">
        <f>IF(C349&lt;MAX($C$134:C349),C349/MAX($C$134:C349)-1,0)</f>
        <v>-6.1782877316857943E-2</v>
      </c>
    </row>
    <row r="350" spans="1:5">
      <c r="A350" s="140">
        <v>42745</v>
      </c>
      <c r="B350" s="139">
        <v>1.0640000000000001</v>
      </c>
      <c r="C350" s="139">
        <v>1.0640000000000001</v>
      </c>
      <c r="D350" s="177">
        <f>IF(C350&lt;MAX($C$2:C350),C350/MAX($C$2:C350)-1,0)</f>
        <v>-7.5586446568201571E-2</v>
      </c>
      <c r="E350" s="112">
        <f>IF(C350&lt;MAX($C$134:C350),C350/MAX($C$134:C350)-1,0)</f>
        <v>-6.0900264783759872E-2</v>
      </c>
    </row>
    <row r="351" spans="1:5">
      <c r="A351" s="140">
        <v>42746</v>
      </c>
      <c r="B351" s="139">
        <v>1.054</v>
      </c>
      <c r="C351" s="139">
        <v>1.054</v>
      </c>
      <c r="D351" s="177">
        <f>IF(C351&lt;MAX($C$2:C351),C351/MAX($C$2:C351)-1,0)</f>
        <v>-8.4274543874891417E-2</v>
      </c>
      <c r="E351" s="112">
        <f>IF(C351&lt;MAX($C$134:C351),C351/MAX($C$134:C351)-1,0)</f>
        <v>-6.9726390114739578E-2</v>
      </c>
    </row>
    <row r="352" spans="1:5">
      <c r="A352" s="140">
        <v>42747</v>
      </c>
      <c r="B352" s="139">
        <v>1.052</v>
      </c>
      <c r="C352" s="139">
        <v>1.052</v>
      </c>
      <c r="D352" s="177">
        <f>IF(C352&lt;MAX($C$2:C352),C352/MAX($C$2:C352)-1,0)</f>
        <v>-8.6012163336229297E-2</v>
      </c>
      <c r="E352" s="112">
        <f>IF(C352&lt;MAX($C$134:C352),C352/MAX($C$134:C352)-1,0)</f>
        <v>-7.1491615180935497E-2</v>
      </c>
    </row>
    <row r="353" spans="1:5">
      <c r="A353" s="140">
        <v>42748</v>
      </c>
      <c r="B353" s="139">
        <v>1.042</v>
      </c>
      <c r="C353" s="139">
        <v>1.042</v>
      </c>
      <c r="D353" s="177">
        <f>IF(C353&lt;MAX($C$2:C353),C353/MAX($C$2:C353)-1,0)</f>
        <v>-9.4700260642919143E-2</v>
      </c>
      <c r="E353" s="112">
        <f>IF(C353&lt;MAX($C$134:C353),C353/MAX($C$134:C353)-1,0)</f>
        <v>-8.0317740511915203E-2</v>
      </c>
    </row>
    <row r="354" spans="1:5">
      <c r="A354" s="140">
        <v>42751</v>
      </c>
      <c r="B354" s="139">
        <v>1.0109999999999999</v>
      </c>
      <c r="C354" s="139">
        <v>1.0109999999999999</v>
      </c>
      <c r="D354" s="177">
        <f>IF(C354&lt;MAX($C$2:C354),C354/MAX($C$2:C354)-1,0)</f>
        <v>-0.12163336229365784</v>
      </c>
      <c r="E354" s="112">
        <f>IF(C354&lt;MAX($C$134:C354),C354/MAX($C$134:C354)-1,0)</f>
        <v>-0.10767872903795239</v>
      </c>
    </row>
    <row r="355" spans="1:5">
      <c r="A355" s="140">
        <v>42752</v>
      </c>
      <c r="B355" s="139">
        <v>1.0189999999999999</v>
      </c>
      <c r="C355" s="139">
        <v>1.0189999999999999</v>
      </c>
      <c r="D355" s="177">
        <f>IF(C355&lt;MAX($C$2:C355),C355/MAX($C$2:C355)-1,0)</f>
        <v>-0.11468288444830588</v>
      </c>
      <c r="E355" s="112">
        <f>IF(C355&lt;MAX($C$134:C355),C355/MAX($C$134:C355)-1,0)</f>
        <v>-0.10061782877316872</v>
      </c>
    </row>
    <row r="356" spans="1:5">
      <c r="A356" s="140">
        <v>42753</v>
      </c>
      <c r="B356" s="139">
        <v>1.0089999999999999</v>
      </c>
      <c r="C356" s="139">
        <v>1.0089999999999999</v>
      </c>
      <c r="D356" s="177">
        <f>IF(C356&lt;MAX($C$2:C356),C356/MAX($C$2:C356)-1,0)</f>
        <v>-0.12337098175499572</v>
      </c>
      <c r="E356" s="112">
        <f>IF(C356&lt;MAX($C$134:C356),C356/MAX($C$134:C356)-1,0)</f>
        <v>-0.10944395410414842</v>
      </c>
    </row>
    <row r="357" spans="1:5">
      <c r="A357" s="140">
        <v>42754</v>
      </c>
      <c r="B357" s="139">
        <v>0.999</v>
      </c>
      <c r="C357" s="139">
        <v>0.999</v>
      </c>
      <c r="D357" s="177">
        <f>IF(C357&lt;MAX($C$2:C357),C357/MAX($C$2:C357)-1,0)</f>
        <v>-0.13205907906168546</v>
      </c>
      <c r="E357" s="112">
        <f>IF(C357&lt;MAX($C$134:C357),C357/MAX($C$134:C357)-1,0)</f>
        <v>-0.11827007943512802</v>
      </c>
    </row>
    <row r="358" spans="1:5">
      <c r="A358" s="140">
        <v>42755</v>
      </c>
      <c r="B358" s="139">
        <v>1.0129999999999999</v>
      </c>
      <c r="C358" s="139">
        <v>1.0129999999999999</v>
      </c>
      <c r="D358" s="177">
        <f>IF(C358&lt;MAX($C$2:C358),C358/MAX($C$2:C358)-1,0)</f>
        <v>-0.11989574283231985</v>
      </c>
      <c r="E358" s="112">
        <f>IF(C358&lt;MAX($C$134:C358),C358/MAX($C$134:C358)-1,0)</f>
        <v>-0.10591350397175647</v>
      </c>
    </row>
    <row r="359" spans="1:5">
      <c r="A359" s="140">
        <v>42758</v>
      </c>
      <c r="B359" s="139">
        <v>1.0209999999999999</v>
      </c>
      <c r="C359" s="139">
        <v>1.0209999999999999</v>
      </c>
      <c r="D359" s="177">
        <f>IF(C359&lt;MAX($C$2:C359),C359/MAX($C$2:C359)-1,0)</f>
        <v>-0.112945264986968</v>
      </c>
      <c r="E359" s="112">
        <f>IF(C359&lt;MAX($C$134:C359),C359/MAX($C$134:C359)-1,0)</f>
        <v>-9.8852603706972686E-2</v>
      </c>
    </row>
    <row r="360" spans="1:5">
      <c r="A360" s="140">
        <v>42759</v>
      </c>
      <c r="B360" s="139">
        <v>1.016</v>
      </c>
      <c r="C360" s="139">
        <v>1.016</v>
      </c>
      <c r="D360" s="177">
        <f>IF(C360&lt;MAX($C$2:C360),C360/MAX($C$2:C360)-1,0)</f>
        <v>-0.11728931364031281</v>
      </c>
      <c r="E360" s="112">
        <f>IF(C360&lt;MAX($C$134:C360),C360/MAX($C$134:C360)-1,0)</f>
        <v>-0.10326566637246248</v>
      </c>
    </row>
    <row r="361" spans="1:5">
      <c r="A361" s="140">
        <v>42760</v>
      </c>
      <c r="B361" s="139">
        <v>1.022</v>
      </c>
      <c r="C361" s="139">
        <v>1.022</v>
      </c>
      <c r="D361" s="177">
        <f>IF(C361&lt;MAX($C$2:C361),C361/MAX($C$2:C361)-1,0)</f>
        <v>-0.11207645525629883</v>
      </c>
      <c r="E361" s="112">
        <f>IF(C361&lt;MAX($C$134:C361),C361/MAX($C$134:C361)-1,0)</f>
        <v>-9.7969991173874615E-2</v>
      </c>
    </row>
    <row r="362" spans="1:5">
      <c r="A362" s="140">
        <v>42761</v>
      </c>
      <c r="B362" s="139">
        <v>1.032</v>
      </c>
      <c r="C362" s="139">
        <v>1.032</v>
      </c>
      <c r="D362" s="177">
        <f>IF(C362&lt;MAX($C$2:C362),C362/MAX($C$2:C362)-1,0)</f>
        <v>-0.10338835794960899</v>
      </c>
      <c r="E362" s="112">
        <f>IF(C362&lt;MAX($C$134:C362),C362/MAX($C$134:C362)-1,0)</f>
        <v>-8.9143865842894909E-2</v>
      </c>
    </row>
    <row r="363" spans="1:5">
      <c r="A363" s="140">
        <v>42769</v>
      </c>
      <c r="B363" s="139">
        <v>1.0289999999999999</v>
      </c>
      <c r="C363" s="139">
        <v>1.0289999999999999</v>
      </c>
      <c r="D363" s="177">
        <f>IF(C363&lt;MAX($C$2:C363),C363/MAX($C$2:C363)-1,0)</f>
        <v>-0.10599478714161603</v>
      </c>
      <c r="E363" s="112">
        <f>IF(C363&lt;MAX($C$134:C363),C363/MAX($C$134:C363)-1,0)</f>
        <v>-9.179170344218901E-2</v>
      </c>
    </row>
    <row r="364" spans="1:5">
      <c r="A364" s="140">
        <v>42772</v>
      </c>
      <c r="B364" s="139">
        <v>1.042</v>
      </c>
      <c r="C364" s="139">
        <v>1.042</v>
      </c>
      <c r="D364" s="177">
        <f>IF(C364&lt;MAX($C$2:C364),C364/MAX($C$2:C364)-1,0)</f>
        <v>-9.4700260642919143E-2</v>
      </c>
      <c r="E364" s="112">
        <f>IF(C364&lt;MAX($C$134:C364),C364/MAX($C$134:C364)-1,0)</f>
        <v>-8.0317740511915203E-2</v>
      </c>
    </row>
    <row r="365" spans="1:5">
      <c r="A365" s="140">
        <v>42773</v>
      </c>
      <c r="B365" s="139">
        <v>1.042</v>
      </c>
      <c r="C365" s="139">
        <v>1.042</v>
      </c>
      <c r="D365" s="177">
        <f>IF(C365&lt;MAX($C$2:C365),C365/MAX($C$2:C365)-1,0)</f>
        <v>-9.4700260642919143E-2</v>
      </c>
      <c r="E365" s="112">
        <f>IF(C365&lt;MAX($C$134:C365),C365/MAX($C$134:C365)-1,0)</f>
        <v>-8.0317740511915203E-2</v>
      </c>
    </row>
    <row r="366" spans="1:5">
      <c r="A366" s="140">
        <v>42774</v>
      </c>
      <c r="B366" s="139">
        <v>1.052</v>
      </c>
      <c r="C366" s="139">
        <v>1.052</v>
      </c>
      <c r="D366" s="177">
        <f>IF(C366&lt;MAX($C$2:C366),C366/MAX($C$2:C366)-1,0)</f>
        <v>-8.6012163336229297E-2</v>
      </c>
      <c r="E366" s="112">
        <f>IF(C366&lt;MAX($C$134:C366),C366/MAX($C$134:C366)-1,0)</f>
        <v>-7.1491615180935497E-2</v>
      </c>
    </row>
    <row r="367" spans="1:5">
      <c r="A367" s="140">
        <v>42775</v>
      </c>
      <c r="B367" s="139">
        <v>1.056</v>
      </c>
      <c r="C367" s="139">
        <v>1.056</v>
      </c>
      <c r="D367" s="177">
        <f>IF(C367&lt;MAX($C$2:C367),C367/MAX($C$2:C367)-1,0)</f>
        <v>-8.2536924413553425E-2</v>
      </c>
      <c r="E367" s="112">
        <f>IF(C367&lt;MAX($C$134:C367),C367/MAX($C$134:C367)-1,0)</f>
        <v>-6.7961165048543659E-2</v>
      </c>
    </row>
    <row r="368" spans="1:5">
      <c r="A368" s="140">
        <v>42776</v>
      </c>
      <c r="B368" s="139">
        <v>1.0509999999999999</v>
      </c>
      <c r="C368" s="139">
        <v>1.0509999999999999</v>
      </c>
      <c r="D368" s="177">
        <f>IF(C368&lt;MAX($C$2:C368),C368/MAX($C$2:C368)-1,0)</f>
        <v>-8.6880973066898459E-2</v>
      </c>
      <c r="E368" s="112">
        <f>IF(C368&lt;MAX($C$134:C368),C368/MAX($C$134:C368)-1,0)</f>
        <v>-7.2374227714033568E-2</v>
      </c>
    </row>
    <row r="369" spans="1:5">
      <c r="A369" s="140">
        <v>42779</v>
      </c>
      <c r="B369" s="139">
        <v>1.0660000000000001</v>
      </c>
      <c r="C369" s="139">
        <v>1.0660000000000001</v>
      </c>
      <c r="D369" s="177">
        <f>IF(C369&lt;MAX($C$2:C369),C369/MAX($C$2:C369)-1,0)</f>
        <v>-7.3848827106863579E-2</v>
      </c>
      <c r="E369" s="112">
        <f>IF(C369&lt;MAX($C$134:C369),C369/MAX($C$134:C369)-1,0)</f>
        <v>-5.9135039717563953E-2</v>
      </c>
    </row>
    <row r="370" spans="1:5">
      <c r="A370" s="140">
        <v>42780</v>
      </c>
      <c r="B370" s="139">
        <v>1.0740000000000001</v>
      </c>
      <c r="C370" s="139">
        <v>1.0740000000000001</v>
      </c>
      <c r="D370" s="177">
        <f>IF(C370&lt;MAX($C$2:C370),C370/MAX($C$2:C370)-1,0)</f>
        <v>-6.6898349261511725E-2</v>
      </c>
      <c r="E370" s="112">
        <f>IF(C370&lt;MAX($C$134:C370),C370/MAX($C$134:C370)-1,0)</f>
        <v>-5.2074139452780166E-2</v>
      </c>
    </row>
    <row r="371" spans="1:5">
      <c r="A371" s="140">
        <v>42781</v>
      </c>
      <c r="B371" s="139">
        <v>1.071</v>
      </c>
      <c r="C371" s="139">
        <v>1.071</v>
      </c>
      <c r="D371" s="177">
        <f>IF(C371&lt;MAX($C$2:C371),C371/MAX($C$2:C371)-1,0)</f>
        <v>-6.9504778453518767E-2</v>
      </c>
      <c r="E371" s="112">
        <f>IF(C371&lt;MAX($C$134:C371),C371/MAX($C$134:C371)-1,0)</f>
        <v>-5.4721977052074156E-2</v>
      </c>
    </row>
    <row r="372" spans="1:5">
      <c r="A372" s="140">
        <v>42782</v>
      </c>
      <c r="B372" s="139">
        <v>1.077</v>
      </c>
      <c r="C372" s="139">
        <v>1.077</v>
      </c>
      <c r="D372" s="177">
        <f>IF(C372&lt;MAX($C$2:C372),C372/MAX($C$2:C372)-1,0)</f>
        <v>-6.4291920069504793E-2</v>
      </c>
      <c r="E372" s="112">
        <f>IF(C372&lt;MAX($C$134:C372),C372/MAX($C$134:C372)-1,0)</f>
        <v>-4.9426301853486398E-2</v>
      </c>
    </row>
    <row r="373" spans="1:5">
      <c r="A373" s="140">
        <v>42783</v>
      </c>
      <c r="B373" s="139">
        <v>1.0649999999999999</v>
      </c>
      <c r="C373" s="139">
        <v>1.0649999999999999</v>
      </c>
      <c r="D373" s="177">
        <f>IF(C373&lt;MAX($C$2:C373),C373/MAX($C$2:C373)-1,0)</f>
        <v>-7.4717636837532631E-2</v>
      </c>
      <c r="E373" s="112">
        <f>IF(C373&lt;MAX($C$134:C373),C373/MAX($C$134:C373)-1,0)</f>
        <v>-6.0017652250662024E-2</v>
      </c>
    </row>
    <row r="374" spans="1:5">
      <c r="A374" s="140">
        <v>42786</v>
      </c>
      <c r="B374" s="139">
        <v>1.077</v>
      </c>
      <c r="C374" s="139">
        <v>1.077</v>
      </c>
      <c r="D374" s="177">
        <f>IF(C374&lt;MAX($C$2:C374),C374/MAX($C$2:C374)-1,0)</f>
        <v>-6.4291920069504793E-2</v>
      </c>
      <c r="E374" s="112">
        <f>IF(C374&lt;MAX($C$134:C374),C374/MAX($C$134:C374)-1,0)</f>
        <v>-4.9426301853486398E-2</v>
      </c>
    </row>
    <row r="375" spans="1:5">
      <c r="A375" s="140">
        <v>42787</v>
      </c>
      <c r="B375" s="139">
        <v>1.087</v>
      </c>
      <c r="C375" s="139">
        <v>1.087</v>
      </c>
      <c r="D375" s="177">
        <f>IF(C375&lt;MAX($C$2:C375),C375/MAX($C$2:C375)-1,0)</f>
        <v>-5.5603822762814947E-2</v>
      </c>
      <c r="E375" s="112">
        <f>IF(C375&lt;MAX($C$134:C375),C375/MAX($C$134:C375)-1,0)</f>
        <v>-4.0600176522506692E-2</v>
      </c>
    </row>
    <row r="376" spans="1:5">
      <c r="A376" s="140">
        <v>42788</v>
      </c>
      <c r="B376" s="139">
        <v>1.093</v>
      </c>
      <c r="C376" s="139">
        <v>1.093</v>
      </c>
      <c r="D376" s="177">
        <f>IF(C376&lt;MAX($C$2:C376),C376/MAX($C$2:C376)-1,0)</f>
        <v>-5.0390964378801084E-2</v>
      </c>
      <c r="E376" s="112">
        <f>IF(C376&lt;MAX($C$134:C376),C376/MAX($C$134:C376)-1,0)</f>
        <v>-3.5304501323918824E-2</v>
      </c>
    </row>
    <row r="377" spans="1:5">
      <c r="A377" s="140">
        <v>42789</v>
      </c>
      <c r="B377" s="139">
        <v>1.1020000000000001</v>
      </c>
      <c r="C377" s="139">
        <v>1.1020000000000001</v>
      </c>
      <c r="D377" s="177">
        <f>IF(C377&lt;MAX($C$2:C377),C377/MAX($C$2:C377)-1,0)</f>
        <v>-4.2571676802780178E-2</v>
      </c>
      <c r="E377" s="112">
        <f>IF(C377&lt;MAX($C$134:C377),C377/MAX($C$134:C377)-1,0)</f>
        <v>-2.7360988526036967E-2</v>
      </c>
    </row>
    <row r="378" spans="1:5">
      <c r="A378" s="140">
        <v>42790</v>
      </c>
      <c r="B378" s="139">
        <v>1.103</v>
      </c>
      <c r="C378" s="139">
        <v>1.103</v>
      </c>
      <c r="D378" s="177">
        <f>IF(C378&lt;MAX($C$2:C378),C378/MAX($C$2:C378)-1,0)</f>
        <v>-4.1702867072111238E-2</v>
      </c>
      <c r="E378" s="112">
        <f>IF(C378&lt;MAX($C$134:C378),C378/MAX($C$134:C378)-1,0)</f>
        <v>-2.6478375992939118E-2</v>
      </c>
    </row>
    <row r="379" spans="1:5">
      <c r="A379" s="140">
        <v>42793</v>
      </c>
      <c r="B379" s="139">
        <v>1.103</v>
      </c>
      <c r="C379" s="139">
        <v>1.103</v>
      </c>
      <c r="D379" s="177">
        <f>IF(C379&lt;MAX($C$2:C379),C379/MAX($C$2:C379)-1,0)</f>
        <v>-4.1702867072111238E-2</v>
      </c>
      <c r="E379" s="112">
        <f>IF(C379&lt;MAX($C$134:C379),C379/MAX($C$134:C379)-1,0)</f>
        <v>-2.6478375992939118E-2</v>
      </c>
    </row>
    <row r="380" spans="1:5">
      <c r="A380" s="140">
        <v>42794</v>
      </c>
      <c r="B380" s="139">
        <v>1.109</v>
      </c>
      <c r="C380" s="139">
        <v>1.109</v>
      </c>
      <c r="D380" s="177">
        <f>IF(C380&lt;MAX($C$2:C380),C380/MAX($C$2:C380)-1,0)</f>
        <v>-3.6490008688097375E-2</v>
      </c>
      <c r="E380" s="112">
        <f>IF(C380&lt;MAX($C$134:C380),C380/MAX($C$134:C380)-1,0)</f>
        <v>-2.118270079435125E-2</v>
      </c>
    </row>
    <row r="381" spans="1:5">
      <c r="A381" s="140">
        <v>42795</v>
      </c>
      <c r="B381" s="139">
        <v>1.107</v>
      </c>
      <c r="C381" s="139">
        <v>1.107</v>
      </c>
      <c r="D381" s="177">
        <f>IF(C381&lt;MAX($C$2:C381),C381/MAX($C$2:C381)-1,0)</f>
        <v>-3.8227628149435255E-2</v>
      </c>
      <c r="E381" s="112">
        <f>IF(C381&lt;MAX($C$134:C381),C381/MAX($C$134:C381)-1,0)</f>
        <v>-2.294792586054728E-2</v>
      </c>
    </row>
    <row r="382" spans="1:5">
      <c r="A382" s="140">
        <v>42796</v>
      </c>
      <c r="B382" s="139">
        <v>1.111</v>
      </c>
      <c r="C382" s="139">
        <v>1.111</v>
      </c>
      <c r="D382" s="177">
        <f>IF(C382&lt;MAX($C$2:C382),C382/MAX($C$2:C382)-1,0)</f>
        <v>-3.4752389226759384E-2</v>
      </c>
      <c r="E382" s="112">
        <f>IF(C382&lt;MAX($C$134:C382),C382/MAX($C$134:C382)-1,0)</f>
        <v>-1.9417475728155331E-2</v>
      </c>
    </row>
    <row r="383" spans="1:5">
      <c r="A383" s="140">
        <v>42797</v>
      </c>
      <c r="B383" s="139">
        <v>1.131</v>
      </c>
      <c r="C383" s="139">
        <v>1.131</v>
      </c>
      <c r="D383" s="177">
        <f>IF(C383&lt;MAX($C$2:C383),C383/MAX($C$2:C383)-1,0)</f>
        <v>-1.7376194613379692E-2</v>
      </c>
      <c r="E383" s="112">
        <f>IF(C383&lt;MAX($C$134:C383),C383/MAX($C$134:C383)-1,0)</f>
        <v>-1.765225066195919E-3</v>
      </c>
    </row>
    <row r="384" spans="1:5">
      <c r="A384" s="140">
        <v>42800</v>
      </c>
      <c r="B384" s="139">
        <v>1.157</v>
      </c>
      <c r="C384" s="139">
        <v>1.157</v>
      </c>
      <c r="D384" s="177">
        <f>IF(C384&lt;MAX($C$2:C384),C384/MAX($C$2:C384)-1,0)</f>
        <v>0</v>
      </c>
      <c r="E384" s="112">
        <f>IF(C384&lt;MAX($C$134:C384),C384/MAX($C$134:C384)-1,0)</f>
        <v>0</v>
      </c>
    </row>
    <row r="385" spans="1:5">
      <c r="A385" s="140">
        <v>42801</v>
      </c>
      <c r="B385" s="139">
        <v>1.1519999999999999</v>
      </c>
      <c r="C385" s="139">
        <v>1.1519999999999999</v>
      </c>
      <c r="D385" s="178">
        <f>IF(C385&lt;MAX($C$2:C385),C385/MAX($C$2:C385)-1,0)</f>
        <v>-4.321521175453813E-3</v>
      </c>
      <c r="E385" s="112">
        <f>IF(C385&lt;MAX($C$134:C385),C385/MAX($C$134:C385)-1,0)</f>
        <v>-4.321521175453813E-3</v>
      </c>
    </row>
    <row r="386" spans="1:5">
      <c r="A386" s="140">
        <v>42802</v>
      </c>
      <c r="B386" s="139">
        <v>1.149</v>
      </c>
      <c r="C386" s="139">
        <v>1.149</v>
      </c>
      <c r="D386" s="178">
        <f>IF(C386&lt;MAX($C$2:C386),C386/MAX($C$2:C386)-1,0)</f>
        <v>-6.9144338807259897E-3</v>
      </c>
      <c r="E386" s="112">
        <f>IF(C386&lt;MAX($C$134:C386),C386/MAX($C$134:C386)-1,0)</f>
        <v>-6.9144338807259897E-3</v>
      </c>
    </row>
    <row r="387" spans="1:5">
      <c r="A387" s="140">
        <v>42803</v>
      </c>
      <c r="B387" s="139">
        <v>1.1519999999999999</v>
      </c>
      <c r="C387" s="139">
        <v>1.1519999999999999</v>
      </c>
      <c r="D387" s="178">
        <f>IF(C387&lt;MAX($C$2:C387),C387/MAX($C$2:C387)-1,0)</f>
        <v>-4.321521175453813E-3</v>
      </c>
      <c r="E387" s="112">
        <f>IF(C387&lt;MAX($C$134:C387),C387/MAX($C$134:C387)-1,0)</f>
        <v>-4.321521175453813E-3</v>
      </c>
    </row>
    <row r="388" spans="1:5">
      <c r="A388" s="140">
        <v>42804</v>
      </c>
      <c r="B388" s="139">
        <v>1.161</v>
      </c>
      <c r="C388" s="139">
        <v>1.161</v>
      </c>
      <c r="D388" s="178">
        <f>IF(C388&lt;MAX($C$2:C388),C388/MAX($C$2:C388)-1,0)</f>
        <v>0</v>
      </c>
      <c r="E388" s="112">
        <f>IF(C388&lt;MAX($C$134:C388),C388/MAX($C$134:C388)-1,0)</f>
        <v>0</v>
      </c>
    </row>
    <row r="389" spans="1:5">
      <c r="A389" s="140">
        <v>42807</v>
      </c>
      <c r="B389" s="139">
        <v>1.1830000000000001</v>
      </c>
      <c r="C389" s="139">
        <v>1.1830000000000001</v>
      </c>
      <c r="D389" s="178">
        <f>IF(C389&lt;MAX($C$2:C389),C389/MAX($C$2:C389)-1,0)</f>
        <v>0</v>
      </c>
      <c r="E389" s="112">
        <f>IF(C389&lt;MAX($C$134:C389),C389/MAX($C$134:C389)-1,0)</f>
        <v>0</v>
      </c>
    </row>
    <row r="390" spans="1:5">
      <c r="A390" s="140">
        <v>42808</v>
      </c>
      <c r="B390" s="139">
        <v>1.1759999999999999</v>
      </c>
      <c r="C390" s="139">
        <v>1.1759999999999999</v>
      </c>
      <c r="D390" s="178">
        <f>IF(C390&lt;MAX($C$2:C390),C390/MAX($C$2:C390)-1,0)</f>
        <v>-5.9171597633137507E-3</v>
      </c>
      <c r="E390" s="112">
        <f>IF(C390&lt;MAX($C$134:C390),C390/MAX($C$134:C390)-1,0)</f>
        <v>-5.9171597633137507E-3</v>
      </c>
    </row>
    <row r="391" spans="1:5">
      <c r="A391" s="140">
        <v>42809</v>
      </c>
      <c r="B391" s="139">
        <v>1.179</v>
      </c>
      <c r="C391" s="139">
        <v>1.179</v>
      </c>
      <c r="D391" s="178">
        <f>IF(C391&lt;MAX($C$2:C391),C391/MAX($C$2:C391)-1,0)</f>
        <v>-3.3812341504648735E-3</v>
      </c>
      <c r="E391" s="112">
        <f>IF(C391&lt;MAX($C$134:C391),C391/MAX($C$134:C391)-1,0)</f>
        <v>-3.3812341504648735E-3</v>
      </c>
    </row>
    <row r="392" spans="1:5">
      <c r="A392" s="140">
        <v>42810</v>
      </c>
      <c r="B392" s="139">
        <v>1.1870000000000001</v>
      </c>
      <c r="C392" s="139">
        <v>1.1870000000000001</v>
      </c>
      <c r="D392" s="178">
        <f>IF(C392&lt;MAX($C$2:C392),C392/MAX($C$2:C392)-1,0)</f>
        <v>0</v>
      </c>
      <c r="E392" s="112">
        <f>IF(C392&lt;MAX($C$134:C392),C392/MAX($C$134:C392)-1,0)</f>
        <v>0</v>
      </c>
    </row>
    <row r="393" spans="1:5">
      <c r="A393" s="140">
        <v>42811</v>
      </c>
      <c r="B393" s="139">
        <v>1.173</v>
      </c>
      <c r="C393" s="139">
        <v>1.173</v>
      </c>
      <c r="D393" s="178">
        <f>IF(C393&lt;MAX($C$2:C393),C393/MAX($C$2:C393)-1,0)</f>
        <v>-1.1794439764111209E-2</v>
      </c>
      <c r="E393" s="112">
        <f>IF(C393&lt;MAX($C$134:C393),C393/MAX($C$134:C393)-1,0)</f>
        <v>-1.1794439764111209E-2</v>
      </c>
    </row>
    <row r="394" spans="1:5">
      <c r="A394" s="140">
        <v>42814</v>
      </c>
      <c r="B394" s="139">
        <v>1.1739999999999999</v>
      </c>
      <c r="C394" s="139">
        <v>1.1739999999999999</v>
      </c>
      <c r="D394" s="178">
        <f>IF(C394&lt;MAX($C$2:C394),C394/MAX($C$2:C394)-1,0)</f>
        <v>-1.0951979780960519E-2</v>
      </c>
      <c r="E394" s="112">
        <f>IF(C394&lt;MAX($C$134:C394),C394/MAX($C$134:C394)-1,0)</f>
        <v>-1.0951979780960519E-2</v>
      </c>
    </row>
    <row r="395" spans="1:5">
      <c r="A395" s="140">
        <v>42815</v>
      </c>
      <c r="B395" s="139">
        <v>1.1759999999999999</v>
      </c>
      <c r="C395" s="139">
        <v>1.1759999999999999</v>
      </c>
      <c r="D395" s="178">
        <f>IF(C395&lt;MAX($C$2:C395),C395/MAX($C$2:C395)-1,0)</f>
        <v>-9.2670598146589178E-3</v>
      </c>
      <c r="E395" s="112">
        <f>IF(C395&lt;MAX($C$134:C395),C395/MAX($C$134:C395)-1,0)</f>
        <v>-9.2670598146589178E-3</v>
      </c>
    </row>
    <row r="396" spans="1:5">
      <c r="A396" s="140">
        <v>42816</v>
      </c>
      <c r="B396" s="139">
        <v>1.1779999999999999</v>
      </c>
      <c r="C396" s="139">
        <v>1.1779999999999999</v>
      </c>
      <c r="D396" s="178">
        <f>IF(C396&lt;MAX($C$2:C396),C396/MAX($C$2:C396)-1,0)</f>
        <v>-7.5821398483573166E-3</v>
      </c>
      <c r="E396" s="112">
        <f>IF(C396&lt;MAX($C$134:C396),C396/MAX($C$134:C396)-1,0)</f>
        <v>-7.5821398483573166E-3</v>
      </c>
    </row>
    <row r="397" spans="1:5">
      <c r="A397" s="140">
        <v>42817</v>
      </c>
      <c r="B397" s="139">
        <v>1.1859999999999999</v>
      </c>
      <c r="C397" s="139">
        <v>1.1859999999999999</v>
      </c>
      <c r="D397" s="178">
        <f>IF(C397&lt;MAX($C$2:C397),C397/MAX($C$2:C397)-1,0)</f>
        <v>-8.4245998315091164E-4</v>
      </c>
      <c r="E397" s="112">
        <f>IF(C397&lt;MAX($C$134:C397),C397/MAX($C$134:C397)-1,0)</f>
        <v>-8.4245998315091164E-4</v>
      </c>
    </row>
    <row r="398" spans="1:5">
      <c r="A398" s="140">
        <v>42818</v>
      </c>
      <c r="B398" s="139">
        <v>1.1930000000000001</v>
      </c>
      <c r="C398" s="139">
        <v>1.1930000000000001</v>
      </c>
      <c r="D398" s="178">
        <f>IF(C398&lt;MAX($C$2:C398),C398/MAX($C$2:C398)-1,0)</f>
        <v>0</v>
      </c>
      <c r="E398" s="112">
        <f>IF(C398&lt;MAX($C$134:C398),C398/MAX($C$134:C398)-1,0)</f>
        <v>0</v>
      </c>
    </row>
    <row r="399" spans="1:5">
      <c r="A399" s="140">
        <v>42821</v>
      </c>
      <c r="B399" s="139">
        <v>1.1859999999999999</v>
      </c>
      <c r="C399" s="139">
        <v>1.1859999999999999</v>
      </c>
      <c r="D399" s="178">
        <f>IF(C399&lt;MAX($C$2:C399),C399/MAX($C$2:C399)-1,0)</f>
        <v>-5.8675607711652367E-3</v>
      </c>
      <c r="E399" s="112">
        <f>IF(C399&lt;MAX($C$134:C399),C399/MAX($C$134:C399)-1,0)</f>
        <v>-5.8675607711652367E-3</v>
      </c>
    </row>
    <row r="400" spans="1:5">
      <c r="A400" s="140">
        <v>42822</v>
      </c>
      <c r="B400" s="139">
        <v>1.1890000000000001</v>
      </c>
      <c r="C400" s="139">
        <v>1.1890000000000001</v>
      </c>
      <c r="D400" s="178">
        <f>IF(C400&lt;MAX($C$2:C400),C400/MAX($C$2:C400)-1,0)</f>
        <v>-3.3528918692372622E-3</v>
      </c>
      <c r="E400" s="112">
        <f>IF(C400&lt;MAX($C$134:C400),C400/MAX($C$134:C400)-1,0)</f>
        <v>-3.3528918692372622E-3</v>
      </c>
    </row>
    <row r="401" spans="1:5">
      <c r="A401" s="140">
        <v>42823</v>
      </c>
      <c r="B401" s="139">
        <v>1.1839999999999999</v>
      </c>
      <c r="C401" s="139">
        <v>1.1839999999999999</v>
      </c>
      <c r="D401" s="178">
        <f>IF(C401&lt;MAX($C$2:C401),C401/MAX($C$2:C401)-1,0)</f>
        <v>-7.5440067057838123E-3</v>
      </c>
      <c r="E401" s="112">
        <f>IF(C401&lt;MAX($C$134:C401),C401/MAX($C$134:C401)-1,0)</f>
        <v>-7.5440067057838123E-3</v>
      </c>
    </row>
    <row r="402" spans="1:5">
      <c r="A402" s="140">
        <v>42824</v>
      </c>
      <c r="B402" s="139">
        <v>1.159</v>
      </c>
      <c r="C402" s="139">
        <v>1.159</v>
      </c>
      <c r="D402" s="178">
        <f>IF(C402&lt;MAX($C$2:C402),C402/MAX($C$2:C402)-1,0)</f>
        <v>-2.849958088851634E-2</v>
      </c>
      <c r="E402" s="112">
        <f>IF(C402&lt;MAX($C$134:C402),C402/MAX($C$134:C402)-1,0)</f>
        <v>-2.849958088851634E-2</v>
      </c>
    </row>
    <row r="403" spans="1:5">
      <c r="A403" s="140">
        <v>42825</v>
      </c>
      <c r="B403" s="139">
        <v>1.181</v>
      </c>
      <c r="C403" s="139">
        <v>1.181</v>
      </c>
      <c r="D403" s="178">
        <f>IF(C403&lt;MAX($C$2:C403),C403/MAX($C$2:C403)-1,0)</f>
        <v>-1.0058675607711676E-2</v>
      </c>
      <c r="E403" s="112">
        <f>IF(C403&lt;MAX($C$134:C403),C403/MAX($C$134:C403)-1,0)</f>
        <v>-1.0058675607711676E-2</v>
      </c>
    </row>
    <row r="404" spans="1:5">
      <c r="A404" s="140">
        <v>42830</v>
      </c>
      <c r="B404" s="139">
        <v>1.222</v>
      </c>
      <c r="C404" s="139">
        <v>1.222</v>
      </c>
      <c r="D404" s="178">
        <f>IF(C404&lt;MAX($C$2:C404),C404/MAX($C$2:C404)-1,0)</f>
        <v>0</v>
      </c>
      <c r="E404" s="112">
        <f>IF(C404&lt;MAX($C$134:C404),C404/MAX($C$134:C404)-1,0)</f>
        <v>0</v>
      </c>
    </row>
    <row r="405" spans="1:5">
      <c r="A405" s="140">
        <v>42831</v>
      </c>
      <c r="B405" s="139">
        <v>1.22</v>
      </c>
      <c r="C405" s="139">
        <v>1.22</v>
      </c>
      <c r="D405" s="178">
        <f>IF(C405&lt;MAX($C$2:C405),C405/MAX($C$2:C405)-1,0)</f>
        <v>-1.6366612111292644E-3</v>
      </c>
      <c r="E405" s="112">
        <f>IF(C405&lt;MAX($C$134:C405),C405/MAX($C$134:C405)-1,0)</f>
        <v>-1.6366612111292644E-3</v>
      </c>
    </row>
    <row r="406" spans="1:5">
      <c r="A406" s="140">
        <v>42832</v>
      </c>
      <c r="B406" s="139">
        <v>1.2130000000000001</v>
      </c>
      <c r="C406" s="139">
        <v>1.2130000000000001</v>
      </c>
      <c r="D406" s="178">
        <f>IF(C406&lt;MAX($C$2:C406),C406/MAX($C$2:C406)-1,0)</f>
        <v>-7.3649754500817455E-3</v>
      </c>
      <c r="E406" s="112">
        <f>IF(C406&lt;MAX($C$134:C406),C406/MAX($C$134:C406)-1,0)</f>
        <v>-7.3649754500817455E-3</v>
      </c>
    </row>
    <row r="407" spans="1:5">
      <c r="A407" s="140">
        <v>42835</v>
      </c>
      <c r="B407" s="139">
        <v>1.1990000000000001</v>
      </c>
      <c r="C407" s="139">
        <v>1.1990000000000001</v>
      </c>
      <c r="D407" s="178">
        <f>IF(C407&lt;MAX($C$2:C407),C407/MAX($C$2:C407)-1,0)</f>
        <v>-1.8821603927986819E-2</v>
      </c>
      <c r="E407" s="112">
        <f>IF(C407&lt;MAX($C$134:C407),C407/MAX($C$134:C407)-1,0)</f>
        <v>-1.8821603927986819E-2</v>
      </c>
    </row>
    <row r="408" spans="1:5">
      <c r="A408" s="140">
        <v>42836</v>
      </c>
      <c r="B408" s="139">
        <v>1.202</v>
      </c>
      <c r="C408" s="139">
        <v>1.202</v>
      </c>
      <c r="D408" s="178">
        <f>IF(C408&lt;MAX($C$2:C408),C408/MAX($C$2:C408)-1,0)</f>
        <v>-1.6366612111292977E-2</v>
      </c>
      <c r="E408" s="112">
        <f>IF(C408&lt;MAX($C$134:C408),C408/MAX($C$134:C408)-1,0)</f>
        <v>-1.6366612111292977E-2</v>
      </c>
    </row>
    <row r="409" spans="1:5">
      <c r="A409" s="140">
        <v>42837</v>
      </c>
      <c r="B409" s="139">
        <v>1.1919999999999999</v>
      </c>
      <c r="C409" s="139">
        <v>1.1919999999999999</v>
      </c>
      <c r="D409" s="178">
        <f>IF(C409&lt;MAX($C$2:C409),C409/MAX($C$2:C409)-1,0)</f>
        <v>-2.4549918166939411E-2</v>
      </c>
      <c r="E409" s="112">
        <f>IF(C409&lt;MAX($C$134:C409),C409/MAX($C$134:C409)-1,0)</f>
        <v>-2.4549918166939411E-2</v>
      </c>
    </row>
    <row r="410" spans="1:5">
      <c r="A410" s="140">
        <v>42838</v>
      </c>
      <c r="B410" s="139">
        <v>1.204</v>
      </c>
      <c r="C410" s="139">
        <v>1.204</v>
      </c>
      <c r="D410" s="178">
        <f>IF(C410&lt;MAX($C$2:C410),C410/MAX($C$2:C410)-1,0)</f>
        <v>-1.4729950900163713E-2</v>
      </c>
      <c r="E410" s="112">
        <f>IF(C410&lt;MAX($C$134:C410),C410/MAX($C$134:C410)-1,0)</f>
        <v>-1.4729950900163713E-2</v>
      </c>
    </row>
    <row r="411" spans="1:5">
      <c r="A411" s="140">
        <v>42839</v>
      </c>
      <c r="B411" s="139">
        <v>1.1850000000000001</v>
      </c>
      <c r="C411" s="139">
        <v>1.1850000000000001</v>
      </c>
      <c r="D411" s="178">
        <f>IF(C411&lt;MAX($C$2:C411),C411/MAX($C$2:C411)-1,0)</f>
        <v>-3.0278232405891892E-2</v>
      </c>
      <c r="E411" s="112">
        <f>IF(C411&lt;MAX($C$134:C411),C411/MAX($C$134:C411)-1,0)</f>
        <v>-3.0278232405891892E-2</v>
      </c>
    </row>
    <row r="412" spans="1:5">
      <c r="A412" s="140">
        <v>42842</v>
      </c>
      <c r="B412" s="139">
        <v>1.1739999999999999</v>
      </c>
      <c r="C412" s="139">
        <v>1.1739999999999999</v>
      </c>
      <c r="D412" s="178">
        <f>IF(C412&lt;MAX($C$2:C412),C412/MAX($C$2:C412)-1,0)</f>
        <v>-3.9279869067103124E-2</v>
      </c>
      <c r="E412" s="112">
        <f>IF(C412&lt;MAX($C$134:C412),C412/MAX($C$134:C412)-1,0)</f>
        <v>-3.9279869067103124E-2</v>
      </c>
    </row>
    <row r="413" spans="1:5">
      <c r="A413" s="140">
        <v>42843</v>
      </c>
      <c r="B413" s="139">
        <v>1.1679999999999999</v>
      </c>
      <c r="C413" s="139">
        <v>1.1679999999999999</v>
      </c>
      <c r="D413" s="178">
        <f>IF(C413&lt;MAX($C$2:C413),C413/MAX($C$2:C413)-1,0)</f>
        <v>-4.4189852700491028E-2</v>
      </c>
      <c r="E413" s="112">
        <f>IF(C413&lt;MAX($C$134:C413),C413/MAX($C$134:C413)-1,0)</f>
        <v>-4.4189852700491028E-2</v>
      </c>
    </row>
    <row r="414" spans="1:5">
      <c r="A414" s="140">
        <v>42844</v>
      </c>
      <c r="B414" s="139">
        <v>1.1599999999999999</v>
      </c>
      <c r="C414" s="139">
        <v>1.1599999999999999</v>
      </c>
      <c r="D414" s="178">
        <f>IF(C414&lt;MAX($C$2:C414),C414/MAX($C$2:C414)-1,0)</f>
        <v>-5.0736497545008197E-2</v>
      </c>
      <c r="E414" s="112">
        <f>IF(C414&lt;MAX($C$134:C414),C414/MAX($C$134:C414)-1,0)</f>
        <v>-5.0736497545008197E-2</v>
      </c>
    </row>
    <row r="415" spans="1:5">
      <c r="A415" s="140">
        <v>42845</v>
      </c>
      <c r="B415" s="139">
        <v>1.163</v>
      </c>
      <c r="C415" s="139">
        <v>1.163</v>
      </c>
      <c r="D415" s="178">
        <f>IF(C415&lt;MAX($C$2:C415),C415/MAX($C$2:C415)-1,0)</f>
        <v>-4.8281505728314245E-2</v>
      </c>
      <c r="E415" s="112">
        <f>IF(C415&lt;MAX($C$134:C415),C415/MAX($C$134:C415)-1,0)</f>
        <v>-4.8281505728314245E-2</v>
      </c>
    </row>
    <row r="416" spans="1:5">
      <c r="A416" s="140">
        <v>42846</v>
      </c>
      <c r="B416" s="139">
        <v>1.1599999999999999</v>
      </c>
      <c r="C416" s="139">
        <v>1.1599999999999999</v>
      </c>
      <c r="D416" s="178">
        <f>IF(C416&lt;MAX($C$2:C416),C416/MAX($C$2:C416)-1,0)</f>
        <v>-5.0736497545008197E-2</v>
      </c>
      <c r="E416" s="112">
        <f>IF(C416&lt;MAX($C$134:C416),C416/MAX($C$134:C416)-1,0)</f>
        <v>-5.0736497545008197E-2</v>
      </c>
    </row>
    <row r="417" spans="1:5">
      <c r="A417" s="140">
        <v>42849</v>
      </c>
      <c r="B417" s="139">
        <v>1.137</v>
      </c>
      <c r="C417" s="139">
        <v>1.137</v>
      </c>
      <c r="D417" s="178">
        <f>IF(C417&lt;MAX($C$2:C417),C417/MAX($C$2:C417)-1,0)</f>
        <v>-6.9558101472995015E-2</v>
      </c>
      <c r="E417" s="112">
        <f>IF(C417&lt;MAX($C$134:C417),C417/MAX($C$134:C417)-1,0)</f>
        <v>-6.9558101472995015E-2</v>
      </c>
    </row>
    <row r="418" spans="1:5">
      <c r="A418" s="140">
        <v>42850</v>
      </c>
      <c r="B418" s="139">
        <v>1.1499999999999999</v>
      </c>
      <c r="C418" s="139">
        <v>1.1499999999999999</v>
      </c>
      <c r="D418" s="178">
        <f>IF(C418&lt;MAX($C$2:C418),C418/MAX($C$2:C418)-1,0)</f>
        <v>-5.8919803600654741E-2</v>
      </c>
      <c r="E418" s="112">
        <f>IF(C418&lt;MAX($C$134:C418),C418/MAX($C$134:C418)-1,0)</f>
        <v>-5.8919803600654741E-2</v>
      </c>
    </row>
    <row r="419" spans="1:5">
      <c r="A419" s="140">
        <v>42851</v>
      </c>
      <c r="B419" s="139">
        <v>1.1579999999999999</v>
      </c>
      <c r="C419" s="139">
        <v>1.1579999999999999</v>
      </c>
      <c r="D419" s="178">
        <f>IF(C419&lt;MAX($C$2:C419),C419/MAX($C$2:C419)-1,0)</f>
        <v>-5.2373158756137572E-2</v>
      </c>
      <c r="E419" s="112">
        <f>IF(C419&lt;MAX($C$134:C419),C419/MAX($C$134:C419)-1,0)</f>
        <v>-5.2373158756137572E-2</v>
      </c>
    </row>
    <row r="420" spans="1:5">
      <c r="A420" s="140">
        <v>42852</v>
      </c>
      <c r="B420" s="139">
        <v>1.1779999999999999</v>
      </c>
      <c r="C420" s="139">
        <v>1.1779999999999999</v>
      </c>
      <c r="D420" s="178">
        <f>IF(C420&lt;MAX($C$2:C420),C420/MAX($C$2:C420)-1,0)</f>
        <v>-3.6006546644844595E-2</v>
      </c>
      <c r="E420" s="112">
        <f>IF(C420&lt;MAX($C$134:C420),C420/MAX($C$134:C420)-1,0)</f>
        <v>-3.6006546644844595E-2</v>
      </c>
    </row>
    <row r="421" spans="1:5">
      <c r="A421" s="140">
        <v>42853</v>
      </c>
      <c r="B421" s="139">
        <v>1.18</v>
      </c>
      <c r="C421" s="139">
        <v>1.18</v>
      </c>
      <c r="D421" s="178">
        <f>IF(C421&lt;MAX($C$2:C421),C421/MAX($C$2:C421)-1,0)</f>
        <v>-3.4369885433715219E-2</v>
      </c>
      <c r="E421" s="112">
        <f>IF(C421&lt;MAX($C$134:C421),C421/MAX($C$134:C421)-1,0)</f>
        <v>-3.4369885433715219E-2</v>
      </c>
    </row>
    <row r="422" spans="1:5">
      <c r="A422" s="140">
        <v>42857</v>
      </c>
      <c r="B422" s="139">
        <v>1.1839999999999999</v>
      </c>
      <c r="C422" s="139">
        <v>1.1839999999999999</v>
      </c>
      <c r="D422" s="178">
        <f>IF(C422&lt;MAX($C$2:C422),C422/MAX($C$2:C422)-1,0)</f>
        <v>-3.109656301145669E-2</v>
      </c>
      <c r="E422" s="112">
        <f>IF(C422&lt;MAX($C$134:C422),C422/MAX($C$134:C422)-1,0)</f>
        <v>-3.109656301145669E-2</v>
      </c>
    </row>
    <row r="423" spans="1:5">
      <c r="A423" s="140">
        <v>42858</v>
      </c>
      <c r="B423" s="139">
        <v>1.179</v>
      </c>
      <c r="C423" s="139">
        <v>1.179</v>
      </c>
      <c r="D423" s="178">
        <f>IF(C423&lt;MAX($C$2:C423),C423/MAX($C$2:C423)-1,0)</f>
        <v>-3.5188216039279796E-2</v>
      </c>
      <c r="E423" s="112">
        <f>IF(C423&lt;MAX($C$134:C423),C423/MAX($C$134:C423)-1,0)</f>
        <v>-3.5188216039279796E-2</v>
      </c>
    </row>
    <row r="424" spans="1:5">
      <c r="A424" s="140">
        <v>42859</v>
      </c>
      <c r="B424" s="139">
        <v>1.17</v>
      </c>
      <c r="C424" s="139">
        <v>1.17</v>
      </c>
      <c r="D424" s="178">
        <f>IF(C424&lt;MAX($C$2:C424),C424/MAX($C$2:C424)-1,0)</f>
        <v>-4.2553191489361764E-2</v>
      </c>
      <c r="E424" s="112">
        <f>IF(C424&lt;MAX($C$134:C424),C424/MAX($C$134:C424)-1,0)</f>
        <v>-4.2553191489361764E-2</v>
      </c>
    </row>
    <row r="425" spans="1:5">
      <c r="A425" s="140">
        <v>42860</v>
      </c>
      <c r="B425" s="139">
        <v>1.1559999999999999</v>
      </c>
      <c r="C425" s="139">
        <v>1.1559999999999999</v>
      </c>
      <c r="D425" s="178">
        <f>IF(C425&lt;MAX($C$2:C425),C425/MAX($C$2:C425)-1,0)</f>
        <v>-5.4009819967266837E-2</v>
      </c>
      <c r="E425" s="112">
        <f>IF(C425&lt;MAX($C$134:C425),C425/MAX($C$134:C425)-1,0)</f>
        <v>-5.4009819967266837E-2</v>
      </c>
    </row>
    <row r="426" spans="1:5">
      <c r="A426" s="140">
        <v>42863</v>
      </c>
      <c r="B426" s="139">
        <v>1.145</v>
      </c>
      <c r="C426" s="139">
        <v>1.145</v>
      </c>
      <c r="D426" s="178">
        <f>IF(C426&lt;MAX($C$2:C426),C426/MAX($C$2:C426)-1,0)</f>
        <v>-6.3011456628477847E-2</v>
      </c>
      <c r="E426" s="112">
        <f>IF(C426&lt;MAX($C$134:C426),C426/MAX($C$134:C426)-1,0)</f>
        <v>-6.3011456628477847E-2</v>
      </c>
    </row>
    <row r="427" spans="1:5">
      <c r="A427" s="140">
        <v>42864</v>
      </c>
      <c r="B427" s="139">
        <v>1.167</v>
      </c>
      <c r="C427" s="139">
        <v>1.167</v>
      </c>
      <c r="D427" s="178">
        <f>IF(C427&lt;MAX($C$2:C427),C427/MAX($C$2:C427)-1,0)</f>
        <v>-4.5008183306055605E-2</v>
      </c>
      <c r="E427" s="112">
        <f>IF(C427&lt;MAX($C$134:C427),C427/MAX($C$134:C427)-1,0)</f>
        <v>-4.5008183306055605E-2</v>
      </c>
    </row>
    <row r="428" spans="1:5">
      <c r="A428" s="140">
        <v>42865</v>
      </c>
      <c r="B428" s="139">
        <v>1.1539999999999999</v>
      </c>
      <c r="C428" s="139">
        <v>1.1539999999999999</v>
      </c>
      <c r="D428" s="178">
        <f>IF(C428&lt;MAX($C$2:C428),C428/MAX($C$2:C428)-1,0)</f>
        <v>-5.5646481178396101E-2</v>
      </c>
      <c r="E428" s="112">
        <f>IF(C428&lt;MAX($C$134:C428),C428/MAX($C$134:C428)-1,0)</f>
        <v>-5.5646481178396101E-2</v>
      </c>
    </row>
    <row r="429" spans="1:5">
      <c r="A429" s="140">
        <v>42866</v>
      </c>
      <c r="B429" s="139">
        <v>1.1539999999999999</v>
      </c>
      <c r="C429" s="139">
        <v>1.1539999999999999</v>
      </c>
      <c r="D429" s="178">
        <f>IF(C429&lt;MAX($C$2:C429),C429/MAX($C$2:C429)-1,0)</f>
        <v>-5.5646481178396101E-2</v>
      </c>
      <c r="E429" s="112">
        <f>IF(C429&lt;MAX($C$134:C429),C429/MAX($C$134:C429)-1,0)</f>
        <v>-5.5646481178396101E-2</v>
      </c>
    </row>
    <row r="430" spans="1:5">
      <c r="A430" s="140">
        <v>42867</v>
      </c>
      <c r="B430" s="139">
        <v>1.1499999999999999</v>
      </c>
      <c r="C430" s="139">
        <v>1.1499999999999999</v>
      </c>
      <c r="D430" s="178">
        <f>IF(C430&lt;MAX($C$2:C430),C430/MAX($C$2:C430)-1,0)</f>
        <v>-5.8919803600654741E-2</v>
      </c>
      <c r="E430" s="112">
        <f>IF(C430&lt;MAX($C$134:C430),C430/MAX($C$134:C430)-1,0)</f>
        <v>-5.8919803600654741E-2</v>
      </c>
    </row>
    <row r="431" spans="1:5">
      <c r="A431" s="140">
        <v>42870</v>
      </c>
      <c r="B431" s="139">
        <v>1.1679999999999999</v>
      </c>
      <c r="C431" s="139">
        <v>1.1679999999999999</v>
      </c>
      <c r="D431" s="178">
        <f>IF(C431&lt;MAX($C$2:C431),C431/MAX($C$2:C431)-1,0)</f>
        <v>-4.4189852700491028E-2</v>
      </c>
      <c r="E431" s="112">
        <f>IF(C431&lt;MAX($C$134:C431),C431/MAX($C$134:C431)-1,0)</f>
        <v>-4.4189852700491028E-2</v>
      </c>
    </row>
    <row r="432" spans="1:5">
      <c r="A432" s="140">
        <v>42871</v>
      </c>
      <c r="B432" s="139">
        <v>1.204</v>
      </c>
      <c r="C432" s="139">
        <v>1.204</v>
      </c>
      <c r="D432" s="178">
        <f>IF(C432&lt;MAX($C$2:C432),C432/MAX($C$2:C432)-1,0)</f>
        <v>-1.4729950900163713E-2</v>
      </c>
      <c r="E432" s="112">
        <f>IF(C432&lt;MAX($C$134:C432),C432/MAX($C$134:C432)-1,0)</f>
        <v>-1.4729950900163713E-2</v>
      </c>
    </row>
    <row r="433" spans="1:5">
      <c r="A433" s="140">
        <v>42872</v>
      </c>
      <c r="B433" s="139">
        <v>1.202</v>
      </c>
      <c r="C433" s="139">
        <v>1.202</v>
      </c>
      <c r="D433" s="178">
        <f>IF(C433&lt;MAX($C$2:C433),C433/MAX($C$2:C433)-1,0)</f>
        <v>-1.6366612111292977E-2</v>
      </c>
      <c r="E433" s="112">
        <f>IF(C433&lt;MAX($C$134:C433),C433/MAX($C$134:C433)-1,0)</f>
        <v>-1.6366612111292977E-2</v>
      </c>
    </row>
    <row r="434" spans="1:5">
      <c r="A434" s="140">
        <v>42873</v>
      </c>
      <c r="B434" s="139">
        <v>1.1890000000000001</v>
      </c>
      <c r="C434" s="139">
        <v>1.1890000000000001</v>
      </c>
      <c r="D434" s="178">
        <f>IF(C434&lt;MAX($C$2:C434),C434/MAX($C$2:C434)-1,0)</f>
        <v>-2.7004909983633363E-2</v>
      </c>
      <c r="E434" s="112">
        <f>IF(C434&lt;MAX($C$134:C434),C434/MAX($C$134:C434)-1,0)</f>
        <v>-2.7004909983633363E-2</v>
      </c>
    </row>
    <row r="435" spans="1:5">
      <c r="A435" s="140">
        <v>42874</v>
      </c>
      <c r="B435" s="139">
        <v>1.1779999999999999</v>
      </c>
      <c r="C435" s="139">
        <v>1.1779999999999999</v>
      </c>
      <c r="D435" s="178">
        <f>IF(C435&lt;MAX($C$2:C435),C435/MAX($C$2:C435)-1,0)</f>
        <v>-3.6006546644844595E-2</v>
      </c>
      <c r="E435" s="112">
        <f>IF(C435&lt;MAX($C$134:C435),C435/MAX($C$134:C435)-1,0)</f>
        <v>-3.6006546644844595E-2</v>
      </c>
    </row>
    <row r="436" spans="1:5">
      <c r="A436" s="140">
        <v>42877</v>
      </c>
      <c r="B436" s="139">
        <v>1.167</v>
      </c>
      <c r="C436" s="139">
        <v>1.167</v>
      </c>
      <c r="D436" s="178">
        <f>IF(C436&lt;MAX($C$2:C436),C436/MAX($C$2:C436)-1,0)</f>
        <v>-4.5008183306055605E-2</v>
      </c>
      <c r="E436" s="112">
        <f>IF(C436&lt;MAX($C$134:C436),C436/MAX($C$134:C436)-1,0)</f>
        <v>-4.5008183306055605E-2</v>
      </c>
    </row>
    <row r="437" spans="1:5">
      <c r="A437" s="140">
        <v>42878</v>
      </c>
      <c r="B437" s="139">
        <v>1.145</v>
      </c>
      <c r="C437" s="139">
        <v>1.145</v>
      </c>
      <c r="D437" s="178">
        <f>IF(C437&lt;MAX($C$2:C437),C437/MAX($C$2:C437)-1,0)</f>
        <v>-6.3011456628477847E-2</v>
      </c>
      <c r="E437" s="112">
        <f>IF(C437&lt;MAX($C$134:C437),C437/MAX($C$134:C437)-1,0)</f>
        <v>-6.3011456628477847E-2</v>
      </c>
    </row>
    <row r="438" spans="1:5">
      <c r="A438" s="140">
        <v>42879</v>
      </c>
      <c r="B438" s="139">
        <v>1.1539999999999999</v>
      </c>
      <c r="C438" s="139">
        <v>1.1539999999999999</v>
      </c>
      <c r="D438" s="178">
        <f>IF(C438&lt;MAX($C$2:C438),C438/MAX($C$2:C438)-1,0)</f>
        <v>-5.5646481178396101E-2</v>
      </c>
      <c r="E438" s="112">
        <f>IF(C438&lt;MAX($C$134:C438),C438/MAX($C$134:C438)-1,0)</f>
        <v>-5.5646481178396101E-2</v>
      </c>
    </row>
    <row r="439" spans="1:5">
      <c r="A439" s="140">
        <v>42880</v>
      </c>
      <c r="B439" s="139">
        <v>1.1559999999999999</v>
      </c>
      <c r="C439" s="139">
        <v>1.1559999999999999</v>
      </c>
      <c r="D439" s="178">
        <f>IF(C439&lt;MAX($C$2:C439),C439/MAX($C$2:C439)-1,0)</f>
        <v>-5.4009819967266837E-2</v>
      </c>
      <c r="E439" s="112">
        <f>IF(C439&lt;MAX($C$134:C439),C439/MAX($C$134:C439)-1,0)</f>
        <v>-5.4009819967266837E-2</v>
      </c>
    </row>
    <row r="440" spans="1:5">
      <c r="A440" s="140">
        <v>42881</v>
      </c>
      <c r="B440" s="139">
        <v>1.1439999999999999</v>
      </c>
      <c r="C440" s="139">
        <v>1.1439999999999999</v>
      </c>
      <c r="D440" s="178">
        <f>IF(C440&lt;MAX($C$2:C440),C440/MAX($C$2:C440)-1,0)</f>
        <v>-6.3829787234042645E-2</v>
      </c>
      <c r="E440" s="112">
        <f>IF(C440&lt;MAX($C$134:C440),C440/MAX($C$134:C440)-1,0)</f>
        <v>-6.3829787234042645E-2</v>
      </c>
    </row>
    <row r="441" spans="1:5">
      <c r="A441" s="140">
        <v>42886</v>
      </c>
      <c r="B441" s="139">
        <v>1.1419999999999999</v>
      </c>
      <c r="C441" s="139">
        <v>1.1419999999999999</v>
      </c>
      <c r="D441" s="178">
        <f>IF(C441&lt;MAX($C$2:C441),C441/MAX($C$2:C441)-1,0)</f>
        <v>-6.546644844517191E-2</v>
      </c>
      <c r="E441" s="112">
        <f>IF(C441&lt;MAX($C$134:C441),C441/MAX($C$134:C441)-1,0)</f>
        <v>-6.546644844517191E-2</v>
      </c>
    </row>
    <row r="442" spans="1:5">
      <c r="A442" s="140">
        <v>42887</v>
      </c>
      <c r="B442" s="139">
        <v>1.1240000000000001</v>
      </c>
      <c r="C442" s="139">
        <v>1.1240000000000001</v>
      </c>
      <c r="D442" s="178">
        <f>IF(C442&lt;MAX($C$2:C442),C442/MAX($C$2:C442)-1,0)</f>
        <v>-8.0196399345335401E-2</v>
      </c>
      <c r="E442" s="112">
        <f>IF(C442&lt;MAX($C$134:C442),C442/MAX($C$134:C442)-1,0)</f>
        <v>-8.0196399345335401E-2</v>
      </c>
    </row>
    <row r="443" spans="1:5">
      <c r="A443" s="140">
        <v>42888</v>
      </c>
      <c r="B443" s="139">
        <v>1.135</v>
      </c>
      <c r="C443" s="139">
        <v>1.135</v>
      </c>
      <c r="D443" s="178">
        <f>IF(C443&lt;MAX($C$2:C443),C443/MAX($C$2:C443)-1,0)</f>
        <v>-7.1194762684124391E-2</v>
      </c>
      <c r="E443" s="112">
        <f>IF(C443&lt;MAX($C$134:C443),C443/MAX($C$134:C443)-1,0)</f>
        <v>-7.1194762684124391E-2</v>
      </c>
    </row>
    <row r="444" spans="1:5">
      <c r="A444" s="140">
        <v>42891</v>
      </c>
      <c r="B444" s="139">
        <v>1.1499999999999999</v>
      </c>
      <c r="C444" s="139">
        <v>1.1499999999999999</v>
      </c>
      <c r="D444" s="178">
        <f>IF(C444&lt;MAX($C$2:C444),C444/MAX($C$2:C444)-1,0)</f>
        <v>-5.8919803600654741E-2</v>
      </c>
      <c r="E444" s="112">
        <f>IF(C444&lt;MAX($C$134:C444),C444/MAX($C$134:C444)-1,0)</f>
        <v>-5.8919803600654741E-2</v>
      </c>
    </row>
    <row r="445" spans="1:5">
      <c r="A445" s="140">
        <v>42892</v>
      </c>
      <c r="B445" s="139">
        <v>1.1539999999999999</v>
      </c>
      <c r="C445" s="139">
        <v>1.1539999999999999</v>
      </c>
      <c r="D445" s="178">
        <f>IF(C445&lt;MAX($C$2:C445),C445/MAX($C$2:C445)-1,0)</f>
        <v>-5.5646481178396101E-2</v>
      </c>
      <c r="E445" s="112">
        <f>IF(C445&lt;MAX($C$134:C445),C445/MAX($C$134:C445)-1,0)</f>
        <v>-5.5646481178396101E-2</v>
      </c>
    </row>
    <row r="446" spans="1:5">
      <c r="A446" s="140">
        <v>42893</v>
      </c>
      <c r="B446" s="139">
        <v>1.18</v>
      </c>
      <c r="C446" s="139">
        <v>1.18</v>
      </c>
      <c r="D446" s="178">
        <f>IF(C446&lt;MAX($C$2:C446),C446/MAX($C$2:C446)-1,0)</f>
        <v>-3.4369885433715219E-2</v>
      </c>
      <c r="E446" s="112">
        <f>IF(C446&lt;MAX($C$134:C446),C446/MAX($C$134:C446)-1,0)</f>
        <v>-3.4369885433715219E-2</v>
      </c>
    </row>
    <row r="447" spans="1:5">
      <c r="A447" s="140">
        <v>42894</v>
      </c>
      <c r="B447" s="139">
        <v>1.181</v>
      </c>
      <c r="C447" s="139">
        <v>1.181</v>
      </c>
      <c r="D447" s="178">
        <f>IF(C447&lt;MAX($C$2:C447),C447/MAX($C$2:C447)-1,0)</f>
        <v>-3.3551554828150532E-2</v>
      </c>
      <c r="E447" s="112">
        <f>IF(C447&lt;MAX($C$134:C447),C447/MAX($C$134:C447)-1,0)</f>
        <v>-3.3551554828150532E-2</v>
      </c>
    </row>
    <row r="448" spans="1:5">
      <c r="A448" s="140">
        <v>42895</v>
      </c>
      <c r="B448" s="139">
        <v>1.1859999999999999</v>
      </c>
      <c r="C448" s="139">
        <v>1.1859999999999999</v>
      </c>
      <c r="D448" s="178">
        <f>IF(C448&lt;MAX($C$2:C448),C448/MAX($C$2:C448)-1,0)</f>
        <v>-2.9459901800327315E-2</v>
      </c>
      <c r="E448" s="112">
        <f>IF(C448&lt;MAX($C$134:C448),C448/MAX($C$134:C448)-1,0)</f>
        <v>-2.9459901800327315E-2</v>
      </c>
    </row>
    <row r="449" spans="1:5">
      <c r="A449" s="140">
        <v>42898</v>
      </c>
      <c r="B449" s="139">
        <v>1.173</v>
      </c>
      <c r="C449" s="139">
        <v>1.173</v>
      </c>
      <c r="D449" s="178">
        <f>IF(C449&lt;MAX($C$2:C449),C449/MAX($C$2:C449)-1,0)</f>
        <v>-4.00981996726677E-2</v>
      </c>
      <c r="E449" s="112">
        <f>IF(C449&lt;MAX($C$134:C449),C449/MAX($C$134:C449)-1,0)</f>
        <v>-4.00981996726677E-2</v>
      </c>
    </row>
    <row r="450" spans="1:5">
      <c r="A450" s="140">
        <v>42899</v>
      </c>
      <c r="B450" s="139">
        <v>1.1990000000000001</v>
      </c>
      <c r="C450" s="139">
        <v>1.1990000000000001</v>
      </c>
      <c r="D450" s="178">
        <f>IF(C450&lt;MAX($C$2:C450),C450/MAX($C$2:C450)-1,0)</f>
        <v>-1.8821603927986819E-2</v>
      </c>
      <c r="E450" s="112">
        <f>IF(C450&lt;MAX($C$134:C450),C450/MAX($C$134:C450)-1,0)</f>
        <v>-1.8821603927986819E-2</v>
      </c>
    </row>
    <row r="451" spans="1:5">
      <c r="A451" s="140">
        <v>42900</v>
      </c>
      <c r="B451" s="139">
        <v>1.1919999999999999</v>
      </c>
      <c r="C451" s="139">
        <v>1.1919999999999999</v>
      </c>
      <c r="D451" s="178">
        <f>IF(C451&lt;MAX($C$2:C451),C451/MAX($C$2:C451)-1,0)</f>
        <v>-2.4549918166939411E-2</v>
      </c>
      <c r="E451" s="112">
        <f>IF(C451&lt;MAX($C$134:C451),C451/MAX($C$134:C451)-1,0)</f>
        <v>-2.4549918166939411E-2</v>
      </c>
    </row>
    <row r="452" spans="1:5">
      <c r="A452" s="140">
        <v>42901</v>
      </c>
      <c r="B452" s="139">
        <v>1.204</v>
      </c>
      <c r="C452" s="139">
        <v>1.204</v>
      </c>
      <c r="D452" s="178">
        <f>IF(C452&lt;MAX($C$2:C452),C452/MAX($C$2:C452)-1,0)</f>
        <v>-1.4729950900163713E-2</v>
      </c>
      <c r="E452" s="112">
        <f>IF(C452&lt;MAX($C$134:C452),C452/MAX($C$134:C452)-1,0)</f>
        <v>-1.4729950900163713E-2</v>
      </c>
    </row>
    <row r="453" spans="1:5">
      <c r="A453" s="140">
        <v>42902</v>
      </c>
      <c r="B453" s="139">
        <v>1.21</v>
      </c>
      <c r="C453" s="139">
        <v>1.21</v>
      </c>
      <c r="D453" s="178">
        <f>IF(C453&lt;MAX($C$2:C453),C453/MAX($C$2:C453)-1,0)</f>
        <v>-9.8199672667758087E-3</v>
      </c>
      <c r="E453" s="112">
        <f>IF(C453&lt;MAX($C$134:C453),C453/MAX($C$134:C453)-1,0)</f>
        <v>-9.8199672667758087E-3</v>
      </c>
    </row>
    <row r="454" spans="1:5">
      <c r="A454" s="140">
        <v>42905</v>
      </c>
      <c r="B454" s="139">
        <v>1.2230000000000001</v>
      </c>
      <c r="C454" s="139">
        <v>1.2230000000000001</v>
      </c>
      <c r="D454" s="178">
        <f>IF(C454&lt;MAX($C$2:C454),C454/MAX($C$2:C454)-1,0)</f>
        <v>0</v>
      </c>
      <c r="E454" s="112">
        <f>IF(C454&lt;MAX($C$134:C454),C454/MAX($C$134:C454)-1,0)</f>
        <v>0</v>
      </c>
    </row>
    <row r="455" spans="1:5">
      <c r="A455" s="140">
        <v>42906</v>
      </c>
      <c r="B455" s="139">
        <v>1.228</v>
      </c>
      <c r="C455" s="139">
        <v>1.228</v>
      </c>
      <c r="D455" s="112">
        <f>IF(C455&lt;MAX($C$2:C455),C455/MAX($C$2:C455)-1,0)</f>
        <v>0</v>
      </c>
      <c r="E455" s="112">
        <f>IF(C455&lt;MAX($C$134:C455),C455/MAX($C$134:C455)-1,0)</f>
        <v>0</v>
      </c>
    </row>
    <row r="456" spans="1:5">
      <c r="A456" s="140">
        <v>42907</v>
      </c>
      <c r="B456" s="139">
        <v>1.238</v>
      </c>
      <c r="C456" s="139">
        <v>1.238</v>
      </c>
      <c r="D456" s="112">
        <f>IF(C456&lt;MAX($C$2:C456),C456/MAX($C$2:C456)-1,0)</f>
        <v>0</v>
      </c>
      <c r="E456" s="112">
        <f>IF(C456&lt;MAX($C$134:C456),C456/MAX($C$134:C456)-1,0)</f>
        <v>0</v>
      </c>
    </row>
    <row r="457" spans="1:5">
      <c r="A457" s="140">
        <v>42908</v>
      </c>
      <c r="B457" s="139">
        <v>1.214</v>
      </c>
      <c r="C457" s="139">
        <v>1.214</v>
      </c>
      <c r="D457" s="112">
        <f>IF(C457&lt;MAX($C$2:C457),C457/MAX($C$2:C457)-1,0)</f>
        <v>-1.9386106623586419E-2</v>
      </c>
      <c r="E457" s="112">
        <f>IF(C457&lt;MAX($C$134:C457),C457/MAX($C$134:C457)-1,0)</f>
        <v>-1.9386106623586419E-2</v>
      </c>
    </row>
    <row r="458" spans="1:5">
      <c r="A458" s="140">
        <v>42909</v>
      </c>
      <c r="B458" s="139">
        <v>1.2230000000000001</v>
      </c>
      <c r="C458" s="139">
        <v>1.2230000000000001</v>
      </c>
      <c r="D458" s="112">
        <f>IF(C458&lt;MAX($C$2:C458),C458/MAX($C$2:C458)-1,0)</f>
        <v>-1.2116316639741442E-2</v>
      </c>
      <c r="E458" s="112">
        <f>IF(C458&lt;MAX($C$134:C458),C458/MAX($C$134:C458)-1,0)</f>
        <v>-1.2116316639741442E-2</v>
      </c>
    </row>
    <row r="459" spans="1:5">
      <c r="A459" s="140">
        <v>42912</v>
      </c>
      <c r="B459" s="139">
        <v>1.244</v>
      </c>
      <c r="C459" s="139">
        <v>1.244</v>
      </c>
      <c r="D459" s="112">
        <f>IF(C459&lt;MAX($C$2:C459),C459/MAX($C$2:C459)-1,0)</f>
        <v>0</v>
      </c>
      <c r="E459" s="112">
        <f>IF(C459&lt;MAX($C$134:C459),C459/MAX($C$134:C459)-1,0)</f>
        <v>0</v>
      </c>
    </row>
    <row r="460" spans="1:5">
      <c r="A460" s="140">
        <v>42913</v>
      </c>
      <c r="B460" s="139">
        <v>1.2490000000000001</v>
      </c>
      <c r="C460" s="139">
        <v>1.2490000000000001</v>
      </c>
      <c r="D460" s="112">
        <f>IF(C460&lt;MAX($C$2:C460),C460/MAX($C$2:C460)-1,0)</f>
        <v>0</v>
      </c>
      <c r="E460" s="112">
        <f>IF(C460&lt;MAX($C$134:C460),C460/MAX($C$134:C460)-1,0)</f>
        <v>0</v>
      </c>
    </row>
    <row r="461" spans="1:5">
      <c r="A461" s="140">
        <v>42914</v>
      </c>
      <c r="B461" s="139">
        <v>1.2350000000000001</v>
      </c>
      <c r="C461" s="139">
        <v>1.2350000000000001</v>
      </c>
      <c r="D461" s="112">
        <f>IF(C461&lt;MAX($C$2:C461),C461/MAX($C$2:C461)-1,0)</f>
        <v>-1.1208967173738982E-2</v>
      </c>
      <c r="E461" s="112">
        <f>IF(C461&lt;MAX($C$134:C461),C461/MAX($C$134:C461)-1,0)</f>
        <v>-1.1208967173738982E-2</v>
      </c>
    </row>
    <row r="462" spans="1:5">
      <c r="A462" s="140">
        <v>42915</v>
      </c>
      <c r="B462" s="139">
        <v>1.248</v>
      </c>
      <c r="C462" s="139">
        <v>1.248</v>
      </c>
      <c r="D462" s="112">
        <f>IF(C462&lt;MAX($C$2:C462),C462/MAX($C$2:C462)-1,0)</f>
        <v>-8.0064051241002243E-4</v>
      </c>
      <c r="E462" s="112">
        <f>IF(C462&lt;MAX($C$134:C462),C462/MAX($C$134:C462)-1,0)</f>
        <v>-8.0064051241002243E-4</v>
      </c>
    </row>
    <row r="463" spans="1:5">
      <c r="A463" s="140">
        <v>42916</v>
      </c>
      <c r="B463" s="139">
        <v>1.2609999999999999</v>
      </c>
      <c r="C463" s="139">
        <v>1.2609999999999999</v>
      </c>
      <c r="D463" s="112">
        <f>IF(C463&lt;MAX($C$2:C463),C463/MAX($C$2:C463)-1,0)</f>
        <v>0</v>
      </c>
      <c r="E463" s="112">
        <f>IF(C463&lt;MAX($C$134:C463),C463/MAX($C$134:C463)-1,0)</f>
        <v>0</v>
      </c>
    </row>
    <row r="464" spans="1:5">
      <c r="A464" s="140">
        <v>42919</v>
      </c>
      <c r="B464" s="139">
        <v>1.2709999999999999</v>
      </c>
      <c r="C464" s="139">
        <v>1.2709999999999999</v>
      </c>
      <c r="D464" s="112">
        <f>IF(C464&lt;MAX($C$2:C464),C464/MAX($C$2:C464)-1,0)</f>
        <v>0</v>
      </c>
      <c r="E464" s="112">
        <f>IF(C464&lt;MAX($C$134:C464),C464/MAX($C$134:C464)-1,0)</f>
        <v>0</v>
      </c>
    </row>
    <row r="465" spans="1:8">
      <c r="A465" s="140">
        <v>42920</v>
      </c>
      <c r="B465" s="139">
        <v>1.268</v>
      </c>
      <c r="C465" s="139">
        <v>1.268</v>
      </c>
      <c r="D465" s="112">
        <f>IF(C465&lt;MAX($C$2:C465),C465/MAX($C$2:C465)-1,0)</f>
        <v>-2.3603461841069651E-3</v>
      </c>
      <c r="E465" s="112">
        <f>IF(C465&lt;MAX($C$134:C465),C465/MAX($C$134:C465)-1,0)</f>
        <v>-2.3603461841069651E-3</v>
      </c>
    </row>
    <row r="466" spans="1:8">
      <c r="A466" s="140">
        <v>42921</v>
      </c>
      <c r="B466" s="139">
        <v>1.2889999999999999</v>
      </c>
      <c r="C466" s="139">
        <v>1.2889999999999999</v>
      </c>
      <c r="D466" s="112">
        <f>IF(C466&lt;MAX($C$2:C466),C466/MAX($C$2:C466)-1,0)</f>
        <v>0</v>
      </c>
      <c r="E466" s="112">
        <f>IF(C466&lt;MAX($C$134:C466),C466/MAX($C$134:C466)-1,0)</f>
        <v>0</v>
      </c>
    </row>
    <row r="467" spans="1:8">
      <c r="A467" s="140">
        <v>42922</v>
      </c>
      <c r="B467" s="139">
        <v>1.302</v>
      </c>
      <c r="C467" s="139">
        <v>1.302</v>
      </c>
      <c r="D467" s="112">
        <f>IF(C467&lt;MAX($C$2:C467),C467/MAX($C$2:C467)-1,0)</f>
        <v>0</v>
      </c>
      <c r="E467" s="112">
        <f>IF(C467&lt;MAX($C$134:C467),C467/MAX($C$134:C467)-1,0)</f>
        <v>0</v>
      </c>
    </row>
    <row r="468" spans="1:8">
      <c r="A468" s="140">
        <v>42923</v>
      </c>
      <c r="B468" s="139">
        <v>1.319</v>
      </c>
      <c r="C468" s="139">
        <v>1.319</v>
      </c>
      <c r="D468" s="112">
        <f>IF(C468&lt;MAX($C$2:C468),C468/MAX($C$2:C468)-1,0)</f>
        <v>0</v>
      </c>
      <c r="E468" s="112">
        <f>IF(C468&lt;MAX($C$134:C468),C468/MAX($C$134:C468)-1,0)</f>
        <v>0</v>
      </c>
    </row>
    <row r="469" spans="1:8">
      <c r="A469" s="140">
        <v>42926</v>
      </c>
      <c r="B469" s="139">
        <v>1.3089999999999999</v>
      </c>
      <c r="C469" s="139">
        <v>1.3089999999999999</v>
      </c>
      <c r="D469" s="112">
        <f>IF(C469&lt;MAX($C$2:C469),C469/MAX($C$2:C469)-1,0)</f>
        <v>-7.5815011372252217E-3</v>
      </c>
      <c r="E469" s="112">
        <f>IF(C469&lt;MAX($C$134:C469),C469/MAX($C$134:C469)-1,0)</f>
        <v>-7.5815011372252217E-3</v>
      </c>
    </row>
    <row r="470" spans="1:8">
      <c r="A470" s="140">
        <v>42927</v>
      </c>
      <c r="B470" s="139">
        <v>1.29</v>
      </c>
      <c r="C470" s="139">
        <v>1.29</v>
      </c>
      <c r="D470" s="112">
        <f>IF(C470&lt;MAX($C$2:C470),C470/MAX($C$2:C470)-1,0)</f>
        <v>-2.1986353297952954E-2</v>
      </c>
      <c r="E470" s="112">
        <f>IF(C470&lt;MAX($C$134:C470),C470/MAX($C$134:C470)-1,0)</f>
        <v>-2.1986353297952954E-2</v>
      </c>
    </row>
    <row r="471" spans="1:8">
      <c r="A471" s="140">
        <v>42928</v>
      </c>
      <c r="B471" s="139">
        <v>1.296</v>
      </c>
      <c r="C471" s="139">
        <v>1.296</v>
      </c>
      <c r="D471" s="112">
        <f>IF(C471&lt;MAX($C$2:C471),C471/MAX($C$2:C471)-1,0)</f>
        <v>-1.7437452615617799E-2</v>
      </c>
      <c r="E471" s="112">
        <f>IF(C471&lt;MAX($C$134:C471),C471/MAX($C$134:C471)-1,0)</f>
        <v>-1.7437452615617799E-2</v>
      </c>
    </row>
    <row r="472" spans="1:8">
      <c r="A472" s="140">
        <v>42929</v>
      </c>
      <c r="B472" s="139">
        <v>1.2949999999999999</v>
      </c>
      <c r="C472" s="139">
        <v>1.2949999999999999</v>
      </c>
      <c r="D472" s="112">
        <f>IF(C472&lt;MAX($C$2:C472),C472/MAX($C$2:C472)-1,0)</f>
        <v>-1.8195602729340399E-2</v>
      </c>
      <c r="E472" s="112">
        <f>IF(C472&lt;MAX($C$134:C472),C472/MAX($C$134:C472)-1,0)</f>
        <v>-1.8195602729340399E-2</v>
      </c>
    </row>
    <row r="473" spans="1:8">
      <c r="A473" s="140">
        <v>42930</v>
      </c>
      <c r="B473" s="139">
        <v>1.298</v>
      </c>
      <c r="C473" s="139">
        <v>1.298</v>
      </c>
      <c r="D473" s="112">
        <f>IF(C473&lt;MAX($C$2:C473),C473/MAX($C$2:C473)-1,0)</f>
        <v>-1.5921152388172821E-2</v>
      </c>
      <c r="E473" s="112">
        <f>IF(C473&lt;MAX($C$134:C473),C473/MAX($C$134:C473)-1,0)</f>
        <v>-1.5921152388172821E-2</v>
      </c>
    </row>
    <row r="474" spans="1:8">
      <c r="A474" s="140">
        <v>42933</v>
      </c>
      <c r="B474" s="139">
        <v>1.258</v>
      </c>
      <c r="C474" s="139">
        <v>1.258</v>
      </c>
      <c r="D474" s="112">
        <f>IF(C474&lt;MAX($C$2:C474),C474/MAX($C$2:C474)-1,0)</f>
        <v>-4.6247156937073486E-2</v>
      </c>
      <c r="E474" s="112">
        <f>IF(C474&lt;MAX($C$134:C474),C474/MAX($C$134:C474)-1,0)</f>
        <v>-4.6247156937073486E-2</v>
      </c>
    </row>
    <row r="475" spans="1:8">
      <c r="A475" s="140">
        <v>42934</v>
      </c>
      <c r="B475" s="139">
        <v>1.272</v>
      </c>
      <c r="C475" s="139">
        <v>1.272</v>
      </c>
      <c r="D475" s="112">
        <f>IF(C475&lt;MAX($C$2:C475),C475/MAX($C$2:C475)-1,0)</f>
        <v>-3.5633055344958198E-2</v>
      </c>
      <c r="E475" s="112">
        <f>IF(C475&lt;MAX($C$134:C475),C475/MAX($C$134:C475)-1,0)</f>
        <v>-3.5633055344958198E-2</v>
      </c>
      <c r="F475">
        <v>24.03</v>
      </c>
      <c r="G475">
        <v>32.43</v>
      </c>
      <c r="H475">
        <v>46.58</v>
      </c>
    </row>
    <row r="476" spans="1:8">
      <c r="A476" s="140">
        <v>42935</v>
      </c>
      <c r="B476" s="139">
        <v>1.3169999999999999</v>
      </c>
      <c r="C476" s="139">
        <v>1.3169999999999999</v>
      </c>
      <c r="D476" s="112">
        <f>IF(C476&lt;MAX($C$2:C476),C476/MAX($C$2:C476)-1,0)</f>
        <v>-1.5163002274450887E-3</v>
      </c>
      <c r="E476" s="112">
        <f>IF(C476&lt;MAX($C$134:C476),C476/MAX($C$134:C476)-1,0)</f>
        <v>-1.5163002274450887E-3</v>
      </c>
    </row>
    <row r="477" spans="1:8">
      <c r="A477" s="140">
        <v>42936</v>
      </c>
      <c r="B477" s="139">
        <v>1.3320000000000001</v>
      </c>
      <c r="C477" s="139">
        <v>1.3320000000000001</v>
      </c>
      <c r="D477" s="112">
        <f>IF(C477&lt;MAX($C$2:C477),C477/MAX($C$2:C477)-1,0)</f>
        <v>0</v>
      </c>
      <c r="E477" s="112">
        <f>IF(C477&lt;MAX($C$134:C477),C477/MAX($C$134:C477)-1,0)</f>
        <v>0</v>
      </c>
    </row>
    <row r="478" spans="1:8">
      <c r="A478" s="140">
        <v>42937</v>
      </c>
      <c r="B478" s="139">
        <v>1.345</v>
      </c>
      <c r="C478" s="139">
        <v>1.345</v>
      </c>
      <c r="D478" s="112">
        <f>IF(C478&lt;MAX($C$2:C478),C478/MAX($C$2:C478)-1,0)</f>
        <v>0</v>
      </c>
      <c r="E478" s="112">
        <f>IF(C478&lt;MAX($C$134:C478),C478/MAX($C$134:C478)-1,0)</f>
        <v>0</v>
      </c>
    </row>
    <row r="479" spans="1:8">
      <c r="A479" s="140">
        <v>42940</v>
      </c>
      <c r="B479" s="139">
        <v>1.3380000000000001</v>
      </c>
      <c r="C479" s="139">
        <v>1.3380000000000001</v>
      </c>
      <c r="D479" s="112">
        <f>IF(C479&lt;MAX($C$2:C479),C479/MAX($C$2:C479)-1,0)</f>
        <v>-5.2044609665427011E-3</v>
      </c>
      <c r="E479" s="112">
        <f>IF(C479&lt;MAX($C$134:C479),C479/MAX($C$134:C479)-1,0)</f>
        <v>-5.2044609665427011E-3</v>
      </c>
    </row>
    <row r="480" spans="1:8">
      <c r="A480" s="140">
        <v>42941</v>
      </c>
      <c r="B480" s="139">
        <v>1.3360000000000001</v>
      </c>
      <c r="C480" s="139">
        <v>1.3360000000000001</v>
      </c>
      <c r="D480" s="112">
        <f>IF(C480&lt;MAX($C$2:C480),C480/MAX($C$2:C480)-1,0)</f>
        <v>-6.6914498141262824E-3</v>
      </c>
      <c r="E480" s="112">
        <f>IF(C480&lt;MAX($C$134:C480),C480/MAX($C$134:C480)-1,0)</f>
        <v>-6.6914498141262824E-3</v>
      </c>
    </row>
    <row r="481" spans="1:5">
      <c r="A481" s="140">
        <v>42942</v>
      </c>
      <c r="B481" s="139">
        <v>1.339</v>
      </c>
      <c r="C481" s="139">
        <v>1.339</v>
      </c>
      <c r="D481" s="112">
        <f>IF(C481&lt;MAX($C$2:C481),C481/MAX($C$2:C481)-1,0)</f>
        <v>-4.4609665427509659E-3</v>
      </c>
      <c r="E481" s="112">
        <f>IF(C481&lt;MAX($C$134:C481),C481/MAX($C$134:C481)-1,0)</f>
        <v>-4.4609665427509659E-3</v>
      </c>
    </row>
    <row r="482" spans="1:5">
      <c r="A482" s="140">
        <v>42943</v>
      </c>
      <c r="B482" s="139">
        <v>1.347</v>
      </c>
      <c r="C482" s="139">
        <v>1.347</v>
      </c>
      <c r="D482" s="112">
        <f>IF(C482&lt;MAX($C$2:C482),C482/MAX($C$2:C482)-1,0)</f>
        <v>0</v>
      </c>
      <c r="E482" s="112">
        <f>IF(C482&lt;MAX($C$134:C482),C482/MAX($C$134:C482)-1,0)</f>
        <v>0</v>
      </c>
    </row>
    <row r="483" spans="1:5">
      <c r="A483" s="140">
        <v>42944</v>
      </c>
      <c r="B483" s="139">
        <v>1.3580000000000001</v>
      </c>
      <c r="C483" s="139">
        <v>1.3580000000000001</v>
      </c>
      <c r="D483" s="112">
        <f>IF(C483&lt;MAX($C$2:C483),C483/MAX($C$2:C483)-1,0)</f>
        <v>0</v>
      </c>
      <c r="E483" s="112">
        <f>IF(C483&lt;MAX($C$134:C483),C483/MAX($C$134:C483)-1,0)</f>
        <v>0</v>
      </c>
    </row>
    <row r="484" spans="1:5">
      <c r="A484" s="140">
        <v>42947</v>
      </c>
      <c r="B484" s="139">
        <v>1.375</v>
      </c>
      <c r="C484" s="139">
        <v>1.375</v>
      </c>
      <c r="D484" s="112">
        <f>IF(C484&lt;MAX($C$2:C484),C484/MAX($C$2:C484)-1,0)</f>
        <v>0</v>
      </c>
      <c r="E484" s="112">
        <f>IF(C484&lt;MAX($C$134:C484),C484/MAX($C$134:C484)-1,0)</f>
        <v>0</v>
      </c>
    </row>
    <row r="485" spans="1:5">
      <c r="A485" s="140">
        <v>42948</v>
      </c>
      <c r="B485" s="139">
        <v>1.3720000000000001</v>
      </c>
      <c r="C485" s="139">
        <v>1.3720000000000001</v>
      </c>
      <c r="D485" s="112">
        <f>IF(C485&lt;MAX($C$2:C485),C485/MAX($C$2:C485)-1,0)</f>
        <v>-2.1818181818180626E-3</v>
      </c>
      <c r="E485" s="112">
        <f>IF(C485&lt;MAX($C$134:C485),C485/MAX($C$134:C485)-1,0)</f>
        <v>-2.1818181818180626E-3</v>
      </c>
    </row>
    <row r="486" spans="1:5">
      <c r="A486" s="140">
        <v>42949</v>
      </c>
      <c r="B486" s="139">
        <v>1.357</v>
      </c>
      <c r="C486" s="139">
        <v>1.357</v>
      </c>
      <c r="D486" s="112">
        <f>IF(C486&lt;MAX($C$2:C486),C486/MAX($C$2:C486)-1,0)</f>
        <v>-1.3090909090909153E-2</v>
      </c>
      <c r="E486" s="112">
        <f>IF(C486&lt;MAX($C$134:C486),C486/MAX($C$134:C486)-1,0)</f>
        <v>-1.3090909090909153E-2</v>
      </c>
    </row>
    <row r="487" spans="1:5">
      <c r="A487" s="140">
        <v>42950</v>
      </c>
      <c r="B487" s="139">
        <v>1.363</v>
      </c>
      <c r="C487" s="139">
        <v>1.363</v>
      </c>
      <c r="D487" s="112">
        <f>IF(C487&lt;MAX($C$2:C487),C487/MAX($C$2:C487)-1,0)</f>
        <v>-8.7272727272726947E-3</v>
      </c>
      <c r="E487" s="112">
        <f>IF(C487&lt;MAX($C$134:C487),C487/MAX($C$134:C487)-1,0)</f>
        <v>-8.7272727272726947E-3</v>
      </c>
    </row>
    <row r="488" spans="1:5">
      <c r="A488" s="140">
        <v>42951</v>
      </c>
      <c r="B488" s="139">
        <v>1.3420000000000001</v>
      </c>
      <c r="C488" s="139">
        <v>1.3420000000000001</v>
      </c>
      <c r="D488" s="112">
        <f>IF(C488&lt;MAX($C$2:C488),C488/MAX($C$2:C488)-1,0)</f>
        <v>-2.399999999999991E-2</v>
      </c>
      <c r="E488" s="112">
        <f>IF(C488&lt;MAX($C$134:C488),C488/MAX($C$134:C488)-1,0)</f>
        <v>-2.399999999999991E-2</v>
      </c>
    </row>
    <row r="489" spans="1:5">
      <c r="A489" s="140">
        <v>42954</v>
      </c>
      <c r="B489" s="139">
        <v>1.3520000000000001</v>
      </c>
      <c r="C489" s="139">
        <v>1.3520000000000001</v>
      </c>
      <c r="D489" s="112">
        <f>IF(C489&lt;MAX($C$2:C489),C489/MAX($C$2:C489)-1,0)</f>
        <v>-1.6727272727272702E-2</v>
      </c>
      <c r="E489" s="112">
        <f>IF(C489&lt;MAX($C$134:C489),C489/MAX($C$134:C489)-1,0)</f>
        <v>-1.6727272727272702E-2</v>
      </c>
    </row>
    <row r="490" spans="1:5">
      <c r="A490" s="140">
        <v>42955</v>
      </c>
      <c r="B490" s="139">
        <v>1.355</v>
      </c>
      <c r="C490" s="139">
        <v>1.355</v>
      </c>
      <c r="D490" s="112">
        <f>IF(C490&lt;MAX($C$2:C490),C490/MAX($C$2:C490)-1,0)</f>
        <v>-1.4545454545454528E-2</v>
      </c>
      <c r="E490" s="112">
        <f>IF(C490&lt;MAX($C$134:C490),C490/MAX($C$134:C490)-1,0)</f>
        <v>-1.4545454545454528E-2</v>
      </c>
    </row>
    <row r="491" spans="1:5">
      <c r="A491" s="140">
        <v>42956</v>
      </c>
      <c r="B491" s="139">
        <v>1.3620000000000001</v>
      </c>
      <c r="C491" s="139">
        <v>1.3620000000000001</v>
      </c>
      <c r="D491" s="112">
        <f>IF(C491&lt;MAX($C$2:C491),C491/MAX($C$2:C491)-1,0)</f>
        <v>-9.4545454545453822E-3</v>
      </c>
      <c r="E491" s="112">
        <f>IF(C491&lt;MAX($C$134:C491),C491/MAX($C$134:C491)-1,0)</f>
        <v>-9.4545454545453822E-3</v>
      </c>
    </row>
    <row r="492" spans="1:5">
      <c r="A492" s="140">
        <v>42957</v>
      </c>
      <c r="B492" s="139">
        <v>1.3480000000000001</v>
      </c>
      <c r="C492" s="139">
        <v>1.3480000000000001</v>
      </c>
      <c r="D492" s="112">
        <f>IF(C492&lt;MAX($C$2:C492),C492/MAX($C$2:C492)-1,0)</f>
        <v>-1.9636363636363563E-2</v>
      </c>
      <c r="E492" s="112">
        <f>IF(C492&lt;MAX($C$134:C492),C492/MAX($C$134:C492)-1,0)</f>
        <v>-1.9636363636363563E-2</v>
      </c>
    </row>
    <row r="493" spans="1:5">
      <c r="A493" s="140">
        <v>42958</v>
      </c>
      <c r="B493" s="139">
        <v>1.325</v>
      </c>
      <c r="C493" s="139">
        <v>1.325</v>
      </c>
      <c r="D493" s="112">
        <f>IF(C493&lt;MAX($C$2:C493),C493/MAX($C$2:C493)-1,0)</f>
        <v>-3.6363636363636376E-2</v>
      </c>
      <c r="E493" s="112">
        <f>IF(C493&lt;MAX($C$134:C493),C493/MAX($C$134:C493)-1,0)</f>
        <v>-3.6363636363636376E-2</v>
      </c>
    </row>
    <row r="494" spans="1:5">
      <c r="A494" s="140">
        <v>42961</v>
      </c>
      <c r="B494" s="139">
        <v>1.3759999999999999</v>
      </c>
      <c r="C494" s="139">
        <v>1.3759999999999999</v>
      </c>
      <c r="D494" s="112">
        <f>IF(C494&lt;MAX($C$2:C494),C494/MAX($C$2:C494)-1,0)</f>
        <v>0</v>
      </c>
      <c r="E494" s="112">
        <f>IF(C494&lt;MAX($C$134:C494),C494/MAX($C$134:C494)-1,0)</f>
        <v>0</v>
      </c>
    </row>
    <row r="495" spans="1:5">
      <c r="A495" s="140">
        <v>42962</v>
      </c>
      <c r="B495" s="139">
        <v>1.393</v>
      </c>
      <c r="C495" s="139">
        <v>1.393</v>
      </c>
      <c r="D495" s="112">
        <f>IF(C495&lt;MAX($C$2:C495),C495/MAX($C$2:C495)-1,0)</f>
        <v>0</v>
      </c>
      <c r="E495" s="112">
        <f>IF(C495&lt;MAX($C$134:C495),C495/MAX($C$134:C495)-1,0)</f>
        <v>0</v>
      </c>
    </row>
    <row r="496" spans="1:5">
      <c r="A496" s="140">
        <v>42963</v>
      </c>
      <c r="B496" s="139">
        <v>1.405</v>
      </c>
      <c r="C496" s="139">
        <v>1.405</v>
      </c>
      <c r="D496" s="112">
        <f>IF(C496&lt;MAX($C$2:C496),C496/MAX($C$2:C496)-1,0)</f>
        <v>0</v>
      </c>
      <c r="E496" s="112">
        <f>IF(C496&lt;MAX($C$134:C496),C496/MAX($C$134:C496)-1,0)</f>
        <v>0</v>
      </c>
    </row>
    <row r="497" spans="1:5">
      <c r="A497" s="140">
        <v>42964</v>
      </c>
      <c r="B497" s="139">
        <v>1.4059999999999999</v>
      </c>
      <c r="C497" s="139">
        <v>1.4059999999999999</v>
      </c>
      <c r="D497" s="112">
        <f>IF(C497&lt;MAX($C$2:C497),C497/MAX($C$2:C497)-1,0)</f>
        <v>0</v>
      </c>
      <c r="E497" s="112">
        <f>IF(C497&lt;MAX($C$134:C497),C497/MAX($C$134:C497)-1,0)</f>
        <v>0</v>
      </c>
    </row>
    <row r="498" spans="1:5">
      <c r="A498" s="140">
        <v>42965</v>
      </c>
      <c r="B498" s="139">
        <v>1.391</v>
      </c>
      <c r="C498" s="139">
        <v>1.391</v>
      </c>
      <c r="D498" s="112">
        <f>IF(C498&lt;MAX($C$2:C498),C498/MAX($C$2:C498)-1,0)</f>
        <v>-1.0668563300142209E-2</v>
      </c>
      <c r="E498" s="112">
        <f>IF(C498&lt;MAX($C$134:C498),C498/MAX($C$134:C498)-1,0)</f>
        <v>-1.0668563300142209E-2</v>
      </c>
    </row>
    <row r="499" spans="1:5">
      <c r="A499" s="140">
        <v>42968</v>
      </c>
      <c r="B499" s="139">
        <v>1.4079999999999999</v>
      </c>
      <c r="C499" s="139">
        <v>1.4079999999999999</v>
      </c>
      <c r="D499" s="112">
        <f>IF(C499&lt;MAX($C$2:C499),C499/MAX($C$2:C499)-1,0)</f>
        <v>0</v>
      </c>
      <c r="E499" s="112">
        <f>IF(C499&lt;MAX($C$134:C499),C499/MAX($C$134:C499)-1,0)</f>
        <v>0</v>
      </c>
    </row>
    <row r="500" spans="1:5">
      <c r="A500" s="140">
        <v>42969</v>
      </c>
      <c r="B500" s="139">
        <v>1.4079999999999999</v>
      </c>
      <c r="C500" s="139">
        <v>1.4079999999999999</v>
      </c>
      <c r="D500" s="112">
        <f>IF(C500&lt;MAX($C$2:C500),C500/MAX($C$2:C500)-1,0)</f>
        <v>0</v>
      </c>
      <c r="E500" s="112">
        <f>IF(C500&lt;MAX($C$134:C500),C500/MAX($C$134:C500)-1,0)</f>
        <v>0</v>
      </c>
    </row>
    <row r="501" spans="1:5">
      <c r="A501" s="140">
        <v>42970</v>
      </c>
      <c r="B501" s="139">
        <v>1.401</v>
      </c>
      <c r="C501" s="139">
        <v>1.401</v>
      </c>
      <c r="D501" s="112">
        <f>IF(C501&lt;MAX($C$2:C501),C501/MAX($C$2:C501)-1,0)</f>
        <v>-4.9715909090908283E-3</v>
      </c>
      <c r="E501" s="112">
        <f>IF(C501&lt;MAX($C$134:C501),C501/MAX($C$134:C501)-1,0)</f>
        <v>-4.9715909090908283E-3</v>
      </c>
    </row>
    <row r="502" spans="1:5">
      <c r="A502" s="140">
        <v>42971</v>
      </c>
      <c r="B502" s="139">
        <v>1.3939999999999999</v>
      </c>
      <c r="C502" s="139">
        <v>1.3939999999999999</v>
      </c>
      <c r="D502" s="112">
        <f>IF(C502&lt;MAX($C$2:C502),C502/MAX($C$2:C502)-1,0)</f>
        <v>-9.9431818181818787E-3</v>
      </c>
      <c r="E502" s="112">
        <f>IF(C502&lt;MAX($C$134:C502),C502/MAX($C$134:C502)-1,0)</f>
        <v>-9.9431818181818787E-3</v>
      </c>
    </row>
    <row r="503" spans="1:5">
      <c r="A503" s="140">
        <v>42972</v>
      </c>
      <c r="B503" s="139">
        <v>1.41</v>
      </c>
      <c r="C503" s="139">
        <v>1.41</v>
      </c>
      <c r="D503" s="112">
        <f>IF(C503&lt;MAX($C$2:C503),C503/MAX($C$2:C503)-1,0)</f>
        <v>0</v>
      </c>
      <c r="E503" s="112">
        <f>IF(C503&lt;MAX($C$134:C503),C503/MAX($C$134:C503)-1,0)</f>
        <v>0</v>
      </c>
    </row>
    <row r="504" spans="1:5">
      <c r="A504" s="140">
        <v>42975</v>
      </c>
      <c r="B504" s="139">
        <v>1.427</v>
      </c>
      <c r="C504" s="139">
        <v>1.427</v>
      </c>
      <c r="D504" s="112">
        <f>IF(C504&lt;MAX($C$2:C504),C504/MAX($C$2:C504)-1,0)</f>
        <v>0</v>
      </c>
      <c r="E504" s="112">
        <f>IF(C504&lt;MAX($C$134:C504),C504/MAX($C$134:C504)-1,0)</f>
        <v>0</v>
      </c>
    </row>
    <row r="505" spans="1:5">
      <c r="A505" s="140">
        <v>42976</v>
      </c>
      <c r="B505" s="139">
        <v>1.43</v>
      </c>
      <c r="C505" s="139">
        <v>1.43</v>
      </c>
      <c r="D505" s="112">
        <f>IF(C505&lt;MAX($C$2:C505),C505/MAX($C$2:C505)-1,0)</f>
        <v>0</v>
      </c>
      <c r="E505" s="112">
        <f>IF(C505&lt;MAX($C$134:C505),C505/MAX($C$134:C505)-1,0)</f>
        <v>0</v>
      </c>
    </row>
    <row r="506" spans="1:5">
      <c r="A506" s="140">
        <v>42977</v>
      </c>
      <c r="B506" s="139">
        <v>1.4530000000000001</v>
      </c>
      <c r="C506" s="139">
        <v>1.4530000000000001</v>
      </c>
      <c r="D506" s="112">
        <f>IF(C506&lt;MAX($C$2:C506),C506/MAX($C$2:C506)-1,0)</f>
        <v>0</v>
      </c>
      <c r="E506" s="112">
        <f>IF(C506&lt;MAX($C$134:C506),C506/MAX($C$134:C506)-1,0)</f>
        <v>0</v>
      </c>
    </row>
    <row r="507" spans="1:5">
      <c r="A507" s="140">
        <v>42978</v>
      </c>
      <c r="B507" s="139">
        <v>1.4750000000000001</v>
      </c>
      <c r="C507" s="139">
        <v>1.4750000000000001</v>
      </c>
      <c r="D507" s="112">
        <f>IF(C507&lt;MAX($C$2:C507),C507/MAX($C$2:C507)-1,0)</f>
        <v>0</v>
      </c>
      <c r="E507" s="112">
        <f>IF(C507&lt;MAX($C$134:C507),C507/MAX($C$134:C507)-1,0)</f>
        <v>0</v>
      </c>
    </row>
    <row r="508" spans="1:5">
      <c r="A508" s="140">
        <v>42979</v>
      </c>
      <c r="B508" s="139">
        <v>1.4910000000000001</v>
      </c>
      <c r="C508" s="139">
        <v>1.4910000000000001</v>
      </c>
      <c r="D508" s="112">
        <f>IF(C508&lt;MAX($C$2:C508),C508/MAX($C$2:C508)-1,0)</f>
        <v>0</v>
      </c>
      <c r="E508" s="112">
        <f>IF(C508&lt;MAX($C$134:C508),C508/MAX($C$134:C508)-1,0)</f>
        <v>0</v>
      </c>
    </row>
    <row r="509" spans="1:5">
      <c r="A509" s="140">
        <v>42982</v>
      </c>
      <c r="B509" s="139">
        <v>1.5029999999999999</v>
      </c>
      <c r="C509" s="139">
        <v>1.5029999999999999</v>
      </c>
      <c r="D509" s="112">
        <f>IF(C509&lt;MAX($C$2:C509),C509/MAX($C$2:C509)-1,0)</f>
        <v>0</v>
      </c>
      <c r="E509" s="112">
        <f>IF(C509&lt;MAX($C$134:C509),C509/MAX($C$134:C509)-1,0)</f>
        <v>0</v>
      </c>
    </row>
    <row r="510" spans="1:5">
      <c r="A510" s="140">
        <v>42983</v>
      </c>
      <c r="B510" s="139">
        <v>1.5089999999999999</v>
      </c>
      <c r="C510" s="139">
        <v>1.5089999999999999</v>
      </c>
      <c r="D510" s="112">
        <f>IF(C510&lt;MAX($C$2:C510),C510/MAX($C$2:C510)-1,0)</f>
        <v>0</v>
      </c>
      <c r="E510" s="112">
        <f>IF(C510&lt;MAX($C$134:C510),C510/MAX($C$134:C510)-1,0)</f>
        <v>0</v>
      </c>
    </row>
    <row r="511" spans="1:5">
      <c r="A511" s="140">
        <v>42984</v>
      </c>
      <c r="B511" s="139">
        <v>1.526</v>
      </c>
      <c r="C511" s="139">
        <v>1.526</v>
      </c>
      <c r="D511" s="112">
        <f>IF(C511&lt;MAX($C$2:C511),C511/MAX($C$2:C511)-1,0)</f>
        <v>0</v>
      </c>
      <c r="E511" s="112">
        <f>IF(C511&lt;MAX($C$134:C511),C511/MAX($C$134:C511)-1,0)</f>
        <v>0</v>
      </c>
    </row>
    <row r="512" spans="1:5">
      <c r="A512" s="140">
        <v>42985</v>
      </c>
      <c r="B512" s="139">
        <v>1.514</v>
      </c>
      <c r="C512" s="139">
        <v>1.514</v>
      </c>
      <c r="D512" s="112">
        <f>IF(C512&lt;MAX($C$2:C512),C512/MAX($C$2:C512)-1,0)</f>
        <v>-7.8636959370904647E-3</v>
      </c>
      <c r="E512" s="112">
        <f>IF(C512&lt;MAX($C$134:C512),C512/MAX($C$134:C512)-1,0)</f>
        <v>-7.8636959370904647E-3</v>
      </c>
    </row>
    <row r="513" spans="1:6">
      <c r="A513" s="140">
        <v>42986</v>
      </c>
      <c r="B513" s="139">
        <v>1.514</v>
      </c>
      <c r="C513" s="139">
        <v>1.514</v>
      </c>
      <c r="D513" s="112">
        <f>IF(C513&lt;MAX($C$2:C513),C513/MAX($C$2:C513)-1,0)</f>
        <v>-7.8636959370904647E-3</v>
      </c>
      <c r="E513" s="112">
        <f>IF(C513&lt;MAX($C$134:C513),C513/MAX($C$134:C513)-1,0)</f>
        <v>-7.8636959370904647E-3</v>
      </c>
    </row>
    <row r="514" spans="1:6">
      <c r="A514" s="140">
        <v>42989</v>
      </c>
      <c r="B514" s="139">
        <v>1.544</v>
      </c>
      <c r="C514" s="139">
        <v>1.544</v>
      </c>
      <c r="D514" s="112">
        <f>IF(C514&lt;MAX($C$2:C514),C514/MAX($C$2:C514)-1,0)</f>
        <v>0</v>
      </c>
      <c r="E514" s="112">
        <f>IF(C514&lt;MAX($C$134:C514),C514/MAX($C$134:C514)-1,0)</f>
        <v>0</v>
      </c>
    </row>
    <row r="515" spans="1:6">
      <c r="A515" s="140">
        <v>42990</v>
      </c>
      <c r="B515" s="139">
        <v>1.5369999999999999</v>
      </c>
      <c r="C515" s="139">
        <v>1.5369999999999999</v>
      </c>
      <c r="D515" s="112">
        <f>IF(C515&lt;MAX($C$2:C515),C515/MAX($C$2:C515)-1,0)</f>
        <v>-4.5336787564768111E-3</v>
      </c>
      <c r="E515" s="112">
        <f>IF(C515&lt;MAX($C$134:C515),C515/MAX($C$134:C515)-1,0)</f>
        <v>-4.5336787564768111E-3</v>
      </c>
    </row>
    <row r="516" spans="1:6">
      <c r="A516" s="140">
        <v>42991</v>
      </c>
      <c r="B516" s="139">
        <v>1.5369999999999999</v>
      </c>
      <c r="C516" s="139">
        <v>1.5369999999999999</v>
      </c>
      <c r="D516" s="112">
        <f>IF(C516&lt;MAX($C$2:C516),C516/MAX($C$2:C516)-1,0)</f>
        <v>-4.5336787564768111E-3</v>
      </c>
      <c r="E516" s="112">
        <f>IF(C516&lt;MAX($C$134:C516),C516/MAX($C$134:C516)-1,0)</f>
        <v>-4.5336787564768111E-3</v>
      </c>
    </row>
    <row r="517" spans="1:6">
      <c r="A517" s="140">
        <v>42992</v>
      </c>
      <c r="B517" s="139">
        <v>1.52</v>
      </c>
      <c r="C517" s="139">
        <v>1.52</v>
      </c>
      <c r="D517" s="112">
        <f>IF(C517&lt;MAX($C$2:C517),C517/MAX($C$2:C517)-1,0)</f>
        <v>-1.5544041450777257E-2</v>
      </c>
      <c r="E517" s="112">
        <f>IF(C517&lt;MAX($C$134:C517),C517/MAX($C$134:C517)-1,0)</f>
        <v>-1.5544041450777257E-2</v>
      </c>
    </row>
    <row r="518" spans="1:6">
      <c r="A518" s="140">
        <v>42993</v>
      </c>
      <c r="B518" s="139">
        <v>1.5149999999999999</v>
      </c>
      <c r="C518" s="139">
        <v>1.5149999999999999</v>
      </c>
      <c r="D518" s="112">
        <f>IF(C518&lt;MAX($C$2:C518),C518/MAX($C$2:C518)-1,0)</f>
        <v>-1.8782383419689186E-2</v>
      </c>
      <c r="E518" s="112">
        <f>IF(C518&lt;MAX($C$134:C518),C518/MAX($C$134:C518)-1,0)</f>
        <v>-1.8782383419689186E-2</v>
      </c>
    </row>
    <row r="519" spans="1:6">
      <c r="A519" s="140">
        <v>42996</v>
      </c>
      <c r="B519" s="139">
        <v>1.534</v>
      </c>
      <c r="C519" s="139">
        <v>1.534</v>
      </c>
      <c r="D519" s="112">
        <f>IF(C519&lt;MAX($C$2:C519),C519/MAX($C$2:C519)-1,0)</f>
        <v>-6.4766839378238572E-3</v>
      </c>
      <c r="E519" s="112">
        <f>IF(C519&lt;MAX($C$134:C519),C519/MAX($C$134:C519)-1,0)</f>
        <v>-6.4766839378238572E-3</v>
      </c>
    </row>
    <row r="520" spans="1:6">
      <c r="A520" s="140">
        <v>42997</v>
      </c>
      <c r="B520" s="139">
        <v>1.5289999999999999</v>
      </c>
      <c r="C520" s="139">
        <v>1.5289999999999999</v>
      </c>
      <c r="D520" s="112">
        <f>IF(C520&lt;MAX($C$2:C520),C520/MAX($C$2:C520)-1,0)</f>
        <v>-9.7150259067357858E-3</v>
      </c>
      <c r="E520" s="112">
        <f>IF(C520&lt;MAX($C$134:C520),C520/MAX($C$134:C520)-1,0)</f>
        <v>-9.7150259067357858E-3</v>
      </c>
    </row>
    <row r="521" spans="1:6">
      <c r="A521" s="140">
        <v>42998</v>
      </c>
      <c r="B521" s="139">
        <v>1.554</v>
      </c>
      <c r="C521" s="139">
        <v>1.554</v>
      </c>
      <c r="D521" s="112">
        <f>IF(C521&lt;MAX($C$2:C521),C521/MAX($C$2:C521)-1,0)</f>
        <v>0</v>
      </c>
      <c r="E521" s="112">
        <f>IF(C521&lt;MAX($C$134:C521),C521/MAX($C$134:C521)-1,0)</f>
        <v>0</v>
      </c>
      <c r="F521">
        <f>B528/B507-1</f>
        <v>6.0338983050847395E-2</v>
      </c>
    </row>
    <row r="522" spans="1:6">
      <c r="A522" s="140">
        <v>42999</v>
      </c>
      <c r="B522" s="139">
        <v>1.5369999999999999</v>
      </c>
      <c r="C522" s="139">
        <v>1.5369999999999999</v>
      </c>
      <c r="D522" s="112">
        <f>IF(C522&lt;MAX($C$2:C522),C522/MAX($C$2:C522)-1,0)</f>
        <v>-1.0939510939511066E-2</v>
      </c>
      <c r="E522" s="112">
        <f>IF(C522&lt;MAX($C$134:C522),C522/MAX($C$134:C522)-1,0)</f>
        <v>-1.0939510939511066E-2</v>
      </c>
    </row>
    <row r="523" spans="1:6">
      <c r="A523" s="140">
        <v>43000</v>
      </c>
      <c r="B523" s="139">
        <v>1.532</v>
      </c>
      <c r="C523" s="139">
        <v>1.532</v>
      </c>
      <c r="D523" s="112">
        <f>IF(C523&lt;MAX($C$2:C523),C523/MAX($C$2:C523)-1,0)</f>
        <v>-1.4157014157014203E-2</v>
      </c>
      <c r="E523" s="112">
        <f>IF(C523&lt;MAX($C$134:C523),C523/MAX($C$134:C523)-1,0)</f>
        <v>-1.4157014157014203E-2</v>
      </c>
    </row>
    <row r="524" spans="1:6">
      <c r="A524" s="140">
        <v>43003</v>
      </c>
      <c r="B524" s="139">
        <v>1.514</v>
      </c>
      <c r="C524" s="139">
        <v>1.514</v>
      </c>
      <c r="D524" s="112">
        <f>IF(C524&lt;MAX($C$2:C524),C524/MAX($C$2:C524)-1,0)</f>
        <v>-2.5740025740025763E-2</v>
      </c>
      <c r="E524" s="112">
        <f>IF(C524&lt;MAX($C$134:C524),C524/MAX($C$134:C524)-1,0)</f>
        <v>-2.5740025740025763E-2</v>
      </c>
    </row>
    <row r="525" spans="1:6">
      <c r="A525" s="140">
        <v>43004</v>
      </c>
      <c r="B525" s="139">
        <v>1.51</v>
      </c>
      <c r="C525" s="139">
        <v>1.51</v>
      </c>
      <c r="D525" s="112">
        <f>IF(C525&lt;MAX($C$2:C525),C525/MAX($C$2:C525)-1,0)</f>
        <v>-2.8314028314028294E-2</v>
      </c>
      <c r="E525" s="112">
        <f>IF(C525&lt;MAX($C$134:C525),C525/MAX($C$134:C525)-1,0)</f>
        <v>-2.8314028314028294E-2</v>
      </c>
    </row>
    <row r="526" spans="1:6">
      <c r="A526" s="140">
        <v>43005</v>
      </c>
      <c r="B526" s="139">
        <v>1.5389999999999999</v>
      </c>
      <c r="C526" s="139">
        <v>1.5389999999999999</v>
      </c>
      <c r="D526" s="112">
        <f>IF(C526&lt;MAX($C$2:C526),C526/MAX($C$2:C526)-1,0)</f>
        <v>-9.6525096525097442E-3</v>
      </c>
      <c r="E526" s="112">
        <f>IF(C526&lt;MAX($C$134:C526),C526/MAX($C$134:C526)-1,0)</f>
        <v>-9.6525096525097442E-3</v>
      </c>
    </row>
    <row r="527" spans="1:6">
      <c r="A527" s="140">
        <v>43006</v>
      </c>
      <c r="B527" s="139">
        <v>1.5549999999999999</v>
      </c>
      <c r="C527" s="139">
        <v>1.5549999999999999</v>
      </c>
      <c r="D527" s="112">
        <f>IF(C527&lt;MAX($C$2:C527),C527/MAX($C$2:C527)-1,0)</f>
        <v>0</v>
      </c>
      <c r="E527" s="112">
        <f>IF(C527&lt;MAX($C$134:C527),C527/MAX($C$134:C527)-1,0)</f>
        <v>0</v>
      </c>
    </row>
    <row r="528" spans="1:6">
      <c r="A528" s="140">
        <v>43007</v>
      </c>
      <c r="B528" s="289">
        <v>1.5640000000000001</v>
      </c>
      <c r="C528" s="139">
        <v>1.5640000000000001</v>
      </c>
      <c r="D528" s="112">
        <f>IF(C528&lt;MAX($C$2:C528),C528/MAX($C$2:C528)-1,0)</f>
        <v>0</v>
      </c>
      <c r="E528" s="112">
        <f>IF(C528&lt;MAX($C$134:C528),C528/MAX($C$134:C528)-1,0)</f>
        <v>0</v>
      </c>
    </row>
    <row r="529" spans="1:10">
      <c r="A529" s="140">
        <v>43017</v>
      </c>
      <c r="B529" s="290">
        <v>1.5720000000000001</v>
      </c>
      <c r="C529" s="139">
        <v>1.5720000000000001</v>
      </c>
      <c r="D529" s="112">
        <f>IF(C529&lt;MAX($C$2:C529),C529/MAX($C$2:C529)-1,0)</f>
        <v>0</v>
      </c>
      <c r="E529" s="112">
        <f>IF(C529&lt;MAX($C$134:C529),C529/MAX($C$134:C529)-1,0)</f>
        <v>0</v>
      </c>
    </row>
    <row r="530" spans="1:10">
      <c r="A530" s="140">
        <v>43018</v>
      </c>
      <c r="B530" s="225">
        <v>1.5680000000000001</v>
      </c>
      <c r="C530" s="224">
        <v>1.5680000000000001</v>
      </c>
      <c r="D530" s="112">
        <f>IF(C530&lt;MAX($C$2:C530),C530/MAX($C$2:C530)-1,0)</f>
        <v>-2.5445292620864812E-3</v>
      </c>
      <c r="E530" s="112">
        <f>IF(C530&lt;MAX($C$134:C530),C530/MAX($C$134:C530)-1,0)</f>
        <v>-2.5445292620864812E-3</v>
      </c>
    </row>
    <row r="531" spans="1:10">
      <c r="A531" s="140">
        <v>43019</v>
      </c>
      <c r="B531" s="224">
        <v>1.552</v>
      </c>
      <c r="C531" s="224">
        <v>1.552</v>
      </c>
      <c r="D531" s="112">
        <f>IF(C531&lt;MAX($C$2:C531),C531/MAX($C$2:C531)-1,0)</f>
        <v>-1.2722646310432628E-2</v>
      </c>
      <c r="E531" s="112">
        <f>IF(C531&lt;MAX($C$134:C531),C531/MAX($C$134:C531)-1,0)</f>
        <v>-1.2722646310432628E-2</v>
      </c>
    </row>
    <row r="532" spans="1:10">
      <c r="A532" s="140">
        <v>43020</v>
      </c>
      <c r="B532" s="224">
        <v>1.5509999999999999</v>
      </c>
      <c r="C532" s="224">
        <v>1.5509999999999999</v>
      </c>
      <c r="D532" s="112">
        <f>IF(C532&lt;MAX($C$2:C532),C532/MAX($C$2:C532)-1,0)</f>
        <v>-1.3358778625954248E-2</v>
      </c>
      <c r="E532" s="112">
        <f>IF(C532&lt;MAX($C$134:C532),C532/MAX($C$134:C532)-1,0)</f>
        <v>-1.3358778625954248E-2</v>
      </c>
    </row>
    <row r="533" spans="1:10">
      <c r="A533" s="140">
        <v>43021</v>
      </c>
      <c r="B533" s="223">
        <v>1.56</v>
      </c>
      <c r="C533" s="223">
        <v>1.56</v>
      </c>
      <c r="D533" s="112">
        <f>IF(C533&lt;MAX($C$2:C533),C533/MAX($C$2:C533)-1,0)</f>
        <v>-7.6335877862595547E-3</v>
      </c>
      <c r="E533" s="112">
        <f>IF(C533&lt;MAX($C$134:C533),C533/MAX($C$134:C533)-1,0)</f>
        <v>-7.6335877862595547E-3</v>
      </c>
    </row>
    <row r="534" spans="1:10">
      <c r="A534" s="140">
        <v>43024</v>
      </c>
      <c r="B534" s="308">
        <v>1.5369999999999999</v>
      </c>
      <c r="C534" s="307">
        <v>1.5369999999999999</v>
      </c>
      <c r="D534" s="112">
        <f>IF(C534&lt;MAX($C$2:C534),C534/MAX($C$2:C534)-1,0)</f>
        <v>-2.2264631043257044E-2</v>
      </c>
      <c r="E534" s="112">
        <f>IF(C534&lt;MAX($C$134:C534),C534/MAX($C$134:C534)-1,0)</f>
        <v>-2.2264631043257044E-2</v>
      </c>
    </row>
    <row r="535" spans="1:10">
      <c r="A535" s="140">
        <v>43025</v>
      </c>
      <c r="B535" s="308">
        <v>1.536</v>
      </c>
      <c r="C535" s="308">
        <v>1.536</v>
      </c>
      <c r="D535" s="112">
        <f>IF(C535&lt;MAX($C$2:C535),C535/MAX($C$2:C535)-1,0)</f>
        <v>-2.2900763358778664E-2</v>
      </c>
      <c r="E535" s="112">
        <f>IF(C535&lt;MAX($C$134:C535),C535/MAX($C$134:C535)-1,0)</f>
        <v>-2.2900763358778664E-2</v>
      </c>
    </row>
    <row r="536" spans="1:10">
      <c r="A536" s="140">
        <v>43026</v>
      </c>
      <c r="B536" s="307">
        <v>1.5229999999999999</v>
      </c>
      <c r="C536" s="307">
        <v>1.5229999999999999</v>
      </c>
      <c r="D536" s="112">
        <f>IF(C536&lt;MAX($C$2:C536),C536/MAX($C$2:C536)-1,0)</f>
        <v>-3.1170483460559839E-2</v>
      </c>
      <c r="E536" s="112">
        <f>IF(C536&lt;MAX($C$134:C536),C536/MAX($C$134:C536)-1,0)</f>
        <v>-3.1170483460559839E-2</v>
      </c>
    </row>
    <row r="537" spans="1:10">
      <c r="A537" s="140">
        <v>43027</v>
      </c>
      <c r="B537" s="307">
        <v>1.4970000000000001</v>
      </c>
      <c r="C537" s="307">
        <v>1.4970000000000001</v>
      </c>
      <c r="D537" s="112">
        <f>IF(C537&lt;MAX($C$2:C537),C537/MAX($C$2:C537)-1,0)</f>
        <v>-4.7709923664122078E-2</v>
      </c>
      <c r="E537" s="112">
        <f>IF(C537&lt;MAX($C$134:C537),C537/MAX($C$134:C537)-1,0)</f>
        <v>-4.7709923664122078E-2</v>
      </c>
    </row>
    <row r="538" spans="1:10">
      <c r="A538" s="140">
        <v>43028</v>
      </c>
      <c r="B538" s="308">
        <v>1.528</v>
      </c>
      <c r="C538" s="308">
        <v>1.528</v>
      </c>
      <c r="D538" s="112">
        <f>IF(C538&lt;MAX($C$2:C538),C538/MAX($C$2:C538)-1,0)</f>
        <v>-2.7989821882951627E-2</v>
      </c>
      <c r="E538" s="112">
        <f>IF(C538&lt;MAX($C$134:C538),C538/MAX($C$134:C538)-1,0)</f>
        <v>-2.7989821882951627E-2</v>
      </c>
    </row>
    <row r="539" spans="1:10" ht="15" thickBot="1">
      <c r="A539" s="140"/>
      <c r="B539" s="307"/>
      <c r="C539" s="307"/>
      <c r="H539" s="3"/>
      <c r="I539" s="24" t="s">
        <v>228</v>
      </c>
      <c r="J539" s="22" t="s">
        <v>4</v>
      </c>
    </row>
    <row r="540" spans="1:10" ht="15" thickBot="1">
      <c r="H540" s="82" t="s">
        <v>752</v>
      </c>
      <c r="I540" s="99">
        <f>(B538-1)*365/(A538-A2)</f>
        <v>0.23733990147783252</v>
      </c>
      <c r="J540" s="3">
        <f>MIN(D6:D532)</f>
        <v>-0.31103388357949602</v>
      </c>
    </row>
    <row r="541" spans="1:10" ht="15" thickBot="1">
      <c r="H541" s="82" t="s">
        <v>580</v>
      </c>
      <c r="I541" s="99">
        <f>(B538-B135)/B135*365/(A538-A135)</f>
        <v>0.52612077038967386</v>
      </c>
      <c r="J541" s="24">
        <f>MIN(E34:E532)</f>
        <v>-0.11827007943512802</v>
      </c>
    </row>
    <row r="542" spans="1:10" ht="27.75" thickBot="1">
      <c r="H542" s="109" t="s">
        <v>850</v>
      </c>
      <c r="I542" s="99">
        <f>B538/B344-1</f>
        <v>0.43205248359887549</v>
      </c>
      <c r="J542" s="3">
        <f>MIN(E348:E532)</f>
        <v>-0.11827007943512802</v>
      </c>
    </row>
  </sheetData>
  <phoneticPr fontId="2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750"/>
  <sheetViews>
    <sheetView topLeftCell="A722" workbookViewId="0">
      <selection activeCell="E743" sqref="E743"/>
    </sheetView>
  </sheetViews>
  <sheetFormatPr defaultRowHeight="14.25"/>
  <cols>
    <col min="1" max="1" width="11.625" style="114" customWidth="1"/>
    <col min="4" max="5" width="9" style="112"/>
  </cols>
  <sheetData>
    <row r="1" spans="1:4">
      <c r="A1" s="143" t="s">
        <v>1077</v>
      </c>
      <c r="B1" s="141" t="s">
        <v>1078</v>
      </c>
      <c r="C1" s="141" t="s">
        <v>1079</v>
      </c>
    </row>
    <row r="2" spans="1:4">
      <c r="A2" s="143">
        <v>41897</v>
      </c>
      <c r="B2" s="141">
        <v>1</v>
      </c>
      <c r="C2" s="141">
        <v>1</v>
      </c>
    </row>
    <row r="3" spans="1:4">
      <c r="A3" s="143">
        <v>41901</v>
      </c>
      <c r="B3" s="142">
        <v>1.1040000000000001</v>
      </c>
      <c r="C3" s="142">
        <v>1.1040000000000001</v>
      </c>
      <c r="D3" s="112">
        <f>IF(C3&lt;MAX($C$2:C3),C3/MAX($C$2:C3)-1,0)</f>
        <v>0</v>
      </c>
    </row>
    <row r="4" spans="1:4">
      <c r="A4" s="143">
        <v>41908</v>
      </c>
      <c r="B4" s="142">
        <v>1.103</v>
      </c>
      <c r="C4" s="142">
        <v>1.103</v>
      </c>
      <c r="D4" s="112">
        <f>IF(C4&lt;MAX($C$2:C4),C4/MAX($C$2:C4)-1,0)</f>
        <v>-9.057971014493349E-4</v>
      </c>
    </row>
    <row r="5" spans="1:4">
      <c r="A5" s="143">
        <v>41912</v>
      </c>
      <c r="B5" s="142">
        <v>1.1180000000000001</v>
      </c>
      <c r="C5" s="142">
        <v>1.1180000000000001</v>
      </c>
      <c r="D5" s="112">
        <f>IF(C5&lt;MAX($C$2:C5),C5/MAX($C$2:C5)-1,0)</f>
        <v>0</v>
      </c>
    </row>
    <row r="6" spans="1:4">
      <c r="A6" s="143">
        <v>41922</v>
      </c>
      <c r="B6" s="142">
        <v>1.125</v>
      </c>
      <c r="C6" s="142">
        <v>1.125</v>
      </c>
      <c r="D6" s="112">
        <f>IF(C6&lt;MAX($C$2:C6),C6/MAX($C$2:C6)-1,0)</f>
        <v>0</v>
      </c>
    </row>
    <row r="7" spans="1:4">
      <c r="A7" s="143">
        <v>41929</v>
      </c>
      <c r="B7" s="142">
        <v>1.093</v>
      </c>
      <c r="C7" s="142">
        <v>1.093</v>
      </c>
      <c r="D7" s="112">
        <f>IF(C7&lt;MAX($C$2:C7),C7/MAX($C$2:C7)-1,0)</f>
        <v>-2.8444444444444494E-2</v>
      </c>
    </row>
    <row r="8" spans="1:4">
      <c r="A8" s="143">
        <v>41934</v>
      </c>
      <c r="B8" s="142">
        <v>1</v>
      </c>
      <c r="C8" s="142">
        <v>1.0860000000000001</v>
      </c>
      <c r="D8" s="112">
        <f>IF(C8&lt;MAX($C$2:C8),C8/MAX($C$2:C8)-1,0)</f>
        <v>-3.4666666666666623E-2</v>
      </c>
    </row>
    <row r="9" spans="1:4">
      <c r="A9" s="143">
        <v>41936</v>
      </c>
      <c r="B9" s="142">
        <v>0.99399999999999999</v>
      </c>
      <c r="C9" s="142">
        <v>1.079</v>
      </c>
      <c r="D9" s="112">
        <f>IF(C9&lt;MAX($C$2:C9),C9/MAX($C$2:C9)-1,0)</f>
        <v>-4.0888888888888975E-2</v>
      </c>
    </row>
    <row r="10" spans="1:4">
      <c r="A10" s="143">
        <v>41940</v>
      </c>
      <c r="B10" s="142">
        <v>1.01</v>
      </c>
      <c r="C10" s="142">
        <v>1.0960000000000001</v>
      </c>
      <c r="D10" s="112">
        <f>IF(C10&lt;MAX($C$2:C10),C10/MAX($C$2:C10)-1,0)</f>
        <v>-2.5777777777777677E-2</v>
      </c>
    </row>
    <row r="11" spans="1:4">
      <c r="A11" s="143">
        <v>41941</v>
      </c>
      <c r="B11" s="142">
        <v>1.016</v>
      </c>
      <c r="C11" s="142">
        <v>1.103</v>
      </c>
      <c r="D11" s="112">
        <f>IF(C11&lt;MAX($C$2:C11),C11/MAX($C$2:C11)-1,0)</f>
        <v>-1.9555555555555548E-2</v>
      </c>
    </row>
    <row r="12" spans="1:4">
      <c r="A12" s="143">
        <v>41942</v>
      </c>
      <c r="B12" s="142">
        <v>1.0169999999999999</v>
      </c>
      <c r="C12" s="142">
        <v>1.1040000000000001</v>
      </c>
      <c r="D12" s="112">
        <f>IF(C12&lt;MAX($C$2:C12),C12/MAX($C$2:C12)-1,0)</f>
        <v>-1.8666666666666609E-2</v>
      </c>
    </row>
    <row r="13" spans="1:4">
      <c r="A13" s="143">
        <v>41943</v>
      </c>
      <c r="B13" s="142">
        <v>1.0189999999999999</v>
      </c>
      <c r="C13" s="142">
        <v>1.1060000000000001</v>
      </c>
      <c r="D13" s="112">
        <f>IF(C13&lt;MAX($C$2:C13),C13/MAX($C$2:C13)-1,0)</f>
        <v>-1.6888888888888842E-2</v>
      </c>
    </row>
    <row r="14" spans="1:4">
      <c r="A14" s="143">
        <v>41946</v>
      </c>
      <c r="B14" s="142">
        <v>1.022</v>
      </c>
      <c r="C14" s="142">
        <v>1.1100000000000001</v>
      </c>
      <c r="D14" s="112">
        <f>IF(C14&lt;MAX($C$2:C14),C14/MAX($C$2:C14)-1,0)</f>
        <v>-1.3333333333333197E-2</v>
      </c>
    </row>
    <row r="15" spans="1:4">
      <c r="A15" s="143">
        <v>41947</v>
      </c>
      <c r="B15" s="142">
        <v>1.018</v>
      </c>
      <c r="C15" s="142">
        <v>1.105</v>
      </c>
      <c r="D15" s="112">
        <f>IF(C15&lt;MAX($C$2:C15),C15/MAX($C$2:C15)-1,0)</f>
        <v>-1.7777777777777781E-2</v>
      </c>
    </row>
    <row r="16" spans="1:4">
      <c r="A16" s="143">
        <v>41948</v>
      </c>
      <c r="B16" s="142">
        <v>1.0149999999999999</v>
      </c>
      <c r="C16" s="142">
        <v>1.1020000000000001</v>
      </c>
      <c r="D16" s="112">
        <f>IF(C16&lt;MAX($C$2:C16),C16/MAX($C$2:C16)-1,0)</f>
        <v>-2.0444444444444376E-2</v>
      </c>
    </row>
    <row r="17" spans="1:4">
      <c r="A17" s="143">
        <v>41949</v>
      </c>
      <c r="B17" s="142">
        <v>1.018</v>
      </c>
      <c r="C17" s="142">
        <v>1.105</v>
      </c>
      <c r="D17" s="112">
        <f>IF(C17&lt;MAX($C$2:C17),C17/MAX($C$2:C17)-1,0)</f>
        <v>-1.7777777777777781E-2</v>
      </c>
    </row>
    <row r="18" spans="1:4">
      <c r="A18" s="143">
        <v>41950</v>
      </c>
      <c r="B18" s="142">
        <v>1.018</v>
      </c>
      <c r="C18" s="142">
        <v>1.105</v>
      </c>
      <c r="D18" s="112">
        <f>IF(C18&lt;MAX($C$2:C18),C18/MAX($C$2:C18)-1,0)</f>
        <v>-1.7777777777777781E-2</v>
      </c>
    </row>
    <row r="19" spans="1:4">
      <c r="A19" s="143">
        <v>41953</v>
      </c>
      <c r="B19" s="142">
        <v>1.022</v>
      </c>
      <c r="C19" s="142">
        <v>1.1100000000000001</v>
      </c>
      <c r="D19" s="112">
        <f>IF(C19&lt;MAX($C$2:C19),C19/MAX($C$2:C19)-1,0)</f>
        <v>-1.3333333333333197E-2</v>
      </c>
    </row>
    <row r="20" spans="1:4">
      <c r="A20" s="143">
        <v>41954</v>
      </c>
      <c r="B20" s="142">
        <v>1.0109999999999999</v>
      </c>
      <c r="C20" s="142">
        <v>1.0980000000000001</v>
      </c>
      <c r="D20" s="112">
        <f>IF(C20&lt;MAX($C$2:C20),C20/MAX($C$2:C20)-1,0)</f>
        <v>-2.399999999999991E-2</v>
      </c>
    </row>
    <row r="21" spans="1:4">
      <c r="A21" s="143">
        <v>41955</v>
      </c>
      <c r="B21" s="142">
        <v>1.0189999999999999</v>
      </c>
      <c r="C21" s="142">
        <v>1.1060000000000001</v>
      </c>
      <c r="D21" s="112">
        <f>IF(C21&lt;MAX($C$2:C21),C21/MAX($C$2:C21)-1,0)</f>
        <v>-1.6888888888888842E-2</v>
      </c>
    </row>
    <row r="22" spans="1:4">
      <c r="A22" s="143">
        <v>41956</v>
      </c>
      <c r="B22" s="142">
        <v>1.0129999999999999</v>
      </c>
      <c r="C22" s="142">
        <v>1.1000000000000001</v>
      </c>
      <c r="D22" s="112">
        <f>IF(C22&lt;MAX($C$2:C22),C22/MAX($C$2:C22)-1,0)</f>
        <v>-2.2222222222222143E-2</v>
      </c>
    </row>
    <row r="23" spans="1:4">
      <c r="A23" s="143">
        <v>41957</v>
      </c>
      <c r="B23" s="142">
        <v>1.0109999999999999</v>
      </c>
      <c r="C23" s="142">
        <v>1.0980000000000001</v>
      </c>
      <c r="D23" s="112">
        <f>IF(C23&lt;MAX($C$2:C23),C23/MAX($C$2:C23)-1,0)</f>
        <v>-2.399999999999991E-2</v>
      </c>
    </row>
    <row r="24" spans="1:4">
      <c r="A24" s="143">
        <v>41960</v>
      </c>
      <c r="B24" s="142">
        <v>1.014</v>
      </c>
      <c r="C24" s="142">
        <v>1.101</v>
      </c>
      <c r="D24" s="112">
        <f>IF(C24&lt;MAX($C$2:C24),C24/MAX($C$2:C24)-1,0)</f>
        <v>-2.1333333333333315E-2</v>
      </c>
    </row>
    <row r="25" spans="1:4">
      <c r="A25" s="143">
        <v>41961</v>
      </c>
      <c r="B25" s="142">
        <v>1.0109999999999999</v>
      </c>
      <c r="C25" s="142">
        <v>1.0980000000000001</v>
      </c>
      <c r="D25" s="112">
        <f>IF(C25&lt;MAX($C$2:C25),C25/MAX($C$2:C25)-1,0)</f>
        <v>-2.399999999999991E-2</v>
      </c>
    </row>
    <row r="26" spans="1:4">
      <c r="A26" s="143">
        <v>41962</v>
      </c>
      <c r="B26" s="142">
        <v>1.012</v>
      </c>
      <c r="C26" s="142">
        <v>1.099</v>
      </c>
      <c r="D26" s="112">
        <f>IF(C26&lt;MAX($C$2:C26),C26/MAX($C$2:C26)-1,0)</f>
        <v>-2.3111111111111082E-2</v>
      </c>
    </row>
    <row r="27" spans="1:4">
      <c r="A27" s="143">
        <v>41963</v>
      </c>
      <c r="B27" s="142">
        <v>1.0089999999999999</v>
      </c>
      <c r="C27" s="142">
        <v>1.095</v>
      </c>
      <c r="D27" s="112">
        <f>IF(C27&lt;MAX($C$2:C27),C27/MAX($C$2:C27)-1,0)</f>
        <v>-2.6666666666666727E-2</v>
      </c>
    </row>
    <row r="28" spans="1:4">
      <c r="A28" s="143">
        <v>41964</v>
      </c>
      <c r="B28" s="142">
        <v>1.02</v>
      </c>
      <c r="C28" s="142">
        <v>1.107</v>
      </c>
      <c r="D28" s="112">
        <f>IF(C28&lt;MAX($C$2:C28),C28/MAX($C$2:C28)-1,0)</f>
        <v>-1.6000000000000014E-2</v>
      </c>
    </row>
    <row r="29" spans="1:4">
      <c r="A29" s="143">
        <v>41967</v>
      </c>
      <c r="B29" s="142">
        <v>1.032</v>
      </c>
      <c r="C29" s="142">
        <v>1.1200000000000001</v>
      </c>
      <c r="D29" s="112">
        <f>IF(C29&lt;MAX($C$2:C29),C29/MAX($C$2:C29)-1,0)</f>
        <v>-4.444444444444362E-3</v>
      </c>
    </row>
    <row r="30" spans="1:4">
      <c r="A30" s="143">
        <v>41968</v>
      </c>
      <c r="B30" s="142">
        <v>1.0409999999999999</v>
      </c>
      <c r="C30" s="142">
        <v>1.1299999999999999</v>
      </c>
      <c r="D30" s="112">
        <f>IF(C30&lt;MAX($C$2:C30),C30/MAX($C$2:C30)-1,0)</f>
        <v>0</v>
      </c>
    </row>
    <row r="31" spans="1:4">
      <c r="A31" s="143">
        <v>41969</v>
      </c>
      <c r="B31" s="142">
        <v>1.0529999999999999</v>
      </c>
      <c r="C31" s="142">
        <v>1.143</v>
      </c>
      <c r="D31" s="112">
        <f>IF(C31&lt;MAX($C$2:C31),C31/MAX($C$2:C31)-1,0)</f>
        <v>0</v>
      </c>
    </row>
    <row r="32" spans="1:4">
      <c r="A32" s="143">
        <v>41970</v>
      </c>
      <c r="B32" s="142">
        <v>1.0569999999999999</v>
      </c>
      <c r="C32" s="142">
        <v>1.1479999999999999</v>
      </c>
      <c r="D32" s="112">
        <f>IF(C32&lt;MAX($C$2:C32),C32/MAX($C$2:C32)-1,0)</f>
        <v>0</v>
      </c>
    </row>
    <row r="33" spans="1:4">
      <c r="A33" s="143">
        <v>41971</v>
      </c>
      <c r="B33" s="142">
        <v>1.06</v>
      </c>
      <c r="C33" s="142">
        <v>1.151</v>
      </c>
      <c r="D33" s="112">
        <f>IF(C33&lt;MAX($C$2:C33),C33/MAX($C$2:C33)-1,0)</f>
        <v>0</v>
      </c>
    </row>
    <row r="34" spans="1:4">
      <c r="A34" s="143">
        <v>41974</v>
      </c>
      <c r="B34" s="142">
        <v>1.0509999999999999</v>
      </c>
      <c r="C34" s="142">
        <v>1.141</v>
      </c>
      <c r="D34" s="112">
        <f>IF(C34&lt;MAX($C$2:C34),C34/MAX($C$2:C34)-1,0)</f>
        <v>-8.6880973066898459E-3</v>
      </c>
    </row>
    <row r="35" spans="1:4">
      <c r="A35" s="143">
        <v>41975</v>
      </c>
      <c r="B35" s="142">
        <v>1.0720000000000001</v>
      </c>
      <c r="C35" s="142">
        <v>1.1639999999999999</v>
      </c>
      <c r="D35" s="112">
        <f>IF(C35&lt;MAX($C$2:C35),C35/MAX($C$2:C35)-1,0)</f>
        <v>0</v>
      </c>
    </row>
    <row r="36" spans="1:4">
      <c r="A36" s="143">
        <v>41976</v>
      </c>
      <c r="B36" s="142">
        <v>1.0860000000000001</v>
      </c>
      <c r="C36" s="142">
        <v>1.179</v>
      </c>
      <c r="D36" s="112">
        <f>IF(C36&lt;MAX($C$2:C36),C36/MAX($C$2:C36)-1,0)</f>
        <v>0</v>
      </c>
    </row>
    <row r="37" spans="1:4">
      <c r="A37" s="143">
        <v>41977</v>
      </c>
      <c r="B37" s="142">
        <v>1.113</v>
      </c>
      <c r="C37" s="142">
        <v>1.208</v>
      </c>
      <c r="D37" s="112">
        <f>IF(C37&lt;MAX($C$2:C37),C37/MAX($C$2:C37)-1,0)</f>
        <v>0</v>
      </c>
    </row>
    <row r="38" spans="1:4">
      <c r="A38" s="143">
        <v>41978</v>
      </c>
      <c r="B38" s="142">
        <v>1.1080000000000001</v>
      </c>
      <c r="C38" s="142">
        <v>1.2030000000000001</v>
      </c>
      <c r="D38" s="112">
        <f>IF(C38&lt;MAX($C$2:C38),C38/MAX($C$2:C38)-1,0)</f>
        <v>-4.1390728476820016E-3</v>
      </c>
    </row>
    <row r="39" spans="1:4">
      <c r="A39" s="143">
        <v>41981</v>
      </c>
      <c r="B39" s="142">
        <v>1.1399999999999999</v>
      </c>
      <c r="C39" s="142">
        <v>1.238</v>
      </c>
      <c r="D39" s="112">
        <f>IF(C39&lt;MAX($C$2:C39),C39/MAX($C$2:C39)-1,0)</f>
        <v>0</v>
      </c>
    </row>
    <row r="40" spans="1:4">
      <c r="A40" s="143">
        <v>41982</v>
      </c>
      <c r="B40" s="142">
        <v>1.087</v>
      </c>
      <c r="C40" s="142">
        <v>1.18</v>
      </c>
      <c r="D40" s="112">
        <f>IF(C40&lt;MAX($C$2:C40),C40/MAX($C$2:C40)-1,0)</f>
        <v>-4.684975767366728E-2</v>
      </c>
    </row>
    <row r="41" spans="1:4">
      <c r="A41" s="143">
        <v>41983</v>
      </c>
      <c r="B41" s="142">
        <v>1.131</v>
      </c>
      <c r="C41" s="142">
        <v>1.228</v>
      </c>
      <c r="D41" s="112">
        <f>IF(C41&lt;MAX($C$2:C41),C41/MAX($C$2:C41)-1,0)</f>
        <v>-8.0775444264943319E-3</v>
      </c>
    </row>
    <row r="42" spans="1:4">
      <c r="A42" s="143">
        <v>41984</v>
      </c>
      <c r="B42" s="142">
        <v>1.1319999999999999</v>
      </c>
      <c r="C42" s="142">
        <v>1.2290000000000001</v>
      </c>
      <c r="D42" s="112">
        <f>IF(C42&lt;MAX($C$2:C42),C42/MAX($C$2:C42)-1,0)</f>
        <v>-7.2697899838448654E-3</v>
      </c>
    </row>
    <row r="43" spans="1:4">
      <c r="A43" s="143">
        <v>41985</v>
      </c>
      <c r="B43" s="142">
        <v>1.129</v>
      </c>
      <c r="C43" s="142">
        <v>1.226</v>
      </c>
      <c r="D43" s="112">
        <f>IF(C43&lt;MAX($C$2:C43),C43/MAX($C$2:C43)-1,0)</f>
        <v>-9.6930533117932649E-3</v>
      </c>
    </row>
    <row r="44" spans="1:4">
      <c r="A44" s="143">
        <v>41988</v>
      </c>
      <c r="B44" s="142">
        <v>1.1379999999999999</v>
      </c>
      <c r="C44" s="142">
        <v>1.2350000000000001</v>
      </c>
      <c r="D44" s="112">
        <f>IF(C44&lt;MAX($C$2:C44),C44/MAX($C$2:C44)-1,0)</f>
        <v>-2.4232633279481774E-3</v>
      </c>
    </row>
    <row r="45" spans="1:4">
      <c r="A45" s="143">
        <v>41989</v>
      </c>
      <c r="B45" s="142">
        <v>1.1519999999999999</v>
      </c>
      <c r="C45" s="142">
        <v>1.2509999999999999</v>
      </c>
      <c r="D45" s="112">
        <f>IF(C45&lt;MAX($C$2:C45),C45/MAX($C$2:C45)-1,0)</f>
        <v>0</v>
      </c>
    </row>
    <row r="46" spans="1:4">
      <c r="A46" s="143">
        <v>41990</v>
      </c>
      <c r="B46" s="142">
        <v>1.1519999999999999</v>
      </c>
      <c r="C46" s="142">
        <v>1.2509999999999999</v>
      </c>
      <c r="D46" s="112">
        <f>IF(C46&lt;MAX($C$2:C46),C46/MAX($C$2:C46)-1,0)</f>
        <v>0</v>
      </c>
    </row>
    <row r="47" spans="1:4">
      <c r="A47" s="143">
        <v>41991</v>
      </c>
      <c r="B47" s="142">
        <v>1.1459999999999999</v>
      </c>
      <c r="C47" s="142">
        <v>1.244</v>
      </c>
      <c r="D47" s="112">
        <f>IF(C47&lt;MAX($C$2:C47),C47/MAX($C$2:C47)-1,0)</f>
        <v>-5.5955235811350201E-3</v>
      </c>
    </row>
    <row r="48" spans="1:4">
      <c r="A48" s="143">
        <v>41992</v>
      </c>
      <c r="B48" s="142">
        <v>1.1419999999999999</v>
      </c>
      <c r="C48" s="142">
        <v>1.24</v>
      </c>
      <c r="D48" s="112">
        <f>IF(C48&lt;MAX($C$2:C48),C48/MAX($C$2:C48)-1,0)</f>
        <v>-8.7929656274978729E-3</v>
      </c>
    </row>
    <row r="49" spans="1:4">
      <c r="A49" s="143">
        <v>41995</v>
      </c>
      <c r="B49" s="142">
        <v>1.1399999999999999</v>
      </c>
      <c r="C49" s="142">
        <v>1.238</v>
      </c>
      <c r="D49" s="112">
        <f>IF(C49&lt;MAX($C$2:C49),C49/MAX($C$2:C49)-1,0)</f>
        <v>-1.0391686650679355E-2</v>
      </c>
    </row>
    <row r="50" spans="1:4">
      <c r="A50" s="143">
        <v>41996</v>
      </c>
      <c r="B50" s="142">
        <v>1.1240000000000001</v>
      </c>
      <c r="C50" s="142">
        <v>1.22</v>
      </c>
      <c r="D50" s="112">
        <f>IF(C50&lt;MAX($C$2:C50),C50/MAX($C$2:C50)-1,0)</f>
        <v>-2.478017585931247E-2</v>
      </c>
    </row>
    <row r="51" spans="1:4">
      <c r="A51" s="143">
        <v>41997</v>
      </c>
      <c r="B51" s="142">
        <v>1.1100000000000001</v>
      </c>
      <c r="C51" s="142">
        <v>1.2050000000000001</v>
      </c>
      <c r="D51" s="112">
        <f>IF(C51&lt;MAX($C$2:C51),C51/MAX($C$2:C51)-1,0)</f>
        <v>-3.6770583533173307E-2</v>
      </c>
    </row>
    <row r="52" spans="1:4">
      <c r="A52" s="143">
        <v>41998</v>
      </c>
      <c r="B52" s="142">
        <v>1.133</v>
      </c>
      <c r="C52" s="142">
        <v>1.23</v>
      </c>
      <c r="D52" s="112">
        <f>IF(C52&lt;MAX($C$2:C52),C52/MAX($C$2:C52)-1,0)</f>
        <v>-1.6786570743405171E-2</v>
      </c>
    </row>
    <row r="53" spans="1:4">
      <c r="A53" s="143">
        <v>41999</v>
      </c>
      <c r="B53" s="142">
        <v>1.1559999999999999</v>
      </c>
      <c r="C53" s="142">
        <v>1.2549999999999999</v>
      </c>
      <c r="D53" s="112">
        <f>IF(C53&lt;MAX($C$2:C53),C53/MAX($C$2:C53)-1,0)</f>
        <v>0</v>
      </c>
    </row>
    <row r="54" spans="1:4">
      <c r="A54" s="143">
        <v>42002</v>
      </c>
      <c r="B54" s="142">
        <v>1.1579999999999999</v>
      </c>
      <c r="C54" s="142">
        <v>1.2569999999999999</v>
      </c>
      <c r="D54" s="112">
        <f>IF(C54&lt;MAX($C$2:C54),C54/MAX($C$2:C54)-1,0)</f>
        <v>0</v>
      </c>
    </row>
    <row r="55" spans="1:4">
      <c r="A55" s="143">
        <v>42003</v>
      </c>
      <c r="B55" s="142">
        <v>1.1439999999999999</v>
      </c>
      <c r="C55" s="142">
        <v>1.242</v>
      </c>
      <c r="D55" s="112">
        <f>IF(C55&lt;MAX($C$2:C55),C55/MAX($C$2:C55)-1,0)</f>
        <v>-1.193317422434359E-2</v>
      </c>
    </row>
    <row r="56" spans="1:4">
      <c r="A56" s="143">
        <v>42004</v>
      </c>
      <c r="B56" s="142">
        <v>1.165</v>
      </c>
      <c r="C56" s="142">
        <v>1.2649999999999999</v>
      </c>
      <c r="D56" s="112">
        <f>IF(C56&lt;MAX($C$2:C56),C56/MAX($C$2:C56)-1,0)</f>
        <v>0</v>
      </c>
    </row>
    <row r="57" spans="1:4">
      <c r="A57" s="143">
        <v>42009</v>
      </c>
      <c r="B57" s="142">
        <v>1.196</v>
      </c>
      <c r="C57" s="142">
        <v>1.298</v>
      </c>
      <c r="D57" s="112">
        <f>IF(C57&lt;MAX($C$2:C57),C57/MAX($C$2:C57)-1,0)</f>
        <v>0</v>
      </c>
    </row>
    <row r="58" spans="1:4">
      <c r="A58" s="143">
        <v>42010</v>
      </c>
      <c r="B58" s="142">
        <v>1.2010000000000001</v>
      </c>
      <c r="C58" s="142">
        <v>1.304</v>
      </c>
      <c r="D58" s="112">
        <f>IF(C58&lt;MAX($C$2:C58),C58/MAX($C$2:C58)-1,0)</f>
        <v>0</v>
      </c>
    </row>
    <row r="59" spans="1:4">
      <c r="A59" s="143">
        <v>42011</v>
      </c>
      <c r="B59" s="142">
        <v>1.194</v>
      </c>
      <c r="C59" s="142">
        <v>1.296</v>
      </c>
      <c r="D59" s="112">
        <f>IF(C59&lt;MAX($C$2:C59),C59/MAX($C$2:C59)-1,0)</f>
        <v>-6.1349693251533388E-3</v>
      </c>
    </row>
    <row r="60" spans="1:4">
      <c r="A60" s="143">
        <v>42012</v>
      </c>
      <c r="B60" s="142">
        <v>1.1719999999999999</v>
      </c>
      <c r="C60" s="142">
        <v>1.272</v>
      </c>
      <c r="D60" s="112">
        <f>IF(C60&lt;MAX($C$2:C60),C60/MAX($C$2:C60)-1,0)</f>
        <v>-2.4539877300613466E-2</v>
      </c>
    </row>
    <row r="61" spans="1:4">
      <c r="A61" s="143">
        <v>42013</v>
      </c>
      <c r="B61" s="142">
        <v>1.1739999999999999</v>
      </c>
      <c r="C61" s="142">
        <v>1.2749999999999999</v>
      </c>
      <c r="D61" s="112">
        <f>IF(C61&lt;MAX($C$2:C61),C61/MAX($C$2:C61)-1,0)</f>
        <v>-2.2239263803681131E-2</v>
      </c>
    </row>
    <row r="62" spans="1:4">
      <c r="A62" s="143">
        <v>42016</v>
      </c>
      <c r="B62" s="142">
        <v>1.1830000000000001</v>
      </c>
      <c r="C62" s="142">
        <v>1.284</v>
      </c>
      <c r="D62" s="112">
        <f>IF(C62&lt;MAX($C$2:C62),C62/MAX($C$2:C62)-1,0)</f>
        <v>-1.5337423312883458E-2</v>
      </c>
    </row>
    <row r="63" spans="1:4">
      <c r="A63" s="143">
        <v>42017</v>
      </c>
      <c r="B63" s="142">
        <v>1.1890000000000001</v>
      </c>
      <c r="C63" s="142">
        <v>1.2909999999999999</v>
      </c>
      <c r="D63" s="112">
        <f>IF(C63&lt;MAX($C$2:C63),C63/MAX($C$2:C63)-1,0)</f>
        <v>-9.9693251533743421E-3</v>
      </c>
    </row>
    <row r="64" spans="1:4">
      <c r="A64" s="143">
        <v>42018</v>
      </c>
      <c r="B64" s="142">
        <v>1.179</v>
      </c>
      <c r="C64" s="142">
        <v>1.28</v>
      </c>
      <c r="D64" s="112">
        <f>IF(C64&lt;MAX($C$2:C64),C64/MAX($C$2:C64)-1,0)</f>
        <v>-1.8404907975460127E-2</v>
      </c>
    </row>
    <row r="65" spans="1:4">
      <c r="A65" s="143">
        <v>42019</v>
      </c>
      <c r="B65" s="142">
        <v>1.2070000000000001</v>
      </c>
      <c r="C65" s="142">
        <v>1.31</v>
      </c>
      <c r="D65" s="112">
        <f>IF(C65&lt;MAX($C$2:C65),C65/MAX($C$2:C65)-1,0)</f>
        <v>0</v>
      </c>
    </row>
    <row r="66" spans="1:4">
      <c r="A66" s="143">
        <v>42020</v>
      </c>
      <c r="B66" s="142">
        <v>1.2150000000000001</v>
      </c>
      <c r="C66" s="142">
        <v>1.319</v>
      </c>
      <c r="D66" s="112">
        <f>IF(C66&lt;MAX($C$2:C66),C66/MAX($C$2:C66)-1,0)</f>
        <v>0</v>
      </c>
    </row>
    <row r="67" spans="1:4">
      <c r="A67" s="143">
        <v>42023</v>
      </c>
      <c r="B67" s="142">
        <v>1.157</v>
      </c>
      <c r="C67" s="142">
        <v>1.256</v>
      </c>
      <c r="D67" s="112">
        <f>IF(C67&lt;MAX($C$2:C67),C67/MAX($C$2:C67)-1,0)</f>
        <v>-4.7763457164518575E-2</v>
      </c>
    </row>
    <row r="68" spans="1:4">
      <c r="A68" s="143">
        <v>42024</v>
      </c>
      <c r="B68" s="142">
        <v>1.1870000000000001</v>
      </c>
      <c r="C68" s="142">
        <v>1.2889999999999999</v>
      </c>
      <c r="D68" s="112">
        <f>IF(C68&lt;MAX($C$2:C68),C68/MAX($C$2:C68)-1,0)</f>
        <v>-2.2744503411675554E-2</v>
      </c>
    </row>
    <row r="69" spans="1:4">
      <c r="A69" s="143">
        <v>42025</v>
      </c>
      <c r="B69" s="142">
        <v>1.232</v>
      </c>
      <c r="C69" s="142">
        <v>1.3380000000000001</v>
      </c>
      <c r="D69" s="112">
        <f>IF(C69&lt;MAX($C$2:C69),C69/MAX($C$2:C69)-1,0)</f>
        <v>0</v>
      </c>
    </row>
    <row r="70" spans="1:4">
      <c r="A70" s="143">
        <v>42026</v>
      </c>
      <c r="B70" s="142">
        <v>1.232</v>
      </c>
      <c r="C70" s="142">
        <v>1.3380000000000001</v>
      </c>
      <c r="D70" s="112">
        <f>IF(C70&lt;MAX($C$2:C70),C70/MAX($C$2:C70)-1,0)</f>
        <v>0</v>
      </c>
    </row>
    <row r="71" spans="1:4">
      <c r="A71" s="143">
        <v>42027</v>
      </c>
      <c r="B71" s="142">
        <v>1.232</v>
      </c>
      <c r="C71" s="142">
        <v>1.3380000000000001</v>
      </c>
      <c r="D71" s="112">
        <f>IF(C71&lt;MAX($C$2:C71),C71/MAX($C$2:C71)-1,0)</f>
        <v>0</v>
      </c>
    </row>
    <row r="72" spans="1:4">
      <c r="A72" s="143">
        <v>42030</v>
      </c>
      <c r="B72" s="142">
        <v>1.2370000000000001</v>
      </c>
      <c r="C72" s="142">
        <v>1.343</v>
      </c>
      <c r="D72" s="112">
        <f>IF(C72&lt;MAX($C$2:C72),C72/MAX($C$2:C72)-1,0)</f>
        <v>0</v>
      </c>
    </row>
    <row r="73" spans="1:4">
      <c r="A73" s="143">
        <v>42031</v>
      </c>
      <c r="B73" s="142">
        <v>1.2350000000000001</v>
      </c>
      <c r="C73" s="142">
        <v>1.341</v>
      </c>
      <c r="D73" s="112">
        <f>IF(C73&lt;MAX($C$2:C73),C73/MAX($C$2:C73)-1,0)</f>
        <v>-1.4892032762472418E-3</v>
      </c>
    </row>
    <row r="74" spans="1:4">
      <c r="A74" s="143">
        <v>42032</v>
      </c>
      <c r="B74" s="142">
        <v>1.2150000000000001</v>
      </c>
      <c r="C74" s="142">
        <v>1.319</v>
      </c>
      <c r="D74" s="112">
        <f>IF(C74&lt;MAX($C$2:C74),C74/MAX($C$2:C74)-1,0)</f>
        <v>-1.7870439314966458E-2</v>
      </c>
    </row>
    <row r="75" spans="1:4">
      <c r="A75" s="143">
        <v>42033</v>
      </c>
      <c r="B75" s="142">
        <v>1.198</v>
      </c>
      <c r="C75" s="142">
        <v>1.3009999999999999</v>
      </c>
      <c r="D75" s="112">
        <f>IF(C75&lt;MAX($C$2:C75),C75/MAX($C$2:C75)-1,0)</f>
        <v>-3.1273268801191412E-2</v>
      </c>
    </row>
    <row r="76" spans="1:4">
      <c r="A76" s="143">
        <v>42034</v>
      </c>
      <c r="B76" s="142">
        <v>1.1879999999999999</v>
      </c>
      <c r="C76" s="142">
        <v>1.29</v>
      </c>
      <c r="D76" s="112">
        <f>IF(C76&lt;MAX($C$2:C76),C76/MAX($C$2:C76)-1,0)</f>
        <v>-3.9463886820550909E-2</v>
      </c>
    </row>
    <row r="77" spans="1:4">
      <c r="A77" s="143">
        <v>42037</v>
      </c>
      <c r="B77" s="142">
        <v>1.177</v>
      </c>
      <c r="C77" s="142">
        <v>1.278</v>
      </c>
      <c r="D77" s="112">
        <f>IF(C77&lt;MAX($C$2:C77),C77/MAX($C$2:C77)-1,0)</f>
        <v>-4.8399106478034248E-2</v>
      </c>
    </row>
    <row r="78" spans="1:4">
      <c r="A78" s="143">
        <v>42038</v>
      </c>
      <c r="B78" s="142">
        <v>1.21</v>
      </c>
      <c r="C78" s="142">
        <v>1.3140000000000001</v>
      </c>
      <c r="D78" s="112">
        <f>IF(C78&lt;MAX($C$2:C78),C78/MAX($C$2:C78)-1,0)</f>
        <v>-2.1593447505584451E-2</v>
      </c>
    </row>
    <row r="79" spans="1:4">
      <c r="A79" s="143">
        <v>42039</v>
      </c>
      <c r="B79" s="142">
        <v>1.1990000000000001</v>
      </c>
      <c r="C79" s="142">
        <v>1.302</v>
      </c>
      <c r="D79" s="112">
        <f>IF(C79&lt;MAX($C$2:C79),C79/MAX($C$2:C79)-1,0)</f>
        <v>-3.052866716306768E-2</v>
      </c>
    </row>
    <row r="80" spans="1:4">
      <c r="A80" s="143">
        <v>42040</v>
      </c>
      <c r="B80" s="142">
        <v>1.1859999999999999</v>
      </c>
      <c r="C80" s="142">
        <v>1.288</v>
      </c>
      <c r="D80" s="112">
        <f>IF(C80&lt;MAX($C$2:C80),C80/MAX($C$2:C80)-1,0)</f>
        <v>-4.095309009679815E-2</v>
      </c>
    </row>
    <row r="81" spans="1:4">
      <c r="A81" s="143">
        <v>42041</v>
      </c>
      <c r="B81" s="142">
        <v>1.17</v>
      </c>
      <c r="C81" s="142">
        <v>1.27</v>
      </c>
      <c r="D81" s="112">
        <f>IF(C81&lt;MAX($C$2:C81),C81/MAX($C$2:C81)-1,0)</f>
        <v>-5.4355919583023105E-2</v>
      </c>
    </row>
    <row r="82" spans="1:4">
      <c r="A82" s="143">
        <v>42044</v>
      </c>
      <c r="B82" s="142">
        <v>1.17</v>
      </c>
      <c r="C82" s="142">
        <v>1.27</v>
      </c>
      <c r="D82" s="112">
        <f>IF(C82&lt;MAX($C$2:C82),C82/MAX($C$2:C82)-1,0)</f>
        <v>-5.4355919583023105E-2</v>
      </c>
    </row>
    <row r="83" spans="1:4">
      <c r="A83" s="143">
        <v>42045</v>
      </c>
      <c r="B83" s="142">
        <v>1.1970000000000001</v>
      </c>
      <c r="C83" s="142">
        <v>1.3</v>
      </c>
      <c r="D83" s="112">
        <f>IF(C83&lt;MAX($C$2:C83),C83/MAX($C$2:C83)-1,0)</f>
        <v>-3.2017870439314922E-2</v>
      </c>
    </row>
    <row r="84" spans="1:4">
      <c r="A84" s="143">
        <v>42046</v>
      </c>
      <c r="B84" s="142">
        <v>1.214</v>
      </c>
      <c r="C84" s="142">
        <v>1.3180000000000001</v>
      </c>
      <c r="D84" s="112">
        <f>IF(C84&lt;MAX($C$2:C84),C84/MAX($C$2:C84)-1,0)</f>
        <v>-1.8615040953090078E-2</v>
      </c>
    </row>
    <row r="85" spans="1:4">
      <c r="A85" s="143">
        <v>42047</v>
      </c>
      <c r="B85" s="142">
        <v>1.2130000000000001</v>
      </c>
      <c r="C85" s="142">
        <v>1.3169999999999999</v>
      </c>
      <c r="D85" s="112">
        <f>IF(C85&lt;MAX($C$2:C85),C85/MAX($C$2:C85)-1,0)</f>
        <v>-1.9359642591213699E-2</v>
      </c>
    </row>
    <row r="86" spans="1:4">
      <c r="A86" s="143">
        <v>42048</v>
      </c>
      <c r="B86" s="142">
        <v>1.2270000000000001</v>
      </c>
      <c r="C86" s="142">
        <v>1.3320000000000001</v>
      </c>
      <c r="D86" s="112">
        <f>IF(C86&lt;MAX($C$2:C86),C86/MAX($C$2:C86)-1,0)</f>
        <v>-8.1906180193596079E-3</v>
      </c>
    </row>
    <row r="87" spans="1:4">
      <c r="A87" s="143">
        <v>42051</v>
      </c>
      <c r="B87" s="142">
        <v>1.2370000000000001</v>
      </c>
      <c r="C87" s="142">
        <v>1.343</v>
      </c>
      <c r="D87" s="112">
        <f>IF(C87&lt;MAX($C$2:C87),C87/MAX($C$2:C87)-1,0)</f>
        <v>0</v>
      </c>
    </row>
    <row r="88" spans="1:4">
      <c r="A88" s="143">
        <v>42052</v>
      </c>
      <c r="B88" s="142">
        <v>1.236</v>
      </c>
      <c r="C88" s="142">
        <v>1.3420000000000001</v>
      </c>
      <c r="D88" s="112">
        <f>IF(C88&lt;MAX($C$2:C88),C88/MAX($C$2:C88)-1,0)</f>
        <v>-7.4460163812350988E-4</v>
      </c>
    </row>
    <row r="89" spans="1:4">
      <c r="A89" s="143">
        <v>42060</v>
      </c>
      <c r="B89" s="142">
        <v>1.2210000000000001</v>
      </c>
      <c r="C89" s="142">
        <v>1.3260000000000001</v>
      </c>
      <c r="D89" s="112">
        <f>IF(C89&lt;MAX($C$2:C89),C89/MAX($C$2:C89)-1,0)</f>
        <v>-1.2658227848101222E-2</v>
      </c>
    </row>
    <row r="90" spans="1:4">
      <c r="A90" s="143">
        <v>42061</v>
      </c>
      <c r="B90" s="142">
        <v>1.2330000000000001</v>
      </c>
      <c r="C90" s="142">
        <v>1.339</v>
      </c>
      <c r="D90" s="112">
        <f>IF(C90&lt;MAX($C$2:C90),C90/MAX($C$2:C90)-1,0)</f>
        <v>-2.9784065524943726E-3</v>
      </c>
    </row>
    <row r="91" spans="1:4">
      <c r="A91" s="143">
        <v>42062</v>
      </c>
      <c r="B91" s="142">
        <v>1.2390000000000001</v>
      </c>
      <c r="C91" s="142">
        <v>1.345</v>
      </c>
      <c r="D91" s="112">
        <f>IF(C91&lt;MAX($C$2:C91),C91/MAX($C$2:C91)-1,0)</f>
        <v>0</v>
      </c>
    </row>
    <row r="92" spans="1:4">
      <c r="A92" s="143">
        <v>42065</v>
      </c>
      <c r="B92" s="142">
        <v>1.2450000000000001</v>
      </c>
      <c r="C92" s="142">
        <v>1.3520000000000001</v>
      </c>
      <c r="D92" s="112">
        <f>IF(C92&lt;MAX($C$2:C92),C92/MAX($C$2:C92)-1,0)</f>
        <v>0</v>
      </c>
    </row>
    <row r="93" spans="1:4">
      <c r="A93" s="143">
        <v>42066</v>
      </c>
      <c r="B93" s="142">
        <v>1.212</v>
      </c>
      <c r="C93" s="142">
        <v>1.3160000000000001</v>
      </c>
      <c r="D93" s="112">
        <f>IF(C93&lt;MAX($C$2:C93),C93/MAX($C$2:C93)-1,0)</f>
        <v>-2.6627218934911268E-2</v>
      </c>
    </row>
    <row r="94" spans="1:4">
      <c r="A94" s="143">
        <v>42067</v>
      </c>
      <c r="B94" s="142">
        <v>1.2310000000000001</v>
      </c>
      <c r="C94" s="142">
        <v>1.3360000000000001</v>
      </c>
      <c r="D94" s="112">
        <f>IF(C94&lt;MAX($C$2:C94),C94/MAX($C$2:C94)-1,0)</f>
        <v>-1.1834319526627279E-2</v>
      </c>
    </row>
    <row r="95" spans="1:4">
      <c r="A95" s="143">
        <v>42068</v>
      </c>
      <c r="B95" s="142">
        <v>1.2170000000000001</v>
      </c>
      <c r="C95" s="142">
        <v>1.321</v>
      </c>
      <c r="D95" s="112">
        <f>IF(C95&lt;MAX($C$2:C95),C95/MAX($C$2:C95)-1,0)</f>
        <v>-2.2928994082840326E-2</v>
      </c>
    </row>
    <row r="96" spans="1:4">
      <c r="A96" s="143">
        <v>42069</v>
      </c>
      <c r="B96" s="142">
        <v>1.202</v>
      </c>
      <c r="C96" s="142">
        <v>1.3049999999999999</v>
      </c>
      <c r="D96" s="112">
        <f>IF(C96&lt;MAX($C$2:C96),C96/MAX($C$2:C96)-1,0)</f>
        <v>-3.4763313609467605E-2</v>
      </c>
    </row>
    <row r="97" spans="1:4">
      <c r="A97" s="143">
        <v>42072</v>
      </c>
      <c r="B97" s="142">
        <v>1.224</v>
      </c>
      <c r="C97" s="142">
        <v>1.329</v>
      </c>
      <c r="D97" s="112">
        <f>IF(C97&lt;MAX($C$2:C97),C97/MAX($C$2:C97)-1,0)</f>
        <v>-1.7011834319526686E-2</v>
      </c>
    </row>
    <row r="98" spans="1:4">
      <c r="A98" s="143">
        <v>42073</v>
      </c>
      <c r="B98" s="142">
        <v>1.226</v>
      </c>
      <c r="C98" s="142">
        <v>1.331</v>
      </c>
      <c r="D98" s="112">
        <f>IF(C98&lt;MAX($C$2:C98),C98/MAX($C$2:C98)-1,0)</f>
        <v>-1.5532544378698332E-2</v>
      </c>
    </row>
    <row r="99" spans="1:4">
      <c r="A99" s="143">
        <v>42074</v>
      </c>
      <c r="B99" s="142">
        <v>1.22</v>
      </c>
      <c r="C99" s="142">
        <v>1.3240000000000001</v>
      </c>
      <c r="D99" s="112">
        <f>IF(C99&lt;MAX($C$2:C99),C99/MAX($C$2:C99)-1,0)</f>
        <v>-2.0710059171597628E-2</v>
      </c>
    </row>
    <row r="100" spans="1:4">
      <c r="A100" s="143">
        <v>42075</v>
      </c>
      <c r="B100" s="142">
        <v>1.23</v>
      </c>
      <c r="C100" s="142">
        <v>1.335</v>
      </c>
      <c r="D100" s="112">
        <f>IF(C100&lt;MAX($C$2:C100),C100/MAX($C$2:C100)-1,0)</f>
        <v>-1.2573964497041512E-2</v>
      </c>
    </row>
    <row r="101" spans="1:4">
      <c r="A101" s="143">
        <v>42076</v>
      </c>
      <c r="B101" s="142">
        <v>1.2370000000000001</v>
      </c>
      <c r="C101" s="142">
        <v>1.343</v>
      </c>
      <c r="D101" s="112">
        <f>IF(C101&lt;MAX($C$2:C101),C101/MAX($C$2:C101)-1,0)</f>
        <v>-6.6568047337278724E-3</v>
      </c>
    </row>
    <row r="102" spans="1:4">
      <c r="A102" s="143">
        <v>42079</v>
      </c>
      <c r="B102" s="142">
        <v>1.278</v>
      </c>
      <c r="C102" s="142">
        <v>1.387</v>
      </c>
      <c r="D102" s="112">
        <f>IF(C102&lt;MAX($C$2:C102),C102/MAX($C$2:C102)-1,0)</f>
        <v>0</v>
      </c>
    </row>
    <row r="103" spans="1:4">
      <c r="A103" s="143">
        <v>42080</v>
      </c>
      <c r="B103" s="142">
        <v>1.2829999999999999</v>
      </c>
      <c r="C103" s="142">
        <v>1.393</v>
      </c>
      <c r="D103" s="112">
        <f>IF(C103&lt;MAX($C$2:C103),C103/MAX($C$2:C103)-1,0)</f>
        <v>0</v>
      </c>
    </row>
    <row r="104" spans="1:4">
      <c r="A104" s="143">
        <v>42081</v>
      </c>
      <c r="B104" s="142">
        <v>1.3029999999999999</v>
      </c>
      <c r="C104" s="142">
        <v>1.415</v>
      </c>
      <c r="D104" s="112">
        <f>IF(C104&lt;MAX($C$2:C104),C104/MAX($C$2:C104)-1,0)</f>
        <v>0</v>
      </c>
    </row>
    <row r="105" spans="1:4">
      <c r="A105" s="143">
        <v>42082</v>
      </c>
      <c r="B105" s="142">
        <v>1.294</v>
      </c>
      <c r="C105" s="142">
        <v>1.405</v>
      </c>
      <c r="D105" s="112">
        <f>IF(C105&lt;MAX($C$2:C105),C105/MAX($C$2:C105)-1,0)</f>
        <v>-7.0671378091873294E-3</v>
      </c>
    </row>
    <row r="106" spans="1:4">
      <c r="A106" s="143">
        <v>42083</v>
      </c>
      <c r="B106" s="142">
        <v>1.3089999999999999</v>
      </c>
      <c r="C106" s="142">
        <v>1.421</v>
      </c>
      <c r="D106" s="112">
        <f>IF(C106&lt;MAX($C$2:C106),C106/MAX($C$2:C106)-1,0)</f>
        <v>0</v>
      </c>
    </row>
    <row r="107" spans="1:4">
      <c r="A107" s="143">
        <v>42086</v>
      </c>
      <c r="B107" s="142">
        <v>1.3420000000000001</v>
      </c>
      <c r="C107" s="142">
        <v>1.4570000000000001</v>
      </c>
      <c r="D107" s="112">
        <f>IF(C107&lt;MAX($C$2:C107),C107/MAX($C$2:C107)-1,0)</f>
        <v>0</v>
      </c>
    </row>
    <row r="108" spans="1:4">
      <c r="A108" s="143">
        <v>42087</v>
      </c>
      <c r="B108" s="142">
        <v>1.359</v>
      </c>
      <c r="C108" s="142">
        <v>1.4750000000000001</v>
      </c>
      <c r="D108" s="112">
        <f>IF(C108&lt;MAX($C$2:C108),C108/MAX($C$2:C108)-1,0)</f>
        <v>0</v>
      </c>
    </row>
    <row r="109" spans="1:4">
      <c r="A109" s="143">
        <v>42088</v>
      </c>
      <c r="B109" s="142">
        <v>1.38</v>
      </c>
      <c r="C109" s="142">
        <v>1.498</v>
      </c>
      <c r="D109" s="112">
        <f>IF(C109&lt;MAX($C$2:C109),C109/MAX($C$2:C109)-1,0)</f>
        <v>0</v>
      </c>
    </row>
    <row r="110" spans="1:4">
      <c r="A110" s="143">
        <v>42089</v>
      </c>
      <c r="B110" s="142">
        <v>1.373</v>
      </c>
      <c r="C110" s="142">
        <v>1.4910000000000001</v>
      </c>
      <c r="D110" s="112">
        <f>IF(C110&lt;MAX($C$2:C110),C110/MAX($C$2:C110)-1,0)</f>
        <v>-4.6728971962616273E-3</v>
      </c>
    </row>
    <row r="111" spans="1:4">
      <c r="A111" s="143">
        <v>42090</v>
      </c>
      <c r="B111" s="142">
        <v>1.387</v>
      </c>
      <c r="C111" s="142">
        <v>1.506</v>
      </c>
      <c r="D111" s="112">
        <f>IF(C111&lt;MAX($C$2:C111),C111/MAX($C$2:C111)-1,0)</f>
        <v>0</v>
      </c>
    </row>
    <row r="112" spans="1:4">
      <c r="A112" s="143">
        <v>42093</v>
      </c>
      <c r="B112" s="142">
        <v>1.405</v>
      </c>
      <c r="C112" s="142">
        <v>1.5249999999999999</v>
      </c>
      <c r="D112" s="112">
        <f>IF(C112&lt;MAX($C$2:C112),C112/MAX($C$2:C112)-1,0)</f>
        <v>0</v>
      </c>
    </row>
    <row r="113" spans="1:4">
      <c r="A113" s="143">
        <v>42094</v>
      </c>
      <c r="B113" s="142">
        <v>1.4059999999999999</v>
      </c>
      <c r="C113" s="142">
        <v>1.526</v>
      </c>
      <c r="D113" s="112">
        <f>IF(C113&lt;MAX($C$2:C113),C113/MAX($C$2:C113)-1,0)</f>
        <v>0</v>
      </c>
    </row>
    <row r="114" spans="1:4">
      <c r="A114" s="143">
        <v>42095</v>
      </c>
      <c r="B114" s="142">
        <v>1.4259999999999999</v>
      </c>
      <c r="C114" s="142">
        <v>1.548</v>
      </c>
      <c r="D114" s="112">
        <f>IF(C114&lt;MAX($C$2:C114),C114/MAX($C$2:C114)-1,0)</f>
        <v>0</v>
      </c>
    </row>
    <row r="115" spans="1:4">
      <c r="A115" s="143">
        <v>42096</v>
      </c>
      <c r="B115" s="142">
        <v>1.444</v>
      </c>
      <c r="C115" s="142">
        <v>1.5680000000000001</v>
      </c>
      <c r="D115" s="112">
        <f>IF(C115&lt;MAX($C$2:C115),C115/MAX($C$2:C115)-1,0)</f>
        <v>0</v>
      </c>
    </row>
    <row r="116" spans="1:4">
      <c r="A116" s="143">
        <v>42097</v>
      </c>
      <c r="B116" s="142">
        <v>1.47</v>
      </c>
      <c r="C116" s="142">
        <v>1.5960000000000001</v>
      </c>
      <c r="D116" s="112">
        <f>IF(C116&lt;MAX($C$2:C116),C116/MAX($C$2:C116)-1,0)</f>
        <v>0</v>
      </c>
    </row>
    <row r="117" spans="1:4">
      <c r="A117" s="143">
        <v>42101</v>
      </c>
      <c r="B117" s="142">
        <v>1.496</v>
      </c>
      <c r="C117" s="142">
        <v>1.6240000000000001</v>
      </c>
      <c r="D117" s="112">
        <f>IF(C117&lt;MAX($C$2:C117),C117/MAX($C$2:C117)-1,0)</f>
        <v>0</v>
      </c>
    </row>
    <row r="118" spans="1:4">
      <c r="A118" s="143">
        <v>42102</v>
      </c>
      <c r="B118" s="142">
        <v>1.4810000000000001</v>
      </c>
      <c r="C118" s="142">
        <v>1.6080000000000001</v>
      </c>
      <c r="D118" s="112">
        <f>IF(C118&lt;MAX($C$2:C118),C118/MAX($C$2:C118)-1,0)</f>
        <v>-9.8522167487684609E-3</v>
      </c>
    </row>
    <row r="119" spans="1:4">
      <c r="A119" s="143">
        <v>42103</v>
      </c>
      <c r="B119" s="142">
        <v>1.4710000000000001</v>
      </c>
      <c r="C119" s="142">
        <v>1.597</v>
      </c>
      <c r="D119" s="112">
        <f>IF(C119&lt;MAX($C$2:C119),C119/MAX($C$2:C119)-1,0)</f>
        <v>-1.662561576354693E-2</v>
      </c>
    </row>
    <row r="120" spans="1:4">
      <c r="A120" s="143">
        <v>42104</v>
      </c>
      <c r="B120" s="142">
        <v>1.5149999999999999</v>
      </c>
      <c r="C120" s="142">
        <v>1.645</v>
      </c>
      <c r="D120" s="112">
        <f>IF(C120&lt;MAX($C$2:C120),C120/MAX($C$2:C120)-1,0)</f>
        <v>0</v>
      </c>
    </row>
    <row r="121" spans="1:4">
      <c r="A121" s="143">
        <v>42107</v>
      </c>
      <c r="B121" s="142">
        <v>1.548</v>
      </c>
      <c r="C121" s="142">
        <v>1.681</v>
      </c>
      <c r="D121" s="112">
        <f>IF(C121&lt;MAX($C$2:C121),C121/MAX($C$2:C121)-1,0)</f>
        <v>0</v>
      </c>
    </row>
    <row r="122" spans="1:4">
      <c r="A122" s="143">
        <v>42108</v>
      </c>
      <c r="B122" s="142">
        <v>1.544</v>
      </c>
      <c r="C122" s="142">
        <v>1.6759999999999999</v>
      </c>
      <c r="D122" s="112">
        <f>IF(C122&lt;MAX($C$2:C122),C122/MAX($C$2:C122)-1,0)</f>
        <v>-2.9744199881024391E-3</v>
      </c>
    </row>
    <row r="123" spans="1:4">
      <c r="A123" s="143">
        <v>42109</v>
      </c>
      <c r="B123" s="142">
        <v>1.4970000000000001</v>
      </c>
      <c r="C123" s="142">
        <v>1.625</v>
      </c>
      <c r="D123" s="112">
        <f>IF(C123&lt;MAX($C$2:C123),C123/MAX($C$2:C123)-1,0)</f>
        <v>-3.331350386674603E-2</v>
      </c>
    </row>
    <row r="124" spans="1:4">
      <c r="A124" s="143">
        <v>42110</v>
      </c>
      <c r="B124" s="142">
        <v>1.534</v>
      </c>
      <c r="C124" s="142">
        <v>1.665</v>
      </c>
      <c r="D124" s="112">
        <f>IF(C124&lt;MAX($C$2:C124),C124/MAX($C$2:C124)-1,0)</f>
        <v>-9.5181439619274055E-3</v>
      </c>
    </row>
    <row r="125" spans="1:4">
      <c r="A125" s="143">
        <v>42111</v>
      </c>
      <c r="B125" s="142">
        <v>1.5349999999999999</v>
      </c>
      <c r="C125" s="142">
        <v>1.6659999999999999</v>
      </c>
      <c r="D125" s="112">
        <f>IF(C125&lt;MAX($C$2:C125),C125/MAX($C$2:C125)-1,0)</f>
        <v>-8.9232599643069843E-3</v>
      </c>
    </row>
    <row r="126" spans="1:4">
      <c r="A126" s="143">
        <v>42114</v>
      </c>
      <c r="B126" s="142">
        <v>1.4790000000000001</v>
      </c>
      <c r="C126" s="142">
        <v>1.6060000000000001</v>
      </c>
      <c r="D126" s="112">
        <f>IF(C126&lt;MAX($C$2:C126),C126/MAX($C$2:C126)-1,0)</f>
        <v>-4.4616299821534811E-2</v>
      </c>
    </row>
    <row r="127" spans="1:4">
      <c r="A127" s="143">
        <v>42115</v>
      </c>
      <c r="B127" s="142">
        <v>1.5249999999999999</v>
      </c>
      <c r="C127" s="142">
        <v>1.6559999999999999</v>
      </c>
      <c r="D127" s="112">
        <f>IF(C127&lt;MAX($C$2:C127),C127/MAX($C$2:C127)-1,0)</f>
        <v>-1.4872099940511641E-2</v>
      </c>
    </row>
    <row r="128" spans="1:4">
      <c r="A128" s="143">
        <v>42116</v>
      </c>
      <c r="B128" s="142">
        <v>1.5629999999999999</v>
      </c>
      <c r="C128" s="142">
        <v>1.6970000000000001</v>
      </c>
      <c r="D128" s="112">
        <f>IF(C128&lt;MAX($C$2:C128),C128/MAX($C$2:C128)-1,0)</f>
        <v>0</v>
      </c>
    </row>
    <row r="129" spans="1:4">
      <c r="A129" s="143">
        <v>42117</v>
      </c>
      <c r="B129" s="142">
        <v>1.5649999999999999</v>
      </c>
      <c r="C129" s="142">
        <v>1.6990000000000001</v>
      </c>
      <c r="D129" s="112">
        <f>IF(C129&lt;MAX($C$2:C129),C129/MAX($C$2:C129)-1,0)</f>
        <v>0</v>
      </c>
    </row>
    <row r="130" spans="1:4">
      <c r="A130" s="143">
        <v>42118</v>
      </c>
      <c r="B130" s="142">
        <v>1.5509999999999999</v>
      </c>
      <c r="C130" s="142">
        <v>1.6839999999999999</v>
      </c>
      <c r="D130" s="112">
        <f>IF(C130&lt;MAX($C$2:C130),C130/MAX($C$2:C130)-1,0)</f>
        <v>-8.8287227781048694E-3</v>
      </c>
    </row>
    <row r="131" spans="1:4">
      <c r="A131" s="143">
        <v>42121</v>
      </c>
      <c r="B131" s="142">
        <v>1.5660000000000001</v>
      </c>
      <c r="C131" s="142">
        <v>1.7</v>
      </c>
      <c r="D131" s="112">
        <f>IF(C131&lt;MAX($C$2:C131),C131/MAX($C$2:C131)-1,0)</f>
        <v>0</v>
      </c>
    </row>
    <row r="132" spans="1:4">
      <c r="A132" s="143">
        <v>42122</v>
      </c>
      <c r="B132" s="142">
        <v>1.5309999999999999</v>
      </c>
      <c r="C132" s="142">
        <v>1.6619999999999999</v>
      </c>
      <c r="D132" s="112">
        <f>IF(C132&lt;MAX($C$2:C132),C132/MAX($C$2:C132)-1,0)</f>
        <v>-2.2352941176470575E-2</v>
      </c>
    </row>
    <row r="133" spans="1:4">
      <c r="A133" s="143">
        <v>42123</v>
      </c>
      <c r="B133" s="142">
        <v>1.5409999999999999</v>
      </c>
      <c r="C133" s="142">
        <v>1.673</v>
      </c>
      <c r="D133" s="112">
        <f>IF(C133&lt;MAX($C$2:C133),C133/MAX($C$2:C133)-1,0)</f>
        <v>-1.5882352941176459E-2</v>
      </c>
    </row>
    <row r="134" spans="1:4">
      <c r="A134" s="143">
        <v>42124</v>
      </c>
      <c r="B134" s="142">
        <v>1.5489999999999999</v>
      </c>
      <c r="C134" s="142">
        <v>1.6819999999999999</v>
      </c>
      <c r="D134" s="112">
        <f>IF(C134&lt;MAX($C$2:C134),C134/MAX($C$2:C134)-1,0)</f>
        <v>-1.0588235294117676E-2</v>
      </c>
    </row>
    <row r="135" spans="1:4">
      <c r="A135" s="143">
        <v>42128</v>
      </c>
      <c r="B135" s="142">
        <v>1.548</v>
      </c>
      <c r="C135" s="142">
        <v>1.681</v>
      </c>
      <c r="D135" s="112">
        <f>IF(C135&lt;MAX($C$2:C135),C135/MAX($C$2:C135)-1,0)</f>
        <v>-1.1176470588235232E-2</v>
      </c>
    </row>
    <row r="136" spans="1:4">
      <c r="A136" s="143">
        <v>42129</v>
      </c>
      <c r="B136" s="142">
        <v>1.494</v>
      </c>
      <c r="C136" s="142">
        <v>1.6220000000000001</v>
      </c>
      <c r="D136" s="112">
        <f>IF(C136&lt;MAX($C$2:C136),C136/MAX($C$2:C136)-1,0)</f>
        <v>-4.5882352941176374E-2</v>
      </c>
    </row>
    <row r="137" spans="1:4">
      <c r="A137" s="143">
        <v>42130</v>
      </c>
      <c r="B137" s="142">
        <v>1.51</v>
      </c>
      <c r="C137" s="142">
        <v>1.639</v>
      </c>
      <c r="D137" s="112">
        <f>IF(C137&lt;MAX($C$2:C137),C137/MAX($C$2:C137)-1,0)</f>
        <v>-3.5882352941176476E-2</v>
      </c>
    </row>
    <row r="138" spans="1:4">
      <c r="A138" s="143">
        <v>42131</v>
      </c>
      <c r="B138" s="142">
        <v>1.496</v>
      </c>
      <c r="C138" s="142">
        <v>1.6240000000000001</v>
      </c>
      <c r="D138" s="112">
        <f>IF(C138&lt;MAX($C$2:C138),C138/MAX($C$2:C138)-1,0)</f>
        <v>-4.470588235294104E-2</v>
      </c>
    </row>
    <row r="139" spans="1:4">
      <c r="A139" s="143">
        <v>42132</v>
      </c>
      <c r="B139" s="142">
        <v>1.5389999999999999</v>
      </c>
      <c r="C139" s="142">
        <v>1.671</v>
      </c>
      <c r="D139" s="112">
        <f>IF(C139&lt;MAX($C$2:C139),C139/MAX($C$2:C139)-1,0)</f>
        <v>-1.7058823529411682E-2</v>
      </c>
    </row>
    <row r="140" spans="1:4">
      <c r="A140" s="143">
        <v>42135</v>
      </c>
      <c r="B140" s="142">
        <v>1.597</v>
      </c>
      <c r="C140" s="142">
        <v>1.734</v>
      </c>
      <c r="D140" s="112">
        <f>IF(C140&lt;MAX($C$2:C140),C140/MAX($C$2:C140)-1,0)</f>
        <v>0</v>
      </c>
    </row>
    <row r="141" spans="1:4">
      <c r="A141" s="143">
        <v>42136</v>
      </c>
      <c r="B141" s="142">
        <v>1.629</v>
      </c>
      <c r="C141" s="142">
        <v>1.7689999999999999</v>
      </c>
      <c r="D141" s="112">
        <f>IF(C141&lt;MAX($C$2:C141),C141/MAX($C$2:C141)-1,0)</f>
        <v>0</v>
      </c>
    </row>
    <row r="142" spans="1:4">
      <c r="A142" s="143">
        <v>42137</v>
      </c>
      <c r="B142" s="142">
        <v>1.6319999999999999</v>
      </c>
      <c r="C142" s="142">
        <v>1.772</v>
      </c>
      <c r="D142" s="112">
        <f>IF(C142&lt;MAX($C$2:C142),C142/MAX($C$2:C142)-1,0)</f>
        <v>0</v>
      </c>
    </row>
    <row r="143" spans="1:4">
      <c r="A143" s="143">
        <v>42138</v>
      </c>
      <c r="B143" s="142">
        <v>1.627</v>
      </c>
      <c r="C143" s="142">
        <v>1.766</v>
      </c>
      <c r="D143" s="112">
        <f>IF(C143&lt;MAX($C$2:C143),C143/MAX($C$2:C143)-1,0)</f>
        <v>-3.3860045146726359E-3</v>
      </c>
    </row>
    <row r="144" spans="1:4">
      <c r="A144" s="143">
        <v>42139</v>
      </c>
      <c r="B144" s="142">
        <v>1.6060000000000001</v>
      </c>
      <c r="C144" s="142">
        <v>1.744</v>
      </c>
      <c r="D144" s="112">
        <f>IF(C144&lt;MAX($C$2:C144),C144/MAX($C$2:C144)-1,0)</f>
        <v>-1.5801354401805856E-2</v>
      </c>
    </row>
    <row r="145" spans="1:4">
      <c r="A145" s="143">
        <v>42142</v>
      </c>
      <c r="B145" s="142">
        <v>1.62</v>
      </c>
      <c r="C145" s="142">
        <v>1.7589999999999999</v>
      </c>
      <c r="D145" s="112">
        <f>IF(C145&lt;MAX($C$2:C145),C145/MAX($C$2:C145)-1,0)</f>
        <v>-7.3363431151242109E-3</v>
      </c>
    </row>
    <row r="146" spans="1:4">
      <c r="A146" s="143">
        <v>42143</v>
      </c>
      <c r="B146" s="142">
        <v>1.6719999999999999</v>
      </c>
      <c r="C146" s="142">
        <v>1.8149999999999999</v>
      </c>
      <c r="D146" s="112">
        <f>IF(C146&lt;MAX($C$2:C146),C146/MAX($C$2:C146)-1,0)</f>
        <v>0</v>
      </c>
    </row>
    <row r="147" spans="1:4">
      <c r="A147" s="143">
        <v>42144</v>
      </c>
      <c r="B147" s="142">
        <v>1.6990000000000001</v>
      </c>
      <c r="C147" s="142">
        <v>1.845</v>
      </c>
      <c r="D147" s="112">
        <f>IF(C147&lt;MAX($C$2:C147),C147/MAX($C$2:C147)-1,0)</f>
        <v>0</v>
      </c>
    </row>
    <row r="148" spans="1:4">
      <c r="A148" s="143">
        <v>42145</v>
      </c>
      <c r="B148" s="142">
        <v>1.75</v>
      </c>
      <c r="C148" s="142">
        <v>1.9</v>
      </c>
      <c r="D148" s="112">
        <f>IF(C148&lt;MAX($C$2:C148),C148/MAX($C$2:C148)-1,0)</f>
        <v>0</v>
      </c>
    </row>
    <row r="149" spans="1:4">
      <c r="A149" s="143">
        <v>42146</v>
      </c>
      <c r="B149" s="142">
        <v>1.788</v>
      </c>
      <c r="C149" s="142">
        <v>1.9410000000000001</v>
      </c>
      <c r="D149" s="112">
        <f>IF(C149&lt;MAX($C$2:C149),C149/MAX($C$2:C149)-1,0)</f>
        <v>0</v>
      </c>
    </row>
    <row r="150" spans="1:4">
      <c r="A150" s="143">
        <v>42149</v>
      </c>
      <c r="B150" s="142">
        <v>1.8089999999999999</v>
      </c>
      <c r="C150" s="142">
        <v>1.964</v>
      </c>
      <c r="D150" s="112">
        <f>IF(C150&lt;MAX($C$2:C150),C150/MAX($C$2:C150)-1,0)</f>
        <v>0</v>
      </c>
    </row>
    <row r="151" spans="1:4">
      <c r="A151" s="143">
        <v>42150</v>
      </c>
      <c r="B151" s="142">
        <v>1.859</v>
      </c>
      <c r="C151" s="142">
        <v>2.0179999999999998</v>
      </c>
      <c r="D151" s="112">
        <f>IF(C151&lt;MAX($C$2:C151),C151/MAX($C$2:C151)-1,0)</f>
        <v>0</v>
      </c>
    </row>
    <row r="152" spans="1:4">
      <c r="A152" s="143">
        <v>42151</v>
      </c>
      <c r="B152" s="142">
        <v>1.857</v>
      </c>
      <c r="C152" s="142">
        <v>2.016</v>
      </c>
      <c r="D152" s="112">
        <f>IF(C152&lt;MAX($C$2:C152),C152/MAX($C$2:C152)-1,0)</f>
        <v>-9.9108027750238747E-4</v>
      </c>
    </row>
    <row r="153" spans="1:4">
      <c r="A153" s="143">
        <v>42152</v>
      </c>
      <c r="B153" s="142">
        <v>1.758</v>
      </c>
      <c r="C153" s="142">
        <v>1.909</v>
      </c>
      <c r="D153" s="112">
        <f>IF(C153&lt;MAX($C$2:C153),C153/MAX($C$2:C153)-1,0)</f>
        <v>-5.4013875123884891E-2</v>
      </c>
    </row>
    <row r="154" spans="1:4">
      <c r="A154" s="143">
        <v>42153</v>
      </c>
      <c r="B154" s="142">
        <v>1.77</v>
      </c>
      <c r="C154" s="142">
        <v>1.9219999999999999</v>
      </c>
      <c r="D154" s="112">
        <f>IF(C154&lt;MAX($C$2:C154),C154/MAX($C$2:C154)-1,0)</f>
        <v>-4.7571853320118818E-2</v>
      </c>
    </row>
    <row r="155" spans="1:4">
      <c r="A155" s="143">
        <v>42156</v>
      </c>
      <c r="B155" s="142">
        <v>1.847</v>
      </c>
      <c r="C155" s="142">
        <v>2.0049999999999999</v>
      </c>
      <c r="D155" s="112">
        <f>IF(C155&lt;MAX($C$2:C155),C155/MAX($C$2:C155)-1,0)</f>
        <v>-6.4420218037660737E-3</v>
      </c>
    </row>
    <row r="156" spans="1:4">
      <c r="A156" s="143">
        <v>42157</v>
      </c>
      <c r="B156" s="142">
        <v>1.9039999999999999</v>
      </c>
      <c r="C156" s="142">
        <v>2.0670000000000002</v>
      </c>
      <c r="D156" s="112">
        <f>IF(C156&lt;MAX($C$2:C156),C156/MAX($C$2:C156)-1,0)</f>
        <v>0</v>
      </c>
    </row>
    <row r="157" spans="1:4">
      <c r="A157" s="143">
        <v>42158</v>
      </c>
      <c r="B157" s="142">
        <v>1.9079999999999999</v>
      </c>
      <c r="C157" s="142">
        <v>2.0710000000000002</v>
      </c>
      <c r="D157" s="112">
        <f>IF(C157&lt;MAX($C$2:C157),C157/MAX($C$2:C157)-1,0)</f>
        <v>0</v>
      </c>
    </row>
    <row r="158" spans="1:4">
      <c r="A158" s="143">
        <v>42159</v>
      </c>
      <c r="B158" s="142">
        <v>1.917</v>
      </c>
      <c r="C158" s="142">
        <v>2.081</v>
      </c>
      <c r="D158" s="112">
        <f>IF(C158&lt;MAX($C$2:C158),C158/MAX($C$2:C158)-1,0)</f>
        <v>0</v>
      </c>
    </row>
    <row r="159" spans="1:4">
      <c r="A159" s="143">
        <v>42160</v>
      </c>
      <c r="B159" s="142">
        <v>1.9119999999999999</v>
      </c>
      <c r="C159" s="142">
        <v>2.0760000000000001</v>
      </c>
      <c r="D159" s="112">
        <f>IF(C159&lt;MAX($C$2:C159),C159/MAX($C$2:C159)-1,0)</f>
        <v>-2.4026910139355317E-3</v>
      </c>
    </row>
    <row r="160" spans="1:4">
      <c r="A160" s="143">
        <v>42163</v>
      </c>
      <c r="B160" s="142">
        <v>1.9059999999999999</v>
      </c>
      <c r="C160" s="142">
        <v>2.069</v>
      </c>
      <c r="D160" s="112">
        <f>IF(C160&lt;MAX($C$2:C160),C160/MAX($C$2:C160)-1,0)</f>
        <v>-5.766458433445476E-3</v>
      </c>
    </row>
    <row r="161" spans="1:4">
      <c r="A161" s="143">
        <v>42164</v>
      </c>
      <c r="B161" s="142">
        <v>1.9039999999999999</v>
      </c>
      <c r="C161" s="142">
        <v>2.0670000000000002</v>
      </c>
      <c r="D161" s="112">
        <f>IF(C161&lt;MAX($C$2:C161),C161/MAX($C$2:C161)-1,0)</f>
        <v>-6.7275348390195555E-3</v>
      </c>
    </row>
    <row r="162" spans="1:4">
      <c r="A162" s="143">
        <v>42165</v>
      </c>
      <c r="B162" s="142">
        <v>1.952</v>
      </c>
      <c r="C162" s="142">
        <v>2.1190000000000002</v>
      </c>
      <c r="D162" s="112">
        <f>IF(C162&lt;MAX($C$2:C162),C162/MAX($C$2:C162)-1,0)</f>
        <v>0</v>
      </c>
    </row>
    <row r="163" spans="1:4">
      <c r="A163" s="143">
        <v>42166</v>
      </c>
      <c r="B163" s="142">
        <v>1.9710000000000001</v>
      </c>
      <c r="C163" s="142">
        <v>2.14</v>
      </c>
      <c r="D163" s="112">
        <f>IF(C163&lt;MAX($C$2:C163),C163/MAX($C$2:C163)-1,0)</f>
        <v>0</v>
      </c>
    </row>
    <row r="164" spans="1:4">
      <c r="A164" s="143">
        <v>42167</v>
      </c>
      <c r="B164" s="142">
        <v>2.0009999999999999</v>
      </c>
      <c r="C164" s="142">
        <v>2.1720000000000002</v>
      </c>
      <c r="D164" s="176">
        <f>IF(C164&lt;MAX($C$2:C164),C164/MAX($C$2:C164)-1,0)</f>
        <v>0</v>
      </c>
    </row>
    <row r="165" spans="1:4">
      <c r="A165" s="143">
        <v>42170</v>
      </c>
      <c r="B165" s="142">
        <v>1.9330000000000001</v>
      </c>
      <c r="C165" s="142">
        <v>2.0990000000000002</v>
      </c>
      <c r="D165" s="176">
        <f>IF(C165&lt;MAX($C$2:C165),C165/MAX($C$2:C165)-1,0)</f>
        <v>-3.3609576427255927E-2</v>
      </c>
    </row>
    <row r="166" spans="1:4">
      <c r="A166" s="143">
        <v>42171</v>
      </c>
      <c r="B166" s="142">
        <v>1.8759999999999999</v>
      </c>
      <c r="C166" s="142">
        <v>2.0369999999999999</v>
      </c>
      <c r="D166" s="176">
        <f>IF(C166&lt;MAX($C$2:C166),C166/MAX($C$2:C166)-1,0)</f>
        <v>-6.2154696132596832E-2</v>
      </c>
    </row>
    <row r="167" spans="1:4">
      <c r="A167" s="143">
        <v>42172</v>
      </c>
      <c r="B167" s="142">
        <v>1.913</v>
      </c>
      <c r="C167" s="142">
        <v>2.077</v>
      </c>
      <c r="D167" s="176">
        <f>IF(C167&lt;MAX($C$2:C167),C167/MAX($C$2:C167)-1,0)</f>
        <v>-4.3738489871086639E-2</v>
      </c>
    </row>
    <row r="168" spans="1:4">
      <c r="A168" s="143">
        <v>42173</v>
      </c>
      <c r="B168" s="142">
        <v>1.8360000000000001</v>
      </c>
      <c r="C168" s="142">
        <v>1.9930000000000001</v>
      </c>
      <c r="D168" s="176">
        <f>IF(C168&lt;MAX($C$2:C168),C168/MAX($C$2:C168)-1,0)</f>
        <v>-8.2412523020257811E-2</v>
      </c>
    </row>
    <row r="169" spans="1:4">
      <c r="A169" s="143">
        <v>42174</v>
      </c>
      <c r="B169" s="142">
        <v>1.714</v>
      </c>
      <c r="C169" s="142">
        <v>1.861</v>
      </c>
      <c r="D169" s="176">
        <f>IF(C169&lt;MAX($C$2:C169),C169/MAX($C$2:C169)-1,0)</f>
        <v>-0.1431860036832413</v>
      </c>
    </row>
    <row r="170" spans="1:4">
      <c r="A170" s="143">
        <v>42178</v>
      </c>
      <c r="B170" s="142">
        <v>1.756</v>
      </c>
      <c r="C170" s="142">
        <v>1.9059999999999999</v>
      </c>
      <c r="D170" s="176">
        <f>IF(C170&lt;MAX($C$2:C170),C170/MAX($C$2:C170)-1,0)</f>
        <v>-0.12246777163904243</v>
      </c>
    </row>
    <row r="171" spans="1:4">
      <c r="A171" s="143">
        <v>42179</v>
      </c>
      <c r="B171" s="142">
        <v>1.79</v>
      </c>
      <c r="C171" s="142">
        <v>1.9430000000000001</v>
      </c>
      <c r="D171" s="176">
        <f>IF(C171&lt;MAX($C$2:C171),C171/MAX($C$2:C171)-1,0)</f>
        <v>-0.10543278084714547</v>
      </c>
    </row>
    <row r="172" spans="1:4">
      <c r="A172" s="143">
        <v>42180</v>
      </c>
      <c r="B172" s="142">
        <v>1.716</v>
      </c>
      <c r="C172" s="142">
        <v>1.863</v>
      </c>
      <c r="D172" s="176">
        <f>IF(C172&lt;MAX($C$2:C172),C172/MAX($C$2:C172)-1,0)</f>
        <v>-0.14226519337016585</v>
      </c>
    </row>
    <row r="173" spans="1:4">
      <c r="A173" s="143">
        <v>42181</v>
      </c>
      <c r="B173" s="142">
        <v>1.5740000000000001</v>
      </c>
      <c r="C173" s="142">
        <v>1.7090000000000001</v>
      </c>
      <c r="D173" s="176">
        <f>IF(C173&lt;MAX($C$2:C173),C173/MAX($C$2:C173)-1,0)</f>
        <v>-0.21316758747697973</v>
      </c>
    </row>
    <row r="174" spans="1:4">
      <c r="A174" s="143">
        <v>42184</v>
      </c>
      <c r="B174" s="142">
        <v>1.48</v>
      </c>
      <c r="C174" s="142">
        <v>1.607</v>
      </c>
      <c r="D174" s="176">
        <f>IF(C174&lt;MAX($C$2:C174),C174/MAX($C$2:C174)-1,0)</f>
        <v>-0.2601289134438306</v>
      </c>
    </row>
    <row r="175" spans="1:4">
      <c r="A175" s="143">
        <v>42185</v>
      </c>
      <c r="B175" s="142">
        <v>1.5649999999999999</v>
      </c>
      <c r="C175" s="142">
        <v>1.6990000000000001</v>
      </c>
      <c r="D175" s="176">
        <f>IF(C175&lt;MAX($C$2:C175),C175/MAX($C$2:C175)-1,0)</f>
        <v>-0.2177716390423573</v>
      </c>
    </row>
    <row r="176" spans="1:4">
      <c r="A176" s="143">
        <v>42186</v>
      </c>
      <c r="B176" s="142">
        <v>1.4910000000000001</v>
      </c>
      <c r="C176" s="142">
        <v>1.619</v>
      </c>
      <c r="D176" s="176">
        <f>IF(C176&lt;MAX($C$2:C176),C176/MAX($C$2:C176)-1,0)</f>
        <v>-0.25460405156537758</v>
      </c>
    </row>
    <row r="177" spans="1:4">
      <c r="A177" s="143">
        <v>42187</v>
      </c>
      <c r="B177" s="142">
        <v>1.4119999999999999</v>
      </c>
      <c r="C177" s="142">
        <v>1.5329999999999999</v>
      </c>
      <c r="D177" s="176">
        <f>IF(C177&lt;MAX($C$2:C177),C177/MAX($C$2:C177)-1,0)</f>
        <v>-0.29419889502762442</v>
      </c>
    </row>
    <row r="178" spans="1:4">
      <c r="A178" s="143">
        <v>42188</v>
      </c>
      <c r="B178" s="142">
        <v>1.3420000000000001</v>
      </c>
      <c r="C178" s="142">
        <v>1.4570000000000001</v>
      </c>
      <c r="D178" s="176">
        <f>IF(C178&lt;MAX($C$2:C178),C178/MAX($C$2:C178)-1,0)</f>
        <v>-0.32918968692449357</v>
      </c>
    </row>
    <row r="179" spans="1:4">
      <c r="A179" s="143">
        <v>42191</v>
      </c>
      <c r="B179" s="142">
        <v>1.3380000000000001</v>
      </c>
      <c r="C179" s="142">
        <v>1.4530000000000001</v>
      </c>
      <c r="D179" s="176">
        <f>IF(C179&lt;MAX($C$2:C179),C179/MAX($C$2:C179)-1,0)</f>
        <v>-0.33103130755064458</v>
      </c>
    </row>
    <row r="180" spans="1:4">
      <c r="A180" s="143">
        <v>42192</v>
      </c>
      <c r="B180" s="142">
        <v>1.2929999999999999</v>
      </c>
      <c r="C180" s="142">
        <v>1.4039999999999999</v>
      </c>
      <c r="D180" s="176">
        <f>IF(C180&lt;MAX($C$2:C180),C180/MAX($C$2:C180)-1,0)</f>
        <v>-0.35359116022099457</v>
      </c>
    </row>
    <row r="181" spans="1:4">
      <c r="A181" s="143">
        <v>42193</v>
      </c>
      <c r="B181" s="142">
        <v>1.2270000000000001</v>
      </c>
      <c r="C181" s="142">
        <v>1.3320000000000001</v>
      </c>
      <c r="D181" s="176">
        <f>IF(C181&lt;MAX($C$2:C181),C181/MAX($C$2:C181)-1,0)</f>
        <v>-0.38674033149171272</v>
      </c>
    </row>
    <row r="182" spans="1:4">
      <c r="A182" s="143">
        <v>42194</v>
      </c>
      <c r="B182" s="142">
        <v>1.2889999999999999</v>
      </c>
      <c r="C182" s="142">
        <v>1.399</v>
      </c>
      <c r="D182" s="176">
        <f>IF(C182&lt;MAX($C$2:C182),C182/MAX($C$2:C182)-1,0)</f>
        <v>-0.35589318600368325</v>
      </c>
    </row>
    <row r="183" spans="1:4">
      <c r="A183" s="143">
        <v>42195</v>
      </c>
      <c r="B183" s="142">
        <v>1.3520000000000001</v>
      </c>
      <c r="C183" s="142">
        <v>1.468</v>
      </c>
      <c r="D183" s="176">
        <f>IF(C183&lt;MAX($C$2:C183),C183/MAX($C$2:C183)-1,0)</f>
        <v>-0.32412523020257833</v>
      </c>
    </row>
    <row r="184" spans="1:4">
      <c r="A184" s="143">
        <v>42198</v>
      </c>
      <c r="B184" s="142">
        <v>1.419</v>
      </c>
      <c r="C184" s="142">
        <v>1.5409999999999999</v>
      </c>
      <c r="D184" s="176">
        <f>IF(C184&lt;MAX($C$2:C184),C184/MAX($C$2:C184)-1,0)</f>
        <v>-0.2905156537753224</v>
      </c>
    </row>
    <row r="185" spans="1:4">
      <c r="A185" s="143">
        <v>42199</v>
      </c>
      <c r="B185" s="142">
        <v>1.4259999999999999</v>
      </c>
      <c r="C185" s="142">
        <v>1.548</v>
      </c>
      <c r="D185" s="176">
        <f>IF(C185&lt;MAX($C$2:C185),C185/MAX($C$2:C185)-1,0)</f>
        <v>-0.28729281767955805</v>
      </c>
    </row>
    <row r="186" spans="1:4">
      <c r="A186" s="143">
        <v>42200</v>
      </c>
      <c r="B186" s="142">
        <v>1.3460000000000001</v>
      </c>
      <c r="C186" s="142">
        <v>1.4610000000000001</v>
      </c>
      <c r="D186" s="176">
        <f>IF(C186&lt;MAX($C$2:C186),C186/MAX($C$2:C186)-1,0)</f>
        <v>-0.32734806629834257</v>
      </c>
    </row>
    <row r="187" spans="1:4">
      <c r="A187" s="143">
        <v>42201</v>
      </c>
      <c r="B187" s="142">
        <v>1.35</v>
      </c>
      <c r="C187" s="142">
        <v>1.466</v>
      </c>
      <c r="D187" s="176">
        <f>IF(C187&lt;MAX($C$2:C187),C187/MAX($C$2:C187)-1,0)</f>
        <v>-0.32504604051565389</v>
      </c>
    </row>
    <row r="188" spans="1:4">
      <c r="A188" s="143">
        <v>42202</v>
      </c>
      <c r="B188" s="142">
        <v>1.4219999999999999</v>
      </c>
      <c r="C188" s="142">
        <v>1.544</v>
      </c>
      <c r="D188" s="176">
        <f>IF(C188&lt;MAX($C$2:C188),C188/MAX($C$2:C188)-1,0)</f>
        <v>-0.28913443830570906</v>
      </c>
    </row>
    <row r="189" spans="1:4">
      <c r="A189" s="143">
        <v>42205</v>
      </c>
      <c r="B189" s="142">
        <v>1.4419999999999999</v>
      </c>
      <c r="C189" s="142">
        <v>1.5649999999999999</v>
      </c>
      <c r="D189" s="176">
        <f>IF(C189&lt;MAX($C$2:C189),C189/MAX($C$2:C189)-1,0)</f>
        <v>-0.27946593001841624</v>
      </c>
    </row>
    <row r="190" spans="1:4">
      <c r="A190" s="143">
        <v>42206</v>
      </c>
      <c r="B190" s="142">
        <v>1.466</v>
      </c>
      <c r="C190" s="142">
        <v>1.5920000000000001</v>
      </c>
      <c r="D190" s="176">
        <f>IF(C190&lt;MAX($C$2:C190),C190/MAX($C$2:C190)-1,0)</f>
        <v>-0.26703499079189685</v>
      </c>
    </row>
    <row r="191" spans="1:4">
      <c r="A191" s="143">
        <v>42207</v>
      </c>
      <c r="B191" s="142">
        <v>1.482</v>
      </c>
      <c r="C191" s="142">
        <v>1.609</v>
      </c>
      <c r="D191" s="176">
        <f>IF(C191&lt;MAX($C$2:C191),C191/MAX($C$2:C191)-1,0)</f>
        <v>-0.25920810313075515</v>
      </c>
    </row>
    <row r="192" spans="1:4">
      <c r="A192" s="143">
        <v>42208</v>
      </c>
      <c r="B192" s="142">
        <v>1.516</v>
      </c>
      <c r="C192" s="142">
        <v>1.6459999999999999</v>
      </c>
      <c r="D192" s="176">
        <f>IF(C192&lt;MAX($C$2:C192),C192/MAX($C$2:C192)-1,0)</f>
        <v>-0.2421731123388583</v>
      </c>
    </row>
    <row r="193" spans="1:4">
      <c r="A193" s="143">
        <v>42209</v>
      </c>
      <c r="B193" s="142">
        <v>1.5009999999999999</v>
      </c>
      <c r="C193" s="142">
        <v>1.63</v>
      </c>
      <c r="D193" s="176">
        <f>IF(C193&lt;MAX($C$2:C193),C193/MAX($C$2:C193)-1,0)</f>
        <v>-0.24953959484346233</v>
      </c>
    </row>
    <row r="194" spans="1:4">
      <c r="A194" s="143">
        <v>42212</v>
      </c>
      <c r="B194" s="142">
        <v>1.399</v>
      </c>
      <c r="C194" s="142">
        <v>1.5189999999999999</v>
      </c>
      <c r="D194" s="176">
        <f>IF(C194&lt;MAX($C$2:C194),C194/MAX($C$2:C194)-1,0)</f>
        <v>-0.30064456721915289</v>
      </c>
    </row>
    <row r="195" spans="1:4">
      <c r="A195" s="143">
        <v>42213</v>
      </c>
      <c r="B195" s="142">
        <v>1.3759999999999999</v>
      </c>
      <c r="C195" s="142">
        <v>1.494</v>
      </c>
      <c r="D195" s="176">
        <f>IF(C195&lt;MAX($C$2:C195),C195/MAX($C$2:C195)-1,0)</f>
        <v>-0.31215469613259672</v>
      </c>
    </row>
    <row r="196" spans="1:4">
      <c r="A196" s="143">
        <v>42214</v>
      </c>
      <c r="B196" s="142">
        <v>1.423</v>
      </c>
      <c r="C196" s="142">
        <v>1.5449999999999999</v>
      </c>
      <c r="D196" s="176">
        <f>IF(C196&lt;MAX($C$2:C196),C196/MAX($C$2:C196)-1,0)</f>
        <v>-0.28867403314917139</v>
      </c>
    </row>
    <row r="197" spans="1:4">
      <c r="A197" s="143">
        <v>42215</v>
      </c>
      <c r="B197" s="142">
        <v>1.3660000000000001</v>
      </c>
      <c r="C197" s="142">
        <v>1.4830000000000001</v>
      </c>
      <c r="D197" s="176">
        <f>IF(C197&lt;MAX($C$2:C197),C197/MAX($C$2:C197)-1,0)</f>
        <v>-0.31721915285451197</v>
      </c>
    </row>
    <row r="198" spans="1:4">
      <c r="A198" s="143">
        <v>42216</v>
      </c>
      <c r="B198" s="142">
        <v>1.3520000000000001</v>
      </c>
      <c r="C198" s="142">
        <v>1.468</v>
      </c>
      <c r="D198" s="176">
        <f>IF(C198&lt;MAX($C$2:C198),C198/MAX($C$2:C198)-1,0)</f>
        <v>-0.32412523020257833</v>
      </c>
    </row>
    <row r="199" spans="1:4">
      <c r="A199" s="143">
        <v>42219</v>
      </c>
      <c r="B199" s="142">
        <v>1.327</v>
      </c>
      <c r="C199" s="142">
        <v>1.4410000000000001</v>
      </c>
      <c r="D199" s="176">
        <f>IF(C199&lt;MAX($C$2:C199),C199/MAX($C$2:C199)-1,0)</f>
        <v>-0.33655616942909761</v>
      </c>
    </row>
    <row r="200" spans="1:4">
      <c r="A200" s="143">
        <v>42220</v>
      </c>
      <c r="B200" s="142">
        <v>1.3879999999999999</v>
      </c>
      <c r="C200" s="142">
        <v>1.5069999999999999</v>
      </c>
      <c r="D200" s="176">
        <f>IF(C200&lt;MAX($C$2:C200),C200/MAX($C$2:C200)-1,0)</f>
        <v>-0.30616942909760603</v>
      </c>
    </row>
    <row r="201" spans="1:4">
      <c r="A201" s="143">
        <v>42221</v>
      </c>
      <c r="B201" s="142">
        <v>1.37</v>
      </c>
      <c r="C201" s="142">
        <v>1.4870000000000001</v>
      </c>
      <c r="D201" s="176">
        <f>IF(C201&lt;MAX($C$2:C201),C201/MAX($C$2:C201)-1,0)</f>
        <v>-0.31537753222836096</v>
      </c>
    </row>
    <row r="202" spans="1:4">
      <c r="A202" s="143">
        <v>42222</v>
      </c>
      <c r="B202" s="142">
        <v>1.361</v>
      </c>
      <c r="C202" s="142">
        <v>1.478</v>
      </c>
      <c r="D202" s="176">
        <f>IF(C202&lt;MAX($C$2:C202),C202/MAX($C$2:C202)-1,0)</f>
        <v>-0.31952117863720075</v>
      </c>
    </row>
    <row r="203" spans="1:4">
      <c r="A203" s="143">
        <v>42223</v>
      </c>
      <c r="B203" s="142">
        <v>1.4</v>
      </c>
      <c r="C203" s="142">
        <v>1.52</v>
      </c>
      <c r="D203" s="176">
        <f>IF(C203&lt;MAX($C$2:C203),C203/MAX($C$2:C203)-1,0)</f>
        <v>-0.30018416206261511</v>
      </c>
    </row>
    <row r="204" spans="1:4">
      <c r="A204" s="143">
        <v>42226</v>
      </c>
      <c r="B204" s="142">
        <v>1.4710000000000001</v>
      </c>
      <c r="C204" s="142">
        <v>1.597</v>
      </c>
      <c r="D204" s="176">
        <f>IF(C204&lt;MAX($C$2:C204),C204/MAX($C$2:C204)-1,0)</f>
        <v>-0.26473296500920818</v>
      </c>
    </row>
    <row r="205" spans="1:4">
      <c r="A205" s="143">
        <v>42227</v>
      </c>
      <c r="B205" s="142">
        <v>1.4690000000000001</v>
      </c>
      <c r="C205" s="142">
        <v>1.595</v>
      </c>
      <c r="D205" s="176">
        <f>IF(C205&lt;MAX($C$2:C205),C205/MAX($C$2:C205)-1,0)</f>
        <v>-0.26565377532228363</v>
      </c>
    </row>
    <row r="206" spans="1:4">
      <c r="A206" s="143">
        <v>42228</v>
      </c>
      <c r="B206" s="142">
        <v>1.4510000000000001</v>
      </c>
      <c r="C206" s="142">
        <v>1.575</v>
      </c>
      <c r="D206" s="176">
        <f>IF(C206&lt;MAX($C$2:C206),C206/MAX($C$2:C206)-1,0)</f>
        <v>-0.27486187845303878</v>
      </c>
    </row>
    <row r="207" spans="1:4">
      <c r="A207" s="143">
        <v>42229</v>
      </c>
      <c r="B207" s="142">
        <v>1.4750000000000001</v>
      </c>
      <c r="C207" s="142">
        <v>1.601</v>
      </c>
      <c r="D207" s="176">
        <f>IF(C207&lt;MAX($C$2:C207),C207/MAX($C$2:C207)-1,0)</f>
        <v>-0.26289134438305717</v>
      </c>
    </row>
    <row r="208" spans="1:4">
      <c r="A208" s="143">
        <v>42230</v>
      </c>
      <c r="B208" s="142">
        <v>1.4790000000000001</v>
      </c>
      <c r="C208" s="142">
        <v>1.6060000000000001</v>
      </c>
      <c r="D208" s="176">
        <f>IF(C208&lt;MAX($C$2:C208),C208/MAX($C$2:C208)-1,0)</f>
        <v>-0.26058931860036838</v>
      </c>
    </row>
    <row r="209" spans="1:4">
      <c r="A209" s="143">
        <v>42233</v>
      </c>
      <c r="B209" s="142">
        <v>1.4910000000000001</v>
      </c>
      <c r="C209" s="142">
        <v>1.619</v>
      </c>
      <c r="D209" s="176">
        <f>IF(C209&lt;MAX($C$2:C209),C209/MAX($C$2:C209)-1,0)</f>
        <v>-0.25460405156537758</v>
      </c>
    </row>
    <row r="210" spans="1:4">
      <c r="A210" s="143">
        <v>42234</v>
      </c>
      <c r="B210" s="142">
        <v>1.385</v>
      </c>
      <c r="C210" s="142">
        <v>1.504</v>
      </c>
      <c r="D210" s="176">
        <f>IF(C210&lt;MAX($C$2:C210),C210/MAX($C$2:C210)-1,0)</f>
        <v>-0.30755064456721914</v>
      </c>
    </row>
    <row r="211" spans="1:4">
      <c r="A211" s="143">
        <v>42235</v>
      </c>
      <c r="B211" s="142">
        <v>1.4139999999999999</v>
      </c>
      <c r="C211" s="142">
        <v>1.5349999999999999</v>
      </c>
      <c r="D211" s="176">
        <f>IF(C211&lt;MAX($C$2:C211),C211/MAX($C$2:C211)-1,0)</f>
        <v>-0.29327808471454886</v>
      </c>
    </row>
    <row r="212" spans="1:4">
      <c r="A212" s="143">
        <v>42236</v>
      </c>
      <c r="B212" s="142">
        <v>1.371</v>
      </c>
      <c r="C212" s="142">
        <v>1.488</v>
      </c>
      <c r="D212" s="176">
        <f>IF(C212&lt;MAX($C$2:C212),C212/MAX($C$2:C212)-1,0)</f>
        <v>-0.31491712707182329</v>
      </c>
    </row>
    <row r="213" spans="1:4">
      <c r="A213" s="143">
        <v>42237</v>
      </c>
      <c r="B213" s="142">
        <v>1.2929999999999999</v>
      </c>
      <c r="C213" s="142">
        <v>1.4039999999999999</v>
      </c>
      <c r="D213" s="176">
        <f>IF(C213&lt;MAX($C$2:C213),C213/MAX($C$2:C213)-1,0)</f>
        <v>-0.35359116022099457</v>
      </c>
    </row>
    <row r="214" spans="1:4">
      <c r="A214" s="143">
        <v>42240</v>
      </c>
      <c r="B214" s="142">
        <v>1.1890000000000001</v>
      </c>
      <c r="C214" s="142">
        <v>1.2909999999999999</v>
      </c>
      <c r="D214" s="176">
        <f>IF(C214&lt;MAX($C$2:C214),C214/MAX($C$2:C214)-1,0)</f>
        <v>-0.40561694290976069</v>
      </c>
    </row>
    <row r="215" spans="1:4">
      <c r="A215" s="143">
        <v>42241</v>
      </c>
      <c r="B215" s="142">
        <v>1.109</v>
      </c>
      <c r="C215" s="142">
        <v>1.204</v>
      </c>
      <c r="D215" s="176">
        <f>IF(C215&lt;MAX($C$2:C215),C215/MAX($C$2:C215)-1,0)</f>
        <v>-0.4456721915285452</v>
      </c>
    </row>
    <row r="216" spans="1:4">
      <c r="A216" s="143">
        <v>42242</v>
      </c>
      <c r="B216" s="142">
        <v>1.095</v>
      </c>
      <c r="C216" s="142">
        <v>1.1890000000000001</v>
      </c>
      <c r="D216" s="176">
        <f>IF(C216&lt;MAX($C$2:C216),C216/MAX($C$2:C216)-1,0)</f>
        <v>-0.45257826887661146</v>
      </c>
    </row>
    <row r="217" spans="1:4">
      <c r="A217" s="143">
        <v>42243</v>
      </c>
      <c r="B217" s="142">
        <v>1.145</v>
      </c>
      <c r="C217" s="142">
        <v>1.2430000000000001</v>
      </c>
      <c r="D217" s="176">
        <f>IF(C217&lt;MAX($C$2:C217),C217/MAX($C$2:C217)-1,0)</f>
        <v>-0.42771639042357279</v>
      </c>
    </row>
    <row r="218" spans="1:4">
      <c r="A218" s="143">
        <v>42244</v>
      </c>
      <c r="B218" s="142">
        <v>1.216</v>
      </c>
      <c r="C218" s="142">
        <v>1.32</v>
      </c>
      <c r="D218" s="176">
        <f>IF(C218&lt;MAX($C$2:C218),C218/MAX($C$2:C218)-1,0)</f>
        <v>-0.39226519337016574</v>
      </c>
    </row>
    <row r="219" spans="1:4">
      <c r="A219" s="143">
        <v>42247</v>
      </c>
      <c r="B219" s="142">
        <v>1.1830000000000001</v>
      </c>
      <c r="C219" s="142">
        <v>1.284</v>
      </c>
      <c r="D219" s="176">
        <f>IF(C219&lt;MAX($C$2:C219),C219/MAX($C$2:C219)-1,0)</f>
        <v>-0.40883977900552493</v>
      </c>
    </row>
    <row r="220" spans="1:4">
      <c r="A220" s="143">
        <v>42248</v>
      </c>
      <c r="B220" s="142">
        <v>1.125</v>
      </c>
      <c r="C220" s="142">
        <v>1.2210000000000001</v>
      </c>
      <c r="D220" s="176">
        <f>IF(C220&lt;MAX($C$2:C220),C220/MAX($C$2:C220)-1,0)</f>
        <v>-0.43784530386740328</v>
      </c>
    </row>
    <row r="221" spans="1:4">
      <c r="A221" s="143">
        <v>42249</v>
      </c>
      <c r="B221" s="142">
        <v>1.1040000000000001</v>
      </c>
      <c r="C221" s="142">
        <v>1.1990000000000001</v>
      </c>
      <c r="D221" s="176">
        <f>IF(C221&lt;MAX($C$2:C221),C221/MAX($C$2:C221)-1,0)</f>
        <v>-0.44797421731123388</v>
      </c>
    </row>
    <row r="222" spans="1:4">
      <c r="A222" s="143">
        <v>42254</v>
      </c>
      <c r="B222" s="142">
        <v>1.1080000000000001</v>
      </c>
      <c r="C222" s="142">
        <v>1.2030000000000001</v>
      </c>
      <c r="D222" s="176">
        <f>IF(C222&lt;MAX($C$2:C222),C222/MAX($C$2:C222)-1,0)</f>
        <v>-0.44613259668508287</v>
      </c>
    </row>
    <row r="223" spans="1:4">
      <c r="A223" s="143">
        <v>42255</v>
      </c>
      <c r="B223" s="142">
        <v>1.1539999999999999</v>
      </c>
      <c r="C223" s="142">
        <v>1.2529999999999999</v>
      </c>
      <c r="D223" s="176">
        <f>IF(C223&lt;MAX($C$2:C223),C223/MAX($C$2:C223)-1,0)</f>
        <v>-0.42311233885819532</v>
      </c>
    </row>
    <row r="224" spans="1:4">
      <c r="A224" s="143">
        <v>42256</v>
      </c>
      <c r="B224" s="142">
        <v>1.1850000000000001</v>
      </c>
      <c r="C224" s="142">
        <v>1.286</v>
      </c>
      <c r="D224" s="176">
        <f>IF(C224&lt;MAX($C$2:C224),C224/MAX($C$2:C224)-1,0)</f>
        <v>-0.40791896869244937</v>
      </c>
    </row>
    <row r="225" spans="1:4">
      <c r="A225" s="143">
        <v>42257</v>
      </c>
      <c r="B225" s="142">
        <v>1.167</v>
      </c>
      <c r="C225" s="142">
        <v>1.2669999999999999</v>
      </c>
      <c r="D225" s="176">
        <f>IF(C225&lt;MAX($C$2:C225),C225/MAX($C$2:C225)-1,0)</f>
        <v>-0.41666666666666674</v>
      </c>
    </row>
    <row r="226" spans="1:4">
      <c r="A226" s="143">
        <v>42258</v>
      </c>
      <c r="B226" s="142">
        <v>1.17</v>
      </c>
      <c r="C226" s="142">
        <v>1.27</v>
      </c>
      <c r="D226" s="176">
        <f>IF(C226&lt;MAX($C$2:C226),C226/MAX($C$2:C226)-1,0)</f>
        <v>-0.4152854511970534</v>
      </c>
    </row>
    <row r="227" spans="1:4">
      <c r="A227" s="143">
        <v>42261</v>
      </c>
      <c r="B227" s="142">
        <v>1.1000000000000001</v>
      </c>
      <c r="C227" s="142">
        <v>1.194</v>
      </c>
      <c r="D227" s="176">
        <f>IF(C227&lt;MAX($C$2:C227),C227/MAX($C$2:C227)-1,0)</f>
        <v>-0.45027624309392267</v>
      </c>
    </row>
    <row r="228" spans="1:4">
      <c r="A228" s="143">
        <v>42262</v>
      </c>
      <c r="B228" s="142">
        <v>1.0569999999999999</v>
      </c>
      <c r="C228" s="142">
        <v>1.1479999999999999</v>
      </c>
      <c r="D228" s="176">
        <f>IF(C228&lt;MAX($C$2:C228),C228/MAX($C$2:C228)-1,0)</f>
        <v>-0.47145488029465943</v>
      </c>
    </row>
    <row r="229" spans="1:4">
      <c r="A229" s="143">
        <v>42263</v>
      </c>
      <c r="B229" s="142">
        <v>1.129</v>
      </c>
      <c r="C229" s="142">
        <v>1.226</v>
      </c>
      <c r="D229" s="176">
        <f>IF(C229&lt;MAX($C$2:C229),C229/MAX($C$2:C229)-1,0)</f>
        <v>-0.4355432780847146</v>
      </c>
    </row>
    <row r="230" spans="1:4">
      <c r="A230" s="143">
        <v>42264</v>
      </c>
      <c r="B230" s="142">
        <v>1.1120000000000001</v>
      </c>
      <c r="C230" s="142">
        <v>1.2070000000000001</v>
      </c>
      <c r="D230" s="176">
        <f>IF(C230&lt;MAX($C$2:C230),C230/MAX($C$2:C230)-1,0)</f>
        <v>-0.44429097605893186</v>
      </c>
    </row>
    <row r="231" spans="1:4">
      <c r="A231" s="143">
        <v>42265</v>
      </c>
      <c r="B231" s="142">
        <v>1.121</v>
      </c>
      <c r="C231" s="142">
        <v>1.2170000000000001</v>
      </c>
      <c r="D231" s="176">
        <f>IF(C231&lt;MAX($C$2:C231),C231/MAX($C$2:C231)-1,0)</f>
        <v>-0.43968692449355429</v>
      </c>
    </row>
    <row r="232" spans="1:4">
      <c r="A232" s="143">
        <v>42268</v>
      </c>
      <c r="B232" s="142">
        <v>1.1659999999999999</v>
      </c>
      <c r="C232" s="142">
        <v>1.266</v>
      </c>
      <c r="D232" s="176">
        <f>IF(C232&lt;MAX($C$2:C232),C232/MAX($C$2:C232)-1,0)</f>
        <v>-0.41712707182320441</v>
      </c>
    </row>
    <row r="233" spans="1:4">
      <c r="A233" s="143">
        <v>42269</v>
      </c>
      <c r="B233" s="142">
        <v>1.171</v>
      </c>
      <c r="C233" s="142">
        <v>1.2709999999999999</v>
      </c>
      <c r="D233" s="176">
        <f>IF(C233&lt;MAX($C$2:C233),C233/MAX($C$2:C233)-1,0)</f>
        <v>-0.41482504604051573</v>
      </c>
    </row>
    <row r="234" spans="1:4">
      <c r="A234" s="143">
        <v>42270</v>
      </c>
      <c r="B234" s="142">
        <v>1.159</v>
      </c>
      <c r="C234" s="142">
        <v>1.258</v>
      </c>
      <c r="D234" s="176">
        <f>IF(C234&lt;MAX($C$2:C234),C234/MAX($C$2:C234)-1,0)</f>
        <v>-0.42081031307550654</v>
      </c>
    </row>
    <row r="235" spans="1:4">
      <c r="A235" s="143">
        <v>42271</v>
      </c>
      <c r="B235" s="142">
        <v>1.171</v>
      </c>
      <c r="C235" s="142">
        <v>1.2709999999999999</v>
      </c>
      <c r="D235" s="176">
        <f>IF(C235&lt;MAX($C$2:C235),C235/MAX($C$2:C235)-1,0)</f>
        <v>-0.41482504604051573</v>
      </c>
    </row>
    <row r="236" spans="1:4">
      <c r="A236" s="143">
        <v>42272</v>
      </c>
      <c r="B236" s="142">
        <v>1.145</v>
      </c>
      <c r="C236" s="142">
        <v>1.2430000000000001</v>
      </c>
      <c r="D236" s="176">
        <f>IF(C236&lt;MAX($C$2:C236),C236/MAX($C$2:C236)-1,0)</f>
        <v>-0.42771639042357279</v>
      </c>
    </row>
    <row r="237" spans="1:4">
      <c r="A237" s="143">
        <v>42275</v>
      </c>
      <c r="B237" s="142">
        <v>1.167</v>
      </c>
      <c r="C237" s="142">
        <v>1.2669999999999999</v>
      </c>
      <c r="D237" s="176">
        <f>IF(C237&lt;MAX($C$2:C237),C237/MAX($C$2:C237)-1,0)</f>
        <v>-0.41666666666666674</v>
      </c>
    </row>
    <row r="238" spans="1:4">
      <c r="A238" s="143">
        <v>42276</v>
      </c>
      <c r="B238" s="142">
        <v>1.155</v>
      </c>
      <c r="C238" s="142">
        <v>1.254</v>
      </c>
      <c r="D238" s="176">
        <f>IF(C238&lt;MAX($C$2:C238),C238/MAX($C$2:C238)-1,0)</f>
        <v>-0.42265193370165755</v>
      </c>
    </row>
    <row r="239" spans="1:4">
      <c r="A239" s="143">
        <v>42277</v>
      </c>
      <c r="B239" s="142">
        <v>1.151</v>
      </c>
      <c r="C239" s="142">
        <v>1.25</v>
      </c>
      <c r="D239" s="176">
        <f>IF(C239&lt;MAX($C$2:C239),C239/MAX($C$2:C239)-1,0)</f>
        <v>-0.42449355432780855</v>
      </c>
    </row>
    <row r="240" spans="1:4">
      <c r="A240" s="143">
        <v>42285</v>
      </c>
      <c r="B240" s="142">
        <v>1.19</v>
      </c>
      <c r="C240" s="142">
        <v>1.292</v>
      </c>
      <c r="D240" s="176">
        <f>IF(C240&lt;MAX($C$2:C240),C240/MAX($C$2:C240)-1,0)</f>
        <v>-0.40515653775322291</v>
      </c>
    </row>
    <row r="241" spans="1:4">
      <c r="A241" s="143">
        <v>42286</v>
      </c>
      <c r="B241" s="142">
        <v>1.2010000000000001</v>
      </c>
      <c r="C241" s="142">
        <v>1.304</v>
      </c>
      <c r="D241" s="176">
        <f>IF(C241&lt;MAX($C$2:C241),C241/MAX($C$2:C241)-1,0)</f>
        <v>-0.39963167587476978</v>
      </c>
    </row>
    <row r="242" spans="1:4">
      <c r="A242" s="143">
        <v>42289</v>
      </c>
      <c r="B242" s="142">
        <v>1.25</v>
      </c>
      <c r="C242" s="142">
        <v>1.357</v>
      </c>
      <c r="D242" s="176">
        <f>IF(C242&lt;MAX($C$2:C242),C242/MAX($C$2:C242)-1,0)</f>
        <v>-0.37523020257826889</v>
      </c>
    </row>
    <row r="243" spans="1:4">
      <c r="A243" s="143">
        <v>42290</v>
      </c>
      <c r="B243" s="142">
        <v>1.2629999999999999</v>
      </c>
      <c r="C243" s="142">
        <v>1.371</v>
      </c>
      <c r="D243" s="176">
        <f>IF(C243&lt;MAX($C$2:C243),C243/MAX($C$2:C243)-1,0)</f>
        <v>-0.36878453038674042</v>
      </c>
    </row>
    <row r="244" spans="1:4">
      <c r="A244" s="143">
        <v>42291</v>
      </c>
      <c r="B244" s="142">
        <v>1.2390000000000001</v>
      </c>
      <c r="C244" s="142">
        <v>1.345</v>
      </c>
      <c r="D244" s="176">
        <f>IF(C244&lt;MAX($C$2:C244),C244/MAX($C$2:C244)-1,0)</f>
        <v>-0.38075506445672203</v>
      </c>
    </row>
    <row r="245" spans="1:4">
      <c r="A245" s="143">
        <v>42292</v>
      </c>
      <c r="B245" s="142">
        <v>1.274</v>
      </c>
      <c r="C245" s="142">
        <v>1.383</v>
      </c>
      <c r="D245" s="176">
        <f>IF(C245&lt;MAX($C$2:C245),C245/MAX($C$2:C245)-1,0)</f>
        <v>-0.36325966850828728</v>
      </c>
    </row>
    <row r="246" spans="1:4">
      <c r="A246" s="143">
        <v>42293</v>
      </c>
      <c r="B246" s="142">
        <v>1.284</v>
      </c>
      <c r="C246" s="142">
        <v>1.3939999999999999</v>
      </c>
      <c r="D246" s="176">
        <f>IF(C246&lt;MAX($C$2:C246),C246/MAX($C$2:C246)-1,0)</f>
        <v>-0.35819521178637215</v>
      </c>
    </row>
    <row r="247" spans="1:4">
      <c r="A247" s="143">
        <v>42296</v>
      </c>
      <c r="B247" s="142">
        <v>1.2729999999999999</v>
      </c>
      <c r="C247" s="142">
        <v>1.3819999999999999</v>
      </c>
      <c r="D247" s="176">
        <f>IF(C247&lt;MAX($C$2:C247),C247/MAX($C$2:C247)-1,0)</f>
        <v>-0.36372007366482517</v>
      </c>
    </row>
    <row r="248" spans="1:4">
      <c r="A248" s="143">
        <v>42297</v>
      </c>
      <c r="B248" s="142">
        <v>1.2949999999999999</v>
      </c>
      <c r="C248" s="142">
        <v>1.4059999999999999</v>
      </c>
      <c r="D248" s="176">
        <f>IF(C248&lt;MAX($C$2:C248),C248/MAX($C$2:C248)-1,0)</f>
        <v>-0.35267034990791901</v>
      </c>
    </row>
    <row r="249" spans="1:4">
      <c r="A249" s="143">
        <v>42298</v>
      </c>
      <c r="B249" s="142">
        <v>1.2210000000000001</v>
      </c>
      <c r="C249" s="142">
        <v>1.3260000000000001</v>
      </c>
      <c r="D249" s="176">
        <f>IF(C249&lt;MAX($C$2:C249),C249/MAX($C$2:C249)-1,0)</f>
        <v>-0.38950276243093929</v>
      </c>
    </row>
    <row r="250" spans="1:4">
      <c r="A250" s="143">
        <v>42299</v>
      </c>
      <c r="B250" s="142">
        <v>1.2749999999999999</v>
      </c>
      <c r="C250" s="142">
        <v>1.3839999999999999</v>
      </c>
      <c r="D250" s="176">
        <f>IF(C250&lt;MAX($C$2:C250),C250/MAX($C$2:C250)-1,0)</f>
        <v>-0.36279926335174961</v>
      </c>
    </row>
    <row r="251" spans="1:4">
      <c r="A251" s="143">
        <v>42300</v>
      </c>
      <c r="B251" s="142">
        <v>1.3069999999999999</v>
      </c>
      <c r="C251" s="142">
        <v>1.419</v>
      </c>
      <c r="D251" s="176">
        <f>IF(C251&lt;MAX($C$2:C251),C251/MAX($C$2:C251)-1,0)</f>
        <v>-0.34668508287292821</v>
      </c>
    </row>
    <row r="252" spans="1:4">
      <c r="A252" s="143">
        <v>42303</v>
      </c>
      <c r="B252" s="142">
        <v>1.3089999999999999</v>
      </c>
      <c r="C252" s="142">
        <v>1.421</v>
      </c>
      <c r="D252" s="176">
        <f>IF(C252&lt;MAX($C$2:C252),C252/MAX($C$2:C252)-1,0)</f>
        <v>-0.34576427255985265</v>
      </c>
    </row>
    <row r="253" spans="1:4">
      <c r="A253" s="143">
        <v>42304</v>
      </c>
      <c r="B253" s="142">
        <v>1.3069999999999999</v>
      </c>
      <c r="C253" s="142">
        <v>1.419</v>
      </c>
      <c r="D253" s="176">
        <f>IF(C253&lt;MAX($C$2:C253),C253/MAX($C$2:C253)-1,0)</f>
        <v>-0.34668508287292821</v>
      </c>
    </row>
    <row r="254" spans="1:4">
      <c r="A254" s="143">
        <v>42305</v>
      </c>
      <c r="B254" s="142">
        <v>1.268</v>
      </c>
      <c r="C254" s="142">
        <v>1.377</v>
      </c>
      <c r="D254" s="176">
        <f>IF(C254&lt;MAX($C$2:C254),C254/MAX($C$2:C254)-1,0)</f>
        <v>-0.36602209944751385</v>
      </c>
    </row>
    <row r="255" spans="1:4">
      <c r="A255" s="143">
        <v>42306</v>
      </c>
      <c r="B255" s="142">
        <v>1.2789999999999999</v>
      </c>
      <c r="C255" s="142">
        <v>1.389</v>
      </c>
      <c r="D255" s="176">
        <f>IF(C255&lt;MAX($C$2:C255),C255/MAX($C$2:C255)-1,0)</f>
        <v>-0.36049723756906082</v>
      </c>
    </row>
    <row r="256" spans="1:4">
      <c r="A256" s="143">
        <v>42307</v>
      </c>
      <c r="B256" s="142">
        <v>1.2889999999999999</v>
      </c>
      <c r="C256" s="142">
        <v>1.399</v>
      </c>
      <c r="D256" s="176">
        <f>IF(C256&lt;MAX($C$2:C256),C256/MAX($C$2:C256)-1,0)</f>
        <v>-0.35589318600368325</v>
      </c>
    </row>
    <row r="257" spans="1:4">
      <c r="A257" s="143">
        <v>42310</v>
      </c>
      <c r="B257" s="142">
        <v>1.2729999999999999</v>
      </c>
      <c r="C257" s="142">
        <v>1.3819999999999999</v>
      </c>
      <c r="D257" s="176">
        <f>IF(C257&lt;MAX($C$2:C257),C257/MAX($C$2:C257)-1,0)</f>
        <v>-0.36372007366482517</v>
      </c>
    </row>
    <row r="258" spans="1:4">
      <c r="A258" s="143">
        <v>42311</v>
      </c>
      <c r="B258" s="142">
        <v>1.2689999999999999</v>
      </c>
      <c r="C258" s="142">
        <v>1.3779999999999999</v>
      </c>
      <c r="D258" s="176">
        <f>IF(C258&lt;MAX($C$2:C258),C258/MAX($C$2:C258)-1,0)</f>
        <v>-0.36556169429097618</v>
      </c>
    </row>
    <row r="259" spans="1:4">
      <c r="A259" s="143">
        <v>42312</v>
      </c>
      <c r="B259" s="142">
        <v>1.3320000000000001</v>
      </c>
      <c r="C259" s="142">
        <v>1.446</v>
      </c>
      <c r="D259" s="176">
        <f>IF(C259&lt;MAX($C$2:C259),C259/MAX($C$2:C259)-1,0)</f>
        <v>-0.33425414364640893</v>
      </c>
    </row>
    <row r="260" spans="1:4">
      <c r="A260" s="143">
        <v>42313</v>
      </c>
      <c r="B260" s="142">
        <v>1.341</v>
      </c>
      <c r="C260" s="142">
        <v>1.456</v>
      </c>
      <c r="D260" s="176">
        <f>IF(C260&lt;MAX($C$2:C260),C260/MAX($C$2:C260)-1,0)</f>
        <v>-0.32965009208103135</v>
      </c>
    </row>
    <row r="261" spans="1:4">
      <c r="A261" s="143">
        <v>42314</v>
      </c>
      <c r="B261" s="142">
        <v>1.391</v>
      </c>
      <c r="C261" s="142">
        <v>1.51</v>
      </c>
      <c r="D261" s="176">
        <f>IF(C261&lt;MAX($C$2:C261),C261/MAX($C$2:C261)-1,0)</f>
        <v>-0.30478821362799269</v>
      </c>
    </row>
    <row r="262" spans="1:4">
      <c r="A262" s="143">
        <v>42317</v>
      </c>
      <c r="B262" s="142">
        <v>1.411</v>
      </c>
      <c r="C262" s="142">
        <v>1.532</v>
      </c>
      <c r="D262" s="176">
        <f>IF(C262&lt;MAX($C$2:C262),C262/MAX($C$2:C262)-1,0)</f>
        <v>-0.29465930018416209</v>
      </c>
    </row>
    <row r="263" spans="1:4">
      <c r="A263" s="143">
        <v>42318</v>
      </c>
      <c r="B263" s="142">
        <v>1.407</v>
      </c>
      <c r="C263" s="142">
        <v>1.5269999999999999</v>
      </c>
      <c r="D263" s="176">
        <f>IF(C263&lt;MAX($C$2:C263),C263/MAX($C$2:C263)-1,0)</f>
        <v>-0.29696132596685088</v>
      </c>
    </row>
    <row r="264" spans="1:4">
      <c r="A264" s="143">
        <v>42319</v>
      </c>
      <c r="B264" s="142">
        <v>1.4159999999999999</v>
      </c>
      <c r="C264" s="142">
        <v>1.5369999999999999</v>
      </c>
      <c r="D264" s="176">
        <f>IF(C264&lt;MAX($C$2:C264),C264/MAX($C$2:C264)-1,0)</f>
        <v>-0.29235727440147341</v>
      </c>
    </row>
    <row r="265" spans="1:4">
      <c r="A265" s="143">
        <v>42320</v>
      </c>
      <c r="B265" s="142">
        <v>1.405</v>
      </c>
      <c r="C265" s="142">
        <v>1.5249999999999999</v>
      </c>
      <c r="D265" s="176">
        <f>IF(C265&lt;MAX($C$2:C265),C265/MAX($C$2:C265)-1,0)</f>
        <v>-0.29788213627992643</v>
      </c>
    </row>
    <row r="266" spans="1:4">
      <c r="A266" s="143">
        <v>42321</v>
      </c>
      <c r="B266" s="142">
        <v>1.355</v>
      </c>
      <c r="C266" s="142">
        <v>1.4710000000000001</v>
      </c>
      <c r="D266" s="176">
        <f>IF(C266&lt;MAX($C$2:C266),C266/MAX($C$2:C266)-1,0)</f>
        <v>-0.32274401473296499</v>
      </c>
    </row>
    <row r="267" spans="1:4">
      <c r="A267" s="143">
        <v>42324</v>
      </c>
      <c r="B267" s="142">
        <v>1.38</v>
      </c>
      <c r="C267" s="142">
        <v>1.498</v>
      </c>
      <c r="D267" s="176">
        <f>IF(C267&lt;MAX($C$2:C267),C267/MAX($C$2:C267)-1,0)</f>
        <v>-0.31031307550644571</v>
      </c>
    </row>
    <row r="268" spans="1:4">
      <c r="A268" s="143">
        <v>42325</v>
      </c>
      <c r="B268" s="142">
        <v>1.3680000000000001</v>
      </c>
      <c r="C268" s="142">
        <v>1.4850000000000001</v>
      </c>
      <c r="D268" s="176">
        <f>IF(C268&lt;MAX($C$2:C268),C268/MAX($C$2:C268)-1,0)</f>
        <v>-0.31629834254143652</v>
      </c>
    </row>
    <row r="269" spans="1:4">
      <c r="A269" s="143">
        <v>42326</v>
      </c>
      <c r="B269" s="142">
        <v>1.353</v>
      </c>
      <c r="C269" s="142">
        <v>1.4690000000000001</v>
      </c>
      <c r="D269" s="176">
        <f>IF(C269&lt;MAX($C$2:C269),C269/MAX($C$2:C269)-1,0)</f>
        <v>-0.32366482504604055</v>
      </c>
    </row>
    <row r="270" spans="1:4">
      <c r="A270" s="143">
        <v>42327</v>
      </c>
      <c r="B270" s="142">
        <v>1.403</v>
      </c>
      <c r="C270" s="142">
        <v>1.5229999999999999</v>
      </c>
      <c r="D270" s="176">
        <f>IF(C270&lt;MAX($C$2:C270),C270/MAX($C$2:C270)-1,0)</f>
        <v>-0.29880294659300188</v>
      </c>
    </row>
    <row r="271" spans="1:4">
      <c r="A271" s="143">
        <v>42328</v>
      </c>
      <c r="B271" s="142">
        <v>1.4179999999999999</v>
      </c>
      <c r="C271" s="142">
        <v>1.5389999999999999</v>
      </c>
      <c r="D271" s="176">
        <f>IF(C271&lt;MAX($C$2:C271),C271/MAX($C$2:C271)-1,0)</f>
        <v>-0.29143646408839785</v>
      </c>
    </row>
    <row r="272" spans="1:4">
      <c r="A272" s="143">
        <v>42331</v>
      </c>
      <c r="B272" s="142">
        <v>1.4059999999999999</v>
      </c>
      <c r="C272" s="142">
        <v>1.526</v>
      </c>
      <c r="D272" s="176">
        <f>IF(C272&lt;MAX($C$2:C272),C272/MAX($C$2:C272)-1,0)</f>
        <v>-0.29742173112338866</v>
      </c>
    </row>
    <row r="273" spans="1:4">
      <c r="A273" s="143">
        <v>42332</v>
      </c>
      <c r="B273" s="142">
        <v>1.4179999999999999</v>
      </c>
      <c r="C273" s="142">
        <v>1.5389999999999999</v>
      </c>
      <c r="D273" s="176">
        <f>IF(C273&lt;MAX($C$2:C273),C273/MAX($C$2:C273)-1,0)</f>
        <v>-0.29143646408839785</v>
      </c>
    </row>
    <row r="274" spans="1:4">
      <c r="A274" s="143">
        <v>42333</v>
      </c>
      <c r="B274" s="142">
        <v>1.462</v>
      </c>
      <c r="C274" s="142">
        <v>1.587</v>
      </c>
      <c r="D274" s="176">
        <f>IF(C274&lt;MAX($C$2:C274),C274/MAX($C$2:C274)-1,0)</f>
        <v>-0.26933701657458575</v>
      </c>
    </row>
    <row r="275" spans="1:4">
      <c r="A275" s="143">
        <v>42334</v>
      </c>
      <c r="B275" s="142">
        <v>1.448</v>
      </c>
      <c r="C275" s="142">
        <v>1.5720000000000001</v>
      </c>
      <c r="D275" s="176">
        <f>IF(C275&lt;MAX($C$2:C275),C275/MAX($C$2:C275)-1,0)</f>
        <v>-0.27624309392265201</v>
      </c>
    </row>
    <row r="276" spans="1:4">
      <c r="A276" s="143">
        <v>42335</v>
      </c>
      <c r="B276" s="142">
        <v>1.365</v>
      </c>
      <c r="C276" s="142">
        <v>1.482</v>
      </c>
      <c r="D276" s="176">
        <f>IF(C276&lt;MAX($C$2:C276),C276/MAX($C$2:C276)-1,0)</f>
        <v>-0.31767955801104975</v>
      </c>
    </row>
    <row r="277" spans="1:4">
      <c r="A277" s="143">
        <v>42338</v>
      </c>
      <c r="B277" s="142">
        <v>1.383</v>
      </c>
      <c r="C277" s="142">
        <v>1.5009999999999999</v>
      </c>
      <c r="D277" s="176">
        <f>IF(C277&lt;MAX($C$2:C277),C277/MAX($C$2:C277)-1,0)</f>
        <v>-0.30893186003683248</v>
      </c>
    </row>
    <row r="278" spans="1:4">
      <c r="A278" s="143">
        <v>42339</v>
      </c>
      <c r="B278" s="142">
        <v>1.3320000000000001</v>
      </c>
      <c r="C278" s="142">
        <v>1.446</v>
      </c>
      <c r="D278" s="176">
        <f>IF(C278&lt;MAX($C$2:C278),C278/MAX($C$2:C278)-1,0)</f>
        <v>-0.33425414364640893</v>
      </c>
    </row>
    <row r="279" spans="1:4">
      <c r="A279" s="143">
        <v>42340</v>
      </c>
      <c r="B279" s="142">
        <v>1.3089999999999999</v>
      </c>
      <c r="C279" s="142">
        <v>1.421</v>
      </c>
      <c r="D279" s="176">
        <f>IF(C279&lt;MAX($C$2:C279),C279/MAX($C$2:C279)-1,0)</f>
        <v>-0.34576427255985265</v>
      </c>
    </row>
    <row r="280" spans="1:4">
      <c r="A280" s="143">
        <v>42341</v>
      </c>
      <c r="B280" s="142">
        <v>1.347</v>
      </c>
      <c r="C280" s="142">
        <v>1.462</v>
      </c>
      <c r="D280" s="176">
        <f>IF(C280&lt;MAX($C$2:C280),C280/MAX($C$2:C280)-1,0)</f>
        <v>-0.3268876611418049</v>
      </c>
    </row>
    <row r="281" spans="1:4">
      <c r="A281" s="143">
        <v>42342</v>
      </c>
      <c r="B281" s="142">
        <v>1.343</v>
      </c>
      <c r="C281" s="142">
        <v>1.458</v>
      </c>
      <c r="D281" s="176">
        <f>IF(C281&lt;MAX($C$2:C281),C281/MAX($C$2:C281)-1,0)</f>
        <v>-0.32872928176795591</v>
      </c>
    </row>
    <row r="282" spans="1:4">
      <c r="A282" s="143">
        <v>42345</v>
      </c>
      <c r="B282" s="142">
        <v>1.37</v>
      </c>
      <c r="C282" s="142">
        <v>1.4870000000000001</v>
      </c>
      <c r="D282" s="176">
        <f>IF(C282&lt;MAX($C$2:C282),C282/MAX($C$2:C282)-1,0)</f>
        <v>-0.31537753222836096</v>
      </c>
    </row>
    <row r="283" spans="1:4">
      <c r="A283" s="143">
        <v>42346</v>
      </c>
      <c r="B283" s="142">
        <v>1.3660000000000001</v>
      </c>
      <c r="C283" s="142">
        <v>1.4830000000000001</v>
      </c>
      <c r="D283" s="176">
        <f>IF(C283&lt;MAX($C$2:C283),C283/MAX($C$2:C283)-1,0)</f>
        <v>-0.31721915285451197</v>
      </c>
    </row>
    <row r="284" spans="1:4">
      <c r="A284" s="143">
        <v>42347</v>
      </c>
      <c r="B284" s="142">
        <v>1.36</v>
      </c>
      <c r="C284" s="142">
        <v>1.476</v>
      </c>
      <c r="D284" s="176">
        <f>IF(C284&lt;MAX($C$2:C284),C284/MAX($C$2:C284)-1,0)</f>
        <v>-0.32044198895027631</v>
      </c>
    </row>
    <row r="285" spans="1:4">
      <c r="A285" s="143">
        <v>42348</v>
      </c>
      <c r="B285" s="142">
        <v>1.343</v>
      </c>
      <c r="C285" s="142">
        <v>1.458</v>
      </c>
      <c r="D285" s="176">
        <f>IF(C285&lt;MAX($C$2:C285),C285/MAX($C$2:C285)-1,0)</f>
        <v>-0.32872928176795591</v>
      </c>
    </row>
    <row r="286" spans="1:4">
      <c r="A286" s="143">
        <v>42349</v>
      </c>
      <c r="B286" s="142">
        <v>1.319</v>
      </c>
      <c r="C286" s="142">
        <v>1.4319999999999999</v>
      </c>
      <c r="D286" s="176">
        <f>IF(C286&lt;MAX($C$2:C286),C286/MAX($C$2:C286)-1,0)</f>
        <v>-0.34069981583793751</v>
      </c>
    </row>
    <row r="287" spans="1:4">
      <c r="A287" s="143">
        <v>42352</v>
      </c>
      <c r="B287" s="142">
        <v>1.3240000000000001</v>
      </c>
      <c r="C287" s="142">
        <v>1.4370000000000001</v>
      </c>
      <c r="D287" s="176">
        <f>IF(C287&lt;MAX($C$2:C287),C287/MAX($C$2:C287)-1,0)</f>
        <v>-0.33839779005524862</v>
      </c>
    </row>
    <row r="288" spans="1:4">
      <c r="A288" s="143">
        <v>42353</v>
      </c>
      <c r="B288" s="142">
        <v>1.36</v>
      </c>
      <c r="C288" s="142">
        <v>1.476</v>
      </c>
      <c r="D288" s="176">
        <f>IF(C288&lt;MAX($C$2:C288),C288/MAX($C$2:C288)-1,0)</f>
        <v>-0.32044198895027631</v>
      </c>
    </row>
    <row r="289" spans="1:4">
      <c r="A289" s="143">
        <v>42354</v>
      </c>
      <c r="B289" s="142">
        <v>1.387</v>
      </c>
      <c r="C289" s="142">
        <v>1.506</v>
      </c>
      <c r="D289" s="176">
        <f>IF(C289&lt;MAX($C$2:C289),C289/MAX($C$2:C289)-1,0)</f>
        <v>-0.3066298342541437</v>
      </c>
    </row>
    <row r="290" spans="1:4">
      <c r="A290" s="143">
        <v>42355</v>
      </c>
      <c r="B290" s="142">
        <v>1.4259999999999999</v>
      </c>
      <c r="C290" s="142">
        <v>1.548</v>
      </c>
      <c r="D290" s="176">
        <f>IF(C290&lt;MAX($C$2:C290),C290/MAX($C$2:C290)-1,0)</f>
        <v>-0.28729281767955805</v>
      </c>
    </row>
    <row r="291" spans="1:4">
      <c r="A291" s="143">
        <v>42356</v>
      </c>
      <c r="B291" s="142">
        <v>1.417</v>
      </c>
      <c r="C291" s="142">
        <v>1.538</v>
      </c>
      <c r="D291" s="176">
        <f>IF(C291&lt;MAX($C$2:C291),C291/MAX($C$2:C291)-1,0)</f>
        <v>-0.29189686924493563</v>
      </c>
    </row>
    <row r="292" spans="1:4">
      <c r="A292" s="143">
        <v>42359</v>
      </c>
      <c r="B292" s="142">
        <v>1.4019999999999999</v>
      </c>
      <c r="C292" s="142">
        <v>1.522</v>
      </c>
      <c r="D292" s="176">
        <f>IF(C292&lt;MAX($C$2:C292),C292/MAX($C$2:C292)-1,0)</f>
        <v>-0.29926335174953966</v>
      </c>
    </row>
    <row r="293" spans="1:4">
      <c r="A293" s="143">
        <v>42360</v>
      </c>
      <c r="B293" s="142">
        <v>1.41</v>
      </c>
      <c r="C293" s="142">
        <v>1.5309999999999999</v>
      </c>
      <c r="D293" s="176">
        <f>IF(C293&lt;MAX($C$2:C293),C293/MAX($C$2:C293)-1,0)</f>
        <v>-0.29511970534069987</v>
      </c>
    </row>
    <row r="294" spans="1:4">
      <c r="A294" s="143">
        <v>42361</v>
      </c>
      <c r="B294" s="142">
        <v>1.3819999999999999</v>
      </c>
      <c r="C294" s="142">
        <v>1.5</v>
      </c>
      <c r="D294" s="176">
        <f>IF(C294&lt;MAX($C$2:C294),C294/MAX($C$2:C294)-1,0)</f>
        <v>-0.30939226519337026</v>
      </c>
    </row>
    <row r="295" spans="1:4">
      <c r="A295" s="143">
        <v>42362</v>
      </c>
      <c r="B295" s="142">
        <v>1.383</v>
      </c>
      <c r="C295" s="142">
        <v>1.5009999999999999</v>
      </c>
      <c r="D295" s="176">
        <f>IF(C295&lt;MAX($C$2:C295),C295/MAX($C$2:C295)-1,0)</f>
        <v>-0.30893186003683248</v>
      </c>
    </row>
    <row r="296" spans="1:4">
      <c r="A296" s="143">
        <v>42363</v>
      </c>
      <c r="B296" s="142">
        <v>1.3939999999999999</v>
      </c>
      <c r="C296" s="142">
        <v>1.5129999999999999</v>
      </c>
      <c r="D296" s="176">
        <f>IF(C296&lt;MAX($C$2:C296),C296/MAX($C$2:C296)-1,0)</f>
        <v>-0.30340699815837946</v>
      </c>
    </row>
    <row r="297" spans="1:4">
      <c r="A297" s="143">
        <v>42366</v>
      </c>
      <c r="B297" s="142">
        <v>1.365</v>
      </c>
      <c r="C297" s="142">
        <v>1.482</v>
      </c>
      <c r="D297" s="176">
        <f>IF(C297&lt;MAX($C$2:C297),C297/MAX($C$2:C297)-1,0)</f>
        <v>-0.31767955801104975</v>
      </c>
    </row>
    <row r="298" spans="1:4">
      <c r="A298" s="143">
        <v>42367</v>
      </c>
      <c r="B298" s="142">
        <v>1.379</v>
      </c>
      <c r="C298" s="142">
        <v>1.4970000000000001</v>
      </c>
      <c r="D298" s="176">
        <f>IF(C298&lt;MAX($C$2:C298),C298/MAX($C$2:C298)-1,0)</f>
        <v>-0.31077348066298338</v>
      </c>
    </row>
    <row r="299" spans="1:4">
      <c r="A299" s="143">
        <v>42368</v>
      </c>
      <c r="B299" s="142">
        <v>1.3959999999999999</v>
      </c>
      <c r="C299" s="142">
        <v>1.516</v>
      </c>
      <c r="D299" s="176">
        <f>IF(C299&lt;MAX($C$2:C299),C299/MAX($C$2:C299)-1,0)</f>
        <v>-0.30202578268876612</v>
      </c>
    </row>
    <row r="300" spans="1:4">
      <c r="A300" s="143">
        <v>42369</v>
      </c>
      <c r="B300" s="142">
        <v>1.369</v>
      </c>
      <c r="C300" s="142">
        <v>1.486</v>
      </c>
      <c r="D300" s="176">
        <f>IF(C300&lt;MAX($C$2:C300),C300/MAX($C$2:C300)-1,0)</f>
        <v>-0.31583793738489874</v>
      </c>
    </row>
    <row r="301" spans="1:4">
      <c r="A301" s="143">
        <v>42373</v>
      </c>
      <c r="B301" s="142">
        <v>1.2529999999999999</v>
      </c>
      <c r="C301" s="142">
        <v>1.36</v>
      </c>
      <c r="D301" s="176">
        <f>IF(C301&lt;MAX($C$2:C301),C301/MAX($C$2:C301)-1,0)</f>
        <v>-0.37384898710865566</v>
      </c>
    </row>
    <row r="302" spans="1:4">
      <c r="A302" s="143">
        <v>42374</v>
      </c>
      <c r="B302" s="142">
        <v>1.2030000000000001</v>
      </c>
      <c r="C302" s="142">
        <v>1.306</v>
      </c>
      <c r="D302" s="176">
        <f>IF(C302&lt;MAX($C$2:C302),C302/MAX($C$2:C302)-1,0)</f>
        <v>-0.39871086556169433</v>
      </c>
    </row>
    <row r="303" spans="1:4">
      <c r="A303" s="143">
        <v>42375</v>
      </c>
      <c r="B303" s="142">
        <v>1.228</v>
      </c>
      <c r="C303" s="142">
        <v>1.333</v>
      </c>
      <c r="D303" s="176">
        <f>IF(C303&lt;MAX($C$2:C303),C303/MAX($C$2:C303)-1,0)</f>
        <v>-0.38627992633517505</v>
      </c>
    </row>
    <row r="304" spans="1:4">
      <c r="A304" s="143">
        <v>42376</v>
      </c>
      <c r="B304" s="142">
        <v>1.1319999999999999</v>
      </c>
      <c r="C304" s="142">
        <v>1.2290000000000001</v>
      </c>
      <c r="D304" s="176">
        <f>IF(C304&lt;MAX($C$2:C304),C304/MAX($C$2:C304)-1,0)</f>
        <v>-0.43416206261510126</v>
      </c>
    </row>
    <row r="305" spans="1:4">
      <c r="A305" s="143">
        <v>42377</v>
      </c>
      <c r="B305" s="142">
        <v>1.1299999999999999</v>
      </c>
      <c r="C305" s="142">
        <v>1.2270000000000001</v>
      </c>
      <c r="D305" s="176">
        <f>IF(C305&lt;MAX($C$2:C305),C305/MAX($C$2:C305)-1,0)</f>
        <v>-0.43508287292817682</v>
      </c>
    </row>
    <row r="306" spans="1:4">
      <c r="A306" s="143">
        <v>42380</v>
      </c>
      <c r="B306" s="142">
        <v>1.0649999999999999</v>
      </c>
      <c r="C306" s="142">
        <v>1.1559999999999999</v>
      </c>
      <c r="D306" s="176">
        <f>IF(C306&lt;MAX($C$2:C306),C306/MAX($C$2:C306)-1,0)</f>
        <v>-0.4677716390423573</v>
      </c>
    </row>
    <row r="307" spans="1:4">
      <c r="A307" s="143">
        <v>42381</v>
      </c>
      <c r="B307" s="142">
        <v>1.079</v>
      </c>
      <c r="C307" s="142">
        <v>1.171</v>
      </c>
      <c r="D307" s="176">
        <f>IF(C307&lt;MAX($C$2:C307),C307/MAX($C$2:C307)-1,0)</f>
        <v>-0.46086556169429105</v>
      </c>
    </row>
    <row r="308" spans="1:4">
      <c r="A308" s="143">
        <v>42382</v>
      </c>
      <c r="B308" s="142">
        <v>1.0469999999999999</v>
      </c>
      <c r="C308" s="142">
        <v>1.137</v>
      </c>
      <c r="D308" s="176">
        <f>IF(C308&lt;MAX($C$2:C308),C308/MAX($C$2:C308)-1,0)</f>
        <v>-0.47651933701657456</v>
      </c>
    </row>
    <row r="309" spans="1:4">
      <c r="A309" s="143">
        <v>42383</v>
      </c>
      <c r="B309" s="142">
        <v>1.097</v>
      </c>
      <c r="C309" s="142">
        <v>1.1910000000000001</v>
      </c>
      <c r="D309" s="176">
        <f>IF(C309&lt;MAX($C$2:C309),C309/MAX($C$2:C309)-1,0)</f>
        <v>-0.4516574585635359</v>
      </c>
    </row>
    <row r="310" spans="1:4">
      <c r="A310" s="143">
        <v>42384</v>
      </c>
      <c r="B310" s="142">
        <v>1.0649999999999999</v>
      </c>
      <c r="C310" s="142">
        <v>1.1559999999999999</v>
      </c>
      <c r="D310" s="176">
        <f>IF(C310&lt;MAX($C$2:C310),C310/MAX($C$2:C310)-1,0)</f>
        <v>-0.4677716390423573</v>
      </c>
    </row>
    <row r="311" spans="1:4">
      <c r="A311" s="143">
        <v>42387</v>
      </c>
      <c r="B311" s="142">
        <v>1.085</v>
      </c>
      <c r="C311" s="142">
        <v>1.1779999999999999</v>
      </c>
      <c r="D311" s="176">
        <f>IF(C311&lt;MAX($C$2:C311),C311/MAX($C$2:C311)-1,0)</f>
        <v>-0.45764272559852681</v>
      </c>
    </row>
    <row r="312" spans="1:4">
      <c r="A312" s="143">
        <v>42388</v>
      </c>
      <c r="B312" s="142">
        <v>1.1220000000000001</v>
      </c>
      <c r="C312" s="142">
        <v>1.218</v>
      </c>
      <c r="D312" s="176">
        <f>IF(C312&lt;MAX($C$2:C312),C312/MAX($C$2:C312)-1,0)</f>
        <v>-0.43922651933701662</v>
      </c>
    </row>
    <row r="313" spans="1:4">
      <c r="A313" s="143">
        <v>42389</v>
      </c>
      <c r="B313" s="142">
        <v>1.113</v>
      </c>
      <c r="C313" s="142">
        <v>1.208</v>
      </c>
      <c r="D313" s="176">
        <f>IF(C313&lt;MAX($C$2:C313),C313/MAX($C$2:C313)-1,0)</f>
        <v>-0.44383057090239419</v>
      </c>
    </row>
    <row r="314" spans="1:4">
      <c r="A314" s="143">
        <v>42390</v>
      </c>
      <c r="B314" s="142">
        <v>1.0589999999999999</v>
      </c>
      <c r="C314" s="142">
        <v>1.1499999999999999</v>
      </c>
      <c r="D314" s="176">
        <f>IF(C314&lt;MAX($C$2:C314),C314/MAX($C$2:C314)-1,0)</f>
        <v>-0.47053406998158387</v>
      </c>
    </row>
    <row r="315" spans="1:4">
      <c r="A315" s="143">
        <v>42391</v>
      </c>
      <c r="B315" s="142">
        <v>1.0740000000000001</v>
      </c>
      <c r="C315" s="142">
        <v>1.1659999999999999</v>
      </c>
      <c r="D315" s="176">
        <f>IF(C315&lt;MAX($C$2:C315),C315/MAX($C$2:C315)-1,0)</f>
        <v>-0.46316758747697984</v>
      </c>
    </row>
    <row r="316" spans="1:4">
      <c r="A316" s="143">
        <v>42394</v>
      </c>
      <c r="B316" s="142">
        <v>1.0860000000000001</v>
      </c>
      <c r="C316" s="142">
        <v>1.179</v>
      </c>
      <c r="D316" s="176">
        <f>IF(C316&lt;MAX($C$2:C316),C316/MAX($C$2:C316)-1,0)</f>
        <v>-0.45718232044198892</v>
      </c>
    </row>
    <row r="317" spans="1:4">
      <c r="A317" s="143">
        <v>42395</v>
      </c>
      <c r="B317" s="142">
        <v>1.02</v>
      </c>
      <c r="C317" s="142">
        <v>1.107</v>
      </c>
      <c r="D317" s="176">
        <f>IF(C317&lt;MAX($C$2:C317),C317/MAX($C$2:C317)-1,0)</f>
        <v>-0.49033149171270718</v>
      </c>
    </row>
    <row r="318" spans="1:4">
      <c r="A318" s="143">
        <v>42396</v>
      </c>
      <c r="B318" s="142">
        <v>1.008</v>
      </c>
      <c r="C318" s="142">
        <v>1.0940000000000001</v>
      </c>
      <c r="D318" s="176">
        <f>IF(C318&lt;MAX($C$2:C318),C318/MAX($C$2:C318)-1,0)</f>
        <v>-0.49631675874769798</v>
      </c>
    </row>
    <row r="319" spans="1:4">
      <c r="A319" s="143">
        <v>42397</v>
      </c>
      <c r="B319" s="142">
        <v>0.96499999999999997</v>
      </c>
      <c r="C319" s="142">
        <v>1.048</v>
      </c>
      <c r="D319" s="176">
        <f>IF(C319&lt;MAX($C$2:C319),C319/MAX($C$2:C319)-1,0)</f>
        <v>-0.51749539594843463</v>
      </c>
    </row>
    <row r="320" spans="1:4">
      <c r="A320" s="143">
        <v>42398</v>
      </c>
      <c r="B320" s="142">
        <v>1.0009999999999999</v>
      </c>
      <c r="C320" s="142">
        <v>1.087</v>
      </c>
      <c r="D320" s="112">
        <f>IF(C320&lt;MAX($C$2:C320),C320/MAX($C$2:C320)-1,0)</f>
        <v>-0.49953959484346233</v>
      </c>
    </row>
    <row r="321" spans="1:5">
      <c r="A321" s="143">
        <v>42401</v>
      </c>
      <c r="B321" s="142">
        <v>1.0049999999999999</v>
      </c>
      <c r="C321" s="142">
        <v>1.091</v>
      </c>
      <c r="D321" s="112">
        <f>IF(C321&lt;MAX($C$2:C321),C321/MAX($C$2:C321)-1,0)</f>
        <v>-0.49769797421731132</v>
      </c>
    </row>
    <row r="322" spans="1:5">
      <c r="A322" s="143">
        <v>42402</v>
      </c>
      <c r="B322" s="142">
        <v>1.042</v>
      </c>
      <c r="C322" s="142">
        <v>1.131</v>
      </c>
      <c r="D322" s="112">
        <f>IF(C322&lt;MAX($C$2:C322),C322/MAX($C$2:C322)-1,0)</f>
        <v>-0.47928176795580113</v>
      </c>
    </row>
    <row r="323" spans="1:5">
      <c r="A323" s="143">
        <v>42403</v>
      </c>
      <c r="B323" s="142">
        <v>1.0580000000000001</v>
      </c>
      <c r="C323" s="142">
        <v>1.149</v>
      </c>
      <c r="D323" s="112">
        <f>IF(C323&lt;MAX($C$2:C323),C323/MAX($C$2:C323)-1,0)</f>
        <v>-0.47099447513812154</v>
      </c>
    </row>
    <row r="324" spans="1:5">
      <c r="A324" s="143">
        <v>42404</v>
      </c>
      <c r="B324" s="142">
        <v>1.0880000000000001</v>
      </c>
      <c r="C324" s="142">
        <v>1.181</v>
      </c>
      <c r="D324" s="112">
        <f>IF(C324&lt;MAX($C$2:C324),C324/MAX($C$2:C324)-1,0)</f>
        <v>-0.45626151012891347</v>
      </c>
    </row>
    <row r="325" spans="1:5">
      <c r="A325" s="143">
        <v>42405</v>
      </c>
      <c r="B325" s="142">
        <v>1.0720000000000001</v>
      </c>
      <c r="C325" s="142">
        <v>1.1639999999999999</v>
      </c>
      <c r="D325" s="112">
        <f>IF(C325&lt;MAX($C$2:C325),C325/MAX($C$2:C325)-1,0)</f>
        <v>-0.46408839779005528</v>
      </c>
    </row>
    <row r="326" spans="1:5">
      <c r="A326" s="143">
        <v>42415</v>
      </c>
      <c r="B326" s="142">
        <v>1.0860000000000001</v>
      </c>
      <c r="C326" s="142">
        <v>1.179</v>
      </c>
      <c r="D326" s="112">
        <f>IF(C326&lt;MAX($C$2:C326),C326/MAX($C$2:C326)-1,0)</f>
        <v>-0.45718232044198892</v>
      </c>
    </row>
    <row r="327" spans="1:5">
      <c r="A327" s="143">
        <v>42416</v>
      </c>
      <c r="B327" s="142">
        <v>1.125</v>
      </c>
      <c r="C327" s="142">
        <v>1.2210000000000001</v>
      </c>
      <c r="D327" s="112">
        <f>IF(C327&lt;MAX($C$2:C327),C327/MAX($C$2:C327)-1,0)</f>
        <v>-0.43784530386740328</v>
      </c>
    </row>
    <row r="328" spans="1:5">
      <c r="A328" s="143">
        <v>42417</v>
      </c>
      <c r="B328" s="142">
        <v>1.129</v>
      </c>
      <c r="C328" s="142">
        <v>1.226</v>
      </c>
      <c r="D328" s="112">
        <f>IF(C328&lt;MAX($C$2:C328),C328/MAX($C$2:C328)-1,0)</f>
        <v>-0.4355432780847146</v>
      </c>
    </row>
    <row r="329" spans="1:5">
      <c r="A329" s="143">
        <v>42418</v>
      </c>
      <c r="B329" s="142">
        <v>1.123</v>
      </c>
      <c r="C329" s="142">
        <v>1.2190000000000001</v>
      </c>
      <c r="D329" s="112">
        <f>IF(C329&lt;MAX($C$2:C329),C329/MAX($C$2:C329)-1,0)</f>
        <v>-0.43876611418047884</v>
      </c>
    </row>
    <row r="330" spans="1:5">
      <c r="A330" s="143">
        <v>42419</v>
      </c>
      <c r="B330" s="142">
        <v>1.125</v>
      </c>
      <c r="C330" s="142">
        <v>1.2210000000000001</v>
      </c>
      <c r="D330" s="112">
        <f>IF(C330&lt;MAX($C$2:C330),C330/MAX($C$2:C330)-1,0)</f>
        <v>-0.43784530386740328</v>
      </c>
    </row>
    <row r="331" spans="1:5">
      <c r="A331" s="143">
        <v>42422</v>
      </c>
      <c r="B331" s="142">
        <v>1.1419999999999999</v>
      </c>
      <c r="C331" s="142">
        <v>1.24</v>
      </c>
      <c r="D331" s="112">
        <f>IF(C331&lt;MAX($C$2:C331),C331/MAX($C$2:C331)-1,0)</f>
        <v>-0.42909760589318602</v>
      </c>
    </row>
    <row r="332" spans="1:5">
      <c r="A332" s="143">
        <v>42423</v>
      </c>
      <c r="B332" s="142">
        <v>1.1279999999999999</v>
      </c>
      <c r="C332" s="142">
        <v>1.2250000000000001</v>
      </c>
      <c r="D332" s="112">
        <f>IF(C332&lt;MAX($C$2:C332),C332/MAX($C$2:C332)-1,0)</f>
        <v>-0.43600368324125227</v>
      </c>
    </row>
    <row r="333" spans="1:5">
      <c r="A333" s="143">
        <v>42424</v>
      </c>
      <c r="B333" s="142">
        <v>1.1180000000000001</v>
      </c>
      <c r="C333" s="142">
        <v>1.214</v>
      </c>
      <c r="D333" s="112">
        <f>IF(C333&lt;MAX($C$2:C333),C333/MAX($C$2:C333)-1,0)</f>
        <v>-0.44106813996316763</v>
      </c>
    </row>
    <row r="334" spans="1:5">
      <c r="A334" s="143">
        <v>42425</v>
      </c>
      <c r="B334" s="142">
        <v>1.04</v>
      </c>
      <c r="C334" s="142">
        <v>1.129</v>
      </c>
      <c r="D334" s="112">
        <f>IF(C334&lt;MAX($C$2:C334),C334/MAX($C$2:C334)-1,0)</f>
        <v>-0.48020257826887669</v>
      </c>
    </row>
    <row r="335" spans="1:5">
      <c r="A335" s="143">
        <v>42426</v>
      </c>
      <c r="B335" s="142">
        <v>1.036</v>
      </c>
      <c r="C335" s="142">
        <v>1.125</v>
      </c>
      <c r="D335" s="112">
        <f>IF(C335&lt;MAX($C$2:C335),C335/MAX($C$2:C335)-1,0)</f>
        <v>-0.4820441988950277</v>
      </c>
    </row>
    <row r="336" spans="1:5">
      <c r="A336" s="143">
        <v>42429</v>
      </c>
      <c r="B336" s="142">
        <v>0.98899999999999999</v>
      </c>
      <c r="C336" s="142">
        <v>1.0740000000000001</v>
      </c>
      <c r="D336" s="112">
        <f>IF(C336&lt;MAX($C$2:C336),C336/MAX($C$2:C336)-1,0)</f>
        <v>-0.50552486187845302</v>
      </c>
      <c r="E336" s="112">
        <f>IF(C336&lt;MAX($C$335:C336),C336/MAX($C$335:C336)-1,0)</f>
        <v>-4.5333333333333226E-2</v>
      </c>
    </row>
    <row r="337" spans="1:5">
      <c r="A337" s="143">
        <v>42430</v>
      </c>
      <c r="B337" s="142">
        <v>1.0109999999999999</v>
      </c>
      <c r="C337" s="142">
        <v>1.0980000000000001</v>
      </c>
      <c r="D337" s="112">
        <f>IF(C337&lt;MAX($C$2:C337),C337/MAX($C$2:C337)-1,0)</f>
        <v>-0.49447513812154698</v>
      </c>
      <c r="E337" s="112">
        <f>IF(C337&lt;MAX($C$335:C337),C337/MAX($C$335:C337)-1,0)</f>
        <v>-2.399999999999991E-2</v>
      </c>
    </row>
    <row r="338" spans="1:5">
      <c r="A338" s="143">
        <v>42431</v>
      </c>
      <c r="B338" s="142">
        <v>1.0609999999999999</v>
      </c>
      <c r="C338" s="142">
        <v>1.1519999999999999</v>
      </c>
      <c r="D338" s="112">
        <f>IF(C338&lt;MAX($C$2:C338),C338/MAX($C$2:C338)-1,0)</f>
        <v>-0.46961325966850831</v>
      </c>
      <c r="E338" s="112">
        <f>IF(C338&lt;MAX($C$335:C338),C338/MAX($C$335:C338)-1,0)</f>
        <v>0</v>
      </c>
    </row>
    <row r="339" spans="1:5">
      <c r="A339" s="143">
        <v>42432</v>
      </c>
      <c r="B339" s="142">
        <v>1.0549999999999999</v>
      </c>
      <c r="C339" s="142">
        <v>1.145</v>
      </c>
      <c r="D339" s="112">
        <f>IF(C339&lt;MAX($C$2:C339),C339/MAX($C$2:C339)-1,0)</f>
        <v>-0.47283609576427255</v>
      </c>
      <c r="E339" s="112">
        <f>IF(C339&lt;MAX($C$335:C339),C339/MAX($C$335:C339)-1,0)</f>
        <v>-6.0763888888888395E-3</v>
      </c>
    </row>
    <row r="340" spans="1:5">
      <c r="A340" s="143">
        <v>42433</v>
      </c>
      <c r="B340" s="142">
        <v>1.0289999999999999</v>
      </c>
      <c r="C340" s="142">
        <v>1.117</v>
      </c>
      <c r="D340" s="112">
        <f>IF(C340&lt;MAX($C$2:C340),C340/MAX($C$2:C340)-1,0)</f>
        <v>-0.48572744014732971</v>
      </c>
      <c r="E340" s="112">
        <f>IF(C340&lt;MAX($C$335:C340),C340/MAX($C$335:C340)-1,0)</f>
        <v>-3.038194444444442E-2</v>
      </c>
    </row>
    <row r="341" spans="1:5">
      <c r="A341" s="143">
        <v>42436</v>
      </c>
      <c r="B341" s="142">
        <v>1.0429999999999999</v>
      </c>
      <c r="C341" s="142">
        <v>1.1319999999999999</v>
      </c>
      <c r="D341" s="112">
        <f>IF(C341&lt;MAX($C$2:C341),C341/MAX($C$2:C341)-1,0)</f>
        <v>-0.47882136279926346</v>
      </c>
      <c r="E341" s="112">
        <f>IF(C341&lt;MAX($C$335:C341),C341/MAX($C$335:C341)-1,0)</f>
        <v>-1.736111111111116E-2</v>
      </c>
    </row>
    <row r="342" spans="1:5">
      <c r="A342" s="143">
        <v>42437</v>
      </c>
      <c r="B342" s="142">
        <v>1.04</v>
      </c>
      <c r="C342" s="142">
        <v>1.129</v>
      </c>
      <c r="D342" s="112">
        <f>IF(C342&lt;MAX($C$2:C342),C342/MAX($C$2:C342)-1,0)</f>
        <v>-0.48020257826887669</v>
      </c>
      <c r="E342" s="112">
        <f>IF(C342&lt;MAX($C$335:C342),C342/MAX($C$335:C342)-1,0)</f>
        <v>-1.9965277777777679E-2</v>
      </c>
    </row>
    <row r="343" spans="1:5">
      <c r="A343" s="143">
        <v>42438</v>
      </c>
      <c r="B343" s="142">
        <v>1.0169999999999999</v>
      </c>
      <c r="C343" s="142">
        <v>1.1040000000000001</v>
      </c>
      <c r="D343" s="112">
        <f>IF(C343&lt;MAX($C$2:C343),C343/MAX($C$2:C343)-1,0)</f>
        <v>-0.49171270718232041</v>
      </c>
      <c r="E343" s="112">
        <f>IF(C343&lt;MAX($C$335:C343),C343/MAX($C$335:C343)-1,0)</f>
        <v>-4.1666666666666519E-2</v>
      </c>
    </row>
    <row r="344" spans="1:5">
      <c r="A344" s="143">
        <v>42439</v>
      </c>
      <c r="B344" s="142">
        <v>1.0009999999999999</v>
      </c>
      <c r="C344" s="142">
        <v>1.087</v>
      </c>
      <c r="D344" s="112">
        <f>IF(C344&lt;MAX($C$2:C344),C344/MAX($C$2:C344)-1,0)</f>
        <v>-0.49953959484346233</v>
      </c>
      <c r="E344" s="112">
        <f>IF(C344&lt;MAX($C$335:C344),C344/MAX($C$335:C344)-1,0)</f>
        <v>-5.6423611111111049E-2</v>
      </c>
    </row>
    <row r="345" spans="1:5">
      <c r="A345" s="143">
        <v>42440</v>
      </c>
      <c r="B345" s="142">
        <v>1.0009999999999999</v>
      </c>
      <c r="C345" s="142">
        <v>1.087</v>
      </c>
      <c r="D345" s="112">
        <f>IF(C345&lt;MAX($C$2:C345),C345/MAX($C$2:C345)-1,0)</f>
        <v>-0.49953959484346233</v>
      </c>
      <c r="E345" s="112">
        <f>IF(C345&lt;MAX($C$335:C345),C345/MAX($C$335:C345)-1,0)</f>
        <v>-5.6423611111111049E-2</v>
      </c>
    </row>
    <row r="346" spans="1:5">
      <c r="A346" s="143">
        <v>42443</v>
      </c>
      <c r="B346" s="142">
        <v>1.034</v>
      </c>
      <c r="C346" s="142">
        <v>1.123</v>
      </c>
      <c r="D346" s="112">
        <f>IF(C346&lt;MAX($C$2:C346),C346/MAX($C$2:C346)-1,0)</f>
        <v>-0.48296500920810315</v>
      </c>
      <c r="E346" s="112">
        <f>IF(C346&lt;MAX($C$335:C346),C346/MAX($C$335:C346)-1,0)</f>
        <v>-2.5173611111111049E-2</v>
      </c>
    </row>
    <row r="347" spans="1:5">
      <c r="A347" s="143">
        <v>42444</v>
      </c>
      <c r="B347" s="142">
        <v>1.034</v>
      </c>
      <c r="C347" s="142">
        <v>1.123</v>
      </c>
      <c r="D347" s="112">
        <f>IF(C347&lt;MAX($C$2:C347),C347/MAX($C$2:C347)-1,0)</f>
        <v>-0.48296500920810315</v>
      </c>
      <c r="E347" s="112">
        <f>IF(C347&lt;MAX($C$335:C347),C347/MAX($C$335:C347)-1,0)</f>
        <v>-2.5173611111111049E-2</v>
      </c>
    </row>
    <row r="348" spans="1:5">
      <c r="A348" s="143">
        <v>42445</v>
      </c>
      <c r="B348" s="142">
        <v>1.024</v>
      </c>
      <c r="C348" s="142">
        <v>1.1120000000000001</v>
      </c>
      <c r="D348" s="112">
        <f>IF(C348&lt;MAX($C$2:C348),C348/MAX($C$2:C348)-1,0)</f>
        <v>-0.48802946593001839</v>
      </c>
      <c r="E348" s="112">
        <f>IF(C348&lt;MAX($C$335:C348),C348/MAX($C$335:C348)-1,0)</f>
        <v>-3.4722222222222099E-2</v>
      </c>
    </row>
    <row r="349" spans="1:5">
      <c r="A349" s="143">
        <v>42446</v>
      </c>
      <c r="B349" s="142">
        <v>1.0609999999999999</v>
      </c>
      <c r="C349" s="142">
        <v>1.1519999999999999</v>
      </c>
      <c r="D349" s="112">
        <f>IF(C349&lt;MAX($C$2:C349),C349/MAX($C$2:C349)-1,0)</f>
        <v>-0.46961325966850831</v>
      </c>
      <c r="E349" s="112">
        <f>IF(C349&lt;MAX($C$335:C349),C349/MAX($C$335:C349)-1,0)</f>
        <v>0</v>
      </c>
    </row>
    <row r="350" spans="1:5">
      <c r="A350" s="143">
        <v>42447</v>
      </c>
      <c r="B350" s="142">
        <v>1.091</v>
      </c>
      <c r="C350" s="142">
        <v>1.1839999999999999</v>
      </c>
      <c r="D350" s="112">
        <f>IF(C350&lt;MAX($C$2:C350),C350/MAX($C$2:C350)-1,0)</f>
        <v>-0.45488029465930024</v>
      </c>
      <c r="E350" s="112">
        <f>IF(C350&lt;MAX($C$335:C350),C350/MAX($C$335:C350)-1,0)</f>
        <v>0</v>
      </c>
    </row>
    <row r="351" spans="1:5">
      <c r="A351" s="143">
        <v>42450</v>
      </c>
      <c r="B351" s="142">
        <v>1.105</v>
      </c>
      <c r="C351" s="142">
        <v>1.2</v>
      </c>
      <c r="D351" s="112">
        <f>IF(C351&lt;MAX($C$2:C351),C351/MAX($C$2:C351)-1,0)</f>
        <v>-0.44751381215469621</v>
      </c>
      <c r="E351" s="112">
        <f>IF(C351&lt;MAX($C$335:C351),C351/MAX($C$335:C351)-1,0)</f>
        <v>0</v>
      </c>
    </row>
    <row r="352" spans="1:5">
      <c r="A352" s="143">
        <v>42451</v>
      </c>
      <c r="B352" s="142">
        <v>1.1040000000000001</v>
      </c>
      <c r="C352" s="142">
        <v>1.1990000000000001</v>
      </c>
      <c r="D352" s="112">
        <f>IF(C352&lt;MAX($C$2:C352),C352/MAX($C$2:C352)-1,0)</f>
        <v>-0.44797421731123388</v>
      </c>
      <c r="E352" s="112">
        <f>IF(C352&lt;MAX($C$335:C352),C352/MAX($C$335:C352)-1,0)</f>
        <v>-8.3333333333324155E-4</v>
      </c>
    </row>
    <row r="353" spans="1:5">
      <c r="A353" s="143">
        <v>42452</v>
      </c>
      <c r="B353" s="142">
        <v>1.111</v>
      </c>
      <c r="C353" s="142">
        <v>1.206</v>
      </c>
      <c r="D353" s="112">
        <f>IF(C353&lt;MAX($C$2:C353),C353/MAX($C$2:C353)-1,0)</f>
        <v>-0.44475138121546964</v>
      </c>
      <c r="E353" s="112">
        <f>IF(C353&lt;MAX($C$335:C353),C353/MAX($C$335:C353)-1,0)</f>
        <v>0</v>
      </c>
    </row>
    <row r="354" spans="1:5">
      <c r="A354" s="143">
        <v>42453</v>
      </c>
      <c r="B354" s="142">
        <v>1.099</v>
      </c>
      <c r="C354" s="142">
        <v>1.1930000000000001</v>
      </c>
      <c r="D354" s="112">
        <f>IF(C354&lt;MAX($C$2:C354),C354/MAX($C$2:C354)-1,0)</f>
        <v>-0.45073664825046045</v>
      </c>
      <c r="E354" s="112">
        <f>IF(C354&lt;MAX($C$335:C354),C354/MAX($C$335:C354)-1,0)</f>
        <v>-1.0779436152570376E-2</v>
      </c>
    </row>
    <row r="355" spans="1:5">
      <c r="A355" s="143">
        <v>42454</v>
      </c>
      <c r="B355" s="142">
        <v>1.105</v>
      </c>
      <c r="C355" s="142">
        <v>1.2</v>
      </c>
      <c r="D355" s="112">
        <f>IF(C355&lt;MAX($C$2:C355),C355/MAX($C$2:C355)-1,0)</f>
        <v>-0.44751381215469621</v>
      </c>
      <c r="E355" s="112">
        <f>IF(C355&lt;MAX($C$335:C355),C355/MAX($C$335:C355)-1,0)</f>
        <v>-4.9751243781094301E-3</v>
      </c>
    </row>
    <row r="356" spans="1:5">
      <c r="A356" s="143">
        <v>42457</v>
      </c>
      <c r="B356" s="142">
        <v>1.1040000000000001</v>
      </c>
      <c r="C356" s="142">
        <v>1.1990000000000001</v>
      </c>
      <c r="D356" s="112">
        <f>IF(C356&lt;MAX($C$2:C356),C356/MAX($C$2:C356)-1,0)</f>
        <v>-0.44797421731123388</v>
      </c>
      <c r="E356" s="112">
        <f>IF(C356&lt;MAX($C$335:C356),C356/MAX($C$335:C356)-1,0)</f>
        <v>-5.8043117744609463E-3</v>
      </c>
    </row>
    <row r="357" spans="1:5">
      <c r="A357" s="143">
        <v>42458</v>
      </c>
      <c r="B357" s="142">
        <v>1.0860000000000001</v>
      </c>
      <c r="C357" s="142">
        <v>1.179</v>
      </c>
      <c r="D357" s="112">
        <f>IF(C357&lt;MAX($C$2:C357),C357/MAX($C$2:C357)-1,0)</f>
        <v>-0.45718232044198892</v>
      </c>
      <c r="E357" s="112">
        <f>IF(C357&lt;MAX($C$335:C357),C357/MAX($C$335:C357)-1,0)</f>
        <v>-2.2388059701492491E-2</v>
      </c>
    </row>
    <row r="358" spans="1:5">
      <c r="A358" s="143">
        <v>42459</v>
      </c>
      <c r="B358" s="142">
        <v>1.125</v>
      </c>
      <c r="C358" s="142">
        <v>1.2210000000000001</v>
      </c>
      <c r="D358" s="112">
        <f>IF(C358&lt;MAX($C$2:C358),C358/MAX($C$2:C358)-1,0)</f>
        <v>-0.43784530386740328</v>
      </c>
      <c r="E358" s="112">
        <f>IF(C358&lt;MAX($C$335:C358),C358/MAX($C$335:C358)-1,0)</f>
        <v>0</v>
      </c>
    </row>
    <row r="359" spans="1:5">
      <c r="A359" s="143">
        <v>42460</v>
      </c>
      <c r="B359" s="142">
        <v>1.125</v>
      </c>
      <c r="C359" s="142">
        <v>1.2210000000000001</v>
      </c>
      <c r="D359" s="112">
        <f>IF(C359&lt;MAX($C$2:C359),C359/MAX($C$2:C359)-1,0)</f>
        <v>-0.43784530386740328</v>
      </c>
      <c r="E359" s="112">
        <f>IF(C359&lt;MAX($C$335:C359),C359/MAX($C$335:C359)-1,0)</f>
        <v>0</v>
      </c>
    </row>
    <row r="360" spans="1:5">
      <c r="A360" s="143">
        <v>42461</v>
      </c>
      <c r="B360" s="142">
        <v>1.1160000000000001</v>
      </c>
      <c r="C360" s="142">
        <v>1.212</v>
      </c>
      <c r="D360" s="112">
        <f>IF(C360&lt;MAX($C$2:C360),C360/MAX($C$2:C360)-1,0)</f>
        <v>-0.44198895027624319</v>
      </c>
      <c r="E360" s="112">
        <f>IF(C360&lt;MAX($C$335:C360),C360/MAX($C$335:C360)-1,0)</f>
        <v>-7.3710073710074875E-3</v>
      </c>
    </row>
    <row r="361" spans="1:5">
      <c r="A361" s="143">
        <v>42465</v>
      </c>
      <c r="B361" s="142">
        <v>1.145</v>
      </c>
      <c r="C361" s="142">
        <v>1.2430000000000001</v>
      </c>
      <c r="D361" s="112">
        <f>IF(C361&lt;MAX($C$2:C361),C361/MAX($C$2:C361)-1,0)</f>
        <v>-0.42771639042357279</v>
      </c>
      <c r="E361" s="112">
        <f>IF(C361&lt;MAX($C$335:C361),C361/MAX($C$335:C361)-1,0)</f>
        <v>0</v>
      </c>
    </row>
    <row r="362" spans="1:5">
      <c r="A362" s="143">
        <v>42466</v>
      </c>
      <c r="B362" s="142">
        <v>1.151</v>
      </c>
      <c r="C362" s="142">
        <v>1.25</v>
      </c>
      <c r="D362" s="112">
        <f>IF(C362&lt;MAX($C$2:C362),C362/MAX($C$2:C362)-1,0)</f>
        <v>-0.42449355432780855</v>
      </c>
      <c r="E362" s="112">
        <f>IF(C362&lt;MAX($C$335:C362),C362/MAX($C$335:C362)-1,0)</f>
        <v>0</v>
      </c>
    </row>
    <row r="363" spans="1:5">
      <c r="A363" s="143">
        <v>42467</v>
      </c>
      <c r="B363" s="142">
        <v>1.1399999999999999</v>
      </c>
      <c r="C363" s="142">
        <v>1.238</v>
      </c>
      <c r="D363" s="112">
        <f>IF(C363&lt;MAX($C$2:C363),C363/MAX($C$2:C363)-1,0)</f>
        <v>-0.43001841620626158</v>
      </c>
      <c r="E363" s="112">
        <f>IF(C363&lt;MAX($C$335:C363),C363/MAX($C$335:C363)-1,0)</f>
        <v>-9.6000000000000529E-3</v>
      </c>
    </row>
    <row r="364" spans="1:5">
      <c r="A364" s="143">
        <v>42468</v>
      </c>
      <c r="B364" s="142">
        <v>1.137</v>
      </c>
      <c r="C364" s="142">
        <v>1.234</v>
      </c>
      <c r="D364" s="112">
        <f>IF(C364&lt;MAX($C$2:C364),C364/MAX($C$2:C364)-1,0)</f>
        <v>-0.43186003683241259</v>
      </c>
      <c r="E364" s="112">
        <f>IF(C364&lt;MAX($C$335:C364),C364/MAX($C$335:C364)-1,0)</f>
        <v>-1.2800000000000034E-2</v>
      </c>
    </row>
    <row r="365" spans="1:5">
      <c r="A365" s="143">
        <v>42471</v>
      </c>
      <c r="B365" s="142">
        <v>1.167</v>
      </c>
      <c r="C365" s="142">
        <v>1.2669999999999999</v>
      </c>
      <c r="D365" s="112">
        <f>IF(C365&lt;MAX($C$2:C365),C365/MAX($C$2:C365)-1,0)</f>
        <v>-0.41666666666666674</v>
      </c>
      <c r="E365" s="112">
        <f>IF(C365&lt;MAX($C$335:C365),C365/MAX($C$335:C365)-1,0)</f>
        <v>0</v>
      </c>
    </row>
    <row r="366" spans="1:5">
      <c r="A366" s="143">
        <v>42472</v>
      </c>
      <c r="B366" s="142">
        <v>1.1559999999999999</v>
      </c>
      <c r="C366" s="142">
        <v>1.2549999999999999</v>
      </c>
      <c r="D366" s="112">
        <f>IF(C366&lt;MAX($C$2:C366),C366/MAX($C$2:C366)-1,0)</f>
        <v>-0.42219152854511977</v>
      </c>
      <c r="E366" s="112">
        <f>IF(C366&lt;MAX($C$335:C366),C366/MAX($C$335:C366)-1,0)</f>
        <v>-9.471191791633804E-3</v>
      </c>
    </row>
    <row r="367" spans="1:5">
      <c r="A367" s="143">
        <v>42473</v>
      </c>
      <c r="B367" s="142">
        <v>1.163</v>
      </c>
      <c r="C367" s="142">
        <v>1.2629999999999999</v>
      </c>
      <c r="D367" s="112">
        <f>IF(C367&lt;MAX($C$2:C367),C367/MAX($C$2:C367)-1,0)</f>
        <v>-0.41850828729281775</v>
      </c>
      <c r="E367" s="112">
        <f>IF(C367&lt;MAX($C$335:C367),C367/MAX($C$335:C367)-1,0)</f>
        <v>-3.1570639305446013E-3</v>
      </c>
    </row>
    <row r="368" spans="1:5">
      <c r="A368" s="143">
        <v>42474</v>
      </c>
      <c r="B368" s="142">
        <v>1.17</v>
      </c>
      <c r="C368" s="142">
        <v>1.27</v>
      </c>
      <c r="D368" s="112">
        <f>IF(C368&lt;MAX($C$2:C368),C368/MAX($C$2:C368)-1,0)</f>
        <v>-0.4152854511970534</v>
      </c>
      <c r="E368" s="112">
        <f>IF(C368&lt;MAX($C$335:C368),C368/MAX($C$335:C368)-1,0)</f>
        <v>0</v>
      </c>
    </row>
    <row r="369" spans="1:5">
      <c r="A369" s="143">
        <v>42475</v>
      </c>
      <c r="B369" s="142">
        <v>1.163</v>
      </c>
      <c r="C369" s="142">
        <v>1.2629999999999999</v>
      </c>
      <c r="D369" s="112">
        <f>IF(C369&lt;MAX($C$2:C369),C369/MAX($C$2:C369)-1,0)</f>
        <v>-0.41850828729281775</v>
      </c>
      <c r="E369" s="112">
        <f>IF(C369&lt;MAX($C$335:C369),C369/MAX($C$335:C369)-1,0)</f>
        <v>-5.5118110236221929E-3</v>
      </c>
    </row>
    <row r="370" spans="1:5">
      <c r="A370" s="143">
        <v>42478</v>
      </c>
      <c r="B370" s="142">
        <v>1.1579999999999999</v>
      </c>
      <c r="C370" s="142">
        <v>1.2569999999999999</v>
      </c>
      <c r="D370" s="112">
        <f>IF(C370&lt;MAX($C$2:C370),C370/MAX($C$2:C370)-1,0)</f>
        <v>-0.42127071823204432</v>
      </c>
      <c r="E370" s="112">
        <f>IF(C370&lt;MAX($C$335:C370),C370/MAX($C$335:C370)-1,0)</f>
        <v>-1.0236220472440993E-2</v>
      </c>
    </row>
    <row r="371" spans="1:5">
      <c r="A371" s="143">
        <v>42479</v>
      </c>
      <c r="B371" s="142">
        <v>1.1679999999999999</v>
      </c>
      <c r="C371" s="142">
        <v>1.268</v>
      </c>
      <c r="D371" s="112">
        <f>IF(C371&lt;MAX($C$2:C371),C371/MAX($C$2:C371)-1,0)</f>
        <v>-0.41620626151012896</v>
      </c>
      <c r="E371" s="112">
        <f>IF(C371&lt;MAX($C$335:C371),C371/MAX($C$335:C371)-1,0)</f>
        <v>-1.5748031496063408E-3</v>
      </c>
    </row>
    <row r="372" spans="1:5">
      <c r="A372" s="143">
        <v>42480</v>
      </c>
      <c r="B372" s="142">
        <v>1.1220000000000001</v>
      </c>
      <c r="C372" s="142">
        <v>1.218</v>
      </c>
      <c r="D372" s="112">
        <f>IF(C372&lt;MAX($C$2:C372),C372/MAX($C$2:C372)-1,0)</f>
        <v>-0.43922651933701662</v>
      </c>
      <c r="E372" s="112">
        <f>IF(C372&lt;MAX($C$335:C372),C372/MAX($C$335:C372)-1,0)</f>
        <v>-4.0944881889763862E-2</v>
      </c>
    </row>
    <row r="373" spans="1:5">
      <c r="A373" s="143">
        <v>42481</v>
      </c>
      <c r="B373" s="142">
        <v>1.1160000000000001</v>
      </c>
      <c r="C373" s="142">
        <v>1.212</v>
      </c>
      <c r="D373" s="112">
        <f>IF(C373&lt;MAX($C$2:C373),C373/MAX($C$2:C373)-1,0)</f>
        <v>-0.44198895027624319</v>
      </c>
      <c r="E373" s="112">
        <f>IF(C373&lt;MAX($C$335:C373),C373/MAX($C$335:C373)-1,0)</f>
        <v>-4.5669291338582663E-2</v>
      </c>
    </row>
    <row r="374" spans="1:5">
      <c r="A374" s="143">
        <v>42482</v>
      </c>
      <c r="B374" s="142">
        <v>1.139</v>
      </c>
      <c r="C374" s="142">
        <v>1.2370000000000001</v>
      </c>
      <c r="D374" s="112">
        <f>IF(C374&lt;MAX($C$2:C374),C374/MAX($C$2:C374)-1,0)</f>
        <v>-0.43047882136279925</v>
      </c>
      <c r="E374" s="112">
        <f>IF(C374&lt;MAX($C$335:C374),C374/MAX($C$335:C374)-1,0)</f>
        <v>-2.5984251968503846E-2</v>
      </c>
    </row>
    <row r="375" spans="1:5">
      <c r="A375" s="143">
        <v>42485</v>
      </c>
      <c r="B375" s="142">
        <v>1.135</v>
      </c>
      <c r="C375" s="142">
        <v>1.232</v>
      </c>
      <c r="D375" s="112">
        <f>IF(C375&lt;MAX($C$2:C375),C375/MAX($C$2:C375)-1,0)</f>
        <v>-0.43278084714548803</v>
      </c>
      <c r="E375" s="112">
        <f>IF(C375&lt;MAX($C$335:C375),C375/MAX($C$335:C375)-1,0)</f>
        <v>-2.9921259842519699E-2</v>
      </c>
    </row>
    <row r="376" spans="1:5">
      <c r="A376" s="143">
        <v>42486</v>
      </c>
      <c r="B376" s="142">
        <v>1.1379999999999999</v>
      </c>
      <c r="C376" s="142">
        <v>1.2350000000000001</v>
      </c>
      <c r="D376" s="112">
        <f>IF(C376&lt;MAX($C$2:C376),C376/MAX($C$2:C376)-1,0)</f>
        <v>-0.43139963167587481</v>
      </c>
      <c r="E376" s="112">
        <f>IF(C376&lt;MAX($C$335:C376),C376/MAX($C$335:C376)-1,0)</f>
        <v>-2.7559055118110187E-2</v>
      </c>
    </row>
    <row r="377" spans="1:5">
      <c r="A377" s="143">
        <v>42487</v>
      </c>
      <c r="B377" s="142">
        <v>1.145</v>
      </c>
      <c r="C377" s="142">
        <v>1.2430000000000001</v>
      </c>
      <c r="D377" s="112">
        <f>IF(C377&lt;MAX($C$2:C377),C377/MAX($C$2:C377)-1,0)</f>
        <v>-0.42771639042357279</v>
      </c>
      <c r="E377" s="112">
        <f>IF(C377&lt;MAX($C$335:C377),C377/MAX($C$335:C377)-1,0)</f>
        <v>-2.1259842519684935E-2</v>
      </c>
    </row>
    <row r="378" spans="1:5">
      <c r="A378" s="143">
        <v>42488</v>
      </c>
      <c r="B378" s="142">
        <v>1.1479999999999999</v>
      </c>
      <c r="C378" s="142">
        <v>1.246</v>
      </c>
      <c r="D378" s="112">
        <f>IF(C378&lt;MAX($C$2:C378),C378/MAX($C$2:C378)-1,0)</f>
        <v>-0.42633517495395956</v>
      </c>
      <c r="E378" s="112">
        <f>IF(C378&lt;MAX($C$335:C378),C378/MAX($C$335:C378)-1,0)</f>
        <v>-1.8897637795275646E-2</v>
      </c>
    </row>
    <row r="379" spans="1:5">
      <c r="A379" s="143">
        <v>42489</v>
      </c>
      <c r="B379" s="142">
        <v>1.151</v>
      </c>
      <c r="C379" s="142">
        <v>1.25</v>
      </c>
      <c r="D379" s="112">
        <f>IF(C379&lt;MAX($C$2:C379),C379/MAX($C$2:C379)-1,0)</f>
        <v>-0.42449355432780855</v>
      </c>
      <c r="E379" s="112">
        <f>IF(C379&lt;MAX($C$335:C379),C379/MAX($C$335:C379)-1,0)</f>
        <v>-1.5748031496062964E-2</v>
      </c>
    </row>
    <row r="380" spans="1:5">
      <c r="A380" s="143">
        <v>42493</v>
      </c>
      <c r="B380" s="142">
        <v>1.1910000000000001</v>
      </c>
      <c r="C380" s="142">
        <v>1.2929999999999999</v>
      </c>
      <c r="D380" s="112">
        <f>IF(C380&lt;MAX($C$2:C380),C380/MAX($C$2:C380)-1,0)</f>
        <v>-0.40469613259668513</v>
      </c>
      <c r="E380" s="112">
        <f>IF(C380&lt;MAX($C$335:C380),C380/MAX($C$335:C380)-1,0)</f>
        <v>0</v>
      </c>
    </row>
    <row r="381" spans="1:5">
      <c r="A381" s="143">
        <v>42494</v>
      </c>
      <c r="B381" s="142">
        <v>1.19</v>
      </c>
      <c r="C381" s="142">
        <v>1.292</v>
      </c>
      <c r="D381" s="112">
        <f>IF(C381&lt;MAX($C$2:C381),C381/MAX($C$2:C381)-1,0)</f>
        <v>-0.40515653775322291</v>
      </c>
      <c r="E381" s="112">
        <f>IF(C381&lt;MAX($C$335:C381),C381/MAX($C$335:C381)-1,0)</f>
        <v>-7.7339520494967839E-4</v>
      </c>
    </row>
    <row r="382" spans="1:5">
      <c r="A382" s="143">
        <v>42495</v>
      </c>
      <c r="B382" s="142">
        <v>1.1930000000000001</v>
      </c>
      <c r="C382" s="142">
        <v>1.2949999999999999</v>
      </c>
      <c r="D382" s="112">
        <f>IF(C382&lt;MAX($C$2:C382),C382/MAX($C$2:C382)-1,0)</f>
        <v>-0.40377532228360968</v>
      </c>
      <c r="E382" s="112">
        <f>IF(C382&lt;MAX($C$335:C382),C382/MAX($C$335:C382)-1,0)</f>
        <v>0</v>
      </c>
    </row>
    <row r="383" spans="1:5">
      <c r="A383" s="143">
        <v>42496</v>
      </c>
      <c r="B383" s="142">
        <v>1.149</v>
      </c>
      <c r="C383" s="142">
        <v>1.2470000000000001</v>
      </c>
      <c r="D383" s="112">
        <f>IF(C383&lt;MAX($C$2:C383),C383/MAX($C$2:C383)-1,0)</f>
        <v>-0.42587476979742167</v>
      </c>
      <c r="E383" s="112">
        <f>IF(C383&lt;MAX($C$335:C383),C383/MAX($C$335:C383)-1,0)</f>
        <v>-3.7065637065636925E-2</v>
      </c>
    </row>
    <row r="384" spans="1:5">
      <c r="A384" s="143">
        <v>42499</v>
      </c>
      <c r="B384" s="142">
        <v>1.125</v>
      </c>
      <c r="C384" s="142">
        <v>1.2210000000000001</v>
      </c>
      <c r="D384" s="112">
        <f>IF(C384&lt;MAX($C$2:C384),C384/MAX($C$2:C384)-1,0)</f>
        <v>-0.43784530386740328</v>
      </c>
      <c r="E384" s="112">
        <f>IF(C384&lt;MAX($C$335:C384),C384/MAX($C$335:C384)-1,0)</f>
        <v>-5.7142857142857051E-2</v>
      </c>
    </row>
    <row r="385" spans="1:5">
      <c r="A385" s="143">
        <v>42500</v>
      </c>
      <c r="B385" s="142">
        <v>1.135</v>
      </c>
      <c r="C385" s="142">
        <v>1.232</v>
      </c>
      <c r="D385" s="112">
        <f>IF(C385&lt;MAX($C$2:C385),C385/MAX($C$2:C385)-1,0)</f>
        <v>-0.43278084714548803</v>
      </c>
      <c r="E385" s="112">
        <f>IF(C385&lt;MAX($C$335:C385),C385/MAX($C$335:C385)-1,0)</f>
        <v>-4.8648648648648596E-2</v>
      </c>
    </row>
    <row r="386" spans="1:5">
      <c r="A386" s="143">
        <v>42501</v>
      </c>
      <c r="B386" s="142">
        <v>1.133</v>
      </c>
      <c r="C386" s="142">
        <v>1.23</v>
      </c>
      <c r="D386" s="112">
        <f>IF(C386&lt;MAX($C$2:C386),C386/MAX($C$2:C386)-1,0)</f>
        <v>-0.43370165745856359</v>
      </c>
      <c r="E386" s="112">
        <f>IF(C386&lt;MAX($C$335:C386),C386/MAX($C$335:C386)-1,0)</f>
        <v>-5.0193050193050204E-2</v>
      </c>
    </row>
    <row r="387" spans="1:5">
      <c r="A387" s="143">
        <v>42502</v>
      </c>
      <c r="B387" s="142">
        <v>1.143</v>
      </c>
      <c r="C387" s="142">
        <v>1.2410000000000001</v>
      </c>
      <c r="D387" s="112">
        <f>IF(C387&lt;MAX($C$2:C387),C387/MAX($C$2:C387)-1,0)</f>
        <v>-0.42863720073664824</v>
      </c>
      <c r="E387" s="112">
        <f>IF(C387&lt;MAX($C$335:C387),C387/MAX($C$335:C387)-1,0)</f>
        <v>-4.1698841698841527E-2</v>
      </c>
    </row>
    <row r="388" spans="1:5">
      <c r="A388" s="143">
        <v>42503</v>
      </c>
      <c r="B388" s="142">
        <v>1.141</v>
      </c>
      <c r="C388" s="142">
        <v>1.2390000000000001</v>
      </c>
      <c r="D388" s="112">
        <f>IF(C388&lt;MAX($C$2:C388),C388/MAX($C$2:C388)-1,0)</f>
        <v>-0.4295580110497238</v>
      </c>
      <c r="E388" s="112">
        <f>IF(C388&lt;MAX($C$335:C388),C388/MAX($C$335:C388)-1,0)</f>
        <v>-4.3243243243243135E-2</v>
      </c>
    </row>
    <row r="389" spans="1:5">
      <c r="A389" s="143">
        <v>42506</v>
      </c>
      <c r="B389" s="142">
        <v>1.163</v>
      </c>
      <c r="C389" s="142">
        <v>1.2629999999999999</v>
      </c>
      <c r="D389" s="112">
        <f>IF(C389&lt;MAX($C$2:C389),C389/MAX($C$2:C389)-1,0)</f>
        <v>-0.41850828729281775</v>
      </c>
      <c r="E389" s="112">
        <f>IF(C389&lt;MAX($C$335:C389),C389/MAX($C$335:C389)-1,0)</f>
        <v>-2.4710424710424728E-2</v>
      </c>
    </row>
    <row r="390" spans="1:5">
      <c r="A390" s="143">
        <v>42507</v>
      </c>
      <c r="B390" s="142">
        <v>1.1499999999999999</v>
      </c>
      <c r="C390" s="142">
        <v>1.248</v>
      </c>
      <c r="D390" s="112">
        <f>IF(C390&lt;MAX($C$2:C390),C390/MAX($C$2:C390)-1,0)</f>
        <v>-0.425414364640884</v>
      </c>
      <c r="E390" s="112">
        <f>IF(C390&lt;MAX($C$335:C390),C390/MAX($C$335:C390)-1,0)</f>
        <v>-3.6293436293436288E-2</v>
      </c>
    </row>
    <row r="391" spans="1:5">
      <c r="A391" s="143">
        <v>42508</v>
      </c>
      <c r="B391" s="142">
        <v>1.1240000000000001</v>
      </c>
      <c r="C391" s="142">
        <v>1.22</v>
      </c>
      <c r="D391" s="112">
        <f>IF(C391&lt;MAX($C$2:C391),C391/MAX($C$2:C391)-1,0)</f>
        <v>-0.43830570902394117</v>
      </c>
      <c r="E391" s="112">
        <f>IF(C391&lt;MAX($C$335:C391),C391/MAX($C$335:C391)-1,0)</f>
        <v>-5.791505791505791E-2</v>
      </c>
    </row>
    <row r="392" spans="1:5">
      <c r="A392" s="143">
        <v>42509</v>
      </c>
      <c r="B392" s="142">
        <v>1.1259999999999999</v>
      </c>
      <c r="C392" s="142">
        <v>1.222</v>
      </c>
      <c r="D392" s="112">
        <f>IF(C392&lt;MAX($C$2:C392),C392/MAX($C$2:C392)-1,0)</f>
        <v>-0.43738489871086561</v>
      </c>
      <c r="E392" s="112">
        <f>IF(C392&lt;MAX($C$335:C392),C392/MAX($C$335:C392)-1,0)</f>
        <v>-5.6370656370656302E-2</v>
      </c>
    </row>
    <row r="393" spans="1:5">
      <c r="A393" s="143">
        <v>42510</v>
      </c>
      <c r="B393" s="142">
        <v>1.1379999999999999</v>
      </c>
      <c r="C393" s="142">
        <v>1.2350000000000001</v>
      </c>
      <c r="D393" s="112">
        <f>IF(C393&lt;MAX($C$2:C393),C393/MAX($C$2:C393)-1,0)</f>
        <v>-0.43139963167587481</v>
      </c>
      <c r="E393" s="112">
        <f>IF(C393&lt;MAX($C$335:C393),C393/MAX($C$335:C393)-1,0)</f>
        <v>-4.6332046332046239E-2</v>
      </c>
    </row>
    <row r="394" spans="1:5">
      <c r="A394" s="143">
        <v>42513</v>
      </c>
      <c r="B394" s="142">
        <v>1.153</v>
      </c>
      <c r="C394" s="142">
        <v>1.252</v>
      </c>
      <c r="D394" s="112">
        <f>IF(C394&lt;MAX($C$2:C394),C394/MAX($C$2:C394)-1,0)</f>
        <v>-0.42357274401473299</v>
      </c>
      <c r="E394" s="112">
        <f>IF(C394&lt;MAX($C$335:C394),C394/MAX($C$335:C394)-1,0)</f>
        <v>-3.3204633204633183E-2</v>
      </c>
    </row>
    <row r="395" spans="1:5">
      <c r="A395" s="143">
        <v>42514</v>
      </c>
      <c r="B395" s="142">
        <v>1.139</v>
      </c>
      <c r="C395" s="142">
        <v>1.2370000000000001</v>
      </c>
      <c r="D395" s="112">
        <f>IF(C395&lt;MAX($C$2:C395),C395/MAX($C$2:C395)-1,0)</f>
        <v>-0.43047882136279925</v>
      </c>
      <c r="E395" s="112">
        <f>IF(C395&lt;MAX($C$335:C395),C395/MAX($C$335:C395)-1,0)</f>
        <v>-4.4787644787644632E-2</v>
      </c>
    </row>
    <row r="396" spans="1:5">
      <c r="A396" s="143">
        <v>42515</v>
      </c>
      <c r="B396" s="142">
        <v>1.137</v>
      </c>
      <c r="C396" s="142">
        <v>1.234</v>
      </c>
      <c r="D396" s="112">
        <f>IF(C396&lt;MAX($C$2:C396),C396/MAX($C$2:C396)-1,0)</f>
        <v>-0.43186003683241259</v>
      </c>
      <c r="E396" s="112">
        <f>IF(C396&lt;MAX($C$335:C396),C396/MAX($C$335:C396)-1,0)</f>
        <v>-4.7104247104247099E-2</v>
      </c>
    </row>
    <row r="397" spans="1:5">
      <c r="A397" s="143">
        <v>42516</v>
      </c>
      <c r="B397" s="142">
        <v>1.139</v>
      </c>
      <c r="C397" s="142">
        <v>1.2370000000000001</v>
      </c>
      <c r="D397" s="112">
        <f>IF(C397&lt;MAX($C$2:C397),C397/MAX($C$2:C397)-1,0)</f>
        <v>-0.43047882136279925</v>
      </c>
      <c r="E397" s="112">
        <f>IF(C397&lt;MAX($C$335:C397),C397/MAX($C$335:C397)-1,0)</f>
        <v>-4.4787644787644632E-2</v>
      </c>
    </row>
    <row r="398" spans="1:5">
      <c r="A398" s="143">
        <v>42517</v>
      </c>
      <c r="B398" s="142">
        <v>1.1419999999999999</v>
      </c>
      <c r="C398" s="142">
        <v>1.24</v>
      </c>
      <c r="D398" s="112">
        <f>IF(C398&lt;MAX($C$2:C398),C398/MAX($C$2:C398)-1,0)</f>
        <v>-0.42909760589318602</v>
      </c>
      <c r="E398" s="112">
        <f>IF(C398&lt;MAX($C$335:C398),C398/MAX($C$335:C398)-1,0)</f>
        <v>-4.2471042471042386E-2</v>
      </c>
    </row>
    <row r="399" spans="1:5">
      <c r="A399" s="143">
        <v>42520</v>
      </c>
      <c r="B399" s="142">
        <v>1.137</v>
      </c>
      <c r="C399" s="142">
        <v>1.234</v>
      </c>
      <c r="D399" s="112">
        <f>IF(C399&lt;MAX($C$2:C399),C399/MAX($C$2:C399)-1,0)</f>
        <v>-0.43186003683241259</v>
      </c>
      <c r="E399" s="112">
        <f>IF(C399&lt;MAX($C$335:C399),C399/MAX($C$335:C399)-1,0)</f>
        <v>-4.7104247104247099E-2</v>
      </c>
    </row>
    <row r="400" spans="1:5">
      <c r="A400" s="143">
        <v>42521</v>
      </c>
      <c r="B400" s="142">
        <v>1.173</v>
      </c>
      <c r="C400" s="142">
        <v>1.2729999999999999</v>
      </c>
      <c r="D400" s="112">
        <f>IF(C400&lt;MAX($C$2:C400),C400/MAX($C$2:C400)-1,0)</f>
        <v>-0.41390423572744028</v>
      </c>
      <c r="E400" s="112">
        <f>IF(C400&lt;MAX($C$335:C400),C400/MAX($C$335:C400)-1,0)</f>
        <v>-1.6988416988417021E-2</v>
      </c>
    </row>
    <row r="401" spans="1:5">
      <c r="A401" s="143">
        <v>42522</v>
      </c>
      <c r="B401" s="142">
        <v>1.18</v>
      </c>
      <c r="C401" s="142">
        <v>1.2809999999999999</v>
      </c>
      <c r="D401" s="112">
        <f>IF(C401&lt;MAX($C$2:C401),C401/MAX($C$2:C401)-1,0)</f>
        <v>-0.41022099447513816</v>
      </c>
      <c r="E401" s="112">
        <f>IF(C401&lt;MAX($C$335:C401),C401/MAX($C$335:C401)-1,0)</f>
        <v>-1.0810810810810811E-2</v>
      </c>
    </row>
    <row r="402" spans="1:5">
      <c r="A402" s="143">
        <v>42523</v>
      </c>
      <c r="B402" s="142">
        <v>1.2010000000000001</v>
      </c>
      <c r="C402" s="142">
        <v>1.304</v>
      </c>
      <c r="D402" s="112">
        <f>IF(C402&lt;MAX($C$2:C402),C402/MAX($C$2:C402)-1,0)</f>
        <v>-0.39963167587476978</v>
      </c>
      <c r="E402" s="112">
        <f>IF(C402&lt;MAX($C$335:C402),C402/MAX($C$335:C402)-1,0)</f>
        <v>0</v>
      </c>
    </row>
    <row r="403" spans="1:5">
      <c r="A403" s="143">
        <v>42524</v>
      </c>
      <c r="B403" s="142">
        <v>1.2110000000000001</v>
      </c>
      <c r="C403" s="142">
        <v>1.3149999999999999</v>
      </c>
      <c r="D403" s="112">
        <f>IF(C403&lt;MAX($C$2:C403),C403/MAX($C$2:C403)-1,0)</f>
        <v>-0.39456721915285453</v>
      </c>
      <c r="E403" s="112">
        <f>IF(C403&lt;MAX($C$335:C403),C403/MAX($C$335:C403)-1,0)</f>
        <v>0</v>
      </c>
    </row>
    <row r="404" spans="1:5">
      <c r="A404" s="143">
        <v>42527</v>
      </c>
      <c r="B404" s="142">
        <v>1.214</v>
      </c>
      <c r="C404" s="142">
        <v>1.3180000000000001</v>
      </c>
      <c r="D404" s="112">
        <f>IF(C404&lt;MAX($C$2:C404),C404/MAX($C$2:C404)-1,0)</f>
        <v>-0.3931860036832413</v>
      </c>
      <c r="E404" s="112">
        <f>IF(C404&lt;MAX($C$335:C404),C404/MAX($C$335:C404)-1,0)</f>
        <v>0</v>
      </c>
    </row>
    <row r="405" spans="1:5">
      <c r="A405" s="143">
        <v>42528</v>
      </c>
      <c r="B405" s="142">
        <v>1.2110000000000001</v>
      </c>
      <c r="C405" s="142">
        <v>1.3149999999999999</v>
      </c>
      <c r="D405" s="112">
        <f>IF(C405&lt;MAX($C$2:C405),C405/MAX($C$2:C405)-1,0)</f>
        <v>-0.39456721915285453</v>
      </c>
      <c r="E405" s="112">
        <f>IF(C405&lt;MAX($C$335:C405),C405/MAX($C$335:C405)-1,0)</f>
        <v>-2.2761760242793194E-3</v>
      </c>
    </row>
    <row r="406" spans="1:5">
      <c r="A406" s="143">
        <v>42529</v>
      </c>
      <c r="B406" s="142">
        <v>1.204</v>
      </c>
      <c r="C406" s="142">
        <v>1.3069999999999999</v>
      </c>
      <c r="D406" s="112">
        <f>IF(C406&lt;MAX($C$2:C406),C406/MAX($C$2:C406)-1,0)</f>
        <v>-0.39825046040515666</v>
      </c>
      <c r="E406" s="112">
        <f>IF(C406&lt;MAX($C$335:C406),C406/MAX($C$335:C406)-1,0)</f>
        <v>-8.3459787556905418E-3</v>
      </c>
    </row>
    <row r="407" spans="1:5">
      <c r="A407" s="143">
        <v>42534</v>
      </c>
      <c r="B407" s="142">
        <v>1.1639999999999999</v>
      </c>
      <c r="C407" s="142">
        <v>1.264</v>
      </c>
      <c r="D407" s="112">
        <f>IF(C407&lt;MAX($C$2:C407),C407/MAX($C$2:C407)-1,0)</f>
        <v>-0.41804788213627997</v>
      </c>
      <c r="E407" s="112">
        <f>IF(C407&lt;MAX($C$335:C407),C407/MAX($C$335:C407)-1,0)</f>
        <v>-4.0971168437025862E-2</v>
      </c>
    </row>
    <row r="408" spans="1:5">
      <c r="A408" s="143">
        <v>42535</v>
      </c>
      <c r="B408" s="142">
        <v>1.173</v>
      </c>
      <c r="C408" s="142">
        <v>1.2729999999999999</v>
      </c>
      <c r="D408" s="112">
        <f>IF(C408&lt;MAX($C$2:C408),C408/MAX($C$2:C408)-1,0)</f>
        <v>-0.41390423572744028</v>
      </c>
      <c r="E408" s="112">
        <f>IF(C408&lt;MAX($C$335:C408),C408/MAX($C$335:C408)-1,0)</f>
        <v>-3.4142640364188237E-2</v>
      </c>
    </row>
    <row r="409" spans="1:5">
      <c r="A409" s="143">
        <v>42536</v>
      </c>
      <c r="B409" s="142">
        <v>1.21</v>
      </c>
      <c r="C409" s="142">
        <v>1.3140000000000001</v>
      </c>
      <c r="D409" s="112">
        <f>IF(C409&lt;MAX($C$2:C409),C409/MAX($C$2:C409)-1,0)</f>
        <v>-0.39502762430939231</v>
      </c>
      <c r="E409" s="112">
        <f>IF(C409&lt;MAX($C$335:C409),C409/MAX($C$335:C409)-1,0)</f>
        <v>-3.0349013657056112E-3</v>
      </c>
    </row>
    <row r="410" spans="1:5">
      <c r="A410" s="143">
        <v>42537</v>
      </c>
      <c r="B410" s="142">
        <v>1.196</v>
      </c>
      <c r="C410" s="142">
        <v>1.298</v>
      </c>
      <c r="D410" s="112">
        <f>IF(C410&lt;MAX($C$2:C410),C410/MAX($C$2:C410)-1,0)</f>
        <v>-0.40239410681399634</v>
      </c>
      <c r="E410" s="112">
        <f>IF(C410&lt;MAX($C$335:C410),C410/MAX($C$335:C410)-1,0)</f>
        <v>-1.5174506828528056E-2</v>
      </c>
    </row>
    <row r="411" spans="1:5">
      <c r="A411" s="143">
        <v>42538</v>
      </c>
      <c r="B411" s="142">
        <v>1.202</v>
      </c>
      <c r="C411" s="142">
        <v>1.3049999999999999</v>
      </c>
      <c r="D411" s="112">
        <f>IF(C411&lt;MAX($C$2:C411),C411/MAX($C$2:C411)-1,0)</f>
        <v>-0.39917127071823211</v>
      </c>
      <c r="E411" s="112">
        <f>IF(C411&lt;MAX($C$335:C411),C411/MAX($C$335:C411)-1,0)</f>
        <v>-9.8634294385433474E-3</v>
      </c>
    </row>
    <row r="412" spans="1:5">
      <c r="A412" s="143">
        <v>42541</v>
      </c>
      <c r="B412" s="142">
        <v>1.2110000000000001</v>
      </c>
      <c r="C412" s="142">
        <v>1.3149999999999999</v>
      </c>
      <c r="D412" s="112">
        <f>IF(C412&lt;MAX($C$2:C412),C412/MAX($C$2:C412)-1,0)</f>
        <v>-0.39456721915285453</v>
      </c>
      <c r="E412" s="112">
        <f>IF(C412&lt;MAX($C$335:C412),C412/MAX($C$335:C412)-1,0)</f>
        <v>-2.2761760242793194E-3</v>
      </c>
    </row>
    <row r="413" spans="1:5">
      <c r="A413" s="143">
        <v>42542</v>
      </c>
      <c r="B413" s="142">
        <v>1.204</v>
      </c>
      <c r="C413" s="142">
        <v>1.3069999999999999</v>
      </c>
      <c r="D413" s="112">
        <f>IF(C413&lt;MAX($C$2:C413),C413/MAX($C$2:C413)-1,0)</f>
        <v>-0.39825046040515666</v>
      </c>
      <c r="E413" s="112">
        <f>IF(C413&lt;MAX($C$335:C413),C413/MAX($C$335:C413)-1,0)</f>
        <v>-8.3459787556905418E-3</v>
      </c>
    </row>
    <row r="414" spans="1:5">
      <c r="A414" s="143">
        <v>42543</v>
      </c>
      <c r="B414" s="142">
        <v>1.2090000000000001</v>
      </c>
      <c r="C414" s="142">
        <v>1.3129999999999999</v>
      </c>
      <c r="D414" s="112">
        <f>IF(C414&lt;MAX($C$2:C414),C414/MAX($C$2:C414)-1,0)</f>
        <v>-0.39548802946593009</v>
      </c>
      <c r="E414" s="112">
        <f>IF(C414&lt;MAX($C$335:C414),C414/MAX($C$335:C414)-1,0)</f>
        <v>-3.793626707132125E-3</v>
      </c>
    </row>
    <row r="415" spans="1:5">
      <c r="A415" s="143">
        <v>42544</v>
      </c>
      <c r="B415" s="142">
        <v>1.2030000000000001</v>
      </c>
      <c r="C415" s="142">
        <v>1.306</v>
      </c>
      <c r="D415" s="112">
        <f>IF(C415&lt;MAX($C$2:C415),C415/MAX($C$2:C415)-1,0)</f>
        <v>-0.39871086556169433</v>
      </c>
      <c r="E415" s="112">
        <f>IF(C415&lt;MAX($C$335:C415),C415/MAX($C$335:C415)-1,0)</f>
        <v>-9.1047040971168336E-3</v>
      </c>
    </row>
    <row r="416" spans="1:5">
      <c r="A416" s="143">
        <v>42545</v>
      </c>
      <c r="B416" s="142">
        <v>1.1930000000000001</v>
      </c>
      <c r="C416" s="142">
        <v>1.2949999999999999</v>
      </c>
      <c r="D416" s="112">
        <f>IF(C416&lt;MAX($C$2:C416),C416/MAX($C$2:C416)-1,0)</f>
        <v>-0.40377532228360968</v>
      </c>
      <c r="E416" s="112">
        <f>IF(C416&lt;MAX($C$335:C416),C416/MAX($C$335:C416)-1,0)</f>
        <v>-1.7450682852807375E-2</v>
      </c>
    </row>
    <row r="417" spans="1:5">
      <c r="A417" s="143">
        <v>42548</v>
      </c>
      <c r="B417" s="142">
        <v>1.216</v>
      </c>
      <c r="C417" s="142">
        <v>1.32</v>
      </c>
      <c r="D417" s="112">
        <f>IF(C417&lt;MAX($C$2:C417),C417/MAX($C$2:C417)-1,0)</f>
        <v>-0.39226519337016574</v>
      </c>
      <c r="E417" s="112">
        <f>IF(C417&lt;MAX($C$335:C417),C417/MAX($C$335:C417)-1,0)</f>
        <v>0</v>
      </c>
    </row>
    <row r="418" spans="1:5">
      <c r="A418" s="143">
        <v>42549</v>
      </c>
      <c r="B418" s="142">
        <v>1.2190000000000001</v>
      </c>
      <c r="C418" s="142">
        <v>1.323</v>
      </c>
      <c r="D418" s="112">
        <f>IF(C418&lt;MAX($C$2:C418),C418/MAX($C$2:C418)-1,0)</f>
        <v>-0.39088397790055252</v>
      </c>
      <c r="E418" s="112">
        <f>IF(C418&lt;MAX($C$335:C418),C418/MAX($C$335:C418)-1,0)</f>
        <v>0</v>
      </c>
    </row>
    <row r="419" spans="1:5">
      <c r="A419" s="143">
        <v>42550</v>
      </c>
      <c r="B419" s="142">
        <v>1.2150000000000001</v>
      </c>
      <c r="C419" s="142">
        <v>1.319</v>
      </c>
      <c r="D419" s="112">
        <f>IF(C419&lt;MAX($C$2:C419),C419/MAX($C$2:C419)-1,0)</f>
        <v>-0.39272559852670352</v>
      </c>
      <c r="E419" s="112">
        <f>IF(C419&lt;MAX($C$335:C419),C419/MAX($C$335:C419)-1,0)</f>
        <v>-3.023431594860182E-3</v>
      </c>
    </row>
    <row r="420" spans="1:5">
      <c r="A420" s="143">
        <v>42551</v>
      </c>
      <c r="B420" s="142">
        <v>1.2190000000000001</v>
      </c>
      <c r="C420" s="142">
        <v>1.323</v>
      </c>
      <c r="D420" s="112">
        <f>IF(C420&lt;MAX($C$2:C420),C420/MAX($C$2:C420)-1,0)</f>
        <v>-0.39088397790055252</v>
      </c>
      <c r="E420" s="112">
        <f>IF(C420&lt;MAX($C$335:C420),C420/MAX($C$335:C420)-1,0)</f>
        <v>0</v>
      </c>
    </row>
    <row r="421" spans="1:5">
      <c r="A421" s="143">
        <v>42552</v>
      </c>
      <c r="B421" s="142">
        <v>1.214</v>
      </c>
      <c r="C421" s="142">
        <v>1.3180000000000001</v>
      </c>
      <c r="D421" s="112">
        <f>IF(C421&lt;MAX($C$2:C421),C421/MAX($C$2:C421)-1,0)</f>
        <v>-0.3931860036832413</v>
      </c>
      <c r="E421" s="112">
        <f>IF(C421&lt;MAX($C$335:C421),C421/MAX($C$335:C421)-1,0)</f>
        <v>-3.7792894935750887E-3</v>
      </c>
    </row>
    <row r="422" spans="1:5">
      <c r="A422" s="143">
        <v>42555</v>
      </c>
      <c r="B422" s="142">
        <v>1.2350000000000001</v>
      </c>
      <c r="C422" s="142">
        <v>1.341</v>
      </c>
      <c r="D422" s="112">
        <f>IF(C422&lt;MAX($C$2:C422),C422/MAX($C$2:C422)-1,0)</f>
        <v>-0.38259668508287303</v>
      </c>
      <c r="E422" s="112">
        <f>IF(C422&lt;MAX($C$335:C422),C422/MAX($C$335:C422)-1,0)</f>
        <v>0</v>
      </c>
    </row>
    <row r="423" spans="1:5">
      <c r="A423" s="143">
        <v>42556</v>
      </c>
      <c r="B423" s="142">
        <v>1.2310000000000001</v>
      </c>
      <c r="C423" s="142">
        <v>1.3360000000000001</v>
      </c>
      <c r="D423" s="112">
        <f>IF(C423&lt;MAX($C$2:C423),C423/MAX($C$2:C423)-1,0)</f>
        <v>-0.38489871086556171</v>
      </c>
      <c r="E423" s="112">
        <f>IF(C423&lt;MAX($C$335:C423),C423/MAX($C$335:C423)-1,0)</f>
        <v>-3.7285607755405126E-3</v>
      </c>
    </row>
    <row r="424" spans="1:5">
      <c r="A424" s="143">
        <v>42557</v>
      </c>
      <c r="B424" s="142">
        <v>1.232</v>
      </c>
      <c r="C424" s="142">
        <v>1.3380000000000001</v>
      </c>
      <c r="D424" s="112">
        <f>IF(C424&lt;MAX($C$2:C424),C424/MAX($C$2:C424)-1,0)</f>
        <v>-0.38397790055248615</v>
      </c>
      <c r="E424" s="112">
        <f>IF(C424&lt;MAX($C$335:C424),C424/MAX($C$335:C424)-1,0)</f>
        <v>-2.2371364653243075E-3</v>
      </c>
    </row>
    <row r="425" spans="1:5">
      <c r="A425" s="143">
        <v>42558</v>
      </c>
      <c r="B425" s="142">
        <v>1.2350000000000001</v>
      </c>
      <c r="C425" s="142">
        <v>1.341</v>
      </c>
      <c r="D425" s="112">
        <f>IF(C425&lt;MAX($C$2:C425),C425/MAX($C$2:C425)-1,0)</f>
        <v>-0.38259668508287303</v>
      </c>
      <c r="E425" s="112">
        <f>IF(C425&lt;MAX($C$335:C425),C425/MAX($C$335:C425)-1,0)</f>
        <v>0</v>
      </c>
    </row>
    <row r="426" spans="1:5">
      <c r="A426" s="143">
        <v>42559</v>
      </c>
      <c r="B426" s="142">
        <v>1.24</v>
      </c>
      <c r="C426" s="142">
        <v>1.3460000000000001</v>
      </c>
      <c r="D426" s="112">
        <f>IF(C426&lt;MAX($C$2:C426),C426/MAX($C$2:C426)-1,0)</f>
        <v>-0.38029465930018413</v>
      </c>
      <c r="E426" s="112">
        <f>IF(C426&lt;MAX($C$335:C426),C426/MAX($C$335:C426)-1,0)</f>
        <v>0</v>
      </c>
    </row>
    <row r="427" spans="1:5">
      <c r="A427" s="143">
        <v>42562</v>
      </c>
      <c r="B427" s="142">
        <v>1.2350000000000001</v>
      </c>
      <c r="C427" s="142">
        <v>1.341</v>
      </c>
      <c r="D427" s="112">
        <f>IF(C427&lt;MAX($C$2:C427),C427/MAX($C$2:C427)-1,0)</f>
        <v>-0.38259668508287303</v>
      </c>
      <c r="E427" s="112">
        <f>IF(C427&lt;MAX($C$335:C427),C427/MAX($C$335:C427)-1,0)</f>
        <v>-3.714710252600395E-3</v>
      </c>
    </row>
    <row r="428" spans="1:5">
      <c r="A428" s="143">
        <v>42563</v>
      </c>
      <c r="B428" s="142">
        <v>1.2470000000000001</v>
      </c>
      <c r="C428" s="142">
        <v>1.3540000000000001</v>
      </c>
      <c r="D428" s="112">
        <f>IF(C428&lt;MAX($C$2:C428),C428/MAX($C$2:C428)-1,0)</f>
        <v>-0.37661141804788212</v>
      </c>
      <c r="E428" s="112">
        <f>IF(C428&lt;MAX($C$335:C428),C428/MAX($C$335:C428)-1,0)</f>
        <v>0</v>
      </c>
    </row>
    <row r="429" spans="1:5">
      <c r="A429" s="143">
        <v>42564</v>
      </c>
      <c r="B429" s="142">
        <v>1.27</v>
      </c>
      <c r="C429" s="142">
        <v>1.379</v>
      </c>
      <c r="D429" s="112">
        <f>IF(C429&lt;MAX($C$2:C429),C429/MAX($C$2:C429)-1,0)</f>
        <v>-0.3651012891344384</v>
      </c>
      <c r="E429" s="112">
        <f>IF(C429&lt;MAX($C$335:C429),C429/MAX($C$335:C429)-1,0)</f>
        <v>0</v>
      </c>
    </row>
    <row r="430" spans="1:5">
      <c r="A430" s="143">
        <v>42565</v>
      </c>
      <c r="B430" s="142">
        <v>1.27</v>
      </c>
      <c r="C430" s="142">
        <v>1.379</v>
      </c>
      <c r="D430" s="112">
        <f>IF(C430&lt;MAX($C$2:C430),C430/MAX($C$2:C430)-1,0)</f>
        <v>-0.3651012891344384</v>
      </c>
      <c r="E430" s="112">
        <f>IF(C430&lt;MAX($C$335:C430),C430/MAX($C$335:C430)-1,0)</f>
        <v>0</v>
      </c>
    </row>
    <row r="431" spans="1:5">
      <c r="A431" s="143">
        <v>42566</v>
      </c>
      <c r="B431" s="142">
        <v>1.268</v>
      </c>
      <c r="C431" s="142">
        <v>1.377</v>
      </c>
      <c r="D431" s="112">
        <f>IF(C431&lt;MAX($C$2:C431),C431/MAX($C$2:C431)-1,0)</f>
        <v>-0.36602209944751385</v>
      </c>
      <c r="E431" s="112">
        <f>IF(C431&lt;MAX($C$335:C431),C431/MAX($C$335:C431)-1,0)</f>
        <v>-1.4503263234227903E-3</v>
      </c>
    </row>
    <row r="432" spans="1:5">
      <c r="A432" s="143">
        <v>42569</v>
      </c>
      <c r="B432" s="142">
        <v>1.2649999999999999</v>
      </c>
      <c r="C432" s="142">
        <v>1.373</v>
      </c>
      <c r="D432" s="112">
        <f>IF(C432&lt;MAX($C$2:C432),C432/MAX($C$2:C432)-1,0)</f>
        <v>-0.36786372007366486</v>
      </c>
      <c r="E432" s="112">
        <f>IF(C432&lt;MAX($C$335:C432),C432/MAX($C$335:C432)-1,0)</f>
        <v>-4.35097897026826E-3</v>
      </c>
    </row>
    <row r="433" spans="1:5">
      <c r="A433" s="143">
        <v>42570</v>
      </c>
      <c r="B433" s="142">
        <v>1.2669999999999999</v>
      </c>
      <c r="C433" s="142">
        <v>1.3759999999999999</v>
      </c>
      <c r="D433" s="112">
        <f>IF(C433&lt;MAX($C$2:C433),C433/MAX($C$2:C433)-1,0)</f>
        <v>-0.36648250460405163</v>
      </c>
      <c r="E433" s="112">
        <f>IF(C433&lt;MAX($C$335:C433),C433/MAX($C$335:C433)-1,0)</f>
        <v>-2.175489485134241E-3</v>
      </c>
    </row>
    <row r="434" spans="1:5">
      <c r="A434" s="143">
        <v>42571</v>
      </c>
      <c r="B434" s="142">
        <v>1.266</v>
      </c>
      <c r="C434" s="142">
        <v>1.3740000000000001</v>
      </c>
      <c r="D434" s="112">
        <f>IF(C434&lt;MAX($C$2:C434),C434/MAX($C$2:C434)-1,0)</f>
        <v>-0.36740331491712708</v>
      </c>
      <c r="E434" s="112">
        <f>IF(C434&lt;MAX($C$335:C434),C434/MAX($C$335:C434)-1,0)</f>
        <v>-3.6258158085568093E-3</v>
      </c>
    </row>
    <row r="435" spans="1:5">
      <c r="A435" s="143">
        <v>42572</v>
      </c>
      <c r="B435" s="142">
        <v>1.2769999999999999</v>
      </c>
      <c r="C435" s="142">
        <v>1.3859999999999999</v>
      </c>
      <c r="D435" s="112">
        <f>IF(C435&lt;MAX($C$2:C435),C435/MAX($C$2:C435)-1,0)</f>
        <v>-0.36187845303867416</v>
      </c>
      <c r="E435" s="112">
        <f>IF(C435&lt;MAX($C$335:C435),C435/MAX($C$335:C435)-1,0)</f>
        <v>0</v>
      </c>
    </row>
    <row r="436" spans="1:5">
      <c r="A436" s="143">
        <v>42573</v>
      </c>
      <c r="B436" s="142">
        <v>1.272</v>
      </c>
      <c r="C436" s="142">
        <v>1.381</v>
      </c>
      <c r="D436" s="112">
        <f>IF(C436&lt;MAX($C$2:C436),C436/MAX($C$2:C436)-1,0)</f>
        <v>-0.36418047882136284</v>
      </c>
      <c r="E436" s="112">
        <f>IF(C436&lt;MAX($C$335:C436),C436/MAX($C$335:C436)-1,0)</f>
        <v>-3.6075036075035039E-3</v>
      </c>
    </row>
    <row r="437" spans="1:5">
      <c r="A437" s="143">
        <v>42576</v>
      </c>
      <c r="B437" s="142">
        <v>1.2669999999999999</v>
      </c>
      <c r="C437" s="142">
        <v>1.3759999999999999</v>
      </c>
      <c r="D437" s="112">
        <f>IF(C437&lt;MAX($C$2:C437),C437/MAX($C$2:C437)-1,0)</f>
        <v>-0.36648250460405163</v>
      </c>
      <c r="E437" s="112">
        <f>IF(C437&lt;MAX($C$335:C437),C437/MAX($C$335:C437)-1,0)</f>
        <v>-7.2150072150072297E-3</v>
      </c>
    </row>
    <row r="438" spans="1:5">
      <c r="A438" s="143">
        <v>42577</v>
      </c>
      <c r="B438" s="142">
        <v>1.2889999999999999</v>
      </c>
      <c r="C438" s="142">
        <v>1.399</v>
      </c>
      <c r="D438" s="112">
        <f>IF(C438&lt;MAX($C$2:C438),C438/MAX($C$2:C438)-1,0)</f>
        <v>-0.35589318600368325</v>
      </c>
      <c r="E438" s="112">
        <f>IF(C438&lt;MAX($C$335:C438),C438/MAX($C$335:C438)-1,0)</f>
        <v>0</v>
      </c>
    </row>
    <row r="439" spans="1:5">
      <c r="A439" s="143">
        <v>42578</v>
      </c>
      <c r="B439" s="142">
        <v>1.252</v>
      </c>
      <c r="C439" s="142">
        <v>1.359</v>
      </c>
      <c r="D439" s="112">
        <f>IF(C439&lt;MAX($C$2:C439),C439/MAX($C$2:C439)-1,0)</f>
        <v>-0.37430939226519344</v>
      </c>
      <c r="E439" s="112">
        <f>IF(C439&lt;MAX($C$335:C439),C439/MAX($C$335:C439)-1,0)</f>
        <v>-2.8591851322373185E-2</v>
      </c>
    </row>
    <row r="440" spans="1:5">
      <c r="A440" s="143">
        <v>42579</v>
      </c>
      <c r="B440" s="142">
        <v>1.2709999999999999</v>
      </c>
      <c r="C440" s="142">
        <v>1.38</v>
      </c>
      <c r="D440" s="112">
        <f>IF(C440&lt;MAX($C$2:C440),C440/MAX($C$2:C440)-1,0)</f>
        <v>-0.36464088397790062</v>
      </c>
      <c r="E440" s="112">
        <f>IF(C440&lt;MAX($C$335:C440),C440/MAX($C$335:C440)-1,0)</f>
        <v>-1.3581129378127277E-2</v>
      </c>
    </row>
    <row r="441" spans="1:5">
      <c r="A441" s="143">
        <v>42580</v>
      </c>
      <c r="B441" s="142">
        <v>1.266</v>
      </c>
      <c r="C441" s="142">
        <v>1.3740000000000001</v>
      </c>
      <c r="D441" s="112">
        <f>IF(C441&lt;MAX($C$2:C441),C441/MAX($C$2:C441)-1,0)</f>
        <v>-0.36740331491712708</v>
      </c>
      <c r="E441" s="112">
        <f>IF(C441&lt;MAX($C$335:C441),C441/MAX($C$335:C441)-1,0)</f>
        <v>-1.7869907076483171E-2</v>
      </c>
    </row>
    <row r="442" spans="1:5">
      <c r="A442" s="143">
        <v>42583</v>
      </c>
      <c r="B442" s="142">
        <v>1.25</v>
      </c>
      <c r="C442" s="142">
        <v>1.357</v>
      </c>
      <c r="D442" s="112">
        <f>IF(C442&lt;MAX($C$2:C442),C442/MAX($C$2:C442)-1,0)</f>
        <v>-0.37523020257826889</v>
      </c>
      <c r="E442" s="112">
        <f>IF(C442&lt;MAX($C$335:C442),C442/MAX($C$335:C442)-1,0)</f>
        <v>-3.0021443888491817E-2</v>
      </c>
    </row>
    <row r="443" spans="1:5">
      <c r="A443" s="143">
        <v>42584</v>
      </c>
      <c r="B443" s="142">
        <v>1.258</v>
      </c>
      <c r="C443" s="142">
        <v>1.3660000000000001</v>
      </c>
      <c r="D443" s="112">
        <f>IF(C443&lt;MAX($C$2:C443),C443/MAX($C$2:C443)-1,0)</f>
        <v>-0.37108655616942909</v>
      </c>
      <c r="E443" s="112">
        <f>IF(C443&lt;MAX($C$335:C443),C443/MAX($C$335:C443)-1,0)</f>
        <v>-2.3588277340957808E-2</v>
      </c>
    </row>
    <row r="444" spans="1:5">
      <c r="A444" s="143">
        <v>42585</v>
      </c>
      <c r="B444" s="142">
        <v>1.278</v>
      </c>
      <c r="C444" s="142">
        <v>1.387</v>
      </c>
      <c r="D444" s="112">
        <f>IF(C444&lt;MAX($C$2:C444),C444/MAX($C$2:C444)-1,0)</f>
        <v>-0.36141804788213627</v>
      </c>
      <c r="E444" s="112">
        <f>IF(C444&lt;MAX($C$335:C444),C444/MAX($C$335:C444)-1,0)</f>
        <v>-8.5775553967119E-3</v>
      </c>
    </row>
    <row r="445" spans="1:5">
      <c r="A445" s="143">
        <v>42586</v>
      </c>
      <c r="B445" s="142">
        <v>1.28</v>
      </c>
      <c r="C445" s="142">
        <v>1.39</v>
      </c>
      <c r="D445" s="112">
        <f>IF(C445&lt;MAX($C$2:C445),C445/MAX($C$2:C445)-1,0)</f>
        <v>-0.36003683241252316</v>
      </c>
      <c r="E445" s="112">
        <f>IF(C445&lt;MAX($C$335:C445),C445/MAX($C$335:C445)-1,0)</f>
        <v>-6.4331665475340083E-3</v>
      </c>
    </row>
    <row r="446" spans="1:5">
      <c r="A446" s="143">
        <v>42587</v>
      </c>
      <c r="B446" s="142">
        <v>1.2729999999999999</v>
      </c>
      <c r="C446" s="142">
        <v>1.3819999999999999</v>
      </c>
      <c r="D446" s="112">
        <f>IF(C446&lt;MAX($C$2:C446),C446/MAX($C$2:C446)-1,0)</f>
        <v>-0.36372007366482517</v>
      </c>
      <c r="E446" s="112">
        <f>IF(C446&lt;MAX($C$335:C446),C446/MAX($C$335:C446)-1,0)</f>
        <v>-1.2151536812008645E-2</v>
      </c>
    </row>
    <row r="447" spans="1:5">
      <c r="A447" s="143">
        <v>42590</v>
      </c>
      <c r="B447" s="142">
        <v>1.2849999999999999</v>
      </c>
      <c r="C447" s="142">
        <v>1.395</v>
      </c>
      <c r="D447" s="112">
        <f>IF(C447&lt;MAX($C$2:C447),C447/MAX($C$2:C447)-1,0)</f>
        <v>-0.35773480662983426</v>
      </c>
      <c r="E447" s="112">
        <f>IF(C447&lt;MAX($C$335:C447),C447/MAX($C$335:C447)-1,0)</f>
        <v>-2.859185132237263E-3</v>
      </c>
    </row>
    <row r="448" spans="1:5">
      <c r="A448" s="143">
        <v>42591</v>
      </c>
      <c r="B448" s="142">
        <v>1.2949999999999999</v>
      </c>
      <c r="C448" s="142">
        <v>1.4059999999999999</v>
      </c>
      <c r="D448" s="112">
        <f>IF(C448&lt;MAX($C$2:C448),C448/MAX($C$2:C448)-1,0)</f>
        <v>-0.35267034990791901</v>
      </c>
      <c r="E448" s="112">
        <f>IF(C448&lt;MAX($C$335:C448),C448/MAX($C$335:C448)-1,0)</f>
        <v>0</v>
      </c>
    </row>
    <row r="449" spans="1:5">
      <c r="A449" s="143">
        <v>42592</v>
      </c>
      <c r="B449" s="142">
        <v>1.294</v>
      </c>
      <c r="C449" s="142">
        <v>1.405</v>
      </c>
      <c r="D449" s="112">
        <f>IF(C449&lt;MAX($C$2:C449),C449/MAX($C$2:C449)-1,0)</f>
        <v>-0.35313075506445679</v>
      </c>
      <c r="E449" s="112">
        <f>IF(C449&lt;MAX($C$335:C449),C449/MAX($C$335:C449)-1,0)</f>
        <v>-7.1123755334279171E-4</v>
      </c>
    </row>
    <row r="450" spans="1:5">
      <c r="A450" s="143">
        <v>42593</v>
      </c>
      <c r="B450" s="142">
        <v>1.278</v>
      </c>
      <c r="C450" s="142">
        <v>1.387</v>
      </c>
      <c r="D450" s="112">
        <f>IF(C450&lt;MAX($C$2:C450),C450/MAX($C$2:C450)-1,0)</f>
        <v>-0.36141804788213627</v>
      </c>
      <c r="E450" s="112">
        <f>IF(C450&lt;MAX($C$335:C450),C450/MAX($C$335:C450)-1,0)</f>
        <v>-1.3513513513513487E-2</v>
      </c>
    </row>
    <row r="451" spans="1:5">
      <c r="A451" s="143">
        <v>42594</v>
      </c>
      <c r="B451" s="142">
        <v>1.2869999999999999</v>
      </c>
      <c r="C451" s="142">
        <v>1.397</v>
      </c>
      <c r="D451" s="112">
        <f>IF(C451&lt;MAX($C$2:C451),C451/MAX($C$2:C451)-1,0)</f>
        <v>-0.35681399631675881</v>
      </c>
      <c r="E451" s="112">
        <f>IF(C451&lt;MAX($C$335:C451),C451/MAX($C$335:C451)-1,0)</f>
        <v>-6.4011379800852364E-3</v>
      </c>
    </row>
    <row r="452" spans="1:5">
      <c r="A452" s="143">
        <v>42597</v>
      </c>
      <c r="B452" s="142">
        <v>1.3120000000000001</v>
      </c>
      <c r="C452" s="142">
        <v>1.4239999999999999</v>
      </c>
      <c r="D452" s="112">
        <f>IF(C452&lt;MAX($C$2:C452),C452/MAX($C$2:C452)-1,0)</f>
        <v>-0.34438305709023953</v>
      </c>
      <c r="E452" s="112">
        <f>IF(C452&lt;MAX($C$335:C452),C452/MAX($C$335:C452)-1,0)</f>
        <v>0</v>
      </c>
    </row>
    <row r="453" spans="1:5">
      <c r="A453" s="143">
        <v>42598</v>
      </c>
      <c r="B453" s="142">
        <v>1.3089999999999999</v>
      </c>
      <c r="C453" s="142">
        <v>1.421</v>
      </c>
      <c r="D453" s="112">
        <f>IF(C453&lt;MAX($C$2:C453),C453/MAX($C$2:C453)-1,0)</f>
        <v>-0.34576427255985265</v>
      </c>
      <c r="E453" s="112">
        <f>IF(C453&lt;MAX($C$335:C453),C453/MAX($C$335:C453)-1,0)</f>
        <v>-2.1067415730335881E-3</v>
      </c>
    </row>
    <row r="454" spans="1:5">
      <c r="A454" s="143">
        <v>42599</v>
      </c>
      <c r="B454" s="142">
        <v>1.3160000000000001</v>
      </c>
      <c r="C454" s="142">
        <v>1.429</v>
      </c>
      <c r="D454" s="112">
        <f>IF(C454&lt;MAX($C$2:C454),C454/MAX($C$2:C454)-1,0)</f>
        <v>-0.34208103130755063</v>
      </c>
      <c r="E454" s="112">
        <f>IF(C454&lt;MAX($C$335:C454),C454/MAX($C$335:C454)-1,0)</f>
        <v>0</v>
      </c>
    </row>
    <row r="455" spans="1:5">
      <c r="A455" s="143">
        <v>42600</v>
      </c>
      <c r="B455" s="142">
        <v>1.319</v>
      </c>
      <c r="C455" s="142">
        <v>1.4319999999999999</v>
      </c>
      <c r="D455" s="112">
        <f>IF(C455&lt;MAX($C$2:C455),C455/MAX($C$2:C455)-1,0)</f>
        <v>-0.34069981583793751</v>
      </c>
      <c r="E455" s="112">
        <f>IF(C455&lt;MAX($C$335:C455),C455/MAX($C$335:C455)-1,0)</f>
        <v>0</v>
      </c>
    </row>
    <row r="456" spans="1:5">
      <c r="A456" s="143">
        <v>42601</v>
      </c>
      <c r="B456" s="142">
        <v>1.323</v>
      </c>
      <c r="C456" s="142">
        <v>1.4359999999999999</v>
      </c>
      <c r="D456" s="112">
        <f>IF(C456&lt;MAX($C$2:C456),C456/MAX($C$2:C456)-1,0)</f>
        <v>-0.33885819521178639</v>
      </c>
      <c r="E456" s="112">
        <f>IF(C456&lt;MAX($C$335:C456),C456/MAX($C$335:C456)-1,0)</f>
        <v>0</v>
      </c>
    </row>
    <row r="457" spans="1:5">
      <c r="A457" s="143">
        <v>42604</v>
      </c>
      <c r="B457" s="142">
        <v>1.3080000000000001</v>
      </c>
      <c r="C457" s="142">
        <v>1.42</v>
      </c>
      <c r="D457" s="112">
        <f>IF(C457&lt;MAX($C$2:C457),C457/MAX($C$2:C457)-1,0)</f>
        <v>-0.34622467771639054</v>
      </c>
      <c r="E457" s="112">
        <f>IF(C457&lt;MAX($C$335:C457),C457/MAX($C$335:C457)-1,0)</f>
        <v>-1.1142061281337101E-2</v>
      </c>
    </row>
    <row r="458" spans="1:5">
      <c r="A458" s="143">
        <v>42605</v>
      </c>
      <c r="B458" s="142">
        <v>1.3160000000000001</v>
      </c>
      <c r="C458" s="142">
        <v>1.429</v>
      </c>
      <c r="D458" s="112">
        <f>IF(C458&lt;MAX($C$2:C458),C458/MAX($C$2:C458)-1,0)</f>
        <v>-0.34208103130755063</v>
      </c>
      <c r="E458" s="112">
        <f>IF(C458&lt;MAX($C$335:C458),C458/MAX($C$335:C458)-1,0)</f>
        <v>-4.8746518105848846E-3</v>
      </c>
    </row>
    <row r="459" spans="1:5">
      <c r="A459" s="143">
        <v>42606</v>
      </c>
      <c r="B459" s="142">
        <v>1.331</v>
      </c>
      <c r="C459" s="142">
        <v>1.4450000000000001</v>
      </c>
      <c r="D459" s="112">
        <f>IF(C459&lt;MAX($C$2:C459),C459/MAX($C$2:C459)-1,0)</f>
        <v>-0.3347145488029466</v>
      </c>
      <c r="E459" s="112">
        <f>IF(C459&lt;MAX($C$335:C459),C459/MAX($C$335:C459)-1,0)</f>
        <v>0</v>
      </c>
    </row>
    <row r="460" spans="1:5">
      <c r="A460" s="143">
        <v>42607</v>
      </c>
      <c r="B460" s="142">
        <v>1.327</v>
      </c>
      <c r="C460" s="142">
        <v>1.4410000000000001</v>
      </c>
      <c r="D460" s="112">
        <f>IF(C460&lt;MAX($C$2:C460),C460/MAX($C$2:C460)-1,0)</f>
        <v>-0.33655616942909761</v>
      </c>
      <c r="E460" s="112">
        <f>IF(C460&lt;MAX($C$335:C460),C460/MAX($C$335:C460)-1,0)</f>
        <v>-2.7681660899654403E-3</v>
      </c>
    </row>
    <row r="461" spans="1:5">
      <c r="A461" s="143">
        <v>42608</v>
      </c>
      <c r="B461" s="142">
        <v>1.331</v>
      </c>
      <c r="C461" s="142">
        <v>1.4450000000000001</v>
      </c>
      <c r="D461" s="112">
        <f>IF(C461&lt;MAX($C$2:C461),C461/MAX($C$2:C461)-1,0)</f>
        <v>-0.3347145488029466</v>
      </c>
      <c r="E461" s="112">
        <f>IF(C461&lt;MAX($C$335:C461),C461/MAX($C$335:C461)-1,0)</f>
        <v>0</v>
      </c>
    </row>
    <row r="462" spans="1:5">
      <c r="A462" s="143">
        <v>42611</v>
      </c>
      <c r="B462" s="142">
        <v>1.3360000000000001</v>
      </c>
      <c r="C462" s="142">
        <v>1.45</v>
      </c>
      <c r="D462" s="112">
        <f>IF(C462&lt;MAX($C$2:C462),C462/MAX($C$2:C462)-1,0)</f>
        <v>-0.33241252302025792</v>
      </c>
      <c r="E462" s="112">
        <f>IF(C462&lt;MAX($C$335:C462),C462/MAX($C$335:C462)-1,0)</f>
        <v>0</v>
      </c>
    </row>
    <row r="463" spans="1:5">
      <c r="A463" s="143">
        <v>42612</v>
      </c>
      <c r="B463" s="142">
        <v>1.341</v>
      </c>
      <c r="C463" s="142">
        <v>1.456</v>
      </c>
      <c r="D463" s="112">
        <f>IF(C463&lt;MAX($C$2:C463),C463/MAX($C$2:C463)-1,0)</f>
        <v>-0.32965009208103135</v>
      </c>
      <c r="E463" s="112">
        <f>IF(C463&lt;MAX($C$335:C463),C463/MAX($C$335:C463)-1,0)</f>
        <v>0</v>
      </c>
    </row>
    <row r="464" spans="1:5">
      <c r="A464" s="143">
        <v>42613</v>
      </c>
      <c r="B464" s="142">
        <v>1.337</v>
      </c>
      <c r="C464" s="142">
        <v>1.452</v>
      </c>
      <c r="D464" s="112">
        <f>IF(C464&lt;MAX($C$2:C464),C464/MAX($C$2:C464)-1,0)</f>
        <v>-0.33149171270718236</v>
      </c>
      <c r="E464" s="112">
        <f>IF(C464&lt;MAX($C$335:C464),C464/MAX($C$335:C464)-1,0)</f>
        <v>-2.7472527472527375E-3</v>
      </c>
    </row>
    <row r="465" spans="1:5">
      <c r="A465" s="143">
        <v>42614</v>
      </c>
      <c r="B465" s="142">
        <v>1.339</v>
      </c>
      <c r="C465" s="142">
        <v>1.454</v>
      </c>
      <c r="D465" s="112">
        <f>IF(C465&lt;MAX($C$2:C465),C465/MAX($C$2:C465)-1,0)</f>
        <v>-0.33057090239410691</v>
      </c>
      <c r="E465" s="112">
        <f>IF(C465&lt;MAX($C$335:C465),C465/MAX($C$335:C465)-1,0)</f>
        <v>-1.3736263736263687E-3</v>
      </c>
    </row>
    <row r="466" spans="1:5">
      <c r="A466" s="143">
        <v>42615</v>
      </c>
      <c r="B466" s="142">
        <v>1.339</v>
      </c>
      <c r="C466" s="142">
        <v>1.454</v>
      </c>
      <c r="D466" s="112">
        <f>IF(C466&lt;MAX($C$2:C466),C466/MAX($C$2:C466)-1,0)</f>
        <v>-0.33057090239410691</v>
      </c>
      <c r="E466" s="112">
        <f>IF(C466&lt;MAX($C$335:C466),C466/MAX($C$335:C466)-1,0)</f>
        <v>-1.3736263736263687E-3</v>
      </c>
    </row>
    <row r="467" spans="1:5">
      <c r="A467" s="143">
        <v>42618</v>
      </c>
      <c r="B467" s="142">
        <v>1.373</v>
      </c>
      <c r="C467" s="142">
        <v>1.4910000000000001</v>
      </c>
      <c r="D467" s="112">
        <f>IF(C467&lt;MAX($C$2:C467),C467/MAX($C$2:C467)-1,0)</f>
        <v>-0.31353591160220995</v>
      </c>
      <c r="E467" s="112">
        <f>IF(C467&lt;MAX($C$335:C467),C467/MAX($C$335:C467)-1,0)</f>
        <v>0</v>
      </c>
    </row>
    <row r="468" spans="1:5">
      <c r="A468" s="143">
        <v>42619</v>
      </c>
      <c r="B468" s="142">
        <v>1.39</v>
      </c>
      <c r="C468" s="142">
        <v>1.5089999999999999</v>
      </c>
      <c r="D468" s="112">
        <f>IF(C468&lt;MAX($C$2:C468),C468/MAX($C$2:C468)-1,0)</f>
        <v>-0.30524861878453047</v>
      </c>
      <c r="E468" s="112">
        <f>IF(C468&lt;MAX($C$335:C468),C468/MAX($C$335:C468)-1,0)</f>
        <v>0</v>
      </c>
    </row>
    <row r="469" spans="1:5">
      <c r="A469" s="143">
        <v>42620</v>
      </c>
      <c r="B469" s="142">
        <v>1.385</v>
      </c>
      <c r="C469" s="142">
        <v>1.504</v>
      </c>
      <c r="D469" s="112">
        <f>IF(C469&lt;MAX($C$2:C469),C469/MAX($C$2:C469)-1,0)</f>
        <v>-0.30755064456721914</v>
      </c>
      <c r="E469" s="112">
        <f>IF(C469&lt;MAX($C$335:C469),C469/MAX($C$335:C469)-1,0)</f>
        <v>-3.3134526176274992E-3</v>
      </c>
    </row>
    <row r="470" spans="1:5">
      <c r="A470" s="143">
        <v>42621</v>
      </c>
      <c r="B470" s="142">
        <v>1.3959999999999999</v>
      </c>
      <c r="C470" s="142">
        <v>1.516</v>
      </c>
      <c r="D470" s="112">
        <f>IF(C470&lt;MAX($C$2:C470),C470/MAX($C$2:C470)-1,0)</f>
        <v>-0.30202578268876612</v>
      </c>
      <c r="E470" s="112">
        <f>IF(C470&lt;MAX($C$335:C470),C470/MAX($C$335:C470)-1,0)</f>
        <v>0</v>
      </c>
    </row>
    <row r="471" spans="1:5">
      <c r="A471" s="143">
        <v>42622</v>
      </c>
      <c r="B471" s="142">
        <v>1.381</v>
      </c>
      <c r="C471" s="142">
        <v>1.4990000000000001</v>
      </c>
      <c r="D471" s="112">
        <f>IF(C471&lt;MAX($C$2:C471),C471/MAX($C$2:C471)-1,0)</f>
        <v>-0.30985267034990793</v>
      </c>
      <c r="E471" s="112">
        <f>IF(C471&lt;MAX($C$335:C471),C471/MAX($C$335:C471)-1,0)</f>
        <v>-1.12137203166226E-2</v>
      </c>
    </row>
    <row r="472" spans="1:5">
      <c r="A472" s="143">
        <v>42625</v>
      </c>
      <c r="B472" s="142">
        <v>1.3620000000000001</v>
      </c>
      <c r="C472" s="142">
        <v>1.4790000000000001</v>
      </c>
      <c r="D472" s="112">
        <f>IF(C472&lt;MAX($C$2:C472),C472/MAX($C$2:C472)-1,0)</f>
        <v>-0.31906077348066297</v>
      </c>
      <c r="E472" s="112">
        <f>IF(C472&lt;MAX($C$335:C472),C472/MAX($C$335:C472)-1,0)</f>
        <v>-2.4406332453825841E-2</v>
      </c>
    </row>
    <row r="473" spans="1:5">
      <c r="A473" s="143">
        <v>42626</v>
      </c>
      <c r="B473" s="142">
        <v>1.3720000000000001</v>
      </c>
      <c r="C473" s="142">
        <v>1.4890000000000001</v>
      </c>
      <c r="D473" s="112">
        <f>IF(C473&lt;MAX($C$2:C473),C473/MAX($C$2:C473)-1,0)</f>
        <v>-0.3144567219152854</v>
      </c>
      <c r="E473" s="112">
        <f>IF(C473&lt;MAX($C$335:C473),C473/MAX($C$335:C473)-1,0)</f>
        <v>-1.781002638522422E-2</v>
      </c>
    </row>
    <row r="474" spans="1:5">
      <c r="A474" s="143">
        <v>42627</v>
      </c>
      <c r="B474" s="142">
        <v>1.37</v>
      </c>
      <c r="C474" s="142">
        <v>1.4870000000000001</v>
      </c>
      <c r="D474" s="112">
        <f>IF(C474&lt;MAX($C$2:C474),C474/MAX($C$2:C474)-1,0)</f>
        <v>-0.31537753222836096</v>
      </c>
      <c r="E474" s="112">
        <f>IF(C474&lt;MAX($C$335:C474),C474/MAX($C$335:C474)-1,0)</f>
        <v>-1.91292875989445E-2</v>
      </c>
    </row>
    <row r="475" spans="1:5">
      <c r="A475" s="143">
        <v>42632</v>
      </c>
      <c r="B475" s="142">
        <v>1.3779999999999999</v>
      </c>
      <c r="C475" s="142">
        <v>1.496</v>
      </c>
      <c r="D475" s="112">
        <f>IF(C475&lt;MAX($C$2:C475),C475/MAX($C$2:C475)-1,0)</f>
        <v>-0.31123388581952127</v>
      </c>
      <c r="E475" s="112">
        <f>IF(C475&lt;MAX($C$335:C475),C475/MAX($C$335:C475)-1,0)</f>
        <v>-1.319261213720313E-2</v>
      </c>
    </row>
    <row r="476" spans="1:5">
      <c r="A476" s="143">
        <v>42633</v>
      </c>
      <c r="B476" s="142">
        <v>1.377</v>
      </c>
      <c r="C476" s="142">
        <v>1.4950000000000001</v>
      </c>
      <c r="D476" s="112">
        <f>IF(C476&lt;MAX($C$2:C476),C476/MAX($C$2:C476)-1,0)</f>
        <v>-0.31169429097605894</v>
      </c>
      <c r="E476" s="112">
        <f>IF(C476&lt;MAX($C$335:C476),C476/MAX($C$335:C476)-1,0)</f>
        <v>-1.385224274406327E-2</v>
      </c>
    </row>
    <row r="477" spans="1:5">
      <c r="A477" s="143">
        <v>42634</v>
      </c>
      <c r="B477" s="142">
        <v>1.3779999999999999</v>
      </c>
      <c r="C477" s="142">
        <v>1.496</v>
      </c>
      <c r="D477" s="112">
        <f>IF(C477&lt;MAX($C$2:C477),C477/MAX($C$2:C477)-1,0)</f>
        <v>-0.31123388581952127</v>
      </c>
      <c r="E477" s="112">
        <f>IF(C477&lt;MAX($C$335:C477),C477/MAX($C$335:C477)-1,0)</f>
        <v>-1.319261213720313E-2</v>
      </c>
    </row>
    <row r="478" spans="1:5">
      <c r="A478" s="143">
        <v>42635</v>
      </c>
      <c r="B478" s="142">
        <v>1.3859999999999999</v>
      </c>
      <c r="C478" s="142">
        <v>1.5049999999999999</v>
      </c>
      <c r="D478" s="112">
        <f>IF(C478&lt;MAX($C$2:C478),C478/MAX($C$2:C478)-1,0)</f>
        <v>-0.30709023941068148</v>
      </c>
      <c r="E478" s="112">
        <f>IF(C478&lt;MAX($C$335:C478),C478/MAX($C$335:C478)-1,0)</f>
        <v>-7.2559366754618715E-3</v>
      </c>
    </row>
    <row r="479" spans="1:5">
      <c r="A479" s="143">
        <v>42636</v>
      </c>
      <c r="B479" s="142">
        <v>1.3919999999999999</v>
      </c>
      <c r="C479" s="142">
        <v>1.5109999999999999</v>
      </c>
      <c r="D479" s="112">
        <f>IF(C479&lt;MAX($C$2:C479),C479/MAX($C$2:C479)-1,0)</f>
        <v>-0.30432780847145502</v>
      </c>
      <c r="E479" s="112">
        <f>IF(C479&lt;MAX($C$335:C479),C479/MAX($C$335:C479)-1,0)</f>
        <v>-3.2981530343009213E-3</v>
      </c>
    </row>
    <row r="480" spans="1:5">
      <c r="A480" s="143">
        <v>42639</v>
      </c>
      <c r="B480" s="142">
        <v>1.37</v>
      </c>
      <c r="C480" s="142">
        <v>1.4870000000000001</v>
      </c>
      <c r="D480" s="112">
        <f>IF(C480&lt;MAX($C$2:C480),C480/MAX($C$2:C480)-1,0)</f>
        <v>-0.31537753222836096</v>
      </c>
      <c r="E480" s="112">
        <f>IF(C480&lt;MAX($C$335:C480),C480/MAX($C$335:C480)-1,0)</f>
        <v>-1.91292875989445E-2</v>
      </c>
    </row>
    <row r="481" spans="1:5">
      <c r="A481" s="143">
        <v>42640</v>
      </c>
      <c r="B481" s="142">
        <v>1.371</v>
      </c>
      <c r="C481" s="142">
        <v>1.488</v>
      </c>
      <c r="D481" s="112">
        <f>IF(C481&lt;MAX($C$2:C481),C481/MAX($C$2:C481)-1,0)</f>
        <v>-0.31491712707182329</v>
      </c>
      <c r="E481" s="112">
        <f>IF(C481&lt;MAX($C$335:C481),C481/MAX($C$335:C481)-1,0)</f>
        <v>-1.8469656992084471E-2</v>
      </c>
    </row>
    <row r="482" spans="1:5">
      <c r="A482" s="143">
        <v>42641</v>
      </c>
      <c r="B482" s="142">
        <v>1.3819999999999999</v>
      </c>
      <c r="C482" s="142">
        <v>1.5</v>
      </c>
      <c r="D482" s="112">
        <f>IF(C482&lt;MAX($C$2:C482),C482/MAX($C$2:C482)-1,0)</f>
        <v>-0.30939226519337026</v>
      </c>
      <c r="E482" s="112">
        <f>IF(C482&lt;MAX($C$335:C482),C482/MAX($C$335:C482)-1,0)</f>
        <v>-1.0554089709762571E-2</v>
      </c>
    </row>
    <row r="483" spans="1:5">
      <c r="A483" s="143">
        <v>42642</v>
      </c>
      <c r="B483" s="142">
        <v>1.3879999999999999</v>
      </c>
      <c r="C483" s="142">
        <v>1.5069999999999999</v>
      </c>
      <c r="D483" s="112">
        <f>IF(C483&lt;MAX($C$2:C483),C483/MAX($C$2:C483)-1,0)</f>
        <v>-0.30616942909760603</v>
      </c>
      <c r="E483" s="112">
        <f>IF(C483&lt;MAX($C$335:C483),C483/MAX($C$335:C483)-1,0)</f>
        <v>-5.9366754617414808E-3</v>
      </c>
    </row>
    <row r="484" spans="1:5">
      <c r="A484" s="143">
        <v>42643</v>
      </c>
      <c r="B484" s="142">
        <v>1.39</v>
      </c>
      <c r="C484" s="142">
        <v>1.5089999999999999</v>
      </c>
      <c r="D484" s="112">
        <f>IF(C484&lt;MAX($C$2:C484),C484/MAX($C$2:C484)-1,0)</f>
        <v>-0.30524861878453047</v>
      </c>
      <c r="E484" s="112">
        <f>IF(C484&lt;MAX($C$335:C484),C484/MAX($C$335:C484)-1,0)</f>
        <v>-4.617414248021201E-3</v>
      </c>
    </row>
    <row r="485" spans="1:5">
      <c r="A485" s="143">
        <v>42653</v>
      </c>
      <c r="B485" s="142">
        <v>1.419</v>
      </c>
      <c r="C485" s="142">
        <v>1.5409999999999999</v>
      </c>
      <c r="D485" s="112">
        <f>IF(C485&lt;MAX($C$2:C485),C485/MAX($C$2:C485)-1,0)</f>
        <v>-0.2905156537753224</v>
      </c>
      <c r="E485" s="112">
        <f>IF(C485&lt;MAX($C$335:C485),C485/MAX($C$335:C485)-1,0)</f>
        <v>0</v>
      </c>
    </row>
    <row r="486" spans="1:5">
      <c r="A486" s="143">
        <v>42654</v>
      </c>
      <c r="B486" s="142">
        <v>1.427</v>
      </c>
      <c r="C486" s="142">
        <v>1.5489999999999999</v>
      </c>
      <c r="D486" s="112">
        <f>IF(C486&lt;MAX($C$2:C486),C486/MAX($C$2:C486)-1,0)</f>
        <v>-0.28683241252302039</v>
      </c>
      <c r="E486" s="112">
        <f>IF(C486&lt;MAX($C$335:C486),C486/MAX($C$335:C486)-1,0)</f>
        <v>0</v>
      </c>
    </row>
    <row r="487" spans="1:5">
      <c r="A487" s="143">
        <v>42655</v>
      </c>
      <c r="B487" s="142">
        <v>1.4179999999999999</v>
      </c>
      <c r="C487" s="142">
        <v>1.5389999999999999</v>
      </c>
      <c r="D487" s="112">
        <f>IF(C487&lt;MAX($C$2:C487),C487/MAX($C$2:C487)-1,0)</f>
        <v>-0.29143646408839785</v>
      </c>
      <c r="E487" s="112">
        <f>IF(C487&lt;MAX($C$335:C487),C487/MAX($C$335:C487)-1,0)</f>
        <v>-6.455777921239525E-3</v>
      </c>
    </row>
    <row r="488" spans="1:5">
      <c r="A488" s="143">
        <v>42656</v>
      </c>
      <c r="B488" s="142">
        <v>1.4239999999999999</v>
      </c>
      <c r="C488" s="142">
        <v>1.546</v>
      </c>
      <c r="D488" s="112">
        <f>IF(C488&lt;MAX($C$2:C488),C488/MAX($C$2:C488)-1,0)</f>
        <v>-0.2882136279926335</v>
      </c>
      <c r="E488" s="112">
        <f>IF(C488&lt;MAX($C$335:C488),C488/MAX($C$335:C488)-1,0)</f>
        <v>-1.9367333763717909E-3</v>
      </c>
    </row>
    <row r="489" spans="1:5">
      <c r="A489" s="143">
        <v>42657</v>
      </c>
      <c r="B489" s="142">
        <v>1.4179999999999999</v>
      </c>
      <c r="C489" s="142">
        <v>1.5389999999999999</v>
      </c>
      <c r="D489" s="112">
        <f>IF(C489&lt;MAX($C$2:C489),C489/MAX($C$2:C489)-1,0)</f>
        <v>-0.29143646408839785</v>
      </c>
      <c r="E489" s="112">
        <f>IF(C489&lt;MAX($C$335:C489),C489/MAX($C$335:C489)-1,0)</f>
        <v>-6.455777921239525E-3</v>
      </c>
    </row>
    <row r="490" spans="1:5">
      <c r="A490" s="143">
        <v>42660</v>
      </c>
      <c r="B490" s="142">
        <v>1.3979999999999999</v>
      </c>
      <c r="C490" s="142">
        <v>1.518</v>
      </c>
      <c r="D490" s="112">
        <f>IF(C490&lt;MAX($C$2:C490),C490/MAX($C$2:C490)-1,0)</f>
        <v>-0.30110497237569067</v>
      </c>
      <c r="E490" s="112">
        <f>IF(C490&lt;MAX($C$335:C490),C490/MAX($C$335:C490)-1,0)</f>
        <v>-2.0012911555842394E-2</v>
      </c>
    </row>
    <row r="491" spans="1:5">
      <c r="A491" s="143">
        <v>42661</v>
      </c>
      <c r="B491" s="142">
        <v>1.411</v>
      </c>
      <c r="C491" s="142">
        <v>1.532</v>
      </c>
      <c r="D491" s="112">
        <f>IF(C491&lt;MAX($C$2:C491),C491/MAX($C$2:C491)-1,0)</f>
        <v>-0.29465930018416209</v>
      </c>
      <c r="E491" s="112">
        <f>IF(C491&lt;MAX($C$335:C491),C491/MAX($C$335:C491)-1,0)</f>
        <v>-1.0974822466107148E-2</v>
      </c>
    </row>
    <row r="492" spans="1:5">
      <c r="A492" s="143">
        <v>42662</v>
      </c>
      <c r="B492" s="142">
        <v>1.4039999999999999</v>
      </c>
      <c r="C492" s="142">
        <v>1.524</v>
      </c>
      <c r="D492" s="112">
        <f>IF(C492&lt;MAX($C$2:C492),C492/MAX($C$2:C492)-1,0)</f>
        <v>-0.2983425414364641</v>
      </c>
      <c r="E492" s="112">
        <f>IF(C492&lt;MAX($C$335:C492),C492/MAX($C$335:C492)-1,0)</f>
        <v>-1.6139444803098701E-2</v>
      </c>
    </row>
    <row r="493" spans="1:5">
      <c r="A493" s="143">
        <v>42663</v>
      </c>
      <c r="B493" s="142">
        <v>1.4039999999999999</v>
      </c>
      <c r="C493" s="142">
        <v>1.524</v>
      </c>
      <c r="D493" s="112">
        <f>IF(C493&lt;MAX($C$2:C493),C493/MAX($C$2:C493)-1,0)</f>
        <v>-0.2983425414364641</v>
      </c>
      <c r="E493" s="112">
        <f>IF(C493&lt;MAX($C$335:C493),C493/MAX($C$335:C493)-1,0)</f>
        <v>-1.6139444803098701E-2</v>
      </c>
    </row>
    <row r="494" spans="1:5">
      <c r="A494" s="143">
        <v>42664</v>
      </c>
      <c r="B494" s="142">
        <v>1.4039999999999999</v>
      </c>
      <c r="C494" s="142">
        <v>1.524</v>
      </c>
      <c r="D494" s="112">
        <f>IF(C494&lt;MAX($C$2:C494),C494/MAX($C$2:C494)-1,0)</f>
        <v>-0.2983425414364641</v>
      </c>
      <c r="E494" s="112">
        <f>IF(C494&lt;MAX($C$335:C494),C494/MAX($C$335:C494)-1,0)</f>
        <v>-1.6139444803098701E-2</v>
      </c>
    </row>
    <row r="495" spans="1:5">
      <c r="A495" s="143">
        <v>42667</v>
      </c>
      <c r="B495" s="142">
        <v>1.4059999999999999</v>
      </c>
      <c r="C495" s="142">
        <v>1.526</v>
      </c>
      <c r="D495" s="112">
        <f>IF(C495&lt;MAX($C$2:C495),C495/MAX($C$2:C495)-1,0)</f>
        <v>-0.29742173112338866</v>
      </c>
      <c r="E495" s="112">
        <f>IF(C495&lt;MAX($C$335:C495),C495/MAX($C$335:C495)-1,0)</f>
        <v>-1.4848289218850841E-2</v>
      </c>
    </row>
    <row r="496" spans="1:5">
      <c r="A496" s="143">
        <v>42668</v>
      </c>
      <c r="B496" s="142">
        <v>1.401</v>
      </c>
      <c r="C496" s="142">
        <v>1.5209999999999999</v>
      </c>
      <c r="D496" s="112">
        <f>IF(C496&lt;MAX($C$2:C496),C496/MAX($C$2:C496)-1,0)</f>
        <v>-0.29972375690607744</v>
      </c>
      <c r="E496" s="112">
        <f>IF(C496&lt;MAX($C$335:C496),C496/MAX($C$335:C496)-1,0)</f>
        <v>-1.8076178179470603E-2</v>
      </c>
    </row>
    <row r="497" spans="1:8">
      <c r="A497" s="143">
        <v>42669</v>
      </c>
      <c r="B497" s="142">
        <v>1.39</v>
      </c>
      <c r="C497" s="142">
        <v>1.5089999999999999</v>
      </c>
      <c r="D497" s="112">
        <f>IF(C497&lt;MAX($C$2:C497),C497/MAX($C$2:C497)-1,0)</f>
        <v>-0.30524861878453047</v>
      </c>
      <c r="E497" s="112">
        <f>IF(C497&lt;MAX($C$335:C497),C497/MAX($C$335:C497)-1,0)</f>
        <v>-2.58231116849581E-2</v>
      </c>
    </row>
    <row r="498" spans="1:8">
      <c r="A498" s="143">
        <v>42670</v>
      </c>
      <c r="B498" s="142">
        <v>1.3919999999999999</v>
      </c>
      <c r="C498" s="142">
        <v>1.5109999999999999</v>
      </c>
      <c r="D498" s="112">
        <f>IF(C498&lt;MAX($C$2:C498),C498/MAX($C$2:C498)-1,0)</f>
        <v>-0.30432780847145502</v>
      </c>
      <c r="E498" s="112">
        <f>IF(C498&lt;MAX($C$335:C498),C498/MAX($C$335:C498)-1,0)</f>
        <v>-2.4531956100710128E-2</v>
      </c>
    </row>
    <row r="499" spans="1:8">
      <c r="A499" s="143">
        <v>42671</v>
      </c>
      <c r="B499" s="142">
        <v>1.387</v>
      </c>
      <c r="C499" s="142">
        <v>1.506</v>
      </c>
      <c r="D499" s="112">
        <f>IF(C499&lt;MAX($C$2:C499),C499/MAX($C$2:C499)-1,0)</f>
        <v>-0.3066298342541437</v>
      </c>
      <c r="E499" s="112">
        <f>IF(C499&lt;MAX($C$335:C499),C499/MAX($C$335:C499)-1,0)</f>
        <v>-2.7759845061329891E-2</v>
      </c>
    </row>
    <row r="500" spans="1:8">
      <c r="A500" s="143">
        <v>42674</v>
      </c>
      <c r="B500" s="142">
        <v>1.3859999999999999</v>
      </c>
      <c r="C500" s="142">
        <v>1.5049999999999999</v>
      </c>
      <c r="D500" s="112">
        <f>IF(C500&lt;MAX($C$2:C500),C500/MAX($C$2:C500)-1,0)</f>
        <v>-0.30709023941068148</v>
      </c>
      <c r="E500" s="112">
        <f>IF(C500&lt;MAX($C$335:C500),C500/MAX($C$335:C500)-1,0)</f>
        <v>-2.8405422853453821E-2</v>
      </c>
    </row>
    <row r="501" spans="1:8">
      <c r="A501" s="143">
        <v>42675</v>
      </c>
      <c r="B501" s="142">
        <v>1.4039999999999999</v>
      </c>
      <c r="C501" s="142">
        <v>1.524</v>
      </c>
      <c r="D501" s="112">
        <f>IF(C501&lt;MAX($C$2:C501),C501/MAX($C$2:C501)-1,0)</f>
        <v>-0.2983425414364641</v>
      </c>
      <c r="E501" s="112">
        <f>IF(C501&lt;MAX($C$335:C501),C501/MAX($C$335:C501)-1,0)</f>
        <v>-1.6139444803098701E-2</v>
      </c>
    </row>
    <row r="502" spans="1:8">
      <c r="A502" s="143">
        <v>42676</v>
      </c>
      <c r="B502" s="142">
        <v>1.39</v>
      </c>
      <c r="C502" s="142">
        <v>1.5089999999999999</v>
      </c>
      <c r="D502" s="112">
        <f>IF(C502&lt;MAX($C$2:C502),C502/MAX($C$2:C502)-1,0)</f>
        <v>-0.30524861878453047</v>
      </c>
      <c r="E502" s="112">
        <f>IF(C502&lt;MAX($C$335:C502),C502/MAX($C$335:C502)-1,0)</f>
        <v>-2.58231116849581E-2</v>
      </c>
      <c r="F502">
        <f>B500/B484-1</f>
        <v>-2.8776978417266452E-3</v>
      </c>
      <c r="G502">
        <f>B522/B500-1</f>
        <v>-1.8759018759018642E-2</v>
      </c>
      <c r="H502">
        <f>B545/B522-1</f>
        <v>-2.2058823529412797E-3</v>
      </c>
    </row>
    <row r="503" spans="1:8">
      <c r="A503" s="143">
        <v>42677</v>
      </c>
      <c r="B503" s="142">
        <v>1.391</v>
      </c>
      <c r="C503" s="142">
        <v>1.51</v>
      </c>
      <c r="D503" s="112">
        <f>IF(C503&lt;MAX($C$2:C503),C503/MAX($C$2:C503)-1,0)</f>
        <v>-0.30478821362799269</v>
      </c>
      <c r="E503" s="112">
        <f>IF(C503&lt;MAX($C$335:C503),C503/MAX($C$335:C503)-1,0)</f>
        <v>-2.5177533892834059E-2</v>
      </c>
    </row>
    <row r="504" spans="1:8">
      <c r="A504" s="143">
        <v>42678</v>
      </c>
      <c r="B504" s="142">
        <v>1.3819999999999999</v>
      </c>
      <c r="C504" s="142">
        <v>1.5</v>
      </c>
      <c r="D504" s="112">
        <f>IF(C504&lt;MAX($C$2:C504),C504/MAX($C$2:C504)-1,0)</f>
        <v>-0.30939226519337026</v>
      </c>
      <c r="E504" s="112">
        <f>IF(C504&lt;MAX($C$335:C504),C504/MAX($C$335:C504)-1,0)</f>
        <v>-3.1633311814073584E-2</v>
      </c>
    </row>
    <row r="505" spans="1:8">
      <c r="A505" s="143">
        <v>42681</v>
      </c>
      <c r="B505" s="142">
        <v>1.3859999999999999</v>
      </c>
      <c r="C505" s="142">
        <v>1.5049999999999999</v>
      </c>
      <c r="D505" s="112">
        <f>IF(C505&lt;MAX($C$2:C505),C505/MAX($C$2:C505)-1,0)</f>
        <v>-0.30709023941068148</v>
      </c>
      <c r="E505" s="112">
        <f>IF(C505&lt;MAX($C$335:C505),C505/MAX($C$335:C505)-1,0)</f>
        <v>-2.8405422853453821E-2</v>
      </c>
    </row>
    <row r="506" spans="1:8">
      <c r="A506" s="143">
        <v>42682</v>
      </c>
      <c r="B506" s="142">
        <v>1.389</v>
      </c>
      <c r="C506" s="142">
        <v>1.508</v>
      </c>
      <c r="D506" s="112">
        <f>IF(C506&lt;MAX($C$2:C506),C506/MAX($C$2:C506)-1,0)</f>
        <v>-0.30570902394106814</v>
      </c>
      <c r="E506" s="112">
        <f>IF(C506&lt;MAX($C$335:C506),C506/MAX($C$335:C506)-1,0)</f>
        <v>-2.6468689477081919E-2</v>
      </c>
    </row>
    <row r="507" spans="1:8">
      <c r="A507" s="143">
        <v>42683</v>
      </c>
      <c r="B507" s="142">
        <v>1.381</v>
      </c>
      <c r="C507" s="142">
        <v>1.4990000000000001</v>
      </c>
      <c r="D507" s="112">
        <f>IF(C507&lt;MAX($C$2:C507),C507/MAX($C$2:C507)-1,0)</f>
        <v>-0.30985267034990793</v>
      </c>
      <c r="E507" s="112">
        <f>IF(C507&lt;MAX($C$335:C507),C507/MAX($C$335:C507)-1,0)</f>
        <v>-3.2278889606197403E-2</v>
      </c>
    </row>
    <row r="508" spans="1:8">
      <c r="A508" s="143">
        <v>42684</v>
      </c>
      <c r="B508" s="142">
        <v>1.39</v>
      </c>
      <c r="C508" s="142">
        <v>1.5089999999999999</v>
      </c>
      <c r="D508" s="112">
        <f>IF(C508&lt;MAX($C$2:C508),C508/MAX($C$2:C508)-1,0)</f>
        <v>-0.30524861878453047</v>
      </c>
      <c r="E508" s="112">
        <f>IF(C508&lt;MAX($C$335:C508),C508/MAX($C$335:C508)-1,0)</f>
        <v>-2.58231116849581E-2</v>
      </c>
    </row>
    <row r="509" spans="1:8">
      <c r="A509" s="143">
        <v>42685</v>
      </c>
      <c r="B509" s="142">
        <v>1.383</v>
      </c>
      <c r="C509" s="142">
        <v>1.5009999999999999</v>
      </c>
      <c r="D509" s="112">
        <f>IF(C509&lt;MAX($C$2:C509),C509/MAX($C$2:C509)-1,0)</f>
        <v>-0.30893186003683248</v>
      </c>
      <c r="E509" s="112">
        <f>IF(C509&lt;MAX($C$335:C509),C509/MAX($C$335:C509)-1,0)</f>
        <v>-3.0987734021949653E-2</v>
      </c>
    </row>
    <row r="510" spans="1:8">
      <c r="A510" s="143">
        <v>42688</v>
      </c>
      <c r="B510" s="142">
        <v>1.369</v>
      </c>
      <c r="C510" s="142">
        <v>1.486</v>
      </c>
      <c r="D510" s="112">
        <f>IF(C510&lt;MAX($C$2:C510),C510/MAX($C$2:C510)-1,0)</f>
        <v>-0.31583793738489874</v>
      </c>
      <c r="E510" s="112">
        <f>IF(C510&lt;MAX($C$335:C510),C510/MAX($C$335:C510)-1,0)</f>
        <v>-4.067140090380883E-2</v>
      </c>
    </row>
    <row r="511" spans="1:8">
      <c r="A511" s="143">
        <v>42689</v>
      </c>
      <c r="B511" s="142">
        <v>1.375</v>
      </c>
      <c r="C511" s="142">
        <v>1.4930000000000001</v>
      </c>
      <c r="D511" s="112">
        <f>IF(C511&lt;MAX($C$2:C511),C511/MAX($C$2:C511)-1,0)</f>
        <v>-0.31261510128913439</v>
      </c>
      <c r="E511" s="112">
        <f>IF(C511&lt;MAX($C$335:C511),C511/MAX($C$335:C511)-1,0)</f>
        <v>-3.6152356358941096E-2</v>
      </c>
    </row>
    <row r="512" spans="1:8">
      <c r="A512" s="143">
        <v>42690</v>
      </c>
      <c r="B512" s="142">
        <v>1.379</v>
      </c>
      <c r="C512" s="142">
        <v>1.4970000000000001</v>
      </c>
      <c r="D512" s="112">
        <f>IF(C512&lt;MAX($C$2:C512),C512/MAX($C$2:C512)-1,0)</f>
        <v>-0.31077348066298338</v>
      </c>
      <c r="E512" s="112">
        <f>IF(C512&lt;MAX($C$335:C512),C512/MAX($C$335:C512)-1,0)</f>
        <v>-3.3570045190445374E-2</v>
      </c>
    </row>
    <row r="513" spans="1:5">
      <c r="A513" s="143">
        <v>42691</v>
      </c>
      <c r="B513" s="142">
        <v>1.38</v>
      </c>
      <c r="C513" s="142">
        <v>1.498</v>
      </c>
      <c r="D513" s="112">
        <f>IF(C513&lt;MAX($C$2:C513),C513/MAX($C$2:C513)-1,0)</f>
        <v>-0.31031307550644571</v>
      </c>
      <c r="E513" s="112">
        <f>IF(C513&lt;MAX($C$335:C513),C513/MAX($C$335:C513)-1,0)</f>
        <v>-3.2924467398321444E-2</v>
      </c>
    </row>
    <row r="514" spans="1:5">
      <c r="A514" s="143">
        <v>42692</v>
      </c>
      <c r="B514" s="142">
        <v>1.375</v>
      </c>
      <c r="C514" s="142">
        <v>1.4930000000000001</v>
      </c>
      <c r="D514" s="112">
        <f>IF(C514&lt;MAX($C$2:C514),C514/MAX($C$2:C514)-1,0)</f>
        <v>-0.31261510128913439</v>
      </c>
      <c r="E514" s="112">
        <f>IF(C514&lt;MAX($C$335:C514),C514/MAX($C$335:C514)-1,0)</f>
        <v>-3.6152356358941096E-2</v>
      </c>
    </row>
    <row r="515" spans="1:5">
      <c r="A515" s="143">
        <v>42695</v>
      </c>
      <c r="B515" s="142">
        <v>1.365</v>
      </c>
      <c r="C515" s="142">
        <v>1.482</v>
      </c>
      <c r="D515" s="112">
        <f>IF(C515&lt;MAX($C$2:C515),C515/MAX($C$2:C515)-1,0)</f>
        <v>-0.31767955801104975</v>
      </c>
      <c r="E515" s="112">
        <f>IF(C515&lt;MAX($C$335:C515),C515/MAX($C$335:C515)-1,0)</f>
        <v>-4.3253712072304662E-2</v>
      </c>
    </row>
    <row r="516" spans="1:5">
      <c r="A516" s="143">
        <v>42696</v>
      </c>
      <c r="B516" s="142">
        <v>1.369</v>
      </c>
      <c r="C516" s="142">
        <v>1.486</v>
      </c>
      <c r="D516" s="112">
        <f>IF(C516&lt;MAX($C$2:C516),C516/MAX($C$2:C516)-1,0)</f>
        <v>-0.31583793738489874</v>
      </c>
      <c r="E516" s="112">
        <f>IF(C516&lt;MAX($C$335:C516),C516/MAX($C$335:C516)-1,0)</f>
        <v>-4.067140090380883E-2</v>
      </c>
    </row>
    <row r="517" spans="1:5">
      <c r="A517" s="143">
        <v>42697</v>
      </c>
      <c r="B517" s="142">
        <v>1.3660000000000001</v>
      </c>
      <c r="C517" s="142">
        <v>1.4830000000000001</v>
      </c>
      <c r="D517" s="112">
        <f>IF(C517&lt;MAX($C$2:C517),C517/MAX($C$2:C517)-1,0)</f>
        <v>-0.31721915285451197</v>
      </c>
      <c r="E517" s="112">
        <f>IF(C517&lt;MAX($C$335:C517),C517/MAX($C$335:C517)-1,0)</f>
        <v>-4.2608134280180621E-2</v>
      </c>
    </row>
    <row r="518" spans="1:5">
      <c r="A518" s="143">
        <v>42698</v>
      </c>
      <c r="B518" s="142">
        <v>1.361</v>
      </c>
      <c r="C518" s="142">
        <v>1.478</v>
      </c>
      <c r="D518" s="112">
        <f>IF(C518&lt;MAX($C$2:C518),C518/MAX($C$2:C518)-1,0)</f>
        <v>-0.31952117863720075</v>
      </c>
      <c r="E518" s="112">
        <f>IF(C518&lt;MAX($C$335:C518),C518/MAX($C$335:C518)-1,0)</f>
        <v>-4.5836023240800494E-2</v>
      </c>
    </row>
    <row r="519" spans="1:5">
      <c r="A519" s="143">
        <v>42699</v>
      </c>
      <c r="B519" s="142">
        <v>1.3660000000000001</v>
      </c>
      <c r="C519" s="142">
        <v>1.4830000000000001</v>
      </c>
      <c r="D519" s="112">
        <f>IF(C519&lt;MAX($C$2:C519),C519/MAX($C$2:C519)-1,0)</f>
        <v>-0.31721915285451197</v>
      </c>
      <c r="E519" s="112">
        <f>IF(C519&lt;MAX($C$335:C519),C519/MAX($C$335:C519)-1,0)</f>
        <v>-4.2608134280180621E-2</v>
      </c>
    </row>
    <row r="520" spans="1:5">
      <c r="A520" s="143">
        <v>42702</v>
      </c>
      <c r="B520" s="142">
        <v>1.363</v>
      </c>
      <c r="C520" s="142">
        <v>1.48</v>
      </c>
      <c r="D520" s="112">
        <f>IF(C520&lt;MAX($C$2:C520),C520/MAX($C$2:C520)-1,0)</f>
        <v>-0.3186003683241253</v>
      </c>
      <c r="E520" s="112">
        <f>IF(C520&lt;MAX($C$335:C520),C520/MAX($C$335:C520)-1,0)</f>
        <v>-4.4544867656552634E-2</v>
      </c>
    </row>
    <row r="521" spans="1:5">
      <c r="A521" s="143">
        <v>42703</v>
      </c>
      <c r="B521" s="142">
        <v>1.3640000000000001</v>
      </c>
      <c r="C521" s="142">
        <v>1.4810000000000001</v>
      </c>
      <c r="D521" s="112">
        <f>IF(C521&lt;MAX($C$2:C521),C521/MAX($C$2:C521)-1,0)</f>
        <v>-0.31813996316758753</v>
      </c>
      <c r="E521" s="112">
        <f>IF(C521&lt;MAX($C$335:C521),C521/MAX($C$335:C521)-1,0)</f>
        <v>-4.3899289864428592E-2</v>
      </c>
    </row>
    <row r="522" spans="1:5">
      <c r="A522" s="143">
        <v>42704</v>
      </c>
      <c r="B522" s="142">
        <v>1.36</v>
      </c>
      <c r="C522" s="142">
        <v>1.476</v>
      </c>
      <c r="D522" s="112">
        <f>IF(C522&lt;MAX($C$2:C522),C522/MAX($C$2:C522)-1,0)</f>
        <v>-0.32044198895027631</v>
      </c>
      <c r="E522" s="112">
        <f>IF(C522&lt;MAX($C$335:C522),C522/MAX($C$335:C522)-1,0)</f>
        <v>-4.7127178825048355E-2</v>
      </c>
    </row>
    <row r="523" spans="1:5">
      <c r="A523" s="143">
        <v>42705</v>
      </c>
      <c r="B523" s="142">
        <v>1.365</v>
      </c>
      <c r="C523" s="142">
        <v>1.482</v>
      </c>
      <c r="D523" s="112">
        <f>IF(C523&lt;MAX($C$2:C523),C523/MAX($C$2:C523)-1,0)</f>
        <v>-0.31767955801104975</v>
      </c>
      <c r="E523" s="112">
        <f>IF(C523&lt;MAX($C$335:C523),C523/MAX($C$335:C523)-1,0)</f>
        <v>-4.3253712072304662E-2</v>
      </c>
    </row>
    <row r="524" spans="1:5">
      <c r="A524" s="143">
        <v>42706</v>
      </c>
      <c r="B524" s="142">
        <v>1.355</v>
      </c>
      <c r="C524" s="142">
        <v>1.4710000000000001</v>
      </c>
      <c r="D524" s="112">
        <f>IF(C524&lt;MAX($C$2:C524),C524/MAX($C$2:C524)-1,0)</f>
        <v>-0.32274401473296499</v>
      </c>
      <c r="E524" s="112">
        <f>IF(C524&lt;MAX($C$335:C524),C524/MAX($C$335:C524)-1,0)</f>
        <v>-5.0355067785668117E-2</v>
      </c>
    </row>
    <row r="525" spans="1:5">
      <c r="A525" s="143">
        <v>42709</v>
      </c>
      <c r="B525" s="142">
        <v>1.357</v>
      </c>
      <c r="C525" s="142">
        <v>1.4730000000000001</v>
      </c>
      <c r="D525" s="112">
        <f>IF(C525&lt;MAX($C$2:C525),C525/MAX($C$2:C525)-1,0)</f>
        <v>-0.32182320441988954</v>
      </c>
      <c r="E525" s="112">
        <f>IF(C525&lt;MAX($C$335:C525),C525/MAX($C$335:C525)-1,0)</f>
        <v>-4.9063912201420146E-2</v>
      </c>
    </row>
    <row r="526" spans="1:5">
      <c r="A526" s="143">
        <v>42710</v>
      </c>
      <c r="B526" s="142">
        <v>1.367</v>
      </c>
      <c r="C526" s="142">
        <v>1.484</v>
      </c>
      <c r="D526" s="112">
        <f>IF(C526&lt;MAX($C$2:C526),C526/MAX($C$2:C526)-1,0)</f>
        <v>-0.3167587476979743</v>
      </c>
      <c r="E526" s="112">
        <f>IF(C526&lt;MAX($C$335:C526),C526/MAX($C$335:C526)-1,0)</f>
        <v>-4.1962556488056801E-2</v>
      </c>
    </row>
    <row r="527" spans="1:5">
      <c r="A527" s="143">
        <v>42711</v>
      </c>
      <c r="B527" s="142">
        <v>1.379</v>
      </c>
      <c r="C527" s="142">
        <v>1.4970000000000001</v>
      </c>
      <c r="D527" s="112">
        <f>IF(C527&lt;MAX($C$2:C527),C527/MAX($C$2:C527)-1,0)</f>
        <v>-0.31077348066298338</v>
      </c>
      <c r="E527" s="112">
        <f>IF(C527&lt;MAX($C$335:C527),C527/MAX($C$335:C527)-1,0)</f>
        <v>-3.3570045190445374E-2</v>
      </c>
    </row>
    <row r="528" spans="1:5">
      <c r="A528" s="143">
        <v>42712</v>
      </c>
      <c r="B528" s="142">
        <v>1.381</v>
      </c>
      <c r="C528" s="142">
        <v>1.4990000000000001</v>
      </c>
      <c r="D528" s="112">
        <f>IF(C528&lt;MAX($C$2:C528),C528/MAX($C$2:C528)-1,0)</f>
        <v>-0.30985267034990793</v>
      </c>
      <c r="E528" s="112">
        <f>IF(C528&lt;MAX($C$335:C528),C528/MAX($C$335:C528)-1,0)</f>
        <v>-3.2278889606197403E-2</v>
      </c>
    </row>
    <row r="529" spans="1:5">
      <c r="A529" s="143">
        <v>42713</v>
      </c>
      <c r="B529" s="142">
        <v>1.3720000000000001</v>
      </c>
      <c r="C529" s="142">
        <v>1.4890000000000001</v>
      </c>
      <c r="D529" s="112">
        <f>IF(C529&lt;MAX($C$2:C529),C529/MAX($C$2:C529)-1,0)</f>
        <v>-0.3144567219152854</v>
      </c>
      <c r="E529" s="112">
        <f>IF(C529&lt;MAX($C$335:C529),C529/MAX($C$335:C529)-1,0)</f>
        <v>-3.8734667527436928E-2</v>
      </c>
    </row>
    <row r="530" spans="1:5">
      <c r="A530" s="143">
        <v>42716</v>
      </c>
      <c r="B530" s="142">
        <v>1.3380000000000001</v>
      </c>
      <c r="C530" s="142">
        <v>1.4530000000000001</v>
      </c>
      <c r="D530" s="112">
        <f>IF(C530&lt;MAX($C$2:C530),C530/MAX($C$2:C530)-1,0)</f>
        <v>-0.33103130755064458</v>
      </c>
      <c r="E530" s="112">
        <f>IF(C530&lt;MAX($C$335:C530),C530/MAX($C$335:C530)-1,0)</f>
        <v>-6.1975468043899196E-2</v>
      </c>
    </row>
    <row r="531" spans="1:5">
      <c r="A531" s="143">
        <v>42717</v>
      </c>
      <c r="B531" s="142">
        <v>1.357</v>
      </c>
      <c r="C531" s="142">
        <v>1.4730000000000001</v>
      </c>
      <c r="D531" s="112">
        <f>IF(C531&lt;MAX($C$2:C531),C531/MAX($C$2:C531)-1,0)</f>
        <v>-0.32182320441988954</v>
      </c>
      <c r="E531" s="112">
        <f>IF(C531&lt;MAX($C$335:C531),C531/MAX($C$335:C531)-1,0)</f>
        <v>-4.9063912201420146E-2</v>
      </c>
    </row>
    <row r="532" spans="1:5">
      <c r="A532" s="143">
        <v>42718</v>
      </c>
      <c r="B532" s="142">
        <v>1.34</v>
      </c>
      <c r="C532" s="142">
        <v>1.4550000000000001</v>
      </c>
      <c r="D532" s="112">
        <f>IF(C532&lt;MAX($C$2:C532),C532/MAX($C$2:C532)-1,0)</f>
        <v>-0.33011049723756902</v>
      </c>
      <c r="E532" s="112">
        <f>IF(C532&lt;MAX($C$335:C532),C532/MAX($C$335:C532)-1,0)</f>
        <v>-6.0684312459651335E-2</v>
      </c>
    </row>
    <row r="533" spans="1:5">
      <c r="A533" s="143">
        <v>42719</v>
      </c>
      <c r="B533" s="142">
        <v>1.339</v>
      </c>
      <c r="C533" s="142">
        <v>1.454</v>
      </c>
      <c r="D533" s="112">
        <f>IF(C533&lt;MAX($C$2:C533),C533/MAX($C$2:C533)-1,0)</f>
        <v>-0.33057090239410691</v>
      </c>
      <c r="E533" s="112">
        <f>IF(C533&lt;MAX($C$335:C533),C533/MAX($C$335:C533)-1,0)</f>
        <v>-6.1329890251775376E-2</v>
      </c>
    </row>
    <row r="534" spans="1:5">
      <c r="A534" s="143">
        <v>42720</v>
      </c>
      <c r="B534" s="142">
        <v>1.3520000000000001</v>
      </c>
      <c r="C534" s="142">
        <v>1.468</v>
      </c>
      <c r="D534" s="112">
        <f>IF(C534&lt;MAX($C$2:C534),C534/MAX($C$2:C534)-1,0)</f>
        <v>-0.32412523020257833</v>
      </c>
      <c r="E534" s="112">
        <f>IF(C534&lt;MAX($C$335:C534),C534/MAX($C$335:C534)-1,0)</f>
        <v>-5.2291801162040019E-2</v>
      </c>
    </row>
    <row r="535" spans="1:5">
      <c r="A535" s="143">
        <v>42723</v>
      </c>
      <c r="B535" s="142">
        <v>1.349</v>
      </c>
      <c r="C535" s="142">
        <v>1.4650000000000001</v>
      </c>
      <c r="D535" s="112">
        <f>IF(C535&lt;MAX($C$2:C535),C535/MAX($C$2:C535)-1,0)</f>
        <v>-0.32550644567219156</v>
      </c>
      <c r="E535" s="112">
        <f>IF(C535&lt;MAX($C$335:C535),C535/MAX($C$335:C535)-1,0)</f>
        <v>-5.422853453841181E-2</v>
      </c>
    </row>
    <row r="536" spans="1:5">
      <c r="A536" s="143">
        <v>42724</v>
      </c>
      <c r="B536" s="142">
        <v>1.3460000000000001</v>
      </c>
      <c r="C536" s="142">
        <v>1.4610000000000001</v>
      </c>
      <c r="D536" s="112">
        <f>IF(C536&lt;MAX($C$2:C536),C536/MAX($C$2:C536)-1,0)</f>
        <v>-0.32734806629834257</v>
      </c>
      <c r="E536" s="112">
        <f>IF(C536&lt;MAX($C$335:C536),C536/MAX($C$335:C536)-1,0)</f>
        <v>-5.6810845706907642E-2</v>
      </c>
    </row>
    <row r="537" spans="1:5">
      <c r="A537" s="143">
        <v>42725</v>
      </c>
      <c r="B537" s="142">
        <v>1.359</v>
      </c>
      <c r="C537" s="142">
        <v>1.4750000000000001</v>
      </c>
      <c r="D537" s="112">
        <f>IF(C537&lt;MAX($C$2:C537),C537/MAX($C$2:C537)-1,0)</f>
        <v>-0.32090239410681398</v>
      </c>
      <c r="E537" s="112">
        <f>IF(C537&lt;MAX($C$335:C537),C537/MAX($C$335:C537)-1,0)</f>
        <v>-4.7772756617172285E-2</v>
      </c>
    </row>
    <row r="538" spans="1:5">
      <c r="A538" s="143">
        <v>42726</v>
      </c>
      <c r="B538" s="142">
        <v>1.361</v>
      </c>
      <c r="C538" s="142">
        <v>1.478</v>
      </c>
      <c r="D538" s="112">
        <f>IF(C538&lt;MAX($C$2:C538),C538/MAX($C$2:C538)-1,0)</f>
        <v>-0.31952117863720075</v>
      </c>
      <c r="E538" s="112">
        <f>IF(C538&lt;MAX($C$335:C538),C538/MAX($C$335:C538)-1,0)</f>
        <v>-4.5836023240800494E-2</v>
      </c>
    </row>
    <row r="539" spans="1:5">
      <c r="A539" s="143">
        <v>42727</v>
      </c>
      <c r="B539" s="142">
        <v>1.351</v>
      </c>
      <c r="C539" s="142">
        <v>1.4670000000000001</v>
      </c>
      <c r="D539" s="112">
        <f>IF(C539&lt;MAX($C$2:C539),C539/MAX($C$2:C539)-1,0)</f>
        <v>-0.324585635359116</v>
      </c>
      <c r="E539" s="112">
        <f>IF(C539&lt;MAX($C$335:C539),C539/MAX($C$335:C539)-1,0)</f>
        <v>-5.2937378954163838E-2</v>
      </c>
    </row>
    <row r="540" spans="1:5">
      <c r="A540" s="143">
        <v>42730</v>
      </c>
      <c r="B540" s="142">
        <v>1.361</v>
      </c>
      <c r="C540" s="142">
        <v>1.478</v>
      </c>
      <c r="D540" s="112">
        <f>IF(C540&lt;MAX($C$2:C540),C540/MAX($C$2:C540)-1,0)</f>
        <v>-0.31952117863720075</v>
      </c>
      <c r="E540" s="112">
        <f>IF(C540&lt;MAX($C$335:C540),C540/MAX($C$335:C540)-1,0)</f>
        <v>-4.5836023240800494E-2</v>
      </c>
    </row>
    <row r="541" spans="1:5">
      <c r="A541" s="143">
        <v>42731</v>
      </c>
      <c r="B541" s="142">
        <v>1.36</v>
      </c>
      <c r="C541" s="142">
        <v>1.476</v>
      </c>
      <c r="D541" s="112">
        <f>IF(C541&lt;MAX($C$2:C541),C541/MAX($C$2:C541)-1,0)</f>
        <v>-0.32044198895027631</v>
      </c>
      <c r="E541" s="112">
        <f>IF(C541&lt;MAX($C$335:C541),C541/MAX($C$335:C541)-1,0)</f>
        <v>-4.7127178825048355E-2</v>
      </c>
    </row>
    <row r="542" spans="1:5">
      <c r="A542" s="143">
        <v>42732</v>
      </c>
      <c r="B542" s="142">
        <v>1.3580000000000001</v>
      </c>
      <c r="C542" s="142">
        <v>1.474</v>
      </c>
      <c r="D542" s="112">
        <f>IF(C542&lt;MAX($C$2:C542),C542/MAX($C$2:C542)-1,0)</f>
        <v>-0.32136279926335176</v>
      </c>
      <c r="E542" s="112">
        <f>IF(C542&lt;MAX($C$335:C542),C542/MAX($C$335:C542)-1,0)</f>
        <v>-4.8418334409296326E-2</v>
      </c>
    </row>
    <row r="543" spans="1:5">
      <c r="A543" s="143">
        <v>42733</v>
      </c>
      <c r="B543" s="142">
        <v>1.3540000000000001</v>
      </c>
      <c r="C543" s="142">
        <v>1.47</v>
      </c>
      <c r="D543" s="112">
        <f>IF(C543&lt;MAX($C$2:C543),C543/MAX($C$2:C543)-1,0)</f>
        <v>-0.32320441988950277</v>
      </c>
      <c r="E543" s="112">
        <f>IF(C543&lt;MAX($C$335:C543),C543/MAX($C$335:C543)-1,0)</f>
        <v>-5.1000645577792048E-2</v>
      </c>
    </row>
    <row r="544" spans="1:5">
      <c r="A544" s="143">
        <v>42734</v>
      </c>
      <c r="B544" s="142">
        <v>1.357</v>
      </c>
      <c r="C544" s="142">
        <v>1.4730000000000001</v>
      </c>
      <c r="D544" s="112">
        <f>IF(C544&lt;MAX($C$2:C544),C544/MAX($C$2:C544)-1,0)</f>
        <v>-0.32182320441988954</v>
      </c>
      <c r="E544" s="112">
        <f>IF(C544&lt;MAX($C$335:C544),C544/MAX($C$335:C544)-1,0)</f>
        <v>-4.9063912201420146E-2</v>
      </c>
    </row>
    <row r="545" spans="1:5">
      <c r="A545" s="143">
        <v>42735</v>
      </c>
      <c r="B545" s="142">
        <v>1.357</v>
      </c>
      <c r="C545" s="142">
        <v>1.4730000000000001</v>
      </c>
      <c r="D545" s="112">
        <f>IF(C545&lt;MAX($C$2:C545),C545/MAX($C$2:C545)-1,0)</f>
        <v>-0.32182320441988954</v>
      </c>
      <c r="E545" s="112">
        <f>IF(C545&lt;MAX($C$335:C545),C545/MAX($C$335:C545)-1,0)</f>
        <v>-4.9063912201420146E-2</v>
      </c>
    </row>
    <row r="546" spans="1:5">
      <c r="A546" s="143">
        <v>42738</v>
      </c>
      <c r="B546" s="142">
        <v>1.3480000000000001</v>
      </c>
      <c r="C546" s="142">
        <v>1.4630000000000001</v>
      </c>
      <c r="D546" s="112">
        <f>IF(C546&lt;MAX($C$2:C546),C546/MAX($C$2:C546)-1,0)</f>
        <v>-0.32642725598526701</v>
      </c>
      <c r="E546" s="112">
        <f>IF(C546&lt;MAX($C$335:C546),C546/MAX($C$335:C546)-1,0)</f>
        <v>-5.5519690122659671E-2</v>
      </c>
    </row>
    <row r="547" spans="1:5">
      <c r="A547" s="143">
        <v>42739</v>
      </c>
      <c r="B547" s="142">
        <v>1.369</v>
      </c>
      <c r="C547" s="142">
        <v>1.486</v>
      </c>
      <c r="D547" s="112">
        <f>IF(C547&lt;MAX($C$2:C547),C547/MAX($C$2:C547)-1,0)</f>
        <v>-0.31583793738489874</v>
      </c>
      <c r="E547" s="112">
        <f>IF(C547&lt;MAX($C$335:C547),C547/MAX($C$335:C547)-1,0)</f>
        <v>-4.067140090380883E-2</v>
      </c>
    </row>
    <row r="548" spans="1:5">
      <c r="A548" s="143">
        <v>42740</v>
      </c>
      <c r="B548" s="142">
        <v>1.365</v>
      </c>
      <c r="C548" s="142">
        <v>1.482</v>
      </c>
      <c r="D548" s="112">
        <f>IF(C548&lt;MAX($C$2:C548),C548/MAX($C$2:C548)-1,0)</f>
        <v>-0.31767955801104975</v>
      </c>
      <c r="E548" s="112">
        <f>IF(C548&lt;MAX($C$335:C548),C548/MAX($C$335:C548)-1,0)</f>
        <v>-4.3253712072304662E-2</v>
      </c>
    </row>
    <row r="549" spans="1:5">
      <c r="A549" s="143">
        <v>42741</v>
      </c>
      <c r="B549" s="142">
        <v>1.353</v>
      </c>
      <c r="C549" s="142">
        <v>1.4690000000000001</v>
      </c>
      <c r="D549" s="112">
        <f>IF(C549&lt;MAX($C$2:C549),C549/MAX($C$2:C549)-1,0)</f>
        <v>-0.32366482504604055</v>
      </c>
      <c r="E549" s="112">
        <f>IF(C549&lt;MAX($C$335:C549),C549/MAX($C$335:C549)-1,0)</f>
        <v>-5.1646223369915978E-2</v>
      </c>
    </row>
    <row r="550" spans="1:5">
      <c r="A550" s="143">
        <v>42744</v>
      </c>
      <c r="B550" s="142">
        <v>1.3580000000000001</v>
      </c>
      <c r="C550" s="142">
        <v>1.474</v>
      </c>
      <c r="D550" s="112">
        <f>IF(C550&lt;MAX($C$2:C550),C550/MAX($C$2:C550)-1,0)</f>
        <v>-0.32136279926335176</v>
      </c>
      <c r="E550" s="112">
        <f>IF(C550&lt;MAX($C$335:C550),C550/MAX($C$335:C550)-1,0)</f>
        <v>-4.8418334409296326E-2</v>
      </c>
    </row>
    <row r="551" spans="1:5">
      <c r="A551" s="143">
        <v>42745</v>
      </c>
      <c r="B551" s="142">
        <v>1.3520000000000001</v>
      </c>
      <c r="C551" s="142">
        <v>1.468</v>
      </c>
      <c r="D551" s="112">
        <f>IF(C551&lt;MAX($C$2:C551),C551/MAX($C$2:C551)-1,0)</f>
        <v>-0.32412523020257833</v>
      </c>
      <c r="E551" s="112">
        <f>IF(C551&lt;MAX($C$335:C551),C551/MAX($C$335:C551)-1,0)</f>
        <v>-5.2291801162040019E-2</v>
      </c>
    </row>
    <row r="552" spans="1:5">
      <c r="A552" s="143">
        <v>42746</v>
      </c>
      <c r="B552" s="142">
        <v>1.341</v>
      </c>
      <c r="C552" s="142">
        <v>1.456</v>
      </c>
      <c r="D552" s="112">
        <f>IF(C552&lt;MAX($C$2:C552),C552/MAX($C$2:C552)-1,0)</f>
        <v>-0.32965009208103135</v>
      </c>
      <c r="E552" s="112">
        <f>IF(C552&lt;MAX($C$335:C552),C552/MAX($C$335:C552)-1,0)</f>
        <v>-6.0038734667527405E-2</v>
      </c>
    </row>
    <row r="553" spans="1:5">
      <c r="A553" s="143">
        <v>42747</v>
      </c>
      <c r="B553" s="142">
        <v>1.3240000000000001</v>
      </c>
      <c r="C553" s="142">
        <v>1.4370000000000001</v>
      </c>
      <c r="D553" s="112">
        <f>IF(C553&lt;MAX($C$2:C553),C553/MAX($C$2:C553)-1,0)</f>
        <v>-0.33839779005524862</v>
      </c>
      <c r="E553" s="112">
        <f>IF(C553&lt;MAX($C$335:C553),C553/MAX($C$335:C553)-1,0)</f>
        <v>-7.2304712717882413E-2</v>
      </c>
    </row>
    <row r="554" spans="1:5">
      <c r="A554" s="143">
        <v>42748</v>
      </c>
      <c r="B554" s="142">
        <v>1.3180000000000001</v>
      </c>
      <c r="C554" s="142">
        <v>1.431</v>
      </c>
      <c r="D554" s="112">
        <f>IF(C554&lt;MAX($C$2:C554),C554/MAX($C$2:C554)-1,0)</f>
        <v>-0.34116022099447518</v>
      </c>
      <c r="E554" s="112">
        <f>IF(C554&lt;MAX($C$335:C554),C554/MAX($C$335:C554)-1,0)</f>
        <v>-7.6178179470626106E-2</v>
      </c>
    </row>
    <row r="555" spans="1:5">
      <c r="A555" s="143">
        <v>42751</v>
      </c>
      <c r="B555" s="142">
        <v>1.306</v>
      </c>
      <c r="C555" s="142">
        <v>1.4179999999999999</v>
      </c>
      <c r="D555" s="112">
        <f>IF(C555&lt;MAX($C$2:C555),C555/MAX($C$2:C555)-1,0)</f>
        <v>-0.34714548802946599</v>
      </c>
      <c r="E555" s="112">
        <f>IF(C555&lt;MAX($C$335:C555),C555/MAX($C$335:C555)-1,0)</f>
        <v>-8.4570690768237533E-2</v>
      </c>
    </row>
    <row r="556" spans="1:5">
      <c r="A556" s="143">
        <v>42752</v>
      </c>
      <c r="B556" s="142">
        <v>1.3180000000000001</v>
      </c>
      <c r="C556" s="142">
        <v>1.431</v>
      </c>
      <c r="D556" s="112">
        <f>IF(C556&lt;MAX($C$2:C556),C556/MAX($C$2:C556)-1,0)</f>
        <v>-0.34116022099447518</v>
      </c>
      <c r="E556" s="112">
        <f>IF(C556&lt;MAX($C$335:C556),C556/MAX($C$335:C556)-1,0)</f>
        <v>-7.6178179470626106E-2</v>
      </c>
    </row>
    <row r="557" spans="1:5">
      <c r="A557" s="143">
        <v>42753</v>
      </c>
      <c r="B557" s="142">
        <v>1.32</v>
      </c>
      <c r="C557" s="142">
        <v>1.4330000000000001</v>
      </c>
      <c r="D557" s="112">
        <f>IF(C557&lt;MAX($C$2:C557),C557/MAX($C$2:C557)-1,0)</f>
        <v>-0.34023941068139962</v>
      </c>
      <c r="E557" s="112">
        <f>IF(C557&lt;MAX($C$335:C557),C557/MAX($C$335:C557)-1,0)</f>
        <v>-7.4887023886378246E-2</v>
      </c>
    </row>
    <row r="558" spans="1:5">
      <c r="A558" s="143">
        <v>42754</v>
      </c>
      <c r="B558" s="142">
        <v>1.3149999999999999</v>
      </c>
      <c r="C558" s="142">
        <v>1.4279999999999999</v>
      </c>
      <c r="D558" s="112">
        <f>IF(C558&lt;MAX($C$2:C558),C558/MAX($C$2:C558)-1,0)</f>
        <v>-0.34254143646408852</v>
      </c>
      <c r="E558" s="112">
        <f>IF(C558&lt;MAX($C$335:C558),C558/MAX($C$335:C558)-1,0)</f>
        <v>-7.8114912846998119E-2</v>
      </c>
    </row>
    <row r="559" spans="1:5">
      <c r="A559" s="143">
        <v>42755</v>
      </c>
      <c r="B559" s="142">
        <v>1.3260000000000001</v>
      </c>
      <c r="C559" s="142">
        <v>1.44</v>
      </c>
      <c r="D559" s="112">
        <f>IF(C559&lt;MAX($C$2:C559),C559/MAX($C$2:C559)-1,0)</f>
        <v>-0.33701657458563539</v>
      </c>
      <c r="E559" s="112">
        <f>IF(C559&lt;MAX($C$335:C559),C559/MAX($C$335:C559)-1,0)</f>
        <v>-7.0367979341510623E-2</v>
      </c>
    </row>
    <row r="560" spans="1:5">
      <c r="A560" s="143">
        <v>42758</v>
      </c>
      <c r="B560" s="142">
        <v>1.3380000000000001</v>
      </c>
      <c r="C560" s="142">
        <v>1.4530000000000001</v>
      </c>
      <c r="D560" s="112">
        <f>IF(C560&lt;MAX($C$2:C560),C560/MAX($C$2:C560)-1,0)</f>
        <v>-0.33103130755064458</v>
      </c>
      <c r="E560" s="112">
        <f>IF(C560&lt;MAX($C$335:C560),C560/MAX($C$335:C560)-1,0)</f>
        <v>-6.1975468043899196E-2</v>
      </c>
    </row>
    <row r="561" spans="1:5">
      <c r="A561" s="143">
        <v>42759</v>
      </c>
      <c r="B561" s="142">
        <v>1.341</v>
      </c>
      <c r="C561" s="142">
        <v>1.456</v>
      </c>
      <c r="D561" s="112">
        <f>IF(C561&lt;MAX($C$2:C561),C561/MAX($C$2:C561)-1,0)</f>
        <v>-0.32965009208103135</v>
      </c>
      <c r="E561" s="112">
        <f>IF(C561&lt;MAX($C$335:C561),C561/MAX($C$335:C561)-1,0)</f>
        <v>-6.0038734667527405E-2</v>
      </c>
    </row>
    <row r="562" spans="1:5">
      <c r="A562" s="143">
        <v>42760</v>
      </c>
      <c r="B562" s="142">
        <v>1.3420000000000001</v>
      </c>
      <c r="C562" s="142">
        <v>1.4570000000000001</v>
      </c>
      <c r="D562" s="112">
        <f>IF(C562&lt;MAX($C$2:C562),C562/MAX($C$2:C562)-1,0)</f>
        <v>-0.32918968692449357</v>
      </c>
      <c r="E562" s="112">
        <f>IF(C562&lt;MAX($C$335:C562),C562/MAX($C$335:C562)-1,0)</f>
        <v>-5.9393156875403363E-2</v>
      </c>
    </row>
    <row r="563" spans="1:5">
      <c r="A563" s="143">
        <v>42761</v>
      </c>
      <c r="B563" s="142">
        <v>1.347</v>
      </c>
      <c r="C563" s="142">
        <v>1.462</v>
      </c>
      <c r="D563" s="112">
        <f>IF(C563&lt;MAX($C$2:C563),C563/MAX($C$2:C563)-1,0)</f>
        <v>-0.3268876611418049</v>
      </c>
      <c r="E563" s="112">
        <f>IF(C563&lt;MAX($C$335:C563),C563/MAX($C$335:C563)-1,0)</f>
        <v>-5.6165267914783712E-2</v>
      </c>
    </row>
    <row r="564" spans="1:5">
      <c r="A564" s="143">
        <v>42769</v>
      </c>
      <c r="B564" s="142">
        <v>1.3420000000000001</v>
      </c>
      <c r="C564" s="142">
        <v>1.4570000000000001</v>
      </c>
      <c r="D564" s="112">
        <f>IF(C564&lt;MAX($C$2:C564),C564/MAX($C$2:C564)-1,0)</f>
        <v>-0.32918968692449357</v>
      </c>
      <c r="E564" s="112">
        <f>IF(C564&lt;MAX($C$335:C564),C564/MAX($C$335:C564)-1,0)</f>
        <v>-5.9393156875403363E-2</v>
      </c>
    </row>
    <row r="565" spans="1:5">
      <c r="A565" s="143">
        <v>42772</v>
      </c>
      <c r="B565" s="142">
        <v>1.3520000000000001</v>
      </c>
      <c r="C565" s="142">
        <v>1.468</v>
      </c>
      <c r="D565" s="112">
        <f>IF(C565&lt;MAX($C$2:C565),C565/MAX($C$2:C565)-1,0)</f>
        <v>-0.32412523020257833</v>
      </c>
      <c r="E565" s="112">
        <f>IF(C565&lt;MAX($C$335:C565),C565/MAX($C$335:C565)-1,0)</f>
        <v>-5.2291801162040019E-2</v>
      </c>
    </row>
    <row r="566" spans="1:5">
      <c r="A566" s="143">
        <v>42773</v>
      </c>
      <c r="B566" s="142">
        <v>1.355</v>
      </c>
      <c r="C566" s="142">
        <v>1.4710000000000001</v>
      </c>
      <c r="D566" s="112">
        <f>IF(C566&lt;MAX($C$2:C566),C566/MAX($C$2:C566)-1,0)</f>
        <v>-0.32274401473296499</v>
      </c>
      <c r="E566" s="112">
        <f>IF(C566&lt;MAX($C$335:C566),C566/MAX($C$335:C566)-1,0)</f>
        <v>-5.0355067785668117E-2</v>
      </c>
    </row>
    <row r="567" spans="1:5">
      <c r="A567" s="143">
        <v>42774</v>
      </c>
      <c r="B567" s="142">
        <v>1.363</v>
      </c>
      <c r="C567" s="142">
        <v>1.48</v>
      </c>
      <c r="D567" s="112">
        <f>IF(C567&lt;MAX($C$2:C567),C567/MAX($C$2:C567)-1,0)</f>
        <v>-0.3186003683241253</v>
      </c>
      <c r="E567" s="112">
        <f>IF(C567&lt;MAX($C$335:C567),C567/MAX($C$335:C567)-1,0)</f>
        <v>-4.4544867656552634E-2</v>
      </c>
    </row>
    <row r="568" spans="1:5">
      <c r="A568" s="143">
        <v>42775</v>
      </c>
      <c r="B568" s="142">
        <v>1.3640000000000001</v>
      </c>
      <c r="C568" s="142">
        <v>1.4810000000000001</v>
      </c>
      <c r="D568" s="112">
        <f>IF(C568&lt;MAX($C$2:C568),C568/MAX($C$2:C568)-1,0)</f>
        <v>-0.31813996316758753</v>
      </c>
      <c r="E568" s="112">
        <f>IF(C568&lt;MAX($C$335:C568),C568/MAX($C$335:C568)-1,0)</f>
        <v>-4.3899289864428592E-2</v>
      </c>
    </row>
    <row r="569" spans="1:5">
      <c r="A569" s="143">
        <v>42776</v>
      </c>
      <c r="B569" s="142">
        <v>1.365</v>
      </c>
      <c r="C569" s="142">
        <v>1.482</v>
      </c>
      <c r="D569" s="112">
        <f>IF(C569&lt;MAX($C$2:C569),C569/MAX($C$2:C569)-1,0)</f>
        <v>-0.31767955801104975</v>
      </c>
      <c r="E569" s="112">
        <f>IF(C569&lt;MAX($C$335:C569),C569/MAX($C$335:C569)-1,0)</f>
        <v>-4.3253712072304662E-2</v>
      </c>
    </row>
    <row r="570" spans="1:5">
      <c r="A570" s="143">
        <v>42779</v>
      </c>
      <c r="B570" s="142">
        <v>1.371</v>
      </c>
      <c r="C570" s="142">
        <v>1.488</v>
      </c>
      <c r="D570" s="112">
        <f>IF(C570&lt;MAX($C$2:C570),C570/MAX($C$2:C570)-1,0)</f>
        <v>-0.31491712707182329</v>
      </c>
      <c r="E570" s="112">
        <f>IF(C570&lt;MAX($C$335:C570),C570/MAX($C$335:C570)-1,0)</f>
        <v>-3.9380245319560969E-2</v>
      </c>
    </row>
    <row r="571" spans="1:5">
      <c r="A571" s="143">
        <v>42780</v>
      </c>
      <c r="B571" s="142">
        <v>1.3759999999999999</v>
      </c>
      <c r="C571" s="142">
        <v>1.494</v>
      </c>
      <c r="D571" s="112">
        <f>IF(C571&lt;MAX($C$2:C571),C571/MAX($C$2:C571)-1,0)</f>
        <v>-0.31215469613259672</v>
      </c>
      <c r="E571" s="112">
        <f>IF(C571&lt;MAX($C$335:C571),C571/MAX($C$335:C571)-1,0)</f>
        <v>-3.5506778566817276E-2</v>
      </c>
    </row>
    <row r="572" spans="1:5">
      <c r="A572" s="143">
        <v>42781</v>
      </c>
      <c r="B572" s="142">
        <v>1.379</v>
      </c>
      <c r="C572" s="142">
        <v>1.4970000000000001</v>
      </c>
      <c r="D572" s="112">
        <f>IF(C572&lt;MAX($C$2:C572),C572/MAX($C$2:C572)-1,0)</f>
        <v>-0.31077348066298338</v>
      </c>
      <c r="E572" s="112">
        <f>IF(C572&lt;MAX($C$335:C572),C572/MAX($C$335:C572)-1,0)</f>
        <v>-3.3570045190445374E-2</v>
      </c>
    </row>
    <row r="573" spans="1:5">
      <c r="A573" s="143">
        <v>42782</v>
      </c>
      <c r="B573" s="142">
        <v>1.39</v>
      </c>
      <c r="C573" s="142">
        <v>1.5089999999999999</v>
      </c>
      <c r="D573" s="112">
        <f>IF(C573&lt;MAX($C$2:C573),C573/MAX($C$2:C573)-1,0)</f>
        <v>-0.30524861878453047</v>
      </c>
      <c r="E573" s="112">
        <f>IF(C573&lt;MAX($C$335:C573),C573/MAX($C$335:C573)-1,0)</f>
        <v>-2.58231116849581E-2</v>
      </c>
    </row>
    <row r="574" spans="1:5">
      <c r="A574" s="143">
        <v>42783</v>
      </c>
      <c r="B574" s="142">
        <v>1.3740000000000001</v>
      </c>
      <c r="C574" s="142">
        <v>1.492</v>
      </c>
      <c r="D574" s="112">
        <f>IF(C574&lt;MAX($C$2:C574),C574/MAX($C$2:C574)-1,0)</f>
        <v>-0.31307550644567228</v>
      </c>
      <c r="E574" s="112">
        <f>IF(C574&lt;MAX($C$335:C574),C574/MAX($C$335:C574)-1,0)</f>
        <v>-3.6797934151065137E-2</v>
      </c>
    </row>
    <row r="575" spans="1:5">
      <c r="A575" s="143">
        <v>42786</v>
      </c>
      <c r="B575" s="142">
        <v>1.3879999999999999</v>
      </c>
      <c r="C575" s="142">
        <v>1.5069999999999999</v>
      </c>
      <c r="D575" s="112">
        <f>IF(C575&lt;MAX($C$2:C575),C575/MAX($C$2:C575)-1,0)</f>
        <v>-0.30616942909760603</v>
      </c>
      <c r="E575" s="112">
        <f>IF(C575&lt;MAX($C$335:C575),C575/MAX($C$335:C575)-1,0)</f>
        <v>-2.7114267269205961E-2</v>
      </c>
    </row>
    <row r="576" spans="1:5">
      <c r="A576" s="143">
        <v>42787</v>
      </c>
      <c r="B576" s="142">
        <v>1.3959999999999999</v>
      </c>
      <c r="C576" s="142">
        <v>1.516</v>
      </c>
      <c r="D576" s="112">
        <f>IF(C576&lt;MAX($C$2:C576),C576/MAX($C$2:C576)-1,0)</f>
        <v>-0.30202578268876612</v>
      </c>
      <c r="E576" s="112">
        <f>IF(C576&lt;MAX($C$335:C576),C576/MAX($C$335:C576)-1,0)</f>
        <v>-2.1304067140090366E-2</v>
      </c>
    </row>
    <row r="577" spans="1:5">
      <c r="A577" s="143">
        <v>42788</v>
      </c>
      <c r="B577" s="142">
        <v>1.4039999999999999</v>
      </c>
      <c r="C577" s="142">
        <v>1.524</v>
      </c>
      <c r="D577" s="112">
        <f>IF(C577&lt;MAX($C$2:C577),C577/MAX($C$2:C577)-1,0)</f>
        <v>-0.2983425414364641</v>
      </c>
      <c r="E577" s="112">
        <f>IF(C577&lt;MAX($C$335:C577),C577/MAX($C$335:C577)-1,0)</f>
        <v>-1.6139444803098701E-2</v>
      </c>
    </row>
    <row r="578" spans="1:5">
      <c r="A578" s="143">
        <v>42789</v>
      </c>
      <c r="B578" s="142">
        <v>1.4119999999999999</v>
      </c>
      <c r="C578" s="142">
        <v>1.5329999999999999</v>
      </c>
      <c r="D578" s="112">
        <f>IF(C578&lt;MAX($C$2:C578),C578/MAX($C$2:C578)-1,0)</f>
        <v>-0.29419889502762442</v>
      </c>
      <c r="E578" s="112">
        <f>IF(C578&lt;MAX($C$335:C578),C578/MAX($C$335:C578)-1,0)</f>
        <v>-1.0329244673983218E-2</v>
      </c>
    </row>
    <row r="579" spans="1:5">
      <c r="A579" s="143">
        <v>42790</v>
      </c>
      <c r="B579" s="142">
        <v>1.405</v>
      </c>
      <c r="C579" s="142">
        <v>1.5249999999999999</v>
      </c>
      <c r="D579" s="112">
        <f>IF(C579&lt;MAX($C$2:C579),C579/MAX($C$2:C579)-1,0)</f>
        <v>-0.29788213627992643</v>
      </c>
      <c r="E579" s="112">
        <f>IF(C579&lt;MAX($C$335:C579),C579/MAX($C$335:C579)-1,0)</f>
        <v>-1.5493867010974882E-2</v>
      </c>
    </row>
    <row r="580" spans="1:5">
      <c r="A580" s="143">
        <v>42793</v>
      </c>
      <c r="B580" s="142">
        <v>1.403</v>
      </c>
      <c r="C580" s="142">
        <v>1.5229999999999999</v>
      </c>
      <c r="D580" s="112">
        <f>IF(C580&lt;MAX($C$2:C580),C580/MAX($C$2:C580)-1,0)</f>
        <v>-0.29880294659300188</v>
      </c>
      <c r="E580" s="112">
        <f>IF(C580&lt;MAX($C$335:C580),C580/MAX($C$335:C580)-1,0)</f>
        <v>-1.6785022595222743E-2</v>
      </c>
    </row>
    <row r="581" spans="1:5">
      <c r="A581" s="143">
        <v>42794</v>
      </c>
      <c r="B581" s="142">
        <v>1.405</v>
      </c>
      <c r="C581" s="142">
        <v>1.5249999999999999</v>
      </c>
      <c r="D581" s="112">
        <f>IF(C581&lt;MAX($C$2:C581),C581/MAX($C$2:C581)-1,0)</f>
        <v>-0.29788213627992643</v>
      </c>
      <c r="E581" s="112">
        <f>IF(C581&lt;MAX($C$335:C581),C581/MAX($C$335:C581)-1,0)</f>
        <v>-1.5493867010974882E-2</v>
      </c>
    </row>
    <row r="582" spans="1:5">
      <c r="A582" s="143">
        <v>42795</v>
      </c>
      <c r="B582" s="142">
        <v>1.4079999999999999</v>
      </c>
      <c r="C582" s="142">
        <v>1.5289999999999999</v>
      </c>
      <c r="D582" s="112">
        <f>IF(C582&lt;MAX($C$2:C582),C582/MAX($C$2:C582)-1,0)</f>
        <v>-0.29604051565377543</v>
      </c>
      <c r="E582" s="112">
        <f>IF(C582&lt;MAX($C$335:C582),C582/MAX($C$335:C582)-1,0)</f>
        <v>-1.291155584247905E-2</v>
      </c>
    </row>
    <row r="583" spans="1:5">
      <c r="A583" s="143">
        <v>42796</v>
      </c>
      <c r="B583" s="142">
        <v>1.409</v>
      </c>
      <c r="C583" s="142">
        <v>1.53</v>
      </c>
      <c r="D583" s="112">
        <f>IF(C583&lt;MAX($C$2:C583),C583/MAX($C$2:C583)-1,0)</f>
        <v>-0.29558011049723765</v>
      </c>
      <c r="E583" s="112">
        <f>IF(C583&lt;MAX($C$335:C583),C583/MAX($C$335:C583)-1,0)</f>
        <v>-1.2265978050355009E-2</v>
      </c>
    </row>
    <row r="584" spans="1:5">
      <c r="A584" s="143">
        <v>42797</v>
      </c>
      <c r="B584" s="142">
        <v>1.431</v>
      </c>
      <c r="C584" s="142">
        <v>1.554</v>
      </c>
      <c r="D584" s="112">
        <f>IF(C584&lt;MAX($C$2:C584),C584/MAX($C$2:C584)-1,0)</f>
        <v>-0.28453038674033149</v>
      </c>
      <c r="E584" s="112">
        <f>IF(C584&lt;MAX($C$335:C584),C584/MAX($C$335:C584)-1,0)</f>
        <v>0</v>
      </c>
    </row>
    <row r="585" spans="1:5">
      <c r="A585" s="143">
        <v>42800</v>
      </c>
      <c r="B585" s="142">
        <v>1.462</v>
      </c>
      <c r="C585" s="142">
        <v>1.587</v>
      </c>
      <c r="D585" s="112">
        <f>IF(C585&lt;MAX($C$2:C585),C585/MAX($C$2:C585)-1,0)</f>
        <v>-0.26933701657458575</v>
      </c>
      <c r="E585" s="112">
        <f>IF(C585&lt;MAX($C$335:C585),C585/MAX($C$335:C585)-1,0)</f>
        <v>0</v>
      </c>
    </row>
    <row r="586" spans="1:5">
      <c r="A586" s="143">
        <v>42801</v>
      </c>
      <c r="B586" s="142">
        <v>1.4610000000000001</v>
      </c>
      <c r="C586" s="142">
        <v>1.5860000000000001</v>
      </c>
      <c r="D586" s="112">
        <f>IF(C586&lt;MAX($C$2:C586),C586/MAX($C$2:C586)-1,0)</f>
        <v>-0.26979742173112342</v>
      </c>
      <c r="E586" s="112">
        <f>IF(C586&lt;MAX($C$335:C586),C586/MAX($C$335:C586)-1,0)</f>
        <v>-6.30119722747291E-4</v>
      </c>
    </row>
    <row r="587" spans="1:5">
      <c r="A587" s="143">
        <v>42802</v>
      </c>
      <c r="B587" s="142">
        <v>1.4570000000000001</v>
      </c>
      <c r="C587" s="142">
        <v>1.5820000000000001</v>
      </c>
      <c r="D587" s="112">
        <f>IF(C587&lt;MAX($C$2:C587),C587/MAX($C$2:C587)-1,0)</f>
        <v>-0.27163904235727443</v>
      </c>
      <c r="E587" s="112">
        <f>IF(C587&lt;MAX($C$335:C587),C587/MAX($C$335:C587)-1,0)</f>
        <v>-3.150598613736566E-3</v>
      </c>
    </row>
    <row r="588" spans="1:5">
      <c r="A588" s="143">
        <v>42803</v>
      </c>
      <c r="B588" s="142">
        <v>1.4490000000000001</v>
      </c>
      <c r="C588" s="142">
        <v>1.573</v>
      </c>
      <c r="D588" s="112">
        <f>IF(C588&lt;MAX($C$2:C588),C588/MAX($C$2:C588)-1,0)</f>
        <v>-0.27578268876611423</v>
      </c>
      <c r="E588" s="112">
        <f>IF(C588&lt;MAX($C$335:C588),C588/MAX($C$335:C588)-1,0)</f>
        <v>-8.8216761184625181E-3</v>
      </c>
    </row>
    <row r="589" spans="1:5">
      <c r="A589" s="143">
        <v>42804</v>
      </c>
      <c r="B589" s="142">
        <v>1.4570000000000001</v>
      </c>
      <c r="C589" s="142">
        <v>1.5820000000000001</v>
      </c>
      <c r="D589" s="112">
        <f>IF(C589&lt;MAX($C$2:C589),C589/MAX($C$2:C589)-1,0)</f>
        <v>-0.27163904235727443</v>
      </c>
      <c r="E589" s="112">
        <f>IF(C589&lt;MAX($C$335:C589),C589/MAX($C$335:C589)-1,0)</f>
        <v>-3.150598613736566E-3</v>
      </c>
    </row>
    <row r="590" spans="1:5">
      <c r="A590" s="143">
        <v>42807</v>
      </c>
      <c r="B590" s="142">
        <v>1.4890000000000001</v>
      </c>
      <c r="C590" s="142">
        <v>1.617</v>
      </c>
      <c r="D590" s="112">
        <f>IF(C590&lt;MAX($C$2:C590),C590/MAX($C$2:C590)-1,0)</f>
        <v>-0.25552486187845314</v>
      </c>
      <c r="E590" s="112">
        <f>IF(C590&lt;MAX($C$335:C590),C590/MAX($C$335:C590)-1,0)</f>
        <v>0</v>
      </c>
    </row>
    <row r="591" spans="1:5">
      <c r="A591" s="143">
        <v>42808</v>
      </c>
      <c r="B591" s="142">
        <v>1.4790000000000001</v>
      </c>
      <c r="C591" s="142">
        <v>1.6060000000000001</v>
      </c>
      <c r="D591" s="112">
        <f>IF(C591&lt;MAX($C$2:C591),C591/MAX($C$2:C591)-1,0)</f>
        <v>-0.26058931860036838</v>
      </c>
      <c r="E591" s="112">
        <f>IF(C591&lt;MAX($C$335:C591),C591/MAX($C$335:C591)-1,0)</f>
        <v>-6.8027210884352707E-3</v>
      </c>
    </row>
    <row r="592" spans="1:5">
      <c r="A592" s="143">
        <v>42809</v>
      </c>
      <c r="B592" s="142">
        <v>1.4810000000000001</v>
      </c>
      <c r="C592" s="142">
        <v>1.6080000000000001</v>
      </c>
      <c r="D592" s="112">
        <f>IF(C592&lt;MAX($C$2:C592),C592/MAX($C$2:C592)-1,0)</f>
        <v>-0.25966850828729282</v>
      </c>
      <c r="E592" s="112">
        <f>IF(C592&lt;MAX($C$335:C592),C592/MAX($C$335:C592)-1,0)</f>
        <v>-5.5658627087198376E-3</v>
      </c>
    </row>
    <row r="593" spans="1:5">
      <c r="A593" s="143">
        <v>42810</v>
      </c>
      <c r="B593" s="142">
        <v>1.486</v>
      </c>
      <c r="C593" s="142">
        <v>1.613</v>
      </c>
      <c r="D593" s="112">
        <f>IF(C593&lt;MAX($C$2:C593),C593/MAX($C$2:C593)-1,0)</f>
        <v>-0.25736648250460414</v>
      </c>
      <c r="E593" s="112">
        <f>IF(C593&lt;MAX($C$335:C593),C593/MAX($C$335:C593)-1,0)</f>
        <v>-2.4737167594310883E-3</v>
      </c>
    </row>
    <row r="594" spans="1:5">
      <c r="A594" s="143">
        <v>42811</v>
      </c>
      <c r="B594" s="142">
        <v>1.466</v>
      </c>
      <c r="C594" s="142">
        <v>1.5920000000000001</v>
      </c>
      <c r="D594" s="112">
        <f>IF(C594&lt;MAX($C$2:C594),C594/MAX($C$2:C594)-1,0)</f>
        <v>-0.26703499079189685</v>
      </c>
      <c r="E594" s="112">
        <f>IF(C594&lt;MAX($C$335:C594),C594/MAX($C$335:C594)-1,0)</f>
        <v>-1.5460729746443969E-2</v>
      </c>
    </row>
    <row r="595" spans="1:5">
      <c r="A595" s="143">
        <v>42814</v>
      </c>
      <c r="B595" s="142">
        <v>1.474</v>
      </c>
      <c r="C595" s="142">
        <v>1.6</v>
      </c>
      <c r="D595" s="112">
        <f>IF(C595&lt;MAX($C$2:C595),C595/MAX($C$2:C595)-1,0)</f>
        <v>-0.26335174953959484</v>
      </c>
      <c r="E595" s="112">
        <f>IF(C595&lt;MAX($C$335:C595),C595/MAX($C$335:C595)-1,0)</f>
        <v>-1.0513296227581903E-2</v>
      </c>
    </row>
    <row r="596" spans="1:5">
      <c r="A596" s="143">
        <v>42815</v>
      </c>
      <c r="B596" s="142">
        <v>1.4930000000000001</v>
      </c>
      <c r="C596" s="142">
        <v>1.621</v>
      </c>
      <c r="D596" s="112">
        <f>IF(C596&lt;MAX($C$2:C596),C596/MAX($C$2:C596)-1,0)</f>
        <v>-0.25368324125230213</v>
      </c>
      <c r="E596" s="112">
        <f>IF(C596&lt;MAX($C$335:C596),C596/MAX($C$335:C596)-1,0)</f>
        <v>0</v>
      </c>
    </row>
    <row r="597" spans="1:5">
      <c r="A597" s="143">
        <v>42816</v>
      </c>
      <c r="B597" s="142">
        <v>1.5069999999999999</v>
      </c>
      <c r="C597" s="142">
        <v>1.6359999999999999</v>
      </c>
      <c r="D597" s="112">
        <f>IF(C597&lt;MAX($C$2:C597),C597/MAX($C$2:C597)-1,0)</f>
        <v>-0.24677716390423587</v>
      </c>
      <c r="E597" s="112">
        <f>IF(C597&lt;MAX($C$335:C597),C597/MAX($C$335:C597)-1,0)</f>
        <v>0</v>
      </c>
    </row>
    <row r="598" spans="1:5">
      <c r="A598" s="143">
        <v>42817</v>
      </c>
      <c r="B598" s="142">
        <v>1.5169999999999999</v>
      </c>
      <c r="C598" s="142">
        <v>1.647</v>
      </c>
      <c r="D598" s="112">
        <f>IF(C598&lt;MAX($C$2:C598),C598/MAX($C$2:C598)-1,0)</f>
        <v>-0.24171270718232052</v>
      </c>
      <c r="E598" s="112">
        <f>IF(C598&lt;MAX($C$335:C598),C598/MAX($C$335:C598)-1,0)</f>
        <v>0</v>
      </c>
    </row>
    <row r="599" spans="1:5">
      <c r="A599" s="143">
        <v>42818</v>
      </c>
      <c r="B599" s="142">
        <v>1.536</v>
      </c>
      <c r="C599" s="142">
        <v>1.6679999999999999</v>
      </c>
      <c r="D599" s="112">
        <f>IF(C599&lt;MAX($C$2:C599),C599/MAX($C$2:C599)-1,0)</f>
        <v>-0.2320441988950277</v>
      </c>
      <c r="E599" s="112">
        <f>IF(C599&lt;MAX($C$335:C599),C599/MAX($C$335:C599)-1,0)</f>
        <v>0</v>
      </c>
    </row>
    <row r="600" spans="1:5">
      <c r="A600" s="143">
        <v>42821</v>
      </c>
      <c r="B600" s="142">
        <v>1.5129999999999999</v>
      </c>
      <c r="C600" s="142">
        <v>1.643</v>
      </c>
      <c r="D600" s="112">
        <f>IF(C600&lt;MAX($C$2:C600),C600/MAX($C$2:C600)-1,0)</f>
        <v>-0.24355432780847153</v>
      </c>
      <c r="E600" s="112">
        <f>IF(C600&lt;MAX($C$335:C600),C600/MAX($C$335:C600)-1,0)</f>
        <v>-1.4988009592326046E-2</v>
      </c>
    </row>
    <row r="601" spans="1:5">
      <c r="A601" s="143">
        <v>42822</v>
      </c>
      <c r="B601" s="142">
        <v>1.5149999999999999</v>
      </c>
      <c r="C601" s="142">
        <v>1.645</v>
      </c>
      <c r="D601" s="112">
        <f>IF(C601&lt;MAX($C$2:C601),C601/MAX($C$2:C601)-1,0)</f>
        <v>-0.24263351749539597</v>
      </c>
      <c r="E601" s="112">
        <f>IF(C601&lt;MAX($C$335:C601),C601/MAX($C$335:C601)-1,0)</f>
        <v>-1.3788968824939962E-2</v>
      </c>
    </row>
    <row r="602" spans="1:5">
      <c r="A602" s="143">
        <v>42823</v>
      </c>
      <c r="B602" s="142">
        <v>1.5049999999999999</v>
      </c>
      <c r="C602" s="142">
        <v>1.6339999999999999</v>
      </c>
      <c r="D602" s="112">
        <f>IF(C602&lt;MAX($C$2:C602),C602/MAX($C$2:C602)-1,0)</f>
        <v>-0.24769797421731132</v>
      </c>
      <c r="E602" s="112">
        <f>IF(C602&lt;MAX($C$335:C602),C602/MAX($C$335:C602)-1,0)</f>
        <v>-2.0383693045563533E-2</v>
      </c>
    </row>
    <row r="603" spans="1:5">
      <c r="A603" s="143">
        <v>42824</v>
      </c>
      <c r="B603" s="142">
        <v>1.4970000000000001</v>
      </c>
      <c r="C603" s="142">
        <v>1.625</v>
      </c>
      <c r="D603" s="112">
        <f>IF(C603&lt;MAX($C$2:C603),C603/MAX($C$2:C603)-1,0)</f>
        <v>-0.25184162062615112</v>
      </c>
      <c r="E603" s="112">
        <f>IF(C603&lt;MAX($C$335:C603),C603/MAX($C$335:C603)-1,0)</f>
        <v>-2.577937649880091E-2</v>
      </c>
    </row>
    <row r="604" spans="1:5">
      <c r="A604" s="143">
        <v>42825</v>
      </c>
      <c r="B604" s="142">
        <v>1.53</v>
      </c>
      <c r="C604" s="142">
        <v>1.661</v>
      </c>
      <c r="D604" s="112">
        <f>IF(C604&lt;MAX($C$2:C604),C604/MAX($C$2:C604)-1,0)</f>
        <v>-0.23526703499079193</v>
      </c>
      <c r="E604" s="112">
        <f>IF(C604&lt;MAX($C$335:C604),C604/MAX($C$335:C604)-1,0)</f>
        <v>-4.1966426858512929E-3</v>
      </c>
    </row>
    <row r="605" spans="1:5">
      <c r="A605" s="143">
        <v>42830</v>
      </c>
      <c r="B605" s="142">
        <v>1.5589999999999999</v>
      </c>
      <c r="C605" s="142">
        <v>1.6930000000000001</v>
      </c>
      <c r="D605" s="112">
        <f>IF(C605&lt;MAX($C$2:C605),C605/MAX($C$2:C605)-1,0)</f>
        <v>-0.22053406998158387</v>
      </c>
      <c r="E605" s="112">
        <f>IF(C605&lt;MAX($C$335:C605),C605/MAX($C$335:C605)-1,0)</f>
        <v>0</v>
      </c>
    </row>
    <row r="606" spans="1:5">
      <c r="A606" s="143">
        <v>42831</v>
      </c>
      <c r="B606" s="142">
        <v>1.5529999999999999</v>
      </c>
      <c r="C606" s="142">
        <v>1.6859999999999999</v>
      </c>
      <c r="D606" s="112">
        <f>IF(C606&lt;MAX($C$2:C606),C606/MAX($C$2:C606)-1,0)</f>
        <v>-0.22375690607734811</v>
      </c>
      <c r="E606" s="112">
        <f>IF(C606&lt;MAX($C$335:C606),C606/MAX($C$335:C606)-1,0)</f>
        <v>-4.1346721795629815E-3</v>
      </c>
    </row>
    <row r="607" spans="1:5">
      <c r="A607" s="143">
        <v>42832</v>
      </c>
      <c r="B607" s="142">
        <v>1.5620000000000001</v>
      </c>
      <c r="C607" s="142">
        <v>1.696</v>
      </c>
      <c r="D607" s="112">
        <f>IF(C607&lt;MAX($C$2:C607),C607/MAX($C$2:C607)-1,0)</f>
        <v>-0.21915285451197064</v>
      </c>
      <c r="E607" s="112">
        <f>IF(C607&lt;MAX($C$335:C607),C607/MAX($C$335:C607)-1,0)</f>
        <v>0</v>
      </c>
    </row>
    <row r="608" spans="1:5">
      <c r="A608" s="143">
        <v>42835</v>
      </c>
      <c r="B608" s="142">
        <v>1.5469999999999999</v>
      </c>
      <c r="C608" s="142">
        <v>1.679</v>
      </c>
      <c r="D608" s="112">
        <f>IF(C608&lt;MAX($C$2:C608),C608/MAX($C$2:C608)-1,0)</f>
        <v>-0.22697974217311234</v>
      </c>
      <c r="E608" s="112">
        <f>IF(C608&lt;MAX($C$335:C608),C608/MAX($C$335:C608)-1,0)</f>
        <v>-1.0023584905660354E-2</v>
      </c>
    </row>
    <row r="609" spans="1:5">
      <c r="A609" s="143">
        <v>42836</v>
      </c>
      <c r="B609" s="142">
        <v>1.54</v>
      </c>
      <c r="C609" s="142">
        <v>1.6719999999999999</v>
      </c>
      <c r="D609" s="112">
        <f>IF(C609&lt;MAX($C$2:C609),C609/MAX($C$2:C609)-1,0)</f>
        <v>-0.23020257826887669</v>
      </c>
      <c r="E609" s="112">
        <f>IF(C609&lt;MAX($C$335:C609),C609/MAX($C$335:C609)-1,0)</f>
        <v>-1.4150943396226467E-2</v>
      </c>
    </row>
    <row r="610" spans="1:5">
      <c r="A610" s="143">
        <v>42837</v>
      </c>
      <c r="B610" s="142">
        <v>1.53</v>
      </c>
      <c r="C610" s="142">
        <v>1.661</v>
      </c>
      <c r="D610" s="112">
        <f>IF(C610&lt;MAX($C$2:C610),C610/MAX($C$2:C610)-1,0)</f>
        <v>-0.23526703499079193</v>
      </c>
      <c r="E610" s="112">
        <f>IF(C610&lt;MAX($C$335:C610),C610/MAX($C$335:C610)-1,0)</f>
        <v>-2.0636792452830122E-2</v>
      </c>
    </row>
    <row r="611" spans="1:5">
      <c r="A611" s="143">
        <v>42838</v>
      </c>
      <c r="B611" s="142">
        <v>1.5449999999999999</v>
      </c>
      <c r="C611" s="142">
        <v>1.677</v>
      </c>
      <c r="D611" s="112">
        <f>IF(C611&lt;MAX($C$2:C611),C611/MAX($C$2:C611)-1,0)</f>
        <v>-0.2279005524861879</v>
      </c>
      <c r="E611" s="112">
        <f>IF(C611&lt;MAX($C$335:C611),C611/MAX($C$335:C611)-1,0)</f>
        <v>-1.120283018867918E-2</v>
      </c>
    </row>
    <row r="612" spans="1:5">
      <c r="A612" s="143">
        <v>42839</v>
      </c>
      <c r="B612" s="142">
        <v>1.5149999999999999</v>
      </c>
      <c r="C612" s="142">
        <v>1.645</v>
      </c>
      <c r="D612" s="112">
        <f>IF(C612&lt;MAX($C$2:C612),C612/MAX($C$2:C612)-1,0)</f>
        <v>-0.24263351749539597</v>
      </c>
      <c r="E612" s="112">
        <f>IF(C612&lt;MAX($C$335:C612),C612/MAX($C$335:C612)-1,0)</f>
        <v>-3.0070754716981063E-2</v>
      </c>
    </row>
    <row r="613" spans="1:5">
      <c r="A613" s="143">
        <v>42842</v>
      </c>
      <c r="B613" s="142">
        <v>1.5109999999999999</v>
      </c>
      <c r="C613" s="142">
        <v>1.64</v>
      </c>
      <c r="D613" s="112">
        <f>IF(C613&lt;MAX($C$2:C613),C613/MAX($C$2:C613)-1,0)</f>
        <v>-0.24493554327808487</v>
      </c>
      <c r="E613" s="112">
        <f>IF(C613&lt;MAX($C$335:C613),C613/MAX($C$335:C613)-1,0)</f>
        <v>-3.301886792452835E-2</v>
      </c>
    </row>
    <row r="614" spans="1:5">
      <c r="A614" s="143">
        <v>42843</v>
      </c>
      <c r="B614" s="142">
        <v>1.528</v>
      </c>
      <c r="C614" s="142">
        <v>1.659</v>
      </c>
      <c r="D614" s="112">
        <f>IF(C614&lt;MAX($C$2:C614),C614/MAX($C$2:C614)-1,0)</f>
        <v>-0.23618784530386749</v>
      </c>
      <c r="E614" s="112">
        <f>IF(C614&lt;MAX($C$335:C614),C614/MAX($C$335:C614)-1,0)</f>
        <v>-2.1816037735849059E-2</v>
      </c>
    </row>
    <row r="615" spans="1:5">
      <c r="A615" s="143">
        <v>42844</v>
      </c>
      <c r="B615" s="142">
        <v>1.5309999999999999</v>
      </c>
      <c r="C615" s="142">
        <v>1.6619999999999999</v>
      </c>
      <c r="D615" s="112">
        <f>IF(C615&lt;MAX($C$2:C615),C615/MAX($C$2:C615)-1,0)</f>
        <v>-0.23480662983425427</v>
      </c>
      <c r="E615" s="112">
        <f>IF(C615&lt;MAX($C$335:C615),C615/MAX($C$335:C615)-1,0)</f>
        <v>-2.004716981132082E-2</v>
      </c>
    </row>
    <row r="616" spans="1:5">
      <c r="A616" s="143">
        <v>42845</v>
      </c>
      <c r="B616" s="142">
        <v>1.552</v>
      </c>
      <c r="C616" s="142">
        <v>1.6850000000000001</v>
      </c>
      <c r="D616" s="112">
        <f>IF(C616&lt;MAX($C$2:C616),C616/MAX($C$2:C616)-1,0)</f>
        <v>-0.22421731123388589</v>
      </c>
      <c r="E616" s="112">
        <f>IF(C616&lt;MAX($C$335:C616),C616/MAX($C$335:C616)-1,0)</f>
        <v>-6.4858490566037652E-3</v>
      </c>
    </row>
    <row r="617" spans="1:5">
      <c r="A617" s="143">
        <v>42846</v>
      </c>
      <c r="B617" s="142">
        <v>1.536</v>
      </c>
      <c r="C617" s="142">
        <v>1.6679999999999999</v>
      </c>
      <c r="D617" s="112">
        <f>IF(C617&lt;MAX($C$2:C617),C617/MAX($C$2:C617)-1,0)</f>
        <v>-0.2320441988950277</v>
      </c>
      <c r="E617" s="112">
        <f>IF(C617&lt;MAX($C$335:C617),C617/MAX($C$335:C617)-1,0)</f>
        <v>-1.650943396226412E-2</v>
      </c>
    </row>
    <row r="618" spans="1:5">
      <c r="A618" s="143">
        <v>42849</v>
      </c>
      <c r="B618" s="142">
        <v>1.5129999999999999</v>
      </c>
      <c r="C618" s="142">
        <v>1.643</v>
      </c>
      <c r="D618" s="112">
        <f>IF(C618&lt;MAX($C$2:C618),C618/MAX($C$2:C618)-1,0)</f>
        <v>-0.24355432780847153</v>
      </c>
      <c r="E618" s="112">
        <f>IF(C618&lt;MAX($C$335:C618),C618/MAX($C$335:C618)-1,0)</f>
        <v>-3.125E-2</v>
      </c>
    </row>
    <row r="619" spans="1:5">
      <c r="A619" s="143">
        <v>42850</v>
      </c>
      <c r="B619" s="142">
        <v>1.54</v>
      </c>
      <c r="C619" s="142">
        <v>1.6719999999999999</v>
      </c>
      <c r="D619" s="112">
        <f>IF(C619&lt;MAX($C$2:C619),C619/MAX($C$2:C619)-1,0)</f>
        <v>-0.23020257826887669</v>
      </c>
      <c r="E619" s="112">
        <f>IF(C619&lt;MAX($C$335:C619),C619/MAX($C$335:C619)-1,0)</f>
        <v>-1.4150943396226467E-2</v>
      </c>
    </row>
    <row r="620" spans="1:5">
      <c r="A620" s="143">
        <v>42851</v>
      </c>
      <c r="B620" s="142">
        <v>1.5509999999999999</v>
      </c>
      <c r="C620" s="142">
        <v>1.6839999999999999</v>
      </c>
      <c r="D620" s="112">
        <f>IF(C620&lt;MAX($C$2:C620),C620/MAX($C$2:C620)-1,0)</f>
        <v>-0.22467771639042367</v>
      </c>
      <c r="E620" s="112">
        <f>IF(C620&lt;MAX($C$335:C620),C620/MAX($C$335:C620)-1,0)</f>
        <v>-7.0754716981131782E-3</v>
      </c>
    </row>
    <row r="621" spans="1:5">
      <c r="A621" s="143">
        <v>42852</v>
      </c>
      <c r="B621" s="142">
        <v>1.5660000000000001</v>
      </c>
      <c r="C621" s="142">
        <v>1.7</v>
      </c>
      <c r="D621" s="112">
        <f>IF(C621&lt;MAX($C$2:C621),C621/MAX($C$2:C621)-1,0)</f>
        <v>-0.21731123388581963</v>
      </c>
      <c r="E621" s="112">
        <f>IF(C621&lt;MAX($C$335:C621),C621/MAX($C$335:C621)-1,0)</f>
        <v>0</v>
      </c>
    </row>
    <row r="622" spans="1:5">
      <c r="A622" s="143">
        <v>42853</v>
      </c>
      <c r="B622" s="142">
        <v>1.5680000000000001</v>
      </c>
      <c r="C622" s="142">
        <v>1.702</v>
      </c>
      <c r="D622" s="112">
        <f>IF(C622&lt;MAX($C$2:C622),C622/MAX($C$2:C622)-1,0)</f>
        <v>-0.21639042357274407</v>
      </c>
      <c r="E622" s="112">
        <f>IF(C622&lt;MAX($C$335:C622),C622/MAX($C$335:C622)-1,0)</f>
        <v>0</v>
      </c>
    </row>
    <row r="623" spans="1:5">
      <c r="A623" s="143">
        <v>42857</v>
      </c>
      <c r="B623" s="142">
        <v>1.583</v>
      </c>
      <c r="C623" s="142">
        <v>1.7190000000000001</v>
      </c>
      <c r="D623" s="112">
        <f>IF(C623&lt;MAX($C$2:C623),C623/MAX($C$2:C623)-1,0)</f>
        <v>-0.20856353591160226</v>
      </c>
      <c r="E623" s="112">
        <f>IF(C623&lt;MAX($C$335:C623),C623/MAX($C$335:C623)-1,0)</f>
        <v>0</v>
      </c>
    </row>
    <row r="624" spans="1:5">
      <c r="A624" s="143">
        <v>42858</v>
      </c>
      <c r="B624" s="142">
        <v>1.57</v>
      </c>
      <c r="C624" s="142">
        <v>1.704</v>
      </c>
      <c r="D624" s="112">
        <f>IF(C624&lt;MAX($C$2:C624),C624/MAX($C$2:C624)-1,0)</f>
        <v>-0.21546961325966862</v>
      </c>
      <c r="E624" s="112">
        <f>IF(C624&lt;MAX($C$335:C624),C624/MAX($C$335:C624)-1,0)</f>
        <v>-8.7260034904014239E-3</v>
      </c>
    </row>
    <row r="625" spans="1:5">
      <c r="A625" s="143">
        <v>42859</v>
      </c>
      <c r="B625" s="142">
        <v>1.569</v>
      </c>
      <c r="C625" s="142">
        <v>1.7030000000000001</v>
      </c>
      <c r="D625" s="112">
        <f>IF(C625&lt;MAX($C$2:C625),C625/MAX($C$2:C625)-1,0)</f>
        <v>-0.21593001841620629</v>
      </c>
      <c r="E625" s="112">
        <f>IF(C625&lt;MAX($C$335:C625),C625/MAX($C$335:C625)-1,0)</f>
        <v>-9.3077370564281781E-3</v>
      </c>
    </row>
    <row r="626" spans="1:5">
      <c r="A626" s="143">
        <v>42860</v>
      </c>
      <c r="B626" s="142">
        <v>1.554</v>
      </c>
      <c r="C626" s="142">
        <v>1.6870000000000001</v>
      </c>
      <c r="D626" s="112">
        <f>IF(C626&lt;MAX($C$2:C626),C626/MAX($C$2:C626)-1,0)</f>
        <v>-0.22329650092081033</v>
      </c>
      <c r="E626" s="112">
        <f>IF(C626&lt;MAX($C$335:C626),C626/MAX($C$335:C626)-1,0)</f>
        <v>-1.8615474112856356E-2</v>
      </c>
    </row>
    <row r="627" spans="1:5">
      <c r="A627" s="143">
        <v>42863</v>
      </c>
      <c r="B627" s="142">
        <v>1.5229999999999999</v>
      </c>
      <c r="C627" s="142">
        <v>1.653</v>
      </c>
      <c r="D627" s="112">
        <f>IF(C627&lt;MAX($C$2:C627),C627/MAX($C$2:C627)-1,0)</f>
        <v>-0.23895027624309395</v>
      </c>
      <c r="E627" s="112">
        <f>IF(C627&lt;MAX($C$335:C627),C627/MAX($C$335:C627)-1,0)</f>
        <v>-3.8394415357766221E-2</v>
      </c>
    </row>
    <row r="628" spans="1:5">
      <c r="A628" s="143">
        <v>42864</v>
      </c>
      <c r="B628" s="142">
        <v>1.55</v>
      </c>
      <c r="C628" s="142">
        <v>1.6830000000000001</v>
      </c>
      <c r="D628" s="112">
        <f>IF(C628&lt;MAX($C$2:C628),C628/MAX($C$2:C628)-1,0)</f>
        <v>-0.22513812154696133</v>
      </c>
      <c r="E628" s="112">
        <f>IF(C628&lt;MAX($C$335:C628),C628/MAX($C$335:C628)-1,0)</f>
        <v>-2.0942408376963373E-2</v>
      </c>
    </row>
    <row r="629" spans="1:5">
      <c r="A629" s="143">
        <v>42865</v>
      </c>
      <c r="B629" s="142">
        <v>1.552</v>
      </c>
      <c r="C629" s="142">
        <v>1.6850000000000001</v>
      </c>
      <c r="D629" s="112">
        <f>IF(C629&lt;MAX($C$2:C629),C629/MAX($C$2:C629)-1,0)</f>
        <v>-0.22421731123388589</v>
      </c>
      <c r="E629" s="112">
        <f>IF(C629&lt;MAX($C$335:C629),C629/MAX($C$335:C629)-1,0)</f>
        <v>-1.9778941244909864E-2</v>
      </c>
    </row>
    <row r="630" spans="1:5">
      <c r="A630" s="143">
        <v>42866</v>
      </c>
      <c r="B630" s="142">
        <v>1.5629999999999999</v>
      </c>
      <c r="C630" s="142">
        <v>1.6970000000000001</v>
      </c>
      <c r="D630" s="112">
        <f>IF(C630&lt;MAX($C$2:C630),C630/MAX($C$2:C630)-1,0)</f>
        <v>-0.21869244935543286</v>
      </c>
      <c r="E630" s="112">
        <f>IF(C630&lt;MAX($C$335:C630),C630/MAX($C$335:C630)-1,0)</f>
        <v>-1.2798138452588703E-2</v>
      </c>
    </row>
    <row r="631" spans="1:5">
      <c r="A631" s="143">
        <v>42867</v>
      </c>
      <c r="B631" s="142">
        <v>1.5609999999999999</v>
      </c>
      <c r="C631" s="142">
        <v>1.6950000000000001</v>
      </c>
      <c r="D631" s="112">
        <f>IF(C631&lt;MAX($C$2:C631),C631/MAX($C$2:C631)-1,0)</f>
        <v>-0.21961325966850831</v>
      </c>
      <c r="E631" s="112">
        <f>IF(C631&lt;MAX($C$335:C631),C631/MAX($C$335:C631)-1,0)</f>
        <v>-1.3961605584642212E-2</v>
      </c>
    </row>
    <row r="632" spans="1:5">
      <c r="A632" s="143">
        <v>42870</v>
      </c>
      <c r="B632" s="142">
        <v>1.5840000000000001</v>
      </c>
      <c r="C632" s="142">
        <v>1.72</v>
      </c>
      <c r="D632" s="112">
        <f>IF(C632&lt;MAX($C$2:C632),C632/MAX($C$2:C632)-1,0)</f>
        <v>-0.20810313075506448</v>
      </c>
      <c r="E632" s="112">
        <f>IF(C632&lt;MAX($C$335:C632),C632/MAX($C$335:C632)-1,0)</f>
        <v>0</v>
      </c>
    </row>
    <row r="633" spans="1:5">
      <c r="A633" s="143">
        <v>42871</v>
      </c>
      <c r="B633" s="142">
        <v>1.623</v>
      </c>
      <c r="C633" s="142">
        <v>1.762</v>
      </c>
      <c r="D633" s="112">
        <f>IF(C633&lt;MAX($C$2:C633),C633/MAX($C$2:C633)-1,0)</f>
        <v>-0.18876611418047884</v>
      </c>
      <c r="E633" s="112">
        <f>IF(C633&lt;MAX($C$335:C633),C633/MAX($C$335:C633)-1,0)</f>
        <v>0</v>
      </c>
    </row>
    <row r="634" spans="1:5">
      <c r="A634" s="143">
        <v>42872</v>
      </c>
      <c r="B634" s="142">
        <v>1.607</v>
      </c>
      <c r="C634" s="142">
        <v>1.7450000000000001</v>
      </c>
      <c r="D634" s="112">
        <f>IF(C634&lt;MAX($C$2:C634),C634/MAX($C$2:C634)-1,0)</f>
        <v>-0.19659300184162065</v>
      </c>
      <c r="E634" s="112">
        <f>IF(C634&lt;MAX($C$335:C634),C634/MAX($C$335:C634)-1,0)</f>
        <v>-9.6481271282632397E-3</v>
      </c>
    </row>
    <row r="635" spans="1:5">
      <c r="A635" s="143">
        <v>42873</v>
      </c>
      <c r="B635" s="142">
        <v>1.587</v>
      </c>
      <c r="C635" s="142">
        <v>1.7230000000000001</v>
      </c>
      <c r="D635" s="112">
        <f>IF(C635&lt;MAX($C$2:C635),C635/MAX($C$2:C635)-1,0)</f>
        <v>-0.20672191528545125</v>
      </c>
      <c r="E635" s="112">
        <f>IF(C635&lt;MAX($C$335:C635),C635/MAX($C$335:C635)-1,0)</f>
        <v>-2.2133938706015877E-2</v>
      </c>
    </row>
    <row r="636" spans="1:5">
      <c r="A636" s="143">
        <v>42874</v>
      </c>
      <c r="B636" s="142">
        <v>1.5820000000000001</v>
      </c>
      <c r="C636" s="142">
        <v>1.7170000000000001</v>
      </c>
      <c r="D636" s="112">
        <f>IF(C636&lt;MAX($C$2:C636),C636/MAX($C$2:C636)-1,0)</f>
        <v>-0.20948434622467771</v>
      </c>
      <c r="E636" s="112">
        <f>IF(C636&lt;MAX($C$335:C636),C636/MAX($C$335:C636)-1,0)</f>
        <v>-2.5539160045402909E-2</v>
      </c>
    </row>
    <row r="637" spans="1:5">
      <c r="A637" s="143">
        <v>42877</v>
      </c>
      <c r="B637" s="142">
        <v>1.581</v>
      </c>
      <c r="C637" s="142">
        <v>1.716</v>
      </c>
      <c r="D637" s="112">
        <f>IF(C637&lt;MAX($C$2:C637),C637/MAX($C$2:C637)-1,0)</f>
        <v>-0.20994475138121549</v>
      </c>
      <c r="E637" s="112">
        <f>IF(C637&lt;MAX($C$335:C637),C637/MAX($C$335:C637)-1,0)</f>
        <v>-2.6106696935300766E-2</v>
      </c>
    </row>
    <row r="638" spans="1:5">
      <c r="A638" s="143">
        <v>42878</v>
      </c>
      <c r="B638" s="142">
        <v>1.5720000000000001</v>
      </c>
      <c r="C638" s="142">
        <v>1.7070000000000001</v>
      </c>
      <c r="D638" s="112">
        <f>IF(C638&lt;MAX($C$2:C638),C638/MAX($C$2:C638)-1,0)</f>
        <v>-0.21408839779005528</v>
      </c>
      <c r="E638" s="112">
        <f>IF(C638&lt;MAX($C$335:C638),C638/MAX($C$335:C638)-1,0)</f>
        <v>-3.121452894438137E-2</v>
      </c>
    </row>
    <row r="639" spans="1:5">
      <c r="A639" s="143">
        <v>42879</v>
      </c>
      <c r="B639" s="142">
        <v>1.5760000000000001</v>
      </c>
      <c r="C639" s="142">
        <v>1.7110000000000001</v>
      </c>
      <c r="D639" s="112">
        <f>IF(C639&lt;MAX($C$2:C639),C639/MAX($C$2:C639)-1,0)</f>
        <v>-0.21224677716390428</v>
      </c>
      <c r="E639" s="112">
        <f>IF(C639&lt;MAX($C$335:C639),C639/MAX($C$335:C639)-1,0)</f>
        <v>-2.8944381384789941E-2</v>
      </c>
    </row>
    <row r="640" spans="1:5">
      <c r="A640" s="143">
        <v>42880</v>
      </c>
      <c r="B640" s="142">
        <v>1.5660000000000001</v>
      </c>
      <c r="C640" s="142">
        <v>1.7</v>
      </c>
      <c r="D640" s="112">
        <f>IF(C640&lt;MAX($C$2:C640),C640/MAX($C$2:C640)-1,0)</f>
        <v>-0.21731123388581963</v>
      </c>
      <c r="E640" s="112">
        <f>IF(C640&lt;MAX($C$335:C640),C640/MAX($C$335:C640)-1,0)</f>
        <v>-3.5187287173666371E-2</v>
      </c>
    </row>
    <row r="641" spans="1:5">
      <c r="A641" s="143">
        <v>42881</v>
      </c>
      <c r="B641" s="142">
        <v>1.5429999999999999</v>
      </c>
      <c r="C641" s="142">
        <v>1.675</v>
      </c>
      <c r="D641" s="112">
        <f>IF(C641&lt;MAX($C$2:C641),C641/MAX($C$2:C641)-1,0)</f>
        <v>-0.22882136279926335</v>
      </c>
      <c r="E641" s="112">
        <f>IF(C641&lt;MAX($C$335:C641),C641/MAX($C$335:C641)-1,0)</f>
        <v>-4.9375709421112357E-2</v>
      </c>
    </row>
    <row r="642" spans="1:5">
      <c r="A642" s="143">
        <v>42886</v>
      </c>
      <c r="B642" s="142">
        <v>1.5489999999999999</v>
      </c>
      <c r="C642" s="142">
        <v>1.6819999999999999</v>
      </c>
      <c r="D642" s="112">
        <f>IF(C642&lt;MAX($C$2:C642),C642/MAX($C$2:C642)-1,0)</f>
        <v>-0.22559852670349911</v>
      </c>
      <c r="E642" s="112">
        <f>IF(C642&lt;MAX($C$335:C642),C642/MAX($C$335:C642)-1,0)</f>
        <v>-4.5402951191827468E-2</v>
      </c>
    </row>
    <row r="643" spans="1:5">
      <c r="A643" s="143">
        <v>42887</v>
      </c>
      <c r="B643" s="142">
        <v>1.536</v>
      </c>
      <c r="C643" s="142">
        <v>1.6679999999999999</v>
      </c>
      <c r="D643" s="112">
        <f>IF(C643&lt;MAX($C$2:C643),C643/MAX($C$2:C643)-1,0)</f>
        <v>-0.2320441988950277</v>
      </c>
      <c r="E643" s="112">
        <f>IF(C643&lt;MAX($C$335:C643),C643/MAX($C$335:C643)-1,0)</f>
        <v>-5.3348467650397358E-2</v>
      </c>
    </row>
    <row r="644" spans="1:5">
      <c r="A644" s="143">
        <v>42888</v>
      </c>
      <c r="B644" s="142">
        <v>1.532</v>
      </c>
      <c r="C644" s="142">
        <v>1.663</v>
      </c>
      <c r="D644" s="112">
        <f>IF(C644&lt;MAX($C$2:C644),C644/MAX($C$2:C644)-1,0)</f>
        <v>-0.23434622467771637</v>
      </c>
      <c r="E644" s="112">
        <f>IF(C644&lt;MAX($C$335:C644),C644/MAX($C$335:C644)-1,0)</f>
        <v>-5.6186152099886533E-2</v>
      </c>
    </row>
    <row r="645" spans="1:5">
      <c r="A645" s="143">
        <v>42891</v>
      </c>
      <c r="B645" s="142">
        <v>1.552</v>
      </c>
      <c r="C645" s="142">
        <v>1.6850000000000001</v>
      </c>
      <c r="D645" s="112">
        <f>IF(C645&lt;MAX($C$2:C645),C645/MAX($C$2:C645)-1,0)</f>
        <v>-0.22421731123388589</v>
      </c>
      <c r="E645" s="112">
        <f>IF(C645&lt;MAX($C$335:C645),C645/MAX($C$335:C645)-1,0)</f>
        <v>-4.3700340522133896E-2</v>
      </c>
    </row>
    <row r="646" spans="1:5">
      <c r="A646" s="143">
        <v>42892</v>
      </c>
      <c r="B646" s="142">
        <v>1.5660000000000001</v>
      </c>
      <c r="C646" s="142">
        <v>1.7</v>
      </c>
      <c r="D646" s="112">
        <f>IF(C646&lt;MAX($C$2:C646),C646/MAX($C$2:C646)-1,0)</f>
        <v>-0.21731123388581963</v>
      </c>
      <c r="E646" s="112">
        <f>IF(C646&lt;MAX($C$335:C646),C646/MAX($C$335:C646)-1,0)</f>
        <v>-3.5187287173666371E-2</v>
      </c>
    </row>
    <row r="647" spans="1:5">
      <c r="A647" s="143">
        <v>42893</v>
      </c>
      <c r="B647" s="142">
        <v>1.597</v>
      </c>
      <c r="C647" s="142">
        <v>1.734</v>
      </c>
      <c r="D647" s="112">
        <f>IF(C647&lt;MAX($C$2:C647),C647/MAX($C$2:C647)-1,0)</f>
        <v>-0.20165745856353601</v>
      </c>
      <c r="E647" s="112">
        <f>IF(C647&lt;MAX($C$335:C647),C647/MAX($C$335:C647)-1,0)</f>
        <v>-1.5891032917139669E-2</v>
      </c>
    </row>
    <row r="648" spans="1:5">
      <c r="A648" s="143">
        <v>42894</v>
      </c>
      <c r="B648" s="142">
        <v>1.61</v>
      </c>
      <c r="C648" s="142">
        <v>1.748</v>
      </c>
      <c r="D648" s="112">
        <f>IF(C648&lt;MAX($C$2:C648),C648/MAX($C$2:C648)-1,0)</f>
        <v>-0.19521178637200742</v>
      </c>
      <c r="E648" s="112">
        <f>IF(C648&lt;MAX($C$335:C648),C648/MAX($C$335:C648)-1,0)</f>
        <v>-7.9455164585697791E-3</v>
      </c>
    </row>
    <row r="649" spans="1:5">
      <c r="A649" s="143">
        <v>42895</v>
      </c>
      <c r="B649" s="142">
        <v>1.615</v>
      </c>
      <c r="C649" s="142">
        <v>1.7529999999999999</v>
      </c>
      <c r="D649" s="112">
        <f>IF(C649&lt;MAX($C$2:C649),C649/MAX($C$2:C649)-1,0)</f>
        <v>-0.19290976058931875</v>
      </c>
      <c r="E649" s="112">
        <f>IF(C649&lt;MAX($C$335:C649),C649/MAX($C$335:C649)-1,0)</f>
        <v>-5.107832009080604E-3</v>
      </c>
    </row>
    <row r="650" spans="1:5">
      <c r="A650" s="143">
        <v>42898</v>
      </c>
      <c r="B650" s="142">
        <v>1.595</v>
      </c>
      <c r="C650" s="142">
        <v>1.732</v>
      </c>
      <c r="D650" s="112">
        <f>IF(C650&lt;MAX($C$2:C650),C650/MAX($C$2:C650)-1,0)</f>
        <v>-0.20257826887661146</v>
      </c>
      <c r="E650" s="112">
        <f>IF(C650&lt;MAX($C$335:C650),C650/MAX($C$335:C650)-1,0)</f>
        <v>-1.7026106696935273E-2</v>
      </c>
    </row>
    <row r="651" spans="1:5">
      <c r="A651" s="143">
        <v>42899</v>
      </c>
      <c r="B651" s="142">
        <v>1.611</v>
      </c>
      <c r="C651" s="142">
        <v>1.7490000000000001</v>
      </c>
      <c r="D651" s="112">
        <f>IF(C651&lt;MAX($C$2:C651),C651/MAX($C$2:C651)-1,0)</f>
        <v>-0.19475138121546964</v>
      </c>
      <c r="E651" s="112">
        <f>IF(C651&lt;MAX($C$335:C651),C651/MAX($C$335:C651)-1,0)</f>
        <v>-7.3779795686719218E-3</v>
      </c>
    </row>
    <row r="652" spans="1:5">
      <c r="A652" s="143">
        <v>42900</v>
      </c>
      <c r="B652" s="142">
        <v>1.5980000000000001</v>
      </c>
      <c r="C652" s="142">
        <v>1.7350000000000001</v>
      </c>
      <c r="D652" s="112">
        <f>IF(C652&lt;MAX($C$2:C652),C652/MAX($C$2:C652)-1,0)</f>
        <v>-0.20119705340699812</v>
      </c>
      <c r="E652" s="112">
        <f>IF(C652&lt;MAX($C$335:C652),C652/MAX($C$335:C652)-1,0)</f>
        <v>-1.5323496027241701E-2</v>
      </c>
    </row>
    <row r="653" spans="1:5">
      <c r="A653" s="143">
        <v>42901</v>
      </c>
      <c r="B653" s="142">
        <v>1.61</v>
      </c>
      <c r="C653" s="142">
        <v>1.748</v>
      </c>
      <c r="D653" s="112">
        <f>IF(C653&lt;MAX($C$2:C653),C653/MAX($C$2:C653)-1,0)</f>
        <v>-0.19521178637200742</v>
      </c>
      <c r="E653" s="112">
        <f>IF(C653&lt;MAX($C$335:C653),C653/MAX($C$335:C653)-1,0)</f>
        <v>-7.9455164585697791E-3</v>
      </c>
    </row>
    <row r="654" spans="1:5">
      <c r="A654" s="143">
        <v>42902</v>
      </c>
      <c r="B654" s="142">
        <v>1.615</v>
      </c>
      <c r="C654" s="142">
        <v>1.7529999999999999</v>
      </c>
      <c r="D654" s="112">
        <f>IF(C654&lt;MAX($C$2:C654),C654/MAX($C$2:C654)-1,0)</f>
        <v>-0.19290976058931875</v>
      </c>
      <c r="E654" s="112">
        <f>IF(C654&lt;MAX($C$335:C654),C654/MAX($C$335:C654)-1,0)</f>
        <v>-5.107832009080604E-3</v>
      </c>
    </row>
    <row r="655" spans="1:5">
      <c r="A655" s="143">
        <v>42905</v>
      </c>
      <c r="B655" s="142">
        <v>1.6240000000000001</v>
      </c>
      <c r="C655" s="142">
        <v>1.7629999999999999</v>
      </c>
      <c r="D655" s="112">
        <f>IF(C655&lt;MAX($C$2:C655),C655/MAX($C$2:C655)-1,0)</f>
        <v>-0.18830570902394117</v>
      </c>
      <c r="E655" s="112">
        <f>IF(C655&lt;MAX($C$335:C655),C655/MAX($C$335:C655)-1,0)</f>
        <v>0</v>
      </c>
    </row>
    <row r="656" spans="1:5">
      <c r="A656" s="143">
        <v>42906</v>
      </c>
      <c r="B656" s="142">
        <v>1.64</v>
      </c>
      <c r="C656" s="142">
        <v>1.78</v>
      </c>
      <c r="D656" s="112">
        <f>IF(C656&lt;MAX($C$2:C656),C656/MAX($C$2:C656)-1,0)</f>
        <v>-0.18047882136279936</v>
      </c>
      <c r="E656" s="112">
        <f>IF(C656&lt;MAX($C$335:C656),C656/MAX($C$335:C656)-1,0)</f>
        <v>0</v>
      </c>
    </row>
    <row r="657" spans="1:5">
      <c r="A657" s="143">
        <v>42907</v>
      </c>
      <c r="B657" s="142">
        <v>1.673</v>
      </c>
      <c r="C657" s="142">
        <v>1.8160000000000001</v>
      </c>
      <c r="D657" s="112">
        <f>IF(C657&lt;MAX($C$2:C657),C657/MAX($C$2:C657)-1,0)</f>
        <v>-0.16390423572744017</v>
      </c>
      <c r="E657" s="112">
        <f>IF(C657&lt;MAX($C$335:C657),C657/MAX($C$335:C657)-1,0)</f>
        <v>0</v>
      </c>
    </row>
    <row r="658" spans="1:5">
      <c r="A658" s="143">
        <v>42908</v>
      </c>
      <c r="B658" s="142">
        <v>1.651</v>
      </c>
      <c r="C658" s="142">
        <v>1.792</v>
      </c>
      <c r="D658" s="112">
        <f>IF(C658&lt;MAX($C$2:C658),C658/MAX($C$2:C658)-1,0)</f>
        <v>-0.17495395948434622</v>
      </c>
      <c r="E658" s="112">
        <f>IF(C658&lt;MAX($C$335:C658),C658/MAX($C$335:C658)-1,0)</f>
        <v>-1.3215859030836996E-2</v>
      </c>
    </row>
    <row r="659" spans="1:5">
      <c r="A659" s="143">
        <v>42909</v>
      </c>
      <c r="B659" s="142">
        <v>1.6779999999999999</v>
      </c>
      <c r="C659" s="142">
        <v>1.8220000000000001</v>
      </c>
      <c r="D659" s="112">
        <f>IF(C659&lt;MAX($C$2:C659),C659/MAX($C$2:C659)-1,0)</f>
        <v>-0.16114180478821361</v>
      </c>
      <c r="E659" s="112">
        <f>IF(C659&lt;MAX($C$335:C659),C659/MAX($C$335:C659)-1,0)</f>
        <v>0</v>
      </c>
    </row>
    <row r="660" spans="1:5">
      <c r="A660" s="143">
        <v>42912</v>
      </c>
      <c r="B660" s="142">
        <v>1.706</v>
      </c>
      <c r="C660" s="142">
        <v>1.8520000000000001</v>
      </c>
      <c r="D660" s="112">
        <f>IF(C660&lt;MAX($C$2:C660),C660/MAX($C$2:C660)-1,0)</f>
        <v>-0.1473296500920811</v>
      </c>
      <c r="E660" s="112">
        <f>IF(C660&lt;MAX($C$335:C660),C660/MAX($C$335:C660)-1,0)</f>
        <v>0</v>
      </c>
    </row>
    <row r="661" spans="1:5">
      <c r="A661" s="143">
        <v>42913</v>
      </c>
      <c r="B661" s="142">
        <v>1.698</v>
      </c>
      <c r="C661" s="142">
        <v>1.843</v>
      </c>
      <c r="D661" s="112">
        <f>IF(C661&lt;MAX($C$2:C661),C661/MAX($C$2:C661)-1,0)</f>
        <v>-0.1514732965009209</v>
      </c>
      <c r="E661" s="112">
        <f>IF(C661&lt;MAX($C$335:C661),C661/MAX($C$335:C661)-1,0)</f>
        <v>-4.8596112311015682E-3</v>
      </c>
    </row>
    <row r="662" spans="1:5">
      <c r="A662" s="143">
        <v>42914</v>
      </c>
      <c r="B662" s="142">
        <v>1.675</v>
      </c>
      <c r="C662" s="142">
        <v>1.8180000000000001</v>
      </c>
      <c r="D662" s="112">
        <f>IF(C662&lt;MAX($C$2:C662),C662/MAX($C$2:C662)-1,0)</f>
        <v>-0.16298342541436472</v>
      </c>
      <c r="E662" s="112">
        <f>IF(C662&lt;MAX($C$335:C662),C662/MAX($C$335:C662)-1,0)</f>
        <v>-1.8358531317494653E-2</v>
      </c>
    </row>
    <row r="663" spans="1:5">
      <c r="A663" s="143">
        <v>42915</v>
      </c>
      <c r="B663" s="142">
        <v>1.6830000000000001</v>
      </c>
      <c r="C663" s="142">
        <v>1.827</v>
      </c>
      <c r="D663" s="112">
        <f>IF(C663&lt;MAX($C$2:C663),C663/MAX($C$2:C663)-1,0)</f>
        <v>-0.15883977900552493</v>
      </c>
      <c r="E663" s="112">
        <f>IF(C663&lt;MAX($C$335:C663),C663/MAX($C$335:C663)-1,0)</f>
        <v>-1.3498920086393196E-2</v>
      </c>
    </row>
    <row r="664" spans="1:5">
      <c r="A664" s="143">
        <v>42916</v>
      </c>
      <c r="B664" s="142">
        <v>1.704</v>
      </c>
      <c r="C664" s="142">
        <v>1.85</v>
      </c>
      <c r="D664" s="112">
        <f>IF(C664&lt;MAX($C$2:C664),C664/MAX($C$2:C664)-1,0)</f>
        <v>-0.14825046040515655</v>
      </c>
      <c r="E664" s="112">
        <f>IF(C664&lt;MAX($C$335:C664),C664/MAX($C$335:C664)-1,0)</f>
        <v>-1.0799136069113979E-3</v>
      </c>
    </row>
    <row r="665" spans="1:5">
      <c r="A665" s="143">
        <v>42919</v>
      </c>
      <c r="B665" s="142">
        <v>1.696</v>
      </c>
      <c r="C665" s="142">
        <v>1.841</v>
      </c>
      <c r="D665" s="112">
        <f>IF(C665&lt;MAX($C$2:C665),C665/MAX($C$2:C665)-1,0)</f>
        <v>-0.15239410681399634</v>
      </c>
      <c r="E665" s="112">
        <f>IF(C665&lt;MAX($C$335:C665),C665/MAX($C$335:C665)-1,0)</f>
        <v>-5.9395248380130772E-3</v>
      </c>
    </row>
    <row r="666" spans="1:5">
      <c r="A666" s="143">
        <v>42920</v>
      </c>
      <c r="B666" s="142">
        <v>1.7010000000000001</v>
      </c>
      <c r="C666" s="142">
        <v>1.847</v>
      </c>
      <c r="D666" s="112">
        <f>IF(C666&lt;MAX($C$2:C666),C666/MAX($C$2:C666)-1,0)</f>
        <v>-0.14963167587476989</v>
      </c>
      <c r="E666" s="112">
        <f>IF(C666&lt;MAX($C$335:C666),C666/MAX($C$335:C666)-1,0)</f>
        <v>-2.6997840172786614E-3</v>
      </c>
    </row>
    <row r="667" spans="1:5">
      <c r="A667" s="143">
        <v>42921</v>
      </c>
      <c r="B667" s="142">
        <v>1.726</v>
      </c>
      <c r="C667" s="142">
        <v>1.8740000000000001</v>
      </c>
      <c r="D667" s="112">
        <f>IF(C667&lt;MAX($C$2:C667),C667/MAX($C$2:C667)-1,0)</f>
        <v>-0.1372007366482505</v>
      </c>
      <c r="E667" s="112">
        <f>IF(C667&lt;MAX($C$335:C667),C667/MAX($C$335:C667)-1,0)</f>
        <v>0</v>
      </c>
    </row>
    <row r="668" spans="1:5">
      <c r="A668" s="143">
        <v>42922</v>
      </c>
      <c r="B668" s="142">
        <v>1.73</v>
      </c>
      <c r="C668" s="142">
        <v>1.8779999999999999</v>
      </c>
      <c r="D668" s="112">
        <f>IF(C668&lt;MAX($C$2:C668),C668/MAX($C$2:C668)-1,0)</f>
        <v>-0.1353591160220996</v>
      </c>
      <c r="E668" s="112">
        <f>IF(C668&lt;MAX($C$335:C668),C668/MAX($C$335:C668)-1,0)</f>
        <v>0</v>
      </c>
    </row>
    <row r="669" spans="1:5">
      <c r="A669" s="143">
        <v>42923</v>
      </c>
      <c r="B669" s="142">
        <v>1.738</v>
      </c>
      <c r="C669" s="142">
        <v>1.887</v>
      </c>
      <c r="D669" s="112">
        <f>IF(C669&lt;MAX($C$2:C669),C669/MAX($C$2:C669)-1,0)</f>
        <v>-0.13121546961325969</v>
      </c>
      <c r="E669" s="112">
        <f>IF(C669&lt;MAX($C$335:C669),C669/MAX($C$335:C669)-1,0)</f>
        <v>0</v>
      </c>
    </row>
    <row r="670" spans="1:5">
      <c r="A670" s="143">
        <v>42926</v>
      </c>
      <c r="B670" s="142">
        <v>1.7130000000000001</v>
      </c>
      <c r="C670" s="142">
        <v>1.86</v>
      </c>
      <c r="D670" s="112">
        <f>IF(C670&lt;MAX($C$2:C670),C670/MAX($C$2:C670)-1,0)</f>
        <v>-0.14364640883977897</v>
      </c>
      <c r="E670" s="112">
        <f>IF(C670&lt;MAX($C$335:C670),C670/MAX($C$335:C670)-1,0)</f>
        <v>-1.4308426073131875E-2</v>
      </c>
    </row>
    <row r="671" spans="1:5">
      <c r="A671" s="143">
        <v>42927</v>
      </c>
      <c r="B671" s="142">
        <v>1.7030000000000001</v>
      </c>
      <c r="C671" s="142">
        <v>1.849</v>
      </c>
      <c r="D671" s="112">
        <f>IF(C671&lt;MAX($C$2:C671),C671/MAX($C$2:C671)-1,0)</f>
        <v>-0.14871086556169433</v>
      </c>
      <c r="E671" s="112">
        <f>IF(C671&lt;MAX($C$335:C671),C671/MAX($C$335:C671)-1,0)</f>
        <v>-2.0137784843667239E-2</v>
      </c>
    </row>
    <row r="672" spans="1:5">
      <c r="A672" s="143">
        <v>42928</v>
      </c>
      <c r="B672" s="142">
        <v>1.724</v>
      </c>
      <c r="C672" s="142">
        <v>1.8720000000000001</v>
      </c>
      <c r="D672" s="112">
        <f>IF(C672&lt;MAX($C$2:C672),C672/MAX($C$2:C672)-1,0)</f>
        <v>-0.13812154696132595</v>
      </c>
      <c r="E672" s="112">
        <f>IF(C672&lt;MAX($C$335:C672),C672/MAX($C$335:C672)-1,0)</f>
        <v>-7.9491255961843255E-3</v>
      </c>
    </row>
    <row r="673" spans="1:9">
      <c r="A673" s="143">
        <v>42929</v>
      </c>
      <c r="B673" s="142">
        <v>1.714</v>
      </c>
      <c r="C673" s="142">
        <v>1.861</v>
      </c>
      <c r="D673" s="112">
        <f>IF(C673&lt;MAX($C$2:C673),C673/MAX($C$2:C673)-1,0)</f>
        <v>-0.1431860036832413</v>
      </c>
      <c r="E673" s="112">
        <f>IF(C673&lt;MAX($C$335:C673),C673/MAX($C$335:C673)-1,0)</f>
        <v>-1.377848436671969E-2</v>
      </c>
    </row>
    <row r="674" spans="1:9">
      <c r="A674" s="143">
        <v>42930</v>
      </c>
      <c r="B674" s="142">
        <v>1.7170000000000001</v>
      </c>
      <c r="C674" s="142">
        <v>1.8640000000000001</v>
      </c>
      <c r="D674" s="112">
        <f>IF(C674&lt;MAX($C$2:C674),C674/MAX($C$2:C674)-1,0)</f>
        <v>-0.14180478821362796</v>
      </c>
      <c r="E674" s="112">
        <f>IF(C674&lt;MAX($C$335:C674),C674/MAX($C$335:C674)-1,0)</f>
        <v>-1.2188659247482692E-2</v>
      </c>
    </row>
    <row r="675" spans="1:9">
      <c r="A675" s="143">
        <v>42933</v>
      </c>
      <c r="B675" s="142">
        <v>1.681</v>
      </c>
      <c r="C675" s="142">
        <v>1.825</v>
      </c>
      <c r="D675" s="112">
        <f>IF(C675&lt;MAX($C$2:C675),C675/MAX($C$2:C675)-1,0)</f>
        <v>-0.15976058931860049</v>
      </c>
      <c r="E675" s="112">
        <f>IF(C675&lt;MAX($C$335:C675),C675/MAX($C$335:C675)-1,0)</f>
        <v>-3.2856385797562337E-2</v>
      </c>
    </row>
    <row r="676" spans="1:9">
      <c r="A676" s="143">
        <v>42934</v>
      </c>
      <c r="B676" s="142">
        <v>1.6870000000000001</v>
      </c>
      <c r="C676" s="142">
        <v>1.831</v>
      </c>
      <c r="D676" s="112">
        <f>IF(C676&lt;MAX($C$2:C676),C676/MAX($C$2:C676)-1,0)</f>
        <v>-0.15699815837937392</v>
      </c>
      <c r="E676" s="112">
        <f>IF(C676&lt;MAX($C$335:C676),C676/MAX($C$335:C676)-1,0)</f>
        <v>-2.9676735559088563E-2</v>
      </c>
    </row>
    <row r="677" spans="1:9">
      <c r="A677" s="143">
        <v>42935</v>
      </c>
      <c r="B677" s="142">
        <v>1.738</v>
      </c>
      <c r="C677" s="142">
        <v>1.887</v>
      </c>
      <c r="D677" s="112">
        <f>IF(C677&lt;MAX($C$2:C677),C677/MAX($C$2:C677)-1,0)</f>
        <v>-0.13121546961325969</v>
      </c>
      <c r="E677" s="112">
        <f>IF(C677&lt;MAX($C$335:C677),C677/MAX($C$335:C677)-1,0)</f>
        <v>0</v>
      </c>
    </row>
    <row r="678" spans="1:9">
      <c r="A678" s="143">
        <v>42936</v>
      </c>
      <c r="B678" s="142">
        <v>1.756</v>
      </c>
      <c r="C678" s="142">
        <v>1.9059999999999999</v>
      </c>
      <c r="D678" s="112">
        <f>IF(C678&lt;MAX($C$2:C678),C678/MAX($C$2:C678)-1,0)</f>
        <v>-0.12246777163904243</v>
      </c>
      <c r="E678" s="112">
        <f>IF(C678&lt;MAX($C$335:C678),C678/MAX($C$335:C678)-1,0)</f>
        <v>0</v>
      </c>
    </row>
    <row r="679" spans="1:9">
      <c r="A679" s="143">
        <v>42937</v>
      </c>
      <c r="B679" s="142">
        <v>1.7629999999999999</v>
      </c>
      <c r="C679" s="142">
        <v>1.9139999999999999</v>
      </c>
      <c r="D679" s="112">
        <f>IF(C679&lt;MAX($C$2:C679),C679/MAX($C$2:C679)-1,0)</f>
        <v>-0.11878453038674042</v>
      </c>
      <c r="E679" s="112">
        <f>IF(C679&lt;MAX($C$335:C679),C679/MAX($C$335:C679)-1,0)</f>
        <v>0</v>
      </c>
    </row>
    <row r="680" spans="1:9">
      <c r="A680" s="143">
        <v>42940</v>
      </c>
      <c r="B680" s="142">
        <v>1.7609999999999999</v>
      </c>
      <c r="C680" s="142">
        <v>1.9119999999999999</v>
      </c>
      <c r="D680" s="112">
        <f>IF(C680&lt;MAX($C$2:C680),C680/MAX($C$2:C680)-1,0)</f>
        <v>-0.11970534069981598</v>
      </c>
      <c r="E680" s="112">
        <f>IF(C680&lt;MAX($C$335:C680),C680/MAX($C$335:C680)-1,0)</f>
        <v>-1.0449320794148065E-3</v>
      </c>
    </row>
    <row r="681" spans="1:9">
      <c r="A681" s="143">
        <v>42941</v>
      </c>
      <c r="B681" s="142">
        <v>1.746</v>
      </c>
      <c r="C681" s="142">
        <v>1.8959999999999999</v>
      </c>
      <c r="D681" s="112">
        <f>IF(C681&lt;MAX($C$2:C681),C681/MAX($C$2:C681)-1,0)</f>
        <v>-0.12707182320442001</v>
      </c>
      <c r="E681" s="112">
        <f>IF(C681&lt;MAX($C$335:C681),C681/MAX($C$335:C681)-1,0)</f>
        <v>-9.4043887147335914E-3</v>
      </c>
    </row>
    <row r="682" spans="1:9">
      <c r="A682" s="143">
        <v>42942</v>
      </c>
      <c r="B682" s="142">
        <v>1.7290000000000001</v>
      </c>
      <c r="C682" s="142">
        <v>1.877</v>
      </c>
      <c r="D682" s="112">
        <f>IF(C682&lt;MAX($C$2:C682),C682/MAX($C$2:C682)-1,0)</f>
        <v>-0.13581952117863727</v>
      </c>
      <c r="E682" s="112">
        <f>IF(C682&lt;MAX($C$335:C682),C682/MAX($C$335:C682)-1,0)</f>
        <v>-1.9331243469174475E-2</v>
      </c>
    </row>
    <row r="683" spans="1:9">
      <c r="A683" s="143">
        <v>42943</v>
      </c>
      <c r="B683" s="142">
        <v>1.732</v>
      </c>
      <c r="C683" s="142">
        <v>1.88</v>
      </c>
      <c r="D683" s="112">
        <f>IF(C683&lt;MAX($C$2:C683),C683/MAX($C$2:C683)-1,0)</f>
        <v>-0.13443830570902404</v>
      </c>
      <c r="E683" s="112">
        <f>IF(C683&lt;MAX($C$335:C683),C683/MAX($C$335:C683)-1,0)</f>
        <v>-1.7763845350052265E-2</v>
      </c>
      <c r="G683">
        <v>9.98</v>
      </c>
      <c r="H683">
        <v>22.48</v>
      </c>
      <c r="I683">
        <v>38.1</v>
      </c>
    </row>
    <row r="684" spans="1:9">
      <c r="A684" s="143">
        <v>42944</v>
      </c>
      <c r="B684" s="142">
        <v>1.746</v>
      </c>
      <c r="C684" s="142">
        <v>1.8959999999999999</v>
      </c>
      <c r="D684" s="112">
        <f>IF(C684&lt;MAX($C$2:C684),C684/MAX($C$2:C684)-1,0)</f>
        <v>-0.12707182320442001</v>
      </c>
      <c r="E684" s="112">
        <f>IF(C684&lt;MAX($C$335:C684),C684/MAX($C$335:C684)-1,0)</f>
        <v>-9.4043887147335914E-3</v>
      </c>
    </row>
    <row r="685" spans="1:9">
      <c r="A685" s="143">
        <v>42947</v>
      </c>
      <c r="B685" s="142">
        <v>1.75</v>
      </c>
      <c r="C685" s="142">
        <v>1.9</v>
      </c>
      <c r="D685" s="112">
        <f>IF(C685&lt;MAX($C$2:C685),C685/MAX($C$2:C685)-1,0)</f>
        <v>-0.125230202578269</v>
      </c>
      <c r="E685" s="112">
        <f>IF(C685&lt;MAX($C$335:C685),C685/MAX($C$335:C685)-1,0)</f>
        <v>-7.3145245559038674E-3</v>
      </c>
    </row>
    <row r="686" spans="1:9">
      <c r="A686" s="143">
        <v>42948</v>
      </c>
      <c r="B686" s="142">
        <v>1.7370000000000001</v>
      </c>
      <c r="C686" s="142">
        <v>1.8859999999999999</v>
      </c>
      <c r="D686" s="112">
        <f>IF(C686&lt;MAX($C$2:C686),C686/MAX($C$2:C686)-1,0)</f>
        <v>-0.13167587476979747</v>
      </c>
      <c r="E686" s="112">
        <f>IF(C686&lt;MAX($C$335:C686),C686/MAX($C$335:C686)-1,0)</f>
        <v>-1.4629049111807735E-2</v>
      </c>
    </row>
    <row r="687" spans="1:9">
      <c r="A687" s="143">
        <v>42949</v>
      </c>
      <c r="B687" s="142">
        <v>1.726</v>
      </c>
      <c r="C687" s="142">
        <v>1.8740000000000001</v>
      </c>
      <c r="D687" s="112">
        <f>IF(C687&lt;MAX($C$2:C687),C687/MAX($C$2:C687)-1,0)</f>
        <v>-0.1372007366482505</v>
      </c>
      <c r="E687" s="112">
        <f>IF(C687&lt;MAX($C$335:C687),C687/MAX($C$335:C687)-1,0)</f>
        <v>-2.0898641588296685E-2</v>
      </c>
    </row>
    <row r="688" spans="1:9">
      <c r="A688" s="143">
        <v>42950</v>
      </c>
      <c r="B688" s="142">
        <v>1.702</v>
      </c>
      <c r="C688" s="142">
        <v>1.8480000000000001</v>
      </c>
      <c r="D688" s="112">
        <f>IF(C688&lt;MAX($C$2:C688),C688/MAX($C$2:C688)-1,0)</f>
        <v>-0.14917127071823211</v>
      </c>
      <c r="E688" s="112">
        <f>IF(C688&lt;MAX($C$335:C688),C688/MAX($C$335:C688)-1,0)</f>
        <v>-3.4482758620689613E-2</v>
      </c>
    </row>
    <row r="689" spans="1:5">
      <c r="A689" s="143">
        <v>42951</v>
      </c>
      <c r="B689" s="142">
        <v>1.6850000000000001</v>
      </c>
      <c r="C689" s="142">
        <v>1.829</v>
      </c>
      <c r="D689" s="112">
        <f>IF(C689&lt;MAX($C$2:C689),C689/MAX($C$2:C689)-1,0)</f>
        <v>-0.15791896869244948</v>
      </c>
      <c r="E689" s="112">
        <f>IF(C689&lt;MAX($C$335:C689),C689/MAX($C$335:C689)-1,0)</f>
        <v>-4.4409613375130608E-2</v>
      </c>
    </row>
    <row r="690" spans="1:5">
      <c r="A690" s="143">
        <v>42954</v>
      </c>
      <c r="B690" s="142">
        <v>1.7090000000000001</v>
      </c>
      <c r="C690" s="142">
        <v>1.855</v>
      </c>
      <c r="D690" s="112">
        <f>IF(C690&lt;MAX($C$2:C690),C690/MAX($C$2:C690)-1,0)</f>
        <v>-0.14594843462246787</v>
      </c>
      <c r="E690" s="112">
        <f>IF(C690&lt;MAX($C$335:C690),C690/MAX($C$335:C690)-1,0)</f>
        <v>-3.0825496342737679E-2</v>
      </c>
    </row>
    <row r="691" spans="1:5">
      <c r="A691" s="143">
        <v>42955</v>
      </c>
      <c r="B691" s="142">
        <v>1.71</v>
      </c>
      <c r="C691" s="142">
        <v>1.8560000000000001</v>
      </c>
      <c r="D691" s="112">
        <f>IF(C691&lt;MAX($C$2:C691),C691/MAX($C$2:C691)-1,0)</f>
        <v>-0.14548802946592998</v>
      </c>
      <c r="E691" s="112">
        <f>IF(C691&lt;MAX($C$335:C691),C691/MAX($C$335:C691)-1,0)</f>
        <v>-3.0303030303030165E-2</v>
      </c>
    </row>
    <row r="692" spans="1:5">
      <c r="A692" s="143">
        <v>42956</v>
      </c>
      <c r="B692" s="142">
        <v>1.7170000000000001</v>
      </c>
      <c r="C692" s="142">
        <v>1.8640000000000001</v>
      </c>
      <c r="D692" s="112">
        <f>IF(C692&lt;MAX($C$2:C692),C692/MAX($C$2:C692)-1,0)</f>
        <v>-0.14180478821362796</v>
      </c>
      <c r="E692" s="112">
        <f>IF(C692&lt;MAX($C$335:C692),C692/MAX($C$335:C692)-1,0)</f>
        <v>-2.6123301985370828E-2</v>
      </c>
    </row>
    <row r="693" spans="1:5">
      <c r="A693" s="143">
        <v>42957</v>
      </c>
      <c r="B693" s="142">
        <v>1.7150000000000001</v>
      </c>
      <c r="C693" s="142">
        <v>1.8620000000000001</v>
      </c>
      <c r="D693" s="112">
        <f>IF(C693&lt;MAX($C$2:C693),C693/MAX($C$2:C693)-1,0)</f>
        <v>-0.14272559852670352</v>
      </c>
      <c r="E693" s="112">
        <f>IF(C693&lt;MAX($C$335:C693),C693/MAX($C$335:C693)-1,0)</f>
        <v>-2.7168234064785746E-2</v>
      </c>
    </row>
    <row r="694" spans="1:5">
      <c r="A694" s="143">
        <v>42958</v>
      </c>
      <c r="B694" s="142">
        <v>1.704</v>
      </c>
      <c r="C694" s="142">
        <v>1.85</v>
      </c>
      <c r="D694" s="112">
        <f>IF(C694&lt;MAX($C$2:C694),C694/MAX($C$2:C694)-1,0)</f>
        <v>-0.14825046040515655</v>
      </c>
      <c r="E694" s="112">
        <f>IF(C694&lt;MAX($C$335:C694),C694/MAX($C$335:C694)-1,0)</f>
        <v>-3.3437826541274696E-2</v>
      </c>
    </row>
    <row r="695" spans="1:5">
      <c r="A695" s="143">
        <v>42961</v>
      </c>
      <c r="B695" s="142">
        <v>1.7450000000000001</v>
      </c>
      <c r="C695" s="142">
        <v>1.8939999999999999</v>
      </c>
      <c r="D695" s="112">
        <f>IF(C695&lt;MAX($C$2:C695),C695/MAX($C$2:C695)-1,0)</f>
        <v>-0.12799263351749546</v>
      </c>
      <c r="E695" s="112">
        <f>IF(C695&lt;MAX($C$335:C695),C695/MAX($C$335:C695)-1,0)</f>
        <v>-1.0449320794148398E-2</v>
      </c>
    </row>
    <row r="696" spans="1:5">
      <c r="A696" s="143">
        <v>42962</v>
      </c>
      <c r="B696" s="142">
        <v>1.7569999999999999</v>
      </c>
      <c r="C696" s="142">
        <v>1.907</v>
      </c>
      <c r="D696" s="112">
        <f>IF(C696&lt;MAX($C$2:C696),C696/MAX($C$2:C696)-1,0)</f>
        <v>-0.12200736648250465</v>
      </c>
      <c r="E696" s="112">
        <f>IF(C696&lt;MAX($C$335:C696),C696/MAX($C$335:C696)-1,0)</f>
        <v>-3.6572622779519337E-3</v>
      </c>
    </row>
    <row r="697" spans="1:5">
      <c r="A697" s="143">
        <v>42963</v>
      </c>
      <c r="B697" s="142">
        <v>1.758</v>
      </c>
      <c r="C697" s="142">
        <v>1.909</v>
      </c>
      <c r="D697" s="112">
        <f>IF(C697&lt;MAX($C$2:C697),C697/MAX($C$2:C697)-1,0)</f>
        <v>-0.12108655616942909</v>
      </c>
      <c r="E697" s="112">
        <f>IF(C697&lt;MAX($C$335:C697),C697/MAX($C$335:C697)-1,0)</f>
        <v>-2.6123301985370162E-3</v>
      </c>
    </row>
    <row r="698" spans="1:5">
      <c r="A698" s="143">
        <v>42964</v>
      </c>
      <c r="B698" s="142">
        <v>1.7509999999999999</v>
      </c>
      <c r="C698" s="142">
        <v>1.901</v>
      </c>
      <c r="D698" s="112">
        <f>IF(C698&lt;MAX($C$2:C698),C698/MAX($C$2:C698)-1,0)</f>
        <v>-0.12476979742173122</v>
      </c>
      <c r="E698" s="112">
        <f>IF(C698&lt;MAX($C$335:C698),C698/MAX($C$335:C698)-1,0)</f>
        <v>-6.7920585161963531E-3</v>
      </c>
    </row>
    <row r="699" spans="1:5">
      <c r="A699" s="143">
        <v>42965</v>
      </c>
      <c r="B699" s="142">
        <v>1.742</v>
      </c>
      <c r="C699" s="142">
        <v>1.891</v>
      </c>
      <c r="D699" s="112">
        <f>IF(C699&lt;MAX($C$2:C699),C699/MAX($C$2:C699)-1,0)</f>
        <v>-0.12937384898710869</v>
      </c>
      <c r="E699" s="112">
        <f>IF(C699&lt;MAX($C$335:C699),C699/MAX($C$335:C699)-1,0)</f>
        <v>-1.2016718913270608E-2</v>
      </c>
    </row>
    <row r="700" spans="1:5">
      <c r="A700" s="143">
        <v>42968</v>
      </c>
      <c r="B700" s="142">
        <v>1.744</v>
      </c>
      <c r="C700" s="142">
        <v>1.893</v>
      </c>
      <c r="D700" s="112">
        <f>IF(C700&lt;MAX($C$2:C700),C700/MAX($C$2:C700)-1,0)</f>
        <v>-0.12845303867403324</v>
      </c>
      <c r="E700" s="112">
        <f>IF(C700&lt;MAX($C$335:C700),C700/MAX($C$335:C700)-1,0)</f>
        <v>-1.0971786833855801E-2</v>
      </c>
    </row>
    <row r="701" spans="1:5">
      <c r="A701" s="143">
        <v>42969</v>
      </c>
      <c r="B701" s="142">
        <v>1.736</v>
      </c>
      <c r="C701" s="142">
        <v>1.885</v>
      </c>
      <c r="D701" s="112">
        <f>IF(C701&lt;MAX($C$2:C701),C701/MAX($C$2:C701)-1,0)</f>
        <v>-0.13213627992633525</v>
      </c>
      <c r="E701" s="112">
        <f>IF(C701&lt;MAX($C$335:C701),C701/MAX($C$335:C701)-1,0)</f>
        <v>-1.5151515151515138E-2</v>
      </c>
    </row>
    <row r="702" spans="1:5">
      <c r="A702" s="143">
        <v>42970</v>
      </c>
      <c r="B702" s="142">
        <v>1.7350000000000001</v>
      </c>
      <c r="C702" s="142">
        <v>1.8839999999999999</v>
      </c>
      <c r="D702" s="112">
        <f>IF(C702&lt;MAX($C$2:C702),C702/MAX($C$2:C702)-1,0)</f>
        <v>-0.13259668508287303</v>
      </c>
      <c r="E702" s="112">
        <f>IF(C702&lt;MAX($C$335:C702),C702/MAX($C$335:C702)-1,0)</f>
        <v>-1.5673981191222541E-2</v>
      </c>
    </row>
    <row r="703" spans="1:5">
      <c r="A703" s="143">
        <v>42971</v>
      </c>
      <c r="B703" s="142">
        <v>1.73</v>
      </c>
      <c r="C703" s="142">
        <v>1.8779999999999999</v>
      </c>
      <c r="D703" s="112">
        <f>IF(C703&lt;MAX($C$2:C703),C703/MAX($C$2:C703)-1,0)</f>
        <v>-0.1353591160220996</v>
      </c>
      <c r="E703" s="112">
        <f>IF(C703&lt;MAX($C$335:C703),C703/MAX($C$335:C703)-1,0)</f>
        <v>-1.8808777429467072E-2</v>
      </c>
    </row>
    <row r="704" spans="1:5">
      <c r="A704" s="143">
        <v>42972</v>
      </c>
      <c r="B704" s="142">
        <v>1.73</v>
      </c>
      <c r="C704" s="142">
        <v>1.8779999999999999</v>
      </c>
      <c r="D704" s="112">
        <f>IF(C704&lt;MAX($C$2:C704),C704/MAX($C$2:C704)-1,0)</f>
        <v>-0.1353591160220996</v>
      </c>
      <c r="E704" s="112">
        <f>IF(C704&lt;MAX($C$335:C704),C704/MAX($C$335:C704)-1,0)</f>
        <v>-1.8808777429467072E-2</v>
      </c>
    </row>
    <row r="705" spans="1:5">
      <c r="A705" s="143">
        <v>42975</v>
      </c>
      <c r="B705" s="142">
        <v>1.7589999999999999</v>
      </c>
      <c r="C705" s="142">
        <v>1.91</v>
      </c>
      <c r="D705" s="112">
        <f>IF(C705&lt;MAX($C$2:C705),C705/MAX($C$2:C705)-1,0)</f>
        <v>-0.12062615101289142</v>
      </c>
      <c r="E705" s="112">
        <f>IF(C705&lt;MAX($C$335:C705),C705/MAX($C$335:C705)-1,0)</f>
        <v>-2.089864158829724E-3</v>
      </c>
    </row>
    <row r="706" spans="1:5">
      <c r="A706" s="143">
        <v>42976</v>
      </c>
      <c r="B706" s="142">
        <v>1.762</v>
      </c>
      <c r="C706" s="142">
        <v>1.913</v>
      </c>
      <c r="D706" s="112">
        <f>IF(C706&lt;MAX($C$2:C706),C706/MAX($C$2:C706)-1,0)</f>
        <v>-0.11924493554327809</v>
      </c>
      <c r="E706" s="112">
        <f>IF(C706&lt;MAX($C$335:C706),C706/MAX($C$335:C706)-1,0)</f>
        <v>-5.2246603970740324E-4</v>
      </c>
    </row>
    <row r="707" spans="1:5">
      <c r="A707" s="143">
        <v>42977</v>
      </c>
      <c r="B707" s="142">
        <v>1.782</v>
      </c>
      <c r="C707" s="142">
        <v>1.9350000000000001</v>
      </c>
      <c r="D707" s="112">
        <f>IF(C707&lt;MAX($C$2:C707),C707/MAX($C$2:C707)-1,0)</f>
        <v>-0.1091160220994476</v>
      </c>
      <c r="E707" s="112">
        <f>IF(C707&lt;MAX($C$335:C707),C707/MAX($C$335:C707)-1,0)</f>
        <v>0</v>
      </c>
    </row>
    <row r="708" spans="1:5">
      <c r="A708" s="143">
        <v>42978</v>
      </c>
      <c r="B708" s="142">
        <v>1.7809999999999999</v>
      </c>
      <c r="C708" s="142">
        <v>1.9339999999999999</v>
      </c>
      <c r="D708" s="112">
        <f>IF(C708&lt;MAX($C$2:C708),C708/MAX($C$2:C708)-1,0)</f>
        <v>-0.10957642725598538</v>
      </c>
      <c r="E708" s="112">
        <f>IF(C708&lt;MAX($C$335:C708),C708/MAX($C$335:C708)-1,0)</f>
        <v>-5.1679586563313507E-4</v>
      </c>
    </row>
    <row r="709" spans="1:5">
      <c r="A709" s="143">
        <v>42979</v>
      </c>
      <c r="B709" s="142">
        <v>1.7849999999999999</v>
      </c>
      <c r="C709" s="142">
        <v>1.9379999999999999</v>
      </c>
      <c r="D709" s="112">
        <f>IF(C709&lt;MAX($C$2:C709),C709/MAX($C$2:C709)-1,0)</f>
        <v>-0.10773480662983437</v>
      </c>
      <c r="E709" s="112">
        <f>IF(C709&lt;MAX($C$335:C709),C709/MAX($C$335:C709)-1,0)</f>
        <v>0</v>
      </c>
    </row>
    <row r="710" spans="1:5">
      <c r="A710" s="143">
        <v>42982</v>
      </c>
      <c r="B710" s="142">
        <v>1.8049999999999999</v>
      </c>
      <c r="C710" s="142">
        <v>1.96</v>
      </c>
      <c r="D710" s="112">
        <f>IF(C710&lt;MAX($C$2:C710),C710/MAX($C$2:C710)-1,0)</f>
        <v>-9.7605893186003767E-2</v>
      </c>
      <c r="E710" s="112">
        <f>IF(C710&lt;MAX($C$335:C710),C710/MAX($C$335:C710)-1,0)</f>
        <v>0</v>
      </c>
    </row>
    <row r="711" spans="1:5">
      <c r="A711" s="143">
        <v>42983</v>
      </c>
      <c r="B711" s="142">
        <v>1.7989999999999999</v>
      </c>
      <c r="C711" s="142">
        <v>1.9530000000000001</v>
      </c>
      <c r="D711" s="112">
        <f>IF(C711&lt;MAX($C$2:C711),C711/MAX($C$2:C711)-1,0)</f>
        <v>-0.100828729281768</v>
      </c>
      <c r="E711" s="112">
        <f>IF(C711&lt;MAX($C$335:C711),C711/MAX($C$335:C711)-1,0)</f>
        <v>-3.5714285714285587E-3</v>
      </c>
    </row>
    <row r="712" spans="1:5">
      <c r="A712" s="143">
        <v>42984</v>
      </c>
      <c r="B712" s="142">
        <v>1.796</v>
      </c>
      <c r="C712" s="142">
        <v>1.95</v>
      </c>
      <c r="D712" s="112">
        <f>IF(C712&lt;MAX($C$2:C712),C712/MAX($C$2:C712)-1,0)</f>
        <v>-0.10220994475138134</v>
      </c>
      <c r="E712" s="112">
        <f>IF(C712&lt;MAX($C$335:C712),C712/MAX($C$335:C712)-1,0)</f>
        <v>-5.1020408163264808E-3</v>
      </c>
    </row>
    <row r="713" spans="1:5">
      <c r="A713" s="143">
        <v>42985</v>
      </c>
      <c r="B713" s="142">
        <v>1.792</v>
      </c>
      <c r="C713" s="142">
        <v>1.9450000000000001</v>
      </c>
      <c r="D713" s="112">
        <f>IF(C713&lt;MAX($C$2:C713),C713/MAX($C$2:C713)-1,0)</f>
        <v>-0.10451197053407002</v>
      </c>
      <c r="E713" s="112">
        <f>IF(C713&lt;MAX($C$335:C713),C713/MAX($C$335:C713)-1,0)</f>
        <v>-7.6530612244897211E-3</v>
      </c>
    </row>
    <row r="714" spans="1:5">
      <c r="A714" s="143">
        <v>42986</v>
      </c>
      <c r="B714" s="142">
        <v>1.7949999999999999</v>
      </c>
      <c r="C714" s="142">
        <v>1.9490000000000001</v>
      </c>
      <c r="D714" s="112">
        <f>IF(C714&lt;MAX($C$2:C714),C714/MAX($C$2:C714)-1,0)</f>
        <v>-0.10267034990791901</v>
      </c>
      <c r="E714" s="112">
        <f>IF(C714&lt;MAX($C$335:C714),C714/MAX($C$335:C714)-1,0)</f>
        <v>-5.6122448979590844E-3</v>
      </c>
    </row>
    <row r="715" spans="1:5">
      <c r="A715" s="143">
        <v>42989</v>
      </c>
      <c r="B715" s="142">
        <v>1.82</v>
      </c>
      <c r="C715" s="142">
        <v>1.976</v>
      </c>
      <c r="D715" s="112">
        <f>IF(C715&lt;MAX($C$2:C715),C715/MAX($C$2:C715)-1,0)</f>
        <v>-9.0239410681399734E-2</v>
      </c>
      <c r="E715" s="112">
        <f>IF(C715&lt;MAX($C$335:C715),C715/MAX($C$335:C715)-1,0)</f>
        <v>0</v>
      </c>
    </row>
    <row r="716" spans="1:5">
      <c r="A716" s="143">
        <v>42990</v>
      </c>
      <c r="B716" s="142">
        <v>1.827</v>
      </c>
      <c r="C716" s="142">
        <v>1.9830000000000001</v>
      </c>
      <c r="D716" s="112">
        <f>IF(C716&lt;MAX($C$2:C716),C716/MAX($C$2:C716)-1,0)</f>
        <v>-8.7016574585635387E-2</v>
      </c>
      <c r="E716" s="112">
        <f>IF(C716&lt;MAX($C$335:C716),C716/MAX($C$335:C716)-1,0)</f>
        <v>0</v>
      </c>
    </row>
    <row r="717" spans="1:5">
      <c r="A717" s="143">
        <v>42991</v>
      </c>
      <c r="B717" s="142">
        <v>1.835</v>
      </c>
      <c r="C717" s="142">
        <v>1.992</v>
      </c>
      <c r="D717" s="112">
        <f>IF(C717&lt;MAX($C$2:C717),C717/MAX($C$2:C717)-1,0)</f>
        <v>-8.2872928176795702E-2</v>
      </c>
      <c r="E717" s="112">
        <f>IF(C717&lt;MAX($C$335:C717),C717/MAX($C$335:C717)-1,0)</f>
        <v>0</v>
      </c>
    </row>
    <row r="718" spans="1:5">
      <c r="A718" s="143">
        <v>42992</v>
      </c>
      <c r="B718" s="142">
        <v>1.829</v>
      </c>
      <c r="C718" s="142">
        <v>1.986</v>
      </c>
      <c r="D718" s="112">
        <f>IF(C718&lt;MAX($C$2:C718),C718/MAX($C$2:C718)-1,0)</f>
        <v>-8.5635359116022158E-2</v>
      </c>
      <c r="E718" s="112">
        <f>IF(C718&lt;MAX($C$335:C718),C718/MAX($C$335:C718)-1,0)</f>
        <v>-3.0120481927711218E-3</v>
      </c>
    </row>
    <row r="719" spans="1:5">
      <c r="A719" s="143">
        <v>42993</v>
      </c>
      <c r="B719" s="142">
        <v>1.831</v>
      </c>
      <c r="C719" s="142">
        <v>1.988</v>
      </c>
      <c r="D719" s="112">
        <f>IF(C719&lt;MAX($C$2:C719),C719/MAX($C$2:C719)-1,0)</f>
        <v>-8.471454880294671E-2</v>
      </c>
      <c r="E719" s="112">
        <f>IF(C719&lt;MAX($C$335:C719),C719/MAX($C$335:C719)-1,0)</f>
        <v>-2.0080321285140812E-3</v>
      </c>
    </row>
    <row r="720" spans="1:5">
      <c r="A720" s="143">
        <v>42996</v>
      </c>
      <c r="B720" s="142">
        <v>1.8540000000000001</v>
      </c>
      <c r="C720" s="142">
        <v>2.0129999999999999</v>
      </c>
      <c r="D720" s="112">
        <f>IF(C720&lt;MAX($C$2:C720),C720/MAX($C$2:C720)-1,0)</f>
        <v>-7.3204419889502881E-2</v>
      </c>
      <c r="E720" s="112">
        <f>IF(C720&lt;MAX($C$335:C720),C720/MAX($C$335:C720)-1,0)</f>
        <v>0</v>
      </c>
    </row>
    <row r="721" spans="1:6">
      <c r="A721" s="143">
        <v>42997</v>
      </c>
      <c r="B721" s="142">
        <v>1.847</v>
      </c>
      <c r="C721" s="142">
        <v>2.0049999999999999</v>
      </c>
      <c r="D721" s="112">
        <f>IF(C721&lt;MAX($C$2:C721),C721/MAX($C$2:C721)-1,0)</f>
        <v>-7.6887661141804897E-2</v>
      </c>
      <c r="E721" s="112">
        <f>IF(C721&lt;MAX($C$335:C721),C721/MAX($C$335:C721)-1,0)</f>
        <v>-3.9741679085941728E-3</v>
      </c>
    </row>
    <row r="722" spans="1:6">
      <c r="A722" s="143">
        <v>42998</v>
      </c>
      <c r="B722" s="142">
        <v>1.855</v>
      </c>
      <c r="C722" s="142">
        <v>2.0139999999999998</v>
      </c>
      <c r="D722" s="112">
        <f>IF(C722&lt;MAX($C$2:C722),C722/MAX($C$2:C722)-1,0)</f>
        <v>-7.2744014732965212E-2</v>
      </c>
      <c r="E722" s="112">
        <f>IF(C722&lt;MAX($C$335:C722),C722/MAX($C$335:C722)-1,0)</f>
        <v>0</v>
      </c>
    </row>
    <row r="723" spans="1:6">
      <c r="A723" s="143">
        <v>42999</v>
      </c>
      <c r="B723" s="142">
        <v>1.8440000000000001</v>
      </c>
      <c r="C723" s="142">
        <v>2.0019999999999998</v>
      </c>
      <c r="D723" s="112">
        <f>IF(C723&lt;MAX($C$2:C723),C723/MAX($C$2:C723)-1,0)</f>
        <v>-7.8268876611418237E-2</v>
      </c>
      <c r="E723" s="112">
        <f>IF(C723&lt;MAX($C$335:C723),C723/MAX($C$335:C723)-1,0)</f>
        <v>-5.9582919563058168E-3</v>
      </c>
    </row>
    <row r="724" spans="1:6">
      <c r="A724" s="143">
        <v>43000</v>
      </c>
      <c r="B724" s="142">
        <v>1.85</v>
      </c>
      <c r="C724" s="142">
        <v>2.008</v>
      </c>
      <c r="D724" s="112">
        <f>IF(C724&lt;MAX($C$2:C724),C724/MAX($C$2:C724)-1,0)</f>
        <v>-7.5506445672191558E-2</v>
      </c>
      <c r="E724" s="112">
        <f>IF(C724&lt;MAX($C$335:C724),C724/MAX($C$335:C724)-1,0)</f>
        <v>-2.9791459781528529E-3</v>
      </c>
      <c r="F724">
        <f>B729/B708-1</f>
        <v>5.2217855137563385E-2</v>
      </c>
    </row>
    <row r="725" spans="1:6">
      <c r="A725" s="143">
        <v>43003</v>
      </c>
      <c r="B725" s="142">
        <v>1.833</v>
      </c>
      <c r="C725" s="142">
        <v>1.99</v>
      </c>
      <c r="D725" s="112">
        <f>IF(C725&lt;MAX($C$2:C725),C725/MAX($C$2:C725)-1,0)</f>
        <v>-8.379373848987115E-2</v>
      </c>
      <c r="E725" s="112">
        <f>IF(C725&lt;MAX($C$335:C725),C725/MAX($C$335:C725)-1,0)</f>
        <v>-1.1916583912611634E-2</v>
      </c>
    </row>
    <row r="726" spans="1:6">
      <c r="A726" s="143">
        <v>43004</v>
      </c>
      <c r="B726" s="142">
        <v>1.8280000000000001</v>
      </c>
      <c r="C726" s="142">
        <v>1.9850000000000001</v>
      </c>
      <c r="D726" s="112">
        <f>IF(C726&lt;MAX($C$2:C726),C726/MAX($C$2:C726)-1,0)</f>
        <v>-8.6095764272559827E-2</v>
      </c>
      <c r="E726" s="112">
        <f>IF(C726&lt;MAX($C$335:C726),C726/MAX($C$335:C726)-1,0)</f>
        <v>-1.4399205561072326E-2</v>
      </c>
    </row>
    <row r="727" spans="1:6">
      <c r="A727" s="143">
        <v>43005</v>
      </c>
      <c r="B727" s="142">
        <v>1.8520000000000001</v>
      </c>
      <c r="C727" s="142">
        <v>2.0110000000000001</v>
      </c>
      <c r="D727" s="112">
        <f>IF(C727&lt;MAX($C$2:C727),C727/MAX($C$2:C727)-1,0)</f>
        <v>-7.4125230202578329E-2</v>
      </c>
      <c r="E727" s="112">
        <f>IF(C727&lt;MAX($C$335:C727),C727/MAX($C$335:C727)-1,0)</f>
        <v>-1.4895729890762599E-3</v>
      </c>
    </row>
    <row r="728" spans="1:6">
      <c r="A728" s="143">
        <v>43006</v>
      </c>
      <c r="B728" s="142">
        <v>1.861</v>
      </c>
      <c r="C728" s="142">
        <v>2.02</v>
      </c>
      <c r="D728" s="112">
        <f>IF(C728&lt;MAX($C$2:C728),C728/MAX($C$2:C728)-1,0)</f>
        <v>-6.9981583793738533E-2</v>
      </c>
      <c r="E728" s="112">
        <f>IF(C728&lt;MAX($C$335:C728),C728/MAX($C$335:C728)-1,0)</f>
        <v>0</v>
      </c>
    </row>
    <row r="729" spans="1:6">
      <c r="A729" s="143">
        <v>43007</v>
      </c>
      <c r="B729" s="288">
        <v>1.8740000000000001</v>
      </c>
      <c r="C729" s="142">
        <v>2.0339999999999998</v>
      </c>
      <c r="D729" s="112">
        <f>IF(C729&lt;MAX($C$2:C729),C729/MAX($C$2:C729)-1,0)</f>
        <v>-6.353591160221006E-2</v>
      </c>
      <c r="E729" s="112">
        <f>IF(C729&lt;MAX($C$335:C729),C729/MAX($C$335:C729)-1,0)</f>
        <v>0</v>
      </c>
    </row>
    <row r="730" spans="1:6">
      <c r="A730" s="143">
        <v>43017</v>
      </c>
      <c r="B730" s="142">
        <v>1.891</v>
      </c>
      <c r="C730" s="142">
        <v>2.0529999999999999</v>
      </c>
      <c r="D730" s="112">
        <f>IF(C730&lt;MAX($C$2:C730),C730/MAX($C$2:C730)-1,0)</f>
        <v>-5.4788213627992688E-2</v>
      </c>
      <c r="E730" s="112">
        <f>IF(C730&lt;MAX($C$335:C730),C730/MAX($C$335:C730)-1,0)</f>
        <v>0</v>
      </c>
    </row>
    <row r="731" spans="1:6">
      <c r="A731" s="143">
        <v>43018</v>
      </c>
      <c r="B731" s="225">
        <v>1.8879999999999999</v>
      </c>
      <c r="C731" s="224">
        <v>2.0499999999999998</v>
      </c>
      <c r="D731" s="112">
        <f>IF(C731&lt;MAX($C$2:C731),C731/MAX($C$2:C731)-1,0)</f>
        <v>-5.6169429097606027E-2</v>
      </c>
      <c r="E731" s="112">
        <f>IF(C731&lt;MAX($C$335:C731),C731/MAX($C$335:C731)-1,0)</f>
        <v>-1.4612761811982899E-3</v>
      </c>
    </row>
    <row r="732" spans="1:6">
      <c r="A732" s="143">
        <v>43019</v>
      </c>
      <c r="B732" s="223">
        <v>1.9039999999999999</v>
      </c>
      <c r="C732" s="224">
        <v>2.0670000000000002</v>
      </c>
      <c r="D732" s="112">
        <f>IF(C732&lt;MAX($C$2:C732),C732/MAX($C$2:C732)-1,0)</f>
        <v>-4.8342541436464104E-2</v>
      </c>
      <c r="E732" s="112">
        <f>IF(C732&lt;MAX($C$335:C732),C732/MAX($C$335:C732)-1,0)</f>
        <v>0</v>
      </c>
    </row>
    <row r="733" spans="1:6">
      <c r="A733" s="143">
        <v>43020</v>
      </c>
      <c r="B733" s="224">
        <v>1.905</v>
      </c>
      <c r="C733" s="224">
        <v>2.0680000000000001</v>
      </c>
      <c r="D733" s="112">
        <f>IF(C733&lt;MAX($C$2:C733),C733/MAX($C$2:C733)-1,0)</f>
        <v>-4.7882136279926324E-2</v>
      </c>
      <c r="E733" s="112">
        <f>IF(C733&lt;MAX($C$335:C733),C733/MAX($C$335:C733)-1,0)</f>
        <v>0</v>
      </c>
    </row>
    <row r="734" spans="1:6">
      <c r="A734" s="143">
        <v>43021</v>
      </c>
      <c r="B734" s="223">
        <v>1.9370000000000001</v>
      </c>
      <c r="C734" s="224">
        <v>2.1030000000000002</v>
      </c>
      <c r="D734" s="112">
        <f>IF(C734&lt;MAX($C$2:C734),C734/MAX($C$2:C734)-1,0)</f>
        <v>-3.1767955801104919E-2</v>
      </c>
      <c r="E734" s="112">
        <f>IF(C734&lt;MAX($C$335:C734),C734/MAX($C$335:C734)-1,0)</f>
        <v>0</v>
      </c>
    </row>
    <row r="735" spans="1:6" ht="15" customHeight="1">
      <c r="A735" s="143">
        <v>43024</v>
      </c>
      <c r="B735" s="308">
        <v>1.929</v>
      </c>
      <c r="C735" s="307">
        <v>2.0939999999999999</v>
      </c>
      <c r="D735" s="112">
        <f>IF(C735&lt;MAX($C$2:C735),C735/MAX($C$2:C735)-1,0)</f>
        <v>-3.5911602209944937E-2</v>
      </c>
      <c r="E735" s="112">
        <f>IF(C735&lt;MAX($C$335:C735),C735/MAX($C$335:C735)-1,0)</f>
        <v>-4.2796005706136064E-3</v>
      </c>
    </row>
    <row r="736" spans="1:6" ht="15" customHeight="1">
      <c r="A736" s="143">
        <v>43025</v>
      </c>
      <c r="B736" s="307">
        <v>1.9339999999999999</v>
      </c>
      <c r="C736" s="306">
        <v>2.1</v>
      </c>
      <c r="D736" s="112">
        <f>IF(C736&lt;MAX($C$2:C736),C736/MAX($C$2:C736)-1,0)</f>
        <v>-3.3149171270718258E-2</v>
      </c>
      <c r="E736" s="112">
        <f>IF(C736&lt;MAX($C$335:C736),C736/MAX($C$335:C736)-1,0)</f>
        <v>-1.4265335235378318E-3</v>
      </c>
    </row>
    <row r="737" spans="1:5">
      <c r="A737" s="143">
        <v>43026</v>
      </c>
      <c r="B737" s="307">
        <v>1.9590000000000001</v>
      </c>
      <c r="C737" s="307">
        <v>2.1269999999999998</v>
      </c>
      <c r="D737" s="112">
        <f>IF(C737&lt;MAX($C$2:C737),C737/MAX($C$2:C737)-1,0)</f>
        <v>-2.0718232044199092E-2</v>
      </c>
      <c r="E737" s="112">
        <f>IF(C737&lt;MAX($C$335:C737),C737/MAX($C$335:C737)-1,0)</f>
        <v>0</v>
      </c>
    </row>
    <row r="738" spans="1:5">
      <c r="A738" s="143">
        <v>43027</v>
      </c>
      <c r="B738" s="307">
        <v>1.952</v>
      </c>
      <c r="C738" s="307">
        <v>2.1190000000000002</v>
      </c>
      <c r="D738" s="112">
        <f>IF(C738&lt;MAX($C$2:C738),C738/MAX($C$2:C738)-1,0)</f>
        <v>-2.4401473296500886E-2</v>
      </c>
      <c r="E738" s="112">
        <f>IF(C738&lt;MAX($C$335:C738),C738/MAX($C$335:C738)-1,0)</f>
        <v>-3.761165961447821E-3</v>
      </c>
    </row>
    <row r="739" spans="1:5">
      <c r="A739" s="143">
        <v>43028</v>
      </c>
      <c r="B739" s="306">
        <v>1.9359999999999999</v>
      </c>
      <c r="C739" s="308">
        <v>2.1019999999999999</v>
      </c>
      <c r="D739" s="112">
        <f>IF(C739&lt;MAX($C$2:C739),C739/MAX($C$2:C739)-1,0)</f>
        <v>-3.222836095764281E-2</v>
      </c>
      <c r="E739" s="112">
        <f>IF(C739&lt;MAX($C$335:C739),C739/MAX($C$335:C739)-1,0)</f>
        <v>-1.1753643629525135E-2</v>
      </c>
    </row>
    <row r="740" spans="1:5">
      <c r="A740" s="143"/>
      <c r="B740" s="307"/>
      <c r="C740" s="307"/>
    </row>
    <row r="741" spans="1:5">
      <c r="A741" s="143"/>
      <c r="B741" s="307"/>
      <c r="C741" s="307"/>
    </row>
    <row r="742" spans="1:5">
      <c r="A742" s="143"/>
      <c r="B742" s="307"/>
      <c r="C742" s="307"/>
    </row>
    <row r="743" spans="1:5">
      <c r="A743" s="143"/>
      <c r="B743" s="307"/>
      <c r="C743" s="307"/>
    </row>
    <row r="744" spans="1:5">
      <c r="A744" s="143"/>
      <c r="B744" s="307"/>
      <c r="C744" s="307"/>
    </row>
    <row r="745" spans="1:5">
      <c r="A745" s="143"/>
      <c r="B745" s="307"/>
      <c r="C745" s="307"/>
    </row>
    <row r="746" spans="1:5">
      <c r="A746" s="143"/>
      <c r="B746" s="307"/>
      <c r="C746" s="307"/>
    </row>
    <row r="747" spans="1:5" ht="15" thickBot="1">
      <c r="A747" s="3"/>
      <c r="B747" s="24" t="s">
        <v>228</v>
      </c>
      <c r="C747" s="22" t="s">
        <v>4</v>
      </c>
    </row>
    <row r="748" spans="1:5" ht="15" thickBot="1">
      <c r="A748" s="82" t="s">
        <v>752</v>
      </c>
      <c r="B748" s="99">
        <f>(B739-1)*365/(A739-A2)</f>
        <v>0.30206896551724138</v>
      </c>
      <c r="C748" s="3">
        <f>MIN(D6:D733)</f>
        <v>-0.51749539594843463</v>
      </c>
    </row>
    <row r="749" spans="1:5" ht="15" thickBot="1">
      <c r="A749" s="82" t="s">
        <v>580</v>
      </c>
      <c r="B749" s="99">
        <f>(B739-B336)/B336*365/(A739-A336)</f>
        <v>0.58347161008151427</v>
      </c>
      <c r="C749" s="24">
        <f>MIN(E339:E733)</f>
        <v>-8.4570690768237533E-2</v>
      </c>
    </row>
    <row r="750" spans="1:5" ht="27.75" thickBot="1">
      <c r="A750" s="109" t="s">
        <v>850</v>
      </c>
      <c r="B750" s="99">
        <f>B739/B545-1</f>
        <v>0.42667649226234339</v>
      </c>
      <c r="C750" s="3">
        <f>MIN(E549:E733)</f>
        <v>-8.4570690768237533E-2</v>
      </c>
    </row>
  </sheetData>
  <phoneticPr fontId="2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735"/>
  <sheetViews>
    <sheetView topLeftCell="A701" workbookViewId="0">
      <selection activeCell="B735" sqref="B735"/>
    </sheetView>
  </sheetViews>
  <sheetFormatPr defaultRowHeight="14.25"/>
  <cols>
    <col min="1" max="1" width="10.75" style="114" customWidth="1"/>
    <col min="4" max="5" width="9" style="112"/>
  </cols>
  <sheetData>
    <row r="1" spans="1:4">
      <c r="A1" s="146" t="s">
        <v>1077</v>
      </c>
      <c r="B1" s="144" t="s">
        <v>1078</v>
      </c>
      <c r="C1" s="144" t="s">
        <v>1079</v>
      </c>
    </row>
    <row r="2" spans="1:4">
      <c r="A2" s="146">
        <v>41935</v>
      </c>
      <c r="B2" s="145">
        <v>1</v>
      </c>
      <c r="C2" s="145">
        <v>1</v>
      </c>
    </row>
    <row r="3" spans="1:4">
      <c r="A3" s="146">
        <v>41936</v>
      </c>
      <c r="B3" s="145">
        <v>1</v>
      </c>
      <c r="C3" s="145">
        <v>1</v>
      </c>
      <c r="D3" s="112">
        <f>IF(C3&lt;MAX($C$2:C3),C3/MAX($C$2:C3)-1,0)</f>
        <v>0</v>
      </c>
    </row>
    <row r="4" spans="1:4">
      <c r="A4" s="146">
        <v>41943</v>
      </c>
      <c r="B4" s="145">
        <v>1.0003</v>
      </c>
      <c r="C4" s="145">
        <v>1.0003</v>
      </c>
      <c r="D4" s="112">
        <f>IF(C4&lt;MAX($C$2:C4),C4/MAX($C$2:C4)-1,0)</f>
        <v>0</v>
      </c>
    </row>
    <row r="5" spans="1:4">
      <c r="A5" s="146">
        <v>41947</v>
      </c>
      <c r="B5" s="145">
        <v>1.0004</v>
      </c>
      <c r="C5" s="145">
        <v>1.0004</v>
      </c>
      <c r="D5" s="112">
        <f>IF(C5&lt;MAX($C$2:C5),C5/MAX($C$2:C5)-1,0)</f>
        <v>0</v>
      </c>
    </row>
    <row r="6" spans="1:4">
      <c r="A6" s="146">
        <v>41948</v>
      </c>
      <c r="B6" s="145">
        <v>1.0004</v>
      </c>
      <c r="C6" s="145">
        <v>1.0004</v>
      </c>
      <c r="D6" s="112">
        <f>IF(C6&lt;MAX($C$2:C6),C6/MAX($C$2:C6)-1,0)</f>
        <v>0</v>
      </c>
    </row>
    <row r="7" spans="1:4">
      <c r="A7" s="146">
        <v>41949</v>
      </c>
      <c r="B7" s="145">
        <v>1.0005999999999999</v>
      </c>
      <c r="C7" s="145">
        <v>1.0005999999999999</v>
      </c>
      <c r="D7" s="112">
        <f>IF(C7&lt;MAX($C$2:C7),C7/MAX($C$2:C7)-1,0)</f>
        <v>0</v>
      </c>
    </row>
    <row r="8" spans="1:4">
      <c r="A8" s="146">
        <v>41950</v>
      </c>
      <c r="B8" s="145">
        <v>0.99729999999999996</v>
      </c>
      <c r="C8" s="145">
        <v>0.99729999999999996</v>
      </c>
      <c r="D8" s="112">
        <f>IF(C8&lt;MAX($C$2:C8),C8/MAX($C$2:C8)-1,0)</f>
        <v>-3.2980211872876142E-3</v>
      </c>
    </row>
    <row r="9" spans="1:4">
      <c r="A9" s="146">
        <v>41953</v>
      </c>
      <c r="B9" s="145">
        <v>1.0086999999999999</v>
      </c>
      <c r="C9" s="145">
        <v>1.0086999999999999</v>
      </c>
      <c r="D9" s="112">
        <f>IF(C9&lt;MAX($C$2:C9),C9/MAX($C$2:C9)-1,0)</f>
        <v>0</v>
      </c>
    </row>
    <row r="10" spans="1:4">
      <c r="A10" s="146">
        <v>41954</v>
      </c>
      <c r="B10" s="145">
        <v>1.004</v>
      </c>
      <c r="C10" s="145">
        <v>1.004</v>
      </c>
      <c r="D10" s="112">
        <f>IF(C10&lt;MAX($C$2:C10),C10/MAX($C$2:C10)-1,0)</f>
        <v>-4.6594626747298307E-3</v>
      </c>
    </row>
    <row r="11" spans="1:4">
      <c r="A11" s="146">
        <v>41955</v>
      </c>
      <c r="B11" s="145">
        <v>1.0094000000000001</v>
      </c>
      <c r="C11" s="145">
        <v>1.0094000000000001</v>
      </c>
      <c r="D11" s="112">
        <f>IF(C11&lt;MAX($C$2:C11),C11/MAX($C$2:C11)-1,0)</f>
        <v>0</v>
      </c>
    </row>
    <row r="12" spans="1:4">
      <c r="A12" s="146">
        <v>41956</v>
      </c>
      <c r="B12" s="145">
        <v>1.0071000000000001</v>
      </c>
      <c r="C12" s="145">
        <v>1.0071000000000001</v>
      </c>
      <c r="D12" s="112">
        <f>IF(C12&lt;MAX($C$2:C12),C12/MAX($C$2:C12)-1,0)</f>
        <v>-2.2785813354467832E-3</v>
      </c>
    </row>
    <row r="13" spans="1:4">
      <c r="A13" s="146">
        <v>41957</v>
      </c>
      <c r="B13" s="145">
        <v>1.0181</v>
      </c>
      <c r="C13" s="145">
        <v>1.0181</v>
      </c>
      <c r="D13" s="112">
        <f>IF(C13&lt;MAX($C$2:C13),C13/MAX($C$2:C13)-1,0)</f>
        <v>0</v>
      </c>
    </row>
    <row r="14" spans="1:4">
      <c r="A14" s="146">
        <v>41960</v>
      </c>
      <c r="B14" s="145">
        <v>1.0177</v>
      </c>
      <c r="C14" s="145">
        <v>1.0177</v>
      </c>
      <c r="D14" s="112">
        <f>IF(C14&lt;MAX($C$2:C14),C14/MAX($C$2:C14)-1,0)</f>
        <v>-3.9288871427167749E-4</v>
      </c>
    </row>
    <row r="15" spans="1:4">
      <c r="A15" s="146">
        <v>41961</v>
      </c>
      <c r="B15" s="145">
        <v>1.0044</v>
      </c>
      <c r="C15" s="145">
        <v>1.0044</v>
      </c>
      <c r="D15" s="112">
        <f>IF(C15&lt;MAX($C$2:C15),C15/MAX($C$2:C15)-1,0)</f>
        <v>-1.3456438463805176E-2</v>
      </c>
    </row>
    <row r="16" spans="1:4">
      <c r="A16" s="146">
        <v>41962</v>
      </c>
      <c r="B16" s="145">
        <v>1.0015000000000001</v>
      </c>
      <c r="C16" s="145">
        <v>1.0015000000000001</v>
      </c>
      <c r="D16" s="112">
        <f>IF(C16&lt;MAX($C$2:C16),C16/MAX($C$2:C16)-1,0)</f>
        <v>-1.6304881642274727E-2</v>
      </c>
    </row>
    <row r="17" spans="1:4">
      <c r="A17" s="146">
        <v>41963</v>
      </c>
      <c r="B17" s="145">
        <v>1.0001</v>
      </c>
      <c r="C17" s="145">
        <v>1.0001</v>
      </c>
      <c r="D17" s="112">
        <f>IF(C17&lt;MAX($C$2:C17),C17/MAX($C$2:C17)-1,0)</f>
        <v>-1.7679992142225709E-2</v>
      </c>
    </row>
    <row r="18" spans="1:4">
      <c r="A18" s="146">
        <v>41964</v>
      </c>
      <c r="B18" s="145">
        <v>1.0073000000000001</v>
      </c>
      <c r="C18" s="145">
        <v>1.0073000000000001</v>
      </c>
      <c r="D18" s="112">
        <f>IF(C18&lt;MAX($C$2:C18),C18/MAX($C$2:C18)-1,0)</f>
        <v>-1.0607995285335403E-2</v>
      </c>
    </row>
    <row r="19" spans="1:4">
      <c r="A19" s="146">
        <v>41967</v>
      </c>
      <c r="B19" s="145">
        <v>1.0117</v>
      </c>
      <c r="C19" s="145">
        <v>1.0117</v>
      </c>
      <c r="D19" s="112">
        <f>IF(C19&lt;MAX($C$2:C19),C19/MAX($C$2:C19)-1,0)</f>
        <v>-6.2862194283468398E-3</v>
      </c>
    </row>
    <row r="20" spans="1:4">
      <c r="A20" s="146">
        <v>41968</v>
      </c>
      <c r="B20" s="145">
        <v>1.0203</v>
      </c>
      <c r="C20" s="145">
        <v>1.0203</v>
      </c>
      <c r="D20" s="112">
        <f>IF(C20&lt;MAX($C$2:C20),C20/MAX($C$2:C20)-1,0)</f>
        <v>0</v>
      </c>
    </row>
    <row r="21" spans="1:4">
      <c r="A21" s="146">
        <v>41969</v>
      </c>
      <c r="B21" s="145">
        <v>1.0283</v>
      </c>
      <c r="C21" s="145">
        <v>1.0283</v>
      </c>
      <c r="D21" s="112">
        <f>IF(C21&lt;MAX($C$2:C21),C21/MAX($C$2:C21)-1,0)</f>
        <v>0</v>
      </c>
    </row>
    <row r="22" spans="1:4">
      <c r="A22" s="146">
        <v>41970</v>
      </c>
      <c r="B22" s="145">
        <v>1.0278</v>
      </c>
      <c r="C22" s="145">
        <v>1.0278</v>
      </c>
      <c r="D22" s="112">
        <f>IF(C22&lt;MAX($C$2:C22),C22/MAX($C$2:C22)-1,0)</f>
        <v>-4.8623942429248945E-4</v>
      </c>
    </row>
    <row r="23" spans="1:4">
      <c r="A23" s="146">
        <v>41971</v>
      </c>
      <c r="B23" s="145">
        <v>1.026</v>
      </c>
      <c r="C23" s="145">
        <v>1.026</v>
      </c>
      <c r="D23" s="112">
        <f>IF(C23&lt;MAX($C$2:C23),C23/MAX($C$2:C23)-1,0)</f>
        <v>-2.2367013517455847E-3</v>
      </c>
    </row>
    <row r="24" spans="1:4">
      <c r="A24" s="146">
        <v>41974</v>
      </c>
      <c r="B24" s="145">
        <v>1.0517000000000001</v>
      </c>
      <c r="C24" s="145">
        <v>1.0517000000000001</v>
      </c>
      <c r="D24" s="112">
        <f>IF(C24&lt;MAX($C$2:C24),C24/MAX($C$2:C24)-1,0)</f>
        <v>0</v>
      </c>
    </row>
    <row r="25" spans="1:4">
      <c r="A25" s="146">
        <v>41975</v>
      </c>
      <c r="B25" s="145">
        <v>1.0559000000000001</v>
      </c>
      <c r="C25" s="145">
        <v>1.0559000000000001</v>
      </c>
      <c r="D25" s="112">
        <f>IF(C25&lt;MAX($C$2:C25),C25/MAX($C$2:C25)-1,0)</f>
        <v>0</v>
      </c>
    </row>
    <row r="26" spans="1:4">
      <c r="A26" s="146">
        <v>41976</v>
      </c>
      <c r="B26" s="145">
        <v>1.0664</v>
      </c>
      <c r="C26" s="145">
        <v>1.0664</v>
      </c>
      <c r="D26" s="112">
        <f>IF(C26&lt;MAX($C$2:C26),C26/MAX($C$2:C26)-1,0)</f>
        <v>0</v>
      </c>
    </row>
    <row r="27" spans="1:4">
      <c r="A27" s="146">
        <v>41977</v>
      </c>
      <c r="B27" s="145">
        <v>1.0839000000000001</v>
      </c>
      <c r="C27" s="145">
        <v>1.0839000000000001</v>
      </c>
      <c r="D27" s="112">
        <f>IF(C27&lt;MAX($C$2:C27),C27/MAX($C$2:C27)-1,0)</f>
        <v>0</v>
      </c>
    </row>
    <row r="28" spans="1:4">
      <c r="A28" s="146">
        <v>41978</v>
      </c>
      <c r="B28" s="145">
        <v>1.0610999999999999</v>
      </c>
      <c r="C28" s="145">
        <v>1.0610999999999999</v>
      </c>
      <c r="D28" s="112">
        <f>IF(C28&lt;MAX($C$2:C28),C28/MAX($C$2:C28)-1,0)</f>
        <v>-2.1035150844173955E-2</v>
      </c>
    </row>
    <row r="29" spans="1:4">
      <c r="A29" s="146">
        <v>41981</v>
      </c>
      <c r="B29" s="145">
        <v>1.0694999999999999</v>
      </c>
      <c r="C29" s="145">
        <v>1.0694999999999999</v>
      </c>
      <c r="D29" s="112">
        <f>IF(C29&lt;MAX($C$2:C29),C29/MAX($C$2:C29)-1,0)</f>
        <v>-1.3285358427899463E-2</v>
      </c>
    </row>
    <row r="30" spans="1:4">
      <c r="A30" s="146">
        <v>41982</v>
      </c>
      <c r="B30" s="145">
        <v>1.0575000000000001</v>
      </c>
      <c r="C30" s="145">
        <v>1.0575000000000001</v>
      </c>
      <c r="D30" s="112">
        <f>IF(C30&lt;MAX($C$2:C30),C30/MAX($C$2:C30)-1,0)</f>
        <v>-2.4356490451148627E-2</v>
      </c>
    </row>
    <row r="31" spans="1:4">
      <c r="A31" s="146">
        <v>41983</v>
      </c>
      <c r="B31" s="145">
        <v>1.0931</v>
      </c>
      <c r="C31" s="145">
        <v>1.0931</v>
      </c>
      <c r="D31" s="112">
        <f>IF(C31&lt;MAX($C$2:C31),C31/MAX($C$2:C31)-1,0)</f>
        <v>0</v>
      </c>
    </row>
    <row r="32" spans="1:4">
      <c r="A32" s="146">
        <v>41984</v>
      </c>
      <c r="B32" s="145">
        <v>1.0847</v>
      </c>
      <c r="C32" s="145">
        <v>1.0847</v>
      </c>
      <c r="D32" s="112">
        <f>IF(C32&lt;MAX($C$2:C32),C32/MAX($C$2:C32)-1,0)</f>
        <v>-7.6845668282864432E-3</v>
      </c>
    </row>
    <row r="33" spans="1:4">
      <c r="A33" s="146">
        <v>41985</v>
      </c>
      <c r="B33" s="145">
        <v>1.0949</v>
      </c>
      <c r="C33" s="145">
        <v>1.0949</v>
      </c>
      <c r="D33" s="112">
        <f>IF(C33&lt;MAX($C$2:C33),C33/MAX($C$2:C33)-1,0)</f>
        <v>0</v>
      </c>
    </row>
    <row r="34" spans="1:4">
      <c r="A34" s="146">
        <v>41988</v>
      </c>
      <c r="B34" s="145">
        <v>1.1093</v>
      </c>
      <c r="C34" s="145">
        <v>1.1093</v>
      </c>
      <c r="D34" s="112">
        <f>IF(C34&lt;MAX($C$2:C34),C34/MAX($C$2:C34)-1,0)</f>
        <v>0</v>
      </c>
    </row>
    <row r="35" spans="1:4">
      <c r="A35" s="146">
        <v>41989</v>
      </c>
      <c r="B35" s="145">
        <v>1.0955999999999999</v>
      </c>
      <c r="C35" s="145">
        <v>1.0955999999999999</v>
      </c>
      <c r="D35" s="112">
        <f>IF(C35&lt;MAX($C$2:C35),C35/MAX($C$2:C35)-1,0)</f>
        <v>-1.2350130713062346E-2</v>
      </c>
    </row>
    <row r="36" spans="1:4">
      <c r="A36" s="146">
        <v>41990</v>
      </c>
      <c r="B36" s="145">
        <v>1.0771999999999999</v>
      </c>
      <c r="C36" s="145">
        <v>1.0771999999999999</v>
      </c>
      <c r="D36" s="112">
        <f>IF(C36&lt;MAX($C$2:C36),C36/MAX($C$2:C36)-1,0)</f>
        <v>-2.8937167583160561E-2</v>
      </c>
    </row>
    <row r="37" spans="1:4">
      <c r="A37" s="146">
        <v>41991</v>
      </c>
      <c r="B37" s="145">
        <v>1.0790999999999999</v>
      </c>
      <c r="C37" s="145">
        <v>1.0790999999999999</v>
      </c>
      <c r="D37" s="112">
        <f>IF(C37&lt;MAX($C$2:C37),C37/MAX($C$2:C37)-1,0)</f>
        <v>-2.7224375732443851E-2</v>
      </c>
    </row>
    <row r="38" spans="1:4">
      <c r="A38" s="146">
        <v>41992</v>
      </c>
      <c r="B38" s="145">
        <v>1.0773999999999999</v>
      </c>
      <c r="C38" s="145">
        <v>1.0773999999999999</v>
      </c>
      <c r="D38" s="112">
        <f>IF(C38&lt;MAX($C$2:C38),C38/MAX($C$2:C38)-1,0)</f>
        <v>-2.875687370413782E-2</v>
      </c>
    </row>
    <row r="39" spans="1:4">
      <c r="A39" s="146">
        <v>41995</v>
      </c>
      <c r="B39" s="145">
        <v>1.0852999999999999</v>
      </c>
      <c r="C39" s="145">
        <v>1.0852999999999999</v>
      </c>
      <c r="D39" s="112">
        <f>IF(C39&lt;MAX($C$2:C39),C39/MAX($C$2:C39)-1,0)</f>
        <v>-2.1635265482736865E-2</v>
      </c>
    </row>
    <row r="40" spans="1:4">
      <c r="A40" s="146">
        <v>41996</v>
      </c>
      <c r="B40" s="145">
        <v>1.0966</v>
      </c>
      <c r="C40" s="145">
        <v>1.0966</v>
      </c>
      <c r="D40" s="112">
        <f>IF(C40&lt;MAX($C$2:C40),C40/MAX($C$2:C40)-1,0)</f>
        <v>-1.1448661317948194E-2</v>
      </c>
    </row>
    <row r="41" spans="1:4">
      <c r="A41" s="146">
        <v>41997</v>
      </c>
      <c r="B41" s="145">
        <v>1.0938000000000001</v>
      </c>
      <c r="C41" s="145">
        <v>1.0938000000000001</v>
      </c>
      <c r="D41" s="112">
        <f>IF(C41&lt;MAX($C$2:C41),C41/MAX($C$2:C41)-1,0)</f>
        <v>-1.3972775624267464E-2</v>
      </c>
    </row>
    <row r="42" spans="1:4">
      <c r="A42" s="146">
        <v>41998</v>
      </c>
      <c r="B42" s="145">
        <v>1.1008</v>
      </c>
      <c r="C42" s="145">
        <v>1.1008</v>
      </c>
      <c r="D42" s="112">
        <f>IF(C42&lt;MAX($C$2:C42),C42/MAX($C$2:C42)-1,0)</f>
        <v>-7.6624898584692902E-3</v>
      </c>
    </row>
    <row r="43" spans="1:4">
      <c r="A43" s="146">
        <v>41999</v>
      </c>
      <c r="B43" s="145">
        <v>1.1087</v>
      </c>
      <c r="C43" s="145">
        <v>1.1087</v>
      </c>
      <c r="D43" s="112">
        <f>IF(C43&lt;MAX($C$2:C43),C43/MAX($C$2:C43)-1,0)</f>
        <v>-5.4088163706833559E-4</v>
      </c>
    </row>
    <row r="44" spans="1:4">
      <c r="A44" s="146">
        <v>42002</v>
      </c>
      <c r="B44" s="145">
        <v>1.1198999999999999</v>
      </c>
      <c r="C44" s="145">
        <v>1.1198999999999999</v>
      </c>
      <c r="D44" s="112">
        <f>IF(C44&lt;MAX($C$2:C44),C44/MAX($C$2:C44)-1,0)</f>
        <v>0</v>
      </c>
    </row>
    <row r="45" spans="1:4">
      <c r="A45" s="146">
        <v>42003</v>
      </c>
      <c r="B45" s="145">
        <v>1.1071</v>
      </c>
      <c r="C45" s="145">
        <v>1.1071</v>
      </c>
      <c r="D45" s="112">
        <f>IF(C45&lt;MAX($C$2:C45),C45/MAX($C$2:C45)-1,0)</f>
        <v>-1.1429591927850646E-2</v>
      </c>
    </row>
    <row r="46" spans="1:4">
      <c r="A46" s="146">
        <v>42004</v>
      </c>
      <c r="B46" s="145">
        <v>1.1163000000000001</v>
      </c>
      <c r="C46" s="145">
        <v>1.1163000000000001</v>
      </c>
      <c r="D46" s="112">
        <f>IF(C46&lt;MAX($C$2:C46),C46/MAX($C$2:C46)-1,0)</f>
        <v>-3.2145727297078208E-3</v>
      </c>
    </row>
    <row r="47" spans="1:4">
      <c r="A47" s="146">
        <v>42009</v>
      </c>
      <c r="B47" s="145">
        <v>1.1572</v>
      </c>
      <c r="C47" s="145">
        <v>1.1644000000000001</v>
      </c>
      <c r="D47" s="112">
        <f>IF(C47&lt;MAX($C$2:C47),C47/MAX($C$2:C47)-1,0)</f>
        <v>0</v>
      </c>
    </row>
    <row r="48" spans="1:4">
      <c r="A48" s="146">
        <v>42010</v>
      </c>
      <c r="B48" s="145">
        <v>1.1598999999999999</v>
      </c>
      <c r="C48" s="145">
        <v>1.1671</v>
      </c>
      <c r="D48" s="112">
        <f>IF(C48&lt;MAX($C$2:C48),C48/MAX($C$2:C48)-1,0)</f>
        <v>0</v>
      </c>
    </row>
    <row r="49" spans="1:4">
      <c r="A49" s="146">
        <v>42011</v>
      </c>
      <c r="B49" s="145">
        <v>1.1451</v>
      </c>
      <c r="C49" s="145">
        <v>1.1523000000000001</v>
      </c>
      <c r="D49" s="112">
        <f>IF(C49&lt;MAX($C$2:C49),C49/MAX($C$2:C49)-1,0)</f>
        <v>-1.2681004198440538E-2</v>
      </c>
    </row>
    <row r="50" spans="1:4">
      <c r="A50" s="146">
        <v>42012</v>
      </c>
      <c r="B50" s="145">
        <v>1.1463000000000001</v>
      </c>
      <c r="C50" s="145">
        <v>1.1535</v>
      </c>
      <c r="D50" s="112">
        <f>IF(C50&lt;MAX($C$2:C50),C50/MAX($C$2:C50)-1,0)</f>
        <v>-1.1652814668837386E-2</v>
      </c>
    </row>
    <row r="51" spans="1:4">
      <c r="A51" s="146">
        <v>42013</v>
      </c>
      <c r="B51" s="145">
        <v>1.1377999999999999</v>
      </c>
      <c r="C51" s="145">
        <v>1.145</v>
      </c>
      <c r="D51" s="112">
        <f>IF(C51&lt;MAX($C$2:C51),C51/MAX($C$2:C51)-1,0)</f>
        <v>-1.8935823836860655E-2</v>
      </c>
    </row>
    <row r="52" spans="1:4">
      <c r="A52" s="146">
        <v>42016</v>
      </c>
      <c r="B52" s="145">
        <v>1.1285000000000001</v>
      </c>
      <c r="C52" s="145">
        <v>1.1356999999999999</v>
      </c>
      <c r="D52" s="112">
        <f>IF(C52&lt;MAX($C$2:C52),C52/MAX($C$2:C52)-1,0)</f>
        <v>-2.6904292691286136E-2</v>
      </c>
    </row>
    <row r="53" spans="1:4">
      <c r="A53" s="146">
        <v>42017</v>
      </c>
      <c r="B53" s="145">
        <v>1.1252</v>
      </c>
      <c r="C53" s="145">
        <v>1.1324000000000001</v>
      </c>
      <c r="D53" s="112">
        <f>IF(C53&lt;MAX($C$2:C53),C53/MAX($C$2:C53)-1,0)</f>
        <v>-2.9731813897695081E-2</v>
      </c>
    </row>
    <row r="54" spans="1:4">
      <c r="A54" s="146">
        <v>42018</v>
      </c>
      <c r="B54" s="145">
        <v>1.1077999999999999</v>
      </c>
      <c r="C54" s="145">
        <v>1.115</v>
      </c>
      <c r="D54" s="112">
        <f>IF(C54&lt;MAX($C$2:C54),C54/MAX($C$2:C54)-1,0)</f>
        <v>-4.4640562076942891E-2</v>
      </c>
    </row>
    <row r="55" spans="1:4">
      <c r="A55" s="146">
        <v>42019</v>
      </c>
      <c r="B55" s="145">
        <v>1.1178999999999999</v>
      </c>
      <c r="C55" s="145">
        <v>1.1251</v>
      </c>
      <c r="D55" s="112">
        <f>IF(C55&lt;MAX($C$2:C55),C55/MAX($C$2:C55)-1,0)</f>
        <v>-3.5986633536115198E-2</v>
      </c>
    </row>
    <row r="56" spans="1:4">
      <c r="A56" s="146">
        <v>42020</v>
      </c>
      <c r="B56" s="145">
        <v>1.1254</v>
      </c>
      <c r="C56" s="145">
        <v>1.1326000000000001</v>
      </c>
      <c r="D56" s="112">
        <f>IF(C56&lt;MAX($C$2:C56),C56/MAX($C$2:C56)-1,0)</f>
        <v>-2.9560448976094555E-2</v>
      </c>
    </row>
    <row r="57" spans="1:4">
      <c r="A57" s="146">
        <v>42023</v>
      </c>
      <c r="B57" s="145">
        <v>1.0748</v>
      </c>
      <c r="C57" s="145">
        <v>1.0820000000000001</v>
      </c>
      <c r="D57" s="112">
        <f>IF(C57&lt;MAX($C$2:C57),C57/MAX($C$2:C57)-1,0)</f>
        <v>-7.291577414103334E-2</v>
      </c>
    </row>
    <row r="58" spans="1:4">
      <c r="A58" s="146">
        <v>42024</v>
      </c>
      <c r="B58" s="145">
        <v>1.0979000000000001</v>
      </c>
      <c r="C58" s="145">
        <v>1.1051</v>
      </c>
      <c r="D58" s="112">
        <f>IF(C58&lt;MAX($C$2:C58),C58/MAX($C$2:C58)-1,0)</f>
        <v>-5.3123125696170059E-2</v>
      </c>
    </row>
    <row r="59" spans="1:4">
      <c r="A59" s="146">
        <v>42025</v>
      </c>
      <c r="B59" s="145">
        <v>1.1220000000000001</v>
      </c>
      <c r="C59" s="145">
        <v>1.1292</v>
      </c>
      <c r="D59" s="112">
        <f>IF(C59&lt;MAX($C$2:C59),C59/MAX($C$2:C59)-1,0)</f>
        <v>-3.247365264330393E-2</v>
      </c>
    </row>
    <row r="60" spans="1:4">
      <c r="A60" s="146">
        <v>42026</v>
      </c>
      <c r="B60" s="145">
        <v>1.1223000000000001</v>
      </c>
      <c r="C60" s="145">
        <v>1.1294999999999999</v>
      </c>
      <c r="D60" s="112">
        <f>IF(C60&lt;MAX($C$2:C60),C60/MAX($C$2:C60)-1,0)</f>
        <v>-3.2216605260903197E-2</v>
      </c>
    </row>
    <row r="61" spans="1:4">
      <c r="A61" s="146">
        <v>42027</v>
      </c>
      <c r="B61" s="145">
        <v>1.1133</v>
      </c>
      <c r="C61" s="145">
        <v>1.1205000000000001</v>
      </c>
      <c r="D61" s="112">
        <f>IF(C61&lt;MAX($C$2:C61),C61/MAX($C$2:C61)-1,0)</f>
        <v>-3.9928026732927724E-2</v>
      </c>
    </row>
    <row r="62" spans="1:4">
      <c r="A62" s="146">
        <v>42030</v>
      </c>
      <c r="B62" s="145">
        <v>1.1334</v>
      </c>
      <c r="C62" s="145">
        <v>1.1406000000000001</v>
      </c>
      <c r="D62" s="112">
        <f>IF(C62&lt;MAX($C$2:C62),C62/MAX($C$2:C62)-1,0)</f>
        <v>-2.2705852112072655E-2</v>
      </c>
    </row>
    <row r="63" spans="1:4">
      <c r="A63" s="146">
        <v>42031</v>
      </c>
      <c r="B63" s="145">
        <v>1.1298999999999999</v>
      </c>
      <c r="C63" s="145">
        <v>1.1371</v>
      </c>
      <c r="D63" s="112">
        <f>IF(C63&lt;MAX($C$2:C63),C63/MAX($C$2:C63)-1,0)</f>
        <v>-2.5704738240082237E-2</v>
      </c>
    </row>
    <row r="64" spans="1:4">
      <c r="A64" s="146">
        <v>42032</v>
      </c>
      <c r="B64" s="145">
        <v>1.1203000000000001</v>
      </c>
      <c r="C64" s="145">
        <v>1.1274999999999999</v>
      </c>
      <c r="D64" s="112">
        <f>IF(C64&lt;MAX($C$2:C64),C64/MAX($C$2:C64)-1,0)</f>
        <v>-3.3930254476908672E-2</v>
      </c>
    </row>
    <row r="65" spans="1:4">
      <c r="A65" s="146">
        <v>42033</v>
      </c>
      <c r="B65" s="145">
        <v>1.1096999999999999</v>
      </c>
      <c r="C65" s="145">
        <v>1.1169</v>
      </c>
      <c r="D65" s="112">
        <f>IF(C65&lt;MAX($C$2:C65),C65/MAX($C$2:C65)-1,0)</f>
        <v>-4.3012595321737623E-2</v>
      </c>
    </row>
    <row r="66" spans="1:4">
      <c r="A66" s="146">
        <v>42034</v>
      </c>
      <c r="B66" s="145">
        <v>1.1081000000000001</v>
      </c>
      <c r="C66" s="145">
        <v>1.1153</v>
      </c>
      <c r="D66" s="112">
        <f>IF(C66&lt;MAX($C$2:C66),C66/MAX($C$2:C66)-1,0)</f>
        <v>-4.4383514694542048E-2</v>
      </c>
    </row>
    <row r="67" spans="1:4">
      <c r="A67" s="146">
        <v>42037</v>
      </c>
      <c r="B67" s="145">
        <v>1.0942000000000001</v>
      </c>
      <c r="C67" s="145">
        <v>1.1013999999999999</v>
      </c>
      <c r="D67" s="112">
        <f>IF(C67&lt;MAX($C$2:C67),C67/MAX($C$2:C67)-1,0)</f>
        <v>-5.6293376745780166E-2</v>
      </c>
    </row>
    <row r="68" spans="1:4">
      <c r="A68" s="146">
        <v>42038</v>
      </c>
      <c r="B68" s="145">
        <v>1.1068</v>
      </c>
      <c r="C68" s="145">
        <v>1.1140000000000001</v>
      </c>
      <c r="D68" s="112">
        <f>IF(C68&lt;MAX($C$2:C68),C68/MAX($C$2:C68)-1,0)</f>
        <v>-4.5497386684945518E-2</v>
      </c>
    </row>
    <row r="69" spans="1:4">
      <c r="A69" s="146">
        <v>42039</v>
      </c>
      <c r="B69" s="145">
        <v>1.1012</v>
      </c>
      <c r="C69" s="145">
        <v>1.1084000000000001</v>
      </c>
      <c r="D69" s="112">
        <f>IF(C69&lt;MAX($C$2:C69),C69/MAX($C$2:C69)-1,0)</f>
        <v>-5.0295604489760892E-2</v>
      </c>
    </row>
    <row r="70" spans="1:4">
      <c r="A70" s="146">
        <v>42040</v>
      </c>
      <c r="B70" s="145">
        <v>1.0919000000000001</v>
      </c>
      <c r="C70" s="145">
        <v>1.0991</v>
      </c>
      <c r="D70" s="112">
        <f>IF(C70&lt;MAX($C$2:C70),C70/MAX($C$2:C70)-1,0)</f>
        <v>-5.8264073344186484E-2</v>
      </c>
    </row>
    <row r="71" spans="1:4">
      <c r="A71" s="146">
        <v>42041</v>
      </c>
      <c r="B71" s="145">
        <v>1.0768</v>
      </c>
      <c r="C71" s="145">
        <v>1.0840000000000001</v>
      </c>
      <c r="D71" s="112">
        <f>IF(C71&lt;MAX($C$2:C71),C71/MAX($C$2:C71)-1,0)</f>
        <v>-7.1202124925027754E-2</v>
      </c>
    </row>
    <row r="72" spans="1:4">
      <c r="A72" s="146">
        <v>42044</v>
      </c>
      <c r="B72" s="145">
        <v>1.0965</v>
      </c>
      <c r="C72" s="145">
        <v>1.1036999999999999</v>
      </c>
      <c r="D72" s="112">
        <f>IF(C72&lt;MAX($C$2:C72),C72/MAX($C$2:C72)-1,0)</f>
        <v>-5.4322680147373958E-2</v>
      </c>
    </row>
    <row r="73" spans="1:4">
      <c r="A73" s="146">
        <v>42045</v>
      </c>
      <c r="B73" s="145">
        <v>1.1033999999999999</v>
      </c>
      <c r="C73" s="145">
        <v>1.1106</v>
      </c>
      <c r="D73" s="112">
        <f>IF(C73&lt;MAX($C$2:C73),C73/MAX($C$2:C73)-1,0)</f>
        <v>-4.8410590352154892E-2</v>
      </c>
    </row>
    <row r="74" spans="1:4">
      <c r="A74" s="146">
        <v>42046</v>
      </c>
      <c r="B74" s="145">
        <v>1.1063000000000001</v>
      </c>
      <c r="C74" s="145">
        <v>1.1134999999999999</v>
      </c>
      <c r="D74" s="112">
        <f>IF(C74&lt;MAX($C$2:C74),C74/MAX($C$2:C74)-1,0)</f>
        <v>-4.5925798988946998E-2</v>
      </c>
    </row>
    <row r="75" spans="1:4">
      <c r="A75" s="146">
        <v>42047</v>
      </c>
      <c r="B75" s="145">
        <v>1.1158999999999999</v>
      </c>
      <c r="C75" s="145">
        <v>1.1231</v>
      </c>
      <c r="D75" s="112">
        <f>IF(C75&lt;MAX($C$2:C75),C75/MAX($C$2:C75)-1,0)</f>
        <v>-3.7700282752120673E-2</v>
      </c>
    </row>
    <row r="76" spans="1:4">
      <c r="A76" s="146">
        <v>42048</v>
      </c>
      <c r="B76" s="145">
        <v>1.1207</v>
      </c>
      <c r="C76" s="145">
        <v>1.1278999999999999</v>
      </c>
      <c r="D76" s="112">
        <f>IF(C76&lt;MAX($C$2:C76),C76/MAX($C$2:C76)-1,0)</f>
        <v>-3.3587524633707622E-2</v>
      </c>
    </row>
    <row r="77" spans="1:4">
      <c r="A77" s="146">
        <v>42051</v>
      </c>
      <c r="B77" s="145">
        <v>1.1258999999999999</v>
      </c>
      <c r="C77" s="145">
        <v>1.1331</v>
      </c>
      <c r="D77" s="112">
        <f>IF(C77&lt;MAX($C$2:C77),C77/MAX($C$2:C77)-1,0)</f>
        <v>-2.9132036672093298E-2</v>
      </c>
    </row>
    <row r="78" spans="1:4">
      <c r="A78" s="146">
        <v>42052</v>
      </c>
      <c r="B78" s="145">
        <v>1.1218999999999999</v>
      </c>
      <c r="C78" s="145">
        <v>1.1291</v>
      </c>
      <c r="D78" s="112">
        <f>IF(C78&lt;MAX($C$2:C78),C78/MAX($C$2:C78)-1,0)</f>
        <v>-3.2559335104104248E-2</v>
      </c>
    </row>
    <row r="79" spans="1:4">
      <c r="A79" s="146">
        <v>42060</v>
      </c>
      <c r="B79" s="145">
        <v>1.1157999999999999</v>
      </c>
      <c r="C79" s="145">
        <v>1.123</v>
      </c>
      <c r="D79" s="112">
        <f>IF(C79&lt;MAX($C$2:C79),C79/MAX($C$2:C79)-1,0)</f>
        <v>-3.7785965212920991E-2</v>
      </c>
    </row>
    <row r="80" spans="1:4">
      <c r="A80" s="146">
        <v>42061</v>
      </c>
      <c r="B80" s="145">
        <v>1.1322000000000001</v>
      </c>
      <c r="C80" s="145">
        <v>1.1394</v>
      </c>
      <c r="D80" s="112">
        <f>IF(C80&lt;MAX($C$2:C80),C80/MAX($C$2:C80)-1,0)</f>
        <v>-2.3734041641676029E-2</v>
      </c>
    </row>
    <row r="81" spans="1:4">
      <c r="A81" s="146">
        <v>42062</v>
      </c>
      <c r="B81" s="145">
        <v>1.1385000000000001</v>
      </c>
      <c r="C81" s="145">
        <v>1.1456999999999999</v>
      </c>
      <c r="D81" s="112">
        <f>IF(C81&lt;MAX($C$2:C81),C81/MAX($C$2:C81)-1,0)</f>
        <v>-1.8336046611258761E-2</v>
      </c>
    </row>
    <row r="82" spans="1:4">
      <c r="A82" s="146">
        <v>42065</v>
      </c>
      <c r="B82" s="145">
        <v>1.1398999999999999</v>
      </c>
      <c r="C82" s="145">
        <v>1.1471</v>
      </c>
      <c r="D82" s="112">
        <f>IF(C82&lt;MAX($C$2:C82),C82/MAX($C$2:C82)-1,0)</f>
        <v>-1.7136492160054861E-2</v>
      </c>
    </row>
    <row r="83" spans="1:4">
      <c r="A83" s="146">
        <v>42066</v>
      </c>
      <c r="B83" s="145">
        <v>1.1254</v>
      </c>
      <c r="C83" s="145">
        <v>1.1326000000000001</v>
      </c>
      <c r="D83" s="112">
        <f>IF(C83&lt;MAX($C$2:C83),C83/MAX($C$2:C83)-1,0)</f>
        <v>-2.9560448976094555E-2</v>
      </c>
    </row>
    <row r="84" spans="1:4">
      <c r="A84" s="146">
        <v>42067</v>
      </c>
      <c r="B84" s="145">
        <v>1.1389</v>
      </c>
      <c r="C84" s="145">
        <v>1.1460999999999999</v>
      </c>
      <c r="D84" s="112">
        <f>IF(C84&lt;MAX($C$2:C84),C84/MAX($C$2:C84)-1,0)</f>
        <v>-1.799331676805771E-2</v>
      </c>
    </row>
    <row r="85" spans="1:4">
      <c r="A85" s="146">
        <v>42068</v>
      </c>
      <c r="B85" s="145">
        <v>1.135</v>
      </c>
      <c r="C85" s="145">
        <v>1.1422000000000001</v>
      </c>
      <c r="D85" s="112">
        <f>IF(C85&lt;MAX($C$2:C85),C85/MAX($C$2:C85)-1,0)</f>
        <v>-2.1334932739268231E-2</v>
      </c>
    </row>
    <row r="86" spans="1:4">
      <c r="A86" s="146">
        <v>42069</v>
      </c>
      <c r="B86" s="145">
        <v>1.1343000000000001</v>
      </c>
      <c r="C86" s="145">
        <v>1.1415</v>
      </c>
      <c r="D86" s="112">
        <f>IF(C86&lt;MAX($C$2:C86),C86/MAX($C$2:C86)-1,0)</f>
        <v>-2.1934709964870236E-2</v>
      </c>
    </row>
    <row r="87" spans="1:4">
      <c r="A87" s="146">
        <v>42072</v>
      </c>
      <c r="B87" s="145">
        <v>1.1523000000000001</v>
      </c>
      <c r="C87" s="145">
        <v>1.1595</v>
      </c>
      <c r="D87" s="112">
        <f>IF(C87&lt;MAX($C$2:C87),C87/MAX($C$2:C87)-1,0)</f>
        <v>-6.5118670208208496E-3</v>
      </c>
    </row>
    <row r="88" spans="1:4">
      <c r="A88" s="146">
        <v>42073</v>
      </c>
      <c r="B88" s="145">
        <v>1.1487000000000001</v>
      </c>
      <c r="C88" s="145">
        <v>1.1558999999999999</v>
      </c>
      <c r="D88" s="112">
        <f>IF(C88&lt;MAX($C$2:C88),C88/MAX($C$2:C88)-1,0)</f>
        <v>-9.596435609630749E-3</v>
      </c>
    </row>
    <row r="89" spans="1:4">
      <c r="A89" s="146">
        <v>42074</v>
      </c>
      <c r="B89" s="145">
        <v>1.1523000000000001</v>
      </c>
      <c r="C89" s="145">
        <v>1.1595</v>
      </c>
      <c r="D89" s="112">
        <f>IF(C89&lt;MAX($C$2:C89),C89/MAX($C$2:C89)-1,0)</f>
        <v>-6.5118670208208496E-3</v>
      </c>
    </row>
    <row r="90" spans="1:4">
      <c r="A90" s="146">
        <v>42075</v>
      </c>
      <c r="B90" s="145">
        <v>1.1561999999999999</v>
      </c>
      <c r="C90" s="145">
        <v>1.1634</v>
      </c>
      <c r="D90" s="112">
        <f>IF(C90&lt;MAX($C$2:C90),C90/MAX($C$2:C90)-1,0)</f>
        <v>-3.1702510496102176E-3</v>
      </c>
    </row>
    <row r="91" spans="1:4">
      <c r="A91" s="146">
        <v>42076</v>
      </c>
      <c r="B91" s="145">
        <v>1.1586000000000001</v>
      </c>
      <c r="C91" s="145">
        <v>1.1657999999999999</v>
      </c>
      <c r="D91" s="112">
        <f>IF(C91&lt;MAX($C$2:C91),C91/MAX($C$2:C91)-1,0)</f>
        <v>-1.113871990403581E-3</v>
      </c>
    </row>
    <row r="92" spans="1:4">
      <c r="A92" s="146">
        <v>42079</v>
      </c>
      <c r="B92" s="145">
        <v>1.1815</v>
      </c>
      <c r="C92" s="145">
        <v>1.1887000000000001</v>
      </c>
      <c r="D92" s="112">
        <f>IF(C92&lt;MAX($C$2:C92),C92/MAX($C$2:C92)-1,0)</f>
        <v>0</v>
      </c>
    </row>
    <row r="93" spans="1:4">
      <c r="A93" s="146">
        <v>42080</v>
      </c>
      <c r="B93" s="145">
        <v>1.196</v>
      </c>
      <c r="C93" s="145">
        <v>1.2032</v>
      </c>
      <c r="D93" s="112">
        <f>IF(C93&lt;MAX($C$2:C93),C93/MAX($C$2:C93)-1,0)</f>
        <v>0</v>
      </c>
    </row>
    <row r="94" spans="1:4">
      <c r="A94" s="146">
        <v>42081</v>
      </c>
      <c r="B94" s="145">
        <v>1.2136</v>
      </c>
      <c r="C94" s="145">
        <v>1.2208000000000001</v>
      </c>
      <c r="D94" s="112">
        <f>IF(C94&lt;MAX($C$2:C94),C94/MAX($C$2:C94)-1,0)</f>
        <v>0</v>
      </c>
    </row>
    <row r="95" spans="1:4">
      <c r="A95" s="146">
        <v>42082</v>
      </c>
      <c r="B95" s="145">
        <v>1.2082999999999999</v>
      </c>
      <c r="C95" s="145">
        <v>1.2155</v>
      </c>
      <c r="D95" s="112">
        <f>IF(C95&lt;MAX($C$2:C95),C95/MAX($C$2:C95)-1,0)</f>
        <v>-4.3414154652687831E-3</v>
      </c>
    </row>
    <row r="96" spans="1:4">
      <c r="A96" s="146">
        <v>42083</v>
      </c>
      <c r="B96" s="145">
        <v>1.2158</v>
      </c>
      <c r="C96" s="145">
        <v>1.2230000000000001</v>
      </c>
      <c r="D96" s="112">
        <f>IF(C96&lt;MAX($C$2:C96),C96/MAX($C$2:C96)-1,0)</f>
        <v>0</v>
      </c>
    </row>
    <row r="97" spans="1:4">
      <c r="A97" s="146">
        <v>42086</v>
      </c>
      <c r="B97" s="145">
        <v>1.242</v>
      </c>
      <c r="C97" s="145">
        <v>1.2492000000000001</v>
      </c>
      <c r="D97" s="112">
        <f>IF(C97&lt;MAX($C$2:C97),C97/MAX($C$2:C97)-1,0)</f>
        <v>0</v>
      </c>
    </row>
    <row r="98" spans="1:4">
      <c r="A98" s="146">
        <v>42087</v>
      </c>
      <c r="B98" s="145">
        <v>1.2379</v>
      </c>
      <c r="C98" s="145">
        <v>1.2451000000000001</v>
      </c>
      <c r="D98" s="112">
        <f>IF(C98&lt;MAX($C$2:C98),C98/MAX($C$2:C98)-1,0)</f>
        <v>-3.2821005443484097E-3</v>
      </c>
    </row>
    <row r="99" spans="1:4">
      <c r="A99" s="146">
        <v>42088</v>
      </c>
      <c r="B99" s="145">
        <v>1.2414000000000001</v>
      </c>
      <c r="C99" s="145">
        <v>1.2485999999999999</v>
      </c>
      <c r="D99" s="112">
        <f>IF(C99&lt;MAX($C$2:C99),C99/MAX($C$2:C99)-1,0)</f>
        <v>-4.8030739673399214E-4</v>
      </c>
    </row>
    <row r="100" spans="1:4">
      <c r="A100" s="146">
        <v>42089</v>
      </c>
      <c r="B100" s="145">
        <v>1.2665</v>
      </c>
      <c r="C100" s="145">
        <v>1.2737000000000001</v>
      </c>
      <c r="D100" s="112">
        <f>IF(C100&lt;MAX($C$2:C100),C100/MAX($C$2:C100)-1,0)</f>
        <v>0</v>
      </c>
    </row>
    <row r="101" spans="1:4">
      <c r="A101" s="146">
        <v>42090</v>
      </c>
      <c r="B101" s="145">
        <v>1.2637</v>
      </c>
      <c r="C101" s="145">
        <v>1.2708999999999999</v>
      </c>
      <c r="D101" s="112">
        <f>IF(C101&lt;MAX($C$2:C101),C101/MAX($C$2:C101)-1,0)</f>
        <v>-2.1983198555390882E-3</v>
      </c>
    </row>
    <row r="102" spans="1:4">
      <c r="A102" s="146">
        <v>42093</v>
      </c>
      <c r="B102" s="145">
        <v>1.2718</v>
      </c>
      <c r="C102" s="145">
        <v>1.2789999999999999</v>
      </c>
      <c r="D102" s="112">
        <f>IF(C102&lt;MAX($C$2:C102),C102/MAX($C$2:C102)-1,0)</f>
        <v>0</v>
      </c>
    </row>
    <row r="103" spans="1:4">
      <c r="A103" s="146">
        <v>42094</v>
      </c>
      <c r="B103" s="145">
        <v>1.2625</v>
      </c>
      <c r="C103" s="145">
        <v>1.2697000000000001</v>
      </c>
      <c r="D103" s="112">
        <f>IF(C103&lt;MAX($C$2:C103),C103/MAX($C$2:C103)-1,0)</f>
        <v>-7.2713057075839416E-3</v>
      </c>
    </row>
    <row r="104" spans="1:4">
      <c r="A104" s="146">
        <v>42095</v>
      </c>
      <c r="B104" s="145">
        <v>1.2775000000000001</v>
      </c>
      <c r="C104" s="145">
        <v>1.2847</v>
      </c>
      <c r="D104" s="112">
        <f>IF(C104&lt;MAX($C$2:C104),C104/MAX($C$2:C104)-1,0)</f>
        <v>0</v>
      </c>
    </row>
    <row r="105" spans="1:4">
      <c r="A105" s="146">
        <v>42096</v>
      </c>
      <c r="B105" s="145">
        <v>1.2863</v>
      </c>
      <c r="C105" s="145">
        <v>1.2935000000000001</v>
      </c>
      <c r="D105" s="112">
        <f>IF(C105&lt;MAX($C$2:C105),C105/MAX($C$2:C105)-1,0)</f>
        <v>0</v>
      </c>
    </row>
    <row r="106" spans="1:4">
      <c r="A106" s="146">
        <v>42097</v>
      </c>
      <c r="B106" s="145">
        <v>1.3013999999999999</v>
      </c>
      <c r="C106" s="145">
        <v>1.3086</v>
      </c>
      <c r="D106" s="112">
        <f>IF(C106&lt;MAX($C$2:C106),C106/MAX($C$2:C106)-1,0)</f>
        <v>0</v>
      </c>
    </row>
    <row r="107" spans="1:4">
      <c r="A107" s="146">
        <v>42101</v>
      </c>
      <c r="B107" s="145">
        <v>1.33</v>
      </c>
      <c r="C107" s="145">
        <v>1.3371999999999999</v>
      </c>
      <c r="D107" s="112">
        <f>IF(C107&lt;MAX($C$2:C107),C107/MAX($C$2:C107)-1,0)</f>
        <v>0</v>
      </c>
    </row>
    <row r="108" spans="1:4">
      <c r="A108" s="146">
        <v>42102</v>
      </c>
      <c r="B108" s="145">
        <v>1.3344</v>
      </c>
      <c r="C108" s="145">
        <v>1.3415999999999999</v>
      </c>
      <c r="D108" s="112">
        <f>IF(C108&lt;MAX($C$2:C108),C108/MAX($C$2:C108)-1,0)</f>
        <v>0</v>
      </c>
    </row>
    <row r="109" spans="1:4">
      <c r="A109" s="146">
        <v>42103</v>
      </c>
      <c r="B109" s="145">
        <v>1.3211999999999999</v>
      </c>
      <c r="C109" s="145">
        <v>1.3284</v>
      </c>
      <c r="D109" s="112">
        <f>IF(C109&lt;MAX($C$2:C109),C109/MAX($C$2:C109)-1,0)</f>
        <v>-9.8389982110911323E-3</v>
      </c>
    </row>
    <row r="110" spans="1:4">
      <c r="A110" s="146">
        <v>42104</v>
      </c>
      <c r="B110" s="145">
        <v>1.3534999999999999</v>
      </c>
      <c r="C110" s="145">
        <v>1.3607</v>
      </c>
      <c r="D110" s="112">
        <f>IF(C110&lt;MAX($C$2:C110),C110/MAX($C$2:C110)-1,0)</f>
        <v>0</v>
      </c>
    </row>
    <row r="111" spans="1:4">
      <c r="A111" s="146">
        <v>42107</v>
      </c>
      <c r="B111" s="145">
        <v>1.3729</v>
      </c>
      <c r="C111" s="145">
        <v>1.3801000000000001</v>
      </c>
      <c r="D111" s="112">
        <f>IF(C111&lt;MAX($C$2:C111),C111/MAX($C$2:C111)-1,0)</f>
        <v>0</v>
      </c>
    </row>
    <row r="112" spans="1:4">
      <c r="A112" s="146">
        <v>42108</v>
      </c>
      <c r="B112" s="145">
        <v>1.3766</v>
      </c>
      <c r="C112" s="145">
        <v>1.3837999999999999</v>
      </c>
      <c r="D112" s="112">
        <f>IF(C112&lt;MAX($C$2:C112),C112/MAX($C$2:C112)-1,0)</f>
        <v>0</v>
      </c>
    </row>
    <row r="113" spans="1:4">
      <c r="A113" s="146">
        <v>42109</v>
      </c>
      <c r="B113" s="145">
        <v>1.3415999999999999</v>
      </c>
      <c r="C113" s="145">
        <v>1.3488</v>
      </c>
      <c r="D113" s="112">
        <f>IF(C113&lt;MAX($C$2:C113),C113/MAX($C$2:C113)-1,0)</f>
        <v>-2.5292672351495793E-2</v>
      </c>
    </row>
    <row r="114" spans="1:4">
      <c r="A114" s="146">
        <v>42110</v>
      </c>
      <c r="B114" s="145">
        <v>1.4095</v>
      </c>
      <c r="C114" s="145">
        <v>1.4167000000000001</v>
      </c>
      <c r="D114" s="112">
        <f>IF(C114&lt;MAX($C$2:C114),C114/MAX($C$2:C114)-1,0)</f>
        <v>0</v>
      </c>
    </row>
    <row r="115" spans="1:4">
      <c r="A115" s="146">
        <v>42111</v>
      </c>
      <c r="B115" s="145">
        <v>1.4069</v>
      </c>
      <c r="C115" s="145">
        <v>1.4140999999999999</v>
      </c>
      <c r="D115" s="112">
        <f>IF(C115&lt;MAX($C$2:C115),C115/MAX($C$2:C115)-1,0)</f>
        <v>-1.835250935272259E-3</v>
      </c>
    </row>
    <row r="116" spans="1:4">
      <c r="A116" s="146">
        <v>42114</v>
      </c>
      <c r="B116" s="145">
        <v>1.3902000000000001</v>
      </c>
      <c r="C116" s="145">
        <v>1.3974</v>
      </c>
      <c r="D116" s="112">
        <f>IF(C116&lt;MAX($C$2:C116),C116/MAX($C$2:C116)-1,0)</f>
        <v>-1.3623208865673808E-2</v>
      </c>
    </row>
    <row r="117" spans="1:4">
      <c r="A117" s="146">
        <v>42115</v>
      </c>
      <c r="B117" s="145">
        <v>1.4569000000000001</v>
      </c>
      <c r="C117" s="145">
        <v>1.4641</v>
      </c>
      <c r="D117" s="112">
        <f>IF(C117&lt;MAX($C$2:C117),C117/MAX($C$2:C117)-1,0)</f>
        <v>0</v>
      </c>
    </row>
    <row r="118" spans="1:4">
      <c r="A118" s="146">
        <v>42116</v>
      </c>
      <c r="B118" s="145">
        <v>1.474</v>
      </c>
      <c r="C118" s="145">
        <v>1.4812000000000001</v>
      </c>
      <c r="D118" s="112">
        <f>IF(C118&lt;MAX($C$2:C118),C118/MAX($C$2:C118)-1,0)</f>
        <v>0</v>
      </c>
    </row>
    <row r="119" spans="1:4">
      <c r="A119" s="146">
        <v>42117</v>
      </c>
      <c r="B119" s="145">
        <v>1.4674</v>
      </c>
      <c r="C119" s="145">
        <v>1.4745999999999999</v>
      </c>
      <c r="D119" s="112">
        <f>IF(C119&lt;MAX($C$2:C119),C119/MAX($C$2:C119)-1,0)</f>
        <v>-4.4558466108561845E-3</v>
      </c>
    </row>
    <row r="120" spans="1:4">
      <c r="A120" s="146">
        <v>42118</v>
      </c>
      <c r="B120" s="145">
        <v>1.4624999999999999</v>
      </c>
      <c r="C120" s="145">
        <v>1.4697</v>
      </c>
      <c r="D120" s="112">
        <f>IF(C120&lt;MAX($C$2:C120),C120/MAX($C$2:C120)-1,0)</f>
        <v>-7.763975155279601E-3</v>
      </c>
    </row>
    <row r="121" spans="1:4">
      <c r="A121" s="146">
        <v>42121</v>
      </c>
      <c r="B121" s="145">
        <v>1.4671000000000001</v>
      </c>
      <c r="C121" s="145">
        <v>1.4742999999999999</v>
      </c>
      <c r="D121" s="112">
        <f>IF(C121&lt;MAX($C$2:C121),C121/MAX($C$2:C121)-1,0)</f>
        <v>-4.6583850931677384E-3</v>
      </c>
    </row>
    <row r="122" spans="1:4">
      <c r="A122" s="146">
        <v>42122</v>
      </c>
      <c r="B122" s="145">
        <v>1.4218</v>
      </c>
      <c r="C122" s="145">
        <v>1.429</v>
      </c>
      <c r="D122" s="112">
        <f>IF(C122&lt;MAX($C$2:C122),C122/MAX($C$2:C122)-1,0)</f>
        <v>-3.5241695922225258E-2</v>
      </c>
    </row>
    <row r="123" spans="1:4">
      <c r="A123" s="146">
        <v>42123</v>
      </c>
      <c r="B123" s="145">
        <v>1.4317</v>
      </c>
      <c r="C123" s="145">
        <v>1.4389000000000001</v>
      </c>
      <c r="D123" s="112">
        <f>IF(C123&lt;MAX($C$2:C123),C123/MAX($C$2:C123)-1,0)</f>
        <v>-2.8557926005941092E-2</v>
      </c>
    </row>
    <row r="124" spans="1:4">
      <c r="A124" s="146">
        <v>42124</v>
      </c>
      <c r="B124" s="145">
        <v>1.431</v>
      </c>
      <c r="C124" s="145">
        <v>1.4381999999999999</v>
      </c>
      <c r="D124" s="112">
        <f>IF(C124&lt;MAX($C$2:C124),C124/MAX($C$2:C124)-1,0)</f>
        <v>-2.9030515798001755E-2</v>
      </c>
    </row>
    <row r="125" spans="1:4">
      <c r="A125" s="146">
        <v>42128</v>
      </c>
      <c r="B125" s="145">
        <v>1.4456</v>
      </c>
      <c r="C125" s="145">
        <v>1.4528000000000001</v>
      </c>
      <c r="D125" s="112">
        <f>IF(C125&lt;MAX($C$2:C125),C125/MAX($C$2:C125)-1,0)</f>
        <v>-1.9173642992168505E-2</v>
      </c>
    </row>
    <row r="126" spans="1:4">
      <c r="A126" s="146">
        <v>42129</v>
      </c>
      <c r="B126" s="145">
        <v>1.3943000000000001</v>
      </c>
      <c r="C126" s="145">
        <v>1.4015</v>
      </c>
      <c r="D126" s="112">
        <f>IF(C126&lt;MAX($C$2:C126),C126/MAX($C$2:C126)-1,0)</f>
        <v>-5.3807723467458879E-2</v>
      </c>
    </row>
    <row r="127" spans="1:4">
      <c r="A127" s="146">
        <v>42130</v>
      </c>
      <c r="B127" s="145">
        <v>1.3835</v>
      </c>
      <c r="C127" s="145">
        <v>1.3907</v>
      </c>
      <c r="D127" s="112">
        <f>IF(C127&lt;MAX($C$2:C127),C127/MAX($C$2:C127)-1,0)</f>
        <v>-6.1099108830677817E-2</v>
      </c>
    </row>
    <row r="128" spans="1:4">
      <c r="A128" s="146">
        <v>42131</v>
      </c>
      <c r="B128" s="145">
        <v>1.3812</v>
      </c>
      <c r="C128" s="145">
        <v>1.3884000000000001</v>
      </c>
      <c r="D128" s="112">
        <f>IF(C128&lt;MAX($C$2:C128),C128/MAX($C$2:C128)-1,0)</f>
        <v>-6.2651903861733693E-2</v>
      </c>
    </row>
    <row r="129" spans="1:4">
      <c r="A129" s="146">
        <v>42132</v>
      </c>
      <c r="B129" s="145">
        <v>1.4157999999999999</v>
      </c>
      <c r="C129" s="145">
        <v>1.423</v>
      </c>
      <c r="D129" s="112">
        <f>IF(C129&lt;MAX($C$2:C129),C129/MAX($C$2:C129)-1,0)</f>
        <v>-3.9292465568458002E-2</v>
      </c>
    </row>
    <row r="130" spans="1:4">
      <c r="A130" s="146">
        <v>42135</v>
      </c>
      <c r="B130" s="145">
        <v>1.4436</v>
      </c>
      <c r="C130" s="145">
        <v>1.4508000000000001</v>
      </c>
      <c r="D130" s="112">
        <f>IF(C130&lt;MAX($C$2:C130),C130/MAX($C$2:C130)-1,0)</f>
        <v>-2.0523899540912716E-2</v>
      </c>
    </row>
    <row r="131" spans="1:4">
      <c r="A131" s="146">
        <v>42136</v>
      </c>
      <c r="B131" s="145">
        <v>1.4418</v>
      </c>
      <c r="C131" s="145">
        <v>1.4490000000000001</v>
      </c>
      <c r="D131" s="112">
        <f>IF(C131&lt;MAX($C$2:C131),C131/MAX($C$2:C131)-1,0)</f>
        <v>-2.1739130434782594E-2</v>
      </c>
    </row>
    <row r="132" spans="1:4">
      <c r="A132" s="146">
        <v>42137</v>
      </c>
      <c r="B132" s="145">
        <v>1.4590000000000001</v>
      </c>
      <c r="C132" s="145">
        <v>1.4661999999999999</v>
      </c>
      <c r="D132" s="112">
        <f>IF(C132&lt;MAX($C$2:C132),C132/MAX($C$2:C132)-1,0)</f>
        <v>-1.0126924115582026E-2</v>
      </c>
    </row>
    <row r="133" spans="1:4">
      <c r="A133" s="146">
        <v>42138</v>
      </c>
      <c r="B133" s="145">
        <v>1.4500999999999999</v>
      </c>
      <c r="C133" s="145">
        <v>1.4573</v>
      </c>
      <c r="D133" s="112">
        <f>IF(C133&lt;MAX($C$2:C133),C133/MAX($C$2:C133)-1,0)</f>
        <v>-1.6135565757493975E-2</v>
      </c>
    </row>
    <row r="134" spans="1:4">
      <c r="A134" s="146">
        <v>42139</v>
      </c>
      <c r="B134" s="145">
        <v>1.4239999999999999</v>
      </c>
      <c r="C134" s="145">
        <v>1.4312</v>
      </c>
      <c r="D134" s="112">
        <f>IF(C134&lt;MAX($C$2:C134),C134/MAX($C$2:C134)-1,0)</f>
        <v>-3.3756413718606604E-2</v>
      </c>
    </row>
    <row r="135" spans="1:4">
      <c r="A135" s="146">
        <v>42142</v>
      </c>
      <c r="B135" s="145">
        <v>1.4271</v>
      </c>
      <c r="C135" s="145">
        <v>1.4342999999999999</v>
      </c>
      <c r="D135" s="112">
        <f>IF(C135&lt;MAX($C$2:C135),C135/MAX($C$2:C135)-1,0)</f>
        <v>-3.1663516068053066E-2</v>
      </c>
    </row>
    <row r="136" spans="1:4">
      <c r="A136" s="146">
        <v>42143</v>
      </c>
      <c r="B136" s="145">
        <v>1.464</v>
      </c>
      <c r="C136" s="145">
        <v>1.4712000000000001</v>
      </c>
      <c r="D136" s="112">
        <f>IF(C136&lt;MAX($C$2:C136),C136/MAX($C$2:C136)-1,0)</f>
        <v>-6.7512827437212763E-3</v>
      </c>
    </row>
    <row r="137" spans="1:4">
      <c r="A137" s="146">
        <v>42144</v>
      </c>
      <c r="B137" s="145">
        <v>1.4810000000000001</v>
      </c>
      <c r="C137" s="145">
        <v>1.4882</v>
      </c>
      <c r="D137" s="112">
        <f>IF(C137&lt;MAX($C$2:C137),C137/MAX($C$2:C137)-1,0)</f>
        <v>0</v>
      </c>
    </row>
    <row r="138" spans="1:4">
      <c r="A138" s="146">
        <v>42145</v>
      </c>
      <c r="B138" s="145">
        <v>1.5270999999999999</v>
      </c>
      <c r="C138" s="145">
        <v>1.5343</v>
      </c>
      <c r="D138" s="112">
        <f>IF(C138&lt;MAX($C$2:C138),C138/MAX($C$2:C138)-1,0)</f>
        <v>0</v>
      </c>
    </row>
    <row r="139" spans="1:4">
      <c r="A139" s="146">
        <v>42146</v>
      </c>
      <c r="B139" s="145">
        <v>1</v>
      </c>
      <c r="C139" s="145">
        <v>1.5743</v>
      </c>
      <c r="D139" s="112">
        <f>IF(C139&lt;MAX($C$2:C139),C139/MAX($C$2:C139)-1,0)</f>
        <v>0</v>
      </c>
    </row>
    <row r="140" spans="1:4">
      <c r="A140" s="146">
        <v>42149</v>
      </c>
      <c r="B140" s="145">
        <v>1.0348999999999999</v>
      </c>
      <c r="C140" s="145">
        <v>1.6092</v>
      </c>
      <c r="D140" s="112">
        <f>IF(C140&lt;MAX($C$2:C140),C140/MAX($C$2:C140)-1,0)</f>
        <v>0</v>
      </c>
    </row>
    <row r="141" spans="1:4">
      <c r="A141" s="146">
        <v>42150</v>
      </c>
      <c r="B141" s="145">
        <v>1.0548999999999999</v>
      </c>
      <c r="C141" s="145">
        <v>1.6292</v>
      </c>
      <c r="D141" s="112">
        <f>IF(C141&lt;MAX($C$2:C141),C141/MAX($C$2:C141)-1,0)</f>
        <v>0</v>
      </c>
    </row>
    <row r="142" spans="1:4">
      <c r="A142" s="146">
        <v>42151</v>
      </c>
      <c r="B142" s="145">
        <v>1.054</v>
      </c>
      <c r="C142" s="145">
        <v>1.6283000000000001</v>
      </c>
      <c r="D142" s="112">
        <f>IF(C142&lt;MAX($C$2:C142),C142/MAX($C$2:C142)-1,0)</f>
        <v>-5.5241836484154483E-4</v>
      </c>
    </row>
    <row r="143" spans="1:4">
      <c r="A143" s="146">
        <v>42152</v>
      </c>
      <c r="B143" s="145">
        <v>1.0129999999999999</v>
      </c>
      <c r="C143" s="145">
        <v>1.5872999999999999</v>
      </c>
      <c r="D143" s="112">
        <f>IF(C143&lt;MAX($C$2:C143),C143/MAX($C$2:C143)-1,0)</f>
        <v>-2.5718143874294164E-2</v>
      </c>
    </row>
    <row r="144" spans="1:4">
      <c r="A144" s="146">
        <v>42153</v>
      </c>
      <c r="B144" s="145">
        <v>1.0114000000000001</v>
      </c>
      <c r="C144" s="145">
        <v>1.5857000000000001</v>
      </c>
      <c r="D144" s="112">
        <f>IF(C144&lt;MAX($C$2:C144),C144/MAX($C$2:C144)-1,0)</f>
        <v>-2.6700220967345811E-2</v>
      </c>
    </row>
    <row r="145" spans="1:4">
      <c r="A145" s="146">
        <v>42156</v>
      </c>
      <c r="B145" s="145">
        <v>1.0518000000000001</v>
      </c>
      <c r="C145" s="145">
        <v>1.6261000000000001</v>
      </c>
      <c r="D145" s="112">
        <f>IF(C145&lt;MAX($C$2:C145),C145/MAX($C$2:C145)-1,0)</f>
        <v>-1.9027743677878517E-3</v>
      </c>
    </row>
    <row r="146" spans="1:4">
      <c r="A146" s="146">
        <v>42157</v>
      </c>
      <c r="B146" s="145">
        <v>1.0688</v>
      </c>
      <c r="C146" s="145">
        <v>1.6431</v>
      </c>
      <c r="D146" s="112">
        <f>IF(C146&lt;MAX($C$2:C146),C146/MAX($C$2:C146)-1,0)</f>
        <v>0</v>
      </c>
    </row>
    <row r="147" spans="1:4">
      <c r="A147" s="146">
        <v>42158</v>
      </c>
      <c r="B147" s="145">
        <v>1.0622</v>
      </c>
      <c r="C147" s="145">
        <v>1.6365000000000001</v>
      </c>
      <c r="D147" s="112">
        <f>IF(C147&lt;MAX($C$2:C147),C147/MAX($C$2:C147)-1,0)</f>
        <v>-4.0167975168887704E-3</v>
      </c>
    </row>
    <row r="148" spans="1:4">
      <c r="A148" s="146">
        <v>42159</v>
      </c>
      <c r="B148" s="145">
        <v>1.0511999999999999</v>
      </c>
      <c r="C148" s="145">
        <v>1.6254999999999999</v>
      </c>
      <c r="D148" s="112">
        <f>IF(C148&lt;MAX($C$2:C148),C148/MAX($C$2:C148)-1,0)</f>
        <v>-1.0711460045036869E-2</v>
      </c>
    </row>
    <row r="149" spans="1:4">
      <c r="A149" s="146">
        <v>42160</v>
      </c>
      <c r="B149" s="145">
        <v>1.0649</v>
      </c>
      <c r="C149" s="145">
        <v>1.6392</v>
      </c>
      <c r="D149" s="112">
        <f>IF(C149&lt;MAX($C$2:C149),C149/MAX($C$2:C149)-1,0)</f>
        <v>-2.3735621690706976E-3</v>
      </c>
    </row>
    <row r="150" spans="1:4">
      <c r="A150" s="146">
        <v>42163</v>
      </c>
      <c r="B150" s="145">
        <v>1.0831</v>
      </c>
      <c r="C150" s="145">
        <v>1.6574</v>
      </c>
      <c r="D150" s="112">
        <f>IF(C150&lt;MAX($C$2:C150),C150/MAX($C$2:C150)-1,0)</f>
        <v>0</v>
      </c>
    </row>
    <row r="151" spans="1:4">
      <c r="A151" s="146">
        <v>42164</v>
      </c>
      <c r="B151" s="145">
        <v>1.0832999999999999</v>
      </c>
      <c r="C151" s="145">
        <v>1.6576</v>
      </c>
      <c r="D151" s="112">
        <f>IF(C151&lt;MAX($C$2:C151),C151/MAX($C$2:C151)-1,0)</f>
        <v>0</v>
      </c>
    </row>
    <row r="152" spans="1:4">
      <c r="A152" s="146">
        <v>42165</v>
      </c>
      <c r="B152" s="145">
        <v>1.0987</v>
      </c>
      <c r="C152" s="145">
        <v>1.673</v>
      </c>
      <c r="D152" s="112">
        <f>IF(C152&lt;MAX($C$2:C152),C152/MAX($C$2:C152)-1,0)</f>
        <v>0</v>
      </c>
    </row>
    <row r="153" spans="1:4">
      <c r="A153" s="146">
        <v>42166</v>
      </c>
      <c r="B153" s="145">
        <v>1.1142000000000001</v>
      </c>
      <c r="C153" s="145">
        <v>1.6884999999999999</v>
      </c>
      <c r="D153" s="112">
        <f>IF(C153&lt;MAX($C$2:C153),C153/MAX($C$2:C153)-1,0)</f>
        <v>0</v>
      </c>
    </row>
    <row r="154" spans="1:4">
      <c r="A154" s="146">
        <v>42167</v>
      </c>
      <c r="B154" s="145">
        <v>1.1395999999999999</v>
      </c>
      <c r="C154" s="145">
        <v>1.7139</v>
      </c>
      <c r="D154" s="179">
        <f>IF(C154&lt;MAX($C$2:C154),C154/MAX($C$2:C154)-1,0)</f>
        <v>0</v>
      </c>
    </row>
    <row r="155" spans="1:4">
      <c r="A155" s="146">
        <v>42170</v>
      </c>
      <c r="B155" s="145">
        <v>1.1240000000000001</v>
      </c>
      <c r="C155" s="145">
        <v>1.6982999999999999</v>
      </c>
      <c r="D155" s="179">
        <f>IF(C155&lt;MAX($C$2:C155),C155/MAX($C$2:C155)-1,0)</f>
        <v>-9.1020479607911708E-3</v>
      </c>
    </row>
    <row r="156" spans="1:4">
      <c r="A156" s="146">
        <v>42171</v>
      </c>
      <c r="B156" s="145">
        <v>1.0883</v>
      </c>
      <c r="C156" s="145">
        <v>1.6626000000000001</v>
      </c>
      <c r="D156" s="179">
        <f>IF(C156&lt;MAX($C$2:C156),C156/MAX($C$2:C156)-1,0)</f>
        <v>-2.9931734640293972E-2</v>
      </c>
    </row>
    <row r="157" spans="1:4">
      <c r="A157" s="146">
        <v>42172</v>
      </c>
      <c r="B157" s="145">
        <v>1.1005</v>
      </c>
      <c r="C157" s="145">
        <v>1.6748000000000001</v>
      </c>
      <c r="D157" s="179">
        <f>IF(C157&lt;MAX($C$2:C157),C157/MAX($C$2:C157)-1,0)</f>
        <v>-2.2813466363264978E-2</v>
      </c>
    </row>
    <row r="158" spans="1:4">
      <c r="A158" s="146">
        <v>42173</v>
      </c>
      <c r="B158" s="145">
        <v>1.0608</v>
      </c>
      <c r="C158" s="145">
        <v>1.6351</v>
      </c>
      <c r="D158" s="179">
        <f>IF(C158&lt;MAX($C$2:C158),C158/MAX($C$2:C158)-1,0)</f>
        <v>-4.5977011494252817E-2</v>
      </c>
    </row>
    <row r="159" spans="1:4">
      <c r="A159" s="146">
        <v>42174</v>
      </c>
      <c r="B159" s="145">
        <v>0.99819999999999998</v>
      </c>
      <c r="C159" s="145">
        <v>1.5725</v>
      </c>
      <c r="D159" s="179">
        <f>IF(C159&lt;MAX($C$2:C159),C159/MAX($C$2:C159)-1,0)</f>
        <v>-8.2501896259991825E-2</v>
      </c>
    </row>
    <row r="160" spans="1:4">
      <c r="A160" s="146">
        <v>42178</v>
      </c>
      <c r="B160" s="145">
        <v>1.0396000000000001</v>
      </c>
      <c r="C160" s="145">
        <v>1.6138999999999999</v>
      </c>
      <c r="D160" s="179">
        <f>IF(C160&lt;MAX($C$2:C160),C160/MAX($C$2:C160)-1,0)</f>
        <v>-5.8346461287122953E-2</v>
      </c>
    </row>
    <row r="161" spans="1:4">
      <c r="A161" s="146">
        <v>42179</v>
      </c>
      <c r="B161" s="145">
        <v>1.0730999999999999</v>
      </c>
      <c r="C161" s="145">
        <v>1.6474</v>
      </c>
      <c r="D161" s="179">
        <f>IF(C161&lt;MAX($C$2:C161),C161/MAX($C$2:C161)-1,0)</f>
        <v>-3.8800396755936717E-2</v>
      </c>
    </row>
    <row r="162" spans="1:4">
      <c r="A162" s="146">
        <v>42180</v>
      </c>
      <c r="B162" s="145">
        <v>1.0379</v>
      </c>
      <c r="C162" s="145">
        <v>1.6122000000000001</v>
      </c>
      <c r="D162" s="179">
        <f>IF(C162&lt;MAX($C$2:C162),C162/MAX($C$2:C162)-1,0)</f>
        <v>-5.9338351129003986E-2</v>
      </c>
    </row>
    <row r="163" spans="1:4">
      <c r="A163" s="146">
        <v>42181</v>
      </c>
      <c r="B163" s="145">
        <v>0.9647</v>
      </c>
      <c r="C163" s="145">
        <v>1.5389999999999999</v>
      </c>
      <c r="D163" s="179">
        <f>IF(C163&lt;MAX($C$2:C163),C163/MAX($C$2:C163)-1,0)</f>
        <v>-0.10204796079117806</v>
      </c>
    </row>
    <row r="164" spans="1:4">
      <c r="A164" s="146">
        <v>42184</v>
      </c>
      <c r="B164" s="145">
        <v>0.94699999999999995</v>
      </c>
      <c r="C164" s="145">
        <v>1.5213000000000001</v>
      </c>
      <c r="D164" s="179">
        <f>IF(C164&lt;MAX($C$2:C164),C164/MAX($C$2:C164)-1,0)</f>
        <v>-0.11237528443899869</v>
      </c>
    </row>
    <row r="165" spans="1:4">
      <c r="A165" s="146">
        <v>42185</v>
      </c>
      <c r="B165" s="145">
        <v>0.99439999999999995</v>
      </c>
      <c r="C165" s="145">
        <v>1.5687</v>
      </c>
      <c r="D165" s="179">
        <f>IF(C165&lt;MAX($C$2:C165),C165/MAX($C$2:C165)-1,0)</f>
        <v>-8.4719061788902539E-2</v>
      </c>
    </row>
    <row r="166" spans="1:4">
      <c r="A166" s="146">
        <v>42186</v>
      </c>
      <c r="B166" s="145">
        <v>0.95069999999999999</v>
      </c>
      <c r="C166" s="145">
        <v>1.5249999999999999</v>
      </c>
      <c r="D166" s="179">
        <f>IF(C166&lt;MAX($C$2:C166),C166/MAX($C$2:C166)-1,0)</f>
        <v>-0.11021646537137531</v>
      </c>
    </row>
    <row r="167" spans="1:4">
      <c r="A167" s="146">
        <v>42187</v>
      </c>
      <c r="B167" s="145">
        <v>0.90049999999999997</v>
      </c>
      <c r="C167" s="145">
        <v>1.4748000000000001</v>
      </c>
      <c r="D167" s="179">
        <f>IF(C167&lt;MAX($C$2:C167),C167/MAX($C$2:C167)-1,0)</f>
        <v>-0.13950638893751088</v>
      </c>
    </row>
    <row r="168" spans="1:4">
      <c r="A168" s="146">
        <v>42188</v>
      </c>
      <c r="B168" s="145">
        <v>0.8478</v>
      </c>
      <c r="C168" s="145">
        <v>1.4220999999999999</v>
      </c>
      <c r="D168" s="179">
        <f>IF(C168&lt;MAX($C$2:C168),C168/MAX($C$2:C168)-1,0)</f>
        <v>-0.17025497403582479</v>
      </c>
    </row>
    <row r="169" spans="1:4">
      <c r="A169" s="146">
        <v>42191</v>
      </c>
      <c r="B169" s="145">
        <v>0.84950000000000003</v>
      </c>
      <c r="C169" s="145">
        <v>1.4238</v>
      </c>
      <c r="D169" s="179">
        <f>IF(C169&lt;MAX($C$2:C169),C169/MAX($C$2:C169)-1,0)</f>
        <v>-0.16926308419394365</v>
      </c>
    </row>
    <row r="170" spans="1:4">
      <c r="A170" s="146">
        <v>42192</v>
      </c>
      <c r="B170" s="145">
        <v>0.81120000000000003</v>
      </c>
      <c r="C170" s="145">
        <v>1.3855</v>
      </c>
      <c r="D170" s="179">
        <f>IF(C170&lt;MAX($C$2:C170),C170/MAX($C$2:C170)-1,0)</f>
        <v>-0.19160977886691177</v>
      </c>
    </row>
    <row r="171" spans="1:4">
      <c r="A171" s="146">
        <v>42193</v>
      </c>
      <c r="B171" s="145">
        <v>0.76759999999999995</v>
      </c>
      <c r="C171" s="145">
        <v>1.3419000000000001</v>
      </c>
      <c r="D171" s="179">
        <f>IF(C171&lt;MAX($C$2:C171),C171/MAX($C$2:C171)-1,0)</f>
        <v>-0.21704883598809721</v>
      </c>
    </row>
    <row r="172" spans="1:4">
      <c r="A172" s="146">
        <v>42194</v>
      </c>
      <c r="B172" s="145">
        <v>0.82820000000000005</v>
      </c>
      <c r="C172" s="145">
        <v>1.4025000000000001</v>
      </c>
      <c r="D172" s="179">
        <f>IF(C172&lt;MAX($C$2:C172),C172/MAX($C$2:C172)-1,0)</f>
        <v>-0.18169088044810078</v>
      </c>
    </row>
    <row r="173" spans="1:4">
      <c r="A173" s="146">
        <v>42195</v>
      </c>
      <c r="B173" s="145">
        <v>0.88739999999999997</v>
      </c>
      <c r="C173" s="145">
        <v>1.4617</v>
      </c>
      <c r="D173" s="179">
        <f>IF(C173&lt;MAX($C$2:C173),C173/MAX($C$2:C173)-1,0)</f>
        <v>-0.14714977536612406</v>
      </c>
    </row>
    <row r="174" spans="1:4">
      <c r="A174" s="146">
        <v>42198</v>
      </c>
      <c r="B174" s="145">
        <v>0.91100000000000003</v>
      </c>
      <c r="C174" s="145">
        <v>1.4853000000000001</v>
      </c>
      <c r="D174" s="179">
        <f>IF(C174&lt;MAX($C$2:C174),C174/MAX($C$2:C174)-1,0)</f>
        <v>-0.13338001050236303</v>
      </c>
    </row>
    <row r="175" spans="1:4">
      <c r="A175" s="146">
        <v>42199</v>
      </c>
      <c r="B175" s="145">
        <v>0.88260000000000005</v>
      </c>
      <c r="C175" s="145">
        <v>1.4569000000000001</v>
      </c>
      <c r="D175" s="179">
        <f>IF(C175&lt;MAX($C$2:C175),C175/MAX($C$2:C175)-1,0)</f>
        <v>-0.14995040550790584</v>
      </c>
    </row>
    <row r="176" spans="1:4">
      <c r="A176" s="146">
        <v>42200</v>
      </c>
      <c r="B176" s="145">
        <v>0.85199999999999998</v>
      </c>
      <c r="C176" s="145">
        <v>1.4262999999999999</v>
      </c>
      <c r="D176" s="179">
        <f>IF(C176&lt;MAX($C$2:C176),C176/MAX($C$2:C176)-1,0)</f>
        <v>-0.16780442266176565</v>
      </c>
    </row>
    <row r="177" spans="1:4">
      <c r="A177" s="146">
        <v>42201</v>
      </c>
      <c r="B177" s="145">
        <v>0.86599999999999999</v>
      </c>
      <c r="C177" s="145">
        <v>1.4402999999999999</v>
      </c>
      <c r="D177" s="179">
        <f>IF(C177&lt;MAX($C$2:C177),C177/MAX($C$2:C177)-1,0)</f>
        <v>-0.15963591808156841</v>
      </c>
    </row>
    <row r="178" spans="1:4">
      <c r="A178" s="146">
        <v>42202</v>
      </c>
      <c r="B178" s="145">
        <v>0.90110000000000001</v>
      </c>
      <c r="C178" s="145">
        <v>1.4754</v>
      </c>
      <c r="D178" s="179">
        <f>IF(C178&lt;MAX($C$2:C178),C178/MAX($C$2:C178)-1,0)</f>
        <v>-0.13915631016978813</v>
      </c>
    </row>
    <row r="179" spans="1:4">
      <c r="A179" s="146">
        <v>42205</v>
      </c>
      <c r="B179" s="145">
        <v>0.89359999999999995</v>
      </c>
      <c r="C179" s="145">
        <v>1.4679</v>
      </c>
      <c r="D179" s="179">
        <f>IF(C179&lt;MAX($C$2:C179),C179/MAX($C$2:C179)-1,0)</f>
        <v>-0.14353229476632245</v>
      </c>
    </row>
    <row r="180" spans="1:4">
      <c r="A180" s="146">
        <v>42206</v>
      </c>
      <c r="B180" s="145">
        <v>0.89559999999999995</v>
      </c>
      <c r="C180" s="145">
        <v>1.4699</v>
      </c>
      <c r="D180" s="179">
        <f>IF(C180&lt;MAX($C$2:C180),C180/MAX($C$2:C180)-1,0)</f>
        <v>-0.14236536554057999</v>
      </c>
    </row>
    <row r="181" spans="1:4">
      <c r="A181" s="146">
        <v>42207</v>
      </c>
      <c r="B181" s="145">
        <v>0.90080000000000005</v>
      </c>
      <c r="C181" s="145">
        <v>1.4751000000000001</v>
      </c>
      <c r="D181" s="179">
        <f>IF(C181&lt;MAX($C$2:C181),C181/MAX($C$2:C181)-1,0)</f>
        <v>-0.13933134955364956</v>
      </c>
    </row>
    <row r="182" spans="1:4">
      <c r="A182" s="146">
        <v>42208</v>
      </c>
      <c r="B182" s="145">
        <v>0.91490000000000005</v>
      </c>
      <c r="C182" s="145">
        <v>1.4892000000000001</v>
      </c>
      <c r="D182" s="179">
        <f>IF(C182&lt;MAX($C$2:C182),C182/MAX($C$2:C182)-1,0)</f>
        <v>-0.13110449851216521</v>
      </c>
    </row>
    <row r="183" spans="1:4">
      <c r="A183" s="146">
        <v>42209</v>
      </c>
      <c r="B183" s="145">
        <v>0.90639999999999998</v>
      </c>
      <c r="C183" s="145">
        <v>1.4806999999999999</v>
      </c>
      <c r="D183" s="179">
        <f>IF(C183&lt;MAX($C$2:C183),C183/MAX($C$2:C183)-1,0)</f>
        <v>-0.13606394772157071</v>
      </c>
    </row>
    <row r="184" spans="1:4">
      <c r="A184" s="146">
        <v>42212</v>
      </c>
      <c r="B184" s="145">
        <v>0.8296</v>
      </c>
      <c r="C184" s="145">
        <v>1.4038999999999999</v>
      </c>
      <c r="D184" s="179">
        <f>IF(C184&lt;MAX($C$2:C184),C184/MAX($C$2:C184)-1,0)</f>
        <v>-0.18087402999008118</v>
      </c>
    </row>
    <row r="185" spans="1:4">
      <c r="A185" s="146">
        <v>42213</v>
      </c>
      <c r="B185" s="145">
        <v>0.8337</v>
      </c>
      <c r="C185" s="145">
        <v>1.4079999999999999</v>
      </c>
      <c r="D185" s="179">
        <f>IF(C185&lt;MAX($C$2:C185),C185/MAX($C$2:C185)-1,0)</f>
        <v>-0.17848182507730914</v>
      </c>
    </row>
    <row r="186" spans="1:4">
      <c r="A186" s="146">
        <v>42214</v>
      </c>
      <c r="B186" s="145">
        <v>0.85860000000000003</v>
      </c>
      <c r="C186" s="145">
        <v>1.4329000000000001</v>
      </c>
      <c r="D186" s="179">
        <f>IF(C186&lt;MAX($C$2:C186),C186/MAX($C$2:C186)-1,0)</f>
        <v>-0.1639535562168154</v>
      </c>
    </row>
    <row r="187" spans="1:4">
      <c r="A187" s="146">
        <v>42215</v>
      </c>
      <c r="B187" s="145">
        <v>0.84140000000000004</v>
      </c>
      <c r="C187" s="145">
        <v>1.4157</v>
      </c>
      <c r="D187" s="179">
        <f>IF(C187&lt;MAX($C$2:C187),C187/MAX($C$2:C187)-1,0)</f>
        <v>-0.17398914755820061</v>
      </c>
    </row>
    <row r="188" spans="1:4">
      <c r="A188" s="146">
        <v>42216</v>
      </c>
      <c r="B188" s="145">
        <v>0.84789999999999999</v>
      </c>
      <c r="C188" s="145">
        <v>1.4221999999999999</v>
      </c>
      <c r="D188" s="179">
        <f>IF(C188&lt;MAX($C$2:C188),C188/MAX($C$2:C188)-1,0)</f>
        <v>-0.17019662757453768</v>
      </c>
    </row>
    <row r="189" spans="1:4">
      <c r="A189" s="146">
        <v>42219</v>
      </c>
      <c r="B189" s="145">
        <v>0.85109999999999997</v>
      </c>
      <c r="C189" s="145">
        <v>1.4254</v>
      </c>
      <c r="D189" s="179">
        <f>IF(C189&lt;MAX($C$2:C189),C189/MAX($C$2:C189)-1,0)</f>
        <v>-0.16832954081334961</v>
      </c>
    </row>
    <row r="190" spans="1:4">
      <c r="A190" s="146">
        <v>42220</v>
      </c>
      <c r="B190" s="145">
        <v>0.87539999999999996</v>
      </c>
      <c r="C190" s="145">
        <v>1.4497</v>
      </c>
      <c r="D190" s="179">
        <f>IF(C190&lt;MAX($C$2:C190),C190/MAX($C$2:C190)-1,0)</f>
        <v>-0.15415135072057884</v>
      </c>
    </row>
    <row r="191" spans="1:4">
      <c r="A191" s="146">
        <v>42221</v>
      </c>
      <c r="B191" s="145">
        <v>0.85929999999999995</v>
      </c>
      <c r="C191" s="145">
        <v>1.4336</v>
      </c>
      <c r="D191" s="179">
        <f>IF(C191&lt;MAX($C$2:C191),C191/MAX($C$2:C191)-1,0)</f>
        <v>-0.16354513098780554</v>
      </c>
    </row>
    <row r="192" spans="1:4">
      <c r="A192" s="146">
        <v>42222</v>
      </c>
      <c r="B192" s="145">
        <v>0.85150000000000003</v>
      </c>
      <c r="C192" s="145">
        <v>1.4258</v>
      </c>
      <c r="D192" s="179">
        <f>IF(C192&lt;MAX($C$2:C192),C192/MAX($C$2:C192)-1,0)</f>
        <v>-0.16809615496820118</v>
      </c>
    </row>
    <row r="193" spans="1:4">
      <c r="A193" s="146">
        <v>42223</v>
      </c>
      <c r="B193" s="145">
        <v>0.86519999999999997</v>
      </c>
      <c r="C193" s="145">
        <v>1.4395</v>
      </c>
      <c r="D193" s="179">
        <f>IF(C193&lt;MAX($C$2:C193),C193/MAX($C$2:C193)-1,0)</f>
        <v>-0.16010268977186537</v>
      </c>
    </row>
    <row r="194" spans="1:4">
      <c r="A194" s="146">
        <v>42226</v>
      </c>
      <c r="B194" s="145">
        <v>0.89890000000000003</v>
      </c>
      <c r="C194" s="145">
        <v>1.4732000000000001</v>
      </c>
      <c r="D194" s="179">
        <f>IF(C194&lt;MAX($C$2:C194),C194/MAX($C$2:C194)-1,0)</f>
        <v>-0.14043993231810481</v>
      </c>
    </row>
    <row r="195" spans="1:4">
      <c r="A195" s="146">
        <v>42227</v>
      </c>
      <c r="B195" s="145">
        <v>0.89319999999999999</v>
      </c>
      <c r="C195" s="145">
        <v>1.4675</v>
      </c>
      <c r="D195" s="179">
        <f>IF(C195&lt;MAX($C$2:C195),C195/MAX($C$2:C195)-1,0)</f>
        <v>-0.14376568061147088</v>
      </c>
    </row>
    <row r="196" spans="1:4">
      <c r="A196" s="146">
        <v>42228</v>
      </c>
      <c r="B196" s="145">
        <v>0.88349999999999995</v>
      </c>
      <c r="C196" s="145">
        <v>1.4578</v>
      </c>
      <c r="D196" s="179">
        <f>IF(C196&lt;MAX($C$2:C196),C196/MAX($C$2:C196)-1,0)</f>
        <v>-0.14942528735632188</v>
      </c>
    </row>
    <row r="197" spans="1:4">
      <c r="A197" s="146">
        <v>42229</v>
      </c>
      <c r="B197" s="145">
        <v>0.89149999999999996</v>
      </c>
      <c r="C197" s="145">
        <v>1.4658</v>
      </c>
      <c r="D197" s="179">
        <f>IF(C197&lt;MAX($C$2:C197),C197/MAX($C$2:C197)-1,0)</f>
        <v>-0.14475757045335202</v>
      </c>
    </row>
    <row r="198" spans="1:4">
      <c r="A198" s="146">
        <v>42230</v>
      </c>
      <c r="B198" s="145">
        <v>0.89549999999999996</v>
      </c>
      <c r="C198" s="145">
        <v>1.4698</v>
      </c>
      <c r="D198" s="179">
        <f>IF(C198&lt;MAX($C$2:C198),C198/MAX($C$2:C198)-1,0)</f>
        <v>-0.1424237120018671</v>
      </c>
    </row>
    <row r="199" spans="1:4">
      <c r="A199" s="146">
        <v>42233</v>
      </c>
      <c r="B199" s="145">
        <v>0.90569999999999995</v>
      </c>
      <c r="C199" s="145">
        <v>1.48</v>
      </c>
      <c r="D199" s="179">
        <f>IF(C199&lt;MAX($C$2:C199),C199/MAX($C$2:C199)-1,0)</f>
        <v>-0.13647237295058057</v>
      </c>
    </row>
    <row r="200" spans="1:4">
      <c r="A200" s="146">
        <v>42234</v>
      </c>
      <c r="B200" s="145">
        <v>0.85389999999999999</v>
      </c>
      <c r="C200" s="145">
        <v>1.4281999999999999</v>
      </c>
      <c r="D200" s="179">
        <f>IF(C200&lt;MAX($C$2:C200),C200/MAX($C$2:C200)-1,0)</f>
        <v>-0.16669583989731029</v>
      </c>
    </row>
    <row r="201" spans="1:4">
      <c r="A201" s="146">
        <v>42235</v>
      </c>
      <c r="B201" s="145">
        <v>0.87009999999999998</v>
      </c>
      <c r="C201" s="145">
        <v>1.4443999999999999</v>
      </c>
      <c r="D201" s="179">
        <f>IF(C201&lt;MAX($C$2:C201),C201/MAX($C$2:C201)-1,0)</f>
        <v>-0.15724371316879637</v>
      </c>
    </row>
    <row r="202" spans="1:4">
      <c r="A202" s="146">
        <v>42236</v>
      </c>
      <c r="B202" s="145">
        <v>0.84809999999999997</v>
      </c>
      <c r="C202" s="145">
        <v>1.4224000000000001</v>
      </c>
      <c r="D202" s="179">
        <f>IF(C202&lt;MAX($C$2:C202),C202/MAX($C$2:C202)-1,0)</f>
        <v>-0.17007993465196325</v>
      </c>
    </row>
    <row r="203" spans="1:4">
      <c r="A203" s="146">
        <v>42237</v>
      </c>
      <c r="B203" s="145">
        <v>0.80700000000000005</v>
      </c>
      <c r="C203" s="145">
        <v>1.3813</v>
      </c>
      <c r="D203" s="179">
        <f>IF(C203&lt;MAX($C$2:C203),C203/MAX($C$2:C203)-1,0)</f>
        <v>-0.19406033024097091</v>
      </c>
    </row>
    <row r="204" spans="1:4">
      <c r="A204" s="146">
        <v>42240</v>
      </c>
      <c r="B204" s="145">
        <v>0.73409999999999997</v>
      </c>
      <c r="C204" s="145">
        <v>1.3084</v>
      </c>
      <c r="D204" s="179">
        <f>IF(C204&lt;MAX($C$2:C204),C204/MAX($C$2:C204)-1,0)</f>
        <v>-0.23659490051928345</v>
      </c>
    </row>
    <row r="205" spans="1:4">
      <c r="A205" s="146">
        <v>42241</v>
      </c>
      <c r="B205" s="145">
        <v>0.69699999999999995</v>
      </c>
      <c r="C205" s="145">
        <v>1.2713000000000001</v>
      </c>
      <c r="D205" s="179">
        <f>IF(C205&lt;MAX($C$2:C205),C205/MAX($C$2:C205)-1,0)</f>
        <v>-0.25824143765680607</v>
      </c>
    </row>
    <row r="206" spans="1:4">
      <c r="A206" s="146">
        <v>42242</v>
      </c>
      <c r="B206" s="145">
        <v>0.70730000000000004</v>
      </c>
      <c r="C206" s="145">
        <v>1.2816000000000001</v>
      </c>
      <c r="D206" s="179">
        <f>IF(C206&lt;MAX($C$2:C206),C206/MAX($C$2:C206)-1,0)</f>
        <v>-0.25223175214423244</v>
      </c>
    </row>
    <row r="207" spans="1:4">
      <c r="A207" s="146">
        <v>42243</v>
      </c>
      <c r="B207" s="145">
        <v>0.74709999999999999</v>
      </c>
      <c r="C207" s="145">
        <v>1.3213999999999999</v>
      </c>
      <c r="D207" s="179">
        <f>IF(C207&lt;MAX($C$2:C207),C207/MAX($C$2:C207)-1,0)</f>
        <v>-0.2290098605519576</v>
      </c>
    </row>
    <row r="208" spans="1:4">
      <c r="A208" s="146">
        <v>42244</v>
      </c>
      <c r="B208" s="145">
        <v>0.76659999999999995</v>
      </c>
      <c r="C208" s="145">
        <v>1.3409</v>
      </c>
      <c r="D208" s="179">
        <f>IF(C208&lt;MAX($C$2:C208),C208/MAX($C$2:C208)-1,0)</f>
        <v>-0.2176323006009685</v>
      </c>
    </row>
    <row r="209" spans="1:4">
      <c r="A209" s="146">
        <v>42247</v>
      </c>
      <c r="B209" s="145">
        <v>0.75580000000000003</v>
      </c>
      <c r="C209" s="145">
        <v>1.3301000000000001</v>
      </c>
      <c r="D209" s="179">
        <f>IF(C209&lt;MAX($C$2:C209),C209/MAX($C$2:C209)-1,0)</f>
        <v>-0.22393371841997778</v>
      </c>
    </row>
    <row r="210" spans="1:4">
      <c r="A210" s="146">
        <v>42248</v>
      </c>
      <c r="B210" s="145">
        <v>0.73939999999999995</v>
      </c>
      <c r="C210" s="145">
        <v>1.3137000000000001</v>
      </c>
      <c r="D210" s="179">
        <f>IF(C210&lt;MAX($C$2:C210),C210/MAX($C$2:C210)-1,0)</f>
        <v>-0.23350253807106591</v>
      </c>
    </row>
    <row r="211" spans="1:4">
      <c r="A211" s="146">
        <v>42249</v>
      </c>
      <c r="B211" s="145">
        <v>0.74050000000000005</v>
      </c>
      <c r="C211" s="145">
        <v>1.3148</v>
      </c>
      <c r="D211" s="179">
        <f>IF(C211&lt;MAX($C$2:C211),C211/MAX($C$2:C211)-1,0)</f>
        <v>-0.23286072699690763</v>
      </c>
    </row>
    <row r="212" spans="1:4">
      <c r="A212" s="146">
        <v>42254</v>
      </c>
      <c r="B212" s="145">
        <v>0.71989999999999998</v>
      </c>
      <c r="C212" s="145">
        <v>1.2942</v>
      </c>
      <c r="D212" s="179">
        <f>IF(C212&lt;MAX($C$2:C212),C212/MAX($C$2:C212)-1,0)</f>
        <v>-0.2448800980220549</v>
      </c>
    </row>
    <row r="213" spans="1:4">
      <c r="A213" s="146">
        <v>42255</v>
      </c>
      <c r="B213" s="145">
        <v>0.73429999999999995</v>
      </c>
      <c r="C213" s="145">
        <v>1.3086</v>
      </c>
      <c r="D213" s="179">
        <f>IF(C213&lt;MAX($C$2:C213),C213/MAX($C$2:C213)-1,0)</f>
        <v>-0.23647820759670923</v>
      </c>
    </row>
    <row r="214" spans="1:4">
      <c r="A214" s="146">
        <v>42256</v>
      </c>
      <c r="B214" s="145">
        <v>0.749</v>
      </c>
      <c r="C214" s="145">
        <v>1.3232999999999999</v>
      </c>
      <c r="D214" s="179">
        <f>IF(C214&lt;MAX($C$2:C214),C214/MAX($C$2:C214)-1,0)</f>
        <v>-0.22790127778750224</v>
      </c>
    </row>
    <row r="215" spans="1:4">
      <c r="A215" s="146">
        <v>42257</v>
      </c>
      <c r="B215" s="145">
        <v>0.73870000000000002</v>
      </c>
      <c r="C215" s="145">
        <v>1.3129999999999999</v>
      </c>
      <c r="D215" s="179">
        <f>IF(C215&lt;MAX($C$2:C215),C215/MAX($C$2:C215)-1,0)</f>
        <v>-0.23391096330007588</v>
      </c>
    </row>
    <row r="216" spans="1:4">
      <c r="A216" s="146">
        <v>42258</v>
      </c>
      <c r="B216" s="145">
        <v>0.73409999999999997</v>
      </c>
      <c r="C216" s="145">
        <v>1.3084</v>
      </c>
      <c r="D216" s="179">
        <f>IF(C216&lt;MAX($C$2:C216),C216/MAX($C$2:C216)-1,0)</f>
        <v>-0.23659490051928345</v>
      </c>
    </row>
    <row r="217" spans="1:4">
      <c r="A217" s="146">
        <v>42261</v>
      </c>
      <c r="B217" s="145">
        <v>0.7157</v>
      </c>
      <c r="C217" s="145">
        <v>1.29</v>
      </c>
      <c r="D217" s="179">
        <f>IF(C217&lt;MAX($C$2:C217),C217/MAX($C$2:C217)-1,0)</f>
        <v>-0.24733064939611404</v>
      </c>
    </row>
    <row r="218" spans="1:4">
      <c r="A218" s="146">
        <v>42262</v>
      </c>
      <c r="B218" s="145">
        <v>0.69399999999999995</v>
      </c>
      <c r="C218" s="145">
        <v>1.2683</v>
      </c>
      <c r="D218" s="179">
        <f>IF(C218&lt;MAX($C$2:C218),C218/MAX($C$2:C218)-1,0)</f>
        <v>-0.25999183149541982</v>
      </c>
    </row>
    <row r="219" spans="1:4">
      <c r="A219" s="146">
        <v>42263</v>
      </c>
      <c r="B219" s="145">
        <v>0.72899999999999998</v>
      </c>
      <c r="C219" s="145">
        <v>1.3032999999999999</v>
      </c>
      <c r="D219" s="179">
        <f>IF(C219&lt;MAX($C$2:C219),C219/MAX($C$2:C219)-1,0)</f>
        <v>-0.23957057004492677</v>
      </c>
    </row>
    <row r="220" spans="1:4">
      <c r="A220" s="146">
        <v>42264</v>
      </c>
      <c r="B220" s="145">
        <v>0.70750000000000002</v>
      </c>
      <c r="C220" s="145">
        <v>1.2818000000000001</v>
      </c>
      <c r="D220" s="179">
        <f>IF(C220&lt;MAX($C$2:C220),C220/MAX($C$2:C220)-1,0)</f>
        <v>-0.25211505922165822</v>
      </c>
    </row>
    <row r="221" spans="1:4">
      <c r="A221" s="146">
        <v>42265</v>
      </c>
      <c r="B221" s="145">
        <v>0.71279999999999999</v>
      </c>
      <c r="C221" s="145">
        <v>1.2870999999999999</v>
      </c>
      <c r="D221" s="179">
        <f>IF(C221&lt;MAX($C$2:C221),C221/MAX($C$2:C221)-1,0)</f>
        <v>-0.24902269677344069</v>
      </c>
    </row>
    <row r="222" spans="1:4">
      <c r="A222" s="146">
        <v>42268</v>
      </c>
      <c r="B222" s="145">
        <v>0.72799999999999998</v>
      </c>
      <c r="C222" s="145">
        <v>1.3023</v>
      </c>
      <c r="D222" s="179">
        <f>IF(C222&lt;MAX($C$2:C222),C222/MAX($C$2:C222)-1,0)</f>
        <v>-0.24015403465779794</v>
      </c>
    </row>
    <row r="223" spans="1:4">
      <c r="A223" s="146">
        <v>42269</v>
      </c>
      <c r="B223" s="145">
        <v>0.73280000000000001</v>
      </c>
      <c r="C223" s="145">
        <v>1.3070999999999999</v>
      </c>
      <c r="D223" s="179">
        <f>IF(C223&lt;MAX($C$2:C223),C223/MAX($C$2:C223)-1,0)</f>
        <v>-0.23735340451601616</v>
      </c>
    </row>
    <row r="224" spans="1:4">
      <c r="A224" s="146">
        <v>42270</v>
      </c>
      <c r="B224" s="145">
        <v>0.72050000000000003</v>
      </c>
      <c r="C224" s="145">
        <v>1.2948</v>
      </c>
      <c r="D224" s="179">
        <f>IF(C224&lt;MAX($C$2:C224),C224/MAX($C$2:C224)-1,0)</f>
        <v>-0.24453001925433226</v>
      </c>
    </row>
    <row r="225" spans="1:4">
      <c r="A225" s="146">
        <v>42271</v>
      </c>
      <c r="B225" s="145">
        <v>0.72540000000000004</v>
      </c>
      <c r="C225" s="145">
        <v>1.2997000000000001</v>
      </c>
      <c r="D225" s="179">
        <f>IF(C225&lt;MAX($C$2:C225),C225/MAX($C$2:C225)-1,0)</f>
        <v>-0.24167104265126316</v>
      </c>
    </row>
    <row r="226" spans="1:4">
      <c r="A226" s="146">
        <v>42272</v>
      </c>
      <c r="B226" s="145">
        <v>0.71230000000000004</v>
      </c>
      <c r="C226" s="145">
        <v>1.2866</v>
      </c>
      <c r="D226" s="179">
        <f>IF(C226&lt;MAX($C$2:C226),C226/MAX($C$2:C226)-1,0)</f>
        <v>-0.24931442907987633</v>
      </c>
    </row>
    <row r="227" spans="1:4">
      <c r="A227" s="146">
        <v>42275</v>
      </c>
      <c r="B227" s="145">
        <v>0.71719999999999995</v>
      </c>
      <c r="C227" s="145">
        <v>1.2915000000000001</v>
      </c>
      <c r="D227" s="179">
        <f>IF(C227&lt;MAX($C$2:C227),C227/MAX($C$2:C227)-1,0)</f>
        <v>-0.24645545247680722</v>
      </c>
    </row>
    <row r="228" spans="1:4">
      <c r="A228" s="146">
        <v>42276</v>
      </c>
      <c r="B228" s="145">
        <v>0.71189999999999998</v>
      </c>
      <c r="C228" s="145">
        <v>1.2862</v>
      </c>
      <c r="D228" s="179">
        <f>IF(C228&lt;MAX($C$2:C228),C228/MAX($C$2:C228)-1,0)</f>
        <v>-0.24954781492502476</v>
      </c>
    </row>
    <row r="229" spans="1:4">
      <c r="A229" s="146">
        <v>42277</v>
      </c>
      <c r="B229" s="145">
        <v>0.71179999999999999</v>
      </c>
      <c r="C229" s="145">
        <v>1.2861</v>
      </c>
      <c r="D229" s="179">
        <f>IF(C229&lt;MAX($C$2:C229),C229/MAX($C$2:C229)-1,0)</f>
        <v>-0.24960616138631186</v>
      </c>
    </row>
    <row r="230" spans="1:4">
      <c r="A230" s="146">
        <v>42285</v>
      </c>
      <c r="B230" s="145">
        <v>0.73870000000000002</v>
      </c>
      <c r="C230" s="145">
        <v>1.3129999999999999</v>
      </c>
      <c r="D230" s="179">
        <f>IF(C230&lt;MAX($C$2:C230),C230/MAX($C$2:C230)-1,0)</f>
        <v>-0.23391096330007588</v>
      </c>
    </row>
    <row r="231" spans="1:4">
      <c r="A231" s="146">
        <v>42286</v>
      </c>
      <c r="B231" s="145">
        <v>0.74019999999999997</v>
      </c>
      <c r="C231" s="145">
        <v>1.3145</v>
      </c>
      <c r="D231" s="179">
        <f>IF(C231&lt;MAX($C$2:C231),C231/MAX($C$2:C231)-1,0)</f>
        <v>-0.23303576638076895</v>
      </c>
    </row>
    <row r="232" spans="1:4">
      <c r="A232" s="146">
        <v>42289</v>
      </c>
      <c r="B232" s="145">
        <v>0.76</v>
      </c>
      <c r="C232" s="145">
        <v>1.3343</v>
      </c>
      <c r="D232" s="179">
        <f>IF(C232&lt;MAX($C$2:C232),C232/MAX($C$2:C232)-1,0)</f>
        <v>-0.22148316704591864</v>
      </c>
    </row>
    <row r="233" spans="1:4">
      <c r="A233" s="146">
        <v>42290</v>
      </c>
      <c r="B233" s="145">
        <v>0.76480000000000004</v>
      </c>
      <c r="C233" s="145">
        <v>1.3391</v>
      </c>
      <c r="D233" s="179">
        <f>IF(C233&lt;MAX($C$2:C233),C233/MAX($C$2:C233)-1,0)</f>
        <v>-0.21868253690413675</v>
      </c>
    </row>
    <row r="234" spans="1:4">
      <c r="A234" s="146">
        <v>42291</v>
      </c>
      <c r="B234" s="145">
        <v>0.75490000000000002</v>
      </c>
      <c r="C234" s="145">
        <v>1.3291999999999999</v>
      </c>
      <c r="D234" s="179">
        <f>IF(C234&lt;MAX($C$2:C234),C234/MAX($C$2:C234)-1,0)</f>
        <v>-0.22445883657156196</v>
      </c>
    </row>
    <row r="235" spans="1:4">
      <c r="A235" s="146">
        <v>42292</v>
      </c>
      <c r="B235" s="145">
        <v>0.76900000000000002</v>
      </c>
      <c r="C235" s="145">
        <v>1.3432999999999999</v>
      </c>
      <c r="D235" s="179">
        <f>IF(C235&lt;MAX($C$2:C235),C235/MAX($C$2:C235)-1,0)</f>
        <v>-0.21623198553007761</v>
      </c>
    </row>
    <row r="236" spans="1:4">
      <c r="A236" s="146">
        <v>42293</v>
      </c>
      <c r="B236" s="145">
        <v>0.77590000000000003</v>
      </c>
      <c r="C236" s="145">
        <v>1.3502000000000001</v>
      </c>
      <c r="D236" s="179">
        <f>IF(C236&lt;MAX($C$2:C236),C236/MAX($C$2:C236)-1,0)</f>
        <v>-0.21220607970126604</v>
      </c>
    </row>
    <row r="237" spans="1:4">
      <c r="A237" s="146">
        <v>42296</v>
      </c>
      <c r="B237" s="145">
        <v>0.77829999999999999</v>
      </c>
      <c r="C237" s="145">
        <v>1.3526</v>
      </c>
      <c r="D237" s="179">
        <f>IF(C237&lt;MAX($C$2:C237),C237/MAX($C$2:C237)-1,0)</f>
        <v>-0.21080576463037515</v>
      </c>
    </row>
    <row r="238" spans="1:4">
      <c r="A238" s="146">
        <v>42297</v>
      </c>
      <c r="B238" s="145">
        <v>0.77910000000000001</v>
      </c>
      <c r="C238" s="145">
        <v>1.3533999999999999</v>
      </c>
      <c r="D238" s="179">
        <f>IF(C238&lt;MAX($C$2:C238),C238/MAX($C$2:C238)-1,0)</f>
        <v>-0.21033899294007818</v>
      </c>
    </row>
    <row r="239" spans="1:4">
      <c r="A239" s="146">
        <v>42298</v>
      </c>
      <c r="B239" s="145">
        <v>0.747</v>
      </c>
      <c r="C239" s="145">
        <v>1.3212999999999999</v>
      </c>
      <c r="D239" s="179">
        <f>IF(C239&lt;MAX($C$2:C239),C239/MAX($C$2:C239)-1,0)</f>
        <v>-0.22906820701324471</v>
      </c>
    </row>
    <row r="240" spans="1:4">
      <c r="A240" s="146">
        <v>42299</v>
      </c>
      <c r="B240" s="145">
        <v>0.76370000000000005</v>
      </c>
      <c r="C240" s="145">
        <v>1.3380000000000001</v>
      </c>
      <c r="D240" s="179">
        <f>IF(C240&lt;MAX($C$2:C240),C240/MAX($C$2:C240)-1,0)</f>
        <v>-0.21932434797829503</v>
      </c>
    </row>
    <row r="241" spans="1:4">
      <c r="A241" s="146">
        <v>42300</v>
      </c>
      <c r="B241" s="145">
        <v>0.7843</v>
      </c>
      <c r="C241" s="145">
        <v>1.3586</v>
      </c>
      <c r="D241" s="179">
        <f>IF(C241&lt;MAX($C$2:C241),C241/MAX($C$2:C241)-1,0)</f>
        <v>-0.20730497695314776</v>
      </c>
    </row>
    <row r="242" spans="1:4">
      <c r="A242" s="146">
        <v>42303</v>
      </c>
      <c r="B242" s="145">
        <v>0.79159999999999997</v>
      </c>
      <c r="C242" s="145">
        <v>1.3658999999999999</v>
      </c>
      <c r="D242" s="179">
        <f>IF(C242&lt;MAX($C$2:C242),C242/MAX($C$2:C242)-1,0)</f>
        <v>-0.20304568527918787</v>
      </c>
    </row>
    <row r="243" spans="1:4">
      <c r="A243" s="146">
        <v>42304</v>
      </c>
      <c r="B243" s="145">
        <v>0.78790000000000004</v>
      </c>
      <c r="C243" s="145">
        <v>1.3622000000000001</v>
      </c>
      <c r="D243" s="179">
        <f>IF(C243&lt;MAX($C$2:C243),C243/MAX($C$2:C243)-1,0)</f>
        <v>-0.20520450434681126</v>
      </c>
    </row>
    <row r="244" spans="1:4">
      <c r="A244" s="146">
        <v>42305</v>
      </c>
      <c r="B244" s="145">
        <v>0.77410000000000001</v>
      </c>
      <c r="C244" s="145">
        <v>1.3484</v>
      </c>
      <c r="D244" s="179">
        <f>IF(C244&lt;MAX($C$2:C244),C244/MAX($C$2:C244)-1,0)</f>
        <v>-0.21325631600443429</v>
      </c>
    </row>
    <row r="245" spans="1:4">
      <c r="A245" s="146">
        <v>42306</v>
      </c>
      <c r="B245" s="145">
        <v>0.78290000000000004</v>
      </c>
      <c r="C245" s="145">
        <v>1.3572</v>
      </c>
      <c r="D245" s="179">
        <f>IF(C245&lt;MAX($C$2:C245),C245/MAX($C$2:C245)-1,0)</f>
        <v>-0.20812182741116747</v>
      </c>
    </row>
    <row r="246" spans="1:4">
      <c r="A246" s="146">
        <v>42307</v>
      </c>
      <c r="B246" s="145">
        <v>0.78949999999999998</v>
      </c>
      <c r="C246" s="145">
        <v>1.3637999999999999</v>
      </c>
      <c r="D246" s="179">
        <f>IF(C246&lt;MAX($C$2:C246),C246/MAX($C$2:C246)-1,0)</f>
        <v>-0.20427096096621744</v>
      </c>
    </row>
    <row r="247" spans="1:4">
      <c r="A247" s="146">
        <v>42310</v>
      </c>
      <c r="B247" s="145">
        <v>0.77869999999999995</v>
      </c>
      <c r="C247" s="145">
        <v>1.353</v>
      </c>
      <c r="D247" s="179">
        <f>IF(C247&lt;MAX($C$2:C247),C247/MAX($C$2:C247)-1,0)</f>
        <v>-0.21057237878522672</v>
      </c>
    </row>
    <row r="248" spans="1:4">
      <c r="A248" s="146">
        <v>42311</v>
      </c>
      <c r="B248" s="145">
        <v>0.77480000000000004</v>
      </c>
      <c r="C248" s="145">
        <v>1.3491</v>
      </c>
      <c r="D248" s="179">
        <f>IF(C248&lt;MAX($C$2:C248),C248/MAX($C$2:C248)-1,0)</f>
        <v>-0.21284789077542443</v>
      </c>
    </row>
    <row r="249" spans="1:4">
      <c r="A249" s="146">
        <v>42312</v>
      </c>
      <c r="B249" s="145">
        <v>0.8014</v>
      </c>
      <c r="C249" s="145">
        <v>1.3756999999999999</v>
      </c>
      <c r="D249" s="179">
        <f>IF(C249&lt;MAX($C$2:C249),C249/MAX($C$2:C249)-1,0)</f>
        <v>-0.19732773207304977</v>
      </c>
    </row>
    <row r="250" spans="1:4">
      <c r="A250" s="146">
        <v>42313</v>
      </c>
      <c r="B250" s="145">
        <v>0.80520000000000003</v>
      </c>
      <c r="C250" s="145">
        <v>1.3794999999999999</v>
      </c>
      <c r="D250" s="179">
        <f>IF(C250&lt;MAX($C$2:C250),C250/MAX($C$2:C250)-1,0)</f>
        <v>-0.19511056654413916</v>
      </c>
    </row>
    <row r="251" spans="1:4">
      <c r="A251" s="146">
        <v>42314</v>
      </c>
      <c r="B251" s="145">
        <v>0.81189999999999996</v>
      </c>
      <c r="C251" s="145">
        <v>1.3862000000000001</v>
      </c>
      <c r="D251" s="179">
        <f>IF(C251&lt;MAX($C$2:C251),C251/MAX($C$2:C251)-1,0)</f>
        <v>-0.19120135363790181</v>
      </c>
    </row>
    <row r="252" spans="1:4">
      <c r="A252" s="146">
        <v>42317</v>
      </c>
      <c r="B252" s="145">
        <v>0.81979999999999997</v>
      </c>
      <c r="C252" s="145">
        <v>1.3940999999999999</v>
      </c>
      <c r="D252" s="179">
        <f>IF(C252&lt;MAX($C$2:C252),C252/MAX($C$2:C252)-1,0)</f>
        <v>-0.18659198319621917</v>
      </c>
    </row>
    <row r="253" spans="1:4">
      <c r="A253" s="146">
        <v>42318</v>
      </c>
      <c r="B253" s="145">
        <v>0.81899999999999995</v>
      </c>
      <c r="C253" s="145">
        <v>1.3933</v>
      </c>
      <c r="D253" s="179">
        <f>IF(C253&lt;MAX($C$2:C253),C253/MAX($C$2:C253)-1,0)</f>
        <v>-0.18705875488651613</v>
      </c>
    </row>
    <row r="254" spans="1:4">
      <c r="A254" s="146">
        <v>42319</v>
      </c>
      <c r="B254" s="145">
        <v>0.81930000000000003</v>
      </c>
      <c r="C254" s="145">
        <v>1.3935999999999999</v>
      </c>
      <c r="D254" s="179">
        <f>IF(C254&lt;MAX($C$2:C254),C254/MAX($C$2:C254)-1,0)</f>
        <v>-0.18688371550265481</v>
      </c>
    </row>
    <row r="255" spans="1:4">
      <c r="A255" s="146">
        <v>42320</v>
      </c>
      <c r="B255" s="145">
        <v>0.81569999999999998</v>
      </c>
      <c r="C255" s="145">
        <v>1.39</v>
      </c>
      <c r="D255" s="179">
        <f>IF(C255&lt;MAX($C$2:C255),C255/MAX($C$2:C255)-1,0)</f>
        <v>-0.1889841881089912</v>
      </c>
    </row>
    <row r="256" spans="1:4">
      <c r="A256" s="146">
        <v>42321</v>
      </c>
      <c r="B256" s="145">
        <v>0.79979999999999996</v>
      </c>
      <c r="C256" s="145">
        <v>1.3741000000000001</v>
      </c>
      <c r="D256" s="179">
        <f>IF(C256&lt;MAX($C$2:C256),C256/MAX($C$2:C256)-1,0)</f>
        <v>-0.19826127545364369</v>
      </c>
    </row>
    <row r="257" spans="1:4">
      <c r="A257" s="146">
        <v>42324</v>
      </c>
      <c r="B257" s="145">
        <v>0.80459999999999998</v>
      </c>
      <c r="C257" s="145">
        <v>1.3789</v>
      </c>
      <c r="D257" s="179">
        <f>IF(C257&lt;MAX($C$2:C257),C257/MAX($C$2:C257)-1,0)</f>
        <v>-0.1954606453118618</v>
      </c>
    </row>
    <row r="258" spans="1:4">
      <c r="A258" s="146">
        <v>42325</v>
      </c>
      <c r="B258" s="145">
        <v>0.80589999999999995</v>
      </c>
      <c r="C258" s="145">
        <v>1.3802000000000001</v>
      </c>
      <c r="D258" s="179">
        <f>IF(C258&lt;MAX($C$2:C258),C258/MAX($C$2:C258)-1,0)</f>
        <v>-0.1947021413151292</v>
      </c>
    </row>
    <row r="259" spans="1:4">
      <c r="A259" s="146">
        <v>42326</v>
      </c>
      <c r="B259" s="145">
        <v>0.80300000000000005</v>
      </c>
      <c r="C259" s="145">
        <v>1.3773</v>
      </c>
      <c r="D259" s="179">
        <f>IF(C259&lt;MAX($C$2:C259),C259/MAX($C$2:C259)-1,0)</f>
        <v>-0.19639418869245584</v>
      </c>
    </row>
    <row r="260" spans="1:4">
      <c r="A260" s="146">
        <v>42327</v>
      </c>
      <c r="B260" s="145">
        <v>0.81140000000000001</v>
      </c>
      <c r="C260" s="145">
        <v>1.3856999999999999</v>
      </c>
      <c r="D260" s="179">
        <f>IF(C260&lt;MAX($C$2:C260),C260/MAX($C$2:C260)-1,0)</f>
        <v>-0.19149308594433756</v>
      </c>
    </row>
    <row r="261" spans="1:4">
      <c r="A261" s="146">
        <v>42328</v>
      </c>
      <c r="B261" s="145">
        <v>0.81240000000000001</v>
      </c>
      <c r="C261" s="145">
        <v>1.3867</v>
      </c>
      <c r="D261" s="179">
        <f>IF(C261&lt;MAX($C$2:C261),C261/MAX($C$2:C261)-1,0)</f>
        <v>-0.19090962133146616</v>
      </c>
    </row>
    <row r="262" spans="1:4">
      <c r="A262" s="146">
        <v>42331</v>
      </c>
      <c r="B262" s="145">
        <v>0.81</v>
      </c>
      <c r="C262" s="145">
        <v>1.3843000000000001</v>
      </c>
      <c r="D262" s="179">
        <f>IF(C262&lt;MAX($C$2:C262),C262/MAX($C$2:C262)-1,0)</f>
        <v>-0.19230993640235716</v>
      </c>
    </row>
    <row r="263" spans="1:4">
      <c r="A263" s="146">
        <v>42332</v>
      </c>
      <c r="B263" s="145">
        <v>0.80840000000000001</v>
      </c>
      <c r="C263" s="145">
        <v>1.3827</v>
      </c>
      <c r="D263" s="179">
        <f>IF(C263&lt;MAX($C$2:C263),C263/MAX($C$2:C263)-1,0)</f>
        <v>-0.19324347978295109</v>
      </c>
    </row>
    <row r="264" spans="1:4">
      <c r="A264" s="146">
        <v>42333</v>
      </c>
      <c r="B264" s="145">
        <v>0.81659999999999999</v>
      </c>
      <c r="C264" s="145">
        <v>1.3909</v>
      </c>
      <c r="D264" s="179">
        <f>IF(C264&lt;MAX($C$2:C264),C264/MAX($C$2:C264)-1,0)</f>
        <v>-0.18845906995740702</v>
      </c>
    </row>
    <row r="265" spans="1:4">
      <c r="A265" s="146">
        <v>42334</v>
      </c>
      <c r="B265" s="145">
        <v>0.81279999999999997</v>
      </c>
      <c r="C265" s="145">
        <v>1.3871</v>
      </c>
      <c r="D265" s="179">
        <f>IF(C265&lt;MAX($C$2:C265),C265/MAX($C$2:C265)-1,0)</f>
        <v>-0.19067623548631774</v>
      </c>
    </row>
    <row r="266" spans="1:4">
      <c r="A266" s="146">
        <v>42335</v>
      </c>
      <c r="B266" s="145">
        <v>0.77969999999999995</v>
      </c>
      <c r="C266" s="145">
        <v>1.3540000000000001</v>
      </c>
      <c r="D266" s="179">
        <f>IF(C266&lt;MAX($C$2:C266),C266/MAX($C$2:C266)-1,0)</f>
        <v>-0.20998891417235543</v>
      </c>
    </row>
    <row r="267" spans="1:4">
      <c r="A267" s="146">
        <v>42338</v>
      </c>
      <c r="B267" s="145">
        <v>0.78380000000000005</v>
      </c>
      <c r="C267" s="145">
        <v>1.3581000000000001</v>
      </c>
      <c r="D267" s="179">
        <f>IF(C267&lt;MAX($C$2:C267),C267/MAX($C$2:C267)-1,0)</f>
        <v>-0.2075967092595834</v>
      </c>
    </row>
    <row r="268" spans="1:4">
      <c r="A268" s="146">
        <v>42339</v>
      </c>
      <c r="B268" s="145">
        <v>0.79039999999999999</v>
      </c>
      <c r="C268" s="145">
        <v>1.3647</v>
      </c>
      <c r="D268" s="179">
        <f>IF(C268&lt;MAX($C$2:C268),C268/MAX($C$2:C268)-1,0)</f>
        <v>-0.20374584281463326</v>
      </c>
    </row>
    <row r="269" spans="1:4">
      <c r="A269" s="146">
        <v>42340</v>
      </c>
      <c r="B269" s="145">
        <v>0.80810000000000004</v>
      </c>
      <c r="C269" s="145">
        <v>1.3824000000000001</v>
      </c>
      <c r="D269" s="179">
        <f>IF(C269&lt;MAX($C$2:C269),C269/MAX($C$2:C269)-1,0)</f>
        <v>-0.19341851916681252</v>
      </c>
    </row>
    <row r="270" spans="1:4">
      <c r="A270" s="146">
        <v>42341</v>
      </c>
      <c r="B270" s="145">
        <v>0.81299999999999994</v>
      </c>
      <c r="C270" s="145">
        <v>1.3873</v>
      </c>
      <c r="D270" s="179">
        <f>IF(C270&lt;MAX($C$2:C270),C270/MAX($C$2:C270)-1,0)</f>
        <v>-0.19055954256374352</v>
      </c>
    </row>
    <row r="271" spans="1:4">
      <c r="A271" s="146">
        <v>42342</v>
      </c>
      <c r="B271" s="145">
        <v>0.80530000000000002</v>
      </c>
      <c r="C271" s="145">
        <v>1.3795999999999999</v>
      </c>
      <c r="D271" s="179">
        <f>IF(C271&lt;MAX($C$2:C271),C271/MAX($C$2:C271)-1,0)</f>
        <v>-0.19505222008285206</v>
      </c>
    </row>
    <row r="272" spans="1:4">
      <c r="A272" s="146">
        <v>42345</v>
      </c>
      <c r="B272" s="145">
        <v>0.80830000000000002</v>
      </c>
      <c r="C272" s="145">
        <v>1.3826000000000001</v>
      </c>
      <c r="D272" s="179">
        <f>IF(C272&lt;MAX($C$2:C272),C272/MAX($C$2:C272)-1,0)</f>
        <v>-0.1933018262442382</v>
      </c>
    </row>
    <row r="273" spans="1:4">
      <c r="A273" s="146">
        <v>42346</v>
      </c>
      <c r="B273" s="145">
        <v>0.79210000000000003</v>
      </c>
      <c r="C273" s="145">
        <v>1.3664000000000001</v>
      </c>
      <c r="D273" s="179">
        <f>IF(C273&lt;MAX($C$2:C273),C273/MAX($C$2:C273)-1,0)</f>
        <v>-0.20275395297275212</v>
      </c>
    </row>
    <row r="274" spans="1:4">
      <c r="A274" s="146">
        <v>42347</v>
      </c>
      <c r="B274" s="145">
        <v>0.79530000000000001</v>
      </c>
      <c r="C274" s="145">
        <v>1.3695999999999999</v>
      </c>
      <c r="D274" s="179">
        <f>IF(C274&lt;MAX($C$2:C274),C274/MAX($C$2:C274)-1,0)</f>
        <v>-0.20088686621156426</v>
      </c>
    </row>
    <row r="275" spans="1:4">
      <c r="A275" s="146">
        <v>42348</v>
      </c>
      <c r="B275" s="145">
        <v>0.79420000000000002</v>
      </c>
      <c r="C275" s="145">
        <v>1.3685</v>
      </c>
      <c r="D275" s="179">
        <f>IF(C275&lt;MAX($C$2:C275),C275/MAX($C$2:C275)-1,0)</f>
        <v>-0.20152867728572255</v>
      </c>
    </row>
    <row r="276" spans="1:4">
      <c r="A276" s="146">
        <v>42349</v>
      </c>
      <c r="B276" s="145">
        <v>0.79069999999999996</v>
      </c>
      <c r="C276" s="145">
        <v>1.365</v>
      </c>
      <c r="D276" s="179">
        <f>IF(C276&lt;MAX($C$2:C276),C276/MAX($C$2:C276)-1,0)</f>
        <v>-0.20357080343077194</v>
      </c>
    </row>
    <row r="277" spans="1:4">
      <c r="A277" s="146">
        <v>42352</v>
      </c>
      <c r="B277" s="145">
        <v>0.80420000000000003</v>
      </c>
      <c r="C277" s="145">
        <v>1.3785000000000001</v>
      </c>
      <c r="D277" s="179">
        <f>IF(C277&lt;MAX($C$2:C277),C277/MAX($C$2:C277)-1,0)</f>
        <v>-0.19569403115701023</v>
      </c>
    </row>
    <row r="278" spans="1:4">
      <c r="A278" s="146">
        <v>42353</v>
      </c>
      <c r="B278" s="145">
        <v>0.8085</v>
      </c>
      <c r="C278" s="145">
        <v>1.3828</v>
      </c>
      <c r="D278" s="179">
        <f>IF(C278&lt;MAX($C$2:C278),C278/MAX($C$2:C278)-1,0)</f>
        <v>-0.19318513332166398</v>
      </c>
    </row>
    <row r="279" spans="1:4">
      <c r="A279" s="146">
        <v>42354</v>
      </c>
      <c r="B279" s="145">
        <v>0.80610000000000004</v>
      </c>
      <c r="C279" s="145">
        <v>1.3804000000000001</v>
      </c>
      <c r="D279" s="179">
        <f>IF(C279&lt;MAX($C$2:C279),C279/MAX($C$2:C279)-1,0)</f>
        <v>-0.19458544839255498</v>
      </c>
    </row>
    <row r="280" spans="1:4">
      <c r="A280" s="146">
        <v>42355</v>
      </c>
      <c r="B280" s="145">
        <v>0.81979999999999997</v>
      </c>
      <c r="C280" s="145">
        <v>1.3940999999999999</v>
      </c>
      <c r="D280" s="179">
        <f>IF(C280&lt;MAX($C$2:C280),C280/MAX($C$2:C280)-1,0)</f>
        <v>-0.18659198319621917</v>
      </c>
    </row>
    <row r="281" spans="1:4">
      <c r="A281" s="146">
        <v>42356</v>
      </c>
      <c r="B281" s="145">
        <v>0.83620000000000005</v>
      </c>
      <c r="C281" s="145">
        <v>1.4105000000000001</v>
      </c>
      <c r="D281" s="179">
        <f>IF(C281&lt;MAX($C$2:C281),C281/MAX($C$2:C281)-1,0)</f>
        <v>-0.17702316354513092</v>
      </c>
    </row>
    <row r="282" spans="1:4">
      <c r="A282" s="146">
        <v>42359</v>
      </c>
      <c r="B282" s="145">
        <v>0.88160000000000005</v>
      </c>
      <c r="C282" s="145">
        <v>1.4559</v>
      </c>
      <c r="D282" s="179">
        <f>IF(C282&lt;MAX($C$2:C282),C282/MAX($C$2:C282)-1,0)</f>
        <v>-0.15053387012077724</v>
      </c>
    </row>
    <row r="283" spans="1:4">
      <c r="A283" s="146">
        <v>42360</v>
      </c>
      <c r="B283" s="145">
        <v>0.88300000000000001</v>
      </c>
      <c r="C283" s="145">
        <v>1.4573</v>
      </c>
      <c r="D283" s="179">
        <f>IF(C283&lt;MAX($C$2:C283),C283/MAX($C$2:C283)-1,0)</f>
        <v>-0.14971701966275741</v>
      </c>
    </row>
    <row r="284" spans="1:4">
      <c r="A284" s="146">
        <v>42361</v>
      </c>
      <c r="B284" s="145">
        <v>0.87480000000000002</v>
      </c>
      <c r="C284" s="145">
        <v>1.4491000000000001</v>
      </c>
      <c r="D284" s="179">
        <f>IF(C284&lt;MAX($C$2:C284),C284/MAX($C$2:C284)-1,0)</f>
        <v>-0.15450142948830148</v>
      </c>
    </row>
    <row r="285" spans="1:4">
      <c r="A285" s="146">
        <v>42362</v>
      </c>
      <c r="B285" s="145">
        <v>0.86619999999999997</v>
      </c>
      <c r="C285" s="145">
        <v>1.4404999999999999</v>
      </c>
      <c r="D285" s="179">
        <f>IF(C285&lt;MAX($C$2:C285),C285/MAX($C$2:C285)-1,0)</f>
        <v>-0.15951922515899419</v>
      </c>
    </row>
    <row r="286" spans="1:4">
      <c r="A286" s="146">
        <v>42363</v>
      </c>
      <c r="B286" s="145">
        <v>0.86419999999999997</v>
      </c>
      <c r="C286" s="145">
        <v>1.4384999999999999</v>
      </c>
      <c r="D286" s="179">
        <f>IF(C286&lt;MAX($C$2:C286),C286/MAX($C$2:C286)-1,0)</f>
        <v>-0.16068615438473666</v>
      </c>
    </row>
    <row r="287" spans="1:4">
      <c r="A287" s="146">
        <v>42366</v>
      </c>
      <c r="B287" s="145">
        <v>0.84160000000000001</v>
      </c>
      <c r="C287" s="145">
        <v>1.4158999999999999</v>
      </c>
      <c r="D287" s="179">
        <f>IF(C287&lt;MAX($C$2:C287),C287/MAX($C$2:C287)-1,0)</f>
        <v>-0.17387245463562639</v>
      </c>
    </row>
    <row r="288" spans="1:4">
      <c r="A288" s="146">
        <v>42367</v>
      </c>
      <c r="B288" s="145">
        <v>0.85050000000000003</v>
      </c>
      <c r="C288" s="145">
        <v>1.4248000000000001</v>
      </c>
      <c r="D288" s="179">
        <f>IF(C288&lt;MAX($C$2:C288),C288/MAX($C$2:C288)-1,0)</f>
        <v>-0.16867961958107236</v>
      </c>
    </row>
    <row r="289" spans="1:4">
      <c r="A289" s="146">
        <v>42368</v>
      </c>
      <c r="B289" s="145">
        <v>0.85240000000000005</v>
      </c>
      <c r="C289" s="145">
        <v>1.4267000000000001</v>
      </c>
      <c r="D289" s="179">
        <f>IF(C289&lt;MAX($C$2:C289),C289/MAX($C$2:C289)-1,0)</f>
        <v>-0.167571036816617</v>
      </c>
    </row>
    <row r="290" spans="1:4">
      <c r="A290" s="146">
        <v>42369</v>
      </c>
      <c r="B290" s="145">
        <v>0.8488</v>
      </c>
      <c r="C290" s="145">
        <v>1.4231</v>
      </c>
      <c r="D290" s="179">
        <f>IF(C290&lt;MAX($C$2:C290),C290/MAX($C$2:C290)-1,0)</f>
        <v>-0.1696715094229535</v>
      </c>
    </row>
    <row r="291" spans="1:4">
      <c r="A291" s="146">
        <v>42373</v>
      </c>
      <c r="B291" s="145">
        <v>0.77059999999999995</v>
      </c>
      <c r="C291" s="145">
        <v>1.3644000000000001</v>
      </c>
      <c r="D291" s="179">
        <f>IF(C291&lt;MAX($C$2:C291),C291/MAX($C$2:C291)-1,0)</f>
        <v>-0.20392088219849458</v>
      </c>
    </row>
    <row r="292" spans="1:4">
      <c r="A292" s="146">
        <v>42374</v>
      </c>
      <c r="B292" s="145">
        <v>0.77370000000000005</v>
      </c>
      <c r="C292" s="145">
        <v>1.3674999999999999</v>
      </c>
      <c r="D292" s="179">
        <f>IF(C292&lt;MAX($C$2:C292),C292/MAX($C$2:C292)-1,0)</f>
        <v>-0.20211214189859383</v>
      </c>
    </row>
    <row r="293" spans="1:4">
      <c r="A293" s="146">
        <v>42375</v>
      </c>
      <c r="B293" s="145">
        <v>0.78300000000000003</v>
      </c>
      <c r="C293" s="145">
        <v>1.3768</v>
      </c>
      <c r="D293" s="179">
        <f>IF(C293&lt;MAX($C$2:C293),C293/MAX($C$2:C293)-1,0)</f>
        <v>-0.19668592099889137</v>
      </c>
    </row>
    <row r="294" spans="1:4">
      <c r="A294" s="146">
        <v>42376</v>
      </c>
      <c r="B294" s="145">
        <v>0.73180000000000001</v>
      </c>
      <c r="C294" s="145">
        <v>1.3255999999999999</v>
      </c>
      <c r="D294" s="179">
        <f>IF(C294&lt;MAX($C$2:C294),C294/MAX($C$2:C294)-1,0)</f>
        <v>-0.22655930917789846</v>
      </c>
    </row>
    <row r="295" spans="1:4">
      <c r="A295" s="146">
        <v>42377</v>
      </c>
      <c r="B295" s="145">
        <v>0.74239999999999995</v>
      </c>
      <c r="C295" s="145">
        <v>1.3362000000000001</v>
      </c>
      <c r="D295" s="179">
        <f>IF(C295&lt;MAX($C$2:C295),C295/MAX($C$2:C295)-1,0)</f>
        <v>-0.22037458428146328</v>
      </c>
    </row>
    <row r="296" spans="1:4">
      <c r="A296" s="146">
        <v>42380</v>
      </c>
      <c r="B296" s="145">
        <v>0.70630000000000004</v>
      </c>
      <c r="C296" s="145">
        <v>1.3001</v>
      </c>
      <c r="D296" s="179">
        <f>IF(C296&lt;MAX($C$2:C296),C296/MAX($C$2:C296)-1,0)</f>
        <v>-0.24143765680611473</v>
      </c>
    </row>
    <row r="297" spans="1:4">
      <c r="A297" s="146">
        <v>42381</v>
      </c>
      <c r="B297" s="145">
        <v>0.70540000000000003</v>
      </c>
      <c r="C297" s="145">
        <v>1.2991999999999999</v>
      </c>
      <c r="D297" s="179">
        <f>IF(C297&lt;MAX($C$2:C297),C297/MAX($C$2:C297)-1,0)</f>
        <v>-0.24196277495769891</v>
      </c>
    </row>
    <row r="298" spans="1:4">
      <c r="A298" s="146">
        <v>42382</v>
      </c>
      <c r="B298" s="145">
        <v>0.69879999999999998</v>
      </c>
      <c r="C298" s="145">
        <v>1.2926</v>
      </c>
      <c r="D298" s="179">
        <f>IF(C298&lt;MAX($C$2:C298),C298/MAX($C$2:C298)-1,0)</f>
        <v>-0.24581364140264894</v>
      </c>
    </row>
    <row r="299" spans="1:4">
      <c r="A299" s="146">
        <v>42383</v>
      </c>
      <c r="B299" s="145">
        <v>0.71150000000000002</v>
      </c>
      <c r="C299" s="145">
        <v>1.3052999999999999</v>
      </c>
      <c r="D299" s="179">
        <f>IF(C299&lt;MAX($C$2:C299),C299/MAX($C$2:C299)-1,0)</f>
        <v>-0.23840364081918441</v>
      </c>
    </row>
    <row r="300" spans="1:4">
      <c r="A300" s="146">
        <v>42384</v>
      </c>
      <c r="B300" s="145">
        <v>0.69420000000000004</v>
      </c>
      <c r="C300" s="145">
        <v>1.288</v>
      </c>
      <c r="D300" s="179">
        <f>IF(C300&lt;MAX($C$2:C300),C300/MAX($C$2:C300)-1,0)</f>
        <v>-0.24849757862185651</v>
      </c>
    </row>
    <row r="301" spans="1:4">
      <c r="A301" s="146">
        <v>42387</v>
      </c>
      <c r="B301" s="145">
        <v>0.69840000000000002</v>
      </c>
      <c r="C301" s="145">
        <v>1.2922</v>
      </c>
      <c r="D301" s="179">
        <f>IF(C301&lt;MAX($C$2:C301),C301/MAX($C$2:C301)-1,0)</f>
        <v>-0.24604702724779737</v>
      </c>
    </row>
    <row r="302" spans="1:4">
      <c r="A302" s="146">
        <v>42388</v>
      </c>
      <c r="B302" s="145">
        <v>0.72109999999999996</v>
      </c>
      <c r="C302" s="145">
        <v>1.3149</v>
      </c>
      <c r="D302" s="179">
        <f>IF(C302&lt;MAX($C$2:C302),C302/MAX($C$2:C302)-1,0)</f>
        <v>-0.23280238053562052</v>
      </c>
    </row>
    <row r="303" spans="1:4">
      <c r="A303" s="146">
        <v>42389</v>
      </c>
      <c r="B303" s="145">
        <v>0.70720000000000005</v>
      </c>
      <c r="C303" s="145">
        <v>1.3009999999999999</v>
      </c>
      <c r="D303" s="179">
        <f>IF(C303&lt;MAX($C$2:C303),C303/MAX($C$2:C303)-1,0)</f>
        <v>-0.24091253865453066</v>
      </c>
    </row>
    <row r="304" spans="1:4">
      <c r="A304" s="146">
        <v>42390</v>
      </c>
      <c r="B304" s="145">
        <v>0.68879999999999997</v>
      </c>
      <c r="C304" s="145">
        <v>1.2826</v>
      </c>
      <c r="D304" s="179">
        <f>IF(C304&lt;MAX($C$2:C304),C304/MAX($C$2:C304)-1,0)</f>
        <v>-0.25164828753136126</v>
      </c>
    </row>
    <row r="305" spans="1:5">
      <c r="A305" s="146">
        <v>42391</v>
      </c>
      <c r="B305" s="145">
        <v>0.69379999999999997</v>
      </c>
      <c r="C305" s="145">
        <v>1.2876000000000001</v>
      </c>
      <c r="D305" s="179">
        <f>IF(C305&lt;MAX($C$2:C305),C305/MAX($C$2:C305)-1,0)</f>
        <v>-0.24873096446700504</v>
      </c>
    </row>
    <row r="306" spans="1:5">
      <c r="A306" s="146">
        <v>42394</v>
      </c>
      <c r="B306" s="145">
        <v>0.70009999999999994</v>
      </c>
      <c r="C306" s="145">
        <v>1.2939000000000001</v>
      </c>
      <c r="D306" s="179">
        <f>IF(C306&lt;MAX($C$2:C306),C306/MAX($C$2:C306)-1,0)</f>
        <v>-0.24505513740591633</v>
      </c>
    </row>
    <row r="307" spans="1:5">
      <c r="A307" s="146">
        <v>42395</v>
      </c>
      <c r="B307" s="145">
        <v>0.66669999999999996</v>
      </c>
      <c r="C307" s="145">
        <v>1.2605</v>
      </c>
      <c r="D307" s="179">
        <f>IF(C307&lt;MAX($C$2:C307),C307/MAX($C$2:C307)-1,0)</f>
        <v>-0.26454285547581546</v>
      </c>
    </row>
    <row r="308" spans="1:5">
      <c r="A308" s="146">
        <v>42396</v>
      </c>
      <c r="B308" s="145">
        <v>0.66239999999999999</v>
      </c>
      <c r="C308" s="145">
        <v>1.2562</v>
      </c>
      <c r="D308" s="179">
        <f>IF(C308&lt;MAX($C$2:C308),C308/MAX($C$2:C308)-1,0)</f>
        <v>-0.26705175331116171</v>
      </c>
    </row>
    <row r="309" spans="1:5">
      <c r="A309" s="146">
        <v>42397</v>
      </c>
      <c r="B309" s="145">
        <v>0.64559999999999995</v>
      </c>
      <c r="C309" s="145">
        <v>1.2394000000000001</v>
      </c>
      <c r="D309" s="179">
        <f>IF(C309&lt;MAX($C$2:C309),C309/MAX($C$2:C309)-1,0)</f>
        <v>-0.27685395880739827</v>
      </c>
    </row>
    <row r="310" spans="1:5">
      <c r="A310" s="146">
        <v>42398</v>
      </c>
      <c r="B310" s="145">
        <v>0.66590000000000005</v>
      </c>
      <c r="C310" s="145">
        <v>1.2597</v>
      </c>
      <c r="D310" s="177">
        <f>IF(C310&lt;MAX($C$2:C310),C310/MAX($C$2:C310)-1,0)</f>
        <v>-0.26500962716611232</v>
      </c>
      <c r="E310" s="112">
        <f>IF(C310&lt;MAX($C$309:C310),C310/MAX($C$309:C310)-1,0)</f>
        <v>0</v>
      </c>
    </row>
    <row r="311" spans="1:5">
      <c r="A311" s="146">
        <v>42401</v>
      </c>
      <c r="B311" s="145">
        <v>0.66320000000000001</v>
      </c>
      <c r="C311" s="145">
        <v>1.2569999999999999</v>
      </c>
      <c r="D311" s="177">
        <f>IF(C311&lt;MAX($C$2:C311),C311/MAX($C$2:C311)-1,0)</f>
        <v>-0.26658498162086475</v>
      </c>
      <c r="E311" s="112">
        <f>IF(C311&lt;MAX($C$309:C311),C311/MAX($C$309:C311)-1,0)</f>
        <v>-2.1433674684450121E-3</v>
      </c>
    </row>
    <row r="312" spans="1:5">
      <c r="A312" s="146">
        <v>42402</v>
      </c>
      <c r="B312" s="145">
        <v>0.67679999999999996</v>
      </c>
      <c r="C312" s="145">
        <v>1.2706</v>
      </c>
      <c r="D312" s="177">
        <f>IF(C312&lt;MAX($C$2:C312),C312/MAX($C$2:C312)-1,0)</f>
        <v>-0.25864986288581604</v>
      </c>
      <c r="E312" s="112">
        <f>IF(C312&lt;MAX($C$309:C312),C312/MAX($C$309:C312)-1,0)</f>
        <v>0</v>
      </c>
    </row>
    <row r="313" spans="1:5">
      <c r="A313" s="146">
        <v>42403</v>
      </c>
      <c r="B313" s="145">
        <v>0.67579999999999996</v>
      </c>
      <c r="C313" s="145">
        <v>1.2696000000000001</v>
      </c>
      <c r="D313" s="177">
        <f>IF(C313&lt;MAX($C$2:C313),C313/MAX($C$2:C313)-1,0)</f>
        <v>-0.25923332749868711</v>
      </c>
      <c r="E313" s="112">
        <f>IF(C313&lt;MAX($C$309:C313),C313/MAX($C$309:C313)-1,0)</f>
        <v>-7.8702974972444384E-4</v>
      </c>
    </row>
    <row r="314" spans="1:5">
      <c r="A314" s="146">
        <v>42404</v>
      </c>
      <c r="B314" s="145">
        <v>0.6825</v>
      </c>
      <c r="C314" s="145">
        <v>1.2763</v>
      </c>
      <c r="D314" s="177">
        <f>IF(C314&lt;MAX($C$2:C314),C314/MAX($C$2:C314)-1,0)</f>
        <v>-0.25532411459244997</v>
      </c>
      <c r="E314" s="112">
        <f>IF(C314&lt;MAX($C$309:C314),C314/MAX($C$309:C314)-1,0)</f>
        <v>0</v>
      </c>
    </row>
    <row r="315" spans="1:5">
      <c r="A315" s="146">
        <v>42405</v>
      </c>
      <c r="B315" s="145">
        <v>0.67549999999999999</v>
      </c>
      <c r="C315" s="145">
        <v>1.2693000000000001</v>
      </c>
      <c r="D315" s="177">
        <f>IF(C315&lt;MAX($C$2:C315),C315/MAX($C$2:C315)-1,0)</f>
        <v>-0.25940836688254854</v>
      </c>
      <c r="E315" s="112">
        <f>IF(C315&lt;MAX($C$309:C315),C315/MAX($C$309:C315)-1,0)</f>
        <v>-5.4846039332444585E-3</v>
      </c>
    </row>
    <row r="316" spans="1:5">
      <c r="A316" s="146">
        <v>42415</v>
      </c>
      <c r="B316" s="145">
        <v>0.66600000000000004</v>
      </c>
      <c r="C316" s="145">
        <v>1.2598</v>
      </c>
      <c r="D316" s="177">
        <f>IF(C316&lt;MAX($C$2:C316),C316/MAX($C$2:C316)-1,0)</f>
        <v>-0.26495128070482521</v>
      </c>
      <c r="E316" s="112">
        <f>IF(C316&lt;MAX($C$309:C316),C316/MAX($C$309:C316)-1,0)</f>
        <v>-1.2927994985504898E-2</v>
      </c>
    </row>
    <row r="317" spans="1:5">
      <c r="A317" s="146">
        <v>42416</v>
      </c>
      <c r="B317" s="145">
        <v>0.68540000000000001</v>
      </c>
      <c r="C317" s="145">
        <v>1.2791999999999999</v>
      </c>
      <c r="D317" s="177">
        <f>IF(C317&lt;MAX($C$2:C317),C317/MAX($C$2:C317)-1,0)</f>
        <v>-0.25363206721512344</v>
      </c>
      <c r="E317" s="112">
        <f>IF(C317&lt;MAX($C$309:C317),C317/MAX($C$309:C317)-1,0)</f>
        <v>0</v>
      </c>
    </row>
    <row r="318" spans="1:5">
      <c r="A318" s="146">
        <v>42417</v>
      </c>
      <c r="B318" s="145">
        <v>0.69120000000000004</v>
      </c>
      <c r="C318" s="145">
        <v>1.2849999999999999</v>
      </c>
      <c r="D318" s="177">
        <f>IF(C318&lt;MAX($C$2:C318),C318/MAX($C$2:C318)-1,0)</f>
        <v>-0.25024797246047026</v>
      </c>
      <c r="E318" s="112">
        <f>IF(C318&lt;MAX($C$309:C318),C318/MAX($C$309:C318)-1,0)</f>
        <v>0</v>
      </c>
    </row>
    <row r="319" spans="1:5">
      <c r="A319" s="146">
        <v>42418</v>
      </c>
      <c r="B319" s="145">
        <v>0.68710000000000004</v>
      </c>
      <c r="C319" s="145">
        <v>1.2808999999999999</v>
      </c>
      <c r="D319" s="177">
        <f>IF(C319&lt;MAX($C$2:C319),C319/MAX($C$2:C319)-1,0)</f>
        <v>-0.25264017737324229</v>
      </c>
      <c r="E319" s="112">
        <f>IF(C319&lt;MAX($C$309:C319),C319/MAX($C$309:C319)-1,0)</f>
        <v>-3.1906614785992549E-3</v>
      </c>
    </row>
    <row r="320" spans="1:5">
      <c r="A320" s="146">
        <v>42419</v>
      </c>
      <c r="B320" s="145">
        <v>0.68830000000000002</v>
      </c>
      <c r="C320" s="145">
        <v>1.2821</v>
      </c>
      <c r="D320" s="177">
        <f>IF(C320&lt;MAX($C$2:C320),C320/MAX($C$2:C320)-1,0)</f>
        <v>-0.25194001983779679</v>
      </c>
      <c r="E320" s="112">
        <f>IF(C320&lt;MAX($C$309:C320),C320/MAX($C$309:C320)-1,0)</f>
        <v>-2.2568093385213484E-3</v>
      </c>
    </row>
    <row r="321" spans="1:5">
      <c r="A321" s="146">
        <v>42422</v>
      </c>
      <c r="B321" s="145">
        <v>0.70199999999999996</v>
      </c>
      <c r="C321" s="145">
        <v>1.2958000000000001</v>
      </c>
      <c r="D321" s="177">
        <f>IF(C321&lt;MAX($C$2:C321),C321/MAX($C$2:C321)-1,0)</f>
        <v>-0.24394655464146098</v>
      </c>
      <c r="E321" s="112">
        <f>IF(C321&lt;MAX($C$309:C321),C321/MAX($C$309:C321)-1,0)</f>
        <v>0</v>
      </c>
    </row>
    <row r="322" spans="1:5">
      <c r="A322" s="146">
        <v>42423</v>
      </c>
      <c r="B322" s="145">
        <v>0.70540000000000003</v>
      </c>
      <c r="C322" s="145">
        <v>1.2991999999999999</v>
      </c>
      <c r="D322" s="177">
        <f>IF(C322&lt;MAX($C$2:C322),C322/MAX($C$2:C322)-1,0)</f>
        <v>-0.24196277495769891</v>
      </c>
      <c r="E322" s="112">
        <f>IF(C322&lt;MAX($C$309:C322),C322/MAX($C$309:C322)-1,0)</f>
        <v>0</v>
      </c>
    </row>
    <row r="323" spans="1:5">
      <c r="A323" s="146">
        <v>42424</v>
      </c>
      <c r="B323" s="145">
        <v>0.71230000000000004</v>
      </c>
      <c r="C323" s="145">
        <v>1.3061</v>
      </c>
      <c r="D323" s="177">
        <f>IF(C323&lt;MAX($C$2:C323),C323/MAX($C$2:C323)-1,0)</f>
        <v>-0.23793686912888734</v>
      </c>
      <c r="E323" s="112">
        <f>IF(C323&lt;MAX($C$309:C323),C323/MAX($C$309:C323)-1,0)</f>
        <v>0</v>
      </c>
    </row>
    <row r="324" spans="1:5">
      <c r="A324" s="146">
        <v>42425</v>
      </c>
      <c r="B324" s="145">
        <v>0.66990000000000005</v>
      </c>
      <c r="C324" s="145">
        <v>1.2637</v>
      </c>
      <c r="D324" s="177">
        <f>IF(C324&lt;MAX($C$2:C324),C324/MAX($C$2:C324)-1,0)</f>
        <v>-0.26267576871462739</v>
      </c>
      <c r="E324" s="112">
        <f>IF(C324&lt;MAX($C$309:C324),C324/MAX($C$309:C324)-1,0)</f>
        <v>-3.2463057958808661E-2</v>
      </c>
    </row>
    <row r="325" spans="1:5">
      <c r="A325" s="146">
        <v>42426</v>
      </c>
      <c r="B325" s="145">
        <v>0.67600000000000005</v>
      </c>
      <c r="C325" s="145">
        <v>1.2698</v>
      </c>
      <c r="D325" s="177">
        <f>IF(C325&lt;MAX($C$2:C325),C325/MAX($C$2:C325)-1,0)</f>
        <v>-0.25911663457611289</v>
      </c>
      <c r="E325" s="112">
        <f>IF(C325&lt;MAX($C$309:C325),C325/MAX($C$309:C325)-1,0)</f>
        <v>-2.7792665186432863E-2</v>
      </c>
    </row>
    <row r="326" spans="1:5">
      <c r="A326" s="146">
        <v>42429</v>
      </c>
      <c r="B326" s="145">
        <v>0.65580000000000005</v>
      </c>
      <c r="C326" s="145">
        <v>1.2496</v>
      </c>
      <c r="D326" s="177">
        <f>IF(C326&lt;MAX($C$2:C326),C326/MAX($C$2:C326)-1,0)</f>
        <v>-0.27090261975611174</v>
      </c>
      <c r="E326" s="112">
        <f>IF(C326&lt;MAX($C$309:C326),C326/MAX($C$309:C326)-1,0)</f>
        <v>-4.3258556006431359E-2</v>
      </c>
    </row>
    <row r="327" spans="1:5">
      <c r="A327" s="146">
        <v>42430</v>
      </c>
      <c r="B327" s="145">
        <v>0.66779999999999995</v>
      </c>
      <c r="C327" s="145">
        <v>1.2616000000000001</v>
      </c>
      <c r="D327" s="177">
        <f>IF(C327&lt;MAX($C$2:C327),C327/MAX($C$2:C327)-1,0)</f>
        <v>-0.26390104440165696</v>
      </c>
      <c r="E327" s="112">
        <f>IF(C327&lt;MAX($C$309:C327),C327/MAX($C$309:C327)-1,0)</f>
        <v>-3.4070898093561008E-2</v>
      </c>
    </row>
    <row r="328" spans="1:5">
      <c r="A328" s="146">
        <v>42431</v>
      </c>
      <c r="B328" s="145">
        <v>0.69489999999999996</v>
      </c>
      <c r="C328" s="145">
        <v>1.2887</v>
      </c>
      <c r="D328" s="177">
        <f>IF(C328&lt;MAX($C$2:C328),C328/MAX($C$2:C328)-1,0)</f>
        <v>-0.24808915339284676</v>
      </c>
      <c r="E328" s="112">
        <f>IF(C328&lt;MAX($C$309:C328),C328/MAX($C$309:C328)-1,0)</f>
        <v>-1.3322103973662069E-2</v>
      </c>
    </row>
    <row r="329" spans="1:5">
      <c r="A329" s="146">
        <v>42432</v>
      </c>
      <c r="B329" s="145">
        <v>0.70169999999999999</v>
      </c>
      <c r="C329" s="145">
        <v>1.2955000000000001</v>
      </c>
      <c r="D329" s="177">
        <f>IF(C329&lt;MAX($C$2:C329),C329/MAX($C$2:C329)-1,0)</f>
        <v>-0.2441215940253223</v>
      </c>
      <c r="E329" s="112">
        <f>IF(C329&lt;MAX($C$309:C329),C329/MAX($C$309:C329)-1,0)</f>
        <v>-8.115764489702082E-3</v>
      </c>
    </row>
    <row r="330" spans="1:5">
      <c r="A330" s="146">
        <v>42433</v>
      </c>
      <c r="B330" s="145">
        <v>0.71020000000000005</v>
      </c>
      <c r="C330" s="145">
        <v>1.304</v>
      </c>
      <c r="D330" s="177">
        <f>IF(C330&lt;MAX($C$2:C330),C330/MAX($C$2:C330)-1,0)</f>
        <v>-0.23916214481591691</v>
      </c>
      <c r="E330" s="112">
        <f>IF(C330&lt;MAX($C$309:C330),C330/MAX($C$309:C330)-1,0)</f>
        <v>-1.6078401347523474E-3</v>
      </c>
    </row>
    <row r="331" spans="1:5">
      <c r="A331" s="146">
        <v>42436</v>
      </c>
      <c r="B331" s="145">
        <v>0.71399999999999997</v>
      </c>
      <c r="C331" s="145">
        <v>1.3078000000000001</v>
      </c>
      <c r="D331" s="177">
        <f>IF(C331&lt;MAX($C$2:C331),C331/MAX($C$2:C331)-1,0)</f>
        <v>-0.2369449792870062</v>
      </c>
      <c r="E331" s="112">
        <f>IF(C331&lt;MAX($C$309:C331),C331/MAX($C$309:C331)-1,0)</f>
        <v>0</v>
      </c>
    </row>
    <row r="332" spans="1:5">
      <c r="A332" s="146">
        <v>42437</v>
      </c>
      <c r="B332" s="145">
        <v>0.70820000000000005</v>
      </c>
      <c r="C332" s="145">
        <v>1.302</v>
      </c>
      <c r="D332" s="177">
        <f>IF(C332&lt;MAX($C$2:C332),C332/MAX($C$2:C332)-1,0)</f>
        <v>-0.24032907404165937</v>
      </c>
      <c r="E332" s="112">
        <f>IF(C332&lt;MAX($C$309:C332),C332/MAX($C$309:C332)-1,0)</f>
        <v>-4.4349288882091775E-3</v>
      </c>
    </row>
    <row r="333" spans="1:5">
      <c r="A333" s="146">
        <v>42438</v>
      </c>
      <c r="B333" s="145">
        <v>0.69599999999999995</v>
      </c>
      <c r="C333" s="145">
        <v>1.2898000000000001</v>
      </c>
      <c r="D333" s="177">
        <f>IF(C333&lt;MAX($C$2:C333),C333/MAX($C$2:C333)-1,0)</f>
        <v>-0.24744734231868837</v>
      </c>
      <c r="E333" s="112">
        <f>IF(C333&lt;MAX($C$309:C333),C333/MAX($C$309:C333)-1,0)</f>
        <v>-1.37635724116838E-2</v>
      </c>
    </row>
    <row r="334" spans="1:5">
      <c r="A334" s="146">
        <v>42439</v>
      </c>
      <c r="B334" s="145">
        <v>0.69779999999999998</v>
      </c>
      <c r="C334" s="145">
        <v>1.2916000000000001</v>
      </c>
      <c r="D334" s="177">
        <f>IF(C334&lt;MAX($C$2:C334),C334/MAX($C$2:C334)-1,0)</f>
        <v>-0.24639710601552012</v>
      </c>
      <c r="E334" s="112">
        <f>IF(C334&lt;MAX($C$309:C334),C334/MAX($C$309:C334)-1,0)</f>
        <v>-1.2387215170515331E-2</v>
      </c>
    </row>
    <row r="335" spans="1:5">
      <c r="A335" s="146">
        <v>42440</v>
      </c>
      <c r="B335" s="145">
        <v>0.69510000000000005</v>
      </c>
      <c r="C335" s="145">
        <v>1.2888999999999999</v>
      </c>
      <c r="D335" s="177">
        <f>IF(C335&lt;MAX($C$2:C335),C335/MAX($C$2:C335)-1,0)</f>
        <v>-0.24797246047027255</v>
      </c>
      <c r="E335" s="112">
        <f>IF(C335&lt;MAX($C$309:C335),C335/MAX($C$309:C335)-1,0)</f>
        <v>-1.4451751032268034E-2</v>
      </c>
    </row>
    <row r="336" spans="1:5">
      <c r="A336" s="146">
        <v>42443</v>
      </c>
      <c r="B336" s="145">
        <v>0.7036</v>
      </c>
      <c r="C336" s="145">
        <v>1.2974000000000001</v>
      </c>
      <c r="D336" s="177">
        <f>IF(C336&lt;MAX($C$2:C336),C336/MAX($C$2:C336)-1,0)</f>
        <v>-0.24301301126086694</v>
      </c>
      <c r="E336" s="112">
        <f>IF(C336&lt;MAX($C$309:C336),C336/MAX($C$309:C336)-1,0)</f>
        <v>-7.9522862823061535E-3</v>
      </c>
    </row>
    <row r="337" spans="1:5">
      <c r="A337" s="146">
        <v>42444</v>
      </c>
      <c r="B337" s="145">
        <v>0.71030000000000004</v>
      </c>
      <c r="C337" s="145">
        <v>1.3041</v>
      </c>
      <c r="D337" s="177">
        <f>IF(C337&lt;MAX($C$2:C337),C337/MAX($C$2:C337)-1,0)</f>
        <v>-0.2391037983546298</v>
      </c>
      <c r="E337" s="112">
        <f>IF(C337&lt;MAX($C$309:C337),C337/MAX($C$309:C337)-1,0)</f>
        <v>-2.8291787735128526E-3</v>
      </c>
    </row>
    <row r="338" spans="1:5">
      <c r="A338" s="146">
        <v>42445</v>
      </c>
      <c r="B338" s="145">
        <v>0.70209999999999995</v>
      </c>
      <c r="C338" s="145">
        <v>1.2959000000000001</v>
      </c>
      <c r="D338" s="177">
        <f>IF(C338&lt;MAX($C$2:C338),C338/MAX($C$2:C338)-1,0)</f>
        <v>-0.24388820818017387</v>
      </c>
      <c r="E338" s="112">
        <f>IF(C338&lt;MAX($C$309:C338),C338/MAX($C$309:C338)-1,0)</f>
        <v>-9.0992506499465442E-3</v>
      </c>
    </row>
    <row r="339" spans="1:5">
      <c r="A339" s="146">
        <v>42446</v>
      </c>
      <c r="B339" s="145">
        <v>0.71230000000000004</v>
      </c>
      <c r="C339" s="145">
        <v>1.3061</v>
      </c>
      <c r="D339" s="177">
        <f>IF(C339&lt;MAX($C$2:C339),C339/MAX($C$2:C339)-1,0)</f>
        <v>-0.23793686912888734</v>
      </c>
      <c r="E339" s="112">
        <f>IF(C339&lt;MAX($C$309:C339),C339/MAX($C$309:C339)-1,0)</f>
        <v>-1.2998929499923317E-3</v>
      </c>
    </row>
    <row r="340" spans="1:5">
      <c r="A340" s="146">
        <v>42447</v>
      </c>
      <c r="B340" s="145">
        <v>0.7218</v>
      </c>
      <c r="C340" s="145">
        <v>1.3156000000000001</v>
      </c>
      <c r="D340" s="177">
        <f>IF(C340&lt;MAX($C$2:C340),C340/MAX($C$2:C340)-1,0)</f>
        <v>-0.23239395530661056</v>
      </c>
      <c r="E340" s="112">
        <f>IF(C340&lt;MAX($C$309:C340),C340/MAX($C$309:C340)-1,0)</f>
        <v>0</v>
      </c>
    </row>
    <row r="341" spans="1:5">
      <c r="A341" s="146">
        <v>42450</v>
      </c>
      <c r="B341" s="145">
        <v>0.73580000000000001</v>
      </c>
      <c r="C341" s="145">
        <v>1.3295999999999999</v>
      </c>
      <c r="D341" s="177">
        <f>IF(C341&lt;MAX($C$2:C341),C341/MAX($C$2:C341)-1,0)</f>
        <v>-0.22422545072641353</v>
      </c>
      <c r="E341" s="112">
        <f>IF(C341&lt;MAX($C$309:C341),C341/MAX($C$309:C341)-1,0)</f>
        <v>0</v>
      </c>
    </row>
    <row r="342" spans="1:5">
      <c r="A342" s="146">
        <v>42451</v>
      </c>
      <c r="B342" s="145">
        <v>0.7349</v>
      </c>
      <c r="C342" s="145">
        <v>1.3287</v>
      </c>
      <c r="D342" s="177">
        <f>IF(C342&lt;MAX($C$2:C342),C342/MAX($C$2:C342)-1,0)</f>
        <v>-0.22475056887799749</v>
      </c>
      <c r="E342" s="112">
        <f>IF(C342&lt;MAX($C$309:C342),C342/MAX($C$309:C342)-1,0)</f>
        <v>-6.7689530685910437E-4</v>
      </c>
    </row>
    <row r="343" spans="1:5">
      <c r="A343" s="146">
        <v>42452</v>
      </c>
      <c r="B343" s="145">
        <v>0.73729999999999996</v>
      </c>
      <c r="C343" s="145">
        <v>1.3310999999999999</v>
      </c>
      <c r="D343" s="177">
        <f>IF(C343&lt;MAX($C$2:C343),C343/MAX($C$2:C343)-1,0)</f>
        <v>-0.2233502538071066</v>
      </c>
      <c r="E343" s="112">
        <f>IF(C343&lt;MAX($C$309:C343),C343/MAX($C$309:C343)-1,0)</f>
        <v>0</v>
      </c>
    </row>
    <row r="344" spans="1:5">
      <c r="A344" s="146">
        <v>42453</v>
      </c>
      <c r="B344" s="145">
        <v>0.73750000000000004</v>
      </c>
      <c r="C344" s="145">
        <v>1.3312999999999999</v>
      </c>
      <c r="D344" s="177">
        <f>IF(C344&lt;MAX($C$2:C344),C344/MAX($C$2:C344)-1,0)</f>
        <v>-0.22323356088453239</v>
      </c>
      <c r="E344" s="112">
        <f>IF(C344&lt;MAX($C$309:C344),C344/MAX($C$309:C344)-1,0)</f>
        <v>0</v>
      </c>
    </row>
    <row r="345" spans="1:5">
      <c r="A345" s="146">
        <v>42454</v>
      </c>
      <c r="B345" s="145">
        <v>0.74629999999999996</v>
      </c>
      <c r="C345" s="145">
        <v>1.3401000000000001</v>
      </c>
      <c r="D345" s="177">
        <f>IF(C345&lt;MAX($C$2:C345),C345/MAX($C$2:C345)-1,0)</f>
        <v>-0.21809907229126546</v>
      </c>
      <c r="E345" s="112">
        <f>IF(C345&lt;MAX($C$309:C345),C345/MAX($C$309:C345)-1,0)</f>
        <v>0</v>
      </c>
    </row>
    <row r="346" spans="1:5">
      <c r="A346" s="146">
        <v>42457</v>
      </c>
      <c r="B346" s="145">
        <v>0.75509999999999999</v>
      </c>
      <c r="C346" s="145">
        <v>1.3489</v>
      </c>
      <c r="D346" s="177">
        <f>IF(C346&lt;MAX($C$2:C346),C346/MAX($C$2:C346)-1,0)</f>
        <v>-0.21296458369799875</v>
      </c>
      <c r="E346" s="112">
        <f>IF(C346&lt;MAX($C$309:C346),C346/MAX($C$309:C346)-1,0)</f>
        <v>0</v>
      </c>
    </row>
    <row r="347" spans="1:5">
      <c r="A347" s="146">
        <v>42458</v>
      </c>
      <c r="B347" s="145">
        <v>0.74490000000000001</v>
      </c>
      <c r="C347" s="145">
        <v>1.3387</v>
      </c>
      <c r="D347" s="177">
        <f>IF(C347&lt;MAX($C$2:C347),C347/MAX($C$2:C347)-1,0)</f>
        <v>-0.21891592274928529</v>
      </c>
      <c r="E347" s="112">
        <f>IF(C347&lt;MAX($C$309:C347),C347/MAX($C$309:C347)-1,0)</f>
        <v>-7.5617169545555418E-3</v>
      </c>
    </row>
    <row r="348" spans="1:5">
      <c r="A348" s="146">
        <v>42459</v>
      </c>
      <c r="B348" s="145">
        <v>0.75919999999999999</v>
      </c>
      <c r="C348" s="145">
        <v>1.353</v>
      </c>
      <c r="D348" s="177">
        <f>IF(C348&lt;MAX($C$2:C348),C348/MAX($C$2:C348)-1,0)</f>
        <v>-0.21057237878522672</v>
      </c>
      <c r="E348" s="112">
        <f>IF(C348&lt;MAX($C$309:C348),C348/MAX($C$309:C348)-1,0)</f>
        <v>0</v>
      </c>
    </row>
    <row r="349" spans="1:5">
      <c r="A349" s="146">
        <v>42460</v>
      </c>
      <c r="B349" s="145">
        <v>0.76019999999999999</v>
      </c>
      <c r="C349" s="145">
        <v>1.3540000000000001</v>
      </c>
      <c r="D349" s="177">
        <f>IF(C349&lt;MAX($C$2:C349),C349/MAX($C$2:C349)-1,0)</f>
        <v>-0.20998891417235543</v>
      </c>
      <c r="E349" s="112">
        <f>IF(C349&lt;MAX($C$309:C349),C349/MAX($C$309:C349)-1,0)</f>
        <v>0</v>
      </c>
    </row>
    <row r="350" spans="1:5">
      <c r="A350" s="146">
        <v>42461</v>
      </c>
      <c r="B350" s="145">
        <v>0.75629999999999997</v>
      </c>
      <c r="C350" s="145">
        <v>1.3501000000000001</v>
      </c>
      <c r="D350" s="177">
        <f>IF(C350&lt;MAX($C$2:C350),C350/MAX($C$2:C350)-1,0)</f>
        <v>-0.21226442616255314</v>
      </c>
      <c r="E350" s="112">
        <f>IF(C350&lt;MAX($C$309:C350),C350/MAX($C$309:C350)-1,0)</f>
        <v>-2.8803545051698798E-3</v>
      </c>
    </row>
    <row r="351" spans="1:5">
      <c r="A351" s="146">
        <v>42465</v>
      </c>
      <c r="B351" s="145">
        <v>0.76639999999999997</v>
      </c>
      <c r="C351" s="145">
        <v>1.3602000000000001</v>
      </c>
      <c r="D351" s="177">
        <f>IF(C351&lt;MAX($C$2:C351),C351/MAX($C$2:C351)-1,0)</f>
        <v>-0.20637143357255372</v>
      </c>
      <c r="E351" s="112">
        <f>IF(C351&lt;MAX($C$309:C351),C351/MAX($C$309:C351)-1,0)</f>
        <v>0</v>
      </c>
    </row>
    <row r="352" spans="1:5">
      <c r="A352" s="146">
        <v>42466</v>
      </c>
      <c r="B352" s="145">
        <v>0.77569999999999995</v>
      </c>
      <c r="C352" s="145">
        <v>1.3694999999999999</v>
      </c>
      <c r="D352" s="177">
        <f>IF(C352&lt;MAX($C$2:C352),C352/MAX($C$2:C352)-1,0)</f>
        <v>-0.20094521267285137</v>
      </c>
      <c r="E352" s="112">
        <f>IF(C352&lt;MAX($C$309:C352),C352/MAX($C$309:C352)-1,0)</f>
        <v>0</v>
      </c>
    </row>
    <row r="353" spans="1:5">
      <c r="A353" s="146">
        <v>42467</v>
      </c>
      <c r="B353" s="145">
        <v>0.76139999999999997</v>
      </c>
      <c r="C353" s="145">
        <v>1.3552</v>
      </c>
      <c r="D353" s="177">
        <f>IF(C353&lt;MAX($C$2:C353),C353/MAX($C$2:C353)-1,0)</f>
        <v>-0.20928875663690993</v>
      </c>
      <c r="E353" s="112">
        <f>IF(C353&lt;MAX($C$309:C353),C353/MAX($C$309:C353)-1,0)</f>
        <v>-1.0441767068273045E-2</v>
      </c>
    </row>
    <row r="354" spans="1:5">
      <c r="A354" s="146">
        <v>42468</v>
      </c>
      <c r="B354" s="145">
        <v>0.75219999999999998</v>
      </c>
      <c r="C354" s="145">
        <v>1.3460000000000001</v>
      </c>
      <c r="D354" s="177">
        <f>IF(C354&lt;MAX($C$2:C354),C354/MAX($C$2:C354)-1,0)</f>
        <v>-0.21465663107532518</v>
      </c>
      <c r="E354" s="112">
        <f>IF(C354&lt;MAX($C$309:C354),C354/MAX($C$309:C354)-1,0)</f>
        <v>-1.7159547280029108E-2</v>
      </c>
    </row>
    <row r="355" spans="1:5">
      <c r="A355" s="146">
        <v>42471</v>
      </c>
      <c r="B355" s="145">
        <v>0.75490000000000002</v>
      </c>
      <c r="C355" s="145">
        <v>1.3487</v>
      </c>
      <c r="D355" s="177">
        <f>IF(C355&lt;MAX($C$2:C355),C355/MAX($C$2:C355)-1,0)</f>
        <v>-0.21308127662057297</v>
      </c>
      <c r="E355" s="112">
        <f>IF(C355&lt;MAX($C$309:C355),C355/MAX($C$309:C355)-1,0)</f>
        <v>-1.5188024826578994E-2</v>
      </c>
    </row>
    <row r="356" spans="1:5">
      <c r="A356" s="146">
        <v>42472</v>
      </c>
      <c r="B356" s="145">
        <v>0.75270000000000004</v>
      </c>
      <c r="C356" s="145">
        <v>1.3465</v>
      </c>
      <c r="D356" s="177">
        <f>IF(C356&lt;MAX($C$2:C356),C356/MAX($C$2:C356)-1,0)</f>
        <v>-0.21436489876888964</v>
      </c>
      <c r="E356" s="112">
        <f>IF(C356&lt;MAX($C$309:C356),C356/MAX($C$309:C356)-1,0)</f>
        <v>-1.6794450529390215E-2</v>
      </c>
    </row>
    <row r="357" spans="1:5">
      <c r="A357" s="146">
        <v>42473</v>
      </c>
      <c r="B357" s="145">
        <v>0.75539999999999996</v>
      </c>
      <c r="C357" s="145">
        <v>1.3492</v>
      </c>
      <c r="D357" s="177">
        <f>IF(C357&lt;MAX($C$2:C357),C357/MAX($C$2:C357)-1,0)</f>
        <v>-0.21278954431413732</v>
      </c>
      <c r="E357" s="112">
        <f>IF(C357&lt;MAX($C$309:C357),C357/MAX($C$309:C357)-1,0)</f>
        <v>-1.4822928075940101E-2</v>
      </c>
    </row>
    <row r="358" spans="1:5">
      <c r="A358" s="146">
        <v>42474</v>
      </c>
      <c r="B358" s="145">
        <v>0.76239999999999997</v>
      </c>
      <c r="C358" s="145">
        <v>1.3562000000000001</v>
      </c>
      <c r="D358" s="177">
        <f>IF(C358&lt;MAX($C$2:C358),C358/MAX($C$2:C358)-1,0)</f>
        <v>-0.20870529202403865</v>
      </c>
      <c r="E358" s="112">
        <f>IF(C358&lt;MAX($C$309:C358),C358/MAX($C$309:C358)-1,0)</f>
        <v>-9.7115735669951464E-3</v>
      </c>
    </row>
    <row r="359" spans="1:5">
      <c r="A359" s="146">
        <v>42475</v>
      </c>
      <c r="B359" s="145">
        <v>0.76270000000000004</v>
      </c>
      <c r="C359" s="145">
        <v>1.3565</v>
      </c>
      <c r="D359" s="177">
        <f>IF(C359&lt;MAX($C$2:C359),C359/MAX($C$2:C359)-1,0)</f>
        <v>-0.20853025264017733</v>
      </c>
      <c r="E359" s="112">
        <f>IF(C359&lt;MAX($C$309:C359),C359/MAX($C$309:C359)-1,0)</f>
        <v>-9.4925155166117881E-3</v>
      </c>
    </row>
    <row r="360" spans="1:5">
      <c r="A360" s="146">
        <v>42478</v>
      </c>
      <c r="B360" s="145">
        <v>0.75319999999999998</v>
      </c>
      <c r="C360" s="145">
        <v>1.347</v>
      </c>
      <c r="D360" s="177">
        <f>IF(C360&lt;MAX($C$2:C360),C360/MAX($C$2:C360)-1,0)</f>
        <v>-0.21407316646245411</v>
      </c>
      <c r="E360" s="112">
        <f>IF(C360&lt;MAX($C$309:C360),C360/MAX($C$309:C360)-1,0)</f>
        <v>-1.6429353778751321E-2</v>
      </c>
    </row>
    <row r="361" spans="1:5">
      <c r="A361" s="146">
        <v>42479</v>
      </c>
      <c r="B361" s="145">
        <v>0.75280000000000002</v>
      </c>
      <c r="C361" s="145">
        <v>1.3466</v>
      </c>
      <c r="D361" s="177">
        <f>IF(C361&lt;MAX($C$2:C361),C361/MAX($C$2:C361)-1,0)</f>
        <v>-0.21430655230760254</v>
      </c>
      <c r="E361" s="112">
        <f>IF(C361&lt;MAX($C$309:C361),C361/MAX($C$309:C361)-1,0)</f>
        <v>-1.6721431179262503E-2</v>
      </c>
    </row>
    <row r="362" spans="1:5">
      <c r="A362" s="146">
        <v>42480</v>
      </c>
      <c r="B362" s="145">
        <v>0.72970000000000002</v>
      </c>
      <c r="C362" s="145">
        <v>1.3234999999999999</v>
      </c>
      <c r="D362" s="177">
        <f>IF(C362&lt;MAX($C$2:C362),C362/MAX($C$2:C362)-1,0)</f>
        <v>-0.22778458486492803</v>
      </c>
      <c r="E362" s="112">
        <f>IF(C362&lt;MAX($C$309:C362),C362/MAX($C$309:C362)-1,0)</f>
        <v>-3.3588901058780651E-2</v>
      </c>
    </row>
    <row r="363" spans="1:5">
      <c r="A363" s="146">
        <v>42481</v>
      </c>
      <c r="B363" s="145">
        <v>0.7298</v>
      </c>
      <c r="C363" s="145">
        <v>1.3236000000000001</v>
      </c>
      <c r="D363" s="177">
        <f>IF(C363&lt;MAX($C$2:C363),C363/MAX($C$2:C363)-1,0)</f>
        <v>-0.2277262384036407</v>
      </c>
      <c r="E363" s="112">
        <f>IF(C363&lt;MAX($C$309:C363),C363/MAX($C$309:C363)-1,0)</f>
        <v>-3.3515881708652717E-2</v>
      </c>
    </row>
    <row r="364" spans="1:5">
      <c r="A364" s="146">
        <v>42482</v>
      </c>
      <c r="B364" s="145">
        <v>0.74129999999999996</v>
      </c>
      <c r="C364" s="145">
        <v>1.3351</v>
      </c>
      <c r="D364" s="177">
        <f>IF(C364&lt;MAX($C$2:C364),C364/MAX($C$2:C364)-1,0)</f>
        <v>-0.22101639535562168</v>
      </c>
      <c r="E364" s="112">
        <f>IF(C364&lt;MAX($C$309:C364),C364/MAX($C$309:C364)-1,0)</f>
        <v>-2.511865644395761E-2</v>
      </c>
    </row>
    <row r="365" spans="1:5">
      <c r="A365" s="146">
        <v>42485</v>
      </c>
      <c r="B365" s="145">
        <v>0.74139999999999995</v>
      </c>
      <c r="C365" s="145">
        <v>1.3351999999999999</v>
      </c>
      <c r="D365" s="177">
        <f>IF(C365&lt;MAX($C$2:C365),C365/MAX($C$2:C365)-1,0)</f>
        <v>-0.22095804889433457</v>
      </c>
      <c r="E365" s="112">
        <f>IF(C365&lt;MAX($C$309:C365),C365/MAX($C$309:C365)-1,0)</f>
        <v>-2.5045637093829898E-2</v>
      </c>
    </row>
    <row r="366" spans="1:5">
      <c r="A366" s="146">
        <v>42486</v>
      </c>
      <c r="B366" s="145">
        <v>0.745</v>
      </c>
      <c r="C366" s="145">
        <v>1.3388</v>
      </c>
      <c r="D366" s="177">
        <f>IF(C366&lt;MAX($C$2:C366),C366/MAX($C$2:C366)-1,0)</f>
        <v>-0.21885757628799818</v>
      </c>
      <c r="E366" s="112">
        <f>IF(C366&lt;MAX($C$309:C366),C366/MAX($C$309:C366)-1,0)</f>
        <v>-2.2416940489229598E-2</v>
      </c>
    </row>
    <row r="367" spans="1:5">
      <c r="A367" s="146">
        <v>42487</v>
      </c>
      <c r="B367" s="145">
        <v>0.74760000000000004</v>
      </c>
      <c r="C367" s="145">
        <v>1.3413999999999999</v>
      </c>
      <c r="D367" s="177">
        <f>IF(C367&lt;MAX($C$2:C367),C367/MAX($C$2:C367)-1,0)</f>
        <v>-0.21734056829453297</v>
      </c>
      <c r="E367" s="112">
        <f>IF(C367&lt;MAX($C$309:C367),C367/MAX($C$309:C367)-1,0)</f>
        <v>-2.0518437385907307E-2</v>
      </c>
    </row>
    <row r="368" spans="1:5">
      <c r="A368" s="146">
        <v>42488</v>
      </c>
      <c r="B368" s="145">
        <v>0.74850000000000005</v>
      </c>
      <c r="C368" s="145">
        <v>1.3423</v>
      </c>
      <c r="D368" s="177">
        <f>IF(C368&lt;MAX($C$2:C368),C368/MAX($C$2:C368)-1,0)</f>
        <v>-0.21681545014294878</v>
      </c>
      <c r="E368" s="112">
        <f>IF(C368&lt;MAX($C$309:C368),C368/MAX($C$309:C368)-1,0)</f>
        <v>-1.9861263234757121E-2</v>
      </c>
    </row>
    <row r="369" spans="1:5">
      <c r="A369" s="146">
        <v>42489</v>
      </c>
      <c r="B369" s="145">
        <v>0.76219999999999999</v>
      </c>
      <c r="C369" s="145">
        <v>1.3560000000000001</v>
      </c>
      <c r="D369" s="177">
        <f>IF(C369&lt;MAX($C$2:C369),C369/MAX($C$2:C369)-1,0)</f>
        <v>-0.20882198494661297</v>
      </c>
      <c r="E369" s="112">
        <f>IF(C369&lt;MAX($C$309:C369),C369/MAX($C$309:C369)-1,0)</f>
        <v>-9.8576122672506816E-3</v>
      </c>
    </row>
    <row r="370" spans="1:5">
      <c r="A370" s="146">
        <v>42493</v>
      </c>
      <c r="B370" s="145">
        <v>0.79630000000000001</v>
      </c>
      <c r="C370" s="145">
        <v>1.3900999999999999</v>
      </c>
      <c r="D370" s="177">
        <f>IF(C370&lt;MAX($C$2:C370),C370/MAX($C$2:C370)-1,0)</f>
        <v>-0.1889258416477041</v>
      </c>
      <c r="E370" s="112">
        <f>IF(C370&lt;MAX($C$309:C370),C370/MAX($C$309:C370)-1,0)</f>
        <v>0</v>
      </c>
    </row>
    <row r="371" spans="1:5">
      <c r="A371" s="146">
        <v>42494</v>
      </c>
      <c r="B371" s="145">
        <v>0.78920000000000001</v>
      </c>
      <c r="C371" s="145">
        <v>1.383</v>
      </c>
      <c r="D371" s="177">
        <f>IF(C371&lt;MAX($C$2:C371),C371/MAX($C$2:C371)-1,0)</f>
        <v>-0.19306844039908977</v>
      </c>
      <c r="E371" s="112">
        <f>IF(C371&lt;MAX($C$309:C371),C371/MAX($C$309:C371)-1,0)</f>
        <v>-5.107546219696335E-3</v>
      </c>
    </row>
    <row r="372" spans="1:5">
      <c r="A372" s="146">
        <v>42495</v>
      </c>
      <c r="B372" s="145">
        <v>0.79400000000000004</v>
      </c>
      <c r="C372" s="145">
        <v>1.3877999999999999</v>
      </c>
      <c r="D372" s="177">
        <f>IF(C372&lt;MAX($C$2:C372),C372/MAX($C$2:C372)-1,0)</f>
        <v>-0.19026781025730788</v>
      </c>
      <c r="E372" s="112">
        <f>IF(C372&lt;MAX($C$309:C372),C372/MAX($C$309:C372)-1,0)</f>
        <v>-1.6545572260988628E-3</v>
      </c>
    </row>
    <row r="373" spans="1:5">
      <c r="A373" s="146">
        <v>42496</v>
      </c>
      <c r="B373" s="145">
        <v>0.7681</v>
      </c>
      <c r="C373" s="145">
        <v>1.3619000000000001</v>
      </c>
      <c r="D373" s="177">
        <f>IF(C373&lt;MAX($C$2:C373),C373/MAX($C$2:C373)-1,0)</f>
        <v>-0.20537954373067269</v>
      </c>
      <c r="E373" s="112">
        <f>IF(C373&lt;MAX($C$309:C373),C373/MAX($C$309:C373)-1,0)</f>
        <v>-2.0286310337385594E-2</v>
      </c>
    </row>
    <row r="374" spans="1:5">
      <c r="A374" s="146">
        <v>42499</v>
      </c>
      <c r="B374" s="145">
        <v>0.76129999999999998</v>
      </c>
      <c r="C374" s="145">
        <v>1.3551</v>
      </c>
      <c r="D374" s="177">
        <f>IF(C374&lt;MAX($C$2:C374),C374/MAX($C$2:C374)-1,0)</f>
        <v>-0.20934710309819715</v>
      </c>
      <c r="E374" s="112">
        <f>IF(C374&lt;MAX($C$309:C374),C374/MAX($C$309:C374)-1,0)</f>
        <v>-2.5178044744982309E-2</v>
      </c>
    </row>
    <row r="375" spans="1:5">
      <c r="A375" s="146">
        <v>42500</v>
      </c>
      <c r="B375" s="145">
        <v>0.7742</v>
      </c>
      <c r="C375" s="145">
        <v>1.3680000000000001</v>
      </c>
      <c r="D375" s="177">
        <f>IF(C375&lt;MAX($C$2:C375),C375/MAX($C$2:C375)-1,0)</f>
        <v>-0.20182040959215819</v>
      </c>
      <c r="E375" s="112">
        <f>IF(C375&lt;MAX($C$309:C375),C375/MAX($C$309:C375)-1,0)</f>
        <v>-1.5898136824688769E-2</v>
      </c>
    </row>
    <row r="376" spans="1:5">
      <c r="A376" s="146">
        <v>42501</v>
      </c>
      <c r="B376" s="145">
        <v>0.78910000000000002</v>
      </c>
      <c r="C376" s="145">
        <v>1.3829</v>
      </c>
      <c r="D376" s="177">
        <f>IF(C376&lt;MAX($C$2:C376),C376/MAX($C$2:C376)-1,0)</f>
        <v>-0.19312678686037688</v>
      </c>
      <c r="E376" s="112">
        <f>IF(C376&lt;MAX($C$309:C376),C376/MAX($C$309:C376)-1,0)</f>
        <v>-5.1794834903963194E-3</v>
      </c>
    </row>
    <row r="377" spans="1:5">
      <c r="A377" s="146">
        <v>42502</v>
      </c>
      <c r="B377" s="145">
        <v>0.78410000000000002</v>
      </c>
      <c r="C377" s="145">
        <v>1.3778999999999999</v>
      </c>
      <c r="D377" s="177">
        <f>IF(C377&lt;MAX($C$2:C377),C377/MAX($C$2:C377)-1,0)</f>
        <v>-0.19604410992473309</v>
      </c>
      <c r="E377" s="112">
        <f>IF(C377&lt;MAX($C$309:C377),C377/MAX($C$309:C377)-1,0)</f>
        <v>-8.7763470253938713E-3</v>
      </c>
    </row>
    <row r="378" spans="1:5">
      <c r="A378" s="146">
        <v>42503</v>
      </c>
      <c r="B378" s="145">
        <v>0.77529999999999999</v>
      </c>
      <c r="C378" s="145">
        <v>1.3691</v>
      </c>
      <c r="D378" s="177">
        <f>IF(C378&lt;MAX($C$2:C378),C378/MAX($C$2:C378)-1,0)</f>
        <v>-0.20117859851799991</v>
      </c>
      <c r="E378" s="112">
        <f>IF(C378&lt;MAX($C$309:C378),C378/MAX($C$309:C378)-1,0)</f>
        <v>-1.5106826846989385E-2</v>
      </c>
    </row>
    <row r="379" spans="1:5">
      <c r="A379" s="146">
        <v>42506</v>
      </c>
      <c r="B379" s="145">
        <v>0.7833</v>
      </c>
      <c r="C379" s="145">
        <v>1.3771</v>
      </c>
      <c r="D379" s="177">
        <f>IF(C379&lt;MAX($C$2:C379),C379/MAX($C$2:C379)-1,0)</f>
        <v>-0.19651088161503005</v>
      </c>
      <c r="E379" s="112">
        <f>IF(C379&lt;MAX($C$309:C379),C379/MAX($C$309:C379)-1,0)</f>
        <v>-9.351845190993413E-3</v>
      </c>
    </row>
    <row r="380" spans="1:5">
      <c r="A380" s="146">
        <v>42507</v>
      </c>
      <c r="B380" s="145">
        <v>0.77600000000000002</v>
      </c>
      <c r="C380" s="145">
        <v>1.3697999999999999</v>
      </c>
      <c r="D380" s="177">
        <f>IF(C380&lt;MAX($C$2:C380),C380/MAX($C$2:C380)-1,0)</f>
        <v>-0.20077017328899005</v>
      </c>
      <c r="E380" s="112">
        <f>IF(C380&lt;MAX($C$309:C380),C380/MAX($C$309:C380)-1,0)</f>
        <v>-1.4603265952089717E-2</v>
      </c>
    </row>
    <row r="381" spans="1:5">
      <c r="A381" s="146">
        <v>42508</v>
      </c>
      <c r="B381" s="145">
        <v>0.76290000000000002</v>
      </c>
      <c r="C381" s="145">
        <v>1.3567</v>
      </c>
      <c r="D381" s="177">
        <f>IF(C381&lt;MAX($C$2:C381),C381/MAX($C$2:C381)-1,0)</f>
        <v>-0.20841355971760311</v>
      </c>
      <c r="E381" s="112">
        <f>IF(C381&lt;MAX($C$309:C381),C381/MAX($C$309:C381)-1,0)</f>
        <v>-2.4027048413783114E-2</v>
      </c>
    </row>
    <row r="382" spans="1:5">
      <c r="A382" s="146">
        <v>42509</v>
      </c>
      <c r="B382" s="145">
        <v>0.76219999999999999</v>
      </c>
      <c r="C382" s="145">
        <v>1.3560000000000001</v>
      </c>
      <c r="D382" s="177">
        <f>IF(C382&lt;MAX($C$2:C382),C382/MAX($C$2:C382)-1,0)</f>
        <v>-0.20882198494661297</v>
      </c>
      <c r="E382" s="112">
        <f>IF(C382&lt;MAX($C$309:C382),C382/MAX($C$309:C382)-1,0)</f>
        <v>-2.4530609308682672E-2</v>
      </c>
    </row>
    <row r="383" spans="1:5">
      <c r="A383" s="146">
        <v>42510</v>
      </c>
      <c r="B383" s="145">
        <v>0.76990000000000003</v>
      </c>
      <c r="C383" s="145">
        <v>1.3636999999999999</v>
      </c>
      <c r="D383" s="177">
        <f>IF(C383&lt;MAX($C$2:C383),C383/MAX($C$2:C383)-1,0)</f>
        <v>-0.20432930742750455</v>
      </c>
      <c r="E383" s="112">
        <f>IF(C383&lt;MAX($C$309:C383),C383/MAX($C$309:C383)-1,0)</f>
        <v>-1.8991439464786652E-2</v>
      </c>
    </row>
    <row r="384" spans="1:5">
      <c r="A384" s="146">
        <v>42513</v>
      </c>
      <c r="B384" s="145">
        <v>0.77800000000000002</v>
      </c>
      <c r="C384" s="145">
        <v>1.3717999999999999</v>
      </c>
      <c r="D384" s="177">
        <f>IF(C384&lt;MAX($C$2:C384),C384/MAX($C$2:C384)-1,0)</f>
        <v>-0.19960324406324759</v>
      </c>
      <c r="E384" s="112">
        <f>IF(C384&lt;MAX($C$309:C384),C384/MAX($C$309:C384)-1,0)</f>
        <v>-1.3164520538090807E-2</v>
      </c>
    </row>
    <row r="385" spans="1:5">
      <c r="A385" s="146">
        <v>42514</v>
      </c>
      <c r="B385" s="145">
        <v>0.76739999999999997</v>
      </c>
      <c r="C385" s="145">
        <v>1.3612</v>
      </c>
      <c r="D385" s="177">
        <f>IF(C385&lt;MAX($C$2:C385),C385/MAX($C$2:C385)-1,0)</f>
        <v>-0.20578796895968265</v>
      </c>
      <c r="E385" s="112">
        <f>IF(C385&lt;MAX($C$309:C385),C385/MAX($C$309:C385)-1,0)</f>
        <v>-2.0789871232285373E-2</v>
      </c>
    </row>
    <row r="386" spans="1:5">
      <c r="A386" s="146">
        <v>42515</v>
      </c>
      <c r="B386" s="145">
        <v>0.76200000000000001</v>
      </c>
      <c r="C386" s="145">
        <v>1.3557999999999999</v>
      </c>
      <c r="D386" s="177">
        <f>IF(C386&lt;MAX($C$2:C386),C386/MAX($C$2:C386)-1,0)</f>
        <v>-0.20893867786918729</v>
      </c>
      <c r="E386" s="112">
        <f>IF(C386&lt;MAX($C$309:C386),C386/MAX($C$309:C386)-1,0)</f>
        <v>-2.4674483850082751E-2</v>
      </c>
    </row>
    <row r="387" spans="1:5">
      <c r="A387" s="146">
        <v>42516</v>
      </c>
      <c r="B387" s="145">
        <v>0.76019999999999999</v>
      </c>
      <c r="C387" s="145">
        <v>1.3540000000000001</v>
      </c>
      <c r="D387" s="177">
        <f>IF(C387&lt;MAX($C$2:C387),C387/MAX($C$2:C387)-1,0)</f>
        <v>-0.20998891417235543</v>
      </c>
      <c r="E387" s="112">
        <f>IF(C387&lt;MAX($C$309:C387),C387/MAX($C$309:C387)-1,0)</f>
        <v>-2.5969354722681692E-2</v>
      </c>
    </row>
    <row r="388" spans="1:5">
      <c r="A388" s="146">
        <v>42517</v>
      </c>
      <c r="B388" s="145">
        <v>0.75900000000000001</v>
      </c>
      <c r="C388" s="145">
        <v>1.3528</v>
      </c>
      <c r="D388" s="177">
        <f>IF(C388&lt;MAX($C$2:C388),C388/MAX($C$2:C388)-1,0)</f>
        <v>-0.21068907170780093</v>
      </c>
      <c r="E388" s="112">
        <f>IF(C388&lt;MAX($C$309:C388),C388/MAX($C$309:C388)-1,0)</f>
        <v>-2.6832601971081171E-2</v>
      </c>
    </row>
    <row r="389" spans="1:5">
      <c r="A389" s="146">
        <v>42520</v>
      </c>
      <c r="B389" s="145">
        <v>0.75609999999999999</v>
      </c>
      <c r="C389" s="145">
        <v>1.3499000000000001</v>
      </c>
      <c r="D389" s="177">
        <f>IF(C389&lt;MAX($C$2:C389),C389/MAX($C$2:C389)-1,0)</f>
        <v>-0.21238111908512747</v>
      </c>
      <c r="E389" s="112">
        <f>IF(C389&lt;MAX($C$309:C389),C389/MAX($C$309:C389)-1,0)</f>
        <v>-2.8918782821379607E-2</v>
      </c>
    </row>
    <row r="390" spans="1:5">
      <c r="A390" s="146">
        <v>42521</v>
      </c>
      <c r="B390" s="145">
        <v>0.77959999999999996</v>
      </c>
      <c r="C390" s="145">
        <v>1.3734</v>
      </c>
      <c r="D390" s="177">
        <f>IF(C390&lt;MAX($C$2:C390),C390/MAX($C$2:C390)-1,0)</f>
        <v>-0.19866970068265366</v>
      </c>
      <c r="E390" s="112">
        <f>IF(C390&lt;MAX($C$309:C390),C390/MAX($C$309:C390)-1,0)</f>
        <v>-1.2013524206891502E-2</v>
      </c>
    </row>
    <row r="391" spans="1:5">
      <c r="A391" s="146">
        <v>42522</v>
      </c>
      <c r="B391" s="145">
        <v>0.78100000000000003</v>
      </c>
      <c r="C391" s="145">
        <v>1.3748</v>
      </c>
      <c r="D391" s="177">
        <f>IF(C391&lt;MAX($C$2:C391),C391/MAX($C$2:C391)-1,0)</f>
        <v>-0.19785285022463384</v>
      </c>
      <c r="E391" s="112">
        <f>IF(C391&lt;MAX($C$309:C391),C391/MAX($C$309:C391)-1,0)</f>
        <v>-1.1006402417092165E-2</v>
      </c>
    </row>
    <row r="392" spans="1:5">
      <c r="A392" s="146">
        <v>42523</v>
      </c>
      <c r="B392" s="145">
        <v>0.78849999999999998</v>
      </c>
      <c r="C392" s="145">
        <v>1.3823000000000001</v>
      </c>
      <c r="D392" s="177">
        <f>IF(C392&lt;MAX($C$2:C392),C392/MAX($C$2:C392)-1,0)</f>
        <v>-0.19347686562809963</v>
      </c>
      <c r="E392" s="112">
        <f>IF(C392&lt;MAX($C$309:C392),C392/MAX($C$309:C392)-1,0)</f>
        <v>-5.6111071145958924E-3</v>
      </c>
    </row>
    <row r="393" spans="1:5">
      <c r="A393" s="146">
        <v>42524</v>
      </c>
      <c r="B393" s="145">
        <v>0.81469999999999998</v>
      </c>
      <c r="C393" s="145">
        <v>1.4085000000000001</v>
      </c>
      <c r="D393" s="177">
        <f>IF(C393&lt;MAX($C$2:C393),C393/MAX($C$2:C393)-1,0)</f>
        <v>-0.17819009277087339</v>
      </c>
      <c r="E393" s="112">
        <f>IF(C393&lt;MAX($C$309:C393),C393/MAX($C$309:C393)-1,0)</f>
        <v>0</v>
      </c>
    </row>
    <row r="394" spans="1:5">
      <c r="A394" s="146">
        <v>42527</v>
      </c>
      <c r="B394" s="145">
        <v>0.80859999999999999</v>
      </c>
      <c r="C394" s="145">
        <v>1.4024000000000001</v>
      </c>
      <c r="D394" s="177">
        <f>IF(C394&lt;MAX($C$2:C394),C394/MAX($C$2:C394)-1,0)</f>
        <v>-0.18174922690938788</v>
      </c>
      <c r="E394" s="112">
        <f>IF(C394&lt;MAX($C$309:C394),C394/MAX($C$309:C394)-1,0)</f>
        <v>-4.3308484203052888E-3</v>
      </c>
    </row>
    <row r="395" spans="1:5">
      <c r="A395" s="146">
        <v>42528</v>
      </c>
      <c r="B395" s="145">
        <v>0.8155</v>
      </c>
      <c r="C395" s="145">
        <v>1.4093</v>
      </c>
      <c r="D395" s="177">
        <f>IF(C395&lt;MAX($C$2:C395),C395/MAX($C$2:C395)-1,0)</f>
        <v>-0.17772332108057642</v>
      </c>
      <c r="E395" s="112">
        <f>IF(C395&lt;MAX($C$309:C395),C395/MAX($C$309:C395)-1,0)</f>
        <v>0</v>
      </c>
    </row>
    <row r="396" spans="1:5">
      <c r="A396" s="146">
        <v>42529</v>
      </c>
      <c r="B396" s="145">
        <v>0.80410000000000004</v>
      </c>
      <c r="C396" s="145">
        <v>1.3978999999999999</v>
      </c>
      <c r="D396" s="177">
        <f>IF(C396&lt;MAX($C$2:C396),C396/MAX($C$2:C396)-1,0)</f>
        <v>-0.18437481766730857</v>
      </c>
      <c r="E396" s="112">
        <f>IF(C396&lt;MAX($C$309:C396),C396/MAX($C$309:C396)-1,0)</f>
        <v>-8.0891222592777146E-3</v>
      </c>
    </row>
    <row r="397" spans="1:5">
      <c r="A397" s="146">
        <v>42534</v>
      </c>
      <c r="B397" s="145">
        <v>0.78080000000000005</v>
      </c>
      <c r="C397" s="145">
        <v>1.3746</v>
      </c>
      <c r="D397" s="177">
        <f>IF(C397&lt;MAX($C$2:C397),C397/MAX($C$2:C397)-1,0)</f>
        <v>-0.19796954314720805</v>
      </c>
      <c r="E397" s="112">
        <f>IF(C397&lt;MAX($C$309:C397),C397/MAX($C$309:C397)-1,0)</f>
        <v>-2.4622152841836331E-2</v>
      </c>
    </row>
    <row r="398" spans="1:5">
      <c r="A398" s="146">
        <v>42535</v>
      </c>
      <c r="B398" s="145">
        <v>0.79530000000000001</v>
      </c>
      <c r="C398" s="145">
        <v>1.3891</v>
      </c>
      <c r="D398" s="177">
        <f>IF(C398&lt;MAX($C$2:C398),C398/MAX($C$2:C398)-1,0)</f>
        <v>-0.18950930626057527</v>
      </c>
      <c r="E398" s="112">
        <f>IF(C398&lt;MAX($C$309:C398),C398/MAX($C$309:C398)-1,0)</f>
        <v>-1.4333356985737566E-2</v>
      </c>
    </row>
    <row r="399" spans="1:5">
      <c r="A399" s="146">
        <v>42536</v>
      </c>
      <c r="B399" s="145">
        <v>0.81130000000000002</v>
      </c>
      <c r="C399" s="145">
        <v>1.4051</v>
      </c>
      <c r="D399" s="177">
        <f>IF(C399&lt;MAX($C$2:C399),C399/MAX($C$2:C399)-1,0)</f>
        <v>-0.18017387245463556</v>
      </c>
      <c r="E399" s="112">
        <f>IF(C399&lt;MAX($C$309:C399),C399/MAX($C$309:C399)-1,0)</f>
        <v>-2.9802029376285732E-3</v>
      </c>
    </row>
    <row r="400" spans="1:5">
      <c r="A400" s="146">
        <v>42537</v>
      </c>
      <c r="B400" s="145">
        <v>0.80910000000000004</v>
      </c>
      <c r="C400" s="145">
        <v>1.4029</v>
      </c>
      <c r="D400" s="177">
        <f>IF(C400&lt;MAX($C$2:C400),C400/MAX($C$2:C400)-1,0)</f>
        <v>-0.18145749460295235</v>
      </c>
      <c r="E400" s="112">
        <f>IF(C400&lt;MAX($C$309:C400),C400/MAX($C$309:C400)-1,0)</f>
        <v>-4.5412616192436195E-3</v>
      </c>
    </row>
    <row r="401" spans="1:5">
      <c r="A401" s="146">
        <v>42538</v>
      </c>
      <c r="B401" s="145">
        <v>0.82110000000000005</v>
      </c>
      <c r="C401" s="145">
        <v>1.4149</v>
      </c>
      <c r="D401" s="177">
        <f>IF(C401&lt;MAX($C$2:C401),C401/MAX($C$2:C401)-1,0)</f>
        <v>-0.17445591924849757</v>
      </c>
      <c r="E401" s="112">
        <f>IF(C401&lt;MAX($C$309:C401),C401/MAX($C$309:C401)-1,0)</f>
        <v>0</v>
      </c>
    </row>
    <row r="402" spans="1:5">
      <c r="A402" s="146">
        <v>42541</v>
      </c>
      <c r="B402" s="145">
        <v>0.81640000000000001</v>
      </c>
      <c r="C402" s="145">
        <v>1.4101999999999999</v>
      </c>
      <c r="D402" s="177">
        <f>IF(C402&lt;MAX($C$2:C402),C402/MAX($C$2:C402)-1,0)</f>
        <v>-0.17719820292899235</v>
      </c>
      <c r="E402" s="112">
        <f>IF(C402&lt;MAX($C$309:C402),C402/MAX($C$309:C402)-1,0)</f>
        <v>-3.3217895257616759E-3</v>
      </c>
    </row>
    <row r="403" spans="1:5">
      <c r="A403" s="146">
        <v>42542</v>
      </c>
      <c r="B403" s="145">
        <v>0.80769999999999997</v>
      </c>
      <c r="C403" s="145">
        <v>1.4015</v>
      </c>
      <c r="D403" s="177">
        <f>IF(C403&lt;MAX($C$2:C403),C403/MAX($C$2:C403)-1,0)</f>
        <v>-0.18227434506097207</v>
      </c>
      <c r="E403" s="112">
        <f>IF(C403&lt;MAX($C$309:C403),C403/MAX($C$309:C403)-1,0)</f>
        <v>-9.4706339670648232E-3</v>
      </c>
    </row>
    <row r="404" spans="1:5">
      <c r="A404" s="146">
        <v>42543</v>
      </c>
      <c r="B404" s="145">
        <v>0.81479999999999997</v>
      </c>
      <c r="C404" s="145">
        <v>1.4086000000000001</v>
      </c>
      <c r="D404" s="177">
        <f>IF(C404&lt;MAX($C$2:C404),C404/MAX($C$2:C404)-1,0)</f>
        <v>-0.17813174630958628</v>
      </c>
      <c r="E404" s="112">
        <f>IF(C404&lt;MAX($C$309:C404),C404/MAX($C$309:C404)-1,0)</f>
        <v>-4.4526114919781756E-3</v>
      </c>
    </row>
    <row r="405" spans="1:5">
      <c r="A405" s="146">
        <v>42544</v>
      </c>
      <c r="B405" s="145">
        <v>0.80859999999999999</v>
      </c>
      <c r="C405" s="145">
        <v>1.4024000000000001</v>
      </c>
      <c r="D405" s="177">
        <f>IF(C405&lt;MAX($C$2:C405),C405/MAX($C$2:C405)-1,0)</f>
        <v>-0.18174922690938788</v>
      </c>
      <c r="E405" s="112">
        <f>IF(C405&lt;MAX($C$309:C405),C405/MAX($C$309:C405)-1,0)</f>
        <v>-8.8345466110678617E-3</v>
      </c>
    </row>
    <row r="406" spans="1:5">
      <c r="A406" s="146">
        <v>42545</v>
      </c>
      <c r="B406" s="145">
        <v>0.7984</v>
      </c>
      <c r="C406" s="145">
        <v>1.3922000000000001</v>
      </c>
      <c r="D406" s="177">
        <f>IF(C406&lt;MAX($C$2:C406),C406/MAX($C$2:C406)-1,0)</f>
        <v>-0.18770056596067441</v>
      </c>
      <c r="E406" s="112">
        <f>IF(C406&lt;MAX($C$309:C406),C406/MAX($C$309:C406)-1,0)</f>
        <v>-1.6043536645699352E-2</v>
      </c>
    </row>
    <row r="407" spans="1:5">
      <c r="A407" s="146">
        <v>42548</v>
      </c>
      <c r="B407" s="145">
        <v>0.8226</v>
      </c>
      <c r="C407" s="145">
        <v>1.4164000000000001</v>
      </c>
      <c r="D407" s="177">
        <f>IF(C407&lt;MAX($C$2:C407),C407/MAX($C$2:C407)-1,0)</f>
        <v>-0.17358072232919064</v>
      </c>
      <c r="E407" s="112">
        <f>IF(C407&lt;MAX($C$309:C407),C407/MAX($C$309:C407)-1,0)</f>
        <v>0</v>
      </c>
    </row>
    <row r="408" spans="1:5">
      <c r="A408" s="146">
        <v>42549</v>
      </c>
      <c r="B408" s="145">
        <v>0.82489999999999997</v>
      </c>
      <c r="C408" s="145">
        <v>1.4187000000000001</v>
      </c>
      <c r="D408" s="177">
        <f>IF(C408&lt;MAX($C$2:C408),C408/MAX($C$2:C408)-1,0)</f>
        <v>-0.17223875371958686</v>
      </c>
      <c r="E408" s="112">
        <f>IF(C408&lt;MAX($C$309:C408),C408/MAX($C$309:C408)-1,0)</f>
        <v>0</v>
      </c>
    </row>
    <row r="409" spans="1:5">
      <c r="A409" s="146">
        <v>42550</v>
      </c>
      <c r="B409" s="145">
        <v>0.82440000000000002</v>
      </c>
      <c r="C409" s="145">
        <v>1.4181999999999999</v>
      </c>
      <c r="D409" s="177">
        <f>IF(C409&lt;MAX($C$2:C409),C409/MAX($C$2:C409)-1,0)</f>
        <v>-0.17253048602602261</v>
      </c>
      <c r="E409" s="112">
        <f>IF(C409&lt;MAX($C$309:C409),C409/MAX($C$309:C409)-1,0)</f>
        <v>-3.5243532811746192E-4</v>
      </c>
    </row>
    <row r="410" spans="1:5">
      <c r="A410" s="146">
        <v>42551</v>
      </c>
      <c r="B410" s="145">
        <v>0.83230000000000004</v>
      </c>
      <c r="C410" s="145">
        <v>1.4260999999999999</v>
      </c>
      <c r="D410" s="177">
        <f>IF(C410&lt;MAX($C$2:C410),C410/MAX($C$2:C410)-1,0)</f>
        <v>-0.16792111558433986</v>
      </c>
      <c r="E410" s="112">
        <f>IF(C410&lt;MAX($C$309:C410),C410/MAX($C$309:C410)-1,0)</f>
        <v>0</v>
      </c>
    </row>
    <row r="411" spans="1:5">
      <c r="A411" s="146">
        <v>42552</v>
      </c>
      <c r="B411" s="145">
        <v>0.83260000000000001</v>
      </c>
      <c r="C411" s="145">
        <v>1.4263999999999999</v>
      </c>
      <c r="D411" s="177">
        <f>IF(C411&lt;MAX($C$2:C411),C411/MAX($C$2:C411)-1,0)</f>
        <v>-0.16774607620047854</v>
      </c>
      <c r="E411" s="112">
        <f>IF(C411&lt;MAX($C$309:C411),C411/MAX($C$309:C411)-1,0)</f>
        <v>0</v>
      </c>
    </row>
    <row r="412" spans="1:5">
      <c r="A412" s="146">
        <v>42555</v>
      </c>
      <c r="B412" s="145">
        <v>0.84250000000000003</v>
      </c>
      <c r="C412" s="145">
        <v>1.4362999999999999</v>
      </c>
      <c r="D412" s="177">
        <f>IF(C412&lt;MAX($C$2:C412),C412/MAX($C$2:C412)-1,0)</f>
        <v>-0.16196977653305333</v>
      </c>
      <c r="E412" s="112">
        <f>IF(C412&lt;MAX($C$309:C412),C412/MAX($C$309:C412)-1,0)</f>
        <v>0</v>
      </c>
    </row>
    <row r="413" spans="1:5">
      <c r="A413" s="146">
        <v>42556</v>
      </c>
      <c r="B413" s="145">
        <v>0.84889999999999999</v>
      </c>
      <c r="C413" s="145">
        <v>1.4427000000000001</v>
      </c>
      <c r="D413" s="177">
        <f>IF(C413&lt;MAX($C$2:C413),C413/MAX($C$2:C413)-1,0)</f>
        <v>-0.15823560301067729</v>
      </c>
      <c r="E413" s="112">
        <f>IF(C413&lt;MAX($C$309:C413),C413/MAX($C$309:C413)-1,0)</f>
        <v>0</v>
      </c>
    </row>
    <row r="414" spans="1:5">
      <c r="A414" s="146">
        <v>42557</v>
      </c>
      <c r="B414" s="145">
        <v>0.88300000000000001</v>
      </c>
      <c r="C414" s="145">
        <v>1.4767999999999999</v>
      </c>
      <c r="D414" s="177">
        <f>IF(C414&lt;MAX($C$2:C414),C414/MAX($C$2:C414)-1,0)</f>
        <v>-0.13833945971176853</v>
      </c>
      <c r="E414" s="112">
        <f>IF(C414&lt;MAX($C$309:C414),C414/MAX($C$309:C414)-1,0)</f>
        <v>0</v>
      </c>
    </row>
    <row r="415" spans="1:5">
      <c r="A415" s="146">
        <v>42558</v>
      </c>
      <c r="B415" s="145">
        <v>0.87719999999999998</v>
      </c>
      <c r="C415" s="145">
        <v>1.4710000000000001</v>
      </c>
      <c r="D415" s="177">
        <f>IF(C415&lt;MAX($C$2:C415),C415/MAX($C$2:C415)-1,0)</f>
        <v>-0.1417235544664216</v>
      </c>
      <c r="E415" s="112">
        <f>IF(C415&lt;MAX($C$309:C415),C415/MAX($C$309:C415)-1,0)</f>
        <v>-3.9274106175513079E-3</v>
      </c>
    </row>
    <row r="416" spans="1:5">
      <c r="A416" s="146">
        <v>42559</v>
      </c>
      <c r="B416" s="145">
        <v>0.87609999999999999</v>
      </c>
      <c r="C416" s="145">
        <v>1.4699</v>
      </c>
      <c r="D416" s="177">
        <f>IF(C416&lt;MAX($C$2:C416),C416/MAX($C$2:C416)-1,0)</f>
        <v>-0.14236536554057999</v>
      </c>
      <c r="E416" s="112">
        <f>IF(C416&lt;MAX($C$309:C416),C416/MAX($C$309:C416)-1,0)</f>
        <v>-4.6722643553628318E-3</v>
      </c>
    </row>
    <row r="417" spans="1:5">
      <c r="A417" s="146">
        <v>42562</v>
      </c>
      <c r="B417" s="145">
        <v>0.89510000000000001</v>
      </c>
      <c r="C417" s="145">
        <v>1.4888999999999999</v>
      </c>
      <c r="D417" s="177">
        <f>IF(C417&lt;MAX($C$2:C417),C417/MAX($C$2:C417)-1,0)</f>
        <v>-0.13127953789602664</v>
      </c>
      <c r="E417" s="112">
        <f>IF(C417&lt;MAX($C$309:C417),C417/MAX($C$309:C417)-1,0)</f>
        <v>0</v>
      </c>
    </row>
    <row r="418" spans="1:5">
      <c r="A418" s="146">
        <v>42563</v>
      </c>
      <c r="B418" s="145">
        <v>0.91749999999999998</v>
      </c>
      <c r="C418" s="145">
        <v>1.5113000000000001</v>
      </c>
      <c r="D418" s="177">
        <f>IF(C418&lt;MAX($C$2:C418),C418/MAX($C$2:C418)-1,0)</f>
        <v>-0.11820993056771101</v>
      </c>
      <c r="E418" s="112">
        <f>IF(C418&lt;MAX($C$309:C418),C418/MAX($C$309:C418)-1,0)</f>
        <v>0</v>
      </c>
    </row>
    <row r="419" spans="1:5">
      <c r="A419" s="146">
        <v>42564</v>
      </c>
      <c r="B419" s="145">
        <v>0.90369999999999995</v>
      </c>
      <c r="C419" s="145">
        <v>1.4975000000000001</v>
      </c>
      <c r="D419" s="177">
        <f>IF(C419&lt;MAX($C$2:C419),C419/MAX($C$2:C419)-1,0)</f>
        <v>-0.12626174222533404</v>
      </c>
      <c r="E419" s="112">
        <f>IF(C419&lt;MAX($C$309:C419),C419/MAX($C$309:C419)-1,0)</f>
        <v>-9.1312115397340632E-3</v>
      </c>
    </row>
    <row r="420" spans="1:5">
      <c r="A420" s="146">
        <v>42565</v>
      </c>
      <c r="B420" s="145">
        <v>0.90249999999999997</v>
      </c>
      <c r="C420" s="145">
        <v>1.4963</v>
      </c>
      <c r="D420" s="177">
        <f>IF(C420&lt;MAX($C$2:C420),C420/MAX($C$2:C420)-1,0)</f>
        <v>-0.12696189976077954</v>
      </c>
      <c r="E420" s="112">
        <f>IF(C420&lt;MAX($C$309:C420),C420/MAX($C$309:C420)-1,0)</f>
        <v>-9.925229934493518E-3</v>
      </c>
    </row>
    <row r="421" spans="1:5">
      <c r="A421" s="146">
        <v>42566</v>
      </c>
      <c r="B421" s="145">
        <v>0.90149999999999997</v>
      </c>
      <c r="C421" s="145">
        <v>1.4953000000000001</v>
      </c>
      <c r="D421" s="177">
        <f>IF(C421&lt;MAX($C$2:C421),C421/MAX($C$2:C421)-1,0)</f>
        <v>-0.12754536437365072</v>
      </c>
      <c r="E421" s="112">
        <f>IF(C421&lt;MAX($C$309:C421),C421/MAX($C$309:C421)-1,0)</f>
        <v>-1.0586911930126397E-2</v>
      </c>
    </row>
    <row r="422" spans="1:5">
      <c r="A422" s="146">
        <v>42569</v>
      </c>
      <c r="B422" s="145">
        <v>0.89500000000000002</v>
      </c>
      <c r="C422" s="145">
        <v>1.4887999999999999</v>
      </c>
      <c r="D422" s="177">
        <f>IF(C422&lt;MAX($C$2:C422),C422/MAX($C$2:C422)-1,0)</f>
        <v>-0.13133788435731375</v>
      </c>
      <c r="E422" s="112">
        <f>IF(C422&lt;MAX($C$309:C422),C422/MAX($C$309:C422)-1,0)</f>
        <v>-1.4887844901740332E-2</v>
      </c>
    </row>
    <row r="423" spans="1:5">
      <c r="A423" s="146">
        <v>42570</v>
      </c>
      <c r="B423" s="145">
        <v>0.87739999999999996</v>
      </c>
      <c r="C423" s="145">
        <v>1.4712000000000001</v>
      </c>
      <c r="D423" s="177">
        <f>IF(C423&lt;MAX($C$2:C423),C423/MAX($C$2:C423)-1,0)</f>
        <v>-0.14160686154384727</v>
      </c>
      <c r="E423" s="112">
        <f>IF(C423&lt;MAX($C$309:C423),C423/MAX($C$309:C423)-1,0)</f>
        <v>-2.6533448024879225E-2</v>
      </c>
    </row>
    <row r="424" spans="1:5">
      <c r="A424" s="146">
        <v>42571</v>
      </c>
      <c r="B424" s="145">
        <v>0.877</v>
      </c>
      <c r="C424" s="145">
        <v>1.4708000000000001</v>
      </c>
      <c r="D424" s="177">
        <f>IF(C424&lt;MAX($C$2:C424),C424/MAX($C$2:C424)-1,0)</f>
        <v>-0.14184024738899581</v>
      </c>
      <c r="E424" s="112">
        <f>IF(C424&lt;MAX($C$309:C424),C424/MAX($C$309:C424)-1,0)</f>
        <v>-2.6798120823132376E-2</v>
      </c>
    </row>
    <row r="425" spans="1:5">
      <c r="A425" s="146">
        <v>42572</v>
      </c>
      <c r="B425" s="145">
        <v>0.8831</v>
      </c>
      <c r="C425" s="145">
        <v>1.4769000000000001</v>
      </c>
      <c r="D425" s="177">
        <f>IF(C425&lt;MAX($C$2:C425),C425/MAX($C$2:C425)-1,0)</f>
        <v>-0.13828111325048131</v>
      </c>
      <c r="E425" s="112">
        <f>IF(C425&lt;MAX($C$309:C425),C425/MAX($C$309:C425)-1,0)</f>
        <v>-2.2761860649771704E-2</v>
      </c>
    </row>
    <row r="426" spans="1:5">
      <c r="A426" s="146">
        <v>42573</v>
      </c>
      <c r="B426" s="145">
        <v>0.86880000000000002</v>
      </c>
      <c r="C426" s="145">
        <v>1.4625999999999999</v>
      </c>
      <c r="D426" s="177">
        <f>IF(C426&lt;MAX($C$2:C426),C426/MAX($C$2:C426)-1,0)</f>
        <v>-0.14662465721453999</v>
      </c>
      <c r="E426" s="112">
        <f>IF(C426&lt;MAX($C$309:C426),C426/MAX($C$309:C426)-1,0)</f>
        <v>-3.2223913187322317E-2</v>
      </c>
    </row>
    <row r="427" spans="1:5">
      <c r="A427" s="146">
        <v>42576</v>
      </c>
      <c r="B427" s="145">
        <v>0.87490000000000001</v>
      </c>
      <c r="C427" s="145">
        <v>1.4686999999999999</v>
      </c>
      <c r="D427" s="177">
        <f>IF(C427&lt;MAX($C$2:C427),C427/MAX($C$2:C427)-1,0)</f>
        <v>-0.14306552307602549</v>
      </c>
      <c r="E427" s="112">
        <f>IF(C427&lt;MAX($C$309:C427),C427/MAX($C$309:C427)-1,0)</f>
        <v>-2.8187653013961644E-2</v>
      </c>
    </row>
    <row r="428" spans="1:5">
      <c r="A428" s="146">
        <v>42577</v>
      </c>
      <c r="B428" s="145">
        <v>0.89500000000000002</v>
      </c>
      <c r="C428" s="145">
        <v>1.4887999999999999</v>
      </c>
      <c r="D428" s="177">
        <f>IF(C428&lt;MAX($C$2:C428),C428/MAX($C$2:C428)-1,0)</f>
        <v>-0.13133788435731375</v>
      </c>
      <c r="E428" s="112">
        <f>IF(C428&lt;MAX($C$309:C428),C428/MAX($C$309:C428)-1,0)</f>
        <v>-1.4887844901740332E-2</v>
      </c>
    </row>
    <row r="429" spans="1:5">
      <c r="A429" s="146">
        <v>42578</v>
      </c>
      <c r="B429" s="145">
        <v>0.87260000000000004</v>
      </c>
      <c r="C429" s="145">
        <v>1.4663999999999999</v>
      </c>
      <c r="D429" s="177">
        <f>IF(C429&lt;MAX($C$2:C429),C429/MAX($C$2:C429)-1,0)</f>
        <v>-0.14440749168562927</v>
      </c>
      <c r="E429" s="112">
        <f>IF(C429&lt;MAX($C$309:C429),C429/MAX($C$309:C429)-1,0)</f>
        <v>-2.9709521603917266E-2</v>
      </c>
    </row>
    <row r="430" spans="1:5">
      <c r="A430" s="146">
        <v>42579</v>
      </c>
      <c r="B430" s="145">
        <v>0.88429999999999997</v>
      </c>
      <c r="C430" s="145">
        <v>1.4781</v>
      </c>
      <c r="D430" s="177">
        <f>IF(C430&lt;MAX($C$2:C430),C430/MAX($C$2:C430)-1,0)</f>
        <v>-0.13758095571503592</v>
      </c>
      <c r="E430" s="112">
        <f>IF(C430&lt;MAX($C$309:C430),C430/MAX($C$309:C430)-1,0)</f>
        <v>-2.196784225501236E-2</v>
      </c>
    </row>
    <row r="431" spans="1:5">
      <c r="A431" s="146">
        <v>42580</v>
      </c>
      <c r="B431" s="145">
        <v>0.88190000000000002</v>
      </c>
      <c r="C431" s="145">
        <v>1.4757</v>
      </c>
      <c r="D431" s="177">
        <f>IF(C431&lt;MAX($C$2:C431),C431/MAX($C$2:C431)-1,0)</f>
        <v>-0.13898127078592681</v>
      </c>
      <c r="E431" s="112">
        <f>IF(C431&lt;MAX($C$309:C431),C431/MAX($C$309:C431)-1,0)</f>
        <v>-2.3555879044531269E-2</v>
      </c>
    </row>
    <row r="432" spans="1:5">
      <c r="A432" s="146">
        <v>42583</v>
      </c>
      <c r="B432" s="145">
        <v>0.86009999999999998</v>
      </c>
      <c r="C432" s="145">
        <v>1.4539</v>
      </c>
      <c r="D432" s="177">
        <f>IF(C432&lt;MAX($C$2:C432),C432/MAX($C$2:C432)-1,0)</f>
        <v>-0.15170079934651959</v>
      </c>
      <c r="E432" s="112">
        <f>IF(C432&lt;MAX($C$309:C432),C432/MAX($C$309:C432)-1,0)</f>
        <v>-3.7980546549328476E-2</v>
      </c>
    </row>
    <row r="433" spans="1:5">
      <c r="A433" s="146">
        <v>42584</v>
      </c>
      <c r="B433" s="145">
        <v>0.86150000000000004</v>
      </c>
      <c r="C433" s="145">
        <v>1.4553</v>
      </c>
      <c r="D433" s="177">
        <f>IF(C433&lt;MAX($C$2:C433),C433/MAX($C$2:C433)-1,0)</f>
        <v>-0.15088394888849987</v>
      </c>
      <c r="E433" s="112">
        <f>IF(C433&lt;MAX($C$309:C433),C433/MAX($C$309:C433)-1,0)</f>
        <v>-3.7054191755442334E-2</v>
      </c>
    </row>
    <row r="434" spans="1:5">
      <c r="A434" s="146">
        <v>42585</v>
      </c>
      <c r="B434" s="145">
        <v>0.86570000000000003</v>
      </c>
      <c r="C434" s="145">
        <v>1.4595</v>
      </c>
      <c r="D434" s="177">
        <f>IF(C434&lt;MAX($C$2:C434),C434/MAX($C$2:C434)-1,0)</f>
        <v>-0.14843339751444073</v>
      </c>
      <c r="E434" s="112">
        <f>IF(C434&lt;MAX($C$309:C434),C434/MAX($C$309:C434)-1,0)</f>
        <v>-3.4275127373784242E-2</v>
      </c>
    </row>
    <row r="435" spans="1:5">
      <c r="A435" s="146">
        <v>42586</v>
      </c>
      <c r="B435" s="145">
        <v>0.86560000000000004</v>
      </c>
      <c r="C435" s="145">
        <v>1.4594</v>
      </c>
      <c r="D435" s="177">
        <f>IF(C435&lt;MAX($C$2:C435),C435/MAX($C$2:C435)-1,0)</f>
        <v>-0.14849174397572784</v>
      </c>
      <c r="E435" s="112">
        <f>IF(C435&lt;MAX($C$309:C435),C435/MAX($C$309:C435)-1,0)</f>
        <v>-3.434129557334753E-2</v>
      </c>
    </row>
    <row r="436" spans="1:5">
      <c r="A436" s="146">
        <v>42587</v>
      </c>
      <c r="B436" s="145">
        <v>0.86419999999999997</v>
      </c>
      <c r="C436" s="145">
        <v>1.458</v>
      </c>
      <c r="D436" s="177">
        <f>IF(C436&lt;MAX($C$2:C436),C436/MAX($C$2:C436)-1,0)</f>
        <v>-0.14930859443374755</v>
      </c>
      <c r="E436" s="112">
        <f>IF(C436&lt;MAX($C$309:C436),C436/MAX($C$309:C436)-1,0)</f>
        <v>-3.5267650367233561E-2</v>
      </c>
    </row>
    <row r="437" spans="1:5">
      <c r="A437" s="146">
        <v>42590</v>
      </c>
      <c r="B437" s="145">
        <v>0.87260000000000004</v>
      </c>
      <c r="C437" s="145">
        <v>1.4663999999999999</v>
      </c>
      <c r="D437" s="177">
        <f>IF(C437&lt;MAX($C$2:C437),C437/MAX($C$2:C437)-1,0)</f>
        <v>-0.14440749168562927</v>
      </c>
      <c r="E437" s="112">
        <f>IF(C437&lt;MAX($C$309:C437),C437/MAX($C$309:C437)-1,0)</f>
        <v>-2.9709521603917266E-2</v>
      </c>
    </row>
    <row r="438" spans="1:5">
      <c r="A438" s="146">
        <v>42591</v>
      </c>
      <c r="B438" s="145">
        <v>0.88539999999999996</v>
      </c>
      <c r="C438" s="145">
        <v>1.4792000000000001</v>
      </c>
      <c r="D438" s="177">
        <f>IF(C438&lt;MAX($C$2:C438),C438/MAX($C$2:C438)-1,0)</f>
        <v>-0.13693914464087753</v>
      </c>
      <c r="E438" s="112">
        <f>IF(C438&lt;MAX($C$309:C438),C438/MAX($C$309:C438)-1,0)</f>
        <v>-2.1239992059816082E-2</v>
      </c>
    </row>
    <row r="439" spans="1:5">
      <c r="A439" s="146">
        <v>42592</v>
      </c>
      <c r="B439" s="145">
        <v>0.87849999999999995</v>
      </c>
      <c r="C439" s="145">
        <v>1.4722999999999999</v>
      </c>
      <c r="D439" s="177">
        <f>IF(C439&lt;MAX($C$2:C439),C439/MAX($C$2:C439)-1,0)</f>
        <v>-0.14096505046968899</v>
      </c>
      <c r="E439" s="112">
        <f>IF(C439&lt;MAX($C$309:C439),C439/MAX($C$309:C439)-1,0)</f>
        <v>-2.5805597829683169E-2</v>
      </c>
    </row>
    <row r="440" spans="1:5">
      <c r="A440" s="146">
        <v>42593</v>
      </c>
      <c r="B440" s="145">
        <v>0.87760000000000005</v>
      </c>
      <c r="C440" s="145">
        <v>1.4714</v>
      </c>
      <c r="D440" s="177">
        <f>IF(C440&lt;MAX($C$2:C440),C440/MAX($C$2:C440)-1,0)</f>
        <v>-0.14149016862127306</v>
      </c>
      <c r="E440" s="112">
        <f>IF(C440&lt;MAX($C$309:C440),C440/MAX($C$309:C440)-1,0)</f>
        <v>-2.6401111625752649E-2</v>
      </c>
    </row>
    <row r="441" spans="1:5">
      <c r="A441" s="146">
        <v>42594</v>
      </c>
      <c r="B441" s="145">
        <v>0.88129999999999997</v>
      </c>
      <c r="C441" s="145">
        <v>1.4751000000000001</v>
      </c>
      <c r="D441" s="177">
        <f>IF(C441&lt;MAX($C$2:C441),C441/MAX($C$2:C441)-1,0)</f>
        <v>-0.13933134955364956</v>
      </c>
      <c r="E441" s="112">
        <f>IF(C441&lt;MAX($C$309:C441),C441/MAX($C$309:C441)-1,0)</f>
        <v>-2.3952888241910997E-2</v>
      </c>
    </row>
    <row r="442" spans="1:5">
      <c r="A442" s="146">
        <v>42597</v>
      </c>
      <c r="B442" s="145">
        <v>0.89680000000000004</v>
      </c>
      <c r="C442" s="145">
        <v>1.4905999999999999</v>
      </c>
      <c r="D442" s="177">
        <f>IF(C442&lt;MAX($C$2:C442),C442/MAX($C$2:C442)-1,0)</f>
        <v>-0.1302876480541455</v>
      </c>
      <c r="E442" s="112">
        <f>IF(C442&lt;MAX($C$309:C442),C442/MAX($C$309:C442)-1,0)</f>
        <v>-1.369681730960115E-2</v>
      </c>
    </row>
    <row r="443" spans="1:5">
      <c r="A443" s="146">
        <v>42598</v>
      </c>
      <c r="B443" s="145">
        <v>0.89200000000000002</v>
      </c>
      <c r="C443" s="145">
        <v>1.4858</v>
      </c>
      <c r="D443" s="177">
        <f>IF(C443&lt;MAX($C$2:C443),C443/MAX($C$2:C443)-1,0)</f>
        <v>-0.13308827819592739</v>
      </c>
      <c r="E443" s="112">
        <f>IF(C443&lt;MAX($C$309:C443),C443/MAX($C$309:C443)-1,0)</f>
        <v>-1.6872890888638969E-2</v>
      </c>
    </row>
    <row r="444" spans="1:5">
      <c r="A444" s="146">
        <v>42599</v>
      </c>
      <c r="B444" s="145">
        <v>0.89480000000000004</v>
      </c>
      <c r="C444" s="145">
        <v>1.4885999999999999</v>
      </c>
      <c r="D444" s="177">
        <f>IF(C444&lt;MAX($C$2:C444),C444/MAX($C$2:C444)-1,0)</f>
        <v>-0.13145457727988796</v>
      </c>
      <c r="E444" s="112">
        <f>IF(C444&lt;MAX($C$309:C444),C444/MAX($C$309:C444)-1,0)</f>
        <v>-1.5020181300866908E-2</v>
      </c>
    </row>
    <row r="445" spans="1:5">
      <c r="A445" s="146">
        <v>42600</v>
      </c>
      <c r="B445" s="145">
        <v>0.88770000000000004</v>
      </c>
      <c r="C445" s="145">
        <v>1.4815</v>
      </c>
      <c r="D445" s="177">
        <f>IF(C445&lt;MAX($C$2:C445),C445/MAX($C$2:C445)-1,0)</f>
        <v>-0.13559717603127364</v>
      </c>
      <c r="E445" s="112">
        <f>IF(C445&lt;MAX($C$309:C445),C445/MAX($C$309:C445)-1,0)</f>
        <v>-1.971812346986046E-2</v>
      </c>
    </row>
    <row r="446" spans="1:5">
      <c r="A446" s="146">
        <v>42601</v>
      </c>
      <c r="B446" s="145">
        <v>0.88439999999999996</v>
      </c>
      <c r="C446" s="145">
        <v>1.4782</v>
      </c>
      <c r="D446" s="177">
        <f>IF(C446&lt;MAX($C$2:C446),C446/MAX($C$2:C446)-1,0)</f>
        <v>-0.13752260925374882</v>
      </c>
      <c r="E446" s="112">
        <f>IF(C446&lt;MAX($C$309:C446),C446/MAX($C$309:C446)-1,0)</f>
        <v>-2.1901674055449072E-2</v>
      </c>
    </row>
    <row r="447" spans="1:5">
      <c r="A447" s="146">
        <v>42604</v>
      </c>
      <c r="B447" s="145">
        <v>0.8851</v>
      </c>
      <c r="C447" s="145">
        <v>1.4789000000000001</v>
      </c>
      <c r="D447" s="177">
        <f>IF(C447&lt;MAX($C$2:C447),C447/MAX($C$2:C447)-1,0)</f>
        <v>-0.13711418402473885</v>
      </c>
      <c r="E447" s="112">
        <f>IF(C447&lt;MAX($C$309:C447),C447/MAX($C$309:C447)-1,0)</f>
        <v>-2.1438496658505946E-2</v>
      </c>
    </row>
    <row r="448" spans="1:5">
      <c r="A448" s="146">
        <v>42605</v>
      </c>
      <c r="B448" s="145">
        <v>0.88239999999999996</v>
      </c>
      <c r="C448" s="145">
        <v>1.4762</v>
      </c>
      <c r="D448" s="177">
        <f>IF(C448&lt;MAX($C$2:C448),C448/MAX($C$2:C448)-1,0)</f>
        <v>-0.13868953847949128</v>
      </c>
      <c r="E448" s="112">
        <f>IF(C448&lt;MAX($C$309:C448),C448/MAX($C$309:C448)-1,0)</f>
        <v>-2.322503804671483E-2</v>
      </c>
    </row>
    <row r="449" spans="1:5">
      <c r="A449" s="146">
        <v>42606</v>
      </c>
      <c r="B449" s="145">
        <v>0.87860000000000005</v>
      </c>
      <c r="C449" s="145">
        <v>1.4723999999999999</v>
      </c>
      <c r="D449" s="177">
        <f>IF(C449&lt;MAX($C$2:C449),C449/MAX($C$2:C449)-1,0)</f>
        <v>-0.14090670400840188</v>
      </c>
      <c r="E449" s="112">
        <f>IF(C449&lt;MAX($C$309:C449),C449/MAX($C$309:C449)-1,0)</f>
        <v>-2.5739429630119881E-2</v>
      </c>
    </row>
    <row r="450" spans="1:5">
      <c r="A450" s="146">
        <v>42607</v>
      </c>
      <c r="B450" s="145">
        <v>0.87180000000000002</v>
      </c>
      <c r="C450" s="145">
        <v>1.4656</v>
      </c>
      <c r="D450" s="177">
        <f>IF(C450&lt;MAX($C$2:C450),C450/MAX($C$2:C450)-1,0)</f>
        <v>-0.14487426337592624</v>
      </c>
      <c r="E450" s="112">
        <f>IF(C450&lt;MAX($C$309:C450),C450/MAX($C$309:C450)-1,0)</f>
        <v>-3.0238867200423569E-2</v>
      </c>
    </row>
    <row r="451" spans="1:5">
      <c r="A451" s="146">
        <v>42608</v>
      </c>
      <c r="B451" s="145">
        <v>0.87090000000000001</v>
      </c>
      <c r="C451" s="145">
        <v>1.4646999999999999</v>
      </c>
      <c r="D451" s="177">
        <f>IF(C451&lt;MAX($C$2:C451),C451/MAX($C$2:C451)-1,0)</f>
        <v>-0.14539938152751042</v>
      </c>
      <c r="E451" s="112">
        <f>IF(C451&lt;MAX($C$309:C451),C451/MAX($C$309:C451)-1,0)</f>
        <v>-3.083438099649316E-2</v>
      </c>
    </row>
    <row r="452" spans="1:5">
      <c r="A452" s="146">
        <v>42611</v>
      </c>
      <c r="B452" s="145">
        <v>0.86240000000000006</v>
      </c>
      <c r="C452" s="145">
        <v>1.4561999999999999</v>
      </c>
      <c r="D452" s="177">
        <f>IF(C452&lt;MAX($C$2:C452),C452/MAX($C$2:C452)-1,0)</f>
        <v>-0.15035883073691581</v>
      </c>
      <c r="E452" s="112">
        <f>IF(C452&lt;MAX($C$309:C452),C452/MAX($C$309:C452)-1,0)</f>
        <v>-3.6458677959372854E-2</v>
      </c>
    </row>
    <row r="453" spans="1:5">
      <c r="A453" s="146">
        <v>42612</v>
      </c>
      <c r="B453" s="145">
        <v>0.86409999999999998</v>
      </c>
      <c r="C453" s="145">
        <v>1.4579</v>
      </c>
      <c r="D453" s="177">
        <f>IF(C453&lt;MAX($C$2:C453),C453/MAX($C$2:C453)-1,0)</f>
        <v>-0.14936694089503477</v>
      </c>
      <c r="E453" s="112">
        <f>IF(C453&lt;MAX($C$309:C453),C453/MAX($C$309:C453)-1,0)</f>
        <v>-3.5333818566796849E-2</v>
      </c>
    </row>
    <row r="454" spans="1:5">
      <c r="A454" s="146">
        <v>42613</v>
      </c>
      <c r="B454" s="145">
        <v>0.86950000000000005</v>
      </c>
      <c r="C454" s="145">
        <v>1.4633</v>
      </c>
      <c r="D454" s="177">
        <f>IF(C454&lt;MAX($C$2:C454),C454/MAX($C$2:C454)-1,0)</f>
        <v>-0.14621623198553002</v>
      </c>
      <c r="E454" s="112">
        <f>IF(C454&lt;MAX($C$309:C454),C454/MAX($C$309:C454)-1,0)</f>
        <v>-3.1760735790379191E-2</v>
      </c>
    </row>
    <row r="455" spans="1:5">
      <c r="A455" s="146">
        <v>42614</v>
      </c>
      <c r="B455" s="145">
        <v>0.86360000000000003</v>
      </c>
      <c r="C455" s="145">
        <v>1.4574</v>
      </c>
      <c r="D455" s="177">
        <f>IF(C455&lt;MAX($C$2:C455),C455/MAX($C$2:C455)-1,0)</f>
        <v>-0.1496586732014703</v>
      </c>
      <c r="E455" s="112">
        <f>IF(C455&lt;MAX($C$309:C455),C455/MAX($C$309:C455)-1,0)</f>
        <v>-3.5664659564613288E-2</v>
      </c>
    </row>
    <row r="456" spans="1:5">
      <c r="A456" s="146">
        <v>42615</v>
      </c>
      <c r="B456" s="145">
        <v>0.85640000000000005</v>
      </c>
      <c r="C456" s="145">
        <v>1.4501999999999999</v>
      </c>
      <c r="D456" s="177">
        <f>IF(C456&lt;MAX($C$2:C456),C456/MAX($C$2:C456)-1,0)</f>
        <v>-0.1538596184141432</v>
      </c>
      <c r="E456" s="112">
        <f>IF(C456&lt;MAX($C$309:C456),C456/MAX($C$309:C456)-1,0)</f>
        <v>-4.0428769933170239E-2</v>
      </c>
    </row>
    <row r="457" spans="1:5">
      <c r="A457" s="146">
        <v>42618</v>
      </c>
      <c r="B457" s="145">
        <v>0.85729999999999995</v>
      </c>
      <c r="C457" s="145">
        <v>1.4511000000000001</v>
      </c>
      <c r="D457" s="177">
        <f>IF(C457&lt;MAX($C$2:C457),C457/MAX($C$2:C457)-1,0)</f>
        <v>-0.15333450026255901</v>
      </c>
      <c r="E457" s="112">
        <f>IF(C457&lt;MAX($C$309:C457),C457/MAX($C$309:C457)-1,0)</f>
        <v>-3.9833256137100537E-2</v>
      </c>
    </row>
    <row r="458" spans="1:5">
      <c r="A458" s="146">
        <v>42619</v>
      </c>
      <c r="B458" s="145">
        <v>0.86560000000000004</v>
      </c>
      <c r="C458" s="145">
        <v>1.4594</v>
      </c>
      <c r="D458" s="177">
        <f>IF(C458&lt;MAX($C$2:C458),C458/MAX($C$2:C458)-1,0)</f>
        <v>-0.14849174397572784</v>
      </c>
      <c r="E458" s="112">
        <f>IF(C458&lt;MAX($C$309:C458),C458/MAX($C$309:C458)-1,0)</f>
        <v>-3.434129557334753E-2</v>
      </c>
    </row>
    <row r="459" spans="1:5">
      <c r="A459" s="146">
        <v>42620</v>
      </c>
      <c r="B459" s="145">
        <v>0.85940000000000005</v>
      </c>
      <c r="C459" s="145">
        <v>1.4532</v>
      </c>
      <c r="D459" s="177">
        <f>IF(C459&lt;MAX($C$2:C459),C459/MAX($C$2:C459)-1,0)</f>
        <v>-0.15210922457552944</v>
      </c>
      <c r="E459" s="112">
        <f>IF(C459&lt;MAX($C$309:C459),C459/MAX($C$309:C459)-1,0)</f>
        <v>-3.8443723946271491E-2</v>
      </c>
    </row>
    <row r="460" spans="1:5">
      <c r="A460" s="146">
        <v>42621</v>
      </c>
      <c r="B460" s="145">
        <v>0.85750000000000004</v>
      </c>
      <c r="C460" s="145">
        <v>1.4513</v>
      </c>
      <c r="D460" s="177">
        <f>IF(C460&lt;MAX($C$2:C460),C460/MAX($C$2:C460)-1,0)</f>
        <v>-0.1532178073399848</v>
      </c>
      <c r="E460" s="112">
        <f>IF(C460&lt;MAX($C$309:C460),C460/MAX($C$309:C460)-1,0)</f>
        <v>-3.9700919737973961E-2</v>
      </c>
    </row>
    <row r="461" spans="1:5">
      <c r="A461" s="146">
        <v>42622</v>
      </c>
      <c r="B461" s="145">
        <v>0.85129999999999995</v>
      </c>
      <c r="C461" s="145">
        <v>1.4451000000000001</v>
      </c>
      <c r="D461" s="177">
        <f>IF(C461&lt;MAX($C$2:C461),C461/MAX($C$2:C461)-1,0)</f>
        <v>-0.15683528793978641</v>
      </c>
      <c r="E461" s="112">
        <f>IF(C461&lt;MAX($C$309:C461),C461/MAX($C$309:C461)-1,0)</f>
        <v>-4.3803348110897922E-2</v>
      </c>
    </row>
    <row r="462" spans="1:5">
      <c r="A462" s="146">
        <v>42625</v>
      </c>
      <c r="B462" s="145">
        <v>0.82850000000000001</v>
      </c>
      <c r="C462" s="145">
        <v>1.4222999999999999</v>
      </c>
      <c r="D462" s="177">
        <f>IF(C462&lt;MAX($C$2:C462),C462/MAX($C$2:C462)-1,0)</f>
        <v>-0.17013828111325058</v>
      </c>
      <c r="E462" s="112">
        <f>IF(C462&lt;MAX($C$309:C462),C462/MAX($C$309:C462)-1,0)</f>
        <v>-5.8889697611328118E-2</v>
      </c>
    </row>
    <row r="463" spans="1:5">
      <c r="A463" s="146">
        <v>42626</v>
      </c>
      <c r="B463" s="145">
        <v>0.83299999999999996</v>
      </c>
      <c r="C463" s="145">
        <v>1.4268000000000001</v>
      </c>
      <c r="D463" s="177">
        <f>IF(C463&lt;MAX($C$2:C463),C463/MAX($C$2:C463)-1,0)</f>
        <v>-0.1675126903553299</v>
      </c>
      <c r="E463" s="112">
        <f>IF(C463&lt;MAX($C$309:C463),C463/MAX($C$309:C463)-1,0)</f>
        <v>-5.591212863097994E-2</v>
      </c>
    </row>
    <row r="464" spans="1:5">
      <c r="A464" s="146">
        <v>42627</v>
      </c>
      <c r="B464" s="145">
        <v>0.83250000000000002</v>
      </c>
      <c r="C464" s="145">
        <v>1.4262999999999999</v>
      </c>
      <c r="D464" s="177">
        <f>IF(C464&lt;MAX($C$2:C464),C464/MAX($C$2:C464)-1,0)</f>
        <v>-0.16780442266176565</v>
      </c>
      <c r="E464" s="112">
        <f>IF(C464&lt;MAX($C$309:C464),C464/MAX($C$309:C464)-1,0)</f>
        <v>-5.6242969628796491E-2</v>
      </c>
    </row>
    <row r="465" spans="1:5">
      <c r="A465" s="146">
        <v>42632</v>
      </c>
      <c r="B465" s="145">
        <v>0.83760000000000001</v>
      </c>
      <c r="C465" s="145">
        <v>1.4314</v>
      </c>
      <c r="D465" s="177">
        <f>IF(C465&lt;MAX($C$2:C465),C465/MAX($C$2:C465)-1,0)</f>
        <v>-0.16482875313612233</v>
      </c>
      <c r="E465" s="112">
        <f>IF(C465&lt;MAX($C$309:C465),C465/MAX($C$309:C465)-1,0)</f>
        <v>-5.2868391451068697E-2</v>
      </c>
    </row>
    <row r="466" spans="1:5">
      <c r="A466" s="146">
        <v>42633</v>
      </c>
      <c r="B466" s="145">
        <v>0.83620000000000005</v>
      </c>
      <c r="C466" s="145">
        <v>1.43</v>
      </c>
      <c r="D466" s="177">
        <f>IF(C466&lt;MAX($C$2:C466),C466/MAX($C$2:C466)-1,0)</f>
        <v>-0.16564560359414204</v>
      </c>
      <c r="E466" s="112">
        <f>IF(C466&lt;MAX($C$309:C466),C466/MAX($C$309:C466)-1,0)</f>
        <v>-5.3794746244954728E-2</v>
      </c>
    </row>
    <row r="467" spans="1:5">
      <c r="A467" s="146">
        <v>42634</v>
      </c>
      <c r="B467" s="145">
        <v>0.83489999999999998</v>
      </c>
      <c r="C467" s="145">
        <v>1.4287000000000001</v>
      </c>
      <c r="D467" s="177">
        <f>IF(C467&lt;MAX($C$2:C467),C467/MAX($C$2:C467)-1,0)</f>
        <v>-0.16640410759087454</v>
      </c>
      <c r="E467" s="112">
        <f>IF(C467&lt;MAX($C$309:C467),C467/MAX($C$309:C467)-1,0)</f>
        <v>-5.465493283927747E-2</v>
      </c>
    </row>
    <row r="468" spans="1:5">
      <c r="A468" s="146">
        <v>42635</v>
      </c>
      <c r="B468" s="145">
        <v>0.84330000000000005</v>
      </c>
      <c r="C468" s="145">
        <v>1.4371</v>
      </c>
      <c r="D468" s="177">
        <f>IF(C468&lt;MAX($C$2:C468),C468/MAX($C$2:C468)-1,0)</f>
        <v>-0.16150300484275626</v>
      </c>
      <c r="E468" s="112">
        <f>IF(C468&lt;MAX($C$309:C468),C468/MAX($C$309:C468)-1,0)</f>
        <v>-4.9096804075961065E-2</v>
      </c>
    </row>
    <row r="469" spans="1:5">
      <c r="A469" s="146">
        <v>42636</v>
      </c>
      <c r="B469" s="145">
        <v>0.84140000000000004</v>
      </c>
      <c r="C469" s="145">
        <v>1.4352</v>
      </c>
      <c r="D469" s="177">
        <f>IF(C469&lt;MAX($C$2:C469),C469/MAX($C$2:C469)-1,0)</f>
        <v>-0.16261158760721162</v>
      </c>
      <c r="E469" s="112">
        <f>IF(C469&lt;MAX($C$309:C469),C469/MAX($C$309:C469)-1,0)</f>
        <v>-5.0353999867663646E-2</v>
      </c>
    </row>
    <row r="470" spans="1:5">
      <c r="A470" s="146">
        <v>42639</v>
      </c>
      <c r="B470" s="145">
        <v>0.82540000000000002</v>
      </c>
      <c r="C470" s="145">
        <v>1.4192</v>
      </c>
      <c r="D470" s="177">
        <f>IF(C470&lt;MAX($C$2:C470),C470/MAX($C$2:C470)-1,0)</f>
        <v>-0.17194702141315132</v>
      </c>
      <c r="E470" s="112">
        <f>IF(C470&lt;MAX($C$309:C470),C470/MAX($C$309:C470)-1,0)</f>
        <v>-6.0940911797790043E-2</v>
      </c>
    </row>
    <row r="471" spans="1:5">
      <c r="A471" s="146">
        <v>42640</v>
      </c>
      <c r="B471" s="145">
        <v>0.83009999999999995</v>
      </c>
      <c r="C471" s="145">
        <v>1.4238999999999999</v>
      </c>
      <c r="D471" s="177">
        <f>IF(C471&lt;MAX($C$2:C471),C471/MAX($C$2:C471)-1,0)</f>
        <v>-0.16920473773265654</v>
      </c>
      <c r="E471" s="112">
        <f>IF(C471&lt;MAX($C$309:C471),C471/MAX($C$309:C471)-1,0)</f>
        <v>-5.78310064183154E-2</v>
      </c>
    </row>
    <row r="472" spans="1:5">
      <c r="A472" s="146">
        <v>42641</v>
      </c>
      <c r="B472" s="145">
        <v>0.82699999999999996</v>
      </c>
      <c r="C472" s="145">
        <v>1.4208000000000001</v>
      </c>
      <c r="D472" s="177">
        <f>IF(C472&lt;MAX($C$2:C472),C472/MAX($C$2:C472)-1,0)</f>
        <v>-0.17101347803255729</v>
      </c>
      <c r="E472" s="112">
        <f>IF(C472&lt;MAX($C$309:C472),C472/MAX($C$309:C472)-1,0)</f>
        <v>-5.9882220604777325E-2</v>
      </c>
    </row>
    <row r="473" spans="1:5">
      <c r="A473" s="146">
        <v>42642</v>
      </c>
      <c r="B473" s="145">
        <v>0.83150000000000002</v>
      </c>
      <c r="C473" s="145">
        <v>1.4253</v>
      </c>
      <c r="D473" s="177">
        <f>IF(C473&lt;MAX($C$2:C473),C473/MAX($C$2:C473)-1,0)</f>
        <v>-0.16838788727463683</v>
      </c>
      <c r="E473" s="112">
        <f>IF(C473&lt;MAX($C$309:C473),C473/MAX($C$309:C473)-1,0)</f>
        <v>-5.690465162442937E-2</v>
      </c>
    </row>
    <row r="474" spans="1:5">
      <c r="A474" s="146">
        <v>42643</v>
      </c>
      <c r="B474" s="145">
        <v>0.83950000000000002</v>
      </c>
      <c r="C474" s="145">
        <v>1.4333</v>
      </c>
      <c r="D474" s="177">
        <f>IF(C474&lt;MAX($C$2:C474),C474/MAX($C$2:C474)-1,0)</f>
        <v>-0.16372017037166697</v>
      </c>
      <c r="E474" s="112">
        <f>IF(C474&lt;MAX($C$309:C474),C474/MAX($C$309:C474)-1,0)</f>
        <v>-5.1611195659366116E-2</v>
      </c>
    </row>
    <row r="475" spans="1:5">
      <c r="A475" s="146">
        <v>42653</v>
      </c>
      <c r="B475" s="145">
        <v>0.85460000000000003</v>
      </c>
      <c r="C475" s="145">
        <v>1.4483999999999999</v>
      </c>
      <c r="D475" s="177">
        <f>IF(C475&lt;MAX($C$2:C475),C475/MAX($C$2:C475)-1,0)</f>
        <v>-0.15490985471731145</v>
      </c>
      <c r="E475" s="112">
        <f>IF(C475&lt;MAX($C$309:C475),C475/MAX($C$309:C475)-1,0)</f>
        <v>-4.1619797525309421E-2</v>
      </c>
    </row>
    <row r="476" spans="1:5">
      <c r="A476" s="146">
        <v>42654</v>
      </c>
      <c r="B476" s="145">
        <v>0.85909999999999997</v>
      </c>
      <c r="C476" s="145">
        <v>1.4529000000000001</v>
      </c>
      <c r="D476" s="177">
        <f>IF(C476&lt;MAX($C$2:C476),C476/MAX($C$2:C476)-1,0)</f>
        <v>-0.15228426395939076</v>
      </c>
      <c r="E476" s="112">
        <f>IF(C476&lt;MAX($C$309:C476),C476/MAX($C$309:C476)-1,0)</f>
        <v>-3.8642228544961243E-2</v>
      </c>
    </row>
    <row r="477" spans="1:5">
      <c r="A477" s="146">
        <v>42655</v>
      </c>
      <c r="B477" s="145">
        <v>0.85819999999999996</v>
      </c>
      <c r="C477" s="145">
        <v>1.452</v>
      </c>
      <c r="D477" s="177">
        <f>IF(C477&lt;MAX($C$2:C477),C477/MAX($C$2:C477)-1,0)</f>
        <v>-0.15280938211097495</v>
      </c>
      <c r="E477" s="112">
        <f>IF(C477&lt;MAX($C$309:C477),C477/MAX($C$309:C477)-1,0)</f>
        <v>-3.9237742341030946E-2</v>
      </c>
    </row>
    <row r="478" spans="1:5">
      <c r="A478" s="146">
        <v>42656</v>
      </c>
      <c r="B478" s="145">
        <v>0.8569</v>
      </c>
      <c r="C478" s="145">
        <v>1.4507000000000001</v>
      </c>
      <c r="D478" s="177">
        <f>IF(C478&lt;MAX($C$2:C478),C478/MAX($C$2:C478)-1,0)</f>
        <v>-0.15356788610770755</v>
      </c>
      <c r="E478" s="112">
        <f>IF(C478&lt;MAX($C$309:C478),C478/MAX($C$309:C478)-1,0)</f>
        <v>-4.0097928935353688E-2</v>
      </c>
    </row>
    <row r="479" spans="1:5">
      <c r="A479" s="146">
        <v>42657</v>
      </c>
      <c r="B479" s="145">
        <v>0.85919999999999996</v>
      </c>
      <c r="C479" s="145">
        <v>1.4530000000000001</v>
      </c>
      <c r="D479" s="177">
        <f>IF(C479&lt;MAX($C$2:C479),C479/MAX($C$2:C479)-1,0)</f>
        <v>-0.15222591749810366</v>
      </c>
      <c r="E479" s="112">
        <f>IF(C479&lt;MAX($C$309:C479),C479/MAX($C$309:C479)-1,0)</f>
        <v>-3.8576060345398067E-2</v>
      </c>
    </row>
    <row r="480" spans="1:5">
      <c r="A480" s="146">
        <v>42660</v>
      </c>
      <c r="B480" s="145">
        <v>0.85570000000000002</v>
      </c>
      <c r="C480" s="145">
        <v>1.4495</v>
      </c>
      <c r="D480" s="177">
        <f>IF(C480&lt;MAX($C$2:C480),C480/MAX($C$2:C480)-1,0)</f>
        <v>-0.15426804364315305</v>
      </c>
      <c r="E480" s="112">
        <f>IF(C480&lt;MAX($C$309:C480),C480/MAX($C$309:C480)-1,0)</f>
        <v>-4.0891947330113143E-2</v>
      </c>
    </row>
    <row r="481" spans="1:9">
      <c r="A481" s="146">
        <v>42661</v>
      </c>
      <c r="B481" s="145">
        <v>0.86870000000000003</v>
      </c>
      <c r="C481" s="145">
        <v>1.4624999999999999</v>
      </c>
      <c r="D481" s="177">
        <f>IF(C481&lt;MAX($C$2:C481),C481/MAX($C$2:C481)-1,0)</f>
        <v>-0.14668300367582709</v>
      </c>
      <c r="E481" s="112">
        <f>IF(C481&lt;MAX($C$309:C481),C481/MAX($C$309:C481)-1,0)</f>
        <v>-3.2290081386885605E-2</v>
      </c>
    </row>
    <row r="482" spans="1:9">
      <c r="A482" s="146">
        <v>42662</v>
      </c>
      <c r="B482" s="145">
        <v>0.86829999999999996</v>
      </c>
      <c r="C482" s="145">
        <v>1.4621</v>
      </c>
      <c r="D482" s="177">
        <f>IF(C482&lt;MAX($C$2:C482),C482/MAX($C$2:C482)-1,0)</f>
        <v>-0.14691638952097552</v>
      </c>
      <c r="E482" s="112">
        <f>IF(C482&lt;MAX($C$309:C482),C482/MAX($C$309:C482)-1,0)</f>
        <v>-3.2554754185138757E-2</v>
      </c>
    </row>
    <row r="483" spans="1:9">
      <c r="A483" s="146">
        <v>42663</v>
      </c>
      <c r="B483" s="145">
        <v>0.86639999999999995</v>
      </c>
      <c r="C483" s="145">
        <v>1.4601999999999999</v>
      </c>
      <c r="D483" s="177">
        <f>IF(C483&lt;MAX($C$2:C483),C483/MAX($C$2:C483)-1,0)</f>
        <v>-0.14802497228543088</v>
      </c>
      <c r="E483" s="112">
        <f>IF(C483&lt;MAX($C$309:C483),C483/MAX($C$309:C483)-1,0)</f>
        <v>-3.3811949976841227E-2</v>
      </c>
      <c r="G483">
        <f>B490/B474-1</f>
        <v>5.6938653960690866E-2</v>
      </c>
      <c r="H483">
        <f>B512/B490-1</f>
        <v>2.107517186971708E-2</v>
      </c>
      <c r="I483">
        <f>B535/B512-1</f>
        <v>-3.2781456953642429E-2</v>
      </c>
    </row>
    <row r="484" spans="1:9">
      <c r="A484" s="146">
        <v>42664</v>
      </c>
      <c r="B484" s="145">
        <v>0.86150000000000004</v>
      </c>
      <c r="C484" s="145">
        <v>1.4553</v>
      </c>
      <c r="D484" s="177">
        <f>IF(C484&lt;MAX($C$2:C484),C484/MAX($C$2:C484)-1,0)</f>
        <v>-0.15088394888849987</v>
      </c>
      <c r="E484" s="112">
        <f>IF(C484&lt;MAX($C$309:C484),C484/MAX($C$309:C484)-1,0)</f>
        <v>-3.7054191755442334E-2</v>
      </c>
    </row>
    <row r="485" spans="1:9">
      <c r="A485" s="146">
        <v>42667</v>
      </c>
      <c r="B485" s="145">
        <v>0.86829999999999996</v>
      </c>
      <c r="C485" s="145">
        <v>1.4621</v>
      </c>
      <c r="D485" s="177">
        <f>IF(C485&lt;MAX($C$2:C485),C485/MAX($C$2:C485)-1,0)</f>
        <v>-0.14691638952097552</v>
      </c>
      <c r="E485" s="112">
        <f>IF(C485&lt;MAX($C$309:C485),C485/MAX($C$309:C485)-1,0)</f>
        <v>-3.2554754185138757E-2</v>
      </c>
    </row>
    <row r="486" spans="1:9">
      <c r="A486" s="146">
        <v>42668</v>
      </c>
      <c r="B486" s="145">
        <v>0.87970000000000004</v>
      </c>
      <c r="C486" s="145">
        <v>1.4735</v>
      </c>
      <c r="D486" s="177">
        <f>IF(C486&lt;MAX($C$2:C486),C486/MAX($C$2:C486)-1,0)</f>
        <v>-0.14026489293424349</v>
      </c>
      <c r="E486" s="112">
        <f>IF(C486&lt;MAX($C$309:C486),C486/MAX($C$309:C486)-1,0)</f>
        <v>-2.5011579434923603E-2</v>
      </c>
    </row>
    <row r="487" spans="1:9">
      <c r="A487" s="146">
        <v>42669</v>
      </c>
      <c r="B487" s="145">
        <v>0.89610000000000001</v>
      </c>
      <c r="C487" s="145">
        <v>1.4899</v>
      </c>
      <c r="D487" s="177">
        <f>IF(C487&lt;MAX($C$2:C487),C487/MAX($C$2:C487)-1,0)</f>
        <v>-0.13069607328315536</v>
      </c>
      <c r="E487" s="112">
        <f>IF(C487&lt;MAX($C$309:C487),C487/MAX($C$309:C487)-1,0)</f>
        <v>-1.4159994706544055E-2</v>
      </c>
    </row>
    <row r="488" spans="1:9">
      <c r="A488" s="146">
        <v>42670</v>
      </c>
      <c r="B488" s="145">
        <v>0.89129999999999998</v>
      </c>
      <c r="C488" s="145">
        <v>1.4851000000000001</v>
      </c>
      <c r="D488" s="177">
        <f>IF(C488&lt;MAX($C$2:C488),C488/MAX($C$2:C488)-1,0)</f>
        <v>-0.13349670342493725</v>
      </c>
      <c r="E488" s="112">
        <f>IF(C488&lt;MAX($C$309:C488),C488/MAX($C$309:C488)-1,0)</f>
        <v>-1.7336068285581985E-2</v>
      </c>
    </row>
    <row r="489" spans="1:9">
      <c r="A489" s="146">
        <v>42671</v>
      </c>
      <c r="B489" s="145">
        <v>0.88660000000000005</v>
      </c>
      <c r="C489" s="145">
        <v>1.4803999999999999</v>
      </c>
      <c r="D489" s="177">
        <f>IF(C489&lt;MAX($C$2:C489),C489/MAX($C$2:C489)-1,0)</f>
        <v>-0.13623898710543203</v>
      </c>
      <c r="E489" s="112">
        <f>IF(C489&lt;MAX($C$309:C489),C489/MAX($C$309:C489)-1,0)</f>
        <v>-2.0445973665056627E-2</v>
      </c>
    </row>
    <row r="490" spans="1:9">
      <c r="A490" s="146">
        <v>42674</v>
      </c>
      <c r="B490" s="145">
        <v>0.88729999999999998</v>
      </c>
      <c r="C490" s="145">
        <v>1.4811000000000001</v>
      </c>
      <c r="D490" s="177">
        <f>IF(C490&lt;MAX($C$2:C490),C490/MAX($C$2:C490)-1,0)</f>
        <v>-0.13583056187642217</v>
      </c>
      <c r="E490" s="112">
        <f>IF(C490&lt;MAX($C$309:C490),C490/MAX($C$309:C490)-1,0)</f>
        <v>-1.9982796268113501E-2</v>
      </c>
    </row>
    <row r="491" spans="1:9">
      <c r="A491" s="146">
        <v>42675</v>
      </c>
      <c r="B491" s="145">
        <v>0.89480000000000004</v>
      </c>
      <c r="C491" s="145">
        <v>1.4885999999999999</v>
      </c>
      <c r="D491" s="177">
        <f>IF(C491&lt;MAX($C$2:C491),C491/MAX($C$2:C491)-1,0)</f>
        <v>-0.13145457727988796</v>
      </c>
      <c r="E491" s="112">
        <f>IF(C491&lt;MAX($C$309:C491),C491/MAX($C$309:C491)-1,0)</f>
        <v>-1.5020181300866908E-2</v>
      </c>
    </row>
    <row r="492" spans="1:9">
      <c r="A492" s="146">
        <v>42676</v>
      </c>
      <c r="B492" s="145">
        <v>0.88529999999999998</v>
      </c>
      <c r="C492" s="145">
        <v>1.4791000000000001</v>
      </c>
      <c r="D492" s="177">
        <f>IF(C492&lt;MAX($C$2:C492),C492/MAX($C$2:C492)-1,0)</f>
        <v>-0.13699749110216464</v>
      </c>
      <c r="E492" s="112">
        <f>IF(C492&lt;MAX($C$309:C492),C492/MAX($C$309:C492)-1,0)</f>
        <v>-2.130616025937937E-2</v>
      </c>
    </row>
    <row r="493" spans="1:9">
      <c r="A493" s="146">
        <v>42677</v>
      </c>
      <c r="B493" s="145">
        <v>0.88790000000000002</v>
      </c>
      <c r="C493" s="145">
        <v>1.4817</v>
      </c>
      <c r="D493" s="177">
        <f>IF(C493&lt;MAX($C$2:C493),C493/MAX($C$2:C493)-1,0)</f>
        <v>-0.13548048310869942</v>
      </c>
      <c r="E493" s="112">
        <f>IF(C493&lt;MAX($C$309:C493),C493/MAX($C$309:C493)-1,0)</f>
        <v>-1.9585787070733884E-2</v>
      </c>
    </row>
    <row r="494" spans="1:9">
      <c r="A494" s="146">
        <v>42678</v>
      </c>
      <c r="B494" s="145">
        <v>0.88380000000000003</v>
      </c>
      <c r="C494" s="145">
        <v>1.4776</v>
      </c>
      <c r="D494" s="177">
        <f>IF(C494&lt;MAX($C$2:C494),C494/MAX($C$2:C494)-1,0)</f>
        <v>-0.13787268802147146</v>
      </c>
      <c r="E494" s="112">
        <f>IF(C494&lt;MAX($C$309:C494),C494/MAX($C$309:C494)-1,0)</f>
        <v>-2.2298683252828688E-2</v>
      </c>
    </row>
    <row r="495" spans="1:9">
      <c r="A495" s="146">
        <v>42681</v>
      </c>
      <c r="B495" s="145">
        <v>0.88260000000000005</v>
      </c>
      <c r="C495" s="145">
        <v>1.4763999999999999</v>
      </c>
      <c r="D495" s="177">
        <f>IF(C495&lt;MAX($C$2:C495),C495/MAX($C$2:C495)-1,0)</f>
        <v>-0.13857284555691696</v>
      </c>
      <c r="E495" s="112">
        <f>IF(C495&lt;MAX($C$309:C495),C495/MAX($C$309:C495)-1,0)</f>
        <v>-2.3092701647588254E-2</v>
      </c>
    </row>
    <row r="496" spans="1:9">
      <c r="A496" s="146">
        <v>42682</v>
      </c>
      <c r="B496" s="145">
        <v>0.8901</v>
      </c>
      <c r="C496" s="145">
        <v>1.4839</v>
      </c>
      <c r="D496" s="177">
        <f>IF(C496&lt;MAX($C$2:C496),C496/MAX($C$2:C496)-1,0)</f>
        <v>-0.13419686096038275</v>
      </c>
      <c r="E496" s="112">
        <f>IF(C496&lt;MAX($C$309:C496),C496/MAX($C$309:C496)-1,0)</f>
        <v>-1.813008668034144E-2</v>
      </c>
    </row>
    <row r="497" spans="1:5">
      <c r="A497" s="146">
        <v>42683</v>
      </c>
      <c r="B497" s="145">
        <v>0.88260000000000005</v>
      </c>
      <c r="C497" s="145">
        <v>1.4763999999999999</v>
      </c>
      <c r="D497" s="177">
        <f>IF(C497&lt;MAX($C$2:C497),C497/MAX($C$2:C497)-1,0)</f>
        <v>-0.13857284555691696</v>
      </c>
      <c r="E497" s="112">
        <f>IF(C497&lt;MAX($C$309:C497),C497/MAX($C$309:C497)-1,0)</f>
        <v>-2.3092701647588254E-2</v>
      </c>
    </row>
    <row r="498" spans="1:5">
      <c r="A498" s="146">
        <v>42684</v>
      </c>
      <c r="B498" s="145">
        <v>0.89</v>
      </c>
      <c r="C498" s="145">
        <v>1.4838</v>
      </c>
      <c r="D498" s="177">
        <f>IF(C498&lt;MAX($C$2:C498),C498/MAX($C$2:C498)-1,0)</f>
        <v>-0.13425520742166985</v>
      </c>
      <c r="E498" s="112">
        <f>IF(C498&lt;MAX($C$309:C498),C498/MAX($C$309:C498)-1,0)</f>
        <v>-1.8196254879904727E-2</v>
      </c>
    </row>
    <row r="499" spans="1:5">
      <c r="A499" s="146">
        <v>42685</v>
      </c>
      <c r="B499" s="145">
        <v>0.8871</v>
      </c>
      <c r="C499" s="145">
        <v>1.4809000000000001</v>
      </c>
      <c r="D499" s="177">
        <f>IF(C499&lt;MAX($C$2:C499),C499/MAX($C$2:C499)-1,0)</f>
        <v>-0.13594725479899639</v>
      </c>
      <c r="E499" s="112">
        <f>IF(C499&lt;MAX($C$309:C499),C499/MAX($C$309:C499)-1,0)</f>
        <v>-2.0115132667240077E-2</v>
      </c>
    </row>
    <row r="500" spans="1:5">
      <c r="A500" s="146">
        <v>42688</v>
      </c>
      <c r="B500" s="145">
        <v>0.88090000000000002</v>
      </c>
      <c r="C500" s="145">
        <v>1.4746999999999999</v>
      </c>
      <c r="D500" s="177">
        <f>IF(C500&lt;MAX($C$2:C500),C500/MAX($C$2:C500)-1,0)</f>
        <v>-0.1395647353987981</v>
      </c>
      <c r="E500" s="112">
        <f>IF(C500&lt;MAX($C$309:C500),C500/MAX($C$309:C500)-1,0)</f>
        <v>-2.4217561040164259E-2</v>
      </c>
    </row>
    <row r="501" spans="1:5">
      <c r="A501" s="146">
        <v>42689</v>
      </c>
      <c r="B501" s="145">
        <v>0.88880000000000003</v>
      </c>
      <c r="C501" s="145">
        <v>1.4825999999999999</v>
      </c>
      <c r="D501" s="177">
        <f>IF(C501&lt;MAX($C$2:C501),C501/MAX($C$2:C501)-1,0)</f>
        <v>-0.13495536495711535</v>
      </c>
      <c r="E501" s="112">
        <f>IF(C501&lt;MAX($C$309:C501),C501/MAX($C$309:C501)-1,0)</f>
        <v>-1.8990273274664293E-2</v>
      </c>
    </row>
    <row r="502" spans="1:5">
      <c r="A502" s="146">
        <v>42690</v>
      </c>
      <c r="B502" s="145">
        <v>0.88549999999999995</v>
      </c>
      <c r="C502" s="145">
        <v>1.4793000000000001</v>
      </c>
      <c r="D502" s="177">
        <f>IF(C502&lt;MAX($C$2:C502),C502/MAX($C$2:C502)-1,0)</f>
        <v>-0.13688079817959031</v>
      </c>
      <c r="E502" s="112">
        <f>IF(C502&lt;MAX($C$309:C502),C502/MAX($C$309:C502)-1,0)</f>
        <v>-2.1173823860252794E-2</v>
      </c>
    </row>
    <row r="503" spans="1:5">
      <c r="A503" s="146">
        <v>42691</v>
      </c>
      <c r="B503" s="145">
        <v>0.88370000000000004</v>
      </c>
      <c r="C503" s="145">
        <v>1.4775</v>
      </c>
      <c r="D503" s="177">
        <f>IF(C503&lt;MAX($C$2:C503),C503/MAX($C$2:C503)-1,0)</f>
        <v>-0.13793103448275856</v>
      </c>
      <c r="E503" s="112">
        <f>IF(C503&lt;MAX($C$309:C503),C503/MAX($C$309:C503)-1,0)</f>
        <v>-2.2364851452391976E-2</v>
      </c>
    </row>
    <row r="504" spans="1:5">
      <c r="A504" s="146">
        <v>42692</v>
      </c>
      <c r="B504" s="145">
        <v>0.88019999999999998</v>
      </c>
      <c r="C504" s="145">
        <v>1.474</v>
      </c>
      <c r="D504" s="177">
        <f>IF(C504&lt;MAX($C$2:C504),C504/MAX($C$2:C504)-1,0)</f>
        <v>-0.13997316062780796</v>
      </c>
      <c r="E504" s="112">
        <f>IF(C504&lt;MAX($C$309:C504),C504/MAX($C$309:C504)-1,0)</f>
        <v>-2.4680738437107164E-2</v>
      </c>
    </row>
    <row r="505" spans="1:5">
      <c r="A505" s="146">
        <v>42695</v>
      </c>
      <c r="B505" s="145">
        <v>0.87980000000000003</v>
      </c>
      <c r="C505" s="145">
        <v>1.4736</v>
      </c>
      <c r="D505" s="177">
        <f>IF(C505&lt;MAX($C$2:C505),C505/MAX($C$2:C505)-1,0)</f>
        <v>-0.14020654647295638</v>
      </c>
      <c r="E505" s="112">
        <f>IF(C505&lt;MAX($C$309:C505),C505/MAX($C$309:C505)-1,0)</f>
        <v>-2.4945411235360315E-2</v>
      </c>
    </row>
    <row r="506" spans="1:5">
      <c r="A506" s="146">
        <v>42696</v>
      </c>
      <c r="B506" s="145">
        <v>0.88200000000000001</v>
      </c>
      <c r="C506" s="145">
        <v>1.4758</v>
      </c>
      <c r="D506" s="177">
        <f>IF(C506&lt;MAX($C$2:C506),C506/MAX($C$2:C506)-1,0)</f>
        <v>-0.13892292432463971</v>
      </c>
      <c r="E506" s="112">
        <f>IF(C506&lt;MAX($C$309:C506),C506/MAX($C$309:C506)-1,0)</f>
        <v>-2.3489710844967981E-2</v>
      </c>
    </row>
    <row r="507" spans="1:5">
      <c r="A507" s="146">
        <v>42697</v>
      </c>
      <c r="B507" s="145">
        <v>0.88700000000000001</v>
      </c>
      <c r="C507" s="145">
        <v>1.4807999999999999</v>
      </c>
      <c r="D507" s="177">
        <f>IF(C507&lt;MAX($C$2:C507),C507/MAX($C$2:C507)-1,0)</f>
        <v>-0.1360056012602836</v>
      </c>
      <c r="E507" s="112">
        <f>IF(C507&lt;MAX($C$309:C507),C507/MAX($C$309:C507)-1,0)</f>
        <v>-2.0181300866803586E-2</v>
      </c>
    </row>
    <row r="508" spans="1:5">
      <c r="A508" s="146">
        <v>42698</v>
      </c>
      <c r="B508" s="145">
        <v>0.89800000000000002</v>
      </c>
      <c r="C508" s="145">
        <v>1.4918</v>
      </c>
      <c r="D508" s="177">
        <f>IF(C508&lt;MAX($C$2:C508),C508/MAX($C$2:C508)-1,0)</f>
        <v>-0.1295874905187</v>
      </c>
      <c r="E508" s="112">
        <f>IF(C508&lt;MAX($C$309:C508),C508/MAX($C$309:C508)-1,0)</f>
        <v>-1.2902798914841584E-2</v>
      </c>
    </row>
    <row r="509" spans="1:5">
      <c r="A509" s="146">
        <v>42699</v>
      </c>
      <c r="B509" s="145">
        <v>0.89800000000000002</v>
      </c>
      <c r="C509" s="145">
        <v>1.4918</v>
      </c>
      <c r="D509" s="177">
        <f>IF(C509&lt;MAX($C$2:C509),C509/MAX($C$2:C509)-1,0)</f>
        <v>-0.1295874905187</v>
      </c>
      <c r="E509" s="112">
        <f>IF(C509&lt;MAX($C$309:C509),C509/MAX($C$309:C509)-1,0)</f>
        <v>-1.2902798914841584E-2</v>
      </c>
    </row>
    <row r="510" spans="1:5">
      <c r="A510" s="146">
        <v>42702</v>
      </c>
      <c r="B510" s="145">
        <v>0.89780000000000004</v>
      </c>
      <c r="C510" s="145">
        <v>1.4916</v>
      </c>
      <c r="D510" s="177">
        <f>IF(C510&lt;MAX($C$2:C510),C510/MAX($C$2:C510)-1,0)</f>
        <v>-0.12970418344127421</v>
      </c>
      <c r="E510" s="112">
        <f>IF(C510&lt;MAX($C$309:C510),C510/MAX($C$309:C510)-1,0)</f>
        <v>-1.303513531396816E-2</v>
      </c>
    </row>
    <row r="511" spans="1:5">
      <c r="A511" s="146">
        <v>42703</v>
      </c>
      <c r="B511" s="145">
        <v>0.91839999999999999</v>
      </c>
      <c r="C511" s="145">
        <v>1.5122</v>
      </c>
      <c r="D511" s="177">
        <f>IF(C511&lt;MAX($C$2:C511),C511/MAX($C$2:C511)-1,0)</f>
        <v>-0.11768481241612694</v>
      </c>
      <c r="E511" s="112">
        <f>IF(C511&lt;MAX($C$309:C511),C511/MAX($C$309:C511)-1,0)</f>
        <v>0</v>
      </c>
    </row>
    <row r="512" spans="1:5">
      <c r="A512" s="146">
        <v>42704</v>
      </c>
      <c r="B512" s="145">
        <v>0.90600000000000003</v>
      </c>
      <c r="C512" s="145">
        <v>1.4998</v>
      </c>
      <c r="D512" s="177">
        <f>IF(C512&lt;MAX($C$2:C512),C512/MAX($C$2:C512)-1,0)</f>
        <v>-0.12491977361573015</v>
      </c>
      <c r="E512" s="112">
        <f>IF(C512&lt;MAX($C$309:C512),C512/MAX($C$309:C512)-1,0)</f>
        <v>-8.1999735484723502E-3</v>
      </c>
    </row>
    <row r="513" spans="1:5">
      <c r="A513" s="146">
        <v>42705</v>
      </c>
      <c r="B513" s="145">
        <v>0.90969999999999995</v>
      </c>
      <c r="C513" s="145">
        <v>1.5035000000000001</v>
      </c>
      <c r="D513" s="177">
        <f>IF(C513&lt;MAX($C$2:C513),C513/MAX($C$2:C513)-1,0)</f>
        <v>-0.12276095454810665</v>
      </c>
      <c r="E513" s="112">
        <f>IF(C513&lt;MAX($C$309:C513),C513/MAX($C$309:C513)-1,0)</f>
        <v>-5.7532072477185503E-3</v>
      </c>
    </row>
    <row r="514" spans="1:5">
      <c r="A514" s="146">
        <v>42706</v>
      </c>
      <c r="B514" s="145">
        <v>0.89449999999999996</v>
      </c>
      <c r="C514" s="145">
        <v>1.4883</v>
      </c>
      <c r="D514" s="177">
        <f>IF(C514&lt;MAX($C$2:C514),C514/MAX($C$2:C514)-1,0)</f>
        <v>-0.13162961666374939</v>
      </c>
      <c r="E514" s="112">
        <f>IF(C514&lt;MAX($C$309:C514),C514/MAX($C$309:C514)-1,0)</f>
        <v>-1.5804787726491187E-2</v>
      </c>
    </row>
    <row r="515" spans="1:5">
      <c r="A515" s="146">
        <v>42709</v>
      </c>
      <c r="B515" s="145">
        <v>0.87780000000000002</v>
      </c>
      <c r="C515" s="145">
        <v>1.4716</v>
      </c>
      <c r="D515" s="177">
        <f>IF(C515&lt;MAX($C$2:C515),C515/MAX($C$2:C515)-1,0)</f>
        <v>-0.14137347569869885</v>
      </c>
      <c r="E515" s="112">
        <f>IF(C515&lt;MAX($C$309:C515),C515/MAX($C$309:C515)-1,0)</f>
        <v>-2.6848300489353272E-2</v>
      </c>
    </row>
    <row r="516" spans="1:5">
      <c r="A516" s="146">
        <v>42710</v>
      </c>
      <c r="B516" s="145">
        <v>0.88839999999999997</v>
      </c>
      <c r="C516" s="145">
        <v>1.4822</v>
      </c>
      <c r="D516" s="177">
        <f>IF(C516&lt;MAX($C$2:C516),C516/MAX($C$2:C516)-1,0)</f>
        <v>-0.13518875080226389</v>
      </c>
      <c r="E516" s="112">
        <f>IF(C516&lt;MAX($C$309:C516),C516/MAX($C$309:C516)-1,0)</f>
        <v>-1.983864568178817E-2</v>
      </c>
    </row>
    <row r="517" spans="1:5">
      <c r="A517" s="146">
        <v>42711</v>
      </c>
      <c r="B517" s="145">
        <v>0.89510000000000001</v>
      </c>
      <c r="C517" s="145">
        <v>1.4888999999999999</v>
      </c>
      <c r="D517" s="177">
        <f>IF(C517&lt;MAX($C$2:C517),C517/MAX($C$2:C517)-1,0)</f>
        <v>-0.13127953789602664</v>
      </c>
      <c r="E517" s="112">
        <f>IF(C517&lt;MAX($C$309:C517),C517/MAX($C$309:C517)-1,0)</f>
        <v>-1.5408014812855475E-2</v>
      </c>
    </row>
    <row r="518" spans="1:5">
      <c r="A518" s="146">
        <v>42712</v>
      </c>
      <c r="B518" s="145">
        <v>0.90129999999999999</v>
      </c>
      <c r="C518" s="145">
        <v>1.4951000000000001</v>
      </c>
      <c r="D518" s="177">
        <f>IF(C518&lt;MAX($C$2:C518),C518/MAX($C$2:C518)-1,0)</f>
        <v>-0.12766205729622493</v>
      </c>
      <c r="E518" s="112">
        <f>IF(C518&lt;MAX($C$309:C518),C518/MAX($C$309:C518)-1,0)</f>
        <v>-1.1308028038619189E-2</v>
      </c>
    </row>
    <row r="519" spans="1:5">
      <c r="A519" s="146">
        <v>42713</v>
      </c>
      <c r="B519" s="145">
        <v>0.90249999999999997</v>
      </c>
      <c r="C519" s="145">
        <v>1.4963</v>
      </c>
      <c r="D519" s="177">
        <f>IF(C519&lt;MAX($C$2:C519),C519/MAX($C$2:C519)-1,0)</f>
        <v>-0.12696189976077954</v>
      </c>
      <c r="E519" s="112">
        <f>IF(C519&lt;MAX($C$309:C519),C519/MAX($C$309:C519)-1,0)</f>
        <v>-1.0514482211347764E-2</v>
      </c>
    </row>
    <row r="520" spans="1:5">
      <c r="A520" s="146">
        <v>42716</v>
      </c>
      <c r="B520" s="145">
        <v>0.87560000000000004</v>
      </c>
      <c r="C520" s="145">
        <v>1.4694</v>
      </c>
      <c r="D520" s="177">
        <f>IF(C520&lt;MAX($C$2:C520),C520/MAX($C$2:C520)-1,0)</f>
        <v>-0.14265709784701552</v>
      </c>
      <c r="E520" s="112">
        <f>IF(C520&lt;MAX($C$309:C520),C520/MAX($C$309:C520)-1,0)</f>
        <v>-2.8303134506017735E-2</v>
      </c>
    </row>
    <row r="521" spans="1:5">
      <c r="A521" s="146">
        <v>42717</v>
      </c>
      <c r="B521" s="145">
        <v>0.88959999999999995</v>
      </c>
      <c r="C521" s="145">
        <v>1.4834000000000001</v>
      </c>
      <c r="D521" s="177">
        <f>IF(C521&lt;MAX($C$2:C521),C521/MAX($C$2:C521)-1,0)</f>
        <v>-0.13448859326681828</v>
      </c>
      <c r="E521" s="112">
        <f>IF(C521&lt;MAX($C$309:C521),C521/MAX($C$309:C521)-1,0)</f>
        <v>-1.9045099854516523E-2</v>
      </c>
    </row>
    <row r="522" spans="1:5">
      <c r="A522" s="146">
        <v>42718</v>
      </c>
      <c r="B522" s="145">
        <v>0.8821</v>
      </c>
      <c r="C522" s="145">
        <v>1.4759</v>
      </c>
      <c r="D522" s="177">
        <f>IF(C522&lt;MAX($C$2:C522),C522/MAX($C$2:C522)-1,0)</f>
        <v>-0.1388645778633526</v>
      </c>
      <c r="E522" s="112">
        <f>IF(C522&lt;MAX($C$309:C522),C522/MAX($C$309:C522)-1,0)</f>
        <v>-2.4004761274963649E-2</v>
      </c>
    </row>
    <row r="523" spans="1:5">
      <c r="A523" s="146">
        <v>42719</v>
      </c>
      <c r="B523" s="145">
        <v>0.87760000000000005</v>
      </c>
      <c r="C523" s="145">
        <v>1.4714</v>
      </c>
      <c r="D523" s="177">
        <f>IF(C523&lt;MAX($C$2:C523),C523/MAX($C$2:C523)-1,0)</f>
        <v>-0.14149016862127306</v>
      </c>
      <c r="E523" s="112">
        <f>IF(C523&lt;MAX($C$309:C523),C523/MAX($C$309:C523)-1,0)</f>
        <v>-2.6980558127231768E-2</v>
      </c>
    </row>
    <row r="524" spans="1:5">
      <c r="A524" s="146">
        <v>42720</v>
      </c>
      <c r="B524" s="145">
        <v>0.87949999999999995</v>
      </c>
      <c r="C524" s="145">
        <v>1.4733000000000001</v>
      </c>
      <c r="D524" s="177">
        <f>IF(C524&lt;MAX($C$2:C524),C524/MAX($C$2:C524)-1,0)</f>
        <v>-0.1403815858568177</v>
      </c>
      <c r="E524" s="112">
        <f>IF(C524&lt;MAX($C$309:C524),C524/MAX($C$309:C524)-1,0)</f>
        <v>-2.5724110567385217E-2</v>
      </c>
    </row>
    <row r="525" spans="1:5">
      <c r="A525" s="146">
        <v>42723</v>
      </c>
      <c r="B525" s="145">
        <v>0.88239999999999996</v>
      </c>
      <c r="C525" s="145">
        <v>1.4762</v>
      </c>
      <c r="D525" s="177">
        <f>IF(C525&lt;MAX($C$2:C525),C525/MAX($C$2:C525)-1,0)</f>
        <v>-0.13868953847949128</v>
      </c>
      <c r="E525" s="112">
        <f>IF(C525&lt;MAX($C$309:C525),C525/MAX($C$309:C525)-1,0)</f>
        <v>-2.3806374818145737E-2</v>
      </c>
    </row>
    <row r="526" spans="1:5">
      <c r="A526" s="146">
        <v>42724</v>
      </c>
      <c r="B526" s="145">
        <v>0.87639999999999996</v>
      </c>
      <c r="C526" s="145">
        <v>1.4702</v>
      </c>
      <c r="D526" s="177">
        <f>IF(C526&lt;MAX($C$2:C526),C526/MAX($C$2:C526)-1,0)</f>
        <v>-0.14219032615671856</v>
      </c>
      <c r="E526" s="112">
        <f>IF(C526&lt;MAX($C$309:C526),C526/MAX($C$309:C526)-1,0)</f>
        <v>-2.7774103954503415E-2</v>
      </c>
    </row>
    <row r="527" spans="1:5">
      <c r="A527" s="146">
        <v>42725</v>
      </c>
      <c r="B527" s="145">
        <v>0.88129999999999997</v>
      </c>
      <c r="C527" s="145">
        <v>1.4751000000000001</v>
      </c>
      <c r="D527" s="177">
        <f>IF(C527&lt;MAX($C$2:C527),C527/MAX($C$2:C527)-1,0)</f>
        <v>-0.13933134955364956</v>
      </c>
      <c r="E527" s="112">
        <f>IF(C527&lt;MAX($C$309:C527),C527/MAX($C$309:C527)-1,0)</f>
        <v>-2.4533791826477969E-2</v>
      </c>
    </row>
    <row r="528" spans="1:5">
      <c r="A528" s="146">
        <v>42726</v>
      </c>
      <c r="B528" s="145">
        <v>0.87819999999999998</v>
      </c>
      <c r="C528" s="145">
        <v>1.472</v>
      </c>
      <c r="D528" s="177">
        <f>IF(C528&lt;MAX($C$2:C528),C528/MAX($C$2:C528)-1,0)</f>
        <v>-0.14114008985355042</v>
      </c>
      <c r="E528" s="112">
        <f>IF(C528&lt;MAX($C$309:C528),C528/MAX($C$309:C528)-1,0)</f>
        <v>-2.6583785213596056E-2</v>
      </c>
    </row>
    <row r="529" spans="1:5">
      <c r="A529" s="146">
        <v>42727</v>
      </c>
      <c r="B529" s="145">
        <v>0.86599999999999999</v>
      </c>
      <c r="C529" s="145">
        <v>1.4598</v>
      </c>
      <c r="D529" s="177">
        <f>IF(C529&lt;MAX($C$2:C529),C529/MAX($C$2:C529)-1,0)</f>
        <v>-0.14825835813057942</v>
      </c>
      <c r="E529" s="112">
        <f>IF(C529&lt;MAX($C$309:C529),C529/MAX($C$309:C529)-1,0)</f>
        <v>-3.465150112418991E-2</v>
      </c>
    </row>
    <row r="530" spans="1:5">
      <c r="A530" s="146">
        <v>42730</v>
      </c>
      <c r="B530" s="145">
        <v>0.86829999999999996</v>
      </c>
      <c r="C530" s="145">
        <v>1.4621</v>
      </c>
      <c r="D530" s="177">
        <f>IF(C530&lt;MAX($C$2:C530),C530/MAX($C$2:C530)-1,0)</f>
        <v>-0.14691638952097552</v>
      </c>
      <c r="E530" s="112">
        <f>IF(C530&lt;MAX($C$309:C530),C530/MAX($C$309:C530)-1,0)</f>
        <v>-3.3130538288586142E-2</v>
      </c>
    </row>
    <row r="531" spans="1:5">
      <c r="A531" s="146">
        <v>42731</v>
      </c>
      <c r="B531" s="145">
        <v>0.86909999999999998</v>
      </c>
      <c r="C531" s="145">
        <v>1.4629000000000001</v>
      </c>
      <c r="D531" s="177">
        <f>IF(C531&lt;MAX($C$2:C531),C531/MAX($C$2:C531)-1,0)</f>
        <v>-0.14644961783067856</v>
      </c>
      <c r="E531" s="112">
        <f>IF(C531&lt;MAX($C$309:C531),C531/MAX($C$309:C531)-1,0)</f>
        <v>-3.2601507737071711E-2</v>
      </c>
    </row>
    <row r="532" spans="1:5">
      <c r="A532" s="146">
        <v>42732</v>
      </c>
      <c r="B532" s="145">
        <v>0.86509999999999998</v>
      </c>
      <c r="C532" s="145">
        <v>1.4589000000000001</v>
      </c>
      <c r="D532" s="177">
        <f>IF(C532&lt;MAX($C$2:C532),C532/MAX($C$2:C532)-1,0)</f>
        <v>-0.14878347628216337</v>
      </c>
      <c r="E532" s="112">
        <f>IF(C532&lt;MAX($C$309:C532),C532/MAX($C$309:C532)-1,0)</f>
        <v>-3.5246660494643534E-2</v>
      </c>
    </row>
    <row r="533" spans="1:5">
      <c r="A533" s="146">
        <v>42733</v>
      </c>
      <c r="B533" s="145">
        <v>0.86609999999999998</v>
      </c>
      <c r="C533" s="145">
        <v>1.4599</v>
      </c>
      <c r="D533" s="177">
        <f>IF(C533&lt;MAX($C$2:C533),C533/MAX($C$2:C533)-1,0)</f>
        <v>-0.14820001166929231</v>
      </c>
      <c r="E533" s="112">
        <f>IF(C533&lt;MAX($C$309:C533),C533/MAX($C$309:C533)-1,0)</f>
        <v>-3.4585372305250606E-2</v>
      </c>
    </row>
    <row r="534" spans="1:5">
      <c r="A534" s="146">
        <v>42734</v>
      </c>
      <c r="B534" s="145">
        <v>0.87639999999999996</v>
      </c>
      <c r="C534" s="145">
        <v>1.4702</v>
      </c>
      <c r="D534" s="177">
        <f>IF(C534&lt;MAX($C$2:C534),C534/MAX($C$2:C534)-1,0)</f>
        <v>-0.14219032615671856</v>
      </c>
      <c r="E534" s="112">
        <f>IF(C534&lt;MAX($C$309:C534),C534/MAX($C$309:C534)-1,0)</f>
        <v>-2.7774103954503415E-2</v>
      </c>
    </row>
    <row r="535" spans="1:5">
      <c r="A535" s="146">
        <v>42735</v>
      </c>
      <c r="B535" s="145">
        <v>0.87629999999999997</v>
      </c>
      <c r="C535" s="145">
        <v>1.4701</v>
      </c>
      <c r="D535" s="177">
        <f>IF(C535&lt;MAX($C$2:C535),C535/MAX($C$2:C535)-1,0)</f>
        <v>-0.14224867261800578</v>
      </c>
      <c r="E535" s="112">
        <f>IF(C535&lt;MAX($C$309:C535),C535/MAX($C$309:C535)-1,0)</f>
        <v>-2.7840232773442719E-2</v>
      </c>
    </row>
    <row r="536" spans="1:5">
      <c r="A536" s="146">
        <v>42738</v>
      </c>
      <c r="B536" s="145">
        <v>0.85370000000000001</v>
      </c>
      <c r="C536" s="145">
        <v>1.4750000000000001</v>
      </c>
      <c r="D536" s="177">
        <f>IF(C536&lt;MAX($C$2:C536),C536/MAX($C$2:C536)-1,0)</f>
        <v>-0.13938969601493667</v>
      </c>
      <c r="E536" s="112">
        <f>IF(C536&lt;MAX($C$309:C536),C536/MAX($C$309:C536)-1,0)</f>
        <v>-2.4599920645417162E-2</v>
      </c>
    </row>
    <row r="537" spans="1:5">
      <c r="A537" s="146">
        <v>42739</v>
      </c>
      <c r="B537" s="145">
        <v>0.87129999999999996</v>
      </c>
      <c r="C537" s="145">
        <v>1.4925999999999999</v>
      </c>
      <c r="D537" s="177">
        <f>IF(C537&lt;MAX($C$2:C537),C537/MAX($C$2:C537)-1,0)</f>
        <v>-0.12912071882840304</v>
      </c>
      <c r="E537" s="112">
        <f>IF(C537&lt;MAX($C$309:C537),C537/MAX($C$309:C537)-1,0)</f>
        <v>-1.2961248512101564E-2</v>
      </c>
    </row>
    <row r="538" spans="1:5">
      <c r="A538" s="146">
        <v>42740</v>
      </c>
      <c r="B538" s="145">
        <v>0.86829999999999996</v>
      </c>
      <c r="C538" s="145">
        <v>1.4896</v>
      </c>
      <c r="D538" s="177">
        <f>IF(C538&lt;MAX($C$2:C538),C538/MAX($C$2:C538)-1,0)</f>
        <v>-0.13087111266701668</v>
      </c>
      <c r="E538" s="112">
        <f>IF(C538&lt;MAX($C$309:C538),C538/MAX($C$309:C538)-1,0)</f>
        <v>-1.4945113080280348E-2</v>
      </c>
    </row>
    <row r="539" spans="1:5">
      <c r="A539" s="146">
        <v>42741</v>
      </c>
      <c r="B539" s="145">
        <v>0.86570000000000003</v>
      </c>
      <c r="C539" s="145">
        <v>1.4870000000000001</v>
      </c>
      <c r="D539" s="177">
        <f>IF(C539&lt;MAX($C$2:C539),C539/MAX($C$2:C539)-1,0)</f>
        <v>-0.13238812066048189</v>
      </c>
      <c r="E539" s="112">
        <f>IF(C539&lt;MAX($C$309:C539),C539/MAX($C$309:C539)-1,0)</f>
        <v>-1.6664462372701916E-2</v>
      </c>
    </row>
    <row r="540" spans="1:5">
      <c r="A540" s="146">
        <v>42744</v>
      </c>
      <c r="B540" s="145">
        <v>0.86739999999999995</v>
      </c>
      <c r="C540" s="145">
        <v>1.4886999999999999</v>
      </c>
      <c r="D540" s="177">
        <f>IF(C540&lt;MAX($C$2:C540),C540/MAX($C$2:C540)-1,0)</f>
        <v>-0.13139623081860086</v>
      </c>
      <c r="E540" s="112">
        <f>IF(C540&lt;MAX($C$309:C540),C540/MAX($C$309:C540)-1,0)</f>
        <v>-1.5540272450734083E-2</v>
      </c>
    </row>
    <row r="541" spans="1:5">
      <c r="A541" s="146">
        <v>42745</v>
      </c>
      <c r="B541" s="145">
        <v>0.86729999999999996</v>
      </c>
      <c r="C541" s="145">
        <v>1.4885999999999999</v>
      </c>
      <c r="D541" s="177">
        <f>IF(C541&lt;MAX($C$2:C541),C541/MAX($C$2:C541)-1,0)</f>
        <v>-0.13145457727988796</v>
      </c>
      <c r="E541" s="112">
        <f>IF(C541&lt;MAX($C$309:C541),C541/MAX($C$309:C541)-1,0)</f>
        <v>-1.5606401269673387E-2</v>
      </c>
    </row>
    <row r="542" spans="1:5">
      <c r="A542" s="146">
        <v>42746</v>
      </c>
      <c r="B542" s="145">
        <v>0.85609999999999997</v>
      </c>
      <c r="C542" s="145">
        <v>1.4774</v>
      </c>
      <c r="D542" s="177">
        <f>IF(C542&lt;MAX($C$2:C542),C542/MAX($C$2:C542)-1,0)</f>
        <v>-0.13798938094404567</v>
      </c>
      <c r="E542" s="112">
        <f>IF(C542&lt;MAX($C$309:C542),C542/MAX($C$309:C542)-1,0)</f>
        <v>-2.3012828990874201E-2</v>
      </c>
    </row>
    <row r="543" spans="1:5">
      <c r="A543" s="146">
        <v>42747</v>
      </c>
      <c r="B543" s="145">
        <v>0.85089999999999999</v>
      </c>
      <c r="C543" s="145">
        <v>1.4722</v>
      </c>
      <c r="D543" s="177">
        <f>IF(C543&lt;MAX($C$2:C543),C543/MAX($C$2:C543)-1,0)</f>
        <v>-0.14102339693097621</v>
      </c>
      <c r="E543" s="112">
        <f>IF(C543&lt;MAX($C$309:C543),C543/MAX($C$309:C543)-1,0)</f>
        <v>-2.6451527575717559E-2</v>
      </c>
    </row>
    <row r="544" spans="1:5">
      <c r="A544" s="146">
        <v>42748</v>
      </c>
      <c r="B544" s="145">
        <v>0.84570000000000001</v>
      </c>
      <c r="C544" s="145">
        <v>1.4670000000000001</v>
      </c>
      <c r="D544" s="177">
        <f>IF(C544&lt;MAX($C$2:C544),C544/MAX($C$2:C544)-1,0)</f>
        <v>-0.14405741291790652</v>
      </c>
      <c r="E544" s="112">
        <f>IF(C544&lt;MAX($C$309:C544),C544/MAX($C$309:C544)-1,0)</f>
        <v>-2.9890226160560696E-2</v>
      </c>
    </row>
    <row r="545" spans="1:5">
      <c r="A545" s="146">
        <v>42751</v>
      </c>
      <c r="B545" s="145">
        <v>0.83860000000000001</v>
      </c>
      <c r="C545" s="145">
        <v>1.4599</v>
      </c>
      <c r="D545" s="177">
        <f>IF(C545&lt;MAX($C$2:C545),C545/MAX($C$2:C545)-1,0)</f>
        <v>-0.14820001166929231</v>
      </c>
      <c r="E545" s="112">
        <f>IF(C545&lt;MAX($C$309:C545),C545/MAX($C$309:C545)-1,0)</f>
        <v>-3.4585372305250606E-2</v>
      </c>
    </row>
    <row r="546" spans="1:5">
      <c r="A546" s="146">
        <v>42752</v>
      </c>
      <c r="B546" s="145">
        <v>0.84670000000000001</v>
      </c>
      <c r="C546" s="145">
        <v>1.468</v>
      </c>
      <c r="D546" s="177">
        <f>IF(C546&lt;MAX($C$2:C546),C546/MAX($C$2:C546)-1,0)</f>
        <v>-0.14347394830503535</v>
      </c>
      <c r="E546" s="112">
        <f>IF(C546&lt;MAX($C$309:C546),C546/MAX($C$309:C546)-1,0)</f>
        <v>-2.9228937971167879E-2</v>
      </c>
    </row>
    <row r="547" spans="1:5">
      <c r="A547" s="146">
        <v>42753</v>
      </c>
      <c r="B547" s="145">
        <v>0.85499999999999998</v>
      </c>
      <c r="C547" s="145">
        <v>1.4762999999999999</v>
      </c>
      <c r="D547" s="177">
        <f>IF(C547&lt;MAX($C$2:C547),C547/MAX($C$2:C547)-1,0)</f>
        <v>-0.13863119201820406</v>
      </c>
      <c r="E547" s="112">
        <f>IF(C547&lt;MAX($C$309:C547),C547/MAX($C$309:C547)-1,0)</f>
        <v>-2.3740245999206433E-2</v>
      </c>
    </row>
    <row r="548" spans="1:5">
      <c r="A548" s="146">
        <v>42754</v>
      </c>
      <c r="B548" s="145">
        <v>0.85089999999999999</v>
      </c>
      <c r="C548" s="145">
        <v>1.4722</v>
      </c>
      <c r="D548" s="177">
        <f>IF(C548&lt;MAX($C$2:C548),C548/MAX($C$2:C548)-1,0)</f>
        <v>-0.14102339693097621</v>
      </c>
      <c r="E548" s="112">
        <f>IF(C548&lt;MAX($C$309:C548),C548/MAX($C$309:C548)-1,0)</f>
        <v>-2.6451527575717559E-2</v>
      </c>
    </row>
    <row r="549" spans="1:5">
      <c r="A549" s="146">
        <v>42755</v>
      </c>
      <c r="B549" s="145">
        <v>0.85650000000000004</v>
      </c>
      <c r="C549" s="145">
        <v>1.4778</v>
      </c>
      <c r="D549" s="177">
        <f>IF(C549&lt;MAX($C$2:C549),C549/MAX($C$2:C549)-1,0)</f>
        <v>-0.13775599509889724</v>
      </c>
      <c r="E549" s="112">
        <f>IF(C549&lt;MAX($C$309:C549),C549/MAX($C$309:C549)-1,0)</f>
        <v>-2.2748313715116986E-2</v>
      </c>
    </row>
    <row r="550" spans="1:5">
      <c r="A550" s="146">
        <v>42758</v>
      </c>
      <c r="B550" s="145">
        <v>0.85940000000000005</v>
      </c>
      <c r="C550" s="145">
        <v>1.4806999999999999</v>
      </c>
      <c r="D550" s="177">
        <f>IF(C550&lt;MAX($C$2:C550),C550/MAX($C$2:C550)-1,0)</f>
        <v>-0.13606394772157071</v>
      </c>
      <c r="E550" s="112">
        <f>IF(C550&lt;MAX($C$309:C550),C550/MAX($C$309:C550)-1,0)</f>
        <v>-2.0830577965877617E-2</v>
      </c>
    </row>
    <row r="551" spans="1:5">
      <c r="A551" s="146">
        <v>42759</v>
      </c>
      <c r="B551" s="145">
        <v>0.86040000000000005</v>
      </c>
      <c r="C551" s="145">
        <v>1.4817</v>
      </c>
      <c r="D551" s="177">
        <f>IF(C551&lt;MAX($C$2:C551),C551/MAX($C$2:C551)-1,0)</f>
        <v>-0.13548048310869942</v>
      </c>
      <c r="E551" s="112">
        <f>IF(C551&lt;MAX($C$309:C551),C551/MAX($C$309:C551)-1,0)</f>
        <v>-2.0169289776484578E-2</v>
      </c>
    </row>
    <row r="552" spans="1:5">
      <c r="A552" s="146">
        <v>42760</v>
      </c>
      <c r="B552" s="145">
        <v>0.86109999999999998</v>
      </c>
      <c r="C552" s="145">
        <v>1.4823999999999999</v>
      </c>
      <c r="D552" s="177">
        <f>IF(C552&lt;MAX($C$2:C552),C552/MAX($C$2:C552)-1,0)</f>
        <v>-0.13507205787968957</v>
      </c>
      <c r="E552" s="112">
        <f>IF(C552&lt;MAX($C$309:C552),C552/MAX($C$309:C552)-1,0)</f>
        <v>-1.9706388043909562E-2</v>
      </c>
    </row>
    <row r="553" spans="1:5">
      <c r="A553" s="146">
        <v>42761</v>
      </c>
      <c r="B553" s="145">
        <v>0.8599</v>
      </c>
      <c r="C553" s="145">
        <v>1.4812000000000001</v>
      </c>
      <c r="D553" s="177">
        <f>IF(C553&lt;MAX($C$2:C553),C553/MAX($C$2:C553)-1,0)</f>
        <v>-0.13577221541513507</v>
      </c>
      <c r="E553" s="112">
        <f>IF(C553&lt;MAX($C$309:C553),C553/MAX($C$309:C553)-1,0)</f>
        <v>-2.0499933871180986E-2</v>
      </c>
    </row>
    <row r="554" spans="1:5">
      <c r="A554" s="146">
        <v>42769</v>
      </c>
      <c r="B554" s="145">
        <v>0.85580000000000001</v>
      </c>
      <c r="C554" s="145">
        <v>1.4771000000000001</v>
      </c>
      <c r="D554" s="177">
        <f>IF(C554&lt;MAX($C$2:C554),C554/MAX($C$2:C554)-1,0)</f>
        <v>-0.1381644203279071</v>
      </c>
      <c r="E554" s="112">
        <f>IF(C554&lt;MAX($C$309:C554),C554/MAX($C$309:C554)-1,0)</f>
        <v>-2.3211215447692002E-2</v>
      </c>
    </row>
    <row r="555" spans="1:5">
      <c r="A555" s="146">
        <v>42772</v>
      </c>
      <c r="B555" s="145">
        <v>0.8589</v>
      </c>
      <c r="C555" s="145">
        <v>1.4802</v>
      </c>
      <c r="D555" s="177">
        <f>IF(C555&lt;MAX($C$2:C555),C555/MAX($C$2:C555)-1,0)</f>
        <v>-0.13635568002800635</v>
      </c>
      <c r="E555" s="112">
        <f>IF(C555&lt;MAX($C$309:C555),C555/MAX($C$309:C555)-1,0)</f>
        <v>-2.1161222060574025E-2</v>
      </c>
    </row>
    <row r="556" spans="1:5">
      <c r="A556" s="146">
        <v>42773</v>
      </c>
      <c r="B556" s="145">
        <v>0.85899999999999999</v>
      </c>
      <c r="C556" s="145">
        <v>1.4802999999999999</v>
      </c>
      <c r="D556" s="177">
        <f>IF(C556&lt;MAX($C$2:C556),C556/MAX($C$2:C556)-1,0)</f>
        <v>-0.13629733356671925</v>
      </c>
      <c r="E556" s="112">
        <f>IF(C556&lt;MAX($C$309:C556),C556/MAX($C$309:C556)-1,0)</f>
        <v>-2.1095093241634721E-2</v>
      </c>
    </row>
    <row r="557" spans="1:5">
      <c r="A557" s="146">
        <v>42774</v>
      </c>
      <c r="B557" s="145">
        <v>0.86329999999999996</v>
      </c>
      <c r="C557" s="145">
        <v>1.4845999999999999</v>
      </c>
      <c r="D557" s="177">
        <f>IF(C557&lt;MAX($C$2:C557),C557/MAX($C$2:C557)-1,0)</f>
        <v>-0.13378843573137289</v>
      </c>
      <c r="E557" s="112">
        <f>IF(C557&lt;MAX($C$309:C557),C557/MAX($C$309:C557)-1,0)</f>
        <v>-1.8251554027245098E-2</v>
      </c>
    </row>
    <row r="558" spans="1:5">
      <c r="A558" s="146">
        <v>42775</v>
      </c>
      <c r="B558" s="145">
        <v>0.87029999999999996</v>
      </c>
      <c r="C558" s="145">
        <v>1.4916</v>
      </c>
      <c r="D558" s="177">
        <f>IF(C558&lt;MAX($C$2:C558),C558/MAX($C$2:C558)-1,0)</f>
        <v>-0.12970418344127421</v>
      </c>
      <c r="E558" s="112">
        <f>IF(C558&lt;MAX($C$309:C558),C558/MAX($C$309:C558)-1,0)</f>
        <v>-1.3622536701494492E-2</v>
      </c>
    </row>
    <row r="559" spans="1:5">
      <c r="A559" s="146">
        <v>42776</v>
      </c>
      <c r="B559" s="145">
        <v>0.87219999999999998</v>
      </c>
      <c r="C559" s="145">
        <v>1.4935</v>
      </c>
      <c r="D559" s="177">
        <f>IF(C559&lt;MAX($C$2:C559),C559/MAX($C$2:C559)-1,0)</f>
        <v>-0.12859560067681897</v>
      </c>
      <c r="E559" s="112">
        <f>IF(C559&lt;MAX($C$309:C559),C559/MAX($C$309:C559)-1,0)</f>
        <v>-1.236608914164794E-2</v>
      </c>
    </row>
    <row r="560" spans="1:5">
      <c r="A560" s="146">
        <v>42779</v>
      </c>
      <c r="B560" s="145">
        <v>0.88900000000000001</v>
      </c>
      <c r="C560" s="145">
        <v>1.5103</v>
      </c>
      <c r="D560" s="177">
        <f>IF(C560&lt;MAX($C$2:C560),C560/MAX($C$2:C560)-1,0)</f>
        <v>-0.1187933951805823</v>
      </c>
      <c r="E560" s="112">
        <f>IF(C560&lt;MAX($C$309:C560),C560/MAX($C$309:C560)-1,0)</f>
        <v>-1.2564475598465519E-3</v>
      </c>
    </row>
    <row r="561" spans="1:5">
      <c r="A561" s="146">
        <v>42780</v>
      </c>
      <c r="B561" s="145">
        <v>0.8881</v>
      </c>
      <c r="C561" s="145">
        <v>1.5094000000000001</v>
      </c>
      <c r="D561" s="177">
        <f>IF(C561&lt;MAX($C$2:C561),C561/MAX($C$2:C561)-1,0)</f>
        <v>-0.11931851333216636</v>
      </c>
      <c r="E561" s="112">
        <f>IF(C561&lt;MAX($C$309:C561),C561/MAX($C$309:C561)-1,0)</f>
        <v>-1.8516069303001759E-3</v>
      </c>
    </row>
    <row r="562" spans="1:5">
      <c r="A562" s="146">
        <v>42781</v>
      </c>
      <c r="B562" s="145">
        <v>0.88070000000000004</v>
      </c>
      <c r="C562" s="145">
        <v>1.502</v>
      </c>
      <c r="D562" s="177">
        <f>IF(C562&lt;MAX($C$2:C562),C562/MAX($C$2:C562)-1,0)</f>
        <v>-0.12363615146741347</v>
      </c>
      <c r="E562" s="112">
        <f>IF(C562&lt;MAX($C$309:C562),C562/MAX($C$309:C562)-1,0)</f>
        <v>-6.7451395318079976E-3</v>
      </c>
    </row>
    <row r="563" spans="1:5">
      <c r="A563" s="146">
        <v>42782</v>
      </c>
      <c r="B563" s="145">
        <v>0.88149999999999995</v>
      </c>
      <c r="C563" s="145">
        <v>1.5027999999999999</v>
      </c>
      <c r="D563" s="177">
        <f>IF(C563&lt;MAX($C$2:C563),C563/MAX($C$2:C563)-1,0)</f>
        <v>-0.12316937977711651</v>
      </c>
      <c r="E563" s="112">
        <f>IF(C563&lt;MAX($C$309:C563),C563/MAX($C$309:C563)-1,0)</f>
        <v>-6.2161089802936775E-3</v>
      </c>
    </row>
    <row r="564" spans="1:5">
      <c r="A564" s="146">
        <v>42783</v>
      </c>
      <c r="B564" s="145">
        <v>0.88480000000000003</v>
      </c>
      <c r="C564" s="145">
        <v>1.5061</v>
      </c>
      <c r="D564" s="177">
        <f>IF(C564&lt;MAX($C$2:C564),C564/MAX($C$2:C564)-1,0)</f>
        <v>-0.12124394655464144</v>
      </c>
      <c r="E564" s="112">
        <f>IF(C564&lt;MAX($C$309:C564),C564/MAX($C$309:C564)-1,0)</f>
        <v>-4.0338579552968712E-3</v>
      </c>
    </row>
    <row r="565" spans="1:5">
      <c r="A565" s="146">
        <v>42786</v>
      </c>
      <c r="B565" s="145">
        <v>0.9083</v>
      </c>
      <c r="C565" s="145">
        <v>1.5296000000000001</v>
      </c>
      <c r="D565" s="177">
        <f>IF(C565&lt;MAX($C$2:C565),C565/MAX($C$2:C565)-1,0)</f>
        <v>-0.10753252815216752</v>
      </c>
      <c r="E565" s="112">
        <f>IF(C565&lt;MAX($C$309:C565),C565/MAX($C$309:C565)-1,0)</f>
        <v>0</v>
      </c>
    </row>
    <row r="566" spans="1:5">
      <c r="A566" s="146">
        <v>42787</v>
      </c>
      <c r="B566" s="145">
        <v>0.90700000000000003</v>
      </c>
      <c r="C566" s="145">
        <v>1.5283</v>
      </c>
      <c r="D566" s="177">
        <f>IF(C566&lt;MAX($C$2:C566),C566/MAX($C$2:C566)-1,0)</f>
        <v>-0.10829103214890012</v>
      </c>
      <c r="E566" s="112">
        <f>IF(C566&lt;MAX($C$309:C566),C566/MAX($C$309:C566)-1,0)</f>
        <v>-8.498953974895862E-4</v>
      </c>
    </row>
    <row r="567" spans="1:5">
      <c r="A567" s="146">
        <v>42788</v>
      </c>
      <c r="B567" s="145">
        <v>0.91810000000000003</v>
      </c>
      <c r="C567" s="145">
        <v>1.5394000000000001</v>
      </c>
      <c r="D567" s="177">
        <f>IF(C567&lt;MAX($C$2:C567),C567/MAX($C$2:C567)-1,0)</f>
        <v>-0.10181457494602941</v>
      </c>
      <c r="E567" s="112">
        <f>IF(C567&lt;MAX($C$309:C567),C567/MAX($C$309:C567)-1,0)</f>
        <v>0</v>
      </c>
    </row>
    <row r="568" spans="1:5">
      <c r="A568" s="146">
        <v>42789</v>
      </c>
      <c r="B568" s="145">
        <v>0.91100000000000003</v>
      </c>
      <c r="C568" s="145">
        <v>1.5323</v>
      </c>
      <c r="D568" s="177">
        <f>IF(C568&lt;MAX($C$2:C568),C568/MAX($C$2:C568)-1,0)</f>
        <v>-0.1059571736974152</v>
      </c>
      <c r="E568" s="112">
        <f>IF(C568&lt;MAX($C$309:C568),C568/MAX($C$309:C568)-1,0)</f>
        <v>-4.6121865661946648E-3</v>
      </c>
    </row>
    <row r="569" spans="1:5">
      <c r="A569" s="146">
        <v>42790</v>
      </c>
      <c r="B569" s="145">
        <v>0.90949999999999998</v>
      </c>
      <c r="C569" s="145">
        <v>1.5307999999999999</v>
      </c>
      <c r="D569" s="177">
        <f>IF(C569&lt;MAX($C$2:C569),C569/MAX($C$2:C569)-1,0)</f>
        <v>-0.10683237061672213</v>
      </c>
      <c r="E569" s="112">
        <f>IF(C569&lt;MAX($C$309:C569),C569/MAX($C$309:C569)-1,0)</f>
        <v>-5.5865921787711104E-3</v>
      </c>
    </row>
    <row r="570" spans="1:5">
      <c r="A570" s="146">
        <v>42793</v>
      </c>
      <c r="B570" s="145">
        <v>0.89639999999999997</v>
      </c>
      <c r="C570" s="145">
        <v>1.5177</v>
      </c>
      <c r="D570" s="177">
        <f>IF(C570&lt;MAX($C$2:C570),C570/MAX($C$2:C570)-1,0)</f>
        <v>-0.11447575704533519</v>
      </c>
      <c r="E570" s="112">
        <f>IF(C570&lt;MAX($C$309:C570),C570/MAX($C$309:C570)-1,0)</f>
        <v>-1.4096401195270891E-2</v>
      </c>
    </row>
    <row r="571" spans="1:5">
      <c r="A571" s="146">
        <v>42794</v>
      </c>
      <c r="B571" s="145">
        <v>0.89680000000000004</v>
      </c>
      <c r="C571" s="145">
        <v>1.5181</v>
      </c>
      <c r="D571" s="177">
        <f>IF(C571&lt;MAX($C$2:C571),C571/MAX($C$2:C571)-1,0)</f>
        <v>-0.11424237120018665</v>
      </c>
      <c r="E571" s="112">
        <f>IF(C571&lt;MAX($C$309:C571),C571/MAX($C$309:C571)-1,0)</f>
        <v>-1.3836559698583883E-2</v>
      </c>
    </row>
    <row r="572" spans="1:5">
      <c r="A572" s="146">
        <v>42795</v>
      </c>
      <c r="B572" s="145">
        <v>0.90200000000000002</v>
      </c>
      <c r="C572" s="145">
        <v>1.5233000000000001</v>
      </c>
      <c r="D572" s="177">
        <f>IF(C572&lt;MAX($C$2:C572),C572/MAX($C$2:C572)-1,0)</f>
        <v>-0.11120835521325623</v>
      </c>
      <c r="E572" s="112">
        <f>IF(C572&lt;MAX($C$309:C572),C572/MAX($C$309:C572)-1,0)</f>
        <v>-1.0458620241652561E-2</v>
      </c>
    </row>
    <row r="573" spans="1:5">
      <c r="A573" s="146">
        <v>42796</v>
      </c>
      <c r="B573" s="145">
        <v>0.90059999999999996</v>
      </c>
      <c r="C573" s="145">
        <v>1.5219</v>
      </c>
      <c r="D573" s="177">
        <f>IF(C573&lt;MAX($C$2:C573),C573/MAX($C$2:C573)-1,0)</f>
        <v>-0.11202520567127605</v>
      </c>
      <c r="E573" s="112">
        <f>IF(C573&lt;MAX($C$309:C573),C573/MAX($C$309:C573)-1,0)</f>
        <v>-1.1368065480057199E-2</v>
      </c>
    </row>
    <row r="574" spans="1:5">
      <c r="A574" s="146">
        <v>42797</v>
      </c>
      <c r="B574" s="145">
        <v>0.90210000000000001</v>
      </c>
      <c r="C574" s="145">
        <v>1.5234000000000001</v>
      </c>
      <c r="D574" s="177">
        <f>IF(C574&lt;MAX($C$2:C574),C574/MAX($C$2:C574)-1,0)</f>
        <v>-0.11115000875196912</v>
      </c>
      <c r="E574" s="112">
        <f>IF(C574&lt;MAX($C$309:C574),C574/MAX($C$309:C574)-1,0)</f>
        <v>-1.0393659867480864E-2</v>
      </c>
    </row>
    <row r="575" spans="1:5">
      <c r="A575" s="146">
        <v>42800</v>
      </c>
      <c r="B575" s="145">
        <v>0.9073</v>
      </c>
      <c r="C575" s="145">
        <v>1.5286</v>
      </c>
      <c r="D575" s="177">
        <f>IF(C575&lt;MAX($C$2:C575),C575/MAX($C$2:C575)-1,0)</f>
        <v>-0.1081159927650388</v>
      </c>
      <c r="E575" s="112">
        <f>IF(C575&lt;MAX($C$309:C575),C575/MAX($C$309:C575)-1,0)</f>
        <v>-7.0157204105496529E-3</v>
      </c>
    </row>
    <row r="576" spans="1:5">
      <c r="A576" s="146">
        <v>42801</v>
      </c>
      <c r="B576" s="145">
        <v>0.92169999999999996</v>
      </c>
      <c r="C576" s="145">
        <v>1.5429999999999999</v>
      </c>
      <c r="D576" s="177">
        <f>IF(C576&lt;MAX($C$2:C576),C576/MAX($C$2:C576)-1,0)</f>
        <v>-9.9714102339693134E-2</v>
      </c>
      <c r="E576" s="112">
        <f>IF(C576&lt;MAX($C$309:C576),C576/MAX($C$309:C576)-1,0)</f>
        <v>0</v>
      </c>
    </row>
    <row r="577" spans="1:5">
      <c r="A577" s="146">
        <v>42802</v>
      </c>
      <c r="B577" s="145">
        <v>0.91810000000000003</v>
      </c>
      <c r="C577" s="145">
        <v>1.5394000000000001</v>
      </c>
      <c r="D577" s="177">
        <f>IF(C577&lt;MAX($C$2:C577),C577/MAX($C$2:C577)-1,0)</f>
        <v>-0.10181457494602941</v>
      </c>
      <c r="E577" s="112">
        <f>IF(C577&lt;MAX($C$309:C577),C577/MAX($C$309:C577)-1,0)</f>
        <v>-2.3331173039532471E-3</v>
      </c>
    </row>
    <row r="578" spans="1:5">
      <c r="A578" s="146">
        <v>42803</v>
      </c>
      <c r="B578" s="145">
        <v>0.91249999999999998</v>
      </c>
      <c r="C578" s="145">
        <v>1.5338000000000001</v>
      </c>
      <c r="D578" s="177">
        <f>IF(C578&lt;MAX($C$2:C578),C578/MAX($C$2:C578)-1,0)</f>
        <v>-0.10508197677810838</v>
      </c>
      <c r="E578" s="112">
        <f>IF(C578&lt;MAX($C$309:C578),C578/MAX($C$309:C578)-1,0)</f>
        <v>-5.9624108878806314E-3</v>
      </c>
    </row>
    <row r="579" spans="1:5">
      <c r="A579" s="146">
        <v>42804</v>
      </c>
      <c r="B579" s="145">
        <v>0.91549999999999998</v>
      </c>
      <c r="C579" s="145">
        <v>1.5367999999999999</v>
      </c>
      <c r="D579" s="177">
        <f>IF(C579&lt;MAX($C$2:C579),C579/MAX($C$2:C579)-1,0)</f>
        <v>-0.10333158293949474</v>
      </c>
      <c r="E579" s="112">
        <f>IF(C579&lt;MAX($C$309:C579),C579/MAX($C$309:C579)-1,0)</f>
        <v>-4.0181464679196477E-3</v>
      </c>
    </row>
    <row r="580" spans="1:5">
      <c r="A580" s="146">
        <v>42807</v>
      </c>
      <c r="B580" s="145">
        <v>0.92800000000000005</v>
      </c>
      <c r="C580" s="145">
        <v>1.5492999999999999</v>
      </c>
      <c r="D580" s="177">
        <f>IF(C580&lt;MAX($C$2:C580),C580/MAX($C$2:C580)-1,0)</f>
        <v>-9.6038275278604424E-2</v>
      </c>
      <c r="E580" s="112">
        <f>IF(C580&lt;MAX($C$309:C580),C580/MAX($C$309:C580)-1,0)</f>
        <v>0</v>
      </c>
    </row>
    <row r="581" spans="1:5">
      <c r="A581" s="146">
        <v>42808</v>
      </c>
      <c r="B581" s="145">
        <v>0.92300000000000004</v>
      </c>
      <c r="C581" s="145">
        <v>1.5443</v>
      </c>
      <c r="D581" s="177">
        <f>IF(C581&lt;MAX($C$2:C581),C581/MAX($C$2:C581)-1,0)</f>
        <v>-9.8955598342960527E-2</v>
      </c>
      <c r="E581" s="112">
        <f>IF(C581&lt;MAX($C$309:C581),C581/MAX($C$309:C581)-1,0)</f>
        <v>-3.2272639256437641E-3</v>
      </c>
    </row>
    <row r="582" spans="1:5">
      <c r="A582" s="146">
        <v>42809</v>
      </c>
      <c r="B582" s="145">
        <v>0.92490000000000006</v>
      </c>
      <c r="C582" s="145">
        <v>1.5462</v>
      </c>
      <c r="D582" s="177">
        <f>IF(C582&lt;MAX($C$2:C582),C582/MAX($C$2:C582)-1,0)</f>
        <v>-9.784701557850517E-2</v>
      </c>
      <c r="E582" s="112">
        <f>IF(C582&lt;MAX($C$309:C582),C582/MAX($C$309:C582)-1,0)</f>
        <v>-2.0009036338991537E-3</v>
      </c>
    </row>
    <row r="583" spans="1:5">
      <c r="A583" s="146">
        <v>42810</v>
      </c>
      <c r="B583" s="145">
        <v>0.9234</v>
      </c>
      <c r="C583" s="145">
        <v>1.5447</v>
      </c>
      <c r="D583" s="177">
        <f>IF(C583&lt;MAX($C$2:C583),C583/MAX($C$2:C583)-1,0)</f>
        <v>-9.872221249781199E-2</v>
      </c>
      <c r="E583" s="112">
        <f>IF(C583&lt;MAX($C$309:C583),C583/MAX($C$309:C583)-1,0)</f>
        <v>-2.9690828115922496E-3</v>
      </c>
    </row>
    <row r="584" spans="1:5">
      <c r="A584" s="146">
        <v>42811</v>
      </c>
      <c r="B584" s="145">
        <v>0.92120000000000002</v>
      </c>
      <c r="C584" s="145">
        <v>1.5425</v>
      </c>
      <c r="D584" s="177">
        <f>IF(C584&lt;MAX($C$2:C584),C584/MAX($C$2:C584)-1,0)</f>
        <v>-0.10000583464612867</v>
      </c>
      <c r="E584" s="112">
        <f>IF(C584&lt;MAX($C$309:C584),C584/MAX($C$309:C584)-1,0)</f>
        <v>-4.3890789388755236E-3</v>
      </c>
    </row>
    <row r="585" spans="1:5">
      <c r="A585" s="146">
        <v>42814</v>
      </c>
      <c r="B585" s="145">
        <v>0.92759999999999998</v>
      </c>
      <c r="C585" s="145">
        <v>1.5488999999999999</v>
      </c>
      <c r="D585" s="177">
        <f>IF(C585&lt;MAX($C$2:C585),C585/MAX($C$2:C585)-1,0)</f>
        <v>-9.627166112375285E-2</v>
      </c>
      <c r="E585" s="112">
        <f>IF(C585&lt;MAX($C$309:C585),C585/MAX($C$309:C585)-1,0)</f>
        <v>-2.5818111405151445E-4</v>
      </c>
    </row>
    <row r="586" spans="1:5">
      <c r="A586" s="146">
        <v>42815</v>
      </c>
      <c r="B586" s="145">
        <v>0.95040000000000002</v>
      </c>
      <c r="C586" s="145">
        <v>1.5717000000000001</v>
      </c>
      <c r="D586" s="177">
        <f>IF(C586&lt;MAX($C$2:C586),C586/MAX($C$2:C586)-1,0)</f>
        <v>-8.2968667950288788E-2</v>
      </c>
      <c r="E586" s="112">
        <f>IF(C586&lt;MAX($C$309:C586),C586/MAX($C$309:C586)-1,0)</f>
        <v>0</v>
      </c>
    </row>
    <row r="587" spans="1:5">
      <c r="A587" s="146">
        <v>42816</v>
      </c>
      <c r="B587" s="145">
        <v>0.95340000000000003</v>
      </c>
      <c r="C587" s="145">
        <v>1.5747</v>
      </c>
      <c r="D587" s="177">
        <f>IF(C587&lt;MAX($C$2:C587),C587/MAX($C$2:C587)-1,0)</f>
        <v>-8.1218274111675148E-2</v>
      </c>
      <c r="E587" s="112">
        <f>IF(C587&lt;MAX($C$309:C587),C587/MAX($C$309:C587)-1,0)</f>
        <v>0</v>
      </c>
    </row>
    <row r="588" spans="1:5">
      <c r="A588" s="146">
        <v>42817</v>
      </c>
      <c r="B588" s="145">
        <v>0.94979999999999998</v>
      </c>
      <c r="C588" s="145">
        <v>1.5710999999999999</v>
      </c>
      <c r="D588" s="177">
        <f>IF(C588&lt;MAX($C$2:C588),C588/MAX($C$2:C588)-1,0)</f>
        <v>-8.3318746718011538E-2</v>
      </c>
      <c r="E588" s="112">
        <f>IF(C588&lt;MAX($C$309:C588),C588/MAX($C$309:C588)-1,0)</f>
        <v>-2.2861497428081634E-3</v>
      </c>
    </row>
    <row r="589" spans="1:5">
      <c r="A589" s="146">
        <v>42818</v>
      </c>
      <c r="B589" s="145">
        <v>0.94910000000000005</v>
      </c>
      <c r="C589" s="145">
        <v>1.5704</v>
      </c>
      <c r="D589" s="177">
        <f>IF(C589&lt;MAX($C$2:C589),C589/MAX($C$2:C589)-1,0)</f>
        <v>-8.3727171947021395E-2</v>
      </c>
      <c r="E589" s="112">
        <f>IF(C589&lt;MAX($C$309:C589),C589/MAX($C$309:C589)-1,0)</f>
        <v>-2.7306788594653186E-3</v>
      </c>
    </row>
    <row r="590" spans="1:5">
      <c r="A590" s="146">
        <v>42821</v>
      </c>
      <c r="B590" s="145">
        <v>0.93730000000000002</v>
      </c>
      <c r="C590" s="145">
        <v>1.5586</v>
      </c>
      <c r="D590" s="177">
        <f>IF(C590&lt;MAX($C$2:C590),C590/MAX($C$2:C590)-1,0)</f>
        <v>-9.0612054378901963E-2</v>
      </c>
      <c r="E590" s="112">
        <f>IF(C590&lt;MAX($C$309:C590),C590/MAX($C$309:C590)-1,0)</f>
        <v>-1.0224169683114237E-2</v>
      </c>
    </row>
    <row r="591" spans="1:5">
      <c r="A591" s="146">
        <v>42822</v>
      </c>
      <c r="B591" s="145">
        <v>0.93500000000000005</v>
      </c>
      <c r="C591" s="145">
        <v>1.5563</v>
      </c>
      <c r="D591" s="177">
        <f>IF(C591&lt;MAX($C$2:C591),C591/MAX($C$2:C591)-1,0)</f>
        <v>-9.1954022988505746E-2</v>
      </c>
      <c r="E591" s="112">
        <f>IF(C591&lt;MAX($C$309:C591),C591/MAX($C$309:C591)-1,0)</f>
        <v>-1.1684765352130588E-2</v>
      </c>
    </row>
    <row r="592" spans="1:5">
      <c r="A592" s="146">
        <v>42823</v>
      </c>
      <c r="B592" s="145">
        <v>0.93659999999999999</v>
      </c>
      <c r="C592" s="145">
        <v>1.5579000000000001</v>
      </c>
      <c r="D592" s="177">
        <f>IF(C592&lt;MAX($C$2:C592),C592/MAX($C$2:C592)-1,0)</f>
        <v>-9.1020479607911708E-2</v>
      </c>
      <c r="E592" s="112">
        <f>IF(C592&lt;MAX($C$309:C592),C592/MAX($C$309:C592)-1,0)</f>
        <v>-1.0668698799771392E-2</v>
      </c>
    </row>
    <row r="593" spans="1:5">
      <c r="A593" s="146">
        <v>42824</v>
      </c>
      <c r="B593" s="145">
        <v>0.92969999999999997</v>
      </c>
      <c r="C593" s="145">
        <v>1.5509999999999999</v>
      </c>
      <c r="D593" s="177">
        <f>IF(C593&lt;MAX($C$2:C593),C593/MAX($C$2:C593)-1,0)</f>
        <v>-9.504638543672328E-2</v>
      </c>
      <c r="E593" s="112">
        <f>IF(C593&lt;MAX($C$309:C593),C593/MAX($C$309:C593)-1,0)</f>
        <v>-1.5050485806820335E-2</v>
      </c>
    </row>
    <row r="594" spans="1:5">
      <c r="A594" s="146">
        <v>42825</v>
      </c>
      <c r="B594" s="145">
        <v>0.93379999999999996</v>
      </c>
      <c r="C594" s="145">
        <v>1.5550999999999999</v>
      </c>
      <c r="D594" s="177">
        <f>IF(C594&lt;MAX($C$2:C594),C594/MAX($C$2:C594)-1,0)</f>
        <v>-9.2654180523951246E-2</v>
      </c>
      <c r="E594" s="112">
        <f>IF(C594&lt;MAX($C$309:C594),C594/MAX($C$309:C594)-1,0)</f>
        <v>-1.2446815266400013E-2</v>
      </c>
    </row>
    <row r="595" spans="1:5">
      <c r="A595" s="146">
        <v>42830</v>
      </c>
      <c r="B595" s="145">
        <v>0.94240000000000002</v>
      </c>
      <c r="C595" s="145">
        <v>1.5637000000000001</v>
      </c>
      <c r="D595" s="177">
        <f>IF(C595&lt;MAX($C$2:C595),C595/MAX($C$2:C595)-1,0)</f>
        <v>-8.7636384853258531E-2</v>
      </c>
      <c r="E595" s="112">
        <f>IF(C595&lt;MAX($C$309:C595),C595/MAX($C$309:C595)-1,0)</f>
        <v>-6.9854575474692648E-3</v>
      </c>
    </row>
    <row r="596" spans="1:5">
      <c r="A596" s="146">
        <v>42831</v>
      </c>
      <c r="B596" s="145">
        <v>0.94020000000000004</v>
      </c>
      <c r="C596" s="145">
        <v>1.5615000000000001</v>
      </c>
      <c r="D596" s="177">
        <f>IF(C596&lt;MAX($C$2:C596),C596/MAX($C$2:C596)-1,0)</f>
        <v>-8.8920007001575319E-2</v>
      </c>
      <c r="E596" s="112">
        <f>IF(C596&lt;MAX($C$309:C596),C596/MAX($C$309:C596)-1,0)</f>
        <v>-8.3825490569631178E-3</v>
      </c>
    </row>
    <row r="597" spans="1:5">
      <c r="A597" s="146">
        <v>42832</v>
      </c>
      <c r="B597" s="145">
        <v>0.9375</v>
      </c>
      <c r="C597" s="145">
        <v>1.5588</v>
      </c>
      <c r="D597" s="177">
        <f>IF(C597&lt;MAX($C$2:C597),C597/MAX($C$2:C597)-1,0)</f>
        <v>-9.0495361456327639E-2</v>
      </c>
      <c r="E597" s="112">
        <f>IF(C597&lt;MAX($C$309:C597),C597/MAX($C$309:C597)-1,0)</f>
        <v>-1.0097161364069351E-2</v>
      </c>
    </row>
    <row r="598" spans="1:5">
      <c r="A598" s="146">
        <v>42835</v>
      </c>
      <c r="B598" s="145">
        <v>0.92589999999999995</v>
      </c>
      <c r="C598" s="145">
        <v>1.5471999999999999</v>
      </c>
      <c r="D598" s="177">
        <f>IF(C598&lt;MAX($C$2:C598),C598/MAX($C$2:C598)-1,0)</f>
        <v>-9.7263550965633994E-2</v>
      </c>
      <c r="E598" s="112">
        <f>IF(C598&lt;MAX($C$309:C598),C598/MAX($C$309:C598)-1,0)</f>
        <v>-1.7463643868673495E-2</v>
      </c>
    </row>
    <row r="599" spans="1:5">
      <c r="A599" s="146">
        <v>42836</v>
      </c>
      <c r="B599" s="145">
        <v>0.92359999999999998</v>
      </c>
      <c r="C599" s="145">
        <v>1.5448999999999999</v>
      </c>
      <c r="D599" s="177">
        <f>IF(C599&lt;MAX($C$2:C599),C599/MAX($C$2:C599)-1,0)</f>
        <v>-9.8605519575237777E-2</v>
      </c>
      <c r="E599" s="112">
        <f>IF(C599&lt;MAX($C$309:C599),C599/MAX($C$309:C599)-1,0)</f>
        <v>-1.8924239537689735E-2</v>
      </c>
    </row>
    <row r="600" spans="1:5">
      <c r="A600" s="146">
        <v>42837</v>
      </c>
      <c r="B600" s="145">
        <v>0.93030000000000002</v>
      </c>
      <c r="C600" s="145">
        <v>1.5516000000000001</v>
      </c>
      <c r="D600" s="177">
        <f>IF(C600&lt;MAX($C$2:C600),C600/MAX($C$2:C600)-1,0)</f>
        <v>-9.4696306669000418E-2</v>
      </c>
      <c r="E600" s="112">
        <f>IF(C600&lt;MAX($C$309:C600),C600/MAX($C$309:C600)-1,0)</f>
        <v>-1.4669460849685567E-2</v>
      </c>
    </row>
    <row r="601" spans="1:5">
      <c r="A601" s="146">
        <v>42838</v>
      </c>
      <c r="B601" s="145">
        <v>0.93920000000000003</v>
      </c>
      <c r="C601" s="145">
        <v>1.5605</v>
      </c>
      <c r="D601" s="177">
        <f>IF(C601&lt;MAX($C$2:C601),C601/MAX($C$2:C601)-1,0)</f>
        <v>-8.9503471614446606E-2</v>
      </c>
      <c r="E601" s="112">
        <f>IF(C601&lt;MAX($C$309:C601),C601/MAX($C$309:C601)-1,0)</f>
        <v>-9.017590652187657E-3</v>
      </c>
    </row>
    <row r="602" spans="1:5">
      <c r="A602" s="146">
        <v>42839</v>
      </c>
      <c r="B602" s="145">
        <v>0.92889999999999995</v>
      </c>
      <c r="C602" s="145">
        <v>1.5502</v>
      </c>
      <c r="D602" s="177">
        <f>IF(C602&lt;MAX($C$2:C602),C602/MAX($C$2:C602)-1,0)</f>
        <v>-9.5513157127020243E-2</v>
      </c>
      <c r="E602" s="112">
        <f>IF(C602&lt;MAX($C$309:C602),C602/MAX($C$309:C602)-1,0)</f>
        <v>-1.5558519082999878E-2</v>
      </c>
    </row>
    <row r="603" spans="1:5">
      <c r="A603" s="146">
        <v>42842</v>
      </c>
      <c r="B603" s="145">
        <v>0.93130000000000002</v>
      </c>
      <c r="C603" s="145">
        <v>1.5526</v>
      </c>
      <c r="D603" s="177">
        <f>IF(C603&lt;MAX($C$2:C603),C603/MAX($C$2:C603)-1,0)</f>
        <v>-9.4112842056129242E-2</v>
      </c>
      <c r="E603" s="112">
        <f>IF(C603&lt;MAX($C$309:C603),C603/MAX($C$309:C603)-1,0)</f>
        <v>-1.4034419254461139E-2</v>
      </c>
    </row>
    <row r="604" spans="1:5">
      <c r="A604" s="146">
        <v>42843</v>
      </c>
      <c r="B604" s="145">
        <v>0.94350000000000001</v>
      </c>
      <c r="C604" s="145">
        <v>1.5648</v>
      </c>
      <c r="D604" s="177">
        <f>IF(C604&lt;MAX($C$2:C604),C604/MAX($C$2:C604)-1,0)</f>
        <v>-8.6994573779100359E-2</v>
      </c>
      <c r="E604" s="112">
        <f>IF(C604&lt;MAX($C$309:C604),C604/MAX($C$309:C604)-1,0)</f>
        <v>-6.2869117927224494E-3</v>
      </c>
    </row>
    <row r="605" spans="1:5">
      <c r="A605" s="146">
        <v>42844</v>
      </c>
      <c r="B605" s="145">
        <v>0.94199999999999995</v>
      </c>
      <c r="C605" s="145">
        <v>1.5632999999999999</v>
      </c>
      <c r="D605" s="177">
        <f>IF(C605&lt;MAX($C$2:C605),C605/MAX($C$2:C605)-1,0)</f>
        <v>-8.7869770698407179E-2</v>
      </c>
      <c r="E605" s="112">
        <f>IF(C605&lt;MAX($C$309:C605),C605/MAX($C$309:C605)-1,0)</f>
        <v>-7.2394741855592581E-3</v>
      </c>
    </row>
    <row r="606" spans="1:5">
      <c r="A606" s="146">
        <v>42845</v>
      </c>
      <c r="B606" s="145">
        <v>0.96279999999999999</v>
      </c>
      <c r="C606" s="145">
        <v>1.5841000000000001</v>
      </c>
      <c r="D606" s="177">
        <f>IF(C606&lt;MAX($C$2:C606),C606/MAX($C$2:C606)-1,0)</f>
        <v>-7.573370675068547E-2</v>
      </c>
      <c r="E606" s="112">
        <f>IF(C606&lt;MAX($C$309:C606),C606/MAX($C$309:C606)-1,0)</f>
        <v>0</v>
      </c>
    </row>
    <row r="607" spans="1:5">
      <c r="A607" s="146">
        <v>42846</v>
      </c>
      <c r="B607" s="145">
        <v>0.95240000000000002</v>
      </c>
      <c r="C607" s="145">
        <v>1.5737000000000001</v>
      </c>
      <c r="D607" s="177">
        <f>IF(C607&lt;MAX($C$2:C607),C607/MAX($C$2:C607)-1,0)</f>
        <v>-8.1801738724546325E-2</v>
      </c>
      <c r="E607" s="112">
        <f>IF(C607&lt;MAX($C$309:C607),C607/MAX($C$309:C607)-1,0)</f>
        <v>-6.5652420933021149E-3</v>
      </c>
    </row>
    <row r="608" spans="1:5">
      <c r="A608" s="146">
        <v>42849</v>
      </c>
      <c r="B608" s="145">
        <v>0.93479999999999996</v>
      </c>
      <c r="C608" s="145">
        <v>1.5561</v>
      </c>
      <c r="D608" s="177">
        <f>IF(C608&lt;MAX($C$2:C608),C608/MAX($C$2:C608)-1,0)</f>
        <v>-9.2070715911079959E-2</v>
      </c>
      <c r="E608" s="112">
        <f>IF(C608&lt;MAX($C$309:C608),C608/MAX($C$309:C608)-1,0)</f>
        <v>-1.7675651789659796E-2</v>
      </c>
    </row>
    <row r="609" spans="1:5">
      <c r="A609" s="146">
        <v>42850</v>
      </c>
      <c r="B609" s="145">
        <v>0.95520000000000005</v>
      </c>
      <c r="C609" s="145">
        <v>1.5765</v>
      </c>
      <c r="D609" s="177">
        <f>IF(C609&lt;MAX($C$2:C609),C609/MAX($C$2:C609)-1,0)</f>
        <v>-8.0168037808506898E-2</v>
      </c>
      <c r="E609" s="112">
        <f>IF(C609&lt;MAX($C$309:C609),C609/MAX($C$309:C609)-1,0)</f>
        <v>-4.7976769143363018E-3</v>
      </c>
    </row>
    <row r="610" spans="1:5">
      <c r="A610" s="146">
        <v>42851</v>
      </c>
      <c r="B610" s="145">
        <v>0.95169999999999999</v>
      </c>
      <c r="C610" s="145">
        <v>1.573</v>
      </c>
      <c r="D610" s="177">
        <f>IF(C610&lt;MAX($C$2:C610),C610/MAX($C$2:C610)-1,0)</f>
        <v>-8.2210163953556181E-2</v>
      </c>
      <c r="E610" s="112">
        <f>IF(C610&lt;MAX($C$309:C610),C610/MAX($C$309:C610)-1,0)</f>
        <v>-7.007133388043707E-3</v>
      </c>
    </row>
    <row r="611" spans="1:5">
      <c r="A611" s="146">
        <v>42852</v>
      </c>
      <c r="B611" s="145">
        <v>0.95369999999999999</v>
      </c>
      <c r="C611" s="145">
        <v>1.575</v>
      </c>
      <c r="D611" s="177">
        <f>IF(C611&lt;MAX($C$2:C611),C611/MAX($C$2:C611)-1,0)</f>
        <v>-8.1043234727813718E-2</v>
      </c>
      <c r="E611" s="112">
        <f>IF(C611&lt;MAX($C$309:C611),C611/MAX($C$309:C611)-1,0)</f>
        <v>-5.7445868316394755E-3</v>
      </c>
    </row>
    <row r="612" spans="1:5">
      <c r="A612" s="146">
        <v>42853</v>
      </c>
      <c r="B612" s="145">
        <v>0.93320000000000003</v>
      </c>
      <c r="C612" s="145">
        <v>1.5545</v>
      </c>
      <c r="D612" s="177">
        <f>IF(C612&lt;MAX($C$2:C612),C612/MAX($C$2:C612)-1,0)</f>
        <v>-9.3004259291673996E-2</v>
      </c>
      <c r="E612" s="112">
        <f>IF(C612&lt;MAX($C$309:C612),C612/MAX($C$309:C612)-1,0)</f>
        <v>-1.8685689034783182E-2</v>
      </c>
    </row>
    <row r="613" spans="1:5">
      <c r="A613" s="146">
        <v>42857</v>
      </c>
      <c r="B613" s="145">
        <v>0.92789999999999995</v>
      </c>
      <c r="C613" s="145">
        <v>1.5491999999999999</v>
      </c>
      <c r="D613" s="177">
        <f>IF(C613&lt;MAX($C$2:C613),C613/MAX($C$2:C613)-1,0)</f>
        <v>-9.609662173989153E-2</v>
      </c>
      <c r="E613" s="112">
        <f>IF(C613&lt;MAX($C$309:C613),C613/MAX($C$309:C613)-1,0)</f>
        <v>-2.2031437409254617E-2</v>
      </c>
    </row>
    <row r="614" spans="1:5">
      <c r="A614" s="146">
        <v>42858</v>
      </c>
      <c r="B614" s="145">
        <v>0.92989999999999995</v>
      </c>
      <c r="C614" s="145">
        <v>1.5511999999999999</v>
      </c>
      <c r="D614" s="177">
        <f>IF(C614&lt;MAX($C$2:C614),C614/MAX($C$2:C614)-1,0)</f>
        <v>-9.4929692514149067E-2</v>
      </c>
      <c r="E614" s="112">
        <f>IF(C614&lt;MAX($C$309:C614),C614/MAX($C$309:C614)-1,0)</f>
        <v>-2.0768890852850275E-2</v>
      </c>
    </row>
    <row r="615" spans="1:5">
      <c r="A615" s="146">
        <v>42859</v>
      </c>
      <c r="B615" s="145">
        <v>0.92779999999999996</v>
      </c>
      <c r="C615" s="145">
        <v>1.5490999999999999</v>
      </c>
      <c r="D615" s="177">
        <f>IF(C615&lt;MAX($C$2:C615),C615/MAX($C$2:C615)-1,0)</f>
        <v>-9.6154968201178637E-2</v>
      </c>
      <c r="E615" s="112">
        <f>IF(C615&lt;MAX($C$309:C615),C615/MAX($C$309:C615)-1,0)</f>
        <v>-2.2094564737074718E-2</v>
      </c>
    </row>
    <row r="616" spans="1:5">
      <c r="A616" s="146">
        <v>42860</v>
      </c>
      <c r="B616" s="145">
        <v>0.92390000000000005</v>
      </c>
      <c r="C616" s="145">
        <v>1.5451999999999999</v>
      </c>
      <c r="D616" s="177">
        <f>IF(C616&lt;MAX($C$2:C616),C616/MAX($C$2:C616)-1,0)</f>
        <v>-9.8430480191376457E-2</v>
      </c>
      <c r="E616" s="112">
        <f>IF(C616&lt;MAX($C$309:C616),C616/MAX($C$309:C616)-1,0)</f>
        <v>-2.455653052206308E-2</v>
      </c>
    </row>
    <row r="617" spans="1:5">
      <c r="A617" s="146">
        <v>42863</v>
      </c>
      <c r="B617" s="145">
        <v>0.91010000000000002</v>
      </c>
      <c r="C617" s="145">
        <v>1.5314000000000001</v>
      </c>
      <c r="D617" s="177">
        <f>IF(C617&lt;MAX($C$2:C617),C617/MAX($C$2:C617)-1,0)</f>
        <v>-0.10648229184899927</v>
      </c>
      <c r="E617" s="112">
        <f>IF(C617&lt;MAX($C$309:C617),C617/MAX($C$309:C617)-1,0)</f>
        <v>-3.3268101761252389E-2</v>
      </c>
    </row>
    <row r="618" spans="1:5">
      <c r="A618" s="146">
        <v>42864</v>
      </c>
      <c r="B618" s="145">
        <v>0.91239999999999999</v>
      </c>
      <c r="C618" s="145">
        <v>1.5337000000000001</v>
      </c>
      <c r="D618" s="177">
        <f>IF(C618&lt;MAX($C$2:C618),C618/MAX($C$2:C618)-1,0)</f>
        <v>-0.10514032323939548</v>
      </c>
      <c r="E618" s="112">
        <f>IF(C618&lt;MAX($C$309:C618),C618/MAX($C$309:C618)-1,0)</f>
        <v>-3.1816173221387523E-2</v>
      </c>
    </row>
    <row r="619" spans="1:5">
      <c r="A619" s="146">
        <v>42865</v>
      </c>
      <c r="B619" s="145">
        <v>0.9083</v>
      </c>
      <c r="C619" s="145">
        <v>1.5296000000000001</v>
      </c>
      <c r="D619" s="177">
        <f>IF(C619&lt;MAX($C$2:C619),C619/MAX($C$2:C619)-1,0)</f>
        <v>-0.10753252815216752</v>
      </c>
      <c r="E619" s="112">
        <f>IF(C619&lt;MAX($C$309:C619),C619/MAX($C$309:C619)-1,0)</f>
        <v>-3.4404393662016308E-2</v>
      </c>
    </row>
    <row r="620" spans="1:5">
      <c r="A620" s="146">
        <v>42866</v>
      </c>
      <c r="B620" s="145">
        <v>0.91449999999999998</v>
      </c>
      <c r="C620" s="145">
        <v>1.5358000000000001</v>
      </c>
      <c r="D620" s="177">
        <f>IF(C620&lt;MAX($C$2:C620),C620/MAX($C$2:C620)-1,0)</f>
        <v>-0.10391504755236591</v>
      </c>
      <c r="E620" s="112">
        <f>IF(C620&lt;MAX($C$309:C620),C620/MAX($C$309:C620)-1,0)</f>
        <v>-3.0490499337163079E-2</v>
      </c>
    </row>
    <row r="621" spans="1:5">
      <c r="A621" s="146">
        <v>42867</v>
      </c>
      <c r="B621" s="145">
        <v>0.91669999999999996</v>
      </c>
      <c r="C621" s="145">
        <v>1.538</v>
      </c>
      <c r="D621" s="177">
        <f>IF(C621&lt;MAX($C$2:C621),C621/MAX($C$2:C621)-1,0)</f>
        <v>-0.10263142540404924</v>
      </c>
      <c r="E621" s="112">
        <f>IF(C621&lt;MAX($C$309:C621),C621/MAX($C$309:C621)-1,0)</f>
        <v>-2.9101698125118425E-2</v>
      </c>
    </row>
    <row r="622" spans="1:5">
      <c r="A622" s="146">
        <v>42870</v>
      </c>
      <c r="B622" s="145">
        <v>0.92979999999999996</v>
      </c>
      <c r="C622" s="145">
        <v>1.5510999999999999</v>
      </c>
      <c r="D622" s="177">
        <f>IF(C622&lt;MAX($C$2:C622),C622/MAX($C$2:C622)-1,0)</f>
        <v>-9.4988038975436173E-2</v>
      </c>
      <c r="E622" s="112">
        <f>IF(C622&lt;MAX($C$309:C622),C622/MAX($C$309:C622)-1,0)</f>
        <v>-2.0832018180670486E-2</v>
      </c>
    </row>
    <row r="623" spans="1:5">
      <c r="A623" s="146">
        <v>42871</v>
      </c>
      <c r="B623" s="145">
        <v>0.94979999999999998</v>
      </c>
      <c r="C623" s="145">
        <v>1.5710999999999999</v>
      </c>
      <c r="D623" s="177">
        <f>IF(C623&lt;MAX($C$2:C623),C623/MAX($C$2:C623)-1,0)</f>
        <v>-8.3318746718011538E-2</v>
      </c>
      <c r="E623" s="112">
        <f>IF(C623&lt;MAX($C$309:C623),C623/MAX($C$309:C623)-1,0)</f>
        <v>-8.206552616627838E-3</v>
      </c>
    </row>
    <row r="624" spans="1:5">
      <c r="A624" s="146">
        <v>42872</v>
      </c>
      <c r="B624" s="145">
        <v>0.94040000000000001</v>
      </c>
      <c r="C624" s="145">
        <v>1.5617000000000001</v>
      </c>
      <c r="D624" s="177">
        <f>IF(C624&lt;MAX($C$2:C624),C624/MAX($C$2:C624)-1,0)</f>
        <v>-8.8803314079000994E-2</v>
      </c>
      <c r="E624" s="112">
        <f>IF(C624&lt;MAX($C$309:C624),C624/MAX($C$309:C624)-1,0)</f>
        <v>-1.4140521431727726E-2</v>
      </c>
    </row>
    <row r="625" spans="1:5">
      <c r="A625" s="146">
        <v>42873</v>
      </c>
      <c r="B625" s="145">
        <v>0.94069999999999998</v>
      </c>
      <c r="C625" s="145">
        <v>1.5620000000000001</v>
      </c>
      <c r="D625" s="177">
        <f>IF(C625&lt;MAX($C$2:C625),C625/MAX($C$2:C625)-1,0)</f>
        <v>-8.8628274695139675E-2</v>
      </c>
      <c r="E625" s="112">
        <f>IF(C625&lt;MAX($C$309:C625),C625/MAX($C$309:C625)-1,0)</f>
        <v>-1.3951139448267202E-2</v>
      </c>
    </row>
    <row r="626" spans="1:5">
      <c r="A626" s="146">
        <v>42874</v>
      </c>
      <c r="B626" s="145">
        <v>0.95030000000000003</v>
      </c>
      <c r="C626" s="145">
        <v>1.5716000000000001</v>
      </c>
      <c r="D626" s="177">
        <f>IF(C626&lt;MAX($C$2:C626),C626/MAX($C$2:C626)-1,0)</f>
        <v>-8.3027014411575895E-2</v>
      </c>
      <c r="E626" s="112">
        <f>IF(C626&lt;MAX($C$309:C626),C626/MAX($C$309:C626)-1,0)</f>
        <v>-7.8909159775266691E-3</v>
      </c>
    </row>
    <row r="627" spans="1:5">
      <c r="A627" s="146">
        <v>42877</v>
      </c>
      <c r="B627" s="145">
        <v>0.95099999999999996</v>
      </c>
      <c r="C627" s="145">
        <v>1.5723</v>
      </c>
      <c r="D627" s="177">
        <f>IF(C627&lt;MAX($C$2:C627),C627/MAX($C$2:C627)-1,0)</f>
        <v>-8.2618589182566038E-2</v>
      </c>
      <c r="E627" s="112">
        <f>IF(C627&lt;MAX($C$309:C627),C627/MAX($C$309:C627)-1,0)</f>
        <v>-7.449024682785188E-3</v>
      </c>
    </row>
    <row r="628" spans="1:5">
      <c r="A628" s="146">
        <v>42878</v>
      </c>
      <c r="B628" s="145">
        <v>0.96050000000000002</v>
      </c>
      <c r="C628" s="145">
        <v>1.5818000000000001</v>
      </c>
      <c r="D628" s="177">
        <f>IF(C628&lt;MAX($C$2:C628),C628/MAX($C$2:C628)-1,0)</f>
        <v>-7.7075675360289364E-2</v>
      </c>
      <c r="E628" s="112">
        <f>IF(C628&lt;MAX($C$309:C628),C628/MAX($C$309:C628)-1,0)</f>
        <v>-1.4519285398648663E-3</v>
      </c>
    </row>
    <row r="629" spans="1:5">
      <c r="A629" s="146">
        <v>42879</v>
      </c>
      <c r="B629" s="145">
        <v>0.95289999999999997</v>
      </c>
      <c r="C629" s="145">
        <v>1.5742</v>
      </c>
      <c r="D629" s="177">
        <f>IF(C629&lt;MAX($C$2:C629),C629/MAX($C$2:C629)-1,0)</f>
        <v>-8.1510006418110681E-2</v>
      </c>
      <c r="E629" s="112">
        <f>IF(C629&lt;MAX($C$309:C629),C629/MAX($C$309:C629)-1,0)</f>
        <v>-6.2496054542011681E-3</v>
      </c>
    </row>
    <row r="630" spans="1:5">
      <c r="A630" s="146">
        <v>42880</v>
      </c>
      <c r="B630" s="145">
        <v>0.95809999999999995</v>
      </c>
      <c r="C630" s="145">
        <v>1.5793999999999999</v>
      </c>
      <c r="D630" s="177">
        <f>IF(C630&lt;MAX($C$2:C630),C630/MAX($C$2:C630)-1,0)</f>
        <v>-7.8475990431180365E-2</v>
      </c>
      <c r="E630" s="112">
        <f>IF(C630&lt;MAX($C$309:C630),C630/MAX($C$309:C630)-1,0)</f>
        <v>-2.9669844075501661E-3</v>
      </c>
    </row>
    <row r="631" spans="1:5">
      <c r="A631" s="146">
        <v>42881</v>
      </c>
      <c r="B631" s="145">
        <v>0.95909999999999995</v>
      </c>
      <c r="C631" s="145">
        <v>1.5804</v>
      </c>
      <c r="D631" s="177">
        <f>IF(C631&lt;MAX($C$2:C631),C631/MAX($C$2:C631)-1,0)</f>
        <v>-7.7892525818309077E-2</v>
      </c>
      <c r="E631" s="112">
        <f>IF(C631&lt;MAX($C$309:C631),C631/MAX($C$309:C631)-1,0)</f>
        <v>-2.3357111293479393E-3</v>
      </c>
    </row>
    <row r="632" spans="1:5">
      <c r="A632" s="146">
        <v>42886</v>
      </c>
      <c r="B632" s="145">
        <v>0.95589999999999997</v>
      </c>
      <c r="C632" s="145">
        <v>1.5771999999999999</v>
      </c>
      <c r="D632" s="177">
        <f>IF(C632&lt;MAX($C$2:C632),C632/MAX($C$2:C632)-1,0)</f>
        <v>-7.9759612579497041E-2</v>
      </c>
      <c r="E632" s="112">
        <f>IF(C632&lt;MAX($C$309:C632),C632/MAX($C$309:C632)-1,0)</f>
        <v>-4.3557856195948208E-3</v>
      </c>
    </row>
    <row r="633" spans="1:5">
      <c r="A633" s="146">
        <v>42887</v>
      </c>
      <c r="B633" s="145">
        <v>0.95609999999999995</v>
      </c>
      <c r="C633" s="145">
        <v>1.5773999999999999</v>
      </c>
      <c r="D633" s="177">
        <f>IF(C633&lt;MAX($C$2:C633),C633/MAX($C$2:C633)-1,0)</f>
        <v>-7.9642919656922828E-2</v>
      </c>
      <c r="E633" s="112">
        <f>IF(C633&lt;MAX($C$309:C633),C633/MAX($C$309:C633)-1,0)</f>
        <v>-4.2295309639543976E-3</v>
      </c>
    </row>
    <row r="634" spans="1:5">
      <c r="A634" s="146">
        <v>42888</v>
      </c>
      <c r="B634" s="145">
        <v>0.95169999999999999</v>
      </c>
      <c r="C634" s="145">
        <v>1.573</v>
      </c>
      <c r="D634" s="177">
        <f>IF(C634&lt;MAX($C$2:C634),C634/MAX($C$2:C634)-1,0)</f>
        <v>-8.2210163953556181E-2</v>
      </c>
      <c r="E634" s="112">
        <f>IF(C634&lt;MAX($C$309:C634),C634/MAX($C$309:C634)-1,0)</f>
        <v>-7.007133388043707E-3</v>
      </c>
    </row>
    <row r="635" spans="1:5">
      <c r="A635" s="146">
        <v>42891</v>
      </c>
      <c r="B635" s="145">
        <v>0.9466</v>
      </c>
      <c r="C635" s="145">
        <v>1.5679000000000001</v>
      </c>
      <c r="D635" s="177">
        <f>IF(C635&lt;MAX($C$2:C635),C635/MAX($C$2:C635)-1,0)</f>
        <v>-8.5185833479199391E-2</v>
      </c>
      <c r="E635" s="112">
        <f>IF(C635&lt;MAX($C$309:C635),C635/MAX($C$309:C635)-1,0)</f>
        <v>-1.0226627106874608E-2</v>
      </c>
    </row>
    <row r="636" spans="1:5">
      <c r="A636" s="146">
        <v>42892</v>
      </c>
      <c r="B636" s="145">
        <v>0.95909999999999995</v>
      </c>
      <c r="C636" s="145">
        <v>1.5804</v>
      </c>
      <c r="D636" s="177">
        <f>IF(C636&lt;MAX($C$2:C636),C636/MAX($C$2:C636)-1,0)</f>
        <v>-7.7892525818309077E-2</v>
      </c>
      <c r="E636" s="112">
        <f>IF(C636&lt;MAX($C$309:C636),C636/MAX($C$309:C636)-1,0)</f>
        <v>-2.3357111293479393E-3</v>
      </c>
    </row>
    <row r="637" spans="1:5">
      <c r="A637" s="146">
        <v>42893</v>
      </c>
      <c r="B637" s="145">
        <v>0.98050000000000004</v>
      </c>
      <c r="C637" s="145">
        <v>1.6017999999999999</v>
      </c>
      <c r="D637" s="177">
        <f>IF(C637&lt;MAX($C$2:C637),C637/MAX($C$2:C637)-1,0)</f>
        <v>-6.540638310286484E-2</v>
      </c>
      <c r="E637" s="112">
        <f>IF(C637&lt;MAX($C$309:C637),C637/MAX($C$309:C637)-1,0)</f>
        <v>0</v>
      </c>
    </row>
    <row r="638" spans="1:5">
      <c r="A638" s="146">
        <v>42894</v>
      </c>
      <c r="B638" s="145">
        <v>0.99709999999999999</v>
      </c>
      <c r="C638" s="145">
        <v>1.6184000000000001</v>
      </c>
      <c r="D638" s="177">
        <f>IF(C638&lt;MAX($C$2:C638),C638/MAX($C$2:C638)-1,0)</f>
        <v>-5.5720870529202382E-2</v>
      </c>
      <c r="E638" s="112">
        <f>IF(C638&lt;MAX($C$309:C638),C638/MAX($C$309:C638)-1,0)</f>
        <v>0</v>
      </c>
    </row>
    <row r="639" spans="1:5">
      <c r="A639" s="146">
        <v>42895</v>
      </c>
      <c r="B639" s="145">
        <v>1.0034000000000001</v>
      </c>
      <c r="C639" s="145">
        <v>1.6247</v>
      </c>
      <c r="D639" s="177">
        <f>IF(C639&lt;MAX($C$2:C639),C639/MAX($C$2:C639)-1,0)</f>
        <v>-5.2045043468113672E-2</v>
      </c>
      <c r="E639" s="112">
        <f>IF(C639&lt;MAX($C$309:C639),C639/MAX($C$309:C639)-1,0)</f>
        <v>0</v>
      </c>
    </row>
    <row r="640" spans="1:5">
      <c r="A640" s="146">
        <v>42898</v>
      </c>
      <c r="B640" s="145">
        <v>1.0175000000000001</v>
      </c>
      <c r="C640" s="145">
        <v>1.6388</v>
      </c>
      <c r="D640" s="177">
        <f>IF(C640&lt;MAX($C$2:C640),C640/MAX($C$2:C640)-1,0)</f>
        <v>-4.3818192426629321E-2</v>
      </c>
      <c r="E640" s="112">
        <f>IF(C640&lt;MAX($C$309:C640),C640/MAX($C$309:C640)-1,0)</f>
        <v>0</v>
      </c>
    </row>
    <row r="641" spans="1:5">
      <c r="A641" s="146">
        <v>42899</v>
      </c>
      <c r="B641" s="145">
        <v>1.0185</v>
      </c>
      <c r="C641" s="145">
        <v>1.6397999999999999</v>
      </c>
      <c r="D641" s="177">
        <f>IF(C641&lt;MAX($C$2:C641),C641/MAX($C$2:C641)-1,0)</f>
        <v>-4.3234727813758145E-2</v>
      </c>
      <c r="E641" s="112">
        <f>IF(C641&lt;MAX($C$309:C641),C641/MAX($C$309:C641)-1,0)</f>
        <v>0</v>
      </c>
    </row>
    <row r="642" spans="1:5">
      <c r="A642" s="146">
        <v>42900</v>
      </c>
      <c r="B642" s="145">
        <v>1.0093000000000001</v>
      </c>
      <c r="C642" s="145">
        <v>1.6306</v>
      </c>
      <c r="D642" s="177">
        <f>IF(C642&lt;MAX($C$2:C642),C642/MAX($C$2:C642)-1,0)</f>
        <v>-4.8602602252173388E-2</v>
      </c>
      <c r="E642" s="112">
        <f>IF(C642&lt;MAX($C$309:C642),C642/MAX($C$309:C642)-1,0)</f>
        <v>-5.6104402975971635E-3</v>
      </c>
    </row>
    <row r="643" spans="1:5">
      <c r="A643" s="146">
        <v>42901</v>
      </c>
      <c r="B643" s="145">
        <v>0.997</v>
      </c>
      <c r="C643" s="145">
        <v>1.6183000000000001</v>
      </c>
      <c r="D643" s="177">
        <f>IF(C643&lt;MAX($C$2:C643),C643/MAX($C$2:C643)-1,0)</f>
        <v>-5.5779216990489489E-2</v>
      </c>
      <c r="E643" s="112">
        <f>IF(C643&lt;MAX($C$309:C643),C643/MAX($C$309:C643)-1,0)</f>
        <v>-1.3111355043297857E-2</v>
      </c>
    </row>
    <row r="644" spans="1:5">
      <c r="A644" s="146">
        <v>42902</v>
      </c>
      <c r="B644" s="145">
        <v>0.99280000000000002</v>
      </c>
      <c r="C644" s="145">
        <v>1.6141000000000001</v>
      </c>
      <c r="D644" s="177">
        <f>IF(C644&lt;MAX($C$2:C644),C644/MAX($C$2:C644)-1,0)</f>
        <v>-5.8229768364548629E-2</v>
      </c>
      <c r="E644" s="112">
        <f>IF(C644&lt;MAX($C$309:C644),C644/MAX($C$309:C644)-1,0)</f>
        <v>-1.5672643005244402E-2</v>
      </c>
    </row>
    <row r="645" spans="1:5">
      <c r="A645" s="146">
        <v>42905</v>
      </c>
      <c r="B645" s="145">
        <v>1.0011000000000001</v>
      </c>
      <c r="C645" s="145">
        <v>1.6224000000000001</v>
      </c>
      <c r="D645" s="177">
        <f>IF(C645&lt;MAX($C$2:C645),C645/MAX($C$2:C645)-1,0)</f>
        <v>-5.3387012077717455E-2</v>
      </c>
      <c r="E645" s="112">
        <f>IF(C645&lt;MAX($C$309:C645),C645/MAX($C$309:C645)-1,0)</f>
        <v>-1.0611050128064292E-2</v>
      </c>
    </row>
    <row r="646" spans="1:5">
      <c r="A646" s="146">
        <v>42906</v>
      </c>
      <c r="B646" s="145">
        <v>0.99619999999999997</v>
      </c>
      <c r="C646" s="145">
        <v>1.6174999999999999</v>
      </c>
      <c r="D646" s="177">
        <f>IF(C646&lt;MAX($C$2:C646),C646/MAX($C$2:C646)-1,0)</f>
        <v>-5.6245988680786563E-2</v>
      </c>
      <c r="E646" s="112">
        <f>IF(C646&lt;MAX($C$309:C646),C646/MAX($C$309:C646)-1,0)</f>
        <v>-1.359921941700204E-2</v>
      </c>
    </row>
    <row r="647" spans="1:5">
      <c r="A647" s="146">
        <v>42907</v>
      </c>
      <c r="B647" s="145">
        <v>1.0166999999999999</v>
      </c>
      <c r="C647" s="145">
        <v>1.6379999999999999</v>
      </c>
      <c r="D647" s="177">
        <f>IF(C647&lt;MAX($C$2:C647),C647/MAX($C$2:C647)-1,0)</f>
        <v>-4.4284964116926395E-2</v>
      </c>
      <c r="E647" s="112">
        <f>IF(C647&lt;MAX($C$309:C647),C647/MAX($C$309:C647)-1,0)</f>
        <v>-1.097694840834218E-3</v>
      </c>
    </row>
    <row r="648" spans="1:5">
      <c r="A648" s="146">
        <v>42908</v>
      </c>
      <c r="B648" s="145">
        <v>1.0108999999999999</v>
      </c>
      <c r="C648" s="145">
        <v>1.6322000000000001</v>
      </c>
      <c r="D648" s="177">
        <f>IF(C648&lt;MAX($C$2:C648),C648/MAX($C$2:C648)-1,0)</f>
        <v>-4.7669058871579351E-2</v>
      </c>
      <c r="E648" s="112">
        <f>IF(C648&lt;MAX($C$309:C648),C648/MAX($C$309:C648)-1,0)</f>
        <v>-4.634711550188908E-3</v>
      </c>
    </row>
    <row r="649" spans="1:5">
      <c r="A649" s="146">
        <v>42909</v>
      </c>
      <c r="B649" s="145">
        <v>1.0184</v>
      </c>
      <c r="C649" s="145">
        <v>1.6396999999999999</v>
      </c>
      <c r="D649" s="177">
        <f>IF(C649&lt;MAX($C$2:C649),C649/MAX($C$2:C649)-1,0)</f>
        <v>-4.3293074275045251E-2</v>
      </c>
      <c r="E649" s="112">
        <f>IF(C649&lt;MAX($C$309:C649),C649/MAX($C$309:C649)-1,0)</f>
        <v>-6.098304671298127E-5</v>
      </c>
    </row>
    <row r="650" spans="1:5">
      <c r="A650" s="146">
        <v>42912</v>
      </c>
      <c r="B650" s="145">
        <v>1.0373000000000001</v>
      </c>
      <c r="C650" s="145">
        <v>1.6586000000000001</v>
      </c>
      <c r="D650" s="177">
        <f>IF(C650&lt;MAX($C$2:C650),C650/MAX($C$2:C650)-1,0)</f>
        <v>-3.2265593091778899E-2</v>
      </c>
      <c r="E650" s="112">
        <f>IF(C650&lt;MAX($C$309:C650),C650/MAX($C$309:C650)-1,0)</f>
        <v>0</v>
      </c>
    </row>
    <row r="651" spans="1:5">
      <c r="A651" s="146">
        <v>42913</v>
      </c>
      <c r="B651" s="145">
        <v>1.0417000000000001</v>
      </c>
      <c r="C651" s="145">
        <v>1.663</v>
      </c>
      <c r="D651" s="177">
        <f>IF(C651&lt;MAX($C$2:C651),C651/MAX($C$2:C651)-1,0)</f>
        <v>-2.9698348795145546E-2</v>
      </c>
      <c r="E651" s="112">
        <f>IF(C651&lt;MAX($C$309:C651),C651/MAX($C$309:C651)-1,0)</f>
        <v>0</v>
      </c>
    </row>
    <row r="652" spans="1:5">
      <c r="A652" s="146">
        <v>42914</v>
      </c>
      <c r="B652" s="145">
        <v>1.026</v>
      </c>
      <c r="C652" s="145">
        <v>1.6473</v>
      </c>
      <c r="D652" s="177">
        <f>IF(C652&lt;MAX($C$2:C652),C652/MAX($C$2:C652)-1,0)</f>
        <v>-3.8858743217223823E-2</v>
      </c>
      <c r="E652" s="112">
        <f>IF(C652&lt;MAX($C$309:C652),C652/MAX($C$309:C652)-1,0)</f>
        <v>-9.4407696933253016E-3</v>
      </c>
    </row>
    <row r="653" spans="1:5">
      <c r="A653" s="146">
        <v>42915</v>
      </c>
      <c r="B653" s="145">
        <v>1.0319</v>
      </c>
      <c r="C653" s="145">
        <v>1.6532</v>
      </c>
      <c r="D653" s="177">
        <f>IF(C653&lt;MAX($C$2:C653),C653/MAX($C$2:C653)-1,0)</f>
        <v>-3.541630200128365E-2</v>
      </c>
      <c r="E653" s="112">
        <f>IF(C653&lt;MAX($C$309:C653),C653/MAX($C$309:C653)-1,0)</f>
        <v>-5.8929645219483184E-3</v>
      </c>
    </row>
    <row r="654" spans="1:5">
      <c r="A654" s="146">
        <v>42916</v>
      </c>
      <c r="B654" s="145">
        <v>1.0341</v>
      </c>
      <c r="C654" s="145">
        <v>1.6554</v>
      </c>
      <c r="D654" s="177">
        <f>IF(C654&lt;MAX($C$2:C654),C654/MAX($C$2:C654)-1,0)</f>
        <v>-3.4132679852966863E-2</v>
      </c>
      <c r="E654" s="112">
        <f>IF(C654&lt;MAX($C$309:C654),C654/MAX($C$309:C654)-1,0)</f>
        <v>-4.5700541190619726E-3</v>
      </c>
    </row>
    <row r="655" spans="1:5">
      <c r="A655" s="146">
        <v>42919</v>
      </c>
      <c r="B655" s="145">
        <v>1.018</v>
      </c>
      <c r="C655" s="145">
        <v>1.6393</v>
      </c>
      <c r="D655" s="177">
        <f>IF(C655&lt;MAX($C$2:C655),C655/MAX($C$2:C655)-1,0)</f>
        <v>-4.3526460120193677E-2</v>
      </c>
      <c r="E655" s="112">
        <f>IF(C655&lt;MAX($C$309:C655),C655/MAX($C$309:C655)-1,0)</f>
        <v>-1.4251352976548448E-2</v>
      </c>
    </row>
    <row r="656" spans="1:5">
      <c r="A656" s="146">
        <v>42920</v>
      </c>
      <c r="B656" s="145">
        <v>1.0038</v>
      </c>
      <c r="C656" s="145">
        <v>1.6251</v>
      </c>
      <c r="D656" s="177">
        <f>IF(C656&lt;MAX($C$2:C656),C656/MAX($C$2:C656)-1,0)</f>
        <v>-5.1811657622965135E-2</v>
      </c>
      <c r="E656" s="112">
        <f>IF(C656&lt;MAX($C$309:C656),C656/MAX($C$309:C656)-1,0)</f>
        <v>-2.2790138304269458E-2</v>
      </c>
    </row>
    <row r="657" spans="1:5">
      <c r="A657" s="146">
        <v>42921</v>
      </c>
      <c r="B657" s="145">
        <v>1.0147999999999999</v>
      </c>
      <c r="C657" s="145">
        <v>1.6361000000000001</v>
      </c>
      <c r="D657" s="177">
        <f>IF(C657&lt;MAX($C$2:C657),C657/MAX($C$2:C657)-1,0)</f>
        <v>-4.539354688138153E-2</v>
      </c>
      <c r="E657" s="112">
        <f>IF(C657&lt;MAX($C$309:C657),C657/MAX($C$309:C657)-1,0)</f>
        <v>-1.6175586289837618E-2</v>
      </c>
    </row>
    <row r="658" spans="1:5">
      <c r="A658" s="146">
        <v>42922</v>
      </c>
      <c r="B658" s="145">
        <v>1.008</v>
      </c>
      <c r="C658" s="145">
        <v>1.6293</v>
      </c>
      <c r="D658" s="177">
        <f>IF(C658&lt;MAX($C$2:C658),C658/MAX($C$2:C658)-1,0)</f>
        <v>-4.9361106248905995E-2</v>
      </c>
      <c r="E658" s="112">
        <f>IF(C658&lt;MAX($C$309:C658),C658/MAX($C$309:C658)-1,0)</f>
        <v>-2.0264582080577354E-2</v>
      </c>
    </row>
    <row r="659" spans="1:5">
      <c r="A659" s="146">
        <v>42923</v>
      </c>
      <c r="B659" s="145">
        <v>0.99819999999999998</v>
      </c>
      <c r="C659" s="145">
        <v>1.6194999999999999</v>
      </c>
      <c r="D659" s="177">
        <f>IF(C659&lt;MAX($C$2:C659),C659/MAX($C$2:C659)-1,0)</f>
        <v>-5.5079059455044099E-2</v>
      </c>
      <c r="E659" s="112">
        <f>IF(C659&lt;MAX($C$309:C659),C659/MAX($C$309:C659)-1,0)</f>
        <v>-2.6157546602525561E-2</v>
      </c>
    </row>
    <row r="660" spans="1:5">
      <c r="A660" s="146">
        <v>42926</v>
      </c>
      <c r="B660" s="145">
        <v>1.0048999999999999</v>
      </c>
      <c r="C660" s="145">
        <v>1.6262000000000001</v>
      </c>
      <c r="D660" s="177">
        <f>IF(C660&lt;MAX($C$2:C660),C660/MAX($C$2:C660)-1,0)</f>
        <v>-5.1169846548806741E-2</v>
      </c>
      <c r="E660" s="112">
        <f>IF(C660&lt;MAX($C$309:C660),C660/MAX($C$309:C660)-1,0)</f>
        <v>-2.212868310282623E-2</v>
      </c>
    </row>
    <row r="661" spans="1:5">
      <c r="A661" s="146">
        <v>42927</v>
      </c>
      <c r="B661" s="145">
        <v>1.0124</v>
      </c>
      <c r="C661" s="145">
        <v>1.6336999999999999</v>
      </c>
      <c r="D661" s="177">
        <f>IF(C661&lt;MAX($C$2:C661),C661/MAX($C$2:C661)-1,0)</f>
        <v>-4.6793861952272642E-2</v>
      </c>
      <c r="E661" s="112">
        <f>IF(C661&lt;MAX($C$309:C661),C661/MAX($C$309:C661)-1,0)</f>
        <v>-1.7618761274804662E-2</v>
      </c>
    </row>
    <row r="662" spans="1:5">
      <c r="A662" s="146">
        <v>42928</v>
      </c>
      <c r="B662" s="145">
        <v>1.0033000000000001</v>
      </c>
      <c r="C662" s="145">
        <v>1.6246</v>
      </c>
      <c r="D662" s="177">
        <f>IF(C662&lt;MAX($C$2:C662),C662/MAX($C$2:C662)-1,0)</f>
        <v>-5.2103389929400779E-2</v>
      </c>
      <c r="E662" s="112">
        <f>IF(C662&lt;MAX($C$309:C662),C662/MAX($C$309:C662)-1,0)</f>
        <v>-2.3090799759470815E-2</v>
      </c>
    </row>
    <row r="663" spans="1:5">
      <c r="A663" s="146">
        <v>42929</v>
      </c>
      <c r="B663" s="145">
        <v>0.99960000000000004</v>
      </c>
      <c r="C663" s="145">
        <v>1.6209</v>
      </c>
      <c r="D663" s="177">
        <f>IF(C663&lt;MAX($C$2:C663),C663/MAX($C$2:C663)-1,0)</f>
        <v>-5.4262208997024275E-2</v>
      </c>
      <c r="E663" s="112">
        <f>IF(C663&lt;MAX($C$309:C663),C663/MAX($C$309:C663)-1,0)</f>
        <v>-2.5315694527961563E-2</v>
      </c>
    </row>
    <row r="664" spans="1:5">
      <c r="A664" s="146">
        <v>42930</v>
      </c>
      <c r="B664" s="145">
        <v>1.0061</v>
      </c>
      <c r="C664" s="145">
        <v>1.6274</v>
      </c>
      <c r="D664" s="177">
        <f>IF(C664&lt;MAX($C$2:C664),C664/MAX($C$2:C664)-1,0)</f>
        <v>-5.0469689013361352E-2</v>
      </c>
      <c r="E664" s="112">
        <f>IF(C664&lt;MAX($C$309:C664),C664/MAX($C$309:C664)-1,0)</f>
        <v>-2.1407095610342819E-2</v>
      </c>
    </row>
    <row r="665" spans="1:5">
      <c r="A665" s="146">
        <v>42933</v>
      </c>
      <c r="B665" s="145">
        <v>0.98640000000000005</v>
      </c>
      <c r="C665" s="145">
        <v>1.6076999999999999</v>
      </c>
      <c r="D665" s="177">
        <f>IF(C665&lt;MAX($C$2:C665),C665/MAX($C$2:C665)-1,0)</f>
        <v>-6.1963941886924556E-2</v>
      </c>
      <c r="E665" s="112">
        <f>IF(C665&lt;MAX($C$309:C665),C665/MAX($C$309:C665)-1,0)</f>
        <v>-3.3253156945279638E-2</v>
      </c>
    </row>
    <row r="666" spans="1:5">
      <c r="A666" s="146">
        <v>42934</v>
      </c>
      <c r="B666" s="145">
        <v>0.99060000000000004</v>
      </c>
      <c r="C666" s="145">
        <v>1.6119000000000001</v>
      </c>
      <c r="D666" s="177">
        <f>IF(C666&lt;MAX($C$2:C666),C666/MAX($C$2:C666)-1,0)</f>
        <v>-5.9513390512865305E-2</v>
      </c>
      <c r="E666" s="112">
        <f>IF(C666&lt;MAX($C$309:C666),C666/MAX($C$309:C666)-1,0)</f>
        <v>-3.0727600721587423E-2</v>
      </c>
    </row>
    <row r="667" spans="1:5">
      <c r="A667" s="146">
        <v>42935</v>
      </c>
      <c r="B667" s="145">
        <v>1.0024999999999999</v>
      </c>
      <c r="C667" s="145">
        <v>1.6237999999999999</v>
      </c>
      <c r="D667" s="177">
        <f>IF(C667&lt;MAX($C$2:C667),C667/MAX($C$2:C667)-1,0)</f>
        <v>-5.2570161619697853E-2</v>
      </c>
      <c r="E667" s="112">
        <f>IF(C667&lt;MAX($C$309:C667),C667/MAX($C$309:C667)-1,0)</f>
        <v>-2.3571858087793274E-2</v>
      </c>
    </row>
    <row r="668" spans="1:5">
      <c r="A668" s="146">
        <v>42936</v>
      </c>
      <c r="B668" s="145">
        <v>1.0165999999999999</v>
      </c>
      <c r="C668" s="145">
        <v>1.6378999999999999</v>
      </c>
      <c r="D668" s="177">
        <f>IF(C668&lt;MAX($C$2:C668),C668/MAX($C$2:C668)-1,0)</f>
        <v>-4.4343310578213502E-2</v>
      </c>
      <c r="E668" s="112">
        <f>IF(C668&lt;MAX($C$309:C668),C668/MAX($C$309:C668)-1,0)</f>
        <v>-1.5093205051112557E-2</v>
      </c>
    </row>
    <row r="669" spans="1:5">
      <c r="A669" s="146">
        <v>42937</v>
      </c>
      <c r="B669" s="145">
        <v>1.0236000000000001</v>
      </c>
      <c r="C669" s="145">
        <v>1.6449</v>
      </c>
      <c r="D669" s="177">
        <f>IF(C669&lt;MAX($C$2:C669),C669/MAX($C$2:C669)-1,0)</f>
        <v>-4.0259058288114824E-2</v>
      </c>
      <c r="E669" s="112">
        <f>IF(C669&lt;MAX($C$309:C669),C669/MAX($C$309:C669)-1,0)</f>
        <v>-1.0883944678292234E-2</v>
      </c>
    </row>
    <row r="670" spans="1:5">
      <c r="A670" s="146">
        <v>42940</v>
      </c>
      <c r="B670" s="145">
        <v>1.0367999999999999</v>
      </c>
      <c r="C670" s="145">
        <v>1.6580999999999999</v>
      </c>
      <c r="D670" s="177">
        <f>IF(C670&lt;MAX($C$2:C670),C670/MAX($C$2:C670)-1,0)</f>
        <v>-3.2557325398214654E-2</v>
      </c>
      <c r="E670" s="112">
        <f>IF(C670&lt;MAX($C$309:C670),C670/MAX($C$309:C670)-1,0)</f>
        <v>-2.9464822609742702E-3</v>
      </c>
    </row>
    <row r="671" spans="1:5">
      <c r="A671" s="146">
        <v>42941</v>
      </c>
      <c r="B671" s="145">
        <v>1.0319</v>
      </c>
      <c r="C671" s="145">
        <v>1.6532</v>
      </c>
      <c r="D671" s="177">
        <f>IF(C671&lt;MAX($C$2:C671),C671/MAX($C$2:C671)-1,0)</f>
        <v>-3.541630200128365E-2</v>
      </c>
      <c r="E671" s="112">
        <f>IF(C671&lt;MAX($C$309:C671),C671/MAX($C$309:C671)-1,0)</f>
        <v>-5.8929645219483184E-3</v>
      </c>
    </row>
    <row r="672" spans="1:5">
      <c r="A672" s="146">
        <v>42942</v>
      </c>
      <c r="B672" s="145">
        <v>1.0178</v>
      </c>
      <c r="C672" s="145">
        <v>1.6391</v>
      </c>
      <c r="D672" s="177">
        <f>IF(C672&lt;MAX($C$2:C672),C672/MAX($C$2:C672)-1,0)</f>
        <v>-4.364315304276789E-2</v>
      </c>
      <c r="E672" s="112">
        <f>IF(C672&lt;MAX($C$309:C672),C672/MAX($C$309:C672)-1,0)</f>
        <v>-1.4371617558629035E-2</v>
      </c>
    </row>
    <row r="673" spans="1:5">
      <c r="A673" s="146">
        <v>42943</v>
      </c>
      <c r="B673" s="145">
        <v>1.0218</v>
      </c>
      <c r="C673" s="145">
        <v>1.6431</v>
      </c>
      <c r="D673" s="177">
        <f>IF(C673&lt;MAX($C$2:C673),C673/MAX($C$2:C673)-1,0)</f>
        <v>-4.1309294591283074E-2</v>
      </c>
      <c r="E673" s="112">
        <f>IF(C673&lt;MAX($C$309:C673),C673/MAX($C$309:C673)-1,0)</f>
        <v>-1.1966325917017406E-2</v>
      </c>
    </row>
    <row r="674" spans="1:5">
      <c r="A674" s="146">
        <v>42944</v>
      </c>
      <c r="B674" s="145">
        <v>1.0448</v>
      </c>
      <c r="C674" s="145">
        <v>1.6660999999999999</v>
      </c>
      <c r="D674" s="177">
        <f>IF(C674&lt;MAX($C$2:C674),C674/MAX($C$2:C674)-1,0)</f>
        <v>-2.78896084952448E-2</v>
      </c>
      <c r="E674" s="112">
        <f>IF(C674&lt;MAX($C$309:C674),C674/MAX($C$309:C674)-1,0)</f>
        <v>0</v>
      </c>
    </row>
    <row r="675" spans="1:5">
      <c r="A675" s="146">
        <v>42947</v>
      </c>
      <c r="B675" s="145">
        <v>1.0512999999999999</v>
      </c>
      <c r="C675" s="145">
        <v>1.6726000000000001</v>
      </c>
      <c r="D675" s="177">
        <f>IF(C675&lt;MAX($C$2:C675),C675/MAX($C$2:C675)-1,0)</f>
        <v>-2.4097088511581655E-2</v>
      </c>
      <c r="E675" s="112">
        <f>IF(C675&lt;MAX($C$309:C675),C675/MAX($C$309:C675)-1,0)</f>
        <v>0</v>
      </c>
    </row>
    <row r="676" spans="1:5">
      <c r="A676" s="146">
        <v>42948</v>
      </c>
      <c r="B676" s="145">
        <v>1.0553999999999999</v>
      </c>
      <c r="C676" s="145">
        <v>1.6767000000000001</v>
      </c>
      <c r="D676" s="177">
        <f>IF(C676&lt;MAX($C$2:C676),C676/MAX($C$2:C676)-1,0)</f>
        <v>-2.1704883598809621E-2</v>
      </c>
      <c r="E676" s="112">
        <f>IF(C676&lt;MAX($C$309:C676),C676/MAX($C$309:C676)-1,0)</f>
        <v>0</v>
      </c>
    </row>
    <row r="677" spans="1:5">
      <c r="A677" s="146">
        <v>42949</v>
      </c>
      <c r="B677" s="145">
        <v>1.05</v>
      </c>
      <c r="C677" s="145">
        <v>1.6713</v>
      </c>
      <c r="D677" s="177">
        <f>IF(C677&lt;MAX($C$2:C677),C677/MAX($C$2:C677)-1,0)</f>
        <v>-2.4855592508314373E-2</v>
      </c>
      <c r="E677" s="112">
        <f>IF(C677&lt;MAX($C$309:C677),C677/MAX($C$309:C677)-1,0)</f>
        <v>-3.2206119162641045E-3</v>
      </c>
    </row>
    <row r="678" spans="1:5">
      <c r="A678" s="146">
        <v>42950</v>
      </c>
      <c r="B678" s="145">
        <v>1.0425</v>
      </c>
      <c r="C678" s="145">
        <v>1.6637999999999999</v>
      </c>
      <c r="D678" s="177">
        <f>IF(C678&lt;MAX($C$2:C678),C678/MAX($C$2:C678)-1,0)</f>
        <v>-2.9231577104848583E-2</v>
      </c>
      <c r="E678" s="112">
        <f>IF(C678&lt;MAX($C$309:C678),C678/MAX($C$309:C678)-1,0)</f>
        <v>-7.6936840221865088E-3</v>
      </c>
    </row>
    <row r="679" spans="1:5">
      <c r="A679" s="146">
        <v>42951</v>
      </c>
      <c r="B679" s="145">
        <v>1.0306</v>
      </c>
      <c r="C679" s="145">
        <v>1.6518999999999999</v>
      </c>
      <c r="D679" s="177">
        <f>IF(C679&lt;MAX($C$2:C679),C679/MAX($C$2:C679)-1,0)</f>
        <v>-3.6174805998016257E-2</v>
      </c>
      <c r="E679" s="112">
        <f>IF(C679&lt;MAX($C$309:C679),C679/MAX($C$309:C679)-1,0)</f>
        <v>-1.4790958430250023E-2</v>
      </c>
    </row>
    <row r="680" spans="1:5">
      <c r="A680" s="146">
        <v>42954</v>
      </c>
      <c r="B680" s="145">
        <v>1.0569</v>
      </c>
      <c r="C680" s="145">
        <v>1.6781999999999999</v>
      </c>
      <c r="D680" s="177">
        <f>IF(C680&lt;MAX($C$2:C680),C680/MAX($C$2:C680)-1,0)</f>
        <v>-2.0829686679502912E-2</v>
      </c>
      <c r="E680" s="112">
        <f>IF(C680&lt;MAX($C$309:C680),C680/MAX($C$309:C680)-1,0)</f>
        <v>0</v>
      </c>
    </row>
    <row r="681" spans="1:5">
      <c r="A681" s="146">
        <v>42955</v>
      </c>
      <c r="B681" s="145">
        <v>1.0567</v>
      </c>
      <c r="C681" s="145">
        <v>1.6779999999999999</v>
      </c>
      <c r="D681" s="177">
        <f>IF(C681&lt;MAX($C$2:C681),C681/MAX($C$2:C681)-1,0)</f>
        <v>-2.0946379602077125E-2</v>
      </c>
      <c r="E681" s="112">
        <f>IF(C681&lt;MAX($C$309:C681),C681/MAX($C$309:C681)-1,0)</f>
        <v>-1.1917530687644007E-4</v>
      </c>
    </row>
    <row r="682" spans="1:5">
      <c r="A682" s="146">
        <v>42956</v>
      </c>
      <c r="B682" s="145">
        <v>1.0888</v>
      </c>
      <c r="C682" s="145">
        <v>1.7101</v>
      </c>
      <c r="D682" s="177">
        <f>IF(C682&lt;MAX($C$2:C682),C682/MAX($C$2:C682)-1,0)</f>
        <v>-2.2171655289107139E-3</v>
      </c>
      <c r="E682" s="112">
        <f>IF(C682&lt;MAX($C$309:C682),C682/MAX($C$309:C682)-1,0)</f>
        <v>0</v>
      </c>
    </row>
    <row r="683" spans="1:5">
      <c r="A683" s="146">
        <v>42957</v>
      </c>
      <c r="B683" s="145">
        <v>1.0938000000000001</v>
      </c>
      <c r="C683" s="145">
        <v>1.7151000000000001</v>
      </c>
      <c r="D683" s="177">
        <f>IF(C683&lt;MAX($C$2:C683),C683/MAX($C$2:C683)-1,0)</f>
        <v>0</v>
      </c>
      <c r="E683" s="112">
        <f>IF(C683&lt;MAX($C$309:C683),C683/MAX($C$309:C683)-1,0)</f>
        <v>0</v>
      </c>
    </row>
    <row r="684" spans="1:5">
      <c r="A684" s="146">
        <v>42958</v>
      </c>
      <c r="B684" s="145">
        <v>1.0708</v>
      </c>
      <c r="C684" s="145">
        <v>1.6920999999999999</v>
      </c>
      <c r="D684" s="112">
        <f>IF(C684&lt;MAX($C$2:C684),C684/MAX($C$2:C684)-1,0)</f>
        <v>-1.3410296775698272E-2</v>
      </c>
      <c r="E684" s="112">
        <f>IF(C684&lt;MAX($C$309:C684),C684/MAX($C$309:C684)-1,0)</f>
        <v>-1.3410296775698272E-2</v>
      </c>
    </row>
    <row r="685" spans="1:5">
      <c r="A685" s="146">
        <v>42961</v>
      </c>
      <c r="B685" s="145">
        <v>1.0906</v>
      </c>
      <c r="C685" s="145">
        <v>1.7119</v>
      </c>
      <c r="D685" s="112">
        <f>IF(C685&lt;MAX($C$2:C685),C685/MAX($C$2:C685)-1,0)</f>
        <v>-1.865780420966745E-3</v>
      </c>
      <c r="E685" s="112">
        <f>IF(C685&lt;MAX($C$309:C685),C685/MAX($C$309:C685)-1,0)</f>
        <v>-1.865780420966745E-3</v>
      </c>
    </row>
    <row r="686" spans="1:5">
      <c r="A686" s="146">
        <v>42962</v>
      </c>
      <c r="B686" s="145">
        <v>1.0933999999999999</v>
      </c>
      <c r="C686" s="145">
        <v>1.7146999999999999</v>
      </c>
      <c r="D686" s="112">
        <f>IF(C686&lt;MAX($C$2:C686),C686/MAX($C$2:C686)-1,0)</f>
        <v>-2.3322255262092639E-4</v>
      </c>
      <c r="E686" s="112">
        <f>IF(C686&lt;MAX($C$309:C686),C686/MAX($C$309:C686)-1,0)</f>
        <v>-2.3322255262092639E-4</v>
      </c>
    </row>
    <row r="687" spans="1:5">
      <c r="A687" s="146">
        <v>42963</v>
      </c>
      <c r="B687" s="145">
        <v>1.0878000000000001</v>
      </c>
      <c r="C687" s="145">
        <v>1.7091000000000001</v>
      </c>
      <c r="D687" s="112">
        <f>IF(C687&lt;MAX($C$2:C687),C687/MAX($C$2:C687)-1,0)</f>
        <v>-3.4983382893125636E-3</v>
      </c>
      <c r="E687" s="112">
        <f>IF(C687&lt;MAX($C$309:C687),C687/MAX($C$309:C687)-1,0)</f>
        <v>-3.4983382893125636E-3</v>
      </c>
    </row>
    <row r="688" spans="1:5">
      <c r="A688" s="146">
        <v>42964</v>
      </c>
      <c r="B688" s="145">
        <v>1.0808</v>
      </c>
      <c r="C688" s="145">
        <v>1.7020999999999999</v>
      </c>
      <c r="D688" s="112">
        <f>IF(C688&lt;MAX($C$2:C688),C688/MAX($C$2:C688)-1,0)</f>
        <v>-7.5797329601773322E-3</v>
      </c>
      <c r="E688" s="112">
        <f>IF(C688&lt;MAX($C$309:C688),C688/MAX($C$309:C688)-1,0)</f>
        <v>-7.5797329601773322E-3</v>
      </c>
    </row>
    <row r="689" spans="1:9">
      <c r="A689" s="146">
        <v>42965</v>
      </c>
      <c r="B689" s="145">
        <v>1.0817000000000001</v>
      </c>
      <c r="C689" s="145">
        <v>1.7030000000000001</v>
      </c>
      <c r="D689" s="112">
        <f>IF(C689&lt;MAX($C$2:C689),C689/MAX($C$2:C689)-1,0)</f>
        <v>-7.0549822167803589E-3</v>
      </c>
      <c r="E689" s="112">
        <f>IF(C689&lt;MAX($C$309:C689),C689/MAX($C$309:C689)-1,0)</f>
        <v>-7.0549822167803589E-3</v>
      </c>
    </row>
    <row r="690" spans="1:9">
      <c r="A690" s="146">
        <v>42968</v>
      </c>
      <c r="B690" s="145">
        <v>1.0811999999999999</v>
      </c>
      <c r="C690" s="145">
        <v>1.7024999999999999</v>
      </c>
      <c r="D690" s="112">
        <f>IF(C690&lt;MAX($C$2:C690),C690/MAX($C$2:C690)-1,0)</f>
        <v>-7.3465104075565169E-3</v>
      </c>
      <c r="E690" s="112">
        <f>IF(C690&lt;MAX($C$309:C690),C690/MAX($C$309:C690)-1,0)</f>
        <v>-7.3465104075565169E-3</v>
      </c>
    </row>
    <row r="691" spans="1:9">
      <c r="A691" s="146">
        <v>42969</v>
      </c>
      <c r="B691" s="145">
        <v>1.0724</v>
      </c>
      <c r="C691" s="145">
        <v>1.6937</v>
      </c>
      <c r="D691" s="112">
        <f>IF(C691&lt;MAX($C$2:C691),C691/MAX($C$2:C691)-1,0)</f>
        <v>-1.2477406565214899E-2</v>
      </c>
      <c r="E691" s="112">
        <f>IF(C691&lt;MAX($C$309:C691),C691/MAX($C$309:C691)-1,0)</f>
        <v>-1.2477406565214899E-2</v>
      </c>
    </row>
    <row r="692" spans="1:9">
      <c r="A692" s="146">
        <v>42970</v>
      </c>
      <c r="B692" s="145">
        <v>1.0769</v>
      </c>
      <c r="C692" s="145">
        <v>1.6981999999999999</v>
      </c>
      <c r="D692" s="112">
        <f>IF(C692&lt;MAX($C$2:C692),C692/MAX($C$2:C692)-1,0)</f>
        <v>-9.8536528482304764E-3</v>
      </c>
      <c r="E692" s="112">
        <f>IF(C692&lt;MAX($C$309:C692),C692/MAX($C$309:C692)-1,0)</f>
        <v>-9.8536528482304764E-3</v>
      </c>
    </row>
    <row r="693" spans="1:9">
      <c r="A693" s="146">
        <v>42971</v>
      </c>
      <c r="B693" s="145">
        <v>1.0641</v>
      </c>
      <c r="C693" s="145">
        <v>1.6854</v>
      </c>
      <c r="D693" s="112">
        <f>IF(C693&lt;MAX($C$2:C693),C693/MAX($C$2:C693)-1,0)</f>
        <v>-1.7316774532097234E-2</v>
      </c>
      <c r="E693" s="112">
        <f>IF(C693&lt;MAX($C$309:C693),C693/MAX($C$309:C693)-1,0)</f>
        <v>-1.7316774532097234E-2</v>
      </c>
    </row>
    <row r="694" spans="1:9">
      <c r="A694" s="146">
        <v>42972</v>
      </c>
      <c r="B694" s="145">
        <v>1.0712999999999999</v>
      </c>
      <c r="C694" s="145">
        <v>1.6926000000000001</v>
      </c>
      <c r="D694" s="112">
        <f>IF(C694&lt;MAX($C$2:C694),C694/MAX($C$2:C694)-1,0)</f>
        <v>-1.3118768584922114E-2</v>
      </c>
      <c r="E694" s="112">
        <f>IF(C694&lt;MAX($C$309:C694),C694/MAX($C$309:C694)-1,0)</f>
        <v>-1.3118768584922114E-2</v>
      </c>
    </row>
    <row r="695" spans="1:9">
      <c r="A695" s="146">
        <v>42975</v>
      </c>
      <c r="B695" s="145">
        <v>1.0761000000000001</v>
      </c>
      <c r="C695" s="145">
        <v>1.6974</v>
      </c>
      <c r="D695" s="112">
        <f>IF(C695&lt;MAX($C$2:C695),C695/MAX($C$2:C695)-1,0)</f>
        <v>-1.0320097953472107E-2</v>
      </c>
      <c r="E695" s="112">
        <f>IF(C695&lt;MAX($C$309:C695),C695/MAX($C$309:C695)-1,0)</f>
        <v>-1.0320097953472107E-2</v>
      </c>
    </row>
    <row r="696" spans="1:9">
      <c r="A696" s="146">
        <v>42976</v>
      </c>
      <c r="B696" s="145">
        <v>1.0772999999999999</v>
      </c>
      <c r="C696" s="145">
        <v>1.6986000000000001</v>
      </c>
      <c r="D696" s="112">
        <f>IF(C696&lt;MAX($C$2:C696),C696/MAX($C$2:C696)-1,0)</f>
        <v>-9.62043029560955E-3</v>
      </c>
      <c r="E696" s="112">
        <f>IF(C696&lt;MAX($C$309:C696),C696/MAX($C$309:C696)-1,0)</f>
        <v>-9.62043029560955E-3</v>
      </c>
    </row>
    <row r="697" spans="1:9">
      <c r="A697" s="146">
        <v>42977</v>
      </c>
      <c r="B697" s="145">
        <v>1.0831999999999999</v>
      </c>
      <c r="C697" s="145">
        <v>1.7044999999999999</v>
      </c>
      <c r="D697" s="112">
        <f>IF(C697&lt;MAX($C$2:C697),C697/MAX($C$2:C697)-1,0)</f>
        <v>-6.180397644452329E-3</v>
      </c>
      <c r="E697" s="112">
        <f>IF(C697&lt;MAX($C$309:C697),C697/MAX($C$309:C697)-1,0)</f>
        <v>-6.180397644452329E-3</v>
      </c>
    </row>
    <row r="698" spans="1:9">
      <c r="A698" s="146">
        <v>42978</v>
      </c>
      <c r="B698" s="145">
        <v>1.0843</v>
      </c>
      <c r="C698" s="145">
        <v>1.7056</v>
      </c>
      <c r="D698" s="112">
        <f>IF(C698&lt;MAX($C$2:C698),C698/MAX($C$2:C698)-1,0)</f>
        <v>-5.5390356247450034E-3</v>
      </c>
      <c r="E698" s="112">
        <f>IF(C698&lt;MAX($C$309:C698),C698/MAX($C$309:C698)-1,0)</f>
        <v>-5.5390356247450034E-3</v>
      </c>
    </row>
    <row r="699" spans="1:9">
      <c r="A699" s="146">
        <v>42979</v>
      </c>
      <c r="B699" s="145">
        <v>1.0889</v>
      </c>
      <c r="C699" s="145">
        <v>1.7101999999999999</v>
      </c>
      <c r="D699" s="112">
        <f>IF(C699&lt;MAX($C$2:C699),C699/MAX($C$2:C699)-1,0)</f>
        <v>-2.8569762696053491E-3</v>
      </c>
      <c r="E699" s="112">
        <f>IF(C699&lt;MAX($C$309:C699),C699/MAX($C$309:C699)-1,0)</f>
        <v>-2.8569762696053491E-3</v>
      </c>
    </row>
    <row r="700" spans="1:9">
      <c r="A700" s="146">
        <v>42982</v>
      </c>
      <c r="B700" s="145">
        <v>1.0834999999999999</v>
      </c>
      <c r="C700" s="145">
        <v>1.7048000000000001</v>
      </c>
      <c r="D700" s="112">
        <f>IF(C700&lt;MAX($C$2:C700),C700/MAX($C$2:C700)-1,0)</f>
        <v>-6.0054807299865232E-3</v>
      </c>
      <c r="E700" s="112">
        <f>IF(C700&lt;MAX($C$309:C700),C700/MAX($C$309:C700)-1,0)</f>
        <v>-6.0054807299865232E-3</v>
      </c>
    </row>
    <row r="701" spans="1:9">
      <c r="A701" s="146">
        <v>42983</v>
      </c>
      <c r="B701" s="145">
        <v>1.0873999999999999</v>
      </c>
      <c r="C701" s="145">
        <v>1.7087000000000001</v>
      </c>
      <c r="D701" s="112">
        <f>IF(C701&lt;MAX($C$2:C701),C701/MAX($C$2:C701)-1,0)</f>
        <v>-3.731560841933379E-3</v>
      </c>
      <c r="E701" s="112">
        <f>IF(C701&lt;MAX($C$309:C701),C701/MAX($C$309:C701)-1,0)</f>
        <v>-3.731560841933379E-3</v>
      </c>
      <c r="G701">
        <v>12.86</v>
      </c>
      <c r="H701">
        <v>24.98</v>
      </c>
      <c r="I701">
        <v>33.18</v>
      </c>
    </row>
    <row r="702" spans="1:9">
      <c r="A702" s="146">
        <v>42984</v>
      </c>
      <c r="B702" s="145">
        <v>1.0823</v>
      </c>
      <c r="C702" s="145">
        <v>1.7036</v>
      </c>
      <c r="D702" s="112">
        <f>IF(C702&lt;MAX($C$2:C702),C702/MAX($C$2:C702)-1,0)</f>
        <v>-6.7051483878491913E-3</v>
      </c>
      <c r="E702" s="112">
        <f>IF(C702&lt;MAX($C$309:C702),C702/MAX($C$309:C702)-1,0)</f>
        <v>-6.7051483878491913E-3</v>
      </c>
    </row>
    <row r="703" spans="1:9">
      <c r="A703" s="146">
        <v>42985</v>
      </c>
      <c r="B703" s="145">
        <v>1.0711999999999999</v>
      </c>
      <c r="C703" s="145">
        <v>1.6924999999999999</v>
      </c>
      <c r="D703" s="112">
        <f>IF(C703&lt;MAX($C$2:C703),C703/MAX($C$2:C703)-1,0)</f>
        <v>-1.3177074223077456E-2</v>
      </c>
      <c r="E703" s="112">
        <f>IF(C703&lt;MAX($C$309:C703),C703/MAX($C$309:C703)-1,0)</f>
        <v>-1.3177074223077456E-2</v>
      </c>
    </row>
    <row r="704" spans="1:9">
      <c r="A704" s="146">
        <v>42986</v>
      </c>
      <c r="B704" s="145">
        <v>1.0628</v>
      </c>
      <c r="C704" s="145">
        <v>1.6840999999999999</v>
      </c>
      <c r="D704" s="112">
        <f>IF(C704&lt;MAX($C$2:C704),C704/MAX($C$2:C704)-1,0)</f>
        <v>-1.8074747828115023E-2</v>
      </c>
      <c r="E704" s="112">
        <f>IF(C704&lt;MAX($C$309:C704),C704/MAX($C$309:C704)-1,0)</f>
        <v>-1.8074747828115023E-2</v>
      </c>
    </row>
    <row r="705" spans="1:6">
      <c r="A705" s="146">
        <v>42989</v>
      </c>
      <c r="B705" s="145">
        <v>1.0647</v>
      </c>
      <c r="C705" s="145">
        <v>1.6859999999999999</v>
      </c>
      <c r="D705" s="112">
        <f>IF(C705&lt;MAX($C$2:C705),C705/MAX($C$2:C705)-1,0)</f>
        <v>-1.6966940703166067E-2</v>
      </c>
      <c r="E705" s="112">
        <f>IF(C705&lt;MAX($C$309:C705),C705/MAX($C$309:C705)-1,0)</f>
        <v>-1.6966940703166067E-2</v>
      </c>
    </row>
    <row r="706" spans="1:6">
      <c r="A706" s="146">
        <v>42990</v>
      </c>
      <c r="B706" s="145">
        <v>1.0771999999999999</v>
      </c>
      <c r="C706" s="145">
        <v>1.6984999999999999</v>
      </c>
      <c r="D706" s="112">
        <f>IF(C706&lt;MAX($C$2:C706),C706/MAX($C$2:C706)-1,0)</f>
        <v>-9.6787359337648926E-3</v>
      </c>
      <c r="E706" s="112">
        <f>IF(C706&lt;MAX($C$309:C706),C706/MAX($C$309:C706)-1,0)</f>
        <v>-9.6787359337648926E-3</v>
      </c>
    </row>
    <row r="707" spans="1:6">
      <c r="A707" s="146">
        <v>42991</v>
      </c>
      <c r="B707" s="145">
        <v>1.0934999999999999</v>
      </c>
      <c r="C707" s="145">
        <v>1.7148000000000001</v>
      </c>
      <c r="D707" s="112">
        <f>IF(C707&lt;MAX($C$2:C707),C707/MAX($C$2:C707)-1,0)</f>
        <v>-1.7491691446558377E-4</v>
      </c>
      <c r="E707" s="112">
        <f>IF(C707&lt;MAX($C$309:C707),C707/MAX($C$309:C707)-1,0)</f>
        <v>-1.7491691446558377E-4</v>
      </c>
    </row>
    <row r="708" spans="1:6">
      <c r="A708" s="146">
        <v>42992</v>
      </c>
      <c r="B708" s="145">
        <v>1.0931999999999999</v>
      </c>
      <c r="C708" s="145">
        <v>1.7144999999999999</v>
      </c>
      <c r="D708" s="112">
        <f>IF(C708&lt;MAX($C$2:C708),C708/MAX($C$2:C708)-1,0)</f>
        <v>-3.4983382893138959E-4</v>
      </c>
      <c r="E708" s="112">
        <f>IF(C708&lt;MAX($C$309:C708),C708/MAX($C$309:C708)-1,0)</f>
        <v>-3.4983382893138959E-4</v>
      </c>
    </row>
    <row r="709" spans="1:6">
      <c r="A709" s="146">
        <v>42993</v>
      </c>
      <c r="B709" s="145">
        <v>1.0987</v>
      </c>
      <c r="C709" s="145">
        <v>1.72</v>
      </c>
      <c r="D709" s="112">
        <f>IF(C709&lt;MAX($C$2:C709),C709/MAX($C$2:C709)-1,0)</f>
        <v>0</v>
      </c>
      <c r="E709" s="112">
        <f>IF(C709&lt;MAX($C$309:C709),C709/MAX($C$309:C709)-1,0)</f>
        <v>0</v>
      </c>
    </row>
    <row r="710" spans="1:6">
      <c r="A710" s="146">
        <v>42996</v>
      </c>
      <c r="B710" s="145">
        <v>1.1197999999999999</v>
      </c>
      <c r="C710" s="145">
        <v>1.7411000000000001</v>
      </c>
      <c r="D710" s="112">
        <f>IF(C710&lt;MAX($C$2:C710),C710/MAX($C$2:C710)-1,0)</f>
        <v>0</v>
      </c>
      <c r="E710" s="112">
        <f>IF(C710&lt;MAX($C$309:C710),C710/MAX($C$309:C710)-1,0)</f>
        <v>0</v>
      </c>
    </row>
    <row r="711" spans="1:6">
      <c r="A711" s="146">
        <v>42997</v>
      </c>
      <c r="B711" s="145">
        <v>1.1146</v>
      </c>
      <c r="C711" s="145">
        <v>1.7359</v>
      </c>
      <c r="D711" s="112">
        <f>IF(C711&lt;MAX($C$2:C711),C711/MAX($C$2:C711)-1,0)</f>
        <v>-2.9866176555052304E-3</v>
      </c>
      <c r="E711" s="112">
        <f>IF(C711&lt;MAX($C$309:C711),C711/MAX($C$309:C711)-1,0)</f>
        <v>-2.9866176555052304E-3</v>
      </c>
      <c r="F711">
        <f>B719/B698-1</f>
        <v>7.6362630268375975E-2</v>
      </c>
    </row>
    <row r="712" spans="1:6">
      <c r="A712" s="146">
        <v>42998</v>
      </c>
      <c r="B712" s="145">
        <v>1.125</v>
      </c>
      <c r="C712" s="145">
        <v>1.7463</v>
      </c>
      <c r="D712" s="112">
        <f>IF(C712&lt;MAX($C$2:C712),C712/MAX($C$2:C712)-1,0)</f>
        <v>0</v>
      </c>
      <c r="E712" s="112">
        <f>IF(C712&lt;MAX($C$309:C712),C712/MAX($C$309:C712)-1,0)</f>
        <v>0</v>
      </c>
    </row>
    <row r="713" spans="1:6">
      <c r="A713" s="146">
        <v>42999</v>
      </c>
      <c r="B713" s="145">
        <v>1.1234</v>
      </c>
      <c r="C713" s="145">
        <v>1.7446999999999999</v>
      </c>
      <c r="D713" s="112">
        <f>IF(C713&lt;MAX($C$2:C713),C713/MAX($C$2:C713)-1,0)</f>
        <v>-9.1622287121340129E-4</v>
      </c>
      <c r="E713" s="112">
        <f>IF(C713&lt;MAX($C$309:C713),C713/MAX($C$309:C713)-1,0)</f>
        <v>-9.1622287121340129E-4</v>
      </c>
    </row>
    <row r="714" spans="1:6">
      <c r="A714" s="146">
        <v>43000</v>
      </c>
      <c r="B714" s="145">
        <v>1.1265000000000001</v>
      </c>
      <c r="C714" s="145">
        <v>1.7478</v>
      </c>
      <c r="D714" s="112">
        <f>IF(C714&lt;MAX($C$2:C714),C714/MAX($C$2:C714)-1,0)</f>
        <v>0</v>
      </c>
      <c r="E714" s="112">
        <f>IF(C714&lt;MAX($C$309:C714),C714/MAX($C$309:C714)-1,0)</f>
        <v>0</v>
      </c>
    </row>
    <row r="715" spans="1:6">
      <c r="A715" s="146">
        <v>43003</v>
      </c>
      <c r="B715" s="145">
        <v>1.1417999999999999</v>
      </c>
      <c r="C715" s="145">
        <v>1.7630999999999999</v>
      </c>
      <c r="D715" s="112">
        <f>IF(C715&lt;MAX($C$2:C715),C715/MAX($C$2:C715)-1,0)</f>
        <v>0</v>
      </c>
      <c r="E715" s="112">
        <f>IF(C715&lt;MAX($C$309:C715),C715/MAX($C$309:C715)-1,0)</f>
        <v>0</v>
      </c>
    </row>
    <row r="716" spans="1:6">
      <c r="A716" s="146">
        <v>43004</v>
      </c>
      <c r="B716" s="145">
        <v>1.1394</v>
      </c>
      <c r="C716" s="145">
        <v>1.7606999999999999</v>
      </c>
      <c r="D716" s="112">
        <f>IF(C716&lt;MAX($C$2:C716),C716/MAX($C$2:C716)-1,0)</f>
        <v>-1.3612387272418092E-3</v>
      </c>
      <c r="E716" s="112">
        <f>IF(C716&lt;MAX($C$309:C716),C716/MAX($C$309:C716)-1,0)</f>
        <v>-1.3612387272418092E-3</v>
      </c>
    </row>
    <row r="717" spans="1:6">
      <c r="A717" s="146">
        <v>43005</v>
      </c>
      <c r="B717" s="145">
        <v>1.1362000000000001</v>
      </c>
      <c r="C717" s="145">
        <v>1.7575000000000001</v>
      </c>
      <c r="D717" s="112">
        <f>IF(C717&lt;MAX($C$2:C717),C717/MAX($C$2:C717)-1,0)</f>
        <v>-3.1762236968974067E-3</v>
      </c>
      <c r="E717" s="112">
        <f>IF(C717&lt;MAX($C$309:C717),C717/MAX($C$309:C717)-1,0)</f>
        <v>-3.1762236968974067E-3</v>
      </c>
    </row>
    <row r="718" spans="1:6">
      <c r="A718" s="146">
        <v>43006</v>
      </c>
      <c r="B718" s="145">
        <v>1.1586000000000001</v>
      </c>
      <c r="C718" s="145">
        <v>1.7799</v>
      </c>
      <c r="D718" s="112">
        <f>IF(C718&lt;MAX($C$2:C718),C718/MAX($C$2:C718)-1,0)</f>
        <v>0</v>
      </c>
      <c r="E718" s="112">
        <f>IF(C718&lt;MAX($C$309:C718),C718/MAX($C$309:C718)-1,0)</f>
        <v>0</v>
      </c>
    </row>
    <row r="719" spans="1:6">
      <c r="A719" s="146">
        <v>43007</v>
      </c>
      <c r="B719" s="285">
        <v>1.1671</v>
      </c>
      <c r="C719" s="145">
        <v>1.7884</v>
      </c>
      <c r="D719" s="112">
        <f>IF(C719&lt;MAX($C$2:C719),C719/MAX($C$2:C719)-1,0)</f>
        <v>0</v>
      </c>
      <c r="E719" s="112">
        <f>IF(C719&lt;MAX($C$309:C719),C719/MAX($C$309:C719)-1,0)</f>
        <v>0</v>
      </c>
    </row>
    <row r="720" spans="1:6">
      <c r="A720" s="146">
        <v>43017</v>
      </c>
      <c r="B720" s="145">
        <v>1.1757</v>
      </c>
      <c r="C720" s="145">
        <v>1.7969999999999999</v>
      </c>
      <c r="D720" s="112">
        <f>IF(C720&lt;MAX($C$2:C720),C720/MAX($C$2:C720)-1,0)</f>
        <v>0</v>
      </c>
      <c r="E720" s="112">
        <f>IF(C720&lt;MAX($C$309:C720),C720/MAX($C$309:C720)-1,0)</f>
        <v>0</v>
      </c>
    </row>
    <row r="721" spans="1:5">
      <c r="A721" s="146">
        <v>43018</v>
      </c>
      <c r="B721" s="224">
        <v>1.1872</v>
      </c>
      <c r="C721" s="224">
        <v>1.8085</v>
      </c>
      <c r="D721" s="112">
        <f>IF(C721&lt;MAX($C$2:C721),C721/MAX($C$2:C721)-1,0)</f>
        <v>0</v>
      </c>
      <c r="E721" s="112">
        <f>IF(C721&lt;MAX($C$309:C721),C721/MAX($C$309:C721)-1,0)</f>
        <v>0</v>
      </c>
    </row>
    <row r="722" spans="1:5">
      <c r="A722" s="146">
        <v>43019</v>
      </c>
      <c r="B722" s="223">
        <v>1.2154</v>
      </c>
      <c r="C722" s="224">
        <v>1.8367</v>
      </c>
      <c r="D722" s="112">
        <f>IF(C722&lt;MAX($C$2:C722),C722/MAX($C$2:C722)-1,0)</f>
        <v>0</v>
      </c>
      <c r="E722" s="112">
        <f>IF(C722&lt;MAX($C$309:C722),C722/MAX($C$309:C722)-1,0)</f>
        <v>0</v>
      </c>
    </row>
    <row r="723" spans="1:5">
      <c r="A723" s="146">
        <v>43020</v>
      </c>
      <c r="B723" s="224">
        <v>1.2101</v>
      </c>
      <c r="C723" s="224">
        <v>1.8313999999999999</v>
      </c>
      <c r="D723" s="112">
        <f>IF(C723&lt;MAX($C$2:C723),C723/MAX($C$2:C723)-1,0)</f>
        <v>-2.8856100615234359E-3</v>
      </c>
      <c r="E723" s="112">
        <f>IF(C723&lt;MAX($C$309:C723),C723/MAX($C$309:C723)-1,0)</f>
        <v>-2.8856100615234359E-3</v>
      </c>
    </row>
    <row r="724" spans="1:5">
      <c r="A724" s="146">
        <v>43021</v>
      </c>
      <c r="B724" s="225">
        <v>1.2083999999999999</v>
      </c>
      <c r="C724" s="224">
        <v>1.8297000000000001</v>
      </c>
      <c r="D724" s="112">
        <f>IF(C724&lt;MAX($C$2:C724),C724/MAX($C$2:C724)-1,0)</f>
        <v>-3.8111831001251817E-3</v>
      </c>
      <c r="E724" s="112">
        <f>IF(C724&lt;MAX($C$309:C724),C724/MAX($C$309:C724)-1,0)</f>
        <v>-3.8111831001251817E-3</v>
      </c>
    </row>
    <row r="725" spans="1:5">
      <c r="A725" s="146">
        <v>43024</v>
      </c>
      <c r="B725" s="306">
        <v>1.1949000000000001</v>
      </c>
      <c r="C725" s="308">
        <v>1.8162</v>
      </c>
      <c r="D725" s="112">
        <f>IF(C725&lt;MAX($C$2:C725),C725/MAX($C$2:C725)-1,0)</f>
        <v>-1.1161321936080992E-2</v>
      </c>
      <c r="E725" s="112">
        <f>IF(C725&lt;MAX($C$309:C725),C725/MAX($C$309:C725)-1,0)</f>
        <v>-1.1161321936080992E-2</v>
      </c>
    </row>
    <row r="726" spans="1:5">
      <c r="A726" s="146">
        <v>43025</v>
      </c>
      <c r="B726" s="308">
        <v>1.1989000000000001</v>
      </c>
      <c r="C726" s="307">
        <v>1.8202</v>
      </c>
      <c r="D726" s="112">
        <f>IF(C726&lt;MAX($C$2:C726),C726/MAX($C$2:C726)-1,0)</f>
        <v>-8.9835030217236822E-3</v>
      </c>
      <c r="E726" s="112">
        <f>IF(C726&lt;MAX($C$309:C726),C726/MAX($C$309:C726)-1,0)</f>
        <v>-8.9835030217236822E-3</v>
      </c>
    </row>
    <row r="727" spans="1:5" ht="16.5" customHeight="1">
      <c r="A727" s="146">
        <v>43026</v>
      </c>
      <c r="B727" s="308">
        <v>1.2242</v>
      </c>
      <c r="C727" s="308">
        <v>1.8454999999999999</v>
      </c>
      <c r="D727" s="112">
        <f>IF(C727&lt;MAX($C$2:C727),C727/MAX($C$2:C727)-1,0)</f>
        <v>0</v>
      </c>
      <c r="E727" s="112">
        <f>IF(C727&lt;MAX($C$309:C727),C727/MAX($C$309:C727)-1,0)</f>
        <v>0</v>
      </c>
    </row>
    <row r="728" spans="1:5">
      <c r="A728" s="146">
        <v>43027</v>
      </c>
      <c r="B728" s="307">
        <v>1.2458</v>
      </c>
      <c r="C728" s="307">
        <v>1.8671</v>
      </c>
      <c r="D728" s="112">
        <f>IF(C728&lt;MAX($C$2:C728),C728/MAX($C$2:C728)-1,0)</f>
        <v>0</v>
      </c>
      <c r="E728" s="112">
        <f>IF(C728&lt;MAX($C$309:C728),C728/MAX($C$309:C728)-1,0)</f>
        <v>0</v>
      </c>
    </row>
    <row r="729" spans="1:5">
      <c r="A729" s="146">
        <v>43028</v>
      </c>
      <c r="B729" s="308">
        <v>1.2296</v>
      </c>
      <c r="C729" s="308">
        <v>1.8509</v>
      </c>
      <c r="D729" s="112">
        <f>IF(C729&lt;MAX($C$2:C729),C729/MAX($C$2:C729)-1,0)</f>
        <v>-8.6765572277863745E-3</v>
      </c>
      <c r="E729" s="112">
        <f>IF(C729&lt;MAX($C$309:C729),C729/MAX($C$309:C729)-1,0)</f>
        <v>-8.6765572277863745E-3</v>
      </c>
    </row>
    <row r="730" spans="1:5">
      <c r="A730" s="146"/>
      <c r="B730" s="307"/>
      <c r="C730" s="307"/>
    </row>
    <row r="731" spans="1:5">
      <c r="A731" s="146"/>
      <c r="B731" s="307"/>
      <c r="C731" s="307"/>
    </row>
    <row r="732" spans="1:5" ht="15" thickBot="1">
      <c r="A732" s="3"/>
      <c r="B732" s="24" t="s">
        <v>228</v>
      </c>
      <c r="C732" s="22" t="s">
        <v>4</v>
      </c>
    </row>
    <row r="733" spans="1:5" ht="15" thickBot="1">
      <c r="A733" s="82" t="s">
        <v>752</v>
      </c>
      <c r="B733" s="99">
        <f>(B729-1)*365/(A729-A2)</f>
        <v>7.6673376029277235E-2</v>
      </c>
      <c r="C733" s="3">
        <f>MIN(D6:D723)</f>
        <v>-0.27685395880739827</v>
      </c>
    </row>
    <row r="734" spans="1:5" ht="15" thickBot="1">
      <c r="A734" s="82" t="s">
        <v>580</v>
      </c>
      <c r="B734" s="99">
        <f>(B729-B326)/B326*365/(A728-A326)</f>
        <v>0.53404863828906146</v>
      </c>
      <c r="C734" s="24">
        <f>MIN(E205:E723)</f>
        <v>-6.0940911797790043E-2</v>
      </c>
    </row>
    <row r="735" spans="1:5" ht="27.75" thickBot="1">
      <c r="A735" s="109" t="s">
        <v>850</v>
      </c>
      <c r="B735" s="99">
        <f>B729/B535-1</f>
        <v>0.40317242953326504</v>
      </c>
      <c r="C735" s="3">
        <f>MIN(E540:E724)</f>
        <v>-3.4585372305250606E-2</v>
      </c>
    </row>
  </sheetData>
  <phoneticPr fontId="21" type="noConversion"/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H265"/>
  <sheetViews>
    <sheetView topLeftCell="A239" workbookViewId="0">
      <selection activeCell="F263" sqref="F263"/>
    </sheetView>
  </sheetViews>
  <sheetFormatPr defaultRowHeight="14.25"/>
  <cols>
    <col min="1" max="1" width="11.75" style="114" customWidth="1"/>
    <col min="4" max="4" width="9" style="112"/>
  </cols>
  <sheetData>
    <row r="1" spans="1:4">
      <c r="A1" s="149" t="s">
        <v>1077</v>
      </c>
      <c r="B1" s="147" t="s">
        <v>1078</v>
      </c>
      <c r="C1" s="147" t="s">
        <v>1079</v>
      </c>
    </row>
    <row r="2" spans="1:4">
      <c r="A2" s="149">
        <v>42592</v>
      </c>
      <c r="B2" s="148">
        <v>1</v>
      </c>
      <c r="C2" s="148">
        <v>1</v>
      </c>
    </row>
    <row r="3" spans="1:4">
      <c r="A3" s="149">
        <v>42594</v>
      </c>
      <c r="B3" s="148">
        <v>1</v>
      </c>
      <c r="C3" s="148">
        <v>1</v>
      </c>
      <c r="D3" s="112">
        <f>IF(C3&lt;MAX($C$2:C3),C3/MAX($C$2:C3)-1,0)</f>
        <v>0</v>
      </c>
    </row>
    <row r="4" spans="1:4">
      <c r="A4" s="149">
        <v>42601</v>
      </c>
      <c r="B4" s="148">
        <v>1</v>
      </c>
      <c r="C4" s="148">
        <v>1</v>
      </c>
      <c r="D4" s="112">
        <f>IF(C4&lt;MAX($C$2:C4),C4/MAX($C$2:C4)-1,0)</f>
        <v>0</v>
      </c>
    </row>
    <row r="5" spans="1:4">
      <c r="A5" s="149">
        <v>42608</v>
      </c>
      <c r="B5" s="148">
        <v>0.998</v>
      </c>
      <c r="C5" s="148">
        <v>0.998</v>
      </c>
      <c r="D5" s="112">
        <f>IF(C5&lt;MAX($C$2:C5),C5/MAX($C$2:C5)-1,0)</f>
        <v>-2.0000000000000018E-3</v>
      </c>
    </row>
    <row r="6" spans="1:4">
      <c r="A6" s="149">
        <v>42615</v>
      </c>
      <c r="B6" s="148">
        <v>0.997</v>
      </c>
      <c r="C6" s="148">
        <v>0.997</v>
      </c>
      <c r="D6" s="112">
        <f>IF(C6&lt;MAX($C$2:C6),C6/MAX($C$2:C6)-1,0)</f>
        <v>-3.0000000000000027E-3</v>
      </c>
    </row>
    <row r="7" spans="1:4">
      <c r="A7" s="149">
        <v>42621</v>
      </c>
      <c r="B7" s="148">
        <v>0.999</v>
      </c>
      <c r="C7" s="148">
        <v>0.999</v>
      </c>
      <c r="D7" s="112">
        <f>IF(C7&lt;MAX($C$2:C7),C7/MAX($C$2:C7)-1,0)</f>
        <v>-1.0000000000000009E-3</v>
      </c>
    </row>
    <row r="8" spans="1:4">
      <c r="A8" s="149">
        <v>42622</v>
      </c>
      <c r="B8" s="148">
        <v>0.997</v>
      </c>
      <c r="C8" s="148">
        <v>0.997</v>
      </c>
      <c r="D8" s="112">
        <f>IF(C8&lt;MAX($C$2:C8),C8/MAX($C$2:C8)-1,0)</f>
        <v>-3.0000000000000027E-3</v>
      </c>
    </row>
    <row r="9" spans="1:4">
      <c r="A9" s="149">
        <v>42625</v>
      </c>
      <c r="B9" s="148">
        <v>0.99299999999999999</v>
      </c>
      <c r="C9" s="148">
        <v>0.99299999999999999</v>
      </c>
      <c r="D9" s="112">
        <f>IF(C9&lt;MAX($C$2:C9),C9/MAX($C$2:C9)-1,0)</f>
        <v>-7.0000000000000062E-3</v>
      </c>
    </row>
    <row r="10" spans="1:4">
      <c r="A10" s="149">
        <v>42626</v>
      </c>
      <c r="B10" s="148">
        <v>0.99299999999999999</v>
      </c>
      <c r="C10" s="148">
        <v>0.99299999999999999</v>
      </c>
      <c r="D10" s="112">
        <f>IF(C10&lt;MAX($C$2:C10),C10/MAX($C$2:C10)-1,0)</f>
        <v>-7.0000000000000062E-3</v>
      </c>
    </row>
    <row r="11" spans="1:4">
      <c r="A11" s="149">
        <v>42627</v>
      </c>
      <c r="B11" s="148">
        <v>0.99199999999999999</v>
      </c>
      <c r="C11" s="148">
        <v>0.99199999999999999</v>
      </c>
      <c r="D11" s="112">
        <f>IF(C11&lt;MAX($C$2:C11),C11/MAX($C$2:C11)-1,0)</f>
        <v>-8.0000000000000071E-3</v>
      </c>
    </row>
    <row r="12" spans="1:4">
      <c r="A12" s="149">
        <v>42632</v>
      </c>
      <c r="B12" s="148">
        <v>0.99399999999999999</v>
      </c>
      <c r="C12" s="148">
        <v>0.99399999999999999</v>
      </c>
      <c r="D12" s="112">
        <f>IF(C12&lt;MAX($C$2:C12),C12/MAX($C$2:C12)-1,0)</f>
        <v>-6.0000000000000053E-3</v>
      </c>
    </row>
    <row r="13" spans="1:4">
      <c r="A13" s="149">
        <v>42633</v>
      </c>
      <c r="B13" s="148">
        <v>0.99299999999999999</v>
      </c>
      <c r="C13" s="148">
        <v>0.99299999999999999</v>
      </c>
      <c r="D13" s="112">
        <f>IF(C13&lt;MAX($C$2:C13),C13/MAX($C$2:C13)-1,0)</f>
        <v>-7.0000000000000062E-3</v>
      </c>
    </row>
    <row r="14" spans="1:4">
      <c r="A14" s="149">
        <v>42634</v>
      </c>
      <c r="B14" s="148">
        <v>0.99299999999999999</v>
      </c>
      <c r="C14" s="148">
        <v>0.99299999999999999</v>
      </c>
      <c r="D14" s="112">
        <f>IF(C14&lt;MAX($C$2:C14),C14/MAX($C$2:C14)-1,0)</f>
        <v>-7.0000000000000062E-3</v>
      </c>
    </row>
    <row r="15" spans="1:4">
      <c r="A15" s="149">
        <v>42635</v>
      </c>
      <c r="B15" s="148">
        <v>0.996</v>
      </c>
      <c r="C15" s="148">
        <v>0.996</v>
      </c>
      <c r="D15" s="112">
        <f>IF(C15&lt;MAX($C$2:C15),C15/MAX($C$2:C15)-1,0)</f>
        <v>-4.0000000000000036E-3</v>
      </c>
    </row>
    <row r="16" spans="1:4">
      <c r="A16" s="149">
        <v>42636</v>
      </c>
      <c r="B16" s="148">
        <v>0.995</v>
      </c>
      <c r="C16" s="148">
        <v>0.995</v>
      </c>
      <c r="D16" s="112">
        <f>IF(C16&lt;MAX($C$2:C16),C16/MAX($C$2:C16)-1,0)</f>
        <v>-5.0000000000000044E-3</v>
      </c>
    </row>
    <row r="17" spans="1:4">
      <c r="A17" s="149">
        <v>42639</v>
      </c>
      <c r="B17" s="148">
        <v>0.98899999999999999</v>
      </c>
      <c r="C17" s="148">
        <v>0.98899999999999999</v>
      </c>
      <c r="D17" s="112">
        <f>IF(C17&lt;MAX($C$2:C17),C17/MAX($C$2:C17)-1,0)</f>
        <v>-1.100000000000001E-2</v>
      </c>
    </row>
    <row r="18" spans="1:4">
      <c r="A18" s="149">
        <v>42640</v>
      </c>
      <c r="B18" s="148">
        <v>0.99099999999999999</v>
      </c>
      <c r="C18" s="148">
        <v>0.99099999999999999</v>
      </c>
      <c r="D18" s="112">
        <f>IF(C18&lt;MAX($C$2:C18),C18/MAX($C$2:C18)-1,0)</f>
        <v>-9.000000000000008E-3</v>
      </c>
    </row>
    <row r="19" spans="1:4">
      <c r="A19" s="149">
        <v>42641</v>
      </c>
      <c r="B19" s="148">
        <v>0.99</v>
      </c>
      <c r="C19" s="148">
        <v>0.99</v>
      </c>
      <c r="D19" s="112">
        <f>IF(C19&lt;MAX($C$2:C19),C19/MAX($C$2:C19)-1,0)</f>
        <v>-1.0000000000000009E-2</v>
      </c>
    </row>
    <row r="20" spans="1:4">
      <c r="A20" s="149">
        <v>42642</v>
      </c>
      <c r="B20" s="148">
        <v>0.99199999999999999</v>
      </c>
      <c r="C20" s="148">
        <v>0.99199999999999999</v>
      </c>
      <c r="D20" s="112">
        <f>IF(C20&lt;MAX($C$2:C20),C20/MAX($C$2:C20)-1,0)</f>
        <v>-8.0000000000000071E-3</v>
      </c>
    </row>
    <row r="21" spans="1:4">
      <c r="A21" s="149">
        <v>42643</v>
      </c>
      <c r="B21" s="148">
        <v>0.995</v>
      </c>
      <c r="C21" s="148">
        <v>0.995</v>
      </c>
      <c r="D21" s="112">
        <f>IF(C21&lt;MAX($C$2:C21),C21/MAX($C$2:C21)-1,0)</f>
        <v>-5.0000000000000044E-3</v>
      </c>
    </row>
    <row r="22" spans="1:4">
      <c r="A22" s="149">
        <v>42654</v>
      </c>
      <c r="B22" s="148">
        <v>1.0029999999999999</v>
      </c>
      <c r="C22" s="148">
        <v>1.0029999999999999</v>
      </c>
      <c r="D22" s="112">
        <f>IF(C22&lt;MAX($C$2:C22),C22/MAX($C$2:C22)-1,0)</f>
        <v>0</v>
      </c>
    </row>
    <row r="23" spans="1:4">
      <c r="A23" s="149">
        <v>42655</v>
      </c>
      <c r="B23" s="148">
        <v>1.002</v>
      </c>
      <c r="C23" s="148">
        <v>1.002</v>
      </c>
      <c r="D23" s="112">
        <f>IF(C23&lt;MAX($C$2:C23),C23/MAX($C$2:C23)-1,0)</f>
        <v>-9.9700897308063752E-4</v>
      </c>
    </row>
    <row r="24" spans="1:4">
      <c r="A24" s="149">
        <v>42656</v>
      </c>
      <c r="B24" s="148">
        <v>1.0009999999999999</v>
      </c>
      <c r="C24" s="148">
        <v>1.0009999999999999</v>
      </c>
      <c r="D24" s="112">
        <f>IF(C24&lt;MAX($C$2:C24),C24/MAX($C$2:C24)-1,0)</f>
        <v>-1.9940179461614971E-3</v>
      </c>
    </row>
    <row r="25" spans="1:4">
      <c r="A25" s="149">
        <v>42657</v>
      </c>
      <c r="B25" s="148">
        <v>1.0009999999999999</v>
      </c>
      <c r="C25" s="148">
        <v>1.0009999999999999</v>
      </c>
      <c r="D25" s="112">
        <f>IF(C25&lt;MAX($C$2:C25),C25/MAX($C$2:C25)-1,0)</f>
        <v>-1.9940179461614971E-3</v>
      </c>
    </row>
    <row r="26" spans="1:4">
      <c r="A26" s="149">
        <v>42660</v>
      </c>
      <c r="B26" s="148">
        <v>1.0009999999999999</v>
      </c>
      <c r="C26" s="148">
        <v>1.0009999999999999</v>
      </c>
      <c r="D26" s="112">
        <f>IF(C26&lt;MAX($C$2:C26),C26/MAX($C$2:C26)-1,0)</f>
        <v>-1.9940179461614971E-3</v>
      </c>
    </row>
    <row r="27" spans="1:4">
      <c r="A27" s="149">
        <v>42661</v>
      </c>
      <c r="B27" s="148">
        <v>1.008</v>
      </c>
      <c r="C27" s="148">
        <v>1.008</v>
      </c>
      <c r="D27" s="112">
        <f>IF(C27&lt;MAX($C$2:C27),C27/MAX($C$2:C27)-1,0)</f>
        <v>0</v>
      </c>
    </row>
    <row r="28" spans="1:4">
      <c r="A28" s="149">
        <v>42662</v>
      </c>
      <c r="B28" s="148">
        <v>1.008</v>
      </c>
      <c r="C28" s="148">
        <v>1.008</v>
      </c>
      <c r="D28" s="112">
        <f>IF(C28&lt;MAX($C$2:C28),C28/MAX($C$2:C28)-1,0)</f>
        <v>0</v>
      </c>
    </row>
    <row r="29" spans="1:4">
      <c r="A29" s="149">
        <v>42663</v>
      </c>
      <c r="B29" s="148">
        <v>1.006</v>
      </c>
      <c r="C29" s="148">
        <v>1.006</v>
      </c>
      <c r="D29" s="112">
        <f>IF(C29&lt;MAX($C$2:C29),C29/MAX($C$2:C29)-1,0)</f>
        <v>-1.9841269841269771E-3</v>
      </c>
    </row>
    <row r="30" spans="1:4">
      <c r="A30" s="149">
        <v>42667</v>
      </c>
      <c r="B30" s="148">
        <v>1.01</v>
      </c>
      <c r="C30" s="148">
        <v>1.01</v>
      </c>
      <c r="D30" s="112">
        <f>IF(C30&lt;MAX($C$2:C30),C30/MAX($C$2:C30)-1,0)</f>
        <v>0</v>
      </c>
    </row>
    <row r="31" spans="1:4">
      <c r="A31" s="149">
        <v>42668</v>
      </c>
      <c r="B31" s="148">
        <v>1.0169999999999999</v>
      </c>
      <c r="C31" s="148">
        <v>1.0169999999999999</v>
      </c>
      <c r="D31" s="112">
        <f>IF(C31&lt;MAX($C$2:C31),C31/MAX($C$2:C31)-1,0)</f>
        <v>0</v>
      </c>
    </row>
    <row r="32" spans="1:4">
      <c r="A32" s="149">
        <v>42669</v>
      </c>
      <c r="B32" s="148">
        <v>1.0169999999999999</v>
      </c>
      <c r="C32" s="148">
        <v>1.0169999999999999</v>
      </c>
      <c r="D32" s="112">
        <f>IF(C32&lt;MAX($C$2:C32),C32/MAX($C$2:C32)-1,0)</f>
        <v>0</v>
      </c>
    </row>
    <row r="33" spans="1:8">
      <c r="A33" s="149">
        <v>42670</v>
      </c>
      <c r="B33" s="148">
        <v>1.0149999999999999</v>
      </c>
      <c r="C33" s="148">
        <v>1.0149999999999999</v>
      </c>
      <c r="D33" s="112">
        <f>IF(C33&lt;MAX($C$2:C33),C33/MAX($C$2:C33)-1,0)</f>
        <v>-1.9665683382497079E-3</v>
      </c>
    </row>
    <row r="34" spans="1:8">
      <c r="A34" s="149">
        <v>42671</v>
      </c>
      <c r="B34" s="148">
        <v>1.012</v>
      </c>
      <c r="C34" s="148">
        <v>1.012</v>
      </c>
      <c r="D34" s="112">
        <f>IF(C34&lt;MAX($C$2:C34),C34/MAX($C$2:C34)-1,0)</f>
        <v>-4.9164208456242697E-3</v>
      </c>
    </row>
    <row r="35" spans="1:8">
      <c r="A35" s="149">
        <v>42674</v>
      </c>
      <c r="B35" s="148">
        <v>1.012</v>
      </c>
      <c r="C35" s="148">
        <v>1.012</v>
      </c>
      <c r="D35" s="112">
        <f>IF(C35&lt;MAX($C$2:C35),C35/MAX($C$2:C35)-1,0)</f>
        <v>-4.9164208456242697E-3</v>
      </c>
      <c r="F35">
        <f>B35/B21-1</f>
        <v>1.7085427135678399E-2</v>
      </c>
      <c r="G35">
        <f>B57/B35-1</f>
        <v>5.9288537549406772E-3</v>
      </c>
      <c r="H35">
        <f>B78/B57-1</f>
        <v>-7.8585461689587577E-3</v>
      </c>
    </row>
    <row r="36" spans="1:8">
      <c r="A36" s="149">
        <v>42675</v>
      </c>
      <c r="B36" s="148">
        <v>1.0169999999999999</v>
      </c>
      <c r="C36" s="148">
        <v>1.0169999999999999</v>
      </c>
      <c r="D36" s="112">
        <f>IF(C36&lt;MAX($C$2:C36),C36/MAX($C$2:C36)-1,0)</f>
        <v>0</v>
      </c>
    </row>
    <row r="37" spans="1:8">
      <c r="A37" s="149">
        <v>42676</v>
      </c>
      <c r="B37" s="148">
        <v>1.0109999999999999</v>
      </c>
      <c r="C37" s="148">
        <v>1.0109999999999999</v>
      </c>
      <c r="D37" s="112">
        <f>IF(C37&lt;MAX($C$2:C37),C37/MAX($C$2:C37)-1,0)</f>
        <v>-5.8997050147492347E-3</v>
      </c>
    </row>
    <row r="38" spans="1:8">
      <c r="A38" s="149">
        <v>42677</v>
      </c>
      <c r="B38" s="148">
        <v>1.0129999999999999</v>
      </c>
      <c r="C38" s="148">
        <v>1.0129999999999999</v>
      </c>
      <c r="D38" s="112">
        <f>IF(C38&lt;MAX($C$2:C38),C38/MAX($C$2:C38)-1,0)</f>
        <v>-3.9331366764995268E-3</v>
      </c>
    </row>
    <row r="39" spans="1:8">
      <c r="A39" s="149">
        <v>42678</v>
      </c>
      <c r="B39" s="148">
        <v>1.0109999999999999</v>
      </c>
      <c r="C39" s="148">
        <v>1.0109999999999999</v>
      </c>
      <c r="D39" s="112">
        <f>IF(C39&lt;MAX($C$2:C39),C39/MAX($C$2:C39)-1,0)</f>
        <v>-5.8997050147492347E-3</v>
      </c>
    </row>
    <row r="40" spans="1:8">
      <c r="A40" s="149">
        <v>42681</v>
      </c>
      <c r="B40" s="148">
        <v>1.0129999999999999</v>
      </c>
      <c r="C40" s="148">
        <v>1.0129999999999999</v>
      </c>
      <c r="D40" s="112">
        <f>IF(C40&lt;MAX($C$2:C40),C40/MAX($C$2:C40)-1,0)</f>
        <v>-3.9331366764995268E-3</v>
      </c>
    </row>
    <row r="41" spans="1:8">
      <c r="A41" s="149">
        <v>42682</v>
      </c>
      <c r="B41" s="148">
        <v>1.016</v>
      </c>
      <c r="C41" s="148">
        <v>1.016</v>
      </c>
      <c r="D41" s="112">
        <f>IF(C41&lt;MAX($C$2:C41),C41/MAX($C$2:C41)-1,0)</f>
        <v>-9.8328416912474292E-4</v>
      </c>
    </row>
    <row r="42" spans="1:8">
      <c r="A42" s="149">
        <v>42683</v>
      </c>
      <c r="B42" s="148">
        <v>1.0109999999999999</v>
      </c>
      <c r="C42" s="148">
        <v>1.0109999999999999</v>
      </c>
      <c r="D42" s="112">
        <f>IF(C42&lt;MAX($C$2:C42),C42/MAX($C$2:C42)-1,0)</f>
        <v>-5.8997050147492347E-3</v>
      </c>
    </row>
    <row r="43" spans="1:8">
      <c r="A43" s="149">
        <v>42684</v>
      </c>
      <c r="B43" s="148">
        <v>1.0189999999999999</v>
      </c>
      <c r="C43" s="148">
        <v>1.0189999999999999</v>
      </c>
      <c r="D43" s="112">
        <f>IF(C43&lt;MAX($C$2:C43),C43/MAX($C$2:C43)-1,0)</f>
        <v>0</v>
      </c>
    </row>
    <row r="44" spans="1:8">
      <c r="A44" s="149">
        <v>42685</v>
      </c>
      <c r="B44" s="148">
        <v>1.0209999999999999</v>
      </c>
      <c r="C44" s="148">
        <v>1.0209999999999999</v>
      </c>
      <c r="D44" s="112">
        <f>IF(C44&lt;MAX($C$2:C44),C44/MAX($C$2:C44)-1,0)</f>
        <v>0</v>
      </c>
    </row>
    <row r="45" spans="1:8">
      <c r="A45" s="149">
        <v>42688</v>
      </c>
      <c r="B45" s="148">
        <v>1.02</v>
      </c>
      <c r="C45" s="148">
        <v>1.02</v>
      </c>
      <c r="D45" s="112">
        <f>IF(C45&lt;MAX($C$2:C45),C45/MAX($C$2:C45)-1,0)</f>
        <v>-9.7943192948080071E-4</v>
      </c>
    </row>
    <row r="46" spans="1:8">
      <c r="A46" s="149">
        <v>42689</v>
      </c>
      <c r="B46" s="148">
        <v>1.0209999999999999</v>
      </c>
      <c r="C46" s="148">
        <v>1.0209999999999999</v>
      </c>
      <c r="D46" s="112">
        <f>IF(C46&lt;MAX($C$2:C46),C46/MAX($C$2:C46)-1,0)</f>
        <v>0</v>
      </c>
    </row>
    <row r="47" spans="1:8">
      <c r="A47" s="149">
        <v>42690</v>
      </c>
      <c r="B47" s="148">
        <v>1.0169999999999999</v>
      </c>
      <c r="C47" s="148">
        <v>1.0169999999999999</v>
      </c>
      <c r="D47" s="112">
        <f>IF(C47&lt;MAX($C$2:C47),C47/MAX($C$2:C47)-1,0)</f>
        <v>-3.9177277179236469E-3</v>
      </c>
    </row>
    <row r="48" spans="1:8">
      <c r="A48" s="149">
        <v>42691</v>
      </c>
      <c r="B48" s="148">
        <v>1.0149999999999999</v>
      </c>
      <c r="C48" s="148">
        <v>1.0149999999999999</v>
      </c>
      <c r="D48" s="112">
        <f>IF(C48&lt;MAX($C$2:C48),C48/MAX($C$2:C48)-1,0)</f>
        <v>-5.8765915768853594E-3</v>
      </c>
    </row>
    <row r="49" spans="1:4">
      <c r="A49" s="149">
        <v>42692</v>
      </c>
      <c r="B49" s="148">
        <v>1.0109999999999999</v>
      </c>
      <c r="C49" s="148">
        <v>1.0109999999999999</v>
      </c>
      <c r="D49" s="112">
        <f>IF(C49&lt;MAX($C$2:C49),C49/MAX($C$2:C49)-1,0)</f>
        <v>-9.7943192948090063E-3</v>
      </c>
    </row>
    <row r="50" spans="1:4">
      <c r="A50" s="149">
        <v>42695</v>
      </c>
      <c r="B50" s="148">
        <v>1.0129999999999999</v>
      </c>
      <c r="C50" s="148">
        <v>1.0129999999999999</v>
      </c>
      <c r="D50" s="112">
        <f>IF(C50&lt;MAX($C$2:C50),C50/MAX($C$2:C50)-1,0)</f>
        <v>-7.8354554358471828E-3</v>
      </c>
    </row>
    <row r="51" spans="1:4">
      <c r="A51" s="149">
        <v>42696</v>
      </c>
      <c r="B51" s="148">
        <v>1.0169999999999999</v>
      </c>
      <c r="C51" s="148">
        <v>1.0169999999999999</v>
      </c>
      <c r="D51" s="112">
        <f>IF(C51&lt;MAX($C$2:C51),C51/MAX($C$2:C51)-1,0)</f>
        <v>-3.9177277179236469E-3</v>
      </c>
    </row>
    <row r="52" spans="1:4">
      <c r="A52" s="149">
        <v>42697</v>
      </c>
      <c r="B52" s="148">
        <v>1.0189999999999999</v>
      </c>
      <c r="C52" s="148">
        <v>1.0189999999999999</v>
      </c>
      <c r="D52" s="112">
        <f>IF(C52&lt;MAX($C$2:C52),C52/MAX($C$2:C52)-1,0)</f>
        <v>-1.9588638589618235E-3</v>
      </c>
    </row>
    <row r="53" spans="1:4">
      <c r="A53" s="149">
        <v>42698</v>
      </c>
      <c r="B53" s="148">
        <v>1.0229999999999999</v>
      </c>
      <c r="C53" s="148">
        <v>1.0229999999999999</v>
      </c>
      <c r="D53" s="112">
        <f>IF(C53&lt;MAX($C$2:C53),C53/MAX($C$2:C53)-1,0)</f>
        <v>0</v>
      </c>
    </row>
    <row r="54" spans="1:4">
      <c r="A54" s="149">
        <v>42699</v>
      </c>
      <c r="B54" s="148">
        <v>1.026</v>
      </c>
      <c r="C54" s="148">
        <v>1.026</v>
      </c>
      <c r="D54" s="112">
        <f>IF(C54&lt;MAX($C$2:C54),C54/MAX($C$2:C54)-1,0)</f>
        <v>0</v>
      </c>
    </row>
    <row r="55" spans="1:4">
      <c r="A55" s="149">
        <v>42702</v>
      </c>
      <c r="B55" s="148">
        <v>1.0289999999999999</v>
      </c>
      <c r="C55" s="148">
        <v>1.0289999999999999</v>
      </c>
      <c r="D55" s="112">
        <f>IF(C55&lt;MAX($C$2:C55),C55/MAX($C$2:C55)-1,0)</f>
        <v>0</v>
      </c>
    </row>
    <row r="56" spans="1:4">
      <c r="A56" s="149">
        <v>42703</v>
      </c>
      <c r="B56" s="148">
        <v>1.0289999999999999</v>
      </c>
      <c r="C56" s="148">
        <v>1.0289999999999999</v>
      </c>
      <c r="D56" s="112">
        <f>IF(C56&lt;MAX($C$2:C56),C56/MAX($C$2:C56)-1,0)</f>
        <v>0</v>
      </c>
    </row>
    <row r="57" spans="1:4">
      <c r="A57" s="149">
        <v>42704</v>
      </c>
      <c r="B57" s="148">
        <v>1.018</v>
      </c>
      <c r="C57" s="148">
        <v>1.018</v>
      </c>
      <c r="D57" s="112">
        <f>IF(C57&lt;MAX($C$2:C57),C57/MAX($C$2:C57)-1,0)</f>
        <v>-1.0689990281826933E-2</v>
      </c>
    </row>
    <row r="58" spans="1:4">
      <c r="A58" s="149">
        <v>42705</v>
      </c>
      <c r="B58" s="148">
        <v>1.0229999999999999</v>
      </c>
      <c r="C58" s="148">
        <v>1.0229999999999999</v>
      </c>
      <c r="D58" s="112">
        <f>IF(C58&lt;MAX($C$2:C58),C58/MAX($C$2:C58)-1,0)</f>
        <v>-5.8309037900874383E-3</v>
      </c>
    </row>
    <row r="59" spans="1:4">
      <c r="A59" s="149">
        <v>42706</v>
      </c>
      <c r="B59" s="148">
        <v>1.014</v>
      </c>
      <c r="C59" s="148">
        <v>1.014</v>
      </c>
      <c r="D59" s="112">
        <f>IF(C59&lt;MAX($C$2:C59),C59/MAX($C$2:C59)-1,0)</f>
        <v>-1.4577259475218596E-2</v>
      </c>
    </row>
    <row r="60" spans="1:4">
      <c r="A60" s="149">
        <v>42709</v>
      </c>
      <c r="B60" s="148">
        <v>1.0129999999999999</v>
      </c>
      <c r="C60" s="148">
        <v>1.0129999999999999</v>
      </c>
      <c r="D60" s="112">
        <f>IF(C60&lt;MAX($C$2:C60),C60/MAX($C$2:C60)-1,0)</f>
        <v>-1.5549076773566539E-2</v>
      </c>
    </row>
    <row r="61" spans="1:4">
      <c r="A61" s="149">
        <v>42710</v>
      </c>
      <c r="B61" s="148">
        <v>1.0149999999999999</v>
      </c>
      <c r="C61" s="148">
        <v>1.0149999999999999</v>
      </c>
      <c r="D61" s="112">
        <f>IF(C61&lt;MAX($C$2:C61),C61/MAX($C$2:C61)-1,0)</f>
        <v>-1.3605442176870763E-2</v>
      </c>
    </row>
    <row r="62" spans="1:4">
      <c r="A62" s="149">
        <v>42711</v>
      </c>
      <c r="B62" s="148">
        <v>1.0189999999999999</v>
      </c>
      <c r="C62" s="148">
        <v>1.0189999999999999</v>
      </c>
      <c r="D62" s="112">
        <f>IF(C62&lt;MAX($C$2:C62),C62/MAX($C$2:C62)-1,0)</f>
        <v>-9.7181729834791009E-3</v>
      </c>
    </row>
    <row r="63" spans="1:4">
      <c r="A63" s="149">
        <v>42712</v>
      </c>
      <c r="B63" s="148">
        <v>1.022</v>
      </c>
      <c r="C63" s="148">
        <v>1.022</v>
      </c>
      <c r="D63" s="112">
        <f>IF(C63&lt;MAX($C$2:C63),C63/MAX($C$2:C63)-1,0)</f>
        <v>-6.8027210884352707E-3</v>
      </c>
    </row>
    <row r="64" spans="1:4">
      <c r="A64" s="149">
        <v>42713</v>
      </c>
      <c r="B64" s="148">
        <v>1.0229999999999999</v>
      </c>
      <c r="C64" s="148">
        <v>1.0229999999999999</v>
      </c>
      <c r="D64" s="112">
        <f>IF(C64&lt;MAX($C$2:C64),C64/MAX($C$2:C64)-1,0)</f>
        <v>-5.8309037900874383E-3</v>
      </c>
    </row>
    <row r="65" spans="1:4">
      <c r="A65" s="149">
        <v>42716</v>
      </c>
      <c r="B65" s="148">
        <v>1.0069999999999999</v>
      </c>
      <c r="C65" s="148">
        <v>1.0069999999999999</v>
      </c>
      <c r="D65" s="112">
        <f>IF(C65&lt;MAX($C$2:C65),C65/MAX($C$2:C65)-1,0)</f>
        <v>-2.1379980563654088E-2</v>
      </c>
    </row>
    <row r="66" spans="1:4">
      <c r="A66" s="149">
        <v>42717</v>
      </c>
      <c r="B66" s="148">
        <v>1.0149999999999999</v>
      </c>
      <c r="C66" s="148">
        <v>1.0149999999999999</v>
      </c>
      <c r="D66" s="112">
        <f>IF(C66&lt;MAX($C$2:C66),C66/MAX($C$2:C66)-1,0)</f>
        <v>-1.3605442176870763E-2</v>
      </c>
    </row>
    <row r="67" spans="1:4">
      <c r="A67" s="149">
        <v>42718</v>
      </c>
      <c r="B67" s="148">
        <v>1.0129999999999999</v>
      </c>
      <c r="C67" s="148">
        <v>1.0129999999999999</v>
      </c>
      <c r="D67" s="112">
        <f>IF(C67&lt;MAX($C$2:C67),C67/MAX($C$2:C67)-1,0)</f>
        <v>-1.5549076773566539E-2</v>
      </c>
    </row>
    <row r="68" spans="1:4">
      <c r="A68" s="149">
        <v>42719</v>
      </c>
      <c r="B68" s="148">
        <v>1.008</v>
      </c>
      <c r="C68" s="148">
        <v>1.008</v>
      </c>
      <c r="D68" s="112">
        <f>IF(C68&lt;MAX($C$2:C68),C68/MAX($C$2:C68)-1,0)</f>
        <v>-2.0408163265306034E-2</v>
      </c>
    </row>
    <row r="69" spans="1:4">
      <c r="A69" s="149">
        <v>42720</v>
      </c>
      <c r="B69" s="148">
        <v>1.008</v>
      </c>
      <c r="C69" s="148">
        <v>1.008</v>
      </c>
      <c r="D69" s="112">
        <f>IF(C69&lt;MAX($C$2:C69),C69/MAX($C$2:C69)-1,0)</f>
        <v>-2.0408163265306034E-2</v>
      </c>
    </row>
    <row r="70" spans="1:4">
      <c r="A70" s="149">
        <v>42723</v>
      </c>
      <c r="B70" s="148">
        <v>1.0089999999999999</v>
      </c>
      <c r="C70" s="148">
        <v>1.0089999999999999</v>
      </c>
      <c r="D70" s="112">
        <f>IF(C70&lt;MAX($C$2:C70),C70/MAX($C$2:C70)-1,0)</f>
        <v>-1.9436345966958202E-2</v>
      </c>
    </row>
    <row r="71" spans="1:4">
      <c r="A71" s="149">
        <v>42724</v>
      </c>
      <c r="B71" s="148">
        <v>1.0069999999999999</v>
      </c>
      <c r="C71" s="148">
        <v>1.0069999999999999</v>
      </c>
      <c r="D71" s="112">
        <f>IF(C71&lt;MAX($C$2:C71),C71/MAX($C$2:C71)-1,0)</f>
        <v>-2.1379980563654088E-2</v>
      </c>
    </row>
    <row r="72" spans="1:4">
      <c r="A72" s="149">
        <v>42725</v>
      </c>
      <c r="B72" s="148">
        <v>1.0089999999999999</v>
      </c>
      <c r="C72" s="148">
        <v>1.0089999999999999</v>
      </c>
      <c r="D72" s="112">
        <f>IF(C72&lt;MAX($C$2:C72),C72/MAX($C$2:C72)-1,0)</f>
        <v>-1.9436345966958202E-2</v>
      </c>
    </row>
    <row r="73" spans="1:4">
      <c r="A73" s="149">
        <v>42726</v>
      </c>
      <c r="B73" s="148">
        <v>1.006</v>
      </c>
      <c r="C73" s="148">
        <v>1.006</v>
      </c>
      <c r="D73" s="112">
        <f>IF(C73&lt;MAX($C$2:C73),C73/MAX($C$2:C73)-1,0)</f>
        <v>-2.235179786200181E-2</v>
      </c>
    </row>
    <row r="74" spans="1:4">
      <c r="A74" s="149">
        <v>42727</v>
      </c>
      <c r="B74" s="148">
        <v>1.002</v>
      </c>
      <c r="C74" s="148">
        <v>1.002</v>
      </c>
      <c r="D74" s="112">
        <f>IF(C74&lt;MAX($C$2:C74),C74/MAX($C$2:C74)-1,0)</f>
        <v>-2.6239067055393472E-2</v>
      </c>
    </row>
    <row r="75" spans="1:4">
      <c r="A75" s="149">
        <v>42732</v>
      </c>
      <c r="B75" s="148">
        <v>1.0029999999999999</v>
      </c>
      <c r="C75" s="148">
        <v>1.0029999999999999</v>
      </c>
      <c r="D75" s="112">
        <f>IF(C75&lt;MAX($C$2:C75),C75/MAX($C$2:C75)-1,0)</f>
        <v>-2.5267249757045751E-2</v>
      </c>
    </row>
    <row r="76" spans="1:4">
      <c r="A76" s="149">
        <v>42733</v>
      </c>
      <c r="B76" s="148">
        <v>1.0049999999999999</v>
      </c>
      <c r="C76" s="148">
        <v>1.0049999999999999</v>
      </c>
      <c r="D76" s="112">
        <f>IF(C76&lt;MAX($C$2:C76),C76/MAX($C$2:C76)-1,0)</f>
        <v>-2.3323615160349864E-2</v>
      </c>
    </row>
    <row r="77" spans="1:4">
      <c r="A77" s="149">
        <v>42734</v>
      </c>
      <c r="B77" s="148">
        <v>1.01</v>
      </c>
      <c r="C77" s="148">
        <v>1.01</v>
      </c>
      <c r="D77" s="112">
        <f>IF(C77&lt;MAX($C$2:C77),C77/MAX($C$2:C77)-1,0)</f>
        <v>-1.8464528668610258E-2</v>
      </c>
    </row>
    <row r="78" spans="1:4">
      <c r="A78" s="149">
        <v>42735</v>
      </c>
      <c r="B78" s="148">
        <v>1.01</v>
      </c>
      <c r="C78" s="148">
        <v>1.01</v>
      </c>
      <c r="D78" s="112">
        <f>IF(C78&lt;MAX($C$2:C78),C78/MAX($C$2:C78)-1,0)</f>
        <v>-1.8464528668610258E-2</v>
      </c>
    </row>
    <row r="79" spans="1:4">
      <c r="A79" s="149">
        <v>42738</v>
      </c>
      <c r="B79" s="148">
        <v>1.0109999999999999</v>
      </c>
      <c r="C79" s="148">
        <v>1.0109999999999999</v>
      </c>
      <c r="D79" s="112">
        <f>IF(C79&lt;MAX($C$2:C79),C79/MAX($C$2:C79)-1,0)</f>
        <v>-1.7492711370262426E-2</v>
      </c>
    </row>
    <row r="80" spans="1:4">
      <c r="A80" s="149">
        <v>42739</v>
      </c>
      <c r="B80" s="148">
        <v>1.02</v>
      </c>
      <c r="C80" s="148">
        <v>1.02</v>
      </c>
      <c r="D80" s="112">
        <f>IF(C80&lt;MAX($C$2:C80),C80/MAX($C$2:C80)-1,0)</f>
        <v>-8.7463556851310464E-3</v>
      </c>
    </row>
    <row r="81" spans="1:4">
      <c r="A81" s="149">
        <v>42740</v>
      </c>
      <c r="B81" s="148">
        <v>1.0189999999999999</v>
      </c>
      <c r="C81" s="148">
        <v>1.0189999999999999</v>
      </c>
      <c r="D81" s="112">
        <f>IF(C81&lt;MAX($C$2:C81),C81/MAX($C$2:C81)-1,0)</f>
        <v>-9.7181729834791009E-3</v>
      </c>
    </row>
    <row r="82" spans="1:4">
      <c r="A82" s="149">
        <v>42741</v>
      </c>
      <c r="B82" s="148">
        <v>1.018</v>
      </c>
      <c r="C82" s="148">
        <v>1.018</v>
      </c>
      <c r="D82" s="112">
        <f>IF(C82&lt;MAX($C$2:C82),C82/MAX($C$2:C82)-1,0)</f>
        <v>-1.0689990281826933E-2</v>
      </c>
    </row>
    <row r="83" spans="1:4">
      <c r="A83" s="149">
        <v>42744</v>
      </c>
      <c r="B83" s="148">
        <v>1.0169999999999999</v>
      </c>
      <c r="C83" s="148">
        <v>1.0169999999999999</v>
      </c>
      <c r="D83" s="112">
        <f>IF(C83&lt;MAX($C$2:C83),C83/MAX($C$2:C83)-1,0)</f>
        <v>-1.1661807580174988E-2</v>
      </c>
    </row>
    <row r="84" spans="1:4">
      <c r="A84" s="149">
        <v>42745</v>
      </c>
      <c r="B84" s="148">
        <v>1.018</v>
      </c>
      <c r="C84" s="148">
        <v>1.018</v>
      </c>
      <c r="D84" s="112">
        <f>IF(C84&lt;MAX($C$2:C84),C84/MAX($C$2:C84)-1,0)</f>
        <v>-1.0689990281826933E-2</v>
      </c>
    </row>
    <row r="85" spans="1:4">
      <c r="A85" s="149">
        <v>42746</v>
      </c>
      <c r="B85" s="148">
        <v>1.0129999999999999</v>
      </c>
      <c r="C85" s="148">
        <v>1.0129999999999999</v>
      </c>
      <c r="D85" s="112">
        <f>IF(C85&lt;MAX($C$2:C85),C85/MAX($C$2:C85)-1,0)</f>
        <v>-1.5549076773566539E-2</v>
      </c>
    </row>
    <row r="86" spans="1:4">
      <c r="A86" s="149">
        <v>42747</v>
      </c>
      <c r="B86" s="148">
        <v>1.0109999999999999</v>
      </c>
      <c r="C86" s="148">
        <v>1.0109999999999999</v>
      </c>
      <c r="D86" s="112">
        <f>IF(C86&lt;MAX($C$2:C86),C86/MAX($C$2:C86)-1,0)</f>
        <v>-1.7492711370262426E-2</v>
      </c>
    </row>
    <row r="87" spans="1:4">
      <c r="A87" s="149">
        <v>42748</v>
      </c>
      <c r="B87" s="148">
        <v>1.0089999999999999</v>
      </c>
      <c r="C87" s="148">
        <v>1.0089999999999999</v>
      </c>
      <c r="D87" s="112">
        <f>IF(C87&lt;MAX($C$2:C87),C87/MAX($C$2:C87)-1,0)</f>
        <v>-1.9436345966958202E-2</v>
      </c>
    </row>
    <row r="88" spans="1:4">
      <c r="A88" s="149">
        <v>42751</v>
      </c>
      <c r="B88" s="148">
        <v>1.008</v>
      </c>
      <c r="C88" s="148">
        <v>1.008</v>
      </c>
      <c r="D88" s="112">
        <f>IF(C88&lt;MAX($C$2:C88),C88/MAX($C$2:C88)-1,0)</f>
        <v>-2.0408163265306034E-2</v>
      </c>
    </row>
    <row r="89" spans="1:4">
      <c r="A89" s="149">
        <v>42752</v>
      </c>
      <c r="B89" s="148">
        <v>1.0129999999999999</v>
      </c>
      <c r="C89" s="148">
        <v>1.0129999999999999</v>
      </c>
      <c r="D89" s="112">
        <f>IF(C89&lt;MAX($C$2:C89),C89/MAX($C$2:C89)-1,0)</f>
        <v>-1.5549076773566539E-2</v>
      </c>
    </row>
    <row r="90" spans="1:4">
      <c r="A90" s="149">
        <v>42753</v>
      </c>
      <c r="B90" s="148">
        <v>1.02</v>
      </c>
      <c r="C90" s="148">
        <v>1.02</v>
      </c>
      <c r="D90" s="112">
        <f>IF(C90&lt;MAX($C$2:C90),C90/MAX($C$2:C90)-1,0)</f>
        <v>-8.7463556851310464E-3</v>
      </c>
    </row>
    <row r="91" spans="1:4">
      <c r="A91" s="149">
        <v>42754</v>
      </c>
      <c r="B91" s="148">
        <v>1.0149999999999999</v>
      </c>
      <c r="C91" s="148">
        <v>1.0149999999999999</v>
      </c>
      <c r="D91" s="112">
        <f>IF(C91&lt;MAX($C$2:C91),C91/MAX($C$2:C91)-1,0)</f>
        <v>-1.3605442176870763E-2</v>
      </c>
    </row>
    <row r="92" spans="1:4">
      <c r="A92" s="149">
        <v>42755</v>
      </c>
      <c r="B92" s="148">
        <v>1.02</v>
      </c>
      <c r="C92" s="148">
        <v>1.02</v>
      </c>
      <c r="D92" s="112">
        <f>IF(C92&lt;MAX($C$2:C92),C92/MAX($C$2:C92)-1,0)</f>
        <v>-8.7463556851310464E-3</v>
      </c>
    </row>
    <row r="93" spans="1:4">
      <c r="A93" s="149">
        <v>42758</v>
      </c>
      <c r="B93" s="148">
        <v>1.022</v>
      </c>
      <c r="C93" s="148">
        <v>1.022</v>
      </c>
      <c r="D93" s="112">
        <f>IF(C93&lt;MAX($C$2:C93),C93/MAX($C$2:C93)-1,0)</f>
        <v>-6.8027210884352707E-3</v>
      </c>
    </row>
    <row r="94" spans="1:4">
      <c r="A94" s="149">
        <v>42759</v>
      </c>
      <c r="B94" s="148">
        <v>1.026</v>
      </c>
      <c r="C94" s="148">
        <v>1.026</v>
      </c>
      <c r="D94" s="112">
        <f>IF(C94&lt;MAX($C$2:C94),C94/MAX($C$2:C94)-1,0)</f>
        <v>-2.9154518950436081E-3</v>
      </c>
    </row>
    <row r="95" spans="1:4">
      <c r="A95" s="149">
        <v>42769</v>
      </c>
      <c r="B95" s="148">
        <v>1.022</v>
      </c>
      <c r="C95" s="148">
        <v>1.022</v>
      </c>
      <c r="D95" s="112">
        <f>IF(C95&lt;MAX($C$2:C95),C95/MAX($C$2:C95)-1,0)</f>
        <v>-6.8027210884352707E-3</v>
      </c>
    </row>
    <row r="96" spans="1:4">
      <c r="A96" s="149">
        <v>42772</v>
      </c>
      <c r="B96" s="148">
        <v>1.024</v>
      </c>
      <c r="C96" s="148">
        <v>1.024</v>
      </c>
      <c r="D96" s="112">
        <f>IF(C96&lt;MAX($C$2:C96),C96/MAX($C$2:C96)-1,0)</f>
        <v>-4.8590864917394949E-3</v>
      </c>
    </row>
    <row r="97" spans="1:4">
      <c r="A97" s="149">
        <v>42773</v>
      </c>
      <c r="B97" s="148">
        <v>1.024</v>
      </c>
      <c r="C97" s="148">
        <v>1.024</v>
      </c>
      <c r="D97" s="112">
        <f>IF(C97&lt;MAX($C$2:C97),C97/MAX($C$2:C97)-1,0)</f>
        <v>-4.8590864917394949E-3</v>
      </c>
    </row>
    <row r="98" spans="1:4">
      <c r="A98" s="149">
        <v>42774</v>
      </c>
      <c r="B98" s="148">
        <v>1.0309999999999999</v>
      </c>
      <c r="C98" s="148">
        <v>1.0309999999999999</v>
      </c>
      <c r="D98" s="112">
        <f>IF(C98&lt;MAX($C$2:C98),C98/MAX($C$2:C98)-1,0)</f>
        <v>0</v>
      </c>
    </row>
    <row r="99" spans="1:4">
      <c r="A99" s="149">
        <v>42775</v>
      </c>
      <c r="B99" s="148">
        <v>1.0369999999999999</v>
      </c>
      <c r="C99" s="148">
        <v>1.0369999999999999</v>
      </c>
      <c r="D99" s="112">
        <f>IF(C99&lt;MAX($C$2:C99),C99/MAX($C$2:C99)-1,0)</f>
        <v>0</v>
      </c>
    </row>
    <row r="100" spans="1:4">
      <c r="A100" s="149">
        <v>42776</v>
      </c>
      <c r="B100" s="148">
        <v>1.0409999999999999</v>
      </c>
      <c r="C100" s="148">
        <v>1.0409999999999999</v>
      </c>
      <c r="D100" s="112">
        <f>IF(C100&lt;MAX($C$2:C100),C100/MAX($C$2:C100)-1,0)</f>
        <v>0</v>
      </c>
    </row>
    <row r="101" spans="1:4">
      <c r="A101" s="149">
        <v>42779</v>
      </c>
      <c r="B101" s="148">
        <v>1.0589999999999999</v>
      </c>
      <c r="C101" s="148">
        <v>1.0589999999999999</v>
      </c>
      <c r="D101" s="112">
        <f>IF(C101&lt;MAX($C$2:C101),C101/MAX($C$2:C101)-1,0)</f>
        <v>0</v>
      </c>
    </row>
    <row r="102" spans="1:4">
      <c r="A102" s="149">
        <v>42780</v>
      </c>
      <c r="B102" s="148">
        <v>1.0629999999999999</v>
      </c>
      <c r="C102" s="148">
        <v>1.0629999999999999</v>
      </c>
      <c r="D102" s="112">
        <f>IF(C102&lt;MAX($C$2:C102),C102/MAX($C$2:C102)-1,0)</f>
        <v>0</v>
      </c>
    </row>
    <row r="103" spans="1:4">
      <c r="A103" s="149">
        <v>42781</v>
      </c>
      <c r="B103" s="148">
        <v>1.0569999999999999</v>
      </c>
      <c r="C103" s="148">
        <v>1.0569999999999999</v>
      </c>
      <c r="D103" s="112">
        <f>IF(C103&lt;MAX($C$2:C103),C103/MAX($C$2:C103)-1,0)</f>
        <v>-5.6444026340545239E-3</v>
      </c>
    </row>
    <row r="104" spans="1:4">
      <c r="A104" s="149">
        <v>42782</v>
      </c>
      <c r="B104" s="148">
        <v>1.0620000000000001</v>
      </c>
      <c r="C104" s="148">
        <v>1.0620000000000001</v>
      </c>
      <c r="D104" s="112">
        <f>IF(C104&lt;MAX($C$2:C104),C104/MAX($C$2:C104)-1,0)</f>
        <v>-9.4073377234227262E-4</v>
      </c>
    </row>
    <row r="105" spans="1:4">
      <c r="A105" s="149">
        <v>42783</v>
      </c>
      <c r="B105" s="148">
        <v>1.0629999999999999</v>
      </c>
      <c r="C105" s="148">
        <v>1.0629999999999999</v>
      </c>
      <c r="D105" s="112">
        <f>IF(C105&lt;MAX($C$2:C105),C105/MAX($C$2:C105)-1,0)</f>
        <v>0</v>
      </c>
    </row>
    <row r="106" spans="1:4">
      <c r="A106" s="149">
        <v>42786</v>
      </c>
      <c r="B106" s="148">
        <v>1.093</v>
      </c>
      <c r="C106" s="148">
        <v>1.093</v>
      </c>
      <c r="D106" s="112">
        <f>IF(C106&lt;MAX($C$2:C106),C106/MAX($C$2:C106)-1,0)</f>
        <v>0</v>
      </c>
    </row>
    <row r="107" spans="1:4">
      <c r="A107" s="149">
        <v>42787</v>
      </c>
      <c r="B107" s="148">
        <v>1.093</v>
      </c>
      <c r="C107" s="148">
        <v>1.093</v>
      </c>
      <c r="D107" s="112">
        <f>IF(C107&lt;MAX($C$2:C107),C107/MAX($C$2:C107)-1,0)</f>
        <v>0</v>
      </c>
    </row>
    <row r="108" spans="1:4">
      <c r="A108" s="149">
        <v>42788</v>
      </c>
      <c r="B108" s="148">
        <v>1.1080000000000001</v>
      </c>
      <c r="C108" s="148">
        <v>1.1080000000000001</v>
      </c>
      <c r="D108" s="112">
        <f>IF(C108&lt;MAX($C$2:C108),C108/MAX($C$2:C108)-1,0)</f>
        <v>0</v>
      </c>
    </row>
    <row r="109" spans="1:4">
      <c r="A109" s="149">
        <v>42789</v>
      </c>
      <c r="B109" s="148">
        <v>1.1020000000000001</v>
      </c>
      <c r="C109" s="148">
        <v>1.1020000000000001</v>
      </c>
      <c r="D109" s="112">
        <f>IF(C109&lt;MAX($C$2:C109),C109/MAX($C$2:C109)-1,0)</f>
        <v>-5.4151624548736121E-3</v>
      </c>
    </row>
    <row r="110" spans="1:4">
      <c r="A110" s="149">
        <v>42790</v>
      </c>
      <c r="B110" s="148">
        <v>1.0960000000000001</v>
      </c>
      <c r="C110" s="148">
        <v>1.0960000000000001</v>
      </c>
      <c r="D110" s="112">
        <f>IF(C110&lt;MAX($C$2:C110),C110/MAX($C$2:C110)-1,0)</f>
        <v>-1.0830324909747335E-2</v>
      </c>
    </row>
    <row r="111" spans="1:4">
      <c r="A111" s="149">
        <v>42793</v>
      </c>
      <c r="B111" s="148">
        <v>1.0780000000000001</v>
      </c>
      <c r="C111" s="148">
        <v>1.0780000000000001</v>
      </c>
      <c r="D111" s="112">
        <f>IF(C111&lt;MAX($C$2:C111),C111/MAX($C$2:C111)-1,0)</f>
        <v>-2.7075812274368283E-2</v>
      </c>
    </row>
    <row r="112" spans="1:4">
      <c r="A112" s="149">
        <v>42794</v>
      </c>
      <c r="B112" s="148">
        <v>1.079</v>
      </c>
      <c r="C112" s="148">
        <v>1.079</v>
      </c>
      <c r="D112" s="112">
        <f>IF(C112&lt;MAX($C$2:C112),C112/MAX($C$2:C112)-1,0)</f>
        <v>-2.6173285198556107E-2</v>
      </c>
    </row>
    <row r="113" spans="1:4">
      <c r="A113" s="149">
        <v>42795</v>
      </c>
      <c r="B113" s="148">
        <v>1.0860000000000001</v>
      </c>
      <c r="C113" s="148">
        <v>1.0860000000000001</v>
      </c>
      <c r="D113" s="112">
        <f>IF(C113&lt;MAX($C$2:C113),C113/MAX($C$2:C113)-1,0)</f>
        <v>-1.9855595667870096E-2</v>
      </c>
    </row>
    <row r="114" spans="1:4">
      <c r="A114" s="149">
        <v>42796</v>
      </c>
      <c r="B114" s="148">
        <v>1.0860000000000001</v>
      </c>
      <c r="C114" s="148">
        <v>1.0860000000000001</v>
      </c>
      <c r="D114" s="112">
        <f>IF(C114&lt;MAX($C$2:C114),C114/MAX($C$2:C114)-1,0)</f>
        <v>-1.9855595667870096E-2</v>
      </c>
    </row>
    <row r="115" spans="1:4">
      <c r="A115" s="149">
        <v>42797</v>
      </c>
      <c r="B115" s="148">
        <v>1.085</v>
      </c>
      <c r="C115" s="148">
        <v>1.085</v>
      </c>
      <c r="D115" s="112">
        <f>IF(C115&lt;MAX($C$2:C115),C115/MAX($C$2:C115)-1,0)</f>
        <v>-2.0758122743682383E-2</v>
      </c>
    </row>
    <row r="116" spans="1:4">
      <c r="A116" s="149">
        <v>42800</v>
      </c>
      <c r="B116" s="148">
        <v>1.0900000000000001</v>
      </c>
      <c r="C116" s="148">
        <v>1.0900000000000001</v>
      </c>
      <c r="D116" s="112">
        <f>IF(C116&lt;MAX($C$2:C116),C116/MAX($C$2:C116)-1,0)</f>
        <v>-1.6245487364620947E-2</v>
      </c>
    </row>
    <row r="117" spans="1:4">
      <c r="A117" s="149">
        <v>42801</v>
      </c>
      <c r="B117" s="148">
        <v>1.1020000000000001</v>
      </c>
      <c r="C117" s="148">
        <v>1.1020000000000001</v>
      </c>
      <c r="D117" s="112">
        <f>IF(C117&lt;MAX($C$2:C117),C117/MAX($C$2:C117)-1,0)</f>
        <v>-5.4151624548736121E-3</v>
      </c>
    </row>
    <row r="118" spans="1:4">
      <c r="A118" s="149">
        <v>42802</v>
      </c>
      <c r="B118" s="148">
        <v>1.1000000000000001</v>
      </c>
      <c r="C118" s="148">
        <v>1.1000000000000001</v>
      </c>
      <c r="D118" s="112">
        <f>IF(C118&lt;MAX($C$2:C118),C118/MAX($C$2:C118)-1,0)</f>
        <v>-7.2202166064981865E-3</v>
      </c>
    </row>
    <row r="119" spans="1:4">
      <c r="A119" s="149">
        <v>42803</v>
      </c>
      <c r="B119" s="148">
        <v>1.091</v>
      </c>
      <c r="C119" s="148">
        <v>1.091</v>
      </c>
      <c r="D119" s="112">
        <f>IF(C119&lt;MAX($C$2:C119),C119/MAX($C$2:C119)-1,0)</f>
        <v>-1.5342960288808771E-2</v>
      </c>
    </row>
    <row r="120" spans="1:4">
      <c r="A120" s="149">
        <v>42804</v>
      </c>
      <c r="B120" s="148">
        <v>1.0980000000000001</v>
      </c>
      <c r="C120" s="148">
        <v>1.0980000000000001</v>
      </c>
      <c r="D120" s="112">
        <f>IF(C120&lt;MAX($C$2:C120),C120/MAX($C$2:C120)-1,0)</f>
        <v>-9.0252707581227609E-3</v>
      </c>
    </row>
    <row r="121" spans="1:4">
      <c r="A121" s="149">
        <v>42807</v>
      </c>
      <c r="B121" s="148">
        <v>1.113</v>
      </c>
      <c r="C121" s="148">
        <v>1.113</v>
      </c>
      <c r="D121" s="112">
        <f>IF(C121&lt;MAX($C$2:C121),C121/MAX($C$2:C121)-1,0)</f>
        <v>0</v>
      </c>
    </row>
    <row r="122" spans="1:4">
      <c r="A122" s="149">
        <v>42808</v>
      </c>
      <c r="B122" s="148">
        <v>1.109</v>
      </c>
      <c r="C122" s="148">
        <v>1.109</v>
      </c>
      <c r="D122" s="112">
        <f>IF(C122&lt;MAX($C$2:C122),C122/MAX($C$2:C122)-1,0)</f>
        <v>-3.5938903863431682E-3</v>
      </c>
    </row>
    <row r="123" spans="1:4">
      <c r="A123" s="149">
        <v>42809</v>
      </c>
      <c r="B123" s="148">
        <v>1.1100000000000001</v>
      </c>
      <c r="C123" s="148">
        <v>1.1100000000000001</v>
      </c>
      <c r="D123" s="112">
        <f>IF(C123&lt;MAX($C$2:C123),C123/MAX($C$2:C123)-1,0)</f>
        <v>-2.6954177897573484E-3</v>
      </c>
    </row>
    <row r="124" spans="1:4">
      <c r="A124" s="149">
        <v>42810</v>
      </c>
      <c r="B124" s="148">
        <v>1.1160000000000001</v>
      </c>
      <c r="C124" s="148">
        <v>1.1160000000000001</v>
      </c>
      <c r="D124" s="112">
        <f>IF(C124&lt;MAX($C$2:C124),C124/MAX($C$2:C124)-1,0)</f>
        <v>0</v>
      </c>
    </row>
    <row r="125" spans="1:4">
      <c r="A125" s="149">
        <v>42811</v>
      </c>
      <c r="B125" s="148">
        <v>1.1120000000000001</v>
      </c>
      <c r="C125" s="148">
        <v>1.1120000000000001</v>
      </c>
      <c r="D125" s="112">
        <f>IF(C125&lt;MAX($C$2:C125),C125/MAX($C$2:C125)-1,0)</f>
        <v>-3.5842293906810374E-3</v>
      </c>
    </row>
    <row r="126" spans="1:4">
      <c r="A126" s="149">
        <v>42814</v>
      </c>
      <c r="B126" s="148">
        <v>1.1220000000000001</v>
      </c>
      <c r="C126" s="148">
        <v>1.1220000000000001</v>
      </c>
      <c r="D126" s="112">
        <f>IF(C126&lt;MAX($C$2:C126),C126/MAX($C$2:C126)-1,0)</f>
        <v>0</v>
      </c>
    </row>
    <row r="127" spans="1:4">
      <c r="A127" s="149">
        <v>42815</v>
      </c>
      <c r="B127" s="148">
        <v>1.1479999999999999</v>
      </c>
      <c r="C127" s="148">
        <v>1.1479999999999999</v>
      </c>
      <c r="D127" s="179">
        <f>IF(C127&lt;MAX($C$2:C127),C127/MAX($C$2:C127)-1,0)</f>
        <v>0</v>
      </c>
    </row>
    <row r="128" spans="1:4">
      <c r="A128" s="149">
        <v>42816</v>
      </c>
      <c r="B128" s="148">
        <v>1.145</v>
      </c>
      <c r="C128" s="148">
        <v>1.145</v>
      </c>
      <c r="D128" s="179">
        <f>IF(C128&lt;MAX($C$2:C128),C128/MAX($C$2:C128)-1,0)</f>
        <v>-2.6132404181183899E-3</v>
      </c>
    </row>
    <row r="129" spans="1:4">
      <c r="A129" s="149">
        <v>42817</v>
      </c>
      <c r="B129" s="148">
        <v>1.133</v>
      </c>
      <c r="C129" s="148">
        <v>1.133</v>
      </c>
      <c r="D129" s="179">
        <f>IF(C129&lt;MAX($C$2:C129),C129/MAX($C$2:C129)-1,0)</f>
        <v>-1.3066202090592283E-2</v>
      </c>
    </row>
    <row r="130" spans="1:4">
      <c r="A130" s="149">
        <v>42818</v>
      </c>
      <c r="B130" s="148">
        <v>1.1339999999999999</v>
      </c>
      <c r="C130" s="148">
        <v>1.1339999999999999</v>
      </c>
      <c r="D130" s="179">
        <f>IF(C130&lt;MAX($C$2:C130),C130/MAX($C$2:C130)-1,0)</f>
        <v>-1.2195121951219523E-2</v>
      </c>
    </row>
    <row r="131" spans="1:4">
      <c r="A131" s="149">
        <v>42821</v>
      </c>
      <c r="B131" s="148">
        <v>1.115</v>
      </c>
      <c r="C131" s="148">
        <v>1.115</v>
      </c>
      <c r="D131" s="179">
        <f>IF(C131&lt;MAX($C$2:C131),C131/MAX($C$2:C131)-1,0)</f>
        <v>-2.8745644599303066E-2</v>
      </c>
    </row>
    <row r="132" spans="1:4">
      <c r="A132" s="149">
        <v>42822</v>
      </c>
      <c r="B132" s="148">
        <v>1.1160000000000001</v>
      </c>
      <c r="C132" s="148">
        <v>1.1160000000000001</v>
      </c>
      <c r="D132" s="179">
        <f>IF(C132&lt;MAX($C$2:C132),C132/MAX($C$2:C132)-1,0)</f>
        <v>-2.7874564459930196E-2</v>
      </c>
    </row>
    <row r="133" spans="1:4">
      <c r="A133" s="149">
        <v>42823</v>
      </c>
      <c r="B133" s="148">
        <v>1.1220000000000001</v>
      </c>
      <c r="C133" s="148">
        <v>1.1220000000000001</v>
      </c>
      <c r="D133" s="179">
        <f>IF(C133&lt;MAX($C$2:C133),C133/MAX($C$2:C133)-1,0)</f>
        <v>-2.2648083623693194E-2</v>
      </c>
    </row>
    <row r="134" spans="1:4">
      <c r="A134" s="149">
        <v>42830</v>
      </c>
      <c r="B134" s="148">
        <v>1.133</v>
      </c>
      <c r="C134" s="148">
        <v>1.133</v>
      </c>
      <c r="D134" s="179">
        <f>IF(C134&lt;MAX($C$2:C134),C134/MAX($C$2:C134)-1,0)</f>
        <v>-1.3066202090592283E-2</v>
      </c>
    </row>
    <row r="135" spans="1:4">
      <c r="A135" s="149">
        <v>42831</v>
      </c>
      <c r="B135" s="148">
        <v>1.1339999999999999</v>
      </c>
      <c r="C135" s="148">
        <v>1.1339999999999999</v>
      </c>
      <c r="D135" s="179">
        <f>IF(C135&lt;MAX($C$2:C135),C135/MAX($C$2:C135)-1,0)</f>
        <v>-1.2195121951219523E-2</v>
      </c>
    </row>
    <row r="136" spans="1:4">
      <c r="A136" s="149">
        <v>42832</v>
      </c>
      <c r="B136" s="148">
        <v>1.1399999999999999</v>
      </c>
      <c r="C136" s="148">
        <v>1.1399999999999999</v>
      </c>
      <c r="D136" s="179">
        <f>IF(C136&lt;MAX($C$2:C136),C136/MAX($C$2:C136)-1,0)</f>
        <v>-6.9686411149826322E-3</v>
      </c>
    </row>
    <row r="137" spans="1:4">
      <c r="A137" s="149">
        <v>42835</v>
      </c>
      <c r="B137" s="148">
        <v>1.127</v>
      </c>
      <c r="C137" s="148">
        <v>1.127</v>
      </c>
      <c r="D137" s="179">
        <f>IF(C137&lt;MAX($C$2:C137),C137/MAX($C$2:C137)-1,0)</f>
        <v>-1.8292682926829174E-2</v>
      </c>
    </row>
    <row r="138" spans="1:4">
      <c r="A138" s="149">
        <v>42836</v>
      </c>
      <c r="B138" s="148">
        <v>1.1200000000000001</v>
      </c>
      <c r="C138" s="148">
        <v>1.1200000000000001</v>
      </c>
      <c r="D138" s="179">
        <f>IF(C138&lt;MAX($C$2:C138),C138/MAX($C$2:C138)-1,0)</f>
        <v>-2.4390243902438824E-2</v>
      </c>
    </row>
    <row r="139" spans="1:4">
      <c r="A139" s="149">
        <v>42837</v>
      </c>
      <c r="B139" s="148">
        <v>1.131</v>
      </c>
      <c r="C139" s="148">
        <v>1.131</v>
      </c>
      <c r="D139" s="179">
        <f>IF(C139&lt;MAX($C$2:C139),C139/MAX($C$2:C139)-1,0)</f>
        <v>-1.4808362369337913E-2</v>
      </c>
    </row>
    <row r="140" spans="1:4">
      <c r="A140" s="149">
        <v>42838</v>
      </c>
      <c r="B140" s="148">
        <v>1.141</v>
      </c>
      <c r="C140" s="148">
        <v>1.141</v>
      </c>
      <c r="D140" s="179">
        <f>IF(C140&lt;MAX($C$2:C140),C140/MAX($C$2:C140)-1,0)</f>
        <v>-6.0975609756096505E-3</v>
      </c>
    </row>
    <row r="141" spans="1:4">
      <c r="A141" s="149">
        <v>42843</v>
      </c>
      <c r="B141" s="148">
        <v>1.1459999999999999</v>
      </c>
      <c r="C141" s="148">
        <v>1.1459999999999999</v>
      </c>
      <c r="D141" s="179">
        <f>IF(C141&lt;MAX($C$2:C141),C141/MAX($C$2:C141)-1,0)</f>
        <v>-1.7421602787456303E-3</v>
      </c>
    </row>
    <row r="142" spans="1:4">
      <c r="A142" s="149">
        <v>42844</v>
      </c>
      <c r="B142" s="148">
        <v>1.145</v>
      </c>
      <c r="C142" s="148">
        <v>1.145</v>
      </c>
      <c r="D142" s="179">
        <f>IF(C142&lt;MAX($C$2:C142),C142/MAX($C$2:C142)-1,0)</f>
        <v>-2.6132404181183899E-3</v>
      </c>
    </row>
    <row r="143" spans="1:4">
      <c r="A143" s="149">
        <v>42845</v>
      </c>
      <c r="B143" s="148">
        <v>1.167</v>
      </c>
      <c r="C143" s="148">
        <v>1.167</v>
      </c>
      <c r="D143" s="179">
        <f>IF(C143&lt;MAX($C$2:C143),C143/MAX($C$2:C143)-1,0)</f>
        <v>0</v>
      </c>
    </row>
    <row r="144" spans="1:4">
      <c r="A144" s="149">
        <v>42846</v>
      </c>
      <c r="B144" s="148">
        <v>1.1559999999999999</v>
      </c>
      <c r="C144" s="148">
        <v>1.1559999999999999</v>
      </c>
      <c r="D144" s="179">
        <f>IF(C144&lt;MAX($C$2:C144),C144/MAX($C$2:C144)-1,0)</f>
        <v>-9.425878320479919E-3</v>
      </c>
    </row>
    <row r="145" spans="1:4">
      <c r="A145" s="149">
        <v>42849</v>
      </c>
      <c r="B145" s="148">
        <v>1.137</v>
      </c>
      <c r="C145" s="148">
        <v>1.137</v>
      </c>
      <c r="D145" s="179">
        <f>IF(C145&lt;MAX($C$2:C145),C145/MAX($C$2:C145)-1,0)</f>
        <v>-2.5706940874036022E-2</v>
      </c>
    </row>
    <row r="146" spans="1:4">
      <c r="A146" s="149">
        <v>42850</v>
      </c>
      <c r="B146" s="148">
        <v>1.093</v>
      </c>
      <c r="C146" s="148">
        <v>1.163</v>
      </c>
      <c r="D146" s="179">
        <f>IF(C146&lt;MAX($C$2:C146),C146/MAX($C$2:C146)-1,0)</f>
        <v>-3.4275921165380918E-3</v>
      </c>
    </row>
    <row r="147" spans="1:4">
      <c r="A147" s="149">
        <v>42851</v>
      </c>
      <c r="B147" s="148">
        <v>1.0860000000000001</v>
      </c>
      <c r="C147" s="148">
        <v>1.1559999999999999</v>
      </c>
      <c r="D147" s="179">
        <f>IF(C147&lt;MAX($C$2:C147),C147/MAX($C$2:C147)-1,0)</f>
        <v>-9.425878320479919E-3</v>
      </c>
    </row>
    <row r="148" spans="1:4">
      <c r="A148" s="149">
        <v>42852</v>
      </c>
      <c r="B148" s="148">
        <v>1.091</v>
      </c>
      <c r="C148" s="148">
        <v>1.161</v>
      </c>
      <c r="D148" s="179">
        <f>IF(C148&lt;MAX($C$2:C148),C148/MAX($C$2:C148)-1,0)</f>
        <v>-5.1413881748072487E-3</v>
      </c>
    </row>
    <row r="149" spans="1:4">
      <c r="A149" s="149">
        <v>42853</v>
      </c>
      <c r="B149" s="148">
        <v>1.0760000000000001</v>
      </c>
      <c r="C149" s="148">
        <v>1.1459999999999999</v>
      </c>
      <c r="D149" s="179">
        <f>IF(C149&lt;MAX($C$2:C149),C149/MAX($C$2:C149)-1,0)</f>
        <v>-1.799485861182526E-2</v>
      </c>
    </row>
    <row r="150" spans="1:4">
      <c r="A150" s="149">
        <v>42857</v>
      </c>
      <c r="B150" s="148">
        <v>1.07</v>
      </c>
      <c r="C150" s="148">
        <v>1.1399999999999999</v>
      </c>
      <c r="D150" s="179">
        <f>IF(C150&lt;MAX($C$2:C150),C150/MAX($C$2:C150)-1,0)</f>
        <v>-2.3136246786632508E-2</v>
      </c>
    </row>
    <row r="151" spans="1:4">
      <c r="A151" s="149">
        <v>42859</v>
      </c>
      <c r="B151" s="148">
        <v>1.071</v>
      </c>
      <c r="C151" s="148">
        <v>1.141</v>
      </c>
      <c r="D151" s="179">
        <f>IF(C151&lt;MAX($C$2:C151),C151/MAX($C$2:C151)-1,0)</f>
        <v>-2.227934875749793E-2</v>
      </c>
    </row>
    <row r="152" spans="1:4">
      <c r="A152" s="149">
        <v>42860</v>
      </c>
      <c r="B152" s="148">
        <v>1.0569999999999999</v>
      </c>
      <c r="C152" s="148">
        <v>1.127</v>
      </c>
      <c r="D152" s="179">
        <f>IF(C152&lt;MAX($C$2:C152),C152/MAX($C$2:C152)-1,0)</f>
        <v>-3.4275921165381362E-2</v>
      </c>
    </row>
    <row r="153" spans="1:4">
      <c r="A153" s="149">
        <v>42863</v>
      </c>
      <c r="B153" s="148">
        <v>1.0429999999999999</v>
      </c>
      <c r="C153" s="148">
        <v>1.113</v>
      </c>
      <c r="D153" s="179">
        <f>IF(C153&lt;MAX($C$2:C153),C153/MAX($C$2:C153)-1,0)</f>
        <v>-4.6272493573264795E-2</v>
      </c>
    </row>
    <row r="154" spans="1:4">
      <c r="A154" s="149">
        <v>42864</v>
      </c>
      <c r="B154" s="148">
        <v>1.0509999999999999</v>
      </c>
      <c r="C154" s="148">
        <v>1.121</v>
      </c>
      <c r="D154" s="177">
        <f>IF(C154&lt;MAX($C$2:C154),C154/MAX($C$2:C154)-1,0)</f>
        <v>-3.94173093401885E-2</v>
      </c>
    </row>
    <row r="155" spans="1:4">
      <c r="A155" s="149">
        <v>42865</v>
      </c>
      <c r="B155" s="148">
        <v>1.0449999999999999</v>
      </c>
      <c r="C155" s="148">
        <v>1.115</v>
      </c>
      <c r="D155" s="177">
        <f>IF(C155&lt;MAX($C$2:C155),C155/MAX($C$2:C155)-1,0)</f>
        <v>-4.4558697514995749E-2</v>
      </c>
    </row>
    <row r="156" spans="1:4">
      <c r="A156" s="149">
        <v>42866</v>
      </c>
      <c r="B156" s="148">
        <v>1.05</v>
      </c>
      <c r="C156" s="148">
        <v>1.1200000000000001</v>
      </c>
      <c r="D156" s="177">
        <f>IF(C156&lt;MAX($C$2:C156),C156/MAX($C$2:C156)-1,0)</f>
        <v>-4.0274207369322967E-2</v>
      </c>
    </row>
    <row r="157" spans="1:4">
      <c r="A157" s="149">
        <v>42867</v>
      </c>
      <c r="B157" s="148">
        <v>1.054</v>
      </c>
      <c r="C157" s="148">
        <v>1.1240000000000001</v>
      </c>
      <c r="D157" s="177">
        <f>IF(C157&lt;MAX($C$2:C157),C157/MAX($C$2:C157)-1,0)</f>
        <v>-3.6846615252784876E-2</v>
      </c>
    </row>
    <row r="158" spans="1:4">
      <c r="A158" s="149">
        <v>42870</v>
      </c>
      <c r="B158" s="148">
        <v>1.0660000000000001</v>
      </c>
      <c r="C158" s="148">
        <v>1.1359999999999999</v>
      </c>
      <c r="D158" s="177">
        <f>IF(C158&lt;MAX($C$2:C158),C158/MAX($C$2:C158)-1,0)</f>
        <v>-2.65638389031706E-2</v>
      </c>
    </row>
    <row r="159" spans="1:4">
      <c r="A159" s="149">
        <v>42871</v>
      </c>
      <c r="B159" s="148">
        <v>1.0880000000000001</v>
      </c>
      <c r="C159" s="148">
        <v>1.1579999999999999</v>
      </c>
      <c r="D159" s="177">
        <f>IF(C159&lt;MAX($C$2:C159),C159/MAX($C$2:C159)-1,0)</f>
        <v>-7.7120822622108731E-3</v>
      </c>
    </row>
    <row r="160" spans="1:4">
      <c r="A160" s="149">
        <v>42872</v>
      </c>
      <c r="B160" s="148">
        <v>1.077</v>
      </c>
      <c r="C160" s="148">
        <v>1.147</v>
      </c>
      <c r="D160" s="177">
        <f>IF(C160&lt;MAX($C$2:C160),C160/MAX($C$2:C160)-1,0)</f>
        <v>-1.7137960582690681E-2</v>
      </c>
    </row>
    <row r="161" spans="1:4">
      <c r="A161" s="149">
        <v>42873</v>
      </c>
      <c r="B161" s="148">
        <v>1.075</v>
      </c>
      <c r="C161" s="148">
        <v>1.145</v>
      </c>
      <c r="D161" s="177">
        <f>IF(C161&lt;MAX($C$2:C161),C161/MAX($C$2:C161)-1,0)</f>
        <v>-1.8851756640959727E-2</v>
      </c>
    </row>
    <row r="162" spans="1:4">
      <c r="A162" s="149">
        <v>42874</v>
      </c>
      <c r="B162" s="148">
        <v>1.0780000000000001</v>
      </c>
      <c r="C162" s="148">
        <v>1.1479999999999999</v>
      </c>
      <c r="D162" s="177">
        <f>IF(C162&lt;MAX($C$2:C162),C162/MAX($C$2:C162)-1,0)</f>
        <v>-1.6281062553556214E-2</v>
      </c>
    </row>
    <row r="163" spans="1:4">
      <c r="A163" s="149">
        <v>42877</v>
      </c>
      <c r="B163" s="148">
        <v>1.079</v>
      </c>
      <c r="C163" s="148">
        <v>1.149</v>
      </c>
      <c r="D163" s="177">
        <f>IF(C163&lt;MAX($C$2:C163),C163/MAX($C$2:C163)-1,0)</f>
        <v>-1.5424164524421635E-2</v>
      </c>
    </row>
    <row r="164" spans="1:4">
      <c r="A164" s="149">
        <v>42878</v>
      </c>
      <c r="B164" s="148">
        <v>1.095</v>
      </c>
      <c r="C164" s="148">
        <v>1.165</v>
      </c>
      <c r="D164" s="177">
        <f>IF(C164&lt;MAX($C$2:C164),C164/MAX($C$2:C164)-1,0)</f>
        <v>-1.7137960582690459E-3</v>
      </c>
    </row>
    <row r="165" spans="1:4">
      <c r="A165" s="149">
        <v>42879</v>
      </c>
      <c r="B165" s="148">
        <v>1.0880000000000001</v>
      </c>
      <c r="C165" s="148">
        <v>1.1579999999999999</v>
      </c>
      <c r="D165" s="177">
        <f>IF(C165&lt;MAX($C$2:C165),C165/MAX($C$2:C165)-1,0)</f>
        <v>-7.7120822622108731E-3</v>
      </c>
    </row>
    <row r="166" spans="1:4">
      <c r="A166" s="149">
        <v>42886</v>
      </c>
      <c r="B166" s="148">
        <v>1.0900000000000001</v>
      </c>
      <c r="C166" s="148">
        <v>1.1599999999999999</v>
      </c>
      <c r="D166" s="177">
        <f>IF(C166&lt;MAX($C$2:C166),C166/MAX($C$2:C166)-1,0)</f>
        <v>-5.9982862039418272E-3</v>
      </c>
    </row>
    <row r="167" spans="1:4">
      <c r="A167" s="149">
        <v>42887</v>
      </c>
      <c r="B167" s="148">
        <v>1.089</v>
      </c>
      <c r="C167" s="148">
        <v>1.159</v>
      </c>
      <c r="D167" s="177">
        <f>IF(C167&lt;MAX($C$2:C167),C167/MAX($C$2:C167)-1,0)</f>
        <v>-6.8551842330762947E-3</v>
      </c>
    </row>
    <row r="168" spans="1:4">
      <c r="A168" s="149">
        <v>42888</v>
      </c>
      <c r="B168" s="148">
        <v>1.0840000000000001</v>
      </c>
      <c r="C168" s="148">
        <v>1.1539999999999999</v>
      </c>
      <c r="D168" s="177">
        <f>IF(C168&lt;MAX($C$2:C168),C168/MAX($C$2:C168)-1,0)</f>
        <v>-1.1139674378749076E-2</v>
      </c>
    </row>
    <row r="169" spans="1:4">
      <c r="A169" s="149">
        <v>42891</v>
      </c>
      <c r="B169" s="148">
        <v>1.079</v>
      </c>
      <c r="C169" s="148">
        <v>1.149</v>
      </c>
      <c r="D169" s="177">
        <f>IF(C169&lt;MAX($C$2:C169),C169/MAX($C$2:C169)-1,0)</f>
        <v>-1.5424164524421635E-2</v>
      </c>
    </row>
    <row r="170" spans="1:4">
      <c r="A170" s="149">
        <v>42892</v>
      </c>
      <c r="B170" s="148">
        <v>1.093</v>
      </c>
      <c r="C170" s="148">
        <v>1.163</v>
      </c>
      <c r="D170" s="177">
        <f>IF(C170&lt;MAX($C$2:C170),C170/MAX($C$2:C170)-1,0)</f>
        <v>-3.4275921165380918E-3</v>
      </c>
    </row>
    <row r="171" spans="1:4">
      <c r="A171" s="149">
        <v>42893</v>
      </c>
      <c r="B171" s="148">
        <v>1.111</v>
      </c>
      <c r="C171" s="148">
        <v>1.181</v>
      </c>
      <c r="D171" s="177">
        <f>IF(C171&lt;MAX($C$2:C171),C171/MAX($C$2:C171)-1,0)</f>
        <v>0</v>
      </c>
    </row>
    <row r="172" spans="1:4">
      <c r="A172" s="149">
        <v>42894</v>
      </c>
      <c r="B172" s="148">
        <v>1.1200000000000001</v>
      </c>
      <c r="C172" s="148">
        <v>1.19</v>
      </c>
      <c r="D172" s="112">
        <f>IF(C172&lt;MAX($C$2:C172),C172/MAX($C$2:C172)-1,0)</f>
        <v>0</v>
      </c>
    </row>
    <row r="173" spans="1:4">
      <c r="A173" s="149">
        <v>42895</v>
      </c>
      <c r="B173" s="148">
        <v>1.127</v>
      </c>
      <c r="C173" s="148">
        <v>1.1970000000000001</v>
      </c>
      <c r="D173" s="112">
        <f>IF(C173&lt;MAX($C$2:C173),C173/MAX($C$2:C173)-1,0)</f>
        <v>0</v>
      </c>
    </row>
    <row r="174" spans="1:4">
      <c r="A174" s="149">
        <v>42898</v>
      </c>
      <c r="B174" s="148">
        <v>1.1379999999999999</v>
      </c>
      <c r="C174" s="148">
        <v>1.208</v>
      </c>
      <c r="D174" s="112">
        <f>IF(C174&lt;MAX($C$2:C174),C174/MAX($C$2:C174)-1,0)</f>
        <v>0</v>
      </c>
    </row>
    <row r="175" spans="1:4">
      <c r="A175" s="149">
        <v>42899</v>
      </c>
      <c r="B175" s="148">
        <v>1.145</v>
      </c>
      <c r="C175" s="148">
        <v>1.2150000000000001</v>
      </c>
      <c r="D175" s="112">
        <f>IF(C175&lt;MAX($C$2:C175),C175/MAX($C$2:C175)-1,0)</f>
        <v>0</v>
      </c>
    </row>
    <row r="176" spans="1:4">
      <c r="A176" s="149">
        <v>42900</v>
      </c>
      <c r="B176" s="148">
        <v>1.1399999999999999</v>
      </c>
      <c r="C176" s="148">
        <v>1.21</v>
      </c>
      <c r="D176" s="112">
        <f>IF(C176&lt;MAX($C$2:C176),C176/MAX($C$2:C176)-1,0)</f>
        <v>-4.115226337448652E-3</v>
      </c>
    </row>
    <row r="177" spans="1:4">
      <c r="A177" s="149">
        <v>42901</v>
      </c>
      <c r="B177" s="148">
        <v>1.129</v>
      </c>
      <c r="C177" s="148">
        <v>1.1990000000000001</v>
      </c>
      <c r="D177" s="112">
        <f>IF(C177&lt;MAX($C$2:C177),C177/MAX($C$2:C177)-1,0)</f>
        <v>-1.3168724279835398E-2</v>
      </c>
    </row>
    <row r="178" spans="1:4">
      <c r="A178" s="149">
        <v>42902</v>
      </c>
      <c r="B178" s="148">
        <v>1.1240000000000001</v>
      </c>
      <c r="C178" s="148">
        <v>1.194</v>
      </c>
      <c r="D178" s="112">
        <f>IF(C178&lt;MAX($C$2:C178),C178/MAX($C$2:C178)-1,0)</f>
        <v>-1.728395061728405E-2</v>
      </c>
    </row>
    <row r="179" spans="1:4">
      <c r="A179" s="149">
        <v>42905</v>
      </c>
      <c r="B179" s="148">
        <v>1.1359999999999999</v>
      </c>
      <c r="C179" s="148">
        <v>1.206</v>
      </c>
      <c r="D179" s="112">
        <f>IF(C179&lt;MAX($C$2:C179),C179/MAX($C$2:C179)-1,0)</f>
        <v>-7.4074074074075291E-3</v>
      </c>
    </row>
    <row r="180" spans="1:4">
      <c r="A180" s="149">
        <v>42906</v>
      </c>
      <c r="B180" s="148">
        <v>1.1299999999999999</v>
      </c>
      <c r="C180" s="148">
        <v>1.2</v>
      </c>
      <c r="D180" s="112">
        <f>IF(C180&lt;MAX($C$2:C180),C180/MAX($C$2:C180)-1,0)</f>
        <v>-1.2345679012345734E-2</v>
      </c>
    </row>
    <row r="181" spans="1:4">
      <c r="A181" s="149">
        <v>42907</v>
      </c>
      <c r="B181" s="148">
        <v>1.1439999999999999</v>
      </c>
      <c r="C181" s="148">
        <v>1.214</v>
      </c>
      <c r="D181" s="112">
        <f>IF(C181&lt;MAX($C$2:C181),C181/MAX($C$2:C181)-1,0)</f>
        <v>-8.230452674897748E-4</v>
      </c>
    </row>
    <row r="182" spans="1:4">
      <c r="A182" s="149">
        <v>42908</v>
      </c>
      <c r="B182" s="148">
        <v>1.1399999999999999</v>
      </c>
      <c r="C182" s="148">
        <v>1.21</v>
      </c>
      <c r="D182" s="112">
        <f>IF(C182&lt;MAX($C$2:C182),C182/MAX($C$2:C182)-1,0)</f>
        <v>-4.115226337448652E-3</v>
      </c>
    </row>
    <row r="183" spans="1:4">
      <c r="A183" s="149">
        <v>42909</v>
      </c>
      <c r="B183" s="148">
        <v>1.1499999999999999</v>
      </c>
      <c r="C183" s="148">
        <v>1.22</v>
      </c>
      <c r="D183" s="112">
        <f>IF(C183&lt;MAX($C$2:C183),C183/MAX($C$2:C183)-1,0)</f>
        <v>0</v>
      </c>
    </row>
    <row r="184" spans="1:4">
      <c r="A184" s="149">
        <v>42912</v>
      </c>
      <c r="B184" s="148">
        <v>1.18</v>
      </c>
      <c r="C184" s="148">
        <v>1.25</v>
      </c>
      <c r="D184" s="112">
        <f>IF(C184&lt;MAX($C$2:C184),C184/MAX($C$2:C184)-1,0)</f>
        <v>0</v>
      </c>
    </row>
    <row r="185" spans="1:4">
      <c r="A185" s="149">
        <v>42913</v>
      </c>
      <c r="B185" s="148">
        <v>1.18</v>
      </c>
      <c r="C185" s="148">
        <v>1.25</v>
      </c>
      <c r="D185" s="112">
        <f>IF(C185&lt;MAX($C$2:C185),C185/MAX($C$2:C185)-1,0)</f>
        <v>0</v>
      </c>
    </row>
    <row r="186" spans="1:4">
      <c r="A186" s="149">
        <v>42914</v>
      </c>
      <c r="B186" s="148">
        <v>1.1639999999999999</v>
      </c>
      <c r="C186" s="148">
        <v>1.234</v>
      </c>
      <c r="D186" s="112">
        <f>IF(C186&lt;MAX($C$2:C186),C186/MAX($C$2:C186)-1,0)</f>
        <v>-1.2800000000000034E-2</v>
      </c>
    </row>
    <row r="187" spans="1:4">
      <c r="A187" s="149">
        <v>42915</v>
      </c>
      <c r="B187" s="148">
        <v>1.1719999999999999</v>
      </c>
      <c r="C187" s="148">
        <v>1.242</v>
      </c>
      <c r="D187" s="112">
        <f>IF(C187&lt;MAX($C$2:C187),C187/MAX($C$2:C187)-1,0)</f>
        <v>-6.3999999999999613E-3</v>
      </c>
    </row>
    <row r="188" spans="1:4">
      <c r="A188" s="149">
        <v>42916</v>
      </c>
      <c r="B188" s="148">
        <v>1.1739999999999999</v>
      </c>
      <c r="C188" s="148">
        <v>1.244</v>
      </c>
      <c r="D188" s="112">
        <f>IF(C188&lt;MAX($C$2:C188),C188/MAX($C$2:C188)-1,0)</f>
        <v>-4.8000000000000265E-3</v>
      </c>
    </row>
    <row r="189" spans="1:4">
      <c r="A189" s="149">
        <v>42919</v>
      </c>
      <c r="B189" s="148">
        <v>1.169</v>
      </c>
      <c r="C189" s="148">
        <v>1.2390000000000001</v>
      </c>
      <c r="D189" s="112">
        <f>IF(C189&lt;MAX($C$2:C189),C189/MAX($C$2:C189)-1,0)</f>
        <v>-8.799999999999919E-3</v>
      </c>
    </row>
    <row r="190" spans="1:4">
      <c r="A190" s="149">
        <v>42920</v>
      </c>
      <c r="B190" s="148">
        <v>1.157</v>
      </c>
      <c r="C190" s="148">
        <v>1.2270000000000001</v>
      </c>
      <c r="D190" s="112">
        <f>IF(C190&lt;MAX($C$2:C190),C190/MAX($C$2:C190)-1,0)</f>
        <v>-1.8399999999999972E-2</v>
      </c>
    </row>
    <row r="191" spans="1:4">
      <c r="A191" s="149">
        <v>42921</v>
      </c>
      <c r="B191" s="148">
        <v>1.17</v>
      </c>
      <c r="C191" s="148">
        <v>1.24</v>
      </c>
      <c r="D191" s="112">
        <f>IF(C191&lt;MAX($C$2:C191),C191/MAX($C$2:C191)-1,0)</f>
        <v>-8.0000000000000071E-3</v>
      </c>
    </row>
    <row r="192" spans="1:4">
      <c r="A192" s="149">
        <v>42922</v>
      </c>
      <c r="B192" s="148">
        <v>1.1719999999999999</v>
      </c>
      <c r="C192" s="148">
        <v>1.242</v>
      </c>
      <c r="D192" s="112">
        <f>IF(C192&lt;MAX($C$2:C192),C192/MAX($C$2:C192)-1,0)</f>
        <v>-6.3999999999999613E-3</v>
      </c>
    </row>
    <row r="193" spans="1:7">
      <c r="A193" s="149">
        <v>42923</v>
      </c>
      <c r="B193" s="148">
        <v>1.169</v>
      </c>
      <c r="C193" s="148">
        <v>1.2390000000000001</v>
      </c>
      <c r="D193" s="112">
        <f>IF(C193&lt;MAX($C$2:C193),C193/MAX($C$2:C193)-1,0)</f>
        <v>-8.799999999999919E-3</v>
      </c>
    </row>
    <row r="194" spans="1:7">
      <c r="A194" s="149">
        <v>42926</v>
      </c>
      <c r="B194" s="148">
        <v>1.1779999999999999</v>
      </c>
      <c r="C194" s="148">
        <v>1.248</v>
      </c>
      <c r="D194" s="112">
        <f>IF(C194&lt;MAX($C$2:C194),C194/MAX($C$2:C194)-1,0)</f>
        <v>-1.6000000000000458E-3</v>
      </c>
    </row>
    <row r="195" spans="1:7">
      <c r="A195" s="149">
        <v>42927</v>
      </c>
      <c r="B195" s="148">
        <v>1.1759999999999999</v>
      </c>
      <c r="C195" s="148">
        <v>1.246</v>
      </c>
      <c r="D195" s="112">
        <f>IF(C195&lt;MAX($C$2:C195),C195/MAX($C$2:C195)-1,0)</f>
        <v>-3.1999999999999806E-3</v>
      </c>
      <c r="E195">
        <v>10.9</v>
      </c>
      <c r="F195">
        <v>16.04</v>
      </c>
      <c r="G195">
        <v>28.91</v>
      </c>
    </row>
    <row r="196" spans="1:7">
      <c r="A196" s="149">
        <v>42928</v>
      </c>
      <c r="B196" s="148">
        <v>1.1679999999999999</v>
      </c>
      <c r="C196" s="148">
        <v>1.238</v>
      </c>
      <c r="D196" s="112">
        <f>IF(C196&lt;MAX($C$2:C196),C196/MAX($C$2:C196)-1,0)</f>
        <v>-9.6000000000000529E-3</v>
      </c>
    </row>
    <row r="197" spans="1:7">
      <c r="A197" s="149">
        <v>42929</v>
      </c>
      <c r="B197" s="148">
        <v>1.175</v>
      </c>
      <c r="C197" s="148">
        <v>1.2450000000000001</v>
      </c>
      <c r="D197" s="112">
        <f>IF(C197&lt;MAX($C$2:C197),C197/MAX($C$2:C197)-1,0)</f>
        <v>-3.9999999999998925E-3</v>
      </c>
    </row>
    <row r="198" spans="1:7">
      <c r="A198" s="149">
        <v>42930</v>
      </c>
      <c r="B198" s="148">
        <v>1.181</v>
      </c>
      <c r="C198" s="148">
        <v>1.2509999999999999</v>
      </c>
      <c r="D198" s="112">
        <f>IF(C198&lt;MAX($C$2:C198),C198/MAX($C$2:C198)-1,0)</f>
        <v>0</v>
      </c>
    </row>
    <row r="199" spans="1:7">
      <c r="A199" s="149">
        <v>42933</v>
      </c>
      <c r="B199" s="148">
        <v>1.161</v>
      </c>
      <c r="C199" s="148">
        <v>1.2310000000000001</v>
      </c>
      <c r="D199" s="112">
        <f>IF(C199&lt;MAX($C$2:C199),C199/MAX($C$2:C199)-1,0)</f>
        <v>-1.5987210231814375E-2</v>
      </c>
    </row>
    <row r="200" spans="1:7">
      <c r="A200" s="149">
        <v>42934</v>
      </c>
      <c r="B200" s="148">
        <v>1.171</v>
      </c>
      <c r="C200" s="148">
        <v>1.2410000000000001</v>
      </c>
      <c r="D200" s="112">
        <f>IF(C200&lt;MAX($C$2:C200),C200/MAX($C$2:C200)-1,0)</f>
        <v>-7.9936051159070765E-3</v>
      </c>
    </row>
    <row r="201" spans="1:7">
      <c r="A201" s="149">
        <v>42935</v>
      </c>
      <c r="B201" s="148">
        <v>1.1970000000000001</v>
      </c>
      <c r="C201" s="148">
        <v>1.2669999999999999</v>
      </c>
      <c r="D201" s="112">
        <f>IF(C201&lt;MAX($C$2:C201),C201/MAX($C$2:C201)-1,0)</f>
        <v>0</v>
      </c>
    </row>
    <row r="202" spans="1:7">
      <c r="A202" s="149">
        <v>42936</v>
      </c>
      <c r="B202" s="148">
        <v>1.2050000000000001</v>
      </c>
      <c r="C202" s="148">
        <v>1.2749999999999999</v>
      </c>
      <c r="D202" s="112">
        <f>IF(C202&lt;MAX($C$2:C202),C202/MAX($C$2:C202)-1,0)</f>
        <v>0</v>
      </c>
    </row>
    <row r="203" spans="1:7">
      <c r="A203" s="149">
        <v>42937</v>
      </c>
      <c r="B203" s="148">
        <v>1.216</v>
      </c>
      <c r="C203" s="148">
        <v>1.286</v>
      </c>
      <c r="D203" s="112">
        <f>IF(C203&lt;MAX($C$2:C203),C203/MAX($C$2:C203)-1,0)</f>
        <v>0</v>
      </c>
    </row>
    <row r="204" spans="1:7">
      <c r="A204" s="149">
        <v>42940</v>
      </c>
      <c r="B204" s="148">
        <v>1.228</v>
      </c>
      <c r="C204" s="148">
        <v>1.298</v>
      </c>
      <c r="D204" s="112">
        <f>IF(C204&lt;MAX($C$2:C204),C204/MAX($C$2:C204)-1,0)</f>
        <v>0</v>
      </c>
    </row>
    <row r="205" spans="1:7">
      <c r="A205" s="149">
        <v>42941</v>
      </c>
      <c r="B205" s="148">
        <v>1.22</v>
      </c>
      <c r="C205" s="148">
        <v>1.29</v>
      </c>
      <c r="D205" s="112">
        <f>IF(C205&lt;MAX($C$2:C205),C205/MAX($C$2:C205)-1,0)</f>
        <v>-6.1633281972265364E-3</v>
      </c>
    </row>
    <row r="206" spans="1:7">
      <c r="A206" s="149">
        <v>42942</v>
      </c>
      <c r="B206" s="148">
        <v>1.212</v>
      </c>
      <c r="C206" s="148">
        <v>1.282</v>
      </c>
      <c r="D206" s="112">
        <f>IF(C206&lt;MAX($C$2:C206),C206/MAX($C$2:C206)-1,0)</f>
        <v>-1.2326656394452962E-2</v>
      </c>
    </row>
    <row r="207" spans="1:7">
      <c r="A207" s="149">
        <v>42943</v>
      </c>
      <c r="B207" s="148">
        <v>1.2130000000000001</v>
      </c>
      <c r="C207" s="148">
        <v>1.2829999999999999</v>
      </c>
      <c r="D207" s="112">
        <f>IF(C207&lt;MAX($C$2:C207),C207/MAX($C$2:C207)-1,0)</f>
        <v>-1.1556240369799742E-2</v>
      </c>
    </row>
    <row r="208" spans="1:7">
      <c r="A208" s="149">
        <v>42944</v>
      </c>
      <c r="B208" s="148">
        <v>1.234</v>
      </c>
      <c r="C208" s="148">
        <v>1.304</v>
      </c>
      <c r="D208" s="112">
        <f>IF(C208&lt;MAX($C$2:C208),C208/MAX($C$2:C208)-1,0)</f>
        <v>0</v>
      </c>
    </row>
    <row r="209" spans="1:4">
      <c r="A209" s="149">
        <v>42947</v>
      </c>
      <c r="B209" s="148">
        <v>1.2529999999999999</v>
      </c>
      <c r="C209" s="148">
        <v>1.323</v>
      </c>
      <c r="D209" s="112">
        <f>IF(C209&lt;MAX($C$2:C209),C209/MAX($C$2:C209)-1,0)</f>
        <v>0</v>
      </c>
    </row>
    <row r="210" spans="1:4">
      <c r="A210" s="149">
        <v>42948</v>
      </c>
      <c r="B210" s="148">
        <v>1.258</v>
      </c>
      <c r="C210" s="148">
        <v>1.3280000000000001</v>
      </c>
      <c r="D210" s="112">
        <f>IF(C210&lt;MAX($C$2:C210),C210/MAX($C$2:C210)-1,0)</f>
        <v>0</v>
      </c>
    </row>
    <row r="211" spans="1:4">
      <c r="A211" s="149">
        <v>42949</v>
      </c>
      <c r="B211" s="148">
        <v>1.25</v>
      </c>
      <c r="C211" s="148">
        <v>1.32</v>
      </c>
      <c r="D211" s="112">
        <f>IF(C211&lt;MAX($C$2:C211),C211/MAX($C$2:C211)-1,0)</f>
        <v>-6.0240963855421326E-3</v>
      </c>
    </row>
    <row r="212" spans="1:4">
      <c r="A212" s="149">
        <v>42950</v>
      </c>
      <c r="B212" s="148">
        <v>1.244</v>
      </c>
      <c r="C212" s="148">
        <v>1.3140000000000001</v>
      </c>
      <c r="D212" s="112">
        <f>IF(C212&lt;MAX($C$2:C212),C212/MAX($C$2:C212)-1,0)</f>
        <v>-1.0542168674698815E-2</v>
      </c>
    </row>
    <row r="213" spans="1:4">
      <c r="A213" s="149">
        <v>42951</v>
      </c>
      <c r="B213" s="148">
        <v>1.242</v>
      </c>
      <c r="C213" s="148">
        <v>1.3120000000000001</v>
      </c>
      <c r="D213" s="112">
        <f>IF(C213&lt;MAX($C$2:C213),C213/MAX($C$2:C213)-1,0)</f>
        <v>-1.2048192771084376E-2</v>
      </c>
    </row>
    <row r="214" spans="1:4">
      <c r="A214" s="149">
        <v>42954</v>
      </c>
      <c r="B214" s="148">
        <v>1.264</v>
      </c>
      <c r="C214" s="148">
        <v>1.3340000000000001</v>
      </c>
      <c r="D214" s="112">
        <f>IF(C214&lt;MAX($C$2:C214),C214/MAX($C$2:C214)-1,0)</f>
        <v>0</v>
      </c>
    </row>
    <row r="215" spans="1:4">
      <c r="A215" s="149">
        <v>42955</v>
      </c>
      <c r="B215" s="148">
        <v>1.2569999999999999</v>
      </c>
      <c r="C215" s="148">
        <v>1.327</v>
      </c>
      <c r="D215" s="112">
        <f>IF(C215&lt;MAX($C$2:C215),C215/MAX($C$2:C215)-1,0)</f>
        <v>-5.2473763118441319E-3</v>
      </c>
    </row>
    <row r="216" spans="1:4">
      <c r="A216" s="149">
        <v>42956</v>
      </c>
      <c r="B216" s="148">
        <v>1.2809999999999999</v>
      </c>
      <c r="C216" s="148">
        <v>1.351</v>
      </c>
      <c r="D216" s="112">
        <f>IF(C216&lt;MAX($C$2:C216),C216/MAX($C$2:C216)-1,0)</f>
        <v>0</v>
      </c>
    </row>
    <row r="217" spans="1:4">
      <c r="A217" s="149">
        <v>42957</v>
      </c>
      <c r="B217" s="148">
        <v>1.2749999999999999</v>
      </c>
      <c r="C217" s="148">
        <v>1.345</v>
      </c>
      <c r="D217" s="112">
        <f>IF(C217&lt;MAX($C$2:C217),C217/MAX($C$2:C217)-1,0)</f>
        <v>-4.4411547002221052E-3</v>
      </c>
    </row>
    <row r="218" spans="1:4">
      <c r="A218" s="149">
        <v>42958</v>
      </c>
      <c r="B218" s="148">
        <v>1.244</v>
      </c>
      <c r="C218" s="148">
        <v>1.3140000000000001</v>
      </c>
      <c r="D218" s="112">
        <f>IF(C218&lt;MAX($C$2:C218),C218/MAX($C$2:C218)-1,0)</f>
        <v>-2.7387120651369279E-2</v>
      </c>
    </row>
    <row r="219" spans="1:4">
      <c r="A219" s="149">
        <v>42961</v>
      </c>
      <c r="B219" s="148">
        <v>1.254</v>
      </c>
      <c r="C219" s="148">
        <v>1.3240000000000001</v>
      </c>
      <c r="D219" s="112">
        <f>IF(C219&lt;MAX($C$2:C219),C219/MAX($C$2:C219)-1,0)</f>
        <v>-1.998519615099914E-2</v>
      </c>
    </row>
    <row r="220" spans="1:4">
      <c r="A220" s="149">
        <v>42962</v>
      </c>
      <c r="B220" s="148">
        <v>1.2509999999999999</v>
      </c>
      <c r="C220" s="148">
        <v>1.321</v>
      </c>
      <c r="D220" s="112">
        <f>IF(C220&lt;MAX($C$2:C220),C220/MAX($C$2:C220)-1,0)</f>
        <v>-2.2205773501110304E-2</v>
      </c>
    </row>
    <row r="221" spans="1:4">
      <c r="A221" s="149">
        <v>42963</v>
      </c>
      <c r="B221" s="148">
        <v>1.248</v>
      </c>
      <c r="C221" s="148">
        <v>1.3180000000000001</v>
      </c>
      <c r="D221" s="112">
        <f>IF(C221&lt;MAX($C$2:C221),C221/MAX($C$2:C221)-1,0)</f>
        <v>-2.4426350851221246E-2</v>
      </c>
    </row>
    <row r="222" spans="1:4">
      <c r="A222" s="149">
        <v>42964</v>
      </c>
      <c r="B222" s="148">
        <v>1.2509999999999999</v>
      </c>
      <c r="C222" s="148">
        <v>1.321</v>
      </c>
      <c r="D222" s="112">
        <f>IF(C222&lt;MAX($C$2:C222),C222/MAX($C$2:C222)-1,0)</f>
        <v>-2.2205773501110304E-2</v>
      </c>
    </row>
    <row r="223" spans="1:4">
      <c r="A223" s="149">
        <v>42965</v>
      </c>
      <c r="B223" s="148">
        <v>1.2470000000000001</v>
      </c>
      <c r="C223" s="148">
        <v>1.3169999999999999</v>
      </c>
      <c r="D223" s="112">
        <f>IF(C223&lt;MAX($C$2:C223),C223/MAX($C$2:C223)-1,0)</f>
        <v>-2.5166543301258337E-2</v>
      </c>
    </row>
    <row r="224" spans="1:4">
      <c r="A224" s="149">
        <v>42968</v>
      </c>
      <c r="B224" s="148">
        <v>1.252</v>
      </c>
      <c r="C224" s="148">
        <v>1.3220000000000001</v>
      </c>
      <c r="D224" s="112">
        <f>IF(C224&lt;MAX($C$2:C224),C224/MAX($C$2:C224)-1,0)</f>
        <v>-2.1465581051073213E-2</v>
      </c>
    </row>
    <row r="225" spans="1:4">
      <c r="A225" s="149">
        <v>42969</v>
      </c>
      <c r="B225" s="148">
        <v>1.246</v>
      </c>
      <c r="C225" s="148">
        <v>1.3160000000000001</v>
      </c>
      <c r="D225" s="112">
        <f>IF(C225&lt;MAX($C$2:C225),C225/MAX($C$2:C225)-1,0)</f>
        <v>-2.5906735751295318E-2</v>
      </c>
    </row>
    <row r="226" spans="1:4">
      <c r="A226" s="149">
        <v>42970</v>
      </c>
      <c r="B226" s="148">
        <v>1.246</v>
      </c>
      <c r="C226" s="148">
        <v>1.3160000000000001</v>
      </c>
      <c r="D226" s="112">
        <f>IF(C226&lt;MAX($C$2:C226),C226/MAX($C$2:C226)-1,0)</f>
        <v>-2.5906735751295318E-2</v>
      </c>
    </row>
    <row r="227" spans="1:4">
      <c r="A227" s="149">
        <v>42971</v>
      </c>
      <c r="B227" s="148">
        <v>1.2390000000000001</v>
      </c>
      <c r="C227" s="148">
        <v>1.3089999999999999</v>
      </c>
      <c r="D227" s="112">
        <f>IF(C227&lt;MAX($C$2:C227),C227/MAX($C$2:C227)-1,0)</f>
        <v>-3.1088082901554404E-2</v>
      </c>
    </row>
    <row r="228" spans="1:4">
      <c r="A228" s="149">
        <v>42972</v>
      </c>
      <c r="B228" s="148">
        <v>1.2549999999999999</v>
      </c>
      <c r="C228" s="148">
        <v>1.325</v>
      </c>
      <c r="D228" s="112">
        <f>IF(C228&lt;MAX($C$2:C228),C228/MAX($C$2:C228)-1,0)</f>
        <v>-1.9245003700962271E-2</v>
      </c>
    </row>
    <row r="229" spans="1:4">
      <c r="A229" s="149">
        <v>42975</v>
      </c>
      <c r="B229" s="148">
        <v>1.268</v>
      </c>
      <c r="C229" s="148">
        <v>1.3380000000000001</v>
      </c>
      <c r="D229" s="112">
        <f>IF(C229&lt;MAX($C$2:C229),C229/MAX($C$2:C229)-1,0)</f>
        <v>-9.62250185048108E-3</v>
      </c>
    </row>
    <row r="230" spans="1:4">
      <c r="A230" s="149">
        <v>42976</v>
      </c>
      <c r="B230" s="148">
        <v>1.272</v>
      </c>
      <c r="C230" s="148">
        <v>1.3420000000000001</v>
      </c>
      <c r="D230" s="112">
        <f>IF(C230&lt;MAX($C$2:C230),C230/MAX($C$2:C230)-1,0)</f>
        <v>-6.6617320503330468E-3</v>
      </c>
    </row>
    <row r="231" spans="1:4">
      <c r="A231" s="149">
        <v>42977</v>
      </c>
      <c r="B231" s="148">
        <v>1.2749999999999999</v>
      </c>
      <c r="C231" s="148">
        <v>1.345</v>
      </c>
      <c r="D231" s="112">
        <f>IF(C231&lt;MAX($C$2:C231),C231/MAX($C$2:C231)-1,0)</f>
        <v>-4.4411547002221052E-3</v>
      </c>
    </row>
    <row r="232" spans="1:4">
      <c r="A232" s="149">
        <v>42978</v>
      </c>
      <c r="B232" s="148">
        <v>1.2689999999999999</v>
      </c>
      <c r="C232" s="148">
        <v>1.339</v>
      </c>
      <c r="D232" s="112">
        <f>IF(C232&lt;MAX($C$2:C232),C232/MAX($C$2:C232)-1,0)</f>
        <v>-8.8823094004440994E-3</v>
      </c>
    </row>
    <row r="233" spans="1:4">
      <c r="A233" s="149">
        <v>42979</v>
      </c>
      <c r="B233" s="148">
        <v>1.276</v>
      </c>
      <c r="C233" s="148">
        <v>1.3460000000000001</v>
      </c>
      <c r="D233" s="112">
        <f>IF(C233&lt;MAX($C$2:C233),C233/MAX($C$2:C233)-1,0)</f>
        <v>-3.7009622501850137E-3</v>
      </c>
    </row>
    <row r="234" spans="1:4">
      <c r="A234" s="149">
        <v>42982</v>
      </c>
      <c r="B234" s="148">
        <v>1.272</v>
      </c>
      <c r="C234" s="148">
        <v>1.3420000000000001</v>
      </c>
      <c r="D234" s="112">
        <f>IF(C234&lt;MAX($C$2:C234),C234/MAX($C$2:C234)-1,0)</f>
        <v>-6.6617320503330468E-3</v>
      </c>
    </row>
    <row r="235" spans="1:4">
      <c r="A235" s="149">
        <v>42983</v>
      </c>
      <c r="B235" s="148">
        <v>1.272</v>
      </c>
      <c r="C235" s="148">
        <v>1.3420000000000001</v>
      </c>
      <c r="D235" s="112">
        <f>IF(C235&lt;MAX($C$2:C235),C235/MAX($C$2:C235)-1,0)</f>
        <v>-6.6617320503330468E-3</v>
      </c>
    </row>
    <row r="236" spans="1:4">
      <c r="A236" s="149">
        <v>42984</v>
      </c>
      <c r="B236" s="148">
        <v>1.2669999999999999</v>
      </c>
      <c r="C236" s="148">
        <v>1.337</v>
      </c>
      <c r="D236" s="112">
        <f>IF(C236&lt;MAX($C$2:C236),C236/MAX($C$2:C236)-1,0)</f>
        <v>-1.0362694300518172E-2</v>
      </c>
    </row>
    <row r="237" spans="1:4">
      <c r="A237" s="149">
        <v>42985</v>
      </c>
      <c r="B237" s="148">
        <v>1.2609999999999999</v>
      </c>
      <c r="C237" s="148">
        <v>1.331</v>
      </c>
      <c r="D237" s="112">
        <f>IF(C237&lt;MAX($C$2:C237),C237/MAX($C$2:C237)-1,0)</f>
        <v>-1.4803849000740166E-2</v>
      </c>
    </row>
    <row r="238" spans="1:4">
      <c r="A238" s="149">
        <v>42986</v>
      </c>
      <c r="B238" s="148">
        <v>1.258</v>
      </c>
      <c r="C238" s="148">
        <v>1.3280000000000001</v>
      </c>
      <c r="D238" s="112">
        <f>IF(C238&lt;MAX($C$2:C238),C238/MAX($C$2:C238)-1,0)</f>
        <v>-1.7024426350851107E-2</v>
      </c>
    </row>
    <row r="239" spans="1:4">
      <c r="A239" s="149">
        <v>42989</v>
      </c>
      <c r="B239" s="148">
        <v>1.262</v>
      </c>
      <c r="C239" s="148">
        <v>1.3320000000000001</v>
      </c>
      <c r="D239" s="112">
        <f>IF(C239&lt;MAX($C$2:C239),C239/MAX($C$2:C239)-1,0)</f>
        <v>-1.4063656550703074E-2</v>
      </c>
    </row>
    <row r="240" spans="1:4">
      <c r="A240" s="149">
        <v>42990</v>
      </c>
      <c r="B240" s="148">
        <v>1.278</v>
      </c>
      <c r="C240" s="148">
        <v>1.3480000000000001</v>
      </c>
      <c r="D240" s="112">
        <f>IF(C240&lt;MAX($C$2:C240),C240/MAX($C$2:C240)-1,0)</f>
        <v>-2.2205773501109416E-3</v>
      </c>
    </row>
    <row r="241" spans="1:5">
      <c r="A241" s="149">
        <v>42991</v>
      </c>
      <c r="B241" s="148">
        <v>1.2909999999999999</v>
      </c>
      <c r="C241" s="148">
        <v>1.361</v>
      </c>
      <c r="D241" s="112">
        <f>IF(C241&lt;MAX($C$2:C241),C241/MAX($C$2:C241)-1,0)</f>
        <v>0</v>
      </c>
    </row>
    <row r="242" spans="1:5">
      <c r="A242" s="149">
        <v>42992</v>
      </c>
      <c r="B242" s="148">
        <v>1.286</v>
      </c>
      <c r="C242" s="148">
        <v>1.3560000000000001</v>
      </c>
      <c r="D242" s="112">
        <f>IF(C242&lt;MAX($C$2:C242),C242/MAX($C$2:C242)-1,0)</f>
        <v>-3.6737692872886862E-3</v>
      </c>
      <c r="E242">
        <f>B251/B232-1</f>
        <v>2.6004728132387855E-2</v>
      </c>
    </row>
    <row r="243" spans="1:5">
      <c r="A243" s="149">
        <v>42993</v>
      </c>
      <c r="B243" s="148">
        <v>1.276</v>
      </c>
      <c r="C243" s="148">
        <v>1.3460000000000001</v>
      </c>
      <c r="D243" s="112">
        <f>IF(C243&lt;MAX($C$2:C243),C243/MAX($C$2:C243)-1,0)</f>
        <v>-1.102130786186617E-2</v>
      </c>
    </row>
    <row r="244" spans="1:5">
      <c r="A244" s="149">
        <v>42996</v>
      </c>
      <c r="B244" s="148">
        <v>1.2969999999999999</v>
      </c>
      <c r="C244" s="148">
        <v>1.367</v>
      </c>
      <c r="D244" s="112">
        <f>IF(C244&lt;MAX($C$2:C244),C244/MAX($C$2:C244)-1,0)</f>
        <v>0</v>
      </c>
    </row>
    <row r="245" spans="1:5">
      <c r="A245" s="149">
        <v>42997</v>
      </c>
      <c r="B245" s="148">
        <v>1.292</v>
      </c>
      <c r="C245" s="148">
        <v>1.3620000000000001</v>
      </c>
      <c r="D245" s="112">
        <f>IF(C245&lt;MAX($C$2:C245),C245/MAX($C$2:C245)-1,0)</f>
        <v>-3.6576444769567118E-3</v>
      </c>
    </row>
    <row r="246" spans="1:5">
      <c r="A246" s="149">
        <v>42998</v>
      </c>
      <c r="B246" s="148">
        <v>1.3029999999999999</v>
      </c>
      <c r="C246" s="148">
        <v>1.373</v>
      </c>
      <c r="D246" s="112">
        <f>IF(C246&lt;MAX($C$2:C246),C246/MAX($C$2:C246)-1,0)</f>
        <v>0</v>
      </c>
    </row>
    <row r="247" spans="1:5">
      <c r="A247" s="149">
        <v>42999</v>
      </c>
      <c r="B247" s="148">
        <v>1.2989999999999999</v>
      </c>
      <c r="C247" s="148">
        <v>1.369</v>
      </c>
      <c r="D247" s="112">
        <f>IF(C247&lt;MAX($C$2:C247),C247/MAX($C$2:C247)-1,0)</f>
        <v>-2.9133284777859147E-3</v>
      </c>
    </row>
    <row r="248" spans="1:5">
      <c r="A248" s="149">
        <v>43000</v>
      </c>
      <c r="B248" s="148">
        <v>1.294</v>
      </c>
      <c r="C248" s="148">
        <v>1.3640000000000001</v>
      </c>
      <c r="D248" s="112">
        <f>IF(C248&lt;MAX($C$2:C248),C248/MAX($C$2:C248)-1,0)</f>
        <v>-6.5549890750181694E-3</v>
      </c>
    </row>
    <row r="249" spans="1:5">
      <c r="A249" s="149">
        <v>43003</v>
      </c>
      <c r="B249" s="148">
        <v>1.298</v>
      </c>
      <c r="C249" s="148">
        <v>1.3680000000000001</v>
      </c>
      <c r="D249" s="112">
        <f>IF(C249&lt;MAX($C$2:C249),C249/MAX($C$2:C249)-1,0)</f>
        <v>-3.6416605972322547E-3</v>
      </c>
    </row>
    <row r="250" spans="1:5">
      <c r="A250" s="149">
        <v>43004</v>
      </c>
      <c r="B250" s="148">
        <v>1.298</v>
      </c>
      <c r="C250" s="148">
        <v>1.3680000000000001</v>
      </c>
      <c r="D250" s="112">
        <f>IF(C250&lt;MAX($C$2:C250),C250/MAX($C$2:C250)-1,0)</f>
        <v>-3.6416605972322547E-3</v>
      </c>
    </row>
    <row r="251" spans="1:5">
      <c r="A251" s="149">
        <v>43005</v>
      </c>
      <c r="B251" s="284">
        <v>1.302</v>
      </c>
      <c r="C251" s="148">
        <v>1.3720000000000001</v>
      </c>
      <c r="D251" s="112">
        <f>IF(C251&lt;MAX($C$2:C251),C251/MAX($C$2:C251)-1,0)</f>
        <v>-7.2833211944633991E-4</v>
      </c>
    </row>
    <row r="252" spans="1:5">
      <c r="A252" s="149">
        <v>43017</v>
      </c>
      <c r="B252" s="148">
        <v>1.323</v>
      </c>
      <c r="C252" s="148">
        <v>1.393</v>
      </c>
      <c r="D252" s="112">
        <f>IF(C252&lt;MAX($C$2:C252),C252/MAX($C$2:C252)-1,0)</f>
        <v>0</v>
      </c>
    </row>
    <row r="253" spans="1:5">
      <c r="A253" s="149">
        <v>43018</v>
      </c>
      <c r="B253" s="223">
        <v>1.3340000000000001</v>
      </c>
      <c r="C253" s="224">
        <v>1.4039999999999999</v>
      </c>
      <c r="D253" s="112">
        <f>IF(C253&lt;MAX($C$2:C253),C253/MAX($C$2:C253)-1,0)</f>
        <v>0</v>
      </c>
    </row>
    <row r="254" spans="1:5">
      <c r="A254" s="149">
        <v>43019</v>
      </c>
      <c r="B254" s="224">
        <v>1.347</v>
      </c>
      <c r="C254" s="224">
        <v>1.417</v>
      </c>
      <c r="D254" s="112">
        <f>IF(C254&lt;MAX($C$2:C254),C254/MAX($C$2:C254)-1,0)</f>
        <v>0</v>
      </c>
    </row>
    <row r="255" spans="1:5">
      <c r="A255" s="149">
        <v>43020</v>
      </c>
      <c r="B255" s="223">
        <v>1.3480000000000001</v>
      </c>
      <c r="C255" s="224">
        <v>1.4179999999999999</v>
      </c>
      <c r="D255" s="112">
        <f>IF(C255&lt;MAX($C$2:C255),C255/MAX($C$2:C255)-1,0)</f>
        <v>0</v>
      </c>
    </row>
    <row r="256" spans="1:5">
      <c r="A256" s="149">
        <v>43021</v>
      </c>
      <c r="B256" s="225">
        <v>1.3540000000000001</v>
      </c>
      <c r="C256" s="224">
        <v>1.4239999999999999</v>
      </c>
      <c r="D256" s="112">
        <f>IF(C256&lt;MAX($C$2:C256),C256/MAX($C$2:C256)-1,0)</f>
        <v>0</v>
      </c>
    </row>
    <row r="257" spans="1:4">
      <c r="A257" s="149">
        <v>43024</v>
      </c>
      <c r="B257" s="308">
        <v>1.3440000000000001</v>
      </c>
      <c r="C257" s="306">
        <v>1.4139999999999999</v>
      </c>
      <c r="D257" s="112">
        <f>IF(C257&lt;MAX($C$2:C257),C257/MAX($C$2:C257)-1,0)</f>
        <v>-7.0224719101124045E-3</v>
      </c>
    </row>
    <row r="258" spans="1:4">
      <c r="A258" s="149">
        <v>43025</v>
      </c>
      <c r="B258" s="306">
        <v>1.3420000000000001</v>
      </c>
      <c r="C258" s="307">
        <v>1.4119999999999999</v>
      </c>
      <c r="D258" s="112">
        <f>IF(C258&lt;MAX($C$2:C258),C258/MAX($C$2:C258)-1,0)</f>
        <v>-8.4269662921347965E-3</v>
      </c>
    </row>
    <row r="259" spans="1:4">
      <c r="A259" s="149">
        <v>43026</v>
      </c>
      <c r="B259" s="306">
        <v>1.357</v>
      </c>
      <c r="C259" s="307">
        <v>1.427</v>
      </c>
      <c r="D259" s="112">
        <f>IF(C259&lt;MAX($C$2:C259),C259/MAX($C$2:C259)-1,0)</f>
        <v>0</v>
      </c>
    </row>
    <row r="260" spans="1:4">
      <c r="A260" s="149">
        <v>43027</v>
      </c>
      <c r="B260" s="307">
        <v>1.36</v>
      </c>
      <c r="C260" s="307">
        <v>1.43</v>
      </c>
      <c r="D260" s="112">
        <f>IF(C260&lt;MAX($C$2:C260),C260/MAX($C$2:C260)-1,0)</f>
        <v>0</v>
      </c>
    </row>
    <row r="261" spans="1:4">
      <c r="A261" s="149">
        <v>43028</v>
      </c>
      <c r="B261" s="308">
        <v>1.3560000000000001</v>
      </c>
      <c r="C261" s="308">
        <v>1.4259999999999999</v>
      </c>
      <c r="D261" s="112">
        <f>IF(C261&lt;MAX($C$2:C261),C261/MAX($C$2:C261)-1,0)</f>
        <v>-2.7972027972027469E-3</v>
      </c>
    </row>
    <row r="262" spans="1:4" ht="15" thickBot="1">
      <c r="A262" s="3"/>
      <c r="B262" s="24" t="s">
        <v>228</v>
      </c>
      <c r="C262" s="22" t="s">
        <v>4</v>
      </c>
    </row>
    <row r="263" spans="1:4" ht="15" thickBot="1">
      <c r="A263" s="82" t="s">
        <v>752</v>
      </c>
      <c r="B263" s="99">
        <f>(B261-1)*365/(A261-A2)</f>
        <v>0.29802752293577989</v>
      </c>
      <c r="C263" s="3">
        <f>MIN(D4:D255)</f>
        <v>-4.6272493573264795E-2</v>
      </c>
    </row>
    <row r="264" spans="1:4" ht="15" thickBot="1">
      <c r="A264" s="82" t="s">
        <v>580</v>
      </c>
      <c r="B264" s="99"/>
      <c r="C264" s="24"/>
    </row>
    <row r="265" spans="1:4" ht="27.75" thickBot="1">
      <c r="A265" s="109" t="s">
        <v>850</v>
      </c>
      <c r="B265" s="99">
        <f>B261/B78-1</f>
        <v>0.34257425742574266</v>
      </c>
      <c r="C265" s="3">
        <f>MIN(D82:D255)</f>
        <v>-4.6272493573264795E-2</v>
      </c>
    </row>
  </sheetData>
  <phoneticPr fontId="2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1095"/>
  <sheetViews>
    <sheetView topLeftCell="A1059" workbookViewId="0">
      <selection activeCell="E1091" sqref="E1091"/>
    </sheetView>
  </sheetViews>
  <sheetFormatPr defaultRowHeight="14.25"/>
  <cols>
    <col min="1" max="1" width="10.75" style="114" customWidth="1"/>
    <col min="4" max="5" width="9" style="112"/>
  </cols>
  <sheetData>
    <row r="1" spans="1:4">
      <c r="A1" s="152" t="s">
        <v>1077</v>
      </c>
      <c r="B1" s="150" t="s">
        <v>1078</v>
      </c>
      <c r="C1" s="150" t="s">
        <v>1079</v>
      </c>
    </row>
    <row r="2" spans="1:4">
      <c r="A2" s="152">
        <v>41361</v>
      </c>
      <c r="B2" s="151">
        <v>1</v>
      </c>
      <c r="C2" s="151">
        <v>1</v>
      </c>
    </row>
    <row r="3" spans="1:4">
      <c r="A3" s="152">
        <v>41362</v>
      </c>
      <c r="B3" s="151">
        <v>1</v>
      </c>
      <c r="C3" s="151">
        <v>1</v>
      </c>
      <c r="D3" s="112">
        <f>IF(C3&lt;MAX($C$2:C3),C3/MAX($C$2:C3)-1,0)</f>
        <v>0</v>
      </c>
    </row>
    <row r="4" spans="1:4">
      <c r="A4" s="152">
        <v>41367</v>
      </c>
      <c r="B4" s="151">
        <v>0.99970000000000003</v>
      </c>
      <c r="C4" s="151">
        <v>0.99970000000000003</v>
      </c>
      <c r="D4" s="112">
        <f>IF(C4&lt;MAX($C$2:C4),C4/MAX($C$2:C4)-1,0)</f>
        <v>-2.9999999999996696E-4</v>
      </c>
    </row>
    <row r="5" spans="1:4">
      <c r="A5" s="152">
        <v>41376</v>
      </c>
      <c r="B5" s="151">
        <v>1</v>
      </c>
      <c r="C5" s="151">
        <v>1</v>
      </c>
      <c r="D5" s="112">
        <f>IF(C5&lt;MAX($C$2:C5),C5/MAX($C$2:C5)-1,0)</f>
        <v>0</v>
      </c>
    </row>
    <row r="6" spans="1:4">
      <c r="A6" s="152">
        <v>41383</v>
      </c>
      <c r="B6" s="151">
        <v>1.0081</v>
      </c>
      <c r="C6" s="151">
        <v>1.0081</v>
      </c>
      <c r="D6" s="112">
        <f>IF(C6&lt;MAX($C$2:C6),C6/MAX($C$2:C6)-1,0)</f>
        <v>0</v>
      </c>
    </row>
    <row r="7" spans="1:4">
      <c r="A7" s="152">
        <v>41390</v>
      </c>
      <c r="B7" s="151">
        <v>0.99819999999999998</v>
      </c>
      <c r="C7" s="151">
        <v>0.99819999999999998</v>
      </c>
      <c r="D7" s="112">
        <f>IF(C7&lt;MAX($C$2:C7),C7/MAX($C$2:C7)-1,0)</f>
        <v>-9.8204543200079986E-3</v>
      </c>
    </row>
    <row r="8" spans="1:4">
      <c r="A8" s="152">
        <v>41397</v>
      </c>
      <c r="B8" s="151">
        <v>1.0047999999999999</v>
      </c>
      <c r="C8" s="151">
        <v>1.0047999999999999</v>
      </c>
      <c r="D8" s="112">
        <f>IF(C8&lt;MAX($C$2:C8),C8/MAX($C$2:C8)-1,0)</f>
        <v>-3.2734847733361105E-3</v>
      </c>
    </row>
    <row r="9" spans="1:4">
      <c r="A9" s="152">
        <v>41404</v>
      </c>
      <c r="B9" s="151">
        <v>1.0175000000000001</v>
      </c>
      <c r="C9" s="151">
        <v>1.0175000000000001</v>
      </c>
      <c r="D9" s="112">
        <f>IF(C9&lt;MAX($C$2:C9),C9/MAX($C$2:C9)-1,0)</f>
        <v>0</v>
      </c>
    </row>
    <row r="10" spans="1:4">
      <c r="A10" s="152">
        <v>41407</v>
      </c>
      <c r="B10" s="151">
        <v>1.0137</v>
      </c>
      <c r="C10" s="151">
        <v>1.0137</v>
      </c>
      <c r="D10" s="112">
        <f>IF(C10&lt;MAX($C$2:C10),C10/MAX($C$2:C10)-1,0)</f>
        <v>-3.7346437346437167E-3</v>
      </c>
    </row>
    <row r="11" spans="1:4">
      <c r="A11" s="152">
        <v>41411</v>
      </c>
      <c r="B11" s="151">
        <v>1.0304</v>
      </c>
      <c r="C11" s="151">
        <v>1.0304</v>
      </c>
      <c r="D11" s="112">
        <f>IF(C11&lt;MAX($C$2:C11),C11/MAX($C$2:C11)-1,0)</f>
        <v>0</v>
      </c>
    </row>
    <row r="12" spans="1:4">
      <c r="A12" s="152">
        <v>41414</v>
      </c>
      <c r="B12" s="151">
        <v>1.0383</v>
      </c>
      <c r="C12" s="151">
        <v>1.0383</v>
      </c>
      <c r="D12" s="112">
        <f>IF(C12&lt;MAX($C$2:C12),C12/MAX($C$2:C12)-1,0)</f>
        <v>0</v>
      </c>
    </row>
    <row r="13" spans="1:4">
      <c r="A13" s="152">
        <v>41415</v>
      </c>
      <c r="B13" s="151">
        <v>1.0459000000000001</v>
      </c>
      <c r="C13" s="151">
        <v>1.0459000000000001</v>
      </c>
      <c r="D13" s="112">
        <f>IF(C13&lt;MAX($C$2:C13),C13/MAX($C$2:C13)-1,0)</f>
        <v>0</v>
      </c>
    </row>
    <row r="14" spans="1:4">
      <c r="A14" s="152">
        <v>41416</v>
      </c>
      <c r="B14" s="151">
        <v>1.0423</v>
      </c>
      <c r="C14" s="151">
        <v>1.0423</v>
      </c>
      <c r="D14" s="112">
        <f>IF(C14&lt;MAX($C$2:C14),C14/MAX($C$2:C14)-1,0)</f>
        <v>-3.4420116645951238E-3</v>
      </c>
    </row>
    <row r="15" spans="1:4">
      <c r="A15" s="152">
        <v>41417</v>
      </c>
      <c r="B15" s="151">
        <v>1.0370999999999999</v>
      </c>
      <c r="C15" s="151">
        <v>1.0370999999999999</v>
      </c>
      <c r="D15" s="112">
        <f>IF(C15&lt;MAX($C$2:C15),C15/MAX($C$2:C15)-1,0)</f>
        <v>-8.4138062912325617E-3</v>
      </c>
    </row>
    <row r="16" spans="1:4">
      <c r="A16" s="152">
        <v>41418</v>
      </c>
      <c r="B16" s="151">
        <v>1.0450999999999999</v>
      </c>
      <c r="C16" s="151">
        <v>1.0450999999999999</v>
      </c>
      <c r="D16" s="112">
        <f>IF(C16&lt;MAX($C$2:C16),C16/MAX($C$2:C16)-1,0)</f>
        <v>-7.6489148102121263E-4</v>
      </c>
    </row>
    <row r="17" spans="1:4">
      <c r="A17" s="152">
        <v>41421</v>
      </c>
      <c r="B17" s="151">
        <v>1.0419</v>
      </c>
      <c r="C17" s="151">
        <v>1.0419</v>
      </c>
      <c r="D17" s="112">
        <f>IF(C17&lt;MAX($C$2:C17),C17/MAX($C$2:C17)-1,0)</f>
        <v>-3.824457405105619E-3</v>
      </c>
    </row>
    <row r="18" spans="1:4">
      <c r="A18" s="152">
        <v>41422</v>
      </c>
      <c r="B18" s="151">
        <v>1.0487</v>
      </c>
      <c r="C18" s="151">
        <v>1.0487</v>
      </c>
      <c r="D18" s="112">
        <f>IF(C18&lt;MAX($C$2:C18),C18/MAX($C$2:C18)-1,0)</f>
        <v>0</v>
      </c>
    </row>
    <row r="19" spans="1:4">
      <c r="A19" s="152">
        <v>41423</v>
      </c>
      <c r="B19" s="151">
        <v>1.0481</v>
      </c>
      <c r="C19" s="151">
        <v>1.0481</v>
      </c>
      <c r="D19" s="112">
        <f>IF(C19&lt;MAX($C$2:C19),C19/MAX($C$2:C19)-1,0)</f>
        <v>-5.7213693143887134E-4</v>
      </c>
    </row>
    <row r="20" spans="1:4">
      <c r="A20" s="152">
        <v>41424</v>
      </c>
      <c r="B20" s="151">
        <v>1.0424</v>
      </c>
      <c r="C20" s="151">
        <v>1.0424</v>
      </c>
      <c r="D20" s="112">
        <f>IF(C20&lt;MAX($C$2:C20),C20/MAX($C$2:C20)-1,0)</f>
        <v>-6.0074377801087042E-3</v>
      </c>
    </row>
    <row r="21" spans="1:4">
      <c r="A21" s="152">
        <v>41425</v>
      </c>
      <c r="B21" s="151">
        <v>1.0368999999999999</v>
      </c>
      <c r="C21" s="151">
        <v>1.0368999999999999</v>
      </c>
      <c r="D21" s="112">
        <f>IF(C21&lt;MAX($C$2:C21),C21/MAX($C$2:C21)-1,0)</f>
        <v>-1.1252026318298913E-2</v>
      </c>
    </row>
    <row r="22" spans="1:4">
      <c r="A22" s="152">
        <v>41428</v>
      </c>
      <c r="B22" s="151">
        <v>1.0293000000000001</v>
      </c>
      <c r="C22" s="151">
        <v>1.0293000000000001</v>
      </c>
      <c r="D22" s="112">
        <f>IF(C22&lt;MAX($C$2:C22),C22/MAX($C$2:C22)-1,0)</f>
        <v>-1.8499094116525061E-2</v>
      </c>
    </row>
    <row r="23" spans="1:4">
      <c r="A23" s="152">
        <v>41429</v>
      </c>
      <c r="B23" s="151">
        <v>1.0145999999999999</v>
      </c>
      <c r="C23" s="151">
        <v>1.0145999999999999</v>
      </c>
      <c r="D23" s="112">
        <f>IF(C23&lt;MAX($C$2:C23),C23/MAX($C$2:C23)-1,0)</f>
        <v>-3.2516448936778852E-2</v>
      </c>
    </row>
    <row r="24" spans="1:4">
      <c r="A24" s="152">
        <v>41430</v>
      </c>
      <c r="B24" s="151">
        <v>1.0189999999999999</v>
      </c>
      <c r="C24" s="151">
        <v>1.0189999999999999</v>
      </c>
      <c r="D24" s="112">
        <f>IF(C24&lt;MAX($C$2:C24),C24/MAX($C$2:C24)-1,0)</f>
        <v>-2.8320778106226796E-2</v>
      </c>
    </row>
    <row r="25" spans="1:4">
      <c r="A25" s="152">
        <v>41431</v>
      </c>
      <c r="B25" s="151">
        <v>1.0113000000000001</v>
      </c>
      <c r="C25" s="151">
        <v>1.0113000000000001</v>
      </c>
      <c r="D25" s="112">
        <f>IF(C25&lt;MAX($C$2:C25),C25/MAX($C$2:C25)-1,0)</f>
        <v>-3.5663202059692867E-2</v>
      </c>
    </row>
    <row r="26" spans="1:4">
      <c r="A26" s="152">
        <v>41432</v>
      </c>
      <c r="B26" s="151">
        <v>0.99770000000000003</v>
      </c>
      <c r="C26" s="151">
        <v>0.99770000000000003</v>
      </c>
      <c r="D26" s="112">
        <f>IF(C26&lt;MAX($C$2:C26),C26/MAX($C$2:C26)-1,0)</f>
        <v>-4.8631639172308505E-2</v>
      </c>
    </row>
    <row r="27" spans="1:4">
      <c r="A27" s="152">
        <v>41438</v>
      </c>
      <c r="B27" s="151">
        <v>0.97399999999999998</v>
      </c>
      <c r="C27" s="151">
        <v>0.97399999999999998</v>
      </c>
      <c r="D27" s="112">
        <f>IF(C27&lt;MAX($C$2:C27),C27/MAX($C$2:C27)-1,0)</f>
        <v>-7.1231047964146033E-2</v>
      </c>
    </row>
    <row r="28" spans="1:4">
      <c r="A28" s="152">
        <v>41439</v>
      </c>
      <c r="B28" s="151">
        <v>0.99199999999999999</v>
      </c>
      <c r="C28" s="151">
        <v>0.99199999999999999</v>
      </c>
      <c r="D28" s="112">
        <f>IF(C28&lt;MAX($C$2:C28),C28/MAX($C$2:C28)-1,0)</f>
        <v>-5.4066940020978338E-2</v>
      </c>
    </row>
    <row r="29" spans="1:4">
      <c r="A29" s="152">
        <v>41442</v>
      </c>
      <c r="B29" s="151">
        <v>0.9889</v>
      </c>
      <c r="C29" s="151">
        <v>0.9889</v>
      </c>
      <c r="D29" s="112">
        <f>IF(C29&lt;MAX($C$2:C29),C29/MAX($C$2:C29)-1,0)</f>
        <v>-5.7022980833412729E-2</v>
      </c>
    </row>
    <row r="30" spans="1:4">
      <c r="A30" s="152">
        <v>41443</v>
      </c>
      <c r="B30" s="151">
        <v>0.99109999999999998</v>
      </c>
      <c r="C30" s="151">
        <v>0.99109999999999998</v>
      </c>
      <c r="D30" s="112">
        <f>IF(C30&lt;MAX($C$2:C30),C30/MAX($C$2:C30)-1,0)</f>
        <v>-5.4925145418136756E-2</v>
      </c>
    </row>
    <row r="31" spans="1:4">
      <c r="A31" s="152">
        <v>41444</v>
      </c>
      <c r="B31" s="151">
        <v>0.98560000000000003</v>
      </c>
      <c r="C31" s="151">
        <v>0.98560000000000003</v>
      </c>
      <c r="D31" s="112">
        <f>IF(C31&lt;MAX($C$2:C31),C31/MAX($C$2:C31)-1,0)</f>
        <v>-6.0169733956326854E-2</v>
      </c>
    </row>
    <row r="32" spans="1:4">
      <c r="A32" s="152">
        <v>41445</v>
      </c>
      <c r="B32" s="151">
        <v>0.95569999999999999</v>
      </c>
      <c r="C32" s="151">
        <v>0.95569999999999999</v>
      </c>
      <c r="D32" s="112">
        <f>IF(C32&lt;MAX($C$2:C32),C32/MAX($C$2:C32)-1,0)</f>
        <v>-8.8681224373033274E-2</v>
      </c>
    </row>
    <row r="33" spans="1:4">
      <c r="A33" s="152">
        <v>41446</v>
      </c>
      <c r="B33" s="151">
        <v>0.95550000000000002</v>
      </c>
      <c r="C33" s="151">
        <v>0.95550000000000002</v>
      </c>
      <c r="D33" s="112">
        <f>IF(C33&lt;MAX($C$2:C33),C33/MAX($C$2:C33)-1,0)</f>
        <v>-8.8871936683512898E-2</v>
      </c>
    </row>
    <row r="34" spans="1:4">
      <c r="A34" s="152">
        <v>41449</v>
      </c>
      <c r="B34" s="151">
        <v>0.90659999999999996</v>
      </c>
      <c r="C34" s="151">
        <v>0.90659999999999996</v>
      </c>
      <c r="D34" s="112">
        <f>IF(C34&lt;MAX($C$2:C34),C34/MAX($C$2:C34)-1,0)</f>
        <v>-0.13550109659578524</v>
      </c>
    </row>
    <row r="35" spans="1:4">
      <c r="A35" s="152">
        <v>41450</v>
      </c>
      <c r="B35" s="151">
        <v>0.90859999999999996</v>
      </c>
      <c r="C35" s="151">
        <v>0.90859999999999996</v>
      </c>
      <c r="D35" s="112">
        <f>IF(C35&lt;MAX($C$2:C35),C35/MAX($C$2:C35)-1,0)</f>
        <v>-0.13359397349098889</v>
      </c>
    </row>
    <row r="36" spans="1:4">
      <c r="A36" s="152">
        <v>41451</v>
      </c>
      <c r="B36" s="151">
        <v>0.92859999999999998</v>
      </c>
      <c r="C36" s="151">
        <v>0.92859999999999998</v>
      </c>
      <c r="D36" s="112">
        <f>IF(C36&lt;MAX($C$2:C36),C36/MAX($C$2:C36)-1,0)</f>
        <v>-0.11452274244302474</v>
      </c>
    </row>
    <row r="37" spans="1:4">
      <c r="A37" s="152">
        <v>41452</v>
      </c>
      <c r="B37" s="151">
        <v>0.92110000000000003</v>
      </c>
      <c r="C37" s="151">
        <v>0.92110000000000003</v>
      </c>
      <c r="D37" s="112">
        <f>IF(C37&lt;MAX($C$2:C37),C37/MAX($C$2:C37)-1,0)</f>
        <v>-0.12167445408601119</v>
      </c>
    </row>
    <row r="38" spans="1:4">
      <c r="A38" s="152">
        <v>41453</v>
      </c>
      <c r="B38" s="151">
        <v>0.93220000000000003</v>
      </c>
      <c r="C38" s="151">
        <v>0.93220000000000003</v>
      </c>
      <c r="D38" s="112">
        <f>IF(C38&lt;MAX($C$2:C38),C38/MAX($C$2:C38)-1,0)</f>
        <v>-0.11108992085439107</v>
      </c>
    </row>
    <row r="39" spans="1:4">
      <c r="A39" s="152">
        <v>41455</v>
      </c>
      <c r="B39" s="151">
        <v>0.93210000000000004</v>
      </c>
      <c r="C39" s="151">
        <v>0.93210000000000004</v>
      </c>
      <c r="D39" s="112">
        <f>IF(C39&lt;MAX($C$2:C39),C39/MAX($C$2:C39)-1,0)</f>
        <v>-0.11118527700963088</v>
      </c>
    </row>
    <row r="40" spans="1:4">
      <c r="A40" s="152">
        <v>41456</v>
      </c>
      <c r="B40" s="151">
        <v>0.94320000000000004</v>
      </c>
      <c r="C40" s="151">
        <v>0.94320000000000004</v>
      </c>
      <c r="D40" s="112">
        <f>IF(C40&lt;MAX($C$2:C40),C40/MAX($C$2:C40)-1,0)</f>
        <v>-0.10060074377801076</v>
      </c>
    </row>
    <row r="41" spans="1:4">
      <c r="A41" s="152">
        <v>41457</v>
      </c>
      <c r="B41" s="151">
        <v>0.94950000000000001</v>
      </c>
      <c r="C41" s="151">
        <v>0.94950000000000001</v>
      </c>
      <c r="D41" s="112">
        <f>IF(C41&lt;MAX($C$2:C41),C41/MAX($C$2:C41)-1,0)</f>
        <v>-9.4593305997902166E-2</v>
      </c>
    </row>
    <row r="42" spans="1:4">
      <c r="A42" s="152">
        <v>41458</v>
      </c>
      <c r="B42" s="151">
        <v>0.94679999999999997</v>
      </c>
      <c r="C42" s="151">
        <v>0.94679999999999997</v>
      </c>
      <c r="D42" s="112">
        <f>IF(C42&lt;MAX($C$2:C42),C42/MAX($C$2:C42)-1,0)</f>
        <v>-9.7167922189377309E-2</v>
      </c>
    </row>
    <row r="43" spans="1:4">
      <c r="A43" s="152">
        <v>41459</v>
      </c>
      <c r="B43" s="151">
        <v>0.94989999999999997</v>
      </c>
      <c r="C43" s="151">
        <v>0.94989999999999997</v>
      </c>
      <c r="D43" s="112">
        <f>IF(C43&lt;MAX($C$2:C43),C43/MAX($C$2:C43)-1,0)</f>
        <v>-9.4211881376942919E-2</v>
      </c>
    </row>
    <row r="44" spans="1:4">
      <c r="A44" s="152">
        <v>41460</v>
      </c>
      <c r="B44" s="151">
        <v>0.94830000000000003</v>
      </c>
      <c r="C44" s="151">
        <v>0.94830000000000003</v>
      </c>
      <c r="D44" s="112">
        <f>IF(C44&lt;MAX($C$2:C44),C44/MAX($C$2:C44)-1,0)</f>
        <v>-9.5737579860779909E-2</v>
      </c>
    </row>
    <row r="45" spans="1:4">
      <c r="A45" s="152">
        <v>41463</v>
      </c>
      <c r="B45" s="151">
        <v>0.92649999999999999</v>
      </c>
      <c r="C45" s="151">
        <v>0.92649999999999999</v>
      </c>
      <c r="D45" s="112">
        <f>IF(C45&lt;MAX($C$2:C45),C45/MAX($C$2:C45)-1,0)</f>
        <v>-0.1165252217030609</v>
      </c>
    </row>
    <row r="46" spans="1:4">
      <c r="A46" s="152">
        <v>41464</v>
      </c>
      <c r="B46" s="151">
        <v>0.92849999999999999</v>
      </c>
      <c r="C46" s="151">
        <v>0.92849999999999999</v>
      </c>
      <c r="D46" s="112">
        <f>IF(C46&lt;MAX($C$2:C46),C46/MAX($C$2:C46)-1,0)</f>
        <v>-0.11461809859826455</v>
      </c>
    </row>
    <row r="47" spans="1:4">
      <c r="A47" s="152">
        <v>41465</v>
      </c>
      <c r="B47" s="151">
        <v>0.95309999999999995</v>
      </c>
      <c r="C47" s="151">
        <v>0.95309999999999995</v>
      </c>
      <c r="D47" s="112">
        <f>IF(C47&lt;MAX($C$2:C47),C47/MAX($C$2:C47)-1,0)</f>
        <v>-9.1160484409268605E-2</v>
      </c>
    </row>
    <row r="48" spans="1:4">
      <c r="A48" s="152">
        <v>41466</v>
      </c>
      <c r="B48" s="151">
        <v>0.98680000000000001</v>
      </c>
      <c r="C48" s="151">
        <v>0.98680000000000001</v>
      </c>
      <c r="D48" s="112">
        <f>IF(C48&lt;MAX($C$2:C48),C48/MAX($C$2:C48)-1,0)</f>
        <v>-5.9025460093449E-2</v>
      </c>
    </row>
    <row r="49" spans="1:4">
      <c r="A49" s="152">
        <v>41467</v>
      </c>
      <c r="B49" s="151">
        <v>0.97140000000000004</v>
      </c>
      <c r="C49" s="151">
        <v>0.97140000000000004</v>
      </c>
      <c r="D49" s="112">
        <f>IF(C49&lt;MAX($C$2:C49),C49/MAX($C$2:C49)-1,0)</f>
        <v>-7.3710308000381364E-2</v>
      </c>
    </row>
    <row r="50" spans="1:4">
      <c r="A50" s="152">
        <v>41470</v>
      </c>
      <c r="B50" s="151">
        <v>0.98970000000000002</v>
      </c>
      <c r="C50" s="151">
        <v>0.98970000000000002</v>
      </c>
      <c r="D50" s="112">
        <f>IF(C50&lt;MAX($C$2:C50),C50/MAX($C$2:C50)-1,0)</f>
        <v>-5.6260131591494122E-2</v>
      </c>
    </row>
    <row r="51" spans="1:4">
      <c r="A51" s="152">
        <v>41471</v>
      </c>
      <c r="B51" s="151">
        <v>0.99439999999999995</v>
      </c>
      <c r="C51" s="151">
        <v>0.99439999999999995</v>
      </c>
      <c r="D51" s="112">
        <f>IF(C51&lt;MAX($C$2:C51),C51/MAX($C$2:C51)-1,0)</f>
        <v>-5.1778392295222631E-2</v>
      </c>
    </row>
    <row r="52" spans="1:4">
      <c r="A52" s="152">
        <v>41472</v>
      </c>
      <c r="B52" s="151">
        <v>0.98080000000000001</v>
      </c>
      <c r="C52" s="151">
        <v>0.98080000000000001</v>
      </c>
      <c r="D52" s="112">
        <f>IF(C52&lt;MAX($C$2:C52),C52/MAX($C$2:C52)-1,0)</f>
        <v>-6.4746829407838269E-2</v>
      </c>
    </row>
    <row r="53" spans="1:4">
      <c r="A53" s="152">
        <v>41473</v>
      </c>
      <c r="B53" s="151">
        <v>0.96960000000000002</v>
      </c>
      <c r="C53" s="151">
        <v>0.96960000000000002</v>
      </c>
      <c r="D53" s="112">
        <f>IF(C53&lt;MAX($C$2:C53),C53/MAX($C$2:C53)-1,0)</f>
        <v>-7.54267187946982E-2</v>
      </c>
    </row>
    <row r="54" spans="1:4">
      <c r="A54" s="152">
        <v>41474</v>
      </c>
      <c r="B54" s="151">
        <v>0.95240000000000002</v>
      </c>
      <c r="C54" s="151">
        <v>0.95240000000000002</v>
      </c>
      <c r="D54" s="112">
        <f>IF(C54&lt;MAX($C$2:C54),C54/MAX($C$2:C54)-1,0)</f>
        <v>-9.1827977495947288E-2</v>
      </c>
    </row>
    <row r="55" spans="1:4">
      <c r="A55" s="152">
        <v>41477</v>
      </c>
      <c r="B55" s="151">
        <v>0.9627</v>
      </c>
      <c r="C55" s="151">
        <v>0.9627</v>
      </c>
      <c r="D55" s="112">
        <f>IF(C55&lt;MAX($C$2:C55),C55/MAX($C$2:C55)-1,0)</f>
        <v>-8.2006293506245775E-2</v>
      </c>
    </row>
    <row r="56" spans="1:4">
      <c r="A56" s="152">
        <v>41478</v>
      </c>
      <c r="B56" s="151">
        <v>0.9899</v>
      </c>
      <c r="C56" s="151">
        <v>0.9899</v>
      </c>
      <c r="D56" s="112">
        <f>IF(C56&lt;MAX($C$2:C56),C56/MAX($C$2:C56)-1,0)</f>
        <v>-5.606941928101461E-2</v>
      </c>
    </row>
    <row r="57" spans="1:4">
      <c r="A57" s="152">
        <v>41479</v>
      </c>
      <c r="B57" s="151">
        <v>0.99039999999999995</v>
      </c>
      <c r="C57" s="151">
        <v>0.99039999999999995</v>
      </c>
      <c r="D57" s="112">
        <f>IF(C57&lt;MAX($C$2:C57),C57/MAX($C$2:C57)-1,0)</f>
        <v>-5.559263850481555E-2</v>
      </c>
    </row>
    <row r="58" spans="1:4">
      <c r="A58" s="152">
        <v>41480</v>
      </c>
      <c r="B58" s="151">
        <v>0.97519999999999996</v>
      </c>
      <c r="C58" s="151">
        <v>0.97519999999999996</v>
      </c>
      <c r="D58" s="112">
        <f>IF(C58&lt;MAX($C$2:C58),C58/MAX($C$2:C58)-1,0)</f>
        <v>-7.008677410126829E-2</v>
      </c>
    </row>
    <row r="59" spans="1:4">
      <c r="A59" s="152">
        <v>41481</v>
      </c>
      <c r="B59" s="151">
        <v>0.97309999999999997</v>
      </c>
      <c r="C59" s="151">
        <v>0.97309999999999997</v>
      </c>
      <c r="D59" s="112">
        <f>IF(C59&lt;MAX($C$2:C59),C59/MAX($C$2:C59)-1,0)</f>
        <v>-7.2089253361304451E-2</v>
      </c>
    </row>
    <row r="60" spans="1:4">
      <c r="A60" s="152">
        <v>41484</v>
      </c>
      <c r="B60" s="151">
        <v>0.95420000000000005</v>
      </c>
      <c r="C60" s="151">
        <v>0.95420000000000005</v>
      </c>
      <c r="D60" s="112">
        <f>IF(C60&lt;MAX($C$2:C60),C60/MAX($C$2:C60)-1,0)</f>
        <v>-9.0111566701630563E-2</v>
      </c>
    </row>
    <row r="61" spans="1:4">
      <c r="A61" s="152">
        <v>41485</v>
      </c>
      <c r="B61" s="151">
        <v>0.94740000000000002</v>
      </c>
      <c r="C61" s="151">
        <v>0.94740000000000002</v>
      </c>
      <c r="D61" s="112">
        <f>IF(C61&lt;MAX($C$2:C61),C61/MAX($C$2:C61)-1,0)</f>
        <v>-9.6595785257938327E-2</v>
      </c>
    </row>
    <row r="62" spans="1:4">
      <c r="A62" s="152">
        <v>41486</v>
      </c>
      <c r="B62" s="151">
        <v>0.94789999999999996</v>
      </c>
      <c r="C62" s="151">
        <v>0.94789999999999996</v>
      </c>
      <c r="D62" s="112">
        <f>IF(C62&lt;MAX($C$2:C62),C62/MAX($C$2:C62)-1,0)</f>
        <v>-9.6119004481739267E-2</v>
      </c>
    </row>
    <row r="63" spans="1:4">
      <c r="A63" s="152">
        <v>41487</v>
      </c>
      <c r="B63" s="151">
        <v>0.97389999999999999</v>
      </c>
      <c r="C63" s="151">
        <v>0.97389999999999999</v>
      </c>
      <c r="D63" s="112">
        <f>IF(C63&lt;MAX($C$2:C63),C63/MAX($C$2:C63)-1,0)</f>
        <v>-7.1326404119385844E-2</v>
      </c>
    </row>
    <row r="64" spans="1:4">
      <c r="A64" s="152">
        <v>41488</v>
      </c>
      <c r="B64" s="151">
        <v>0.97719999999999996</v>
      </c>
      <c r="C64" s="151">
        <v>0.97719999999999996</v>
      </c>
      <c r="D64" s="112">
        <f>IF(C64&lt;MAX($C$2:C64),C64/MAX($C$2:C64)-1,0)</f>
        <v>-6.817965099647183E-2</v>
      </c>
    </row>
    <row r="65" spans="1:4">
      <c r="A65" s="152">
        <v>41491</v>
      </c>
      <c r="B65" s="151">
        <v>0.99150000000000005</v>
      </c>
      <c r="C65" s="151">
        <v>0.99150000000000005</v>
      </c>
      <c r="D65" s="112">
        <f>IF(C65&lt;MAX($C$2:C65),C65/MAX($C$2:C65)-1,0)</f>
        <v>-5.4543720797177397E-2</v>
      </c>
    </row>
    <row r="66" spans="1:4">
      <c r="A66" s="152">
        <v>41492</v>
      </c>
      <c r="B66" s="151">
        <v>0.99929999999999997</v>
      </c>
      <c r="C66" s="151">
        <v>0.99929999999999997</v>
      </c>
      <c r="D66" s="112">
        <f>IF(C66&lt;MAX($C$2:C66),C66/MAX($C$2:C66)-1,0)</f>
        <v>-4.7105940688471404E-2</v>
      </c>
    </row>
    <row r="67" spans="1:4">
      <c r="A67" s="152">
        <v>41493</v>
      </c>
      <c r="B67" s="151">
        <v>0.9919</v>
      </c>
      <c r="C67" s="151">
        <v>0.9919</v>
      </c>
      <c r="D67" s="112">
        <f>IF(C67&lt;MAX($C$2:C67),C67/MAX($C$2:C67)-1,0)</f>
        <v>-5.416229617621815E-2</v>
      </c>
    </row>
    <row r="68" spans="1:4">
      <c r="A68" s="152">
        <v>41494</v>
      </c>
      <c r="B68" s="151">
        <v>0.99099999999999999</v>
      </c>
      <c r="C68" s="151">
        <v>0.99099999999999999</v>
      </c>
      <c r="D68" s="112">
        <f>IF(C68&lt;MAX($C$2:C68),C68/MAX($C$2:C68)-1,0)</f>
        <v>-5.5020501573376568E-2</v>
      </c>
    </row>
    <row r="69" spans="1:4">
      <c r="A69" s="152">
        <v>41495</v>
      </c>
      <c r="B69" s="151">
        <v>0.99270000000000003</v>
      </c>
      <c r="C69" s="151">
        <v>0.99270000000000003</v>
      </c>
      <c r="D69" s="112">
        <f>IF(C69&lt;MAX($C$2:C69),C69/MAX($C$2:C69)-1,0)</f>
        <v>-5.3399446934299544E-2</v>
      </c>
    </row>
    <row r="70" spans="1:4">
      <c r="A70" s="152">
        <v>41498</v>
      </c>
      <c r="B70" s="151">
        <v>1.012</v>
      </c>
      <c r="C70" s="151">
        <v>1.012</v>
      </c>
      <c r="D70" s="112">
        <f>IF(C70&lt;MAX($C$2:C70),C70/MAX($C$2:C70)-1,0)</f>
        <v>-3.4995708973014183E-2</v>
      </c>
    </row>
    <row r="71" spans="1:4">
      <c r="A71" s="152">
        <v>41499</v>
      </c>
      <c r="B71" s="151">
        <v>1.0128999999999999</v>
      </c>
      <c r="C71" s="151">
        <v>1.0128999999999999</v>
      </c>
      <c r="D71" s="112">
        <f>IF(C71&lt;MAX($C$2:C71),C71/MAX($C$2:C71)-1,0)</f>
        <v>-3.4137503575855876E-2</v>
      </c>
    </row>
    <row r="72" spans="1:4">
      <c r="A72" s="152">
        <v>41500</v>
      </c>
      <c r="B72" s="151">
        <v>1.012</v>
      </c>
      <c r="C72" s="151">
        <v>1.012</v>
      </c>
      <c r="D72" s="112">
        <f>IF(C72&lt;MAX($C$2:C72),C72/MAX($C$2:C72)-1,0)</f>
        <v>-3.4995708973014183E-2</v>
      </c>
    </row>
    <row r="73" spans="1:4">
      <c r="A73" s="152">
        <v>41501</v>
      </c>
      <c r="B73" s="151">
        <v>1.0012000000000001</v>
      </c>
      <c r="C73" s="151">
        <v>1.0012000000000001</v>
      </c>
      <c r="D73" s="112">
        <f>IF(C73&lt;MAX($C$2:C73),C73/MAX($C$2:C73)-1,0)</f>
        <v>-4.5294173738914756E-2</v>
      </c>
    </row>
    <row r="74" spans="1:4">
      <c r="A74" s="152">
        <v>41502</v>
      </c>
      <c r="B74" s="151">
        <v>0.9849</v>
      </c>
      <c r="C74" s="151">
        <v>0.9849</v>
      </c>
      <c r="D74" s="112">
        <f>IF(C74&lt;MAX($C$2:C74),C74/MAX($C$2:C74)-1,0)</f>
        <v>-6.0837227043005648E-2</v>
      </c>
    </row>
    <row r="75" spans="1:4">
      <c r="A75" s="152">
        <v>41505</v>
      </c>
      <c r="B75" s="151">
        <v>1.0041</v>
      </c>
      <c r="C75" s="151">
        <v>1.0041</v>
      </c>
      <c r="D75" s="112">
        <f>IF(C75&lt;MAX($C$2:C75),C75/MAX($C$2:C75)-1,0)</f>
        <v>-4.2528845236959989E-2</v>
      </c>
    </row>
    <row r="76" spans="1:4">
      <c r="A76" s="152">
        <v>41506</v>
      </c>
      <c r="B76" s="151">
        <v>0.99660000000000004</v>
      </c>
      <c r="C76" s="151">
        <v>0.99660000000000004</v>
      </c>
      <c r="D76" s="112">
        <f>IF(C76&lt;MAX($C$2:C76),C76/MAX($C$2:C76)-1,0)</f>
        <v>-4.9680556879946547E-2</v>
      </c>
    </row>
    <row r="77" spans="1:4">
      <c r="A77" s="152">
        <v>41507</v>
      </c>
      <c r="B77" s="151">
        <v>0.997</v>
      </c>
      <c r="C77" s="151">
        <v>0.997</v>
      </c>
      <c r="D77" s="112">
        <f>IF(C77&lt;MAX($C$2:C77),C77/MAX($C$2:C77)-1,0)</f>
        <v>-4.9299132258987299E-2</v>
      </c>
    </row>
    <row r="78" spans="1:4">
      <c r="A78" s="152">
        <v>41508</v>
      </c>
      <c r="B78" s="151">
        <v>0.99980000000000002</v>
      </c>
      <c r="C78" s="151">
        <v>0.99980000000000002</v>
      </c>
      <c r="D78" s="112">
        <f>IF(C78&lt;MAX($C$2:C78),C78/MAX($C$2:C78)-1,0)</f>
        <v>-4.6629159912272233E-2</v>
      </c>
    </row>
    <row r="79" spans="1:4">
      <c r="A79" s="152">
        <v>41509</v>
      </c>
      <c r="B79" s="151">
        <v>0.99390000000000001</v>
      </c>
      <c r="C79" s="151">
        <v>0.99390000000000001</v>
      </c>
      <c r="D79" s="112">
        <f>IF(C79&lt;MAX($C$2:C79),C79/MAX($C$2:C79)-1,0)</f>
        <v>-5.225517307142169E-2</v>
      </c>
    </row>
    <row r="80" spans="1:4">
      <c r="A80" s="152">
        <v>41512</v>
      </c>
      <c r="B80" s="151">
        <v>1.01</v>
      </c>
      <c r="C80" s="151">
        <v>1.01</v>
      </c>
      <c r="D80" s="112">
        <f>IF(C80&lt;MAX($C$2:C80),C80/MAX($C$2:C80)-1,0)</f>
        <v>-3.6902832077810532E-2</v>
      </c>
    </row>
    <row r="81" spans="1:4">
      <c r="A81" s="152">
        <v>41513</v>
      </c>
      <c r="B81" s="151">
        <v>1.0111000000000001</v>
      </c>
      <c r="C81" s="151">
        <v>1.0111000000000001</v>
      </c>
      <c r="D81" s="112">
        <f>IF(C81&lt;MAX($C$2:C81),C81/MAX($C$2:C81)-1,0)</f>
        <v>-3.5853914370172491E-2</v>
      </c>
    </row>
    <row r="82" spans="1:4">
      <c r="A82" s="152">
        <v>41514</v>
      </c>
      <c r="B82" s="151">
        <v>1.0037</v>
      </c>
      <c r="C82" s="151">
        <v>1.0037</v>
      </c>
      <c r="D82" s="112">
        <f>IF(C82&lt;MAX($C$2:C82),C82/MAX($C$2:C82)-1,0)</f>
        <v>-4.2910269857919237E-2</v>
      </c>
    </row>
    <row r="83" spans="1:4">
      <c r="A83" s="152">
        <v>41515</v>
      </c>
      <c r="B83" s="151">
        <v>0.998</v>
      </c>
      <c r="C83" s="151">
        <v>0.998</v>
      </c>
      <c r="D83" s="112">
        <f>IF(C83&lt;MAX($C$2:C83),C83/MAX($C$2:C83)-1,0)</f>
        <v>-4.8345570706589069E-2</v>
      </c>
    </row>
    <row r="84" spans="1:4">
      <c r="A84" s="152">
        <v>41516</v>
      </c>
      <c r="B84" s="151">
        <v>0.99419999999999997</v>
      </c>
      <c r="C84" s="151">
        <v>0.99419999999999997</v>
      </c>
      <c r="D84" s="112">
        <f>IF(C84&lt;MAX($C$2:C84),C84/MAX($C$2:C84)-1,0)</f>
        <v>-5.1969104605702254E-2</v>
      </c>
    </row>
    <row r="85" spans="1:4">
      <c r="A85" s="152">
        <v>41519</v>
      </c>
      <c r="B85" s="151">
        <v>0.99950000000000006</v>
      </c>
      <c r="C85" s="151">
        <v>0.99950000000000006</v>
      </c>
      <c r="D85" s="112">
        <f>IF(C85&lt;MAX($C$2:C85),C85/MAX($C$2:C85)-1,0)</f>
        <v>-4.6915228377991669E-2</v>
      </c>
    </row>
    <row r="86" spans="1:4">
      <c r="A86" s="152">
        <v>41520</v>
      </c>
      <c r="B86" s="151">
        <v>1.0105999999999999</v>
      </c>
      <c r="C86" s="151">
        <v>1.0105999999999999</v>
      </c>
      <c r="D86" s="112">
        <f>IF(C86&lt;MAX($C$2:C86),C86/MAX($C$2:C86)-1,0)</f>
        <v>-3.6330695146371772E-2</v>
      </c>
    </row>
    <row r="87" spans="1:4">
      <c r="A87" s="152">
        <v>41521</v>
      </c>
      <c r="B87" s="151">
        <v>1.0077</v>
      </c>
      <c r="C87" s="151">
        <v>1.0077</v>
      </c>
      <c r="D87" s="112">
        <f>IF(C87&lt;MAX($C$2:C87),C87/MAX($C$2:C87)-1,0)</f>
        <v>-3.9096023648326428E-2</v>
      </c>
    </row>
    <row r="88" spans="1:4">
      <c r="A88" s="152">
        <v>41522</v>
      </c>
      <c r="B88" s="151">
        <v>1.0066999999999999</v>
      </c>
      <c r="C88" s="151">
        <v>1.0066999999999999</v>
      </c>
      <c r="D88" s="112">
        <f>IF(C88&lt;MAX($C$2:C88),C88/MAX($C$2:C88)-1,0)</f>
        <v>-4.0049585200724769E-2</v>
      </c>
    </row>
    <row r="89" spans="1:4">
      <c r="A89" s="152">
        <v>41523</v>
      </c>
      <c r="B89" s="151">
        <v>1.0098</v>
      </c>
      <c r="C89" s="151">
        <v>1.0098</v>
      </c>
      <c r="D89" s="112">
        <f>IF(C89&lt;MAX($C$2:C89),C89/MAX($C$2:C89)-1,0)</f>
        <v>-3.7093544388290156E-2</v>
      </c>
    </row>
    <row r="90" spans="1:4">
      <c r="A90" s="152">
        <v>41526</v>
      </c>
      <c r="B90" s="151">
        <v>1.0307999999999999</v>
      </c>
      <c r="C90" s="151">
        <v>1.0307999999999999</v>
      </c>
      <c r="D90" s="112">
        <f>IF(C90&lt;MAX($C$2:C90),C90/MAX($C$2:C90)-1,0)</f>
        <v>-1.7068751787927883E-2</v>
      </c>
    </row>
    <row r="91" spans="1:4">
      <c r="A91" s="152">
        <v>41527</v>
      </c>
      <c r="B91" s="151">
        <v>1.0394000000000001</v>
      </c>
      <c r="C91" s="151">
        <v>1.0394000000000001</v>
      </c>
      <c r="D91" s="112">
        <f>IF(C91&lt;MAX($C$2:C91),C91/MAX($C$2:C91)-1,0)</f>
        <v>-8.868122437303172E-3</v>
      </c>
    </row>
    <row r="92" spans="1:4">
      <c r="A92" s="152">
        <v>41528</v>
      </c>
      <c r="B92" s="151">
        <v>1.0399</v>
      </c>
      <c r="C92" s="151">
        <v>1.0399</v>
      </c>
      <c r="D92" s="112">
        <f>IF(C92&lt;MAX($C$2:C92),C92/MAX($C$2:C92)-1,0)</f>
        <v>-8.3913416611041125E-3</v>
      </c>
    </row>
    <row r="93" spans="1:4">
      <c r="A93" s="152">
        <v>41529</v>
      </c>
      <c r="B93" s="151">
        <v>1.0390999999999999</v>
      </c>
      <c r="C93" s="151">
        <v>1.0390999999999999</v>
      </c>
      <c r="D93" s="112">
        <f>IF(C93&lt;MAX($C$2:C93),C93/MAX($C$2:C93)-1,0)</f>
        <v>-9.1541909030228297E-3</v>
      </c>
    </row>
    <row r="94" spans="1:4">
      <c r="A94" s="152">
        <v>41530</v>
      </c>
      <c r="B94" s="151">
        <v>1.0367</v>
      </c>
      <c r="C94" s="151">
        <v>1.0367</v>
      </c>
      <c r="D94" s="112">
        <f>IF(C94&lt;MAX($C$2:C94),C94/MAX($C$2:C94)-1,0)</f>
        <v>-1.1442738628778537E-2</v>
      </c>
    </row>
    <row r="95" spans="1:4">
      <c r="A95" s="152">
        <v>41533</v>
      </c>
      <c r="B95" s="151">
        <v>1.0358000000000001</v>
      </c>
      <c r="C95" s="151">
        <v>1.0358000000000001</v>
      </c>
      <c r="D95" s="112">
        <f>IF(C95&lt;MAX($C$2:C95),C95/MAX($C$2:C95)-1,0)</f>
        <v>-1.2300944025936844E-2</v>
      </c>
    </row>
    <row r="96" spans="1:4">
      <c r="A96" s="152">
        <v>41534</v>
      </c>
      <c r="B96" s="151">
        <v>1.0285</v>
      </c>
      <c r="C96" s="151">
        <v>1.0285</v>
      </c>
      <c r="D96" s="112">
        <f>IF(C96&lt;MAX($C$2:C96),C96/MAX($C$2:C96)-1,0)</f>
        <v>-1.9261943358443778E-2</v>
      </c>
    </row>
    <row r="97" spans="1:4">
      <c r="A97" s="152">
        <v>41535</v>
      </c>
      <c r="B97" s="151">
        <v>1.0265</v>
      </c>
      <c r="C97" s="151">
        <v>1.0265</v>
      </c>
      <c r="D97" s="112">
        <f>IF(C97&lt;MAX($C$2:C97),C97/MAX($C$2:C97)-1,0)</f>
        <v>-2.1169066463240238E-2</v>
      </c>
    </row>
    <row r="98" spans="1:4">
      <c r="A98" s="152">
        <v>41540</v>
      </c>
      <c r="B98" s="151">
        <v>1.0466</v>
      </c>
      <c r="C98" s="151">
        <v>1.0466</v>
      </c>
      <c r="D98" s="112">
        <f>IF(C98&lt;MAX($C$2:C98),C98/MAX($C$2:C98)-1,0)</f>
        <v>-2.0024792600362717E-3</v>
      </c>
    </row>
    <row r="99" spans="1:4">
      <c r="A99" s="152">
        <v>41541</v>
      </c>
      <c r="B99" s="151">
        <v>1.0411999999999999</v>
      </c>
      <c r="C99" s="151">
        <v>1.0411999999999999</v>
      </c>
      <c r="D99" s="112">
        <f>IF(C99&lt;MAX($C$2:C99),C99/MAX($C$2:C99)-1,0)</f>
        <v>-7.1517116429866689E-3</v>
      </c>
    </row>
    <row r="100" spans="1:4">
      <c r="A100" s="152">
        <v>41542</v>
      </c>
      <c r="B100" s="151">
        <v>1.0337000000000001</v>
      </c>
      <c r="C100" s="151">
        <v>1.0337000000000001</v>
      </c>
      <c r="D100" s="112">
        <f>IF(C100&lt;MAX($C$2:C100),C100/MAX($C$2:C100)-1,0)</f>
        <v>-1.4303423285973005E-2</v>
      </c>
    </row>
    <row r="101" spans="1:4">
      <c r="A101" s="152">
        <v>41543</v>
      </c>
      <c r="B101" s="151">
        <v>1.0206</v>
      </c>
      <c r="C101" s="151">
        <v>1.0206</v>
      </c>
      <c r="D101" s="112">
        <f>IF(C101&lt;MAX($C$2:C101),C101/MAX($C$2:C101)-1,0)</f>
        <v>-2.6795079622389695E-2</v>
      </c>
    </row>
    <row r="102" spans="1:4">
      <c r="A102" s="152">
        <v>41544</v>
      </c>
      <c r="B102" s="151">
        <v>1.0205</v>
      </c>
      <c r="C102" s="151">
        <v>1.0205</v>
      </c>
      <c r="D102" s="112">
        <f>IF(C102&lt;MAX($C$2:C102),C102/MAX($C$2:C102)-1,0)</f>
        <v>-2.6890435777629396E-2</v>
      </c>
    </row>
    <row r="103" spans="1:4">
      <c r="A103" s="152">
        <v>41547</v>
      </c>
      <c r="B103" s="151">
        <v>1.0243</v>
      </c>
      <c r="C103" s="151">
        <v>1.0243</v>
      </c>
      <c r="D103" s="112">
        <f>IF(C103&lt;MAX($C$2:C103),C103/MAX($C$2:C103)-1,0)</f>
        <v>-2.3266901878516211E-2</v>
      </c>
    </row>
    <row r="104" spans="1:4">
      <c r="A104" s="152">
        <v>41555</v>
      </c>
      <c r="B104" s="151">
        <v>1.0399</v>
      </c>
      <c r="C104" s="151">
        <v>1.0399</v>
      </c>
      <c r="D104" s="112">
        <f>IF(C104&lt;MAX($C$2:C104),C104/MAX($C$2:C104)-1,0)</f>
        <v>-8.3913416611041125E-3</v>
      </c>
    </row>
    <row r="105" spans="1:4">
      <c r="A105" s="152">
        <v>41556</v>
      </c>
      <c r="B105" s="151">
        <v>1.0454000000000001</v>
      </c>
      <c r="C105" s="151">
        <v>1.0454000000000001</v>
      </c>
      <c r="D105" s="112">
        <f>IF(C105&lt;MAX($C$2:C105),C105/MAX($C$2:C105)-1,0)</f>
        <v>-3.1467531229139034E-3</v>
      </c>
    </row>
    <row r="106" spans="1:4">
      <c r="A106" s="152">
        <v>41557</v>
      </c>
      <c r="B106" s="151">
        <v>1.0450999999999999</v>
      </c>
      <c r="C106" s="151">
        <v>1.0450999999999999</v>
      </c>
      <c r="D106" s="112">
        <f>IF(C106&lt;MAX($C$2:C106),C106/MAX($C$2:C106)-1,0)</f>
        <v>-3.4328215886335611E-3</v>
      </c>
    </row>
    <row r="107" spans="1:4">
      <c r="A107" s="152">
        <v>41558</v>
      </c>
      <c r="B107" s="151">
        <v>1.0510999999999999</v>
      </c>
      <c r="C107" s="151">
        <v>1.0510999999999999</v>
      </c>
      <c r="D107" s="112">
        <f>IF(C107&lt;MAX($C$2:C107),C107/MAX($C$2:C107)-1,0)</f>
        <v>0</v>
      </c>
    </row>
    <row r="108" spans="1:4">
      <c r="A108" s="152">
        <v>41561</v>
      </c>
      <c r="B108" s="151">
        <v>1.0490999999999999</v>
      </c>
      <c r="C108" s="151">
        <v>1.0490999999999999</v>
      </c>
      <c r="D108" s="112">
        <f>IF(C108&lt;MAX($C$2:C108),C108/MAX($C$2:C108)-1,0)</f>
        <v>-1.9027685282085871E-3</v>
      </c>
    </row>
    <row r="109" spans="1:4">
      <c r="A109" s="152">
        <v>41562</v>
      </c>
      <c r="B109" s="151">
        <v>1.05</v>
      </c>
      <c r="C109" s="151">
        <v>1.05</v>
      </c>
      <c r="D109" s="112">
        <f>IF(C109&lt;MAX($C$2:C109),C109/MAX($C$2:C109)-1,0)</f>
        <v>-1.0465226905145286E-3</v>
      </c>
    </row>
    <row r="110" spans="1:4">
      <c r="A110" s="152">
        <v>41563</v>
      </c>
      <c r="B110" s="151">
        <v>1.0327</v>
      </c>
      <c r="C110" s="151">
        <v>1.0327</v>
      </c>
      <c r="D110" s="112">
        <f>IF(C110&lt;MAX($C$2:C110),C110/MAX($C$2:C110)-1,0)</f>
        <v>-1.7505470459518557E-2</v>
      </c>
    </row>
    <row r="111" spans="1:4">
      <c r="A111" s="152">
        <v>41564</v>
      </c>
      <c r="B111" s="151">
        <v>1.0273000000000001</v>
      </c>
      <c r="C111" s="151">
        <v>1.0273000000000001</v>
      </c>
      <c r="D111" s="112">
        <f>IF(C111&lt;MAX($C$2:C111),C111/MAX($C$2:C111)-1,0)</f>
        <v>-2.2642945485681465E-2</v>
      </c>
    </row>
    <row r="112" spans="1:4">
      <c r="A112" s="152">
        <v>41565</v>
      </c>
      <c r="B112" s="151">
        <v>1.0368999999999999</v>
      </c>
      <c r="C112" s="151">
        <v>1.0368999999999999</v>
      </c>
      <c r="D112" s="112">
        <f>IF(C112&lt;MAX($C$2:C112),C112/MAX($C$2:C112)-1,0)</f>
        <v>-1.3509656550280691E-2</v>
      </c>
    </row>
    <row r="113" spans="1:4">
      <c r="A113" s="152">
        <v>41568</v>
      </c>
      <c r="B113" s="151">
        <v>1.0590999999999999</v>
      </c>
      <c r="C113" s="151">
        <v>1.0590999999999999</v>
      </c>
      <c r="D113" s="112">
        <f>IF(C113&lt;MAX($C$2:C113),C113/MAX($C$2:C113)-1,0)</f>
        <v>0</v>
      </c>
    </row>
    <row r="114" spans="1:4">
      <c r="A114" s="152">
        <v>41569</v>
      </c>
      <c r="B114" s="151">
        <v>1.0422</v>
      </c>
      <c r="C114" s="151">
        <v>1.0422</v>
      </c>
      <c r="D114" s="112">
        <f>IF(C114&lt;MAX($C$2:C114),C114/MAX($C$2:C114)-1,0)</f>
        <v>-1.5956944575582943E-2</v>
      </c>
    </row>
    <row r="115" spans="1:4">
      <c r="A115" s="152">
        <v>41570</v>
      </c>
      <c r="B115" s="151">
        <v>1.0281</v>
      </c>
      <c r="C115" s="151">
        <v>1.0281</v>
      </c>
      <c r="D115" s="112">
        <f>IF(C115&lt;MAX($C$2:C115),C115/MAX($C$2:C115)-1,0)</f>
        <v>-2.9270135020300181E-2</v>
      </c>
    </row>
    <row r="116" spans="1:4">
      <c r="A116" s="152">
        <v>41571</v>
      </c>
      <c r="B116" s="151">
        <v>1.0199</v>
      </c>
      <c r="C116" s="151">
        <v>1.0199</v>
      </c>
      <c r="D116" s="112">
        <f>IF(C116&lt;MAX($C$2:C116),C116/MAX($C$2:C116)-1,0)</f>
        <v>-3.701255783212154E-2</v>
      </c>
    </row>
    <row r="117" spans="1:4">
      <c r="A117" s="152">
        <v>41572</v>
      </c>
      <c r="B117" s="151">
        <v>1.0017</v>
      </c>
      <c r="C117" s="151">
        <v>1.0017</v>
      </c>
      <c r="D117" s="112">
        <f>IF(C117&lt;MAX($C$2:C117),C117/MAX($C$2:C117)-1,0)</f>
        <v>-5.4196959682749402E-2</v>
      </c>
    </row>
    <row r="118" spans="1:4">
      <c r="A118" s="152">
        <v>41575</v>
      </c>
      <c r="B118" s="151">
        <v>0.99809999999999999</v>
      </c>
      <c r="C118" s="151">
        <v>0.99809999999999999</v>
      </c>
      <c r="D118" s="112">
        <f>IF(C118&lt;MAX($C$2:C118),C118/MAX($C$2:C118)-1,0)</f>
        <v>-5.75960721367198E-2</v>
      </c>
    </row>
    <row r="119" spans="1:4">
      <c r="A119" s="152">
        <v>41576</v>
      </c>
      <c r="B119" s="151">
        <v>0.99850000000000005</v>
      </c>
      <c r="C119" s="151">
        <v>0.99850000000000005</v>
      </c>
      <c r="D119" s="112">
        <f>IF(C119&lt;MAX($C$2:C119),C119/MAX($C$2:C119)-1,0)</f>
        <v>-5.7218392975167509E-2</v>
      </c>
    </row>
    <row r="120" spans="1:4">
      <c r="A120" s="152">
        <v>41577</v>
      </c>
      <c r="B120" s="151">
        <v>1.0148999999999999</v>
      </c>
      <c r="C120" s="151">
        <v>1.0148999999999999</v>
      </c>
      <c r="D120" s="112">
        <f>IF(C120&lt;MAX($C$2:C120),C120/MAX($C$2:C120)-1,0)</f>
        <v>-4.1733547351524902E-2</v>
      </c>
    </row>
    <row r="121" spans="1:4">
      <c r="A121" s="152">
        <v>41578</v>
      </c>
      <c r="B121" s="151">
        <v>0.99790000000000001</v>
      </c>
      <c r="C121" s="151">
        <v>0.99790000000000001</v>
      </c>
      <c r="D121" s="112">
        <f>IF(C121&lt;MAX($C$2:C121),C121/MAX($C$2:C121)-1,0)</f>
        <v>-5.778491171749589E-2</v>
      </c>
    </row>
    <row r="122" spans="1:4">
      <c r="A122" s="152">
        <v>41579</v>
      </c>
      <c r="B122" s="151">
        <v>0.999</v>
      </c>
      <c r="C122" s="151">
        <v>0.999</v>
      </c>
      <c r="D122" s="112">
        <f>IF(C122&lt;MAX($C$2:C122),C122/MAX($C$2:C122)-1,0)</f>
        <v>-5.6746294023227173E-2</v>
      </c>
    </row>
    <row r="123" spans="1:4">
      <c r="A123" s="152">
        <v>41582</v>
      </c>
      <c r="B123" s="151">
        <v>1.0014000000000001</v>
      </c>
      <c r="C123" s="151">
        <v>1.0014000000000001</v>
      </c>
      <c r="D123" s="112">
        <f>IF(C123&lt;MAX($C$2:C123),C123/MAX($C$2:C123)-1,0)</f>
        <v>-5.4480219053913537E-2</v>
      </c>
    </row>
    <row r="124" spans="1:4">
      <c r="A124" s="152">
        <v>41583</v>
      </c>
      <c r="B124" s="151">
        <v>1.0057</v>
      </c>
      <c r="C124" s="151">
        <v>1.0057</v>
      </c>
      <c r="D124" s="112">
        <f>IF(C124&lt;MAX($C$2:C124),C124/MAX($C$2:C124)-1,0)</f>
        <v>-5.0420168067226823E-2</v>
      </c>
    </row>
    <row r="125" spans="1:4">
      <c r="A125" s="152">
        <v>41584</v>
      </c>
      <c r="B125" s="151">
        <v>0.99380000000000002</v>
      </c>
      <c r="C125" s="151">
        <v>0.99380000000000002</v>
      </c>
      <c r="D125" s="112">
        <f>IF(C125&lt;MAX($C$2:C125),C125/MAX($C$2:C125)-1,0)</f>
        <v>-6.1656123123406625E-2</v>
      </c>
    </row>
    <row r="126" spans="1:4">
      <c r="A126" s="152">
        <v>41585</v>
      </c>
      <c r="B126" s="151">
        <v>0.98699999999999999</v>
      </c>
      <c r="C126" s="151">
        <v>0.98699999999999999</v>
      </c>
      <c r="D126" s="112">
        <f>IF(C126&lt;MAX($C$2:C126),C126/MAX($C$2:C126)-1,0)</f>
        <v>-6.8076668869795021E-2</v>
      </c>
    </row>
    <row r="127" spans="1:4">
      <c r="A127" s="152">
        <v>41586</v>
      </c>
      <c r="B127" s="151">
        <v>0.97560000000000002</v>
      </c>
      <c r="C127" s="151">
        <v>0.97560000000000002</v>
      </c>
      <c r="D127" s="112">
        <f>IF(C127&lt;MAX($C$2:C127),C127/MAX($C$2:C127)-1,0)</f>
        <v>-7.8840524974034487E-2</v>
      </c>
    </row>
    <row r="128" spans="1:4">
      <c r="A128" s="152">
        <v>41589</v>
      </c>
      <c r="B128" s="151">
        <v>0.98550000000000004</v>
      </c>
      <c r="C128" s="151">
        <v>0.98550000000000004</v>
      </c>
      <c r="D128" s="112">
        <f>IF(C128&lt;MAX($C$2:C128),C128/MAX($C$2:C128)-1,0)</f>
        <v>-6.9492965725616029E-2</v>
      </c>
    </row>
    <row r="129" spans="1:4">
      <c r="A129" s="152">
        <v>41590</v>
      </c>
      <c r="B129" s="151">
        <v>0.99719999999999998</v>
      </c>
      <c r="C129" s="151">
        <v>0.99719999999999998</v>
      </c>
      <c r="D129" s="112">
        <f>IF(C129&lt;MAX($C$2:C129),C129/MAX($C$2:C129)-1,0)</f>
        <v>-5.8445850250212428E-2</v>
      </c>
    </row>
    <row r="130" spans="1:4">
      <c r="A130" s="152">
        <v>41591</v>
      </c>
      <c r="B130" s="151">
        <v>0.98299999999999998</v>
      </c>
      <c r="C130" s="151">
        <v>0.98299999999999998</v>
      </c>
      <c r="D130" s="112">
        <f>IF(C130&lt;MAX($C$2:C130),C130/MAX($C$2:C130)-1,0)</f>
        <v>-7.1853460485317711E-2</v>
      </c>
    </row>
    <row r="131" spans="1:4">
      <c r="A131" s="152">
        <v>41592</v>
      </c>
      <c r="B131" s="151">
        <v>0.99399999999999999</v>
      </c>
      <c r="C131" s="151">
        <v>0.99399999999999999</v>
      </c>
      <c r="D131" s="112">
        <f>IF(C131&lt;MAX($C$2:C131),C131/MAX($C$2:C131)-1,0)</f>
        <v>-6.1467283542630424E-2</v>
      </c>
    </row>
    <row r="132" spans="1:4">
      <c r="A132" s="152">
        <v>41593</v>
      </c>
      <c r="B132" s="151">
        <v>1.0075000000000001</v>
      </c>
      <c r="C132" s="151">
        <v>1.0075000000000001</v>
      </c>
      <c r="D132" s="112">
        <f>IF(C132&lt;MAX($C$2:C132),C132/MAX($C$2:C132)-1,0)</f>
        <v>-4.8720611840241568E-2</v>
      </c>
    </row>
    <row r="133" spans="1:4">
      <c r="A133" s="152">
        <v>41596</v>
      </c>
      <c r="B133" s="151">
        <v>1.0299</v>
      </c>
      <c r="C133" s="151">
        <v>1.0299</v>
      </c>
      <c r="D133" s="112">
        <f>IF(C133&lt;MAX($C$2:C133),C133/MAX($C$2:C133)-1,0)</f>
        <v>-2.7570578793314926E-2</v>
      </c>
    </row>
    <row r="134" spans="1:4">
      <c r="A134" s="152">
        <v>41597</v>
      </c>
      <c r="B134" s="151">
        <v>1.0206</v>
      </c>
      <c r="C134" s="151">
        <v>1.0206</v>
      </c>
      <c r="D134" s="112">
        <f>IF(C134&lt;MAX($C$2:C134),C134/MAX($C$2:C134)-1,0)</f>
        <v>-3.6351619299405113E-2</v>
      </c>
    </row>
    <row r="135" spans="1:4">
      <c r="A135" s="152">
        <v>41598</v>
      </c>
      <c r="B135" s="151">
        <v>1.0256000000000001</v>
      </c>
      <c r="C135" s="151">
        <v>1.0256000000000001</v>
      </c>
      <c r="D135" s="112">
        <f>IF(C135&lt;MAX($C$2:C135),C135/MAX($C$2:C135)-1,0)</f>
        <v>-3.1630629780001751E-2</v>
      </c>
    </row>
    <row r="136" spans="1:4">
      <c r="A136" s="152">
        <v>41599</v>
      </c>
      <c r="B136" s="151">
        <v>1.0174000000000001</v>
      </c>
      <c r="C136" s="151">
        <v>1.0174000000000001</v>
      </c>
      <c r="D136" s="112">
        <f>IF(C136&lt;MAX($C$2:C136),C136/MAX($C$2:C136)-1,0)</f>
        <v>-3.937305259182311E-2</v>
      </c>
    </row>
    <row r="137" spans="1:4">
      <c r="A137" s="152">
        <v>41600</v>
      </c>
      <c r="B137" s="151">
        <v>1.0117</v>
      </c>
      <c r="C137" s="151">
        <v>1.0117</v>
      </c>
      <c r="D137" s="112">
        <f>IF(C137&lt;MAX($C$2:C137),C137/MAX($C$2:C137)-1,0)</f>
        <v>-4.4754980643942899E-2</v>
      </c>
    </row>
    <row r="138" spans="1:4">
      <c r="A138" s="152">
        <v>41603</v>
      </c>
      <c r="B138" s="151">
        <v>1.0085999999999999</v>
      </c>
      <c r="C138" s="151">
        <v>1.0085999999999999</v>
      </c>
      <c r="D138" s="112">
        <f>IF(C138&lt;MAX($C$2:C138),C138/MAX($C$2:C138)-1,0)</f>
        <v>-4.7681994145972961E-2</v>
      </c>
    </row>
    <row r="139" spans="1:4">
      <c r="A139" s="152">
        <v>41604</v>
      </c>
      <c r="B139" s="151">
        <v>1.0085</v>
      </c>
      <c r="C139" s="151">
        <v>1.0085</v>
      </c>
      <c r="D139" s="112">
        <f>IF(C139&lt;MAX($C$2:C139),C139/MAX($C$2:C139)-1,0)</f>
        <v>-4.7776413936361006E-2</v>
      </c>
    </row>
    <row r="140" spans="1:4">
      <c r="A140" s="152">
        <v>41605</v>
      </c>
      <c r="B140" s="151">
        <v>1.0179</v>
      </c>
      <c r="C140" s="151">
        <v>1.0179</v>
      </c>
      <c r="D140" s="112">
        <f>IF(C140&lt;MAX($C$2:C140),C140/MAX($C$2:C140)-1,0)</f>
        <v>-3.8900953639882885E-2</v>
      </c>
    </row>
    <row r="141" spans="1:4">
      <c r="A141" s="152">
        <v>41606</v>
      </c>
      <c r="B141" s="151">
        <v>1.0313000000000001</v>
      </c>
      <c r="C141" s="151">
        <v>1.0313000000000001</v>
      </c>
      <c r="D141" s="112">
        <f>IF(C141&lt;MAX($C$2:C141),C141/MAX($C$2:C141)-1,0)</f>
        <v>-2.6248701727881962E-2</v>
      </c>
    </row>
    <row r="142" spans="1:4">
      <c r="A142" s="152">
        <v>41607</v>
      </c>
      <c r="B142" s="151">
        <v>1.0322</v>
      </c>
      <c r="C142" s="151">
        <v>1.0322</v>
      </c>
      <c r="D142" s="112">
        <f>IF(C142&lt;MAX($C$2:C142),C142/MAX($C$2:C142)-1,0)</f>
        <v>-2.5398923614389557E-2</v>
      </c>
    </row>
    <row r="143" spans="1:4">
      <c r="A143" s="152">
        <v>41610</v>
      </c>
      <c r="B143" s="151">
        <v>1.0113000000000001</v>
      </c>
      <c r="C143" s="151">
        <v>1.0113000000000001</v>
      </c>
      <c r="D143" s="112">
        <f>IF(C143&lt;MAX($C$2:C143),C143/MAX($C$2:C143)-1,0)</f>
        <v>-4.5132659805495079E-2</v>
      </c>
    </row>
    <row r="144" spans="1:4">
      <c r="A144" s="152">
        <v>41611</v>
      </c>
      <c r="B144" s="151">
        <v>1.0228999999999999</v>
      </c>
      <c r="C144" s="151">
        <v>1.0228999999999999</v>
      </c>
      <c r="D144" s="112">
        <f>IF(C144&lt;MAX($C$2:C144),C144/MAX($C$2:C144)-1,0)</f>
        <v>-3.4179964120479633E-2</v>
      </c>
    </row>
    <row r="145" spans="1:4">
      <c r="A145" s="152">
        <v>41612</v>
      </c>
      <c r="B145" s="151">
        <v>1.0377000000000001</v>
      </c>
      <c r="C145" s="151">
        <v>1.0377000000000001</v>
      </c>
      <c r="D145" s="112">
        <f>IF(C145&lt;MAX($C$2:C145),C145/MAX($C$2:C145)-1,0)</f>
        <v>-2.0205835143045858E-2</v>
      </c>
    </row>
    <row r="146" spans="1:4">
      <c r="A146" s="152">
        <v>41613</v>
      </c>
      <c r="B146" s="151">
        <v>1.0287999999999999</v>
      </c>
      <c r="C146" s="151">
        <v>1.0287999999999999</v>
      </c>
      <c r="D146" s="112">
        <f>IF(C146&lt;MAX($C$2:C146),C146/MAX($C$2:C146)-1,0)</f>
        <v>-2.8609196487583755E-2</v>
      </c>
    </row>
    <row r="147" spans="1:4">
      <c r="A147" s="152">
        <v>41614</v>
      </c>
      <c r="B147" s="151">
        <v>1.0219</v>
      </c>
      <c r="C147" s="151">
        <v>1.0219</v>
      </c>
      <c r="D147" s="112">
        <f>IF(C147&lt;MAX($C$2:C147),C147/MAX($C$2:C147)-1,0)</f>
        <v>-3.5124162024360195E-2</v>
      </c>
    </row>
    <row r="148" spans="1:4">
      <c r="A148" s="152">
        <v>41617</v>
      </c>
      <c r="B148" s="151">
        <v>1.0257000000000001</v>
      </c>
      <c r="C148" s="151">
        <v>1.0257000000000001</v>
      </c>
      <c r="D148" s="112">
        <f>IF(C148&lt;MAX($C$2:C148),C148/MAX($C$2:C148)-1,0)</f>
        <v>-3.1536209989613706E-2</v>
      </c>
    </row>
    <row r="149" spans="1:4">
      <c r="A149" s="152">
        <v>41618</v>
      </c>
      <c r="B149" s="151">
        <v>1.028</v>
      </c>
      <c r="C149" s="151">
        <v>1.028</v>
      </c>
      <c r="D149" s="112">
        <f>IF(C149&lt;MAX($C$2:C149),C149/MAX($C$2:C149)-1,0)</f>
        <v>-2.9364554810688226E-2</v>
      </c>
    </row>
    <row r="150" spans="1:4">
      <c r="A150" s="152">
        <v>41619</v>
      </c>
      <c r="B150" s="151">
        <v>1.0156000000000001</v>
      </c>
      <c r="C150" s="151">
        <v>1.0156000000000001</v>
      </c>
      <c r="D150" s="112">
        <f>IF(C150&lt;MAX($C$2:C150),C150/MAX($C$2:C150)-1,0)</f>
        <v>-4.1072608818808254E-2</v>
      </c>
    </row>
    <row r="151" spans="1:4">
      <c r="A151" s="152">
        <v>41620</v>
      </c>
      <c r="B151" s="151">
        <v>1.0190999999999999</v>
      </c>
      <c r="C151" s="151">
        <v>1.0190999999999999</v>
      </c>
      <c r="D151" s="112">
        <f>IF(C151&lt;MAX($C$2:C151),C151/MAX($C$2:C151)-1,0)</f>
        <v>-3.7767916155226122E-2</v>
      </c>
    </row>
    <row r="152" spans="1:4">
      <c r="A152" s="152">
        <v>41621</v>
      </c>
      <c r="B152" s="151">
        <v>1.0214000000000001</v>
      </c>
      <c r="C152" s="151">
        <v>1.0214000000000001</v>
      </c>
      <c r="D152" s="112">
        <f>IF(C152&lt;MAX($C$2:C152),C152/MAX($C$2:C152)-1,0)</f>
        <v>-3.5596260976300531E-2</v>
      </c>
    </row>
    <row r="153" spans="1:4">
      <c r="A153" s="152">
        <v>41624</v>
      </c>
      <c r="B153" s="151">
        <v>1.0053000000000001</v>
      </c>
      <c r="C153" s="151">
        <v>1.0053000000000001</v>
      </c>
      <c r="D153" s="112">
        <f>IF(C153&lt;MAX($C$2:C153),C153/MAX($C$2:C153)-1,0)</f>
        <v>-5.0797847228779003E-2</v>
      </c>
    </row>
    <row r="154" spans="1:4">
      <c r="A154" s="152">
        <v>41625</v>
      </c>
      <c r="B154" s="151">
        <v>0.99880000000000002</v>
      </c>
      <c r="C154" s="151">
        <v>0.99880000000000002</v>
      </c>
      <c r="D154" s="112">
        <f>IF(C154&lt;MAX($C$2:C154),C154/MAX($C$2:C154)-1,0)</f>
        <v>-5.6935133604003263E-2</v>
      </c>
    </row>
    <row r="155" spans="1:4">
      <c r="A155" s="152">
        <v>41626</v>
      </c>
      <c r="B155" s="151">
        <v>0.99980000000000002</v>
      </c>
      <c r="C155" s="151">
        <v>0.99980000000000002</v>
      </c>
      <c r="D155" s="112">
        <f>IF(C155&lt;MAX($C$2:C155),C155/MAX($C$2:C155)-1,0)</f>
        <v>-5.5990935700122701E-2</v>
      </c>
    </row>
    <row r="156" spans="1:4">
      <c r="A156" s="152">
        <v>41627</v>
      </c>
      <c r="B156" s="151">
        <v>0.98970000000000002</v>
      </c>
      <c r="C156" s="151">
        <v>0.98970000000000002</v>
      </c>
      <c r="D156" s="112">
        <f>IF(C156&lt;MAX($C$2:C156),C156/MAX($C$2:C156)-1,0)</f>
        <v>-6.5527334529317249E-2</v>
      </c>
    </row>
    <row r="157" spans="1:4">
      <c r="A157" s="152">
        <v>41628</v>
      </c>
      <c r="B157" s="151">
        <v>0.97399999999999998</v>
      </c>
      <c r="C157" s="151">
        <v>0.97399999999999998</v>
      </c>
      <c r="D157" s="112">
        <f>IF(C157&lt;MAX($C$2:C157),C157/MAX($C$2:C157)-1,0)</f>
        <v>-8.0351241620243541E-2</v>
      </c>
    </row>
    <row r="158" spans="1:4">
      <c r="A158" s="152">
        <v>41631</v>
      </c>
      <c r="B158" s="151">
        <v>0.97709999999999997</v>
      </c>
      <c r="C158" s="151">
        <v>0.97709999999999997</v>
      </c>
      <c r="D158" s="112">
        <f>IF(C158&lt;MAX($C$2:C158),C158/MAX($C$2:C158)-1,0)</f>
        <v>-7.7424228118213589E-2</v>
      </c>
    </row>
    <row r="159" spans="1:4">
      <c r="A159" s="152">
        <v>41632</v>
      </c>
      <c r="B159" s="151">
        <v>0.98009999999999997</v>
      </c>
      <c r="C159" s="151">
        <v>0.98009999999999997</v>
      </c>
      <c r="D159" s="112">
        <f>IF(C159&lt;MAX($C$2:C159),C159/MAX($C$2:C159)-1,0)</f>
        <v>-7.4591634406571572E-2</v>
      </c>
    </row>
    <row r="160" spans="1:4">
      <c r="A160" s="152">
        <v>41633</v>
      </c>
      <c r="B160" s="151">
        <v>0.98770000000000002</v>
      </c>
      <c r="C160" s="151">
        <v>0.98770000000000002</v>
      </c>
      <c r="D160" s="112">
        <f>IF(C160&lt;MAX($C$2:C160),C160/MAX($C$2:C160)-1,0)</f>
        <v>-6.7415730337078594E-2</v>
      </c>
    </row>
    <row r="161" spans="1:4">
      <c r="A161" s="152">
        <v>41634</v>
      </c>
      <c r="B161" s="151">
        <v>0.97209999999999996</v>
      </c>
      <c r="C161" s="151">
        <v>0.97209999999999996</v>
      </c>
      <c r="D161" s="112">
        <f>IF(C161&lt;MAX($C$2:C161),C161/MAX($C$2:C161)-1,0)</f>
        <v>-8.2145217637616841E-2</v>
      </c>
    </row>
    <row r="162" spans="1:4">
      <c r="A162" s="152">
        <v>41635</v>
      </c>
      <c r="B162" s="151">
        <v>0.98870000000000002</v>
      </c>
      <c r="C162" s="151">
        <v>0.98870000000000002</v>
      </c>
      <c r="D162" s="112">
        <f>IF(C162&lt;MAX($C$2:C162),C162/MAX($C$2:C162)-1,0)</f>
        <v>-6.6471532433197922E-2</v>
      </c>
    </row>
    <row r="163" spans="1:4">
      <c r="A163" s="152">
        <v>41638</v>
      </c>
      <c r="B163" s="151">
        <v>0.98460000000000003</v>
      </c>
      <c r="C163" s="151">
        <v>0.98460000000000003</v>
      </c>
      <c r="D163" s="112">
        <f>IF(C163&lt;MAX($C$2:C163),C163/MAX($C$2:C163)-1,0)</f>
        <v>-7.0342743839108546E-2</v>
      </c>
    </row>
    <row r="164" spans="1:4">
      <c r="A164" s="152">
        <v>41639</v>
      </c>
      <c r="B164" s="151">
        <v>0.99380000000000002</v>
      </c>
      <c r="C164" s="151">
        <v>0.99380000000000002</v>
      </c>
      <c r="D164" s="112">
        <f>IF(C164&lt;MAX($C$2:C164),C164/MAX($C$2:C164)-1,0)</f>
        <v>-6.1656123123406625E-2</v>
      </c>
    </row>
    <row r="165" spans="1:4">
      <c r="A165" s="152">
        <v>41642</v>
      </c>
      <c r="B165" s="151">
        <v>0.95199999999999996</v>
      </c>
      <c r="C165" s="151">
        <v>0.98070000000000002</v>
      </c>
      <c r="D165" s="112">
        <f>IF(C165&lt;MAX($C$2:C165),C165/MAX($C$2:C165)-1,0)</f>
        <v>-7.4025115664243191E-2</v>
      </c>
    </row>
    <row r="166" spans="1:4">
      <c r="A166" s="152">
        <v>41645</v>
      </c>
      <c r="B166" s="151">
        <v>0.93279999999999996</v>
      </c>
      <c r="C166" s="151">
        <v>0.96150000000000002</v>
      </c>
      <c r="D166" s="112">
        <f>IF(C166&lt;MAX($C$2:C166),C166/MAX($C$2:C166)-1,0)</f>
        <v>-9.2153715418751725E-2</v>
      </c>
    </row>
    <row r="167" spans="1:4">
      <c r="A167" s="152">
        <v>41646</v>
      </c>
      <c r="B167" s="151">
        <v>0.93600000000000005</v>
      </c>
      <c r="C167" s="151">
        <v>0.9647</v>
      </c>
      <c r="D167" s="112">
        <f>IF(C167&lt;MAX($C$2:C167),C167/MAX($C$2:C167)-1,0)</f>
        <v>-8.9132282126333617E-2</v>
      </c>
    </row>
    <row r="168" spans="1:4">
      <c r="A168" s="152">
        <v>41647</v>
      </c>
      <c r="B168" s="151">
        <v>0.9405</v>
      </c>
      <c r="C168" s="151">
        <v>0.96919999999999995</v>
      </c>
      <c r="D168" s="112">
        <f>IF(C168&lt;MAX($C$2:C168),C168/MAX($C$2:C168)-1,0)</f>
        <v>-8.4883391558870702E-2</v>
      </c>
    </row>
    <row r="169" spans="1:4">
      <c r="A169" s="152">
        <v>41648</v>
      </c>
      <c r="B169" s="151">
        <v>0.93059999999999998</v>
      </c>
      <c r="C169" s="151">
        <v>0.95930000000000004</v>
      </c>
      <c r="D169" s="112">
        <f>IF(C169&lt;MAX($C$2:C169),C169/MAX($C$2:C169)-1,0)</f>
        <v>-9.423095080728916E-2</v>
      </c>
    </row>
    <row r="170" spans="1:4">
      <c r="A170" s="152">
        <v>41649</v>
      </c>
      <c r="B170" s="151">
        <v>0.92479999999999996</v>
      </c>
      <c r="C170" s="151">
        <v>0.95350000000000001</v>
      </c>
      <c r="D170" s="112">
        <f>IF(C170&lt;MAX($C$2:C170),C170/MAX($C$2:C170)-1,0)</f>
        <v>-9.9707298649796883E-2</v>
      </c>
    </row>
    <row r="171" spans="1:4">
      <c r="A171" s="152">
        <v>41652</v>
      </c>
      <c r="B171" s="151">
        <v>0.92</v>
      </c>
      <c r="C171" s="151">
        <v>0.94869999999999999</v>
      </c>
      <c r="D171" s="112">
        <f>IF(C171&lt;MAX($C$2:C171),C171/MAX($C$2:C171)-1,0)</f>
        <v>-0.10423944858842404</v>
      </c>
    </row>
    <row r="172" spans="1:4">
      <c r="A172" s="152">
        <v>41653</v>
      </c>
      <c r="B172" s="151">
        <v>0.93269999999999997</v>
      </c>
      <c r="C172" s="151">
        <v>0.96140000000000003</v>
      </c>
      <c r="D172" s="112">
        <f>IF(C172&lt;MAX($C$2:C172),C172/MAX($C$2:C172)-1,0)</f>
        <v>-9.224813520913977E-2</v>
      </c>
    </row>
    <row r="173" spans="1:4">
      <c r="A173" s="152">
        <v>41654</v>
      </c>
      <c r="B173" s="151">
        <v>0.93440000000000001</v>
      </c>
      <c r="C173" s="151">
        <v>0.96309999999999996</v>
      </c>
      <c r="D173" s="112">
        <f>IF(C173&lt;MAX($C$2:C173),C173/MAX($C$2:C173)-1,0)</f>
        <v>-9.0642998772542671E-2</v>
      </c>
    </row>
    <row r="174" spans="1:4">
      <c r="A174" s="152">
        <v>41655</v>
      </c>
      <c r="B174" s="151">
        <v>0.93159999999999998</v>
      </c>
      <c r="C174" s="151">
        <v>0.96030000000000004</v>
      </c>
      <c r="D174" s="112">
        <f>IF(C174&lt;MAX($C$2:C174),C174/MAX($C$2:C174)-1,0)</f>
        <v>-9.3286752903408487E-2</v>
      </c>
    </row>
    <row r="175" spans="1:4">
      <c r="A175" s="152">
        <v>41656</v>
      </c>
      <c r="B175" s="151">
        <v>0.91439999999999999</v>
      </c>
      <c r="C175" s="151">
        <v>0.94310000000000005</v>
      </c>
      <c r="D175" s="112">
        <f>IF(C175&lt;MAX($C$2:C175),C175/MAX($C$2:C175)-1,0)</f>
        <v>-0.10952695685015568</v>
      </c>
    </row>
    <row r="176" spans="1:4">
      <c r="A176" s="152">
        <v>41659</v>
      </c>
      <c r="B176" s="151">
        <v>0.91190000000000004</v>
      </c>
      <c r="C176" s="151">
        <v>0.94059999999999999</v>
      </c>
      <c r="D176" s="112">
        <f>IF(C176&lt;MAX($C$2:C176),C176/MAX($C$2:C176)-1,0)</f>
        <v>-0.11188745160985736</v>
      </c>
    </row>
    <row r="177" spans="1:4">
      <c r="A177" s="152">
        <v>41660</v>
      </c>
      <c r="B177" s="151">
        <v>0.91690000000000005</v>
      </c>
      <c r="C177" s="151">
        <v>0.9456</v>
      </c>
      <c r="D177" s="112">
        <f>IF(C177&lt;MAX($C$2:C177),C177/MAX($C$2:C177)-1,0)</f>
        <v>-0.10716646209045411</v>
      </c>
    </row>
    <row r="178" spans="1:4">
      <c r="A178" s="152">
        <v>41661</v>
      </c>
      <c r="B178" s="151">
        <v>0.93889999999999996</v>
      </c>
      <c r="C178" s="151">
        <v>0.96760000000000002</v>
      </c>
      <c r="D178" s="112">
        <f>IF(C178&lt;MAX($C$2:C178),C178/MAX($C$2:C178)-1,0)</f>
        <v>-8.6394108205079756E-2</v>
      </c>
    </row>
    <row r="179" spans="1:4">
      <c r="A179" s="152">
        <v>41662</v>
      </c>
      <c r="B179" s="151">
        <v>0.93730000000000002</v>
      </c>
      <c r="C179" s="151">
        <v>0.96599999999999997</v>
      </c>
      <c r="D179" s="112">
        <f>IF(C179&lt;MAX($C$2:C179),C179/MAX($C$2:C179)-1,0)</f>
        <v>-8.790482485128881E-2</v>
      </c>
    </row>
    <row r="180" spans="1:4">
      <c r="A180" s="152">
        <v>41663</v>
      </c>
      <c r="B180" s="151">
        <v>0.9425</v>
      </c>
      <c r="C180" s="151">
        <v>0.97119999999999995</v>
      </c>
      <c r="D180" s="112">
        <f>IF(C180&lt;MAX($C$2:C180),C180/MAX($C$2:C180)-1,0)</f>
        <v>-8.2994995751109468E-2</v>
      </c>
    </row>
    <row r="181" spans="1:4">
      <c r="A181" s="152">
        <v>41666</v>
      </c>
      <c r="B181" s="151">
        <v>0.92949999999999999</v>
      </c>
      <c r="C181" s="151">
        <v>0.95820000000000005</v>
      </c>
      <c r="D181" s="112">
        <f>IF(C181&lt;MAX($C$2:C181),C181/MAX($C$2:C181)-1,0)</f>
        <v>-9.5269568501557766E-2</v>
      </c>
    </row>
    <row r="182" spans="1:4">
      <c r="A182" s="152">
        <v>41667</v>
      </c>
      <c r="B182" s="151">
        <v>0.92769999999999997</v>
      </c>
      <c r="C182" s="151">
        <v>0.95640000000000003</v>
      </c>
      <c r="D182" s="112">
        <f>IF(C182&lt;MAX($C$2:C182),C182/MAX($C$2:C182)-1,0)</f>
        <v>-9.6969124728543021E-2</v>
      </c>
    </row>
    <row r="183" spans="1:4">
      <c r="A183" s="152">
        <v>41668</v>
      </c>
      <c r="B183" s="151">
        <v>0.93100000000000005</v>
      </c>
      <c r="C183" s="151">
        <v>0.9597</v>
      </c>
      <c r="D183" s="112">
        <f>IF(C183&lt;MAX($C$2:C183),C183/MAX($C$2:C183)-1,0)</f>
        <v>-9.3853271645736869E-2</v>
      </c>
    </row>
    <row r="184" spans="1:4">
      <c r="A184" s="152">
        <v>41669</v>
      </c>
      <c r="B184" s="151">
        <v>0.91910000000000003</v>
      </c>
      <c r="C184" s="151">
        <v>0.94779999999999998</v>
      </c>
      <c r="D184" s="112">
        <f>IF(C184&lt;MAX($C$2:C184),C184/MAX($C$2:C184)-1,0)</f>
        <v>-0.10508922670191667</v>
      </c>
    </row>
    <row r="185" spans="1:4">
      <c r="A185" s="152">
        <v>41677</v>
      </c>
      <c r="B185" s="151">
        <v>0.92100000000000004</v>
      </c>
      <c r="C185" s="151">
        <v>0.94969999999999999</v>
      </c>
      <c r="D185" s="112">
        <f>IF(C185&lt;MAX($C$2:C185),C185/MAX($C$2:C185)-1,0)</f>
        <v>-0.10329525068454348</v>
      </c>
    </row>
    <row r="186" spans="1:4">
      <c r="A186" s="152">
        <v>41680</v>
      </c>
      <c r="B186" s="151">
        <v>0.94489999999999996</v>
      </c>
      <c r="C186" s="151">
        <v>0.97360000000000002</v>
      </c>
      <c r="D186" s="112">
        <f>IF(C186&lt;MAX($C$2:C186),C186/MAX($C$2:C186)-1,0)</f>
        <v>-8.0728920781795832E-2</v>
      </c>
    </row>
    <row r="187" spans="1:4">
      <c r="A187" s="152">
        <v>41681</v>
      </c>
      <c r="B187" s="151">
        <v>0.94799999999999995</v>
      </c>
      <c r="C187" s="151">
        <v>0.97670000000000001</v>
      </c>
      <c r="D187" s="112">
        <f>IF(C187&lt;MAX($C$2:C187),C187/MAX($C$2:C187)-1,0)</f>
        <v>-7.780190727976577E-2</v>
      </c>
    </row>
    <row r="188" spans="1:4">
      <c r="A188" s="152">
        <v>41682</v>
      </c>
      <c r="B188" s="151">
        <v>0.95199999999999996</v>
      </c>
      <c r="C188" s="151">
        <v>0.98070000000000002</v>
      </c>
      <c r="D188" s="112">
        <f>IF(C188&lt;MAX($C$2:C188),C188/MAX($C$2:C188)-1,0)</f>
        <v>-7.4025115664243191E-2</v>
      </c>
    </row>
    <row r="189" spans="1:4">
      <c r="A189" s="152">
        <v>41683</v>
      </c>
      <c r="B189" s="151">
        <v>0.94479999999999997</v>
      </c>
      <c r="C189" s="151">
        <v>0.97350000000000003</v>
      </c>
      <c r="D189" s="112">
        <f>IF(C189&lt;MAX($C$2:C189),C189/MAX($C$2:C189)-1,0)</f>
        <v>-8.0823340572183877E-2</v>
      </c>
    </row>
    <row r="190" spans="1:4">
      <c r="A190" s="152">
        <v>41684</v>
      </c>
      <c r="B190" s="151">
        <v>0.94879999999999998</v>
      </c>
      <c r="C190" s="151">
        <v>0.97750000000000004</v>
      </c>
      <c r="D190" s="112">
        <f>IF(C190&lt;MAX($C$2:C190),C190/MAX($C$2:C190)-1,0)</f>
        <v>-7.7046548956661187E-2</v>
      </c>
    </row>
    <row r="191" spans="1:4">
      <c r="A191" s="152">
        <v>41687</v>
      </c>
      <c r="B191" s="151">
        <v>0.95799999999999996</v>
      </c>
      <c r="C191" s="151">
        <v>0.98670000000000002</v>
      </c>
      <c r="D191" s="112">
        <f>IF(C191&lt;MAX($C$2:C191),C191/MAX($C$2:C191)-1,0)</f>
        <v>-6.8359928240959267E-2</v>
      </c>
    </row>
    <row r="192" spans="1:4">
      <c r="A192" s="152">
        <v>41688</v>
      </c>
      <c r="B192" s="151">
        <v>0.9506</v>
      </c>
      <c r="C192" s="151">
        <v>0.97929999999999995</v>
      </c>
      <c r="D192" s="112">
        <f>IF(C192&lt;MAX($C$2:C192),C192/MAX($C$2:C192)-1,0)</f>
        <v>-7.5346992729676154E-2</v>
      </c>
    </row>
    <row r="193" spans="1:4">
      <c r="A193" s="152">
        <v>41689</v>
      </c>
      <c r="B193" s="151">
        <v>0.96060000000000001</v>
      </c>
      <c r="C193" s="151">
        <v>0.98929999999999996</v>
      </c>
      <c r="D193" s="112">
        <f>IF(C193&lt;MAX($C$2:C193),C193/MAX($C$2:C193)-1,0)</f>
        <v>-6.5905013690869541E-2</v>
      </c>
    </row>
    <row r="194" spans="1:4">
      <c r="A194" s="152">
        <v>41690</v>
      </c>
      <c r="B194" s="151">
        <v>0.9536</v>
      </c>
      <c r="C194" s="151">
        <v>0.98229999999999995</v>
      </c>
      <c r="D194" s="112">
        <f>IF(C194&lt;MAX($C$2:C194),C194/MAX($C$2:C194)-1,0)</f>
        <v>-7.2514399018034137E-2</v>
      </c>
    </row>
    <row r="195" spans="1:4">
      <c r="A195" s="152">
        <v>41691</v>
      </c>
      <c r="B195" s="151">
        <v>0.94789999999999996</v>
      </c>
      <c r="C195" s="151">
        <v>0.97660000000000002</v>
      </c>
      <c r="D195" s="112">
        <f>IF(C195&lt;MAX($C$2:C195),C195/MAX($C$2:C195)-1,0)</f>
        <v>-7.7896327070153815E-2</v>
      </c>
    </row>
    <row r="196" spans="1:4">
      <c r="A196" s="152">
        <v>41694</v>
      </c>
      <c r="B196" s="151">
        <v>0.92989999999999995</v>
      </c>
      <c r="C196" s="151">
        <v>0.95860000000000001</v>
      </c>
      <c r="D196" s="112">
        <f>IF(C196&lt;MAX($C$2:C196),C196/MAX($C$2:C196)-1,0)</f>
        <v>-9.4891889340005586E-2</v>
      </c>
    </row>
    <row r="197" spans="1:4">
      <c r="A197" s="152">
        <v>41695</v>
      </c>
      <c r="B197" s="151">
        <v>0.90280000000000005</v>
      </c>
      <c r="C197" s="151">
        <v>0.93149999999999999</v>
      </c>
      <c r="D197" s="112">
        <f>IF(C197&lt;MAX($C$2:C197),C197/MAX($C$2:C197)-1,0)</f>
        <v>-0.12047965253517134</v>
      </c>
    </row>
    <row r="198" spans="1:4">
      <c r="A198" s="152">
        <v>41696</v>
      </c>
      <c r="B198" s="151">
        <v>0.90400000000000003</v>
      </c>
      <c r="C198" s="151">
        <v>0.93269999999999997</v>
      </c>
      <c r="D198" s="112">
        <f>IF(C198&lt;MAX($C$2:C198),C198/MAX($C$2:C198)-1,0)</f>
        <v>-0.11934661505051458</v>
      </c>
    </row>
    <row r="199" spans="1:4">
      <c r="A199" s="152">
        <v>41697</v>
      </c>
      <c r="B199" s="151">
        <v>0.89729999999999999</v>
      </c>
      <c r="C199" s="151">
        <v>0.92600000000000005</v>
      </c>
      <c r="D199" s="112">
        <f>IF(C199&lt;MAX($C$2:C199),C199/MAX($C$2:C199)-1,0)</f>
        <v>-0.12567274100651482</v>
      </c>
    </row>
    <row r="200" spans="1:4">
      <c r="A200" s="152">
        <v>41698</v>
      </c>
      <c r="B200" s="151">
        <v>0.90920000000000001</v>
      </c>
      <c r="C200" s="151">
        <v>0.93789999999999996</v>
      </c>
      <c r="D200" s="112">
        <f>IF(C200&lt;MAX($C$2:C200),C200/MAX($C$2:C200)-1,0)</f>
        <v>-0.11443678595033513</v>
      </c>
    </row>
    <row r="201" spans="1:4">
      <c r="A201" s="152">
        <v>41701</v>
      </c>
      <c r="B201" s="151">
        <v>0.91569999999999996</v>
      </c>
      <c r="C201" s="151">
        <v>0.94440000000000002</v>
      </c>
      <c r="D201" s="112">
        <f>IF(C201&lt;MAX($C$2:C201),C201/MAX($C$2:C201)-1,0)</f>
        <v>-0.10829949957511087</v>
      </c>
    </row>
    <row r="202" spans="1:4">
      <c r="A202" s="152">
        <v>41702</v>
      </c>
      <c r="B202" s="151">
        <v>0.91500000000000004</v>
      </c>
      <c r="C202" s="151">
        <v>0.94369999999999998</v>
      </c>
      <c r="D202" s="112">
        <f>IF(C202&lt;MAX($C$2:C202),C202/MAX($C$2:C202)-1,0)</f>
        <v>-0.10896043810782741</v>
      </c>
    </row>
    <row r="203" spans="1:4">
      <c r="A203" s="152">
        <v>41703</v>
      </c>
      <c r="B203" s="151">
        <v>0.90680000000000005</v>
      </c>
      <c r="C203" s="151">
        <v>0.9355</v>
      </c>
      <c r="D203" s="112">
        <f>IF(C203&lt;MAX($C$2:C203),C203/MAX($C$2:C203)-1,0)</f>
        <v>-0.11670286091964865</v>
      </c>
    </row>
    <row r="204" spans="1:4">
      <c r="A204" s="152">
        <v>41704</v>
      </c>
      <c r="B204" s="151">
        <v>0.90959999999999996</v>
      </c>
      <c r="C204" s="151">
        <v>0.93830000000000002</v>
      </c>
      <c r="D204" s="112">
        <f>IF(C204&lt;MAX($C$2:C204),C204/MAX($C$2:C204)-1,0)</f>
        <v>-0.11405910678878284</v>
      </c>
    </row>
    <row r="205" spans="1:4">
      <c r="A205" s="152">
        <v>41705</v>
      </c>
      <c r="B205" s="151">
        <v>0.91090000000000004</v>
      </c>
      <c r="C205" s="151">
        <v>0.93959999999999999</v>
      </c>
      <c r="D205" s="112">
        <f>IF(C205&lt;MAX($C$2:C205),C205/MAX($C$2:C205)-1,0)</f>
        <v>-0.11283164951373803</v>
      </c>
    </row>
    <row r="206" spans="1:4">
      <c r="A206" s="152">
        <v>41708</v>
      </c>
      <c r="B206" s="151">
        <v>0.88929999999999998</v>
      </c>
      <c r="C206" s="151">
        <v>0.91800000000000004</v>
      </c>
      <c r="D206" s="112">
        <f>IF(C206&lt;MAX($C$2:C206),C206/MAX($C$2:C206)-1,0)</f>
        <v>-0.13322632423756009</v>
      </c>
    </row>
    <row r="207" spans="1:4">
      <c r="A207" s="152">
        <v>41709</v>
      </c>
      <c r="B207" s="151">
        <v>0.89359999999999995</v>
      </c>
      <c r="C207" s="151">
        <v>0.92230000000000001</v>
      </c>
      <c r="D207" s="112">
        <f>IF(C207&lt;MAX($C$2:C207),C207/MAX($C$2:C207)-1,0)</f>
        <v>-0.12916627325087326</v>
      </c>
    </row>
    <row r="208" spans="1:4">
      <c r="A208" s="152">
        <v>41710</v>
      </c>
      <c r="B208" s="151">
        <v>0.89039999999999997</v>
      </c>
      <c r="C208" s="151">
        <v>0.91910000000000003</v>
      </c>
      <c r="D208" s="112">
        <f>IF(C208&lt;MAX($C$2:C208),C208/MAX($C$2:C208)-1,0)</f>
        <v>-0.13218770654329137</v>
      </c>
    </row>
    <row r="209" spans="1:4">
      <c r="A209" s="152">
        <v>41711</v>
      </c>
      <c r="B209" s="151">
        <v>0.90249999999999997</v>
      </c>
      <c r="C209" s="151">
        <v>0.93120000000000003</v>
      </c>
      <c r="D209" s="112">
        <f>IF(C209&lt;MAX($C$2:C209),C209/MAX($C$2:C209)-1,0)</f>
        <v>-0.12076291190633548</v>
      </c>
    </row>
    <row r="210" spans="1:4">
      <c r="A210" s="152">
        <v>41712</v>
      </c>
      <c r="B210" s="151">
        <v>0.89790000000000003</v>
      </c>
      <c r="C210" s="151">
        <v>0.92659999999999998</v>
      </c>
      <c r="D210" s="112">
        <f>IF(C210&lt;MAX($C$2:C210),C210/MAX($C$2:C210)-1,0)</f>
        <v>-0.12510622226418655</v>
      </c>
    </row>
    <row r="211" spans="1:4">
      <c r="A211" s="152">
        <v>41715</v>
      </c>
      <c r="B211" s="151">
        <v>0.90659999999999996</v>
      </c>
      <c r="C211" s="151">
        <v>0.93530000000000002</v>
      </c>
      <c r="D211" s="112">
        <f>IF(C211&lt;MAX($C$2:C211),C211/MAX($C$2:C211)-1,0)</f>
        <v>-0.11689170050042486</v>
      </c>
    </row>
    <row r="212" spans="1:4">
      <c r="A212" s="152">
        <v>41716</v>
      </c>
      <c r="B212" s="151">
        <v>0.90339999999999998</v>
      </c>
      <c r="C212" s="151">
        <v>0.93210000000000004</v>
      </c>
      <c r="D212" s="112">
        <f>IF(C212&lt;MAX($C$2:C212),C212/MAX($C$2:C212)-1,0)</f>
        <v>-0.11991313379284285</v>
      </c>
    </row>
    <row r="213" spans="1:4">
      <c r="A213" s="152">
        <v>41717</v>
      </c>
      <c r="B213" s="151">
        <v>0.88519999999999999</v>
      </c>
      <c r="C213" s="151">
        <v>0.91390000000000005</v>
      </c>
      <c r="D213" s="112">
        <f>IF(C213&lt;MAX($C$2:C213),C213/MAX($C$2:C213)-1,0)</f>
        <v>-0.13709753564347082</v>
      </c>
    </row>
    <row r="214" spans="1:4">
      <c r="A214" s="152">
        <v>41718</v>
      </c>
      <c r="B214" s="151">
        <v>0.86860000000000004</v>
      </c>
      <c r="C214" s="151">
        <v>0.89729999999999999</v>
      </c>
      <c r="D214" s="112">
        <f>IF(C214&lt;MAX($C$2:C214),C214/MAX($C$2:C214)-1,0)</f>
        <v>-0.15277122084788963</v>
      </c>
    </row>
    <row r="215" spans="1:4">
      <c r="A215" s="152">
        <v>41719</v>
      </c>
      <c r="B215" s="151">
        <v>0.88970000000000005</v>
      </c>
      <c r="C215" s="151">
        <v>0.91839999999999999</v>
      </c>
      <c r="D215" s="112">
        <f>IF(C215&lt;MAX($C$2:C215),C215/MAX($C$2:C215)-1,0)</f>
        <v>-0.13284864507600791</v>
      </c>
    </row>
    <row r="216" spans="1:4">
      <c r="A216" s="152">
        <v>41722</v>
      </c>
      <c r="B216" s="151">
        <v>0.89049999999999996</v>
      </c>
      <c r="C216" s="151">
        <v>0.91920000000000002</v>
      </c>
      <c r="D216" s="112">
        <f>IF(C216&lt;MAX($C$2:C216),C216/MAX($C$2:C216)-1,0)</f>
        <v>-0.13209328675290333</v>
      </c>
    </row>
    <row r="217" spans="1:4">
      <c r="A217" s="152">
        <v>41723</v>
      </c>
      <c r="B217" s="151">
        <v>0.88819999999999999</v>
      </c>
      <c r="C217" s="151">
        <v>0.91690000000000005</v>
      </c>
      <c r="D217" s="112">
        <f>IF(C217&lt;MAX($C$2:C217),C217/MAX($C$2:C217)-1,0)</f>
        <v>-0.13426494193182881</v>
      </c>
    </row>
    <row r="218" spans="1:4">
      <c r="A218" s="152">
        <v>41724</v>
      </c>
      <c r="B218" s="151">
        <v>0.89119999999999999</v>
      </c>
      <c r="C218" s="151">
        <v>0.91990000000000005</v>
      </c>
      <c r="D218" s="112">
        <f>IF(C218&lt;MAX($C$2:C218),C218/MAX($C$2:C218)-1,0)</f>
        <v>-0.1314323482201869</v>
      </c>
    </row>
    <row r="219" spans="1:4">
      <c r="A219" s="152">
        <v>41725</v>
      </c>
      <c r="B219" s="151">
        <v>0.88219999999999998</v>
      </c>
      <c r="C219" s="151">
        <v>0.91090000000000004</v>
      </c>
      <c r="D219" s="112">
        <f>IF(C219&lt;MAX($C$2:C219),C219/MAX($C$2:C219)-1,0)</f>
        <v>-0.13993012935511273</v>
      </c>
    </row>
    <row r="220" spans="1:4">
      <c r="A220" s="152">
        <v>41726</v>
      </c>
      <c r="B220" s="151">
        <v>0.88139999999999996</v>
      </c>
      <c r="C220" s="151">
        <v>0.91010000000000002</v>
      </c>
      <c r="D220" s="112">
        <f>IF(C220&lt;MAX($C$2:C220),C220/MAX($C$2:C220)-1,0)</f>
        <v>-0.14068548767821731</v>
      </c>
    </row>
    <row r="221" spans="1:4">
      <c r="A221" s="152">
        <v>41729</v>
      </c>
      <c r="B221" s="151">
        <v>0.88180000000000003</v>
      </c>
      <c r="C221" s="151">
        <v>0.91049999999999998</v>
      </c>
      <c r="D221" s="112">
        <f>IF(C221&lt;MAX($C$2:C221),C221/MAX($C$2:C221)-1,0)</f>
        <v>-0.14030780851666502</v>
      </c>
    </row>
    <row r="222" spans="1:4">
      <c r="A222" s="152">
        <v>41730</v>
      </c>
      <c r="B222" s="151">
        <v>0.8911</v>
      </c>
      <c r="C222" s="151">
        <v>0.91979999999999995</v>
      </c>
      <c r="D222" s="112">
        <f>IF(C222&lt;MAX($C$2:C222),C222/MAX($C$2:C222)-1,0)</f>
        <v>-0.13152676801057506</v>
      </c>
    </row>
    <row r="223" spans="1:4">
      <c r="A223" s="152">
        <v>41731</v>
      </c>
      <c r="B223" s="151">
        <v>0.89470000000000005</v>
      </c>
      <c r="C223" s="151">
        <v>0.9234</v>
      </c>
      <c r="D223" s="112">
        <f>IF(C223&lt;MAX($C$2:C223),C223/MAX($C$2:C223)-1,0)</f>
        <v>-0.12812765555660466</v>
      </c>
    </row>
    <row r="224" spans="1:4">
      <c r="A224" s="152">
        <v>41732</v>
      </c>
      <c r="B224" s="151">
        <v>0.89080000000000004</v>
      </c>
      <c r="C224" s="151">
        <v>0.91949999999999998</v>
      </c>
      <c r="D224" s="112">
        <f>IF(C224&lt;MAX($C$2:C224),C224/MAX($C$2:C224)-1,0)</f>
        <v>-0.13181002738173919</v>
      </c>
    </row>
    <row r="225" spans="1:4">
      <c r="A225" s="152">
        <v>41733</v>
      </c>
      <c r="B225" s="151">
        <v>0.89959999999999996</v>
      </c>
      <c r="C225" s="151">
        <v>0.92830000000000001</v>
      </c>
      <c r="D225" s="112">
        <f>IF(C225&lt;MAX($C$2:C225),C225/MAX($C$2:C225)-1,0)</f>
        <v>-0.12350108582758934</v>
      </c>
    </row>
    <row r="226" spans="1:4">
      <c r="A226" s="152">
        <v>41737</v>
      </c>
      <c r="B226" s="151">
        <v>0.91930000000000001</v>
      </c>
      <c r="C226" s="151">
        <v>0.94799999999999995</v>
      </c>
      <c r="D226" s="112">
        <f>IF(C226&lt;MAX($C$2:C226),C226/MAX($C$2:C226)-1,0)</f>
        <v>-0.10490038712114058</v>
      </c>
    </row>
    <row r="227" spans="1:4">
      <c r="A227" s="152">
        <v>41738</v>
      </c>
      <c r="B227" s="151">
        <v>0.91949999999999998</v>
      </c>
      <c r="C227" s="151">
        <v>0.94820000000000004</v>
      </c>
      <c r="D227" s="112">
        <f>IF(C227&lt;MAX($C$2:C227),C227/MAX($C$2:C227)-1,0)</f>
        <v>-0.10471154754036438</v>
      </c>
    </row>
    <row r="228" spans="1:4">
      <c r="A228" s="152">
        <v>41739</v>
      </c>
      <c r="B228" s="151">
        <v>0.93179999999999996</v>
      </c>
      <c r="C228" s="151">
        <v>0.96050000000000002</v>
      </c>
      <c r="D228" s="112">
        <f>IF(C228&lt;MAX($C$2:C228),C228/MAX($C$2:C228)-1,0)</f>
        <v>-9.3097913322632397E-2</v>
      </c>
    </row>
    <row r="229" spans="1:4">
      <c r="A229" s="152">
        <v>41740</v>
      </c>
      <c r="B229" s="151">
        <v>0.93289999999999995</v>
      </c>
      <c r="C229" s="151">
        <v>0.96160000000000001</v>
      </c>
      <c r="D229" s="112">
        <f>IF(C229&lt;MAX($C$2:C229),C229/MAX($C$2:C229)-1,0)</f>
        <v>-9.205929562836368E-2</v>
      </c>
    </row>
    <row r="230" spans="1:4">
      <c r="A230" s="152">
        <v>41743</v>
      </c>
      <c r="B230" s="151">
        <v>0.93430000000000002</v>
      </c>
      <c r="C230" s="151">
        <v>0.96299999999999997</v>
      </c>
      <c r="D230" s="112">
        <f>IF(C230&lt;MAX($C$2:C230),C230/MAX($C$2:C230)-1,0)</f>
        <v>-9.0737418562930716E-2</v>
      </c>
    </row>
    <row r="231" spans="1:4">
      <c r="A231" s="152">
        <v>41744</v>
      </c>
      <c r="B231" s="151">
        <v>0.91700000000000004</v>
      </c>
      <c r="C231" s="151">
        <v>0.94569999999999999</v>
      </c>
      <c r="D231" s="112">
        <f>IF(C231&lt;MAX($C$2:C231),C231/MAX($C$2:C231)-1,0)</f>
        <v>-0.10707204230006606</v>
      </c>
    </row>
    <row r="232" spans="1:4">
      <c r="A232" s="152">
        <v>41745</v>
      </c>
      <c r="B232" s="151">
        <v>0.91569999999999996</v>
      </c>
      <c r="C232" s="151">
        <v>0.94440000000000002</v>
      </c>
      <c r="D232" s="112">
        <f>IF(C232&lt;MAX($C$2:C232),C232/MAX($C$2:C232)-1,0)</f>
        <v>-0.10829949957511087</v>
      </c>
    </row>
    <row r="233" spans="1:4">
      <c r="A233" s="152">
        <v>41746</v>
      </c>
      <c r="B233" s="151">
        <v>0.91300000000000003</v>
      </c>
      <c r="C233" s="151">
        <v>0.94169999999999998</v>
      </c>
      <c r="D233" s="112">
        <f>IF(C233&lt;MAX($C$2:C233),C233/MAX($C$2:C233)-1,0)</f>
        <v>-0.11084883391558864</v>
      </c>
    </row>
    <row r="234" spans="1:4">
      <c r="A234" s="152">
        <v>41747</v>
      </c>
      <c r="B234" s="151">
        <v>0.91400000000000003</v>
      </c>
      <c r="C234" s="151">
        <v>0.94269999999999998</v>
      </c>
      <c r="D234" s="112">
        <f>IF(C234&lt;MAX($C$2:C234),C234/MAX($C$2:C234)-1,0)</f>
        <v>-0.10990463601170797</v>
      </c>
    </row>
    <row r="235" spans="1:4">
      <c r="A235" s="152">
        <v>41750</v>
      </c>
      <c r="B235" s="151">
        <v>0.89929999999999999</v>
      </c>
      <c r="C235" s="151">
        <v>0.92800000000000005</v>
      </c>
      <c r="D235" s="112">
        <f>IF(C235&lt;MAX($C$2:C235),C235/MAX($C$2:C235)-1,0)</f>
        <v>-0.12378434519875359</v>
      </c>
    </row>
    <row r="236" spans="1:4">
      <c r="A236" s="152">
        <v>41751</v>
      </c>
      <c r="B236" s="151">
        <v>0.90029999999999999</v>
      </c>
      <c r="C236" s="151">
        <v>0.92900000000000005</v>
      </c>
      <c r="D236" s="112">
        <f>IF(C236&lt;MAX($C$2:C236),C236/MAX($C$2:C236)-1,0)</f>
        <v>-0.12284014729487291</v>
      </c>
    </row>
    <row r="237" spans="1:4">
      <c r="A237" s="152">
        <v>41752</v>
      </c>
      <c r="B237" s="151">
        <v>0.9002</v>
      </c>
      <c r="C237" s="151">
        <v>0.92889999999999995</v>
      </c>
      <c r="D237" s="112">
        <f>IF(C237&lt;MAX($C$2:C237),C237/MAX($C$2:C237)-1,0)</f>
        <v>-0.12293456708526107</v>
      </c>
    </row>
    <row r="238" spans="1:4">
      <c r="A238" s="152">
        <v>41753</v>
      </c>
      <c r="B238" s="151">
        <v>0.89959999999999996</v>
      </c>
      <c r="C238" s="151">
        <v>0.92830000000000001</v>
      </c>
      <c r="D238" s="112">
        <f>IF(C238&lt;MAX($C$2:C238),C238/MAX($C$2:C238)-1,0)</f>
        <v>-0.12350108582758934</v>
      </c>
    </row>
    <row r="239" spans="1:4">
      <c r="A239" s="152">
        <v>41754</v>
      </c>
      <c r="B239" s="151">
        <v>0.88639999999999997</v>
      </c>
      <c r="C239" s="151">
        <v>0.91510000000000002</v>
      </c>
      <c r="D239" s="112">
        <f>IF(C239&lt;MAX($C$2:C239),C239/MAX($C$2:C239)-1,0)</f>
        <v>-0.13596449815881406</v>
      </c>
    </row>
    <row r="240" spans="1:4">
      <c r="A240" s="152">
        <v>41757</v>
      </c>
      <c r="B240" s="151">
        <v>0.87439999999999996</v>
      </c>
      <c r="C240" s="151">
        <v>0.90310000000000001</v>
      </c>
      <c r="D240" s="112">
        <f>IF(C240&lt;MAX($C$2:C240),C240/MAX($C$2:C240)-1,0)</f>
        <v>-0.14729487300538191</v>
      </c>
    </row>
    <row r="241" spans="1:4">
      <c r="A241" s="152">
        <v>41758</v>
      </c>
      <c r="B241" s="151">
        <v>0.8871</v>
      </c>
      <c r="C241" s="151">
        <v>0.91579999999999995</v>
      </c>
      <c r="D241" s="112">
        <f>IF(C241&lt;MAX($C$2:C241),C241/MAX($C$2:C241)-1,0)</f>
        <v>-0.13530355962609764</v>
      </c>
    </row>
    <row r="242" spans="1:4">
      <c r="A242" s="152">
        <v>41759</v>
      </c>
      <c r="B242" s="151">
        <v>0.88919999999999999</v>
      </c>
      <c r="C242" s="151">
        <v>0.91790000000000005</v>
      </c>
      <c r="D242" s="112">
        <f>IF(C242&lt;MAX($C$2:C242),C242/MAX($C$2:C242)-1,0)</f>
        <v>-0.13332074402794813</v>
      </c>
    </row>
    <row r="243" spans="1:4">
      <c r="A243" s="152">
        <v>41764</v>
      </c>
      <c r="B243" s="151">
        <v>0.88839999999999997</v>
      </c>
      <c r="C243" s="151">
        <v>0.91710000000000003</v>
      </c>
      <c r="D243" s="112">
        <f>IF(C243&lt;MAX($C$2:C243),C243/MAX($C$2:C243)-1,0)</f>
        <v>-0.13407610235105272</v>
      </c>
    </row>
    <row r="244" spans="1:4">
      <c r="A244" s="152">
        <v>41765</v>
      </c>
      <c r="B244" s="151">
        <v>0.89070000000000005</v>
      </c>
      <c r="C244" s="151">
        <v>0.9194</v>
      </c>
      <c r="D244" s="112">
        <f>IF(C244&lt;MAX($C$2:C244),C244/MAX($C$2:C244)-1,0)</f>
        <v>-0.13190444717212724</v>
      </c>
    </row>
    <row r="245" spans="1:4">
      <c r="A245" s="152">
        <v>41766</v>
      </c>
      <c r="B245" s="151">
        <v>0.87880000000000003</v>
      </c>
      <c r="C245" s="151">
        <v>0.90749999999999997</v>
      </c>
      <c r="D245" s="112">
        <f>IF(C245&lt;MAX($C$2:C245),C245/MAX($C$2:C245)-1,0)</f>
        <v>-0.14314040222830704</v>
      </c>
    </row>
    <row r="246" spans="1:4">
      <c r="A246" s="152">
        <v>41767</v>
      </c>
      <c r="B246" s="151">
        <v>0.87660000000000005</v>
      </c>
      <c r="C246" s="151">
        <v>0.90529999999999999</v>
      </c>
      <c r="D246" s="112">
        <f>IF(C246&lt;MAX($C$2:C246),C246/MAX($C$2:C246)-1,0)</f>
        <v>-0.14521763761684447</v>
      </c>
    </row>
    <row r="247" spans="1:4">
      <c r="A247" s="152">
        <v>41768</v>
      </c>
      <c r="B247" s="151">
        <v>0.87619999999999998</v>
      </c>
      <c r="C247" s="151">
        <v>0.90490000000000004</v>
      </c>
      <c r="D247" s="112">
        <f>IF(C247&lt;MAX($C$2:C247),C247/MAX($C$2:C247)-1,0)</f>
        <v>-0.14559531677839666</v>
      </c>
    </row>
    <row r="248" spans="1:4">
      <c r="A248" s="152">
        <v>41771</v>
      </c>
      <c r="B248" s="151">
        <v>0.89229999999999998</v>
      </c>
      <c r="C248" s="151">
        <v>0.92100000000000004</v>
      </c>
      <c r="D248" s="112">
        <f>IF(C248&lt;MAX($C$2:C248),C248/MAX($C$2:C248)-1,0)</f>
        <v>-0.13039373052591818</v>
      </c>
    </row>
    <row r="249" spans="1:4">
      <c r="A249" s="152">
        <v>41772</v>
      </c>
      <c r="B249" s="151">
        <v>0.88990000000000002</v>
      </c>
      <c r="C249" s="151">
        <v>0.91859999999999997</v>
      </c>
      <c r="D249" s="112">
        <f>IF(C249&lt;MAX($C$2:C249),C249/MAX($C$2:C249)-1,0)</f>
        <v>-0.13265980549523182</v>
      </c>
    </row>
    <row r="250" spans="1:4">
      <c r="A250" s="152">
        <v>41773</v>
      </c>
      <c r="B250" s="151">
        <v>0.88739999999999997</v>
      </c>
      <c r="C250" s="151">
        <v>0.91610000000000003</v>
      </c>
      <c r="D250" s="112">
        <f>IF(C250&lt;MAX($C$2:C250),C250/MAX($C$2:C250)-1,0)</f>
        <v>-0.13502030025493339</v>
      </c>
    </row>
    <row r="251" spans="1:4">
      <c r="A251" s="152">
        <v>41774</v>
      </c>
      <c r="B251" s="151">
        <v>0.877</v>
      </c>
      <c r="C251" s="151">
        <v>0.90569999999999995</v>
      </c>
      <c r="D251" s="112">
        <f>IF(C251&lt;MAX($C$2:C251),C251/MAX($C$2:C251)-1,0)</f>
        <v>-0.14483995845529218</v>
      </c>
    </row>
    <row r="252" spans="1:4">
      <c r="A252" s="152">
        <v>41775</v>
      </c>
      <c r="B252" s="151">
        <v>0.87670000000000003</v>
      </c>
      <c r="C252" s="151">
        <v>0.90539999999999998</v>
      </c>
      <c r="D252" s="112">
        <f>IF(C252&lt;MAX($C$2:C252),C252/MAX($C$2:C252)-1,0)</f>
        <v>-0.14512321782645643</v>
      </c>
    </row>
    <row r="253" spans="1:4">
      <c r="A253" s="152">
        <v>41778</v>
      </c>
      <c r="B253" s="151">
        <v>0.86429999999999996</v>
      </c>
      <c r="C253" s="151">
        <v>0.89300000000000002</v>
      </c>
      <c r="D253" s="112">
        <f>IF(C253&lt;MAX($C$2:C253),C253/MAX($C$2:C253)-1,0)</f>
        <v>-0.15683127183457646</v>
      </c>
    </row>
    <row r="254" spans="1:4">
      <c r="A254" s="152">
        <v>41779</v>
      </c>
      <c r="B254" s="151">
        <v>0.86460000000000004</v>
      </c>
      <c r="C254" s="151">
        <v>0.89329999999999998</v>
      </c>
      <c r="D254" s="112">
        <f>IF(C254&lt;MAX($C$2:C254),C254/MAX($C$2:C254)-1,0)</f>
        <v>-0.15654801246341232</v>
      </c>
    </row>
    <row r="255" spans="1:4">
      <c r="A255" s="152">
        <v>41780</v>
      </c>
      <c r="B255" s="151">
        <v>0.87109999999999999</v>
      </c>
      <c r="C255" s="151">
        <v>0.89980000000000004</v>
      </c>
      <c r="D255" s="112">
        <f>IF(C255&lt;MAX($C$2:C255),C255/MAX($C$2:C255)-1,0)</f>
        <v>-0.15041072608818795</v>
      </c>
    </row>
    <row r="256" spans="1:4">
      <c r="A256" s="152">
        <v>41781</v>
      </c>
      <c r="B256" s="151">
        <v>0.86980000000000002</v>
      </c>
      <c r="C256" s="151">
        <v>0.89849999999999997</v>
      </c>
      <c r="D256" s="112">
        <f>IF(C256&lt;MAX($C$2:C256),C256/MAX($C$2:C256)-1,0)</f>
        <v>-0.15163818336323287</v>
      </c>
    </row>
    <row r="257" spans="1:4">
      <c r="A257" s="152">
        <v>41782</v>
      </c>
      <c r="B257" s="151">
        <v>0.87639999999999996</v>
      </c>
      <c r="C257" s="151">
        <v>0.90510000000000002</v>
      </c>
      <c r="D257" s="112">
        <f>IF(C257&lt;MAX($C$2:C257),C257/MAX($C$2:C257)-1,0)</f>
        <v>-0.14540647719762057</v>
      </c>
    </row>
    <row r="258" spans="1:4">
      <c r="A258" s="152">
        <v>41785</v>
      </c>
      <c r="B258" s="151">
        <v>0.88129999999999997</v>
      </c>
      <c r="C258" s="151">
        <v>0.91</v>
      </c>
      <c r="D258" s="112">
        <f>IF(C258&lt;MAX($C$2:C258),C258/MAX($C$2:C258)-1,0)</f>
        <v>-0.14077990746860536</v>
      </c>
    </row>
    <row r="259" spans="1:4">
      <c r="A259" s="152">
        <v>41786</v>
      </c>
      <c r="B259" s="151">
        <v>0.87690000000000001</v>
      </c>
      <c r="C259" s="151">
        <v>0.90559999999999996</v>
      </c>
      <c r="D259" s="112">
        <f>IF(C259&lt;MAX($C$2:C259),C259/MAX($C$2:C259)-1,0)</f>
        <v>-0.14493437824568023</v>
      </c>
    </row>
    <row r="260" spans="1:4">
      <c r="A260" s="152">
        <v>41787</v>
      </c>
      <c r="B260" s="151">
        <v>0.88819999999999999</v>
      </c>
      <c r="C260" s="151">
        <v>0.91690000000000005</v>
      </c>
      <c r="D260" s="112">
        <f>IF(C260&lt;MAX($C$2:C260),C260/MAX($C$2:C260)-1,0)</f>
        <v>-0.13426494193182881</v>
      </c>
    </row>
    <row r="261" spans="1:4">
      <c r="A261" s="152">
        <v>41788</v>
      </c>
      <c r="B261" s="151">
        <v>0.88460000000000005</v>
      </c>
      <c r="C261" s="151">
        <v>0.9133</v>
      </c>
      <c r="D261" s="112">
        <f>IF(C261&lt;MAX($C$2:C261),C261/MAX($C$2:C261)-1,0)</f>
        <v>-0.13766405438579921</v>
      </c>
    </row>
    <row r="262" spans="1:4">
      <c r="A262" s="152">
        <v>41789</v>
      </c>
      <c r="B262" s="151">
        <v>0.88449999999999995</v>
      </c>
      <c r="C262" s="151">
        <v>0.91320000000000001</v>
      </c>
      <c r="D262" s="112">
        <f>IF(C262&lt;MAX($C$2:C262),C262/MAX($C$2:C262)-1,0)</f>
        <v>-0.13775847417618725</v>
      </c>
    </row>
    <row r="263" spans="1:4">
      <c r="A263" s="152">
        <v>41793</v>
      </c>
      <c r="B263" s="151">
        <v>0.88009999999999999</v>
      </c>
      <c r="C263" s="151">
        <v>0.90880000000000005</v>
      </c>
      <c r="D263" s="112">
        <f>IF(C263&lt;MAX($C$2:C263),C263/MAX($C$2:C263)-1,0)</f>
        <v>-0.14191294495326212</v>
      </c>
    </row>
    <row r="264" spans="1:4">
      <c r="A264" s="152">
        <v>41794</v>
      </c>
      <c r="B264" s="151">
        <v>0.87229999999999996</v>
      </c>
      <c r="C264" s="151">
        <v>0.90100000000000002</v>
      </c>
      <c r="D264" s="112">
        <f>IF(C264&lt;MAX($C$2:C264),C264/MAX($C$2:C264)-1,0)</f>
        <v>-0.14927768860353119</v>
      </c>
    </row>
    <row r="265" spans="1:4">
      <c r="A265" s="152">
        <v>41795</v>
      </c>
      <c r="B265" s="151">
        <v>0.88290000000000002</v>
      </c>
      <c r="C265" s="151">
        <v>0.91159999999999997</v>
      </c>
      <c r="D265" s="112">
        <f>IF(C265&lt;MAX($C$2:C265),C265/MAX($C$2:C265)-1,0)</f>
        <v>-0.1392691908223963</v>
      </c>
    </row>
    <row r="266" spans="1:4">
      <c r="A266" s="152">
        <v>41796</v>
      </c>
      <c r="B266" s="151">
        <v>0.87649999999999995</v>
      </c>
      <c r="C266" s="151">
        <v>0.9052</v>
      </c>
      <c r="D266" s="112">
        <f>IF(C266&lt;MAX($C$2:C266),C266/MAX($C$2:C266)-1,0)</f>
        <v>-0.14531205740723252</v>
      </c>
    </row>
    <row r="267" spans="1:4">
      <c r="A267" s="152">
        <v>41799</v>
      </c>
      <c r="B267" s="151">
        <v>0.87490000000000001</v>
      </c>
      <c r="C267" s="151">
        <v>0.90359999999999996</v>
      </c>
      <c r="D267" s="112">
        <f>IF(C267&lt;MAX($C$2:C267),C267/MAX($C$2:C267)-1,0)</f>
        <v>-0.14682277405344157</v>
      </c>
    </row>
    <row r="268" spans="1:4">
      <c r="A268" s="152">
        <v>41800</v>
      </c>
      <c r="B268" s="151">
        <v>0.88539999999999996</v>
      </c>
      <c r="C268" s="151">
        <v>0.91410000000000002</v>
      </c>
      <c r="D268" s="112">
        <f>IF(C268&lt;MAX($C$2:C268),C268/MAX($C$2:C268)-1,0)</f>
        <v>-0.13690869606269462</v>
      </c>
    </row>
    <row r="269" spans="1:4">
      <c r="A269" s="152">
        <v>41801</v>
      </c>
      <c r="B269" s="151">
        <v>0.88780000000000003</v>
      </c>
      <c r="C269" s="151">
        <v>0.91649999999999998</v>
      </c>
      <c r="D269" s="112">
        <f>IF(C269&lt;MAX($C$2:C269),C269/MAX($C$2:C269)-1,0)</f>
        <v>-0.1346426210933811</v>
      </c>
    </row>
    <row r="270" spans="1:4">
      <c r="A270" s="152">
        <v>41802</v>
      </c>
      <c r="B270" s="151">
        <v>0.88680000000000003</v>
      </c>
      <c r="C270" s="151">
        <v>0.91549999999999998</v>
      </c>
      <c r="D270" s="112">
        <f>IF(C270&lt;MAX($C$2:C270),C270/MAX($C$2:C270)-1,0)</f>
        <v>-0.13558681899726177</v>
      </c>
    </row>
    <row r="271" spans="1:4">
      <c r="A271" s="152">
        <v>41803</v>
      </c>
      <c r="B271" s="151">
        <v>0.89500000000000002</v>
      </c>
      <c r="C271" s="151">
        <v>0.92369999999999997</v>
      </c>
      <c r="D271" s="112">
        <f>IF(C271&lt;MAX($C$2:C271),C271/MAX($C$2:C271)-1,0)</f>
        <v>-0.12784439618544041</v>
      </c>
    </row>
    <row r="272" spans="1:4">
      <c r="A272" s="152">
        <v>41806</v>
      </c>
      <c r="B272" s="151">
        <v>0.90259999999999996</v>
      </c>
      <c r="C272" s="151">
        <v>0.93130000000000002</v>
      </c>
      <c r="D272" s="112">
        <f>IF(C272&lt;MAX($C$2:C272),C272/MAX($C$2:C272)-1,0)</f>
        <v>-0.12066849211594743</v>
      </c>
    </row>
    <row r="273" spans="1:4">
      <c r="A273" s="152">
        <v>41807</v>
      </c>
      <c r="B273" s="151">
        <v>0.89249999999999996</v>
      </c>
      <c r="C273" s="151">
        <v>0.92120000000000002</v>
      </c>
      <c r="D273" s="112">
        <f>IF(C273&lt;MAX($C$2:C273),C273/MAX($C$2:C273)-1,0)</f>
        <v>-0.13020489094514198</v>
      </c>
    </row>
    <row r="274" spans="1:4">
      <c r="A274" s="152">
        <v>41808</v>
      </c>
      <c r="B274" s="151">
        <v>0.89159999999999995</v>
      </c>
      <c r="C274" s="151">
        <v>0.92030000000000001</v>
      </c>
      <c r="D274" s="112">
        <f>IF(C274&lt;MAX($C$2:C274),C274/MAX($C$2:C274)-1,0)</f>
        <v>-0.13105466905863461</v>
      </c>
    </row>
    <row r="275" spans="1:4">
      <c r="A275" s="152">
        <v>41809</v>
      </c>
      <c r="B275" s="151">
        <v>0.87770000000000004</v>
      </c>
      <c r="C275" s="151">
        <v>0.90639999999999998</v>
      </c>
      <c r="D275" s="112">
        <f>IF(C275&lt;MAX($C$2:C275),C275/MAX($C$2:C275)-1,0)</f>
        <v>-0.14417901992257576</v>
      </c>
    </row>
    <row r="276" spans="1:4">
      <c r="A276" s="152">
        <v>41810</v>
      </c>
      <c r="B276" s="151">
        <v>0.88319999999999999</v>
      </c>
      <c r="C276" s="151">
        <v>0.91190000000000004</v>
      </c>
      <c r="D276" s="112">
        <f>IF(C276&lt;MAX($C$2:C276),C276/MAX($C$2:C276)-1,0)</f>
        <v>-0.13898593145123206</v>
      </c>
    </row>
    <row r="277" spans="1:4">
      <c r="A277" s="152">
        <v>41813</v>
      </c>
      <c r="B277" s="151">
        <v>0.88029999999999997</v>
      </c>
      <c r="C277" s="151">
        <v>0.90900000000000003</v>
      </c>
      <c r="D277" s="112">
        <f>IF(C277&lt;MAX($C$2:C277),C277/MAX($C$2:C277)-1,0)</f>
        <v>-0.14172410537248603</v>
      </c>
    </row>
    <row r="278" spans="1:4">
      <c r="A278" s="152">
        <v>41814</v>
      </c>
      <c r="B278" s="151">
        <v>0.88800000000000001</v>
      </c>
      <c r="C278" s="151">
        <v>0.91669999999999996</v>
      </c>
      <c r="D278" s="112">
        <f>IF(C278&lt;MAX($C$2:C278),C278/MAX($C$2:C278)-1,0)</f>
        <v>-0.13445378151260501</v>
      </c>
    </row>
    <row r="279" spans="1:4">
      <c r="A279" s="152">
        <v>41815</v>
      </c>
      <c r="B279" s="151">
        <v>0.88429999999999997</v>
      </c>
      <c r="C279" s="151">
        <v>0.91300000000000003</v>
      </c>
      <c r="D279" s="112">
        <f>IF(C279&lt;MAX($C$2:C279),C279/MAX($C$2:C279)-1,0)</f>
        <v>-0.13794731375696334</v>
      </c>
    </row>
    <row r="280" spans="1:4">
      <c r="A280" s="152">
        <v>41816</v>
      </c>
      <c r="B280" s="151">
        <v>0.89129999999999998</v>
      </c>
      <c r="C280" s="151">
        <v>0.92</v>
      </c>
      <c r="D280" s="112">
        <f>IF(C280&lt;MAX($C$2:C280),C280/MAX($C$2:C280)-1,0)</f>
        <v>-0.13133792842979874</v>
      </c>
    </row>
    <row r="281" spans="1:4">
      <c r="A281" s="152">
        <v>41817</v>
      </c>
      <c r="B281" s="151">
        <v>0.8911</v>
      </c>
      <c r="C281" s="151">
        <v>0.91979999999999995</v>
      </c>
      <c r="D281" s="112">
        <f>IF(C281&lt;MAX($C$2:C281),C281/MAX($C$2:C281)-1,0)</f>
        <v>-0.13152676801057506</v>
      </c>
    </row>
    <row r="282" spans="1:4">
      <c r="A282" s="152">
        <v>41820</v>
      </c>
      <c r="B282" s="151">
        <v>0.89510000000000001</v>
      </c>
      <c r="C282" s="151">
        <v>0.92379999999999995</v>
      </c>
      <c r="D282" s="112">
        <f>IF(C282&lt;MAX($C$2:C282),C282/MAX($C$2:C282)-1,0)</f>
        <v>-0.12774997639505237</v>
      </c>
    </row>
    <row r="283" spans="1:4">
      <c r="A283" s="152">
        <v>41821</v>
      </c>
      <c r="B283" s="151">
        <v>0.89300000000000002</v>
      </c>
      <c r="C283" s="151">
        <v>0.92169999999999996</v>
      </c>
      <c r="D283" s="112">
        <f>IF(C283&lt;MAX($C$2:C283),C283/MAX($C$2:C283)-1,0)</f>
        <v>-0.12973279199320176</v>
      </c>
    </row>
    <row r="284" spans="1:4">
      <c r="A284" s="152">
        <v>41822</v>
      </c>
      <c r="B284" s="151">
        <v>0.89449999999999996</v>
      </c>
      <c r="C284" s="151">
        <v>0.92320000000000002</v>
      </c>
      <c r="D284" s="112">
        <f>IF(C284&lt;MAX($C$2:C284),C284/MAX($C$2:C284)-1,0)</f>
        <v>-0.12831649513738075</v>
      </c>
    </row>
    <row r="285" spans="1:4">
      <c r="A285" s="152">
        <v>41823</v>
      </c>
      <c r="B285" s="151">
        <v>0.89900000000000002</v>
      </c>
      <c r="C285" s="151">
        <v>0.92769999999999997</v>
      </c>
      <c r="D285" s="112">
        <f>IF(C285&lt;MAX($C$2:C285),C285/MAX($C$2:C285)-1,0)</f>
        <v>-0.12406760456991783</v>
      </c>
    </row>
    <row r="286" spans="1:4">
      <c r="A286" s="152">
        <v>41824</v>
      </c>
      <c r="B286" s="151">
        <v>0.89959999999999996</v>
      </c>
      <c r="C286" s="151">
        <v>0.92830000000000001</v>
      </c>
      <c r="D286" s="112">
        <f>IF(C286&lt;MAX($C$2:C286),C286/MAX($C$2:C286)-1,0)</f>
        <v>-0.12350108582758934</v>
      </c>
    </row>
    <row r="287" spans="1:4">
      <c r="A287" s="152">
        <v>41827</v>
      </c>
      <c r="B287" s="151">
        <v>0.89749999999999996</v>
      </c>
      <c r="C287" s="151">
        <v>0.92620000000000002</v>
      </c>
      <c r="D287" s="112">
        <f>IF(C287&lt;MAX($C$2:C287),C287/MAX($C$2:C287)-1,0)</f>
        <v>-0.12548390142573873</v>
      </c>
    </row>
    <row r="288" spans="1:4">
      <c r="A288" s="152">
        <v>41828</v>
      </c>
      <c r="B288" s="151">
        <v>0.89790000000000003</v>
      </c>
      <c r="C288" s="151">
        <v>0.92659999999999998</v>
      </c>
      <c r="D288" s="112">
        <f>IF(C288&lt;MAX($C$2:C288),C288/MAX($C$2:C288)-1,0)</f>
        <v>-0.12510622226418655</v>
      </c>
    </row>
    <row r="289" spans="1:4">
      <c r="A289" s="152">
        <v>41829</v>
      </c>
      <c r="B289" s="151">
        <v>0.88400000000000001</v>
      </c>
      <c r="C289" s="151">
        <v>0.91269999999999996</v>
      </c>
      <c r="D289" s="112">
        <f>IF(C289&lt;MAX($C$2:C289),C289/MAX($C$2:C289)-1,0)</f>
        <v>-0.13823057312812759</v>
      </c>
    </row>
    <row r="290" spans="1:4">
      <c r="A290" s="152">
        <v>41830</v>
      </c>
      <c r="B290" s="151">
        <v>0.88029999999999997</v>
      </c>
      <c r="C290" s="151">
        <v>0.90900000000000003</v>
      </c>
      <c r="D290" s="112">
        <f>IF(C290&lt;MAX($C$2:C290),C290/MAX($C$2:C290)-1,0)</f>
        <v>-0.14172410537248603</v>
      </c>
    </row>
    <row r="291" spans="1:4">
      <c r="A291" s="152">
        <v>41831</v>
      </c>
      <c r="B291" s="151">
        <v>0.88270000000000004</v>
      </c>
      <c r="C291" s="151">
        <v>0.91139999999999999</v>
      </c>
      <c r="D291" s="112">
        <f>IF(C291&lt;MAX($C$2:C291),C291/MAX($C$2:C291)-1,0)</f>
        <v>-0.13945803040317251</v>
      </c>
    </row>
    <row r="292" spans="1:4">
      <c r="A292" s="152">
        <v>41834</v>
      </c>
      <c r="B292" s="151">
        <v>0.8952</v>
      </c>
      <c r="C292" s="151">
        <v>0.92390000000000005</v>
      </c>
      <c r="D292" s="112">
        <f>IF(C292&lt;MAX($C$2:C292),C292/MAX($C$2:C292)-1,0)</f>
        <v>-0.12765555660466421</v>
      </c>
    </row>
    <row r="293" spans="1:4">
      <c r="A293" s="152">
        <v>41835</v>
      </c>
      <c r="B293" s="151">
        <v>0.90010000000000001</v>
      </c>
      <c r="C293" s="151">
        <v>0.92879999999999996</v>
      </c>
      <c r="D293" s="112">
        <f>IF(C293&lt;MAX($C$2:C293),C293/MAX($C$2:C293)-1,0)</f>
        <v>-0.12302898687564912</v>
      </c>
    </row>
    <row r="294" spans="1:4">
      <c r="A294" s="152">
        <v>41836</v>
      </c>
      <c r="B294" s="151">
        <v>0.89439999999999997</v>
      </c>
      <c r="C294" s="151">
        <v>0.92310000000000003</v>
      </c>
      <c r="D294" s="112">
        <f>IF(C294&lt;MAX($C$2:C294),C294/MAX($C$2:C294)-1,0)</f>
        <v>-0.12841091492776879</v>
      </c>
    </row>
    <row r="295" spans="1:4">
      <c r="A295" s="152">
        <v>41837</v>
      </c>
      <c r="B295" s="151">
        <v>0.89039999999999997</v>
      </c>
      <c r="C295" s="151">
        <v>0.91910000000000003</v>
      </c>
      <c r="D295" s="112">
        <f>IF(C295&lt;MAX($C$2:C295),C295/MAX($C$2:C295)-1,0)</f>
        <v>-0.13218770654329137</v>
      </c>
    </row>
    <row r="296" spans="1:4">
      <c r="A296" s="152">
        <v>41838</v>
      </c>
      <c r="B296" s="151">
        <v>0.89759999999999995</v>
      </c>
      <c r="C296" s="151">
        <v>0.92630000000000001</v>
      </c>
      <c r="D296" s="112">
        <f>IF(C296&lt;MAX($C$2:C296),C296/MAX($C$2:C296)-1,0)</f>
        <v>-0.12538948163535069</v>
      </c>
    </row>
    <row r="297" spans="1:4">
      <c r="A297" s="152">
        <v>41841</v>
      </c>
      <c r="B297" s="151">
        <v>0.90439999999999998</v>
      </c>
      <c r="C297" s="151">
        <v>0.93310000000000004</v>
      </c>
      <c r="D297" s="112">
        <f>IF(C297&lt;MAX($C$2:C297),C297/MAX($C$2:C297)-1,0)</f>
        <v>-0.11896893588896218</v>
      </c>
    </row>
    <row r="298" spans="1:4">
      <c r="A298" s="152">
        <v>41842</v>
      </c>
      <c r="B298" s="151">
        <v>0.91359999999999997</v>
      </c>
      <c r="C298" s="151">
        <v>0.94230000000000003</v>
      </c>
      <c r="D298" s="112">
        <f>IF(C298&lt;MAX($C$2:C298),C298/MAX($C$2:C298)-1,0)</f>
        <v>-0.11028231517326026</v>
      </c>
    </row>
    <row r="299" spans="1:4">
      <c r="A299" s="152">
        <v>41843</v>
      </c>
      <c r="B299" s="151">
        <v>0.9133</v>
      </c>
      <c r="C299" s="151">
        <v>0.94199999999999995</v>
      </c>
      <c r="D299" s="112">
        <f>IF(C299&lt;MAX($C$2:C299),C299/MAX($C$2:C299)-1,0)</f>
        <v>-0.11056557454442451</v>
      </c>
    </row>
    <row r="300" spans="1:4">
      <c r="A300" s="152">
        <v>41844</v>
      </c>
      <c r="B300" s="151">
        <v>0.92500000000000004</v>
      </c>
      <c r="C300" s="151">
        <v>0.95369999999999999</v>
      </c>
      <c r="D300" s="112">
        <f>IF(C300&lt;MAX($C$2:C300),C300/MAX($C$2:C300)-1,0)</f>
        <v>-9.9518459069020793E-2</v>
      </c>
    </row>
    <row r="301" spans="1:4">
      <c r="A301" s="152">
        <v>41845</v>
      </c>
      <c r="B301" s="151">
        <v>0.9325</v>
      </c>
      <c r="C301" s="151">
        <v>0.96120000000000005</v>
      </c>
      <c r="D301" s="112">
        <f>IF(C301&lt;MAX($C$2:C301),C301/MAX($C$2:C301)-1,0)</f>
        <v>-9.243697478991586E-2</v>
      </c>
    </row>
    <row r="302" spans="1:4">
      <c r="A302" s="152">
        <v>41848</v>
      </c>
      <c r="B302" s="151">
        <v>0.9536</v>
      </c>
      <c r="C302" s="151">
        <v>0.98229999999999995</v>
      </c>
      <c r="D302" s="112">
        <f>IF(C302&lt;MAX($C$2:C302),C302/MAX($C$2:C302)-1,0)</f>
        <v>-7.2514399018034137E-2</v>
      </c>
    </row>
    <row r="303" spans="1:4">
      <c r="A303" s="152">
        <v>41849</v>
      </c>
      <c r="B303" s="151">
        <v>0.9587</v>
      </c>
      <c r="C303" s="151">
        <v>0.98740000000000006</v>
      </c>
      <c r="D303" s="112">
        <f>IF(C303&lt;MAX($C$2:C303),C303/MAX($C$2:C303)-1,0)</f>
        <v>-6.7698989708242729E-2</v>
      </c>
    </row>
    <row r="304" spans="1:4">
      <c r="A304" s="152">
        <v>41850</v>
      </c>
      <c r="B304" s="151">
        <v>0.95650000000000002</v>
      </c>
      <c r="C304" s="151">
        <v>0.98519999999999996</v>
      </c>
      <c r="D304" s="112">
        <f>IF(C304&lt;MAX($C$2:C304),C304/MAX($C$2:C304)-1,0)</f>
        <v>-6.9776225096780276E-2</v>
      </c>
    </row>
    <row r="305" spans="1:4">
      <c r="A305" s="152">
        <v>41851</v>
      </c>
      <c r="B305" s="151">
        <v>0.96750000000000003</v>
      </c>
      <c r="C305" s="151">
        <v>0.99619999999999997</v>
      </c>
      <c r="D305" s="112">
        <f>IF(C305&lt;MAX($C$2:C305),C305/MAX($C$2:C305)-1,0)</f>
        <v>-5.93900481540931E-2</v>
      </c>
    </row>
    <row r="306" spans="1:4">
      <c r="A306" s="152">
        <v>41852</v>
      </c>
      <c r="B306" s="151">
        <v>0.96230000000000004</v>
      </c>
      <c r="C306" s="151">
        <v>0.99099999999999999</v>
      </c>
      <c r="D306" s="112">
        <f>IF(C306&lt;MAX($C$2:C306),C306/MAX($C$2:C306)-1,0)</f>
        <v>-6.4299877254272442E-2</v>
      </c>
    </row>
    <row r="307" spans="1:4">
      <c r="A307" s="152">
        <v>41855</v>
      </c>
      <c r="B307" s="151">
        <v>0.97709999999999997</v>
      </c>
      <c r="C307" s="151">
        <v>1.0058</v>
      </c>
      <c r="D307" s="112">
        <f>IF(C307&lt;MAX($C$2:C307),C307/MAX($C$2:C307)-1,0)</f>
        <v>-5.0325748276838778E-2</v>
      </c>
    </row>
    <row r="308" spans="1:4">
      <c r="A308" s="152">
        <v>41856</v>
      </c>
      <c r="B308" s="151">
        <v>0.97789999999999999</v>
      </c>
      <c r="C308" s="151">
        <v>1.0065999999999999</v>
      </c>
      <c r="D308" s="112">
        <f>IF(C308&lt;MAX($C$2:C308),C308/MAX($C$2:C308)-1,0)</f>
        <v>-4.9570389953734306E-2</v>
      </c>
    </row>
    <row r="309" spans="1:4">
      <c r="A309" s="152">
        <v>41857</v>
      </c>
      <c r="B309" s="151">
        <v>0.97389999999999999</v>
      </c>
      <c r="C309" s="151">
        <v>1.0025999999999999</v>
      </c>
      <c r="D309" s="112">
        <f>IF(C309&lt;MAX($C$2:C309),C309/MAX($C$2:C309)-1,0)</f>
        <v>-5.3347181569256885E-2</v>
      </c>
    </row>
    <row r="310" spans="1:4">
      <c r="A310" s="152">
        <v>41858</v>
      </c>
      <c r="B310" s="151">
        <v>0.95979999999999999</v>
      </c>
      <c r="C310" s="151">
        <v>0.98850000000000005</v>
      </c>
      <c r="D310" s="112">
        <f>IF(C310&lt;MAX($C$2:C310),C310/MAX($C$2:C310)-1,0)</f>
        <v>-6.6660372013974012E-2</v>
      </c>
    </row>
    <row r="311" spans="1:4">
      <c r="A311" s="152">
        <v>41859</v>
      </c>
      <c r="B311" s="151">
        <v>0.96519999999999995</v>
      </c>
      <c r="C311" s="151">
        <v>0.99390000000000001</v>
      </c>
      <c r="D311" s="112">
        <f>IF(C311&lt;MAX($C$2:C311),C311/MAX($C$2:C311)-1,0)</f>
        <v>-6.156170333301858E-2</v>
      </c>
    </row>
    <row r="312" spans="1:4">
      <c r="A312" s="152">
        <v>41862</v>
      </c>
      <c r="B312" s="151">
        <v>0.97829999999999995</v>
      </c>
      <c r="C312" s="151">
        <v>1.0069999999999999</v>
      </c>
      <c r="D312" s="112">
        <f>IF(C312&lt;MAX($C$2:C312),C312/MAX($C$2:C312)-1,0)</f>
        <v>-4.9192710792182126E-2</v>
      </c>
    </row>
    <row r="313" spans="1:4">
      <c r="A313" s="152">
        <v>41863</v>
      </c>
      <c r="B313" s="151">
        <v>0.9758</v>
      </c>
      <c r="C313" s="151">
        <v>1.0044999999999999</v>
      </c>
      <c r="D313" s="112">
        <f>IF(C313&lt;MAX($C$2:C313),C313/MAX($C$2:C313)-1,0)</f>
        <v>-5.1553205551883696E-2</v>
      </c>
    </row>
    <row r="314" spans="1:4">
      <c r="A314" s="152">
        <v>41864</v>
      </c>
      <c r="B314" s="151">
        <v>0.9748</v>
      </c>
      <c r="C314" s="151">
        <v>1.0035000000000001</v>
      </c>
      <c r="D314" s="112">
        <f>IF(C314&lt;MAX($C$2:C314),C314/MAX($C$2:C314)-1,0)</f>
        <v>-5.2497403455764258E-2</v>
      </c>
    </row>
    <row r="315" spans="1:4">
      <c r="A315" s="152">
        <v>41865</v>
      </c>
      <c r="B315" s="151">
        <v>0.96589999999999998</v>
      </c>
      <c r="C315" s="151">
        <v>0.99460000000000004</v>
      </c>
      <c r="D315" s="112">
        <f>IF(C315&lt;MAX($C$2:C315),C315/MAX($C$2:C315)-1,0)</f>
        <v>-6.0900764800302043E-2</v>
      </c>
    </row>
    <row r="316" spans="1:4">
      <c r="A316" s="152">
        <v>41866</v>
      </c>
      <c r="B316" s="151">
        <v>0.9738</v>
      </c>
      <c r="C316" s="151">
        <v>1.0024999999999999</v>
      </c>
      <c r="D316" s="112">
        <f>IF(C316&lt;MAX($C$2:C316),C316/MAX($C$2:C316)-1,0)</f>
        <v>-5.344160135964493E-2</v>
      </c>
    </row>
    <row r="317" spans="1:4">
      <c r="A317" s="152">
        <v>41869</v>
      </c>
      <c r="B317" s="151">
        <v>0.97940000000000005</v>
      </c>
      <c r="C317" s="151">
        <v>1.0081</v>
      </c>
      <c r="D317" s="112">
        <f>IF(C317&lt;MAX($C$2:C317),C317/MAX($C$2:C317)-1,0)</f>
        <v>-4.8154093097913298E-2</v>
      </c>
    </row>
    <row r="318" spans="1:4">
      <c r="A318" s="152">
        <v>41870</v>
      </c>
      <c r="B318" s="151">
        <v>0.98029999999999995</v>
      </c>
      <c r="C318" s="151">
        <v>1.0089999999999999</v>
      </c>
      <c r="D318" s="112">
        <f>IF(C318&lt;MAX($C$2:C318),C318/MAX($C$2:C318)-1,0)</f>
        <v>-4.7304314984420781E-2</v>
      </c>
    </row>
    <row r="319" spans="1:4">
      <c r="A319" s="152">
        <v>41871</v>
      </c>
      <c r="B319" s="151">
        <v>0.97709999999999997</v>
      </c>
      <c r="C319" s="151">
        <v>1.0058</v>
      </c>
      <c r="D319" s="112">
        <f>IF(C319&lt;MAX($C$2:C319),C319/MAX($C$2:C319)-1,0)</f>
        <v>-5.0325748276838778E-2</v>
      </c>
    </row>
    <row r="320" spans="1:4">
      <c r="A320" s="152">
        <v>41872</v>
      </c>
      <c r="B320" s="151">
        <v>0.97719999999999996</v>
      </c>
      <c r="C320" s="151">
        <v>1.0059</v>
      </c>
      <c r="D320" s="112">
        <f>IF(C320&lt;MAX($C$2:C320),C320/MAX($C$2:C320)-1,0)</f>
        <v>-5.0231328486450733E-2</v>
      </c>
    </row>
    <row r="321" spans="1:4">
      <c r="A321" s="152">
        <v>41873</v>
      </c>
      <c r="B321" s="151">
        <v>0.98119999999999996</v>
      </c>
      <c r="C321" s="151">
        <v>1.0099</v>
      </c>
      <c r="D321" s="112">
        <f>IF(C321&lt;MAX($C$2:C321),C321/MAX($C$2:C321)-1,0)</f>
        <v>-4.6454536870928043E-2</v>
      </c>
    </row>
    <row r="322" spans="1:4">
      <c r="A322" s="152">
        <v>41876</v>
      </c>
      <c r="B322" s="151">
        <v>0.96950000000000003</v>
      </c>
      <c r="C322" s="151">
        <v>0.99819999999999998</v>
      </c>
      <c r="D322" s="112">
        <f>IF(C322&lt;MAX($C$2:C322),C322/MAX($C$2:C322)-1,0)</f>
        <v>-5.7501652346331755E-2</v>
      </c>
    </row>
    <row r="323" spans="1:4">
      <c r="A323" s="152">
        <v>41877</v>
      </c>
      <c r="B323" s="151">
        <v>0.96079999999999999</v>
      </c>
      <c r="C323" s="151">
        <v>0.98950000000000005</v>
      </c>
      <c r="D323" s="112">
        <f>IF(C323&lt;MAX($C$2:C323),C323/MAX($C$2:C323)-1,0)</f>
        <v>-6.5716174110093339E-2</v>
      </c>
    </row>
    <row r="324" spans="1:4">
      <c r="A324" s="152">
        <v>41878</v>
      </c>
      <c r="B324" s="151">
        <v>0.96430000000000005</v>
      </c>
      <c r="C324" s="151">
        <v>0.99299999999999999</v>
      </c>
      <c r="D324" s="112">
        <f>IF(C324&lt;MAX($C$2:C324),C324/MAX($C$2:C324)-1,0)</f>
        <v>-6.2411481446511097E-2</v>
      </c>
    </row>
    <row r="325" spans="1:4">
      <c r="A325" s="152">
        <v>41879</v>
      </c>
      <c r="B325" s="151">
        <v>0.95589999999999997</v>
      </c>
      <c r="C325" s="151">
        <v>0.98460000000000003</v>
      </c>
      <c r="D325" s="112">
        <f>IF(C325&lt;MAX($C$2:C325),C325/MAX($C$2:C325)-1,0)</f>
        <v>-7.0342743839108546E-2</v>
      </c>
    </row>
    <row r="326" spans="1:4">
      <c r="A326" s="152">
        <v>41880</v>
      </c>
      <c r="B326" s="151">
        <v>0.96909999999999996</v>
      </c>
      <c r="C326" s="151">
        <v>0.99780000000000002</v>
      </c>
      <c r="D326" s="112">
        <f>IF(C326&lt;MAX($C$2:C326),C326/MAX($C$2:C326)-1,0)</f>
        <v>-5.7879331507883935E-2</v>
      </c>
    </row>
    <row r="327" spans="1:4">
      <c r="A327" s="152">
        <v>41883</v>
      </c>
      <c r="B327" s="151">
        <v>0.97829999999999995</v>
      </c>
      <c r="C327" s="151">
        <v>1.0069999999999999</v>
      </c>
      <c r="D327" s="112">
        <f>IF(C327&lt;MAX($C$2:C327),C327/MAX($C$2:C327)-1,0)</f>
        <v>-4.9192710792182126E-2</v>
      </c>
    </row>
    <row r="328" spans="1:4">
      <c r="A328" s="152">
        <v>41884</v>
      </c>
      <c r="B328" s="151">
        <v>0.98760000000000003</v>
      </c>
      <c r="C328" s="151">
        <v>1.0163</v>
      </c>
      <c r="D328" s="112">
        <f>IF(C328&lt;MAX($C$2:C328),C328/MAX($C$2:C328)-1,0)</f>
        <v>-4.0411670286091939E-2</v>
      </c>
    </row>
    <row r="329" spans="1:4">
      <c r="A329" s="152">
        <v>41885</v>
      </c>
      <c r="B329" s="151">
        <v>0.99629999999999996</v>
      </c>
      <c r="C329" s="151">
        <v>1.0249999999999999</v>
      </c>
      <c r="D329" s="112">
        <f>IF(C329&lt;MAX($C$2:C329),C329/MAX($C$2:C329)-1,0)</f>
        <v>-3.2197148522330354E-2</v>
      </c>
    </row>
    <row r="330" spans="1:4">
      <c r="A330" s="152">
        <v>41886</v>
      </c>
      <c r="B330" s="151">
        <v>1.0034000000000001</v>
      </c>
      <c r="C330" s="151">
        <v>1.0321</v>
      </c>
      <c r="D330" s="112">
        <f>IF(C330&lt;MAX($C$2:C330),C330/MAX($C$2:C330)-1,0)</f>
        <v>-2.5493343404777602E-2</v>
      </c>
    </row>
    <row r="331" spans="1:4">
      <c r="A331" s="152">
        <v>41887</v>
      </c>
      <c r="B331" s="151">
        <v>1.0159</v>
      </c>
      <c r="C331" s="151">
        <v>1.0446</v>
      </c>
      <c r="D331" s="112">
        <f>IF(C331&lt;MAX($C$2:C331),C331/MAX($C$2:C331)-1,0)</f>
        <v>-1.3690869606269418E-2</v>
      </c>
    </row>
    <row r="332" spans="1:4">
      <c r="A332" s="152">
        <v>41891</v>
      </c>
      <c r="B332" s="151">
        <v>1.0123</v>
      </c>
      <c r="C332" s="151">
        <v>1.0409999999999999</v>
      </c>
      <c r="D332" s="112">
        <f>IF(C332&lt;MAX($C$2:C332),C332/MAX($C$2:C332)-1,0)</f>
        <v>-1.7089982060239817E-2</v>
      </c>
    </row>
    <row r="333" spans="1:4">
      <c r="A333" s="152">
        <v>41892</v>
      </c>
      <c r="B333" s="151">
        <v>1.0034000000000001</v>
      </c>
      <c r="C333" s="151">
        <v>1.0321</v>
      </c>
      <c r="D333" s="112">
        <f>IF(C333&lt;MAX($C$2:C333),C333/MAX($C$2:C333)-1,0)</f>
        <v>-2.5493343404777602E-2</v>
      </c>
    </row>
    <row r="334" spans="1:4">
      <c r="A334" s="152">
        <v>41893</v>
      </c>
      <c r="B334" s="151">
        <v>0.99639999999999995</v>
      </c>
      <c r="C334" s="151">
        <v>1.0250999999999999</v>
      </c>
      <c r="D334" s="112">
        <f>IF(C334&lt;MAX($C$2:C334),C334/MAX($C$2:C334)-1,0)</f>
        <v>-3.2102728731942198E-2</v>
      </c>
    </row>
    <row r="335" spans="1:4">
      <c r="A335" s="152">
        <v>41894</v>
      </c>
      <c r="B335" s="151">
        <v>0.99929999999999997</v>
      </c>
      <c r="C335" s="151">
        <v>1.028</v>
      </c>
      <c r="D335" s="112">
        <f>IF(C335&lt;MAX($C$2:C335),C335/MAX($C$2:C335)-1,0)</f>
        <v>-2.9364554810688226E-2</v>
      </c>
    </row>
    <row r="336" spans="1:4">
      <c r="A336" s="152">
        <v>41897</v>
      </c>
      <c r="B336" s="151">
        <v>0.997</v>
      </c>
      <c r="C336" s="151">
        <v>1.0257000000000001</v>
      </c>
      <c r="D336" s="112">
        <f>IF(C336&lt;MAX($C$2:C336),C336/MAX($C$2:C336)-1,0)</f>
        <v>-3.1536209989613706E-2</v>
      </c>
    </row>
    <row r="337" spans="1:4">
      <c r="A337" s="152">
        <v>41898</v>
      </c>
      <c r="B337" s="151">
        <v>0.97360000000000002</v>
      </c>
      <c r="C337" s="151">
        <v>1.0023</v>
      </c>
      <c r="D337" s="112">
        <f>IF(C337&lt;MAX($C$2:C337),C337/MAX($C$2:C337)-1,0)</f>
        <v>-5.3630440940421131E-2</v>
      </c>
    </row>
    <row r="338" spans="1:4">
      <c r="A338" s="152">
        <v>41899</v>
      </c>
      <c r="B338" s="151">
        <v>0.97699999999999998</v>
      </c>
      <c r="C338" s="151">
        <v>1.0057</v>
      </c>
      <c r="D338" s="112">
        <f>IF(C338&lt;MAX($C$2:C338),C338/MAX($C$2:C338)-1,0)</f>
        <v>-5.0420168067226823E-2</v>
      </c>
    </row>
    <row r="339" spans="1:4">
      <c r="A339" s="152">
        <v>41900</v>
      </c>
      <c r="B339" s="151">
        <v>0.98070000000000002</v>
      </c>
      <c r="C339" s="151">
        <v>1.0094000000000001</v>
      </c>
      <c r="D339" s="112">
        <f>IF(C339&lt;MAX($C$2:C339),C339/MAX($C$2:C339)-1,0)</f>
        <v>-4.6926635822868379E-2</v>
      </c>
    </row>
    <row r="340" spans="1:4">
      <c r="A340" s="152">
        <v>41901</v>
      </c>
      <c r="B340" s="151">
        <v>0.98719999999999997</v>
      </c>
      <c r="C340" s="151">
        <v>1.0159</v>
      </c>
      <c r="D340" s="112">
        <f>IF(C340&lt;MAX($C$2:C340),C340/MAX($C$2:C340)-1,0)</f>
        <v>-4.0789349447644119E-2</v>
      </c>
    </row>
    <row r="341" spans="1:4">
      <c r="A341" s="152">
        <v>41904</v>
      </c>
      <c r="B341" s="151">
        <v>0.96819999999999995</v>
      </c>
      <c r="C341" s="151">
        <v>0.99690000000000001</v>
      </c>
      <c r="D341" s="112">
        <f>IF(C341&lt;MAX($C$2:C341),C341/MAX($C$2:C341)-1,0)</f>
        <v>-5.8729109621376563E-2</v>
      </c>
    </row>
    <row r="342" spans="1:4">
      <c r="A342" s="152">
        <v>41905</v>
      </c>
      <c r="B342" s="151">
        <v>0.97750000000000004</v>
      </c>
      <c r="C342" s="151">
        <v>1.0062</v>
      </c>
      <c r="D342" s="112">
        <f>IF(C342&lt;MAX($C$2:C342),C342/MAX($C$2:C342)-1,0)</f>
        <v>-4.9948069115286486E-2</v>
      </c>
    </row>
    <row r="343" spans="1:4">
      <c r="A343" s="152">
        <v>41906</v>
      </c>
      <c r="B343" s="151">
        <v>0.98980000000000001</v>
      </c>
      <c r="C343" s="151">
        <v>1.0185</v>
      </c>
      <c r="D343" s="112">
        <f>IF(C343&lt;MAX($C$2:C343),C343/MAX($C$2:C343)-1,0)</f>
        <v>-3.8334434897554504E-2</v>
      </c>
    </row>
    <row r="344" spans="1:4">
      <c r="A344" s="152">
        <v>41907</v>
      </c>
      <c r="B344" s="151">
        <v>0.98819999999999997</v>
      </c>
      <c r="C344" s="151">
        <v>1.0168999999999999</v>
      </c>
      <c r="D344" s="112">
        <f>IF(C344&lt;MAX($C$2:C344),C344/MAX($C$2:C344)-1,0)</f>
        <v>-3.9845151543763557E-2</v>
      </c>
    </row>
    <row r="345" spans="1:4">
      <c r="A345" s="152">
        <v>41908</v>
      </c>
      <c r="B345" s="151">
        <v>0.98960000000000004</v>
      </c>
      <c r="C345" s="151">
        <v>1.0183</v>
      </c>
      <c r="D345" s="112">
        <f>IF(C345&lt;MAX($C$2:C345),C345/MAX($C$2:C345)-1,0)</f>
        <v>-3.8523274478330594E-2</v>
      </c>
    </row>
    <row r="346" spans="1:4">
      <c r="A346" s="152">
        <v>41911</v>
      </c>
      <c r="B346" s="151">
        <v>0.99039999999999995</v>
      </c>
      <c r="C346" s="151">
        <v>1.0190999999999999</v>
      </c>
      <c r="D346" s="112">
        <f>IF(C346&lt;MAX($C$2:C346),C346/MAX($C$2:C346)-1,0)</f>
        <v>-3.7767916155226122E-2</v>
      </c>
    </row>
    <row r="347" spans="1:4">
      <c r="A347" s="152">
        <v>41912</v>
      </c>
      <c r="B347" s="151">
        <v>0.99170000000000003</v>
      </c>
      <c r="C347" s="151">
        <v>1.0204</v>
      </c>
      <c r="D347" s="112">
        <f>IF(C347&lt;MAX($C$2:C347),C347/MAX($C$2:C347)-1,0)</f>
        <v>-3.6540458880181204E-2</v>
      </c>
    </row>
    <row r="348" spans="1:4">
      <c r="A348" s="152">
        <v>41920</v>
      </c>
      <c r="B348" s="151">
        <v>1.0017</v>
      </c>
      <c r="C348" s="151">
        <v>1.0304</v>
      </c>
      <c r="D348" s="112">
        <f>IF(C348&lt;MAX($C$2:C348),C348/MAX($C$2:C348)-1,0)</f>
        <v>-2.7098479841374701E-2</v>
      </c>
    </row>
    <row r="349" spans="1:4">
      <c r="A349" s="152">
        <v>41921</v>
      </c>
      <c r="B349" s="151">
        <v>1.0022</v>
      </c>
      <c r="C349" s="151">
        <v>1.0308999999999999</v>
      </c>
      <c r="D349" s="112">
        <f>IF(C349&lt;MAX($C$2:C349),C349/MAX($C$2:C349)-1,0)</f>
        <v>-2.6626380889434476E-2</v>
      </c>
    </row>
    <row r="350" spans="1:4">
      <c r="A350" s="152">
        <v>41922</v>
      </c>
      <c r="B350" s="151">
        <v>0.99339999999999995</v>
      </c>
      <c r="C350" s="151">
        <v>1.0221</v>
      </c>
      <c r="D350" s="112">
        <f>IF(C350&lt;MAX($C$2:C350),C350/MAX($C$2:C350)-1,0)</f>
        <v>-3.4935322443584105E-2</v>
      </c>
    </row>
    <row r="351" spans="1:4">
      <c r="A351" s="152">
        <v>41925</v>
      </c>
      <c r="B351" s="151">
        <v>0.98599999999999999</v>
      </c>
      <c r="C351" s="151">
        <v>1.0146999999999999</v>
      </c>
      <c r="D351" s="112">
        <f>IF(C351&lt;MAX($C$2:C351),C351/MAX($C$2:C351)-1,0)</f>
        <v>-4.1922386932300992E-2</v>
      </c>
    </row>
    <row r="352" spans="1:4">
      <c r="A352" s="152">
        <v>41926</v>
      </c>
      <c r="B352" s="151">
        <v>0.98029999999999995</v>
      </c>
      <c r="C352" s="151">
        <v>1.0089999999999999</v>
      </c>
      <c r="D352" s="112">
        <f>IF(C352&lt;MAX($C$2:C352),C352/MAX($C$2:C352)-1,0)</f>
        <v>-4.7304314984420781E-2</v>
      </c>
    </row>
    <row r="353" spans="1:4">
      <c r="A353" s="152">
        <v>41927</v>
      </c>
      <c r="B353" s="151">
        <v>0.98529999999999995</v>
      </c>
      <c r="C353" s="151">
        <v>1.014</v>
      </c>
      <c r="D353" s="112">
        <f>IF(C353&lt;MAX($C$2:C353),C353/MAX($C$2:C353)-1,0)</f>
        <v>-4.2583325465017419E-2</v>
      </c>
    </row>
    <row r="354" spans="1:4">
      <c r="A354" s="152">
        <v>41928</v>
      </c>
      <c r="B354" s="151">
        <v>0.97840000000000005</v>
      </c>
      <c r="C354" s="151">
        <v>1.0071000000000001</v>
      </c>
      <c r="D354" s="112">
        <f>IF(C354&lt;MAX($C$2:C354),C354/MAX($C$2:C354)-1,0)</f>
        <v>-4.9098291001793859E-2</v>
      </c>
    </row>
    <row r="355" spans="1:4">
      <c r="A355" s="152">
        <v>41929</v>
      </c>
      <c r="B355" s="151">
        <v>0.98089999999999999</v>
      </c>
      <c r="C355" s="151">
        <v>1.0096000000000001</v>
      </c>
      <c r="D355" s="112">
        <f>IF(C355&lt;MAX($C$2:C355),C355/MAX($C$2:C355)-1,0)</f>
        <v>-4.6737796242092178E-2</v>
      </c>
    </row>
    <row r="356" spans="1:4">
      <c r="A356" s="152">
        <v>41932</v>
      </c>
      <c r="B356" s="151">
        <v>0.98609999999999998</v>
      </c>
      <c r="C356" s="151">
        <v>1.0147999999999999</v>
      </c>
      <c r="D356" s="112">
        <f>IF(C356&lt;MAX($C$2:C356),C356/MAX($C$2:C356)-1,0)</f>
        <v>-4.1827967141912947E-2</v>
      </c>
    </row>
    <row r="357" spans="1:4">
      <c r="A357" s="152">
        <v>41933</v>
      </c>
      <c r="B357" s="151">
        <v>0.97629999999999995</v>
      </c>
      <c r="C357" s="151">
        <v>1.0049999999999999</v>
      </c>
      <c r="D357" s="112">
        <f>IF(C357&lt;MAX($C$2:C357),C357/MAX($C$2:C357)-1,0)</f>
        <v>-5.108110659994336E-2</v>
      </c>
    </row>
    <row r="358" spans="1:4">
      <c r="A358" s="152">
        <v>41934</v>
      </c>
      <c r="B358" s="151">
        <v>0.97150000000000003</v>
      </c>
      <c r="C358" s="151">
        <v>1.0002</v>
      </c>
      <c r="D358" s="112">
        <f>IF(C358&lt;MAX($C$2:C358),C358/MAX($C$2:C358)-1,0)</f>
        <v>-5.561325653857041E-2</v>
      </c>
    </row>
    <row r="359" spans="1:4">
      <c r="A359" s="152">
        <v>41935</v>
      </c>
      <c r="B359" s="151">
        <v>0.96109999999999995</v>
      </c>
      <c r="C359" s="151">
        <v>0.98980000000000001</v>
      </c>
      <c r="D359" s="112">
        <f>IF(C359&lt;MAX($C$2:C359),C359/MAX($C$2:C359)-1,0)</f>
        <v>-6.5432914738929204E-2</v>
      </c>
    </row>
    <row r="360" spans="1:4">
      <c r="A360" s="152">
        <v>41936</v>
      </c>
      <c r="B360" s="151">
        <v>0.95760000000000001</v>
      </c>
      <c r="C360" s="151">
        <v>0.98629999999999995</v>
      </c>
      <c r="D360" s="112">
        <f>IF(C360&lt;MAX($C$2:C360),C360/MAX($C$2:C360)-1,0)</f>
        <v>-6.8737607402511558E-2</v>
      </c>
    </row>
    <row r="361" spans="1:4">
      <c r="A361" s="152">
        <v>41939</v>
      </c>
      <c r="B361" s="151">
        <v>0.95009999999999994</v>
      </c>
      <c r="C361" s="151">
        <v>0.9788</v>
      </c>
      <c r="D361" s="112">
        <f>IF(C361&lt;MAX($C$2:C361),C361/MAX($C$2:C361)-1,0)</f>
        <v>-7.581909168161638E-2</v>
      </c>
    </row>
    <row r="362" spans="1:4">
      <c r="A362" s="152">
        <v>41940</v>
      </c>
      <c r="B362" s="151">
        <v>0.96619999999999995</v>
      </c>
      <c r="C362" s="151">
        <v>0.99490000000000001</v>
      </c>
      <c r="D362" s="112">
        <f>IF(C362&lt;MAX($C$2:C362),C362/MAX($C$2:C362)-1,0)</f>
        <v>-6.0617505429137908E-2</v>
      </c>
    </row>
    <row r="363" spans="1:4">
      <c r="A363" s="152">
        <v>41941</v>
      </c>
      <c r="B363" s="151">
        <v>0.97740000000000005</v>
      </c>
      <c r="C363" s="151">
        <v>1.0061</v>
      </c>
      <c r="D363" s="112">
        <f>IF(C363&lt;MAX($C$2:C363),C363/MAX($C$2:C363)-1,0)</f>
        <v>-5.0042488905674531E-2</v>
      </c>
    </row>
    <row r="364" spans="1:4">
      <c r="A364" s="152">
        <v>41942</v>
      </c>
      <c r="B364" s="151">
        <v>0.97619999999999996</v>
      </c>
      <c r="C364" s="151">
        <v>1.0048999999999999</v>
      </c>
      <c r="D364" s="112">
        <f>IF(C364&lt;MAX($C$2:C364),C364/MAX($C$2:C364)-1,0)</f>
        <v>-5.1175526390331405E-2</v>
      </c>
    </row>
    <row r="365" spans="1:4">
      <c r="A365" s="152">
        <v>41943</v>
      </c>
      <c r="B365" s="151">
        <v>0.98660000000000003</v>
      </c>
      <c r="C365" s="151">
        <v>1.0153000000000001</v>
      </c>
      <c r="D365" s="112">
        <f>IF(C365&lt;MAX($C$2:C365),C365/MAX($C$2:C365)-1,0)</f>
        <v>-4.13558681899725E-2</v>
      </c>
    </row>
    <row r="366" spans="1:4">
      <c r="A366" s="152">
        <v>41946</v>
      </c>
      <c r="B366" s="151">
        <v>0.98809999999999998</v>
      </c>
      <c r="C366" s="151">
        <v>1.0167999999999999</v>
      </c>
      <c r="D366" s="112">
        <f>IF(C366&lt;MAX($C$2:C366),C366/MAX($C$2:C366)-1,0)</f>
        <v>-3.9939571334151602E-2</v>
      </c>
    </row>
    <row r="367" spans="1:4">
      <c r="A367" s="152">
        <v>41947</v>
      </c>
      <c r="B367" s="151">
        <v>0.98409999999999997</v>
      </c>
      <c r="C367" s="151">
        <v>1.0127999999999999</v>
      </c>
      <c r="D367" s="112">
        <f>IF(C367&lt;MAX($C$2:C367),C367/MAX($C$2:C367)-1,0)</f>
        <v>-4.3716362949674292E-2</v>
      </c>
    </row>
    <row r="368" spans="1:4">
      <c r="A368" s="152">
        <v>41948</v>
      </c>
      <c r="B368" s="151">
        <v>0.9768</v>
      </c>
      <c r="C368" s="151">
        <v>1.0055000000000001</v>
      </c>
      <c r="D368" s="112">
        <f>IF(C368&lt;MAX($C$2:C368),C368/MAX($C$2:C368)-1,0)</f>
        <v>-5.0609007648002913E-2</v>
      </c>
    </row>
    <row r="369" spans="1:4">
      <c r="A369" s="152">
        <v>41949</v>
      </c>
      <c r="B369" s="151">
        <v>0.98050000000000004</v>
      </c>
      <c r="C369" s="151">
        <v>1.0092000000000001</v>
      </c>
      <c r="D369" s="112">
        <f>IF(C369&lt;MAX($C$2:C369),C369/MAX($C$2:C369)-1,0)</f>
        <v>-4.7115475403644469E-2</v>
      </c>
    </row>
    <row r="370" spans="1:4">
      <c r="A370" s="152">
        <v>41950</v>
      </c>
      <c r="B370" s="151">
        <v>0.97689999999999999</v>
      </c>
      <c r="C370" s="151">
        <v>1.0056</v>
      </c>
      <c r="D370" s="112">
        <f>IF(C370&lt;MAX($C$2:C370),C370/MAX($C$2:C370)-1,0)</f>
        <v>-5.0514587857614868E-2</v>
      </c>
    </row>
    <row r="371" spans="1:4">
      <c r="A371" s="152">
        <v>41953</v>
      </c>
      <c r="B371" s="151">
        <v>0.998</v>
      </c>
      <c r="C371" s="151">
        <v>1.0266999999999999</v>
      </c>
      <c r="D371" s="112">
        <f>IF(C371&lt;MAX($C$2:C371),C371/MAX($C$2:C371)-1,0)</f>
        <v>-3.0592012085733145E-2</v>
      </c>
    </row>
    <row r="372" spans="1:4">
      <c r="A372" s="152">
        <v>41954</v>
      </c>
      <c r="B372" s="151">
        <v>0.99309999999999998</v>
      </c>
      <c r="C372" s="151">
        <v>1.0218</v>
      </c>
      <c r="D372" s="112">
        <f>IF(C372&lt;MAX($C$2:C372),C372/MAX($C$2:C372)-1,0)</f>
        <v>-3.521858181474824E-2</v>
      </c>
    </row>
    <row r="373" spans="1:4">
      <c r="A373" s="152">
        <v>41955</v>
      </c>
      <c r="B373" s="151">
        <v>1.0009999999999999</v>
      </c>
      <c r="C373" s="151">
        <v>1.0297000000000001</v>
      </c>
      <c r="D373" s="112">
        <f>IF(C373&lt;MAX($C$2:C373),C373/MAX($C$2:C373)-1,0)</f>
        <v>-2.7759418374091127E-2</v>
      </c>
    </row>
    <row r="374" spans="1:4">
      <c r="A374" s="152">
        <v>41956</v>
      </c>
      <c r="B374" s="151">
        <v>0.99380000000000002</v>
      </c>
      <c r="C374" s="151">
        <v>1.0225</v>
      </c>
      <c r="D374" s="112">
        <f>IF(C374&lt;MAX($C$2:C374),C374/MAX($C$2:C374)-1,0)</f>
        <v>-3.4557643282031925E-2</v>
      </c>
    </row>
    <row r="375" spans="1:4">
      <c r="A375" s="152">
        <v>41957</v>
      </c>
      <c r="B375" s="151">
        <v>0.998</v>
      </c>
      <c r="C375" s="151">
        <v>1.0266999999999999</v>
      </c>
      <c r="D375" s="112">
        <f>IF(C375&lt;MAX($C$2:C375),C375/MAX($C$2:C375)-1,0)</f>
        <v>-3.0592012085733145E-2</v>
      </c>
    </row>
    <row r="376" spans="1:4">
      <c r="A376" s="152">
        <v>41960</v>
      </c>
      <c r="B376" s="151">
        <v>0.99670000000000003</v>
      </c>
      <c r="C376" s="151">
        <v>1.0254000000000001</v>
      </c>
      <c r="D376" s="112">
        <f>IF(C376&lt;MAX($C$2:C376),C376/MAX($C$2:C376)-1,0)</f>
        <v>-3.1819469360777841E-2</v>
      </c>
    </row>
    <row r="377" spans="1:4">
      <c r="A377" s="152">
        <v>41961</v>
      </c>
      <c r="B377" s="151">
        <v>0.98540000000000005</v>
      </c>
      <c r="C377" s="151">
        <v>1.0141</v>
      </c>
      <c r="D377" s="112">
        <f>IF(C377&lt;MAX($C$2:C377),C377/MAX($C$2:C377)-1,0)</f>
        <v>-4.2488905674629374E-2</v>
      </c>
    </row>
    <row r="378" spans="1:4">
      <c r="A378" s="152">
        <v>41962</v>
      </c>
      <c r="B378" s="151">
        <v>0.98180000000000001</v>
      </c>
      <c r="C378" s="151">
        <v>1.0105</v>
      </c>
      <c r="D378" s="112">
        <f>IF(C378&lt;MAX($C$2:C378),C378/MAX($C$2:C378)-1,0)</f>
        <v>-4.5888018128599772E-2</v>
      </c>
    </row>
    <row r="379" spans="1:4">
      <c r="A379" s="152">
        <v>41963</v>
      </c>
      <c r="B379" s="151">
        <v>0.97989999999999999</v>
      </c>
      <c r="C379" s="151">
        <v>1.0085999999999999</v>
      </c>
      <c r="D379" s="112">
        <f>IF(C379&lt;MAX($C$2:C379),C379/MAX($C$2:C379)-1,0)</f>
        <v>-4.7681994145972961E-2</v>
      </c>
    </row>
    <row r="380" spans="1:4">
      <c r="A380" s="152">
        <v>41964</v>
      </c>
      <c r="B380" s="151">
        <v>0.99250000000000005</v>
      </c>
      <c r="C380" s="151">
        <v>1.0212000000000001</v>
      </c>
      <c r="D380" s="112">
        <f>IF(C380&lt;MAX($C$2:C380),C380/MAX($C$2:C380)-1,0)</f>
        <v>-3.5785100557076621E-2</v>
      </c>
    </row>
    <row r="381" spans="1:4">
      <c r="A381" s="152">
        <v>41967</v>
      </c>
      <c r="B381" s="151">
        <v>1.0064</v>
      </c>
      <c r="C381" s="151">
        <v>1.0350999999999999</v>
      </c>
      <c r="D381" s="112">
        <f>IF(C381&lt;MAX($C$2:C381),C381/MAX($C$2:C381)-1,0)</f>
        <v>-2.2660749693135696E-2</v>
      </c>
    </row>
    <row r="382" spans="1:4">
      <c r="A382" s="152">
        <v>41968</v>
      </c>
      <c r="B382" s="151">
        <v>1.0186999999999999</v>
      </c>
      <c r="C382" s="151">
        <v>1.0474000000000001</v>
      </c>
      <c r="D382" s="112">
        <f>IF(C382&lt;MAX($C$2:C382),C382/MAX($C$2:C382)-1,0)</f>
        <v>-1.1047115475403491E-2</v>
      </c>
    </row>
    <row r="383" spans="1:4">
      <c r="A383" s="152">
        <v>41969</v>
      </c>
      <c r="B383" s="151">
        <v>1.0266</v>
      </c>
      <c r="C383" s="151">
        <v>1.0552999999999999</v>
      </c>
      <c r="D383" s="112">
        <f>IF(C383&lt;MAX($C$2:C383),C383/MAX($C$2:C383)-1,0)</f>
        <v>-3.5879520347464888E-3</v>
      </c>
    </row>
    <row r="384" spans="1:4">
      <c r="A384" s="152">
        <v>41970</v>
      </c>
      <c r="B384" s="151">
        <v>1.0327</v>
      </c>
      <c r="C384" s="151">
        <v>1.0613999999999999</v>
      </c>
      <c r="D384" s="112">
        <f>IF(C384&lt;MAX($C$2:C384),C384/MAX($C$2:C384)-1,0)</f>
        <v>0</v>
      </c>
    </row>
    <row r="385" spans="1:4">
      <c r="A385" s="152">
        <v>41971</v>
      </c>
      <c r="B385" s="151">
        <v>1.0435000000000001</v>
      </c>
      <c r="C385" s="151">
        <v>1.0722</v>
      </c>
      <c r="D385" s="112">
        <f>IF(C385&lt;MAX($C$2:C385),C385/MAX($C$2:C385)-1,0)</f>
        <v>0</v>
      </c>
    </row>
    <row r="386" spans="1:4">
      <c r="A386" s="152">
        <v>41974</v>
      </c>
      <c r="B386" s="151">
        <v>1.0543</v>
      </c>
      <c r="C386" s="151">
        <v>1.083</v>
      </c>
      <c r="D386" s="112">
        <f>IF(C386&lt;MAX($C$2:C386),C386/MAX($C$2:C386)-1,0)</f>
        <v>0</v>
      </c>
    </row>
    <row r="387" spans="1:4">
      <c r="A387" s="152">
        <v>41975</v>
      </c>
      <c r="B387" s="151">
        <v>1.0834999999999999</v>
      </c>
      <c r="C387" s="151">
        <v>1.1122000000000001</v>
      </c>
      <c r="D387" s="112">
        <f>IF(C387&lt;MAX($C$2:C387),C387/MAX($C$2:C387)-1,0)</f>
        <v>0</v>
      </c>
    </row>
    <row r="388" spans="1:4">
      <c r="A388" s="152">
        <v>41976</v>
      </c>
      <c r="B388" s="151">
        <v>1.1036999999999999</v>
      </c>
      <c r="C388" s="151">
        <v>1.1324000000000001</v>
      </c>
      <c r="D388" s="112">
        <f>IF(C388&lt;MAX($C$2:C388),C388/MAX($C$2:C388)-1,0)</f>
        <v>0</v>
      </c>
    </row>
    <row r="389" spans="1:4">
      <c r="A389" s="152">
        <v>41977</v>
      </c>
      <c r="B389" s="151">
        <v>1.1406000000000001</v>
      </c>
      <c r="C389" s="151">
        <v>1.1693</v>
      </c>
      <c r="D389" s="112">
        <f>IF(C389&lt;MAX($C$2:C389),C389/MAX($C$2:C389)-1,0)</f>
        <v>0</v>
      </c>
    </row>
    <row r="390" spans="1:4">
      <c r="A390" s="152">
        <v>41978</v>
      </c>
      <c r="B390" s="151">
        <v>1.1312</v>
      </c>
      <c r="C390" s="151">
        <v>1.1598999999999999</v>
      </c>
      <c r="D390" s="112">
        <f>IF(C390&lt;MAX($C$2:C390),C390/MAX($C$2:C390)-1,0)</f>
        <v>-8.0389976909263083E-3</v>
      </c>
    </row>
    <row r="391" spans="1:4">
      <c r="A391" s="152">
        <v>41981</v>
      </c>
      <c r="B391" s="151">
        <v>1.1633</v>
      </c>
      <c r="C391" s="151">
        <v>1.1919999999999999</v>
      </c>
      <c r="D391" s="112">
        <f>IF(C391&lt;MAX($C$2:C391),C391/MAX($C$2:C391)-1,0)</f>
        <v>0</v>
      </c>
    </row>
    <row r="392" spans="1:4">
      <c r="A392" s="152">
        <v>41982</v>
      </c>
      <c r="B392" s="151">
        <v>1.1136999999999999</v>
      </c>
      <c r="C392" s="151">
        <v>1.1424000000000001</v>
      </c>
      <c r="D392" s="112">
        <f>IF(C392&lt;MAX($C$2:C392),C392/MAX($C$2:C392)-1,0)</f>
        <v>-4.1610738255033475E-2</v>
      </c>
    </row>
    <row r="393" spans="1:4">
      <c r="A393" s="152">
        <v>41983</v>
      </c>
      <c r="B393" s="151">
        <v>1.1563000000000001</v>
      </c>
      <c r="C393" s="151">
        <v>1.1850000000000001</v>
      </c>
      <c r="D393" s="112">
        <f>IF(C393&lt;MAX($C$2:C393),C393/MAX($C$2:C393)-1,0)</f>
        <v>-5.8724832214763767E-3</v>
      </c>
    </row>
    <row r="394" spans="1:4">
      <c r="A394" s="152">
        <v>41984</v>
      </c>
      <c r="B394" s="151">
        <v>1.1480999999999999</v>
      </c>
      <c r="C394" s="151">
        <v>1.1768000000000001</v>
      </c>
      <c r="D394" s="112">
        <f>IF(C394&lt;MAX($C$2:C394),C394/MAX($C$2:C394)-1,0)</f>
        <v>-1.2751677852348875E-2</v>
      </c>
    </row>
    <row r="395" spans="1:4">
      <c r="A395" s="152">
        <v>41985</v>
      </c>
      <c r="B395" s="151">
        <v>1.1466000000000001</v>
      </c>
      <c r="C395" s="151">
        <v>1.1753</v>
      </c>
      <c r="D395" s="112">
        <f>IF(C395&lt;MAX($C$2:C395),C395/MAX($C$2:C395)-1,0)</f>
        <v>-1.4010067114093916E-2</v>
      </c>
    </row>
    <row r="396" spans="1:4">
      <c r="A396" s="152">
        <v>41988</v>
      </c>
      <c r="B396" s="151">
        <v>1.1549</v>
      </c>
      <c r="C396" s="151">
        <v>1.1836</v>
      </c>
      <c r="D396" s="112">
        <f>IF(C396&lt;MAX($C$2:C396),C396/MAX($C$2:C396)-1,0)</f>
        <v>-7.0469798657717408E-3</v>
      </c>
    </row>
    <row r="397" spans="1:4">
      <c r="A397" s="152">
        <v>41989</v>
      </c>
      <c r="B397" s="151">
        <v>1.1620999999999999</v>
      </c>
      <c r="C397" s="151">
        <v>1.1908000000000001</v>
      </c>
      <c r="D397" s="112">
        <f>IF(C397&lt;MAX($C$2:C397),C397/MAX($C$2:C397)-1,0)</f>
        <v>-1.0067114093958995E-3</v>
      </c>
    </row>
    <row r="398" spans="1:4">
      <c r="A398" s="152">
        <v>41990</v>
      </c>
      <c r="B398" s="151">
        <v>1.1631</v>
      </c>
      <c r="C398" s="151">
        <v>1.1918</v>
      </c>
      <c r="D398" s="112">
        <f>IF(C398&lt;MAX($C$2:C398),C398/MAX($C$2:C398)-1,0)</f>
        <v>-1.677852348993536E-4</v>
      </c>
    </row>
    <row r="399" spans="1:4">
      <c r="A399" s="152">
        <v>41991</v>
      </c>
      <c r="B399" s="151">
        <v>1.1732</v>
      </c>
      <c r="C399" s="151">
        <v>1.2019</v>
      </c>
      <c r="D399" s="112">
        <f>IF(C399&lt;MAX($C$2:C399),C399/MAX($C$2:C399)-1,0)</f>
        <v>0</v>
      </c>
    </row>
    <row r="400" spans="1:4">
      <c r="A400" s="152">
        <v>41992</v>
      </c>
      <c r="B400" s="151">
        <v>1.1756</v>
      </c>
      <c r="C400" s="151">
        <v>1.2042999999999999</v>
      </c>
      <c r="D400" s="112">
        <f>IF(C400&lt;MAX($C$2:C400),C400/MAX($C$2:C400)-1,0)</f>
        <v>0</v>
      </c>
    </row>
    <row r="401" spans="1:4">
      <c r="A401" s="152">
        <v>41995</v>
      </c>
      <c r="B401" s="151">
        <v>1.1862999999999999</v>
      </c>
      <c r="C401" s="151">
        <v>1.2150000000000001</v>
      </c>
      <c r="D401" s="112">
        <f>IF(C401&lt;MAX($C$2:C401),C401/MAX($C$2:C401)-1,0)</f>
        <v>0</v>
      </c>
    </row>
    <row r="402" spans="1:4">
      <c r="A402" s="152">
        <v>41996</v>
      </c>
      <c r="B402" s="151">
        <v>1.1704000000000001</v>
      </c>
      <c r="C402" s="151">
        <v>1.1991000000000001</v>
      </c>
      <c r="D402" s="112">
        <f>IF(C402&lt;MAX($C$2:C402),C402/MAX($C$2:C402)-1,0)</f>
        <v>-1.3086419753086442E-2</v>
      </c>
    </row>
    <row r="403" spans="1:4">
      <c r="A403" s="152">
        <v>41997</v>
      </c>
      <c r="B403" s="151">
        <v>1.1493</v>
      </c>
      <c r="C403" s="151">
        <v>1.1779999999999999</v>
      </c>
      <c r="D403" s="112">
        <f>IF(C403&lt;MAX($C$2:C403),C403/MAX($C$2:C403)-1,0)</f>
        <v>-3.0452674897119447E-2</v>
      </c>
    </row>
    <row r="404" spans="1:4">
      <c r="A404" s="152">
        <v>41998</v>
      </c>
      <c r="B404" s="151">
        <v>1.1752</v>
      </c>
      <c r="C404" s="151">
        <v>1.2039</v>
      </c>
      <c r="D404" s="112">
        <f>IF(C404&lt;MAX($C$2:C404),C404/MAX($C$2:C404)-1,0)</f>
        <v>-9.135802469135923E-3</v>
      </c>
    </row>
    <row r="405" spans="1:4">
      <c r="A405" s="152">
        <v>41999</v>
      </c>
      <c r="B405" s="151">
        <v>1.1988000000000001</v>
      </c>
      <c r="C405" s="151">
        <v>1.2275</v>
      </c>
      <c r="D405" s="112">
        <f>IF(C405&lt;MAX($C$2:C405),C405/MAX($C$2:C405)-1,0)</f>
        <v>0</v>
      </c>
    </row>
    <row r="406" spans="1:4">
      <c r="A406" s="152">
        <v>42002</v>
      </c>
      <c r="B406" s="151">
        <v>1.2002999999999999</v>
      </c>
      <c r="C406" s="151">
        <v>1.2290000000000001</v>
      </c>
      <c r="D406" s="112">
        <f>IF(C406&lt;MAX($C$2:C406),C406/MAX($C$2:C406)-1,0)</f>
        <v>0</v>
      </c>
    </row>
    <row r="407" spans="1:4">
      <c r="A407" s="152">
        <v>42003</v>
      </c>
      <c r="B407" s="151">
        <v>1.1932</v>
      </c>
      <c r="C407" s="151">
        <v>1.2219</v>
      </c>
      <c r="D407" s="112">
        <f>IF(C407&lt;MAX($C$2:C407),C407/MAX($C$2:C407)-1,0)</f>
        <v>-5.7770545158666309E-3</v>
      </c>
    </row>
    <row r="408" spans="1:4">
      <c r="A408" s="152">
        <v>42004</v>
      </c>
      <c r="B408" s="151">
        <v>1.2163999999999999</v>
      </c>
      <c r="C408" s="151">
        <v>1.2451000000000001</v>
      </c>
      <c r="D408" s="112">
        <f>IF(C408&lt;MAX($C$2:C408),C408/MAX($C$2:C408)-1,0)</f>
        <v>0</v>
      </c>
    </row>
    <row r="409" spans="1:4">
      <c r="A409" s="152">
        <v>42010</v>
      </c>
      <c r="B409" s="151">
        <v>1.2326999999999999</v>
      </c>
      <c r="C409" s="151">
        <v>1.2988999999999999</v>
      </c>
      <c r="D409" s="112">
        <f>IF(C409&lt;MAX($C$2:C409),C409/MAX($C$2:C409)-1,0)</f>
        <v>0</v>
      </c>
    </row>
    <row r="410" spans="1:4">
      <c r="A410" s="152">
        <v>42011</v>
      </c>
      <c r="B410" s="151">
        <v>1.2265999999999999</v>
      </c>
      <c r="C410" s="151">
        <v>1.2927999999999999</v>
      </c>
      <c r="D410" s="112">
        <f>IF(C410&lt;MAX($C$2:C410),C410/MAX($C$2:C410)-1,0)</f>
        <v>-4.6962814689353038E-3</v>
      </c>
    </row>
    <row r="411" spans="1:4">
      <c r="A411" s="152">
        <v>42012</v>
      </c>
      <c r="B411" s="151">
        <v>1.2078</v>
      </c>
      <c r="C411" s="151">
        <v>1.274</v>
      </c>
      <c r="D411" s="112">
        <f>IF(C411&lt;MAX($C$2:C411),C411/MAX($C$2:C411)-1,0)</f>
        <v>-1.9170066979751987E-2</v>
      </c>
    </row>
    <row r="412" spans="1:4">
      <c r="A412" s="152">
        <v>42013</v>
      </c>
      <c r="B412" s="151">
        <v>1.2040999999999999</v>
      </c>
      <c r="C412" s="151">
        <v>1.2703</v>
      </c>
      <c r="D412" s="112">
        <f>IF(C412&lt;MAX($C$2:C412),C412/MAX($C$2:C412)-1,0)</f>
        <v>-2.2018631149434142E-2</v>
      </c>
    </row>
    <row r="413" spans="1:4">
      <c r="A413" s="152">
        <v>42016</v>
      </c>
      <c r="B413" s="151">
        <v>1.2054</v>
      </c>
      <c r="C413" s="151">
        <v>1.2716000000000001</v>
      </c>
      <c r="D413" s="112">
        <f>IF(C413&lt;MAX($C$2:C413),C413/MAX($C$2:C413)-1,0)</f>
        <v>-2.1017784279005247E-2</v>
      </c>
    </row>
    <row r="414" spans="1:4">
      <c r="A414" s="152">
        <v>42017</v>
      </c>
      <c r="B414" s="151">
        <v>1.2164999999999999</v>
      </c>
      <c r="C414" s="151">
        <v>1.2827</v>
      </c>
      <c r="D414" s="112">
        <f>IF(C414&lt;MAX($C$2:C414),C414/MAX($C$2:C414)-1,0)</f>
        <v>-1.2472091769959226E-2</v>
      </c>
    </row>
    <row r="415" spans="1:4">
      <c r="A415" s="152">
        <v>42018</v>
      </c>
      <c r="B415" s="151">
        <v>1.2034</v>
      </c>
      <c r="C415" s="151">
        <v>1.2696000000000001</v>
      </c>
      <c r="D415" s="112">
        <f>IF(C415&lt;MAX($C$2:C415),C415/MAX($C$2:C415)-1,0)</f>
        <v>-2.2557548695049556E-2</v>
      </c>
    </row>
    <row r="416" spans="1:4">
      <c r="A416" s="152">
        <v>42019</v>
      </c>
      <c r="B416" s="151">
        <v>1.2330000000000001</v>
      </c>
      <c r="C416" s="151">
        <v>1.2991999999999999</v>
      </c>
      <c r="D416" s="112">
        <f>IF(C416&lt;MAX($C$2:C416),C416/MAX($C$2:C416)-1,0)</f>
        <v>0</v>
      </c>
    </row>
    <row r="417" spans="1:4">
      <c r="A417" s="152">
        <v>42020</v>
      </c>
      <c r="B417" s="151">
        <v>1.2410000000000001</v>
      </c>
      <c r="C417" s="151">
        <v>1.3071999999999999</v>
      </c>
      <c r="D417" s="112">
        <f>IF(C417&lt;MAX($C$2:C417),C417/MAX($C$2:C417)-1,0)</f>
        <v>0</v>
      </c>
    </row>
    <row r="418" spans="1:4">
      <c r="A418" s="152">
        <v>42023</v>
      </c>
      <c r="B418" s="151">
        <v>1.1608000000000001</v>
      </c>
      <c r="C418" s="151">
        <v>1.2270000000000001</v>
      </c>
      <c r="D418" s="112">
        <f>IF(C418&lt;MAX($C$2:C418),C418/MAX($C$2:C418)-1,0)</f>
        <v>-6.1352509179926407E-2</v>
      </c>
    </row>
    <row r="419" spans="1:4">
      <c r="A419" s="152">
        <v>42024</v>
      </c>
      <c r="B419" s="151">
        <v>1.1906000000000001</v>
      </c>
      <c r="C419" s="151">
        <v>1.2567999999999999</v>
      </c>
      <c r="D419" s="112">
        <f>IF(C419&lt;MAX($C$2:C419),C419/MAX($C$2:C419)-1,0)</f>
        <v>-3.8555691554467586E-2</v>
      </c>
    </row>
    <row r="420" spans="1:4">
      <c r="A420" s="152">
        <v>42025</v>
      </c>
      <c r="B420" s="151">
        <v>1.2361</v>
      </c>
      <c r="C420" s="151">
        <v>1.3023</v>
      </c>
      <c r="D420" s="112">
        <f>IF(C420&lt;MAX($C$2:C420),C420/MAX($C$2:C420)-1,0)</f>
        <v>-3.7484700122398795E-3</v>
      </c>
    </row>
    <row r="421" spans="1:4">
      <c r="A421" s="152">
        <v>42026</v>
      </c>
      <c r="B421" s="151">
        <v>1.2426999999999999</v>
      </c>
      <c r="C421" s="151">
        <v>1.3089</v>
      </c>
      <c r="D421" s="112">
        <f>IF(C421&lt;MAX($C$2:C421),C421/MAX($C$2:C421)-1,0)</f>
        <v>0</v>
      </c>
    </row>
    <row r="422" spans="1:4">
      <c r="A422" s="152">
        <v>42027</v>
      </c>
      <c r="B422" s="151">
        <v>1.2426999999999999</v>
      </c>
      <c r="C422" s="151">
        <v>1.3089</v>
      </c>
      <c r="D422" s="112">
        <f>IF(C422&lt;MAX($C$2:C422),C422/MAX($C$2:C422)-1,0)</f>
        <v>0</v>
      </c>
    </row>
    <row r="423" spans="1:4">
      <c r="A423" s="152">
        <v>42030</v>
      </c>
      <c r="B423" s="151">
        <v>1.2543</v>
      </c>
      <c r="C423" s="151">
        <v>1.3205</v>
      </c>
      <c r="D423" s="112">
        <f>IF(C423&lt;MAX($C$2:C423),C423/MAX($C$2:C423)-1,0)</f>
        <v>0</v>
      </c>
    </row>
    <row r="424" spans="1:4">
      <c r="A424" s="152">
        <v>42031</v>
      </c>
      <c r="B424" s="151">
        <v>1.2432000000000001</v>
      </c>
      <c r="C424" s="151">
        <v>1.3093999999999999</v>
      </c>
      <c r="D424" s="112">
        <f>IF(C424&lt;MAX($C$2:C424),C424/MAX($C$2:C424)-1,0)</f>
        <v>-8.4059068534646508E-3</v>
      </c>
    </row>
    <row r="425" spans="1:4">
      <c r="A425" s="152">
        <v>42032</v>
      </c>
      <c r="B425" s="151">
        <v>1.2209000000000001</v>
      </c>
      <c r="C425" s="151">
        <v>1.2870999999999999</v>
      </c>
      <c r="D425" s="112">
        <f>IF(C425&lt;MAX($C$2:C425),C425/MAX($C$2:C425)-1,0)</f>
        <v>-2.5293449450965566E-2</v>
      </c>
    </row>
    <row r="426" spans="1:4">
      <c r="A426" s="152">
        <v>42033</v>
      </c>
      <c r="B426" s="151">
        <v>1.2057</v>
      </c>
      <c r="C426" s="151">
        <v>1.2719</v>
      </c>
      <c r="D426" s="112">
        <f>IF(C426&lt;MAX($C$2:C426),C426/MAX($C$2:C426)-1,0)</f>
        <v>-3.6804240817872036E-2</v>
      </c>
    </row>
    <row r="427" spans="1:4">
      <c r="A427" s="152">
        <v>42034</v>
      </c>
      <c r="B427" s="151">
        <v>1.1914</v>
      </c>
      <c r="C427" s="151">
        <v>1.2576000000000001</v>
      </c>
      <c r="D427" s="112">
        <f>IF(C427&lt;MAX($C$2:C427),C427/MAX($C$2:C427)-1,0)</f>
        <v>-4.7633472169632651E-2</v>
      </c>
    </row>
    <row r="428" spans="1:4">
      <c r="A428" s="152">
        <v>42037</v>
      </c>
      <c r="B428" s="151">
        <v>1.1664000000000001</v>
      </c>
      <c r="C428" s="151">
        <v>1.2325999999999999</v>
      </c>
      <c r="D428" s="112">
        <f>IF(C428&lt;MAX($C$2:C428),C428/MAX($C$2:C428)-1,0)</f>
        <v>-6.6565694812571019E-2</v>
      </c>
    </row>
    <row r="429" spans="1:4">
      <c r="A429" s="152">
        <v>42038</v>
      </c>
      <c r="B429" s="151">
        <v>1.1897</v>
      </c>
      <c r="C429" s="151">
        <v>1.2559</v>
      </c>
      <c r="D429" s="112">
        <f>IF(C429&lt;MAX($C$2:C429),C429/MAX($C$2:C429)-1,0)</f>
        <v>-4.8920863309352525E-2</v>
      </c>
    </row>
    <row r="430" spans="1:4">
      <c r="A430" s="152">
        <v>42039</v>
      </c>
      <c r="B430" s="151">
        <v>1.1781999999999999</v>
      </c>
      <c r="C430" s="151">
        <v>1.2444</v>
      </c>
      <c r="D430" s="112">
        <f>IF(C430&lt;MAX($C$2:C430),C430/MAX($C$2:C430)-1,0)</f>
        <v>-5.7629685725104185E-2</v>
      </c>
    </row>
    <row r="431" spans="1:4">
      <c r="A431" s="152">
        <v>42040</v>
      </c>
      <c r="B431" s="151">
        <v>1.1657</v>
      </c>
      <c r="C431" s="151">
        <v>1.2319</v>
      </c>
      <c r="D431" s="112">
        <f>IF(C431&lt;MAX($C$2:C431),C431/MAX($C$2:C431)-1,0)</f>
        <v>-6.7095797046573313E-2</v>
      </c>
    </row>
    <row r="432" spans="1:4">
      <c r="A432" s="152">
        <v>42041</v>
      </c>
      <c r="B432" s="151">
        <v>1.1496999999999999</v>
      </c>
      <c r="C432" s="151">
        <v>1.2159</v>
      </c>
      <c r="D432" s="112">
        <f>IF(C432&lt;MAX($C$2:C432),C432/MAX($C$2:C432)-1,0)</f>
        <v>-7.9212419538053802E-2</v>
      </c>
    </row>
    <row r="433" spans="1:4">
      <c r="A433" s="152">
        <v>42044</v>
      </c>
      <c r="B433" s="151">
        <v>1.1546000000000001</v>
      </c>
      <c r="C433" s="151">
        <v>1.2208000000000001</v>
      </c>
      <c r="D433" s="112">
        <f>IF(C433&lt;MAX($C$2:C433),C433/MAX($C$2:C433)-1,0)</f>
        <v>-7.5501703900037742E-2</v>
      </c>
    </row>
    <row r="434" spans="1:4">
      <c r="A434" s="152">
        <v>42045</v>
      </c>
      <c r="B434" s="151">
        <v>1.1767000000000001</v>
      </c>
      <c r="C434" s="151">
        <v>1.2428999999999999</v>
      </c>
      <c r="D434" s="112">
        <f>IF(C434&lt;MAX($C$2:C434),C434/MAX($C$2:C434)-1,0)</f>
        <v>-5.8765619083680498E-2</v>
      </c>
    </row>
    <row r="435" spans="1:4">
      <c r="A435" s="152">
        <v>42046</v>
      </c>
      <c r="B435" s="151">
        <v>1.1825000000000001</v>
      </c>
      <c r="C435" s="151">
        <v>1.2486999999999999</v>
      </c>
      <c r="D435" s="112">
        <f>IF(C435&lt;MAX($C$2:C435),C435/MAX($C$2:C435)-1,0)</f>
        <v>-5.4373343430518806E-2</v>
      </c>
    </row>
    <row r="436" spans="1:4">
      <c r="A436" s="152">
        <v>42047</v>
      </c>
      <c r="B436" s="151">
        <v>1.1857</v>
      </c>
      <c r="C436" s="151">
        <v>1.2519</v>
      </c>
      <c r="D436" s="112">
        <f>IF(C436&lt;MAX($C$2:C436),C436/MAX($C$2:C436)-1,0)</f>
        <v>-5.1950018932222619E-2</v>
      </c>
    </row>
    <row r="437" spans="1:4">
      <c r="A437" s="152">
        <v>42048</v>
      </c>
      <c r="B437" s="151">
        <v>1.1952</v>
      </c>
      <c r="C437" s="151">
        <v>1.2614000000000001</v>
      </c>
      <c r="D437" s="112">
        <f>IF(C437&lt;MAX($C$2:C437),C437/MAX($C$2:C437)-1,0)</f>
        <v>-4.4755774327906006E-2</v>
      </c>
    </row>
    <row r="438" spans="1:4">
      <c r="A438" s="152">
        <v>42051</v>
      </c>
      <c r="B438" s="151">
        <v>1.2074</v>
      </c>
      <c r="C438" s="151">
        <v>1.2736000000000001</v>
      </c>
      <c r="D438" s="112">
        <f>IF(C438&lt;MAX($C$2:C438),C438/MAX($C$2:C438)-1,0)</f>
        <v>-3.5516849678152163E-2</v>
      </c>
    </row>
    <row r="439" spans="1:4">
      <c r="A439" s="152">
        <v>42052</v>
      </c>
      <c r="B439" s="151">
        <v>1.2151000000000001</v>
      </c>
      <c r="C439" s="151">
        <v>1.2813000000000001</v>
      </c>
      <c r="D439" s="112">
        <f>IF(C439&lt;MAX($C$2:C439),C439/MAX($C$2:C439)-1,0)</f>
        <v>-2.9685725104127147E-2</v>
      </c>
    </row>
    <row r="440" spans="1:4">
      <c r="A440" s="152">
        <v>42060</v>
      </c>
      <c r="B440" s="151">
        <v>1.2053</v>
      </c>
      <c r="C440" s="151">
        <v>1.2715000000000001</v>
      </c>
      <c r="D440" s="112">
        <f>IF(C440&lt;MAX($C$2:C440),C440/MAX($C$2:C440)-1,0)</f>
        <v>-3.7107156380158934E-2</v>
      </c>
    </row>
    <row r="441" spans="1:4">
      <c r="A441" s="152">
        <v>42061</v>
      </c>
      <c r="B441" s="151">
        <v>1.2267999999999999</v>
      </c>
      <c r="C441" s="151">
        <v>1.2929999999999999</v>
      </c>
      <c r="D441" s="112">
        <f>IF(C441&lt;MAX($C$2:C441),C441/MAX($C$2:C441)-1,0)</f>
        <v>-2.0825444907232149E-2</v>
      </c>
    </row>
    <row r="442" spans="1:4">
      <c r="A442" s="152">
        <v>42062</v>
      </c>
      <c r="B442" s="151">
        <v>1.2265999999999999</v>
      </c>
      <c r="C442" s="151">
        <v>1.2927999999999999</v>
      </c>
      <c r="D442" s="112">
        <f>IF(C442&lt;MAX($C$2:C442),C442/MAX($C$2:C442)-1,0)</f>
        <v>-2.0976902688375709E-2</v>
      </c>
    </row>
    <row r="443" spans="1:4">
      <c r="A443" s="152">
        <v>42065</v>
      </c>
      <c r="B443" s="151">
        <v>1.2351000000000001</v>
      </c>
      <c r="C443" s="151">
        <v>1.3012999999999999</v>
      </c>
      <c r="D443" s="112">
        <f>IF(C443&lt;MAX($C$2:C443),C443/MAX($C$2:C443)-1,0)</f>
        <v>-1.4539946989776675E-2</v>
      </c>
    </row>
    <row r="444" spans="1:4">
      <c r="A444" s="152">
        <v>42066</v>
      </c>
      <c r="B444" s="151">
        <v>1.2044999999999999</v>
      </c>
      <c r="C444" s="151">
        <v>1.2706999999999999</v>
      </c>
      <c r="D444" s="112">
        <f>IF(C444&lt;MAX($C$2:C444),C444/MAX($C$2:C444)-1,0)</f>
        <v>-3.7712987504733064E-2</v>
      </c>
    </row>
    <row r="445" spans="1:4">
      <c r="A445" s="152">
        <v>42067</v>
      </c>
      <c r="B445" s="151">
        <v>1.2163999999999999</v>
      </c>
      <c r="C445" s="151">
        <v>1.2826</v>
      </c>
      <c r="D445" s="112">
        <f>IF(C445&lt;MAX($C$2:C445),C445/MAX($C$2:C445)-1,0)</f>
        <v>-2.8701249526694506E-2</v>
      </c>
    </row>
    <row r="446" spans="1:4">
      <c r="A446" s="152">
        <v>42068</v>
      </c>
      <c r="B446" s="151">
        <v>1.1991000000000001</v>
      </c>
      <c r="C446" s="151">
        <v>1.2653000000000001</v>
      </c>
      <c r="D446" s="112">
        <f>IF(C446&lt;MAX($C$2:C446),C446/MAX($C$2:C446)-1,0)</f>
        <v>-4.1802347595607636E-2</v>
      </c>
    </row>
    <row r="447" spans="1:4">
      <c r="A447" s="152">
        <v>42069</v>
      </c>
      <c r="B447" s="151">
        <v>1.1887000000000001</v>
      </c>
      <c r="C447" s="151">
        <v>1.2548999999999999</v>
      </c>
      <c r="D447" s="112">
        <f>IF(C447&lt;MAX($C$2:C447),C447/MAX($C$2:C447)-1,0)</f>
        <v>-4.9678152215070104E-2</v>
      </c>
    </row>
    <row r="448" spans="1:4">
      <c r="A448" s="152">
        <v>42072</v>
      </c>
      <c r="B448" s="151">
        <v>1.2114</v>
      </c>
      <c r="C448" s="151">
        <v>1.2776000000000001</v>
      </c>
      <c r="D448" s="112">
        <f>IF(C448&lt;MAX($C$2:C448),C448/MAX($C$2:C448)-1,0)</f>
        <v>-3.2487694055282068E-2</v>
      </c>
    </row>
    <row r="449" spans="1:4">
      <c r="A449" s="152">
        <v>42073</v>
      </c>
      <c r="B449" s="151">
        <v>1.2102999999999999</v>
      </c>
      <c r="C449" s="151">
        <v>1.2765</v>
      </c>
      <c r="D449" s="112">
        <f>IF(C449&lt;MAX($C$2:C449),C449/MAX($C$2:C449)-1,0)</f>
        <v>-3.3320711851571372E-2</v>
      </c>
    </row>
    <row r="450" spans="1:4">
      <c r="A450" s="152">
        <v>42074</v>
      </c>
      <c r="B450" s="151">
        <v>1.2110000000000001</v>
      </c>
      <c r="C450" s="151">
        <v>1.2771999999999999</v>
      </c>
      <c r="D450" s="112">
        <f>IF(C450&lt;MAX($C$2:C450),C450/MAX($C$2:C450)-1,0)</f>
        <v>-3.2790609617569189E-2</v>
      </c>
    </row>
    <row r="451" spans="1:4">
      <c r="A451" s="152">
        <v>42075</v>
      </c>
      <c r="B451" s="151">
        <v>1.2283999999999999</v>
      </c>
      <c r="C451" s="151">
        <v>1.2946</v>
      </c>
      <c r="D451" s="112">
        <f>IF(C451&lt;MAX($C$2:C451),C451/MAX($C$2:C451)-1,0)</f>
        <v>-1.9613782658084111E-2</v>
      </c>
    </row>
    <row r="452" spans="1:4">
      <c r="A452" s="152">
        <v>42076</v>
      </c>
      <c r="B452" s="151">
        <v>1.2338</v>
      </c>
      <c r="C452" s="151">
        <v>1.3</v>
      </c>
      <c r="D452" s="112">
        <f>IF(C452&lt;MAX($C$2:C452),C452/MAX($C$2:C452)-1,0)</f>
        <v>-1.5524422567209317E-2</v>
      </c>
    </row>
    <row r="453" spans="1:4">
      <c r="A453" s="152">
        <v>42079</v>
      </c>
      <c r="B453" s="151">
        <v>1.2627999999999999</v>
      </c>
      <c r="C453" s="151">
        <v>1.329</v>
      </c>
      <c r="D453" s="112">
        <f>IF(C453&lt;MAX($C$2:C453),C453/MAX($C$2:C453)-1,0)</f>
        <v>0</v>
      </c>
    </row>
    <row r="454" spans="1:4">
      <c r="A454" s="152">
        <v>42080</v>
      </c>
      <c r="B454" s="151">
        <v>1.2729999999999999</v>
      </c>
      <c r="C454" s="151">
        <v>1.3391999999999999</v>
      </c>
      <c r="D454" s="112">
        <f>IF(C454&lt;MAX($C$2:C454),C454/MAX($C$2:C454)-1,0)</f>
        <v>0</v>
      </c>
    </row>
    <row r="455" spans="1:4">
      <c r="A455" s="152">
        <v>42081</v>
      </c>
      <c r="B455" s="151">
        <v>1.2951999999999999</v>
      </c>
      <c r="C455" s="151">
        <v>1.3613999999999999</v>
      </c>
      <c r="D455" s="112">
        <f>IF(C455&lt;MAX($C$2:C455),C455/MAX($C$2:C455)-1,0)</f>
        <v>0</v>
      </c>
    </row>
    <row r="456" spans="1:4">
      <c r="A456" s="152">
        <v>42082</v>
      </c>
      <c r="B456" s="151">
        <v>1.2897000000000001</v>
      </c>
      <c r="C456" s="151">
        <v>1.3559000000000001</v>
      </c>
      <c r="D456" s="112">
        <f>IF(C456&lt;MAX($C$2:C456),C456/MAX($C$2:C456)-1,0)</f>
        <v>-4.0399588658732721E-3</v>
      </c>
    </row>
    <row r="457" spans="1:4">
      <c r="A457" s="152">
        <v>42083</v>
      </c>
      <c r="B457" s="151">
        <v>1.2961</v>
      </c>
      <c r="C457" s="151">
        <v>1.3623000000000001</v>
      </c>
      <c r="D457" s="112">
        <f>IF(C457&lt;MAX($C$2:C457),C457/MAX($C$2:C457)-1,0)</f>
        <v>0</v>
      </c>
    </row>
    <row r="458" spans="1:4">
      <c r="A458" s="152">
        <v>42086</v>
      </c>
      <c r="B458" s="151">
        <v>1.3161</v>
      </c>
      <c r="C458" s="151">
        <v>1.3823000000000001</v>
      </c>
      <c r="D458" s="112">
        <f>IF(C458&lt;MAX($C$2:C458),C458/MAX($C$2:C458)-1,0)</f>
        <v>0</v>
      </c>
    </row>
    <row r="459" spans="1:4">
      <c r="A459" s="152">
        <v>42087</v>
      </c>
      <c r="B459" s="151">
        <v>1.3166</v>
      </c>
      <c r="C459" s="151">
        <v>1.3828</v>
      </c>
      <c r="D459" s="112">
        <f>IF(C459&lt;MAX($C$2:C459),C459/MAX($C$2:C459)-1,0)</f>
        <v>0</v>
      </c>
    </row>
    <row r="460" spans="1:4">
      <c r="A460" s="152">
        <v>42088</v>
      </c>
      <c r="B460" s="151">
        <v>1.3121</v>
      </c>
      <c r="C460" s="151">
        <v>1.3783000000000001</v>
      </c>
      <c r="D460" s="112">
        <f>IF(C460&lt;MAX($C$2:C460),C460/MAX($C$2:C460)-1,0)</f>
        <v>-3.2542667052357643E-3</v>
      </c>
    </row>
    <row r="461" spans="1:4">
      <c r="A461" s="152">
        <v>42089</v>
      </c>
      <c r="B461" s="151">
        <v>1.3120000000000001</v>
      </c>
      <c r="C461" s="151">
        <v>1.3782000000000001</v>
      </c>
      <c r="D461" s="112">
        <f>IF(C461&lt;MAX($C$2:C461),C461/MAX($C$2:C461)-1,0)</f>
        <v>-3.326583743129885E-3</v>
      </c>
    </row>
    <row r="462" spans="1:4">
      <c r="A462" s="152">
        <v>42090</v>
      </c>
      <c r="B462" s="151">
        <v>1.319</v>
      </c>
      <c r="C462" s="151">
        <v>1.3852</v>
      </c>
      <c r="D462" s="112">
        <f>IF(C462&lt;MAX($C$2:C462),C462/MAX($C$2:C462)-1,0)</f>
        <v>0</v>
      </c>
    </row>
    <row r="463" spans="1:4">
      <c r="A463" s="152">
        <v>42093</v>
      </c>
      <c r="B463" s="151">
        <v>1.3547</v>
      </c>
      <c r="C463" s="151">
        <v>1.4209000000000001</v>
      </c>
      <c r="D463" s="112">
        <f>IF(C463&lt;MAX($C$2:C463),C463/MAX($C$2:C463)-1,0)</f>
        <v>0</v>
      </c>
    </row>
    <row r="464" spans="1:4">
      <c r="A464" s="152">
        <v>42094</v>
      </c>
      <c r="B464" s="151">
        <v>1.3525</v>
      </c>
      <c r="C464" s="151">
        <v>1.4187000000000001</v>
      </c>
      <c r="D464" s="112">
        <f>IF(C464&lt;MAX($C$2:C464),C464/MAX($C$2:C464)-1,0)</f>
        <v>-1.5483144485889389E-3</v>
      </c>
    </row>
    <row r="465" spans="1:4">
      <c r="A465" s="152">
        <v>42095</v>
      </c>
      <c r="B465" s="151">
        <v>1.3795999999999999</v>
      </c>
      <c r="C465" s="151">
        <v>1.4458</v>
      </c>
      <c r="D465" s="112">
        <f>IF(C465&lt;MAX($C$2:C465),C465/MAX($C$2:C465)-1,0)</f>
        <v>0</v>
      </c>
    </row>
    <row r="466" spans="1:4">
      <c r="A466" s="152">
        <v>42096</v>
      </c>
      <c r="B466" s="151">
        <v>1.3914</v>
      </c>
      <c r="C466" s="151">
        <v>1.4576</v>
      </c>
      <c r="D466" s="112">
        <f>IF(C466&lt;MAX($C$2:C466),C466/MAX($C$2:C466)-1,0)</f>
        <v>0</v>
      </c>
    </row>
    <row r="467" spans="1:4">
      <c r="A467" s="152">
        <v>42097</v>
      </c>
      <c r="B467" s="151">
        <v>1.3956</v>
      </c>
      <c r="C467" s="151">
        <v>1.4618</v>
      </c>
      <c r="D467" s="112">
        <f>IF(C467&lt;MAX($C$2:C467),C467/MAX($C$2:C467)-1,0)</f>
        <v>0</v>
      </c>
    </row>
    <row r="468" spans="1:4">
      <c r="A468" s="152">
        <v>42101</v>
      </c>
      <c r="B468" s="151">
        <v>1.4189000000000001</v>
      </c>
      <c r="C468" s="151">
        <v>1.4851000000000001</v>
      </c>
      <c r="D468" s="112">
        <f>IF(C468&lt;MAX($C$2:C468),C468/MAX($C$2:C468)-1,0)</f>
        <v>0</v>
      </c>
    </row>
    <row r="469" spans="1:4">
      <c r="A469" s="152">
        <v>42102</v>
      </c>
      <c r="B469" s="151">
        <v>1.4117</v>
      </c>
      <c r="C469" s="151">
        <v>1.4779</v>
      </c>
      <c r="D469" s="112">
        <f>IF(C469&lt;MAX($C$2:C469),C469/MAX($C$2:C469)-1,0)</f>
        <v>-4.8481583731735389E-3</v>
      </c>
    </row>
    <row r="470" spans="1:4">
      <c r="A470" s="152">
        <v>42103</v>
      </c>
      <c r="B470" s="151">
        <v>1.3947000000000001</v>
      </c>
      <c r="C470" s="151">
        <v>1.4609000000000001</v>
      </c>
      <c r="D470" s="112">
        <f>IF(C470&lt;MAX($C$2:C470),C470/MAX($C$2:C470)-1,0)</f>
        <v>-1.6295198976499892E-2</v>
      </c>
    </row>
    <row r="471" spans="1:4">
      <c r="A471" s="152">
        <v>42104</v>
      </c>
      <c r="B471" s="151">
        <v>1.4251</v>
      </c>
      <c r="C471" s="151">
        <v>1.4913000000000001</v>
      </c>
      <c r="D471" s="112">
        <f>IF(C471&lt;MAX($C$2:C471),C471/MAX($C$2:C471)-1,0)</f>
        <v>0</v>
      </c>
    </row>
    <row r="472" spans="1:4">
      <c r="A472" s="152">
        <v>42107</v>
      </c>
      <c r="B472" s="151">
        <v>1.4460999999999999</v>
      </c>
      <c r="C472" s="151">
        <v>1.5123</v>
      </c>
      <c r="D472" s="112">
        <f>IF(C472&lt;MAX($C$2:C472),C472/MAX($C$2:C472)-1,0)</f>
        <v>0</v>
      </c>
    </row>
    <row r="473" spans="1:4">
      <c r="A473" s="152">
        <v>42108</v>
      </c>
      <c r="B473" s="151">
        <v>1.4401999999999999</v>
      </c>
      <c r="C473" s="151">
        <v>1.5064</v>
      </c>
      <c r="D473" s="112">
        <f>IF(C473&lt;MAX($C$2:C473),C473/MAX($C$2:C473)-1,0)</f>
        <v>-3.9013423262580504E-3</v>
      </c>
    </row>
    <row r="474" spans="1:4">
      <c r="A474" s="152">
        <v>42109</v>
      </c>
      <c r="B474" s="151">
        <v>1.4133</v>
      </c>
      <c r="C474" s="151">
        <v>1.4795</v>
      </c>
      <c r="D474" s="112">
        <f>IF(C474&lt;MAX($C$2:C474),C474/MAX($C$2:C474)-1,0)</f>
        <v>-2.1688818356146222E-2</v>
      </c>
    </row>
    <row r="475" spans="1:4">
      <c r="A475" s="152">
        <v>42110</v>
      </c>
      <c r="B475" s="151">
        <v>1.4638</v>
      </c>
      <c r="C475" s="151">
        <v>1.53</v>
      </c>
      <c r="D475" s="112">
        <f>IF(C475&lt;MAX($C$2:C475),C475/MAX($C$2:C475)-1,0)</f>
        <v>0</v>
      </c>
    </row>
    <row r="476" spans="1:4">
      <c r="A476" s="152">
        <v>42111</v>
      </c>
      <c r="B476" s="151">
        <v>1.4843999999999999</v>
      </c>
      <c r="C476" s="151">
        <v>1.5506</v>
      </c>
      <c r="D476" s="112">
        <f>IF(C476&lt;MAX($C$2:C476),C476/MAX($C$2:C476)-1,0)</f>
        <v>0</v>
      </c>
    </row>
    <row r="477" spans="1:4">
      <c r="A477" s="152">
        <v>42114</v>
      </c>
      <c r="B477" s="151">
        <v>1.4644999999999999</v>
      </c>
      <c r="C477" s="151">
        <v>1.5306999999999999</v>
      </c>
      <c r="D477" s="112">
        <f>IF(C477&lt;MAX($C$2:C477),C477/MAX($C$2:C477)-1,0)</f>
        <v>-1.2833741777376506E-2</v>
      </c>
    </row>
    <row r="478" spans="1:4">
      <c r="A478" s="152">
        <v>42115</v>
      </c>
      <c r="B478" s="151">
        <v>1.5088999999999999</v>
      </c>
      <c r="C478" s="151">
        <v>1.5750999999999999</v>
      </c>
      <c r="D478" s="112">
        <f>IF(C478&lt;MAX($C$2:C478),C478/MAX($C$2:C478)-1,0)</f>
        <v>0</v>
      </c>
    </row>
    <row r="479" spans="1:4">
      <c r="A479" s="152">
        <v>42116</v>
      </c>
      <c r="B479" s="151">
        <v>1.5379</v>
      </c>
      <c r="C479" s="151">
        <v>1.6041000000000001</v>
      </c>
      <c r="D479" s="112">
        <f>IF(C479&lt;MAX($C$2:C479),C479/MAX($C$2:C479)-1,0)</f>
        <v>0</v>
      </c>
    </row>
    <row r="480" spans="1:4">
      <c r="A480" s="152">
        <v>42117</v>
      </c>
      <c r="B480" s="151">
        <v>1.5427</v>
      </c>
      <c r="C480" s="151">
        <v>1.6089</v>
      </c>
      <c r="D480" s="112">
        <f>IF(C480&lt;MAX($C$2:C480),C480/MAX($C$2:C480)-1,0)</f>
        <v>0</v>
      </c>
    </row>
    <row r="481" spans="1:4">
      <c r="A481" s="152">
        <v>42118</v>
      </c>
      <c r="B481" s="151">
        <v>1.5281</v>
      </c>
      <c r="C481" s="151">
        <v>1.5943000000000001</v>
      </c>
      <c r="D481" s="112">
        <f>IF(C481&lt;MAX($C$2:C481),C481/MAX($C$2:C481)-1,0)</f>
        <v>-9.0745229660015303E-3</v>
      </c>
    </row>
    <row r="482" spans="1:4">
      <c r="A482" s="152">
        <v>42121</v>
      </c>
      <c r="B482" s="151">
        <v>1.5466</v>
      </c>
      <c r="C482" s="151">
        <v>1.6128</v>
      </c>
      <c r="D482" s="112">
        <f>IF(C482&lt;MAX($C$2:C482),C482/MAX($C$2:C482)-1,0)</f>
        <v>0</v>
      </c>
    </row>
    <row r="483" spans="1:4">
      <c r="A483" s="152">
        <v>42122</v>
      </c>
      <c r="B483" s="151">
        <v>1.5265</v>
      </c>
      <c r="C483" s="151">
        <v>1.5927</v>
      </c>
      <c r="D483" s="112">
        <f>IF(C483&lt;MAX($C$2:C483),C483/MAX($C$2:C483)-1,0)</f>
        <v>-1.2462797619047672E-2</v>
      </c>
    </row>
    <row r="484" spans="1:4">
      <c r="A484" s="152">
        <v>42123</v>
      </c>
      <c r="B484" s="151">
        <v>1.5309999999999999</v>
      </c>
      <c r="C484" s="151">
        <v>1.5972</v>
      </c>
      <c r="D484" s="112">
        <f>IF(C484&lt;MAX($C$2:C484),C484/MAX($C$2:C484)-1,0)</f>
        <v>-9.6726190476190688E-3</v>
      </c>
    </row>
    <row r="485" spans="1:4">
      <c r="A485" s="152">
        <v>42124</v>
      </c>
      <c r="B485" s="151">
        <v>1.5230999999999999</v>
      </c>
      <c r="C485" s="151">
        <v>1.5892999999999999</v>
      </c>
      <c r="D485" s="112">
        <f>IF(C485&lt;MAX($C$2:C485),C485/MAX($C$2:C485)-1,0)</f>
        <v>-1.4570932539682557E-2</v>
      </c>
    </row>
    <row r="486" spans="1:4">
      <c r="A486" s="152">
        <v>42128</v>
      </c>
      <c r="B486" s="151">
        <v>1.5321</v>
      </c>
      <c r="C486" s="151">
        <v>1.5983000000000001</v>
      </c>
      <c r="D486" s="112">
        <f>IF(C486&lt;MAX($C$2:C486),C486/MAX($C$2:C486)-1,0)</f>
        <v>-8.990575396825351E-3</v>
      </c>
    </row>
    <row r="487" spans="1:4">
      <c r="A487" s="152">
        <v>42129</v>
      </c>
      <c r="B487" s="151">
        <v>1.4701</v>
      </c>
      <c r="C487" s="151">
        <v>1.5363</v>
      </c>
      <c r="D487" s="112">
        <f>IF(C487&lt;MAX($C$2:C487),C487/MAX($C$2:C487)-1,0)</f>
        <v>-4.7433035714285698E-2</v>
      </c>
    </row>
    <row r="488" spans="1:4">
      <c r="A488" s="152">
        <v>42130</v>
      </c>
      <c r="B488" s="151">
        <v>1.4673</v>
      </c>
      <c r="C488" s="151">
        <v>1.5335000000000001</v>
      </c>
      <c r="D488" s="112">
        <f>IF(C488&lt;MAX($C$2:C488),C488/MAX($C$2:C488)-1,0)</f>
        <v>-4.9169146825396748E-2</v>
      </c>
    </row>
    <row r="489" spans="1:4">
      <c r="A489" s="152">
        <v>42131</v>
      </c>
      <c r="B489" s="151">
        <v>1.4556</v>
      </c>
      <c r="C489" s="151">
        <v>1.5218</v>
      </c>
      <c r="D489" s="112">
        <f>IF(C489&lt;MAX($C$2:C489),C489/MAX($C$2:C489)-1,0)</f>
        <v>-5.6423611111111049E-2</v>
      </c>
    </row>
    <row r="490" spans="1:4">
      <c r="A490" s="152">
        <v>42132</v>
      </c>
      <c r="B490" s="151">
        <v>1.4934000000000001</v>
      </c>
      <c r="C490" s="151">
        <v>1.5596000000000001</v>
      </c>
      <c r="D490" s="112">
        <f>IF(C490&lt;MAX($C$2:C490),C490/MAX($C$2:C490)-1,0)</f>
        <v>-3.2986111111111049E-2</v>
      </c>
    </row>
    <row r="491" spans="1:4">
      <c r="A491" s="152">
        <v>42135</v>
      </c>
      <c r="B491" s="151">
        <v>1.5365</v>
      </c>
      <c r="C491" s="151">
        <v>1.6027</v>
      </c>
      <c r="D491" s="112">
        <f>IF(C491&lt;MAX($C$2:C491),C491/MAX($C$2:C491)-1,0)</f>
        <v>-6.262400793650813E-3</v>
      </c>
    </row>
    <row r="492" spans="1:4">
      <c r="A492" s="152">
        <v>42136</v>
      </c>
      <c r="B492" s="151">
        <v>1.5409999999999999</v>
      </c>
      <c r="C492" s="151">
        <v>1.6072</v>
      </c>
      <c r="D492" s="112">
        <f>IF(C492&lt;MAX($C$2:C492),C492/MAX($C$2:C492)-1,0)</f>
        <v>-3.4722222222222099E-3</v>
      </c>
    </row>
    <row r="493" spans="1:4">
      <c r="A493" s="152">
        <v>42137</v>
      </c>
      <c r="B493" s="151">
        <v>1.5391999999999999</v>
      </c>
      <c r="C493" s="151">
        <v>1.6053999999999999</v>
      </c>
      <c r="D493" s="112">
        <f>IF(C493&lt;MAX($C$2:C493),C493/MAX($C$2:C493)-1,0)</f>
        <v>-4.5882936507937178E-3</v>
      </c>
    </row>
    <row r="494" spans="1:4">
      <c r="A494" s="152">
        <v>42138</v>
      </c>
      <c r="B494" s="151">
        <v>1.5347</v>
      </c>
      <c r="C494" s="151">
        <v>1.6009</v>
      </c>
      <c r="D494" s="112">
        <f>IF(C494&lt;MAX($C$2:C494),C494/MAX($C$2:C494)-1,0)</f>
        <v>-7.3784722222222099E-3</v>
      </c>
    </row>
    <row r="495" spans="1:4">
      <c r="A495" s="152">
        <v>42139</v>
      </c>
      <c r="B495" s="151">
        <v>1.5077</v>
      </c>
      <c r="C495" s="151">
        <v>1.5739000000000001</v>
      </c>
      <c r="D495" s="112">
        <f>IF(C495&lt;MAX($C$2:C495),C495/MAX($C$2:C495)-1,0)</f>
        <v>-2.4119543650793607E-2</v>
      </c>
    </row>
    <row r="496" spans="1:4">
      <c r="A496" s="152">
        <v>42142</v>
      </c>
      <c r="B496" s="151">
        <v>1.5063</v>
      </c>
      <c r="C496" s="151">
        <v>1.5725</v>
      </c>
      <c r="D496" s="112">
        <f>IF(C496&lt;MAX($C$2:C496),C496/MAX($C$2:C496)-1,0)</f>
        <v>-2.4987599206349187E-2</v>
      </c>
    </row>
    <row r="497" spans="1:4">
      <c r="A497" s="152">
        <v>42143</v>
      </c>
      <c r="B497" s="151">
        <v>1.5575000000000001</v>
      </c>
      <c r="C497" s="151">
        <v>1.6236999999999999</v>
      </c>
      <c r="D497" s="112">
        <f>IF(C497&lt;MAX($C$2:C497),C497/MAX($C$2:C497)-1,0)</f>
        <v>0</v>
      </c>
    </row>
    <row r="498" spans="1:4">
      <c r="A498" s="152">
        <v>42144</v>
      </c>
      <c r="B498" s="151">
        <v>1.5720000000000001</v>
      </c>
      <c r="C498" s="151">
        <v>1.6382000000000001</v>
      </c>
      <c r="D498" s="112">
        <f>IF(C498&lt;MAX($C$2:C498),C498/MAX($C$2:C498)-1,0)</f>
        <v>0</v>
      </c>
    </row>
    <row r="499" spans="1:4">
      <c r="A499" s="152">
        <v>42145</v>
      </c>
      <c r="B499" s="151">
        <v>1.6242000000000001</v>
      </c>
      <c r="C499" s="151">
        <v>1.6903999999999999</v>
      </c>
      <c r="D499" s="112">
        <f>IF(C499&lt;MAX($C$2:C499),C499/MAX($C$2:C499)-1,0)</f>
        <v>0</v>
      </c>
    </row>
    <row r="500" spans="1:4">
      <c r="A500" s="152">
        <v>42146</v>
      </c>
      <c r="B500" s="151">
        <v>1.661</v>
      </c>
      <c r="C500" s="151">
        <v>1.7272000000000001</v>
      </c>
      <c r="D500" s="112">
        <f>IF(C500&lt;MAX($C$2:C500),C500/MAX($C$2:C500)-1,0)</f>
        <v>0</v>
      </c>
    </row>
    <row r="501" spans="1:4">
      <c r="A501" s="152">
        <v>42149</v>
      </c>
      <c r="B501" s="151">
        <v>1.7111000000000001</v>
      </c>
      <c r="C501" s="151">
        <v>1.7773000000000001</v>
      </c>
      <c r="D501" s="112">
        <f>IF(C501&lt;MAX($C$2:C501),C501/MAX($C$2:C501)-1,0)</f>
        <v>0</v>
      </c>
    </row>
    <row r="502" spans="1:4">
      <c r="A502" s="152">
        <v>42150</v>
      </c>
      <c r="B502" s="151">
        <v>1.7504</v>
      </c>
      <c r="C502" s="151">
        <v>1.8166</v>
      </c>
      <c r="D502" s="112">
        <f>IF(C502&lt;MAX($C$2:C502),C502/MAX($C$2:C502)-1,0)</f>
        <v>0</v>
      </c>
    </row>
    <row r="503" spans="1:4">
      <c r="A503" s="152">
        <v>42151</v>
      </c>
      <c r="B503" s="151">
        <v>1.7341</v>
      </c>
      <c r="C503" s="151">
        <v>1.8003</v>
      </c>
      <c r="D503" s="112">
        <f>IF(C503&lt;MAX($C$2:C503),C503/MAX($C$2:C503)-1,0)</f>
        <v>-8.9728063415170922E-3</v>
      </c>
    </row>
    <row r="504" spans="1:4">
      <c r="A504" s="152">
        <v>42152</v>
      </c>
      <c r="B504" s="151">
        <v>1.6357999999999999</v>
      </c>
      <c r="C504" s="151">
        <v>1.702</v>
      </c>
      <c r="D504" s="112">
        <f>IF(C504&lt;MAX($C$2:C504),C504/MAX($C$2:C504)-1,0)</f>
        <v>-6.3084883848948614E-2</v>
      </c>
    </row>
    <row r="505" spans="1:4">
      <c r="A505" s="152">
        <v>42153</v>
      </c>
      <c r="B505" s="151">
        <v>1.6532</v>
      </c>
      <c r="C505" s="151">
        <v>1.7194</v>
      </c>
      <c r="D505" s="112">
        <f>IF(C505&lt;MAX($C$2:C505),C505/MAX($C$2:C505)-1,0)</f>
        <v>-5.3506550699108146E-2</v>
      </c>
    </row>
    <row r="506" spans="1:4">
      <c r="A506" s="152">
        <v>42156</v>
      </c>
      <c r="B506" s="151">
        <v>1.7274</v>
      </c>
      <c r="C506" s="151">
        <v>1.7936000000000001</v>
      </c>
      <c r="D506" s="112">
        <f>IF(C506&lt;MAX($C$2:C506),C506/MAX($C$2:C506)-1,0)</f>
        <v>-1.2661015083122229E-2</v>
      </c>
    </row>
    <row r="507" spans="1:4">
      <c r="A507" s="152">
        <v>42157</v>
      </c>
      <c r="B507" s="151">
        <v>1.7545999999999999</v>
      </c>
      <c r="C507" s="151">
        <v>1.8208</v>
      </c>
      <c r="D507" s="112">
        <f>IF(C507&lt;MAX($C$2:C507),C507/MAX($C$2:C507)-1,0)</f>
        <v>0</v>
      </c>
    </row>
    <row r="508" spans="1:4">
      <c r="A508" s="152">
        <v>42158</v>
      </c>
      <c r="B508" s="151">
        <v>1.7435</v>
      </c>
      <c r="C508" s="151">
        <v>1.8097000000000001</v>
      </c>
      <c r="D508" s="112">
        <f>IF(C508&lt;MAX($C$2:C508),C508/MAX($C$2:C508)-1,0)</f>
        <v>-6.0962214411247606E-3</v>
      </c>
    </row>
    <row r="509" spans="1:4">
      <c r="A509" s="152">
        <v>42159</v>
      </c>
      <c r="B509" s="151">
        <v>1.7364999999999999</v>
      </c>
      <c r="C509" s="151">
        <v>1.8027</v>
      </c>
      <c r="D509" s="112">
        <f>IF(C509&lt;MAX($C$2:C509),C509/MAX($C$2:C509)-1,0)</f>
        <v>-9.9406854130053013E-3</v>
      </c>
    </row>
    <row r="510" spans="1:4">
      <c r="A510" s="152">
        <v>42160</v>
      </c>
      <c r="B510" s="151">
        <v>1.7426999999999999</v>
      </c>
      <c r="C510" s="151">
        <v>1.8089</v>
      </c>
      <c r="D510" s="112">
        <f>IF(C510&lt;MAX($C$2:C510),C510/MAX($C$2:C510)-1,0)</f>
        <v>-6.5355887521968414E-3</v>
      </c>
    </row>
    <row r="511" spans="1:4">
      <c r="A511" s="152">
        <v>42163</v>
      </c>
      <c r="B511" s="151">
        <v>1.7547999999999999</v>
      </c>
      <c r="C511" s="151">
        <v>1.821</v>
      </c>
      <c r="D511" s="112">
        <f>IF(C511&lt;MAX($C$2:C511),C511/MAX($C$2:C511)-1,0)</f>
        <v>0</v>
      </c>
    </row>
    <row r="512" spans="1:4">
      <c r="A512" s="152">
        <v>42164</v>
      </c>
      <c r="B512" s="151">
        <v>1.7589999999999999</v>
      </c>
      <c r="C512" s="151">
        <v>1.8251999999999999</v>
      </c>
      <c r="D512" s="112">
        <f>IF(C512&lt;MAX($C$2:C512),C512/MAX($C$2:C512)-1,0)</f>
        <v>0</v>
      </c>
    </row>
    <row r="513" spans="1:4">
      <c r="A513" s="152">
        <v>42165</v>
      </c>
      <c r="B513" s="151">
        <v>1.7619</v>
      </c>
      <c r="C513" s="151">
        <v>1.8281000000000001</v>
      </c>
      <c r="D513" s="112">
        <f>IF(C513&lt;MAX($C$2:C513),C513/MAX($C$2:C513)-1,0)</f>
        <v>0</v>
      </c>
    </row>
    <row r="514" spans="1:4">
      <c r="A514" s="152">
        <v>42166</v>
      </c>
      <c r="B514" s="151">
        <v>1.7606999999999999</v>
      </c>
      <c r="C514" s="151">
        <v>1.8269</v>
      </c>
      <c r="D514" s="112">
        <f>IF(C514&lt;MAX($C$2:C514),C514/MAX($C$2:C514)-1,0)</f>
        <v>-6.5641923308357164E-4</v>
      </c>
    </row>
    <row r="515" spans="1:4">
      <c r="A515" s="152">
        <v>42167</v>
      </c>
      <c r="B515" s="151">
        <v>1.7768999999999999</v>
      </c>
      <c r="C515" s="151">
        <v>1.8431</v>
      </c>
      <c r="D515" s="179">
        <f>IF(C515&lt;MAX($C$2:C515),C515/MAX($C$2:C515)-1,0)</f>
        <v>0</v>
      </c>
    </row>
    <row r="516" spans="1:4">
      <c r="A516" s="152">
        <v>42170</v>
      </c>
      <c r="B516" s="151">
        <v>1.7307999999999999</v>
      </c>
      <c r="C516" s="151">
        <v>1.7969999999999999</v>
      </c>
      <c r="D516" s="179">
        <f>IF(C516&lt;MAX($C$2:C516),C516/MAX($C$2:C516)-1,0)</f>
        <v>-2.5012207693559829E-2</v>
      </c>
    </row>
    <row r="517" spans="1:4">
      <c r="A517" s="152">
        <v>42171</v>
      </c>
      <c r="B517" s="151">
        <v>1.6791</v>
      </c>
      <c r="C517" s="151">
        <v>1.7453000000000001</v>
      </c>
      <c r="D517" s="179">
        <f>IF(C517&lt;MAX($C$2:C517),C517/MAX($C$2:C517)-1,0)</f>
        <v>-5.3062774673105051E-2</v>
      </c>
    </row>
    <row r="518" spans="1:4">
      <c r="A518" s="152">
        <v>42172</v>
      </c>
      <c r="B518" s="151">
        <v>1.6953</v>
      </c>
      <c r="C518" s="151">
        <v>1.7615000000000001</v>
      </c>
      <c r="D518" s="179">
        <f>IF(C518&lt;MAX($C$2:C518),C518/MAX($C$2:C518)-1,0)</f>
        <v>-4.4273235310075321E-2</v>
      </c>
    </row>
    <row r="519" spans="1:4">
      <c r="A519" s="152">
        <v>42173</v>
      </c>
      <c r="B519" s="151">
        <v>1.6252</v>
      </c>
      <c r="C519" s="151">
        <v>1.6914</v>
      </c>
      <c r="D519" s="179">
        <f>IF(C519&lt;MAX($C$2:C519),C519/MAX($C$2:C519)-1,0)</f>
        <v>-8.2306982800716133E-2</v>
      </c>
    </row>
    <row r="520" spans="1:4">
      <c r="A520" s="152">
        <v>42174</v>
      </c>
      <c r="B520" s="151">
        <v>1.5283</v>
      </c>
      <c r="C520" s="151">
        <v>1.5945</v>
      </c>
      <c r="D520" s="179">
        <f>IF(C520&lt;MAX($C$2:C520),C520/MAX($C$2:C520)-1,0)</f>
        <v>-0.13488144973143068</v>
      </c>
    </row>
    <row r="521" spans="1:4">
      <c r="A521" s="152">
        <v>42178</v>
      </c>
      <c r="B521" s="151">
        <v>1.5932999999999999</v>
      </c>
      <c r="C521" s="151">
        <v>1.6595</v>
      </c>
      <c r="D521" s="179">
        <f>IF(C521&lt;MAX($C$2:C521),C521/MAX($C$2:C521)-1,0)</f>
        <v>-9.9614779447669721E-2</v>
      </c>
    </row>
    <row r="522" spans="1:4">
      <c r="A522" s="152">
        <v>42179</v>
      </c>
      <c r="B522" s="151">
        <v>1.6263000000000001</v>
      </c>
      <c r="C522" s="151">
        <v>1.6924999999999999</v>
      </c>
      <c r="D522" s="179">
        <f>IF(C522&lt;MAX($C$2:C522),C522/MAX($C$2:C522)-1,0)</f>
        <v>-8.1710162226683369E-2</v>
      </c>
    </row>
    <row r="523" spans="1:4">
      <c r="A523" s="152">
        <v>42180</v>
      </c>
      <c r="B523" s="151">
        <v>1.5671999999999999</v>
      </c>
      <c r="C523" s="151">
        <v>1.6334</v>
      </c>
      <c r="D523" s="179">
        <f>IF(C523&lt;MAX($C$2:C523),C523/MAX($C$2:C523)-1,0)</f>
        <v>-0.11377570397699532</v>
      </c>
    </row>
    <row r="524" spans="1:4">
      <c r="A524" s="152">
        <v>42181</v>
      </c>
      <c r="B524" s="151">
        <v>1.4569000000000001</v>
      </c>
      <c r="C524" s="151">
        <v>1.5230999999999999</v>
      </c>
      <c r="D524" s="179">
        <f>IF(C524&lt;MAX($C$2:C524),C524/MAX($C$2:C524)-1,0)</f>
        <v>-0.17362053062774674</v>
      </c>
    </row>
    <row r="525" spans="1:4">
      <c r="A525" s="152">
        <v>42184</v>
      </c>
      <c r="B525" s="151">
        <v>1.4167000000000001</v>
      </c>
      <c r="C525" s="151">
        <v>1.4829000000000001</v>
      </c>
      <c r="D525" s="179">
        <f>IF(C525&lt;MAX($C$2:C525),C525/MAX($C$2:C525)-1,0)</f>
        <v>-0.19543160978785734</v>
      </c>
    </row>
    <row r="526" spans="1:4">
      <c r="A526" s="152">
        <v>42185</v>
      </c>
      <c r="B526" s="151">
        <v>1.518</v>
      </c>
      <c r="C526" s="151">
        <v>1.5842000000000001</v>
      </c>
      <c r="D526" s="179">
        <f>IF(C526&lt;MAX($C$2:C526),C526/MAX($C$2:C526)-1,0)</f>
        <v>-0.14046986056101129</v>
      </c>
    </row>
    <row r="527" spans="1:4">
      <c r="A527" s="152">
        <v>42186</v>
      </c>
      <c r="B527" s="151">
        <v>1.4598</v>
      </c>
      <c r="C527" s="151">
        <v>1.526</v>
      </c>
      <c r="D527" s="179">
        <f>IF(C527&lt;MAX($C$2:C527),C527/MAX($C$2:C527)-1,0)</f>
        <v>-0.17204709456893275</v>
      </c>
    </row>
    <row r="528" spans="1:4">
      <c r="A528" s="152">
        <v>42187</v>
      </c>
      <c r="B528" s="151">
        <v>1.4211</v>
      </c>
      <c r="C528" s="151">
        <v>1.4873000000000001</v>
      </c>
      <c r="D528" s="179">
        <f>IF(C528&lt;MAX($C$2:C528),C528/MAX($C$2:C528)-1,0)</f>
        <v>-0.19304432749172584</v>
      </c>
    </row>
    <row r="529" spans="1:4">
      <c r="A529" s="152">
        <v>42188</v>
      </c>
      <c r="B529" s="151">
        <v>1.3563000000000001</v>
      </c>
      <c r="C529" s="151">
        <v>1.4225000000000001</v>
      </c>
      <c r="D529" s="179">
        <f>IF(C529&lt;MAX($C$2:C529),C529/MAX($C$2:C529)-1,0)</f>
        <v>-0.22820248494384454</v>
      </c>
    </row>
    <row r="530" spans="1:4">
      <c r="A530" s="152">
        <v>42191</v>
      </c>
      <c r="B530" s="151">
        <v>1.3854</v>
      </c>
      <c r="C530" s="151">
        <v>1.4516</v>
      </c>
      <c r="D530" s="179">
        <f>IF(C530&lt;MAX($C$2:C530),C530/MAX($C$2:C530)-1,0)</f>
        <v>-0.21241386793988393</v>
      </c>
    </row>
    <row r="531" spans="1:4">
      <c r="A531" s="152">
        <v>42192</v>
      </c>
      <c r="B531" s="151">
        <v>1.3494999999999999</v>
      </c>
      <c r="C531" s="151">
        <v>1.4157</v>
      </c>
      <c r="D531" s="179">
        <f>IF(C531&lt;MAX($C$2:C531),C531/MAX($C$2:C531)-1,0)</f>
        <v>-0.23189192121968427</v>
      </c>
    </row>
    <row r="532" spans="1:4">
      <c r="A532" s="152">
        <v>42193</v>
      </c>
      <c r="B532" s="151">
        <v>1.2799</v>
      </c>
      <c r="C532" s="151">
        <v>1.3461000000000001</v>
      </c>
      <c r="D532" s="179">
        <f>IF(C532&lt;MAX($C$2:C532),C532/MAX($C$2:C532)-1,0)</f>
        <v>-0.2696543866312191</v>
      </c>
    </row>
    <row r="533" spans="1:4">
      <c r="A533" s="152">
        <v>42194</v>
      </c>
      <c r="B533" s="151">
        <v>1.3543000000000001</v>
      </c>
      <c r="C533" s="151">
        <v>1.4205000000000001</v>
      </c>
      <c r="D533" s="179">
        <f>IF(C533&lt;MAX($C$2:C533),C533/MAX($C$2:C533)-1,0)</f>
        <v>-0.22928761326026792</v>
      </c>
    </row>
    <row r="534" spans="1:4">
      <c r="A534" s="152">
        <v>42195</v>
      </c>
      <c r="B534" s="151">
        <v>1.4231</v>
      </c>
      <c r="C534" s="151">
        <v>1.4893000000000001</v>
      </c>
      <c r="D534" s="179">
        <f>IF(C534&lt;MAX($C$2:C534),C534/MAX($C$2:C534)-1,0)</f>
        <v>-0.19195919917530246</v>
      </c>
    </row>
    <row r="535" spans="1:4">
      <c r="A535" s="152">
        <v>42198</v>
      </c>
      <c r="B535" s="151">
        <v>1.4654</v>
      </c>
      <c r="C535" s="151">
        <v>1.5316000000000001</v>
      </c>
      <c r="D535" s="179">
        <f>IF(C535&lt;MAX($C$2:C535),C535/MAX($C$2:C535)-1,0)</f>
        <v>-0.16900873528294713</v>
      </c>
    </row>
    <row r="536" spans="1:4">
      <c r="A536" s="152">
        <v>42199</v>
      </c>
      <c r="B536" s="151">
        <v>1.4466000000000001</v>
      </c>
      <c r="C536" s="151">
        <v>1.5127999999999999</v>
      </c>
      <c r="D536" s="179">
        <f>IF(C536&lt;MAX($C$2:C536),C536/MAX($C$2:C536)-1,0)</f>
        <v>-0.17920894145732735</v>
      </c>
    </row>
    <row r="537" spans="1:4">
      <c r="A537" s="152">
        <v>42200</v>
      </c>
      <c r="B537" s="151">
        <v>1.3987000000000001</v>
      </c>
      <c r="C537" s="151">
        <v>1.4649000000000001</v>
      </c>
      <c r="D537" s="179">
        <f>IF(C537&lt;MAX($C$2:C537),C537/MAX($C$2:C537)-1,0)</f>
        <v>-0.20519776463566808</v>
      </c>
    </row>
    <row r="538" spans="1:4">
      <c r="A538" s="152">
        <v>42201</v>
      </c>
      <c r="B538" s="151">
        <v>1.4118999999999999</v>
      </c>
      <c r="C538" s="151">
        <v>1.4781</v>
      </c>
      <c r="D538" s="179">
        <f>IF(C538&lt;MAX($C$2:C538),C538/MAX($C$2:C538)-1,0)</f>
        <v>-0.19803591774727358</v>
      </c>
    </row>
    <row r="539" spans="1:4">
      <c r="A539" s="152">
        <v>42202</v>
      </c>
      <c r="B539" s="151">
        <v>1.464</v>
      </c>
      <c r="C539" s="151">
        <v>1.5302</v>
      </c>
      <c r="D539" s="179">
        <f>IF(C539&lt;MAX($C$2:C539),C539/MAX($C$2:C539)-1,0)</f>
        <v>-0.16976832510444362</v>
      </c>
    </row>
    <row r="540" spans="1:4">
      <c r="A540" s="152">
        <v>42205</v>
      </c>
      <c r="B540" s="151">
        <v>1.4692000000000001</v>
      </c>
      <c r="C540" s="151">
        <v>1.5354000000000001</v>
      </c>
      <c r="D540" s="179">
        <f>IF(C540&lt;MAX($C$2:C540),C540/MAX($C$2:C540)-1,0)</f>
        <v>-0.16694699148174263</v>
      </c>
    </row>
    <row r="541" spans="1:4">
      <c r="A541" s="152">
        <v>42206</v>
      </c>
      <c r="B541" s="151">
        <v>1.4719</v>
      </c>
      <c r="C541" s="151">
        <v>1.5381</v>
      </c>
      <c r="D541" s="179">
        <f>IF(C541&lt;MAX($C$2:C541),C541/MAX($C$2:C541)-1,0)</f>
        <v>-0.16548206825457112</v>
      </c>
    </row>
    <row r="542" spans="1:4">
      <c r="A542" s="152">
        <v>42207</v>
      </c>
      <c r="B542" s="151">
        <v>1.4665999999999999</v>
      </c>
      <c r="C542" s="151">
        <v>1.5327999999999999</v>
      </c>
      <c r="D542" s="179">
        <f>IF(C542&lt;MAX($C$2:C542),C542/MAX($C$2:C542)-1,0)</f>
        <v>-0.16835765829309313</v>
      </c>
    </row>
    <row r="543" spans="1:4">
      <c r="A543" s="152">
        <v>42208</v>
      </c>
      <c r="B543" s="151">
        <v>1.4962</v>
      </c>
      <c r="C543" s="151">
        <v>1.5624</v>
      </c>
      <c r="D543" s="179">
        <f>IF(C543&lt;MAX($C$2:C543),C543/MAX($C$2:C543)-1,0)</f>
        <v>-0.15229775921002653</v>
      </c>
    </row>
    <row r="544" spans="1:4">
      <c r="A544" s="152">
        <v>42209</v>
      </c>
      <c r="B544" s="151">
        <v>1.4742999999999999</v>
      </c>
      <c r="C544" s="151">
        <v>1.5405</v>
      </c>
      <c r="D544" s="179">
        <f>IF(C544&lt;MAX($C$2:C544),C544/MAX($C$2:C544)-1,0)</f>
        <v>-0.164179914274863</v>
      </c>
    </row>
    <row r="545" spans="1:4">
      <c r="A545" s="152">
        <v>42212</v>
      </c>
      <c r="B545" s="151">
        <v>1.357</v>
      </c>
      <c r="C545" s="151">
        <v>1.4232</v>
      </c>
      <c r="D545" s="179">
        <f>IF(C545&lt;MAX($C$2:C545),C545/MAX($C$2:C545)-1,0)</f>
        <v>-0.22782269003309641</v>
      </c>
    </row>
    <row r="546" spans="1:4">
      <c r="A546" s="152">
        <v>42213</v>
      </c>
      <c r="B546" s="151">
        <v>1.3545</v>
      </c>
      <c r="C546" s="151">
        <v>1.4207000000000001</v>
      </c>
      <c r="D546" s="179">
        <f>IF(C546&lt;MAX($C$2:C546),C546/MAX($C$2:C546)-1,0)</f>
        <v>-0.22917910042862566</v>
      </c>
    </row>
    <row r="547" spans="1:4">
      <c r="A547" s="152">
        <v>42214</v>
      </c>
      <c r="B547" s="151">
        <v>1.3960999999999999</v>
      </c>
      <c r="C547" s="151">
        <v>1.4622999999999999</v>
      </c>
      <c r="D547" s="179">
        <f>IF(C547&lt;MAX($C$2:C547),C547/MAX($C$2:C547)-1,0)</f>
        <v>-0.20660843144701868</v>
      </c>
    </row>
    <row r="548" spans="1:4">
      <c r="A548" s="152">
        <v>42215</v>
      </c>
      <c r="B548" s="151">
        <v>1.3580000000000001</v>
      </c>
      <c r="C548" s="151">
        <v>1.4241999999999999</v>
      </c>
      <c r="D548" s="179">
        <f>IF(C548&lt;MAX($C$2:C548),C548/MAX($C$2:C548)-1,0)</f>
        <v>-0.22728012587488478</v>
      </c>
    </row>
    <row r="549" spans="1:4">
      <c r="A549" s="152">
        <v>42216</v>
      </c>
      <c r="B549" s="151">
        <v>1.3596999999999999</v>
      </c>
      <c r="C549" s="151">
        <v>1.4258999999999999</v>
      </c>
      <c r="D549" s="179">
        <f>IF(C549&lt;MAX($C$2:C549),C549/MAX($C$2:C549)-1,0)</f>
        <v>-0.22635776680592479</v>
      </c>
    </row>
    <row r="550" spans="1:4">
      <c r="A550" s="152">
        <v>42219</v>
      </c>
      <c r="B550" s="151">
        <v>1.3579000000000001</v>
      </c>
      <c r="C550" s="151">
        <v>1.4240999999999999</v>
      </c>
      <c r="D550" s="179">
        <f>IF(C550&lt;MAX($C$2:C550),C550/MAX($C$2:C550)-1,0)</f>
        <v>-0.22733438229070591</v>
      </c>
    </row>
    <row r="551" spans="1:4">
      <c r="A551" s="152">
        <v>42220</v>
      </c>
      <c r="B551" s="151">
        <v>1.3998999999999999</v>
      </c>
      <c r="C551" s="151">
        <v>1.4661</v>
      </c>
      <c r="D551" s="179">
        <f>IF(C551&lt;MAX($C$2:C551),C551/MAX($C$2:C551)-1,0)</f>
        <v>-0.20454668764581407</v>
      </c>
    </row>
    <row r="552" spans="1:4">
      <c r="A552" s="152">
        <v>42221</v>
      </c>
      <c r="B552" s="151">
        <v>1.3728</v>
      </c>
      <c r="C552" s="151">
        <v>1.4390000000000001</v>
      </c>
      <c r="D552" s="179">
        <f>IF(C552&lt;MAX($C$2:C552),C552/MAX($C$2:C552)-1,0)</f>
        <v>-0.21925017633335142</v>
      </c>
    </row>
    <row r="553" spans="1:4">
      <c r="A553" s="152">
        <v>42222</v>
      </c>
      <c r="B553" s="151">
        <v>1.3660000000000001</v>
      </c>
      <c r="C553" s="151">
        <v>1.4321999999999999</v>
      </c>
      <c r="D553" s="179">
        <f>IF(C553&lt;MAX($C$2:C553),C553/MAX($C$2:C553)-1,0)</f>
        <v>-0.22293961260919104</v>
      </c>
    </row>
    <row r="554" spans="1:4">
      <c r="A554" s="152">
        <v>42223</v>
      </c>
      <c r="B554" s="151">
        <v>1.3935999999999999</v>
      </c>
      <c r="C554" s="151">
        <v>1.4598</v>
      </c>
      <c r="D554" s="179">
        <f>IF(C554&lt;MAX($C$2:C554),C554/MAX($C$2:C554)-1,0)</f>
        <v>-0.20796484184254782</v>
      </c>
    </row>
    <row r="555" spans="1:4">
      <c r="A555" s="152">
        <v>42226</v>
      </c>
      <c r="B555" s="151">
        <v>1.4459</v>
      </c>
      <c r="C555" s="151">
        <v>1.5121</v>
      </c>
      <c r="D555" s="179">
        <f>IF(C555&lt;MAX($C$2:C555),C555/MAX($C$2:C555)-1,0)</f>
        <v>-0.17958873636807549</v>
      </c>
    </row>
    <row r="556" spans="1:4">
      <c r="A556" s="152">
        <v>42227</v>
      </c>
      <c r="B556" s="151">
        <v>1.4381999999999999</v>
      </c>
      <c r="C556" s="151">
        <v>1.5044</v>
      </c>
      <c r="D556" s="179">
        <f>IF(C556&lt;MAX($C$2:C556),C556/MAX($C$2:C556)-1,0)</f>
        <v>-0.18376648038630572</v>
      </c>
    </row>
    <row r="557" spans="1:4">
      <c r="A557" s="152">
        <v>42228</v>
      </c>
      <c r="B557" s="151">
        <v>1.4146000000000001</v>
      </c>
      <c r="C557" s="151">
        <v>1.4807999999999999</v>
      </c>
      <c r="D557" s="179">
        <f>IF(C557&lt;MAX($C$2:C557),C557/MAX($C$2:C557)-1,0)</f>
        <v>-0.19657099452010207</v>
      </c>
    </row>
    <row r="558" spans="1:4">
      <c r="A558" s="152">
        <v>42229</v>
      </c>
      <c r="B558" s="151">
        <v>1.4295</v>
      </c>
      <c r="C558" s="151">
        <v>1.4957</v>
      </c>
      <c r="D558" s="179">
        <f>IF(C558&lt;MAX($C$2:C558),C558/MAX($C$2:C558)-1,0)</f>
        <v>-0.18848678856274748</v>
      </c>
    </row>
    <row r="559" spans="1:4">
      <c r="A559" s="152">
        <v>42230</v>
      </c>
      <c r="B559" s="151">
        <v>1.4241999999999999</v>
      </c>
      <c r="C559" s="151">
        <v>1.4903999999999999</v>
      </c>
      <c r="D559" s="179">
        <f>IF(C559&lt;MAX($C$2:C559),C559/MAX($C$2:C559)-1,0)</f>
        <v>-0.19136237860126959</v>
      </c>
    </row>
    <row r="560" spans="1:4">
      <c r="A560" s="152">
        <v>42233</v>
      </c>
      <c r="B560" s="151">
        <v>1.427</v>
      </c>
      <c r="C560" s="151">
        <v>1.4932000000000001</v>
      </c>
      <c r="D560" s="179">
        <f>IF(C560&lt;MAX($C$2:C560),C560/MAX($C$2:C560)-1,0)</f>
        <v>-0.18984319895827673</v>
      </c>
    </row>
    <row r="561" spans="1:4">
      <c r="A561" s="152">
        <v>42234</v>
      </c>
      <c r="B561" s="151">
        <v>1.3453999999999999</v>
      </c>
      <c r="C561" s="151">
        <v>1.4116</v>
      </c>
      <c r="D561" s="179">
        <f>IF(C561&lt;MAX($C$2:C561),C561/MAX($C$2:C561)-1,0)</f>
        <v>-0.23411643426835227</v>
      </c>
    </row>
    <row r="562" spans="1:4">
      <c r="A562" s="152">
        <v>42235</v>
      </c>
      <c r="B562" s="151">
        <v>1.3652</v>
      </c>
      <c r="C562" s="151">
        <v>1.4314</v>
      </c>
      <c r="D562" s="179">
        <f>IF(C562&lt;MAX($C$2:C562),C562/MAX($C$2:C562)-1,0)</f>
        <v>-0.22337366393576041</v>
      </c>
    </row>
    <row r="563" spans="1:4">
      <c r="A563" s="152">
        <v>42236</v>
      </c>
      <c r="B563" s="151">
        <v>1.3353999999999999</v>
      </c>
      <c r="C563" s="151">
        <v>1.4016</v>
      </c>
      <c r="D563" s="179">
        <f>IF(C563&lt;MAX($C$2:C563),C563/MAX($C$2:C563)-1,0)</f>
        <v>-0.23954207585046927</v>
      </c>
    </row>
    <row r="564" spans="1:4">
      <c r="A564" s="152">
        <v>42237</v>
      </c>
      <c r="B564" s="151">
        <v>1.2781</v>
      </c>
      <c r="C564" s="151">
        <v>1.3443000000000001</v>
      </c>
      <c r="D564" s="179">
        <f>IF(C564&lt;MAX($C$2:C564),C564/MAX($C$2:C564)-1,0)</f>
        <v>-0.27063100211600022</v>
      </c>
    </row>
    <row r="565" spans="1:4">
      <c r="A565" s="152">
        <v>42240</v>
      </c>
      <c r="B565" s="151">
        <v>1.1648000000000001</v>
      </c>
      <c r="C565" s="151">
        <v>1.2310000000000001</v>
      </c>
      <c r="D565" s="179">
        <f>IF(C565&lt;MAX($C$2:C565),C565/MAX($C$2:C565)-1,0)</f>
        <v>-0.33210352124138676</v>
      </c>
    </row>
    <row r="566" spans="1:4">
      <c r="A566" s="152">
        <v>42241</v>
      </c>
      <c r="B566" s="151">
        <v>1.0886</v>
      </c>
      <c r="C566" s="151">
        <v>1.1548</v>
      </c>
      <c r="D566" s="179">
        <f>IF(C566&lt;MAX($C$2:C566),C566/MAX($C$2:C566)-1,0)</f>
        <v>-0.37344691009711894</v>
      </c>
    </row>
    <row r="567" spans="1:4">
      <c r="A567" s="152">
        <v>42242</v>
      </c>
      <c r="B567" s="151">
        <v>1.0976999999999999</v>
      </c>
      <c r="C567" s="151">
        <v>1.1638999999999999</v>
      </c>
      <c r="D567" s="177">
        <f>IF(C567&lt;MAX($C$2:C567),C567/MAX($C$2:C567)-1,0)</f>
        <v>-0.36850957625739245</v>
      </c>
    </row>
    <row r="568" spans="1:4">
      <c r="A568" s="152">
        <v>42243</v>
      </c>
      <c r="B568" s="151">
        <v>1.1627000000000001</v>
      </c>
      <c r="C568" s="151">
        <v>1.2289000000000001</v>
      </c>
      <c r="D568" s="177">
        <f>IF(C568&lt;MAX($C$2:C568),C568/MAX($C$2:C568)-1,0)</f>
        <v>-0.33324290597363126</v>
      </c>
    </row>
    <row r="569" spans="1:4">
      <c r="A569" s="152">
        <v>42244</v>
      </c>
      <c r="B569" s="151">
        <v>1.204</v>
      </c>
      <c r="C569" s="151">
        <v>1.2702</v>
      </c>
      <c r="D569" s="177">
        <f>IF(C569&lt;MAX($C$2:C569),C569/MAX($C$2:C569)-1,0)</f>
        <v>-0.31083500623948779</v>
      </c>
    </row>
    <row r="570" spans="1:4">
      <c r="A570" s="152">
        <v>42247</v>
      </c>
      <c r="B570" s="151">
        <v>1.2087000000000001</v>
      </c>
      <c r="C570" s="151">
        <v>1.2748999999999999</v>
      </c>
      <c r="D570" s="177">
        <f>IF(C570&lt;MAX($C$2:C570),C570/MAX($C$2:C570)-1,0)</f>
        <v>-0.30828495469589279</v>
      </c>
    </row>
    <row r="571" spans="1:4">
      <c r="A571" s="152">
        <v>42248</v>
      </c>
      <c r="B571" s="151">
        <v>1.2018</v>
      </c>
      <c r="C571" s="151">
        <v>1.268</v>
      </c>
      <c r="D571" s="177">
        <f>IF(C571&lt;MAX($C$2:C571),C571/MAX($C$2:C571)-1,0)</f>
        <v>-0.31202864738755354</v>
      </c>
    </row>
    <row r="572" spans="1:4">
      <c r="A572" s="152">
        <v>42249</v>
      </c>
      <c r="B572" s="151">
        <v>1.2206999999999999</v>
      </c>
      <c r="C572" s="151">
        <v>1.2868999999999999</v>
      </c>
      <c r="D572" s="177">
        <f>IF(C572&lt;MAX($C$2:C572),C572/MAX($C$2:C572)-1,0)</f>
        <v>-0.3017741847973523</v>
      </c>
    </row>
    <row r="573" spans="1:4">
      <c r="A573" s="152">
        <v>42254</v>
      </c>
      <c r="B573" s="151">
        <v>1.1766000000000001</v>
      </c>
      <c r="C573" s="151">
        <v>1.2427999999999999</v>
      </c>
      <c r="D573" s="177">
        <f>IF(C573&lt;MAX($C$2:C573),C573/MAX($C$2:C573)-1,0)</f>
        <v>-0.32570126417448864</v>
      </c>
    </row>
    <row r="574" spans="1:4">
      <c r="A574" s="152">
        <v>42255</v>
      </c>
      <c r="B574" s="151">
        <v>1.2034</v>
      </c>
      <c r="C574" s="151">
        <v>1.2696000000000001</v>
      </c>
      <c r="D574" s="177">
        <f>IF(C574&lt;MAX($C$2:C574),C574/MAX($C$2:C574)-1,0)</f>
        <v>-0.31116054473441479</v>
      </c>
    </row>
    <row r="575" spans="1:4">
      <c r="A575" s="152">
        <v>42256</v>
      </c>
      <c r="B575" s="151">
        <v>1.2264999999999999</v>
      </c>
      <c r="C575" s="151">
        <v>1.2927</v>
      </c>
      <c r="D575" s="177">
        <f>IF(C575&lt;MAX($C$2:C575),C575/MAX($C$2:C575)-1,0)</f>
        <v>-0.29862731267972442</v>
      </c>
    </row>
    <row r="576" spans="1:4">
      <c r="A576" s="152">
        <v>42257</v>
      </c>
      <c r="B576" s="151">
        <v>1.2108000000000001</v>
      </c>
      <c r="C576" s="151">
        <v>1.2769999999999999</v>
      </c>
      <c r="D576" s="177">
        <f>IF(C576&lt;MAX($C$2:C576),C576/MAX($C$2:C576)-1,0)</f>
        <v>-0.30714556996364828</v>
      </c>
    </row>
    <row r="577" spans="1:4">
      <c r="A577" s="152">
        <v>42258</v>
      </c>
      <c r="B577" s="151">
        <v>1.2067000000000001</v>
      </c>
      <c r="C577" s="151">
        <v>1.2728999999999999</v>
      </c>
      <c r="D577" s="177">
        <f>IF(C577&lt;MAX($C$2:C577),C577/MAX($C$2:C577)-1,0)</f>
        <v>-0.30937008301231628</v>
      </c>
    </row>
    <row r="578" spans="1:4">
      <c r="A578" s="152">
        <v>42261</v>
      </c>
      <c r="B578" s="151">
        <v>1.1785000000000001</v>
      </c>
      <c r="C578" s="151">
        <v>1.2446999999999999</v>
      </c>
      <c r="D578" s="177">
        <f>IF(C578&lt;MAX($C$2:C578),C578/MAX($C$2:C578)-1,0)</f>
        <v>-0.32467039227388639</v>
      </c>
    </row>
    <row r="579" spans="1:4">
      <c r="A579" s="152">
        <v>42262</v>
      </c>
      <c r="B579" s="151">
        <v>1.1420999999999999</v>
      </c>
      <c r="C579" s="151">
        <v>1.2082999999999999</v>
      </c>
      <c r="D579" s="177">
        <f>IF(C579&lt;MAX($C$2:C579),C579/MAX($C$2:C579)-1,0)</f>
        <v>-0.3444197276327926</v>
      </c>
    </row>
    <row r="580" spans="1:4">
      <c r="A580" s="152">
        <v>42263</v>
      </c>
      <c r="B580" s="151">
        <v>1.1974</v>
      </c>
      <c r="C580" s="151">
        <v>1.2636000000000001</v>
      </c>
      <c r="D580" s="177">
        <f>IF(C580&lt;MAX($C$2:C580),C580/MAX($C$2:C580)-1,0)</f>
        <v>-0.31441592968368504</v>
      </c>
    </row>
    <row r="581" spans="1:4">
      <c r="A581" s="152">
        <v>42264</v>
      </c>
      <c r="B581" s="151">
        <v>1.1713</v>
      </c>
      <c r="C581" s="151">
        <v>1.2375</v>
      </c>
      <c r="D581" s="177">
        <f>IF(C581&lt;MAX($C$2:C581),C581/MAX($C$2:C581)-1,0)</f>
        <v>-0.32857685421301064</v>
      </c>
    </row>
    <row r="582" spans="1:4">
      <c r="A582" s="152">
        <v>42265</v>
      </c>
      <c r="B582" s="151">
        <v>1.1774</v>
      </c>
      <c r="C582" s="151">
        <v>1.2436</v>
      </c>
      <c r="D582" s="177">
        <f>IF(C582&lt;MAX($C$2:C582),C582/MAX($C$2:C582)-1,0)</f>
        <v>-0.32526721284791926</v>
      </c>
    </row>
    <row r="583" spans="1:4">
      <c r="A583" s="152">
        <v>42268</v>
      </c>
      <c r="B583" s="151">
        <v>1.2000999999999999</v>
      </c>
      <c r="C583" s="151">
        <v>1.2663</v>
      </c>
      <c r="D583" s="177">
        <f>IF(C583&lt;MAX($C$2:C583),C583/MAX($C$2:C583)-1,0)</f>
        <v>-0.31295100645651353</v>
      </c>
    </row>
    <row r="584" spans="1:4">
      <c r="A584" s="152">
        <v>42269</v>
      </c>
      <c r="B584" s="151">
        <v>1.2060999999999999</v>
      </c>
      <c r="C584" s="151">
        <v>1.2723</v>
      </c>
      <c r="D584" s="177">
        <f>IF(C584&lt;MAX($C$2:C584),C584/MAX($C$2:C584)-1,0)</f>
        <v>-0.30969562150724328</v>
      </c>
    </row>
    <row r="585" spans="1:4">
      <c r="A585" s="152">
        <v>42270</v>
      </c>
      <c r="B585" s="151">
        <v>1.1831</v>
      </c>
      <c r="C585" s="151">
        <v>1.2493000000000001</v>
      </c>
      <c r="D585" s="177">
        <f>IF(C585&lt;MAX($C$2:C585),C585/MAX($C$2:C585)-1,0)</f>
        <v>-0.32217459714611252</v>
      </c>
    </row>
    <row r="586" spans="1:4">
      <c r="A586" s="152">
        <v>42271</v>
      </c>
      <c r="B586" s="151">
        <v>1.1888000000000001</v>
      </c>
      <c r="C586" s="151">
        <v>1.2549999999999999</v>
      </c>
      <c r="D586" s="177">
        <f>IF(C586&lt;MAX($C$2:C586),C586/MAX($C$2:C586)-1,0)</f>
        <v>-0.31908198144430588</v>
      </c>
    </row>
    <row r="587" spans="1:4">
      <c r="A587" s="152">
        <v>42272</v>
      </c>
      <c r="B587" s="151">
        <v>1.1680999999999999</v>
      </c>
      <c r="C587" s="151">
        <v>1.2343</v>
      </c>
      <c r="D587" s="177">
        <f>IF(C587&lt;MAX($C$2:C587),C587/MAX($C$2:C587)-1,0)</f>
        <v>-0.33031305951928813</v>
      </c>
    </row>
    <row r="588" spans="1:4">
      <c r="A588" s="152">
        <v>42275</v>
      </c>
      <c r="B588" s="151">
        <v>1.1758</v>
      </c>
      <c r="C588" s="151">
        <v>1.242</v>
      </c>
      <c r="D588" s="177">
        <f>IF(C588&lt;MAX($C$2:C588),C588/MAX($C$2:C588)-1,0)</f>
        <v>-0.32613531550105801</v>
      </c>
    </row>
    <row r="589" spans="1:4">
      <c r="A589" s="152">
        <v>42276</v>
      </c>
      <c r="B589" s="151">
        <v>1.1544000000000001</v>
      </c>
      <c r="C589" s="151">
        <v>1.2205999999999999</v>
      </c>
      <c r="D589" s="177">
        <f>IF(C589&lt;MAX($C$2:C589),C589/MAX($C$2:C589)-1,0)</f>
        <v>-0.33774618848678861</v>
      </c>
    </row>
    <row r="590" spans="1:4">
      <c r="A590" s="152">
        <v>42277</v>
      </c>
      <c r="B590" s="151">
        <v>1.1666000000000001</v>
      </c>
      <c r="C590" s="151">
        <v>1.2327999999999999</v>
      </c>
      <c r="D590" s="177">
        <f>IF(C590&lt;MAX($C$2:C590),C590/MAX($C$2:C590)-1,0)</f>
        <v>-0.33112690575660575</v>
      </c>
    </row>
    <row r="591" spans="1:4">
      <c r="A591" s="152">
        <v>42285</v>
      </c>
      <c r="B591" s="151">
        <v>1.2037</v>
      </c>
      <c r="C591" s="151">
        <v>1.2699</v>
      </c>
      <c r="D591" s="177">
        <f>IF(C591&lt;MAX($C$2:C591),C591/MAX($C$2:C591)-1,0)</f>
        <v>-0.31099777548695129</v>
      </c>
    </row>
    <row r="592" spans="1:4">
      <c r="A592" s="152">
        <v>42286</v>
      </c>
      <c r="B592" s="151">
        <v>1.2214</v>
      </c>
      <c r="C592" s="151">
        <v>1.2876000000000001</v>
      </c>
      <c r="D592" s="177">
        <f>IF(C592&lt;MAX($C$2:C592),C592/MAX($C$2:C592)-1,0)</f>
        <v>-0.30139438988660405</v>
      </c>
    </row>
    <row r="593" spans="1:4">
      <c r="A593" s="152">
        <v>42289</v>
      </c>
      <c r="B593" s="151">
        <v>1.2574000000000001</v>
      </c>
      <c r="C593" s="151">
        <v>1.3236000000000001</v>
      </c>
      <c r="D593" s="177">
        <f>IF(C593&lt;MAX($C$2:C593),C593/MAX($C$2:C593)-1,0)</f>
        <v>-0.28186208019098247</v>
      </c>
    </row>
    <row r="594" spans="1:4">
      <c r="A594" s="152">
        <v>42290</v>
      </c>
      <c r="B594" s="151">
        <v>1.2584</v>
      </c>
      <c r="C594" s="151">
        <v>1.3246</v>
      </c>
      <c r="D594" s="177">
        <f>IF(C594&lt;MAX($C$2:C594),C594/MAX($C$2:C594)-1,0)</f>
        <v>-0.28131951603277083</v>
      </c>
    </row>
    <row r="595" spans="1:4">
      <c r="A595" s="152">
        <v>42291</v>
      </c>
      <c r="B595" s="151">
        <v>1.2421</v>
      </c>
      <c r="C595" s="151">
        <v>1.3083</v>
      </c>
      <c r="D595" s="177">
        <f>IF(C595&lt;MAX($C$2:C595),C595/MAX($C$2:C595)-1,0)</f>
        <v>-0.29016331181162169</v>
      </c>
    </row>
    <row r="596" spans="1:4">
      <c r="A596" s="152">
        <v>42292</v>
      </c>
      <c r="B596" s="151">
        <v>1.2690999999999999</v>
      </c>
      <c r="C596" s="151">
        <v>1.3352999999999999</v>
      </c>
      <c r="D596" s="177">
        <f>IF(C596&lt;MAX($C$2:C596),C596/MAX($C$2:C596)-1,0)</f>
        <v>-0.27551407953990559</v>
      </c>
    </row>
    <row r="597" spans="1:4">
      <c r="A597" s="152">
        <v>42293</v>
      </c>
      <c r="B597" s="151">
        <v>1.2786999999999999</v>
      </c>
      <c r="C597" s="151">
        <v>1.3449</v>
      </c>
      <c r="D597" s="177">
        <f>IF(C597&lt;MAX($C$2:C597),C597/MAX($C$2:C597)-1,0)</f>
        <v>-0.27030546362107322</v>
      </c>
    </row>
    <row r="598" spans="1:4">
      <c r="A598" s="152">
        <v>42296</v>
      </c>
      <c r="B598" s="151">
        <v>1.28</v>
      </c>
      <c r="C598" s="151">
        <v>1.3462000000000001</v>
      </c>
      <c r="D598" s="177">
        <f>IF(C598&lt;MAX($C$2:C598),C598/MAX($C$2:C598)-1,0)</f>
        <v>-0.26960013021539797</v>
      </c>
    </row>
    <row r="599" spans="1:4">
      <c r="A599" s="152">
        <v>42297</v>
      </c>
      <c r="B599" s="151">
        <v>1.2907</v>
      </c>
      <c r="C599" s="151">
        <v>1.3569</v>
      </c>
      <c r="D599" s="177">
        <f>IF(C599&lt;MAX($C$2:C599),C599/MAX($C$2:C599)-1,0)</f>
        <v>-0.26379469372253272</v>
      </c>
    </row>
    <row r="600" spans="1:4">
      <c r="A600" s="152">
        <v>42298</v>
      </c>
      <c r="B600" s="151">
        <v>1.2565999999999999</v>
      </c>
      <c r="C600" s="151">
        <v>1.3228</v>
      </c>
      <c r="D600" s="177">
        <f>IF(C600&lt;MAX($C$2:C600),C600/MAX($C$2:C600)-1,0)</f>
        <v>-0.28229613151755195</v>
      </c>
    </row>
    <row r="601" spans="1:4">
      <c r="A601" s="152">
        <v>42299</v>
      </c>
      <c r="B601" s="151">
        <v>1.2755000000000001</v>
      </c>
      <c r="C601" s="151">
        <v>1.3416999999999999</v>
      </c>
      <c r="D601" s="177">
        <f>IF(C601&lt;MAX($C$2:C601),C601/MAX($C$2:C601)-1,0)</f>
        <v>-0.27204166892735071</v>
      </c>
    </row>
    <row r="602" spans="1:4">
      <c r="A602" s="152">
        <v>42300</v>
      </c>
      <c r="B602" s="151">
        <v>1.2972999999999999</v>
      </c>
      <c r="C602" s="151">
        <v>1.3634999999999999</v>
      </c>
      <c r="D602" s="177">
        <f>IF(C602&lt;MAX($C$2:C602),C602/MAX($C$2:C602)-1,0)</f>
        <v>-0.26021377027833548</v>
      </c>
    </row>
    <row r="603" spans="1:4">
      <c r="A603" s="152">
        <v>42303</v>
      </c>
      <c r="B603" s="151">
        <v>1.3092999999999999</v>
      </c>
      <c r="C603" s="151">
        <v>1.3754999999999999</v>
      </c>
      <c r="D603" s="177">
        <f>IF(C603&lt;MAX($C$2:C603),C603/MAX($C$2:C603)-1,0)</f>
        <v>-0.25370300037979487</v>
      </c>
    </row>
    <row r="604" spans="1:4">
      <c r="A604" s="152">
        <v>42304</v>
      </c>
      <c r="B604" s="151">
        <v>1.3070999999999999</v>
      </c>
      <c r="C604" s="151">
        <v>1.3733</v>
      </c>
      <c r="D604" s="177">
        <f>IF(C604&lt;MAX($C$2:C604),C604/MAX($C$2:C604)-1,0)</f>
        <v>-0.25489664152786062</v>
      </c>
    </row>
    <row r="605" spans="1:4">
      <c r="A605" s="152">
        <v>42305</v>
      </c>
      <c r="B605" s="151">
        <v>1.2850999999999999</v>
      </c>
      <c r="C605" s="151">
        <v>1.3512999999999999</v>
      </c>
      <c r="D605" s="177">
        <f>IF(C605&lt;MAX($C$2:C605),C605/MAX($C$2:C605)-1,0)</f>
        <v>-0.26683305300851823</v>
      </c>
    </row>
    <row r="606" spans="1:4">
      <c r="A606" s="152">
        <v>42306</v>
      </c>
      <c r="B606" s="151">
        <v>1.2867</v>
      </c>
      <c r="C606" s="151">
        <v>1.3529</v>
      </c>
      <c r="D606" s="177">
        <f>IF(C606&lt;MAX($C$2:C606),C606/MAX($C$2:C606)-1,0)</f>
        <v>-0.26596495035537948</v>
      </c>
    </row>
    <row r="607" spans="1:4">
      <c r="A607" s="152">
        <v>42307</v>
      </c>
      <c r="B607" s="151">
        <v>1.2856000000000001</v>
      </c>
      <c r="C607" s="151">
        <v>1.3517999999999999</v>
      </c>
      <c r="D607" s="177">
        <f>IF(C607&lt;MAX($C$2:C607),C607/MAX($C$2:C607)-1,0)</f>
        <v>-0.26656177092941247</v>
      </c>
    </row>
    <row r="608" spans="1:4">
      <c r="A608" s="152">
        <v>42310</v>
      </c>
      <c r="B608" s="151">
        <v>1.2706</v>
      </c>
      <c r="C608" s="151">
        <v>1.3368</v>
      </c>
      <c r="D608" s="177">
        <f>IF(C608&lt;MAX($C$2:C608),C608/MAX($C$2:C608)-1,0)</f>
        <v>-0.27470023330258797</v>
      </c>
    </row>
    <row r="609" spans="1:4">
      <c r="A609" s="152">
        <v>42311</v>
      </c>
      <c r="B609" s="151">
        <v>1.2642</v>
      </c>
      <c r="C609" s="151">
        <v>1.3304</v>
      </c>
      <c r="D609" s="177">
        <f>IF(C609&lt;MAX($C$2:C609),C609/MAX($C$2:C609)-1,0)</f>
        <v>-0.27817264391514296</v>
      </c>
    </row>
    <row r="610" spans="1:4">
      <c r="A610" s="152">
        <v>42312</v>
      </c>
      <c r="B610" s="151">
        <v>1.3168</v>
      </c>
      <c r="C610" s="151">
        <v>1.383</v>
      </c>
      <c r="D610" s="177">
        <f>IF(C610&lt;MAX($C$2:C610),C610/MAX($C$2:C610)-1,0)</f>
        <v>-0.24963376919320712</v>
      </c>
    </row>
    <row r="611" spans="1:4">
      <c r="A611" s="152">
        <v>42313</v>
      </c>
      <c r="B611" s="151">
        <v>1.3243</v>
      </c>
      <c r="C611" s="151">
        <v>1.3905000000000001</v>
      </c>
      <c r="D611" s="177">
        <f>IF(C611&lt;MAX($C$2:C611),C611/MAX($C$2:C611)-1,0)</f>
        <v>-0.24556453800661926</v>
      </c>
    </row>
    <row r="612" spans="1:4">
      <c r="A612" s="152">
        <v>42314</v>
      </c>
      <c r="B612" s="151">
        <v>1.3452999999999999</v>
      </c>
      <c r="C612" s="151">
        <v>1.4115</v>
      </c>
      <c r="D612" s="177">
        <f>IF(C612&lt;MAX($C$2:C612),C612/MAX($C$2:C612)-1,0)</f>
        <v>-0.2341706906841734</v>
      </c>
    </row>
    <row r="613" spans="1:4">
      <c r="A613" s="152">
        <v>42317</v>
      </c>
      <c r="B613" s="151">
        <v>1.3609</v>
      </c>
      <c r="C613" s="151">
        <v>1.4271</v>
      </c>
      <c r="D613" s="177">
        <f>IF(C613&lt;MAX($C$2:C613),C613/MAX($C$2:C613)-1,0)</f>
        <v>-0.22570668981607067</v>
      </c>
    </row>
    <row r="614" spans="1:4">
      <c r="A614" s="152">
        <v>42318</v>
      </c>
      <c r="B614" s="151">
        <v>1.3567</v>
      </c>
      <c r="C614" s="151">
        <v>1.4229000000000001</v>
      </c>
      <c r="D614" s="177">
        <f>IF(C614&lt;MAX($C$2:C614),C614/MAX($C$2:C614)-1,0)</f>
        <v>-0.22798545928055991</v>
      </c>
    </row>
    <row r="615" spans="1:4">
      <c r="A615" s="152">
        <v>42319</v>
      </c>
      <c r="B615" s="151">
        <v>1.3579000000000001</v>
      </c>
      <c r="C615" s="151">
        <v>1.4240999999999999</v>
      </c>
      <c r="D615" s="177">
        <f>IF(C615&lt;MAX($C$2:C615),C615/MAX($C$2:C615)-1,0)</f>
        <v>-0.22733438229070591</v>
      </c>
    </row>
    <row r="616" spans="1:4">
      <c r="A616" s="152">
        <v>42320</v>
      </c>
      <c r="B616" s="151">
        <v>1.3522000000000001</v>
      </c>
      <c r="C616" s="151">
        <v>1.4184000000000001</v>
      </c>
      <c r="D616" s="177">
        <f>IF(C616&lt;MAX($C$2:C616),C616/MAX($C$2:C616)-1,0)</f>
        <v>-0.23042699799251254</v>
      </c>
    </row>
    <row r="617" spans="1:4">
      <c r="A617" s="152">
        <v>42321</v>
      </c>
      <c r="B617" s="151">
        <v>1.3288</v>
      </c>
      <c r="C617" s="151">
        <v>1.395</v>
      </c>
      <c r="D617" s="177">
        <f>IF(C617&lt;MAX($C$2:C617),C617/MAX($C$2:C617)-1,0)</f>
        <v>-0.24312299929466652</v>
      </c>
    </row>
    <row r="618" spans="1:4">
      <c r="A618" s="152">
        <v>42324</v>
      </c>
      <c r="B618" s="151">
        <v>1.3460000000000001</v>
      </c>
      <c r="C618" s="151">
        <v>1.4121999999999999</v>
      </c>
      <c r="D618" s="177">
        <f>IF(C618&lt;MAX($C$2:C618),C618/MAX($C$2:C618)-1,0)</f>
        <v>-0.23379089577342527</v>
      </c>
    </row>
    <row r="619" spans="1:4">
      <c r="A619" s="152">
        <v>42325</v>
      </c>
      <c r="B619" s="151">
        <v>1.3351</v>
      </c>
      <c r="C619" s="151">
        <v>1.4013</v>
      </c>
      <c r="D619" s="177">
        <f>IF(C619&lt;MAX($C$2:C619),C619/MAX($C$2:C619)-1,0)</f>
        <v>-0.23970484509793277</v>
      </c>
    </row>
    <row r="620" spans="1:4">
      <c r="A620" s="152">
        <v>42326</v>
      </c>
      <c r="B620" s="151">
        <v>1.3234999999999999</v>
      </c>
      <c r="C620" s="151">
        <v>1.3896999999999999</v>
      </c>
      <c r="D620" s="177">
        <f>IF(C620&lt;MAX($C$2:C620),C620/MAX($C$2:C620)-1,0)</f>
        <v>-0.24599858933318863</v>
      </c>
    </row>
    <row r="621" spans="1:4">
      <c r="A621" s="152">
        <v>42327</v>
      </c>
      <c r="B621" s="151">
        <v>1.3449</v>
      </c>
      <c r="C621" s="151">
        <v>1.4111</v>
      </c>
      <c r="D621" s="177">
        <f>IF(C621&lt;MAX($C$2:C621),C621/MAX($C$2:C621)-1,0)</f>
        <v>-0.23438771634745803</v>
      </c>
    </row>
    <row r="622" spans="1:4">
      <c r="A622" s="152">
        <v>42328</v>
      </c>
      <c r="B622" s="151">
        <v>1.3439000000000001</v>
      </c>
      <c r="C622" s="151">
        <v>1.4100999999999999</v>
      </c>
      <c r="D622" s="177">
        <f>IF(C622&lt;MAX($C$2:C622),C622/MAX($C$2:C622)-1,0)</f>
        <v>-0.23493028050566978</v>
      </c>
    </row>
    <row r="623" spans="1:4">
      <c r="A623" s="152">
        <v>42331</v>
      </c>
      <c r="B623" s="151">
        <v>1.3323</v>
      </c>
      <c r="C623" s="151">
        <v>1.3985000000000001</v>
      </c>
      <c r="D623" s="177">
        <f>IF(C623&lt;MAX($C$2:C623),C623/MAX($C$2:C623)-1,0)</f>
        <v>-0.24122402474092552</v>
      </c>
    </row>
    <row r="624" spans="1:4">
      <c r="A624" s="152">
        <v>42332</v>
      </c>
      <c r="B624" s="151">
        <v>1.3335999999999999</v>
      </c>
      <c r="C624" s="151">
        <v>1.3997999999999999</v>
      </c>
      <c r="D624" s="177">
        <f>IF(C624&lt;MAX($C$2:C624),C624/MAX($C$2:C624)-1,0)</f>
        <v>-0.24051869133525039</v>
      </c>
    </row>
    <row r="625" spans="1:4">
      <c r="A625" s="152">
        <v>42333</v>
      </c>
      <c r="B625" s="151">
        <v>1.3464</v>
      </c>
      <c r="C625" s="151">
        <v>1.4126000000000001</v>
      </c>
      <c r="D625" s="177">
        <f>IF(C625&lt;MAX($C$2:C625),C625/MAX($C$2:C625)-1,0)</f>
        <v>-0.23357387011014041</v>
      </c>
    </row>
    <row r="626" spans="1:4">
      <c r="A626" s="152">
        <v>42334</v>
      </c>
      <c r="B626" s="151">
        <v>1.3428</v>
      </c>
      <c r="C626" s="151">
        <v>1.409</v>
      </c>
      <c r="D626" s="177">
        <f>IF(C626&lt;MAX($C$2:C626),C626/MAX($C$2:C626)-1,0)</f>
        <v>-0.23552710107970265</v>
      </c>
    </row>
    <row r="627" spans="1:4">
      <c r="A627" s="152">
        <v>42335</v>
      </c>
      <c r="B627" s="151">
        <v>1.2823</v>
      </c>
      <c r="C627" s="151">
        <v>1.3485</v>
      </c>
      <c r="D627" s="177">
        <f>IF(C627&lt;MAX($C$2:C627),C627/MAX($C$2:C627)-1,0)</f>
        <v>-0.26835223265151098</v>
      </c>
    </row>
    <row r="628" spans="1:4">
      <c r="A628" s="152">
        <v>42338</v>
      </c>
      <c r="B628" s="151">
        <v>1.2956000000000001</v>
      </c>
      <c r="C628" s="151">
        <v>1.3617999999999999</v>
      </c>
      <c r="D628" s="177">
        <f>IF(C628&lt;MAX($C$2:C628),C628/MAX($C$2:C628)-1,0)</f>
        <v>-0.26113612934729535</v>
      </c>
    </row>
    <row r="629" spans="1:4">
      <c r="A629" s="152">
        <v>42339</v>
      </c>
      <c r="B629" s="151">
        <v>1.3053999999999999</v>
      </c>
      <c r="C629" s="151">
        <v>1.3715999999999999</v>
      </c>
      <c r="D629" s="177">
        <f>IF(C629&lt;MAX($C$2:C629),C629/MAX($C$2:C629)-1,0)</f>
        <v>-0.25581900059682061</v>
      </c>
    </row>
    <row r="630" spans="1:4">
      <c r="A630" s="152">
        <v>42340</v>
      </c>
      <c r="B630" s="151">
        <v>1.3446</v>
      </c>
      <c r="C630" s="151">
        <v>1.4108000000000001</v>
      </c>
      <c r="D630" s="177">
        <f>IF(C630&lt;MAX($C$2:C630),C630/MAX($C$2:C630)-1,0)</f>
        <v>-0.23455048559492153</v>
      </c>
    </row>
    <row r="631" spans="1:4">
      <c r="A631" s="152">
        <v>42341</v>
      </c>
      <c r="B631" s="151">
        <v>1.3603000000000001</v>
      </c>
      <c r="C631" s="151">
        <v>1.4265000000000001</v>
      </c>
      <c r="D631" s="177">
        <f>IF(C631&lt;MAX($C$2:C631),C631/MAX($C$2:C631)-1,0)</f>
        <v>-0.22603222831099767</v>
      </c>
    </row>
    <row r="632" spans="1:4">
      <c r="A632" s="152">
        <v>42342</v>
      </c>
      <c r="B632" s="151">
        <v>1.3383</v>
      </c>
      <c r="C632" s="151">
        <v>1.4045000000000001</v>
      </c>
      <c r="D632" s="177">
        <f>IF(C632&lt;MAX($C$2:C632),C632/MAX($C$2:C632)-1,0)</f>
        <v>-0.23796863979165528</v>
      </c>
    </row>
    <row r="633" spans="1:4">
      <c r="A633" s="152">
        <v>42345</v>
      </c>
      <c r="B633" s="151">
        <v>1.3351999999999999</v>
      </c>
      <c r="C633" s="151">
        <v>1.4014</v>
      </c>
      <c r="D633" s="177">
        <f>IF(C633&lt;MAX($C$2:C633),C633/MAX($C$2:C633)-1,0)</f>
        <v>-0.23965058868211164</v>
      </c>
    </row>
    <row r="634" spans="1:4">
      <c r="A634" s="152">
        <v>42346</v>
      </c>
      <c r="B634" s="151">
        <v>1.32</v>
      </c>
      <c r="C634" s="151">
        <v>1.3862000000000001</v>
      </c>
      <c r="D634" s="177">
        <f>IF(C634&lt;MAX($C$2:C634),C634/MAX($C$2:C634)-1,0)</f>
        <v>-0.24789756388692952</v>
      </c>
    </row>
    <row r="635" spans="1:4">
      <c r="A635" s="152">
        <v>42347</v>
      </c>
      <c r="B635" s="151">
        <v>1.3297000000000001</v>
      </c>
      <c r="C635" s="151">
        <v>1.3958999999999999</v>
      </c>
      <c r="D635" s="177">
        <f>IF(C635&lt;MAX($C$2:C635),C635/MAX($C$2:C635)-1,0)</f>
        <v>-0.24263469155227613</v>
      </c>
    </row>
    <row r="636" spans="1:4">
      <c r="A636" s="152">
        <v>42348</v>
      </c>
      <c r="B636" s="151">
        <v>1.3278000000000001</v>
      </c>
      <c r="C636" s="151">
        <v>1.3939999999999999</v>
      </c>
      <c r="D636" s="177">
        <f>IF(C636&lt;MAX($C$2:C636),C636/MAX($C$2:C636)-1,0)</f>
        <v>-0.24366556345287838</v>
      </c>
    </row>
    <row r="637" spans="1:4">
      <c r="A637" s="152">
        <v>42349</v>
      </c>
      <c r="B637" s="151">
        <v>1.3222</v>
      </c>
      <c r="C637" s="151">
        <v>1.3884000000000001</v>
      </c>
      <c r="D637" s="177">
        <f>IF(C637&lt;MAX($C$2:C637),C637/MAX($C$2:C637)-1,0)</f>
        <v>-0.24670392273886377</v>
      </c>
    </row>
    <row r="638" spans="1:4">
      <c r="A638" s="152">
        <v>42352</v>
      </c>
      <c r="B638" s="151">
        <v>1.3423</v>
      </c>
      <c r="C638" s="151">
        <v>1.4085000000000001</v>
      </c>
      <c r="D638" s="177">
        <f>IF(C638&lt;MAX($C$2:C638),C638/MAX($C$2:C638)-1,0)</f>
        <v>-0.23579838315880841</v>
      </c>
    </row>
    <row r="639" spans="1:4">
      <c r="A639" s="152">
        <v>42353</v>
      </c>
      <c r="B639" s="151">
        <v>1.3462000000000001</v>
      </c>
      <c r="C639" s="151">
        <v>1.4124000000000001</v>
      </c>
      <c r="D639" s="177">
        <f>IF(C639&lt;MAX($C$2:C639),C639/MAX($C$2:C639)-1,0)</f>
        <v>-0.23368238294178278</v>
      </c>
    </row>
    <row r="640" spans="1:4">
      <c r="A640" s="152">
        <v>42354</v>
      </c>
      <c r="B640" s="151">
        <v>1.3399000000000001</v>
      </c>
      <c r="C640" s="151">
        <v>1.4060999999999999</v>
      </c>
      <c r="D640" s="177">
        <f>IF(C640&lt;MAX($C$2:C640),C640/MAX($C$2:C640)-1,0)</f>
        <v>-0.23710053713851664</v>
      </c>
    </row>
    <row r="641" spans="1:4">
      <c r="A641" s="152">
        <v>42355</v>
      </c>
      <c r="B641" s="151">
        <v>1.3631</v>
      </c>
      <c r="C641" s="151">
        <v>1.4293</v>
      </c>
      <c r="D641" s="177">
        <f>IF(C641&lt;MAX($C$2:C641),C641/MAX($C$2:C641)-1,0)</f>
        <v>-0.22451304866800492</v>
      </c>
    </row>
    <row r="642" spans="1:4">
      <c r="A642" s="152">
        <v>42356</v>
      </c>
      <c r="B642" s="151">
        <v>1.3744000000000001</v>
      </c>
      <c r="C642" s="151">
        <v>1.4406000000000001</v>
      </c>
      <c r="D642" s="177">
        <f>IF(C642&lt;MAX($C$2:C642),C642/MAX($C$2:C642)-1,0)</f>
        <v>-0.21838207368021256</v>
      </c>
    </row>
    <row r="643" spans="1:4">
      <c r="A643" s="152">
        <v>42359</v>
      </c>
      <c r="B643" s="151">
        <v>1.4239999999999999</v>
      </c>
      <c r="C643" s="151">
        <v>1.4902</v>
      </c>
      <c r="D643" s="177">
        <f>IF(C643&lt;MAX($C$2:C643),C643/MAX($C$2:C643)-1,0)</f>
        <v>-0.19147089143291196</v>
      </c>
    </row>
    <row r="644" spans="1:4">
      <c r="A644" s="152">
        <v>42360</v>
      </c>
      <c r="B644" s="151">
        <v>1.4300999999999999</v>
      </c>
      <c r="C644" s="151">
        <v>1.4963</v>
      </c>
      <c r="D644" s="177">
        <f>IF(C644&lt;MAX($C$2:C644),C644/MAX($C$2:C644)-1,0)</f>
        <v>-0.18816125006782047</v>
      </c>
    </row>
    <row r="645" spans="1:4">
      <c r="A645" s="152">
        <v>42361</v>
      </c>
      <c r="B645" s="151">
        <v>1.4239999999999999</v>
      </c>
      <c r="C645" s="151">
        <v>1.4902</v>
      </c>
      <c r="D645" s="177">
        <f>IF(C645&lt;MAX($C$2:C645),C645/MAX($C$2:C645)-1,0)</f>
        <v>-0.19147089143291196</v>
      </c>
    </row>
    <row r="646" spans="1:4">
      <c r="A646" s="152">
        <v>42362</v>
      </c>
      <c r="B646" s="151">
        <v>1.4106000000000001</v>
      </c>
      <c r="C646" s="151">
        <v>1.4767999999999999</v>
      </c>
      <c r="D646" s="177">
        <f>IF(C646&lt;MAX($C$2:C646),C646/MAX($C$2:C646)-1,0)</f>
        <v>-0.19874125115294883</v>
      </c>
    </row>
    <row r="647" spans="1:4">
      <c r="A647" s="152">
        <v>42363</v>
      </c>
      <c r="B647" s="151">
        <v>1.4123000000000001</v>
      </c>
      <c r="C647" s="151">
        <v>1.4784999999999999</v>
      </c>
      <c r="D647" s="177">
        <f>IF(C647&lt;MAX($C$2:C647),C647/MAX($C$2:C647)-1,0)</f>
        <v>-0.19781889208398895</v>
      </c>
    </row>
    <row r="648" spans="1:4">
      <c r="A648" s="152">
        <v>42366</v>
      </c>
      <c r="B648" s="151">
        <v>1.3778999999999999</v>
      </c>
      <c r="C648" s="151">
        <v>1.4440999999999999</v>
      </c>
      <c r="D648" s="177">
        <f>IF(C648&lt;MAX($C$2:C648),C648/MAX($C$2:C648)-1,0)</f>
        <v>-0.21648309912647168</v>
      </c>
    </row>
    <row r="649" spans="1:4">
      <c r="A649" s="152">
        <v>42367</v>
      </c>
      <c r="B649" s="151">
        <v>1.3908</v>
      </c>
      <c r="C649" s="151">
        <v>1.4570000000000001</v>
      </c>
      <c r="D649" s="177">
        <f>IF(C649&lt;MAX($C$2:C649),C649/MAX($C$2:C649)-1,0)</f>
        <v>-0.20948402148554057</v>
      </c>
    </row>
    <row r="650" spans="1:4">
      <c r="A650" s="152">
        <v>42368</v>
      </c>
      <c r="B650" s="151">
        <v>1.3956</v>
      </c>
      <c r="C650" s="151">
        <v>1.4618</v>
      </c>
      <c r="D650" s="177">
        <f>IF(C650&lt;MAX($C$2:C650),C650/MAX($C$2:C650)-1,0)</f>
        <v>-0.20687971352612444</v>
      </c>
    </row>
    <row r="651" spans="1:4">
      <c r="A651" s="152">
        <v>42369</v>
      </c>
      <c r="B651" s="151">
        <v>1.3875999999999999</v>
      </c>
      <c r="C651" s="151">
        <v>1.4538</v>
      </c>
      <c r="D651" s="177">
        <f>IF(C651&lt;MAX($C$2:C651),C651/MAX($C$2:C651)-1,0)</f>
        <v>-0.21122022679181818</v>
      </c>
    </row>
    <row r="652" spans="1:4">
      <c r="A652" s="152">
        <v>42374</v>
      </c>
      <c r="B652" s="151">
        <v>1.2626999999999999</v>
      </c>
      <c r="C652" s="151">
        <v>1.3652</v>
      </c>
      <c r="D652" s="177">
        <f>IF(C652&lt;MAX($C$2:C652),C652/MAX($C$2:C652)-1,0)</f>
        <v>-0.25929141120937549</v>
      </c>
    </row>
    <row r="653" spans="1:4">
      <c r="A653" s="152">
        <v>42375</v>
      </c>
      <c r="B653" s="151">
        <v>1.2807999999999999</v>
      </c>
      <c r="C653" s="151">
        <v>1.3833</v>
      </c>
      <c r="D653" s="177">
        <f>IF(C653&lt;MAX($C$2:C653),C653/MAX($C$2:C653)-1,0)</f>
        <v>-0.24947099994574362</v>
      </c>
    </row>
    <row r="654" spans="1:4">
      <c r="A654" s="152">
        <v>42376</v>
      </c>
      <c r="B654" s="151">
        <v>1.1997</v>
      </c>
      <c r="C654" s="151">
        <v>1.3022</v>
      </c>
      <c r="D654" s="177">
        <f>IF(C654&lt;MAX($C$2:C654),C654/MAX($C$2:C654)-1,0)</f>
        <v>-0.29347295317671307</v>
      </c>
    </row>
    <row r="655" spans="1:4">
      <c r="A655" s="152">
        <v>42377</v>
      </c>
      <c r="B655" s="151">
        <v>1.2234</v>
      </c>
      <c r="C655" s="151">
        <v>1.3259000000000001</v>
      </c>
      <c r="D655" s="177">
        <f>IF(C655&lt;MAX($C$2:C655),C655/MAX($C$2:C655)-1,0)</f>
        <v>-0.28061418262709559</v>
      </c>
    </row>
    <row r="656" spans="1:4">
      <c r="A656" s="152">
        <v>42380</v>
      </c>
      <c r="B656" s="151">
        <v>1.1629</v>
      </c>
      <c r="C656" s="151">
        <v>1.2654000000000001</v>
      </c>
      <c r="D656" s="177">
        <f>IF(C656&lt;MAX($C$2:C656),C656/MAX($C$2:C656)-1,0)</f>
        <v>-0.31343931419890392</v>
      </c>
    </row>
    <row r="657" spans="1:4">
      <c r="A657" s="152">
        <v>42381</v>
      </c>
      <c r="B657" s="151">
        <v>1.1720999999999999</v>
      </c>
      <c r="C657" s="151">
        <v>1.2746</v>
      </c>
      <c r="D657" s="177">
        <f>IF(C657&lt;MAX($C$2:C657),C657/MAX($C$2:C657)-1,0)</f>
        <v>-0.30844772394335629</v>
      </c>
    </row>
    <row r="658" spans="1:4">
      <c r="A658" s="152">
        <v>42382</v>
      </c>
      <c r="B658" s="151">
        <v>1.1544000000000001</v>
      </c>
      <c r="C658" s="151">
        <v>1.2568999999999999</v>
      </c>
      <c r="D658" s="177">
        <f>IF(C658&lt;MAX($C$2:C658),C658/MAX($C$2:C658)-1,0)</f>
        <v>-0.31805110954370353</v>
      </c>
    </row>
    <row r="659" spans="1:4">
      <c r="A659" s="152">
        <v>42383</v>
      </c>
      <c r="B659" s="151">
        <v>1.1831</v>
      </c>
      <c r="C659" s="151">
        <v>1.2856000000000001</v>
      </c>
      <c r="D659" s="177">
        <f>IF(C659&lt;MAX($C$2:C659),C659/MAX($C$2:C659)-1,0)</f>
        <v>-0.30247951820302743</v>
      </c>
    </row>
    <row r="660" spans="1:4">
      <c r="A660" s="152">
        <v>42384</v>
      </c>
      <c r="B660" s="151">
        <v>1.1509</v>
      </c>
      <c r="C660" s="151">
        <v>1.2534000000000001</v>
      </c>
      <c r="D660" s="177">
        <f>IF(C660&lt;MAX($C$2:C660),C660/MAX($C$2:C660)-1,0)</f>
        <v>-0.31995008409744452</v>
      </c>
    </row>
    <row r="661" spans="1:4">
      <c r="A661" s="152">
        <v>42387</v>
      </c>
      <c r="B661" s="151">
        <v>1.1559999999999999</v>
      </c>
      <c r="C661" s="151">
        <v>1.2585</v>
      </c>
      <c r="D661" s="177">
        <f>IF(C661&lt;MAX($C$2:C661),C661/MAX($C$2:C661)-1,0)</f>
        <v>-0.31718300689056478</v>
      </c>
    </row>
    <row r="662" spans="1:4">
      <c r="A662" s="152">
        <v>42388</v>
      </c>
      <c r="B662" s="151">
        <v>1.1866000000000001</v>
      </c>
      <c r="C662" s="151">
        <v>1.2890999999999999</v>
      </c>
      <c r="D662" s="177">
        <f>IF(C662&lt;MAX($C$2:C662),C662/MAX($C$2:C662)-1,0)</f>
        <v>-0.30058054364928655</v>
      </c>
    </row>
    <row r="663" spans="1:4">
      <c r="A663" s="152">
        <v>42389</v>
      </c>
      <c r="B663" s="151">
        <v>1.1636</v>
      </c>
      <c r="C663" s="151">
        <v>1.2661</v>
      </c>
      <c r="D663" s="177">
        <f>IF(C663&lt;MAX($C$2:C663),C663/MAX($C$2:C663)-1,0)</f>
        <v>-0.31305951928815579</v>
      </c>
    </row>
    <row r="664" spans="1:4">
      <c r="A664" s="152">
        <v>42390</v>
      </c>
      <c r="B664" s="151">
        <v>1.1305000000000001</v>
      </c>
      <c r="C664" s="151">
        <v>1.2330000000000001</v>
      </c>
      <c r="D664" s="177">
        <f>IF(C664&lt;MAX($C$2:C664),C664/MAX($C$2:C664)-1,0)</f>
        <v>-0.33101839292496327</v>
      </c>
    </row>
    <row r="665" spans="1:4">
      <c r="A665" s="152">
        <v>42391</v>
      </c>
      <c r="B665" s="151">
        <v>1.1404000000000001</v>
      </c>
      <c r="C665" s="151">
        <v>1.2428999999999999</v>
      </c>
      <c r="D665" s="177">
        <f>IF(C665&lt;MAX($C$2:C665),C665/MAX($C$2:C665)-1,0)</f>
        <v>-0.32564700775866751</v>
      </c>
    </row>
    <row r="666" spans="1:4">
      <c r="A666" s="152">
        <v>42394</v>
      </c>
      <c r="B666" s="151">
        <v>1.1513</v>
      </c>
      <c r="C666" s="151">
        <v>1.2538</v>
      </c>
      <c r="D666" s="177">
        <f>IF(C666&lt;MAX($C$2:C666),C666/MAX($C$2:C666)-1,0)</f>
        <v>-0.31973305843415978</v>
      </c>
    </row>
    <row r="667" spans="1:4">
      <c r="A667" s="152">
        <v>42395</v>
      </c>
      <c r="B667" s="151">
        <v>1.0906</v>
      </c>
      <c r="C667" s="151">
        <v>1.1931</v>
      </c>
      <c r="D667" s="177">
        <f>IF(C667&lt;MAX($C$2:C667),C667/MAX($C$2:C667)-1,0)</f>
        <v>-0.35266670283761048</v>
      </c>
    </row>
    <row r="668" spans="1:4">
      <c r="A668" s="152">
        <v>42396</v>
      </c>
      <c r="B668" s="151">
        <v>1.0915999999999999</v>
      </c>
      <c r="C668" s="151">
        <v>1.1940999999999999</v>
      </c>
      <c r="D668" s="177">
        <f>IF(C668&lt;MAX($C$2:C668),C668/MAX($C$2:C668)-1,0)</f>
        <v>-0.35212413867939885</v>
      </c>
    </row>
    <row r="669" spans="1:4">
      <c r="A669" s="152">
        <v>42397</v>
      </c>
      <c r="B669" s="151">
        <v>1.0681</v>
      </c>
      <c r="C669" s="151">
        <v>1.1706000000000001</v>
      </c>
      <c r="D669" s="177">
        <f>IF(C669&lt;MAX($C$2:C669),C669/MAX($C$2:C669)-1,0)</f>
        <v>-0.36487439639737396</v>
      </c>
    </row>
    <row r="670" spans="1:4">
      <c r="A670" s="152">
        <v>42398</v>
      </c>
      <c r="B670" s="151">
        <v>1.1011</v>
      </c>
      <c r="C670" s="151">
        <v>1.2036</v>
      </c>
      <c r="D670" s="177">
        <f>IF(C670&lt;MAX($C$2:C670),C670/MAX($C$2:C670)-1,0)</f>
        <v>-0.3469697791763876</v>
      </c>
    </row>
    <row r="671" spans="1:4">
      <c r="A671" s="152">
        <v>42401</v>
      </c>
      <c r="B671" s="151">
        <v>1.091</v>
      </c>
      <c r="C671" s="151">
        <v>1.1935</v>
      </c>
      <c r="D671" s="177">
        <f>IF(C671&lt;MAX($C$2:C671),C671/MAX($C$2:C671)-1,0)</f>
        <v>-0.35244967717432585</v>
      </c>
    </row>
    <row r="672" spans="1:4">
      <c r="A672" s="152">
        <v>42402</v>
      </c>
      <c r="B672" s="151">
        <v>1.1132</v>
      </c>
      <c r="C672" s="151">
        <v>1.2157</v>
      </c>
      <c r="D672" s="177">
        <f>IF(C672&lt;MAX($C$2:C672),C672/MAX($C$2:C672)-1,0)</f>
        <v>-0.34040475286202587</v>
      </c>
    </row>
    <row r="673" spans="1:5">
      <c r="A673" s="152">
        <v>42403</v>
      </c>
      <c r="B673" s="151">
        <v>1.1071</v>
      </c>
      <c r="C673" s="151">
        <v>1.2096</v>
      </c>
      <c r="D673" s="177">
        <f>IF(C673&lt;MAX($C$2:C673),C673/MAX($C$2:C673)-1,0)</f>
        <v>-0.34371439422711736</v>
      </c>
    </row>
    <row r="674" spans="1:5">
      <c r="A674" s="152">
        <v>42404</v>
      </c>
      <c r="B674" s="151">
        <v>1.1187</v>
      </c>
      <c r="C674" s="151">
        <v>1.2212000000000001</v>
      </c>
      <c r="D674" s="177">
        <f>IF(C674&lt;MAX($C$2:C674),C674/MAX($C$2:C674)-1,0)</f>
        <v>-0.3374206499918615</v>
      </c>
    </row>
    <row r="675" spans="1:5">
      <c r="A675" s="152">
        <v>42405</v>
      </c>
      <c r="B675" s="151">
        <v>1.1097999999999999</v>
      </c>
      <c r="C675" s="151">
        <v>1.2122999999999999</v>
      </c>
      <c r="D675" s="177">
        <f>IF(C675&lt;MAX($C$2:C675),C675/MAX($C$2:C675)-1,0)</f>
        <v>-0.34224947099994574</v>
      </c>
    </row>
    <row r="676" spans="1:5">
      <c r="A676" s="152">
        <v>42415</v>
      </c>
      <c r="B676" s="151">
        <v>1.1079000000000001</v>
      </c>
      <c r="C676" s="151">
        <v>1.2103999999999999</v>
      </c>
      <c r="D676" s="177">
        <f>IF(C676&lt;MAX($C$2:C676),C676/MAX($C$2:C676)-1,0)</f>
        <v>-0.34328034290054799</v>
      </c>
    </row>
    <row r="677" spans="1:5">
      <c r="A677" s="152">
        <v>42416</v>
      </c>
      <c r="B677" s="151">
        <v>1.1376999999999999</v>
      </c>
      <c r="C677" s="151">
        <v>1.2402</v>
      </c>
      <c r="D677" s="177">
        <f>IF(C677&lt;MAX($C$2:C677),C677/MAX($C$2:C677)-1,0)</f>
        <v>-0.32711193098583913</v>
      </c>
    </row>
    <row r="678" spans="1:5">
      <c r="A678" s="152">
        <v>42417</v>
      </c>
      <c r="B678" s="151">
        <v>1.1454</v>
      </c>
      <c r="C678" s="151">
        <v>1.2479</v>
      </c>
      <c r="D678" s="177">
        <f>IF(C678&lt;MAX($C$2:C678),C678/MAX($C$2:C678)-1,0)</f>
        <v>-0.32293418696760889</v>
      </c>
    </row>
    <row r="679" spans="1:5">
      <c r="A679" s="152">
        <v>42418</v>
      </c>
      <c r="B679" s="151">
        <v>1.1396999999999999</v>
      </c>
      <c r="C679" s="151">
        <v>1.2422</v>
      </c>
      <c r="D679" s="177">
        <f>IF(C679&lt;MAX($C$2:C679),C679/MAX($C$2:C679)-1,0)</f>
        <v>-0.32602680266941564</v>
      </c>
    </row>
    <row r="680" spans="1:5">
      <c r="A680" s="152">
        <v>42419</v>
      </c>
      <c r="B680" s="151">
        <v>1.1371</v>
      </c>
      <c r="C680" s="151">
        <v>1.2396</v>
      </c>
      <c r="D680" s="177">
        <f>IF(C680&lt;MAX($C$2:C680),C680/MAX($C$2:C680)-1,0)</f>
        <v>-0.32743746948076602</v>
      </c>
    </row>
    <row r="681" spans="1:5">
      <c r="A681" s="152">
        <v>42422</v>
      </c>
      <c r="B681" s="151">
        <v>1.1613</v>
      </c>
      <c r="C681" s="151">
        <v>1.2638</v>
      </c>
      <c r="D681" s="177">
        <f>IF(C681&lt;MAX($C$2:C681),C681/MAX($C$2:C681)-1,0)</f>
        <v>-0.31430741685204278</v>
      </c>
    </row>
    <row r="682" spans="1:5">
      <c r="A682" s="152">
        <v>42423</v>
      </c>
      <c r="B682" s="151">
        <v>1.1525000000000001</v>
      </c>
      <c r="C682" s="151">
        <v>1.2549999999999999</v>
      </c>
      <c r="D682" s="177">
        <f>IF(C682&lt;MAX($C$2:C682),C682/MAX($C$2:C682)-1,0)</f>
        <v>-0.31908198144430588</v>
      </c>
    </row>
    <row r="683" spans="1:5">
      <c r="A683" s="152">
        <v>42424</v>
      </c>
      <c r="B683" s="151">
        <v>1.1580999999999999</v>
      </c>
      <c r="C683" s="151">
        <v>1.2605999999999999</v>
      </c>
      <c r="D683" s="177">
        <f>IF(C683&lt;MAX($C$2:C683),C683/MAX($C$2:C683)-1,0)</f>
        <v>-0.31604362215832027</v>
      </c>
    </row>
    <row r="684" spans="1:5">
      <c r="A684" s="152">
        <v>42425</v>
      </c>
      <c r="B684" s="151">
        <v>1.0904</v>
      </c>
      <c r="C684" s="151">
        <v>1.1929000000000001</v>
      </c>
      <c r="D684" s="177">
        <f>IF(C684&lt;MAX($C$2:C684),C684/MAX($C$2:C684)-1,0)</f>
        <v>-0.35277521566925285</v>
      </c>
    </row>
    <row r="685" spans="1:5">
      <c r="A685" s="152">
        <v>42426</v>
      </c>
      <c r="B685" s="151">
        <v>1.1019000000000001</v>
      </c>
      <c r="C685" s="151">
        <v>1.2043999999999999</v>
      </c>
      <c r="D685" s="177">
        <f>IF(C685&lt;MAX($C$2:C685),C685/MAX($C$2:C685)-1,0)</f>
        <v>-0.34653572784981823</v>
      </c>
    </row>
    <row r="686" spans="1:5">
      <c r="A686" s="152">
        <v>42429</v>
      </c>
      <c r="B686" s="151">
        <v>1.0751999999999999</v>
      </c>
      <c r="C686" s="151">
        <v>1.1777</v>
      </c>
      <c r="D686" s="177">
        <f>IF(C686&lt;MAX($C$2:C686),C686/MAX($C$2:C686)-1,0)</f>
        <v>-0.36102219087407084</v>
      </c>
      <c r="E686" s="112">
        <f>IF(C686&lt;MAX($C$685:C686),C686/MAX($C$685:C686)-1,0)</f>
        <v>-2.2168714712719972E-2</v>
      </c>
    </row>
    <row r="687" spans="1:5">
      <c r="A687" s="152">
        <v>42430</v>
      </c>
      <c r="B687" s="151">
        <v>1.0954999999999999</v>
      </c>
      <c r="C687" s="151">
        <v>1.198</v>
      </c>
      <c r="D687" s="177">
        <f>IF(C687&lt;MAX($C$2:C687),C687/MAX($C$2:C687)-1,0)</f>
        <v>-0.35000813846237322</v>
      </c>
      <c r="E687" s="112">
        <f>IF(C687&lt;MAX($C$685:C687),C687/MAX($C$685:C687)-1,0)</f>
        <v>-5.3138492195283771E-3</v>
      </c>
    </row>
    <row r="688" spans="1:5">
      <c r="A688" s="152">
        <v>42431</v>
      </c>
      <c r="B688" s="151">
        <v>1.1371</v>
      </c>
      <c r="C688" s="151">
        <v>1.2396</v>
      </c>
      <c r="D688" s="177">
        <f>IF(C688&lt;MAX($C$2:C688),C688/MAX($C$2:C688)-1,0)</f>
        <v>-0.32743746948076602</v>
      </c>
      <c r="E688" s="112">
        <f>IF(C688&lt;MAX($C$685:C688),C688/MAX($C$685:C688)-1,0)</f>
        <v>0</v>
      </c>
    </row>
    <row r="689" spans="1:5">
      <c r="A689" s="152">
        <v>42432</v>
      </c>
      <c r="B689" s="151">
        <v>1.1372</v>
      </c>
      <c r="C689" s="151">
        <v>1.2397</v>
      </c>
      <c r="D689" s="177">
        <f>IF(C689&lt;MAX($C$2:C689),C689/MAX($C$2:C689)-1,0)</f>
        <v>-0.32738321306494489</v>
      </c>
      <c r="E689" s="112">
        <f>IF(C689&lt;MAX($C$685:C689),C689/MAX($C$685:C689)-1,0)</f>
        <v>0</v>
      </c>
    </row>
    <row r="690" spans="1:5">
      <c r="A690" s="152">
        <v>42433</v>
      </c>
      <c r="B690" s="151">
        <v>1.1459999999999999</v>
      </c>
      <c r="C690" s="151">
        <v>1.2484999999999999</v>
      </c>
      <c r="D690" s="177">
        <f>IF(C690&lt;MAX($C$2:C690),C690/MAX($C$2:C690)-1,0)</f>
        <v>-0.32260864847268189</v>
      </c>
      <c r="E690" s="112">
        <f>IF(C690&lt;MAX($C$685:C690),C690/MAX($C$685:C690)-1,0)</f>
        <v>0</v>
      </c>
    </row>
    <row r="691" spans="1:5">
      <c r="A691" s="152">
        <v>42436</v>
      </c>
      <c r="B691" s="151">
        <v>1.1494</v>
      </c>
      <c r="C691" s="151">
        <v>1.2519</v>
      </c>
      <c r="D691" s="177">
        <f>IF(C691&lt;MAX($C$2:C691),C691/MAX($C$2:C691)-1,0)</f>
        <v>-0.32076393033476203</v>
      </c>
      <c r="E691" s="112">
        <f>IF(C691&lt;MAX($C$685:C691),C691/MAX($C$685:C691)-1,0)</f>
        <v>0</v>
      </c>
    </row>
    <row r="692" spans="1:5">
      <c r="A692" s="152">
        <v>42437</v>
      </c>
      <c r="B692" s="151">
        <v>1.1511</v>
      </c>
      <c r="C692" s="151">
        <v>1.2536</v>
      </c>
      <c r="D692" s="177">
        <f>IF(C692&lt;MAX($C$2:C692),C692/MAX($C$2:C692)-1,0)</f>
        <v>-0.31984157126580215</v>
      </c>
      <c r="E692" s="112">
        <f>IF(C692&lt;MAX($C$685:C692),C692/MAX($C$685:C692)-1,0)</f>
        <v>0</v>
      </c>
    </row>
    <row r="693" spans="1:5">
      <c r="A693" s="152">
        <v>42438</v>
      </c>
      <c r="B693" s="151">
        <v>1.1382000000000001</v>
      </c>
      <c r="C693" s="151">
        <v>1.2406999999999999</v>
      </c>
      <c r="D693" s="177">
        <f>IF(C693&lt;MAX($C$2:C693),C693/MAX($C$2:C693)-1,0)</f>
        <v>-0.32684064890673326</v>
      </c>
      <c r="E693" s="112">
        <f>IF(C693&lt;MAX($C$685:C693),C693/MAX($C$685:C693)-1,0)</f>
        <v>-1.0290363752393228E-2</v>
      </c>
    </row>
    <row r="694" spans="1:5">
      <c r="A694" s="152">
        <v>42439</v>
      </c>
      <c r="B694" s="151">
        <v>1.1227</v>
      </c>
      <c r="C694" s="151">
        <v>1.2252000000000001</v>
      </c>
      <c r="D694" s="177">
        <f>IF(C694&lt;MAX($C$2:C694),C694/MAX($C$2:C694)-1,0)</f>
        <v>-0.33525039335901463</v>
      </c>
      <c r="E694" s="112">
        <f>IF(C694&lt;MAX($C$685:C694),C694/MAX($C$685:C694)-1,0)</f>
        <v>-2.2654754307594116E-2</v>
      </c>
    </row>
    <row r="695" spans="1:5">
      <c r="A695" s="152">
        <v>42440</v>
      </c>
      <c r="B695" s="151">
        <v>1.1220000000000001</v>
      </c>
      <c r="C695" s="151">
        <v>1.2244999999999999</v>
      </c>
      <c r="D695" s="177">
        <f>IF(C695&lt;MAX($C$2:C695),C695/MAX($C$2:C695)-1,0)</f>
        <v>-0.33563018826976287</v>
      </c>
      <c r="E695" s="112">
        <f>IF(C695&lt;MAX($C$685:C695),C695/MAX($C$685:C695)-1,0)</f>
        <v>-2.3213146139119401E-2</v>
      </c>
    </row>
    <row r="696" spans="1:5">
      <c r="A696" s="152">
        <v>42443</v>
      </c>
      <c r="B696" s="151">
        <v>1.1415999999999999</v>
      </c>
      <c r="C696" s="151">
        <v>1.2441</v>
      </c>
      <c r="D696" s="177">
        <f>IF(C696&lt;MAX($C$2:C696),C696/MAX($C$2:C696)-1,0)</f>
        <v>-0.32499593076881339</v>
      </c>
      <c r="E696" s="112">
        <f>IF(C696&lt;MAX($C$685:C696),C696/MAX($C$685:C696)-1,0)</f>
        <v>-7.5781748564135443E-3</v>
      </c>
    </row>
    <row r="697" spans="1:5">
      <c r="A697" s="152">
        <v>42444</v>
      </c>
      <c r="B697" s="151">
        <v>1.1449</v>
      </c>
      <c r="C697" s="151">
        <v>1.2474000000000001</v>
      </c>
      <c r="D697" s="177">
        <f>IF(C697&lt;MAX($C$2:C697),C697/MAX($C$2:C697)-1,0)</f>
        <v>-0.32320546904671477</v>
      </c>
      <c r="E697" s="112">
        <f>IF(C697&lt;MAX($C$685:C697),C697/MAX($C$685:C697)-1,0)</f>
        <v>-4.9457562220803775E-3</v>
      </c>
    </row>
    <row r="698" spans="1:5">
      <c r="A698" s="152">
        <v>42445</v>
      </c>
      <c r="B698" s="151">
        <v>1.1465000000000001</v>
      </c>
      <c r="C698" s="151">
        <v>1.2490000000000001</v>
      </c>
      <c r="D698" s="177">
        <f>IF(C698&lt;MAX($C$2:C698),C698/MAX($C$2:C698)-1,0)</f>
        <v>-0.32233736639357602</v>
      </c>
      <c r="E698" s="112">
        <f>IF(C698&lt;MAX($C$685:C698),C698/MAX($C$685:C698)-1,0)</f>
        <v>-3.6694320357369969E-3</v>
      </c>
    </row>
    <row r="699" spans="1:5">
      <c r="A699" s="152">
        <v>42446</v>
      </c>
      <c r="B699" s="151">
        <v>1.1617</v>
      </c>
      <c r="C699" s="151">
        <v>1.2642</v>
      </c>
      <c r="D699" s="177">
        <f>IF(C699&lt;MAX($C$2:C699),C699/MAX($C$2:C699)-1,0)</f>
        <v>-0.31409039118875803</v>
      </c>
      <c r="E699" s="112">
        <f>IF(C699&lt;MAX($C$685:C699),C699/MAX($C$685:C699)-1,0)</f>
        <v>0</v>
      </c>
    </row>
    <row r="700" spans="1:5">
      <c r="A700" s="152">
        <v>42447</v>
      </c>
      <c r="B700" s="151">
        <v>1.1802999999999999</v>
      </c>
      <c r="C700" s="151">
        <v>1.2827999999999999</v>
      </c>
      <c r="D700" s="177">
        <f>IF(C700&lt;MAX($C$2:C700),C700/MAX($C$2:C700)-1,0)</f>
        <v>-0.30399869784602029</v>
      </c>
      <c r="E700" s="112">
        <f>IF(C700&lt;MAX($C$685:C700),C700/MAX($C$685:C700)-1,0)</f>
        <v>0</v>
      </c>
    </row>
    <row r="701" spans="1:5">
      <c r="A701" s="152">
        <v>42450</v>
      </c>
      <c r="B701" s="151">
        <v>1.2011000000000001</v>
      </c>
      <c r="C701" s="151">
        <v>1.3036000000000001</v>
      </c>
      <c r="D701" s="177">
        <f>IF(C701&lt;MAX($C$2:C701),C701/MAX($C$2:C701)-1,0)</f>
        <v>-0.29271336335521669</v>
      </c>
      <c r="E701" s="112">
        <f>IF(C701&lt;MAX($C$685:C701),C701/MAX($C$685:C701)-1,0)</f>
        <v>0</v>
      </c>
    </row>
    <row r="702" spans="1:5">
      <c r="A702" s="152">
        <v>42451</v>
      </c>
      <c r="B702" s="151">
        <v>1.1943999999999999</v>
      </c>
      <c r="C702" s="151">
        <v>1.2968999999999999</v>
      </c>
      <c r="D702" s="177">
        <f>IF(C702&lt;MAX($C$2:C702),C702/MAX($C$2:C702)-1,0)</f>
        <v>-0.29634854321523518</v>
      </c>
      <c r="E702" s="112">
        <f>IF(C702&lt;MAX($C$685:C702),C702/MAX($C$685:C702)-1,0)</f>
        <v>-5.1396133783370157E-3</v>
      </c>
    </row>
    <row r="703" spans="1:5">
      <c r="A703" s="152">
        <v>42452</v>
      </c>
      <c r="B703" s="151">
        <v>1.2009000000000001</v>
      </c>
      <c r="C703" s="151">
        <v>1.3033999999999999</v>
      </c>
      <c r="D703" s="177">
        <f>IF(C703&lt;MAX($C$2:C703),C703/MAX($C$2:C703)-1,0)</f>
        <v>-0.29282187618685918</v>
      </c>
      <c r="E703" s="112">
        <f>IF(C703&lt;MAX($C$685:C703),C703/MAX($C$685:C703)-1,0)</f>
        <v>-1.5342129487583289E-4</v>
      </c>
    </row>
    <row r="704" spans="1:5">
      <c r="A704" s="152">
        <v>42453</v>
      </c>
      <c r="B704" s="151">
        <v>1.1866000000000001</v>
      </c>
      <c r="C704" s="151">
        <v>1.2890999999999999</v>
      </c>
      <c r="D704" s="177">
        <f>IF(C704&lt;MAX($C$2:C704),C704/MAX($C$2:C704)-1,0)</f>
        <v>-0.30058054364928655</v>
      </c>
      <c r="E704" s="112">
        <f>IF(C704&lt;MAX($C$685:C704),C704/MAX($C$685:C704)-1,0)</f>
        <v>-1.1123043878490502E-2</v>
      </c>
    </row>
    <row r="705" spans="1:5">
      <c r="A705" s="152">
        <v>42454</v>
      </c>
      <c r="B705" s="151">
        <v>1.1924999999999999</v>
      </c>
      <c r="C705" s="151">
        <v>1.2949999999999999</v>
      </c>
      <c r="D705" s="177">
        <f>IF(C705&lt;MAX($C$2:C705),C705/MAX($C$2:C705)-1,0)</f>
        <v>-0.29737941511583743</v>
      </c>
      <c r="E705" s="112">
        <f>IF(C705&lt;MAX($C$685:C705),C705/MAX($C$685:C705)-1,0)</f>
        <v>-6.5971156796564845E-3</v>
      </c>
    </row>
    <row r="706" spans="1:5">
      <c r="A706" s="152">
        <v>42457</v>
      </c>
      <c r="B706" s="151">
        <v>1.1868000000000001</v>
      </c>
      <c r="C706" s="151">
        <v>1.2892999999999999</v>
      </c>
      <c r="D706" s="177">
        <f>IF(C706&lt;MAX($C$2:C706),C706/MAX($C$2:C706)-1,0)</f>
        <v>-0.30047203081764418</v>
      </c>
      <c r="E706" s="112">
        <f>IF(C706&lt;MAX($C$685:C706),C706/MAX($C$685:C706)-1,0)</f>
        <v>-1.096962258361478E-2</v>
      </c>
    </row>
    <row r="707" spans="1:5">
      <c r="A707" s="152">
        <v>42458</v>
      </c>
      <c r="B707" s="151">
        <v>1.1702999999999999</v>
      </c>
      <c r="C707" s="151">
        <v>1.2727999999999999</v>
      </c>
      <c r="D707" s="177">
        <f>IF(C707&lt;MAX($C$2:C707),C707/MAX($C$2:C707)-1,0)</f>
        <v>-0.30942433942813741</v>
      </c>
      <c r="E707" s="112">
        <f>IF(C707&lt;MAX($C$685:C707),C707/MAX($C$685:C707)-1,0)</f>
        <v>-2.3626879410862389E-2</v>
      </c>
    </row>
    <row r="708" spans="1:5">
      <c r="A708" s="152">
        <v>42459</v>
      </c>
      <c r="B708" s="151">
        <v>1.2023999999999999</v>
      </c>
      <c r="C708" s="151">
        <v>1.3048999999999999</v>
      </c>
      <c r="D708" s="177">
        <f>IF(C708&lt;MAX($C$2:C708),C708/MAX($C$2:C708)-1,0)</f>
        <v>-0.29200802994954156</v>
      </c>
      <c r="E708" s="112">
        <f>IF(C708&lt;MAX($C$685:C708),C708/MAX($C$685:C708)-1,0)</f>
        <v>0</v>
      </c>
    </row>
    <row r="709" spans="1:5">
      <c r="A709" s="152">
        <v>42460</v>
      </c>
      <c r="B709" s="151">
        <v>1.2065999999999999</v>
      </c>
      <c r="C709" s="151">
        <v>1.3090999999999999</v>
      </c>
      <c r="D709" s="177">
        <f>IF(C709&lt;MAX($C$2:C709),C709/MAX($C$2:C709)-1,0)</f>
        <v>-0.28972926048505243</v>
      </c>
      <c r="E709" s="112">
        <f>IF(C709&lt;MAX($C$685:C709),C709/MAX($C$685:C709)-1,0)</f>
        <v>0</v>
      </c>
    </row>
    <row r="710" spans="1:5">
      <c r="A710" s="152">
        <v>42461</v>
      </c>
      <c r="B710" s="151">
        <v>1.2057</v>
      </c>
      <c r="C710" s="151">
        <v>1.3082</v>
      </c>
      <c r="D710" s="177">
        <f>IF(C710&lt;MAX($C$2:C710),C710/MAX($C$2:C710)-1,0)</f>
        <v>-0.29021756822744282</v>
      </c>
      <c r="E710" s="112">
        <f>IF(C710&lt;MAX($C$685:C710),C710/MAX($C$685:C710)-1,0)</f>
        <v>-6.8749522572753019E-4</v>
      </c>
    </row>
    <row r="711" spans="1:5">
      <c r="A711" s="152">
        <v>42465</v>
      </c>
      <c r="B711" s="151">
        <v>1.2242999999999999</v>
      </c>
      <c r="C711" s="151">
        <v>1.3268</v>
      </c>
      <c r="D711" s="177">
        <f>IF(C711&lt;MAX($C$2:C711),C711/MAX($C$2:C711)-1,0)</f>
        <v>-0.28012587488470508</v>
      </c>
      <c r="E711" s="112">
        <f>IF(C711&lt;MAX($C$685:C711),C711/MAX($C$685:C711)-1,0)</f>
        <v>0</v>
      </c>
    </row>
    <row r="712" spans="1:5">
      <c r="A712" s="152">
        <v>42466</v>
      </c>
      <c r="B712" s="151">
        <v>1.2267999999999999</v>
      </c>
      <c r="C712" s="151">
        <v>1.3292999999999999</v>
      </c>
      <c r="D712" s="177">
        <f>IF(C712&lt;MAX($C$2:C712),C712/MAX($C$2:C712)-1,0)</f>
        <v>-0.27876946448917583</v>
      </c>
      <c r="E712" s="112">
        <f>IF(C712&lt;MAX($C$685:C712),C712/MAX($C$685:C712)-1,0)</f>
        <v>0</v>
      </c>
    </row>
    <row r="713" spans="1:5">
      <c r="A713" s="152">
        <v>42467</v>
      </c>
      <c r="B713" s="151">
        <v>1.2098</v>
      </c>
      <c r="C713" s="151">
        <v>1.3123</v>
      </c>
      <c r="D713" s="177">
        <f>IF(C713&lt;MAX($C$2:C713),C713/MAX($C$2:C713)-1,0)</f>
        <v>-0.28799305517877483</v>
      </c>
      <c r="E713" s="112">
        <f>IF(C713&lt;MAX($C$685:C713),C713/MAX($C$685:C713)-1,0)</f>
        <v>-1.2788685774467679E-2</v>
      </c>
    </row>
    <row r="714" spans="1:5">
      <c r="A714" s="152">
        <v>42468</v>
      </c>
      <c r="B714" s="151">
        <v>1.2020999999999999</v>
      </c>
      <c r="C714" s="151">
        <v>1.3046</v>
      </c>
      <c r="D714" s="177">
        <f>IF(C714&lt;MAX($C$2:C714),C714/MAX($C$2:C714)-1,0)</f>
        <v>-0.29217079919700506</v>
      </c>
      <c r="E714" s="112">
        <f>IF(C714&lt;MAX($C$685:C714),C714/MAX($C$685:C714)-1,0)</f>
        <v>-1.8581208154667794E-2</v>
      </c>
    </row>
    <row r="715" spans="1:5">
      <c r="A715" s="152">
        <v>42471</v>
      </c>
      <c r="B715" s="151">
        <v>1.2181999999999999</v>
      </c>
      <c r="C715" s="151">
        <v>1.3207</v>
      </c>
      <c r="D715" s="177">
        <f>IF(C715&lt;MAX($C$2:C715),C715/MAX($C$2:C715)-1,0)</f>
        <v>-0.28343551624979657</v>
      </c>
      <c r="E715" s="112">
        <f>IF(C715&lt;MAX($C$685:C715),C715/MAX($C$685:C715)-1,0)</f>
        <v>-6.4695704506130269E-3</v>
      </c>
    </row>
    <row r="716" spans="1:5">
      <c r="A716" s="152">
        <v>42472</v>
      </c>
      <c r="B716" s="151">
        <v>1.2130000000000001</v>
      </c>
      <c r="C716" s="151">
        <v>1.3154999999999999</v>
      </c>
      <c r="D716" s="177">
        <f>IF(C716&lt;MAX($C$2:C716),C716/MAX($C$2:C716)-1,0)</f>
        <v>-0.28625684987249744</v>
      </c>
      <c r="E716" s="112">
        <f>IF(C716&lt;MAX($C$685:C716),C716/MAX($C$685:C716)-1,0)</f>
        <v>-1.0381403746332674E-2</v>
      </c>
    </row>
    <row r="717" spans="1:5">
      <c r="A717" s="152">
        <v>42473</v>
      </c>
      <c r="B717" s="151">
        <v>1.2242999999999999</v>
      </c>
      <c r="C717" s="151">
        <v>1.3268</v>
      </c>
      <c r="D717" s="177">
        <f>IF(C717&lt;MAX($C$2:C717),C717/MAX($C$2:C717)-1,0)</f>
        <v>-0.28012587488470508</v>
      </c>
      <c r="E717" s="112">
        <f>IF(C717&lt;MAX($C$685:C717),C717/MAX($C$685:C717)-1,0)</f>
        <v>-1.8806890844804691E-3</v>
      </c>
    </row>
    <row r="718" spans="1:5">
      <c r="A718" s="152">
        <v>42474</v>
      </c>
      <c r="B718" s="151">
        <v>1.2319</v>
      </c>
      <c r="C718" s="151">
        <v>1.3344</v>
      </c>
      <c r="D718" s="177">
        <f>IF(C718&lt;MAX($C$2:C718),C718/MAX($C$2:C718)-1,0)</f>
        <v>-0.27600238728229609</v>
      </c>
      <c r="E718" s="112">
        <f>IF(C718&lt;MAX($C$685:C718),C718/MAX($C$685:C718)-1,0)</f>
        <v>0</v>
      </c>
    </row>
    <row r="719" spans="1:5">
      <c r="A719" s="152">
        <v>42475</v>
      </c>
      <c r="B719" s="151">
        <v>1.2313000000000001</v>
      </c>
      <c r="C719" s="151">
        <v>1.3338000000000001</v>
      </c>
      <c r="D719" s="177">
        <f>IF(C719&lt;MAX($C$2:C719),C719/MAX($C$2:C719)-1,0)</f>
        <v>-0.27632792577722309</v>
      </c>
      <c r="E719" s="112">
        <f>IF(C719&lt;MAX($C$685:C719),C719/MAX($C$685:C719)-1,0)</f>
        <v>-4.4964028776972587E-4</v>
      </c>
    </row>
    <row r="720" spans="1:5">
      <c r="A720" s="152">
        <v>42478</v>
      </c>
      <c r="B720" s="151">
        <v>1.2162999999999999</v>
      </c>
      <c r="C720" s="151">
        <v>1.3188</v>
      </c>
      <c r="D720" s="177">
        <f>IF(C720&lt;MAX($C$2:C720),C720/MAX($C$2:C720)-1,0)</f>
        <v>-0.28446638815039882</v>
      </c>
      <c r="E720" s="112">
        <f>IF(C720&lt;MAX($C$685:C720),C720/MAX($C$685:C720)-1,0)</f>
        <v>-1.1690647482014427E-2</v>
      </c>
    </row>
    <row r="721" spans="1:5">
      <c r="A721" s="152">
        <v>42479</v>
      </c>
      <c r="B721" s="151">
        <v>1.2194</v>
      </c>
      <c r="C721" s="151">
        <v>1.3219000000000001</v>
      </c>
      <c r="D721" s="177">
        <f>IF(C721&lt;MAX($C$2:C721),C721/MAX($C$2:C721)-1,0)</f>
        <v>-0.28278443925994246</v>
      </c>
      <c r="E721" s="112">
        <f>IF(C721&lt;MAX($C$685:C721),C721/MAX($C$685:C721)-1,0)</f>
        <v>-9.3675059952037509E-3</v>
      </c>
    </row>
    <row r="722" spans="1:5">
      <c r="A722" s="152">
        <v>42480</v>
      </c>
      <c r="B722" s="151">
        <v>1.1907000000000001</v>
      </c>
      <c r="C722" s="151">
        <v>1.2931999999999999</v>
      </c>
      <c r="D722" s="177">
        <f>IF(C722&lt;MAX($C$2:C722),C722/MAX($C$2:C722)-1,0)</f>
        <v>-0.29835603060061855</v>
      </c>
      <c r="E722" s="112">
        <f>IF(C722&lt;MAX($C$685:C722),C722/MAX($C$685:C722)-1,0)</f>
        <v>-3.0875299760191988E-2</v>
      </c>
    </row>
    <row r="723" spans="1:5">
      <c r="A723" s="152">
        <v>42481</v>
      </c>
      <c r="B723" s="151">
        <v>1.1846000000000001</v>
      </c>
      <c r="C723" s="151">
        <v>1.2870999999999999</v>
      </c>
      <c r="D723" s="177">
        <f>IF(C723&lt;MAX($C$2:C723),C723/MAX($C$2:C723)-1,0)</f>
        <v>-0.30166567196570993</v>
      </c>
      <c r="E723" s="112">
        <f>IF(C723&lt;MAX($C$685:C723),C723/MAX($C$685:C723)-1,0)</f>
        <v>-3.5446642685851404E-2</v>
      </c>
    </row>
    <row r="724" spans="1:5">
      <c r="A724" s="152">
        <v>42482</v>
      </c>
      <c r="B724" s="151">
        <v>1.1974</v>
      </c>
      <c r="C724" s="151">
        <v>1.2999000000000001</v>
      </c>
      <c r="D724" s="177">
        <f>IF(C724&lt;MAX($C$2:C724),C724/MAX($C$2:C724)-1,0)</f>
        <v>-0.29472085074060006</v>
      </c>
      <c r="E724" s="112">
        <f>IF(C724&lt;MAX($C$685:C724),C724/MAX($C$685:C724)-1,0)</f>
        <v>-2.5854316546762623E-2</v>
      </c>
    </row>
    <row r="725" spans="1:5">
      <c r="A725" s="152">
        <v>42485</v>
      </c>
      <c r="B725" s="151">
        <v>1.1973</v>
      </c>
      <c r="C725" s="151">
        <v>1.2998000000000001</v>
      </c>
      <c r="D725" s="177">
        <f>IF(C725&lt;MAX($C$2:C725),C725/MAX($C$2:C725)-1,0)</f>
        <v>-0.29477510715642119</v>
      </c>
      <c r="E725" s="112">
        <f>IF(C725&lt;MAX($C$685:C725),C725/MAX($C$685:C725)-1,0)</f>
        <v>-2.5929256594724226E-2</v>
      </c>
    </row>
    <row r="726" spans="1:5">
      <c r="A726" s="152">
        <v>42486</v>
      </c>
      <c r="B726" s="151">
        <v>1.2041999999999999</v>
      </c>
      <c r="C726" s="151">
        <v>1.3067</v>
      </c>
      <c r="D726" s="177">
        <f>IF(C726&lt;MAX($C$2:C726),C726/MAX($C$2:C726)-1,0)</f>
        <v>-0.29103141446476044</v>
      </c>
      <c r="E726" s="112">
        <f>IF(C726&lt;MAX($C$685:C726),C726/MAX($C$685:C726)-1,0)</f>
        <v>-2.0758393285371768E-2</v>
      </c>
    </row>
    <row r="727" spans="1:5">
      <c r="A727" s="152">
        <v>42487</v>
      </c>
      <c r="B727" s="151">
        <v>1.2035</v>
      </c>
      <c r="C727" s="151">
        <v>1.306</v>
      </c>
      <c r="D727" s="177">
        <f>IF(C727&lt;MAX($C$2:C727),C727/MAX($C$2:C727)-1,0)</f>
        <v>-0.29141120937550857</v>
      </c>
      <c r="E727" s="112">
        <f>IF(C727&lt;MAX($C$685:C727),C727/MAX($C$685:C727)-1,0)</f>
        <v>-2.1282973621103096E-2</v>
      </c>
    </row>
    <row r="728" spans="1:5">
      <c r="A728" s="152">
        <v>42488</v>
      </c>
      <c r="B728" s="151">
        <v>1.2012</v>
      </c>
      <c r="C728" s="151">
        <v>1.3037000000000001</v>
      </c>
      <c r="D728" s="177">
        <f>IF(C728&lt;MAX($C$2:C728),C728/MAX($C$2:C728)-1,0)</f>
        <v>-0.29265910693939556</v>
      </c>
      <c r="E728" s="112">
        <f>IF(C728&lt;MAX($C$685:C728),C728/MAX($C$685:C728)-1,0)</f>
        <v>-2.3006594724220619E-2</v>
      </c>
    </row>
    <row r="729" spans="1:5">
      <c r="A729" s="152">
        <v>42489</v>
      </c>
      <c r="B729" s="151">
        <v>1.2070000000000001</v>
      </c>
      <c r="C729" s="151">
        <v>1.3095000000000001</v>
      </c>
      <c r="D729" s="177">
        <f>IF(C729&lt;MAX($C$2:C729),C729/MAX($C$2:C729)-1,0)</f>
        <v>-0.28951223482176758</v>
      </c>
      <c r="E729" s="112">
        <f>IF(C729&lt;MAX($C$685:C729),C729/MAX($C$685:C729)-1,0)</f>
        <v>-1.866007194244601E-2</v>
      </c>
    </row>
    <row r="730" spans="1:5">
      <c r="A730" s="152">
        <v>42493</v>
      </c>
      <c r="B730" s="151">
        <v>1.2339</v>
      </c>
      <c r="C730" s="151">
        <v>1.3364</v>
      </c>
      <c r="D730" s="177">
        <f>IF(C730&lt;MAX($C$2:C730),C730/MAX($C$2:C730)-1,0)</f>
        <v>-0.27491725896587271</v>
      </c>
      <c r="E730" s="112">
        <f>IF(C730&lt;MAX($C$685:C730),C730/MAX($C$685:C730)-1,0)</f>
        <v>0</v>
      </c>
    </row>
    <row r="731" spans="1:5">
      <c r="A731" s="152">
        <v>42494</v>
      </c>
      <c r="B731" s="151">
        <v>1.2289000000000001</v>
      </c>
      <c r="C731" s="151">
        <v>1.3313999999999999</v>
      </c>
      <c r="D731" s="177">
        <f>IF(C731&lt;MAX($C$2:C731),C731/MAX($C$2:C731)-1,0)</f>
        <v>-0.27763007975693133</v>
      </c>
      <c r="E731" s="112">
        <f>IF(C731&lt;MAX($C$685:C731),C731/MAX($C$685:C731)-1,0)</f>
        <v>-3.7413947919785473E-3</v>
      </c>
    </row>
    <row r="732" spans="1:5">
      <c r="A732" s="152">
        <v>42495</v>
      </c>
      <c r="B732" s="151">
        <v>1.2327999999999999</v>
      </c>
      <c r="C732" s="151">
        <v>1.3352999999999999</v>
      </c>
      <c r="D732" s="177">
        <f>IF(C732&lt;MAX($C$2:C732),C732/MAX($C$2:C732)-1,0)</f>
        <v>-0.27551407953990559</v>
      </c>
      <c r="E732" s="112">
        <f>IF(C732&lt;MAX($C$685:C732),C732/MAX($C$685:C732)-1,0)</f>
        <v>-8.23106854235367E-4</v>
      </c>
    </row>
    <row r="733" spans="1:5">
      <c r="A733" s="152">
        <v>42496</v>
      </c>
      <c r="B733" s="151">
        <v>1.1961999999999999</v>
      </c>
      <c r="C733" s="151">
        <v>1.2987</v>
      </c>
      <c r="D733" s="177">
        <f>IF(C733&lt;MAX($C$2:C733),C733/MAX($C$2:C733)-1,0)</f>
        <v>-0.29537192773045418</v>
      </c>
      <c r="E733" s="112">
        <f>IF(C733&lt;MAX($C$685:C733),C733/MAX($C$685:C733)-1,0)</f>
        <v>-2.8210116731517521E-2</v>
      </c>
    </row>
    <row r="734" spans="1:5">
      <c r="A734" s="152">
        <v>42499</v>
      </c>
      <c r="B734" s="151">
        <v>1.1733</v>
      </c>
      <c r="C734" s="151">
        <v>1.2758</v>
      </c>
      <c r="D734" s="177">
        <f>IF(C734&lt;MAX($C$2:C734),C734/MAX($C$2:C734)-1,0)</f>
        <v>-0.30779664695350217</v>
      </c>
      <c r="E734" s="112">
        <f>IF(C734&lt;MAX($C$685:C734),C734/MAX($C$685:C734)-1,0)</f>
        <v>-4.5345704878778759E-2</v>
      </c>
    </row>
    <row r="735" spans="1:5">
      <c r="A735" s="152">
        <v>42500</v>
      </c>
      <c r="B735" s="151">
        <v>1.1800999999999999</v>
      </c>
      <c r="C735" s="151">
        <v>1.2826</v>
      </c>
      <c r="D735" s="177">
        <f>IF(C735&lt;MAX($C$2:C735),C735/MAX($C$2:C735)-1,0)</f>
        <v>-0.30410721067766266</v>
      </c>
      <c r="E735" s="112">
        <f>IF(C735&lt;MAX($C$685:C735),C735/MAX($C$685:C735)-1,0)</f>
        <v>-4.0257407961688196E-2</v>
      </c>
    </row>
    <row r="736" spans="1:5">
      <c r="A736" s="152">
        <v>42501</v>
      </c>
      <c r="B736" s="151">
        <v>1.1840999999999999</v>
      </c>
      <c r="C736" s="151">
        <v>1.2866</v>
      </c>
      <c r="D736" s="177">
        <f>IF(C736&lt;MAX($C$2:C736),C736/MAX($C$2:C736)-1,0)</f>
        <v>-0.3019369540448158</v>
      </c>
      <c r="E736" s="112">
        <f>IF(C736&lt;MAX($C$685:C736),C736/MAX($C$685:C736)-1,0)</f>
        <v>-3.7264292128105447E-2</v>
      </c>
    </row>
    <row r="737" spans="1:5">
      <c r="A737" s="152">
        <v>42502</v>
      </c>
      <c r="B737" s="151">
        <v>1.1869000000000001</v>
      </c>
      <c r="C737" s="151">
        <v>1.2894000000000001</v>
      </c>
      <c r="D737" s="177">
        <f>IF(C737&lt;MAX($C$2:C737),C737/MAX($C$2:C737)-1,0)</f>
        <v>-0.30041777440182293</v>
      </c>
      <c r="E737" s="112">
        <f>IF(C737&lt;MAX($C$685:C737),C737/MAX($C$685:C737)-1,0)</f>
        <v>-3.5169111044597412E-2</v>
      </c>
    </row>
    <row r="738" spans="1:5">
      <c r="A738" s="152">
        <v>42503</v>
      </c>
      <c r="B738" s="151">
        <v>1.1807000000000001</v>
      </c>
      <c r="C738" s="151">
        <v>1.2831999999999999</v>
      </c>
      <c r="D738" s="177">
        <f>IF(C738&lt;MAX($C$2:C738),C738/MAX($C$2:C738)-1,0)</f>
        <v>-0.30378167218273566</v>
      </c>
      <c r="E738" s="112">
        <f>IF(C738&lt;MAX($C$685:C738),C738/MAX($C$685:C738)-1,0)</f>
        <v>-3.9808440586650784E-2</v>
      </c>
    </row>
    <row r="739" spans="1:5">
      <c r="A739" s="152">
        <v>42506</v>
      </c>
      <c r="B739" s="151">
        <v>1.1939</v>
      </c>
      <c r="C739" s="151">
        <v>1.2964</v>
      </c>
      <c r="D739" s="177">
        <f>IF(C739&lt;MAX($C$2:C739),C739/MAX($C$2:C739)-1,0)</f>
        <v>-0.29661982529434106</v>
      </c>
      <c r="E739" s="112">
        <f>IF(C739&lt;MAX($C$685:C739),C739/MAX($C$685:C739)-1,0)</f>
        <v>-2.9931158335827601E-2</v>
      </c>
    </row>
    <row r="740" spans="1:5">
      <c r="A740" s="152">
        <v>42507</v>
      </c>
      <c r="B740" s="151">
        <v>1.1898</v>
      </c>
      <c r="C740" s="151">
        <v>1.2923</v>
      </c>
      <c r="D740" s="177">
        <f>IF(C740&lt;MAX($C$2:C740),C740/MAX($C$2:C740)-1,0)</f>
        <v>-0.29884433834300905</v>
      </c>
      <c r="E740" s="112">
        <f>IF(C740&lt;MAX($C$685:C740),C740/MAX($C$685:C740)-1,0)</f>
        <v>-3.2999102065249919E-2</v>
      </c>
    </row>
    <row r="741" spans="1:5">
      <c r="A741" s="152">
        <v>42508</v>
      </c>
      <c r="B741" s="151">
        <v>1.175</v>
      </c>
      <c r="C741" s="151">
        <v>1.2775000000000001</v>
      </c>
      <c r="D741" s="177">
        <f>IF(C741&lt;MAX($C$2:C741),C741/MAX($C$2:C741)-1,0)</f>
        <v>-0.3068742878845423</v>
      </c>
      <c r="E741" s="112">
        <f>IF(C741&lt;MAX($C$685:C741),C741/MAX($C$685:C741)-1,0)</f>
        <v>-4.407363064950609E-2</v>
      </c>
    </row>
    <row r="742" spans="1:5">
      <c r="A742" s="152">
        <v>42509</v>
      </c>
      <c r="B742" s="151">
        <v>1.1761999999999999</v>
      </c>
      <c r="C742" s="151">
        <v>1.2786999999999999</v>
      </c>
      <c r="D742" s="177">
        <f>IF(C742&lt;MAX($C$2:C742),C742/MAX($C$2:C742)-1,0)</f>
        <v>-0.30622321089468829</v>
      </c>
      <c r="E742" s="112">
        <f>IF(C742&lt;MAX($C$685:C742),C742/MAX($C$685:C742)-1,0)</f>
        <v>-4.3175695899431377E-2</v>
      </c>
    </row>
    <row r="743" spans="1:5">
      <c r="A743" s="152">
        <v>42510</v>
      </c>
      <c r="B743" s="151">
        <v>1.1818</v>
      </c>
      <c r="C743" s="151">
        <v>1.2843</v>
      </c>
      <c r="D743" s="177">
        <f>IF(C743&lt;MAX($C$2:C743),C743/MAX($C$2:C743)-1,0)</f>
        <v>-0.30318485160870268</v>
      </c>
      <c r="E743" s="112">
        <f>IF(C743&lt;MAX($C$685:C743),C743/MAX($C$685:C743)-1,0)</f>
        <v>-3.8985333732415417E-2</v>
      </c>
    </row>
    <row r="744" spans="1:5">
      <c r="A744" s="152">
        <v>42513</v>
      </c>
      <c r="B744" s="151">
        <v>1.1897</v>
      </c>
      <c r="C744" s="151">
        <v>1.2922</v>
      </c>
      <c r="D744" s="177">
        <f>IF(C744&lt;MAX($C$2:C744),C744/MAX($C$2:C744)-1,0)</f>
        <v>-0.29889859475883018</v>
      </c>
      <c r="E744" s="112">
        <f>IF(C744&lt;MAX($C$685:C744),C744/MAX($C$685:C744)-1,0)</f>
        <v>-3.3073929961089488E-2</v>
      </c>
    </row>
    <row r="745" spans="1:5">
      <c r="A745" s="152">
        <v>42514</v>
      </c>
      <c r="B745" s="151">
        <v>1.181</v>
      </c>
      <c r="C745" s="151">
        <v>1.2835000000000001</v>
      </c>
      <c r="D745" s="177">
        <f>IF(C745&lt;MAX($C$2:C745),C745/MAX($C$2:C745)-1,0)</f>
        <v>-0.30361890293527205</v>
      </c>
      <c r="E745" s="112">
        <f>IF(C745&lt;MAX($C$685:C745),C745/MAX($C$685:C745)-1,0)</f>
        <v>-3.9583956899131967E-2</v>
      </c>
    </row>
    <row r="746" spans="1:5">
      <c r="A746" s="152">
        <v>42515</v>
      </c>
      <c r="B746" s="151">
        <v>1.1758999999999999</v>
      </c>
      <c r="C746" s="151">
        <v>1.2784</v>
      </c>
      <c r="D746" s="177">
        <f>IF(C746&lt;MAX($C$2:C746),C746/MAX($C$2:C746)-1,0)</f>
        <v>-0.30638598014215179</v>
      </c>
      <c r="E746" s="112">
        <f>IF(C746&lt;MAX($C$685:C746),C746/MAX($C$685:C746)-1,0)</f>
        <v>-4.3400179586950083E-2</v>
      </c>
    </row>
    <row r="747" spans="1:5">
      <c r="A747" s="152">
        <v>42516</v>
      </c>
      <c r="B747" s="151">
        <v>1.1789000000000001</v>
      </c>
      <c r="C747" s="151">
        <v>1.2814000000000001</v>
      </c>
      <c r="D747" s="177">
        <f>IF(C747&lt;MAX($C$2:C747),C747/MAX($C$2:C747)-1,0)</f>
        <v>-0.30475828766751667</v>
      </c>
      <c r="E747" s="112">
        <f>IF(C747&lt;MAX($C$685:C747),C747/MAX($C$685:C747)-1,0)</f>
        <v>-4.115534271176291E-2</v>
      </c>
    </row>
    <row r="748" spans="1:5">
      <c r="A748" s="152">
        <v>42517</v>
      </c>
      <c r="B748" s="151">
        <v>1.179</v>
      </c>
      <c r="C748" s="151">
        <v>1.2815000000000001</v>
      </c>
      <c r="D748" s="177">
        <f>IF(C748&lt;MAX($C$2:C748),C748/MAX($C$2:C748)-1,0)</f>
        <v>-0.30470403125169543</v>
      </c>
      <c r="E748" s="112">
        <f>IF(C748&lt;MAX($C$685:C748),C748/MAX($C$685:C748)-1,0)</f>
        <v>-4.1080514815923341E-2</v>
      </c>
    </row>
    <row r="749" spans="1:5">
      <c r="A749" s="152">
        <v>42520</v>
      </c>
      <c r="B749" s="151">
        <v>1.1778</v>
      </c>
      <c r="C749" s="151">
        <v>1.2803</v>
      </c>
      <c r="D749" s="177">
        <f>IF(C749&lt;MAX($C$2:C749),C749/MAX($C$2:C749)-1,0)</f>
        <v>-0.30535510824154954</v>
      </c>
      <c r="E749" s="112">
        <f>IF(C749&lt;MAX($C$685:C749),C749/MAX($C$685:C749)-1,0)</f>
        <v>-4.1978449565998277E-2</v>
      </c>
    </row>
    <row r="750" spans="1:5">
      <c r="A750" s="152">
        <v>42521</v>
      </c>
      <c r="B750" s="151">
        <v>1.2156</v>
      </c>
      <c r="C750" s="151">
        <v>1.3181</v>
      </c>
      <c r="D750" s="177">
        <f>IF(C750&lt;MAX($C$2:C750),C750/MAX($C$2:C750)-1,0)</f>
        <v>-0.28484618306114695</v>
      </c>
      <c r="E750" s="112">
        <f>IF(C750&lt;MAX($C$685:C750),C750/MAX($C$685:C750)-1,0)</f>
        <v>-1.3693504938641077E-2</v>
      </c>
    </row>
    <row r="751" spans="1:5">
      <c r="A751" s="152">
        <v>42522</v>
      </c>
      <c r="B751" s="151">
        <v>1.2157</v>
      </c>
      <c r="C751" s="151">
        <v>1.3182</v>
      </c>
      <c r="D751" s="177">
        <f>IF(C751&lt;MAX($C$2:C751),C751/MAX($C$2:C751)-1,0)</f>
        <v>-0.28479192664532582</v>
      </c>
      <c r="E751" s="112">
        <f>IF(C751&lt;MAX($C$685:C751),C751/MAX($C$685:C751)-1,0)</f>
        <v>-1.3618677042801508E-2</v>
      </c>
    </row>
    <row r="752" spans="1:5">
      <c r="A752" s="152">
        <v>42523</v>
      </c>
      <c r="B752" s="151">
        <v>1.22</v>
      </c>
      <c r="C752" s="151">
        <v>1.3225</v>
      </c>
      <c r="D752" s="177">
        <f>IF(C752&lt;MAX($C$2:C752),C752/MAX($C$2:C752)-1,0)</f>
        <v>-0.28245890076501545</v>
      </c>
      <c r="E752" s="112">
        <f>IF(C752&lt;MAX($C$685:C752),C752/MAX($C$685:C752)-1,0)</f>
        <v>-1.0401077521700053E-2</v>
      </c>
    </row>
    <row r="753" spans="1:5">
      <c r="A753" s="152">
        <v>42524</v>
      </c>
      <c r="B753" s="151">
        <v>1.238</v>
      </c>
      <c r="C753" s="151">
        <v>1.3405</v>
      </c>
      <c r="D753" s="177">
        <f>IF(C753&lt;MAX($C$2:C753),C753/MAX($C$2:C753)-1,0)</f>
        <v>-0.27269274591720472</v>
      </c>
      <c r="E753" s="112">
        <f>IF(C753&lt;MAX($C$685:C753),C753/MAX($C$685:C753)-1,0)</f>
        <v>0</v>
      </c>
    </row>
    <row r="754" spans="1:5">
      <c r="A754" s="152">
        <v>42527</v>
      </c>
      <c r="B754" s="151">
        <v>1.2401</v>
      </c>
      <c r="C754" s="151">
        <v>1.3426</v>
      </c>
      <c r="D754" s="177">
        <f>IF(C754&lt;MAX($C$2:C754),C754/MAX($C$2:C754)-1,0)</f>
        <v>-0.2715533611849601</v>
      </c>
      <c r="E754" s="112">
        <f>IF(C754&lt;MAX($C$685:C754),C754/MAX($C$685:C754)-1,0)</f>
        <v>0</v>
      </c>
    </row>
    <row r="755" spans="1:5">
      <c r="A755" s="152">
        <v>42528</v>
      </c>
      <c r="B755" s="151">
        <v>1.2386999999999999</v>
      </c>
      <c r="C755" s="151">
        <v>1.3411999999999999</v>
      </c>
      <c r="D755" s="177">
        <f>IF(C755&lt;MAX($C$2:C755),C755/MAX($C$2:C755)-1,0)</f>
        <v>-0.27231295100645647</v>
      </c>
      <c r="E755" s="112">
        <f>IF(C755&lt;MAX($C$685:C755),C755/MAX($C$685:C755)-1,0)</f>
        <v>-1.0427528675703845E-3</v>
      </c>
    </row>
    <row r="756" spans="1:5">
      <c r="A756" s="152">
        <v>42529</v>
      </c>
      <c r="B756" s="151">
        <v>1.2345999999999999</v>
      </c>
      <c r="C756" s="151">
        <v>1.3371</v>
      </c>
      <c r="D756" s="177">
        <f>IF(C756&lt;MAX($C$2:C756),C756/MAX($C$2:C756)-1,0)</f>
        <v>-0.27453746405512458</v>
      </c>
      <c r="E756" s="112">
        <f>IF(C756&lt;MAX($C$685:C756),C756/MAX($C$685:C756)-1,0)</f>
        <v>-4.0965291225979472E-3</v>
      </c>
    </row>
    <row r="757" spans="1:5">
      <c r="A757" s="152">
        <v>42534</v>
      </c>
      <c r="B757" s="151">
        <v>1.196</v>
      </c>
      <c r="C757" s="151">
        <v>1.2985</v>
      </c>
      <c r="D757" s="177">
        <f>IF(C757&lt;MAX($C$2:C757),C757/MAX($C$2:C757)-1,0)</f>
        <v>-0.29548044056209644</v>
      </c>
      <c r="E757" s="112">
        <f>IF(C757&lt;MAX($C$685:C757),C757/MAX($C$685:C757)-1,0)</f>
        <v>-3.2846715328467169E-2</v>
      </c>
    </row>
    <row r="758" spans="1:5">
      <c r="A758" s="152">
        <v>42535</v>
      </c>
      <c r="B758" s="151">
        <v>1.2042999999999999</v>
      </c>
      <c r="C758" s="151">
        <v>1.3068</v>
      </c>
      <c r="D758" s="177">
        <f>IF(C758&lt;MAX($C$2:C758),C758/MAX($C$2:C758)-1,0)</f>
        <v>-0.29097715804893931</v>
      </c>
      <c r="E758" s="112">
        <f>IF(C758&lt;MAX($C$685:C758),C758/MAX($C$685:C758)-1,0)</f>
        <v>-2.6664680470728452E-2</v>
      </c>
    </row>
    <row r="759" spans="1:5">
      <c r="A759" s="152">
        <v>42536</v>
      </c>
      <c r="B759" s="151">
        <v>1.2270000000000001</v>
      </c>
      <c r="C759" s="151">
        <v>1.3294999999999999</v>
      </c>
      <c r="D759" s="177">
        <f>IF(C759&lt;MAX($C$2:C759),C759/MAX($C$2:C759)-1,0)</f>
        <v>-0.27866095165753357</v>
      </c>
      <c r="E759" s="112">
        <f>IF(C759&lt;MAX($C$685:C759),C759/MAX($C$685:C759)-1,0)</f>
        <v>-9.7571875465515268E-3</v>
      </c>
    </row>
    <row r="760" spans="1:5">
      <c r="A760" s="152">
        <v>42537</v>
      </c>
      <c r="B760" s="151">
        <v>1.2203999999999999</v>
      </c>
      <c r="C760" s="151">
        <v>1.3229</v>
      </c>
      <c r="D760" s="177">
        <f>IF(C760&lt;MAX($C$2:C760),C760/MAX($C$2:C760)-1,0)</f>
        <v>-0.28224187510173082</v>
      </c>
      <c r="E760" s="112">
        <f>IF(C760&lt;MAX($C$685:C760),C760/MAX($C$685:C760)-1,0)</f>
        <v>-1.4673022493669086E-2</v>
      </c>
    </row>
    <row r="761" spans="1:5">
      <c r="A761" s="152">
        <v>42538</v>
      </c>
      <c r="B761" s="151">
        <v>1.2259</v>
      </c>
      <c r="C761" s="151">
        <v>1.3284</v>
      </c>
      <c r="D761" s="177">
        <f>IF(C761&lt;MAX($C$2:C761),C761/MAX($C$2:C761)-1,0)</f>
        <v>-0.27925777223156634</v>
      </c>
      <c r="E761" s="112">
        <f>IF(C761&lt;MAX($C$685:C761),C761/MAX($C$685:C761)-1,0)</f>
        <v>-1.0576493371071027E-2</v>
      </c>
    </row>
    <row r="762" spans="1:5">
      <c r="A762" s="152">
        <v>42541</v>
      </c>
      <c r="B762" s="151">
        <v>1.2287999999999999</v>
      </c>
      <c r="C762" s="151">
        <v>1.3312999999999999</v>
      </c>
      <c r="D762" s="177">
        <f>IF(C762&lt;MAX($C$2:C762),C762/MAX($C$2:C762)-1,0)</f>
        <v>-0.27768433617275246</v>
      </c>
      <c r="E762" s="112">
        <f>IF(C762&lt;MAX($C$685:C762),C762/MAX($C$685:C762)-1,0)</f>
        <v>-8.4165052882467783E-3</v>
      </c>
    </row>
    <row r="763" spans="1:5">
      <c r="A763" s="152">
        <v>42542</v>
      </c>
      <c r="B763" s="151">
        <v>1.2210000000000001</v>
      </c>
      <c r="C763" s="151">
        <v>1.3234999999999999</v>
      </c>
      <c r="D763" s="177">
        <f>IF(C763&lt;MAX($C$2:C763),C763/MAX($C$2:C763)-1,0)</f>
        <v>-0.28191633660680382</v>
      </c>
      <c r="E763" s="112">
        <f>IF(C763&lt;MAX($C$685:C763),C763/MAX($C$685:C763)-1,0)</f>
        <v>-1.422612840756754E-2</v>
      </c>
    </row>
    <row r="764" spans="1:5">
      <c r="A764" s="152">
        <v>42543</v>
      </c>
      <c r="B764" s="151">
        <v>1.232</v>
      </c>
      <c r="C764" s="151">
        <v>1.3345</v>
      </c>
      <c r="D764" s="177">
        <f>IF(C764&lt;MAX($C$2:C764),C764/MAX($C$2:C764)-1,0)</f>
        <v>-0.27594813086647496</v>
      </c>
      <c r="E764" s="112">
        <f>IF(C764&lt;MAX($C$685:C764),C764/MAX($C$685:C764)-1,0)</f>
        <v>-6.0330701623715344E-3</v>
      </c>
    </row>
    <row r="765" spans="1:5">
      <c r="A765" s="152">
        <v>42544</v>
      </c>
      <c r="B765" s="151">
        <v>1.2235</v>
      </c>
      <c r="C765" s="151">
        <v>1.3260000000000001</v>
      </c>
      <c r="D765" s="177">
        <f>IF(C765&lt;MAX($C$2:C765),C765/MAX($C$2:C765)-1,0)</f>
        <v>-0.28055992621127446</v>
      </c>
      <c r="E765" s="112">
        <f>IF(C765&lt;MAX($C$685:C765),C765/MAX($C$685:C765)-1,0)</f>
        <v>-1.2364069715477433E-2</v>
      </c>
    </row>
    <row r="766" spans="1:5">
      <c r="A766" s="152">
        <v>42545</v>
      </c>
      <c r="B766" s="151">
        <v>1.2098</v>
      </c>
      <c r="C766" s="151">
        <v>1.3123</v>
      </c>
      <c r="D766" s="177">
        <f>IF(C766&lt;MAX($C$2:C766),C766/MAX($C$2:C766)-1,0)</f>
        <v>-0.28799305517877483</v>
      </c>
      <c r="E766" s="112">
        <f>IF(C766&lt;MAX($C$685:C766),C766/MAX($C$685:C766)-1,0)</f>
        <v>-2.2568151348130505E-2</v>
      </c>
    </row>
    <row r="767" spans="1:5">
      <c r="A767" s="152">
        <v>42548</v>
      </c>
      <c r="B767" s="151">
        <v>1.232</v>
      </c>
      <c r="C767" s="151">
        <v>1.3345</v>
      </c>
      <c r="D767" s="177">
        <f>IF(C767&lt;MAX($C$2:C767),C767/MAX($C$2:C767)-1,0)</f>
        <v>-0.27594813086647496</v>
      </c>
      <c r="E767" s="112">
        <f>IF(C767&lt;MAX($C$685:C767),C767/MAX($C$685:C767)-1,0)</f>
        <v>-6.0330701623715344E-3</v>
      </c>
    </row>
    <row r="768" spans="1:5">
      <c r="A768" s="152">
        <v>42549</v>
      </c>
      <c r="B768" s="151">
        <v>1.2352000000000001</v>
      </c>
      <c r="C768" s="151">
        <v>1.3376999999999999</v>
      </c>
      <c r="D768" s="177">
        <f>IF(C768&lt;MAX($C$2:C768),C768/MAX($C$2:C768)-1,0)</f>
        <v>-0.27421192556019758</v>
      </c>
      <c r="E768" s="112">
        <f>IF(C768&lt;MAX($C$685:C768),C768/MAX($C$685:C768)-1,0)</f>
        <v>-3.6496350364964014E-3</v>
      </c>
    </row>
    <row r="769" spans="1:5">
      <c r="A769" s="152">
        <v>42550</v>
      </c>
      <c r="B769" s="151">
        <v>1.2387999999999999</v>
      </c>
      <c r="C769" s="151">
        <v>1.3412999999999999</v>
      </c>
      <c r="D769" s="177">
        <f>IF(C769&lt;MAX($C$2:C769),C769/MAX($C$2:C769)-1,0)</f>
        <v>-0.27225869459063534</v>
      </c>
      <c r="E769" s="112">
        <f>IF(C769&lt;MAX($C$685:C769),C769/MAX($C$685:C769)-1,0)</f>
        <v>-9.6827051988679358E-4</v>
      </c>
    </row>
    <row r="770" spans="1:5">
      <c r="A770" s="152">
        <v>42551</v>
      </c>
      <c r="B770" s="151">
        <v>1.2419</v>
      </c>
      <c r="C770" s="151">
        <v>1.3444</v>
      </c>
      <c r="D770" s="177">
        <f>IF(C770&lt;MAX($C$2:C770),C770/MAX($C$2:C770)-1,0)</f>
        <v>-0.27057674570017898</v>
      </c>
      <c r="E770" s="112">
        <f>IF(C770&lt;MAX($C$685:C770),C770/MAX($C$685:C770)-1,0)</f>
        <v>0</v>
      </c>
    </row>
    <row r="771" spans="1:5">
      <c r="A771" s="152">
        <v>42552</v>
      </c>
      <c r="B771" s="151">
        <v>1.2445999999999999</v>
      </c>
      <c r="C771" s="151">
        <v>1.3471</v>
      </c>
      <c r="D771" s="177">
        <f>IF(C771&lt;MAX($C$2:C771),C771/MAX($C$2:C771)-1,0)</f>
        <v>-0.26911182247300747</v>
      </c>
      <c r="E771" s="112">
        <f>IF(C771&lt;MAX($C$685:C771),C771/MAX($C$685:C771)-1,0)</f>
        <v>0</v>
      </c>
    </row>
    <row r="772" spans="1:5">
      <c r="A772" s="152">
        <v>42555</v>
      </c>
      <c r="B772" s="151">
        <v>1.2954000000000001</v>
      </c>
      <c r="C772" s="151">
        <v>1.3978999999999999</v>
      </c>
      <c r="D772" s="177">
        <f>IF(C772&lt;MAX($C$2:C772),C772/MAX($C$2:C772)-1,0)</f>
        <v>-0.24154956323585264</v>
      </c>
      <c r="E772" s="112">
        <f>IF(C772&lt;MAX($C$685:C772),C772/MAX($C$685:C772)-1,0)</f>
        <v>0</v>
      </c>
    </row>
    <row r="773" spans="1:5">
      <c r="A773" s="152">
        <v>42556</v>
      </c>
      <c r="B773" s="151">
        <v>1.2765</v>
      </c>
      <c r="C773" s="151">
        <v>1.379</v>
      </c>
      <c r="D773" s="177">
        <f>IF(C773&lt;MAX($C$2:C773),C773/MAX($C$2:C773)-1,0)</f>
        <v>-0.25180402582605388</v>
      </c>
      <c r="E773" s="112">
        <f>IF(C773&lt;MAX($C$685:C773),C773/MAX($C$685:C773)-1,0)</f>
        <v>-1.3520280420630915E-2</v>
      </c>
    </row>
    <row r="774" spans="1:5">
      <c r="A774" s="152">
        <v>42557</v>
      </c>
      <c r="B774" s="151">
        <v>1.2849999999999999</v>
      </c>
      <c r="C774" s="151">
        <v>1.3875</v>
      </c>
      <c r="D774" s="177">
        <f>IF(C774&lt;MAX($C$2:C774),C774/MAX($C$2:C774)-1,0)</f>
        <v>-0.24719223048125438</v>
      </c>
      <c r="E774" s="112">
        <f>IF(C774&lt;MAX($C$685:C774),C774/MAX($C$685:C774)-1,0)</f>
        <v>-7.4397310251090865E-3</v>
      </c>
    </row>
    <row r="775" spans="1:5">
      <c r="A775" s="152">
        <v>42558</v>
      </c>
      <c r="B775" s="151">
        <v>1.2862</v>
      </c>
      <c r="C775" s="151">
        <v>1.3887</v>
      </c>
      <c r="D775" s="177">
        <f>IF(C775&lt;MAX($C$2:C775),C775/MAX($C$2:C775)-1,0)</f>
        <v>-0.24654115349140027</v>
      </c>
      <c r="E775" s="112">
        <f>IF(C775&lt;MAX($C$685:C775),C775/MAX($C$685:C775)-1,0)</f>
        <v>-6.5813005222118415E-3</v>
      </c>
    </row>
    <row r="776" spans="1:5">
      <c r="A776" s="152">
        <v>42559</v>
      </c>
      <c r="B776" s="151">
        <v>1.2810999999999999</v>
      </c>
      <c r="C776" s="151">
        <v>1.3835999999999999</v>
      </c>
      <c r="D776" s="177">
        <f>IF(C776&lt;MAX($C$2:C776),C776/MAX($C$2:C776)-1,0)</f>
        <v>-0.24930823069828012</v>
      </c>
      <c r="E776" s="112">
        <f>IF(C776&lt;MAX($C$685:C776),C776/MAX($C$685:C776)-1,0)</f>
        <v>-1.0229630159524938E-2</v>
      </c>
    </row>
    <row r="777" spans="1:5">
      <c r="A777" s="152">
        <v>42562</v>
      </c>
      <c r="B777" s="151">
        <v>1.2865</v>
      </c>
      <c r="C777" s="151">
        <v>1.389</v>
      </c>
      <c r="D777" s="177">
        <f>IF(C777&lt;MAX($C$2:C777),C777/MAX($C$2:C777)-1,0)</f>
        <v>-0.24637838424393688</v>
      </c>
      <c r="E777" s="112">
        <f>IF(C777&lt;MAX($C$685:C777),C777/MAX($C$685:C777)-1,0)</f>
        <v>-6.3666928964875025E-3</v>
      </c>
    </row>
    <row r="778" spans="1:5">
      <c r="A778" s="152">
        <v>42563</v>
      </c>
      <c r="B778" s="151">
        <v>1.3222</v>
      </c>
      <c r="C778" s="151">
        <v>1.4247000000000001</v>
      </c>
      <c r="D778" s="177">
        <f>IF(C778&lt;MAX($C$2:C778),C778/MAX($C$2:C778)-1,0)</f>
        <v>-0.22700884379577879</v>
      </c>
      <c r="E778" s="112">
        <f>IF(C778&lt;MAX($C$685:C778),C778/MAX($C$685:C778)-1,0)</f>
        <v>0</v>
      </c>
    </row>
    <row r="779" spans="1:5">
      <c r="A779" s="152">
        <v>42564</v>
      </c>
      <c r="B779" s="151">
        <v>1.3210999999999999</v>
      </c>
      <c r="C779" s="151">
        <v>1.4236</v>
      </c>
      <c r="D779" s="177">
        <f>IF(C779&lt;MAX($C$2:C779),C779/MAX($C$2:C779)-1,0)</f>
        <v>-0.22760566436981178</v>
      </c>
      <c r="E779" s="112">
        <f>IF(C779&lt;MAX($C$685:C779),C779/MAX($C$685:C779)-1,0)</f>
        <v>-7.7209237032360711E-4</v>
      </c>
    </row>
    <row r="780" spans="1:5">
      <c r="A780" s="152">
        <v>42565</v>
      </c>
      <c r="B780" s="151">
        <v>1.3209</v>
      </c>
      <c r="C780" s="151">
        <v>1.4234</v>
      </c>
      <c r="D780" s="177">
        <f>IF(C780&lt;MAX($C$2:C780),C780/MAX($C$2:C780)-1,0)</f>
        <v>-0.22771417720145404</v>
      </c>
      <c r="E780" s="112">
        <f>IF(C780&lt;MAX($C$685:C780),C780/MAX($C$685:C780)-1,0)</f>
        <v>-9.1247280129158614E-4</v>
      </c>
    </row>
    <row r="781" spans="1:5">
      <c r="A781" s="152">
        <v>42566</v>
      </c>
      <c r="B781" s="151">
        <v>1.3292999999999999</v>
      </c>
      <c r="C781" s="151">
        <v>1.4318</v>
      </c>
      <c r="D781" s="177">
        <f>IF(C781&lt;MAX($C$2:C781),C781/MAX($C$2:C781)-1,0)</f>
        <v>-0.22315663827247567</v>
      </c>
      <c r="E781" s="112">
        <f>IF(C781&lt;MAX($C$685:C781),C781/MAX($C$685:C781)-1,0)</f>
        <v>0</v>
      </c>
    </row>
    <row r="782" spans="1:5">
      <c r="A782" s="152">
        <v>42569</v>
      </c>
      <c r="B782" s="151">
        <v>1.3258000000000001</v>
      </c>
      <c r="C782" s="151">
        <v>1.4282999999999999</v>
      </c>
      <c r="D782" s="177">
        <f>IF(C782&lt;MAX($C$2:C782),C782/MAX($C$2:C782)-1,0)</f>
        <v>-0.22505561282621678</v>
      </c>
      <c r="E782" s="112">
        <f>IF(C782&lt;MAX($C$685:C782),C782/MAX($C$685:C782)-1,0)</f>
        <v>-2.4444754854030526E-3</v>
      </c>
    </row>
    <row r="783" spans="1:5">
      <c r="A783" s="152">
        <v>42570</v>
      </c>
      <c r="B783" s="151">
        <v>1.3149</v>
      </c>
      <c r="C783" s="151">
        <v>1.4174</v>
      </c>
      <c r="D783" s="177">
        <f>IF(C783&lt;MAX($C$2:C783),C783/MAX($C$2:C783)-1,0)</f>
        <v>-0.23096956215072428</v>
      </c>
      <c r="E783" s="112">
        <f>IF(C783&lt;MAX($C$685:C783),C783/MAX($C$685:C783)-1,0)</f>
        <v>-1.0057270568515131E-2</v>
      </c>
    </row>
    <row r="784" spans="1:5">
      <c r="A784" s="152">
        <v>42571</v>
      </c>
      <c r="B784" s="151">
        <v>1.3130999999999999</v>
      </c>
      <c r="C784" s="151">
        <v>1.4156</v>
      </c>
      <c r="D784" s="177">
        <f>IF(C784&lt;MAX($C$2:C784),C784/MAX($C$2:C784)-1,0)</f>
        <v>-0.2319461776355054</v>
      </c>
      <c r="E784" s="112">
        <f>IF(C784&lt;MAX($C$685:C784),C784/MAX($C$685:C784)-1,0)</f>
        <v>-1.1314429389579495E-2</v>
      </c>
    </row>
    <row r="785" spans="1:5">
      <c r="A785" s="152">
        <v>42572</v>
      </c>
      <c r="B785" s="151">
        <v>1.3208</v>
      </c>
      <c r="C785" s="151">
        <v>1.4233</v>
      </c>
      <c r="D785" s="177">
        <f>IF(C785&lt;MAX($C$2:C785),C785/MAX($C$2:C785)-1,0)</f>
        <v>-0.22776843361727517</v>
      </c>
      <c r="E785" s="112">
        <f>IF(C785&lt;MAX($C$685:C785),C785/MAX($C$685:C785)-1,0)</f>
        <v>-5.9365833216928898E-3</v>
      </c>
    </row>
    <row r="786" spans="1:5">
      <c r="A786" s="152">
        <v>42573</v>
      </c>
      <c r="B786" s="151">
        <v>1.3086</v>
      </c>
      <c r="C786" s="151">
        <v>1.4111</v>
      </c>
      <c r="D786" s="177">
        <f>IF(C786&lt;MAX($C$2:C786),C786/MAX($C$2:C786)-1,0)</f>
        <v>-0.23438771634745803</v>
      </c>
      <c r="E786" s="112">
        <f>IF(C786&lt;MAX($C$685:C786),C786/MAX($C$685:C786)-1,0)</f>
        <v>-1.4457326442240515E-2</v>
      </c>
    </row>
    <row r="787" spans="1:5">
      <c r="A787" s="152">
        <v>42576</v>
      </c>
      <c r="B787" s="151">
        <v>1.3104</v>
      </c>
      <c r="C787" s="151">
        <v>1.4129</v>
      </c>
      <c r="D787" s="177">
        <f>IF(C787&lt;MAX($C$2:C787),C787/MAX($C$2:C787)-1,0)</f>
        <v>-0.23341110086267702</v>
      </c>
      <c r="E787" s="112">
        <f>IF(C787&lt;MAX($C$685:C787),C787/MAX($C$685:C787)-1,0)</f>
        <v>-1.320016762117604E-2</v>
      </c>
    </row>
    <row r="788" spans="1:5">
      <c r="A788" s="152">
        <v>42577</v>
      </c>
      <c r="B788" s="151">
        <v>1.3344</v>
      </c>
      <c r="C788" s="151">
        <v>1.4369000000000001</v>
      </c>
      <c r="D788" s="177">
        <f>IF(C788&lt;MAX($C$2:C788),C788/MAX($C$2:C788)-1,0)</f>
        <v>-0.22038956106559593</v>
      </c>
      <c r="E788" s="112">
        <f>IF(C788&lt;MAX($C$685:C788),C788/MAX($C$685:C788)-1,0)</f>
        <v>0</v>
      </c>
    </row>
    <row r="789" spans="1:5">
      <c r="A789" s="152">
        <v>42578</v>
      </c>
      <c r="B789" s="151">
        <v>1.3080000000000001</v>
      </c>
      <c r="C789" s="151">
        <v>1.4105000000000001</v>
      </c>
      <c r="D789" s="177">
        <f>IF(C789&lt;MAX($C$2:C789),C789/MAX($C$2:C789)-1,0)</f>
        <v>-0.23471325484238503</v>
      </c>
      <c r="E789" s="112">
        <f>IF(C789&lt;MAX($C$685:C789),C789/MAX($C$685:C789)-1,0)</f>
        <v>-1.8372886074187522E-2</v>
      </c>
    </row>
    <row r="790" spans="1:5">
      <c r="A790" s="152">
        <v>42579</v>
      </c>
      <c r="B790" s="151">
        <v>1.3228</v>
      </c>
      <c r="C790" s="151">
        <v>1.4253</v>
      </c>
      <c r="D790" s="177">
        <f>IF(C790&lt;MAX($C$2:C790),C790/MAX($C$2:C790)-1,0)</f>
        <v>-0.22668330530085179</v>
      </c>
      <c r="E790" s="112">
        <f>IF(C790&lt;MAX($C$685:C790),C790/MAX($C$685:C790)-1,0)</f>
        <v>-8.0729347901733473E-3</v>
      </c>
    </row>
    <row r="791" spans="1:5">
      <c r="A791" s="152">
        <v>42580</v>
      </c>
      <c r="B791" s="151">
        <v>1.3185</v>
      </c>
      <c r="C791" s="151">
        <v>1.421</v>
      </c>
      <c r="D791" s="177">
        <f>IF(C791&lt;MAX($C$2:C791),C791/MAX($C$2:C791)-1,0)</f>
        <v>-0.22901633118116216</v>
      </c>
      <c r="E791" s="112">
        <f>IF(C791&lt;MAX($C$685:C791),C791/MAX($C$685:C791)-1,0)</f>
        <v>-1.1065488203772067E-2</v>
      </c>
    </row>
    <row r="792" spans="1:5">
      <c r="A792" s="152">
        <v>42583</v>
      </c>
      <c r="B792" s="151">
        <v>1.3021</v>
      </c>
      <c r="C792" s="151">
        <v>1.4046000000000001</v>
      </c>
      <c r="D792" s="177">
        <f>IF(C792&lt;MAX($C$2:C792),C792/MAX($C$2:C792)-1,0)</f>
        <v>-0.23791438337583415</v>
      </c>
      <c r="E792" s="112">
        <f>IF(C792&lt;MAX($C$685:C792),C792/MAX($C$685:C792)-1,0)</f>
        <v>-2.2478947734706711E-2</v>
      </c>
    </row>
    <row r="793" spans="1:5">
      <c r="A793" s="152">
        <v>42584</v>
      </c>
      <c r="B793" s="151">
        <v>1.3056000000000001</v>
      </c>
      <c r="C793" s="151">
        <v>1.4080999999999999</v>
      </c>
      <c r="D793" s="177">
        <f>IF(C793&lt;MAX($C$2:C793),C793/MAX($C$2:C793)-1,0)</f>
        <v>-0.23601540882209326</v>
      </c>
      <c r="E793" s="112">
        <f>IF(C793&lt;MAX($C$685:C793),C793/MAX($C$685:C793)-1,0)</f>
        <v>-2.0043148444568226E-2</v>
      </c>
    </row>
    <row r="794" spans="1:5">
      <c r="A794" s="152">
        <v>42585</v>
      </c>
      <c r="B794" s="151">
        <v>1.3086</v>
      </c>
      <c r="C794" s="151">
        <v>1.4111</v>
      </c>
      <c r="D794" s="177">
        <f>IF(C794&lt;MAX($C$2:C794),C794/MAX($C$2:C794)-1,0)</f>
        <v>-0.23438771634745803</v>
      </c>
      <c r="E794" s="112">
        <f>IF(C794&lt;MAX($C$685:C794),C794/MAX($C$685:C794)-1,0)</f>
        <v>-1.7955320481592318E-2</v>
      </c>
    </row>
    <row r="795" spans="1:5">
      <c r="A795" s="152">
        <v>42586</v>
      </c>
      <c r="B795" s="151">
        <v>1.3133999999999999</v>
      </c>
      <c r="C795" s="151">
        <v>1.4158999999999999</v>
      </c>
      <c r="D795" s="177">
        <f>IF(C795&lt;MAX($C$2:C795),C795/MAX($C$2:C795)-1,0)</f>
        <v>-0.2317834083880419</v>
      </c>
      <c r="E795" s="112">
        <f>IF(C795&lt;MAX($C$685:C795),C795/MAX($C$685:C795)-1,0)</f>
        <v>-1.4614795740831021E-2</v>
      </c>
    </row>
    <row r="796" spans="1:5">
      <c r="A796" s="152">
        <v>42587</v>
      </c>
      <c r="B796" s="151">
        <v>1.3149</v>
      </c>
      <c r="C796" s="151">
        <v>1.4174</v>
      </c>
      <c r="D796" s="177">
        <f>IF(C796&lt;MAX($C$2:C796),C796/MAX($C$2:C796)-1,0)</f>
        <v>-0.23096956215072428</v>
      </c>
      <c r="E796" s="112">
        <f>IF(C796&lt;MAX($C$685:C796),C796/MAX($C$685:C796)-1,0)</f>
        <v>-1.3570881759343068E-2</v>
      </c>
    </row>
    <row r="797" spans="1:5">
      <c r="A797" s="152">
        <v>42590</v>
      </c>
      <c r="B797" s="151">
        <v>1.3258000000000001</v>
      </c>
      <c r="C797" s="151">
        <v>1.4282999999999999</v>
      </c>
      <c r="D797" s="177">
        <f>IF(C797&lt;MAX($C$2:C797),C797/MAX($C$2:C797)-1,0)</f>
        <v>-0.22505561282621678</v>
      </c>
      <c r="E797" s="112">
        <f>IF(C797&lt;MAX($C$685:C797),C797/MAX($C$685:C797)-1,0)</f>
        <v>-5.9851068271975505E-3</v>
      </c>
    </row>
    <row r="798" spans="1:5">
      <c r="A798" s="152">
        <v>42591</v>
      </c>
      <c r="B798" s="151">
        <v>1.3361000000000001</v>
      </c>
      <c r="C798" s="151">
        <v>1.4386000000000001</v>
      </c>
      <c r="D798" s="177">
        <f>IF(C798&lt;MAX($C$2:C798),C798/MAX($C$2:C798)-1,0)</f>
        <v>-0.21946720199663605</v>
      </c>
      <c r="E798" s="112">
        <f>IF(C798&lt;MAX($C$685:C798),C798/MAX($C$685:C798)-1,0)</f>
        <v>0</v>
      </c>
    </row>
    <row r="799" spans="1:5">
      <c r="A799" s="152">
        <v>42592</v>
      </c>
      <c r="B799" s="151">
        <v>1.3267</v>
      </c>
      <c r="C799" s="151">
        <v>1.4292</v>
      </c>
      <c r="D799" s="177">
        <f>IF(C799&lt;MAX($C$2:C799),C799/MAX($C$2:C799)-1,0)</f>
        <v>-0.22456730508382616</v>
      </c>
      <c r="E799" s="112">
        <f>IF(C799&lt;MAX($C$685:C799),C799/MAX($C$685:C799)-1,0)</f>
        <v>-6.534130404560079E-3</v>
      </c>
    </row>
    <row r="800" spans="1:5">
      <c r="A800" s="152">
        <v>42593</v>
      </c>
      <c r="B800" s="151">
        <v>1.3193999999999999</v>
      </c>
      <c r="C800" s="151">
        <v>1.4218999999999999</v>
      </c>
      <c r="D800" s="177">
        <f>IF(C800&lt;MAX($C$2:C800),C800/MAX($C$2:C800)-1,0)</f>
        <v>-0.22852802343877165</v>
      </c>
      <c r="E800" s="112">
        <f>IF(C800&lt;MAX($C$685:C800),C800/MAX($C$685:C800)-1,0)</f>
        <v>-1.1608508271931162E-2</v>
      </c>
    </row>
    <row r="801" spans="1:5">
      <c r="A801" s="152">
        <v>42594</v>
      </c>
      <c r="B801" s="151">
        <v>1.3375999999999999</v>
      </c>
      <c r="C801" s="151">
        <v>1.4400999999999999</v>
      </c>
      <c r="D801" s="177">
        <f>IF(C801&lt;MAX($C$2:C801),C801/MAX($C$2:C801)-1,0)</f>
        <v>-0.21865335575931855</v>
      </c>
      <c r="E801" s="112">
        <f>IF(C801&lt;MAX($C$685:C801),C801/MAX($C$685:C801)-1,0)</f>
        <v>0</v>
      </c>
    </row>
    <row r="802" spans="1:5">
      <c r="A802" s="152">
        <v>42597</v>
      </c>
      <c r="B802" s="151">
        <v>1.3674999999999999</v>
      </c>
      <c r="C802" s="151">
        <v>1.47</v>
      </c>
      <c r="D802" s="177">
        <f>IF(C802&lt;MAX($C$2:C802),C802/MAX($C$2:C802)-1,0)</f>
        <v>-0.20243068742878845</v>
      </c>
      <c r="E802" s="112">
        <f>IF(C802&lt;MAX($C$685:C802),C802/MAX($C$685:C802)-1,0)</f>
        <v>0</v>
      </c>
    </row>
    <row r="803" spans="1:5">
      <c r="A803" s="152">
        <v>42598</v>
      </c>
      <c r="B803" s="151">
        <v>1.3656999999999999</v>
      </c>
      <c r="C803" s="151">
        <v>1.4681999999999999</v>
      </c>
      <c r="D803" s="177">
        <f>IF(C803&lt;MAX($C$2:C803),C803/MAX($C$2:C803)-1,0)</f>
        <v>-0.20340730291356957</v>
      </c>
      <c r="E803" s="112">
        <f>IF(C803&lt;MAX($C$685:C803),C803/MAX($C$685:C803)-1,0)</f>
        <v>-1.224489795918382E-3</v>
      </c>
    </row>
    <row r="804" spans="1:5">
      <c r="A804" s="152">
        <v>42599</v>
      </c>
      <c r="B804" s="151">
        <v>1.3673999999999999</v>
      </c>
      <c r="C804" s="151">
        <v>1.4699</v>
      </c>
      <c r="D804" s="177">
        <f>IF(C804&lt;MAX($C$2:C804),C804/MAX($C$2:C804)-1,0)</f>
        <v>-0.20248494384460958</v>
      </c>
      <c r="E804" s="112">
        <f>IF(C804&lt;MAX($C$685:C804),C804/MAX($C$685:C804)-1,0)</f>
        <v>-6.8027210884391565E-5</v>
      </c>
    </row>
    <row r="805" spans="1:5">
      <c r="A805" s="152">
        <v>42600</v>
      </c>
      <c r="B805" s="151">
        <v>1.3602000000000001</v>
      </c>
      <c r="C805" s="151">
        <v>1.4626999999999999</v>
      </c>
      <c r="D805" s="177">
        <f>IF(C805&lt;MAX($C$2:C805),C805/MAX($C$2:C805)-1,0)</f>
        <v>-0.20639140578373394</v>
      </c>
      <c r="E805" s="112">
        <f>IF(C805&lt;MAX($C$685:C805),C805/MAX($C$685:C805)-1,0)</f>
        <v>-4.9659863945579197E-3</v>
      </c>
    </row>
    <row r="806" spans="1:5">
      <c r="A806" s="152">
        <v>42601</v>
      </c>
      <c r="B806" s="151">
        <v>1.3579000000000001</v>
      </c>
      <c r="C806" s="151">
        <v>1.4603999999999999</v>
      </c>
      <c r="D806" s="177">
        <f>IF(C806&lt;MAX($C$2:C806),C806/MAX($C$2:C806)-1,0)</f>
        <v>-0.20763930334762093</v>
      </c>
      <c r="E806" s="112">
        <f>IF(C806&lt;MAX($C$685:C806),C806/MAX($C$685:C806)-1,0)</f>
        <v>-6.5306122448980375E-3</v>
      </c>
    </row>
    <row r="807" spans="1:5">
      <c r="A807" s="152">
        <v>42604</v>
      </c>
      <c r="B807" s="151">
        <v>1.3519000000000001</v>
      </c>
      <c r="C807" s="151">
        <v>1.4543999999999999</v>
      </c>
      <c r="D807" s="177">
        <f>IF(C807&lt;MAX($C$2:C807),C807/MAX($C$2:C807)-1,0)</f>
        <v>-0.21089468829689118</v>
      </c>
      <c r="E807" s="112">
        <f>IF(C807&lt;MAX($C$685:C807),C807/MAX($C$685:C807)-1,0)</f>
        <v>-1.06122448979592E-2</v>
      </c>
    </row>
    <row r="808" spans="1:5">
      <c r="A808" s="152">
        <v>42605</v>
      </c>
      <c r="B808" s="151">
        <v>1.3573999999999999</v>
      </c>
      <c r="C808" s="151">
        <v>1.4599</v>
      </c>
      <c r="D808" s="177">
        <f>IF(C808&lt;MAX($C$2:C808),C808/MAX($C$2:C808)-1,0)</f>
        <v>-0.20791058542672669</v>
      </c>
      <c r="E808" s="112">
        <f>IF(C808&lt;MAX($C$685:C808),C808/MAX($C$685:C808)-1,0)</f>
        <v>-6.8707482993197733E-3</v>
      </c>
    </row>
    <row r="809" spans="1:5">
      <c r="A809" s="152">
        <v>42606</v>
      </c>
      <c r="B809" s="151">
        <v>1.3557999999999999</v>
      </c>
      <c r="C809" s="151">
        <v>1.4582999999999999</v>
      </c>
      <c r="D809" s="177">
        <f>IF(C809&lt;MAX($C$2:C809),C809/MAX($C$2:C809)-1,0)</f>
        <v>-0.20877868807986544</v>
      </c>
      <c r="E809" s="112">
        <f>IF(C809&lt;MAX($C$685:C809),C809/MAX($C$685:C809)-1,0)</f>
        <v>-7.9591836734693722E-3</v>
      </c>
    </row>
    <row r="810" spans="1:5">
      <c r="A810" s="152">
        <v>42607</v>
      </c>
      <c r="B810" s="151">
        <v>1.3489</v>
      </c>
      <c r="C810" s="151">
        <v>1.4514</v>
      </c>
      <c r="D810" s="177">
        <f>IF(C810&lt;MAX($C$2:C810),C810/MAX($C$2:C810)-1,0)</f>
        <v>-0.21252238077152619</v>
      </c>
      <c r="E810" s="112">
        <f>IF(C810&lt;MAX($C$685:C810),C810/MAX($C$685:C810)-1,0)</f>
        <v>-1.2653061224489726E-2</v>
      </c>
    </row>
    <row r="811" spans="1:5">
      <c r="A811" s="152">
        <v>42608</v>
      </c>
      <c r="B811" s="151">
        <v>1.3458000000000001</v>
      </c>
      <c r="C811" s="151">
        <v>1.4482999999999999</v>
      </c>
      <c r="D811" s="177">
        <f>IF(C811&lt;MAX($C$2:C811),C811/MAX($C$2:C811)-1,0)</f>
        <v>-0.21420432966198255</v>
      </c>
      <c r="E811" s="112">
        <f>IF(C811&lt;MAX($C$685:C811),C811/MAX($C$685:C811)-1,0)</f>
        <v>-1.4761904761904754E-2</v>
      </c>
    </row>
    <row r="812" spans="1:5">
      <c r="A812" s="152">
        <v>42611</v>
      </c>
      <c r="B812" s="151">
        <v>1.3428</v>
      </c>
      <c r="C812" s="151">
        <v>1.4453</v>
      </c>
      <c r="D812" s="177">
        <f>IF(C812&lt;MAX($C$2:C812),C812/MAX($C$2:C812)-1,0)</f>
        <v>-0.21583202213661767</v>
      </c>
      <c r="E812" s="112">
        <f>IF(C812&lt;MAX($C$685:C812),C812/MAX($C$685:C812)-1,0)</f>
        <v>-1.6802721088435391E-2</v>
      </c>
    </row>
    <row r="813" spans="1:5">
      <c r="A813" s="152">
        <v>42612</v>
      </c>
      <c r="B813" s="151">
        <v>1.3406</v>
      </c>
      <c r="C813" s="151">
        <v>1.4431</v>
      </c>
      <c r="D813" s="177">
        <f>IF(C813&lt;MAX($C$2:C813),C813/MAX($C$2:C813)-1,0)</f>
        <v>-0.21702566328468342</v>
      </c>
      <c r="E813" s="112">
        <f>IF(C813&lt;MAX($C$685:C813),C813/MAX($C$685:C813)-1,0)</f>
        <v>-1.8299319727891117E-2</v>
      </c>
    </row>
    <row r="814" spans="1:5">
      <c r="A814" s="152">
        <v>42613</v>
      </c>
      <c r="B814" s="151">
        <v>1.3472</v>
      </c>
      <c r="C814" s="151">
        <v>1.4497</v>
      </c>
      <c r="D814" s="177">
        <f>IF(C814&lt;MAX($C$2:C814),C814/MAX($C$2:C814)-1,0)</f>
        <v>-0.21344473984048618</v>
      </c>
      <c r="E814" s="112">
        <f>IF(C814&lt;MAX($C$685:C814),C814/MAX($C$685:C814)-1,0)</f>
        <v>-1.3809523809523827E-2</v>
      </c>
    </row>
    <row r="815" spans="1:5">
      <c r="A815" s="152">
        <v>42614</v>
      </c>
      <c r="B815" s="151">
        <v>1.3416999999999999</v>
      </c>
      <c r="C815" s="151">
        <v>1.4441999999999999</v>
      </c>
      <c r="D815" s="177">
        <f>IF(C815&lt;MAX($C$2:C815),C815/MAX($C$2:C815)-1,0)</f>
        <v>-0.21642884271065055</v>
      </c>
      <c r="E815" s="112">
        <f>IF(C815&lt;MAX($C$685:C815),C815/MAX($C$685:C815)-1,0)</f>
        <v>-1.7551020408163254E-2</v>
      </c>
    </row>
    <row r="816" spans="1:5">
      <c r="A816" s="152">
        <v>42615</v>
      </c>
      <c r="B816" s="151">
        <v>1.3388</v>
      </c>
      <c r="C816" s="151">
        <v>1.4413</v>
      </c>
      <c r="D816" s="177">
        <f>IF(C816&lt;MAX($C$2:C816),C816/MAX($C$2:C816)-1,0)</f>
        <v>-0.21800227876946443</v>
      </c>
      <c r="E816" s="112">
        <f>IF(C816&lt;MAX($C$685:C816),C816/MAX($C$685:C816)-1,0)</f>
        <v>-1.9523809523809499E-2</v>
      </c>
    </row>
    <row r="817" spans="1:5">
      <c r="A817" s="152">
        <v>42618</v>
      </c>
      <c r="B817" s="151">
        <v>1.3421000000000001</v>
      </c>
      <c r="C817" s="151">
        <v>1.4446000000000001</v>
      </c>
      <c r="D817" s="177">
        <f>IF(C817&lt;MAX($C$2:C817),C817/MAX($C$2:C817)-1,0)</f>
        <v>-0.21621181704736581</v>
      </c>
      <c r="E817" s="112">
        <f>IF(C817&lt;MAX($C$685:C817),C817/MAX($C$685:C817)-1,0)</f>
        <v>-1.7278911564625798E-2</v>
      </c>
    </row>
    <row r="818" spans="1:5">
      <c r="A818" s="152">
        <v>42619</v>
      </c>
      <c r="B818" s="151">
        <v>1.3556999999999999</v>
      </c>
      <c r="C818" s="151">
        <v>1.4581999999999999</v>
      </c>
      <c r="D818" s="177">
        <f>IF(C818&lt;MAX($C$2:C818),C818/MAX($C$2:C818)-1,0)</f>
        <v>-0.20883294449568668</v>
      </c>
      <c r="E818" s="112">
        <f>IF(C818&lt;MAX($C$685:C818),C818/MAX($C$685:C818)-1,0)</f>
        <v>-8.0272108843537637E-3</v>
      </c>
    </row>
    <row r="819" spans="1:5">
      <c r="A819" s="152">
        <v>42620</v>
      </c>
      <c r="B819" s="151">
        <v>1.3549</v>
      </c>
      <c r="C819" s="151">
        <v>1.4574</v>
      </c>
      <c r="D819" s="177">
        <f>IF(C819&lt;MAX($C$2:C819),C819/MAX($C$2:C819)-1,0)</f>
        <v>-0.20926699582225594</v>
      </c>
      <c r="E819" s="112">
        <f>IF(C819&lt;MAX($C$685:C819),C819/MAX($C$685:C819)-1,0)</f>
        <v>-8.5714285714285632E-3</v>
      </c>
    </row>
    <row r="820" spans="1:5">
      <c r="A820" s="152">
        <v>42621</v>
      </c>
      <c r="B820" s="151">
        <v>1.3548</v>
      </c>
      <c r="C820" s="151">
        <v>1.4573</v>
      </c>
      <c r="D820" s="177">
        <f>IF(C820&lt;MAX($C$2:C820),C820/MAX($C$2:C820)-1,0)</f>
        <v>-0.20932125223807707</v>
      </c>
      <c r="E820" s="112">
        <f>IF(C820&lt;MAX($C$685:C820),C820/MAX($C$685:C820)-1,0)</f>
        <v>-8.6394557823128437E-3</v>
      </c>
    </row>
    <row r="821" spans="1:5">
      <c r="A821" s="152">
        <v>42622</v>
      </c>
      <c r="B821" s="151">
        <v>1.3415999999999999</v>
      </c>
      <c r="C821" s="151">
        <v>1.4440999999999999</v>
      </c>
      <c r="D821" s="177">
        <f>IF(C821&lt;MAX($C$2:C821),C821/MAX($C$2:C821)-1,0)</f>
        <v>-0.21648309912647168</v>
      </c>
      <c r="E821" s="112">
        <f>IF(C821&lt;MAX($C$685:C821),C821/MAX($C$685:C821)-1,0)</f>
        <v>-1.7619047619047645E-2</v>
      </c>
    </row>
    <row r="822" spans="1:5">
      <c r="A822" s="152">
        <v>42625</v>
      </c>
      <c r="B822" s="151">
        <v>1.3181</v>
      </c>
      <c r="C822" s="151">
        <v>1.4206000000000001</v>
      </c>
      <c r="D822" s="177">
        <f>IF(C822&lt;MAX($C$2:C822),C822/MAX($C$2:C822)-1,0)</f>
        <v>-0.22923335684444679</v>
      </c>
      <c r="E822" s="112">
        <f>IF(C822&lt;MAX($C$685:C822),C822/MAX($C$685:C822)-1,0)</f>
        <v>-3.360544217687067E-2</v>
      </c>
    </row>
    <row r="823" spans="1:5">
      <c r="A823" s="152">
        <v>42626</v>
      </c>
      <c r="B823" s="151">
        <v>1.3187</v>
      </c>
      <c r="C823" s="151">
        <v>1.4212</v>
      </c>
      <c r="D823" s="177">
        <f>IF(C823&lt;MAX($C$2:C823),C823/MAX($C$2:C823)-1,0)</f>
        <v>-0.22890781834951979</v>
      </c>
      <c r="E823" s="112">
        <f>IF(C823&lt;MAX($C$685:C823),C823/MAX($C$685:C823)-1,0)</f>
        <v>-3.3197278911564543E-2</v>
      </c>
    </row>
    <row r="824" spans="1:5">
      <c r="A824" s="152">
        <v>42627</v>
      </c>
      <c r="B824" s="151">
        <v>1.3120000000000001</v>
      </c>
      <c r="C824" s="151">
        <v>1.4145000000000001</v>
      </c>
      <c r="D824" s="177">
        <f>IF(C824&lt;MAX($C$2:C824),C824/MAX($C$2:C824)-1,0)</f>
        <v>-0.23254299820953817</v>
      </c>
      <c r="E824" s="112">
        <f>IF(C824&lt;MAX($C$685:C824),C824/MAX($C$685:C824)-1,0)</f>
        <v>-3.7755102040816224E-2</v>
      </c>
    </row>
    <row r="825" spans="1:5">
      <c r="A825" s="152">
        <v>42632</v>
      </c>
      <c r="B825" s="151">
        <v>1.3237000000000001</v>
      </c>
      <c r="C825" s="151">
        <v>1.4261999999999999</v>
      </c>
      <c r="D825" s="177">
        <f>IF(C825&lt;MAX($C$2:C825),C825/MAX($C$2:C825)-1,0)</f>
        <v>-0.22619499755846129</v>
      </c>
      <c r="E825" s="112">
        <f>IF(C825&lt;MAX($C$685:C825),C825/MAX($C$685:C825)-1,0)</f>
        <v>-2.9795918367346963E-2</v>
      </c>
    </row>
    <row r="826" spans="1:5">
      <c r="A826" s="152">
        <v>42633</v>
      </c>
      <c r="B826" s="151">
        <v>1.3227</v>
      </c>
      <c r="C826" s="151">
        <v>1.4252</v>
      </c>
      <c r="D826" s="177">
        <f>IF(C826&lt;MAX($C$2:C826),C826/MAX($C$2:C826)-1,0)</f>
        <v>-0.22673756171667292</v>
      </c>
      <c r="E826" s="112">
        <f>IF(C826&lt;MAX($C$685:C826),C826/MAX($C$685:C826)-1,0)</f>
        <v>-3.0476190476190435E-2</v>
      </c>
    </row>
    <row r="827" spans="1:5">
      <c r="A827" s="152">
        <v>42634</v>
      </c>
      <c r="B827" s="151">
        <v>1.3290999999999999</v>
      </c>
      <c r="C827" s="151">
        <v>1.4316</v>
      </c>
      <c r="D827" s="177">
        <f>IF(C827&lt;MAX($C$2:C827),C827/MAX($C$2:C827)-1,0)</f>
        <v>-0.22326515110411804</v>
      </c>
      <c r="E827" s="112">
        <f>IF(C827&lt;MAX($C$685:C827),C827/MAX($C$685:C827)-1,0)</f>
        <v>-2.6122448979591817E-2</v>
      </c>
    </row>
    <row r="828" spans="1:5">
      <c r="A828" s="152">
        <v>42635</v>
      </c>
      <c r="B828" s="151">
        <v>1.3399000000000001</v>
      </c>
      <c r="C828" s="151">
        <v>1.4423999999999999</v>
      </c>
      <c r="D828" s="177">
        <f>IF(C828&lt;MAX($C$2:C828),C828/MAX($C$2:C828)-1,0)</f>
        <v>-0.21740545819543167</v>
      </c>
      <c r="E828" s="112">
        <f>IF(C828&lt;MAX($C$685:C828),C828/MAX($C$685:C828)-1,0)</f>
        <v>-1.8775510204081636E-2</v>
      </c>
    </row>
    <row r="829" spans="1:5">
      <c r="A829" s="152">
        <v>42636</v>
      </c>
      <c r="B829" s="151">
        <v>1.3343</v>
      </c>
      <c r="C829" s="151">
        <v>1.4368000000000001</v>
      </c>
      <c r="D829" s="177">
        <f>IF(C829&lt;MAX($C$2:C829),C829/MAX($C$2:C829)-1,0)</f>
        <v>-0.22044381748141717</v>
      </c>
      <c r="E829" s="112">
        <f>IF(C829&lt;MAX($C$685:C829),C829/MAX($C$685:C829)-1,0)</f>
        <v>-2.2585034013605343E-2</v>
      </c>
    </row>
    <row r="830" spans="1:5">
      <c r="A830" s="152">
        <v>42639</v>
      </c>
      <c r="B830" s="151">
        <v>1.3157000000000001</v>
      </c>
      <c r="C830" s="151">
        <v>1.4181999999999999</v>
      </c>
      <c r="D830" s="177">
        <f>IF(C830&lt;MAX($C$2:C830),C830/MAX($C$2:C830)-1,0)</f>
        <v>-0.23053551082415502</v>
      </c>
      <c r="E830" s="112">
        <f>IF(C830&lt;MAX($C$685:C830),C830/MAX($C$685:C830)-1,0)</f>
        <v>-3.5238095238095291E-2</v>
      </c>
    </row>
    <row r="831" spans="1:5">
      <c r="A831" s="152">
        <v>42640</v>
      </c>
      <c r="B831" s="151">
        <v>1.3232999999999999</v>
      </c>
      <c r="C831" s="151">
        <v>1.4258</v>
      </c>
      <c r="D831" s="177">
        <f>IF(C831&lt;MAX($C$2:C831),C831/MAX($C$2:C831)-1,0)</f>
        <v>-0.22641202322174603</v>
      </c>
      <c r="E831" s="112">
        <f>IF(C831&lt;MAX($C$685:C831),C831/MAX($C$685:C831)-1,0)</f>
        <v>-3.0068027210884418E-2</v>
      </c>
    </row>
    <row r="832" spans="1:5">
      <c r="A832" s="152">
        <v>42641</v>
      </c>
      <c r="B832" s="151">
        <v>1.3213999999999999</v>
      </c>
      <c r="C832" s="151">
        <v>1.4238999999999999</v>
      </c>
      <c r="D832" s="177">
        <f>IF(C832&lt;MAX($C$2:C832),C832/MAX($C$2:C832)-1,0)</f>
        <v>-0.22744289512234828</v>
      </c>
      <c r="E832" s="112">
        <f>IF(C832&lt;MAX($C$685:C832),C832/MAX($C$685:C832)-1,0)</f>
        <v>-3.1360544217687081E-2</v>
      </c>
    </row>
    <row r="833" spans="1:9">
      <c r="A833" s="152">
        <v>42642</v>
      </c>
      <c r="B833" s="151">
        <v>1.3283</v>
      </c>
      <c r="C833" s="151">
        <v>1.4308000000000001</v>
      </c>
      <c r="D833" s="177">
        <f>IF(C833&lt;MAX($C$2:C833),C833/MAX($C$2:C833)-1,0)</f>
        <v>-0.22369920243068742</v>
      </c>
      <c r="E833" s="112">
        <f>IF(C833&lt;MAX($C$685:C833),C833/MAX($C$685:C833)-1,0)</f>
        <v>-2.6666666666666616E-2</v>
      </c>
    </row>
    <row r="834" spans="1:9">
      <c r="A834" s="152">
        <v>42643</v>
      </c>
      <c r="B834" s="151">
        <v>1.3345</v>
      </c>
      <c r="C834" s="151">
        <v>1.4370000000000001</v>
      </c>
      <c r="D834" s="177">
        <f>IF(C834&lt;MAX($C$2:C834),C834/MAX($C$2:C834)-1,0)</f>
        <v>-0.2203353046497748</v>
      </c>
      <c r="E834" s="112">
        <f>IF(C834&lt;MAX($C$685:C834),C834/MAX($C$685:C834)-1,0)</f>
        <v>-2.2448979591836671E-2</v>
      </c>
    </row>
    <row r="835" spans="1:9">
      <c r="A835" s="152">
        <v>42653</v>
      </c>
      <c r="B835" s="151">
        <v>1.3459000000000001</v>
      </c>
      <c r="C835" s="151">
        <v>1.4483999999999999</v>
      </c>
      <c r="D835" s="177">
        <f>IF(C835&lt;MAX($C$2:C835),C835/MAX($C$2:C835)-1,0)</f>
        <v>-0.21415007324616142</v>
      </c>
      <c r="E835" s="112">
        <f>IF(C835&lt;MAX($C$685:C835),C835/MAX($C$685:C835)-1,0)</f>
        <v>-1.4693877551020473E-2</v>
      </c>
    </row>
    <row r="836" spans="1:9">
      <c r="A836" s="152">
        <v>42654</v>
      </c>
      <c r="B836" s="151">
        <v>1.3485</v>
      </c>
      <c r="C836" s="151">
        <v>1.4510000000000001</v>
      </c>
      <c r="D836" s="177">
        <f>IF(C836&lt;MAX($C$2:C836),C836/MAX($C$2:C836)-1,0)</f>
        <v>-0.21273940643481082</v>
      </c>
      <c r="E836" s="112">
        <f>IF(C836&lt;MAX($C$685:C836),C836/MAX($C$685:C836)-1,0)</f>
        <v>-1.2925170068027181E-2</v>
      </c>
    </row>
    <row r="837" spans="1:9">
      <c r="A837" s="152">
        <v>42655</v>
      </c>
      <c r="B837" s="151">
        <v>1.3481000000000001</v>
      </c>
      <c r="C837" s="151">
        <v>1.4505999999999999</v>
      </c>
      <c r="D837" s="177">
        <f>IF(C837&lt;MAX($C$2:C837),C837/MAX($C$2:C837)-1,0)</f>
        <v>-0.21295643209809567</v>
      </c>
      <c r="E837" s="112">
        <f>IF(C837&lt;MAX($C$685:C837),C837/MAX($C$685:C837)-1,0)</f>
        <v>-1.3197278911564636E-2</v>
      </c>
    </row>
    <row r="838" spans="1:9">
      <c r="A838" s="152">
        <v>42656</v>
      </c>
      <c r="B838" s="151">
        <v>1.3451</v>
      </c>
      <c r="C838" s="151">
        <v>1.4476</v>
      </c>
      <c r="D838" s="177">
        <f>IF(C838&lt;MAX($C$2:C838),C838/MAX($C$2:C838)-1,0)</f>
        <v>-0.21458412457273068</v>
      </c>
      <c r="E838" s="112">
        <f>IF(C838&lt;MAX($C$685:C838),C838/MAX($C$685:C838)-1,0)</f>
        <v>-1.5238095238095273E-2</v>
      </c>
    </row>
    <row r="839" spans="1:9">
      <c r="A839" s="152">
        <v>42657</v>
      </c>
      <c r="B839" s="151">
        <v>1.3419000000000001</v>
      </c>
      <c r="C839" s="151">
        <v>1.4443999999999999</v>
      </c>
      <c r="D839" s="177">
        <f>IF(C839&lt;MAX($C$2:C839),C839/MAX($C$2:C839)-1,0)</f>
        <v>-0.21632032987900818</v>
      </c>
      <c r="E839" s="112">
        <f>IF(C839&lt;MAX($C$685:C839),C839/MAX($C$685:C839)-1,0)</f>
        <v>-1.7414965986394582E-2</v>
      </c>
    </row>
    <row r="840" spans="1:9">
      <c r="A840" s="152">
        <v>42660</v>
      </c>
      <c r="B840" s="151">
        <v>1.3293999999999999</v>
      </c>
      <c r="C840" s="151">
        <v>1.4319</v>
      </c>
      <c r="D840" s="177">
        <f>IF(C840&lt;MAX($C$2:C840),C840/MAX($C$2:C840)-1,0)</f>
        <v>-0.22310238185665454</v>
      </c>
      <c r="E840" s="112">
        <f>IF(C840&lt;MAX($C$685:C840),C840/MAX($C$685:C840)-1,0)</f>
        <v>-2.5918367346938753E-2</v>
      </c>
    </row>
    <row r="841" spans="1:9">
      <c r="A841" s="152">
        <v>42661</v>
      </c>
      <c r="B841" s="151">
        <v>1.3451</v>
      </c>
      <c r="C841" s="151">
        <v>1.4476</v>
      </c>
      <c r="D841" s="177">
        <f>IF(C841&lt;MAX($C$2:C841),C841/MAX($C$2:C841)-1,0)</f>
        <v>-0.21458412457273068</v>
      </c>
      <c r="E841" s="112">
        <f>IF(C841&lt;MAX($C$685:C841),C841/MAX($C$685:C841)-1,0)</f>
        <v>-1.5238095238095273E-2</v>
      </c>
    </row>
    <row r="842" spans="1:9">
      <c r="A842" s="152">
        <v>42662</v>
      </c>
      <c r="B842" s="151">
        <v>1.3424</v>
      </c>
      <c r="C842" s="151">
        <v>1.4449000000000001</v>
      </c>
      <c r="D842" s="177">
        <f>IF(C842&lt;MAX($C$2:C842),C842/MAX($C$2:C842)-1,0)</f>
        <v>-0.21604904779990231</v>
      </c>
      <c r="E842" s="112">
        <f>IF(C842&lt;MAX($C$685:C842),C842/MAX($C$685:C842)-1,0)</f>
        <v>-1.7074829931972735E-2</v>
      </c>
    </row>
    <row r="843" spans="1:9">
      <c r="A843" s="152">
        <v>42663</v>
      </c>
      <c r="B843" s="151">
        <v>1.3462000000000001</v>
      </c>
      <c r="C843" s="151">
        <v>1.4487000000000001</v>
      </c>
      <c r="D843" s="177">
        <f>IF(C843&lt;MAX($C$2:C843),C843/MAX($C$2:C843)-1,0)</f>
        <v>-0.21398730399869781</v>
      </c>
      <c r="E843" s="112">
        <f>IF(C843&lt;MAX($C$685:C843),C843/MAX($C$685:C843)-1,0)</f>
        <v>-1.4489795918367299E-2</v>
      </c>
    </row>
    <row r="844" spans="1:9">
      <c r="A844" s="152">
        <v>42664</v>
      </c>
      <c r="B844" s="151">
        <v>1.3447</v>
      </c>
      <c r="C844" s="151">
        <v>1.4472</v>
      </c>
      <c r="D844" s="177">
        <f>IF(C844&lt;MAX($C$2:C844),C844/MAX($C$2:C844)-1,0)</f>
        <v>-0.21480115023601531</v>
      </c>
      <c r="E844" s="112">
        <f>IF(C844&lt;MAX($C$685:C844),C844/MAX($C$685:C844)-1,0)</f>
        <v>-1.5510204081632617E-2</v>
      </c>
    </row>
    <row r="845" spans="1:9">
      <c r="A845" s="152">
        <v>42667</v>
      </c>
      <c r="B845" s="151">
        <v>1.3545</v>
      </c>
      <c r="C845" s="151">
        <v>1.4570000000000001</v>
      </c>
      <c r="D845" s="177">
        <f>IF(C845&lt;MAX($C$2:C845),C845/MAX($C$2:C845)-1,0)</f>
        <v>-0.20948402148554057</v>
      </c>
      <c r="E845" s="112">
        <f>IF(C845&lt;MAX($C$685:C845),C845/MAX($C$685:C845)-1,0)</f>
        <v>-8.8435374149659074E-3</v>
      </c>
      <c r="G845">
        <f>B850/B834-1</f>
        <v>8.0929186961409272E-3</v>
      </c>
      <c r="H845">
        <f>B872/B850-1</f>
        <v>3.7166431279268553E-2</v>
      </c>
      <c r="I845">
        <f>B895/B872-1</f>
        <v>-5.9843761198308587E-2</v>
      </c>
    </row>
    <row r="846" spans="1:9">
      <c r="A846" s="152">
        <v>42668</v>
      </c>
      <c r="B846" s="151">
        <v>1.3575999999999999</v>
      </c>
      <c r="C846" s="151">
        <v>1.4601</v>
      </c>
      <c r="D846" s="177">
        <f>IF(C846&lt;MAX($C$2:C846),C846/MAX($C$2:C846)-1,0)</f>
        <v>-0.20780207259508443</v>
      </c>
      <c r="E846" s="112">
        <f>IF(C846&lt;MAX($C$685:C846),C846/MAX($C$685:C846)-1,0)</f>
        <v>-6.7346938775509901E-3</v>
      </c>
    </row>
    <row r="847" spans="1:9">
      <c r="A847" s="152">
        <v>42669</v>
      </c>
      <c r="B847" s="151">
        <v>1.3582000000000001</v>
      </c>
      <c r="C847" s="151">
        <v>1.4607000000000001</v>
      </c>
      <c r="D847" s="177">
        <f>IF(C847&lt;MAX($C$2:C847),C847/MAX($C$2:C847)-1,0)</f>
        <v>-0.20747653410015732</v>
      </c>
      <c r="E847" s="112">
        <f>IF(C847&lt;MAX($C$685:C847),C847/MAX($C$685:C847)-1,0)</f>
        <v>-6.3265306122447518E-3</v>
      </c>
    </row>
    <row r="848" spans="1:9">
      <c r="A848" s="152">
        <v>42670</v>
      </c>
      <c r="B848" s="151">
        <v>1.3514999999999999</v>
      </c>
      <c r="C848" s="151">
        <v>1.454</v>
      </c>
      <c r="D848" s="177">
        <f>IF(C848&lt;MAX($C$2:C848),C848/MAX($C$2:C848)-1,0)</f>
        <v>-0.21111171396017581</v>
      </c>
      <c r="E848" s="112">
        <f>IF(C848&lt;MAX($C$685:C848),C848/MAX($C$685:C848)-1,0)</f>
        <v>-1.0884353741496655E-2</v>
      </c>
    </row>
    <row r="849" spans="1:5">
      <c r="A849" s="152">
        <v>42671</v>
      </c>
      <c r="B849" s="151">
        <v>1.3491</v>
      </c>
      <c r="C849" s="151">
        <v>1.4516</v>
      </c>
      <c r="D849" s="177">
        <f>IF(C849&lt;MAX($C$2:C849),C849/MAX($C$2:C849)-1,0)</f>
        <v>-0.21241386793988393</v>
      </c>
      <c r="E849" s="112">
        <f>IF(C849&lt;MAX($C$685:C849),C849/MAX($C$685:C849)-1,0)</f>
        <v>-1.2517006802721053E-2</v>
      </c>
    </row>
    <row r="850" spans="1:5">
      <c r="A850" s="152">
        <v>42674</v>
      </c>
      <c r="B850" s="151">
        <v>1.3452999999999999</v>
      </c>
      <c r="C850" s="151">
        <v>1.4478</v>
      </c>
      <c r="D850" s="177">
        <f>IF(C850&lt;MAX($C$2:C850),C850/MAX($C$2:C850)-1,0)</f>
        <v>-0.21447561174108842</v>
      </c>
      <c r="E850" s="112">
        <f>IF(C850&lt;MAX($C$685:C850),C850/MAX($C$685:C850)-1,0)</f>
        <v>-1.510204081632649E-2</v>
      </c>
    </row>
    <row r="851" spans="1:5">
      <c r="A851" s="152">
        <v>42675</v>
      </c>
      <c r="B851" s="151">
        <v>1.3545</v>
      </c>
      <c r="C851" s="151">
        <v>1.4570000000000001</v>
      </c>
      <c r="D851" s="177">
        <f>IF(C851&lt;MAX($C$2:C851),C851/MAX($C$2:C851)-1,0)</f>
        <v>-0.20948402148554057</v>
      </c>
      <c r="E851" s="112">
        <f>IF(C851&lt;MAX($C$685:C851),C851/MAX($C$685:C851)-1,0)</f>
        <v>-8.8435374149659074E-3</v>
      </c>
    </row>
    <row r="852" spans="1:5">
      <c r="A852" s="152">
        <v>42676</v>
      </c>
      <c r="B852" s="151">
        <v>1.3433999999999999</v>
      </c>
      <c r="C852" s="151">
        <v>1.4459</v>
      </c>
      <c r="D852" s="177">
        <f>IF(C852&lt;MAX($C$2:C852),C852/MAX($C$2:C852)-1,0)</f>
        <v>-0.21550648364169067</v>
      </c>
      <c r="E852" s="112">
        <f>IF(C852&lt;MAX($C$685:C852),C852/MAX($C$685:C852)-1,0)</f>
        <v>-1.6394557823129263E-2</v>
      </c>
    </row>
    <row r="853" spans="1:5">
      <c r="A853" s="152">
        <v>42677</v>
      </c>
      <c r="B853" s="151">
        <v>1.3460000000000001</v>
      </c>
      <c r="C853" s="151">
        <v>1.4484999999999999</v>
      </c>
      <c r="D853" s="177">
        <f>IF(C853&lt;MAX($C$2:C853),C853/MAX($C$2:C853)-1,0)</f>
        <v>-0.21409581683034018</v>
      </c>
      <c r="E853" s="112">
        <f>IF(C853&lt;MAX($C$685:C853),C853/MAX($C$685:C853)-1,0)</f>
        <v>-1.4625850340136082E-2</v>
      </c>
    </row>
    <row r="854" spans="1:5">
      <c r="A854" s="152">
        <v>42678</v>
      </c>
      <c r="B854" s="151">
        <v>1.3419000000000001</v>
      </c>
      <c r="C854" s="151">
        <v>1.4443999999999999</v>
      </c>
      <c r="D854" s="177">
        <f>IF(C854&lt;MAX($C$2:C854),C854/MAX($C$2:C854)-1,0)</f>
        <v>-0.21632032987900818</v>
      </c>
      <c r="E854" s="112">
        <f>IF(C854&lt;MAX($C$685:C854),C854/MAX($C$685:C854)-1,0)</f>
        <v>-1.7414965986394582E-2</v>
      </c>
    </row>
    <row r="855" spans="1:5">
      <c r="A855" s="152">
        <v>42681</v>
      </c>
      <c r="B855" s="151">
        <v>1.3396999999999999</v>
      </c>
      <c r="C855" s="151">
        <v>1.4421999999999999</v>
      </c>
      <c r="D855" s="177">
        <f>IF(C855&lt;MAX($C$2:C855),C855/MAX($C$2:C855)-1,0)</f>
        <v>-0.21751397102707393</v>
      </c>
      <c r="E855" s="112">
        <f>IF(C855&lt;MAX($C$685:C855),C855/MAX($C$685:C855)-1,0)</f>
        <v>-1.8911564625850419E-2</v>
      </c>
    </row>
    <row r="856" spans="1:5">
      <c r="A856" s="152">
        <v>42682</v>
      </c>
      <c r="B856" s="151">
        <v>1.3468</v>
      </c>
      <c r="C856" s="151">
        <v>1.4493</v>
      </c>
      <c r="D856" s="177">
        <f>IF(C856&lt;MAX($C$2:C856),C856/MAX($C$2:C856)-1,0)</f>
        <v>-0.21366176550377081</v>
      </c>
      <c r="E856" s="112">
        <f>IF(C856&lt;MAX($C$685:C856),C856/MAX($C$685:C856)-1,0)</f>
        <v>-1.4081632653061171E-2</v>
      </c>
    </row>
    <row r="857" spans="1:5">
      <c r="A857" s="152">
        <v>42683</v>
      </c>
      <c r="B857" s="151">
        <v>1.3419000000000001</v>
      </c>
      <c r="C857" s="151">
        <v>1.4443999999999999</v>
      </c>
      <c r="D857" s="177">
        <f>IF(C857&lt;MAX($C$2:C857),C857/MAX($C$2:C857)-1,0)</f>
        <v>-0.21632032987900818</v>
      </c>
      <c r="E857" s="112">
        <f>IF(C857&lt;MAX($C$685:C857),C857/MAX($C$685:C857)-1,0)</f>
        <v>-1.7414965986394582E-2</v>
      </c>
    </row>
    <row r="858" spans="1:5">
      <c r="A858" s="152">
        <v>42684</v>
      </c>
      <c r="B858" s="151">
        <v>1.3523000000000001</v>
      </c>
      <c r="C858" s="151">
        <v>1.4548000000000001</v>
      </c>
      <c r="D858" s="177">
        <f>IF(C858&lt;MAX($C$2:C858),C858/MAX($C$2:C858)-1,0)</f>
        <v>-0.21067766263360632</v>
      </c>
      <c r="E858" s="112">
        <f>IF(C858&lt;MAX($C$685:C858),C858/MAX($C$685:C858)-1,0)</f>
        <v>-1.0340136054421634E-2</v>
      </c>
    </row>
    <row r="859" spans="1:5">
      <c r="A859" s="152">
        <v>42685</v>
      </c>
      <c r="B859" s="151">
        <v>1.3489</v>
      </c>
      <c r="C859" s="151">
        <v>1.4514</v>
      </c>
      <c r="D859" s="177">
        <f>IF(C859&lt;MAX($C$2:C859),C859/MAX($C$2:C859)-1,0)</f>
        <v>-0.21252238077152619</v>
      </c>
      <c r="E859" s="112">
        <f>IF(C859&lt;MAX($C$685:C859),C859/MAX($C$685:C859)-1,0)</f>
        <v>-1.2653061224489726E-2</v>
      </c>
    </row>
    <row r="860" spans="1:5">
      <c r="A860" s="152">
        <v>42688</v>
      </c>
      <c r="B860" s="151">
        <v>1.3444</v>
      </c>
      <c r="C860" s="151">
        <v>1.4469000000000001</v>
      </c>
      <c r="D860" s="177">
        <f>IF(C860&lt;MAX($C$2:C860),C860/MAX($C$2:C860)-1,0)</f>
        <v>-0.21496391948347882</v>
      </c>
      <c r="E860" s="112">
        <f>IF(C860&lt;MAX($C$685:C860),C860/MAX($C$685:C860)-1,0)</f>
        <v>-1.5714285714285681E-2</v>
      </c>
    </row>
    <row r="861" spans="1:5">
      <c r="A861" s="152">
        <v>42689</v>
      </c>
      <c r="B861" s="151">
        <v>1.3519000000000001</v>
      </c>
      <c r="C861" s="151">
        <v>1.4543999999999999</v>
      </c>
      <c r="D861" s="177">
        <f>IF(C861&lt;MAX($C$2:C861),C861/MAX($C$2:C861)-1,0)</f>
        <v>-0.21089468829689118</v>
      </c>
      <c r="E861" s="112">
        <f>IF(C861&lt;MAX($C$685:C861),C861/MAX($C$685:C861)-1,0)</f>
        <v>-1.06122448979592E-2</v>
      </c>
    </row>
    <row r="862" spans="1:5">
      <c r="A862" s="152">
        <v>42690</v>
      </c>
      <c r="B862" s="151">
        <v>1.3502000000000001</v>
      </c>
      <c r="C862" s="151">
        <v>1.4527000000000001</v>
      </c>
      <c r="D862" s="177">
        <f>IF(C862&lt;MAX($C$2:C862),C862/MAX($C$2:C862)-1,0)</f>
        <v>-0.21181704736585094</v>
      </c>
      <c r="E862" s="112">
        <f>IF(C862&lt;MAX($C$685:C862),C862/MAX($C$685:C862)-1,0)</f>
        <v>-1.1768707482993079E-2</v>
      </c>
    </row>
    <row r="863" spans="1:5">
      <c r="A863" s="152">
        <v>42691</v>
      </c>
      <c r="B863" s="151">
        <v>1.3516999999999999</v>
      </c>
      <c r="C863" s="151">
        <v>1.4541999999999999</v>
      </c>
      <c r="D863" s="177">
        <f>IF(C863&lt;MAX($C$2:C863),C863/MAX($C$2:C863)-1,0)</f>
        <v>-0.21100320112853344</v>
      </c>
      <c r="E863" s="112">
        <f>IF(C863&lt;MAX($C$685:C863),C863/MAX($C$685:C863)-1,0)</f>
        <v>-1.0748299319727872E-2</v>
      </c>
    </row>
    <row r="864" spans="1:5">
      <c r="A864" s="152">
        <v>42692</v>
      </c>
      <c r="B864" s="151">
        <v>1.3484</v>
      </c>
      <c r="C864" s="151">
        <v>1.4509000000000001</v>
      </c>
      <c r="D864" s="177">
        <f>IF(C864&lt;MAX($C$2:C864),C864/MAX($C$2:C864)-1,0)</f>
        <v>-0.21279366285063206</v>
      </c>
      <c r="E864" s="112">
        <f>IF(C864&lt;MAX($C$685:C864),C864/MAX($C$685:C864)-1,0)</f>
        <v>-1.2993197278911461E-2</v>
      </c>
    </row>
    <row r="865" spans="1:5">
      <c r="A865" s="152">
        <v>42695</v>
      </c>
      <c r="B865" s="151">
        <v>1.3508</v>
      </c>
      <c r="C865" s="151">
        <v>1.4533</v>
      </c>
      <c r="D865" s="177">
        <f>IF(C865&lt;MAX($C$2:C865),C865/MAX($C$2:C865)-1,0)</f>
        <v>-0.21149150887092394</v>
      </c>
      <c r="E865" s="112">
        <f>IF(C865&lt;MAX($C$685:C865),C865/MAX($C$685:C865)-1,0)</f>
        <v>-1.1360544217687063E-2</v>
      </c>
    </row>
    <row r="866" spans="1:5">
      <c r="A866" s="152">
        <v>42696</v>
      </c>
      <c r="B866" s="151">
        <v>1.3552</v>
      </c>
      <c r="C866" s="151">
        <v>1.4577</v>
      </c>
      <c r="D866" s="177">
        <f>IF(C866&lt;MAX($C$2:C866),C866/MAX($C$2:C866)-1,0)</f>
        <v>-0.20910422657479244</v>
      </c>
      <c r="E866" s="112">
        <f>IF(C866&lt;MAX($C$685:C866),C866/MAX($C$685:C866)-1,0)</f>
        <v>-8.3673469387754995E-3</v>
      </c>
    </row>
    <row r="867" spans="1:5">
      <c r="A867" s="152">
        <v>42697</v>
      </c>
      <c r="B867" s="151">
        <v>1.3634999999999999</v>
      </c>
      <c r="C867" s="151">
        <v>1.466</v>
      </c>
      <c r="D867" s="177">
        <f>IF(C867&lt;MAX($C$2:C867),C867/MAX($C$2:C867)-1,0)</f>
        <v>-0.20460094406163531</v>
      </c>
      <c r="E867" s="112">
        <f>IF(C867&lt;MAX($C$685:C867),C867/MAX($C$685:C867)-1,0)</f>
        <v>-2.7210884353741083E-3</v>
      </c>
    </row>
    <row r="868" spans="1:5">
      <c r="A868" s="152">
        <v>42698</v>
      </c>
      <c r="B868" s="151">
        <v>1.3734</v>
      </c>
      <c r="C868" s="151">
        <v>1.4759</v>
      </c>
      <c r="D868" s="177">
        <f>IF(C868&lt;MAX($C$2:C868),C868/MAX($C$2:C868)-1,0)</f>
        <v>-0.19922955889533933</v>
      </c>
      <c r="E868" s="112">
        <f>IF(C868&lt;MAX($C$685:C868),C868/MAX($C$685:C868)-1,0)</f>
        <v>0</v>
      </c>
    </row>
    <row r="869" spans="1:5">
      <c r="A869" s="152">
        <v>42699</v>
      </c>
      <c r="B869" s="151">
        <v>1.3814</v>
      </c>
      <c r="C869" s="151">
        <v>1.4839</v>
      </c>
      <c r="D869" s="177">
        <f>IF(C869&lt;MAX($C$2:C869),C869/MAX($C$2:C869)-1,0)</f>
        <v>-0.19488904562964571</v>
      </c>
      <c r="E869" s="112">
        <f>IF(C869&lt;MAX($C$685:C869),C869/MAX($C$685:C869)-1,0)</f>
        <v>0</v>
      </c>
    </row>
    <row r="870" spans="1:5">
      <c r="A870" s="152">
        <v>42702</v>
      </c>
      <c r="B870" s="151">
        <v>1.3859999999999999</v>
      </c>
      <c r="C870" s="151">
        <v>1.4884999999999999</v>
      </c>
      <c r="D870" s="177">
        <f>IF(C870&lt;MAX($C$2:C870),C870/MAX($C$2:C870)-1,0)</f>
        <v>-0.19239325050187184</v>
      </c>
      <c r="E870" s="112">
        <f>IF(C870&lt;MAX($C$685:C870),C870/MAX($C$685:C870)-1,0)</f>
        <v>0</v>
      </c>
    </row>
    <row r="871" spans="1:5">
      <c r="A871" s="152">
        <v>42703</v>
      </c>
      <c r="B871" s="151">
        <v>1.4041999999999999</v>
      </c>
      <c r="C871" s="151">
        <v>1.5066999999999999</v>
      </c>
      <c r="D871" s="177">
        <f>IF(C871&lt;MAX($C$2:C871),C871/MAX($C$2:C871)-1,0)</f>
        <v>-0.18251858282241873</v>
      </c>
      <c r="E871" s="112">
        <f>IF(C871&lt;MAX($C$685:C871),C871/MAX($C$685:C871)-1,0)</f>
        <v>0</v>
      </c>
    </row>
    <row r="872" spans="1:5">
      <c r="A872" s="152">
        <v>42704</v>
      </c>
      <c r="B872" s="151">
        <v>1.3953</v>
      </c>
      <c r="C872" s="151">
        <v>1.4978</v>
      </c>
      <c r="D872" s="177">
        <f>IF(C872&lt;MAX($C$2:C872),C872/MAX($C$2:C872)-1,0)</f>
        <v>-0.18734740383050297</v>
      </c>
      <c r="E872" s="112">
        <f>IF(C872&lt;MAX($C$685:C872),C872/MAX($C$685:C872)-1,0)</f>
        <v>-5.9069489613060577E-3</v>
      </c>
    </row>
    <row r="873" spans="1:5">
      <c r="A873" s="152">
        <v>42705</v>
      </c>
      <c r="B873" s="151">
        <v>1.4057999999999999</v>
      </c>
      <c r="C873" s="151">
        <v>1.5083</v>
      </c>
      <c r="D873" s="177">
        <f>IF(C873&lt;MAX($C$2:C873),C873/MAX($C$2:C873)-1,0)</f>
        <v>-0.18165048016927998</v>
      </c>
      <c r="E873" s="112">
        <f>IF(C873&lt;MAX($C$685:C873),C873/MAX($C$685:C873)-1,0)</f>
        <v>0</v>
      </c>
    </row>
    <row r="874" spans="1:5">
      <c r="A874" s="152">
        <v>42706</v>
      </c>
      <c r="B874" s="151">
        <v>1.387</v>
      </c>
      <c r="C874" s="151">
        <v>1.4895</v>
      </c>
      <c r="D874" s="177">
        <f>IF(C874&lt;MAX($C$2:C874),C874/MAX($C$2:C874)-1,0)</f>
        <v>-0.19185068634366009</v>
      </c>
      <c r="E874" s="112">
        <f>IF(C874&lt;MAX($C$685:C874),C874/MAX($C$685:C874)-1,0)</f>
        <v>-1.2464363853344818E-2</v>
      </c>
    </row>
    <row r="875" spans="1:5">
      <c r="A875" s="152">
        <v>42709</v>
      </c>
      <c r="B875" s="151">
        <v>1.3663000000000001</v>
      </c>
      <c r="C875" s="151">
        <v>1.4688000000000001</v>
      </c>
      <c r="D875" s="177">
        <f>IF(C875&lt;MAX($C$2:C875),C875/MAX($C$2:C875)-1,0)</f>
        <v>-0.20308176441864245</v>
      </c>
      <c r="E875" s="112">
        <f>IF(C875&lt;MAX($C$685:C875),C875/MAX($C$685:C875)-1,0)</f>
        <v>-2.6188424053570136E-2</v>
      </c>
    </row>
    <row r="876" spans="1:5">
      <c r="A876" s="152">
        <v>42710</v>
      </c>
      <c r="B876" s="151">
        <v>1.3691</v>
      </c>
      <c r="C876" s="151">
        <v>1.4716</v>
      </c>
      <c r="D876" s="177">
        <f>IF(C876&lt;MAX($C$2:C876),C876/MAX($C$2:C876)-1,0)</f>
        <v>-0.2015625847756497</v>
      </c>
      <c r="E876" s="112">
        <f>IF(C876&lt;MAX($C$685:C876),C876/MAX($C$685:C876)-1,0)</f>
        <v>-2.4332029437114655E-2</v>
      </c>
    </row>
    <row r="877" spans="1:5">
      <c r="A877" s="152">
        <v>42711</v>
      </c>
      <c r="B877" s="151">
        <v>1.3712</v>
      </c>
      <c r="C877" s="151">
        <v>1.4737</v>
      </c>
      <c r="D877" s="177">
        <f>IF(C877&lt;MAX($C$2:C877),C877/MAX($C$2:C877)-1,0)</f>
        <v>-0.20042320004340508</v>
      </c>
      <c r="E877" s="112">
        <f>IF(C877&lt;MAX($C$685:C877),C877/MAX($C$685:C877)-1,0)</f>
        <v>-2.293973347477285E-2</v>
      </c>
    </row>
    <row r="878" spans="1:5">
      <c r="A878" s="152">
        <v>42712</v>
      </c>
      <c r="B878" s="151">
        <v>1.3721000000000001</v>
      </c>
      <c r="C878" s="151">
        <v>1.4745999999999999</v>
      </c>
      <c r="D878" s="177">
        <f>IF(C878&lt;MAX($C$2:C878),C878/MAX($C$2:C878)-1,0)</f>
        <v>-0.19993489230101458</v>
      </c>
      <c r="E878" s="112">
        <f>IF(C878&lt;MAX($C$685:C878),C878/MAX($C$685:C878)-1,0)</f>
        <v>-2.2343035205197981E-2</v>
      </c>
    </row>
    <row r="879" spans="1:5">
      <c r="A879" s="152">
        <v>42713</v>
      </c>
      <c r="B879" s="151">
        <v>1.3761000000000001</v>
      </c>
      <c r="C879" s="151">
        <v>1.4785999999999999</v>
      </c>
      <c r="D879" s="177">
        <f>IF(C879&lt;MAX($C$2:C879),C879/MAX($C$2:C879)-1,0)</f>
        <v>-0.19776463566816782</v>
      </c>
      <c r="E879" s="112">
        <f>IF(C879&lt;MAX($C$685:C879),C879/MAX($C$685:C879)-1,0)</f>
        <v>-1.9691042895975674E-2</v>
      </c>
    </row>
    <row r="880" spans="1:5">
      <c r="A880" s="152">
        <v>42716</v>
      </c>
      <c r="B880" s="151">
        <v>1.3472999999999999</v>
      </c>
      <c r="C880" s="151">
        <v>1.4498</v>
      </c>
      <c r="D880" s="177">
        <f>IF(C880&lt;MAX($C$2:C880),C880/MAX($C$2:C880)-1,0)</f>
        <v>-0.21339048342466493</v>
      </c>
      <c r="E880" s="112">
        <f>IF(C880&lt;MAX($C$685:C880),C880/MAX($C$685:C880)-1,0)</f>
        <v>-3.8785387522376147E-2</v>
      </c>
    </row>
    <row r="881" spans="1:5">
      <c r="A881" s="152">
        <v>42717</v>
      </c>
      <c r="B881" s="151">
        <v>1.3445</v>
      </c>
      <c r="C881" s="151">
        <v>1.4470000000000001</v>
      </c>
      <c r="D881" s="177">
        <f>IF(C881&lt;MAX($C$2:C881),C881/MAX($C$2:C881)-1,0)</f>
        <v>-0.21490966306765769</v>
      </c>
      <c r="E881" s="112">
        <f>IF(C881&lt;MAX($C$685:C881),C881/MAX($C$685:C881)-1,0)</f>
        <v>-4.0641782138831739E-2</v>
      </c>
    </row>
    <row r="882" spans="1:5">
      <c r="A882" s="152">
        <v>42718</v>
      </c>
      <c r="B882" s="151">
        <v>1.3389</v>
      </c>
      <c r="C882" s="151">
        <v>1.4414</v>
      </c>
      <c r="D882" s="177">
        <f>IF(C882&lt;MAX($C$2:C882),C882/MAX($C$2:C882)-1,0)</f>
        <v>-0.2179480223536433</v>
      </c>
      <c r="E882" s="112">
        <f>IF(C882&lt;MAX($C$685:C882),C882/MAX($C$685:C882)-1,0)</f>
        <v>-4.4354571371743035E-2</v>
      </c>
    </row>
    <row r="883" spans="1:5">
      <c r="A883" s="152">
        <v>42719</v>
      </c>
      <c r="B883" s="151">
        <v>1.3201000000000001</v>
      </c>
      <c r="C883" s="151">
        <v>1.4226000000000001</v>
      </c>
      <c r="D883" s="177">
        <f>IF(C883&lt;MAX($C$2:C883),C883/MAX($C$2:C883)-1,0)</f>
        <v>-0.22814822852802341</v>
      </c>
      <c r="E883" s="112">
        <f>IF(C883&lt;MAX($C$685:C883),C883/MAX($C$685:C883)-1,0)</f>
        <v>-5.6818935225087741E-2</v>
      </c>
    </row>
    <row r="884" spans="1:5">
      <c r="A884" s="152">
        <v>42720</v>
      </c>
      <c r="B884" s="151">
        <v>1.3236000000000001</v>
      </c>
      <c r="C884" s="151">
        <v>1.4260999999999999</v>
      </c>
      <c r="D884" s="177">
        <f>IF(C884&lt;MAX($C$2:C884),C884/MAX($C$2:C884)-1,0)</f>
        <v>-0.22624925397428253</v>
      </c>
      <c r="E884" s="112">
        <f>IF(C884&lt;MAX($C$685:C884),C884/MAX($C$685:C884)-1,0)</f>
        <v>-5.4498441954518362E-2</v>
      </c>
    </row>
    <row r="885" spans="1:5">
      <c r="A885" s="152">
        <v>42723</v>
      </c>
      <c r="B885" s="151">
        <v>1.3146</v>
      </c>
      <c r="C885" s="151">
        <v>1.4171</v>
      </c>
      <c r="D885" s="177">
        <f>IF(C885&lt;MAX($C$2:C885),C885/MAX($C$2:C885)-1,0)</f>
        <v>-0.23113233139818778</v>
      </c>
      <c r="E885" s="112">
        <f>IF(C885&lt;MAX($C$685:C885),C885/MAX($C$685:C885)-1,0)</f>
        <v>-6.0465424650268496E-2</v>
      </c>
    </row>
    <row r="886" spans="1:5">
      <c r="A886" s="152">
        <v>42724</v>
      </c>
      <c r="B886" s="151">
        <v>1.3059000000000001</v>
      </c>
      <c r="C886" s="151">
        <v>1.4084000000000001</v>
      </c>
      <c r="D886" s="177">
        <f>IF(C886&lt;MAX($C$2:C886),C886/MAX($C$2:C886)-1,0)</f>
        <v>-0.23585263957462965</v>
      </c>
      <c r="E886" s="112">
        <f>IF(C886&lt;MAX($C$685:C886),C886/MAX($C$685:C886)-1,0)</f>
        <v>-6.6233507922826895E-2</v>
      </c>
    </row>
    <row r="887" spans="1:5">
      <c r="A887" s="152">
        <v>42725</v>
      </c>
      <c r="B887" s="151">
        <v>1.3112999999999999</v>
      </c>
      <c r="C887" s="151">
        <v>1.4137999999999999</v>
      </c>
      <c r="D887" s="177">
        <f>IF(C887&lt;MAX($C$2:C887),C887/MAX($C$2:C887)-1,0)</f>
        <v>-0.23292279312028652</v>
      </c>
      <c r="E887" s="112">
        <f>IF(C887&lt;MAX($C$685:C887),C887/MAX($C$685:C887)-1,0)</f>
        <v>-6.2653318305376904E-2</v>
      </c>
    </row>
    <row r="888" spans="1:5">
      <c r="A888" s="152">
        <v>42726</v>
      </c>
      <c r="B888" s="151">
        <v>1.3107</v>
      </c>
      <c r="C888" s="151">
        <v>1.4132</v>
      </c>
      <c r="D888" s="177">
        <f>IF(C888&lt;MAX($C$2:C888),C888/MAX($C$2:C888)-1,0)</f>
        <v>-0.23324833161521352</v>
      </c>
      <c r="E888" s="112">
        <f>IF(C888&lt;MAX($C$685:C888),C888/MAX($C$685:C888)-1,0)</f>
        <v>-6.3051117151760261E-2</v>
      </c>
    </row>
    <row r="889" spans="1:5">
      <c r="A889" s="152">
        <v>42727</v>
      </c>
      <c r="B889" s="151">
        <v>1.2987</v>
      </c>
      <c r="C889" s="151">
        <v>1.4012</v>
      </c>
      <c r="D889" s="177">
        <f>IF(C889&lt;MAX($C$2:C889),C889/MAX($C$2:C889)-1,0)</f>
        <v>-0.23975910151375401</v>
      </c>
      <c r="E889" s="112">
        <f>IF(C889&lt;MAX($C$685:C889),C889/MAX($C$685:C889)-1,0)</f>
        <v>-7.100709407942718E-2</v>
      </c>
    </row>
    <row r="890" spans="1:5">
      <c r="A890" s="152">
        <v>42730</v>
      </c>
      <c r="B890" s="151">
        <v>1.3024</v>
      </c>
      <c r="C890" s="151">
        <v>1.4049</v>
      </c>
      <c r="D890" s="177">
        <f>IF(C890&lt;MAX($C$2:C890),C890/MAX($C$2:C890)-1,0)</f>
        <v>-0.23775161412837065</v>
      </c>
      <c r="E890" s="112">
        <f>IF(C890&lt;MAX($C$685:C890),C890/MAX($C$685:C890)-1,0)</f>
        <v>-6.8554001193396497E-2</v>
      </c>
    </row>
    <row r="891" spans="1:5">
      <c r="A891" s="152">
        <v>42731</v>
      </c>
      <c r="B891" s="151">
        <v>1.3051999999999999</v>
      </c>
      <c r="C891" s="151">
        <v>1.4077</v>
      </c>
      <c r="D891" s="177">
        <f>IF(C891&lt;MAX($C$2:C891),C891/MAX($C$2:C891)-1,0)</f>
        <v>-0.2362324344853779</v>
      </c>
      <c r="E891" s="112">
        <f>IF(C891&lt;MAX($C$685:C891),C891/MAX($C$685:C891)-1,0)</f>
        <v>-6.6697606576940904E-2</v>
      </c>
    </row>
    <row r="892" spans="1:5">
      <c r="A892" s="152">
        <v>42732</v>
      </c>
      <c r="B892" s="151">
        <v>1.3024</v>
      </c>
      <c r="C892" s="151">
        <v>1.4049</v>
      </c>
      <c r="D892" s="177">
        <f>IF(C892&lt;MAX($C$2:C892),C892/MAX($C$2:C892)-1,0)</f>
        <v>-0.23775161412837065</v>
      </c>
      <c r="E892" s="112">
        <f>IF(C892&lt;MAX($C$685:C892),C892/MAX($C$685:C892)-1,0)</f>
        <v>-6.8554001193396497E-2</v>
      </c>
    </row>
    <row r="893" spans="1:5">
      <c r="A893" s="152">
        <v>42733</v>
      </c>
      <c r="B893" s="151">
        <v>1.3033999999999999</v>
      </c>
      <c r="C893" s="151">
        <v>1.4058999999999999</v>
      </c>
      <c r="D893" s="177">
        <f>IF(C893&lt;MAX($C$2:C893),C893/MAX($C$2:C893)-1,0)</f>
        <v>-0.23720904997015901</v>
      </c>
      <c r="E893" s="112">
        <f>IF(C893&lt;MAX($C$685:C893),C893/MAX($C$685:C893)-1,0)</f>
        <v>-6.7891003116090975E-2</v>
      </c>
    </row>
    <row r="894" spans="1:5">
      <c r="A894" s="152">
        <v>42734</v>
      </c>
      <c r="B894" s="151">
        <v>1.3119000000000001</v>
      </c>
      <c r="C894" s="151">
        <v>1.4144000000000001</v>
      </c>
      <c r="D894" s="177">
        <f>IF(C894&lt;MAX($C$2:C894),C894/MAX($C$2:C894)-1,0)</f>
        <v>-0.23259725462535941</v>
      </c>
      <c r="E894" s="112">
        <f>IF(C894&lt;MAX($C$685:C894),C894/MAX($C$685:C894)-1,0)</f>
        <v>-6.2255519458993436E-2</v>
      </c>
    </row>
    <row r="895" spans="1:5">
      <c r="A895" s="152">
        <v>42735</v>
      </c>
      <c r="B895" s="151">
        <v>1.3118000000000001</v>
      </c>
      <c r="C895" s="151">
        <v>1.4142999999999999</v>
      </c>
      <c r="D895" s="177">
        <f>IF(C895&lt;MAX($C$2:C895),C895/MAX($C$2:C895)-1,0)</f>
        <v>-0.23265151104118065</v>
      </c>
      <c r="E895" s="112">
        <f>IF(C895&lt;MAX($C$685:C895),C895/MAX($C$685:C895)-1,0)</f>
        <v>-6.2321819266724199E-2</v>
      </c>
    </row>
    <row r="896" spans="1:5">
      <c r="A896" s="152">
        <v>42738</v>
      </c>
      <c r="B896" s="151">
        <v>1.2916000000000001</v>
      </c>
      <c r="C896" s="151">
        <v>1.4240999999999999</v>
      </c>
      <c r="D896" s="177">
        <f>IF(C896&lt;MAX($C$2:C896),C896/MAX($C$2:C896)-1,0)</f>
        <v>-0.22733438229070591</v>
      </c>
      <c r="E896" s="112">
        <f>IF(C896&lt;MAX($C$685:C896),C896/MAX($C$685:C896)-1,0)</f>
        <v>-5.5824438109129515E-2</v>
      </c>
    </row>
    <row r="897" spans="1:5">
      <c r="A897" s="152">
        <v>42739</v>
      </c>
      <c r="B897" s="151">
        <v>1.3035000000000001</v>
      </c>
      <c r="C897" s="151">
        <v>1.4359999999999999</v>
      </c>
      <c r="D897" s="177">
        <f>IF(C897&lt;MAX($C$2:C897),C897/MAX($C$2:C897)-1,0)</f>
        <v>-0.22087786880798654</v>
      </c>
      <c r="E897" s="112">
        <f>IF(C897&lt;MAX($C$685:C897),C897/MAX($C$685:C897)-1,0)</f>
        <v>-4.7934760989193137E-2</v>
      </c>
    </row>
    <row r="898" spans="1:5">
      <c r="A898" s="152">
        <v>42740</v>
      </c>
      <c r="B898" s="151">
        <v>1.3009999999999999</v>
      </c>
      <c r="C898" s="151">
        <v>1.4335</v>
      </c>
      <c r="D898" s="177">
        <f>IF(C898&lt;MAX($C$2:C898),C898/MAX($C$2:C898)-1,0)</f>
        <v>-0.22223427920351579</v>
      </c>
      <c r="E898" s="112">
        <f>IF(C898&lt;MAX($C$685:C898),C898/MAX($C$685:C898)-1,0)</f>
        <v>-4.9592256182457106E-2</v>
      </c>
    </row>
    <row r="899" spans="1:5">
      <c r="A899" s="152">
        <v>42741</v>
      </c>
      <c r="B899" s="151">
        <v>1.2924</v>
      </c>
      <c r="C899" s="151">
        <v>1.4249000000000001</v>
      </c>
      <c r="D899" s="177">
        <f>IF(C899&lt;MAX($C$2:C899),C899/MAX($C$2:C899)-1,0)</f>
        <v>-0.22690033096413642</v>
      </c>
      <c r="E899" s="112">
        <f>IF(C899&lt;MAX($C$685:C899),C899/MAX($C$685:C899)-1,0)</f>
        <v>-5.5294039647284965E-2</v>
      </c>
    </row>
    <row r="900" spans="1:5">
      <c r="A900" s="152">
        <v>42744</v>
      </c>
      <c r="B900" s="151">
        <v>1.2943</v>
      </c>
      <c r="C900" s="151">
        <v>1.4268000000000001</v>
      </c>
      <c r="D900" s="177">
        <f>IF(C900&lt;MAX($C$2:C900),C900/MAX($C$2:C900)-1,0)</f>
        <v>-0.22586945906353417</v>
      </c>
      <c r="E900" s="112">
        <f>IF(C900&lt;MAX($C$685:C900),C900/MAX($C$685:C900)-1,0)</f>
        <v>-5.4034343300404353E-2</v>
      </c>
    </row>
    <row r="901" spans="1:5">
      <c r="A901" s="152">
        <v>42745</v>
      </c>
      <c r="B901" s="151">
        <v>1.2937000000000001</v>
      </c>
      <c r="C901" s="151">
        <v>1.4261999999999999</v>
      </c>
      <c r="D901" s="177">
        <f>IF(C901&lt;MAX($C$2:C901),C901/MAX($C$2:C901)-1,0)</f>
        <v>-0.22619499755846129</v>
      </c>
      <c r="E901" s="112">
        <f>IF(C901&lt;MAX($C$685:C901),C901/MAX($C$685:C901)-1,0)</f>
        <v>-5.4432142146787821E-2</v>
      </c>
    </row>
    <row r="902" spans="1:5">
      <c r="A902" s="152">
        <v>42746</v>
      </c>
      <c r="B902" s="151">
        <v>1.2858000000000001</v>
      </c>
      <c r="C902" s="151">
        <v>1.4182999999999999</v>
      </c>
      <c r="D902" s="177">
        <f>IF(C902&lt;MAX($C$2:C902),C902/MAX($C$2:C902)-1,0)</f>
        <v>-0.23048125440833378</v>
      </c>
      <c r="E902" s="112">
        <f>IF(C902&lt;MAX($C$685:C902),C902/MAX($C$685:C902)-1,0)</f>
        <v>-5.9669826957501892E-2</v>
      </c>
    </row>
    <row r="903" spans="1:5">
      <c r="A903" s="152">
        <v>42747</v>
      </c>
      <c r="B903" s="151">
        <v>1.2789999999999999</v>
      </c>
      <c r="C903" s="151">
        <v>1.4115</v>
      </c>
      <c r="D903" s="177">
        <f>IF(C903&lt;MAX($C$2:C903),C903/MAX($C$2:C903)-1,0)</f>
        <v>-0.2341706906841734</v>
      </c>
      <c r="E903" s="112">
        <f>IF(C903&lt;MAX($C$685:C903),C903/MAX($C$685:C903)-1,0)</f>
        <v>-6.4178213883179791E-2</v>
      </c>
    </row>
    <row r="904" spans="1:5">
      <c r="A904" s="152">
        <v>42748</v>
      </c>
      <c r="B904" s="151">
        <v>1.2805</v>
      </c>
      <c r="C904" s="151">
        <v>1.413</v>
      </c>
      <c r="D904" s="177">
        <f>IF(C904&lt;MAX($C$2:C904),C904/MAX($C$2:C904)-1,0)</f>
        <v>-0.23335684444685578</v>
      </c>
      <c r="E904" s="112">
        <f>IF(C904&lt;MAX($C$685:C904),C904/MAX($C$685:C904)-1,0)</f>
        <v>-6.3183716767221343E-2</v>
      </c>
    </row>
    <row r="905" spans="1:5">
      <c r="A905" s="152">
        <v>42751</v>
      </c>
      <c r="B905" s="151">
        <v>1.2729999999999999</v>
      </c>
      <c r="C905" s="151">
        <v>1.4055</v>
      </c>
      <c r="D905" s="177">
        <f>IF(C905&lt;MAX($C$2:C905),C905/MAX($C$2:C905)-1,0)</f>
        <v>-0.23742607563344365</v>
      </c>
      <c r="E905" s="112">
        <f>IF(C905&lt;MAX($C$685:C905),C905/MAX($C$685:C905)-1,0)</f>
        <v>-6.8156202347013251E-2</v>
      </c>
    </row>
    <row r="906" spans="1:5">
      <c r="A906" s="152">
        <v>42752</v>
      </c>
      <c r="B906" s="151">
        <v>1.2809999999999999</v>
      </c>
      <c r="C906" s="151">
        <v>1.4135</v>
      </c>
      <c r="D906" s="177">
        <f>IF(C906&lt;MAX($C$2:C906),C906/MAX($C$2:C906)-1,0)</f>
        <v>-0.23308556236775002</v>
      </c>
      <c r="E906" s="112">
        <f>IF(C906&lt;MAX($C$685:C906),C906/MAX($C$685:C906)-1,0)</f>
        <v>-6.2852217728568638E-2</v>
      </c>
    </row>
    <row r="907" spans="1:5">
      <c r="A907" s="152">
        <v>42753</v>
      </c>
      <c r="B907" s="151">
        <v>1.2882</v>
      </c>
      <c r="C907" s="151">
        <v>1.4207000000000001</v>
      </c>
      <c r="D907" s="177">
        <f>IF(C907&lt;MAX($C$2:C907),C907/MAX($C$2:C907)-1,0)</f>
        <v>-0.22917910042862566</v>
      </c>
      <c r="E907" s="112">
        <f>IF(C907&lt;MAX($C$685:C907),C907/MAX($C$685:C907)-1,0)</f>
        <v>-5.8078631571968353E-2</v>
      </c>
    </row>
    <row r="908" spans="1:5">
      <c r="A908" s="152">
        <v>42754</v>
      </c>
      <c r="B908" s="151">
        <v>1.2848999999999999</v>
      </c>
      <c r="C908" s="151">
        <v>1.4174</v>
      </c>
      <c r="D908" s="177">
        <f>IF(C908&lt;MAX($C$2:C908),C908/MAX($C$2:C908)-1,0)</f>
        <v>-0.23096956215072428</v>
      </c>
      <c r="E908" s="112">
        <f>IF(C908&lt;MAX($C$685:C908),C908/MAX($C$685:C908)-1,0)</f>
        <v>-6.0266525227076873E-2</v>
      </c>
    </row>
    <row r="909" spans="1:5">
      <c r="A909" s="152">
        <v>42755</v>
      </c>
      <c r="B909" s="151">
        <v>1.2951999999999999</v>
      </c>
      <c r="C909" s="151">
        <v>1.4277</v>
      </c>
      <c r="D909" s="177">
        <f>IF(C909&lt;MAX($C$2:C909),C909/MAX($C$2:C909)-1,0)</f>
        <v>-0.22538115132114378</v>
      </c>
      <c r="E909" s="112">
        <f>IF(C909&lt;MAX($C$685:C909),C909/MAX($C$685:C909)-1,0)</f>
        <v>-5.3437645030829373E-2</v>
      </c>
    </row>
    <row r="910" spans="1:5">
      <c r="A910" s="152">
        <v>42758</v>
      </c>
      <c r="B910" s="151">
        <v>1.2950999999999999</v>
      </c>
      <c r="C910" s="151">
        <v>1.4276</v>
      </c>
      <c r="D910" s="177">
        <f>IF(C910&lt;MAX($C$2:C910),C910/MAX($C$2:C910)-1,0)</f>
        <v>-0.22543540773696491</v>
      </c>
      <c r="E910" s="112">
        <f>IF(C910&lt;MAX($C$685:C910),C910/MAX($C$685:C910)-1,0)</f>
        <v>-5.3503944838559914E-2</v>
      </c>
    </row>
    <row r="911" spans="1:5">
      <c r="A911" s="152">
        <v>42759</v>
      </c>
      <c r="B911" s="151">
        <v>1.2949999999999999</v>
      </c>
      <c r="C911" s="151">
        <v>1.4275</v>
      </c>
      <c r="D911" s="177">
        <f>IF(C911&lt;MAX($C$2:C911),C911/MAX($C$2:C911)-1,0)</f>
        <v>-0.22548966415278604</v>
      </c>
      <c r="E911" s="112">
        <f>IF(C911&lt;MAX($C$685:C911),C911/MAX($C$685:C911)-1,0)</f>
        <v>-5.3570244646290566E-2</v>
      </c>
    </row>
    <row r="912" spans="1:5">
      <c r="A912" s="152">
        <v>42760</v>
      </c>
      <c r="B912" s="151">
        <v>1.2999000000000001</v>
      </c>
      <c r="C912" s="151">
        <v>1.4323999999999999</v>
      </c>
      <c r="D912" s="177">
        <f>IF(C912&lt;MAX($C$2:C912),C912/MAX($C$2:C912)-1,0)</f>
        <v>-0.22283109977754878</v>
      </c>
      <c r="E912" s="112">
        <f>IF(C912&lt;MAX($C$685:C912),C912/MAX($C$685:C912)-1,0)</f>
        <v>-5.0321554067493279E-2</v>
      </c>
    </row>
    <row r="913" spans="1:5">
      <c r="A913" s="152">
        <v>42761</v>
      </c>
      <c r="B913" s="151">
        <v>1.306</v>
      </c>
      <c r="C913" s="151">
        <v>1.4384999999999999</v>
      </c>
      <c r="D913" s="177">
        <f>IF(C913&lt;MAX($C$2:C913),C913/MAX($C$2:C913)-1,0)</f>
        <v>-0.21952145841245729</v>
      </c>
      <c r="E913" s="112">
        <f>IF(C913&lt;MAX($C$685:C913),C913/MAX($C$685:C913)-1,0)</f>
        <v>-4.6277265795929279E-2</v>
      </c>
    </row>
    <row r="914" spans="1:5">
      <c r="A914" s="152">
        <v>42769</v>
      </c>
      <c r="B914" s="151">
        <v>1.2992999999999999</v>
      </c>
      <c r="C914" s="151">
        <v>1.4318</v>
      </c>
      <c r="D914" s="177">
        <f>IF(C914&lt;MAX($C$2:C914),C914/MAX($C$2:C914)-1,0)</f>
        <v>-0.22315663827247567</v>
      </c>
      <c r="E914" s="112">
        <f>IF(C914&lt;MAX($C$685:C914),C914/MAX($C$685:C914)-1,0)</f>
        <v>-5.0719352913876525E-2</v>
      </c>
    </row>
    <row r="915" spans="1:5">
      <c r="A915" s="152">
        <v>42772</v>
      </c>
      <c r="B915" s="151">
        <v>1.3052999999999999</v>
      </c>
      <c r="C915" s="151">
        <v>1.4378</v>
      </c>
      <c r="D915" s="177">
        <f>IF(C915&lt;MAX($C$2:C915),C915/MAX($C$2:C915)-1,0)</f>
        <v>-0.21990125332320543</v>
      </c>
      <c r="E915" s="112">
        <f>IF(C915&lt;MAX($C$685:C915),C915/MAX($C$685:C915)-1,0)</f>
        <v>-4.6741364450043066E-2</v>
      </c>
    </row>
    <row r="916" spans="1:5">
      <c r="A916" s="152">
        <v>42773</v>
      </c>
      <c r="B916" s="151">
        <v>1.3027</v>
      </c>
      <c r="C916" s="151">
        <v>1.4352</v>
      </c>
      <c r="D916" s="177">
        <f>IF(C916&lt;MAX($C$2:C916),C916/MAX($C$2:C916)-1,0)</f>
        <v>-0.22131192013455592</v>
      </c>
      <c r="E916" s="112">
        <f>IF(C916&lt;MAX($C$685:C916),C916/MAX($C$685:C916)-1,0)</f>
        <v>-4.8465159451037576E-2</v>
      </c>
    </row>
    <row r="917" spans="1:5">
      <c r="A917" s="152">
        <v>42774</v>
      </c>
      <c r="B917" s="151">
        <v>1.3069</v>
      </c>
      <c r="C917" s="151">
        <v>1.4394</v>
      </c>
      <c r="D917" s="177">
        <f>IF(C917&lt;MAX($C$2:C917),C917/MAX($C$2:C917)-1,0)</f>
        <v>-0.21903315067006668</v>
      </c>
      <c r="E917" s="112">
        <f>IF(C917&lt;MAX($C$685:C917),C917/MAX($C$685:C917)-1,0)</f>
        <v>-4.5680567526354188E-2</v>
      </c>
    </row>
    <row r="918" spans="1:5">
      <c r="A918" s="152">
        <v>42775</v>
      </c>
      <c r="B918" s="151">
        <v>1.31</v>
      </c>
      <c r="C918" s="151">
        <v>1.4424999999999999</v>
      </c>
      <c r="D918" s="177">
        <f>IF(C918&lt;MAX($C$2:C918),C918/MAX($C$2:C918)-1,0)</f>
        <v>-0.21735120177961043</v>
      </c>
      <c r="E918" s="112">
        <f>IF(C918&lt;MAX($C$685:C918),C918/MAX($C$685:C918)-1,0)</f>
        <v>-4.3625273486706972E-2</v>
      </c>
    </row>
    <row r="919" spans="1:5">
      <c r="A919" s="152">
        <v>42776</v>
      </c>
      <c r="B919" s="151">
        <v>1.3110999999999999</v>
      </c>
      <c r="C919" s="151">
        <v>1.4436</v>
      </c>
      <c r="D919" s="177">
        <f>IF(C919&lt;MAX($C$2:C919),C919/MAX($C$2:C919)-1,0)</f>
        <v>-0.21675438120557755</v>
      </c>
      <c r="E919" s="112">
        <f>IF(C919&lt;MAX($C$685:C919),C919/MAX($C$685:C919)-1,0)</f>
        <v>-4.2895975601670688E-2</v>
      </c>
    </row>
    <row r="920" spans="1:5">
      <c r="A920" s="152">
        <v>42779</v>
      </c>
      <c r="B920" s="151">
        <v>1.3238000000000001</v>
      </c>
      <c r="C920" s="151">
        <v>1.4562999999999999</v>
      </c>
      <c r="D920" s="177">
        <f>IF(C920&lt;MAX($C$2:C920),C920/MAX($C$2:C920)-1,0)</f>
        <v>-0.20986381639628893</v>
      </c>
      <c r="E920" s="112">
        <f>IF(C920&lt;MAX($C$685:C920),C920/MAX($C$685:C920)-1,0)</f>
        <v>-3.4475900019889982E-2</v>
      </c>
    </row>
    <row r="921" spans="1:5">
      <c r="A921" s="152">
        <v>42780</v>
      </c>
      <c r="B921" s="151">
        <v>1.321</v>
      </c>
      <c r="C921" s="151">
        <v>1.4535</v>
      </c>
      <c r="D921" s="177">
        <f>IF(C921&lt;MAX($C$2:C921),C921/MAX($C$2:C921)-1,0)</f>
        <v>-0.21138299603928157</v>
      </c>
      <c r="E921" s="112">
        <f>IF(C921&lt;MAX($C$685:C921),C921/MAX($C$685:C921)-1,0)</f>
        <v>-3.6332294636345575E-2</v>
      </c>
    </row>
    <row r="922" spans="1:5">
      <c r="A922" s="152">
        <v>42781</v>
      </c>
      <c r="B922" s="151">
        <v>1.3202</v>
      </c>
      <c r="C922" s="151">
        <v>1.4527000000000001</v>
      </c>
      <c r="D922" s="177">
        <f>IF(C922&lt;MAX($C$2:C922),C922/MAX($C$2:C922)-1,0)</f>
        <v>-0.21181704736585094</v>
      </c>
      <c r="E922" s="112">
        <f>IF(C922&lt;MAX($C$685:C922),C922/MAX($C$685:C922)-1,0)</f>
        <v>-3.6862693098189903E-2</v>
      </c>
    </row>
    <row r="923" spans="1:5">
      <c r="A923" s="152">
        <v>42782</v>
      </c>
      <c r="B923" s="151">
        <v>1.3275999999999999</v>
      </c>
      <c r="C923" s="151">
        <v>1.4601</v>
      </c>
      <c r="D923" s="177">
        <f>IF(C923&lt;MAX($C$2:C923),C923/MAX($C$2:C923)-1,0)</f>
        <v>-0.20780207259508443</v>
      </c>
      <c r="E923" s="112">
        <f>IF(C923&lt;MAX($C$685:C923),C923/MAX($C$685:C923)-1,0)</f>
        <v>-3.1956507326128758E-2</v>
      </c>
    </row>
    <row r="924" spans="1:5">
      <c r="A924" s="152">
        <v>42783</v>
      </c>
      <c r="B924" s="151">
        <v>1.3246</v>
      </c>
      <c r="C924" s="151">
        <v>1.4571000000000001</v>
      </c>
      <c r="D924" s="177">
        <f>IF(C924&lt;MAX($C$2:C924),C924/MAX($C$2:C924)-1,0)</f>
        <v>-0.20942976506971944</v>
      </c>
      <c r="E924" s="112">
        <f>IF(C924&lt;MAX($C$685:C924),C924/MAX($C$685:C924)-1,0)</f>
        <v>-3.3945501558045432E-2</v>
      </c>
    </row>
    <row r="925" spans="1:5">
      <c r="A925" s="152">
        <v>42786</v>
      </c>
      <c r="B925" s="151">
        <v>1.3460000000000001</v>
      </c>
      <c r="C925" s="151">
        <v>1.4784999999999999</v>
      </c>
      <c r="D925" s="177">
        <f>IF(C925&lt;MAX($C$2:C925),C925/MAX($C$2:C925)-1,0)</f>
        <v>-0.19781889208398895</v>
      </c>
      <c r="E925" s="112">
        <f>IF(C925&lt;MAX($C$685:C925),C925/MAX($C$685:C925)-1,0)</f>
        <v>-1.9757342703706215E-2</v>
      </c>
    </row>
    <row r="926" spans="1:5">
      <c r="A926" s="152">
        <v>42787</v>
      </c>
      <c r="B926" s="151">
        <v>1.3491</v>
      </c>
      <c r="C926" s="151">
        <v>1.4816</v>
      </c>
      <c r="D926" s="177">
        <f>IF(C926&lt;MAX($C$2:C926),C926/MAX($C$2:C926)-1,0)</f>
        <v>-0.19613694319353259</v>
      </c>
      <c r="E926" s="112">
        <f>IF(C926&lt;MAX($C$685:C926),C926/MAX($C$685:C926)-1,0)</f>
        <v>-1.7702048664058889E-2</v>
      </c>
    </row>
    <row r="927" spans="1:5">
      <c r="A927" s="152">
        <v>42788</v>
      </c>
      <c r="B927" s="151">
        <v>1.3556999999999999</v>
      </c>
      <c r="C927" s="151">
        <v>1.4882</v>
      </c>
      <c r="D927" s="177">
        <f>IF(C927&lt;MAX($C$2:C927),C927/MAX($C$2:C927)-1,0)</f>
        <v>-0.19255601974933534</v>
      </c>
      <c r="E927" s="112">
        <f>IF(C927&lt;MAX($C$685:C927),C927/MAX($C$685:C927)-1,0)</f>
        <v>-1.3326261353842073E-2</v>
      </c>
    </row>
    <row r="928" spans="1:5">
      <c r="A928" s="152">
        <v>42789</v>
      </c>
      <c r="B928" s="151">
        <v>1.3542000000000001</v>
      </c>
      <c r="C928" s="151">
        <v>1.4866999999999999</v>
      </c>
      <c r="D928" s="177">
        <f>IF(C928&lt;MAX($C$2:C928),C928/MAX($C$2:C928)-1,0)</f>
        <v>-0.19336986598665296</v>
      </c>
      <c r="E928" s="112">
        <f>IF(C928&lt;MAX($C$685:C928),C928/MAX($C$685:C928)-1,0)</f>
        <v>-1.4320758469800521E-2</v>
      </c>
    </row>
    <row r="929" spans="1:5">
      <c r="A929" s="152">
        <v>42790</v>
      </c>
      <c r="B929" s="151">
        <v>1.3512</v>
      </c>
      <c r="C929" s="151">
        <v>1.4837</v>
      </c>
      <c r="D929" s="177">
        <f>IF(C929&lt;MAX($C$2:C929),C929/MAX($C$2:C929)-1,0)</f>
        <v>-0.19499755846128797</v>
      </c>
      <c r="E929" s="112">
        <f>IF(C929&lt;MAX($C$685:C929),C929/MAX($C$685:C929)-1,0)</f>
        <v>-1.6309752701717084E-2</v>
      </c>
    </row>
    <row r="930" spans="1:5">
      <c r="A930" s="152">
        <v>42793</v>
      </c>
      <c r="B930" s="151">
        <v>1.3431999999999999</v>
      </c>
      <c r="C930" s="151">
        <v>1.4757</v>
      </c>
      <c r="D930" s="177">
        <f>IF(C930&lt;MAX($C$2:C930),C930/MAX($C$2:C930)-1,0)</f>
        <v>-0.1993380717269817</v>
      </c>
      <c r="E930" s="112">
        <f>IF(C930&lt;MAX($C$685:C930),C930/MAX($C$685:C930)-1,0)</f>
        <v>-2.1613737320161697E-2</v>
      </c>
    </row>
    <row r="931" spans="1:5">
      <c r="A931" s="152">
        <v>42794</v>
      </c>
      <c r="B931" s="151">
        <v>1.3448</v>
      </c>
      <c r="C931" s="151">
        <v>1.4773000000000001</v>
      </c>
      <c r="D931" s="177">
        <f>IF(C931&lt;MAX($C$2:C931),C931/MAX($C$2:C931)-1,0)</f>
        <v>-0.19846996907384296</v>
      </c>
      <c r="E931" s="112">
        <f>IF(C931&lt;MAX($C$685:C931),C931/MAX($C$685:C931)-1,0)</f>
        <v>-2.0552940396472819E-2</v>
      </c>
    </row>
    <row r="932" spans="1:5">
      <c r="A932" s="152">
        <v>42795</v>
      </c>
      <c r="B932" s="151">
        <v>1.3460000000000001</v>
      </c>
      <c r="C932" s="151">
        <v>1.4784999999999999</v>
      </c>
      <c r="D932" s="177">
        <f>IF(C932&lt;MAX($C$2:C932),C932/MAX($C$2:C932)-1,0)</f>
        <v>-0.19781889208398895</v>
      </c>
      <c r="E932" s="112">
        <f>IF(C932&lt;MAX($C$685:C932),C932/MAX($C$685:C932)-1,0)</f>
        <v>-1.9757342703706215E-2</v>
      </c>
    </row>
    <row r="933" spans="1:5">
      <c r="A933" s="152">
        <v>42796</v>
      </c>
      <c r="B933" s="151">
        <v>1.3416999999999999</v>
      </c>
      <c r="C933" s="151">
        <v>1.4742</v>
      </c>
      <c r="D933" s="177">
        <f>IF(C933&lt;MAX($C$2:C933),C933/MAX($C$2:C933)-1,0)</f>
        <v>-0.20015191796429932</v>
      </c>
      <c r="E933" s="112">
        <f>IF(C933&lt;MAX($C$685:C933),C933/MAX($C$685:C933)-1,0)</f>
        <v>-2.2608234436120145E-2</v>
      </c>
    </row>
    <row r="934" spans="1:5">
      <c r="A934" s="152">
        <v>42797</v>
      </c>
      <c r="B934" s="151">
        <v>1.3455999999999999</v>
      </c>
      <c r="C934" s="151">
        <v>1.4781</v>
      </c>
      <c r="D934" s="177">
        <f>IF(C934&lt;MAX($C$2:C934),C934/MAX($C$2:C934)-1,0)</f>
        <v>-0.19803591774727358</v>
      </c>
      <c r="E934" s="112">
        <f>IF(C934&lt;MAX($C$685:C934),C934/MAX($C$685:C934)-1,0)</f>
        <v>-2.002254193462838E-2</v>
      </c>
    </row>
    <row r="935" spans="1:5">
      <c r="A935" s="152">
        <v>42800</v>
      </c>
      <c r="B935" s="151">
        <v>1.3583000000000001</v>
      </c>
      <c r="C935" s="151">
        <v>1.4907999999999999</v>
      </c>
      <c r="D935" s="177">
        <f>IF(C935&lt;MAX($C$2:C935),C935/MAX($C$2:C935)-1,0)</f>
        <v>-0.19114535293798496</v>
      </c>
      <c r="E935" s="112">
        <f>IF(C935&lt;MAX($C$685:C935),C935/MAX($C$685:C935)-1,0)</f>
        <v>-1.1602466352847673E-2</v>
      </c>
    </row>
    <row r="936" spans="1:5">
      <c r="A936" s="152">
        <v>42801</v>
      </c>
      <c r="B936" s="151">
        <v>1.3709</v>
      </c>
      <c r="C936" s="151">
        <v>1.5034000000000001</v>
      </c>
      <c r="D936" s="177">
        <f>IF(C936&lt;MAX($C$2:C936),C936/MAX($C$2:C936)-1,0)</f>
        <v>-0.18430904454451735</v>
      </c>
      <c r="E936" s="112">
        <f>IF(C936&lt;MAX($C$685:C936),C936/MAX($C$685:C936)-1,0)</f>
        <v>-3.2486905787972864E-3</v>
      </c>
    </row>
    <row r="937" spans="1:5">
      <c r="A937" s="152">
        <v>42802</v>
      </c>
      <c r="B937" s="151">
        <v>1.3674999999999999</v>
      </c>
      <c r="C937" s="151">
        <v>1.5</v>
      </c>
      <c r="D937" s="177">
        <f>IF(C937&lt;MAX($C$2:C937),C937/MAX($C$2:C937)-1,0)</f>
        <v>-0.18615376268243722</v>
      </c>
      <c r="E937" s="112">
        <f>IF(C937&lt;MAX($C$685:C937),C937/MAX($C$685:C937)-1,0)</f>
        <v>-5.5028840416362357E-3</v>
      </c>
    </row>
    <row r="938" spans="1:5">
      <c r="A938" s="152">
        <v>42803</v>
      </c>
      <c r="B938" s="151">
        <v>1.3632</v>
      </c>
      <c r="C938" s="151">
        <v>1.4957</v>
      </c>
      <c r="D938" s="177">
        <f>IF(C938&lt;MAX($C$2:C938),C938/MAX($C$2:C938)-1,0)</f>
        <v>-0.18848678856274748</v>
      </c>
      <c r="E938" s="112">
        <f>IF(C938&lt;MAX($C$685:C938),C938/MAX($C$685:C938)-1,0)</f>
        <v>-8.353775774050165E-3</v>
      </c>
    </row>
    <row r="939" spans="1:5">
      <c r="A939" s="152">
        <v>42804</v>
      </c>
      <c r="B939" s="151">
        <v>1.3714999999999999</v>
      </c>
      <c r="C939" s="151">
        <v>1.504</v>
      </c>
      <c r="D939" s="177">
        <f>IF(C939&lt;MAX($C$2:C939),C939/MAX($C$2:C939)-1,0)</f>
        <v>-0.18398350604959035</v>
      </c>
      <c r="E939" s="112">
        <f>IF(C939&lt;MAX($C$685:C939),C939/MAX($C$685:C939)-1,0)</f>
        <v>-2.8508917324139293E-3</v>
      </c>
    </row>
    <row r="940" spans="1:5">
      <c r="A940" s="152">
        <v>42807</v>
      </c>
      <c r="B940" s="151">
        <v>1.3861000000000001</v>
      </c>
      <c r="C940" s="151">
        <v>1.5185999999999999</v>
      </c>
      <c r="D940" s="177">
        <f>IF(C940&lt;MAX($C$2:C940),C940/MAX($C$2:C940)-1,0)</f>
        <v>-0.17606206933969948</v>
      </c>
      <c r="E940" s="112">
        <f>IF(C940&lt;MAX($C$685:C940),C940/MAX($C$685:C940)-1,0)</f>
        <v>0</v>
      </c>
    </row>
    <row r="941" spans="1:5">
      <c r="A941" s="152">
        <v>42808</v>
      </c>
      <c r="B941" s="151">
        <v>1.3825000000000001</v>
      </c>
      <c r="C941" s="151">
        <v>1.5149999999999999</v>
      </c>
      <c r="D941" s="177">
        <f>IF(C941&lt;MAX($C$2:C941),C941/MAX($C$2:C941)-1,0)</f>
        <v>-0.1780153003092616</v>
      </c>
      <c r="E941" s="112">
        <f>IF(C941&lt;MAX($C$685:C941),C941/MAX($C$685:C941)-1,0)</f>
        <v>-2.3706045041486101E-3</v>
      </c>
    </row>
    <row r="942" spans="1:5">
      <c r="A942" s="152">
        <v>42809</v>
      </c>
      <c r="B942" s="151">
        <v>1.387</v>
      </c>
      <c r="C942" s="151">
        <v>1.5195000000000001</v>
      </c>
      <c r="D942" s="177">
        <f>IF(C942&lt;MAX($C$2:C942),C942/MAX($C$2:C942)-1,0)</f>
        <v>-0.17557376159730886</v>
      </c>
      <c r="E942" s="112">
        <f>IF(C942&lt;MAX($C$685:C942),C942/MAX($C$685:C942)-1,0)</f>
        <v>0</v>
      </c>
    </row>
    <row r="943" spans="1:5">
      <c r="A943" s="152">
        <v>42810</v>
      </c>
      <c r="B943" s="151">
        <v>1.3891</v>
      </c>
      <c r="C943" s="151">
        <v>1.5216000000000001</v>
      </c>
      <c r="D943" s="177">
        <f>IF(C943&lt;MAX($C$2:C943),C943/MAX($C$2:C943)-1,0)</f>
        <v>-0.17443437686506424</v>
      </c>
      <c r="E943" s="112">
        <f>IF(C943&lt;MAX($C$685:C943),C943/MAX($C$685:C943)-1,0)</f>
        <v>0</v>
      </c>
    </row>
    <row r="944" spans="1:5">
      <c r="A944" s="152">
        <v>42811</v>
      </c>
      <c r="B944" s="151">
        <v>1.3802000000000001</v>
      </c>
      <c r="C944" s="151">
        <v>1.5126999999999999</v>
      </c>
      <c r="D944" s="177">
        <f>IF(C944&lt;MAX($C$2:C944),C944/MAX($C$2:C944)-1,0)</f>
        <v>-0.17926319787314848</v>
      </c>
      <c r="E944" s="112">
        <f>IF(C944&lt;MAX($C$685:C944),C944/MAX($C$685:C944)-1,0)</f>
        <v>-5.8491062039959241E-3</v>
      </c>
    </row>
    <row r="945" spans="1:5">
      <c r="A945" s="152">
        <v>42814</v>
      </c>
      <c r="B945" s="151">
        <v>1.3887</v>
      </c>
      <c r="C945" s="151">
        <v>1.5212000000000001</v>
      </c>
      <c r="D945" s="177">
        <f>IF(C945&lt;MAX($C$2:C945),C945/MAX($C$2:C945)-1,0)</f>
        <v>-0.17465140252834888</v>
      </c>
      <c r="E945" s="112">
        <f>IF(C945&lt;MAX($C$685:C945),C945/MAX($C$685:C945)-1,0)</f>
        <v>-2.628811777076745E-4</v>
      </c>
    </row>
    <row r="946" spans="1:5">
      <c r="A946" s="152">
        <v>42815</v>
      </c>
      <c r="B946" s="151">
        <v>1.4055</v>
      </c>
      <c r="C946" s="151">
        <v>1.538</v>
      </c>
      <c r="D946" s="177">
        <f>IF(C946&lt;MAX($C$2:C946),C946/MAX($C$2:C946)-1,0)</f>
        <v>-0.16553632467039225</v>
      </c>
      <c r="E946" s="112">
        <f>IF(C946&lt;MAX($C$685:C946),C946/MAX($C$685:C946)-1,0)</f>
        <v>0</v>
      </c>
    </row>
    <row r="947" spans="1:5">
      <c r="A947" s="152">
        <v>42816</v>
      </c>
      <c r="B947" s="151">
        <v>1.4065000000000001</v>
      </c>
      <c r="C947" s="151">
        <v>1.5389999999999999</v>
      </c>
      <c r="D947" s="177">
        <f>IF(C947&lt;MAX($C$2:C947),C947/MAX($C$2:C947)-1,0)</f>
        <v>-0.16499376051218062</v>
      </c>
      <c r="E947" s="112">
        <f>IF(C947&lt;MAX($C$685:C947),C947/MAX($C$685:C947)-1,0)</f>
        <v>0</v>
      </c>
    </row>
    <row r="948" spans="1:5">
      <c r="A948" s="152">
        <v>42817</v>
      </c>
      <c r="B948" s="151">
        <v>1.4121999999999999</v>
      </c>
      <c r="C948" s="151">
        <v>1.5447</v>
      </c>
      <c r="D948" s="177">
        <f>IF(C948&lt;MAX($C$2:C948),C948/MAX($C$2:C948)-1,0)</f>
        <v>-0.16190114481037388</v>
      </c>
      <c r="E948" s="112">
        <f>IF(C948&lt;MAX($C$685:C948),C948/MAX($C$685:C948)-1,0)</f>
        <v>0</v>
      </c>
    </row>
    <row r="949" spans="1:5">
      <c r="A949" s="152">
        <v>42818</v>
      </c>
      <c r="B949" s="151">
        <v>1.4236</v>
      </c>
      <c r="C949" s="151">
        <v>1.5561</v>
      </c>
      <c r="D949" s="177">
        <f>IF(C949&lt;MAX($C$2:C949),C949/MAX($C$2:C949)-1,0)</f>
        <v>-0.15571591340676028</v>
      </c>
      <c r="E949" s="112">
        <f>IF(C949&lt;MAX($C$685:C949),C949/MAX($C$685:C949)-1,0)</f>
        <v>0</v>
      </c>
    </row>
    <row r="950" spans="1:5">
      <c r="A950" s="152">
        <v>42821</v>
      </c>
      <c r="B950" s="151">
        <v>1.4141999999999999</v>
      </c>
      <c r="C950" s="151">
        <v>1.5467</v>
      </c>
      <c r="D950" s="177">
        <f>IF(C950&lt;MAX($C$2:C950),C950/MAX($C$2:C950)-1,0)</f>
        <v>-0.16081601649395039</v>
      </c>
      <c r="E950" s="112">
        <f>IF(C950&lt;MAX($C$685:C950),C950/MAX($C$685:C950)-1,0)</f>
        <v>-6.0407428828481713E-3</v>
      </c>
    </row>
    <row r="951" spans="1:5">
      <c r="A951" s="152">
        <v>42822</v>
      </c>
      <c r="B951" s="151">
        <v>1.4114</v>
      </c>
      <c r="C951" s="151">
        <v>1.5439000000000001</v>
      </c>
      <c r="D951" s="177">
        <f>IF(C951&lt;MAX($C$2:C951),C951/MAX($C$2:C951)-1,0)</f>
        <v>-0.16233519613694314</v>
      </c>
      <c r="E951" s="112">
        <f>IF(C951&lt;MAX($C$685:C951),C951/MAX($C$685:C951)-1,0)</f>
        <v>-7.8401131032710403E-3</v>
      </c>
    </row>
    <row r="952" spans="1:5">
      <c r="A952" s="152">
        <v>42823</v>
      </c>
      <c r="B952" s="151">
        <v>1.4113</v>
      </c>
      <c r="C952" s="151">
        <v>1.5438000000000001</v>
      </c>
      <c r="D952" s="177">
        <f>IF(C952&lt;MAX($C$2:C952),C952/MAX($C$2:C952)-1,0)</f>
        <v>-0.16238945255276427</v>
      </c>
      <c r="E952" s="112">
        <f>IF(C952&lt;MAX($C$685:C952),C952/MAX($C$685:C952)-1,0)</f>
        <v>-7.9043763254289523E-3</v>
      </c>
    </row>
    <row r="953" spans="1:5">
      <c r="A953" s="152">
        <v>42824</v>
      </c>
      <c r="B953" s="151">
        <v>1.4013</v>
      </c>
      <c r="C953" s="151">
        <v>1.5338000000000001</v>
      </c>
      <c r="D953" s="177">
        <f>IF(C953&lt;MAX($C$2:C953),C953/MAX($C$2:C953)-1,0)</f>
        <v>-0.16781509413488138</v>
      </c>
      <c r="E953" s="112">
        <f>IF(C953&lt;MAX($C$685:C953),C953/MAX($C$685:C953)-1,0)</f>
        <v>-1.4330698541224818E-2</v>
      </c>
    </row>
    <row r="954" spans="1:5">
      <c r="A954" s="152">
        <v>42825</v>
      </c>
      <c r="B954" s="151">
        <v>1.4127000000000001</v>
      </c>
      <c r="C954" s="151">
        <v>1.5451999999999999</v>
      </c>
      <c r="D954" s="177">
        <f>IF(C954&lt;MAX($C$2:C954),C954/MAX($C$2:C954)-1,0)</f>
        <v>-0.161629862731268</v>
      </c>
      <c r="E954" s="112">
        <f>IF(C954&lt;MAX($C$685:C954),C954/MAX($C$685:C954)-1,0)</f>
        <v>-7.0046912152176288E-3</v>
      </c>
    </row>
    <row r="955" spans="1:5">
      <c r="A955" s="152">
        <v>42830</v>
      </c>
      <c r="B955" s="151">
        <v>1.4246000000000001</v>
      </c>
      <c r="C955" s="151">
        <v>1.5570999999999999</v>
      </c>
      <c r="D955" s="177">
        <f>IF(C955&lt;MAX($C$2:C955),C955/MAX($C$2:C955)-1,0)</f>
        <v>-0.15517334924854864</v>
      </c>
      <c r="E955" s="112">
        <f>IF(C955&lt;MAX($C$685:C955),C955/MAX($C$685:C955)-1,0)</f>
        <v>0</v>
      </c>
    </row>
    <row r="956" spans="1:5">
      <c r="A956" s="152">
        <v>42831</v>
      </c>
      <c r="B956" s="151">
        <v>1.4272</v>
      </c>
      <c r="C956" s="151">
        <v>1.5597000000000001</v>
      </c>
      <c r="D956" s="177">
        <f>IF(C956&lt;MAX($C$2:C956),C956/MAX($C$2:C956)-1,0)</f>
        <v>-0.15376268243719815</v>
      </c>
      <c r="E956" s="112">
        <f>IF(C956&lt;MAX($C$685:C956),C956/MAX($C$685:C956)-1,0)</f>
        <v>0</v>
      </c>
    </row>
    <row r="957" spans="1:5">
      <c r="A957" s="152">
        <v>42832</v>
      </c>
      <c r="B957" s="151">
        <v>1.4302999999999999</v>
      </c>
      <c r="C957" s="151">
        <v>1.5628</v>
      </c>
      <c r="D957" s="177">
        <f>IF(C957&lt;MAX($C$2:C957),C957/MAX($C$2:C957)-1,0)</f>
        <v>-0.1520807335467419</v>
      </c>
      <c r="E957" s="112">
        <f>IF(C957&lt;MAX($C$685:C957),C957/MAX($C$685:C957)-1,0)</f>
        <v>0</v>
      </c>
    </row>
    <row r="958" spans="1:5">
      <c r="A958" s="152">
        <v>42835</v>
      </c>
      <c r="B958" s="151">
        <v>1.4189000000000001</v>
      </c>
      <c r="C958" s="151">
        <v>1.5513999999999999</v>
      </c>
      <c r="D958" s="177">
        <f>IF(C958&lt;MAX($C$2:C958),C958/MAX($C$2:C958)-1,0)</f>
        <v>-0.15826596495035539</v>
      </c>
      <c r="E958" s="112">
        <f>IF(C958&lt;MAX($C$685:C958),C958/MAX($C$685:C958)-1,0)</f>
        <v>-7.2945994369081335E-3</v>
      </c>
    </row>
    <row r="959" spans="1:5">
      <c r="A959" s="152">
        <v>42836</v>
      </c>
      <c r="B959" s="151">
        <v>1.4142999999999999</v>
      </c>
      <c r="C959" s="151">
        <v>1.5468</v>
      </c>
      <c r="D959" s="177">
        <f>IF(C959&lt;MAX($C$2:C959),C959/MAX($C$2:C959)-1,0)</f>
        <v>-0.16076176007812926</v>
      </c>
      <c r="E959" s="112">
        <f>IF(C959&lt;MAX($C$685:C959),C959/MAX($C$685:C959)-1,0)</f>
        <v>-1.0238034297414877E-2</v>
      </c>
    </row>
    <row r="960" spans="1:5">
      <c r="A960" s="152">
        <v>42837</v>
      </c>
      <c r="B960" s="151">
        <v>1.4097999999999999</v>
      </c>
      <c r="C960" s="151">
        <v>1.5423</v>
      </c>
      <c r="D960" s="177">
        <f>IF(C960&lt;MAX($C$2:C960),C960/MAX($C$2:C960)-1,0)</f>
        <v>-0.16320329879008189</v>
      </c>
      <c r="E960" s="112">
        <f>IF(C960&lt;MAX($C$685:C960),C960/MAX($C$685:C960)-1,0)</f>
        <v>-1.311748144356284E-2</v>
      </c>
    </row>
    <row r="961" spans="1:5">
      <c r="A961" s="152">
        <v>42838</v>
      </c>
      <c r="B961" s="151">
        <v>1.42</v>
      </c>
      <c r="C961" s="151">
        <v>1.5525</v>
      </c>
      <c r="D961" s="177">
        <f>IF(C961&lt;MAX($C$2:C961),C961/MAX($C$2:C961)-1,0)</f>
        <v>-0.15766914437632251</v>
      </c>
      <c r="E961" s="112">
        <f>IF(C961&lt;MAX($C$685:C961),C961/MAX($C$685:C961)-1,0)</f>
        <v>-6.5907345789608662E-3</v>
      </c>
    </row>
    <row r="962" spans="1:5">
      <c r="A962" s="152">
        <v>42839</v>
      </c>
      <c r="B962" s="151">
        <v>1.409</v>
      </c>
      <c r="C962" s="151">
        <v>1.5415000000000001</v>
      </c>
      <c r="D962" s="177">
        <f>IF(C962&lt;MAX($C$2:C962),C962/MAX($C$2:C962)-1,0)</f>
        <v>-0.16363735011665126</v>
      </c>
      <c r="E962" s="112">
        <f>IF(C962&lt;MAX($C$685:C962),C962/MAX($C$685:C962)-1,0)</f>
        <v>-1.3629383158433539E-2</v>
      </c>
    </row>
    <row r="963" spans="1:5">
      <c r="A963" s="152">
        <v>42842</v>
      </c>
      <c r="B963" s="151">
        <v>1.4123000000000001</v>
      </c>
      <c r="C963" s="151">
        <v>1.5448</v>
      </c>
      <c r="D963" s="177">
        <f>IF(C963&lt;MAX($C$2:C963),C963/MAX($C$2:C963)-1,0)</f>
        <v>-0.16184688839455263</v>
      </c>
      <c r="E963" s="112">
        <f>IF(C963&lt;MAX($C$685:C963),C963/MAX($C$685:C963)-1,0)</f>
        <v>-1.1517788584591737E-2</v>
      </c>
    </row>
    <row r="964" spans="1:5">
      <c r="A964" s="152">
        <v>42843</v>
      </c>
      <c r="B964" s="151">
        <v>1.4145000000000001</v>
      </c>
      <c r="C964" s="151">
        <v>1.5469999999999999</v>
      </c>
      <c r="D964" s="177">
        <f>IF(C964&lt;MAX($C$2:C964),C964/MAX($C$2:C964)-1,0)</f>
        <v>-0.16065324724648689</v>
      </c>
      <c r="E964" s="112">
        <f>IF(C964&lt;MAX($C$685:C964),C964/MAX($C$685:C964)-1,0)</f>
        <v>-1.0110058868697203E-2</v>
      </c>
    </row>
    <row r="965" spans="1:5">
      <c r="A965" s="152">
        <v>42844</v>
      </c>
      <c r="B965" s="151">
        <v>1.4192</v>
      </c>
      <c r="C965" s="151">
        <v>1.5517000000000001</v>
      </c>
      <c r="D965" s="177">
        <f>IF(C965&lt;MAX($C$2:C965),C965/MAX($C$2:C965)-1,0)</f>
        <v>-0.15810319570289177</v>
      </c>
      <c r="E965" s="112">
        <f>IF(C965&lt;MAX($C$685:C965),C965/MAX($C$685:C965)-1,0)</f>
        <v>-7.1026362938315657E-3</v>
      </c>
    </row>
    <row r="966" spans="1:5">
      <c r="A966" s="152">
        <v>42845</v>
      </c>
      <c r="B966" s="151">
        <v>1.4338</v>
      </c>
      <c r="C966" s="151">
        <v>1.5663</v>
      </c>
      <c r="D966" s="177">
        <f>IF(C966&lt;MAX($C$2:C966),C966/MAX($C$2:C966)-1,0)</f>
        <v>-0.1501817589930009</v>
      </c>
      <c r="E966" s="112">
        <f>IF(C966&lt;MAX($C$685:C966),C966/MAX($C$685:C966)-1,0)</f>
        <v>0</v>
      </c>
    </row>
    <row r="967" spans="1:5">
      <c r="A967" s="152">
        <v>42846</v>
      </c>
      <c r="B967" s="151">
        <v>1.4316</v>
      </c>
      <c r="C967" s="151">
        <v>1.5641</v>
      </c>
      <c r="D967" s="177">
        <f>IF(C967&lt;MAX($C$2:C967),C967/MAX($C$2:C967)-1,0)</f>
        <v>-0.15137540014106665</v>
      </c>
      <c r="E967" s="112">
        <f>IF(C967&lt;MAX($C$685:C967),C967/MAX($C$685:C967)-1,0)</f>
        <v>-1.4045840515864993E-3</v>
      </c>
    </row>
    <row r="968" spans="1:5">
      <c r="A968" s="152">
        <v>42849</v>
      </c>
      <c r="B968" s="151">
        <v>1.4147000000000001</v>
      </c>
      <c r="C968" s="151">
        <v>1.5471999999999999</v>
      </c>
      <c r="D968" s="177">
        <f>IF(C968&lt;MAX($C$2:C968),C968/MAX($C$2:C968)-1,0)</f>
        <v>-0.16054473441484463</v>
      </c>
      <c r="E968" s="112">
        <f>IF(C968&lt;MAX($C$685:C968),C968/MAX($C$685:C968)-1,0)</f>
        <v>-1.2194343356955906E-2</v>
      </c>
    </row>
    <row r="969" spans="1:5">
      <c r="A969" s="152">
        <v>42850</v>
      </c>
      <c r="B969" s="151">
        <v>1.4329000000000001</v>
      </c>
      <c r="C969" s="151">
        <v>1.5653999999999999</v>
      </c>
      <c r="D969" s="177">
        <f>IF(C969&lt;MAX($C$2:C969),C969/MAX($C$2:C969)-1,0)</f>
        <v>-0.15067006673539152</v>
      </c>
      <c r="E969" s="112">
        <f>IF(C969&lt;MAX($C$685:C969),C969/MAX($C$685:C969)-1,0)</f>
        <v>-5.7460256655816888E-4</v>
      </c>
    </row>
    <row r="970" spans="1:5">
      <c r="A970" s="152">
        <v>42851</v>
      </c>
      <c r="B970" s="151">
        <v>1.4396</v>
      </c>
      <c r="C970" s="151">
        <v>1.5721000000000001</v>
      </c>
      <c r="D970" s="177">
        <f>IF(C970&lt;MAX($C$2:C970),C970/MAX($C$2:C970)-1,0)</f>
        <v>-0.14703488687537292</v>
      </c>
      <c r="E970" s="112">
        <f>IF(C970&lt;MAX($C$685:C970),C970/MAX($C$685:C970)-1,0)</f>
        <v>0</v>
      </c>
    </row>
    <row r="971" spans="1:5">
      <c r="A971" s="152">
        <v>42852</v>
      </c>
      <c r="B971" s="151">
        <v>1.4458</v>
      </c>
      <c r="C971" s="151">
        <v>1.5783</v>
      </c>
      <c r="D971" s="177">
        <f>IF(C971&lt;MAX($C$2:C971),C971/MAX($C$2:C971)-1,0)</f>
        <v>-0.14367098909446041</v>
      </c>
      <c r="E971" s="112">
        <f>IF(C971&lt;MAX($C$685:C971),C971/MAX($C$685:C971)-1,0)</f>
        <v>0</v>
      </c>
    </row>
    <row r="972" spans="1:5">
      <c r="A972" s="152">
        <v>42853</v>
      </c>
      <c r="B972" s="151">
        <v>1.4343999999999999</v>
      </c>
      <c r="C972" s="151">
        <v>1.5669</v>
      </c>
      <c r="D972" s="177">
        <f>IF(C972&lt;MAX($C$2:C972),C972/MAX($C$2:C972)-1,0)</f>
        <v>-0.1498562204980739</v>
      </c>
      <c r="E972" s="112">
        <f>IF(C972&lt;MAX($C$685:C972),C972/MAX($C$685:C972)-1,0)</f>
        <v>-7.2229614141798848E-3</v>
      </c>
    </row>
    <row r="973" spans="1:5">
      <c r="A973" s="152">
        <v>42857</v>
      </c>
      <c r="B973" s="151">
        <v>1.4333</v>
      </c>
      <c r="C973" s="151">
        <v>1.5658000000000001</v>
      </c>
      <c r="D973" s="177">
        <f>IF(C973&lt;MAX($C$2:C973),C973/MAX($C$2:C973)-1,0)</f>
        <v>-0.15045304107210666</v>
      </c>
      <c r="E973" s="112">
        <f>IF(C973&lt;MAX($C$685:C973),C973/MAX($C$685:C973)-1,0)</f>
        <v>-7.9199138313374995E-3</v>
      </c>
    </row>
    <row r="974" spans="1:5">
      <c r="A974" s="152">
        <v>42858</v>
      </c>
      <c r="B974" s="151">
        <v>1.4312</v>
      </c>
      <c r="C974" s="151">
        <v>1.5637000000000001</v>
      </c>
      <c r="D974" s="177">
        <f>IF(C974&lt;MAX($C$2:C974),C974/MAX($C$2:C974)-1,0)</f>
        <v>-0.15159242580435128</v>
      </c>
      <c r="E974" s="112">
        <f>IF(C974&lt;MAX($C$685:C974),C974/MAX($C$685:C974)-1,0)</f>
        <v>-9.2504593550022385E-3</v>
      </c>
    </row>
    <row r="975" spans="1:5">
      <c r="A975" s="152">
        <v>42859</v>
      </c>
      <c r="B975" s="151">
        <v>1.4329000000000001</v>
      </c>
      <c r="C975" s="151">
        <v>1.5653999999999999</v>
      </c>
      <c r="D975" s="177">
        <f>IF(C975&lt;MAX($C$2:C975),C975/MAX($C$2:C975)-1,0)</f>
        <v>-0.15067006673539152</v>
      </c>
      <c r="E975" s="112">
        <f>IF(C975&lt;MAX($C$685:C975),C975/MAX($C$685:C975)-1,0)</f>
        <v>-8.1733510739403492E-3</v>
      </c>
    </row>
    <row r="976" spans="1:5">
      <c r="A976" s="152">
        <v>42860</v>
      </c>
      <c r="B976" s="151">
        <v>1.4287000000000001</v>
      </c>
      <c r="C976" s="151">
        <v>1.5611999999999999</v>
      </c>
      <c r="D976" s="177">
        <f>IF(C976&lt;MAX($C$2:C976),C976/MAX($C$2:C976)-1,0)</f>
        <v>-0.15294883619988064</v>
      </c>
      <c r="E976" s="112">
        <f>IF(C976&lt;MAX($C$685:C976),C976/MAX($C$685:C976)-1,0)</f>
        <v>-1.0834442121269827E-2</v>
      </c>
    </row>
    <row r="977" spans="1:5">
      <c r="A977" s="152">
        <v>42863</v>
      </c>
      <c r="B977" s="151">
        <v>1.4212</v>
      </c>
      <c r="C977" s="151">
        <v>1.5537000000000001</v>
      </c>
      <c r="D977" s="177">
        <f>IF(C977&lt;MAX($C$2:C977),C977/MAX($C$2:C977)-1,0)</f>
        <v>-0.1570180673864684</v>
      </c>
      <c r="E977" s="112">
        <f>IF(C977&lt;MAX($C$685:C977),C977/MAX($C$685:C977)-1,0)</f>
        <v>-1.5586390420072149E-2</v>
      </c>
    </row>
    <row r="978" spans="1:5">
      <c r="A978" s="152">
        <v>42864</v>
      </c>
      <c r="B978" s="151">
        <v>1.4162999999999999</v>
      </c>
      <c r="C978" s="151">
        <v>1.5488</v>
      </c>
      <c r="D978" s="177">
        <f>IF(C978&lt;MAX($C$2:C978),C978/MAX($C$2:C978)-1,0)</f>
        <v>-0.15967663176170588</v>
      </c>
      <c r="E978" s="112">
        <f>IF(C978&lt;MAX($C$685:C978),C978/MAX($C$685:C978)-1,0)</f>
        <v>-1.8690996641956614E-2</v>
      </c>
    </row>
    <row r="979" spans="1:5">
      <c r="A979" s="152">
        <v>42865</v>
      </c>
      <c r="B979" s="151">
        <v>1.4201999999999999</v>
      </c>
      <c r="C979" s="151">
        <v>1.5527</v>
      </c>
      <c r="D979" s="177">
        <f>IF(C979&lt;MAX($C$2:C979),C979/MAX($C$2:C979)-1,0)</f>
        <v>-0.15756063154468014</v>
      </c>
      <c r="E979" s="112">
        <f>IF(C979&lt;MAX($C$685:C979),C979/MAX($C$685:C979)-1,0)</f>
        <v>-1.6219983526579274E-2</v>
      </c>
    </row>
    <row r="980" spans="1:5">
      <c r="A980" s="152">
        <v>42866</v>
      </c>
      <c r="B980" s="151">
        <v>1.4319</v>
      </c>
      <c r="C980" s="151">
        <v>1.5644</v>
      </c>
      <c r="D980" s="177">
        <f>IF(C980&lt;MAX($C$2:C980),C980/MAX($C$2:C980)-1,0)</f>
        <v>-0.15121263089360315</v>
      </c>
      <c r="E980" s="112">
        <f>IF(C980&lt;MAX($C$685:C980),C980/MAX($C$685:C980)-1,0)</f>
        <v>-8.8069441804473625E-3</v>
      </c>
    </row>
    <row r="981" spans="1:5">
      <c r="A981" s="152">
        <v>42867</v>
      </c>
      <c r="B981" s="151">
        <v>1.4423999999999999</v>
      </c>
      <c r="C981" s="151">
        <v>1.5749</v>
      </c>
      <c r="D981" s="177">
        <f>IF(C981&lt;MAX($C$2:C981),C981/MAX($C$2:C981)-1,0)</f>
        <v>-0.14551570723238028</v>
      </c>
      <c r="E981" s="112">
        <f>IF(C981&lt;MAX($C$685:C981),C981/MAX($C$685:C981)-1,0)</f>
        <v>-2.1542165621238896E-3</v>
      </c>
    </row>
    <row r="982" spans="1:5">
      <c r="A982" s="152">
        <v>42870</v>
      </c>
      <c r="B982" s="151">
        <v>1.456</v>
      </c>
      <c r="C982" s="151">
        <v>1.5885</v>
      </c>
      <c r="D982" s="177">
        <f>IF(C982&lt;MAX($C$2:C982),C982/MAX($C$2:C982)-1,0)</f>
        <v>-0.13813683468070093</v>
      </c>
      <c r="E982" s="112">
        <f>IF(C982&lt;MAX($C$685:C982),C982/MAX($C$685:C982)-1,0)</f>
        <v>0</v>
      </c>
    </row>
    <row r="983" spans="1:5">
      <c r="A983" s="152">
        <v>42871</v>
      </c>
      <c r="B983" s="151">
        <v>1.4739</v>
      </c>
      <c r="C983" s="151">
        <v>1.6064000000000001</v>
      </c>
      <c r="D983" s="177">
        <f>IF(C983&lt;MAX($C$2:C983),C983/MAX($C$2:C983)-1,0)</f>
        <v>-0.12842493624871132</v>
      </c>
      <c r="E983" s="112">
        <f>IF(C983&lt;MAX($C$685:C983),C983/MAX($C$685:C983)-1,0)</f>
        <v>0</v>
      </c>
    </row>
    <row r="984" spans="1:5">
      <c r="A984" s="152">
        <v>42872</v>
      </c>
      <c r="B984" s="151">
        <v>1.4571000000000001</v>
      </c>
      <c r="C984" s="151">
        <v>1.5895999999999999</v>
      </c>
      <c r="D984" s="177">
        <f>IF(C984&lt;MAX($C$2:C984),C984/MAX($C$2:C984)-1,0)</f>
        <v>-0.13754001410666816</v>
      </c>
      <c r="E984" s="112">
        <f>IF(C984&lt;MAX($C$685:C984),C984/MAX($C$685:C984)-1,0)</f>
        <v>-1.0458167330677393E-2</v>
      </c>
    </row>
    <row r="985" spans="1:5">
      <c r="A985" s="152">
        <v>42873</v>
      </c>
      <c r="B985" s="151">
        <v>1.456</v>
      </c>
      <c r="C985" s="151">
        <v>1.5885</v>
      </c>
      <c r="D985" s="177">
        <f>IF(C985&lt;MAX($C$2:C985),C985/MAX($C$2:C985)-1,0)</f>
        <v>-0.13813683468070093</v>
      </c>
      <c r="E985" s="112">
        <f>IF(C985&lt;MAX($C$685:C985),C985/MAX($C$685:C985)-1,0)</f>
        <v>-1.1142928286852594E-2</v>
      </c>
    </row>
    <row r="986" spans="1:5">
      <c r="A986" s="152">
        <v>42874</v>
      </c>
      <c r="B986" s="151">
        <v>1.4658</v>
      </c>
      <c r="C986" s="151">
        <v>1.5983000000000001</v>
      </c>
      <c r="D986" s="177">
        <f>IF(C986&lt;MAX($C$2:C986),C986/MAX($C$2:C986)-1,0)</f>
        <v>-0.13281970593022618</v>
      </c>
      <c r="E986" s="112">
        <f>IF(C986&lt;MAX($C$685:C986),C986/MAX($C$685:C986)-1,0)</f>
        <v>-5.0423306772908738E-3</v>
      </c>
    </row>
    <row r="987" spans="1:5">
      <c r="A987" s="152">
        <v>42877</v>
      </c>
      <c r="B987" s="151">
        <v>1.4762999999999999</v>
      </c>
      <c r="C987" s="151">
        <v>1.6088</v>
      </c>
      <c r="D987" s="177">
        <f>IF(C987&lt;MAX($C$2:C987),C987/MAX($C$2:C987)-1,0)</f>
        <v>-0.12712278226900331</v>
      </c>
      <c r="E987" s="112">
        <f>IF(C987&lt;MAX($C$685:C987),C987/MAX($C$685:C987)-1,0)</f>
        <v>0</v>
      </c>
    </row>
    <row r="988" spans="1:5">
      <c r="A988" s="152">
        <v>42878</v>
      </c>
      <c r="B988" s="151">
        <v>1.4837</v>
      </c>
      <c r="C988" s="151">
        <v>1.6162000000000001</v>
      </c>
      <c r="D988" s="177">
        <f>IF(C988&lt;MAX($C$2:C988),C988/MAX($C$2:C988)-1,0)</f>
        <v>-0.12310780749823658</v>
      </c>
      <c r="E988" s="112">
        <f>IF(C988&lt;MAX($C$685:C988),C988/MAX($C$685:C988)-1,0)</f>
        <v>0</v>
      </c>
    </row>
    <row r="989" spans="1:5">
      <c r="A989" s="152">
        <v>42879</v>
      </c>
      <c r="B989" s="151">
        <v>1.4802999999999999</v>
      </c>
      <c r="C989" s="151">
        <v>1.6128</v>
      </c>
      <c r="D989" s="177">
        <f>IF(C989&lt;MAX($C$2:C989),C989/MAX($C$2:C989)-1,0)</f>
        <v>-0.12495252563615644</v>
      </c>
      <c r="E989" s="112">
        <f>IF(C989&lt;MAX($C$685:C989),C989/MAX($C$685:C989)-1,0)</f>
        <v>-2.1037000371241232E-3</v>
      </c>
    </row>
    <row r="990" spans="1:5">
      <c r="A990" s="152">
        <v>42880</v>
      </c>
      <c r="B990" s="151">
        <v>1.4945999999999999</v>
      </c>
      <c r="C990" s="151">
        <v>1.6271</v>
      </c>
      <c r="D990" s="177">
        <f>IF(C990&lt;MAX($C$2:C990),C990/MAX($C$2:C990)-1,0)</f>
        <v>-0.11719385817372907</v>
      </c>
      <c r="E990" s="112">
        <f>IF(C990&lt;MAX($C$685:C990),C990/MAX($C$685:C990)-1,0)</f>
        <v>0</v>
      </c>
    </row>
    <row r="991" spans="1:5">
      <c r="A991" s="152">
        <v>42881</v>
      </c>
      <c r="B991" s="151">
        <v>1.4910000000000001</v>
      </c>
      <c r="C991" s="151">
        <v>1.6234999999999999</v>
      </c>
      <c r="D991" s="177">
        <f>IF(C991&lt;MAX($C$2:C991),C991/MAX($C$2:C991)-1,0)</f>
        <v>-0.1191470891432912</v>
      </c>
      <c r="E991" s="112">
        <f>IF(C991&lt;MAX($C$685:C991),C991/MAX($C$685:C991)-1,0)</f>
        <v>-2.2125253518530119E-3</v>
      </c>
    </row>
    <row r="992" spans="1:5">
      <c r="A992" s="152">
        <v>42886</v>
      </c>
      <c r="B992" s="151">
        <v>1.4919</v>
      </c>
      <c r="C992" s="151">
        <v>1.6244000000000001</v>
      </c>
      <c r="D992" s="177">
        <f>IF(C992&lt;MAX($C$2:C992),C992/MAX($C$2:C992)-1,0)</f>
        <v>-0.11865878140090058</v>
      </c>
      <c r="E992" s="112">
        <f>IF(C992&lt;MAX($C$685:C992),C992/MAX($C$685:C992)-1,0)</f>
        <v>-1.6593940138897034E-3</v>
      </c>
    </row>
    <row r="993" spans="1:5">
      <c r="A993" s="152">
        <v>42887</v>
      </c>
      <c r="B993" s="151">
        <v>1.4991000000000001</v>
      </c>
      <c r="C993" s="151">
        <v>1.6315999999999999</v>
      </c>
      <c r="D993" s="177">
        <f>IF(C993&lt;MAX($C$2:C993),C993/MAX($C$2:C993)-1,0)</f>
        <v>-0.11475231946177633</v>
      </c>
      <c r="E993" s="112">
        <f>IF(C993&lt;MAX($C$685:C993),C993/MAX($C$685:C993)-1,0)</f>
        <v>0</v>
      </c>
    </row>
    <row r="994" spans="1:5">
      <c r="A994" s="152">
        <v>42888</v>
      </c>
      <c r="B994" s="151">
        <v>1.4953000000000001</v>
      </c>
      <c r="C994" s="151">
        <v>1.6277999999999999</v>
      </c>
      <c r="D994" s="177">
        <f>IF(C994&lt;MAX($C$2:C994),C994/MAX($C$2:C994)-1,0)</f>
        <v>-0.11681406326298083</v>
      </c>
      <c r="E994" s="112">
        <f>IF(C994&lt;MAX($C$685:C994),C994/MAX($C$685:C994)-1,0)</f>
        <v>-2.3290022064231808E-3</v>
      </c>
    </row>
    <row r="995" spans="1:5">
      <c r="A995" s="152">
        <v>42891</v>
      </c>
      <c r="B995" s="151">
        <v>1.4898</v>
      </c>
      <c r="C995" s="151">
        <v>1.6223000000000001</v>
      </c>
      <c r="D995" s="177">
        <f>IF(C995&lt;MAX($C$2:C995),C995/MAX($C$2:C995)-1,0)</f>
        <v>-0.1197981661331452</v>
      </c>
      <c r="E995" s="112">
        <f>IF(C995&lt;MAX($C$685:C995),C995/MAX($C$685:C995)-1,0)</f>
        <v>-5.6999264525617876E-3</v>
      </c>
    </row>
    <row r="996" spans="1:5">
      <c r="A996" s="152">
        <v>42892</v>
      </c>
      <c r="B996" s="151">
        <v>1.5087999999999999</v>
      </c>
      <c r="C996" s="151">
        <v>1.6413</v>
      </c>
      <c r="D996" s="177">
        <f>IF(C996&lt;MAX($C$2:C996),C996/MAX($C$2:C996)-1,0)</f>
        <v>-0.10948944712712272</v>
      </c>
      <c r="E996" s="112">
        <f>IF(C996&lt;MAX($C$685:C996),C996/MAX($C$685:C996)-1,0)</f>
        <v>0</v>
      </c>
    </row>
    <row r="997" spans="1:5">
      <c r="A997" s="152">
        <v>42893</v>
      </c>
      <c r="B997" s="151">
        <v>1.5298</v>
      </c>
      <c r="C997" s="151">
        <v>1.6623000000000001</v>
      </c>
      <c r="D997" s="177">
        <f>IF(C997&lt;MAX($C$2:C997),C997/MAX($C$2:C997)-1,0)</f>
        <v>-9.8095599804676858E-2</v>
      </c>
      <c r="E997" s="112">
        <f>IF(C997&lt;MAX($C$685:C997),C997/MAX($C$685:C997)-1,0)</f>
        <v>0</v>
      </c>
    </row>
    <row r="998" spans="1:5">
      <c r="A998" s="152">
        <v>42894</v>
      </c>
      <c r="B998" s="151">
        <v>1.5556000000000001</v>
      </c>
      <c r="C998" s="151">
        <v>1.6880999999999999</v>
      </c>
      <c r="D998" s="177">
        <f>IF(C998&lt;MAX($C$2:C998),C998/MAX($C$2:C998)-1,0)</f>
        <v>-8.4097444522814868E-2</v>
      </c>
      <c r="E998" s="112">
        <f>IF(C998&lt;MAX($C$685:C998),C998/MAX($C$685:C998)-1,0)</f>
        <v>0</v>
      </c>
    </row>
    <row r="999" spans="1:5">
      <c r="A999" s="152">
        <v>42895</v>
      </c>
      <c r="B999" s="151">
        <v>1.5687</v>
      </c>
      <c r="C999" s="151">
        <v>1.7012</v>
      </c>
      <c r="D999" s="177">
        <f>IF(C999&lt;MAX($C$2:C999),C999/MAX($C$2:C999)-1,0)</f>
        <v>-7.6989854050241391E-2</v>
      </c>
      <c r="E999" s="112">
        <f>IF(C999&lt;MAX($C$685:C999),C999/MAX($C$685:C999)-1,0)</f>
        <v>0</v>
      </c>
    </row>
    <row r="1000" spans="1:5">
      <c r="A1000" s="152">
        <v>42898</v>
      </c>
      <c r="B1000" s="151">
        <v>1.5750999999999999</v>
      </c>
      <c r="C1000" s="151">
        <v>1.7076</v>
      </c>
      <c r="D1000" s="177">
        <f>IF(C1000&lt;MAX($C$2:C1000),C1000/MAX($C$2:C1000)-1,0)</f>
        <v>-7.3517443437686514E-2</v>
      </c>
      <c r="E1000" s="112">
        <f>IF(C1000&lt;MAX($C$685:C1000),C1000/MAX($C$685:C1000)-1,0)</f>
        <v>0</v>
      </c>
    </row>
    <row r="1001" spans="1:5">
      <c r="A1001" s="152">
        <v>42899</v>
      </c>
      <c r="B1001" s="151">
        <v>1.5809</v>
      </c>
      <c r="C1001" s="151">
        <v>1.7134</v>
      </c>
      <c r="D1001" s="177">
        <f>IF(C1001&lt;MAX($C$2:C1001),C1001/MAX($C$2:C1001)-1,0)</f>
        <v>-7.0370571320058528E-2</v>
      </c>
      <c r="E1001" s="112">
        <f>IF(C1001&lt;MAX($C$685:C1001),C1001/MAX($C$685:C1001)-1,0)</f>
        <v>0</v>
      </c>
    </row>
    <row r="1002" spans="1:5">
      <c r="A1002" s="152">
        <v>42900</v>
      </c>
      <c r="B1002" s="151">
        <v>1.5562</v>
      </c>
      <c r="C1002" s="151">
        <v>1.6887000000000001</v>
      </c>
      <c r="D1002" s="177">
        <f>IF(C1002&lt;MAX($C$2:C1002),C1002/MAX($C$2:C1002)-1,0)</f>
        <v>-8.3771906027887755E-2</v>
      </c>
      <c r="E1002" s="112">
        <f>IF(C1002&lt;MAX($C$685:C1002),C1002/MAX($C$685:C1002)-1,0)</f>
        <v>-1.4415781487101653E-2</v>
      </c>
    </row>
    <row r="1003" spans="1:5">
      <c r="A1003" s="152">
        <v>42901</v>
      </c>
      <c r="B1003" s="151">
        <v>1.5519000000000001</v>
      </c>
      <c r="C1003" s="151">
        <v>1.6843999999999999</v>
      </c>
      <c r="D1003" s="177">
        <f>IF(C1003&lt;MAX($C$2:C1003),C1003/MAX($C$2:C1003)-1,0)</f>
        <v>-8.6104931908198235E-2</v>
      </c>
      <c r="E1003" s="112">
        <f>IF(C1003&lt;MAX($C$685:C1003),C1003/MAX($C$685:C1003)-1,0)</f>
        <v>-1.6925411462589079E-2</v>
      </c>
    </row>
    <row r="1004" spans="1:5">
      <c r="A1004" s="152">
        <v>42902</v>
      </c>
      <c r="B1004" s="151">
        <v>1.5470999999999999</v>
      </c>
      <c r="C1004" s="151">
        <v>1.6796</v>
      </c>
      <c r="D1004" s="177">
        <f>IF(C1004&lt;MAX($C$2:C1004),C1004/MAX($C$2:C1004)-1,0)</f>
        <v>-8.8709239867614365E-2</v>
      </c>
      <c r="E1004" s="112">
        <f>IF(C1004&lt;MAX($C$685:C1004),C1004/MAX($C$685:C1004)-1,0)</f>
        <v>-1.9726858877086473E-2</v>
      </c>
    </row>
    <row r="1005" spans="1:5">
      <c r="A1005" s="152">
        <v>42905</v>
      </c>
      <c r="B1005" s="151">
        <v>1.5622</v>
      </c>
      <c r="C1005" s="151">
        <v>1.6947000000000001</v>
      </c>
      <c r="D1005" s="177">
        <f>IF(C1005&lt;MAX($C$2:C1005),C1005/MAX($C$2:C1005)-1,0)</f>
        <v>-8.0516521078617509E-2</v>
      </c>
      <c r="E1005" s="112">
        <f>IF(C1005&lt;MAX($C$685:C1005),C1005/MAX($C$685:C1005)-1,0)</f>
        <v>-1.0913972218979717E-2</v>
      </c>
    </row>
    <row r="1006" spans="1:5">
      <c r="A1006" s="152">
        <v>42906</v>
      </c>
      <c r="B1006" s="151">
        <v>1.5601</v>
      </c>
      <c r="C1006" s="151">
        <v>1.6926000000000001</v>
      </c>
      <c r="D1006" s="177">
        <f>IF(C1006&lt;MAX($C$2:C1006),C1006/MAX($C$2:C1006)-1,0)</f>
        <v>-8.1655905810862017E-2</v>
      </c>
      <c r="E1006" s="112">
        <f>IF(C1006&lt;MAX($C$685:C1006),C1006/MAX($C$685:C1006)-1,0)</f>
        <v>-1.2139605462822445E-2</v>
      </c>
    </row>
    <row r="1007" spans="1:5">
      <c r="A1007" s="152">
        <v>42907</v>
      </c>
      <c r="B1007" s="151">
        <v>1.5945</v>
      </c>
      <c r="C1007" s="151">
        <v>1.7270000000000001</v>
      </c>
      <c r="D1007" s="177">
        <f>IF(C1007&lt;MAX($C$2:C1007),C1007/MAX($C$2:C1007)-1,0)</f>
        <v>-6.2991698768379289E-2</v>
      </c>
      <c r="E1007" s="112">
        <f>IF(C1007&lt;MAX($C$685:C1007),C1007/MAX($C$685:C1007)-1,0)</f>
        <v>0</v>
      </c>
    </row>
    <row r="1008" spans="1:5">
      <c r="A1008" s="152">
        <v>42908</v>
      </c>
      <c r="B1008" s="151">
        <v>1.5931999999999999</v>
      </c>
      <c r="C1008" s="151">
        <v>1.7257</v>
      </c>
      <c r="D1008" s="177">
        <f>IF(C1008&lt;MAX($C$2:C1008),C1008/MAX($C$2:C1008)-1,0)</f>
        <v>-6.3697032174054535E-2</v>
      </c>
      <c r="E1008" s="112">
        <f>IF(C1008&lt;MAX($C$685:C1008),C1008/MAX($C$685:C1008)-1,0)</f>
        <v>-7.527504342791369E-4</v>
      </c>
    </row>
    <row r="1009" spans="1:5">
      <c r="A1009" s="152">
        <v>42909</v>
      </c>
      <c r="B1009" s="151">
        <v>1.6141000000000001</v>
      </c>
      <c r="C1009" s="151">
        <v>1.7465999999999999</v>
      </c>
      <c r="D1009" s="177">
        <f>IF(C1009&lt;MAX($C$2:C1009),C1009/MAX($C$2:C1009)-1,0)</f>
        <v>-5.2357441267429916E-2</v>
      </c>
      <c r="E1009" s="112">
        <f>IF(C1009&lt;MAX($C$685:C1009),C1009/MAX($C$685:C1009)-1,0)</f>
        <v>0</v>
      </c>
    </row>
    <row r="1010" spans="1:5">
      <c r="A1010" s="152">
        <v>42912</v>
      </c>
      <c r="B1010" s="151">
        <v>1.6359999999999999</v>
      </c>
      <c r="C1010" s="151">
        <v>1.7685</v>
      </c>
      <c r="D1010" s="177">
        <f>IF(C1010&lt;MAX($C$2:C1010),C1010/MAX($C$2:C1010)-1,0)</f>
        <v>-4.0475286202593441E-2</v>
      </c>
      <c r="E1010" s="112">
        <f>IF(C1010&lt;MAX($C$685:C1010),C1010/MAX($C$685:C1010)-1,0)</f>
        <v>0</v>
      </c>
    </row>
    <row r="1011" spans="1:5">
      <c r="A1011" s="152">
        <v>42913</v>
      </c>
      <c r="B1011" s="151">
        <v>1.6365000000000001</v>
      </c>
      <c r="C1011" s="151">
        <v>1.7689999999999999</v>
      </c>
      <c r="D1011" s="177">
        <f>IF(C1011&lt;MAX($C$2:C1011),C1011/MAX($C$2:C1011)-1,0)</f>
        <v>-4.020400412348768E-2</v>
      </c>
      <c r="E1011" s="112">
        <f>IF(C1011&lt;MAX($C$685:C1011),C1011/MAX($C$685:C1011)-1,0)</f>
        <v>0</v>
      </c>
    </row>
    <row r="1012" spans="1:5">
      <c r="A1012" s="152">
        <v>42914</v>
      </c>
      <c r="B1012" s="151">
        <v>1.6189</v>
      </c>
      <c r="C1012" s="151">
        <v>1.7514000000000001</v>
      </c>
      <c r="D1012" s="177">
        <f>IF(C1012&lt;MAX($C$2:C1012),C1012/MAX($C$2:C1012)-1,0)</f>
        <v>-4.9753133308013564E-2</v>
      </c>
      <c r="E1012" s="112">
        <f>IF(C1012&lt;MAX($C$685:C1012),C1012/MAX($C$685:C1012)-1,0)</f>
        <v>-9.949123798756232E-3</v>
      </c>
    </row>
    <row r="1013" spans="1:5">
      <c r="A1013" s="152">
        <v>42915</v>
      </c>
      <c r="B1013" s="151">
        <v>1.6388</v>
      </c>
      <c r="C1013" s="151">
        <v>1.7713000000000001</v>
      </c>
      <c r="D1013" s="177">
        <f>IF(C1013&lt;MAX($C$2:C1013),C1013/MAX($C$2:C1013)-1,0)</f>
        <v>-3.8956106559600578E-2</v>
      </c>
      <c r="E1013" s="112">
        <f>IF(C1013&lt;MAX($C$685:C1013),C1013/MAX($C$685:C1013)-1,0)</f>
        <v>0</v>
      </c>
    </row>
    <row r="1014" spans="1:5">
      <c r="A1014" s="152">
        <v>42916</v>
      </c>
      <c r="B1014" s="151">
        <v>1.6415999999999999</v>
      </c>
      <c r="C1014" s="151">
        <v>1.7741</v>
      </c>
      <c r="D1014" s="177">
        <f>IF(C1014&lt;MAX($C$2:C1014),C1014/MAX($C$2:C1014)-1,0)</f>
        <v>-3.7436926916607827E-2</v>
      </c>
      <c r="E1014" s="112">
        <f>IF(C1014&lt;MAX($C$685:C1014),C1014/MAX($C$685:C1014)-1,0)</f>
        <v>0</v>
      </c>
    </row>
    <row r="1015" spans="1:5">
      <c r="A1015" s="152">
        <v>42919</v>
      </c>
      <c r="B1015" s="151">
        <v>1.6289</v>
      </c>
      <c r="C1015" s="151">
        <v>1.7614000000000001</v>
      </c>
      <c r="D1015" s="177">
        <f>IF(C1015&lt;MAX($C$2:C1015),C1015/MAX($C$2:C1015)-1,0)</f>
        <v>-4.4327491725896562E-2</v>
      </c>
      <c r="E1015" s="112">
        <f>IF(C1015&lt;MAX($C$685:C1015),C1015/MAX($C$685:C1015)-1,0)</f>
        <v>-7.1585592694887179E-3</v>
      </c>
    </row>
    <row r="1016" spans="1:5">
      <c r="A1016" s="152">
        <v>42920</v>
      </c>
      <c r="B1016" s="151">
        <v>1.6136999999999999</v>
      </c>
      <c r="C1016" s="151">
        <v>1.7462</v>
      </c>
      <c r="D1016" s="177">
        <f>IF(C1016&lt;MAX($C$2:C1016),C1016/MAX($C$2:C1016)-1,0)</f>
        <v>-5.2574466930714547E-2</v>
      </c>
      <c r="E1016" s="112">
        <f>IF(C1016&lt;MAX($C$685:C1016),C1016/MAX($C$685:C1016)-1,0)</f>
        <v>-1.5726283749506798E-2</v>
      </c>
    </row>
    <row r="1017" spans="1:5">
      <c r="A1017" s="152">
        <v>42921</v>
      </c>
      <c r="B1017" s="151">
        <v>1.6397999999999999</v>
      </c>
      <c r="C1017" s="151">
        <v>1.7723</v>
      </c>
      <c r="D1017" s="177">
        <f>IF(C1017&lt;MAX($C$2:C1017),C1017/MAX($C$2:C1017)-1,0)</f>
        <v>-3.8413542401388945E-2</v>
      </c>
      <c r="E1017" s="112">
        <f>IF(C1017&lt;MAX($C$685:C1017),C1017/MAX($C$685:C1017)-1,0)</f>
        <v>-1.0145989515810694E-3</v>
      </c>
    </row>
    <row r="1018" spans="1:5">
      <c r="A1018" s="152">
        <v>42922</v>
      </c>
      <c r="B1018" s="151">
        <v>1.6385000000000001</v>
      </c>
      <c r="C1018" s="151">
        <v>1.7709999999999999</v>
      </c>
      <c r="D1018" s="177">
        <f>IF(C1018&lt;MAX($C$2:C1018),C1018/MAX($C$2:C1018)-1,0)</f>
        <v>-3.9118875807064191E-2</v>
      </c>
      <c r="E1018" s="112">
        <f>IF(C1018&lt;MAX($C$685:C1018),C1018/MAX($C$685:C1018)-1,0)</f>
        <v>-1.7473648610564219E-3</v>
      </c>
    </row>
    <row r="1019" spans="1:5">
      <c r="A1019" s="152">
        <v>42923</v>
      </c>
      <c r="B1019" s="151">
        <v>1.6282000000000001</v>
      </c>
      <c r="C1019" s="151">
        <v>1.7606999999999999</v>
      </c>
      <c r="D1019" s="177">
        <f>IF(C1019&lt;MAX($C$2:C1019),C1019/MAX($C$2:C1019)-1,0)</f>
        <v>-4.4707286636644805E-2</v>
      </c>
      <c r="E1019" s="112">
        <f>IF(C1019&lt;MAX($C$685:C1019),C1019/MAX($C$685:C1019)-1,0)</f>
        <v>-7.5531255284370102E-3</v>
      </c>
    </row>
    <row r="1020" spans="1:5">
      <c r="A1020" s="152">
        <v>42926</v>
      </c>
      <c r="B1020" s="151">
        <v>1.6231</v>
      </c>
      <c r="C1020" s="151">
        <v>1.7556</v>
      </c>
      <c r="D1020" s="177">
        <f>IF(C1020&lt;MAX($C$2:C1020),C1020/MAX($C$2:C1020)-1,0)</f>
        <v>-4.7474363843524436E-2</v>
      </c>
      <c r="E1020" s="112">
        <f>IF(C1020&lt;MAX($C$685:C1020),C1020/MAX($C$685:C1020)-1,0)</f>
        <v>-1.0427822557916633E-2</v>
      </c>
    </row>
    <row r="1021" spans="1:5">
      <c r="A1021" s="152">
        <v>42927</v>
      </c>
      <c r="B1021" s="151">
        <v>1.6396999999999999</v>
      </c>
      <c r="C1021" s="151">
        <v>1.7722</v>
      </c>
      <c r="D1021" s="177">
        <f>IF(C1021&lt;MAX($C$2:C1021),C1021/MAX($C$2:C1021)-1,0)</f>
        <v>-3.8467798817210075E-2</v>
      </c>
      <c r="E1021" s="112">
        <f>IF(C1021&lt;MAX($C$685:C1021),C1021/MAX($C$685:C1021)-1,0)</f>
        <v>-1.0709655600023016E-3</v>
      </c>
    </row>
    <row r="1022" spans="1:5">
      <c r="A1022" s="152">
        <v>42928</v>
      </c>
      <c r="B1022" s="151">
        <v>1.6288</v>
      </c>
      <c r="C1022" s="151">
        <v>1.7613000000000001</v>
      </c>
      <c r="D1022" s="177">
        <f>IF(C1022&lt;MAX($C$2:C1022),C1022/MAX($C$2:C1022)-1,0)</f>
        <v>-4.4381748141717692E-2</v>
      </c>
      <c r="E1022" s="112">
        <f>IF(C1022&lt;MAX($C$685:C1022),C1022/MAX($C$685:C1022)-1,0)</f>
        <v>-7.2149258779098391E-3</v>
      </c>
    </row>
    <row r="1023" spans="1:5">
      <c r="A1023" s="152">
        <v>42929</v>
      </c>
      <c r="B1023" s="151">
        <v>1.6319999999999999</v>
      </c>
      <c r="C1023" s="151">
        <v>1.7645</v>
      </c>
      <c r="D1023" s="177">
        <f>IF(C1023&lt;MAX($C$2:C1023),C1023/MAX($C$2:C1023)-1,0)</f>
        <v>-4.2645542835440309E-2</v>
      </c>
      <c r="E1023" s="112">
        <f>IF(C1023&lt;MAX($C$685:C1023),C1023/MAX($C$685:C1023)-1,0)</f>
        <v>-5.4111944084325181E-3</v>
      </c>
    </row>
    <row r="1024" spans="1:5">
      <c r="A1024" s="152">
        <v>42930</v>
      </c>
      <c r="B1024" s="151">
        <v>1.6346000000000001</v>
      </c>
      <c r="C1024" s="151">
        <v>1.7670999999999999</v>
      </c>
      <c r="D1024" s="177">
        <f>IF(C1024&lt;MAX($C$2:C1024),C1024/MAX($C$2:C1024)-1,0)</f>
        <v>-4.1234876024089928E-2</v>
      </c>
      <c r="E1024" s="112">
        <f>IF(C1024&lt;MAX($C$685:C1024),C1024/MAX($C$685:C1024)-1,0)</f>
        <v>-3.9456625894820352E-3</v>
      </c>
    </row>
    <row r="1025" spans="1:8">
      <c r="A1025" s="152">
        <v>42933</v>
      </c>
      <c r="B1025" s="151">
        <v>1.6253</v>
      </c>
      <c r="C1025" s="151">
        <v>1.7578</v>
      </c>
      <c r="D1025" s="177">
        <f>IF(C1025&lt;MAX($C$2:C1025),C1025/MAX($C$2:C1025)-1,0)</f>
        <v>-4.6280722695458687E-2</v>
      </c>
      <c r="E1025" s="112">
        <f>IF(C1025&lt;MAX($C$685:C1025),C1025/MAX($C$685:C1025)-1,0)</f>
        <v>-9.1877571726508567E-3</v>
      </c>
    </row>
    <row r="1026" spans="1:8">
      <c r="A1026" s="152">
        <v>42934</v>
      </c>
      <c r="B1026" s="151">
        <v>1.6182000000000001</v>
      </c>
      <c r="C1026" s="151">
        <v>1.7506999999999999</v>
      </c>
      <c r="D1026" s="177">
        <f>IF(C1026&lt;MAX($C$2:C1026),C1026/MAX($C$2:C1026)-1,0)</f>
        <v>-5.0132928218761919E-2</v>
      </c>
      <c r="E1026" s="112">
        <f>IF(C1026&lt;MAX($C$685:C1026),C1026/MAX($C$685:C1026)-1,0)</f>
        <v>-1.3189786370554124E-2</v>
      </c>
      <c r="F1026">
        <v>7.02</v>
      </c>
      <c r="G1026">
        <v>24.36</v>
      </c>
      <c r="H1026">
        <v>33.93</v>
      </c>
    </row>
    <row r="1027" spans="1:8">
      <c r="A1027" s="152">
        <v>42935</v>
      </c>
      <c r="B1027" s="151">
        <v>1.6372</v>
      </c>
      <c r="C1027" s="151">
        <v>1.7697000000000001</v>
      </c>
      <c r="D1027" s="177">
        <f>IF(C1027&lt;MAX($C$2:C1027),C1027/MAX($C$2:C1027)-1,0)</f>
        <v>-3.9824209212739325E-2</v>
      </c>
      <c r="E1027" s="112">
        <f>IF(C1027&lt;MAX($C$685:C1027),C1027/MAX($C$685:C1027)-1,0)</f>
        <v>-2.4801307705315523E-3</v>
      </c>
    </row>
    <row r="1028" spans="1:8">
      <c r="A1028" s="152">
        <v>42936</v>
      </c>
      <c r="B1028" s="151">
        <v>1.6536999999999999</v>
      </c>
      <c r="C1028" s="151">
        <v>1.7862</v>
      </c>
      <c r="D1028" s="177">
        <f>IF(C1028&lt;MAX($C$2:C1028),C1028/MAX($C$2:C1028)-1,0)</f>
        <v>-3.0871900602246205E-2</v>
      </c>
      <c r="E1028" s="112">
        <f>IF(C1028&lt;MAX($C$685:C1028),C1028/MAX($C$685:C1028)-1,0)</f>
        <v>0</v>
      </c>
    </row>
    <row r="1029" spans="1:8">
      <c r="A1029" s="152">
        <v>42937</v>
      </c>
      <c r="B1029" s="151">
        <v>1.6452</v>
      </c>
      <c r="C1029" s="151">
        <v>1.7777000000000001</v>
      </c>
      <c r="D1029" s="177">
        <f>IF(C1029&lt;MAX($C$2:C1029),C1029/MAX($C$2:C1029)-1,0)</f>
        <v>-3.5483695947045701E-2</v>
      </c>
      <c r="E1029" s="112">
        <f>IF(C1029&lt;MAX($C$685:C1029),C1029/MAX($C$685:C1029)-1,0)</f>
        <v>-4.7587056320680388E-3</v>
      </c>
    </row>
    <row r="1030" spans="1:8">
      <c r="A1030" s="152">
        <v>42940</v>
      </c>
      <c r="B1030" s="151">
        <v>1.6574</v>
      </c>
      <c r="C1030" s="151">
        <v>1.7899</v>
      </c>
      <c r="D1030" s="177">
        <f>IF(C1030&lt;MAX($C$2:C1030),C1030/MAX($C$2:C1030)-1,0)</f>
        <v>-2.8864413216862839E-2</v>
      </c>
      <c r="E1030" s="112">
        <f>IF(C1030&lt;MAX($C$685:C1030),C1030/MAX($C$685:C1030)-1,0)</f>
        <v>0</v>
      </c>
    </row>
    <row r="1031" spans="1:8">
      <c r="A1031" s="152">
        <v>42941</v>
      </c>
      <c r="B1031" s="151">
        <v>1.6473</v>
      </c>
      <c r="C1031" s="151">
        <v>1.7798</v>
      </c>
      <c r="D1031" s="177">
        <f>IF(C1031&lt;MAX($C$2:C1031),C1031/MAX($C$2:C1031)-1,0)</f>
        <v>-3.4344311214801082E-2</v>
      </c>
      <c r="E1031" s="112">
        <f>IF(C1031&lt;MAX($C$685:C1031),C1031/MAX($C$685:C1031)-1,0)</f>
        <v>-5.6427733392927504E-3</v>
      </c>
    </row>
    <row r="1032" spans="1:8">
      <c r="A1032" s="152">
        <v>42942</v>
      </c>
      <c r="B1032" s="151">
        <v>1.6291</v>
      </c>
      <c r="C1032" s="151">
        <v>1.7616000000000001</v>
      </c>
      <c r="D1032" s="177">
        <f>IF(C1032&lt;MAX($C$2:C1032),C1032/MAX($C$2:C1032)-1,0)</f>
        <v>-4.4218978894254191E-2</v>
      </c>
      <c r="E1032" s="112">
        <f>IF(C1032&lt;MAX($C$685:C1032),C1032/MAX($C$685:C1032)-1,0)</f>
        <v>-1.5810939158612203E-2</v>
      </c>
    </row>
    <row r="1033" spans="1:8">
      <c r="A1033" s="152">
        <v>42943</v>
      </c>
      <c r="B1033" s="151">
        <v>1.6366000000000001</v>
      </c>
      <c r="C1033" s="151">
        <v>1.7690999999999999</v>
      </c>
      <c r="D1033" s="177">
        <f>IF(C1033&lt;MAX($C$2:C1033),C1033/MAX($C$2:C1033)-1,0)</f>
        <v>-4.0149747707666439E-2</v>
      </c>
      <c r="E1033" s="112">
        <f>IF(C1033&lt;MAX($C$685:C1033),C1033/MAX($C$685:C1033)-1,0)</f>
        <v>-1.1620760936365215E-2</v>
      </c>
    </row>
    <row r="1034" spans="1:8">
      <c r="A1034" s="152">
        <v>42944</v>
      </c>
      <c r="B1034" s="151">
        <v>1.6415</v>
      </c>
      <c r="C1034" s="151">
        <v>1.774</v>
      </c>
      <c r="D1034" s="177">
        <f>IF(C1034&lt;MAX($C$2:C1034),C1034/MAX($C$2:C1034)-1,0)</f>
        <v>-3.7491183332429068E-2</v>
      </c>
      <c r="E1034" s="112">
        <f>IF(C1034&lt;MAX($C$685:C1034),C1034/MAX($C$685:C1034)-1,0)</f>
        <v>-8.8831778311637688E-3</v>
      </c>
    </row>
    <row r="1035" spans="1:8">
      <c r="A1035" s="152">
        <v>42947</v>
      </c>
      <c r="B1035" s="151">
        <v>1.6435</v>
      </c>
      <c r="C1035" s="151">
        <v>1.776</v>
      </c>
      <c r="D1035" s="177">
        <f>IF(C1035&lt;MAX($C$2:C1035),C1035/MAX($C$2:C1035)-1,0)</f>
        <v>-3.6406055016005578E-2</v>
      </c>
      <c r="E1035" s="112">
        <f>IF(C1035&lt;MAX($C$685:C1035),C1035/MAX($C$685:C1035)-1,0)</f>
        <v>-7.7657969718978315E-3</v>
      </c>
    </row>
    <row r="1036" spans="1:8">
      <c r="A1036" s="152">
        <v>42948</v>
      </c>
      <c r="B1036" s="151">
        <v>1.6556999999999999</v>
      </c>
      <c r="C1036" s="151">
        <v>1.7882</v>
      </c>
      <c r="D1036" s="177">
        <f>IF(C1036&lt;MAX($C$2:C1036),C1036/MAX($C$2:C1036)-1,0)</f>
        <v>-2.9786772285822827E-2</v>
      </c>
      <c r="E1036" s="112">
        <f>IF(C1036&lt;MAX($C$685:C1036),C1036/MAX($C$685:C1036)-1,0)</f>
        <v>-9.4977373037596902E-4</v>
      </c>
    </row>
    <row r="1037" spans="1:8">
      <c r="A1037" s="152">
        <v>42949</v>
      </c>
      <c r="B1037" s="151">
        <v>1.6547000000000001</v>
      </c>
      <c r="C1037" s="151">
        <v>1.7871999999999999</v>
      </c>
      <c r="D1037" s="177">
        <f>IF(C1037&lt;MAX($C$2:C1037),C1037/MAX($C$2:C1037)-1,0)</f>
        <v>-3.0329336444034571E-2</v>
      </c>
      <c r="E1037" s="112">
        <f>IF(C1037&lt;MAX($C$685:C1037),C1037/MAX($C$685:C1037)-1,0)</f>
        <v>-1.5084641600090487E-3</v>
      </c>
    </row>
    <row r="1038" spans="1:8">
      <c r="A1038" s="152">
        <v>42950</v>
      </c>
      <c r="B1038" s="151">
        <v>1.6318999999999999</v>
      </c>
      <c r="C1038" s="151">
        <v>1.7644</v>
      </c>
      <c r="D1038" s="177">
        <f>IF(C1038&lt;MAX($C$2:C1038),C1038/MAX($C$2:C1038)-1,0)</f>
        <v>-4.2699799251261439E-2</v>
      </c>
      <c r="E1038" s="112">
        <f>IF(C1038&lt;MAX($C$685:C1038),C1038/MAX($C$685:C1038)-1,0)</f>
        <v>-1.4246605955639979E-2</v>
      </c>
    </row>
    <row r="1039" spans="1:8">
      <c r="A1039" s="152">
        <v>42951</v>
      </c>
      <c r="B1039" s="151">
        <v>1.6171</v>
      </c>
      <c r="C1039" s="151">
        <v>1.7496</v>
      </c>
      <c r="D1039" s="177">
        <f>IF(C1039&lt;MAX($C$2:C1039),C1039/MAX($C$2:C1039)-1,0)</f>
        <v>-5.0729748792794682E-2</v>
      </c>
      <c r="E1039" s="112">
        <f>IF(C1039&lt;MAX($C$685:C1039),C1039/MAX($C$685:C1039)-1,0)</f>
        <v>-2.2515224314207494E-2</v>
      </c>
    </row>
    <row r="1040" spans="1:8">
      <c r="A1040" s="152">
        <v>42954</v>
      </c>
      <c r="B1040" s="151">
        <v>1.6325000000000001</v>
      </c>
      <c r="C1040" s="151">
        <v>1.7649999999999999</v>
      </c>
      <c r="D1040" s="177">
        <f>IF(C1040&lt;MAX($C$2:C1040),C1040/MAX($C$2:C1040)-1,0)</f>
        <v>-4.2374260756334436E-2</v>
      </c>
      <c r="E1040" s="112">
        <f>IF(C1040&lt;MAX($C$685:C1040),C1040/MAX($C$685:C1040)-1,0)</f>
        <v>-1.3911391697860265E-2</v>
      </c>
    </row>
    <row r="1041" spans="1:5">
      <c r="A1041" s="152">
        <v>42955</v>
      </c>
      <c r="B1041" s="151">
        <v>1.6368</v>
      </c>
      <c r="C1041" s="151">
        <v>1.7693000000000001</v>
      </c>
      <c r="D1041" s="177">
        <f>IF(C1041&lt;MAX($C$2:C1041),C1041/MAX($C$2:C1041)-1,0)</f>
        <v>-4.0041234876024068E-2</v>
      </c>
      <c r="E1041" s="112">
        <f>IF(C1041&lt;MAX($C$685:C1041),C1041/MAX($C$685:C1041)-1,0)</f>
        <v>-1.1509022850438533E-2</v>
      </c>
    </row>
    <row r="1042" spans="1:5">
      <c r="A1042" s="152">
        <v>42956</v>
      </c>
      <c r="B1042" s="151">
        <v>1.6517999999999999</v>
      </c>
      <c r="C1042" s="151">
        <v>1.7843</v>
      </c>
      <c r="D1042" s="177">
        <f>IF(C1042&lt;MAX($C$2:C1042),C1042/MAX($C$2:C1042)-1,0)</f>
        <v>-3.1902772502848453E-2</v>
      </c>
      <c r="E1042" s="112">
        <f>IF(C1042&lt;MAX($C$685:C1042),C1042/MAX($C$685:C1042)-1,0)</f>
        <v>-3.1286664059444469E-3</v>
      </c>
    </row>
    <row r="1043" spans="1:5">
      <c r="A1043" s="152">
        <v>42957</v>
      </c>
      <c r="B1043" s="151">
        <v>1.6486000000000001</v>
      </c>
      <c r="C1043" s="151">
        <v>1.7810999999999999</v>
      </c>
      <c r="D1043" s="177">
        <f>IF(C1043&lt;MAX($C$2:C1043),C1043/MAX($C$2:C1043)-1,0)</f>
        <v>-3.3638977809125947E-2</v>
      </c>
      <c r="E1043" s="112">
        <f>IF(C1043&lt;MAX($C$685:C1043),C1043/MAX($C$685:C1043)-1,0)</f>
        <v>-4.9164757807699244E-3</v>
      </c>
    </row>
    <row r="1044" spans="1:5">
      <c r="A1044" s="152">
        <v>42958</v>
      </c>
      <c r="B1044" s="151">
        <v>1.6278999999999999</v>
      </c>
      <c r="C1044" s="151">
        <v>1.7604</v>
      </c>
      <c r="D1044" s="177">
        <f>IF(C1044&lt;MAX($C$2:C1044),C1044/MAX($C$2:C1044)-1,0)</f>
        <v>-4.4870055884108306E-2</v>
      </c>
      <c r="E1044" s="112">
        <f>IF(C1044&lt;MAX($C$685:C1044),C1044/MAX($C$685:C1044)-1,0)</f>
        <v>-1.6481367674171743E-2</v>
      </c>
    </row>
    <row r="1045" spans="1:5">
      <c r="A1045" s="152">
        <v>42961</v>
      </c>
      <c r="B1045" s="151">
        <v>1.6555</v>
      </c>
      <c r="C1045" s="151">
        <v>1.788</v>
      </c>
      <c r="D1045" s="177">
        <f>IF(C1045&lt;MAX($C$2:C1045),C1045/MAX($C$2:C1045)-1,0)</f>
        <v>-2.9895285117465087E-2</v>
      </c>
      <c r="E1045" s="112">
        <f>IF(C1045&lt;MAX($C$685:C1045),C1045/MAX($C$685:C1045)-1,0)</f>
        <v>-1.0615118163025405E-3</v>
      </c>
    </row>
    <row r="1046" spans="1:5">
      <c r="A1046" s="152">
        <v>42962</v>
      </c>
      <c r="B1046" s="151">
        <v>1.6645000000000001</v>
      </c>
      <c r="C1046" s="151">
        <v>1.7969999999999999</v>
      </c>
      <c r="D1046" s="177">
        <f>IF(C1046&lt;MAX($C$2:C1046),C1046/MAX($C$2:C1046)-1,0)</f>
        <v>-2.5012207693559829E-2</v>
      </c>
      <c r="E1046" s="112">
        <f>IF(C1046&lt;MAX($C$685:C1046),C1046/MAX($C$685:C1046)-1,0)</f>
        <v>0</v>
      </c>
    </row>
    <row r="1047" spans="1:5">
      <c r="A1047" s="152">
        <v>42963</v>
      </c>
      <c r="B1047" s="151">
        <v>1.6669</v>
      </c>
      <c r="C1047" s="151">
        <v>1.7994000000000001</v>
      </c>
      <c r="D1047" s="177">
        <f>IF(C1047&lt;MAX($C$2:C1047),C1047/MAX($C$2:C1047)-1,0)</f>
        <v>-2.3710053713851598E-2</v>
      </c>
      <c r="E1047" s="112">
        <f>IF(C1047&lt;MAX($C$685:C1047),C1047/MAX($C$685:C1047)-1,0)</f>
        <v>0</v>
      </c>
    </row>
    <row r="1048" spans="1:5">
      <c r="A1048" s="152">
        <v>42964</v>
      </c>
      <c r="B1048" s="151">
        <v>1.6685000000000001</v>
      </c>
      <c r="C1048" s="151">
        <v>1.8009999999999999</v>
      </c>
      <c r="D1048" s="177">
        <f>IF(C1048&lt;MAX($C$2:C1048),C1048/MAX($C$2:C1048)-1,0)</f>
        <v>-2.2841951060712962E-2</v>
      </c>
      <c r="E1048" s="112">
        <f>IF(C1048&lt;MAX($C$685:C1048),C1048/MAX($C$685:C1048)-1,0)</f>
        <v>0</v>
      </c>
    </row>
    <row r="1049" spans="1:5">
      <c r="A1049" s="152">
        <v>42965</v>
      </c>
      <c r="B1049" s="151">
        <v>1.6712</v>
      </c>
      <c r="C1049" s="151">
        <v>1.8037000000000001</v>
      </c>
      <c r="D1049" s="177">
        <f>IF(C1049&lt;MAX($C$2:C1049),C1049/MAX($C$2:C1049)-1,0)</f>
        <v>-2.1377027833541229E-2</v>
      </c>
      <c r="E1049" s="112">
        <f>IF(C1049&lt;MAX($C$685:C1049),C1049/MAX($C$685:C1049)-1,0)</f>
        <v>0</v>
      </c>
    </row>
    <row r="1050" spans="1:5">
      <c r="A1050" s="152">
        <v>42968</v>
      </c>
      <c r="B1050" s="151">
        <v>1.6800999999999999</v>
      </c>
      <c r="C1050" s="151">
        <v>1.8126</v>
      </c>
      <c r="D1050" s="177">
        <f>IF(C1050&lt;MAX($C$2:C1050),C1050/MAX($C$2:C1050)-1,0)</f>
        <v>-1.6548206825457101E-2</v>
      </c>
      <c r="E1050" s="112">
        <f>IF(C1050&lt;MAX($C$685:C1050),C1050/MAX($C$685:C1050)-1,0)</f>
        <v>0</v>
      </c>
    </row>
    <row r="1051" spans="1:5">
      <c r="A1051" s="152">
        <v>42969</v>
      </c>
      <c r="B1051" s="151">
        <v>1.6862999999999999</v>
      </c>
      <c r="C1051" s="151">
        <v>1.8188</v>
      </c>
      <c r="D1051" s="177">
        <f>IF(C1051&lt;MAX($C$2:C1051),C1051/MAX($C$2:C1051)-1,0)</f>
        <v>-1.3184309044544484E-2</v>
      </c>
      <c r="E1051" s="112">
        <f>IF(C1051&lt;MAX($C$685:C1051),C1051/MAX($C$685:C1051)-1,0)</f>
        <v>0</v>
      </c>
    </row>
    <row r="1052" spans="1:5">
      <c r="A1052" s="152">
        <v>42970</v>
      </c>
      <c r="B1052" s="151">
        <v>1.6890000000000001</v>
      </c>
      <c r="C1052" s="151">
        <v>1.8214999999999999</v>
      </c>
      <c r="D1052" s="177">
        <f>IF(C1052&lt;MAX($C$2:C1052),C1052/MAX($C$2:C1052)-1,0)</f>
        <v>-1.1719385817372974E-2</v>
      </c>
      <c r="E1052" s="112">
        <f>IF(C1052&lt;MAX($C$685:C1052),C1052/MAX($C$685:C1052)-1,0)</f>
        <v>0</v>
      </c>
    </row>
    <row r="1053" spans="1:5">
      <c r="A1053" s="152">
        <v>42971</v>
      </c>
      <c r="B1053" s="151">
        <v>1.6827000000000001</v>
      </c>
      <c r="C1053" s="151">
        <v>1.8151999999999999</v>
      </c>
      <c r="D1053" s="177">
        <f>IF(C1053&lt;MAX($C$2:C1053),C1053/MAX($C$2:C1053)-1,0)</f>
        <v>-1.5137540014106721E-2</v>
      </c>
      <c r="E1053" s="112">
        <f>IF(C1053&lt;MAX($C$685:C1053),C1053/MAX($C$685:C1053)-1,0)</f>
        <v>-3.4586878945923605E-3</v>
      </c>
    </row>
    <row r="1054" spans="1:5">
      <c r="A1054" s="152">
        <v>42972</v>
      </c>
      <c r="B1054" s="151">
        <v>1.7065999999999999</v>
      </c>
      <c r="C1054" s="151">
        <v>1.8391</v>
      </c>
      <c r="D1054" s="177">
        <f>IF(C1054&lt;MAX($C$2:C1054),C1054/MAX($C$2:C1054)-1,0)</f>
        <v>-2.1702566328468675E-3</v>
      </c>
      <c r="E1054" s="112">
        <f>IF(C1054&lt;MAX($C$685:C1054),C1054/MAX($C$685:C1054)-1,0)</f>
        <v>0</v>
      </c>
    </row>
    <row r="1055" spans="1:5">
      <c r="A1055" s="152">
        <v>42975</v>
      </c>
      <c r="B1055" s="151">
        <v>1.7145999999999999</v>
      </c>
      <c r="C1055" s="151">
        <v>1.8471</v>
      </c>
      <c r="D1055" s="177">
        <f>IF(C1055&lt;MAX($C$2:C1055),C1055/MAX($C$2:C1055)-1,0)</f>
        <v>0</v>
      </c>
      <c r="E1055" s="112">
        <f>IF(C1055&lt;MAX($C$685:C1055),C1055/MAX($C$685:C1055)-1,0)</f>
        <v>0</v>
      </c>
    </row>
    <row r="1056" spans="1:5">
      <c r="A1056" s="152">
        <v>42976</v>
      </c>
      <c r="B1056" s="151">
        <v>1.7154</v>
      </c>
      <c r="C1056" s="151">
        <v>1.8479000000000001</v>
      </c>
      <c r="D1056" s="178">
        <f>IF(C1056&lt;MAX($C$2:C1056),C1056/MAX($C$2:C1056)-1,0)</f>
        <v>0</v>
      </c>
      <c r="E1056" s="112">
        <f>IF(C1056&lt;MAX($C$685:C1056),C1056/MAX($C$685:C1056)-1,0)</f>
        <v>0</v>
      </c>
    </row>
    <row r="1057" spans="1:6">
      <c r="A1057" s="152">
        <v>42977</v>
      </c>
      <c r="B1057" s="151">
        <v>1.7125999999999999</v>
      </c>
      <c r="C1057" s="151">
        <v>1.8451</v>
      </c>
      <c r="D1057" s="178">
        <f>IF(C1057&lt;MAX($C$2:C1057),C1057/MAX($C$2:C1057)-1,0)</f>
        <v>-1.5152335083068458E-3</v>
      </c>
      <c r="E1057" s="112">
        <f>IF(C1057&lt;MAX($C$685:C1057),C1057/MAX($C$685:C1057)-1,0)</f>
        <v>-1.5152335083068458E-3</v>
      </c>
    </row>
    <row r="1058" spans="1:6">
      <c r="A1058" s="152">
        <v>42978</v>
      </c>
      <c r="B1058" s="151">
        <v>1.7103999999999999</v>
      </c>
      <c r="C1058" s="151">
        <v>1.8429</v>
      </c>
      <c r="D1058" s="178">
        <f>IF(C1058&lt;MAX($C$2:C1058),C1058/MAX($C$2:C1058)-1,0)</f>
        <v>-2.7057741219763676E-3</v>
      </c>
      <c r="E1058" s="112">
        <f>IF(C1058&lt;MAX($C$685:C1058),C1058/MAX($C$685:C1058)-1,0)</f>
        <v>-2.7057741219763676E-3</v>
      </c>
    </row>
    <row r="1059" spans="1:6">
      <c r="A1059" s="152">
        <v>42979</v>
      </c>
      <c r="B1059" s="151">
        <v>1.7143999999999999</v>
      </c>
      <c r="C1059" s="151">
        <v>1.8469</v>
      </c>
      <c r="D1059" s="178">
        <f>IF(C1059&lt;MAX($C$2:C1059),C1059/MAX($C$2:C1059)-1,0)</f>
        <v>-5.4115482439531792E-4</v>
      </c>
      <c r="E1059" s="112">
        <f>IF(C1059&lt;MAX($C$685:C1059),C1059/MAX($C$685:C1059)-1,0)</f>
        <v>-5.4115482439531792E-4</v>
      </c>
    </row>
    <row r="1060" spans="1:6">
      <c r="A1060" s="152">
        <v>42982</v>
      </c>
      <c r="B1060" s="151">
        <v>1.7272000000000001</v>
      </c>
      <c r="C1060" s="151">
        <v>1.8596999999999999</v>
      </c>
      <c r="D1060" s="178">
        <f>IF(C1060&lt;MAX($C$2:C1060),C1060/MAX($C$2:C1060)-1,0)</f>
        <v>0</v>
      </c>
      <c r="E1060" s="112">
        <f>IF(C1060&lt;MAX($C$685:C1060),C1060/MAX($C$685:C1060)-1,0)</f>
        <v>0</v>
      </c>
    </row>
    <row r="1061" spans="1:6">
      <c r="A1061" s="152">
        <v>42983</v>
      </c>
      <c r="B1061" s="151">
        <v>1.7367999999999999</v>
      </c>
      <c r="C1061" s="151">
        <v>1.8693</v>
      </c>
      <c r="D1061" s="112">
        <f>IF(C1061&lt;MAX($C$2:C1061),C1061/MAX($C$2:C1061)-1,0)</f>
        <v>0</v>
      </c>
      <c r="E1061" s="112">
        <f>IF(C1061&lt;MAX($C$685:C1061),C1061/MAX($C$685:C1061)-1,0)</f>
        <v>0</v>
      </c>
    </row>
    <row r="1062" spans="1:6">
      <c r="A1062" s="152">
        <v>42984</v>
      </c>
      <c r="B1062" s="151">
        <v>1.7290000000000001</v>
      </c>
      <c r="C1062" s="151">
        <v>1.8614999999999999</v>
      </c>
      <c r="D1062" s="112">
        <f>IF(C1062&lt;MAX($C$2:C1062),C1062/MAX($C$2:C1062)-1,0)</f>
        <v>-4.1726849622854001E-3</v>
      </c>
      <c r="E1062" s="112">
        <f>IF(C1062&lt;MAX($C$685:C1062),C1062/MAX($C$685:C1062)-1,0)</f>
        <v>-4.1726849622854001E-3</v>
      </c>
    </row>
    <row r="1063" spans="1:6">
      <c r="A1063" s="152">
        <v>42985</v>
      </c>
      <c r="B1063" s="151">
        <v>1.7228000000000001</v>
      </c>
      <c r="C1063" s="151">
        <v>1.8552999999999999</v>
      </c>
      <c r="D1063" s="112">
        <f>IF(C1063&lt;MAX($C$2:C1063),C1063/MAX($C$2:C1063)-1,0)</f>
        <v>-7.4894345476916868E-3</v>
      </c>
      <c r="E1063" s="112">
        <f>IF(C1063&lt;MAX($C$685:C1063),C1063/MAX($C$685:C1063)-1,0)</f>
        <v>-7.4894345476916868E-3</v>
      </c>
    </row>
    <row r="1064" spans="1:6">
      <c r="A1064" s="152">
        <v>42986</v>
      </c>
      <c r="B1064" s="151">
        <v>1.7178</v>
      </c>
      <c r="C1064" s="151">
        <v>1.8503000000000001</v>
      </c>
      <c r="D1064" s="112">
        <f>IF(C1064&lt;MAX($C$2:C1064),C1064/MAX($C$2:C1064)-1,0)</f>
        <v>-1.0164232600438639E-2</v>
      </c>
      <c r="E1064" s="112">
        <f>IF(C1064&lt;MAX($C$685:C1064),C1064/MAX($C$685:C1064)-1,0)</f>
        <v>-1.0164232600438639E-2</v>
      </c>
    </row>
    <row r="1065" spans="1:6">
      <c r="A1065" s="152">
        <v>42989</v>
      </c>
      <c r="B1065" s="151">
        <v>1.7104999999999999</v>
      </c>
      <c r="C1065" s="151">
        <v>1.843</v>
      </c>
      <c r="D1065" s="112">
        <f>IF(C1065&lt;MAX($C$2:C1065),C1065/MAX($C$2:C1065)-1,0)</f>
        <v>-1.4069437757449288E-2</v>
      </c>
      <c r="E1065" s="112">
        <f>IF(C1065&lt;MAX($C$685:C1065),C1065/MAX($C$685:C1065)-1,0)</f>
        <v>-1.4069437757449288E-2</v>
      </c>
    </row>
    <row r="1066" spans="1:6">
      <c r="A1066" s="152">
        <v>42990</v>
      </c>
      <c r="B1066" s="151">
        <v>1.7202</v>
      </c>
      <c r="C1066" s="151">
        <v>1.8527</v>
      </c>
      <c r="D1066" s="112">
        <f>IF(C1066&lt;MAX($C$2:C1066),C1066/MAX($C$2:C1066)-1,0)</f>
        <v>-8.8803295351200795E-3</v>
      </c>
      <c r="E1066" s="112">
        <f>IF(C1066&lt;MAX($C$685:C1066),C1066/MAX($C$685:C1066)-1,0)</f>
        <v>-8.8803295351200795E-3</v>
      </c>
    </row>
    <row r="1067" spans="1:6">
      <c r="A1067" s="152">
        <v>42991</v>
      </c>
      <c r="B1067" s="151">
        <v>1.7237</v>
      </c>
      <c r="C1067" s="151">
        <v>1.8562000000000001</v>
      </c>
      <c r="D1067" s="112">
        <f>IF(C1067&lt;MAX($C$2:C1067),C1067/MAX($C$2:C1067)-1,0)</f>
        <v>-7.0079708981971578E-3</v>
      </c>
      <c r="E1067" s="112">
        <f>IF(C1067&lt;MAX($C$685:C1067),C1067/MAX($C$685:C1067)-1,0)</f>
        <v>-7.0079708981971578E-3</v>
      </c>
    </row>
    <row r="1068" spans="1:6">
      <c r="A1068" s="152">
        <v>42992</v>
      </c>
      <c r="B1068" s="151">
        <v>1.7170000000000001</v>
      </c>
      <c r="C1068" s="151">
        <v>1.8494999999999999</v>
      </c>
      <c r="D1068" s="112">
        <f>IF(C1068&lt;MAX($C$2:C1068),C1068/MAX($C$2:C1068)-1,0)</f>
        <v>-1.0592200288878195E-2</v>
      </c>
      <c r="E1068" s="112">
        <f>IF(C1068&lt;MAX($C$685:C1068),C1068/MAX($C$685:C1068)-1,0)</f>
        <v>-1.0592200288878195E-2</v>
      </c>
    </row>
    <row r="1069" spans="1:6">
      <c r="A1069" s="152">
        <v>42993</v>
      </c>
      <c r="B1069" s="151">
        <v>1.7209000000000001</v>
      </c>
      <c r="C1069" s="151">
        <v>1.8533999999999999</v>
      </c>
      <c r="D1069" s="112">
        <f>IF(C1069&lt;MAX($C$2:C1069),C1069/MAX($C$2:C1069)-1,0)</f>
        <v>-8.5058578077354952E-3</v>
      </c>
      <c r="E1069" s="112">
        <f>IF(C1069&lt;MAX($C$685:C1069),C1069/MAX($C$685:C1069)-1,0)</f>
        <v>-8.5058578077354952E-3</v>
      </c>
    </row>
    <row r="1070" spans="1:6">
      <c r="A1070" s="152">
        <v>42996</v>
      </c>
      <c r="B1070" s="151">
        <v>1.7239</v>
      </c>
      <c r="C1070" s="151">
        <v>1.8564000000000001</v>
      </c>
      <c r="D1070" s="112">
        <f>IF(C1070&lt;MAX($C$2:C1070),C1070/MAX($C$2:C1070)-1,0)</f>
        <v>-6.9009789760872131E-3</v>
      </c>
      <c r="E1070" s="112">
        <f>IF(C1070&lt;MAX($C$685:C1070),C1070/MAX($C$685:C1070)-1,0)</f>
        <v>-6.9009789760872131E-3</v>
      </c>
      <c r="F1070">
        <f>B1079/B1058-1</f>
        <v>2.7186623012160904E-2</v>
      </c>
    </row>
    <row r="1071" spans="1:6">
      <c r="A1071" s="152">
        <v>42997</v>
      </c>
      <c r="B1071" s="151">
        <v>1.72</v>
      </c>
      <c r="C1071" s="151">
        <v>1.8525</v>
      </c>
      <c r="D1071" s="112">
        <f>IF(C1071&lt;MAX($C$2:C1071),C1071/MAX($C$2:C1071)-1,0)</f>
        <v>-8.9873214572299132E-3</v>
      </c>
      <c r="E1071" s="112">
        <f>IF(C1071&lt;MAX($C$685:C1071),C1071/MAX($C$685:C1071)-1,0)</f>
        <v>-8.9873214572299132E-3</v>
      </c>
    </row>
    <row r="1072" spans="1:6">
      <c r="A1072" s="152">
        <v>42998</v>
      </c>
      <c r="B1072" s="151">
        <v>1.7283999999999999</v>
      </c>
      <c r="C1072" s="151">
        <v>1.8609</v>
      </c>
      <c r="D1072" s="112">
        <f>IF(C1072&lt;MAX($C$2:C1072),C1072/MAX($C$2:C1072)-1,0)</f>
        <v>-4.4936607286150121E-3</v>
      </c>
      <c r="E1072" s="112">
        <f>IF(C1072&lt;MAX($C$685:C1072),C1072/MAX($C$685:C1072)-1,0)</f>
        <v>-4.4936607286150121E-3</v>
      </c>
    </row>
    <row r="1073" spans="1:5">
      <c r="A1073" s="152">
        <v>42999</v>
      </c>
      <c r="B1073" s="151">
        <v>1.7325999999999999</v>
      </c>
      <c r="C1073" s="151">
        <v>1.8651</v>
      </c>
      <c r="D1073" s="112">
        <f>IF(C1073&lt;MAX($C$2:C1073),C1073/MAX($C$2:C1073)-1,0)</f>
        <v>-2.246830364307506E-3</v>
      </c>
      <c r="E1073" s="112">
        <f>IF(C1073&lt;MAX($C$685:C1073),C1073/MAX($C$685:C1073)-1,0)</f>
        <v>-2.246830364307506E-3</v>
      </c>
    </row>
    <row r="1074" spans="1:5">
      <c r="A1074" s="152">
        <v>43000</v>
      </c>
      <c r="B1074" s="151">
        <v>1.7436</v>
      </c>
      <c r="C1074" s="151">
        <v>1.8761000000000001</v>
      </c>
      <c r="D1074" s="112">
        <f>IF(C1074&lt;MAX($C$2:C1074),C1074/MAX($C$2:C1074)-1,0)</f>
        <v>0</v>
      </c>
      <c r="E1074" s="112">
        <f>IF(C1074&lt;MAX($C$685:C1074),C1074/MAX($C$685:C1074)-1,0)</f>
        <v>0</v>
      </c>
    </row>
    <row r="1075" spans="1:5">
      <c r="A1075" s="152">
        <v>43003</v>
      </c>
      <c r="B1075" s="151">
        <v>1.7388999999999999</v>
      </c>
      <c r="C1075" s="151">
        <v>1.8714</v>
      </c>
      <c r="D1075" s="112">
        <f>IF(C1075&lt;MAX($C$2:C1075),C1075/MAX($C$2:C1075)-1,0)</f>
        <v>-2.5051969511220573E-3</v>
      </c>
      <c r="E1075" s="112">
        <f>IF(C1075&lt;MAX($C$685:C1075),C1075/MAX($C$685:C1075)-1,0)</f>
        <v>-2.5051969511220573E-3</v>
      </c>
    </row>
    <row r="1076" spans="1:5">
      <c r="A1076" s="152">
        <v>43004</v>
      </c>
      <c r="B1076" s="151">
        <v>1.7343999999999999</v>
      </c>
      <c r="C1076" s="151">
        <v>1.8669</v>
      </c>
      <c r="D1076" s="112">
        <f>IF(C1076&lt;MAX($C$2:C1076),C1076/MAX($C$2:C1076)-1,0)</f>
        <v>-4.9037897766643912E-3</v>
      </c>
      <c r="E1076" s="112">
        <f>IF(C1076&lt;MAX($C$685:C1076),C1076/MAX($C$685:C1076)-1,0)</f>
        <v>-4.9037897766643912E-3</v>
      </c>
    </row>
    <row r="1077" spans="1:5">
      <c r="A1077" s="152">
        <v>43005</v>
      </c>
      <c r="B1077" s="151">
        <v>1.7381</v>
      </c>
      <c r="C1077" s="151">
        <v>1.8706</v>
      </c>
      <c r="D1077" s="112">
        <f>IF(C1077&lt;MAX($C$2:C1077),C1077/MAX($C$2:C1077)-1,0)</f>
        <v>-2.931613453440729E-3</v>
      </c>
      <c r="E1077" s="112">
        <f>IF(C1077&lt;MAX($C$685:C1077),C1077/MAX($C$685:C1077)-1,0)</f>
        <v>-2.931613453440729E-3</v>
      </c>
    </row>
    <row r="1078" spans="1:5">
      <c r="A1078" s="152">
        <v>43006</v>
      </c>
      <c r="B1078" s="151">
        <v>1.7471000000000001</v>
      </c>
      <c r="C1078" s="151">
        <v>1.8795999999999999</v>
      </c>
      <c r="D1078" s="112">
        <f>IF(C1078&lt;MAX($C$2:C1078),C1078/MAX($C$2:C1078)-1,0)</f>
        <v>0</v>
      </c>
      <c r="E1078" s="112">
        <f>IF(C1078&lt;MAX($C$685:C1078),C1078/MAX($C$685:C1078)-1,0)</f>
        <v>0</v>
      </c>
    </row>
    <row r="1079" spans="1:5">
      <c r="A1079" s="152">
        <v>43007</v>
      </c>
      <c r="B1079" s="287">
        <v>1.7568999999999999</v>
      </c>
      <c r="C1079" s="151">
        <v>1.8894</v>
      </c>
      <c r="D1079" s="112">
        <f>IF(C1079&lt;MAX($C$2:C1079),C1079/MAX($C$2:C1079)-1,0)</f>
        <v>0</v>
      </c>
      <c r="E1079" s="112">
        <f>IF(C1079&lt;MAX($C$685:C1079),C1079/MAX($C$685:C1079)-1,0)</f>
        <v>0</v>
      </c>
    </row>
    <row r="1080" spans="1:5">
      <c r="A1080" s="152">
        <v>43017</v>
      </c>
      <c r="B1080" s="151">
        <v>1.7795000000000001</v>
      </c>
      <c r="C1080" s="151">
        <v>1.9119999999999999</v>
      </c>
      <c r="D1080" s="112">
        <f>IF(C1080&lt;MAX($C$2:C1080),C1080/MAX($C$2:C1080)-1,0)</f>
        <v>0</v>
      </c>
      <c r="E1080" s="112">
        <f>IF(C1080&lt;MAX($C$685:C1080),C1080/MAX($C$685:C1080)-1,0)</f>
        <v>0</v>
      </c>
    </row>
    <row r="1081" spans="1:5">
      <c r="A1081" s="152">
        <v>43018</v>
      </c>
      <c r="B1081" s="223">
        <v>1.7847999999999999</v>
      </c>
      <c r="C1081" s="223">
        <v>1.9173</v>
      </c>
      <c r="D1081" s="112">
        <f>IF(C1081&lt;MAX($C$2:C1081),C1081/MAX($C$2:C1081)-1,0)</f>
        <v>0</v>
      </c>
      <c r="E1081" s="112">
        <f>IF(C1081&lt;MAX($C$685:C1081),C1081/MAX($C$685:C1081)-1,0)</f>
        <v>0</v>
      </c>
    </row>
    <row r="1082" spans="1:5">
      <c r="A1082" s="152">
        <v>43019</v>
      </c>
      <c r="B1082" s="224">
        <v>1.8021</v>
      </c>
      <c r="C1082" s="224">
        <v>1.9346000000000001</v>
      </c>
      <c r="D1082" s="112">
        <f>IF(C1082&lt;MAX($C$2:C1082),C1082/MAX($C$2:C1082)-1,0)</f>
        <v>0</v>
      </c>
      <c r="E1082" s="112">
        <f>IF(C1082&lt;MAX($C$685:C1082),C1082/MAX($C$685:C1082)-1,0)</f>
        <v>0</v>
      </c>
    </row>
    <row r="1083" spans="1:5">
      <c r="A1083" s="152">
        <v>43020</v>
      </c>
      <c r="B1083" s="224">
        <v>1.81</v>
      </c>
      <c r="C1083" s="223">
        <v>1.9424999999999999</v>
      </c>
      <c r="D1083" s="112">
        <f>IF(C1083&lt;MAX($C$2:C1083),C1083/MAX($C$2:C1083)-1,0)</f>
        <v>0</v>
      </c>
      <c r="E1083" s="112">
        <f>IF(C1083&lt;MAX($C$685:C1083),C1083/MAX($C$685:C1083)-1,0)</f>
        <v>0</v>
      </c>
    </row>
    <row r="1084" spans="1:5">
      <c r="A1084" s="152">
        <v>43021</v>
      </c>
      <c r="B1084" s="225">
        <v>1.8126</v>
      </c>
      <c r="C1084" s="223">
        <v>1.9451000000000001</v>
      </c>
      <c r="D1084" s="112">
        <f>IF(C1084&lt;MAX($C$2:C1084),C1084/MAX($C$2:C1084)-1,0)</f>
        <v>0</v>
      </c>
      <c r="E1084" s="112">
        <f>IF(C1084&lt;MAX($C$685:C1084),C1084/MAX($C$685:C1084)-1,0)</f>
        <v>0</v>
      </c>
    </row>
    <row r="1085" spans="1:5">
      <c r="A1085" s="152">
        <v>43024</v>
      </c>
      <c r="B1085" s="308">
        <v>1.8082</v>
      </c>
      <c r="C1085" s="308">
        <v>1.9407000000000001</v>
      </c>
      <c r="D1085" s="112">
        <f>IF(C1085&lt;MAX($C$2:C1085),C1085/MAX($C$2:C1085)-1,0)</f>
        <v>-2.2620944938562815E-3</v>
      </c>
      <c r="E1085" s="112">
        <f>IF(C1085&lt;MAX($C$685:C1085),C1085/MAX($C$685:C1085)-1,0)</f>
        <v>-2.2620944938562815E-3</v>
      </c>
    </row>
    <row r="1086" spans="1:5">
      <c r="A1086" s="152">
        <v>43025</v>
      </c>
      <c r="B1086" s="308">
        <v>1.8075000000000001</v>
      </c>
      <c r="C1086" s="308">
        <v>1.94</v>
      </c>
      <c r="D1086" s="112">
        <f>IF(C1086&lt;MAX($C$2:C1086),C1086/MAX($C$2:C1086)-1,0)</f>
        <v>-2.6219731633335686E-3</v>
      </c>
      <c r="E1086" s="112">
        <f>IF(C1086&lt;MAX($C$685:C1086),C1086/MAX($C$685:C1086)-1,0)</f>
        <v>-2.6219731633335686E-3</v>
      </c>
    </row>
    <row r="1087" spans="1:5">
      <c r="A1087" s="152">
        <v>43026</v>
      </c>
      <c r="B1087" s="308">
        <v>1.8324</v>
      </c>
      <c r="C1087" s="306">
        <v>1.9649000000000001</v>
      </c>
      <c r="D1087" s="112">
        <f>IF(C1087&lt;MAX($C$2:C1087),C1087/MAX($C$2:C1087)-1,0)</f>
        <v>0</v>
      </c>
      <c r="E1087" s="112">
        <f>IF(C1087&lt;MAX($C$685:C1087),C1087/MAX($C$685:C1087)-1,0)</f>
        <v>0</v>
      </c>
    </row>
    <row r="1088" spans="1:5">
      <c r="A1088" s="152">
        <v>43027</v>
      </c>
      <c r="B1088" s="307">
        <v>1.8391999999999999</v>
      </c>
      <c r="C1088" s="306">
        <v>1.9717</v>
      </c>
      <c r="D1088" s="112">
        <f>IF(C1088&lt;MAX($C$2:C1088),C1088/MAX($C$2:C1088)-1,0)</f>
        <v>0</v>
      </c>
      <c r="E1088" s="112">
        <f>IF(C1088&lt;MAX($C$685:C1088),C1088/MAX($C$685:C1088)-1,0)</f>
        <v>0</v>
      </c>
    </row>
    <row r="1089" spans="1:5">
      <c r="A1089" s="152">
        <v>43028</v>
      </c>
      <c r="B1089" s="308">
        <v>1.8252999999999999</v>
      </c>
      <c r="C1089" s="306">
        <v>1.9578</v>
      </c>
      <c r="D1089" s="112">
        <f>IF(C1089&lt;MAX($C$2:C1089),C1089/MAX($C$2:C1089)-1,0)</f>
        <v>-7.0497540193741326E-3</v>
      </c>
      <c r="E1089" s="112">
        <f>IF(C1089&lt;MAX($C$685:C1089),C1089/MAX($C$685:C1089)-1,0)</f>
        <v>-7.0497540193741326E-3</v>
      </c>
    </row>
    <row r="1090" spans="1:5">
      <c r="A1090" s="152"/>
      <c r="B1090" s="307"/>
      <c r="C1090" s="306"/>
    </row>
    <row r="1091" spans="1:5">
      <c r="A1091" s="152"/>
      <c r="B1091" s="307"/>
      <c r="C1091" s="306"/>
    </row>
    <row r="1092" spans="1:5" ht="15" thickBot="1">
      <c r="A1092" s="3"/>
      <c r="B1092" s="24" t="s">
        <v>228</v>
      </c>
      <c r="C1092" s="22" t="s">
        <v>4</v>
      </c>
    </row>
    <row r="1093" spans="1:5" ht="15" thickBot="1">
      <c r="A1093" s="82" t="s">
        <v>752</v>
      </c>
      <c r="B1093" s="99">
        <f>(B1089-1)*365/(A1089-A2)</f>
        <v>0.18070455908818234</v>
      </c>
      <c r="C1093" s="3">
        <f>MIN(D6:D1083)</f>
        <v>-0.37344691009711894</v>
      </c>
    </row>
    <row r="1094" spans="1:5" ht="15" thickBot="1">
      <c r="A1094" s="82" t="s">
        <v>580</v>
      </c>
      <c r="B1094" s="99">
        <f>(B1089-B686)/B686*365/(A1089-A686)</f>
        <v>0.4251047442662374</v>
      </c>
      <c r="C1094" s="24">
        <f>MIN(E614:E1084)</f>
        <v>-7.100709407942718E-2</v>
      </c>
    </row>
    <row r="1095" spans="1:5" ht="27.75" thickBot="1">
      <c r="A1095" s="109" t="s">
        <v>850</v>
      </c>
      <c r="B1095" s="99">
        <f>B1089/B895-1</f>
        <v>0.39144686690044206</v>
      </c>
      <c r="C1095" s="3">
        <f>MIN(E899:E1083)</f>
        <v>-6.8156202347013251E-2</v>
      </c>
    </row>
  </sheetData>
  <phoneticPr fontId="2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243"/>
  <sheetViews>
    <sheetView topLeftCell="A207" workbookViewId="0">
      <selection activeCell="E241" sqref="E241"/>
    </sheetView>
  </sheetViews>
  <sheetFormatPr defaultRowHeight="14.25"/>
  <cols>
    <col min="1" max="1" width="12.125" style="114" customWidth="1"/>
    <col min="4" max="4" width="9" style="112"/>
  </cols>
  <sheetData>
    <row r="1" spans="1:6">
      <c r="A1" s="155" t="s">
        <v>1077</v>
      </c>
      <c r="B1" s="153" t="s">
        <v>1078</v>
      </c>
      <c r="C1" s="153" t="s">
        <v>1079</v>
      </c>
    </row>
    <row r="2" spans="1:6">
      <c r="A2" s="155">
        <v>42676</v>
      </c>
      <c r="B2" s="154">
        <v>1</v>
      </c>
      <c r="C2" s="154">
        <v>1</v>
      </c>
    </row>
    <row r="3" spans="1:6">
      <c r="A3" s="155">
        <v>42677</v>
      </c>
      <c r="B3" s="154">
        <v>1.0013000000000001</v>
      </c>
      <c r="C3" s="154">
        <v>1.0013000000000001</v>
      </c>
      <c r="D3" s="112">
        <f>IF(C3&lt;MAX($C$2:C3),C3/MAX($C$2:C3)-1,0)</f>
        <v>0</v>
      </c>
    </row>
    <row r="4" spans="1:6">
      <c r="A4" s="155">
        <v>42678</v>
      </c>
      <c r="B4" s="154">
        <v>1.002</v>
      </c>
      <c r="C4" s="154">
        <v>1.002</v>
      </c>
      <c r="D4" s="112">
        <f>IF(C4&lt;MAX($C$2:C4),C4/MAX($C$2:C4)-1,0)</f>
        <v>0</v>
      </c>
    </row>
    <row r="5" spans="1:6">
      <c r="A5" s="155">
        <v>42681</v>
      </c>
      <c r="B5" s="154">
        <v>1.012</v>
      </c>
      <c r="C5" s="154">
        <v>1.012</v>
      </c>
      <c r="D5" s="112">
        <f>IF(C5&lt;MAX($C$2:C5),C5/MAX($C$2:C5)-1,0)</f>
        <v>0</v>
      </c>
    </row>
    <row r="6" spans="1:6">
      <c r="A6" s="155">
        <v>42682</v>
      </c>
      <c r="B6" s="154">
        <v>1.0069999999999999</v>
      </c>
      <c r="C6" s="154">
        <v>1.0069999999999999</v>
      </c>
      <c r="D6" s="112">
        <f>IF(C6&lt;MAX($C$2:C6),C6/MAX($C$2:C6)-1,0)</f>
        <v>-4.9407114624506754E-3</v>
      </c>
    </row>
    <row r="7" spans="1:6">
      <c r="A7" s="155">
        <v>42683</v>
      </c>
      <c r="B7" s="154">
        <v>1.0089999999999999</v>
      </c>
      <c r="C7" s="154">
        <v>1.0089999999999999</v>
      </c>
      <c r="D7" s="112">
        <f>IF(C7&lt;MAX($C$2:C7),C7/MAX($C$2:C7)-1,0)</f>
        <v>-2.9644268774704496E-3</v>
      </c>
    </row>
    <row r="8" spans="1:6">
      <c r="A8" s="155">
        <v>42684</v>
      </c>
      <c r="B8" s="154">
        <v>1.0209999999999999</v>
      </c>
      <c r="C8" s="154">
        <v>1.0209999999999999</v>
      </c>
      <c r="D8" s="112">
        <f>IF(C8&lt;MAX($C$2:C8),C8/MAX($C$2:C8)-1,0)</f>
        <v>0</v>
      </c>
    </row>
    <row r="9" spans="1:6">
      <c r="A9" s="155">
        <v>42685</v>
      </c>
      <c r="B9" s="154">
        <v>1.0589999999999999</v>
      </c>
      <c r="C9" s="154">
        <v>1.0589999999999999</v>
      </c>
      <c r="D9" s="112">
        <f>IF(C9&lt;MAX($C$2:C9),C9/MAX($C$2:C9)-1,0)</f>
        <v>0</v>
      </c>
    </row>
    <row r="10" spans="1:6">
      <c r="A10" s="155">
        <v>42688</v>
      </c>
      <c r="B10" s="154">
        <v>1.0649999999999999</v>
      </c>
      <c r="C10" s="154">
        <v>1.0649999999999999</v>
      </c>
      <c r="D10" s="112">
        <f>IF(C10&lt;MAX($C$2:C10),C10/MAX($C$2:C10)-1,0)</f>
        <v>0</v>
      </c>
    </row>
    <row r="11" spans="1:6">
      <c r="A11" s="155">
        <v>42689</v>
      </c>
      <c r="B11" s="154">
        <v>1.056</v>
      </c>
      <c r="C11" s="154">
        <v>1.056</v>
      </c>
      <c r="D11" s="112">
        <f>IF(C11&lt;MAX($C$2:C11),C11/MAX($C$2:C11)-1,0)</f>
        <v>-8.4507042253519904E-3</v>
      </c>
    </row>
    <row r="12" spans="1:6">
      <c r="A12" s="155">
        <v>42690</v>
      </c>
      <c r="B12" s="154">
        <v>1.052</v>
      </c>
      <c r="C12" s="154">
        <v>1.052</v>
      </c>
      <c r="D12" s="112">
        <f>IF(C12&lt;MAX($C$2:C12),C12/MAX($C$2:C12)-1,0)</f>
        <v>-1.2206572769952961E-2</v>
      </c>
    </row>
    <row r="13" spans="1:6">
      <c r="A13" s="155">
        <v>42691</v>
      </c>
      <c r="B13" s="154">
        <v>1.052</v>
      </c>
      <c r="C13" s="154">
        <v>1.052</v>
      </c>
      <c r="D13" s="112">
        <f>IF(C13&lt;MAX($C$2:C13),C13/MAX($C$2:C13)-1,0)</f>
        <v>-1.2206572769952961E-2</v>
      </c>
    </row>
    <row r="14" spans="1:6">
      <c r="A14" s="155">
        <v>42692</v>
      </c>
      <c r="B14" s="154">
        <v>1.0489999999999999</v>
      </c>
      <c r="C14" s="154">
        <v>1.0489999999999999</v>
      </c>
      <c r="D14" s="112">
        <f>IF(C14&lt;MAX($C$2:C14),C14/MAX($C$2:C14)-1,0)</f>
        <v>-1.5023474178403773E-2</v>
      </c>
    </row>
    <row r="15" spans="1:6">
      <c r="A15" s="155">
        <v>42695</v>
      </c>
      <c r="B15" s="154">
        <v>1.0529999999999999</v>
      </c>
      <c r="C15" s="154">
        <v>1.0529999999999999</v>
      </c>
      <c r="D15" s="112">
        <f>IF(C15&lt;MAX($C$2:C15),C15/MAX($C$2:C15)-1,0)</f>
        <v>-1.1267605633802802E-2</v>
      </c>
    </row>
    <row r="16" spans="1:6">
      <c r="A16" s="155">
        <v>42696</v>
      </c>
      <c r="B16" s="154">
        <v>1.0660000000000001</v>
      </c>
      <c r="C16" s="154">
        <v>1.0660000000000001</v>
      </c>
      <c r="D16" s="112">
        <f>IF(C16&lt;MAX($C$2:C16),C16/MAX($C$2:C16)-1,0)</f>
        <v>0</v>
      </c>
      <c r="F16">
        <f>B45/B22-1</f>
        <v>-6.0311284046692615E-2</v>
      </c>
    </row>
    <row r="17" spans="1:4">
      <c r="A17" s="155">
        <v>42697</v>
      </c>
      <c r="B17" s="154">
        <v>1.0529999999999999</v>
      </c>
      <c r="C17" s="154">
        <v>1.0529999999999999</v>
      </c>
      <c r="D17" s="112">
        <f>IF(C17&lt;MAX($C$2:C17),C17/MAX($C$2:C17)-1,0)</f>
        <v>-1.2195121951219634E-2</v>
      </c>
    </row>
    <row r="18" spans="1:4">
      <c r="A18" s="155">
        <v>42698</v>
      </c>
      <c r="B18" s="154">
        <v>1.0589999999999999</v>
      </c>
      <c r="C18" s="154">
        <v>1.0589999999999999</v>
      </c>
      <c r="D18" s="112">
        <f>IF(C18&lt;MAX($C$2:C18),C18/MAX($C$2:C18)-1,0)</f>
        <v>-6.5666041275798115E-3</v>
      </c>
    </row>
    <row r="19" spans="1:4">
      <c r="A19" s="155">
        <v>42699</v>
      </c>
      <c r="B19" s="154">
        <v>1.0580000000000001</v>
      </c>
      <c r="C19" s="154">
        <v>1.0580000000000001</v>
      </c>
      <c r="D19" s="112">
        <f>IF(C19&lt;MAX($C$2:C19),C19/MAX($C$2:C19)-1,0)</f>
        <v>-7.5046904315196894E-3</v>
      </c>
    </row>
    <row r="20" spans="1:4">
      <c r="A20" s="155">
        <v>42702</v>
      </c>
      <c r="B20" s="154">
        <v>1.083</v>
      </c>
      <c r="C20" s="154">
        <v>1.083</v>
      </c>
      <c r="D20" s="179">
        <f>IF(C20&lt;MAX($C$2:C20),C20/MAX($C$2:C20)-1,0)</f>
        <v>0</v>
      </c>
    </row>
    <row r="21" spans="1:4">
      <c r="A21" s="155">
        <v>42703</v>
      </c>
      <c r="B21" s="154">
        <v>1.0589999999999999</v>
      </c>
      <c r="C21" s="154">
        <v>1.0589999999999999</v>
      </c>
      <c r="D21" s="179">
        <f>IF(C21&lt;MAX($C$2:C21),C21/MAX($C$2:C21)-1,0)</f>
        <v>-2.2160664819944609E-2</v>
      </c>
    </row>
    <row r="22" spans="1:4">
      <c r="A22" s="155">
        <v>42704</v>
      </c>
      <c r="B22" s="154">
        <v>1.028</v>
      </c>
      <c r="C22" s="154">
        <v>1.028</v>
      </c>
      <c r="D22" s="179">
        <f>IF(C22&lt;MAX($C$2:C22),C22/MAX($C$2:C22)-1,0)</f>
        <v>-5.0784856879039664E-2</v>
      </c>
    </row>
    <row r="23" spans="1:4">
      <c r="A23" s="155">
        <v>42705</v>
      </c>
      <c r="B23" s="154">
        <v>1.0369999999999999</v>
      </c>
      <c r="C23" s="154">
        <v>1.0369999999999999</v>
      </c>
      <c r="D23" s="179">
        <f>IF(C23&lt;MAX($C$2:C23),C23/MAX($C$2:C23)-1,0)</f>
        <v>-4.2474607571560519E-2</v>
      </c>
    </row>
    <row r="24" spans="1:4">
      <c r="A24" s="155">
        <v>42706</v>
      </c>
      <c r="B24" s="154">
        <v>1.0169999999999999</v>
      </c>
      <c r="C24" s="154">
        <v>1.0169999999999999</v>
      </c>
      <c r="D24" s="179">
        <f>IF(C24&lt;MAX($C$2:C24),C24/MAX($C$2:C24)-1,0)</f>
        <v>-6.094182825484773E-2</v>
      </c>
    </row>
    <row r="25" spans="1:4">
      <c r="A25" s="155">
        <v>42709</v>
      </c>
      <c r="B25" s="154">
        <v>1.014</v>
      </c>
      <c r="C25" s="154">
        <v>1.014</v>
      </c>
      <c r="D25" s="179">
        <f>IF(C25&lt;MAX($C$2:C25),C25/MAX($C$2:C25)-1,0)</f>
        <v>-6.3711911357340667E-2</v>
      </c>
    </row>
    <row r="26" spans="1:4">
      <c r="A26" s="155">
        <v>42710</v>
      </c>
      <c r="B26" s="154">
        <v>1.008</v>
      </c>
      <c r="C26" s="154">
        <v>1.008</v>
      </c>
      <c r="D26" s="179">
        <f>IF(C26&lt;MAX($C$2:C26),C26/MAX($C$2:C26)-1,0)</f>
        <v>-6.9252077562326875E-2</v>
      </c>
    </row>
    <row r="27" spans="1:4">
      <c r="A27" s="155">
        <v>42711</v>
      </c>
      <c r="B27" s="154">
        <v>1.028</v>
      </c>
      <c r="C27" s="154">
        <v>1.028</v>
      </c>
      <c r="D27" s="179">
        <f>IF(C27&lt;MAX($C$2:C27),C27/MAX($C$2:C27)-1,0)</f>
        <v>-5.0784856879039664E-2</v>
      </c>
    </row>
    <row r="28" spans="1:4">
      <c r="A28" s="155">
        <v>42712</v>
      </c>
      <c r="B28" s="154">
        <v>1.024</v>
      </c>
      <c r="C28" s="154">
        <v>1.024</v>
      </c>
      <c r="D28" s="179">
        <f>IF(C28&lt;MAX($C$2:C28),C28/MAX($C$2:C28)-1,0)</f>
        <v>-5.4478301015697062E-2</v>
      </c>
    </row>
    <row r="29" spans="1:4">
      <c r="A29" s="155">
        <v>42713</v>
      </c>
      <c r="B29" s="154">
        <v>1.026</v>
      </c>
      <c r="C29" s="154">
        <v>1.026</v>
      </c>
      <c r="D29" s="179">
        <f>IF(C29&lt;MAX($C$2:C29),C29/MAX($C$2:C29)-1,0)</f>
        <v>-5.2631578947368363E-2</v>
      </c>
    </row>
    <row r="30" spans="1:4">
      <c r="A30" s="155">
        <v>42716</v>
      </c>
      <c r="B30" s="154">
        <v>0.99099999999999999</v>
      </c>
      <c r="C30" s="154">
        <v>0.99099999999999999</v>
      </c>
      <c r="D30" s="179">
        <f>IF(C30&lt;MAX($C$2:C30),C30/MAX($C$2:C30)-1,0)</f>
        <v>-8.4949215143120926E-2</v>
      </c>
    </row>
    <row r="31" spans="1:4">
      <c r="A31" s="155">
        <v>42717</v>
      </c>
      <c r="B31" s="154">
        <v>1.002</v>
      </c>
      <c r="C31" s="154">
        <v>1.002</v>
      </c>
      <c r="D31" s="179">
        <f>IF(C31&lt;MAX($C$2:C31),C31/MAX($C$2:C31)-1,0)</f>
        <v>-7.4792243767312971E-2</v>
      </c>
    </row>
    <row r="32" spans="1:4">
      <c r="A32" s="155">
        <v>42718</v>
      </c>
      <c r="B32" s="154">
        <v>1.0009999999999999</v>
      </c>
      <c r="C32" s="154">
        <v>1.0009999999999999</v>
      </c>
      <c r="D32" s="179">
        <f>IF(C32&lt;MAX($C$2:C32),C32/MAX($C$2:C32)-1,0)</f>
        <v>-7.5715604801477432E-2</v>
      </c>
    </row>
    <row r="33" spans="1:4">
      <c r="A33" s="155">
        <v>42719</v>
      </c>
      <c r="B33" s="154">
        <v>0.999</v>
      </c>
      <c r="C33" s="154">
        <v>0.999</v>
      </c>
      <c r="D33" s="179">
        <f>IF(C33&lt;MAX($C$2:C33),C33/MAX($C$2:C33)-1,0)</f>
        <v>-7.756232686980602E-2</v>
      </c>
    </row>
    <row r="34" spans="1:4">
      <c r="A34" s="155">
        <v>42720</v>
      </c>
      <c r="B34" s="154">
        <v>0.99199999999999999</v>
      </c>
      <c r="C34" s="154">
        <v>0.99199999999999999</v>
      </c>
      <c r="D34" s="179">
        <f>IF(C34&lt;MAX($C$2:C34),C34/MAX($C$2:C34)-1,0)</f>
        <v>-8.4025854108956577E-2</v>
      </c>
    </row>
    <row r="35" spans="1:4">
      <c r="A35" s="155">
        <v>42723</v>
      </c>
      <c r="B35" s="154">
        <v>0.98499999999999999</v>
      </c>
      <c r="C35" s="154">
        <v>0.98499999999999999</v>
      </c>
      <c r="D35" s="179">
        <f>IF(C35&lt;MAX($C$2:C35),C35/MAX($C$2:C35)-1,0)</f>
        <v>-9.0489381348107134E-2</v>
      </c>
    </row>
    <row r="36" spans="1:4">
      <c r="A36" s="155">
        <v>42724</v>
      </c>
      <c r="B36" s="154">
        <v>0.98</v>
      </c>
      <c r="C36" s="154">
        <v>0.98</v>
      </c>
      <c r="D36" s="179">
        <f>IF(C36&lt;MAX($C$2:C36),C36/MAX($C$2:C36)-1,0)</f>
        <v>-9.5106186518928881E-2</v>
      </c>
    </row>
    <row r="37" spans="1:4">
      <c r="A37" s="155">
        <v>42725</v>
      </c>
      <c r="B37" s="154">
        <v>0.99199999999999999</v>
      </c>
      <c r="C37" s="154">
        <v>0.99199999999999999</v>
      </c>
      <c r="D37" s="179">
        <f>IF(C37&lt;MAX($C$2:C37),C37/MAX($C$2:C37)-1,0)</f>
        <v>-8.4025854108956577E-2</v>
      </c>
    </row>
    <row r="38" spans="1:4">
      <c r="A38" s="155">
        <v>42726</v>
      </c>
      <c r="B38" s="154">
        <v>0.99399999999999999</v>
      </c>
      <c r="C38" s="154">
        <v>0.99399999999999999</v>
      </c>
      <c r="D38" s="179">
        <f>IF(C38&lt;MAX($C$2:C38),C38/MAX($C$2:C38)-1,0)</f>
        <v>-8.2179132040627878E-2</v>
      </c>
    </row>
    <row r="39" spans="1:4">
      <c r="A39" s="155">
        <v>42727</v>
      </c>
      <c r="B39" s="154">
        <v>0.98399999999999999</v>
      </c>
      <c r="C39" s="154">
        <v>0.98399999999999999</v>
      </c>
      <c r="D39" s="179">
        <f>IF(C39&lt;MAX($C$2:C39),C39/MAX($C$2:C39)-1,0)</f>
        <v>-9.1412742382271484E-2</v>
      </c>
    </row>
    <row r="40" spans="1:4">
      <c r="A40" s="155">
        <v>42730</v>
      </c>
      <c r="B40" s="154">
        <v>0.97699999999999998</v>
      </c>
      <c r="C40" s="154">
        <v>0.97699999999999998</v>
      </c>
      <c r="D40" s="179">
        <f>IF(C40&lt;MAX($C$2:C40),C40/MAX($C$2:C40)-1,0)</f>
        <v>-9.787626962142193E-2</v>
      </c>
    </row>
    <row r="41" spans="1:4">
      <c r="A41" s="155">
        <v>42731</v>
      </c>
      <c r="B41" s="154">
        <v>0.97599999999999998</v>
      </c>
      <c r="C41" s="154">
        <v>0.97599999999999998</v>
      </c>
      <c r="D41" s="179">
        <f>IF(C41&lt;MAX($C$2:C41),C41/MAX($C$2:C41)-1,0)</f>
        <v>-9.8799630655586279E-2</v>
      </c>
    </row>
    <row r="42" spans="1:4">
      <c r="A42" s="155">
        <v>42732</v>
      </c>
      <c r="B42" s="154">
        <v>0.97399999999999998</v>
      </c>
      <c r="C42" s="154">
        <v>0.97399999999999998</v>
      </c>
      <c r="D42" s="179">
        <f>IF(C42&lt;MAX($C$2:C42),C42/MAX($C$2:C42)-1,0)</f>
        <v>-0.10064635272391509</v>
      </c>
    </row>
    <row r="43" spans="1:4">
      <c r="A43" s="155">
        <v>42733</v>
      </c>
      <c r="B43" s="154">
        <v>0.96799999999999997</v>
      </c>
      <c r="C43" s="154">
        <v>0.96799999999999997</v>
      </c>
      <c r="D43" s="179">
        <f>IF(C43&lt;MAX($C$2:C43),C43/MAX($C$2:C43)-1,0)</f>
        <v>-0.10618651892890119</v>
      </c>
    </row>
    <row r="44" spans="1:4">
      <c r="A44" s="155">
        <v>42734</v>
      </c>
      <c r="B44" s="154">
        <v>0.96599999999999997</v>
      </c>
      <c r="C44" s="154">
        <v>0.96599999999999997</v>
      </c>
      <c r="D44" s="179">
        <f>IF(C44&lt;MAX($C$2:C44),C44/MAX($C$2:C44)-1,0)</f>
        <v>-0.10803324099722988</v>
      </c>
    </row>
    <row r="45" spans="1:4">
      <c r="A45" s="155">
        <v>42735</v>
      </c>
      <c r="B45" s="154">
        <v>0.96599999999999997</v>
      </c>
      <c r="C45" s="154">
        <v>0.96599999999999997</v>
      </c>
      <c r="D45" s="179">
        <f>IF(C45&lt;MAX($C$2:C45),C45/MAX($C$2:C45)-1,0)</f>
        <v>-0.10803324099722988</v>
      </c>
    </row>
    <row r="46" spans="1:4">
      <c r="A46" s="155">
        <v>42738</v>
      </c>
      <c r="B46" s="154">
        <v>0.97399999999999998</v>
      </c>
      <c r="C46" s="154">
        <v>0.97399999999999998</v>
      </c>
      <c r="D46" s="179">
        <f>IF(C46&lt;MAX($C$2:C46),C46/MAX($C$2:C46)-1,0)</f>
        <v>-0.10064635272391509</v>
      </c>
    </row>
    <row r="47" spans="1:4">
      <c r="A47" s="155">
        <v>42739</v>
      </c>
      <c r="B47" s="154">
        <v>0.98099999999999998</v>
      </c>
      <c r="C47" s="154">
        <v>0.98099999999999998</v>
      </c>
      <c r="D47" s="179">
        <f>IF(C47&lt;MAX($C$2:C47),C47/MAX($C$2:C47)-1,0)</f>
        <v>-9.4182825484764532E-2</v>
      </c>
    </row>
    <row r="48" spans="1:4">
      <c r="A48" s="155">
        <v>42740</v>
      </c>
      <c r="B48" s="154">
        <v>0.998</v>
      </c>
      <c r="C48" s="154">
        <v>0.998</v>
      </c>
      <c r="D48" s="179">
        <f>IF(C48&lt;MAX($C$2:C48),C48/MAX($C$2:C48)-1,0)</f>
        <v>-7.8485687903970369E-2</v>
      </c>
    </row>
    <row r="49" spans="1:4">
      <c r="A49" s="155">
        <v>42741</v>
      </c>
      <c r="B49" s="154">
        <v>1.0018</v>
      </c>
      <c r="C49" s="154">
        <v>1.0018</v>
      </c>
      <c r="D49" s="179">
        <f>IF(C49&lt;MAX($C$2:C49),C49/MAX($C$2:C49)-1,0)</f>
        <v>-7.4976915974145797E-2</v>
      </c>
    </row>
    <row r="50" spans="1:4">
      <c r="A50" s="155">
        <v>42744</v>
      </c>
      <c r="B50" s="154">
        <v>1.0049999999999999</v>
      </c>
      <c r="C50" s="154">
        <v>1.0049999999999999</v>
      </c>
      <c r="D50" s="179">
        <f>IF(C50&lt;MAX($C$2:C50),C50/MAX($C$2:C50)-1,0)</f>
        <v>-7.2022160664820034E-2</v>
      </c>
    </row>
    <row r="51" spans="1:4">
      <c r="A51" s="155">
        <v>42745</v>
      </c>
      <c r="B51" s="154">
        <v>1.012</v>
      </c>
      <c r="C51" s="154">
        <v>1.012</v>
      </c>
      <c r="D51" s="179">
        <f>IF(C51&lt;MAX($C$2:C51),C51/MAX($C$2:C51)-1,0)</f>
        <v>-6.5558633425669366E-2</v>
      </c>
    </row>
    <row r="52" spans="1:4">
      <c r="A52" s="155">
        <v>42746</v>
      </c>
      <c r="B52" s="154">
        <v>1.006</v>
      </c>
      <c r="C52" s="154">
        <v>1.006</v>
      </c>
      <c r="D52" s="179">
        <f>IF(C52&lt;MAX($C$2:C52),C52/MAX($C$2:C52)-1,0)</f>
        <v>-7.1098799630655574E-2</v>
      </c>
    </row>
    <row r="53" spans="1:4">
      <c r="A53" s="155">
        <v>42747</v>
      </c>
      <c r="B53" s="154">
        <v>0.997</v>
      </c>
      <c r="C53" s="154">
        <v>0.997</v>
      </c>
      <c r="D53" s="179">
        <f>IF(C53&lt;MAX($C$2:C53),C53/MAX($C$2:C53)-1,0)</f>
        <v>-7.940904893813483E-2</v>
      </c>
    </row>
    <row r="54" spans="1:4">
      <c r="A54" s="155">
        <v>42748</v>
      </c>
      <c r="B54" s="154">
        <v>0.99099999999999999</v>
      </c>
      <c r="C54" s="154">
        <v>0.99099999999999999</v>
      </c>
      <c r="D54" s="179">
        <f>IF(C54&lt;MAX($C$2:C54),C54/MAX($C$2:C54)-1,0)</f>
        <v>-8.4949215143120926E-2</v>
      </c>
    </row>
    <row r="55" spans="1:4">
      <c r="A55" s="155">
        <v>42751</v>
      </c>
      <c r="B55" s="154">
        <v>0.98399999999999999</v>
      </c>
      <c r="C55" s="154">
        <v>0.98399999999999999</v>
      </c>
      <c r="D55" s="179">
        <f>IF(C55&lt;MAX($C$2:C55),C55/MAX($C$2:C55)-1,0)</f>
        <v>-9.1412742382271484E-2</v>
      </c>
    </row>
    <row r="56" spans="1:4">
      <c r="A56" s="155">
        <v>42752</v>
      </c>
      <c r="B56" s="154">
        <v>0.98799999999999999</v>
      </c>
      <c r="C56" s="154">
        <v>0.98799999999999999</v>
      </c>
      <c r="D56" s="179">
        <f>IF(C56&lt;MAX($C$2:C56),C56/MAX($C$2:C56)-1,0)</f>
        <v>-8.7719298245613975E-2</v>
      </c>
    </row>
    <row r="57" spans="1:4">
      <c r="A57" s="155">
        <v>42753</v>
      </c>
      <c r="B57" s="154">
        <v>0.99099999999999999</v>
      </c>
      <c r="C57" s="154">
        <v>0.99099999999999999</v>
      </c>
      <c r="D57" s="179">
        <f>IF(C57&lt;MAX($C$2:C57),C57/MAX($C$2:C57)-1,0)</f>
        <v>-8.4949215143120926E-2</v>
      </c>
    </row>
    <row r="58" spans="1:4">
      <c r="A58" s="155">
        <v>42754</v>
      </c>
      <c r="B58" s="154">
        <v>0.98799999999999999</v>
      </c>
      <c r="C58" s="154">
        <v>0.98799999999999999</v>
      </c>
      <c r="D58" s="179">
        <f>IF(C58&lt;MAX($C$2:C58),C58/MAX($C$2:C58)-1,0)</f>
        <v>-8.7719298245613975E-2</v>
      </c>
    </row>
    <row r="59" spans="1:4">
      <c r="A59" s="155">
        <v>42755</v>
      </c>
      <c r="B59" s="154">
        <v>0.99</v>
      </c>
      <c r="C59" s="154">
        <v>0.99</v>
      </c>
      <c r="D59" s="179">
        <f>IF(C59&lt;MAX($C$2:C59),C59/MAX($C$2:C59)-1,0)</f>
        <v>-8.5872576177285276E-2</v>
      </c>
    </row>
    <row r="60" spans="1:4">
      <c r="A60" s="155">
        <v>42758</v>
      </c>
      <c r="B60" s="154">
        <v>1.0069999999999999</v>
      </c>
      <c r="C60" s="154">
        <v>1.0069999999999999</v>
      </c>
      <c r="D60" s="179">
        <f>IF(C60&lt;MAX($C$2:C60),C60/MAX($C$2:C60)-1,0)</f>
        <v>-7.0175438596491335E-2</v>
      </c>
    </row>
    <row r="61" spans="1:4">
      <c r="A61" s="155">
        <v>42759</v>
      </c>
      <c r="B61" s="154">
        <v>1.014</v>
      </c>
      <c r="C61" s="154">
        <v>1.014</v>
      </c>
      <c r="D61" s="179">
        <f>IF(C61&lt;MAX($C$2:C61),C61/MAX($C$2:C61)-1,0)</f>
        <v>-6.3711911357340667E-2</v>
      </c>
    </row>
    <row r="62" spans="1:4">
      <c r="A62" s="155">
        <v>42760</v>
      </c>
      <c r="B62" s="154">
        <v>1.0169999999999999</v>
      </c>
      <c r="C62" s="154">
        <v>1.0169999999999999</v>
      </c>
      <c r="D62" s="179">
        <f>IF(C62&lt;MAX($C$2:C62),C62/MAX($C$2:C62)-1,0)</f>
        <v>-6.094182825484773E-2</v>
      </c>
    </row>
    <row r="63" spans="1:4">
      <c r="A63" s="155">
        <v>42761</v>
      </c>
      <c r="B63" s="154">
        <v>1.026</v>
      </c>
      <c r="C63" s="154">
        <v>1.026</v>
      </c>
      <c r="D63" s="179">
        <f>IF(C63&lt;MAX($C$2:C63),C63/MAX($C$2:C63)-1,0)</f>
        <v>-5.2631578947368363E-2</v>
      </c>
    </row>
    <row r="64" spans="1:4">
      <c r="A64" s="155">
        <v>42769</v>
      </c>
      <c r="B64" s="154">
        <v>1.0149999999999999</v>
      </c>
      <c r="C64" s="154">
        <v>1.0149999999999999</v>
      </c>
      <c r="D64" s="179">
        <f>IF(C64&lt;MAX($C$2:C64),C64/MAX($C$2:C64)-1,0)</f>
        <v>-6.2788550323176429E-2</v>
      </c>
    </row>
    <row r="65" spans="1:4">
      <c r="A65" s="155">
        <v>42772</v>
      </c>
      <c r="B65" s="154">
        <v>1.014</v>
      </c>
      <c r="C65" s="154">
        <v>1.014</v>
      </c>
      <c r="D65" s="179">
        <f>IF(C65&lt;MAX($C$2:C65),C65/MAX($C$2:C65)-1,0)</f>
        <v>-6.3711911357340667E-2</v>
      </c>
    </row>
    <row r="66" spans="1:4">
      <c r="A66" s="155">
        <v>42773</v>
      </c>
      <c r="B66" s="154">
        <v>1.014</v>
      </c>
      <c r="C66" s="154">
        <v>1.014</v>
      </c>
      <c r="D66" s="179">
        <f>IF(C66&lt;MAX($C$2:C66),C66/MAX($C$2:C66)-1,0)</f>
        <v>-6.3711911357340667E-2</v>
      </c>
    </row>
    <row r="67" spans="1:4">
      <c r="A67" s="155">
        <v>42774</v>
      </c>
      <c r="B67" s="154">
        <v>1.016</v>
      </c>
      <c r="C67" s="154">
        <v>1.016</v>
      </c>
      <c r="D67" s="179">
        <f>IF(C67&lt;MAX($C$2:C67),C67/MAX($C$2:C67)-1,0)</f>
        <v>-6.1865189289011968E-2</v>
      </c>
    </row>
    <row r="68" spans="1:4">
      <c r="A68" s="155">
        <v>42775</v>
      </c>
      <c r="B68" s="154">
        <v>1.018</v>
      </c>
      <c r="C68" s="154">
        <v>1.018</v>
      </c>
      <c r="D68" s="179">
        <f>IF(C68&lt;MAX($C$2:C68),C68/MAX($C$2:C68)-1,0)</f>
        <v>-6.0018467220683269E-2</v>
      </c>
    </row>
    <row r="69" spans="1:4">
      <c r="A69" s="155">
        <v>42776</v>
      </c>
      <c r="B69" s="154">
        <v>1.0329999999999999</v>
      </c>
      <c r="C69" s="154">
        <v>1.0329999999999999</v>
      </c>
      <c r="D69" s="179">
        <f>IF(C69&lt;MAX($C$2:C69),C69/MAX($C$2:C69)-1,0)</f>
        <v>-4.6168051708217916E-2</v>
      </c>
    </row>
    <row r="70" spans="1:4">
      <c r="A70" s="155">
        <v>42779</v>
      </c>
      <c r="B70" s="154">
        <v>1.04</v>
      </c>
      <c r="C70" s="154">
        <v>1.04</v>
      </c>
      <c r="D70" s="179">
        <f>IF(C70&lt;MAX($C$2:C70),C70/MAX($C$2:C70)-1,0)</f>
        <v>-3.9704524469067359E-2</v>
      </c>
    </row>
    <row r="71" spans="1:4">
      <c r="A71" s="155">
        <v>42780</v>
      </c>
      <c r="B71" s="154">
        <v>1.054</v>
      </c>
      <c r="C71" s="154">
        <v>1.054</v>
      </c>
      <c r="D71" s="179">
        <f>IF(C71&lt;MAX($C$2:C71),C71/MAX($C$2:C71)-1,0)</f>
        <v>-2.6777469990766356E-2</v>
      </c>
    </row>
    <row r="72" spans="1:4">
      <c r="A72" s="155">
        <v>42781</v>
      </c>
      <c r="B72" s="154">
        <v>1.044</v>
      </c>
      <c r="C72" s="154">
        <v>1.044</v>
      </c>
      <c r="D72" s="179">
        <f>IF(C72&lt;MAX($C$2:C72),C72/MAX($C$2:C72)-1,0)</f>
        <v>-3.6011080332409851E-2</v>
      </c>
    </row>
    <row r="73" spans="1:4">
      <c r="A73" s="155">
        <v>42782</v>
      </c>
      <c r="B73" s="154">
        <v>1.0469999999999999</v>
      </c>
      <c r="C73" s="154">
        <v>1.0469999999999999</v>
      </c>
      <c r="D73" s="179">
        <f>IF(C73&lt;MAX($C$2:C73),C73/MAX($C$2:C73)-1,0)</f>
        <v>-3.3240997229916913E-2</v>
      </c>
    </row>
    <row r="74" spans="1:4">
      <c r="A74" s="155">
        <v>42783</v>
      </c>
      <c r="B74" s="154">
        <v>1.032</v>
      </c>
      <c r="C74" s="154">
        <v>1.032</v>
      </c>
      <c r="D74" s="179">
        <f>IF(C74&lt;MAX($C$2:C74),C74/MAX($C$2:C74)-1,0)</f>
        <v>-4.7091412742382266E-2</v>
      </c>
    </row>
    <row r="75" spans="1:4">
      <c r="A75" s="155">
        <v>42786</v>
      </c>
      <c r="B75" s="154">
        <v>1.046</v>
      </c>
      <c r="C75" s="154">
        <v>1.046</v>
      </c>
      <c r="D75" s="179">
        <f>IF(C75&lt;MAX($C$2:C75),C75/MAX($C$2:C75)-1,0)</f>
        <v>-3.4164358264081152E-2</v>
      </c>
    </row>
    <row r="76" spans="1:4">
      <c r="A76" s="155">
        <v>42787</v>
      </c>
      <c r="B76" s="154">
        <v>1.048</v>
      </c>
      <c r="C76" s="154">
        <v>1.048</v>
      </c>
      <c r="D76" s="179">
        <f>IF(C76&lt;MAX($C$2:C76),C76/MAX($C$2:C76)-1,0)</f>
        <v>-3.2317636195752453E-2</v>
      </c>
    </row>
    <row r="77" spans="1:4">
      <c r="A77" s="155">
        <v>42788</v>
      </c>
      <c r="B77" s="154">
        <v>1.0509999999999999</v>
      </c>
      <c r="C77" s="154">
        <v>1.0509999999999999</v>
      </c>
      <c r="D77" s="179">
        <f>IF(C77&lt;MAX($C$2:C77),C77/MAX($C$2:C77)-1,0)</f>
        <v>-2.9547553093259515E-2</v>
      </c>
    </row>
    <row r="78" spans="1:4">
      <c r="A78" s="155">
        <v>42789</v>
      </c>
      <c r="B78" s="154">
        <v>1.048</v>
      </c>
      <c r="C78" s="154">
        <v>1.048</v>
      </c>
      <c r="D78" s="179">
        <f>IF(C78&lt;MAX($C$2:C78),C78/MAX($C$2:C78)-1,0)</f>
        <v>-3.2317636195752453E-2</v>
      </c>
    </row>
    <row r="79" spans="1:4">
      <c r="A79" s="155">
        <v>42790</v>
      </c>
      <c r="B79" s="154">
        <v>1.0322</v>
      </c>
      <c r="C79" s="154">
        <v>1.0322</v>
      </c>
      <c r="D79" s="179">
        <f>IF(C79&lt;MAX($C$2:C79),C79/MAX($C$2:C79)-1,0)</f>
        <v>-4.6906740535549329E-2</v>
      </c>
    </row>
    <row r="80" spans="1:4">
      <c r="A80" s="155">
        <v>42793</v>
      </c>
      <c r="B80" s="154">
        <v>1.0209999999999999</v>
      </c>
      <c r="C80" s="154">
        <v>1.0209999999999999</v>
      </c>
      <c r="D80" s="179">
        <f>IF(C80&lt;MAX($C$2:C80),C80/MAX($C$2:C80)-1,0)</f>
        <v>-5.7248384118190221E-2</v>
      </c>
    </row>
    <row r="81" spans="1:4">
      <c r="A81" s="155">
        <v>42794</v>
      </c>
      <c r="B81" s="154">
        <v>1.0289999999999999</v>
      </c>
      <c r="C81" s="154">
        <v>1.0289999999999999</v>
      </c>
      <c r="D81" s="179">
        <f>IF(C81&lt;MAX($C$2:C81),C81/MAX($C$2:C81)-1,0)</f>
        <v>-4.9861495844875425E-2</v>
      </c>
    </row>
    <row r="82" spans="1:4">
      <c r="A82" s="155">
        <v>42795</v>
      </c>
      <c r="B82" s="154">
        <v>1.038</v>
      </c>
      <c r="C82" s="154">
        <v>1.038</v>
      </c>
      <c r="D82" s="179">
        <f>IF(C82&lt;MAX($C$2:C82),C82/MAX($C$2:C82)-1,0)</f>
        <v>-4.1551246537396058E-2</v>
      </c>
    </row>
    <row r="83" spans="1:4">
      <c r="A83" s="155">
        <v>42796</v>
      </c>
      <c r="B83" s="154">
        <v>1.0329999999999999</v>
      </c>
      <c r="C83" s="154">
        <v>1.0329999999999999</v>
      </c>
      <c r="D83" s="179">
        <f>IF(C83&lt;MAX($C$2:C83),C83/MAX($C$2:C83)-1,0)</f>
        <v>-4.6168051708217916E-2</v>
      </c>
    </row>
    <row r="84" spans="1:4">
      <c r="A84" s="155">
        <v>42797</v>
      </c>
      <c r="B84" s="154">
        <v>1.0219</v>
      </c>
      <c r="C84" s="154">
        <v>1.0219</v>
      </c>
      <c r="D84" s="179">
        <f>IF(C84&lt;MAX($C$2:C84),C84/MAX($C$2:C84)-1,0)</f>
        <v>-5.6417359187442284E-2</v>
      </c>
    </row>
    <row r="85" spans="1:4">
      <c r="A85" s="155">
        <v>42800</v>
      </c>
      <c r="B85" s="154">
        <v>1.0255000000000001</v>
      </c>
      <c r="C85" s="154">
        <v>1.0255000000000001</v>
      </c>
      <c r="D85" s="179">
        <f>IF(C85&lt;MAX($C$2:C85),C85/MAX($C$2:C85)-1,0)</f>
        <v>-5.3093259464450537E-2</v>
      </c>
    </row>
    <row r="86" spans="1:4">
      <c r="A86" s="155">
        <v>42801</v>
      </c>
      <c r="B86" s="154">
        <v>1.0199</v>
      </c>
      <c r="C86" s="154">
        <v>1.0199</v>
      </c>
      <c r="D86" s="179">
        <f>IF(C86&lt;MAX($C$2:C86),C86/MAX($C$2:C86)-1,0)</f>
        <v>-5.8264081255770983E-2</v>
      </c>
    </row>
    <row r="87" spans="1:4">
      <c r="A87" s="155">
        <v>42802</v>
      </c>
      <c r="B87" s="154">
        <v>1.0189999999999999</v>
      </c>
      <c r="C87" s="154">
        <v>1.0189999999999999</v>
      </c>
      <c r="D87" s="179">
        <f>IF(C87&lt;MAX($C$2:C87),C87/MAX($C$2:C87)-1,0)</f>
        <v>-5.9095106186519031E-2</v>
      </c>
    </row>
    <row r="88" spans="1:4">
      <c r="A88" s="155">
        <v>42803</v>
      </c>
      <c r="B88" s="154">
        <v>1.0053000000000001</v>
      </c>
      <c r="C88" s="154">
        <v>1.0053000000000001</v>
      </c>
      <c r="D88" s="179">
        <f>IF(C88&lt;MAX($C$2:C88),C88/MAX($C$2:C88)-1,0)</f>
        <v>-7.1745152354570574E-2</v>
      </c>
    </row>
    <row r="89" spans="1:4">
      <c r="A89" s="155">
        <v>42804</v>
      </c>
      <c r="B89" s="154">
        <v>1.0059</v>
      </c>
      <c r="C89" s="154">
        <v>1.0059</v>
      </c>
      <c r="D89" s="179">
        <f>IF(C89&lt;MAX($C$2:C89),C89/MAX($C$2:C89)-1,0)</f>
        <v>-7.1191135734071986E-2</v>
      </c>
    </row>
    <row r="90" spans="1:4">
      <c r="A90" s="155">
        <v>42807</v>
      </c>
      <c r="B90" s="154">
        <v>1.0162</v>
      </c>
      <c r="C90" s="154">
        <v>1.0162</v>
      </c>
      <c r="D90" s="179">
        <f>IF(C90&lt;MAX($C$2:C90),C90/MAX($C$2:C90)-1,0)</f>
        <v>-6.1680517082179143E-2</v>
      </c>
    </row>
    <row r="91" spans="1:4">
      <c r="A91" s="155">
        <v>42808</v>
      </c>
      <c r="B91" s="154">
        <v>1.0143</v>
      </c>
      <c r="C91" s="154">
        <v>1.0143</v>
      </c>
      <c r="D91" s="179">
        <f>IF(C91&lt;MAX($C$2:C91),C91/MAX($C$2:C91)-1,0)</f>
        <v>-6.3434903047091429E-2</v>
      </c>
    </row>
    <row r="92" spans="1:4">
      <c r="A92" s="155">
        <v>42809</v>
      </c>
      <c r="B92" s="154">
        <v>1.0181</v>
      </c>
      <c r="C92" s="154">
        <v>1.0181</v>
      </c>
      <c r="D92" s="179">
        <f>IF(C92&lt;MAX($C$2:C92),C92/MAX($C$2:C92)-1,0)</f>
        <v>-5.9926131117266856E-2</v>
      </c>
    </row>
    <row r="93" spans="1:4">
      <c r="A93" s="155">
        <v>42810</v>
      </c>
      <c r="B93" s="154">
        <v>1.0273000000000001</v>
      </c>
      <c r="C93" s="154">
        <v>1.0273000000000001</v>
      </c>
      <c r="D93" s="179">
        <f>IF(C93&lt;MAX($C$2:C93),C93/MAX($C$2:C93)-1,0)</f>
        <v>-5.1431209602954664E-2</v>
      </c>
    </row>
    <row r="94" spans="1:4">
      <c r="A94" s="155">
        <v>42811</v>
      </c>
      <c r="B94" s="154">
        <v>1.008</v>
      </c>
      <c r="C94" s="154">
        <v>1.008</v>
      </c>
      <c r="D94" s="179">
        <f>IF(C94&lt;MAX($C$2:C94),C94/MAX($C$2:C94)-1,0)</f>
        <v>-6.9252077562326875E-2</v>
      </c>
    </row>
    <row r="95" spans="1:4">
      <c r="A95" s="155">
        <v>42814</v>
      </c>
      <c r="B95" s="154">
        <v>1.0153000000000001</v>
      </c>
      <c r="C95" s="154">
        <v>1.0153000000000001</v>
      </c>
      <c r="D95" s="179">
        <f>IF(C95&lt;MAX($C$2:C95),C95/MAX($C$2:C95)-1,0)</f>
        <v>-6.2511542012926968E-2</v>
      </c>
    </row>
    <row r="96" spans="1:4">
      <c r="A96" s="155">
        <v>42815</v>
      </c>
      <c r="B96" s="154">
        <v>1.0174000000000001</v>
      </c>
      <c r="C96" s="154">
        <v>1.0174000000000001</v>
      </c>
      <c r="D96" s="179">
        <f>IF(C96&lt;MAX($C$2:C96),C96/MAX($C$2:C96)-1,0)</f>
        <v>-6.0572483841181746E-2</v>
      </c>
    </row>
    <row r="97" spans="1:4">
      <c r="A97" s="155">
        <v>42816</v>
      </c>
      <c r="B97" s="154">
        <v>1.0108999999999999</v>
      </c>
      <c r="C97" s="154">
        <v>1.0108999999999999</v>
      </c>
      <c r="D97" s="179">
        <f>IF(C97&lt;MAX($C$2:C97),C97/MAX($C$2:C97)-1,0)</f>
        <v>-6.6574330563250239E-2</v>
      </c>
    </row>
    <row r="98" spans="1:4">
      <c r="A98" s="155">
        <v>42817</v>
      </c>
      <c r="B98" s="154">
        <v>1.0128999999999999</v>
      </c>
      <c r="C98" s="154">
        <v>1.0128999999999999</v>
      </c>
      <c r="D98" s="179">
        <f>IF(C98&lt;MAX($C$2:C98),C98/MAX($C$2:C98)-1,0)</f>
        <v>-6.472760849492154E-2</v>
      </c>
    </row>
    <row r="99" spans="1:4">
      <c r="A99" s="155">
        <v>42818</v>
      </c>
      <c r="B99" s="154">
        <v>1.0145</v>
      </c>
      <c r="C99" s="154">
        <v>1.0145</v>
      </c>
      <c r="D99" s="179">
        <f>IF(C99&lt;MAX($C$2:C99),C99/MAX($C$2:C99)-1,0)</f>
        <v>-6.3250230840258603E-2</v>
      </c>
    </row>
    <row r="100" spans="1:4">
      <c r="A100" s="155">
        <v>42821</v>
      </c>
      <c r="B100" s="154">
        <v>1.0061</v>
      </c>
      <c r="C100" s="154">
        <v>1.0061</v>
      </c>
      <c r="D100" s="179">
        <f>IF(C100&lt;MAX($C$2:C100),C100/MAX($C$2:C100)-1,0)</f>
        <v>-7.1006463527239161E-2</v>
      </c>
    </row>
    <row r="101" spans="1:4">
      <c r="A101" s="155">
        <v>42822</v>
      </c>
      <c r="B101" s="154">
        <v>1.0044</v>
      </c>
      <c r="C101" s="154">
        <v>1.0044</v>
      </c>
      <c r="D101" s="179">
        <f>IF(C101&lt;MAX($C$2:C101),C101/MAX($C$2:C101)-1,0)</f>
        <v>-7.2576177285318511E-2</v>
      </c>
    </row>
    <row r="102" spans="1:4">
      <c r="A102" s="155">
        <v>42823</v>
      </c>
      <c r="B102" s="154">
        <v>1.0058</v>
      </c>
      <c r="C102" s="154">
        <v>1.0058</v>
      </c>
      <c r="D102" s="179">
        <f>IF(C102&lt;MAX($C$2:C102),C102/MAX($C$2:C102)-1,0)</f>
        <v>-7.1283471837488399E-2</v>
      </c>
    </row>
    <row r="103" spans="1:4">
      <c r="A103" s="155">
        <v>42824</v>
      </c>
      <c r="B103" s="154">
        <v>0.98919999999999997</v>
      </c>
      <c r="C103" s="154">
        <v>0.98919999999999997</v>
      </c>
      <c r="D103" s="179">
        <f>IF(C103&lt;MAX($C$2:C103),C103/MAX($C$2:C103)-1,0)</f>
        <v>-8.66112650046168E-2</v>
      </c>
    </row>
    <row r="104" spans="1:4">
      <c r="A104" s="155">
        <v>42825</v>
      </c>
      <c r="B104" s="154">
        <v>1.0007999999999999</v>
      </c>
      <c r="C104" s="154">
        <v>1.0007999999999999</v>
      </c>
      <c r="D104" s="179">
        <f>IF(C104&lt;MAX($C$2:C104),C104/MAX($C$2:C104)-1,0)</f>
        <v>-7.5900277008310257E-2</v>
      </c>
    </row>
    <row r="105" spans="1:4">
      <c r="A105" s="155">
        <v>42830</v>
      </c>
      <c r="B105" s="154">
        <v>1.0349999999999999</v>
      </c>
      <c r="C105" s="154">
        <v>1.0349999999999999</v>
      </c>
      <c r="D105" s="179">
        <f>IF(C105&lt;MAX($C$2:C105),C105/MAX($C$2:C105)-1,0)</f>
        <v>-4.4321329639889218E-2</v>
      </c>
    </row>
    <row r="106" spans="1:4">
      <c r="A106" s="155">
        <v>42831</v>
      </c>
      <c r="B106" s="154">
        <v>1.0470999999999999</v>
      </c>
      <c r="C106" s="154">
        <v>1.0470999999999999</v>
      </c>
      <c r="D106" s="179">
        <f>IF(C106&lt;MAX($C$2:C106),C106/MAX($C$2:C106)-1,0)</f>
        <v>-3.31486611265005E-2</v>
      </c>
    </row>
    <row r="107" spans="1:4">
      <c r="A107" s="155">
        <v>42832</v>
      </c>
      <c r="B107" s="154">
        <v>1.0595000000000001</v>
      </c>
      <c r="C107" s="154">
        <v>1.0595000000000001</v>
      </c>
      <c r="D107" s="179">
        <f>IF(C107&lt;MAX($C$2:C107),C107/MAX($C$2:C107)-1,0)</f>
        <v>-2.1698984302862323E-2</v>
      </c>
    </row>
    <row r="108" spans="1:4">
      <c r="A108" s="155">
        <v>42835</v>
      </c>
      <c r="B108" s="154">
        <v>1.0628</v>
      </c>
      <c r="C108" s="154">
        <v>1.0628</v>
      </c>
      <c r="D108" s="179">
        <f>IF(C108&lt;MAX($C$2:C108),C108/MAX($C$2:C108)-1,0)</f>
        <v>-1.8651892890120036E-2</v>
      </c>
    </row>
    <row r="109" spans="1:4">
      <c r="A109" s="155">
        <v>42836</v>
      </c>
      <c r="B109" s="154">
        <v>1.0707</v>
      </c>
      <c r="C109" s="154">
        <v>1.0707</v>
      </c>
      <c r="D109" s="179">
        <f>IF(C109&lt;MAX($C$2:C109),C109/MAX($C$2:C109)-1,0)</f>
        <v>-1.1357340720221543E-2</v>
      </c>
    </row>
    <row r="110" spans="1:4">
      <c r="A110" s="155">
        <v>42837</v>
      </c>
      <c r="B110" s="154">
        <v>1.0698000000000001</v>
      </c>
      <c r="C110" s="154">
        <v>1.0698000000000001</v>
      </c>
      <c r="D110" s="179">
        <f>IF(C110&lt;MAX($C$2:C110),C110/MAX($C$2:C110)-1,0)</f>
        <v>-1.2188365650969368E-2</v>
      </c>
    </row>
    <row r="111" spans="1:4">
      <c r="A111" s="155">
        <v>42838</v>
      </c>
      <c r="B111" s="154">
        <v>1.0774999999999999</v>
      </c>
      <c r="C111" s="154">
        <v>1.0774999999999999</v>
      </c>
      <c r="D111" s="179">
        <f>IF(C111&lt;MAX($C$2:C111),C111/MAX($C$2:C111)-1,0)</f>
        <v>-5.078485687904033E-3</v>
      </c>
    </row>
    <row r="112" spans="1:4">
      <c r="A112" s="155">
        <v>42839</v>
      </c>
      <c r="B112" s="154">
        <v>1.0708</v>
      </c>
      <c r="C112" s="154">
        <v>1.0708</v>
      </c>
      <c r="D112" s="179">
        <f>IF(C112&lt;MAX($C$2:C112),C112/MAX($C$2:C112)-1,0)</f>
        <v>-1.126500461680513E-2</v>
      </c>
    </row>
    <row r="113" spans="1:4">
      <c r="A113" s="155">
        <v>42842</v>
      </c>
      <c r="B113" s="154">
        <v>1.07</v>
      </c>
      <c r="C113" s="154">
        <v>1.07</v>
      </c>
      <c r="D113" s="179">
        <f>IF(C113&lt;MAX($C$2:C113),C113/MAX($C$2:C113)-1,0)</f>
        <v>-1.2003693444136543E-2</v>
      </c>
    </row>
    <row r="114" spans="1:4">
      <c r="A114" s="155">
        <v>42843</v>
      </c>
      <c r="B114" s="154">
        <v>1.0636000000000001</v>
      </c>
      <c r="C114" s="154">
        <v>1.0636000000000001</v>
      </c>
      <c r="D114" s="179">
        <f>IF(C114&lt;MAX($C$2:C114),C114/MAX($C$2:C114)-1,0)</f>
        <v>-1.7913204062788401E-2</v>
      </c>
    </row>
    <row r="115" spans="1:4">
      <c r="A115" s="155">
        <v>42844</v>
      </c>
      <c r="B115" s="154">
        <v>1.0354000000000001</v>
      </c>
      <c r="C115" s="154">
        <v>1.0354000000000001</v>
      </c>
      <c r="D115" s="179">
        <f>IF(C115&lt;MAX($C$2:C115),C115/MAX($C$2:C115)-1,0)</f>
        <v>-4.3951985226223345E-2</v>
      </c>
    </row>
    <row r="116" spans="1:4">
      <c r="A116" s="155">
        <v>42845</v>
      </c>
      <c r="B116" s="154">
        <v>1.0227999999999999</v>
      </c>
      <c r="C116" s="154">
        <v>1.0227999999999999</v>
      </c>
      <c r="D116" s="179">
        <f>IF(C116&lt;MAX($C$2:C116),C116/MAX($C$2:C116)-1,0)</f>
        <v>-5.5586334256694347E-2</v>
      </c>
    </row>
    <row r="117" spans="1:4">
      <c r="A117" s="155">
        <v>42846</v>
      </c>
      <c r="B117" s="154">
        <v>1.0271999999999999</v>
      </c>
      <c r="C117" s="154">
        <v>1.0271999999999999</v>
      </c>
      <c r="D117" s="179">
        <f>IF(C117&lt;MAX($C$2:C117),C117/MAX($C$2:C117)-1,0)</f>
        <v>-5.1523545706371299E-2</v>
      </c>
    </row>
    <row r="118" spans="1:4">
      <c r="A118" s="155">
        <v>42849</v>
      </c>
      <c r="B118" s="154">
        <v>0.99990000000000001</v>
      </c>
      <c r="C118" s="154">
        <v>0.99990000000000001</v>
      </c>
      <c r="D118" s="179">
        <f>IF(C118&lt;MAX($C$2:C118),C118/MAX($C$2:C118)-1,0)</f>
        <v>-7.6731301939058083E-2</v>
      </c>
    </row>
    <row r="119" spans="1:4">
      <c r="A119" s="155">
        <v>42850</v>
      </c>
      <c r="B119" s="154">
        <v>1.002</v>
      </c>
      <c r="C119" s="154">
        <v>1.002</v>
      </c>
      <c r="D119" s="179">
        <f>IF(C119&lt;MAX($C$2:C119),C119/MAX($C$2:C119)-1,0)</f>
        <v>-7.4792243767312971E-2</v>
      </c>
    </row>
    <row r="120" spans="1:4">
      <c r="A120" s="155">
        <v>42851</v>
      </c>
      <c r="B120" s="154">
        <v>1.0076000000000001</v>
      </c>
      <c r="C120" s="154">
        <v>1.0076000000000001</v>
      </c>
      <c r="D120" s="179">
        <f>IF(C120&lt;MAX($C$2:C120),C120/MAX($C$2:C120)-1,0)</f>
        <v>-6.9621421975992526E-2</v>
      </c>
    </row>
    <row r="121" spans="1:4">
      <c r="A121" s="155">
        <v>42852</v>
      </c>
      <c r="B121" s="154">
        <v>1.0175000000000001</v>
      </c>
      <c r="C121" s="154">
        <v>1.0175000000000001</v>
      </c>
      <c r="D121" s="179">
        <f>IF(C121&lt;MAX($C$2:C121),C121/MAX($C$2:C121)-1,0)</f>
        <v>-6.0480147737765333E-2</v>
      </c>
    </row>
    <row r="122" spans="1:4">
      <c r="A122" s="155">
        <v>42853</v>
      </c>
      <c r="B122" s="154">
        <v>1.0226999999999999</v>
      </c>
      <c r="C122" s="154">
        <v>1.0226999999999999</v>
      </c>
      <c r="D122" s="179">
        <f>IF(C122&lt;MAX($C$2:C122),C122/MAX($C$2:C122)-1,0)</f>
        <v>-5.5678670360110871E-2</v>
      </c>
    </row>
    <row r="123" spans="1:4">
      <c r="A123" s="155">
        <v>42857</v>
      </c>
      <c r="B123" s="154">
        <v>1.0164</v>
      </c>
      <c r="C123" s="154">
        <v>1.0164</v>
      </c>
      <c r="D123" s="179">
        <f>IF(C123&lt;MAX($C$2:C123),C123/MAX($C$2:C123)-1,0)</f>
        <v>-6.1495844875346206E-2</v>
      </c>
    </row>
    <row r="124" spans="1:4">
      <c r="A124" s="155">
        <v>42858</v>
      </c>
      <c r="B124" s="154">
        <v>1.0074000000000001</v>
      </c>
      <c r="C124" s="154">
        <v>1.0074000000000001</v>
      </c>
      <c r="D124" s="179">
        <f>IF(C124&lt;MAX($C$2:C124),C124/MAX($C$2:C124)-1,0)</f>
        <v>-6.9806094182825351E-2</v>
      </c>
    </row>
    <row r="125" spans="1:4">
      <c r="A125" s="155">
        <v>42859</v>
      </c>
      <c r="B125" s="154">
        <v>0.99329999999999996</v>
      </c>
      <c r="C125" s="154">
        <v>0.99329999999999996</v>
      </c>
      <c r="D125" s="179">
        <f>IF(C125&lt;MAX($C$2:C125),C125/MAX($C$2:C125)-1,0)</f>
        <v>-8.2825484764542989E-2</v>
      </c>
    </row>
    <row r="126" spans="1:4">
      <c r="A126" s="155">
        <v>42860</v>
      </c>
      <c r="B126" s="154">
        <v>0.98009999999999997</v>
      </c>
      <c r="C126" s="154">
        <v>0.98009999999999997</v>
      </c>
      <c r="D126" s="179">
        <f>IF(C126&lt;MAX($C$2:C126),C126/MAX($C$2:C126)-1,0)</f>
        <v>-9.5013850415512469E-2</v>
      </c>
    </row>
    <row r="127" spans="1:4">
      <c r="A127" s="155">
        <v>42863</v>
      </c>
      <c r="B127" s="154">
        <v>0.97099999999999997</v>
      </c>
      <c r="C127" s="154">
        <v>0.97099999999999997</v>
      </c>
      <c r="D127" s="179">
        <f>IF(C127&lt;MAX($C$2:C127),C127/MAX($C$2:C127)-1,0)</f>
        <v>-0.10341643582640814</v>
      </c>
    </row>
    <row r="128" spans="1:4">
      <c r="A128" s="155">
        <v>42864</v>
      </c>
      <c r="B128" s="154">
        <v>0.97370000000000001</v>
      </c>
      <c r="C128" s="154">
        <v>0.97370000000000001</v>
      </c>
      <c r="D128" s="179">
        <f>IF(C128&lt;MAX($C$2:C128),C128/MAX($C$2:C128)-1,0)</f>
        <v>-0.10092336103416433</v>
      </c>
    </row>
    <row r="129" spans="1:4">
      <c r="A129" s="155">
        <v>42865</v>
      </c>
      <c r="B129" s="154">
        <v>0.95589999999999997</v>
      </c>
      <c r="C129" s="154">
        <v>0.95589999999999997</v>
      </c>
      <c r="D129" s="179">
        <f>IF(C129&lt;MAX($C$2:C129),C129/MAX($C$2:C129)-1,0)</f>
        <v>-0.1173591874422899</v>
      </c>
    </row>
    <row r="130" spans="1:4">
      <c r="A130" s="155">
        <v>42866</v>
      </c>
      <c r="B130" s="154">
        <v>0.95879999999999999</v>
      </c>
      <c r="C130" s="154">
        <v>0.95879999999999999</v>
      </c>
      <c r="D130" s="179">
        <f>IF(C130&lt;MAX($C$2:C130),C130/MAX($C$2:C130)-1,0)</f>
        <v>-0.11468144044321327</v>
      </c>
    </row>
    <row r="131" spans="1:4">
      <c r="A131" s="155">
        <v>42867</v>
      </c>
      <c r="B131" s="154">
        <v>0.95679999999999998</v>
      </c>
      <c r="C131" s="154">
        <v>0.95679999999999998</v>
      </c>
      <c r="D131" s="179">
        <f>IF(C131&lt;MAX($C$2:C131),C131/MAX($C$2:C131)-1,0)</f>
        <v>-0.11652816251154197</v>
      </c>
    </row>
    <row r="132" spans="1:4">
      <c r="A132" s="155">
        <v>42870</v>
      </c>
      <c r="B132" s="154">
        <v>0.96060000000000001</v>
      </c>
      <c r="C132" s="154">
        <v>0.96060000000000001</v>
      </c>
      <c r="D132" s="179">
        <f>IF(C132&lt;MAX($C$2:C132),C132/MAX($C$2:C132)-1,0)</f>
        <v>-0.11301939058171739</v>
      </c>
    </row>
    <row r="133" spans="1:4">
      <c r="A133" s="155">
        <v>42871</v>
      </c>
      <c r="B133" s="154">
        <v>0.97409999999999997</v>
      </c>
      <c r="C133" s="154">
        <v>0.97409999999999997</v>
      </c>
      <c r="D133" s="179">
        <f>IF(C133&lt;MAX($C$2:C133),C133/MAX($C$2:C133)-1,0)</f>
        <v>-0.10055401662049857</v>
      </c>
    </row>
    <row r="134" spans="1:4">
      <c r="A134" s="155">
        <v>42872</v>
      </c>
      <c r="B134" s="154">
        <v>0.96950000000000003</v>
      </c>
      <c r="C134" s="154">
        <v>0.96950000000000003</v>
      </c>
      <c r="D134" s="179">
        <f>IF(C134&lt;MAX($C$2:C134),C134/MAX($C$2:C134)-1,0)</f>
        <v>-0.10480147737765455</v>
      </c>
    </row>
    <row r="135" spans="1:4">
      <c r="A135" s="155">
        <v>42873</v>
      </c>
      <c r="B135" s="154">
        <v>0.9657</v>
      </c>
      <c r="C135" s="154">
        <v>0.9657</v>
      </c>
      <c r="D135" s="179">
        <f>IF(C135&lt;MAX($C$2:C135),C135/MAX($C$2:C135)-1,0)</f>
        <v>-0.10831024930747923</v>
      </c>
    </row>
    <row r="136" spans="1:4">
      <c r="A136" s="155">
        <v>42874</v>
      </c>
      <c r="B136" s="154">
        <v>0.96640000000000004</v>
      </c>
      <c r="C136" s="154">
        <v>0.96640000000000004</v>
      </c>
      <c r="D136" s="179">
        <f>IF(C136&lt;MAX($C$2:C136),C136/MAX($C$2:C136)-1,0)</f>
        <v>-0.10766389658356412</v>
      </c>
    </row>
    <row r="137" spans="1:4">
      <c r="A137" s="155">
        <v>42877</v>
      </c>
      <c r="B137" s="154">
        <v>0.96289999999999998</v>
      </c>
      <c r="C137" s="154">
        <v>0.96289999999999998</v>
      </c>
      <c r="D137" s="179">
        <f>IF(C137&lt;MAX($C$2:C137),C137/MAX($C$2:C137)-1,0)</f>
        <v>-0.11089566020313946</v>
      </c>
    </row>
    <row r="138" spans="1:4">
      <c r="A138" s="155">
        <v>42878</v>
      </c>
      <c r="B138" s="154">
        <v>0.95430000000000004</v>
      </c>
      <c r="C138" s="154">
        <v>0.95430000000000004</v>
      </c>
      <c r="D138" s="179">
        <f>IF(C138&lt;MAX($C$2:C138),C138/MAX($C$2:C138)-1,0)</f>
        <v>-0.11883656509695284</v>
      </c>
    </row>
    <row r="139" spans="1:4">
      <c r="A139" s="155">
        <v>42879</v>
      </c>
      <c r="B139" s="154">
        <v>0.95779999999999998</v>
      </c>
      <c r="C139" s="154">
        <v>0.95779999999999998</v>
      </c>
      <c r="D139" s="179">
        <f>IF(C139&lt;MAX($C$2:C139),C139/MAX($C$2:C139)-1,0)</f>
        <v>-0.11560480147737762</v>
      </c>
    </row>
    <row r="140" spans="1:4">
      <c r="A140" s="155">
        <v>42880</v>
      </c>
      <c r="B140" s="154">
        <v>0.97219999999999995</v>
      </c>
      <c r="C140" s="154">
        <v>0.97219999999999995</v>
      </c>
      <c r="D140" s="179">
        <f>IF(C140&lt;MAX($C$2:C140),C140/MAX($C$2:C140)-1,0)</f>
        <v>-0.10230840258541096</v>
      </c>
    </row>
    <row r="141" spans="1:4">
      <c r="A141" s="155">
        <v>42881</v>
      </c>
      <c r="B141" s="154">
        <v>0.9677</v>
      </c>
      <c r="C141" s="154">
        <v>0.9677</v>
      </c>
      <c r="D141" s="179">
        <f>IF(C141&lt;MAX($C$2:C141),C141/MAX($C$2:C141)-1,0)</f>
        <v>-0.10646352723915042</v>
      </c>
    </row>
    <row r="142" spans="1:4">
      <c r="A142" s="155">
        <v>42886</v>
      </c>
      <c r="B142" s="154">
        <v>0.96519999999999995</v>
      </c>
      <c r="C142" s="154">
        <v>0.96519999999999995</v>
      </c>
      <c r="D142" s="179">
        <f>IF(C142&lt;MAX($C$2:C142),C142/MAX($C$2:C142)-1,0)</f>
        <v>-0.10877192982456141</v>
      </c>
    </row>
    <row r="143" spans="1:4">
      <c r="A143" s="155">
        <v>42887</v>
      </c>
      <c r="B143" s="154">
        <v>0.95430000000000004</v>
      </c>
      <c r="C143" s="154">
        <v>0.95430000000000004</v>
      </c>
      <c r="D143" s="179">
        <f>IF(C143&lt;MAX($C$2:C143),C143/MAX($C$2:C143)-1,0)</f>
        <v>-0.11883656509695284</v>
      </c>
    </row>
    <row r="144" spans="1:4">
      <c r="A144" s="155">
        <v>42888</v>
      </c>
      <c r="B144" s="154">
        <v>0.9556</v>
      </c>
      <c r="C144" s="154">
        <v>0.9556</v>
      </c>
      <c r="D144" s="177">
        <f>IF(C144&lt;MAX($C$2:C144),C144/MAX($C$2:C144)-1,0)</f>
        <v>-0.11763619575253925</v>
      </c>
    </row>
    <row r="145" spans="1:4">
      <c r="A145" s="155">
        <v>42891</v>
      </c>
      <c r="B145" s="154">
        <v>0.95569999999999999</v>
      </c>
      <c r="C145" s="154">
        <v>0.95569999999999999</v>
      </c>
      <c r="D145" s="177">
        <f>IF(C145&lt;MAX($C$2:C145),C145/MAX($C$2:C145)-1,0)</f>
        <v>-0.11754385964912273</v>
      </c>
    </row>
    <row r="146" spans="1:4">
      <c r="A146" s="155">
        <v>42892</v>
      </c>
      <c r="B146" s="154">
        <v>0.95440000000000003</v>
      </c>
      <c r="C146" s="154">
        <v>0.95440000000000003</v>
      </c>
      <c r="D146" s="177">
        <f>IF(C146&lt;MAX($C$2:C146),C146/MAX($C$2:C146)-1,0)</f>
        <v>-0.11874422899353643</v>
      </c>
    </row>
    <row r="147" spans="1:4">
      <c r="A147" s="155">
        <v>42893</v>
      </c>
      <c r="B147" s="154">
        <v>0.96519999999999995</v>
      </c>
      <c r="C147" s="154">
        <v>0.96519999999999995</v>
      </c>
      <c r="D147" s="177">
        <f>IF(C147&lt;MAX($C$2:C147),C147/MAX($C$2:C147)-1,0)</f>
        <v>-0.10877192982456141</v>
      </c>
    </row>
    <row r="148" spans="1:4">
      <c r="A148" s="155">
        <v>42894</v>
      </c>
      <c r="B148" s="154">
        <v>0.96519999999999995</v>
      </c>
      <c r="C148" s="154">
        <v>0.96519999999999995</v>
      </c>
      <c r="D148" s="177">
        <f>IF(C148&lt;MAX($C$2:C148),C148/MAX($C$2:C148)-1,0)</f>
        <v>-0.10877192982456141</v>
      </c>
    </row>
    <row r="149" spans="1:4">
      <c r="A149" s="155">
        <v>42895</v>
      </c>
      <c r="B149" s="154">
        <v>0.96550000000000002</v>
      </c>
      <c r="C149" s="154">
        <v>0.96550000000000002</v>
      </c>
      <c r="D149" s="177">
        <f>IF(C149&lt;MAX($C$2:C149),C149/MAX($C$2:C149)-1,0)</f>
        <v>-0.10849492151431206</v>
      </c>
    </row>
    <row r="150" spans="1:4">
      <c r="A150" s="155">
        <v>42898</v>
      </c>
      <c r="B150" s="154">
        <v>0.9587</v>
      </c>
      <c r="C150" s="154">
        <v>0.9587</v>
      </c>
      <c r="D150" s="177">
        <f>IF(C150&lt;MAX($C$2:C150),C150/MAX($C$2:C150)-1,0)</f>
        <v>-0.11477377654662968</v>
      </c>
    </row>
    <row r="151" spans="1:4">
      <c r="A151" s="155">
        <v>42899</v>
      </c>
      <c r="B151" s="154">
        <v>0.97629999999999995</v>
      </c>
      <c r="C151" s="154">
        <v>0.97629999999999995</v>
      </c>
      <c r="D151" s="177">
        <f>IF(C151&lt;MAX($C$2:C151),C151/MAX($C$2:C151)-1,0)</f>
        <v>-9.8522622345337041E-2</v>
      </c>
    </row>
    <row r="152" spans="1:4">
      <c r="A152" s="155">
        <v>42900</v>
      </c>
      <c r="B152" s="154">
        <v>0.97640000000000005</v>
      </c>
      <c r="C152" s="154">
        <v>0.97640000000000005</v>
      </c>
      <c r="D152" s="177">
        <f>IF(C152&lt;MAX($C$2:C152),C152/MAX($C$2:C152)-1,0)</f>
        <v>-9.8430286241920517E-2</v>
      </c>
    </row>
    <row r="153" spans="1:4">
      <c r="A153" s="155">
        <v>42901</v>
      </c>
      <c r="B153" s="154">
        <v>0.97660000000000002</v>
      </c>
      <c r="C153" s="154">
        <v>0.97660000000000002</v>
      </c>
      <c r="D153" s="177">
        <f>IF(C153&lt;MAX($C$2:C153),C153/MAX($C$2:C153)-1,0)</f>
        <v>-9.8245614035087692E-2</v>
      </c>
    </row>
    <row r="154" spans="1:4">
      <c r="A154" s="155">
        <v>42902</v>
      </c>
      <c r="B154" s="154">
        <v>0.97809999999999997</v>
      </c>
      <c r="C154" s="154">
        <v>0.97809999999999997</v>
      </c>
      <c r="D154" s="177">
        <f>IF(C154&lt;MAX($C$2:C154),C154/MAX($C$2:C154)-1,0)</f>
        <v>-9.6860572483841167E-2</v>
      </c>
    </row>
    <row r="155" spans="1:4">
      <c r="A155" s="155">
        <v>42905</v>
      </c>
      <c r="B155" s="154">
        <v>0.98250000000000004</v>
      </c>
      <c r="C155" s="154">
        <v>0.98250000000000004</v>
      </c>
      <c r="D155" s="177">
        <f>IF(C155&lt;MAX($C$2:C155),C155/MAX($C$2:C155)-1,0)</f>
        <v>-9.2797783933517897E-2</v>
      </c>
    </row>
    <row r="156" spans="1:4">
      <c r="A156" s="155">
        <v>42906</v>
      </c>
      <c r="B156" s="154">
        <v>0.99470000000000003</v>
      </c>
      <c r="C156" s="154">
        <v>0.99470000000000003</v>
      </c>
      <c r="D156" s="177">
        <f>IF(C156&lt;MAX($C$2:C156),C156/MAX($C$2:C156)-1,0)</f>
        <v>-8.1532779316712767E-2</v>
      </c>
    </row>
    <row r="157" spans="1:4">
      <c r="A157" s="155">
        <v>42907</v>
      </c>
      <c r="B157" s="154">
        <v>0.99470000000000003</v>
      </c>
      <c r="C157" s="154">
        <v>0.99470000000000003</v>
      </c>
      <c r="D157" s="177">
        <f>IF(C157&lt;MAX($C$2:C157),C157/MAX($C$2:C157)-1,0)</f>
        <v>-8.1532779316712767E-2</v>
      </c>
    </row>
    <row r="158" spans="1:4">
      <c r="A158" s="155">
        <v>42908</v>
      </c>
      <c r="B158" s="154">
        <v>0.9889</v>
      </c>
      <c r="C158" s="154">
        <v>0.9889</v>
      </c>
      <c r="D158" s="177">
        <f>IF(C158&lt;MAX($C$2:C158),C158/MAX($C$2:C158)-1,0)</f>
        <v>-8.6888273314866038E-2</v>
      </c>
    </row>
    <row r="159" spans="1:4">
      <c r="A159" s="155">
        <v>42909</v>
      </c>
      <c r="B159" s="154">
        <v>0.99809999999999999</v>
      </c>
      <c r="C159" s="154">
        <v>0.99809999999999999</v>
      </c>
      <c r="D159" s="177">
        <f>IF(C159&lt;MAX($C$2:C159),C159/MAX($C$2:C159)-1,0)</f>
        <v>-7.8393351800553956E-2</v>
      </c>
    </row>
    <row r="160" spans="1:4">
      <c r="A160" s="155">
        <v>42912</v>
      </c>
      <c r="B160" s="154">
        <v>1.0125</v>
      </c>
      <c r="C160" s="154">
        <v>1.0125</v>
      </c>
      <c r="D160" s="177">
        <f>IF(C160&lt;MAX($C$2:C160),C160/MAX($C$2:C160)-1,0)</f>
        <v>-6.5096952908587302E-2</v>
      </c>
    </row>
    <row r="161" spans="1:4">
      <c r="A161" s="155">
        <v>42913</v>
      </c>
      <c r="B161" s="154">
        <v>1.0089999999999999</v>
      </c>
      <c r="C161" s="154">
        <v>1.0089999999999999</v>
      </c>
      <c r="D161" s="177">
        <f>IF(C161&lt;MAX($C$2:C161),C161/MAX($C$2:C161)-1,0)</f>
        <v>-6.8328716528162525E-2</v>
      </c>
    </row>
    <row r="162" spans="1:4">
      <c r="A162" s="155">
        <v>42914</v>
      </c>
      <c r="B162" s="154">
        <v>1.0104</v>
      </c>
      <c r="C162" s="154">
        <v>1.0104</v>
      </c>
      <c r="D162" s="177">
        <f>IF(C162&lt;MAX($C$2:C162),C162/MAX($C$2:C162)-1,0)</f>
        <v>-6.7036011080332414E-2</v>
      </c>
    </row>
    <row r="163" spans="1:4">
      <c r="A163" s="155">
        <v>42915</v>
      </c>
      <c r="B163" s="154">
        <v>1.0158</v>
      </c>
      <c r="C163" s="154">
        <v>1.0158</v>
      </c>
      <c r="D163" s="177">
        <f>IF(C163&lt;MAX($C$2:C163),C163/MAX($C$2:C163)-1,0)</f>
        <v>-6.2049861495844794E-2</v>
      </c>
    </row>
    <row r="164" spans="1:4">
      <c r="A164" s="155">
        <v>42916</v>
      </c>
      <c r="B164" s="154">
        <v>1.0185999999999999</v>
      </c>
      <c r="C164" s="154">
        <v>1.0185999999999999</v>
      </c>
      <c r="D164" s="177">
        <f>IF(C164&lt;MAX($C$2:C164),C164/MAX($C$2:C164)-1,0)</f>
        <v>-5.9464450600184682E-2</v>
      </c>
    </row>
    <row r="165" spans="1:4">
      <c r="A165" s="155">
        <v>42919</v>
      </c>
      <c r="B165" s="154">
        <v>1.0335000000000001</v>
      </c>
      <c r="C165" s="154">
        <v>1.0335000000000001</v>
      </c>
      <c r="D165" s="177">
        <f>IF(C165&lt;MAX($C$2:C165),C165/MAX($C$2:C165)-1,0)</f>
        <v>-4.5706371191135631E-2</v>
      </c>
    </row>
    <row r="166" spans="1:4">
      <c r="A166" s="155">
        <v>42920</v>
      </c>
      <c r="B166" s="154">
        <v>1.0263</v>
      </c>
      <c r="C166" s="154">
        <v>1.0263</v>
      </c>
      <c r="D166" s="177">
        <f>IF(C166&lt;MAX($C$2:C166),C166/MAX($C$2:C166)-1,0)</f>
        <v>-5.2354570637119124E-2</v>
      </c>
    </row>
    <row r="167" spans="1:4">
      <c r="A167" s="155">
        <v>42921</v>
      </c>
      <c r="B167" s="154">
        <v>1.0501</v>
      </c>
      <c r="C167" s="154">
        <v>1.0501</v>
      </c>
      <c r="D167" s="177">
        <f>IF(C167&lt;MAX($C$2:C167),C167/MAX($C$2:C167)-1,0)</f>
        <v>-3.0378578024007341E-2</v>
      </c>
    </row>
    <row r="168" spans="1:4">
      <c r="A168" s="155">
        <v>42922</v>
      </c>
      <c r="B168" s="154">
        <v>1.0672999999999999</v>
      </c>
      <c r="C168" s="154">
        <v>1.0672999999999999</v>
      </c>
      <c r="D168" s="177">
        <f>IF(C168&lt;MAX($C$2:C168),C168/MAX($C$2:C168)-1,0)</f>
        <v>-1.4496768236380464E-2</v>
      </c>
    </row>
    <row r="169" spans="1:4">
      <c r="A169" s="155">
        <v>42923</v>
      </c>
      <c r="B169" s="154">
        <v>1.095</v>
      </c>
      <c r="C169" s="154">
        <v>1.095</v>
      </c>
      <c r="D169" s="177">
        <f>IF(C169&lt;MAX($C$2:C169),C169/MAX($C$2:C169)-1,0)</f>
        <v>0</v>
      </c>
    </row>
    <row r="170" spans="1:4">
      <c r="A170" s="155">
        <v>42926</v>
      </c>
      <c r="B170" s="154">
        <v>1.0999000000000001</v>
      </c>
      <c r="C170" s="154">
        <v>1.0999000000000001</v>
      </c>
      <c r="D170" s="112">
        <f>IF(C170&lt;MAX($C$2:C170),C170/MAX($C$2:C170)-1,0)</f>
        <v>0</v>
      </c>
    </row>
    <row r="171" spans="1:4">
      <c r="A171" s="155">
        <v>42927</v>
      </c>
      <c r="B171" s="154">
        <v>1.0835999999999999</v>
      </c>
      <c r="C171" s="154">
        <v>1.0835999999999999</v>
      </c>
      <c r="D171" s="112">
        <f>IF(C171&lt;MAX($C$2:C171),C171/MAX($C$2:C171)-1,0)</f>
        <v>-1.481952904809547E-2</v>
      </c>
    </row>
    <row r="172" spans="1:4">
      <c r="A172" s="155">
        <v>42928</v>
      </c>
      <c r="B172" s="154">
        <v>1.0978000000000001</v>
      </c>
      <c r="C172" s="154">
        <v>1.0978000000000001</v>
      </c>
      <c r="D172" s="112">
        <f>IF(C172&lt;MAX($C$2:C172),C172/MAX($C$2:C172)-1,0)</f>
        <v>-1.9092644785889679E-3</v>
      </c>
    </row>
    <row r="173" spans="1:4">
      <c r="A173" s="155">
        <v>42929</v>
      </c>
      <c r="B173" s="154">
        <v>1.1032</v>
      </c>
      <c r="C173" s="154">
        <v>1.1032</v>
      </c>
      <c r="D173" s="112">
        <f>IF(C173&lt;MAX($C$2:C173),C173/MAX($C$2:C173)-1,0)</f>
        <v>0</v>
      </c>
    </row>
    <row r="174" spans="1:4">
      <c r="A174" s="155">
        <v>42930</v>
      </c>
      <c r="B174" s="154">
        <v>1.1087</v>
      </c>
      <c r="C174" s="154">
        <v>1.1087</v>
      </c>
      <c r="D174" s="112">
        <f>IF(C174&lt;MAX($C$2:C174),C174/MAX($C$2:C174)-1,0)</f>
        <v>0</v>
      </c>
    </row>
    <row r="175" spans="1:4">
      <c r="A175" s="155">
        <v>42933</v>
      </c>
      <c r="B175" s="154">
        <v>1.1097999999999999</v>
      </c>
      <c r="C175" s="154">
        <v>1.1097999999999999</v>
      </c>
      <c r="D175" s="112">
        <f>IF(C175&lt;MAX($C$2:C175),C175/MAX($C$2:C175)-1,0)</f>
        <v>0</v>
      </c>
    </row>
    <row r="176" spans="1:4">
      <c r="A176" s="155">
        <v>42934</v>
      </c>
      <c r="B176" s="154">
        <v>1.1238999999999999</v>
      </c>
      <c r="C176" s="154">
        <v>1.1238999999999999</v>
      </c>
      <c r="D176" s="112">
        <f>IF(C176&lt;MAX($C$2:C176),C176/MAX($C$2:C176)-1,0)</f>
        <v>0</v>
      </c>
    </row>
    <row r="177" spans="1:7">
      <c r="A177" s="155">
        <v>42935</v>
      </c>
      <c r="B177" s="154">
        <v>1.1658999999999999</v>
      </c>
      <c r="C177" s="154">
        <v>1.1658999999999999</v>
      </c>
      <c r="D177" s="112">
        <f>IF(C177&lt;MAX($C$2:C177),C177/MAX($C$2:C177)-1,0)</f>
        <v>0</v>
      </c>
    </row>
    <row r="178" spans="1:7">
      <c r="A178" s="155">
        <v>42936</v>
      </c>
      <c r="B178" s="154">
        <v>1.1706000000000001</v>
      </c>
      <c r="C178" s="154">
        <v>1.1706000000000001</v>
      </c>
      <c r="D178" s="112">
        <f>IF(C178&lt;MAX($C$2:C178),C178/MAX($C$2:C178)-1,0)</f>
        <v>0</v>
      </c>
    </row>
    <row r="179" spans="1:7">
      <c r="A179" s="155">
        <v>42937</v>
      </c>
      <c r="B179" s="154">
        <v>1.1734</v>
      </c>
      <c r="C179" s="154">
        <v>1.1734</v>
      </c>
      <c r="D179" s="112">
        <f>IF(C179&lt;MAX($C$2:C179),C179/MAX($C$2:C179)-1,0)</f>
        <v>0</v>
      </c>
    </row>
    <row r="180" spans="1:7">
      <c r="A180" s="155">
        <v>42940</v>
      </c>
      <c r="B180" s="154">
        <v>1.1604000000000001</v>
      </c>
      <c r="C180" s="154">
        <v>1.1604000000000001</v>
      </c>
      <c r="D180" s="112">
        <f>IF(C180&lt;MAX($C$2:C180),C180/MAX($C$2:C180)-1,0)</f>
        <v>-1.1078915970683445E-2</v>
      </c>
    </row>
    <row r="181" spans="1:7">
      <c r="A181" s="155">
        <v>42941</v>
      </c>
      <c r="B181" s="154">
        <v>1.1624000000000001</v>
      </c>
      <c r="C181" s="154">
        <v>1.1624000000000001</v>
      </c>
      <c r="D181" s="112">
        <f>IF(C181&lt;MAX($C$2:C181),C181/MAX($C$2:C181)-1,0)</f>
        <v>-9.3744673598090689E-3</v>
      </c>
    </row>
    <row r="182" spans="1:7">
      <c r="A182" s="155">
        <v>42942</v>
      </c>
      <c r="B182" s="154">
        <v>1.1721999999999999</v>
      </c>
      <c r="C182" s="154">
        <v>1.1721999999999999</v>
      </c>
      <c r="D182" s="112">
        <f>IF(C182&lt;MAX($C$2:C182),C182/MAX($C$2:C182)-1,0)</f>
        <v>-1.0226691665247145E-3</v>
      </c>
      <c r="E182">
        <v>29.91</v>
      </c>
      <c r="F182">
        <v>32.22</v>
      </c>
      <c r="G182">
        <v>36.99</v>
      </c>
    </row>
    <row r="183" spans="1:7">
      <c r="A183" s="155">
        <v>42943</v>
      </c>
      <c r="B183" s="154">
        <v>1.1459999999999999</v>
      </c>
      <c r="C183" s="154">
        <v>1.1459999999999999</v>
      </c>
      <c r="D183" s="112">
        <f>IF(C183&lt;MAX($C$2:C183),C183/MAX($C$2:C183)-1,0)</f>
        <v>-2.3350945968979131E-2</v>
      </c>
    </row>
    <row r="184" spans="1:7">
      <c r="A184" s="155">
        <v>42944</v>
      </c>
      <c r="B184" s="154">
        <v>1.1726000000000001</v>
      </c>
      <c r="C184" s="154">
        <v>1.1726000000000001</v>
      </c>
      <c r="D184" s="112">
        <f>IF(C184&lt;MAX($C$2:C184),C184/MAX($C$2:C184)-1,0)</f>
        <v>-6.8177944434966165E-4</v>
      </c>
    </row>
    <row r="185" spans="1:7">
      <c r="A185" s="155">
        <v>42947</v>
      </c>
      <c r="B185" s="154">
        <v>1.226</v>
      </c>
      <c r="C185" s="154">
        <v>1.226</v>
      </c>
      <c r="D185" s="112">
        <f>IF(C185&lt;MAX($C$2:C185),C185/MAX($C$2:C185)-1,0)</f>
        <v>0</v>
      </c>
    </row>
    <row r="186" spans="1:7">
      <c r="A186" s="155">
        <v>42948</v>
      </c>
      <c r="B186" s="154">
        <v>1.2178</v>
      </c>
      <c r="C186" s="154">
        <v>1.2178</v>
      </c>
      <c r="D186" s="112">
        <f>IF(C186&lt;MAX($C$2:C186),C186/MAX($C$2:C186)-1,0)</f>
        <v>-6.68841761827077E-3</v>
      </c>
    </row>
    <row r="187" spans="1:7">
      <c r="A187" s="155">
        <v>42949</v>
      </c>
      <c r="B187" s="154">
        <v>1.2317</v>
      </c>
      <c r="C187" s="154">
        <v>1.2317</v>
      </c>
      <c r="D187" s="112">
        <f>IF(C187&lt;MAX($C$2:C187),C187/MAX($C$2:C187)-1,0)</f>
        <v>0</v>
      </c>
    </row>
    <row r="188" spans="1:7">
      <c r="A188" s="155">
        <v>42950</v>
      </c>
      <c r="B188" s="154">
        <v>1.2436</v>
      </c>
      <c r="C188" s="154">
        <v>1.2436</v>
      </c>
      <c r="D188" s="112">
        <f>IF(C188&lt;MAX($C$2:C188),C188/MAX($C$2:C188)-1,0)</f>
        <v>0</v>
      </c>
    </row>
    <row r="189" spans="1:7">
      <c r="A189" s="155">
        <v>42951</v>
      </c>
      <c r="B189" s="154">
        <v>1.2282999999999999</v>
      </c>
      <c r="C189" s="154">
        <v>1.2282999999999999</v>
      </c>
      <c r="D189" s="112">
        <f>IF(C189&lt;MAX($C$2:C189),C189/MAX($C$2:C189)-1,0)</f>
        <v>-1.2302991315535583E-2</v>
      </c>
    </row>
    <row r="190" spans="1:7">
      <c r="A190" s="155">
        <v>42954</v>
      </c>
      <c r="B190" s="154">
        <v>1.2723</v>
      </c>
      <c r="C190" s="154">
        <v>1.2723</v>
      </c>
      <c r="D190" s="112">
        <f>IF(C190&lt;MAX($C$2:C190),C190/MAX($C$2:C190)-1,0)</f>
        <v>0</v>
      </c>
    </row>
    <row r="191" spans="1:7">
      <c r="A191" s="155">
        <v>42955</v>
      </c>
      <c r="B191" s="154">
        <v>1.2825</v>
      </c>
      <c r="C191" s="154">
        <v>1.2825</v>
      </c>
      <c r="D191" s="112">
        <f>IF(C191&lt;MAX($C$2:C191),C191/MAX($C$2:C191)-1,0)</f>
        <v>0</v>
      </c>
    </row>
    <row r="192" spans="1:7">
      <c r="A192" s="155">
        <v>42956</v>
      </c>
      <c r="B192" s="154">
        <v>1.3121</v>
      </c>
      <c r="C192" s="154">
        <v>1.3121</v>
      </c>
      <c r="D192" s="112">
        <f>IF(C192&lt;MAX($C$2:C192),C192/MAX($C$2:C192)-1,0)</f>
        <v>0</v>
      </c>
    </row>
    <row r="193" spans="1:4">
      <c r="A193" s="155">
        <v>42957</v>
      </c>
      <c r="B193" s="154">
        <v>1.2905</v>
      </c>
      <c r="C193" s="154">
        <v>1.2905</v>
      </c>
      <c r="D193" s="112">
        <f>IF(C193&lt;MAX($C$2:C193),C193/MAX($C$2:C193)-1,0)</f>
        <v>-1.646215989634936E-2</v>
      </c>
    </row>
    <row r="194" spans="1:4">
      <c r="A194" s="155">
        <v>42958</v>
      </c>
      <c r="B194" s="154">
        <v>1.2301</v>
      </c>
      <c r="C194" s="154">
        <v>1.2301</v>
      </c>
      <c r="D194" s="112">
        <f>IF(C194&lt;MAX($C$2:C194),C194/MAX($C$2:C194)-1,0)</f>
        <v>-6.2495236643548613E-2</v>
      </c>
    </row>
    <row r="195" spans="1:4">
      <c r="A195" s="155">
        <v>42961</v>
      </c>
      <c r="B195" s="154">
        <v>1.2541</v>
      </c>
      <c r="C195" s="154">
        <v>1.2541</v>
      </c>
      <c r="D195" s="112">
        <f>IF(C195&lt;MAX($C$2:C195),C195/MAX($C$2:C195)-1,0)</f>
        <v>-4.4203947869827065E-2</v>
      </c>
    </row>
    <row r="196" spans="1:4">
      <c r="A196" s="155">
        <v>42962</v>
      </c>
      <c r="B196" s="154">
        <v>1.2529999999999999</v>
      </c>
      <c r="C196" s="154">
        <v>1.2529999999999999</v>
      </c>
      <c r="D196" s="112">
        <f>IF(C196&lt;MAX($C$2:C196),C196/MAX($C$2:C196)-1,0)</f>
        <v>-4.5042298605289299E-2</v>
      </c>
    </row>
    <row r="197" spans="1:4">
      <c r="A197" s="155">
        <v>42963</v>
      </c>
      <c r="B197" s="154">
        <v>1.2414000000000001</v>
      </c>
      <c r="C197" s="154">
        <v>1.2414000000000001</v>
      </c>
      <c r="D197" s="112">
        <f>IF(C197&lt;MAX($C$2:C197),C197/MAX($C$2:C197)-1,0)</f>
        <v>-5.3883088179254579E-2</v>
      </c>
    </row>
    <row r="198" spans="1:4">
      <c r="A198" s="155">
        <v>42964</v>
      </c>
      <c r="B198" s="154">
        <v>1.2544</v>
      </c>
      <c r="C198" s="154">
        <v>1.2544</v>
      </c>
      <c r="D198" s="112">
        <f>IF(C198&lt;MAX($C$2:C198),C198/MAX($C$2:C198)-1,0)</f>
        <v>-4.3975306760155486E-2</v>
      </c>
    </row>
    <row r="199" spans="1:4">
      <c r="A199" s="155">
        <v>42965</v>
      </c>
      <c r="B199" s="154">
        <v>1.2298</v>
      </c>
      <c r="C199" s="154">
        <v>1.2298</v>
      </c>
      <c r="D199" s="112">
        <f>IF(C199&lt;MAX($C$2:C199),C199/MAX($C$2:C199)-1,0)</f>
        <v>-6.2723877753220081E-2</v>
      </c>
    </row>
    <row r="200" spans="1:4">
      <c r="A200" s="155">
        <v>42968</v>
      </c>
      <c r="B200" s="154">
        <v>1.2546999999999999</v>
      </c>
      <c r="C200" s="154">
        <v>1.2546999999999999</v>
      </c>
      <c r="D200" s="112">
        <f>IF(C200&lt;MAX($C$2:C200),C200/MAX($C$2:C200)-1,0)</f>
        <v>-4.3746665650484018E-2</v>
      </c>
    </row>
    <row r="201" spans="1:4">
      <c r="A201" s="155">
        <v>42969</v>
      </c>
      <c r="B201" s="154">
        <v>1.2591000000000001</v>
      </c>
      <c r="C201" s="154">
        <v>1.2591000000000001</v>
      </c>
      <c r="D201" s="112">
        <f>IF(C201&lt;MAX($C$2:C201),C201/MAX($C$2:C201)-1,0)</f>
        <v>-4.0393262708634969E-2</v>
      </c>
    </row>
    <row r="202" spans="1:4">
      <c r="A202" s="155">
        <v>42970</v>
      </c>
      <c r="B202" s="154">
        <v>1.2258</v>
      </c>
      <c r="C202" s="154">
        <v>1.2258</v>
      </c>
      <c r="D202" s="112">
        <f>IF(C202&lt;MAX($C$2:C202),C202/MAX($C$2:C202)-1,0)</f>
        <v>-6.5772425882173691E-2</v>
      </c>
    </row>
    <row r="203" spans="1:4">
      <c r="A203" s="155">
        <v>42971</v>
      </c>
      <c r="B203" s="154">
        <v>1.2211000000000001</v>
      </c>
      <c r="C203" s="154">
        <v>1.2211000000000001</v>
      </c>
      <c r="D203" s="112">
        <f>IF(C203&lt;MAX($C$2:C203),C203/MAX($C$2:C203)-1,0)</f>
        <v>-6.9354469933694096E-2</v>
      </c>
    </row>
    <row r="204" spans="1:4">
      <c r="A204" s="155">
        <v>42972</v>
      </c>
      <c r="B204" s="154">
        <v>1.2572000000000001</v>
      </c>
      <c r="C204" s="154">
        <v>1.2572000000000001</v>
      </c>
      <c r="D204" s="112">
        <f>IF(C204&lt;MAX($C$2:C204),C204/MAX($C$2:C204)-1,0)</f>
        <v>-4.184132306988797E-2</v>
      </c>
    </row>
    <row r="205" spans="1:4">
      <c r="A205" s="155">
        <v>42975</v>
      </c>
      <c r="B205" s="154">
        <v>1.2793000000000001</v>
      </c>
      <c r="C205" s="154">
        <v>1.2793000000000001</v>
      </c>
      <c r="D205" s="112">
        <f>IF(C205&lt;MAX($C$2:C205),C205/MAX($C$2:C205)-1,0)</f>
        <v>-2.4998094657419312E-2</v>
      </c>
    </row>
    <row r="206" spans="1:4">
      <c r="A206" s="155">
        <v>42976</v>
      </c>
      <c r="B206" s="154">
        <v>1.2769999999999999</v>
      </c>
      <c r="C206" s="154">
        <v>1.2769999999999999</v>
      </c>
      <c r="D206" s="112">
        <f>IF(C206&lt;MAX($C$2:C206),C206/MAX($C$2:C206)-1,0)</f>
        <v>-2.6751009831567862E-2</v>
      </c>
    </row>
    <row r="207" spans="1:4">
      <c r="A207" s="155">
        <v>42977</v>
      </c>
      <c r="B207" s="154">
        <v>1.3113999999999999</v>
      </c>
      <c r="C207" s="154">
        <v>1.3113999999999999</v>
      </c>
      <c r="D207" s="112">
        <f>IF(C207&lt;MAX($C$2:C207),C207/MAX($C$2:C207)-1,0)</f>
        <v>-5.3349592256701772E-4</v>
      </c>
    </row>
    <row r="208" spans="1:4">
      <c r="A208" s="155">
        <v>42978</v>
      </c>
      <c r="B208" s="154">
        <v>1.327</v>
      </c>
      <c r="C208" s="154">
        <v>1.327</v>
      </c>
      <c r="D208" s="112">
        <f>IF(C208&lt;MAX($C$2:C208),C208/MAX($C$2:C208)-1,0)</f>
        <v>0</v>
      </c>
    </row>
    <row r="209" spans="1:4">
      <c r="A209" s="155">
        <v>42979</v>
      </c>
      <c r="B209" s="154">
        <v>1.3606</v>
      </c>
      <c r="C209" s="154">
        <v>1.3606</v>
      </c>
      <c r="D209" s="112">
        <f>IF(C209&lt;MAX($C$2:C209),C209/MAX($C$2:C209)-1,0)</f>
        <v>0</v>
      </c>
    </row>
    <row r="210" spans="1:4">
      <c r="A210" s="155">
        <v>42982</v>
      </c>
      <c r="B210" s="154">
        <v>1.3582000000000001</v>
      </c>
      <c r="C210" s="154">
        <v>1.3582000000000001</v>
      </c>
      <c r="D210" s="112">
        <f>IF(C210&lt;MAX($C$2:C210),C210/MAX($C$2:C210)-1,0)</f>
        <v>-1.7639276789651603E-3</v>
      </c>
    </row>
    <row r="211" spans="1:4">
      <c r="A211" s="155">
        <v>42983</v>
      </c>
      <c r="B211" s="154">
        <v>1.3625</v>
      </c>
      <c r="C211" s="154">
        <v>1.3625</v>
      </c>
      <c r="D211" s="112">
        <f>IF(C211&lt;MAX($C$2:C211),C211/MAX($C$2:C211)-1,0)</f>
        <v>0</v>
      </c>
    </row>
    <row r="212" spans="1:4">
      <c r="A212" s="155">
        <v>42984</v>
      </c>
      <c r="B212" s="154">
        <v>1.3738999999999999</v>
      </c>
      <c r="C212" s="154">
        <v>1.3738999999999999</v>
      </c>
      <c r="D212" s="112">
        <f>IF(C212&lt;MAX($C$2:C212),C212/MAX($C$2:C212)-1,0)</f>
        <v>0</v>
      </c>
    </row>
    <row r="213" spans="1:4">
      <c r="A213" s="155">
        <v>42985</v>
      </c>
      <c r="B213" s="154">
        <v>1.3508</v>
      </c>
      <c r="C213" s="154">
        <v>1.3508</v>
      </c>
      <c r="D213" s="112">
        <f>IF(C213&lt;MAX($C$2:C213),C213/MAX($C$2:C213)-1,0)</f>
        <v>-1.6813450760608362E-2</v>
      </c>
    </row>
    <row r="214" spans="1:4">
      <c r="A214" s="155">
        <v>42986</v>
      </c>
      <c r="B214" s="154">
        <v>1.3541000000000001</v>
      </c>
      <c r="C214" s="154">
        <v>1.3541000000000001</v>
      </c>
      <c r="D214" s="112">
        <f>IF(C214&lt;MAX($C$2:C214),C214/MAX($C$2:C214)-1,0)</f>
        <v>-1.4411529223378516E-2</v>
      </c>
    </row>
    <row r="215" spans="1:4">
      <c r="A215" s="155">
        <v>42989</v>
      </c>
      <c r="B215" s="154">
        <v>1.4032</v>
      </c>
      <c r="C215" s="154">
        <v>1.4032</v>
      </c>
      <c r="D215" s="112">
        <f>IF(C215&lt;MAX($C$2:C215),C215/MAX($C$2:C215)-1,0)</f>
        <v>0</v>
      </c>
    </row>
    <row r="216" spans="1:4">
      <c r="A216" s="155">
        <v>42990</v>
      </c>
      <c r="B216" s="154">
        <v>1.3959999999999999</v>
      </c>
      <c r="C216" s="154">
        <v>1.3959999999999999</v>
      </c>
      <c r="D216" s="112">
        <f>IF(C216&lt;MAX($C$2:C216),C216/MAX($C$2:C216)-1,0)</f>
        <v>-5.1311288483466555E-3</v>
      </c>
    </row>
    <row r="217" spans="1:4">
      <c r="A217" s="155">
        <v>42991</v>
      </c>
      <c r="B217" s="154">
        <v>1.4061999999999999</v>
      </c>
      <c r="C217" s="154">
        <v>1.4061999999999999</v>
      </c>
      <c r="D217" s="112">
        <f>IF(C217&lt;MAX($C$2:C217),C217/MAX($C$2:C217)-1,0)</f>
        <v>0</v>
      </c>
    </row>
    <row r="218" spans="1:4">
      <c r="A218" s="155">
        <v>42992</v>
      </c>
      <c r="B218" s="154">
        <v>1.3857999999999999</v>
      </c>
      <c r="C218" s="154">
        <v>1.3857999999999999</v>
      </c>
      <c r="D218" s="112">
        <f>IF(C218&lt;MAX($C$2:C218),C218/MAX($C$2:C218)-1,0)</f>
        <v>-1.450718247759919E-2</v>
      </c>
    </row>
    <row r="219" spans="1:4">
      <c r="A219" s="155">
        <v>42993</v>
      </c>
      <c r="B219" s="154">
        <v>1.3445</v>
      </c>
      <c r="C219" s="154">
        <v>1.3445</v>
      </c>
      <c r="D219" s="112">
        <f>IF(C219&lt;MAX($C$2:C219),C219/MAX($C$2:C219)-1,0)</f>
        <v>-4.3877115630777896E-2</v>
      </c>
    </row>
    <row r="220" spans="1:4">
      <c r="A220" s="155">
        <v>42996</v>
      </c>
      <c r="B220" s="154">
        <v>1.3456999999999999</v>
      </c>
      <c r="C220" s="154">
        <v>1.3456999999999999</v>
      </c>
      <c r="D220" s="112">
        <f>IF(C220&lt;MAX($C$2:C220),C220/MAX($C$2:C220)-1,0)</f>
        <v>-4.3023751955625134E-2</v>
      </c>
    </row>
    <row r="221" spans="1:4">
      <c r="A221" s="155">
        <v>42997</v>
      </c>
      <c r="B221" s="154">
        <v>1.3425</v>
      </c>
      <c r="C221" s="154">
        <v>1.3425</v>
      </c>
      <c r="D221" s="112">
        <f>IF(C221&lt;MAX($C$2:C221),C221/MAX($C$2:C221)-1,0)</f>
        <v>-4.5299388422699427E-2</v>
      </c>
    </row>
    <row r="222" spans="1:4">
      <c r="A222" s="155">
        <v>42998</v>
      </c>
      <c r="B222" s="154">
        <v>1.3738999999999999</v>
      </c>
      <c r="C222" s="154">
        <v>1.3738999999999999</v>
      </c>
      <c r="D222" s="112">
        <f>IF(C222&lt;MAX($C$2:C222),C222/MAX($C$2:C222)-1,0)</f>
        <v>-2.2969705589532041E-2</v>
      </c>
    </row>
    <row r="223" spans="1:4">
      <c r="A223" s="155">
        <v>42999</v>
      </c>
      <c r="B223" s="154">
        <v>1.3416999999999999</v>
      </c>
      <c r="C223" s="154">
        <v>1.3416999999999999</v>
      </c>
      <c r="D223" s="112">
        <f>IF(C223&lt;MAX($C$2:C223),C223/MAX($C$2:C223)-1,0)</f>
        <v>-4.5868297539468084E-2</v>
      </c>
    </row>
    <row r="224" spans="1:4">
      <c r="A224" s="155">
        <v>43000</v>
      </c>
      <c r="B224" s="154">
        <v>1.3210999999999999</v>
      </c>
      <c r="C224" s="154">
        <v>1.3210999999999999</v>
      </c>
      <c r="D224" s="112">
        <f>IF(C224&lt;MAX($C$2:C224),C224/MAX($C$2:C224)-1,0)</f>
        <v>-6.0517707296259382E-2</v>
      </c>
    </row>
    <row r="225" spans="1:10">
      <c r="A225" s="155">
        <v>43003</v>
      </c>
      <c r="B225" s="154">
        <v>1.3043</v>
      </c>
      <c r="C225" s="154">
        <v>1.3043</v>
      </c>
      <c r="D225" s="112">
        <f>IF(C225&lt;MAX($C$2:C225),C225/MAX($C$2:C225)-1,0)</f>
        <v>-7.2464798748399839E-2</v>
      </c>
      <c r="F225">
        <f>B229/B208-1</f>
        <v>-2.7882441597588681E-3</v>
      </c>
    </row>
    <row r="226" spans="1:10">
      <c r="A226" s="155">
        <v>43004</v>
      </c>
      <c r="B226" s="154">
        <v>1.3185</v>
      </c>
      <c r="C226" s="154">
        <v>1.3185</v>
      </c>
      <c r="D226" s="112">
        <f>IF(C226&lt;MAX($C$2:C226),C226/MAX($C$2:C226)-1,0)</f>
        <v>-6.2366661925757239E-2</v>
      </c>
    </row>
    <row r="227" spans="1:10">
      <c r="A227" s="155">
        <v>43005</v>
      </c>
      <c r="B227" s="154">
        <v>1.3404</v>
      </c>
      <c r="C227" s="154">
        <v>1.3404</v>
      </c>
      <c r="D227" s="112">
        <f>IF(C227&lt;MAX($C$2:C227),C227/MAX($C$2:C227)-1,0)</f>
        <v>-4.6792774854216956E-2</v>
      </c>
    </row>
    <row r="228" spans="1:10">
      <c r="A228" s="155">
        <v>43006</v>
      </c>
      <c r="B228" s="154">
        <v>1.3266</v>
      </c>
      <c r="C228" s="154">
        <v>1.3266</v>
      </c>
      <c r="D228" s="112">
        <f>IF(C228&lt;MAX($C$2:C228),C228/MAX($C$2:C228)-1,0)</f>
        <v>-5.6606457118475229E-2</v>
      </c>
    </row>
    <row r="229" spans="1:10">
      <c r="A229" s="155">
        <v>43007</v>
      </c>
      <c r="B229" s="291">
        <v>1.3232999999999999</v>
      </c>
      <c r="C229" s="154">
        <v>1.3232999999999999</v>
      </c>
      <c r="D229" s="112">
        <f>IF(C229&lt;MAX($C$2:C229),C229/MAX($C$2:C229)-1,0)</f>
        <v>-5.8953207225145743E-2</v>
      </c>
    </row>
    <row r="230" spans="1:10">
      <c r="A230" s="155">
        <v>43017</v>
      </c>
      <c r="B230" s="154">
        <v>1.3242</v>
      </c>
      <c r="C230" s="154">
        <v>1.3242</v>
      </c>
      <c r="D230" s="112">
        <f>IF(C230&lt;MAX($C$2:C230),C230/MAX($C$2:C230)-1,0)</f>
        <v>-5.8313184468780976E-2</v>
      </c>
    </row>
    <row r="231" spans="1:10">
      <c r="A231" s="155">
        <v>43018</v>
      </c>
      <c r="B231" s="224">
        <v>1.3003</v>
      </c>
      <c r="C231" s="224">
        <v>1.3003</v>
      </c>
      <c r="D231" s="112">
        <f>IF(C231&lt;MAX($C$2:C231),C231/MAX($C$2:C231)-1,0)</f>
        <v>-7.53093443322429E-2</v>
      </c>
    </row>
    <row r="232" spans="1:10">
      <c r="A232" s="155">
        <v>43019</v>
      </c>
      <c r="B232" s="223">
        <v>1.2895000000000001</v>
      </c>
      <c r="C232" s="223">
        <v>1.2895000000000001</v>
      </c>
      <c r="D232" s="112">
        <f>IF(C232&lt;MAX($C$2:C232),C232/MAX($C$2:C232)-1,0)</f>
        <v>-8.2989617408618876E-2</v>
      </c>
    </row>
    <row r="233" spans="1:10">
      <c r="A233" s="155">
        <v>43020</v>
      </c>
      <c r="B233" s="224">
        <v>1.2813000000000001</v>
      </c>
      <c r="C233" s="224">
        <v>1.2813000000000001</v>
      </c>
      <c r="D233" s="112">
        <f>IF(C233&lt;MAX($C$2:C233),C233/MAX($C$2:C233)-1,0)</f>
        <v>-8.8820935855496996E-2</v>
      </c>
    </row>
    <row r="234" spans="1:10">
      <c r="A234" s="155">
        <v>43021</v>
      </c>
      <c r="B234" s="225">
        <v>1.2894000000000001</v>
      </c>
      <c r="C234" s="225">
        <v>1.2894000000000001</v>
      </c>
      <c r="D234" s="112">
        <f>IF(C234&lt;MAX($C$2:C234),C234/MAX($C$2:C234)-1,0)</f>
        <v>-8.3060731048214875E-2</v>
      </c>
    </row>
    <row r="235" spans="1:10">
      <c r="A235" s="155">
        <v>43024</v>
      </c>
      <c r="B235" s="308">
        <v>1.3038000000000001</v>
      </c>
      <c r="C235" s="307">
        <v>1.3038000000000001</v>
      </c>
      <c r="D235" s="112">
        <f>IF(C235&lt;MAX($C$2:C235),C235/MAX($C$2:C235)-1,0)</f>
        <v>-7.2820366946380166E-2</v>
      </c>
    </row>
    <row r="236" spans="1:10">
      <c r="A236" s="155">
        <v>43025</v>
      </c>
      <c r="B236" s="306">
        <v>1.2790999999999999</v>
      </c>
      <c r="C236" s="307">
        <v>1.2790999999999999</v>
      </c>
      <c r="D236" s="112">
        <f>IF(C236&lt;MAX($C$2:C236),C236/MAX($C$2:C236)-1,0)</f>
        <v>-9.0385435926610747E-2</v>
      </c>
    </row>
    <row r="237" spans="1:10">
      <c r="A237" s="155">
        <v>43026</v>
      </c>
      <c r="B237" s="307">
        <v>1.256</v>
      </c>
      <c r="C237" s="307">
        <v>1.256</v>
      </c>
      <c r="D237" s="112">
        <f>IF(C237&lt;MAX($C$2:C237),C237/MAX($C$2:C237)-1,0)</f>
        <v>-0.1068126866733039</v>
      </c>
    </row>
    <row r="238" spans="1:10">
      <c r="A238" s="155">
        <v>43027</v>
      </c>
      <c r="B238" s="307">
        <v>1.2498</v>
      </c>
      <c r="C238" s="307">
        <v>1.2498</v>
      </c>
      <c r="D238" s="112">
        <f>IF(C238&lt;MAX($C$2:C238),C238/MAX($C$2:C238)-1,0)</f>
        <v>-0.11122173232826049</v>
      </c>
    </row>
    <row r="239" spans="1:10">
      <c r="A239" s="155">
        <v>43028</v>
      </c>
      <c r="B239" s="308">
        <v>1.2770999999999999</v>
      </c>
      <c r="C239" s="308">
        <v>1.2770999999999999</v>
      </c>
      <c r="D239" s="112">
        <f>IF(C239&lt;MAX($C$2:C239),C239/MAX($C$2:C239)-1,0)</f>
        <v>-9.1807708718532166E-2</v>
      </c>
    </row>
    <row r="240" spans="1:10" ht="15" thickBot="1">
      <c r="H240" s="3"/>
      <c r="I240" s="24" t="s">
        <v>228</v>
      </c>
      <c r="J240" s="22" t="s">
        <v>4</v>
      </c>
    </row>
    <row r="241" spans="8:10" ht="15" thickBot="1">
      <c r="H241" s="82" t="s">
        <v>752</v>
      </c>
      <c r="I241" s="99">
        <f>(B239-1)*365/(A239-A2)</f>
        <v>0.28733380681818171</v>
      </c>
      <c r="J241" s="3">
        <f>MIN(D6:D233)</f>
        <v>-0.11883656509695284</v>
      </c>
    </row>
    <row r="242" spans="8:10" ht="15" thickBot="1">
      <c r="H242" s="82" t="s">
        <v>580</v>
      </c>
      <c r="I242" s="99"/>
      <c r="J242" s="24"/>
    </row>
    <row r="243" spans="8:10" ht="27.75" thickBot="1">
      <c r="H243" s="109" t="s">
        <v>850</v>
      </c>
      <c r="I243" s="99">
        <f>B239/B45-1</f>
        <v>0.32204968944099366</v>
      </c>
      <c r="J243" s="3">
        <f>MIN(D49:D233)</f>
        <v>-0.11883656509695284</v>
      </c>
    </row>
  </sheetData>
  <phoneticPr fontId="2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J1008"/>
  <sheetViews>
    <sheetView topLeftCell="A971" workbookViewId="0">
      <selection activeCell="D1006" sqref="D1006"/>
    </sheetView>
  </sheetViews>
  <sheetFormatPr defaultRowHeight="14.25"/>
  <cols>
    <col min="1" max="1" width="12.25" style="114" customWidth="1"/>
    <col min="2" max="2" width="10.625" bestFit="1" customWidth="1"/>
    <col min="4" max="5" width="9" style="112"/>
  </cols>
  <sheetData>
    <row r="1" spans="1:4">
      <c r="A1" s="158" t="s">
        <v>1077</v>
      </c>
      <c r="B1" s="156" t="s">
        <v>1078</v>
      </c>
      <c r="C1" s="156" t="s">
        <v>1079</v>
      </c>
    </row>
    <row r="2" spans="1:4">
      <c r="A2" s="158">
        <v>41516</v>
      </c>
      <c r="B2" s="157">
        <v>1</v>
      </c>
      <c r="C2" s="157">
        <v>1</v>
      </c>
    </row>
    <row r="3" spans="1:4">
      <c r="A3" s="158">
        <v>41521</v>
      </c>
      <c r="B3" s="157">
        <v>1</v>
      </c>
      <c r="C3" s="157">
        <v>1</v>
      </c>
      <c r="D3" s="112">
        <f>IF(C3&lt;MAX($C$2:C3),C3/MAX($C$2:C3)-1,0)</f>
        <v>0</v>
      </c>
    </row>
    <row r="4" spans="1:4">
      <c r="A4" s="158">
        <v>41523</v>
      </c>
      <c r="B4" s="157">
        <v>1</v>
      </c>
      <c r="C4" s="157">
        <v>1</v>
      </c>
      <c r="D4" s="112">
        <f>IF(C4&lt;MAX($C$2:C4),C4/MAX($C$2:C4)-1,0)</f>
        <v>0</v>
      </c>
    </row>
    <row r="5" spans="1:4">
      <c r="A5" s="158">
        <v>41528</v>
      </c>
      <c r="B5" s="157">
        <v>1.0009999999999999</v>
      </c>
      <c r="C5" s="157">
        <v>1.0009999999999999</v>
      </c>
      <c r="D5" s="112">
        <f>IF(C5&lt;MAX($C$2:C5),C5/MAX($C$2:C5)-1,0)</f>
        <v>0</v>
      </c>
    </row>
    <row r="6" spans="1:4">
      <c r="A6" s="158">
        <v>41530</v>
      </c>
      <c r="B6" s="157">
        <v>1.0009999999999999</v>
      </c>
      <c r="C6" s="157">
        <v>1.0009999999999999</v>
      </c>
      <c r="D6" s="112">
        <f>IF(C6&lt;MAX($C$2:C6),C6/MAX($C$2:C6)-1,0)</f>
        <v>0</v>
      </c>
    </row>
    <row r="7" spans="1:4">
      <c r="A7" s="158">
        <v>41534</v>
      </c>
      <c r="B7" s="157">
        <v>0.999</v>
      </c>
      <c r="C7" s="157">
        <v>0.999</v>
      </c>
      <c r="D7" s="112">
        <f>IF(C7&lt;MAX($C$2:C7),C7/MAX($C$2:C7)-1,0)</f>
        <v>-1.9980019980019303E-3</v>
      </c>
    </row>
    <row r="8" spans="1:4">
      <c r="A8" s="158">
        <v>41535</v>
      </c>
      <c r="B8" s="157">
        <v>1</v>
      </c>
      <c r="C8" s="157">
        <v>1</v>
      </c>
      <c r="D8" s="112">
        <f>IF(C8&lt;MAX($C$2:C8),C8/MAX($C$2:C8)-1,0)</f>
        <v>-9.9900099900085415E-4</v>
      </c>
    </row>
    <row r="9" spans="1:4">
      <c r="A9" s="158">
        <v>41540</v>
      </c>
      <c r="B9" s="157">
        <v>1.006</v>
      </c>
      <c r="C9" s="157">
        <v>1.006</v>
      </c>
      <c r="D9" s="112">
        <f>IF(C9&lt;MAX($C$2:C9),C9/MAX($C$2:C9)-1,0)</f>
        <v>0</v>
      </c>
    </row>
    <row r="10" spans="1:4">
      <c r="A10" s="158">
        <v>41541</v>
      </c>
      <c r="B10" s="157">
        <v>0.99299999999999999</v>
      </c>
      <c r="C10" s="157">
        <v>0.99299999999999999</v>
      </c>
      <c r="D10" s="112">
        <f>IF(C10&lt;MAX($C$2:C10),C10/MAX($C$2:C10)-1,0)</f>
        <v>-1.2922465208747513E-2</v>
      </c>
    </row>
    <row r="11" spans="1:4">
      <c r="A11" s="158">
        <v>41542</v>
      </c>
      <c r="B11" s="157">
        <v>0.99299999999999999</v>
      </c>
      <c r="C11" s="157">
        <v>0.99299999999999999</v>
      </c>
      <c r="D11" s="112">
        <f>IF(C11&lt;MAX($C$2:C11),C11/MAX($C$2:C11)-1,0)</f>
        <v>-1.2922465208747513E-2</v>
      </c>
    </row>
    <row r="12" spans="1:4">
      <c r="A12" s="158">
        <v>41543</v>
      </c>
      <c r="B12" s="157">
        <v>0.97699999999999998</v>
      </c>
      <c r="C12" s="157">
        <v>0.97699999999999998</v>
      </c>
      <c r="D12" s="112">
        <f>IF(C12&lt;MAX($C$2:C12),C12/MAX($C$2:C12)-1,0)</f>
        <v>-2.882703777335982E-2</v>
      </c>
    </row>
    <row r="13" spans="1:4">
      <c r="A13" s="158">
        <v>41544</v>
      </c>
      <c r="B13" s="157">
        <v>0.98399999999999999</v>
      </c>
      <c r="C13" s="157">
        <v>0.98399999999999999</v>
      </c>
      <c r="D13" s="112">
        <f>IF(C13&lt;MAX($C$2:C13),C13/MAX($C$2:C13)-1,0)</f>
        <v>-2.1868787276342005E-2</v>
      </c>
    </row>
    <row r="14" spans="1:4">
      <c r="A14" s="158">
        <v>41547</v>
      </c>
      <c r="B14" s="157">
        <v>0.98899999999999999</v>
      </c>
      <c r="C14" s="157">
        <v>0.98899999999999999</v>
      </c>
      <c r="D14" s="112">
        <f>IF(C14&lt;MAX($C$2:C14),C14/MAX($C$2:C14)-1,0)</f>
        <v>-1.6898608349900646E-2</v>
      </c>
    </row>
    <row r="15" spans="1:4">
      <c r="A15" s="158">
        <v>41555</v>
      </c>
      <c r="B15" s="157">
        <v>0.99199999999999999</v>
      </c>
      <c r="C15" s="157">
        <v>0.99199999999999999</v>
      </c>
      <c r="D15" s="112">
        <f>IF(C15&lt;MAX($C$2:C15),C15/MAX($C$2:C15)-1,0)</f>
        <v>-1.3916500994035852E-2</v>
      </c>
    </row>
    <row r="16" spans="1:4">
      <c r="A16" s="158">
        <v>41556</v>
      </c>
      <c r="B16" s="157">
        <v>0.99199999999999999</v>
      </c>
      <c r="C16" s="157">
        <v>0.99199999999999999</v>
      </c>
      <c r="D16" s="112">
        <f>IF(C16&lt;MAX($C$2:C16),C16/MAX($C$2:C16)-1,0)</f>
        <v>-1.3916500994035852E-2</v>
      </c>
    </row>
    <row r="17" spans="1:4">
      <c r="A17" s="158">
        <v>41557</v>
      </c>
      <c r="B17" s="157">
        <v>0.98699999999999999</v>
      </c>
      <c r="C17" s="157">
        <v>0.98699999999999999</v>
      </c>
      <c r="D17" s="112">
        <f>IF(C17&lt;MAX($C$2:C17),C17/MAX($C$2:C17)-1,0)</f>
        <v>-1.8886679920477101E-2</v>
      </c>
    </row>
    <row r="18" spans="1:4">
      <c r="A18" s="158">
        <v>41558</v>
      </c>
      <c r="B18" s="157">
        <v>0.995</v>
      </c>
      <c r="C18" s="157">
        <v>0.995</v>
      </c>
      <c r="D18" s="112">
        <f>IF(C18&lt;MAX($C$2:C18),C18/MAX($C$2:C18)-1,0)</f>
        <v>-1.0934393638170947E-2</v>
      </c>
    </row>
    <row r="19" spans="1:4">
      <c r="A19" s="158">
        <v>41561</v>
      </c>
      <c r="B19" s="157">
        <v>0.98799999999999999</v>
      </c>
      <c r="C19" s="157">
        <v>0.98799999999999999</v>
      </c>
      <c r="D19" s="112">
        <f>IF(C19&lt;MAX($C$2:C19),C19/MAX($C$2:C19)-1,0)</f>
        <v>-1.7892644135188873E-2</v>
      </c>
    </row>
    <row r="20" spans="1:4">
      <c r="A20" s="158">
        <v>41562</v>
      </c>
      <c r="B20" s="157">
        <v>0.99299999999999999</v>
      </c>
      <c r="C20" s="157">
        <v>0.99299999999999999</v>
      </c>
      <c r="D20" s="112">
        <f>IF(C20&lt;MAX($C$2:C20),C20/MAX($C$2:C20)-1,0)</f>
        <v>-1.2922465208747513E-2</v>
      </c>
    </row>
    <row r="21" spans="1:4">
      <c r="A21" s="158">
        <v>41563</v>
      </c>
      <c r="B21" s="157">
        <v>0.97599999999999998</v>
      </c>
      <c r="C21" s="157">
        <v>0.97599999999999998</v>
      </c>
      <c r="D21" s="112">
        <f>IF(C21&lt;MAX($C$2:C21),C21/MAX($C$2:C21)-1,0)</f>
        <v>-2.9821073558648159E-2</v>
      </c>
    </row>
    <row r="22" spans="1:4">
      <c r="A22" s="158">
        <v>41564</v>
      </c>
      <c r="B22" s="157">
        <v>0.97199999999999998</v>
      </c>
      <c r="C22" s="157">
        <v>0.97199999999999998</v>
      </c>
      <c r="D22" s="112">
        <f>IF(C22&lt;MAX($C$2:C22),C22/MAX($C$2:C22)-1,0)</f>
        <v>-3.379721669980118E-2</v>
      </c>
    </row>
    <row r="23" spans="1:4">
      <c r="A23" s="158">
        <v>41565</v>
      </c>
      <c r="B23" s="157">
        <v>0.97199999999999998</v>
      </c>
      <c r="C23" s="157">
        <v>0.97199999999999998</v>
      </c>
      <c r="D23" s="112">
        <f>IF(C23&lt;MAX($C$2:C23),C23/MAX($C$2:C23)-1,0)</f>
        <v>-3.379721669980118E-2</v>
      </c>
    </row>
    <row r="24" spans="1:4">
      <c r="A24" s="158">
        <v>41568</v>
      </c>
      <c r="B24" s="157">
        <v>0.97699999999999998</v>
      </c>
      <c r="C24" s="157">
        <v>0.97699999999999998</v>
      </c>
      <c r="D24" s="112">
        <f>IF(C24&lt;MAX($C$2:C24),C24/MAX($C$2:C24)-1,0)</f>
        <v>-2.882703777335982E-2</v>
      </c>
    </row>
    <row r="25" spans="1:4">
      <c r="A25" s="158">
        <v>41569</v>
      </c>
      <c r="B25" s="157">
        <v>0.97499999999999998</v>
      </c>
      <c r="C25" s="157">
        <v>0.97499999999999998</v>
      </c>
      <c r="D25" s="112">
        <f>IF(C25&lt;MAX($C$2:C25),C25/MAX($C$2:C25)-1,0)</f>
        <v>-3.0815109343936387E-2</v>
      </c>
    </row>
    <row r="26" spans="1:4">
      <c r="A26" s="158">
        <v>41570</v>
      </c>
      <c r="B26" s="157">
        <v>0.97499999999999998</v>
      </c>
      <c r="C26" s="157">
        <v>0.97499999999999998</v>
      </c>
      <c r="D26" s="112">
        <f>IF(C26&lt;MAX($C$2:C26),C26/MAX($C$2:C26)-1,0)</f>
        <v>-3.0815109343936387E-2</v>
      </c>
    </row>
    <row r="27" spans="1:4">
      <c r="A27" s="158">
        <v>41571</v>
      </c>
      <c r="B27" s="157">
        <v>0.96</v>
      </c>
      <c r="C27" s="157">
        <v>0.96</v>
      </c>
      <c r="D27" s="112">
        <f>IF(C27&lt;MAX($C$2:C27),C27/MAX($C$2:C27)-1,0)</f>
        <v>-4.5725646123260466E-2</v>
      </c>
    </row>
    <row r="28" spans="1:4">
      <c r="A28" s="158">
        <v>41572</v>
      </c>
      <c r="B28" s="157">
        <v>0.94</v>
      </c>
      <c r="C28" s="157">
        <v>0.94</v>
      </c>
      <c r="D28" s="112">
        <f>IF(C28&lt;MAX($C$2:C28),C28/MAX($C$2:C28)-1,0)</f>
        <v>-6.5606361829025905E-2</v>
      </c>
    </row>
    <row r="29" spans="1:4">
      <c r="A29" s="158">
        <v>41575</v>
      </c>
      <c r="B29" s="157">
        <v>0.93300000000000005</v>
      </c>
      <c r="C29" s="157">
        <v>0.93300000000000005</v>
      </c>
      <c r="D29" s="112">
        <f>IF(C29&lt;MAX($C$2:C29),C29/MAX($C$2:C29)-1,0)</f>
        <v>-7.256461232604372E-2</v>
      </c>
    </row>
    <row r="30" spans="1:4">
      <c r="A30" s="158">
        <v>41576</v>
      </c>
      <c r="B30" s="157">
        <v>0.92</v>
      </c>
      <c r="C30" s="157">
        <v>0.92</v>
      </c>
      <c r="D30" s="112">
        <f>IF(C30&lt;MAX($C$2:C30),C30/MAX($C$2:C30)-1,0)</f>
        <v>-8.5487077534791234E-2</v>
      </c>
    </row>
    <row r="31" spans="1:4">
      <c r="A31" s="158">
        <v>41577</v>
      </c>
      <c r="B31" s="157">
        <v>0.93</v>
      </c>
      <c r="C31" s="157">
        <v>0.93</v>
      </c>
      <c r="D31" s="112">
        <f>IF(C31&lt;MAX($C$2:C31),C31/MAX($C$2:C31)-1,0)</f>
        <v>-7.5546719681908514E-2</v>
      </c>
    </row>
    <row r="32" spans="1:4">
      <c r="A32" s="158">
        <v>41578</v>
      </c>
      <c r="B32" s="157">
        <v>0.92500000000000004</v>
      </c>
      <c r="C32" s="157">
        <v>0.92500000000000004</v>
      </c>
      <c r="D32" s="112">
        <f>IF(C32&lt;MAX($C$2:C32),C32/MAX($C$2:C32)-1,0)</f>
        <v>-8.0516898608349874E-2</v>
      </c>
    </row>
    <row r="33" spans="1:4">
      <c r="A33" s="158">
        <v>41579</v>
      </c>
      <c r="B33" s="157">
        <v>0.93600000000000005</v>
      </c>
      <c r="C33" s="157">
        <v>0.93600000000000005</v>
      </c>
      <c r="D33" s="112">
        <f>IF(C33&lt;MAX($C$2:C33),C33/MAX($C$2:C33)-1,0)</f>
        <v>-6.9582504970178927E-2</v>
      </c>
    </row>
    <row r="34" spans="1:4">
      <c r="A34" s="158">
        <v>41582</v>
      </c>
      <c r="B34" s="157">
        <v>0.93300000000000005</v>
      </c>
      <c r="C34" s="157">
        <v>0.93300000000000005</v>
      </c>
      <c r="D34" s="112">
        <f>IF(C34&lt;MAX($C$2:C34),C34/MAX($C$2:C34)-1,0)</f>
        <v>-7.256461232604372E-2</v>
      </c>
    </row>
    <row r="35" spans="1:4">
      <c r="A35" s="158">
        <v>41583</v>
      </c>
      <c r="B35" s="157">
        <v>0.93899999999999995</v>
      </c>
      <c r="C35" s="157">
        <v>0.93899999999999995</v>
      </c>
      <c r="D35" s="112">
        <f>IF(C35&lt;MAX($C$2:C35),C35/MAX($C$2:C35)-1,0)</f>
        <v>-6.6600397614314133E-2</v>
      </c>
    </row>
    <row r="36" spans="1:4">
      <c r="A36" s="158">
        <v>41584</v>
      </c>
      <c r="B36" s="157">
        <v>0.93300000000000005</v>
      </c>
      <c r="C36" s="157">
        <v>0.93300000000000005</v>
      </c>
      <c r="D36" s="112">
        <f>IF(C36&lt;MAX($C$2:C36),C36/MAX($C$2:C36)-1,0)</f>
        <v>-7.256461232604372E-2</v>
      </c>
    </row>
    <row r="37" spans="1:4">
      <c r="A37" s="158">
        <v>41585</v>
      </c>
      <c r="B37" s="157">
        <v>0.92500000000000004</v>
      </c>
      <c r="C37" s="157">
        <v>0.92500000000000004</v>
      </c>
      <c r="D37" s="112">
        <f>IF(C37&lt;MAX($C$2:C37),C37/MAX($C$2:C37)-1,0)</f>
        <v>-8.0516898608349874E-2</v>
      </c>
    </row>
    <row r="38" spans="1:4">
      <c r="A38" s="158">
        <v>41586</v>
      </c>
      <c r="B38" s="157">
        <v>0.90500000000000003</v>
      </c>
      <c r="C38" s="157">
        <v>0.90500000000000003</v>
      </c>
      <c r="D38" s="112">
        <f>IF(C38&lt;MAX($C$2:C38),C38/MAX($C$2:C38)-1,0)</f>
        <v>-0.10039761431411531</v>
      </c>
    </row>
    <row r="39" spans="1:4">
      <c r="A39" s="158">
        <v>41589</v>
      </c>
      <c r="B39" s="157">
        <v>0.89700000000000002</v>
      </c>
      <c r="C39" s="157">
        <v>0.89700000000000002</v>
      </c>
      <c r="D39" s="112">
        <f>IF(C39&lt;MAX($C$2:C39),C39/MAX($C$2:C39)-1,0)</f>
        <v>-0.10834990059642147</v>
      </c>
    </row>
    <row r="40" spans="1:4">
      <c r="A40" s="158">
        <v>41590</v>
      </c>
      <c r="B40" s="157">
        <v>0.90500000000000003</v>
      </c>
      <c r="C40" s="157">
        <v>0.90500000000000003</v>
      </c>
      <c r="D40" s="112">
        <f>IF(C40&lt;MAX($C$2:C40),C40/MAX($C$2:C40)-1,0)</f>
        <v>-0.10039761431411531</v>
      </c>
    </row>
    <row r="41" spans="1:4">
      <c r="A41" s="158">
        <v>41591</v>
      </c>
      <c r="B41" s="157">
        <v>0.88800000000000001</v>
      </c>
      <c r="C41" s="157">
        <v>0.88800000000000001</v>
      </c>
      <c r="D41" s="112">
        <f>IF(C41&lt;MAX($C$2:C41),C41/MAX($C$2:C41)-1,0)</f>
        <v>-0.11729622266401585</v>
      </c>
    </row>
    <row r="42" spans="1:4">
      <c r="A42" s="158">
        <v>41592</v>
      </c>
      <c r="B42" s="157">
        <v>0.89300000000000002</v>
      </c>
      <c r="C42" s="157">
        <v>0.89300000000000002</v>
      </c>
      <c r="D42" s="112">
        <f>IF(C42&lt;MAX($C$2:C42),C42/MAX($C$2:C42)-1,0)</f>
        <v>-0.11232604373757449</v>
      </c>
    </row>
    <row r="43" spans="1:4">
      <c r="A43" s="158">
        <v>41593</v>
      </c>
      <c r="B43" s="157">
        <v>0.91</v>
      </c>
      <c r="C43" s="157">
        <v>0.91</v>
      </c>
      <c r="D43" s="112">
        <f>IF(C43&lt;MAX($C$2:C43),C43/MAX($C$2:C43)-1,0)</f>
        <v>-9.5427435387673953E-2</v>
      </c>
    </row>
    <row r="44" spans="1:4">
      <c r="A44" s="158">
        <v>41596</v>
      </c>
      <c r="B44" s="157">
        <v>0.92700000000000005</v>
      </c>
      <c r="C44" s="157">
        <v>0.92700000000000005</v>
      </c>
      <c r="D44" s="112">
        <f>IF(C44&lt;MAX($C$2:C44),C44/MAX($C$2:C44)-1,0)</f>
        <v>-7.8528827037773308E-2</v>
      </c>
    </row>
    <row r="45" spans="1:4">
      <c r="A45" s="158">
        <v>41597</v>
      </c>
      <c r="B45" s="157">
        <v>0.92200000000000004</v>
      </c>
      <c r="C45" s="157">
        <v>0.92200000000000004</v>
      </c>
      <c r="D45" s="112">
        <f>IF(C45&lt;MAX($C$2:C45),C45/MAX($C$2:C45)-1,0)</f>
        <v>-8.3499005964214668E-2</v>
      </c>
    </row>
    <row r="46" spans="1:4">
      <c r="A46" s="158">
        <v>41598</v>
      </c>
      <c r="B46" s="157">
        <v>0.92600000000000005</v>
      </c>
      <c r="C46" s="157">
        <v>0.92600000000000005</v>
      </c>
      <c r="D46" s="112">
        <f>IF(C46&lt;MAX($C$2:C46),C46/MAX($C$2:C46)-1,0)</f>
        <v>-7.9522862823061535E-2</v>
      </c>
    </row>
    <row r="47" spans="1:4">
      <c r="A47" s="158">
        <v>41599</v>
      </c>
      <c r="B47" s="157">
        <v>0.91600000000000004</v>
      </c>
      <c r="C47" s="157">
        <v>0.91600000000000004</v>
      </c>
      <c r="D47" s="112">
        <f>IF(C47&lt;MAX($C$2:C47),C47/MAX($C$2:C47)-1,0)</f>
        <v>-8.9463220675944255E-2</v>
      </c>
    </row>
    <row r="48" spans="1:4">
      <c r="A48" s="158">
        <v>41600</v>
      </c>
      <c r="B48" s="157">
        <v>0.91700000000000004</v>
      </c>
      <c r="C48" s="157">
        <v>0.91700000000000004</v>
      </c>
      <c r="D48" s="112">
        <f>IF(C48&lt;MAX($C$2:C48),C48/MAX($C$2:C48)-1,0)</f>
        <v>-8.8469184890656027E-2</v>
      </c>
    </row>
    <row r="49" spans="1:4">
      <c r="A49" s="158">
        <v>41603</v>
      </c>
      <c r="B49" s="157">
        <v>0.90900000000000003</v>
      </c>
      <c r="C49" s="157">
        <v>0.90900000000000003</v>
      </c>
      <c r="D49" s="112">
        <f>IF(C49&lt;MAX($C$2:C49),C49/MAX($C$2:C49)-1,0)</f>
        <v>-9.6421471172962181E-2</v>
      </c>
    </row>
    <row r="50" spans="1:4">
      <c r="A50" s="158">
        <v>41604</v>
      </c>
      <c r="B50" s="157">
        <v>0.90800000000000003</v>
      </c>
      <c r="C50" s="157">
        <v>0.90800000000000003</v>
      </c>
      <c r="D50" s="112">
        <f>IF(C50&lt;MAX($C$2:C50),C50/MAX($C$2:C50)-1,0)</f>
        <v>-9.741550695825052E-2</v>
      </c>
    </row>
    <row r="51" spans="1:4">
      <c r="A51" s="158">
        <v>41605</v>
      </c>
      <c r="B51" s="157">
        <v>0.91500000000000004</v>
      </c>
      <c r="C51" s="157">
        <v>0.91500000000000004</v>
      </c>
      <c r="D51" s="112">
        <f>IF(C51&lt;MAX($C$2:C51),C51/MAX($C$2:C51)-1,0)</f>
        <v>-9.0457256461232594E-2</v>
      </c>
    </row>
    <row r="52" spans="1:4">
      <c r="A52" s="158">
        <v>41606</v>
      </c>
      <c r="B52" s="157">
        <v>0.94899999999999995</v>
      </c>
      <c r="C52" s="157">
        <v>0.94899999999999995</v>
      </c>
      <c r="D52" s="112">
        <f>IF(C52&lt;MAX($C$2:C52),C52/MAX($C$2:C52)-1,0)</f>
        <v>-5.6660039761431413E-2</v>
      </c>
    </row>
    <row r="53" spans="1:4">
      <c r="A53" s="158">
        <v>41607</v>
      </c>
      <c r="B53" s="157">
        <v>0.93899999999999995</v>
      </c>
      <c r="C53" s="157">
        <v>0.93899999999999995</v>
      </c>
      <c r="D53" s="112">
        <f>IF(C53&lt;MAX($C$2:C53),C53/MAX($C$2:C53)-1,0)</f>
        <v>-6.6600397614314133E-2</v>
      </c>
    </row>
    <row r="54" spans="1:4">
      <c r="A54" s="158">
        <v>41610</v>
      </c>
      <c r="B54" s="157">
        <v>0.92500000000000004</v>
      </c>
      <c r="C54" s="157">
        <v>0.92500000000000004</v>
      </c>
      <c r="D54" s="112">
        <f>IF(C54&lt;MAX($C$2:C54),C54/MAX($C$2:C54)-1,0)</f>
        <v>-8.0516898608349874E-2</v>
      </c>
    </row>
    <row r="55" spans="1:4">
      <c r="A55" s="158">
        <v>41611</v>
      </c>
      <c r="B55" s="157">
        <v>0.93799999999999994</v>
      </c>
      <c r="C55" s="157">
        <v>0.93799999999999994</v>
      </c>
      <c r="D55" s="112">
        <f>IF(C55&lt;MAX($C$2:C55),C55/MAX($C$2:C55)-1,0)</f>
        <v>-6.7594433399602472E-2</v>
      </c>
    </row>
    <row r="56" spans="1:4">
      <c r="A56" s="158">
        <v>41612</v>
      </c>
      <c r="B56" s="157">
        <v>0.94299999999999995</v>
      </c>
      <c r="C56" s="157">
        <v>0.94299999999999995</v>
      </c>
      <c r="D56" s="112">
        <f>IF(C56&lt;MAX($C$2:C56),C56/MAX($C$2:C56)-1,0)</f>
        <v>-6.2624254473161112E-2</v>
      </c>
    </row>
    <row r="57" spans="1:4">
      <c r="A57" s="158">
        <v>41613</v>
      </c>
      <c r="B57" s="157">
        <v>0.94099999999999995</v>
      </c>
      <c r="C57" s="157">
        <v>0.94099999999999995</v>
      </c>
      <c r="D57" s="112">
        <f>IF(C57&lt;MAX($C$2:C57),C57/MAX($C$2:C57)-1,0)</f>
        <v>-6.4612326043737678E-2</v>
      </c>
    </row>
    <row r="58" spans="1:4">
      <c r="A58" s="158">
        <v>41614</v>
      </c>
      <c r="B58" s="157">
        <v>0.94</v>
      </c>
      <c r="C58" s="157">
        <v>0.94</v>
      </c>
      <c r="D58" s="112">
        <f>IF(C58&lt;MAX($C$2:C58),C58/MAX($C$2:C58)-1,0)</f>
        <v>-6.5606361829025905E-2</v>
      </c>
    </row>
    <row r="59" spans="1:4">
      <c r="A59" s="158">
        <v>41617</v>
      </c>
      <c r="B59" s="157">
        <v>0.93700000000000006</v>
      </c>
      <c r="C59" s="157">
        <v>0.93700000000000006</v>
      </c>
      <c r="D59" s="112">
        <f>IF(C59&lt;MAX($C$2:C59),C59/MAX($C$2:C59)-1,0)</f>
        <v>-6.8588469184890588E-2</v>
      </c>
    </row>
    <row r="60" spans="1:4">
      <c r="A60" s="158">
        <v>41618</v>
      </c>
      <c r="B60" s="157">
        <v>0.93700000000000006</v>
      </c>
      <c r="C60" s="157">
        <v>0.93700000000000006</v>
      </c>
      <c r="D60" s="112">
        <f>IF(C60&lt;MAX($C$2:C60),C60/MAX($C$2:C60)-1,0)</f>
        <v>-6.8588469184890588E-2</v>
      </c>
    </row>
    <row r="61" spans="1:4">
      <c r="A61" s="158">
        <v>41619</v>
      </c>
      <c r="B61" s="157">
        <v>0.92500000000000004</v>
      </c>
      <c r="C61" s="157">
        <v>0.92500000000000004</v>
      </c>
      <c r="D61" s="112">
        <f>IF(C61&lt;MAX($C$2:C61),C61/MAX($C$2:C61)-1,0)</f>
        <v>-8.0516898608349874E-2</v>
      </c>
    </row>
    <row r="62" spans="1:4">
      <c r="A62" s="158">
        <v>41620</v>
      </c>
      <c r="B62" s="157">
        <v>0.91900000000000004</v>
      </c>
      <c r="C62" s="157">
        <v>0.91900000000000004</v>
      </c>
      <c r="D62" s="112">
        <f>IF(C62&lt;MAX($C$2:C62),C62/MAX($C$2:C62)-1,0)</f>
        <v>-8.6481113320079461E-2</v>
      </c>
    </row>
    <row r="63" spans="1:4">
      <c r="A63" s="158">
        <v>41621</v>
      </c>
      <c r="B63" s="157">
        <v>0.90700000000000003</v>
      </c>
      <c r="C63" s="157">
        <v>0.91600000000000004</v>
      </c>
      <c r="D63" s="112">
        <f>IF(C63&lt;MAX($C$2:C63),C63/MAX($C$2:C63)-1,0)</f>
        <v>-8.9463220675944255E-2</v>
      </c>
    </row>
    <row r="64" spans="1:4">
      <c r="A64" s="158">
        <v>41624</v>
      </c>
      <c r="B64" s="157">
        <v>0.88800000000000001</v>
      </c>
      <c r="C64" s="157">
        <v>0.89700000000000002</v>
      </c>
      <c r="D64" s="112">
        <f>IF(C64&lt;MAX($C$2:C64),C64/MAX($C$2:C64)-1,0)</f>
        <v>-0.10834990059642147</v>
      </c>
    </row>
    <row r="65" spans="1:4">
      <c r="A65" s="158">
        <v>41625</v>
      </c>
      <c r="B65" s="157">
        <v>0.88400000000000001</v>
      </c>
      <c r="C65" s="157">
        <v>0.89300000000000002</v>
      </c>
      <c r="D65" s="112">
        <f>IF(C65&lt;MAX($C$2:C65),C65/MAX($C$2:C65)-1,0)</f>
        <v>-0.11232604373757449</v>
      </c>
    </row>
    <row r="66" spans="1:4">
      <c r="A66" s="158">
        <v>41626</v>
      </c>
      <c r="B66" s="157">
        <v>0.88400000000000001</v>
      </c>
      <c r="C66" s="157">
        <v>0.89300000000000002</v>
      </c>
      <c r="D66" s="112">
        <f>IF(C66&lt;MAX($C$2:C66),C66/MAX($C$2:C66)-1,0)</f>
        <v>-0.11232604373757449</v>
      </c>
    </row>
    <row r="67" spans="1:4">
      <c r="A67" s="158">
        <v>41627</v>
      </c>
      <c r="B67" s="157">
        <v>0.88</v>
      </c>
      <c r="C67" s="157">
        <v>0.88900000000000001</v>
      </c>
      <c r="D67" s="112">
        <f>IF(C67&lt;MAX($C$2:C67),C67/MAX($C$2:C67)-1,0)</f>
        <v>-0.11630218687872762</v>
      </c>
    </row>
    <row r="68" spans="1:4">
      <c r="A68" s="158">
        <v>41628</v>
      </c>
      <c r="B68" s="157">
        <v>0.84899999999999998</v>
      </c>
      <c r="C68" s="157">
        <v>0.85799999999999998</v>
      </c>
      <c r="D68" s="112">
        <f>IF(C68&lt;MAX($C$2:C68),C68/MAX($C$2:C68)-1,0)</f>
        <v>-0.14711729622266401</v>
      </c>
    </row>
    <row r="69" spans="1:4">
      <c r="A69" s="158">
        <v>41631</v>
      </c>
      <c r="B69" s="157">
        <v>0.84599999999999997</v>
      </c>
      <c r="C69" s="157">
        <v>0.85499999999999998</v>
      </c>
      <c r="D69" s="112">
        <f>IF(C69&lt;MAX($C$2:C69),C69/MAX($C$2:C69)-1,0)</f>
        <v>-0.1500994035785288</v>
      </c>
    </row>
    <row r="70" spans="1:4">
      <c r="A70" s="158">
        <v>41632</v>
      </c>
      <c r="B70" s="157">
        <v>0.84699999999999998</v>
      </c>
      <c r="C70" s="157">
        <v>0.85599999999999998</v>
      </c>
      <c r="D70" s="112">
        <f>IF(C70&lt;MAX($C$2:C70),C70/MAX($C$2:C70)-1,0)</f>
        <v>-0.14910536779324057</v>
      </c>
    </row>
    <row r="71" spans="1:4">
      <c r="A71" s="158">
        <v>41633</v>
      </c>
      <c r="B71" s="157">
        <v>0.85299999999999998</v>
      </c>
      <c r="C71" s="157">
        <v>0.86199999999999999</v>
      </c>
      <c r="D71" s="112">
        <f>IF(C71&lt;MAX($C$2:C71),C71/MAX($C$2:C71)-1,0)</f>
        <v>-0.14314115308151099</v>
      </c>
    </row>
    <row r="72" spans="1:4">
      <c r="A72" s="158">
        <v>41634</v>
      </c>
      <c r="B72" s="157">
        <v>0.84299999999999997</v>
      </c>
      <c r="C72" s="157">
        <v>0.85199999999999998</v>
      </c>
      <c r="D72" s="112">
        <f>IF(C72&lt;MAX($C$2:C72),C72/MAX($C$2:C72)-1,0)</f>
        <v>-0.15308151093439371</v>
      </c>
    </row>
    <row r="73" spans="1:4">
      <c r="A73" s="158">
        <v>41635</v>
      </c>
      <c r="B73" s="157">
        <v>0.84899999999999998</v>
      </c>
      <c r="C73" s="157">
        <v>0.85799999999999998</v>
      </c>
      <c r="D73" s="112">
        <f>IF(C73&lt;MAX($C$2:C73),C73/MAX($C$2:C73)-1,0)</f>
        <v>-0.14711729622266401</v>
      </c>
    </row>
    <row r="74" spans="1:4">
      <c r="A74" s="158">
        <v>41638</v>
      </c>
      <c r="B74" s="157">
        <v>0.84599999999999997</v>
      </c>
      <c r="C74" s="157">
        <v>0.85499999999999998</v>
      </c>
      <c r="D74" s="112">
        <f>IF(C74&lt;MAX($C$2:C74),C74/MAX($C$2:C74)-1,0)</f>
        <v>-0.1500994035785288</v>
      </c>
    </row>
    <row r="75" spans="1:4">
      <c r="A75" s="158">
        <v>41639</v>
      </c>
      <c r="B75" s="157">
        <v>0.85399999999999998</v>
      </c>
      <c r="C75" s="157">
        <v>0.86299999999999999</v>
      </c>
      <c r="D75" s="112">
        <f>IF(C75&lt;MAX($C$2:C75),C75/MAX($C$2:C75)-1,0)</f>
        <v>-0.14214711729622265</v>
      </c>
    </row>
    <row r="76" spans="1:4">
      <c r="A76" s="158">
        <v>41641</v>
      </c>
      <c r="B76" s="157">
        <v>0.85199999999999998</v>
      </c>
      <c r="C76" s="157">
        <v>0.86099999999999999</v>
      </c>
      <c r="D76" s="112">
        <f>IF(C76&lt;MAX($C$2:C76),C76/MAX($C$2:C76)-1,0)</f>
        <v>-0.14413518886679921</v>
      </c>
    </row>
    <row r="77" spans="1:4">
      <c r="A77" s="158">
        <v>41642</v>
      </c>
      <c r="B77" s="157">
        <v>0.85199999999999998</v>
      </c>
      <c r="C77" s="157">
        <v>0.86099999999999999</v>
      </c>
      <c r="D77" s="112">
        <f>IF(C77&lt;MAX($C$2:C77),C77/MAX($C$2:C77)-1,0)</f>
        <v>-0.14413518886679921</v>
      </c>
    </row>
    <row r="78" spans="1:4">
      <c r="A78" s="158">
        <v>41645</v>
      </c>
      <c r="B78" s="157">
        <v>0.83099999999999996</v>
      </c>
      <c r="C78" s="157">
        <v>0.84</v>
      </c>
      <c r="D78" s="112">
        <f>IF(C78&lt;MAX($C$2:C78),C78/MAX($C$2:C78)-1,0)</f>
        <v>-0.16500994035785288</v>
      </c>
    </row>
    <row r="79" spans="1:4">
      <c r="A79" s="158">
        <v>41646</v>
      </c>
      <c r="B79" s="157">
        <v>0.82899999999999996</v>
      </c>
      <c r="C79" s="157">
        <v>0.83799999999999997</v>
      </c>
      <c r="D79" s="112">
        <f>IF(C79&lt;MAX($C$2:C79),C79/MAX($C$2:C79)-1,0)</f>
        <v>-0.16699801192842945</v>
      </c>
    </row>
    <row r="80" spans="1:4">
      <c r="A80" s="158">
        <v>41647</v>
      </c>
      <c r="B80" s="157">
        <v>0.82</v>
      </c>
      <c r="C80" s="157">
        <v>0.82899999999999996</v>
      </c>
      <c r="D80" s="112">
        <f>IF(C80&lt;MAX($C$2:C80),C80/MAX($C$2:C80)-1,0)</f>
        <v>-0.17594433399602394</v>
      </c>
    </row>
    <row r="81" spans="1:4">
      <c r="A81" s="158">
        <v>41648</v>
      </c>
      <c r="B81" s="157">
        <v>0.80400000000000005</v>
      </c>
      <c r="C81" s="157">
        <v>0.81299999999999994</v>
      </c>
      <c r="D81" s="112">
        <f>IF(C81&lt;MAX($C$2:C81),C81/MAX($C$2:C81)-1,0)</f>
        <v>-0.19184890656063625</v>
      </c>
    </row>
    <row r="82" spans="1:4">
      <c r="A82" s="158">
        <v>41649</v>
      </c>
      <c r="B82" s="157">
        <v>0.80200000000000005</v>
      </c>
      <c r="C82" s="157">
        <v>0.81100000000000005</v>
      </c>
      <c r="D82" s="112">
        <f>IF(C82&lt;MAX($C$2:C82),C82/MAX($C$2:C82)-1,0)</f>
        <v>-0.1938369781312127</v>
      </c>
    </row>
    <row r="83" spans="1:4">
      <c r="A83" s="158">
        <v>41652</v>
      </c>
      <c r="B83" s="157">
        <v>0.81299999999999994</v>
      </c>
      <c r="C83" s="157">
        <v>0.82199999999999995</v>
      </c>
      <c r="D83" s="112">
        <f>IF(C83&lt;MAX($C$2:C83),C83/MAX($C$2:C83)-1,0)</f>
        <v>-0.18290258449304175</v>
      </c>
    </row>
    <row r="84" spans="1:4">
      <c r="A84" s="158">
        <v>41653</v>
      </c>
      <c r="B84" s="157">
        <v>0.81299999999999994</v>
      </c>
      <c r="C84" s="157">
        <v>0.82199999999999995</v>
      </c>
      <c r="D84" s="112">
        <f>IF(C84&lt;MAX($C$2:C84),C84/MAX($C$2:C84)-1,0)</f>
        <v>-0.18290258449304175</v>
      </c>
    </row>
    <row r="85" spans="1:4">
      <c r="A85" s="158">
        <v>41654</v>
      </c>
      <c r="B85" s="157">
        <v>0.80500000000000005</v>
      </c>
      <c r="C85" s="157">
        <v>0.81399999999999995</v>
      </c>
      <c r="D85" s="112">
        <f>IF(C85&lt;MAX($C$2:C85),C85/MAX($C$2:C85)-1,0)</f>
        <v>-0.19085487077534802</v>
      </c>
    </row>
    <row r="86" spans="1:4">
      <c r="A86" s="158">
        <v>41655</v>
      </c>
      <c r="B86" s="157">
        <v>0.81699999999999995</v>
      </c>
      <c r="C86" s="157">
        <v>0.82599999999999996</v>
      </c>
      <c r="D86" s="112">
        <f>IF(C86&lt;MAX($C$2:C86),C86/MAX($C$2:C86)-1,0)</f>
        <v>-0.17892644135188873</v>
      </c>
    </row>
    <row r="87" spans="1:4">
      <c r="A87" s="158">
        <v>41656</v>
      </c>
      <c r="B87" s="157">
        <v>0.8</v>
      </c>
      <c r="C87" s="157">
        <v>0.80900000000000005</v>
      </c>
      <c r="D87" s="112">
        <f>IF(C87&lt;MAX($C$2:C87),C87/MAX($C$2:C87)-1,0)</f>
        <v>-0.19582504970178927</v>
      </c>
    </row>
    <row r="88" spans="1:4">
      <c r="A88" s="158">
        <v>41659</v>
      </c>
      <c r="B88" s="157">
        <v>0.79400000000000004</v>
      </c>
      <c r="C88" s="157">
        <v>0.80300000000000005</v>
      </c>
      <c r="D88" s="112">
        <f>IF(C88&lt;MAX($C$2:C88),C88/MAX($C$2:C88)-1,0)</f>
        <v>-0.20178926441351885</v>
      </c>
    </row>
    <row r="89" spans="1:4">
      <c r="A89" s="158">
        <v>41660</v>
      </c>
      <c r="B89" s="157">
        <v>0.8</v>
      </c>
      <c r="C89" s="157">
        <v>0.80900000000000005</v>
      </c>
      <c r="D89" s="112">
        <f>IF(C89&lt;MAX($C$2:C89),C89/MAX($C$2:C89)-1,0)</f>
        <v>-0.19582504970178927</v>
      </c>
    </row>
    <row r="90" spans="1:4">
      <c r="A90" s="158">
        <v>41661</v>
      </c>
      <c r="B90" s="157">
        <v>0.81699999999999995</v>
      </c>
      <c r="C90" s="157">
        <v>0.82599999999999996</v>
      </c>
      <c r="D90" s="112">
        <f>IF(C90&lt;MAX($C$2:C90),C90/MAX($C$2:C90)-1,0)</f>
        <v>-0.17892644135188873</v>
      </c>
    </row>
    <row r="91" spans="1:4">
      <c r="A91" s="158">
        <v>41662</v>
      </c>
      <c r="B91" s="157">
        <v>0.81100000000000005</v>
      </c>
      <c r="C91" s="157">
        <v>0.82</v>
      </c>
      <c r="D91" s="112">
        <f>IF(C91&lt;MAX($C$2:C91),C91/MAX($C$2:C91)-1,0)</f>
        <v>-0.18489065606361832</v>
      </c>
    </row>
    <row r="92" spans="1:4">
      <c r="A92" s="158">
        <v>41663</v>
      </c>
      <c r="B92" s="157">
        <v>0.82399999999999995</v>
      </c>
      <c r="C92" s="157">
        <v>0.83299999999999996</v>
      </c>
      <c r="D92" s="112">
        <f>IF(C92&lt;MAX($C$2:C92),C92/MAX($C$2:C92)-1,0)</f>
        <v>-0.17196819085487081</v>
      </c>
    </row>
    <row r="93" spans="1:4">
      <c r="A93" s="158">
        <v>41666</v>
      </c>
      <c r="B93" s="157">
        <v>0.81799999999999995</v>
      </c>
      <c r="C93" s="157">
        <v>0.82699999999999996</v>
      </c>
      <c r="D93" s="112">
        <f>IF(C93&lt;MAX($C$2:C93),C93/MAX($C$2:C93)-1,0)</f>
        <v>-0.17793240556660039</v>
      </c>
    </row>
    <row r="94" spans="1:4">
      <c r="A94" s="158">
        <v>41667</v>
      </c>
      <c r="B94" s="157">
        <v>0.81899999999999995</v>
      </c>
      <c r="C94" s="157">
        <v>0.82799999999999996</v>
      </c>
      <c r="D94" s="112">
        <f>IF(C94&lt;MAX($C$2:C94),C94/MAX($C$2:C94)-1,0)</f>
        <v>-0.17693836978131217</v>
      </c>
    </row>
    <row r="95" spans="1:4">
      <c r="A95" s="158">
        <v>41668</v>
      </c>
      <c r="B95" s="157">
        <v>0.81699999999999995</v>
      </c>
      <c r="C95" s="157">
        <v>0.82599999999999996</v>
      </c>
      <c r="D95" s="112">
        <f>IF(C95&lt;MAX($C$2:C95),C95/MAX($C$2:C95)-1,0)</f>
        <v>-0.17892644135188873</v>
      </c>
    </row>
    <row r="96" spans="1:4">
      <c r="A96" s="158">
        <v>41669</v>
      </c>
      <c r="B96" s="157">
        <v>0.80900000000000005</v>
      </c>
      <c r="C96" s="157">
        <v>0.81799999999999995</v>
      </c>
      <c r="D96" s="112">
        <f>IF(C96&lt;MAX($C$2:C96),C96/MAX($C$2:C96)-1,0)</f>
        <v>-0.18687872763419489</v>
      </c>
    </row>
    <row r="97" spans="1:4">
      <c r="A97" s="158">
        <v>41677</v>
      </c>
      <c r="B97" s="157">
        <v>0.81200000000000006</v>
      </c>
      <c r="C97" s="157">
        <v>0.82099999999999995</v>
      </c>
      <c r="D97" s="112">
        <f>IF(C97&lt;MAX($C$2:C97),C97/MAX($C$2:C97)-1,0)</f>
        <v>-0.18389662027833009</v>
      </c>
    </row>
    <row r="98" spans="1:4">
      <c r="A98" s="158">
        <v>41680</v>
      </c>
      <c r="B98" s="157">
        <v>0.84099999999999997</v>
      </c>
      <c r="C98" s="157">
        <v>0.85</v>
      </c>
      <c r="D98" s="112">
        <f>IF(C98&lt;MAX($C$2:C98),C98/MAX($C$2:C98)-1,0)</f>
        <v>-0.15506958250497016</v>
      </c>
    </row>
    <row r="99" spans="1:4">
      <c r="A99" s="158">
        <v>41681</v>
      </c>
      <c r="B99" s="157">
        <v>0.85</v>
      </c>
      <c r="C99" s="157">
        <v>0.85899999999999999</v>
      </c>
      <c r="D99" s="112">
        <f>IF(C99&lt;MAX($C$2:C99),C99/MAX($C$2:C99)-1,0)</f>
        <v>-0.14612326043737578</v>
      </c>
    </row>
    <row r="100" spans="1:4">
      <c r="A100" s="158">
        <v>41682</v>
      </c>
      <c r="B100" s="157">
        <v>0.84899999999999998</v>
      </c>
      <c r="C100" s="157">
        <v>0.85799999999999998</v>
      </c>
      <c r="D100" s="112">
        <f>IF(C100&lt;MAX($C$2:C100),C100/MAX($C$2:C100)-1,0)</f>
        <v>-0.14711729622266401</v>
      </c>
    </row>
    <row r="101" spans="1:4">
      <c r="A101" s="158">
        <v>41683</v>
      </c>
      <c r="B101" s="157">
        <v>0.85199999999999998</v>
      </c>
      <c r="C101" s="157">
        <v>0.86099999999999999</v>
      </c>
      <c r="D101" s="112">
        <f>IF(C101&lt;MAX($C$2:C101),C101/MAX($C$2:C101)-1,0)</f>
        <v>-0.14413518886679921</v>
      </c>
    </row>
    <row r="102" spans="1:4">
      <c r="A102" s="158">
        <v>41684</v>
      </c>
      <c r="B102" s="157">
        <v>0.86</v>
      </c>
      <c r="C102" s="157">
        <v>0.86899999999999999</v>
      </c>
      <c r="D102" s="112">
        <f>IF(C102&lt;MAX($C$2:C102),C102/MAX($C$2:C102)-1,0)</f>
        <v>-0.13618290258449306</v>
      </c>
    </row>
    <row r="103" spans="1:4">
      <c r="A103" s="158">
        <v>41687</v>
      </c>
      <c r="B103" s="157">
        <v>0.86799999999999999</v>
      </c>
      <c r="C103" s="157">
        <v>0.877</v>
      </c>
      <c r="D103" s="112">
        <f>IF(C103&lt;MAX($C$2:C103),C103/MAX($C$2:C103)-1,0)</f>
        <v>-0.12823061630218691</v>
      </c>
    </row>
    <row r="104" spans="1:4">
      <c r="A104" s="158">
        <v>41688</v>
      </c>
      <c r="B104" s="157">
        <v>0.85499999999999998</v>
      </c>
      <c r="C104" s="157">
        <v>0.86399999999999999</v>
      </c>
      <c r="D104" s="112">
        <f>IF(C104&lt;MAX($C$2:C104),C104/MAX($C$2:C104)-1,0)</f>
        <v>-0.14115308151093442</v>
      </c>
    </row>
    <row r="105" spans="1:4">
      <c r="A105" s="158">
        <v>41689</v>
      </c>
      <c r="B105" s="157">
        <v>0.86</v>
      </c>
      <c r="C105" s="157">
        <v>0.86899999999999999</v>
      </c>
      <c r="D105" s="112">
        <f>IF(C105&lt;MAX($C$2:C105),C105/MAX($C$2:C105)-1,0)</f>
        <v>-0.13618290258449306</v>
      </c>
    </row>
    <row r="106" spans="1:4">
      <c r="A106" s="158">
        <v>41690</v>
      </c>
      <c r="B106" s="157">
        <v>0.85499999999999998</v>
      </c>
      <c r="C106" s="157">
        <v>0.86399999999999999</v>
      </c>
      <c r="D106" s="112">
        <f>IF(C106&lt;MAX($C$2:C106),C106/MAX($C$2:C106)-1,0)</f>
        <v>-0.14115308151093442</v>
      </c>
    </row>
    <row r="107" spans="1:4">
      <c r="A107" s="158">
        <v>41691</v>
      </c>
      <c r="B107" s="157">
        <v>0.85099999999999998</v>
      </c>
      <c r="C107" s="157">
        <v>0.86</v>
      </c>
      <c r="D107" s="112">
        <f>IF(C107&lt;MAX($C$2:C107),C107/MAX($C$2:C107)-1,0)</f>
        <v>-0.14512922465208744</v>
      </c>
    </row>
    <row r="108" spans="1:4">
      <c r="A108" s="158">
        <v>41694</v>
      </c>
      <c r="B108" s="157">
        <v>0.83399999999999996</v>
      </c>
      <c r="C108" s="157">
        <v>0.84299999999999997</v>
      </c>
      <c r="D108" s="112">
        <f>IF(C108&lt;MAX($C$2:C108),C108/MAX($C$2:C108)-1,0)</f>
        <v>-0.16202783300198809</v>
      </c>
    </row>
    <row r="109" spans="1:4">
      <c r="A109" s="158">
        <v>41695</v>
      </c>
      <c r="B109" s="157">
        <v>0.81499999999999995</v>
      </c>
      <c r="C109" s="157">
        <v>0.82399999999999995</v>
      </c>
      <c r="D109" s="112">
        <f>IF(C109&lt;MAX($C$2:C109),C109/MAX($C$2:C109)-1,0)</f>
        <v>-0.1809145129224653</v>
      </c>
    </row>
    <row r="110" spans="1:4">
      <c r="A110" s="158">
        <v>41696</v>
      </c>
      <c r="B110" s="157">
        <v>0.84199999999999997</v>
      </c>
      <c r="C110" s="157">
        <v>0.85099999999999998</v>
      </c>
      <c r="D110" s="112">
        <f>IF(C110&lt;MAX($C$2:C110),C110/MAX($C$2:C110)-1,0)</f>
        <v>-0.15407554671968193</v>
      </c>
    </row>
    <row r="111" spans="1:4">
      <c r="A111" s="158">
        <v>41697</v>
      </c>
      <c r="B111" s="157">
        <v>0.82399999999999995</v>
      </c>
      <c r="C111" s="157">
        <v>0.83299999999999996</v>
      </c>
      <c r="D111" s="112">
        <f>IF(C111&lt;MAX($C$2:C111),C111/MAX($C$2:C111)-1,0)</f>
        <v>-0.17196819085487081</v>
      </c>
    </row>
    <row r="112" spans="1:4">
      <c r="A112" s="158">
        <v>41698</v>
      </c>
      <c r="B112" s="157">
        <v>0.83599999999999997</v>
      </c>
      <c r="C112" s="157">
        <v>0.84499999999999997</v>
      </c>
      <c r="D112" s="112">
        <f>IF(C112&lt;MAX($C$2:C112),C112/MAX($C$2:C112)-1,0)</f>
        <v>-0.16003976143141152</v>
      </c>
    </row>
    <row r="113" spans="1:4">
      <c r="A113" s="158">
        <v>41701</v>
      </c>
      <c r="B113" s="157">
        <v>0.84499999999999997</v>
      </c>
      <c r="C113" s="157">
        <v>0.85399999999999998</v>
      </c>
      <c r="D113" s="112">
        <f>IF(C113&lt;MAX($C$2:C113),C113/MAX($C$2:C113)-1,0)</f>
        <v>-0.15109343936381714</v>
      </c>
    </row>
    <row r="114" spans="1:4">
      <c r="A114" s="158">
        <v>41702</v>
      </c>
      <c r="B114" s="157">
        <v>0.84899999999999998</v>
      </c>
      <c r="C114" s="157">
        <v>0.85799999999999998</v>
      </c>
      <c r="D114" s="112">
        <f>IF(C114&lt;MAX($C$2:C114),C114/MAX($C$2:C114)-1,0)</f>
        <v>-0.14711729622266401</v>
      </c>
    </row>
    <row r="115" spans="1:4">
      <c r="A115" s="158">
        <v>41703</v>
      </c>
      <c r="B115" s="157">
        <v>0.83799999999999997</v>
      </c>
      <c r="C115" s="157">
        <v>0.84699999999999998</v>
      </c>
      <c r="D115" s="112">
        <f>IF(C115&lt;MAX($C$2:C115),C115/MAX($C$2:C115)-1,0)</f>
        <v>-0.15805168986083507</v>
      </c>
    </row>
    <row r="116" spans="1:4">
      <c r="A116" s="158">
        <v>41704</v>
      </c>
      <c r="B116" s="157">
        <v>0.83299999999999996</v>
      </c>
      <c r="C116" s="157">
        <v>0.84199999999999997</v>
      </c>
      <c r="D116" s="112">
        <f>IF(C116&lt;MAX($C$2:C116),C116/MAX($C$2:C116)-1,0)</f>
        <v>-0.16302186878727642</v>
      </c>
    </row>
    <row r="117" spans="1:4">
      <c r="A117" s="158">
        <v>41705</v>
      </c>
      <c r="B117" s="157">
        <v>0.83899999999999997</v>
      </c>
      <c r="C117" s="157">
        <v>0.84799999999999998</v>
      </c>
      <c r="D117" s="112">
        <f>IF(C117&lt;MAX($C$2:C117),C117/MAX($C$2:C117)-1,0)</f>
        <v>-0.15705765407554673</v>
      </c>
    </row>
    <row r="118" spans="1:4">
      <c r="A118" s="158">
        <v>41708</v>
      </c>
      <c r="B118" s="157">
        <v>0.80200000000000005</v>
      </c>
      <c r="C118" s="157">
        <v>0.81100000000000005</v>
      </c>
      <c r="D118" s="112">
        <f>IF(C118&lt;MAX($C$2:C118),C118/MAX($C$2:C118)-1,0)</f>
        <v>-0.1938369781312127</v>
      </c>
    </row>
    <row r="119" spans="1:4">
      <c r="A119" s="158">
        <v>41709</v>
      </c>
      <c r="B119" s="157">
        <v>0.80400000000000005</v>
      </c>
      <c r="C119" s="157">
        <v>0.81299999999999994</v>
      </c>
      <c r="D119" s="112">
        <f>IF(C119&lt;MAX($C$2:C119),C119/MAX($C$2:C119)-1,0)</f>
        <v>-0.19184890656063625</v>
      </c>
    </row>
    <row r="120" spans="1:4">
      <c r="A120" s="158">
        <v>41710</v>
      </c>
      <c r="B120" s="157">
        <v>0.81399999999999995</v>
      </c>
      <c r="C120" s="157">
        <v>0.82299999999999995</v>
      </c>
      <c r="D120" s="112">
        <f>IF(C120&lt;MAX($C$2:C120),C120/MAX($C$2:C120)-1,0)</f>
        <v>-0.18190854870775353</v>
      </c>
    </row>
    <row r="121" spans="1:4">
      <c r="A121" s="158">
        <v>41711</v>
      </c>
      <c r="B121" s="157">
        <v>0.81499999999999995</v>
      </c>
      <c r="C121" s="157">
        <v>0.82399999999999995</v>
      </c>
      <c r="D121" s="112">
        <f>IF(C121&lt;MAX($C$2:C121),C121/MAX($C$2:C121)-1,0)</f>
        <v>-0.1809145129224653</v>
      </c>
    </row>
    <row r="122" spans="1:4">
      <c r="A122" s="158">
        <v>41712</v>
      </c>
      <c r="B122" s="157">
        <v>0.81</v>
      </c>
      <c r="C122" s="157">
        <v>0.81899999999999995</v>
      </c>
      <c r="D122" s="112">
        <f>IF(C122&lt;MAX($C$2:C122),C122/MAX($C$2:C122)-1,0)</f>
        <v>-0.18588469184890666</v>
      </c>
    </row>
    <row r="123" spans="1:4">
      <c r="A123" s="158">
        <v>41715</v>
      </c>
      <c r="B123" s="157">
        <v>0.81799999999999995</v>
      </c>
      <c r="C123" s="157">
        <v>0.82699999999999996</v>
      </c>
      <c r="D123" s="112">
        <f>IF(C123&lt;MAX($C$2:C123),C123/MAX($C$2:C123)-1,0)</f>
        <v>-0.17793240556660039</v>
      </c>
    </row>
    <row r="124" spans="1:4">
      <c r="A124" s="158">
        <v>41716</v>
      </c>
      <c r="B124" s="157">
        <v>0.81399999999999995</v>
      </c>
      <c r="C124" s="157">
        <v>0.82299999999999995</v>
      </c>
      <c r="D124" s="112">
        <f>IF(C124&lt;MAX($C$2:C124),C124/MAX($C$2:C124)-1,0)</f>
        <v>-0.18190854870775353</v>
      </c>
    </row>
    <row r="125" spans="1:4">
      <c r="A125" s="158">
        <v>41717</v>
      </c>
      <c r="B125" s="157">
        <v>0.80900000000000005</v>
      </c>
      <c r="C125" s="157">
        <v>0.81799999999999995</v>
      </c>
      <c r="D125" s="112">
        <f>IF(C125&lt;MAX($C$2:C125),C125/MAX($C$2:C125)-1,0)</f>
        <v>-0.18687872763419489</v>
      </c>
    </row>
    <row r="126" spans="1:4">
      <c r="A126" s="158">
        <v>41718</v>
      </c>
      <c r="B126" s="157">
        <v>0.79100000000000004</v>
      </c>
      <c r="C126" s="157">
        <v>0.8</v>
      </c>
      <c r="D126" s="112">
        <f>IF(C126&lt;MAX($C$2:C126),C126/MAX($C$2:C126)-1,0)</f>
        <v>-0.20477137176938365</v>
      </c>
    </row>
    <row r="127" spans="1:4">
      <c r="A127" s="158">
        <v>41719</v>
      </c>
      <c r="B127" s="157">
        <v>0.81</v>
      </c>
      <c r="C127" s="157">
        <v>0.81899999999999995</v>
      </c>
      <c r="D127" s="112">
        <f>IF(C127&lt;MAX($C$2:C127),C127/MAX($C$2:C127)-1,0)</f>
        <v>-0.18588469184890666</v>
      </c>
    </row>
    <row r="128" spans="1:4">
      <c r="A128" s="158">
        <v>41722</v>
      </c>
      <c r="B128" s="157">
        <v>0.81499999999999995</v>
      </c>
      <c r="C128" s="157">
        <v>0.82399999999999995</v>
      </c>
      <c r="D128" s="112">
        <f>IF(C128&lt;MAX($C$2:C128),C128/MAX($C$2:C128)-1,0)</f>
        <v>-0.1809145129224653</v>
      </c>
    </row>
    <row r="129" spans="1:4">
      <c r="A129" s="158">
        <v>41723</v>
      </c>
      <c r="B129" s="157">
        <v>0.81799999999999995</v>
      </c>
      <c r="C129" s="157">
        <v>0.82699999999999996</v>
      </c>
      <c r="D129" s="112">
        <f>IF(C129&lt;MAX($C$2:C129),C129/MAX($C$2:C129)-1,0)</f>
        <v>-0.17793240556660039</v>
      </c>
    </row>
    <row r="130" spans="1:4">
      <c r="A130" s="158">
        <v>41724</v>
      </c>
      <c r="B130" s="157">
        <v>0.82199999999999995</v>
      </c>
      <c r="C130" s="157">
        <v>0.83099999999999996</v>
      </c>
      <c r="D130" s="112">
        <f>IF(C130&lt;MAX($C$2:C130),C130/MAX($C$2:C130)-1,0)</f>
        <v>-0.17395626242544737</v>
      </c>
    </row>
    <row r="131" spans="1:4">
      <c r="A131" s="158">
        <v>41725</v>
      </c>
      <c r="B131" s="157">
        <v>0.80800000000000005</v>
      </c>
      <c r="C131" s="157">
        <v>0.81699999999999995</v>
      </c>
      <c r="D131" s="112">
        <f>IF(C131&lt;MAX($C$2:C131),C131/MAX($C$2:C131)-1,0)</f>
        <v>-0.18787276341948311</v>
      </c>
    </row>
    <row r="132" spans="1:4">
      <c r="A132" s="158">
        <v>41726</v>
      </c>
      <c r="B132" s="157">
        <v>0.80700000000000005</v>
      </c>
      <c r="C132" s="157">
        <v>0.81599999999999995</v>
      </c>
      <c r="D132" s="112">
        <f>IF(C132&lt;MAX($C$2:C132),C132/MAX($C$2:C132)-1,0)</f>
        <v>-0.18886679920477145</v>
      </c>
    </row>
    <row r="133" spans="1:4">
      <c r="A133" s="158">
        <v>41729</v>
      </c>
      <c r="B133" s="157">
        <v>0.8</v>
      </c>
      <c r="C133" s="157">
        <v>0.80900000000000005</v>
      </c>
      <c r="D133" s="112">
        <f>IF(C133&lt;MAX($C$2:C133),C133/MAX($C$2:C133)-1,0)</f>
        <v>-0.19582504970178927</v>
      </c>
    </row>
    <row r="134" spans="1:4">
      <c r="A134" s="158">
        <v>41730</v>
      </c>
      <c r="B134" s="157">
        <v>0.80600000000000005</v>
      </c>
      <c r="C134" s="157">
        <v>0.81499999999999995</v>
      </c>
      <c r="D134" s="112">
        <f>IF(C134&lt;MAX($C$2:C134),C134/MAX($C$2:C134)-1,0)</f>
        <v>-0.18986083499005968</v>
      </c>
    </row>
    <row r="135" spans="1:4">
      <c r="A135" s="158">
        <v>41731</v>
      </c>
      <c r="B135" s="157">
        <v>0.81</v>
      </c>
      <c r="C135" s="157">
        <v>0.81899999999999995</v>
      </c>
      <c r="D135" s="112">
        <f>IF(C135&lt;MAX($C$2:C135),C135/MAX($C$2:C135)-1,0)</f>
        <v>-0.18588469184890666</v>
      </c>
    </row>
    <row r="136" spans="1:4">
      <c r="A136" s="158">
        <v>41732</v>
      </c>
      <c r="B136" s="157">
        <v>0.80800000000000005</v>
      </c>
      <c r="C136" s="157">
        <v>0.81699999999999995</v>
      </c>
      <c r="D136" s="112">
        <f>IF(C136&lt;MAX($C$2:C136),C136/MAX($C$2:C136)-1,0)</f>
        <v>-0.18787276341948311</v>
      </c>
    </row>
    <row r="137" spans="1:4">
      <c r="A137" s="158">
        <v>41733</v>
      </c>
      <c r="B137" s="157">
        <v>0.82</v>
      </c>
      <c r="C137" s="157">
        <v>0.82899999999999996</v>
      </c>
      <c r="D137" s="112">
        <f>IF(C137&lt;MAX($C$2:C137),C137/MAX($C$2:C137)-1,0)</f>
        <v>-0.17594433399602394</v>
      </c>
    </row>
    <row r="138" spans="1:4">
      <c r="A138" s="158">
        <v>41737</v>
      </c>
      <c r="B138" s="157">
        <v>0.83199999999999996</v>
      </c>
      <c r="C138" s="157">
        <v>0.84099999999999997</v>
      </c>
      <c r="D138" s="112">
        <f>IF(C138&lt;MAX($C$2:C138),C138/MAX($C$2:C138)-1,0)</f>
        <v>-0.16401590457256465</v>
      </c>
    </row>
    <row r="139" spans="1:4">
      <c r="A139" s="158">
        <v>41738</v>
      </c>
      <c r="B139" s="157">
        <v>0.83299999999999996</v>
      </c>
      <c r="C139" s="157">
        <v>0.84199999999999997</v>
      </c>
      <c r="D139" s="112">
        <f>IF(C139&lt;MAX($C$2:C139),C139/MAX($C$2:C139)-1,0)</f>
        <v>-0.16302186878727642</v>
      </c>
    </row>
    <row r="140" spans="1:4">
      <c r="A140" s="158">
        <v>41739</v>
      </c>
      <c r="B140" s="157">
        <v>0.83499999999999996</v>
      </c>
      <c r="C140" s="157">
        <v>0.84399999999999997</v>
      </c>
      <c r="D140" s="112">
        <f>IF(C140&lt;MAX($C$2:C140),C140/MAX($C$2:C140)-1,0)</f>
        <v>-0.16103379721669986</v>
      </c>
    </row>
    <row r="141" spans="1:4">
      <c r="A141" s="158">
        <v>41740</v>
      </c>
      <c r="B141" s="157">
        <v>0.83</v>
      </c>
      <c r="C141" s="157">
        <v>0.83899999999999997</v>
      </c>
      <c r="D141" s="112">
        <f>IF(C141&lt;MAX($C$2:C141),C141/MAX($C$2:C141)-1,0)</f>
        <v>-0.16600397614314122</v>
      </c>
    </row>
    <row r="142" spans="1:4">
      <c r="A142" s="158">
        <v>41743</v>
      </c>
      <c r="B142" s="157">
        <v>0.83599999999999997</v>
      </c>
      <c r="C142" s="157">
        <v>0.84499999999999997</v>
      </c>
      <c r="D142" s="112">
        <f>IF(C142&lt;MAX($C$2:C142),C142/MAX($C$2:C142)-1,0)</f>
        <v>-0.16003976143141152</v>
      </c>
    </row>
    <row r="143" spans="1:4">
      <c r="A143" s="158">
        <v>41744</v>
      </c>
      <c r="B143" s="157">
        <v>0.82599999999999996</v>
      </c>
      <c r="C143" s="157">
        <v>0.83499999999999996</v>
      </c>
      <c r="D143" s="112">
        <f>IF(C143&lt;MAX($C$2:C143),C143/MAX($C$2:C143)-1,0)</f>
        <v>-0.16998011928429424</v>
      </c>
    </row>
    <row r="144" spans="1:4">
      <c r="A144" s="158">
        <v>41745</v>
      </c>
      <c r="B144" s="157">
        <v>0.82</v>
      </c>
      <c r="C144" s="157">
        <v>0.82899999999999996</v>
      </c>
      <c r="D144" s="112">
        <f>IF(C144&lt;MAX($C$2:C144),C144/MAX($C$2:C144)-1,0)</f>
        <v>-0.17594433399602394</v>
      </c>
    </row>
    <row r="145" spans="1:4">
      <c r="A145" s="158">
        <v>41746</v>
      </c>
      <c r="B145" s="157">
        <v>0.81699999999999995</v>
      </c>
      <c r="C145" s="157">
        <v>0.82599999999999996</v>
      </c>
      <c r="D145" s="112">
        <f>IF(C145&lt;MAX($C$2:C145),C145/MAX($C$2:C145)-1,0)</f>
        <v>-0.17892644135188873</v>
      </c>
    </row>
    <row r="146" spans="1:4">
      <c r="A146" s="158">
        <v>41747</v>
      </c>
      <c r="B146" s="157">
        <v>0.82</v>
      </c>
      <c r="C146" s="157">
        <v>0.82899999999999996</v>
      </c>
      <c r="D146" s="112">
        <f>IF(C146&lt;MAX($C$2:C146),C146/MAX($C$2:C146)-1,0)</f>
        <v>-0.17594433399602394</v>
      </c>
    </row>
    <row r="147" spans="1:4">
      <c r="A147" s="158">
        <v>41750</v>
      </c>
      <c r="B147" s="157">
        <v>0.80700000000000005</v>
      </c>
      <c r="C147" s="157">
        <v>0.81599999999999995</v>
      </c>
      <c r="D147" s="112">
        <f>IF(C147&lt;MAX($C$2:C147),C147/MAX($C$2:C147)-1,0)</f>
        <v>-0.18886679920477145</v>
      </c>
    </row>
    <row r="148" spans="1:4">
      <c r="A148" s="158">
        <v>41751</v>
      </c>
      <c r="B148" s="157">
        <v>0.80500000000000005</v>
      </c>
      <c r="C148" s="157">
        <v>0.81399999999999995</v>
      </c>
      <c r="D148" s="112">
        <f>IF(C148&lt;MAX($C$2:C148),C148/MAX($C$2:C148)-1,0)</f>
        <v>-0.19085487077534802</v>
      </c>
    </row>
    <row r="149" spans="1:4">
      <c r="A149" s="158">
        <v>41752</v>
      </c>
      <c r="B149" s="157">
        <v>0.80600000000000005</v>
      </c>
      <c r="C149" s="157">
        <v>0.81499999999999995</v>
      </c>
      <c r="D149" s="112">
        <f>IF(C149&lt;MAX($C$2:C149),C149/MAX($C$2:C149)-1,0)</f>
        <v>-0.18986083499005968</v>
      </c>
    </row>
    <row r="150" spans="1:4">
      <c r="A150" s="158">
        <v>41753</v>
      </c>
      <c r="B150" s="157">
        <v>0.80100000000000005</v>
      </c>
      <c r="C150" s="157">
        <v>0.81</v>
      </c>
      <c r="D150" s="112">
        <f>IF(C150&lt;MAX($C$2:C150),C150/MAX($C$2:C150)-1,0)</f>
        <v>-0.19483101391650093</v>
      </c>
    </row>
    <row r="151" spans="1:4">
      <c r="A151" s="158">
        <v>41754</v>
      </c>
      <c r="B151" s="157">
        <v>0.79200000000000004</v>
      </c>
      <c r="C151" s="157">
        <v>0.80100000000000005</v>
      </c>
      <c r="D151" s="112">
        <f>IF(C151&lt;MAX($C$2:C151),C151/MAX($C$2:C151)-1,0)</f>
        <v>-0.20377733598409542</v>
      </c>
    </row>
    <row r="152" spans="1:4">
      <c r="A152" s="158">
        <v>41757</v>
      </c>
      <c r="B152" s="157">
        <v>0.77900000000000003</v>
      </c>
      <c r="C152" s="157">
        <v>0.78800000000000003</v>
      </c>
      <c r="D152" s="112">
        <f>IF(C152&lt;MAX($C$2:C152),C152/MAX($C$2:C152)-1,0)</f>
        <v>-0.21669980119284293</v>
      </c>
    </row>
    <row r="153" spans="1:4">
      <c r="A153" s="158">
        <v>41758</v>
      </c>
      <c r="B153" s="157">
        <v>0.78700000000000003</v>
      </c>
      <c r="C153" s="157">
        <v>0.79600000000000004</v>
      </c>
      <c r="D153" s="112">
        <f>IF(C153&lt;MAX($C$2:C153),C153/MAX($C$2:C153)-1,0)</f>
        <v>-0.20874751491053678</v>
      </c>
    </row>
    <row r="154" spans="1:4">
      <c r="A154" s="158">
        <v>41759</v>
      </c>
      <c r="B154" s="157">
        <v>0.78500000000000003</v>
      </c>
      <c r="C154" s="157">
        <v>0.79400000000000004</v>
      </c>
      <c r="D154" s="112">
        <f>IF(C154&lt;MAX($C$2:C154),C154/MAX($C$2:C154)-1,0)</f>
        <v>-0.21073558648111324</v>
      </c>
    </row>
    <row r="155" spans="1:4">
      <c r="A155" s="158">
        <v>41764</v>
      </c>
      <c r="B155" s="157">
        <v>0.78800000000000003</v>
      </c>
      <c r="C155" s="157">
        <v>0.79700000000000004</v>
      </c>
      <c r="D155" s="112">
        <f>IF(C155&lt;MAX($C$2:C155),C155/MAX($C$2:C155)-1,0)</f>
        <v>-0.20775347912524844</v>
      </c>
    </row>
    <row r="156" spans="1:4">
      <c r="A156" s="158">
        <v>41765</v>
      </c>
      <c r="B156" s="157">
        <v>0.79</v>
      </c>
      <c r="C156" s="157">
        <v>0.79900000000000004</v>
      </c>
      <c r="D156" s="112">
        <f>IF(C156&lt;MAX($C$2:C156),C156/MAX($C$2:C156)-1,0)</f>
        <v>-0.20576540755467188</v>
      </c>
    </row>
    <row r="157" spans="1:4">
      <c r="A157" s="158">
        <v>41766</v>
      </c>
      <c r="B157" s="157">
        <v>0.78400000000000003</v>
      </c>
      <c r="C157" s="157">
        <v>0.79300000000000004</v>
      </c>
      <c r="D157" s="112">
        <f>IF(C157&lt;MAX($C$2:C157),C157/MAX($C$2:C157)-1,0)</f>
        <v>-0.21172962226640157</v>
      </c>
    </row>
    <row r="158" spans="1:4">
      <c r="A158" s="158">
        <v>41767</v>
      </c>
      <c r="B158" s="157">
        <v>0.78500000000000003</v>
      </c>
      <c r="C158" s="157">
        <v>0.79400000000000004</v>
      </c>
      <c r="D158" s="112">
        <f>IF(C158&lt;MAX($C$2:C158),C158/MAX($C$2:C158)-1,0)</f>
        <v>-0.21073558648111324</v>
      </c>
    </row>
    <row r="159" spans="1:4">
      <c r="A159" s="158">
        <v>41768</v>
      </c>
      <c r="B159" s="157">
        <v>0.79900000000000004</v>
      </c>
      <c r="C159" s="157">
        <v>0.80800000000000005</v>
      </c>
      <c r="D159" s="112">
        <f>IF(C159&lt;MAX($C$2:C159),C159/MAX($C$2:C159)-1,0)</f>
        <v>-0.19681908548707749</v>
      </c>
    </row>
    <row r="160" spans="1:4">
      <c r="A160" s="158">
        <v>41771</v>
      </c>
      <c r="B160" s="157">
        <v>0.83799999999999997</v>
      </c>
      <c r="C160" s="157">
        <v>0.84699999999999998</v>
      </c>
      <c r="D160" s="112">
        <f>IF(C160&lt;MAX($C$2:C160),C160/MAX($C$2:C160)-1,0)</f>
        <v>-0.15805168986083507</v>
      </c>
    </row>
    <row r="161" spans="1:4">
      <c r="A161" s="158">
        <v>41772</v>
      </c>
      <c r="B161" s="157">
        <v>0.82499999999999996</v>
      </c>
      <c r="C161" s="157">
        <v>0.83399999999999996</v>
      </c>
      <c r="D161" s="112">
        <f>IF(C161&lt;MAX($C$2:C161),C161/MAX($C$2:C161)-1,0)</f>
        <v>-0.17097415506958258</v>
      </c>
    </row>
    <row r="162" spans="1:4">
      <c r="A162" s="158">
        <v>41773</v>
      </c>
      <c r="B162" s="157">
        <v>0.81799999999999995</v>
      </c>
      <c r="C162" s="157">
        <v>0.82699999999999996</v>
      </c>
      <c r="D162" s="112">
        <f>IF(C162&lt;MAX($C$2:C162),C162/MAX($C$2:C162)-1,0)</f>
        <v>-0.17793240556660039</v>
      </c>
    </row>
    <row r="163" spans="1:4">
      <c r="A163" s="158">
        <v>41774</v>
      </c>
      <c r="B163" s="157">
        <v>0.80400000000000005</v>
      </c>
      <c r="C163" s="157">
        <v>0.81299999999999994</v>
      </c>
      <c r="D163" s="112">
        <f>IF(C163&lt;MAX($C$2:C163),C163/MAX($C$2:C163)-1,0)</f>
        <v>-0.19184890656063625</v>
      </c>
    </row>
    <row r="164" spans="1:4">
      <c r="A164" s="158">
        <v>41775</v>
      </c>
      <c r="B164" s="157">
        <v>0.80600000000000005</v>
      </c>
      <c r="C164" s="157">
        <v>0.81499999999999995</v>
      </c>
      <c r="D164" s="112">
        <f>IF(C164&lt;MAX($C$2:C164),C164/MAX($C$2:C164)-1,0)</f>
        <v>-0.18986083499005968</v>
      </c>
    </row>
    <row r="165" spans="1:4">
      <c r="A165" s="158">
        <v>41778</v>
      </c>
      <c r="B165" s="157">
        <v>0.80400000000000005</v>
      </c>
      <c r="C165" s="157">
        <v>0.81299999999999994</v>
      </c>
      <c r="D165" s="112">
        <f>IF(C165&lt;MAX($C$2:C165),C165/MAX($C$2:C165)-1,0)</f>
        <v>-0.19184890656063625</v>
      </c>
    </row>
    <row r="166" spans="1:4">
      <c r="A166" s="158">
        <v>41779</v>
      </c>
      <c r="B166" s="157">
        <v>0.79900000000000004</v>
      </c>
      <c r="C166" s="157">
        <v>0.80800000000000005</v>
      </c>
      <c r="D166" s="112">
        <f>IF(C166&lt;MAX($C$2:C166),C166/MAX($C$2:C166)-1,0)</f>
        <v>-0.19681908548707749</v>
      </c>
    </row>
    <row r="167" spans="1:4">
      <c r="A167" s="158">
        <v>41780</v>
      </c>
      <c r="B167" s="157">
        <v>0.80400000000000005</v>
      </c>
      <c r="C167" s="157">
        <v>0.81299999999999994</v>
      </c>
      <c r="D167" s="112">
        <f>IF(C167&lt;MAX($C$2:C167),C167/MAX($C$2:C167)-1,0)</f>
        <v>-0.19184890656063625</v>
      </c>
    </row>
    <row r="168" spans="1:4">
      <c r="A168" s="158">
        <v>41781</v>
      </c>
      <c r="B168" s="157">
        <v>0.79800000000000004</v>
      </c>
      <c r="C168" s="157">
        <v>0.80700000000000005</v>
      </c>
      <c r="D168" s="112">
        <f>IF(C168&lt;MAX($C$2:C168),C168/MAX($C$2:C168)-1,0)</f>
        <v>-0.19781312127236572</v>
      </c>
    </row>
    <row r="169" spans="1:4">
      <c r="A169" s="158">
        <v>41782</v>
      </c>
      <c r="B169" s="157">
        <v>0.80200000000000005</v>
      </c>
      <c r="C169" s="157">
        <v>0.81100000000000005</v>
      </c>
      <c r="D169" s="112">
        <f>IF(C169&lt;MAX($C$2:C169),C169/MAX($C$2:C169)-1,0)</f>
        <v>-0.1938369781312127</v>
      </c>
    </row>
    <row r="170" spans="1:4">
      <c r="A170" s="158">
        <v>41785</v>
      </c>
      <c r="B170" s="157">
        <v>0.80500000000000005</v>
      </c>
      <c r="C170" s="157">
        <v>0.81399999999999995</v>
      </c>
      <c r="D170" s="112">
        <f>IF(C170&lt;MAX($C$2:C170),C170/MAX($C$2:C170)-1,0)</f>
        <v>-0.19085487077534802</v>
      </c>
    </row>
    <row r="171" spans="1:4">
      <c r="A171" s="158">
        <v>41786</v>
      </c>
      <c r="B171" s="157">
        <v>0.80100000000000005</v>
      </c>
      <c r="C171" s="157">
        <v>0.81</v>
      </c>
      <c r="D171" s="112">
        <f>IF(C171&lt;MAX($C$2:C171),C171/MAX($C$2:C171)-1,0)</f>
        <v>-0.19483101391650093</v>
      </c>
    </row>
    <row r="172" spans="1:4">
      <c r="A172" s="158">
        <v>41787</v>
      </c>
      <c r="B172" s="157">
        <v>0.80500000000000005</v>
      </c>
      <c r="C172" s="157">
        <v>0.81399999999999995</v>
      </c>
      <c r="D172" s="112">
        <f>IF(C172&lt;MAX($C$2:C172),C172/MAX($C$2:C172)-1,0)</f>
        <v>-0.19085487077534802</v>
      </c>
    </row>
    <row r="173" spans="1:4">
      <c r="A173" s="158">
        <v>41788</v>
      </c>
      <c r="B173" s="157">
        <v>0.79700000000000004</v>
      </c>
      <c r="C173" s="157">
        <v>0.80600000000000005</v>
      </c>
      <c r="D173" s="112">
        <f>IF(C173&lt;MAX($C$2:C173),C173/MAX($C$2:C173)-1,0)</f>
        <v>-0.19880715705765406</v>
      </c>
    </row>
    <row r="174" spans="1:4">
      <c r="A174" s="158">
        <v>41789</v>
      </c>
      <c r="B174" s="157">
        <v>0.80300000000000005</v>
      </c>
      <c r="C174" s="157">
        <v>0.81200000000000006</v>
      </c>
      <c r="D174" s="112">
        <f>IF(C174&lt;MAX($C$2:C174),C174/MAX($C$2:C174)-1,0)</f>
        <v>-0.19284294234592436</v>
      </c>
    </row>
    <row r="175" spans="1:4">
      <c r="A175" s="158">
        <v>41793</v>
      </c>
      <c r="B175" s="157">
        <v>0.80200000000000005</v>
      </c>
      <c r="C175" s="157">
        <v>0.81100000000000005</v>
      </c>
      <c r="D175" s="112">
        <f>IF(C175&lt;MAX($C$2:C175),C175/MAX($C$2:C175)-1,0)</f>
        <v>-0.1938369781312127</v>
      </c>
    </row>
    <row r="176" spans="1:4">
      <c r="A176" s="158">
        <v>41794</v>
      </c>
      <c r="B176" s="157">
        <v>0.79100000000000004</v>
      </c>
      <c r="C176" s="157">
        <v>0.8</v>
      </c>
      <c r="D176" s="112">
        <f>IF(C176&lt;MAX($C$2:C176),C176/MAX($C$2:C176)-1,0)</f>
        <v>-0.20477137176938365</v>
      </c>
    </row>
    <row r="177" spans="1:4">
      <c r="A177" s="158">
        <v>41795</v>
      </c>
      <c r="B177" s="157">
        <v>0.79700000000000004</v>
      </c>
      <c r="C177" s="157">
        <v>0.80600000000000005</v>
      </c>
      <c r="D177" s="112">
        <f>IF(C177&lt;MAX($C$2:C177),C177/MAX($C$2:C177)-1,0)</f>
        <v>-0.19880715705765406</v>
      </c>
    </row>
    <row r="178" spans="1:4">
      <c r="A178" s="158">
        <v>41796</v>
      </c>
      <c r="B178" s="157">
        <v>0.79400000000000004</v>
      </c>
      <c r="C178" s="157">
        <v>0.80300000000000005</v>
      </c>
      <c r="D178" s="112">
        <f>IF(C178&lt;MAX($C$2:C178),C178/MAX($C$2:C178)-1,0)</f>
        <v>-0.20178926441351885</v>
      </c>
    </row>
    <row r="179" spans="1:4">
      <c r="A179" s="158">
        <v>41799</v>
      </c>
      <c r="B179" s="157">
        <v>0.79400000000000004</v>
      </c>
      <c r="C179" s="157">
        <v>0.80300000000000005</v>
      </c>
      <c r="D179" s="112">
        <f>IF(C179&lt;MAX($C$2:C179),C179/MAX($C$2:C179)-1,0)</f>
        <v>-0.20178926441351885</v>
      </c>
    </row>
    <row r="180" spans="1:4">
      <c r="A180" s="158">
        <v>41800</v>
      </c>
      <c r="B180" s="157">
        <v>0.79800000000000004</v>
      </c>
      <c r="C180" s="157">
        <v>0.80700000000000005</v>
      </c>
      <c r="D180" s="112">
        <f>IF(C180&lt;MAX($C$2:C180),C180/MAX($C$2:C180)-1,0)</f>
        <v>-0.19781312127236572</v>
      </c>
    </row>
    <row r="181" spans="1:4">
      <c r="A181" s="158">
        <v>41801</v>
      </c>
      <c r="B181" s="157">
        <v>0.80400000000000005</v>
      </c>
      <c r="C181" s="157">
        <v>0.81299999999999994</v>
      </c>
      <c r="D181" s="112">
        <f>IF(C181&lt;MAX($C$2:C181),C181/MAX($C$2:C181)-1,0)</f>
        <v>-0.19184890656063625</v>
      </c>
    </row>
    <row r="182" spans="1:4">
      <c r="A182" s="158">
        <v>41802</v>
      </c>
      <c r="B182" s="157">
        <v>0.80300000000000005</v>
      </c>
      <c r="C182" s="157">
        <v>0.81200000000000006</v>
      </c>
      <c r="D182" s="112">
        <f>IF(C182&lt;MAX($C$2:C182),C182/MAX($C$2:C182)-1,0)</f>
        <v>-0.19284294234592436</v>
      </c>
    </row>
    <row r="183" spans="1:4">
      <c r="A183" s="158">
        <v>41803</v>
      </c>
      <c r="B183" s="157">
        <v>0.80800000000000005</v>
      </c>
      <c r="C183" s="157">
        <v>0.81699999999999995</v>
      </c>
      <c r="D183" s="112">
        <f>IF(C183&lt;MAX($C$2:C183),C183/MAX($C$2:C183)-1,0)</f>
        <v>-0.18787276341948311</v>
      </c>
    </row>
    <row r="184" spans="1:4">
      <c r="A184" s="158">
        <v>41806</v>
      </c>
      <c r="B184" s="157">
        <v>0.81</v>
      </c>
      <c r="C184" s="157">
        <v>0.81899999999999995</v>
      </c>
      <c r="D184" s="112">
        <f>IF(C184&lt;MAX($C$2:C184),C184/MAX($C$2:C184)-1,0)</f>
        <v>-0.18588469184890666</v>
      </c>
    </row>
    <row r="185" spans="1:4">
      <c r="A185" s="158">
        <v>41807</v>
      </c>
      <c r="B185" s="157">
        <v>0.80500000000000005</v>
      </c>
      <c r="C185" s="157">
        <v>0.81399999999999995</v>
      </c>
      <c r="D185" s="112">
        <f>IF(C185&lt;MAX($C$2:C185),C185/MAX($C$2:C185)-1,0)</f>
        <v>-0.19085487077534802</v>
      </c>
    </row>
    <row r="186" spans="1:4">
      <c r="A186" s="158">
        <v>41808</v>
      </c>
      <c r="B186" s="157">
        <v>0.81599999999999995</v>
      </c>
      <c r="C186" s="157">
        <v>0.82499999999999996</v>
      </c>
      <c r="D186" s="112">
        <f>IF(C186&lt;MAX($C$2:C186),C186/MAX($C$2:C186)-1,0)</f>
        <v>-0.17992047713717696</v>
      </c>
    </row>
    <row r="187" spans="1:4">
      <c r="A187" s="158">
        <v>41809</v>
      </c>
      <c r="B187" s="157">
        <v>0.8</v>
      </c>
      <c r="C187" s="157">
        <v>0.80900000000000005</v>
      </c>
      <c r="D187" s="112">
        <f>IF(C187&lt;MAX($C$2:C187),C187/MAX($C$2:C187)-1,0)</f>
        <v>-0.19582504970178927</v>
      </c>
    </row>
    <row r="188" spans="1:4">
      <c r="A188" s="158">
        <v>41810</v>
      </c>
      <c r="B188" s="157">
        <v>0.80700000000000005</v>
      </c>
      <c r="C188" s="157">
        <v>0.81599999999999995</v>
      </c>
      <c r="D188" s="112">
        <f>IF(C188&lt;MAX($C$2:C188),C188/MAX($C$2:C188)-1,0)</f>
        <v>-0.18886679920477145</v>
      </c>
    </row>
    <row r="189" spans="1:4">
      <c r="A189" s="158">
        <v>41813</v>
      </c>
      <c r="B189" s="157">
        <v>0.82299999999999995</v>
      </c>
      <c r="C189" s="157">
        <v>0.83199999999999996</v>
      </c>
      <c r="D189" s="112">
        <f>IF(C189&lt;MAX($C$2:C189),C189/MAX($C$2:C189)-1,0)</f>
        <v>-0.17296222664015903</v>
      </c>
    </row>
    <row r="190" spans="1:4">
      <c r="A190" s="158">
        <v>41814</v>
      </c>
      <c r="B190" s="157">
        <v>0.83299999999999996</v>
      </c>
      <c r="C190" s="157">
        <v>0.84199999999999997</v>
      </c>
      <c r="D190" s="112">
        <f>IF(C190&lt;MAX($C$2:C190),C190/MAX($C$2:C190)-1,0)</f>
        <v>-0.16302186878727642</v>
      </c>
    </row>
    <row r="191" spans="1:4">
      <c r="A191" s="158">
        <v>41815</v>
      </c>
      <c r="B191" s="157">
        <v>0.82</v>
      </c>
      <c r="C191" s="157">
        <v>0.82899999999999996</v>
      </c>
      <c r="D191" s="112">
        <f>IF(C191&lt;MAX($C$2:C191),C191/MAX($C$2:C191)-1,0)</f>
        <v>-0.17594433399602394</v>
      </c>
    </row>
    <row r="192" spans="1:4">
      <c r="A192" s="158">
        <v>41816</v>
      </c>
      <c r="B192" s="157">
        <v>0.82499999999999996</v>
      </c>
      <c r="C192" s="157">
        <v>0.83399999999999996</v>
      </c>
      <c r="D192" s="112">
        <f>IF(C192&lt;MAX($C$2:C192),C192/MAX($C$2:C192)-1,0)</f>
        <v>-0.17097415506958258</v>
      </c>
    </row>
    <row r="193" spans="1:4">
      <c r="A193" s="158">
        <v>41817</v>
      </c>
      <c r="B193" s="157">
        <v>0.82399999999999995</v>
      </c>
      <c r="C193" s="157">
        <v>0.83299999999999996</v>
      </c>
      <c r="D193" s="112">
        <f>IF(C193&lt;MAX($C$2:C193),C193/MAX($C$2:C193)-1,0)</f>
        <v>-0.17196819085487081</v>
      </c>
    </row>
    <row r="194" spans="1:4">
      <c r="A194" s="158">
        <v>41820</v>
      </c>
      <c r="B194" s="157">
        <v>0.82699999999999996</v>
      </c>
      <c r="C194" s="157">
        <v>0.83599999999999997</v>
      </c>
      <c r="D194" s="112">
        <f>IF(C194&lt;MAX($C$2:C194),C194/MAX($C$2:C194)-1,0)</f>
        <v>-0.16898608349900601</v>
      </c>
    </row>
    <row r="195" spans="1:4">
      <c r="A195" s="158">
        <v>41821</v>
      </c>
      <c r="B195" s="157">
        <v>0.83699999999999997</v>
      </c>
      <c r="C195" s="157">
        <v>0.84599999999999997</v>
      </c>
      <c r="D195" s="112">
        <f>IF(C195&lt;MAX($C$2:C195),C195/MAX($C$2:C195)-1,0)</f>
        <v>-0.15904572564612329</v>
      </c>
    </row>
    <row r="196" spans="1:4">
      <c r="A196" s="158">
        <v>41822</v>
      </c>
      <c r="B196" s="157">
        <v>0.83399999999999996</v>
      </c>
      <c r="C196" s="157">
        <v>0.84299999999999997</v>
      </c>
      <c r="D196" s="112">
        <f>IF(C196&lt;MAX($C$2:C196),C196/MAX($C$2:C196)-1,0)</f>
        <v>-0.16202783300198809</v>
      </c>
    </row>
    <row r="197" spans="1:4">
      <c r="A197" s="158">
        <v>41823</v>
      </c>
      <c r="B197" s="157">
        <v>0.84799999999999998</v>
      </c>
      <c r="C197" s="157">
        <v>0.85699999999999998</v>
      </c>
      <c r="D197" s="112">
        <f>IF(C197&lt;MAX($C$2:C197),C197/MAX($C$2:C197)-1,0)</f>
        <v>-0.14811133200795235</v>
      </c>
    </row>
    <row r="198" spans="1:4">
      <c r="A198" s="158">
        <v>41824</v>
      </c>
      <c r="B198" s="157">
        <v>0.84199999999999997</v>
      </c>
      <c r="C198" s="157">
        <v>0.85099999999999998</v>
      </c>
      <c r="D198" s="112">
        <f>IF(C198&lt;MAX($C$2:C198),C198/MAX($C$2:C198)-1,0)</f>
        <v>-0.15407554671968193</v>
      </c>
    </row>
    <row r="199" spans="1:4">
      <c r="A199" s="158">
        <v>41827</v>
      </c>
      <c r="B199" s="157">
        <v>0.83499999999999996</v>
      </c>
      <c r="C199" s="157">
        <v>0.84399999999999997</v>
      </c>
      <c r="D199" s="112">
        <f>IF(C199&lt;MAX($C$2:C199),C199/MAX($C$2:C199)-1,0)</f>
        <v>-0.16103379721669986</v>
      </c>
    </row>
    <row r="200" spans="1:4">
      <c r="A200" s="158">
        <v>41828</v>
      </c>
      <c r="B200" s="157">
        <v>0.84299999999999997</v>
      </c>
      <c r="C200" s="157">
        <v>0.85199999999999998</v>
      </c>
      <c r="D200" s="112">
        <f>IF(C200&lt;MAX($C$2:C200),C200/MAX($C$2:C200)-1,0)</f>
        <v>-0.15308151093439371</v>
      </c>
    </row>
    <row r="201" spans="1:4">
      <c r="A201" s="158">
        <v>41829</v>
      </c>
      <c r="B201" s="157">
        <v>0.83699999999999997</v>
      </c>
      <c r="C201" s="157">
        <v>0.84599999999999997</v>
      </c>
      <c r="D201" s="112">
        <f>IF(C201&lt;MAX($C$2:C201),C201/MAX($C$2:C201)-1,0)</f>
        <v>-0.15904572564612329</v>
      </c>
    </row>
    <row r="202" spans="1:4">
      <c r="A202" s="158">
        <v>41830</v>
      </c>
      <c r="B202" s="157">
        <v>0.84199999999999997</v>
      </c>
      <c r="C202" s="157">
        <v>0.85099999999999998</v>
      </c>
      <c r="D202" s="112">
        <f>IF(C202&lt;MAX($C$2:C202),C202/MAX($C$2:C202)-1,0)</f>
        <v>-0.15407554671968193</v>
      </c>
    </row>
    <row r="203" spans="1:4">
      <c r="A203" s="158">
        <v>41831</v>
      </c>
      <c r="B203" s="157">
        <v>0.85</v>
      </c>
      <c r="C203" s="157">
        <v>0.85899999999999999</v>
      </c>
      <c r="D203" s="112">
        <f>IF(C203&lt;MAX($C$2:C203),C203/MAX($C$2:C203)-1,0)</f>
        <v>-0.14612326043737578</v>
      </c>
    </row>
    <row r="204" spans="1:4">
      <c r="A204" s="158">
        <v>41834</v>
      </c>
      <c r="B204" s="157">
        <v>0.86699999999999999</v>
      </c>
      <c r="C204" s="157">
        <v>0.876</v>
      </c>
      <c r="D204" s="112">
        <f>IF(C204&lt;MAX($C$2:C204),C204/MAX($C$2:C204)-1,0)</f>
        <v>-0.12922465208747513</v>
      </c>
    </row>
    <row r="205" spans="1:4">
      <c r="A205" s="158">
        <v>41835</v>
      </c>
      <c r="B205" s="157">
        <v>0.86199999999999999</v>
      </c>
      <c r="C205" s="157">
        <v>0.871</v>
      </c>
      <c r="D205" s="112">
        <f>IF(C205&lt;MAX($C$2:C205),C205/MAX($C$2:C205)-1,0)</f>
        <v>-0.13419483101391649</v>
      </c>
    </row>
    <row r="206" spans="1:4">
      <c r="A206" s="158">
        <v>41836</v>
      </c>
      <c r="B206" s="157">
        <v>0.85799999999999998</v>
      </c>
      <c r="C206" s="157">
        <v>0.86699999999999999</v>
      </c>
      <c r="D206" s="112">
        <f>IF(C206&lt;MAX($C$2:C206),C206/MAX($C$2:C206)-1,0)</f>
        <v>-0.13817097415506963</v>
      </c>
    </row>
    <row r="207" spans="1:4">
      <c r="A207" s="158">
        <v>41837</v>
      </c>
      <c r="B207" s="157">
        <v>0.86</v>
      </c>
      <c r="C207" s="157">
        <v>0.86899999999999999</v>
      </c>
      <c r="D207" s="112">
        <f>IF(C207&lt;MAX($C$2:C207),C207/MAX($C$2:C207)-1,0)</f>
        <v>-0.13618290258449306</v>
      </c>
    </row>
    <row r="208" spans="1:4">
      <c r="A208" s="158">
        <v>41838</v>
      </c>
      <c r="B208" s="157">
        <v>0.85899999999999999</v>
      </c>
      <c r="C208" s="157">
        <v>0.86799999999999999</v>
      </c>
      <c r="D208" s="112">
        <f>IF(C208&lt;MAX($C$2:C208),C208/MAX($C$2:C208)-1,0)</f>
        <v>-0.13717693836978129</v>
      </c>
    </row>
    <row r="209" spans="1:4">
      <c r="A209" s="158">
        <v>41841</v>
      </c>
      <c r="B209" s="157">
        <v>0.84899999999999998</v>
      </c>
      <c r="C209" s="157">
        <v>0.85799999999999998</v>
      </c>
      <c r="D209" s="112">
        <f>IF(C209&lt;MAX($C$2:C209),C209/MAX($C$2:C209)-1,0)</f>
        <v>-0.14711729622266401</v>
      </c>
    </row>
    <row r="210" spans="1:4">
      <c r="A210" s="158">
        <v>41842</v>
      </c>
      <c r="B210" s="157">
        <v>0.876</v>
      </c>
      <c r="C210" s="157">
        <v>0.88500000000000001</v>
      </c>
      <c r="D210" s="112">
        <f>IF(C210&lt;MAX($C$2:C210),C210/MAX($C$2:C210)-1,0)</f>
        <v>-0.12027833001988075</v>
      </c>
    </row>
    <row r="211" spans="1:4">
      <c r="A211" s="158">
        <v>41843</v>
      </c>
      <c r="B211" s="157">
        <v>0.88</v>
      </c>
      <c r="C211" s="157">
        <v>0.88900000000000001</v>
      </c>
      <c r="D211" s="112">
        <f>IF(C211&lt;MAX($C$2:C211),C211/MAX($C$2:C211)-1,0)</f>
        <v>-0.11630218687872762</v>
      </c>
    </row>
    <row r="212" spans="1:4">
      <c r="A212" s="158">
        <v>41844</v>
      </c>
      <c r="B212" s="157">
        <v>0.89100000000000001</v>
      </c>
      <c r="C212" s="157">
        <v>0.9</v>
      </c>
      <c r="D212" s="112">
        <f>IF(C212&lt;MAX($C$2:C212),C212/MAX($C$2:C212)-1,0)</f>
        <v>-0.10536779324055667</v>
      </c>
    </row>
    <row r="213" spans="1:4">
      <c r="A213" s="158">
        <v>41845</v>
      </c>
      <c r="B213" s="157">
        <v>0.92200000000000004</v>
      </c>
      <c r="C213" s="157">
        <v>0.93100000000000005</v>
      </c>
      <c r="D213" s="112">
        <f>IF(C213&lt;MAX($C$2:C213),C213/MAX($C$2:C213)-1,0)</f>
        <v>-7.4552683896620286E-2</v>
      </c>
    </row>
    <row r="214" spans="1:4">
      <c r="A214" s="158">
        <v>41848</v>
      </c>
      <c r="B214" s="157">
        <v>0.94799999999999995</v>
      </c>
      <c r="C214" s="157">
        <v>0.95699999999999996</v>
      </c>
      <c r="D214" s="112">
        <f>IF(C214&lt;MAX($C$2:C214),C214/MAX($C$2:C214)-1,0)</f>
        <v>-4.870775347912526E-2</v>
      </c>
    </row>
    <row r="215" spans="1:4">
      <c r="A215" s="158">
        <v>41849</v>
      </c>
      <c r="B215" s="157">
        <v>0.94899999999999995</v>
      </c>
      <c r="C215" s="157">
        <v>0.95799999999999996</v>
      </c>
      <c r="D215" s="112">
        <f>IF(C215&lt;MAX($C$2:C215),C215/MAX($C$2:C215)-1,0)</f>
        <v>-4.7713717693837032E-2</v>
      </c>
    </row>
    <row r="216" spans="1:4">
      <c r="A216" s="158">
        <v>41850</v>
      </c>
      <c r="B216" s="157">
        <v>0.94299999999999995</v>
      </c>
      <c r="C216" s="157">
        <v>0.95199999999999996</v>
      </c>
      <c r="D216" s="112">
        <f>IF(C216&lt;MAX($C$2:C216),C216/MAX($C$2:C216)-1,0)</f>
        <v>-5.367793240556662E-2</v>
      </c>
    </row>
    <row r="217" spans="1:4">
      <c r="A217" s="158">
        <v>41851</v>
      </c>
      <c r="B217" s="157">
        <v>0.96299999999999997</v>
      </c>
      <c r="C217" s="157">
        <v>0.97199999999999998</v>
      </c>
      <c r="D217" s="112">
        <f>IF(C217&lt;MAX($C$2:C217),C217/MAX($C$2:C217)-1,0)</f>
        <v>-3.379721669980118E-2</v>
      </c>
    </row>
    <row r="218" spans="1:4">
      <c r="A218" s="158">
        <v>41852</v>
      </c>
      <c r="B218" s="157">
        <v>0.95099999999999996</v>
      </c>
      <c r="C218" s="157">
        <v>0.96</v>
      </c>
      <c r="D218" s="112">
        <f>IF(C218&lt;MAX($C$2:C218),C218/MAX($C$2:C218)-1,0)</f>
        <v>-4.5725646123260466E-2</v>
      </c>
    </row>
    <row r="219" spans="1:4">
      <c r="A219" s="158">
        <v>41855</v>
      </c>
      <c r="B219" s="157">
        <v>0.96399999999999997</v>
      </c>
      <c r="C219" s="157">
        <v>0.97299999999999998</v>
      </c>
      <c r="D219" s="112">
        <f>IF(C219&lt;MAX($C$2:C219),C219/MAX($C$2:C219)-1,0)</f>
        <v>-3.2803180914512953E-2</v>
      </c>
    </row>
    <row r="220" spans="1:4">
      <c r="A220" s="158">
        <v>41856</v>
      </c>
      <c r="B220" s="157">
        <v>0.96299999999999997</v>
      </c>
      <c r="C220" s="157">
        <v>0.97199999999999998</v>
      </c>
      <c r="D220" s="112">
        <f>IF(C220&lt;MAX($C$2:C220),C220/MAX($C$2:C220)-1,0)</f>
        <v>-3.379721669980118E-2</v>
      </c>
    </row>
    <row r="221" spans="1:4">
      <c r="A221" s="158">
        <v>41857</v>
      </c>
      <c r="B221" s="157">
        <v>0.98199999999999998</v>
      </c>
      <c r="C221" s="157">
        <v>0.99099999999999999</v>
      </c>
      <c r="D221" s="112">
        <f>IF(C221&lt;MAX($C$2:C221),C221/MAX($C$2:C221)-1,0)</f>
        <v>-1.491053677932408E-2</v>
      </c>
    </row>
    <row r="222" spans="1:4">
      <c r="A222" s="158">
        <v>41858</v>
      </c>
      <c r="B222" s="157">
        <v>0.96799999999999997</v>
      </c>
      <c r="C222" s="157">
        <v>0.97699999999999998</v>
      </c>
      <c r="D222" s="112">
        <f>IF(C222&lt;MAX($C$2:C222),C222/MAX($C$2:C222)-1,0)</f>
        <v>-2.882703777335982E-2</v>
      </c>
    </row>
    <row r="223" spans="1:4">
      <c r="A223" s="158">
        <v>41859</v>
      </c>
      <c r="B223" s="157">
        <v>0.97099999999999997</v>
      </c>
      <c r="C223" s="157">
        <v>0.98</v>
      </c>
      <c r="D223" s="112">
        <f>IF(C223&lt;MAX($C$2:C223),C223/MAX($C$2:C223)-1,0)</f>
        <v>-2.5844930417495027E-2</v>
      </c>
    </row>
    <row r="224" spans="1:4">
      <c r="A224" s="158">
        <v>41862</v>
      </c>
      <c r="B224" s="157">
        <v>0.98399999999999999</v>
      </c>
      <c r="C224" s="157">
        <v>0.99299999999999999</v>
      </c>
      <c r="D224" s="112">
        <f>IF(C224&lt;MAX($C$2:C224),C224/MAX($C$2:C224)-1,0)</f>
        <v>-1.2922465208747513E-2</v>
      </c>
    </row>
    <row r="225" spans="1:4">
      <c r="A225" s="158">
        <v>41863</v>
      </c>
      <c r="B225" s="157">
        <v>0.98299999999999998</v>
      </c>
      <c r="C225" s="157">
        <v>0.99199999999999999</v>
      </c>
      <c r="D225" s="112">
        <f>IF(C225&lt;MAX($C$2:C225),C225/MAX($C$2:C225)-1,0)</f>
        <v>-1.3916500994035852E-2</v>
      </c>
    </row>
    <row r="226" spans="1:4">
      <c r="A226" s="158">
        <v>41864</v>
      </c>
      <c r="B226" s="157">
        <v>0.98699999999999999</v>
      </c>
      <c r="C226" s="157">
        <v>0.996</v>
      </c>
      <c r="D226" s="112">
        <f>IF(C226&lt;MAX($C$2:C226),C226/MAX($C$2:C226)-1,0)</f>
        <v>-9.9403578528827197E-3</v>
      </c>
    </row>
    <row r="227" spans="1:4">
      <c r="A227" s="158">
        <v>41865</v>
      </c>
      <c r="B227" s="157">
        <v>0.96499999999999997</v>
      </c>
      <c r="C227" s="157">
        <v>0.97399999999999998</v>
      </c>
      <c r="D227" s="112">
        <f>IF(C227&lt;MAX($C$2:C227),C227/MAX($C$2:C227)-1,0)</f>
        <v>-3.1809145129224725E-2</v>
      </c>
    </row>
    <row r="228" spans="1:4">
      <c r="A228" s="158">
        <v>41866</v>
      </c>
      <c r="B228" s="157">
        <v>0.96699999999999997</v>
      </c>
      <c r="C228" s="157">
        <v>0.97599999999999998</v>
      </c>
      <c r="D228" s="112">
        <f>IF(C228&lt;MAX($C$2:C228),C228/MAX($C$2:C228)-1,0)</f>
        <v>-2.9821073558648159E-2</v>
      </c>
    </row>
    <row r="229" spans="1:4">
      <c r="A229" s="158">
        <v>41869</v>
      </c>
      <c r="B229" s="157">
        <v>0.97299999999999998</v>
      </c>
      <c r="C229" s="157">
        <v>0.98199999999999998</v>
      </c>
      <c r="D229" s="112">
        <f>IF(C229&lt;MAX($C$2:C229),C229/MAX($C$2:C229)-1,0)</f>
        <v>-2.3856858846918461E-2</v>
      </c>
    </row>
    <row r="230" spans="1:4">
      <c r="A230" s="158">
        <v>41870</v>
      </c>
      <c r="B230" s="157">
        <v>0.96899999999999997</v>
      </c>
      <c r="C230" s="157">
        <v>0.97799999999999998</v>
      </c>
      <c r="D230" s="112">
        <f>IF(C230&lt;MAX($C$2:C230),C230/MAX($C$2:C230)-1,0)</f>
        <v>-2.7833001988071593E-2</v>
      </c>
    </row>
    <row r="231" spans="1:4">
      <c r="A231" s="158">
        <v>41871</v>
      </c>
      <c r="B231" s="157">
        <v>0.96599999999999997</v>
      </c>
      <c r="C231" s="157">
        <v>0.97499999999999998</v>
      </c>
      <c r="D231" s="112">
        <f>IF(C231&lt;MAX($C$2:C231),C231/MAX($C$2:C231)-1,0)</f>
        <v>-3.0815109343936387E-2</v>
      </c>
    </row>
    <row r="232" spans="1:4">
      <c r="A232" s="158">
        <v>41872</v>
      </c>
      <c r="B232" s="157">
        <v>0.96499999999999997</v>
      </c>
      <c r="C232" s="157">
        <v>0.97399999999999998</v>
      </c>
      <c r="D232" s="112">
        <f>IF(C232&lt;MAX($C$2:C232),C232/MAX($C$2:C232)-1,0)</f>
        <v>-3.1809145129224725E-2</v>
      </c>
    </row>
    <row r="233" spans="1:4">
      <c r="A233" s="158">
        <v>41873</v>
      </c>
      <c r="B233" s="157">
        <v>0.96299999999999997</v>
      </c>
      <c r="C233" s="157">
        <v>0.97199999999999998</v>
      </c>
      <c r="D233" s="112">
        <f>IF(C233&lt;MAX($C$2:C233),C233/MAX($C$2:C233)-1,0)</f>
        <v>-3.379721669980118E-2</v>
      </c>
    </row>
    <row r="234" spans="1:4">
      <c r="A234" s="158">
        <v>41876</v>
      </c>
      <c r="B234" s="157">
        <v>0.95499999999999996</v>
      </c>
      <c r="C234" s="157">
        <v>0.96399999999999997</v>
      </c>
      <c r="D234" s="112">
        <f>IF(C234&lt;MAX($C$2:C234),C234/MAX($C$2:C234)-1,0)</f>
        <v>-4.1749502982107445E-2</v>
      </c>
    </row>
    <row r="235" spans="1:4">
      <c r="A235" s="158">
        <v>41877</v>
      </c>
      <c r="B235" s="157">
        <v>0.94</v>
      </c>
      <c r="C235" s="157">
        <v>0.94899999999999995</v>
      </c>
      <c r="D235" s="112">
        <f>IF(C235&lt;MAX($C$2:C235),C235/MAX($C$2:C235)-1,0)</f>
        <v>-5.6660039761431413E-2</v>
      </c>
    </row>
    <row r="236" spans="1:4">
      <c r="A236" s="158">
        <v>41878</v>
      </c>
      <c r="B236" s="157">
        <v>0.93899999999999995</v>
      </c>
      <c r="C236" s="157">
        <v>0.94799999999999995</v>
      </c>
      <c r="D236" s="112">
        <f>IF(C236&lt;MAX($C$2:C236),C236/MAX($C$2:C236)-1,0)</f>
        <v>-5.7654075546719752E-2</v>
      </c>
    </row>
    <row r="237" spans="1:4">
      <c r="A237" s="158">
        <v>41879</v>
      </c>
      <c r="B237" s="157">
        <v>0.92900000000000005</v>
      </c>
      <c r="C237" s="157">
        <v>0.93799999999999994</v>
      </c>
      <c r="D237" s="112">
        <f>IF(C237&lt;MAX($C$2:C237),C237/MAX($C$2:C237)-1,0)</f>
        <v>-6.7594433399602472E-2</v>
      </c>
    </row>
    <row r="238" spans="1:4">
      <c r="A238" s="158">
        <v>41880</v>
      </c>
      <c r="B238" s="157">
        <v>0.93400000000000005</v>
      </c>
      <c r="C238" s="157">
        <v>0.94299999999999995</v>
      </c>
      <c r="D238" s="112">
        <f>IF(C238&lt;MAX($C$2:C238),C238/MAX($C$2:C238)-1,0)</f>
        <v>-6.2624254473161112E-2</v>
      </c>
    </row>
    <row r="239" spans="1:4">
      <c r="A239" s="158">
        <v>41883</v>
      </c>
      <c r="B239" s="157">
        <v>0.94699999999999995</v>
      </c>
      <c r="C239" s="157">
        <v>0.95599999999999996</v>
      </c>
      <c r="D239" s="112">
        <f>IF(C239&lt;MAX($C$2:C239),C239/MAX($C$2:C239)-1,0)</f>
        <v>-4.9701789264413598E-2</v>
      </c>
    </row>
    <row r="240" spans="1:4">
      <c r="A240" s="158">
        <v>41884</v>
      </c>
      <c r="B240" s="157">
        <v>0.96199999999999997</v>
      </c>
      <c r="C240" s="157">
        <v>0.97099999999999997</v>
      </c>
      <c r="D240" s="112">
        <f>IF(C240&lt;MAX($C$2:C240),C240/MAX($C$2:C240)-1,0)</f>
        <v>-3.4791252485089519E-2</v>
      </c>
    </row>
    <row r="241" spans="1:4">
      <c r="A241" s="158">
        <v>41885</v>
      </c>
      <c r="B241" s="157">
        <v>0.97</v>
      </c>
      <c r="C241" s="157">
        <v>0.97899999999999998</v>
      </c>
      <c r="D241" s="112">
        <f>IF(C241&lt;MAX($C$2:C241),C241/MAX($C$2:C241)-1,0)</f>
        <v>-2.6838966202783365E-2</v>
      </c>
    </row>
    <row r="242" spans="1:4">
      <c r="A242" s="158">
        <v>41886</v>
      </c>
      <c r="B242" s="157">
        <v>0.97299999999999998</v>
      </c>
      <c r="C242" s="157">
        <v>0.98199999999999998</v>
      </c>
      <c r="D242" s="112">
        <f>IF(C242&lt;MAX($C$2:C242),C242/MAX($C$2:C242)-1,0)</f>
        <v>-2.3856858846918461E-2</v>
      </c>
    </row>
    <row r="243" spans="1:4">
      <c r="A243" s="158">
        <v>41887</v>
      </c>
      <c r="B243" s="157">
        <v>0.98299999999999998</v>
      </c>
      <c r="C243" s="157">
        <v>0.99199999999999999</v>
      </c>
      <c r="D243" s="112">
        <f>IF(C243&lt;MAX($C$2:C243),C243/MAX($C$2:C243)-1,0)</f>
        <v>-1.3916500994035852E-2</v>
      </c>
    </row>
    <row r="244" spans="1:4">
      <c r="A244" s="158">
        <v>41891</v>
      </c>
      <c r="B244" s="157">
        <v>0.98199999999999998</v>
      </c>
      <c r="C244" s="157">
        <v>0.99099999999999999</v>
      </c>
      <c r="D244" s="112">
        <f>IF(C244&lt;MAX($C$2:C244),C244/MAX($C$2:C244)-1,0)</f>
        <v>-1.491053677932408E-2</v>
      </c>
    </row>
    <row r="245" spans="1:4">
      <c r="A245" s="158">
        <v>41892</v>
      </c>
      <c r="B245" s="157">
        <v>0.97899999999999998</v>
      </c>
      <c r="C245" s="157">
        <v>0.98799999999999999</v>
      </c>
      <c r="D245" s="112">
        <f>IF(C245&lt;MAX($C$2:C245),C245/MAX($C$2:C245)-1,0)</f>
        <v>-1.7892644135188873E-2</v>
      </c>
    </row>
    <row r="246" spans="1:4">
      <c r="A246" s="158">
        <v>41893</v>
      </c>
      <c r="B246" s="157">
        <v>0.97499999999999998</v>
      </c>
      <c r="C246" s="157">
        <v>0.98399999999999999</v>
      </c>
      <c r="D246" s="112">
        <f>IF(C246&lt;MAX($C$2:C246),C246/MAX($C$2:C246)-1,0)</f>
        <v>-2.1868787276342005E-2</v>
      </c>
    </row>
    <row r="247" spans="1:4">
      <c r="A247" s="158">
        <v>41894</v>
      </c>
      <c r="B247" s="157">
        <v>0.98299999999999998</v>
      </c>
      <c r="C247" s="157">
        <v>0.99199999999999999</v>
      </c>
      <c r="D247" s="112">
        <f>IF(C247&lt;MAX($C$2:C247),C247/MAX($C$2:C247)-1,0)</f>
        <v>-1.3916500994035852E-2</v>
      </c>
    </row>
    <row r="248" spans="1:4">
      <c r="A248" s="158">
        <v>41897</v>
      </c>
      <c r="B248" s="157">
        <v>0.98799999999999999</v>
      </c>
      <c r="C248" s="157">
        <v>0.997</v>
      </c>
      <c r="D248" s="112">
        <f>IF(C248&lt;MAX($C$2:C248),C248/MAX($C$2:C248)-1,0)</f>
        <v>-8.9463220675944921E-3</v>
      </c>
    </row>
    <row r="249" spans="1:4">
      <c r="A249" s="158">
        <v>41898</v>
      </c>
      <c r="B249" s="157">
        <v>0.96799999999999997</v>
      </c>
      <c r="C249" s="157">
        <v>0.97699999999999998</v>
      </c>
      <c r="D249" s="112">
        <f>IF(C249&lt;MAX($C$2:C249),C249/MAX($C$2:C249)-1,0)</f>
        <v>-2.882703777335982E-2</v>
      </c>
    </row>
    <row r="250" spans="1:4">
      <c r="A250" s="158">
        <v>41899</v>
      </c>
      <c r="B250" s="157">
        <v>0.97899999999999998</v>
      </c>
      <c r="C250" s="157">
        <v>0.98799999999999999</v>
      </c>
      <c r="D250" s="112">
        <f>IF(C250&lt;MAX($C$2:C250),C250/MAX($C$2:C250)-1,0)</f>
        <v>-1.7892644135188873E-2</v>
      </c>
    </row>
    <row r="251" spans="1:4">
      <c r="A251" s="158">
        <v>41900</v>
      </c>
      <c r="B251" s="157">
        <v>0.98</v>
      </c>
      <c r="C251" s="157">
        <v>0.98899999999999999</v>
      </c>
      <c r="D251" s="112">
        <f>IF(C251&lt;MAX($C$2:C251),C251/MAX($C$2:C251)-1,0)</f>
        <v>-1.6898608349900646E-2</v>
      </c>
    </row>
    <row r="252" spans="1:4">
      <c r="A252" s="158">
        <v>41901</v>
      </c>
      <c r="B252" s="157">
        <v>0.98099999999999998</v>
      </c>
      <c r="C252" s="157">
        <v>0.99</v>
      </c>
      <c r="D252" s="112">
        <f>IF(C252&lt;MAX($C$2:C252),C252/MAX($C$2:C252)-1,0)</f>
        <v>-1.5904572564612307E-2</v>
      </c>
    </row>
    <row r="253" spans="1:4">
      <c r="A253" s="158">
        <v>41904</v>
      </c>
      <c r="B253" s="157">
        <v>0.95799999999999996</v>
      </c>
      <c r="C253" s="157">
        <v>0.96699999999999997</v>
      </c>
      <c r="D253" s="112">
        <f>IF(C253&lt;MAX($C$2:C253),C253/MAX($C$2:C253)-1,0)</f>
        <v>-3.876739562624254E-2</v>
      </c>
    </row>
    <row r="254" spans="1:4">
      <c r="A254" s="158">
        <v>41905</v>
      </c>
      <c r="B254" s="157">
        <v>0.96499999999999997</v>
      </c>
      <c r="C254" s="157">
        <v>0.97399999999999998</v>
      </c>
      <c r="D254" s="112">
        <f>IF(C254&lt;MAX($C$2:C254),C254/MAX($C$2:C254)-1,0)</f>
        <v>-3.1809145129224725E-2</v>
      </c>
    </row>
    <row r="255" spans="1:4">
      <c r="A255" s="158">
        <v>41906</v>
      </c>
      <c r="B255" s="157">
        <v>0.98399999999999999</v>
      </c>
      <c r="C255" s="157">
        <v>0.99299999999999999</v>
      </c>
      <c r="D255" s="112">
        <f>IF(C255&lt;MAX($C$2:C255),C255/MAX($C$2:C255)-1,0)</f>
        <v>-1.2922465208747513E-2</v>
      </c>
    </row>
    <row r="256" spans="1:4">
      <c r="A256" s="158">
        <v>41907</v>
      </c>
      <c r="B256" s="157">
        <v>0.98499999999999999</v>
      </c>
      <c r="C256" s="157">
        <v>0.99399999999999999</v>
      </c>
      <c r="D256" s="112">
        <f>IF(C256&lt;MAX($C$2:C256),C256/MAX($C$2:C256)-1,0)</f>
        <v>-1.1928429423459286E-2</v>
      </c>
    </row>
    <row r="257" spans="1:4">
      <c r="A257" s="158">
        <v>41908</v>
      </c>
      <c r="B257" s="157">
        <v>0.98599999999999999</v>
      </c>
      <c r="C257" s="157">
        <v>0.995</v>
      </c>
      <c r="D257" s="112">
        <f>IF(C257&lt;MAX($C$2:C257),C257/MAX($C$2:C257)-1,0)</f>
        <v>-1.0934393638170947E-2</v>
      </c>
    </row>
    <row r="258" spans="1:4">
      <c r="A258" s="158">
        <v>41911</v>
      </c>
      <c r="B258" s="157">
        <v>0.98499999999999999</v>
      </c>
      <c r="C258" s="157">
        <v>0.99399999999999999</v>
      </c>
      <c r="D258" s="112">
        <f>IF(C258&lt;MAX($C$2:C258),C258/MAX($C$2:C258)-1,0)</f>
        <v>-1.1928429423459286E-2</v>
      </c>
    </row>
    <row r="259" spans="1:4">
      <c r="A259" s="158">
        <v>41912</v>
      </c>
      <c r="B259" s="157">
        <v>0.99299999999999999</v>
      </c>
      <c r="C259" s="157">
        <v>1.002</v>
      </c>
      <c r="D259" s="112">
        <f>IF(C259&lt;MAX($C$2:C259),C259/MAX($C$2:C259)-1,0)</f>
        <v>-3.9761431411531323E-3</v>
      </c>
    </row>
    <row r="260" spans="1:4">
      <c r="A260" s="158">
        <v>41920</v>
      </c>
      <c r="B260" s="157">
        <v>0.996</v>
      </c>
      <c r="C260" s="157">
        <v>1.0049999999999999</v>
      </c>
      <c r="D260" s="112">
        <f>IF(C260&lt;MAX($C$2:C260),C260/MAX($C$2:C260)-1,0)</f>
        <v>-9.9403578528833858E-4</v>
      </c>
    </row>
    <row r="261" spans="1:4">
      <c r="A261" s="158">
        <v>41921</v>
      </c>
      <c r="B261" s="157">
        <v>1.006</v>
      </c>
      <c r="C261" s="157">
        <v>1.0149999999999999</v>
      </c>
      <c r="D261" s="112">
        <f>IF(C261&lt;MAX($C$2:C261),C261/MAX($C$2:C261)-1,0)</f>
        <v>0</v>
      </c>
    </row>
    <row r="262" spans="1:4">
      <c r="A262" s="158">
        <v>41922</v>
      </c>
      <c r="B262" s="157">
        <v>0.99299999999999999</v>
      </c>
      <c r="C262" s="157">
        <v>1.002</v>
      </c>
      <c r="D262" s="112">
        <f>IF(C262&lt;MAX($C$2:C262),C262/MAX($C$2:C262)-1,0)</f>
        <v>-1.2807881773398866E-2</v>
      </c>
    </row>
    <row r="263" spans="1:4">
      <c r="A263" s="158">
        <v>41925</v>
      </c>
      <c r="B263" s="157">
        <v>1.002</v>
      </c>
      <c r="C263" s="157">
        <v>1.0109999999999999</v>
      </c>
      <c r="D263" s="112">
        <f>IF(C263&lt;MAX($C$2:C263),C263/MAX($C$2:C263)-1,0)</f>
        <v>-3.9408866995074288E-3</v>
      </c>
    </row>
    <row r="264" spans="1:4">
      <c r="A264" s="158">
        <v>41926</v>
      </c>
      <c r="B264" s="157">
        <v>0.997</v>
      </c>
      <c r="C264" s="157">
        <v>1.006</v>
      </c>
      <c r="D264" s="112">
        <f>IF(C264&lt;MAX($C$2:C264),C264/MAX($C$2:C264)-1,0)</f>
        <v>-8.8669950738915482E-3</v>
      </c>
    </row>
    <row r="265" spans="1:4">
      <c r="A265" s="158">
        <v>41927</v>
      </c>
      <c r="B265" s="157">
        <v>0.99299999999999999</v>
      </c>
      <c r="C265" s="157">
        <v>1.002</v>
      </c>
      <c r="D265" s="112">
        <f>IF(C265&lt;MAX($C$2:C265),C265/MAX($C$2:C265)-1,0)</f>
        <v>-1.2807881773398866E-2</v>
      </c>
    </row>
    <row r="266" spans="1:4">
      <c r="A266" s="158">
        <v>41928</v>
      </c>
      <c r="B266" s="157">
        <v>0.97799999999999998</v>
      </c>
      <c r="C266" s="157">
        <v>0.98699999999999999</v>
      </c>
      <c r="D266" s="112">
        <f>IF(C266&lt;MAX($C$2:C266),C266/MAX($C$2:C266)-1,0)</f>
        <v>-2.7586206896551668E-2</v>
      </c>
    </row>
    <row r="267" spans="1:4">
      <c r="A267" s="158">
        <v>41929</v>
      </c>
      <c r="B267" s="157">
        <v>0.96899999999999997</v>
      </c>
      <c r="C267" s="157">
        <v>0.97799999999999998</v>
      </c>
      <c r="D267" s="112">
        <f>IF(C267&lt;MAX($C$2:C267),C267/MAX($C$2:C267)-1,0)</f>
        <v>-3.6453201970443327E-2</v>
      </c>
    </row>
    <row r="268" spans="1:4">
      <c r="A268" s="158">
        <v>41932</v>
      </c>
      <c r="B268" s="157">
        <v>0.97699999999999998</v>
      </c>
      <c r="C268" s="157">
        <v>0.98599999999999999</v>
      </c>
      <c r="D268" s="112">
        <f>IF(C268&lt;MAX($C$2:C268),C268/MAX($C$2:C268)-1,0)</f>
        <v>-2.857142857142847E-2</v>
      </c>
    </row>
    <row r="269" spans="1:4">
      <c r="A269" s="158">
        <v>41933</v>
      </c>
      <c r="B269" s="157">
        <v>0.96599999999999997</v>
      </c>
      <c r="C269" s="157">
        <v>0.97499999999999998</v>
      </c>
      <c r="D269" s="112">
        <f>IF(C269&lt;MAX($C$2:C269),C269/MAX($C$2:C269)-1,0)</f>
        <v>-3.9408866995073843E-2</v>
      </c>
    </row>
    <row r="270" spans="1:4">
      <c r="A270" s="158">
        <v>41934</v>
      </c>
      <c r="B270" s="157">
        <v>0.95399999999999996</v>
      </c>
      <c r="C270" s="157">
        <v>0.96299999999999997</v>
      </c>
      <c r="D270" s="112">
        <f>IF(C270&lt;MAX($C$2:C270),C270/MAX($C$2:C270)-1,0)</f>
        <v>-5.1231527093596019E-2</v>
      </c>
    </row>
    <row r="271" spans="1:4">
      <c r="A271" s="158">
        <v>41935</v>
      </c>
      <c r="B271" s="157">
        <v>0.93600000000000005</v>
      </c>
      <c r="C271" s="157">
        <v>0.94499999999999995</v>
      </c>
      <c r="D271" s="112">
        <f>IF(C271&lt;MAX($C$2:C271),C271/MAX($C$2:C271)-1,0)</f>
        <v>-6.8965517241379226E-2</v>
      </c>
    </row>
    <row r="272" spans="1:4">
      <c r="A272" s="158">
        <v>41936</v>
      </c>
      <c r="B272" s="157">
        <v>0.94</v>
      </c>
      <c r="C272" s="157">
        <v>0.94899999999999995</v>
      </c>
      <c r="D272" s="112">
        <f>IF(C272&lt;MAX($C$2:C272),C272/MAX($C$2:C272)-1,0)</f>
        <v>-6.5024630541871908E-2</v>
      </c>
    </row>
    <row r="273" spans="1:4">
      <c r="A273" s="158">
        <v>41939</v>
      </c>
      <c r="B273" s="157">
        <v>0.94</v>
      </c>
      <c r="C273" s="157">
        <v>0.94899999999999995</v>
      </c>
      <c r="D273" s="112">
        <f>IF(C273&lt;MAX($C$2:C273),C273/MAX($C$2:C273)-1,0)</f>
        <v>-6.5024630541871908E-2</v>
      </c>
    </row>
    <row r="274" spans="1:4">
      <c r="A274" s="158">
        <v>41940</v>
      </c>
      <c r="B274" s="157">
        <v>0.95799999999999996</v>
      </c>
      <c r="C274" s="157">
        <v>0.96699999999999997</v>
      </c>
      <c r="D274" s="112">
        <f>IF(C274&lt;MAX($C$2:C274),C274/MAX($C$2:C274)-1,0)</f>
        <v>-4.729064039408859E-2</v>
      </c>
    </row>
    <row r="275" spans="1:4">
      <c r="A275" s="158">
        <v>41941</v>
      </c>
      <c r="B275" s="157">
        <v>0.96899999999999997</v>
      </c>
      <c r="C275" s="157">
        <v>0.97799999999999998</v>
      </c>
      <c r="D275" s="112">
        <f>IF(C275&lt;MAX($C$2:C275),C275/MAX($C$2:C275)-1,0)</f>
        <v>-3.6453201970443327E-2</v>
      </c>
    </row>
    <row r="276" spans="1:4">
      <c r="A276" s="158">
        <v>41942</v>
      </c>
      <c r="B276" s="157">
        <v>0.97199999999999998</v>
      </c>
      <c r="C276" s="157">
        <v>0.98099999999999998</v>
      </c>
      <c r="D276" s="112">
        <f>IF(C276&lt;MAX($C$2:C276),C276/MAX($C$2:C276)-1,0)</f>
        <v>-3.34975369458127E-2</v>
      </c>
    </row>
    <row r="277" spans="1:4">
      <c r="A277" s="158">
        <v>41943</v>
      </c>
      <c r="B277" s="157">
        <v>0.98299999999999998</v>
      </c>
      <c r="C277" s="157">
        <v>0.99199999999999999</v>
      </c>
      <c r="D277" s="112">
        <f>IF(C277&lt;MAX($C$2:C277),C277/MAX($C$2:C277)-1,0)</f>
        <v>-2.2660098522167438E-2</v>
      </c>
    </row>
    <row r="278" spans="1:4">
      <c r="A278" s="158">
        <v>41946</v>
      </c>
      <c r="B278" s="157">
        <v>0.98799999999999999</v>
      </c>
      <c r="C278" s="157">
        <v>0.997</v>
      </c>
      <c r="D278" s="112">
        <f>IF(C278&lt;MAX($C$2:C278),C278/MAX($C$2:C278)-1,0)</f>
        <v>-1.7733990147783207E-2</v>
      </c>
    </row>
    <row r="279" spans="1:4">
      <c r="A279" s="158">
        <v>41947</v>
      </c>
      <c r="B279" s="157">
        <v>0.995</v>
      </c>
      <c r="C279" s="157">
        <v>1.004</v>
      </c>
      <c r="D279" s="112">
        <f>IF(C279&lt;MAX($C$2:C279),C279/MAX($C$2:C279)-1,0)</f>
        <v>-1.0837438423645263E-2</v>
      </c>
    </row>
    <row r="280" spans="1:4">
      <c r="A280" s="158">
        <v>41948</v>
      </c>
      <c r="B280" s="157">
        <v>0.97399999999999998</v>
      </c>
      <c r="C280" s="157">
        <v>0.98299999999999998</v>
      </c>
      <c r="D280" s="112">
        <f>IF(C280&lt;MAX($C$2:C280),C280/MAX($C$2:C280)-1,0)</f>
        <v>-3.1527093596058986E-2</v>
      </c>
    </row>
    <row r="281" spans="1:4">
      <c r="A281" s="158">
        <v>41949</v>
      </c>
      <c r="B281" s="157">
        <v>0.97299999999999998</v>
      </c>
      <c r="C281" s="157">
        <v>0.98199999999999998</v>
      </c>
      <c r="D281" s="112">
        <f>IF(C281&lt;MAX($C$2:C281),C281/MAX($C$2:C281)-1,0)</f>
        <v>-3.2512315270935899E-2</v>
      </c>
    </row>
    <row r="282" spans="1:4">
      <c r="A282" s="158">
        <v>41950</v>
      </c>
      <c r="B282" s="157">
        <v>0.95899999999999996</v>
      </c>
      <c r="C282" s="157">
        <v>0.96799999999999997</v>
      </c>
      <c r="D282" s="112">
        <f>IF(C282&lt;MAX($C$2:C282),C282/MAX($C$2:C282)-1,0)</f>
        <v>-4.6305418719211788E-2</v>
      </c>
    </row>
    <row r="283" spans="1:4">
      <c r="A283" s="158">
        <v>41953</v>
      </c>
      <c r="B283" s="157">
        <v>0.97599999999999998</v>
      </c>
      <c r="C283" s="157">
        <v>0.98499999999999999</v>
      </c>
      <c r="D283" s="112">
        <f>IF(C283&lt;MAX($C$2:C283),C283/MAX($C$2:C283)-1,0)</f>
        <v>-2.9556650246305383E-2</v>
      </c>
    </row>
    <row r="284" spans="1:4">
      <c r="A284" s="158">
        <v>41954</v>
      </c>
      <c r="B284" s="157">
        <v>0.95799999999999996</v>
      </c>
      <c r="C284" s="157">
        <v>0.96699999999999997</v>
      </c>
      <c r="D284" s="112">
        <f>IF(C284&lt;MAX($C$2:C284),C284/MAX($C$2:C284)-1,0)</f>
        <v>-4.729064039408859E-2</v>
      </c>
    </row>
    <row r="285" spans="1:4">
      <c r="A285" s="158">
        <v>41955</v>
      </c>
      <c r="B285" s="157">
        <v>0.97299999999999998</v>
      </c>
      <c r="C285" s="157">
        <v>0.98199999999999998</v>
      </c>
      <c r="D285" s="112">
        <f>IF(C285&lt;MAX($C$2:C285),C285/MAX($C$2:C285)-1,0)</f>
        <v>-3.2512315270935899E-2</v>
      </c>
    </row>
    <row r="286" spans="1:4">
      <c r="A286" s="158">
        <v>41956</v>
      </c>
      <c r="B286" s="157">
        <v>0.99</v>
      </c>
      <c r="C286" s="157">
        <v>0.999</v>
      </c>
      <c r="D286" s="112">
        <f>IF(C286&lt;MAX($C$2:C286),C286/MAX($C$2:C286)-1,0)</f>
        <v>-1.5763546798029493E-2</v>
      </c>
    </row>
    <row r="287" spans="1:4">
      <c r="A287" s="158">
        <v>41957</v>
      </c>
      <c r="B287" s="157">
        <v>0.97899999999999998</v>
      </c>
      <c r="C287" s="157">
        <v>0.98799999999999999</v>
      </c>
      <c r="D287" s="112">
        <f>IF(C287&lt;MAX($C$2:C287),C287/MAX($C$2:C287)-1,0)</f>
        <v>-2.6600985221674756E-2</v>
      </c>
    </row>
    <row r="288" spans="1:4">
      <c r="A288" s="158">
        <v>41960</v>
      </c>
      <c r="B288" s="157">
        <v>0.97799999999999998</v>
      </c>
      <c r="C288" s="157">
        <v>0.98699999999999999</v>
      </c>
      <c r="D288" s="112">
        <f>IF(C288&lt;MAX($C$2:C288),C288/MAX($C$2:C288)-1,0)</f>
        <v>-2.7586206896551668E-2</v>
      </c>
    </row>
    <row r="289" spans="1:4">
      <c r="A289" s="158">
        <v>41961</v>
      </c>
      <c r="B289" s="157">
        <v>0.97499999999999998</v>
      </c>
      <c r="C289" s="157">
        <v>0.98399999999999999</v>
      </c>
      <c r="D289" s="112">
        <f>IF(C289&lt;MAX($C$2:C289),C289/MAX($C$2:C289)-1,0)</f>
        <v>-3.0541871921182184E-2</v>
      </c>
    </row>
    <row r="290" spans="1:4">
      <c r="A290" s="158">
        <v>41962</v>
      </c>
      <c r="B290" s="157">
        <v>0.97099999999999997</v>
      </c>
      <c r="C290" s="157">
        <v>0.98</v>
      </c>
      <c r="D290" s="112">
        <f>IF(C290&lt;MAX($C$2:C290),C290/MAX($C$2:C290)-1,0)</f>
        <v>-3.4482758620689613E-2</v>
      </c>
    </row>
    <row r="291" spans="1:4">
      <c r="A291" s="158">
        <v>41963</v>
      </c>
      <c r="B291" s="157">
        <v>0.97</v>
      </c>
      <c r="C291" s="157">
        <v>0.97899999999999998</v>
      </c>
      <c r="D291" s="112">
        <f>IF(C291&lt;MAX($C$2:C291),C291/MAX($C$2:C291)-1,0)</f>
        <v>-3.5467980295566415E-2</v>
      </c>
    </row>
    <row r="292" spans="1:4">
      <c r="A292" s="158">
        <v>41964</v>
      </c>
      <c r="B292" s="157">
        <v>0.98299999999999998</v>
      </c>
      <c r="C292" s="157">
        <v>0.99199999999999999</v>
      </c>
      <c r="D292" s="112">
        <f>IF(C292&lt;MAX($C$2:C292),C292/MAX($C$2:C292)-1,0)</f>
        <v>-2.2660098522167438E-2</v>
      </c>
    </row>
    <row r="293" spans="1:4">
      <c r="A293" s="158">
        <v>41967</v>
      </c>
      <c r="B293" s="157">
        <v>1.008</v>
      </c>
      <c r="C293" s="157">
        <v>1.0169999999999999</v>
      </c>
      <c r="D293" s="112">
        <f>IF(C293&lt;MAX($C$2:C293),C293/MAX($C$2:C293)-1,0)</f>
        <v>0</v>
      </c>
    </row>
    <row r="294" spans="1:4">
      <c r="A294" s="158">
        <v>41968</v>
      </c>
      <c r="B294" s="157">
        <v>1.044</v>
      </c>
      <c r="C294" s="157">
        <v>1.0529999999999999</v>
      </c>
      <c r="D294" s="112">
        <f>IF(C294&lt;MAX($C$2:C294),C294/MAX($C$2:C294)-1,0)</f>
        <v>0</v>
      </c>
    </row>
    <row r="295" spans="1:4">
      <c r="A295" s="158">
        <v>41969</v>
      </c>
      <c r="B295" s="157">
        <v>1.0429999999999999</v>
      </c>
      <c r="C295" s="157">
        <v>1.052</v>
      </c>
      <c r="D295" s="112">
        <f>IF(C295&lt;MAX($C$2:C295),C295/MAX($C$2:C295)-1,0)</f>
        <v>-9.4966761633419328E-4</v>
      </c>
    </row>
    <row r="296" spans="1:4">
      <c r="A296" s="158">
        <v>41970</v>
      </c>
      <c r="B296" s="157">
        <v>1.048</v>
      </c>
      <c r="C296" s="157">
        <v>1.0569999999999999</v>
      </c>
      <c r="D296" s="112">
        <f>IF(C296&lt;MAX($C$2:C296),C296/MAX($C$2:C296)-1,0)</f>
        <v>0</v>
      </c>
    </row>
    <row r="297" spans="1:4">
      <c r="A297" s="158">
        <v>41971</v>
      </c>
      <c r="B297" s="157">
        <v>1.0409999999999999</v>
      </c>
      <c r="C297" s="157">
        <v>1.05</v>
      </c>
      <c r="D297" s="112">
        <f>IF(C297&lt;MAX($C$2:C297),C297/MAX($C$2:C297)-1,0)</f>
        <v>-6.6225165562913135E-3</v>
      </c>
    </row>
    <row r="298" spans="1:4">
      <c r="A298" s="158">
        <v>41974</v>
      </c>
      <c r="B298" s="157">
        <v>1.0369999999999999</v>
      </c>
      <c r="C298" s="157">
        <v>1.046</v>
      </c>
      <c r="D298" s="112">
        <f>IF(C298&lt;MAX($C$2:C298),C298/MAX($C$2:C298)-1,0)</f>
        <v>-1.0406811731314969E-2</v>
      </c>
    </row>
    <row r="299" spans="1:4">
      <c r="A299" s="158">
        <v>41975</v>
      </c>
      <c r="B299" s="157">
        <v>1.05</v>
      </c>
      <c r="C299" s="157">
        <v>1.0589999999999999</v>
      </c>
      <c r="D299" s="112">
        <f>IF(C299&lt;MAX($C$2:C299),C299/MAX($C$2:C299)-1,0)</f>
        <v>0</v>
      </c>
    </row>
    <row r="300" spans="1:4">
      <c r="A300" s="158">
        <v>41976</v>
      </c>
      <c r="B300" s="157">
        <v>1.1120000000000001</v>
      </c>
      <c r="C300" s="157">
        <v>1.121</v>
      </c>
      <c r="D300" s="112">
        <f>IF(C300&lt;MAX($C$2:C300),C300/MAX($C$2:C300)-1,0)</f>
        <v>0</v>
      </c>
    </row>
    <row r="301" spans="1:4">
      <c r="A301" s="158">
        <v>41977</v>
      </c>
      <c r="B301" s="157">
        <v>1.141</v>
      </c>
      <c r="C301" s="157">
        <v>1.1499999999999999</v>
      </c>
      <c r="D301" s="112">
        <f>IF(C301&lt;MAX($C$2:C301),C301/MAX($C$2:C301)-1,0)</f>
        <v>0</v>
      </c>
    </row>
    <row r="302" spans="1:4">
      <c r="A302" s="158">
        <v>41978</v>
      </c>
      <c r="B302" s="157">
        <v>1.1100000000000001</v>
      </c>
      <c r="C302" s="157">
        <v>1.119</v>
      </c>
      <c r="D302" s="112">
        <f>IF(C302&lt;MAX($C$2:C302),C302/MAX($C$2:C302)-1,0)</f>
        <v>-2.6956521739130324E-2</v>
      </c>
    </row>
    <row r="303" spans="1:4">
      <c r="A303" s="158">
        <v>41981</v>
      </c>
      <c r="B303" s="157">
        <v>1.1240000000000001</v>
      </c>
      <c r="C303" s="157">
        <v>1.133</v>
      </c>
      <c r="D303" s="112">
        <f>IF(C303&lt;MAX($C$2:C303),C303/MAX($C$2:C303)-1,0)</f>
        <v>-1.4782608695652066E-2</v>
      </c>
    </row>
    <row r="304" spans="1:4">
      <c r="A304" s="158">
        <v>41982</v>
      </c>
      <c r="B304" s="157">
        <v>1.075</v>
      </c>
      <c r="C304" s="157">
        <v>1.0840000000000001</v>
      </c>
      <c r="D304" s="112">
        <f>IF(C304&lt;MAX($C$2:C304),C304/MAX($C$2:C304)-1,0)</f>
        <v>-5.7391304347825911E-2</v>
      </c>
    </row>
    <row r="305" spans="1:4">
      <c r="A305" s="158">
        <v>41983</v>
      </c>
      <c r="B305" s="157">
        <v>1.1060000000000001</v>
      </c>
      <c r="C305" s="157">
        <v>1.115</v>
      </c>
      <c r="D305" s="112">
        <f>IF(C305&lt;MAX($C$2:C305),C305/MAX($C$2:C305)-1,0)</f>
        <v>-3.0434782608695587E-2</v>
      </c>
    </row>
    <row r="306" spans="1:4">
      <c r="A306" s="158">
        <v>41984</v>
      </c>
      <c r="B306" s="157">
        <v>1.1100000000000001</v>
      </c>
      <c r="C306" s="157">
        <v>1.119</v>
      </c>
      <c r="D306" s="112">
        <f>IF(C306&lt;MAX($C$2:C306),C306/MAX($C$2:C306)-1,0)</f>
        <v>-2.6956521739130324E-2</v>
      </c>
    </row>
    <row r="307" spans="1:4">
      <c r="A307" s="158">
        <v>41985</v>
      </c>
      <c r="B307" s="157">
        <v>1.123</v>
      </c>
      <c r="C307" s="157">
        <v>1.1319999999999999</v>
      </c>
      <c r="D307" s="112">
        <f>IF(C307&lt;MAX($C$2:C307),C307/MAX($C$2:C307)-1,0)</f>
        <v>-1.5652173913043521E-2</v>
      </c>
    </row>
    <row r="308" spans="1:4">
      <c r="A308" s="158">
        <v>41988</v>
      </c>
      <c r="B308" s="157">
        <v>1.0820000000000001</v>
      </c>
      <c r="C308" s="157">
        <v>1.1220000000000001</v>
      </c>
      <c r="D308" s="112">
        <f>IF(C308&lt;MAX($C$2:C308),C308/MAX($C$2:C308)-1,0)</f>
        <v>-2.4347826086956403E-2</v>
      </c>
    </row>
    <row r="309" spans="1:4">
      <c r="A309" s="158">
        <v>41989</v>
      </c>
      <c r="B309" s="157">
        <v>1.0860000000000001</v>
      </c>
      <c r="C309" s="157">
        <v>1.1259999999999999</v>
      </c>
      <c r="D309" s="112">
        <f>IF(C309&lt;MAX($C$2:C309),C309/MAX($C$2:C309)-1,0)</f>
        <v>-2.0869565217391362E-2</v>
      </c>
    </row>
    <row r="310" spans="1:4">
      <c r="A310" s="158">
        <v>41990</v>
      </c>
      <c r="B310" s="157">
        <v>1.0609999999999999</v>
      </c>
      <c r="C310" s="157">
        <v>1.101</v>
      </c>
      <c r="D310" s="112">
        <f>IF(C310&lt;MAX($C$2:C310),C310/MAX($C$2:C310)-1,0)</f>
        <v>-4.2608695652173845E-2</v>
      </c>
    </row>
    <row r="311" spans="1:4">
      <c r="A311" s="158">
        <v>41991</v>
      </c>
      <c r="B311" s="157">
        <v>1.083</v>
      </c>
      <c r="C311" s="157">
        <v>1.123</v>
      </c>
      <c r="D311" s="112">
        <f>IF(C311&lt;MAX($C$2:C311),C311/MAX($C$2:C311)-1,0)</f>
        <v>-2.3478260869565171E-2</v>
      </c>
    </row>
    <row r="312" spans="1:4">
      <c r="A312" s="158">
        <v>41992</v>
      </c>
      <c r="B312" s="157">
        <v>1.095</v>
      </c>
      <c r="C312" s="157">
        <v>1.135</v>
      </c>
      <c r="D312" s="112">
        <f>IF(C312&lt;MAX($C$2:C312),C312/MAX($C$2:C312)-1,0)</f>
        <v>-1.304347826086949E-2</v>
      </c>
    </row>
    <row r="313" spans="1:4">
      <c r="A313" s="158">
        <v>41995</v>
      </c>
      <c r="B313" s="157">
        <v>1.0980000000000001</v>
      </c>
      <c r="C313" s="157">
        <v>1.1379999999999999</v>
      </c>
      <c r="D313" s="112">
        <f>IF(C313&lt;MAX($C$2:C313),C313/MAX($C$2:C313)-1,0)</f>
        <v>-1.0434782608695681E-2</v>
      </c>
    </row>
    <row r="314" spans="1:4">
      <c r="A314" s="158">
        <v>41996</v>
      </c>
      <c r="B314" s="157">
        <v>1.056</v>
      </c>
      <c r="C314" s="157">
        <v>1.0960000000000001</v>
      </c>
      <c r="D314" s="112">
        <f>IF(C314&lt;MAX($C$2:C314),C314/MAX($C$2:C314)-1,0)</f>
        <v>-4.6956521739130341E-2</v>
      </c>
    </row>
    <row r="315" spans="1:4">
      <c r="A315" s="158">
        <v>41997</v>
      </c>
      <c r="B315" s="157">
        <v>1.052</v>
      </c>
      <c r="C315" s="157">
        <v>1.0920000000000001</v>
      </c>
      <c r="D315" s="112">
        <f>IF(C315&lt;MAX($C$2:C315),C315/MAX($C$2:C315)-1,0)</f>
        <v>-5.0434782608695494E-2</v>
      </c>
    </row>
    <row r="316" spans="1:4">
      <c r="A316" s="158">
        <v>41998</v>
      </c>
      <c r="B316" s="157">
        <v>1.0680000000000001</v>
      </c>
      <c r="C316" s="157">
        <v>1.1080000000000001</v>
      </c>
      <c r="D316" s="112">
        <f>IF(C316&lt;MAX($C$2:C316),C316/MAX($C$2:C316)-1,0)</f>
        <v>-3.6521739130434661E-2</v>
      </c>
    </row>
    <row r="317" spans="1:4">
      <c r="A317" s="158">
        <v>41999</v>
      </c>
      <c r="B317" s="157">
        <v>1.083</v>
      </c>
      <c r="C317" s="157">
        <v>1.123</v>
      </c>
      <c r="D317" s="112">
        <f>IF(C317&lt;MAX($C$2:C317),C317/MAX($C$2:C317)-1,0)</f>
        <v>-2.3478260869565171E-2</v>
      </c>
    </row>
    <row r="318" spans="1:4">
      <c r="A318" s="158">
        <v>42002</v>
      </c>
      <c r="B318" s="157">
        <v>1.0820000000000001</v>
      </c>
      <c r="C318" s="157">
        <v>1.1220000000000001</v>
      </c>
      <c r="D318" s="112">
        <f>IF(C318&lt;MAX($C$2:C318),C318/MAX($C$2:C318)-1,0)</f>
        <v>-2.4347826086956403E-2</v>
      </c>
    </row>
    <row r="319" spans="1:4">
      <c r="A319" s="158">
        <v>42003</v>
      </c>
      <c r="B319" s="157">
        <v>1.0640000000000001</v>
      </c>
      <c r="C319" s="157">
        <v>1.1040000000000001</v>
      </c>
      <c r="D319" s="112">
        <f>IF(C319&lt;MAX($C$2:C319),C319/MAX($C$2:C319)-1,0)</f>
        <v>-3.9999999999999813E-2</v>
      </c>
    </row>
    <row r="320" spans="1:4">
      <c r="A320" s="158">
        <v>42004</v>
      </c>
      <c r="B320" s="157">
        <v>1.0740000000000001</v>
      </c>
      <c r="C320" s="157">
        <v>1.1140000000000001</v>
      </c>
      <c r="D320" s="112">
        <f>IF(C320&lt;MAX($C$2:C320),C320/MAX($C$2:C320)-1,0)</f>
        <v>-3.130434782608682E-2</v>
      </c>
    </row>
    <row r="321" spans="1:4">
      <c r="A321" s="158">
        <v>42009</v>
      </c>
      <c r="B321" s="157">
        <v>1.151</v>
      </c>
      <c r="C321" s="157">
        <v>1.1910000000000001</v>
      </c>
      <c r="D321" s="112">
        <f>IF(C321&lt;MAX($C$2:C321),C321/MAX($C$2:C321)-1,0)</f>
        <v>0</v>
      </c>
    </row>
    <row r="322" spans="1:4">
      <c r="A322" s="158">
        <v>42010</v>
      </c>
      <c r="B322" s="157">
        <v>1.139</v>
      </c>
      <c r="C322" s="157">
        <v>1.179</v>
      </c>
      <c r="D322" s="112">
        <f>IF(C322&lt;MAX($C$2:C322),C322/MAX($C$2:C322)-1,0)</f>
        <v>-1.0075566750629705E-2</v>
      </c>
    </row>
    <row r="323" spans="1:4">
      <c r="A323" s="158">
        <v>42011</v>
      </c>
      <c r="B323" s="157">
        <v>1.1579999999999999</v>
      </c>
      <c r="C323" s="157">
        <v>1.198</v>
      </c>
      <c r="D323" s="112">
        <f>IF(C323&lt;MAX($C$2:C323),C323/MAX($C$2:C323)-1,0)</f>
        <v>0</v>
      </c>
    </row>
    <row r="324" spans="1:4">
      <c r="A324" s="158">
        <v>42012</v>
      </c>
      <c r="B324" s="157">
        <v>1.1279999999999999</v>
      </c>
      <c r="C324" s="157">
        <v>1.1679999999999999</v>
      </c>
      <c r="D324" s="112">
        <f>IF(C324&lt;MAX($C$2:C324),C324/MAX($C$2:C324)-1,0)</f>
        <v>-2.5041736227045086E-2</v>
      </c>
    </row>
    <row r="325" spans="1:4">
      <c r="A325" s="158">
        <v>42013</v>
      </c>
      <c r="B325" s="157">
        <v>1.113</v>
      </c>
      <c r="C325" s="157">
        <v>1.153</v>
      </c>
      <c r="D325" s="112">
        <f>IF(C325&lt;MAX($C$2:C325),C325/MAX($C$2:C325)-1,0)</f>
        <v>-3.7562604340567574E-2</v>
      </c>
    </row>
    <row r="326" spans="1:4">
      <c r="A326" s="158">
        <v>42016</v>
      </c>
      <c r="B326" s="157">
        <v>1.093</v>
      </c>
      <c r="C326" s="157">
        <v>1.133</v>
      </c>
      <c r="D326" s="112">
        <f>IF(C326&lt;MAX($C$2:C326),C326/MAX($C$2:C326)-1,0)</f>
        <v>-5.4257095158597668E-2</v>
      </c>
    </row>
    <row r="327" spans="1:4">
      <c r="A327" s="158">
        <v>42017</v>
      </c>
      <c r="B327" s="157">
        <v>1.0880000000000001</v>
      </c>
      <c r="C327" s="157">
        <v>1.1279999999999999</v>
      </c>
      <c r="D327" s="112">
        <f>IF(C327&lt;MAX($C$2:C327),C327/MAX($C$2:C327)-1,0)</f>
        <v>-5.8430717863105275E-2</v>
      </c>
    </row>
    <row r="328" spans="1:4">
      <c r="A328" s="158">
        <v>42018</v>
      </c>
      <c r="B328" s="157">
        <v>1.0580000000000001</v>
      </c>
      <c r="C328" s="157">
        <v>1.0980000000000001</v>
      </c>
      <c r="D328" s="112">
        <f>IF(C328&lt;MAX($C$2:C328),C328/MAX($C$2:C328)-1,0)</f>
        <v>-8.3472454090150139E-2</v>
      </c>
    </row>
    <row r="329" spans="1:4">
      <c r="A329" s="158">
        <v>42019</v>
      </c>
      <c r="B329" s="157">
        <v>1.0720000000000001</v>
      </c>
      <c r="C329" s="157">
        <v>1.1120000000000001</v>
      </c>
      <c r="D329" s="112">
        <f>IF(C329&lt;MAX($C$2:C329),C329/MAX($C$2:C329)-1,0)</f>
        <v>-7.178631051752915E-2</v>
      </c>
    </row>
    <row r="330" spans="1:4">
      <c r="A330" s="158">
        <v>42020</v>
      </c>
      <c r="B330" s="157">
        <v>1.0900000000000001</v>
      </c>
      <c r="C330" s="157">
        <v>1.1299999999999999</v>
      </c>
      <c r="D330" s="112">
        <f>IF(C330&lt;MAX($C$2:C330),C330/MAX($C$2:C330)-1,0)</f>
        <v>-5.6761268781302276E-2</v>
      </c>
    </row>
    <row r="331" spans="1:4">
      <c r="A331" s="158">
        <v>42023</v>
      </c>
      <c r="B331" s="157">
        <v>1.034</v>
      </c>
      <c r="C331" s="157">
        <v>1.0740000000000001</v>
      </c>
      <c r="D331" s="112">
        <f>IF(C331&lt;MAX($C$2:C331),C331/MAX($C$2:C331)-1,0)</f>
        <v>-0.10350584307178623</v>
      </c>
    </row>
    <row r="332" spans="1:4">
      <c r="A332" s="158">
        <v>42024</v>
      </c>
      <c r="B332" s="157">
        <v>1.0580000000000001</v>
      </c>
      <c r="C332" s="157">
        <v>1.0980000000000001</v>
      </c>
      <c r="D332" s="112">
        <f>IF(C332&lt;MAX($C$2:C332),C332/MAX($C$2:C332)-1,0)</f>
        <v>-8.3472454090150139E-2</v>
      </c>
    </row>
    <row r="333" spans="1:4">
      <c r="A333" s="158">
        <v>42025</v>
      </c>
      <c r="B333" s="157">
        <v>1.101</v>
      </c>
      <c r="C333" s="157">
        <v>1.141</v>
      </c>
      <c r="D333" s="112">
        <f>IF(C333&lt;MAX($C$2:C333),C333/MAX($C$2:C333)-1,0)</f>
        <v>-4.7579298831385564E-2</v>
      </c>
    </row>
    <row r="334" spans="1:4">
      <c r="A334" s="158">
        <v>42026</v>
      </c>
      <c r="B334" s="157">
        <v>1.1359999999999999</v>
      </c>
      <c r="C334" s="157">
        <v>1.1759999999999999</v>
      </c>
      <c r="D334" s="112">
        <f>IF(C334&lt;MAX($C$2:C334),C334/MAX($C$2:C334)-1,0)</f>
        <v>-1.8363939899833093E-2</v>
      </c>
    </row>
    <row r="335" spans="1:4">
      <c r="A335" s="158">
        <v>42027</v>
      </c>
      <c r="B335" s="157">
        <v>1.1220000000000001</v>
      </c>
      <c r="C335" s="157">
        <v>1.1619999999999999</v>
      </c>
      <c r="D335" s="112">
        <f>IF(C335&lt;MAX($C$2:C335),C335/MAX($C$2:C335)-1,0)</f>
        <v>-3.0050083472454081E-2</v>
      </c>
    </row>
    <row r="336" spans="1:4">
      <c r="A336" s="158">
        <v>42030</v>
      </c>
      <c r="B336" s="157">
        <v>1.145</v>
      </c>
      <c r="C336" s="157">
        <v>1.1850000000000001</v>
      </c>
      <c r="D336" s="112">
        <f>IF(C336&lt;MAX($C$2:C336),C336/MAX($C$2:C336)-1,0)</f>
        <v>-1.0851419031719489E-2</v>
      </c>
    </row>
    <row r="337" spans="1:4">
      <c r="A337" s="158">
        <v>42031</v>
      </c>
      <c r="B337" s="157">
        <v>1.139</v>
      </c>
      <c r="C337" s="157">
        <v>1.179</v>
      </c>
      <c r="D337" s="112">
        <f>IF(C337&lt;MAX($C$2:C337),C337/MAX($C$2:C337)-1,0)</f>
        <v>-1.5859766277128484E-2</v>
      </c>
    </row>
    <row r="338" spans="1:4">
      <c r="A338" s="158">
        <v>42032</v>
      </c>
      <c r="B338" s="157">
        <v>1.1220000000000001</v>
      </c>
      <c r="C338" s="157">
        <v>1.1619999999999999</v>
      </c>
      <c r="D338" s="112">
        <f>IF(C338&lt;MAX($C$2:C338),C338/MAX($C$2:C338)-1,0)</f>
        <v>-3.0050083472454081E-2</v>
      </c>
    </row>
    <row r="339" spans="1:4">
      <c r="A339" s="158">
        <v>42033</v>
      </c>
      <c r="B339" s="157">
        <v>1.113</v>
      </c>
      <c r="C339" s="157">
        <v>1.153</v>
      </c>
      <c r="D339" s="112">
        <f>IF(C339&lt;MAX($C$2:C339),C339/MAX($C$2:C339)-1,0)</f>
        <v>-3.7562604340567574E-2</v>
      </c>
    </row>
    <row r="340" spans="1:4">
      <c r="A340" s="158">
        <v>42034</v>
      </c>
      <c r="B340" s="157">
        <v>1.107</v>
      </c>
      <c r="C340" s="157">
        <v>1.147</v>
      </c>
      <c r="D340" s="112">
        <f>IF(C340&lt;MAX($C$2:C340),C340/MAX($C$2:C340)-1,0)</f>
        <v>-4.2570951585976569E-2</v>
      </c>
    </row>
    <row r="341" spans="1:4">
      <c r="A341" s="158">
        <v>42037</v>
      </c>
      <c r="B341" s="157">
        <v>1.0940000000000001</v>
      </c>
      <c r="C341" s="157">
        <v>1.1339999999999999</v>
      </c>
      <c r="D341" s="112">
        <f>IF(C341&lt;MAX($C$2:C341),C341/MAX($C$2:C341)-1,0)</f>
        <v>-5.3422370617696169E-2</v>
      </c>
    </row>
    <row r="342" spans="1:4">
      <c r="A342" s="158">
        <v>42038</v>
      </c>
      <c r="B342" s="157">
        <v>1.1060000000000001</v>
      </c>
      <c r="C342" s="157">
        <v>1.1459999999999999</v>
      </c>
      <c r="D342" s="112">
        <f>IF(C342&lt;MAX($C$2:C342),C342/MAX($C$2:C342)-1,0)</f>
        <v>-4.3405676126878179E-2</v>
      </c>
    </row>
    <row r="343" spans="1:4">
      <c r="A343" s="158">
        <v>42039</v>
      </c>
      <c r="B343" s="157">
        <v>1.0980000000000001</v>
      </c>
      <c r="C343" s="157">
        <v>1.1379999999999999</v>
      </c>
      <c r="D343" s="112">
        <f>IF(C343&lt;MAX($C$2:C343),C343/MAX($C$2:C343)-1,0)</f>
        <v>-5.0083472454090172E-2</v>
      </c>
    </row>
    <row r="344" spans="1:4">
      <c r="A344" s="158">
        <v>42040</v>
      </c>
      <c r="B344" s="157">
        <v>1.0780000000000001</v>
      </c>
      <c r="C344" s="157">
        <v>1.1180000000000001</v>
      </c>
      <c r="D344" s="112">
        <f>IF(C344&lt;MAX($C$2:C344),C344/MAX($C$2:C344)-1,0)</f>
        <v>-6.6777963272120044E-2</v>
      </c>
    </row>
    <row r="345" spans="1:4">
      <c r="A345" s="158">
        <v>42041</v>
      </c>
      <c r="B345" s="157">
        <v>1.052</v>
      </c>
      <c r="C345" s="157">
        <v>1.0920000000000001</v>
      </c>
      <c r="D345" s="112">
        <f>IF(C345&lt;MAX($C$2:C345),C345/MAX($C$2:C345)-1,0)</f>
        <v>-8.8480801335559134E-2</v>
      </c>
    </row>
    <row r="346" spans="1:4">
      <c r="A346" s="158">
        <v>42044</v>
      </c>
      <c r="B346" s="157">
        <v>1.052</v>
      </c>
      <c r="C346" s="157">
        <v>1.0920000000000001</v>
      </c>
      <c r="D346" s="112">
        <f>IF(C346&lt;MAX($C$2:C346),C346/MAX($C$2:C346)-1,0)</f>
        <v>-8.8480801335559134E-2</v>
      </c>
    </row>
    <row r="347" spans="1:4">
      <c r="A347" s="158">
        <v>42045</v>
      </c>
      <c r="B347" s="157">
        <v>1.0640000000000001</v>
      </c>
      <c r="C347" s="157">
        <v>1.1040000000000001</v>
      </c>
      <c r="D347" s="112">
        <f>IF(C347&lt;MAX($C$2:C347),C347/MAX($C$2:C347)-1,0)</f>
        <v>-7.8464106844741144E-2</v>
      </c>
    </row>
    <row r="348" spans="1:4">
      <c r="A348" s="158">
        <v>42046</v>
      </c>
      <c r="B348" s="157">
        <v>1.0660000000000001</v>
      </c>
      <c r="C348" s="157">
        <v>1.1060000000000001</v>
      </c>
      <c r="D348" s="112">
        <f>IF(C348&lt;MAX($C$2:C348),C348/MAX($C$2:C348)-1,0)</f>
        <v>-7.6794657762938145E-2</v>
      </c>
    </row>
    <row r="349" spans="1:4">
      <c r="A349" s="158">
        <v>42047</v>
      </c>
      <c r="B349" s="157">
        <v>1.0660000000000001</v>
      </c>
      <c r="C349" s="157">
        <v>1.1060000000000001</v>
      </c>
      <c r="D349" s="112">
        <f>IF(C349&lt;MAX($C$2:C349),C349/MAX($C$2:C349)-1,0)</f>
        <v>-7.6794657762938145E-2</v>
      </c>
    </row>
    <row r="350" spans="1:4">
      <c r="A350" s="158">
        <v>42048</v>
      </c>
      <c r="B350" s="157">
        <v>1.085</v>
      </c>
      <c r="C350" s="157">
        <v>1.125</v>
      </c>
      <c r="D350" s="112">
        <f>IF(C350&lt;MAX($C$2:C350),C350/MAX($C$2:C350)-1,0)</f>
        <v>-6.0934891485809661E-2</v>
      </c>
    </row>
    <row r="351" spans="1:4">
      <c r="A351" s="158">
        <v>42051</v>
      </c>
      <c r="B351" s="157">
        <v>1.093</v>
      </c>
      <c r="C351" s="157">
        <v>1.133</v>
      </c>
      <c r="D351" s="112">
        <f>IF(C351&lt;MAX($C$2:C351),C351/MAX($C$2:C351)-1,0)</f>
        <v>-5.4257095158597668E-2</v>
      </c>
    </row>
    <row r="352" spans="1:4">
      <c r="A352" s="158">
        <v>42052</v>
      </c>
      <c r="B352" s="157">
        <v>1.0940000000000001</v>
      </c>
      <c r="C352" s="157">
        <v>1.1339999999999999</v>
      </c>
      <c r="D352" s="112">
        <f>IF(C352&lt;MAX($C$2:C352),C352/MAX($C$2:C352)-1,0)</f>
        <v>-5.3422370617696169E-2</v>
      </c>
    </row>
    <row r="353" spans="1:4">
      <c r="A353" s="158">
        <v>42060</v>
      </c>
      <c r="B353" s="157">
        <v>1.0840000000000001</v>
      </c>
      <c r="C353" s="157">
        <v>1.1240000000000001</v>
      </c>
      <c r="D353" s="112">
        <f>IF(C353&lt;MAX($C$2:C353),C353/MAX($C$2:C353)-1,0)</f>
        <v>-6.1769616026711049E-2</v>
      </c>
    </row>
    <row r="354" spans="1:4">
      <c r="A354" s="158">
        <v>42061</v>
      </c>
      <c r="B354" s="157">
        <v>1.121</v>
      </c>
      <c r="C354" s="157">
        <v>1.161</v>
      </c>
      <c r="D354" s="112">
        <f>IF(C354&lt;MAX($C$2:C354),C354/MAX($C$2:C354)-1,0)</f>
        <v>-3.088480801335558E-2</v>
      </c>
    </row>
    <row r="355" spans="1:4">
      <c r="A355" s="158">
        <v>42062</v>
      </c>
      <c r="B355" s="157">
        <v>1.127</v>
      </c>
      <c r="C355" s="157">
        <v>1.167</v>
      </c>
      <c r="D355" s="112">
        <f>IF(C355&lt;MAX($C$2:C355),C355/MAX($C$2:C355)-1,0)</f>
        <v>-2.5876460767946474E-2</v>
      </c>
    </row>
    <row r="356" spans="1:4">
      <c r="A356" s="158">
        <v>42065</v>
      </c>
      <c r="B356" s="157">
        <v>1.1519999999999999</v>
      </c>
      <c r="C356" s="157">
        <v>1.1919999999999999</v>
      </c>
      <c r="D356" s="112">
        <f>IF(C356&lt;MAX($C$2:C356),C356/MAX($C$2:C356)-1,0)</f>
        <v>-5.008347245408995E-3</v>
      </c>
    </row>
    <row r="357" spans="1:4">
      <c r="A357" s="158">
        <v>42066</v>
      </c>
      <c r="B357" s="157">
        <v>1.155</v>
      </c>
      <c r="C357" s="157">
        <v>1.1950000000000001</v>
      </c>
      <c r="D357" s="112">
        <f>IF(C357&lt;MAX($C$2:C357),C357/MAX($C$2:C357)-1,0)</f>
        <v>-2.5041736227043865E-3</v>
      </c>
    </row>
    <row r="358" spans="1:4">
      <c r="A358" s="158">
        <v>42067</v>
      </c>
      <c r="B358" s="157">
        <v>1.155</v>
      </c>
      <c r="C358" s="157">
        <v>1.1950000000000001</v>
      </c>
      <c r="D358" s="112">
        <f>IF(C358&lt;MAX($C$2:C358),C358/MAX($C$2:C358)-1,0)</f>
        <v>-2.5041736227043865E-3</v>
      </c>
    </row>
    <row r="359" spans="1:4">
      <c r="A359" s="158">
        <v>42068</v>
      </c>
      <c r="B359" s="157">
        <v>1.147</v>
      </c>
      <c r="C359" s="157">
        <v>1.1870000000000001</v>
      </c>
      <c r="D359" s="112">
        <f>IF(C359&lt;MAX($C$2:C359),C359/MAX($C$2:C359)-1,0)</f>
        <v>-9.1819699499164908E-3</v>
      </c>
    </row>
    <row r="360" spans="1:4">
      <c r="A360" s="158">
        <v>42069</v>
      </c>
      <c r="B360" s="157">
        <v>1.163</v>
      </c>
      <c r="C360" s="157">
        <v>1.2030000000000001</v>
      </c>
      <c r="D360" s="112">
        <f>IF(C360&lt;MAX($C$2:C360),C360/MAX($C$2:C360)-1,0)</f>
        <v>0</v>
      </c>
    </row>
    <row r="361" spans="1:4">
      <c r="A361" s="158">
        <v>42072</v>
      </c>
      <c r="B361" s="157">
        <v>1.1619999999999999</v>
      </c>
      <c r="C361" s="157">
        <v>1.202</v>
      </c>
      <c r="D361" s="112">
        <f>IF(C361&lt;MAX($C$2:C361),C361/MAX($C$2:C361)-1,0)</f>
        <v>-8.3125519534510417E-4</v>
      </c>
    </row>
    <row r="362" spans="1:4">
      <c r="A362" s="158">
        <v>42073</v>
      </c>
      <c r="B362" s="157">
        <v>1.163</v>
      </c>
      <c r="C362" s="157">
        <v>1.2030000000000001</v>
      </c>
      <c r="D362" s="112">
        <f>IF(C362&lt;MAX($C$2:C362),C362/MAX($C$2:C362)-1,0)</f>
        <v>0</v>
      </c>
    </row>
    <row r="363" spans="1:4">
      <c r="A363" s="158">
        <v>42074</v>
      </c>
      <c r="B363" s="157">
        <v>1.155</v>
      </c>
      <c r="C363" s="157">
        <v>1.1950000000000001</v>
      </c>
      <c r="D363" s="112">
        <f>IF(C363&lt;MAX($C$2:C363),C363/MAX($C$2:C363)-1,0)</f>
        <v>-6.6500415627597231E-3</v>
      </c>
    </row>
    <row r="364" spans="1:4">
      <c r="A364" s="158">
        <v>42075</v>
      </c>
      <c r="B364" s="157">
        <v>1.1559999999999999</v>
      </c>
      <c r="C364" s="157">
        <v>1.196</v>
      </c>
      <c r="D364" s="112">
        <f>IF(C364&lt;MAX($C$2:C364),C364/MAX($C$2:C364)-1,0)</f>
        <v>-5.818786367414841E-3</v>
      </c>
    </row>
    <row r="365" spans="1:4">
      <c r="A365" s="158">
        <v>42076</v>
      </c>
      <c r="B365" s="157">
        <v>1.1599999999999999</v>
      </c>
      <c r="C365" s="157">
        <v>1.2</v>
      </c>
      <c r="D365" s="112">
        <f>IF(C365&lt;MAX($C$2:C365),C365/MAX($C$2:C365)-1,0)</f>
        <v>-2.4937655860349794E-3</v>
      </c>
    </row>
    <row r="366" spans="1:4">
      <c r="A366" s="158">
        <v>42079</v>
      </c>
      <c r="B366" s="157">
        <v>1.18</v>
      </c>
      <c r="C366" s="157">
        <v>1.22</v>
      </c>
      <c r="D366" s="112">
        <f>IF(C366&lt;MAX($C$2:C366),C366/MAX($C$2:C366)-1,0)</f>
        <v>0</v>
      </c>
    </row>
    <row r="367" spans="1:4">
      <c r="A367" s="158">
        <v>42080</v>
      </c>
      <c r="B367" s="157">
        <v>1.2</v>
      </c>
      <c r="C367" s="157">
        <v>1.24</v>
      </c>
      <c r="D367" s="112">
        <f>IF(C367&lt;MAX($C$2:C367),C367/MAX($C$2:C367)-1,0)</f>
        <v>0</v>
      </c>
    </row>
    <row r="368" spans="1:4">
      <c r="A368" s="158">
        <v>42081</v>
      </c>
      <c r="B368" s="157">
        <v>1.224</v>
      </c>
      <c r="C368" s="157">
        <v>1.264</v>
      </c>
      <c r="D368" s="112">
        <f>IF(C368&lt;MAX($C$2:C368),C368/MAX($C$2:C368)-1,0)</f>
        <v>0</v>
      </c>
    </row>
    <row r="369" spans="1:4">
      <c r="A369" s="158">
        <v>42082</v>
      </c>
      <c r="B369" s="157">
        <v>1.2370000000000001</v>
      </c>
      <c r="C369" s="157">
        <v>1.2769999999999999</v>
      </c>
      <c r="D369" s="112">
        <f>IF(C369&lt;MAX($C$2:C369),C369/MAX($C$2:C369)-1,0)</f>
        <v>0</v>
      </c>
    </row>
    <row r="370" spans="1:4">
      <c r="A370" s="158">
        <v>42083</v>
      </c>
      <c r="B370" s="157">
        <v>1.2330000000000001</v>
      </c>
      <c r="C370" s="157">
        <v>1.2729999999999999</v>
      </c>
      <c r="D370" s="112">
        <f>IF(C370&lt;MAX($C$2:C370),C370/MAX($C$2:C370)-1,0)</f>
        <v>-3.1323414252153459E-3</v>
      </c>
    </row>
    <row r="371" spans="1:4">
      <c r="A371" s="158">
        <v>42086</v>
      </c>
      <c r="B371" s="157">
        <v>1.2669999999999999</v>
      </c>
      <c r="C371" s="157">
        <v>1.3069999999999999</v>
      </c>
      <c r="D371" s="112">
        <f>IF(C371&lt;MAX($C$2:C371),C371/MAX($C$2:C371)-1,0)</f>
        <v>0</v>
      </c>
    </row>
    <row r="372" spans="1:4">
      <c r="A372" s="158">
        <v>42087</v>
      </c>
      <c r="B372" s="157">
        <v>1.2849999999999999</v>
      </c>
      <c r="C372" s="157">
        <v>1.325</v>
      </c>
      <c r="D372" s="112">
        <f>IF(C372&lt;MAX($C$2:C372),C372/MAX($C$2:C372)-1,0)</f>
        <v>0</v>
      </c>
    </row>
    <row r="373" spans="1:4">
      <c r="A373" s="158">
        <v>42088</v>
      </c>
      <c r="B373" s="157">
        <v>1.2689999999999999</v>
      </c>
      <c r="C373" s="157">
        <v>1.3089999999999999</v>
      </c>
      <c r="D373" s="112">
        <f>IF(C373&lt;MAX($C$2:C373),C373/MAX($C$2:C373)-1,0)</f>
        <v>-1.2075471698113183E-2</v>
      </c>
    </row>
    <row r="374" spans="1:4">
      <c r="A374" s="158">
        <v>42089</v>
      </c>
      <c r="B374" s="157">
        <v>1.2689999999999999</v>
      </c>
      <c r="C374" s="157">
        <v>1.3089999999999999</v>
      </c>
      <c r="D374" s="112">
        <f>IF(C374&lt;MAX($C$2:C374),C374/MAX($C$2:C374)-1,0)</f>
        <v>-1.2075471698113183E-2</v>
      </c>
    </row>
    <row r="375" spans="1:4">
      <c r="A375" s="158">
        <v>42090</v>
      </c>
      <c r="B375" s="157">
        <v>1.2749999999999999</v>
      </c>
      <c r="C375" s="157">
        <v>1.3149999999999999</v>
      </c>
      <c r="D375" s="112">
        <f>IF(C375&lt;MAX($C$2:C375),C375/MAX($C$2:C375)-1,0)</f>
        <v>-7.547169811320753E-3</v>
      </c>
    </row>
    <row r="376" spans="1:4">
      <c r="A376" s="158">
        <v>42093</v>
      </c>
      <c r="B376" s="157">
        <v>1.2829999999999999</v>
      </c>
      <c r="C376" s="157">
        <v>1.323</v>
      </c>
      <c r="D376" s="112">
        <f>IF(C376&lt;MAX($C$2:C376),C376/MAX($C$2:C376)-1,0)</f>
        <v>-1.5094339622641062E-3</v>
      </c>
    </row>
    <row r="377" spans="1:4">
      <c r="A377" s="158">
        <v>42094</v>
      </c>
      <c r="B377" s="157">
        <v>1.272</v>
      </c>
      <c r="C377" s="157">
        <v>1.3120000000000001</v>
      </c>
      <c r="D377" s="112">
        <f>IF(C377&lt;MAX($C$2:C377),C377/MAX($C$2:C377)-1,0)</f>
        <v>-9.8113207547169123E-3</v>
      </c>
    </row>
    <row r="378" spans="1:4">
      <c r="A378" s="158">
        <v>42095</v>
      </c>
      <c r="B378" s="157">
        <v>1.29</v>
      </c>
      <c r="C378" s="157">
        <v>1.33</v>
      </c>
      <c r="D378" s="112">
        <f>IF(C378&lt;MAX($C$2:C378),C378/MAX($C$2:C378)-1,0)</f>
        <v>0</v>
      </c>
    </row>
    <row r="379" spans="1:4">
      <c r="A379" s="158">
        <v>42096</v>
      </c>
      <c r="B379" s="157">
        <v>1.3149999999999999</v>
      </c>
      <c r="C379" s="157">
        <v>1.355</v>
      </c>
      <c r="D379" s="112">
        <f>IF(C379&lt;MAX($C$2:C379),C379/MAX($C$2:C379)-1,0)</f>
        <v>0</v>
      </c>
    </row>
    <row r="380" spans="1:4">
      <c r="A380" s="158">
        <v>42097</v>
      </c>
      <c r="B380" s="157">
        <v>1.3240000000000001</v>
      </c>
      <c r="C380" s="157">
        <v>1.3640000000000001</v>
      </c>
      <c r="D380" s="112">
        <f>IF(C380&lt;MAX($C$2:C380),C380/MAX($C$2:C380)-1,0)</f>
        <v>0</v>
      </c>
    </row>
    <row r="381" spans="1:4">
      <c r="A381" s="158">
        <v>42101</v>
      </c>
      <c r="B381" s="157">
        <v>1.3660000000000001</v>
      </c>
      <c r="C381" s="157">
        <v>1.4059999999999999</v>
      </c>
      <c r="D381" s="112">
        <f>IF(C381&lt;MAX($C$2:C381),C381/MAX($C$2:C381)-1,0)</f>
        <v>0</v>
      </c>
    </row>
    <row r="382" spans="1:4">
      <c r="A382" s="158">
        <v>42102</v>
      </c>
      <c r="B382" s="157">
        <v>1.3420000000000001</v>
      </c>
      <c r="C382" s="157">
        <v>1.3819999999999999</v>
      </c>
      <c r="D382" s="112">
        <f>IF(C382&lt;MAX($C$2:C382),C382/MAX($C$2:C382)-1,0)</f>
        <v>-1.7069701280227667E-2</v>
      </c>
    </row>
    <row r="383" spans="1:4">
      <c r="A383" s="158">
        <v>42103</v>
      </c>
      <c r="B383" s="157">
        <v>1.3069999999999999</v>
      </c>
      <c r="C383" s="157">
        <v>1.347</v>
      </c>
      <c r="D383" s="112">
        <f>IF(C383&lt;MAX($C$2:C383),C383/MAX($C$2:C383)-1,0)</f>
        <v>-4.1963015647226154E-2</v>
      </c>
    </row>
    <row r="384" spans="1:4">
      <c r="A384" s="158">
        <v>42104</v>
      </c>
      <c r="B384" s="157">
        <v>1.337</v>
      </c>
      <c r="C384" s="157">
        <v>1.377</v>
      </c>
      <c r="D384" s="112">
        <f>IF(C384&lt;MAX($C$2:C384),C384/MAX($C$2:C384)-1,0)</f>
        <v>-2.0625889046941626E-2</v>
      </c>
    </row>
    <row r="385" spans="1:4">
      <c r="A385" s="158">
        <v>42107</v>
      </c>
      <c r="B385" s="157">
        <v>1.36</v>
      </c>
      <c r="C385" s="157">
        <v>1.4</v>
      </c>
      <c r="D385" s="112">
        <f>IF(C385&lt;MAX($C$2:C385),C385/MAX($C$2:C385)-1,0)</f>
        <v>-4.2674253200568613E-3</v>
      </c>
    </row>
    <row r="386" spans="1:4">
      <c r="A386" s="158">
        <v>42108</v>
      </c>
      <c r="B386" s="157">
        <v>1.345</v>
      </c>
      <c r="C386" s="157">
        <v>1.385</v>
      </c>
      <c r="D386" s="112">
        <f>IF(C386&lt;MAX($C$2:C386),C386/MAX($C$2:C386)-1,0)</f>
        <v>-1.493598862019907E-2</v>
      </c>
    </row>
    <row r="387" spans="1:4">
      <c r="A387" s="158">
        <v>42109</v>
      </c>
      <c r="B387" s="157">
        <v>1.3160000000000001</v>
      </c>
      <c r="C387" s="157">
        <v>1.3560000000000001</v>
      </c>
      <c r="D387" s="112">
        <f>IF(C387&lt;MAX($C$2:C387),C387/MAX($C$2:C387)-1,0)</f>
        <v>-3.5561877667140696E-2</v>
      </c>
    </row>
    <row r="388" spans="1:4">
      <c r="A388" s="158">
        <v>42110</v>
      </c>
      <c r="B388" s="157">
        <v>1.3420000000000001</v>
      </c>
      <c r="C388" s="157">
        <v>1.3819999999999999</v>
      </c>
      <c r="D388" s="112">
        <f>IF(C388&lt;MAX($C$2:C388),C388/MAX($C$2:C388)-1,0)</f>
        <v>-1.7069701280227667E-2</v>
      </c>
    </row>
    <row r="389" spans="1:4">
      <c r="A389" s="158">
        <v>42111</v>
      </c>
      <c r="B389" s="157">
        <v>1.38</v>
      </c>
      <c r="C389" s="157">
        <v>1.42</v>
      </c>
      <c r="D389" s="112">
        <f>IF(C389&lt;MAX($C$2:C389),C389/MAX($C$2:C389)-1,0)</f>
        <v>0</v>
      </c>
    </row>
    <row r="390" spans="1:4">
      <c r="A390" s="158">
        <v>42114</v>
      </c>
      <c r="B390" s="157">
        <v>1.391</v>
      </c>
      <c r="C390" s="157">
        <v>1.431</v>
      </c>
      <c r="D390" s="112">
        <f>IF(C390&lt;MAX($C$2:C390),C390/MAX($C$2:C390)-1,0)</f>
        <v>0</v>
      </c>
    </row>
    <row r="391" spans="1:4">
      <c r="A391" s="158">
        <v>42115</v>
      </c>
      <c r="B391" s="157">
        <v>1.4159999999999999</v>
      </c>
      <c r="C391" s="157">
        <v>1.456</v>
      </c>
      <c r="D391" s="112">
        <f>IF(C391&lt;MAX($C$2:C391),C391/MAX($C$2:C391)-1,0)</f>
        <v>0</v>
      </c>
    </row>
    <row r="392" spans="1:4">
      <c r="A392" s="158">
        <v>42116</v>
      </c>
      <c r="B392" s="157">
        <v>1.4550000000000001</v>
      </c>
      <c r="C392" s="157">
        <v>1.4950000000000001</v>
      </c>
      <c r="D392" s="112">
        <f>IF(C392&lt;MAX($C$2:C392),C392/MAX($C$2:C392)-1,0)</f>
        <v>0</v>
      </c>
    </row>
    <row r="393" spans="1:4">
      <c r="A393" s="158">
        <v>42117</v>
      </c>
      <c r="B393" s="157">
        <v>1.516</v>
      </c>
      <c r="C393" s="157">
        <v>1.556</v>
      </c>
      <c r="D393" s="112">
        <f>IF(C393&lt;MAX($C$2:C393),C393/MAX($C$2:C393)-1,0)</f>
        <v>0</v>
      </c>
    </row>
    <row r="394" spans="1:4">
      <c r="A394" s="158">
        <v>42118</v>
      </c>
      <c r="B394" s="157">
        <v>1</v>
      </c>
      <c r="C394" s="157">
        <v>1.5429999999999999</v>
      </c>
      <c r="D394" s="112">
        <f>IF(C394&lt;MAX($C$2:C394),C394/MAX($C$2:C394)-1,0)</f>
        <v>-8.3547557840617515E-3</v>
      </c>
    </row>
    <row r="395" spans="1:4">
      <c r="A395" s="158">
        <v>42121</v>
      </c>
      <c r="B395" s="157">
        <v>1.0089999999999999</v>
      </c>
      <c r="C395" s="157">
        <v>1.552</v>
      </c>
      <c r="D395" s="112">
        <f>IF(C395&lt;MAX($C$2:C395),C395/MAX($C$2:C395)-1,0)</f>
        <v>-2.5706940874036244E-3</v>
      </c>
    </row>
    <row r="396" spans="1:4">
      <c r="A396" s="158">
        <v>42122</v>
      </c>
      <c r="B396" s="157">
        <v>0.98199999999999998</v>
      </c>
      <c r="C396" s="157">
        <v>1.5249999999999999</v>
      </c>
      <c r="D396" s="112">
        <f>IF(C396&lt;MAX($C$2:C396),C396/MAX($C$2:C396)-1,0)</f>
        <v>-1.9922879177378006E-2</v>
      </c>
    </row>
    <row r="397" spans="1:4">
      <c r="A397" s="158">
        <v>42123</v>
      </c>
      <c r="B397" s="157">
        <v>1.016</v>
      </c>
      <c r="C397" s="157">
        <v>1.5589999999999999</v>
      </c>
      <c r="D397" s="112">
        <f>IF(C397&lt;MAX($C$2:C397),C397/MAX($C$2:C397)-1,0)</f>
        <v>0</v>
      </c>
    </row>
    <row r="398" spans="1:4">
      <c r="A398" s="158">
        <v>42124</v>
      </c>
      <c r="B398" s="157">
        <v>0.99</v>
      </c>
      <c r="C398" s="157">
        <v>1.5329999999999999</v>
      </c>
      <c r="D398" s="112">
        <f>IF(C398&lt;MAX($C$2:C398),C398/MAX($C$2:C398)-1,0)</f>
        <v>-1.6677357280307947E-2</v>
      </c>
    </row>
    <row r="399" spans="1:4">
      <c r="A399" s="158">
        <v>42128</v>
      </c>
      <c r="B399" s="157">
        <v>0.98599999999999999</v>
      </c>
      <c r="C399" s="157">
        <v>1.5289999999999999</v>
      </c>
      <c r="D399" s="112">
        <f>IF(C399&lt;MAX($C$2:C399),C399/MAX($C$2:C399)-1,0)</f>
        <v>-1.9243104554201418E-2</v>
      </c>
    </row>
    <row r="400" spans="1:4">
      <c r="A400" s="158">
        <v>42129</v>
      </c>
      <c r="B400" s="157">
        <v>0.94299999999999995</v>
      </c>
      <c r="C400" s="157">
        <v>1.486</v>
      </c>
      <c r="D400" s="112">
        <f>IF(C400&lt;MAX($C$2:C400),C400/MAX($C$2:C400)-1,0)</f>
        <v>-4.6824887748556754E-2</v>
      </c>
    </row>
    <row r="401" spans="1:4">
      <c r="A401" s="158">
        <v>42130</v>
      </c>
      <c r="B401" s="157">
        <v>0.92500000000000004</v>
      </c>
      <c r="C401" s="157">
        <v>1.468</v>
      </c>
      <c r="D401" s="112">
        <f>IF(C401&lt;MAX($C$2:C401),C401/MAX($C$2:C401)-1,0)</f>
        <v>-5.8370750481077649E-2</v>
      </c>
    </row>
    <row r="402" spans="1:4">
      <c r="A402" s="158">
        <v>42131</v>
      </c>
      <c r="B402" s="157">
        <v>0.91300000000000003</v>
      </c>
      <c r="C402" s="157">
        <v>1.456</v>
      </c>
      <c r="D402" s="112">
        <f>IF(C402&lt;MAX($C$2:C402),C402/MAX($C$2:C402)-1,0)</f>
        <v>-6.6067992302758172E-2</v>
      </c>
    </row>
    <row r="403" spans="1:4">
      <c r="A403" s="158">
        <v>42132</v>
      </c>
      <c r="B403" s="157">
        <v>0.93100000000000005</v>
      </c>
      <c r="C403" s="157">
        <v>1.474</v>
      </c>
      <c r="D403" s="112">
        <f>IF(C403&lt;MAX($C$2:C403),C403/MAX($C$2:C403)-1,0)</f>
        <v>-5.4522129570237277E-2</v>
      </c>
    </row>
    <row r="404" spans="1:4">
      <c r="A404" s="158">
        <v>42135</v>
      </c>
      <c r="B404" s="157">
        <v>0.96099999999999997</v>
      </c>
      <c r="C404" s="157">
        <v>1.504</v>
      </c>
      <c r="D404" s="112">
        <f>IF(C404&lt;MAX($C$2:C404),C404/MAX($C$2:C404)-1,0)</f>
        <v>-3.5279025016035859E-2</v>
      </c>
    </row>
    <row r="405" spans="1:4">
      <c r="A405" s="158">
        <v>42136</v>
      </c>
      <c r="B405" s="157">
        <v>0.96499999999999997</v>
      </c>
      <c r="C405" s="157">
        <v>1.508</v>
      </c>
      <c r="D405" s="112">
        <f>IF(C405&lt;MAX($C$2:C405),C405/MAX($C$2:C405)-1,0)</f>
        <v>-3.2713277742142388E-2</v>
      </c>
    </row>
    <row r="406" spans="1:4">
      <c r="A406" s="158">
        <v>42137</v>
      </c>
      <c r="B406" s="157">
        <v>0.97599999999999998</v>
      </c>
      <c r="C406" s="157">
        <v>1.5189999999999999</v>
      </c>
      <c r="D406" s="112">
        <f>IF(C406&lt;MAX($C$2:C406),C406/MAX($C$2:C406)-1,0)</f>
        <v>-2.5657472738935261E-2</v>
      </c>
    </row>
    <row r="407" spans="1:4">
      <c r="A407" s="158">
        <v>42138</v>
      </c>
      <c r="B407" s="157">
        <v>1.004</v>
      </c>
      <c r="C407" s="157">
        <v>1.5469999999999999</v>
      </c>
      <c r="D407" s="112">
        <f>IF(C407&lt;MAX($C$2:C407),C407/MAX($C$2:C407)-1,0)</f>
        <v>-7.6972418216805227E-3</v>
      </c>
    </row>
    <row r="408" spans="1:4">
      <c r="A408" s="158">
        <v>42139</v>
      </c>
      <c r="B408" s="157">
        <v>0.98599999999999999</v>
      </c>
      <c r="C408" s="157">
        <v>1.5289999999999999</v>
      </c>
      <c r="D408" s="112">
        <f>IF(C408&lt;MAX($C$2:C408),C408/MAX($C$2:C408)-1,0)</f>
        <v>-1.9243104554201418E-2</v>
      </c>
    </row>
    <row r="409" spans="1:4">
      <c r="A409" s="158">
        <v>42142</v>
      </c>
      <c r="B409" s="157">
        <v>0.97</v>
      </c>
      <c r="C409" s="157">
        <v>1.5129999999999999</v>
      </c>
      <c r="D409" s="112">
        <f>IF(C409&lt;MAX($C$2:C409),C409/MAX($C$2:C409)-1,0)</f>
        <v>-2.9506093649775522E-2</v>
      </c>
    </row>
    <row r="410" spans="1:4">
      <c r="A410" s="158">
        <v>42143</v>
      </c>
      <c r="B410" s="157">
        <v>0.99</v>
      </c>
      <c r="C410" s="157">
        <v>1.5329999999999999</v>
      </c>
      <c r="D410" s="112">
        <f>IF(C410&lt;MAX($C$2:C410),C410/MAX($C$2:C410)-1,0)</f>
        <v>-1.6677357280307947E-2</v>
      </c>
    </row>
    <row r="411" spans="1:4">
      <c r="A411" s="158">
        <v>42144</v>
      </c>
      <c r="B411" s="157">
        <v>0.98899999999999999</v>
      </c>
      <c r="C411" s="157">
        <v>1.532</v>
      </c>
      <c r="D411" s="112">
        <f>IF(C411&lt;MAX($C$2:C411),C411/MAX($C$2:C411)-1,0)</f>
        <v>-1.7318794098781232E-2</v>
      </c>
    </row>
    <row r="412" spans="1:4">
      <c r="A412" s="158">
        <v>42145</v>
      </c>
      <c r="B412" s="157">
        <v>0.999</v>
      </c>
      <c r="C412" s="157">
        <v>1.542</v>
      </c>
      <c r="D412" s="112">
        <f>IF(C412&lt;MAX($C$2:C412),C412/MAX($C$2:C412)-1,0)</f>
        <v>-1.0904425914047389E-2</v>
      </c>
    </row>
    <row r="413" spans="1:4">
      <c r="A413" s="158">
        <v>42146</v>
      </c>
      <c r="B413" s="157">
        <v>1.03</v>
      </c>
      <c r="C413" s="157">
        <v>1.573</v>
      </c>
      <c r="D413" s="112">
        <f>IF(C413&lt;MAX($C$2:C413),C413/MAX($C$2:C413)-1,0)</f>
        <v>0</v>
      </c>
    </row>
    <row r="414" spans="1:4">
      <c r="A414" s="158">
        <v>42149</v>
      </c>
      <c r="B414" s="157">
        <v>1.0549999999999999</v>
      </c>
      <c r="C414" s="157">
        <v>1.5980000000000001</v>
      </c>
      <c r="D414" s="112">
        <f>IF(C414&lt;MAX($C$2:C414),C414/MAX($C$2:C414)-1,0)</f>
        <v>0</v>
      </c>
    </row>
    <row r="415" spans="1:4">
      <c r="A415" s="158">
        <v>42150</v>
      </c>
      <c r="B415" s="157">
        <v>1.0780000000000001</v>
      </c>
      <c r="C415" s="157">
        <v>1.621</v>
      </c>
      <c r="D415" s="112">
        <f>IF(C415&lt;MAX($C$2:C415),C415/MAX($C$2:C415)-1,0)</f>
        <v>0</v>
      </c>
    </row>
    <row r="416" spans="1:4">
      <c r="A416" s="158">
        <v>42151</v>
      </c>
      <c r="B416" s="157">
        <v>1.101</v>
      </c>
      <c r="C416" s="157">
        <v>1.6439999999999999</v>
      </c>
      <c r="D416" s="112">
        <f>IF(C416&lt;MAX($C$2:C416),C416/MAX($C$2:C416)-1,0)</f>
        <v>0</v>
      </c>
    </row>
    <row r="417" spans="1:4">
      <c r="A417" s="158">
        <v>42152</v>
      </c>
      <c r="B417" s="157">
        <v>1.0269999999999999</v>
      </c>
      <c r="C417" s="157">
        <v>1.57</v>
      </c>
      <c r="D417" s="112">
        <f>IF(C417&lt;MAX($C$2:C417),C417/MAX($C$2:C417)-1,0)</f>
        <v>-4.5012165450121544E-2</v>
      </c>
    </row>
    <row r="418" spans="1:4">
      <c r="A418" s="158">
        <v>42153</v>
      </c>
      <c r="B418" s="157">
        <v>1.0289999999999999</v>
      </c>
      <c r="C418" s="157">
        <v>1.5720000000000001</v>
      </c>
      <c r="D418" s="112">
        <f>IF(C418&lt;MAX($C$2:C418),C418/MAX($C$2:C418)-1,0)</f>
        <v>-4.3795620437956151E-2</v>
      </c>
    </row>
    <row r="419" spans="1:4">
      <c r="A419" s="158">
        <v>42156</v>
      </c>
      <c r="B419" s="157">
        <v>1.08</v>
      </c>
      <c r="C419" s="157">
        <v>1.623</v>
      </c>
      <c r="D419" s="112">
        <f>IF(C419&lt;MAX($C$2:C419),C419/MAX($C$2:C419)-1,0)</f>
        <v>-1.2773722627737127E-2</v>
      </c>
    </row>
    <row r="420" spans="1:4">
      <c r="A420" s="158">
        <v>42157</v>
      </c>
      <c r="B420" s="157">
        <v>1.105</v>
      </c>
      <c r="C420" s="157">
        <v>1.6479999999999999</v>
      </c>
      <c r="D420" s="112">
        <f>IF(C420&lt;MAX($C$2:C420),C420/MAX($C$2:C420)-1,0)</f>
        <v>0</v>
      </c>
    </row>
    <row r="421" spans="1:4">
      <c r="A421" s="158">
        <v>42158</v>
      </c>
      <c r="B421" s="157">
        <v>1.105</v>
      </c>
      <c r="C421" s="157">
        <v>1.6479999999999999</v>
      </c>
      <c r="D421" s="112">
        <f>IF(C421&lt;MAX($C$2:C421),C421/MAX($C$2:C421)-1,0)</f>
        <v>0</v>
      </c>
    </row>
    <row r="422" spans="1:4">
      <c r="A422" s="158">
        <v>42159</v>
      </c>
      <c r="B422" s="157">
        <v>1.121</v>
      </c>
      <c r="C422" s="157">
        <v>1.6639999999999999</v>
      </c>
      <c r="D422" s="112">
        <f>IF(C422&lt;MAX($C$2:C422),C422/MAX($C$2:C422)-1,0)</f>
        <v>0</v>
      </c>
    </row>
    <row r="423" spans="1:4">
      <c r="A423" s="158">
        <v>42160</v>
      </c>
      <c r="B423" s="157">
        <v>1.17</v>
      </c>
      <c r="C423" s="157">
        <v>1.7130000000000001</v>
      </c>
      <c r="D423" s="179">
        <f>IF(C423&lt;MAX($C$2:C423),C423/MAX($C$2:C423)-1,0)</f>
        <v>0</v>
      </c>
    </row>
    <row r="424" spans="1:4">
      <c r="A424" s="158">
        <v>42163</v>
      </c>
      <c r="B424" s="157">
        <v>1.1619999999999999</v>
      </c>
      <c r="C424" s="157">
        <v>1.7050000000000001</v>
      </c>
      <c r="D424" s="179">
        <f>IF(C424&lt;MAX($C$2:C424),C424/MAX($C$2:C424)-1,0)</f>
        <v>-4.6701692936369499E-3</v>
      </c>
    </row>
    <row r="425" spans="1:4">
      <c r="A425" s="158">
        <v>42164</v>
      </c>
      <c r="B425" s="157">
        <v>1.1679999999999999</v>
      </c>
      <c r="C425" s="157">
        <v>1.7110000000000001</v>
      </c>
      <c r="D425" s="179">
        <f>IF(C425&lt;MAX($C$2:C425),C425/MAX($C$2:C425)-1,0)</f>
        <v>-1.1675423234092097E-3</v>
      </c>
    </row>
    <row r="426" spans="1:4">
      <c r="A426" s="158">
        <v>42165</v>
      </c>
      <c r="B426" s="157">
        <v>1.157</v>
      </c>
      <c r="C426" s="157">
        <v>1.7</v>
      </c>
      <c r="D426" s="179">
        <f>IF(C426&lt;MAX($C$2:C426),C426/MAX($C$2:C426)-1,0)</f>
        <v>-7.5890251021599742E-3</v>
      </c>
    </row>
    <row r="427" spans="1:4">
      <c r="A427" s="158">
        <v>42166</v>
      </c>
      <c r="B427" s="157">
        <v>1.1679999999999999</v>
      </c>
      <c r="C427" s="157">
        <v>1.7110000000000001</v>
      </c>
      <c r="D427" s="179">
        <f>IF(C427&lt;MAX($C$2:C427),C427/MAX($C$2:C427)-1,0)</f>
        <v>-1.1675423234092097E-3</v>
      </c>
    </row>
    <row r="428" spans="1:4">
      <c r="A428" s="158">
        <v>42167</v>
      </c>
      <c r="B428" s="157">
        <v>1.1659999999999999</v>
      </c>
      <c r="C428" s="157">
        <v>1.7090000000000001</v>
      </c>
      <c r="D428" s="179">
        <f>IF(C428&lt;MAX($C$2:C428),C428/MAX($C$2:C428)-1,0)</f>
        <v>-2.3350846468184194E-3</v>
      </c>
    </row>
    <row r="429" spans="1:4">
      <c r="A429" s="158">
        <v>42170</v>
      </c>
      <c r="B429" s="157">
        <v>1.151</v>
      </c>
      <c r="C429" s="157">
        <v>1.694</v>
      </c>
      <c r="D429" s="179">
        <f>IF(C429&lt;MAX($C$2:C429),C429/MAX($C$2:C429)-1,0)</f>
        <v>-1.1091652072387714E-2</v>
      </c>
    </row>
    <row r="430" spans="1:4">
      <c r="A430" s="158">
        <v>42171</v>
      </c>
      <c r="B430" s="157">
        <v>1.099</v>
      </c>
      <c r="C430" s="157">
        <v>1.6419999999999999</v>
      </c>
      <c r="D430" s="179">
        <f>IF(C430&lt;MAX($C$2:C430),C430/MAX($C$2:C430)-1,0)</f>
        <v>-4.14477524810275E-2</v>
      </c>
    </row>
    <row r="431" spans="1:4">
      <c r="A431" s="158">
        <v>42172</v>
      </c>
      <c r="B431" s="157">
        <v>1.123</v>
      </c>
      <c r="C431" s="157">
        <v>1.6659999999999999</v>
      </c>
      <c r="D431" s="179">
        <f>IF(C431&lt;MAX($C$2:C431),C431/MAX($C$2:C431)-1,0)</f>
        <v>-2.7437244600116872E-2</v>
      </c>
    </row>
    <row r="432" spans="1:4">
      <c r="A432" s="158">
        <v>42173</v>
      </c>
      <c r="B432" s="157">
        <v>1.0880000000000001</v>
      </c>
      <c r="C432" s="157">
        <v>1.631</v>
      </c>
      <c r="D432" s="179">
        <f>IF(C432&lt;MAX($C$2:C432),C432/MAX($C$2:C432)-1,0)</f>
        <v>-4.7869235259778153E-2</v>
      </c>
    </row>
    <row r="433" spans="1:4">
      <c r="A433" s="158">
        <v>42174</v>
      </c>
      <c r="B433" s="157">
        <v>1.0089999999999999</v>
      </c>
      <c r="C433" s="157">
        <v>1.552</v>
      </c>
      <c r="D433" s="179">
        <f>IF(C433&lt;MAX($C$2:C433),C433/MAX($C$2:C433)-1,0)</f>
        <v>-9.3987157034442492E-2</v>
      </c>
    </row>
    <row r="434" spans="1:4">
      <c r="A434" s="158">
        <v>42178</v>
      </c>
      <c r="B434" s="157">
        <v>1.0149999999999999</v>
      </c>
      <c r="C434" s="157">
        <v>1.5580000000000001</v>
      </c>
      <c r="D434" s="179">
        <f>IF(C434&lt;MAX($C$2:C434),C434/MAX($C$2:C434)-1,0)</f>
        <v>-9.0484530064214863E-2</v>
      </c>
    </row>
    <row r="435" spans="1:4">
      <c r="A435" s="158">
        <v>42179</v>
      </c>
      <c r="B435" s="157">
        <v>1.0509999999999999</v>
      </c>
      <c r="C435" s="157">
        <v>1.5940000000000001</v>
      </c>
      <c r="D435" s="179">
        <f>IF(C435&lt;MAX($C$2:C435),C435/MAX($C$2:C435)-1,0)</f>
        <v>-6.9468768242848755E-2</v>
      </c>
    </row>
    <row r="436" spans="1:4">
      <c r="A436" s="158">
        <v>42180</v>
      </c>
      <c r="B436" s="157">
        <v>1.002</v>
      </c>
      <c r="C436" s="157">
        <v>1.5449999999999999</v>
      </c>
      <c r="D436" s="179">
        <f>IF(C436&lt;MAX($C$2:C436),C436/MAX($C$2:C436)-1,0)</f>
        <v>-9.8073555166374837E-2</v>
      </c>
    </row>
    <row r="437" spans="1:4">
      <c r="A437" s="158">
        <v>42181</v>
      </c>
      <c r="B437" s="157">
        <v>0.91800000000000004</v>
      </c>
      <c r="C437" s="157">
        <v>1.4610000000000001</v>
      </c>
      <c r="D437" s="179">
        <f>IF(C437&lt;MAX($C$2:C437),C437/MAX($C$2:C437)-1,0)</f>
        <v>-0.1471103327495622</v>
      </c>
    </row>
    <row r="438" spans="1:4">
      <c r="A438" s="158">
        <v>42184</v>
      </c>
      <c r="B438" s="157">
        <v>0.85499999999999998</v>
      </c>
      <c r="C438" s="157">
        <v>1.3979999999999999</v>
      </c>
      <c r="D438" s="179">
        <f>IF(C438&lt;MAX($C$2:C438),C438/MAX($C$2:C438)-1,0)</f>
        <v>-0.18388791593695275</v>
      </c>
    </row>
    <row r="439" spans="1:4">
      <c r="A439" s="158">
        <v>42185</v>
      </c>
      <c r="B439" s="157">
        <v>0.90400000000000003</v>
      </c>
      <c r="C439" s="157">
        <v>1.4470000000000001</v>
      </c>
      <c r="D439" s="179">
        <f>IF(C439&lt;MAX($C$2:C439),C439/MAX($C$2:C439)-1,0)</f>
        <v>-0.15528312901342678</v>
      </c>
    </row>
    <row r="440" spans="1:4">
      <c r="A440" s="158">
        <v>42186</v>
      </c>
      <c r="B440" s="157">
        <v>0.83799999999999997</v>
      </c>
      <c r="C440" s="157">
        <v>1.381</v>
      </c>
      <c r="D440" s="179">
        <f>IF(C440&lt;MAX($C$2:C440),C440/MAX($C$2:C440)-1,0)</f>
        <v>-0.19381202568593114</v>
      </c>
    </row>
    <row r="441" spans="1:4">
      <c r="A441" s="158">
        <v>42187</v>
      </c>
      <c r="B441" s="157">
        <v>0.77100000000000002</v>
      </c>
      <c r="C441" s="157">
        <v>1.3140000000000001</v>
      </c>
      <c r="D441" s="179">
        <f>IF(C441&lt;MAX($C$2:C441),C441/MAX($C$2:C441)-1,0)</f>
        <v>-0.23292469352014011</v>
      </c>
    </row>
    <row r="442" spans="1:4">
      <c r="A442" s="158">
        <v>42188</v>
      </c>
      <c r="B442" s="157">
        <v>0.70899999999999996</v>
      </c>
      <c r="C442" s="157">
        <v>1.252</v>
      </c>
      <c r="D442" s="179">
        <f>IF(C442&lt;MAX($C$2:C442),C442/MAX($C$2:C442)-1,0)</f>
        <v>-0.26911850554582606</v>
      </c>
    </row>
    <row r="443" spans="1:4">
      <c r="A443" s="158">
        <v>42191</v>
      </c>
      <c r="B443" s="157">
        <v>0.69799999999999995</v>
      </c>
      <c r="C443" s="157">
        <v>1.2410000000000001</v>
      </c>
      <c r="D443" s="179">
        <f>IF(C443&lt;MAX($C$2:C443),C443/MAX($C$2:C443)-1,0)</f>
        <v>-0.27553998832457671</v>
      </c>
    </row>
    <row r="444" spans="1:4">
      <c r="A444" s="158">
        <v>42192</v>
      </c>
      <c r="B444" s="157">
        <v>0.65</v>
      </c>
      <c r="C444" s="157">
        <v>1.1930000000000001</v>
      </c>
      <c r="D444" s="179">
        <f>IF(C444&lt;MAX($C$2:C444),C444/MAX($C$2:C444)-1,0)</f>
        <v>-0.30356100408639808</v>
      </c>
    </row>
    <row r="445" spans="1:4">
      <c r="A445" s="158">
        <v>42193</v>
      </c>
      <c r="B445" s="157">
        <v>0.60699999999999998</v>
      </c>
      <c r="C445" s="157">
        <v>1.1499999999999999</v>
      </c>
      <c r="D445" s="179">
        <f>IF(C445&lt;MAX($C$2:C445),C445/MAX($C$2:C445)-1,0)</f>
        <v>-0.32866316403969653</v>
      </c>
    </row>
    <row r="446" spans="1:4">
      <c r="A446" s="158">
        <v>42194</v>
      </c>
      <c r="B446" s="157">
        <v>1</v>
      </c>
      <c r="C446" s="157">
        <v>1.155</v>
      </c>
      <c r="D446" s="179">
        <f>IF(C446&lt;MAX($C$2:C446),C446/MAX($C$2:C446)-1,0)</f>
        <v>-0.3257443082311734</v>
      </c>
    </row>
    <row r="447" spans="1:4">
      <c r="A447" s="158">
        <v>42195</v>
      </c>
      <c r="B447" s="157">
        <v>1.0169999999999999</v>
      </c>
      <c r="C447" s="157">
        <v>1.165</v>
      </c>
      <c r="D447" s="179">
        <f>IF(C447&lt;MAX($C$2:C447),C447/MAX($C$2:C447)-1,0)</f>
        <v>-0.31990659661412724</v>
      </c>
    </row>
    <row r="448" spans="1:4">
      <c r="A448" s="158">
        <v>42198</v>
      </c>
      <c r="B448" s="157">
        <v>1.0429999999999999</v>
      </c>
      <c r="C448" s="157">
        <v>1.181</v>
      </c>
      <c r="D448" s="179">
        <f>IF(C448&lt;MAX($C$2:C448),C448/MAX($C$2:C448)-1,0)</f>
        <v>-0.31056625802685345</v>
      </c>
    </row>
    <row r="449" spans="1:4">
      <c r="A449" s="158">
        <v>42199</v>
      </c>
      <c r="B449" s="157">
        <v>1.046</v>
      </c>
      <c r="C449" s="157">
        <v>1.1830000000000001</v>
      </c>
      <c r="D449" s="179">
        <f>IF(C449&lt;MAX($C$2:C449),C449/MAX($C$2:C449)-1,0)</f>
        <v>-0.30939871570344424</v>
      </c>
    </row>
    <row r="450" spans="1:4">
      <c r="A450" s="158">
        <v>42200</v>
      </c>
      <c r="B450" s="157">
        <v>1.0169999999999999</v>
      </c>
      <c r="C450" s="157">
        <v>1.165</v>
      </c>
      <c r="D450" s="179">
        <f>IF(C450&lt;MAX($C$2:C450),C450/MAX($C$2:C450)-1,0)</f>
        <v>-0.31990659661412724</v>
      </c>
    </row>
    <row r="451" spans="1:4">
      <c r="A451" s="158">
        <v>42201</v>
      </c>
      <c r="B451" s="157">
        <v>1.0349999999999999</v>
      </c>
      <c r="C451" s="157">
        <v>1.1759999999999999</v>
      </c>
      <c r="D451" s="179">
        <f>IF(C451&lt;MAX($C$2:C451),C451/MAX($C$2:C451)-1,0)</f>
        <v>-0.31348511383537658</v>
      </c>
    </row>
    <row r="452" spans="1:4">
      <c r="A452" s="158">
        <v>42202</v>
      </c>
      <c r="B452" s="157">
        <v>1.089</v>
      </c>
      <c r="C452" s="157">
        <v>1.2090000000000001</v>
      </c>
      <c r="D452" s="179">
        <f>IF(C452&lt;MAX($C$2:C452),C452/MAX($C$2:C452)-1,0)</f>
        <v>-0.29422066549912429</v>
      </c>
    </row>
    <row r="453" spans="1:4">
      <c r="A453" s="158">
        <v>42205</v>
      </c>
      <c r="B453" s="157">
        <v>1.0960000000000001</v>
      </c>
      <c r="C453" s="157">
        <v>1.214</v>
      </c>
      <c r="D453" s="179">
        <f>IF(C453&lt;MAX($C$2:C453),C453/MAX($C$2:C453)-1,0)</f>
        <v>-0.29130180969060138</v>
      </c>
    </row>
    <row r="454" spans="1:4">
      <c r="A454" s="158">
        <v>42206</v>
      </c>
      <c r="B454" s="157">
        <v>1.1100000000000001</v>
      </c>
      <c r="C454" s="157">
        <v>1.222</v>
      </c>
      <c r="D454" s="179">
        <f>IF(C454&lt;MAX($C$2:C454),C454/MAX($C$2:C454)-1,0)</f>
        <v>-0.28663164039696443</v>
      </c>
    </row>
    <row r="455" spans="1:4">
      <c r="A455" s="158">
        <v>42207</v>
      </c>
      <c r="B455" s="157">
        <v>1.113</v>
      </c>
      <c r="C455" s="157">
        <v>1.224</v>
      </c>
      <c r="D455" s="179">
        <f>IF(C455&lt;MAX($C$2:C455),C455/MAX($C$2:C455)-1,0)</f>
        <v>-0.28546409807355522</v>
      </c>
    </row>
    <row r="456" spans="1:4">
      <c r="A456" s="158">
        <v>42208</v>
      </c>
      <c r="B456" s="157">
        <v>1.153</v>
      </c>
      <c r="C456" s="157">
        <v>1.2490000000000001</v>
      </c>
      <c r="D456" s="179">
        <f>IF(C456&lt;MAX($C$2:C456),C456/MAX($C$2:C456)-1,0)</f>
        <v>-0.27086981903093987</v>
      </c>
    </row>
    <row r="457" spans="1:4">
      <c r="A457" s="158">
        <v>42209</v>
      </c>
      <c r="B457" s="157">
        <v>1.1459999999999999</v>
      </c>
      <c r="C457" s="157">
        <v>1.244</v>
      </c>
      <c r="D457" s="179">
        <f>IF(C457&lt;MAX($C$2:C457),C457/MAX($C$2:C457)-1,0)</f>
        <v>-0.27378867483946301</v>
      </c>
    </row>
    <row r="458" spans="1:4">
      <c r="A458" s="158">
        <v>42212</v>
      </c>
      <c r="B458" s="157">
        <v>1.0489999999999999</v>
      </c>
      <c r="C458" s="157">
        <v>1.1850000000000001</v>
      </c>
      <c r="D458" s="179">
        <f>IF(C458&lt;MAX($C$2:C458),C458/MAX($C$2:C458)-1,0)</f>
        <v>-0.30823117338003503</v>
      </c>
    </row>
    <row r="459" spans="1:4">
      <c r="A459" s="158">
        <v>42213</v>
      </c>
      <c r="B459" s="157">
        <v>1.0089999999999999</v>
      </c>
      <c r="C459" s="157">
        <v>1.161</v>
      </c>
      <c r="D459" s="179">
        <f>IF(C459&lt;MAX($C$2:C459),C459/MAX($C$2:C459)-1,0)</f>
        <v>-0.32224168126094577</v>
      </c>
    </row>
    <row r="460" spans="1:4">
      <c r="A460" s="158">
        <v>42214</v>
      </c>
      <c r="B460" s="157">
        <v>1.0609999999999999</v>
      </c>
      <c r="C460" s="157">
        <v>1.1919999999999999</v>
      </c>
      <c r="D460" s="179">
        <f>IF(C460&lt;MAX($C$2:C460),C460/MAX($C$2:C460)-1,0)</f>
        <v>-0.30414477524810279</v>
      </c>
    </row>
    <row r="461" spans="1:4">
      <c r="A461" s="158">
        <v>42215</v>
      </c>
      <c r="B461" s="157">
        <v>1.024</v>
      </c>
      <c r="C461" s="157">
        <v>1.17</v>
      </c>
      <c r="D461" s="179">
        <f>IF(C461&lt;MAX($C$2:C461),C461/MAX($C$2:C461)-1,0)</f>
        <v>-0.31698774080560432</v>
      </c>
    </row>
    <row r="462" spans="1:4">
      <c r="A462" s="158">
        <v>42216</v>
      </c>
      <c r="B462" s="157">
        <v>1.024</v>
      </c>
      <c r="C462" s="157">
        <v>1.17</v>
      </c>
      <c r="D462" s="179">
        <f>IF(C462&lt;MAX($C$2:C462),C462/MAX($C$2:C462)-1,0)</f>
        <v>-0.31698774080560432</v>
      </c>
    </row>
    <row r="463" spans="1:4">
      <c r="A463" s="158">
        <v>42219</v>
      </c>
      <c r="B463" s="157">
        <v>1.016</v>
      </c>
      <c r="C463" s="157">
        <v>1.165</v>
      </c>
      <c r="D463" s="179">
        <f>IF(C463&lt;MAX($C$2:C463),C463/MAX($C$2:C463)-1,0)</f>
        <v>-0.31990659661412724</v>
      </c>
    </row>
    <row r="464" spans="1:4">
      <c r="A464" s="158">
        <v>42220</v>
      </c>
      <c r="B464" s="157">
        <v>1.0649999999999999</v>
      </c>
      <c r="C464" s="157">
        <v>1.1950000000000001</v>
      </c>
      <c r="D464" s="179">
        <f>IF(C464&lt;MAX($C$2:C464),C464/MAX($C$2:C464)-1,0)</f>
        <v>-0.30239346176298887</v>
      </c>
    </row>
    <row r="465" spans="1:4">
      <c r="A465" s="158">
        <v>42221</v>
      </c>
      <c r="B465" s="157">
        <v>1.044</v>
      </c>
      <c r="C465" s="157">
        <v>1.1819999999999999</v>
      </c>
      <c r="D465" s="179">
        <f>IF(C465&lt;MAX($C$2:C465),C465/MAX($C$2:C465)-1,0)</f>
        <v>-0.30998248686514895</v>
      </c>
    </row>
    <row r="466" spans="1:4">
      <c r="A466" s="158">
        <v>42222</v>
      </c>
      <c r="B466" s="157">
        <v>1.044</v>
      </c>
      <c r="C466" s="157">
        <v>1.1819999999999999</v>
      </c>
      <c r="D466" s="179">
        <f>IF(C466&lt;MAX($C$2:C466),C466/MAX($C$2:C466)-1,0)</f>
        <v>-0.30998248686514895</v>
      </c>
    </row>
    <row r="467" spans="1:4">
      <c r="A467" s="158">
        <v>42223</v>
      </c>
      <c r="B467" s="157">
        <v>1.073</v>
      </c>
      <c r="C467" s="157">
        <v>1.2</v>
      </c>
      <c r="D467" s="179">
        <f>IF(C467&lt;MAX($C$2:C467),C467/MAX($C$2:C467)-1,0)</f>
        <v>-0.29947460595446596</v>
      </c>
    </row>
    <row r="468" spans="1:4">
      <c r="A468" s="158">
        <v>42226</v>
      </c>
      <c r="B468" s="157">
        <v>1.131</v>
      </c>
      <c r="C468" s="157">
        <v>1.2350000000000001</v>
      </c>
      <c r="D468" s="179">
        <f>IF(C468&lt;MAX($C$2:C468),C468/MAX($C$2:C468)-1,0)</f>
        <v>-0.27904261529480445</v>
      </c>
    </row>
    <row r="469" spans="1:4">
      <c r="A469" s="158">
        <v>42227</v>
      </c>
      <c r="B469" s="157">
        <v>1.1539999999999999</v>
      </c>
      <c r="C469" s="157">
        <v>1.2490000000000001</v>
      </c>
      <c r="D469" s="179">
        <f>IF(C469&lt;MAX($C$2:C469),C469/MAX($C$2:C469)-1,0)</f>
        <v>-0.27086981903093987</v>
      </c>
    </row>
    <row r="470" spans="1:4">
      <c r="A470" s="158">
        <v>42228</v>
      </c>
      <c r="B470" s="157">
        <v>1.143</v>
      </c>
      <c r="C470" s="157">
        <v>1.2430000000000001</v>
      </c>
      <c r="D470" s="179">
        <f>IF(C470&lt;MAX($C$2:C470),C470/MAX($C$2:C470)-1,0)</f>
        <v>-0.2743724460011675</v>
      </c>
    </row>
    <row r="471" spans="1:4">
      <c r="A471" s="158">
        <v>42229</v>
      </c>
      <c r="B471" s="157">
        <v>1.1819999999999999</v>
      </c>
      <c r="C471" s="157">
        <v>1.266</v>
      </c>
      <c r="D471" s="179">
        <f>IF(C471&lt;MAX($C$2:C471),C471/MAX($C$2:C471)-1,0)</f>
        <v>-0.26094570928196148</v>
      </c>
    </row>
    <row r="472" spans="1:4">
      <c r="A472" s="158">
        <v>42230</v>
      </c>
      <c r="B472" s="157">
        <v>1.173</v>
      </c>
      <c r="C472" s="157">
        <v>1.2609999999999999</v>
      </c>
      <c r="D472" s="179">
        <f>IF(C472&lt;MAX($C$2:C472),C472/MAX($C$2:C472)-1,0)</f>
        <v>-0.26386456509048462</v>
      </c>
    </row>
    <row r="473" spans="1:4">
      <c r="A473" s="158">
        <v>42233</v>
      </c>
      <c r="B473" s="157">
        <v>1.202</v>
      </c>
      <c r="C473" s="157">
        <v>1.2789999999999999</v>
      </c>
      <c r="D473" s="179">
        <f>IF(C473&lt;MAX($C$2:C473),C473/MAX($C$2:C473)-1,0)</f>
        <v>-0.25335668417980162</v>
      </c>
    </row>
    <row r="474" spans="1:4">
      <c r="A474" s="158">
        <v>42234</v>
      </c>
      <c r="B474" s="157">
        <v>1.103</v>
      </c>
      <c r="C474" s="157">
        <v>1.218</v>
      </c>
      <c r="D474" s="179">
        <f>IF(C474&lt;MAX($C$2:C474),C474/MAX($C$2:C474)-1,0)</f>
        <v>-0.28896672504378285</v>
      </c>
    </row>
    <row r="475" spans="1:4">
      <c r="A475" s="158">
        <v>42235</v>
      </c>
      <c r="B475" s="157">
        <v>1.121</v>
      </c>
      <c r="C475" s="157">
        <v>1.2290000000000001</v>
      </c>
      <c r="D475" s="179">
        <f>IF(C475&lt;MAX($C$2:C475),C475/MAX($C$2:C475)-1,0)</f>
        <v>-0.28254524226503208</v>
      </c>
    </row>
    <row r="476" spans="1:4">
      <c r="A476" s="158">
        <v>42236</v>
      </c>
      <c r="B476" s="157">
        <v>1.097</v>
      </c>
      <c r="C476" s="157">
        <v>1.214</v>
      </c>
      <c r="D476" s="179">
        <f>IF(C476&lt;MAX($C$2:C476),C476/MAX($C$2:C476)-1,0)</f>
        <v>-0.29130180969060138</v>
      </c>
    </row>
    <row r="477" spans="1:4">
      <c r="A477" s="158">
        <v>42237</v>
      </c>
      <c r="B477" s="157">
        <v>1.0429999999999999</v>
      </c>
      <c r="C477" s="157">
        <v>1.181</v>
      </c>
      <c r="D477" s="179">
        <f>IF(C477&lt;MAX($C$2:C477),C477/MAX($C$2:C477)-1,0)</f>
        <v>-0.31056625802685345</v>
      </c>
    </row>
    <row r="478" spans="1:4">
      <c r="A478" s="158">
        <v>42240</v>
      </c>
      <c r="B478" s="157">
        <v>0.94799999999999995</v>
      </c>
      <c r="C478" s="157">
        <v>1.123</v>
      </c>
      <c r="D478" s="179">
        <f>IF(C478&lt;MAX($C$2:C478),C478/MAX($C$2:C478)-1,0)</f>
        <v>-0.34442498540572097</v>
      </c>
    </row>
    <row r="479" spans="1:4">
      <c r="A479" s="158">
        <v>42241</v>
      </c>
      <c r="B479" s="157">
        <v>0.85499999999999998</v>
      </c>
      <c r="C479" s="157">
        <v>1.0660000000000001</v>
      </c>
      <c r="D479" s="179">
        <f>IF(C479&lt;MAX($C$2:C479),C479/MAX($C$2:C479)-1,0)</f>
        <v>-0.37769994162288378</v>
      </c>
    </row>
    <row r="480" spans="1:4">
      <c r="A480" s="158">
        <v>42242</v>
      </c>
      <c r="B480" s="157">
        <v>0.80700000000000005</v>
      </c>
      <c r="C480" s="157">
        <v>1.0369999999999999</v>
      </c>
      <c r="D480" s="179">
        <f>IF(C480&lt;MAX($C$2:C480),C480/MAX($C$2:C480)-1,0)</f>
        <v>-0.39462930531231766</v>
      </c>
    </row>
    <row r="481" spans="1:4">
      <c r="A481" s="158">
        <v>42243</v>
      </c>
      <c r="B481" s="157">
        <v>0.84</v>
      </c>
      <c r="C481" s="157">
        <v>1.0569999999999999</v>
      </c>
      <c r="D481" s="179">
        <f>IF(C481&lt;MAX($C$2:C481),C481/MAX($C$2:C481)-1,0)</f>
        <v>-0.38295388207822545</v>
      </c>
    </row>
    <row r="482" spans="1:4">
      <c r="A482" s="158">
        <v>42244</v>
      </c>
      <c r="B482" s="157">
        <v>0.89700000000000002</v>
      </c>
      <c r="C482" s="157">
        <v>1.0920000000000001</v>
      </c>
      <c r="D482" s="179">
        <f>IF(C482&lt;MAX($C$2:C482),C482/MAX($C$2:C482)-1,0)</f>
        <v>-0.36252189141856395</v>
      </c>
    </row>
    <row r="483" spans="1:4">
      <c r="A483" s="158">
        <v>42247</v>
      </c>
      <c r="B483" s="157">
        <v>0.875</v>
      </c>
      <c r="C483" s="157">
        <v>1.079</v>
      </c>
      <c r="D483" s="179">
        <f>IF(C483&lt;MAX($C$2:C483),C483/MAX($C$2:C483)-1,0)</f>
        <v>-0.37011091652072392</v>
      </c>
    </row>
    <row r="484" spans="1:4">
      <c r="A484" s="158">
        <v>42248</v>
      </c>
      <c r="B484" s="157">
        <v>0.85499999999999998</v>
      </c>
      <c r="C484" s="157">
        <v>1.0660000000000001</v>
      </c>
      <c r="D484" s="179">
        <f>IF(C484&lt;MAX($C$2:C484),C484/MAX($C$2:C484)-1,0)</f>
        <v>-0.37769994162288378</v>
      </c>
    </row>
    <row r="485" spans="1:4">
      <c r="A485" s="158">
        <v>42249</v>
      </c>
      <c r="B485" s="157">
        <v>0.83399999999999996</v>
      </c>
      <c r="C485" s="157">
        <v>1.0529999999999999</v>
      </c>
      <c r="D485" s="179">
        <f>IF(C485&lt;MAX($C$2:C485),C485/MAX($C$2:C485)-1,0)</f>
        <v>-0.38528896672504387</v>
      </c>
    </row>
    <row r="486" spans="1:4">
      <c r="A486" s="158">
        <v>42254</v>
      </c>
      <c r="B486" s="157">
        <v>0.83899999999999997</v>
      </c>
      <c r="C486" s="157">
        <v>1.056</v>
      </c>
      <c r="D486" s="179">
        <f>IF(C486&lt;MAX($C$2:C486),C486/MAX($C$2:C486)-1,0)</f>
        <v>-0.38353765323992994</v>
      </c>
    </row>
    <row r="487" spans="1:4">
      <c r="A487" s="158">
        <v>42255</v>
      </c>
      <c r="B487" s="157">
        <v>0.86799999999999999</v>
      </c>
      <c r="C487" s="157">
        <v>1.0740000000000001</v>
      </c>
      <c r="D487" s="179">
        <f>IF(C487&lt;MAX($C$2:C487),C487/MAX($C$2:C487)-1,0)</f>
        <v>-0.37302977232924694</v>
      </c>
    </row>
    <row r="488" spans="1:4">
      <c r="A488" s="158">
        <v>42256</v>
      </c>
      <c r="B488" s="157">
        <v>0.90300000000000002</v>
      </c>
      <c r="C488" s="157">
        <v>1.0960000000000001</v>
      </c>
      <c r="D488" s="179">
        <f>IF(C488&lt;MAX($C$2:C488),C488/MAX($C$2:C488)-1,0)</f>
        <v>-0.36018680677174542</v>
      </c>
    </row>
    <row r="489" spans="1:4">
      <c r="A489" s="158">
        <v>42257</v>
      </c>
      <c r="B489" s="157">
        <v>0.88100000000000001</v>
      </c>
      <c r="C489" s="157">
        <v>1.0820000000000001</v>
      </c>
      <c r="D489" s="179">
        <f>IF(C489&lt;MAX($C$2:C489),C489/MAX($C$2:C489)-1,0)</f>
        <v>-0.36835960303560999</v>
      </c>
    </row>
    <row r="490" spans="1:4">
      <c r="A490" s="158">
        <v>42258</v>
      </c>
      <c r="B490" s="157">
        <v>0.88200000000000001</v>
      </c>
      <c r="C490" s="157">
        <v>1.083</v>
      </c>
      <c r="D490" s="179">
        <f>IF(C490&lt;MAX($C$2:C490),C490/MAX($C$2:C490)-1,0)</f>
        <v>-0.3677758318739055</v>
      </c>
    </row>
    <row r="491" spans="1:4">
      <c r="A491" s="158">
        <v>42261</v>
      </c>
      <c r="B491" s="157">
        <v>0.83599999999999997</v>
      </c>
      <c r="C491" s="157">
        <v>1.0549999999999999</v>
      </c>
      <c r="D491" s="179">
        <f>IF(C491&lt;MAX($C$2:C491),C491/MAX($C$2:C491)-1,0)</f>
        <v>-0.38412142440163466</v>
      </c>
    </row>
    <row r="492" spans="1:4">
      <c r="A492" s="158">
        <v>42262</v>
      </c>
      <c r="B492" s="157">
        <v>0.78500000000000003</v>
      </c>
      <c r="C492" s="157">
        <v>1.0229999999999999</v>
      </c>
      <c r="D492" s="179">
        <f>IF(C492&lt;MAX($C$2:C492),C492/MAX($C$2:C492)-1,0)</f>
        <v>-0.40280210157618224</v>
      </c>
    </row>
    <row r="493" spans="1:4">
      <c r="A493" s="158">
        <v>42263</v>
      </c>
      <c r="B493" s="157">
        <v>0.86199999999999999</v>
      </c>
      <c r="C493" s="157">
        <v>1.071</v>
      </c>
      <c r="D493" s="112">
        <f>IF(C493&lt;MAX($C$2:C493),C493/MAX($C$2:C493)-1,0)</f>
        <v>-0.37478108581436087</v>
      </c>
    </row>
    <row r="494" spans="1:4">
      <c r="A494" s="158">
        <v>42264</v>
      </c>
      <c r="B494" s="157">
        <v>0.84</v>
      </c>
      <c r="C494" s="157">
        <v>1.0569999999999999</v>
      </c>
      <c r="D494" s="112">
        <f>IF(C494&lt;MAX($C$2:C494),C494/MAX($C$2:C494)-1,0)</f>
        <v>-0.38295388207822545</v>
      </c>
    </row>
    <row r="495" spans="1:4">
      <c r="A495" s="158">
        <v>42265</v>
      </c>
      <c r="B495" s="157">
        <v>0.83699999999999997</v>
      </c>
      <c r="C495" s="157">
        <v>1.0549999999999999</v>
      </c>
      <c r="D495" s="112">
        <f>IF(C495&lt;MAX($C$2:C495),C495/MAX($C$2:C495)-1,0)</f>
        <v>-0.38412142440163466</v>
      </c>
    </row>
    <row r="496" spans="1:4">
      <c r="A496" s="158">
        <v>42268</v>
      </c>
      <c r="B496" s="157">
        <v>0.85</v>
      </c>
      <c r="C496" s="157">
        <v>1.0629999999999999</v>
      </c>
      <c r="D496" s="112">
        <f>IF(C496&lt;MAX($C$2:C496),C496/MAX($C$2:C496)-1,0)</f>
        <v>-0.37945125510799771</v>
      </c>
    </row>
    <row r="497" spans="1:4">
      <c r="A497" s="158">
        <v>42269</v>
      </c>
      <c r="B497" s="157">
        <v>0.85199999999999998</v>
      </c>
      <c r="C497" s="157">
        <v>1.0640000000000001</v>
      </c>
      <c r="D497" s="112">
        <f>IF(C497&lt;MAX($C$2:C497),C497/MAX($C$2:C497)-1,0)</f>
        <v>-0.37886748394629299</v>
      </c>
    </row>
    <row r="498" spans="1:4">
      <c r="A498" s="158">
        <v>42270</v>
      </c>
      <c r="B498" s="157">
        <v>0.83</v>
      </c>
      <c r="C498" s="157">
        <v>1.0509999999999999</v>
      </c>
      <c r="D498" s="112">
        <f>IF(C498&lt;MAX($C$2:C498),C498/MAX($C$2:C498)-1,0)</f>
        <v>-0.38645650904845308</v>
      </c>
    </row>
    <row r="499" spans="1:4">
      <c r="A499" s="158">
        <v>42271</v>
      </c>
      <c r="B499" s="157">
        <v>0.84499999999999997</v>
      </c>
      <c r="C499" s="157">
        <v>1.06</v>
      </c>
      <c r="D499" s="112">
        <f>IF(C499&lt;MAX($C$2:C499),C499/MAX($C$2:C499)-1,0)</f>
        <v>-0.38120256859311152</v>
      </c>
    </row>
    <row r="500" spans="1:4">
      <c r="A500" s="158">
        <v>42272</v>
      </c>
      <c r="B500" s="157">
        <v>0.82</v>
      </c>
      <c r="C500" s="157">
        <v>1.0449999999999999</v>
      </c>
      <c r="D500" s="112">
        <f>IF(C500&lt;MAX($C$2:C500),C500/MAX($C$2:C500)-1,0)</f>
        <v>-0.38995913601868071</v>
      </c>
    </row>
    <row r="501" spans="1:4">
      <c r="A501" s="158">
        <v>42275</v>
      </c>
      <c r="B501" s="157">
        <v>0.82699999999999996</v>
      </c>
      <c r="C501" s="157">
        <v>1.0489999999999999</v>
      </c>
      <c r="D501" s="112">
        <f>IF(C501&lt;MAX($C$2:C501),C501/MAX($C$2:C501)-1,0)</f>
        <v>-0.38762405137186229</v>
      </c>
    </row>
    <row r="502" spans="1:4">
      <c r="A502" s="158">
        <v>42276</v>
      </c>
      <c r="B502" s="157">
        <v>0.80500000000000005</v>
      </c>
      <c r="C502" s="157">
        <v>1.036</v>
      </c>
      <c r="D502" s="112">
        <f>IF(C502&lt;MAX($C$2:C502),C502/MAX($C$2:C502)-1,0)</f>
        <v>-0.39521307647402215</v>
      </c>
    </row>
    <row r="503" spans="1:4">
      <c r="A503" s="158">
        <v>42277</v>
      </c>
      <c r="B503" s="157">
        <v>0.80900000000000005</v>
      </c>
      <c r="C503" s="157">
        <v>1.038</v>
      </c>
      <c r="D503" s="112">
        <f>IF(C503&lt;MAX($C$2:C503),C503/MAX($C$2:C503)-1,0)</f>
        <v>-0.39404553415061294</v>
      </c>
    </row>
    <row r="504" spans="1:4">
      <c r="A504" s="158">
        <v>42285</v>
      </c>
      <c r="B504" s="157">
        <v>0.84499999999999997</v>
      </c>
      <c r="C504" s="157">
        <v>1.06</v>
      </c>
      <c r="D504" s="112">
        <f>IF(C504&lt;MAX($C$2:C504),C504/MAX($C$2:C504)-1,0)</f>
        <v>-0.38120256859311152</v>
      </c>
    </row>
    <row r="505" spans="1:4">
      <c r="A505" s="158">
        <v>42286</v>
      </c>
      <c r="B505" s="157">
        <v>0.873</v>
      </c>
      <c r="C505" s="157">
        <v>1.077</v>
      </c>
      <c r="D505" s="112">
        <f>IF(C505&lt;MAX($C$2:C505),C505/MAX($C$2:C505)-1,0)</f>
        <v>-0.37127845884413313</v>
      </c>
    </row>
    <row r="506" spans="1:4">
      <c r="A506" s="158">
        <v>42289</v>
      </c>
      <c r="B506" s="157">
        <v>0.91600000000000004</v>
      </c>
      <c r="C506" s="157">
        <v>1.1040000000000001</v>
      </c>
      <c r="D506" s="112">
        <f>IF(C506&lt;MAX($C$2:C506),C506/MAX($C$2:C506)-1,0)</f>
        <v>-0.35551663747810858</v>
      </c>
    </row>
    <row r="507" spans="1:4">
      <c r="A507" s="158">
        <v>42290</v>
      </c>
      <c r="B507" s="157">
        <v>0.91900000000000004</v>
      </c>
      <c r="C507" s="157">
        <v>1.105</v>
      </c>
      <c r="D507" s="112">
        <f>IF(C507&lt;MAX($C$2:C507),C507/MAX($C$2:C507)-1,0)</f>
        <v>-0.35493286631640397</v>
      </c>
    </row>
    <row r="508" spans="1:4">
      <c r="A508" s="158">
        <v>42291</v>
      </c>
      <c r="B508" s="157">
        <v>0.91600000000000004</v>
      </c>
      <c r="C508" s="157">
        <v>1.1040000000000001</v>
      </c>
      <c r="D508" s="112">
        <f>IF(C508&lt;MAX($C$2:C508),C508/MAX($C$2:C508)-1,0)</f>
        <v>-0.35551663747810858</v>
      </c>
    </row>
    <row r="509" spans="1:4">
      <c r="A509" s="158">
        <v>42292</v>
      </c>
      <c r="B509" s="157">
        <v>0.93700000000000006</v>
      </c>
      <c r="C509" s="157">
        <v>1.1160000000000001</v>
      </c>
      <c r="D509" s="112">
        <f>IF(C509&lt;MAX($C$2:C509),C509/MAX($C$2:C509)-1,0)</f>
        <v>-0.34851138353765321</v>
      </c>
    </row>
    <row r="510" spans="1:4">
      <c r="A510" s="158">
        <v>42293</v>
      </c>
      <c r="B510" s="157">
        <v>0.94599999999999995</v>
      </c>
      <c r="C510" s="157">
        <v>1.1220000000000001</v>
      </c>
      <c r="D510" s="112">
        <f>IF(C510&lt;MAX($C$2:C510),C510/MAX($C$2:C510)-1,0)</f>
        <v>-0.34500875656742558</v>
      </c>
    </row>
    <row r="511" spans="1:4">
      <c r="A511" s="158">
        <v>42296</v>
      </c>
      <c r="B511" s="157">
        <v>0.94299999999999995</v>
      </c>
      <c r="C511" s="157">
        <v>1.1200000000000001</v>
      </c>
      <c r="D511" s="112">
        <f>IF(C511&lt;MAX($C$2:C511),C511/MAX($C$2:C511)-1,0)</f>
        <v>-0.34617629889083479</v>
      </c>
    </row>
    <row r="512" spans="1:4">
      <c r="A512" s="158">
        <v>42297</v>
      </c>
      <c r="B512" s="157">
        <v>0.94599999999999995</v>
      </c>
      <c r="C512" s="157">
        <v>1.1220000000000001</v>
      </c>
      <c r="D512" s="112">
        <f>IF(C512&lt;MAX($C$2:C512),C512/MAX($C$2:C512)-1,0)</f>
        <v>-0.34500875656742558</v>
      </c>
    </row>
    <row r="513" spans="1:4">
      <c r="A513" s="158">
        <v>42298</v>
      </c>
      <c r="B513" s="157">
        <v>0.88900000000000001</v>
      </c>
      <c r="C513" s="157">
        <v>1.087</v>
      </c>
      <c r="D513" s="112">
        <f>IF(C513&lt;MAX($C$2:C513),C513/MAX($C$2:C513)-1,0)</f>
        <v>-0.36544074722708708</v>
      </c>
    </row>
    <row r="514" spans="1:4">
      <c r="A514" s="158">
        <v>42299</v>
      </c>
      <c r="B514" s="157">
        <v>0.92700000000000005</v>
      </c>
      <c r="C514" s="157">
        <v>1.1100000000000001</v>
      </c>
      <c r="D514" s="112">
        <f>IF(C514&lt;MAX($C$2:C514),C514/MAX($C$2:C514)-1,0)</f>
        <v>-0.35201401050788084</v>
      </c>
    </row>
    <row r="515" spans="1:4">
      <c r="A515" s="158">
        <v>42300</v>
      </c>
      <c r="B515" s="157">
        <v>0.97299999999999998</v>
      </c>
      <c r="C515" s="157">
        <v>1.1379999999999999</v>
      </c>
      <c r="D515" s="112">
        <f>IF(C515&lt;MAX($C$2:C515),C515/MAX($C$2:C515)-1,0)</f>
        <v>-0.3356684179801519</v>
      </c>
    </row>
    <row r="516" spans="1:4">
      <c r="A516" s="158">
        <v>42303</v>
      </c>
      <c r="B516" s="157">
        <v>0.98699999999999999</v>
      </c>
      <c r="C516" s="157">
        <v>1.147</v>
      </c>
      <c r="D516" s="112">
        <f>IF(C516&lt;MAX($C$2:C516),C516/MAX($C$2:C516)-1,0)</f>
        <v>-0.33041447752481035</v>
      </c>
    </row>
    <row r="517" spans="1:4">
      <c r="A517" s="158">
        <v>42304</v>
      </c>
      <c r="B517" s="157">
        <v>1.0009999999999999</v>
      </c>
      <c r="C517" s="157">
        <v>1.1559999999999999</v>
      </c>
      <c r="D517" s="112">
        <f>IF(C517&lt;MAX($C$2:C517),C517/MAX($C$2:C517)-1,0)</f>
        <v>-0.3251605370694689</v>
      </c>
    </row>
    <row r="518" spans="1:4">
      <c r="A518" s="158">
        <v>42305</v>
      </c>
      <c r="B518" s="157">
        <v>0.97899999999999998</v>
      </c>
      <c r="C518" s="157">
        <v>1.1419999999999999</v>
      </c>
      <c r="D518" s="112">
        <f>IF(C518&lt;MAX($C$2:C518),C518/MAX($C$2:C518)-1,0)</f>
        <v>-0.33333333333333337</v>
      </c>
    </row>
    <row r="519" spans="1:4">
      <c r="A519" s="158">
        <v>42306</v>
      </c>
      <c r="B519" s="157">
        <v>0.97899999999999998</v>
      </c>
      <c r="C519" s="157">
        <v>1.1419999999999999</v>
      </c>
      <c r="D519" s="112">
        <f>IF(C519&lt;MAX($C$2:C519),C519/MAX($C$2:C519)-1,0)</f>
        <v>-0.33333333333333337</v>
      </c>
    </row>
    <row r="520" spans="1:4">
      <c r="A520" s="158">
        <v>42307</v>
      </c>
      <c r="B520" s="157">
        <v>0.96399999999999997</v>
      </c>
      <c r="C520" s="157">
        <v>1.133</v>
      </c>
      <c r="D520" s="112">
        <f>IF(C520&lt;MAX($C$2:C520),C520/MAX($C$2:C520)-1,0)</f>
        <v>-0.33858727378867481</v>
      </c>
    </row>
    <row r="521" spans="1:4">
      <c r="A521" s="158">
        <v>42310</v>
      </c>
      <c r="B521" s="157">
        <v>0.94299999999999995</v>
      </c>
      <c r="C521" s="157">
        <v>1.1200000000000001</v>
      </c>
      <c r="D521" s="112">
        <f>IF(C521&lt;MAX($C$2:C521),C521/MAX($C$2:C521)-1,0)</f>
        <v>-0.34617629889083479</v>
      </c>
    </row>
    <row r="522" spans="1:4">
      <c r="A522" s="158">
        <v>42311</v>
      </c>
      <c r="B522" s="157">
        <v>0.95</v>
      </c>
      <c r="C522" s="157">
        <v>1.1240000000000001</v>
      </c>
      <c r="D522" s="112">
        <f>IF(C522&lt;MAX($C$2:C522),C522/MAX($C$2:C522)-1,0)</f>
        <v>-0.34384121424401626</v>
      </c>
    </row>
    <row r="523" spans="1:4">
      <c r="A523" s="158">
        <v>42312</v>
      </c>
      <c r="B523" s="157">
        <v>0.996</v>
      </c>
      <c r="C523" s="157">
        <v>1.153</v>
      </c>
      <c r="D523" s="112">
        <f>IF(C523&lt;MAX($C$2:C523),C523/MAX($C$2:C523)-1,0)</f>
        <v>-0.32691185055458261</v>
      </c>
    </row>
    <row r="524" spans="1:4">
      <c r="A524" s="158">
        <v>42313</v>
      </c>
      <c r="B524" s="157">
        <v>1.0069999999999999</v>
      </c>
      <c r="C524" s="157">
        <v>1.159</v>
      </c>
      <c r="D524" s="112">
        <f>IF(C524&lt;MAX($C$2:C524),C524/MAX($C$2:C524)-1,0)</f>
        <v>-0.32340922358435498</v>
      </c>
    </row>
    <row r="525" spans="1:4">
      <c r="A525" s="158">
        <v>42314</v>
      </c>
      <c r="B525" s="157">
        <v>1.0289999999999999</v>
      </c>
      <c r="C525" s="157">
        <v>1.173</v>
      </c>
      <c r="D525" s="112">
        <f>IF(C525&lt;MAX($C$2:C525),C525/MAX($C$2:C525)-1,0)</f>
        <v>-0.3152364273204904</v>
      </c>
    </row>
    <row r="526" spans="1:4">
      <c r="A526" s="158">
        <v>42317</v>
      </c>
      <c r="B526" s="157">
        <v>1.034</v>
      </c>
      <c r="C526" s="157">
        <v>1.1759999999999999</v>
      </c>
      <c r="D526" s="112">
        <f>IF(C526&lt;MAX($C$2:C526),C526/MAX($C$2:C526)-1,0)</f>
        <v>-0.31348511383537658</v>
      </c>
    </row>
    <row r="527" spans="1:4">
      <c r="A527" s="158">
        <v>42318</v>
      </c>
      <c r="B527" s="157">
        <v>1.075</v>
      </c>
      <c r="C527" s="157">
        <v>1.2010000000000001</v>
      </c>
      <c r="D527" s="112">
        <f>IF(C527&lt;MAX($C$2:C527),C527/MAX($C$2:C527)-1,0)</f>
        <v>-0.29889083479276124</v>
      </c>
    </row>
    <row r="528" spans="1:4">
      <c r="A528" s="158">
        <v>42319</v>
      </c>
      <c r="B528" s="157">
        <v>1.0680000000000001</v>
      </c>
      <c r="C528" s="157">
        <v>1.1970000000000001</v>
      </c>
      <c r="D528" s="112">
        <f>IF(C528&lt;MAX($C$2:C528),C528/MAX($C$2:C528)-1,0)</f>
        <v>-0.30122591943957966</v>
      </c>
    </row>
    <row r="529" spans="1:4">
      <c r="A529" s="158">
        <v>42320</v>
      </c>
      <c r="B529" s="157">
        <v>1.079</v>
      </c>
      <c r="C529" s="157">
        <v>1.2030000000000001</v>
      </c>
      <c r="D529" s="112">
        <f>IF(C529&lt;MAX($C$2:C529),C529/MAX($C$2:C529)-1,0)</f>
        <v>-0.29772329246935203</v>
      </c>
    </row>
    <row r="530" spans="1:4">
      <c r="A530" s="158">
        <v>42321</v>
      </c>
      <c r="B530" s="157">
        <v>1.0449999999999999</v>
      </c>
      <c r="C530" s="157">
        <v>1.1830000000000001</v>
      </c>
      <c r="D530" s="112">
        <f>IF(C530&lt;MAX($C$2:C530),C530/MAX($C$2:C530)-1,0)</f>
        <v>-0.30939871570344424</v>
      </c>
    </row>
    <row r="531" spans="1:4">
      <c r="A531" s="158">
        <v>42324</v>
      </c>
      <c r="B531" s="157">
        <v>1.0629999999999999</v>
      </c>
      <c r="C531" s="157">
        <v>1.194</v>
      </c>
      <c r="D531" s="112">
        <f>IF(C531&lt;MAX($C$2:C531),C531/MAX($C$2:C531)-1,0)</f>
        <v>-0.30297723292469358</v>
      </c>
    </row>
    <row r="532" spans="1:4">
      <c r="A532" s="158">
        <v>42325</v>
      </c>
      <c r="B532" s="157">
        <v>1.0529999999999999</v>
      </c>
      <c r="C532" s="157">
        <v>1.1870000000000001</v>
      </c>
      <c r="D532" s="112">
        <f>IF(C532&lt;MAX($C$2:C532),C532/MAX($C$2:C532)-1,0)</f>
        <v>-0.30706363105662582</v>
      </c>
    </row>
    <row r="533" spans="1:4">
      <c r="A533" s="158">
        <v>42326</v>
      </c>
      <c r="B533" s="157">
        <v>1.036</v>
      </c>
      <c r="C533" s="157">
        <v>1.177</v>
      </c>
      <c r="D533" s="112">
        <f>IF(C533&lt;MAX($C$2:C533),C533/MAX($C$2:C533)-1,0)</f>
        <v>-0.31290134267367198</v>
      </c>
    </row>
    <row r="534" spans="1:4">
      <c r="A534" s="158">
        <v>42327</v>
      </c>
      <c r="B534" s="157">
        <v>1.0589999999999999</v>
      </c>
      <c r="C534" s="157">
        <v>1.1910000000000001</v>
      </c>
      <c r="D534" s="112">
        <f>IF(C534&lt;MAX($C$2:C534),C534/MAX($C$2:C534)-1,0)</f>
        <v>-0.3047285464098074</v>
      </c>
    </row>
    <row r="535" spans="1:4">
      <c r="A535" s="158">
        <v>42328</v>
      </c>
      <c r="B535" s="157">
        <v>1.0720000000000001</v>
      </c>
      <c r="C535" s="157">
        <v>1.1990000000000001</v>
      </c>
      <c r="D535" s="112">
        <f>IF(C535&lt;MAX($C$2:C535),C535/MAX($C$2:C535)-1,0)</f>
        <v>-0.30005837711617045</v>
      </c>
    </row>
    <row r="536" spans="1:4">
      <c r="A536" s="158">
        <v>42331</v>
      </c>
      <c r="B536" s="157">
        <v>1.052</v>
      </c>
      <c r="C536" s="157">
        <v>1.1870000000000001</v>
      </c>
      <c r="D536" s="112">
        <f>IF(C536&lt;MAX($C$2:C536),C536/MAX($C$2:C536)-1,0)</f>
        <v>-0.30706363105662582</v>
      </c>
    </row>
    <row r="537" spans="1:4">
      <c r="A537" s="158">
        <v>42332</v>
      </c>
      <c r="B537" s="157">
        <v>1.0569999999999999</v>
      </c>
      <c r="C537" s="157">
        <v>1.19</v>
      </c>
      <c r="D537" s="112">
        <f>IF(C537&lt;MAX($C$2:C537),C537/MAX($C$2:C537)-1,0)</f>
        <v>-0.305312317571512</v>
      </c>
    </row>
    <row r="538" spans="1:4">
      <c r="A538" s="158">
        <v>42333</v>
      </c>
      <c r="B538" s="157">
        <v>1.0720000000000001</v>
      </c>
      <c r="C538" s="157">
        <v>1.1990000000000001</v>
      </c>
      <c r="D538" s="112">
        <f>IF(C538&lt;MAX($C$2:C538),C538/MAX($C$2:C538)-1,0)</f>
        <v>-0.30005837711617045</v>
      </c>
    </row>
    <row r="539" spans="1:4">
      <c r="A539" s="158">
        <v>42334</v>
      </c>
      <c r="B539" s="157">
        <v>1.1020000000000001</v>
      </c>
      <c r="C539" s="157">
        <v>1.2170000000000001</v>
      </c>
      <c r="D539" s="112">
        <f>IF(C539&lt;MAX($C$2:C539),C539/MAX($C$2:C539)-1,0)</f>
        <v>-0.28955049620548745</v>
      </c>
    </row>
    <row r="540" spans="1:4">
      <c r="A540" s="158">
        <v>42335</v>
      </c>
      <c r="B540" s="157">
        <v>1.0329999999999999</v>
      </c>
      <c r="C540" s="157">
        <v>1.175</v>
      </c>
      <c r="D540" s="112">
        <f>IF(C540&lt;MAX($C$2:C540),C540/MAX($C$2:C540)-1,0)</f>
        <v>-0.31406888499708119</v>
      </c>
    </row>
    <row r="541" spans="1:4">
      <c r="A541" s="158">
        <v>42338</v>
      </c>
      <c r="B541" s="157">
        <v>1.03</v>
      </c>
      <c r="C541" s="157">
        <v>1.173</v>
      </c>
      <c r="D541" s="112">
        <f>IF(C541&lt;MAX($C$2:C541),C541/MAX($C$2:C541)-1,0)</f>
        <v>-0.3152364273204904</v>
      </c>
    </row>
    <row r="542" spans="1:4">
      <c r="A542" s="158">
        <v>42339</v>
      </c>
      <c r="B542" s="157">
        <v>1.0309999999999999</v>
      </c>
      <c r="C542" s="157">
        <v>1.1739999999999999</v>
      </c>
      <c r="D542" s="112">
        <f>IF(C542&lt;MAX($C$2:C542),C542/MAX($C$2:C542)-1,0)</f>
        <v>-0.31465265615878579</v>
      </c>
    </row>
    <row r="543" spans="1:4">
      <c r="A543" s="158">
        <v>42340</v>
      </c>
      <c r="B543" s="157">
        <v>1.0449999999999999</v>
      </c>
      <c r="C543" s="157">
        <v>1.1830000000000001</v>
      </c>
      <c r="D543" s="112">
        <f>IF(C543&lt;MAX($C$2:C543),C543/MAX($C$2:C543)-1,0)</f>
        <v>-0.30939871570344424</v>
      </c>
    </row>
    <row r="544" spans="1:4">
      <c r="A544" s="158">
        <v>42341</v>
      </c>
      <c r="B544" s="157">
        <v>1.056</v>
      </c>
      <c r="C544" s="157">
        <v>1.1890000000000001</v>
      </c>
      <c r="D544" s="112">
        <f>IF(C544&lt;MAX($C$2:C544),C544/MAX($C$2:C544)-1,0)</f>
        <v>-0.30589608873321661</v>
      </c>
    </row>
    <row r="545" spans="1:4">
      <c r="A545" s="158">
        <v>42342</v>
      </c>
      <c r="B545" s="157">
        <v>1.042</v>
      </c>
      <c r="C545" s="157">
        <v>1.181</v>
      </c>
      <c r="D545" s="112">
        <f>IF(C545&lt;MAX($C$2:C545),C545/MAX($C$2:C545)-1,0)</f>
        <v>-0.31056625802685345</v>
      </c>
    </row>
    <row r="546" spans="1:4">
      <c r="A546" s="158">
        <v>42345</v>
      </c>
      <c r="B546" s="157">
        <v>1.054</v>
      </c>
      <c r="C546" s="157">
        <v>1.1879999999999999</v>
      </c>
      <c r="D546" s="112">
        <f>IF(C546&lt;MAX($C$2:C546),C546/MAX($C$2:C546)-1,0)</f>
        <v>-0.30647985989492121</v>
      </c>
    </row>
    <row r="547" spans="1:4">
      <c r="A547" s="158">
        <v>42346</v>
      </c>
      <c r="B547" s="157">
        <v>1.0269999999999999</v>
      </c>
      <c r="C547" s="157">
        <v>1.1719999999999999</v>
      </c>
      <c r="D547" s="112">
        <f>IF(C547&lt;MAX($C$2:C547),C547/MAX($C$2:C547)-1,0)</f>
        <v>-0.315820198482195</v>
      </c>
    </row>
    <row r="548" spans="1:4">
      <c r="A548" s="158">
        <v>42347</v>
      </c>
      <c r="B548" s="157">
        <v>1.0289999999999999</v>
      </c>
      <c r="C548" s="157">
        <v>1.173</v>
      </c>
      <c r="D548" s="112">
        <f>IF(C548&lt;MAX($C$2:C548),C548/MAX($C$2:C548)-1,0)</f>
        <v>-0.3152364273204904</v>
      </c>
    </row>
    <row r="549" spans="1:4">
      <c r="A549" s="158">
        <v>42348</v>
      </c>
      <c r="B549" s="157">
        <v>1.0229999999999999</v>
      </c>
      <c r="C549" s="157">
        <v>1.169</v>
      </c>
      <c r="D549" s="112">
        <f>IF(C549&lt;MAX($C$2:C549),C549/MAX($C$2:C549)-1,0)</f>
        <v>-0.31757151196730882</v>
      </c>
    </row>
    <row r="550" spans="1:4">
      <c r="A550" s="158">
        <v>42349</v>
      </c>
      <c r="B550" s="157">
        <v>1.0429999999999999</v>
      </c>
      <c r="C550" s="157">
        <v>1.181</v>
      </c>
      <c r="D550" s="112">
        <f>IF(C550&lt;MAX($C$2:C550),C550/MAX($C$2:C550)-1,0)</f>
        <v>-0.31056625802685345</v>
      </c>
    </row>
    <row r="551" spans="1:4">
      <c r="A551" s="158">
        <v>42352</v>
      </c>
      <c r="B551" s="157">
        <v>1.085</v>
      </c>
      <c r="C551" s="157">
        <v>1.2070000000000001</v>
      </c>
      <c r="D551" s="112">
        <f>IF(C551&lt;MAX($C$2:C551),C551/MAX($C$2:C551)-1,0)</f>
        <v>-0.29538820782253361</v>
      </c>
    </row>
    <row r="552" spans="1:4">
      <c r="A552" s="158">
        <v>42353</v>
      </c>
      <c r="B552" s="157">
        <v>1.0640000000000001</v>
      </c>
      <c r="C552" s="157">
        <v>1.202</v>
      </c>
      <c r="D552" s="112">
        <f>IF(C552&lt;MAX($C$2:C552),C552/MAX($C$2:C552)-1,0)</f>
        <v>-0.29830706363105663</v>
      </c>
    </row>
    <row r="553" spans="1:4">
      <c r="A553" s="158">
        <v>42354</v>
      </c>
      <c r="B553" s="157">
        <v>1.073</v>
      </c>
      <c r="C553" s="157">
        <v>1.208</v>
      </c>
      <c r="D553" s="112">
        <f>IF(C553&lt;MAX($C$2:C553),C553/MAX($C$2:C553)-1,0)</f>
        <v>-0.29480443666082901</v>
      </c>
    </row>
    <row r="554" spans="1:4">
      <c r="A554" s="158">
        <v>42355</v>
      </c>
      <c r="B554" s="157">
        <v>1.085</v>
      </c>
      <c r="C554" s="157">
        <v>1.2150000000000001</v>
      </c>
      <c r="D554" s="112">
        <f>IF(C554&lt;MAX($C$2:C554),C554/MAX($C$2:C554)-1,0)</f>
        <v>-0.29071803852889666</v>
      </c>
    </row>
    <row r="555" spans="1:4">
      <c r="A555" s="158">
        <v>42356</v>
      </c>
      <c r="B555" s="157">
        <v>1.0780000000000001</v>
      </c>
      <c r="C555" s="157">
        <v>1.2110000000000001</v>
      </c>
      <c r="D555" s="112">
        <f>IF(C555&lt;MAX($C$2:C555),C555/MAX($C$2:C555)-1,0)</f>
        <v>-0.29305312317571508</v>
      </c>
    </row>
    <row r="556" spans="1:4">
      <c r="A556" s="158">
        <v>42359</v>
      </c>
      <c r="B556" s="157">
        <v>1.091</v>
      </c>
      <c r="C556" s="157">
        <v>1.2190000000000001</v>
      </c>
      <c r="D556" s="112">
        <f>IF(C556&lt;MAX($C$2:C556),C556/MAX($C$2:C556)-1,0)</f>
        <v>-0.28838295388207824</v>
      </c>
    </row>
    <row r="557" spans="1:4">
      <c r="A557" s="158">
        <v>42360</v>
      </c>
      <c r="B557" s="157">
        <v>1.1080000000000001</v>
      </c>
      <c r="C557" s="157">
        <v>1.2290000000000001</v>
      </c>
      <c r="D557" s="112">
        <f>IF(C557&lt;MAX($C$2:C557),C557/MAX($C$2:C557)-1,0)</f>
        <v>-0.28254524226503208</v>
      </c>
    </row>
    <row r="558" spans="1:4">
      <c r="A558" s="158">
        <v>42361</v>
      </c>
      <c r="B558" s="157">
        <v>1.085</v>
      </c>
      <c r="C558" s="157">
        <v>1.2150000000000001</v>
      </c>
      <c r="D558" s="112">
        <f>IF(C558&lt;MAX($C$2:C558),C558/MAX($C$2:C558)-1,0)</f>
        <v>-0.29071803852889666</v>
      </c>
    </row>
    <row r="559" spans="1:4">
      <c r="A559" s="158">
        <v>42362</v>
      </c>
      <c r="B559" s="157">
        <v>1.091</v>
      </c>
      <c r="C559" s="157">
        <v>1.2190000000000001</v>
      </c>
      <c r="D559" s="112">
        <f>IF(C559&lt;MAX($C$2:C559),C559/MAX($C$2:C559)-1,0)</f>
        <v>-0.28838295388207824</v>
      </c>
    </row>
    <row r="560" spans="1:4">
      <c r="A560" s="158">
        <v>42363</v>
      </c>
      <c r="B560" s="157">
        <v>1.0920000000000001</v>
      </c>
      <c r="C560" s="157">
        <v>1.2190000000000001</v>
      </c>
      <c r="D560" s="112">
        <f>IF(C560&lt;MAX($C$2:C560),C560/MAX($C$2:C560)-1,0)</f>
        <v>-0.28838295388207824</v>
      </c>
    </row>
    <row r="561" spans="1:4">
      <c r="A561" s="158">
        <v>42366</v>
      </c>
      <c r="B561" s="157">
        <v>1.069</v>
      </c>
      <c r="C561" s="157">
        <v>1.2050000000000001</v>
      </c>
      <c r="D561" s="112">
        <f>IF(C561&lt;MAX($C$2:C561),C561/MAX($C$2:C561)-1,0)</f>
        <v>-0.29655575014594282</v>
      </c>
    </row>
    <row r="562" spans="1:4">
      <c r="A562" s="158">
        <v>42367</v>
      </c>
      <c r="B562" s="157">
        <v>1.073</v>
      </c>
      <c r="C562" s="157">
        <v>1.208</v>
      </c>
      <c r="D562" s="112">
        <f>IF(C562&lt;MAX($C$2:C562),C562/MAX($C$2:C562)-1,0)</f>
        <v>-0.29480443666082901</v>
      </c>
    </row>
    <row r="563" spans="1:4">
      <c r="A563" s="158">
        <v>42368</v>
      </c>
      <c r="B563" s="157">
        <v>1.0820000000000001</v>
      </c>
      <c r="C563" s="157">
        <v>1.2130000000000001</v>
      </c>
      <c r="D563" s="112">
        <f>IF(C563&lt;MAX($C$2:C563),C563/MAX($C$2:C563)-1,0)</f>
        <v>-0.29188558085230587</v>
      </c>
    </row>
    <row r="564" spans="1:4">
      <c r="A564" s="158">
        <v>42369</v>
      </c>
      <c r="B564" s="157">
        <v>1.0669999999999999</v>
      </c>
      <c r="C564" s="157">
        <v>1.204</v>
      </c>
      <c r="D564" s="112">
        <f>IF(C564&lt;MAX($C$2:C564),C564/MAX($C$2:C564)-1,0)</f>
        <v>-0.29713952130764743</v>
      </c>
    </row>
    <row r="565" spans="1:4">
      <c r="A565" s="158">
        <v>42373</v>
      </c>
      <c r="B565" s="157">
        <v>0.97899999999999998</v>
      </c>
      <c r="C565" s="157">
        <v>1.1499999999999999</v>
      </c>
      <c r="D565" s="112">
        <f>IF(C565&lt;MAX($C$2:C565),C565/MAX($C$2:C565)-1,0)</f>
        <v>-0.32866316403969653</v>
      </c>
    </row>
    <row r="566" spans="1:4">
      <c r="A566" s="158">
        <v>42374</v>
      </c>
      <c r="B566" s="157">
        <v>0.97799999999999998</v>
      </c>
      <c r="C566" s="157">
        <v>1.1499999999999999</v>
      </c>
      <c r="D566" s="112">
        <f>IF(C566&lt;MAX($C$2:C566),C566/MAX($C$2:C566)-1,0)</f>
        <v>-0.32866316403969653</v>
      </c>
    </row>
    <row r="567" spans="1:4">
      <c r="A567" s="158">
        <v>42375</v>
      </c>
      <c r="B567" s="157">
        <v>1.03</v>
      </c>
      <c r="C567" s="157">
        <v>1.181</v>
      </c>
      <c r="D567" s="112">
        <f>IF(C567&lt;MAX($C$2:C567),C567/MAX($C$2:C567)-1,0)</f>
        <v>-0.31056625802685345</v>
      </c>
    </row>
    <row r="568" spans="1:4">
      <c r="A568" s="158">
        <v>42376</v>
      </c>
      <c r="B568" s="157">
        <v>0.94199999999999995</v>
      </c>
      <c r="C568" s="157">
        <v>1.127</v>
      </c>
      <c r="D568" s="112">
        <f>IF(C568&lt;MAX($C$2:C568),C568/MAX($C$2:C568)-1,0)</f>
        <v>-0.34208990075890255</v>
      </c>
    </row>
    <row r="569" spans="1:4">
      <c r="A569" s="158">
        <v>42377</v>
      </c>
      <c r="B569" s="157">
        <v>0.98299999999999998</v>
      </c>
      <c r="C569" s="157">
        <v>1.153</v>
      </c>
      <c r="D569" s="112">
        <f>IF(C569&lt;MAX($C$2:C569),C569/MAX($C$2:C569)-1,0)</f>
        <v>-0.32691185055458261</v>
      </c>
    </row>
    <row r="570" spans="1:4">
      <c r="A570" s="158">
        <v>42380</v>
      </c>
      <c r="B570" s="157">
        <v>0.92900000000000005</v>
      </c>
      <c r="C570" s="157">
        <v>1.1200000000000001</v>
      </c>
      <c r="D570" s="112">
        <f>IF(C570&lt;MAX($C$2:C570),C570/MAX($C$2:C570)-1,0)</f>
        <v>-0.34617629889083479</v>
      </c>
    </row>
    <row r="571" spans="1:4">
      <c r="A571" s="158">
        <v>42381</v>
      </c>
      <c r="B571" s="157">
        <v>0.91700000000000004</v>
      </c>
      <c r="C571" s="157">
        <v>1.1120000000000001</v>
      </c>
      <c r="D571" s="112">
        <f>IF(C571&lt;MAX($C$2:C571),C571/MAX($C$2:C571)-1,0)</f>
        <v>-0.35084646818447163</v>
      </c>
    </row>
    <row r="572" spans="1:4">
      <c r="A572" s="158">
        <v>42382</v>
      </c>
      <c r="B572" s="157">
        <v>0.88500000000000001</v>
      </c>
      <c r="C572" s="157">
        <v>1.093</v>
      </c>
      <c r="D572" s="112">
        <f>IF(C572&lt;MAX($C$2:C572),C572/MAX($C$2:C572)-1,0)</f>
        <v>-0.36193812025685934</v>
      </c>
    </row>
    <row r="573" spans="1:4">
      <c r="A573" s="158">
        <v>42383</v>
      </c>
      <c r="B573" s="157">
        <v>0.90800000000000003</v>
      </c>
      <c r="C573" s="157">
        <v>1.107</v>
      </c>
      <c r="D573" s="112">
        <f>IF(C573&lt;MAX($C$2:C573),C573/MAX($C$2:C573)-1,0)</f>
        <v>-0.35376532399299476</v>
      </c>
    </row>
    <row r="574" spans="1:4">
      <c r="A574" s="158">
        <v>42384</v>
      </c>
      <c r="B574" s="157">
        <v>0.86799999999999999</v>
      </c>
      <c r="C574" s="157">
        <v>1.0820000000000001</v>
      </c>
      <c r="D574" s="112">
        <f>IF(C574&lt;MAX($C$2:C574),C574/MAX($C$2:C574)-1,0)</f>
        <v>-0.36835960303560999</v>
      </c>
    </row>
    <row r="575" spans="1:4">
      <c r="A575" s="158">
        <v>42387</v>
      </c>
      <c r="B575" s="157">
        <v>0.873</v>
      </c>
      <c r="C575" s="157">
        <v>1.085</v>
      </c>
      <c r="D575" s="112">
        <f>IF(C575&lt;MAX($C$2:C575),C575/MAX($C$2:C575)-1,0)</f>
        <v>-0.36660828955049629</v>
      </c>
    </row>
    <row r="576" spans="1:4">
      <c r="A576" s="158">
        <v>42388</v>
      </c>
      <c r="B576" s="157">
        <v>0.90100000000000002</v>
      </c>
      <c r="C576" s="157">
        <v>1.1020000000000001</v>
      </c>
      <c r="D576" s="112">
        <f>IF(C576&lt;MAX($C$2:C576),C576/MAX($C$2:C576)-1,0)</f>
        <v>-0.35668417980151779</v>
      </c>
    </row>
    <row r="577" spans="1:4">
      <c r="A577" s="158">
        <v>42389</v>
      </c>
      <c r="B577" s="157">
        <v>0.89700000000000002</v>
      </c>
      <c r="C577" s="157">
        <v>1.1000000000000001</v>
      </c>
      <c r="D577" s="112">
        <f>IF(C577&lt;MAX($C$2:C577),C577/MAX($C$2:C577)-1,0)</f>
        <v>-0.357851722124927</v>
      </c>
    </row>
    <row r="578" spans="1:4">
      <c r="A578" s="158">
        <v>42390</v>
      </c>
      <c r="B578" s="157">
        <v>0.86199999999999999</v>
      </c>
      <c r="C578" s="157">
        <v>1.079</v>
      </c>
      <c r="D578" s="112">
        <f>IF(C578&lt;MAX($C$2:C578),C578/MAX($C$2:C578)-1,0)</f>
        <v>-0.37011091652072392</v>
      </c>
    </row>
    <row r="579" spans="1:4">
      <c r="A579" s="158">
        <v>42391</v>
      </c>
      <c r="B579" s="157">
        <v>0.876</v>
      </c>
      <c r="C579" s="157">
        <v>1.087</v>
      </c>
      <c r="D579" s="112">
        <f>IF(C579&lt;MAX($C$2:C579),C579/MAX($C$2:C579)-1,0)</f>
        <v>-0.36544074722708708</v>
      </c>
    </row>
    <row r="580" spans="1:4">
      <c r="A580" s="158">
        <v>42394</v>
      </c>
      <c r="B580" s="157">
        <v>0.88800000000000001</v>
      </c>
      <c r="C580" s="157">
        <v>1.0940000000000001</v>
      </c>
      <c r="D580" s="112">
        <f>IF(C580&lt;MAX($C$2:C580),C580/MAX($C$2:C580)-1,0)</f>
        <v>-0.36135434909515463</v>
      </c>
    </row>
    <row r="581" spans="1:4">
      <c r="A581" s="158">
        <v>42395</v>
      </c>
      <c r="B581" s="157">
        <v>0.82699999999999996</v>
      </c>
      <c r="C581" s="157">
        <v>1.0569999999999999</v>
      </c>
      <c r="D581" s="112">
        <f>IF(C581&lt;MAX($C$2:C581),C581/MAX($C$2:C581)-1,0)</f>
        <v>-0.38295388207822545</v>
      </c>
    </row>
    <row r="582" spans="1:4">
      <c r="A582" s="158">
        <v>42396</v>
      </c>
      <c r="B582" s="157">
        <v>0.81899999999999995</v>
      </c>
      <c r="C582" s="157">
        <v>1.052</v>
      </c>
      <c r="D582" s="112">
        <f>IF(C582&lt;MAX($C$2:C582),C582/MAX($C$2:C582)-1,0)</f>
        <v>-0.38587273788674836</v>
      </c>
    </row>
    <row r="583" spans="1:4">
      <c r="A583" s="158">
        <v>42397</v>
      </c>
      <c r="B583" s="157">
        <v>0.77700000000000002</v>
      </c>
      <c r="C583" s="157">
        <v>1.026</v>
      </c>
      <c r="D583" s="112">
        <f>IF(C583&lt;MAX($C$2:C583),C583/MAX($C$2:C583)-1,0)</f>
        <v>-0.40105078809106831</v>
      </c>
    </row>
    <row r="584" spans="1:4">
      <c r="A584" s="158">
        <v>42398</v>
      </c>
      <c r="B584" s="157">
        <v>0.80400000000000005</v>
      </c>
      <c r="C584" s="157">
        <v>1.0429999999999999</v>
      </c>
      <c r="D584" s="112">
        <f>IF(C584&lt;MAX($C$2:C584),C584/MAX($C$2:C584)-1,0)</f>
        <v>-0.39112667834208992</v>
      </c>
    </row>
    <row r="585" spans="1:4">
      <c r="A585" s="158">
        <v>42401</v>
      </c>
      <c r="B585" s="157">
        <v>0.79400000000000004</v>
      </c>
      <c r="C585" s="157">
        <v>1.0369999999999999</v>
      </c>
      <c r="D585" s="112">
        <f>IF(C585&lt;MAX($C$2:C585),C585/MAX($C$2:C585)-1,0)</f>
        <v>-0.39462930531231766</v>
      </c>
    </row>
    <row r="586" spans="1:4">
      <c r="A586" s="158">
        <v>42402</v>
      </c>
      <c r="B586" s="157">
        <v>0.81699999999999995</v>
      </c>
      <c r="C586" s="157">
        <v>1.0509999999999999</v>
      </c>
      <c r="D586" s="112">
        <f>IF(C586&lt;MAX($C$2:C586),C586/MAX($C$2:C586)-1,0)</f>
        <v>-0.38645650904845308</v>
      </c>
    </row>
    <row r="587" spans="1:4">
      <c r="A587" s="158">
        <v>42403</v>
      </c>
      <c r="B587" s="157">
        <v>0.81899999999999995</v>
      </c>
      <c r="C587" s="157">
        <v>1.052</v>
      </c>
      <c r="D587" s="112">
        <f>IF(C587&lt;MAX($C$2:C587),C587/MAX($C$2:C587)-1,0)</f>
        <v>-0.38587273788674836</v>
      </c>
    </row>
    <row r="588" spans="1:4">
      <c r="A588" s="158">
        <v>42404</v>
      </c>
      <c r="B588" s="157">
        <v>0.84599999999999997</v>
      </c>
      <c r="C588" s="157">
        <v>1.069</v>
      </c>
      <c r="D588" s="112">
        <f>IF(C588&lt;MAX($C$2:C588),C588/MAX($C$2:C588)-1,0)</f>
        <v>-0.37594862813777008</v>
      </c>
    </row>
    <row r="589" spans="1:4">
      <c r="A589" s="158">
        <v>42405</v>
      </c>
      <c r="B589" s="157">
        <v>0.84199999999999997</v>
      </c>
      <c r="C589" s="157">
        <v>1.0660000000000001</v>
      </c>
      <c r="D589" s="112">
        <f>IF(C589&lt;MAX($C$2:C589),C589/MAX($C$2:C589)-1,0)</f>
        <v>-0.37769994162288378</v>
      </c>
    </row>
    <row r="590" spans="1:4">
      <c r="A590" s="158">
        <v>42415</v>
      </c>
      <c r="B590" s="157">
        <v>0.873</v>
      </c>
      <c r="C590" s="157">
        <v>1.085</v>
      </c>
      <c r="D590" s="112">
        <f>IF(C590&lt;MAX($C$2:C590),C590/MAX($C$2:C590)-1,0)</f>
        <v>-0.36660828955049629</v>
      </c>
    </row>
    <row r="591" spans="1:4">
      <c r="A591" s="158">
        <v>42416</v>
      </c>
      <c r="B591" s="157">
        <v>0.88900000000000001</v>
      </c>
      <c r="C591" s="157">
        <v>1.095</v>
      </c>
      <c r="D591" s="112">
        <f>IF(C591&lt;MAX($C$2:C591),C591/MAX($C$2:C591)-1,0)</f>
        <v>-0.36077057793345013</v>
      </c>
    </row>
    <row r="592" spans="1:4">
      <c r="A592" s="158">
        <v>42417</v>
      </c>
      <c r="B592" s="157">
        <v>0.88800000000000001</v>
      </c>
      <c r="C592" s="157">
        <v>1.0940000000000001</v>
      </c>
      <c r="D592" s="112">
        <f>IF(C592&lt;MAX($C$2:C592),C592/MAX($C$2:C592)-1,0)</f>
        <v>-0.36135434909515463</v>
      </c>
    </row>
    <row r="593" spans="1:5">
      <c r="A593" s="158">
        <v>42418</v>
      </c>
      <c r="B593" s="157">
        <v>0.88800000000000001</v>
      </c>
      <c r="C593" s="157">
        <v>1.0940000000000001</v>
      </c>
      <c r="D593" s="112">
        <f>IF(C593&lt;MAX($C$2:C593),C593/MAX($C$2:C593)-1,0)</f>
        <v>-0.36135434909515463</v>
      </c>
    </row>
    <row r="594" spans="1:5">
      <c r="A594" s="158">
        <v>42419</v>
      </c>
      <c r="B594" s="157">
        <v>0.88400000000000001</v>
      </c>
      <c r="C594" s="157">
        <v>1.0920000000000001</v>
      </c>
      <c r="D594" s="112">
        <f>IF(C594&lt;MAX($C$2:C594),C594/MAX($C$2:C594)-1,0)</f>
        <v>-0.36252189141856395</v>
      </c>
    </row>
    <row r="595" spans="1:5">
      <c r="A595" s="158">
        <v>42422</v>
      </c>
      <c r="B595" s="157">
        <v>0.91400000000000003</v>
      </c>
      <c r="C595" s="157">
        <v>1.1100000000000001</v>
      </c>
      <c r="D595" s="112">
        <f>IF(C595&lt;MAX($C$2:C595),C595/MAX($C$2:C595)-1,0)</f>
        <v>-0.35201401050788084</v>
      </c>
    </row>
    <row r="596" spans="1:5">
      <c r="A596" s="158">
        <v>42423</v>
      </c>
      <c r="B596" s="157">
        <v>0.93</v>
      </c>
      <c r="C596" s="157">
        <v>1.1200000000000001</v>
      </c>
      <c r="D596" s="112">
        <f>IF(C596&lt;MAX($C$2:C596),C596/MAX($C$2:C596)-1,0)</f>
        <v>-0.34617629889083479</v>
      </c>
    </row>
    <row r="597" spans="1:5">
      <c r="A597" s="158">
        <v>42424</v>
      </c>
      <c r="B597" s="157">
        <v>0.93300000000000005</v>
      </c>
      <c r="C597" s="157">
        <v>1.1220000000000001</v>
      </c>
      <c r="D597" s="112">
        <f>IF(C597&lt;MAX($C$2:C597),C597/MAX($C$2:C597)-1,0)</f>
        <v>-0.34500875656742558</v>
      </c>
    </row>
    <row r="598" spans="1:5">
      <c r="A598" s="158">
        <v>42425</v>
      </c>
      <c r="B598" s="157">
        <v>0.871</v>
      </c>
      <c r="C598" s="157">
        <v>1.0840000000000001</v>
      </c>
      <c r="D598" s="112">
        <f>IF(C598&lt;MAX($C$2:C598),C598/MAX($C$2:C598)-1,0)</f>
        <v>-0.36719206071220079</v>
      </c>
    </row>
    <row r="599" spans="1:5">
      <c r="A599" s="158">
        <v>42426</v>
      </c>
      <c r="B599" s="157">
        <v>0.89100000000000001</v>
      </c>
      <c r="C599" s="157">
        <v>1.0960000000000001</v>
      </c>
      <c r="D599" s="112">
        <f>IF(C599&lt;MAX($C$2:C599),C599/MAX($C$2:C599)-1,0)</f>
        <v>-0.36018680677174542</v>
      </c>
    </row>
    <row r="600" spans="1:5">
      <c r="A600" s="158">
        <v>42429</v>
      </c>
      <c r="B600" s="157">
        <v>0.86099999999999999</v>
      </c>
      <c r="C600" s="157">
        <v>1.0780000000000001</v>
      </c>
      <c r="D600" s="112">
        <f>IF(C600&lt;MAX($C$2:C600),C600/MAX($C$2:C600)-1,0)</f>
        <v>-0.37069468768242853</v>
      </c>
      <c r="E600" s="112">
        <f>IF(C600&lt;MAX($C$599:C600),C600/MAX($C$599:C600)-1,0)</f>
        <v>-1.642335766423364E-2</v>
      </c>
    </row>
    <row r="601" spans="1:5">
      <c r="A601" s="158">
        <v>42430</v>
      </c>
      <c r="B601" s="157">
        <v>0.89100000000000001</v>
      </c>
      <c r="C601" s="157">
        <v>1.0960000000000001</v>
      </c>
      <c r="D601" s="112">
        <f>IF(C601&lt;MAX($C$2:C601),C601/MAX($C$2:C601)-1,0)</f>
        <v>-0.36018680677174542</v>
      </c>
      <c r="E601" s="112">
        <f>IF(C601&lt;MAX($C$599:C601),C601/MAX($C$599:C601)-1,0)</f>
        <v>0</v>
      </c>
    </row>
    <row r="602" spans="1:5">
      <c r="A602" s="158">
        <v>42431</v>
      </c>
      <c r="B602" s="157">
        <v>0.93899999999999995</v>
      </c>
      <c r="C602" s="157">
        <v>1.1259999999999999</v>
      </c>
      <c r="D602" s="112">
        <f>IF(C602&lt;MAX($C$2:C602),C602/MAX($C$2:C602)-1,0)</f>
        <v>-0.34267367192060727</v>
      </c>
      <c r="E602" s="112">
        <f>IF(C602&lt;MAX($C$599:C602),C602/MAX($C$599:C602)-1,0)</f>
        <v>0</v>
      </c>
    </row>
    <row r="603" spans="1:5">
      <c r="A603" s="158">
        <v>42432</v>
      </c>
      <c r="B603" s="157">
        <v>0.94799999999999995</v>
      </c>
      <c r="C603" s="157">
        <v>1.131</v>
      </c>
      <c r="D603" s="112">
        <f>IF(C603&lt;MAX($C$2:C603),C603/MAX($C$2:C603)-1,0)</f>
        <v>-0.33975481611208413</v>
      </c>
      <c r="E603" s="112">
        <f>IF(C603&lt;MAX($C$599:C603),C603/MAX($C$599:C603)-1,0)</f>
        <v>0</v>
      </c>
    </row>
    <row r="604" spans="1:5">
      <c r="A604" s="158">
        <v>42433</v>
      </c>
      <c r="B604" s="157">
        <v>0.94099999999999995</v>
      </c>
      <c r="C604" s="157">
        <v>1.127</v>
      </c>
      <c r="D604" s="112">
        <f>IF(C604&lt;MAX($C$2:C604),C604/MAX($C$2:C604)-1,0)</f>
        <v>-0.34208990075890255</v>
      </c>
      <c r="E604" s="112">
        <f>IF(C604&lt;MAX($C$599:C604),C604/MAX($C$599:C604)-1,0)</f>
        <v>-3.5366931918655586E-3</v>
      </c>
    </row>
    <row r="605" spans="1:5">
      <c r="A605" s="158">
        <v>42436</v>
      </c>
      <c r="B605" s="157">
        <v>0.97499999999999998</v>
      </c>
      <c r="C605" s="157">
        <v>1.1479999999999999</v>
      </c>
      <c r="D605" s="112">
        <f>IF(C605&lt;MAX($C$2:C605),C605/MAX($C$2:C605)-1,0)</f>
        <v>-0.32983070636310574</v>
      </c>
      <c r="E605" s="112">
        <f>IF(C605&lt;MAX($C$599:C605),C605/MAX($C$599:C605)-1,0)</f>
        <v>0</v>
      </c>
    </row>
    <row r="606" spans="1:5">
      <c r="A606" s="158">
        <v>42437</v>
      </c>
      <c r="B606" s="157">
        <v>0.96799999999999997</v>
      </c>
      <c r="C606" s="157">
        <v>1.143</v>
      </c>
      <c r="D606" s="112">
        <f>IF(C606&lt;MAX($C$2:C606),C606/MAX($C$2:C606)-1,0)</f>
        <v>-0.33274956217162877</v>
      </c>
      <c r="E606" s="112">
        <f>IF(C606&lt;MAX($C$599:C606),C606/MAX($C$599:C606)-1,0)</f>
        <v>-4.3554006968640202E-3</v>
      </c>
    </row>
    <row r="607" spans="1:5">
      <c r="A607" s="158">
        <v>42438</v>
      </c>
      <c r="B607" s="157">
        <v>0.90600000000000003</v>
      </c>
      <c r="C607" s="157">
        <v>1.105</v>
      </c>
      <c r="D607" s="112">
        <f>IF(C607&lt;MAX($C$2:C607),C607/MAX($C$2:C607)-1,0)</f>
        <v>-0.35493286631640397</v>
      </c>
      <c r="E607" s="112">
        <f>IF(C607&lt;MAX($C$599:C607),C607/MAX($C$599:C607)-1,0)</f>
        <v>-3.7456445993031329E-2</v>
      </c>
    </row>
    <row r="608" spans="1:5">
      <c r="A608" s="158">
        <v>42439</v>
      </c>
      <c r="B608" s="157">
        <v>0.89300000000000002</v>
      </c>
      <c r="C608" s="157">
        <v>1.097</v>
      </c>
      <c r="D608" s="112">
        <f>IF(C608&lt;MAX($C$2:C608),C608/MAX($C$2:C608)-1,0)</f>
        <v>-0.35960303561004092</v>
      </c>
      <c r="E608" s="112">
        <f>IF(C608&lt;MAX($C$599:C608),C608/MAX($C$599:C608)-1,0)</f>
        <v>-4.442508710801385E-2</v>
      </c>
    </row>
    <row r="609" spans="1:5">
      <c r="A609" s="158">
        <v>42440</v>
      </c>
      <c r="B609" s="157">
        <v>0.89600000000000002</v>
      </c>
      <c r="C609" s="157">
        <v>1.099</v>
      </c>
      <c r="D609" s="112">
        <f>IF(C609&lt;MAX($C$2:C609),C609/MAX($C$2:C609)-1,0)</f>
        <v>-0.35843549328663171</v>
      </c>
      <c r="E609" s="112">
        <f>IF(C609&lt;MAX($C$599:C609),C609/MAX($C$599:C609)-1,0)</f>
        <v>-4.268292682926822E-2</v>
      </c>
    </row>
    <row r="610" spans="1:5">
      <c r="A610" s="158">
        <v>42443</v>
      </c>
      <c r="B610" s="157">
        <v>0.91300000000000003</v>
      </c>
      <c r="C610" s="157">
        <v>1.1100000000000001</v>
      </c>
      <c r="D610" s="112">
        <f>IF(C610&lt;MAX($C$2:C610),C610/MAX($C$2:C610)-1,0)</f>
        <v>-0.35201401050788084</v>
      </c>
      <c r="E610" s="112">
        <f>IF(C610&lt;MAX($C$599:C610),C610/MAX($C$599:C610)-1,0)</f>
        <v>-3.3101045296167086E-2</v>
      </c>
    </row>
    <row r="611" spans="1:5">
      <c r="A611" s="158">
        <v>42444</v>
      </c>
      <c r="B611" s="157">
        <v>0.89500000000000002</v>
      </c>
      <c r="C611" s="157">
        <v>1.099</v>
      </c>
      <c r="D611" s="112">
        <f>IF(C611&lt;MAX($C$2:C611),C611/MAX($C$2:C611)-1,0)</f>
        <v>-0.35843549328663171</v>
      </c>
      <c r="E611" s="112">
        <f>IF(C611&lt;MAX($C$599:C611),C611/MAX($C$599:C611)-1,0)</f>
        <v>-4.268292682926822E-2</v>
      </c>
    </row>
    <row r="612" spans="1:5">
      <c r="A612" s="158">
        <v>42445</v>
      </c>
      <c r="B612" s="157">
        <v>0.88900000000000001</v>
      </c>
      <c r="C612" s="157">
        <v>1.095</v>
      </c>
      <c r="D612" s="112">
        <f>IF(C612&lt;MAX($C$2:C612),C612/MAX($C$2:C612)-1,0)</f>
        <v>-0.36077057793345013</v>
      </c>
      <c r="E612" s="112">
        <f>IF(C612&lt;MAX($C$599:C612),C612/MAX($C$599:C612)-1,0)</f>
        <v>-4.616724738675948E-2</v>
      </c>
    </row>
    <row r="613" spans="1:5">
      <c r="A613" s="158">
        <v>42446</v>
      </c>
      <c r="B613" s="157">
        <v>0.90900000000000003</v>
      </c>
      <c r="C613" s="157">
        <v>1.107</v>
      </c>
      <c r="D613" s="112">
        <f>IF(C613&lt;MAX($C$2:C613),C613/MAX($C$2:C613)-1,0)</f>
        <v>-0.35376532399299476</v>
      </c>
      <c r="E613" s="112">
        <f>IF(C613&lt;MAX($C$599:C613),C613/MAX($C$599:C613)-1,0)</f>
        <v>-3.5714285714285698E-2</v>
      </c>
    </row>
    <row r="614" spans="1:5">
      <c r="A614" s="158">
        <v>42447</v>
      </c>
      <c r="B614" s="157">
        <v>0.93500000000000005</v>
      </c>
      <c r="C614" s="157">
        <v>1.123</v>
      </c>
      <c r="D614" s="112">
        <f>IF(C614&lt;MAX($C$2:C614),C614/MAX($C$2:C614)-1,0)</f>
        <v>-0.34442498540572097</v>
      </c>
      <c r="E614" s="112">
        <f>IF(C614&lt;MAX($C$599:C614),C614/MAX($C$599:C614)-1,0)</f>
        <v>-2.1777003484320434E-2</v>
      </c>
    </row>
    <row r="615" spans="1:5">
      <c r="A615" s="158">
        <v>42450</v>
      </c>
      <c r="B615" s="157">
        <v>0.95199999999999996</v>
      </c>
      <c r="C615" s="157">
        <v>1.1339999999999999</v>
      </c>
      <c r="D615" s="112">
        <f>IF(C615&lt;MAX($C$2:C615),C615/MAX($C$2:C615)-1,0)</f>
        <v>-0.33800350262697032</v>
      </c>
      <c r="E615" s="112">
        <f>IF(C615&lt;MAX($C$599:C615),C615/MAX($C$599:C615)-1,0)</f>
        <v>-1.2195121951219523E-2</v>
      </c>
    </row>
    <row r="616" spans="1:5">
      <c r="A616" s="158">
        <v>42451</v>
      </c>
      <c r="B616" s="157">
        <v>0.94899999999999995</v>
      </c>
      <c r="C616" s="157">
        <v>1.1319999999999999</v>
      </c>
      <c r="D616" s="112">
        <f>IF(C616&lt;MAX($C$2:C616),C616/MAX($C$2:C616)-1,0)</f>
        <v>-0.33917104495037953</v>
      </c>
      <c r="E616" s="112">
        <f>IF(C616&lt;MAX($C$599:C616),C616/MAX($C$599:C616)-1,0)</f>
        <v>-1.3937282229965153E-2</v>
      </c>
    </row>
    <row r="617" spans="1:5">
      <c r="A617" s="158">
        <v>42452</v>
      </c>
      <c r="B617" s="157">
        <v>0.95399999999999996</v>
      </c>
      <c r="C617" s="157">
        <v>1.135</v>
      </c>
      <c r="D617" s="112">
        <f>IF(C617&lt;MAX($C$2:C617),C617/MAX($C$2:C617)-1,0)</f>
        <v>-0.3374197314652656</v>
      </c>
      <c r="E617" s="112">
        <f>IF(C617&lt;MAX($C$599:C617),C617/MAX($C$599:C617)-1,0)</f>
        <v>-1.1324041811846652E-2</v>
      </c>
    </row>
    <row r="618" spans="1:5">
      <c r="A618" s="158">
        <v>42453</v>
      </c>
      <c r="B618" s="157">
        <v>0.92600000000000005</v>
      </c>
      <c r="C618" s="157">
        <v>1.1180000000000001</v>
      </c>
      <c r="D618" s="112">
        <f>IF(C618&lt;MAX($C$2:C618),C618/MAX($C$2:C618)-1,0)</f>
        <v>-0.347343841214244</v>
      </c>
      <c r="E618" s="112">
        <f>IF(C618&lt;MAX($C$599:C618),C618/MAX($C$599:C618)-1,0)</f>
        <v>-2.6132404181184454E-2</v>
      </c>
    </row>
    <row r="619" spans="1:5">
      <c r="A619" s="158">
        <v>42454</v>
      </c>
      <c r="B619" s="157">
        <v>0.92700000000000005</v>
      </c>
      <c r="C619" s="157">
        <v>1.1180000000000001</v>
      </c>
      <c r="D619" s="112">
        <f>IF(C619&lt;MAX($C$2:C619),C619/MAX($C$2:C619)-1,0)</f>
        <v>-0.347343841214244</v>
      </c>
      <c r="E619" s="112">
        <f>IF(C619&lt;MAX($C$599:C619),C619/MAX($C$599:C619)-1,0)</f>
        <v>-2.6132404181184454E-2</v>
      </c>
    </row>
    <row r="620" spans="1:5">
      <c r="A620" s="158">
        <v>42457</v>
      </c>
      <c r="B620" s="157">
        <v>0.92500000000000004</v>
      </c>
      <c r="C620" s="157">
        <v>1.117</v>
      </c>
      <c r="D620" s="112">
        <f>IF(C620&lt;MAX($C$2:C620),C620/MAX($C$2:C620)-1,0)</f>
        <v>-0.34792761237594871</v>
      </c>
      <c r="E620" s="112">
        <f>IF(C620&lt;MAX($C$599:C620),C620/MAX($C$599:C620)-1,0)</f>
        <v>-2.7003484320557436E-2</v>
      </c>
    </row>
    <row r="621" spans="1:5">
      <c r="A621" s="158">
        <v>42458</v>
      </c>
      <c r="B621" s="157">
        <v>0.92200000000000004</v>
      </c>
      <c r="C621" s="157">
        <v>1.115</v>
      </c>
      <c r="D621" s="112">
        <f>IF(C621&lt;MAX($C$2:C621),C621/MAX($C$2:C621)-1,0)</f>
        <v>-0.34909515469935792</v>
      </c>
      <c r="E621" s="112">
        <f>IF(C621&lt;MAX($C$599:C621),C621/MAX($C$599:C621)-1,0)</f>
        <v>-2.8745644599303066E-2</v>
      </c>
    </row>
    <row r="622" spans="1:5">
      <c r="A622" s="158">
        <v>42459</v>
      </c>
      <c r="B622" s="157">
        <v>0.94599999999999995</v>
      </c>
      <c r="C622" s="157">
        <v>1.1299999999999999</v>
      </c>
      <c r="D622" s="112">
        <f>IF(C622&lt;MAX($C$2:C622),C622/MAX($C$2:C622)-1,0)</f>
        <v>-0.34033858727378874</v>
      </c>
      <c r="E622" s="112">
        <f>IF(C622&lt;MAX($C$599:C622),C622/MAX($C$599:C622)-1,0)</f>
        <v>-1.5679442508710784E-2</v>
      </c>
    </row>
    <row r="623" spans="1:5">
      <c r="A623" s="158">
        <v>42460</v>
      </c>
      <c r="B623" s="157">
        <v>0.94299999999999995</v>
      </c>
      <c r="C623" s="157">
        <v>1.1279999999999999</v>
      </c>
      <c r="D623" s="112">
        <f>IF(C623&lt;MAX($C$2:C623),C623/MAX($C$2:C623)-1,0)</f>
        <v>-0.34150612959719795</v>
      </c>
      <c r="E623" s="112">
        <f>IF(C623&lt;MAX($C$599:C623),C623/MAX($C$599:C623)-1,0)</f>
        <v>-1.7421602787456414E-2</v>
      </c>
    </row>
    <row r="624" spans="1:5">
      <c r="A624" s="158">
        <v>42461</v>
      </c>
      <c r="B624" s="157">
        <v>0.95299999999999996</v>
      </c>
      <c r="C624" s="157">
        <v>1.1339999999999999</v>
      </c>
      <c r="D624" s="112">
        <f>IF(C624&lt;MAX($C$2:C624),C624/MAX($C$2:C624)-1,0)</f>
        <v>-0.33800350262697032</v>
      </c>
      <c r="E624" s="112">
        <f>IF(C624&lt;MAX($C$599:C624),C624/MAX($C$599:C624)-1,0)</f>
        <v>-1.2195121951219523E-2</v>
      </c>
    </row>
    <row r="625" spans="1:5">
      <c r="A625" s="158">
        <v>42465</v>
      </c>
      <c r="B625" s="157">
        <v>0.96799999999999997</v>
      </c>
      <c r="C625" s="157">
        <v>1.143</v>
      </c>
      <c r="D625" s="112">
        <f>IF(C625&lt;MAX($C$2:C625),C625/MAX($C$2:C625)-1,0)</f>
        <v>-0.33274956217162877</v>
      </c>
      <c r="E625" s="112">
        <f>IF(C625&lt;MAX($C$599:C625),C625/MAX($C$599:C625)-1,0)</f>
        <v>-4.3554006968640202E-3</v>
      </c>
    </row>
    <row r="626" spans="1:5">
      <c r="A626" s="158">
        <v>42466</v>
      </c>
      <c r="B626" s="157">
        <v>0.96099999999999997</v>
      </c>
      <c r="C626" s="157">
        <v>1.139</v>
      </c>
      <c r="D626" s="112">
        <f>IF(C626&lt;MAX($C$2:C626),C626/MAX($C$2:C626)-1,0)</f>
        <v>-0.33508464681844718</v>
      </c>
      <c r="E626" s="112">
        <f>IF(C626&lt;MAX($C$599:C626),C626/MAX($C$599:C626)-1,0)</f>
        <v>-7.8397212543552808E-3</v>
      </c>
    </row>
    <row r="627" spans="1:5">
      <c r="A627" s="158">
        <v>42467</v>
      </c>
      <c r="B627" s="157">
        <v>0.94299999999999995</v>
      </c>
      <c r="C627" s="157">
        <v>1.1279999999999999</v>
      </c>
      <c r="D627" s="112">
        <f>IF(C627&lt;MAX($C$2:C627),C627/MAX($C$2:C627)-1,0)</f>
        <v>-0.34150612959719795</v>
      </c>
      <c r="E627" s="112">
        <f>IF(C627&lt;MAX($C$599:C627),C627/MAX($C$599:C627)-1,0)</f>
        <v>-1.7421602787456414E-2</v>
      </c>
    </row>
    <row r="628" spans="1:5">
      <c r="A628" s="158">
        <v>42468</v>
      </c>
      <c r="B628" s="157">
        <v>0.93899999999999995</v>
      </c>
      <c r="C628" s="157">
        <v>1.1259999999999999</v>
      </c>
      <c r="D628" s="112">
        <f>IF(C628&lt;MAX($C$2:C628),C628/MAX($C$2:C628)-1,0)</f>
        <v>-0.34267367192060727</v>
      </c>
      <c r="E628" s="112">
        <f>IF(C628&lt;MAX($C$599:C628),C628/MAX($C$599:C628)-1,0)</f>
        <v>-1.9163763066202155E-2</v>
      </c>
    </row>
    <row r="629" spans="1:5">
      <c r="A629" s="158">
        <v>42471</v>
      </c>
      <c r="B629" s="157">
        <v>0.96099999999999997</v>
      </c>
      <c r="C629" s="157">
        <v>1.139</v>
      </c>
      <c r="D629" s="112">
        <f>IF(C629&lt;MAX($C$2:C629),C629/MAX($C$2:C629)-1,0)</f>
        <v>-0.33508464681844718</v>
      </c>
      <c r="E629" s="112">
        <f>IF(C629&lt;MAX($C$599:C629),C629/MAX($C$599:C629)-1,0)</f>
        <v>-7.8397212543552808E-3</v>
      </c>
    </row>
    <row r="630" spans="1:5">
      <c r="A630" s="158">
        <v>42472</v>
      </c>
      <c r="B630" s="157">
        <v>0.95499999999999996</v>
      </c>
      <c r="C630" s="157">
        <v>1.135</v>
      </c>
      <c r="D630" s="112">
        <f>IF(C630&lt;MAX($C$2:C630),C630/MAX($C$2:C630)-1,0)</f>
        <v>-0.3374197314652656</v>
      </c>
      <c r="E630" s="112">
        <f>IF(C630&lt;MAX($C$599:C630),C630/MAX($C$599:C630)-1,0)</f>
        <v>-1.1324041811846652E-2</v>
      </c>
    </row>
    <row r="631" spans="1:5">
      <c r="A631" s="158">
        <v>42473</v>
      </c>
      <c r="B631" s="157">
        <v>0.98799999999999999</v>
      </c>
      <c r="C631" s="157">
        <v>1.1559999999999999</v>
      </c>
      <c r="D631" s="112">
        <f>IF(C631&lt;MAX($C$2:C631),C631/MAX($C$2:C631)-1,0)</f>
        <v>-0.3251605370694689</v>
      </c>
      <c r="E631" s="112">
        <f>IF(C631&lt;MAX($C$599:C631),C631/MAX($C$599:C631)-1,0)</f>
        <v>0</v>
      </c>
    </row>
    <row r="632" spans="1:5">
      <c r="A632" s="158">
        <v>42474</v>
      </c>
      <c r="B632" s="157">
        <v>0.98099999999999998</v>
      </c>
      <c r="C632" s="157">
        <v>1.151</v>
      </c>
      <c r="D632" s="112">
        <f>IF(C632&lt;MAX($C$2:C632),C632/MAX($C$2:C632)-1,0)</f>
        <v>-0.32807939287799182</v>
      </c>
      <c r="E632" s="112">
        <f>IF(C632&lt;MAX($C$599:C632),C632/MAX($C$599:C632)-1,0)</f>
        <v>-4.325259515570834E-3</v>
      </c>
    </row>
    <row r="633" spans="1:5">
      <c r="A633" s="158">
        <v>42475</v>
      </c>
      <c r="B633" s="157">
        <v>0.97899999999999998</v>
      </c>
      <c r="C633" s="157">
        <v>1.1499999999999999</v>
      </c>
      <c r="D633" s="112">
        <f>IF(C633&lt;MAX($C$2:C633),C633/MAX($C$2:C633)-1,0)</f>
        <v>-0.32866316403969653</v>
      </c>
      <c r="E633" s="112">
        <f>IF(C633&lt;MAX($C$599:C633),C633/MAX($C$599:C633)-1,0)</f>
        <v>-5.1903114186850896E-3</v>
      </c>
    </row>
    <row r="634" spans="1:5">
      <c r="A634" s="158">
        <v>42478</v>
      </c>
      <c r="B634" s="157">
        <v>0.96499999999999997</v>
      </c>
      <c r="C634" s="157">
        <v>1.1419999999999999</v>
      </c>
      <c r="D634" s="112">
        <f>IF(C634&lt;MAX($C$2:C634),C634/MAX($C$2:C634)-1,0)</f>
        <v>-0.33333333333333337</v>
      </c>
      <c r="E634" s="112">
        <f>IF(C634&lt;MAX($C$599:C634),C634/MAX($C$599:C634)-1,0)</f>
        <v>-1.2110726643598579E-2</v>
      </c>
    </row>
    <row r="635" spans="1:5">
      <c r="A635" s="158">
        <v>42479</v>
      </c>
      <c r="B635" s="157">
        <v>0.97599999999999998</v>
      </c>
      <c r="C635" s="157">
        <v>1.1479999999999999</v>
      </c>
      <c r="D635" s="112">
        <f>IF(C635&lt;MAX($C$2:C635),C635/MAX($C$2:C635)-1,0)</f>
        <v>-0.32983070636310574</v>
      </c>
      <c r="E635" s="112">
        <f>IF(C635&lt;MAX($C$599:C635),C635/MAX($C$599:C635)-1,0)</f>
        <v>-6.9204152249134898E-3</v>
      </c>
    </row>
    <row r="636" spans="1:5">
      <c r="A636" s="158">
        <v>42480</v>
      </c>
      <c r="B636" s="157">
        <v>0.95899999999999996</v>
      </c>
      <c r="C636" s="157">
        <v>1.1379999999999999</v>
      </c>
      <c r="D636" s="112">
        <f>IF(C636&lt;MAX($C$2:C636),C636/MAX($C$2:C636)-1,0)</f>
        <v>-0.3356684179801519</v>
      </c>
      <c r="E636" s="112">
        <f>IF(C636&lt;MAX($C$599:C636),C636/MAX($C$599:C636)-1,0)</f>
        <v>-1.557093425605538E-2</v>
      </c>
    </row>
    <row r="637" spans="1:5">
      <c r="A637" s="158">
        <v>42481</v>
      </c>
      <c r="B637" s="157">
        <v>0.97399999999999998</v>
      </c>
      <c r="C637" s="157">
        <v>1.147</v>
      </c>
      <c r="D637" s="112">
        <f>IF(C637&lt;MAX($C$2:C637),C637/MAX($C$2:C637)-1,0)</f>
        <v>-0.33041447752481035</v>
      </c>
      <c r="E637" s="112">
        <f>IF(C637&lt;MAX($C$599:C637),C637/MAX($C$599:C637)-1,0)</f>
        <v>-7.7854671280276344E-3</v>
      </c>
    </row>
    <row r="638" spans="1:5">
      <c r="A638" s="158">
        <v>42482</v>
      </c>
      <c r="B638" s="157">
        <v>0.95099999999999996</v>
      </c>
      <c r="C638" s="157">
        <v>1.133</v>
      </c>
      <c r="D638" s="112">
        <f>IF(C638&lt;MAX($C$2:C638),C638/MAX($C$2:C638)-1,0)</f>
        <v>-0.33858727378867481</v>
      </c>
      <c r="E638" s="112">
        <f>IF(C638&lt;MAX($C$599:C638),C638/MAX($C$599:C638)-1,0)</f>
        <v>-1.9896193771626214E-2</v>
      </c>
    </row>
    <row r="639" spans="1:5">
      <c r="A639" s="158">
        <v>42485</v>
      </c>
      <c r="B639" s="157">
        <v>0.94599999999999995</v>
      </c>
      <c r="C639" s="157">
        <v>1.1299999999999999</v>
      </c>
      <c r="D639" s="112">
        <f>IF(C639&lt;MAX($C$2:C639),C639/MAX($C$2:C639)-1,0)</f>
        <v>-0.34033858727378874</v>
      </c>
      <c r="E639" s="112">
        <f>IF(C639&lt;MAX($C$599:C639),C639/MAX($C$599:C639)-1,0)</f>
        <v>-2.249134948096887E-2</v>
      </c>
    </row>
    <row r="640" spans="1:5">
      <c r="A640" s="158">
        <v>42486</v>
      </c>
      <c r="B640" s="157">
        <v>0.94699999999999995</v>
      </c>
      <c r="C640" s="157">
        <v>1.131</v>
      </c>
      <c r="D640" s="112">
        <f>IF(C640&lt;MAX($C$2:C640),C640/MAX($C$2:C640)-1,0)</f>
        <v>-0.33975481611208413</v>
      </c>
      <c r="E640" s="112">
        <f>IF(C640&lt;MAX($C$599:C640),C640/MAX($C$599:C640)-1,0)</f>
        <v>-2.1626297577854614E-2</v>
      </c>
    </row>
    <row r="641" spans="1:5">
      <c r="A641" s="158">
        <v>42487</v>
      </c>
      <c r="B641" s="157">
        <v>0.94499999999999995</v>
      </c>
      <c r="C641" s="157">
        <v>1.129</v>
      </c>
      <c r="D641" s="112">
        <f>IF(C641&lt;MAX($C$2:C641),C641/MAX($C$2:C641)-1,0)</f>
        <v>-0.34092235843549334</v>
      </c>
      <c r="E641" s="112">
        <f>IF(C641&lt;MAX($C$599:C641),C641/MAX($C$599:C641)-1,0)</f>
        <v>-2.3356401384083014E-2</v>
      </c>
    </row>
    <row r="642" spans="1:5">
      <c r="A642" s="158">
        <v>42488</v>
      </c>
      <c r="B642" s="157">
        <v>0.93700000000000006</v>
      </c>
      <c r="C642" s="157">
        <v>1.1240000000000001</v>
      </c>
      <c r="D642" s="112">
        <f>IF(C642&lt;MAX($C$2:C642),C642/MAX($C$2:C642)-1,0)</f>
        <v>-0.34384121424401626</v>
      </c>
      <c r="E642" s="112">
        <f>IF(C642&lt;MAX($C$599:C642),C642/MAX($C$599:C642)-1,0)</f>
        <v>-2.7681660899653848E-2</v>
      </c>
    </row>
    <row r="643" spans="1:5">
      <c r="A643" s="158">
        <v>42489</v>
      </c>
      <c r="B643" s="157">
        <v>0.94599999999999995</v>
      </c>
      <c r="C643" s="157">
        <v>1.1299999999999999</v>
      </c>
      <c r="D643" s="112">
        <f>IF(C643&lt;MAX($C$2:C643),C643/MAX($C$2:C643)-1,0)</f>
        <v>-0.34033858727378874</v>
      </c>
      <c r="E643" s="112">
        <f>IF(C643&lt;MAX($C$599:C643),C643/MAX($C$599:C643)-1,0)</f>
        <v>-2.249134948096887E-2</v>
      </c>
    </row>
    <row r="644" spans="1:5">
      <c r="A644" s="158">
        <v>42493</v>
      </c>
      <c r="B644" s="157">
        <v>0.97199999999999998</v>
      </c>
      <c r="C644" s="157">
        <v>1.1459999999999999</v>
      </c>
      <c r="D644" s="112">
        <f>IF(C644&lt;MAX($C$2:C644),C644/MAX($C$2:C644)-1,0)</f>
        <v>-0.33099824868651495</v>
      </c>
      <c r="E644" s="112">
        <f>IF(C644&lt;MAX($C$599:C644),C644/MAX($C$599:C644)-1,0)</f>
        <v>-8.65051903114189E-3</v>
      </c>
    </row>
    <row r="645" spans="1:5">
      <c r="A645" s="158">
        <v>42494</v>
      </c>
      <c r="B645" s="157">
        <v>0.96599999999999997</v>
      </c>
      <c r="C645" s="157">
        <v>1.1419999999999999</v>
      </c>
      <c r="D645" s="112">
        <f>IF(C645&lt;MAX($C$2:C645),C645/MAX($C$2:C645)-1,0)</f>
        <v>-0.33333333333333337</v>
      </c>
      <c r="E645" s="112">
        <f>IF(C645&lt;MAX($C$599:C645),C645/MAX($C$599:C645)-1,0)</f>
        <v>-1.2110726643598579E-2</v>
      </c>
    </row>
    <row r="646" spans="1:5">
      <c r="A646" s="158">
        <v>42495</v>
      </c>
      <c r="B646" s="157">
        <v>0.97299999999999998</v>
      </c>
      <c r="C646" s="157">
        <v>1.1459999999999999</v>
      </c>
      <c r="D646" s="112">
        <f>IF(C646&lt;MAX($C$2:C646),C646/MAX($C$2:C646)-1,0)</f>
        <v>-0.33099824868651495</v>
      </c>
      <c r="E646" s="112">
        <f>IF(C646&lt;MAX($C$599:C646),C646/MAX($C$599:C646)-1,0)</f>
        <v>-8.65051903114189E-3</v>
      </c>
    </row>
    <row r="647" spans="1:5">
      <c r="A647" s="158">
        <v>42496</v>
      </c>
      <c r="B647" s="157">
        <v>0.94699999999999995</v>
      </c>
      <c r="C647" s="157">
        <v>1.131</v>
      </c>
      <c r="D647" s="112">
        <f>IF(C647&lt;MAX($C$2:C647),C647/MAX($C$2:C647)-1,0)</f>
        <v>-0.33975481611208413</v>
      </c>
      <c r="E647" s="112">
        <f>IF(C647&lt;MAX($C$599:C647),C647/MAX($C$599:C647)-1,0)</f>
        <v>-2.1626297577854614E-2</v>
      </c>
    </row>
    <row r="648" spans="1:5">
      <c r="A648" s="158">
        <v>42499</v>
      </c>
      <c r="B648" s="157">
        <v>0.90800000000000003</v>
      </c>
      <c r="C648" s="157">
        <v>1.107</v>
      </c>
      <c r="D648" s="112">
        <f>IF(C648&lt;MAX($C$2:C648),C648/MAX($C$2:C648)-1,0)</f>
        <v>-0.35376532399299476</v>
      </c>
      <c r="E648" s="112">
        <f>IF(C648&lt;MAX($C$599:C648),C648/MAX($C$599:C648)-1,0)</f>
        <v>-4.2387543252595083E-2</v>
      </c>
    </row>
    <row r="649" spans="1:5">
      <c r="A649" s="158">
        <v>42500</v>
      </c>
      <c r="B649" s="157">
        <v>0.90100000000000002</v>
      </c>
      <c r="C649" s="157">
        <v>1.1020000000000001</v>
      </c>
      <c r="D649" s="112">
        <f>IF(C649&lt;MAX($C$2:C649),C649/MAX($C$2:C649)-1,0)</f>
        <v>-0.35668417980151779</v>
      </c>
      <c r="E649" s="112">
        <f>IF(C649&lt;MAX($C$599:C649),C649/MAX($C$599:C649)-1,0)</f>
        <v>-4.6712802768165917E-2</v>
      </c>
    </row>
    <row r="650" spans="1:5">
      <c r="A650" s="158">
        <v>42501</v>
      </c>
      <c r="B650" s="157">
        <v>0.90200000000000002</v>
      </c>
      <c r="C650" s="157">
        <v>1.103</v>
      </c>
      <c r="D650" s="112">
        <f>IF(C650&lt;MAX($C$2:C650),C650/MAX($C$2:C650)-1,0)</f>
        <v>-0.35610040863981318</v>
      </c>
      <c r="E650" s="112">
        <f>IF(C650&lt;MAX($C$599:C650),C650/MAX($C$599:C650)-1,0)</f>
        <v>-4.5847750865051884E-2</v>
      </c>
    </row>
    <row r="651" spans="1:5">
      <c r="A651" s="158">
        <v>42502</v>
      </c>
      <c r="B651" s="157">
        <v>0.91</v>
      </c>
      <c r="C651" s="157">
        <v>1.1080000000000001</v>
      </c>
      <c r="D651" s="112">
        <f>IF(C651&lt;MAX($C$2:C651),C651/MAX($C$2:C651)-1,0)</f>
        <v>-0.35318155283129016</v>
      </c>
      <c r="E651" s="112">
        <f>IF(C651&lt;MAX($C$599:C651),C651/MAX($C$599:C651)-1,0)</f>
        <v>-4.1522491349480828E-2</v>
      </c>
    </row>
    <row r="652" spans="1:5">
      <c r="A652" s="158">
        <v>42503</v>
      </c>
      <c r="B652" s="157">
        <v>0.91500000000000004</v>
      </c>
      <c r="C652" s="157">
        <v>1.111</v>
      </c>
      <c r="D652" s="112">
        <f>IF(C652&lt;MAX($C$2:C652),C652/MAX($C$2:C652)-1,0)</f>
        <v>-0.35143023934617634</v>
      </c>
      <c r="E652" s="112">
        <f>IF(C652&lt;MAX($C$599:C652),C652/MAX($C$599:C652)-1,0)</f>
        <v>-3.8927335640138394E-2</v>
      </c>
    </row>
    <row r="653" spans="1:5">
      <c r="A653" s="158">
        <v>42506</v>
      </c>
      <c r="B653" s="157">
        <v>0.93799999999999994</v>
      </c>
      <c r="C653" s="157">
        <v>1.125</v>
      </c>
      <c r="D653" s="112">
        <f>IF(C653&lt;MAX($C$2:C653),C653/MAX($C$2:C653)-1,0)</f>
        <v>-0.34325744308231176</v>
      </c>
      <c r="E653" s="112">
        <f>IF(C653&lt;MAX($C$599:C653),C653/MAX($C$599:C653)-1,0)</f>
        <v>-2.6816608996539704E-2</v>
      </c>
    </row>
    <row r="654" spans="1:5">
      <c r="A654" s="158">
        <v>42507</v>
      </c>
      <c r="B654" s="157">
        <v>0.93300000000000005</v>
      </c>
      <c r="C654" s="157">
        <v>1.1220000000000001</v>
      </c>
      <c r="D654" s="112">
        <f>IF(C654&lt;MAX($C$2:C654),C654/MAX($C$2:C654)-1,0)</f>
        <v>-0.34500875656742558</v>
      </c>
      <c r="E654" s="112">
        <f>IF(C654&lt;MAX($C$599:C654),C654/MAX($C$599:C654)-1,0)</f>
        <v>-2.9411764705882137E-2</v>
      </c>
    </row>
    <row r="655" spans="1:5">
      <c r="A655" s="158">
        <v>42508</v>
      </c>
      <c r="B655" s="157">
        <v>0.91600000000000004</v>
      </c>
      <c r="C655" s="157">
        <v>1.1120000000000001</v>
      </c>
      <c r="D655" s="112">
        <f>IF(C655&lt;MAX($C$2:C655),C655/MAX($C$2:C655)-1,0)</f>
        <v>-0.35084646818447163</v>
      </c>
      <c r="E655" s="112">
        <f>IF(C655&lt;MAX($C$599:C655),C655/MAX($C$599:C655)-1,0)</f>
        <v>-3.8062283737024027E-2</v>
      </c>
    </row>
    <row r="656" spans="1:5">
      <c r="A656" s="158">
        <v>42509</v>
      </c>
      <c r="B656" s="157">
        <v>0.93</v>
      </c>
      <c r="C656" s="157">
        <v>1.1200000000000001</v>
      </c>
      <c r="D656" s="112">
        <f>IF(C656&lt;MAX($C$2:C656),C656/MAX($C$2:C656)-1,0)</f>
        <v>-0.34617629889083479</v>
      </c>
      <c r="E656" s="112">
        <f>IF(C656&lt;MAX($C$599:C656),C656/MAX($C$599:C656)-1,0)</f>
        <v>-3.1141868512110538E-2</v>
      </c>
    </row>
    <row r="657" spans="1:5">
      <c r="A657" s="158">
        <v>42510</v>
      </c>
      <c r="B657" s="157">
        <v>0.93</v>
      </c>
      <c r="C657" s="157">
        <v>1.1200000000000001</v>
      </c>
      <c r="D657" s="112">
        <f>IF(C657&lt;MAX($C$2:C657),C657/MAX($C$2:C657)-1,0)</f>
        <v>-0.34617629889083479</v>
      </c>
      <c r="E657" s="112">
        <f>IF(C657&lt;MAX($C$599:C657),C657/MAX($C$599:C657)-1,0)</f>
        <v>-3.1141868512110538E-2</v>
      </c>
    </row>
    <row r="658" spans="1:5">
      <c r="A658" s="158">
        <v>42513</v>
      </c>
      <c r="B658" s="157">
        <v>0.93500000000000005</v>
      </c>
      <c r="C658" s="157">
        <v>1.123</v>
      </c>
      <c r="D658" s="112">
        <f>IF(C658&lt;MAX($C$2:C658),C658/MAX($C$2:C658)-1,0)</f>
        <v>-0.34442498540572097</v>
      </c>
      <c r="E658" s="112">
        <f>IF(C658&lt;MAX($C$599:C658),C658/MAX($C$599:C658)-1,0)</f>
        <v>-2.8546712802768104E-2</v>
      </c>
    </row>
    <row r="659" spans="1:5">
      <c r="A659" s="158">
        <v>42514</v>
      </c>
      <c r="B659" s="157">
        <v>0.92900000000000005</v>
      </c>
      <c r="C659" s="157">
        <v>1.1200000000000001</v>
      </c>
      <c r="D659" s="112">
        <f>IF(C659&lt;MAX($C$2:C659),C659/MAX($C$2:C659)-1,0)</f>
        <v>-0.34617629889083479</v>
      </c>
      <c r="E659" s="112">
        <f>IF(C659&lt;MAX($C$599:C659),C659/MAX($C$599:C659)-1,0)</f>
        <v>-3.1141868512110538E-2</v>
      </c>
    </row>
    <row r="660" spans="1:5">
      <c r="A660" s="158">
        <v>42515</v>
      </c>
      <c r="B660" s="157">
        <v>0.91700000000000004</v>
      </c>
      <c r="C660" s="157">
        <v>1.1120000000000001</v>
      </c>
      <c r="D660" s="112">
        <f>IF(C660&lt;MAX($C$2:C660),C660/MAX($C$2:C660)-1,0)</f>
        <v>-0.35084646818447163</v>
      </c>
      <c r="E660" s="112">
        <f>IF(C660&lt;MAX($C$599:C660),C660/MAX($C$599:C660)-1,0)</f>
        <v>-3.8062283737024027E-2</v>
      </c>
    </row>
    <row r="661" spans="1:5">
      <c r="A661" s="158">
        <v>42516</v>
      </c>
      <c r="B661" s="157">
        <v>0.93400000000000005</v>
      </c>
      <c r="C661" s="157">
        <v>1.123</v>
      </c>
      <c r="D661" s="112">
        <f>IF(C661&lt;MAX($C$2:C661),C661/MAX($C$2:C661)-1,0)</f>
        <v>-0.34442498540572097</v>
      </c>
      <c r="E661" s="112">
        <f>IF(C661&lt;MAX($C$599:C661),C661/MAX($C$599:C661)-1,0)</f>
        <v>-2.8546712802768104E-2</v>
      </c>
    </row>
    <row r="662" spans="1:5">
      <c r="A662" s="158">
        <v>42517</v>
      </c>
      <c r="B662" s="157">
        <v>0.92900000000000005</v>
      </c>
      <c r="C662" s="157">
        <v>1.1200000000000001</v>
      </c>
      <c r="D662" s="112">
        <f>IF(C662&lt;MAX($C$2:C662),C662/MAX($C$2:C662)-1,0)</f>
        <v>-0.34617629889083479</v>
      </c>
      <c r="E662" s="112">
        <f>IF(C662&lt;MAX($C$599:C662),C662/MAX($C$599:C662)-1,0)</f>
        <v>-3.1141868512110538E-2</v>
      </c>
    </row>
    <row r="663" spans="1:5">
      <c r="A663" s="158">
        <v>42520</v>
      </c>
      <c r="B663" s="157">
        <v>0.92200000000000004</v>
      </c>
      <c r="C663" s="157">
        <v>1.115</v>
      </c>
      <c r="D663" s="112">
        <f>IF(C663&lt;MAX($C$2:C663),C663/MAX($C$2:C663)-1,0)</f>
        <v>-0.34909515469935792</v>
      </c>
      <c r="E663" s="112">
        <f>IF(C663&lt;MAX($C$599:C663),C663/MAX($C$599:C663)-1,0)</f>
        <v>-3.5467128027681594E-2</v>
      </c>
    </row>
    <row r="664" spans="1:5">
      <c r="A664" s="158">
        <v>42521</v>
      </c>
      <c r="B664" s="157">
        <v>0.96299999999999997</v>
      </c>
      <c r="C664" s="157">
        <v>1.1399999999999999</v>
      </c>
      <c r="D664" s="112">
        <f>IF(C664&lt;MAX($C$2:C664),C664/MAX($C$2:C664)-1,0)</f>
        <v>-0.33450087565674269</v>
      </c>
      <c r="E664" s="112">
        <f>IF(C664&lt;MAX($C$599:C664),C664/MAX($C$599:C664)-1,0)</f>
        <v>-1.384083044982698E-2</v>
      </c>
    </row>
    <row r="665" spans="1:5">
      <c r="A665" s="158">
        <v>42522</v>
      </c>
      <c r="B665" s="157">
        <v>0.97499999999999998</v>
      </c>
      <c r="C665" s="157">
        <v>1.1479999999999999</v>
      </c>
      <c r="D665" s="112">
        <f>IF(C665&lt;MAX($C$2:C665),C665/MAX($C$2:C665)-1,0)</f>
        <v>-0.32983070636310574</v>
      </c>
      <c r="E665" s="112">
        <f>IF(C665&lt;MAX($C$599:C665),C665/MAX($C$599:C665)-1,0)</f>
        <v>-6.9204152249134898E-3</v>
      </c>
    </row>
    <row r="666" spans="1:5">
      <c r="A666" s="158">
        <v>42523</v>
      </c>
      <c r="B666" s="157">
        <v>0.98199999999999998</v>
      </c>
      <c r="C666" s="157">
        <v>1.1519999999999999</v>
      </c>
      <c r="D666" s="112">
        <f>IF(C666&lt;MAX($C$2:C666),C666/MAX($C$2:C666)-1,0)</f>
        <v>-0.32749562171628732</v>
      </c>
      <c r="E666" s="112">
        <f>IF(C666&lt;MAX($C$599:C666),C666/MAX($C$599:C666)-1,0)</f>
        <v>-3.4602076124568004E-3</v>
      </c>
    </row>
    <row r="667" spans="1:5">
      <c r="A667" s="158">
        <v>42524</v>
      </c>
      <c r="B667" s="157">
        <v>0.97699999999999998</v>
      </c>
      <c r="C667" s="157">
        <v>1.149</v>
      </c>
      <c r="D667" s="112">
        <f>IF(C667&lt;MAX($C$2:C667),C667/MAX($C$2:C667)-1,0)</f>
        <v>-0.32924693520140103</v>
      </c>
      <c r="E667" s="112">
        <f>IF(C667&lt;MAX($C$599:C667),C667/MAX($C$599:C667)-1,0)</f>
        <v>-6.0553633217992342E-3</v>
      </c>
    </row>
    <row r="668" spans="1:5">
      <c r="A668" s="158">
        <v>42527</v>
      </c>
      <c r="B668" s="157">
        <v>0.99099999999999999</v>
      </c>
      <c r="C668" s="157">
        <v>1.157</v>
      </c>
      <c r="D668" s="112">
        <f>IF(C668&lt;MAX($C$2:C668),C668/MAX($C$2:C668)-1,0)</f>
        <v>-0.32457676590776419</v>
      </c>
      <c r="E668" s="112">
        <f>IF(C668&lt;MAX($C$599:C668),C668/MAX($C$599:C668)-1,0)</f>
        <v>0</v>
      </c>
    </row>
    <row r="669" spans="1:5">
      <c r="A669" s="158">
        <v>42528</v>
      </c>
      <c r="B669" s="157">
        <v>0.99099999999999999</v>
      </c>
      <c r="C669" s="157">
        <v>1.157</v>
      </c>
      <c r="D669" s="112">
        <f>IF(C669&lt;MAX($C$2:C669),C669/MAX($C$2:C669)-1,0)</f>
        <v>-0.32457676590776419</v>
      </c>
      <c r="E669" s="112">
        <f>IF(C669&lt;MAX($C$599:C669),C669/MAX($C$599:C669)-1,0)</f>
        <v>0</v>
      </c>
    </row>
    <row r="670" spans="1:5">
      <c r="A670" s="158">
        <v>42529</v>
      </c>
      <c r="B670" s="157">
        <v>0.98399999999999999</v>
      </c>
      <c r="C670" s="157">
        <v>1.153</v>
      </c>
      <c r="D670" s="112">
        <f>IF(C670&lt;MAX($C$2:C670),C670/MAX($C$2:C670)-1,0)</f>
        <v>-0.32691185055458261</v>
      </c>
      <c r="E670" s="112">
        <f>IF(C670&lt;MAX($C$599:C670),C670/MAX($C$599:C670)-1,0)</f>
        <v>-3.4572169403630504E-3</v>
      </c>
    </row>
    <row r="671" spans="1:5">
      <c r="A671" s="158">
        <v>42534</v>
      </c>
      <c r="B671" s="157">
        <v>0.97299999999999998</v>
      </c>
      <c r="C671" s="157">
        <v>1.1459999999999999</v>
      </c>
      <c r="D671" s="112">
        <f>IF(C671&lt;MAX($C$2:C671),C671/MAX($C$2:C671)-1,0)</f>
        <v>-0.33099824868651495</v>
      </c>
      <c r="E671" s="112">
        <f>IF(C671&lt;MAX($C$599:C671),C671/MAX($C$599:C671)-1,0)</f>
        <v>-9.5073465859983886E-3</v>
      </c>
    </row>
    <row r="672" spans="1:5">
      <c r="A672" s="158">
        <v>42535</v>
      </c>
      <c r="B672" s="157">
        <v>0.97199999999999998</v>
      </c>
      <c r="C672" s="157">
        <v>1.1459999999999999</v>
      </c>
      <c r="D672" s="112">
        <f>IF(C672&lt;MAX($C$2:C672),C672/MAX($C$2:C672)-1,0)</f>
        <v>-0.33099824868651495</v>
      </c>
      <c r="E672" s="112">
        <f>IF(C672&lt;MAX($C$599:C672),C672/MAX($C$599:C672)-1,0)</f>
        <v>-9.5073465859983886E-3</v>
      </c>
    </row>
    <row r="673" spans="1:5">
      <c r="A673" s="158">
        <v>42536</v>
      </c>
      <c r="B673" s="157">
        <v>1.004</v>
      </c>
      <c r="C673" s="157">
        <v>1.165</v>
      </c>
      <c r="D673" s="112">
        <f>IF(C673&lt;MAX($C$2:C673),C673/MAX($C$2:C673)-1,0)</f>
        <v>-0.31990659661412724</v>
      </c>
      <c r="E673" s="112">
        <f>IF(C673&lt;MAX($C$599:C673),C673/MAX($C$599:C673)-1,0)</f>
        <v>0</v>
      </c>
    </row>
    <row r="674" spans="1:5">
      <c r="A674" s="158">
        <v>42537</v>
      </c>
      <c r="B674" s="157">
        <v>1.024</v>
      </c>
      <c r="C674" s="157">
        <v>1.1779999999999999</v>
      </c>
      <c r="D674" s="112">
        <f>IF(C674&lt;MAX($C$2:C674),C674/MAX($C$2:C674)-1,0)</f>
        <v>-0.31231757151196737</v>
      </c>
      <c r="E674" s="112">
        <f>IF(C674&lt;MAX($C$599:C674),C674/MAX($C$599:C674)-1,0)</f>
        <v>0</v>
      </c>
    </row>
    <row r="675" spans="1:5">
      <c r="A675" s="158">
        <v>42538</v>
      </c>
      <c r="B675" s="157">
        <v>1.0189999999999999</v>
      </c>
      <c r="C675" s="157">
        <v>1.175</v>
      </c>
      <c r="D675" s="112">
        <f>IF(C675&lt;MAX($C$2:C675),C675/MAX($C$2:C675)-1,0)</f>
        <v>-0.31406888499708119</v>
      </c>
      <c r="E675" s="112">
        <f>IF(C675&lt;MAX($C$599:C675),C675/MAX($C$599:C675)-1,0)</f>
        <v>-2.5466893039047811E-3</v>
      </c>
    </row>
    <row r="676" spans="1:5">
      <c r="A676" s="158">
        <v>42541</v>
      </c>
      <c r="B676" s="157">
        <v>1.0089999999999999</v>
      </c>
      <c r="C676" s="157">
        <v>1.1679999999999999</v>
      </c>
      <c r="D676" s="112">
        <f>IF(C676&lt;MAX($C$2:C676),C676/MAX($C$2:C676)-1,0)</f>
        <v>-0.31815528312901353</v>
      </c>
      <c r="E676" s="112">
        <f>IF(C676&lt;MAX($C$599:C676),C676/MAX($C$599:C676)-1,0)</f>
        <v>-8.4889643463497144E-3</v>
      </c>
    </row>
    <row r="677" spans="1:5">
      <c r="A677" s="158">
        <v>42542</v>
      </c>
      <c r="B677" s="157">
        <v>0.99299999999999999</v>
      </c>
      <c r="C677" s="157">
        <v>1.159</v>
      </c>
      <c r="D677" s="112">
        <f>IF(C677&lt;MAX($C$2:C677),C677/MAX($C$2:C677)-1,0)</f>
        <v>-0.32340922358435498</v>
      </c>
      <c r="E677" s="112">
        <f>IF(C677&lt;MAX($C$599:C677),C677/MAX($C$599:C677)-1,0)</f>
        <v>-1.6129032258064391E-2</v>
      </c>
    </row>
    <row r="678" spans="1:5">
      <c r="A678" s="158">
        <v>42543</v>
      </c>
      <c r="B678" s="157">
        <v>1.002</v>
      </c>
      <c r="C678" s="157">
        <v>1.1639999999999999</v>
      </c>
      <c r="D678" s="112">
        <f>IF(C678&lt;MAX($C$2:C678),C678/MAX($C$2:C678)-1,0)</f>
        <v>-0.32049036777583195</v>
      </c>
      <c r="E678" s="112">
        <f>IF(C678&lt;MAX($C$599:C678),C678/MAX($C$599:C678)-1,0)</f>
        <v>-1.1884550084889645E-2</v>
      </c>
    </row>
    <row r="679" spans="1:5">
      <c r="A679" s="158">
        <v>42544</v>
      </c>
      <c r="B679" s="157">
        <v>0.98599999999999999</v>
      </c>
      <c r="C679" s="157">
        <v>1.1539999999999999</v>
      </c>
      <c r="D679" s="112">
        <f>IF(C679&lt;MAX($C$2:C679),C679/MAX($C$2:C679)-1,0)</f>
        <v>-0.32632807939287811</v>
      </c>
      <c r="E679" s="112">
        <f>IF(C679&lt;MAX($C$599:C679),C679/MAX($C$599:C679)-1,0)</f>
        <v>-2.0373514431239359E-2</v>
      </c>
    </row>
    <row r="680" spans="1:5">
      <c r="A680" s="158">
        <v>42545</v>
      </c>
      <c r="B680" s="157">
        <v>0.99</v>
      </c>
      <c r="C680" s="157">
        <v>1.157</v>
      </c>
      <c r="D680" s="112">
        <f>IF(C680&lt;MAX($C$2:C680),C680/MAX($C$2:C680)-1,0)</f>
        <v>-0.32457676590776419</v>
      </c>
      <c r="E680" s="112">
        <f>IF(C680&lt;MAX($C$599:C680),C680/MAX($C$599:C680)-1,0)</f>
        <v>-1.7826825127334356E-2</v>
      </c>
    </row>
    <row r="681" spans="1:5">
      <c r="A681" s="158">
        <v>42548</v>
      </c>
      <c r="B681" s="157">
        <v>1</v>
      </c>
      <c r="C681" s="157">
        <v>1.163</v>
      </c>
      <c r="D681" s="112">
        <f>IF(C681&lt;MAX($C$2:C681),C681/MAX($C$2:C681)-1,0)</f>
        <v>-0.32107413893753645</v>
      </c>
      <c r="E681" s="112">
        <f>IF(C681&lt;MAX($C$599:C681),C681/MAX($C$599:C681)-1,0)</f>
        <v>-1.2733446519524572E-2</v>
      </c>
    </row>
    <row r="682" spans="1:5">
      <c r="A682" s="158">
        <v>42549</v>
      </c>
      <c r="B682" s="157">
        <v>1</v>
      </c>
      <c r="C682" s="157">
        <v>1.163</v>
      </c>
      <c r="D682" s="112">
        <f>IF(C682&lt;MAX($C$2:C682),C682/MAX($C$2:C682)-1,0)</f>
        <v>-0.32107413893753645</v>
      </c>
      <c r="E682" s="112">
        <f>IF(C682&lt;MAX($C$599:C682),C682/MAX($C$599:C682)-1,0)</f>
        <v>-1.2733446519524572E-2</v>
      </c>
    </row>
    <row r="683" spans="1:5">
      <c r="A683" s="158">
        <v>42550</v>
      </c>
      <c r="B683" s="157">
        <v>1.012</v>
      </c>
      <c r="C683" s="157">
        <v>1.17</v>
      </c>
      <c r="D683" s="112">
        <f>IF(C683&lt;MAX($C$2:C683),C683/MAX($C$2:C683)-1,0)</f>
        <v>-0.31698774080560432</v>
      </c>
      <c r="E683" s="112">
        <f>IF(C683&lt;MAX($C$599:C683),C683/MAX($C$599:C683)-1,0)</f>
        <v>-6.7911714770797493E-3</v>
      </c>
    </row>
    <row r="684" spans="1:5">
      <c r="A684" s="158">
        <v>42551</v>
      </c>
      <c r="B684" s="157">
        <v>1</v>
      </c>
      <c r="C684" s="157">
        <v>1.163</v>
      </c>
      <c r="D684" s="112">
        <f>IF(C684&lt;MAX($C$2:C684),C684/MAX($C$2:C684)-1,0)</f>
        <v>-0.32107413893753645</v>
      </c>
      <c r="E684" s="112">
        <f>IF(C684&lt;MAX($C$599:C684),C684/MAX($C$599:C684)-1,0)</f>
        <v>-1.2733446519524572E-2</v>
      </c>
    </row>
    <row r="685" spans="1:5">
      <c r="A685" s="158">
        <v>42552</v>
      </c>
      <c r="B685" s="157">
        <v>1.0089999999999999</v>
      </c>
      <c r="C685" s="157">
        <v>1.1679999999999999</v>
      </c>
      <c r="D685" s="112">
        <f>IF(C685&lt;MAX($C$2:C685),C685/MAX($C$2:C685)-1,0)</f>
        <v>-0.31815528312901353</v>
      </c>
      <c r="E685" s="112">
        <f>IF(C685&lt;MAX($C$599:C685),C685/MAX($C$599:C685)-1,0)</f>
        <v>-8.4889643463497144E-3</v>
      </c>
    </row>
    <row r="686" spans="1:5">
      <c r="A686" s="158">
        <v>42555</v>
      </c>
      <c r="B686" s="157">
        <v>1.0449999999999999</v>
      </c>
      <c r="C686" s="157">
        <v>1.1910000000000001</v>
      </c>
      <c r="D686" s="112">
        <f>IF(C686&lt;MAX($C$2:C686),C686/MAX($C$2:C686)-1,0)</f>
        <v>-0.3047285464098074</v>
      </c>
      <c r="E686" s="112">
        <f>IF(C686&lt;MAX($C$599:C686),C686/MAX($C$599:C686)-1,0)</f>
        <v>0</v>
      </c>
    </row>
    <row r="687" spans="1:5">
      <c r="A687" s="158">
        <v>42556</v>
      </c>
      <c r="B687" s="157">
        <v>1.0489999999999999</v>
      </c>
      <c r="C687" s="157">
        <v>1.1930000000000001</v>
      </c>
      <c r="D687" s="112">
        <f>IF(C687&lt;MAX($C$2:C687),C687/MAX($C$2:C687)-1,0)</f>
        <v>-0.30356100408639808</v>
      </c>
      <c r="E687" s="112">
        <f>IF(C687&lt;MAX($C$599:C687),C687/MAX($C$599:C687)-1,0)</f>
        <v>0</v>
      </c>
    </row>
    <row r="688" spans="1:5">
      <c r="A688" s="158">
        <v>42557</v>
      </c>
      <c r="B688" s="157">
        <v>1.0720000000000001</v>
      </c>
      <c r="C688" s="157">
        <v>1.2070000000000001</v>
      </c>
      <c r="D688" s="112">
        <f>IF(C688&lt;MAX($C$2:C688),C688/MAX($C$2:C688)-1,0)</f>
        <v>-0.29538820782253361</v>
      </c>
      <c r="E688" s="112">
        <f>IF(C688&lt;MAX($C$599:C688),C688/MAX($C$599:C688)-1,0)</f>
        <v>0</v>
      </c>
    </row>
    <row r="689" spans="1:5">
      <c r="A689" s="158">
        <v>42558</v>
      </c>
      <c r="B689" s="157">
        <v>1.101</v>
      </c>
      <c r="C689" s="157">
        <v>1.2250000000000001</v>
      </c>
      <c r="D689" s="112">
        <f>IF(C689&lt;MAX($C$2:C689),C689/MAX($C$2:C689)-1,0)</f>
        <v>-0.2848803269118505</v>
      </c>
      <c r="E689" s="112">
        <f>IF(C689&lt;MAX($C$599:C689),C689/MAX($C$599:C689)-1,0)</f>
        <v>0</v>
      </c>
    </row>
    <row r="690" spans="1:5">
      <c r="A690" s="158">
        <v>42559</v>
      </c>
      <c r="B690" s="157">
        <v>1.0880000000000001</v>
      </c>
      <c r="C690" s="157">
        <v>1.2170000000000001</v>
      </c>
      <c r="D690" s="112">
        <f>IF(C690&lt;MAX($C$2:C690),C690/MAX($C$2:C690)-1,0)</f>
        <v>-0.28955049620548745</v>
      </c>
      <c r="E690" s="112">
        <f>IF(C690&lt;MAX($C$599:C690),C690/MAX($C$599:C690)-1,0)</f>
        <v>-6.5306122448979265E-3</v>
      </c>
    </row>
    <row r="691" spans="1:5">
      <c r="A691" s="158">
        <v>42562</v>
      </c>
      <c r="B691" s="157">
        <v>1.119</v>
      </c>
      <c r="C691" s="157">
        <v>1.236</v>
      </c>
      <c r="D691" s="112">
        <f>IF(C691&lt;MAX($C$2:C691),C691/MAX($C$2:C691)-1,0)</f>
        <v>-0.27845884413309985</v>
      </c>
      <c r="E691" s="112">
        <f>IF(C691&lt;MAX($C$599:C691),C691/MAX($C$599:C691)-1,0)</f>
        <v>0</v>
      </c>
    </row>
    <row r="692" spans="1:5">
      <c r="A692" s="158">
        <v>42563</v>
      </c>
      <c r="B692" s="157">
        <v>1.1259999999999999</v>
      </c>
      <c r="C692" s="157">
        <v>1.24</v>
      </c>
      <c r="D692" s="112">
        <f>IF(C692&lt;MAX($C$2:C692),C692/MAX($C$2:C692)-1,0)</f>
        <v>-0.27612375948628143</v>
      </c>
      <c r="E692" s="112">
        <f>IF(C692&lt;MAX($C$599:C692),C692/MAX($C$599:C692)-1,0)</f>
        <v>0</v>
      </c>
    </row>
    <row r="693" spans="1:5">
      <c r="A693" s="158">
        <v>42564</v>
      </c>
      <c r="B693" s="157">
        <v>1.1339999999999999</v>
      </c>
      <c r="C693" s="157">
        <v>1.2450000000000001</v>
      </c>
      <c r="D693" s="112">
        <f>IF(C693&lt;MAX($C$2:C693),C693/MAX($C$2:C693)-1,0)</f>
        <v>-0.27320490367775829</v>
      </c>
      <c r="E693" s="112">
        <f>IF(C693&lt;MAX($C$599:C693),C693/MAX($C$599:C693)-1,0)</f>
        <v>0</v>
      </c>
    </row>
    <row r="694" spans="1:5">
      <c r="A694" s="158">
        <v>42565</v>
      </c>
      <c r="B694" s="157">
        <v>1.1200000000000001</v>
      </c>
      <c r="C694" s="157">
        <v>1.236</v>
      </c>
      <c r="D694" s="112">
        <f>IF(C694&lt;MAX($C$2:C694),C694/MAX($C$2:C694)-1,0)</f>
        <v>-0.27845884413309985</v>
      </c>
      <c r="E694" s="112">
        <f>IF(C694&lt;MAX($C$599:C694),C694/MAX($C$599:C694)-1,0)</f>
        <v>-7.2289156626507145E-3</v>
      </c>
    </row>
    <row r="695" spans="1:5">
      <c r="A695" s="158">
        <v>42566</v>
      </c>
      <c r="B695" s="157">
        <v>1.115</v>
      </c>
      <c r="C695" s="157">
        <v>1.2330000000000001</v>
      </c>
      <c r="D695" s="112">
        <f>IF(C695&lt;MAX($C$2:C695),C695/MAX($C$2:C695)-1,0)</f>
        <v>-0.28021015761821366</v>
      </c>
      <c r="E695" s="112">
        <f>IF(C695&lt;MAX($C$599:C695),C695/MAX($C$599:C695)-1,0)</f>
        <v>-9.6385542168674343E-3</v>
      </c>
    </row>
    <row r="696" spans="1:5">
      <c r="A696" s="158">
        <v>42569</v>
      </c>
      <c r="B696" s="157">
        <v>1.1060000000000001</v>
      </c>
      <c r="C696" s="157">
        <v>1.228</v>
      </c>
      <c r="D696" s="112">
        <f>IF(C696&lt;MAX($C$2:C696),C696/MAX($C$2:C696)-1,0)</f>
        <v>-0.2831290134267368</v>
      </c>
      <c r="E696" s="112">
        <f>IF(C696&lt;MAX($C$599:C696),C696/MAX($C$599:C696)-1,0)</f>
        <v>-1.3654618473895708E-2</v>
      </c>
    </row>
    <row r="697" spans="1:5">
      <c r="A697" s="158">
        <v>42570</v>
      </c>
      <c r="B697" s="157">
        <v>1.1060000000000001</v>
      </c>
      <c r="C697" s="157">
        <v>1.228</v>
      </c>
      <c r="D697" s="112">
        <f>IF(C697&lt;MAX($C$2:C697),C697/MAX($C$2:C697)-1,0)</f>
        <v>-0.2831290134267368</v>
      </c>
      <c r="E697" s="112">
        <f>IF(C697&lt;MAX($C$599:C697),C697/MAX($C$599:C697)-1,0)</f>
        <v>-1.3654618473895708E-2</v>
      </c>
    </row>
    <row r="698" spans="1:5">
      <c r="A698" s="158">
        <v>42571</v>
      </c>
      <c r="B698" s="157">
        <v>1.0940000000000001</v>
      </c>
      <c r="C698" s="157">
        <v>1.2210000000000001</v>
      </c>
      <c r="D698" s="112">
        <f>IF(C698&lt;MAX($C$2:C698),C698/MAX($C$2:C698)-1,0)</f>
        <v>-0.28721541155866903</v>
      </c>
      <c r="E698" s="112">
        <f>IF(C698&lt;MAX($C$599:C698),C698/MAX($C$599:C698)-1,0)</f>
        <v>-1.927710843373498E-2</v>
      </c>
    </row>
    <row r="699" spans="1:5">
      <c r="A699" s="158">
        <v>42572</v>
      </c>
      <c r="B699" s="157">
        <v>1.0880000000000001</v>
      </c>
      <c r="C699" s="157">
        <v>1.2170000000000001</v>
      </c>
      <c r="D699" s="112">
        <f>IF(C699&lt;MAX($C$2:C699),C699/MAX($C$2:C699)-1,0)</f>
        <v>-0.28955049620548745</v>
      </c>
      <c r="E699" s="112">
        <f>IF(C699&lt;MAX($C$599:C699),C699/MAX($C$599:C699)-1,0)</f>
        <v>-2.2489959839357421E-2</v>
      </c>
    </row>
    <row r="700" spans="1:5">
      <c r="A700" s="158">
        <v>42573</v>
      </c>
      <c r="B700" s="157">
        <v>1.0740000000000001</v>
      </c>
      <c r="C700" s="157">
        <v>1.208</v>
      </c>
      <c r="D700" s="112">
        <f>IF(C700&lt;MAX($C$2:C700),C700/MAX($C$2:C700)-1,0)</f>
        <v>-0.29480443666082901</v>
      </c>
      <c r="E700" s="112">
        <f>IF(C700&lt;MAX($C$599:C700),C700/MAX($C$599:C700)-1,0)</f>
        <v>-2.9718875502008135E-2</v>
      </c>
    </row>
    <row r="701" spans="1:5">
      <c r="A701" s="158">
        <v>42576</v>
      </c>
      <c r="B701" s="157">
        <v>1.0660000000000001</v>
      </c>
      <c r="C701" s="157">
        <v>1.2030000000000001</v>
      </c>
      <c r="D701" s="112">
        <f>IF(C701&lt;MAX($C$2:C701),C701/MAX($C$2:C701)-1,0)</f>
        <v>-0.29772329246935203</v>
      </c>
      <c r="E701" s="112">
        <f>IF(C701&lt;MAX($C$599:C701),C701/MAX($C$599:C701)-1,0)</f>
        <v>-3.3734939759036187E-2</v>
      </c>
    </row>
    <row r="702" spans="1:5">
      <c r="A702" s="158">
        <v>42577</v>
      </c>
      <c r="B702" s="157">
        <v>1.087</v>
      </c>
      <c r="C702" s="157">
        <v>1.216</v>
      </c>
      <c r="D702" s="112">
        <f>IF(C702&lt;MAX($C$2:C702),C702/MAX($C$2:C702)-1,0)</f>
        <v>-0.29013426736719206</v>
      </c>
      <c r="E702" s="112">
        <f>IF(C702&lt;MAX($C$599:C702),C702/MAX($C$599:C702)-1,0)</f>
        <v>-2.3293172690763142E-2</v>
      </c>
    </row>
    <row r="703" spans="1:5">
      <c r="A703" s="158">
        <v>42578</v>
      </c>
      <c r="B703" s="157">
        <v>1.046</v>
      </c>
      <c r="C703" s="157">
        <v>1.1910000000000001</v>
      </c>
      <c r="D703" s="112">
        <f>IF(C703&lt;MAX($C$2:C703),C703/MAX($C$2:C703)-1,0)</f>
        <v>-0.3047285464098074</v>
      </c>
      <c r="E703" s="112">
        <f>IF(C703&lt;MAX($C$599:C703),C703/MAX($C$599:C703)-1,0)</f>
        <v>-4.3373493975903621E-2</v>
      </c>
    </row>
    <row r="704" spans="1:5">
      <c r="A704" s="158">
        <v>42579</v>
      </c>
      <c r="B704" s="157">
        <v>1.0469999999999999</v>
      </c>
      <c r="C704" s="157">
        <v>1.1919999999999999</v>
      </c>
      <c r="D704" s="112">
        <f>IF(C704&lt;MAX($C$2:C704),C704/MAX($C$2:C704)-1,0)</f>
        <v>-0.30414477524810279</v>
      </c>
      <c r="E704" s="112">
        <f>IF(C704&lt;MAX($C$599:C704),C704/MAX($C$599:C704)-1,0)</f>
        <v>-4.2570281124498122E-2</v>
      </c>
    </row>
    <row r="705" spans="1:5">
      <c r="A705" s="158">
        <v>42580</v>
      </c>
      <c r="B705" s="157">
        <v>1.0289999999999999</v>
      </c>
      <c r="C705" s="157">
        <v>1.181</v>
      </c>
      <c r="D705" s="112">
        <f>IF(C705&lt;MAX($C$2:C705),C705/MAX($C$2:C705)-1,0)</f>
        <v>-0.31056625802685345</v>
      </c>
      <c r="E705" s="112">
        <f>IF(C705&lt;MAX($C$599:C705),C705/MAX($C$599:C705)-1,0)</f>
        <v>-5.1405622489959835E-2</v>
      </c>
    </row>
    <row r="706" spans="1:5">
      <c r="A706" s="158">
        <v>42583</v>
      </c>
      <c r="B706" s="157">
        <v>1.0269999999999999</v>
      </c>
      <c r="C706" s="157">
        <v>1.179</v>
      </c>
      <c r="D706" s="112">
        <f>IF(C706&lt;MAX($C$2:C706),C706/MAX($C$2:C706)-1,0)</f>
        <v>-0.31173380035026266</v>
      </c>
      <c r="E706" s="112">
        <f>IF(C706&lt;MAX($C$599:C706),C706/MAX($C$599:C706)-1,0)</f>
        <v>-5.3012048192771166E-2</v>
      </c>
    </row>
    <row r="707" spans="1:5">
      <c r="A707" s="158">
        <v>42584</v>
      </c>
      <c r="B707" s="157">
        <v>1.032</v>
      </c>
      <c r="C707" s="157">
        <v>1.1830000000000001</v>
      </c>
      <c r="D707" s="112">
        <f>IF(C707&lt;MAX($C$2:C707),C707/MAX($C$2:C707)-1,0)</f>
        <v>-0.30939871570344424</v>
      </c>
      <c r="E707" s="112">
        <f>IF(C707&lt;MAX($C$599:C707),C707/MAX($C$599:C707)-1,0)</f>
        <v>-4.9799196787148614E-2</v>
      </c>
    </row>
    <row r="708" spans="1:5">
      <c r="A708" s="158">
        <v>42585</v>
      </c>
      <c r="B708" s="157">
        <v>1.0369999999999999</v>
      </c>
      <c r="C708" s="157">
        <v>1.1859999999999999</v>
      </c>
      <c r="D708" s="112">
        <f>IF(C708&lt;MAX($C$2:C708),C708/MAX($C$2:C708)-1,0)</f>
        <v>-0.30764740221833053</v>
      </c>
      <c r="E708" s="112">
        <f>IF(C708&lt;MAX($C$599:C708),C708/MAX($C$599:C708)-1,0)</f>
        <v>-4.7389558232931894E-2</v>
      </c>
    </row>
    <row r="709" spans="1:5">
      <c r="A709" s="158">
        <v>42586</v>
      </c>
      <c r="B709" s="157">
        <v>1.0389999999999999</v>
      </c>
      <c r="C709" s="157">
        <v>1.1870000000000001</v>
      </c>
      <c r="D709" s="112">
        <f>IF(C709&lt;MAX($C$2:C709),C709/MAX($C$2:C709)-1,0)</f>
        <v>-0.30706363105662582</v>
      </c>
      <c r="E709" s="112">
        <f>IF(C709&lt;MAX($C$599:C709),C709/MAX($C$599:C709)-1,0)</f>
        <v>-4.6586345381526173E-2</v>
      </c>
    </row>
    <row r="710" spans="1:5">
      <c r="A710" s="158">
        <v>42587</v>
      </c>
      <c r="B710" s="157">
        <v>1.036</v>
      </c>
      <c r="C710" s="157">
        <v>1.1850000000000001</v>
      </c>
      <c r="D710" s="112">
        <f>IF(C710&lt;MAX($C$2:C710),C710/MAX($C$2:C710)-1,0)</f>
        <v>-0.30823117338003503</v>
      </c>
      <c r="E710" s="112">
        <f>IF(C710&lt;MAX($C$599:C710),C710/MAX($C$599:C710)-1,0)</f>
        <v>-4.8192771084337394E-2</v>
      </c>
    </row>
    <row r="711" spans="1:5">
      <c r="A711" s="158">
        <v>42590</v>
      </c>
      <c r="B711" s="157">
        <v>1.0309999999999999</v>
      </c>
      <c r="C711" s="157">
        <v>1.1819999999999999</v>
      </c>
      <c r="D711" s="112">
        <f>IF(C711&lt;MAX($C$2:C711),C711/MAX($C$2:C711)-1,0)</f>
        <v>-0.30998248686514895</v>
      </c>
      <c r="E711" s="112">
        <f>IF(C711&lt;MAX($C$599:C711),C711/MAX($C$599:C711)-1,0)</f>
        <v>-5.0602409638554335E-2</v>
      </c>
    </row>
    <row r="712" spans="1:5">
      <c r="A712" s="158">
        <v>42591</v>
      </c>
      <c r="B712" s="157">
        <v>1.038</v>
      </c>
      <c r="C712" s="157">
        <v>1.1859999999999999</v>
      </c>
      <c r="D712" s="112">
        <f>IF(C712&lt;MAX($C$2:C712),C712/MAX($C$2:C712)-1,0)</f>
        <v>-0.30764740221833053</v>
      </c>
      <c r="E712" s="112">
        <f>IF(C712&lt;MAX($C$599:C712),C712/MAX($C$599:C712)-1,0)</f>
        <v>-4.7389558232931894E-2</v>
      </c>
    </row>
    <row r="713" spans="1:5">
      <c r="A713" s="158">
        <v>42592</v>
      </c>
      <c r="B713" s="157">
        <v>1.054</v>
      </c>
      <c r="C713" s="157">
        <v>1.196</v>
      </c>
      <c r="D713" s="112">
        <f>IF(C713&lt;MAX($C$2:C713),C713/MAX($C$2:C713)-1,0)</f>
        <v>-0.30180969060128437</v>
      </c>
      <c r="E713" s="112">
        <f>IF(C713&lt;MAX($C$599:C713),C713/MAX($C$599:C713)-1,0)</f>
        <v>-3.935742971887557E-2</v>
      </c>
    </row>
    <row r="714" spans="1:5">
      <c r="A714" s="158">
        <v>42593</v>
      </c>
      <c r="B714" s="157">
        <v>1.0329999999999999</v>
      </c>
      <c r="C714" s="157">
        <v>1.1830000000000001</v>
      </c>
      <c r="D714" s="112">
        <f>IF(C714&lt;MAX($C$2:C714),C714/MAX($C$2:C714)-1,0)</f>
        <v>-0.30939871570344424</v>
      </c>
      <c r="E714" s="112">
        <f>IF(C714&lt;MAX($C$599:C714),C714/MAX($C$599:C714)-1,0)</f>
        <v>-4.9799196787148614E-2</v>
      </c>
    </row>
    <row r="715" spans="1:5">
      <c r="A715" s="158">
        <v>42594</v>
      </c>
      <c r="B715" s="157">
        <v>1.0409999999999999</v>
      </c>
      <c r="C715" s="157">
        <v>1.1879999999999999</v>
      </c>
      <c r="D715" s="112">
        <f>IF(C715&lt;MAX($C$2:C715),C715/MAX($C$2:C715)-1,0)</f>
        <v>-0.30647985989492121</v>
      </c>
      <c r="E715" s="112">
        <f>IF(C715&lt;MAX($C$599:C715),C715/MAX($C$599:C715)-1,0)</f>
        <v>-4.5783132530120563E-2</v>
      </c>
    </row>
    <row r="716" spans="1:5">
      <c r="A716" s="158">
        <v>42597</v>
      </c>
      <c r="B716" s="157">
        <v>1.0569999999999999</v>
      </c>
      <c r="C716" s="157">
        <v>1.198</v>
      </c>
      <c r="D716" s="112">
        <f>IF(C716&lt;MAX($C$2:C716),C716/MAX($C$2:C716)-1,0)</f>
        <v>-0.30064214827787517</v>
      </c>
      <c r="E716" s="112">
        <f>IF(C716&lt;MAX($C$599:C716),C716/MAX($C$599:C716)-1,0)</f>
        <v>-3.7751004016064349E-2</v>
      </c>
    </row>
    <row r="717" spans="1:5">
      <c r="A717" s="158">
        <v>42598</v>
      </c>
      <c r="B717" s="157">
        <v>1.0629999999999999</v>
      </c>
      <c r="C717" s="157">
        <v>1.202</v>
      </c>
      <c r="D717" s="112">
        <f>IF(C717&lt;MAX($C$2:C717),C717/MAX($C$2:C717)-1,0)</f>
        <v>-0.29830706363105663</v>
      </c>
      <c r="E717" s="112">
        <f>IF(C717&lt;MAX($C$599:C717),C717/MAX($C$599:C717)-1,0)</f>
        <v>-3.4538152610441908E-2</v>
      </c>
    </row>
    <row r="718" spans="1:5">
      <c r="A718" s="158">
        <v>42599</v>
      </c>
      <c r="B718" s="157">
        <v>1.0569999999999999</v>
      </c>
      <c r="C718" s="157">
        <v>1.198</v>
      </c>
      <c r="D718" s="112">
        <f>IF(C718&lt;MAX($C$2:C718),C718/MAX($C$2:C718)-1,0)</f>
        <v>-0.30064214827787517</v>
      </c>
      <c r="E718" s="112">
        <f>IF(C718&lt;MAX($C$599:C718),C718/MAX($C$599:C718)-1,0)</f>
        <v>-3.7751004016064349E-2</v>
      </c>
    </row>
    <row r="719" spans="1:5">
      <c r="A719" s="158">
        <v>42600</v>
      </c>
      <c r="B719" s="157">
        <v>1.056</v>
      </c>
      <c r="C719" s="157">
        <v>1.1970000000000001</v>
      </c>
      <c r="D719" s="112">
        <f>IF(C719&lt;MAX($C$2:C719),C719/MAX($C$2:C719)-1,0)</f>
        <v>-0.30122591943957966</v>
      </c>
      <c r="E719" s="112">
        <f>IF(C719&lt;MAX($C$599:C719),C719/MAX($C$599:C719)-1,0)</f>
        <v>-3.8554216867469959E-2</v>
      </c>
    </row>
    <row r="720" spans="1:5">
      <c r="A720" s="158">
        <v>42601</v>
      </c>
      <c r="B720" s="157">
        <v>1.0589999999999999</v>
      </c>
      <c r="C720" s="157">
        <v>1.1990000000000001</v>
      </c>
      <c r="D720" s="112">
        <f>IF(C720&lt;MAX($C$2:C720),C720/MAX($C$2:C720)-1,0)</f>
        <v>-0.30005837711617045</v>
      </c>
      <c r="E720" s="112">
        <f>IF(C720&lt;MAX($C$599:C720),C720/MAX($C$599:C720)-1,0)</f>
        <v>-3.6947791164658628E-2</v>
      </c>
    </row>
    <row r="721" spans="1:5">
      <c r="A721" s="158">
        <v>42604</v>
      </c>
      <c r="B721" s="157">
        <v>1.04</v>
      </c>
      <c r="C721" s="157">
        <v>1.1870000000000001</v>
      </c>
      <c r="D721" s="112">
        <f>IF(C721&lt;MAX($C$2:C721),C721/MAX($C$2:C721)-1,0)</f>
        <v>-0.30706363105662582</v>
      </c>
      <c r="E721" s="112">
        <f>IF(C721&lt;MAX($C$599:C721),C721/MAX($C$599:C721)-1,0)</f>
        <v>-4.6586345381526173E-2</v>
      </c>
    </row>
    <row r="722" spans="1:5">
      <c r="A722" s="158">
        <v>42605</v>
      </c>
      <c r="B722" s="157">
        <v>1.04</v>
      </c>
      <c r="C722" s="157">
        <v>1.1870000000000001</v>
      </c>
      <c r="D722" s="112">
        <f>IF(C722&lt;MAX($C$2:C722),C722/MAX($C$2:C722)-1,0)</f>
        <v>-0.30706363105662582</v>
      </c>
      <c r="E722" s="112">
        <f>IF(C722&lt;MAX($C$599:C722),C722/MAX($C$599:C722)-1,0)</f>
        <v>-4.6586345381526173E-2</v>
      </c>
    </row>
    <row r="723" spans="1:5">
      <c r="A723" s="158">
        <v>42606</v>
      </c>
      <c r="B723" s="157">
        <v>1.0369999999999999</v>
      </c>
      <c r="C723" s="157">
        <v>1.1859999999999999</v>
      </c>
      <c r="D723" s="112">
        <f>IF(C723&lt;MAX($C$2:C723),C723/MAX($C$2:C723)-1,0)</f>
        <v>-0.30764740221833053</v>
      </c>
      <c r="E723" s="112">
        <f>IF(C723&lt;MAX($C$599:C723),C723/MAX($C$599:C723)-1,0)</f>
        <v>-4.7389558232931894E-2</v>
      </c>
    </row>
    <row r="724" spans="1:5">
      <c r="A724" s="158">
        <v>42607</v>
      </c>
      <c r="B724" s="157">
        <v>1.0249999999999999</v>
      </c>
      <c r="C724" s="157">
        <v>1.1779999999999999</v>
      </c>
      <c r="D724" s="112">
        <f>IF(C724&lt;MAX($C$2:C724),C724/MAX($C$2:C724)-1,0)</f>
        <v>-0.31231757151196737</v>
      </c>
      <c r="E724" s="112">
        <f>IF(C724&lt;MAX($C$599:C724),C724/MAX($C$599:C724)-1,0)</f>
        <v>-5.3815261044176887E-2</v>
      </c>
    </row>
    <row r="725" spans="1:5">
      <c r="A725" s="158">
        <v>42608</v>
      </c>
      <c r="B725" s="157">
        <v>1.028</v>
      </c>
      <c r="C725" s="157">
        <v>1.18</v>
      </c>
      <c r="D725" s="112">
        <f>IF(C725&lt;MAX($C$2:C725),C725/MAX($C$2:C725)-1,0)</f>
        <v>-0.31115002918855816</v>
      </c>
      <c r="E725" s="112">
        <f>IF(C725&lt;MAX($C$599:C725),C725/MAX($C$599:C725)-1,0)</f>
        <v>-5.2208835341365556E-2</v>
      </c>
    </row>
    <row r="726" spans="1:5">
      <c r="A726" s="158">
        <v>42611</v>
      </c>
      <c r="B726" s="157">
        <v>1.0249999999999999</v>
      </c>
      <c r="C726" s="157">
        <v>1.1779999999999999</v>
      </c>
      <c r="D726" s="112">
        <f>IF(C726&lt;MAX($C$2:C726),C726/MAX($C$2:C726)-1,0)</f>
        <v>-0.31231757151196737</v>
      </c>
      <c r="E726" s="112">
        <f>IF(C726&lt;MAX($C$599:C726),C726/MAX($C$599:C726)-1,0)</f>
        <v>-5.3815261044176887E-2</v>
      </c>
    </row>
    <row r="727" spans="1:5">
      <c r="A727" s="158">
        <v>42612</v>
      </c>
      <c r="B727" s="157">
        <v>1.026</v>
      </c>
      <c r="C727" s="157">
        <v>1.179</v>
      </c>
      <c r="D727" s="112">
        <f>IF(C727&lt;MAX($C$2:C727),C727/MAX($C$2:C727)-1,0)</f>
        <v>-0.31173380035026266</v>
      </c>
      <c r="E727" s="112">
        <f>IF(C727&lt;MAX($C$599:C727),C727/MAX($C$599:C727)-1,0)</f>
        <v>-5.3012048192771166E-2</v>
      </c>
    </row>
    <row r="728" spans="1:5">
      <c r="A728" s="158">
        <v>42613</v>
      </c>
      <c r="B728" s="157">
        <v>1.03</v>
      </c>
      <c r="C728" s="157">
        <v>1.181</v>
      </c>
      <c r="D728" s="112">
        <f>IF(C728&lt;MAX($C$2:C728),C728/MAX($C$2:C728)-1,0)</f>
        <v>-0.31056625802685345</v>
      </c>
      <c r="E728" s="112">
        <f>IF(C728&lt;MAX($C$599:C728),C728/MAX($C$599:C728)-1,0)</f>
        <v>-5.1405622489959835E-2</v>
      </c>
    </row>
    <row r="729" spans="1:5">
      <c r="A729" s="158">
        <v>42614</v>
      </c>
      <c r="B729" s="157">
        <v>1.026</v>
      </c>
      <c r="C729" s="157">
        <v>1.179</v>
      </c>
      <c r="D729" s="112">
        <f>IF(C729&lt;MAX($C$2:C729),C729/MAX($C$2:C729)-1,0)</f>
        <v>-0.31173380035026266</v>
      </c>
      <c r="E729" s="112">
        <f>IF(C729&lt;MAX($C$599:C729),C729/MAX($C$599:C729)-1,0)</f>
        <v>-5.3012048192771166E-2</v>
      </c>
    </row>
    <row r="730" spans="1:5">
      <c r="A730" s="158">
        <v>42615</v>
      </c>
      <c r="B730" s="157">
        <v>1.026</v>
      </c>
      <c r="C730" s="157">
        <v>1.179</v>
      </c>
      <c r="D730" s="112">
        <f>IF(C730&lt;MAX($C$2:C730),C730/MAX($C$2:C730)-1,0)</f>
        <v>-0.31173380035026266</v>
      </c>
      <c r="E730" s="112">
        <f>IF(C730&lt;MAX($C$599:C730),C730/MAX($C$599:C730)-1,0)</f>
        <v>-5.3012048192771166E-2</v>
      </c>
    </row>
    <row r="731" spans="1:5">
      <c r="A731" s="158">
        <v>42618</v>
      </c>
      <c r="B731" s="157">
        <v>1.0369999999999999</v>
      </c>
      <c r="C731" s="157">
        <v>1.1859999999999999</v>
      </c>
      <c r="D731" s="112">
        <f>IF(C731&lt;MAX($C$2:C731),C731/MAX($C$2:C731)-1,0)</f>
        <v>-0.30764740221833053</v>
      </c>
      <c r="E731" s="112">
        <f>IF(C731&lt;MAX($C$599:C731),C731/MAX($C$599:C731)-1,0)</f>
        <v>-4.7389558232931894E-2</v>
      </c>
    </row>
    <row r="732" spans="1:5">
      <c r="A732" s="158">
        <v>42619</v>
      </c>
      <c r="B732" s="157">
        <v>1.044</v>
      </c>
      <c r="C732" s="157">
        <v>1.19</v>
      </c>
      <c r="D732" s="112">
        <f>IF(C732&lt;MAX($C$2:C732),C732/MAX($C$2:C732)-1,0)</f>
        <v>-0.305312317571512</v>
      </c>
      <c r="E732" s="112">
        <f>IF(C732&lt;MAX($C$599:C732),C732/MAX($C$599:C732)-1,0)</f>
        <v>-4.4176706827309342E-2</v>
      </c>
    </row>
    <row r="733" spans="1:5">
      <c r="A733" s="158">
        <v>42620</v>
      </c>
      <c r="B733" s="157">
        <v>1.0429999999999999</v>
      </c>
      <c r="C733" s="157">
        <v>1.1890000000000001</v>
      </c>
      <c r="D733" s="112">
        <f>IF(C733&lt;MAX($C$2:C733),C733/MAX($C$2:C733)-1,0)</f>
        <v>-0.30589608873321661</v>
      </c>
      <c r="E733" s="112">
        <f>IF(C733&lt;MAX($C$599:C733),C733/MAX($C$599:C733)-1,0)</f>
        <v>-4.4979919678714841E-2</v>
      </c>
    </row>
    <row r="734" spans="1:5">
      <c r="A734" s="158">
        <v>42621</v>
      </c>
      <c r="B734" s="157">
        <v>1.0389999999999999</v>
      </c>
      <c r="C734" s="157">
        <v>1.1870000000000001</v>
      </c>
      <c r="D734" s="112">
        <f>IF(C734&lt;MAX($C$2:C734),C734/MAX($C$2:C734)-1,0)</f>
        <v>-0.30706363105662582</v>
      </c>
      <c r="E734" s="112">
        <f>IF(C734&lt;MAX($C$599:C734),C734/MAX($C$599:C734)-1,0)</f>
        <v>-4.6586345381526173E-2</v>
      </c>
    </row>
    <row r="735" spans="1:5">
      <c r="A735" s="158">
        <v>42622</v>
      </c>
      <c r="B735" s="157">
        <v>1.0309999999999999</v>
      </c>
      <c r="C735" s="157">
        <v>1.1819999999999999</v>
      </c>
      <c r="D735" s="112">
        <f>IF(C735&lt;MAX($C$2:C735),C735/MAX($C$2:C735)-1,0)</f>
        <v>-0.30998248686514895</v>
      </c>
      <c r="E735" s="112">
        <f>IF(C735&lt;MAX($C$599:C735),C735/MAX($C$599:C735)-1,0)</f>
        <v>-5.0602409638554335E-2</v>
      </c>
    </row>
    <row r="736" spans="1:5">
      <c r="A736" s="158">
        <v>42625</v>
      </c>
      <c r="B736" s="157">
        <v>0.98899999999999999</v>
      </c>
      <c r="C736" s="157">
        <v>1.1559999999999999</v>
      </c>
      <c r="D736" s="112">
        <f>IF(C736&lt;MAX($C$2:C736),C736/MAX($C$2:C736)-1,0)</f>
        <v>-0.3251605370694689</v>
      </c>
      <c r="E736" s="112">
        <f>IF(C736&lt;MAX($C$599:C736),C736/MAX($C$599:C736)-1,0)</f>
        <v>-7.1485943775100536E-2</v>
      </c>
    </row>
    <row r="737" spans="1:5">
      <c r="A737" s="158">
        <v>42626</v>
      </c>
      <c r="B737" s="157">
        <v>0.99299999999999999</v>
      </c>
      <c r="C737" s="157">
        <v>1.159</v>
      </c>
      <c r="D737" s="112">
        <f>IF(C737&lt;MAX($C$2:C737),C737/MAX($C$2:C737)-1,0)</f>
        <v>-0.32340922358435498</v>
      </c>
      <c r="E737" s="112">
        <f>IF(C737&lt;MAX($C$599:C737),C737/MAX($C$599:C737)-1,0)</f>
        <v>-6.9076305220883594E-2</v>
      </c>
    </row>
    <row r="738" spans="1:5">
      <c r="A738" s="158">
        <v>42627</v>
      </c>
      <c r="B738" s="157">
        <v>0.99399999999999999</v>
      </c>
      <c r="C738" s="157">
        <v>1.159</v>
      </c>
      <c r="D738" s="112">
        <f>IF(C738&lt;MAX($C$2:C738),C738/MAX($C$2:C738)-1,0)</f>
        <v>-0.32340922358435498</v>
      </c>
      <c r="E738" s="112">
        <f>IF(C738&lt;MAX($C$599:C738),C738/MAX($C$599:C738)-1,0)</f>
        <v>-6.9076305220883594E-2</v>
      </c>
    </row>
    <row r="739" spans="1:5">
      <c r="A739" s="158">
        <v>42632</v>
      </c>
      <c r="B739" s="157">
        <v>1.002</v>
      </c>
      <c r="C739" s="157">
        <v>1.1639999999999999</v>
      </c>
      <c r="D739" s="112">
        <f>IF(C739&lt;MAX($C$2:C739),C739/MAX($C$2:C739)-1,0)</f>
        <v>-0.32049036777583195</v>
      </c>
      <c r="E739" s="112">
        <f>IF(C739&lt;MAX($C$599:C739),C739/MAX($C$599:C739)-1,0)</f>
        <v>-6.5060240963855542E-2</v>
      </c>
    </row>
    <row r="740" spans="1:5">
      <c r="A740" s="158">
        <v>42633</v>
      </c>
      <c r="B740" s="157">
        <v>1.002</v>
      </c>
      <c r="C740" s="157">
        <v>1.1639999999999999</v>
      </c>
      <c r="D740" s="112">
        <f>IF(C740&lt;MAX($C$2:C740),C740/MAX($C$2:C740)-1,0)</f>
        <v>-0.32049036777583195</v>
      </c>
      <c r="E740" s="112">
        <f>IF(C740&lt;MAX($C$599:C740),C740/MAX($C$599:C740)-1,0)</f>
        <v>-6.5060240963855542E-2</v>
      </c>
    </row>
    <row r="741" spans="1:5">
      <c r="A741" s="158">
        <v>42634</v>
      </c>
      <c r="B741" s="157">
        <v>1.0069999999999999</v>
      </c>
      <c r="C741" s="157">
        <v>1.167</v>
      </c>
      <c r="D741" s="112">
        <f>IF(C741&lt;MAX($C$2:C741),C741/MAX($C$2:C741)-1,0)</f>
        <v>-0.31873905429071803</v>
      </c>
      <c r="E741" s="112">
        <f>IF(C741&lt;MAX($C$599:C741),C741/MAX($C$599:C741)-1,0)</f>
        <v>-6.26506024096386E-2</v>
      </c>
    </row>
    <row r="742" spans="1:5">
      <c r="A742" s="158">
        <v>42635</v>
      </c>
      <c r="B742" s="157">
        <v>1.0069999999999999</v>
      </c>
      <c r="C742" s="157">
        <v>1.167</v>
      </c>
      <c r="D742" s="112">
        <f>IF(C742&lt;MAX($C$2:C742),C742/MAX($C$2:C742)-1,0)</f>
        <v>-0.31873905429071803</v>
      </c>
      <c r="E742" s="112">
        <f>IF(C742&lt;MAX($C$599:C742),C742/MAX($C$599:C742)-1,0)</f>
        <v>-6.26506024096386E-2</v>
      </c>
    </row>
    <row r="743" spans="1:5">
      <c r="A743" s="158">
        <v>42636</v>
      </c>
      <c r="B743" s="157">
        <v>0.997</v>
      </c>
      <c r="C743" s="157">
        <v>1.161</v>
      </c>
      <c r="D743" s="112">
        <f>IF(C743&lt;MAX($C$2:C743),C743/MAX($C$2:C743)-1,0)</f>
        <v>-0.32224168126094577</v>
      </c>
      <c r="E743" s="112">
        <f>IF(C743&lt;MAX($C$599:C743),C743/MAX($C$599:C743)-1,0)</f>
        <v>-6.7469879518072373E-2</v>
      </c>
    </row>
    <row r="744" spans="1:5">
      <c r="A744" s="158">
        <v>42639</v>
      </c>
      <c r="B744" s="157">
        <v>0.97499999999999998</v>
      </c>
      <c r="C744" s="157">
        <v>1.1479999999999999</v>
      </c>
      <c r="D744" s="112">
        <f>IF(C744&lt;MAX($C$2:C744),C744/MAX($C$2:C744)-1,0)</f>
        <v>-0.32983070636310574</v>
      </c>
      <c r="E744" s="112">
        <f>IF(C744&lt;MAX($C$599:C744),C744/MAX($C$599:C744)-1,0)</f>
        <v>-7.7911646586345529E-2</v>
      </c>
    </row>
    <row r="745" spans="1:5">
      <c r="A745" s="158">
        <v>42640</v>
      </c>
      <c r="B745" s="157">
        <v>0.98099999999999998</v>
      </c>
      <c r="C745" s="157">
        <v>1.151</v>
      </c>
      <c r="D745" s="112">
        <f>IF(C745&lt;MAX($C$2:C745),C745/MAX($C$2:C745)-1,0)</f>
        <v>-0.32807939287799182</v>
      </c>
      <c r="E745" s="112">
        <f>IF(C745&lt;MAX($C$599:C745),C745/MAX($C$599:C745)-1,0)</f>
        <v>-7.5502008032128587E-2</v>
      </c>
    </row>
    <row r="746" spans="1:5">
      <c r="A746" s="158">
        <v>42641</v>
      </c>
      <c r="B746" s="157">
        <v>0.97499999999999998</v>
      </c>
      <c r="C746" s="157">
        <v>1.1479999999999999</v>
      </c>
      <c r="D746" s="112">
        <f>IF(C746&lt;MAX($C$2:C746),C746/MAX($C$2:C746)-1,0)</f>
        <v>-0.32983070636310574</v>
      </c>
      <c r="E746" s="112">
        <f>IF(C746&lt;MAX($C$599:C746),C746/MAX($C$599:C746)-1,0)</f>
        <v>-7.7911646586345529E-2</v>
      </c>
    </row>
    <row r="747" spans="1:5">
      <c r="A747" s="158">
        <v>42642</v>
      </c>
      <c r="B747" s="157">
        <v>0.97599999999999998</v>
      </c>
      <c r="C747" s="157">
        <v>1.1479999999999999</v>
      </c>
      <c r="D747" s="112">
        <f>IF(C747&lt;MAX($C$2:C747),C747/MAX($C$2:C747)-1,0)</f>
        <v>-0.32983070636310574</v>
      </c>
      <c r="E747" s="112">
        <f>IF(C747&lt;MAX($C$599:C747),C747/MAX($C$599:C747)-1,0)</f>
        <v>-7.7911646586345529E-2</v>
      </c>
    </row>
    <row r="748" spans="1:5">
      <c r="A748" s="158">
        <v>42643</v>
      </c>
      <c r="B748" s="157">
        <v>0.98199999999999998</v>
      </c>
      <c r="C748" s="157">
        <v>1.1519999999999999</v>
      </c>
      <c r="D748" s="112">
        <f>IF(C748&lt;MAX($C$2:C748),C748/MAX($C$2:C748)-1,0)</f>
        <v>-0.32749562171628732</v>
      </c>
      <c r="E748" s="112">
        <f>IF(C748&lt;MAX($C$599:C748),C748/MAX($C$599:C748)-1,0)</f>
        <v>-7.4698795180723088E-2</v>
      </c>
    </row>
    <row r="749" spans="1:5">
      <c r="A749" s="158">
        <v>42653</v>
      </c>
      <c r="B749" s="157">
        <v>0.98899999999999999</v>
      </c>
      <c r="C749" s="157">
        <v>1.1559999999999999</v>
      </c>
      <c r="D749" s="112">
        <f>IF(C749&lt;MAX($C$2:C749),C749/MAX($C$2:C749)-1,0)</f>
        <v>-0.3251605370694689</v>
      </c>
      <c r="E749" s="112">
        <f>IF(C749&lt;MAX($C$599:C749),C749/MAX($C$599:C749)-1,0)</f>
        <v>-7.1485943775100536E-2</v>
      </c>
    </row>
    <row r="750" spans="1:5">
      <c r="A750" s="158">
        <v>42654</v>
      </c>
      <c r="B750" s="157">
        <v>0.997</v>
      </c>
      <c r="C750" s="157">
        <v>1.161</v>
      </c>
      <c r="D750" s="112">
        <f>IF(C750&lt;MAX($C$2:C750),C750/MAX($C$2:C750)-1,0)</f>
        <v>-0.32224168126094577</v>
      </c>
      <c r="E750" s="112">
        <f>IF(C750&lt;MAX($C$599:C750),C750/MAX($C$599:C750)-1,0)</f>
        <v>-6.7469879518072373E-2</v>
      </c>
    </row>
    <row r="751" spans="1:5">
      <c r="A751" s="158">
        <v>42655</v>
      </c>
      <c r="B751" s="157">
        <v>0.99399999999999999</v>
      </c>
      <c r="C751" s="157">
        <v>1.159</v>
      </c>
      <c r="D751" s="112">
        <f>IF(C751&lt;MAX($C$2:C751),C751/MAX($C$2:C751)-1,0)</f>
        <v>-0.32340922358435498</v>
      </c>
      <c r="E751" s="112">
        <f>IF(C751&lt;MAX($C$599:C751),C751/MAX($C$599:C751)-1,0)</f>
        <v>-6.9076305220883594E-2</v>
      </c>
    </row>
    <row r="752" spans="1:5">
      <c r="A752" s="158">
        <v>42656</v>
      </c>
      <c r="B752" s="157">
        <v>0.995</v>
      </c>
      <c r="C752" s="157">
        <v>1.1599999999999999</v>
      </c>
      <c r="D752" s="112">
        <f>IF(C752&lt;MAX($C$2:C752),C752/MAX($C$2:C752)-1,0)</f>
        <v>-0.32282545242265037</v>
      </c>
      <c r="E752" s="112">
        <f>IF(C752&lt;MAX($C$599:C752),C752/MAX($C$599:C752)-1,0)</f>
        <v>-6.8273092369478094E-2</v>
      </c>
    </row>
    <row r="753" spans="1:9">
      <c r="A753" s="158">
        <v>42657</v>
      </c>
      <c r="B753" s="157">
        <v>0.99099999999999999</v>
      </c>
      <c r="C753" s="157">
        <v>1.157</v>
      </c>
      <c r="D753" s="112">
        <f>IF(C753&lt;MAX($C$2:C753),C753/MAX($C$2:C753)-1,0)</f>
        <v>-0.32457676590776419</v>
      </c>
      <c r="E753" s="112">
        <f>IF(C753&lt;MAX($C$599:C753),C753/MAX($C$599:C753)-1,0)</f>
        <v>-7.0682730923694814E-2</v>
      </c>
    </row>
    <row r="754" spans="1:9">
      <c r="A754" s="158">
        <v>42660</v>
      </c>
      <c r="B754" s="157">
        <v>0.997</v>
      </c>
      <c r="C754" s="157">
        <v>1.161</v>
      </c>
      <c r="D754" s="112">
        <f>IF(C754&lt;MAX($C$2:C754),C754/MAX($C$2:C754)-1,0)</f>
        <v>-0.32224168126094577</v>
      </c>
      <c r="E754" s="112">
        <f>IF(C754&lt;MAX($C$599:C754),C754/MAX($C$599:C754)-1,0)</f>
        <v>-6.7469879518072373E-2</v>
      </c>
    </row>
    <row r="755" spans="1:9">
      <c r="A755" s="158">
        <v>42661</v>
      </c>
      <c r="B755" s="157">
        <v>1.0109999999999999</v>
      </c>
      <c r="C755" s="157">
        <v>1.17</v>
      </c>
      <c r="D755" s="112">
        <f>IF(C755&lt;MAX($C$2:C755),C755/MAX($C$2:C755)-1,0)</f>
        <v>-0.31698774080560432</v>
      </c>
      <c r="E755" s="112">
        <f>IF(C755&lt;MAX($C$599:C755),C755/MAX($C$599:C755)-1,0)</f>
        <v>-6.024096385542177E-2</v>
      </c>
    </row>
    <row r="756" spans="1:9">
      <c r="A756" s="158">
        <v>42662</v>
      </c>
      <c r="B756" s="157">
        <v>1.0149999999999999</v>
      </c>
      <c r="C756" s="157">
        <v>1.1719999999999999</v>
      </c>
      <c r="D756" s="112">
        <f>IF(C756&lt;MAX($C$2:C756),C756/MAX($C$2:C756)-1,0)</f>
        <v>-0.315820198482195</v>
      </c>
      <c r="E756" s="112">
        <f>IF(C756&lt;MAX($C$599:C756),C756/MAX($C$599:C756)-1,0)</f>
        <v>-5.8634538152610549E-2</v>
      </c>
    </row>
    <row r="757" spans="1:9">
      <c r="A757" s="158">
        <v>42663</v>
      </c>
      <c r="B757" s="157">
        <v>1.014</v>
      </c>
      <c r="C757" s="157">
        <v>1.1719999999999999</v>
      </c>
      <c r="D757" s="112">
        <f>IF(C757&lt;MAX($C$2:C757),C757/MAX($C$2:C757)-1,0)</f>
        <v>-0.315820198482195</v>
      </c>
      <c r="E757" s="112">
        <f>IF(C757&lt;MAX($C$599:C757),C757/MAX($C$599:C757)-1,0)</f>
        <v>-5.8634538152610549E-2</v>
      </c>
      <c r="G757">
        <f>B764/B748-1</f>
        <v>4.378818737270862E-2</v>
      </c>
      <c r="H757">
        <f>B786/B764-1</f>
        <v>4.8780487804878092E-2</v>
      </c>
      <c r="I757">
        <f>B809/B786-1</f>
        <v>-8.4651162790697621E-2</v>
      </c>
    </row>
    <row r="758" spans="1:9">
      <c r="A758" s="158">
        <v>42664</v>
      </c>
      <c r="B758" s="157">
        <v>1.01</v>
      </c>
      <c r="C758" s="157">
        <v>1.169</v>
      </c>
      <c r="D758" s="112">
        <f>IF(C758&lt;MAX($C$2:C758),C758/MAX($C$2:C758)-1,0)</f>
        <v>-0.31757151196730882</v>
      </c>
      <c r="E758" s="112">
        <f>IF(C758&lt;MAX($C$599:C758),C758/MAX($C$599:C758)-1,0)</f>
        <v>-6.104417670682738E-2</v>
      </c>
    </row>
    <row r="759" spans="1:9">
      <c r="A759" s="158">
        <v>42667</v>
      </c>
      <c r="B759" s="157">
        <v>1.0209999999999999</v>
      </c>
      <c r="C759" s="157">
        <v>1.1759999999999999</v>
      </c>
      <c r="D759" s="112">
        <f>IF(C759&lt;MAX($C$2:C759),C759/MAX($C$2:C759)-1,0)</f>
        <v>-0.31348511383537658</v>
      </c>
      <c r="E759" s="112">
        <f>IF(C759&lt;MAX($C$599:C759),C759/MAX($C$599:C759)-1,0)</f>
        <v>-5.5421686746988108E-2</v>
      </c>
    </row>
    <row r="760" spans="1:9">
      <c r="A760" s="158">
        <v>42668</v>
      </c>
      <c r="B760" s="157">
        <v>1.0369999999999999</v>
      </c>
      <c r="C760" s="157">
        <v>1.1859999999999999</v>
      </c>
      <c r="D760" s="112">
        <f>IF(C760&lt;MAX($C$2:C760),C760/MAX($C$2:C760)-1,0)</f>
        <v>-0.30764740221833053</v>
      </c>
      <c r="E760" s="112">
        <f>IF(C760&lt;MAX($C$599:C760),C760/MAX($C$599:C760)-1,0)</f>
        <v>-4.7389558232931894E-2</v>
      </c>
    </row>
    <row r="761" spans="1:9">
      <c r="A761" s="158">
        <v>42669</v>
      </c>
      <c r="B761" s="157">
        <v>1.028</v>
      </c>
      <c r="C761" s="157">
        <v>1.18</v>
      </c>
      <c r="D761" s="112">
        <f>IF(C761&lt;MAX($C$2:C761),C761/MAX($C$2:C761)-1,0)</f>
        <v>-0.31115002918855816</v>
      </c>
      <c r="E761" s="112">
        <f>IF(C761&lt;MAX($C$599:C761),C761/MAX($C$599:C761)-1,0)</f>
        <v>-5.2208835341365556E-2</v>
      </c>
    </row>
    <row r="762" spans="1:9">
      <c r="A762" s="158">
        <v>42670</v>
      </c>
      <c r="B762" s="157">
        <v>1.0229999999999999</v>
      </c>
      <c r="C762" s="157">
        <v>1.177</v>
      </c>
      <c r="D762" s="112">
        <f>IF(C762&lt;MAX($C$2:C762),C762/MAX($C$2:C762)-1,0)</f>
        <v>-0.31290134267367198</v>
      </c>
      <c r="E762" s="112">
        <f>IF(C762&lt;MAX($C$599:C762),C762/MAX($C$599:C762)-1,0)</f>
        <v>-5.4618473895582387E-2</v>
      </c>
    </row>
    <row r="763" spans="1:9">
      <c r="A763" s="158">
        <v>42671</v>
      </c>
      <c r="B763" s="157">
        <v>1.016</v>
      </c>
      <c r="C763" s="157">
        <v>1.173</v>
      </c>
      <c r="D763" s="112">
        <f>IF(C763&lt;MAX($C$2:C763),C763/MAX($C$2:C763)-1,0)</f>
        <v>-0.3152364273204904</v>
      </c>
      <c r="E763" s="112">
        <f>IF(C763&lt;MAX($C$599:C763),C763/MAX($C$599:C763)-1,0)</f>
        <v>-5.7831325301204828E-2</v>
      </c>
    </row>
    <row r="764" spans="1:9">
      <c r="A764" s="158">
        <v>42674</v>
      </c>
      <c r="B764" s="157">
        <v>1.0249999999999999</v>
      </c>
      <c r="C764" s="157">
        <v>1.1779999999999999</v>
      </c>
      <c r="D764" s="112">
        <f>IF(C764&lt;MAX($C$2:C764),C764/MAX($C$2:C764)-1,0)</f>
        <v>-0.31231757151196737</v>
      </c>
      <c r="E764" s="112">
        <f>IF(C764&lt;MAX($C$599:C764),C764/MAX($C$599:C764)-1,0)</f>
        <v>-5.3815261044176887E-2</v>
      </c>
    </row>
    <row r="765" spans="1:9">
      <c r="A765" s="158">
        <v>42675</v>
      </c>
      <c r="B765" s="157">
        <v>1.0329999999999999</v>
      </c>
      <c r="C765" s="157">
        <v>1.1830000000000001</v>
      </c>
      <c r="D765" s="112">
        <f>IF(C765&lt;MAX($C$2:C765),C765/MAX($C$2:C765)-1,0)</f>
        <v>-0.30939871570344424</v>
      </c>
      <c r="E765" s="112">
        <f>IF(C765&lt;MAX($C$599:C765),C765/MAX($C$599:C765)-1,0)</f>
        <v>-4.9799196787148614E-2</v>
      </c>
    </row>
    <row r="766" spans="1:9">
      <c r="A766" s="158">
        <v>42676</v>
      </c>
      <c r="B766" s="157">
        <v>1.0429999999999999</v>
      </c>
      <c r="C766" s="157">
        <v>1.1890000000000001</v>
      </c>
      <c r="D766" s="112">
        <f>IF(C766&lt;MAX($C$2:C766),C766/MAX($C$2:C766)-1,0)</f>
        <v>-0.30589608873321661</v>
      </c>
      <c r="E766" s="112">
        <f>IF(C766&lt;MAX($C$599:C766),C766/MAX($C$599:C766)-1,0)</f>
        <v>-4.4979919678714841E-2</v>
      </c>
    </row>
    <row r="767" spans="1:9">
      <c r="A767" s="158">
        <v>42677</v>
      </c>
      <c r="B767" s="157">
        <v>1.044</v>
      </c>
      <c r="C767" s="157">
        <v>1.19</v>
      </c>
      <c r="D767" s="112">
        <f>IF(C767&lt;MAX($C$2:C767),C767/MAX($C$2:C767)-1,0)</f>
        <v>-0.305312317571512</v>
      </c>
      <c r="E767" s="112">
        <f>IF(C767&lt;MAX($C$599:C767),C767/MAX($C$599:C767)-1,0)</f>
        <v>-4.4176706827309342E-2</v>
      </c>
    </row>
    <row r="768" spans="1:9">
      <c r="A768" s="158">
        <v>42678</v>
      </c>
      <c r="B768" s="157">
        <v>1.042</v>
      </c>
      <c r="C768" s="157">
        <v>1.1890000000000001</v>
      </c>
      <c r="D768" s="112">
        <f>IF(C768&lt;MAX($C$2:C768),C768/MAX($C$2:C768)-1,0)</f>
        <v>-0.30589608873321661</v>
      </c>
      <c r="E768" s="112">
        <f>IF(C768&lt;MAX($C$599:C768),C768/MAX($C$599:C768)-1,0)</f>
        <v>-4.4979919678714841E-2</v>
      </c>
    </row>
    <row r="769" spans="1:5">
      <c r="A769" s="158">
        <v>42681</v>
      </c>
      <c r="B769" s="157">
        <v>1.0549999999999999</v>
      </c>
      <c r="C769" s="157">
        <v>1.1970000000000001</v>
      </c>
      <c r="D769" s="112">
        <f>IF(C769&lt;MAX($C$2:C769),C769/MAX($C$2:C769)-1,0)</f>
        <v>-0.30122591943957966</v>
      </c>
      <c r="E769" s="112">
        <f>IF(C769&lt;MAX($C$599:C769),C769/MAX($C$599:C769)-1,0)</f>
        <v>-3.8554216867469959E-2</v>
      </c>
    </row>
    <row r="770" spans="1:5">
      <c r="A770" s="158">
        <v>42682</v>
      </c>
      <c r="B770" s="157">
        <v>1.0529999999999999</v>
      </c>
      <c r="C770" s="157">
        <v>1.1950000000000001</v>
      </c>
      <c r="D770" s="112">
        <f>IF(C770&lt;MAX($C$2:C770),C770/MAX($C$2:C770)-1,0)</f>
        <v>-0.30239346176298887</v>
      </c>
      <c r="E770" s="112">
        <f>IF(C770&lt;MAX($C$599:C770),C770/MAX($C$599:C770)-1,0)</f>
        <v>-4.016064257028118E-2</v>
      </c>
    </row>
    <row r="771" spans="1:5">
      <c r="A771" s="158">
        <v>42683</v>
      </c>
      <c r="B771" s="157">
        <v>1.0720000000000001</v>
      </c>
      <c r="C771" s="157">
        <v>1.2070000000000001</v>
      </c>
      <c r="D771" s="112">
        <f>IF(C771&lt;MAX($C$2:C771),C771/MAX($C$2:C771)-1,0)</f>
        <v>-0.29538820782253361</v>
      </c>
      <c r="E771" s="112">
        <f>IF(C771&lt;MAX($C$599:C771),C771/MAX($C$599:C771)-1,0)</f>
        <v>-3.0522088353413634E-2</v>
      </c>
    </row>
    <row r="772" spans="1:5">
      <c r="A772" s="158">
        <v>42684</v>
      </c>
      <c r="B772" s="157">
        <v>1.0840000000000001</v>
      </c>
      <c r="C772" s="157">
        <v>1.214</v>
      </c>
      <c r="D772" s="112">
        <f>IF(C772&lt;MAX($C$2:C772),C772/MAX($C$2:C772)-1,0)</f>
        <v>-0.29130180969060138</v>
      </c>
      <c r="E772" s="112">
        <f>IF(C772&lt;MAX($C$599:C772),C772/MAX($C$599:C772)-1,0)</f>
        <v>-2.4899598393574363E-2</v>
      </c>
    </row>
    <row r="773" spans="1:5">
      <c r="A773" s="158">
        <v>42685</v>
      </c>
      <c r="B773" s="157">
        <v>1.1279999999999999</v>
      </c>
      <c r="C773" s="157">
        <v>1.2410000000000001</v>
      </c>
      <c r="D773" s="112">
        <f>IF(C773&lt;MAX($C$2:C773),C773/MAX($C$2:C773)-1,0)</f>
        <v>-0.27553998832457671</v>
      </c>
      <c r="E773" s="112">
        <f>IF(C773&lt;MAX($C$599:C773),C773/MAX($C$599:C773)-1,0)</f>
        <v>-3.2128514056224411E-3</v>
      </c>
    </row>
    <row r="774" spans="1:5">
      <c r="A774" s="158">
        <v>42688</v>
      </c>
      <c r="B774" s="157">
        <v>1.123</v>
      </c>
      <c r="C774" s="157">
        <v>1.238</v>
      </c>
      <c r="D774" s="112">
        <f>IF(C774&lt;MAX($C$2:C774),C774/MAX($C$2:C774)-1,0)</f>
        <v>-0.27729130180969064</v>
      </c>
      <c r="E774" s="112">
        <f>IF(C774&lt;MAX($C$599:C774),C774/MAX($C$599:C774)-1,0)</f>
        <v>-5.622489959839494E-3</v>
      </c>
    </row>
    <row r="775" spans="1:5">
      <c r="A775" s="158">
        <v>42689</v>
      </c>
      <c r="B775" s="157">
        <v>1.1120000000000001</v>
      </c>
      <c r="C775" s="157">
        <v>1.232</v>
      </c>
      <c r="D775" s="112">
        <f>IF(C775&lt;MAX($C$2:C775),C775/MAX($C$2:C775)-1,0)</f>
        <v>-0.28079392877991827</v>
      </c>
      <c r="E775" s="112">
        <f>IF(C775&lt;MAX($C$599:C775),C775/MAX($C$599:C775)-1,0)</f>
        <v>-1.0441767068273156E-2</v>
      </c>
    </row>
    <row r="776" spans="1:5">
      <c r="A776" s="158">
        <v>42690</v>
      </c>
      <c r="B776" s="157">
        <v>1.1100000000000001</v>
      </c>
      <c r="C776" s="157">
        <v>1.23</v>
      </c>
      <c r="D776" s="112">
        <f>IF(C776&lt;MAX($C$2:C776),C776/MAX($C$2:C776)-1,0)</f>
        <v>-0.28196147110332759</v>
      </c>
      <c r="E776" s="112">
        <f>IF(C776&lt;MAX($C$599:C776),C776/MAX($C$599:C776)-1,0)</f>
        <v>-1.2048192771084487E-2</v>
      </c>
    </row>
    <row r="777" spans="1:5">
      <c r="A777" s="158">
        <v>42691</v>
      </c>
      <c r="B777" s="157">
        <v>1.1080000000000001</v>
      </c>
      <c r="C777" s="157">
        <v>1.2290000000000001</v>
      </c>
      <c r="D777" s="112">
        <f>IF(C777&lt;MAX($C$2:C777),C777/MAX($C$2:C777)-1,0)</f>
        <v>-0.28254524226503208</v>
      </c>
      <c r="E777" s="112">
        <f>IF(C777&lt;MAX($C$599:C777),C777/MAX($C$599:C777)-1,0)</f>
        <v>-1.2851405622489986E-2</v>
      </c>
    </row>
    <row r="778" spans="1:5">
      <c r="A778" s="158">
        <v>42692</v>
      </c>
      <c r="B778" s="157">
        <v>1.095</v>
      </c>
      <c r="C778" s="157">
        <v>1.2210000000000001</v>
      </c>
      <c r="D778" s="112">
        <f>IF(C778&lt;MAX($C$2:C778),C778/MAX($C$2:C778)-1,0)</f>
        <v>-0.28721541155866903</v>
      </c>
      <c r="E778" s="112">
        <f>IF(C778&lt;MAX($C$599:C778),C778/MAX($C$599:C778)-1,0)</f>
        <v>-1.927710843373498E-2</v>
      </c>
    </row>
    <row r="779" spans="1:5">
      <c r="A779" s="158">
        <v>42695</v>
      </c>
      <c r="B779" s="157">
        <v>1.0980000000000001</v>
      </c>
      <c r="C779" s="157">
        <v>1.2230000000000001</v>
      </c>
      <c r="D779" s="112">
        <f>IF(C779&lt;MAX($C$2:C779),C779/MAX($C$2:C779)-1,0)</f>
        <v>-0.28604786923525971</v>
      </c>
      <c r="E779" s="112">
        <f>IF(C779&lt;MAX($C$599:C779),C779/MAX($C$599:C779)-1,0)</f>
        <v>-1.7670682730923759E-2</v>
      </c>
    </row>
    <row r="780" spans="1:5">
      <c r="A780" s="158">
        <v>42696</v>
      </c>
      <c r="B780" s="157">
        <v>1.1060000000000001</v>
      </c>
      <c r="C780" s="157">
        <v>1.228</v>
      </c>
      <c r="D780" s="112">
        <f>IF(C780&lt;MAX($C$2:C780),C780/MAX($C$2:C780)-1,0)</f>
        <v>-0.2831290134267368</v>
      </c>
      <c r="E780" s="112">
        <f>IF(C780&lt;MAX($C$599:C780),C780/MAX($C$599:C780)-1,0)</f>
        <v>-1.3654618473895708E-2</v>
      </c>
    </row>
    <row r="781" spans="1:5">
      <c r="A781" s="158">
        <v>42697</v>
      </c>
      <c r="B781" s="157">
        <v>1.0940000000000001</v>
      </c>
      <c r="C781" s="157">
        <v>1.2210000000000001</v>
      </c>
      <c r="D781" s="112">
        <f>IF(C781&lt;MAX($C$2:C781),C781/MAX($C$2:C781)-1,0)</f>
        <v>-0.28721541155866903</v>
      </c>
      <c r="E781" s="112">
        <f>IF(C781&lt;MAX($C$599:C781),C781/MAX($C$599:C781)-1,0)</f>
        <v>-1.927710843373498E-2</v>
      </c>
    </row>
    <row r="782" spans="1:5">
      <c r="A782" s="158">
        <v>42698</v>
      </c>
      <c r="B782" s="157">
        <v>1.101</v>
      </c>
      <c r="C782" s="157">
        <v>1.2250000000000001</v>
      </c>
      <c r="D782" s="112">
        <f>IF(C782&lt;MAX($C$2:C782),C782/MAX($C$2:C782)-1,0)</f>
        <v>-0.2848803269118505</v>
      </c>
      <c r="E782" s="112">
        <f>IF(C782&lt;MAX($C$599:C782),C782/MAX($C$599:C782)-1,0)</f>
        <v>-1.6064257028112428E-2</v>
      </c>
    </row>
    <row r="783" spans="1:5">
      <c r="A783" s="158">
        <v>42699</v>
      </c>
      <c r="B783" s="157">
        <v>1.097</v>
      </c>
      <c r="C783" s="157">
        <v>1.222</v>
      </c>
      <c r="D783" s="112">
        <f>IF(C783&lt;MAX($C$2:C783),C783/MAX($C$2:C783)-1,0)</f>
        <v>-0.28663164039696443</v>
      </c>
      <c r="E783" s="112">
        <f>IF(C783&lt;MAX($C$599:C783),C783/MAX($C$599:C783)-1,0)</f>
        <v>-1.8473895582329369E-2</v>
      </c>
    </row>
    <row r="784" spans="1:5">
      <c r="A784" s="158">
        <v>42702</v>
      </c>
      <c r="B784" s="157">
        <v>1.1220000000000001</v>
      </c>
      <c r="C784" s="157">
        <v>1.238</v>
      </c>
      <c r="D784" s="112">
        <f>IF(C784&lt;MAX($C$2:C784),C784/MAX($C$2:C784)-1,0)</f>
        <v>-0.27729130180969064</v>
      </c>
      <c r="E784" s="112">
        <f>IF(C784&lt;MAX($C$599:C784),C784/MAX($C$599:C784)-1,0)</f>
        <v>-5.622489959839494E-3</v>
      </c>
    </row>
    <row r="785" spans="1:5">
      <c r="A785" s="158">
        <v>42703</v>
      </c>
      <c r="B785" s="157">
        <v>1.099</v>
      </c>
      <c r="C785" s="157">
        <v>1.224</v>
      </c>
      <c r="D785" s="112">
        <f>IF(C785&lt;MAX($C$2:C785),C785/MAX($C$2:C785)-1,0)</f>
        <v>-0.28546409807355522</v>
      </c>
      <c r="E785" s="112">
        <f>IF(C785&lt;MAX($C$599:C785),C785/MAX($C$599:C785)-1,0)</f>
        <v>-1.6867469879518149E-2</v>
      </c>
    </row>
    <row r="786" spans="1:5">
      <c r="A786" s="158">
        <v>42704</v>
      </c>
      <c r="B786" s="157">
        <v>1.075</v>
      </c>
      <c r="C786" s="157">
        <v>1.2090000000000001</v>
      </c>
      <c r="D786" s="112">
        <f>IF(C786&lt;MAX($C$2:C786),C786/MAX($C$2:C786)-1,0)</f>
        <v>-0.29422066549912429</v>
      </c>
      <c r="E786" s="112">
        <f>IF(C786&lt;MAX($C$599:C786),C786/MAX($C$599:C786)-1,0)</f>
        <v>-2.8915662650602414E-2</v>
      </c>
    </row>
    <row r="787" spans="1:5">
      <c r="A787" s="158">
        <v>42705</v>
      </c>
      <c r="B787" s="157">
        <v>1.0880000000000001</v>
      </c>
      <c r="C787" s="157">
        <v>1.2170000000000001</v>
      </c>
      <c r="D787" s="112">
        <f>IF(C787&lt;MAX($C$2:C787),C787/MAX($C$2:C787)-1,0)</f>
        <v>-0.28955049620548745</v>
      </c>
      <c r="E787" s="112">
        <f>IF(C787&lt;MAX($C$599:C787),C787/MAX($C$599:C787)-1,0)</f>
        <v>-2.2489959839357421E-2</v>
      </c>
    </row>
    <row r="788" spans="1:5">
      <c r="A788" s="158">
        <v>42706</v>
      </c>
      <c r="B788" s="157">
        <v>1.0720000000000001</v>
      </c>
      <c r="C788" s="157">
        <v>1.2070000000000001</v>
      </c>
      <c r="D788" s="112">
        <f>IF(C788&lt;MAX($C$2:C788),C788/MAX($C$2:C788)-1,0)</f>
        <v>-0.29538820782253361</v>
      </c>
      <c r="E788" s="112">
        <f>IF(C788&lt;MAX($C$599:C788),C788/MAX($C$599:C788)-1,0)</f>
        <v>-3.0522088353413634E-2</v>
      </c>
    </row>
    <row r="789" spans="1:5">
      <c r="A789" s="158">
        <v>42709</v>
      </c>
      <c r="B789" s="157">
        <v>1.0660000000000001</v>
      </c>
      <c r="C789" s="157">
        <v>1.2030000000000001</v>
      </c>
      <c r="D789" s="112">
        <f>IF(C789&lt;MAX($C$2:C789),C789/MAX($C$2:C789)-1,0)</f>
        <v>-0.29772329246935203</v>
      </c>
      <c r="E789" s="112">
        <f>IF(C789&lt;MAX($C$599:C789),C789/MAX($C$599:C789)-1,0)</f>
        <v>-3.3734939759036187E-2</v>
      </c>
    </row>
    <row r="790" spans="1:5">
      <c r="A790" s="158">
        <v>42710</v>
      </c>
      <c r="B790" s="157">
        <v>1.0609999999999999</v>
      </c>
      <c r="C790" s="157">
        <v>1.2</v>
      </c>
      <c r="D790" s="112">
        <f>IF(C790&lt;MAX($C$2:C790),C790/MAX($C$2:C790)-1,0)</f>
        <v>-0.29947460595446596</v>
      </c>
      <c r="E790" s="112">
        <f>IF(C790&lt;MAX($C$599:C790),C790/MAX($C$599:C790)-1,0)</f>
        <v>-3.6144578313253128E-2</v>
      </c>
    </row>
    <row r="791" spans="1:5">
      <c r="A791" s="158">
        <v>42711</v>
      </c>
      <c r="B791" s="157">
        <v>1.0780000000000001</v>
      </c>
      <c r="C791" s="157">
        <v>1.2110000000000001</v>
      </c>
      <c r="D791" s="112">
        <f>IF(C791&lt;MAX($C$2:C791),C791/MAX($C$2:C791)-1,0)</f>
        <v>-0.29305312317571508</v>
      </c>
      <c r="E791" s="112">
        <f>IF(C791&lt;MAX($C$599:C791),C791/MAX($C$599:C791)-1,0)</f>
        <v>-2.7309236947791193E-2</v>
      </c>
    </row>
    <row r="792" spans="1:5">
      <c r="A792" s="158">
        <v>42712</v>
      </c>
      <c r="B792" s="157">
        <v>1.08</v>
      </c>
      <c r="C792" s="157">
        <v>1.212</v>
      </c>
      <c r="D792" s="112">
        <f>IF(C792&lt;MAX($C$2:C792),C792/MAX($C$2:C792)-1,0)</f>
        <v>-0.29246935201401059</v>
      </c>
      <c r="E792" s="112">
        <f>IF(C792&lt;MAX($C$599:C792),C792/MAX($C$599:C792)-1,0)</f>
        <v>-2.6506024096385694E-2</v>
      </c>
    </row>
    <row r="793" spans="1:5">
      <c r="A793" s="158">
        <v>42713</v>
      </c>
      <c r="B793" s="157">
        <v>1.081</v>
      </c>
      <c r="C793" s="157">
        <v>1.2130000000000001</v>
      </c>
      <c r="D793" s="112">
        <f>IF(C793&lt;MAX($C$2:C793),C793/MAX($C$2:C793)-1,0)</f>
        <v>-0.29188558085230587</v>
      </c>
      <c r="E793" s="112">
        <f>IF(C793&lt;MAX($C$599:C793),C793/MAX($C$599:C793)-1,0)</f>
        <v>-2.5702811244979973E-2</v>
      </c>
    </row>
    <row r="794" spans="1:5">
      <c r="A794" s="158">
        <v>42716</v>
      </c>
      <c r="B794" s="157">
        <v>1.044</v>
      </c>
      <c r="C794" s="157">
        <v>1.19</v>
      </c>
      <c r="D794" s="112">
        <f>IF(C794&lt;MAX($C$2:C794),C794/MAX($C$2:C794)-1,0)</f>
        <v>-0.305312317571512</v>
      </c>
      <c r="E794" s="112">
        <f>IF(C794&lt;MAX($C$599:C794),C794/MAX($C$599:C794)-1,0)</f>
        <v>-4.4176706827309342E-2</v>
      </c>
    </row>
    <row r="795" spans="1:5">
      <c r="A795" s="158">
        <v>42717</v>
      </c>
      <c r="B795" s="157">
        <v>1.0489999999999999</v>
      </c>
      <c r="C795" s="157">
        <v>1.1930000000000001</v>
      </c>
      <c r="D795" s="112">
        <f>IF(C795&lt;MAX($C$2:C795),C795/MAX($C$2:C795)-1,0)</f>
        <v>-0.30356100408639808</v>
      </c>
      <c r="E795" s="112">
        <f>IF(C795&lt;MAX($C$599:C795),C795/MAX($C$599:C795)-1,0)</f>
        <v>-4.17670682730924E-2</v>
      </c>
    </row>
    <row r="796" spans="1:5">
      <c r="A796" s="158">
        <v>42718</v>
      </c>
      <c r="B796" s="157">
        <v>1.0469999999999999</v>
      </c>
      <c r="C796" s="157">
        <v>1.1919999999999999</v>
      </c>
      <c r="D796" s="112">
        <f>IF(C796&lt;MAX($C$2:C796),C796/MAX($C$2:C796)-1,0)</f>
        <v>-0.30414477524810279</v>
      </c>
      <c r="E796" s="112">
        <f>IF(C796&lt;MAX($C$599:C796),C796/MAX($C$599:C796)-1,0)</f>
        <v>-4.2570281124498122E-2</v>
      </c>
    </row>
    <row r="797" spans="1:5">
      <c r="A797" s="158">
        <v>42719</v>
      </c>
      <c r="B797" s="157">
        <v>1.0169999999999999</v>
      </c>
      <c r="C797" s="157">
        <v>1.1879999999999999</v>
      </c>
      <c r="D797" s="112">
        <f>IF(C797&lt;MAX($C$2:C797),C797/MAX($C$2:C797)-1,0)</f>
        <v>-0.30647985989492121</v>
      </c>
      <c r="E797" s="112">
        <f>IF(C797&lt;MAX($C$599:C797),C797/MAX($C$599:C797)-1,0)</f>
        <v>-4.5783132530120563E-2</v>
      </c>
    </row>
    <row r="798" spans="1:5">
      <c r="A798" s="158">
        <v>42720</v>
      </c>
      <c r="B798" s="157">
        <v>1.008</v>
      </c>
      <c r="C798" s="157">
        <v>1.1830000000000001</v>
      </c>
      <c r="D798" s="112">
        <f>IF(C798&lt;MAX($C$2:C798),C798/MAX($C$2:C798)-1,0)</f>
        <v>-0.30939871570344424</v>
      </c>
      <c r="E798" s="112">
        <f>IF(C798&lt;MAX($C$599:C798),C798/MAX($C$599:C798)-1,0)</f>
        <v>-4.9799196787148614E-2</v>
      </c>
    </row>
    <row r="799" spans="1:5">
      <c r="A799" s="158">
        <v>42723</v>
      </c>
      <c r="B799" s="157">
        <v>1.004</v>
      </c>
      <c r="C799" s="157">
        <v>1.18</v>
      </c>
      <c r="D799" s="112">
        <f>IF(C799&lt;MAX($C$2:C799),C799/MAX($C$2:C799)-1,0)</f>
        <v>-0.31115002918855816</v>
      </c>
      <c r="E799" s="112">
        <f>IF(C799&lt;MAX($C$599:C799),C799/MAX($C$599:C799)-1,0)</f>
        <v>-5.2208835341365556E-2</v>
      </c>
    </row>
    <row r="800" spans="1:5">
      <c r="A800" s="158">
        <v>42724</v>
      </c>
      <c r="B800" s="157">
        <v>0.998</v>
      </c>
      <c r="C800" s="157">
        <v>1.1759999999999999</v>
      </c>
      <c r="D800" s="112">
        <f>IF(C800&lt;MAX($C$2:C800),C800/MAX($C$2:C800)-1,0)</f>
        <v>-0.31348511383537658</v>
      </c>
      <c r="E800" s="112">
        <f>IF(C800&lt;MAX($C$599:C800),C800/MAX($C$599:C800)-1,0)</f>
        <v>-5.5421686746988108E-2</v>
      </c>
    </row>
    <row r="801" spans="1:5">
      <c r="A801" s="158">
        <v>42725</v>
      </c>
      <c r="B801" s="157">
        <v>1.006</v>
      </c>
      <c r="C801" s="157">
        <v>1.181</v>
      </c>
      <c r="D801" s="112">
        <f>IF(C801&lt;MAX($C$2:C801),C801/MAX($C$2:C801)-1,0)</f>
        <v>-0.31056625802685345</v>
      </c>
      <c r="E801" s="112">
        <f>IF(C801&lt;MAX($C$599:C801),C801/MAX($C$599:C801)-1,0)</f>
        <v>-5.1405622489959835E-2</v>
      </c>
    </row>
    <row r="802" spans="1:5">
      <c r="A802" s="158">
        <v>42726</v>
      </c>
      <c r="B802" s="157">
        <v>1.0029999999999999</v>
      </c>
      <c r="C802" s="157">
        <v>1.179</v>
      </c>
      <c r="D802" s="112">
        <f>IF(C802&lt;MAX($C$2:C802),C802/MAX($C$2:C802)-1,0)</f>
        <v>-0.31173380035026266</v>
      </c>
      <c r="E802" s="112">
        <f>IF(C802&lt;MAX($C$599:C802),C802/MAX($C$599:C802)-1,0)</f>
        <v>-5.3012048192771166E-2</v>
      </c>
    </row>
    <row r="803" spans="1:5">
      <c r="A803" s="158">
        <v>42727</v>
      </c>
      <c r="B803" s="157">
        <v>0.99</v>
      </c>
      <c r="C803" s="157">
        <v>1.1719999999999999</v>
      </c>
      <c r="D803" s="112">
        <f>IF(C803&lt;MAX($C$2:C803),C803/MAX($C$2:C803)-1,0)</f>
        <v>-0.315820198482195</v>
      </c>
      <c r="E803" s="112">
        <f>IF(C803&lt;MAX($C$599:C803),C803/MAX($C$599:C803)-1,0)</f>
        <v>-5.8634538152610549E-2</v>
      </c>
    </row>
    <row r="804" spans="1:5">
      <c r="A804" s="158">
        <v>42730</v>
      </c>
      <c r="B804" s="157">
        <v>0.98599999999999999</v>
      </c>
      <c r="C804" s="157">
        <v>1.169</v>
      </c>
      <c r="D804" s="112">
        <f>IF(C804&lt;MAX($C$2:C804),C804/MAX($C$2:C804)-1,0)</f>
        <v>-0.31757151196730882</v>
      </c>
      <c r="E804" s="112">
        <f>IF(C804&lt;MAX($C$599:C804),C804/MAX($C$599:C804)-1,0)</f>
        <v>-6.104417670682738E-2</v>
      </c>
    </row>
    <row r="805" spans="1:5">
      <c r="A805" s="158">
        <v>42731</v>
      </c>
      <c r="B805" s="157">
        <v>0.98799999999999999</v>
      </c>
      <c r="C805" s="157">
        <v>1.17</v>
      </c>
      <c r="D805" s="112">
        <f>IF(C805&lt;MAX($C$2:C805),C805/MAX($C$2:C805)-1,0)</f>
        <v>-0.31698774080560432</v>
      </c>
      <c r="E805" s="112">
        <f>IF(C805&lt;MAX($C$599:C805),C805/MAX($C$599:C805)-1,0)</f>
        <v>-6.024096385542177E-2</v>
      </c>
    </row>
    <row r="806" spans="1:5">
      <c r="A806" s="158">
        <v>42732</v>
      </c>
      <c r="B806" s="157">
        <v>0.98599999999999999</v>
      </c>
      <c r="C806" s="157">
        <v>1.169</v>
      </c>
      <c r="D806" s="112">
        <f>IF(C806&lt;MAX($C$2:C806),C806/MAX($C$2:C806)-1,0)</f>
        <v>-0.31757151196730882</v>
      </c>
      <c r="E806" s="112">
        <f>IF(C806&lt;MAX($C$599:C806),C806/MAX($C$599:C806)-1,0)</f>
        <v>-6.104417670682738E-2</v>
      </c>
    </row>
    <row r="807" spans="1:5">
      <c r="A807" s="158">
        <v>42733</v>
      </c>
      <c r="B807" s="157">
        <v>0.98599999999999999</v>
      </c>
      <c r="C807" s="157">
        <v>1.169</v>
      </c>
      <c r="D807" s="112">
        <f>IF(C807&lt;MAX($C$2:C807),C807/MAX($C$2:C807)-1,0)</f>
        <v>-0.31757151196730882</v>
      </c>
      <c r="E807" s="112">
        <f>IF(C807&lt;MAX($C$599:C807),C807/MAX($C$599:C807)-1,0)</f>
        <v>-6.104417670682738E-2</v>
      </c>
    </row>
    <row r="808" spans="1:5">
      <c r="A808" s="158">
        <v>42734</v>
      </c>
      <c r="B808" s="157">
        <v>0.98399999999999999</v>
      </c>
      <c r="C808" s="157">
        <v>1.1679999999999999</v>
      </c>
      <c r="D808" s="112">
        <f>IF(C808&lt;MAX($C$2:C808),C808/MAX($C$2:C808)-1,0)</f>
        <v>-0.31815528312901353</v>
      </c>
      <c r="E808" s="112">
        <f>IF(C808&lt;MAX($C$599:C808),C808/MAX($C$599:C808)-1,0)</f>
        <v>-6.1847389558233101E-2</v>
      </c>
    </row>
    <row r="809" spans="1:5">
      <c r="A809" s="158">
        <v>42735</v>
      </c>
      <c r="B809" s="157">
        <v>0.98399999999999999</v>
      </c>
      <c r="C809" s="157">
        <v>1.1679999999999999</v>
      </c>
      <c r="D809" s="112">
        <f>IF(C809&lt;MAX($C$2:C809),C809/MAX($C$2:C809)-1,0)</f>
        <v>-0.31815528312901353</v>
      </c>
      <c r="E809" s="112">
        <f>IF(C809&lt;MAX($C$599:C809),C809/MAX($C$599:C809)-1,0)</f>
        <v>-6.1847389558233101E-2</v>
      </c>
    </row>
    <row r="810" spans="1:5">
      <c r="A810" s="158">
        <v>42738</v>
      </c>
      <c r="B810" s="157">
        <v>0.99299999999999999</v>
      </c>
      <c r="C810" s="157">
        <v>1.173</v>
      </c>
      <c r="D810" s="112">
        <f>IF(C810&lt;MAX($C$2:C810),C810/MAX($C$2:C810)-1,0)</f>
        <v>-0.3152364273204904</v>
      </c>
      <c r="E810" s="112">
        <f>IF(C810&lt;MAX($C$599:C810),C810/MAX($C$599:C810)-1,0)</f>
        <v>-5.7831325301204828E-2</v>
      </c>
    </row>
    <row r="811" spans="1:5">
      <c r="A811" s="158">
        <v>42739</v>
      </c>
      <c r="B811" s="157">
        <v>1.008</v>
      </c>
      <c r="C811" s="157">
        <v>1.1830000000000001</v>
      </c>
      <c r="D811" s="112">
        <f>IF(C811&lt;MAX($C$2:C811),C811/MAX($C$2:C811)-1,0)</f>
        <v>-0.30939871570344424</v>
      </c>
      <c r="E811" s="112">
        <f>IF(C811&lt;MAX($C$599:C811),C811/MAX($C$599:C811)-1,0)</f>
        <v>-4.9799196787148614E-2</v>
      </c>
    </row>
    <row r="812" spans="1:5">
      <c r="A812" s="158">
        <v>42740</v>
      </c>
      <c r="B812" s="157">
        <v>1.0149999999999999</v>
      </c>
      <c r="C812" s="157">
        <v>1.1870000000000001</v>
      </c>
      <c r="D812" s="112">
        <f>IF(C812&lt;MAX($C$2:C812),C812/MAX($C$2:C812)-1,0)</f>
        <v>-0.30706363105662582</v>
      </c>
      <c r="E812" s="112">
        <f>IF(C812&lt;MAX($C$599:C812),C812/MAX($C$599:C812)-1,0)</f>
        <v>-4.6586345381526173E-2</v>
      </c>
    </row>
    <row r="813" spans="1:5">
      <c r="A813" s="158">
        <v>42741</v>
      </c>
      <c r="B813" s="157">
        <v>1.01</v>
      </c>
      <c r="C813" s="157">
        <v>1.1839999999999999</v>
      </c>
      <c r="D813" s="112">
        <f>IF(C813&lt;MAX($C$2:C813),C813/MAX($C$2:C813)-1,0)</f>
        <v>-0.30881494454173974</v>
      </c>
      <c r="E813" s="112">
        <f>IF(C813&lt;MAX($C$599:C813),C813/MAX($C$599:C813)-1,0)</f>
        <v>-4.8995983935743115E-2</v>
      </c>
    </row>
    <row r="814" spans="1:5">
      <c r="A814" s="158">
        <v>42744</v>
      </c>
      <c r="B814" s="157">
        <v>1.014</v>
      </c>
      <c r="C814" s="157">
        <v>1.1859999999999999</v>
      </c>
      <c r="D814" s="112">
        <f>IF(C814&lt;MAX($C$2:C814),C814/MAX($C$2:C814)-1,0)</f>
        <v>-0.30764740221833053</v>
      </c>
      <c r="E814" s="112">
        <f>IF(C814&lt;MAX($C$599:C814),C814/MAX($C$599:C814)-1,0)</f>
        <v>-4.7389558232931894E-2</v>
      </c>
    </row>
    <row r="815" spans="1:5">
      <c r="A815" s="158">
        <v>42745</v>
      </c>
      <c r="B815" s="157">
        <v>1.022</v>
      </c>
      <c r="C815" s="157">
        <v>1.1910000000000001</v>
      </c>
      <c r="D815" s="112">
        <f>IF(C815&lt;MAX($C$2:C815),C815/MAX($C$2:C815)-1,0)</f>
        <v>-0.3047285464098074</v>
      </c>
      <c r="E815" s="112">
        <f>IF(C815&lt;MAX($C$599:C815),C815/MAX($C$599:C815)-1,0)</f>
        <v>-4.3373493975903621E-2</v>
      </c>
    </row>
    <row r="816" spans="1:5">
      <c r="A816" s="158">
        <v>42746</v>
      </c>
      <c r="B816" s="157">
        <v>1.0189999999999999</v>
      </c>
      <c r="C816" s="157">
        <v>1.1890000000000001</v>
      </c>
      <c r="D816" s="112">
        <f>IF(C816&lt;MAX($C$2:C816),C816/MAX($C$2:C816)-1,0)</f>
        <v>-0.30589608873321661</v>
      </c>
      <c r="E816" s="112">
        <f>IF(C816&lt;MAX($C$599:C816),C816/MAX($C$599:C816)-1,0)</f>
        <v>-4.4979919678714841E-2</v>
      </c>
    </row>
    <row r="817" spans="1:5">
      <c r="A817" s="158">
        <v>42747</v>
      </c>
      <c r="B817" s="157">
        <v>1.008</v>
      </c>
      <c r="C817" s="157">
        <v>1.1830000000000001</v>
      </c>
      <c r="D817" s="112">
        <f>IF(C817&lt;MAX($C$2:C817),C817/MAX($C$2:C817)-1,0)</f>
        <v>-0.30939871570344424</v>
      </c>
      <c r="E817" s="112">
        <f>IF(C817&lt;MAX($C$599:C817),C817/MAX($C$599:C817)-1,0)</f>
        <v>-4.9799196787148614E-2</v>
      </c>
    </row>
    <row r="818" spans="1:5">
      <c r="A818" s="158">
        <v>42748</v>
      </c>
      <c r="B818" s="157">
        <v>0.99399999999999999</v>
      </c>
      <c r="C818" s="157">
        <v>1.1739999999999999</v>
      </c>
      <c r="D818" s="112">
        <f>IF(C818&lt;MAX($C$2:C818),C818/MAX($C$2:C818)-1,0)</f>
        <v>-0.31465265615878579</v>
      </c>
      <c r="E818" s="112">
        <f>IF(C818&lt;MAX($C$599:C818),C818/MAX($C$599:C818)-1,0)</f>
        <v>-5.7028112449799329E-2</v>
      </c>
    </row>
    <row r="819" spans="1:5">
      <c r="A819" s="158">
        <v>42751</v>
      </c>
      <c r="B819" s="157">
        <v>0.98499999999999999</v>
      </c>
      <c r="C819" s="157">
        <v>1.1679999999999999</v>
      </c>
      <c r="D819" s="112">
        <f>IF(C819&lt;MAX($C$2:C819),C819/MAX($C$2:C819)-1,0)</f>
        <v>-0.31815528312901353</v>
      </c>
      <c r="E819" s="112">
        <f>IF(C819&lt;MAX($C$599:C819),C819/MAX($C$599:C819)-1,0)</f>
        <v>-6.1847389558233101E-2</v>
      </c>
    </row>
    <row r="820" spans="1:5">
      <c r="A820" s="158">
        <v>42752</v>
      </c>
      <c r="B820" s="157">
        <v>0.99</v>
      </c>
      <c r="C820" s="157">
        <v>1.1719999999999999</v>
      </c>
      <c r="D820" s="112">
        <f>IF(C820&lt;MAX($C$2:C820),C820/MAX($C$2:C820)-1,0)</f>
        <v>-0.315820198482195</v>
      </c>
      <c r="E820" s="112">
        <f>IF(C820&lt;MAX($C$599:C820),C820/MAX($C$599:C820)-1,0)</f>
        <v>-5.8634538152610549E-2</v>
      </c>
    </row>
    <row r="821" spans="1:5">
      <c r="A821" s="158">
        <v>42753</v>
      </c>
      <c r="B821" s="157">
        <v>0.99299999999999999</v>
      </c>
      <c r="C821" s="157">
        <v>1.173</v>
      </c>
      <c r="D821" s="112">
        <f>IF(C821&lt;MAX($C$2:C821),C821/MAX($C$2:C821)-1,0)</f>
        <v>-0.3152364273204904</v>
      </c>
      <c r="E821" s="112">
        <f>IF(C821&lt;MAX($C$599:C821),C821/MAX($C$599:C821)-1,0)</f>
        <v>-5.7831325301204828E-2</v>
      </c>
    </row>
    <row r="822" spans="1:5">
      <c r="A822" s="158">
        <v>42754</v>
      </c>
      <c r="B822" s="157">
        <v>0.98599999999999999</v>
      </c>
      <c r="C822" s="157">
        <v>1.169</v>
      </c>
      <c r="D822" s="112">
        <f>IF(C822&lt;MAX($C$2:C822),C822/MAX($C$2:C822)-1,0)</f>
        <v>-0.31757151196730882</v>
      </c>
      <c r="E822" s="112">
        <f>IF(C822&lt;MAX($C$599:C822),C822/MAX($C$599:C822)-1,0)</f>
        <v>-6.104417670682738E-2</v>
      </c>
    </row>
    <row r="823" spans="1:5">
      <c r="A823" s="158">
        <v>42755</v>
      </c>
      <c r="B823" s="157">
        <v>0.99299999999999999</v>
      </c>
      <c r="C823" s="157">
        <v>1.173</v>
      </c>
      <c r="D823" s="112">
        <f>IF(C823&lt;MAX($C$2:C823),C823/MAX($C$2:C823)-1,0)</f>
        <v>-0.3152364273204904</v>
      </c>
      <c r="E823" s="112">
        <f>IF(C823&lt;MAX($C$599:C823),C823/MAX($C$599:C823)-1,0)</f>
        <v>-5.7831325301204828E-2</v>
      </c>
    </row>
    <row r="824" spans="1:5">
      <c r="A824" s="158">
        <v>42758</v>
      </c>
      <c r="B824" s="157">
        <v>1.0129999999999999</v>
      </c>
      <c r="C824" s="157">
        <v>1.1859999999999999</v>
      </c>
      <c r="D824" s="112">
        <f>IF(C824&lt;MAX($C$2:C824),C824/MAX($C$2:C824)-1,0)</f>
        <v>-0.30764740221833053</v>
      </c>
      <c r="E824" s="112">
        <f>IF(C824&lt;MAX($C$599:C824),C824/MAX($C$599:C824)-1,0)</f>
        <v>-4.7389558232931894E-2</v>
      </c>
    </row>
    <row r="825" spans="1:5">
      <c r="A825" s="158">
        <v>42759</v>
      </c>
      <c r="B825" s="157">
        <v>1.0129999999999999</v>
      </c>
      <c r="C825" s="157">
        <v>1.1859999999999999</v>
      </c>
      <c r="D825" s="112">
        <f>IF(C825&lt;MAX($C$2:C825),C825/MAX($C$2:C825)-1,0)</f>
        <v>-0.30764740221833053</v>
      </c>
      <c r="E825" s="112">
        <f>IF(C825&lt;MAX($C$599:C825),C825/MAX($C$599:C825)-1,0)</f>
        <v>-4.7389558232931894E-2</v>
      </c>
    </row>
    <row r="826" spans="1:5">
      <c r="A826" s="158">
        <v>42760</v>
      </c>
      <c r="B826" s="157">
        <v>1.0169999999999999</v>
      </c>
      <c r="C826" s="157">
        <v>1.1879999999999999</v>
      </c>
      <c r="D826" s="112">
        <f>IF(C826&lt;MAX($C$2:C826),C826/MAX($C$2:C826)-1,0)</f>
        <v>-0.30647985989492121</v>
      </c>
      <c r="E826" s="112">
        <f>IF(C826&lt;MAX($C$599:C826),C826/MAX($C$599:C826)-1,0)</f>
        <v>-4.5783132530120563E-2</v>
      </c>
    </row>
    <row r="827" spans="1:5">
      <c r="A827" s="158">
        <v>42761</v>
      </c>
      <c r="B827" s="157">
        <v>1.044</v>
      </c>
      <c r="C827" s="157">
        <v>1.2050000000000001</v>
      </c>
      <c r="D827" s="112">
        <f>IF(C827&lt;MAX($C$2:C827),C827/MAX($C$2:C827)-1,0)</f>
        <v>-0.29655575014594282</v>
      </c>
      <c r="E827" s="112">
        <f>IF(C827&lt;MAX($C$599:C827),C827/MAX($C$599:C827)-1,0)</f>
        <v>-3.2128514056224966E-2</v>
      </c>
    </row>
    <row r="828" spans="1:5">
      <c r="A828" s="158">
        <v>42769</v>
      </c>
      <c r="B828" s="157">
        <v>1.034</v>
      </c>
      <c r="C828" s="157">
        <v>1.198</v>
      </c>
      <c r="D828" s="112">
        <f>IF(C828&lt;MAX($C$2:C828),C828/MAX($C$2:C828)-1,0)</f>
        <v>-0.30064214827787517</v>
      </c>
      <c r="E828" s="112">
        <f>IF(C828&lt;MAX($C$599:C828),C828/MAX($C$599:C828)-1,0)</f>
        <v>-3.7751004016064349E-2</v>
      </c>
    </row>
    <row r="829" spans="1:5">
      <c r="A829" s="158">
        <v>42772</v>
      </c>
      <c r="B829" s="157">
        <v>1.034</v>
      </c>
      <c r="C829" s="157">
        <v>1.198</v>
      </c>
      <c r="D829" s="112">
        <f>IF(C829&lt;MAX($C$2:C829),C829/MAX($C$2:C829)-1,0)</f>
        <v>-0.30064214827787517</v>
      </c>
      <c r="E829" s="112">
        <f>IF(C829&lt;MAX($C$599:C829),C829/MAX($C$599:C829)-1,0)</f>
        <v>-3.7751004016064349E-2</v>
      </c>
    </row>
    <row r="830" spans="1:5">
      <c r="A830" s="158">
        <v>42773</v>
      </c>
      <c r="B830" s="157">
        <v>1.04</v>
      </c>
      <c r="C830" s="157">
        <v>1.202</v>
      </c>
      <c r="D830" s="112">
        <f>IF(C830&lt;MAX($C$2:C830),C830/MAX($C$2:C830)-1,0)</f>
        <v>-0.29830706363105663</v>
      </c>
      <c r="E830" s="112">
        <f>IF(C830&lt;MAX($C$599:C830),C830/MAX($C$599:C830)-1,0)</f>
        <v>-3.4538152610441908E-2</v>
      </c>
    </row>
    <row r="831" spans="1:5">
      <c r="A831" s="158">
        <v>42774</v>
      </c>
      <c r="B831" s="157">
        <v>1.044</v>
      </c>
      <c r="C831" s="157">
        <v>1.2050000000000001</v>
      </c>
      <c r="D831" s="112">
        <f>IF(C831&lt;MAX($C$2:C831),C831/MAX($C$2:C831)-1,0)</f>
        <v>-0.29655575014594282</v>
      </c>
      <c r="E831" s="112">
        <f>IF(C831&lt;MAX($C$599:C831),C831/MAX($C$599:C831)-1,0)</f>
        <v>-3.2128514056224966E-2</v>
      </c>
    </row>
    <row r="832" spans="1:5">
      <c r="A832" s="158">
        <v>42775</v>
      </c>
      <c r="B832" s="157">
        <v>1.0469999999999999</v>
      </c>
      <c r="C832" s="157">
        <v>1.206</v>
      </c>
      <c r="D832" s="112">
        <f>IF(C832&lt;MAX($C$2:C832),C832/MAX($C$2:C832)-1,0)</f>
        <v>-0.29597197898423822</v>
      </c>
      <c r="E832" s="112">
        <f>IF(C832&lt;MAX($C$599:C832),C832/MAX($C$599:C832)-1,0)</f>
        <v>-3.1325301204819356E-2</v>
      </c>
    </row>
    <row r="833" spans="1:5">
      <c r="A833" s="158">
        <v>42776</v>
      </c>
      <c r="B833" s="157">
        <v>1.0529999999999999</v>
      </c>
      <c r="C833" s="157">
        <v>1.21</v>
      </c>
      <c r="D833" s="112">
        <f>IF(C833&lt;MAX($C$2:C833),C833/MAX($C$2:C833)-1,0)</f>
        <v>-0.2936368943374198</v>
      </c>
      <c r="E833" s="112">
        <f>IF(C833&lt;MAX($C$599:C833),C833/MAX($C$599:C833)-1,0)</f>
        <v>-2.8112449799196915E-2</v>
      </c>
    </row>
    <row r="834" spans="1:5">
      <c r="A834" s="158">
        <v>42779</v>
      </c>
      <c r="B834" s="157">
        <v>1.0669999999999999</v>
      </c>
      <c r="C834" s="157">
        <v>1.2190000000000001</v>
      </c>
      <c r="D834" s="112">
        <f>IF(C834&lt;MAX($C$2:C834),C834/MAX($C$2:C834)-1,0)</f>
        <v>-0.28838295388207824</v>
      </c>
      <c r="E834" s="112">
        <f>IF(C834&lt;MAX($C$599:C834),C834/MAX($C$599:C834)-1,0)</f>
        <v>-2.08835341365462E-2</v>
      </c>
    </row>
    <row r="835" spans="1:5">
      <c r="A835" s="158">
        <v>42780</v>
      </c>
      <c r="B835" s="157">
        <v>1.08</v>
      </c>
      <c r="C835" s="157">
        <v>1.2270000000000001</v>
      </c>
      <c r="D835" s="112">
        <f>IF(C835&lt;MAX($C$2:C835),C835/MAX($C$2:C835)-1,0)</f>
        <v>-0.28371278458844129</v>
      </c>
      <c r="E835" s="112">
        <f>IF(C835&lt;MAX($C$599:C835),C835/MAX($C$599:C835)-1,0)</f>
        <v>-1.4457831325301207E-2</v>
      </c>
    </row>
    <row r="836" spans="1:5">
      <c r="A836" s="158">
        <v>42781</v>
      </c>
      <c r="B836" s="157">
        <v>1.0580000000000001</v>
      </c>
      <c r="C836" s="157">
        <v>1.2130000000000001</v>
      </c>
      <c r="D836" s="112">
        <f>IF(C836&lt;MAX($C$2:C836),C836/MAX($C$2:C836)-1,0)</f>
        <v>-0.29188558085230587</v>
      </c>
      <c r="E836" s="112">
        <f>IF(C836&lt;MAX($C$599:C836),C836/MAX($C$599:C836)-1,0)</f>
        <v>-2.5702811244979973E-2</v>
      </c>
    </row>
    <row r="837" spans="1:5">
      <c r="A837" s="158">
        <v>42782</v>
      </c>
      <c r="B837" s="157">
        <v>1.077</v>
      </c>
      <c r="C837" s="157">
        <v>1.2250000000000001</v>
      </c>
      <c r="D837" s="112">
        <f>IF(C837&lt;MAX($C$2:C837),C837/MAX($C$2:C837)-1,0)</f>
        <v>-0.2848803269118505</v>
      </c>
      <c r="E837" s="112">
        <f>IF(C837&lt;MAX($C$599:C837),C837/MAX($C$599:C837)-1,0)</f>
        <v>-1.6064257028112428E-2</v>
      </c>
    </row>
    <row r="838" spans="1:5">
      <c r="A838" s="158">
        <v>42783</v>
      </c>
      <c r="B838" s="157">
        <v>1.0660000000000001</v>
      </c>
      <c r="C838" s="157">
        <v>1.218</v>
      </c>
      <c r="D838" s="112">
        <f>IF(C838&lt;MAX($C$2:C838),C838/MAX($C$2:C838)-1,0)</f>
        <v>-0.28896672504378285</v>
      </c>
      <c r="E838" s="112">
        <f>IF(C838&lt;MAX($C$599:C838),C838/MAX($C$599:C838)-1,0)</f>
        <v>-2.1686746987951921E-2</v>
      </c>
    </row>
    <row r="839" spans="1:5">
      <c r="A839" s="158">
        <v>42786</v>
      </c>
      <c r="B839" s="157">
        <v>1.075</v>
      </c>
      <c r="C839" s="157">
        <v>1.224</v>
      </c>
      <c r="D839" s="112">
        <f>IF(C839&lt;MAX($C$2:C839),C839/MAX($C$2:C839)-1,0)</f>
        <v>-0.28546409807355522</v>
      </c>
      <c r="E839" s="112">
        <f>IF(C839&lt;MAX($C$599:C839),C839/MAX($C$599:C839)-1,0)</f>
        <v>-1.6867469879518149E-2</v>
      </c>
    </row>
    <row r="840" spans="1:5">
      <c r="A840" s="158">
        <v>42787</v>
      </c>
      <c r="B840" s="157">
        <v>1.0840000000000001</v>
      </c>
      <c r="C840" s="157">
        <v>1.2290000000000001</v>
      </c>
      <c r="D840" s="112">
        <f>IF(C840&lt;MAX($C$2:C840),C840/MAX($C$2:C840)-1,0)</f>
        <v>-0.28254524226503208</v>
      </c>
      <c r="E840" s="112">
        <f>IF(C840&lt;MAX($C$599:C840),C840/MAX($C$599:C840)-1,0)</f>
        <v>-1.2851405622489986E-2</v>
      </c>
    </row>
    <row r="841" spans="1:5">
      <c r="A841" s="158">
        <v>42788</v>
      </c>
      <c r="B841" s="157">
        <v>1.0840000000000001</v>
      </c>
      <c r="C841" s="157">
        <v>1.2290000000000001</v>
      </c>
      <c r="D841" s="112">
        <f>IF(C841&lt;MAX($C$2:C841),C841/MAX($C$2:C841)-1,0)</f>
        <v>-0.28254524226503208</v>
      </c>
      <c r="E841" s="112">
        <f>IF(C841&lt;MAX($C$599:C841),C841/MAX($C$599:C841)-1,0)</f>
        <v>-1.2851405622489986E-2</v>
      </c>
    </row>
    <row r="842" spans="1:5">
      <c r="A842" s="158">
        <v>42789</v>
      </c>
      <c r="B842" s="157">
        <v>1.099</v>
      </c>
      <c r="C842" s="157">
        <v>1.238</v>
      </c>
      <c r="D842" s="112">
        <f>IF(C842&lt;MAX($C$2:C842),C842/MAX($C$2:C842)-1,0)</f>
        <v>-0.27729130180969064</v>
      </c>
      <c r="E842" s="112">
        <f>IF(C842&lt;MAX($C$599:C842),C842/MAX($C$599:C842)-1,0)</f>
        <v>-5.622489959839494E-3</v>
      </c>
    </row>
    <row r="843" spans="1:5">
      <c r="A843" s="158">
        <v>42790</v>
      </c>
      <c r="B843" s="157">
        <v>1.085</v>
      </c>
      <c r="C843" s="157">
        <v>1.23</v>
      </c>
      <c r="D843" s="112">
        <f>IF(C843&lt;MAX($C$2:C843),C843/MAX($C$2:C843)-1,0)</f>
        <v>-0.28196147110332759</v>
      </c>
      <c r="E843" s="112">
        <f>IF(C843&lt;MAX($C$599:C843),C843/MAX($C$599:C843)-1,0)</f>
        <v>-1.2048192771084487E-2</v>
      </c>
    </row>
    <row r="844" spans="1:5">
      <c r="A844" s="158">
        <v>42793</v>
      </c>
      <c r="B844" s="157">
        <v>1.077</v>
      </c>
      <c r="C844" s="157">
        <v>1.2250000000000001</v>
      </c>
      <c r="D844" s="112">
        <f>IF(C844&lt;MAX($C$2:C844),C844/MAX($C$2:C844)-1,0)</f>
        <v>-0.2848803269118505</v>
      </c>
      <c r="E844" s="112">
        <f>IF(C844&lt;MAX($C$599:C844),C844/MAX($C$599:C844)-1,0)</f>
        <v>-1.6064257028112428E-2</v>
      </c>
    </row>
    <row r="845" spans="1:5">
      <c r="A845" s="158">
        <v>42794</v>
      </c>
      <c r="B845" s="157">
        <v>1.0820000000000001</v>
      </c>
      <c r="C845" s="157">
        <v>1.228</v>
      </c>
      <c r="D845" s="112">
        <f>IF(C845&lt;MAX($C$2:C845),C845/MAX($C$2:C845)-1,0)</f>
        <v>-0.2831290134267368</v>
      </c>
      <c r="E845" s="112">
        <f>IF(C845&lt;MAX($C$599:C845),C845/MAX($C$599:C845)-1,0)</f>
        <v>-1.3654618473895708E-2</v>
      </c>
    </row>
    <row r="846" spans="1:5">
      <c r="A846" s="158">
        <v>42795</v>
      </c>
      <c r="B846" s="157">
        <v>1.089</v>
      </c>
      <c r="C846" s="157">
        <v>1.232</v>
      </c>
      <c r="D846" s="112">
        <f>IF(C846&lt;MAX($C$2:C846),C846/MAX($C$2:C846)-1,0)</f>
        <v>-0.28079392877991827</v>
      </c>
      <c r="E846" s="112">
        <f>IF(C846&lt;MAX($C$599:C846),C846/MAX($C$599:C846)-1,0)</f>
        <v>-1.0441767068273156E-2</v>
      </c>
    </row>
    <row r="847" spans="1:5">
      <c r="A847" s="158">
        <v>42796</v>
      </c>
      <c r="B847" s="157">
        <v>1.087</v>
      </c>
      <c r="C847" s="157">
        <v>1.2310000000000001</v>
      </c>
      <c r="D847" s="112">
        <f>IF(C847&lt;MAX($C$2:C847),C847/MAX($C$2:C847)-1,0)</f>
        <v>-0.28137769994162287</v>
      </c>
      <c r="E847" s="112">
        <f>IF(C847&lt;MAX($C$599:C847),C847/MAX($C$599:C847)-1,0)</f>
        <v>-1.1244979919678766E-2</v>
      </c>
    </row>
    <row r="848" spans="1:5">
      <c r="A848" s="158">
        <v>42797</v>
      </c>
      <c r="B848" s="157">
        <v>1.0780000000000001</v>
      </c>
      <c r="C848" s="157">
        <v>1.2250000000000001</v>
      </c>
      <c r="D848" s="112">
        <f>IF(C848&lt;MAX($C$2:C848),C848/MAX($C$2:C848)-1,0)</f>
        <v>-0.2848803269118505</v>
      </c>
      <c r="E848" s="112">
        <f>IF(C848&lt;MAX($C$599:C848),C848/MAX($C$599:C848)-1,0)</f>
        <v>-1.6064257028112428E-2</v>
      </c>
    </row>
    <row r="849" spans="1:5">
      <c r="A849" s="158">
        <v>42800</v>
      </c>
      <c r="B849" s="157">
        <v>1.0840000000000001</v>
      </c>
      <c r="C849" s="157">
        <v>1.2290000000000001</v>
      </c>
      <c r="D849" s="112">
        <f>IF(C849&lt;MAX($C$2:C849),C849/MAX($C$2:C849)-1,0)</f>
        <v>-0.28254524226503208</v>
      </c>
      <c r="E849" s="112">
        <f>IF(C849&lt;MAX($C$599:C849),C849/MAX($C$599:C849)-1,0)</f>
        <v>-1.2851405622489986E-2</v>
      </c>
    </row>
    <row r="850" spans="1:5">
      <c r="A850" s="158">
        <v>42801</v>
      </c>
      <c r="B850" s="157">
        <v>1.077</v>
      </c>
      <c r="C850" s="157">
        <v>1.2250000000000001</v>
      </c>
      <c r="D850" s="112">
        <f>IF(C850&lt;MAX($C$2:C850),C850/MAX($C$2:C850)-1,0)</f>
        <v>-0.2848803269118505</v>
      </c>
      <c r="E850" s="112">
        <f>IF(C850&lt;MAX($C$599:C850),C850/MAX($C$599:C850)-1,0)</f>
        <v>-1.6064257028112428E-2</v>
      </c>
    </row>
    <row r="851" spans="1:5">
      <c r="A851" s="158">
        <v>42802</v>
      </c>
      <c r="B851" s="157">
        <v>1.0760000000000001</v>
      </c>
      <c r="C851" s="157">
        <v>1.224</v>
      </c>
      <c r="D851" s="112">
        <f>IF(C851&lt;MAX($C$2:C851),C851/MAX($C$2:C851)-1,0)</f>
        <v>-0.28546409807355522</v>
      </c>
      <c r="E851" s="112">
        <f>IF(C851&lt;MAX($C$599:C851),C851/MAX($C$599:C851)-1,0)</f>
        <v>-1.6867469879518149E-2</v>
      </c>
    </row>
    <row r="852" spans="1:5">
      <c r="A852" s="158">
        <v>42803</v>
      </c>
      <c r="B852" s="157">
        <v>1.0649999999999999</v>
      </c>
      <c r="C852" s="157">
        <v>1.2170000000000001</v>
      </c>
      <c r="D852" s="112">
        <f>IF(C852&lt;MAX($C$2:C852),C852/MAX($C$2:C852)-1,0)</f>
        <v>-0.28955049620548745</v>
      </c>
      <c r="E852" s="112">
        <f>IF(C852&lt;MAX($C$599:C852),C852/MAX($C$599:C852)-1,0)</f>
        <v>-2.2489959839357421E-2</v>
      </c>
    </row>
    <row r="853" spans="1:5">
      <c r="A853" s="158">
        <v>42804</v>
      </c>
      <c r="B853" s="157">
        <v>1.073</v>
      </c>
      <c r="C853" s="157">
        <v>1.222</v>
      </c>
      <c r="D853" s="112">
        <f>IF(C853&lt;MAX($C$2:C853),C853/MAX($C$2:C853)-1,0)</f>
        <v>-0.28663164039696443</v>
      </c>
      <c r="E853" s="112">
        <f>IF(C853&lt;MAX($C$599:C853),C853/MAX($C$599:C853)-1,0)</f>
        <v>-1.8473895582329369E-2</v>
      </c>
    </row>
    <row r="854" spans="1:5">
      <c r="A854" s="158">
        <v>42807</v>
      </c>
      <c r="B854" s="157">
        <v>1.089</v>
      </c>
      <c r="C854" s="157">
        <v>1.232</v>
      </c>
      <c r="D854" s="112">
        <f>IF(C854&lt;MAX($C$2:C854),C854/MAX($C$2:C854)-1,0)</f>
        <v>-0.28079392877991827</v>
      </c>
      <c r="E854" s="112">
        <f>IF(C854&lt;MAX($C$599:C854),C854/MAX($C$599:C854)-1,0)</f>
        <v>-1.0441767068273156E-2</v>
      </c>
    </row>
    <row r="855" spans="1:5">
      <c r="A855" s="158">
        <v>42808</v>
      </c>
      <c r="B855" s="157">
        <v>1.085</v>
      </c>
      <c r="C855" s="157">
        <v>1.23</v>
      </c>
      <c r="D855" s="112">
        <f>IF(C855&lt;MAX($C$2:C855),C855/MAX($C$2:C855)-1,0)</f>
        <v>-0.28196147110332759</v>
      </c>
      <c r="E855" s="112">
        <f>IF(C855&lt;MAX($C$599:C855),C855/MAX($C$599:C855)-1,0)</f>
        <v>-1.2048192771084487E-2</v>
      </c>
    </row>
    <row r="856" spans="1:5">
      <c r="A856" s="158">
        <v>42809</v>
      </c>
      <c r="B856" s="157">
        <v>1.087</v>
      </c>
      <c r="C856" s="157">
        <v>1.2310000000000001</v>
      </c>
      <c r="D856" s="112">
        <f>IF(C856&lt;MAX($C$2:C856),C856/MAX($C$2:C856)-1,0)</f>
        <v>-0.28137769994162287</v>
      </c>
      <c r="E856" s="112">
        <f>IF(C856&lt;MAX($C$599:C856),C856/MAX($C$599:C856)-1,0)</f>
        <v>-1.1244979919678766E-2</v>
      </c>
    </row>
    <row r="857" spans="1:5">
      <c r="A857" s="158">
        <v>42810</v>
      </c>
      <c r="B857" s="157">
        <v>1.0980000000000001</v>
      </c>
      <c r="C857" s="157">
        <v>1.238</v>
      </c>
      <c r="D857" s="112">
        <f>IF(C857&lt;MAX($C$2:C857),C857/MAX($C$2:C857)-1,0)</f>
        <v>-0.27729130180969064</v>
      </c>
      <c r="E857" s="112">
        <f>IF(C857&lt;MAX($C$599:C857),C857/MAX($C$599:C857)-1,0)</f>
        <v>-5.622489959839494E-3</v>
      </c>
    </row>
    <row r="858" spans="1:5">
      <c r="A858" s="158">
        <v>42811</v>
      </c>
      <c r="B858" s="157">
        <v>1.0840000000000001</v>
      </c>
      <c r="C858" s="157">
        <v>1.2290000000000001</v>
      </c>
      <c r="D858" s="112">
        <f>IF(C858&lt;MAX($C$2:C858),C858/MAX($C$2:C858)-1,0)</f>
        <v>-0.28254524226503208</v>
      </c>
      <c r="E858" s="112">
        <f>IF(C858&lt;MAX($C$599:C858),C858/MAX($C$599:C858)-1,0)</f>
        <v>-1.2851405622489986E-2</v>
      </c>
    </row>
    <row r="859" spans="1:5">
      <c r="A859" s="158">
        <v>42814</v>
      </c>
      <c r="B859" s="157">
        <v>1.0860000000000001</v>
      </c>
      <c r="C859" s="157">
        <v>1.23</v>
      </c>
      <c r="D859" s="112">
        <f>IF(C859&lt;MAX($C$2:C859),C859/MAX($C$2:C859)-1,0)</f>
        <v>-0.28196147110332759</v>
      </c>
      <c r="E859" s="112">
        <f>IF(C859&lt;MAX($C$599:C859),C859/MAX($C$599:C859)-1,0)</f>
        <v>-1.2048192771084487E-2</v>
      </c>
    </row>
    <row r="860" spans="1:5">
      <c r="A860" s="158">
        <v>42815</v>
      </c>
      <c r="B860" s="157">
        <v>1.081</v>
      </c>
      <c r="C860" s="157">
        <v>1.2270000000000001</v>
      </c>
      <c r="D860" s="112">
        <f>IF(C860&lt;MAX($C$2:C860),C860/MAX($C$2:C860)-1,0)</f>
        <v>-0.28371278458844129</v>
      </c>
      <c r="E860" s="112">
        <f>IF(C860&lt;MAX($C$599:C860),C860/MAX($C$599:C860)-1,0)</f>
        <v>-1.4457831325301207E-2</v>
      </c>
    </row>
    <row r="861" spans="1:5">
      <c r="A861" s="158">
        <v>42816</v>
      </c>
      <c r="B861" s="157">
        <v>1.079</v>
      </c>
      <c r="C861" s="157">
        <v>1.226</v>
      </c>
      <c r="D861" s="112">
        <f>IF(C861&lt;MAX($C$2:C861),C861/MAX($C$2:C861)-1,0)</f>
        <v>-0.28429655575014601</v>
      </c>
      <c r="E861" s="112">
        <f>IF(C861&lt;MAX($C$599:C861),C861/MAX($C$599:C861)-1,0)</f>
        <v>-1.5261044176706928E-2</v>
      </c>
    </row>
    <row r="862" spans="1:5">
      <c r="A862" s="158">
        <v>42817</v>
      </c>
      <c r="B862" s="157">
        <v>1.0840000000000001</v>
      </c>
      <c r="C862" s="157">
        <v>1.2290000000000001</v>
      </c>
      <c r="D862" s="112">
        <f>IF(C862&lt;MAX($C$2:C862),C862/MAX($C$2:C862)-1,0)</f>
        <v>-0.28254524226503208</v>
      </c>
      <c r="E862" s="112">
        <f>IF(C862&lt;MAX($C$599:C862),C862/MAX($C$599:C862)-1,0)</f>
        <v>-1.2851405622489986E-2</v>
      </c>
    </row>
    <row r="863" spans="1:5">
      <c r="A863" s="158">
        <v>42818</v>
      </c>
      <c r="B863" s="157">
        <v>1.077</v>
      </c>
      <c r="C863" s="157">
        <v>1.2250000000000001</v>
      </c>
      <c r="D863" s="112">
        <f>IF(C863&lt;MAX($C$2:C863),C863/MAX($C$2:C863)-1,0)</f>
        <v>-0.2848803269118505</v>
      </c>
      <c r="E863" s="112">
        <f>IF(C863&lt;MAX($C$599:C863),C863/MAX($C$599:C863)-1,0)</f>
        <v>-1.6064257028112428E-2</v>
      </c>
    </row>
    <row r="864" spans="1:5">
      <c r="A864" s="158">
        <v>42821</v>
      </c>
      <c r="B864" s="157">
        <v>1.0780000000000001</v>
      </c>
      <c r="C864" s="157">
        <v>1.2250000000000001</v>
      </c>
      <c r="D864" s="112">
        <f>IF(C864&lt;MAX($C$2:C864),C864/MAX($C$2:C864)-1,0)</f>
        <v>-0.2848803269118505</v>
      </c>
      <c r="E864" s="112">
        <f>IF(C864&lt;MAX($C$599:C864),C864/MAX($C$599:C864)-1,0)</f>
        <v>-1.6064257028112428E-2</v>
      </c>
    </row>
    <row r="865" spans="1:5">
      <c r="A865" s="158">
        <v>42822</v>
      </c>
      <c r="B865" s="157">
        <v>1.081</v>
      </c>
      <c r="C865" s="157">
        <v>1.2270000000000001</v>
      </c>
      <c r="D865" s="112">
        <f>IF(C865&lt;MAX($C$2:C865),C865/MAX($C$2:C865)-1,0)</f>
        <v>-0.28371278458844129</v>
      </c>
      <c r="E865" s="112">
        <f>IF(C865&lt;MAX($C$599:C865),C865/MAX($C$599:C865)-1,0)</f>
        <v>-1.4457831325301207E-2</v>
      </c>
    </row>
    <row r="866" spans="1:5">
      <c r="A866" s="158">
        <v>42823</v>
      </c>
      <c r="B866" s="157">
        <v>1.0820000000000001</v>
      </c>
      <c r="C866" s="157">
        <v>1.228</v>
      </c>
      <c r="D866" s="112">
        <f>IF(C866&lt;MAX($C$2:C866),C866/MAX($C$2:C866)-1,0)</f>
        <v>-0.2831290134267368</v>
      </c>
      <c r="E866" s="112">
        <f>IF(C866&lt;MAX($C$599:C866),C866/MAX($C$599:C866)-1,0)</f>
        <v>-1.3654618473895708E-2</v>
      </c>
    </row>
    <row r="867" spans="1:5">
      <c r="A867" s="158">
        <v>42824</v>
      </c>
      <c r="B867" s="157">
        <v>1.0609999999999999</v>
      </c>
      <c r="C867" s="157">
        <v>1.2150000000000001</v>
      </c>
      <c r="D867" s="112">
        <f>IF(C867&lt;MAX($C$2:C867),C867/MAX($C$2:C867)-1,0)</f>
        <v>-0.29071803852889666</v>
      </c>
      <c r="E867" s="112">
        <f>IF(C867&lt;MAX($C$599:C867),C867/MAX($C$599:C867)-1,0)</f>
        <v>-2.4096385542168641E-2</v>
      </c>
    </row>
    <row r="868" spans="1:5">
      <c r="A868" s="158">
        <v>42825</v>
      </c>
      <c r="B868" s="157">
        <v>1.071</v>
      </c>
      <c r="C868" s="157">
        <v>1.2210000000000001</v>
      </c>
      <c r="D868" s="112">
        <f>IF(C868&lt;MAX($C$2:C868),C868/MAX($C$2:C868)-1,0)</f>
        <v>-0.28721541155866903</v>
      </c>
      <c r="E868" s="112">
        <f>IF(C868&lt;MAX($C$599:C868),C868/MAX($C$599:C868)-1,0)</f>
        <v>-1.927710843373498E-2</v>
      </c>
    </row>
    <row r="869" spans="1:5">
      <c r="A869" s="158">
        <v>42830</v>
      </c>
      <c r="B869" s="157">
        <v>1.105</v>
      </c>
      <c r="C869" s="157">
        <v>1.242</v>
      </c>
      <c r="D869" s="112">
        <f>IF(C869&lt;MAX($C$2:C869),C869/MAX($C$2:C869)-1,0)</f>
        <v>-0.27495621716287222</v>
      </c>
      <c r="E869" s="112">
        <f>IF(C869&lt;MAX($C$599:C869),C869/MAX($C$599:C869)-1,0)</f>
        <v>-2.4096385542169418E-3</v>
      </c>
    </row>
    <row r="870" spans="1:5">
      <c r="A870" s="158">
        <v>42831</v>
      </c>
      <c r="B870" s="157">
        <v>1.1060000000000001</v>
      </c>
      <c r="C870" s="157">
        <v>1.2430000000000001</v>
      </c>
      <c r="D870" s="112">
        <f>IF(C870&lt;MAX($C$2:C870),C870/MAX($C$2:C870)-1,0)</f>
        <v>-0.2743724460011675</v>
      </c>
      <c r="E870" s="112">
        <f>IF(C870&lt;MAX($C$599:C870),C870/MAX($C$599:C870)-1,0)</f>
        <v>-1.6064257028112205E-3</v>
      </c>
    </row>
    <row r="871" spans="1:5">
      <c r="A871" s="158">
        <v>42832</v>
      </c>
      <c r="B871" s="157">
        <v>1.111</v>
      </c>
      <c r="C871" s="157">
        <v>1.246</v>
      </c>
      <c r="D871" s="112">
        <f>IF(C871&lt;MAX($C$2:C871),C871/MAX($C$2:C871)-1,0)</f>
        <v>-0.27262113251605369</v>
      </c>
      <c r="E871" s="112">
        <f>IF(C871&lt;MAX($C$599:C871),C871/MAX($C$599:C871)-1,0)</f>
        <v>0</v>
      </c>
    </row>
    <row r="872" spans="1:5">
      <c r="A872" s="158">
        <v>42835</v>
      </c>
      <c r="B872" s="157">
        <v>1.101</v>
      </c>
      <c r="C872" s="157">
        <v>1.2390000000000001</v>
      </c>
      <c r="D872" s="112">
        <f>IF(C872&lt;MAX($C$2:C872),C872/MAX($C$2:C872)-1,0)</f>
        <v>-0.27670753064798592</v>
      </c>
      <c r="E872" s="112">
        <f>IF(C872&lt;MAX($C$599:C872),C872/MAX($C$599:C872)-1,0)</f>
        <v>-5.6179775280897903E-3</v>
      </c>
    </row>
    <row r="873" spans="1:5">
      <c r="A873" s="158">
        <v>42836</v>
      </c>
      <c r="B873" s="157">
        <v>1.1080000000000001</v>
      </c>
      <c r="C873" s="157">
        <v>1.244</v>
      </c>
      <c r="D873" s="112">
        <f>IF(C873&lt;MAX($C$2:C873),C873/MAX($C$2:C873)-1,0)</f>
        <v>-0.27378867483946301</v>
      </c>
      <c r="E873" s="112">
        <f>IF(C873&lt;MAX($C$599:C873),C873/MAX($C$599:C873)-1,0)</f>
        <v>-1.6051364365970988E-3</v>
      </c>
    </row>
    <row r="874" spans="1:5">
      <c r="A874" s="158">
        <v>42837</v>
      </c>
      <c r="B874" s="157">
        <v>1.1100000000000001</v>
      </c>
      <c r="C874" s="157">
        <v>1.2450000000000001</v>
      </c>
      <c r="D874" s="112">
        <f>IF(C874&lt;MAX($C$2:C874),C874/MAX($C$2:C874)-1,0)</f>
        <v>-0.27320490367775829</v>
      </c>
      <c r="E874" s="112">
        <f>IF(C874&lt;MAX($C$599:C874),C874/MAX($C$599:C874)-1,0)</f>
        <v>-8.025682182984939E-4</v>
      </c>
    </row>
    <row r="875" spans="1:5">
      <c r="A875" s="158">
        <v>42838</v>
      </c>
      <c r="B875" s="157">
        <v>1.1180000000000001</v>
      </c>
      <c r="C875" s="157">
        <v>1.25</v>
      </c>
      <c r="D875" s="112">
        <f>IF(C875&lt;MAX($C$2:C875),C875/MAX($C$2:C875)-1,0)</f>
        <v>-0.27028604786923527</v>
      </c>
      <c r="E875" s="112">
        <f>IF(C875&lt;MAX($C$599:C875),C875/MAX($C$599:C875)-1,0)</f>
        <v>0</v>
      </c>
    </row>
    <row r="876" spans="1:5">
      <c r="A876" s="158">
        <v>42839</v>
      </c>
      <c r="B876" s="157">
        <v>1.111</v>
      </c>
      <c r="C876" s="157">
        <v>1.246</v>
      </c>
      <c r="D876" s="112">
        <f>IF(C876&lt;MAX($C$2:C876),C876/MAX($C$2:C876)-1,0)</f>
        <v>-0.27262113251605369</v>
      </c>
      <c r="E876" s="112">
        <f>IF(C876&lt;MAX($C$599:C876),C876/MAX($C$599:C876)-1,0)</f>
        <v>-3.1999999999999806E-3</v>
      </c>
    </row>
    <row r="877" spans="1:5">
      <c r="A877" s="158">
        <v>42842</v>
      </c>
      <c r="B877" s="157">
        <v>1.1020000000000001</v>
      </c>
      <c r="C877" s="157">
        <v>1.24</v>
      </c>
      <c r="D877" s="112">
        <f>IF(C877&lt;MAX($C$2:C877),C877/MAX($C$2:C877)-1,0)</f>
        <v>-0.27612375948628143</v>
      </c>
      <c r="E877" s="112">
        <f>IF(C877&lt;MAX($C$599:C877),C877/MAX($C$599:C877)-1,0)</f>
        <v>-8.0000000000000071E-3</v>
      </c>
    </row>
    <row r="878" spans="1:5">
      <c r="A878" s="158">
        <v>42843</v>
      </c>
      <c r="B878" s="157">
        <v>1.0900000000000001</v>
      </c>
      <c r="C878" s="157">
        <v>1.2330000000000001</v>
      </c>
      <c r="D878" s="112">
        <f>IF(C878&lt;MAX($C$2:C878),C878/MAX($C$2:C878)-1,0)</f>
        <v>-0.28021015761821366</v>
      </c>
      <c r="E878" s="112">
        <f>IF(C878&lt;MAX($C$599:C878),C878/MAX($C$599:C878)-1,0)</f>
        <v>-1.3599999999999945E-2</v>
      </c>
    </row>
    <row r="879" spans="1:5">
      <c r="A879" s="158">
        <v>42844</v>
      </c>
      <c r="B879" s="157">
        <v>1.0649999999999999</v>
      </c>
      <c r="C879" s="157">
        <v>1.2170000000000001</v>
      </c>
      <c r="D879" s="112">
        <f>IF(C879&lt;MAX($C$2:C879),C879/MAX($C$2:C879)-1,0)</f>
        <v>-0.28955049620548745</v>
      </c>
      <c r="E879" s="112">
        <f>IF(C879&lt;MAX($C$599:C879),C879/MAX($C$599:C879)-1,0)</f>
        <v>-2.6399999999999979E-2</v>
      </c>
    </row>
    <row r="880" spans="1:5">
      <c r="A880" s="158">
        <v>42845</v>
      </c>
      <c r="B880" s="157">
        <v>1.046</v>
      </c>
      <c r="C880" s="157">
        <v>1.206</v>
      </c>
      <c r="D880" s="112">
        <f>IF(C880&lt;MAX($C$2:C880),C880/MAX($C$2:C880)-1,0)</f>
        <v>-0.29597197898423822</v>
      </c>
      <c r="E880" s="112">
        <f>IF(C880&lt;MAX($C$599:C880),C880/MAX($C$599:C880)-1,0)</f>
        <v>-3.5200000000000009E-2</v>
      </c>
    </row>
    <row r="881" spans="1:5">
      <c r="A881" s="158">
        <v>42846</v>
      </c>
      <c r="B881" s="157">
        <v>1.046</v>
      </c>
      <c r="C881" s="157">
        <v>1.206</v>
      </c>
      <c r="D881" s="112">
        <f>IF(C881&lt;MAX($C$2:C881),C881/MAX($C$2:C881)-1,0)</f>
        <v>-0.29597197898423822</v>
      </c>
      <c r="E881" s="112">
        <f>IF(C881&lt;MAX($C$599:C881),C881/MAX($C$599:C881)-1,0)</f>
        <v>-3.5200000000000009E-2</v>
      </c>
    </row>
    <row r="882" spans="1:5">
      <c r="A882" s="158">
        <v>42849</v>
      </c>
      <c r="B882" s="157">
        <v>1.0049999999999999</v>
      </c>
      <c r="C882" s="157">
        <v>1.181</v>
      </c>
      <c r="D882" s="112">
        <f>IF(C882&lt;MAX($C$2:C882),C882/MAX($C$2:C882)-1,0)</f>
        <v>-0.31056625802685345</v>
      </c>
      <c r="E882" s="112">
        <f>IF(C882&lt;MAX($C$599:C882),C882/MAX($C$599:C882)-1,0)</f>
        <v>-5.5199999999999916E-2</v>
      </c>
    </row>
    <row r="883" spans="1:5">
      <c r="A883" s="158">
        <v>42850</v>
      </c>
      <c r="B883" s="157">
        <v>1.0049999999999999</v>
      </c>
      <c r="C883" s="157">
        <v>1.181</v>
      </c>
      <c r="D883" s="112">
        <f>IF(C883&lt;MAX($C$2:C883),C883/MAX($C$2:C883)-1,0)</f>
        <v>-0.31056625802685345</v>
      </c>
      <c r="E883" s="112">
        <f>IF(C883&lt;MAX($C$599:C883),C883/MAX($C$599:C883)-1,0)</f>
        <v>-5.5199999999999916E-2</v>
      </c>
    </row>
    <row r="884" spans="1:5">
      <c r="A884" s="158">
        <v>42851</v>
      </c>
      <c r="B884" s="157">
        <v>1.018</v>
      </c>
      <c r="C884" s="157">
        <v>1.1890000000000001</v>
      </c>
      <c r="D884" s="112">
        <f>IF(C884&lt;MAX($C$2:C884),C884/MAX($C$2:C884)-1,0)</f>
        <v>-0.30589608873321661</v>
      </c>
      <c r="E884" s="112">
        <f>IF(C884&lt;MAX($C$599:C884),C884/MAX($C$599:C884)-1,0)</f>
        <v>-4.8799999999999955E-2</v>
      </c>
    </row>
    <row r="885" spans="1:5">
      <c r="A885" s="158">
        <v>42852</v>
      </c>
      <c r="B885" s="157">
        <v>1.028</v>
      </c>
      <c r="C885" s="157">
        <v>1.1950000000000001</v>
      </c>
      <c r="D885" s="112">
        <f>IF(C885&lt;MAX($C$2:C885),C885/MAX($C$2:C885)-1,0)</f>
        <v>-0.30239346176298887</v>
      </c>
      <c r="E885" s="112">
        <f>IF(C885&lt;MAX($C$599:C885),C885/MAX($C$599:C885)-1,0)</f>
        <v>-4.3999999999999928E-2</v>
      </c>
    </row>
    <row r="886" spans="1:5">
      <c r="A886" s="158">
        <v>42853</v>
      </c>
      <c r="B886" s="157">
        <v>1.03</v>
      </c>
      <c r="C886" s="157">
        <v>1.196</v>
      </c>
      <c r="D886" s="112">
        <f>IF(C886&lt;MAX($C$2:C886),C886/MAX($C$2:C886)-1,0)</f>
        <v>-0.30180969060128437</v>
      </c>
      <c r="E886" s="112">
        <f>IF(C886&lt;MAX($C$599:C886),C886/MAX($C$599:C886)-1,0)</f>
        <v>-4.3200000000000016E-2</v>
      </c>
    </row>
    <row r="887" spans="1:5">
      <c r="A887" s="158">
        <v>42857</v>
      </c>
      <c r="B887" s="157">
        <v>1.03</v>
      </c>
      <c r="C887" s="157">
        <v>1.196</v>
      </c>
      <c r="D887" s="112">
        <f>IF(C887&lt;MAX($C$2:C887),C887/MAX($C$2:C887)-1,0)</f>
        <v>-0.30180969060128437</v>
      </c>
      <c r="E887" s="112">
        <f>IF(C887&lt;MAX($C$599:C887),C887/MAX($C$599:C887)-1,0)</f>
        <v>-4.3200000000000016E-2</v>
      </c>
    </row>
    <row r="888" spans="1:5">
      <c r="A888" s="158">
        <v>42858</v>
      </c>
      <c r="B888" s="157">
        <v>1.0269999999999999</v>
      </c>
      <c r="C888" s="157">
        <v>1.194</v>
      </c>
      <c r="D888" s="112">
        <f>IF(C888&lt;MAX($C$2:C888),C888/MAX($C$2:C888)-1,0)</f>
        <v>-0.30297723292469358</v>
      </c>
      <c r="E888" s="112">
        <f>IF(C888&lt;MAX($C$599:C888),C888/MAX($C$599:C888)-1,0)</f>
        <v>-4.4800000000000062E-2</v>
      </c>
    </row>
    <row r="889" spans="1:5">
      <c r="A889" s="158">
        <v>42859</v>
      </c>
      <c r="B889" s="157">
        <v>1.0089999999999999</v>
      </c>
      <c r="C889" s="157">
        <v>1.1830000000000001</v>
      </c>
      <c r="D889" s="112">
        <f>IF(C889&lt;MAX($C$2:C889),C889/MAX($C$2:C889)-1,0)</f>
        <v>-0.30939871570344424</v>
      </c>
      <c r="E889" s="112">
        <f>IF(C889&lt;MAX($C$599:C889),C889/MAX($C$599:C889)-1,0)</f>
        <v>-5.3599999999999981E-2</v>
      </c>
    </row>
    <row r="890" spans="1:5">
      <c r="A890" s="158">
        <v>42860</v>
      </c>
      <c r="B890" s="157">
        <v>0.998</v>
      </c>
      <c r="C890" s="157">
        <v>1.1759999999999999</v>
      </c>
      <c r="D890" s="112">
        <f>IF(C890&lt;MAX($C$2:C890),C890/MAX($C$2:C890)-1,0)</f>
        <v>-0.31348511383537658</v>
      </c>
      <c r="E890" s="112">
        <f>IF(C890&lt;MAX($C$599:C890),C890/MAX($C$599:C890)-1,0)</f>
        <v>-5.920000000000003E-2</v>
      </c>
    </row>
    <row r="891" spans="1:5">
      <c r="A891" s="158">
        <v>42863</v>
      </c>
      <c r="B891" s="157">
        <v>0.98799999999999999</v>
      </c>
      <c r="C891" s="157">
        <v>1.17</v>
      </c>
      <c r="D891" s="112">
        <f>IF(C891&lt;MAX($C$2:C891),C891/MAX($C$2:C891)-1,0)</f>
        <v>-0.31698774080560432</v>
      </c>
      <c r="E891" s="112">
        <f>IF(C891&lt;MAX($C$599:C891),C891/MAX($C$599:C891)-1,0)</f>
        <v>-6.4000000000000057E-2</v>
      </c>
    </row>
    <row r="892" spans="1:5">
      <c r="A892" s="158">
        <v>42864</v>
      </c>
      <c r="B892" s="157">
        <v>0.996</v>
      </c>
      <c r="C892" s="157">
        <v>1.175</v>
      </c>
      <c r="D892" s="112">
        <f>IF(C892&lt;MAX($C$2:C892),C892/MAX($C$2:C892)-1,0)</f>
        <v>-0.31406888499708119</v>
      </c>
      <c r="E892" s="112">
        <f>IF(C892&lt;MAX($C$599:C892),C892/MAX($C$599:C892)-1,0)</f>
        <v>-5.9999999999999942E-2</v>
      </c>
    </row>
    <row r="893" spans="1:5">
      <c r="A893" s="158">
        <v>42865</v>
      </c>
      <c r="B893" s="157">
        <v>0.97399999999999998</v>
      </c>
      <c r="C893" s="157">
        <v>1.1619999999999999</v>
      </c>
      <c r="D893" s="112">
        <f>IF(C893&lt;MAX($C$2:C893),C893/MAX($C$2:C893)-1,0)</f>
        <v>-0.32165791009924116</v>
      </c>
      <c r="E893" s="112">
        <f>IF(C893&lt;MAX($C$599:C893),C893/MAX($C$599:C893)-1,0)</f>
        <v>-7.0400000000000018E-2</v>
      </c>
    </row>
    <row r="894" spans="1:5">
      <c r="A894" s="158">
        <v>42866</v>
      </c>
      <c r="B894" s="157">
        <v>0.97199999999999998</v>
      </c>
      <c r="C894" s="157">
        <v>1.161</v>
      </c>
      <c r="D894" s="112">
        <f>IF(C894&lt;MAX($C$2:C894),C894/MAX($C$2:C894)-1,0)</f>
        <v>-0.32224168126094577</v>
      </c>
      <c r="E894" s="112">
        <f>IF(C894&lt;MAX($C$599:C894),C894/MAX($C$599:C894)-1,0)</f>
        <v>-7.119999999999993E-2</v>
      </c>
    </row>
    <row r="895" spans="1:5">
      <c r="A895" s="158">
        <v>42867</v>
      </c>
      <c r="B895" s="157">
        <v>0.97099999999999997</v>
      </c>
      <c r="C895" s="157">
        <v>1.1599999999999999</v>
      </c>
      <c r="D895" s="112">
        <f>IF(C895&lt;MAX($C$2:C895),C895/MAX($C$2:C895)-1,0)</f>
        <v>-0.32282545242265037</v>
      </c>
      <c r="E895" s="112">
        <f>IF(C895&lt;MAX($C$599:C895),C895/MAX($C$599:C895)-1,0)</f>
        <v>-7.2000000000000064E-2</v>
      </c>
    </row>
    <row r="896" spans="1:5">
      <c r="A896" s="158">
        <v>42870</v>
      </c>
      <c r="B896" s="157">
        <v>0.97399999999999998</v>
      </c>
      <c r="C896" s="157">
        <v>1.1619999999999999</v>
      </c>
      <c r="D896" s="112">
        <f>IF(C896&lt;MAX($C$2:C896),C896/MAX($C$2:C896)-1,0)</f>
        <v>-0.32165791009924116</v>
      </c>
      <c r="E896" s="112">
        <f>IF(C896&lt;MAX($C$599:C896),C896/MAX($C$599:C896)-1,0)</f>
        <v>-7.0400000000000018E-2</v>
      </c>
    </row>
    <row r="897" spans="1:5">
      <c r="A897" s="158">
        <v>42871</v>
      </c>
      <c r="B897" s="157">
        <v>1</v>
      </c>
      <c r="C897" s="157">
        <v>1.1779999999999999</v>
      </c>
      <c r="D897" s="112">
        <f>IF(C897&lt;MAX($C$2:C897),C897/MAX($C$2:C897)-1,0)</f>
        <v>-0.31231757151196737</v>
      </c>
      <c r="E897" s="112">
        <f>IF(C897&lt;MAX($C$599:C897),C897/MAX($C$599:C897)-1,0)</f>
        <v>-5.7600000000000096E-2</v>
      </c>
    </row>
    <row r="898" spans="1:5">
      <c r="A898" s="158">
        <v>42872</v>
      </c>
      <c r="B898" s="157">
        <v>0.999</v>
      </c>
      <c r="C898" s="157">
        <v>1.177</v>
      </c>
      <c r="D898" s="112">
        <f>IF(C898&lt;MAX($C$2:C898),C898/MAX($C$2:C898)-1,0)</f>
        <v>-0.31290134267367198</v>
      </c>
      <c r="E898" s="112">
        <f>IF(C898&lt;MAX($C$599:C898),C898/MAX($C$599:C898)-1,0)</f>
        <v>-5.8400000000000007E-2</v>
      </c>
    </row>
    <row r="899" spans="1:5">
      <c r="A899" s="158">
        <v>42873</v>
      </c>
      <c r="B899" s="157">
        <v>0.99299999999999999</v>
      </c>
      <c r="C899" s="157">
        <v>1.173</v>
      </c>
      <c r="D899" s="112">
        <f>IF(C899&lt;MAX($C$2:C899),C899/MAX($C$2:C899)-1,0)</f>
        <v>-0.3152364273204904</v>
      </c>
      <c r="E899" s="112">
        <f>IF(C899&lt;MAX($C$599:C899),C899/MAX($C$599:C899)-1,0)</f>
        <v>-6.1599999999999988E-2</v>
      </c>
    </row>
    <row r="900" spans="1:5">
      <c r="A900" s="158">
        <v>42874</v>
      </c>
      <c r="B900" s="157">
        <v>0.98899999999999999</v>
      </c>
      <c r="C900" s="157">
        <v>1.171</v>
      </c>
      <c r="D900" s="112">
        <f>IF(C900&lt;MAX($C$2:C900),C900/MAX($C$2:C900)-1,0)</f>
        <v>-0.31640396964389961</v>
      </c>
      <c r="E900" s="112">
        <f>IF(C900&lt;MAX($C$599:C900),C900/MAX($C$599:C900)-1,0)</f>
        <v>-6.3199999999999923E-2</v>
      </c>
    </row>
    <row r="901" spans="1:5">
      <c r="A901" s="158">
        <v>42877</v>
      </c>
      <c r="B901" s="157">
        <v>0.98199999999999998</v>
      </c>
      <c r="C901" s="157">
        <v>1.167</v>
      </c>
      <c r="D901" s="112">
        <f>IF(C901&lt;MAX($C$2:C901),C901/MAX($C$2:C901)-1,0)</f>
        <v>-0.31873905429071803</v>
      </c>
      <c r="E901" s="112">
        <f>IF(C901&lt;MAX($C$599:C901),C901/MAX($C$599:C901)-1,0)</f>
        <v>-6.6400000000000015E-2</v>
      </c>
    </row>
    <row r="902" spans="1:5">
      <c r="A902" s="158">
        <v>42878</v>
      </c>
      <c r="B902" s="157">
        <v>0.96699999999999997</v>
      </c>
      <c r="C902" s="157">
        <v>1.157</v>
      </c>
      <c r="D902" s="112">
        <f>IF(C902&lt;MAX($C$2:C902),C902/MAX($C$2:C902)-1,0)</f>
        <v>-0.32457676590776419</v>
      </c>
      <c r="E902" s="112">
        <f>IF(C902&lt;MAX($C$599:C902),C902/MAX($C$599:C902)-1,0)</f>
        <v>-7.4400000000000022E-2</v>
      </c>
    </row>
    <row r="903" spans="1:5">
      <c r="A903" s="158">
        <v>42879</v>
      </c>
      <c r="B903" s="157">
        <v>0.96899999999999997</v>
      </c>
      <c r="C903" s="157">
        <v>1.159</v>
      </c>
      <c r="D903" s="112">
        <f>IF(C903&lt;MAX($C$2:C903),C903/MAX($C$2:C903)-1,0)</f>
        <v>-0.32340922358435498</v>
      </c>
      <c r="E903" s="112">
        <f>IF(C903&lt;MAX($C$599:C903),C903/MAX($C$599:C903)-1,0)</f>
        <v>-7.2799999999999976E-2</v>
      </c>
    </row>
    <row r="904" spans="1:5">
      <c r="A904" s="158">
        <v>42880</v>
      </c>
      <c r="B904" s="157">
        <v>0.98</v>
      </c>
      <c r="C904" s="157">
        <v>1.165</v>
      </c>
      <c r="D904" s="112">
        <f>IF(C904&lt;MAX($C$2:C904),C904/MAX($C$2:C904)-1,0)</f>
        <v>-0.31990659661412724</v>
      </c>
      <c r="E904" s="112">
        <f>IF(C904&lt;MAX($C$599:C904),C904/MAX($C$599:C904)-1,0)</f>
        <v>-6.7999999999999949E-2</v>
      </c>
    </row>
    <row r="905" spans="1:5">
      <c r="A905" s="158">
        <v>42881</v>
      </c>
      <c r="B905" s="157">
        <v>0.98</v>
      </c>
      <c r="C905" s="157">
        <v>1.165</v>
      </c>
      <c r="D905" s="112">
        <f>IF(C905&lt;MAX($C$2:C905),C905/MAX($C$2:C905)-1,0)</f>
        <v>-0.31990659661412724</v>
      </c>
      <c r="E905" s="112">
        <f>IF(C905&lt;MAX($C$599:C905),C905/MAX($C$599:C905)-1,0)</f>
        <v>-6.7999999999999949E-2</v>
      </c>
    </row>
    <row r="906" spans="1:5">
      <c r="A906" s="158">
        <v>42886</v>
      </c>
      <c r="B906" s="157">
        <v>0.97499999999999998</v>
      </c>
      <c r="C906" s="157">
        <v>1.1619999999999999</v>
      </c>
      <c r="D906" s="112">
        <f>IF(C906&lt;MAX($C$2:C906),C906/MAX($C$2:C906)-1,0)</f>
        <v>-0.32165791009924116</v>
      </c>
      <c r="E906" s="112">
        <f>IF(C906&lt;MAX($C$599:C906),C906/MAX($C$599:C906)-1,0)</f>
        <v>-7.0400000000000018E-2</v>
      </c>
    </row>
    <row r="907" spans="1:5">
      <c r="A907" s="158">
        <v>42887</v>
      </c>
      <c r="B907" s="157">
        <v>0.95299999999999996</v>
      </c>
      <c r="C907" s="157">
        <v>1.149</v>
      </c>
      <c r="D907" s="112">
        <f>IF(C907&lt;MAX($C$2:C907),C907/MAX($C$2:C907)-1,0)</f>
        <v>-0.32924693520140103</v>
      </c>
      <c r="E907" s="112">
        <f>IF(C907&lt;MAX($C$599:C907),C907/MAX($C$599:C907)-1,0)</f>
        <v>-8.0799999999999983E-2</v>
      </c>
    </row>
    <row r="908" spans="1:5">
      <c r="A908" s="158">
        <v>42888</v>
      </c>
      <c r="B908" s="157">
        <v>0.95699999999999996</v>
      </c>
      <c r="C908" s="157">
        <v>1.151</v>
      </c>
      <c r="D908" s="112">
        <f>IF(C908&lt;MAX($C$2:C908),C908/MAX($C$2:C908)-1,0)</f>
        <v>-0.32807939287799182</v>
      </c>
      <c r="E908" s="112">
        <f>IF(C908&lt;MAX($C$599:C908),C908/MAX($C$599:C908)-1,0)</f>
        <v>-7.9199999999999937E-2</v>
      </c>
    </row>
    <row r="909" spans="1:5">
      <c r="A909" s="158">
        <v>42891</v>
      </c>
      <c r="B909" s="157">
        <v>0.96699999999999997</v>
      </c>
      <c r="C909" s="157">
        <v>1.157</v>
      </c>
      <c r="D909" s="112">
        <f>IF(C909&lt;MAX($C$2:C909),C909/MAX($C$2:C909)-1,0)</f>
        <v>-0.32457676590776419</v>
      </c>
      <c r="E909" s="112">
        <f>IF(C909&lt;MAX($C$599:C909),C909/MAX($C$599:C909)-1,0)</f>
        <v>-7.4400000000000022E-2</v>
      </c>
    </row>
    <row r="910" spans="1:5">
      <c r="A910" s="158">
        <v>42892</v>
      </c>
      <c r="B910" s="157">
        <v>0.96699999999999997</v>
      </c>
      <c r="C910" s="157">
        <v>1.157</v>
      </c>
      <c r="D910" s="112">
        <f>IF(C910&lt;MAX($C$2:C910),C910/MAX($C$2:C910)-1,0)</f>
        <v>-0.32457676590776419</v>
      </c>
      <c r="E910" s="112">
        <f>IF(C910&lt;MAX($C$599:C910),C910/MAX($C$599:C910)-1,0)</f>
        <v>-7.4400000000000022E-2</v>
      </c>
    </row>
    <row r="911" spans="1:5">
      <c r="A911" s="158">
        <v>42893</v>
      </c>
      <c r="B911" s="157">
        <v>0.98399999999999999</v>
      </c>
      <c r="C911" s="157">
        <v>1.1679999999999999</v>
      </c>
      <c r="D911" s="112">
        <f>IF(C911&lt;MAX($C$2:C911),C911/MAX($C$2:C911)-1,0)</f>
        <v>-0.31815528312901353</v>
      </c>
      <c r="E911" s="112">
        <f>IF(C911&lt;MAX($C$599:C911),C911/MAX($C$599:C911)-1,0)</f>
        <v>-6.5600000000000103E-2</v>
      </c>
    </row>
    <row r="912" spans="1:5">
      <c r="A912" s="158">
        <v>42894</v>
      </c>
      <c r="B912" s="157">
        <v>0.98299999999999998</v>
      </c>
      <c r="C912" s="157">
        <v>1.167</v>
      </c>
      <c r="D912" s="112">
        <f>IF(C912&lt;MAX($C$2:C912),C912/MAX($C$2:C912)-1,0)</f>
        <v>-0.31873905429071803</v>
      </c>
      <c r="E912" s="112">
        <f>IF(C912&lt;MAX($C$599:C912),C912/MAX($C$599:C912)-1,0)</f>
        <v>-6.6400000000000015E-2</v>
      </c>
    </row>
    <row r="913" spans="1:5">
      <c r="A913" s="158">
        <v>42895</v>
      </c>
      <c r="B913" s="157">
        <v>0.98299999999999998</v>
      </c>
      <c r="C913" s="157">
        <v>1.167</v>
      </c>
      <c r="D913" s="112">
        <f>IF(C913&lt;MAX($C$2:C913),C913/MAX($C$2:C913)-1,0)</f>
        <v>-0.31873905429071803</v>
      </c>
      <c r="E913" s="112">
        <f>IF(C913&lt;MAX($C$599:C913),C913/MAX($C$599:C913)-1,0)</f>
        <v>-6.6400000000000015E-2</v>
      </c>
    </row>
    <row r="914" spans="1:5">
      <c r="A914" s="158">
        <v>42898</v>
      </c>
      <c r="B914" s="157">
        <v>0.97199999999999998</v>
      </c>
      <c r="C914" s="157">
        <v>1.161</v>
      </c>
      <c r="D914" s="112">
        <f>IF(C914&lt;MAX($C$2:C914),C914/MAX($C$2:C914)-1,0)</f>
        <v>-0.32224168126094577</v>
      </c>
      <c r="E914" s="112">
        <f>IF(C914&lt;MAX($C$599:C914),C914/MAX($C$599:C914)-1,0)</f>
        <v>-7.119999999999993E-2</v>
      </c>
    </row>
    <row r="915" spans="1:5">
      <c r="A915" s="158">
        <v>42899</v>
      </c>
      <c r="B915" s="157">
        <v>1.004</v>
      </c>
      <c r="C915" s="157">
        <v>1.18</v>
      </c>
      <c r="D915" s="112">
        <f>IF(C915&lt;MAX($C$2:C915),C915/MAX($C$2:C915)-1,0)</f>
        <v>-0.31115002918855816</v>
      </c>
      <c r="E915" s="112">
        <f>IF(C915&lt;MAX($C$599:C915),C915/MAX($C$599:C915)-1,0)</f>
        <v>-5.600000000000005E-2</v>
      </c>
    </row>
    <row r="916" spans="1:5">
      <c r="A916" s="158">
        <v>42900</v>
      </c>
      <c r="B916" s="157">
        <v>1.0089999999999999</v>
      </c>
      <c r="C916" s="157">
        <v>1.1830000000000001</v>
      </c>
      <c r="D916" s="112">
        <f>IF(C916&lt;MAX($C$2:C916),C916/MAX($C$2:C916)-1,0)</f>
        <v>-0.30939871570344424</v>
      </c>
      <c r="E916" s="112">
        <f>IF(C916&lt;MAX($C$599:C916),C916/MAX($C$599:C916)-1,0)</f>
        <v>-5.3599999999999981E-2</v>
      </c>
    </row>
    <row r="917" spans="1:5">
      <c r="A917" s="158">
        <v>42901</v>
      </c>
      <c r="B917" s="157">
        <v>1.012</v>
      </c>
      <c r="C917" s="157">
        <v>1.1850000000000001</v>
      </c>
      <c r="D917" s="112">
        <f>IF(C917&lt;MAX($C$2:C917),C917/MAX($C$2:C917)-1,0)</f>
        <v>-0.30823117338003503</v>
      </c>
      <c r="E917" s="112">
        <f>IF(C917&lt;MAX($C$599:C917),C917/MAX($C$599:C917)-1,0)</f>
        <v>-5.1999999999999935E-2</v>
      </c>
    </row>
    <row r="918" spans="1:5">
      <c r="A918" s="158">
        <v>42902</v>
      </c>
      <c r="B918" s="157">
        <v>1.02</v>
      </c>
      <c r="C918" s="157">
        <v>1.19</v>
      </c>
      <c r="D918" s="112">
        <f>IF(C918&lt;MAX($C$2:C918),C918/MAX($C$2:C918)-1,0)</f>
        <v>-0.305312317571512</v>
      </c>
      <c r="E918" s="112">
        <f>IF(C918&lt;MAX($C$599:C918),C918/MAX($C$599:C918)-1,0)</f>
        <v>-4.8000000000000043E-2</v>
      </c>
    </row>
    <row r="919" spans="1:5">
      <c r="A919" s="158">
        <v>42905</v>
      </c>
      <c r="B919" s="157">
        <v>1.022</v>
      </c>
      <c r="C919" s="157">
        <v>1.1910000000000001</v>
      </c>
      <c r="D919" s="112">
        <f>IF(C919&lt;MAX($C$2:C919),C919/MAX($C$2:C919)-1,0)</f>
        <v>-0.3047285464098074</v>
      </c>
      <c r="E919" s="112">
        <f>IF(C919&lt;MAX($C$599:C919),C919/MAX($C$599:C919)-1,0)</f>
        <v>-4.7199999999999909E-2</v>
      </c>
    </row>
    <row r="920" spans="1:5">
      <c r="A920" s="158">
        <v>42906</v>
      </c>
      <c r="B920" s="157">
        <v>1.032</v>
      </c>
      <c r="C920" s="157">
        <v>1.1970000000000001</v>
      </c>
      <c r="D920" s="112">
        <f>IF(C920&lt;MAX($C$2:C920),C920/MAX($C$2:C920)-1,0)</f>
        <v>-0.30122591943957966</v>
      </c>
      <c r="E920" s="112">
        <f>IF(C920&lt;MAX($C$599:C920),C920/MAX($C$599:C920)-1,0)</f>
        <v>-4.2399999999999993E-2</v>
      </c>
    </row>
    <row r="921" spans="1:5">
      <c r="A921" s="158">
        <v>42907</v>
      </c>
      <c r="B921" s="157">
        <v>1.0309999999999999</v>
      </c>
      <c r="C921" s="157">
        <v>1.1970000000000001</v>
      </c>
      <c r="D921" s="112">
        <f>IF(C921&lt;MAX($C$2:C921),C921/MAX($C$2:C921)-1,0)</f>
        <v>-0.30122591943957966</v>
      </c>
      <c r="E921" s="112">
        <f>IF(C921&lt;MAX($C$599:C921),C921/MAX($C$599:C921)-1,0)</f>
        <v>-4.2399999999999993E-2</v>
      </c>
    </row>
    <row r="922" spans="1:5">
      <c r="A922" s="158">
        <v>42908</v>
      </c>
      <c r="B922" s="157">
        <v>1.0209999999999999</v>
      </c>
      <c r="C922" s="157">
        <v>1.1910000000000001</v>
      </c>
      <c r="D922" s="112">
        <f>IF(C922&lt;MAX($C$2:C922),C922/MAX($C$2:C922)-1,0)</f>
        <v>-0.3047285464098074</v>
      </c>
      <c r="E922" s="112">
        <f>IF(C922&lt;MAX($C$599:C922),C922/MAX($C$599:C922)-1,0)</f>
        <v>-4.7199999999999909E-2</v>
      </c>
    </row>
    <row r="923" spans="1:5">
      <c r="A923" s="158">
        <v>42909</v>
      </c>
      <c r="B923" s="157">
        <v>1.032</v>
      </c>
      <c r="C923" s="157">
        <v>1.1970000000000001</v>
      </c>
      <c r="D923" s="112">
        <f>IF(C923&lt;MAX($C$2:C923),C923/MAX($C$2:C923)-1,0)</f>
        <v>-0.30122591943957966</v>
      </c>
      <c r="E923" s="112">
        <f>IF(C923&lt;MAX($C$599:C923),C923/MAX($C$599:C923)-1,0)</f>
        <v>-4.2399999999999993E-2</v>
      </c>
    </row>
    <row r="924" spans="1:5">
      <c r="A924" s="158">
        <v>42912</v>
      </c>
      <c r="B924" s="157">
        <v>1.0509999999999999</v>
      </c>
      <c r="C924" s="157">
        <v>1.2090000000000001</v>
      </c>
      <c r="D924" s="112">
        <f>IF(C924&lt;MAX($C$2:C924),C924/MAX($C$2:C924)-1,0)</f>
        <v>-0.29422066549912429</v>
      </c>
      <c r="E924" s="112">
        <f>IF(C924&lt;MAX($C$599:C924),C924/MAX($C$599:C924)-1,0)</f>
        <v>-3.279999999999994E-2</v>
      </c>
    </row>
    <row r="925" spans="1:5">
      <c r="A925" s="158">
        <v>42913</v>
      </c>
      <c r="B925" s="157">
        <v>1.05</v>
      </c>
      <c r="C925" s="157">
        <v>1.208</v>
      </c>
      <c r="D925" s="112">
        <f>IF(C925&lt;MAX($C$2:C925),C925/MAX($C$2:C925)-1,0)</f>
        <v>-0.29480443666082901</v>
      </c>
      <c r="E925" s="112">
        <f>IF(C925&lt;MAX($C$599:C925),C925/MAX($C$599:C925)-1,0)</f>
        <v>-3.3600000000000074E-2</v>
      </c>
    </row>
    <row r="926" spans="1:5">
      <c r="A926" s="158">
        <v>42914</v>
      </c>
      <c r="B926" s="157">
        <v>1.0509999999999999</v>
      </c>
      <c r="C926" s="157">
        <v>1.2090000000000001</v>
      </c>
      <c r="D926" s="112">
        <f>IF(C926&lt;MAX($C$2:C926),C926/MAX($C$2:C926)-1,0)</f>
        <v>-0.29422066549912429</v>
      </c>
      <c r="E926" s="112">
        <f>IF(C926&lt;MAX($C$599:C926),C926/MAX($C$599:C926)-1,0)</f>
        <v>-3.279999999999994E-2</v>
      </c>
    </row>
    <row r="927" spans="1:5">
      <c r="A927" s="158">
        <v>42915</v>
      </c>
      <c r="B927" s="157">
        <v>1.054</v>
      </c>
      <c r="C927" s="157">
        <v>1.2110000000000001</v>
      </c>
      <c r="D927" s="112">
        <f>IF(C927&lt;MAX($C$2:C927),C927/MAX($C$2:C927)-1,0)</f>
        <v>-0.29305312317571508</v>
      </c>
      <c r="E927" s="112">
        <f>IF(C927&lt;MAX($C$599:C927),C927/MAX($C$599:C927)-1,0)</f>
        <v>-3.1199999999999894E-2</v>
      </c>
    </row>
    <row r="928" spans="1:5">
      <c r="A928" s="158">
        <v>42916</v>
      </c>
      <c r="B928" s="157">
        <v>1.06</v>
      </c>
      <c r="C928" s="157">
        <v>1.214</v>
      </c>
      <c r="D928" s="112">
        <f>IF(C928&lt;MAX($C$2:C928),C928/MAX($C$2:C928)-1,0)</f>
        <v>-0.29130180969060138</v>
      </c>
      <c r="E928" s="112">
        <f>IF(C928&lt;MAX($C$599:C928),C928/MAX($C$599:C928)-1,0)</f>
        <v>-2.8800000000000048E-2</v>
      </c>
    </row>
    <row r="929" spans="1:9">
      <c r="A929" s="158">
        <v>42919</v>
      </c>
      <c r="B929" s="157">
        <v>1.069</v>
      </c>
      <c r="C929" s="157">
        <v>1.22</v>
      </c>
      <c r="D929" s="112">
        <f>IF(C929&lt;MAX($C$2:C929),C929/MAX($C$2:C929)-1,0)</f>
        <v>-0.28779918272037364</v>
      </c>
      <c r="E929" s="112">
        <f>IF(C929&lt;MAX($C$599:C929),C929/MAX($C$599:C929)-1,0)</f>
        <v>-2.4000000000000021E-2</v>
      </c>
    </row>
    <row r="930" spans="1:9">
      <c r="A930" s="158">
        <v>42920</v>
      </c>
      <c r="B930" s="157">
        <v>1.0589999999999999</v>
      </c>
      <c r="C930" s="157">
        <v>1.214</v>
      </c>
      <c r="D930" s="112">
        <f>IF(C930&lt;MAX($C$2:C930),C930/MAX($C$2:C930)-1,0)</f>
        <v>-0.29130180969060138</v>
      </c>
      <c r="E930" s="112">
        <f>IF(C930&lt;MAX($C$599:C930),C930/MAX($C$599:C930)-1,0)</f>
        <v>-2.8800000000000048E-2</v>
      </c>
    </row>
    <row r="931" spans="1:9">
      <c r="A931" s="158">
        <v>42921</v>
      </c>
      <c r="B931" s="157">
        <v>1.085</v>
      </c>
      <c r="C931" s="157">
        <v>1.23</v>
      </c>
      <c r="D931" s="112">
        <f>IF(C931&lt;MAX($C$2:C931),C931/MAX($C$2:C931)-1,0)</f>
        <v>-0.28196147110332759</v>
      </c>
      <c r="E931" s="112">
        <f>IF(C931&lt;MAX($C$599:C931),C931/MAX($C$599:C931)-1,0)</f>
        <v>-1.6000000000000014E-2</v>
      </c>
    </row>
    <row r="932" spans="1:9">
      <c r="A932" s="158">
        <v>42922</v>
      </c>
      <c r="B932" s="157">
        <v>1.1060000000000001</v>
      </c>
      <c r="C932" s="157">
        <v>1.2430000000000001</v>
      </c>
      <c r="D932" s="112">
        <f>IF(C932&lt;MAX($C$2:C932),C932/MAX($C$2:C932)-1,0)</f>
        <v>-0.2743724460011675</v>
      </c>
      <c r="E932" s="112">
        <f>IF(C932&lt;MAX($C$599:C932),C932/MAX($C$599:C932)-1,0)</f>
        <v>-5.5999999999999384E-3</v>
      </c>
    </row>
    <row r="933" spans="1:9">
      <c r="A933" s="158">
        <v>42923</v>
      </c>
      <c r="B933" s="157">
        <v>1.141</v>
      </c>
      <c r="C933" s="157">
        <v>1.264</v>
      </c>
      <c r="D933" s="112">
        <f>IF(C933&lt;MAX($C$2:C933),C933/MAX($C$2:C933)-1,0)</f>
        <v>-0.26211325160537069</v>
      </c>
      <c r="E933" s="112">
        <f>IF(C933&lt;MAX($C$599:C933),C933/MAX($C$599:C933)-1,0)</f>
        <v>0</v>
      </c>
    </row>
    <row r="934" spans="1:9">
      <c r="A934" s="158">
        <v>42926</v>
      </c>
      <c r="B934" s="157">
        <v>1.1419999999999999</v>
      </c>
      <c r="C934" s="157">
        <v>1.2649999999999999</v>
      </c>
      <c r="D934" s="112">
        <f>IF(C934&lt;MAX($C$2:C934),C934/MAX($C$2:C934)-1,0)</f>
        <v>-0.2615294804436662</v>
      </c>
      <c r="E934" s="112">
        <f>IF(C934&lt;MAX($C$599:C934),C934/MAX($C$599:C934)-1,0)</f>
        <v>0</v>
      </c>
    </row>
    <row r="935" spans="1:9">
      <c r="A935" s="158">
        <v>42927</v>
      </c>
      <c r="B935" s="157">
        <v>1.1120000000000001</v>
      </c>
      <c r="C935" s="157">
        <v>1.246</v>
      </c>
      <c r="D935" s="112">
        <f>IF(C935&lt;MAX($C$2:C935),C935/MAX($C$2:C935)-1,0)</f>
        <v>-0.27262113251605369</v>
      </c>
      <c r="E935" s="112">
        <f>IF(C935&lt;MAX($C$599:C935),C935/MAX($C$599:C935)-1,0)</f>
        <v>-1.5019762845849716E-2</v>
      </c>
    </row>
    <row r="936" spans="1:9">
      <c r="A936" s="158">
        <v>42928</v>
      </c>
      <c r="B936" s="157">
        <v>1.135</v>
      </c>
      <c r="C936" s="157">
        <v>1.26</v>
      </c>
      <c r="D936" s="112">
        <f>IF(C936&lt;MAX($C$2:C936),C936/MAX($C$2:C936)-1,0)</f>
        <v>-0.26444833625218922</v>
      </c>
      <c r="E936" s="112">
        <f>IF(C936&lt;MAX($C$599:C936),C936/MAX($C$599:C936)-1,0)</f>
        <v>-3.9525691699603405E-3</v>
      </c>
    </row>
    <row r="937" spans="1:9">
      <c r="A937" s="158">
        <v>42929</v>
      </c>
      <c r="B937" s="157">
        <v>1.145</v>
      </c>
      <c r="C937" s="157">
        <v>1.266</v>
      </c>
      <c r="D937" s="112">
        <f>IF(C937&lt;MAX($C$2:C937),C937/MAX($C$2:C937)-1,0)</f>
        <v>-0.26094570928196148</v>
      </c>
      <c r="E937" s="112">
        <f>IF(C937&lt;MAX($C$599:C937),C937/MAX($C$599:C937)-1,0)</f>
        <v>0</v>
      </c>
    </row>
    <row r="938" spans="1:9">
      <c r="A938" s="158">
        <v>42930</v>
      </c>
      <c r="B938" s="157">
        <v>1.145</v>
      </c>
      <c r="C938" s="157">
        <v>1.266</v>
      </c>
      <c r="D938" s="112">
        <f>IF(C938&lt;MAX($C$2:C938),C938/MAX($C$2:C938)-1,0)</f>
        <v>-0.26094570928196148</v>
      </c>
      <c r="E938" s="112">
        <f>IF(C938&lt;MAX($C$599:C938),C938/MAX($C$599:C938)-1,0)</f>
        <v>0</v>
      </c>
    </row>
    <row r="939" spans="1:9">
      <c r="A939" s="158">
        <v>42933</v>
      </c>
      <c r="B939" s="157">
        <v>1.129</v>
      </c>
      <c r="C939" s="157">
        <v>1.2569999999999999</v>
      </c>
      <c r="D939" s="112">
        <f>IF(C939&lt;MAX($C$2:C939),C939/MAX($C$2:C939)-1,0)</f>
        <v>-0.26619964973730303</v>
      </c>
      <c r="E939" s="112">
        <f>IF(C939&lt;MAX($C$599:C939),C939/MAX($C$599:C939)-1,0)</f>
        <v>-7.1090047393366218E-3</v>
      </c>
    </row>
    <row r="940" spans="1:9">
      <c r="A940" s="158">
        <v>42934</v>
      </c>
      <c r="B940" s="157">
        <v>1.151</v>
      </c>
      <c r="C940" s="157">
        <v>1.27</v>
      </c>
      <c r="D940" s="112">
        <f>IF(C940&lt;MAX($C$2:C940),C940/MAX($C$2:C940)-1,0)</f>
        <v>-0.25861062463514306</v>
      </c>
      <c r="E940" s="112">
        <f>IF(C940&lt;MAX($C$599:C940),C940/MAX($C$599:C940)-1,0)</f>
        <v>0</v>
      </c>
    </row>
    <row r="941" spans="1:9">
      <c r="A941" s="158">
        <v>42935</v>
      </c>
      <c r="B941" s="157">
        <v>1.1970000000000001</v>
      </c>
      <c r="C941" s="157">
        <v>1.298</v>
      </c>
      <c r="D941" s="112">
        <f>IF(C941&lt;MAX($C$2:C941),C941/MAX($C$2:C941)-1,0)</f>
        <v>-0.2422650321074139</v>
      </c>
      <c r="E941" s="112">
        <f>IF(C941&lt;MAX($C$599:C941),C941/MAX($C$599:C941)-1,0)</f>
        <v>0</v>
      </c>
    </row>
    <row r="942" spans="1:9">
      <c r="A942" s="158">
        <v>42936</v>
      </c>
      <c r="B942" s="157">
        <v>1.2010000000000001</v>
      </c>
      <c r="C942" s="157">
        <v>1.3009999999999999</v>
      </c>
      <c r="D942" s="112">
        <f>IF(C942&lt;MAX($C$2:C942),C942/MAX($C$2:C942)-1,0)</f>
        <v>-0.24051371862230009</v>
      </c>
      <c r="E942" s="112">
        <f>IF(C942&lt;MAX($C$599:C942),C942/MAX($C$599:C942)-1,0)</f>
        <v>0</v>
      </c>
    </row>
    <row r="943" spans="1:9">
      <c r="A943" s="158">
        <v>42937</v>
      </c>
      <c r="B943" s="157">
        <v>1.2090000000000001</v>
      </c>
      <c r="C943" s="157">
        <v>1.306</v>
      </c>
      <c r="D943" s="112">
        <f>IF(C943&lt;MAX($C$2:C943),C943/MAX($C$2:C943)-1,0)</f>
        <v>-0.23759486281377695</v>
      </c>
      <c r="E943" s="112">
        <f>IF(C943&lt;MAX($C$599:C943),C943/MAX($C$599:C943)-1,0)</f>
        <v>0</v>
      </c>
      <c r="G943">
        <v>26.98</v>
      </c>
      <c r="H943">
        <v>25.68</v>
      </c>
      <c r="I943">
        <v>36.79</v>
      </c>
    </row>
    <row r="944" spans="1:9">
      <c r="A944" s="158">
        <v>42940</v>
      </c>
      <c r="B944" s="157">
        <v>1.2050000000000001</v>
      </c>
      <c r="C944" s="157">
        <v>1.3029999999999999</v>
      </c>
      <c r="D944" s="112">
        <f>IF(C944&lt;MAX($C$2:C944),C944/MAX($C$2:C944)-1,0)</f>
        <v>-0.23934617629889088</v>
      </c>
      <c r="E944" s="112">
        <f>IF(C944&lt;MAX($C$599:C944),C944/MAX($C$599:C944)-1,0)</f>
        <v>-2.2970903522205877E-3</v>
      </c>
    </row>
    <row r="945" spans="1:5">
      <c r="A945" s="158">
        <v>42941</v>
      </c>
      <c r="B945" s="157">
        <v>1.21</v>
      </c>
      <c r="C945" s="157">
        <v>1.306</v>
      </c>
      <c r="D945" s="112">
        <f>IF(C945&lt;MAX($C$2:C945),C945/MAX($C$2:C945)-1,0)</f>
        <v>-0.23759486281377695</v>
      </c>
      <c r="E945" s="112">
        <f>IF(C945&lt;MAX($C$599:C945),C945/MAX($C$599:C945)-1,0)</f>
        <v>0</v>
      </c>
    </row>
    <row r="946" spans="1:5">
      <c r="A946" s="158">
        <v>42942</v>
      </c>
      <c r="B946" s="157">
        <v>1.226</v>
      </c>
      <c r="C946" s="157">
        <v>1.3160000000000001</v>
      </c>
      <c r="D946" s="112">
        <f>IF(C946&lt;MAX($C$2:C946),C946/MAX($C$2:C946)-1,0)</f>
        <v>-0.2317571511967309</v>
      </c>
      <c r="E946" s="112">
        <f>IF(C946&lt;MAX($C$599:C946),C946/MAX($C$599:C946)-1,0)</f>
        <v>0</v>
      </c>
    </row>
    <row r="947" spans="1:5">
      <c r="A947" s="158">
        <v>42943</v>
      </c>
      <c r="B947" s="157">
        <v>1.208</v>
      </c>
      <c r="C947" s="157">
        <v>1.3049999999999999</v>
      </c>
      <c r="D947" s="112">
        <f>IF(C947&lt;MAX($C$2:C947),C947/MAX($C$2:C947)-1,0)</f>
        <v>-0.23817863397548167</v>
      </c>
      <c r="E947" s="112">
        <f>IF(C947&lt;MAX($C$599:C947),C947/MAX($C$599:C947)-1,0)</f>
        <v>-8.358662613981882E-3</v>
      </c>
    </row>
    <row r="948" spans="1:5">
      <c r="A948" s="158">
        <v>42944</v>
      </c>
      <c r="B948" s="157">
        <v>1.24</v>
      </c>
      <c r="C948" s="157">
        <v>1.325</v>
      </c>
      <c r="D948" s="112">
        <f>IF(C948&lt;MAX($C$2:C948),C948/MAX($C$2:C948)-1,0)</f>
        <v>-0.22650321074138946</v>
      </c>
      <c r="E948" s="112">
        <f>IF(C948&lt;MAX($C$599:C948),C948/MAX($C$599:C948)-1,0)</f>
        <v>0</v>
      </c>
    </row>
    <row r="949" spans="1:5">
      <c r="A949" s="158">
        <v>42947</v>
      </c>
      <c r="B949" s="157">
        <v>1.2889999999999999</v>
      </c>
      <c r="C949" s="157">
        <v>1.355</v>
      </c>
      <c r="D949" s="112">
        <f>IF(C949&lt;MAX($C$2:C949),C949/MAX($C$2:C949)-1,0)</f>
        <v>-0.20899007589025109</v>
      </c>
      <c r="E949" s="112">
        <f>IF(C949&lt;MAX($C$599:C949),C949/MAX($C$599:C949)-1,0)</f>
        <v>0</v>
      </c>
    </row>
    <row r="950" spans="1:5">
      <c r="A950" s="158">
        <v>42948</v>
      </c>
      <c r="B950" s="157">
        <v>1.28</v>
      </c>
      <c r="C950" s="157">
        <v>1.349</v>
      </c>
      <c r="D950" s="112">
        <f>IF(C950&lt;MAX($C$2:C950),C950/MAX($C$2:C950)-1,0)</f>
        <v>-0.21249270286047872</v>
      </c>
      <c r="E950" s="112">
        <f>IF(C950&lt;MAX($C$599:C950),C950/MAX($C$599:C950)-1,0)</f>
        <v>-4.4280442804428555E-3</v>
      </c>
    </row>
    <row r="951" spans="1:5">
      <c r="A951" s="158">
        <v>42949</v>
      </c>
      <c r="B951" s="157">
        <v>1.294</v>
      </c>
      <c r="C951" s="157">
        <v>1.3580000000000001</v>
      </c>
      <c r="D951" s="112">
        <f>IF(C951&lt;MAX($C$2:C951),C951/MAX($C$2:C951)-1,0)</f>
        <v>-0.20723876240513717</v>
      </c>
      <c r="E951" s="112">
        <f>IF(C951&lt;MAX($C$599:C951),C951/MAX($C$599:C951)-1,0)</f>
        <v>0</v>
      </c>
    </row>
    <row r="952" spans="1:5">
      <c r="A952" s="158">
        <v>42950</v>
      </c>
      <c r="B952" s="157">
        <v>1.31</v>
      </c>
      <c r="C952" s="157">
        <v>1.367</v>
      </c>
      <c r="D952" s="112">
        <f>IF(C952&lt;MAX($C$2:C952),C952/MAX($C$2:C952)-1,0)</f>
        <v>-0.20198482194979572</v>
      </c>
      <c r="E952" s="112">
        <f>IF(C952&lt;MAX($C$599:C952),C952/MAX($C$599:C952)-1,0)</f>
        <v>0</v>
      </c>
    </row>
    <row r="953" spans="1:5">
      <c r="A953" s="158">
        <v>42951</v>
      </c>
      <c r="B953" s="157">
        <v>1.2869999999999999</v>
      </c>
      <c r="C953" s="157">
        <v>1.353</v>
      </c>
      <c r="D953" s="112">
        <f>IF(C953&lt;MAX($C$2:C953),C953/MAX($C$2:C953)-1,0)</f>
        <v>-0.2101576182136603</v>
      </c>
      <c r="E953" s="112">
        <f>IF(C953&lt;MAX($C$599:C953),C953/MAX($C$599:C953)-1,0)</f>
        <v>-1.0241404535479171E-2</v>
      </c>
    </row>
    <row r="954" spans="1:5">
      <c r="A954" s="158">
        <v>42954</v>
      </c>
      <c r="B954" s="157">
        <v>1.3220000000000001</v>
      </c>
      <c r="C954" s="157">
        <v>1.375</v>
      </c>
      <c r="D954" s="112">
        <f>IF(C954&lt;MAX($C$2:C954),C954/MAX($C$2:C954)-1,0)</f>
        <v>-0.19731465265615877</v>
      </c>
      <c r="E954" s="112">
        <f>IF(C954&lt;MAX($C$599:C954),C954/MAX($C$599:C954)-1,0)</f>
        <v>0</v>
      </c>
    </row>
    <row r="955" spans="1:5">
      <c r="A955" s="158">
        <v>42955</v>
      </c>
      <c r="B955" s="157">
        <v>1.325</v>
      </c>
      <c r="C955" s="157">
        <v>1.377</v>
      </c>
      <c r="D955" s="112">
        <f>IF(C955&lt;MAX($C$2:C955),C955/MAX($C$2:C955)-1,0)</f>
        <v>-0.19614711033274956</v>
      </c>
      <c r="E955" s="112">
        <f>IF(C955&lt;MAX($C$599:C955),C955/MAX($C$599:C955)-1,0)</f>
        <v>0</v>
      </c>
    </row>
    <row r="956" spans="1:5">
      <c r="A956" s="158">
        <v>42956</v>
      </c>
      <c r="B956" s="157">
        <v>1.347</v>
      </c>
      <c r="C956" s="157">
        <v>1.39</v>
      </c>
      <c r="D956" s="112">
        <f>IF(C956&lt;MAX($C$2:C956),C956/MAX($C$2:C956)-1,0)</f>
        <v>-0.1885580852305897</v>
      </c>
      <c r="E956" s="112">
        <f>IF(C956&lt;MAX($C$599:C956),C956/MAX($C$599:C956)-1,0)</f>
        <v>0</v>
      </c>
    </row>
    <row r="957" spans="1:5">
      <c r="A957" s="158">
        <v>42957</v>
      </c>
      <c r="B957" s="157">
        <v>1.323</v>
      </c>
      <c r="C957" s="157">
        <v>1.375</v>
      </c>
      <c r="D957" s="112">
        <f>IF(C957&lt;MAX($C$2:C957),C957/MAX($C$2:C957)-1,0)</f>
        <v>-0.19731465265615877</v>
      </c>
      <c r="E957" s="112">
        <f>IF(C957&lt;MAX($C$599:C957),C957/MAX($C$599:C957)-1,0)</f>
        <v>-1.0791366906474753E-2</v>
      </c>
    </row>
    <row r="958" spans="1:5">
      <c r="A958" s="158">
        <v>42958</v>
      </c>
      <c r="B958" s="157">
        <v>1.2589999999999999</v>
      </c>
      <c r="C958" s="157">
        <v>1.3360000000000001</v>
      </c>
      <c r="D958" s="112">
        <f>IF(C958&lt;MAX($C$2:C958),C958/MAX($C$2:C958)-1,0)</f>
        <v>-0.22008172796263858</v>
      </c>
      <c r="E958" s="112">
        <f>IF(C958&lt;MAX($C$599:C958),C958/MAX($C$599:C958)-1,0)</f>
        <v>-3.8848920863309266E-2</v>
      </c>
    </row>
    <row r="959" spans="1:5">
      <c r="A959" s="158">
        <v>42961</v>
      </c>
      <c r="B959" s="157">
        <v>1.2929999999999999</v>
      </c>
      <c r="C959" s="157">
        <v>1.357</v>
      </c>
      <c r="D959" s="112">
        <f>IF(C959&lt;MAX($C$2:C959),C959/MAX($C$2:C959)-1,0)</f>
        <v>-0.20782253356684188</v>
      </c>
      <c r="E959" s="112">
        <f>IF(C959&lt;MAX($C$599:C959),C959/MAX($C$599:C959)-1,0)</f>
        <v>-2.3741007194244546E-2</v>
      </c>
    </row>
    <row r="960" spans="1:5">
      <c r="A960" s="158">
        <v>42962</v>
      </c>
      <c r="B960" s="157">
        <v>1.2929999999999999</v>
      </c>
      <c r="C960" s="157">
        <v>1.357</v>
      </c>
      <c r="D960" s="112">
        <f>IF(C960&lt;MAX($C$2:C960),C960/MAX($C$2:C960)-1,0)</f>
        <v>-0.20782253356684188</v>
      </c>
      <c r="E960" s="112">
        <f>IF(C960&lt;MAX($C$599:C960),C960/MAX($C$599:C960)-1,0)</f>
        <v>-2.3741007194244546E-2</v>
      </c>
    </row>
    <row r="961" spans="1:5">
      <c r="A961" s="158">
        <v>42963</v>
      </c>
      <c r="B961" s="157">
        <v>1.2669999999999999</v>
      </c>
      <c r="C961" s="157">
        <v>1.341</v>
      </c>
      <c r="D961" s="112">
        <f>IF(C961&lt;MAX($C$2:C961),C961/MAX($C$2:C961)-1,0)</f>
        <v>-0.21716287215411567</v>
      </c>
      <c r="E961" s="112">
        <f>IF(C961&lt;MAX($C$599:C961),C961/MAX($C$599:C961)-1,0)</f>
        <v>-3.5251798561151015E-2</v>
      </c>
    </row>
    <row r="962" spans="1:5">
      <c r="A962" s="158">
        <v>42964</v>
      </c>
      <c r="B962" s="157">
        <v>1.2849999999999999</v>
      </c>
      <c r="C962" s="157">
        <v>1.3520000000000001</v>
      </c>
      <c r="D962" s="112">
        <f>IF(C962&lt;MAX($C$2:C962),C962/MAX($C$2:C962)-1,0)</f>
        <v>-0.2107413893753648</v>
      </c>
      <c r="E962" s="112">
        <f>IF(C962&lt;MAX($C$599:C962),C962/MAX($C$599:C962)-1,0)</f>
        <v>-2.7338129496402797E-2</v>
      </c>
    </row>
    <row r="963" spans="1:5">
      <c r="A963" s="158">
        <v>42965</v>
      </c>
      <c r="B963" s="157">
        <v>1.2589999999999999</v>
      </c>
      <c r="C963" s="157">
        <v>1.3360000000000001</v>
      </c>
      <c r="D963" s="112">
        <f>IF(C963&lt;MAX($C$2:C963),C963/MAX($C$2:C963)-1,0)</f>
        <v>-0.22008172796263858</v>
      </c>
      <c r="E963" s="112">
        <f>IF(C963&lt;MAX($C$599:C963),C963/MAX($C$599:C963)-1,0)</f>
        <v>-3.8848920863309266E-2</v>
      </c>
    </row>
    <row r="964" spans="1:5">
      <c r="A964" s="158">
        <v>42968</v>
      </c>
      <c r="B964" s="157">
        <v>1.282</v>
      </c>
      <c r="C964" s="157">
        <v>1.35</v>
      </c>
      <c r="D964" s="112">
        <f>IF(C964&lt;MAX($C$2:C964),C964/MAX($C$2:C964)-1,0)</f>
        <v>-0.21190893169877412</v>
      </c>
      <c r="E964" s="112">
        <f>IF(C964&lt;MAX($C$599:C964),C964/MAX($C$599:C964)-1,0)</f>
        <v>-2.8776978417266008E-2</v>
      </c>
    </row>
    <row r="965" spans="1:5">
      <c r="A965" s="158">
        <v>42969</v>
      </c>
      <c r="B965" s="157">
        <v>1.296</v>
      </c>
      <c r="C965" s="157">
        <v>1.359</v>
      </c>
      <c r="D965" s="112">
        <f>IF(C965&lt;MAX($C$2:C965),C965/MAX($C$2:C965)-1,0)</f>
        <v>-0.20665499124343267</v>
      </c>
      <c r="E965" s="112">
        <f>IF(C965&lt;MAX($C$599:C965),C965/MAX($C$599:C965)-1,0)</f>
        <v>-2.2302158273381223E-2</v>
      </c>
    </row>
    <row r="966" spans="1:5">
      <c r="A966" s="158">
        <v>42970</v>
      </c>
      <c r="B966" s="157">
        <v>1.266</v>
      </c>
      <c r="C966" s="157">
        <v>1.34</v>
      </c>
      <c r="D966" s="112">
        <f>IF(C966&lt;MAX($C$2:C966),C966/MAX($C$2:C966)-1,0)</f>
        <v>-0.21774664331582017</v>
      </c>
      <c r="E966" s="112">
        <f>IF(C966&lt;MAX($C$599:C966),C966/MAX($C$599:C966)-1,0)</f>
        <v>-3.5971223021582621E-2</v>
      </c>
    </row>
    <row r="967" spans="1:5">
      <c r="A967" s="158">
        <v>42971</v>
      </c>
      <c r="B967" s="157">
        <v>1.2609999999999999</v>
      </c>
      <c r="C967" s="157">
        <v>1.337</v>
      </c>
      <c r="D967" s="112">
        <f>IF(C967&lt;MAX($C$2:C967),C967/MAX($C$2:C967)-1,0)</f>
        <v>-0.21949795680093409</v>
      </c>
      <c r="E967" s="112">
        <f>IF(C967&lt;MAX($C$599:C967),C967/MAX($C$599:C967)-1,0)</f>
        <v>-3.8129496402877661E-2</v>
      </c>
    </row>
    <row r="968" spans="1:5">
      <c r="A968" s="158">
        <v>42972</v>
      </c>
      <c r="B968" s="157">
        <v>1.2909999999999999</v>
      </c>
      <c r="C968" s="157">
        <v>1.3560000000000001</v>
      </c>
      <c r="D968" s="112">
        <f>IF(C968&lt;MAX($C$2:C968),C968/MAX($C$2:C968)-1,0)</f>
        <v>-0.20840630472854638</v>
      </c>
      <c r="E968" s="112">
        <f>IF(C968&lt;MAX($C$599:C968),C968/MAX($C$599:C968)-1,0)</f>
        <v>-2.4460431654676151E-2</v>
      </c>
    </row>
    <row r="969" spans="1:5">
      <c r="A969" s="158">
        <v>42975</v>
      </c>
      <c r="B969" s="157">
        <v>1.3169999999999999</v>
      </c>
      <c r="C969" s="157">
        <v>1.3720000000000001</v>
      </c>
      <c r="D969" s="112">
        <f>IF(C969&lt;MAX($C$2:C969),C969/MAX($C$2:C969)-1,0)</f>
        <v>-0.19906596614127259</v>
      </c>
      <c r="E969" s="112">
        <f>IF(C969&lt;MAX($C$599:C969),C969/MAX($C$599:C969)-1,0)</f>
        <v>-1.2949640287769681E-2</v>
      </c>
    </row>
    <row r="970" spans="1:5">
      <c r="A970" s="158">
        <v>42976</v>
      </c>
      <c r="B970" s="157">
        <v>1.3089999999999999</v>
      </c>
      <c r="C970" s="157">
        <v>1.367</v>
      </c>
      <c r="D970" s="112">
        <f>IF(C970&lt;MAX($C$2:C970),C970/MAX($C$2:C970)-1,0)</f>
        <v>-0.20198482194979572</v>
      </c>
      <c r="E970" s="112">
        <f>IF(C970&lt;MAX($C$599:C970),C970/MAX($C$599:C970)-1,0)</f>
        <v>-1.6546762589928043E-2</v>
      </c>
    </row>
    <row r="971" spans="1:5">
      <c r="A971" s="158">
        <v>42977</v>
      </c>
      <c r="B971" s="157">
        <v>1.3320000000000001</v>
      </c>
      <c r="C971" s="157">
        <v>1.381</v>
      </c>
      <c r="D971" s="112">
        <f>IF(C971&lt;MAX($C$2:C971),C971/MAX($C$2:C971)-1,0)</f>
        <v>-0.19381202568593114</v>
      </c>
      <c r="E971" s="112">
        <f>IF(C971&lt;MAX($C$599:C971),C971/MAX($C$599:C971)-1,0)</f>
        <v>-6.4748201438847852E-3</v>
      </c>
    </row>
    <row r="972" spans="1:5">
      <c r="A972" s="158">
        <v>42978</v>
      </c>
      <c r="B972" s="157">
        <v>1.3440000000000001</v>
      </c>
      <c r="C972" s="157">
        <v>1.3879999999999999</v>
      </c>
      <c r="D972" s="112">
        <f>IF(C972&lt;MAX($C$2:C972),C972/MAX($C$2:C972)-1,0)</f>
        <v>-0.18972562755399891</v>
      </c>
      <c r="E972" s="112">
        <f>IF(C972&lt;MAX($C$599:C972),C972/MAX($C$599:C972)-1,0)</f>
        <v>-1.4388489208633226E-3</v>
      </c>
    </row>
    <row r="973" spans="1:5">
      <c r="A973" s="158">
        <v>42979</v>
      </c>
      <c r="B973" s="157">
        <v>1.377</v>
      </c>
      <c r="C973" s="157">
        <v>1.4079999999999999</v>
      </c>
      <c r="D973" s="112">
        <f>IF(C973&lt;MAX($C$2:C973),C973/MAX($C$2:C973)-1,0)</f>
        <v>-0.1780502043199067</v>
      </c>
      <c r="E973" s="112">
        <f>IF(C973&lt;MAX($C$599:C973),C973/MAX($C$599:C973)-1,0)</f>
        <v>0</v>
      </c>
    </row>
    <row r="974" spans="1:5">
      <c r="A974" s="158">
        <v>42982</v>
      </c>
      <c r="B974" s="157">
        <v>1.399</v>
      </c>
      <c r="C974" s="157">
        <v>1.4219999999999999</v>
      </c>
      <c r="D974" s="112">
        <f>IF(C974&lt;MAX($C$2:C974),C974/MAX($C$2:C974)-1,0)</f>
        <v>-0.16987740805604212</v>
      </c>
      <c r="E974" s="112">
        <f>IF(C974&lt;MAX($C$599:C974),C974/MAX($C$599:C974)-1,0)</f>
        <v>0</v>
      </c>
    </row>
    <row r="975" spans="1:5">
      <c r="A975" s="158">
        <v>42983</v>
      </c>
      <c r="B975" s="157">
        <v>1.3979999999999999</v>
      </c>
      <c r="C975" s="157">
        <v>1.421</v>
      </c>
      <c r="D975" s="112">
        <f>IF(C975&lt;MAX($C$2:C975),C975/MAX($C$2:C975)-1,0)</f>
        <v>-0.17046117921774662</v>
      </c>
      <c r="E975" s="112">
        <f>IF(C975&lt;MAX($C$599:C975),C975/MAX($C$599:C975)-1,0)</f>
        <v>-7.0323488044998772E-4</v>
      </c>
    </row>
    <row r="976" spans="1:5">
      <c r="A976" s="158">
        <v>42984</v>
      </c>
      <c r="B976" s="157">
        <v>1.411</v>
      </c>
      <c r="C976" s="157">
        <v>1.429</v>
      </c>
      <c r="D976" s="112">
        <f>IF(C976&lt;MAX($C$2:C976),C976/MAX($C$2:C976)-1,0)</f>
        <v>-0.16579100992410978</v>
      </c>
      <c r="E976" s="112">
        <f>IF(C976&lt;MAX($C$599:C976),C976/MAX($C$599:C976)-1,0)</f>
        <v>0</v>
      </c>
    </row>
    <row r="977" spans="1:6">
      <c r="A977" s="158">
        <v>42985</v>
      </c>
      <c r="B977" s="157">
        <v>1.3879999999999999</v>
      </c>
      <c r="C977" s="157">
        <v>1.415</v>
      </c>
      <c r="D977" s="112">
        <f>IF(C977&lt;MAX($C$2:C977),C977/MAX($C$2:C977)-1,0)</f>
        <v>-0.17396380618797436</v>
      </c>
      <c r="E977" s="112">
        <f>IF(C977&lt;MAX($C$599:C977),C977/MAX($C$599:C977)-1,0)</f>
        <v>-9.7970608817354865E-3</v>
      </c>
    </row>
    <row r="978" spans="1:6">
      <c r="A978" s="158">
        <v>42986</v>
      </c>
      <c r="B978" s="157">
        <v>1.4019999999999999</v>
      </c>
      <c r="C978" s="157">
        <v>1.4239999999999999</v>
      </c>
      <c r="D978" s="112">
        <f>IF(C978&lt;MAX($C$2:C978),C978/MAX($C$2:C978)-1,0)</f>
        <v>-0.16870986573263291</v>
      </c>
      <c r="E978" s="112">
        <f>IF(C978&lt;MAX($C$599:C978),C978/MAX($C$599:C978)-1,0)</f>
        <v>-3.4989503149056578E-3</v>
      </c>
    </row>
    <row r="979" spans="1:6">
      <c r="A979" s="158">
        <v>42989</v>
      </c>
      <c r="B979" s="157">
        <v>1.4450000000000001</v>
      </c>
      <c r="C979" s="157">
        <v>1.45</v>
      </c>
      <c r="D979" s="112">
        <f>IF(C979&lt;MAX($C$2:C979),C979/MAX($C$2:C979)-1,0)</f>
        <v>-0.15353181552831296</v>
      </c>
      <c r="E979" s="112">
        <f>IF(C979&lt;MAX($C$599:C979),C979/MAX($C$599:C979)-1,0)</f>
        <v>0</v>
      </c>
    </row>
    <row r="980" spans="1:6">
      <c r="A980" s="158">
        <v>42990</v>
      </c>
      <c r="B980" s="157">
        <v>1.425</v>
      </c>
      <c r="C980" s="157">
        <v>1.4379999999999999</v>
      </c>
      <c r="D980" s="112">
        <f>IF(C980&lt;MAX($C$2:C980),C980/MAX($C$2:C980)-1,0)</f>
        <v>-0.16053706946876833</v>
      </c>
      <c r="E980" s="112">
        <f>IF(C980&lt;MAX($C$599:C980),C980/MAX($C$599:C980)-1,0)</f>
        <v>-8.2758620689655782E-3</v>
      </c>
    </row>
    <row r="981" spans="1:6">
      <c r="A981" s="158">
        <v>42991</v>
      </c>
      <c r="B981" s="157">
        <v>1.4370000000000001</v>
      </c>
      <c r="C981" s="157">
        <v>1.4450000000000001</v>
      </c>
      <c r="D981" s="112">
        <f>IF(C981&lt;MAX($C$2:C981),C981/MAX($C$2:C981)-1,0)</f>
        <v>-0.15645067133683599</v>
      </c>
      <c r="E981" s="112">
        <f>IF(C981&lt;MAX($C$599:C981),C981/MAX($C$599:C981)-1,0)</f>
        <v>-3.4482758620688614E-3</v>
      </c>
    </row>
    <row r="982" spans="1:6">
      <c r="A982" s="158">
        <v>42992</v>
      </c>
      <c r="B982" s="157">
        <v>1.411</v>
      </c>
      <c r="C982" s="157">
        <v>1.429</v>
      </c>
      <c r="D982" s="112">
        <f>IF(C982&lt;MAX($C$2:C982),C982/MAX($C$2:C982)-1,0)</f>
        <v>-0.16579100992410978</v>
      </c>
      <c r="E982" s="112">
        <f>IF(C982&lt;MAX($C$599:C982),C982/MAX($C$599:C982)-1,0)</f>
        <v>-1.4482758620689595E-2</v>
      </c>
    </row>
    <row r="983" spans="1:6">
      <c r="A983" s="158">
        <v>42993</v>
      </c>
      <c r="B983" s="157">
        <v>1.3759999999999999</v>
      </c>
      <c r="C983" s="157">
        <v>1.4079999999999999</v>
      </c>
      <c r="D983" s="112">
        <f>IF(C983&lt;MAX($C$2:C983),C983/MAX($C$2:C983)-1,0)</f>
        <v>-0.1780502043199067</v>
      </c>
      <c r="E983" s="112">
        <f>IF(C983&lt;MAX($C$599:C983),C983/MAX($C$599:C983)-1,0)</f>
        <v>-2.8965517241379302E-2</v>
      </c>
    </row>
    <row r="984" spans="1:6">
      <c r="A984" s="158">
        <v>42996</v>
      </c>
      <c r="B984" s="157">
        <v>1.3859999999999999</v>
      </c>
      <c r="C984" s="157">
        <v>1.4139999999999999</v>
      </c>
      <c r="D984" s="112">
        <f>IF(C984&lt;MAX($C$2:C984),C984/MAX($C$2:C984)-1,0)</f>
        <v>-0.17454757734967896</v>
      </c>
      <c r="E984" s="112">
        <f>IF(C984&lt;MAX($C$599:C984),C984/MAX($C$599:C984)-1,0)</f>
        <v>-2.4827586206896624E-2</v>
      </c>
    </row>
    <row r="985" spans="1:6">
      <c r="A985" s="158">
        <v>42997</v>
      </c>
      <c r="B985" s="157">
        <v>1.3759999999999999</v>
      </c>
      <c r="C985" s="157">
        <v>1.4079999999999999</v>
      </c>
      <c r="D985" s="112">
        <f>IF(C985&lt;MAX($C$2:C985),C985/MAX($C$2:C985)-1,0)</f>
        <v>-0.1780502043199067</v>
      </c>
      <c r="E985" s="112">
        <f>IF(C985&lt;MAX($C$599:C985),C985/MAX($C$599:C985)-1,0)</f>
        <v>-2.8965517241379302E-2</v>
      </c>
    </row>
    <row r="986" spans="1:6">
      <c r="A986" s="158">
        <v>42998</v>
      </c>
      <c r="B986" s="157">
        <v>1.407</v>
      </c>
      <c r="C986" s="157">
        <v>1.427</v>
      </c>
      <c r="D986" s="112">
        <f>IF(C986&lt;MAX($C$2:C986),C986/MAX($C$2:C986)-1,0)</f>
        <v>-0.16695855224751899</v>
      </c>
      <c r="E986" s="112">
        <f>IF(C986&lt;MAX($C$599:C986),C986/MAX($C$599:C986)-1,0)</f>
        <v>-1.5862068965517229E-2</v>
      </c>
    </row>
    <row r="987" spans="1:6">
      <c r="A987" s="158">
        <v>42999</v>
      </c>
      <c r="B987" s="157">
        <v>1.3680000000000001</v>
      </c>
      <c r="C987" s="157">
        <v>1.403</v>
      </c>
      <c r="D987" s="112">
        <f>IF(C987&lt;MAX($C$2:C987),C987/MAX($C$2:C987)-1,0)</f>
        <v>-0.18096906012842973</v>
      </c>
      <c r="E987" s="112">
        <f>IF(C987&lt;MAX($C$599:C987),C987/MAX($C$599:C987)-1,0)</f>
        <v>-3.2413793103448274E-2</v>
      </c>
    </row>
    <row r="988" spans="1:6">
      <c r="A988" s="158">
        <v>43000</v>
      </c>
      <c r="B988" s="157">
        <v>1.35</v>
      </c>
      <c r="C988" s="157">
        <v>1.3919999999999999</v>
      </c>
      <c r="D988" s="112">
        <f>IF(C988&lt;MAX($C$2:C988),C988/MAX($C$2:C988)-1,0)</f>
        <v>-0.18739054290718049</v>
      </c>
      <c r="E988" s="112">
        <f>IF(C988&lt;MAX($C$599:C988),C988/MAX($C$599:C988)-1,0)</f>
        <v>-4.0000000000000036E-2</v>
      </c>
      <c r="F988">
        <f>B993/B972-1</f>
        <v>1.4880952380953438E-3</v>
      </c>
    </row>
    <row r="989" spans="1:6">
      <c r="A989" s="158">
        <v>43003</v>
      </c>
      <c r="B989" s="157">
        <v>1.32</v>
      </c>
      <c r="C989" s="157">
        <v>1.3740000000000001</v>
      </c>
      <c r="D989" s="112">
        <f>IF(C989&lt;MAX($C$2:C989),C989/MAX($C$2:C989)-1,0)</f>
        <v>-0.19789842381786338</v>
      </c>
      <c r="E989" s="112">
        <f>IF(C989&lt;MAX($C$599:C989),C989/MAX($C$599:C989)-1,0)</f>
        <v>-5.2413793103448181E-2</v>
      </c>
    </row>
    <row r="990" spans="1:6">
      <c r="A990" s="158">
        <v>43004</v>
      </c>
      <c r="B990" s="157">
        <v>1.3360000000000001</v>
      </c>
      <c r="C990" s="157">
        <v>1.383</v>
      </c>
      <c r="D990" s="112">
        <f>IF(C990&lt;MAX($C$2:C990),C990/MAX($C$2:C990)-1,0)</f>
        <v>-0.19264448336252193</v>
      </c>
      <c r="E990" s="112">
        <f>IF(C990&lt;MAX($C$599:C990),C990/MAX($C$599:C990)-1,0)</f>
        <v>-4.6206896551724053E-2</v>
      </c>
    </row>
    <row r="991" spans="1:6">
      <c r="A991" s="158">
        <v>43005</v>
      </c>
      <c r="B991" s="157">
        <v>1.359</v>
      </c>
      <c r="C991" s="157">
        <v>1.397</v>
      </c>
      <c r="D991" s="112">
        <f>IF(C991&lt;MAX($C$2:C991),C991/MAX($C$2:C991)-1,0)</f>
        <v>-0.18447168709865736</v>
      </c>
      <c r="E991" s="112">
        <f>IF(C991&lt;MAX($C$599:C991),C991/MAX($C$599:C991)-1,0)</f>
        <v>-3.6551724137930952E-2</v>
      </c>
    </row>
    <row r="992" spans="1:6">
      <c r="A992" s="158">
        <v>43006</v>
      </c>
      <c r="B992" s="157">
        <v>1.345</v>
      </c>
      <c r="C992" s="157">
        <v>1.389</v>
      </c>
      <c r="D992" s="112">
        <f>IF(C992&lt;MAX($C$2:C992),C992/MAX($C$2:C992)-1,0)</f>
        <v>-0.18914185639229431</v>
      </c>
      <c r="E992" s="112">
        <f>IF(C992&lt;MAX($C$599:C992),C992/MAX($C$599:C992)-1,0)</f>
        <v>-4.2068965517241375E-2</v>
      </c>
    </row>
    <row r="993" spans="1:10">
      <c r="A993" s="158">
        <v>43007</v>
      </c>
      <c r="B993" s="293">
        <v>1.3460000000000001</v>
      </c>
      <c r="C993" s="157">
        <v>1.389</v>
      </c>
      <c r="D993" s="112">
        <f>IF(C993&lt;MAX($C$2:C993),C993/MAX($C$2:C993)-1,0)</f>
        <v>-0.18914185639229431</v>
      </c>
      <c r="E993" s="112">
        <f>IF(C993&lt;MAX($C$599:C993),C993/MAX($C$599:C993)-1,0)</f>
        <v>-4.2068965517241375E-2</v>
      </c>
    </row>
    <row r="994" spans="1:10">
      <c r="A994" s="158">
        <v>43017</v>
      </c>
      <c r="B994" s="157">
        <v>1.3520000000000001</v>
      </c>
      <c r="C994" s="157">
        <v>1.393</v>
      </c>
      <c r="D994" s="112">
        <f>IF(C994&lt;MAX($C$2:C994),C994/MAX($C$2:C994)-1,0)</f>
        <v>-0.18680677174547577</v>
      </c>
      <c r="E994" s="112">
        <f>IF(C994&lt;MAX($C$599:C994),C994/MAX($C$599:C994)-1,0)</f>
        <v>-3.9310344827586219E-2</v>
      </c>
    </row>
    <row r="995" spans="1:10">
      <c r="A995" s="158">
        <v>43018</v>
      </c>
      <c r="B995" s="224">
        <v>1.333</v>
      </c>
      <c r="C995" s="224">
        <v>1.381</v>
      </c>
      <c r="D995" s="112">
        <f>IF(C995&lt;MAX($C$2:C995),C995/MAX($C$2:C995)-1,0)</f>
        <v>-0.19381202568593114</v>
      </c>
      <c r="E995" s="112">
        <f>IF(C995&lt;MAX($C$599:C995),C995/MAX($C$599:C995)-1,0)</f>
        <v>-4.7586206896551686E-2</v>
      </c>
    </row>
    <row r="996" spans="1:10">
      <c r="A996" s="158">
        <v>43019</v>
      </c>
      <c r="B996" s="224">
        <v>1.3160000000000001</v>
      </c>
      <c r="C996" s="224">
        <v>1.371</v>
      </c>
      <c r="D996" s="112">
        <f>IF(C996&lt;MAX($C$2:C996),C996/MAX($C$2:C996)-1,0)</f>
        <v>-0.1996497373029773</v>
      </c>
      <c r="E996" s="112">
        <f>IF(C996&lt;MAX($C$599:C996),C996/MAX($C$599:C996)-1,0)</f>
        <v>-5.4482758620689631E-2</v>
      </c>
    </row>
    <row r="997" spans="1:10">
      <c r="A997" s="158">
        <v>43020</v>
      </c>
      <c r="B997" s="224">
        <v>1.3029999999999999</v>
      </c>
      <c r="C997" s="223">
        <v>1.363</v>
      </c>
      <c r="D997" s="112">
        <f>IF(C997&lt;MAX($C$2:C997),C997/MAX($C$2:C997)-1,0)</f>
        <v>-0.20431990659661414</v>
      </c>
      <c r="E997" s="112">
        <f>IF(C997&lt;MAX($C$599:C997),C997/MAX($C$599:C997)-1,0)</f>
        <v>-5.9999999999999942E-2</v>
      </c>
    </row>
    <row r="998" spans="1:10">
      <c r="A998" s="158">
        <v>43021</v>
      </c>
      <c r="B998" s="224">
        <v>1.3109999999999999</v>
      </c>
      <c r="C998" s="224">
        <v>1.3109999999999999</v>
      </c>
      <c r="D998" s="112">
        <f>IF(C998&lt;MAX($C$2:C998),C998/MAX($C$2:C998)-1,0)</f>
        <v>-0.23467600700525404</v>
      </c>
      <c r="E998" s="112">
        <f>IF(C998&lt;MAX($C$599:C998),C998/MAX($C$599:C998)-1,0)</f>
        <v>-9.58620689655173E-2</v>
      </c>
    </row>
    <row r="999" spans="1:10">
      <c r="A999" s="158">
        <v>43024</v>
      </c>
      <c r="B999" s="306">
        <v>1.3220000000000001</v>
      </c>
      <c r="C999" s="307">
        <v>1.375</v>
      </c>
      <c r="D999" s="112">
        <f>IF(C999&lt;MAX($C$2:C999),C999/MAX($C$2:C999)-1,0)</f>
        <v>-0.19731465265615877</v>
      </c>
      <c r="E999" s="112">
        <f>IF(C999&lt;MAX($C$599:C999),C999/MAX($C$599:C999)-1,0)</f>
        <v>-5.1724137931034475E-2</v>
      </c>
    </row>
    <row r="1000" spans="1:10">
      <c r="A1000" s="158">
        <v>43025</v>
      </c>
      <c r="B1000" s="308">
        <v>1.2949999999999999</v>
      </c>
      <c r="C1000" s="307">
        <v>1.3580000000000001</v>
      </c>
      <c r="D1000" s="112">
        <f>IF(C1000&lt;MAX($C$2:C1000),C1000/MAX($C$2:C1000)-1,0)</f>
        <v>-0.20723876240513717</v>
      </c>
      <c r="E1000" s="112">
        <f>IF(C1000&lt;MAX($C$599:C1000),C1000/MAX($C$599:C1000)-1,0)</f>
        <v>-6.3448275862068915E-2</v>
      </c>
    </row>
    <row r="1001" spans="1:10">
      <c r="A1001" s="158">
        <v>43026</v>
      </c>
      <c r="B1001" s="307">
        <v>1.2729999999999999</v>
      </c>
      <c r="C1001" s="306">
        <v>1.345</v>
      </c>
      <c r="D1001" s="112">
        <f>IF(C1001&lt;MAX($C$2:C1001),C1001/MAX($C$2:C1001)-1,0)</f>
        <v>-0.21482778750729714</v>
      </c>
      <c r="E1001" s="112">
        <f>IF(C1001&lt;MAX($C$599:C1001),C1001/MAX($C$599:C1001)-1,0)</f>
        <v>-7.241379310344831E-2</v>
      </c>
    </row>
    <row r="1002" spans="1:10">
      <c r="A1002" s="158">
        <v>43027</v>
      </c>
      <c r="B1002" s="306">
        <v>1.2689999999999999</v>
      </c>
      <c r="C1002" s="306">
        <v>1.3420000000000001</v>
      </c>
      <c r="D1002" s="112">
        <f>IF(C1002&lt;MAX($C$2:C1002),C1002/MAX($C$2:C1002)-1,0)</f>
        <v>-0.21657910099241096</v>
      </c>
      <c r="E1002" s="112">
        <f>IF(C1002&lt;MAX($C$599:C1002),C1002/MAX($C$599:C1002)-1,0)</f>
        <v>-7.4482758620689538E-2</v>
      </c>
    </row>
    <row r="1003" spans="1:10" ht="15" thickBot="1">
      <c r="A1003" s="158">
        <v>43028</v>
      </c>
      <c r="B1003" s="308">
        <v>1.2989999999999999</v>
      </c>
      <c r="C1003" s="308">
        <v>1.361</v>
      </c>
      <c r="D1003" s="112">
        <f>IF(C1003&lt;MAX($C$2:C1003),C1003/MAX($C$2:C1003)-1,0)</f>
        <v>-0.20548744892002335</v>
      </c>
      <c r="E1003" s="112">
        <f>IF(C1003&lt;MAX($C$599:C1003),C1003/MAX($C$599:C1003)-1,0)</f>
        <v>-6.1379310344827576E-2</v>
      </c>
      <c r="H1003" s="3"/>
      <c r="I1003" s="24" t="s">
        <v>228</v>
      </c>
      <c r="J1003" s="22" t="s">
        <v>4</v>
      </c>
    </row>
    <row r="1004" spans="1:10" ht="15" thickBot="1">
      <c r="H1004" s="82" t="s">
        <v>752</v>
      </c>
      <c r="I1004" s="99">
        <f>(B1003-1)*365/(A1003-A20)</f>
        <v>7.4444065484311039E-2</v>
      </c>
      <c r="J1004" s="3">
        <f>MIN(D3:D994)</f>
        <v>-0.40280210157618224</v>
      </c>
    </row>
    <row r="1005" spans="1:10" ht="15" thickBot="1">
      <c r="H1005" s="82" t="s">
        <v>580</v>
      </c>
      <c r="I1005" s="99">
        <f>(B1003-B600)/B600*365/(A1003-A600)</f>
        <v>0.30998237480586105</v>
      </c>
      <c r="J1005" s="24">
        <f>MIN(E600:E994)</f>
        <v>-8.0799999999999983E-2</v>
      </c>
    </row>
    <row r="1006" spans="1:10" ht="27.75" thickBot="1">
      <c r="H1006" s="109" t="s">
        <v>850</v>
      </c>
      <c r="I1006" s="99">
        <f>B1003/B809-1</f>
        <v>0.32012195121951215</v>
      </c>
      <c r="J1006" s="3">
        <f>MIN(E810:E994)</f>
        <v>-8.0799999999999983E-2</v>
      </c>
    </row>
    <row r="1008" spans="1:10">
      <c r="B1008" s="112">
        <f>B994/B809-1</f>
        <v>0.37398373983739841</v>
      </c>
    </row>
  </sheetData>
  <phoneticPr fontId="2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455"/>
  <sheetViews>
    <sheetView topLeftCell="A262" workbookViewId="0">
      <selection activeCell="D275" sqref="D275"/>
    </sheetView>
  </sheetViews>
  <sheetFormatPr defaultRowHeight="14.25"/>
  <cols>
    <col min="1" max="1" width="11.375" style="114" customWidth="1"/>
    <col min="4" max="5" width="9" style="112"/>
  </cols>
  <sheetData>
    <row r="1" spans="1:4">
      <c r="A1" s="161" t="s">
        <v>1077</v>
      </c>
      <c r="B1" s="159" t="s">
        <v>1078</v>
      </c>
      <c r="C1" s="159" t="s">
        <v>1079</v>
      </c>
    </row>
    <row r="2" spans="1:4">
      <c r="A2" s="161">
        <v>42325</v>
      </c>
      <c r="B2" s="160">
        <v>1</v>
      </c>
      <c r="C2" s="160">
        <v>1</v>
      </c>
    </row>
    <row r="3" spans="1:4">
      <c r="A3" s="161">
        <v>42326</v>
      </c>
      <c r="B3" s="160">
        <v>0.998</v>
      </c>
      <c r="C3" s="160">
        <v>0.998</v>
      </c>
      <c r="D3" s="112">
        <f>IF(C3&lt;MAX($C$2:C3),C3/MAX($C$2:C3)-1,0)</f>
        <v>-2.0000000000000018E-3</v>
      </c>
    </row>
    <row r="4" spans="1:4">
      <c r="A4" s="161">
        <v>42327</v>
      </c>
      <c r="B4" s="160">
        <v>0.998</v>
      </c>
      <c r="C4" s="160">
        <v>0.998</v>
      </c>
      <c r="D4" s="112">
        <f>IF(C4&lt;MAX($C$2:C4),C4/MAX($C$2:C4)-1,0)</f>
        <v>-2.0000000000000018E-3</v>
      </c>
    </row>
    <row r="5" spans="1:4">
      <c r="A5" s="161">
        <v>42328</v>
      </c>
      <c r="B5" s="160">
        <v>0.998</v>
      </c>
      <c r="C5" s="160">
        <v>0.998</v>
      </c>
      <c r="D5" s="112">
        <f>IF(C5&lt;MAX($C$2:C5),C5/MAX($C$2:C5)-1,0)</f>
        <v>-2.0000000000000018E-3</v>
      </c>
    </row>
    <row r="6" spans="1:4">
      <c r="A6" s="161">
        <v>42331</v>
      </c>
      <c r="B6" s="160">
        <v>0.998</v>
      </c>
      <c r="C6" s="160">
        <v>0.998</v>
      </c>
      <c r="D6" s="112">
        <f>IF(C6&lt;MAX($C$2:C6),C6/MAX($C$2:C6)-1,0)</f>
        <v>-2.0000000000000018E-3</v>
      </c>
    </row>
    <row r="7" spans="1:4">
      <c r="A7" s="161">
        <v>42332</v>
      </c>
      <c r="B7" s="160">
        <v>0.998</v>
      </c>
      <c r="C7" s="160">
        <v>0.998</v>
      </c>
      <c r="D7" s="112">
        <f>IF(C7&lt;MAX($C$2:C7),C7/MAX($C$2:C7)-1,0)</f>
        <v>-2.0000000000000018E-3</v>
      </c>
    </row>
    <row r="8" spans="1:4">
      <c r="A8" s="161">
        <v>42333</v>
      </c>
      <c r="B8" s="160">
        <v>0.998</v>
      </c>
      <c r="C8" s="160">
        <v>0.998</v>
      </c>
      <c r="D8" s="112">
        <f>IF(C8&lt;MAX($C$2:C8),C8/MAX($C$2:C8)-1,0)</f>
        <v>-2.0000000000000018E-3</v>
      </c>
    </row>
    <row r="9" spans="1:4">
      <c r="A9" s="161">
        <v>42334</v>
      </c>
      <c r="B9" s="160">
        <v>0.998</v>
      </c>
      <c r="C9" s="160">
        <v>0.998</v>
      </c>
      <c r="D9" s="112">
        <f>IF(C9&lt;MAX($C$2:C9),C9/MAX($C$2:C9)-1,0)</f>
        <v>-2.0000000000000018E-3</v>
      </c>
    </row>
    <row r="10" spans="1:4">
      <c r="A10" s="161">
        <v>42335</v>
      </c>
      <c r="B10" s="160">
        <v>0.997</v>
      </c>
      <c r="C10" s="160">
        <v>0.997</v>
      </c>
      <c r="D10" s="112">
        <f>IF(C10&lt;MAX($C$2:C10),C10/MAX($C$2:C10)-1,0)</f>
        <v>-3.0000000000000027E-3</v>
      </c>
    </row>
    <row r="11" spans="1:4">
      <c r="A11" s="161">
        <v>42338</v>
      </c>
      <c r="B11" s="160">
        <v>0.997</v>
      </c>
      <c r="C11" s="160">
        <v>0.997</v>
      </c>
      <c r="D11" s="112">
        <f>IF(C11&lt;MAX($C$2:C11),C11/MAX($C$2:C11)-1,0)</f>
        <v>-3.0000000000000027E-3</v>
      </c>
    </row>
    <row r="12" spans="1:4">
      <c r="A12" s="161">
        <v>42339</v>
      </c>
      <c r="B12" s="160">
        <v>0.997</v>
      </c>
      <c r="C12" s="160">
        <v>0.997</v>
      </c>
      <c r="D12" s="112">
        <f>IF(C12&lt;MAX($C$2:C12),C12/MAX($C$2:C12)-1,0)</f>
        <v>-3.0000000000000027E-3</v>
      </c>
    </row>
    <row r="13" spans="1:4">
      <c r="A13" s="161">
        <v>42342</v>
      </c>
      <c r="B13" s="160">
        <v>0.997</v>
      </c>
      <c r="C13" s="160">
        <v>0.997</v>
      </c>
      <c r="D13" s="112">
        <f>IF(C13&lt;MAX($C$2:C13),C13/MAX($C$2:C13)-1,0)</f>
        <v>-3.0000000000000027E-3</v>
      </c>
    </row>
    <row r="14" spans="1:4">
      <c r="A14" s="161">
        <v>42349</v>
      </c>
      <c r="B14" s="160">
        <v>0.997</v>
      </c>
      <c r="C14" s="160">
        <v>0.997</v>
      </c>
      <c r="D14" s="112">
        <f>IF(C14&lt;MAX($C$2:C14),C14/MAX($C$2:C14)-1,0)</f>
        <v>-3.0000000000000027E-3</v>
      </c>
    </row>
    <row r="15" spans="1:4">
      <c r="A15" s="161">
        <v>42356</v>
      </c>
      <c r="B15" s="160">
        <v>0.998</v>
      </c>
      <c r="C15" s="160">
        <v>0.998</v>
      </c>
      <c r="D15" s="112">
        <f>IF(C15&lt;MAX($C$2:C15),C15/MAX($C$2:C15)-1,0)</f>
        <v>-2.0000000000000018E-3</v>
      </c>
    </row>
    <row r="16" spans="1:4">
      <c r="A16" s="161">
        <v>42363</v>
      </c>
      <c r="B16" s="160">
        <v>0.998</v>
      </c>
      <c r="C16" s="160">
        <v>0.998</v>
      </c>
      <c r="D16" s="112">
        <f>IF(C16&lt;MAX($C$2:C16),C16/MAX($C$2:C16)-1,0)</f>
        <v>-2.0000000000000018E-3</v>
      </c>
    </row>
    <row r="17" spans="1:4">
      <c r="A17" s="161">
        <v>42366</v>
      </c>
      <c r="B17" s="160">
        <v>0.998</v>
      </c>
      <c r="C17" s="160">
        <v>0.998</v>
      </c>
      <c r="D17" s="112">
        <f>IF(C17&lt;MAX($C$2:C17),C17/MAX($C$2:C17)-1,0)</f>
        <v>-2.0000000000000018E-3</v>
      </c>
    </row>
    <row r="18" spans="1:4">
      <c r="A18" s="161">
        <v>42367</v>
      </c>
      <c r="B18" s="160">
        <v>0.998</v>
      </c>
      <c r="C18" s="160">
        <v>0.998</v>
      </c>
      <c r="D18" s="112">
        <f>IF(C18&lt;MAX($C$2:C18),C18/MAX($C$2:C18)-1,0)</f>
        <v>-2.0000000000000018E-3</v>
      </c>
    </row>
    <row r="19" spans="1:4">
      <c r="A19" s="161">
        <v>42368</v>
      </c>
      <c r="B19" s="160">
        <v>0.998</v>
      </c>
      <c r="C19" s="160">
        <v>0.998</v>
      </c>
      <c r="D19" s="112">
        <f>IF(C19&lt;MAX($C$2:C19),C19/MAX($C$2:C19)-1,0)</f>
        <v>-2.0000000000000018E-3</v>
      </c>
    </row>
    <row r="20" spans="1:4">
      <c r="A20" s="161">
        <v>42369</v>
      </c>
      <c r="B20" s="160">
        <v>0.998</v>
      </c>
      <c r="C20" s="160">
        <v>0.998</v>
      </c>
      <c r="D20" s="112">
        <f>IF(C20&lt;MAX($C$2:C20),C20/MAX($C$2:C20)-1,0)</f>
        <v>-2.0000000000000018E-3</v>
      </c>
    </row>
    <row r="21" spans="1:4">
      <c r="A21" s="161">
        <v>42373</v>
      </c>
      <c r="B21" s="160">
        <v>0.995</v>
      </c>
      <c r="C21" s="160">
        <v>0.995</v>
      </c>
      <c r="D21" s="112">
        <f>IF(C21&lt;MAX($C$2:C21),C21/MAX($C$2:C21)-1,0)</f>
        <v>-5.0000000000000044E-3</v>
      </c>
    </row>
    <row r="22" spans="1:4">
      <c r="A22" s="161">
        <v>42374</v>
      </c>
      <c r="B22" s="160">
        <v>0.996</v>
      </c>
      <c r="C22" s="160">
        <v>0.996</v>
      </c>
      <c r="D22" s="112">
        <f>IF(C22&lt;MAX($C$2:C22),C22/MAX($C$2:C22)-1,0)</f>
        <v>-4.0000000000000036E-3</v>
      </c>
    </row>
    <row r="23" spans="1:4">
      <c r="A23" s="161">
        <v>42375</v>
      </c>
      <c r="B23" s="160">
        <v>0.998</v>
      </c>
      <c r="C23" s="160">
        <v>0.998</v>
      </c>
      <c r="D23" s="112">
        <f>IF(C23&lt;MAX($C$2:C23),C23/MAX($C$2:C23)-1,0)</f>
        <v>-2.0000000000000018E-3</v>
      </c>
    </row>
    <row r="24" spans="1:4">
      <c r="A24" s="161">
        <v>42376</v>
      </c>
      <c r="B24" s="160">
        <v>0.99299999999999999</v>
      </c>
      <c r="C24" s="160">
        <v>0.99299999999999999</v>
      </c>
      <c r="D24" s="112">
        <f>IF(C24&lt;MAX($C$2:C24),C24/MAX($C$2:C24)-1,0)</f>
        <v>-7.0000000000000062E-3</v>
      </c>
    </row>
    <row r="25" spans="1:4">
      <c r="A25" s="161">
        <v>42377</v>
      </c>
      <c r="B25" s="160">
        <v>0.995</v>
      </c>
      <c r="C25" s="160">
        <v>0.995</v>
      </c>
      <c r="D25" s="112">
        <f>IF(C25&lt;MAX($C$2:C25),C25/MAX($C$2:C25)-1,0)</f>
        <v>-5.0000000000000044E-3</v>
      </c>
    </row>
    <row r="26" spans="1:4">
      <c r="A26" s="161">
        <v>42380</v>
      </c>
      <c r="B26" s="160">
        <v>0.99099999999999999</v>
      </c>
      <c r="C26" s="160">
        <v>0.99099999999999999</v>
      </c>
      <c r="D26" s="112">
        <f>IF(C26&lt;MAX($C$2:C26),C26/MAX($C$2:C26)-1,0)</f>
        <v>-9.000000000000008E-3</v>
      </c>
    </row>
    <row r="27" spans="1:4">
      <c r="A27" s="161">
        <v>42381</v>
      </c>
      <c r="B27" s="160">
        <v>0.99099999999999999</v>
      </c>
      <c r="C27" s="160">
        <v>0.99099999999999999</v>
      </c>
      <c r="D27" s="112">
        <f>IF(C27&lt;MAX($C$2:C27),C27/MAX($C$2:C27)-1,0)</f>
        <v>-9.000000000000008E-3</v>
      </c>
    </row>
    <row r="28" spans="1:4">
      <c r="A28" s="161">
        <v>42382</v>
      </c>
      <c r="B28" s="160">
        <v>0.98899999999999999</v>
      </c>
      <c r="C28" s="160">
        <v>0.98899999999999999</v>
      </c>
      <c r="D28" s="112">
        <f>IF(C28&lt;MAX($C$2:C28),C28/MAX($C$2:C28)-1,0)</f>
        <v>-1.100000000000001E-2</v>
      </c>
    </row>
    <row r="29" spans="1:4">
      <c r="A29" s="161">
        <v>42383</v>
      </c>
      <c r="B29" s="160">
        <v>0.99199999999999999</v>
      </c>
      <c r="C29" s="160">
        <v>0.99199999999999999</v>
      </c>
      <c r="D29" s="112">
        <f>IF(C29&lt;MAX($C$2:C29),C29/MAX($C$2:C29)-1,0)</f>
        <v>-8.0000000000000071E-3</v>
      </c>
    </row>
    <row r="30" spans="1:4">
      <c r="A30" s="161">
        <v>42384</v>
      </c>
      <c r="B30" s="160">
        <v>0.98899999999999999</v>
      </c>
      <c r="C30" s="160">
        <v>0.98899999999999999</v>
      </c>
      <c r="D30" s="112">
        <f>IF(C30&lt;MAX($C$2:C30),C30/MAX($C$2:C30)-1,0)</f>
        <v>-1.100000000000001E-2</v>
      </c>
    </row>
    <row r="31" spans="1:4">
      <c r="A31" s="161">
        <v>42387</v>
      </c>
      <c r="B31" s="160">
        <v>0.98899999999999999</v>
      </c>
      <c r="C31" s="160">
        <v>0.98899999999999999</v>
      </c>
      <c r="D31" s="112">
        <f>IF(C31&lt;MAX($C$2:C31),C31/MAX($C$2:C31)-1,0)</f>
        <v>-1.100000000000001E-2</v>
      </c>
    </row>
    <row r="32" spans="1:4">
      <c r="A32" s="161">
        <v>42388</v>
      </c>
      <c r="B32" s="160">
        <v>0.99199999999999999</v>
      </c>
      <c r="C32" s="160">
        <v>0.99199999999999999</v>
      </c>
      <c r="D32" s="112">
        <f>IF(C32&lt;MAX($C$2:C32),C32/MAX($C$2:C32)-1,0)</f>
        <v>-8.0000000000000071E-3</v>
      </c>
    </row>
    <row r="33" spans="1:4">
      <c r="A33" s="161">
        <v>42389</v>
      </c>
      <c r="B33" s="160">
        <v>0.99</v>
      </c>
      <c r="C33" s="160">
        <v>0.99</v>
      </c>
      <c r="D33" s="112">
        <f>IF(C33&lt;MAX($C$2:C33),C33/MAX($C$2:C33)-1,0)</f>
        <v>-1.0000000000000009E-2</v>
      </c>
    </row>
    <row r="34" spans="1:4">
      <c r="A34" s="161">
        <v>42390</v>
      </c>
      <c r="B34" s="160">
        <v>0.98699999999999999</v>
      </c>
      <c r="C34" s="160">
        <v>0.98699999999999999</v>
      </c>
      <c r="D34" s="112">
        <f>IF(C34&lt;MAX($C$2:C34),C34/MAX($C$2:C34)-1,0)</f>
        <v>-1.3000000000000012E-2</v>
      </c>
    </row>
    <row r="35" spans="1:4">
      <c r="A35" s="161">
        <v>42391</v>
      </c>
      <c r="B35" s="160">
        <v>0.98899999999999999</v>
      </c>
      <c r="C35" s="160">
        <v>0.98899999999999999</v>
      </c>
      <c r="D35" s="112">
        <f>IF(C35&lt;MAX($C$2:C35),C35/MAX($C$2:C35)-1,0)</f>
        <v>-1.100000000000001E-2</v>
      </c>
    </row>
    <row r="36" spans="1:4">
      <c r="A36" s="161">
        <v>42394</v>
      </c>
      <c r="B36" s="160">
        <v>0.98899999999999999</v>
      </c>
      <c r="C36" s="160">
        <v>0.98899999999999999</v>
      </c>
      <c r="D36" s="112">
        <f>IF(C36&lt;MAX($C$2:C36),C36/MAX($C$2:C36)-1,0)</f>
        <v>-1.100000000000001E-2</v>
      </c>
    </row>
    <row r="37" spans="1:4">
      <c r="A37" s="161">
        <v>42395</v>
      </c>
      <c r="B37" s="160">
        <v>0.98299999999999998</v>
      </c>
      <c r="C37" s="160">
        <v>0.98299999999999998</v>
      </c>
      <c r="D37" s="112">
        <f>IF(C37&lt;MAX($C$2:C37),C37/MAX($C$2:C37)-1,0)</f>
        <v>-1.7000000000000015E-2</v>
      </c>
    </row>
    <row r="38" spans="1:4">
      <c r="A38" s="161">
        <v>42396</v>
      </c>
      <c r="B38" s="160">
        <v>0.98</v>
      </c>
      <c r="C38" s="160">
        <v>0.98</v>
      </c>
      <c r="D38" s="112">
        <f>IF(C38&lt;MAX($C$2:C38),C38/MAX($C$2:C38)-1,0)</f>
        <v>-2.0000000000000018E-2</v>
      </c>
    </row>
    <row r="39" spans="1:4">
      <c r="A39" s="161">
        <v>42397</v>
      </c>
      <c r="B39" s="160">
        <v>0.97599999999999998</v>
      </c>
      <c r="C39" s="160">
        <v>0.97599999999999998</v>
      </c>
      <c r="D39" s="112">
        <f>IF(C39&lt;MAX($C$2:C39),C39/MAX($C$2:C39)-1,0)</f>
        <v>-2.4000000000000021E-2</v>
      </c>
    </row>
    <row r="40" spans="1:4">
      <c r="A40" s="161">
        <v>42398</v>
      </c>
      <c r="B40" s="160">
        <v>0.98099999999999998</v>
      </c>
      <c r="C40" s="160">
        <v>0.98099999999999998</v>
      </c>
      <c r="D40" s="112">
        <f>IF(C40&lt;MAX($C$2:C40),C40/MAX($C$2:C40)-1,0)</f>
        <v>-1.9000000000000017E-2</v>
      </c>
    </row>
    <row r="41" spans="1:4">
      <c r="A41" s="161">
        <v>42401</v>
      </c>
      <c r="B41" s="160">
        <v>0.98</v>
      </c>
      <c r="C41" s="160">
        <v>0.98</v>
      </c>
      <c r="D41" s="112">
        <f>IF(C41&lt;MAX($C$2:C41),C41/MAX($C$2:C41)-1,0)</f>
        <v>-2.0000000000000018E-2</v>
      </c>
    </row>
    <row r="42" spans="1:4">
      <c r="A42" s="161">
        <v>42402</v>
      </c>
      <c r="B42" s="160">
        <v>0.98299999999999998</v>
      </c>
      <c r="C42" s="160">
        <v>0.98299999999999998</v>
      </c>
      <c r="D42" s="112">
        <f>IF(C42&lt;MAX($C$2:C42),C42/MAX($C$2:C42)-1,0)</f>
        <v>-1.7000000000000015E-2</v>
      </c>
    </row>
    <row r="43" spans="1:4">
      <c r="A43" s="161">
        <v>42403</v>
      </c>
      <c r="B43" s="160">
        <v>0.98199999999999998</v>
      </c>
      <c r="C43" s="160">
        <v>0.98199999999999998</v>
      </c>
      <c r="D43" s="112">
        <f>IF(C43&lt;MAX($C$2:C43),C43/MAX($C$2:C43)-1,0)</f>
        <v>-1.8000000000000016E-2</v>
      </c>
    </row>
    <row r="44" spans="1:4">
      <c r="A44" s="161">
        <v>42404</v>
      </c>
      <c r="B44" s="160">
        <v>0.98499999999999999</v>
      </c>
      <c r="C44" s="160">
        <v>0.98499999999999999</v>
      </c>
      <c r="D44" s="112">
        <f>IF(C44&lt;MAX($C$2:C44),C44/MAX($C$2:C44)-1,0)</f>
        <v>-1.5000000000000013E-2</v>
      </c>
    </row>
    <row r="45" spans="1:4">
      <c r="A45" s="161">
        <v>42405</v>
      </c>
      <c r="B45" s="160">
        <v>0.98399999999999999</v>
      </c>
      <c r="C45" s="160">
        <v>0.98399999999999999</v>
      </c>
      <c r="D45" s="112">
        <f>IF(C45&lt;MAX($C$2:C45),C45/MAX($C$2:C45)-1,0)</f>
        <v>-1.6000000000000014E-2</v>
      </c>
    </row>
    <row r="46" spans="1:4">
      <c r="A46" s="161">
        <v>42415</v>
      </c>
      <c r="B46" s="160">
        <v>0.98699999999999999</v>
      </c>
      <c r="C46" s="160">
        <v>0.98699999999999999</v>
      </c>
      <c r="D46" s="112">
        <f>IF(C46&lt;MAX($C$2:C46),C46/MAX($C$2:C46)-1,0)</f>
        <v>-1.3000000000000012E-2</v>
      </c>
    </row>
    <row r="47" spans="1:4">
      <c r="A47" s="161">
        <v>42416</v>
      </c>
      <c r="B47" s="160">
        <v>0.98899999999999999</v>
      </c>
      <c r="C47" s="160">
        <v>0.98899999999999999</v>
      </c>
      <c r="D47" s="112">
        <f>IF(C47&lt;MAX($C$2:C47),C47/MAX($C$2:C47)-1,0)</f>
        <v>-1.100000000000001E-2</v>
      </c>
    </row>
    <row r="48" spans="1:4">
      <c r="A48" s="161">
        <v>42417</v>
      </c>
      <c r="B48" s="160">
        <v>0.98899999999999999</v>
      </c>
      <c r="C48" s="160">
        <v>0.98899999999999999</v>
      </c>
      <c r="D48" s="112">
        <f>IF(C48&lt;MAX($C$2:C48),C48/MAX($C$2:C48)-1,0)</f>
        <v>-1.100000000000001E-2</v>
      </c>
    </row>
    <row r="49" spans="1:5">
      <c r="A49" s="161">
        <v>42418</v>
      </c>
      <c r="B49" s="160">
        <v>0.98799999999999999</v>
      </c>
      <c r="C49" s="160">
        <v>0.98799999999999999</v>
      </c>
      <c r="D49" s="112">
        <f>IF(C49&lt;MAX($C$2:C49),C49/MAX($C$2:C49)-1,0)</f>
        <v>-1.2000000000000011E-2</v>
      </c>
    </row>
    <row r="50" spans="1:5">
      <c r="A50" s="161">
        <v>42419</v>
      </c>
      <c r="B50" s="160">
        <v>0.98899999999999999</v>
      </c>
      <c r="C50" s="160">
        <v>0.98899999999999999</v>
      </c>
      <c r="D50" s="112">
        <f>IF(C50&lt;MAX($C$2:C50),C50/MAX($C$2:C50)-1,0)</f>
        <v>-1.100000000000001E-2</v>
      </c>
    </row>
    <row r="51" spans="1:5">
      <c r="A51" s="161">
        <v>42422</v>
      </c>
      <c r="B51" s="160">
        <v>0.98899999999999999</v>
      </c>
      <c r="C51" s="160">
        <v>0.98899999999999999</v>
      </c>
      <c r="D51" s="112">
        <f>IF(C51&lt;MAX($C$2:C51),C51/MAX($C$2:C51)-1,0)</f>
        <v>-1.100000000000001E-2</v>
      </c>
    </row>
    <row r="52" spans="1:5">
      <c r="A52" s="161">
        <v>42423</v>
      </c>
      <c r="B52" s="160">
        <v>0.98899999999999999</v>
      </c>
      <c r="C52" s="160">
        <v>0.98899999999999999</v>
      </c>
      <c r="D52" s="112">
        <f>IF(C52&lt;MAX($C$2:C52),C52/MAX($C$2:C52)-1,0)</f>
        <v>-1.100000000000001E-2</v>
      </c>
    </row>
    <row r="53" spans="1:5">
      <c r="A53" s="161">
        <v>42424</v>
      </c>
      <c r="B53" s="160">
        <v>0.98799999999999999</v>
      </c>
      <c r="C53" s="160">
        <v>0.98799999999999999</v>
      </c>
      <c r="D53" s="112">
        <f>IF(C53&lt;MAX($C$2:C53),C53/MAX($C$2:C53)-1,0)</f>
        <v>-1.2000000000000011E-2</v>
      </c>
    </row>
    <row r="54" spans="1:5">
      <c r="A54" s="161">
        <v>42425</v>
      </c>
      <c r="B54" s="160">
        <v>0.98199999999999998</v>
      </c>
      <c r="C54" s="160">
        <v>0.98199999999999998</v>
      </c>
      <c r="D54" s="112">
        <f>IF(C54&lt;MAX($C$2:C54),C54/MAX($C$2:C54)-1,0)</f>
        <v>-1.8000000000000016E-2</v>
      </c>
    </row>
    <row r="55" spans="1:5">
      <c r="A55" s="161">
        <v>42426</v>
      </c>
      <c r="B55" s="160">
        <v>0.98099999999999998</v>
      </c>
      <c r="C55" s="160">
        <v>0.98099999999999998</v>
      </c>
      <c r="D55" s="112">
        <f>IF(C55&lt;MAX($C$2:C55),C55/MAX($C$2:C55)-1,0)</f>
        <v>-1.9000000000000017E-2</v>
      </c>
    </row>
    <row r="56" spans="1:5">
      <c r="A56" s="161">
        <v>42429</v>
      </c>
      <c r="B56" s="160">
        <v>0.97599999999999998</v>
      </c>
      <c r="C56" s="160">
        <v>0.97599999999999998</v>
      </c>
      <c r="D56" s="112">
        <f>IF(C56&lt;MAX($C$2:C56),C56/MAX($C$2:C56)-1,0)</f>
        <v>-2.4000000000000021E-2</v>
      </c>
      <c r="E56" s="112">
        <f>IF(C56&lt;MAX($C$55:C56),C56/MAX($C$55:C56)-1,0)</f>
        <v>-5.0968399592252744E-3</v>
      </c>
    </row>
    <row r="57" spans="1:5">
      <c r="A57" s="161">
        <v>42430</v>
      </c>
      <c r="B57" s="160">
        <v>0.97699999999999998</v>
      </c>
      <c r="C57" s="160">
        <v>0.97699999999999998</v>
      </c>
      <c r="D57" s="112">
        <f>IF(C57&lt;MAX($C$2:C57),C57/MAX($C$2:C57)-1,0)</f>
        <v>-2.300000000000002E-2</v>
      </c>
      <c r="E57" s="112">
        <f>IF(C57&lt;MAX($C$55:C57),C57/MAX($C$55:C57)-1,0)</f>
        <v>-4.0774719673801751E-3</v>
      </c>
    </row>
    <row r="58" spans="1:5">
      <c r="A58" s="161">
        <v>42431</v>
      </c>
      <c r="B58" s="160">
        <v>0.97899999999999998</v>
      </c>
      <c r="C58" s="160">
        <v>0.97899999999999998</v>
      </c>
      <c r="D58" s="112">
        <f>IF(C58&lt;MAX($C$2:C58),C58/MAX($C$2:C58)-1,0)</f>
        <v>-2.1000000000000019E-2</v>
      </c>
      <c r="E58" s="112">
        <f>IF(C58&lt;MAX($C$55:C58),C58/MAX($C$55:C58)-1,0)</f>
        <v>-2.0387359836900876E-3</v>
      </c>
    </row>
    <row r="59" spans="1:5">
      <c r="A59" s="161">
        <v>42432</v>
      </c>
      <c r="B59" s="160">
        <v>0.97699999999999998</v>
      </c>
      <c r="C59" s="160">
        <v>0.97699999999999998</v>
      </c>
      <c r="D59" s="112">
        <f>IF(C59&lt;MAX($C$2:C59),C59/MAX($C$2:C59)-1,0)</f>
        <v>-2.300000000000002E-2</v>
      </c>
      <c r="E59" s="112">
        <f>IF(C59&lt;MAX($C$55:C59),C59/MAX($C$55:C59)-1,0)</f>
        <v>-4.0774719673801751E-3</v>
      </c>
    </row>
    <row r="60" spans="1:5">
      <c r="A60" s="161">
        <v>42433</v>
      </c>
      <c r="B60" s="160">
        <v>0.97399999999999998</v>
      </c>
      <c r="C60" s="160">
        <v>0.97399999999999998</v>
      </c>
      <c r="D60" s="112">
        <f>IF(C60&lt;MAX($C$2:C60),C60/MAX($C$2:C60)-1,0)</f>
        <v>-2.6000000000000023E-2</v>
      </c>
      <c r="E60" s="112">
        <f>IF(C60&lt;MAX($C$55:C60),C60/MAX($C$55:C60)-1,0)</f>
        <v>-7.135575942915362E-3</v>
      </c>
    </row>
    <row r="61" spans="1:5">
      <c r="A61" s="161">
        <v>42436</v>
      </c>
      <c r="B61" s="160">
        <v>0.97599999999999998</v>
      </c>
      <c r="C61" s="160">
        <v>0.97599999999999998</v>
      </c>
      <c r="D61" s="112">
        <f>IF(C61&lt;MAX($C$2:C61),C61/MAX($C$2:C61)-1,0)</f>
        <v>-2.4000000000000021E-2</v>
      </c>
      <c r="E61" s="112">
        <f>IF(C61&lt;MAX($C$55:C61),C61/MAX($C$55:C61)-1,0)</f>
        <v>-5.0968399592252744E-3</v>
      </c>
    </row>
    <row r="62" spans="1:5">
      <c r="A62" s="161">
        <v>42437</v>
      </c>
      <c r="B62" s="160">
        <v>0.97699999999999998</v>
      </c>
      <c r="C62" s="160">
        <v>0.97699999999999998</v>
      </c>
      <c r="D62" s="112">
        <f>IF(C62&lt;MAX($C$2:C62),C62/MAX($C$2:C62)-1,0)</f>
        <v>-2.300000000000002E-2</v>
      </c>
      <c r="E62" s="112">
        <f>IF(C62&lt;MAX($C$55:C62),C62/MAX($C$55:C62)-1,0)</f>
        <v>-4.0774719673801751E-3</v>
      </c>
    </row>
    <row r="63" spans="1:5">
      <c r="A63" s="161">
        <v>42438</v>
      </c>
      <c r="B63" s="160">
        <v>0.97699999999999998</v>
      </c>
      <c r="C63" s="160">
        <v>0.97699999999999998</v>
      </c>
      <c r="D63" s="112">
        <f>IF(C63&lt;MAX($C$2:C63),C63/MAX($C$2:C63)-1,0)</f>
        <v>-2.300000000000002E-2</v>
      </c>
      <c r="E63" s="112">
        <f>IF(C63&lt;MAX($C$55:C63),C63/MAX($C$55:C63)-1,0)</f>
        <v>-4.0774719673801751E-3</v>
      </c>
    </row>
    <row r="64" spans="1:5">
      <c r="A64" s="161">
        <v>42439</v>
      </c>
      <c r="B64" s="160">
        <v>0.97599999999999998</v>
      </c>
      <c r="C64" s="160">
        <v>0.97599999999999998</v>
      </c>
      <c r="D64" s="112">
        <f>IF(C64&lt;MAX($C$2:C64),C64/MAX($C$2:C64)-1,0)</f>
        <v>-2.4000000000000021E-2</v>
      </c>
      <c r="E64" s="112">
        <f>IF(C64&lt;MAX($C$55:C64),C64/MAX($C$55:C64)-1,0)</f>
        <v>-5.0968399592252744E-3</v>
      </c>
    </row>
    <row r="65" spans="1:5">
      <c r="A65" s="161">
        <v>42440</v>
      </c>
      <c r="B65" s="160">
        <v>0.97599999999999998</v>
      </c>
      <c r="C65" s="160">
        <v>0.97599999999999998</v>
      </c>
      <c r="D65" s="112">
        <f>IF(C65&lt;MAX($C$2:C65),C65/MAX($C$2:C65)-1,0)</f>
        <v>-2.4000000000000021E-2</v>
      </c>
      <c r="E65" s="112">
        <f>IF(C65&lt;MAX($C$55:C65),C65/MAX($C$55:C65)-1,0)</f>
        <v>-5.0968399592252744E-3</v>
      </c>
    </row>
    <row r="66" spans="1:5">
      <c r="A66" s="161">
        <v>42443</v>
      </c>
      <c r="B66" s="160">
        <v>0.98199999999999998</v>
      </c>
      <c r="C66" s="160">
        <v>0.98199999999999998</v>
      </c>
      <c r="D66" s="112">
        <f>IF(C66&lt;MAX($C$2:C66),C66/MAX($C$2:C66)-1,0)</f>
        <v>-1.8000000000000016E-2</v>
      </c>
      <c r="E66" s="112">
        <f>IF(C66&lt;MAX($C$55:C66),C66/MAX($C$55:C66)-1,0)</f>
        <v>0</v>
      </c>
    </row>
    <row r="67" spans="1:5">
      <c r="A67" s="161">
        <v>42444</v>
      </c>
      <c r="B67" s="160">
        <v>0.98099999999999998</v>
      </c>
      <c r="C67" s="160">
        <v>0.98099999999999998</v>
      </c>
      <c r="D67" s="112">
        <f>IF(C67&lt;MAX($C$2:C67),C67/MAX($C$2:C67)-1,0)</f>
        <v>-1.9000000000000017E-2</v>
      </c>
      <c r="E67" s="112">
        <f>IF(C67&lt;MAX($C$55:C67),C67/MAX($C$55:C67)-1,0)</f>
        <v>-1.0183299389001643E-3</v>
      </c>
    </row>
    <row r="68" spans="1:5">
      <c r="A68" s="161">
        <v>42445</v>
      </c>
      <c r="B68" s="160">
        <v>0.98099999999999998</v>
      </c>
      <c r="C68" s="160">
        <v>0.98099999999999998</v>
      </c>
      <c r="D68" s="112">
        <f>IF(C68&lt;MAX($C$2:C68),C68/MAX($C$2:C68)-1,0)</f>
        <v>-1.9000000000000017E-2</v>
      </c>
      <c r="E68" s="112">
        <f>IF(C68&lt;MAX($C$55:C68),C68/MAX($C$55:C68)-1,0)</f>
        <v>-1.0183299389001643E-3</v>
      </c>
    </row>
    <row r="69" spans="1:5">
      <c r="A69" s="161">
        <v>42446</v>
      </c>
      <c r="B69" s="160">
        <v>0.98499999999999999</v>
      </c>
      <c r="C69" s="160">
        <v>0.98499999999999999</v>
      </c>
      <c r="D69" s="112">
        <f>IF(C69&lt;MAX($C$2:C69),C69/MAX($C$2:C69)-1,0)</f>
        <v>-1.5000000000000013E-2</v>
      </c>
      <c r="E69" s="112">
        <f>IF(C69&lt;MAX($C$55:C69),C69/MAX($C$55:C69)-1,0)</f>
        <v>0</v>
      </c>
    </row>
    <row r="70" spans="1:5">
      <c r="A70" s="161">
        <v>42447</v>
      </c>
      <c r="B70" s="160">
        <v>0.99</v>
      </c>
      <c r="C70" s="160">
        <v>0.99</v>
      </c>
      <c r="D70" s="112">
        <f>IF(C70&lt;MAX($C$2:C70),C70/MAX($C$2:C70)-1,0)</f>
        <v>-1.0000000000000009E-2</v>
      </c>
      <c r="E70" s="112">
        <f>IF(C70&lt;MAX($C$55:C70),C70/MAX($C$55:C70)-1,0)</f>
        <v>0</v>
      </c>
    </row>
    <row r="71" spans="1:5">
      <c r="A71" s="161">
        <v>42450</v>
      </c>
      <c r="B71" s="160">
        <v>0.99099999999999999</v>
      </c>
      <c r="C71" s="160">
        <v>0.99099999999999999</v>
      </c>
      <c r="D71" s="112">
        <f>IF(C71&lt;MAX($C$2:C71),C71/MAX($C$2:C71)-1,0)</f>
        <v>-9.000000000000008E-3</v>
      </c>
      <c r="E71" s="112">
        <f>IF(C71&lt;MAX($C$55:C71),C71/MAX($C$55:C71)-1,0)</f>
        <v>0</v>
      </c>
    </row>
    <row r="72" spans="1:5">
      <c r="A72" s="161">
        <v>42451</v>
      </c>
      <c r="B72" s="160">
        <v>0.99</v>
      </c>
      <c r="C72" s="160">
        <v>0.99</v>
      </c>
      <c r="D72" s="112">
        <f>IF(C72&lt;MAX($C$2:C72),C72/MAX($C$2:C72)-1,0)</f>
        <v>-1.0000000000000009E-2</v>
      </c>
      <c r="E72" s="112">
        <f>IF(C72&lt;MAX($C$55:C72),C72/MAX($C$55:C72)-1,0)</f>
        <v>-1.0090817356205317E-3</v>
      </c>
    </row>
    <row r="73" spans="1:5">
      <c r="A73" s="161">
        <v>42452</v>
      </c>
      <c r="B73" s="160">
        <v>0.99</v>
      </c>
      <c r="C73" s="160">
        <v>0.99</v>
      </c>
      <c r="D73" s="112">
        <f>IF(C73&lt;MAX($C$2:C73),C73/MAX($C$2:C73)-1,0)</f>
        <v>-1.0000000000000009E-2</v>
      </c>
      <c r="E73" s="112">
        <f>IF(C73&lt;MAX($C$55:C73),C73/MAX($C$55:C73)-1,0)</f>
        <v>-1.0090817356205317E-3</v>
      </c>
    </row>
    <row r="74" spans="1:5">
      <c r="A74" s="161">
        <v>42453</v>
      </c>
      <c r="B74" s="160">
        <v>0.98899999999999999</v>
      </c>
      <c r="C74" s="160">
        <v>0.98899999999999999</v>
      </c>
      <c r="D74" s="112">
        <f>IF(C74&lt;MAX($C$2:C74),C74/MAX($C$2:C74)-1,0)</f>
        <v>-1.100000000000001E-2</v>
      </c>
      <c r="E74" s="112">
        <f>IF(C74&lt;MAX($C$55:C74),C74/MAX($C$55:C74)-1,0)</f>
        <v>-2.0181634712411745E-3</v>
      </c>
    </row>
    <row r="75" spans="1:5">
      <c r="A75" s="161">
        <v>42454</v>
      </c>
      <c r="B75" s="160">
        <v>0.98899999999999999</v>
      </c>
      <c r="C75" s="160">
        <v>0.98899999999999999</v>
      </c>
      <c r="D75" s="112">
        <f>IF(C75&lt;MAX($C$2:C75),C75/MAX($C$2:C75)-1,0)</f>
        <v>-1.100000000000001E-2</v>
      </c>
      <c r="E75" s="112">
        <f>IF(C75&lt;MAX($C$55:C75),C75/MAX($C$55:C75)-1,0)</f>
        <v>-2.0181634712411745E-3</v>
      </c>
    </row>
    <row r="76" spans="1:5">
      <c r="A76" s="161">
        <v>42457</v>
      </c>
      <c r="B76" s="160">
        <v>0.98799999999999999</v>
      </c>
      <c r="C76" s="160">
        <v>0.98799999999999999</v>
      </c>
      <c r="D76" s="112">
        <f>IF(C76&lt;MAX($C$2:C76),C76/MAX($C$2:C76)-1,0)</f>
        <v>-1.2000000000000011E-2</v>
      </c>
      <c r="E76" s="112">
        <f>IF(C76&lt;MAX($C$55:C76),C76/MAX($C$55:C76)-1,0)</f>
        <v>-3.0272452068617062E-3</v>
      </c>
    </row>
    <row r="77" spans="1:5">
      <c r="A77" s="161">
        <v>42458</v>
      </c>
      <c r="B77" s="160">
        <v>0.98599999999999999</v>
      </c>
      <c r="C77" s="160">
        <v>0.98599999999999999</v>
      </c>
      <c r="D77" s="112">
        <f>IF(C77&lt;MAX($C$2:C77),C77/MAX($C$2:C77)-1,0)</f>
        <v>-1.4000000000000012E-2</v>
      </c>
      <c r="E77" s="112">
        <f>IF(C77&lt;MAX($C$55:C77),C77/MAX($C$55:C77)-1,0)</f>
        <v>-5.0454086781028806E-3</v>
      </c>
    </row>
    <row r="78" spans="1:5">
      <c r="A78" s="161">
        <v>42459</v>
      </c>
      <c r="B78" s="160">
        <v>0.99</v>
      </c>
      <c r="C78" s="160">
        <v>0.99</v>
      </c>
      <c r="D78" s="112">
        <f>IF(C78&lt;MAX($C$2:C78),C78/MAX($C$2:C78)-1,0)</f>
        <v>-1.0000000000000009E-2</v>
      </c>
      <c r="E78" s="112">
        <f>IF(C78&lt;MAX($C$55:C78),C78/MAX($C$55:C78)-1,0)</f>
        <v>-1.0090817356205317E-3</v>
      </c>
    </row>
    <row r="79" spans="1:5">
      <c r="A79" s="161">
        <v>42460</v>
      </c>
      <c r="B79" s="160">
        <v>0.99</v>
      </c>
      <c r="C79" s="160">
        <v>0.99</v>
      </c>
      <c r="D79" s="112">
        <f>IF(C79&lt;MAX($C$2:C79),C79/MAX($C$2:C79)-1,0)</f>
        <v>-1.0000000000000009E-2</v>
      </c>
      <c r="E79" s="112">
        <f>IF(C79&lt;MAX($C$55:C79),C79/MAX($C$55:C79)-1,0)</f>
        <v>-1.0090817356205317E-3</v>
      </c>
    </row>
    <row r="80" spans="1:5">
      <c r="A80" s="161">
        <v>42461</v>
      </c>
      <c r="B80" s="160">
        <v>0.98899999999999999</v>
      </c>
      <c r="C80" s="160">
        <v>0.98899999999999999</v>
      </c>
      <c r="D80" s="112">
        <f>IF(C80&lt;MAX($C$2:C80),C80/MAX($C$2:C80)-1,0)</f>
        <v>-1.100000000000001E-2</v>
      </c>
      <c r="E80" s="112">
        <f>IF(C80&lt;MAX($C$55:C80),C80/MAX($C$55:C80)-1,0)</f>
        <v>-2.0181634712411745E-3</v>
      </c>
    </row>
    <row r="81" spans="1:5">
      <c r="A81" s="161">
        <v>42465</v>
      </c>
      <c r="B81" s="160">
        <v>0.99199999999999999</v>
      </c>
      <c r="C81" s="160">
        <v>0.99199999999999999</v>
      </c>
      <c r="D81" s="112">
        <f>IF(C81&lt;MAX($C$2:C81),C81/MAX($C$2:C81)-1,0)</f>
        <v>-8.0000000000000071E-3</v>
      </c>
      <c r="E81" s="112">
        <f>IF(C81&lt;MAX($C$55:C81),C81/MAX($C$55:C81)-1,0)</f>
        <v>0</v>
      </c>
    </row>
    <row r="82" spans="1:5">
      <c r="A82" s="161">
        <v>42466</v>
      </c>
      <c r="B82" s="160">
        <v>0.99299999999999999</v>
      </c>
      <c r="C82" s="160">
        <v>0.99299999999999999</v>
      </c>
      <c r="D82" s="112">
        <f>IF(C82&lt;MAX($C$2:C82),C82/MAX($C$2:C82)-1,0)</f>
        <v>-7.0000000000000062E-3</v>
      </c>
      <c r="E82" s="112">
        <f>IF(C82&lt;MAX($C$55:C82),C82/MAX($C$55:C82)-1,0)</f>
        <v>0</v>
      </c>
    </row>
    <row r="83" spans="1:5">
      <c r="A83" s="161">
        <v>42467</v>
      </c>
      <c r="B83" s="160">
        <v>0.99199999999999999</v>
      </c>
      <c r="C83" s="160">
        <v>0.99199999999999999</v>
      </c>
      <c r="D83" s="112">
        <f>IF(C83&lt;MAX($C$2:C83),C83/MAX($C$2:C83)-1,0)</f>
        <v>-8.0000000000000071E-3</v>
      </c>
      <c r="E83" s="112">
        <f>IF(C83&lt;MAX($C$55:C83),C83/MAX($C$55:C83)-1,0)</f>
        <v>-1.0070493454179541E-3</v>
      </c>
    </row>
    <row r="84" spans="1:5">
      <c r="A84" s="161">
        <v>42468</v>
      </c>
      <c r="B84" s="160">
        <v>0.99099999999999999</v>
      </c>
      <c r="C84" s="160">
        <v>0.99099999999999999</v>
      </c>
      <c r="D84" s="112">
        <f>IF(C84&lt;MAX($C$2:C84),C84/MAX($C$2:C84)-1,0)</f>
        <v>-9.000000000000008E-3</v>
      </c>
      <c r="E84" s="112">
        <f>IF(C84&lt;MAX($C$55:C84),C84/MAX($C$55:C84)-1,0)</f>
        <v>-2.0140986908359082E-3</v>
      </c>
    </row>
    <row r="85" spans="1:5">
      <c r="A85" s="161">
        <v>42471</v>
      </c>
      <c r="B85" s="160">
        <v>0.99099999999999999</v>
      </c>
      <c r="C85" s="160">
        <v>0.99099999999999999</v>
      </c>
      <c r="D85" s="112">
        <f>IF(C85&lt;MAX($C$2:C85),C85/MAX($C$2:C85)-1,0)</f>
        <v>-9.000000000000008E-3</v>
      </c>
      <c r="E85" s="112">
        <f>IF(C85&lt;MAX($C$55:C85),C85/MAX($C$55:C85)-1,0)</f>
        <v>-2.0140986908359082E-3</v>
      </c>
    </row>
    <row r="86" spans="1:5">
      <c r="A86" s="161">
        <v>42472</v>
      </c>
      <c r="B86" s="160">
        <v>0.99099999999999999</v>
      </c>
      <c r="C86" s="160">
        <v>0.99099999999999999</v>
      </c>
      <c r="D86" s="112">
        <f>IF(C86&lt;MAX($C$2:C86),C86/MAX($C$2:C86)-1,0)</f>
        <v>-9.000000000000008E-3</v>
      </c>
      <c r="E86" s="112">
        <f>IF(C86&lt;MAX($C$55:C86),C86/MAX($C$55:C86)-1,0)</f>
        <v>-2.0140986908359082E-3</v>
      </c>
    </row>
    <row r="87" spans="1:5">
      <c r="A87" s="161">
        <v>42473</v>
      </c>
      <c r="B87" s="160">
        <v>0.99</v>
      </c>
      <c r="C87" s="160">
        <v>0.99</v>
      </c>
      <c r="D87" s="112">
        <f>IF(C87&lt;MAX($C$2:C87),C87/MAX($C$2:C87)-1,0)</f>
        <v>-1.0000000000000009E-2</v>
      </c>
      <c r="E87" s="112">
        <f>IF(C87&lt;MAX($C$55:C87),C87/MAX($C$55:C87)-1,0)</f>
        <v>-3.0211480362537513E-3</v>
      </c>
    </row>
    <row r="88" spans="1:5">
      <c r="A88" s="161">
        <v>42474</v>
      </c>
      <c r="B88" s="160">
        <v>0.98899999999999999</v>
      </c>
      <c r="C88" s="160">
        <v>0.98899999999999999</v>
      </c>
      <c r="D88" s="112">
        <f>IF(C88&lt;MAX($C$2:C88),C88/MAX($C$2:C88)-1,0)</f>
        <v>-1.100000000000001E-2</v>
      </c>
      <c r="E88" s="112">
        <f>IF(C88&lt;MAX($C$55:C88),C88/MAX($C$55:C88)-1,0)</f>
        <v>-4.0281973816717054E-3</v>
      </c>
    </row>
    <row r="89" spans="1:5">
      <c r="A89" s="161">
        <v>42475</v>
      </c>
      <c r="B89" s="160">
        <v>0.98899999999999999</v>
      </c>
      <c r="C89" s="160">
        <v>0.98899999999999999</v>
      </c>
      <c r="D89" s="112">
        <f>IF(C89&lt;MAX($C$2:C89),C89/MAX($C$2:C89)-1,0)</f>
        <v>-1.100000000000001E-2</v>
      </c>
      <c r="E89" s="112">
        <f>IF(C89&lt;MAX($C$55:C89),C89/MAX($C$55:C89)-1,0)</f>
        <v>-4.0281973816717054E-3</v>
      </c>
    </row>
    <row r="90" spans="1:5">
      <c r="A90" s="161">
        <v>42478</v>
      </c>
      <c r="B90" s="160">
        <v>0.99</v>
      </c>
      <c r="C90" s="160">
        <v>0.99</v>
      </c>
      <c r="D90" s="112">
        <f>IF(C90&lt;MAX($C$2:C90),C90/MAX($C$2:C90)-1,0)</f>
        <v>-1.0000000000000009E-2</v>
      </c>
      <c r="E90" s="112">
        <f>IF(C90&lt;MAX($C$55:C90),C90/MAX($C$55:C90)-1,0)</f>
        <v>-3.0211480362537513E-3</v>
      </c>
    </row>
    <row r="91" spans="1:5">
      <c r="A91" s="161">
        <v>42479</v>
      </c>
      <c r="B91" s="160">
        <v>0.98899999999999999</v>
      </c>
      <c r="C91" s="160">
        <v>0.98899999999999999</v>
      </c>
      <c r="D91" s="112">
        <f>IF(C91&lt;MAX($C$2:C91),C91/MAX($C$2:C91)-1,0)</f>
        <v>-1.100000000000001E-2</v>
      </c>
      <c r="E91" s="112">
        <f>IF(C91&lt;MAX($C$55:C91),C91/MAX($C$55:C91)-1,0)</f>
        <v>-4.0281973816717054E-3</v>
      </c>
    </row>
    <row r="92" spans="1:5">
      <c r="A92" s="161">
        <v>42480</v>
      </c>
      <c r="B92" s="160">
        <v>0.98699999999999999</v>
      </c>
      <c r="C92" s="160">
        <v>0.98699999999999999</v>
      </c>
      <c r="D92" s="112">
        <f>IF(C92&lt;MAX($C$2:C92),C92/MAX($C$2:C92)-1,0)</f>
        <v>-1.3000000000000012E-2</v>
      </c>
      <c r="E92" s="112">
        <f>IF(C92&lt;MAX($C$55:C92),C92/MAX($C$55:C92)-1,0)</f>
        <v>-6.0422960725076136E-3</v>
      </c>
    </row>
    <row r="93" spans="1:5">
      <c r="A93" s="161">
        <v>42481</v>
      </c>
      <c r="B93" s="160">
        <v>0.98499999999999999</v>
      </c>
      <c r="C93" s="160">
        <v>0.98499999999999999</v>
      </c>
      <c r="D93" s="112">
        <f>IF(C93&lt;MAX($C$2:C93),C93/MAX($C$2:C93)-1,0)</f>
        <v>-1.5000000000000013E-2</v>
      </c>
      <c r="E93" s="112">
        <f>IF(C93&lt;MAX($C$55:C93),C93/MAX($C$55:C93)-1,0)</f>
        <v>-8.0563947633434108E-3</v>
      </c>
    </row>
    <row r="94" spans="1:5">
      <c r="A94" s="161">
        <v>42482</v>
      </c>
      <c r="B94" s="160">
        <v>0.98499999999999999</v>
      </c>
      <c r="C94" s="160">
        <v>0.98499999999999999</v>
      </c>
      <c r="D94" s="112">
        <f>IF(C94&lt;MAX($C$2:C94),C94/MAX($C$2:C94)-1,0)</f>
        <v>-1.5000000000000013E-2</v>
      </c>
      <c r="E94" s="112">
        <f>IF(C94&lt;MAX($C$55:C94),C94/MAX($C$55:C94)-1,0)</f>
        <v>-8.0563947633434108E-3</v>
      </c>
    </row>
    <row r="95" spans="1:5">
      <c r="A95" s="161">
        <v>42485</v>
      </c>
      <c r="B95" s="160">
        <v>0.98299999999999998</v>
      </c>
      <c r="C95" s="160">
        <v>0.98299999999999998</v>
      </c>
      <c r="D95" s="112">
        <f>IF(C95&lt;MAX($C$2:C95),C95/MAX($C$2:C95)-1,0)</f>
        <v>-1.7000000000000015E-2</v>
      </c>
      <c r="E95" s="112">
        <f>IF(C95&lt;MAX($C$55:C95),C95/MAX($C$55:C95)-1,0)</f>
        <v>-1.0070493454179319E-2</v>
      </c>
    </row>
    <row r="96" spans="1:5">
      <c r="A96" s="161">
        <v>42486</v>
      </c>
      <c r="B96" s="160">
        <v>0.98599999999999999</v>
      </c>
      <c r="C96" s="160">
        <v>0.98599999999999999</v>
      </c>
      <c r="D96" s="112">
        <f>IF(C96&lt;MAX($C$2:C96),C96/MAX($C$2:C96)-1,0)</f>
        <v>-1.4000000000000012E-2</v>
      </c>
      <c r="E96" s="112">
        <f>IF(C96&lt;MAX($C$55:C96),C96/MAX($C$55:C96)-1,0)</f>
        <v>-7.0493454179254567E-3</v>
      </c>
    </row>
    <row r="97" spans="1:5">
      <c r="A97" s="161">
        <v>42487</v>
      </c>
      <c r="B97" s="160">
        <v>0.98599999999999999</v>
      </c>
      <c r="C97" s="160">
        <v>0.98599999999999999</v>
      </c>
      <c r="D97" s="112">
        <f>IF(C97&lt;MAX($C$2:C97),C97/MAX($C$2:C97)-1,0)</f>
        <v>-1.4000000000000012E-2</v>
      </c>
      <c r="E97" s="112">
        <f>IF(C97&lt;MAX($C$55:C97),C97/MAX($C$55:C97)-1,0)</f>
        <v>-7.0493454179254567E-3</v>
      </c>
    </row>
    <row r="98" spans="1:5">
      <c r="A98" s="161">
        <v>42488</v>
      </c>
      <c r="B98" s="160">
        <v>0.98699999999999999</v>
      </c>
      <c r="C98" s="160">
        <v>0.98699999999999999</v>
      </c>
      <c r="D98" s="112">
        <f>IF(C98&lt;MAX($C$2:C98),C98/MAX($C$2:C98)-1,0)</f>
        <v>-1.3000000000000012E-2</v>
      </c>
      <c r="E98" s="112">
        <f>IF(C98&lt;MAX($C$55:C98),C98/MAX($C$55:C98)-1,0)</f>
        <v>-6.0422960725076136E-3</v>
      </c>
    </row>
    <row r="99" spans="1:5">
      <c r="A99" s="161">
        <v>42489</v>
      </c>
      <c r="B99" s="160">
        <v>0.98699999999999999</v>
      </c>
      <c r="C99" s="160">
        <v>0.98699999999999999</v>
      </c>
      <c r="D99" s="112">
        <f>IF(C99&lt;MAX($C$2:C99),C99/MAX($C$2:C99)-1,0)</f>
        <v>-1.3000000000000012E-2</v>
      </c>
      <c r="E99" s="112">
        <f>IF(C99&lt;MAX($C$55:C99),C99/MAX($C$55:C99)-1,0)</f>
        <v>-6.0422960725076136E-3</v>
      </c>
    </row>
    <row r="100" spans="1:5">
      <c r="A100" s="161">
        <v>42493</v>
      </c>
      <c r="B100" s="160">
        <v>0.98899999999999999</v>
      </c>
      <c r="C100" s="160">
        <v>0.98899999999999999</v>
      </c>
      <c r="D100" s="112">
        <f>IF(C100&lt;MAX($C$2:C100),C100/MAX($C$2:C100)-1,0)</f>
        <v>-1.100000000000001E-2</v>
      </c>
      <c r="E100" s="112">
        <f>IF(C100&lt;MAX($C$55:C100),C100/MAX($C$55:C100)-1,0)</f>
        <v>-4.0281973816717054E-3</v>
      </c>
    </row>
    <row r="101" spans="1:5">
      <c r="A101" s="161">
        <v>42494</v>
      </c>
      <c r="B101" s="160">
        <v>0.98899999999999999</v>
      </c>
      <c r="C101" s="160">
        <v>0.98899999999999999</v>
      </c>
      <c r="D101" s="112">
        <f>IF(C101&lt;MAX($C$2:C101),C101/MAX($C$2:C101)-1,0)</f>
        <v>-1.100000000000001E-2</v>
      </c>
      <c r="E101" s="112">
        <f>IF(C101&lt;MAX($C$55:C101),C101/MAX($C$55:C101)-1,0)</f>
        <v>-4.0281973816717054E-3</v>
      </c>
    </row>
    <row r="102" spans="1:5">
      <c r="A102" s="161">
        <v>42495</v>
      </c>
      <c r="B102" s="160">
        <v>0.98899999999999999</v>
      </c>
      <c r="C102" s="160">
        <v>0.98899999999999999</v>
      </c>
      <c r="D102" s="112">
        <f>IF(C102&lt;MAX($C$2:C102),C102/MAX($C$2:C102)-1,0)</f>
        <v>-1.100000000000001E-2</v>
      </c>
      <c r="E102" s="112">
        <f>IF(C102&lt;MAX($C$55:C102),C102/MAX($C$55:C102)-1,0)</f>
        <v>-4.0281973816717054E-3</v>
      </c>
    </row>
    <row r="103" spans="1:5">
      <c r="A103" s="161">
        <v>42496</v>
      </c>
      <c r="B103" s="160">
        <v>0.98799999999999999</v>
      </c>
      <c r="C103" s="160">
        <v>0.98799999999999999</v>
      </c>
      <c r="D103" s="112">
        <f>IF(C103&lt;MAX($C$2:C103),C103/MAX($C$2:C103)-1,0)</f>
        <v>-1.2000000000000011E-2</v>
      </c>
      <c r="E103" s="112">
        <f>IF(C103&lt;MAX($C$55:C103),C103/MAX($C$55:C103)-1,0)</f>
        <v>-5.0352467270896595E-3</v>
      </c>
    </row>
    <row r="104" spans="1:5">
      <c r="A104" s="161">
        <v>42499</v>
      </c>
      <c r="B104" s="160">
        <v>0.98899999999999999</v>
      </c>
      <c r="C104" s="160">
        <v>0.98899999999999999</v>
      </c>
      <c r="D104" s="112">
        <f>IF(C104&lt;MAX($C$2:C104),C104/MAX($C$2:C104)-1,0)</f>
        <v>-1.100000000000001E-2</v>
      </c>
      <c r="E104" s="112">
        <f>IF(C104&lt;MAX($C$55:C104),C104/MAX($C$55:C104)-1,0)</f>
        <v>-4.0281973816717054E-3</v>
      </c>
    </row>
    <row r="105" spans="1:5">
      <c r="A105" s="161">
        <v>42500</v>
      </c>
      <c r="B105" s="160">
        <v>0.99</v>
      </c>
      <c r="C105" s="160">
        <v>0.99</v>
      </c>
      <c r="D105" s="112">
        <f>IF(C105&lt;MAX($C$2:C105),C105/MAX($C$2:C105)-1,0)</f>
        <v>-1.0000000000000009E-2</v>
      </c>
      <c r="E105" s="112">
        <f>IF(C105&lt;MAX($C$55:C105),C105/MAX($C$55:C105)-1,0)</f>
        <v>-3.0211480362537513E-3</v>
      </c>
    </row>
    <row r="106" spans="1:5">
      <c r="A106" s="161">
        <v>42501</v>
      </c>
      <c r="B106" s="160">
        <v>0.98799999999999999</v>
      </c>
      <c r="C106" s="160">
        <v>0.98799999999999999</v>
      </c>
      <c r="D106" s="112">
        <f>IF(C106&lt;MAX($C$2:C106),C106/MAX($C$2:C106)-1,0)</f>
        <v>-1.2000000000000011E-2</v>
      </c>
      <c r="E106" s="112">
        <f>IF(C106&lt;MAX($C$55:C106),C106/MAX($C$55:C106)-1,0)</f>
        <v>-5.0352467270896595E-3</v>
      </c>
    </row>
    <row r="107" spans="1:5">
      <c r="A107" s="161">
        <v>42502</v>
      </c>
      <c r="B107" s="160">
        <v>0.99</v>
      </c>
      <c r="C107" s="160">
        <v>0.99</v>
      </c>
      <c r="D107" s="112">
        <f>IF(C107&lt;MAX($C$2:C107),C107/MAX($C$2:C107)-1,0)</f>
        <v>-1.0000000000000009E-2</v>
      </c>
      <c r="E107" s="112">
        <f>IF(C107&lt;MAX($C$55:C107),C107/MAX($C$55:C107)-1,0)</f>
        <v>-3.0211480362537513E-3</v>
      </c>
    </row>
    <row r="108" spans="1:5">
      <c r="A108" s="161">
        <v>42503</v>
      </c>
      <c r="B108" s="160">
        <v>0.99099999999999999</v>
      </c>
      <c r="C108" s="160">
        <v>0.99099999999999999</v>
      </c>
      <c r="D108" s="112">
        <f>IF(C108&lt;MAX($C$2:C108),C108/MAX($C$2:C108)-1,0)</f>
        <v>-9.000000000000008E-3</v>
      </c>
      <c r="E108" s="112">
        <f>IF(C108&lt;MAX($C$55:C108),C108/MAX($C$55:C108)-1,0)</f>
        <v>-2.0140986908359082E-3</v>
      </c>
    </row>
    <row r="109" spans="1:5">
      <c r="A109" s="161">
        <v>42506</v>
      </c>
      <c r="B109" s="160">
        <v>0.99299999999999999</v>
      </c>
      <c r="C109" s="160">
        <v>0.99299999999999999</v>
      </c>
      <c r="D109" s="112">
        <f>IF(C109&lt;MAX($C$2:C109),C109/MAX($C$2:C109)-1,0)</f>
        <v>-7.0000000000000062E-3</v>
      </c>
      <c r="E109" s="112">
        <f>IF(C109&lt;MAX($C$55:C109),C109/MAX($C$55:C109)-1,0)</f>
        <v>0</v>
      </c>
    </row>
    <row r="110" spans="1:5">
      <c r="A110" s="161">
        <v>42507</v>
      </c>
      <c r="B110" s="160">
        <v>0.99199999999999999</v>
      </c>
      <c r="C110" s="160">
        <v>0.99199999999999999</v>
      </c>
      <c r="D110" s="112">
        <f>IF(C110&lt;MAX($C$2:C110),C110/MAX($C$2:C110)-1,0)</f>
        <v>-8.0000000000000071E-3</v>
      </c>
      <c r="E110" s="112">
        <f>IF(C110&lt;MAX($C$55:C110),C110/MAX($C$55:C110)-1,0)</f>
        <v>-1.0070493454179541E-3</v>
      </c>
    </row>
    <row r="111" spans="1:5">
      <c r="A111" s="161">
        <v>42508</v>
      </c>
      <c r="B111" s="160">
        <v>0.98899999999999999</v>
      </c>
      <c r="C111" s="160">
        <v>0.98899999999999999</v>
      </c>
      <c r="D111" s="112">
        <f>IF(C111&lt;MAX($C$2:C111),C111/MAX($C$2:C111)-1,0)</f>
        <v>-1.100000000000001E-2</v>
      </c>
      <c r="E111" s="112">
        <f>IF(C111&lt;MAX($C$55:C111),C111/MAX($C$55:C111)-1,0)</f>
        <v>-4.0281973816717054E-3</v>
      </c>
    </row>
    <row r="112" spans="1:5">
      <c r="A112" s="161">
        <v>42509</v>
      </c>
      <c r="B112" s="160">
        <v>0.98799999999999999</v>
      </c>
      <c r="C112" s="160">
        <v>0.98799999999999999</v>
      </c>
      <c r="D112" s="112">
        <f>IF(C112&lt;MAX($C$2:C112),C112/MAX($C$2:C112)-1,0)</f>
        <v>-1.2000000000000011E-2</v>
      </c>
      <c r="E112" s="112">
        <f>IF(C112&lt;MAX($C$55:C112),C112/MAX($C$55:C112)-1,0)</f>
        <v>-5.0352467270896595E-3</v>
      </c>
    </row>
    <row r="113" spans="1:5">
      <c r="A113" s="161">
        <v>42510</v>
      </c>
      <c r="B113" s="160">
        <v>0.98899999999999999</v>
      </c>
      <c r="C113" s="160">
        <v>0.98899999999999999</v>
      </c>
      <c r="D113" s="112">
        <f>IF(C113&lt;MAX($C$2:C113),C113/MAX($C$2:C113)-1,0)</f>
        <v>-1.100000000000001E-2</v>
      </c>
      <c r="E113" s="112">
        <f>IF(C113&lt;MAX($C$55:C113),C113/MAX($C$55:C113)-1,0)</f>
        <v>-4.0281973816717054E-3</v>
      </c>
    </row>
    <row r="114" spans="1:5">
      <c r="A114" s="161">
        <v>42513</v>
      </c>
      <c r="B114" s="160">
        <v>0.99199999999999999</v>
      </c>
      <c r="C114" s="160">
        <v>0.99199999999999999</v>
      </c>
      <c r="D114" s="112">
        <f>IF(C114&lt;MAX($C$2:C114),C114/MAX($C$2:C114)-1,0)</f>
        <v>-8.0000000000000071E-3</v>
      </c>
      <c r="E114" s="112">
        <f>IF(C114&lt;MAX($C$55:C114),C114/MAX($C$55:C114)-1,0)</f>
        <v>-1.0070493454179541E-3</v>
      </c>
    </row>
    <row r="115" spans="1:5">
      <c r="A115" s="161">
        <v>42514</v>
      </c>
      <c r="B115" s="160">
        <v>0.99199999999999999</v>
      </c>
      <c r="C115" s="160">
        <v>0.99199999999999999</v>
      </c>
      <c r="D115" s="112">
        <f>IF(C115&lt;MAX($C$2:C115),C115/MAX($C$2:C115)-1,0)</f>
        <v>-8.0000000000000071E-3</v>
      </c>
      <c r="E115" s="112">
        <f>IF(C115&lt;MAX($C$55:C115),C115/MAX($C$55:C115)-1,0)</f>
        <v>-1.0070493454179541E-3</v>
      </c>
    </row>
    <row r="116" spans="1:5">
      <c r="A116" s="161">
        <v>42515</v>
      </c>
      <c r="B116" s="160">
        <v>0.99199999999999999</v>
      </c>
      <c r="C116" s="160">
        <v>0.99199999999999999</v>
      </c>
      <c r="D116" s="112">
        <f>IF(C116&lt;MAX($C$2:C116),C116/MAX($C$2:C116)-1,0)</f>
        <v>-8.0000000000000071E-3</v>
      </c>
      <c r="E116" s="112">
        <f>IF(C116&lt;MAX($C$55:C116),C116/MAX($C$55:C116)-1,0)</f>
        <v>-1.0070493454179541E-3</v>
      </c>
    </row>
    <row r="117" spans="1:5">
      <c r="A117" s="161">
        <v>42516</v>
      </c>
      <c r="B117" s="160">
        <v>0.99399999999999999</v>
      </c>
      <c r="C117" s="160">
        <v>0.99399999999999999</v>
      </c>
      <c r="D117" s="112">
        <f>IF(C117&lt;MAX($C$2:C117),C117/MAX($C$2:C117)-1,0)</f>
        <v>-6.0000000000000053E-3</v>
      </c>
      <c r="E117" s="112">
        <f>IF(C117&lt;MAX($C$55:C117),C117/MAX($C$55:C117)-1,0)</f>
        <v>0</v>
      </c>
    </row>
    <row r="118" spans="1:5">
      <c r="A118" s="161">
        <v>42517</v>
      </c>
      <c r="B118" s="160">
        <v>0.99299999999999999</v>
      </c>
      <c r="C118" s="160">
        <v>0.99299999999999999</v>
      </c>
      <c r="D118" s="112">
        <f>IF(C118&lt;MAX($C$2:C118),C118/MAX($C$2:C118)-1,0)</f>
        <v>-7.0000000000000062E-3</v>
      </c>
      <c r="E118" s="112">
        <f>IF(C118&lt;MAX($C$55:C118),C118/MAX($C$55:C118)-1,0)</f>
        <v>-1.006036217303774E-3</v>
      </c>
    </row>
    <row r="119" spans="1:5">
      <c r="A119" s="161">
        <v>42520</v>
      </c>
      <c r="B119" s="160">
        <v>0.99199999999999999</v>
      </c>
      <c r="C119" s="160">
        <v>0.99199999999999999</v>
      </c>
      <c r="D119" s="112">
        <f>IF(C119&lt;MAX($C$2:C119),C119/MAX($C$2:C119)-1,0)</f>
        <v>-8.0000000000000071E-3</v>
      </c>
      <c r="E119" s="112">
        <f>IF(C119&lt;MAX($C$55:C119),C119/MAX($C$55:C119)-1,0)</f>
        <v>-2.0120724346076591E-3</v>
      </c>
    </row>
    <row r="120" spans="1:5">
      <c r="A120" s="161">
        <v>42521</v>
      </c>
      <c r="B120" s="160">
        <v>1.0009999999999999</v>
      </c>
      <c r="C120" s="160">
        <v>1.0009999999999999</v>
      </c>
      <c r="D120" s="112">
        <f>IF(C120&lt;MAX($C$2:C120),C120/MAX($C$2:C120)-1,0)</f>
        <v>0</v>
      </c>
      <c r="E120" s="112">
        <f>IF(C120&lt;MAX($C$55:C120),C120/MAX($C$55:C120)-1,0)</f>
        <v>0</v>
      </c>
    </row>
    <row r="121" spans="1:5">
      <c r="A121" s="161">
        <v>42522</v>
      </c>
      <c r="B121" s="160">
        <v>1.002</v>
      </c>
      <c r="C121" s="160">
        <v>1.002</v>
      </c>
      <c r="D121" s="112">
        <f>IF(C121&lt;MAX($C$2:C121),C121/MAX($C$2:C121)-1,0)</f>
        <v>0</v>
      </c>
      <c r="E121" s="112">
        <f>IF(C121&lt;MAX($C$55:C121),C121/MAX($C$55:C121)-1,0)</f>
        <v>0</v>
      </c>
    </row>
    <row r="122" spans="1:5">
      <c r="A122" s="161">
        <v>42523</v>
      </c>
      <c r="B122" s="160">
        <v>1.0049999999999999</v>
      </c>
      <c r="C122" s="160">
        <v>1.0049999999999999</v>
      </c>
      <c r="D122" s="112">
        <f>IF(C122&lt;MAX($C$2:C122),C122/MAX($C$2:C122)-1,0)</f>
        <v>0</v>
      </c>
      <c r="E122" s="112">
        <f>IF(C122&lt;MAX($C$55:C122),C122/MAX($C$55:C122)-1,0)</f>
        <v>0</v>
      </c>
    </row>
    <row r="123" spans="1:5">
      <c r="A123" s="161">
        <v>42524</v>
      </c>
      <c r="B123" s="160">
        <v>1.004</v>
      </c>
      <c r="C123" s="160">
        <v>1.004</v>
      </c>
      <c r="D123" s="112">
        <f>IF(C123&lt;MAX($C$2:C123),C123/MAX($C$2:C123)-1,0)</f>
        <v>-9.9502487562175279E-4</v>
      </c>
      <c r="E123" s="112">
        <f>IF(C123&lt;MAX($C$55:C123),C123/MAX($C$55:C123)-1,0)</f>
        <v>-9.9502487562175279E-4</v>
      </c>
    </row>
    <row r="124" spans="1:5">
      <c r="A124" s="161">
        <v>42527</v>
      </c>
      <c r="B124" s="160">
        <v>1.0049999999999999</v>
      </c>
      <c r="C124" s="160">
        <v>1.0049999999999999</v>
      </c>
      <c r="D124" s="112">
        <f>IF(C124&lt;MAX($C$2:C124),C124/MAX($C$2:C124)-1,0)</f>
        <v>0</v>
      </c>
      <c r="E124" s="112">
        <f>IF(C124&lt;MAX($C$55:C124),C124/MAX($C$55:C124)-1,0)</f>
        <v>0</v>
      </c>
    </row>
    <row r="125" spans="1:5">
      <c r="A125" s="161">
        <v>42528</v>
      </c>
      <c r="B125" s="160">
        <v>1.004</v>
      </c>
      <c r="C125" s="160">
        <v>1.004</v>
      </c>
      <c r="D125" s="112">
        <f>IF(C125&lt;MAX($C$2:C125),C125/MAX($C$2:C125)-1,0)</f>
        <v>-9.9502487562175279E-4</v>
      </c>
      <c r="E125" s="112">
        <f>IF(C125&lt;MAX($C$55:C125),C125/MAX($C$55:C125)-1,0)</f>
        <v>-9.9502487562175279E-4</v>
      </c>
    </row>
    <row r="126" spans="1:5">
      <c r="A126" s="161">
        <v>42529</v>
      </c>
      <c r="B126" s="160">
        <v>1.0009999999999999</v>
      </c>
      <c r="C126" s="160">
        <v>1.0009999999999999</v>
      </c>
      <c r="D126" s="112">
        <f>IF(C126&lt;MAX($C$2:C126),C126/MAX($C$2:C126)-1,0)</f>
        <v>-3.9800995024875663E-3</v>
      </c>
      <c r="E126" s="112">
        <f>IF(C126&lt;MAX($C$55:C126),C126/MAX($C$55:C126)-1,0)</f>
        <v>-3.9800995024875663E-3</v>
      </c>
    </row>
    <row r="127" spans="1:5">
      <c r="A127" s="161">
        <v>42534</v>
      </c>
      <c r="B127" s="160">
        <v>0.98399999999999999</v>
      </c>
      <c r="C127" s="160">
        <v>0.98399999999999999</v>
      </c>
      <c r="D127" s="112">
        <f>IF(C127&lt;MAX($C$2:C127),C127/MAX($C$2:C127)-1,0)</f>
        <v>-2.0895522388059584E-2</v>
      </c>
      <c r="E127" s="112">
        <f>IF(C127&lt;MAX($C$55:C127),C127/MAX($C$55:C127)-1,0)</f>
        <v>-2.0895522388059584E-2</v>
      </c>
    </row>
    <row r="128" spans="1:5">
      <c r="A128" s="161">
        <v>42535</v>
      </c>
      <c r="B128" s="160">
        <v>0.98499999999999999</v>
      </c>
      <c r="C128" s="160">
        <v>0.98499999999999999</v>
      </c>
      <c r="D128" s="112">
        <f>IF(C128&lt;MAX($C$2:C128),C128/MAX($C$2:C128)-1,0)</f>
        <v>-1.990049751243772E-2</v>
      </c>
      <c r="E128" s="112">
        <f>IF(C128&lt;MAX($C$55:C128),C128/MAX($C$55:C128)-1,0)</f>
        <v>-1.990049751243772E-2</v>
      </c>
    </row>
    <row r="129" spans="1:5">
      <c r="A129" s="161">
        <v>42536</v>
      </c>
      <c r="B129" s="160">
        <v>0.996</v>
      </c>
      <c r="C129" s="160">
        <v>0.996</v>
      </c>
      <c r="D129" s="112">
        <f>IF(C129&lt;MAX($C$2:C129),C129/MAX($C$2:C129)-1,0)</f>
        <v>-8.9552238805968853E-3</v>
      </c>
      <c r="E129" s="112">
        <f>IF(C129&lt;MAX($C$55:C129),C129/MAX($C$55:C129)-1,0)</f>
        <v>-8.9552238805968853E-3</v>
      </c>
    </row>
    <row r="130" spans="1:5">
      <c r="A130" s="161">
        <v>42537</v>
      </c>
      <c r="B130" s="160">
        <v>0.995</v>
      </c>
      <c r="C130" s="160">
        <v>0.995</v>
      </c>
      <c r="D130" s="112">
        <f>IF(C130&lt;MAX($C$2:C130),C130/MAX($C$2:C130)-1,0)</f>
        <v>-9.9502487562188602E-3</v>
      </c>
      <c r="E130" s="112">
        <f>IF(C130&lt;MAX($C$55:C130),C130/MAX($C$55:C130)-1,0)</f>
        <v>-9.9502487562188602E-3</v>
      </c>
    </row>
    <row r="131" spans="1:5">
      <c r="A131" s="161">
        <v>42538</v>
      </c>
      <c r="B131" s="160">
        <v>0.997</v>
      </c>
      <c r="C131" s="160">
        <v>0.997</v>
      </c>
      <c r="D131" s="112">
        <f>IF(C131&lt;MAX($C$2:C131),C131/MAX($C$2:C131)-1,0)</f>
        <v>-7.9601990049750215E-3</v>
      </c>
      <c r="E131" s="112">
        <f>IF(C131&lt;MAX($C$55:C131),C131/MAX($C$55:C131)-1,0)</f>
        <v>-7.9601990049750215E-3</v>
      </c>
    </row>
    <row r="132" spans="1:5">
      <c r="A132" s="161">
        <v>42541</v>
      </c>
      <c r="B132" s="160">
        <v>0.997</v>
      </c>
      <c r="C132" s="160">
        <v>0.997</v>
      </c>
      <c r="D132" s="112">
        <f>IF(C132&lt;MAX($C$2:C132),C132/MAX($C$2:C132)-1,0)</f>
        <v>-7.9601990049750215E-3</v>
      </c>
      <c r="E132" s="112">
        <f>IF(C132&lt;MAX($C$55:C132),C132/MAX($C$55:C132)-1,0)</f>
        <v>-7.9601990049750215E-3</v>
      </c>
    </row>
    <row r="133" spans="1:5">
      <c r="A133" s="161">
        <v>42542</v>
      </c>
      <c r="B133" s="160">
        <v>0.99399999999999999</v>
      </c>
      <c r="C133" s="160">
        <v>0.99399999999999999</v>
      </c>
      <c r="D133" s="112">
        <f>IF(C133&lt;MAX($C$2:C133),C133/MAX($C$2:C133)-1,0)</f>
        <v>-1.0945273631840724E-2</v>
      </c>
      <c r="E133" s="112">
        <f>IF(C133&lt;MAX($C$55:C133),C133/MAX($C$55:C133)-1,0)</f>
        <v>-1.0945273631840724E-2</v>
      </c>
    </row>
    <row r="134" spans="1:5">
      <c r="A134" s="161">
        <v>42543</v>
      </c>
      <c r="B134" s="160">
        <v>1</v>
      </c>
      <c r="C134" s="160">
        <v>1</v>
      </c>
      <c r="D134" s="112">
        <f>IF(C134&lt;MAX($C$2:C134),C134/MAX($C$2:C134)-1,0)</f>
        <v>-4.9751243781093191E-3</v>
      </c>
      <c r="E134" s="112">
        <f>IF(C134&lt;MAX($C$55:C134),C134/MAX($C$55:C134)-1,0)</f>
        <v>-4.9751243781093191E-3</v>
      </c>
    </row>
    <row r="135" spans="1:5">
      <c r="A135" s="161">
        <v>42544</v>
      </c>
      <c r="B135" s="160">
        <v>1.0029999999999999</v>
      </c>
      <c r="C135" s="160">
        <v>1.0029999999999999</v>
      </c>
      <c r="D135" s="112">
        <f>IF(C135&lt;MAX($C$2:C135),C135/MAX($C$2:C135)-1,0)</f>
        <v>-1.9900497512437276E-3</v>
      </c>
      <c r="E135" s="112">
        <f>IF(C135&lt;MAX($C$55:C135),C135/MAX($C$55:C135)-1,0)</f>
        <v>-1.9900497512437276E-3</v>
      </c>
    </row>
    <row r="136" spans="1:5">
      <c r="A136" s="161">
        <v>42545</v>
      </c>
      <c r="B136" s="160">
        <v>1.002</v>
      </c>
      <c r="C136" s="160">
        <v>1.002</v>
      </c>
      <c r="D136" s="112">
        <f>IF(C136&lt;MAX($C$2:C136),C136/MAX($C$2:C136)-1,0)</f>
        <v>-2.9850746268655914E-3</v>
      </c>
      <c r="E136" s="112">
        <f>IF(C136&lt;MAX($C$55:C136),C136/MAX($C$55:C136)-1,0)</f>
        <v>-2.9850746268655914E-3</v>
      </c>
    </row>
    <row r="137" spans="1:5">
      <c r="A137" s="161">
        <v>42548</v>
      </c>
      <c r="B137" s="160">
        <v>1.012</v>
      </c>
      <c r="C137" s="160">
        <v>1.012</v>
      </c>
      <c r="D137" s="112">
        <f>IF(C137&lt;MAX($C$2:C137),C137/MAX($C$2:C137)-1,0)</f>
        <v>0</v>
      </c>
      <c r="E137" s="112">
        <f>IF(C137&lt;MAX($C$55:C137),C137/MAX($C$55:C137)-1,0)</f>
        <v>0</v>
      </c>
    </row>
    <row r="138" spans="1:5">
      <c r="A138" s="161">
        <v>42549</v>
      </c>
      <c r="B138" s="160">
        <v>1.012</v>
      </c>
      <c r="C138" s="160">
        <v>1.012</v>
      </c>
      <c r="D138" s="112">
        <f>IF(C138&lt;MAX($C$2:C138),C138/MAX($C$2:C138)-1,0)</f>
        <v>0</v>
      </c>
      <c r="E138" s="112">
        <f>IF(C138&lt;MAX($C$55:C138),C138/MAX($C$55:C138)-1,0)</f>
        <v>0</v>
      </c>
    </row>
    <row r="139" spans="1:5">
      <c r="A139" s="161">
        <v>42550</v>
      </c>
      <c r="B139" s="160">
        <v>1.01</v>
      </c>
      <c r="C139" s="160">
        <v>1.01</v>
      </c>
      <c r="D139" s="112">
        <f>IF(C139&lt;MAX($C$2:C139),C139/MAX($C$2:C139)-1,0)</f>
        <v>-1.9762845849802257E-3</v>
      </c>
      <c r="E139" s="112">
        <f>IF(C139&lt;MAX($C$55:C139),C139/MAX($C$55:C139)-1,0)</f>
        <v>-1.9762845849802257E-3</v>
      </c>
    </row>
    <row r="140" spans="1:5">
      <c r="A140" s="161">
        <v>42551</v>
      </c>
      <c r="B140" s="160">
        <v>1.0129999999999999</v>
      </c>
      <c r="C140" s="160">
        <v>1.0129999999999999</v>
      </c>
      <c r="D140" s="112">
        <f>IF(C140&lt;MAX($C$2:C140),C140/MAX($C$2:C140)-1,0)</f>
        <v>0</v>
      </c>
      <c r="E140" s="112">
        <f>IF(C140&lt;MAX($C$55:C140),C140/MAX($C$55:C140)-1,0)</f>
        <v>0</v>
      </c>
    </row>
    <row r="141" spans="1:5">
      <c r="A141" s="161">
        <v>42552</v>
      </c>
      <c r="B141" s="160">
        <v>1.012</v>
      </c>
      <c r="C141" s="160">
        <v>1.012</v>
      </c>
      <c r="D141" s="112">
        <f>IF(C141&lt;MAX($C$2:C141),C141/MAX($C$2:C141)-1,0)</f>
        <v>-9.8716683119437487E-4</v>
      </c>
      <c r="E141" s="112">
        <f>IF(C141&lt;MAX($C$55:C141),C141/MAX($C$55:C141)-1,0)</f>
        <v>-9.8716683119437487E-4</v>
      </c>
    </row>
    <row r="142" spans="1:5">
      <c r="A142" s="161">
        <v>42555</v>
      </c>
      <c r="B142" s="160">
        <v>1.0149999999999999</v>
      </c>
      <c r="C142" s="160">
        <v>1.0149999999999999</v>
      </c>
      <c r="D142" s="112">
        <f>IF(C142&lt;MAX($C$2:C142),C142/MAX($C$2:C142)-1,0)</f>
        <v>0</v>
      </c>
      <c r="E142" s="112">
        <f>IF(C142&lt;MAX($C$55:C142),C142/MAX($C$55:C142)-1,0)</f>
        <v>0</v>
      </c>
    </row>
    <row r="143" spans="1:5">
      <c r="A143" s="161">
        <v>42556</v>
      </c>
      <c r="B143" s="160">
        <v>1.0169999999999999</v>
      </c>
      <c r="C143" s="160">
        <v>1.0169999999999999</v>
      </c>
      <c r="D143" s="112">
        <f>IF(C143&lt;MAX($C$2:C143),C143/MAX($C$2:C143)-1,0)</f>
        <v>0</v>
      </c>
      <c r="E143" s="112">
        <f>IF(C143&lt;MAX($C$55:C143),C143/MAX($C$55:C143)-1,0)</f>
        <v>0</v>
      </c>
    </row>
    <row r="144" spans="1:5">
      <c r="A144" s="161">
        <v>42557</v>
      </c>
      <c r="B144" s="160">
        <v>1.018</v>
      </c>
      <c r="C144" s="160">
        <v>1.018</v>
      </c>
      <c r="D144" s="112">
        <f>IF(C144&lt;MAX($C$2:C144),C144/MAX($C$2:C144)-1,0)</f>
        <v>0</v>
      </c>
      <c r="E144" s="112">
        <f>IF(C144&lt;MAX($C$55:C144),C144/MAX($C$55:C144)-1,0)</f>
        <v>0</v>
      </c>
    </row>
    <row r="145" spans="1:5">
      <c r="A145" s="161">
        <v>42558</v>
      </c>
      <c r="B145" s="160">
        <v>1.018</v>
      </c>
      <c r="C145" s="160">
        <v>1.018</v>
      </c>
      <c r="D145" s="112">
        <f>IF(C145&lt;MAX($C$2:C145),C145/MAX($C$2:C145)-1,0)</f>
        <v>0</v>
      </c>
      <c r="E145" s="112">
        <f>IF(C145&lt;MAX($C$55:C145),C145/MAX($C$55:C145)-1,0)</f>
        <v>0</v>
      </c>
    </row>
    <row r="146" spans="1:5">
      <c r="A146" s="161">
        <v>42559</v>
      </c>
      <c r="B146" s="160">
        <v>1.02</v>
      </c>
      <c r="C146" s="160">
        <v>1.02</v>
      </c>
      <c r="D146" s="112">
        <f>IF(C146&lt;MAX($C$2:C146),C146/MAX($C$2:C146)-1,0)</f>
        <v>0</v>
      </c>
      <c r="E146" s="112">
        <f>IF(C146&lt;MAX($C$55:C146),C146/MAX($C$55:C146)-1,0)</f>
        <v>0</v>
      </c>
    </row>
    <row r="147" spans="1:5">
      <c r="A147" s="161">
        <v>42562</v>
      </c>
      <c r="B147" s="160">
        <v>1.0169999999999999</v>
      </c>
      <c r="C147" s="160">
        <v>1.0169999999999999</v>
      </c>
      <c r="D147" s="112">
        <f>IF(C147&lt;MAX($C$2:C147),C147/MAX($C$2:C147)-1,0)</f>
        <v>-2.9411764705883359E-3</v>
      </c>
      <c r="E147" s="112">
        <f>IF(C147&lt;MAX($C$55:C147),C147/MAX($C$55:C147)-1,0)</f>
        <v>-2.9411764705883359E-3</v>
      </c>
    </row>
    <row r="148" spans="1:5">
      <c r="A148" s="161">
        <v>42563</v>
      </c>
      <c r="B148" s="160">
        <v>1.024</v>
      </c>
      <c r="C148" s="160">
        <v>1.024</v>
      </c>
      <c r="D148" s="112">
        <f>IF(C148&lt;MAX($C$2:C148),C148/MAX($C$2:C148)-1,0)</f>
        <v>0</v>
      </c>
      <c r="E148" s="112">
        <f>IF(C148&lt;MAX($C$55:C148),C148/MAX($C$55:C148)-1,0)</f>
        <v>0</v>
      </c>
    </row>
    <row r="149" spans="1:5">
      <c r="A149" s="161">
        <v>42564</v>
      </c>
      <c r="B149" s="160">
        <v>1.024</v>
      </c>
      <c r="C149" s="160">
        <v>1.024</v>
      </c>
      <c r="D149" s="112">
        <f>IF(C149&lt;MAX($C$2:C149),C149/MAX($C$2:C149)-1,0)</f>
        <v>0</v>
      </c>
      <c r="E149" s="112">
        <f>IF(C149&lt;MAX($C$55:C149),C149/MAX($C$55:C149)-1,0)</f>
        <v>0</v>
      </c>
    </row>
    <row r="150" spans="1:5">
      <c r="A150" s="161">
        <v>42565</v>
      </c>
      <c r="B150" s="160">
        <v>1.028</v>
      </c>
      <c r="C150" s="160">
        <v>1.028</v>
      </c>
      <c r="D150" s="112">
        <f>IF(C150&lt;MAX($C$2:C150),C150/MAX($C$2:C150)-1,0)</f>
        <v>0</v>
      </c>
      <c r="E150" s="112">
        <f>IF(C150&lt;MAX($C$55:C150),C150/MAX($C$55:C150)-1,0)</f>
        <v>0</v>
      </c>
    </row>
    <row r="151" spans="1:5">
      <c r="A151" s="161">
        <v>42566</v>
      </c>
      <c r="B151" s="160">
        <v>1.024</v>
      </c>
      <c r="C151" s="160">
        <v>1.024</v>
      </c>
      <c r="D151" s="112">
        <f>IF(C151&lt;MAX($C$2:C151),C151/MAX($C$2:C151)-1,0)</f>
        <v>-3.8910505836575737E-3</v>
      </c>
      <c r="E151" s="112">
        <f>IF(C151&lt;MAX($C$55:C151),C151/MAX($C$55:C151)-1,0)</f>
        <v>-3.8910505836575737E-3</v>
      </c>
    </row>
    <row r="152" spans="1:5">
      <c r="A152" s="161">
        <v>42569</v>
      </c>
      <c r="B152" s="160">
        <v>1.0229999999999999</v>
      </c>
      <c r="C152" s="160">
        <v>1.0229999999999999</v>
      </c>
      <c r="D152" s="112">
        <f>IF(C152&lt;MAX($C$2:C152),C152/MAX($C$2:C152)-1,0)</f>
        <v>-4.8638132295720782E-3</v>
      </c>
      <c r="E152" s="112">
        <f>IF(C152&lt;MAX($C$55:C152),C152/MAX($C$55:C152)-1,0)</f>
        <v>-4.8638132295720782E-3</v>
      </c>
    </row>
    <row r="153" spans="1:5">
      <c r="A153" s="161">
        <v>42570</v>
      </c>
      <c r="B153" s="160">
        <v>1.028</v>
      </c>
      <c r="C153" s="160">
        <v>1.028</v>
      </c>
      <c r="D153" s="112">
        <f>IF(C153&lt;MAX($C$2:C153),C153/MAX($C$2:C153)-1,0)</f>
        <v>0</v>
      </c>
      <c r="E153" s="112">
        <f>IF(C153&lt;MAX($C$55:C153),C153/MAX($C$55:C153)-1,0)</f>
        <v>0</v>
      </c>
    </row>
    <row r="154" spans="1:5">
      <c r="A154" s="161">
        <v>42571</v>
      </c>
      <c r="B154" s="160">
        <v>1.026</v>
      </c>
      <c r="C154" s="160">
        <v>1.026</v>
      </c>
      <c r="D154" s="112">
        <f>IF(C154&lt;MAX($C$2:C154),C154/MAX($C$2:C154)-1,0)</f>
        <v>-1.9455252918287869E-3</v>
      </c>
      <c r="E154" s="112">
        <f>IF(C154&lt;MAX($C$55:C154),C154/MAX($C$55:C154)-1,0)</f>
        <v>-1.9455252918287869E-3</v>
      </c>
    </row>
    <row r="155" spans="1:5">
      <c r="A155" s="161">
        <v>42572</v>
      </c>
      <c r="B155" s="160">
        <v>1.026</v>
      </c>
      <c r="C155" s="160">
        <v>1.026</v>
      </c>
      <c r="D155" s="112">
        <f>IF(C155&lt;MAX($C$2:C155),C155/MAX($C$2:C155)-1,0)</f>
        <v>-1.9455252918287869E-3</v>
      </c>
      <c r="E155" s="112">
        <f>IF(C155&lt;MAX($C$55:C155),C155/MAX($C$55:C155)-1,0)</f>
        <v>-1.9455252918287869E-3</v>
      </c>
    </row>
    <row r="156" spans="1:5">
      <c r="A156" s="161">
        <v>42573</v>
      </c>
      <c r="B156" s="160">
        <v>1.022</v>
      </c>
      <c r="C156" s="160">
        <v>1.022</v>
      </c>
      <c r="D156" s="112">
        <f>IF(C156&lt;MAX($C$2:C156),C156/MAX($C$2:C156)-1,0)</f>
        <v>-5.8365758754863606E-3</v>
      </c>
      <c r="E156" s="112">
        <f>IF(C156&lt;MAX($C$55:C156),C156/MAX($C$55:C156)-1,0)</f>
        <v>-5.8365758754863606E-3</v>
      </c>
    </row>
    <row r="157" spans="1:5">
      <c r="A157" s="161">
        <v>42576</v>
      </c>
      <c r="B157" s="160">
        <v>1.018</v>
      </c>
      <c r="C157" s="160">
        <v>1.018</v>
      </c>
      <c r="D157" s="112">
        <f>IF(C157&lt;MAX($C$2:C157),C157/MAX($C$2:C157)-1,0)</f>
        <v>-9.7276264591439343E-3</v>
      </c>
      <c r="E157" s="112">
        <f>IF(C157&lt;MAX($C$55:C157),C157/MAX($C$55:C157)-1,0)</f>
        <v>-9.7276264591439343E-3</v>
      </c>
    </row>
    <row r="158" spans="1:5">
      <c r="A158" s="161">
        <v>42577</v>
      </c>
      <c r="B158" s="160">
        <v>1.0229999999999999</v>
      </c>
      <c r="C158" s="160">
        <v>1.0229999999999999</v>
      </c>
      <c r="D158" s="112">
        <f>IF(C158&lt;MAX($C$2:C158),C158/MAX($C$2:C158)-1,0)</f>
        <v>-4.8638132295720782E-3</v>
      </c>
      <c r="E158" s="112">
        <f>IF(C158&lt;MAX($C$55:C158),C158/MAX($C$55:C158)-1,0)</f>
        <v>-4.8638132295720782E-3</v>
      </c>
    </row>
    <row r="159" spans="1:5">
      <c r="A159" s="161">
        <v>42578</v>
      </c>
      <c r="B159" s="160">
        <v>1</v>
      </c>
      <c r="C159" s="160">
        <v>1</v>
      </c>
      <c r="D159" s="112">
        <f>IF(C159&lt;MAX($C$2:C159),C159/MAX($C$2:C159)-1,0)</f>
        <v>-2.7237354085603127E-2</v>
      </c>
      <c r="E159" s="112">
        <f>IF(C159&lt;MAX($C$55:C159),C159/MAX($C$55:C159)-1,0)</f>
        <v>-2.7237354085603127E-2</v>
      </c>
    </row>
    <row r="160" spans="1:5">
      <c r="A160" s="161">
        <v>42579</v>
      </c>
      <c r="B160" s="160">
        <v>0.996</v>
      </c>
      <c r="C160" s="160">
        <v>0.996</v>
      </c>
      <c r="D160" s="112">
        <f>IF(C160&lt;MAX($C$2:C160),C160/MAX($C$2:C160)-1,0)</f>
        <v>-3.1128404669260701E-2</v>
      </c>
      <c r="E160" s="112">
        <f>IF(C160&lt;MAX($C$55:C160),C160/MAX($C$55:C160)-1,0)</f>
        <v>-3.1128404669260701E-2</v>
      </c>
    </row>
    <row r="161" spans="1:5">
      <c r="A161" s="161">
        <v>42580</v>
      </c>
      <c r="B161" s="160">
        <v>0.99299999999999999</v>
      </c>
      <c r="C161" s="160">
        <v>0.99299999999999999</v>
      </c>
      <c r="D161" s="112">
        <f>IF(C161&lt;MAX($C$2:C161),C161/MAX($C$2:C161)-1,0)</f>
        <v>-3.4046692607003881E-2</v>
      </c>
      <c r="E161" s="112">
        <f>IF(C161&lt;MAX($C$55:C161),C161/MAX($C$55:C161)-1,0)</f>
        <v>-3.4046692607003881E-2</v>
      </c>
    </row>
    <row r="162" spans="1:5">
      <c r="A162" s="161">
        <v>42583</v>
      </c>
      <c r="B162" s="160">
        <v>0.99</v>
      </c>
      <c r="C162" s="160">
        <v>0.99</v>
      </c>
      <c r="D162" s="112">
        <f>IF(C162&lt;MAX($C$2:C162),C162/MAX($C$2:C162)-1,0)</f>
        <v>-3.6964980544747061E-2</v>
      </c>
      <c r="E162" s="112">
        <f>IF(C162&lt;MAX($C$55:C162),C162/MAX($C$55:C162)-1,0)</f>
        <v>-3.6964980544747061E-2</v>
      </c>
    </row>
    <row r="163" spans="1:5">
      <c r="A163" s="161">
        <v>42584</v>
      </c>
      <c r="B163" s="160">
        <v>0.99199999999999999</v>
      </c>
      <c r="C163" s="160">
        <v>0.99199999999999999</v>
      </c>
      <c r="D163" s="112">
        <f>IF(C163&lt;MAX($C$2:C163),C163/MAX($C$2:C163)-1,0)</f>
        <v>-3.5019455252918275E-2</v>
      </c>
      <c r="E163" s="112">
        <f>IF(C163&lt;MAX($C$55:C163),C163/MAX($C$55:C163)-1,0)</f>
        <v>-3.5019455252918275E-2</v>
      </c>
    </row>
    <row r="164" spans="1:5">
      <c r="A164" s="161">
        <v>42585</v>
      </c>
      <c r="B164" s="160">
        <v>0.99199999999999999</v>
      </c>
      <c r="C164" s="160">
        <v>0.99199999999999999</v>
      </c>
      <c r="D164" s="112">
        <f>IF(C164&lt;MAX($C$2:C164),C164/MAX($C$2:C164)-1,0)</f>
        <v>-3.5019455252918275E-2</v>
      </c>
      <c r="E164" s="112">
        <f>IF(C164&lt;MAX($C$55:C164),C164/MAX($C$55:C164)-1,0)</f>
        <v>-3.5019455252918275E-2</v>
      </c>
    </row>
    <row r="165" spans="1:5">
      <c r="A165" s="161">
        <v>42586</v>
      </c>
      <c r="B165" s="160">
        <v>0.99399999999999999</v>
      </c>
      <c r="C165" s="160">
        <v>0.99399999999999999</v>
      </c>
      <c r="D165" s="112">
        <f>IF(C165&lt;MAX($C$2:C165),C165/MAX($C$2:C165)-1,0)</f>
        <v>-3.3073929961089488E-2</v>
      </c>
      <c r="E165" s="112">
        <f>IF(C165&lt;MAX($C$55:C165),C165/MAX($C$55:C165)-1,0)</f>
        <v>-3.3073929961089488E-2</v>
      </c>
    </row>
    <row r="166" spans="1:5">
      <c r="A166" s="161">
        <v>42587</v>
      </c>
      <c r="B166" s="160">
        <v>0.99099999999999999</v>
      </c>
      <c r="C166" s="160">
        <v>0.99099999999999999</v>
      </c>
      <c r="D166" s="112">
        <f>IF(C166&lt;MAX($C$2:C166),C166/MAX($C$2:C166)-1,0)</f>
        <v>-3.5992217898832668E-2</v>
      </c>
      <c r="E166" s="112">
        <f>IF(C166&lt;MAX($C$55:C166),C166/MAX($C$55:C166)-1,0)</f>
        <v>-3.5992217898832668E-2</v>
      </c>
    </row>
    <row r="167" spans="1:5">
      <c r="A167" s="161">
        <v>42590</v>
      </c>
      <c r="B167" s="160">
        <v>0.99399999999999999</v>
      </c>
      <c r="C167" s="160">
        <v>0.99399999999999999</v>
      </c>
      <c r="D167" s="112">
        <f>IF(C167&lt;MAX($C$2:C167),C167/MAX($C$2:C167)-1,0)</f>
        <v>-3.3073929961089488E-2</v>
      </c>
      <c r="E167" s="112">
        <f>IF(C167&lt;MAX($C$55:C167),C167/MAX($C$55:C167)-1,0)</f>
        <v>-3.3073929961089488E-2</v>
      </c>
    </row>
    <row r="168" spans="1:5">
      <c r="A168" s="161">
        <v>42591</v>
      </c>
      <c r="B168" s="160">
        <v>0.998</v>
      </c>
      <c r="C168" s="160">
        <v>0.998</v>
      </c>
      <c r="D168" s="112">
        <f>IF(C168&lt;MAX($C$2:C168),C168/MAX($C$2:C168)-1,0)</f>
        <v>-2.9182879377431914E-2</v>
      </c>
      <c r="E168" s="112">
        <f>IF(C168&lt;MAX($C$55:C168),C168/MAX($C$55:C168)-1,0)</f>
        <v>-2.9182879377431914E-2</v>
      </c>
    </row>
    <row r="169" spans="1:5">
      <c r="A169" s="161">
        <v>42592</v>
      </c>
      <c r="B169" s="160">
        <v>0.998</v>
      </c>
      <c r="C169" s="160">
        <v>0.998</v>
      </c>
      <c r="D169" s="112">
        <f>IF(C169&lt;MAX($C$2:C169),C169/MAX($C$2:C169)-1,0)</f>
        <v>-2.9182879377431914E-2</v>
      </c>
      <c r="E169" s="112">
        <f>IF(C169&lt;MAX($C$55:C169),C169/MAX($C$55:C169)-1,0)</f>
        <v>-2.9182879377431914E-2</v>
      </c>
    </row>
    <row r="170" spans="1:5">
      <c r="A170" s="161">
        <v>42593</v>
      </c>
      <c r="B170" s="160">
        <v>0.99</v>
      </c>
      <c r="C170" s="160">
        <v>0.99</v>
      </c>
      <c r="D170" s="112">
        <f>IF(C170&lt;MAX($C$2:C170),C170/MAX($C$2:C170)-1,0)</f>
        <v>-3.6964980544747061E-2</v>
      </c>
      <c r="E170" s="112">
        <f>IF(C170&lt;MAX($C$55:C170),C170/MAX($C$55:C170)-1,0)</f>
        <v>-3.6964980544747061E-2</v>
      </c>
    </row>
    <row r="171" spans="1:5">
      <c r="A171" s="161">
        <v>42594</v>
      </c>
      <c r="B171" s="160">
        <v>0.995</v>
      </c>
      <c r="C171" s="160">
        <v>0.995</v>
      </c>
      <c r="D171" s="112">
        <f>IF(C171&lt;MAX($C$2:C171),C171/MAX($C$2:C171)-1,0)</f>
        <v>-3.2101167315175094E-2</v>
      </c>
      <c r="E171" s="112">
        <f>IF(C171&lt;MAX($C$55:C171),C171/MAX($C$55:C171)-1,0)</f>
        <v>-3.2101167315175094E-2</v>
      </c>
    </row>
    <row r="172" spans="1:5">
      <c r="A172" s="161">
        <v>42597</v>
      </c>
      <c r="B172" s="160">
        <v>1.006</v>
      </c>
      <c r="C172" s="160">
        <v>1.006</v>
      </c>
      <c r="D172" s="112">
        <f>IF(C172&lt;MAX($C$2:C172),C172/MAX($C$2:C172)-1,0)</f>
        <v>-2.1400778210116767E-2</v>
      </c>
      <c r="E172" s="112">
        <f>IF(C172&lt;MAX($C$55:C172),C172/MAX($C$55:C172)-1,0)</f>
        <v>-2.1400778210116767E-2</v>
      </c>
    </row>
    <row r="173" spans="1:5">
      <c r="A173" s="161">
        <v>42598</v>
      </c>
      <c r="B173" s="160">
        <v>1.0069999999999999</v>
      </c>
      <c r="C173" s="160">
        <v>1.0069999999999999</v>
      </c>
      <c r="D173" s="112">
        <f>IF(C173&lt;MAX($C$2:C173),C173/MAX($C$2:C173)-1,0)</f>
        <v>-2.0428015564202484E-2</v>
      </c>
      <c r="E173" s="112">
        <f>IF(C173&lt;MAX($C$55:C173),C173/MAX($C$55:C173)-1,0)</f>
        <v>-2.0428015564202484E-2</v>
      </c>
    </row>
    <row r="174" spans="1:5">
      <c r="A174" s="161">
        <v>42599</v>
      </c>
      <c r="B174" s="160">
        <v>1.0069999999999999</v>
      </c>
      <c r="C174" s="160">
        <v>1.0069999999999999</v>
      </c>
      <c r="D174" s="112">
        <f>IF(C174&lt;MAX($C$2:C174),C174/MAX($C$2:C174)-1,0)</f>
        <v>-2.0428015564202484E-2</v>
      </c>
      <c r="E174" s="112">
        <f>IF(C174&lt;MAX($C$55:C174),C174/MAX($C$55:C174)-1,0)</f>
        <v>-2.0428015564202484E-2</v>
      </c>
    </row>
    <row r="175" spans="1:5">
      <c r="A175" s="161">
        <v>42600</v>
      </c>
      <c r="B175" s="160">
        <v>1.0049999999999999</v>
      </c>
      <c r="C175" s="160">
        <v>1.0049999999999999</v>
      </c>
      <c r="D175" s="112">
        <f>IF(C175&lt;MAX($C$2:C175),C175/MAX($C$2:C175)-1,0)</f>
        <v>-2.2373540856031271E-2</v>
      </c>
      <c r="E175" s="112">
        <f>IF(C175&lt;MAX($C$55:C175),C175/MAX($C$55:C175)-1,0)</f>
        <v>-2.2373540856031271E-2</v>
      </c>
    </row>
    <row r="176" spans="1:5">
      <c r="A176" s="161">
        <v>42601</v>
      </c>
      <c r="B176" s="160">
        <v>1.004</v>
      </c>
      <c r="C176" s="160">
        <v>1.004</v>
      </c>
      <c r="D176" s="112">
        <f>IF(C176&lt;MAX($C$2:C176),C176/MAX($C$2:C176)-1,0)</f>
        <v>-2.3346303501945553E-2</v>
      </c>
      <c r="E176" s="112">
        <f>IF(C176&lt;MAX($C$55:C176),C176/MAX($C$55:C176)-1,0)</f>
        <v>-2.3346303501945553E-2</v>
      </c>
    </row>
    <row r="177" spans="1:5">
      <c r="A177" s="161">
        <v>42604</v>
      </c>
      <c r="B177" s="160">
        <v>1.0009999999999999</v>
      </c>
      <c r="C177" s="160">
        <v>1.0009999999999999</v>
      </c>
      <c r="D177" s="112">
        <f>IF(C177&lt;MAX($C$2:C177),C177/MAX($C$2:C177)-1,0)</f>
        <v>-2.6264591439688845E-2</v>
      </c>
      <c r="E177" s="112">
        <f>IF(C177&lt;MAX($C$55:C177),C177/MAX($C$55:C177)-1,0)</f>
        <v>-2.6264591439688845E-2</v>
      </c>
    </row>
    <row r="178" spans="1:5">
      <c r="A178" s="161">
        <v>42605</v>
      </c>
      <c r="B178" s="160">
        <v>0.999</v>
      </c>
      <c r="C178" s="160">
        <v>0.999</v>
      </c>
      <c r="D178" s="112">
        <f>IF(C178&lt;MAX($C$2:C178),C178/MAX($C$2:C178)-1,0)</f>
        <v>-2.8210116731517521E-2</v>
      </c>
      <c r="E178" s="112">
        <f>IF(C178&lt;MAX($C$55:C178),C178/MAX($C$55:C178)-1,0)</f>
        <v>-2.8210116731517521E-2</v>
      </c>
    </row>
    <row r="179" spans="1:5">
      <c r="A179" s="161">
        <v>42606</v>
      </c>
      <c r="B179" s="160">
        <v>1.004</v>
      </c>
      <c r="C179" s="160">
        <v>1.004</v>
      </c>
      <c r="D179" s="112">
        <f>IF(C179&lt;MAX($C$2:C179),C179/MAX($C$2:C179)-1,0)</f>
        <v>-2.3346303501945553E-2</v>
      </c>
      <c r="E179" s="112">
        <f>IF(C179&lt;MAX($C$55:C179),C179/MAX($C$55:C179)-1,0)</f>
        <v>-2.3346303501945553E-2</v>
      </c>
    </row>
    <row r="180" spans="1:5">
      <c r="A180" s="161">
        <v>42607</v>
      </c>
      <c r="B180" s="160">
        <v>0.999</v>
      </c>
      <c r="C180" s="160">
        <v>0.999</v>
      </c>
      <c r="D180" s="112">
        <f>IF(C180&lt;MAX($C$2:C180),C180/MAX($C$2:C180)-1,0)</f>
        <v>-2.8210116731517521E-2</v>
      </c>
      <c r="E180" s="112">
        <f>IF(C180&lt;MAX($C$55:C180),C180/MAX($C$55:C180)-1,0)</f>
        <v>-2.8210116731517521E-2</v>
      </c>
    </row>
    <row r="181" spans="1:5">
      <c r="A181" s="161">
        <v>42608</v>
      </c>
      <c r="B181" s="160">
        <v>1.002</v>
      </c>
      <c r="C181" s="160">
        <v>1.002</v>
      </c>
      <c r="D181" s="112">
        <f>IF(C181&lt;MAX($C$2:C181),C181/MAX($C$2:C181)-1,0)</f>
        <v>-2.529182879377434E-2</v>
      </c>
      <c r="E181" s="112">
        <f>IF(C181&lt;MAX($C$55:C181),C181/MAX($C$55:C181)-1,0)</f>
        <v>-2.529182879377434E-2</v>
      </c>
    </row>
    <row r="182" spans="1:5">
      <c r="A182" s="161">
        <v>42611</v>
      </c>
      <c r="B182" s="160">
        <v>1.0009999999999999</v>
      </c>
      <c r="C182" s="160">
        <v>1.0009999999999999</v>
      </c>
      <c r="D182" s="112">
        <f>IF(C182&lt;MAX($C$2:C182),C182/MAX($C$2:C182)-1,0)</f>
        <v>-2.6264591439688845E-2</v>
      </c>
      <c r="E182" s="112">
        <f>IF(C182&lt;MAX($C$55:C182),C182/MAX($C$55:C182)-1,0)</f>
        <v>-2.6264591439688845E-2</v>
      </c>
    </row>
    <row r="183" spans="1:5">
      <c r="A183" s="161">
        <v>42612</v>
      </c>
      <c r="B183" s="160">
        <v>1.0029999999999999</v>
      </c>
      <c r="C183" s="160">
        <v>1.0029999999999999</v>
      </c>
      <c r="D183" s="112">
        <f>IF(C183&lt;MAX($C$2:C183),C183/MAX($C$2:C183)-1,0)</f>
        <v>-2.4319066147860058E-2</v>
      </c>
      <c r="E183" s="112">
        <f>IF(C183&lt;MAX($C$55:C183),C183/MAX($C$55:C183)-1,0)</f>
        <v>-2.4319066147860058E-2</v>
      </c>
    </row>
    <row r="184" spans="1:5">
      <c r="A184" s="161">
        <v>42613</v>
      </c>
      <c r="B184" s="160">
        <v>1.002</v>
      </c>
      <c r="C184" s="160">
        <v>1.002</v>
      </c>
      <c r="D184" s="112">
        <f>IF(C184&lt;MAX($C$2:C184),C184/MAX($C$2:C184)-1,0)</f>
        <v>-2.529182879377434E-2</v>
      </c>
      <c r="E184" s="112">
        <f>IF(C184&lt;MAX($C$55:C184),C184/MAX($C$55:C184)-1,0)</f>
        <v>-2.529182879377434E-2</v>
      </c>
    </row>
    <row r="185" spans="1:5">
      <c r="A185" s="161">
        <v>42614</v>
      </c>
      <c r="B185" s="160">
        <v>1</v>
      </c>
      <c r="C185" s="160">
        <v>1</v>
      </c>
      <c r="D185" s="112">
        <f>IF(C185&lt;MAX($C$2:C185),C185/MAX($C$2:C185)-1,0)</f>
        <v>-2.7237354085603127E-2</v>
      </c>
      <c r="E185" s="112">
        <f>IF(C185&lt;MAX($C$55:C185),C185/MAX($C$55:C185)-1,0)</f>
        <v>-2.7237354085603127E-2</v>
      </c>
    </row>
    <row r="186" spans="1:5">
      <c r="A186" s="161">
        <v>42615</v>
      </c>
      <c r="B186" s="160">
        <v>0.997</v>
      </c>
      <c r="C186" s="160">
        <v>0.997</v>
      </c>
      <c r="D186" s="112">
        <f>IF(C186&lt;MAX($C$2:C186),C186/MAX($C$2:C186)-1,0)</f>
        <v>-3.0155642023346307E-2</v>
      </c>
      <c r="E186" s="112">
        <f>IF(C186&lt;MAX($C$55:C186),C186/MAX($C$55:C186)-1,0)</f>
        <v>-3.0155642023346307E-2</v>
      </c>
    </row>
    <row r="187" spans="1:5">
      <c r="A187" s="161">
        <v>42618</v>
      </c>
      <c r="B187" s="160">
        <v>0.998</v>
      </c>
      <c r="C187" s="160">
        <v>0.998</v>
      </c>
      <c r="D187" s="112">
        <f>IF(C187&lt;MAX($C$2:C187),C187/MAX($C$2:C187)-1,0)</f>
        <v>-2.9182879377431914E-2</v>
      </c>
      <c r="E187" s="112">
        <f>IF(C187&lt;MAX($C$55:C187),C187/MAX($C$55:C187)-1,0)</f>
        <v>-2.9182879377431914E-2</v>
      </c>
    </row>
    <row r="188" spans="1:5">
      <c r="A188" s="161">
        <v>42619</v>
      </c>
      <c r="B188" s="160">
        <v>1.0049999999999999</v>
      </c>
      <c r="C188" s="160">
        <v>1.0049999999999999</v>
      </c>
      <c r="D188" s="112">
        <f>IF(C188&lt;MAX($C$2:C188),C188/MAX($C$2:C188)-1,0)</f>
        <v>-2.2373540856031271E-2</v>
      </c>
      <c r="E188" s="112">
        <f>IF(C188&lt;MAX($C$55:C188),C188/MAX($C$55:C188)-1,0)</f>
        <v>-2.2373540856031271E-2</v>
      </c>
    </row>
    <row r="189" spans="1:5">
      <c r="A189" s="161">
        <v>42620</v>
      </c>
      <c r="B189" s="160">
        <v>1.004</v>
      </c>
      <c r="C189" s="160">
        <v>1.004</v>
      </c>
      <c r="D189" s="112">
        <f>IF(C189&lt;MAX($C$2:C189),C189/MAX($C$2:C189)-1,0)</f>
        <v>-2.3346303501945553E-2</v>
      </c>
      <c r="E189" s="112">
        <f>IF(C189&lt;MAX($C$55:C189),C189/MAX($C$55:C189)-1,0)</f>
        <v>-2.3346303501945553E-2</v>
      </c>
    </row>
    <row r="190" spans="1:5">
      <c r="A190" s="161">
        <v>42621</v>
      </c>
      <c r="B190" s="160">
        <v>1.006</v>
      </c>
      <c r="C190" s="160">
        <v>1.006</v>
      </c>
      <c r="D190" s="112">
        <f>IF(C190&lt;MAX($C$2:C190),C190/MAX($C$2:C190)-1,0)</f>
        <v>-2.1400778210116767E-2</v>
      </c>
      <c r="E190" s="112">
        <f>IF(C190&lt;MAX($C$55:C190),C190/MAX($C$55:C190)-1,0)</f>
        <v>-2.1400778210116767E-2</v>
      </c>
    </row>
    <row r="191" spans="1:5">
      <c r="A191" s="161">
        <v>42622</v>
      </c>
      <c r="B191" s="160">
        <v>1.002</v>
      </c>
      <c r="C191" s="160">
        <v>1.002</v>
      </c>
      <c r="D191" s="112">
        <f>IF(C191&lt;MAX($C$2:C191),C191/MAX($C$2:C191)-1,0)</f>
        <v>-2.529182879377434E-2</v>
      </c>
      <c r="E191" s="112">
        <f>IF(C191&lt;MAX($C$55:C191),C191/MAX($C$55:C191)-1,0)</f>
        <v>-2.529182879377434E-2</v>
      </c>
    </row>
    <row r="192" spans="1:5">
      <c r="A192" s="161">
        <v>42625</v>
      </c>
      <c r="B192" s="160">
        <v>0.98599999999999999</v>
      </c>
      <c r="C192" s="160">
        <v>0.98599999999999999</v>
      </c>
      <c r="D192" s="112">
        <f>IF(C192&lt;MAX($C$2:C192),C192/MAX($C$2:C192)-1,0)</f>
        <v>-4.0856031128404746E-2</v>
      </c>
      <c r="E192" s="112">
        <f>IF(C192&lt;MAX($C$55:C192),C192/MAX($C$55:C192)-1,0)</f>
        <v>-4.0856031128404746E-2</v>
      </c>
    </row>
    <row r="193" spans="1:5">
      <c r="A193" s="161">
        <v>42626</v>
      </c>
      <c r="B193" s="160">
        <v>0.98799999999999999</v>
      </c>
      <c r="C193" s="160">
        <v>0.98799999999999999</v>
      </c>
      <c r="D193" s="112">
        <f>IF(C193&lt;MAX($C$2:C193),C193/MAX($C$2:C193)-1,0)</f>
        <v>-3.8910505836575959E-2</v>
      </c>
      <c r="E193" s="112">
        <f>IF(C193&lt;MAX($C$55:C193),C193/MAX($C$55:C193)-1,0)</f>
        <v>-3.8910505836575959E-2</v>
      </c>
    </row>
    <row r="194" spans="1:5">
      <c r="A194" s="161">
        <v>42627</v>
      </c>
      <c r="B194" s="160">
        <v>0.98799999999999999</v>
      </c>
      <c r="C194" s="160">
        <v>0.98799999999999999</v>
      </c>
      <c r="D194" s="112">
        <f>IF(C194&lt;MAX($C$2:C194),C194/MAX($C$2:C194)-1,0)</f>
        <v>-3.8910505836575959E-2</v>
      </c>
      <c r="E194" s="112">
        <f>IF(C194&lt;MAX($C$55:C194),C194/MAX($C$55:C194)-1,0)</f>
        <v>-3.8910505836575959E-2</v>
      </c>
    </row>
    <row r="195" spans="1:5">
      <c r="A195" s="161">
        <v>42632</v>
      </c>
      <c r="B195" s="160">
        <v>0.99099999999999999</v>
      </c>
      <c r="C195" s="160">
        <v>0.99099999999999999</v>
      </c>
      <c r="D195" s="112">
        <f>IF(C195&lt;MAX($C$2:C195),C195/MAX($C$2:C195)-1,0)</f>
        <v>-3.5992217898832668E-2</v>
      </c>
      <c r="E195" s="112">
        <f>IF(C195&lt;MAX($C$55:C195),C195/MAX($C$55:C195)-1,0)</f>
        <v>-3.5992217898832668E-2</v>
      </c>
    </row>
    <row r="196" spans="1:5">
      <c r="A196" s="161">
        <v>42633</v>
      </c>
      <c r="B196" s="160">
        <v>0.98899999999999999</v>
      </c>
      <c r="C196" s="160">
        <v>0.98899999999999999</v>
      </c>
      <c r="D196" s="112">
        <f>IF(C196&lt;MAX($C$2:C196),C196/MAX($C$2:C196)-1,0)</f>
        <v>-3.7937743190661566E-2</v>
      </c>
      <c r="E196" s="112">
        <f>IF(C196&lt;MAX($C$55:C196),C196/MAX($C$55:C196)-1,0)</f>
        <v>-3.7937743190661566E-2</v>
      </c>
    </row>
    <row r="197" spans="1:5">
      <c r="A197" s="161">
        <v>42634</v>
      </c>
      <c r="B197" s="160">
        <v>0.99099999999999999</v>
      </c>
      <c r="C197" s="160">
        <v>0.99099999999999999</v>
      </c>
      <c r="D197" s="112">
        <f>IF(C197&lt;MAX($C$2:C197),C197/MAX($C$2:C197)-1,0)</f>
        <v>-3.5992217898832668E-2</v>
      </c>
      <c r="E197" s="112">
        <f>IF(C197&lt;MAX($C$55:C197),C197/MAX($C$55:C197)-1,0)</f>
        <v>-3.5992217898832668E-2</v>
      </c>
    </row>
    <row r="198" spans="1:5">
      <c r="A198" s="161">
        <v>42635</v>
      </c>
      <c r="B198" s="160">
        <v>0.99299999999999999</v>
      </c>
      <c r="C198" s="160">
        <v>0.99299999999999999</v>
      </c>
      <c r="D198" s="112">
        <f>IF(C198&lt;MAX($C$2:C198),C198/MAX($C$2:C198)-1,0)</f>
        <v>-3.4046692607003881E-2</v>
      </c>
      <c r="E198" s="112">
        <f>IF(C198&lt;MAX($C$55:C198),C198/MAX($C$55:C198)-1,0)</f>
        <v>-3.4046692607003881E-2</v>
      </c>
    </row>
    <row r="199" spans="1:5">
      <c r="A199" s="161">
        <v>42636</v>
      </c>
      <c r="B199" s="160">
        <v>0.99099999999999999</v>
      </c>
      <c r="C199" s="160">
        <v>0.99099999999999999</v>
      </c>
      <c r="D199" s="112">
        <f>IF(C199&lt;MAX($C$2:C199),C199/MAX($C$2:C199)-1,0)</f>
        <v>-3.5992217898832668E-2</v>
      </c>
      <c r="E199" s="112">
        <f>IF(C199&lt;MAX($C$55:C199),C199/MAX($C$55:C199)-1,0)</f>
        <v>-3.5992217898832668E-2</v>
      </c>
    </row>
    <row r="200" spans="1:5">
      <c r="A200" s="161">
        <v>42639</v>
      </c>
      <c r="B200" s="160">
        <v>0.98299999999999998</v>
      </c>
      <c r="C200" s="160">
        <v>0.98299999999999998</v>
      </c>
      <c r="D200" s="112">
        <f>IF(C200&lt;MAX($C$2:C200),C200/MAX($C$2:C200)-1,0)</f>
        <v>-4.3774319066147926E-2</v>
      </c>
      <c r="E200" s="112">
        <f>IF(C200&lt;MAX($C$55:C200),C200/MAX($C$55:C200)-1,0)</f>
        <v>-4.3774319066147926E-2</v>
      </c>
    </row>
    <row r="201" spans="1:5">
      <c r="A201" s="161">
        <v>42640</v>
      </c>
      <c r="B201" s="160">
        <v>0.98599999999999999</v>
      </c>
      <c r="C201" s="160">
        <v>0.98599999999999999</v>
      </c>
      <c r="D201" s="112">
        <f>IF(C201&lt;MAX($C$2:C201),C201/MAX($C$2:C201)-1,0)</f>
        <v>-4.0856031128404746E-2</v>
      </c>
      <c r="E201" s="112">
        <f>IF(C201&lt;MAX($C$55:C201),C201/MAX($C$55:C201)-1,0)</f>
        <v>-4.0856031128404746E-2</v>
      </c>
    </row>
    <row r="202" spans="1:5">
      <c r="A202" s="161">
        <v>42641</v>
      </c>
      <c r="B202" s="160">
        <v>0.98499999999999999</v>
      </c>
      <c r="C202" s="160">
        <v>0.98499999999999999</v>
      </c>
      <c r="D202" s="112">
        <f>IF(C202&lt;MAX($C$2:C202),C202/MAX($C$2:C202)-1,0)</f>
        <v>-4.182879377431914E-2</v>
      </c>
      <c r="E202" s="112">
        <f>IF(C202&lt;MAX($C$55:C202),C202/MAX($C$55:C202)-1,0)</f>
        <v>-4.182879377431914E-2</v>
      </c>
    </row>
    <row r="203" spans="1:5">
      <c r="A203" s="161">
        <v>42642</v>
      </c>
      <c r="B203" s="160">
        <v>0.98599999999999999</v>
      </c>
      <c r="C203" s="160">
        <v>0.98599999999999999</v>
      </c>
      <c r="D203" s="112">
        <f>IF(C203&lt;MAX($C$2:C203),C203/MAX($C$2:C203)-1,0)</f>
        <v>-4.0856031128404746E-2</v>
      </c>
      <c r="E203" s="112">
        <f>IF(C203&lt;MAX($C$55:C203),C203/MAX($C$55:C203)-1,0)</f>
        <v>-4.0856031128404746E-2</v>
      </c>
    </row>
    <row r="204" spans="1:5">
      <c r="A204" s="161">
        <v>42643</v>
      </c>
      <c r="B204" s="160">
        <v>0.98599999999999999</v>
      </c>
      <c r="C204" s="160">
        <v>0.98599999999999999</v>
      </c>
      <c r="D204" s="112">
        <f>IF(C204&lt;MAX($C$2:C204),C204/MAX($C$2:C204)-1,0)</f>
        <v>-4.0856031128404746E-2</v>
      </c>
      <c r="E204" s="112">
        <f>IF(C204&lt;MAX($C$55:C204),C204/MAX($C$55:C204)-1,0)</f>
        <v>-4.0856031128404746E-2</v>
      </c>
    </row>
    <row r="205" spans="1:5">
      <c r="A205" s="161">
        <v>42653</v>
      </c>
      <c r="B205" s="160">
        <v>0.997</v>
      </c>
      <c r="C205" s="160">
        <v>0.997</v>
      </c>
      <c r="D205" s="112">
        <f>IF(C205&lt;MAX($C$2:C205),C205/MAX($C$2:C205)-1,0)</f>
        <v>-3.0155642023346307E-2</v>
      </c>
      <c r="E205" s="112">
        <f>IF(C205&lt;MAX($C$55:C205),C205/MAX($C$55:C205)-1,0)</f>
        <v>-3.0155642023346307E-2</v>
      </c>
    </row>
    <row r="206" spans="1:5">
      <c r="A206" s="161">
        <v>42654</v>
      </c>
      <c r="B206" s="160">
        <v>0.998</v>
      </c>
      <c r="C206" s="160">
        <v>0.998</v>
      </c>
      <c r="D206" s="112">
        <f>IF(C206&lt;MAX($C$2:C206),C206/MAX($C$2:C206)-1,0)</f>
        <v>-2.9182879377431914E-2</v>
      </c>
      <c r="E206" s="112">
        <f>IF(C206&lt;MAX($C$55:C206),C206/MAX($C$55:C206)-1,0)</f>
        <v>-2.9182879377431914E-2</v>
      </c>
    </row>
    <row r="207" spans="1:5">
      <c r="A207" s="161">
        <v>42655</v>
      </c>
      <c r="B207" s="160">
        <v>0.997</v>
      </c>
      <c r="C207" s="160">
        <v>0.997</v>
      </c>
      <c r="D207" s="112">
        <f>IF(C207&lt;MAX($C$2:C207),C207/MAX($C$2:C207)-1,0)</f>
        <v>-3.0155642023346307E-2</v>
      </c>
      <c r="E207" s="112">
        <f>IF(C207&lt;MAX($C$55:C207),C207/MAX($C$55:C207)-1,0)</f>
        <v>-3.0155642023346307E-2</v>
      </c>
    </row>
    <row r="208" spans="1:5">
      <c r="A208" s="161">
        <v>42656</v>
      </c>
      <c r="B208" s="160">
        <v>0.998</v>
      </c>
      <c r="C208" s="160">
        <v>0.998</v>
      </c>
      <c r="D208" s="112">
        <f>IF(C208&lt;MAX($C$2:C208),C208/MAX($C$2:C208)-1,0)</f>
        <v>-2.9182879377431914E-2</v>
      </c>
      <c r="E208" s="112">
        <f>IF(C208&lt;MAX($C$55:C208),C208/MAX($C$55:C208)-1,0)</f>
        <v>-2.9182879377431914E-2</v>
      </c>
    </row>
    <row r="209" spans="1:5">
      <c r="A209" s="161">
        <v>42657</v>
      </c>
      <c r="B209" s="160">
        <v>0.997</v>
      </c>
      <c r="C209" s="160">
        <v>0.997</v>
      </c>
      <c r="D209" s="112">
        <f>IF(C209&lt;MAX($C$2:C209),C209/MAX($C$2:C209)-1,0)</f>
        <v>-3.0155642023346307E-2</v>
      </c>
      <c r="E209" s="112">
        <f>IF(C209&lt;MAX($C$55:C209),C209/MAX($C$55:C209)-1,0)</f>
        <v>-3.0155642023346307E-2</v>
      </c>
    </row>
    <row r="210" spans="1:5">
      <c r="A210" s="161">
        <v>42660</v>
      </c>
      <c r="B210" s="160">
        <v>0.995</v>
      </c>
      <c r="C210" s="160">
        <v>0.995</v>
      </c>
      <c r="D210" s="112">
        <f>IF(C210&lt;MAX($C$2:C210),C210/MAX($C$2:C210)-1,0)</f>
        <v>-3.2101167315175094E-2</v>
      </c>
      <c r="E210" s="112">
        <f>IF(C210&lt;MAX($C$55:C210),C210/MAX($C$55:C210)-1,0)</f>
        <v>-3.2101167315175094E-2</v>
      </c>
    </row>
    <row r="211" spans="1:5">
      <c r="A211" s="161">
        <v>42661</v>
      </c>
      <c r="B211" s="160">
        <v>0.999</v>
      </c>
      <c r="C211" s="160">
        <v>0.999</v>
      </c>
      <c r="D211" s="112">
        <f>IF(C211&lt;MAX($C$2:C211),C211/MAX($C$2:C211)-1,0)</f>
        <v>-2.8210116731517521E-2</v>
      </c>
      <c r="E211" s="112">
        <f>IF(C211&lt;MAX($C$55:C211),C211/MAX($C$55:C211)-1,0)</f>
        <v>-2.8210116731517521E-2</v>
      </c>
    </row>
    <row r="212" spans="1:5">
      <c r="A212" s="161">
        <v>42662</v>
      </c>
      <c r="B212" s="160">
        <v>0.998</v>
      </c>
      <c r="C212" s="160">
        <v>0.998</v>
      </c>
      <c r="D212" s="112">
        <f>IF(C212&lt;MAX($C$2:C212),C212/MAX($C$2:C212)-1,0)</f>
        <v>-2.9182879377431914E-2</v>
      </c>
      <c r="E212" s="112">
        <f>IF(C212&lt;MAX($C$55:C212),C212/MAX($C$55:C212)-1,0)</f>
        <v>-2.9182879377431914E-2</v>
      </c>
    </row>
    <row r="213" spans="1:5">
      <c r="A213" s="161">
        <v>42663</v>
      </c>
      <c r="B213" s="160">
        <v>1</v>
      </c>
      <c r="C213" s="160">
        <v>1</v>
      </c>
      <c r="D213" s="112">
        <f>IF(C213&lt;MAX($C$2:C213),C213/MAX($C$2:C213)-1,0)</f>
        <v>-2.7237354085603127E-2</v>
      </c>
      <c r="E213" s="112">
        <f>IF(C213&lt;MAX($C$55:C213),C213/MAX($C$55:C213)-1,0)</f>
        <v>-2.7237354085603127E-2</v>
      </c>
    </row>
    <row r="214" spans="1:5">
      <c r="A214" s="161">
        <v>42664</v>
      </c>
      <c r="B214" s="160">
        <v>0.999</v>
      </c>
      <c r="C214" s="160">
        <v>0.999</v>
      </c>
      <c r="D214" s="112">
        <f>IF(C214&lt;MAX($C$2:C214),C214/MAX($C$2:C214)-1,0)</f>
        <v>-2.8210116731517521E-2</v>
      </c>
      <c r="E214" s="112">
        <f>IF(C214&lt;MAX($C$55:C214),C214/MAX($C$55:C214)-1,0)</f>
        <v>-2.8210116731517521E-2</v>
      </c>
    </row>
    <row r="215" spans="1:5">
      <c r="A215" s="161">
        <v>42667</v>
      </c>
      <c r="B215" s="160">
        <v>0.999</v>
      </c>
      <c r="C215" s="160">
        <v>0.999</v>
      </c>
      <c r="D215" s="112">
        <f>IF(C215&lt;MAX($C$2:C215),C215/MAX($C$2:C215)-1,0)</f>
        <v>-2.8210116731517521E-2</v>
      </c>
      <c r="E215" s="112">
        <f>IF(C215&lt;MAX($C$55:C215),C215/MAX($C$55:C215)-1,0)</f>
        <v>-2.8210116731517521E-2</v>
      </c>
    </row>
    <row r="216" spans="1:5">
      <c r="A216" s="161">
        <v>42668</v>
      </c>
      <c r="B216" s="160">
        <v>1</v>
      </c>
      <c r="C216" s="160">
        <v>1</v>
      </c>
      <c r="D216" s="112">
        <f>IF(C216&lt;MAX($C$2:C216),C216/MAX($C$2:C216)-1,0)</f>
        <v>-2.7237354085603127E-2</v>
      </c>
      <c r="E216" s="112">
        <f>IF(C216&lt;MAX($C$55:C216),C216/MAX($C$55:C216)-1,0)</f>
        <v>-2.7237354085603127E-2</v>
      </c>
    </row>
    <row r="217" spans="1:5">
      <c r="A217" s="161">
        <v>42669</v>
      </c>
      <c r="B217" s="160">
        <v>1.0009999999999999</v>
      </c>
      <c r="C217" s="160">
        <v>1.0009999999999999</v>
      </c>
      <c r="D217" s="112">
        <f>IF(C217&lt;MAX($C$2:C217),C217/MAX($C$2:C217)-1,0)</f>
        <v>-2.6264591439688845E-2</v>
      </c>
      <c r="E217" s="112">
        <f>IF(C217&lt;MAX($C$55:C217),C217/MAX($C$55:C217)-1,0)</f>
        <v>-2.6264591439688845E-2</v>
      </c>
    </row>
    <row r="218" spans="1:5">
      <c r="A218" s="161">
        <v>42670</v>
      </c>
      <c r="B218" s="160">
        <v>1</v>
      </c>
      <c r="C218" s="160">
        <v>1</v>
      </c>
      <c r="D218" s="112">
        <f>IF(C218&lt;MAX($C$2:C218),C218/MAX($C$2:C218)-1,0)</f>
        <v>-2.7237354085603127E-2</v>
      </c>
      <c r="E218" s="112">
        <f>IF(C218&lt;MAX($C$55:C218),C218/MAX($C$55:C218)-1,0)</f>
        <v>-2.7237354085603127E-2</v>
      </c>
    </row>
    <row r="219" spans="1:5">
      <c r="A219" s="161">
        <v>42671</v>
      </c>
      <c r="B219" s="160">
        <v>0.997</v>
      </c>
      <c r="C219" s="160">
        <v>0.997</v>
      </c>
      <c r="D219" s="112">
        <f>IF(C219&lt;MAX($C$2:C219),C219/MAX($C$2:C219)-1,0)</f>
        <v>-3.0155642023346307E-2</v>
      </c>
      <c r="E219" s="112">
        <f>IF(C219&lt;MAX($C$55:C219),C219/MAX($C$55:C219)-1,0)</f>
        <v>-3.0155642023346307E-2</v>
      </c>
    </row>
    <row r="220" spans="1:5">
      <c r="A220" s="161">
        <v>42674</v>
      </c>
      <c r="B220" s="160">
        <v>0.998</v>
      </c>
      <c r="C220" s="160">
        <v>0.998</v>
      </c>
      <c r="D220" s="112">
        <f>IF(C220&lt;MAX($C$2:C220),C220/MAX($C$2:C220)-1,0)</f>
        <v>-2.9182879377431914E-2</v>
      </c>
      <c r="E220" s="112">
        <f>IF(C220&lt;MAX($C$55:C220),C220/MAX($C$55:C220)-1,0)</f>
        <v>-2.9182879377431914E-2</v>
      </c>
    </row>
    <row r="221" spans="1:5">
      <c r="A221" s="161">
        <v>42675</v>
      </c>
      <c r="B221" s="160">
        <v>0.999</v>
      </c>
      <c r="C221" s="160">
        <v>0.999</v>
      </c>
      <c r="D221" s="112">
        <f>IF(C221&lt;MAX($C$2:C221),C221/MAX($C$2:C221)-1,0)</f>
        <v>-2.8210116731517521E-2</v>
      </c>
      <c r="E221" s="112">
        <f>IF(C221&lt;MAX($C$55:C221),C221/MAX($C$55:C221)-1,0)</f>
        <v>-2.8210116731517521E-2</v>
      </c>
    </row>
    <row r="222" spans="1:5">
      <c r="A222" s="161">
        <v>42676</v>
      </c>
      <c r="B222" s="160">
        <v>0.996</v>
      </c>
      <c r="C222" s="160">
        <v>0.996</v>
      </c>
      <c r="D222" s="112">
        <f>IF(C222&lt;MAX($C$2:C222),C222/MAX($C$2:C222)-1,0)</f>
        <v>-3.1128404669260701E-2</v>
      </c>
      <c r="E222" s="112">
        <f>IF(C222&lt;MAX($C$55:C222),C222/MAX($C$55:C222)-1,0)</f>
        <v>-3.1128404669260701E-2</v>
      </c>
    </row>
    <row r="223" spans="1:5">
      <c r="A223" s="161">
        <v>42677</v>
      </c>
      <c r="B223" s="160">
        <v>0.996</v>
      </c>
      <c r="C223" s="160">
        <v>0.996</v>
      </c>
      <c r="D223" s="112">
        <f>IF(C223&lt;MAX($C$2:C223),C223/MAX($C$2:C223)-1,0)</f>
        <v>-3.1128404669260701E-2</v>
      </c>
      <c r="E223" s="112">
        <f>IF(C223&lt;MAX($C$55:C223),C223/MAX($C$55:C223)-1,0)</f>
        <v>-3.1128404669260701E-2</v>
      </c>
    </row>
    <row r="224" spans="1:5">
      <c r="A224" s="161">
        <v>42678</v>
      </c>
      <c r="B224" s="160">
        <v>0.996</v>
      </c>
      <c r="C224" s="160">
        <v>0.996</v>
      </c>
      <c r="D224" s="112">
        <f>IF(C224&lt;MAX($C$2:C224),C224/MAX($C$2:C224)-1,0)</f>
        <v>-3.1128404669260701E-2</v>
      </c>
      <c r="E224" s="112">
        <f>IF(C224&lt;MAX($C$55:C224),C224/MAX($C$55:C224)-1,0)</f>
        <v>-3.1128404669260701E-2</v>
      </c>
    </row>
    <row r="225" spans="1:5">
      <c r="A225" s="161">
        <v>42681</v>
      </c>
      <c r="B225" s="160">
        <v>0.996</v>
      </c>
      <c r="C225" s="160">
        <v>0.996</v>
      </c>
      <c r="D225" s="112">
        <f>IF(C225&lt;MAX($C$2:C225),C225/MAX($C$2:C225)-1,0)</f>
        <v>-3.1128404669260701E-2</v>
      </c>
      <c r="E225" s="112">
        <f>IF(C225&lt;MAX($C$55:C225),C225/MAX($C$55:C225)-1,0)</f>
        <v>-3.1128404669260701E-2</v>
      </c>
    </row>
    <row r="226" spans="1:5">
      <c r="A226" s="161">
        <v>42682</v>
      </c>
      <c r="B226" s="160">
        <v>0.997</v>
      </c>
      <c r="C226" s="160">
        <v>0.997</v>
      </c>
      <c r="D226" s="112">
        <f>IF(C226&lt;MAX($C$2:C226),C226/MAX($C$2:C226)-1,0)</f>
        <v>-3.0155642023346307E-2</v>
      </c>
      <c r="E226" s="112">
        <f>IF(C226&lt;MAX($C$55:C226),C226/MAX($C$55:C226)-1,0)</f>
        <v>-3.0155642023346307E-2</v>
      </c>
    </row>
    <row r="227" spans="1:5">
      <c r="A227" s="161">
        <v>42683</v>
      </c>
      <c r="B227" s="160">
        <v>0.995</v>
      </c>
      <c r="C227" s="160">
        <v>0.995</v>
      </c>
      <c r="D227" s="112">
        <f>IF(C227&lt;MAX($C$2:C227),C227/MAX($C$2:C227)-1,0)</f>
        <v>-3.2101167315175094E-2</v>
      </c>
      <c r="E227" s="112">
        <f>IF(C227&lt;MAX($C$55:C227),C227/MAX($C$55:C227)-1,0)</f>
        <v>-3.2101167315175094E-2</v>
      </c>
    </row>
    <row r="228" spans="1:5">
      <c r="A228" s="161">
        <v>42684</v>
      </c>
      <c r="B228" s="160">
        <v>0.997</v>
      </c>
      <c r="C228" s="160">
        <v>0.997</v>
      </c>
      <c r="D228" s="112">
        <f>IF(C228&lt;MAX($C$2:C228),C228/MAX($C$2:C228)-1,0)</f>
        <v>-3.0155642023346307E-2</v>
      </c>
      <c r="E228" s="112">
        <f>IF(C228&lt;MAX($C$55:C228),C228/MAX($C$55:C228)-1,0)</f>
        <v>-3.0155642023346307E-2</v>
      </c>
    </row>
    <row r="229" spans="1:5">
      <c r="A229" s="161">
        <v>42685</v>
      </c>
      <c r="B229" s="160">
        <v>0.996</v>
      </c>
      <c r="C229" s="160">
        <v>0.996</v>
      </c>
      <c r="D229" s="112">
        <f>IF(C229&lt;MAX($C$2:C229),C229/MAX($C$2:C229)-1,0)</f>
        <v>-3.1128404669260701E-2</v>
      </c>
      <c r="E229" s="112">
        <f>IF(C229&lt;MAX($C$55:C229),C229/MAX($C$55:C229)-1,0)</f>
        <v>-3.1128404669260701E-2</v>
      </c>
    </row>
    <row r="230" spans="1:5">
      <c r="A230" s="161">
        <v>42688</v>
      </c>
      <c r="B230" s="160">
        <v>0.999</v>
      </c>
      <c r="C230" s="160">
        <v>0.999</v>
      </c>
      <c r="D230" s="112">
        <f>IF(C230&lt;MAX($C$2:C230),C230/MAX($C$2:C230)-1,0)</f>
        <v>-2.8210116731517521E-2</v>
      </c>
      <c r="E230" s="112">
        <f>IF(C230&lt;MAX($C$55:C230),C230/MAX($C$55:C230)-1,0)</f>
        <v>-2.8210116731517521E-2</v>
      </c>
    </row>
    <row r="231" spans="1:5">
      <c r="A231" s="161">
        <v>42689</v>
      </c>
      <c r="B231" s="160">
        <v>1.0029999999999999</v>
      </c>
      <c r="C231" s="160">
        <v>1.0029999999999999</v>
      </c>
      <c r="D231" s="112">
        <f>IF(C231&lt;MAX($C$2:C231),C231/MAX($C$2:C231)-1,0)</f>
        <v>-2.4319066147860058E-2</v>
      </c>
      <c r="E231" s="112">
        <f>IF(C231&lt;MAX($C$55:C231),C231/MAX($C$55:C231)-1,0)</f>
        <v>-2.4319066147860058E-2</v>
      </c>
    </row>
    <row r="232" spans="1:5">
      <c r="A232" s="161">
        <v>42690</v>
      </c>
      <c r="B232" s="160">
        <v>1.002</v>
      </c>
      <c r="C232" s="160">
        <v>1.002</v>
      </c>
      <c r="D232" s="112">
        <f>IF(C232&lt;MAX($C$2:C232),C232/MAX($C$2:C232)-1,0)</f>
        <v>-2.529182879377434E-2</v>
      </c>
      <c r="E232" s="112">
        <f>IF(C232&lt;MAX($C$55:C232),C232/MAX($C$55:C232)-1,0)</f>
        <v>-2.529182879377434E-2</v>
      </c>
    </row>
    <row r="233" spans="1:5">
      <c r="A233" s="161">
        <v>42691</v>
      </c>
      <c r="B233" s="160">
        <v>1</v>
      </c>
      <c r="C233" s="160">
        <v>1</v>
      </c>
      <c r="D233" s="112">
        <f>IF(C233&lt;MAX($C$2:C233),C233/MAX($C$2:C233)-1,0)</f>
        <v>-2.7237354085603127E-2</v>
      </c>
      <c r="E233" s="112">
        <f>IF(C233&lt;MAX($C$55:C233),C233/MAX($C$55:C233)-1,0)</f>
        <v>-2.7237354085603127E-2</v>
      </c>
    </row>
    <row r="234" spans="1:5">
      <c r="A234" s="161">
        <v>42692</v>
      </c>
      <c r="B234" s="160">
        <v>0.999</v>
      </c>
      <c r="C234" s="160">
        <v>0.999</v>
      </c>
      <c r="D234" s="112">
        <f>IF(C234&lt;MAX($C$2:C234),C234/MAX($C$2:C234)-1,0)</f>
        <v>-2.8210116731517521E-2</v>
      </c>
      <c r="E234" s="112">
        <f>IF(C234&lt;MAX($C$55:C234),C234/MAX($C$55:C234)-1,0)</f>
        <v>-2.8210116731517521E-2</v>
      </c>
    </row>
    <row r="235" spans="1:5">
      <c r="A235" s="161">
        <v>42695</v>
      </c>
      <c r="B235" s="160">
        <v>1</v>
      </c>
      <c r="C235" s="160">
        <v>1</v>
      </c>
      <c r="D235" s="112">
        <f>IF(C235&lt;MAX($C$2:C235),C235/MAX($C$2:C235)-1,0)</f>
        <v>-2.7237354085603127E-2</v>
      </c>
      <c r="E235" s="112">
        <f>IF(C235&lt;MAX($C$55:C235),C235/MAX($C$55:C235)-1,0)</f>
        <v>-2.7237354085603127E-2</v>
      </c>
    </row>
    <row r="236" spans="1:5">
      <c r="A236" s="161">
        <v>42696</v>
      </c>
      <c r="B236" s="160">
        <v>1.002</v>
      </c>
      <c r="C236" s="160">
        <v>1.002</v>
      </c>
      <c r="D236" s="112">
        <f>IF(C236&lt;MAX($C$2:C236),C236/MAX($C$2:C236)-1,0)</f>
        <v>-2.529182879377434E-2</v>
      </c>
      <c r="E236" s="112">
        <f>IF(C236&lt;MAX($C$55:C236),C236/MAX($C$55:C236)-1,0)</f>
        <v>-2.529182879377434E-2</v>
      </c>
    </row>
    <row r="237" spans="1:5">
      <c r="A237" s="161">
        <v>42697</v>
      </c>
      <c r="B237" s="160">
        <v>1</v>
      </c>
      <c r="C237" s="160">
        <v>1</v>
      </c>
      <c r="D237" s="112">
        <f>IF(C237&lt;MAX($C$2:C237),C237/MAX($C$2:C237)-1,0)</f>
        <v>-2.7237354085603127E-2</v>
      </c>
      <c r="E237" s="112">
        <f>IF(C237&lt;MAX($C$55:C237),C237/MAX($C$55:C237)-1,0)</f>
        <v>-2.7237354085603127E-2</v>
      </c>
    </row>
    <row r="238" spans="1:5">
      <c r="A238" s="161">
        <v>42698</v>
      </c>
      <c r="B238" s="160">
        <v>0.997</v>
      </c>
      <c r="C238" s="160">
        <v>0.997</v>
      </c>
      <c r="D238" s="112">
        <f>IF(C238&lt;MAX($C$2:C238),C238/MAX($C$2:C238)-1,0)</f>
        <v>-3.0155642023346307E-2</v>
      </c>
      <c r="E238" s="112">
        <f>IF(C238&lt;MAX($C$55:C238),C238/MAX($C$55:C238)-1,0)</f>
        <v>-3.0155642023346307E-2</v>
      </c>
    </row>
    <row r="239" spans="1:5">
      <c r="A239" s="161">
        <v>42699</v>
      </c>
      <c r="B239" s="160">
        <v>0.998</v>
      </c>
      <c r="C239" s="160">
        <v>0.998</v>
      </c>
      <c r="D239" s="112">
        <f>IF(C239&lt;MAX($C$2:C239),C239/MAX($C$2:C239)-1,0)</f>
        <v>-2.9182879377431914E-2</v>
      </c>
      <c r="E239" s="112">
        <f>IF(C239&lt;MAX($C$55:C239),C239/MAX($C$55:C239)-1,0)</f>
        <v>-2.9182879377431914E-2</v>
      </c>
    </row>
    <row r="240" spans="1:5">
      <c r="A240" s="161">
        <v>42702</v>
      </c>
      <c r="B240" s="160">
        <v>0.997</v>
      </c>
      <c r="C240" s="160">
        <v>0.997</v>
      </c>
      <c r="D240" s="112">
        <f>IF(C240&lt;MAX($C$2:C240),C240/MAX($C$2:C240)-1,0)</f>
        <v>-3.0155642023346307E-2</v>
      </c>
      <c r="E240" s="112">
        <f>IF(C240&lt;MAX($C$55:C240),C240/MAX($C$55:C240)-1,0)</f>
        <v>-3.0155642023346307E-2</v>
      </c>
    </row>
    <row r="241" spans="1:5">
      <c r="A241" s="161">
        <v>42703</v>
      </c>
      <c r="B241" s="160">
        <v>0.996</v>
      </c>
      <c r="C241" s="160">
        <v>0.996</v>
      </c>
      <c r="D241" s="112">
        <f>IF(C241&lt;MAX($C$2:C241),C241/MAX($C$2:C241)-1,0)</f>
        <v>-3.1128404669260701E-2</v>
      </c>
      <c r="E241" s="112">
        <f>IF(C241&lt;MAX($C$55:C241),C241/MAX($C$55:C241)-1,0)</f>
        <v>-3.1128404669260701E-2</v>
      </c>
    </row>
    <row r="242" spans="1:5">
      <c r="A242" s="161">
        <v>42704</v>
      </c>
      <c r="B242" s="160">
        <v>0.996</v>
      </c>
      <c r="C242" s="160">
        <v>0.996</v>
      </c>
      <c r="D242" s="112">
        <f>IF(C242&lt;MAX($C$2:C242),C242/MAX($C$2:C242)-1,0)</f>
        <v>-3.1128404669260701E-2</v>
      </c>
      <c r="E242" s="112">
        <f>IF(C242&lt;MAX($C$55:C242),C242/MAX($C$55:C242)-1,0)</f>
        <v>-3.1128404669260701E-2</v>
      </c>
    </row>
    <row r="243" spans="1:5">
      <c r="A243" s="161">
        <v>42705</v>
      </c>
      <c r="B243" s="160">
        <v>0.997</v>
      </c>
      <c r="C243" s="160">
        <v>0.997</v>
      </c>
      <c r="D243" s="112">
        <f>IF(C243&lt;MAX($C$2:C243),C243/MAX($C$2:C243)-1,0)</f>
        <v>-3.0155642023346307E-2</v>
      </c>
      <c r="E243" s="112">
        <f>IF(C243&lt;MAX($C$55:C243),C243/MAX($C$55:C243)-1,0)</f>
        <v>-3.0155642023346307E-2</v>
      </c>
    </row>
    <row r="244" spans="1:5">
      <c r="A244" s="161">
        <v>42706</v>
      </c>
      <c r="B244" s="160">
        <v>0.99199999999999999</v>
      </c>
      <c r="C244" s="160">
        <v>0.99199999999999999</v>
      </c>
      <c r="D244" s="112">
        <f>IF(C244&lt;MAX($C$2:C244),C244/MAX($C$2:C244)-1,0)</f>
        <v>-3.5019455252918275E-2</v>
      </c>
      <c r="E244" s="112">
        <f>IF(C244&lt;MAX($C$55:C244),C244/MAX($C$55:C244)-1,0)</f>
        <v>-3.5019455252918275E-2</v>
      </c>
    </row>
    <row r="245" spans="1:5">
      <c r="A245" s="161">
        <v>42709</v>
      </c>
      <c r="B245" s="160">
        <v>0.99299999999999999</v>
      </c>
      <c r="C245" s="160">
        <v>0.99299999999999999</v>
      </c>
      <c r="D245" s="112">
        <f>IF(C245&lt;MAX($C$2:C245),C245/MAX($C$2:C245)-1,0)</f>
        <v>-3.4046692607003881E-2</v>
      </c>
      <c r="E245" s="112">
        <f>IF(C245&lt;MAX($C$55:C245),C245/MAX($C$55:C245)-1,0)</f>
        <v>-3.4046692607003881E-2</v>
      </c>
    </row>
    <row r="246" spans="1:5">
      <c r="A246" s="161">
        <v>42710</v>
      </c>
      <c r="B246" s="160">
        <v>0.99299999999999999</v>
      </c>
      <c r="C246" s="160">
        <v>0.99299999999999999</v>
      </c>
      <c r="D246" s="112">
        <f>IF(C246&lt;MAX($C$2:C246),C246/MAX($C$2:C246)-1,0)</f>
        <v>-3.4046692607003881E-2</v>
      </c>
      <c r="E246" s="112">
        <f>IF(C246&lt;MAX($C$55:C246),C246/MAX($C$55:C246)-1,0)</f>
        <v>-3.4046692607003881E-2</v>
      </c>
    </row>
    <row r="247" spans="1:5">
      <c r="A247" s="161">
        <v>42711</v>
      </c>
      <c r="B247" s="160">
        <v>0.99399999999999999</v>
      </c>
      <c r="C247" s="160">
        <v>0.99399999999999999</v>
      </c>
      <c r="D247" s="112">
        <f>IF(C247&lt;MAX($C$2:C247),C247/MAX($C$2:C247)-1,0)</f>
        <v>-3.3073929961089488E-2</v>
      </c>
      <c r="E247" s="112">
        <f>IF(C247&lt;MAX($C$55:C247),C247/MAX($C$55:C247)-1,0)</f>
        <v>-3.3073929961089488E-2</v>
      </c>
    </row>
    <row r="248" spans="1:5">
      <c r="A248" s="161">
        <v>42712</v>
      </c>
      <c r="B248" s="160">
        <v>0.99199999999999999</v>
      </c>
      <c r="C248" s="160">
        <v>0.99199999999999999</v>
      </c>
      <c r="D248" s="112">
        <f>IF(C248&lt;MAX($C$2:C248),C248/MAX($C$2:C248)-1,0)</f>
        <v>-3.5019455252918275E-2</v>
      </c>
      <c r="E248" s="112">
        <f>IF(C248&lt;MAX($C$55:C248),C248/MAX($C$55:C248)-1,0)</f>
        <v>-3.5019455252918275E-2</v>
      </c>
    </row>
    <row r="249" spans="1:5">
      <c r="A249" s="161">
        <v>42713</v>
      </c>
      <c r="B249" s="160">
        <v>0.99</v>
      </c>
      <c r="C249" s="160">
        <v>0.99</v>
      </c>
      <c r="D249" s="112">
        <f>IF(C249&lt;MAX($C$2:C249),C249/MAX($C$2:C249)-1,0)</f>
        <v>-3.6964980544747061E-2</v>
      </c>
      <c r="E249" s="112">
        <f>IF(C249&lt;MAX($C$55:C249),C249/MAX($C$55:C249)-1,0)</f>
        <v>-3.6964980544747061E-2</v>
      </c>
    </row>
    <row r="250" spans="1:5">
      <c r="A250" s="161">
        <v>42716</v>
      </c>
      <c r="B250" s="160">
        <v>0.97599999999999998</v>
      </c>
      <c r="C250" s="160">
        <v>0.97599999999999998</v>
      </c>
      <c r="D250" s="112">
        <f>IF(C250&lt;MAX($C$2:C250),C250/MAX($C$2:C250)-1,0)</f>
        <v>-5.058365758754868E-2</v>
      </c>
      <c r="E250" s="112">
        <f>IF(C250&lt;MAX($C$55:C250),C250/MAX($C$55:C250)-1,0)</f>
        <v>-5.058365758754868E-2</v>
      </c>
    </row>
    <row r="251" spans="1:5">
      <c r="A251" s="161">
        <v>42717</v>
      </c>
      <c r="B251" s="160">
        <v>0.97599999999999998</v>
      </c>
      <c r="C251" s="160">
        <v>0.97599999999999998</v>
      </c>
      <c r="D251" s="112">
        <f>IF(C251&lt;MAX($C$2:C251),C251/MAX($C$2:C251)-1,0)</f>
        <v>-5.058365758754868E-2</v>
      </c>
      <c r="E251" s="112">
        <f>IF(C251&lt;MAX($C$55:C251),C251/MAX($C$55:C251)-1,0)</f>
        <v>-5.058365758754868E-2</v>
      </c>
    </row>
    <row r="252" spans="1:5">
      <c r="A252" s="161">
        <v>42718</v>
      </c>
      <c r="B252" s="160">
        <v>0.97499999999999998</v>
      </c>
      <c r="C252" s="160">
        <v>0.97499999999999998</v>
      </c>
      <c r="D252" s="112">
        <f>IF(C252&lt;MAX($C$2:C252),C252/MAX($C$2:C252)-1,0)</f>
        <v>-5.1556420233463074E-2</v>
      </c>
      <c r="E252" s="112">
        <f>IF(C252&lt;MAX($C$55:C252),C252/MAX($C$55:C252)-1,0)</f>
        <v>-5.1556420233463074E-2</v>
      </c>
    </row>
    <row r="253" spans="1:5">
      <c r="A253" s="161">
        <v>42719</v>
      </c>
      <c r="B253" s="160">
        <v>0.97799999999999998</v>
      </c>
      <c r="C253" s="160">
        <v>0.97799999999999998</v>
      </c>
      <c r="D253" s="112">
        <f>IF(C253&lt;MAX($C$2:C253),C253/MAX($C$2:C253)-1,0)</f>
        <v>-4.8638132295719894E-2</v>
      </c>
      <c r="E253" s="112">
        <f>IF(C253&lt;MAX($C$55:C253),C253/MAX($C$55:C253)-1,0)</f>
        <v>-4.8638132295719894E-2</v>
      </c>
    </row>
    <row r="254" spans="1:5">
      <c r="A254" s="161">
        <v>42720</v>
      </c>
      <c r="B254" s="160">
        <v>0.98</v>
      </c>
      <c r="C254" s="160">
        <v>0.98</v>
      </c>
      <c r="D254" s="112">
        <f>IF(C254&lt;MAX($C$2:C254),C254/MAX($C$2:C254)-1,0)</f>
        <v>-4.6692607003891107E-2</v>
      </c>
      <c r="E254" s="112">
        <f>IF(C254&lt;MAX($C$55:C254),C254/MAX($C$55:C254)-1,0)</f>
        <v>-4.6692607003891107E-2</v>
      </c>
    </row>
    <row r="255" spans="1:5">
      <c r="A255" s="161">
        <v>42723</v>
      </c>
      <c r="B255" s="160">
        <v>0.97899999999999998</v>
      </c>
      <c r="C255" s="160">
        <v>0.97899999999999998</v>
      </c>
      <c r="D255" s="112">
        <f>IF(C255&lt;MAX($C$2:C255),C255/MAX($C$2:C255)-1,0)</f>
        <v>-4.76653696498055E-2</v>
      </c>
      <c r="E255" s="112">
        <f>IF(C255&lt;MAX($C$55:C255),C255/MAX($C$55:C255)-1,0)</f>
        <v>-4.76653696498055E-2</v>
      </c>
    </row>
    <row r="256" spans="1:5">
      <c r="A256" s="161">
        <v>42724</v>
      </c>
      <c r="B256" s="160">
        <v>0.97799999999999998</v>
      </c>
      <c r="C256" s="160">
        <v>0.97799999999999998</v>
      </c>
      <c r="D256" s="112">
        <f>IF(C256&lt;MAX($C$2:C256),C256/MAX($C$2:C256)-1,0)</f>
        <v>-4.8638132295719894E-2</v>
      </c>
      <c r="E256" s="112">
        <f>IF(C256&lt;MAX($C$55:C256),C256/MAX($C$55:C256)-1,0)</f>
        <v>-4.8638132295719894E-2</v>
      </c>
    </row>
    <row r="257" spans="1:5">
      <c r="A257" s="161">
        <v>42725</v>
      </c>
      <c r="B257" s="160">
        <v>0.98</v>
      </c>
      <c r="C257" s="160">
        <v>0.98</v>
      </c>
      <c r="D257" s="112">
        <f>IF(C257&lt;MAX($C$2:C257),C257/MAX($C$2:C257)-1,0)</f>
        <v>-4.6692607003891107E-2</v>
      </c>
      <c r="E257" s="112">
        <f>IF(C257&lt;MAX($C$55:C257),C257/MAX($C$55:C257)-1,0)</f>
        <v>-4.6692607003891107E-2</v>
      </c>
    </row>
    <row r="258" spans="1:5">
      <c r="A258" s="161">
        <v>42726</v>
      </c>
      <c r="B258" s="160">
        <v>0.98</v>
      </c>
      <c r="C258" s="160">
        <v>0.98</v>
      </c>
      <c r="D258" s="112">
        <f>IF(C258&lt;MAX($C$2:C258),C258/MAX($C$2:C258)-1,0)</f>
        <v>-4.6692607003891107E-2</v>
      </c>
      <c r="E258" s="112">
        <f>IF(C258&lt;MAX($C$55:C258),C258/MAX($C$55:C258)-1,0)</f>
        <v>-4.6692607003891107E-2</v>
      </c>
    </row>
    <row r="259" spans="1:5">
      <c r="A259" s="161">
        <v>42727</v>
      </c>
      <c r="B259" s="160">
        <v>0.97899999999999998</v>
      </c>
      <c r="C259" s="160">
        <v>0.97899999999999998</v>
      </c>
      <c r="D259" s="112">
        <f>IF(C259&lt;MAX($C$2:C259),C259/MAX($C$2:C259)-1,0)</f>
        <v>-4.76653696498055E-2</v>
      </c>
      <c r="E259" s="112">
        <f>IF(C259&lt;MAX($C$55:C259),C259/MAX($C$55:C259)-1,0)</f>
        <v>-4.76653696498055E-2</v>
      </c>
    </row>
    <row r="260" spans="1:5">
      <c r="A260" s="161">
        <v>42730</v>
      </c>
      <c r="B260" s="160">
        <v>0.97899999999999998</v>
      </c>
      <c r="C260" s="160">
        <v>0.97899999999999998</v>
      </c>
      <c r="D260" s="112">
        <f>IF(C260&lt;MAX($C$2:C260),C260/MAX($C$2:C260)-1,0)</f>
        <v>-4.76653696498055E-2</v>
      </c>
      <c r="E260" s="112">
        <f>IF(C260&lt;MAX($C$55:C260),C260/MAX($C$55:C260)-1,0)</f>
        <v>-4.76653696498055E-2</v>
      </c>
    </row>
    <row r="261" spans="1:5">
      <c r="A261" s="161">
        <v>42731</v>
      </c>
      <c r="B261" s="160">
        <v>0.97699999999999998</v>
      </c>
      <c r="C261" s="160">
        <v>0.97699999999999998</v>
      </c>
      <c r="D261" s="112">
        <f>IF(C261&lt;MAX($C$2:C261),C261/MAX($C$2:C261)-1,0)</f>
        <v>-4.9610894941634287E-2</v>
      </c>
      <c r="E261" s="112">
        <f>IF(C261&lt;MAX($C$55:C261),C261/MAX($C$55:C261)-1,0)</f>
        <v>-4.9610894941634287E-2</v>
      </c>
    </row>
    <row r="262" spans="1:5">
      <c r="A262" s="161">
        <v>42732</v>
      </c>
      <c r="B262" s="160">
        <v>0.97599999999999998</v>
      </c>
      <c r="C262" s="160">
        <v>0.97599999999999998</v>
      </c>
      <c r="D262" s="112">
        <f>IF(C262&lt;MAX($C$2:C262),C262/MAX($C$2:C262)-1,0)</f>
        <v>-5.058365758754868E-2</v>
      </c>
      <c r="E262" s="112">
        <f>IF(C262&lt;MAX($C$55:C262),C262/MAX($C$55:C262)-1,0)</f>
        <v>-5.058365758754868E-2</v>
      </c>
    </row>
    <row r="263" spans="1:5">
      <c r="A263" s="161">
        <v>42733</v>
      </c>
      <c r="B263" s="160">
        <v>0.97499999999999998</v>
      </c>
      <c r="C263" s="160">
        <v>0.97499999999999998</v>
      </c>
      <c r="D263" s="112">
        <f>IF(C263&lt;MAX($C$2:C263),C263/MAX($C$2:C263)-1,0)</f>
        <v>-5.1556420233463074E-2</v>
      </c>
      <c r="E263" s="112">
        <f>IF(C263&lt;MAX($C$55:C263),C263/MAX($C$55:C263)-1,0)</f>
        <v>-5.1556420233463074E-2</v>
      </c>
    </row>
    <row r="264" spans="1:5">
      <c r="A264" s="161">
        <v>42734</v>
      </c>
      <c r="B264" s="160">
        <v>0.97299999999999998</v>
      </c>
      <c r="C264" s="160">
        <v>0.97299999999999998</v>
      </c>
      <c r="D264" s="112">
        <f>IF(C264&lt;MAX($C$2:C264),C264/MAX($C$2:C264)-1,0)</f>
        <v>-5.3501945525291861E-2</v>
      </c>
      <c r="E264" s="112">
        <f>IF(C264&lt;MAX($C$55:C264),C264/MAX($C$55:C264)-1,0)</f>
        <v>-5.3501945525291861E-2</v>
      </c>
    </row>
    <row r="265" spans="1:5">
      <c r="A265" s="161">
        <v>42735</v>
      </c>
      <c r="B265" s="160">
        <v>0.97399999999999998</v>
      </c>
      <c r="C265" s="160">
        <v>0.97399999999999998</v>
      </c>
      <c r="D265" s="112">
        <f>IF(C265&lt;MAX($C$2:C265),C265/MAX($C$2:C265)-1,0)</f>
        <v>-5.2529182879377467E-2</v>
      </c>
      <c r="E265" s="112">
        <f>IF(C265&lt;MAX($C$55:C265),C265/MAX($C$55:C265)-1,0)</f>
        <v>-5.2529182879377467E-2</v>
      </c>
    </row>
    <row r="266" spans="1:5">
      <c r="A266" s="161">
        <v>42738</v>
      </c>
      <c r="B266" s="160">
        <v>0.97599999999999998</v>
      </c>
      <c r="C266" s="160">
        <v>0.97599999999999998</v>
      </c>
      <c r="D266" s="112">
        <f>IF(C266&lt;MAX($C$2:C266),C266/MAX($C$2:C266)-1,0)</f>
        <v>-5.058365758754868E-2</v>
      </c>
      <c r="E266" s="112">
        <f>IF(C266&lt;MAX($C$55:C266),C266/MAX($C$55:C266)-1,0)</f>
        <v>-5.058365758754868E-2</v>
      </c>
    </row>
    <row r="267" spans="1:5">
      <c r="A267" s="161">
        <v>42739</v>
      </c>
      <c r="B267" s="160">
        <v>0.98</v>
      </c>
      <c r="C267" s="160">
        <v>0.98</v>
      </c>
      <c r="D267" s="112">
        <f>IF(C267&lt;MAX($C$2:C267),C267/MAX($C$2:C267)-1,0)</f>
        <v>-4.6692607003891107E-2</v>
      </c>
      <c r="E267" s="112">
        <f>IF(C267&lt;MAX($C$55:C267),C267/MAX($C$55:C267)-1,0)</f>
        <v>-4.6692607003891107E-2</v>
      </c>
    </row>
    <row r="268" spans="1:5">
      <c r="A268" s="161">
        <v>42740</v>
      </c>
      <c r="B268" s="160">
        <v>0.97899999999999998</v>
      </c>
      <c r="C268" s="160">
        <v>0.97899999999999998</v>
      </c>
      <c r="D268" s="112">
        <f>IF(C268&lt;MAX($C$2:C268),C268/MAX($C$2:C268)-1,0)</f>
        <v>-4.76653696498055E-2</v>
      </c>
      <c r="E268" s="112">
        <f>IF(C268&lt;MAX($C$55:C268),C268/MAX($C$55:C268)-1,0)</f>
        <v>-4.76653696498055E-2</v>
      </c>
    </row>
    <row r="269" spans="1:5">
      <c r="A269" s="161">
        <v>42741</v>
      </c>
      <c r="B269" s="160">
        <v>0.97699999999999998</v>
      </c>
      <c r="C269" s="160">
        <v>0.97699999999999998</v>
      </c>
      <c r="D269" s="112">
        <f>IF(C269&lt;MAX($C$2:C269),C269/MAX($C$2:C269)-1,0)</f>
        <v>-4.9610894941634287E-2</v>
      </c>
      <c r="E269" s="112">
        <f>IF(C269&lt;MAX($C$55:C269),C269/MAX($C$55:C269)-1,0)</f>
        <v>-4.9610894941634287E-2</v>
      </c>
    </row>
    <row r="270" spans="1:5">
      <c r="A270" s="161">
        <v>42744</v>
      </c>
      <c r="B270" s="160">
        <v>0.97699999999999998</v>
      </c>
      <c r="C270" s="160">
        <v>0.97699999999999998</v>
      </c>
      <c r="D270" s="112">
        <f>IF(C270&lt;MAX($C$2:C270),C270/MAX($C$2:C270)-1,0)</f>
        <v>-4.9610894941634287E-2</v>
      </c>
      <c r="E270" s="112">
        <f>IF(C270&lt;MAX($C$55:C270),C270/MAX($C$55:C270)-1,0)</f>
        <v>-4.9610894941634287E-2</v>
      </c>
    </row>
    <row r="271" spans="1:5">
      <c r="A271" s="161">
        <v>42745</v>
      </c>
      <c r="B271" s="160">
        <v>0.97799999999999998</v>
      </c>
      <c r="C271" s="160">
        <v>0.97799999999999998</v>
      </c>
      <c r="D271" s="112">
        <f>IF(C271&lt;MAX($C$2:C271),C271/MAX($C$2:C271)-1,0)</f>
        <v>-4.8638132295719894E-2</v>
      </c>
      <c r="E271" s="112">
        <f>IF(C271&lt;MAX($C$55:C271),C271/MAX($C$55:C271)-1,0)</f>
        <v>-4.8638132295719894E-2</v>
      </c>
    </row>
    <row r="272" spans="1:5">
      <c r="A272" s="161">
        <v>42746</v>
      </c>
      <c r="B272" s="160">
        <v>0.97599999999999998</v>
      </c>
      <c r="C272" s="160">
        <v>0.97599999999999998</v>
      </c>
      <c r="D272" s="112">
        <f>IF(C272&lt;MAX($C$2:C272),C272/MAX($C$2:C272)-1,0)</f>
        <v>-5.058365758754868E-2</v>
      </c>
      <c r="E272" s="112">
        <f>IF(C272&lt;MAX($C$55:C272),C272/MAX($C$55:C272)-1,0)</f>
        <v>-5.058365758754868E-2</v>
      </c>
    </row>
    <row r="273" spans="1:5">
      <c r="A273" s="161">
        <v>42747</v>
      </c>
      <c r="B273" s="160">
        <v>0.97399999999999998</v>
      </c>
      <c r="C273" s="160">
        <v>0.97399999999999998</v>
      </c>
      <c r="D273" s="112">
        <f>IF(C273&lt;MAX($C$2:C273),C273/MAX($C$2:C273)-1,0)</f>
        <v>-5.2529182879377467E-2</v>
      </c>
      <c r="E273" s="112">
        <f>IF(C273&lt;MAX($C$55:C273),C273/MAX($C$55:C273)-1,0)</f>
        <v>-5.2529182879377467E-2</v>
      </c>
    </row>
    <row r="274" spans="1:5">
      <c r="A274" s="161">
        <v>42748</v>
      </c>
      <c r="B274" s="160">
        <v>0.97</v>
      </c>
      <c r="C274" s="160">
        <v>0.97</v>
      </c>
      <c r="D274" s="112">
        <f>IF(C274&lt;MAX($C$2:C274),C274/MAX($C$2:C274)-1,0)</f>
        <v>-5.6420233463035041E-2</v>
      </c>
      <c r="E274" s="112">
        <f>IF(C274&lt;MAX($C$55:C274),C274/MAX($C$55:C274)-1,0)</f>
        <v>-5.6420233463035041E-2</v>
      </c>
    </row>
    <row r="275" spans="1:5">
      <c r="A275" s="161">
        <v>42751</v>
      </c>
      <c r="B275" s="160">
        <v>0.96</v>
      </c>
      <c r="C275" s="160">
        <v>0.96</v>
      </c>
      <c r="D275" s="112">
        <f>IF(C275&lt;MAX($C$2:C275),C275/MAX($C$2:C275)-1,0)</f>
        <v>-6.6147859922179086E-2</v>
      </c>
      <c r="E275" s="112">
        <f>IF(C275&lt;MAX($C$55:C275),C275/MAX($C$55:C275)-1,0)</f>
        <v>-6.6147859922179086E-2</v>
      </c>
    </row>
    <row r="276" spans="1:5">
      <c r="A276" s="161">
        <v>42752</v>
      </c>
      <c r="B276" s="160">
        <v>0.96599999999999997</v>
      </c>
      <c r="C276" s="160">
        <v>0.96599999999999997</v>
      </c>
      <c r="D276" s="112">
        <f>IF(C276&lt;MAX($C$2:C276),C276/MAX($C$2:C276)-1,0)</f>
        <v>-6.0311284046692615E-2</v>
      </c>
      <c r="E276" s="112">
        <f>IF(C276&lt;MAX($C$55:C276),C276/MAX($C$55:C276)-1,0)</f>
        <v>-6.0311284046692615E-2</v>
      </c>
    </row>
    <row r="277" spans="1:5">
      <c r="A277" s="161">
        <v>42753</v>
      </c>
      <c r="B277" s="160">
        <v>0.96599999999999997</v>
      </c>
      <c r="C277" s="160">
        <v>0.96599999999999997</v>
      </c>
      <c r="D277" s="112">
        <f>IF(C277&lt;MAX($C$2:C277),C277/MAX($C$2:C277)-1,0)</f>
        <v>-6.0311284046692615E-2</v>
      </c>
      <c r="E277" s="112">
        <f>IF(C277&lt;MAX($C$55:C277),C277/MAX($C$55:C277)-1,0)</f>
        <v>-6.0311284046692615E-2</v>
      </c>
    </row>
    <row r="278" spans="1:5">
      <c r="A278" s="161">
        <v>42754</v>
      </c>
      <c r="B278" s="160">
        <v>0.96599999999999997</v>
      </c>
      <c r="C278" s="160">
        <v>0.96599999999999997</v>
      </c>
      <c r="D278" s="112">
        <f>IF(C278&lt;MAX($C$2:C278),C278/MAX($C$2:C278)-1,0)</f>
        <v>-6.0311284046692615E-2</v>
      </c>
      <c r="E278" s="112">
        <f>IF(C278&lt;MAX($C$55:C278),C278/MAX($C$55:C278)-1,0)</f>
        <v>-6.0311284046692615E-2</v>
      </c>
    </row>
    <row r="279" spans="1:5">
      <c r="A279" s="161">
        <v>42755</v>
      </c>
      <c r="B279" s="160">
        <v>0.97099999999999997</v>
      </c>
      <c r="C279" s="160">
        <v>0.97099999999999997</v>
      </c>
      <c r="D279" s="112">
        <f>IF(C279&lt;MAX($C$2:C279),C279/MAX($C$2:C279)-1,0)</f>
        <v>-5.5447470817120648E-2</v>
      </c>
      <c r="E279" s="112">
        <f>IF(C279&lt;MAX($C$55:C279),C279/MAX($C$55:C279)-1,0)</f>
        <v>-5.5447470817120648E-2</v>
      </c>
    </row>
    <row r="280" spans="1:5">
      <c r="A280" s="161">
        <v>42758</v>
      </c>
      <c r="B280" s="160">
        <v>0.97299999999999998</v>
      </c>
      <c r="C280" s="160">
        <v>0.97299999999999998</v>
      </c>
      <c r="D280" s="112">
        <f>IF(C280&lt;MAX($C$2:C280),C280/MAX($C$2:C280)-1,0)</f>
        <v>-5.3501945525291861E-2</v>
      </c>
      <c r="E280" s="112">
        <f>IF(C280&lt;MAX($C$55:C280),C280/MAX($C$55:C280)-1,0)</f>
        <v>-5.3501945525291861E-2</v>
      </c>
    </row>
    <row r="281" spans="1:5">
      <c r="A281" s="161">
        <v>42759</v>
      </c>
      <c r="B281" s="160">
        <v>0.97</v>
      </c>
      <c r="C281" s="160">
        <v>0.97</v>
      </c>
      <c r="D281" s="112">
        <f>IF(C281&lt;MAX($C$2:C281),C281/MAX($C$2:C281)-1,0)</f>
        <v>-5.6420233463035041E-2</v>
      </c>
      <c r="E281" s="112">
        <f>IF(C281&lt;MAX($C$55:C281),C281/MAX($C$55:C281)-1,0)</f>
        <v>-5.6420233463035041E-2</v>
      </c>
    </row>
    <row r="282" spans="1:5">
      <c r="A282" s="161">
        <v>42760</v>
      </c>
      <c r="B282" s="160">
        <v>0.97199999999999998</v>
      </c>
      <c r="C282" s="160">
        <v>0.97199999999999998</v>
      </c>
      <c r="D282" s="112">
        <f>IF(C282&lt;MAX($C$2:C282),C282/MAX($C$2:C282)-1,0)</f>
        <v>-5.4474708171206254E-2</v>
      </c>
      <c r="E282" s="112">
        <f>IF(C282&lt;MAX($C$55:C282),C282/MAX($C$55:C282)-1,0)</f>
        <v>-5.4474708171206254E-2</v>
      </c>
    </row>
    <row r="283" spans="1:5">
      <c r="A283" s="161">
        <v>42761</v>
      </c>
      <c r="B283" s="160">
        <v>0.97299999999999998</v>
      </c>
      <c r="C283" s="160">
        <v>0.97299999999999998</v>
      </c>
      <c r="D283" s="112">
        <f>IF(C283&lt;MAX($C$2:C283),C283/MAX($C$2:C283)-1,0)</f>
        <v>-5.3501945525291861E-2</v>
      </c>
      <c r="E283" s="112">
        <f>IF(C283&lt;MAX($C$55:C283),C283/MAX($C$55:C283)-1,0)</f>
        <v>-5.3501945525291861E-2</v>
      </c>
    </row>
    <row r="284" spans="1:5">
      <c r="A284" s="161">
        <v>42769</v>
      </c>
      <c r="B284" s="160">
        <v>0.97199999999999998</v>
      </c>
      <c r="C284" s="160">
        <v>0.97199999999999998</v>
      </c>
      <c r="D284" s="112">
        <f>IF(C284&lt;MAX($C$2:C284),C284/MAX($C$2:C284)-1,0)</f>
        <v>-5.4474708171206254E-2</v>
      </c>
      <c r="E284" s="112">
        <f>IF(C284&lt;MAX($C$55:C284),C284/MAX($C$55:C284)-1,0)</f>
        <v>-5.4474708171206254E-2</v>
      </c>
    </row>
    <row r="285" spans="1:5">
      <c r="A285" s="161">
        <v>42772</v>
      </c>
      <c r="B285" s="160">
        <v>0.97499999999999998</v>
      </c>
      <c r="C285" s="160">
        <v>0.97499999999999998</v>
      </c>
      <c r="D285" s="112">
        <f>IF(C285&lt;MAX($C$2:C285),C285/MAX($C$2:C285)-1,0)</f>
        <v>-5.1556420233463074E-2</v>
      </c>
      <c r="E285" s="112">
        <f>IF(C285&lt;MAX($C$55:C285),C285/MAX($C$55:C285)-1,0)</f>
        <v>-5.1556420233463074E-2</v>
      </c>
    </row>
    <row r="286" spans="1:5">
      <c r="A286" s="161">
        <v>42773</v>
      </c>
      <c r="B286" s="160">
        <v>0.97399999999999998</v>
      </c>
      <c r="C286" s="160">
        <v>0.97399999999999998</v>
      </c>
      <c r="D286" s="112">
        <f>IF(C286&lt;MAX($C$2:C286),C286/MAX($C$2:C286)-1,0)</f>
        <v>-5.2529182879377467E-2</v>
      </c>
      <c r="E286" s="112">
        <f>IF(C286&lt;MAX($C$55:C286),C286/MAX($C$55:C286)-1,0)</f>
        <v>-5.2529182879377467E-2</v>
      </c>
    </row>
    <row r="287" spans="1:5">
      <c r="A287" s="161">
        <v>42774</v>
      </c>
      <c r="B287" s="160">
        <v>0.97599999999999998</v>
      </c>
      <c r="C287" s="160">
        <v>0.97599999999999998</v>
      </c>
      <c r="D287" s="112">
        <f>IF(C287&lt;MAX($C$2:C287),C287/MAX($C$2:C287)-1,0)</f>
        <v>-5.058365758754868E-2</v>
      </c>
      <c r="E287" s="112">
        <f>IF(C287&lt;MAX($C$55:C287),C287/MAX($C$55:C287)-1,0)</f>
        <v>-5.058365758754868E-2</v>
      </c>
    </row>
    <row r="288" spans="1:5">
      <c r="A288" s="161">
        <v>42775</v>
      </c>
      <c r="B288" s="160">
        <v>0.97799999999999998</v>
      </c>
      <c r="C288" s="160">
        <v>0.97799999999999998</v>
      </c>
      <c r="D288" s="112">
        <f>IF(C288&lt;MAX($C$2:C288),C288/MAX($C$2:C288)-1,0)</f>
        <v>-4.8638132295719894E-2</v>
      </c>
      <c r="E288" s="112">
        <f>IF(C288&lt;MAX($C$55:C288),C288/MAX($C$55:C288)-1,0)</f>
        <v>-4.8638132295719894E-2</v>
      </c>
    </row>
    <row r="289" spans="1:5">
      <c r="A289" s="161">
        <v>42776</v>
      </c>
      <c r="B289" s="160">
        <v>0.97599999999999998</v>
      </c>
      <c r="C289" s="160">
        <v>0.97599999999999998</v>
      </c>
      <c r="D289" s="112">
        <f>IF(C289&lt;MAX($C$2:C289),C289/MAX($C$2:C289)-1,0)</f>
        <v>-5.058365758754868E-2</v>
      </c>
      <c r="E289" s="112">
        <f>IF(C289&lt;MAX($C$55:C289),C289/MAX($C$55:C289)-1,0)</f>
        <v>-5.058365758754868E-2</v>
      </c>
    </row>
    <row r="290" spans="1:5">
      <c r="A290" s="161">
        <v>42779</v>
      </c>
      <c r="B290" s="160">
        <v>0.97799999999999998</v>
      </c>
      <c r="C290" s="160">
        <v>0.97799999999999998</v>
      </c>
      <c r="D290" s="112">
        <f>IF(C290&lt;MAX($C$2:C290),C290/MAX($C$2:C290)-1,0)</f>
        <v>-4.8638132295719894E-2</v>
      </c>
      <c r="E290" s="112">
        <f>IF(C290&lt;MAX($C$55:C290),C290/MAX($C$55:C290)-1,0)</f>
        <v>-4.8638132295719894E-2</v>
      </c>
    </row>
    <row r="291" spans="1:5">
      <c r="A291" s="161">
        <v>42780</v>
      </c>
      <c r="B291" s="160">
        <v>0.97699999999999998</v>
      </c>
      <c r="C291" s="160">
        <v>0.97699999999999998</v>
      </c>
      <c r="D291" s="112">
        <f>IF(C291&lt;MAX($C$2:C291),C291/MAX($C$2:C291)-1,0)</f>
        <v>-4.9610894941634287E-2</v>
      </c>
      <c r="E291" s="112">
        <f>IF(C291&lt;MAX($C$55:C291),C291/MAX($C$55:C291)-1,0)</f>
        <v>-4.9610894941634287E-2</v>
      </c>
    </row>
    <row r="292" spans="1:5">
      <c r="A292" s="161">
        <v>42781</v>
      </c>
      <c r="B292" s="160">
        <v>0.97399999999999998</v>
      </c>
      <c r="C292" s="160">
        <v>0.97399999999999998</v>
      </c>
      <c r="D292" s="112">
        <f>IF(C292&lt;MAX($C$2:C292),C292/MAX($C$2:C292)-1,0)</f>
        <v>-5.2529182879377467E-2</v>
      </c>
      <c r="E292" s="112">
        <f>IF(C292&lt;MAX($C$55:C292),C292/MAX($C$55:C292)-1,0)</f>
        <v>-5.2529182879377467E-2</v>
      </c>
    </row>
    <row r="293" spans="1:5">
      <c r="A293" s="161">
        <v>42782</v>
      </c>
      <c r="B293" s="160">
        <v>0.97499999999999998</v>
      </c>
      <c r="C293" s="160">
        <v>0.97499999999999998</v>
      </c>
      <c r="D293" s="112">
        <f>IF(C293&lt;MAX($C$2:C293),C293/MAX($C$2:C293)-1,0)</f>
        <v>-5.1556420233463074E-2</v>
      </c>
      <c r="E293" s="112">
        <f>IF(C293&lt;MAX($C$55:C293),C293/MAX($C$55:C293)-1,0)</f>
        <v>-5.1556420233463074E-2</v>
      </c>
    </row>
    <row r="294" spans="1:5">
      <c r="A294" s="161">
        <v>42783</v>
      </c>
      <c r="B294" s="160">
        <v>0.97299999999999998</v>
      </c>
      <c r="C294" s="160">
        <v>0.97299999999999998</v>
      </c>
      <c r="D294" s="112">
        <f>IF(C294&lt;MAX($C$2:C294),C294/MAX($C$2:C294)-1,0)</f>
        <v>-5.3501945525291861E-2</v>
      </c>
      <c r="E294" s="112">
        <f>IF(C294&lt;MAX($C$55:C294),C294/MAX($C$55:C294)-1,0)</f>
        <v>-5.3501945525291861E-2</v>
      </c>
    </row>
    <row r="295" spans="1:5">
      <c r="A295" s="161">
        <v>42786</v>
      </c>
      <c r="B295" s="160">
        <v>0.97399999999999998</v>
      </c>
      <c r="C295" s="160">
        <v>0.97399999999999998</v>
      </c>
      <c r="D295" s="112">
        <f>IF(C295&lt;MAX($C$2:C295),C295/MAX($C$2:C295)-1,0)</f>
        <v>-5.2529182879377467E-2</v>
      </c>
      <c r="E295" s="112">
        <f>IF(C295&lt;MAX($C$55:C295),C295/MAX($C$55:C295)-1,0)</f>
        <v>-5.2529182879377467E-2</v>
      </c>
    </row>
    <row r="296" spans="1:5">
      <c r="A296" s="161">
        <v>42787</v>
      </c>
      <c r="B296" s="160">
        <v>0.97899999999999998</v>
      </c>
      <c r="C296" s="160">
        <v>0.97899999999999998</v>
      </c>
      <c r="D296" s="112">
        <f>IF(C296&lt;MAX($C$2:C296),C296/MAX($C$2:C296)-1,0)</f>
        <v>-4.76653696498055E-2</v>
      </c>
      <c r="E296" s="112">
        <f>IF(C296&lt;MAX($C$55:C296),C296/MAX($C$55:C296)-1,0)</f>
        <v>-4.76653696498055E-2</v>
      </c>
    </row>
    <row r="297" spans="1:5">
      <c r="A297" s="161">
        <v>42788</v>
      </c>
      <c r="B297" s="160">
        <v>0.97799999999999998</v>
      </c>
      <c r="C297" s="160">
        <v>0.97799999999999998</v>
      </c>
      <c r="D297" s="112">
        <f>IF(C297&lt;MAX($C$2:C297),C297/MAX($C$2:C297)-1,0)</f>
        <v>-4.8638132295719894E-2</v>
      </c>
      <c r="E297" s="112">
        <f>IF(C297&lt;MAX($C$55:C297),C297/MAX($C$55:C297)-1,0)</f>
        <v>-4.8638132295719894E-2</v>
      </c>
    </row>
    <row r="298" spans="1:5">
      <c r="A298" s="161">
        <v>42789</v>
      </c>
      <c r="B298" s="160">
        <v>0.98</v>
      </c>
      <c r="C298" s="160">
        <v>0.98</v>
      </c>
      <c r="D298" s="112">
        <f>IF(C298&lt;MAX($C$2:C298),C298/MAX($C$2:C298)-1,0)</f>
        <v>-4.6692607003891107E-2</v>
      </c>
      <c r="E298" s="112">
        <f>IF(C298&lt;MAX($C$55:C298),C298/MAX($C$55:C298)-1,0)</f>
        <v>-4.6692607003891107E-2</v>
      </c>
    </row>
    <row r="299" spans="1:5">
      <c r="A299" s="161">
        <v>42790</v>
      </c>
      <c r="B299" s="160">
        <v>0.98299999999999998</v>
      </c>
      <c r="C299" s="160">
        <v>0.98299999999999998</v>
      </c>
      <c r="D299" s="112">
        <f>IF(C299&lt;MAX($C$2:C299),C299/MAX($C$2:C299)-1,0)</f>
        <v>-4.3774319066147926E-2</v>
      </c>
      <c r="E299" s="112">
        <f>IF(C299&lt;MAX($C$55:C299),C299/MAX($C$55:C299)-1,0)</f>
        <v>-4.3774319066147926E-2</v>
      </c>
    </row>
    <row r="300" spans="1:5">
      <c r="A300" s="161">
        <v>42793</v>
      </c>
      <c r="B300" s="160">
        <v>0.98299999999999998</v>
      </c>
      <c r="C300" s="160">
        <v>0.98299999999999998</v>
      </c>
      <c r="D300" s="112">
        <f>IF(C300&lt;MAX($C$2:C300),C300/MAX($C$2:C300)-1,0)</f>
        <v>-4.3774319066147926E-2</v>
      </c>
      <c r="E300" s="112">
        <f>IF(C300&lt;MAX($C$55:C300),C300/MAX($C$55:C300)-1,0)</f>
        <v>-4.3774319066147926E-2</v>
      </c>
    </row>
    <row r="301" spans="1:5">
      <c r="A301" s="161">
        <v>42794</v>
      </c>
      <c r="B301" s="160">
        <v>0.98599999999999999</v>
      </c>
      <c r="C301" s="160">
        <v>0.98599999999999999</v>
      </c>
      <c r="D301" s="112">
        <f>IF(C301&lt;MAX($C$2:C301),C301/MAX($C$2:C301)-1,0)</f>
        <v>-4.0856031128404746E-2</v>
      </c>
      <c r="E301" s="112">
        <f>IF(C301&lt;MAX($C$55:C301),C301/MAX($C$55:C301)-1,0)</f>
        <v>-4.0856031128404746E-2</v>
      </c>
    </row>
    <row r="302" spans="1:5">
      <c r="A302" s="161">
        <v>42795</v>
      </c>
      <c r="B302" s="160">
        <v>0.98599999999999999</v>
      </c>
      <c r="C302" s="160">
        <v>0.98599999999999999</v>
      </c>
      <c r="D302" s="112">
        <f>IF(C302&lt;MAX($C$2:C302),C302/MAX($C$2:C302)-1,0)</f>
        <v>-4.0856031128404746E-2</v>
      </c>
      <c r="E302" s="112">
        <f>IF(C302&lt;MAX($C$55:C302),C302/MAX($C$55:C302)-1,0)</f>
        <v>-4.0856031128404746E-2</v>
      </c>
    </row>
    <row r="303" spans="1:5">
      <c r="A303" s="161">
        <v>42796</v>
      </c>
      <c r="B303" s="160">
        <v>0.98499999999999999</v>
      </c>
      <c r="C303" s="160">
        <v>0.98499999999999999</v>
      </c>
      <c r="D303" s="112">
        <f>IF(C303&lt;MAX($C$2:C303),C303/MAX($C$2:C303)-1,0)</f>
        <v>-4.182879377431914E-2</v>
      </c>
      <c r="E303" s="112">
        <f>IF(C303&lt;MAX($C$55:C303),C303/MAX($C$55:C303)-1,0)</f>
        <v>-4.182879377431914E-2</v>
      </c>
    </row>
    <row r="304" spans="1:5">
      <c r="A304" s="161">
        <v>42797</v>
      </c>
      <c r="B304" s="160">
        <v>0.98599999999999999</v>
      </c>
      <c r="C304" s="160">
        <v>0.98599999999999999</v>
      </c>
      <c r="D304" s="112">
        <f>IF(C304&lt;MAX($C$2:C304),C304/MAX($C$2:C304)-1,0)</f>
        <v>-4.0856031128404746E-2</v>
      </c>
      <c r="E304" s="112">
        <f>IF(C304&lt;MAX($C$55:C304),C304/MAX($C$55:C304)-1,0)</f>
        <v>-4.0856031128404746E-2</v>
      </c>
    </row>
    <row r="305" spans="1:5">
      <c r="A305" s="161">
        <v>42800</v>
      </c>
      <c r="B305" s="160">
        <v>0.98799999999999999</v>
      </c>
      <c r="C305" s="160">
        <v>0.98799999999999999</v>
      </c>
      <c r="D305" s="112">
        <f>IF(C305&lt;MAX($C$2:C305),C305/MAX($C$2:C305)-1,0)</f>
        <v>-3.8910505836575959E-2</v>
      </c>
      <c r="E305" s="112">
        <f>IF(C305&lt;MAX($C$55:C305),C305/MAX($C$55:C305)-1,0)</f>
        <v>-3.8910505836575959E-2</v>
      </c>
    </row>
    <row r="306" spans="1:5">
      <c r="A306" s="161">
        <v>42801</v>
      </c>
      <c r="B306" s="160">
        <v>0.99099999999999999</v>
      </c>
      <c r="C306" s="160">
        <v>0.99099999999999999</v>
      </c>
      <c r="D306" s="112">
        <f>IF(C306&lt;MAX($C$2:C306),C306/MAX($C$2:C306)-1,0)</f>
        <v>-3.5992217898832668E-2</v>
      </c>
      <c r="E306" s="112">
        <f>IF(C306&lt;MAX($C$55:C306),C306/MAX($C$55:C306)-1,0)</f>
        <v>-3.5992217898832668E-2</v>
      </c>
    </row>
    <row r="307" spans="1:5">
      <c r="A307" s="161">
        <v>42802</v>
      </c>
      <c r="B307" s="160">
        <v>0.98899999999999999</v>
      </c>
      <c r="C307" s="160">
        <v>0.98899999999999999</v>
      </c>
      <c r="D307" s="112">
        <f>IF(C307&lt;MAX($C$2:C307),C307/MAX($C$2:C307)-1,0)</f>
        <v>-3.7937743190661566E-2</v>
      </c>
      <c r="E307" s="112">
        <f>IF(C307&lt;MAX($C$55:C307),C307/MAX($C$55:C307)-1,0)</f>
        <v>-3.7937743190661566E-2</v>
      </c>
    </row>
    <row r="308" spans="1:5">
      <c r="A308" s="161">
        <v>42803</v>
      </c>
      <c r="B308" s="160">
        <v>0.98799999999999999</v>
      </c>
      <c r="C308" s="160">
        <v>0.98799999999999999</v>
      </c>
      <c r="D308" s="112">
        <f>IF(C308&lt;MAX($C$2:C308),C308/MAX($C$2:C308)-1,0)</f>
        <v>-3.8910505836575959E-2</v>
      </c>
      <c r="E308" s="112">
        <f>IF(C308&lt;MAX($C$55:C308),C308/MAX($C$55:C308)-1,0)</f>
        <v>-3.8910505836575959E-2</v>
      </c>
    </row>
    <row r="309" spans="1:5">
      <c r="A309" s="161">
        <v>42804</v>
      </c>
      <c r="B309" s="160">
        <v>0.98699999999999999</v>
      </c>
      <c r="C309" s="160">
        <v>0.98699999999999999</v>
      </c>
      <c r="D309" s="112">
        <f>IF(C309&lt;MAX($C$2:C309),C309/MAX($C$2:C309)-1,0)</f>
        <v>-3.9883268482490353E-2</v>
      </c>
      <c r="E309" s="112">
        <f>IF(C309&lt;MAX($C$55:C309),C309/MAX($C$55:C309)-1,0)</f>
        <v>-3.9883268482490353E-2</v>
      </c>
    </row>
    <row r="310" spans="1:5">
      <c r="A310" s="161">
        <v>42807</v>
      </c>
      <c r="B310" s="160">
        <v>0.99199999999999999</v>
      </c>
      <c r="C310" s="160">
        <v>0.99199999999999999</v>
      </c>
      <c r="D310" s="112">
        <f>IF(C310&lt;MAX($C$2:C310),C310/MAX($C$2:C310)-1,0)</f>
        <v>-3.5019455252918275E-2</v>
      </c>
      <c r="E310" s="112">
        <f>IF(C310&lt;MAX($C$55:C310),C310/MAX($C$55:C310)-1,0)</f>
        <v>-3.5019455252918275E-2</v>
      </c>
    </row>
    <row r="311" spans="1:5">
      <c r="A311" s="161">
        <v>42808</v>
      </c>
      <c r="B311" s="160">
        <v>0.99099999999999999</v>
      </c>
      <c r="C311" s="160">
        <v>0.99099999999999999</v>
      </c>
      <c r="D311" s="112">
        <f>IF(C311&lt;MAX($C$2:C311),C311/MAX($C$2:C311)-1,0)</f>
        <v>-3.5992217898832668E-2</v>
      </c>
      <c r="E311" s="112">
        <f>IF(C311&lt;MAX($C$55:C311),C311/MAX($C$55:C311)-1,0)</f>
        <v>-3.5992217898832668E-2</v>
      </c>
    </row>
    <row r="312" spans="1:5">
      <c r="A312" s="161">
        <v>42809</v>
      </c>
      <c r="B312" s="160">
        <v>0.98899999999999999</v>
      </c>
      <c r="C312" s="160">
        <v>0.98899999999999999</v>
      </c>
      <c r="D312" s="112">
        <f>IF(C312&lt;MAX($C$2:C312),C312/MAX($C$2:C312)-1,0)</f>
        <v>-3.7937743190661566E-2</v>
      </c>
      <c r="E312" s="112">
        <f>IF(C312&lt;MAX($C$55:C312),C312/MAX($C$55:C312)-1,0)</f>
        <v>-3.7937743190661566E-2</v>
      </c>
    </row>
    <row r="313" spans="1:5">
      <c r="A313" s="161">
        <v>42810</v>
      </c>
      <c r="B313" s="160">
        <v>0.99099999999999999</v>
      </c>
      <c r="C313" s="160">
        <v>0.99099999999999999</v>
      </c>
      <c r="D313" s="112">
        <f>IF(C313&lt;MAX($C$2:C313),C313/MAX($C$2:C313)-1,0)</f>
        <v>-3.5992217898832668E-2</v>
      </c>
      <c r="E313" s="112">
        <f>IF(C313&lt;MAX($C$55:C313),C313/MAX($C$55:C313)-1,0)</f>
        <v>-3.5992217898832668E-2</v>
      </c>
    </row>
    <row r="314" spans="1:5">
      <c r="A314" s="161">
        <v>42811</v>
      </c>
      <c r="B314" s="160">
        <v>0.98899999999999999</v>
      </c>
      <c r="C314" s="160">
        <v>0.98899999999999999</v>
      </c>
      <c r="D314" s="112">
        <f>IF(C314&lt;MAX($C$2:C314),C314/MAX($C$2:C314)-1,0)</f>
        <v>-3.7937743190661566E-2</v>
      </c>
      <c r="E314" s="112">
        <f>IF(C314&lt;MAX($C$55:C314),C314/MAX($C$55:C314)-1,0)</f>
        <v>-3.7937743190661566E-2</v>
      </c>
    </row>
    <row r="315" spans="1:5">
      <c r="A315" s="161">
        <v>42814</v>
      </c>
      <c r="B315" s="160">
        <v>0.99099999999999999</v>
      </c>
      <c r="C315" s="160">
        <v>0.99099999999999999</v>
      </c>
      <c r="D315" s="112">
        <f>IF(C315&lt;MAX($C$2:C315),C315/MAX($C$2:C315)-1,0)</f>
        <v>-3.5992217898832668E-2</v>
      </c>
      <c r="E315" s="112">
        <f>IF(C315&lt;MAX($C$55:C315),C315/MAX($C$55:C315)-1,0)</f>
        <v>-3.5992217898832668E-2</v>
      </c>
    </row>
    <row r="316" spans="1:5">
      <c r="A316" s="161">
        <v>42815</v>
      </c>
      <c r="B316" s="160">
        <v>0.99</v>
      </c>
      <c r="C316" s="160">
        <v>0.99</v>
      </c>
      <c r="D316" s="112">
        <f>IF(C316&lt;MAX($C$2:C316),C316/MAX($C$2:C316)-1,0)</f>
        <v>-3.6964980544747061E-2</v>
      </c>
      <c r="E316" s="112">
        <f>IF(C316&lt;MAX($C$55:C316),C316/MAX($C$55:C316)-1,0)</f>
        <v>-3.6964980544747061E-2</v>
      </c>
    </row>
    <row r="317" spans="1:5">
      <c r="A317" s="161">
        <v>42816</v>
      </c>
      <c r="B317" s="160">
        <v>0.98799999999999999</v>
      </c>
      <c r="C317" s="160">
        <v>0.98799999999999999</v>
      </c>
      <c r="D317" s="112">
        <f>IF(C317&lt;MAX($C$2:C317),C317/MAX($C$2:C317)-1,0)</f>
        <v>-3.8910505836575959E-2</v>
      </c>
      <c r="E317" s="112">
        <f>IF(C317&lt;MAX($C$55:C317),C317/MAX($C$55:C317)-1,0)</f>
        <v>-3.8910505836575959E-2</v>
      </c>
    </row>
    <row r="318" spans="1:5">
      <c r="A318" s="161">
        <v>42817</v>
      </c>
      <c r="B318" s="160">
        <v>0.98799999999999999</v>
      </c>
      <c r="C318" s="160">
        <v>0.98799999999999999</v>
      </c>
      <c r="D318" s="112">
        <f>IF(C318&lt;MAX($C$2:C318),C318/MAX($C$2:C318)-1,0)</f>
        <v>-3.8910505836575959E-2</v>
      </c>
      <c r="E318" s="112">
        <f>IF(C318&lt;MAX($C$55:C318),C318/MAX($C$55:C318)-1,0)</f>
        <v>-3.8910505836575959E-2</v>
      </c>
    </row>
    <row r="319" spans="1:5">
      <c r="A319" s="161">
        <v>42818</v>
      </c>
      <c r="B319" s="160">
        <v>0.98799999999999999</v>
      </c>
      <c r="C319" s="160">
        <v>0.98799999999999999</v>
      </c>
      <c r="D319" s="112">
        <f>IF(C319&lt;MAX($C$2:C319),C319/MAX($C$2:C319)-1,0)</f>
        <v>-3.8910505836575959E-2</v>
      </c>
      <c r="E319" s="112">
        <f>IF(C319&lt;MAX($C$55:C319),C319/MAX($C$55:C319)-1,0)</f>
        <v>-3.8910505836575959E-2</v>
      </c>
    </row>
    <row r="320" spans="1:5">
      <c r="A320" s="161">
        <v>42821</v>
      </c>
      <c r="B320" s="160">
        <v>0.98799999999999999</v>
      </c>
      <c r="C320" s="160">
        <v>0.98799999999999999</v>
      </c>
      <c r="D320" s="112">
        <f>IF(C320&lt;MAX($C$2:C320),C320/MAX($C$2:C320)-1,0)</f>
        <v>-3.8910505836575959E-2</v>
      </c>
      <c r="E320" s="112">
        <f>IF(C320&lt;MAX($C$55:C320),C320/MAX($C$55:C320)-1,0)</f>
        <v>-3.8910505836575959E-2</v>
      </c>
    </row>
    <row r="321" spans="1:5">
      <c r="A321" s="161">
        <v>42822</v>
      </c>
      <c r="B321" s="160">
        <v>0.98699999999999999</v>
      </c>
      <c r="C321" s="160">
        <v>0.98699999999999999</v>
      </c>
      <c r="D321" s="112">
        <f>IF(C321&lt;MAX($C$2:C321),C321/MAX($C$2:C321)-1,0)</f>
        <v>-3.9883268482490353E-2</v>
      </c>
      <c r="E321" s="112">
        <f>IF(C321&lt;MAX($C$55:C321),C321/MAX($C$55:C321)-1,0)</f>
        <v>-3.9883268482490353E-2</v>
      </c>
    </row>
    <row r="322" spans="1:5">
      <c r="A322" s="161">
        <v>42823</v>
      </c>
      <c r="B322" s="160">
        <v>0.98599999999999999</v>
      </c>
      <c r="C322" s="160">
        <v>0.98599999999999999</v>
      </c>
      <c r="D322" s="112">
        <f>IF(C322&lt;MAX($C$2:C322),C322/MAX($C$2:C322)-1,0)</f>
        <v>-4.0856031128404746E-2</v>
      </c>
      <c r="E322" s="112">
        <f>IF(C322&lt;MAX($C$55:C322),C322/MAX($C$55:C322)-1,0)</f>
        <v>-4.0856031128404746E-2</v>
      </c>
    </row>
    <row r="323" spans="1:5">
      <c r="A323" s="161">
        <v>42824</v>
      </c>
      <c r="B323" s="160">
        <v>0.98099999999999998</v>
      </c>
      <c r="C323" s="160">
        <v>0.98099999999999998</v>
      </c>
      <c r="D323" s="112">
        <f>IF(C323&lt;MAX($C$2:C323),C323/MAX($C$2:C323)-1,0)</f>
        <v>-4.5719844357976713E-2</v>
      </c>
      <c r="E323" s="112">
        <f>IF(C323&lt;MAX($C$55:C323),C323/MAX($C$55:C323)-1,0)</f>
        <v>-4.5719844357976713E-2</v>
      </c>
    </row>
    <row r="324" spans="1:5">
      <c r="A324" s="161">
        <v>42825</v>
      </c>
      <c r="B324" s="160">
        <v>0.98099999999999998</v>
      </c>
      <c r="C324" s="160">
        <v>0.98099999999999998</v>
      </c>
      <c r="D324" s="112">
        <f>IF(C324&lt;MAX($C$2:C324),C324/MAX($C$2:C324)-1,0)</f>
        <v>-4.5719844357976713E-2</v>
      </c>
      <c r="E324" s="112">
        <f>IF(C324&lt;MAX($C$55:C324),C324/MAX($C$55:C324)-1,0)</f>
        <v>-4.5719844357976713E-2</v>
      </c>
    </row>
    <row r="325" spans="1:5">
      <c r="A325" s="161">
        <v>42830</v>
      </c>
      <c r="B325" s="160">
        <v>0.98799999999999999</v>
      </c>
      <c r="C325" s="160">
        <v>0.98799999999999999</v>
      </c>
      <c r="D325" s="112">
        <f>IF(C325&lt;MAX($C$2:C325),C325/MAX($C$2:C325)-1,0)</f>
        <v>-3.8910505836575959E-2</v>
      </c>
      <c r="E325" s="112">
        <f>IF(C325&lt;MAX($C$55:C325),C325/MAX($C$55:C325)-1,0)</f>
        <v>-3.8910505836575959E-2</v>
      </c>
    </row>
    <row r="326" spans="1:5">
      <c r="A326" s="161">
        <v>42831</v>
      </c>
      <c r="B326" s="160">
        <v>0.98899999999999999</v>
      </c>
      <c r="C326" s="160">
        <v>0.98899999999999999</v>
      </c>
      <c r="D326" s="112">
        <f>IF(C326&lt;MAX($C$2:C326),C326/MAX($C$2:C326)-1,0)</f>
        <v>-3.7937743190661566E-2</v>
      </c>
      <c r="E326" s="112">
        <f>IF(C326&lt;MAX($C$55:C326),C326/MAX($C$55:C326)-1,0)</f>
        <v>-3.7937743190661566E-2</v>
      </c>
    </row>
    <row r="327" spans="1:5">
      <c r="A327" s="161">
        <v>42832</v>
      </c>
      <c r="B327" s="160">
        <v>0.98899999999999999</v>
      </c>
      <c r="C327" s="160">
        <v>0.98899999999999999</v>
      </c>
      <c r="D327" s="112">
        <f>IF(C327&lt;MAX($C$2:C327),C327/MAX($C$2:C327)-1,0)</f>
        <v>-3.7937743190661566E-2</v>
      </c>
      <c r="E327" s="112">
        <f>IF(C327&lt;MAX($C$55:C327),C327/MAX($C$55:C327)-1,0)</f>
        <v>-3.7937743190661566E-2</v>
      </c>
    </row>
    <row r="328" spans="1:5">
      <c r="A328" s="161">
        <v>42835</v>
      </c>
      <c r="B328" s="160">
        <v>0.98599999999999999</v>
      </c>
      <c r="C328" s="160">
        <v>0.98599999999999999</v>
      </c>
      <c r="D328" s="112">
        <f>IF(C328&lt;MAX($C$2:C328),C328/MAX($C$2:C328)-1,0)</f>
        <v>-4.0856031128404746E-2</v>
      </c>
      <c r="E328" s="112">
        <f>IF(C328&lt;MAX($C$55:C328),C328/MAX($C$55:C328)-1,0)</f>
        <v>-4.0856031128404746E-2</v>
      </c>
    </row>
    <row r="329" spans="1:5">
      <c r="A329" s="161">
        <v>42836</v>
      </c>
      <c r="B329" s="160">
        <v>0.98699999999999999</v>
      </c>
      <c r="C329" s="160">
        <v>0.98699999999999999</v>
      </c>
      <c r="D329" s="112">
        <f>IF(C329&lt;MAX($C$2:C329),C329/MAX($C$2:C329)-1,0)</f>
        <v>-3.9883268482490353E-2</v>
      </c>
      <c r="E329" s="112">
        <f>IF(C329&lt;MAX($C$55:C329),C329/MAX($C$55:C329)-1,0)</f>
        <v>-3.9883268482490353E-2</v>
      </c>
    </row>
    <row r="330" spans="1:5">
      <c r="A330" s="161">
        <v>42837</v>
      </c>
      <c r="B330" s="160">
        <v>0.995</v>
      </c>
      <c r="C330" s="160">
        <v>0.995</v>
      </c>
      <c r="D330" s="112">
        <f>IF(C330&lt;MAX($C$2:C330),C330/MAX($C$2:C330)-1,0)</f>
        <v>-3.2101167315175094E-2</v>
      </c>
      <c r="E330" s="112">
        <f>IF(C330&lt;MAX($C$55:C330),C330/MAX($C$55:C330)-1,0)</f>
        <v>-3.2101167315175094E-2</v>
      </c>
    </row>
    <row r="331" spans="1:5">
      <c r="A331" s="161">
        <v>42838</v>
      </c>
      <c r="B331" s="160">
        <v>1.012</v>
      </c>
      <c r="C331" s="160">
        <v>1.012</v>
      </c>
      <c r="D331" s="112">
        <f>IF(C331&lt;MAX($C$2:C331),C331/MAX($C$2:C331)-1,0)</f>
        <v>-1.5564202334630406E-2</v>
      </c>
      <c r="E331" s="112">
        <f>IF(C331&lt;MAX($C$55:C331),C331/MAX($C$55:C331)-1,0)</f>
        <v>-1.5564202334630406E-2</v>
      </c>
    </row>
    <row r="332" spans="1:5">
      <c r="A332" s="161">
        <v>42839</v>
      </c>
      <c r="B332" s="160">
        <v>1.01</v>
      </c>
      <c r="C332" s="160">
        <v>1.01</v>
      </c>
      <c r="D332" s="112">
        <f>IF(C332&lt;MAX($C$2:C332),C332/MAX($C$2:C332)-1,0)</f>
        <v>-1.7509727626459193E-2</v>
      </c>
      <c r="E332" s="112">
        <f>IF(C332&lt;MAX($C$55:C332),C332/MAX($C$55:C332)-1,0)</f>
        <v>-1.7509727626459193E-2</v>
      </c>
    </row>
    <row r="333" spans="1:5">
      <c r="A333" s="161">
        <v>42842</v>
      </c>
      <c r="B333" s="160">
        <v>1.0069999999999999</v>
      </c>
      <c r="C333" s="160">
        <v>1.0069999999999999</v>
      </c>
      <c r="D333" s="112">
        <f>IF(C333&lt;MAX($C$2:C333),C333/MAX($C$2:C333)-1,0)</f>
        <v>-2.0428015564202484E-2</v>
      </c>
      <c r="E333" s="112">
        <f>IF(C333&lt;MAX($C$55:C333),C333/MAX($C$55:C333)-1,0)</f>
        <v>-2.0428015564202484E-2</v>
      </c>
    </row>
    <row r="334" spans="1:5">
      <c r="A334" s="161">
        <v>42843</v>
      </c>
      <c r="B334" s="160">
        <v>1.0069999999999999</v>
      </c>
      <c r="C334" s="160">
        <v>1.0069999999999999</v>
      </c>
      <c r="D334" s="112">
        <f>IF(C334&lt;MAX($C$2:C334),C334/MAX($C$2:C334)-1,0)</f>
        <v>-2.0428015564202484E-2</v>
      </c>
      <c r="E334" s="112">
        <f>IF(C334&lt;MAX($C$55:C334),C334/MAX($C$55:C334)-1,0)</f>
        <v>-2.0428015564202484E-2</v>
      </c>
    </row>
    <row r="335" spans="1:5">
      <c r="A335" s="161">
        <v>42844</v>
      </c>
      <c r="B335" s="160">
        <v>2.1520000000000001</v>
      </c>
      <c r="C335" s="160">
        <v>2.1520000000000001</v>
      </c>
      <c r="D335" s="112">
        <f>IF(C335&lt;MAX($C$2:C335),C335/MAX($C$2:C335)-1,0)</f>
        <v>0</v>
      </c>
      <c r="E335" s="112">
        <f>IF(C335&lt;MAX($C$55:C335),C335/MAX($C$55:C335)-1,0)</f>
        <v>0</v>
      </c>
    </row>
    <row r="336" spans="1:5">
      <c r="A336" s="161">
        <v>42845</v>
      </c>
      <c r="B336" s="160">
        <v>2.1789999999999998</v>
      </c>
      <c r="C336" s="160">
        <v>2.1789999999999998</v>
      </c>
      <c r="D336" s="112">
        <f>IF(C336&lt;MAX($C$2:C336),C336/MAX($C$2:C336)-1,0)</f>
        <v>0</v>
      </c>
      <c r="E336" s="112">
        <f>IF(C336&lt;MAX($C$55:C336),C336/MAX($C$55:C336)-1,0)</f>
        <v>0</v>
      </c>
    </row>
    <row r="337" spans="1:5">
      <c r="A337" s="161">
        <v>42846</v>
      </c>
      <c r="B337" s="160">
        <v>2.1760000000000002</v>
      </c>
      <c r="C337" s="160">
        <v>2.1760000000000002</v>
      </c>
      <c r="D337" s="112">
        <f>IF(C337&lt;MAX($C$2:C337),C337/MAX($C$2:C337)-1,0)</f>
        <v>-1.3767783386873234E-3</v>
      </c>
      <c r="E337" s="112">
        <f>IF(C337&lt;MAX($C$55:C337),C337/MAX($C$55:C337)-1,0)</f>
        <v>-1.3767783386873234E-3</v>
      </c>
    </row>
    <row r="338" spans="1:5">
      <c r="A338" s="161">
        <v>42849</v>
      </c>
      <c r="B338" s="160">
        <v>2.1739999999999999</v>
      </c>
      <c r="C338" s="160">
        <v>2.1739999999999999</v>
      </c>
      <c r="D338" s="112">
        <f>IF(C338&lt;MAX($C$2:C338),C338/MAX($C$2:C338)-1,0)</f>
        <v>-2.2946305644790943E-3</v>
      </c>
      <c r="E338" s="112">
        <f>IF(C338&lt;MAX($C$55:C338),C338/MAX($C$55:C338)-1,0)</f>
        <v>-2.2946305644790943E-3</v>
      </c>
    </row>
    <row r="339" spans="1:5">
      <c r="A339" s="161">
        <v>42850</v>
      </c>
      <c r="B339" s="160">
        <v>2.1739999999999999</v>
      </c>
      <c r="C339" s="160">
        <v>2.1739999999999999</v>
      </c>
      <c r="D339" s="112">
        <f>IF(C339&lt;MAX($C$2:C339),C339/MAX($C$2:C339)-1,0)</f>
        <v>-2.2946305644790943E-3</v>
      </c>
      <c r="E339" s="112">
        <f>IF(C339&lt;MAX($C$55:C339),C339/MAX($C$55:C339)-1,0)</f>
        <v>-2.2946305644790943E-3</v>
      </c>
    </row>
    <row r="340" spans="1:5">
      <c r="A340" s="161">
        <v>42851</v>
      </c>
      <c r="B340" s="160">
        <v>2.1739999999999999</v>
      </c>
      <c r="C340" s="160">
        <v>2.1739999999999999</v>
      </c>
      <c r="D340" s="112">
        <f>IF(C340&lt;MAX($C$2:C340),C340/MAX($C$2:C340)-1,0)</f>
        <v>-2.2946305644790943E-3</v>
      </c>
      <c r="E340" s="112">
        <f>IF(C340&lt;MAX($C$55:C340),C340/MAX($C$55:C340)-1,0)</f>
        <v>-2.2946305644790943E-3</v>
      </c>
    </row>
    <row r="341" spans="1:5">
      <c r="A341" s="161">
        <v>42852</v>
      </c>
      <c r="B341" s="160">
        <v>2.1749999999999998</v>
      </c>
      <c r="C341" s="160">
        <v>2.1749999999999998</v>
      </c>
      <c r="D341" s="112">
        <f>IF(C341&lt;MAX($C$2:C341),C341/MAX($C$2:C341)-1,0)</f>
        <v>-1.8357044515833199E-3</v>
      </c>
      <c r="E341" s="112">
        <f>IF(C341&lt;MAX($C$55:C341),C341/MAX($C$55:C341)-1,0)</f>
        <v>-1.8357044515833199E-3</v>
      </c>
    </row>
    <row r="342" spans="1:5">
      <c r="A342" s="161">
        <v>42853</v>
      </c>
      <c r="B342" s="160">
        <v>2.1749999999999998</v>
      </c>
      <c r="C342" s="160">
        <v>2.1749999999999998</v>
      </c>
      <c r="D342" s="112">
        <f>IF(C342&lt;MAX($C$2:C342),C342/MAX($C$2:C342)-1,0)</f>
        <v>-1.8357044515833199E-3</v>
      </c>
      <c r="E342" s="112">
        <f>IF(C342&lt;MAX($C$55:C342),C342/MAX($C$55:C342)-1,0)</f>
        <v>-1.8357044515833199E-3</v>
      </c>
    </row>
    <row r="343" spans="1:5">
      <c r="A343" s="161">
        <v>42857</v>
      </c>
      <c r="B343" s="160">
        <v>2.1760000000000002</v>
      </c>
      <c r="C343" s="160">
        <v>2.1760000000000002</v>
      </c>
      <c r="D343" s="112">
        <f>IF(C343&lt;MAX($C$2:C343),C343/MAX($C$2:C343)-1,0)</f>
        <v>-1.3767783386873234E-3</v>
      </c>
      <c r="E343" s="112">
        <f>IF(C343&lt;MAX($C$55:C343),C343/MAX($C$55:C343)-1,0)</f>
        <v>-1.3767783386873234E-3</v>
      </c>
    </row>
    <row r="344" spans="1:5">
      <c r="A344" s="161">
        <v>42858</v>
      </c>
      <c r="B344" s="160">
        <v>2.1739999999999999</v>
      </c>
      <c r="C344" s="160">
        <v>2.1739999999999999</v>
      </c>
      <c r="D344" s="112">
        <f>IF(C344&lt;MAX($C$2:C344),C344/MAX($C$2:C344)-1,0)</f>
        <v>-2.2946305644790943E-3</v>
      </c>
      <c r="E344" s="112">
        <f>IF(C344&lt;MAX($C$55:C344),C344/MAX($C$55:C344)-1,0)</f>
        <v>-2.2946305644790943E-3</v>
      </c>
    </row>
    <row r="345" spans="1:5">
      <c r="A345" s="161">
        <v>42859</v>
      </c>
      <c r="B345" s="160">
        <v>2.1709999999999998</v>
      </c>
      <c r="C345" s="160">
        <v>2.1709999999999998</v>
      </c>
      <c r="D345" s="112">
        <f>IF(C345&lt;MAX($C$2:C345),C345/MAX($C$2:C345)-1,0)</f>
        <v>-3.6714089031666397E-3</v>
      </c>
      <c r="E345" s="112">
        <f>IF(C345&lt;MAX($C$55:C345),C345/MAX($C$55:C345)-1,0)</f>
        <v>-3.6714089031666397E-3</v>
      </c>
    </row>
    <row r="346" spans="1:5">
      <c r="A346" s="161">
        <v>42860</v>
      </c>
      <c r="B346" s="160">
        <v>2.161</v>
      </c>
      <c r="C346" s="160">
        <v>2.161</v>
      </c>
      <c r="D346" s="112">
        <f>IF(C346&lt;MAX($C$2:C346),C346/MAX($C$2:C346)-1,0)</f>
        <v>-8.2606700321247173E-3</v>
      </c>
      <c r="E346" s="112">
        <f>IF(C346&lt;MAX($C$55:C346),C346/MAX($C$55:C346)-1,0)</f>
        <v>-8.2606700321247173E-3</v>
      </c>
    </row>
    <row r="347" spans="1:5">
      <c r="A347" s="161">
        <v>42863</v>
      </c>
      <c r="B347" s="160">
        <v>2.153</v>
      </c>
      <c r="C347" s="160">
        <v>2.153</v>
      </c>
      <c r="D347" s="112">
        <f>IF(C347&lt;MAX($C$2:C347),C347/MAX($C$2:C347)-1,0)</f>
        <v>-1.1932078935291357E-2</v>
      </c>
      <c r="E347" s="112">
        <f>IF(C347&lt;MAX($C$55:C347),C347/MAX($C$55:C347)-1,0)</f>
        <v>-1.1932078935291357E-2</v>
      </c>
    </row>
    <row r="348" spans="1:5">
      <c r="A348" s="161">
        <v>42864</v>
      </c>
      <c r="B348" s="160">
        <v>2.1739999999999999</v>
      </c>
      <c r="C348" s="160">
        <v>2.1739999999999999</v>
      </c>
      <c r="D348" s="112">
        <f>IF(C348&lt;MAX($C$2:C348),C348/MAX($C$2:C348)-1,0)</f>
        <v>-2.2946305644790943E-3</v>
      </c>
      <c r="E348" s="112">
        <f>IF(C348&lt;MAX($C$55:C348),C348/MAX($C$55:C348)-1,0)</f>
        <v>-2.2946305644790943E-3</v>
      </c>
    </row>
    <row r="349" spans="1:5">
      <c r="A349" s="161">
        <v>42865</v>
      </c>
      <c r="B349" s="160">
        <v>2.161</v>
      </c>
      <c r="C349" s="160">
        <v>2.161</v>
      </c>
      <c r="D349" s="112">
        <f>IF(C349&lt;MAX($C$2:C349),C349/MAX($C$2:C349)-1,0)</f>
        <v>-8.2606700321247173E-3</v>
      </c>
      <c r="E349" s="112">
        <f>IF(C349&lt;MAX($C$55:C349),C349/MAX($C$55:C349)-1,0)</f>
        <v>-8.2606700321247173E-3</v>
      </c>
    </row>
    <row r="350" spans="1:5">
      <c r="A350" s="161">
        <v>42866</v>
      </c>
      <c r="B350" s="160">
        <v>2.161</v>
      </c>
      <c r="C350" s="160">
        <v>2.161</v>
      </c>
      <c r="D350" s="112">
        <f>IF(C350&lt;MAX($C$2:C350),C350/MAX($C$2:C350)-1,0)</f>
        <v>-8.2606700321247173E-3</v>
      </c>
      <c r="E350" s="112">
        <f>IF(C350&lt;MAX($C$55:C350),C350/MAX($C$55:C350)-1,0)</f>
        <v>-8.2606700321247173E-3</v>
      </c>
    </row>
    <row r="351" spans="1:5">
      <c r="A351" s="161">
        <v>42867</v>
      </c>
      <c r="B351" s="160">
        <v>2.1579999999999999</v>
      </c>
      <c r="C351" s="160">
        <v>2.1579999999999999</v>
      </c>
      <c r="D351" s="112">
        <f>IF(C351&lt;MAX($C$2:C351),C351/MAX($C$2:C351)-1,0)</f>
        <v>-9.6374483708122627E-3</v>
      </c>
      <c r="E351" s="112">
        <f>IF(C351&lt;MAX($C$55:C351),C351/MAX($C$55:C351)-1,0)</f>
        <v>-9.6374483708122627E-3</v>
      </c>
    </row>
    <row r="352" spans="1:5">
      <c r="A352" s="161">
        <v>42870</v>
      </c>
      <c r="B352" s="160">
        <v>2.1619999999999999</v>
      </c>
      <c r="C352" s="160">
        <v>2.1619999999999999</v>
      </c>
      <c r="D352" s="112">
        <f>IF(C352&lt;MAX($C$2:C352),C352/MAX($C$2:C352)-1,0)</f>
        <v>-7.8017439192289428E-3</v>
      </c>
      <c r="E352" s="112">
        <f>IF(C352&lt;MAX($C$55:C352),C352/MAX($C$55:C352)-1,0)</f>
        <v>-7.8017439192289428E-3</v>
      </c>
    </row>
    <row r="353" spans="1:5">
      <c r="A353" s="161">
        <v>42871</v>
      </c>
      <c r="B353" s="160">
        <v>2.177</v>
      </c>
      <c r="C353" s="160">
        <v>2.177</v>
      </c>
      <c r="D353" s="112">
        <f>IF(C353&lt;MAX($C$2:C353),C353/MAX($C$2:C353)-1,0)</f>
        <v>-9.178522257915489E-4</v>
      </c>
      <c r="E353" s="112">
        <f>IF(C353&lt;MAX($C$55:C353),C353/MAX($C$55:C353)-1,0)</f>
        <v>-9.178522257915489E-4</v>
      </c>
    </row>
    <row r="354" spans="1:5">
      <c r="A354" s="161">
        <v>42872</v>
      </c>
      <c r="B354" s="160">
        <v>2.1850000000000001</v>
      </c>
      <c r="C354" s="160">
        <v>2.1850000000000001</v>
      </c>
      <c r="D354" s="112">
        <f>IF(C354&lt;MAX($C$2:C354),C354/MAX($C$2:C354)-1,0)</f>
        <v>0</v>
      </c>
      <c r="E354" s="112">
        <f>IF(C354&lt;MAX($C$55:C354),C354/MAX($C$55:C354)-1,0)</f>
        <v>0</v>
      </c>
    </row>
    <row r="355" spans="1:5">
      <c r="A355" s="161">
        <v>42873</v>
      </c>
      <c r="B355" s="160">
        <v>2.1829999999999998</v>
      </c>
      <c r="C355" s="160">
        <v>2.1829999999999998</v>
      </c>
      <c r="D355" s="112">
        <f>IF(C355&lt;MAX($C$2:C355),C355/MAX($C$2:C355)-1,0)</f>
        <v>-9.1533180778047285E-4</v>
      </c>
      <c r="E355" s="112">
        <f>IF(C355&lt;MAX($C$55:C355),C355/MAX($C$55:C355)-1,0)</f>
        <v>-9.1533180778047285E-4</v>
      </c>
    </row>
    <row r="356" spans="1:5">
      <c r="A356" s="161">
        <v>42874</v>
      </c>
      <c r="B356" s="160">
        <v>2.1779999999999999</v>
      </c>
      <c r="C356" s="160">
        <v>2.1779999999999999</v>
      </c>
      <c r="D356" s="112">
        <f>IF(C356&lt;MAX($C$2:C356),C356/MAX($C$2:C356)-1,0)</f>
        <v>-3.2036613272311554E-3</v>
      </c>
      <c r="E356" s="112">
        <f>IF(C356&lt;MAX($C$55:C356),C356/MAX($C$55:C356)-1,0)</f>
        <v>-3.2036613272311554E-3</v>
      </c>
    </row>
    <row r="357" spans="1:5">
      <c r="A357" s="161">
        <v>42877</v>
      </c>
      <c r="B357" s="160">
        <v>2.1629999999999998</v>
      </c>
      <c r="C357" s="160">
        <v>2.1629999999999998</v>
      </c>
      <c r="D357" s="112">
        <f>IF(C357&lt;MAX($C$2:C357),C357/MAX($C$2:C357)-1,0)</f>
        <v>-1.0068649885583647E-2</v>
      </c>
      <c r="E357" s="112">
        <f>IF(C357&lt;MAX($C$55:C357),C357/MAX($C$55:C357)-1,0)</f>
        <v>-1.0068649885583647E-2</v>
      </c>
    </row>
    <row r="358" spans="1:5">
      <c r="A358" s="161">
        <v>42878</v>
      </c>
      <c r="B358" s="160">
        <v>2.157</v>
      </c>
      <c r="C358" s="160">
        <v>2.157</v>
      </c>
      <c r="D358" s="112">
        <f>IF(C358&lt;MAX($C$2:C358),C358/MAX($C$2:C358)-1,0)</f>
        <v>-1.281464530892451E-2</v>
      </c>
      <c r="E358" s="112">
        <f>IF(C358&lt;MAX($C$55:C358),C358/MAX($C$55:C358)-1,0)</f>
        <v>-1.281464530892451E-2</v>
      </c>
    </row>
    <row r="359" spans="1:5">
      <c r="A359" s="161">
        <v>42879</v>
      </c>
      <c r="B359" s="160">
        <v>2.1579999999999999</v>
      </c>
      <c r="C359" s="160">
        <v>2.1579999999999999</v>
      </c>
      <c r="D359" s="112">
        <f>IF(C359&lt;MAX($C$2:C359),C359/MAX($C$2:C359)-1,0)</f>
        <v>-1.2356979405034441E-2</v>
      </c>
      <c r="E359" s="112">
        <f>IF(C359&lt;MAX($C$55:C359),C359/MAX($C$55:C359)-1,0)</f>
        <v>-1.2356979405034441E-2</v>
      </c>
    </row>
    <row r="360" spans="1:5">
      <c r="A360" s="161">
        <v>42880</v>
      </c>
      <c r="B360" s="160">
        <v>2.157</v>
      </c>
      <c r="C360" s="160">
        <v>2.157</v>
      </c>
      <c r="D360" s="112">
        <f>IF(C360&lt;MAX($C$2:C360),C360/MAX($C$2:C360)-1,0)</f>
        <v>-1.281464530892451E-2</v>
      </c>
      <c r="E360" s="112">
        <f>IF(C360&lt;MAX($C$55:C360),C360/MAX($C$55:C360)-1,0)</f>
        <v>-1.281464530892451E-2</v>
      </c>
    </row>
    <row r="361" spans="1:5">
      <c r="A361" s="161">
        <v>42881</v>
      </c>
      <c r="B361" s="160">
        <v>2.157</v>
      </c>
      <c r="C361" s="160">
        <v>2.157</v>
      </c>
      <c r="D361" s="112">
        <f>IF(C361&lt;MAX($C$2:C361),C361/MAX($C$2:C361)-1,0)</f>
        <v>-1.281464530892451E-2</v>
      </c>
      <c r="E361" s="112">
        <f>IF(C361&lt;MAX($C$55:C361),C361/MAX($C$55:C361)-1,0)</f>
        <v>-1.281464530892451E-2</v>
      </c>
    </row>
    <row r="362" spans="1:5">
      <c r="A362" s="161">
        <v>42886</v>
      </c>
      <c r="B362" s="160">
        <v>2.1579999999999999</v>
      </c>
      <c r="C362" s="160">
        <v>2.1579999999999999</v>
      </c>
      <c r="D362" s="112">
        <f>IF(C362&lt;MAX($C$2:C362),C362/MAX($C$2:C362)-1,0)</f>
        <v>-1.2356979405034441E-2</v>
      </c>
      <c r="E362" s="112">
        <f>IF(C362&lt;MAX($C$55:C362),C362/MAX($C$55:C362)-1,0)</f>
        <v>-1.2356979405034441E-2</v>
      </c>
    </row>
    <row r="363" spans="1:5">
      <c r="A363" s="161">
        <v>42887</v>
      </c>
      <c r="B363" s="160">
        <v>2.1579999999999999</v>
      </c>
      <c r="C363" s="160">
        <v>2.1579999999999999</v>
      </c>
      <c r="D363" s="112">
        <f>IF(C363&lt;MAX($C$2:C363),C363/MAX($C$2:C363)-1,0)</f>
        <v>-1.2356979405034441E-2</v>
      </c>
      <c r="E363" s="112">
        <f>IF(C363&lt;MAX($C$55:C363),C363/MAX($C$55:C363)-1,0)</f>
        <v>-1.2356979405034441E-2</v>
      </c>
    </row>
    <row r="364" spans="1:5">
      <c r="A364" s="161">
        <v>42888</v>
      </c>
      <c r="B364" s="160">
        <v>2.1589999999999998</v>
      </c>
      <c r="C364" s="160">
        <v>2.1589999999999998</v>
      </c>
      <c r="D364" s="112">
        <f>IF(C364&lt;MAX($C$2:C364),C364/MAX($C$2:C364)-1,0)</f>
        <v>-1.189931350114426E-2</v>
      </c>
      <c r="E364" s="112">
        <f>IF(C364&lt;MAX($C$55:C364),C364/MAX($C$55:C364)-1,0)</f>
        <v>-1.189931350114426E-2</v>
      </c>
    </row>
    <row r="365" spans="1:5">
      <c r="A365" s="161">
        <v>42891</v>
      </c>
      <c r="B365" s="160">
        <v>2.1589999999999998</v>
      </c>
      <c r="C365" s="160">
        <v>2.1589999999999998</v>
      </c>
      <c r="D365" s="112">
        <f>IF(C365&lt;MAX($C$2:C365),C365/MAX($C$2:C365)-1,0)</f>
        <v>-1.189931350114426E-2</v>
      </c>
      <c r="E365" s="112">
        <f>IF(C365&lt;MAX($C$55:C365),C365/MAX($C$55:C365)-1,0)</f>
        <v>-1.189931350114426E-2</v>
      </c>
    </row>
    <row r="366" spans="1:5">
      <c r="A366" s="161">
        <v>42892</v>
      </c>
      <c r="B366" s="160">
        <v>2.1589999999999998</v>
      </c>
      <c r="C366" s="160">
        <v>2.1589999999999998</v>
      </c>
      <c r="D366" s="112">
        <f>IF(C366&lt;MAX($C$2:C366),C366/MAX($C$2:C366)-1,0)</f>
        <v>-1.189931350114426E-2</v>
      </c>
      <c r="E366" s="112">
        <f>IF(C366&lt;MAX($C$55:C366),C366/MAX($C$55:C366)-1,0)</f>
        <v>-1.189931350114426E-2</v>
      </c>
    </row>
    <row r="367" spans="1:5">
      <c r="A367" s="161">
        <v>42893</v>
      </c>
      <c r="B367" s="160">
        <v>2.161</v>
      </c>
      <c r="C367" s="160">
        <v>2.161</v>
      </c>
      <c r="D367" s="112">
        <f>IF(C367&lt;MAX($C$2:C367),C367/MAX($C$2:C367)-1,0)</f>
        <v>-1.0983981693363898E-2</v>
      </c>
      <c r="E367" s="112">
        <f>IF(C367&lt;MAX($C$55:C367),C367/MAX($C$55:C367)-1,0)</f>
        <v>-1.0983981693363898E-2</v>
      </c>
    </row>
    <row r="368" spans="1:5">
      <c r="A368" s="161">
        <v>42894</v>
      </c>
      <c r="B368" s="160">
        <v>2.161</v>
      </c>
      <c r="C368" s="160">
        <v>2.161</v>
      </c>
      <c r="D368" s="112">
        <f>IF(C368&lt;MAX($C$2:C368),C368/MAX($C$2:C368)-1,0)</f>
        <v>-1.0983981693363898E-2</v>
      </c>
      <c r="E368" s="112">
        <f>IF(C368&lt;MAX($C$55:C368),C368/MAX($C$55:C368)-1,0)</f>
        <v>-1.0983981693363898E-2</v>
      </c>
    </row>
    <row r="369" spans="1:5">
      <c r="A369" s="161">
        <v>42895</v>
      </c>
      <c r="B369" s="160">
        <v>2.1629999999999998</v>
      </c>
      <c r="C369" s="160">
        <v>2.1629999999999998</v>
      </c>
      <c r="D369" s="112">
        <f>IF(C369&lt;MAX($C$2:C369),C369/MAX($C$2:C369)-1,0)</f>
        <v>-1.0068649885583647E-2</v>
      </c>
      <c r="E369" s="112">
        <f>IF(C369&lt;MAX($C$55:C369),C369/MAX($C$55:C369)-1,0)</f>
        <v>-1.0068649885583647E-2</v>
      </c>
    </row>
    <row r="370" spans="1:5">
      <c r="A370" s="161">
        <v>42898</v>
      </c>
      <c r="B370" s="160">
        <v>2.1629999999999998</v>
      </c>
      <c r="C370" s="160">
        <v>2.1629999999999998</v>
      </c>
      <c r="D370" s="112">
        <f>IF(C370&lt;MAX($C$2:C370),C370/MAX($C$2:C370)-1,0)</f>
        <v>-1.0068649885583647E-2</v>
      </c>
      <c r="E370" s="112">
        <f>IF(C370&lt;MAX($C$55:C370),C370/MAX($C$55:C370)-1,0)</f>
        <v>-1.0068649885583647E-2</v>
      </c>
    </row>
    <row r="371" spans="1:5">
      <c r="A371" s="161">
        <v>42899</v>
      </c>
      <c r="B371" s="160">
        <v>2.1659999999999999</v>
      </c>
      <c r="C371" s="160">
        <v>2.1659999999999999</v>
      </c>
      <c r="D371" s="112">
        <f>IF(C371&lt;MAX($C$2:C371),C371/MAX($C$2:C371)-1,0)</f>
        <v>-8.6956521739131043E-3</v>
      </c>
      <c r="E371" s="112">
        <f>IF(C371&lt;MAX($C$55:C371),C371/MAX($C$55:C371)-1,0)</f>
        <v>-8.6956521739131043E-3</v>
      </c>
    </row>
    <row r="372" spans="1:5">
      <c r="A372" s="161">
        <v>42900</v>
      </c>
      <c r="B372" s="160">
        <v>2.1640000000000001</v>
      </c>
      <c r="C372" s="160">
        <v>2.1640000000000001</v>
      </c>
      <c r="D372" s="112">
        <f>IF(C372&lt;MAX($C$2:C372),C372/MAX($C$2:C372)-1,0)</f>
        <v>-9.6109839816933551E-3</v>
      </c>
      <c r="E372" s="112">
        <f>IF(C372&lt;MAX($C$55:C372),C372/MAX($C$55:C372)-1,0)</f>
        <v>-9.6109839816933551E-3</v>
      </c>
    </row>
    <row r="373" spans="1:5">
      <c r="A373" s="161">
        <v>42901</v>
      </c>
      <c r="B373" s="160">
        <v>2.1659999999999999</v>
      </c>
      <c r="C373" s="160">
        <v>2.1659999999999999</v>
      </c>
      <c r="D373" s="112">
        <f>IF(C373&lt;MAX($C$2:C373),C373/MAX($C$2:C373)-1,0)</f>
        <v>-8.6956521739131043E-3</v>
      </c>
      <c r="E373" s="112">
        <f>IF(C373&lt;MAX($C$55:C373),C373/MAX($C$55:C373)-1,0)</f>
        <v>-8.6956521739131043E-3</v>
      </c>
    </row>
    <row r="374" spans="1:5">
      <c r="A374" s="161">
        <v>42902</v>
      </c>
      <c r="B374" s="160">
        <v>2.1659999999999999</v>
      </c>
      <c r="C374" s="160">
        <v>2.1659999999999999</v>
      </c>
      <c r="D374" s="112">
        <f>IF(C374&lt;MAX($C$2:C374),C374/MAX($C$2:C374)-1,0)</f>
        <v>-8.6956521739131043E-3</v>
      </c>
      <c r="E374" s="112">
        <f>IF(C374&lt;MAX($C$55:C374),C374/MAX($C$55:C374)-1,0)</f>
        <v>-8.6956521739131043E-3</v>
      </c>
    </row>
    <row r="375" spans="1:5">
      <c r="A375" s="161">
        <v>42905</v>
      </c>
      <c r="B375" s="160">
        <v>2.17</v>
      </c>
      <c r="C375" s="160">
        <v>2.17</v>
      </c>
      <c r="D375" s="112">
        <f>IF(C375&lt;MAX($C$2:C375),C375/MAX($C$2:C375)-1,0)</f>
        <v>-6.8649885583524917E-3</v>
      </c>
      <c r="E375" s="112">
        <f>IF(C375&lt;MAX($C$55:C375),C375/MAX($C$55:C375)-1,0)</f>
        <v>-6.8649885583524917E-3</v>
      </c>
    </row>
    <row r="376" spans="1:5">
      <c r="A376" s="161">
        <v>42906</v>
      </c>
      <c r="B376" s="160">
        <v>2.17</v>
      </c>
      <c r="C376" s="160">
        <v>2.17</v>
      </c>
      <c r="D376" s="112">
        <f>IF(C376&lt;MAX($C$2:C376),C376/MAX($C$2:C376)-1,0)</f>
        <v>-6.8649885583524917E-3</v>
      </c>
      <c r="E376" s="112">
        <f>IF(C376&lt;MAX($C$55:C376),C376/MAX($C$55:C376)-1,0)</f>
        <v>-6.8649885583524917E-3</v>
      </c>
    </row>
    <row r="377" spans="1:5">
      <c r="A377" s="161">
        <v>42907</v>
      </c>
      <c r="B377" s="160">
        <v>2.17</v>
      </c>
      <c r="C377" s="160">
        <v>2.17</v>
      </c>
      <c r="D377" s="112">
        <f>IF(C377&lt;MAX($C$2:C377),C377/MAX($C$2:C377)-1,0)</f>
        <v>-6.8649885583524917E-3</v>
      </c>
      <c r="E377" s="112">
        <f>IF(C377&lt;MAX($C$55:C377),C377/MAX($C$55:C377)-1,0)</f>
        <v>-6.8649885583524917E-3</v>
      </c>
    </row>
    <row r="378" spans="1:5">
      <c r="A378" s="161">
        <v>42908</v>
      </c>
      <c r="B378" s="160">
        <v>1.738</v>
      </c>
      <c r="C378" s="160">
        <v>2.17</v>
      </c>
      <c r="D378" s="112">
        <f>IF(C378&lt;MAX($C$2:C378),C378/MAX($C$2:C378)-1,0)</f>
        <v>-6.8649885583524917E-3</v>
      </c>
      <c r="E378" s="112">
        <f>IF(C378&lt;MAX($C$55:C378),C378/MAX($C$55:C378)-1,0)</f>
        <v>-6.8649885583524917E-3</v>
      </c>
    </row>
    <row r="379" spans="1:5">
      <c r="A379" s="161">
        <v>42909</v>
      </c>
      <c r="B379" s="160">
        <v>1.738</v>
      </c>
      <c r="C379" s="160">
        <v>2.17</v>
      </c>
      <c r="D379" s="112">
        <f>IF(C379&lt;MAX($C$2:C379),C379/MAX($C$2:C379)-1,0)</f>
        <v>-6.8649885583524917E-3</v>
      </c>
      <c r="E379" s="112">
        <f>IF(C379&lt;MAX($C$55:C379),C379/MAX($C$55:C379)-1,0)</f>
        <v>-6.8649885583524917E-3</v>
      </c>
    </row>
    <row r="380" spans="1:5">
      <c r="A380" s="161">
        <v>42912</v>
      </c>
      <c r="B380" s="160">
        <v>1.738</v>
      </c>
      <c r="C380" s="160">
        <v>2.17</v>
      </c>
      <c r="D380" s="112">
        <f>IF(C380&lt;MAX($C$2:C380),C380/MAX($C$2:C380)-1,0)</f>
        <v>-6.8649885583524917E-3</v>
      </c>
      <c r="E380" s="112">
        <f>IF(C380&lt;MAX($C$55:C380),C380/MAX($C$55:C380)-1,0)</f>
        <v>-6.8649885583524917E-3</v>
      </c>
    </row>
    <row r="381" spans="1:5">
      <c r="A381" s="161">
        <v>42913</v>
      </c>
      <c r="B381" s="160">
        <v>1.738</v>
      </c>
      <c r="C381" s="160">
        <v>2.17</v>
      </c>
      <c r="D381" s="112">
        <f>IF(C381&lt;MAX($C$2:C381),C381/MAX($C$2:C381)-1,0)</f>
        <v>-6.8649885583524917E-3</v>
      </c>
      <c r="E381" s="112">
        <f>IF(C381&lt;MAX($C$55:C381),C381/MAX($C$55:C381)-1,0)</f>
        <v>-6.8649885583524917E-3</v>
      </c>
    </row>
    <row r="382" spans="1:5">
      <c r="A382" s="161">
        <v>42914</v>
      </c>
      <c r="B382" s="160">
        <v>1.742</v>
      </c>
      <c r="C382" s="160">
        <v>2.1739999999999999</v>
      </c>
      <c r="D382" s="112">
        <f>IF(C382&lt;MAX($C$2:C382),C382/MAX($C$2:C382)-1,0)</f>
        <v>-5.034324942791768E-3</v>
      </c>
      <c r="E382" s="112">
        <f>IF(C382&lt;MAX($C$55:C382),C382/MAX($C$55:C382)-1,0)</f>
        <v>-5.034324942791768E-3</v>
      </c>
    </row>
    <row r="383" spans="1:5">
      <c r="A383" s="161">
        <v>42915</v>
      </c>
      <c r="B383" s="160">
        <v>1.7430000000000001</v>
      </c>
      <c r="C383" s="160">
        <v>2.1749999999999998</v>
      </c>
      <c r="D383" s="112">
        <f>IF(C383&lt;MAX($C$2:C383),C383/MAX($C$2:C383)-1,0)</f>
        <v>-4.5766590389016981E-3</v>
      </c>
      <c r="E383" s="112">
        <f>IF(C383&lt;MAX($C$55:C383),C383/MAX($C$55:C383)-1,0)</f>
        <v>-4.5766590389016981E-3</v>
      </c>
    </row>
    <row r="384" spans="1:5">
      <c r="A384" s="161">
        <v>42916</v>
      </c>
      <c r="B384" s="160">
        <v>1.7430000000000001</v>
      </c>
      <c r="C384" s="160">
        <v>2.1749999999999998</v>
      </c>
      <c r="D384" s="112">
        <f>IF(C384&lt;MAX($C$2:C384),C384/MAX($C$2:C384)-1,0)</f>
        <v>-4.5766590389016981E-3</v>
      </c>
      <c r="E384" s="112">
        <f>IF(C384&lt;MAX($C$55:C384),C384/MAX($C$55:C384)-1,0)</f>
        <v>-4.5766590389016981E-3</v>
      </c>
    </row>
    <row r="385" spans="1:5">
      <c r="A385" s="161">
        <v>42919</v>
      </c>
      <c r="B385" s="160">
        <v>1.7430000000000001</v>
      </c>
      <c r="C385" s="160">
        <v>2.1749999999999998</v>
      </c>
      <c r="D385" s="112">
        <f>IF(C385&lt;MAX($C$2:C385),C385/MAX($C$2:C385)-1,0)</f>
        <v>-4.5766590389016981E-3</v>
      </c>
      <c r="E385" s="112">
        <f>IF(C385&lt;MAX($C$55:C385),C385/MAX($C$55:C385)-1,0)</f>
        <v>-4.5766590389016981E-3</v>
      </c>
    </row>
    <row r="386" spans="1:5">
      <c r="A386" s="161">
        <v>42920</v>
      </c>
      <c r="B386" s="160">
        <v>1.746</v>
      </c>
      <c r="C386" s="160">
        <v>2.1779999999999999</v>
      </c>
      <c r="D386" s="112">
        <f>IF(C386&lt;MAX($C$2:C386),C386/MAX($C$2:C386)-1,0)</f>
        <v>-3.2036613272311554E-3</v>
      </c>
      <c r="E386" s="112">
        <f>IF(C386&lt;MAX($C$55:C386),C386/MAX($C$55:C386)-1,0)</f>
        <v>-3.2036613272311554E-3</v>
      </c>
    </row>
    <row r="387" spans="1:5">
      <c r="A387" s="161">
        <v>42921</v>
      </c>
      <c r="B387" s="160">
        <v>1.7470000000000001</v>
      </c>
      <c r="C387" s="160">
        <v>2.1789999999999998</v>
      </c>
      <c r="D387" s="112">
        <f>IF(C387&lt;MAX($C$2:C387),C387/MAX($C$2:C387)-1,0)</f>
        <v>-2.7459954233410855E-3</v>
      </c>
      <c r="E387" s="112">
        <f>IF(C387&lt;MAX($C$55:C387),C387/MAX($C$55:C387)-1,0)</f>
        <v>-2.7459954233410855E-3</v>
      </c>
    </row>
    <row r="388" spans="1:5">
      <c r="A388" s="161">
        <v>42922</v>
      </c>
      <c r="B388" s="160">
        <v>1.7470000000000001</v>
      </c>
      <c r="C388" s="160">
        <v>2.1789999999999998</v>
      </c>
      <c r="D388" s="112">
        <f>IF(C388&lt;MAX($C$2:C388),C388/MAX($C$2:C388)-1,0)</f>
        <v>-2.7459954233410855E-3</v>
      </c>
      <c r="E388" s="112">
        <f>IF(C388&lt;MAX($C$55:C388),C388/MAX($C$55:C388)-1,0)</f>
        <v>-2.7459954233410855E-3</v>
      </c>
    </row>
    <row r="389" spans="1:5">
      <c r="A389" s="161">
        <v>42923</v>
      </c>
      <c r="B389" s="160">
        <v>1.7470000000000001</v>
      </c>
      <c r="C389" s="160">
        <v>2.1789999999999998</v>
      </c>
      <c r="D389" s="112">
        <f>IF(C389&lt;MAX($C$2:C389),C389/MAX($C$2:C389)-1,0)</f>
        <v>-2.7459954233410855E-3</v>
      </c>
      <c r="E389" s="112">
        <f>IF(C389&lt;MAX($C$55:C389),C389/MAX($C$55:C389)-1,0)</f>
        <v>-2.7459954233410855E-3</v>
      </c>
    </row>
    <row r="390" spans="1:5">
      <c r="A390" s="161">
        <v>42926</v>
      </c>
      <c r="B390" s="160">
        <v>1.7470000000000001</v>
      </c>
      <c r="C390" s="160">
        <v>2.1789999999999998</v>
      </c>
      <c r="D390" s="112">
        <f>IF(C390&lt;MAX($C$2:C390),C390/MAX($C$2:C390)-1,0)</f>
        <v>-2.7459954233410855E-3</v>
      </c>
      <c r="E390" s="112">
        <f>IF(C390&lt;MAX($C$55:C390),C390/MAX($C$55:C390)-1,0)</f>
        <v>-2.7459954233410855E-3</v>
      </c>
    </row>
    <row r="391" spans="1:5">
      <c r="A391" s="161">
        <v>42927</v>
      </c>
      <c r="B391" s="160">
        <v>1.748</v>
      </c>
      <c r="C391" s="160">
        <v>2.1800000000000002</v>
      </c>
      <c r="D391" s="112">
        <f>IF(C391&lt;MAX($C$2:C391),C391/MAX($C$2:C391)-1,0)</f>
        <v>-2.2883295194507935E-3</v>
      </c>
      <c r="E391" s="112">
        <f>IF(C391&lt;MAX($C$55:C391),C391/MAX($C$55:C391)-1,0)</f>
        <v>-2.2883295194507935E-3</v>
      </c>
    </row>
    <row r="392" spans="1:5">
      <c r="A392" s="161">
        <v>42928</v>
      </c>
      <c r="B392" s="160">
        <v>1.748</v>
      </c>
      <c r="C392" s="160">
        <v>2.1800000000000002</v>
      </c>
      <c r="D392" s="112">
        <f>IF(C392&lt;MAX($C$2:C392),C392/MAX($C$2:C392)-1,0)</f>
        <v>-2.2883295194507935E-3</v>
      </c>
      <c r="E392" s="112">
        <f>IF(C392&lt;MAX($C$55:C392),C392/MAX($C$55:C392)-1,0)</f>
        <v>-2.2883295194507935E-3</v>
      </c>
    </row>
    <row r="393" spans="1:5">
      <c r="A393" s="161">
        <v>42929</v>
      </c>
      <c r="B393" s="160">
        <v>1.748</v>
      </c>
      <c r="C393" s="160">
        <v>2.1800000000000002</v>
      </c>
      <c r="D393" s="112">
        <f>IF(C393&lt;MAX($C$2:C393),C393/MAX($C$2:C393)-1,0)</f>
        <v>-2.2883295194507935E-3</v>
      </c>
      <c r="E393" s="112">
        <f>IF(C393&lt;MAX($C$55:C393),C393/MAX($C$55:C393)-1,0)</f>
        <v>-2.2883295194507935E-3</v>
      </c>
    </row>
    <row r="394" spans="1:5">
      <c r="A394" s="161">
        <v>42930</v>
      </c>
      <c r="B394" s="160">
        <v>1.748</v>
      </c>
      <c r="C394" s="160">
        <v>2.1800000000000002</v>
      </c>
      <c r="D394" s="112">
        <f>IF(C394&lt;MAX($C$2:C394),C394/MAX($C$2:C394)-1,0)</f>
        <v>-2.2883295194507935E-3</v>
      </c>
      <c r="E394" s="112">
        <f>IF(C394&lt;MAX($C$55:C394),C394/MAX($C$55:C394)-1,0)</f>
        <v>-2.2883295194507935E-3</v>
      </c>
    </row>
    <row r="395" spans="1:5">
      <c r="A395" s="161">
        <v>42933</v>
      </c>
      <c r="B395" s="160">
        <v>1.748</v>
      </c>
      <c r="C395" s="160">
        <v>2.1800000000000002</v>
      </c>
      <c r="D395" s="112">
        <f>IF(C395&lt;MAX($C$2:C395),C395/MAX($C$2:C395)-1,0)</f>
        <v>-2.2883295194507935E-3</v>
      </c>
      <c r="E395" s="112">
        <f>IF(C395&lt;MAX($C$55:C395),C395/MAX($C$55:C395)-1,0)</f>
        <v>-2.2883295194507935E-3</v>
      </c>
    </row>
    <row r="396" spans="1:5">
      <c r="A396" s="161">
        <v>42934</v>
      </c>
      <c r="B396" s="160">
        <v>1.748</v>
      </c>
      <c r="C396" s="160">
        <v>2.1800000000000002</v>
      </c>
      <c r="D396" s="112">
        <f>IF(C396&lt;MAX($C$2:C396),C396/MAX($C$2:C396)-1,0)</f>
        <v>-2.2883295194507935E-3</v>
      </c>
      <c r="E396" s="112">
        <f>IF(C396&lt;MAX($C$55:C396),C396/MAX($C$55:C396)-1,0)</f>
        <v>-2.2883295194507935E-3</v>
      </c>
    </row>
    <row r="397" spans="1:5">
      <c r="A397" s="161">
        <v>42935</v>
      </c>
      <c r="B397" s="160">
        <v>1.7490000000000001</v>
      </c>
      <c r="C397" s="160">
        <v>2.181</v>
      </c>
      <c r="D397" s="112">
        <f>IF(C397&lt;MAX($C$2:C397),C397/MAX($C$2:C397)-1,0)</f>
        <v>-1.8306636155606126E-3</v>
      </c>
      <c r="E397" s="112">
        <f>IF(C397&lt;MAX($C$55:C397),C397/MAX($C$55:C397)-1,0)</f>
        <v>-1.8306636155606126E-3</v>
      </c>
    </row>
    <row r="398" spans="1:5">
      <c r="A398" s="161">
        <v>42936</v>
      </c>
      <c r="B398" s="160">
        <v>1.7509999999999999</v>
      </c>
      <c r="C398" s="160">
        <v>2.1829999999999998</v>
      </c>
      <c r="D398" s="112">
        <f>IF(C398&lt;MAX($C$2:C398),C398/MAX($C$2:C398)-1,0)</f>
        <v>-9.1533180778047285E-4</v>
      </c>
      <c r="E398" s="112">
        <f>IF(C398&lt;MAX($C$55:C398),C398/MAX($C$55:C398)-1,0)</f>
        <v>-9.1533180778047285E-4</v>
      </c>
    </row>
    <row r="399" spans="1:5">
      <c r="A399" s="161">
        <v>42937</v>
      </c>
      <c r="B399" s="160">
        <v>1.7509999999999999</v>
      </c>
      <c r="C399" s="160">
        <v>2.1829999999999998</v>
      </c>
      <c r="D399" s="112">
        <f>IF(C399&lt;MAX($C$2:C399),C399/MAX($C$2:C399)-1,0)</f>
        <v>-9.1533180778047285E-4</v>
      </c>
      <c r="E399" s="112">
        <f>IF(C399&lt;MAX($C$55:C399),C399/MAX($C$55:C399)-1,0)</f>
        <v>-9.1533180778047285E-4</v>
      </c>
    </row>
    <row r="400" spans="1:5">
      <c r="A400" s="161">
        <v>42940</v>
      </c>
      <c r="B400" s="160">
        <v>1.752</v>
      </c>
      <c r="C400" s="160">
        <v>2.1840000000000002</v>
      </c>
      <c r="D400" s="112">
        <f>IF(C400&lt;MAX($C$2:C400),C400/MAX($C$2:C400)-1,0)</f>
        <v>-4.5766590389006989E-4</v>
      </c>
      <c r="E400" s="112">
        <f>IF(C400&lt;MAX($C$55:C400),C400/MAX($C$55:C400)-1,0)</f>
        <v>-4.5766590389006989E-4</v>
      </c>
    </row>
    <row r="401" spans="1:5">
      <c r="A401" s="161">
        <v>42941</v>
      </c>
      <c r="B401" s="160">
        <v>1.752</v>
      </c>
      <c r="C401" s="160">
        <v>2.1840000000000002</v>
      </c>
      <c r="D401" s="112">
        <f>IF(C401&lt;MAX($C$2:C401),C401/MAX($C$2:C401)-1,0)</f>
        <v>-4.5766590389006989E-4</v>
      </c>
      <c r="E401" s="112">
        <f>IF(C401&lt;MAX($C$55:C401),C401/MAX($C$55:C401)-1,0)</f>
        <v>-4.5766590389006989E-4</v>
      </c>
    </row>
    <row r="402" spans="1:5">
      <c r="A402" s="161">
        <v>42942</v>
      </c>
      <c r="B402" s="160">
        <v>1.752</v>
      </c>
      <c r="C402" s="160">
        <v>2.1840000000000002</v>
      </c>
      <c r="D402" s="112">
        <f>IF(C402&lt;MAX($C$2:C402),C402/MAX($C$2:C402)-1,0)</f>
        <v>-4.5766590389006989E-4</v>
      </c>
      <c r="E402" s="112">
        <f>IF(C402&lt;MAX($C$55:C402),C402/MAX($C$55:C402)-1,0)</f>
        <v>-4.5766590389006989E-4</v>
      </c>
    </row>
    <row r="403" spans="1:5">
      <c r="A403" s="161">
        <v>42943</v>
      </c>
      <c r="B403" s="160">
        <v>1.7529999999999999</v>
      </c>
      <c r="C403" s="160">
        <v>2.1850000000000001</v>
      </c>
      <c r="D403" s="112">
        <f>IF(C403&lt;MAX($C$2:C403),C403/MAX($C$2:C403)-1,0)</f>
        <v>0</v>
      </c>
      <c r="E403" s="112">
        <f>IF(C403&lt;MAX($C$55:C403),C403/MAX($C$55:C403)-1,0)</f>
        <v>0</v>
      </c>
    </row>
    <row r="404" spans="1:5">
      <c r="A404" s="161">
        <v>42944</v>
      </c>
      <c r="B404" s="160">
        <v>1.754</v>
      </c>
      <c r="C404" s="160">
        <v>2.1859999999999999</v>
      </c>
      <c r="D404" s="112">
        <f>IF(C404&lt;MAX($C$2:C404),C404/MAX($C$2:C404)-1,0)</f>
        <v>0</v>
      </c>
      <c r="E404" s="112">
        <f>IF(C404&lt;MAX($C$55:C404),C404/MAX($C$55:C404)-1,0)</f>
        <v>0</v>
      </c>
    </row>
    <row r="405" spans="1:5">
      <c r="A405" s="161">
        <v>42947</v>
      </c>
      <c r="B405" s="160">
        <v>1.7549999999999999</v>
      </c>
      <c r="C405" s="160">
        <v>2.1869999999999998</v>
      </c>
      <c r="D405" s="112">
        <f>IF(C405&lt;MAX($C$2:C405),C405/MAX($C$2:C405)-1,0)</f>
        <v>0</v>
      </c>
      <c r="E405" s="112">
        <f>IF(C405&lt;MAX($C$55:C405),C405/MAX($C$55:C405)-1,0)</f>
        <v>0</v>
      </c>
    </row>
    <row r="406" spans="1:5">
      <c r="A406" s="161">
        <v>42948</v>
      </c>
      <c r="B406" s="160">
        <v>1.7549999999999999</v>
      </c>
      <c r="C406" s="160">
        <v>2.1869999999999998</v>
      </c>
      <c r="D406" s="112">
        <f>IF(C406&lt;MAX($C$2:C406),C406/MAX($C$2:C406)-1,0)</f>
        <v>0</v>
      </c>
      <c r="E406" s="112">
        <f>IF(C406&lt;MAX($C$55:C406),C406/MAX($C$55:C406)-1,0)</f>
        <v>0</v>
      </c>
    </row>
    <row r="407" spans="1:5">
      <c r="A407" s="161">
        <v>42949</v>
      </c>
      <c r="B407" s="160">
        <v>1.756</v>
      </c>
      <c r="C407" s="160">
        <v>2.1880000000000002</v>
      </c>
      <c r="D407" s="112">
        <f>IF(C407&lt;MAX($C$2:C407),C407/MAX($C$2:C407)-1,0)</f>
        <v>0</v>
      </c>
      <c r="E407" s="112">
        <f>IF(C407&lt;MAX($C$55:C407),C407/MAX($C$55:C407)-1,0)</f>
        <v>0</v>
      </c>
    </row>
    <row r="408" spans="1:5">
      <c r="A408" s="161">
        <v>42950</v>
      </c>
      <c r="B408" s="160">
        <v>1.756</v>
      </c>
      <c r="C408" s="160">
        <v>2.1880000000000002</v>
      </c>
      <c r="D408" s="112">
        <f>IF(C408&lt;MAX($C$2:C408),C408/MAX($C$2:C408)-1,0)</f>
        <v>0</v>
      </c>
      <c r="E408" s="112">
        <f>IF(C408&lt;MAX($C$55:C408),C408/MAX($C$55:C408)-1,0)</f>
        <v>0</v>
      </c>
    </row>
    <row r="409" spans="1:5">
      <c r="A409" s="161">
        <v>42951</v>
      </c>
      <c r="B409" s="160">
        <v>1.756</v>
      </c>
      <c r="C409" s="160">
        <v>2.1880000000000002</v>
      </c>
      <c r="D409" s="112">
        <f>IF(C409&lt;MAX($C$2:C409),C409/MAX($C$2:C409)-1,0)</f>
        <v>0</v>
      </c>
      <c r="E409" s="112">
        <f>IF(C409&lt;MAX($C$55:C409),C409/MAX($C$55:C409)-1,0)</f>
        <v>0</v>
      </c>
    </row>
    <row r="410" spans="1:5">
      <c r="A410" s="161">
        <v>42954</v>
      </c>
      <c r="B410" s="160">
        <v>1.756</v>
      </c>
      <c r="C410" s="160">
        <v>2.1880000000000002</v>
      </c>
      <c r="D410" s="112">
        <f>IF(C410&lt;MAX($C$2:C410),C410/MAX($C$2:C410)-1,0)</f>
        <v>0</v>
      </c>
      <c r="E410" s="112">
        <f>IF(C410&lt;MAX($C$55:C410),C410/MAX($C$55:C410)-1,0)</f>
        <v>0</v>
      </c>
    </row>
    <row r="411" spans="1:5">
      <c r="A411" s="161">
        <v>42955</v>
      </c>
      <c r="B411" s="160">
        <v>1.756</v>
      </c>
      <c r="C411" s="160">
        <v>2.1880000000000002</v>
      </c>
      <c r="D411" s="112">
        <f>IF(C411&lt;MAX($C$2:C411),C411/MAX($C$2:C411)-1,0)</f>
        <v>0</v>
      </c>
      <c r="E411" s="112">
        <f>IF(C411&lt;MAX($C$55:C411),C411/MAX($C$55:C411)-1,0)</f>
        <v>0</v>
      </c>
    </row>
    <row r="412" spans="1:5">
      <c r="A412" s="161">
        <v>42956</v>
      </c>
      <c r="B412" s="160">
        <v>1.7569999999999999</v>
      </c>
      <c r="C412" s="160">
        <v>2.1890000000000001</v>
      </c>
      <c r="D412" s="112">
        <f>IF(C412&lt;MAX($C$2:C412),C412/MAX($C$2:C412)-1,0)</f>
        <v>0</v>
      </c>
      <c r="E412" s="112">
        <f>IF(C412&lt;MAX($C$55:C412),C412/MAX($C$55:C412)-1,0)</f>
        <v>0</v>
      </c>
    </row>
    <row r="413" spans="1:5">
      <c r="A413" s="161">
        <v>42957</v>
      </c>
      <c r="B413" s="160">
        <v>1.7569999999999999</v>
      </c>
      <c r="C413" s="160">
        <v>2.1890000000000001</v>
      </c>
      <c r="D413" s="112">
        <f>IF(C413&lt;MAX($C$2:C413),C413/MAX($C$2:C413)-1,0)</f>
        <v>0</v>
      </c>
      <c r="E413" s="112">
        <f>IF(C413&lt;MAX($C$55:C413),C413/MAX($C$55:C413)-1,0)</f>
        <v>0</v>
      </c>
    </row>
    <row r="414" spans="1:5">
      <c r="A414" s="161">
        <v>42958</v>
      </c>
      <c r="B414" s="160">
        <v>1.7629999999999999</v>
      </c>
      <c r="C414" s="160">
        <v>2.1949999999999998</v>
      </c>
      <c r="D414" s="112">
        <f>IF(C414&lt;MAX($C$2:C414),C414/MAX($C$2:C414)-1,0)</f>
        <v>0</v>
      </c>
      <c r="E414" s="112">
        <f>IF(C414&lt;MAX($C$55:C414),C414/MAX($C$55:C414)-1,0)</f>
        <v>0</v>
      </c>
    </row>
    <row r="415" spans="1:5">
      <c r="A415" s="161">
        <v>42961</v>
      </c>
      <c r="B415" s="160">
        <v>1.764</v>
      </c>
      <c r="C415" s="160">
        <v>2.1960000000000002</v>
      </c>
      <c r="D415" s="112">
        <f>IF(C415&lt;MAX($C$2:C415),C415/MAX($C$2:C415)-1,0)</f>
        <v>0</v>
      </c>
      <c r="E415" s="112">
        <f>IF(C415&lt;MAX($C$55:C415),C415/MAX($C$55:C415)-1,0)</f>
        <v>0</v>
      </c>
    </row>
    <row r="416" spans="1:5">
      <c r="A416" s="161">
        <v>42962</v>
      </c>
      <c r="B416" s="160">
        <v>1.764</v>
      </c>
      <c r="C416" s="160">
        <v>2.1960000000000002</v>
      </c>
      <c r="D416" s="112">
        <f>IF(C416&lt;MAX($C$2:C416),C416/MAX($C$2:C416)-1,0)</f>
        <v>0</v>
      </c>
      <c r="E416" s="112">
        <f>IF(C416&lt;MAX($C$55:C416),C416/MAX($C$55:C416)-1,0)</f>
        <v>0</v>
      </c>
    </row>
    <row r="417" spans="1:5">
      <c r="A417" s="161">
        <v>42963</v>
      </c>
      <c r="B417" s="160">
        <v>1.764</v>
      </c>
      <c r="C417" s="160">
        <v>2.1960000000000002</v>
      </c>
      <c r="D417" s="112">
        <f>IF(C417&lt;MAX($C$2:C417),C417/MAX($C$2:C417)-1,0)</f>
        <v>0</v>
      </c>
      <c r="E417" s="112">
        <f>IF(C417&lt;MAX($C$55:C417),C417/MAX($C$55:C417)-1,0)</f>
        <v>0</v>
      </c>
    </row>
    <row r="418" spans="1:5">
      <c r="A418" s="161">
        <v>42964</v>
      </c>
      <c r="B418" s="160">
        <v>1.764</v>
      </c>
      <c r="C418" s="160">
        <v>2.1960000000000002</v>
      </c>
      <c r="D418" s="112">
        <f>IF(C418&lt;MAX($C$2:C418),C418/MAX($C$2:C418)-1,0)</f>
        <v>0</v>
      </c>
      <c r="E418" s="112">
        <f>IF(C418&lt;MAX($C$55:C418),C418/MAX($C$55:C418)-1,0)</f>
        <v>0</v>
      </c>
    </row>
    <row r="419" spans="1:5">
      <c r="A419" s="161">
        <v>42965</v>
      </c>
      <c r="B419" s="160">
        <v>1.766</v>
      </c>
      <c r="C419" s="160">
        <v>2.198</v>
      </c>
      <c r="D419" s="112">
        <f>IF(C419&lt;MAX($C$2:C419),C419/MAX($C$2:C419)-1,0)</f>
        <v>0</v>
      </c>
      <c r="E419" s="112">
        <f>IF(C419&lt;MAX($C$55:C419),C419/MAX($C$55:C419)-1,0)</f>
        <v>0</v>
      </c>
    </row>
    <row r="420" spans="1:5">
      <c r="A420" s="161">
        <v>42968</v>
      </c>
      <c r="B420" s="160">
        <v>1.766</v>
      </c>
      <c r="C420" s="160">
        <v>2.198</v>
      </c>
      <c r="D420" s="112">
        <f>IF(C420&lt;MAX($C$2:C420),C420/MAX($C$2:C420)-1,0)</f>
        <v>0</v>
      </c>
      <c r="E420" s="112">
        <f>IF(C420&lt;MAX($C$55:C420),C420/MAX($C$55:C420)-1,0)</f>
        <v>0</v>
      </c>
    </row>
    <row r="421" spans="1:5">
      <c r="A421" s="161">
        <v>42969</v>
      </c>
      <c r="B421" s="160">
        <v>1.766</v>
      </c>
      <c r="C421" s="160">
        <v>2.198</v>
      </c>
      <c r="D421" s="112">
        <f>IF(C421&lt;MAX($C$2:C421),C421/MAX($C$2:C421)-1,0)</f>
        <v>0</v>
      </c>
      <c r="E421" s="112">
        <f>IF(C421&lt;MAX($C$55:C421),C421/MAX($C$55:C421)-1,0)</f>
        <v>0</v>
      </c>
    </row>
    <row r="422" spans="1:5">
      <c r="A422" s="161">
        <v>42970</v>
      </c>
      <c r="B422" s="160">
        <v>1.7649999999999999</v>
      </c>
      <c r="C422" s="160">
        <v>2.1970000000000001</v>
      </c>
      <c r="D422" s="112">
        <f>IF(C422&lt;MAX($C$2:C422),C422/MAX($C$2:C422)-1,0)</f>
        <v>-4.5495905368508893E-4</v>
      </c>
      <c r="E422" s="112">
        <f>IF(C422&lt;MAX($C$55:C422),C422/MAX($C$55:C422)-1,0)</f>
        <v>-4.5495905368508893E-4</v>
      </c>
    </row>
    <row r="423" spans="1:5">
      <c r="A423" s="161">
        <v>42971</v>
      </c>
      <c r="B423" s="160">
        <v>1.7649999999999999</v>
      </c>
      <c r="C423" s="160">
        <v>2.1970000000000001</v>
      </c>
      <c r="D423" s="112">
        <f>IF(C423&lt;MAX($C$2:C423),C423/MAX($C$2:C423)-1,0)</f>
        <v>-4.5495905368508893E-4</v>
      </c>
      <c r="E423" s="112">
        <f>IF(C423&lt;MAX($C$55:C423),C423/MAX($C$55:C423)-1,0)</f>
        <v>-4.5495905368508893E-4</v>
      </c>
    </row>
    <row r="424" spans="1:5">
      <c r="A424" s="161">
        <v>42972</v>
      </c>
      <c r="B424" s="160">
        <v>1.7649999999999999</v>
      </c>
      <c r="C424" s="160">
        <v>2.1970000000000001</v>
      </c>
      <c r="D424" s="112">
        <f>IF(C424&lt;MAX($C$2:C424),C424/MAX($C$2:C424)-1,0)</f>
        <v>-4.5495905368508893E-4</v>
      </c>
      <c r="E424" s="112">
        <f>IF(C424&lt;MAX($C$55:C424),C424/MAX($C$55:C424)-1,0)</f>
        <v>-4.5495905368508893E-4</v>
      </c>
    </row>
    <row r="425" spans="1:5">
      <c r="A425" s="161">
        <v>42975</v>
      </c>
      <c r="B425" s="160">
        <v>1.766</v>
      </c>
      <c r="C425" s="160">
        <v>2.198</v>
      </c>
      <c r="D425" s="112">
        <f>IF(C425&lt;MAX($C$2:C425),C425/MAX($C$2:C425)-1,0)</f>
        <v>0</v>
      </c>
      <c r="E425" s="112">
        <f>IF(C425&lt;MAX($C$55:C425),C425/MAX($C$55:C425)-1,0)</f>
        <v>0</v>
      </c>
    </row>
    <row r="426" spans="1:5">
      <c r="A426" s="161">
        <v>42976</v>
      </c>
      <c r="B426" s="160">
        <v>1.766</v>
      </c>
      <c r="C426" s="160">
        <v>2.198</v>
      </c>
      <c r="D426" s="112">
        <f>IF(C426&lt;MAX($C$2:C426),C426/MAX($C$2:C426)-1,0)</f>
        <v>0</v>
      </c>
      <c r="E426" s="112">
        <f>IF(C426&lt;MAX($C$55:C426),C426/MAX($C$55:C426)-1,0)</f>
        <v>0</v>
      </c>
    </row>
    <row r="427" spans="1:5">
      <c r="A427" s="161">
        <v>42977</v>
      </c>
      <c r="B427" s="160">
        <v>1.766</v>
      </c>
      <c r="C427" s="160">
        <v>2.198</v>
      </c>
      <c r="D427" s="112">
        <f>IF(C427&lt;MAX($C$2:C427),C427/MAX($C$2:C427)-1,0)</f>
        <v>0</v>
      </c>
      <c r="E427" s="112">
        <f>IF(C427&lt;MAX($C$55:C427),C427/MAX($C$55:C427)-1,0)</f>
        <v>0</v>
      </c>
    </row>
    <row r="428" spans="1:5">
      <c r="A428" s="161">
        <v>42978</v>
      </c>
      <c r="B428" s="160">
        <v>1.766</v>
      </c>
      <c r="C428" s="160">
        <v>2.198</v>
      </c>
      <c r="D428" s="112">
        <f>IF(C428&lt;MAX($C$2:C428),C428/MAX($C$2:C428)-1,0)</f>
        <v>0</v>
      </c>
      <c r="E428" s="112">
        <f>IF(C428&lt;MAX($C$55:C428),C428/MAX($C$55:C428)-1,0)</f>
        <v>0</v>
      </c>
    </row>
    <row r="429" spans="1:5">
      <c r="A429" s="161">
        <v>42979</v>
      </c>
      <c r="B429" s="160">
        <v>1.766</v>
      </c>
      <c r="C429" s="160">
        <v>2.198</v>
      </c>
      <c r="D429" s="112">
        <f>IF(C429&lt;MAX($C$2:C429),C429/MAX($C$2:C429)-1,0)</f>
        <v>0</v>
      </c>
      <c r="E429" s="112">
        <f>IF(C429&lt;MAX($C$55:C429),C429/MAX($C$55:C429)-1,0)</f>
        <v>0</v>
      </c>
    </row>
    <row r="430" spans="1:5">
      <c r="A430" s="161">
        <v>42982</v>
      </c>
      <c r="B430" s="160">
        <v>1.766</v>
      </c>
      <c r="C430" s="160">
        <v>2.198</v>
      </c>
      <c r="D430" s="112">
        <f>IF(C430&lt;MAX($C$2:C430),C430/MAX($C$2:C430)-1,0)</f>
        <v>0</v>
      </c>
      <c r="E430" s="112">
        <f>IF(C430&lt;MAX($C$55:C430),C430/MAX($C$55:C430)-1,0)</f>
        <v>0</v>
      </c>
    </row>
    <row r="431" spans="1:5">
      <c r="A431" s="161">
        <v>42983</v>
      </c>
      <c r="B431" s="160">
        <v>1.766</v>
      </c>
      <c r="C431" s="160">
        <v>2.198</v>
      </c>
      <c r="D431" s="112">
        <f>IF(C431&lt;MAX($C$2:C431),C431/MAX($C$2:C431)-1,0)</f>
        <v>0</v>
      </c>
      <c r="E431" s="112">
        <f>IF(C431&lt;MAX($C$55:C431),C431/MAX($C$55:C431)-1,0)</f>
        <v>0</v>
      </c>
    </row>
    <row r="432" spans="1:5">
      <c r="A432" s="161">
        <v>42984</v>
      </c>
      <c r="B432" s="160">
        <v>1.766</v>
      </c>
      <c r="C432" s="160">
        <v>2.198</v>
      </c>
      <c r="D432" s="112">
        <f>IF(C432&lt;MAX($C$2:C432),C432/MAX($C$2:C432)-1,0)</f>
        <v>0</v>
      </c>
      <c r="E432" s="112">
        <f>IF(C432&lt;MAX($C$55:C432),C432/MAX($C$55:C432)-1,0)</f>
        <v>0</v>
      </c>
    </row>
    <row r="433" spans="1:5">
      <c r="A433" s="161">
        <v>42985</v>
      </c>
      <c r="B433" s="160">
        <v>1.7669999999999999</v>
      </c>
      <c r="C433" s="160">
        <v>2.1989999999999998</v>
      </c>
      <c r="D433" s="112">
        <f>IF(C433&lt;MAX($C$2:C433),C433/MAX($C$2:C433)-1,0)</f>
        <v>0</v>
      </c>
      <c r="E433" s="112">
        <f>IF(C433&lt;MAX($C$55:C433),C433/MAX($C$55:C433)-1,0)</f>
        <v>0</v>
      </c>
    </row>
    <row r="434" spans="1:5">
      <c r="A434" s="161">
        <v>42986</v>
      </c>
      <c r="B434" s="160">
        <v>1.7669999999999999</v>
      </c>
      <c r="C434" s="160">
        <v>2.1989999999999998</v>
      </c>
      <c r="D434" s="112">
        <f>IF(C434&lt;MAX($C$2:C434),C434/MAX($C$2:C434)-1,0)</f>
        <v>0</v>
      </c>
      <c r="E434" s="112">
        <f>IF(C434&lt;MAX($C$55:C434),C434/MAX($C$55:C434)-1,0)</f>
        <v>0</v>
      </c>
    </row>
    <row r="435" spans="1:5">
      <c r="A435" s="161">
        <v>42989</v>
      </c>
      <c r="B435" s="160">
        <v>1.7669999999999999</v>
      </c>
      <c r="C435" s="160">
        <v>2.1989999999999998</v>
      </c>
      <c r="D435" s="112">
        <f>IF(C435&lt;MAX($C$2:C435),C435/MAX($C$2:C435)-1,0)</f>
        <v>0</v>
      </c>
      <c r="E435" s="112">
        <f>IF(C435&lt;MAX($C$55:C435),C435/MAX($C$55:C435)-1,0)</f>
        <v>0</v>
      </c>
    </row>
    <row r="436" spans="1:5">
      <c r="A436" s="161">
        <v>42990</v>
      </c>
      <c r="B436" s="160">
        <v>1.7669999999999999</v>
      </c>
      <c r="C436" s="160">
        <v>2.1989999999999998</v>
      </c>
      <c r="D436" s="112">
        <f>IF(C436&lt;MAX($C$2:C436),C436/MAX($C$2:C436)-1,0)</f>
        <v>0</v>
      </c>
      <c r="E436" s="112">
        <f>IF(C436&lt;MAX($C$55:C436),C436/MAX($C$55:C436)-1,0)</f>
        <v>0</v>
      </c>
    </row>
    <row r="437" spans="1:5">
      <c r="A437" s="161">
        <v>42991</v>
      </c>
      <c r="B437" s="160">
        <v>1.768</v>
      </c>
      <c r="C437" s="160">
        <v>2.2000000000000002</v>
      </c>
      <c r="D437" s="112">
        <f>IF(C437&lt;MAX($C$2:C437),C437/MAX($C$2:C437)-1,0)</f>
        <v>0</v>
      </c>
      <c r="E437" s="112">
        <f>IF(C437&lt;MAX($C$55:C437),C437/MAX($C$55:C437)-1,0)</f>
        <v>0</v>
      </c>
    </row>
    <row r="438" spans="1:5">
      <c r="A438" s="161">
        <v>42992</v>
      </c>
      <c r="B438" s="160">
        <v>1.768</v>
      </c>
      <c r="C438" s="160">
        <v>2.2000000000000002</v>
      </c>
      <c r="D438" s="112">
        <f>IF(C438&lt;MAX($C$2:C438),C438/MAX($C$2:C438)-1,0)</f>
        <v>0</v>
      </c>
      <c r="E438" s="112">
        <f>IF(C438&lt;MAX($C$55:C438),C438/MAX($C$55:C438)-1,0)</f>
        <v>0</v>
      </c>
    </row>
    <row r="439" spans="1:5">
      <c r="A439" s="161">
        <v>42993</v>
      </c>
      <c r="B439" s="160">
        <v>1.7769999999999999</v>
      </c>
      <c r="C439" s="160">
        <v>2.2090000000000001</v>
      </c>
      <c r="D439" s="112">
        <f>IF(C439&lt;MAX($C$2:C439),C439/MAX($C$2:C439)-1,0)</f>
        <v>0</v>
      </c>
      <c r="E439" s="112">
        <f>IF(C439&lt;MAX($C$55:C439),C439/MAX($C$55:C439)-1,0)</f>
        <v>0</v>
      </c>
    </row>
    <row r="440" spans="1:5">
      <c r="A440" s="161">
        <v>42996</v>
      </c>
      <c r="B440" s="160">
        <v>1.778</v>
      </c>
      <c r="C440" s="160">
        <v>2.21</v>
      </c>
      <c r="D440" s="112">
        <f>IF(C440&lt;MAX($C$2:C440),C440/MAX($C$2:C440)-1,0)</f>
        <v>0</v>
      </c>
      <c r="E440" s="112">
        <f>IF(C440&lt;MAX($C$55:C440),C440/MAX($C$55:C440)-1,0)</f>
        <v>0</v>
      </c>
    </row>
    <row r="441" spans="1:5">
      <c r="A441" s="161">
        <v>42997</v>
      </c>
      <c r="B441" s="160">
        <v>1.778</v>
      </c>
      <c r="C441" s="160">
        <v>2.21</v>
      </c>
      <c r="D441" s="112">
        <f>IF(C441&lt;MAX($C$2:C441),C441/MAX($C$2:C441)-1,0)</f>
        <v>0</v>
      </c>
      <c r="E441" s="112">
        <f>IF(C441&lt;MAX($C$55:C441),C441/MAX($C$55:C441)-1,0)</f>
        <v>0</v>
      </c>
    </row>
    <row r="442" spans="1:5">
      <c r="A442" s="161">
        <v>42998</v>
      </c>
      <c r="B442" s="160">
        <v>1.7809999999999999</v>
      </c>
      <c r="C442" s="160">
        <v>2.2130000000000001</v>
      </c>
      <c r="D442" s="112">
        <f>IF(C442&lt;MAX($C$2:C442),C442/MAX($C$2:C442)-1,0)</f>
        <v>0</v>
      </c>
      <c r="E442" s="112">
        <f>IF(C442&lt;MAX($C$55:C442),C442/MAX($C$55:C442)-1,0)</f>
        <v>0</v>
      </c>
    </row>
    <row r="443" spans="1:5">
      <c r="A443" s="161">
        <v>42999</v>
      </c>
      <c r="B443" s="160">
        <v>1.778</v>
      </c>
      <c r="C443" s="160">
        <v>2.21</v>
      </c>
      <c r="D443" s="112">
        <f>IF(C443&lt;MAX($C$2:C443),C443/MAX($C$2:C443)-1,0)</f>
        <v>-1.3556258472662286E-3</v>
      </c>
      <c r="E443" s="112">
        <f>IF(C443&lt;MAX($C$55:C443),C443/MAX($C$55:C443)-1,0)</f>
        <v>-1.3556258472662286E-3</v>
      </c>
    </row>
    <row r="444" spans="1:5">
      <c r="A444" s="161">
        <v>43000</v>
      </c>
      <c r="B444" s="160">
        <v>1.7769999999999999</v>
      </c>
      <c r="C444" s="160">
        <v>2.2090000000000001</v>
      </c>
      <c r="D444" s="112">
        <f>IF(C444&lt;MAX($C$2:C444),C444/MAX($C$2:C444)-1,0)</f>
        <v>-1.8075011296881938E-3</v>
      </c>
      <c r="E444" s="112">
        <f>IF(C444&lt;MAX($C$55:C444),C444/MAX($C$55:C444)-1,0)</f>
        <v>-1.8075011296881938E-3</v>
      </c>
    </row>
    <row r="445" spans="1:5">
      <c r="A445" s="161">
        <v>43003</v>
      </c>
      <c r="B445" s="160">
        <v>1.776</v>
      </c>
      <c r="C445" s="160">
        <v>2.2080000000000002</v>
      </c>
      <c r="D445" s="112">
        <f>IF(C445&lt;MAX($C$2:C445),C445/MAX($C$2:C445)-1,0)</f>
        <v>-2.2593764121101589E-3</v>
      </c>
      <c r="E445" s="112">
        <f>IF(C445&lt;MAX($C$55:C445),C445/MAX($C$55:C445)-1,0)</f>
        <v>-2.2593764121101589E-3</v>
      </c>
    </row>
    <row r="446" spans="1:5">
      <c r="A446" s="161">
        <v>43004</v>
      </c>
      <c r="B446" s="160">
        <v>1.7769999999999999</v>
      </c>
      <c r="C446" s="160">
        <v>2.2090000000000001</v>
      </c>
      <c r="D446" s="112">
        <f>IF(C446&lt;MAX($C$2:C446),C446/MAX($C$2:C446)-1,0)</f>
        <v>-1.8075011296881938E-3</v>
      </c>
      <c r="E446" s="112">
        <f>IF(C446&lt;MAX($C$55:C446),C446/MAX($C$55:C446)-1,0)</f>
        <v>-1.8075011296881938E-3</v>
      </c>
    </row>
    <row r="447" spans="1:5">
      <c r="A447" s="161">
        <v>43005</v>
      </c>
      <c r="B447" s="160">
        <v>1.7789999999999999</v>
      </c>
      <c r="C447" s="160">
        <v>2.2109999999999999</v>
      </c>
      <c r="D447" s="112">
        <f>IF(C447&lt;MAX($C$2:C447),C447/MAX($C$2:C447)-1,0)</f>
        <v>-9.0375056484415239E-4</v>
      </c>
      <c r="E447" s="112">
        <f>IF(C447&lt;MAX($C$55:C447),C447/MAX($C$55:C447)-1,0)</f>
        <v>-9.0375056484415239E-4</v>
      </c>
    </row>
    <row r="448" spans="1:5">
      <c r="A448" s="161">
        <v>43006</v>
      </c>
      <c r="B448" s="160">
        <v>1.776</v>
      </c>
      <c r="C448" s="160">
        <v>2.2080000000000002</v>
      </c>
      <c r="D448" s="112">
        <f>IF(C448&lt;MAX($C$2:C448),C448/MAX($C$2:C448)-1,0)</f>
        <v>-2.2593764121101589E-3</v>
      </c>
      <c r="E448" s="112">
        <f>IF(C448&lt;MAX($C$55:C448),C448/MAX($C$55:C448)-1,0)</f>
        <v>-2.2593764121101589E-3</v>
      </c>
    </row>
    <row r="449" spans="1:5">
      <c r="A449" s="161">
        <v>43007</v>
      </c>
      <c r="B449" s="160">
        <v>1.7769999999999999</v>
      </c>
      <c r="C449" s="160">
        <v>2.2090000000000001</v>
      </c>
      <c r="D449" s="112">
        <f>IF(C449&lt;MAX($C$2:C449),C449/MAX($C$2:C449)-1,0)</f>
        <v>-1.8075011296881938E-3</v>
      </c>
      <c r="E449" s="112">
        <f>IF(C449&lt;MAX($C$55:C449),C449/MAX($C$55:C449)-1,0)</f>
        <v>-1.8075011296881938E-3</v>
      </c>
    </row>
    <row r="450" spans="1:5">
      <c r="A450" s="161">
        <v>43017</v>
      </c>
      <c r="B450" s="160">
        <v>1.7829999999999999</v>
      </c>
      <c r="C450" s="160">
        <v>2.2149999999999999</v>
      </c>
      <c r="D450" s="112">
        <f>IF(C450&lt;MAX($C$2:C450),C450/MAX($C$2:C450)-1,0)</f>
        <v>0</v>
      </c>
      <c r="E450" s="112">
        <f>IF(C450&lt;MAX($C$55:C450),C450/MAX($C$55:C450)-1,0)</f>
        <v>0</v>
      </c>
    </row>
    <row r="452" spans="1:5" ht="15" thickBot="1">
      <c r="A452" s="3"/>
      <c r="B452" s="24" t="s">
        <v>228</v>
      </c>
      <c r="C452" s="22" t="s">
        <v>4</v>
      </c>
    </row>
    <row r="453" spans="1:5" ht="15" thickBot="1">
      <c r="A453" s="82" t="s">
        <v>752</v>
      </c>
      <c r="B453" s="99">
        <f>(C450-1)*365/(A450-A2)</f>
        <v>0.64085982658959528</v>
      </c>
      <c r="C453" s="3">
        <f>MIN(D3:D450)</f>
        <v>-6.6147859922179086E-2</v>
      </c>
    </row>
    <row r="454" spans="1:5" ht="15" thickBot="1">
      <c r="A454" s="82" t="s">
        <v>580</v>
      </c>
      <c r="B454" s="99">
        <f>(C450-C56)/C56*365/(A450-A56)</f>
        <v>0.7880196135831381</v>
      </c>
      <c r="C454" s="24">
        <f>MIN(E17:E450)</f>
        <v>-6.6147859922179086E-2</v>
      </c>
    </row>
    <row r="455" spans="1:5" ht="27.75" thickBot="1">
      <c r="A455" s="109" t="s">
        <v>850</v>
      </c>
      <c r="B455" s="99">
        <f>C450/C265-1</f>
        <v>1.2741273100616017</v>
      </c>
      <c r="C455" s="3">
        <f>MIN(E266:E451)</f>
        <v>-6.6147859922179086E-2</v>
      </c>
    </row>
  </sheetData>
  <phoneticPr fontId="2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H283"/>
  <sheetViews>
    <sheetView topLeftCell="A253" workbookViewId="0">
      <selection activeCell="F282" sqref="F282"/>
    </sheetView>
  </sheetViews>
  <sheetFormatPr defaultRowHeight="14.25"/>
  <cols>
    <col min="1" max="1" width="12.25" style="114" customWidth="1"/>
    <col min="4" max="4" width="9" style="112"/>
  </cols>
  <sheetData>
    <row r="1" spans="1:4">
      <c r="A1" s="164" t="s">
        <v>1077</v>
      </c>
      <c r="B1" s="162" t="s">
        <v>1078</v>
      </c>
      <c r="C1" s="162" t="s">
        <v>1079</v>
      </c>
    </row>
    <row r="2" spans="1:4">
      <c r="A2" s="164">
        <v>42608</v>
      </c>
      <c r="B2" s="163">
        <v>1</v>
      </c>
      <c r="C2" s="163">
        <v>1</v>
      </c>
    </row>
    <row r="3" spans="1:4">
      <c r="A3" s="164">
        <v>42611</v>
      </c>
      <c r="B3" s="163">
        <v>1</v>
      </c>
      <c r="C3" s="163">
        <v>1</v>
      </c>
      <c r="D3" s="112">
        <f>IF(C3&lt;MAX($C$2:C3),C3/MAX($C$2:C3)-1,0)</f>
        <v>0</v>
      </c>
    </row>
    <row r="4" spans="1:4">
      <c r="A4" s="164">
        <v>42612</v>
      </c>
      <c r="B4" s="163">
        <v>1</v>
      </c>
      <c r="C4" s="163">
        <v>1</v>
      </c>
      <c r="D4" s="112">
        <f>IF(C4&lt;MAX($C$2:C4),C4/MAX($C$2:C4)-1,0)</f>
        <v>0</v>
      </c>
    </row>
    <row r="5" spans="1:4">
      <c r="A5" s="164">
        <v>42613</v>
      </c>
      <c r="B5" s="163">
        <v>1</v>
      </c>
      <c r="C5" s="163">
        <v>1</v>
      </c>
      <c r="D5" s="112">
        <f>IF(C5&lt;MAX($C$2:C5),C5/MAX($C$2:C5)-1,0)</f>
        <v>0</v>
      </c>
    </row>
    <row r="6" spans="1:4">
      <c r="A6" s="164">
        <v>42614</v>
      </c>
      <c r="B6" s="163">
        <v>1</v>
      </c>
      <c r="C6" s="163">
        <v>1</v>
      </c>
      <c r="D6" s="112">
        <f>IF(C6&lt;MAX($C$2:C6),C6/MAX($C$2:C6)-1,0)</f>
        <v>0</v>
      </c>
    </row>
    <row r="7" spans="1:4">
      <c r="A7" s="164">
        <v>42615</v>
      </c>
      <c r="B7" s="163">
        <v>1</v>
      </c>
      <c r="C7" s="163">
        <v>1</v>
      </c>
      <c r="D7" s="112">
        <f>IF(C7&lt;MAX($C$2:C7),C7/MAX($C$2:C7)-1,0)</f>
        <v>0</v>
      </c>
    </row>
    <row r="8" spans="1:4">
      <c r="A8" s="164">
        <v>42618</v>
      </c>
      <c r="B8" s="163">
        <v>1</v>
      </c>
      <c r="C8" s="163">
        <v>1</v>
      </c>
      <c r="D8" s="112">
        <f>IF(C8&lt;MAX($C$2:C8),C8/MAX($C$2:C8)-1,0)</f>
        <v>0</v>
      </c>
    </row>
    <row r="9" spans="1:4">
      <c r="A9" s="164">
        <v>42619</v>
      </c>
      <c r="B9" s="163">
        <v>1</v>
      </c>
      <c r="C9" s="163">
        <v>1</v>
      </c>
      <c r="D9" s="112">
        <f>IF(C9&lt;MAX($C$2:C9),C9/MAX($C$2:C9)-1,0)</f>
        <v>0</v>
      </c>
    </row>
    <row r="10" spans="1:4">
      <c r="A10" s="164">
        <v>42620</v>
      </c>
      <c r="B10" s="163">
        <v>1</v>
      </c>
      <c r="C10" s="163">
        <v>1</v>
      </c>
      <c r="D10" s="112">
        <f>IF(C10&lt;MAX($C$2:C10),C10/MAX($C$2:C10)-1,0)</f>
        <v>0</v>
      </c>
    </row>
    <row r="11" spans="1:4">
      <c r="A11" s="164">
        <v>42621</v>
      </c>
      <c r="B11" s="163">
        <v>1</v>
      </c>
      <c r="C11" s="163">
        <v>1</v>
      </c>
      <c r="D11" s="112">
        <f>IF(C11&lt;MAX($C$2:C11),C11/MAX($C$2:C11)-1,0)</f>
        <v>0</v>
      </c>
    </row>
    <row r="12" spans="1:4">
      <c r="A12" s="164">
        <v>42622</v>
      </c>
      <c r="B12" s="163">
        <v>1</v>
      </c>
      <c r="C12" s="163">
        <v>1</v>
      </c>
      <c r="D12" s="112">
        <f>IF(C12&lt;MAX($C$2:C12),C12/MAX($C$2:C12)-1,0)</f>
        <v>0</v>
      </c>
    </row>
    <row r="13" spans="1:4">
      <c r="A13" s="164">
        <v>42625</v>
      </c>
      <c r="B13" s="163">
        <v>1</v>
      </c>
      <c r="C13" s="163">
        <v>1</v>
      </c>
      <c r="D13" s="112">
        <f>IF(C13&lt;MAX($C$2:C13),C13/MAX($C$2:C13)-1,0)</f>
        <v>0</v>
      </c>
    </row>
    <row r="14" spans="1:4">
      <c r="A14" s="164">
        <v>42626</v>
      </c>
      <c r="B14" s="163">
        <v>1</v>
      </c>
      <c r="C14" s="163">
        <v>1</v>
      </c>
      <c r="D14" s="112">
        <f>IF(C14&lt;MAX($C$2:C14),C14/MAX($C$2:C14)-1,0)</f>
        <v>0</v>
      </c>
    </row>
    <row r="15" spans="1:4">
      <c r="A15" s="164">
        <v>42627</v>
      </c>
      <c r="B15" s="163">
        <v>0.999</v>
      </c>
      <c r="C15" s="163">
        <v>0.999</v>
      </c>
      <c r="D15" s="112">
        <f>IF(C15&lt;MAX($C$2:C15),C15/MAX($C$2:C15)-1,0)</f>
        <v>-1.0000000000000009E-3</v>
      </c>
    </row>
    <row r="16" spans="1:4">
      <c r="A16" s="164">
        <v>42632</v>
      </c>
      <c r="B16" s="163">
        <v>0.999</v>
      </c>
      <c r="C16" s="163">
        <v>0.999</v>
      </c>
      <c r="D16" s="112">
        <f>IF(C16&lt;MAX($C$2:C16),C16/MAX($C$2:C16)-1,0)</f>
        <v>-1.0000000000000009E-3</v>
      </c>
    </row>
    <row r="17" spans="1:4">
      <c r="A17" s="164">
        <v>42633</v>
      </c>
      <c r="B17" s="163">
        <v>0.999</v>
      </c>
      <c r="C17" s="163">
        <v>0.999</v>
      </c>
      <c r="D17" s="112">
        <f>IF(C17&lt;MAX($C$2:C17),C17/MAX($C$2:C17)-1,0)</f>
        <v>-1.0000000000000009E-3</v>
      </c>
    </row>
    <row r="18" spans="1:4">
      <c r="A18" s="164">
        <v>42634</v>
      </c>
      <c r="B18" s="163">
        <v>0.999</v>
      </c>
      <c r="C18" s="163">
        <v>0.999</v>
      </c>
      <c r="D18" s="112">
        <f>IF(C18&lt;MAX($C$2:C18),C18/MAX($C$2:C18)-1,0)</f>
        <v>-1.0000000000000009E-3</v>
      </c>
    </row>
    <row r="19" spans="1:4">
      <c r="A19" s="164">
        <v>42635</v>
      </c>
      <c r="B19" s="163">
        <v>1</v>
      </c>
      <c r="C19" s="163">
        <v>1</v>
      </c>
      <c r="D19" s="112">
        <f>IF(C19&lt;MAX($C$2:C19),C19/MAX($C$2:C19)-1,0)</f>
        <v>0</v>
      </c>
    </row>
    <row r="20" spans="1:4">
      <c r="A20" s="164">
        <v>42636</v>
      </c>
      <c r="B20" s="163">
        <v>1</v>
      </c>
      <c r="C20" s="163">
        <v>1</v>
      </c>
      <c r="D20" s="112">
        <f>IF(C20&lt;MAX($C$2:C20),C20/MAX($C$2:C20)-1,0)</f>
        <v>0</v>
      </c>
    </row>
    <row r="21" spans="1:4">
      <c r="A21" s="164">
        <v>42639</v>
      </c>
      <c r="B21" s="163">
        <v>0.999</v>
      </c>
      <c r="C21" s="163">
        <v>0.999</v>
      </c>
      <c r="D21" s="112">
        <f>IF(C21&lt;MAX($C$2:C21),C21/MAX($C$2:C21)-1,0)</f>
        <v>-1.0000000000000009E-3</v>
      </c>
    </row>
    <row r="22" spans="1:4">
      <c r="A22" s="164">
        <v>42640</v>
      </c>
      <c r="B22" s="163">
        <v>1</v>
      </c>
      <c r="C22" s="163">
        <v>1</v>
      </c>
      <c r="D22" s="112">
        <f>IF(C22&lt;MAX($C$2:C22),C22/MAX($C$2:C22)-1,0)</f>
        <v>0</v>
      </c>
    </row>
    <row r="23" spans="1:4">
      <c r="A23" s="164">
        <v>42641</v>
      </c>
      <c r="B23" s="163">
        <v>0.999</v>
      </c>
      <c r="C23" s="163">
        <v>0.999</v>
      </c>
      <c r="D23" s="112">
        <f>IF(C23&lt;MAX($C$2:C23),C23/MAX($C$2:C23)-1,0)</f>
        <v>-1.0000000000000009E-3</v>
      </c>
    </row>
    <row r="24" spans="1:4">
      <c r="A24" s="164">
        <v>42642</v>
      </c>
      <c r="B24" s="163">
        <v>1</v>
      </c>
      <c r="C24" s="163">
        <v>1</v>
      </c>
      <c r="D24" s="112">
        <f>IF(C24&lt;MAX($C$2:C24),C24/MAX($C$2:C24)-1,0)</f>
        <v>0</v>
      </c>
    </row>
    <row r="25" spans="1:4">
      <c r="A25" s="164">
        <v>42643</v>
      </c>
      <c r="B25" s="163">
        <v>1</v>
      </c>
      <c r="C25" s="163">
        <v>1</v>
      </c>
      <c r="D25" s="112">
        <f>IF(C25&lt;MAX($C$2:C25),C25/MAX($C$2:C25)-1,0)</f>
        <v>0</v>
      </c>
    </row>
    <row r="26" spans="1:4">
      <c r="A26" s="164">
        <v>42653</v>
      </c>
      <c r="B26" s="163">
        <v>1.0009999999999999</v>
      </c>
      <c r="C26" s="163">
        <v>1.0009999999999999</v>
      </c>
      <c r="D26" s="112">
        <f>IF(C26&lt;MAX($C$2:C26),C26/MAX($C$2:C26)-1,0)</f>
        <v>0</v>
      </c>
    </row>
    <row r="27" spans="1:4">
      <c r="A27" s="164">
        <v>42654</v>
      </c>
      <c r="B27" s="163">
        <v>1.0009999999999999</v>
      </c>
      <c r="C27" s="163">
        <v>1.0009999999999999</v>
      </c>
      <c r="D27" s="112">
        <f>IF(C27&lt;MAX($C$2:C27),C27/MAX($C$2:C27)-1,0)</f>
        <v>0</v>
      </c>
    </row>
    <row r="28" spans="1:4">
      <c r="A28" s="164">
        <v>42655</v>
      </c>
      <c r="B28" s="163">
        <v>1.0009999999999999</v>
      </c>
      <c r="C28" s="163">
        <v>1.0009999999999999</v>
      </c>
      <c r="D28" s="112">
        <f>IF(C28&lt;MAX($C$2:C28),C28/MAX($C$2:C28)-1,0)</f>
        <v>0</v>
      </c>
    </row>
    <row r="29" spans="1:4">
      <c r="A29" s="164">
        <v>42656</v>
      </c>
      <c r="B29" s="163">
        <v>1.002</v>
      </c>
      <c r="C29" s="163">
        <v>1.002</v>
      </c>
      <c r="D29" s="112">
        <f>IF(C29&lt;MAX($C$2:C29),C29/MAX($C$2:C29)-1,0)</f>
        <v>0</v>
      </c>
    </row>
    <row r="30" spans="1:4">
      <c r="A30" s="164">
        <v>42657</v>
      </c>
      <c r="B30" s="163">
        <v>1.0029999999999999</v>
      </c>
      <c r="C30" s="163">
        <v>1.0029999999999999</v>
      </c>
      <c r="D30" s="112">
        <f>IF(C30&lt;MAX($C$2:C30),C30/MAX($C$2:C30)-1,0)</f>
        <v>0</v>
      </c>
    </row>
    <row r="31" spans="1:4">
      <c r="A31" s="164">
        <v>42660</v>
      </c>
      <c r="B31" s="163">
        <v>1.002</v>
      </c>
      <c r="C31" s="163">
        <v>1.002</v>
      </c>
      <c r="D31" s="112">
        <f>IF(C31&lt;MAX($C$2:C31),C31/MAX($C$2:C31)-1,0)</f>
        <v>-9.9700897308063752E-4</v>
      </c>
    </row>
    <row r="32" spans="1:4">
      <c r="A32" s="164">
        <v>42661</v>
      </c>
      <c r="B32" s="163">
        <v>1.0049999999999999</v>
      </c>
      <c r="C32" s="163">
        <v>1.0049999999999999</v>
      </c>
      <c r="D32" s="112">
        <f>IF(C32&lt;MAX($C$2:C32),C32/MAX($C$2:C32)-1,0)</f>
        <v>0</v>
      </c>
    </row>
    <row r="33" spans="1:8">
      <c r="A33" s="164">
        <v>42662</v>
      </c>
      <c r="B33" s="163">
        <v>1.0049999999999999</v>
      </c>
      <c r="C33" s="163">
        <v>1.0049999999999999</v>
      </c>
      <c r="D33" s="112">
        <f>IF(C33&lt;MAX($C$2:C33),C33/MAX($C$2:C33)-1,0)</f>
        <v>0</v>
      </c>
      <c r="F33">
        <f>B41/B25-1</f>
        <v>8.0000000000000071E-3</v>
      </c>
      <c r="G33">
        <f>B63/B41-1</f>
        <v>9.9206349206348854E-3</v>
      </c>
      <c r="H33">
        <f>B86/B63-1</f>
        <v>-8.8408644400786995E-3</v>
      </c>
    </row>
    <row r="34" spans="1:8">
      <c r="A34" s="164">
        <v>42663</v>
      </c>
      <c r="B34" s="163">
        <v>1.006</v>
      </c>
      <c r="C34" s="163">
        <v>1.006</v>
      </c>
      <c r="D34" s="112">
        <f>IF(C34&lt;MAX($C$2:C34),C34/MAX($C$2:C34)-1,0)</f>
        <v>0</v>
      </c>
    </row>
    <row r="35" spans="1:8">
      <c r="A35" s="164">
        <v>42664</v>
      </c>
      <c r="B35" s="163">
        <v>1.0089999999999999</v>
      </c>
      <c r="C35" s="163">
        <v>1.0089999999999999</v>
      </c>
      <c r="D35" s="112">
        <f>IF(C35&lt;MAX($C$2:C35),C35/MAX($C$2:C35)-1,0)</f>
        <v>0</v>
      </c>
    </row>
    <row r="36" spans="1:8">
      <c r="A36" s="164">
        <v>42667</v>
      </c>
      <c r="B36" s="163">
        <v>1.01</v>
      </c>
      <c r="C36" s="163">
        <v>1.01</v>
      </c>
      <c r="D36" s="112">
        <f>IF(C36&lt;MAX($C$2:C36),C36/MAX($C$2:C36)-1,0)</f>
        <v>0</v>
      </c>
    </row>
    <row r="37" spans="1:8">
      <c r="A37" s="164">
        <v>42668</v>
      </c>
      <c r="B37" s="163">
        <v>1.01</v>
      </c>
      <c r="C37" s="163">
        <v>1.01</v>
      </c>
      <c r="D37" s="112">
        <f>IF(C37&lt;MAX($C$2:C37),C37/MAX($C$2:C37)-1,0)</f>
        <v>0</v>
      </c>
    </row>
    <row r="38" spans="1:8">
      <c r="A38" s="164">
        <v>42669</v>
      </c>
      <c r="B38" s="163">
        <v>1.008</v>
      </c>
      <c r="C38" s="163">
        <v>1.008</v>
      </c>
      <c r="D38" s="112">
        <f>IF(C38&lt;MAX($C$2:C38),C38/MAX($C$2:C38)-1,0)</f>
        <v>-1.980198019801982E-3</v>
      </c>
    </row>
    <row r="39" spans="1:8">
      <c r="A39" s="164">
        <v>42670</v>
      </c>
      <c r="B39" s="163">
        <v>1.0069999999999999</v>
      </c>
      <c r="C39" s="163">
        <v>1.0069999999999999</v>
      </c>
      <c r="D39" s="112">
        <f>IF(C39&lt;MAX($C$2:C39),C39/MAX($C$2:C39)-1,0)</f>
        <v>-2.970297029703084E-3</v>
      </c>
    </row>
    <row r="40" spans="1:8">
      <c r="A40" s="164">
        <v>42671</v>
      </c>
      <c r="B40" s="163">
        <v>1.008</v>
      </c>
      <c r="C40" s="163">
        <v>1.008</v>
      </c>
      <c r="D40" s="112">
        <f>IF(C40&lt;MAX($C$2:C40),C40/MAX($C$2:C40)-1,0)</f>
        <v>-1.980198019801982E-3</v>
      </c>
    </row>
    <row r="41" spans="1:8">
      <c r="A41" s="164">
        <v>42674</v>
      </c>
      <c r="B41" s="163">
        <v>1.008</v>
      </c>
      <c r="C41" s="163">
        <v>1.008</v>
      </c>
      <c r="D41" s="112">
        <f>IF(C41&lt;MAX($C$2:C41),C41/MAX($C$2:C41)-1,0)</f>
        <v>-1.980198019801982E-3</v>
      </c>
    </row>
    <row r="42" spans="1:8">
      <c r="A42" s="164">
        <v>42675</v>
      </c>
      <c r="B42" s="163">
        <v>1.0089999999999999</v>
      </c>
      <c r="C42" s="163">
        <v>1.0089999999999999</v>
      </c>
      <c r="D42" s="112">
        <f>IF(C42&lt;MAX($C$2:C42),C42/MAX($C$2:C42)-1,0)</f>
        <v>-9.90099009901102E-4</v>
      </c>
    </row>
    <row r="43" spans="1:8">
      <c r="A43" s="164">
        <v>42676</v>
      </c>
      <c r="B43" s="163">
        <v>1.0069999999999999</v>
      </c>
      <c r="C43" s="163">
        <v>1.0069999999999999</v>
      </c>
      <c r="D43" s="112">
        <f>IF(C43&lt;MAX($C$2:C43),C43/MAX($C$2:C43)-1,0)</f>
        <v>-2.970297029703084E-3</v>
      </c>
    </row>
    <row r="44" spans="1:8">
      <c r="A44" s="164">
        <v>42677</v>
      </c>
      <c r="B44" s="163">
        <v>1.01</v>
      </c>
      <c r="C44" s="163">
        <v>1.01</v>
      </c>
      <c r="D44" s="112">
        <f>IF(C44&lt;MAX($C$2:C44),C44/MAX($C$2:C44)-1,0)</f>
        <v>0</v>
      </c>
    </row>
    <row r="45" spans="1:8">
      <c r="A45" s="164">
        <v>42678</v>
      </c>
      <c r="B45" s="163">
        <v>1.0109999999999999</v>
      </c>
      <c r="C45" s="163">
        <v>1.0109999999999999</v>
      </c>
      <c r="D45" s="112">
        <f>IF(C45&lt;MAX($C$2:C45),C45/MAX($C$2:C45)-1,0)</f>
        <v>0</v>
      </c>
    </row>
    <row r="46" spans="1:8">
      <c r="A46" s="164">
        <v>42681</v>
      </c>
      <c r="B46" s="163">
        <v>1.01</v>
      </c>
      <c r="C46" s="163">
        <v>1.01</v>
      </c>
      <c r="D46" s="112">
        <f>IF(C46&lt;MAX($C$2:C46),C46/MAX($C$2:C46)-1,0)</f>
        <v>-9.8911968348158741E-4</v>
      </c>
    </row>
    <row r="47" spans="1:8">
      <c r="A47" s="164">
        <v>42682</v>
      </c>
      <c r="B47" s="163">
        <v>1.0109999999999999</v>
      </c>
      <c r="C47" s="163">
        <v>1.0109999999999999</v>
      </c>
      <c r="D47" s="112">
        <f>IF(C47&lt;MAX($C$2:C47),C47/MAX($C$2:C47)-1,0)</f>
        <v>0</v>
      </c>
    </row>
    <row r="48" spans="1:8">
      <c r="A48" s="164">
        <v>42683</v>
      </c>
      <c r="B48" s="163">
        <v>1.01</v>
      </c>
      <c r="C48" s="163">
        <v>1.01</v>
      </c>
      <c r="D48" s="112">
        <f>IF(C48&lt;MAX($C$2:C48),C48/MAX($C$2:C48)-1,0)</f>
        <v>-9.8911968348158741E-4</v>
      </c>
    </row>
    <row r="49" spans="1:4">
      <c r="A49" s="164">
        <v>42684</v>
      </c>
      <c r="B49" s="163">
        <v>1.012</v>
      </c>
      <c r="C49" s="163">
        <v>1.012</v>
      </c>
      <c r="D49" s="112">
        <f>IF(C49&lt;MAX($C$2:C49),C49/MAX($C$2:C49)-1,0)</f>
        <v>0</v>
      </c>
    </row>
    <row r="50" spans="1:4">
      <c r="A50" s="164">
        <v>42685</v>
      </c>
      <c r="B50" s="163">
        <v>1.012</v>
      </c>
      <c r="C50" s="163">
        <v>1.012</v>
      </c>
      <c r="D50" s="112">
        <f>IF(C50&lt;MAX($C$2:C50),C50/MAX($C$2:C50)-1,0)</f>
        <v>0</v>
      </c>
    </row>
    <row r="51" spans="1:4">
      <c r="A51" s="164">
        <v>42688</v>
      </c>
      <c r="B51" s="163">
        <v>1.012</v>
      </c>
      <c r="C51" s="163">
        <v>1.012</v>
      </c>
      <c r="D51" s="112">
        <f>IF(C51&lt;MAX($C$2:C51),C51/MAX($C$2:C51)-1,0)</f>
        <v>0</v>
      </c>
    </row>
    <row r="52" spans="1:4">
      <c r="A52" s="164">
        <v>42689</v>
      </c>
      <c r="B52" s="163">
        <v>1.012</v>
      </c>
      <c r="C52" s="163">
        <v>1.012</v>
      </c>
      <c r="D52" s="112">
        <f>IF(C52&lt;MAX($C$2:C52),C52/MAX($C$2:C52)-1,0)</f>
        <v>0</v>
      </c>
    </row>
    <row r="53" spans="1:4">
      <c r="A53" s="164">
        <v>42690</v>
      </c>
      <c r="B53" s="163">
        <v>1.012</v>
      </c>
      <c r="C53" s="163">
        <v>1.012</v>
      </c>
      <c r="D53" s="112">
        <f>IF(C53&lt;MAX($C$2:C53),C53/MAX($C$2:C53)-1,0)</f>
        <v>0</v>
      </c>
    </row>
    <row r="54" spans="1:4">
      <c r="A54" s="164">
        <v>42691</v>
      </c>
      <c r="B54" s="163">
        <v>1.012</v>
      </c>
      <c r="C54" s="163">
        <v>1.012</v>
      </c>
      <c r="D54" s="112">
        <f>IF(C54&lt;MAX($C$2:C54),C54/MAX($C$2:C54)-1,0)</f>
        <v>0</v>
      </c>
    </row>
    <row r="55" spans="1:4">
      <c r="A55" s="164">
        <v>42692</v>
      </c>
      <c r="B55" s="163">
        <v>1.0109999999999999</v>
      </c>
      <c r="C55" s="163">
        <v>1.0109999999999999</v>
      </c>
      <c r="D55" s="112">
        <f>IF(C55&lt;MAX($C$2:C55),C55/MAX($C$2:C55)-1,0)</f>
        <v>-9.8814229249022389E-4</v>
      </c>
    </row>
    <row r="56" spans="1:4">
      <c r="A56" s="164">
        <v>42695</v>
      </c>
      <c r="B56" s="163">
        <v>1.012</v>
      </c>
      <c r="C56" s="163">
        <v>1.012</v>
      </c>
      <c r="D56" s="112">
        <f>IF(C56&lt;MAX($C$2:C56),C56/MAX($C$2:C56)-1,0)</f>
        <v>0</v>
      </c>
    </row>
    <row r="57" spans="1:4">
      <c r="A57" s="164">
        <v>42696</v>
      </c>
      <c r="B57" s="163">
        <v>1.014</v>
      </c>
      <c r="C57" s="163">
        <v>1.014</v>
      </c>
      <c r="D57" s="112">
        <f>IF(C57&lt;MAX($C$2:C57),C57/MAX($C$2:C57)-1,0)</f>
        <v>0</v>
      </c>
    </row>
    <row r="58" spans="1:4">
      <c r="A58" s="164">
        <v>42697</v>
      </c>
      <c r="B58" s="163">
        <v>1.0149999999999999</v>
      </c>
      <c r="C58" s="163">
        <v>1.0149999999999999</v>
      </c>
      <c r="D58" s="112">
        <f>IF(C58&lt;MAX($C$2:C58),C58/MAX($C$2:C58)-1,0)</f>
        <v>0</v>
      </c>
    </row>
    <row r="59" spans="1:4">
      <c r="A59" s="164">
        <v>42698</v>
      </c>
      <c r="B59" s="163">
        <v>1.016</v>
      </c>
      <c r="C59" s="163">
        <v>1.016</v>
      </c>
      <c r="D59" s="112">
        <f>IF(C59&lt;MAX($C$2:C59),C59/MAX($C$2:C59)-1,0)</f>
        <v>0</v>
      </c>
    </row>
    <row r="60" spans="1:4">
      <c r="A60" s="164">
        <v>42699</v>
      </c>
      <c r="B60" s="163">
        <v>1.0169999999999999</v>
      </c>
      <c r="C60" s="163">
        <v>1.0169999999999999</v>
      </c>
      <c r="D60" s="112">
        <f>IF(C60&lt;MAX($C$2:C60),C60/MAX($C$2:C60)-1,0)</f>
        <v>0</v>
      </c>
    </row>
    <row r="61" spans="1:4">
      <c r="A61" s="164">
        <v>42702</v>
      </c>
      <c r="B61" s="163">
        <v>1.018</v>
      </c>
      <c r="C61" s="163">
        <v>1.018</v>
      </c>
      <c r="D61" s="112">
        <f>IF(C61&lt;MAX($C$2:C61),C61/MAX($C$2:C61)-1,0)</f>
        <v>0</v>
      </c>
    </row>
    <row r="62" spans="1:4">
      <c r="A62" s="164">
        <v>42703</v>
      </c>
      <c r="B62" s="163">
        <v>1.02</v>
      </c>
      <c r="C62" s="163">
        <v>1.02</v>
      </c>
      <c r="D62" s="112">
        <f>IF(C62&lt;MAX($C$2:C62),C62/MAX($C$2:C62)-1,0)</f>
        <v>0</v>
      </c>
    </row>
    <row r="63" spans="1:4">
      <c r="A63" s="164">
        <v>42704</v>
      </c>
      <c r="B63" s="163">
        <v>1.018</v>
      </c>
      <c r="C63" s="163">
        <v>1.018</v>
      </c>
      <c r="D63" s="112">
        <f>IF(C63&lt;MAX($C$2:C63),C63/MAX($C$2:C63)-1,0)</f>
        <v>-1.9607843137254832E-3</v>
      </c>
    </row>
    <row r="64" spans="1:4">
      <c r="A64" s="164">
        <v>42705</v>
      </c>
      <c r="B64" s="163">
        <v>1.018</v>
      </c>
      <c r="C64" s="163">
        <v>1.018</v>
      </c>
      <c r="D64" s="112">
        <f>IF(C64&lt;MAX($C$2:C64),C64/MAX($C$2:C64)-1,0)</f>
        <v>-1.9607843137254832E-3</v>
      </c>
    </row>
    <row r="65" spans="1:4">
      <c r="A65" s="164">
        <v>42706</v>
      </c>
      <c r="B65" s="163">
        <v>1.0169999999999999</v>
      </c>
      <c r="C65" s="163">
        <v>1.0169999999999999</v>
      </c>
      <c r="D65" s="112">
        <f>IF(C65&lt;MAX($C$2:C65),C65/MAX($C$2:C65)-1,0)</f>
        <v>-2.9411764705883359E-3</v>
      </c>
    </row>
    <row r="66" spans="1:4">
      <c r="A66" s="164">
        <v>42709</v>
      </c>
      <c r="B66" s="163">
        <v>1.0149999999999999</v>
      </c>
      <c r="C66" s="163">
        <v>1.0149999999999999</v>
      </c>
      <c r="D66" s="112">
        <f>IF(C66&lt;MAX($C$2:C66),C66/MAX($C$2:C66)-1,0)</f>
        <v>-4.9019607843138191E-3</v>
      </c>
    </row>
    <row r="67" spans="1:4">
      <c r="A67" s="164">
        <v>42710</v>
      </c>
      <c r="B67" s="163">
        <v>1.014</v>
      </c>
      <c r="C67" s="163">
        <v>1.014</v>
      </c>
      <c r="D67" s="112">
        <f>IF(C67&lt;MAX($C$2:C67),C67/MAX($C$2:C67)-1,0)</f>
        <v>-5.8823529411764497E-3</v>
      </c>
    </row>
    <row r="68" spans="1:4">
      <c r="A68" s="164">
        <v>42711</v>
      </c>
      <c r="B68" s="163">
        <v>1.0149999999999999</v>
      </c>
      <c r="C68" s="163">
        <v>1.0149999999999999</v>
      </c>
      <c r="D68" s="112">
        <f>IF(C68&lt;MAX($C$2:C68),C68/MAX($C$2:C68)-1,0)</f>
        <v>-4.9019607843138191E-3</v>
      </c>
    </row>
    <row r="69" spans="1:4">
      <c r="A69" s="164">
        <v>42712</v>
      </c>
      <c r="B69" s="163">
        <v>1.0149999999999999</v>
      </c>
      <c r="C69" s="163">
        <v>1.0149999999999999</v>
      </c>
      <c r="D69" s="112">
        <f>IF(C69&lt;MAX($C$2:C69),C69/MAX($C$2:C69)-1,0)</f>
        <v>-4.9019607843138191E-3</v>
      </c>
    </row>
    <row r="70" spans="1:4">
      <c r="A70" s="164">
        <v>42713</v>
      </c>
      <c r="B70" s="163">
        <v>1.0169999999999999</v>
      </c>
      <c r="C70" s="163">
        <v>1.0169999999999999</v>
      </c>
      <c r="D70" s="112">
        <f>IF(C70&lt;MAX($C$2:C70),C70/MAX($C$2:C70)-1,0)</f>
        <v>-2.9411764705883359E-3</v>
      </c>
    </row>
    <row r="71" spans="1:4">
      <c r="A71" s="164">
        <v>42716</v>
      </c>
      <c r="B71" s="163">
        <v>1.0129999999999999</v>
      </c>
      <c r="C71" s="163">
        <v>1.0129999999999999</v>
      </c>
      <c r="D71" s="112">
        <f>IF(C71&lt;MAX($C$2:C71),C71/MAX($C$2:C71)-1,0)</f>
        <v>-6.8627450980393023E-3</v>
      </c>
    </row>
    <row r="72" spans="1:4">
      <c r="A72" s="164">
        <v>42717</v>
      </c>
      <c r="B72" s="163">
        <v>1.0129999999999999</v>
      </c>
      <c r="C72" s="163">
        <v>1.0129999999999999</v>
      </c>
      <c r="D72" s="112">
        <f>IF(C72&lt;MAX($C$2:C72),C72/MAX($C$2:C72)-1,0)</f>
        <v>-6.8627450980393023E-3</v>
      </c>
    </row>
    <row r="73" spans="1:4">
      <c r="A73" s="164">
        <v>42718</v>
      </c>
      <c r="B73" s="163">
        <v>1.0109999999999999</v>
      </c>
      <c r="C73" s="163">
        <v>1.0109999999999999</v>
      </c>
      <c r="D73" s="112">
        <f>IF(C73&lt;MAX($C$2:C73),C73/MAX($C$2:C73)-1,0)</f>
        <v>-8.8235294117647856E-3</v>
      </c>
    </row>
    <row r="74" spans="1:4">
      <c r="A74" s="164">
        <v>42719</v>
      </c>
      <c r="B74" s="163">
        <v>1.0069999999999999</v>
      </c>
      <c r="C74" s="163">
        <v>1.0069999999999999</v>
      </c>
      <c r="D74" s="112">
        <f>IF(C74&lt;MAX($C$2:C74),C74/MAX($C$2:C74)-1,0)</f>
        <v>-1.2745098039215752E-2</v>
      </c>
    </row>
    <row r="75" spans="1:4">
      <c r="A75" s="164">
        <v>42720</v>
      </c>
      <c r="B75" s="163">
        <v>1.0069999999999999</v>
      </c>
      <c r="C75" s="163">
        <v>1.0069999999999999</v>
      </c>
      <c r="D75" s="112">
        <f>IF(C75&lt;MAX($C$2:C75),C75/MAX($C$2:C75)-1,0)</f>
        <v>-1.2745098039215752E-2</v>
      </c>
    </row>
    <row r="76" spans="1:4">
      <c r="A76" s="164">
        <v>42723</v>
      </c>
      <c r="B76" s="163">
        <v>1.006</v>
      </c>
      <c r="C76" s="163">
        <v>1.006</v>
      </c>
      <c r="D76" s="112">
        <f>IF(C76&lt;MAX($C$2:C76),C76/MAX($C$2:C76)-1,0)</f>
        <v>-1.3725490196078494E-2</v>
      </c>
    </row>
    <row r="77" spans="1:4">
      <c r="A77" s="164">
        <v>42724</v>
      </c>
      <c r="B77" s="163">
        <v>1.004</v>
      </c>
      <c r="C77" s="163">
        <v>1.004</v>
      </c>
      <c r="D77" s="112">
        <f>IF(C77&lt;MAX($C$2:C77),C77/MAX($C$2:C77)-1,0)</f>
        <v>-1.5686274509803977E-2</v>
      </c>
    </row>
    <row r="78" spans="1:4">
      <c r="A78" s="164">
        <v>42725</v>
      </c>
      <c r="B78" s="163">
        <v>1.006</v>
      </c>
      <c r="C78" s="163">
        <v>1.006</v>
      </c>
      <c r="D78" s="112">
        <f>IF(C78&lt;MAX($C$2:C78),C78/MAX($C$2:C78)-1,0)</f>
        <v>-1.3725490196078494E-2</v>
      </c>
    </row>
    <row r="79" spans="1:4">
      <c r="A79" s="164">
        <v>42726</v>
      </c>
      <c r="B79" s="163">
        <v>1.0069999999999999</v>
      </c>
      <c r="C79" s="163">
        <v>1.0069999999999999</v>
      </c>
      <c r="D79" s="112">
        <f>IF(C79&lt;MAX($C$2:C79),C79/MAX($C$2:C79)-1,0)</f>
        <v>-1.2745098039215752E-2</v>
      </c>
    </row>
    <row r="80" spans="1:4">
      <c r="A80" s="164">
        <v>42727</v>
      </c>
      <c r="B80" s="163">
        <v>1.006</v>
      </c>
      <c r="C80" s="163">
        <v>1.006</v>
      </c>
      <c r="D80" s="112">
        <f>IF(C80&lt;MAX($C$2:C80),C80/MAX($C$2:C80)-1,0)</f>
        <v>-1.3725490196078494E-2</v>
      </c>
    </row>
    <row r="81" spans="1:4">
      <c r="A81" s="164">
        <v>42730</v>
      </c>
      <c r="B81" s="163">
        <v>1.0069999999999999</v>
      </c>
      <c r="C81" s="163">
        <v>1.0069999999999999</v>
      </c>
      <c r="D81" s="112">
        <f>IF(C81&lt;MAX($C$2:C81),C81/MAX($C$2:C81)-1,0)</f>
        <v>-1.2745098039215752E-2</v>
      </c>
    </row>
    <row r="82" spans="1:4">
      <c r="A82" s="164">
        <v>42731</v>
      </c>
      <c r="B82" s="163">
        <v>1.008</v>
      </c>
      <c r="C82" s="163">
        <v>1.008</v>
      </c>
      <c r="D82" s="112">
        <f>IF(C82&lt;MAX($C$2:C82),C82/MAX($C$2:C82)-1,0)</f>
        <v>-1.1764705882352899E-2</v>
      </c>
    </row>
    <row r="83" spans="1:4">
      <c r="A83" s="164">
        <v>42732</v>
      </c>
      <c r="B83" s="163">
        <v>1.0069999999999999</v>
      </c>
      <c r="C83" s="163">
        <v>1.0069999999999999</v>
      </c>
      <c r="D83" s="112">
        <f>IF(C83&lt;MAX($C$2:C83),C83/MAX($C$2:C83)-1,0)</f>
        <v>-1.2745098039215752E-2</v>
      </c>
    </row>
    <row r="84" spans="1:4">
      <c r="A84" s="164">
        <v>42733</v>
      </c>
      <c r="B84" s="163">
        <v>1.0069999999999999</v>
      </c>
      <c r="C84" s="163">
        <v>1.0069999999999999</v>
      </c>
      <c r="D84" s="112">
        <f>IF(C84&lt;MAX($C$2:C84),C84/MAX($C$2:C84)-1,0)</f>
        <v>-1.2745098039215752E-2</v>
      </c>
    </row>
    <row r="85" spans="1:4">
      <c r="A85" s="164">
        <v>42734</v>
      </c>
      <c r="B85" s="163">
        <v>1.0089999999999999</v>
      </c>
      <c r="C85" s="163">
        <v>1.0089999999999999</v>
      </c>
      <c r="D85" s="112">
        <f>IF(C85&lt;MAX($C$2:C85),C85/MAX($C$2:C85)-1,0)</f>
        <v>-1.0784313725490269E-2</v>
      </c>
    </row>
    <row r="86" spans="1:4">
      <c r="A86" s="164">
        <v>42735</v>
      </c>
      <c r="B86" s="163">
        <v>1.0089999999999999</v>
      </c>
      <c r="C86" s="163">
        <v>1.0089999999999999</v>
      </c>
      <c r="D86" s="112">
        <f>IF(C86&lt;MAX($C$2:C86),C86/MAX($C$2:C86)-1,0)</f>
        <v>-1.0784313725490269E-2</v>
      </c>
    </row>
    <row r="87" spans="1:4">
      <c r="A87" s="164">
        <v>42738</v>
      </c>
      <c r="B87" s="163">
        <v>1.0109999999999999</v>
      </c>
      <c r="C87" s="163">
        <v>1.0109999999999999</v>
      </c>
      <c r="D87" s="112">
        <f>IF(C87&lt;MAX($C$2:C87),C87/MAX($C$2:C87)-1,0)</f>
        <v>-8.8235294117647856E-3</v>
      </c>
    </row>
    <row r="88" spans="1:4">
      <c r="A88" s="164">
        <v>42739</v>
      </c>
      <c r="B88" s="163">
        <v>1.0129999999999999</v>
      </c>
      <c r="C88" s="163">
        <v>1.0129999999999999</v>
      </c>
      <c r="D88" s="112">
        <f>IF(C88&lt;MAX($C$2:C88),C88/MAX($C$2:C88)-1,0)</f>
        <v>-6.8627450980393023E-3</v>
      </c>
    </row>
    <row r="89" spans="1:4">
      <c r="A89" s="164">
        <v>42740</v>
      </c>
      <c r="B89" s="163">
        <v>1.0129999999999999</v>
      </c>
      <c r="C89" s="163">
        <v>1.0129999999999999</v>
      </c>
      <c r="D89" s="112">
        <f>IF(C89&lt;MAX($C$2:C89),C89/MAX($C$2:C89)-1,0)</f>
        <v>-6.8627450980393023E-3</v>
      </c>
    </row>
    <row r="90" spans="1:4">
      <c r="A90" s="164">
        <v>42741</v>
      </c>
      <c r="B90" s="163">
        <v>1.0129999999999999</v>
      </c>
      <c r="C90" s="163">
        <v>1.0129999999999999</v>
      </c>
      <c r="D90" s="112">
        <f>IF(C90&lt;MAX($C$2:C90),C90/MAX($C$2:C90)-1,0)</f>
        <v>-6.8627450980393023E-3</v>
      </c>
    </row>
    <row r="91" spans="1:4">
      <c r="A91" s="164">
        <v>42744</v>
      </c>
      <c r="B91" s="163">
        <v>1.0149999999999999</v>
      </c>
      <c r="C91" s="163">
        <v>1.0149999999999999</v>
      </c>
      <c r="D91" s="112">
        <f>IF(C91&lt;MAX($C$2:C91),C91/MAX($C$2:C91)-1,0)</f>
        <v>-4.9019607843138191E-3</v>
      </c>
    </row>
    <row r="92" spans="1:4">
      <c r="A92" s="164">
        <v>42745</v>
      </c>
      <c r="B92" s="163">
        <v>1.014</v>
      </c>
      <c r="C92" s="163">
        <v>1.014</v>
      </c>
      <c r="D92" s="112">
        <f>IF(C92&lt;MAX($C$2:C92),C92/MAX($C$2:C92)-1,0)</f>
        <v>-5.8823529411764497E-3</v>
      </c>
    </row>
    <row r="93" spans="1:4">
      <c r="A93" s="164">
        <v>42746</v>
      </c>
      <c r="B93" s="163">
        <v>1.0129999999999999</v>
      </c>
      <c r="C93" s="163">
        <v>1.0129999999999999</v>
      </c>
      <c r="D93" s="112">
        <f>IF(C93&lt;MAX($C$2:C93),C93/MAX($C$2:C93)-1,0)</f>
        <v>-6.8627450980393023E-3</v>
      </c>
    </row>
    <row r="94" spans="1:4">
      <c r="A94" s="164">
        <v>42747</v>
      </c>
      <c r="B94" s="163">
        <v>1.012</v>
      </c>
      <c r="C94" s="163">
        <v>1.012</v>
      </c>
      <c r="D94" s="112">
        <f>IF(C94&lt;MAX($C$2:C94),C94/MAX($C$2:C94)-1,0)</f>
        <v>-7.8431372549019329E-3</v>
      </c>
    </row>
    <row r="95" spans="1:4">
      <c r="A95" s="164">
        <v>42748</v>
      </c>
      <c r="B95" s="163">
        <v>1.0129999999999999</v>
      </c>
      <c r="C95" s="163">
        <v>1.0129999999999999</v>
      </c>
      <c r="D95" s="112">
        <f>IF(C95&lt;MAX($C$2:C95),C95/MAX($C$2:C95)-1,0)</f>
        <v>-6.8627450980393023E-3</v>
      </c>
    </row>
    <row r="96" spans="1:4">
      <c r="A96" s="164">
        <v>42751</v>
      </c>
      <c r="B96" s="163">
        <v>1.014</v>
      </c>
      <c r="C96" s="163">
        <v>1.014</v>
      </c>
      <c r="D96" s="112">
        <f>IF(C96&lt;MAX($C$2:C96),C96/MAX($C$2:C96)-1,0)</f>
        <v>-5.8823529411764497E-3</v>
      </c>
    </row>
    <row r="97" spans="1:4">
      <c r="A97" s="164">
        <v>42752</v>
      </c>
      <c r="B97" s="163">
        <v>1.0149999999999999</v>
      </c>
      <c r="C97" s="163">
        <v>1.0149999999999999</v>
      </c>
      <c r="D97" s="112">
        <f>IF(C97&lt;MAX($C$2:C97),C97/MAX($C$2:C97)-1,0)</f>
        <v>-4.9019607843138191E-3</v>
      </c>
    </row>
    <row r="98" spans="1:4">
      <c r="A98" s="164">
        <v>42753</v>
      </c>
      <c r="B98" s="163">
        <v>1.0169999999999999</v>
      </c>
      <c r="C98" s="163">
        <v>1.0169999999999999</v>
      </c>
      <c r="D98" s="112">
        <f>IF(C98&lt;MAX($C$2:C98),C98/MAX($C$2:C98)-1,0)</f>
        <v>-2.9411764705883359E-3</v>
      </c>
    </row>
    <row r="99" spans="1:4">
      <c r="A99" s="164">
        <v>42754</v>
      </c>
      <c r="B99" s="163">
        <v>1.016</v>
      </c>
      <c r="C99" s="163">
        <v>1.016</v>
      </c>
      <c r="D99" s="112">
        <f>IF(C99&lt;MAX($C$2:C99),C99/MAX($C$2:C99)-1,0)</f>
        <v>-3.9215686274509665E-3</v>
      </c>
    </row>
    <row r="100" spans="1:4">
      <c r="A100" s="164">
        <v>42755</v>
      </c>
      <c r="B100" s="163">
        <v>1.0189999999999999</v>
      </c>
      <c r="C100" s="163">
        <v>1.0189999999999999</v>
      </c>
      <c r="D100" s="112">
        <f>IF(C100&lt;MAX($C$2:C100),C100/MAX($C$2:C100)-1,0)</f>
        <v>-9.8039215686285264E-4</v>
      </c>
    </row>
    <row r="101" spans="1:4">
      <c r="A101" s="164">
        <v>42758</v>
      </c>
      <c r="B101" s="163">
        <v>1.02</v>
      </c>
      <c r="C101" s="163">
        <v>1.02</v>
      </c>
      <c r="D101" s="112">
        <f>IF(C101&lt;MAX($C$2:C101),C101/MAX($C$2:C101)-1,0)</f>
        <v>0</v>
      </c>
    </row>
    <row r="102" spans="1:4">
      <c r="A102" s="164">
        <v>42759</v>
      </c>
      <c r="B102" s="163">
        <v>1.0209999999999999</v>
      </c>
      <c r="C102" s="163">
        <v>1.0209999999999999</v>
      </c>
      <c r="D102" s="112">
        <f>IF(C102&lt;MAX($C$2:C102),C102/MAX($C$2:C102)-1,0)</f>
        <v>0</v>
      </c>
    </row>
    <row r="103" spans="1:4">
      <c r="A103" s="164">
        <v>42760</v>
      </c>
      <c r="B103" s="163">
        <v>1.022</v>
      </c>
      <c r="C103" s="163">
        <v>1.022</v>
      </c>
      <c r="D103" s="112">
        <f>IF(C103&lt;MAX($C$2:C103),C103/MAX($C$2:C103)-1,0)</f>
        <v>0</v>
      </c>
    </row>
    <row r="104" spans="1:4">
      <c r="A104" s="164">
        <v>42761</v>
      </c>
      <c r="B104" s="163">
        <v>1.0229999999999999</v>
      </c>
      <c r="C104" s="163">
        <v>1.0229999999999999</v>
      </c>
      <c r="D104" s="112">
        <f>IF(C104&lt;MAX($C$2:C104),C104/MAX($C$2:C104)-1,0)</f>
        <v>0</v>
      </c>
    </row>
    <row r="105" spans="1:4">
      <c r="A105" s="164">
        <v>42769</v>
      </c>
      <c r="B105" s="163">
        <v>1.02</v>
      </c>
      <c r="C105" s="163">
        <v>1.02</v>
      </c>
      <c r="D105" s="112">
        <f>IF(C105&lt;MAX($C$2:C105),C105/MAX($C$2:C105)-1,0)</f>
        <v>-2.9325513196479802E-3</v>
      </c>
    </row>
    <row r="106" spans="1:4">
      <c r="A106" s="164">
        <v>42772</v>
      </c>
      <c r="B106" s="163">
        <v>1.0209999999999999</v>
      </c>
      <c r="C106" s="163">
        <v>1.0209999999999999</v>
      </c>
      <c r="D106" s="112">
        <f>IF(C106&lt;MAX($C$2:C106),C106/MAX($C$2:C106)-1,0)</f>
        <v>-1.9550342130987275E-3</v>
      </c>
    </row>
    <row r="107" spans="1:4">
      <c r="A107" s="164">
        <v>42773</v>
      </c>
      <c r="B107" s="163">
        <v>1.02</v>
      </c>
      <c r="C107" s="163">
        <v>1.02</v>
      </c>
      <c r="D107" s="112">
        <f>IF(C107&lt;MAX($C$2:C107),C107/MAX($C$2:C107)-1,0)</f>
        <v>-2.9325513196479802E-3</v>
      </c>
    </row>
    <row r="108" spans="1:4">
      <c r="A108" s="164">
        <v>42774</v>
      </c>
      <c r="B108" s="163">
        <v>1.022</v>
      </c>
      <c r="C108" s="163">
        <v>1.022</v>
      </c>
      <c r="D108" s="112">
        <f>IF(C108&lt;MAX($C$2:C108),C108/MAX($C$2:C108)-1,0)</f>
        <v>-9.7751710654925272E-4</v>
      </c>
    </row>
    <row r="109" spans="1:4">
      <c r="A109" s="164">
        <v>42775</v>
      </c>
      <c r="B109" s="163">
        <v>1.024</v>
      </c>
      <c r="C109" s="163">
        <v>1.024</v>
      </c>
      <c r="D109" s="112">
        <f>IF(C109&lt;MAX($C$2:C109),C109/MAX($C$2:C109)-1,0)</f>
        <v>0</v>
      </c>
    </row>
    <row r="110" spans="1:4">
      <c r="A110" s="164">
        <v>42776</v>
      </c>
      <c r="B110" s="163">
        <v>1.026</v>
      </c>
      <c r="C110" s="163">
        <v>1.026</v>
      </c>
      <c r="D110" s="112">
        <f>IF(C110&lt;MAX($C$2:C110),C110/MAX($C$2:C110)-1,0)</f>
        <v>0</v>
      </c>
    </row>
    <row r="111" spans="1:4">
      <c r="A111" s="164">
        <v>42779</v>
      </c>
      <c r="B111" s="163">
        <v>1.0309999999999999</v>
      </c>
      <c r="C111" s="163">
        <v>1.0309999999999999</v>
      </c>
      <c r="D111" s="112">
        <f>IF(C111&lt;MAX($C$2:C111),C111/MAX($C$2:C111)-1,0)</f>
        <v>0</v>
      </c>
    </row>
    <row r="112" spans="1:4">
      <c r="A112" s="164">
        <v>42780</v>
      </c>
      <c r="B112" s="163">
        <v>1.03</v>
      </c>
      <c r="C112" s="163">
        <v>1.03</v>
      </c>
      <c r="D112" s="112">
        <f>IF(C112&lt;MAX($C$2:C112),C112/MAX($C$2:C112)-1,0)</f>
        <v>-9.6993210475260216E-4</v>
      </c>
    </row>
    <row r="113" spans="1:4">
      <c r="A113" s="164">
        <v>42781</v>
      </c>
      <c r="B113" s="163">
        <v>1.03</v>
      </c>
      <c r="C113" s="163">
        <v>1.03</v>
      </c>
      <c r="D113" s="112">
        <f>IF(C113&lt;MAX($C$2:C113),C113/MAX($C$2:C113)-1,0)</f>
        <v>-9.6993210475260216E-4</v>
      </c>
    </row>
    <row r="114" spans="1:4">
      <c r="A114" s="164">
        <v>42782</v>
      </c>
      <c r="B114" s="163">
        <v>1.032</v>
      </c>
      <c r="C114" s="163">
        <v>1.032</v>
      </c>
      <c r="D114" s="112">
        <f>IF(C114&lt;MAX($C$2:C114),C114/MAX($C$2:C114)-1,0)</f>
        <v>0</v>
      </c>
    </row>
    <row r="115" spans="1:4">
      <c r="A115" s="164">
        <v>42783</v>
      </c>
      <c r="B115" s="163">
        <v>1.0309999999999999</v>
      </c>
      <c r="C115" s="163">
        <v>1.0309999999999999</v>
      </c>
      <c r="D115" s="112">
        <f>IF(C115&lt;MAX($C$2:C115),C115/MAX($C$2:C115)-1,0)</f>
        <v>-9.6899224806212825E-4</v>
      </c>
    </row>
    <row r="116" spans="1:4">
      <c r="A116" s="164">
        <v>42786</v>
      </c>
      <c r="B116" s="163">
        <v>1.038</v>
      </c>
      <c r="C116" s="163">
        <v>1.038</v>
      </c>
      <c r="D116" s="112">
        <f>IF(C116&lt;MAX($C$2:C116),C116/MAX($C$2:C116)-1,0)</f>
        <v>0</v>
      </c>
    </row>
    <row r="117" spans="1:4">
      <c r="A117" s="164">
        <v>42787</v>
      </c>
      <c r="B117" s="163">
        <v>1.038</v>
      </c>
      <c r="C117" s="163">
        <v>1.038</v>
      </c>
      <c r="D117" s="112">
        <f>IF(C117&lt;MAX($C$2:C117),C117/MAX($C$2:C117)-1,0)</f>
        <v>0</v>
      </c>
    </row>
    <row r="118" spans="1:4">
      <c r="A118" s="164">
        <v>42788</v>
      </c>
      <c r="B118" s="163">
        <v>1.0389999999999999</v>
      </c>
      <c r="C118" s="163">
        <v>1.0389999999999999</v>
      </c>
      <c r="D118" s="112">
        <f>IF(C118&lt;MAX($C$2:C118),C118/MAX($C$2:C118)-1,0)</f>
        <v>0</v>
      </c>
    </row>
    <row r="119" spans="1:4">
      <c r="A119" s="164">
        <v>42789</v>
      </c>
      <c r="B119" s="163">
        <v>1.0369999999999999</v>
      </c>
      <c r="C119" s="163">
        <v>1.0369999999999999</v>
      </c>
      <c r="D119" s="112">
        <f>IF(C119&lt;MAX($C$2:C119),C119/MAX($C$2:C119)-1,0)</f>
        <v>-1.9249278152069227E-3</v>
      </c>
    </row>
    <row r="120" spans="1:4">
      <c r="A120" s="164">
        <v>42790</v>
      </c>
      <c r="B120" s="163">
        <v>1.0369999999999999</v>
      </c>
      <c r="C120" s="163">
        <v>1.0369999999999999</v>
      </c>
      <c r="D120" s="112">
        <f>IF(C120&lt;MAX($C$2:C120),C120/MAX($C$2:C120)-1,0)</f>
        <v>-1.9249278152069227E-3</v>
      </c>
    </row>
    <row r="121" spans="1:4">
      <c r="A121" s="164">
        <v>42793</v>
      </c>
      <c r="B121" s="163">
        <v>1.0329999999999999</v>
      </c>
      <c r="C121" s="163">
        <v>1.0329999999999999</v>
      </c>
      <c r="D121" s="112">
        <f>IF(C121&lt;MAX($C$2:C121),C121/MAX($C$2:C121)-1,0)</f>
        <v>-5.7747834456207681E-3</v>
      </c>
    </row>
    <row r="122" spans="1:4">
      <c r="A122" s="164">
        <v>42794</v>
      </c>
      <c r="B122" s="163">
        <v>1.0349999999999999</v>
      </c>
      <c r="C122" s="163">
        <v>1.0349999999999999</v>
      </c>
      <c r="D122" s="112">
        <f>IF(C122&lt;MAX($C$2:C122),C122/MAX($C$2:C122)-1,0)</f>
        <v>-3.8498556304138454E-3</v>
      </c>
    </row>
    <row r="123" spans="1:4">
      <c r="A123" s="164">
        <v>42795</v>
      </c>
      <c r="B123" s="163">
        <v>1.036</v>
      </c>
      <c r="C123" s="163">
        <v>1.036</v>
      </c>
      <c r="D123" s="112">
        <f>IF(C123&lt;MAX($C$2:C123),C123/MAX($C$2:C123)-1,0)</f>
        <v>-2.887391722810273E-3</v>
      </c>
    </row>
    <row r="124" spans="1:4">
      <c r="A124" s="164">
        <v>42796</v>
      </c>
      <c r="B124" s="163">
        <v>1.034</v>
      </c>
      <c r="C124" s="163">
        <v>1.034</v>
      </c>
      <c r="D124" s="112">
        <f>IF(C124&lt;MAX($C$2:C124),C124/MAX($C$2:C124)-1,0)</f>
        <v>-4.8123195380171957E-3</v>
      </c>
    </row>
    <row r="125" spans="1:4">
      <c r="A125" s="164">
        <v>42797</v>
      </c>
      <c r="B125" s="163">
        <v>1.0329999999999999</v>
      </c>
      <c r="C125" s="163">
        <v>1.0329999999999999</v>
      </c>
      <c r="D125" s="112">
        <f>IF(C125&lt;MAX($C$2:C125),C125/MAX($C$2:C125)-1,0)</f>
        <v>-5.7747834456207681E-3</v>
      </c>
    </row>
    <row r="126" spans="1:4">
      <c r="A126" s="164">
        <v>42800</v>
      </c>
      <c r="B126" s="163">
        <v>1.0349999999999999</v>
      </c>
      <c r="C126" s="163">
        <v>1.0349999999999999</v>
      </c>
      <c r="D126" s="112">
        <f>IF(C126&lt;MAX($C$2:C126),C126/MAX($C$2:C126)-1,0)</f>
        <v>-3.8498556304138454E-3</v>
      </c>
    </row>
    <row r="127" spans="1:4">
      <c r="A127" s="164">
        <v>42801</v>
      </c>
      <c r="B127" s="163">
        <v>1.0369999999999999</v>
      </c>
      <c r="C127" s="163">
        <v>1.0369999999999999</v>
      </c>
      <c r="D127" s="112">
        <f>IF(C127&lt;MAX($C$2:C127),C127/MAX($C$2:C127)-1,0)</f>
        <v>-1.9249278152069227E-3</v>
      </c>
    </row>
    <row r="128" spans="1:4">
      <c r="A128" s="164">
        <v>42802</v>
      </c>
      <c r="B128" s="163">
        <v>1.036</v>
      </c>
      <c r="C128" s="163">
        <v>1.036</v>
      </c>
      <c r="D128" s="112">
        <f>IF(C128&lt;MAX($C$2:C128),C128/MAX($C$2:C128)-1,0)</f>
        <v>-2.887391722810273E-3</v>
      </c>
    </row>
    <row r="129" spans="1:4">
      <c r="A129" s="164">
        <v>42803</v>
      </c>
      <c r="B129" s="163">
        <v>1.0349999999999999</v>
      </c>
      <c r="C129" s="163">
        <v>1.0349999999999999</v>
      </c>
      <c r="D129" s="112">
        <f>IF(C129&lt;MAX($C$2:C129),C129/MAX($C$2:C129)-1,0)</f>
        <v>-3.8498556304138454E-3</v>
      </c>
    </row>
    <row r="130" spans="1:4">
      <c r="A130" s="164">
        <v>42804</v>
      </c>
      <c r="B130" s="163">
        <v>1.0349999999999999</v>
      </c>
      <c r="C130" s="163">
        <v>1.0349999999999999</v>
      </c>
      <c r="D130" s="112">
        <f>IF(C130&lt;MAX($C$2:C130),C130/MAX($C$2:C130)-1,0)</f>
        <v>-3.8498556304138454E-3</v>
      </c>
    </row>
    <row r="131" spans="1:4">
      <c r="A131" s="164">
        <v>42807</v>
      </c>
      <c r="B131" s="163">
        <v>1.0389999999999999</v>
      </c>
      <c r="C131" s="163">
        <v>1.0389999999999999</v>
      </c>
      <c r="D131" s="112">
        <f>IF(C131&lt;MAX($C$2:C131),C131/MAX($C$2:C131)-1,0)</f>
        <v>0</v>
      </c>
    </row>
    <row r="132" spans="1:4">
      <c r="A132" s="164">
        <v>42808</v>
      </c>
      <c r="B132" s="163">
        <v>1.04</v>
      </c>
      <c r="C132" s="163">
        <v>1.04</v>
      </c>
      <c r="D132" s="112">
        <f>IF(C132&lt;MAX($C$2:C132),C132/MAX($C$2:C132)-1,0)</f>
        <v>0</v>
      </c>
    </row>
    <row r="133" spans="1:4">
      <c r="A133" s="164">
        <v>42809</v>
      </c>
      <c r="B133" s="163">
        <v>1.0409999999999999</v>
      </c>
      <c r="C133" s="163">
        <v>1.0409999999999999</v>
      </c>
      <c r="D133" s="112">
        <f>IF(C133&lt;MAX($C$2:C133),C133/MAX($C$2:C133)-1,0)</f>
        <v>0</v>
      </c>
    </row>
    <row r="134" spans="1:4">
      <c r="A134" s="164">
        <v>42810</v>
      </c>
      <c r="B134" s="163">
        <v>1.0429999999999999</v>
      </c>
      <c r="C134" s="163">
        <v>1.0429999999999999</v>
      </c>
      <c r="D134" s="112">
        <f>IF(C134&lt;MAX($C$2:C134),C134/MAX($C$2:C134)-1,0)</f>
        <v>0</v>
      </c>
    </row>
    <row r="135" spans="1:4">
      <c r="A135" s="164">
        <v>42811</v>
      </c>
      <c r="B135" s="163">
        <v>1.0389999999999999</v>
      </c>
      <c r="C135" s="163">
        <v>1.0389999999999999</v>
      </c>
      <c r="D135" s="112">
        <f>IF(C135&lt;MAX($C$2:C135),C135/MAX($C$2:C135)-1,0)</f>
        <v>-3.835091083413289E-3</v>
      </c>
    </row>
    <row r="136" spans="1:4">
      <c r="A136" s="164">
        <v>42814</v>
      </c>
      <c r="B136" s="163">
        <v>1.0409999999999999</v>
      </c>
      <c r="C136" s="163">
        <v>1.0409999999999999</v>
      </c>
      <c r="D136" s="112">
        <f>IF(C136&lt;MAX($C$2:C136),C136/MAX($C$2:C136)-1,0)</f>
        <v>-1.9175455417066445E-3</v>
      </c>
    </row>
    <row r="137" spans="1:4">
      <c r="A137" s="164">
        <v>42815</v>
      </c>
      <c r="B137" s="163">
        <v>1.044</v>
      </c>
      <c r="C137" s="163">
        <v>1.044</v>
      </c>
      <c r="D137" s="112">
        <f>IF(C137&lt;MAX($C$2:C137),C137/MAX($C$2:C137)-1,0)</f>
        <v>0</v>
      </c>
    </row>
    <row r="138" spans="1:4">
      <c r="A138" s="164">
        <v>42816</v>
      </c>
      <c r="B138" s="163">
        <v>1.042</v>
      </c>
      <c r="C138" s="163">
        <v>1.042</v>
      </c>
      <c r="D138" s="112">
        <f>IF(C138&lt;MAX($C$2:C138),C138/MAX($C$2:C138)-1,0)</f>
        <v>-1.9157088122605526E-3</v>
      </c>
    </row>
    <row r="139" spans="1:4">
      <c r="A139" s="164">
        <v>42817</v>
      </c>
      <c r="B139" s="163">
        <v>1.044</v>
      </c>
      <c r="C139" s="163">
        <v>1.044</v>
      </c>
      <c r="D139" s="112">
        <f>IF(C139&lt;MAX($C$2:C139),C139/MAX($C$2:C139)-1,0)</f>
        <v>0</v>
      </c>
    </row>
    <row r="140" spans="1:4">
      <c r="A140" s="164">
        <v>42818</v>
      </c>
      <c r="B140" s="163">
        <v>1.0469999999999999</v>
      </c>
      <c r="C140" s="163">
        <v>1.0469999999999999</v>
      </c>
      <c r="D140" s="112">
        <f>IF(C140&lt;MAX($C$2:C140),C140/MAX($C$2:C140)-1,0)</f>
        <v>0</v>
      </c>
    </row>
    <row r="141" spans="1:4">
      <c r="A141" s="164">
        <v>42821</v>
      </c>
      <c r="B141" s="163">
        <v>1.0449999999999999</v>
      </c>
      <c r="C141" s="163">
        <v>1.0449999999999999</v>
      </c>
      <c r="D141" s="112">
        <f>IF(C141&lt;MAX($C$2:C141),C141/MAX($C$2:C141)-1,0)</f>
        <v>-1.9102196752626144E-3</v>
      </c>
    </row>
    <row r="142" spans="1:4">
      <c r="A142" s="164">
        <v>42822</v>
      </c>
      <c r="B142" s="163">
        <v>1.0449999999999999</v>
      </c>
      <c r="C142" s="163">
        <v>1.0449999999999999</v>
      </c>
      <c r="D142" s="112">
        <f>IF(C142&lt;MAX($C$2:C142),C142/MAX($C$2:C142)-1,0)</f>
        <v>-1.9102196752626144E-3</v>
      </c>
    </row>
    <row r="143" spans="1:4">
      <c r="A143" s="164">
        <v>42823</v>
      </c>
      <c r="B143" s="163">
        <v>1.0449999999999999</v>
      </c>
      <c r="C143" s="163">
        <v>1.0449999999999999</v>
      </c>
      <c r="D143" s="112">
        <f>IF(C143&lt;MAX($C$2:C143),C143/MAX($C$2:C143)-1,0)</f>
        <v>-1.9102196752626144E-3</v>
      </c>
    </row>
    <row r="144" spans="1:4">
      <c r="A144" s="164">
        <v>42824</v>
      </c>
      <c r="B144" s="163">
        <v>1.0429999999999999</v>
      </c>
      <c r="C144" s="163">
        <v>1.0429999999999999</v>
      </c>
      <c r="D144" s="112">
        <f>IF(C144&lt;MAX($C$2:C144),C144/MAX($C$2:C144)-1,0)</f>
        <v>-3.8204393505253398E-3</v>
      </c>
    </row>
    <row r="145" spans="1:4">
      <c r="A145" s="164">
        <v>42825</v>
      </c>
      <c r="B145" s="163">
        <v>1.048</v>
      </c>
      <c r="C145" s="163">
        <v>1.048</v>
      </c>
      <c r="D145" s="112">
        <f>IF(C145&lt;MAX($C$2:C145),C145/MAX($C$2:C145)-1,0)</f>
        <v>0</v>
      </c>
    </row>
    <row r="146" spans="1:4">
      <c r="A146" s="164">
        <v>42830</v>
      </c>
      <c r="B146" s="163">
        <v>1.0509999999999999</v>
      </c>
      <c r="C146" s="163">
        <v>1.0509999999999999</v>
      </c>
      <c r="D146" s="112">
        <f>IF(C146&lt;MAX($C$2:C146),C146/MAX($C$2:C146)-1,0)</f>
        <v>0</v>
      </c>
    </row>
    <row r="147" spans="1:4">
      <c r="A147" s="164">
        <v>42831</v>
      </c>
      <c r="B147" s="163">
        <v>1.0529999999999999</v>
      </c>
      <c r="C147" s="163">
        <v>1.0529999999999999</v>
      </c>
      <c r="D147" s="112">
        <f>IF(C147&lt;MAX($C$2:C147),C147/MAX($C$2:C147)-1,0)</f>
        <v>0</v>
      </c>
    </row>
    <row r="148" spans="1:4">
      <c r="A148" s="164">
        <v>42832</v>
      </c>
      <c r="B148" s="163">
        <v>1.052</v>
      </c>
      <c r="C148" s="163">
        <v>1.052</v>
      </c>
      <c r="D148" s="112">
        <f>IF(C148&lt;MAX($C$2:C148),C148/MAX($C$2:C148)-1,0)</f>
        <v>-9.4966761633419328E-4</v>
      </c>
    </row>
    <row r="149" spans="1:4">
      <c r="A149" s="164">
        <v>42835</v>
      </c>
      <c r="B149" s="163">
        <v>1.0489999999999999</v>
      </c>
      <c r="C149" s="163">
        <v>1.0489999999999999</v>
      </c>
      <c r="D149" s="112">
        <f>IF(C149&lt;MAX($C$2:C149),C149/MAX($C$2:C149)-1,0)</f>
        <v>-3.7986704653371062E-3</v>
      </c>
    </row>
    <row r="150" spans="1:4">
      <c r="A150" s="164">
        <v>42836</v>
      </c>
      <c r="B150" s="163">
        <v>1.0489999999999999</v>
      </c>
      <c r="C150" s="163">
        <v>1.0489999999999999</v>
      </c>
      <c r="D150" s="112">
        <f>IF(C150&lt;MAX($C$2:C150),C150/MAX($C$2:C150)-1,0)</f>
        <v>-3.7986704653371062E-3</v>
      </c>
    </row>
    <row r="151" spans="1:4">
      <c r="A151" s="164">
        <v>42837</v>
      </c>
      <c r="B151" s="163">
        <v>1.0489999999999999</v>
      </c>
      <c r="C151" s="163">
        <v>1.0489999999999999</v>
      </c>
      <c r="D151" s="112">
        <f>IF(C151&lt;MAX($C$2:C151),C151/MAX($C$2:C151)-1,0)</f>
        <v>-3.7986704653371062E-3</v>
      </c>
    </row>
    <row r="152" spans="1:4">
      <c r="A152" s="164">
        <v>42838</v>
      </c>
      <c r="B152" s="163">
        <v>1.0489999999999999</v>
      </c>
      <c r="C152" s="163">
        <v>1.0489999999999999</v>
      </c>
      <c r="D152" s="112">
        <f>IF(C152&lt;MAX($C$2:C152),C152/MAX($C$2:C152)-1,0)</f>
        <v>-3.7986704653371062E-3</v>
      </c>
    </row>
    <row r="153" spans="1:4">
      <c r="A153" s="164">
        <v>42839</v>
      </c>
      <c r="B153" s="163">
        <v>1.0469999999999999</v>
      </c>
      <c r="C153" s="163">
        <v>1.0469999999999999</v>
      </c>
      <c r="D153" s="112">
        <f>IF(C153&lt;MAX($C$2:C153),C153/MAX($C$2:C153)-1,0)</f>
        <v>-5.6980056980057148E-3</v>
      </c>
    </row>
    <row r="154" spans="1:4">
      <c r="A154" s="164">
        <v>42842</v>
      </c>
      <c r="B154" s="163">
        <v>1.0469999999999999</v>
      </c>
      <c r="C154" s="163">
        <v>1.0469999999999999</v>
      </c>
      <c r="D154" s="112">
        <f>IF(C154&lt;MAX($C$2:C154),C154/MAX($C$2:C154)-1,0)</f>
        <v>-5.6980056980057148E-3</v>
      </c>
    </row>
    <row r="155" spans="1:4">
      <c r="A155" s="164">
        <v>42843</v>
      </c>
      <c r="B155" s="163">
        <v>1.046</v>
      </c>
      <c r="C155" s="163">
        <v>1.046</v>
      </c>
      <c r="D155" s="112">
        <f>IF(C155&lt;MAX($C$2:C155),C155/MAX($C$2:C155)-1,0)</f>
        <v>-6.647673314339908E-3</v>
      </c>
    </row>
    <row r="156" spans="1:4">
      <c r="A156" s="164">
        <v>42844</v>
      </c>
      <c r="B156" s="163">
        <v>1.0449999999999999</v>
      </c>
      <c r="C156" s="163">
        <v>1.0449999999999999</v>
      </c>
      <c r="D156" s="112">
        <f>IF(C156&lt;MAX($C$2:C156),C156/MAX($C$2:C156)-1,0)</f>
        <v>-7.5973409306743234E-3</v>
      </c>
    </row>
    <row r="157" spans="1:4">
      <c r="A157" s="164">
        <v>42845</v>
      </c>
      <c r="B157" s="163">
        <v>1.048</v>
      </c>
      <c r="C157" s="163">
        <v>1.048</v>
      </c>
      <c r="D157" s="112">
        <f>IF(C157&lt;MAX($C$2:C157),C157/MAX($C$2:C157)-1,0)</f>
        <v>-4.7483380816712994E-3</v>
      </c>
    </row>
    <row r="158" spans="1:4">
      <c r="A158" s="164">
        <v>42846</v>
      </c>
      <c r="B158" s="163">
        <v>1.05</v>
      </c>
      <c r="C158" s="163">
        <v>1.05</v>
      </c>
      <c r="D158" s="112">
        <f>IF(C158&lt;MAX($C$2:C158),C158/MAX($C$2:C158)-1,0)</f>
        <v>-2.8490028490026909E-3</v>
      </c>
    </row>
    <row r="159" spans="1:4">
      <c r="A159" s="164">
        <v>42849</v>
      </c>
      <c r="B159" s="163">
        <v>1.0469999999999999</v>
      </c>
      <c r="C159" s="163">
        <v>1.0469999999999999</v>
      </c>
      <c r="D159" s="112">
        <f>IF(C159&lt;MAX($C$2:C159),C159/MAX($C$2:C159)-1,0)</f>
        <v>-5.6980056980057148E-3</v>
      </c>
    </row>
    <row r="160" spans="1:4">
      <c r="A160" s="164">
        <v>42850</v>
      </c>
      <c r="B160" s="163">
        <v>1.0509999999999999</v>
      </c>
      <c r="C160" s="163">
        <v>1.0509999999999999</v>
      </c>
      <c r="D160" s="112">
        <f>IF(C160&lt;MAX($C$2:C160),C160/MAX($C$2:C160)-1,0)</f>
        <v>-1.8993352326686086E-3</v>
      </c>
    </row>
    <row r="161" spans="1:4">
      <c r="A161" s="164">
        <v>42851</v>
      </c>
      <c r="B161" s="163">
        <v>1.05</v>
      </c>
      <c r="C161" s="163">
        <v>1.05</v>
      </c>
      <c r="D161" s="112">
        <f>IF(C161&lt;MAX($C$2:C161),C161/MAX($C$2:C161)-1,0)</f>
        <v>-2.8490028490026909E-3</v>
      </c>
    </row>
    <row r="162" spans="1:4">
      <c r="A162" s="164">
        <v>42852</v>
      </c>
      <c r="B162" s="163">
        <v>1.0509999999999999</v>
      </c>
      <c r="C162" s="163">
        <v>1.0509999999999999</v>
      </c>
      <c r="D162" s="112">
        <f>IF(C162&lt;MAX($C$2:C162),C162/MAX($C$2:C162)-1,0)</f>
        <v>-1.8993352326686086E-3</v>
      </c>
    </row>
    <row r="163" spans="1:4">
      <c r="A163" s="164">
        <v>42853</v>
      </c>
      <c r="B163" s="163">
        <v>1.05</v>
      </c>
      <c r="C163" s="163">
        <v>1.05</v>
      </c>
      <c r="D163" s="112">
        <f>IF(C163&lt;MAX($C$2:C163),C163/MAX($C$2:C163)-1,0)</f>
        <v>-2.8490028490026909E-3</v>
      </c>
    </row>
    <row r="164" spans="1:4">
      <c r="A164" s="164">
        <v>42857</v>
      </c>
      <c r="B164" s="163">
        <v>1.048</v>
      </c>
      <c r="C164" s="163">
        <v>1.048</v>
      </c>
      <c r="D164" s="112">
        <f>IF(C164&lt;MAX($C$2:C164),C164/MAX($C$2:C164)-1,0)</f>
        <v>-4.7483380816712994E-3</v>
      </c>
    </row>
    <row r="165" spans="1:4">
      <c r="A165" s="164">
        <v>42858</v>
      </c>
      <c r="B165" s="163">
        <v>1.048</v>
      </c>
      <c r="C165" s="163">
        <v>1.048</v>
      </c>
      <c r="D165" s="112">
        <f>IF(C165&lt;MAX($C$2:C165),C165/MAX($C$2:C165)-1,0)</f>
        <v>-4.7483380816712994E-3</v>
      </c>
    </row>
    <row r="166" spans="1:4">
      <c r="A166" s="164">
        <v>42859</v>
      </c>
      <c r="B166" s="163">
        <v>1.0469999999999999</v>
      </c>
      <c r="C166" s="163">
        <v>1.0469999999999999</v>
      </c>
      <c r="D166" s="112">
        <f>IF(C166&lt;MAX($C$2:C166),C166/MAX($C$2:C166)-1,0)</f>
        <v>-5.6980056980057148E-3</v>
      </c>
    </row>
    <row r="167" spans="1:4">
      <c r="A167" s="164">
        <v>42860</v>
      </c>
      <c r="B167" s="163">
        <v>1.046</v>
      </c>
      <c r="C167" s="163">
        <v>1.046</v>
      </c>
      <c r="D167" s="112">
        <f>IF(C167&lt;MAX($C$2:C167),C167/MAX($C$2:C167)-1,0)</f>
        <v>-6.647673314339908E-3</v>
      </c>
    </row>
    <row r="168" spans="1:4">
      <c r="A168" s="164">
        <v>42863</v>
      </c>
      <c r="B168" s="163">
        <v>1.044</v>
      </c>
      <c r="C168" s="163">
        <v>1.044</v>
      </c>
      <c r="D168" s="112">
        <f>IF(C168&lt;MAX($C$2:C168),C168/MAX($C$2:C168)-1,0)</f>
        <v>-8.5470085470084056E-3</v>
      </c>
    </row>
    <row r="169" spans="1:4">
      <c r="A169" s="164">
        <v>42864</v>
      </c>
      <c r="B169" s="163">
        <v>1.0449999999999999</v>
      </c>
      <c r="C169" s="163">
        <v>1.0449999999999999</v>
      </c>
      <c r="D169" s="112">
        <f>IF(C169&lt;MAX($C$2:C169),C169/MAX($C$2:C169)-1,0)</f>
        <v>-7.5973409306743234E-3</v>
      </c>
    </row>
    <row r="170" spans="1:4">
      <c r="A170" s="164">
        <v>42865</v>
      </c>
      <c r="B170" s="163">
        <v>1.046</v>
      </c>
      <c r="C170" s="163">
        <v>1.046</v>
      </c>
      <c r="D170" s="112">
        <f>IF(C170&lt;MAX($C$2:C170),C170/MAX($C$2:C170)-1,0)</f>
        <v>-6.647673314339908E-3</v>
      </c>
    </row>
    <row r="171" spans="1:4">
      <c r="A171" s="164">
        <v>42866</v>
      </c>
      <c r="B171" s="163">
        <v>1.0489999999999999</v>
      </c>
      <c r="C171" s="163">
        <v>1.0489999999999999</v>
      </c>
      <c r="D171" s="112">
        <f>IF(C171&lt;MAX($C$2:C171),C171/MAX($C$2:C171)-1,0)</f>
        <v>-3.7986704653371062E-3</v>
      </c>
    </row>
    <row r="172" spans="1:4">
      <c r="A172" s="164">
        <v>42867</v>
      </c>
      <c r="B172" s="163">
        <v>1.054</v>
      </c>
      <c r="C172" s="163">
        <v>1.054</v>
      </c>
      <c r="D172" s="112">
        <f>IF(C172&lt;MAX($C$2:C172),C172/MAX($C$2:C172)-1,0)</f>
        <v>0</v>
      </c>
    </row>
    <row r="173" spans="1:4">
      <c r="A173" s="164">
        <v>42870</v>
      </c>
      <c r="B173" s="163">
        <v>1.0569999999999999</v>
      </c>
      <c r="C173" s="163">
        <v>1.0569999999999999</v>
      </c>
      <c r="D173" s="112">
        <f>IF(C173&lt;MAX($C$2:C173),C173/MAX($C$2:C173)-1,0)</f>
        <v>0</v>
      </c>
    </row>
    <row r="174" spans="1:4">
      <c r="A174" s="164">
        <v>42871</v>
      </c>
      <c r="B174" s="163">
        <v>1.06</v>
      </c>
      <c r="C174" s="163">
        <v>1.06</v>
      </c>
      <c r="D174" s="112">
        <f>IF(C174&lt;MAX($C$2:C174),C174/MAX($C$2:C174)-1,0)</f>
        <v>0</v>
      </c>
    </row>
    <row r="175" spans="1:4">
      <c r="A175" s="164">
        <v>42872</v>
      </c>
      <c r="B175" s="163">
        <v>1.056</v>
      </c>
      <c r="C175" s="163">
        <v>1.056</v>
      </c>
      <c r="D175" s="112">
        <f>IF(C175&lt;MAX($C$2:C175),C175/MAX($C$2:C175)-1,0)</f>
        <v>-3.7735849056603765E-3</v>
      </c>
    </row>
    <row r="176" spans="1:4">
      <c r="A176" s="164">
        <v>42873</v>
      </c>
      <c r="B176" s="163">
        <v>1.0549999999999999</v>
      </c>
      <c r="C176" s="163">
        <v>1.0549999999999999</v>
      </c>
      <c r="D176" s="112">
        <f>IF(C176&lt;MAX($C$2:C176),C176/MAX($C$2:C176)-1,0)</f>
        <v>-4.7169811320755262E-3</v>
      </c>
    </row>
    <row r="177" spans="1:4">
      <c r="A177" s="164">
        <v>42874</v>
      </c>
      <c r="B177" s="163">
        <v>1.0549999999999999</v>
      </c>
      <c r="C177" s="163">
        <v>1.0549999999999999</v>
      </c>
      <c r="D177" s="112">
        <f>IF(C177&lt;MAX($C$2:C177),C177/MAX($C$2:C177)-1,0)</f>
        <v>-4.7169811320755262E-3</v>
      </c>
    </row>
    <row r="178" spans="1:4">
      <c r="A178" s="164">
        <v>42877</v>
      </c>
      <c r="B178" s="163">
        <v>1.0569999999999999</v>
      </c>
      <c r="C178" s="163">
        <v>1.0569999999999999</v>
      </c>
      <c r="D178" s="112">
        <f>IF(C178&lt;MAX($C$2:C178),C178/MAX($C$2:C178)-1,0)</f>
        <v>-2.8301886792453379E-3</v>
      </c>
    </row>
    <row r="179" spans="1:4">
      <c r="A179" s="164">
        <v>42878</v>
      </c>
      <c r="B179" s="163">
        <v>1.0609999999999999</v>
      </c>
      <c r="C179" s="163">
        <v>1.0609999999999999</v>
      </c>
      <c r="D179" s="112">
        <f>IF(C179&lt;MAX($C$2:C179),C179/MAX($C$2:C179)-1,0)</f>
        <v>0</v>
      </c>
    </row>
    <row r="180" spans="1:4">
      <c r="A180" s="164">
        <v>42879</v>
      </c>
      <c r="B180" s="163">
        <v>1.0609999999999999</v>
      </c>
      <c r="C180" s="163">
        <v>1.0609999999999999</v>
      </c>
      <c r="D180" s="112">
        <f>IF(C180&lt;MAX($C$2:C180),C180/MAX($C$2:C180)-1,0)</f>
        <v>0</v>
      </c>
    </row>
    <row r="181" spans="1:4">
      <c r="A181" s="164">
        <v>42880</v>
      </c>
      <c r="B181" s="163">
        <v>1.069</v>
      </c>
      <c r="C181" s="163">
        <v>1.069</v>
      </c>
      <c r="D181" s="112">
        <f>IF(C181&lt;MAX($C$2:C181),C181/MAX($C$2:C181)-1,0)</f>
        <v>0</v>
      </c>
    </row>
    <row r="182" spans="1:4">
      <c r="A182" s="164">
        <v>42881</v>
      </c>
      <c r="B182" s="163">
        <v>1.069</v>
      </c>
      <c r="C182" s="163">
        <v>1.069</v>
      </c>
      <c r="D182" s="112">
        <f>IF(C182&lt;MAX($C$2:C182),C182/MAX($C$2:C182)-1,0)</f>
        <v>0</v>
      </c>
    </row>
    <row r="183" spans="1:4">
      <c r="A183" s="164">
        <v>42886</v>
      </c>
      <c r="B183" s="163">
        <v>1.071</v>
      </c>
      <c r="C183" s="163">
        <v>1.071</v>
      </c>
      <c r="D183" s="112">
        <f>IF(C183&lt;MAX($C$2:C183),C183/MAX($C$2:C183)-1,0)</f>
        <v>0</v>
      </c>
    </row>
    <row r="184" spans="1:4">
      <c r="A184" s="164">
        <v>42887</v>
      </c>
      <c r="B184" s="163">
        <v>1.073</v>
      </c>
      <c r="C184" s="163">
        <v>1.073</v>
      </c>
      <c r="D184" s="112">
        <f>IF(C184&lt;MAX($C$2:C184),C184/MAX($C$2:C184)-1,0)</f>
        <v>0</v>
      </c>
    </row>
    <row r="185" spans="1:4">
      <c r="A185" s="164">
        <v>42888</v>
      </c>
      <c r="B185" s="163">
        <v>1.07</v>
      </c>
      <c r="C185" s="163">
        <v>1.07</v>
      </c>
      <c r="D185" s="112">
        <f>IF(C185&lt;MAX($C$2:C185),C185/MAX($C$2:C185)-1,0)</f>
        <v>-2.7958993476233651E-3</v>
      </c>
    </row>
    <row r="186" spans="1:4">
      <c r="A186" s="164">
        <v>42891</v>
      </c>
      <c r="B186" s="163">
        <v>1.0669999999999999</v>
      </c>
      <c r="C186" s="163">
        <v>1.0669999999999999</v>
      </c>
      <c r="D186" s="112">
        <f>IF(C186&lt;MAX($C$2:C186),C186/MAX($C$2:C186)-1,0)</f>
        <v>-5.5917986952469523E-3</v>
      </c>
    </row>
    <row r="187" spans="1:4">
      <c r="A187" s="164">
        <v>42892</v>
      </c>
      <c r="B187" s="163">
        <v>1.071</v>
      </c>
      <c r="C187" s="163">
        <v>1.071</v>
      </c>
      <c r="D187" s="112">
        <f>IF(C187&lt;MAX($C$2:C187),C187/MAX($C$2:C187)-1,0)</f>
        <v>-1.8639328984156878E-3</v>
      </c>
    </row>
    <row r="188" spans="1:4">
      <c r="A188" s="164">
        <v>42893</v>
      </c>
      <c r="B188" s="163">
        <v>1.077</v>
      </c>
      <c r="C188" s="163">
        <v>1.077</v>
      </c>
      <c r="D188" s="112">
        <f>IF(C188&lt;MAX($C$2:C188),C188/MAX($C$2:C188)-1,0)</f>
        <v>0</v>
      </c>
    </row>
    <row r="189" spans="1:4">
      <c r="A189" s="164">
        <v>42894</v>
      </c>
      <c r="B189" s="163">
        <v>1.08</v>
      </c>
      <c r="C189" s="163">
        <v>1.08</v>
      </c>
      <c r="D189" s="112">
        <f>IF(C189&lt;MAX($C$2:C189),C189/MAX($C$2:C189)-1,0)</f>
        <v>0</v>
      </c>
    </row>
    <row r="190" spans="1:4">
      <c r="A190" s="164">
        <v>42895</v>
      </c>
      <c r="B190" s="163">
        <v>1.0820000000000001</v>
      </c>
      <c r="C190" s="163">
        <v>1.0820000000000001</v>
      </c>
      <c r="D190" s="112">
        <f>IF(C190&lt;MAX($C$2:C190),C190/MAX($C$2:C190)-1,0)</f>
        <v>0</v>
      </c>
    </row>
    <row r="191" spans="1:4">
      <c r="A191" s="164">
        <v>42898</v>
      </c>
      <c r="B191" s="163">
        <v>1.083</v>
      </c>
      <c r="C191" s="163">
        <v>1.083</v>
      </c>
      <c r="D191" s="112">
        <f>IF(C191&lt;MAX($C$2:C191),C191/MAX($C$2:C191)-1,0)</f>
        <v>0</v>
      </c>
    </row>
    <row r="192" spans="1:4">
      <c r="A192" s="164">
        <v>42899</v>
      </c>
      <c r="B192" s="163">
        <v>1.0840000000000001</v>
      </c>
      <c r="C192" s="163">
        <v>1.0840000000000001</v>
      </c>
      <c r="D192" s="112">
        <f>IF(C192&lt;MAX($C$2:C192),C192/MAX($C$2:C192)-1,0)</f>
        <v>0</v>
      </c>
    </row>
    <row r="193" spans="1:4">
      <c r="A193" s="164">
        <v>42900</v>
      </c>
      <c r="B193" s="163">
        <v>1.08</v>
      </c>
      <c r="C193" s="163">
        <v>1.08</v>
      </c>
      <c r="D193" s="112">
        <f>IF(C193&lt;MAX($C$2:C193),C193/MAX($C$2:C193)-1,0)</f>
        <v>-3.6900369003689537E-3</v>
      </c>
    </row>
    <row r="194" spans="1:4">
      <c r="A194" s="164">
        <v>42901</v>
      </c>
      <c r="B194" s="163">
        <v>1.079</v>
      </c>
      <c r="C194" s="163">
        <v>1.079</v>
      </c>
      <c r="D194" s="112">
        <f>IF(C194&lt;MAX($C$2:C194),C194/MAX($C$2:C194)-1,0)</f>
        <v>-4.6125461254613587E-3</v>
      </c>
    </row>
    <row r="195" spans="1:4">
      <c r="A195" s="164">
        <v>42902</v>
      </c>
      <c r="B195" s="163">
        <v>1.077</v>
      </c>
      <c r="C195" s="163">
        <v>1.077</v>
      </c>
      <c r="D195" s="112">
        <f>IF(C195&lt;MAX($C$2:C195),C195/MAX($C$2:C195)-1,0)</f>
        <v>-6.4575645756458355E-3</v>
      </c>
    </row>
    <row r="196" spans="1:4">
      <c r="A196" s="164">
        <v>42905</v>
      </c>
      <c r="B196" s="163">
        <v>1.083</v>
      </c>
      <c r="C196" s="163">
        <v>1.083</v>
      </c>
      <c r="D196" s="112">
        <f>IF(C196&lt;MAX($C$2:C196),C196/MAX($C$2:C196)-1,0)</f>
        <v>-9.2250922509240496E-4</v>
      </c>
    </row>
    <row r="197" spans="1:4">
      <c r="A197" s="164">
        <v>42906</v>
      </c>
      <c r="B197" s="163">
        <v>1.083</v>
      </c>
      <c r="C197" s="163">
        <v>1.083</v>
      </c>
      <c r="D197" s="112">
        <f>IF(C197&lt;MAX($C$2:C197),C197/MAX($C$2:C197)-1,0)</f>
        <v>-9.2250922509240496E-4</v>
      </c>
    </row>
    <row r="198" spans="1:4">
      <c r="A198" s="164">
        <v>42907</v>
      </c>
      <c r="B198" s="163">
        <v>1.087</v>
      </c>
      <c r="C198" s="163">
        <v>1.087</v>
      </c>
      <c r="D198" s="112">
        <f>IF(C198&lt;MAX($C$2:C198),C198/MAX($C$2:C198)-1,0)</f>
        <v>0</v>
      </c>
    </row>
    <row r="199" spans="1:4">
      <c r="A199" s="164">
        <v>42908</v>
      </c>
      <c r="B199" s="163">
        <v>1.093</v>
      </c>
      <c r="C199" s="163">
        <v>1.093</v>
      </c>
      <c r="D199" s="112">
        <f>IF(C199&lt;MAX($C$2:C199),C199/MAX($C$2:C199)-1,0)</f>
        <v>0</v>
      </c>
    </row>
    <row r="200" spans="1:4">
      <c r="A200" s="164">
        <v>42909</v>
      </c>
      <c r="B200" s="163">
        <v>1.093</v>
      </c>
      <c r="C200" s="163">
        <v>1.093</v>
      </c>
      <c r="D200" s="112">
        <f>IF(C200&lt;MAX($C$2:C200),C200/MAX($C$2:C200)-1,0)</f>
        <v>0</v>
      </c>
    </row>
    <row r="201" spans="1:4">
      <c r="A201" s="164">
        <v>42912</v>
      </c>
      <c r="B201" s="163">
        <v>1.093</v>
      </c>
      <c r="C201" s="163">
        <v>1.093</v>
      </c>
      <c r="D201" s="112">
        <f>IF(C201&lt;MAX($C$2:C201),C201/MAX($C$2:C201)-1,0)</f>
        <v>0</v>
      </c>
    </row>
    <row r="202" spans="1:4">
      <c r="A202" s="164">
        <v>42913</v>
      </c>
      <c r="B202" s="163">
        <v>1.923</v>
      </c>
      <c r="C202" s="163">
        <v>1.923</v>
      </c>
      <c r="D202" s="112">
        <f>IF(C202&lt;MAX($C$2:C202),C202/MAX($C$2:C202)-1,0)</f>
        <v>0</v>
      </c>
    </row>
    <row r="203" spans="1:4">
      <c r="A203" s="164">
        <v>42914</v>
      </c>
      <c r="B203" s="163">
        <v>1.9239999999999999</v>
      </c>
      <c r="C203" s="163">
        <v>1.9239999999999999</v>
      </c>
      <c r="D203" s="112">
        <f>IF(C203&lt;MAX($C$2:C203),C203/MAX($C$2:C203)-1,0)</f>
        <v>0</v>
      </c>
    </row>
    <row r="204" spans="1:4">
      <c r="A204" s="164">
        <v>42915</v>
      </c>
      <c r="B204" s="163">
        <v>1.925</v>
      </c>
      <c r="C204" s="163">
        <v>1.925</v>
      </c>
      <c r="D204" s="112">
        <f>IF(C204&lt;MAX($C$2:C204),C204/MAX($C$2:C204)-1,0)</f>
        <v>0</v>
      </c>
    </row>
    <row r="205" spans="1:4">
      <c r="A205" s="164">
        <v>42916</v>
      </c>
      <c r="B205" s="163">
        <v>1.925</v>
      </c>
      <c r="C205" s="163">
        <v>1.925</v>
      </c>
      <c r="D205" s="112">
        <f>IF(C205&lt;MAX($C$2:C205),C205/MAX($C$2:C205)-1,0)</f>
        <v>0</v>
      </c>
    </row>
    <row r="206" spans="1:4">
      <c r="A206" s="164">
        <v>42919</v>
      </c>
      <c r="B206" s="163">
        <v>1.9259999999999999</v>
      </c>
      <c r="C206" s="163">
        <v>1.9259999999999999</v>
      </c>
      <c r="D206" s="112">
        <f>IF(C206&lt;MAX($C$2:C206),C206/MAX($C$2:C206)-1,0)</f>
        <v>0</v>
      </c>
    </row>
    <row r="207" spans="1:4">
      <c r="A207" s="164">
        <v>42920</v>
      </c>
      <c r="B207" s="163">
        <v>1.927</v>
      </c>
      <c r="C207" s="163">
        <v>1.927</v>
      </c>
      <c r="D207" s="112">
        <f>IF(C207&lt;MAX($C$2:C207),C207/MAX($C$2:C207)-1,0)</f>
        <v>0</v>
      </c>
    </row>
    <row r="208" spans="1:4">
      <c r="A208" s="164">
        <v>42921</v>
      </c>
      <c r="B208" s="163">
        <v>1.929</v>
      </c>
      <c r="C208" s="163">
        <v>1.929</v>
      </c>
      <c r="D208" s="112">
        <f>IF(C208&lt;MAX($C$2:C208),C208/MAX($C$2:C208)-1,0)</f>
        <v>0</v>
      </c>
    </row>
    <row r="209" spans="1:4">
      <c r="A209" s="164">
        <v>42922</v>
      </c>
      <c r="B209" s="163">
        <v>1.931</v>
      </c>
      <c r="C209" s="163">
        <v>1.931</v>
      </c>
      <c r="D209" s="112">
        <f>IF(C209&lt;MAX($C$2:C209),C209/MAX($C$2:C209)-1,0)</f>
        <v>0</v>
      </c>
    </row>
    <row r="210" spans="1:4">
      <c r="A210" s="164">
        <v>42923</v>
      </c>
      <c r="B210" s="163">
        <v>1.9319999999999999</v>
      </c>
      <c r="C210" s="163">
        <v>1.9319999999999999</v>
      </c>
      <c r="D210" s="112">
        <f>IF(C210&lt;MAX($C$2:C210),C210/MAX($C$2:C210)-1,0)</f>
        <v>0</v>
      </c>
    </row>
    <row r="211" spans="1:4">
      <c r="A211" s="164">
        <v>42926</v>
      </c>
      <c r="B211" s="163">
        <v>1.9330000000000001</v>
      </c>
      <c r="C211" s="163">
        <v>1.9330000000000001</v>
      </c>
      <c r="D211" s="112">
        <f>IF(C211&lt;MAX($C$2:C211),C211/MAX($C$2:C211)-1,0)</f>
        <v>0</v>
      </c>
    </row>
    <row r="212" spans="1:4">
      <c r="A212" s="164">
        <v>42927</v>
      </c>
      <c r="B212" s="163">
        <v>1.9330000000000001</v>
      </c>
      <c r="C212" s="163">
        <v>1.9330000000000001</v>
      </c>
      <c r="D212" s="112">
        <f>IF(C212&lt;MAX($C$2:C212),C212/MAX($C$2:C212)-1,0)</f>
        <v>0</v>
      </c>
    </row>
    <row r="213" spans="1:4">
      <c r="A213" s="164">
        <v>42928</v>
      </c>
      <c r="B213" s="163">
        <v>1.9330000000000001</v>
      </c>
      <c r="C213" s="163">
        <v>1.9330000000000001</v>
      </c>
      <c r="D213" s="112">
        <f>IF(C213&lt;MAX($C$2:C213),C213/MAX($C$2:C213)-1,0)</f>
        <v>0</v>
      </c>
    </row>
    <row r="214" spans="1:4">
      <c r="A214" s="164">
        <v>42929</v>
      </c>
      <c r="B214" s="163">
        <v>1.9339999999999999</v>
      </c>
      <c r="C214" s="163">
        <v>1.9339999999999999</v>
      </c>
      <c r="D214" s="112">
        <f>IF(C214&lt;MAX($C$2:C214),C214/MAX($C$2:C214)-1,0)</f>
        <v>0</v>
      </c>
    </row>
    <row r="215" spans="1:4">
      <c r="A215" s="164">
        <v>42930</v>
      </c>
      <c r="B215" s="163">
        <v>1.9339999999999999</v>
      </c>
      <c r="C215" s="163">
        <v>1.9339999999999999</v>
      </c>
      <c r="D215" s="112">
        <f>IF(C215&lt;MAX($C$2:C215),C215/MAX($C$2:C215)-1,0)</f>
        <v>0</v>
      </c>
    </row>
    <row r="216" spans="1:4">
      <c r="A216" s="164">
        <v>42933</v>
      </c>
      <c r="B216" s="163">
        <v>1.9339999999999999</v>
      </c>
      <c r="C216" s="163">
        <v>1.9339999999999999</v>
      </c>
      <c r="D216" s="112">
        <f>IF(C216&lt;MAX($C$2:C216),C216/MAX($C$2:C216)-1,0)</f>
        <v>0</v>
      </c>
    </row>
    <row r="217" spans="1:4">
      <c r="A217" s="164">
        <v>42934</v>
      </c>
      <c r="B217" s="163">
        <v>1.9339999999999999</v>
      </c>
      <c r="C217" s="163">
        <v>1.9339999999999999</v>
      </c>
      <c r="D217" s="112">
        <f>IF(C217&lt;MAX($C$2:C217),C217/MAX($C$2:C217)-1,0)</f>
        <v>0</v>
      </c>
    </row>
    <row r="218" spans="1:4">
      <c r="A218" s="164">
        <v>42935</v>
      </c>
      <c r="B218" s="163">
        <v>1.9339999999999999</v>
      </c>
      <c r="C218" s="163">
        <v>1.9339999999999999</v>
      </c>
      <c r="D218" s="112">
        <f>IF(C218&lt;MAX($C$2:C218),C218/MAX($C$2:C218)-1,0)</f>
        <v>0</v>
      </c>
    </row>
    <row r="219" spans="1:4">
      <c r="A219" s="164">
        <v>42936</v>
      </c>
      <c r="B219" s="163">
        <v>1.9350000000000001</v>
      </c>
      <c r="C219" s="163">
        <v>1.9350000000000001</v>
      </c>
      <c r="D219" s="112">
        <f>IF(C219&lt;MAX($C$2:C219),C219/MAX($C$2:C219)-1,0)</f>
        <v>0</v>
      </c>
    </row>
    <row r="220" spans="1:4">
      <c r="A220" s="164">
        <v>42937</v>
      </c>
      <c r="B220" s="163">
        <v>1.9350000000000001</v>
      </c>
      <c r="C220" s="163">
        <v>1.9350000000000001</v>
      </c>
      <c r="D220" s="112">
        <f>IF(C220&lt;MAX($C$2:C220),C220/MAX($C$2:C220)-1,0)</f>
        <v>0</v>
      </c>
    </row>
    <row r="221" spans="1:4">
      <c r="A221" s="164">
        <v>42940</v>
      </c>
      <c r="B221" s="163">
        <v>1.9359999999999999</v>
      </c>
      <c r="C221" s="163">
        <v>1.9359999999999999</v>
      </c>
      <c r="D221" s="112">
        <f>IF(C221&lt;MAX($C$2:C221),C221/MAX($C$2:C221)-1,0)</f>
        <v>0</v>
      </c>
    </row>
    <row r="222" spans="1:4">
      <c r="A222" s="164">
        <v>42941</v>
      </c>
      <c r="B222" s="163">
        <v>1.9370000000000001</v>
      </c>
      <c r="C222" s="163">
        <v>1.9370000000000001</v>
      </c>
      <c r="D222" s="112">
        <f>IF(C222&lt;MAX($C$2:C222),C222/MAX($C$2:C222)-1,0)</f>
        <v>0</v>
      </c>
    </row>
    <row r="223" spans="1:4">
      <c r="A223" s="164">
        <v>42942</v>
      </c>
      <c r="B223" s="163">
        <v>1.9379999999999999</v>
      </c>
      <c r="C223" s="163">
        <v>1.9379999999999999</v>
      </c>
      <c r="D223" s="112">
        <f>IF(C223&lt;MAX($C$2:C223),C223/MAX($C$2:C223)-1,0)</f>
        <v>0</v>
      </c>
    </row>
    <row r="224" spans="1:4">
      <c r="A224" s="164">
        <v>42943</v>
      </c>
      <c r="B224" s="163">
        <v>1.9379999999999999</v>
      </c>
      <c r="C224" s="163">
        <v>1.9379999999999999</v>
      </c>
      <c r="D224" s="112">
        <f>IF(C224&lt;MAX($C$2:C224),C224/MAX($C$2:C224)-1,0)</f>
        <v>0</v>
      </c>
    </row>
    <row r="225" spans="1:4">
      <c r="A225" s="164">
        <v>42944</v>
      </c>
      <c r="B225" s="163">
        <v>1.9390000000000001</v>
      </c>
      <c r="C225" s="163">
        <v>1.9390000000000001</v>
      </c>
      <c r="D225" s="112">
        <f>IF(C225&lt;MAX($C$2:C225),C225/MAX($C$2:C225)-1,0)</f>
        <v>0</v>
      </c>
    </row>
    <row r="226" spans="1:4">
      <c r="A226" s="164">
        <v>42947</v>
      </c>
      <c r="B226" s="163">
        <v>1.9410000000000001</v>
      </c>
      <c r="C226" s="163">
        <v>1.9410000000000001</v>
      </c>
      <c r="D226" s="112">
        <f>IF(C226&lt;MAX($C$2:C226),C226/MAX($C$2:C226)-1,0)</f>
        <v>0</v>
      </c>
    </row>
    <row r="227" spans="1:4">
      <c r="A227" s="164">
        <v>42948</v>
      </c>
      <c r="B227" s="163">
        <v>1.9379999999999999</v>
      </c>
      <c r="C227" s="163">
        <v>1.9379999999999999</v>
      </c>
      <c r="D227" s="112">
        <f>IF(C227&lt;MAX($C$2:C227),C227/MAX($C$2:C227)-1,0)</f>
        <v>-1.5455950540959051E-3</v>
      </c>
    </row>
    <row r="228" spans="1:4">
      <c r="A228" s="164">
        <v>42949</v>
      </c>
      <c r="B228" s="163">
        <v>1.9370000000000001</v>
      </c>
      <c r="C228" s="163">
        <v>1.9370000000000001</v>
      </c>
      <c r="D228" s="112">
        <f>IF(C228&lt;MAX($C$2:C228),C228/MAX($C$2:C228)-1,0)</f>
        <v>-2.0607934054610588E-3</v>
      </c>
    </row>
    <row r="229" spans="1:4">
      <c r="A229" s="164">
        <v>42950</v>
      </c>
      <c r="B229" s="163">
        <v>1.9390000000000001</v>
      </c>
      <c r="C229" s="163">
        <v>1.9390000000000001</v>
      </c>
      <c r="D229" s="112">
        <f>IF(C229&lt;MAX($C$2:C229),C229/MAX($C$2:C229)-1,0)</f>
        <v>-1.0303967027305294E-3</v>
      </c>
    </row>
    <row r="230" spans="1:4">
      <c r="A230" s="164">
        <v>42951</v>
      </c>
      <c r="B230" s="163">
        <v>1.9390000000000001</v>
      </c>
      <c r="C230" s="163">
        <v>1.9390000000000001</v>
      </c>
      <c r="D230" s="112">
        <f>IF(C230&lt;MAX($C$2:C230),C230/MAX($C$2:C230)-1,0)</f>
        <v>-1.0303967027305294E-3</v>
      </c>
    </row>
    <row r="231" spans="1:4">
      <c r="A231" s="164">
        <v>42954</v>
      </c>
      <c r="B231" s="163">
        <v>1.9390000000000001</v>
      </c>
      <c r="C231" s="163">
        <v>1.9390000000000001</v>
      </c>
      <c r="D231" s="112">
        <f>IF(C231&lt;MAX($C$2:C231),C231/MAX($C$2:C231)-1,0)</f>
        <v>-1.0303967027305294E-3</v>
      </c>
    </row>
    <row r="232" spans="1:4">
      <c r="A232" s="164">
        <v>42955</v>
      </c>
      <c r="B232" s="163">
        <v>1.9390000000000001</v>
      </c>
      <c r="C232" s="163">
        <v>1.9390000000000001</v>
      </c>
      <c r="D232" s="112">
        <f>IF(C232&lt;MAX($C$2:C232),C232/MAX($C$2:C232)-1,0)</f>
        <v>-1.0303967027305294E-3</v>
      </c>
    </row>
    <row r="233" spans="1:4">
      <c r="A233" s="164">
        <v>42956</v>
      </c>
      <c r="B233" s="163">
        <v>1.94</v>
      </c>
      <c r="C233" s="163">
        <v>1.94</v>
      </c>
      <c r="D233" s="112">
        <f>IF(C233&lt;MAX($C$2:C233),C233/MAX($C$2:C233)-1,0)</f>
        <v>-5.1519835136537573E-4</v>
      </c>
    </row>
    <row r="234" spans="1:4">
      <c r="A234" s="164">
        <v>42957</v>
      </c>
      <c r="B234" s="163">
        <v>1.9390000000000001</v>
      </c>
      <c r="C234" s="163">
        <v>1.9390000000000001</v>
      </c>
      <c r="D234" s="112">
        <f>IF(C234&lt;MAX($C$2:C234),C234/MAX($C$2:C234)-1,0)</f>
        <v>-1.0303967027305294E-3</v>
      </c>
    </row>
    <row r="235" spans="1:4">
      <c r="A235" s="164">
        <v>42958</v>
      </c>
      <c r="B235" s="163">
        <v>1.9390000000000001</v>
      </c>
      <c r="C235" s="163">
        <v>1.9390000000000001</v>
      </c>
      <c r="D235" s="112">
        <f>IF(C235&lt;MAX($C$2:C235),C235/MAX($C$2:C235)-1,0)</f>
        <v>-1.0303967027305294E-3</v>
      </c>
    </row>
    <row r="236" spans="1:4">
      <c r="A236" s="164">
        <v>42961</v>
      </c>
      <c r="B236" s="163">
        <v>1.9410000000000001</v>
      </c>
      <c r="C236" s="163">
        <v>1.9410000000000001</v>
      </c>
      <c r="D236" s="112">
        <f>IF(C236&lt;MAX($C$2:C236),C236/MAX($C$2:C236)-1,0)</f>
        <v>0</v>
      </c>
    </row>
    <row r="237" spans="1:4">
      <c r="A237" s="164">
        <v>42962</v>
      </c>
      <c r="B237" s="163">
        <v>1.9419999999999999</v>
      </c>
      <c r="C237" s="163">
        <v>1.9419999999999999</v>
      </c>
      <c r="D237" s="112">
        <f>IF(C237&lt;MAX($C$2:C237),C237/MAX($C$2:C237)-1,0)</f>
        <v>0</v>
      </c>
    </row>
    <row r="238" spans="1:4">
      <c r="A238" s="164">
        <v>42963</v>
      </c>
      <c r="B238" s="163">
        <v>1.9430000000000001</v>
      </c>
      <c r="C238" s="163">
        <v>1.9430000000000001</v>
      </c>
      <c r="D238" s="112">
        <f>IF(C238&lt;MAX($C$2:C238),C238/MAX($C$2:C238)-1,0)</f>
        <v>0</v>
      </c>
    </row>
    <row r="239" spans="1:4">
      <c r="A239" s="164">
        <v>42964</v>
      </c>
      <c r="B239" s="163">
        <v>1.944</v>
      </c>
      <c r="C239" s="163">
        <v>1.944</v>
      </c>
      <c r="D239" s="112">
        <f>IF(C239&lt;MAX($C$2:C239),C239/MAX($C$2:C239)-1,0)</f>
        <v>0</v>
      </c>
    </row>
    <row r="240" spans="1:4">
      <c r="A240" s="164">
        <v>42965</v>
      </c>
      <c r="B240" s="163">
        <v>1.944</v>
      </c>
      <c r="C240" s="163">
        <v>1.944</v>
      </c>
      <c r="D240" s="112">
        <f>IF(C240&lt;MAX($C$2:C240),C240/MAX($C$2:C240)-1,0)</f>
        <v>0</v>
      </c>
    </row>
    <row r="241" spans="1:8">
      <c r="A241" s="164">
        <v>42968</v>
      </c>
      <c r="B241" s="163">
        <v>1.9490000000000001</v>
      </c>
      <c r="C241" s="163">
        <v>1.9490000000000001</v>
      </c>
      <c r="D241" s="112">
        <f>IF(C241&lt;MAX($C$2:C241),C241/MAX($C$2:C241)-1,0)</f>
        <v>0</v>
      </c>
    </row>
    <row r="242" spans="1:8">
      <c r="A242" s="164">
        <v>42969</v>
      </c>
      <c r="B242" s="163">
        <v>1.952</v>
      </c>
      <c r="C242" s="163">
        <v>1.952</v>
      </c>
      <c r="D242" s="112">
        <f>IF(C242&lt;MAX($C$2:C242),C242/MAX($C$2:C242)-1,0)</f>
        <v>0</v>
      </c>
    </row>
    <row r="243" spans="1:8">
      <c r="A243" s="164">
        <v>42970</v>
      </c>
      <c r="B243" s="163">
        <v>1.952</v>
      </c>
      <c r="C243" s="163">
        <v>1.952</v>
      </c>
      <c r="D243" s="112">
        <f>IF(C243&lt;MAX($C$2:C243),C243/MAX($C$2:C243)-1,0)</f>
        <v>0</v>
      </c>
    </row>
    <row r="244" spans="1:8">
      <c r="A244" s="164">
        <v>42971</v>
      </c>
      <c r="B244" s="163">
        <v>1.95</v>
      </c>
      <c r="C244" s="163">
        <v>1.95</v>
      </c>
      <c r="D244" s="112">
        <f>IF(C244&lt;MAX($C$2:C244),C244/MAX($C$2:C244)-1,0)</f>
        <v>-1.0245901639344135E-3</v>
      </c>
    </row>
    <row r="245" spans="1:8">
      <c r="A245" s="164">
        <v>42972</v>
      </c>
      <c r="B245" s="163">
        <v>1.95</v>
      </c>
      <c r="C245" s="163">
        <v>1.95</v>
      </c>
      <c r="D245" s="112">
        <f>IF(C245&lt;MAX($C$2:C245),C245/MAX($C$2:C245)-1,0)</f>
        <v>-1.0245901639344135E-3</v>
      </c>
    </row>
    <row r="246" spans="1:8">
      <c r="A246" s="164">
        <v>42975</v>
      </c>
      <c r="B246" s="163">
        <v>1.9510000000000001</v>
      </c>
      <c r="C246" s="163">
        <v>1.9510000000000001</v>
      </c>
      <c r="D246" s="112">
        <f>IF(C246&lt;MAX($C$2:C246),C246/MAX($C$2:C246)-1,0)</f>
        <v>-5.1229508196715123E-4</v>
      </c>
    </row>
    <row r="247" spans="1:8">
      <c r="A247" s="164">
        <v>42976</v>
      </c>
      <c r="B247" s="163">
        <v>1.952</v>
      </c>
      <c r="C247" s="163">
        <v>1.952</v>
      </c>
      <c r="D247" s="112">
        <f>IF(C247&lt;MAX($C$2:C247),C247/MAX($C$2:C247)-1,0)</f>
        <v>0</v>
      </c>
    </row>
    <row r="248" spans="1:8">
      <c r="A248" s="164">
        <v>42977</v>
      </c>
      <c r="B248" s="163">
        <v>1.952</v>
      </c>
      <c r="C248" s="163">
        <v>1.952</v>
      </c>
      <c r="D248" s="112">
        <f>IF(C248&lt;MAX($C$2:C248),C248/MAX($C$2:C248)-1,0)</f>
        <v>0</v>
      </c>
    </row>
    <row r="249" spans="1:8">
      <c r="A249" s="164">
        <v>42978</v>
      </c>
      <c r="B249" s="163">
        <v>1.952</v>
      </c>
      <c r="C249" s="163">
        <v>1.952</v>
      </c>
      <c r="D249" s="112">
        <f>IF(C249&lt;MAX($C$2:C249),C249/MAX($C$2:C249)-1,0)</f>
        <v>0</v>
      </c>
    </row>
    <row r="250" spans="1:8">
      <c r="A250" s="164">
        <v>42979</v>
      </c>
      <c r="B250" s="163">
        <v>1.956</v>
      </c>
      <c r="C250" s="163">
        <v>1.956</v>
      </c>
      <c r="D250" s="112">
        <f>IF(C250&lt;MAX($C$2:C250),C250/MAX($C$2:C250)-1,0)</f>
        <v>0</v>
      </c>
    </row>
    <row r="251" spans="1:8">
      <c r="A251" s="164">
        <v>42982</v>
      </c>
      <c r="B251" s="163">
        <v>1.9570000000000001</v>
      </c>
      <c r="C251" s="163">
        <v>1.9570000000000001</v>
      </c>
      <c r="D251" s="112">
        <f>IF(C251&lt;MAX($C$2:C251),C251/MAX($C$2:C251)-1,0)</f>
        <v>0</v>
      </c>
    </row>
    <row r="252" spans="1:8">
      <c r="A252" s="164">
        <v>42983</v>
      </c>
      <c r="B252" s="163">
        <v>1.956</v>
      </c>
      <c r="C252" s="163">
        <v>1.956</v>
      </c>
      <c r="D252" s="112">
        <f>IF(C252&lt;MAX($C$2:C252),C252/MAX($C$2:C252)-1,0)</f>
        <v>-5.1098620337253209E-4</v>
      </c>
    </row>
    <row r="253" spans="1:8">
      <c r="A253" s="164">
        <v>42984</v>
      </c>
      <c r="B253" s="163">
        <v>1.956</v>
      </c>
      <c r="C253" s="163">
        <v>1.956</v>
      </c>
      <c r="D253" s="112">
        <f>IF(C253&lt;MAX($C$2:C253),C253/MAX($C$2:C253)-1,0)</f>
        <v>-5.1098620337253209E-4</v>
      </c>
    </row>
    <row r="254" spans="1:8">
      <c r="A254" s="164">
        <v>42985</v>
      </c>
      <c r="B254" s="163">
        <v>1.956</v>
      </c>
      <c r="C254" s="163">
        <v>1.956</v>
      </c>
      <c r="D254" s="112">
        <f>IF(C254&lt;MAX($C$2:C254),C254/MAX($C$2:C254)-1,0)</f>
        <v>-5.1098620337253209E-4</v>
      </c>
    </row>
    <row r="255" spans="1:8">
      <c r="A255" s="164">
        <v>42986</v>
      </c>
      <c r="B255" s="163">
        <v>1.956</v>
      </c>
      <c r="C255" s="163">
        <v>1.956</v>
      </c>
      <c r="D255" s="112">
        <f>IF(C255&lt;MAX($C$2:C255),C255/MAX($C$2:C255)-1,0)</f>
        <v>-5.1098620337253209E-4</v>
      </c>
    </row>
    <row r="256" spans="1:8">
      <c r="A256" s="164">
        <v>42989</v>
      </c>
      <c r="B256" s="163">
        <v>1.956</v>
      </c>
      <c r="C256" s="163">
        <v>1.956</v>
      </c>
      <c r="D256" s="112">
        <f>IF(C256&lt;MAX($C$2:C256),C256/MAX($C$2:C256)-1,0)</f>
        <v>-5.1098620337253209E-4</v>
      </c>
      <c r="F256">
        <v>1.77</v>
      </c>
      <c r="G256">
        <v>86.93</v>
      </c>
      <c r="H256">
        <v>94.15</v>
      </c>
    </row>
    <row r="257" spans="1:5">
      <c r="A257" s="164">
        <v>42990</v>
      </c>
      <c r="B257" s="163">
        <v>1.956</v>
      </c>
      <c r="C257" s="163">
        <v>1.956</v>
      </c>
      <c r="D257" s="112">
        <f>IF(C257&lt;MAX($C$2:C257),C257/MAX($C$2:C257)-1,0)</f>
        <v>-5.1098620337253209E-4</v>
      </c>
    </row>
    <row r="258" spans="1:5">
      <c r="A258" s="164">
        <v>42991</v>
      </c>
      <c r="B258" s="163">
        <v>1.9570000000000001</v>
      </c>
      <c r="C258" s="163">
        <v>1.9570000000000001</v>
      </c>
      <c r="D258" s="112">
        <f>IF(C258&lt;MAX($C$2:C258),C258/MAX($C$2:C258)-1,0)</f>
        <v>0</v>
      </c>
    </row>
    <row r="259" spans="1:5">
      <c r="A259" s="164">
        <v>42992</v>
      </c>
      <c r="B259" s="163">
        <v>1.9570000000000001</v>
      </c>
      <c r="C259" s="163">
        <v>1.9570000000000001</v>
      </c>
      <c r="D259" s="112">
        <f>IF(C259&lt;MAX($C$2:C259),C259/MAX($C$2:C259)-1,0)</f>
        <v>0</v>
      </c>
    </row>
    <row r="260" spans="1:5">
      <c r="A260" s="164">
        <v>42993</v>
      </c>
      <c r="B260" s="163">
        <v>1.9550000000000001</v>
      </c>
      <c r="C260" s="163">
        <v>1.9550000000000001</v>
      </c>
      <c r="D260" s="112">
        <f>IF(C260&lt;MAX($C$2:C260),C260/MAX($C$2:C260)-1,0)</f>
        <v>-1.0219724067450642E-3</v>
      </c>
    </row>
    <row r="261" spans="1:5">
      <c r="A261" s="164">
        <v>42996</v>
      </c>
      <c r="B261" s="163">
        <v>1.956</v>
      </c>
      <c r="C261" s="163">
        <v>1.956</v>
      </c>
      <c r="D261" s="112">
        <f>IF(C261&lt;MAX($C$2:C261),C261/MAX($C$2:C261)-1,0)</f>
        <v>-5.1098620337253209E-4</v>
      </c>
    </row>
    <row r="262" spans="1:5">
      <c r="A262" s="164">
        <v>42997</v>
      </c>
      <c r="B262" s="163">
        <v>1.9550000000000001</v>
      </c>
      <c r="C262" s="163">
        <v>1.9550000000000001</v>
      </c>
      <c r="D262" s="112">
        <f>IF(C262&lt;MAX($C$2:C262),C262/MAX($C$2:C262)-1,0)</f>
        <v>-1.0219724067450642E-3</v>
      </c>
    </row>
    <row r="263" spans="1:5">
      <c r="A263" s="164">
        <v>42998</v>
      </c>
      <c r="B263" s="163">
        <v>1.956</v>
      </c>
      <c r="C263" s="163">
        <v>1.956</v>
      </c>
      <c r="D263" s="112">
        <f>IF(C263&lt;MAX($C$2:C263),C263/MAX($C$2:C263)-1,0)</f>
        <v>-5.1098620337253209E-4</v>
      </c>
    </row>
    <row r="264" spans="1:5">
      <c r="A264" s="164">
        <v>42999</v>
      </c>
      <c r="B264" s="163">
        <v>1.958</v>
      </c>
      <c r="C264" s="163">
        <v>1.958</v>
      </c>
      <c r="D264" s="112">
        <f>IF(C264&lt;MAX($C$2:C264),C264/MAX($C$2:C264)-1,0)</f>
        <v>0</v>
      </c>
    </row>
    <row r="265" spans="1:5">
      <c r="A265" s="164">
        <v>43000</v>
      </c>
      <c r="B265" s="163">
        <v>1.958</v>
      </c>
      <c r="C265" s="163">
        <v>1.958</v>
      </c>
      <c r="D265" s="112">
        <f>IF(C265&lt;MAX($C$2:C265),C265/MAX($C$2:C265)-1,0)</f>
        <v>0</v>
      </c>
      <c r="E265">
        <f>B270/B249-1</f>
        <v>3.5860655737705027E-3</v>
      </c>
    </row>
    <row r="266" spans="1:5">
      <c r="A266" s="164">
        <v>43003</v>
      </c>
      <c r="B266" s="163">
        <v>1.9570000000000001</v>
      </c>
      <c r="C266" s="163">
        <v>1.9570000000000001</v>
      </c>
      <c r="D266" s="112">
        <f>IF(C266&lt;MAX($C$2:C266),C266/MAX($C$2:C266)-1,0)</f>
        <v>-5.107252298263143E-4</v>
      </c>
    </row>
    <row r="267" spans="1:5">
      <c r="A267" s="164">
        <v>43004</v>
      </c>
      <c r="B267" s="163">
        <v>1.958</v>
      </c>
      <c r="C267" s="163">
        <v>1.958</v>
      </c>
      <c r="D267" s="112">
        <f>IF(C267&lt;MAX($C$2:C267),C267/MAX($C$2:C267)-1,0)</f>
        <v>0</v>
      </c>
    </row>
    <row r="268" spans="1:5">
      <c r="A268" s="164">
        <v>43005</v>
      </c>
      <c r="B268" s="163">
        <v>1.96</v>
      </c>
      <c r="C268" s="163">
        <v>1.96</v>
      </c>
      <c r="D268" s="112">
        <f>IF(C268&lt;MAX($C$2:C268),C268/MAX($C$2:C268)-1,0)</f>
        <v>0</v>
      </c>
    </row>
    <row r="269" spans="1:5">
      <c r="A269" s="164">
        <v>43006</v>
      </c>
      <c r="B269" s="163">
        <v>1.9590000000000001</v>
      </c>
      <c r="C269" s="163">
        <v>1.9590000000000001</v>
      </c>
      <c r="D269" s="112">
        <f>IF(C269&lt;MAX($C$2:C269),C269/MAX($C$2:C269)-1,0)</f>
        <v>-5.1020408163260367E-4</v>
      </c>
    </row>
    <row r="270" spans="1:5">
      <c r="A270" s="164">
        <v>43007</v>
      </c>
      <c r="B270" s="292">
        <v>1.9590000000000001</v>
      </c>
      <c r="C270" s="163">
        <v>1.9590000000000001</v>
      </c>
      <c r="D270" s="112">
        <f>IF(C270&lt;MAX($C$2:C270),C270/MAX($C$2:C270)-1,0)</f>
        <v>-5.1020408163260367E-4</v>
      </c>
    </row>
    <row r="271" spans="1:5">
      <c r="A271" s="164">
        <v>43017</v>
      </c>
      <c r="B271" s="163">
        <v>1.9610000000000001</v>
      </c>
      <c r="C271" s="163">
        <v>1.9610000000000001</v>
      </c>
      <c r="D271" s="112">
        <f>IF(C271&lt;MAX($C$2:C271),C271/MAX($C$2:C271)-1,0)</f>
        <v>0</v>
      </c>
    </row>
    <row r="272" spans="1:5">
      <c r="A272" s="164">
        <v>43018</v>
      </c>
      <c r="B272" s="223">
        <v>1.962</v>
      </c>
      <c r="C272" s="223">
        <v>1.962</v>
      </c>
      <c r="D272" s="112">
        <f>IF(C272&lt;MAX($C$2:C272),C272/MAX($C$2:C272)-1,0)</f>
        <v>0</v>
      </c>
    </row>
    <row r="273" spans="1:4">
      <c r="A273" s="164">
        <v>43019</v>
      </c>
      <c r="B273" s="224">
        <v>1.9610000000000001</v>
      </c>
      <c r="C273" s="224">
        <v>1.9610000000000001</v>
      </c>
      <c r="D273" s="112">
        <f>IF(C273&lt;MAX($C$2:C273),C273/MAX($C$2:C273)-1,0)</f>
        <v>-5.0968399592243863E-4</v>
      </c>
    </row>
    <row r="274" spans="1:4">
      <c r="A274" s="164">
        <v>43020</v>
      </c>
      <c r="B274" s="223">
        <v>1.962</v>
      </c>
      <c r="C274" s="223">
        <v>1.962</v>
      </c>
      <c r="D274" s="112">
        <f>IF(C274&lt;MAX($C$2:C274),C274/MAX($C$2:C274)-1,0)</f>
        <v>0</v>
      </c>
    </row>
    <row r="275" spans="1:4">
      <c r="A275" s="164">
        <v>43021</v>
      </c>
      <c r="B275" s="224">
        <v>1.9630000000000001</v>
      </c>
      <c r="C275" s="224">
        <v>1.9630000000000001</v>
      </c>
      <c r="D275" s="112">
        <f>IF(C275&lt;MAX($C$2:C275),C275/MAX($C$2:C275)-1,0)</f>
        <v>0</v>
      </c>
    </row>
    <row r="276" spans="1:4">
      <c r="A276" s="164">
        <v>43024</v>
      </c>
      <c r="B276" s="307">
        <v>1.9630000000000001</v>
      </c>
      <c r="C276" s="307">
        <v>1.9630000000000001</v>
      </c>
      <c r="D276" s="112">
        <f>IF(C276&lt;MAX($C$2:C276),C276/MAX($C$2:C276)-1,0)</f>
        <v>0</v>
      </c>
    </row>
    <row r="277" spans="1:4">
      <c r="A277" s="164">
        <v>43025</v>
      </c>
      <c r="B277" s="307">
        <v>1.9630000000000001</v>
      </c>
      <c r="C277" s="307">
        <v>1.9630000000000001</v>
      </c>
      <c r="D277" s="112">
        <f>IF(C277&lt;MAX($C$2:C277),C277/MAX($C$2:C277)-1,0)</f>
        <v>0</v>
      </c>
    </row>
    <row r="278" spans="1:4">
      <c r="A278" s="164">
        <v>43026</v>
      </c>
      <c r="B278" s="307">
        <v>1.964</v>
      </c>
      <c r="C278" s="307">
        <v>1.964</v>
      </c>
      <c r="D278" s="112">
        <f>IF(C278&lt;MAX($C$2:C278),C278/MAX($C$2:C278)-1,0)</f>
        <v>0</v>
      </c>
    </row>
    <row r="279" spans="1:4">
      <c r="A279" s="164"/>
      <c r="B279" s="224"/>
      <c r="C279" s="224"/>
    </row>
    <row r="280" spans="1:4" ht="15" thickBot="1">
      <c r="A280" s="3"/>
      <c r="B280" s="24" t="s">
        <v>228</v>
      </c>
      <c r="C280" s="22" t="s">
        <v>4</v>
      </c>
    </row>
    <row r="281" spans="1:4" ht="15" thickBot="1">
      <c r="A281" s="82" t="s">
        <v>752</v>
      </c>
      <c r="B281" s="99">
        <f>(B278-1)*365/(A278-A2)</f>
        <v>0.84177033492822972</v>
      </c>
      <c r="C281" s="3">
        <f>MIN(D6:D274)</f>
        <v>-1.5686274509803977E-2</v>
      </c>
    </row>
    <row r="282" spans="1:4" ht="15" thickBot="1">
      <c r="A282" s="82" t="s">
        <v>580</v>
      </c>
      <c r="B282" s="99"/>
      <c r="C282" s="24"/>
    </row>
    <row r="283" spans="1:4" ht="15" thickBot="1">
      <c r="A283" s="109" t="s">
        <v>850</v>
      </c>
      <c r="B283" s="99">
        <f>B278/B86-1</f>
        <v>0.94648166501486641</v>
      </c>
      <c r="C283" s="3">
        <f>MIN(D90:D274)</f>
        <v>-8.5470085470084056E-3</v>
      </c>
    </row>
  </sheetData>
  <phoneticPr fontId="2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183"/>
  <sheetViews>
    <sheetView topLeftCell="A146" workbookViewId="0">
      <selection activeCell="E180" sqref="E180"/>
    </sheetView>
  </sheetViews>
  <sheetFormatPr defaultRowHeight="14.25"/>
  <cols>
    <col min="1" max="1" width="12.5" style="114" customWidth="1"/>
    <col min="4" max="4" width="9" style="112"/>
  </cols>
  <sheetData>
    <row r="1" spans="1:4">
      <c r="A1" s="167" t="s">
        <v>1077</v>
      </c>
      <c r="B1" s="165" t="s">
        <v>1078</v>
      </c>
      <c r="C1" s="165" t="s">
        <v>1079</v>
      </c>
    </row>
    <row r="2" spans="1:4">
      <c r="A2" s="167">
        <v>42726</v>
      </c>
      <c r="B2" s="166">
        <v>1</v>
      </c>
      <c r="C2" s="166">
        <v>1</v>
      </c>
    </row>
    <row r="3" spans="1:4">
      <c r="A3" s="167">
        <v>42727</v>
      </c>
      <c r="B3" s="166">
        <v>1</v>
      </c>
      <c r="C3" s="166">
        <v>1</v>
      </c>
      <c r="D3" s="112">
        <f>IF(C3&lt;MAX($C$2:C3),C3/MAX($C$2:C3)-1,0)</f>
        <v>0</v>
      </c>
    </row>
    <row r="4" spans="1:4">
      <c r="A4" s="167">
        <v>42734</v>
      </c>
      <c r="B4" s="166">
        <v>0.99760000000000004</v>
      </c>
      <c r="C4" s="166">
        <v>0.99760000000000004</v>
      </c>
      <c r="D4" s="112">
        <f>IF(C4&lt;MAX($C$2:C4),C4/MAX($C$2:C4)-1,0)</f>
        <v>-2.3999999999999577E-3</v>
      </c>
    </row>
    <row r="5" spans="1:4">
      <c r="A5" s="167">
        <v>42735</v>
      </c>
      <c r="B5" s="166">
        <v>0.99760000000000004</v>
      </c>
      <c r="C5" s="166">
        <v>0.99760000000000004</v>
      </c>
      <c r="D5" s="112">
        <f>IF(C5&lt;MAX($C$2:C5),C5/MAX($C$2:C5)-1,0)</f>
        <v>-2.3999999999999577E-3</v>
      </c>
    </row>
    <row r="6" spans="1:4">
      <c r="A6" s="167">
        <v>42741</v>
      </c>
      <c r="B6" s="166">
        <v>1.0059</v>
      </c>
      <c r="C6" s="166">
        <v>1.0059</v>
      </c>
      <c r="D6" s="112">
        <f>IF(C6&lt;MAX($C$2:C6),C6/MAX($C$2:C6)-1,0)</f>
        <v>0</v>
      </c>
    </row>
    <row r="7" spans="1:4">
      <c r="A7" s="167">
        <v>42748</v>
      </c>
      <c r="B7" s="166">
        <v>1</v>
      </c>
      <c r="C7" s="166">
        <v>1</v>
      </c>
      <c r="D7" s="112">
        <f>IF(C7&lt;MAX($C$2:C7),C7/MAX($C$2:C7)-1,0)</f>
        <v>-5.8653941743712634E-3</v>
      </c>
    </row>
    <row r="8" spans="1:4">
      <c r="A8" s="167">
        <v>42755</v>
      </c>
      <c r="B8" s="166">
        <v>1.0341</v>
      </c>
      <c r="C8" s="166">
        <v>1.0341</v>
      </c>
      <c r="D8" s="112">
        <f>IF(C8&lt;MAX($C$2:C8),C8/MAX($C$2:C8)-1,0)</f>
        <v>0</v>
      </c>
    </row>
    <row r="9" spans="1:4">
      <c r="A9" s="167">
        <v>42761</v>
      </c>
      <c r="B9" s="166">
        <v>1.0538000000000001</v>
      </c>
      <c r="C9" s="166">
        <v>1.0538000000000001</v>
      </c>
      <c r="D9" s="112">
        <f>IF(C9&lt;MAX($C$2:C9),C9/MAX($C$2:C9)-1,0)</f>
        <v>0</v>
      </c>
    </row>
    <row r="10" spans="1:4">
      <c r="A10" s="167">
        <v>42769</v>
      </c>
      <c r="B10" s="166">
        <v>1.0437000000000001</v>
      </c>
      <c r="C10" s="166">
        <v>1.0437000000000001</v>
      </c>
      <c r="D10" s="112">
        <f>IF(C10&lt;MAX($C$2:C10),C10/MAX($C$2:C10)-1,0)</f>
        <v>-9.5843613588916243E-3</v>
      </c>
    </row>
    <row r="11" spans="1:4">
      <c r="A11" s="167">
        <v>42776</v>
      </c>
      <c r="B11" s="166">
        <v>1.083</v>
      </c>
      <c r="C11" s="166">
        <v>1.083</v>
      </c>
      <c r="D11" s="112">
        <f>IF(C11&lt;MAX($C$2:C11),C11/MAX($C$2:C11)-1,0)</f>
        <v>0</v>
      </c>
    </row>
    <row r="12" spans="1:4">
      <c r="A12" s="167">
        <v>42783</v>
      </c>
      <c r="B12" s="166">
        <v>1.0757000000000001</v>
      </c>
      <c r="C12" s="166">
        <v>1.0757000000000001</v>
      </c>
      <c r="D12" s="112">
        <f>IF(C12&lt;MAX($C$2:C12),C12/MAX($C$2:C12)-1,0)</f>
        <v>-6.7405355493996844E-3</v>
      </c>
    </row>
    <row r="13" spans="1:4">
      <c r="A13" s="167">
        <v>42786</v>
      </c>
      <c r="B13" s="166">
        <v>1.0899000000000001</v>
      </c>
      <c r="C13" s="166">
        <v>1.0899000000000001</v>
      </c>
      <c r="D13" s="112">
        <f>IF(C13&lt;MAX($C$2:C13),C13/MAX($C$2:C13)-1,0)</f>
        <v>0</v>
      </c>
    </row>
    <row r="14" spans="1:4">
      <c r="A14" s="167">
        <v>42787</v>
      </c>
      <c r="B14" s="166">
        <v>1.0909</v>
      </c>
      <c r="C14" s="166">
        <v>1.0909</v>
      </c>
      <c r="D14" s="112">
        <f>IF(C14&lt;MAX($C$2:C14),C14/MAX($C$2:C14)-1,0)</f>
        <v>0</v>
      </c>
    </row>
    <row r="15" spans="1:4">
      <c r="A15" s="167">
        <v>42788</v>
      </c>
      <c r="B15" s="166">
        <v>1.0980000000000001</v>
      </c>
      <c r="C15" s="166">
        <v>1.0980000000000001</v>
      </c>
      <c r="D15" s="112">
        <f>IF(C15&lt;MAX($C$2:C15),C15/MAX($C$2:C15)-1,0)</f>
        <v>0</v>
      </c>
    </row>
    <row r="16" spans="1:4">
      <c r="A16" s="167">
        <v>42789</v>
      </c>
      <c r="B16" s="166">
        <v>1.1028</v>
      </c>
      <c r="C16" s="166">
        <v>1.1028</v>
      </c>
      <c r="D16" s="112">
        <f>IF(C16&lt;MAX($C$2:C16),C16/MAX($C$2:C16)-1,0)</f>
        <v>0</v>
      </c>
    </row>
    <row r="17" spans="1:4">
      <c r="A17" s="167">
        <v>42790</v>
      </c>
      <c r="B17" s="166">
        <v>1.0999000000000001</v>
      </c>
      <c r="C17" s="166">
        <v>1.0999000000000001</v>
      </c>
      <c r="D17" s="112">
        <f>IF(C17&lt;MAX($C$2:C17),C17/MAX($C$2:C17)-1,0)</f>
        <v>-2.6296699310843774E-3</v>
      </c>
    </row>
    <row r="18" spans="1:4">
      <c r="A18" s="167">
        <v>42793</v>
      </c>
      <c r="B18" s="166">
        <v>1.0906</v>
      </c>
      <c r="C18" s="166">
        <v>1.0906</v>
      </c>
      <c r="D18" s="112">
        <f>IF(C18&lt;MAX($C$2:C18),C18/MAX($C$2:C18)-1,0)</f>
        <v>-1.1062749365252089E-2</v>
      </c>
    </row>
    <row r="19" spans="1:4">
      <c r="A19" s="167">
        <v>42794</v>
      </c>
      <c r="B19" s="166">
        <v>1.0942000000000001</v>
      </c>
      <c r="C19" s="166">
        <v>1.0942000000000001</v>
      </c>
      <c r="D19" s="112">
        <f>IF(C19&lt;MAX($C$2:C19),C19/MAX($C$2:C19)-1,0)</f>
        <v>-7.7983315197678316E-3</v>
      </c>
    </row>
    <row r="20" spans="1:4">
      <c r="A20" s="167">
        <v>42795</v>
      </c>
      <c r="B20" s="166">
        <v>1.0938000000000001</v>
      </c>
      <c r="C20" s="166">
        <v>1.0938000000000001</v>
      </c>
      <c r="D20" s="112">
        <f>IF(C20&lt;MAX($C$2:C20),C20/MAX($C$2:C20)-1,0)</f>
        <v>-8.1610446137104775E-3</v>
      </c>
    </row>
    <row r="21" spans="1:4">
      <c r="A21" s="167">
        <v>42796</v>
      </c>
      <c r="B21" s="166">
        <v>1.0929</v>
      </c>
      <c r="C21" s="166">
        <v>1.0929</v>
      </c>
      <c r="D21" s="112">
        <f>IF(C21&lt;MAX($C$2:C21),C21/MAX($C$2:C21)-1,0)</f>
        <v>-8.9771490750816252E-3</v>
      </c>
    </row>
    <row r="22" spans="1:4">
      <c r="A22" s="167">
        <v>42797</v>
      </c>
      <c r="B22" s="166">
        <v>1.1032999999999999</v>
      </c>
      <c r="C22" s="166">
        <v>1.1032999999999999</v>
      </c>
      <c r="D22" s="112">
        <f>IF(C22&lt;MAX($C$2:C22),C22/MAX($C$2:C22)-1,0)</f>
        <v>0</v>
      </c>
    </row>
    <row r="23" spans="1:4">
      <c r="A23" s="167">
        <v>42800</v>
      </c>
      <c r="B23" s="166">
        <v>1.1160000000000001</v>
      </c>
      <c r="C23" s="166">
        <v>1.1160000000000001</v>
      </c>
      <c r="D23" s="112">
        <f>IF(C23&lt;MAX($C$2:C23),C23/MAX($C$2:C23)-1,0)</f>
        <v>0</v>
      </c>
    </row>
    <row r="24" spans="1:4">
      <c r="A24" s="167">
        <v>42801</v>
      </c>
      <c r="B24" s="166">
        <v>1.1217999999999999</v>
      </c>
      <c r="C24" s="166">
        <v>1.1217999999999999</v>
      </c>
      <c r="D24" s="112">
        <f>IF(C24&lt;MAX($C$2:C24),C24/MAX($C$2:C24)-1,0)</f>
        <v>0</v>
      </c>
    </row>
    <row r="25" spans="1:4">
      <c r="A25" s="167">
        <v>42802</v>
      </c>
      <c r="B25" s="166">
        <v>1.1131</v>
      </c>
      <c r="C25" s="166">
        <v>1.1131</v>
      </c>
      <c r="D25" s="112">
        <f>IF(C25&lt;MAX($C$2:C25),C25/MAX($C$2:C25)-1,0)</f>
        <v>-7.7553931182028357E-3</v>
      </c>
    </row>
    <row r="26" spans="1:4">
      <c r="A26" s="167">
        <v>42803</v>
      </c>
      <c r="B26" s="166">
        <v>1.1052999999999999</v>
      </c>
      <c r="C26" s="166">
        <v>1.1052999999999999</v>
      </c>
      <c r="D26" s="112">
        <f>IF(C26&lt;MAX($C$2:C26),C26/MAX($C$2:C26)-1,0)</f>
        <v>-1.4708504189695049E-2</v>
      </c>
    </row>
    <row r="27" spans="1:4">
      <c r="A27" s="167">
        <v>42804</v>
      </c>
      <c r="B27" s="166">
        <v>1.115</v>
      </c>
      <c r="C27" s="166">
        <v>1.115</v>
      </c>
      <c r="D27" s="112">
        <f>IF(C27&lt;MAX($C$2:C27),C27/MAX($C$2:C27)-1,0)</f>
        <v>-6.0616865751470517E-3</v>
      </c>
    </row>
    <row r="28" spans="1:4">
      <c r="A28" s="167">
        <v>42807</v>
      </c>
      <c r="B28" s="166">
        <v>1.1281000000000001</v>
      </c>
      <c r="C28" s="166">
        <v>1.1281000000000001</v>
      </c>
      <c r="D28" s="112">
        <f>IF(C28&lt;MAX($C$2:C28),C28/MAX($C$2:C28)-1,0)</f>
        <v>0</v>
      </c>
    </row>
    <row r="29" spans="1:4">
      <c r="A29" s="167">
        <v>42808</v>
      </c>
      <c r="B29" s="166">
        <v>1.1263000000000001</v>
      </c>
      <c r="C29" s="166">
        <v>1.1263000000000001</v>
      </c>
      <c r="D29" s="112">
        <f>IF(C29&lt;MAX($C$2:C29),C29/MAX($C$2:C29)-1,0)</f>
        <v>-1.5956032266642994E-3</v>
      </c>
    </row>
    <row r="30" spans="1:4">
      <c r="A30" s="167">
        <v>42809</v>
      </c>
      <c r="B30" s="166">
        <v>1.1362000000000001</v>
      </c>
      <c r="C30" s="166">
        <v>1.1362000000000001</v>
      </c>
      <c r="D30" s="112">
        <f>IF(C30&lt;MAX($C$2:C30),C30/MAX($C$2:C30)-1,0)</f>
        <v>0</v>
      </c>
    </row>
    <row r="31" spans="1:4">
      <c r="A31" s="167">
        <v>42810</v>
      </c>
      <c r="B31" s="166">
        <v>1.143</v>
      </c>
      <c r="C31" s="166">
        <v>1.143</v>
      </c>
      <c r="D31" s="112">
        <f>IF(C31&lt;MAX($C$2:C31),C31/MAX($C$2:C31)-1,0)</f>
        <v>0</v>
      </c>
    </row>
    <row r="32" spans="1:4">
      <c r="A32" s="167">
        <v>42811</v>
      </c>
      <c r="B32" s="166">
        <v>1.1331</v>
      </c>
      <c r="C32" s="166">
        <v>1.1331</v>
      </c>
      <c r="D32" s="112">
        <f>IF(C32&lt;MAX($C$2:C32),C32/MAX($C$2:C32)-1,0)</f>
        <v>-8.6614173228346525E-3</v>
      </c>
    </row>
    <row r="33" spans="1:4">
      <c r="A33" s="167">
        <v>42814</v>
      </c>
      <c r="B33" s="166">
        <v>1.1375999999999999</v>
      </c>
      <c r="C33" s="166">
        <v>1.1375999999999999</v>
      </c>
      <c r="D33" s="112">
        <f>IF(C33&lt;MAX($C$2:C33),C33/MAX($C$2:C33)-1,0)</f>
        <v>-4.7244094488189115E-3</v>
      </c>
    </row>
    <row r="34" spans="1:4">
      <c r="A34" s="167">
        <v>42815</v>
      </c>
      <c r="B34" s="166">
        <v>1.1548</v>
      </c>
      <c r="C34" s="166">
        <v>1.1548</v>
      </c>
      <c r="D34" s="112">
        <f>IF(C34&lt;MAX($C$2:C34),C34/MAX($C$2:C34)-1,0)</f>
        <v>0</v>
      </c>
    </row>
    <row r="35" spans="1:4">
      <c r="A35" s="167">
        <v>42816</v>
      </c>
      <c r="B35" s="166">
        <v>1.1598999999999999</v>
      </c>
      <c r="C35" s="166">
        <v>1.1598999999999999</v>
      </c>
      <c r="D35" s="112">
        <f>IF(C35&lt;MAX($C$2:C35),C35/MAX($C$2:C35)-1,0)</f>
        <v>0</v>
      </c>
    </row>
    <row r="36" spans="1:4">
      <c r="A36" s="167">
        <v>42817</v>
      </c>
      <c r="B36" s="166">
        <v>1.163</v>
      </c>
      <c r="C36" s="166">
        <v>1.163</v>
      </c>
      <c r="D36" s="112">
        <f>IF(C36&lt;MAX($C$2:C36),C36/MAX($C$2:C36)-1,0)</f>
        <v>0</v>
      </c>
    </row>
    <row r="37" spans="1:4">
      <c r="A37" s="167">
        <v>42818</v>
      </c>
      <c r="B37" s="166">
        <v>1.1615</v>
      </c>
      <c r="C37" s="166">
        <v>1.1615</v>
      </c>
      <c r="D37" s="112">
        <f>IF(C37&lt;MAX($C$2:C37),C37/MAX($C$2:C37)-1,0)</f>
        <v>-1.2897678417885805E-3</v>
      </c>
    </row>
    <row r="38" spans="1:4">
      <c r="A38" s="167">
        <v>42821</v>
      </c>
      <c r="B38" s="166">
        <v>1.1559999999999999</v>
      </c>
      <c r="C38" s="166">
        <v>1.1559999999999999</v>
      </c>
      <c r="D38" s="112">
        <f>IF(C38&lt;MAX($C$2:C38),C38/MAX($C$2:C38)-1,0)</f>
        <v>-6.0189165950129686E-3</v>
      </c>
    </row>
    <row r="39" spans="1:4">
      <c r="A39" s="167">
        <v>42822</v>
      </c>
      <c r="B39" s="166">
        <v>1.1579999999999999</v>
      </c>
      <c r="C39" s="166">
        <v>1.1579999999999999</v>
      </c>
      <c r="D39" s="112">
        <f>IF(C39&lt;MAX($C$2:C39),C39/MAX($C$2:C39)-1,0)</f>
        <v>-4.2992261392950093E-3</v>
      </c>
    </row>
    <row r="40" spans="1:4">
      <c r="A40" s="167">
        <v>42823</v>
      </c>
      <c r="B40" s="166">
        <v>1.1548</v>
      </c>
      <c r="C40" s="166">
        <v>1.1548</v>
      </c>
      <c r="D40" s="112">
        <f>IF(C40&lt;MAX($C$2:C40),C40/MAX($C$2:C40)-1,0)</f>
        <v>-7.0507308684436554E-3</v>
      </c>
    </row>
    <row r="41" spans="1:4">
      <c r="A41" s="167">
        <v>42824</v>
      </c>
      <c r="B41" s="166">
        <v>1.1386000000000001</v>
      </c>
      <c r="C41" s="166">
        <v>1.1386000000000001</v>
      </c>
      <c r="D41" s="112">
        <f>IF(C41&lt;MAX($C$2:C41),C41/MAX($C$2:C41)-1,0)</f>
        <v>-2.0980223559759259E-2</v>
      </c>
    </row>
    <row r="42" spans="1:4">
      <c r="A42" s="167">
        <v>42825</v>
      </c>
      <c r="B42" s="166">
        <v>1.1486000000000001</v>
      </c>
      <c r="C42" s="166">
        <v>1.1486000000000001</v>
      </c>
      <c r="D42" s="112">
        <f>IF(C42&lt;MAX($C$2:C42),C42/MAX($C$2:C42)-1,0)</f>
        <v>-1.2381771281169351E-2</v>
      </c>
    </row>
    <row r="43" spans="1:4">
      <c r="A43" s="167">
        <v>42830</v>
      </c>
      <c r="B43" s="166">
        <v>1.1720999999999999</v>
      </c>
      <c r="C43" s="166">
        <v>1.1720999999999999</v>
      </c>
      <c r="D43" s="112">
        <f>IF(C43&lt;MAX($C$2:C43),C43/MAX($C$2:C43)-1,0)</f>
        <v>0</v>
      </c>
    </row>
    <row r="44" spans="1:4">
      <c r="A44" s="167">
        <v>42831</v>
      </c>
      <c r="B44" s="166">
        <v>1.1760999999999999</v>
      </c>
      <c r="C44" s="166">
        <v>1.1760999999999999</v>
      </c>
      <c r="D44" s="112">
        <f>IF(C44&lt;MAX($C$2:C44),C44/MAX($C$2:C44)-1,0)</f>
        <v>0</v>
      </c>
    </row>
    <row r="45" spans="1:4">
      <c r="A45" s="167">
        <v>42832</v>
      </c>
      <c r="B45" s="166">
        <v>1.1756</v>
      </c>
      <c r="C45" s="166">
        <v>1.1756</v>
      </c>
      <c r="D45" s="112">
        <f>IF(C45&lt;MAX($C$2:C45),C45/MAX($C$2:C45)-1,0)</f>
        <v>-4.2513391718390636E-4</v>
      </c>
    </row>
    <row r="46" spans="1:4">
      <c r="A46" s="167">
        <v>42835</v>
      </c>
      <c r="B46" s="166">
        <v>1.1692</v>
      </c>
      <c r="C46" s="166">
        <v>1.1692</v>
      </c>
      <c r="D46" s="112">
        <f>IF(C46&lt;MAX($C$2:C46),C46/MAX($C$2:C46)-1,0)</f>
        <v>-5.8668480571378856E-3</v>
      </c>
    </row>
    <row r="47" spans="1:4">
      <c r="A47" s="167">
        <v>42836</v>
      </c>
      <c r="B47" s="166">
        <v>1.1745000000000001</v>
      </c>
      <c r="C47" s="166">
        <v>1.1745000000000001</v>
      </c>
      <c r="D47" s="112">
        <f>IF(C47&lt;MAX($C$2:C47),C47/MAX($C$2:C47)-1,0)</f>
        <v>-1.3604285349884115E-3</v>
      </c>
    </row>
    <row r="48" spans="1:4">
      <c r="A48" s="167">
        <v>42837</v>
      </c>
      <c r="B48" s="166">
        <v>1.1657999999999999</v>
      </c>
      <c r="C48" s="166">
        <v>1.1657999999999999</v>
      </c>
      <c r="D48" s="112">
        <f>IF(C48&lt;MAX($C$2:C48),C48/MAX($C$2:C48)-1,0)</f>
        <v>-8.7577586939885377E-3</v>
      </c>
    </row>
    <row r="49" spans="1:4">
      <c r="A49" s="167">
        <v>42838</v>
      </c>
      <c r="B49" s="166">
        <v>1.1761999999999999</v>
      </c>
      <c r="C49" s="166">
        <v>1.1761999999999999</v>
      </c>
      <c r="D49" s="112">
        <f>IF(C49&lt;MAX($C$2:C49),C49/MAX($C$2:C49)-1,0)</f>
        <v>0</v>
      </c>
    </row>
    <row r="50" spans="1:4">
      <c r="A50" s="167">
        <v>42839</v>
      </c>
      <c r="B50" s="166">
        <v>1.1634</v>
      </c>
      <c r="C50" s="166">
        <v>1.1634</v>
      </c>
      <c r="D50" s="112">
        <f>IF(C50&lt;MAX($C$2:C50),C50/MAX($C$2:C50)-1,0)</f>
        <v>-1.0882502975684383E-2</v>
      </c>
    </row>
    <row r="51" spans="1:4">
      <c r="A51" s="167">
        <v>42842</v>
      </c>
      <c r="B51" s="166">
        <v>1.1596</v>
      </c>
      <c r="C51" s="166">
        <v>1.1596</v>
      </c>
      <c r="D51" s="112">
        <f>IF(C51&lt;MAX($C$2:C51),C51/MAX($C$2:C51)-1,0)</f>
        <v>-1.4113246046590699E-2</v>
      </c>
    </row>
    <row r="52" spans="1:4">
      <c r="A52" s="167">
        <v>42843</v>
      </c>
      <c r="B52" s="166">
        <v>1.1627000000000001</v>
      </c>
      <c r="C52" s="166">
        <v>1.1627000000000001</v>
      </c>
      <c r="D52" s="112">
        <f>IF(C52&lt;MAX($C$2:C52),C52/MAX($C$2:C52)-1,0)</f>
        <v>-1.1477639857166988E-2</v>
      </c>
    </row>
    <row r="53" spans="1:4">
      <c r="A53" s="167">
        <v>42844</v>
      </c>
      <c r="B53" s="166">
        <v>1.1599999999999999</v>
      </c>
      <c r="C53" s="166">
        <v>1.1599999999999999</v>
      </c>
      <c r="D53" s="112">
        <f>IF(C53&lt;MAX($C$2:C53),C53/MAX($C$2:C53)-1,0)</f>
        <v>-1.3773167828600608E-2</v>
      </c>
    </row>
    <row r="54" spans="1:4">
      <c r="A54" s="167">
        <v>42845</v>
      </c>
      <c r="B54" s="166">
        <v>1.1681999999999999</v>
      </c>
      <c r="C54" s="166">
        <v>1.1681999999999999</v>
      </c>
      <c r="D54" s="112">
        <f>IF(C54&lt;MAX($C$2:C54),C54/MAX($C$2:C54)-1,0)</f>
        <v>-6.8015643598027253E-3</v>
      </c>
    </row>
    <row r="55" spans="1:4">
      <c r="A55" s="167">
        <v>42846</v>
      </c>
      <c r="B55" s="166">
        <v>1.1618999999999999</v>
      </c>
      <c r="C55" s="166">
        <v>1.1618999999999999</v>
      </c>
      <c r="D55" s="112">
        <f>IF(C55&lt;MAX($C$2:C55),C55/MAX($C$2:C55)-1,0)</f>
        <v>-1.2157796293147394E-2</v>
      </c>
    </row>
    <row r="56" spans="1:4">
      <c r="A56" s="167">
        <v>42849</v>
      </c>
      <c r="B56" s="166">
        <v>1.1395</v>
      </c>
      <c r="C56" s="166">
        <v>1.1395</v>
      </c>
      <c r="D56" s="112">
        <f>IF(C56&lt;MAX($C$2:C56),C56/MAX($C$2:C56)-1,0)</f>
        <v>-3.1202176500595091E-2</v>
      </c>
    </row>
    <row r="57" spans="1:4">
      <c r="A57" s="167">
        <v>42850</v>
      </c>
      <c r="B57" s="166">
        <v>1.1523000000000001</v>
      </c>
      <c r="C57" s="166">
        <v>1.1523000000000001</v>
      </c>
      <c r="D57" s="112">
        <f>IF(C57&lt;MAX($C$2:C57),C57/MAX($C$2:C57)-1,0)</f>
        <v>-2.0319673524910598E-2</v>
      </c>
    </row>
    <row r="58" spans="1:4">
      <c r="A58" s="167">
        <v>42851</v>
      </c>
      <c r="B58" s="166">
        <v>1.1523000000000001</v>
      </c>
      <c r="C58" s="166">
        <v>1.1523000000000001</v>
      </c>
      <c r="D58" s="112">
        <f>IF(C58&lt;MAX($C$2:C58),C58/MAX($C$2:C58)-1,0)</f>
        <v>-2.0319673524910598E-2</v>
      </c>
    </row>
    <row r="59" spans="1:4">
      <c r="A59" s="167">
        <v>42852</v>
      </c>
      <c r="B59" s="166">
        <v>1.1623000000000001</v>
      </c>
      <c r="C59" s="166">
        <v>1.1623000000000001</v>
      </c>
      <c r="D59" s="112">
        <f>IF(C59&lt;MAX($C$2:C59),C59/MAX($C$2:C59)-1,0)</f>
        <v>-1.181771807515708E-2</v>
      </c>
    </row>
    <row r="60" spans="1:4">
      <c r="A60" s="167">
        <v>42853</v>
      </c>
      <c r="B60" s="166">
        <v>1.1577999999999999</v>
      </c>
      <c r="C60" s="166">
        <v>1.1577999999999999</v>
      </c>
      <c r="D60" s="112">
        <f>IF(C60&lt;MAX($C$2:C60),C60/MAX($C$2:C60)-1,0)</f>
        <v>-1.5643598027546335E-2</v>
      </c>
    </row>
    <row r="61" spans="1:4">
      <c r="A61" s="167">
        <v>42857</v>
      </c>
      <c r="B61" s="166">
        <v>1.1534</v>
      </c>
      <c r="C61" s="166">
        <v>1.1534</v>
      </c>
      <c r="D61" s="112">
        <f>IF(C61&lt;MAX($C$2:C61),C61/MAX($C$2:C61)-1,0)</f>
        <v>-1.9384458425437789E-2</v>
      </c>
    </row>
    <row r="62" spans="1:4">
      <c r="A62" s="167">
        <v>42858</v>
      </c>
      <c r="B62" s="166">
        <v>1.1521999999999999</v>
      </c>
      <c r="C62" s="166">
        <v>1.1521999999999999</v>
      </c>
      <c r="D62" s="112">
        <f>IF(C62&lt;MAX($C$2:C62),C62/MAX($C$2:C62)-1,0)</f>
        <v>-2.0404693079408287E-2</v>
      </c>
    </row>
    <row r="63" spans="1:4">
      <c r="A63" s="167">
        <v>42859</v>
      </c>
      <c r="B63" s="166">
        <v>1.1532</v>
      </c>
      <c r="C63" s="166">
        <v>1.1532</v>
      </c>
      <c r="D63" s="112">
        <f>IF(C63&lt;MAX($C$2:C63),C63/MAX($C$2:C63)-1,0)</f>
        <v>-1.9554497534432835E-2</v>
      </c>
    </row>
    <row r="64" spans="1:4">
      <c r="A64" s="167">
        <v>42860</v>
      </c>
      <c r="B64" s="166">
        <v>1.143</v>
      </c>
      <c r="C64" s="166">
        <v>1.143</v>
      </c>
      <c r="D64" s="112">
        <f>IF(C64&lt;MAX($C$2:C64),C64/MAX($C$2:C64)-1,0)</f>
        <v>-2.8226492093181399E-2</v>
      </c>
    </row>
    <row r="65" spans="1:4">
      <c r="A65" s="167">
        <v>42863</v>
      </c>
      <c r="B65" s="166">
        <v>1.1265000000000001</v>
      </c>
      <c r="C65" s="166">
        <v>1.1265000000000001</v>
      </c>
      <c r="D65" s="112">
        <f>IF(C65&lt;MAX($C$2:C65),C65/MAX($C$2:C65)-1,0)</f>
        <v>-4.225471858527452E-2</v>
      </c>
    </row>
    <row r="66" spans="1:4">
      <c r="A66" s="167">
        <v>42864</v>
      </c>
      <c r="B66" s="166">
        <v>1.1301000000000001</v>
      </c>
      <c r="C66" s="166">
        <v>1.1301000000000001</v>
      </c>
      <c r="D66" s="112">
        <f>IF(C66&lt;MAX($C$2:C66),C66/MAX($C$2:C66)-1,0)</f>
        <v>-3.9194014623363249E-2</v>
      </c>
    </row>
    <row r="67" spans="1:4">
      <c r="A67" s="167">
        <v>42865</v>
      </c>
      <c r="B67" s="166">
        <v>1.1305000000000001</v>
      </c>
      <c r="C67" s="166">
        <v>1.1305000000000001</v>
      </c>
      <c r="D67" s="112">
        <f>IF(C67&lt;MAX($C$2:C67),C67/MAX($C$2:C67)-1,0)</f>
        <v>-3.8853936405373157E-2</v>
      </c>
    </row>
    <row r="68" spans="1:4">
      <c r="A68" s="167">
        <v>42866</v>
      </c>
      <c r="B68" s="166">
        <v>1.1417999999999999</v>
      </c>
      <c r="C68" s="166">
        <v>1.1417999999999999</v>
      </c>
      <c r="D68" s="112">
        <f>IF(C68&lt;MAX($C$2:C68),C68/MAX($C$2:C68)-1,0)</f>
        <v>-2.9246726747151786E-2</v>
      </c>
    </row>
    <row r="69" spans="1:4">
      <c r="A69" s="167">
        <v>42867</v>
      </c>
      <c r="B69" s="166">
        <v>1.1422000000000001</v>
      </c>
      <c r="C69" s="166">
        <v>1.1422000000000001</v>
      </c>
      <c r="D69" s="112">
        <f>IF(C69&lt;MAX($C$2:C69),C69/MAX($C$2:C69)-1,0)</f>
        <v>-2.8906648529161583E-2</v>
      </c>
    </row>
    <row r="70" spans="1:4">
      <c r="A70" s="167">
        <v>42870</v>
      </c>
      <c r="B70" s="166">
        <v>1.1521999999999999</v>
      </c>
      <c r="C70" s="166">
        <v>1.1521999999999999</v>
      </c>
      <c r="D70" s="112">
        <f>IF(C70&lt;MAX($C$2:C70),C70/MAX($C$2:C70)-1,0)</f>
        <v>-2.0404693079408287E-2</v>
      </c>
    </row>
    <row r="71" spans="1:4">
      <c r="A71" s="167">
        <v>42871</v>
      </c>
      <c r="B71" s="166">
        <v>1.1896</v>
      </c>
      <c r="C71" s="166">
        <v>1.1896</v>
      </c>
      <c r="D71" s="112">
        <f>IF(C71&lt;MAX($C$2:C71),C71/MAX($C$2:C71)-1,0)</f>
        <v>0</v>
      </c>
    </row>
    <row r="72" spans="1:4">
      <c r="A72" s="167">
        <v>42872</v>
      </c>
      <c r="B72" s="166">
        <v>1.1878</v>
      </c>
      <c r="C72" s="166">
        <v>1.1878</v>
      </c>
      <c r="D72" s="112">
        <f>IF(C72&lt;MAX($C$2:C72),C72/MAX($C$2:C72)-1,0)</f>
        <v>-1.5131136516476351E-3</v>
      </c>
    </row>
    <row r="73" spans="1:4">
      <c r="A73" s="167">
        <v>42873</v>
      </c>
      <c r="B73" s="166">
        <v>1.1858</v>
      </c>
      <c r="C73" s="166">
        <v>1.1858</v>
      </c>
      <c r="D73" s="112">
        <f>IF(C73&lt;MAX($C$2:C73),C73/MAX($C$2:C73)-1,0)</f>
        <v>-3.194351042367205E-3</v>
      </c>
    </row>
    <row r="74" spans="1:4">
      <c r="A74" s="167">
        <v>42874</v>
      </c>
      <c r="B74" s="166">
        <v>1.1849000000000001</v>
      </c>
      <c r="C74" s="166">
        <v>1.1849000000000001</v>
      </c>
      <c r="D74" s="112">
        <f>IF(C74&lt;MAX($C$2:C74),C74/MAX($C$2:C74)-1,0)</f>
        <v>-3.9509078681909671E-3</v>
      </c>
    </row>
    <row r="75" spans="1:4">
      <c r="A75" s="167">
        <v>42877</v>
      </c>
      <c r="B75" s="166">
        <v>1.1811</v>
      </c>
      <c r="C75" s="166">
        <v>1.1811</v>
      </c>
      <c r="D75" s="112">
        <f>IF(C75&lt;MAX($C$2:C75),C75/MAX($C$2:C75)-1,0)</f>
        <v>-7.1452589105581721E-3</v>
      </c>
    </row>
    <row r="76" spans="1:4">
      <c r="A76" s="167">
        <v>42878</v>
      </c>
      <c r="B76" s="166">
        <v>1.1813</v>
      </c>
      <c r="C76" s="166">
        <v>1.1813</v>
      </c>
      <c r="D76" s="112">
        <f>IF(C76&lt;MAX($C$2:C76),C76/MAX($C$2:C76)-1,0)</f>
        <v>-6.9771351714862373E-3</v>
      </c>
    </row>
    <row r="77" spans="1:4">
      <c r="A77" s="167">
        <v>42879</v>
      </c>
      <c r="B77" s="166">
        <v>1.1816</v>
      </c>
      <c r="C77" s="166">
        <v>1.1816</v>
      </c>
      <c r="D77" s="112">
        <f>IF(C77&lt;MAX($C$2:C77),C77/MAX($C$2:C77)-1,0)</f>
        <v>-6.7249495628782796E-3</v>
      </c>
    </row>
    <row r="78" spans="1:4">
      <c r="A78" s="167">
        <v>42880</v>
      </c>
      <c r="B78" s="166">
        <v>1.1787000000000001</v>
      </c>
      <c r="C78" s="166">
        <v>1.1787000000000001</v>
      </c>
      <c r="D78" s="112">
        <f>IF(C78&lt;MAX($C$2:C78),C78/MAX($C$2:C78)-1,0)</f>
        <v>-9.1627437794216116E-3</v>
      </c>
    </row>
    <row r="79" spans="1:4">
      <c r="A79" s="167">
        <v>42881</v>
      </c>
      <c r="B79" s="166">
        <v>1.1727000000000001</v>
      </c>
      <c r="C79" s="166">
        <v>1.1727000000000001</v>
      </c>
      <c r="D79" s="112">
        <f>IF(C79&lt;MAX($C$2:C79),C79/MAX($C$2:C79)-1,0)</f>
        <v>-1.4206455951580321E-2</v>
      </c>
    </row>
    <row r="80" spans="1:4">
      <c r="A80" s="167">
        <v>42886</v>
      </c>
      <c r="B80" s="166">
        <v>1.1676</v>
      </c>
      <c r="C80" s="166">
        <v>1.1676</v>
      </c>
      <c r="D80" s="112">
        <f>IF(C80&lt;MAX($C$2:C80),C80/MAX($C$2:C80)-1,0)</f>
        <v>-1.8493611297915269E-2</v>
      </c>
    </row>
    <row r="81" spans="1:4">
      <c r="A81" s="167">
        <v>42887</v>
      </c>
      <c r="B81" s="166">
        <v>1.1531</v>
      </c>
      <c r="C81" s="166">
        <v>1.1531</v>
      </c>
      <c r="D81" s="112">
        <f>IF(C81&lt;MAX($C$2:C81),C81/MAX($C$2:C81)-1,0)</f>
        <v>-3.0682582380632151E-2</v>
      </c>
    </row>
    <row r="82" spans="1:4">
      <c r="A82" s="167">
        <v>42888</v>
      </c>
      <c r="B82" s="166">
        <v>1.1591</v>
      </c>
      <c r="C82" s="166">
        <v>1.1591</v>
      </c>
      <c r="D82" s="112">
        <f>IF(C82&lt;MAX($C$2:C82),C82/MAX($C$2:C82)-1,0)</f>
        <v>-2.5638870208473441E-2</v>
      </c>
    </row>
    <row r="83" spans="1:4">
      <c r="A83" s="167">
        <v>42891</v>
      </c>
      <c r="B83" s="166">
        <v>1.1675</v>
      </c>
      <c r="C83" s="166">
        <v>1.1675</v>
      </c>
      <c r="D83" s="112">
        <f>IF(C83&lt;MAX($C$2:C83),C83/MAX($C$2:C83)-1,0)</f>
        <v>-1.8577673167451292E-2</v>
      </c>
    </row>
    <row r="84" spans="1:4">
      <c r="A84" s="167">
        <v>42892</v>
      </c>
      <c r="B84" s="166">
        <v>1.1778</v>
      </c>
      <c r="C84" s="166">
        <v>1.1778</v>
      </c>
      <c r="D84" s="112">
        <f>IF(C84&lt;MAX($C$2:C84),C84/MAX($C$2:C84)-1,0)</f>
        <v>-9.9193006052454846E-3</v>
      </c>
    </row>
    <row r="85" spans="1:4">
      <c r="A85" s="167">
        <v>42893</v>
      </c>
      <c r="B85" s="166">
        <v>1.2109000000000001</v>
      </c>
      <c r="C85" s="166">
        <v>1.2109000000000001</v>
      </c>
      <c r="D85" s="112">
        <f>IF(C85&lt;MAX($C$2:C85),C85/MAX($C$2:C85)-1,0)</f>
        <v>0</v>
      </c>
    </row>
    <row r="86" spans="1:4">
      <c r="A86" s="167">
        <v>42894</v>
      </c>
      <c r="B86" s="166">
        <v>1.2193000000000001</v>
      </c>
      <c r="C86" s="166">
        <v>1.2193000000000001</v>
      </c>
      <c r="D86" s="112">
        <f>IF(C86&lt;MAX($C$2:C86),C86/MAX($C$2:C86)-1,0)</f>
        <v>0</v>
      </c>
    </row>
    <row r="87" spans="1:4">
      <c r="A87" s="167">
        <v>42895</v>
      </c>
      <c r="B87" s="166">
        <v>1.2252000000000001</v>
      </c>
      <c r="C87" s="166">
        <v>1.2252000000000001</v>
      </c>
      <c r="D87" s="112">
        <f>IF(C87&lt;MAX($C$2:C87),C87/MAX($C$2:C87)-1,0)</f>
        <v>0</v>
      </c>
    </row>
    <row r="88" spans="1:4">
      <c r="A88" s="167">
        <v>42898</v>
      </c>
      <c r="B88" s="166">
        <v>1.2199</v>
      </c>
      <c r="C88" s="166">
        <v>1.2199</v>
      </c>
      <c r="D88" s="112">
        <f>IF(C88&lt;MAX($C$2:C88),C88/MAX($C$2:C88)-1,0)</f>
        <v>-4.3258243552073417E-3</v>
      </c>
    </row>
    <row r="89" spans="1:4">
      <c r="A89" s="167">
        <v>42899</v>
      </c>
      <c r="B89" s="166">
        <v>1.2327999999999999</v>
      </c>
      <c r="C89" s="166">
        <v>1.2327999999999999</v>
      </c>
      <c r="D89" s="112">
        <f>IF(C89&lt;MAX($C$2:C89),C89/MAX($C$2:C89)-1,0)</f>
        <v>0</v>
      </c>
    </row>
    <row r="90" spans="1:4">
      <c r="A90" s="167">
        <v>42900</v>
      </c>
      <c r="B90" s="166">
        <v>1.2252000000000001</v>
      </c>
      <c r="C90" s="166">
        <v>1.2252000000000001</v>
      </c>
      <c r="D90" s="112">
        <f>IF(C90&lt;MAX($C$2:C90),C90/MAX($C$2:C90)-1,0)</f>
        <v>-6.1648280337441852E-3</v>
      </c>
    </row>
    <row r="91" spans="1:4">
      <c r="A91" s="167">
        <v>42901</v>
      </c>
      <c r="B91" s="166">
        <v>1.2256</v>
      </c>
      <c r="C91" s="166">
        <v>1.2256</v>
      </c>
      <c r="D91" s="112">
        <f>IF(C91&lt;MAX($C$2:C91),C91/MAX($C$2:C91)-1,0)</f>
        <v>-5.8403634003892924E-3</v>
      </c>
    </row>
    <row r="92" spans="1:4">
      <c r="A92" s="167">
        <v>42902</v>
      </c>
      <c r="B92" s="166">
        <v>1.2239</v>
      </c>
      <c r="C92" s="166">
        <v>1.2239</v>
      </c>
      <c r="D92" s="112">
        <f>IF(C92&lt;MAX($C$2:C92),C92/MAX($C$2:C92)-1,0)</f>
        <v>-7.21933809214792E-3</v>
      </c>
    </row>
    <row r="93" spans="1:4">
      <c r="A93" s="167">
        <v>42905</v>
      </c>
      <c r="B93" s="166">
        <v>1.2335</v>
      </c>
      <c r="C93" s="166">
        <v>1.2335</v>
      </c>
      <c r="D93" s="112">
        <f>IF(C93&lt;MAX($C$2:C93),C93/MAX($C$2:C93)-1,0)</f>
        <v>0</v>
      </c>
    </row>
    <row r="94" spans="1:4">
      <c r="A94" s="167">
        <v>42906</v>
      </c>
      <c r="B94" s="166">
        <v>1.2374000000000001</v>
      </c>
      <c r="C94" s="166">
        <v>1.2374000000000001</v>
      </c>
      <c r="D94" s="112">
        <f>IF(C94&lt;MAX($C$2:C94),C94/MAX($C$2:C94)-1,0)</f>
        <v>0</v>
      </c>
    </row>
    <row r="95" spans="1:4">
      <c r="A95" s="167">
        <v>42907</v>
      </c>
      <c r="B95" s="166">
        <v>1.2475000000000001</v>
      </c>
      <c r="C95" s="166">
        <v>1.2475000000000001</v>
      </c>
      <c r="D95" s="112">
        <f>IF(C95&lt;MAX($C$2:C95),C95/MAX($C$2:C95)-1,0)</f>
        <v>0</v>
      </c>
    </row>
    <row r="96" spans="1:4">
      <c r="A96" s="167">
        <v>42908</v>
      </c>
      <c r="B96" s="166">
        <v>1.2339</v>
      </c>
      <c r="C96" s="166">
        <v>1.2339</v>
      </c>
      <c r="D96" s="112">
        <f>IF(C96&lt;MAX($C$2:C96),C96/MAX($C$2:C96)-1,0)</f>
        <v>-1.0901803607214489E-2</v>
      </c>
    </row>
    <row r="97" spans="1:4">
      <c r="A97" s="167">
        <v>42909</v>
      </c>
      <c r="B97" s="166">
        <v>1.2398</v>
      </c>
      <c r="C97" s="166">
        <v>1.2398</v>
      </c>
      <c r="D97" s="112">
        <f>IF(C97&lt;MAX($C$2:C97),C97/MAX($C$2:C97)-1,0)</f>
        <v>-6.1723446893787726E-3</v>
      </c>
    </row>
    <row r="98" spans="1:4">
      <c r="A98" s="167">
        <v>42912</v>
      </c>
      <c r="B98" s="166">
        <v>1.1284000000000001</v>
      </c>
      <c r="C98" s="166">
        <v>1.2526999999999999</v>
      </c>
      <c r="D98" s="112">
        <f>IF(C98&lt;MAX($C$2:C98),C98/MAX($C$2:C98)-1,0)</f>
        <v>0</v>
      </c>
    </row>
    <row r="99" spans="1:4">
      <c r="A99" s="167">
        <v>42913</v>
      </c>
      <c r="B99" s="166">
        <v>1.1295999999999999</v>
      </c>
      <c r="C99" s="166">
        <v>1.2539</v>
      </c>
      <c r="D99" s="112">
        <f>IF(C99&lt;MAX($C$2:C99),C99/MAX($C$2:C99)-1,0)</f>
        <v>0</v>
      </c>
    </row>
    <row r="100" spans="1:4">
      <c r="A100" s="167">
        <v>42914</v>
      </c>
      <c r="B100" s="166">
        <v>1.1204000000000001</v>
      </c>
      <c r="C100" s="166">
        <v>1.2446999999999999</v>
      </c>
      <c r="D100" s="112">
        <f>IF(C100&lt;MAX($C$2:C100),C100/MAX($C$2:C100)-1,0)</f>
        <v>-7.3371082223463446E-3</v>
      </c>
    </row>
    <row r="101" spans="1:4">
      <c r="A101" s="167">
        <v>42915</v>
      </c>
      <c r="B101" s="166">
        <v>1.1295999999999999</v>
      </c>
      <c r="C101" s="166">
        <v>1.2539</v>
      </c>
      <c r="D101" s="112">
        <f>IF(C101&lt;MAX($C$2:C101),C101/MAX($C$2:C101)-1,0)</f>
        <v>0</v>
      </c>
    </row>
    <row r="102" spans="1:4">
      <c r="A102" s="167">
        <v>42916</v>
      </c>
      <c r="B102" s="166">
        <v>1.1348</v>
      </c>
      <c r="C102" s="166">
        <v>1.2591000000000001</v>
      </c>
      <c r="D102" s="112">
        <f>IF(C102&lt;MAX($C$2:C102),C102/MAX($C$2:C102)-1,0)</f>
        <v>0</v>
      </c>
    </row>
    <row r="103" spans="1:4">
      <c r="A103" s="167">
        <v>42919</v>
      </c>
      <c r="B103" s="166">
        <v>1.1345000000000001</v>
      </c>
      <c r="C103" s="166">
        <v>1.2587999999999999</v>
      </c>
      <c r="D103" s="112">
        <f>IF(C103&lt;MAX($C$2:C103),C103/MAX($C$2:C103)-1,0)</f>
        <v>-2.3826542768656811E-4</v>
      </c>
    </row>
    <row r="104" spans="1:4">
      <c r="A104" s="167">
        <v>42920</v>
      </c>
      <c r="B104" s="166">
        <v>1.1261000000000001</v>
      </c>
      <c r="C104" s="166">
        <v>1.2504</v>
      </c>
      <c r="D104" s="112">
        <f>IF(C104&lt;MAX($C$2:C104),C104/MAX($C$2:C104)-1,0)</f>
        <v>-6.9096974029069225E-3</v>
      </c>
    </row>
    <row r="105" spans="1:4">
      <c r="A105" s="167">
        <v>42921</v>
      </c>
      <c r="B105" s="166">
        <v>1.1356999999999999</v>
      </c>
      <c r="C105" s="166">
        <v>1.26</v>
      </c>
      <c r="D105" s="112">
        <f>IF(C105&lt;MAX($C$2:C105),C105/MAX($C$2:C105)-1,0)</f>
        <v>0</v>
      </c>
    </row>
    <row r="106" spans="1:4">
      <c r="A106" s="167">
        <v>42922</v>
      </c>
      <c r="B106" s="166">
        <v>1.1362000000000001</v>
      </c>
      <c r="C106" s="166">
        <v>1.2605</v>
      </c>
      <c r="D106" s="179">
        <f>IF(C106&lt;MAX($C$2:C106),C106/MAX($C$2:C106)-1,0)</f>
        <v>0</v>
      </c>
    </row>
    <row r="107" spans="1:4">
      <c r="A107" s="167">
        <v>42923</v>
      </c>
      <c r="B107" s="166">
        <v>1.1283000000000001</v>
      </c>
      <c r="C107" s="166">
        <v>1.2525999999999999</v>
      </c>
      <c r="D107" s="179">
        <f>IF(C107&lt;MAX($C$2:C107),C107/MAX($C$2:C107)-1,0)</f>
        <v>-6.2673542245140768E-3</v>
      </c>
    </row>
    <row r="108" spans="1:4">
      <c r="A108" s="167">
        <v>42926</v>
      </c>
      <c r="B108" s="166">
        <v>1.1209</v>
      </c>
      <c r="C108" s="166">
        <v>1.2452000000000001</v>
      </c>
      <c r="D108" s="179">
        <f>IF(C108&lt;MAX($C$2:C108),C108/MAX($C$2:C108)-1,0)</f>
        <v>-1.213804046013478E-2</v>
      </c>
    </row>
    <row r="109" spans="1:4">
      <c r="A109" s="167">
        <v>42927</v>
      </c>
      <c r="B109" s="166">
        <v>1.1211</v>
      </c>
      <c r="C109" s="166">
        <v>1.2454000000000001</v>
      </c>
      <c r="D109" s="179">
        <f>IF(C109&lt;MAX($C$2:C109),C109/MAX($C$2:C109)-1,0)</f>
        <v>-1.1979373264577431E-2</v>
      </c>
    </row>
    <row r="110" spans="1:4">
      <c r="A110" s="167">
        <v>42928</v>
      </c>
      <c r="B110" s="166">
        <v>1.1166</v>
      </c>
      <c r="C110" s="166">
        <v>1.2408999999999999</v>
      </c>
      <c r="D110" s="179">
        <f>IF(C110&lt;MAX($C$2:C110),C110/MAX($C$2:C110)-1,0)</f>
        <v>-1.5549385164617235E-2</v>
      </c>
    </row>
    <row r="111" spans="1:4">
      <c r="A111" s="167">
        <v>42929</v>
      </c>
      <c r="B111" s="166">
        <v>1.1146</v>
      </c>
      <c r="C111" s="166">
        <v>1.2388999999999999</v>
      </c>
      <c r="D111" s="179">
        <f>IF(C111&lt;MAX($C$2:C111),C111/MAX($C$2:C111)-1,0)</f>
        <v>-1.7136057120190507E-2</v>
      </c>
    </row>
    <row r="112" spans="1:4">
      <c r="A112" s="167">
        <v>42930</v>
      </c>
      <c r="B112" s="166">
        <v>1.1161000000000001</v>
      </c>
      <c r="C112" s="166">
        <v>1.2403999999999999</v>
      </c>
      <c r="D112" s="179">
        <f>IF(C112&lt;MAX($C$2:C112),C112/MAX($C$2:C112)-1,0)</f>
        <v>-1.5946053153510498E-2</v>
      </c>
    </row>
    <row r="113" spans="1:4">
      <c r="A113" s="167">
        <v>42933</v>
      </c>
      <c r="B113" s="166">
        <v>1.0838000000000001</v>
      </c>
      <c r="C113" s="166">
        <v>1.2081</v>
      </c>
      <c r="D113" s="179">
        <f>IF(C113&lt;MAX($C$2:C113),C113/MAX($C$2:C113)-1,0)</f>
        <v>-4.1570805236017416E-2</v>
      </c>
    </row>
    <row r="114" spans="1:4">
      <c r="A114" s="167">
        <v>42934</v>
      </c>
      <c r="B114" s="166">
        <v>1.0828</v>
      </c>
      <c r="C114" s="166">
        <v>1.2071000000000001</v>
      </c>
      <c r="D114" s="179">
        <f>IF(C114&lt;MAX($C$2:C114),C114/MAX($C$2:C114)-1,0)</f>
        <v>-4.2364141213803941E-2</v>
      </c>
    </row>
    <row r="115" spans="1:4">
      <c r="A115" s="167">
        <v>42935</v>
      </c>
      <c r="B115" s="166">
        <v>1.1033999999999999</v>
      </c>
      <c r="C115" s="166">
        <v>1.2277</v>
      </c>
      <c r="D115" s="177">
        <f>IF(C115&lt;MAX($C$2:C115),C115/MAX($C$2:C115)-1,0)</f>
        <v>-2.6021420071400181E-2</v>
      </c>
    </row>
    <row r="116" spans="1:4">
      <c r="A116" s="167">
        <v>42936</v>
      </c>
      <c r="B116" s="166">
        <v>1.1166</v>
      </c>
      <c r="C116" s="166">
        <v>1.2408999999999999</v>
      </c>
      <c r="D116" s="177">
        <f>IF(C116&lt;MAX($C$2:C116),C116/MAX($C$2:C116)-1,0)</f>
        <v>-1.5549385164617235E-2</v>
      </c>
    </row>
    <row r="117" spans="1:4">
      <c r="A117" s="167">
        <v>42937</v>
      </c>
      <c r="B117" s="166">
        <v>1.1178999999999999</v>
      </c>
      <c r="C117" s="166">
        <v>1.2422</v>
      </c>
      <c r="D117" s="177">
        <f>IF(C117&lt;MAX($C$2:C117),C117/MAX($C$2:C117)-1,0)</f>
        <v>-1.4518048393494687E-2</v>
      </c>
    </row>
    <row r="118" spans="1:4">
      <c r="A118" s="167">
        <v>42940</v>
      </c>
      <c r="B118" s="166">
        <v>1.1256999999999999</v>
      </c>
      <c r="C118" s="166">
        <v>1.25</v>
      </c>
      <c r="D118" s="177">
        <f>IF(C118&lt;MAX($C$2:C118),C118/MAX($C$2:C118)-1,0)</f>
        <v>-8.3300277667591738E-3</v>
      </c>
    </row>
    <row r="119" spans="1:4">
      <c r="A119" s="167">
        <v>42941</v>
      </c>
      <c r="B119" s="166">
        <v>1.1202000000000001</v>
      </c>
      <c r="C119" s="166">
        <v>1.2444999999999999</v>
      </c>
      <c r="D119" s="177">
        <f>IF(C119&lt;MAX($C$2:C119),C119/MAX($C$2:C119)-1,0)</f>
        <v>-1.2693375644585503E-2</v>
      </c>
    </row>
    <row r="120" spans="1:4">
      <c r="A120" s="167">
        <v>42942</v>
      </c>
      <c r="B120" s="166">
        <v>1.1123000000000001</v>
      </c>
      <c r="C120" s="166">
        <v>1.2365999999999999</v>
      </c>
      <c r="D120" s="177">
        <f>IF(C120&lt;MAX($C$2:C120),C120/MAX($C$2:C120)-1,0)</f>
        <v>-1.896072986909958E-2</v>
      </c>
    </row>
    <row r="121" spans="1:4">
      <c r="A121" s="167">
        <v>42943</v>
      </c>
      <c r="B121" s="166">
        <v>1.1289</v>
      </c>
      <c r="C121" s="166">
        <v>1.2532000000000001</v>
      </c>
      <c r="D121" s="177">
        <f>IF(C121&lt;MAX($C$2:C121),C121/MAX($C$2:C121)-1,0)</f>
        <v>-5.7913526378420288E-3</v>
      </c>
    </row>
    <row r="122" spans="1:4">
      <c r="A122" s="167">
        <v>42944</v>
      </c>
      <c r="B122" s="166">
        <v>1.1568000000000001</v>
      </c>
      <c r="C122" s="166">
        <v>1.2810999999999999</v>
      </c>
      <c r="D122" s="177">
        <f>IF(C122&lt;MAX($C$2:C122),C122/MAX($C$2:C122)-1,0)</f>
        <v>0</v>
      </c>
    </row>
    <row r="123" spans="1:4">
      <c r="A123" s="167">
        <v>42947</v>
      </c>
      <c r="B123" s="166">
        <v>1.1702999999999999</v>
      </c>
      <c r="C123" s="166">
        <v>1.2946</v>
      </c>
      <c r="D123" s="112">
        <f>IF(C123&lt;MAX($C$2:C123),C123/MAX($C$2:C123)-1,0)</f>
        <v>0</v>
      </c>
    </row>
    <row r="124" spans="1:4">
      <c r="A124" s="167">
        <v>42948</v>
      </c>
      <c r="B124" s="166">
        <v>1.1715</v>
      </c>
      <c r="C124" s="166">
        <v>1.2958000000000001</v>
      </c>
      <c r="D124" s="112">
        <f>IF(C124&lt;MAX($C$2:C124),C124/MAX($C$2:C124)-1,0)</f>
        <v>0</v>
      </c>
    </row>
    <row r="125" spans="1:4">
      <c r="A125" s="167">
        <v>42949</v>
      </c>
      <c r="B125" s="166">
        <v>1.1607000000000001</v>
      </c>
      <c r="C125" s="166">
        <v>1.2849999999999999</v>
      </c>
      <c r="D125" s="112">
        <f>IF(C125&lt;MAX($C$2:C125),C125/MAX($C$2:C125)-1,0)</f>
        <v>-8.3346195400525458E-3</v>
      </c>
    </row>
    <row r="126" spans="1:4">
      <c r="A126" s="167">
        <v>42950</v>
      </c>
      <c r="B126" s="166">
        <v>1.1513</v>
      </c>
      <c r="C126" s="166">
        <v>1.2756000000000001</v>
      </c>
      <c r="D126" s="112">
        <f>IF(C126&lt;MAX($C$2:C126),C126/MAX($C$2:C126)-1,0)</f>
        <v>-1.5588825436024023E-2</v>
      </c>
    </row>
    <row r="127" spans="1:4">
      <c r="A127" s="167">
        <v>42951</v>
      </c>
      <c r="B127" s="166">
        <v>1.1417999999999999</v>
      </c>
      <c r="C127" s="166">
        <v>1.2661</v>
      </c>
      <c r="D127" s="112">
        <f>IF(C127&lt;MAX($C$2:C127),C127/MAX($C$2:C127)-1,0)</f>
        <v>-2.2920203735144362E-2</v>
      </c>
    </row>
    <row r="128" spans="1:4">
      <c r="A128" s="167">
        <v>42954</v>
      </c>
      <c r="B128" s="166">
        <v>1.1593</v>
      </c>
      <c r="C128" s="166">
        <v>1.2836000000000001</v>
      </c>
      <c r="D128" s="112">
        <f>IF(C128&lt;MAX($C$2:C128),C128/MAX($C$2:C128)-1,0)</f>
        <v>-9.4150331841333923E-3</v>
      </c>
    </row>
    <row r="129" spans="1:4">
      <c r="A129" s="167">
        <v>42955</v>
      </c>
      <c r="B129" s="166">
        <v>1.1569</v>
      </c>
      <c r="C129" s="166">
        <v>1.2811999999999999</v>
      </c>
      <c r="D129" s="112">
        <f>IF(C129&lt;MAX($C$2:C129),C129/MAX($C$2:C129)-1,0)</f>
        <v>-1.1267170859700748E-2</v>
      </c>
    </row>
    <row r="130" spans="1:4">
      <c r="A130" s="167">
        <v>42956</v>
      </c>
      <c r="B130" s="166">
        <v>1.1687000000000001</v>
      </c>
      <c r="C130" s="166">
        <v>1.2929999999999999</v>
      </c>
      <c r="D130" s="112">
        <f>IF(C130&lt;MAX($C$2:C130),C130/MAX($C$2:C130)-1,0)</f>
        <v>-2.160827288161804E-3</v>
      </c>
    </row>
    <row r="131" spans="1:4">
      <c r="A131" s="167">
        <v>42957</v>
      </c>
      <c r="B131" s="166">
        <v>1.1661999999999999</v>
      </c>
      <c r="C131" s="166">
        <v>1.2905</v>
      </c>
      <c r="D131" s="112">
        <f>IF(C131&lt;MAX($C$2:C131),C131/MAX($C$2:C131)-1,0)</f>
        <v>-4.0901373668776886E-3</v>
      </c>
    </row>
    <row r="132" spans="1:4">
      <c r="A132" s="167">
        <v>42958</v>
      </c>
      <c r="B132" s="166">
        <v>1.1532</v>
      </c>
      <c r="C132" s="166">
        <v>1.2775000000000001</v>
      </c>
      <c r="D132" s="112">
        <f>IF(C132&lt;MAX($C$2:C132),C132/MAX($C$2:C132)-1,0)</f>
        <v>-1.4122549776199977E-2</v>
      </c>
    </row>
    <row r="133" spans="1:4">
      <c r="A133" s="167">
        <v>42961</v>
      </c>
      <c r="B133" s="166">
        <v>1.1741999999999999</v>
      </c>
      <c r="C133" s="166">
        <v>1.2985</v>
      </c>
      <c r="D133" s="112">
        <f>IF(C133&lt;MAX($C$2:C133),C133/MAX($C$2:C133)-1,0)</f>
        <v>0</v>
      </c>
    </row>
    <row r="134" spans="1:4">
      <c r="A134" s="167">
        <v>42962</v>
      </c>
      <c r="B134" s="166">
        <v>1.1755</v>
      </c>
      <c r="C134" s="166">
        <v>1.2998000000000001</v>
      </c>
      <c r="D134" s="112">
        <f>IF(C134&lt;MAX($C$2:C134),C134/MAX($C$2:C134)-1,0)</f>
        <v>0</v>
      </c>
    </row>
    <row r="135" spans="1:4">
      <c r="A135" s="167">
        <v>42963</v>
      </c>
      <c r="B135" s="166">
        <v>1.1768000000000001</v>
      </c>
      <c r="C135" s="166">
        <v>1.3010999999999999</v>
      </c>
      <c r="D135" s="112">
        <f>IF(C135&lt;MAX($C$2:C135),C135/MAX($C$2:C135)-1,0)</f>
        <v>0</v>
      </c>
    </row>
    <row r="136" spans="1:4">
      <c r="A136" s="167">
        <v>42964</v>
      </c>
      <c r="B136" s="166">
        <v>1.1752</v>
      </c>
      <c r="C136" s="166">
        <v>1.2995000000000001</v>
      </c>
      <c r="D136" s="112">
        <f>IF(C136&lt;MAX($C$2:C136),C136/MAX($C$2:C136)-1,0)</f>
        <v>-1.229728691107379E-3</v>
      </c>
    </row>
    <row r="137" spans="1:4">
      <c r="A137" s="167">
        <v>42965</v>
      </c>
      <c r="B137" s="166">
        <v>1.1677</v>
      </c>
      <c r="C137" s="166">
        <v>1.292</v>
      </c>
      <c r="D137" s="112">
        <f>IF(C137&lt;MAX($C$2:C137),C137/MAX($C$2:C137)-1,0)</f>
        <v>-6.9940819306739677E-3</v>
      </c>
    </row>
    <row r="138" spans="1:4">
      <c r="A138" s="167">
        <v>42968</v>
      </c>
      <c r="B138" s="166">
        <v>1.1736</v>
      </c>
      <c r="C138" s="166">
        <v>1.2979000000000001</v>
      </c>
      <c r="D138" s="112">
        <f>IF(C138&lt;MAX($C$2:C138),C138/MAX($C$2:C138)-1,0)</f>
        <v>-2.4594573822149801E-3</v>
      </c>
    </row>
    <row r="139" spans="1:4">
      <c r="A139" s="167">
        <v>42969</v>
      </c>
      <c r="B139" s="166">
        <v>1.1652</v>
      </c>
      <c r="C139" s="166">
        <v>1.2895000000000001</v>
      </c>
      <c r="D139" s="112">
        <f>IF(C139&lt;MAX($C$2:C139),C139/MAX($C$2:C139)-1,0)</f>
        <v>-8.9155330105293862E-3</v>
      </c>
    </row>
    <row r="140" spans="1:4">
      <c r="A140" s="167">
        <v>42970</v>
      </c>
      <c r="B140" s="166">
        <v>1.1665000000000001</v>
      </c>
      <c r="C140" s="166">
        <v>1.2907999999999999</v>
      </c>
      <c r="D140" s="112">
        <f>IF(C140&lt;MAX($C$2:C140),C140/MAX($C$2:C140)-1,0)</f>
        <v>-7.916378449004724E-3</v>
      </c>
    </row>
    <row r="141" spans="1:4">
      <c r="A141" s="167">
        <v>42971</v>
      </c>
      <c r="B141" s="166">
        <v>1.1544000000000001</v>
      </c>
      <c r="C141" s="166">
        <v>1.2786999999999999</v>
      </c>
      <c r="D141" s="112">
        <f>IF(C141&lt;MAX($C$2:C141),C141/MAX($C$2:C141)-1,0)</f>
        <v>-1.7216201675505305E-2</v>
      </c>
    </row>
    <row r="142" spans="1:4">
      <c r="A142" s="167">
        <v>42972</v>
      </c>
      <c r="B142" s="166">
        <v>1.1616</v>
      </c>
      <c r="C142" s="166">
        <v>1.2859</v>
      </c>
      <c r="D142" s="112">
        <f>IF(C142&lt;MAX($C$2:C142),C142/MAX($C$2:C142)-1,0)</f>
        <v>-1.1682422565521433E-2</v>
      </c>
    </row>
    <row r="143" spans="1:4">
      <c r="A143" s="167">
        <v>42975</v>
      </c>
      <c r="B143" s="166">
        <v>1.1732</v>
      </c>
      <c r="C143" s="166">
        <v>1.2975000000000001</v>
      </c>
      <c r="D143" s="112">
        <f>IF(C143&lt;MAX($C$2:C143),C143/MAX($C$2:C143)-1,0)</f>
        <v>-2.7668895549918249E-3</v>
      </c>
    </row>
    <row r="144" spans="1:4">
      <c r="A144" s="167">
        <v>42976</v>
      </c>
      <c r="B144" s="166">
        <v>1.1747000000000001</v>
      </c>
      <c r="C144" s="166">
        <v>1.2989999999999999</v>
      </c>
      <c r="D144" s="112">
        <f>IF(C144&lt;MAX($C$2:C144),C144/MAX($C$2:C144)-1,0)</f>
        <v>-1.6140189070785738E-3</v>
      </c>
    </row>
    <row r="145" spans="1:4">
      <c r="A145" s="167">
        <v>42977</v>
      </c>
      <c r="B145" s="166">
        <v>1.1746000000000001</v>
      </c>
      <c r="C145" s="166">
        <v>1.2988999999999999</v>
      </c>
      <c r="D145" s="112">
        <f>IF(C145&lt;MAX($C$2:C145),C145/MAX($C$2:C145)-1,0)</f>
        <v>-1.6908769502728127E-3</v>
      </c>
    </row>
    <row r="146" spans="1:4">
      <c r="A146" s="167">
        <v>42978</v>
      </c>
      <c r="B146" s="166">
        <v>1.1725000000000001</v>
      </c>
      <c r="C146" s="166">
        <v>1.2968</v>
      </c>
      <c r="D146" s="112">
        <f>IF(C146&lt;MAX($C$2:C146),C146/MAX($C$2:C146)-1,0)</f>
        <v>-3.3048958573514975E-3</v>
      </c>
    </row>
    <row r="147" spans="1:4">
      <c r="A147" s="167">
        <v>42979</v>
      </c>
      <c r="B147" s="166">
        <v>1.181</v>
      </c>
      <c r="C147" s="166">
        <v>1.3052999999999999</v>
      </c>
      <c r="D147" s="112">
        <f>IF(C147&lt;MAX($C$2:C147),C147/MAX($C$2:C147)-1,0)</f>
        <v>0</v>
      </c>
    </row>
    <row r="148" spans="1:4">
      <c r="A148" s="167">
        <v>42982</v>
      </c>
      <c r="B148" s="166">
        <v>1.1836</v>
      </c>
      <c r="C148" s="166">
        <v>1.3079000000000001</v>
      </c>
      <c r="D148" s="112">
        <f>IF(C148&lt;MAX($C$2:C148),C148/MAX($C$2:C148)-1,0)</f>
        <v>0</v>
      </c>
    </row>
    <row r="149" spans="1:4">
      <c r="A149" s="167">
        <v>42983</v>
      </c>
      <c r="B149" s="166">
        <v>1.1855</v>
      </c>
      <c r="C149" s="166">
        <v>1.3098000000000001</v>
      </c>
      <c r="D149" s="112">
        <f>IF(C149&lt;MAX($C$2:C149),C149/MAX($C$2:C149)-1,0)</f>
        <v>0</v>
      </c>
    </row>
    <row r="150" spans="1:4">
      <c r="A150" s="167">
        <v>42984</v>
      </c>
      <c r="B150" s="166">
        <v>1.1872</v>
      </c>
      <c r="C150" s="166">
        <v>1.3115000000000001</v>
      </c>
      <c r="D150" s="112">
        <f>IF(C150&lt;MAX($C$2:C150),C150/MAX($C$2:C150)-1,0)</f>
        <v>0</v>
      </c>
    </row>
    <row r="151" spans="1:4">
      <c r="A151" s="167">
        <v>42985</v>
      </c>
      <c r="B151" s="166">
        <v>1.1817</v>
      </c>
      <c r="C151" s="166">
        <v>1.306</v>
      </c>
      <c r="D151" s="112">
        <f>IF(C151&lt;MAX($C$2:C151),C151/MAX($C$2:C151)-1,0)</f>
        <v>-4.1936713686618887E-3</v>
      </c>
    </row>
    <row r="152" spans="1:4">
      <c r="A152" s="167">
        <v>42986</v>
      </c>
      <c r="B152" s="166">
        <v>1.1781999999999999</v>
      </c>
      <c r="C152" s="166">
        <v>1.3025</v>
      </c>
      <c r="D152" s="112">
        <f>IF(C152&lt;MAX($C$2:C152),C152/MAX($C$2:C152)-1,0)</f>
        <v>-6.8623713305376866E-3</v>
      </c>
    </row>
    <row r="153" spans="1:4">
      <c r="A153" s="167">
        <v>42989</v>
      </c>
      <c r="B153" s="166">
        <v>1.2013</v>
      </c>
      <c r="C153" s="166">
        <v>1.3255999999999999</v>
      </c>
      <c r="D153" s="112">
        <f>IF(C153&lt;MAX($C$2:C153),C153/MAX($C$2:C153)-1,0)</f>
        <v>0</v>
      </c>
    </row>
    <row r="154" spans="1:4">
      <c r="A154" s="167">
        <v>42990</v>
      </c>
      <c r="B154" s="166">
        <v>1.2056</v>
      </c>
      <c r="C154" s="166">
        <v>1.3299000000000001</v>
      </c>
      <c r="D154" s="112">
        <f>IF(C154&lt;MAX($C$2:C154),C154/MAX($C$2:C154)-1,0)</f>
        <v>0</v>
      </c>
    </row>
    <row r="155" spans="1:4">
      <c r="A155" s="167">
        <v>42991</v>
      </c>
      <c r="B155" s="166">
        <v>1.2258</v>
      </c>
      <c r="C155" s="166">
        <v>1.3501000000000001</v>
      </c>
      <c r="D155" s="112">
        <f>IF(C155&lt;MAX($C$2:C155),C155/MAX($C$2:C155)-1,0)</f>
        <v>0</v>
      </c>
    </row>
    <row r="156" spans="1:4">
      <c r="A156" s="167">
        <v>42992</v>
      </c>
      <c r="B156" s="166">
        <v>1.2286999999999999</v>
      </c>
      <c r="C156" s="166">
        <v>1.353</v>
      </c>
      <c r="D156" s="112">
        <f>IF(C156&lt;MAX($C$2:C156),C156/MAX($C$2:C156)-1,0)</f>
        <v>0</v>
      </c>
    </row>
    <row r="157" spans="1:4">
      <c r="A157" s="167">
        <v>42993</v>
      </c>
      <c r="B157" s="166">
        <v>1.2297</v>
      </c>
      <c r="C157" s="166">
        <v>1.3540000000000001</v>
      </c>
      <c r="D157" s="112">
        <f>IF(C157&lt;MAX($C$2:C157),C157/MAX($C$2:C157)-1,0)</f>
        <v>0</v>
      </c>
    </row>
    <row r="158" spans="1:4">
      <c r="A158" s="167">
        <v>42996</v>
      </c>
      <c r="B158" s="166">
        <v>1.2514000000000001</v>
      </c>
      <c r="C158" s="166">
        <v>1.3756999999999999</v>
      </c>
      <c r="D158" s="112">
        <f>IF(C158&lt;MAX($C$2:C158),C158/MAX($C$2:C158)-1,0)</f>
        <v>0</v>
      </c>
    </row>
    <row r="159" spans="1:4">
      <c r="A159" s="167">
        <v>42997</v>
      </c>
      <c r="B159" s="166">
        <v>1.2518</v>
      </c>
      <c r="C159" s="166">
        <v>1.3761000000000001</v>
      </c>
      <c r="D159" s="112">
        <f>IF(C159&lt;MAX($C$2:C159),C159/MAX($C$2:C159)-1,0)</f>
        <v>0</v>
      </c>
    </row>
    <row r="160" spans="1:4">
      <c r="A160" s="167">
        <v>42998</v>
      </c>
      <c r="B160" s="166">
        <v>1.2584</v>
      </c>
      <c r="C160" s="166">
        <v>1.3827</v>
      </c>
      <c r="D160" s="112">
        <f>IF(C160&lt;MAX($C$2:C160),C160/MAX($C$2:C160)-1,0)</f>
        <v>0</v>
      </c>
    </row>
    <row r="161" spans="1:5">
      <c r="A161" s="167">
        <v>42999</v>
      </c>
      <c r="B161" s="166">
        <v>1.2473000000000001</v>
      </c>
      <c r="C161" s="166">
        <v>1.3715999999999999</v>
      </c>
      <c r="D161" s="112">
        <f>IF(C161&lt;MAX($C$2:C161),C161/MAX($C$2:C161)-1,0)</f>
        <v>-8.0277717509221747E-3</v>
      </c>
    </row>
    <row r="162" spans="1:5">
      <c r="A162" s="167">
        <v>43000</v>
      </c>
      <c r="B162" s="166">
        <v>1.2506999999999999</v>
      </c>
      <c r="C162" s="166">
        <v>1.375</v>
      </c>
      <c r="D162" s="112">
        <f>IF(C162&lt;MAX($C$2:C162),C162/MAX($C$2:C162)-1,0)</f>
        <v>-5.5688146380270531E-3</v>
      </c>
    </row>
    <row r="163" spans="1:5">
      <c r="A163" s="167">
        <v>43003</v>
      </c>
      <c r="B163" s="166">
        <v>1.2524999999999999</v>
      </c>
      <c r="C163" s="166">
        <v>1.3768</v>
      </c>
      <c r="D163" s="112">
        <f>IF(C163&lt;MAX($C$2:C163),C163/MAX($C$2:C163)-1,0)</f>
        <v>-4.267013813553211E-3</v>
      </c>
    </row>
    <row r="164" spans="1:5">
      <c r="A164" s="167">
        <v>43004</v>
      </c>
      <c r="B164" s="166">
        <v>1.2501</v>
      </c>
      <c r="C164" s="166">
        <v>1.3744000000000001</v>
      </c>
      <c r="D164" s="112">
        <f>IF(C164&lt;MAX($C$2:C164),C164/MAX($C$2:C164)-1,0)</f>
        <v>-6.0027482461849635E-3</v>
      </c>
    </row>
    <row r="165" spans="1:5">
      <c r="A165" s="167">
        <v>43005</v>
      </c>
      <c r="B165" s="166">
        <v>1.2579</v>
      </c>
      <c r="C165" s="166">
        <v>1.3822000000000001</v>
      </c>
      <c r="D165" s="112">
        <f>IF(C165&lt;MAX($C$2:C165),C165/MAX($C$2:C165)-1,0)</f>
        <v>-3.6161134013157348E-4</v>
      </c>
    </row>
    <row r="166" spans="1:5">
      <c r="A166" s="167">
        <v>43006</v>
      </c>
      <c r="B166" s="166">
        <v>1.2729999999999999</v>
      </c>
      <c r="C166" s="166">
        <v>1.3973</v>
      </c>
      <c r="D166" s="112">
        <f>IF(C166&lt;MAX($C$2:C166),C166/MAX($C$2:C166)-1,0)</f>
        <v>0</v>
      </c>
      <c r="E166">
        <f>B167/B146-1</f>
        <v>8.9978678038379556E-2</v>
      </c>
    </row>
    <row r="167" spans="1:5">
      <c r="A167" s="167">
        <v>43007</v>
      </c>
      <c r="B167" s="166">
        <v>1.278</v>
      </c>
      <c r="C167" s="166">
        <v>1.4023000000000001</v>
      </c>
      <c r="D167" s="112">
        <f>IF(C167&lt;MAX($C$2:C167),C167/MAX($C$2:C167)-1,0)</f>
        <v>0</v>
      </c>
    </row>
    <row r="168" spans="1:5">
      <c r="A168" s="167">
        <v>43017</v>
      </c>
      <c r="B168" s="166">
        <v>1.2927</v>
      </c>
      <c r="C168" s="166">
        <v>1.417</v>
      </c>
      <c r="D168" s="112">
        <f>IF(C168&lt;MAX($C$2:C168),C168/MAX($C$2:C168)-1,0)</f>
        <v>0</v>
      </c>
    </row>
    <row r="169" spans="1:5">
      <c r="A169" s="167">
        <v>43018</v>
      </c>
      <c r="B169" s="224">
        <v>1.2981</v>
      </c>
      <c r="C169" s="224">
        <v>1.4224000000000001</v>
      </c>
      <c r="D169" s="112">
        <f>IF(C169&lt;MAX($C$2:C169),C169/MAX($C$2:C169)-1,0)</f>
        <v>0</v>
      </c>
    </row>
    <row r="170" spans="1:5">
      <c r="A170" s="167">
        <v>43019</v>
      </c>
      <c r="B170" s="224">
        <v>1.3088</v>
      </c>
      <c r="C170" s="224">
        <v>1.4331</v>
      </c>
      <c r="D170" s="112">
        <f>IF(C170&lt;MAX($C$2:C170),C170/MAX($C$2:C170)-1,0)</f>
        <v>0</v>
      </c>
    </row>
    <row r="171" spans="1:5">
      <c r="A171" s="167">
        <v>43020</v>
      </c>
      <c r="B171" s="224">
        <v>1.3029999999999999</v>
      </c>
      <c r="C171" s="224">
        <v>1.4273</v>
      </c>
      <c r="D171" s="112">
        <f>IF(C171&lt;MAX($C$2:C171),C171/MAX($C$2:C171)-1,0)</f>
        <v>-4.0471704696113386E-3</v>
      </c>
      <c r="E171" s="226"/>
    </row>
    <row r="172" spans="1:5">
      <c r="A172" s="167">
        <v>43021</v>
      </c>
      <c r="B172" s="224">
        <v>1.3149999999999999</v>
      </c>
      <c r="C172" s="224">
        <v>1.4393</v>
      </c>
      <c r="D172" s="112">
        <f>IF(C172&lt;MAX($C$2:C172),C172/MAX($C$2:C172)-1,0)</f>
        <v>0</v>
      </c>
    </row>
    <row r="173" spans="1:5">
      <c r="A173" s="167">
        <v>43024</v>
      </c>
      <c r="B173" s="308">
        <v>1.3029999999999999</v>
      </c>
      <c r="C173" s="307">
        <v>1.4273</v>
      </c>
      <c r="D173" s="112">
        <f>IF(C173&lt;MAX($C$2:C173),C173/MAX($C$2:C173)-1,0)</f>
        <v>-8.3373862294170431E-3</v>
      </c>
    </row>
    <row r="174" spans="1:5">
      <c r="A174" s="167">
        <v>43025</v>
      </c>
      <c r="B174" s="307">
        <v>1.3097000000000001</v>
      </c>
      <c r="C174" s="307">
        <v>1.4339999999999999</v>
      </c>
      <c r="D174" s="112">
        <f>IF(C174&lt;MAX($C$2:C174),C174/MAX($C$2:C174)-1,0)</f>
        <v>-3.6823455846592967E-3</v>
      </c>
    </row>
    <row r="175" spans="1:5">
      <c r="A175" s="167">
        <v>43026</v>
      </c>
      <c r="B175" s="307">
        <v>1.3096000000000001</v>
      </c>
      <c r="C175" s="306">
        <v>1.4339</v>
      </c>
      <c r="D175" s="112">
        <f>IF(C175&lt;MAX($C$2:C175),C175/MAX($C$2:C175)-1,0)</f>
        <v>-3.7518238032376861E-3</v>
      </c>
    </row>
    <row r="176" spans="1:5">
      <c r="A176" s="167">
        <v>43027</v>
      </c>
      <c r="B176" s="308">
        <v>1.3134999999999999</v>
      </c>
      <c r="C176" s="306">
        <v>1.4378</v>
      </c>
      <c r="D176" s="112">
        <f>IF(C176&lt;MAX($C$2:C176),C176/MAX($C$2:C176)-1,0)</f>
        <v>-1.042173278677172E-3</v>
      </c>
    </row>
    <row r="177" spans="1:4">
      <c r="A177" s="167">
        <v>43028</v>
      </c>
      <c r="B177" s="308">
        <v>1.3226</v>
      </c>
      <c r="C177" s="308">
        <v>1.4469000000000001</v>
      </c>
      <c r="D177" s="112">
        <f>IF(C177&lt;MAX($C$2:C177),C177/MAX($C$2:C177)-1,0)</f>
        <v>0</v>
      </c>
    </row>
    <row r="178" spans="1:4">
      <c r="A178" s="167"/>
      <c r="B178" s="308"/>
      <c r="C178" s="306"/>
    </row>
    <row r="179" spans="1:4">
      <c r="A179" s="167"/>
      <c r="B179" s="308"/>
      <c r="C179" s="306"/>
    </row>
    <row r="180" spans="1:4" ht="15" thickBot="1">
      <c r="A180" s="3"/>
      <c r="B180" s="24" t="s">
        <v>228</v>
      </c>
      <c r="C180" s="22" t="s">
        <v>4</v>
      </c>
    </row>
    <row r="181" spans="1:4" ht="15" thickBot="1">
      <c r="A181" s="82" t="s">
        <v>752</v>
      </c>
      <c r="B181" s="99">
        <f>(B177-1)*365/(A177-A2)</f>
        <v>0.38989735099337747</v>
      </c>
      <c r="C181" s="3">
        <f>MIN(D6:D171)</f>
        <v>-4.2364141213803941E-2</v>
      </c>
    </row>
    <row r="182" spans="1:4" ht="15" thickBot="1">
      <c r="A182" s="82" t="s">
        <v>580</v>
      </c>
      <c r="B182" s="99"/>
      <c r="C182" s="24"/>
    </row>
    <row r="183" spans="1:4" ht="15" thickBot="1">
      <c r="A183" s="109" t="s">
        <v>850</v>
      </c>
      <c r="B183" s="99">
        <f>B177/B5-1</f>
        <v>0.32578187650360868</v>
      </c>
      <c r="C183" s="3">
        <f>MIN(D9:D171)</f>
        <v>-4.2364141213803941E-2</v>
      </c>
    </row>
  </sheetData>
  <phoneticPr fontId="2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2491"/>
  <sheetViews>
    <sheetView topLeftCell="A2457" workbookViewId="0">
      <selection activeCell="E2488" sqref="E2488"/>
    </sheetView>
  </sheetViews>
  <sheetFormatPr defaultRowHeight="14.25"/>
  <cols>
    <col min="1" max="1" width="11.875" style="114" customWidth="1"/>
    <col min="4" max="5" width="9" style="112"/>
  </cols>
  <sheetData>
    <row r="1" spans="1:4" ht="15" thickBot="1"/>
    <row r="2" spans="1:4" ht="15" thickBot="1">
      <c r="A2" s="168">
        <v>39314</v>
      </c>
      <c r="B2" s="182">
        <v>1</v>
      </c>
      <c r="C2" s="182">
        <v>2.5363000000000002</v>
      </c>
    </row>
    <row r="3" spans="1:4" ht="15" thickBot="1">
      <c r="A3" s="168">
        <v>39315</v>
      </c>
      <c r="B3" s="182">
        <v>1.0016</v>
      </c>
      <c r="C3" s="182">
        <v>2.5379</v>
      </c>
      <c r="D3" s="112">
        <f>IF(C3&lt;MAX($C$2:C3),C3/MAX($C$2:C3)-1,0)</f>
        <v>0</v>
      </c>
    </row>
    <row r="4" spans="1:4" ht="15" thickBot="1">
      <c r="A4" s="169">
        <v>39316</v>
      </c>
      <c r="B4" s="182">
        <v>1.004</v>
      </c>
      <c r="C4" s="182">
        <v>2.5402999999999998</v>
      </c>
      <c r="D4" s="112">
        <f>IF(C4&lt;MAX($C$2:C4),C4/MAX($C$2:C4)-1,0)</f>
        <v>0</v>
      </c>
    </row>
    <row r="5" spans="1:4" ht="15" thickBot="1">
      <c r="A5" s="168">
        <v>39317</v>
      </c>
      <c r="B5" s="182">
        <v>1.0077</v>
      </c>
      <c r="C5" s="182">
        <v>2.544</v>
      </c>
      <c r="D5" s="112">
        <f>IF(C5&lt;MAX($C$2:C5),C5/MAX($C$2:C5)-1,0)</f>
        <v>0</v>
      </c>
    </row>
    <row r="6" spans="1:4" ht="15" thickBot="1">
      <c r="A6" s="168">
        <v>39318</v>
      </c>
      <c r="B6" s="182">
        <v>1.0130999999999999</v>
      </c>
      <c r="C6" s="182">
        <v>2.5493999999999999</v>
      </c>
      <c r="D6" s="112">
        <f>IF(C6&lt;MAX($C$2:C6),C6/MAX($C$2:C6)-1,0)</f>
        <v>0</v>
      </c>
    </row>
    <row r="7" spans="1:4" ht="15" thickBot="1">
      <c r="A7" s="168">
        <v>39321</v>
      </c>
      <c r="B7" s="182">
        <v>1.0150999999999999</v>
      </c>
      <c r="C7" s="182">
        <v>2.5514000000000001</v>
      </c>
      <c r="D7" s="112">
        <f>IF(C7&lt;MAX($C$2:C7),C7/MAX($C$2:C7)-1,0)</f>
        <v>0</v>
      </c>
    </row>
    <row r="8" spans="1:4" ht="15" thickBot="1">
      <c r="A8" s="168">
        <v>39322</v>
      </c>
      <c r="B8" s="182">
        <v>1.0177</v>
      </c>
      <c r="C8" s="182">
        <v>2.5539999999999998</v>
      </c>
      <c r="D8" s="112">
        <f>IF(C8&lt;MAX($C$2:C8),C8/MAX($C$2:C8)-1,0)</f>
        <v>0</v>
      </c>
    </row>
    <row r="9" spans="1:4" ht="15" thickBot="1">
      <c r="A9" s="168">
        <v>39323</v>
      </c>
      <c r="B9" s="182">
        <v>1.0051000000000001</v>
      </c>
      <c r="C9" s="182">
        <v>2.5413999999999999</v>
      </c>
      <c r="D9" s="112">
        <f>IF(C9&lt;MAX($C$2:C9),C9/MAX($C$2:C9)-1,0)</f>
        <v>-4.9334377447141087E-3</v>
      </c>
    </row>
    <row r="10" spans="1:4" ht="15" thickBot="1">
      <c r="A10" s="168">
        <v>39324</v>
      </c>
      <c r="B10" s="182">
        <v>1.0094000000000001</v>
      </c>
      <c r="C10" s="182">
        <v>2.5457000000000001</v>
      </c>
      <c r="D10" s="112">
        <f>IF(C10&lt;MAX($C$2:C10),C10/MAX($C$2:C10)-1,0)</f>
        <v>-3.2498042286608353E-3</v>
      </c>
    </row>
    <row r="11" spans="1:4" ht="15" thickBot="1">
      <c r="A11" s="168">
        <v>39325</v>
      </c>
      <c r="B11" s="182">
        <v>1.022</v>
      </c>
      <c r="C11" s="182">
        <v>2.5583</v>
      </c>
      <c r="D11" s="112">
        <f>IF(C11&lt;MAX($C$2:C11),C11/MAX($C$2:C11)-1,0)</f>
        <v>0</v>
      </c>
    </row>
    <row r="12" spans="1:4" ht="15" thickBot="1">
      <c r="A12" s="168">
        <v>39328</v>
      </c>
      <c r="B12" s="182">
        <v>1.0392999999999999</v>
      </c>
      <c r="C12" s="182">
        <v>2.5756000000000001</v>
      </c>
      <c r="D12" s="112">
        <f>IF(C12&lt;MAX($C$2:C12),C12/MAX($C$2:C12)-1,0)</f>
        <v>0</v>
      </c>
    </row>
    <row r="13" spans="1:4" ht="15" thickBot="1">
      <c r="A13" s="168">
        <v>39329</v>
      </c>
      <c r="B13" s="182">
        <v>1.0324</v>
      </c>
      <c r="C13" s="182">
        <v>2.5687000000000002</v>
      </c>
      <c r="D13" s="112">
        <f>IF(C13&lt;MAX($C$2:C13),C13/MAX($C$2:C13)-1,0)</f>
        <v>-2.678987420406842E-3</v>
      </c>
    </row>
    <row r="14" spans="1:4" ht="15" thickBot="1">
      <c r="A14" s="168">
        <v>39330</v>
      </c>
      <c r="B14" s="182">
        <v>1.0318000000000001</v>
      </c>
      <c r="C14" s="182">
        <v>2.5680999999999998</v>
      </c>
      <c r="D14" s="112">
        <f>IF(C14&lt;MAX($C$2:C14),C14/MAX($C$2:C14)-1,0)</f>
        <v>-2.9119428482684562E-3</v>
      </c>
    </row>
    <row r="15" spans="1:4" ht="15" thickBot="1">
      <c r="A15" s="168">
        <v>39331</v>
      </c>
      <c r="B15" s="182">
        <v>1.0347999999999999</v>
      </c>
      <c r="C15" s="182">
        <v>2.5710999999999999</v>
      </c>
      <c r="D15" s="112">
        <f>IF(C15&lt;MAX($C$2:C15),C15/MAX($C$2:C15)-1,0)</f>
        <v>-1.7471657089610515E-3</v>
      </c>
    </row>
    <row r="16" spans="1:4" ht="15" thickBot="1">
      <c r="A16" s="168">
        <v>39332</v>
      </c>
      <c r="B16" s="182">
        <v>1.0165999999999999</v>
      </c>
      <c r="C16" s="182">
        <v>2.5529000000000002</v>
      </c>
      <c r="D16" s="112">
        <f>IF(C16&lt;MAX($C$2:C16),C16/MAX($C$2:C16)-1,0)</f>
        <v>-8.8134803540922402E-3</v>
      </c>
    </row>
    <row r="17" spans="1:4" ht="15" thickBot="1">
      <c r="A17" s="168">
        <v>39335</v>
      </c>
      <c r="B17" s="182">
        <v>1.0223</v>
      </c>
      <c r="C17" s="182">
        <v>2.5586000000000002</v>
      </c>
      <c r="D17" s="112">
        <f>IF(C17&lt;MAX($C$2:C17),C17/MAX($C$2:C17)-1,0)</f>
        <v>-6.6004037894082934E-3</v>
      </c>
    </row>
    <row r="18" spans="1:4" ht="15" thickBot="1">
      <c r="A18" s="168">
        <v>39336</v>
      </c>
      <c r="B18" s="182">
        <v>0.98880000000000001</v>
      </c>
      <c r="C18" s="182">
        <v>2.5251000000000001</v>
      </c>
      <c r="D18" s="112">
        <f>IF(C18&lt;MAX($C$2:C18),C18/MAX($C$2:C18)-1,0)</f>
        <v>-1.9607081845007035E-2</v>
      </c>
    </row>
    <row r="19" spans="1:4" ht="15" thickBot="1">
      <c r="A19" s="168">
        <v>39337</v>
      </c>
      <c r="B19" s="182">
        <v>1.0027999999999999</v>
      </c>
      <c r="C19" s="182">
        <v>2.5390999999999999</v>
      </c>
      <c r="D19" s="112">
        <f>IF(C19&lt;MAX($C$2:C19),C19/MAX($C$2:C19)-1,0)</f>
        <v>-1.4171455194906146E-2</v>
      </c>
    </row>
    <row r="20" spans="1:4" ht="15" thickBot="1">
      <c r="A20" s="168">
        <v>39338</v>
      </c>
      <c r="B20" s="182">
        <v>1.0291999999999999</v>
      </c>
      <c r="C20" s="182">
        <v>2.5655000000000001</v>
      </c>
      <c r="D20" s="112">
        <f>IF(C20&lt;MAX($C$2:C20),C20/MAX($C$2:C20)-1,0)</f>
        <v>-3.9214163690014514E-3</v>
      </c>
    </row>
    <row r="21" spans="1:4" ht="15" thickBot="1">
      <c r="A21" s="168">
        <v>39339</v>
      </c>
      <c r="B21" s="182">
        <v>1.0415000000000001</v>
      </c>
      <c r="C21" s="182">
        <v>2.5777999999999999</v>
      </c>
      <c r="D21" s="112">
        <f>IF(C21&lt;MAX($C$2:C21),C21/MAX($C$2:C21)-1,0)</f>
        <v>0</v>
      </c>
    </row>
    <row r="22" spans="1:4" ht="15" thickBot="1">
      <c r="A22" s="168">
        <v>39342</v>
      </c>
      <c r="B22" s="182">
        <v>1.0504</v>
      </c>
      <c r="C22" s="182">
        <v>2.5867</v>
      </c>
      <c r="D22" s="112">
        <f>IF(C22&lt;MAX($C$2:C22),C22/MAX($C$2:C22)-1,0)</f>
        <v>0</v>
      </c>
    </row>
    <row r="23" spans="1:4" ht="15" thickBot="1">
      <c r="A23" s="168">
        <v>39343</v>
      </c>
      <c r="B23" s="182">
        <v>1.0452999999999999</v>
      </c>
      <c r="C23" s="182">
        <v>2.5815999999999999</v>
      </c>
      <c r="D23" s="112">
        <f>IF(C23&lt;MAX($C$2:C23),C23/MAX($C$2:C23)-1,0)</f>
        <v>-1.9716240770093485E-3</v>
      </c>
    </row>
    <row r="24" spans="1:4" ht="15" thickBot="1">
      <c r="A24" s="169">
        <v>39344</v>
      </c>
      <c r="B24" s="182">
        <v>1.0454000000000001</v>
      </c>
      <c r="C24" s="182">
        <v>2.5817000000000001</v>
      </c>
      <c r="D24" s="112">
        <f>IF(C24&lt;MAX($C$2:C24),C24/MAX($C$2:C24)-1,0)</f>
        <v>-1.9329647813816075E-3</v>
      </c>
    </row>
    <row r="25" spans="1:4" ht="15" thickBot="1">
      <c r="A25" s="168">
        <v>39345</v>
      </c>
      <c r="B25" s="182">
        <v>1.0523</v>
      </c>
      <c r="C25" s="182">
        <v>2.5886</v>
      </c>
      <c r="D25" s="112">
        <f>IF(C25&lt;MAX($C$2:C25),C25/MAX($C$2:C25)-1,0)</f>
        <v>0</v>
      </c>
    </row>
    <row r="26" spans="1:4" ht="15" thickBot="1">
      <c r="A26" s="168">
        <v>39346</v>
      </c>
      <c r="B26" s="182">
        <v>1.052</v>
      </c>
      <c r="C26" s="182">
        <v>2.5882999999999998</v>
      </c>
      <c r="D26" s="112">
        <f>IF(C26&lt;MAX($C$2:C26),C26/MAX($C$2:C26)-1,0)</f>
        <v>-1.1589276056567233E-4</v>
      </c>
    </row>
    <row r="27" spans="1:4" ht="15" thickBot="1">
      <c r="A27" s="168">
        <v>39349</v>
      </c>
      <c r="B27" s="182">
        <v>1.0579000000000001</v>
      </c>
      <c r="C27" s="182">
        <v>2.5941999999999998</v>
      </c>
      <c r="D27" s="112">
        <f>IF(C27&lt;MAX($C$2:C27),C27/MAX($C$2:C27)-1,0)</f>
        <v>0</v>
      </c>
    </row>
    <row r="28" spans="1:4" ht="15" thickBot="1">
      <c r="A28" s="168">
        <v>39350</v>
      </c>
      <c r="B28" s="182">
        <v>1.0513999999999999</v>
      </c>
      <c r="C28" s="182">
        <v>2.5876999999999999</v>
      </c>
      <c r="D28" s="112">
        <f>IF(C28&lt;MAX($C$2:C28),C28/MAX($C$2:C28)-1,0)</f>
        <v>-2.5055893917199645E-3</v>
      </c>
    </row>
    <row r="29" spans="1:4" ht="15" thickBot="1">
      <c r="A29" s="168">
        <v>39351</v>
      </c>
      <c r="B29" s="182">
        <v>1.0411999999999999</v>
      </c>
      <c r="C29" s="182">
        <v>2.5775000000000001</v>
      </c>
      <c r="D29" s="112">
        <f>IF(C29&lt;MAX($C$2:C29),C29/MAX($C$2:C29)-1,0)</f>
        <v>-6.4374373602651414E-3</v>
      </c>
    </row>
    <row r="30" spans="1:4" ht="15" thickBot="1">
      <c r="A30" s="168">
        <v>39352</v>
      </c>
      <c r="B30" s="182">
        <v>1.0528</v>
      </c>
      <c r="C30" s="182">
        <v>2.5891000000000002</v>
      </c>
      <c r="D30" s="112">
        <f>IF(C30&lt;MAX($C$2:C30),C30/MAX($C$2:C30)-1,0)</f>
        <v>-1.9659239842724219E-3</v>
      </c>
    </row>
    <row r="31" spans="1:4" ht="15" thickBot="1">
      <c r="A31" s="168">
        <v>39353</v>
      </c>
      <c r="B31" s="182">
        <v>1.0705</v>
      </c>
      <c r="C31" s="182">
        <v>2.6067999999999998</v>
      </c>
      <c r="D31" s="112">
        <f>IF(C31&lt;MAX($C$2:C31),C31/MAX($C$2:C31)-1,0)</f>
        <v>0</v>
      </c>
    </row>
    <row r="32" spans="1:4" ht="15" thickBot="1">
      <c r="A32" s="168">
        <v>39355</v>
      </c>
      <c r="B32" s="182">
        <v>1.0705</v>
      </c>
      <c r="C32" s="182">
        <v>1.0705</v>
      </c>
      <c r="D32" s="112">
        <f>IF(C32&lt;MAX($C$2:C32),C32/MAX($C$2:C32)-1,0)</f>
        <v>-0.58934325609943228</v>
      </c>
    </row>
    <row r="33" spans="1:4" ht="15" thickBot="1">
      <c r="A33" s="168">
        <v>39363</v>
      </c>
      <c r="B33" s="182">
        <v>1.0791999999999999</v>
      </c>
      <c r="C33" s="182">
        <v>2.6154999999999999</v>
      </c>
      <c r="D33" s="112">
        <f>IF(C33&lt;MAX($C$2:C33),C33/MAX($C$2:C33)-1,0)</f>
        <v>0</v>
      </c>
    </row>
    <row r="34" spans="1:4" ht="15" thickBot="1">
      <c r="A34" s="168">
        <v>39364</v>
      </c>
      <c r="B34" s="182">
        <v>1.0901000000000001</v>
      </c>
      <c r="C34" s="182">
        <v>2.6263999999999998</v>
      </c>
      <c r="D34" s="112">
        <f>IF(C34&lt;MAX($C$2:C34),C34/MAX($C$2:C34)-1,0)</f>
        <v>0</v>
      </c>
    </row>
    <row r="35" spans="1:4" ht="15" thickBot="1">
      <c r="A35" s="168">
        <v>39365</v>
      </c>
      <c r="B35" s="182">
        <v>1.0936999999999999</v>
      </c>
      <c r="C35" s="182">
        <v>2.63</v>
      </c>
      <c r="D35" s="112">
        <f>IF(C35&lt;MAX($C$2:C35),C35/MAX($C$2:C35)-1,0)</f>
        <v>0</v>
      </c>
    </row>
    <row r="36" spans="1:4" ht="15" thickBot="1">
      <c r="A36" s="168">
        <v>39366</v>
      </c>
      <c r="B36" s="182">
        <v>1.109</v>
      </c>
      <c r="C36" s="182">
        <v>2.6453000000000002</v>
      </c>
      <c r="D36" s="112">
        <f>IF(C36&lt;MAX($C$2:C36),C36/MAX($C$2:C36)-1,0)</f>
        <v>0</v>
      </c>
    </row>
    <row r="37" spans="1:4" ht="15" thickBot="1">
      <c r="A37" s="168">
        <v>39367</v>
      </c>
      <c r="B37" s="182">
        <v>1.1156999999999999</v>
      </c>
      <c r="C37" s="182">
        <v>2.6520000000000001</v>
      </c>
      <c r="D37" s="112">
        <f>IF(C37&lt;MAX($C$2:C37),C37/MAX($C$2:C37)-1,0)</f>
        <v>0</v>
      </c>
    </row>
    <row r="38" spans="1:4" ht="15" thickBot="1">
      <c r="A38" s="168">
        <v>39370</v>
      </c>
      <c r="B38" s="182">
        <v>1.117</v>
      </c>
      <c r="C38" s="182">
        <v>2.6533000000000002</v>
      </c>
      <c r="D38" s="112">
        <f>IF(C38&lt;MAX($C$2:C38),C38/MAX($C$2:C38)-1,0)</f>
        <v>0</v>
      </c>
    </row>
    <row r="39" spans="1:4" ht="15" thickBot="1">
      <c r="A39" s="168">
        <v>39371</v>
      </c>
      <c r="B39" s="182">
        <v>1.1269</v>
      </c>
      <c r="C39" s="182">
        <v>2.6631999999999998</v>
      </c>
      <c r="D39" s="179">
        <f>IF(C39&lt;MAX($C$2:C39),C39/MAX($C$2:C39)-1,0)</f>
        <v>0</v>
      </c>
    </row>
    <row r="40" spans="1:4" ht="15" thickBot="1">
      <c r="A40" s="168">
        <v>39372</v>
      </c>
      <c r="B40" s="182">
        <v>1.1173999999999999</v>
      </c>
      <c r="C40" s="182">
        <v>2.6537000000000002</v>
      </c>
      <c r="D40" s="179">
        <f>IF(C40&lt;MAX($C$2:C40),C40/MAX($C$2:C40)-1,0)</f>
        <v>-3.5671372784618072E-3</v>
      </c>
    </row>
    <row r="41" spans="1:4" ht="15" thickBot="1">
      <c r="A41" s="168">
        <v>39373</v>
      </c>
      <c r="B41" s="182">
        <v>1.0914999999999999</v>
      </c>
      <c r="C41" s="182">
        <v>2.6278000000000001</v>
      </c>
      <c r="D41" s="179">
        <f>IF(C41&lt;MAX($C$2:C41),C41/MAX($C$2:C41)-1,0)</f>
        <v>-1.3292279963952991E-2</v>
      </c>
    </row>
    <row r="42" spans="1:4" ht="15" thickBot="1">
      <c r="A42" s="168">
        <v>39374</v>
      </c>
      <c r="B42" s="182">
        <v>1.0982000000000001</v>
      </c>
      <c r="C42" s="182">
        <v>2.6345000000000001</v>
      </c>
      <c r="D42" s="179">
        <f>IF(C42&lt;MAX($C$2:C42),C42/MAX($C$2:C42)-1,0)</f>
        <v>-1.0776509462300909E-2</v>
      </c>
    </row>
    <row r="43" spans="1:4" ht="15" thickBot="1">
      <c r="A43" s="168">
        <v>39377</v>
      </c>
      <c r="B43" s="182">
        <v>1.0824</v>
      </c>
      <c r="C43" s="182">
        <v>2.6187</v>
      </c>
      <c r="D43" s="179">
        <f>IF(C43&lt;MAX($C$2:C43),C43/MAX($C$2:C43)-1,0)</f>
        <v>-1.6709221988585043E-2</v>
      </c>
    </row>
    <row r="44" spans="1:4" ht="15" thickBot="1">
      <c r="A44" s="169">
        <v>39378</v>
      </c>
      <c r="B44" s="182">
        <v>1.0903</v>
      </c>
      <c r="C44" s="182">
        <v>2.6265999999999998</v>
      </c>
      <c r="D44" s="179">
        <f>IF(C44&lt;MAX($C$2:C44),C44/MAX($C$2:C44)-1,0)</f>
        <v>-1.3742865725443032E-2</v>
      </c>
    </row>
    <row r="45" spans="1:4" ht="15" thickBot="1">
      <c r="A45" s="168">
        <v>39379</v>
      </c>
      <c r="B45" s="182">
        <v>1.1016999999999999</v>
      </c>
      <c r="C45" s="182">
        <v>2.6379999999999999</v>
      </c>
      <c r="D45" s="179">
        <f>IF(C45&lt;MAX($C$2:C45),C45/MAX($C$2:C45)-1,0)</f>
        <v>-9.4623009912886413E-3</v>
      </c>
    </row>
    <row r="46" spans="1:4" ht="15" thickBot="1">
      <c r="A46" s="168">
        <v>39380</v>
      </c>
      <c r="B46" s="182">
        <v>1.0780000000000001</v>
      </c>
      <c r="C46" s="182">
        <v>2.6143000000000001</v>
      </c>
      <c r="D46" s="179">
        <f>IF(C46&lt;MAX($C$2:C46),C46/MAX($C$2:C46)-1,0)</f>
        <v>-1.8361369780714787E-2</v>
      </c>
    </row>
    <row r="47" spans="1:4" ht="15" thickBot="1">
      <c r="A47" s="168">
        <v>39381</v>
      </c>
      <c r="B47" s="182">
        <v>1.0811999999999999</v>
      </c>
      <c r="C47" s="182">
        <v>2.6175000000000002</v>
      </c>
      <c r="D47" s="179">
        <f>IF(C47&lt;MAX($C$2:C47),C47/MAX($C$2:C47)-1,0)</f>
        <v>-1.7159807750074973E-2</v>
      </c>
    </row>
    <row r="48" spans="1:4" ht="15" thickBot="1">
      <c r="A48" s="168">
        <v>39384</v>
      </c>
      <c r="B48" s="182">
        <v>1.0929</v>
      </c>
      <c r="C48" s="182">
        <v>2.6292</v>
      </c>
      <c r="D48" s="179">
        <f>IF(C48&lt;MAX($C$2:C48),C48/MAX($C$2:C48)-1,0)</f>
        <v>-1.2766596575548128E-2</v>
      </c>
    </row>
    <row r="49" spans="1:4" ht="15" thickBot="1">
      <c r="A49" s="168">
        <v>39385</v>
      </c>
      <c r="B49" s="182">
        <v>1.1043000000000001</v>
      </c>
      <c r="C49" s="182">
        <v>2.6406000000000001</v>
      </c>
      <c r="D49" s="179">
        <f>IF(C49&lt;MAX($C$2:C49),C49/MAX($C$2:C49)-1,0)</f>
        <v>-8.4860318413937375E-3</v>
      </c>
    </row>
    <row r="50" spans="1:4" ht="15" thickBot="1">
      <c r="A50" s="168">
        <v>39386</v>
      </c>
      <c r="B50" s="182">
        <v>1.1113999999999999</v>
      </c>
      <c r="C50" s="182">
        <v>2.6476999999999999</v>
      </c>
      <c r="D50" s="179">
        <f>IF(C50&lt;MAX($C$2:C50),C50/MAX($C$2:C50)-1,0)</f>
        <v>-5.8200660859116793E-3</v>
      </c>
    </row>
    <row r="51" spans="1:4" ht="15" thickBot="1">
      <c r="A51" s="168">
        <v>39387</v>
      </c>
      <c r="B51" s="182">
        <v>1.0985</v>
      </c>
      <c r="C51" s="182">
        <v>2.6347999999999998</v>
      </c>
      <c r="D51" s="179">
        <f>IF(C51&lt;MAX($C$2:C51),C51/MAX($C$2:C51)-1,0)</f>
        <v>-1.0663863021928455E-2</v>
      </c>
    </row>
    <row r="52" spans="1:4" ht="15" thickBot="1">
      <c r="A52" s="168">
        <v>39388</v>
      </c>
      <c r="B52" s="182">
        <v>1.0789</v>
      </c>
      <c r="C52" s="182">
        <v>2.6152000000000002</v>
      </c>
      <c r="D52" s="179">
        <f>IF(C52&lt;MAX($C$2:C52),C52/MAX($C$2:C52)-1,0)</f>
        <v>-1.8023430459597312E-2</v>
      </c>
    </row>
    <row r="53" spans="1:4" ht="15" thickBot="1">
      <c r="A53" s="168">
        <v>39391</v>
      </c>
      <c r="B53" s="182">
        <v>1.0725</v>
      </c>
      <c r="C53" s="182">
        <v>2.6088</v>
      </c>
      <c r="D53" s="179">
        <f>IF(C53&lt;MAX($C$2:C53),C53/MAX($C$2:C53)-1,0)</f>
        <v>-2.0426554520877049E-2</v>
      </c>
    </row>
    <row r="54" spans="1:4" ht="15" thickBot="1">
      <c r="A54" s="168">
        <v>39392</v>
      </c>
      <c r="B54" s="182">
        <v>1.0639000000000001</v>
      </c>
      <c r="C54" s="182">
        <v>2.6002000000000001</v>
      </c>
      <c r="D54" s="179">
        <f>IF(C54&lt;MAX($C$2:C54),C54/MAX($C$2:C54)-1,0)</f>
        <v>-2.3655752478221603E-2</v>
      </c>
    </row>
    <row r="55" spans="1:4" ht="15" thickBot="1">
      <c r="A55" s="168">
        <v>39393</v>
      </c>
      <c r="B55" s="182">
        <v>1.0737000000000001</v>
      </c>
      <c r="C55" s="182">
        <v>2.61</v>
      </c>
      <c r="D55" s="179">
        <f>IF(C55&lt;MAX($C$2:C55),C55/MAX($C$2:C55)-1,0)</f>
        <v>-1.9975968759387119E-2</v>
      </c>
    </row>
    <row r="56" spans="1:4" ht="15" thickBot="1">
      <c r="A56" s="168">
        <v>39394</v>
      </c>
      <c r="B56" s="182">
        <v>1.0427999999999999</v>
      </c>
      <c r="C56" s="182">
        <v>2.5790999999999999</v>
      </c>
      <c r="D56" s="179">
        <f>IF(C56&lt;MAX($C$2:C56),C56/MAX($C$2:C56)-1,0)</f>
        <v>-3.1578552117753067E-2</v>
      </c>
    </row>
    <row r="57" spans="1:4" ht="15" thickBot="1">
      <c r="A57" s="168">
        <v>39395</v>
      </c>
      <c r="B57" s="182">
        <v>1.0346</v>
      </c>
      <c r="C57" s="182">
        <v>2.5709</v>
      </c>
      <c r="D57" s="179">
        <f>IF(C57&lt;MAX($C$2:C57),C57/MAX($C$2:C57)-1,0)</f>
        <v>-3.4657554821267533E-2</v>
      </c>
    </row>
    <row r="58" spans="1:4" ht="15" thickBot="1">
      <c r="A58" s="168">
        <v>39398</v>
      </c>
      <c r="B58" s="182">
        <v>1.0285</v>
      </c>
      <c r="C58" s="182">
        <v>2.5648</v>
      </c>
      <c r="D58" s="179">
        <f>IF(C58&lt;MAX($C$2:C58),C58/MAX($C$2:C58)-1,0)</f>
        <v>-3.6948032442174816E-2</v>
      </c>
    </row>
    <row r="59" spans="1:4" ht="15" thickBot="1">
      <c r="A59" s="168">
        <v>39399</v>
      </c>
      <c r="B59" s="182">
        <v>1.0173000000000001</v>
      </c>
      <c r="C59" s="182">
        <v>2.5535999999999999</v>
      </c>
      <c r="D59" s="179">
        <f>IF(C59&lt;MAX($C$2:C59),C59/MAX($C$2:C59)-1,0)</f>
        <v>-4.1153499549414163E-2</v>
      </c>
    </row>
    <row r="60" spans="1:4" ht="15" thickBot="1">
      <c r="A60" s="168">
        <v>39400</v>
      </c>
      <c r="B60" s="182">
        <v>1.0485</v>
      </c>
      <c r="C60" s="182">
        <v>2.5848</v>
      </c>
      <c r="D60" s="179">
        <f>IF(C60&lt;MAX($C$2:C60),C60/MAX($C$2:C60)-1,0)</f>
        <v>-2.9438269750675761E-2</v>
      </c>
    </row>
    <row r="61" spans="1:4" ht="15" thickBot="1">
      <c r="A61" s="168">
        <v>39401</v>
      </c>
      <c r="B61" s="182">
        <v>1.0385</v>
      </c>
      <c r="C61" s="182">
        <v>2.5748000000000002</v>
      </c>
      <c r="D61" s="179">
        <f>IF(C61&lt;MAX($C$2:C61),C61/MAX($C$2:C61)-1,0)</f>
        <v>-3.3193151096425177E-2</v>
      </c>
    </row>
    <row r="62" spans="1:4" ht="15" thickBot="1">
      <c r="A62" s="168">
        <v>39402</v>
      </c>
      <c r="B62" s="182">
        <v>1.0235000000000001</v>
      </c>
      <c r="C62" s="182">
        <v>2.5598000000000001</v>
      </c>
      <c r="D62" s="179">
        <f>IF(C62&lt;MAX($C$2:C62),C62/MAX($C$2:C62)-1,0)</f>
        <v>-3.8825473115049469E-2</v>
      </c>
    </row>
    <row r="63" spans="1:4" ht="15" thickBot="1">
      <c r="A63" s="168">
        <v>39405</v>
      </c>
      <c r="B63" s="182">
        <v>1.0145999999999999</v>
      </c>
      <c r="C63" s="182">
        <v>2.5508999999999999</v>
      </c>
      <c r="D63" s="179">
        <f>IF(C63&lt;MAX($C$2:C63),C63/MAX($C$2:C63)-1,0)</f>
        <v>-4.2167317512766589E-2</v>
      </c>
    </row>
    <row r="64" spans="1:4" ht="15" thickBot="1">
      <c r="A64" s="169">
        <v>39406</v>
      </c>
      <c r="B64" s="182">
        <v>1.0239</v>
      </c>
      <c r="C64" s="182">
        <v>2.5602</v>
      </c>
      <c r="D64" s="179">
        <f>IF(C64&lt;MAX($C$2:C64),C64/MAX($C$2:C64)-1,0)</f>
        <v>-3.8675277861219493E-2</v>
      </c>
    </row>
    <row r="65" spans="1:4" ht="15" thickBot="1">
      <c r="A65" s="168">
        <v>39407</v>
      </c>
      <c r="B65" s="182">
        <v>1.0173000000000001</v>
      </c>
      <c r="C65" s="182">
        <v>2.5535999999999999</v>
      </c>
      <c r="D65" s="179">
        <f>IF(C65&lt;MAX($C$2:C65),C65/MAX($C$2:C65)-1,0)</f>
        <v>-4.1153499549414163E-2</v>
      </c>
    </row>
    <row r="66" spans="1:4" ht="15" thickBot="1">
      <c r="A66" s="168">
        <v>39408</v>
      </c>
      <c r="B66" s="182">
        <v>0.98419999999999996</v>
      </c>
      <c r="C66" s="182">
        <v>2.5205000000000002</v>
      </c>
      <c r="D66" s="179">
        <f>IF(C66&lt;MAX($C$2:C66),C66/MAX($C$2:C66)-1,0)</f>
        <v>-5.3582156803844816E-2</v>
      </c>
    </row>
    <row r="67" spans="1:4" ht="15" thickBot="1">
      <c r="A67" s="168">
        <v>39409</v>
      </c>
      <c r="B67" s="182">
        <v>0.99350000000000005</v>
      </c>
      <c r="C67" s="182">
        <v>2.5297999999999998</v>
      </c>
      <c r="D67" s="179">
        <f>IF(C67&lt;MAX($C$2:C67),C67/MAX($C$2:C67)-1,0)</f>
        <v>-5.0090117152297942E-2</v>
      </c>
    </row>
    <row r="68" spans="1:4" ht="15" thickBot="1">
      <c r="A68" s="168">
        <v>39412</v>
      </c>
      <c r="B68" s="182">
        <v>0.9869</v>
      </c>
      <c r="C68" s="182">
        <v>2.5232000000000001</v>
      </c>
      <c r="D68" s="179">
        <f>IF(C68&lt;MAX($C$2:C68),C68/MAX($C$2:C68)-1,0)</f>
        <v>-5.2568338840492501E-2</v>
      </c>
    </row>
    <row r="69" spans="1:4" ht="15" thickBot="1">
      <c r="A69" s="168">
        <v>39413</v>
      </c>
      <c r="B69" s="182">
        <v>0.9718</v>
      </c>
      <c r="C69" s="182">
        <v>2.5081000000000002</v>
      </c>
      <c r="D69" s="179">
        <f>IF(C69&lt;MAX($C$2:C69),C69/MAX($C$2:C69)-1,0)</f>
        <v>-5.8238209672574204E-2</v>
      </c>
    </row>
    <row r="70" spans="1:4" ht="15" thickBot="1">
      <c r="A70" s="168">
        <v>39414</v>
      </c>
      <c r="B70" s="182">
        <v>0.96550000000000002</v>
      </c>
      <c r="C70" s="182">
        <v>2.5017999999999998</v>
      </c>
      <c r="D70" s="179">
        <f>IF(C70&lt;MAX($C$2:C70),C70/MAX($C$2:C70)-1,0)</f>
        <v>-6.0603784920396531E-2</v>
      </c>
    </row>
    <row r="71" spans="1:4" ht="15" thickBot="1">
      <c r="A71" s="168">
        <v>39415</v>
      </c>
      <c r="B71" s="182">
        <v>0.99219999999999997</v>
      </c>
      <c r="C71" s="182">
        <v>2.5285000000000002</v>
      </c>
      <c r="D71" s="179">
        <f>IF(C71&lt;MAX($C$2:C71),C71/MAX($C$2:C71)-1,0)</f>
        <v>-5.0578251727245283E-2</v>
      </c>
    </row>
    <row r="72" spans="1:4" ht="15" thickBot="1">
      <c r="A72" s="168">
        <v>39416</v>
      </c>
      <c r="B72" s="182">
        <v>0.97840000000000005</v>
      </c>
      <c r="C72" s="182">
        <v>2.5146999999999999</v>
      </c>
      <c r="D72" s="179">
        <f>IF(C72&lt;MAX($C$2:C72),C72/MAX($C$2:C72)-1,0)</f>
        <v>-5.5759987984379644E-2</v>
      </c>
    </row>
    <row r="73" spans="1:4" ht="15" thickBot="1">
      <c r="A73" s="168">
        <v>39419</v>
      </c>
      <c r="B73" s="182">
        <v>0.98570000000000002</v>
      </c>
      <c r="C73" s="182">
        <v>2.5219999999999998</v>
      </c>
      <c r="D73" s="179">
        <f>IF(C73&lt;MAX($C$2:C73),C73/MAX($C$2:C73)-1,0)</f>
        <v>-5.3018924601982542E-2</v>
      </c>
    </row>
    <row r="74" spans="1:4" ht="15" thickBot="1">
      <c r="A74" s="168">
        <v>39420</v>
      </c>
      <c r="B74" s="182">
        <v>0.99560000000000004</v>
      </c>
      <c r="C74" s="182">
        <v>2.5318999999999998</v>
      </c>
      <c r="D74" s="179">
        <f>IF(C74&lt;MAX($C$2:C74),C74/MAX($C$2:C74)-1,0)</f>
        <v>-4.9301592069690536E-2</v>
      </c>
    </row>
    <row r="75" spans="1:4" ht="15" thickBot="1">
      <c r="A75" s="168">
        <v>39421</v>
      </c>
      <c r="B75" s="182">
        <v>1.0143</v>
      </c>
      <c r="C75" s="182">
        <v>2.5506000000000002</v>
      </c>
      <c r="D75" s="179">
        <f>IF(C75&lt;MAX($C$2:C75),C75/MAX($C$2:C75)-1,0)</f>
        <v>-4.2279963953138933E-2</v>
      </c>
    </row>
    <row r="76" spans="1:4" ht="15" thickBot="1">
      <c r="A76" s="168">
        <v>39422</v>
      </c>
      <c r="B76" s="182">
        <v>1.0150999999999999</v>
      </c>
      <c r="C76" s="182">
        <v>2.5514000000000001</v>
      </c>
      <c r="D76" s="179">
        <f>IF(C76&lt;MAX($C$2:C76),C76/MAX($C$2:C76)-1,0)</f>
        <v>-4.1979573445478979E-2</v>
      </c>
    </row>
    <row r="77" spans="1:4" ht="15" thickBot="1">
      <c r="A77" s="168">
        <v>39423</v>
      </c>
      <c r="B77" s="182">
        <v>1.022</v>
      </c>
      <c r="C77" s="182">
        <v>2.5583</v>
      </c>
      <c r="D77" s="179">
        <f>IF(C77&lt;MAX($C$2:C77),C77/MAX($C$2:C77)-1,0)</f>
        <v>-3.9388705316911854E-2</v>
      </c>
    </row>
    <row r="78" spans="1:4" ht="15" thickBot="1">
      <c r="A78" s="168">
        <v>39426</v>
      </c>
      <c r="B78" s="182">
        <v>1.0327999999999999</v>
      </c>
      <c r="C78" s="182">
        <v>2.5691000000000002</v>
      </c>
      <c r="D78" s="179">
        <f>IF(C78&lt;MAX($C$2:C78),C78/MAX($C$2:C78)-1,0)</f>
        <v>-3.5333433463502373E-2</v>
      </c>
    </row>
    <row r="79" spans="1:4" ht="15" thickBot="1">
      <c r="A79" s="168">
        <v>39427</v>
      </c>
      <c r="B79" s="182">
        <v>1.0306</v>
      </c>
      <c r="C79" s="182">
        <v>2.5669</v>
      </c>
      <c r="D79" s="179">
        <f>IF(C79&lt;MAX($C$2:C79),C79/MAX($C$2:C79)-1,0)</f>
        <v>-3.6159507359567411E-2</v>
      </c>
    </row>
    <row r="80" spans="1:4" ht="15" thickBot="1">
      <c r="A80" s="168">
        <v>39428</v>
      </c>
      <c r="B80" s="182">
        <v>1.0138</v>
      </c>
      <c r="C80" s="182">
        <v>2.5501</v>
      </c>
      <c r="D80" s="179">
        <f>IF(C80&lt;MAX($C$2:C80),C80/MAX($C$2:C80)-1,0)</f>
        <v>-4.2467708020426431E-2</v>
      </c>
    </row>
    <row r="81" spans="1:4" ht="15" thickBot="1">
      <c r="A81" s="168">
        <v>39429</v>
      </c>
      <c r="B81" s="182">
        <v>0.98099999999999998</v>
      </c>
      <c r="C81" s="182">
        <v>2.5173000000000001</v>
      </c>
      <c r="D81" s="179">
        <f>IF(C81&lt;MAX($C$2:C81),C81/MAX($C$2:C81)-1,0)</f>
        <v>-5.478371883448474E-2</v>
      </c>
    </row>
    <row r="82" spans="1:4" ht="15" thickBot="1">
      <c r="A82" s="168">
        <v>39430</v>
      </c>
      <c r="B82" s="182">
        <v>0.99339999999999995</v>
      </c>
      <c r="C82" s="182">
        <v>2.5297000000000001</v>
      </c>
      <c r="D82" s="179">
        <f>IF(C82&lt;MAX($C$2:C82),C82/MAX($C$2:C82)-1,0)</f>
        <v>-5.0127665965755352E-2</v>
      </c>
    </row>
    <row r="83" spans="1:4" ht="15" thickBot="1">
      <c r="A83" s="168">
        <v>39433</v>
      </c>
      <c r="B83" s="182">
        <v>0.96809999999999996</v>
      </c>
      <c r="C83" s="182">
        <v>2.5044</v>
      </c>
      <c r="D83" s="179">
        <f>IF(C83&lt;MAX($C$2:C83),C83/MAX($C$2:C83)-1,0)</f>
        <v>-5.9627515770501627E-2</v>
      </c>
    </row>
    <row r="84" spans="1:4" ht="15" thickBot="1">
      <c r="A84" s="169">
        <v>39434</v>
      </c>
      <c r="B84" s="182">
        <v>0.96799999999999997</v>
      </c>
      <c r="C84" s="182">
        <v>2.5043000000000002</v>
      </c>
      <c r="D84" s="179">
        <f>IF(C84&lt;MAX($C$2:C84),C84/MAX($C$2:C84)-1,0)</f>
        <v>-5.9665064583959038E-2</v>
      </c>
    </row>
    <row r="85" spans="1:4" ht="15" thickBot="1">
      <c r="A85" s="168">
        <v>39435</v>
      </c>
      <c r="B85" s="182">
        <v>0.98480000000000001</v>
      </c>
      <c r="C85" s="182">
        <v>2.5211000000000001</v>
      </c>
      <c r="D85" s="179">
        <f>IF(C85&lt;MAX($C$2:C85),C85/MAX($C$2:C85)-1,0)</f>
        <v>-5.3356863923099906E-2</v>
      </c>
    </row>
    <row r="86" spans="1:4" ht="15" thickBot="1">
      <c r="A86" s="168">
        <v>39436</v>
      </c>
      <c r="B86" s="182">
        <v>1.0014000000000001</v>
      </c>
      <c r="C86" s="182">
        <v>2.5377000000000001</v>
      </c>
      <c r="D86" s="179">
        <f>IF(C86&lt;MAX($C$2:C86),C86/MAX($C$2:C86)-1,0)</f>
        <v>-4.7123760889155819E-2</v>
      </c>
    </row>
    <row r="87" spans="1:4" ht="15" thickBot="1">
      <c r="A87" s="168">
        <v>39437</v>
      </c>
      <c r="B87" s="182">
        <v>1.0081</v>
      </c>
      <c r="C87" s="182">
        <v>2.5444</v>
      </c>
      <c r="D87" s="179">
        <f>IF(C87&lt;MAX($C$2:C87),C87/MAX($C$2:C87)-1,0)</f>
        <v>-4.4607990387503627E-2</v>
      </c>
    </row>
    <row r="88" spans="1:4" ht="15" thickBot="1">
      <c r="A88" s="168">
        <v>39440</v>
      </c>
      <c r="B88" s="182">
        <v>1.0266999999999999</v>
      </c>
      <c r="C88" s="182">
        <v>2.5630000000000002</v>
      </c>
      <c r="D88" s="179">
        <f>IF(C88&lt;MAX($C$2:C88),C88/MAX($C$2:C88)-1,0)</f>
        <v>-3.7623911084409545E-2</v>
      </c>
    </row>
    <row r="89" spans="1:4" ht="15" thickBot="1">
      <c r="A89" s="168">
        <v>39441</v>
      </c>
      <c r="B89" s="182">
        <v>1.0258</v>
      </c>
      <c r="C89" s="182">
        <v>2.5621</v>
      </c>
      <c r="D89" s="179">
        <f>IF(C89&lt;MAX($C$2:C89),C89/MAX($C$2:C89)-1,0)</f>
        <v>-3.7961850405527131E-2</v>
      </c>
    </row>
    <row r="90" spans="1:4" ht="15" thickBot="1">
      <c r="A90" s="168">
        <v>39442</v>
      </c>
      <c r="B90" s="182">
        <v>1.0314000000000001</v>
      </c>
      <c r="C90" s="182">
        <v>2.5676999999999999</v>
      </c>
      <c r="D90" s="179">
        <f>IF(C90&lt;MAX($C$2:C90),C90/MAX($C$2:C90)-1,0)</f>
        <v>-3.5859116851907458E-2</v>
      </c>
    </row>
    <row r="91" spans="1:4" ht="15" thickBot="1">
      <c r="A91" s="168">
        <v>39443</v>
      </c>
      <c r="B91" s="182">
        <v>1.0517000000000001</v>
      </c>
      <c r="C91" s="182">
        <v>2.5880000000000001</v>
      </c>
      <c r="D91" s="179">
        <f>IF(C91&lt;MAX($C$2:C91),C91/MAX($C$2:C91)-1,0)</f>
        <v>-2.8236707720035947E-2</v>
      </c>
    </row>
    <row r="92" spans="1:4" ht="15" thickBot="1">
      <c r="A92" s="168">
        <v>39444</v>
      </c>
      <c r="B92" s="182">
        <v>1.0492999999999999</v>
      </c>
      <c r="C92" s="182">
        <v>2.5855999999999999</v>
      </c>
      <c r="D92" s="179">
        <f>IF(C92&lt;MAX($C$2:C92),C92/MAX($C$2:C92)-1,0)</f>
        <v>-2.9137879243015918E-2</v>
      </c>
    </row>
    <row r="93" spans="1:4" ht="15" thickBot="1">
      <c r="A93" s="168">
        <v>39445</v>
      </c>
      <c r="B93" s="182">
        <v>1.0492999999999999</v>
      </c>
      <c r="C93" s="182">
        <v>2.5855999999999999</v>
      </c>
      <c r="D93" s="179">
        <f>IF(C93&lt;MAX($C$2:C93),C93/MAX($C$2:C93)-1,0)</f>
        <v>-2.9137879243015918E-2</v>
      </c>
    </row>
    <row r="94" spans="1:4" ht="15" thickBot="1">
      <c r="A94" s="168">
        <v>39447</v>
      </c>
      <c r="B94" s="182">
        <v>1.0491999999999999</v>
      </c>
      <c r="C94" s="182">
        <v>2.5855000000000001</v>
      </c>
      <c r="D94" s="179">
        <f>IF(C94&lt;MAX($C$2:C94),C94/MAX($C$2:C94)-1,0)</f>
        <v>-2.9175428056473329E-2</v>
      </c>
    </row>
    <row r="95" spans="1:4" ht="15" thickBot="1">
      <c r="A95" s="168">
        <v>39449</v>
      </c>
      <c r="B95" s="182">
        <v>1.0508</v>
      </c>
      <c r="C95" s="182">
        <v>2.5871</v>
      </c>
      <c r="D95" s="179">
        <f>IF(C95&lt;MAX($C$2:C95),C95/MAX($C$2:C95)-1,0)</f>
        <v>-2.8574647041153423E-2</v>
      </c>
    </row>
    <row r="96" spans="1:4" ht="15" thickBot="1">
      <c r="A96" s="168">
        <v>39450</v>
      </c>
      <c r="B96" s="182">
        <v>1.0472999999999999</v>
      </c>
      <c r="C96" s="182">
        <v>2.5836000000000001</v>
      </c>
      <c r="D96" s="179">
        <f>IF(C96&lt;MAX($C$2:C96),C96/MAX($C$2:C96)-1,0)</f>
        <v>-2.9888855512165691E-2</v>
      </c>
    </row>
    <row r="97" spans="1:4" ht="15" thickBot="1">
      <c r="A97" s="168">
        <v>39451</v>
      </c>
      <c r="B97" s="182">
        <v>1.0602</v>
      </c>
      <c r="C97" s="182">
        <v>2.5964999999999998</v>
      </c>
      <c r="D97" s="179">
        <f>IF(C97&lt;MAX($C$2:C97),C97/MAX($C$2:C97)-1,0)</f>
        <v>-2.5045058576149026E-2</v>
      </c>
    </row>
    <row r="98" spans="1:4" ht="15" thickBot="1">
      <c r="A98" s="168">
        <v>39454</v>
      </c>
      <c r="B98" s="182">
        <v>1.0737000000000001</v>
      </c>
      <c r="C98" s="182">
        <v>2.61</v>
      </c>
      <c r="D98" s="179">
        <f>IF(C98&lt;MAX($C$2:C98),C98/MAX($C$2:C98)-1,0)</f>
        <v>-1.9975968759387119E-2</v>
      </c>
    </row>
    <row r="99" spans="1:4" ht="15" thickBot="1">
      <c r="A99" s="168">
        <v>39455</v>
      </c>
      <c r="B99" s="182">
        <v>1.0747</v>
      </c>
      <c r="C99" s="182">
        <v>2.6110000000000002</v>
      </c>
      <c r="D99" s="179">
        <f>IF(C99&lt;MAX($C$2:C99),C99/MAX($C$2:C99)-1,0)</f>
        <v>-1.9600480624812122E-2</v>
      </c>
    </row>
    <row r="100" spans="1:4" ht="15" thickBot="1">
      <c r="A100" s="168">
        <v>39456</v>
      </c>
      <c r="B100" s="182">
        <v>1.0889</v>
      </c>
      <c r="C100" s="182">
        <v>2.6252</v>
      </c>
      <c r="D100" s="179">
        <f>IF(C100&lt;MAX($C$2:C100),C100/MAX($C$2:C100)-1,0)</f>
        <v>-1.4268549113847895E-2</v>
      </c>
    </row>
    <row r="101" spans="1:4" ht="15" thickBot="1">
      <c r="A101" s="168">
        <v>39457</v>
      </c>
      <c r="B101" s="182">
        <v>1.1028</v>
      </c>
      <c r="C101" s="182">
        <v>2.6391</v>
      </c>
      <c r="D101" s="179">
        <f>IF(C101&lt;MAX($C$2:C101),C101/MAX($C$2:C101)-1,0)</f>
        <v>-9.0492640432561222E-3</v>
      </c>
    </row>
    <row r="102" spans="1:4" ht="15" thickBot="1">
      <c r="A102" s="168">
        <v>39458</v>
      </c>
      <c r="B102" s="182">
        <v>1.1116999999999999</v>
      </c>
      <c r="C102" s="182">
        <v>2.6480000000000001</v>
      </c>
      <c r="D102" s="179">
        <f>IF(C102&lt;MAX($C$2:C102),C102/MAX($C$2:C102)-1,0)</f>
        <v>-5.7074196455391135E-3</v>
      </c>
    </row>
    <row r="103" spans="1:4" ht="15" thickBot="1">
      <c r="A103" s="168">
        <v>39461</v>
      </c>
      <c r="B103" s="182">
        <v>1.1131</v>
      </c>
      <c r="C103" s="182">
        <v>2.6494</v>
      </c>
      <c r="D103" s="179">
        <f>IF(C103&lt;MAX($C$2:C103),C103/MAX($C$2:C103)-1,0)</f>
        <v>-5.1817362571342507E-3</v>
      </c>
    </row>
    <row r="104" spans="1:4" ht="15" thickBot="1">
      <c r="A104" s="169">
        <v>39462</v>
      </c>
      <c r="B104" s="182">
        <v>1.1041000000000001</v>
      </c>
      <c r="C104" s="182">
        <v>2.6404000000000001</v>
      </c>
      <c r="D104" s="179">
        <f>IF(C104&lt;MAX($C$2:C104),C104/MAX($C$2:C104)-1,0)</f>
        <v>-8.5611294683086703E-3</v>
      </c>
    </row>
    <row r="105" spans="1:4" ht="15" thickBot="1">
      <c r="A105" s="168">
        <v>39463</v>
      </c>
      <c r="B105" s="182">
        <v>1.0669</v>
      </c>
      <c r="C105" s="182">
        <v>2.6032000000000002</v>
      </c>
      <c r="D105" s="179">
        <f>IF(C105&lt;MAX($C$2:C105),C105/MAX($C$2:C105)-1,0)</f>
        <v>-2.2529288074496723E-2</v>
      </c>
    </row>
    <row r="106" spans="1:4" ht="15" thickBot="1">
      <c r="A106" s="168">
        <v>39464</v>
      </c>
      <c r="B106" s="182">
        <v>1.0465</v>
      </c>
      <c r="C106" s="182">
        <v>2.5828000000000002</v>
      </c>
      <c r="D106" s="179">
        <f>IF(C106&lt;MAX($C$2:C106),C106/MAX($C$2:C106)-1,0)</f>
        <v>-3.0189246019825644E-2</v>
      </c>
    </row>
    <row r="107" spans="1:4" ht="15" thickBot="1">
      <c r="A107" s="168">
        <v>39465</v>
      </c>
      <c r="B107" s="182">
        <v>1.0519000000000001</v>
      </c>
      <c r="C107" s="182">
        <v>2.5882000000000001</v>
      </c>
      <c r="D107" s="179">
        <f>IF(C107&lt;MAX($C$2:C107),C107/MAX($C$2:C107)-1,0)</f>
        <v>-2.8161610093121014E-2</v>
      </c>
    </row>
    <row r="108" spans="1:4" ht="15" thickBot="1">
      <c r="A108" s="168">
        <v>39468</v>
      </c>
      <c r="B108" s="182">
        <v>1.0104</v>
      </c>
      <c r="C108" s="182">
        <v>2.5467</v>
      </c>
      <c r="D108" s="179">
        <f>IF(C108&lt;MAX($C$2:C108),C108/MAX($C$2:C108)-1,0)</f>
        <v>-4.3744367677981288E-2</v>
      </c>
    </row>
    <row r="109" spans="1:4" ht="15" thickBot="1">
      <c r="A109" s="168">
        <v>39469</v>
      </c>
      <c r="B109" s="182">
        <v>0.95189999999999997</v>
      </c>
      <c r="C109" s="182">
        <v>2.4882</v>
      </c>
      <c r="D109" s="179">
        <f>IF(C109&lt;MAX($C$2:C109),C109/MAX($C$2:C109)-1,0)</f>
        <v>-6.5710423550615737E-2</v>
      </c>
    </row>
    <row r="110" spans="1:4" ht="15" thickBot="1">
      <c r="A110" s="168">
        <v>39470</v>
      </c>
      <c r="B110" s="182">
        <v>0.99009999999999998</v>
      </c>
      <c r="C110" s="182">
        <v>2.5264000000000002</v>
      </c>
      <c r="D110" s="179">
        <f>IF(C110&lt;MAX($C$2:C110),C110/MAX($C$2:C110)-1,0)</f>
        <v>-5.1366776809852688E-2</v>
      </c>
    </row>
    <row r="111" spans="1:4" ht="15" thickBot="1">
      <c r="A111" s="168">
        <v>39471</v>
      </c>
      <c r="B111" s="182">
        <v>1.0018</v>
      </c>
      <c r="C111" s="182">
        <v>2.5381</v>
      </c>
      <c r="D111" s="179">
        <f>IF(C111&lt;MAX($C$2:C111),C111/MAX($C$2:C111)-1,0)</f>
        <v>-4.6973565635325842E-2</v>
      </c>
    </row>
    <row r="112" spans="1:4" ht="15" thickBot="1">
      <c r="A112" s="168">
        <v>39472</v>
      </c>
      <c r="B112" s="182">
        <v>1.0157</v>
      </c>
      <c r="C112" s="182">
        <v>2.552</v>
      </c>
      <c r="D112" s="179">
        <f>IF(C112&lt;MAX($C$2:C112),C112/MAX($C$2:C112)-1,0)</f>
        <v>-4.175428056473407E-2</v>
      </c>
    </row>
    <row r="113" spans="1:4" ht="15" thickBot="1">
      <c r="A113" s="168">
        <v>39475</v>
      </c>
      <c r="B113" s="182">
        <v>0.96960000000000002</v>
      </c>
      <c r="C113" s="182">
        <v>2.5059</v>
      </c>
      <c r="D113" s="179">
        <f>IF(C113&lt;MAX($C$2:C113),C113/MAX($C$2:C113)-1,0)</f>
        <v>-5.9064283568639131E-2</v>
      </c>
    </row>
    <row r="114" spans="1:4" ht="15" thickBot="1">
      <c r="A114" s="168">
        <v>39476</v>
      </c>
      <c r="B114" s="182">
        <v>0.9698</v>
      </c>
      <c r="C114" s="182">
        <v>2.5061</v>
      </c>
      <c r="D114" s="179">
        <f>IF(C114&lt;MAX($C$2:C114),C114/MAX($C$2:C114)-1,0)</f>
        <v>-5.8989185941724198E-2</v>
      </c>
    </row>
    <row r="115" spans="1:4" ht="15" thickBot="1">
      <c r="A115" s="168">
        <v>39477</v>
      </c>
      <c r="B115" s="182">
        <v>0.96209999999999996</v>
      </c>
      <c r="C115" s="182">
        <v>2.4984000000000002</v>
      </c>
      <c r="D115" s="179">
        <f>IF(C115&lt;MAX($C$2:C115),C115/MAX($C$2:C115)-1,0)</f>
        <v>-6.1880444577951166E-2</v>
      </c>
    </row>
    <row r="116" spans="1:4" ht="15" thickBot="1">
      <c r="A116" s="168">
        <v>39478</v>
      </c>
      <c r="B116" s="182">
        <v>0.94699999999999995</v>
      </c>
      <c r="C116" s="182">
        <v>2.4832999999999998</v>
      </c>
      <c r="D116" s="179">
        <f>IF(C116&lt;MAX($C$2:C116),C116/MAX($C$2:C116)-1,0)</f>
        <v>-6.7550315410032979E-2</v>
      </c>
    </row>
    <row r="117" spans="1:4" ht="15" thickBot="1">
      <c r="A117" s="168">
        <v>39479</v>
      </c>
      <c r="B117" s="182">
        <v>0.94440000000000002</v>
      </c>
      <c r="C117" s="182">
        <v>2.4807000000000001</v>
      </c>
      <c r="D117" s="179">
        <f>IF(C117&lt;MAX($C$2:C117),C117/MAX($C$2:C117)-1,0)</f>
        <v>-6.8526584559927772E-2</v>
      </c>
    </row>
    <row r="118" spans="1:4" ht="15" thickBot="1">
      <c r="A118" s="168">
        <v>39482</v>
      </c>
      <c r="B118" s="182">
        <v>1.0051000000000001</v>
      </c>
      <c r="C118" s="182">
        <v>2.5413999999999999</v>
      </c>
      <c r="D118" s="179">
        <f>IF(C118&lt;MAX($C$2:C118),C118/MAX($C$2:C118)-1,0)</f>
        <v>-4.5734454791228618E-2</v>
      </c>
    </row>
    <row r="119" spans="1:4" ht="15" thickBot="1">
      <c r="A119" s="168">
        <v>39483</v>
      </c>
      <c r="B119" s="182">
        <v>0.99539999999999995</v>
      </c>
      <c r="C119" s="182">
        <v>2.5316999999999998</v>
      </c>
      <c r="D119" s="179">
        <f>IF(C119&lt;MAX($C$2:C119),C119/MAX($C$2:C119)-1,0)</f>
        <v>-4.937668969660558E-2</v>
      </c>
    </row>
    <row r="120" spans="1:4" ht="15" thickBot="1">
      <c r="A120" s="168">
        <v>39491</v>
      </c>
      <c r="B120" s="182">
        <v>0.97619999999999996</v>
      </c>
      <c r="C120" s="182">
        <v>2.5125000000000002</v>
      </c>
      <c r="D120" s="179">
        <f>IF(C120&lt;MAX($C$2:C120),C120/MAX($C$2:C120)-1,0)</f>
        <v>-5.658606188044446E-2</v>
      </c>
    </row>
    <row r="121" spans="1:4" ht="15" thickBot="1">
      <c r="A121" s="168">
        <v>39492</v>
      </c>
      <c r="B121" s="182">
        <v>0.98580000000000001</v>
      </c>
      <c r="C121" s="182">
        <v>2.5221</v>
      </c>
      <c r="D121" s="179">
        <f>IF(C121&lt;MAX($C$2:C121),C121/MAX($C$2:C121)-1,0)</f>
        <v>-5.298137578852502E-2</v>
      </c>
    </row>
    <row r="122" spans="1:4" ht="15" thickBot="1">
      <c r="A122" s="168">
        <v>39493</v>
      </c>
      <c r="B122" s="182">
        <v>0.97389999999999999</v>
      </c>
      <c r="C122" s="182">
        <v>2.5102000000000002</v>
      </c>
      <c r="D122" s="179">
        <f>IF(C122&lt;MAX($C$2:C122),C122/MAX($C$2:C122)-1,0)</f>
        <v>-5.7449684589966798E-2</v>
      </c>
    </row>
    <row r="123" spans="1:4" ht="15" thickBot="1">
      <c r="A123" s="168">
        <v>39496</v>
      </c>
      <c r="B123" s="182">
        <v>0.99109999999999998</v>
      </c>
      <c r="C123" s="182">
        <v>2.5274000000000001</v>
      </c>
      <c r="D123" s="179">
        <f>IF(C123&lt;MAX($C$2:C123),C123/MAX($C$2:C123)-1,0)</f>
        <v>-5.0991288675277802E-2</v>
      </c>
    </row>
    <row r="124" spans="1:4" ht="15" thickBot="1">
      <c r="A124" s="169">
        <v>39497</v>
      </c>
      <c r="B124" s="182">
        <v>1.0056</v>
      </c>
      <c r="C124" s="182">
        <v>2.5419</v>
      </c>
      <c r="D124" s="179">
        <f>IF(C124&lt;MAX($C$2:C124),C124/MAX($C$2:C124)-1,0)</f>
        <v>-4.5546710723941009E-2</v>
      </c>
    </row>
    <row r="125" spans="1:4" ht="15" thickBot="1">
      <c r="A125" s="168">
        <v>39498</v>
      </c>
      <c r="B125" s="182">
        <v>0.98719999999999997</v>
      </c>
      <c r="C125" s="182">
        <v>2.5234999999999999</v>
      </c>
      <c r="D125" s="179">
        <f>IF(C125&lt;MAX($C$2:C125),C125/MAX($C$2:C125)-1,0)</f>
        <v>-5.2455692400120157E-2</v>
      </c>
    </row>
    <row r="126" spans="1:4" ht="15" thickBot="1">
      <c r="A126" s="168">
        <v>39499</v>
      </c>
      <c r="B126" s="182">
        <v>0.98370000000000002</v>
      </c>
      <c r="C126" s="182">
        <v>2.52</v>
      </c>
      <c r="D126" s="179">
        <f>IF(C126&lt;MAX($C$2:C126),C126/MAX($C$2:C126)-1,0)</f>
        <v>-5.3769900871132426E-2</v>
      </c>
    </row>
    <row r="127" spans="1:4" ht="15" thickBot="1">
      <c r="A127" s="168">
        <v>39500</v>
      </c>
      <c r="B127" s="182">
        <v>0.95889999999999997</v>
      </c>
      <c r="C127" s="182">
        <v>2.4952000000000001</v>
      </c>
      <c r="D127" s="179">
        <f>IF(C127&lt;MAX($C$2:C127),C127/MAX($C$2:C127)-1,0)</f>
        <v>-6.308200660859109E-2</v>
      </c>
    </row>
    <row r="128" spans="1:4" ht="15" thickBot="1">
      <c r="A128" s="168">
        <v>39503</v>
      </c>
      <c r="B128" s="182">
        <v>0.93020000000000003</v>
      </c>
      <c r="C128" s="182">
        <v>2.4664999999999999</v>
      </c>
      <c r="D128" s="179">
        <f>IF(C128&lt;MAX($C$2:C128),C128/MAX($C$2:C128)-1,0)</f>
        <v>-7.3858516070892111E-2</v>
      </c>
    </row>
    <row r="129" spans="1:4" ht="15" thickBot="1">
      <c r="A129" s="168">
        <v>39504</v>
      </c>
      <c r="B129" s="182">
        <v>0.92020000000000002</v>
      </c>
      <c r="C129" s="182">
        <v>2.4565000000000001</v>
      </c>
      <c r="D129" s="179">
        <f>IF(C129&lt;MAX($C$2:C129),C129/MAX($C$2:C129)-1,0)</f>
        <v>-7.7613397416641527E-2</v>
      </c>
    </row>
    <row r="130" spans="1:4" ht="15" thickBot="1">
      <c r="A130" s="168">
        <v>39505</v>
      </c>
      <c r="B130" s="182">
        <v>0.93840000000000001</v>
      </c>
      <c r="C130" s="182">
        <v>2.4746999999999999</v>
      </c>
      <c r="D130" s="179">
        <f>IF(C130&lt;MAX($C$2:C130),C130/MAX($C$2:C130)-1,0)</f>
        <v>-7.0779513367377533E-2</v>
      </c>
    </row>
    <row r="131" spans="1:4" ht="15" thickBot="1">
      <c r="A131" s="168">
        <v>39506</v>
      </c>
      <c r="B131" s="182">
        <v>0.93940000000000001</v>
      </c>
      <c r="C131" s="182">
        <v>2.4756999999999998</v>
      </c>
      <c r="D131" s="179">
        <f>IF(C131&lt;MAX($C$2:C131),C131/MAX($C$2:C131)-1,0)</f>
        <v>-7.0404025232802647E-2</v>
      </c>
    </row>
    <row r="132" spans="1:4" ht="15" thickBot="1">
      <c r="A132" s="168">
        <v>39507</v>
      </c>
      <c r="B132" s="182">
        <v>0.94789999999999996</v>
      </c>
      <c r="C132" s="182">
        <v>2.4842</v>
      </c>
      <c r="D132" s="179">
        <f>IF(C132&lt;MAX($C$2:C132),C132/MAX($C$2:C132)-1,0)</f>
        <v>-6.7212376088915504E-2</v>
      </c>
    </row>
    <row r="133" spans="1:4" ht="15" thickBot="1">
      <c r="A133" s="168">
        <v>39510</v>
      </c>
      <c r="B133" s="182">
        <v>0.9657</v>
      </c>
      <c r="C133" s="182">
        <v>2.5019999999999998</v>
      </c>
      <c r="D133" s="179">
        <f>IF(C133&lt;MAX($C$2:C133),C133/MAX($C$2:C133)-1,0)</f>
        <v>-6.0528687293481487E-2</v>
      </c>
    </row>
    <row r="134" spans="1:4" ht="15" thickBot="1">
      <c r="A134" s="168">
        <v>39511</v>
      </c>
      <c r="B134" s="182">
        <v>0.94789999999999996</v>
      </c>
      <c r="C134" s="182">
        <v>2.4842</v>
      </c>
      <c r="D134" s="179">
        <f>IF(C134&lt;MAX($C$2:C134),C134/MAX($C$2:C134)-1,0)</f>
        <v>-6.7212376088915504E-2</v>
      </c>
    </row>
    <row r="135" spans="1:4" ht="15" thickBot="1">
      <c r="A135" s="168">
        <v>39512</v>
      </c>
      <c r="B135" s="182">
        <v>0.9415</v>
      </c>
      <c r="C135" s="182">
        <v>2.4777999999999998</v>
      </c>
      <c r="D135" s="179">
        <f>IF(C135&lt;MAX($C$2:C135),C135/MAX($C$2:C135)-1,0)</f>
        <v>-6.9615500150195242E-2</v>
      </c>
    </row>
    <row r="136" spans="1:4" ht="15" thickBot="1">
      <c r="A136" s="168">
        <v>39513</v>
      </c>
      <c r="B136" s="182">
        <v>0.95040000000000002</v>
      </c>
      <c r="C136" s="182">
        <v>2.4866999999999999</v>
      </c>
      <c r="D136" s="179">
        <f>IF(C136&lt;MAX($C$2:C136),C136/MAX($C$2:C136)-1,0)</f>
        <v>-6.6273655752478233E-2</v>
      </c>
    </row>
    <row r="137" spans="1:4" ht="15" thickBot="1">
      <c r="A137" s="168">
        <v>39514</v>
      </c>
      <c r="B137" s="182">
        <v>0.94240000000000002</v>
      </c>
      <c r="C137" s="182">
        <v>2.4786999999999999</v>
      </c>
      <c r="D137" s="179">
        <f>IF(C137&lt;MAX($C$2:C137),C137/MAX($C$2:C137)-1,0)</f>
        <v>-6.9277560829077767E-2</v>
      </c>
    </row>
    <row r="138" spans="1:4" ht="15" thickBot="1">
      <c r="A138" s="168">
        <v>39517</v>
      </c>
      <c r="B138" s="182">
        <v>0.9083</v>
      </c>
      <c r="C138" s="182">
        <v>2.4445999999999999</v>
      </c>
      <c r="D138" s="179">
        <f>IF(C138&lt;MAX($C$2:C138),C138/MAX($C$2:C138)-1,0)</f>
        <v>-8.2081706218083528E-2</v>
      </c>
    </row>
    <row r="139" spans="1:4" ht="15" thickBot="1">
      <c r="A139" s="168">
        <v>39518</v>
      </c>
      <c r="B139" s="182">
        <v>0.90580000000000005</v>
      </c>
      <c r="C139" s="182">
        <v>2.4420999999999999</v>
      </c>
      <c r="D139" s="179">
        <f>IF(C139&lt;MAX($C$2:C139),C139/MAX($C$2:C139)-1,0)</f>
        <v>-8.3020426554520799E-2</v>
      </c>
    </row>
    <row r="140" spans="1:4" ht="15" thickBot="1">
      <c r="A140" s="168">
        <v>39519</v>
      </c>
      <c r="B140" s="182">
        <v>0.88339999999999996</v>
      </c>
      <c r="C140" s="182">
        <v>2.4197000000000002</v>
      </c>
      <c r="D140" s="179">
        <f>IF(C140&lt;MAX($C$2:C140),C140/MAX($C$2:C140)-1,0)</f>
        <v>-9.1431360768999603E-2</v>
      </c>
    </row>
    <row r="141" spans="1:4" ht="15" thickBot="1">
      <c r="A141" s="168">
        <v>39520</v>
      </c>
      <c r="B141" s="182">
        <v>0.86809999999999998</v>
      </c>
      <c r="C141" s="182">
        <v>2.4043999999999999</v>
      </c>
      <c r="D141" s="179">
        <f>IF(C141&lt;MAX($C$2:C141),C141/MAX($C$2:C141)-1,0)</f>
        <v>-9.717632922799635E-2</v>
      </c>
    </row>
    <row r="142" spans="1:4" ht="15" thickBot="1">
      <c r="A142" s="168">
        <v>39521</v>
      </c>
      <c r="B142" s="182">
        <v>0.86119999999999997</v>
      </c>
      <c r="C142" s="182">
        <v>2.3975</v>
      </c>
      <c r="D142" s="179">
        <f>IF(C142&lt;MAX($C$2:C142),C142/MAX($C$2:C142)-1,0)</f>
        <v>-9.9767197356563475E-2</v>
      </c>
    </row>
    <row r="143" spans="1:4" ht="15" thickBot="1">
      <c r="A143" s="168">
        <v>39524</v>
      </c>
      <c r="B143" s="182">
        <v>0.83460000000000001</v>
      </c>
      <c r="C143" s="182">
        <v>2.3708999999999998</v>
      </c>
      <c r="D143" s="179">
        <f>IF(C143&lt;MAX($C$2:C143),C143/MAX($C$2:C143)-1,0)</f>
        <v>-0.10975518173625709</v>
      </c>
    </row>
    <row r="144" spans="1:4" ht="15" thickBot="1">
      <c r="A144" s="169">
        <v>39525</v>
      </c>
      <c r="B144" s="182">
        <v>0.80879999999999996</v>
      </c>
      <c r="C144" s="182">
        <v>2.3451</v>
      </c>
      <c r="D144" s="179">
        <f>IF(C144&lt;MAX($C$2:C144),C144/MAX($C$2:C144)-1,0)</f>
        <v>-0.11944277560829075</v>
      </c>
    </row>
    <row r="145" spans="1:4" ht="15" thickBot="1">
      <c r="A145" s="168">
        <v>39526</v>
      </c>
      <c r="B145" s="182">
        <v>0.82740000000000002</v>
      </c>
      <c r="C145" s="182">
        <v>2.3637000000000001</v>
      </c>
      <c r="D145" s="179">
        <f>IF(C145&lt;MAX($C$2:C145),C145/MAX($C$2:C145)-1,0)</f>
        <v>-0.11245869630519667</v>
      </c>
    </row>
    <row r="146" spans="1:4" ht="15" thickBot="1">
      <c r="A146" s="168">
        <v>39527</v>
      </c>
      <c r="B146" s="182">
        <v>0.84560000000000002</v>
      </c>
      <c r="C146" s="182">
        <v>2.3818999999999999</v>
      </c>
      <c r="D146" s="179">
        <f>IF(C146&lt;MAX($C$2:C146),C146/MAX($C$2:C146)-1,0)</f>
        <v>-0.10562481225593268</v>
      </c>
    </row>
    <row r="147" spans="1:4" ht="15" thickBot="1">
      <c r="A147" s="168">
        <v>39528</v>
      </c>
      <c r="B147" s="182">
        <v>0.8488</v>
      </c>
      <c r="C147" s="182">
        <v>2.3851</v>
      </c>
      <c r="D147" s="179">
        <f>IF(C147&lt;MAX($C$2:C147),C147/MAX($C$2:C147)-1,0)</f>
        <v>-0.10442325022529286</v>
      </c>
    </row>
    <row r="148" spans="1:4" ht="15" thickBot="1">
      <c r="A148" s="168">
        <v>39531</v>
      </c>
      <c r="B148" s="182">
        <v>0.81810000000000005</v>
      </c>
      <c r="C148" s="182">
        <v>2.3544</v>
      </c>
      <c r="D148" s="179">
        <f>IF(C148&lt;MAX($C$2:C148),C148/MAX($C$2:C148)-1,0)</f>
        <v>-0.11595073595674366</v>
      </c>
    </row>
    <row r="149" spans="1:4" ht="15" thickBot="1">
      <c r="A149" s="168">
        <v>39532</v>
      </c>
      <c r="B149" s="182">
        <v>0.82589999999999997</v>
      </c>
      <c r="C149" s="182">
        <v>2.3622000000000001</v>
      </c>
      <c r="D149" s="179">
        <f>IF(C149&lt;MAX($C$2:C149),C149/MAX($C$2:C149)-1,0)</f>
        <v>-0.11302192850705906</v>
      </c>
    </row>
    <row r="150" spans="1:4" ht="15" thickBot="1">
      <c r="A150" s="168">
        <v>39533</v>
      </c>
      <c r="B150" s="182">
        <v>0.83</v>
      </c>
      <c r="C150" s="182">
        <v>2.3662999999999998</v>
      </c>
      <c r="D150" s="179">
        <f>IF(C150&lt;MAX($C$2:C150),C150/MAX($C$2:C150)-1,0)</f>
        <v>-0.11148242715530188</v>
      </c>
    </row>
    <row r="151" spans="1:4" ht="15" thickBot="1">
      <c r="A151" s="168">
        <v>39534</v>
      </c>
      <c r="B151" s="182">
        <v>0.81179999999999997</v>
      </c>
      <c r="C151" s="182">
        <v>2.3481000000000001</v>
      </c>
      <c r="D151" s="179">
        <f>IF(C151&lt;MAX($C$2:C151),C151/MAX($C$2:C151)-1,0)</f>
        <v>-0.11831631120456587</v>
      </c>
    </row>
    <row r="152" spans="1:4" ht="15" thickBot="1">
      <c r="A152" s="168">
        <v>39535</v>
      </c>
      <c r="B152" s="182">
        <v>0.83560000000000001</v>
      </c>
      <c r="C152" s="182">
        <v>2.3719000000000001</v>
      </c>
      <c r="D152" s="179">
        <f>IF(C152&lt;MAX($C$2:C152),C152/MAX($C$2:C152)-1,0)</f>
        <v>-0.10937969360168209</v>
      </c>
    </row>
    <row r="153" spans="1:4" ht="15" thickBot="1">
      <c r="A153" s="168">
        <v>39538</v>
      </c>
      <c r="B153" s="182">
        <v>0.82</v>
      </c>
      <c r="C153" s="182">
        <v>2.3563000000000001</v>
      </c>
      <c r="D153" s="179">
        <f>IF(C153&lt;MAX($C$2:C153),C153/MAX($C$2:C153)-1,0)</f>
        <v>-0.11523730850105129</v>
      </c>
    </row>
    <row r="154" spans="1:4" ht="15" thickBot="1">
      <c r="A154" s="168">
        <v>39539</v>
      </c>
      <c r="B154" s="182">
        <v>0.78879999999999995</v>
      </c>
      <c r="C154" s="182">
        <v>2.3250999999999999</v>
      </c>
      <c r="D154" s="179">
        <f>IF(C154&lt;MAX($C$2:C154),C154/MAX($C$2:C154)-1,0)</f>
        <v>-0.1269525382997897</v>
      </c>
    </row>
    <row r="155" spans="1:4" ht="15" thickBot="1">
      <c r="A155" s="168">
        <v>39540</v>
      </c>
      <c r="B155" s="182">
        <v>0.77890000000000004</v>
      </c>
      <c r="C155" s="182">
        <v>2.3151999999999999</v>
      </c>
      <c r="D155" s="179">
        <f>IF(C155&lt;MAX($C$2:C155),C155/MAX($C$2:C155)-1,0)</f>
        <v>-0.1306698708320817</v>
      </c>
    </row>
    <row r="156" spans="1:4" ht="15" thickBot="1">
      <c r="A156" s="168">
        <v>39541</v>
      </c>
      <c r="B156" s="182">
        <v>0.79379999999999995</v>
      </c>
      <c r="C156" s="182">
        <v>2.3300999999999998</v>
      </c>
      <c r="D156" s="179">
        <f>IF(C156&lt;MAX($C$2:C156),C156/MAX($C$2:C156)-1,0)</f>
        <v>-0.12507509762691493</v>
      </c>
    </row>
    <row r="157" spans="1:4" ht="15" thickBot="1">
      <c r="A157" s="168">
        <v>39545</v>
      </c>
      <c r="B157" s="182">
        <v>0.82350000000000001</v>
      </c>
      <c r="C157" s="182">
        <v>2.3597999999999999</v>
      </c>
      <c r="D157" s="179">
        <f>IF(C157&lt;MAX($C$2:C157),C157/MAX($C$2:C157)-1,0)</f>
        <v>-0.11392310003003903</v>
      </c>
    </row>
    <row r="158" spans="1:4" ht="15" thickBot="1">
      <c r="A158" s="168">
        <v>39546</v>
      </c>
      <c r="B158" s="182">
        <v>0.83089999999999997</v>
      </c>
      <c r="C158" s="182">
        <v>2.3672</v>
      </c>
      <c r="D158" s="179">
        <f>IF(C158&lt;MAX($C$2:C158),C158/MAX($C$2:C158)-1,0)</f>
        <v>-0.1111444878341844</v>
      </c>
    </row>
    <row r="159" spans="1:4" ht="15" thickBot="1">
      <c r="A159" s="168">
        <v>39547</v>
      </c>
      <c r="B159" s="182">
        <v>0.80189999999999995</v>
      </c>
      <c r="C159" s="182">
        <v>2.3382000000000001</v>
      </c>
      <c r="D159" s="179">
        <f>IF(C159&lt;MAX($C$2:C159),C159/MAX($C$2:C159)-1,0)</f>
        <v>-0.12203364373685788</v>
      </c>
    </row>
    <row r="160" spans="1:4" ht="15" thickBot="1">
      <c r="A160" s="168">
        <v>39548</v>
      </c>
      <c r="B160" s="182">
        <v>0.80920000000000003</v>
      </c>
      <c r="C160" s="182">
        <v>2.3454999999999999</v>
      </c>
      <c r="D160" s="179">
        <f>IF(C160&lt;MAX($C$2:C160),C160/MAX($C$2:C160)-1,0)</f>
        <v>-0.11929258035446078</v>
      </c>
    </row>
    <row r="161" spans="1:4" ht="15" thickBot="1">
      <c r="A161" s="168">
        <v>39549</v>
      </c>
      <c r="B161" s="182">
        <v>0.81310000000000004</v>
      </c>
      <c r="C161" s="182">
        <v>2.3494000000000002</v>
      </c>
      <c r="D161" s="179">
        <f>IF(C161&lt;MAX($C$2:C161),C161/MAX($C$2:C161)-1,0)</f>
        <v>-0.11782817662961842</v>
      </c>
    </row>
    <row r="162" spans="1:4" ht="15" thickBot="1">
      <c r="A162" s="168">
        <v>39552</v>
      </c>
      <c r="B162" s="182">
        <v>0.77680000000000005</v>
      </c>
      <c r="C162" s="182">
        <v>2.3130999999999999</v>
      </c>
      <c r="D162" s="179">
        <f>IF(C162&lt;MAX($C$2:C162),C162/MAX($C$2:C162)-1,0)</f>
        <v>-0.131458395914689</v>
      </c>
    </row>
    <row r="163" spans="1:4" ht="15" thickBot="1">
      <c r="A163" s="168">
        <v>39553</v>
      </c>
      <c r="B163" s="182">
        <v>0.78090000000000004</v>
      </c>
      <c r="C163" s="182">
        <v>2.3172000000000001</v>
      </c>
      <c r="D163" s="179">
        <f>IF(C163&lt;MAX($C$2:C163),C163/MAX($C$2:C163)-1,0)</f>
        <v>-0.12991889456293171</v>
      </c>
    </row>
    <row r="164" spans="1:4" ht="15" thickBot="1">
      <c r="A164" s="169">
        <v>39554</v>
      </c>
      <c r="B164" s="182">
        <v>0.76700000000000002</v>
      </c>
      <c r="C164" s="182">
        <v>2.3033000000000001</v>
      </c>
      <c r="D164" s="179">
        <f>IF(C164&lt;MAX($C$2:C164),C164/MAX($C$2:C164)-1,0)</f>
        <v>-0.13513817963352348</v>
      </c>
    </row>
    <row r="165" spans="1:4" ht="15" thickBot="1">
      <c r="A165" s="168">
        <v>39555</v>
      </c>
      <c r="B165" s="182">
        <v>0.75090000000000001</v>
      </c>
      <c r="C165" s="182">
        <v>2.2871999999999999</v>
      </c>
      <c r="D165" s="179">
        <f>IF(C165&lt;MAX($C$2:C165),C165/MAX($C$2:C165)-1,0)</f>
        <v>-0.14118353860018018</v>
      </c>
    </row>
    <row r="166" spans="1:4" ht="15" thickBot="1">
      <c r="A166" s="168">
        <v>39556</v>
      </c>
      <c r="B166" s="182">
        <v>0.73770000000000002</v>
      </c>
      <c r="C166" s="182">
        <v>2.274</v>
      </c>
      <c r="D166" s="179">
        <f>IF(C166&lt;MAX($C$2:C166),C166/MAX($C$2:C166)-1,0)</f>
        <v>-0.14613998197656941</v>
      </c>
    </row>
    <row r="167" spans="1:4" ht="15" thickBot="1">
      <c r="A167" s="168">
        <v>39559</v>
      </c>
      <c r="B167" s="182">
        <v>0.73470000000000002</v>
      </c>
      <c r="C167" s="182">
        <v>2.2709999999999999</v>
      </c>
      <c r="D167" s="179">
        <f>IF(C167&lt;MAX($C$2:C167),C167/MAX($C$2:C167)-1,0)</f>
        <v>-0.1472664463802944</v>
      </c>
    </row>
    <row r="168" spans="1:4" ht="15" thickBot="1">
      <c r="A168" s="168">
        <v>39560</v>
      </c>
      <c r="B168" s="182">
        <v>0.73939999999999995</v>
      </c>
      <c r="C168" s="182">
        <v>2.2757000000000001</v>
      </c>
      <c r="D168" s="179">
        <f>IF(C168&lt;MAX($C$2:C168),C168/MAX($C$2:C168)-1,0)</f>
        <v>-0.14550165214779209</v>
      </c>
    </row>
    <row r="169" spans="1:4" ht="15" thickBot="1">
      <c r="A169" s="168">
        <v>39561</v>
      </c>
      <c r="B169" s="182">
        <v>0.76359999999999995</v>
      </c>
      <c r="C169" s="182">
        <v>2.2999000000000001</v>
      </c>
      <c r="D169" s="179">
        <f>IF(C169&lt;MAX($C$2:C169),C169/MAX($C$2:C169)-1,0)</f>
        <v>-0.13641483929107834</v>
      </c>
    </row>
    <row r="170" spans="1:4" ht="15" thickBot="1">
      <c r="A170" s="168">
        <v>39562</v>
      </c>
      <c r="B170" s="182">
        <v>0.81210000000000004</v>
      </c>
      <c r="C170" s="182">
        <v>2.3483999999999998</v>
      </c>
      <c r="D170" s="179">
        <f>IF(C170&lt;MAX($C$2:C170),C170/MAX($C$2:C170)-1,0)</f>
        <v>-0.11820366476419342</v>
      </c>
    </row>
    <row r="171" spans="1:4" ht="15" thickBot="1">
      <c r="A171" s="168">
        <v>39563</v>
      </c>
      <c r="B171" s="182">
        <v>0.81110000000000004</v>
      </c>
      <c r="C171" s="182">
        <v>2.3473999999999999</v>
      </c>
      <c r="D171" s="179">
        <f>IF(C171&lt;MAX($C$2:C171),C171/MAX($C$2:C171)-1,0)</f>
        <v>-0.1185791528987683</v>
      </c>
    </row>
    <row r="172" spans="1:4" ht="15" thickBot="1">
      <c r="A172" s="168">
        <v>39566</v>
      </c>
      <c r="B172" s="182">
        <v>0.8</v>
      </c>
      <c r="C172" s="182">
        <v>2.3363</v>
      </c>
      <c r="D172" s="179">
        <f>IF(C172&lt;MAX($C$2:C172),C172/MAX($C$2:C172)-1,0)</f>
        <v>-0.12274707119255024</v>
      </c>
    </row>
    <row r="173" spans="1:4" ht="15" thickBot="1">
      <c r="A173" s="168">
        <v>39567</v>
      </c>
      <c r="B173" s="182">
        <v>0.80520000000000003</v>
      </c>
      <c r="C173" s="182">
        <v>2.3414999999999999</v>
      </c>
      <c r="D173" s="179">
        <f>IF(C173&lt;MAX($C$2:C173),C173/MAX($C$2:C173)-1,0)</f>
        <v>-0.12079453289276054</v>
      </c>
    </row>
    <row r="174" spans="1:4" ht="15" thickBot="1">
      <c r="A174" s="168">
        <v>39568</v>
      </c>
      <c r="B174" s="182">
        <v>0.83440000000000003</v>
      </c>
      <c r="C174" s="182">
        <v>2.3706999999999998</v>
      </c>
      <c r="D174" s="179">
        <f>IF(C174&lt;MAX($C$2:C174),C174/MAX($C$2:C174)-1,0)</f>
        <v>-0.10983027936317213</v>
      </c>
    </row>
    <row r="175" spans="1:4" ht="15" thickBot="1">
      <c r="A175" s="168">
        <v>39573</v>
      </c>
      <c r="B175" s="182">
        <v>0.84919999999999995</v>
      </c>
      <c r="C175" s="182">
        <v>2.3855</v>
      </c>
      <c r="D175" s="179">
        <f>IF(C175&lt;MAX($C$2:C175),C175/MAX($C$2:C175)-1,0)</f>
        <v>-0.10427305497146289</v>
      </c>
    </row>
    <row r="176" spans="1:4" ht="15" thickBot="1">
      <c r="A176" s="168">
        <v>39574</v>
      </c>
      <c r="B176" s="182">
        <v>0.84219999999999995</v>
      </c>
      <c r="C176" s="182">
        <v>2.3784999999999998</v>
      </c>
      <c r="D176" s="179">
        <f>IF(C176&lt;MAX($C$2:C176),C176/MAX($C$2:C176)-1,0)</f>
        <v>-0.10690147191348753</v>
      </c>
    </row>
    <row r="177" spans="1:4" ht="15" thickBot="1">
      <c r="A177" s="168">
        <v>39575</v>
      </c>
      <c r="B177" s="182">
        <v>0.81299999999999994</v>
      </c>
      <c r="C177" s="182">
        <v>2.3492999999999999</v>
      </c>
      <c r="D177" s="179">
        <f>IF(C177&lt;MAX($C$2:C177),C177/MAX($C$2:C177)-1,0)</f>
        <v>-0.11786572544307594</v>
      </c>
    </row>
    <row r="178" spans="1:4" ht="15" thickBot="1">
      <c r="A178" s="168">
        <v>39576</v>
      </c>
      <c r="B178" s="182">
        <v>0.83099999999999996</v>
      </c>
      <c r="C178" s="182">
        <v>2.3673000000000002</v>
      </c>
      <c r="D178" s="179">
        <f>IF(C178&lt;MAX($C$2:C178),C178/MAX($C$2:C178)-1,0)</f>
        <v>-0.11110693902072677</v>
      </c>
    </row>
    <row r="179" spans="1:4" ht="15" thickBot="1">
      <c r="A179" s="168">
        <v>39577</v>
      </c>
      <c r="B179" s="182">
        <v>0.82579999999999998</v>
      </c>
      <c r="C179" s="182">
        <v>2.3620999999999999</v>
      </c>
      <c r="D179" s="179">
        <f>IF(C179&lt;MAX($C$2:C179),C179/MAX($C$2:C179)-1,0)</f>
        <v>-0.11305947732051669</v>
      </c>
    </row>
    <row r="180" spans="1:4" ht="15" thickBot="1">
      <c r="A180" s="168">
        <v>39580</v>
      </c>
      <c r="B180" s="182">
        <v>0.83120000000000005</v>
      </c>
      <c r="C180" s="182">
        <v>2.3675000000000002</v>
      </c>
      <c r="D180" s="179">
        <f>IF(C180&lt;MAX($C$2:C180),C180/MAX($C$2:C180)-1,0)</f>
        <v>-0.11103184139381184</v>
      </c>
    </row>
    <row r="181" spans="1:4" ht="15" thickBot="1">
      <c r="A181" s="168">
        <v>39581</v>
      </c>
      <c r="B181" s="182">
        <v>0.82799999999999996</v>
      </c>
      <c r="C181" s="182">
        <v>2.3643000000000001</v>
      </c>
      <c r="D181" s="179">
        <f>IF(C181&lt;MAX($C$2:C181),C181/MAX($C$2:C181)-1,0)</f>
        <v>-0.11223340342445165</v>
      </c>
    </row>
    <row r="182" spans="1:4" ht="15" thickBot="1">
      <c r="A182" s="168">
        <v>39582</v>
      </c>
      <c r="B182" s="182">
        <v>0.84419999999999995</v>
      </c>
      <c r="C182" s="182">
        <v>2.3805000000000001</v>
      </c>
      <c r="D182" s="179">
        <f>IF(C182&lt;MAX($C$2:C182),C182/MAX($C$2:C182)-1,0)</f>
        <v>-0.10615049564433754</v>
      </c>
    </row>
    <row r="183" spans="1:4" ht="15" thickBot="1">
      <c r="A183" s="168">
        <v>39583</v>
      </c>
      <c r="B183" s="182">
        <v>0.83589999999999998</v>
      </c>
      <c r="C183" s="182">
        <v>2.3721999999999999</v>
      </c>
      <c r="D183" s="179">
        <f>IF(C183&lt;MAX($C$2:C183),C183/MAX($C$2:C183)-1,0)</f>
        <v>-0.10926704716130964</v>
      </c>
    </row>
    <row r="184" spans="1:4" ht="15" thickBot="1">
      <c r="A184" s="169">
        <v>39584</v>
      </c>
      <c r="B184" s="182">
        <v>0.83399999999999996</v>
      </c>
      <c r="C184" s="182">
        <v>2.3702999999999999</v>
      </c>
      <c r="D184" s="179">
        <f>IF(C184&lt;MAX($C$2:C184),C184/MAX($C$2:C184)-1,0)</f>
        <v>-0.10998047461700211</v>
      </c>
    </row>
    <row r="185" spans="1:4" ht="15" thickBot="1">
      <c r="A185" s="168">
        <v>39587</v>
      </c>
      <c r="B185" s="182">
        <v>0.82969999999999999</v>
      </c>
      <c r="C185" s="182">
        <v>2.3660000000000001</v>
      </c>
      <c r="D185" s="179">
        <f>IF(C185&lt;MAX($C$2:C185),C185/MAX($C$2:C185)-1,0)</f>
        <v>-0.11159507359567422</v>
      </c>
    </row>
    <row r="186" spans="1:4" ht="15" thickBot="1">
      <c r="A186" s="168">
        <v>39588</v>
      </c>
      <c r="B186" s="182">
        <v>0.79879999999999995</v>
      </c>
      <c r="C186" s="182">
        <v>2.3351000000000002</v>
      </c>
      <c r="D186" s="179">
        <f>IF(C186&lt;MAX($C$2:C186),C186/MAX($C$2:C186)-1,0)</f>
        <v>-0.12319765695404017</v>
      </c>
    </row>
    <row r="187" spans="1:4" ht="15" thickBot="1">
      <c r="A187" s="168">
        <v>39589</v>
      </c>
      <c r="B187" s="182">
        <v>0.80730000000000002</v>
      </c>
      <c r="C187" s="182">
        <v>2.3435999999999999</v>
      </c>
      <c r="D187" s="179">
        <f>IF(C187&lt;MAX($C$2:C187),C187/MAX($C$2:C187)-1,0)</f>
        <v>-0.12000600781015314</v>
      </c>
    </row>
    <row r="188" spans="1:4" ht="15" thickBot="1">
      <c r="A188" s="168">
        <v>39590</v>
      </c>
      <c r="B188" s="182">
        <v>0.79530000000000001</v>
      </c>
      <c r="C188" s="182">
        <v>2.3315999999999999</v>
      </c>
      <c r="D188" s="179">
        <f>IF(C188&lt;MAX($C$2:C188),C188/MAX($C$2:C188)-1,0)</f>
        <v>-0.12451186542505255</v>
      </c>
    </row>
    <row r="189" spans="1:4" ht="15" thickBot="1">
      <c r="A189" s="168">
        <v>39591</v>
      </c>
      <c r="B189" s="182">
        <v>0.78910000000000002</v>
      </c>
      <c r="C189" s="182">
        <v>2.3254000000000001</v>
      </c>
      <c r="D189" s="179">
        <f>IF(C189&lt;MAX($C$2:C189),C189/MAX($C$2:C189)-1,0)</f>
        <v>-0.12683989185941713</v>
      </c>
    </row>
    <row r="190" spans="1:4" ht="15" thickBot="1">
      <c r="A190" s="168">
        <v>39594</v>
      </c>
      <c r="B190" s="182">
        <v>0.77100000000000002</v>
      </c>
      <c r="C190" s="182">
        <v>2.3073000000000001</v>
      </c>
      <c r="D190" s="179">
        <f>IF(C190&lt;MAX($C$2:C190),C190/MAX($C$2:C190)-1,0)</f>
        <v>-0.13363622709522371</v>
      </c>
    </row>
    <row r="191" spans="1:4" ht="15" thickBot="1">
      <c r="A191" s="168">
        <v>39595</v>
      </c>
      <c r="B191" s="182">
        <v>0.77349999999999997</v>
      </c>
      <c r="C191" s="182">
        <v>2.3098000000000001</v>
      </c>
      <c r="D191" s="179">
        <f>IF(C191&lt;MAX($C$2:C191),C191/MAX($C$2:C191)-1,0)</f>
        <v>-0.13269750675878633</v>
      </c>
    </row>
    <row r="192" spans="1:4" ht="15" thickBot="1">
      <c r="A192" s="168">
        <v>39596</v>
      </c>
      <c r="B192" s="182">
        <v>0.78659999999999997</v>
      </c>
      <c r="C192" s="182">
        <v>2.3229000000000002</v>
      </c>
      <c r="D192" s="179">
        <f>IF(C192&lt;MAX($C$2:C192),C192/MAX($C$2:C192)-1,0)</f>
        <v>-0.12777861219585451</v>
      </c>
    </row>
    <row r="193" spans="1:4" ht="15" thickBot="1">
      <c r="A193" s="168">
        <v>39597</v>
      </c>
      <c r="B193" s="182">
        <v>0.77339999999999998</v>
      </c>
      <c r="C193" s="182">
        <v>2.3096999999999999</v>
      </c>
      <c r="D193" s="179">
        <f>IF(C193&lt;MAX($C$2:C193),C193/MAX($C$2:C193)-1,0)</f>
        <v>-0.13273505557224385</v>
      </c>
    </row>
    <row r="194" spans="1:4" ht="15" thickBot="1">
      <c r="A194" s="168">
        <v>39598</v>
      </c>
      <c r="B194" s="182">
        <v>0.77500000000000002</v>
      </c>
      <c r="C194" s="182">
        <v>2.3113000000000001</v>
      </c>
      <c r="D194" s="179">
        <f>IF(C194&lt;MAX($C$2:C194),C194/MAX($C$2:C194)-1,0)</f>
        <v>-0.13213427455692384</v>
      </c>
    </row>
    <row r="195" spans="1:4" ht="15" thickBot="1">
      <c r="A195" s="168">
        <v>39601</v>
      </c>
      <c r="B195" s="182">
        <v>0.77559999999999996</v>
      </c>
      <c r="C195" s="182">
        <v>2.3119000000000001</v>
      </c>
      <c r="D195" s="179">
        <f>IF(C195&lt;MAX($C$2:C195),C195/MAX($C$2:C195)-1,0)</f>
        <v>-0.13190898167617893</v>
      </c>
    </row>
    <row r="196" spans="1:4" ht="15" thickBot="1">
      <c r="A196" s="168">
        <v>39602</v>
      </c>
      <c r="B196" s="182">
        <v>0.77649999999999997</v>
      </c>
      <c r="C196" s="182">
        <v>2.3128000000000002</v>
      </c>
      <c r="D196" s="179">
        <f>IF(C196&lt;MAX($C$2:C196),C196/MAX($C$2:C196)-1,0)</f>
        <v>-0.13157104235506145</v>
      </c>
    </row>
    <row r="197" spans="1:4" ht="15" thickBot="1">
      <c r="A197" s="168">
        <v>39603</v>
      </c>
      <c r="B197" s="182">
        <v>0.7661</v>
      </c>
      <c r="C197" s="182">
        <v>2.3024</v>
      </c>
      <c r="D197" s="179">
        <f>IF(C197&lt;MAX($C$2:C197),C197/MAX($C$2:C197)-1,0)</f>
        <v>-0.13547611895464096</v>
      </c>
    </row>
    <row r="198" spans="1:4" ht="15" thickBot="1">
      <c r="A198" s="168">
        <v>39604</v>
      </c>
      <c r="B198" s="182">
        <v>0.75939999999999996</v>
      </c>
      <c r="C198" s="182">
        <v>2.2957000000000001</v>
      </c>
      <c r="D198" s="179">
        <f>IF(C198&lt;MAX($C$2:C198),C198/MAX($C$2:C198)-1,0)</f>
        <v>-0.13799188945629304</v>
      </c>
    </row>
    <row r="199" spans="1:4" ht="15" thickBot="1">
      <c r="A199" s="168">
        <v>39605</v>
      </c>
      <c r="B199" s="182">
        <v>0.75600000000000001</v>
      </c>
      <c r="C199" s="182">
        <v>2.2923</v>
      </c>
      <c r="D199" s="179">
        <f>IF(C199&lt;MAX($C$2:C199),C199/MAX($C$2:C199)-1,0)</f>
        <v>-0.13926854911384789</v>
      </c>
    </row>
    <row r="200" spans="1:4" ht="15" thickBot="1">
      <c r="A200" s="168">
        <v>39609</v>
      </c>
      <c r="B200" s="182">
        <v>0.7157</v>
      </c>
      <c r="C200" s="182">
        <v>2.2519999999999998</v>
      </c>
      <c r="D200" s="179">
        <f>IF(C200&lt;MAX($C$2:C200),C200/MAX($C$2:C200)-1,0)</f>
        <v>-0.15440072093721835</v>
      </c>
    </row>
    <row r="201" spans="1:4" ht="15" thickBot="1">
      <c r="A201" s="168">
        <v>39610</v>
      </c>
      <c r="B201" s="182">
        <v>0.70940000000000003</v>
      </c>
      <c r="C201" s="182">
        <v>2.2456999999999998</v>
      </c>
      <c r="D201" s="179">
        <f>IF(C201&lt;MAX($C$2:C201),C201/MAX($C$2:C201)-1,0)</f>
        <v>-0.15676629618504057</v>
      </c>
    </row>
    <row r="202" spans="1:4" ht="15" thickBot="1">
      <c r="A202" s="168">
        <v>39611</v>
      </c>
      <c r="B202" s="182">
        <v>0.70089999999999997</v>
      </c>
      <c r="C202" s="182">
        <v>2.2372000000000001</v>
      </c>
      <c r="D202" s="179">
        <f>IF(C202&lt;MAX($C$2:C202),C202/MAX($C$2:C202)-1,0)</f>
        <v>-0.15995794532892749</v>
      </c>
    </row>
    <row r="203" spans="1:4" ht="15" thickBot="1">
      <c r="A203" s="168">
        <v>39612</v>
      </c>
      <c r="B203" s="182">
        <v>0.68679999999999997</v>
      </c>
      <c r="C203" s="182">
        <v>2.2231000000000001</v>
      </c>
      <c r="D203" s="179">
        <f>IF(C203&lt;MAX($C$2:C203),C203/MAX($C$2:C203)-1,0)</f>
        <v>-0.1652523280264343</v>
      </c>
    </row>
    <row r="204" spans="1:4" ht="15" thickBot="1">
      <c r="A204" s="169">
        <v>39615</v>
      </c>
      <c r="B204" s="182">
        <v>0.68300000000000005</v>
      </c>
      <c r="C204" s="182">
        <v>2.2193000000000001</v>
      </c>
      <c r="D204" s="179">
        <f>IF(C204&lt;MAX($C$2:C204),C204/MAX($C$2:C204)-1,0)</f>
        <v>-0.16667918293781903</v>
      </c>
    </row>
    <row r="205" spans="1:4" ht="15" thickBot="1">
      <c r="A205" s="168">
        <v>39616</v>
      </c>
      <c r="B205" s="182">
        <v>0.66720000000000002</v>
      </c>
      <c r="C205" s="182">
        <v>2.2035</v>
      </c>
      <c r="D205" s="179">
        <f>IF(C205&lt;MAX($C$2:C205),C205/MAX($C$2:C205)-1,0)</f>
        <v>-0.17261189546410327</v>
      </c>
    </row>
    <row r="206" spans="1:4" ht="15" thickBot="1">
      <c r="A206" s="168">
        <v>39617</v>
      </c>
      <c r="B206" s="182">
        <v>0.69059999999999999</v>
      </c>
      <c r="C206" s="182">
        <v>2.2269000000000001</v>
      </c>
      <c r="D206" s="179">
        <f>IF(C206&lt;MAX($C$2:C206),C206/MAX($C$2:C206)-1,0)</f>
        <v>-0.16382547311504947</v>
      </c>
    </row>
    <row r="207" spans="1:4" ht="15" thickBot="1">
      <c r="A207" s="168">
        <v>39618</v>
      </c>
      <c r="B207" s="182">
        <v>0.65720000000000001</v>
      </c>
      <c r="C207" s="182">
        <v>2.1934999999999998</v>
      </c>
      <c r="D207" s="179">
        <f>IF(C207&lt;MAX($C$2:C207),C207/MAX($C$2:C207)-1,0)</f>
        <v>-0.1763667768098528</v>
      </c>
    </row>
    <row r="208" spans="1:4" ht="15" thickBot="1">
      <c r="A208" s="168">
        <v>39619</v>
      </c>
      <c r="B208" s="182">
        <v>0.66710000000000003</v>
      </c>
      <c r="C208" s="182">
        <v>2.2033999999999998</v>
      </c>
      <c r="D208" s="179">
        <f>IF(C208&lt;MAX($C$2:C208),C208/MAX($C$2:C208)-1,0)</f>
        <v>-0.17264944427756079</v>
      </c>
    </row>
    <row r="209" spans="1:4" ht="15" thickBot="1">
      <c r="A209" s="168">
        <v>39622</v>
      </c>
      <c r="B209" s="182">
        <v>0.65269999999999995</v>
      </c>
      <c r="C209" s="182">
        <v>2.1890000000000001</v>
      </c>
      <c r="D209" s="179">
        <f>IF(C209&lt;MAX($C$2:C209),C209/MAX($C$2:C209)-1,0)</f>
        <v>-0.17805647341543995</v>
      </c>
    </row>
    <row r="210" spans="1:4" ht="15" thickBot="1">
      <c r="A210" s="168">
        <v>39623</v>
      </c>
      <c r="B210" s="182">
        <v>0.66420000000000001</v>
      </c>
      <c r="C210" s="182">
        <v>2.2004999999999999</v>
      </c>
      <c r="D210" s="179">
        <f>IF(C210&lt;MAX($C$2:C210),C210/MAX($C$2:C210)-1,0)</f>
        <v>-0.17373835986782815</v>
      </c>
    </row>
    <row r="211" spans="1:4" ht="15" thickBot="1">
      <c r="A211" s="168">
        <v>39624</v>
      </c>
      <c r="B211" s="182">
        <v>0.68310000000000004</v>
      </c>
      <c r="C211" s="182">
        <v>2.2193999999999998</v>
      </c>
      <c r="D211" s="179">
        <f>IF(C211&lt;MAX($C$2:C211),C211/MAX($C$2:C211)-1,0)</f>
        <v>-0.16664163412436173</v>
      </c>
    </row>
    <row r="212" spans="1:4" ht="15" thickBot="1">
      <c r="A212" s="168">
        <v>39625</v>
      </c>
      <c r="B212" s="182">
        <v>0.68689999999999996</v>
      </c>
      <c r="C212" s="182">
        <v>2.2231999999999998</v>
      </c>
      <c r="D212" s="179">
        <f>IF(C212&lt;MAX($C$2:C212),C212/MAX($C$2:C212)-1,0)</f>
        <v>-0.16521477921297689</v>
      </c>
    </row>
    <row r="213" spans="1:4" ht="15" thickBot="1">
      <c r="A213" s="168">
        <v>39626</v>
      </c>
      <c r="B213" s="182">
        <v>0.66449999999999998</v>
      </c>
      <c r="C213" s="182">
        <v>2.2008000000000001</v>
      </c>
      <c r="D213" s="179">
        <f>IF(C213&lt;MAX($C$2:C213),C213/MAX($C$2:C213)-1,0)</f>
        <v>-0.17362571342745559</v>
      </c>
    </row>
    <row r="214" spans="1:4" ht="15" thickBot="1">
      <c r="A214" s="168">
        <v>39629</v>
      </c>
      <c r="B214" s="182">
        <v>0.66180000000000005</v>
      </c>
      <c r="C214" s="182">
        <v>2.1981000000000002</v>
      </c>
      <c r="D214" s="179">
        <f>IF(C214&lt;MAX($C$2:C214),C214/MAX($C$2:C214)-1,0)</f>
        <v>-0.1746395313908079</v>
      </c>
    </row>
    <row r="215" spans="1:4" ht="15" thickBot="1">
      <c r="A215" s="168">
        <v>39630</v>
      </c>
      <c r="B215" s="182">
        <v>0.64970000000000006</v>
      </c>
      <c r="C215" s="182">
        <v>2.1859999999999999</v>
      </c>
      <c r="D215" s="179">
        <f>IF(C215&lt;MAX($C$2:C215),C215/MAX($C$2:C215)-1,0)</f>
        <v>-0.17918293781916483</v>
      </c>
    </row>
    <row r="216" spans="1:4" ht="15" thickBot="1">
      <c r="A216" s="168">
        <v>39631</v>
      </c>
      <c r="B216" s="182">
        <v>0.64749999999999996</v>
      </c>
      <c r="C216" s="182">
        <v>2.1838000000000002</v>
      </c>
      <c r="D216" s="179">
        <f>IF(C216&lt;MAX($C$2:C216),C216/MAX($C$2:C216)-1,0)</f>
        <v>-0.18000901171522965</v>
      </c>
    </row>
    <row r="217" spans="1:4" ht="15" thickBot="1">
      <c r="A217" s="168">
        <v>39632</v>
      </c>
      <c r="B217" s="182">
        <v>0.65610000000000002</v>
      </c>
      <c r="C217" s="182">
        <v>2.1924000000000001</v>
      </c>
      <c r="D217" s="179">
        <f>IF(C217&lt;MAX($C$2:C217),C217/MAX($C$2:C217)-1,0)</f>
        <v>-0.1767798137578851</v>
      </c>
    </row>
    <row r="218" spans="1:4" ht="15" thickBot="1">
      <c r="A218" s="168">
        <v>39633</v>
      </c>
      <c r="B218" s="182">
        <v>0.6532</v>
      </c>
      <c r="C218" s="182">
        <v>2.1894999999999998</v>
      </c>
      <c r="D218" s="179">
        <f>IF(C218&lt;MAX($C$2:C218),C218/MAX($C$2:C218)-1,0)</f>
        <v>-0.17786872934815257</v>
      </c>
    </row>
    <row r="219" spans="1:4" ht="15" thickBot="1">
      <c r="A219" s="168">
        <v>39636</v>
      </c>
      <c r="B219" s="182">
        <v>0.67569999999999997</v>
      </c>
      <c r="C219" s="182">
        <v>2.2120000000000002</v>
      </c>
      <c r="D219" s="179">
        <f>IF(C219&lt;MAX($C$2:C219),C219/MAX($C$2:C219)-1,0)</f>
        <v>-0.16942024632021613</v>
      </c>
    </row>
    <row r="220" spans="1:4" ht="15" thickBot="1">
      <c r="A220" s="168">
        <v>39637</v>
      </c>
      <c r="B220" s="182">
        <v>0.67820000000000003</v>
      </c>
      <c r="C220" s="182">
        <v>2.2145000000000001</v>
      </c>
      <c r="D220" s="179">
        <f>IF(C220&lt;MAX($C$2:C220),C220/MAX($C$2:C220)-1,0)</f>
        <v>-0.16848152598377875</v>
      </c>
    </row>
    <row r="221" spans="1:4" ht="15" thickBot="1">
      <c r="A221" s="168">
        <v>39638</v>
      </c>
      <c r="B221" s="182">
        <v>0.69299999999999995</v>
      </c>
      <c r="C221" s="182">
        <v>2.2292999999999998</v>
      </c>
      <c r="D221" s="179">
        <f>IF(C221&lt;MAX($C$2:C221),C221/MAX($C$2:C221)-1,0)</f>
        <v>-0.16292430159206972</v>
      </c>
    </row>
    <row r="222" spans="1:4" ht="15" thickBot="1">
      <c r="A222" s="168">
        <v>39639</v>
      </c>
      <c r="B222" s="182">
        <v>0.68969999999999998</v>
      </c>
      <c r="C222" s="182">
        <v>2.226</v>
      </c>
      <c r="D222" s="179">
        <f>IF(C222&lt;MAX($C$2:C222),C222/MAX($C$2:C222)-1,0)</f>
        <v>-0.16416341243616694</v>
      </c>
    </row>
    <row r="223" spans="1:4" ht="15" thickBot="1">
      <c r="A223" s="168">
        <v>39640</v>
      </c>
      <c r="B223" s="182">
        <v>0.6865</v>
      </c>
      <c r="C223" s="182">
        <v>2.2227999999999999</v>
      </c>
      <c r="D223" s="179">
        <f>IF(C223&lt;MAX($C$2:C223),C223/MAX($C$2:C223)-1,0)</f>
        <v>-0.16536497446680687</v>
      </c>
    </row>
    <row r="224" spans="1:4" ht="15" thickBot="1">
      <c r="A224" s="169">
        <v>39643</v>
      </c>
      <c r="B224" s="182">
        <v>0.68889999999999996</v>
      </c>
      <c r="C224" s="182">
        <v>2.2252000000000001</v>
      </c>
      <c r="D224" s="179">
        <f>IF(C224&lt;MAX($C$2:C224),C224/MAX($C$2:C224)-1,0)</f>
        <v>-0.1644638029438269</v>
      </c>
    </row>
    <row r="225" spans="1:4" ht="15" thickBot="1">
      <c r="A225" s="168">
        <v>39644</v>
      </c>
      <c r="B225" s="182">
        <v>0.6714</v>
      </c>
      <c r="C225" s="182">
        <v>2.2077</v>
      </c>
      <c r="D225" s="179">
        <f>IF(C225&lt;MAX($C$2:C225),C225/MAX($C$2:C225)-1,0)</f>
        <v>-0.17103484529888846</v>
      </c>
    </row>
    <row r="226" spans="1:4" ht="15" thickBot="1">
      <c r="A226" s="168">
        <v>39645</v>
      </c>
      <c r="B226" s="182">
        <v>0.65949999999999998</v>
      </c>
      <c r="C226" s="182">
        <v>2.1958000000000002</v>
      </c>
      <c r="D226" s="179">
        <f>IF(C226&lt;MAX($C$2:C226),C226/MAX($C$2:C226)-1,0)</f>
        <v>-0.17550315410033024</v>
      </c>
    </row>
    <row r="227" spans="1:4" ht="15" thickBot="1">
      <c r="A227" s="168">
        <v>39646</v>
      </c>
      <c r="B227" s="182">
        <v>0.65820000000000001</v>
      </c>
      <c r="C227" s="182">
        <v>2.1945000000000001</v>
      </c>
      <c r="D227" s="179">
        <f>IF(C227&lt;MAX($C$2:C227),C227/MAX($C$2:C227)-1,0)</f>
        <v>-0.1759912886752778</v>
      </c>
    </row>
    <row r="228" spans="1:4" ht="15" thickBot="1">
      <c r="A228" s="168">
        <v>39647</v>
      </c>
      <c r="B228" s="182">
        <v>0.66979999999999995</v>
      </c>
      <c r="C228" s="182">
        <v>2.2061000000000002</v>
      </c>
      <c r="D228" s="179">
        <f>IF(C228&lt;MAX($C$2:C228),C228/MAX($C$2:C228)-1,0)</f>
        <v>-0.17163562631420837</v>
      </c>
    </row>
    <row r="229" spans="1:4" ht="15" thickBot="1">
      <c r="A229" s="168">
        <v>39650</v>
      </c>
      <c r="B229" s="182">
        <v>0.6855</v>
      </c>
      <c r="C229" s="182">
        <v>2.2218</v>
      </c>
      <c r="D229" s="179">
        <f>IF(C229&lt;MAX($C$2:C229),C229/MAX($C$2:C229)-1,0)</f>
        <v>-0.16574046260138176</v>
      </c>
    </row>
    <row r="230" spans="1:4" ht="15" thickBot="1">
      <c r="A230" s="168">
        <v>39651</v>
      </c>
      <c r="B230" s="182">
        <v>0.68469999999999998</v>
      </c>
      <c r="C230" s="182">
        <v>2.2210000000000001</v>
      </c>
      <c r="D230" s="179">
        <f>IF(C230&lt;MAX($C$2:C230),C230/MAX($C$2:C230)-1,0)</f>
        <v>-0.16604085310904171</v>
      </c>
    </row>
    <row r="231" spans="1:4" ht="15" thickBot="1">
      <c r="A231" s="168">
        <v>39652</v>
      </c>
      <c r="B231" s="182">
        <v>0.67969999999999997</v>
      </c>
      <c r="C231" s="182">
        <v>2.2160000000000002</v>
      </c>
      <c r="D231" s="179">
        <f>IF(C231&lt;MAX($C$2:C231),C231/MAX($C$2:C231)-1,0)</f>
        <v>-0.16791829378191636</v>
      </c>
    </row>
    <row r="232" spans="1:4" ht="15" thickBot="1">
      <c r="A232" s="168">
        <v>39653</v>
      </c>
      <c r="B232" s="182">
        <v>0.69259999999999999</v>
      </c>
      <c r="C232" s="182">
        <v>2.2288999999999999</v>
      </c>
      <c r="D232" s="179">
        <f>IF(C232&lt;MAX($C$2:C232),C232/MAX($C$2:C232)-1,0)</f>
        <v>-0.1630744968458997</v>
      </c>
    </row>
    <row r="233" spans="1:4" ht="15" thickBot="1">
      <c r="A233" s="168">
        <v>39654</v>
      </c>
      <c r="B233" s="182">
        <v>0.68810000000000004</v>
      </c>
      <c r="C233" s="182">
        <v>2.2244000000000002</v>
      </c>
      <c r="D233" s="179">
        <f>IF(C233&lt;MAX($C$2:C233),C233/MAX($C$2:C233)-1,0)</f>
        <v>-0.16476419345148685</v>
      </c>
    </row>
    <row r="234" spans="1:4" ht="15" thickBot="1">
      <c r="A234" s="168">
        <v>39657</v>
      </c>
      <c r="B234" s="182">
        <v>0.68969999999999998</v>
      </c>
      <c r="C234" s="182">
        <v>2.226</v>
      </c>
      <c r="D234" s="179">
        <f>IF(C234&lt;MAX($C$2:C234),C234/MAX($C$2:C234)-1,0)</f>
        <v>-0.16416341243616694</v>
      </c>
    </row>
    <row r="235" spans="1:4" ht="15" thickBot="1">
      <c r="A235" s="168">
        <v>39658</v>
      </c>
      <c r="B235" s="182">
        <v>0.68340000000000001</v>
      </c>
      <c r="C235" s="182">
        <v>2.2197</v>
      </c>
      <c r="D235" s="179">
        <f>IF(C235&lt;MAX($C$2:C235),C235/MAX($C$2:C235)-1,0)</f>
        <v>-0.16652898768398916</v>
      </c>
    </row>
    <row r="236" spans="1:4" ht="15" thickBot="1">
      <c r="A236" s="168">
        <v>39659</v>
      </c>
      <c r="B236" s="182">
        <v>0.68010000000000004</v>
      </c>
      <c r="C236" s="182">
        <v>2.2164000000000001</v>
      </c>
      <c r="D236" s="179">
        <f>IF(C236&lt;MAX($C$2:C236),C236/MAX($C$2:C236)-1,0)</f>
        <v>-0.16776809852808638</v>
      </c>
    </row>
    <row r="237" spans="1:4" ht="15" thickBot="1">
      <c r="A237" s="168">
        <v>39660</v>
      </c>
      <c r="B237" s="182">
        <v>0.66879999999999995</v>
      </c>
      <c r="C237" s="182">
        <v>2.2050999999999998</v>
      </c>
      <c r="D237" s="179">
        <f>IF(C237&lt;MAX($C$2:C237),C237/MAX($C$2:C237)-1,0)</f>
        <v>-0.17201111444878336</v>
      </c>
    </row>
    <row r="238" spans="1:4" ht="15" thickBot="1">
      <c r="A238" s="168">
        <v>39661</v>
      </c>
      <c r="B238" s="182">
        <v>0.67159999999999997</v>
      </c>
      <c r="C238" s="182">
        <v>2.2079</v>
      </c>
      <c r="D238" s="179">
        <f>IF(C238&lt;MAX($C$2:C238),C238/MAX($C$2:C238)-1,0)</f>
        <v>-0.17095974767197353</v>
      </c>
    </row>
    <row r="239" spans="1:4" ht="15" thickBot="1">
      <c r="A239" s="168">
        <v>39664</v>
      </c>
      <c r="B239" s="182">
        <v>0.66239999999999999</v>
      </c>
      <c r="C239" s="182">
        <v>2.1987000000000001</v>
      </c>
      <c r="D239" s="179">
        <f>IF(C239&lt;MAX($C$2:C239),C239/MAX($C$2:C239)-1,0)</f>
        <v>-0.17441423851006299</v>
      </c>
    </row>
    <row r="240" spans="1:4" ht="15" thickBot="1">
      <c r="A240" s="168">
        <v>39665</v>
      </c>
      <c r="B240" s="182">
        <v>0.65139999999999998</v>
      </c>
      <c r="C240" s="182">
        <v>2.1877</v>
      </c>
      <c r="D240" s="179">
        <f>IF(C240&lt;MAX($C$2:C240),C240/MAX($C$2:C240)-1,0)</f>
        <v>-0.17854460799038741</v>
      </c>
    </row>
    <row r="241" spans="1:4" ht="15" thickBot="1">
      <c r="A241" s="168">
        <v>39666</v>
      </c>
      <c r="B241" s="182">
        <v>0.65110000000000001</v>
      </c>
      <c r="C241" s="182">
        <v>2.1873999999999998</v>
      </c>
      <c r="D241" s="179">
        <f>IF(C241&lt;MAX($C$2:C241),C241/MAX($C$2:C241)-1,0)</f>
        <v>-0.17865725443075997</v>
      </c>
    </row>
    <row r="242" spans="1:4" ht="15" thickBot="1">
      <c r="A242" s="168">
        <v>39667</v>
      </c>
      <c r="B242" s="182">
        <v>0.64859999999999995</v>
      </c>
      <c r="C242" s="182">
        <v>2.1848999999999998</v>
      </c>
      <c r="D242" s="179">
        <f>IF(C242&lt;MAX($C$2:C242),C242/MAX($C$2:C242)-1,0)</f>
        <v>-0.17959597476719735</v>
      </c>
    </row>
    <row r="243" spans="1:4" ht="15" thickBot="1">
      <c r="A243" s="168">
        <v>39668</v>
      </c>
      <c r="B243" s="182">
        <v>0.63260000000000005</v>
      </c>
      <c r="C243" s="182">
        <v>2.1688999999999998</v>
      </c>
      <c r="D243" s="179">
        <f>IF(C243&lt;MAX($C$2:C243),C243/MAX($C$2:C243)-1,0)</f>
        <v>-0.18560378492039653</v>
      </c>
    </row>
    <row r="244" spans="1:4" ht="15" thickBot="1">
      <c r="A244" s="169">
        <v>39671</v>
      </c>
      <c r="B244" s="182">
        <v>0.61439999999999995</v>
      </c>
      <c r="C244" s="182">
        <v>2.1507000000000001</v>
      </c>
      <c r="D244" s="179">
        <f>IF(C244&lt;MAX($C$2:C244),C244/MAX($C$2:C244)-1,0)</f>
        <v>-0.19243766896966052</v>
      </c>
    </row>
    <row r="245" spans="1:4" ht="15" thickBot="1">
      <c r="A245" s="168">
        <v>39672</v>
      </c>
      <c r="B245" s="182">
        <v>0.61760000000000004</v>
      </c>
      <c r="C245" s="182">
        <v>2.1539000000000001</v>
      </c>
      <c r="D245" s="179">
        <f>IF(C245&lt;MAX($C$2:C245),C245/MAX($C$2:C245)-1,0)</f>
        <v>-0.1912361069390206</v>
      </c>
    </row>
    <row r="246" spans="1:4" ht="15" thickBot="1">
      <c r="A246" s="168">
        <v>39673</v>
      </c>
      <c r="B246" s="182">
        <v>0.61950000000000005</v>
      </c>
      <c r="C246" s="182">
        <v>2.1558000000000002</v>
      </c>
      <c r="D246" s="179">
        <f>IF(C246&lt;MAX($C$2:C246),C246/MAX($C$2:C246)-1,0)</f>
        <v>-0.19052267948332824</v>
      </c>
    </row>
    <row r="247" spans="1:4" ht="15" thickBot="1">
      <c r="A247" s="168">
        <v>39674</v>
      </c>
      <c r="B247" s="182">
        <v>0.62129999999999996</v>
      </c>
      <c r="C247" s="182">
        <v>2.1576</v>
      </c>
      <c r="D247" s="179">
        <f>IF(C247&lt;MAX($C$2:C247),C247/MAX($C$2:C247)-1,0)</f>
        <v>-0.1898468008410934</v>
      </c>
    </row>
    <row r="248" spans="1:4" ht="15" thickBot="1">
      <c r="A248" s="168">
        <v>39675</v>
      </c>
      <c r="B248" s="182">
        <v>0.62119999999999997</v>
      </c>
      <c r="C248" s="182">
        <v>2.1575000000000002</v>
      </c>
      <c r="D248" s="179">
        <f>IF(C248&lt;MAX($C$2:C248),C248/MAX($C$2:C248)-1,0)</f>
        <v>-0.18988434965455081</v>
      </c>
    </row>
    <row r="249" spans="1:4" ht="15" thickBot="1">
      <c r="A249" s="168">
        <v>39678</v>
      </c>
      <c r="B249" s="182">
        <v>0.60299999999999998</v>
      </c>
      <c r="C249" s="182">
        <v>2.1393</v>
      </c>
      <c r="D249" s="179">
        <f>IF(C249&lt;MAX($C$2:C249),C249/MAX($C$2:C249)-1,0)</f>
        <v>-0.19671823370381492</v>
      </c>
    </row>
    <row r="250" spans="1:4" ht="15" thickBot="1">
      <c r="A250" s="168">
        <v>39679</v>
      </c>
      <c r="B250" s="182">
        <v>0.60680000000000001</v>
      </c>
      <c r="C250" s="182">
        <v>2.1431</v>
      </c>
      <c r="D250" s="179">
        <f>IF(C250&lt;MAX($C$2:C250),C250/MAX($C$2:C250)-1,0)</f>
        <v>-0.19529137879243008</v>
      </c>
    </row>
    <row r="251" spans="1:4" ht="15" thickBot="1">
      <c r="A251" s="168">
        <v>39680</v>
      </c>
      <c r="B251" s="182">
        <v>0.63580000000000003</v>
      </c>
      <c r="C251" s="182">
        <v>2.1720999999999999</v>
      </c>
      <c r="D251" s="179">
        <f>IF(C251&lt;MAX($C$2:C251),C251/MAX($C$2:C251)-1,0)</f>
        <v>-0.18440222288975661</v>
      </c>
    </row>
    <row r="252" spans="1:4" ht="15" thickBot="1">
      <c r="A252" s="168">
        <v>39681</v>
      </c>
      <c r="B252" s="182">
        <v>0.6169</v>
      </c>
      <c r="C252" s="182">
        <v>2.1532</v>
      </c>
      <c r="D252" s="179">
        <f>IF(C252&lt;MAX($C$2:C252),C252/MAX($C$2:C252)-1,0)</f>
        <v>-0.19149894863322314</v>
      </c>
    </row>
    <row r="253" spans="1:4" ht="15" thickBot="1">
      <c r="A253" s="168">
        <v>39682</v>
      </c>
      <c r="B253" s="182">
        <v>0.60899999999999999</v>
      </c>
      <c r="C253" s="182">
        <v>2.1453000000000002</v>
      </c>
      <c r="D253" s="179">
        <f>IF(C253&lt;MAX($C$2:C253),C253/MAX($C$2:C253)-1,0)</f>
        <v>-0.19446530489636515</v>
      </c>
    </row>
    <row r="254" spans="1:4" ht="15" thickBot="1">
      <c r="A254" s="168">
        <v>39685</v>
      </c>
      <c r="B254" s="182">
        <v>0.60799999999999998</v>
      </c>
      <c r="C254" s="182">
        <v>2.1442999999999999</v>
      </c>
      <c r="D254" s="179">
        <f>IF(C254&lt;MAX($C$2:C254),C254/MAX($C$2:C254)-1,0)</f>
        <v>-0.19484079303094015</v>
      </c>
    </row>
    <row r="255" spans="1:4" ht="15" thickBot="1">
      <c r="A255" s="168">
        <v>39686</v>
      </c>
      <c r="B255" s="182">
        <v>0.59650000000000003</v>
      </c>
      <c r="C255" s="182">
        <v>2.1328</v>
      </c>
      <c r="D255" s="179">
        <f>IF(C255&lt;MAX($C$2:C255),C255/MAX($C$2:C255)-1,0)</f>
        <v>-0.19915890657855206</v>
      </c>
    </row>
    <row r="256" spans="1:4" ht="15" thickBot="1">
      <c r="A256" s="168">
        <v>39687</v>
      </c>
      <c r="B256" s="182">
        <v>0.58989999999999998</v>
      </c>
      <c r="C256" s="182">
        <v>2.1261999999999999</v>
      </c>
      <c r="D256" s="179">
        <f>IF(C256&lt;MAX($C$2:C256),C256/MAX($C$2:C256)-1,0)</f>
        <v>-0.20163712826674673</v>
      </c>
    </row>
    <row r="257" spans="1:4" ht="15" thickBot="1">
      <c r="A257" s="168">
        <v>39688</v>
      </c>
      <c r="B257" s="182">
        <v>0.59179999999999999</v>
      </c>
      <c r="C257" s="182">
        <v>2.1280999999999999</v>
      </c>
      <c r="D257" s="179">
        <f>IF(C257&lt;MAX($C$2:C257),C257/MAX($C$2:C257)-1,0)</f>
        <v>-0.20092370081105437</v>
      </c>
    </row>
    <row r="258" spans="1:4" ht="15" thickBot="1">
      <c r="A258" s="168">
        <v>39689</v>
      </c>
      <c r="B258" s="182">
        <v>0.60050000000000003</v>
      </c>
      <c r="C258" s="182">
        <v>2.1368</v>
      </c>
      <c r="D258" s="179">
        <f>IF(C258&lt;MAX($C$2:C258),C258/MAX($C$2:C258)-1,0)</f>
        <v>-0.1976569540402523</v>
      </c>
    </row>
    <row r="259" spans="1:4" ht="15" thickBot="1">
      <c r="A259" s="168">
        <v>39692</v>
      </c>
      <c r="B259" s="182">
        <v>0.58660000000000001</v>
      </c>
      <c r="C259" s="182">
        <v>2.1229</v>
      </c>
      <c r="D259" s="179">
        <f>IF(C259&lt;MAX($C$2:C259),C259/MAX($C$2:C259)-1,0)</f>
        <v>-0.20287623911084407</v>
      </c>
    </row>
    <row r="260" spans="1:4" ht="15" thickBot="1">
      <c r="A260" s="168">
        <v>39693</v>
      </c>
      <c r="B260" s="182">
        <v>0.57809999999999995</v>
      </c>
      <c r="C260" s="182">
        <v>2.1143999999999998</v>
      </c>
      <c r="D260" s="179">
        <f>IF(C260&lt;MAX($C$2:C260),C260/MAX($C$2:C260)-1,0)</f>
        <v>-0.2060678882547311</v>
      </c>
    </row>
    <row r="261" spans="1:4" ht="15" thickBot="1">
      <c r="A261" s="168">
        <v>39694</v>
      </c>
      <c r="B261" s="182">
        <v>0.56720000000000004</v>
      </c>
      <c r="C261" s="182">
        <v>2.1034999999999999</v>
      </c>
      <c r="D261" s="179">
        <f>IF(C261&lt;MAX($C$2:C261),C261/MAX($C$2:C261)-1,0)</f>
        <v>-0.21016070892159799</v>
      </c>
    </row>
    <row r="262" spans="1:4" ht="15" thickBot="1">
      <c r="A262" s="168">
        <v>39695</v>
      </c>
      <c r="B262" s="182">
        <v>0.56520000000000004</v>
      </c>
      <c r="C262" s="182">
        <v>2.1015000000000001</v>
      </c>
      <c r="D262" s="179">
        <f>IF(C262&lt;MAX($C$2:C262),C262/MAX($C$2:C262)-1,0)</f>
        <v>-0.21091168519074788</v>
      </c>
    </row>
    <row r="263" spans="1:4" ht="15" thickBot="1">
      <c r="A263" s="168">
        <v>39696</v>
      </c>
      <c r="B263" s="182">
        <v>0.55520000000000003</v>
      </c>
      <c r="C263" s="182">
        <v>2.0914999999999999</v>
      </c>
      <c r="D263" s="179">
        <f>IF(C263&lt;MAX($C$2:C263),C263/MAX($C$2:C263)-1,0)</f>
        <v>-0.21466656653649741</v>
      </c>
    </row>
    <row r="264" spans="1:4" ht="15" thickBot="1">
      <c r="A264" s="169">
        <v>39699</v>
      </c>
      <c r="B264" s="182">
        <v>0.54590000000000005</v>
      </c>
      <c r="C264" s="182">
        <v>2.0821999999999998</v>
      </c>
      <c r="D264" s="179">
        <f>IF(C264&lt;MAX($C$2:C264),C264/MAX($C$2:C264)-1,0)</f>
        <v>-0.2181586061880445</v>
      </c>
    </row>
    <row r="265" spans="1:4" ht="15" thickBot="1">
      <c r="A265" s="168">
        <v>39700</v>
      </c>
      <c r="B265" s="182">
        <v>0.54710000000000003</v>
      </c>
      <c r="C265" s="182">
        <v>2.0834000000000001</v>
      </c>
      <c r="D265" s="179">
        <f>IF(C265&lt;MAX($C$2:C265),C265/MAX($C$2:C265)-1,0)</f>
        <v>-0.21770802042655446</v>
      </c>
    </row>
    <row r="266" spans="1:4" ht="15" thickBot="1">
      <c r="A266" s="168">
        <v>39701</v>
      </c>
      <c r="B266" s="182">
        <v>0.54579999999999995</v>
      </c>
      <c r="C266" s="182">
        <v>2.0821000000000001</v>
      </c>
      <c r="D266" s="179">
        <f>IF(C266&lt;MAX($C$2:C266),C266/MAX($C$2:C266)-1,0)</f>
        <v>-0.21819615500150191</v>
      </c>
    </row>
    <row r="267" spans="1:4" ht="15" thickBot="1">
      <c r="A267" s="168">
        <v>39702</v>
      </c>
      <c r="B267" s="182">
        <v>0.53510000000000002</v>
      </c>
      <c r="C267" s="182">
        <v>2.0714000000000001</v>
      </c>
      <c r="D267" s="179">
        <f>IF(C267&lt;MAX($C$2:C267),C267/MAX($C$2:C267)-1,0)</f>
        <v>-0.22221387804145376</v>
      </c>
    </row>
    <row r="268" spans="1:4" ht="15" thickBot="1">
      <c r="A268" s="168">
        <v>39703</v>
      </c>
      <c r="B268" s="182">
        <v>0.53600000000000003</v>
      </c>
      <c r="C268" s="182">
        <v>2.0722999999999998</v>
      </c>
      <c r="D268" s="179">
        <f>IF(C268&lt;MAX($C$2:C268),C268/MAX($C$2:C268)-1,0)</f>
        <v>-0.2218759387203364</v>
      </c>
    </row>
    <row r="269" spans="1:4" ht="15" thickBot="1">
      <c r="A269" s="168">
        <v>39707</v>
      </c>
      <c r="B269" s="182">
        <v>0.52359999999999995</v>
      </c>
      <c r="C269" s="182">
        <v>2.0598999999999998</v>
      </c>
      <c r="D269" s="179">
        <f>IF(C269&lt;MAX($C$2:C269),C269/MAX($C$2:C269)-1,0)</f>
        <v>-0.22653199158906578</v>
      </c>
    </row>
    <row r="270" spans="1:4" ht="15" thickBot="1">
      <c r="A270" s="168">
        <v>39708</v>
      </c>
      <c r="B270" s="182">
        <v>0.51319999999999999</v>
      </c>
      <c r="C270" s="182">
        <v>2.0495000000000001</v>
      </c>
      <c r="D270" s="179">
        <f>IF(C270&lt;MAX($C$2:C270),C270/MAX($C$2:C270)-1,0)</f>
        <v>-0.23043706818864518</v>
      </c>
    </row>
    <row r="271" spans="1:4" ht="15" thickBot="1">
      <c r="A271" s="168">
        <v>39709</v>
      </c>
      <c r="B271" s="182">
        <v>0.50560000000000005</v>
      </c>
      <c r="C271" s="182">
        <v>2.0419</v>
      </c>
      <c r="D271" s="179">
        <f>IF(C271&lt;MAX($C$2:C271),C271/MAX($C$2:C271)-1,0)</f>
        <v>-0.23329077801141473</v>
      </c>
    </row>
    <row r="272" spans="1:4" ht="15" thickBot="1">
      <c r="A272" s="168">
        <v>39710</v>
      </c>
      <c r="B272" s="182">
        <v>0.53979999999999995</v>
      </c>
      <c r="C272" s="182">
        <v>2.0760999999999998</v>
      </c>
      <c r="D272" s="179">
        <f>IF(C272&lt;MAX($C$2:C272),C272/MAX($C$2:C272)-1,0)</f>
        <v>-0.22044908380895167</v>
      </c>
    </row>
    <row r="273" spans="1:4" ht="15" thickBot="1">
      <c r="A273" s="168">
        <v>39713</v>
      </c>
      <c r="B273" s="182">
        <v>0.55989999999999995</v>
      </c>
      <c r="C273" s="182">
        <v>2.0962000000000001</v>
      </c>
      <c r="D273" s="179">
        <f>IF(C273&lt;MAX($C$2:C273),C273/MAX($C$2:C273)-1,0)</f>
        <v>-0.2129017723039951</v>
      </c>
    </row>
    <row r="274" spans="1:4" ht="15" thickBot="1">
      <c r="A274" s="168">
        <v>39714</v>
      </c>
      <c r="B274" s="182">
        <v>0.54069999999999996</v>
      </c>
      <c r="C274" s="182">
        <v>2.077</v>
      </c>
      <c r="D274" s="179">
        <f>IF(C274&lt;MAX($C$2:C274),C274/MAX($C$2:C274)-1,0)</f>
        <v>-0.22011114448783409</v>
      </c>
    </row>
    <row r="275" spans="1:4" ht="15" thickBot="1">
      <c r="A275" s="168">
        <v>39715</v>
      </c>
      <c r="B275" s="182">
        <v>0.54269999999999996</v>
      </c>
      <c r="C275" s="182">
        <v>2.0790000000000002</v>
      </c>
      <c r="D275" s="179">
        <f>IF(C275&lt;MAX($C$2:C275),C275/MAX($C$2:C275)-1,0)</f>
        <v>-0.2193601682186842</v>
      </c>
    </row>
    <row r="276" spans="1:4" ht="15" thickBot="1">
      <c r="A276" s="168">
        <v>39716</v>
      </c>
      <c r="B276" s="182">
        <v>0.5575</v>
      </c>
      <c r="C276" s="182">
        <v>2.0937999999999999</v>
      </c>
      <c r="D276" s="179">
        <f>IF(C276&lt;MAX($C$2:C276),C276/MAX($C$2:C276)-1,0)</f>
        <v>-0.21380294382697507</v>
      </c>
    </row>
    <row r="277" spans="1:4" ht="15" thickBot="1">
      <c r="A277" s="168">
        <v>39717</v>
      </c>
      <c r="B277" s="182">
        <v>0.56299999999999994</v>
      </c>
      <c r="C277" s="182">
        <v>2.0992999999999999</v>
      </c>
      <c r="D277" s="179">
        <f>IF(C277&lt;MAX($C$2:C277),C277/MAX($C$2:C277)-1,0)</f>
        <v>-0.2117377590868128</v>
      </c>
    </row>
    <row r="278" spans="1:4" ht="15" thickBot="1">
      <c r="A278" s="168">
        <v>39721</v>
      </c>
      <c r="B278" s="182">
        <v>0.56289999999999996</v>
      </c>
      <c r="C278" s="182">
        <v>2.0992000000000002</v>
      </c>
      <c r="D278" s="179">
        <f>IF(C278&lt;MAX($C$2:C278),C278/MAX($C$2:C278)-1,0)</f>
        <v>-0.21177530790027022</v>
      </c>
    </row>
    <row r="279" spans="1:4" ht="15" thickBot="1">
      <c r="A279" s="168">
        <v>39727</v>
      </c>
      <c r="B279" s="182">
        <v>0.53810000000000002</v>
      </c>
      <c r="C279" s="182">
        <v>2.0743999999999998</v>
      </c>
      <c r="D279" s="179">
        <f>IF(C279&lt;MAX($C$2:C279),C279/MAX($C$2:C279)-1,0)</f>
        <v>-0.2210874136377291</v>
      </c>
    </row>
    <row r="280" spans="1:4" ht="15" thickBot="1">
      <c r="A280" s="168">
        <v>39728</v>
      </c>
      <c r="B280" s="182">
        <v>0.53259999999999996</v>
      </c>
      <c r="C280" s="182">
        <v>2.0689000000000002</v>
      </c>
      <c r="D280" s="179">
        <f>IF(C280&lt;MAX($C$2:C280),C280/MAX($C$2:C280)-1,0)</f>
        <v>-0.22315259837789114</v>
      </c>
    </row>
    <row r="281" spans="1:4" ht="15" thickBot="1">
      <c r="A281" s="168">
        <v>39729</v>
      </c>
      <c r="B281" s="182">
        <v>0.51919999999999999</v>
      </c>
      <c r="C281" s="182">
        <v>2.0554999999999999</v>
      </c>
      <c r="D281" s="179">
        <f>IF(C281&lt;MAX($C$2:C281),C281/MAX($C$2:C281)-1,0)</f>
        <v>-0.22818413938119553</v>
      </c>
    </row>
    <row r="282" spans="1:4" ht="15" thickBot="1">
      <c r="A282" s="168">
        <v>39730</v>
      </c>
      <c r="B282" s="182">
        <v>0.51219999999999999</v>
      </c>
      <c r="C282" s="182">
        <v>2.0485000000000002</v>
      </c>
      <c r="D282" s="179">
        <f>IF(C282&lt;MAX($C$2:C282),C282/MAX($C$2:C282)-1,0)</f>
        <v>-0.23081255632322006</v>
      </c>
    </row>
    <row r="283" spans="1:4" ht="15" thickBot="1">
      <c r="A283" s="168">
        <v>39731</v>
      </c>
      <c r="B283" s="182">
        <v>0.49430000000000002</v>
      </c>
      <c r="C283" s="182">
        <v>2.0306000000000002</v>
      </c>
      <c r="D283" s="179">
        <f>IF(C283&lt;MAX($C$2:C283),C283/MAX($C$2:C283)-1,0)</f>
        <v>-0.2375337939321116</v>
      </c>
    </row>
    <row r="284" spans="1:4" ht="15" thickBot="1">
      <c r="A284" s="169">
        <v>39734</v>
      </c>
      <c r="B284" s="182">
        <v>0.50249999999999995</v>
      </c>
      <c r="C284" s="182">
        <v>2.0388000000000002</v>
      </c>
      <c r="D284" s="179">
        <f>IF(C284&lt;MAX($C$2:C284),C284/MAX($C$2:C284)-1,0)</f>
        <v>-0.23445479122859703</v>
      </c>
    </row>
    <row r="285" spans="1:4" ht="15" thickBot="1">
      <c r="A285" s="168">
        <v>39735</v>
      </c>
      <c r="B285" s="182">
        <v>0.49270000000000003</v>
      </c>
      <c r="C285" s="182">
        <v>2.0289999999999999</v>
      </c>
      <c r="D285" s="179">
        <f>IF(C285&lt;MAX($C$2:C285),C285/MAX($C$2:C285)-1,0)</f>
        <v>-0.23813457494743162</v>
      </c>
    </row>
    <row r="286" spans="1:4" ht="15" thickBot="1">
      <c r="A286" s="168">
        <v>39736</v>
      </c>
      <c r="B286" s="182">
        <v>0.48670000000000002</v>
      </c>
      <c r="C286" s="182">
        <v>2.0230000000000001</v>
      </c>
      <c r="D286" s="179">
        <f>IF(C286&lt;MAX($C$2:C286),C286/MAX($C$2:C286)-1,0)</f>
        <v>-0.24038750375488127</v>
      </c>
    </row>
    <row r="287" spans="1:4" ht="15" thickBot="1">
      <c r="A287" s="168">
        <v>39737</v>
      </c>
      <c r="B287" s="182">
        <v>0.47139999999999999</v>
      </c>
      <c r="C287" s="182">
        <v>2.0076999999999998</v>
      </c>
      <c r="D287" s="179">
        <f>IF(C287&lt;MAX($C$2:C287),C287/MAX($C$2:C287)-1,0)</f>
        <v>-0.24613247221387802</v>
      </c>
    </row>
    <row r="288" spans="1:4" ht="15" thickBot="1">
      <c r="A288" s="168">
        <v>39738</v>
      </c>
      <c r="B288" s="182">
        <v>0.4728</v>
      </c>
      <c r="C288" s="182">
        <v>2.0091000000000001</v>
      </c>
      <c r="D288" s="179">
        <f>IF(C288&lt;MAX($C$2:C288),C288/MAX($C$2:C288)-1,0)</f>
        <v>-0.24560678882547304</v>
      </c>
    </row>
    <row r="289" spans="1:4" ht="15" thickBot="1">
      <c r="A289" s="168">
        <v>39741</v>
      </c>
      <c r="B289" s="182">
        <v>0.48230000000000001</v>
      </c>
      <c r="C289" s="182">
        <v>2.0186000000000002</v>
      </c>
      <c r="D289" s="179">
        <f>IF(C289&lt;MAX($C$2:C289),C289/MAX($C$2:C289)-1,0)</f>
        <v>-0.24203965154701101</v>
      </c>
    </row>
    <row r="290" spans="1:4" ht="15" thickBot="1">
      <c r="A290" s="168">
        <v>39742</v>
      </c>
      <c r="B290" s="182">
        <v>0.48209999999999997</v>
      </c>
      <c r="C290" s="182">
        <v>2.0184000000000002</v>
      </c>
      <c r="D290" s="179">
        <f>IF(C290&lt;MAX($C$2:C290),C290/MAX($C$2:C290)-1,0)</f>
        <v>-0.24211474917392595</v>
      </c>
    </row>
    <row r="291" spans="1:4" ht="15" thickBot="1">
      <c r="A291" s="168">
        <v>39743</v>
      </c>
      <c r="B291" s="182">
        <v>0.4753</v>
      </c>
      <c r="C291" s="182">
        <v>2.0116000000000001</v>
      </c>
      <c r="D291" s="179">
        <f>IF(C291&lt;MAX($C$2:C291),C291/MAX($C$2:C291)-1,0)</f>
        <v>-0.24466806848903566</v>
      </c>
    </row>
    <row r="292" spans="1:4" ht="15" thickBot="1">
      <c r="A292" s="168">
        <v>39744</v>
      </c>
      <c r="B292" s="182">
        <v>0.47660000000000002</v>
      </c>
      <c r="C292" s="182">
        <v>2.0129000000000001</v>
      </c>
      <c r="D292" s="179">
        <f>IF(C292&lt;MAX($C$2:C292),C292/MAX($C$2:C292)-1,0)</f>
        <v>-0.24417993391408821</v>
      </c>
    </row>
    <row r="293" spans="1:4" ht="15" thickBot="1">
      <c r="A293" s="168">
        <v>39745</v>
      </c>
      <c r="B293" s="182">
        <v>0.46860000000000002</v>
      </c>
      <c r="C293" s="182">
        <v>2.0049000000000001</v>
      </c>
      <c r="D293" s="179">
        <f>IF(C293&lt;MAX($C$2:C293),C293/MAX($C$2:C293)-1,0)</f>
        <v>-0.24718383899068774</v>
      </c>
    </row>
    <row r="294" spans="1:4" ht="15" thickBot="1">
      <c r="A294" s="168">
        <v>39748</v>
      </c>
      <c r="B294" s="182">
        <v>0.44879999999999998</v>
      </c>
      <c r="C294" s="182">
        <v>1.9851000000000001</v>
      </c>
      <c r="D294" s="179">
        <f>IF(C294&lt;MAX($C$2:C294),C294/MAX($C$2:C294)-1,0)</f>
        <v>-0.25461850405527175</v>
      </c>
    </row>
    <row r="295" spans="1:4" ht="15" thickBot="1">
      <c r="A295" s="168">
        <v>39749</v>
      </c>
      <c r="B295" s="182">
        <v>0.45590000000000003</v>
      </c>
      <c r="C295" s="182">
        <v>1.9922</v>
      </c>
      <c r="D295" s="179">
        <f>IF(C295&lt;MAX($C$2:C295),C295/MAX($C$2:C295)-1,0)</f>
        <v>-0.2519525382997897</v>
      </c>
    </row>
    <row r="296" spans="1:4" ht="15" thickBot="1">
      <c r="A296" s="168">
        <v>39750</v>
      </c>
      <c r="B296" s="182">
        <v>0.44840000000000002</v>
      </c>
      <c r="C296" s="182">
        <v>1.9846999999999999</v>
      </c>
      <c r="D296" s="179">
        <f>IF(C296&lt;MAX($C$2:C296),C296/MAX($C$2:C296)-1,0)</f>
        <v>-0.25476869930910184</v>
      </c>
    </row>
    <row r="297" spans="1:4" ht="15" thickBot="1">
      <c r="A297" s="168">
        <v>39751</v>
      </c>
      <c r="B297" s="182">
        <v>0.45379999999999998</v>
      </c>
      <c r="C297" s="182">
        <v>1.9901</v>
      </c>
      <c r="D297" s="179">
        <f>IF(C297&lt;MAX($C$2:C297),C297/MAX($C$2:C297)-1,0)</f>
        <v>-0.2527410633823971</v>
      </c>
    </row>
    <row r="298" spans="1:4" ht="15" thickBot="1">
      <c r="A298" s="168">
        <v>39752</v>
      </c>
      <c r="B298" s="182">
        <v>0.44929999999999998</v>
      </c>
      <c r="C298" s="182">
        <v>1.9856</v>
      </c>
      <c r="D298" s="179">
        <f>IF(C298&lt;MAX($C$2:C298),C298/MAX($C$2:C298)-1,0)</f>
        <v>-0.25443075998798426</v>
      </c>
    </row>
    <row r="299" spans="1:4" ht="15" thickBot="1">
      <c r="A299" s="168">
        <v>39755</v>
      </c>
      <c r="B299" s="182">
        <v>0.44819999999999999</v>
      </c>
      <c r="C299" s="182">
        <v>1.9844999999999999</v>
      </c>
      <c r="D299" s="179">
        <f>IF(C299&lt;MAX($C$2:C299),C299/MAX($C$2:C299)-1,0)</f>
        <v>-0.25484379693601678</v>
      </c>
    </row>
    <row r="300" spans="1:4" ht="15" thickBot="1">
      <c r="A300" s="168">
        <v>39756</v>
      </c>
      <c r="B300" s="182">
        <v>0.4425</v>
      </c>
      <c r="C300" s="182">
        <v>1.9787999999999999</v>
      </c>
      <c r="D300" s="179">
        <f>IF(C300&lt;MAX($C$2:C300),C300/MAX($C$2:C300)-1,0)</f>
        <v>-0.25698407930309397</v>
      </c>
    </row>
    <row r="301" spans="1:4" ht="15" thickBot="1">
      <c r="A301" s="168">
        <v>39757</v>
      </c>
      <c r="B301" s="182">
        <v>0.4526</v>
      </c>
      <c r="C301" s="182">
        <v>1.9888999999999999</v>
      </c>
      <c r="D301" s="179">
        <f>IF(C301&lt;MAX($C$2:C301),C301/MAX($C$2:C301)-1,0)</f>
        <v>-0.25319164914388703</v>
      </c>
    </row>
    <row r="302" spans="1:4" ht="15" thickBot="1">
      <c r="A302" s="168">
        <v>39758</v>
      </c>
      <c r="B302" s="182">
        <v>0.44569999999999999</v>
      </c>
      <c r="C302" s="182">
        <v>1.982</v>
      </c>
      <c r="D302" s="179">
        <f>IF(C302&lt;MAX($C$2:C302),C302/MAX($C$2:C302)-1,0)</f>
        <v>-0.25578251727245416</v>
      </c>
    </row>
    <row r="303" spans="1:4" ht="15" thickBot="1">
      <c r="A303" s="168">
        <v>39759</v>
      </c>
      <c r="B303" s="182">
        <v>0.44750000000000001</v>
      </c>
      <c r="C303" s="182">
        <v>1.9838</v>
      </c>
      <c r="D303" s="179">
        <f>IF(C303&lt;MAX($C$2:C303),C303/MAX($C$2:C303)-1,0)</f>
        <v>-0.25510663863021921</v>
      </c>
    </row>
    <row r="304" spans="1:4" ht="15" thickBot="1">
      <c r="A304" s="169">
        <v>39762</v>
      </c>
      <c r="B304" s="182">
        <v>0.46750000000000003</v>
      </c>
      <c r="C304" s="182">
        <v>2.0038</v>
      </c>
      <c r="D304" s="179">
        <f>IF(C304&lt;MAX($C$2:C304),C304/MAX($C$2:C304)-1,0)</f>
        <v>-0.24759687593872026</v>
      </c>
    </row>
    <row r="305" spans="1:4" ht="15" thickBot="1">
      <c r="A305" s="168">
        <v>39763</v>
      </c>
      <c r="B305" s="182">
        <v>0.46550000000000002</v>
      </c>
      <c r="C305" s="182">
        <v>2.0017999999999998</v>
      </c>
      <c r="D305" s="179">
        <f>IF(C305&lt;MAX($C$2:C305),C305/MAX($C$2:C305)-1,0)</f>
        <v>-0.24834785220787026</v>
      </c>
    </row>
    <row r="306" spans="1:4" ht="15" thickBot="1">
      <c r="A306" s="168">
        <v>39764</v>
      </c>
      <c r="B306" s="182">
        <v>0.4662</v>
      </c>
      <c r="C306" s="182">
        <v>2.0024999999999999</v>
      </c>
      <c r="D306" s="179">
        <f>IF(C306&lt;MAX($C$2:C306),C306/MAX($C$2:C306)-1,0)</f>
        <v>-0.24808501051366771</v>
      </c>
    </row>
    <row r="307" spans="1:4" ht="15" thickBot="1">
      <c r="A307" s="168">
        <v>39765</v>
      </c>
      <c r="B307" s="182">
        <v>0.47989999999999999</v>
      </c>
      <c r="C307" s="182">
        <v>2.0162</v>
      </c>
      <c r="D307" s="179">
        <f>IF(C307&lt;MAX($C$2:C307),C307/MAX($C$2:C307)-1,0)</f>
        <v>-0.24294082306999099</v>
      </c>
    </row>
    <row r="308" spans="1:4" ht="15" thickBot="1">
      <c r="A308" s="168">
        <v>39766</v>
      </c>
      <c r="B308" s="182">
        <v>0.49249999999999999</v>
      </c>
      <c r="C308" s="182">
        <v>2.0287999999999999</v>
      </c>
      <c r="D308" s="179">
        <f>IF(C308&lt;MAX($C$2:C308),C308/MAX($C$2:C308)-1,0)</f>
        <v>-0.23820967257434666</v>
      </c>
    </row>
    <row r="309" spans="1:4" ht="15" thickBot="1">
      <c r="A309" s="168">
        <v>39769</v>
      </c>
      <c r="B309" s="182">
        <v>0.49980000000000002</v>
      </c>
      <c r="C309" s="182">
        <v>2.0360999999999998</v>
      </c>
      <c r="D309" s="179">
        <f>IF(C309&lt;MAX($C$2:C309),C309/MAX($C$2:C309)-1,0)</f>
        <v>-0.23546860919194956</v>
      </c>
    </row>
    <row r="310" spans="1:4" ht="15" thickBot="1">
      <c r="A310" s="168">
        <v>39770</v>
      </c>
      <c r="B310" s="182">
        <v>0.47760000000000002</v>
      </c>
      <c r="C310" s="182">
        <v>2.0139</v>
      </c>
      <c r="D310" s="179">
        <f>IF(C310&lt;MAX($C$2:C310),C310/MAX($C$2:C310)-1,0)</f>
        <v>-0.24380444577951332</v>
      </c>
    </row>
    <row r="311" spans="1:4" ht="15" thickBot="1">
      <c r="A311" s="168">
        <v>39771</v>
      </c>
      <c r="B311" s="182">
        <v>0.49609999999999999</v>
      </c>
      <c r="C311" s="182">
        <v>2.0324</v>
      </c>
      <c r="D311" s="179">
        <f>IF(C311&lt;MAX($C$2:C311),C311/MAX($C$2:C311)-1,0)</f>
        <v>-0.23685791528987676</v>
      </c>
    </row>
    <row r="312" spans="1:4" ht="15" thickBot="1">
      <c r="A312" s="168">
        <v>39772</v>
      </c>
      <c r="B312" s="182">
        <v>0.49130000000000001</v>
      </c>
      <c r="C312" s="182">
        <v>2.0276000000000001</v>
      </c>
      <c r="D312" s="179">
        <f>IF(C312&lt;MAX($C$2:C312),C312/MAX($C$2:C312)-1,0)</f>
        <v>-0.23866025833583648</v>
      </c>
    </row>
    <row r="313" spans="1:4" ht="15" thickBot="1">
      <c r="A313" s="168">
        <v>39773</v>
      </c>
      <c r="B313" s="182">
        <v>0.49020000000000002</v>
      </c>
      <c r="C313" s="182">
        <v>2.0265</v>
      </c>
      <c r="D313" s="179">
        <f>IF(C313&lt;MAX($C$2:C313),C313/MAX($C$2:C313)-1,0)</f>
        <v>-0.239073295283869</v>
      </c>
    </row>
    <row r="314" spans="1:4" ht="15" thickBot="1">
      <c r="A314" s="168">
        <v>39776</v>
      </c>
      <c r="B314" s="182">
        <v>0.4788</v>
      </c>
      <c r="C314" s="182">
        <v>2.0150999999999999</v>
      </c>
      <c r="D314" s="179">
        <f>IF(C314&lt;MAX($C$2:C314),C314/MAX($C$2:C314)-1,0)</f>
        <v>-0.24335386001802339</v>
      </c>
    </row>
    <row r="315" spans="1:4" ht="15" thickBot="1">
      <c r="A315" s="168">
        <v>39777</v>
      </c>
      <c r="B315" s="182">
        <v>0.47839999999999999</v>
      </c>
      <c r="C315" s="182">
        <v>2.0146999999999999</v>
      </c>
      <c r="D315" s="179">
        <f>IF(C315&lt;MAX($C$2:C315),C315/MAX($C$2:C315)-1,0)</f>
        <v>-0.24350405527185337</v>
      </c>
    </row>
    <row r="316" spans="1:4" ht="15" thickBot="1">
      <c r="A316" s="168">
        <v>39778</v>
      </c>
      <c r="B316" s="182">
        <v>0.4803</v>
      </c>
      <c r="C316" s="182">
        <v>2.0165999999999999</v>
      </c>
      <c r="D316" s="179">
        <f>IF(C316&lt;MAX($C$2:C316),C316/MAX($C$2:C316)-1,0)</f>
        <v>-0.24279062781616101</v>
      </c>
    </row>
    <row r="317" spans="1:4" ht="15" thickBot="1">
      <c r="A317" s="168">
        <v>39779</v>
      </c>
      <c r="B317" s="182">
        <v>0.4869</v>
      </c>
      <c r="C317" s="182">
        <v>2.0232000000000001</v>
      </c>
      <c r="D317" s="179">
        <f>IF(C317&lt;MAX($C$2:C317),C317/MAX($C$2:C317)-1,0)</f>
        <v>-0.24031240612796623</v>
      </c>
    </row>
    <row r="318" spans="1:4" ht="15" thickBot="1">
      <c r="A318" s="168">
        <v>39780</v>
      </c>
      <c r="B318" s="182">
        <v>0.48409999999999997</v>
      </c>
      <c r="C318" s="182">
        <v>2.0204</v>
      </c>
      <c r="D318" s="179">
        <f>IF(C318&lt;MAX($C$2:C318),C318/MAX($C$2:C318)-1,0)</f>
        <v>-0.24136377290477617</v>
      </c>
    </row>
    <row r="319" spans="1:4" ht="15" thickBot="1">
      <c r="A319" s="168">
        <v>39783</v>
      </c>
      <c r="B319" s="182">
        <v>0.49</v>
      </c>
      <c r="C319" s="182">
        <v>2.0263</v>
      </c>
      <c r="D319" s="179">
        <f>IF(C319&lt;MAX($C$2:C319),C319/MAX($C$2:C319)-1,0)</f>
        <v>-0.23914839291078394</v>
      </c>
    </row>
    <row r="320" spans="1:4" ht="15" thickBot="1">
      <c r="A320" s="168">
        <v>39784</v>
      </c>
      <c r="B320" s="182">
        <v>0.49130000000000001</v>
      </c>
      <c r="C320" s="182">
        <v>2.0276000000000001</v>
      </c>
      <c r="D320" s="179">
        <f>IF(C320&lt;MAX($C$2:C320),C320/MAX($C$2:C320)-1,0)</f>
        <v>-0.23866025833583648</v>
      </c>
    </row>
    <row r="321" spans="1:4" ht="15" thickBot="1">
      <c r="A321" s="168">
        <v>39785</v>
      </c>
      <c r="B321" s="182">
        <v>0.50560000000000005</v>
      </c>
      <c r="C321" s="182">
        <v>2.0419</v>
      </c>
      <c r="D321" s="179">
        <f>IF(C321&lt;MAX($C$2:C321),C321/MAX($C$2:C321)-1,0)</f>
        <v>-0.23329077801141473</v>
      </c>
    </row>
    <row r="322" spans="1:4" ht="15" thickBot="1">
      <c r="A322" s="168">
        <v>39786</v>
      </c>
      <c r="B322" s="182">
        <v>0.50980000000000003</v>
      </c>
      <c r="C322" s="182">
        <v>2.0461</v>
      </c>
      <c r="D322" s="179">
        <f>IF(C322&lt;MAX($C$2:C322),C322/MAX($C$2:C322)-1,0)</f>
        <v>-0.23171372784620003</v>
      </c>
    </row>
    <row r="323" spans="1:4" ht="15" thickBot="1">
      <c r="A323" s="168">
        <v>39787</v>
      </c>
      <c r="B323" s="182">
        <v>0.51449999999999996</v>
      </c>
      <c r="C323" s="182">
        <v>2.0508000000000002</v>
      </c>
      <c r="D323" s="179">
        <f>IF(C323&lt;MAX($C$2:C323),C323/MAX($C$2:C323)-1,0)</f>
        <v>-0.22994893361369773</v>
      </c>
    </row>
    <row r="324" spans="1:4" ht="15" thickBot="1">
      <c r="A324" s="169">
        <v>39790</v>
      </c>
      <c r="B324" s="182">
        <v>0.52890000000000004</v>
      </c>
      <c r="C324" s="182">
        <v>2.0651999999999999</v>
      </c>
      <c r="D324" s="179">
        <f>IF(C324&lt;MAX($C$2:C324),C324/MAX($C$2:C324)-1,0)</f>
        <v>-0.22454190447581857</v>
      </c>
    </row>
    <row r="325" spans="1:4" ht="15" thickBot="1">
      <c r="A325" s="168">
        <v>39791</v>
      </c>
      <c r="B325" s="182">
        <v>0.52110000000000001</v>
      </c>
      <c r="C325" s="182">
        <v>2.0573999999999999</v>
      </c>
      <c r="D325" s="179">
        <f>IF(C325&lt;MAX($C$2:C325),C325/MAX($C$2:C325)-1,0)</f>
        <v>-0.22747071192550317</v>
      </c>
    </row>
    <row r="326" spans="1:4" ht="15" thickBot="1">
      <c r="A326" s="168">
        <v>39792</v>
      </c>
      <c r="B326" s="182">
        <v>0.52980000000000005</v>
      </c>
      <c r="C326" s="182">
        <v>2.0661</v>
      </c>
      <c r="D326" s="179">
        <f>IF(C326&lt;MAX($C$2:C326),C326/MAX($C$2:C326)-1,0)</f>
        <v>-0.22420396515470098</v>
      </c>
    </row>
    <row r="327" spans="1:4" ht="15" thickBot="1">
      <c r="A327" s="168">
        <v>39793</v>
      </c>
      <c r="B327" s="182">
        <v>0.52149999999999996</v>
      </c>
      <c r="C327" s="182">
        <v>2.0577999999999999</v>
      </c>
      <c r="D327" s="179">
        <f>IF(C327&lt;MAX($C$2:C327),C327/MAX($C$2:C327)-1,0)</f>
        <v>-0.22732051667167319</v>
      </c>
    </row>
    <row r="328" spans="1:4" ht="15" thickBot="1">
      <c r="A328" s="168">
        <v>39794</v>
      </c>
      <c r="B328" s="182">
        <v>0.50590000000000002</v>
      </c>
      <c r="C328" s="182">
        <v>2.0421999999999998</v>
      </c>
      <c r="D328" s="179">
        <f>IF(C328&lt;MAX($C$2:C328),C328/MAX($C$2:C328)-1,0)</f>
        <v>-0.23317813157104239</v>
      </c>
    </row>
    <row r="329" spans="1:4" ht="15" thickBot="1">
      <c r="A329" s="168">
        <v>39797</v>
      </c>
      <c r="B329" s="182">
        <v>0.50880000000000003</v>
      </c>
      <c r="C329" s="182">
        <v>2.0451000000000001</v>
      </c>
      <c r="D329" s="179">
        <f>IF(C329&lt;MAX($C$2:C329),C329/MAX($C$2:C329)-1,0)</f>
        <v>-0.23208921598077492</v>
      </c>
    </row>
    <row r="330" spans="1:4" ht="15" thickBot="1">
      <c r="A330" s="168">
        <v>39798</v>
      </c>
      <c r="B330" s="182">
        <v>0.5161</v>
      </c>
      <c r="C330" s="182">
        <v>2.0524</v>
      </c>
      <c r="D330" s="179">
        <f>IF(C330&lt;MAX($C$2:C330),C330/MAX($C$2:C330)-1,0)</f>
        <v>-0.22934815259837782</v>
      </c>
    </row>
    <row r="331" spans="1:4" ht="15" thickBot="1">
      <c r="A331" s="168">
        <v>39799</v>
      </c>
      <c r="B331" s="182">
        <v>0.51890000000000003</v>
      </c>
      <c r="C331" s="182">
        <v>2.0552000000000001</v>
      </c>
      <c r="D331" s="179">
        <f>IF(C331&lt;MAX($C$2:C331),C331/MAX($C$2:C331)-1,0)</f>
        <v>-0.22829678582156787</v>
      </c>
    </row>
    <row r="332" spans="1:4" ht="15" thickBot="1">
      <c r="A332" s="168">
        <v>39800</v>
      </c>
      <c r="B332" s="182">
        <v>0.52710000000000001</v>
      </c>
      <c r="C332" s="182">
        <v>2.0634000000000001</v>
      </c>
      <c r="D332" s="179">
        <f>IF(C332&lt;MAX($C$2:C332),C332/MAX($C$2:C332)-1,0)</f>
        <v>-0.22521778311805341</v>
      </c>
    </row>
    <row r="333" spans="1:4" ht="15" thickBot="1">
      <c r="A333" s="168">
        <v>39801</v>
      </c>
      <c r="B333" s="182">
        <v>0.53100000000000003</v>
      </c>
      <c r="C333" s="182">
        <v>2.0672999999999999</v>
      </c>
      <c r="D333" s="179">
        <f>IF(C333&lt;MAX($C$2:C333),C333/MAX($C$2:C333)-1,0)</f>
        <v>-0.22375337939321116</v>
      </c>
    </row>
    <row r="334" spans="1:4" ht="15" thickBot="1">
      <c r="A334" s="168">
        <v>39804</v>
      </c>
      <c r="B334" s="182">
        <v>0.52559999999999996</v>
      </c>
      <c r="C334" s="182">
        <v>2.0619000000000001</v>
      </c>
      <c r="D334" s="179">
        <f>IF(C334&lt;MAX($C$2:C334),C334/MAX($C$2:C334)-1,0)</f>
        <v>-0.22578101531991579</v>
      </c>
    </row>
    <row r="335" spans="1:4" ht="15" thickBot="1">
      <c r="A335" s="168">
        <v>39805</v>
      </c>
      <c r="B335" s="182">
        <v>0.50690000000000002</v>
      </c>
      <c r="C335" s="182">
        <v>2.0432000000000001</v>
      </c>
      <c r="D335" s="179">
        <f>IF(C335&lt;MAX($C$2:C335),C335/MAX($C$2:C335)-1,0)</f>
        <v>-0.23280264343646728</v>
      </c>
    </row>
    <row r="336" spans="1:4" ht="15" thickBot="1">
      <c r="A336" s="168">
        <v>39806</v>
      </c>
      <c r="B336" s="182">
        <v>0.50019999999999998</v>
      </c>
      <c r="C336" s="182">
        <v>2.0365000000000002</v>
      </c>
      <c r="D336" s="179">
        <f>IF(C336&lt;MAX($C$2:C336),C336/MAX($C$2:C336)-1,0)</f>
        <v>-0.23531841393811948</v>
      </c>
    </row>
    <row r="337" spans="1:4" ht="15" thickBot="1">
      <c r="A337" s="168">
        <v>39807</v>
      </c>
      <c r="B337" s="182">
        <v>0.4985</v>
      </c>
      <c r="C337" s="182">
        <v>2.0348000000000002</v>
      </c>
      <c r="D337" s="179">
        <f>IF(C337&lt;MAX($C$2:C337),C337/MAX($C$2:C337)-1,0)</f>
        <v>-0.23595674376689679</v>
      </c>
    </row>
    <row r="338" spans="1:4" ht="15" thickBot="1">
      <c r="A338" s="168">
        <v>39808</v>
      </c>
      <c r="B338" s="182">
        <v>0.49690000000000001</v>
      </c>
      <c r="C338" s="182">
        <v>2.0331999999999999</v>
      </c>
      <c r="D338" s="179">
        <f>IF(C338&lt;MAX($C$2:C338),C338/MAX($C$2:C338)-1,0)</f>
        <v>-0.23655752478221681</v>
      </c>
    </row>
    <row r="339" spans="1:4" ht="15" thickBot="1">
      <c r="A339" s="168">
        <v>39811</v>
      </c>
      <c r="B339" s="182">
        <v>0.49709999999999999</v>
      </c>
      <c r="C339" s="182">
        <v>2.0333999999999999</v>
      </c>
      <c r="D339" s="179">
        <f>IF(C339&lt;MAX($C$2:C339),C339/MAX($C$2:C339)-1,0)</f>
        <v>-0.23648242715530188</v>
      </c>
    </row>
    <row r="340" spans="1:4" ht="15" thickBot="1">
      <c r="A340" s="168">
        <v>39812</v>
      </c>
      <c r="B340" s="182">
        <v>0.49569999999999997</v>
      </c>
      <c r="C340" s="182">
        <v>2.032</v>
      </c>
      <c r="D340" s="179">
        <f>IF(C340&lt;MAX($C$2:C340),C340/MAX($C$2:C340)-1,0)</f>
        <v>-0.23700811054370674</v>
      </c>
    </row>
    <row r="341" spans="1:4" ht="15" thickBot="1">
      <c r="A341" s="168">
        <v>39813</v>
      </c>
      <c r="B341" s="182">
        <v>0.49509999999999998</v>
      </c>
      <c r="C341" s="182">
        <v>2.0314000000000001</v>
      </c>
      <c r="D341" s="179">
        <f>IF(C341&lt;MAX($C$2:C341),C341/MAX($C$2:C341)-1,0)</f>
        <v>-0.23723340342445165</v>
      </c>
    </row>
    <row r="342" spans="1:4" ht="15" thickBot="1">
      <c r="A342" s="168">
        <v>39818</v>
      </c>
      <c r="B342" s="182">
        <v>0.50490000000000002</v>
      </c>
      <c r="C342" s="182">
        <v>2.0411999999999999</v>
      </c>
      <c r="D342" s="179">
        <f>IF(C342&lt;MAX($C$2:C342),C342/MAX($C$2:C342)-1,0)</f>
        <v>-0.23355361970561728</v>
      </c>
    </row>
    <row r="343" spans="1:4" ht="15" thickBot="1">
      <c r="A343" s="168">
        <v>39819</v>
      </c>
      <c r="B343" s="182">
        <v>0.51300000000000001</v>
      </c>
      <c r="C343" s="182">
        <v>2.0493000000000001</v>
      </c>
      <c r="D343" s="179">
        <f>IF(C343&lt;MAX($C$2:C343),C343/MAX($C$2:C343)-1,0)</f>
        <v>-0.23051216581556011</v>
      </c>
    </row>
    <row r="344" spans="1:4" ht="15" thickBot="1">
      <c r="A344" s="169">
        <v>39820</v>
      </c>
      <c r="B344" s="182">
        <v>0.51070000000000004</v>
      </c>
      <c r="C344" s="182">
        <v>2.0470000000000002</v>
      </c>
      <c r="D344" s="179">
        <f>IF(C344&lt;MAX($C$2:C344),C344/MAX($C$2:C344)-1,0)</f>
        <v>-0.23137578852508245</v>
      </c>
    </row>
    <row r="345" spans="1:4" ht="15" thickBot="1">
      <c r="A345" s="168">
        <v>39821</v>
      </c>
      <c r="B345" s="182">
        <v>0.50409999999999999</v>
      </c>
      <c r="C345" s="182">
        <v>2.0404</v>
      </c>
      <c r="D345" s="179">
        <f>IF(C345&lt;MAX($C$2:C345),C345/MAX($C$2:C345)-1,0)</f>
        <v>-0.23385401021327723</v>
      </c>
    </row>
    <row r="346" spans="1:4" ht="15" thickBot="1">
      <c r="A346" s="168">
        <v>39822</v>
      </c>
      <c r="B346" s="182">
        <v>0.50880000000000003</v>
      </c>
      <c r="C346" s="182">
        <v>2.0451000000000001</v>
      </c>
      <c r="D346" s="179">
        <f>IF(C346&lt;MAX($C$2:C346),C346/MAX($C$2:C346)-1,0)</f>
        <v>-0.23208921598077492</v>
      </c>
    </row>
    <row r="347" spans="1:4" ht="15" thickBot="1">
      <c r="A347" s="168">
        <v>39825</v>
      </c>
      <c r="B347" s="182">
        <v>0.50829999999999997</v>
      </c>
      <c r="C347" s="182">
        <v>2.0446</v>
      </c>
      <c r="D347" s="179">
        <f>IF(C347&lt;MAX($C$2:C347),C347/MAX($C$2:C347)-1,0)</f>
        <v>-0.23227696004806242</v>
      </c>
    </row>
    <row r="348" spans="1:4" ht="15" thickBot="1">
      <c r="A348" s="168">
        <v>39826</v>
      </c>
      <c r="B348" s="182">
        <v>0.49980000000000002</v>
      </c>
      <c r="C348" s="182">
        <v>2.0360999999999998</v>
      </c>
      <c r="D348" s="179">
        <f>IF(C348&lt;MAX($C$2:C348),C348/MAX($C$2:C348)-1,0)</f>
        <v>-0.23546860919194956</v>
      </c>
    </row>
    <row r="349" spans="1:4" ht="15" thickBot="1">
      <c r="A349" s="168">
        <v>39827</v>
      </c>
      <c r="B349" s="182">
        <v>0.51419999999999999</v>
      </c>
      <c r="C349" s="182">
        <v>2.0505</v>
      </c>
      <c r="D349" s="179">
        <f>IF(C349&lt;MAX($C$2:C349),C349/MAX($C$2:C349)-1,0)</f>
        <v>-0.23006158005407018</v>
      </c>
    </row>
    <row r="350" spans="1:4" ht="15" thickBot="1">
      <c r="A350" s="168">
        <v>39828</v>
      </c>
      <c r="B350" s="182">
        <v>0.51300000000000001</v>
      </c>
      <c r="C350" s="182">
        <v>2.0493000000000001</v>
      </c>
      <c r="D350" s="179">
        <f>IF(C350&lt;MAX($C$2:C350),C350/MAX($C$2:C350)-1,0)</f>
        <v>-0.23051216581556011</v>
      </c>
    </row>
    <row r="351" spans="1:4" ht="15" thickBot="1">
      <c r="A351" s="168">
        <v>39829</v>
      </c>
      <c r="B351" s="182">
        <v>0.51800000000000002</v>
      </c>
      <c r="C351" s="182">
        <v>2.0543</v>
      </c>
      <c r="D351" s="179">
        <f>IF(C351&lt;MAX($C$2:C351),C351/MAX($C$2:C351)-1,0)</f>
        <v>-0.22863472514268546</v>
      </c>
    </row>
    <row r="352" spans="1:4" ht="15" thickBot="1">
      <c r="A352" s="168">
        <v>39832</v>
      </c>
      <c r="B352" s="182">
        <v>0.52229999999999999</v>
      </c>
      <c r="C352" s="182">
        <v>2.0586000000000002</v>
      </c>
      <c r="D352" s="179">
        <f>IF(C352&lt;MAX($C$2:C352),C352/MAX($C$2:C352)-1,0)</f>
        <v>-0.22702012616401313</v>
      </c>
    </row>
    <row r="353" spans="1:4" ht="15" thickBot="1">
      <c r="A353" s="168">
        <v>39833</v>
      </c>
      <c r="B353" s="182">
        <v>0.52429999999999999</v>
      </c>
      <c r="C353" s="182">
        <v>2.0606</v>
      </c>
      <c r="D353" s="179">
        <f>IF(C353&lt;MAX($C$2:C353),C353/MAX($C$2:C353)-1,0)</f>
        <v>-0.22626914989486324</v>
      </c>
    </row>
    <row r="354" spans="1:4" ht="15" thickBot="1">
      <c r="A354" s="168">
        <v>39834</v>
      </c>
      <c r="B354" s="182">
        <v>0.52170000000000005</v>
      </c>
      <c r="C354" s="182">
        <v>2.0579999999999998</v>
      </c>
      <c r="D354" s="179">
        <f>IF(C354&lt;MAX($C$2:C354),C354/MAX($C$2:C354)-1,0)</f>
        <v>-0.22724541904475815</v>
      </c>
    </row>
    <row r="355" spans="1:4" ht="15" thickBot="1">
      <c r="A355" s="168">
        <v>39835</v>
      </c>
      <c r="B355" s="182">
        <v>0.52710000000000001</v>
      </c>
      <c r="C355" s="182">
        <v>2.0634000000000001</v>
      </c>
      <c r="D355" s="179">
        <f>IF(C355&lt;MAX($C$2:C355),C355/MAX($C$2:C355)-1,0)</f>
        <v>-0.22521778311805341</v>
      </c>
    </row>
    <row r="356" spans="1:4" ht="15" thickBot="1">
      <c r="A356" s="168">
        <v>39836</v>
      </c>
      <c r="B356" s="182">
        <v>0.52370000000000005</v>
      </c>
      <c r="C356" s="182">
        <v>2.06</v>
      </c>
      <c r="D356" s="179">
        <f>IF(C356&lt;MAX($C$2:C356),C356/MAX($C$2:C356)-1,0)</f>
        <v>-0.22649444277560826</v>
      </c>
    </row>
    <row r="357" spans="1:4" ht="15" thickBot="1">
      <c r="A357" s="168">
        <v>39846</v>
      </c>
      <c r="B357" s="182">
        <v>0.5282</v>
      </c>
      <c r="C357" s="182">
        <v>2.0644999999999998</v>
      </c>
      <c r="D357" s="179">
        <f>IF(C357&lt;MAX($C$2:C357),C357/MAX($C$2:C357)-1,0)</f>
        <v>-0.224804746170021</v>
      </c>
    </row>
    <row r="358" spans="1:4" ht="15" thickBot="1">
      <c r="A358" s="168">
        <v>39847</v>
      </c>
      <c r="B358" s="182">
        <v>0.53769999999999996</v>
      </c>
      <c r="C358" s="182">
        <v>2.0739999999999998</v>
      </c>
      <c r="D358" s="179">
        <f>IF(C358&lt;MAX($C$2:C358),C358/MAX($C$2:C358)-1,0)</f>
        <v>-0.22123760889155908</v>
      </c>
    </row>
    <row r="359" spans="1:4" ht="15" thickBot="1">
      <c r="A359" s="168">
        <v>39848</v>
      </c>
      <c r="B359" s="182">
        <v>0.54579999999999995</v>
      </c>
      <c r="C359" s="182">
        <v>2.0821000000000001</v>
      </c>
      <c r="D359" s="179">
        <f>IF(C359&lt;MAX($C$2:C359),C359/MAX($C$2:C359)-1,0)</f>
        <v>-0.21819615500150191</v>
      </c>
    </row>
    <row r="360" spans="1:4" ht="15" thickBot="1">
      <c r="A360" s="168">
        <v>39849</v>
      </c>
      <c r="B360" s="182">
        <v>0.54169999999999996</v>
      </c>
      <c r="C360" s="182">
        <v>2.0779999999999998</v>
      </c>
      <c r="D360" s="179">
        <f>IF(C360&lt;MAX($C$2:C360),C360/MAX($C$2:C360)-1,0)</f>
        <v>-0.2197356563532592</v>
      </c>
    </row>
    <row r="361" spans="1:4" ht="15" thickBot="1">
      <c r="A361" s="168">
        <v>39850</v>
      </c>
      <c r="B361" s="182">
        <v>0.55810000000000004</v>
      </c>
      <c r="C361" s="182">
        <v>2.0943999999999998</v>
      </c>
      <c r="D361" s="179">
        <f>IF(C361&lt;MAX($C$2:C361),C361/MAX($C$2:C361)-1,0)</f>
        <v>-0.21357765094623016</v>
      </c>
    </row>
    <row r="362" spans="1:4" ht="15" thickBot="1">
      <c r="A362" s="168">
        <v>39853</v>
      </c>
      <c r="B362" s="182">
        <v>0.5706</v>
      </c>
      <c r="C362" s="182">
        <v>2.1069</v>
      </c>
      <c r="D362" s="179">
        <f>IF(C362&lt;MAX($C$2:C362),C362/MAX($C$2:C362)-1,0)</f>
        <v>-0.20888404926404325</v>
      </c>
    </row>
    <row r="363" spans="1:4" ht="15" thickBot="1">
      <c r="A363" s="168">
        <v>39854</v>
      </c>
      <c r="B363" s="182">
        <v>0.57469999999999999</v>
      </c>
      <c r="C363" s="182">
        <v>2.1110000000000002</v>
      </c>
      <c r="D363" s="179">
        <f>IF(C363&lt;MAX($C$2:C363),C363/MAX($C$2:C363)-1,0)</f>
        <v>-0.20734454791228585</v>
      </c>
    </row>
    <row r="364" spans="1:4" ht="15" thickBot="1">
      <c r="A364" s="169">
        <v>39855</v>
      </c>
      <c r="B364" s="182">
        <v>0.57410000000000005</v>
      </c>
      <c r="C364" s="182">
        <v>2.1103999999999998</v>
      </c>
      <c r="D364" s="179">
        <f>IF(C364&lt;MAX($C$2:C364),C364/MAX($C$2:C364)-1,0)</f>
        <v>-0.20756984079303098</v>
      </c>
    </row>
    <row r="365" spans="1:4" ht="15" thickBot="1">
      <c r="A365" s="168">
        <v>39856</v>
      </c>
      <c r="B365" s="182">
        <v>0.57110000000000005</v>
      </c>
      <c r="C365" s="182">
        <v>2.1074000000000002</v>
      </c>
      <c r="D365" s="179">
        <f>IF(C365&lt;MAX($C$2:C365),C365/MAX($C$2:C365)-1,0)</f>
        <v>-0.20869630519675564</v>
      </c>
    </row>
    <row r="366" spans="1:4" ht="15" thickBot="1">
      <c r="A366" s="168">
        <v>39857</v>
      </c>
      <c r="B366" s="182">
        <v>0.58679999999999999</v>
      </c>
      <c r="C366" s="182">
        <v>2.1231</v>
      </c>
      <c r="D366" s="179">
        <f>IF(C366&lt;MAX($C$2:C366),C366/MAX($C$2:C366)-1,0)</f>
        <v>-0.20280114148392903</v>
      </c>
    </row>
    <row r="367" spans="1:4" ht="15" thickBot="1">
      <c r="A367" s="168">
        <v>39860</v>
      </c>
      <c r="B367" s="182">
        <v>0.59640000000000004</v>
      </c>
      <c r="C367" s="182">
        <v>2.1326999999999998</v>
      </c>
      <c r="D367" s="179">
        <f>IF(C367&lt;MAX($C$2:C367),C367/MAX($C$2:C367)-1,0)</f>
        <v>-0.19919645539200959</v>
      </c>
    </row>
    <row r="368" spans="1:4" ht="15" thickBot="1">
      <c r="A368" s="168">
        <v>39861</v>
      </c>
      <c r="B368" s="182">
        <v>0.5827</v>
      </c>
      <c r="C368" s="182">
        <v>2.1190000000000002</v>
      </c>
      <c r="D368" s="179">
        <f>IF(C368&lt;MAX($C$2:C368),C368/MAX($C$2:C368)-1,0)</f>
        <v>-0.2043406428356862</v>
      </c>
    </row>
    <row r="369" spans="1:4" ht="15" thickBot="1">
      <c r="A369" s="168">
        <v>39862</v>
      </c>
      <c r="B369" s="182">
        <v>0.56469999999999998</v>
      </c>
      <c r="C369" s="182">
        <v>2.101</v>
      </c>
      <c r="D369" s="179">
        <f>IF(C369&lt;MAX($C$2:C369),C369/MAX($C$2:C369)-1,0)</f>
        <v>-0.21109942925803538</v>
      </c>
    </row>
    <row r="370" spans="1:4" ht="15" thickBot="1">
      <c r="A370" s="168">
        <v>39863</v>
      </c>
      <c r="B370" s="182">
        <v>0.57079999999999997</v>
      </c>
      <c r="C370" s="182">
        <v>2.1071</v>
      </c>
      <c r="D370" s="179">
        <f>IF(C370&lt;MAX($C$2:C370),C370/MAX($C$2:C370)-1,0)</f>
        <v>-0.2088089516371282</v>
      </c>
    </row>
    <row r="371" spans="1:4" ht="15" thickBot="1">
      <c r="A371" s="168">
        <v>39864</v>
      </c>
      <c r="B371" s="182">
        <v>0.57869999999999999</v>
      </c>
      <c r="C371" s="182">
        <v>2.1150000000000002</v>
      </c>
      <c r="D371" s="179">
        <f>IF(C371&lt;MAX($C$2:C371),C371/MAX($C$2:C371)-1,0)</f>
        <v>-0.20584259537398608</v>
      </c>
    </row>
    <row r="372" spans="1:4" ht="15" thickBot="1">
      <c r="A372" s="168">
        <v>39867</v>
      </c>
      <c r="B372" s="182">
        <v>0.59079999999999999</v>
      </c>
      <c r="C372" s="182">
        <v>2.1271</v>
      </c>
      <c r="D372" s="179">
        <f>IF(C372&lt;MAX($C$2:C372),C372/MAX($C$2:C372)-1,0)</f>
        <v>-0.20129918894562926</v>
      </c>
    </row>
    <row r="373" spans="1:4" ht="15" thickBot="1">
      <c r="A373" s="168">
        <v>39868</v>
      </c>
      <c r="B373" s="182">
        <v>0.56869999999999998</v>
      </c>
      <c r="C373" s="182">
        <v>2.105</v>
      </c>
      <c r="D373" s="179">
        <f>IF(C373&lt;MAX($C$2:C373),C373/MAX($C$2:C373)-1,0)</f>
        <v>-0.20959747671973561</v>
      </c>
    </row>
    <row r="374" spans="1:4" ht="15" thickBot="1">
      <c r="A374" s="168">
        <v>39869</v>
      </c>
      <c r="B374" s="182">
        <v>0.56630000000000003</v>
      </c>
      <c r="C374" s="182">
        <v>2.1025999999999998</v>
      </c>
      <c r="D374" s="179">
        <f>IF(C374&lt;MAX($C$2:C374),C374/MAX($C$2:C374)-1,0)</f>
        <v>-0.21049864824271558</v>
      </c>
    </row>
    <row r="375" spans="1:4" ht="15" thickBot="1">
      <c r="A375" s="168">
        <v>39870</v>
      </c>
      <c r="B375" s="182">
        <v>0.54390000000000005</v>
      </c>
      <c r="C375" s="182">
        <v>2.0802</v>
      </c>
      <c r="D375" s="179">
        <f>IF(C375&lt;MAX($C$2:C375),C375/MAX($C$2:C375)-1,0)</f>
        <v>-0.21890958245719427</v>
      </c>
    </row>
    <row r="376" spans="1:4" ht="15" thickBot="1">
      <c r="A376" s="168">
        <v>39871</v>
      </c>
      <c r="B376" s="182">
        <v>0.53839999999999999</v>
      </c>
      <c r="C376" s="182">
        <v>2.0747</v>
      </c>
      <c r="D376" s="179">
        <f>IF(C376&lt;MAX($C$2:C376),C376/MAX($C$2:C376)-1,0)</f>
        <v>-0.22097476719735654</v>
      </c>
    </row>
    <row r="377" spans="1:4" ht="15" thickBot="1">
      <c r="A377" s="168">
        <v>39874</v>
      </c>
      <c r="B377" s="182">
        <v>0.54349999999999998</v>
      </c>
      <c r="C377" s="182">
        <v>2.0798000000000001</v>
      </c>
      <c r="D377" s="179">
        <f>IF(C377&lt;MAX($C$2:C377),C377/MAX($C$2:C377)-1,0)</f>
        <v>-0.21905977771102425</v>
      </c>
    </row>
    <row r="378" spans="1:4" ht="15" thickBot="1">
      <c r="A378" s="168">
        <v>39875</v>
      </c>
      <c r="B378" s="182">
        <v>0.54179999999999995</v>
      </c>
      <c r="C378" s="182">
        <v>2.0781000000000001</v>
      </c>
      <c r="D378" s="179">
        <f>IF(C378&lt;MAX($C$2:C378),C378/MAX($C$2:C378)-1,0)</f>
        <v>-0.21969810753980168</v>
      </c>
    </row>
    <row r="379" spans="1:4" ht="15" thickBot="1">
      <c r="A379" s="168">
        <v>39876</v>
      </c>
      <c r="B379" s="182">
        <v>0.56820000000000004</v>
      </c>
      <c r="C379" s="182">
        <v>2.1044999999999998</v>
      </c>
      <c r="D379" s="179">
        <f>IF(C379&lt;MAX($C$2:C379),C379/MAX($C$2:C379)-1,0)</f>
        <v>-0.20978522078702311</v>
      </c>
    </row>
    <row r="380" spans="1:4" ht="15" thickBot="1">
      <c r="A380" s="168">
        <v>39877</v>
      </c>
      <c r="B380" s="182">
        <v>0.56850000000000001</v>
      </c>
      <c r="C380" s="182">
        <v>2.1048</v>
      </c>
      <c r="D380" s="179">
        <f>IF(C380&lt;MAX($C$2:C380),C380/MAX($C$2:C380)-1,0)</f>
        <v>-0.20967257434665054</v>
      </c>
    </row>
    <row r="381" spans="1:4" ht="15" thickBot="1">
      <c r="A381" s="168">
        <v>39878</v>
      </c>
      <c r="B381" s="182">
        <v>0.56579999999999997</v>
      </c>
      <c r="C381" s="182">
        <v>2.1021000000000001</v>
      </c>
      <c r="D381" s="179">
        <f>IF(C381&lt;MAX($C$2:C381),C381/MAX($C$2:C381)-1,0)</f>
        <v>-0.21068639231000286</v>
      </c>
    </row>
    <row r="382" spans="1:4" ht="15" thickBot="1">
      <c r="A382" s="168">
        <v>39881</v>
      </c>
      <c r="B382" s="182">
        <v>0.55089999999999995</v>
      </c>
      <c r="C382" s="182">
        <v>2.0872000000000002</v>
      </c>
      <c r="D382" s="179">
        <f>IF(C382&lt;MAX($C$2:C382),C382/MAX($C$2:C382)-1,0)</f>
        <v>-0.21628116551516963</v>
      </c>
    </row>
    <row r="383" spans="1:4" ht="15" thickBot="1">
      <c r="A383" s="168">
        <v>39882</v>
      </c>
      <c r="B383" s="182">
        <v>0.55779999999999996</v>
      </c>
      <c r="C383" s="182">
        <v>2.0941000000000001</v>
      </c>
      <c r="D383" s="179">
        <f>IF(C383&lt;MAX($C$2:C383),C383/MAX($C$2:C383)-1,0)</f>
        <v>-0.2136902973866025</v>
      </c>
    </row>
    <row r="384" spans="1:4" ht="15" thickBot="1">
      <c r="A384" s="169">
        <v>39883</v>
      </c>
      <c r="B384" s="182">
        <v>0.55500000000000005</v>
      </c>
      <c r="C384" s="182">
        <v>2.0912999999999999</v>
      </c>
      <c r="D384" s="179">
        <f>IF(C384&lt;MAX($C$2:C384),C384/MAX($C$2:C384)-1,0)</f>
        <v>-0.21474166416341245</v>
      </c>
    </row>
    <row r="385" spans="1:4" ht="15" thickBot="1">
      <c r="A385" s="168">
        <v>39884</v>
      </c>
      <c r="B385" s="182">
        <v>0.55469999999999997</v>
      </c>
      <c r="C385" s="182">
        <v>2.0910000000000002</v>
      </c>
      <c r="D385" s="179">
        <f>IF(C385&lt;MAX($C$2:C385),C385/MAX($C$2:C385)-1,0)</f>
        <v>-0.21485431060378479</v>
      </c>
    </row>
    <row r="386" spans="1:4" ht="15" thickBot="1">
      <c r="A386" s="168">
        <v>39885</v>
      </c>
      <c r="B386" s="182">
        <v>0.55459999999999998</v>
      </c>
      <c r="C386" s="182">
        <v>2.0909</v>
      </c>
      <c r="D386" s="179">
        <f>IF(C386&lt;MAX($C$2:C386),C386/MAX($C$2:C386)-1,0)</f>
        <v>-0.21489185941724231</v>
      </c>
    </row>
    <row r="387" spans="1:4" ht="15" thickBot="1">
      <c r="A387" s="168">
        <v>39888</v>
      </c>
      <c r="B387" s="182">
        <v>0.56110000000000004</v>
      </c>
      <c r="C387" s="182">
        <v>2.0973999999999999</v>
      </c>
      <c r="D387" s="179">
        <f>IF(C387&lt;MAX($C$2:C387),C387/MAX($C$2:C387)-1,0)</f>
        <v>-0.21245118654250517</v>
      </c>
    </row>
    <row r="388" spans="1:4" ht="15" thickBot="1">
      <c r="A388" s="168">
        <v>39889</v>
      </c>
      <c r="B388" s="182">
        <v>0.57389999999999997</v>
      </c>
      <c r="C388" s="182">
        <v>2.1101999999999999</v>
      </c>
      <c r="D388" s="179">
        <f>IF(C388&lt;MAX($C$2:C388),C388/MAX($C$2:C388)-1,0)</f>
        <v>-0.20764493841994591</v>
      </c>
    </row>
    <row r="389" spans="1:4" ht="15" thickBot="1">
      <c r="A389" s="168">
        <v>39890</v>
      </c>
      <c r="B389" s="182">
        <v>0.57579999999999998</v>
      </c>
      <c r="C389" s="182">
        <v>2.1120999999999999</v>
      </c>
      <c r="D389" s="179">
        <f>IF(C389&lt;MAX($C$2:C389),C389/MAX($C$2:C389)-1,0)</f>
        <v>-0.20693151096425355</v>
      </c>
    </row>
    <row r="390" spans="1:4" ht="15" thickBot="1">
      <c r="A390" s="168">
        <v>39891</v>
      </c>
      <c r="B390" s="182">
        <v>0.58330000000000004</v>
      </c>
      <c r="C390" s="182">
        <v>2.1196000000000002</v>
      </c>
      <c r="D390" s="179">
        <f>IF(C390&lt;MAX($C$2:C390),C390/MAX($C$2:C390)-1,0)</f>
        <v>-0.20411534995494129</v>
      </c>
    </row>
    <row r="391" spans="1:4" ht="15" thickBot="1">
      <c r="A391" s="168">
        <v>39892</v>
      </c>
      <c r="B391" s="182">
        <v>0.57999999999999996</v>
      </c>
      <c r="C391" s="182">
        <v>2.1162999999999998</v>
      </c>
      <c r="D391" s="179">
        <f>IF(C391&lt;MAX($C$2:C391),C391/MAX($C$2:C391)-1,0)</f>
        <v>-0.20535446079903874</v>
      </c>
    </row>
    <row r="392" spans="1:4" ht="15" thickBot="1">
      <c r="A392" s="168">
        <v>39895</v>
      </c>
      <c r="B392" s="182">
        <v>0.59189999999999998</v>
      </c>
      <c r="C392" s="182">
        <v>2.1282000000000001</v>
      </c>
      <c r="D392" s="179">
        <f>IF(C392&lt;MAX($C$2:C392),C392/MAX($C$2:C392)-1,0)</f>
        <v>-0.20088615199759674</v>
      </c>
    </row>
    <row r="393" spans="1:4" ht="15" thickBot="1">
      <c r="A393" s="168">
        <v>39896</v>
      </c>
      <c r="B393" s="182">
        <v>0.59489999999999998</v>
      </c>
      <c r="C393" s="182">
        <v>2.1312000000000002</v>
      </c>
      <c r="D393" s="179">
        <f>IF(C393&lt;MAX($C$2:C393),C393/MAX($C$2:C393)-1,0)</f>
        <v>-0.19975968759387186</v>
      </c>
    </row>
    <row r="394" spans="1:4" ht="15" thickBot="1">
      <c r="A394" s="168">
        <v>39897</v>
      </c>
      <c r="B394" s="182">
        <v>0.58660000000000001</v>
      </c>
      <c r="C394" s="182">
        <v>2.1229</v>
      </c>
      <c r="D394" s="179">
        <f>IF(C394&lt;MAX($C$2:C394),C394/MAX($C$2:C394)-1,0)</f>
        <v>-0.20287623911084407</v>
      </c>
    </row>
    <row r="395" spans="1:4" ht="15" thickBot="1">
      <c r="A395" s="168">
        <v>39898</v>
      </c>
      <c r="B395" s="182">
        <v>0.59630000000000005</v>
      </c>
      <c r="C395" s="182">
        <v>2.1326000000000001</v>
      </c>
      <c r="D395" s="179">
        <f>IF(C395&lt;MAX($C$2:C395),C395/MAX($C$2:C395)-1,0)</f>
        <v>-0.199234004205467</v>
      </c>
    </row>
    <row r="396" spans="1:4" ht="15" thickBot="1">
      <c r="A396" s="168">
        <v>39899</v>
      </c>
      <c r="B396" s="182">
        <v>0.59919999999999995</v>
      </c>
      <c r="C396" s="182">
        <v>2.1355</v>
      </c>
      <c r="D396" s="179">
        <f>IF(C396&lt;MAX($C$2:C396),C396/MAX($C$2:C396)-1,0)</f>
        <v>-0.19814508861519975</v>
      </c>
    </row>
    <row r="397" spans="1:4" ht="15" thickBot="1">
      <c r="A397" s="168">
        <v>39902</v>
      </c>
      <c r="B397" s="182">
        <v>0.5948</v>
      </c>
      <c r="C397" s="182">
        <v>2.1311</v>
      </c>
      <c r="D397" s="179">
        <f>IF(C397&lt;MAX($C$2:C397),C397/MAX($C$2:C397)-1,0)</f>
        <v>-0.19979723640732949</v>
      </c>
    </row>
    <row r="398" spans="1:4" ht="15" thickBot="1">
      <c r="A398" s="168">
        <v>39903</v>
      </c>
      <c r="B398" s="182">
        <v>0.60250000000000004</v>
      </c>
      <c r="C398" s="182">
        <v>2.1387999999999998</v>
      </c>
      <c r="D398" s="179">
        <f>IF(C398&lt;MAX($C$2:C398),C398/MAX($C$2:C398)-1,0)</f>
        <v>-0.19690597777110241</v>
      </c>
    </row>
    <row r="399" spans="1:4" ht="15" thickBot="1">
      <c r="A399" s="168">
        <v>39904</v>
      </c>
      <c r="B399" s="182">
        <v>0.60880000000000001</v>
      </c>
      <c r="C399" s="182">
        <v>2.1450999999999998</v>
      </c>
      <c r="D399" s="179">
        <f>IF(C399&lt;MAX($C$2:C399),C399/MAX($C$2:C399)-1,0)</f>
        <v>-0.19454040252328031</v>
      </c>
    </row>
    <row r="400" spans="1:4" ht="15" thickBot="1">
      <c r="A400" s="168">
        <v>39905</v>
      </c>
      <c r="B400" s="182">
        <v>0.61680000000000001</v>
      </c>
      <c r="C400" s="182">
        <v>2.1530999999999998</v>
      </c>
      <c r="D400" s="179">
        <f>IF(C400&lt;MAX($C$2:C400),C400/MAX($C$2:C400)-1,0)</f>
        <v>-0.19153649744668066</v>
      </c>
    </row>
    <row r="401" spans="1:4" ht="15" thickBot="1">
      <c r="A401" s="168">
        <v>39906</v>
      </c>
      <c r="B401" s="182">
        <v>0.61580000000000001</v>
      </c>
      <c r="C401" s="182">
        <v>2.1520999999999999</v>
      </c>
      <c r="D401" s="179">
        <f>IF(C401&lt;MAX($C$2:C401),C401/MAX($C$2:C401)-1,0)</f>
        <v>-0.19191198558125555</v>
      </c>
    </row>
    <row r="402" spans="1:4" ht="15" thickBot="1">
      <c r="A402" s="168">
        <v>39910</v>
      </c>
      <c r="B402" s="182">
        <v>0.61519999999999997</v>
      </c>
      <c r="C402" s="182">
        <v>2.1515</v>
      </c>
      <c r="D402" s="179">
        <f>IF(C402&lt;MAX($C$2:C402),C402/MAX($C$2:C402)-1,0)</f>
        <v>-0.19213727846200057</v>
      </c>
    </row>
    <row r="403" spans="1:4" ht="15" thickBot="1">
      <c r="A403" s="168">
        <v>39911</v>
      </c>
      <c r="B403" s="182">
        <v>0.59789999999999999</v>
      </c>
      <c r="C403" s="182">
        <v>2.1341999999999999</v>
      </c>
      <c r="D403" s="179">
        <f>IF(C403&lt;MAX($C$2:C403),C403/MAX($C$2:C403)-1,0)</f>
        <v>-0.1986332231901472</v>
      </c>
    </row>
    <row r="404" spans="1:4" ht="15" thickBot="1">
      <c r="A404" s="169">
        <v>39912</v>
      </c>
      <c r="B404" s="182">
        <v>0.60550000000000004</v>
      </c>
      <c r="C404" s="182">
        <v>2.1417999999999999</v>
      </c>
      <c r="D404" s="179">
        <f>IF(C404&lt;MAX($C$2:C404),C404/MAX($C$2:C404)-1,0)</f>
        <v>-0.19577951336737753</v>
      </c>
    </row>
    <row r="405" spans="1:4" ht="15" thickBot="1">
      <c r="A405" s="168">
        <v>39913</v>
      </c>
      <c r="B405" s="182">
        <v>0.62439999999999996</v>
      </c>
      <c r="C405" s="182">
        <v>2.1606999999999998</v>
      </c>
      <c r="D405" s="179">
        <f>IF(C405&lt;MAX($C$2:C405),C405/MAX($C$2:C405)-1,0)</f>
        <v>-0.18868278762391111</v>
      </c>
    </row>
    <row r="406" spans="1:4" ht="15" thickBot="1">
      <c r="A406" s="168">
        <v>39916</v>
      </c>
      <c r="B406" s="182">
        <v>0.63419999999999999</v>
      </c>
      <c r="C406" s="182">
        <v>2.1705000000000001</v>
      </c>
      <c r="D406" s="179">
        <f>IF(C406&lt;MAX($C$2:C406),C406/MAX($C$2:C406)-1,0)</f>
        <v>-0.18500300390507651</v>
      </c>
    </row>
    <row r="407" spans="1:4" ht="15" thickBot="1">
      <c r="A407" s="168">
        <v>39917</v>
      </c>
      <c r="B407" s="182">
        <v>0.64049999999999996</v>
      </c>
      <c r="C407" s="182">
        <v>2.1768000000000001</v>
      </c>
      <c r="D407" s="179">
        <f>IF(C407&lt;MAX($C$2:C407),C407/MAX($C$2:C407)-1,0)</f>
        <v>-0.1826374286572543</v>
      </c>
    </row>
    <row r="408" spans="1:4" ht="15" thickBot="1">
      <c r="A408" s="168">
        <v>39918</v>
      </c>
      <c r="B408" s="182">
        <v>0.64359999999999995</v>
      </c>
      <c r="C408" s="182">
        <v>2.1798999999999999</v>
      </c>
      <c r="D408" s="179">
        <f>IF(C408&lt;MAX($C$2:C408),C408/MAX($C$2:C408)-1,0)</f>
        <v>-0.18147341544007201</v>
      </c>
    </row>
    <row r="409" spans="1:4" ht="15" thickBot="1">
      <c r="A409" s="168">
        <v>39919</v>
      </c>
      <c r="B409" s="182">
        <v>0.64049999999999996</v>
      </c>
      <c r="C409" s="182">
        <v>2.1768000000000001</v>
      </c>
      <c r="D409" s="179">
        <f>IF(C409&lt;MAX($C$2:C409),C409/MAX($C$2:C409)-1,0)</f>
        <v>-0.1826374286572543</v>
      </c>
    </row>
    <row r="410" spans="1:4" ht="15" thickBot="1">
      <c r="A410" s="168">
        <v>39920</v>
      </c>
      <c r="B410" s="182">
        <v>0.63570000000000004</v>
      </c>
      <c r="C410" s="182">
        <v>2.1720000000000002</v>
      </c>
      <c r="D410" s="179">
        <f>IF(C410&lt;MAX($C$2:C410),C410/MAX($C$2:C410)-1,0)</f>
        <v>-0.18443977170321402</v>
      </c>
    </row>
    <row r="411" spans="1:4" ht="15" thickBot="1">
      <c r="A411" s="168">
        <v>39923</v>
      </c>
      <c r="B411" s="182">
        <v>0.64610000000000001</v>
      </c>
      <c r="C411" s="182">
        <v>2.1823999999999999</v>
      </c>
      <c r="D411" s="179">
        <f>IF(C411&lt;MAX($C$2:C411),C411/MAX($C$2:C411)-1,0)</f>
        <v>-0.18053469510363473</v>
      </c>
    </row>
    <row r="412" spans="1:4" ht="15" thickBot="1">
      <c r="A412" s="168">
        <v>39924</v>
      </c>
      <c r="B412" s="182">
        <v>0.64019999999999999</v>
      </c>
      <c r="C412" s="182">
        <v>2.1764999999999999</v>
      </c>
      <c r="D412" s="179">
        <f>IF(C412&lt;MAX($C$2:C412),C412/MAX($C$2:C412)-1,0)</f>
        <v>-0.18275007509762686</v>
      </c>
    </row>
    <row r="413" spans="1:4" ht="15" thickBot="1">
      <c r="A413" s="168">
        <v>39925</v>
      </c>
      <c r="B413" s="182">
        <v>0.61809999999999998</v>
      </c>
      <c r="C413" s="182">
        <v>2.1543999999999999</v>
      </c>
      <c r="D413" s="179">
        <f>IF(C413&lt;MAX($C$2:C413),C413/MAX($C$2:C413)-1,0)</f>
        <v>-0.19104836287173321</v>
      </c>
    </row>
    <row r="414" spans="1:4" ht="15" thickBot="1">
      <c r="A414" s="168">
        <v>39926</v>
      </c>
      <c r="B414" s="182">
        <v>0.62280000000000002</v>
      </c>
      <c r="C414" s="182">
        <v>2.1591</v>
      </c>
      <c r="D414" s="179">
        <f>IF(C414&lt;MAX($C$2:C414),C414/MAX($C$2:C414)-1,0)</f>
        <v>-0.1892835686392309</v>
      </c>
    </row>
    <row r="415" spans="1:4" ht="15" thickBot="1">
      <c r="A415" s="168">
        <v>39927</v>
      </c>
      <c r="B415" s="182">
        <v>0.62050000000000005</v>
      </c>
      <c r="C415" s="182">
        <v>2.1568000000000001</v>
      </c>
      <c r="D415" s="179">
        <f>IF(C415&lt;MAX($C$2:C415),C415/MAX($C$2:C415)-1,0)</f>
        <v>-0.19014719134875324</v>
      </c>
    </row>
    <row r="416" spans="1:4" ht="15" thickBot="1">
      <c r="A416" s="168">
        <v>39930</v>
      </c>
      <c r="B416" s="182">
        <v>0.60770000000000002</v>
      </c>
      <c r="C416" s="182">
        <v>2.1440000000000001</v>
      </c>
      <c r="D416" s="179">
        <f>IF(C416&lt;MAX($C$2:C416),C416/MAX($C$2:C416)-1,0)</f>
        <v>-0.19495343947131261</v>
      </c>
    </row>
    <row r="417" spans="1:4" ht="15" thickBot="1">
      <c r="A417" s="168">
        <v>39931</v>
      </c>
      <c r="B417" s="182">
        <v>0.61119999999999997</v>
      </c>
      <c r="C417" s="182">
        <v>2.1475</v>
      </c>
      <c r="D417" s="179">
        <f>IF(C417&lt;MAX($C$2:C417),C417/MAX($C$2:C417)-1,0)</f>
        <v>-0.19363923100030034</v>
      </c>
    </row>
    <row r="418" spans="1:4" ht="15" thickBot="1">
      <c r="A418" s="168">
        <v>39932</v>
      </c>
      <c r="B418" s="182">
        <v>0.62790000000000001</v>
      </c>
      <c r="C418" s="182">
        <v>2.1642000000000001</v>
      </c>
      <c r="D418" s="179">
        <f>IF(C418&lt;MAX($C$2:C418),C418/MAX($C$2:C418)-1,0)</f>
        <v>-0.18736857915289862</v>
      </c>
    </row>
    <row r="419" spans="1:4" ht="15" thickBot="1">
      <c r="A419" s="168">
        <v>39933</v>
      </c>
      <c r="B419" s="182">
        <v>0.63439999999999996</v>
      </c>
      <c r="C419" s="182">
        <v>2.1707000000000001</v>
      </c>
      <c r="D419" s="179">
        <f>IF(C419&lt;MAX($C$2:C419),C419/MAX($C$2:C419)-1,0)</f>
        <v>-0.18492790627816147</v>
      </c>
    </row>
    <row r="420" spans="1:4" ht="15" thickBot="1">
      <c r="A420" s="168">
        <v>39937</v>
      </c>
      <c r="B420" s="182">
        <v>0.65149999999999997</v>
      </c>
      <c r="C420" s="182">
        <v>2.1878000000000002</v>
      </c>
      <c r="D420" s="179">
        <f>IF(C420&lt;MAX($C$2:C420),C420/MAX($C$2:C420)-1,0)</f>
        <v>-0.17850705917692988</v>
      </c>
    </row>
    <row r="421" spans="1:4" ht="15" thickBot="1">
      <c r="A421" s="168">
        <v>39938</v>
      </c>
      <c r="B421" s="182">
        <v>0.65359999999999996</v>
      </c>
      <c r="C421" s="182">
        <v>2.1899000000000002</v>
      </c>
      <c r="D421" s="179">
        <f>IF(C421&lt;MAX($C$2:C421),C421/MAX($C$2:C421)-1,0)</f>
        <v>-0.17771853409432248</v>
      </c>
    </row>
    <row r="422" spans="1:4" ht="15" thickBot="1">
      <c r="A422" s="168">
        <v>39939</v>
      </c>
      <c r="B422" s="182">
        <v>0.6623</v>
      </c>
      <c r="C422" s="182">
        <v>2.1985999999999999</v>
      </c>
      <c r="D422" s="179">
        <f>IF(C422&lt;MAX($C$2:C422),C422/MAX($C$2:C422)-1,0)</f>
        <v>-0.17445178732352051</v>
      </c>
    </row>
    <row r="423" spans="1:4" ht="15" thickBot="1">
      <c r="A423" s="168">
        <v>39940</v>
      </c>
      <c r="B423" s="182">
        <v>0.66220000000000001</v>
      </c>
      <c r="C423" s="182">
        <v>2.1985000000000001</v>
      </c>
      <c r="D423" s="179">
        <f>IF(C423&lt;MAX($C$2:C423),C423/MAX($C$2:C423)-1,0)</f>
        <v>-0.17448933613697792</v>
      </c>
    </row>
    <row r="424" spans="1:4" ht="15" thickBot="1">
      <c r="A424" s="169">
        <v>39941</v>
      </c>
      <c r="B424" s="182">
        <v>0.66320000000000001</v>
      </c>
      <c r="C424" s="182">
        <v>2.1995</v>
      </c>
      <c r="D424" s="179">
        <f>IF(C424&lt;MAX($C$2:C424),C424/MAX($C$2:C424)-1,0)</f>
        <v>-0.17411384800240304</v>
      </c>
    </row>
    <row r="425" spans="1:4" ht="15" thickBot="1">
      <c r="A425" s="168">
        <v>39944</v>
      </c>
      <c r="B425" s="182">
        <v>0.6472</v>
      </c>
      <c r="C425" s="182">
        <v>2.1835</v>
      </c>
      <c r="D425" s="179">
        <f>IF(C425&lt;MAX($C$2:C425),C425/MAX($C$2:C425)-1,0)</f>
        <v>-0.18012165815560222</v>
      </c>
    </row>
    <row r="426" spans="1:4" ht="15" thickBot="1">
      <c r="A426" s="168">
        <v>39945</v>
      </c>
      <c r="B426" s="182">
        <v>0.66020000000000001</v>
      </c>
      <c r="C426" s="182">
        <v>2.1964999999999999</v>
      </c>
      <c r="D426" s="179">
        <f>IF(C426&lt;MAX($C$2:C426),C426/MAX($C$2:C426)-1,0)</f>
        <v>-0.17524031240612792</v>
      </c>
    </row>
    <row r="427" spans="1:4" ht="15" thickBot="1">
      <c r="A427" s="168">
        <v>39946</v>
      </c>
      <c r="B427" s="182">
        <v>0.6653</v>
      </c>
      <c r="C427" s="182">
        <v>2.2016</v>
      </c>
      <c r="D427" s="179">
        <f>IF(C427&lt;MAX($C$2:C427),C427/MAX($C$2:C427)-1,0)</f>
        <v>-0.17332532291979563</v>
      </c>
    </row>
    <row r="428" spans="1:4" ht="15" thickBot="1">
      <c r="A428" s="168">
        <v>39947</v>
      </c>
      <c r="B428" s="182">
        <v>0.66239999999999999</v>
      </c>
      <c r="C428" s="182">
        <v>2.1987000000000001</v>
      </c>
      <c r="D428" s="179">
        <f>IF(C428&lt;MAX($C$2:C428),C428/MAX($C$2:C428)-1,0)</f>
        <v>-0.17441423851006299</v>
      </c>
    </row>
    <row r="429" spans="1:4" ht="15" thickBot="1">
      <c r="A429" s="168">
        <v>39948</v>
      </c>
      <c r="B429" s="182">
        <v>0.66520000000000001</v>
      </c>
      <c r="C429" s="182">
        <v>2.2014999999999998</v>
      </c>
      <c r="D429" s="179">
        <f>IF(C429&lt;MAX($C$2:C429),C429/MAX($C$2:C429)-1,0)</f>
        <v>-0.17336287173325327</v>
      </c>
    </row>
    <row r="430" spans="1:4" ht="15" thickBot="1">
      <c r="A430" s="168">
        <v>39951</v>
      </c>
      <c r="B430" s="182">
        <v>0.66769999999999996</v>
      </c>
      <c r="C430" s="182">
        <v>2.2040000000000002</v>
      </c>
      <c r="D430" s="179">
        <f>IF(C430&lt;MAX($C$2:C430),C430/MAX($C$2:C430)-1,0)</f>
        <v>-0.17242415139681577</v>
      </c>
    </row>
    <row r="431" spans="1:4" ht="15" thickBot="1">
      <c r="A431" s="168">
        <v>39952</v>
      </c>
      <c r="B431" s="182">
        <v>0.6734</v>
      </c>
      <c r="C431" s="182">
        <v>2.2097000000000002</v>
      </c>
      <c r="D431" s="179">
        <f>IF(C431&lt;MAX($C$2:C431),C431/MAX($C$2:C431)-1,0)</f>
        <v>-0.17028386902973847</v>
      </c>
    </row>
    <row r="432" spans="1:4" ht="15" thickBot="1">
      <c r="A432" s="168">
        <v>39953</v>
      </c>
      <c r="B432" s="182">
        <v>0.67359999999999998</v>
      </c>
      <c r="C432" s="182">
        <v>2.2099000000000002</v>
      </c>
      <c r="D432" s="179">
        <f>IF(C432&lt;MAX($C$2:C432),C432/MAX($C$2:C432)-1,0)</f>
        <v>-0.17020877140282353</v>
      </c>
    </row>
    <row r="433" spans="1:4" ht="15" thickBot="1">
      <c r="A433" s="168">
        <v>39954</v>
      </c>
      <c r="B433" s="182">
        <v>0.66039999999999999</v>
      </c>
      <c r="C433" s="182">
        <v>2.1966999999999999</v>
      </c>
      <c r="D433" s="179">
        <f>IF(C433&lt;MAX($C$2:C433),C433/MAX($C$2:C433)-1,0)</f>
        <v>-0.17516521477921299</v>
      </c>
    </row>
    <row r="434" spans="1:4" ht="15" thickBot="1">
      <c r="A434" s="168">
        <v>39955</v>
      </c>
      <c r="B434" s="182">
        <v>0.6573</v>
      </c>
      <c r="C434" s="182">
        <v>2.1936</v>
      </c>
      <c r="D434" s="179">
        <f>IF(C434&lt;MAX($C$2:C434),C434/MAX($C$2:C434)-1,0)</f>
        <v>-0.17632922799639528</v>
      </c>
    </row>
    <row r="435" spans="1:4" ht="15" thickBot="1">
      <c r="A435" s="168">
        <v>39958</v>
      </c>
      <c r="B435" s="182">
        <v>0.66100000000000003</v>
      </c>
      <c r="C435" s="182">
        <v>2.1972999999999998</v>
      </c>
      <c r="D435" s="179">
        <f>IF(C435&lt;MAX($C$2:C435),C435/MAX($C$2:C435)-1,0)</f>
        <v>-0.17493992189846796</v>
      </c>
    </row>
    <row r="436" spans="1:4" ht="15" thickBot="1">
      <c r="A436" s="168">
        <v>39959</v>
      </c>
      <c r="B436" s="182">
        <v>0.65459999999999996</v>
      </c>
      <c r="C436" s="182">
        <v>2.1909000000000001</v>
      </c>
      <c r="D436" s="179">
        <f>IF(C436&lt;MAX($C$2:C436),C436/MAX($C$2:C436)-1,0)</f>
        <v>-0.17734304595974759</v>
      </c>
    </row>
    <row r="437" spans="1:4" ht="15" thickBot="1">
      <c r="A437" s="168">
        <v>39960</v>
      </c>
      <c r="B437" s="182">
        <v>0.66080000000000005</v>
      </c>
      <c r="C437" s="182">
        <v>2.1970999999999998</v>
      </c>
      <c r="D437" s="179">
        <f>IF(C437&lt;MAX($C$2:C437),C437/MAX($C$2:C437)-1,0)</f>
        <v>-0.17501501952538301</v>
      </c>
    </row>
    <row r="438" spans="1:4" ht="15" thickBot="1">
      <c r="A438" s="168">
        <v>39965</v>
      </c>
      <c r="B438" s="182">
        <v>0.68220000000000003</v>
      </c>
      <c r="C438" s="182">
        <v>2.2185000000000001</v>
      </c>
      <c r="D438" s="179">
        <f>IF(C438&lt;MAX($C$2:C438),C438/MAX($C$2:C438)-1,0)</f>
        <v>-0.16697957344547898</v>
      </c>
    </row>
    <row r="439" spans="1:4" ht="15" thickBot="1">
      <c r="A439" s="168">
        <v>39966</v>
      </c>
      <c r="B439" s="182">
        <v>0.68420000000000003</v>
      </c>
      <c r="C439" s="182">
        <v>2.2204999999999999</v>
      </c>
      <c r="D439" s="179">
        <f>IF(C439&lt;MAX($C$2:C439),C439/MAX($C$2:C439)-1,0)</f>
        <v>-0.16622859717632921</v>
      </c>
    </row>
    <row r="440" spans="1:4" ht="15" thickBot="1">
      <c r="A440" s="168">
        <v>39967</v>
      </c>
      <c r="B440" s="182">
        <v>0.69569999999999999</v>
      </c>
      <c r="C440" s="182">
        <v>2.2320000000000002</v>
      </c>
      <c r="D440" s="179">
        <f>IF(C440&lt;MAX($C$2:C440),C440/MAX($C$2:C440)-1,0)</f>
        <v>-0.16191048362871718</v>
      </c>
    </row>
    <row r="441" spans="1:4" ht="15" thickBot="1">
      <c r="A441" s="168">
        <v>39968</v>
      </c>
      <c r="B441" s="182">
        <v>0.69530000000000003</v>
      </c>
      <c r="C441" s="182">
        <v>2.2315999999999998</v>
      </c>
      <c r="D441" s="179">
        <f>IF(C441&lt;MAX($C$2:C441),C441/MAX($C$2:C441)-1,0)</f>
        <v>-0.16206067888254727</v>
      </c>
    </row>
    <row r="442" spans="1:4" ht="15" thickBot="1">
      <c r="A442" s="168">
        <v>39969</v>
      </c>
      <c r="B442" s="182">
        <v>0.69140000000000001</v>
      </c>
      <c r="C442" s="182">
        <v>2.2277</v>
      </c>
      <c r="D442" s="179">
        <f>IF(C442&lt;MAX($C$2:C442),C442/MAX($C$2:C442)-1,0)</f>
        <v>-0.16352508260738952</v>
      </c>
    </row>
    <row r="443" spans="1:4" ht="15" thickBot="1">
      <c r="A443" s="168">
        <v>39972</v>
      </c>
      <c r="B443" s="182">
        <v>0.69159999999999999</v>
      </c>
      <c r="C443" s="182">
        <v>2.2279</v>
      </c>
      <c r="D443" s="179">
        <f>IF(C443&lt;MAX($C$2:C443),C443/MAX($C$2:C443)-1,0)</f>
        <v>-0.16344998498047458</v>
      </c>
    </row>
    <row r="444" spans="1:4" ht="15" thickBot="1">
      <c r="A444" s="169">
        <v>39973</v>
      </c>
      <c r="B444" s="182">
        <v>0.69599999999999995</v>
      </c>
      <c r="C444" s="182">
        <v>2.2323</v>
      </c>
      <c r="D444" s="179">
        <f>IF(C444&lt;MAX($C$2:C444),C444/MAX($C$2:C444)-1,0)</f>
        <v>-0.16179783718834484</v>
      </c>
    </row>
    <row r="445" spans="1:4" ht="15" thickBot="1">
      <c r="A445" s="168">
        <v>39974</v>
      </c>
      <c r="B445" s="182">
        <v>0.70079999999999998</v>
      </c>
      <c r="C445" s="182">
        <v>2.2370999999999999</v>
      </c>
      <c r="D445" s="179">
        <f>IF(C445&lt;MAX($C$2:C445),C445/MAX($C$2:C445)-1,0)</f>
        <v>-0.15999549414238512</v>
      </c>
    </row>
    <row r="446" spans="1:4" ht="15" thickBot="1">
      <c r="A446" s="168">
        <v>39975</v>
      </c>
      <c r="B446" s="182">
        <v>0.69499999999999995</v>
      </c>
      <c r="C446" s="182">
        <v>2.2313000000000001</v>
      </c>
      <c r="D446" s="179">
        <f>IF(C446&lt;MAX($C$2:C446),C446/MAX($C$2:C446)-1,0)</f>
        <v>-0.16217332532291973</v>
      </c>
    </row>
    <row r="447" spans="1:4" ht="15" thickBot="1">
      <c r="A447" s="168">
        <v>39976</v>
      </c>
      <c r="B447" s="182">
        <v>0.68530000000000002</v>
      </c>
      <c r="C447" s="182">
        <v>2.2216</v>
      </c>
      <c r="D447" s="179">
        <f>IF(C447&lt;MAX($C$2:C447),C447/MAX($C$2:C447)-1,0)</f>
        <v>-0.16581556022829669</v>
      </c>
    </row>
    <row r="448" spans="1:4" ht="15" thickBot="1">
      <c r="A448" s="168">
        <v>39979</v>
      </c>
      <c r="B448" s="182">
        <v>0.69750000000000001</v>
      </c>
      <c r="C448" s="182">
        <v>2.2338</v>
      </c>
      <c r="D448" s="179">
        <f>IF(C448&lt;MAX($C$2:C448),C448/MAX($C$2:C448)-1,0)</f>
        <v>-0.16123460498648234</v>
      </c>
    </row>
    <row r="449" spans="1:4" ht="15" thickBot="1">
      <c r="A449" s="168">
        <v>39980</v>
      </c>
      <c r="B449" s="182">
        <v>0.69399999999999995</v>
      </c>
      <c r="C449" s="182">
        <v>2.2303000000000002</v>
      </c>
      <c r="D449" s="179">
        <f>IF(C449&lt;MAX($C$2:C449),C449/MAX($C$2:C449)-1,0)</f>
        <v>-0.16254881345749461</v>
      </c>
    </row>
    <row r="450" spans="1:4" ht="15" thickBot="1">
      <c r="A450" s="168">
        <v>39981</v>
      </c>
      <c r="B450" s="182">
        <v>0.70579999999999998</v>
      </c>
      <c r="C450" s="182">
        <v>2.2421000000000002</v>
      </c>
      <c r="D450" s="179">
        <f>IF(C450&lt;MAX($C$2:C450),C450/MAX($C$2:C450)-1,0)</f>
        <v>-0.15811805346951024</v>
      </c>
    </row>
    <row r="451" spans="1:4" ht="15" thickBot="1">
      <c r="A451" s="168">
        <v>39982</v>
      </c>
      <c r="B451" s="182">
        <v>0.71679999999999999</v>
      </c>
      <c r="C451" s="182">
        <v>2.2530999999999999</v>
      </c>
      <c r="D451" s="179">
        <f>IF(C451&lt;MAX($C$2:C451),C451/MAX($C$2:C451)-1,0)</f>
        <v>-0.15398768398918594</v>
      </c>
    </row>
    <row r="452" spans="1:4" ht="15" thickBot="1">
      <c r="A452" s="168">
        <v>39983</v>
      </c>
      <c r="B452" s="182">
        <v>0.7218</v>
      </c>
      <c r="C452" s="182">
        <v>2.2581000000000002</v>
      </c>
      <c r="D452" s="179">
        <f>IF(C452&lt;MAX($C$2:C452),C452/MAX($C$2:C452)-1,0)</f>
        <v>-0.15211024331631107</v>
      </c>
    </row>
    <row r="453" spans="1:4" ht="15" thickBot="1">
      <c r="A453" s="168">
        <v>39986</v>
      </c>
      <c r="B453" s="182">
        <v>0.72040000000000004</v>
      </c>
      <c r="C453" s="182">
        <v>2.2566999999999999</v>
      </c>
      <c r="D453" s="179">
        <f>IF(C453&lt;MAX($C$2:C453),C453/MAX($C$2:C453)-1,0)</f>
        <v>-0.15263592670471604</v>
      </c>
    </row>
    <row r="454" spans="1:4" ht="15" thickBot="1">
      <c r="A454" s="168">
        <v>39987</v>
      </c>
      <c r="B454" s="182">
        <v>0.71879999999999999</v>
      </c>
      <c r="C454" s="182">
        <v>2.2551000000000001</v>
      </c>
      <c r="D454" s="179">
        <f>IF(C454&lt;MAX($C$2:C454),C454/MAX($C$2:C454)-1,0)</f>
        <v>-0.15323670772003595</v>
      </c>
    </row>
    <row r="455" spans="1:4" ht="15" thickBot="1">
      <c r="A455" s="168">
        <v>39988</v>
      </c>
      <c r="B455" s="182">
        <v>0.72670000000000001</v>
      </c>
      <c r="C455" s="182">
        <v>2.2629999999999999</v>
      </c>
      <c r="D455" s="179">
        <f>IF(C455&lt;MAX($C$2:C455),C455/MAX($C$2:C455)-1,0)</f>
        <v>-0.15027035145689394</v>
      </c>
    </row>
    <row r="456" spans="1:4" ht="15" thickBot="1">
      <c r="A456" s="168">
        <v>39989</v>
      </c>
      <c r="B456" s="182">
        <v>0.72760000000000002</v>
      </c>
      <c r="C456" s="182">
        <v>2.2639</v>
      </c>
      <c r="D456" s="179">
        <f>IF(C456&lt;MAX($C$2:C456),C456/MAX($C$2:C456)-1,0)</f>
        <v>-0.14993241213577646</v>
      </c>
    </row>
    <row r="457" spans="1:4" ht="15" thickBot="1">
      <c r="A457" s="168">
        <v>39990</v>
      </c>
      <c r="B457" s="182">
        <v>0.73009999999999997</v>
      </c>
      <c r="C457" s="182">
        <v>2.2664</v>
      </c>
      <c r="D457" s="179">
        <f>IF(C457&lt;MAX($C$2:C457),C457/MAX($C$2:C457)-1,0)</f>
        <v>-0.14899369179933908</v>
      </c>
    </row>
    <row r="458" spans="1:4" ht="15" thickBot="1">
      <c r="A458" s="168">
        <v>39993</v>
      </c>
      <c r="B458" s="182">
        <v>0.74409999999999998</v>
      </c>
      <c r="C458" s="182">
        <v>2.2804000000000002</v>
      </c>
      <c r="D458" s="179">
        <f>IF(C458&lt;MAX($C$2:C458),C458/MAX($C$2:C458)-1,0)</f>
        <v>-0.14373685791528978</v>
      </c>
    </row>
    <row r="459" spans="1:4" ht="15" thickBot="1">
      <c r="A459" s="168">
        <v>39994</v>
      </c>
      <c r="B459" s="182">
        <v>0.74309999999999998</v>
      </c>
      <c r="C459" s="182">
        <v>2.2793999999999999</v>
      </c>
      <c r="D459" s="179">
        <f>IF(C459&lt;MAX($C$2:C459),C459/MAX($C$2:C459)-1,0)</f>
        <v>-0.14411234604986478</v>
      </c>
    </row>
    <row r="460" spans="1:4" ht="15" thickBot="1">
      <c r="A460" s="168">
        <v>39995</v>
      </c>
      <c r="B460" s="182">
        <v>0.75880000000000003</v>
      </c>
      <c r="C460" s="182">
        <v>2.2951000000000001</v>
      </c>
      <c r="D460" s="179">
        <f>IF(C460&lt;MAX($C$2:C460),C460/MAX($C$2:C460)-1,0)</f>
        <v>-0.13821718233703806</v>
      </c>
    </row>
    <row r="461" spans="1:4" ht="15" thickBot="1">
      <c r="A461" s="168">
        <v>39996</v>
      </c>
      <c r="B461" s="182">
        <v>0.76839999999999997</v>
      </c>
      <c r="C461" s="182">
        <v>2.3047</v>
      </c>
      <c r="D461" s="179">
        <f>IF(C461&lt;MAX($C$2:C461),C461/MAX($C$2:C461)-1,0)</f>
        <v>-0.13461249624511862</v>
      </c>
    </row>
    <row r="462" spans="1:4" ht="15" thickBot="1">
      <c r="A462" s="168">
        <v>39997</v>
      </c>
      <c r="B462" s="182">
        <v>0.77900000000000003</v>
      </c>
      <c r="C462" s="182">
        <v>2.3153000000000001</v>
      </c>
      <c r="D462" s="179">
        <f>IF(C462&lt;MAX($C$2:C462),C462/MAX($C$2:C462)-1,0)</f>
        <v>-0.13063232201862407</v>
      </c>
    </row>
    <row r="463" spans="1:4" ht="15" thickBot="1">
      <c r="A463" s="168">
        <v>40000</v>
      </c>
      <c r="B463" s="182">
        <v>0.78380000000000005</v>
      </c>
      <c r="C463" s="182">
        <v>2.3201000000000001</v>
      </c>
      <c r="D463" s="179">
        <f>IF(C463&lt;MAX($C$2:C463),C463/MAX($C$2:C463)-1,0)</f>
        <v>-0.12882997897266435</v>
      </c>
    </row>
    <row r="464" spans="1:4" ht="15" thickBot="1">
      <c r="A464" s="169">
        <v>40001</v>
      </c>
      <c r="B464" s="182">
        <v>0.77639999999999998</v>
      </c>
      <c r="C464" s="182">
        <v>2.3127</v>
      </c>
      <c r="D464" s="179">
        <f>IF(C464&lt;MAX($C$2:C464),C464/MAX($C$2:C464)-1,0)</f>
        <v>-0.13160859116851897</v>
      </c>
    </row>
    <row r="465" spans="1:4" ht="15" thickBot="1">
      <c r="A465" s="168">
        <v>40002</v>
      </c>
      <c r="B465" s="182">
        <v>0.78039999999999998</v>
      </c>
      <c r="C465" s="182">
        <v>2.3167</v>
      </c>
      <c r="D465" s="179">
        <f>IF(C465&lt;MAX($C$2:C465),C465/MAX($C$2:C465)-1,0)</f>
        <v>-0.13010663863021921</v>
      </c>
    </row>
    <row r="466" spans="1:4" ht="15" thickBot="1">
      <c r="A466" s="168">
        <v>40003</v>
      </c>
      <c r="B466" s="182">
        <v>0.78900000000000003</v>
      </c>
      <c r="C466" s="182">
        <v>2.3252999999999999</v>
      </c>
      <c r="D466" s="179">
        <f>IF(C466&lt;MAX($C$2:C466),C466/MAX($C$2:C466)-1,0)</f>
        <v>-0.12687744067287465</v>
      </c>
    </row>
    <row r="467" spans="1:4" ht="15" thickBot="1">
      <c r="A467" s="168">
        <v>40004</v>
      </c>
      <c r="B467" s="182">
        <v>0.79010000000000002</v>
      </c>
      <c r="C467" s="182">
        <v>2.3264</v>
      </c>
      <c r="D467" s="179">
        <f>IF(C467&lt;MAX($C$2:C467),C467/MAX($C$2:C467)-1,0)</f>
        <v>-0.12646440372484224</v>
      </c>
    </row>
    <row r="468" spans="1:4" ht="15" thickBot="1">
      <c r="A468" s="168">
        <v>40007</v>
      </c>
      <c r="B468" s="182">
        <v>0.78310000000000002</v>
      </c>
      <c r="C468" s="182">
        <v>2.3193999999999999</v>
      </c>
      <c r="D468" s="179">
        <f>IF(C468&lt;MAX($C$2:C468),C468/MAX($C$2:C468)-1,0)</f>
        <v>-0.12909282066686689</v>
      </c>
    </row>
    <row r="469" spans="1:4" ht="15" thickBot="1">
      <c r="A469" s="168">
        <v>40008</v>
      </c>
      <c r="B469" s="182">
        <v>0.80400000000000005</v>
      </c>
      <c r="C469" s="182">
        <v>2.3403</v>
      </c>
      <c r="D469" s="179">
        <f>IF(C469&lt;MAX($C$2:C469),C469/MAX($C$2:C469)-1,0)</f>
        <v>-0.12124511865425047</v>
      </c>
    </row>
    <row r="470" spans="1:4" ht="15" thickBot="1">
      <c r="A470" s="168">
        <v>40009</v>
      </c>
      <c r="B470" s="182">
        <v>0.80559999999999998</v>
      </c>
      <c r="C470" s="182">
        <v>2.3418999999999999</v>
      </c>
      <c r="D470" s="179">
        <f>IF(C470&lt;MAX($C$2:C470),C470/MAX($C$2:C470)-1,0)</f>
        <v>-0.12064433763893057</v>
      </c>
    </row>
    <row r="471" spans="1:4" ht="15" thickBot="1">
      <c r="A471" s="168">
        <v>40010</v>
      </c>
      <c r="B471" s="182">
        <v>0.80820000000000003</v>
      </c>
      <c r="C471" s="182">
        <v>2.3445</v>
      </c>
      <c r="D471" s="179">
        <f>IF(C471&lt;MAX($C$2:C471),C471/MAX($C$2:C471)-1,0)</f>
        <v>-0.11966806848903566</v>
      </c>
    </row>
    <row r="472" spans="1:4" ht="15" thickBot="1">
      <c r="A472" s="168">
        <v>40011</v>
      </c>
      <c r="B472" s="182">
        <v>0.80979999999999996</v>
      </c>
      <c r="C472" s="182">
        <v>2.3460999999999999</v>
      </c>
      <c r="D472" s="179">
        <f>IF(C472&lt;MAX($C$2:C472),C472/MAX($C$2:C472)-1,0)</f>
        <v>-0.11906728747371587</v>
      </c>
    </row>
    <row r="473" spans="1:4" ht="15" thickBot="1">
      <c r="A473" s="168">
        <v>40014</v>
      </c>
      <c r="B473" s="182">
        <v>0.82169999999999999</v>
      </c>
      <c r="C473" s="182">
        <v>2.3580000000000001</v>
      </c>
      <c r="D473" s="179">
        <f>IF(C473&lt;MAX($C$2:C473),C473/MAX($C$2:C473)-1,0)</f>
        <v>-0.11459897867227387</v>
      </c>
    </row>
    <row r="474" spans="1:4" ht="15" thickBot="1">
      <c r="A474" s="168">
        <v>40015</v>
      </c>
      <c r="B474" s="182">
        <v>0.81010000000000004</v>
      </c>
      <c r="C474" s="182">
        <v>2.3464</v>
      </c>
      <c r="D474" s="179">
        <f>IF(C474&lt;MAX($C$2:C474),C474/MAX($C$2:C474)-1,0)</f>
        <v>-0.1189546410333433</v>
      </c>
    </row>
    <row r="475" spans="1:4" ht="15" thickBot="1">
      <c r="A475" s="168">
        <v>40016</v>
      </c>
      <c r="B475" s="182">
        <v>0.82079999999999997</v>
      </c>
      <c r="C475" s="182">
        <v>2.3571</v>
      </c>
      <c r="D475" s="179">
        <f>IF(C475&lt;MAX($C$2:C475),C475/MAX($C$2:C475)-1,0)</f>
        <v>-0.11493691799339134</v>
      </c>
    </row>
    <row r="476" spans="1:4" ht="15" thickBot="1">
      <c r="A476" s="168">
        <v>40017</v>
      </c>
      <c r="B476" s="182">
        <v>0.82940000000000003</v>
      </c>
      <c r="C476" s="182">
        <v>2.3656999999999999</v>
      </c>
      <c r="D476" s="179">
        <f>IF(C476&lt;MAX($C$2:C476),C476/MAX($C$2:C476)-1,0)</f>
        <v>-0.11170772003604679</v>
      </c>
    </row>
    <row r="477" spans="1:4" ht="15" thickBot="1">
      <c r="A477" s="168">
        <v>40018</v>
      </c>
      <c r="B477" s="182">
        <v>0.82850000000000001</v>
      </c>
      <c r="C477" s="182">
        <v>2.3647999999999998</v>
      </c>
      <c r="D477" s="179">
        <f>IF(C477&lt;MAX($C$2:C477),C477/MAX($C$2:C477)-1,0)</f>
        <v>-0.11204565935716437</v>
      </c>
    </row>
    <row r="478" spans="1:4" ht="15" thickBot="1">
      <c r="A478" s="168">
        <v>40021</v>
      </c>
      <c r="B478" s="182">
        <v>0.8387</v>
      </c>
      <c r="C478" s="182">
        <v>2.375</v>
      </c>
      <c r="D478" s="179">
        <f>IF(C478&lt;MAX($C$2:C478),C478/MAX($C$2:C478)-1,0)</f>
        <v>-0.1082156803844998</v>
      </c>
    </row>
    <row r="479" spans="1:4" ht="15" thickBot="1">
      <c r="A479" s="168">
        <v>40022</v>
      </c>
      <c r="B479" s="182">
        <v>0.83760000000000001</v>
      </c>
      <c r="C479" s="182">
        <v>2.3738999999999999</v>
      </c>
      <c r="D479" s="179">
        <f>IF(C479&lt;MAX($C$2:C479),C479/MAX($C$2:C479)-1,0)</f>
        <v>-0.10862871733253221</v>
      </c>
    </row>
    <row r="480" spans="1:4" ht="15" thickBot="1">
      <c r="A480" s="168">
        <v>40023</v>
      </c>
      <c r="B480" s="182">
        <v>0.79700000000000004</v>
      </c>
      <c r="C480" s="182">
        <v>2.3332999999999999</v>
      </c>
      <c r="D480" s="179">
        <f>IF(C480&lt;MAX($C$2:C480),C480/MAX($C$2:C480)-1,0)</f>
        <v>-0.12387353559627512</v>
      </c>
    </row>
    <row r="481" spans="1:4" ht="15" thickBot="1">
      <c r="A481" s="168">
        <v>40024</v>
      </c>
      <c r="B481" s="182">
        <v>0.80800000000000005</v>
      </c>
      <c r="C481" s="182">
        <v>2.3443000000000001</v>
      </c>
      <c r="D481" s="179">
        <f>IF(C481&lt;MAX($C$2:C481),C481/MAX($C$2:C481)-1,0)</f>
        <v>-0.11974316611595059</v>
      </c>
    </row>
    <row r="482" spans="1:4" ht="15" thickBot="1">
      <c r="A482" s="168">
        <v>40025</v>
      </c>
      <c r="B482" s="182">
        <v>0.82709999999999995</v>
      </c>
      <c r="C482" s="182">
        <v>2.3633999999999999</v>
      </c>
      <c r="D482" s="179">
        <f>IF(C482&lt;MAX($C$2:C482),C482/MAX($C$2:C482)-1,0)</f>
        <v>-0.11257134274556924</v>
      </c>
    </row>
    <row r="483" spans="1:4" ht="15" thickBot="1">
      <c r="A483" s="168">
        <v>40028</v>
      </c>
      <c r="B483" s="182">
        <v>0.83550000000000002</v>
      </c>
      <c r="C483" s="182">
        <v>2.3717999999999999</v>
      </c>
      <c r="D483" s="179">
        <f>IF(C483&lt;MAX($C$2:C483),C483/MAX($C$2:C483)-1,0)</f>
        <v>-0.10941724241513962</v>
      </c>
    </row>
    <row r="484" spans="1:4" ht="15" thickBot="1">
      <c r="A484" s="169">
        <v>40029</v>
      </c>
      <c r="B484" s="182">
        <v>0.83860000000000001</v>
      </c>
      <c r="C484" s="182">
        <v>2.3748999999999998</v>
      </c>
      <c r="D484" s="179">
        <f>IF(C484&lt;MAX($C$2:C484),C484/MAX($C$2:C484)-1,0)</f>
        <v>-0.10825322919795732</v>
      </c>
    </row>
    <row r="485" spans="1:4" ht="15" thickBot="1">
      <c r="A485" s="168">
        <v>40030</v>
      </c>
      <c r="B485" s="182">
        <v>0.82589999999999997</v>
      </c>
      <c r="C485" s="182">
        <v>2.3622000000000001</v>
      </c>
      <c r="D485" s="179">
        <f>IF(C485&lt;MAX($C$2:C485),C485/MAX($C$2:C485)-1,0)</f>
        <v>-0.11302192850705906</v>
      </c>
    </row>
    <row r="486" spans="1:4" ht="15" thickBot="1">
      <c r="A486" s="168">
        <v>40031</v>
      </c>
      <c r="B486" s="182">
        <v>0.8135</v>
      </c>
      <c r="C486" s="182">
        <v>2.3498000000000001</v>
      </c>
      <c r="D486" s="179">
        <f>IF(C486&lt;MAX($C$2:C486),C486/MAX($C$2:C486)-1,0)</f>
        <v>-0.11767798137578844</v>
      </c>
    </row>
    <row r="487" spans="1:4" ht="15" thickBot="1">
      <c r="A487" s="168">
        <v>40032</v>
      </c>
      <c r="B487" s="182">
        <v>0.79590000000000005</v>
      </c>
      <c r="C487" s="182">
        <v>2.3321999999999998</v>
      </c>
      <c r="D487" s="179">
        <f>IF(C487&lt;MAX($C$2:C487),C487/MAX($C$2:C487)-1,0)</f>
        <v>-0.12428657254430764</v>
      </c>
    </row>
    <row r="488" spans="1:4" ht="15" thickBot="1">
      <c r="A488" s="168">
        <v>40035</v>
      </c>
      <c r="B488" s="182">
        <v>0.79500000000000004</v>
      </c>
      <c r="C488" s="182">
        <v>2.3313000000000001</v>
      </c>
      <c r="D488" s="179">
        <f>IF(C488&lt;MAX($C$2:C488),C488/MAX($C$2:C488)-1,0)</f>
        <v>-0.12462451186542489</v>
      </c>
    </row>
    <row r="489" spans="1:4" ht="15" thickBot="1">
      <c r="A489" s="168">
        <v>40036</v>
      </c>
      <c r="B489" s="182">
        <v>0.79879999999999995</v>
      </c>
      <c r="C489" s="182">
        <v>2.3351000000000002</v>
      </c>
      <c r="D489" s="179">
        <f>IF(C489&lt;MAX($C$2:C489),C489/MAX($C$2:C489)-1,0)</f>
        <v>-0.12319765695404017</v>
      </c>
    </row>
    <row r="490" spans="1:4" ht="15" thickBot="1">
      <c r="A490" s="168">
        <v>40037</v>
      </c>
      <c r="B490" s="182">
        <v>0.76939999999999997</v>
      </c>
      <c r="C490" s="182">
        <v>2.3056999999999999</v>
      </c>
      <c r="D490" s="179">
        <f>IF(C490&lt;MAX($C$2:C490),C490/MAX($C$2:C490)-1,0)</f>
        <v>-0.13423700811054373</v>
      </c>
    </row>
    <row r="491" spans="1:4" ht="15" thickBot="1">
      <c r="A491" s="168">
        <v>40038</v>
      </c>
      <c r="B491" s="182">
        <v>0.77759999999999996</v>
      </c>
      <c r="C491" s="182">
        <v>2.3138999999999998</v>
      </c>
      <c r="D491" s="179">
        <f>IF(C491&lt;MAX($C$2:C491),C491/MAX($C$2:C491)-1,0)</f>
        <v>-0.13115800540702915</v>
      </c>
    </row>
    <row r="492" spans="1:4" ht="15" thickBot="1">
      <c r="A492" s="168">
        <v>40039</v>
      </c>
      <c r="B492" s="182">
        <v>0.75849999999999995</v>
      </c>
      <c r="C492" s="182">
        <v>2.2948</v>
      </c>
      <c r="D492" s="179">
        <f>IF(C492&lt;MAX($C$2:C492),C492/MAX($C$2:C492)-1,0)</f>
        <v>-0.13832982877741062</v>
      </c>
    </row>
    <row r="493" spans="1:4" ht="15" thickBot="1">
      <c r="A493" s="168">
        <v>40042</v>
      </c>
      <c r="B493" s="182">
        <v>0.71830000000000005</v>
      </c>
      <c r="C493" s="182">
        <v>2.2545999999999999</v>
      </c>
      <c r="D493" s="179">
        <f>IF(C493&lt;MAX($C$2:C493),C493/MAX($C$2:C493)-1,0)</f>
        <v>-0.15342445178732345</v>
      </c>
    </row>
    <row r="494" spans="1:4" ht="15" thickBot="1">
      <c r="A494" s="168">
        <v>40043</v>
      </c>
      <c r="B494" s="182">
        <v>0.72250000000000003</v>
      </c>
      <c r="C494" s="182">
        <v>2.2587999999999999</v>
      </c>
      <c r="D494" s="179">
        <f>IF(C494&lt;MAX($C$2:C494),C494/MAX($C$2:C494)-1,0)</f>
        <v>-0.15184740162210875</v>
      </c>
    </row>
    <row r="495" spans="1:4" ht="15" thickBot="1">
      <c r="A495" s="168">
        <v>40044</v>
      </c>
      <c r="B495" s="182">
        <v>0.69569999999999999</v>
      </c>
      <c r="C495" s="182">
        <v>2.2320000000000002</v>
      </c>
      <c r="D495" s="179">
        <f>IF(C495&lt;MAX($C$2:C495),C495/MAX($C$2:C495)-1,0)</f>
        <v>-0.16191048362871718</v>
      </c>
    </row>
    <row r="496" spans="1:4" ht="15" thickBot="1">
      <c r="A496" s="168">
        <v>40045</v>
      </c>
      <c r="B496" s="182">
        <v>0.72440000000000004</v>
      </c>
      <c r="C496" s="182">
        <v>2.2606999999999999</v>
      </c>
      <c r="D496" s="179">
        <f>IF(C496&lt;MAX($C$2:C496),C496/MAX($C$2:C496)-1,0)</f>
        <v>-0.15113397416641627</v>
      </c>
    </row>
    <row r="497" spans="1:4" ht="15" thickBot="1">
      <c r="A497" s="168">
        <v>40046</v>
      </c>
      <c r="B497" s="182">
        <v>0.7379</v>
      </c>
      <c r="C497" s="182">
        <v>2.2742</v>
      </c>
      <c r="D497" s="179">
        <f>IF(C497&lt;MAX($C$2:C497),C497/MAX($C$2:C497)-1,0)</f>
        <v>-0.14606488434965448</v>
      </c>
    </row>
    <row r="498" spans="1:4" ht="15" thickBot="1">
      <c r="A498" s="168">
        <v>40049</v>
      </c>
      <c r="B498" s="182">
        <v>0.74460000000000004</v>
      </c>
      <c r="C498" s="182">
        <v>2.2808999999999999</v>
      </c>
      <c r="D498" s="179">
        <f>IF(C498&lt;MAX($C$2:C498),C498/MAX($C$2:C498)-1,0)</f>
        <v>-0.1435491138480024</v>
      </c>
    </row>
    <row r="499" spans="1:4" ht="15" thickBot="1">
      <c r="A499" s="168">
        <v>40050</v>
      </c>
      <c r="B499" s="182">
        <v>0.72189999999999999</v>
      </c>
      <c r="C499" s="182">
        <v>2.2582</v>
      </c>
      <c r="D499" s="179">
        <f>IF(C499&lt;MAX($C$2:C499),C499/MAX($C$2:C499)-1,0)</f>
        <v>-0.15207269450285366</v>
      </c>
    </row>
    <row r="500" spans="1:4" ht="15" thickBot="1">
      <c r="A500" s="168">
        <v>40051</v>
      </c>
      <c r="B500" s="182">
        <v>0.73480000000000001</v>
      </c>
      <c r="C500" s="182">
        <v>2.2711000000000001</v>
      </c>
      <c r="D500" s="179">
        <f>IF(C500&lt;MAX($C$2:C500),C500/MAX($C$2:C500)-1,0)</f>
        <v>-0.14722889756683677</v>
      </c>
    </row>
    <row r="501" spans="1:4" ht="15" thickBot="1">
      <c r="A501" s="168">
        <v>40052</v>
      </c>
      <c r="B501" s="182">
        <v>0.73060000000000003</v>
      </c>
      <c r="C501" s="182">
        <v>2.2669000000000001</v>
      </c>
      <c r="D501" s="179">
        <f>IF(C501&lt;MAX($C$2:C501),C501/MAX($C$2:C501)-1,0)</f>
        <v>-0.14880594773205158</v>
      </c>
    </row>
    <row r="502" spans="1:4" ht="15" thickBot="1">
      <c r="A502" s="168">
        <v>40053</v>
      </c>
      <c r="B502" s="182">
        <v>0.70530000000000004</v>
      </c>
      <c r="C502" s="182">
        <v>2.2416</v>
      </c>
      <c r="D502" s="179">
        <f>IF(C502&lt;MAX($C$2:C502),C502/MAX($C$2:C502)-1,0)</f>
        <v>-0.15830579753679774</v>
      </c>
    </row>
    <row r="503" spans="1:4" ht="15" thickBot="1">
      <c r="A503" s="168">
        <v>40056</v>
      </c>
      <c r="B503" s="182">
        <v>0.66039999999999999</v>
      </c>
      <c r="C503" s="182">
        <v>2.1966999999999999</v>
      </c>
      <c r="D503" s="179">
        <f>IF(C503&lt;MAX($C$2:C503),C503/MAX($C$2:C503)-1,0)</f>
        <v>-0.17516521477921299</v>
      </c>
    </row>
    <row r="504" spans="1:4" ht="15" thickBot="1">
      <c r="A504" s="169">
        <v>40057</v>
      </c>
      <c r="B504" s="182">
        <v>0.66539999999999999</v>
      </c>
      <c r="C504" s="182">
        <v>2.2017000000000002</v>
      </c>
      <c r="D504" s="179">
        <f>IF(C504&lt;MAX($C$2:C504),C504/MAX($C$2:C504)-1,0)</f>
        <v>-0.17328777410633811</v>
      </c>
    </row>
    <row r="505" spans="1:4" ht="15" thickBot="1">
      <c r="A505" s="168">
        <v>40058</v>
      </c>
      <c r="B505" s="182">
        <v>0.67559999999999998</v>
      </c>
      <c r="C505" s="182">
        <v>2.2119</v>
      </c>
      <c r="D505" s="179">
        <f>IF(C505&lt;MAX($C$2:C505),C505/MAX($C$2:C505)-1,0)</f>
        <v>-0.16945779513367376</v>
      </c>
    </row>
    <row r="506" spans="1:4" ht="15" thickBot="1">
      <c r="A506" s="168">
        <v>40059</v>
      </c>
      <c r="B506" s="182">
        <v>0.70709999999999995</v>
      </c>
      <c r="C506" s="182">
        <v>2.2433999999999998</v>
      </c>
      <c r="D506" s="179">
        <f>IF(C506&lt;MAX($C$2:C506),C506/MAX($C$2:C506)-1,0)</f>
        <v>-0.1576299188945629</v>
      </c>
    </row>
    <row r="507" spans="1:4" ht="15" thickBot="1">
      <c r="A507" s="168">
        <v>40060</v>
      </c>
      <c r="B507" s="182">
        <v>0.71360000000000001</v>
      </c>
      <c r="C507" s="182">
        <v>2.2498999999999998</v>
      </c>
      <c r="D507" s="179">
        <f>IF(C507&lt;MAX($C$2:C507),C507/MAX($C$2:C507)-1,0)</f>
        <v>-0.15518924601982576</v>
      </c>
    </row>
    <row r="508" spans="1:4" ht="15" thickBot="1">
      <c r="A508" s="168">
        <v>40063</v>
      </c>
      <c r="B508" s="182">
        <v>0.72060000000000002</v>
      </c>
      <c r="C508" s="182">
        <v>2.2568999999999999</v>
      </c>
      <c r="D508" s="179">
        <f>IF(C508&lt;MAX($C$2:C508),C508/MAX($C$2:C508)-1,0)</f>
        <v>-0.15256082907780111</v>
      </c>
    </row>
    <row r="509" spans="1:4" ht="15" thickBot="1">
      <c r="A509" s="168">
        <v>40064</v>
      </c>
      <c r="B509" s="182">
        <v>0.73429999999999995</v>
      </c>
      <c r="C509" s="182">
        <v>2.2706</v>
      </c>
      <c r="D509" s="179">
        <f>IF(C509&lt;MAX($C$2:C509),C509/MAX($C$2:C509)-1,0)</f>
        <v>-0.14741664163412427</v>
      </c>
    </row>
    <row r="510" spans="1:4" ht="15" thickBot="1">
      <c r="A510" s="168">
        <v>40065</v>
      </c>
      <c r="B510" s="182">
        <v>0.74050000000000005</v>
      </c>
      <c r="C510" s="182">
        <v>2.2768000000000002</v>
      </c>
      <c r="D510" s="179">
        <f>IF(C510&lt;MAX($C$2:C510),C510/MAX($C$2:C510)-1,0)</f>
        <v>-0.14508861519975957</v>
      </c>
    </row>
    <row r="511" spans="1:4" ht="15" thickBot="1">
      <c r="A511" s="168">
        <v>40066</v>
      </c>
      <c r="B511" s="182">
        <v>0.73509999999999998</v>
      </c>
      <c r="C511" s="182">
        <v>2.2713999999999999</v>
      </c>
      <c r="D511" s="179">
        <f>IF(C511&lt;MAX($C$2:C511),C511/MAX($C$2:C511)-1,0)</f>
        <v>-0.14711625112646443</v>
      </c>
    </row>
    <row r="512" spans="1:4" ht="15" thickBot="1">
      <c r="A512" s="168">
        <v>40067</v>
      </c>
      <c r="B512" s="182">
        <v>0.75049999999999994</v>
      </c>
      <c r="C512" s="182">
        <v>2.2867999999999999</v>
      </c>
      <c r="D512" s="179">
        <f>IF(C512&lt;MAX($C$2:C512),C512/MAX($C$2:C512)-1,0)</f>
        <v>-0.14133373385401016</v>
      </c>
    </row>
    <row r="513" spans="1:4" ht="15" thickBot="1">
      <c r="A513" s="168">
        <v>40070</v>
      </c>
      <c r="B513" s="182">
        <v>0.75939999999999996</v>
      </c>
      <c r="C513" s="182">
        <v>2.2957000000000001</v>
      </c>
      <c r="D513" s="179">
        <f>IF(C513&lt;MAX($C$2:C513),C513/MAX($C$2:C513)-1,0)</f>
        <v>-0.13799188945629304</v>
      </c>
    </row>
    <row r="514" spans="1:4" ht="15" thickBot="1">
      <c r="A514" s="168">
        <v>40071</v>
      </c>
      <c r="B514" s="182">
        <v>0.75990000000000002</v>
      </c>
      <c r="C514" s="182">
        <v>2.2961999999999998</v>
      </c>
      <c r="D514" s="179">
        <f>IF(C514&lt;MAX($C$2:C514),C514/MAX($C$2:C514)-1,0)</f>
        <v>-0.13780414538900576</v>
      </c>
    </row>
    <row r="515" spans="1:4" ht="15" thickBot="1">
      <c r="A515" s="168">
        <v>40072</v>
      </c>
      <c r="B515" s="182">
        <v>0.751</v>
      </c>
      <c r="C515" s="182">
        <v>2.2873000000000001</v>
      </c>
      <c r="D515" s="179">
        <f>IF(C515&lt;MAX($C$2:C515),C515/MAX($C$2:C515)-1,0)</f>
        <v>-0.14114598978672266</v>
      </c>
    </row>
    <row r="516" spans="1:4" ht="15" thickBot="1">
      <c r="A516" s="168">
        <v>40073</v>
      </c>
      <c r="B516" s="182">
        <v>0.76180000000000003</v>
      </c>
      <c r="C516" s="182">
        <v>2.2980999999999998</v>
      </c>
      <c r="D516" s="179">
        <f>IF(C516&lt;MAX($C$2:C516),C516/MAX($C$2:C516)-1,0)</f>
        <v>-0.13709071793331329</v>
      </c>
    </row>
    <row r="517" spans="1:4" ht="15" thickBot="1">
      <c r="A517" s="168">
        <v>40074</v>
      </c>
      <c r="B517" s="182">
        <v>0.74080000000000001</v>
      </c>
      <c r="C517" s="182">
        <v>2.2770999999999999</v>
      </c>
      <c r="D517" s="179">
        <f>IF(C517&lt;MAX($C$2:C517),C517/MAX($C$2:C517)-1,0)</f>
        <v>-0.14497596875938712</v>
      </c>
    </row>
    <row r="518" spans="1:4" ht="15" thickBot="1">
      <c r="A518" s="168">
        <v>40077</v>
      </c>
      <c r="B518" s="182">
        <v>0.74519999999999997</v>
      </c>
      <c r="C518" s="182">
        <v>2.2814999999999999</v>
      </c>
      <c r="D518" s="179">
        <f>IF(C518&lt;MAX($C$2:C518),C518/MAX($C$2:C518)-1,0)</f>
        <v>-0.14332382096725738</v>
      </c>
    </row>
    <row r="519" spans="1:4" ht="15" thickBot="1">
      <c r="A519" s="168">
        <v>40078</v>
      </c>
      <c r="B519" s="182">
        <v>0.73360000000000003</v>
      </c>
      <c r="C519" s="182">
        <v>2.2698999999999998</v>
      </c>
      <c r="D519" s="179">
        <f>IF(C519&lt;MAX($C$2:C519),C519/MAX($C$2:C519)-1,0)</f>
        <v>-0.14767948332832681</v>
      </c>
    </row>
    <row r="520" spans="1:4" ht="15" thickBot="1">
      <c r="A520" s="168">
        <v>40079</v>
      </c>
      <c r="B520" s="182">
        <v>0.72140000000000004</v>
      </c>
      <c r="C520" s="182">
        <v>2.2576999999999998</v>
      </c>
      <c r="D520" s="179">
        <f>IF(C520&lt;MAX($C$2:C520),C520/MAX($C$2:C520)-1,0)</f>
        <v>-0.15226043857014115</v>
      </c>
    </row>
    <row r="521" spans="1:4" ht="15" thickBot="1">
      <c r="A521" s="168">
        <v>40080</v>
      </c>
      <c r="B521" s="182">
        <v>0.72299999999999998</v>
      </c>
      <c r="C521" s="182">
        <v>2.2593000000000001</v>
      </c>
      <c r="D521" s="179">
        <f>IF(C521&lt;MAX($C$2:C521),C521/MAX($C$2:C521)-1,0)</f>
        <v>-0.15165965755482114</v>
      </c>
    </row>
    <row r="522" spans="1:4" ht="15" thickBot="1">
      <c r="A522" s="168">
        <v>40081</v>
      </c>
      <c r="B522" s="182">
        <v>0.71840000000000004</v>
      </c>
      <c r="C522" s="182">
        <v>2.2547000000000001</v>
      </c>
      <c r="D522" s="179">
        <f>IF(C522&lt;MAX($C$2:C522),C522/MAX($C$2:C522)-1,0)</f>
        <v>-0.15338690297386592</v>
      </c>
    </row>
    <row r="523" spans="1:4" ht="15" thickBot="1">
      <c r="A523" s="168">
        <v>40084</v>
      </c>
      <c r="B523" s="182">
        <v>0.70469999999999999</v>
      </c>
      <c r="C523" s="182">
        <v>2.2410000000000001</v>
      </c>
      <c r="D523" s="179">
        <f>IF(C523&lt;MAX($C$2:C523),C523/MAX($C$2:C523)-1,0)</f>
        <v>-0.15853109041754265</v>
      </c>
    </row>
    <row r="524" spans="1:4" ht="15" thickBot="1">
      <c r="A524" s="169">
        <v>40085</v>
      </c>
      <c r="B524" s="182">
        <v>0.70589999999999997</v>
      </c>
      <c r="C524" s="182">
        <v>2.2422</v>
      </c>
      <c r="D524" s="179">
        <f>IF(C524&lt;MAX($C$2:C524),C524/MAX($C$2:C524)-1,0)</f>
        <v>-0.15808050465605283</v>
      </c>
    </row>
    <row r="525" spans="1:4" ht="15" thickBot="1">
      <c r="A525" s="168">
        <v>40086</v>
      </c>
      <c r="B525" s="182">
        <v>0.71299999999999997</v>
      </c>
      <c r="C525" s="182">
        <v>2.2492999999999999</v>
      </c>
      <c r="D525" s="179">
        <f>IF(C525&lt;MAX($C$2:C525),C525/MAX($C$2:C525)-1,0)</f>
        <v>-0.15541453890057078</v>
      </c>
    </row>
    <row r="526" spans="1:4" ht="15" thickBot="1">
      <c r="A526" s="168">
        <v>40095</v>
      </c>
      <c r="B526" s="182">
        <v>0.74509999999999998</v>
      </c>
      <c r="C526" s="182">
        <v>2.2814000000000001</v>
      </c>
      <c r="D526" s="179">
        <f>IF(C526&lt;MAX($C$2:C526),C526/MAX($C$2:C526)-1,0)</f>
        <v>-0.14336136978071479</v>
      </c>
    </row>
    <row r="527" spans="1:4" ht="15" thickBot="1">
      <c r="A527" s="168">
        <v>40098</v>
      </c>
      <c r="B527" s="182">
        <v>0.74350000000000005</v>
      </c>
      <c r="C527" s="182">
        <v>2.2797999999999998</v>
      </c>
      <c r="D527" s="179">
        <f>IF(C527&lt;MAX($C$2:C527),C527/MAX($C$2:C527)-1,0)</f>
        <v>-0.1439621507960348</v>
      </c>
    </row>
    <row r="528" spans="1:4" ht="15" thickBot="1">
      <c r="A528" s="168">
        <v>40099</v>
      </c>
      <c r="B528" s="182">
        <v>0.75190000000000001</v>
      </c>
      <c r="C528" s="182">
        <v>2.2881999999999998</v>
      </c>
      <c r="D528" s="179">
        <f>IF(C528&lt;MAX($C$2:C528),C528/MAX($C$2:C528)-1,0)</f>
        <v>-0.14080805046560529</v>
      </c>
    </row>
    <row r="529" spans="1:4" ht="15" thickBot="1">
      <c r="A529" s="168">
        <v>40100</v>
      </c>
      <c r="B529" s="182">
        <v>0.75680000000000003</v>
      </c>
      <c r="C529" s="182">
        <v>2.2930999999999999</v>
      </c>
      <c r="D529" s="179">
        <f>IF(C529&lt;MAX($C$2:C529),C529/MAX($C$2:C529)-1,0)</f>
        <v>-0.13896815860618805</v>
      </c>
    </row>
    <row r="530" spans="1:4" ht="15" thickBot="1">
      <c r="A530" s="168">
        <v>40101</v>
      </c>
      <c r="B530" s="182">
        <v>0.7611</v>
      </c>
      <c r="C530" s="182">
        <v>2.2974000000000001</v>
      </c>
      <c r="D530" s="179">
        <f>IF(C530&lt;MAX($C$2:C530),C530/MAX($C$2:C530)-1,0)</f>
        <v>-0.13735355962751561</v>
      </c>
    </row>
    <row r="531" spans="1:4" ht="15" thickBot="1">
      <c r="A531" s="168">
        <v>40102</v>
      </c>
      <c r="B531" s="182">
        <v>0.76229999999999998</v>
      </c>
      <c r="C531" s="182">
        <v>2.2986</v>
      </c>
      <c r="D531" s="179">
        <f>IF(C531&lt;MAX($C$2:C531),C531/MAX($C$2:C531)-1,0)</f>
        <v>-0.13690297386602579</v>
      </c>
    </row>
    <row r="532" spans="1:4" ht="15" thickBot="1">
      <c r="A532" s="168">
        <v>40105</v>
      </c>
      <c r="B532" s="182">
        <v>0.77949999999999997</v>
      </c>
      <c r="C532" s="182">
        <v>2.3157999999999999</v>
      </c>
      <c r="D532" s="179">
        <f>IF(C532&lt;MAX($C$2:C532),C532/MAX($C$2:C532)-1,0)</f>
        <v>-0.13044457795133668</v>
      </c>
    </row>
    <row r="533" spans="1:4" ht="15" thickBot="1">
      <c r="A533" s="168">
        <v>40106</v>
      </c>
      <c r="B533" s="182">
        <v>0.78800000000000003</v>
      </c>
      <c r="C533" s="182">
        <v>2.3243</v>
      </c>
      <c r="D533" s="179">
        <f>IF(C533&lt;MAX($C$2:C533),C533/MAX($C$2:C533)-1,0)</f>
        <v>-0.12725292880744965</v>
      </c>
    </row>
    <row r="534" spans="1:4" ht="15" thickBot="1">
      <c r="A534" s="168">
        <v>40107</v>
      </c>
      <c r="B534" s="182">
        <v>0.7853</v>
      </c>
      <c r="C534" s="182">
        <v>2.3216000000000001</v>
      </c>
      <c r="D534" s="179">
        <f>IF(C534&lt;MAX($C$2:C534),C534/MAX($C$2:C534)-1,0)</f>
        <v>-0.12826674677080196</v>
      </c>
    </row>
    <row r="535" spans="1:4" ht="15" thickBot="1">
      <c r="A535" s="168">
        <v>40108</v>
      </c>
      <c r="B535" s="182">
        <v>0.78110000000000002</v>
      </c>
      <c r="C535" s="182">
        <v>2.3174000000000001</v>
      </c>
      <c r="D535" s="179">
        <f>IF(C535&lt;MAX($C$2:C535),C535/MAX($C$2:C535)-1,0)</f>
        <v>-0.12984379693601666</v>
      </c>
    </row>
    <row r="536" spans="1:4" ht="15" thickBot="1">
      <c r="A536" s="168">
        <v>40109</v>
      </c>
      <c r="B536" s="182">
        <v>0.79320000000000002</v>
      </c>
      <c r="C536" s="182">
        <v>2.3294999999999999</v>
      </c>
      <c r="D536" s="179">
        <f>IF(C536&lt;MAX($C$2:C536),C536/MAX($C$2:C536)-1,0)</f>
        <v>-0.12530039050765995</v>
      </c>
    </row>
    <row r="537" spans="1:4" ht="15" thickBot="1">
      <c r="A537" s="168">
        <v>40112</v>
      </c>
      <c r="B537" s="182">
        <v>0.79510000000000003</v>
      </c>
      <c r="C537" s="182">
        <v>2.3313999999999999</v>
      </c>
      <c r="D537" s="179">
        <f>IF(C537&lt;MAX($C$2:C537),C537/MAX($C$2:C537)-1,0)</f>
        <v>-0.12458696305196748</v>
      </c>
    </row>
    <row r="538" spans="1:4" ht="15" thickBot="1">
      <c r="A538" s="168">
        <v>40113</v>
      </c>
      <c r="B538" s="182">
        <v>0.7782</v>
      </c>
      <c r="C538" s="182">
        <v>2.3144999999999998</v>
      </c>
      <c r="D538" s="179">
        <f>IF(C538&lt;MAX($C$2:C538),C538/MAX($C$2:C538)-1,0)</f>
        <v>-0.13093271252628413</v>
      </c>
    </row>
    <row r="539" spans="1:4" ht="15" thickBot="1">
      <c r="A539" s="168">
        <v>40114</v>
      </c>
      <c r="B539" s="182">
        <v>0.78200000000000003</v>
      </c>
      <c r="C539" s="182">
        <v>2.3182999999999998</v>
      </c>
      <c r="D539" s="179">
        <f>IF(C539&lt;MAX($C$2:C539),C539/MAX($C$2:C539)-1,0)</f>
        <v>-0.12950585761489941</v>
      </c>
    </row>
    <row r="540" spans="1:4" ht="15" thickBot="1">
      <c r="A540" s="168">
        <v>40115</v>
      </c>
      <c r="B540" s="182">
        <v>0.76690000000000003</v>
      </c>
      <c r="C540" s="182">
        <v>2.3031999999999999</v>
      </c>
      <c r="D540" s="179">
        <f>IF(C540&lt;MAX($C$2:C540),C540/MAX($C$2:C540)-1,0)</f>
        <v>-0.135175728446981</v>
      </c>
    </row>
    <row r="541" spans="1:4" ht="15" thickBot="1">
      <c r="A541" s="168">
        <v>40116</v>
      </c>
      <c r="B541" s="182">
        <v>0.77490000000000003</v>
      </c>
      <c r="C541" s="182">
        <v>2.3111999999999999</v>
      </c>
      <c r="D541" s="179">
        <f>IF(C541&lt;MAX($C$2:C541),C541/MAX($C$2:C541)-1,0)</f>
        <v>-0.13217182337038147</v>
      </c>
    </row>
    <row r="542" spans="1:4" ht="15" thickBot="1">
      <c r="A542" s="168">
        <v>40119</v>
      </c>
      <c r="B542" s="182">
        <v>0.8004</v>
      </c>
      <c r="C542" s="182">
        <v>2.3367</v>
      </c>
      <c r="D542" s="179">
        <f>IF(C542&lt;MAX($C$2:C542),C542/MAX($C$2:C542)-1,0)</f>
        <v>-0.12259687593872026</v>
      </c>
    </row>
    <row r="543" spans="1:4" ht="15" thickBot="1">
      <c r="A543" s="168">
        <v>40120</v>
      </c>
      <c r="B543" s="182">
        <v>0.8075</v>
      </c>
      <c r="C543" s="182">
        <v>2.3437999999999999</v>
      </c>
      <c r="D543" s="179">
        <f>IF(C543&lt;MAX($C$2:C543),C543/MAX($C$2:C543)-1,0)</f>
        <v>-0.1199309101832382</v>
      </c>
    </row>
    <row r="544" spans="1:4" ht="15" thickBot="1">
      <c r="A544" s="169">
        <v>40121</v>
      </c>
      <c r="B544" s="182">
        <v>0.80879999999999996</v>
      </c>
      <c r="C544" s="182">
        <v>2.3451</v>
      </c>
      <c r="D544" s="179">
        <f>IF(C544&lt;MAX($C$2:C544),C544/MAX($C$2:C544)-1,0)</f>
        <v>-0.11944277560829075</v>
      </c>
    </row>
    <row r="545" spans="1:4" ht="15" thickBot="1">
      <c r="A545" s="168">
        <v>40122</v>
      </c>
      <c r="B545" s="182">
        <v>0.81010000000000004</v>
      </c>
      <c r="C545" s="182">
        <v>2.3464</v>
      </c>
      <c r="D545" s="179">
        <f>IF(C545&lt;MAX($C$2:C545),C545/MAX($C$2:C545)-1,0)</f>
        <v>-0.1189546410333433</v>
      </c>
    </row>
    <row r="546" spans="1:4" ht="15" thickBot="1">
      <c r="A546" s="168">
        <v>40123</v>
      </c>
      <c r="B546" s="182">
        <v>0.81489999999999996</v>
      </c>
      <c r="C546" s="182">
        <v>2.3512</v>
      </c>
      <c r="D546" s="179">
        <f>IF(C546&lt;MAX($C$2:C546),C546/MAX($C$2:C546)-1,0)</f>
        <v>-0.11715229798738358</v>
      </c>
    </row>
    <row r="547" spans="1:4" ht="15" thickBot="1">
      <c r="A547" s="168">
        <v>40126</v>
      </c>
      <c r="B547" s="182">
        <v>0.81659999999999999</v>
      </c>
      <c r="C547" s="182">
        <v>2.3529</v>
      </c>
      <c r="D547" s="179">
        <f>IF(C547&lt;MAX($C$2:C547),C547/MAX($C$2:C547)-1,0)</f>
        <v>-0.11651396815860615</v>
      </c>
    </row>
    <row r="548" spans="1:4" ht="15" thickBot="1">
      <c r="A548" s="168">
        <v>40127</v>
      </c>
      <c r="B548" s="182">
        <v>0.81950000000000001</v>
      </c>
      <c r="C548" s="182">
        <v>2.3557999999999999</v>
      </c>
      <c r="D548" s="179">
        <f>IF(C548&lt;MAX($C$2:C548),C548/MAX($C$2:C548)-1,0)</f>
        <v>-0.11542505256833879</v>
      </c>
    </row>
    <row r="549" spans="1:4" ht="15" thickBot="1">
      <c r="A549" s="168">
        <v>40128</v>
      </c>
      <c r="B549" s="182">
        <v>0.81620000000000004</v>
      </c>
      <c r="C549" s="182">
        <v>2.3525</v>
      </c>
      <c r="D549" s="179">
        <f>IF(C549&lt;MAX($C$2:C549),C549/MAX($C$2:C549)-1,0)</f>
        <v>-0.11666416341243613</v>
      </c>
    </row>
    <row r="550" spans="1:4" ht="15" thickBot="1">
      <c r="A550" s="168">
        <v>40129</v>
      </c>
      <c r="B550" s="182">
        <v>0.81910000000000005</v>
      </c>
      <c r="C550" s="182">
        <v>2.3553999999999999</v>
      </c>
      <c r="D550" s="179">
        <f>IF(C550&lt;MAX($C$2:C550),C550/MAX($C$2:C550)-1,0)</f>
        <v>-0.11557524782216877</v>
      </c>
    </row>
    <row r="551" spans="1:4" ht="15" thickBot="1">
      <c r="A551" s="168">
        <v>40130</v>
      </c>
      <c r="B551" s="182">
        <v>0.82079999999999997</v>
      </c>
      <c r="C551" s="182">
        <v>2.3571</v>
      </c>
      <c r="D551" s="179">
        <f>IF(C551&lt;MAX($C$2:C551),C551/MAX($C$2:C551)-1,0)</f>
        <v>-0.11493691799339134</v>
      </c>
    </row>
    <row r="552" spans="1:4" ht="15" thickBot="1">
      <c r="A552" s="168">
        <v>40133</v>
      </c>
      <c r="B552" s="182">
        <v>0.84409999999999996</v>
      </c>
      <c r="C552" s="182">
        <v>2.3803999999999998</v>
      </c>
      <c r="D552" s="179">
        <f>IF(C552&lt;MAX($C$2:C552),C552/MAX($C$2:C552)-1,0)</f>
        <v>-0.10618804445779517</v>
      </c>
    </row>
    <row r="553" spans="1:4" ht="15" thickBot="1">
      <c r="A553" s="168">
        <v>40134</v>
      </c>
      <c r="B553" s="182">
        <v>0.84509999999999996</v>
      </c>
      <c r="C553" s="182">
        <v>2.3814000000000002</v>
      </c>
      <c r="D553" s="179">
        <f>IF(C553&lt;MAX($C$2:C553),C553/MAX($C$2:C553)-1,0)</f>
        <v>-0.10581255632322006</v>
      </c>
    </row>
    <row r="554" spans="1:4" ht="15" thickBot="1">
      <c r="A554" s="168">
        <v>40135</v>
      </c>
      <c r="B554" s="182">
        <v>0.84450000000000003</v>
      </c>
      <c r="C554" s="182">
        <v>2.3807999999999998</v>
      </c>
      <c r="D554" s="179">
        <f>IF(C554&lt;MAX($C$2:C554),C554/MAX($C$2:C554)-1,0)</f>
        <v>-0.1060378492039652</v>
      </c>
    </row>
    <row r="555" spans="1:4" ht="15" thickBot="1">
      <c r="A555" s="168">
        <v>40136</v>
      </c>
      <c r="B555" s="182">
        <v>0.84640000000000004</v>
      </c>
      <c r="C555" s="182">
        <v>2.3826999999999998</v>
      </c>
      <c r="D555" s="179">
        <f>IF(C555&lt;MAX($C$2:C555),C555/MAX($C$2:C555)-1,0)</f>
        <v>-0.10532442174827272</v>
      </c>
    </row>
    <row r="556" spans="1:4" ht="15" thickBot="1">
      <c r="A556" s="168">
        <v>40137</v>
      </c>
      <c r="B556" s="182">
        <v>0.84389999999999998</v>
      </c>
      <c r="C556" s="182">
        <v>2.3801999999999999</v>
      </c>
      <c r="D556" s="179">
        <f>IF(C556&lt;MAX($C$2:C556),C556/MAX($C$2:C556)-1,0)</f>
        <v>-0.1062631420847101</v>
      </c>
    </row>
    <row r="557" spans="1:4" ht="15" thickBot="1">
      <c r="A557" s="168">
        <v>40140</v>
      </c>
      <c r="B557" s="182">
        <v>0.85170000000000001</v>
      </c>
      <c r="C557" s="182">
        <v>2.3879999999999999</v>
      </c>
      <c r="D557" s="179">
        <f>IF(C557&lt;MAX($C$2:C557),C557/MAX($C$2:C557)-1,0)</f>
        <v>-0.1033343346350255</v>
      </c>
    </row>
    <row r="558" spans="1:4" ht="15" thickBot="1">
      <c r="A558" s="168">
        <v>40141</v>
      </c>
      <c r="B558" s="182">
        <v>0.82569999999999999</v>
      </c>
      <c r="C558" s="182">
        <v>2.3620000000000001</v>
      </c>
      <c r="D558" s="179">
        <f>IF(C558&lt;MAX($C$2:C558),C558/MAX($C$2:C558)-1,0)</f>
        <v>-0.1130970261339741</v>
      </c>
    </row>
    <row r="559" spans="1:4" ht="15" thickBot="1">
      <c r="A559" s="168">
        <v>40142</v>
      </c>
      <c r="B559" s="182">
        <v>0.8448</v>
      </c>
      <c r="C559" s="182">
        <v>2.3811</v>
      </c>
      <c r="D559" s="179">
        <f>IF(C559&lt;MAX($C$2:C559),C559/MAX($C$2:C559)-1,0)</f>
        <v>-0.10592520276359263</v>
      </c>
    </row>
    <row r="560" spans="1:4" ht="15" thickBot="1">
      <c r="A560" s="168">
        <v>40143</v>
      </c>
      <c r="B560" s="182">
        <v>0.81289999999999996</v>
      </c>
      <c r="C560" s="182">
        <v>2.3492000000000002</v>
      </c>
      <c r="D560" s="179">
        <f>IF(C560&lt;MAX($C$2:C560),C560/MAX($C$2:C560)-1,0)</f>
        <v>-0.11790327425653335</v>
      </c>
    </row>
    <row r="561" spans="1:4" ht="15" thickBot="1">
      <c r="A561" s="168">
        <v>40144</v>
      </c>
      <c r="B561" s="182">
        <v>0.79120000000000001</v>
      </c>
      <c r="C561" s="182">
        <v>2.3275000000000001</v>
      </c>
      <c r="D561" s="179">
        <f>IF(C561&lt;MAX($C$2:C561),C561/MAX($C$2:C561)-1,0)</f>
        <v>-0.12605136677680973</v>
      </c>
    </row>
    <row r="562" spans="1:4" ht="15" thickBot="1">
      <c r="A562" s="168">
        <v>40147</v>
      </c>
      <c r="B562" s="182">
        <v>0.8196</v>
      </c>
      <c r="C562" s="182">
        <v>2.3559000000000001</v>
      </c>
      <c r="D562" s="179">
        <f>IF(C562&lt;MAX($C$2:C562),C562/MAX($C$2:C562)-1,0)</f>
        <v>-0.11538750375488127</v>
      </c>
    </row>
    <row r="563" spans="1:4" ht="15" thickBot="1">
      <c r="A563" s="168">
        <v>40148</v>
      </c>
      <c r="B563" s="182">
        <v>0.83230000000000004</v>
      </c>
      <c r="C563" s="182">
        <v>2.3685999999999998</v>
      </c>
      <c r="D563" s="179">
        <f>IF(C563&lt;MAX($C$2:C563),C563/MAX($C$2:C563)-1,0)</f>
        <v>-0.11061880444577954</v>
      </c>
    </row>
    <row r="564" spans="1:4" ht="15" thickBot="1">
      <c r="A564" s="169">
        <v>40149</v>
      </c>
      <c r="B564" s="182">
        <v>0.83979999999999999</v>
      </c>
      <c r="C564" s="182">
        <v>2.3761000000000001</v>
      </c>
      <c r="D564" s="179">
        <f>IF(C564&lt;MAX($C$2:C564),C564/MAX($C$2:C564)-1,0)</f>
        <v>-0.10780264343646728</v>
      </c>
    </row>
    <row r="565" spans="1:4" ht="15" thickBot="1">
      <c r="A565" s="168">
        <v>40150</v>
      </c>
      <c r="B565" s="182">
        <v>0.83809999999999996</v>
      </c>
      <c r="C565" s="182">
        <v>2.3744000000000001</v>
      </c>
      <c r="D565" s="179">
        <f>IF(C565&lt;MAX($C$2:C565),C565/MAX($C$2:C565)-1,0)</f>
        <v>-0.10844097326524471</v>
      </c>
    </row>
    <row r="566" spans="1:4" ht="15" thickBot="1">
      <c r="A566" s="168">
        <v>40151</v>
      </c>
      <c r="B566" s="182">
        <v>0.84499999999999997</v>
      </c>
      <c r="C566" s="182">
        <v>2.3813</v>
      </c>
      <c r="D566" s="179">
        <f>IF(C566&lt;MAX($C$2:C566),C566/MAX($C$2:C566)-1,0)</f>
        <v>-0.10585010513667759</v>
      </c>
    </row>
    <row r="567" spans="1:4" ht="15" thickBot="1">
      <c r="A567" s="168">
        <v>40154</v>
      </c>
      <c r="B567" s="182">
        <v>0.8518</v>
      </c>
      <c r="C567" s="182">
        <v>2.3881000000000001</v>
      </c>
      <c r="D567" s="179">
        <f>IF(C567&lt;MAX($C$2:C567),C567/MAX($C$2:C567)-1,0)</f>
        <v>-0.10329678582156787</v>
      </c>
    </row>
    <row r="568" spans="1:4" ht="15" thickBot="1">
      <c r="A568" s="168">
        <v>40155</v>
      </c>
      <c r="B568" s="182">
        <v>0.84450000000000003</v>
      </c>
      <c r="C568" s="182">
        <v>2.3807999999999998</v>
      </c>
      <c r="D568" s="179">
        <f>IF(C568&lt;MAX($C$2:C568),C568/MAX($C$2:C568)-1,0)</f>
        <v>-0.1060378492039652</v>
      </c>
    </row>
    <row r="569" spans="1:4" ht="15" thickBot="1">
      <c r="A569" s="168">
        <v>40156</v>
      </c>
      <c r="B569" s="182">
        <v>0.83069999999999999</v>
      </c>
      <c r="C569" s="182">
        <v>2.367</v>
      </c>
      <c r="D569" s="179">
        <f>IF(C569&lt;MAX($C$2:C569),C569/MAX($C$2:C569)-1,0)</f>
        <v>-0.11121958546109934</v>
      </c>
    </row>
    <row r="570" spans="1:4" ht="15" thickBot="1">
      <c r="A570" s="168">
        <v>40157</v>
      </c>
      <c r="B570" s="182">
        <v>0.83399999999999996</v>
      </c>
      <c r="C570" s="182">
        <v>2.3702999999999999</v>
      </c>
      <c r="D570" s="179">
        <f>IF(C570&lt;MAX($C$2:C570),C570/MAX($C$2:C570)-1,0)</f>
        <v>-0.10998047461700211</v>
      </c>
    </row>
    <row r="571" spans="1:4" ht="15" thickBot="1">
      <c r="A571" s="168">
        <v>40158</v>
      </c>
      <c r="B571" s="182">
        <v>0.83489999999999998</v>
      </c>
      <c r="C571" s="182">
        <v>2.3712</v>
      </c>
      <c r="D571" s="179">
        <f>IF(C571&lt;MAX($C$2:C571),C571/MAX($C$2:C571)-1,0)</f>
        <v>-0.10964253529588464</v>
      </c>
    </row>
    <row r="572" spans="1:4" ht="15" thickBot="1">
      <c r="A572" s="168">
        <v>40161</v>
      </c>
      <c r="B572" s="182">
        <v>0.84219999999999995</v>
      </c>
      <c r="C572" s="182">
        <v>2.3784999999999998</v>
      </c>
      <c r="D572" s="179">
        <f>IF(C572&lt;MAX($C$2:C572),C572/MAX($C$2:C572)-1,0)</f>
        <v>-0.10690147191348753</v>
      </c>
    </row>
    <row r="573" spans="1:4" ht="15" thickBot="1">
      <c r="A573" s="168">
        <v>40162</v>
      </c>
      <c r="B573" s="182">
        <v>0.83960000000000001</v>
      </c>
      <c r="C573" s="182">
        <v>2.3759000000000001</v>
      </c>
      <c r="D573" s="179">
        <f>IF(C573&lt;MAX($C$2:C573),C573/MAX($C$2:C573)-1,0)</f>
        <v>-0.10787774106338233</v>
      </c>
    </row>
    <row r="574" spans="1:4" ht="15" thickBot="1">
      <c r="A574" s="168">
        <v>40163</v>
      </c>
      <c r="B574" s="182">
        <v>0.83230000000000004</v>
      </c>
      <c r="C574" s="182">
        <v>2.3685999999999998</v>
      </c>
      <c r="D574" s="179">
        <f>IF(C574&lt;MAX($C$2:C574),C574/MAX($C$2:C574)-1,0)</f>
        <v>-0.11061880444577954</v>
      </c>
    </row>
    <row r="575" spans="1:4" ht="15" thickBot="1">
      <c r="A575" s="168">
        <v>40164</v>
      </c>
      <c r="B575" s="182">
        <v>0.81210000000000004</v>
      </c>
      <c r="C575" s="182">
        <v>2.3483999999999998</v>
      </c>
      <c r="D575" s="179">
        <f>IF(C575&lt;MAX($C$2:C575),C575/MAX($C$2:C575)-1,0)</f>
        <v>-0.11820366476419342</v>
      </c>
    </row>
    <row r="576" spans="1:4" ht="15" thickBot="1">
      <c r="A576" s="168">
        <v>40165</v>
      </c>
      <c r="B576" s="182">
        <v>0.79220000000000002</v>
      </c>
      <c r="C576" s="182">
        <v>2.3285</v>
      </c>
      <c r="D576" s="179">
        <f>IF(C576&lt;MAX($C$2:C576),C576/MAX($C$2:C576)-1,0)</f>
        <v>-0.12567587864223484</v>
      </c>
    </row>
    <row r="577" spans="1:4" ht="15" thickBot="1">
      <c r="A577" s="168">
        <v>40168</v>
      </c>
      <c r="B577" s="182">
        <v>0.79020000000000001</v>
      </c>
      <c r="C577" s="182">
        <v>2.3264999999999998</v>
      </c>
      <c r="D577" s="179">
        <f>IF(C577&lt;MAX($C$2:C577),C577/MAX($C$2:C577)-1,0)</f>
        <v>-0.12642685491138483</v>
      </c>
    </row>
    <row r="578" spans="1:4" ht="15" thickBot="1">
      <c r="A578" s="168">
        <v>40169</v>
      </c>
      <c r="B578" s="182">
        <v>0.77110000000000001</v>
      </c>
      <c r="C578" s="182">
        <v>2.3073999999999999</v>
      </c>
      <c r="D578" s="179">
        <f>IF(C578&lt;MAX($C$2:C578),C578/MAX($C$2:C578)-1,0)</f>
        <v>-0.1335986782817663</v>
      </c>
    </row>
    <row r="579" spans="1:4" ht="15" thickBot="1">
      <c r="A579" s="168">
        <v>40170</v>
      </c>
      <c r="B579" s="182">
        <v>0.77900000000000003</v>
      </c>
      <c r="C579" s="182">
        <v>2.3153000000000001</v>
      </c>
      <c r="D579" s="179">
        <f>IF(C579&lt;MAX($C$2:C579),C579/MAX($C$2:C579)-1,0)</f>
        <v>-0.13063232201862407</v>
      </c>
    </row>
    <row r="580" spans="1:4" ht="15" thickBot="1">
      <c r="A580" s="168">
        <v>40171</v>
      </c>
      <c r="B580" s="182">
        <v>0.80269999999999997</v>
      </c>
      <c r="C580" s="182">
        <v>2.339</v>
      </c>
      <c r="D580" s="179">
        <f>IF(C580&lt;MAX($C$2:C580),C580/MAX($C$2:C580)-1,0)</f>
        <v>-0.12173325322919792</v>
      </c>
    </row>
    <row r="581" spans="1:4" ht="15" thickBot="1">
      <c r="A581" s="168">
        <v>40172</v>
      </c>
      <c r="B581" s="182">
        <v>0.8024</v>
      </c>
      <c r="C581" s="182">
        <v>2.3386999999999998</v>
      </c>
      <c r="D581" s="179">
        <f>IF(C581&lt;MAX($C$2:C581),C581/MAX($C$2:C581)-1,0)</f>
        <v>-0.12184589966957049</v>
      </c>
    </row>
    <row r="582" spans="1:4" ht="15" thickBot="1">
      <c r="A582" s="168">
        <v>40175</v>
      </c>
      <c r="B582" s="182">
        <v>0.81140000000000001</v>
      </c>
      <c r="C582" s="182">
        <v>2.3477000000000001</v>
      </c>
      <c r="D582" s="179">
        <f>IF(C582&lt;MAX($C$2:C582),C582/MAX($C$2:C582)-1,0)</f>
        <v>-0.11846650645839585</v>
      </c>
    </row>
    <row r="583" spans="1:4" ht="15" thickBot="1">
      <c r="A583" s="168">
        <v>40176</v>
      </c>
      <c r="B583" s="182">
        <v>0.8165</v>
      </c>
      <c r="C583" s="182">
        <v>2.3527999999999998</v>
      </c>
      <c r="D583" s="179">
        <f>IF(C583&lt;MAX($C$2:C583),C583/MAX($C$2:C583)-1,0)</f>
        <v>-0.11655151697206367</v>
      </c>
    </row>
    <row r="584" spans="1:4" ht="15" thickBot="1">
      <c r="A584" s="169">
        <v>40177</v>
      </c>
      <c r="B584" s="182">
        <v>0.82730000000000004</v>
      </c>
      <c r="C584" s="182">
        <v>2.3635999999999999</v>
      </c>
      <c r="D584" s="179">
        <f>IF(C584&lt;MAX($C$2:C584),C584/MAX($C$2:C584)-1,0)</f>
        <v>-0.11249624511865419</v>
      </c>
    </row>
    <row r="585" spans="1:4" ht="15" thickBot="1">
      <c r="A585" s="168">
        <v>40178</v>
      </c>
      <c r="B585" s="182">
        <v>0.82979999999999998</v>
      </c>
      <c r="C585" s="182">
        <v>2.3660999999999999</v>
      </c>
      <c r="D585" s="179">
        <f>IF(C585&lt;MAX($C$2:C585),C585/MAX($C$2:C585)-1,0)</f>
        <v>-0.11155752478221681</v>
      </c>
    </row>
    <row r="586" spans="1:4" ht="15" thickBot="1">
      <c r="A586" s="168">
        <v>40182</v>
      </c>
      <c r="B586" s="182">
        <v>0.81979999999999997</v>
      </c>
      <c r="C586" s="182">
        <v>2.3561000000000001</v>
      </c>
      <c r="D586" s="179">
        <f>IF(C586&lt;MAX($C$2:C586),C586/MAX($C$2:C586)-1,0)</f>
        <v>-0.11531240612796623</v>
      </c>
    </row>
    <row r="587" spans="1:4" ht="15" thickBot="1">
      <c r="A587" s="168">
        <v>40183</v>
      </c>
      <c r="B587" s="182">
        <v>0.82130000000000003</v>
      </c>
      <c r="C587" s="182">
        <v>2.3576000000000001</v>
      </c>
      <c r="D587" s="179">
        <f>IF(C587&lt;MAX($C$2:C587),C587/MAX($C$2:C587)-1,0)</f>
        <v>-0.11474917392610384</v>
      </c>
    </row>
    <row r="588" spans="1:4" ht="15" thickBot="1">
      <c r="A588" s="168">
        <v>40184</v>
      </c>
      <c r="B588" s="182">
        <v>0.81899999999999995</v>
      </c>
      <c r="C588" s="182">
        <v>2.3553000000000002</v>
      </c>
      <c r="D588" s="179">
        <f>IF(C588&lt;MAX($C$2:C588),C588/MAX($C$2:C588)-1,0)</f>
        <v>-0.11561279663562618</v>
      </c>
    </row>
    <row r="589" spans="1:4" ht="15" thickBot="1">
      <c r="A589" s="168">
        <v>40185</v>
      </c>
      <c r="B589" s="182">
        <v>0.80359999999999998</v>
      </c>
      <c r="C589" s="182">
        <v>2.3399000000000001</v>
      </c>
      <c r="D589" s="179">
        <f>IF(C589&lt;MAX($C$2:C589),C589/MAX($C$2:C589)-1,0)</f>
        <v>-0.12139531390808045</v>
      </c>
    </row>
    <row r="590" spans="1:4" ht="15" thickBot="1">
      <c r="A590" s="168">
        <v>40186</v>
      </c>
      <c r="B590" s="182">
        <v>0.80389999999999995</v>
      </c>
      <c r="C590" s="182">
        <v>2.3401999999999998</v>
      </c>
      <c r="D590" s="179">
        <f>IF(C590&lt;MAX($C$2:C590),C590/MAX($C$2:C590)-1,0)</f>
        <v>-0.12128266746770799</v>
      </c>
    </row>
    <row r="591" spans="1:4" ht="15" thickBot="1">
      <c r="A591" s="168">
        <v>40189</v>
      </c>
      <c r="B591" s="182">
        <v>0.79710000000000003</v>
      </c>
      <c r="C591" s="182">
        <v>2.3334000000000001</v>
      </c>
      <c r="D591" s="179">
        <f>IF(C591&lt;MAX($C$2:C591),C591/MAX($C$2:C591)-1,0)</f>
        <v>-0.12383598678281749</v>
      </c>
    </row>
    <row r="592" spans="1:4" ht="15" thickBot="1">
      <c r="A592" s="168">
        <v>40190</v>
      </c>
      <c r="B592" s="182">
        <v>0.81</v>
      </c>
      <c r="C592" s="182">
        <v>2.3462999999999998</v>
      </c>
      <c r="D592" s="179">
        <f>IF(C592&lt;MAX($C$2:C592),C592/MAX($C$2:C592)-1,0)</f>
        <v>-0.11899218984680082</v>
      </c>
    </row>
    <row r="593" spans="1:4" ht="15" thickBot="1">
      <c r="A593" s="168">
        <v>40191</v>
      </c>
      <c r="B593" s="182">
        <v>0.78680000000000005</v>
      </c>
      <c r="C593" s="182">
        <v>2.3231000000000002</v>
      </c>
      <c r="D593" s="179">
        <f>IF(C593&lt;MAX($C$2:C593),C593/MAX($C$2:C593)-1,0)</f>
        <v>-0.12770351456893947</v>
      </c>
    </row>
    <row r="594" spans="1:4" ht="15" thickBot="1">
      <c r="A594" s="168">
        <v>40192</v>
      </c>
      <c r="B594" s="182">
        <v>0.79830000000000001</v>
      </c>
      <c r="C594" s="182">
        <v>2.3346</v>
      </c>
      <c r="D594" s="179">
        <f>IF(C594&lt;MAX($C$2:C594),C594/MAX($C$2:C594)-1,0)</f>
        <v>-0.12338540102132767</v>
      </c>
    </row>
    <row r="595" spans="1:4" ht="15" thickBot="1">
      <c r="A595" s="168">
        <v>40193</v>
      </c>
      <c r="B595" s="182">
        <v>0.80459999999999998</v>
      </c>
      <c r="C595" s="182">
        <v>2.3409</v>
      </c>
      <c r="D595" s="179">
        <f>IF(C595&lt;MAX($C$2:C595),C595/MAX($C$2:C595)-1,0)</f>
        <v>-0.12101982577350545</v>
      </c>
    </row>
    <row r="596" spans="1:4" ht="15" thickBot="1">
      <c r="A596" s="168">
        <v>40196</v>
      </c>
      <c r="B596" s="182">
        <v>0.80700000000000005</v>
      </c>
      <c r="C596" s="182">
        <v>2.3433000000000002</v>
      </c>
      <c r="D596" s="179">
        <f>IF(C596&lt;MAX($C$2:C596),C596/MAX($C$2:C596)-1,0)</f>
        <v>-0.12011865425052559</v>
      </c>
    </row>
    <row r="597" spans="1:4" ht="15" thickBot="1">
      <c r="A597" s="168">
        <v>40197</v>
      </c>
      <c r="B597" s="182">
        <v>0.80730000000000002</v>
      </c>
      <c r="C597" s="182">
        <v>2.3435999999999999</v>
      </c>
      <c r="D597" s="179">
        <f>IF(C597&lt;MAX($C$2:C597),C597/MAX($C$2:C597)-1,0)</f>
        <v>-0.12000600781015314</v>
      </c>
    </row>
    <row r="598" spans="1:4" ht="15" thickBot="1">
      <c r="A598" s="168">
        <v>40198</v>
      </c>
      <c r="B598" s="182">
        <v>0.78549999999999998</v>
      </c>
      <c r="C598" s="182">
        <v>2.3218000000000001</v>
      </c>
      <c r="D598" s="179">
        <f>IF(C598&lt;MAX($C$2:C598),C598/MAX($C$2:C598)-1,0)</f>
        <v>-0.12819164914388692</v>
      </c>
    </row>
    <row r="599" spans="1:4" ht="15" thickBot="1">
      <c r="A599" s="168">
        <v>40199</v>
      </c>
      <c r="B599" s="182">
        <v>0.78490000000000004</v>
      </c>
      <c r="C599" s="182">
        <v>2.3212000000000002</v>
      </c>
      <c r="D599" s="179">
        <f>IF(C599&lt;MAX($C$2:C599),C599/MAX($C$2:C599)-1,0)</f>
        <v>-0.12841694202463194</v>
      </c>
    </row>
    <row r="600" spans="1:4" ht="15" thickBot="1">
      <c r="A600" s="168">
        <v>40200</v>
      </c>
      <c r="B600" s="182">
        <v>0.77270000000000005</v>
      </c>
      <c r="C600" s="182">
        <v>2.3090000000000002</v>
      </c>
      <c r="D600" s="179">
        <f>IF(C600&lt;MAX($C$2:C600),C600/MAX($C$2:C600)-1,0)</f>
        <v>-0.13299789726644629</v>
      </c>
    </row>
    <row r="601" spans="1:4" ht="15" thickBot="1">
      <c r="A601" s="168">
        <v>40203</v>
      </c>
      <c r="B601" s="182">
        <v>0.76680000000000004</v>
      </c>
      <c r="C601" s="182">
        <v>2.3031000000000001</v>
      </c>
      <c r="D601" s="179">
        <f>IF(C601&lt;MAX($C$2:C601),C601/MAX($C$2:C601)-1,0)</f>
        <v>-0.13521327726043841</v>
      </c>
    </row>
    <row r="602" spans="1:4" ht="15" thickBot="1">
      <c r="A602" s="168">
        <v>40204</v>
      </c>
      <c r="B602" s="182">
        <v>0.74819999999999998</v>
      </c>
      <c r="C602" s="182">
        <v>2.2845</v>
      </c>
      <c r="D602" s="179">
        <f>IF(C602&lt;MAX($C$2:C602),C602/MAX($C$2:C602)-1,0)</f>
        <v>-0.1421973565635325</v>
      </c>
    </row>
    <row r="603" spans="1:4" ht="15" thickBot="1">
      <c r="A603" s="168">
        <v>40205</v>
      </c>
      <c r="B603" s="182">
        <v>0.74129999999999996</v>
      </c>
      <c r="C603" s="182">
        <v>2.2776000000000001</v>
      </c>
      <c r="D603" s="179">
        <f>IF(C603&lt;MAX($C$2:C603),C603/MAX($C$2:C603)-1,0)</f>
        <v>-0.14478822469209962</v>
      </c>
    </row>
    <row r="604" spans="1:4" ht="15" thickBot="1">
      <c r="A604" s="169">
        <v>40206</v>
      </c>
      <c r="B604" s="182">
        <v>0.74450000000000005</v>
      </c>
      <c r="C604" s="182">
        <v>2.2808000000000002</v>
      </c>
      <c r="D604" s="179">
        <f>IF(C604&lt;MAX($C$2:C604),C604/MAX($C$2:C604)-1,0)</f>
        <v>-0.14358666266145981</v>
      </c>
    </row>
    <row r="605" spans="1:4" ht="15" thickBot="1">
      <c r="A605" s="168">
        <v>40207</v>
      </c>
      <c r="B605" s="182">
        <v>0.74550000000000005</v>
      </c>
      <c r="C605" s="182">
        <v>2.2818000000000001</v>
      </c>
      <c r="D605" s="179">
        <f>IF(C605&lt;MAX($C$2:C605),C605/MAX($C$2:C605)-1,0)</f>
        <v>-0.14321117452688481</v>
      </c>
    </row>
    <row r="606" spans="1:4" ht="15" thickBot="1">
      <c r="A606" s="168">
        <v>40210</v>
      </c>
      <c r="B606" s="182">
        <v>0.73839999999999995</v>
      </c>
      <c r="C606" s="182">
        <v>2.2747000000000002</v>
      </c>
      <c r="D606" s="179">
        <f>IF(C606&lt;MAX($C$2:C606),C606/MAX($C$2:C606)-1,0)</f>
        <v>-0.14587714028236698</v>
      </c>
    </row>
    <row r="607" spans="1:4" ht="15" thickBot="1">
      <c r="A607" s="168">
        <v>40211</v>
      </c>
      <c r="B607" s="182">
        <v>0.73529999999999995</v>
      </c>
      <c r="C607" s="182">
        <v>2.2715999999999998</v>
      </c>
      <c r="D607" s="179">
        <f>IF(C607&lt;MAX($C$2:C607),C607/MAX($C$2:C607)-1,0)</f>
        <v>-0.14704115349954938</v>
      </c>
    </row>
    <row r="608" spans="1:4" ht="15" thickBot="1">
      <c r="A608" s="168">
        <v>40212</v>
      </c>
      <c r="B608" s="182">
        <v>0.75019999999999998</v>
      </c>
      <c r="C608" s="182">
        <v>2.2865000000000002</v>
      </c>
      <c r="D608" s="179">
        <f>IF(C608&lt;MAX($C$2:C608),C608/MAX($C$2:C608)-1,0)</f>
        <v>-0.1414463802943825</v>
      </c>
    </row>
    <row r="609" spans="1:4" ht="15" thickBot="1">
      <c r="A609" s="168">
        <v>40213</v>
      </c>
      <c r="B609" s="182">
        <v>0.74670000000000003</v>
      </c>
      <c r="C609" s="182">
        <v>2.2829999999999999</v>
      </c>
      <c r="D609" s="179">
        <f>IF(C609&lt;MAX($C$2:C609),C609/MAX($C$2:C609)-1,0)</f>
        <v>-0.14276058876539499</v>
      </c>
    </row>
    <row r="610" spans="1:4" ht="15" thickBot="1">
      <c r="A610" s="168">
        <v>40214</v>
      </c>
      <c r="B610" s="182">
        <v>0.73219999999999996</v>
      </c>
      <c r="C610" s="182">
        <v>2.2685</v>
      </c>
      <c r="D610" s="179">
        <f>IF(C610&lt;MAX($C$2:C610),C610/MAX($C$2:C610)-1,0)</f>
        <v>-0.14820516671673167</v>
      </c>
    </row>
    <row r="611" spans="1:4" ht="15" thickBot="1">
      <c r="A611" s="168">
        <v>40217</v>
      </c>
      <c r="B611" s="182">
        <v>0.72940000000000005</v>
      </c>
      <c r="C611" s="182">
        <v>2.2656999999999998</v>
      </c>
      <c r="D611" s="179">
        <f>IF(C611&lt;MAX($C$2:C611),C611/MAX($C$2:C611)-1,0)</f>
        <v>-0.14925653349354162</v>
      </c>
    </row>
    <row r="612" spans="1:4" ht="15" thickBot="1">
      <c r="A612" s="168">
        <v>40218</v>
      </c>
      <c r="B612" s="182">
        <v>0.73250000000000004</v>
      </c>
      <c r="C612" s="182">
        <v>2.2688000000000001</v>
      </c>
      <c r="D612" s="179">
        <f>IF(C612&lt;MAX($C$2:C612),C612/MAX($C$2:C612)-1,0)</f>
        <v>-0.14809252027635911</v>
      </c>
    </row>
    <row r="613" spans="1:4" ht="15" thickBot="1">
      <c r="A613" s="168">
        <v>40219</v>
      </c>
      <c r="B613" s="182">
        <v>0.74399999999999999</v>
      </c>
      <c r="C613" s="182">
        <v>2.2803</v>
      </c>
      <c r="D613" s="179">
        <f>IF(C613&lt;MAX($C$2:C613),C613/MAX($C$2:C613)-1,0)</f>
        <v>-0.14377440672874731</v>
      </c>
    </row>
    <row r="614" spans="1:4" ht="15" thickBot="1">
      <c r="A614" s="168">
        <v>40220</v>
      </c>
      <c r="B614" s="182">
        <v>0.74670000000000003</v>
      </c>
      <c r="C614" s="182">
        <v>2.2829999999999999</v>
      </c>
      <c r="D614" s="179">
        <f>IF(C614&lt;MAX($C$2:C614),C614/MAX($C$2:C614)-1,0)</f>
        <v>-0.14276058876539499</v>
      </c>
    </row>
    <row r="615" spans="1:4" ht="15" thickBot="1">
      <c r="A615" s="168">
        <v>40221</v>
      </c>
      <c r="B615" s="182">
        <v>0.75360000000000005</v>
      </c>
      <c r="C615" s="182">
        <v>2.2898999999999998</v>
      </c>
      <c r="D615" s="179">
        <f>IF(C615&lt;MAX($C$2:C615),C615/MAX($C$2:C615)-1,0)</f>
        <v>-0.14016972063682787</v>
      </c>
    </row>
    <row r="616" spans="1:4" ht="15" thickBot="1">
      <c r="A616" s="168">
        <v>40231</v>
      </c>
      <c r="B616" s="182">
        <v>0.74850000000000005</v>
      </c>
      <c r="C616" s="182">
        <v>2.2848000000000002</v>
      </c>
      <c r="D616" s="179">
        <f>IF(C616&lt;MAX($C$2:C616),C616/MAX($C$2:C616)-1,0)</f>
        <v>-0.14208471012315993</v>
      </c>
    </row>
    <row r="617" spans="1:4" ht="15" thickBot="1">
      <c r="A617" s="168">
        <v>40232</v>
      </c>
      <c r="B617" s="182">
        <v>0.7409</v>
      </c>
      <c r="C617" s="182">
        <v>2.2772000000000001</v>
      </c>
      <c r="D617" s="179">
        <f>IF(C617&lt;MAX($C$2:C617),C617/MAX($C$2:C617)-1,0)</f>
        <v>-0.1449384199459296</v>
      </c>
    </row>
    <row r="618" spans="1:4" ht="15" thickBot="1">
      <c r="A618" s="168">
        <v>40233</v>
      </c>
      <c r="B618" s="182">
        <v>0.75249999999999995</v>
      </c>
      <c r="C618" s="182">
        <v>2.2888000000000002</v>
      </c>
      <c r="D618" s="179">
        <f>IF(C618&lt;MAX($C$2:C618),C618/MAX($C$2:C618)-1,0)</f>
        <v>-0.14058275758486016</v>
      </c>
    </row>
    <row r="619" spans="1:4" ht="15" thickBot="1">
      <c r="A619" s="168">
        <v>40234</v>
      </c>
      <c r="B619" s="182">
        <v>0.76090000000000002</v>
      </c>
      <c r="C619" s="182">
        <v>2.2972000000000001</v>
      </c>
      <c r="D619" s="179">
        <f>IF(C619&lt;MAX($C$2:C619),C619/MAX($C$2:C619)-1,0)</f>
        <v>-0.13742865725443065</v>
      </c>
    </row>
    <row r="620" spans="1:4" ht="15" thickBot="1">
      <c r="A620" s="168">
        <v>40235</v>
      </c>
      <c r="B620" s="182">
        <v>0.76070000000000004</v>
      </c>
      <c r="C620" s="182">
        <v>2.2970000000000002</v>
      </c>
      <c r="D620" s="179">
        <f>IF(C620&lt;MAX($C$2:C620),C620/MAX($C$2:C620)-1,0)</f>
        <v>-0.13750375488134559</v>
      </c>
    </row>
    <row r="621" spans="1:4" ht="15" thickBot="1">
      <c r="A621" s="168">
        <v>40238</v>
      </c>
      <c r="B621" s="182">
        <v>0.76739999999999997</v>
      </c>
      <c r="C621" s="182">
        <v>2.3037000000000001</v>
      </c>
      <c r="D621" s="179">
        <f>IF(C621&lt;MAX($C$2:C621),C621/MAX($C$2:C621)-1,0)</f>
        <v>-0.1349879843796935</v>
      </c>
    </row>
    <row r="622" spans="1:4" ht="15" thickBot="1">
      <c r="A622" s="168">
        <v>40239</v>
      </c>
      <c r="B622" s="182">
        <v>0.76449999999999996</v>
      </c>
      <c r="C622" s="182">
        <v>2.3008000000000002</v>
      </c>
      <c r="D622" s="179">
        <f>IF(C622&lt;MAX($C$2:C622),C622/MAX($C$2:C622)-1,0)</f>
        <v>-0.13607689996996086</v>
      </c>
    </row>
    <row r="623" spans="1:4" ht="15" thickBot="1">
      <c r="A623" s="168">
        <v>40240</v>
      </c>
      <c r="B623" s="182">
        <v>0.76790000000000003</v>
      </c>
      <c r="C623" s="182">
        <v>2.3041999999999998</v>
      </c>
      <c r="D623" s="179">
        <f>IF(C623&lt;MAX($C$2:C623),C623/MAX($C$2:C623)-1,0)</f>
        <v>-0.13480024031240612</v>
      </c>
    </row>
    <row r="624" spans="1:4" ht="15" thickBot="1">
      <c r="A624" s="169">
        <v>40241</v>
      </c>
      <c r="B624" s="182">
        <v>0.75109999999999999</v>
      </c>
      <c r="C624" s="182">
        <v>2.2873999999999999</v>
      </c>
      <c r="D624" s="179">
        <f>IF(C624&lt;MAX($C$2:C624),C624/MAX($C$2:C624)-1,0)</f>
        <v>-0.14110844097326525</v>
      </c>
    </row>
    <row r="625" spans="1:4" ht="15" thickBot="1">
      <c r="A625" s="168">
        <v>40242</v>
      </c>
      <c r="B625" s="182">
        <v>0.75309999999999999</v>
      </c>
      <c r="C625" s="182">
        <v>2.2894000000000001</v>
      </c>
      <c r="D625" s="179">
        <f>IF(C625&lt;MAX($C$2:C625),C625/MAX($C$2:C625)-1,0)</f>
        <v>-0.14035746470411525</v>
      </c>
    </row>
    <row r="626" spans="1:4" ht="15" thickBot="1">
      <c r="A626" s="168">
        <v>40245</v>
      </c>
      <c r="B626" s="182">
        <v>0.75900000000000001</v>
      </c>
      <c r="C626" s="182">
        <v>2.2953000000000001</v>
      </c>
      <c r="D626" s="179">
        <f>IF(C626&lt;MAX($C$2:C626),C626/MAX($C$2:C626)-1,0)</f>
        <v>-0.13814208471012301</v>
      </c>
    </row>
    <row r="627" spans="1:4" ht="15" thickBot="1">
      <c r="A627" s="168">
        <v>40246</v>
      </c>
      <c r="B627" s="182">
        <v>0.76359999999999995</v>
      </c>
      <c r="C627" s="182">
        <v>2.2999000000000001</v>
      </c>
      <c r="D627" s="179">
        <f>IF(C627&lt;MAX($C$2:C627),C627/MAX($C$2:C627)-1,0)</f>
        <v>-0.13641483929107834</v>
      </c>
    </row>
    <row r="628" spans="1:4" ht="15" thickBot="1">
      <c r="A628" s="168">
        <v>40247</v>
      </c>
      <c r="B628" s="182">
        <v>0.75870000000000004</v>
      </c>
      <c r="C628" s="182">
        <v>2.2949999999999999</v>
      </c>
      <c r="D628" s="179">
        <f>IF(C628&lt;MAX($C$2:C628),C628/MAX($C$2:C628)-1,0)</f>
        <v>-0.13825473115049558</v>
      </c>
    </row>
    <row r="629" spans="1:4" ht="15" thickBot="1">
      <c r="A629" s="168">
        <v>40248</v>
      </c>
      <c r="B629" s="182">
        <v>0.75509999999999999</v>
      </c>
      <c r="C629" s="182">
        <v>2.2913999999999999</v>
      </c>
      <c r="D629" s="179">
        <f>IF(C629&lt;MAX($C$2:C629),C629/MAX($C$2:C629)-1,0)</f>
        <v>-0.13960648843496548</v>
      </c>
    </row>
    <row r="630" spans="1:4" ht="15" thickBot="1">
      <c r="A630" s="168">
        <v>40249</v>
      </c>
      <c r="B630" s="182">
        <v>0.74529999999999996</v>
      </c>
      <c r="C630" s="182">
        <v>2.2816000000000001</v>
      </c>
      <c r="D630" s="179">
        <f>IF(C630&lt;MAX($C$2:C630),C630/MAX($C$2:C630)-1,0)</f>
        <v>-0.14328627215379985</v>
      </c>
    </row>
    <row r="631" spans="1:4" ht="15" thickBot="1">
      <c r="A631" s="168">
        <v>40252</v>
      </c>
      <c r="B631" s="182">
        <v>0.73309999999999997</v>
      </c>
      <c r="C631" s="182">
        <v>2.2694000000000001</v>
      </c>
      <c r="D631" s="179">
        <f>IF(C631&lt;MAX($C$2:C631),C631/MAX($C$2:C631)-1,0)</f>
        <v>-0.1478672273956142</v>
      </c>
    </row>
    <row r="632" spans="1:4" ht="15" thickBot="1">
      <c r="A632" s="168">
        <v>40253</v>
      </c>
      <c r="B632" s="182">
        <v>0.73719999999999997</v>
      </c>
      <c r="C632" s="182">
        <v>2.2734999999999999</v>
      </c>
      <c r="D632" s="179">
        <f>IF(C632&lt;MAX($C$2:C632),C632/MAX($C$2:C632)-1,0)</f>
        <v>-0.14632772604385702</v>
      </c>
    </row>
    <row r="633" spans="1:4" ht="15" thickBot="1">
      <c r="A633" s="168">
        <v>40254</v>
      </c>
      <c r="B633" s="182">
        <v>0.75270000000000004</v>
      </c>
      <c r="C633" s="182">
        <v>2.2890000000000001</v>
      </c>
      <c r="D633" s="179">
        <f>IF(C633&lt;MAX($C$2:C633),C633/MAX($C$2:C633)-1,0)</f>
        <v>-0.14050765995794523</v>
      </c>
    </row>
    <row r="634" spans="1:4" ht="15" thickBot="1">
      <c r="A634" s="168">
        <v>40255</v>
      </c>
      <c r="B634" s="182">
        <v>0.75180000000000002</v>
      </c>
      <c r="C634" s="182">
        <v>2.2881</v>
      </c>
      <c r="D634" s="179">
        <f>IF(C634&lt;MAX($C$2:C634),C634/MAX($C$2:C634)-1,0)</f>
        <v>-0.14084559927906271</v>
      </c>
    </row>
    <row r="635" spans="1:4" ht="15" thickBot="1">
      <c r="A635" s="168">
        <v>40256</v>
      </c>
      <c r="B635" s="182">
        <v>0.75690000000000002</v>
      </c>
      <c r="C635" s="182">
        <v>2.2932000000000001</v>
      </c>
      <c r="D635" s="179">
        <f>IF(C635&lt;MAX($C$2:C635),C635/MAX($C$2:C635)-1,0)</f>
        <v>-0.13893060979273042</v>
      </c>
    </row>
    <row r="636" spans="1:4" ht="15" thickBot="1">
      <c r="A636" s="168">
        <v>40259</v>
      </c>
      <c r="B636" s="182">
        <v>0.75960000000000005</v>
      </c>
      <c r="C636" s="182">
        <v>2.2959000000000001</v>
      </c>
      <c r="D636" s="179">
        <f>IF(C636&lt;MAX($C$2:C636),C636/MAX($C$2:C636)-1,0)</f>
        <v>-0.1379167918293781</v>
      </c>
    </row>
    <row r="637" spans="1:4" ht="15" thickBot="1">
      <c r="A637" s="168">
        <v>40260</v>
      </c>
      <c r="B637" s="182">
        <v>0.75719999999999998</v>
      </c>
      <c r="C637" s="182">
        <v>2.2934999999999999</v>
      </c>
      <c r="D637" s="179">
        <f>IF(C637&lt;MAX($C$2:C637),C637/MAX($C$2:C637)-1,0)</f>
        <v>-0.13881796335235808</v>
      </c>
    </row>
    <row r="638" spans="1:4" ht="15" thickBot="1">
      <c r="A638" s="168">
        <v>40261</v>
      </c>
      <c r="B638" s="182">
        <v>0.75860000000000005</v>
      </c>
      <c r="C638" s="182">
        <v>2.2949000000000002</v>
      </c>
      <c r="D638" s="179">
        <f>IF(C638&lt;MAX($C$2:C638),C638/MAX($C$2:C638)-1,0)</f>
        <v>-0.13829227996395299</v>
      </c>
    </row>
    <row r="639" spans="1:4" ht="15" thickBot="1">
      <c r="A639" s="168">
        <v>40262</v>
      </c>
      <c r="B639" s="182">
        <v>0.75039999999999996</v>
      </c>
      <c r="C639" s="182">
        <v>2.2867000000000002</v>
      </c>
      <c r="D639" s="179">
        <f>IF(C639&lt;MAX($C$2:C639),C639/MAX($C$2:C639)-1,0)</f>
        <v>-0.14137128266746757</v>
      </c>
    </row>
    <row r="640" spans="1:4" ht="15" thickBot="1">
      <c r="A640" s="168">
        <v>40263</v>
      </c>
      <c r="B640" s="182">
        <v>0.75860000000000005</v>
      </c>
      <c r="C640" s="182">
        <v>2.2949000000000002</v>
      </c>
      <c r="D640" s="179">
        <f>IF(C640&lt;MAX($C$2:C640),C640/MAX($C$2:C640)-1,0)</f>
        <v>-0.13829227996395299</v>
      </c>
    </row>
    <row r="641" spans="1:4" ht="15" thickBot="1">
      <c r="A641" s="168">
        <v>40266</v>
      </c>
      <c r="B641" s="182">
        <v>0.77449999999999997</v>
      </c>
      <c r="C641" s="182">
        <v>2.3108</v>
      </c>
      <c r="D641" s="179">
        <f>IF(C641&lt;MAX($C$2:C641),C641/MAX($C$2:C641)-1,0)</f>
        <v>-0.13232201862421145</v>
      </c>
    </row>
    <row r="642" spans="1:4" ht="15" thickBot="1">
      <c r="A642" s="168">
        <v>40267</v>
      </c>
      <c r="B642" s="182">
        <v>0.77680000000000005</v>
      </c>
      <c r="C642" s="182">
        <v>2.3130999999999999</v>
      </c>
      <c r="D642" s="179">
        <f>IF(C642&lt;MAX($C$2:C642),C642/MAX($C$2:C642)-1,0)</f>
        <v>-0.131458395914689</v>
      </c>
    </row>
    <row r="643" spans="1:4" ht="15" thickBot="1">
      <c r="A643" s="168">
        <v>40268</v>
      </c>
      <c r="B643" s="182">
        <v>0.77310000000000001</v>
      </c>
      <c r="C643" s="182">
        <v>2.3094000000000001</v>
      </c>
      <c r="D643" s="179">
        <f>IF(C643&lt;MAX($C$2:C643),C643/MAX($C$2:C643)-1,0)</f>
        <v>-0.13284770201261631</v>
      </c>
    </row>
    <row r="644" spans="1:4" ht="15" thickBot="1">
      <c r="A644" s="169">
        <v>40269</v>
      </c>
      <c r="B644" s="182">
        <v>0.78300000000000003</v>
      </c>
      <c r="C644" s="182">
        <v>2.3193000000000001</v>
      </c>
      <c r="D644" s="179">
        <f>IF(C644&lt;MAX($C$2:C644),C644/MAX($C$2:C644)-1,0)</f>
        <v>-0.1291303694803243</v>
      </c>
    </row>
    <row r="645" spans="1:4" ht="15" thickBot="1">
      <c r="A645" s="168">
        <v>40270</v>
      </c>
      <c r="B645" s="182">
        <v>0.78790000000000004</v>
      </c>
      <c r="C645" s="182">
        <v>2.3241999999999998</v>
      </c>
      <c r="D645" s="179">
        <f>IF(C645&lt;MAX($C$2:C645),C645/MAX($C$2:C645)-1,0)</f>
        <v>-0.12729047762090717</v>
      </c>
    </row>
    <row r="646" spans="1:4" ht="15" thickBot="1">
      <c r="A646" s="168">
        <v>40274</v>
      </c>
      <c r="B646" s="182">
        <v>0.78600000000000003</v>
      </c>
      <c r="C646" s="182">
        <v>2.3222999999999998</v>
      </c>
      <c r="D646" s="179">
        <f>IF(C646&lt;MAX($C$2:C646),C646/MAX($C$2:C646)-1,0)</f>
        <v>-0.12800390507659953</v>
      </c>
    </row>
    <row r="647" spans="1:4" ht="15" thickBot="1">
      <c r="A647" s="168">
        <v>40275</v>
      </c>
      <c r="B647" s="182">
        <v>0.78290000000000004</v>
      </c>
      <c r="C647" s="182">
        <v>2.3191999999999999</v>
      </c>
      <c r="D647" s="179">
        <f>IF(C647&lt;MAX($C$2:C647),C647/MAX($C$2:C647)-1,0)</f>
        <v>-0.12916791829378182</v>
      </c>
    </row>
    <row r="648" spans="1:4" ht="15" thickBot="1">
      <c r="A648" s="168">
        <v>40276</v>
      </c>
      <c r="B648" s="182">
        <v>0.77500000000000002</v>
      </c>
      <c r="C648" s="182">
        <v>2.3113000000000001</v>
      </c>
      <c r="D648" s="179">
        <f>IF(C648&lt;MAX($C$2:C648),C648/MAX($C$2:C648)-1,0)</f>
        <v>-0.13213427455692384</v>
      </c>
    </row>
    <row r="649" spans="1:4" ht="15" thickBot="1">
      <c r="A649" s="168">
        <v>40277</v>
      </c>
      <c r="B649" s="182">
        <v>0.78349999999999997</v>
      </c>
      <c r="C649" s="182">
        <v>2.3197999999999999</v>
      </c>
      <c r="D649" s="179">
        <f>IF(C649&lt;MAX($C$2:C649),C649/MAX($C$2:C649)-1,0)</f>
        <v>-0.12894262541303692</v>
      </c>
    </row>
    <row r="650" spans="1:4" ht="15" thickBot="1">
      <c r="A650" s="168">
        <v>40280</v>
      </c>
      <c r="B650" s="182">
        <v>0.77839999999999998</v>
      </c>
      <c r="C650" s="182">
        <v>2.3147000000000002</v>
      </c>
      <c r="D650" s="179">
        <f>IF(C650&lt;MAX($C$2:C650),C650/MAX($C$2:C650)-1,0)</f>
        <v>-0.13085761489936909</v>
      </c>
    </row>
    <row r="651" spans="1:4" ht="15" thickBot="1">
      <c r="A651" s="168">
        <v>40281</v>
      </c>
      <c r="B651" s="182">
        <v>0.78480000000000005</v>
      </c>
      <c r="C651" s="182">
        <v>2.3210999999999999</v>
      </c>
      <c r="D651" s="179">
        <f>IF(C651&lt;MAX($C$2:C651),C651/MAX($C$2:C651)-1,0)</f>
        <v>-0.12845449083808946</v>
      </c>
    </row>
    <row r="652" spans="1:4" ht="15" thickBot="1">
      <c r="A652" s="168">
        <v>40282</v>
      </c>
      <c r="B652" s="182">
        <v>0.78859999999999997</v>
      </c>
      <c r="C652" s="182">
        <v>2.3249</v>
      </c>
      <c r="D652" s="179">
        <f>IF(C652&lt;MAX($C$2:C652),C652/MAX($C$2:C652)-1,0)</f>
        <v>-0.12702763592670463</v>
      </c>
    </row>
    <row r="653" spans="1:4" ht="15" thickBot="1">
      <c r="A653" s="168">
        <v>40283</v>
      </c>
      <c r="B653" s="182">
        <v>0.78549999999999998</v>
      </c>
      <c r="C653" s="182">
        <v>2.3218000000000001</v>
      </c>
      <c r="D653" s="179">
        <f>IF(C653&lt;MAX($C$2:C653),C653/MAX($C$2:C653)-1,0)</f>
        <v>-0.12819164914388692</v>
      </c>
    </row>
    <row r="654" spans="1:4" ht="15" thickBot="1">
      <c r="A654" s="168">
        <v>40284</v>
      </c>
      <c r="B654" s="182">
        <v>0.77890000000000004</v>
      </c>
      <c r="C654" s="182">
        <v>2.3151999999999999</v>
      </c>
      <c r="D654" s="179">
        <f>IF(C654&lt;MAX($C$2:C654),C654/MAX($C$2:C654)-1,0)</f>
        <v>-0.1306698708320817</v>
      </c>
    </row>
    <row r="655" spans="1:4" ht="15" thickBot="1">
      <c r="A655" s="168">
        <v>40287</v>
      </c>
      <c r="B655" s="182">
        <v>0.74490000000000001</v>
      </c>
      <c r="C655" s="182">
        <v>2.2812000000000001</v>
      </c>
      <c r="D655" s="179">
        <f>IF(C655&lt;MAX($C$2:C655),C655/MAX($C$2:C655)-1,0)</f>
        <v>-0.14343646740762983</v>
      </c>
    </row>
    <row r="656" spans="1:4" ht="15" thickBot="1">
      <c r="A656" s="168">
        <v>40288</v>
      </c>
      <c r="B656" s="182">
        <v>0.74670000000000003</v>
      </c>
      <c r="C656" s="182">
        <v>2.2829999999999999</v>
      </c>
      <c r="D656" s="179">
        <f>IF(C656&lt;MAX($C$2:C656),C656/MAX($C$2:C656)-1,0)</f>
        <v>-0.14276058876539499</v>
      </c>
    </row>
    <row r="657" spans="1:4" ht="15" thickBot="1">
      <c r="A657" s="168">
        <v>40289</v>
      </c>
      <c r="B657" s="182">
        <v>0.76270000000000004</v>
      </c>
      <c r="C657" s="182">
        <v>2.2989999999999999</v>
      </c>
      <c r="D657" s="179">
        <f>IF(C657&lt;MAX($C$2:C657),C657/MAX($C$2:C657)-1,0)</f>
        <v>-0.13675277861219581</v>
      </c>
    </row>
    <row r="658" spans="1:4" ht="15" thickBot="1">
      <c r="A658" s="168">
        <v>40290</v>
      </c>
      <c r="B658" s="182">
        <v>0.7591</v>
      </c>
      <c r="C658" s="182">
        <v>2.2953999999999999</v>
      </c>
      <c r="D658" s="179">
        <f>IF(C658&lt;MAX($C$2:C658),C658/MAX($C$2:C658)-1,0)</f>
        <v>-0.1381045358966656</v>
      </c>
    </row>
    <row r="659" spans="1:4" ht="15" thickBot="1">
      <c r="A659" s="168">
        <v>40291</v>
      </c>
      <c r="B659" s="182">
        <v>0.75549999999999995</v>
      </c>
      <c r="C659" s="182">
        <v>2.2917999999999998</v>
      </c>
      <c r="D659" s="179">
        <f>IF(C659&lt;MAX($C$2:C659),C659/MAX($C$2:C659)-1,0)</f>
        <v>-0.1394562931811355</v>
      </c>
    </row>
    <row r="660" spans="1:4" ht="15" thickBot="1">
      <c r="A660" s="168">
        <v>40294</v>
      </c>
      <c r="B660" s="182">
        <v>0.74809999999999999</v>
      </c>
      <c r="C660" s="182">
        <v>2.2844000000000002</v>
      </c>
      <c r="D660" s="179">
        <f>IF(C660&lt;MAX($C$2:C660),C660/MAX($C$2:C660)-1,0)</f>
        <v>-0.14223490537698991</v>
      </c>
    </row>
    <row r="661" spans="1:4" ht="15" thickBot="1">
      <c r="A661" s="168">
        <v>40295</v>
      </c>
      <c r="B661" s="182">
        <v>0.73399999999999999</v>
      </c>
      <c r="C661" s="182">
        <v>2.2703000000000002</v>
      </c>
      <c r="D661" s="179">
        <f>IF(C661&lt;MAX($C$2:C661),C661/MAX($C$2:C661)-1,0)</f>
        <v>-0.14752928807449672</v>
      </c>
    </row>
    <row r="662" spans="1:4" ht="15" thickBot="1">
      <c r="A662" s="168">
        <v>40296</v>
      </c>
      <c r="B662" s="182">
        <v>0.73260000000000003</v>
      </c>
      <c r="C662" s="182">
        <v>2.2688999999999999</v>
      </c>
      <c r="D662" s="179">
        <f>IF(C662&lt;MAX($C$2:C662),C662/MAX($C$2:C662)-1,0)</f>
        <v>-0.1480549714629017</v>
      </c>
    </row>
    <row r="663" spans="1:4" ht="15" thickBot="1">
      <c r="A663" s="168">
        <v>40297</v>
      </c>
      <c r="B663" s="182">
        <v>0.72019999999999995</v>
      </c>
      <c r="C663" s="182">
        <v>2.2565</v>
      </c>
      <c r="D663" s="179">
        <f>IF(C663&lt;MAX($C$2:C663),C663/MAX($C$2:C663)-1,0)</f>
        <v>-0.15271102433163108</v>
      </c>
    </row>
    <row r="664" spans="1:4" ht="15" thickBot="1">
      <c r="A664" s="169">
        <v>40298</v>
      </c>
      <c r="B664" s="182">
        <v>0.71889999999999998</v>
      </c>
      <c r="C664" s="182">
        <v>2.2551999999999999</v>
      </c>
      <c r="D664" s="179">
        <f>IF(C664&lt;MAX($C$2:C664),C664/MAX($C$2:C664)-1,0)</f>
        <v>-0.15319915890657854</v>
      </c>
    </row>
    <row r="665" spans="1:4" ht="15" thickBot="1">
      <c r="A665" s="168">
        <v>40302</v>
      </c>
      <c r="B665" s="182">
        <v>0.71289999999999998</v>
      </c>
      <c r="C665" s="182">
        <v>2.2492000000000001</v>
      </c>
      <c r="D665" s="179">
        <f>IF(C665&lt;MAX($C$2:C665),C665/MAX($C$2:C665)-1,0)</f>
        <v>-0.15545208771402819</v>
      </c>
    </row>
    <row r="666" spans="1:4" ht="15" thickBot="1">
      <c r="A666" s="168">
        <v>40303</v>
      </c>
      <c r="B666" s="182">
        <v>0.71789999999999998</v>
      </c>
      <c r="C666" s="182">
        <v>2.2542</v>
      </c>
      <c r="D666" s="179">
        <f>IF(C666&lt;MAX($C$2:C666),C666/MAX($C$2:C666)-1,0)</f>
        <v>-0.15357464704115342</v>
      </c>
    </row>
    <row r="667" spans="1:4" ht="15" thickBot="1">
      <c r="A667" s="168">
        <v>40304</v>
      </c>
      <c r="B667" s="182">
        <v>0.69220000000000004</v>
      </c>
      <c r="C667" s="182">
        <v>2.2284999999999999</v>
      </c>
      <c r="D667" s="179">
        <f>IF(C667&lt;MAX($C$2:C667),C667/MAX($C$2:C667)-1,0)</f>
        <v>-0.16322469209972956</v>
      </c>
    </row>
    <row r="668" spans="1:4" ht="15" thickBot="1">
      <c r="A668" s="168">
        <v>40305</v>
      </c>
      <c r="B668" s="182">
        <v>0.67979999999999996</v>
      </c>
      <c r="C668" s="182">
        <v>2.2161</v>
      </c>
      <c r="D668" s="179">
        <f>IF(C668&lt;MAX($C$2:C668),C668/MAX($C$2:C668)-1,0)</f>
        <v>-0.16788074496845895</v>
      </c>
    </row>
    <row r="669" spans="1:4" ht="15" thickBot="1">
      <c r="A669" s="168">
        <v>40308</v>
      </c>
      <c r="B669" s="182">
        <v>0.68049999999999999</v>
      </c>
      <c r="C669" s="182">
        <v>2.2168000000000001</v>
      </c>
      <c r="D669" s="179">
        <f>IF(C669&lt;MAX($C$2:C669),C669/MAX($C$2:C669)-1,0)</f>
        <v>-0.16761790327425641</v>
      </c>
    </row>
    <row r="670" spans="1:4" ht="15" thickBot="1">
      <c r="A670" s="168">
        <v>40309</v>
      </c>
      <c r="B670" s="182">
        <v>0.67030000000000001</v>
      </c>
      <c r="C670" s="182">
        <v>2.2065999999999999</v>
      </c>
      <c r="D670" s="179">
        <f>IF(C670&lt;MAX($C$2:C670),C670/MAX($C$2:C670)-1,0)</f>
        <v>-0.17144788224692098</v>
      </c>
    </row>
    <row r="671" spans="1:4" ht="15" thickBot="1">
      <c r="A671" s="168">
        <v>40310</v>
      </c>
      <c r="B671" s="182">
        <v>0.67100000000000004</v>
      </c>
      <c r="C671" s="182">
        <v>2.2073</v>
      </c>
      <c r="D671" s="179">
        <f>IF(C671&lt;MAX($C$2:C671),C671/MAX($C$2:C671)-1,0)</f>
        <v>-0.17118504055271844</v>
      </c>
    </row>
    <row r="672" spans="1:4" ht="15" thickBot="1">
      <c r="A672" s="168">
        <v>40311</v>
      </c>
      <c r="B672" s="182">
        <v>0.68689999999999996</v>
      </c>
      <c r="C672" s="182">
        <v>2.2231999999999998</v>
      </c>
      <c r="D672" s="179">
        <f>IF(C672&lt;MAX($C$2:C672),C672/MAX($C$2:C672)-1,0)</f>
        <v>-0.16521477921297689</v>
      </c>
    </row>
    <row r="673" spans="1:4" ht="15" thickBot="1">
      <c r="A673" s="168">
        <v>40312</v>
      </c>
      <c r="B673" s="182">
        <v>0.68859999999999999</v>
      </c>
      <c r="C673" s="182">
        <v>2.2248999999999999</v>
      </c>
      <c r="D673" s="179">
        <f>IF(C673&lt;MAX($C$2:C673),C673/MAX($C$2:C673)-1,0)</f>
        <v>-0.16457644938419946</v>
      </c>
    </row>
    <row r="674" spans="1:4" ht="15" thickBot="1">
      <c r="A674" s="168">
        <v>40315</v>
      </c>
      <c r="B674" s="182">
        <v>0.65880000000000005</v>
      </c>
      <c r="C674" s="182">
        <v>2.1951000000000001</v>
      </c>
      <c r="D674" s="179">
        <f>IF(C674&lt;MAX($C$2:C674),C674/MAX($C$2:C674)-1,0)</f>
        <v>-0.17576599579453278</v>
      </c>
    </row>
    <row r="675" spans="1:4" ht="15" thickBot="1">
      <c r="A675" s="168">
        <v>40316</v>
      </c>
      <c r="B675" s="182">
        <v>0.66879999999999995</v>
      </c>
      <c r="C675" s="182">
        <v>2.2050999999999998</v>
      </c>
      <c r="D675" s="179">
        <f>IF(C675&lt;MAX($C$2:C675),C675/MAX($C$2:C675)-1,0)</f>
        <v>-0.17201111444878336</v>
      </c>
    </row>
    <row r="676" spans="1:4" ht="15" thickBot="1">
      <c r="A676" s="168">
        <v>40317</v>
      </c>
      <c r="B676" s="182">
        <v>0.66910000000000003</v>
      </c>
      <c r="C676" s="182">
        <v>2.2054</v>
      </c>
      <c r="D676" s="179">
        <f>IF(C676&lt;MAX($C$2:C676),C676/MAX($C$2:C676)-1,0)</f>
        <v>-0.17189846800841091</v>
      </c>
    </row>
    <row r="677" spans="1:4" ht="15" thickBot="1">
      <c r="A677" s="168">
        <v>40318</v>
      </c>
      <c r="B677" s="182">
        <v>0.66439999999999999</v>
      </c>
      <c r="C677" s="182">
        <v>2.2006999999999999</v>
      </c>
      <c r="D677" s="179">
        <f>IF(C677&lt;MAX($C$2:C677),C677/MAX($C$2:C677)-1,0)</f>
        <v>-0.17366326224091322</v>
      </c>
    </row>
    <row r="678" spans="1:4" ht="15" thickBot="1">
      <c r="A678" s="168">
        <v>40319</v>
      </c>
      <c r="B678" s="182">
        <v>0.67410000000000003</v>
      </c>
      <c r="C678" s="182">
        <v>2.2103999999999999</v>
      </c>
      <c r="D678" s="179">
        <f>IF(C678&lt;MAX($C$2:C678),C678/MAX($C$2:C678)-1,0)</f>
        <v>-0.17002102733553615</v>
      </c>
    </row>
    <row r="679" spans="1:4" ht="15" thickBot="1">
      <c r="A679" s="168">
        <v>40322</v>
      </c>
      <c r="B679" s="182">
        <v>0.69279999999999997</v>
      </c>
      <c r="C679" s="182">
        <v>2.2290999999999999</v>
      </c>
      <c r="D679" s="179">
        <f>IF(C679&lt;MAX($C$2:C679),C679/MAX($C$2:C679)-1,0)</f>
        <v>-0.16299939921898465</v>
      </c>
    </row>
    <row r="680" spans="1:4" ht="15" thickBot="1">
      <c r="A680" s="168">
        <v>40323</v>
      </c>
      <c r="B680" s="182">
        <v>0.68340000000000001</v>
      </c>
      <c r="C680" s="182">
        <v>2.2197</v>
      </c>
      <c r="D680" s="179">
        <f>IF(C680&lt;MAX($C$2:C680),C680/MAX($C$2:C680)-1,0)</f>
        <v>-0.16652898768398916</v>
      </c>
    </row>
    <row r="681" spans="1:4" ht="15" thickBot="1">
      <c r="A681" s="168">
        <v>40324</v>
      </c>
      <c r="B681" s="182">
        <v>0.68279999999999996</v>
      </c>
      <c r="C681" s="182">
        <v>2.2191000000000001</v>
      </c>
      <c r="D681" s="179">
        <f>IF(C681&lt;MAX($C$2:C681),C681/MAX($C$2:C681)-1,0)</f>
        <v>-0.16675428056473407</v>
      </c>
    </row>
    <row r="682" spans="1:4" ht="15" thickBot="1">
      <c r="A682" s="168">
        <v>40325</v>
      </c>
      <c r="B682" s="182">
        <v>0.69179999999999997</v>
      </c>
      <c r="C682" s="182">
        <v>2.2281</v>
      </c>
      <c r="D682" s="179">
        <f>IF(C682&lt;MAX($C$2:C682),C682/MAX($C$2:C682)-1,0)</f>
        <v>-0.16337488735355954</v>
      </c>
    </row>
    <row r="683" spans="1:4" ht="15" thickBot="1">
      <c r="A683" s="168">
        <v>40326</v>
      </c>
      <c r="B683" s="182">
        <v>0.69240000000000002</v>
      </c>
      <c r="C683" s="182">
        <v>2.2286999999999999</v>
      </c>
      <c r="D683" s="179">
        <f>IF(C683&lt;MAX($C$2:C683),C683/MAX($C$2:C683)-1,0)</f>
        <v>-0.16314959447281463</v>
      </c>
    </row>
    <row r="684" spans="1:4" ht="15" thickBot="1">
      <c r="A684" s="169">
        <v>40329</v>
      </c>
      <c r="B684" s="182">
        <v>0.67930000000000001</v>
      </c>
      <c r="C684" s="182">
        <v>2.2155999999999998</v>
      </c>
      <c r="D684" s="179">
        <f>IF(C684&lt;MAX($C$2:C684),C684/MAX($C$2:C684)-1,0)</f>
        <v>-0.16806848903574645</v>
      </c>
    </row>
    <row r="685" spans="1:4" ht="15" thickBot="1">
      <c r="A685" s="168">
        <v>40330</v>
      </c>
      <c r="B685" s="182">
        <v>0.67120000000000002</v>
      </c>
      <c r="C685" s="182">
        <v>2.2075</v>
      </c>
      <c r="D685" s="179">
        <f>IF(C685&lt;MAX($C$2:C685),C685/MAX($C$2:C685)-1,0)</f>
        <v>-0.1711099429258035</v>
      </c>
    </row>
    <row r="686" spans="1:4" ht="15" thickBot="1">
      <c r="A686" s="168">
        <v>40331</v>
      </c>
      <c r="B686" s="182">
        <v>0.67510000000000003</v>
      </c>
      <c r="C686" s="182">
        <v>2.2113999999999998</v>
      </c>
      <c r="D686" s="179">
        <f>IF(C686&lt;MAX($C$2:C686),C686/MAX($C$2:C686)-1,0)</f>
        <v>-0.16964553920096126</v>
      </c>
    </row>
    <row r="687" spans="1:4" ht="15" thickBot="1">
      <c r="A687" s="168">
        <v>40332</v>
      </c>
      <c r="B687" s="182">
        <v>0.67330000000000001</v>
      </c>
      <c r="C687" s="182">
        <v>2.2096</v>
      </c>
      <c r="D687" s="179">
        <f>IF(C687&lt;MAX($C$2:C687),C687/MAX($C$2:C687)-1,0)</f>
        <v>-0.1703214178431961</v>
      </c>
    </row>
    <row r="688" spans="1:4" ht="15" thickBot="1">
      <c r="A688" s="168">
        <v>40333</v>
      </c>
      <c r="B688" s="182">
        <v>0.67689999999999995</v>
      </c>
      <c r="C688" s="182">
        <v>2.2132000000000001</v>
      </c>
      <c r="D688" s="179">
        <f>IF(C688&lt;MAX($C$2:C688),C688/MAX($C$2:C688)-1,0)</f>
        <v>-0.16896966055872631</v>
      </c>
    </row>
    <row r="689" spans="1:4" ht="15" thickBot="1">
      <c r="A689" s="168">
        <v>40336</v>
      </c>
      <c r="B689" s="182">
        <v>0.67379999999999995</v>
      </c>
      <c r="C689" s="182">
        <v>2.2101000000000002</v>
      </c>
      <c r="D689" s="179">
        <f>IF(C689&lt;MAX($C$2:C689),C689/MAX($C$2:C689)-1,0)</f>
        <v>-0.1701336737759086</v>
      </c>
    </row>
    <row r="690" spans="1:4" ht="15" thickBot="1">
      <c r="A690" s="168">
        <v>40337</v>
      </c>
      <c r="B690" s="182">
        <v>0.67420000000000002</v>
      </c>
      <c r="C690" s="182">
        <v>2.2105000000000001</v>
      </c>
      <c r="D690" s="179">
        <f>IF(C690&lt;MAX($C$2:C690),C690/MAX($C$2:C690)-1,0)</f>
        <v>-0.16998347852207862</v>
      </c>
    </row>
    <row r="691" spans="1:4" ht="15" thickBot="1">
      <c r="A691" s="168">
        <v>40338</v>
      </c>
      <c r="B691" s="182">
        <v>0.6875</v>
      </c>
      <c r="C691" s="182">
        <v>2.2238000000000002</v>
      </c>
      <c r="D691" s="179">
        <f>IF(C691&lt;MAX($C$2:C691),C691/MAX($C$2:C691)-1,0)</f>
        <v>-0.16498948633223176</v>
      </c>
    </row>
    <row r="692" spans="1:4" ht="15" thickBot="1">
      <c r="A692" s="168">
        <v>40339</v>
      </c>
      <c r="B692" s="182">
        <v>0.68479999999999996</v>
      </c>
      <c r="C692" s="182">
        <v>2.2210999999999999</v>
      </c>
      <c r="D692" s="179">
        <f>IF(C692&lt;MAX($C$2:C692),C692/MAX($C$2:C692)-1,0)</f>
        <v>-0.1660033042955843</v>
      </c>
    </row>
    <row r="693" spans="1:4" ht="15" thickBot="1">
      <c r="A693" s="168">
        <v>40340</v>
      </c>
      <c r="B693" s="182">
        <v>0.68400000000000005</v>
      </c>
      <c r="C693" s="182">
        <v>2.2202999999999999</v>
      </c>
      <c r="D693" s="179">
        <f>IF(C693&lt;MAX($C$2:C693),C693/MAX($C$2:C693)-1,0)</f>
        <v>-0.16630369480324414</v>
      </c>
    </row>
    <row r="694" spans="1:4" ht="15" thickBot="1">
      <c r="A694" s="168">
        <v>40346</v>
      </c>
      <c r="B694" s="182">
        <v>0.67430000000000001</v>
      </c>
      <c r="C694" s="182">
        <v>2.2105999999999999</v>
      </c>
      <c r="D694" s="179">
        <f>IF(C694&lt;MAX($C$2:C694),C694/MAX($C$2:C694)-1,0)</f>
        <v>-0.16994592970862121</v>
      </c>
    </row>
    <row r="695" spans="1:4" ht="15" thickBot="1">
      <c r="A695" s="168">
        <v>40347</v>
      </c>
      <c r="B695" s="182">
        <v>0.66169999999999995</v>
      </c>
      <c r="C695" s="182">
        <v>2.198</v>
      </c>
      <c r="D695" s="179">
        <f>IF(C695&lt;MAX($C$2:C695),C695/MAX($C$2:C695)-1,0)</f>
        <v>-0.17467708020426553</v>
      </c>
    </row>
    <row r="696" spans="1:4" ht="15" thickBot="1">
      <c r="A696" s="168">
        <v>40350</v>
      </c>
      <c r="B696" s="182">
        <v>0.67369999999999997</v>
      </c>
      <c r="C696" s="182">
        <v>2.21</v>
      </c>
      <c r="D696" s="179">
        <f>IF(C696&lt;MAX($C$2:C696),C696/MAX($C$2:C696)-1,0)</f>
        <v>-0.17017122258936612</v>
      </c>
    </row>
    <row r="697" spans="1:4" ht="15" thickBot="1">
      <c r="A697" s="168">
        <v>40351</v>
      </c>
      <c r="B697" s="182">
        <v>0.67500000000000004</v>
      </c>
      <c r="C697" s="182">
        <v>2.2113</v>
      </c>
      <c r="D697" s="179">
        <f>IF(C697&lt;MAX($C$2:C697),C697/MAX($C$2:C697)-1,0)</f>
        <v>-0.16968308801441867</v>
      </c>
    </row>
    <row r="698" spans="1:4" ht="15" thickBot="1">
      <c r="A698" s="168">
        <v>40352</v>
      </c>
      <c r="B698" s="182">
        <v>0.66879999999999995</v>
      </c>
      <c r="C698" s="182">
        <v>2.2050999999999998</v>
      </c>
      <c r="D698" s="179">
        <f>IF(C698&lt;MAX($C$2:C698),C698/MAX($C$2:C698)-1,0)</f>
        <v>-0.17201111444878336</v>
      </c>
    </row>
    <row r="699" spans="1:4" ht="15" thickBot="1">
      <c r="A699" s="168">
        <v>40353</v>
      </c>
      <c r="B699" s="182">
        <v>0.66830000000000001</v>
      </c>
      <c r="C699" s="182">
        <v>2.2046000000000001</v>
      </c>
      <c r="D699" s="179">
        <f>IF(C699&lt;MAX($C$2:C699),C699/MAX($C$2:C699)-1,0)</f>
        <v>-0.17219885851607075</v>
      </c>
    </row>
    <row r="700" spans="1:4" ht="15" thickBot="1">
      <c r="A700" s="168">
        <v>40354</v>
      </c>
      <c r="B700" s="182">
        <v>0.66090000000000004</v>
      </c>
      <c r="C700" s="182">
        <v>2.1972</v>
      </c>
      <c r="D700" s="179">
        <f>IF(C700&lt;MAX($C$2:C700),C700/MAX($C$2:C700)-1,0)</f>
        <v>-0.17497747071192538</v>
      </c>
    </row>
    <row r="701" spans="1:4" ht="15" thickBot="1">
      <c r="A701" s="168">
        <v>40357</v>
      </c>
      <c r="B701" s="182">
        <v>0.65769999999999995</v>
      </c>
      <c r="C701" s="182">
        <v>2.194</v>
      </c>
      <c r="D701" s="179">
        <f>IF(C701&lt;MAX($C$2:C701),C701/MAX($C$2:C701)-1,0)</f>
        <v>-0.1761790327425653</v>
      </c>
    </row>
    <row r="702" spans="1:4" ht="15" thickBot="1">
      <c r="A702" s="168">
        <v>40358</v>
      </c>
      <c r="B702" s="182">
        <v>0.64049999999999996</v>
      </c>
      <c r="C702" s="182">
        <v>2.1768000000000001</v>
      </c>
      <c r="D702" s="179">
        <f>IF(C702&lt;MAX($C$2:C702),C702/MAX($C$2:C702)-1,0)</f>
        <v>-0.1826374286572543</v>
      </c>
    </row>
    <row r="703" spans="1:4" ht="15" thickBot="1">
      <c r="A703" s="168">
        <v>40359</v>
      </c>
      <c r="B703" s="182">
        <v>0.63570000000000004</v>
      </c>
      <c r="C703" s="182">
        <v>2.1720000000000002</v>
      </c>
      <c r="D703" s="179">
        <f>IF(C703&lt;MAX($C$2:C703),C703/MAX($C$2:C703)-1,0)</f>
        <v>-0.18443977170321402</v>
      </c>
    </row>
    <row r="704" spans="1:4" ht="15" thickBot="1">
      <c r="A704" s="169">
        <v>40360</v>
      </c>
      <c r="B704" s="182">
        <v>0.62570000000000003</v>
      </c>
      <c r="C704" s="182">
        <v>2.1619999999999999</v>
      </c>
      <c r="D704" s="179">
        <f>IF(C704&lt;MAX($C$2:C704),C704/MAX($C$2:C704)-1,0)</f>
        <v>-0.18819465304896366</v>
      </c>
    </row>
    <row r="705" spans="1:4" ht="15" thickBot="1">
      <c r="A705" s="168">
        <v>40361</v>
      </c>
      <c r="B705" s="182">
        <v>0.62490000000000001</v>
      </c>
      <c r="C705" s="182">
        <v>2.1612</v>
      </c>
      <c r="D705" s="179">
        <f>IF(C705&lt;MAX($C$2:C705),C705/MAX($C$2:C705)-1,0)</f>
        <v>-0.1884950435566235</v>
      </c>
    </row>
    <row r="706" spans="1:4" ht="15" thickBot="1">
      <c r="A706" s="168">
        <v>40364</v>
      </c>
      <c r="B706" s="182">
        <v>0.62319999999999998</v>
      </c>
      <c r="C706" s="182">
        <v>2.1595</v>
      </c>
      <c r="D706" s="179">
        <f>IF(C706&lt;MAX($C$2:C706),C706/MAX($C$2:C706)-1,0)</f>
        <v>-0.18913337338540093</v>
      </c>
    </row>
    <row r="707" spans="1:4" ht="15" thickBot="1">
      <c r="A707" s="168">
        <v>40365</v>
      </c>
      <c r="B707" s="182">
        <v>0.63370000000000004</v>
      </c>
      <c r="C707" s="182">
        <v>2.17</v>
      </c>
      <c r="D707" s="179">
        <f>IF(C707&lt;MAX($C$2:C707),C707/MAX($C$2:C707)-1,0)</f>
        <v>-0.18519074797236401</v>
      </c>
    </row>
    <row r="708" spans="1:4" ht="15" thickBot="1">
      <c r="A708" s="168">
        <v>40366</v>
      </c>
      <c r="B708" s="182">
        <v>0.63919999999999999</v>
      </c>
      <c r="C708" s="182">
        <v>2.1755</v>
      </c>
      <c r="D708" s="179">
        <f>IF(C708&lt;MAX($C$2:C708),C708/MAX($C$2:C708)-1,0)</f>
        <v>-0.18312556323220175</v>
      </c>
    </row>
    <row r="709" spans="1:4" ht="15" thickBot="1">
      <c r="A709" s="168">
        <v>40367</v>
      </c>
      <c r="B709" s="182">
        <v>0.63790000000000002</v>
      </c>
      <c r="C709" s="182">
        <v>2.1741999999999999</v>
      </c>
      <c r="D709" s="179">
        <f>IF(C709&lt;MAX($C$2:C709),C709/MAX($C$2:C709)-1,0)</f>
        <v>-0.18361369780714931</v>
      </c>
    </row>
    <row r="710" spans="1:4" ht="15" thickBot="1">
      <c r="A710" s="168">
        <v>40368</v>
      </c>
      <c r="B710" s="182">
        <v>0.65159999999999996</v>
      </c>
      <c r="C710" s="182">
        <v>2.1879</v>
      </c>
      <c r="D710" s="179">
        <f>IF(C710&lt;MAX($C$2:C710),C710/MAX($C$2:C710)-1,0)</f>
        <v>-0.17846951036347247</v>
      </c>
    </row>
    <row r="711" spans="1:4" ht="15" thickBot="1">
      <c r="A711" s="168">
        <v>40371</v>
      </c>
      <c r="B711" s="182">
        <v>0.65639999999999998</v>
      </c>
      <c r="C711" s="182">
        <v>2.1926999999999999</v>
      </c>
      <c r="D711" s="179">
        <f>IF(C711&lt;MAX($C$2:C711),C711/MAX($C$2:C711)-1,0)</f>
        <v>-0.17666716731751275</v>
      </c>
    </row>
    <row r="712" spans="1:4" ht="15" thickBot="1">
      <c r="A712" s="168">
        <v>40372</v>
      </c>
      <c r="B712" s="182">
        <v>0.64980000000000004</v>
      </c>
      <c r="C712" s="182">
        <v>2.1861000000000002</v>
      </c>
      <c r="D712" s="179">
        <f>IF(C712&lt;MAX($C$2:C712),C712/MAX($C$2:C712)-1,0)</f>
        <v>-0.17914538900570731</v>
      </c>
    </row>
    <row r="713" spans="1:4" ht="15" thickBot="1">
      <c r="A713" s="168">
        <v>40373</v>
      </c>
      <c r="B713" s="182">
        <v>0.65169999999999995</v>
      </c>
      <c r="C713" s="182">
        <v>2.1880000000000002</v>
      </c>
      <c r="D713" s="179">
        <f>IF(C713&lt;MAX($C$2:C713),C713/MAX($C$2:C713)-1,0)</f>
        <v>-0.17843196155001484</v>
      </c>
    </row>
    <row r="714" spans="1:4" ht="15" thickBot="1">
      <c r="A714" s="168">
        <v>40374</v>
      </c>
      <c r="B714" s="182">
        <v>0.6462</v>
      </c>
      <c r="C714" s="182">
        <v>2.1825000000000001</v>
      </c>
      <c r="D714" s="179">
        <f>IF(C714&lt;MAX($C$2:C714),C714/MAX($C$2:C714)-1,0)</f>
        <v>-0.1804971462901771</v>
      </c>
    </row>
    <row r="715" spans="1:4" ht="15" thickBot="1">
      <c r="A715" s="168">
        <v>40375</v>
      </c>
      <c r="B715" s="182">
        <v>0.64859999999999995</v>
      </c>
      <c r="C715" s="182">
        <v>2.1848999999999998</v>
      </c>
      <c r="D715" s="179">
        <f>IF(C715&lt;MAX($C$2:C715),C715/MAX($C$2:C715)-1,0)</f>
        <v>-0.17959597476719735</v>
      </c>
    </row>
    <row r="716" spans="1:4" ht="15" thickBot="1">
      <c r="A716" s="168">
        <v>40378</v>
      </c>
      <c r="B716" s="182">
        <v>0.65980000000000005</v>
      </c>
      <c r="C716" s="182">
        <v>2.1960999999999999</v>
      </c>
      <c r="D716" s="179">
        <f>IF(C716&lt;MAX($C$2:C716),C716/MAX($C$2:C716)-1,0)</f>
        <v>-0.17539050765995789</v>
      </c>
    </row>
    <row r="717" spans="1:4" ht="15" thickBot="1">
      <c r="A717" s="168">
        <v>40379</v>
      </c>
      <c r="B717" s="182">
        <v>0.6704</v>
      </c>
      <c r="C717" s="182">
        <v>2.2067000000000001</v>
      </c>
      <c r="D717" s="179">
        <f>IF(C717&lt;MAX($C$2:C717),C717/MAX($C$2:C717)-1,0)</f>
        <v>-0.17141033343346335</v>
      </c>
    </row>
    <row r="718" spans="1:4" ht="15" thickBot="1">
      <c r="A718" s="168">
        <v>40380</v>
      </c>
      <c r="B718" s="182">
        <v>0.67110000000000003</v>
      </c>
      <c r="C718" s="182">
        <v>2.2073999999999998</v>
      </c>
      <c r="D718" s="179">
        <f>IF(C718&lt;MAX($C$2:C718),C718/MAX($C$2:C718)-1,0)</f>
        <v>-0.17114749173926103</v>
      </c>
    </row>
    <row r="719" spans="1:4" ht="15" thickBot="1">
      <c r="A719" s="168">
        <v>40381</v>
      </c>
      <c r="B719" s="182">
        <v>0.67710000000000004</v>
      </c>
      <c r="C719" s="182">
        <v>2.2134</v>
      </c>
      <c r="D719" s="179">
        <f>IF(C719&lt;MAX($C$2:C719),C719/MAX($C$2:C719)-1,0)</f>
        <v>-0.16889456293181127</v>
      </c>
    </row>
    <row r="720" spans="1:4" ht="15" thickBot="1">
      <c r="A720" s="168">
        <v>40382</v>
      </c>
      <c r="B720" s="182">
        <v>0.68130000000000002</v>
      </c>
      <c r="C720" s="182">
        <v>2.2176</v>
      </c>
      <c r="D720" s="179">
        <f>IF(C720&lt;MAX($C$2:C720),C720/MAX($C$2:C720)-1,0)</f>
        <v>-0.16731751276659645</v>
      </c>
    </row>
    <row r="721" spans="1:4" ht="15" thickBot="1">
      <c r="A721" s="168">
        <v>40385</v>
      </c>
      <c r="B721" s="182">
        <v>0.68610000000000004</v>
      </c>
      <c r="C721" s="182">
        <v>2.2223999999999999</v>
      </c>
      <c r="D721" s="179">
        <f>IF(C721&lt;MAX($C$2:C721),C721/MAX($C$2:C721)-1,0)</f>
        <v>-0.16551516972063673</v>
      </c>
    </row>
    <row r="722" spans="1:4" ht="15" thickBot="1">
      <c r="A722" s="168">
        <v>40386</v>
      </c>
      <c r="B722" s="182">
        <v>0.68500000000000005</v>
      </c>
      <c r="C722" s="182">
        <v>2.2212999999999998</v>
      </c>
      <c r="D722" s="179">
        <f>IF(C722&lt;MAX($C$2:C722),C722/MAX($C$2:C722)-1,0)</f>
        <v>-0.16592820666866925</v>
      </c>
    </row>
    <row r="723" spans="1:4" ht="15" thickBot="1">
      <c r="A723" s="168">
        <v>40387</v>
      </c>
      <c r="B723" s="182">
        <v>0.69489999999999996</v>
      </c>
      <c r="C723" s="182">
        <v>2.2311999999999999</v>
      </c>
      <c r="D723" s="179">
        <f>IF(C723&lt;MAX($C$2:C723),C723/MAX($C$2:C723)-1,0)</f>
        <v>-0.16221087413637725</v>
      </c>
    </row>
    <row r="724" spans="1:4" ht="15" thickBot="1">
      <c r="A724" s="169">
        <v>40388</v>
      </c>
      <c r="B724" s="182">
        <v>0.69369999999999998</v>
      </c>
      <c r="C724" s="182">
        <v>2.23</v>
      </c>
      <c r="D724" s="179">
        <f>IF(C724&lt;MAX($C$2:C724),C724/MAX($C$2:C724)-1,0)</f>
        <v>-0.16266145989786718</v>
      </c>
    </row>
    <row r="725" spans="1:4" ht="15" thickBot="1">
      <c r="A725" s="168">
        <v>40389</v>
      </c>
      <c r="B725" s="182">
        <v>0.69179999999999997</v>
      </c>
      <c r="C725" s="182">
        <v>2.2281</v>
      </c>
      <c r="D725" s="179">
        <f>IF(C725&lt;MAX($C$2:C725),C725/MAX($C$2:C725)-1,0)</f>
        <v>-0.16337488735355954</v>
      </c>
    </row>
    <row r="726" spans="1:4" ht="15" thickBot="1">
      <c r="A726" s="168">
        <v>40392</v>
      </c>
      <c r="B726" s="182">
        <v>0.70330000000000004</v>
      </c>
      <c r="C726" s="182">
        <v>2.2395999999999998</v>
      </c>
      <c r="D726" s="179">
        <f>IF(C726&lt;MAX($C$2:C726),C726/MAX($C$2:C726)-1,0)</f>
        <v>-0.15905677380594774</v>
      </c>
    </row>
    <row r="727" spans="1:4" ht="15" thickBot="1">
      <c r="A727" s="168">
        <v>40393</v>
      </c>
      <c r="B727" s="182">
        <v>0.6956</v>
      </c>
      <c r="C727" s="182">
        <v>2.2319</v>
      </c>
      <c r="D727" s="179">
        <f>IF(C727&lt;MAX($C$2:C727),C727/MAX($C$2:C727)-1,0)</f>
        <v>-0.16194803244217482</v>
      </c>
    </row>
    <row r="728" spans="1:4" ht="15" thickBot="1">
      <c r="A728" s="168">
        <v>40394</v>
      </c>
      <c r="B728" s="182">
        <v>0.69850000000000001</v>
      </c>
      <c r="C728" s="182">
        <v>2.2347999999999999</v>
      </c>
      <c r="D728" s="179">
        <f>IF(C728&lt;MAX($C$2:C728),C728/MAX($C$2:C728)-1,0)</f>
        <v>-0.16085911685190746</v>
      </c>
    </row>
    <row r="729" spans="1:4" ht="15" thickBot="1">
      <c r="A729" s="168">
        <v>40395</v>
      </c>
      <c r="B729" s="182">
        <v>0.70009999999999994</v>
      </c>
      <c r="C729" s="182">
        <v>2.2364000000000002</v>
      </c>
      <c r="D729" s="179">
        <f>IF(C729&lt;MAX($C$2:C729),C729/MAX($C$2:C729)-1,0)</f>
        <v>-0.16025833583658744</v>
      </c>
    </row>
    <row r="730" spans="1:4" ht="15" thickBot="1">
      <c r="A730" s="168">
        <v>40396</v>
      </c>
      <c r="B730" s="182">
        <v>0.70799999999999996</v>
      </c>
      <c r="C730" s="182">
        <v>2.2443</v>
      </c>
      <c r="D730" s="179">
        <f>IF(C730&lt;MAX($C$2:C730),C730/MAX($C$2:C730)-1,0)</f>
        <v>-0.15729197957344543</v>
      </c>
    </row>
    <row r="731" spans="1:4" ht="15" thickBot="1">
      <c r="A731" s="168">
        <v>40399</v>
      </c>
      <c r="B731" s="182">
        <v>0.71489999999999998</v>
      </c>
      <c r="C731" s="182">
        <v>2.2511999999999999</v>
      </c>
      <c r="D731" s="179">
        <f>IF(C731&lt;MAX($C$2:C731),C731/MAX($C$2:C731)-1,0)</f>
        <v>-0.1547011114448783</v>
      </c>
    </row>
    <row r="732" spans="1:4" ht="15" thickBot="1">
      <c r="A732" s="168">
        <v>40400</v>
      </c>
      <c r="B732" s="182">
        <v>0.69589999999999996</v>
      </c>
      <c r="C732" s="182">
        <v>2.2322000000000002</v>
      </c>
      <c r="D732" s="179">
        <f>IF(C732&lt;MAX($C$2:C732),C732/MAX($C$2:C732)-1,0)</f>
        <v>-0.16183538600180225</v>
      </c>
    </row>
    <row r="733" spans="1:4" ht="15" thickBot="1">
      <c r="A733" s="168">
        <v>40401</v>
      </c>
      <c r="B733" s="182">
        <v>0.70120000000000005</v>
      </c>
      <c r="C733" s="182">
        <v>2.2374999999999998</v>
      </c>
      <c r="D733" s="179">
        <f>IF(C733&lt;MAX($C$2:C733),C733/MAX($C$2:C733)-1,0)</f>
        <v>-0.15984529888855514</v>
      </c>
    </row>
    <row r="734" spans="1:4" ht="15" thickBot="1">
      <c r="A734" s="168">
        <v>40402</v>
      </c>
      <c r="B734" s="182">
        <v>0.69789999999999996</v>
      </c>
      <c r="C734" s="182">
        <v>2.2342</v>
      </c>
      <c r="D734" s="179">
        <f>IF(C734&lt;MAX($C$2:C734),C734/MAX($C$2:C734)-1,0)</f>
        <v>-0.16108440973265237</v>
      </c>
    </row>
    <row r="735" spans="1:4" ht="15" thickBot="1">
      <c r="A735" s="168">
        <v>40403</v>
      </c>
      <c r="B735" s="182">
        <v>0.70660000000000001</v>
      </c>
      <c r="C735" s="182">
        <v>2.2429000000000001</v>
      </c>
      <c r="D735" s="179">
        <f>IF(C735&lt;MAX($C$2:C735),C735/MAX($C$2:C735)-1,0)</f>
        <v>-0.15781766296185029</v>
      </c>
    </row>
    <row r="736" spans="1:4" ht="15" thickBot="1">
      <c r="A736" s="168">
        <v>40406</v>
      </c>
      <c r="B736" s="182">
        <v>0.72</v>
      </c>
      <c r="C736" s="182">
        <v>2.2563</v>
      </c>
      <c r="D736" s="179">
        <f>IF(C736&lt;MAX($C$2:C736),C736/MAX($C$2:C736)-1,0)</f>
        <v>-0.15278612195854602</v>
      </c>
    </row>
    <row r="737" spans="1:4" ht="15" thickBot="1">
      <c r="A737" s="168">
        <v>40407</v>
      </c>
      <c r="B737" s="182">
        <v>0.72399999999999998</v>
      </c>
      <c r="C737" s="182">
        <v>2.2603</v>
      </c>
      <c r="D737" s="179">
        <f>IF(C737&lt;MAX($C$2:C737),C737/MAX($C$2:C737)-1,0)</f>
        <v>-0.15128416942024625</v>
      </c>
    </row>
    <row r="738" spans="1:4" ht="15" thickBot="1">
      <c r="A738" s="168">
        <v>40408</v>
      </c>
      <c r="B738" s="182">
        <v>0.7208</v>
      </c>
      <c r="C738" s="182">
        <v>2.2570999999999999</v>
      </c>
      <c r="D738" s="179">
        <f>IF(C738&lt;MAX($C$2:C738),C738/MAX($C$2:C738)-1,0)</f>
        <v>-0.15248573145088617</v>
      </c>
    </row>
    <row r="739" spans="1:4" ht="15" thickBot="1">
      <c r="A739" s="168">
        <v>40409</v>
      </c>
      <c r="B739" s="182">
        <v>0.71919999999999995</v>
      </c>
      <c r="C739" s="182">
        <v>2.2555000000000001</v>
      </c>
      <c r="D739" s="179">
        <f>IF(C739&lt;MAX($C$2:C739),C739/MAX($C$2:C739)-1,0)</f>
        <v>-0.15308651246620597</v>
      </c>
    </row>
    <row r="740" spans="1:4" ht="15" thickBot="1">
      <c r="A740" s="168">
        <v>40410</v>
      </c>
      <c r="B740" s="182">
        <v>0.70409999999999995</v>
      </c>
      <c r="C740" s="182">
        <v>2.2404000000000002</v>
      </c>
      <c r="D740" s="179">
        <f>IF(C740&lt;MAX($C$2:C740),C740/MAX($C$2:C740)-1,0)</f>
        <v>-0.15875638329828767</v>
      </c>
    </row>
    <row r="741" spans="1:4" ht="15" thickBot="1">
      <c r="A741" s="168">
        <v>40413</v>
      </c>
      <c r="B741" s="182">
        <v>0.70630000000000004</v>
      </c>
      <c r="C741" s="182">
        <v>2.2425999999999999</v>
      </c>
      <c r="D741" s="179">
        <f>IF(C741&lt;MAX($C$2:C741),C741/MAX($C$2:C741)-1,0)</f>
        <v>-0.15793030940222286</v>
      </c>
    </row>
    <row r="742" spans="1:4" ht="15" thickBot="1">
      <c r="A742" s="168">
        <v>40414</v>
      </c>
      <c r="B742" s="182">
        <v>0.71199999999999997</v>
      </c>
      <c r="C742" s="182">
        <v>2.2483</v>
      </c>
      <c r="D742" s="179">
        <f>IF(C742&lt;MAX($C$2:C742),C742/MAX($C$2:C742)-1,0)</f>
        <v>-0.15579002703514566</v>
      </c>
    </row>
    <row r="743" spans="1:4" ht="15" thickBot="1">
      <c r="A743" s="168">
        <v>40415</v>
      </c>
      <c r="B743" s="182">
        <v>0.69979999999999998</v>
      </c>
      <c r="C743" s="182">
        <v>2.2361</v>
      </c>
      <c r="D743" s="179">
        <f>IF(C743&lt;MAX($C$2:C743),C743/MAX($C$2:C743)-1,0)</f>
        <v>-0.16037098227696001</v>
      </c>
    </row>
    <row r="744" spans="1:4" ht="15" thickBot="1">
      <c r="A744" s="169">
        <v>40416</v>
      </c>
      <c r="B744" s="182">
        <v>0.70289999999999997</v>
      </c>
      <c r="C744" s="182">
        <v>2.2391999999999999</v>
      </c>
      <c r="D744" s="179">
        <f>IF(C744&lt;MAX($C$2:C744),C744/MAX($C$2:C744)-1,0)</f>
        <v>-0.15920696905977771</v>
      </c>
    </row>
    <row r="745" spans="1:4" ht="15" thickBot="1">
      <c r="A745" s="168">
        <v>40417</v>
      </c>
      <c r="B745" s="182">
        <v>0.70940000000000003</v>
      </c>
      <c r="C745" s="182">
        <v>2.2456999999999998</v>
      </c>
      <c r="D745" s="179">
        <f>IF(C745&lt;MAX($C$2:C745),C745/MAX($C$2:C745)-1,0)</f>
        <v>-0.15676629618504057</v>
      </c>
    </row>
    <row r="746" spans="1:4" ht="15" thickBot="1">
      <c r="A746" s="168">
        <v>40420</v>
      </c>
      <c r="B746" s="182">
        <v>0.72570000000000001</v>
      </c>
      <c r="C746" s="182">
        <v>2.262</v>
      </c>
      <c r="D746" s="179">
        <f>IF(C746&lt;MAX($C$2:C746),C746/MAX($C$2:C746)-1,0)</f>
        <v>-0.15064583959146882</v>
      </c>
    </row>
    <row r="747" spans="1:4" ht="15" thickBot="1">
      <c r="A747" s="168">
        <v>40421</v>
      </c>
      <c r="B747" s="182">
        <v>0.72619999999999996</v>
      </c>
      <c r="C747" s="182">
        <v>2.2625000000000002</v>
      </c>
      <c r="D747" s="179">
        <f>IF(C747&lt;MAX($C$2:C747),C747/MAX($C$2:C747)-1,0)</f>
        <v>-0.15045809552418132</v>
      </c>
    </row>
    <row r="748" spans="1:4" ht="15" thickBot="1">
      <c r="A748" s="168">
        <v>40422</v>
      </c>
      <c r="B748" s="182">
        <v>0.72050000000000003</v>
      </c>
      <c r="C748" s="182">
        <v>2.2568000000000001</v>
      </c>
      <c r="D748" s="179">
        <f>IF(C748&lt;MAX($C$2:C748),C748/MAX($C$2:C748)-1,0)</f>
        <v>-0.15259837789125852</v>
      </c>
    </row>
    <row r="749" spans="1:4" ht="15" thickBot="1">
      <c r="A749" s="168">
        <v>40423</v>
      </c>
      <c r="B749" s="182">
        <v>0.73360000000000003</v>
      </c>
      <c r="C749" s="182">
        <v>2.2698999999999998</v>
      </c>
      <c r="D749" s="179">
        <f>IF(C749&lt;MAX($C$2:C749),C749/MAX($C$2:C749)-1,0)</f>
        <v>-0.14767948332832681</v>
      </c>
    </row>
    <row r="750" spans="1:4" ht="15" thickBot="1">
      <c r="A750" s="168">
        <v>40424</v>
      </c>
      <c r="B750" s="182">
        <v>0.73980000000000001</v>
      </c>
      <c r="C750" s="182">
        <v>2.2761</v>
      </c>
      <c r="D750" s="179">
        <f>IF(C750&lt;MAX($C$2:C750),C750/MAX($C$2:C750)-1,0)</f>
        <v>-0.14535145689396212</v>
      </c>
    </row>
    <row r="751" spans="1:4" ht="15" thickBot="1">
      <c r="A751" s="168">
        <v>40427</v>
      </c>
      <c r="B751" s="182">
        <v>0.74170000000000003</v>
      </c>
      <c r="C751" s="182">
        <v>2.278</v>
      </c>
      <c r="D751" s="179">
        <f>IF(C751&lt;MAX($C$2:C751),C751/MAX($C$2:C751)-1,0)</f>
        <v>-0.14463802943826964</v>
      </c>
    </row>
    <row r="752" spans="1:4" ht="15" thickBot="1">
      <c r="A752" s="168">
        <v>40428</v>
      </c>
      <c r="B752" s="182">
        <v>0.74260000000000004</v>
      </c>
      <c r="C752" s="182">
        <v>2.2789000000000001</v>
      </c>
      <c r="D752" s="179">
        <f>IF(C752&lt;MAX($C$2:C752),C752/MAX($C$2:C752)-1,0)</f>
        <v>-0.14430009011715217</v>
      </c>
    </row>
    <row r="753" spans="1:4" ht="15" thickBot="1">
      <c r="A753" s="168">
        <v>40429</v>
      </c>
      <c r="B753" s="182">
        <v>0.74360000000000004</v>
      </c>
      <c r="C753" s="182">
        <v>2.2799</v>
      </c>
      <c r="D753" s="179">
        <f>IF(C753&lt;MAX($C$2:C753),C753/MAX($C$2:C753)-1,0)</f>
        <v>-0.14392460198257728</v>
      </c>
    </row>
    <row r="754" spans="1:4" ht="15" thickBot="1">
      <c r="A754" s="168">
        <v>40430</v>
      </c>
      <c r="B754" s="182">
        <v>0.73529999999999995</v>
      </c>
      <c r="C754" s="182">
        <v>2.2715999999999998</v>
      </c>
      <c r="D754" s="179">
        <f>IF(C754&lt;MAX($C$2:C754),C754/MAX($C$2:C754)-1,0)</f>
        <v>-0.14704115349954938</v>
      </c>
    </row>
    <row r="755" spans="1:4" ht="15" thickBot="1">
      <c r="A755" s="168">
        <v>40431</v>
      </c>
      <c r="B755" s="182">
        <v>0.74260000000000004</v>
      </c>
      <c r="C755" s="182">
        <v>2.2789000000000001</v>
      </c>
      <c r="D755" s="179">
        <f>IF(C755&lt;MAX($C$2:C755),C755/MAX($C$2:C755)-1,0)</f>
        <v>-0.14430009011715217</v>
      </c>
    </row>
    <row r="756" spans="1:4" ht="15" thickBot="1">
      <c r="A756" s="168">
        <v>40434</v>
      </c>
      <c r="B756" s="182">
        <v>0.75180000000000002</v>
      </c>
      <c r="C756" s="182">
        <v>2.2881</v>
      </c>
      <c r="D756" s="179">
        <f>IF(C756&lt;MAX($C$2:C756),C756/MAX($C$2:C756)-1,0)</f>
        <v>-0.14084559927906271</v>
      </c>
    </row>
    <row r="757" spans="1:4" ht="15" thickBot="1">
      <c r="A757" s="168">
        <v>40435</v>
      </c>
      <c r="B757" s="182">
        <v>0.75429999999999997</v>
      </c>
      <c r="C757" s="182">
        <v>2.2906</v>
      </c>
      <c r="D757" s="179">
        <f>IF(C757&lt;MAX($C$2:C757),C757/MAX($C$2:C757)-1,0)</f>
        <v>-0.13990687894262532</v>
      </c>
    </row>
    <row r="758" spans="1:4" ht="15" thickBot="1">
      <c r="A758" s="168">
        <v>40436</v>
      </c>
      <c r="B758" s="182">
        <v>0.74109999999999998</v>
      </c>
      <c r="C758" s="182">
        <v>2.2774000000000001</v>
      </c>
      <c r="D758" s="179">
        <f>IF(C758&lt;MAX($C$2:C758),C758/MAX($C$2:C758)-1,0)</f>
        <v>-0.14486332231901466</v>
      </c>
    </row>
    <row r="759" spans="1:4" ht="15" thickBot="1">
      <c r="A759" s="168">
        <v>40437</v>
      </c>
      <c r="B759" s="182">
        <v>0.72729999999999995</v>
      </c>
      <c r="C759" s="182">
        <v>2.2635999999999998</v>
      </c>
      <c r="D759" s="179">
        <f>IF(C759&lt;MAX($C$2:C759),C759/MAX($C$2:C759)-1,0)</f>
        <v>-0.15004505857614903</v>
      </c>
    </row>
    <row r="760" spans="1:4" ht="15" thickBot="1">
      <c r="A760" s="168">
        <v>40438</v>
      </c>
      <c r="B760" s="182">
        <v>0.73080000000000001</v>
      </c>
      <c r="C760" s="182">
        <v>2.2671000000000001</v>
      </c>
      <c r="D760" s="179">
        <f>IF(C760&lt;MAX($C$2:C760),C760/MAX($C$2:C760)-1,0)</f>
        <v>-0.14873085010513654</v>
      </c>
    </row>
    <row r="761" spans="1:4" ht="15" thickBot="1">
      <c r="A761" s="168">
        <v>40441</v>
      </c>
      <c r="B761" s="182">
        <v>0.73099999999999998</v>
      </c>
      <c r="C761" s="182">
        <v>2.2673000000000001</v>
      </c>
      <c r="D761" s="179">
        <f>IF(C761&lt;MAX($C$2:C761),C761/MAX($C$2:C761)-1,0)</f>
        <v>-0.1486557524782216</v>
      </c>
    </row>
    <row r="762" spans="1:4" ht="15" thickBot="1">
      <c r="A762" s="168">
        <v>40442</v>
      </c>
      <c r="B762" s="182">
        <v>0.73380000000000001</v>
      </c>
      <c r="C762" s="182">
        <v>2.2700999999999998</v>
      </c>
      <c r="D762" s="179">
        <f>IF(C762&lt;MAX($C$2:C762),C762/MAX($C$2:C762)-1,0)</f>
        <v>-0.14760438570141188</v>
      </c>
    </row>
    <row r="763" spans="1:4" ht="15" thickBot="1">
      <c r="A763" s="168">
        <v>40448</v>
      </c>
      <c r="B763" s="182">
        <v>0.74629999999999996</v>
      </c>
      <c r="C763" s="182">
        <v>2.2826</v>
      </c>
      <c r="D763" s="179">
        <f>IF(C763&lt;MAX($C$2:C763),C763/MAX($C$2:C763)-1,0)</f>
        <v>-0.14291078401922497</v>
      </c>
    </row>
    <row r="764" spans="1:4" ht="15" thickBot="1">
      <c r="A764" s="169">
        <v>40449</v>
      </c>
      <c r="B764" s="182">
        <v>0.74229999999999996</v>
      </c>
      <c r="C764" s="182">
        <v>2.2786</v>
      </c>
      <c r="D764" s="179">
        <f>IF(C764&lt;MAX($C$2:C764),C764/MAX($C$2:C764)-1,0)</f>
        <v>-0.14441273655752473</v>
      </c>
    </row>
    <row r="765" spans="1:4" ht="15" thickBot="1">
      <c r="A765" s="168">
        <v>40450</v>
      </c>
      <c r="B765" s="182">
        <v>0.7339</v>
      </c>
      <c r="C765" s="182">
        <v>2.2702</v>
      </c>
      <c r="D765" s="179">
        <f>IF(C765&lt;MAX($C$2:C765),C765/MAX($C$2:C765)-1,0)</f>
        <v>-0.14756683688795424</v>
      </c>
    </row>
    <row r="766" spans="1:4" ht="15" thickBot="1">
      <c r="A766" s="168">
        <v>40451</v>
      </c>
      <c r="B766" s="182">
        <v>0.74680000000000002</v>
      </c>
      <c r="C766" s="182">
        <v>2.2831000000000001</v>
      </c>
      <c r="D766" s="179">
        <f>IF(C766&lt;MAX($C$2:C766),C766/MAX($C$2:C766)-1,0)</f>
        <v>-0.14272303995193736</v>
      </c>
    </row>
    <row r="767" spans="1:4" ht="15" thickBot="1">
      <c r="A767" s="168">
        <v>40459</v>
      </c>
      <c r="B767" s="182">
        <v>0.7651</v>
      </c>
      <c r="C767" s="182">
        <v>2.3014000000000001</v>
      </c>
      <c r="D767" s="179">
        <f>IF(C767&lt;MAX($C$2:C767),C767/MAX($C$2:C767)-1,0)</f>
        <v>-0.13585160708921584</v>
      </c>
    </row>
    <row r="768" spans="1:4" ht="15" thickBot="1">
      <c r="A768" s="168">
        <v>40462</v>
      </c>
      <c r="B768" s="182">
        <v>0.76619999999999999</v>
      </c>
      <c r="C768" s="182">
        <v>2.3025000000000002</v>
      </c>
      <c r="D768" s="179">
        <f>IF(C768&lt;MAX($C$2:C768),C768/MAX($C$2:C768)-1,0)</f>
        <v>-0.13543857014118343</v>
      </c>
    </row>
    <row r="769" spans="1:4" ht="15" thickBot="1">
      <c r="A769" s="168">
        <v>40463</v>
      </c>
      <c r="B769" s="182">
        <v>0.76970000000000005</v>
      </c>
      <c r="C769" s="182">
        <v>2.306</v>
      </c>
      <c r="D769" s="179">
        <f>IF(C769&lt;MAX($C$2:C769),C769/MAX($C$2:C769)-1,0)</f>
        <v>-0.13412436167017117</v>
      </c>
    </row>
    <row r="770" spans="1:4" ht="15" thickBot="1">
      <c r="A770" s="168">
        <v>40464</v>
      </c>
      <c r="B770" s="182">
        <v>0.7732</v>
      </c>
      <c r="C770" s="182">
        <v>2.3094999999999999</v>
      </c>
      <c r="D770" s="179">
        <f>IF(C770&lt;MAX($C$2:C770),C770/MAX($C$2:C770)-1,0)</f>
        <v>-0.1328101531991589</v>
      </c>
    </row>
    <row r="771" spans="1:4" ht="15" thickBot="1">
      <c r="A771" s="168">
        <v>40465</v>
      </c>
      <c r="B771" s="182">
        <v>0.76070000000000004</v>
      </c>
      <c r="C771" s="182">
        <v>2.2970000000000002</v>
      </c>
      <c r="D771" s="179">
        <f>IF(C771&lt;MAX($C$2:C771),C771/MAX($C$2:C771)-1,0)</f>
        <v>-0.13750375488134559</v>
      </c>
    </row>
    <row r="772" spans="1:4" ht="15" thickBot="1">
      <c r="A772" s="168">
        <v>40466</v>
      </c>
      <c r="B772" s="182">
        <v>0.7671</v>
      </c>
      <c r="C772" s="182">
        <v>2.3033999999999999</v>
      </c>
      <c r="D772" s="179">
        <f>IF(C772&lt;MAX($C$2:C772),C772/MAX($C$2:C772)-1,0)</f>
        <v>-0.13510063082006607</v>
      </c>
    </row>
    <row r="773" spans="1:4" ht="15" thickBot="1">
      <c r="A773" s="168">
        <v>40469</v>
      </c>
      <c r="B773" s="182">
        <v>0.75819999999999999</v>
      </c>
      <c r="C773" s="182">
        <v>2.2945000000000002</v>
      </c>
      <c r="D773" s="179">
        <f>IF(C773&lt;MAX($C$2:C773),C773/MAX($C$2:C773)-1,0)</f>
        <v>-0.13844247521778297</v>
      </c>
    </row>
    <row r="774" spans="1:4" ht="15" thickBot="1">
      <c r="A774" s="168">
        <v>40470</v>
      </c>
      <c r="B774" s="182">
        <v>0.78439999999999999</v>
      </c>
      <c r="C774" s="182">
        <v>2.3207</v>
      </c>
      <c r="D774" s="179">
        <f>IF(C774&lt;MAX($C$2:C774),C774/MAX($C$2:C774)-1,0)</f>
        <v>-0.12860468609191944</v>
      </c>
    </row>
    <row r="775" spans="1:4" ht="15" thickBot="1">
      <c r="A775" s="168">
        <v>40471</v>
      </c>
      <c r="B775" s="182">
        <v>0.79790000000000005</v>
      </c>
      <c r="C775" s="182">
        <v>2.3342000000000001</v>
      </c>
      <c r="D775" s="179">
        <f>IF(C775&lt;MAX($C$2:C775),C775/MAX($C$2:C775)-1,0)</f>
        <v>-0.12353559627515764</v>
      </c>
    </row>
    <row r="776" spans="1:4" ht="15" thickBot="1">
      <c r="A776" s="168">
        <v>40472</v>
      </c>
      <c r="B776" s="182">
        <v>0.79339999999999999</v>
      </c>
      <c r="C776" s="182">
        <v>2.3296999999999999</v>
      </c>
      <c r="D776" s="179">
        <f>IF(C776&lt;MAX($C$2:C776),C776/MAX($C$2:C776)-1,0)</f>
        <v>-0.12522529288074491</v>
      </c>
    </row>
    <row r="777" spans="1:4" ht="15" thickBot="1">
      <c r="A777" s="168">
        <v>40473</v>
      </c>
      <c r="B777" s="182">
        <v>0.80020000000000002</v>
      </c>
      <c r="C777" s="182">
        <v>2.3365</v>
      </c>
      <c r="D777" s="179">
        <f>IF(C777&lt;MAX($C$2:C777),C777/MAX($C$2:C777)-1,0)</f>
        <v>-0.1226719735656352</v>
      </c>
    </row>
    <row r="778" spans="1:4" ht="15" thickBot="1">
      <c r="A778" s="168">
        <v>40476</v>
      </c>
      <c r="B778" s="182">
        <v>0.81699999999999995</v>
      </c>
      <c r="C778" s="182">
        <v>2.3532999999999999</v>
      </c>
      <c r="D778" s="179">
        <f>IF(C778&lt;MAX($C$2:C778),C778/MAX($C$2:C778)-1,0)</f>
        <v>-0.11636377290477617</v>
      </c>
    </row>
    <row r="779" spans="1:4" ht="15" thickBot="1">
      <c r="A779" s="168">
        <v>40477</v>
      </c>
      <c r="B779" s="182">
        <v>0.81179999999999997</v>
      </c>
      <c r="C779" s="182">
        <v>2.3481000000000001</v>
      </c>
      <c r="D779" s="179">
        <f>IF(C779&lt;MAX($C$2:C779),C779/MAX($C$2:C779)-1,0)</f>
        <v>-0.11831631120456587</v>
      </c>
    </row>
    <row r="780" spans="1:4" ht="15" thickBot="1">
      <c r="A780" s="168">
        <v>40478</v>
      </c>
      <c r="B780" s="182">
        <v>0.80059999999999998</v>
      </c>
      <c r="C780" s="182">
        <v>2.3369</v>
      </c>
      <c r="D780" s="179">
        <f>IF(C780&lt;MAX($C$2:C780),C780/MAX($C$2:C780)-1,0)</f>
        <v>-0.12252177831180533</v>
      </c>
    </row>
    <row r="781" spans="1:4" ht="15" thickBot="1">
      <c r="A781" s="168">
        <v>40479</v>
      </c>
      <c r="B781" s="182">
        <v>0.80079999999999996</v>
      </c>
      <c r="C781" s="182">
        <v>2.3371</v>
      </c>
      <c r="D781" s="179">
        <f>IF(C781&lt;MAX($C$2:C781),C781/MAX($C$2:C781)-1,0)</f>
        <v>-0.12244668068489029</v>
      </c>
    </row>
    <row r="782" spans="1:4" ht="15" thickBot="1">
      <c r="A782" s="168">
        <v>40480</v>
      </c>
      <c r="B782" s="182">
        <v>0.80730000000000002</v>
      </c>
      <c r="C782" s="182">
        <v>2.3435999999999999</v>
      </c>
      <c r="D782" s="179">
        <f>IF(C782&lt;MAX($C$2:C782),C782/MAX($C$2:C782)-1,0)</f>
        <v>-0.12000600781015314</v>
      </c>
    </row>
    <row r="783" spans="1:4" ht="15" thickBot="1">
      <c r="A783" s="168">
        <v>40483</v>
      </c>
      <c r="B783" s="182">
        <v>0.82530000000000003</v>
      </c>
      <c r="C783" s="182">
        <v>2.3616000000000001</v>
      </c>
      <c r="D783" s="179">
        <f>IF(C783&lt;MAX($C$2:C783),C783/MAX($C$2:C783)-1,0)</f>
        <v>-0.11324722138780408</v>
      </c>
    </row>
    <row r="784" spans="1:4" ht="15" thickBot="1">
      <c r="A784" s="169">
        <v>40484</v>
      </c>
      <c r="B784" s="182">
        <v>0.81950000000000001</v>
      </c>
      <c r="C784" s="182">
        <v>2.3557999999999999</v>
      </c>
      <c r="D784" s="179">
        <f>IF(C784&lt;MAX($C$2:C784),C784/MAX($C$2:C784)-1,0)</f>
        <v>-0.11542505256833879</v>
      </c>
    </row>
    <row r="785" spans="1:4" ht="15" thickBot="1">
      <c r="A785" s="168">
        <v>40485</v>
      </c>
      <c r="B785" s="182">
        <v>0.8135</v>
      </c>
      <c r="C785" s="182">
        <v>2.3498000000000001</v>
      </c>
      <c r="D785" s="179">
        <f>IF(C785&lt;MAX($C$2:C785),C785/MAX($C$2:C785)-1,0)</f>
        <v>-0.11767798137578844</v>
      </c>
    </row>
    <row r="786" spans="1:4" ht="15" thickBot="1">
      <c r="A786" s="168">
        <v>40486</v>
      </c>
      <c r="B786" s="182">
        <v>0.8296</v>
      </c>
      <c r="C786" s="182">
        <v>2.3658999999999999</v>
      </c>
      <c r="D786" s="179">
        <f>IF(C786&lt;MAX($C$2:C786),C786/MAX($C$2:C786)-1,0)</f>
        <v>-0.11163262240913185</v>
      </c>
    </row>
    <row r="787" spans="1:4" ht="15" thickBot="1">
      <c r="A787" s="168">
        <v>40487</v>
      </c>
      <c r="B787" s="182">
        <v>0.83599999999999997</v>
      </c>
      <c r="C787" s="182">
        <v>2.3723000000000001</v>
      </c>
      <c r="D787" s="179">
        <f>IF(C787&lt;MAX($C$2:C787),C787/MAX($C$2:C787)-1,0)</f>
        <v>-0.10922949834785212</v>
      </c>
    </row>
    <row r="788" spans="1:4" ht="15" thickBot="1">
      <c r="A788" s="168">
        <v>40490</v>
      </c>
      <c r="B788" s="182">
        <v>0.85170000000000001</v>
      </c>
      <c r="C788" s="182">
        <v>2.3879999999999999</v>
      </c>
      <c r="D788" s="179">
        <f>IF(C788&lt;MAX($C$2:C788),C788/MAX($C$2:C788)-1,0)</f>
        <v>-0.1033343346350255</v>
      </c>
    </row>
    <row r="789" spans="1:4" ht="15" thickBot="1">
      <c r="A789" s="168">
        <v>40491</v>
      </c>
      <c r="B789" s="182">
        <v>0.85170000000000001</v>
      </c>
      <c r="C789" s="182">
        <v>2.3879999999999999</v>
      </c>
      <c r="D789" s="179">
        <f>IF(C789&lt;MAX($C$2:C789),C789/MAX($C$2:C789)-1,0)</f>
        <v>-0.1033343346350255</v>
      </c>
    </row>
    <row r="790" spans="1:4" ht="15" thickBot="1">
      <c r="A790" s="168">
        <v>40492</v>
      </c>
      <c r="B790" s="182">
        <v>0.85450000000000004</v>
      </c>
      <c r="C790" s="182">
        <v>2.3908</v>
      </c>
      <c r="D790" s="179">
        <f>IF(C790&lt;MAX($C$2:C790),C790/MAX($C$2:C790)-1,0)</f>
        <v>-0.10228296785821556</v>
      </c>
    </row>
    <row r="791" spans="1:4" ht="15" thickBot="1">
      <c r="A791" s="168">
        <v>40493</v>
      </c>
      <c r="B791" s="182">
        <v>0.85050000000000003</v>
      </c>
      <c r="C791" s="182">
        <v>2.3868</v>
      </c>
      <c r="D791" s="179">
        <f>IF(C791&lt;MAX($C$2:C791),C791/MAX($C$2:C791)-1,0)</f>
        <v>-0.10378492039651543</v>
      </c>
    </row>
    <row r="792" spans="1:4" ht="15" thickBot="1">
      <c r="A792" s="168">
        <v>40494</v>
      </c>
      <c r="B792" s="182">
        <v>0.80769999999999997</v>
      </c>
      <c r="C792" s="182">
        <v>2.3439999999999999</v>
      </c>
      <c r="D792" s="179">
        <f>IF(C792&lt;MAX($C$2:C792),C792/MAX($C$2:C792)-1,0)</f>
        <v>-0.11985581255632316</v>
      </c>
    </row>
    <row r="793" spans="1:4" ht="15" thickBot="1">
      <c r="A793" s="168">
        <v>40497</v>
      </c>
      <c r="B793" s="182">
        <v>0.83040000000000003</v>
      </c>
      <c r="C793" s="182">
        <v>2.3666999999999998</v>
      </c>
      <c r="D793" s="179">
        <f>IF(C793&lt;MAX($C$2:C793),C793/MAX($C$2:C793)-1,0)</f>
        <v>-0.1113322319014719</v>
      </c>
    </row>
    <row r="794" spans="1:4" ht="15" thickBot="1">
      <c r="A794" s="168">
        <v>40498</v>
      </c>
      <c r="B794" s="182">
        <v>0.80959999999999999</v>
      </c>
      <c r="C794" s="182">
        <v>2.3458999999999999</v>
      </c>
      <c r="D794" s="179">
        <f>IF(C794&lt;MAX($C$2:C794),C794/MAX($C$2:C794)-1,0)</f>
        <v>-0.1191423851006308</v>
      </c>
    </row>
    <row r="795" spans="1:4" ht="15" thickBot="1">
      <c r="A795" s="168">
        <v>40499</v>
      </c>
      <c r="B795" s="182">
        <v>0.78280000000000005</v>
      </c>
      <c r="C795" s="182">
        <v>2.3191000000000002</v>
      </c>
      <c r="D795" s="179">
        <f>IF(C795&lt;MAX($C$2:C795),C795/MAX($C$2:C795)-1,0)</f>
        <v>-0.12920546710723924</v>
      </c>
    </row>
    <row r="796" spans="1:4" ht="15" thickBot="1">
      <c r="A796" s="168">
        <v>40500</v>
      </c>
      <c r="B796" s="182">
        <v>0.79500000000000004</v>
      </c>
      <c r="C796" s="182">
        <v>2.3313000000000001</v>
      </c>
      <c r="D796" s="179">
        <f>IF(C796&lt;MAX($C$2:C796),C796/MAX($C$2:C796)-1,0)</f>
        <v>-0.12462451186542489</v>
      </c>
    </row>
    <row r="797" spans="1:4" ht="15" thickBot="1">
      <c r="A797" s="168">
        <v>40501</v>
      </c>
      <c r="B797" s="182">
        <v>0.81850000000000001</v>
      </c>
      <c r="C797" s="182">
        <v>2.3548</v>
      </c>
      <c r="D797" s="179">
        <f>IF(C797&lt;MAX($C$2:C797),C797/MAX($C$2:C797)-1,0)</f>
        <v>-0.11580054070291368</v>
      </c>
    </row>
    <row r="798" spans="1:4" ht="15" thickBot="1">
      <c r="A798" s="168">
        <v>40504</v>
      </c>
      <c r="B798" s="182">
        <v>0.82509999999999994</v>
      </c>
      <c r="C798" s="182">
        <v>2.3614000000000002</v>
      </c>
      <c r="D798" s="179">
        <f>IF(C798&lt;MAX($C$2:C798),C798/MAX($C$2:C798)-1,0)</f>
        <v>-0.11332231901471901</v>
      </c>
    </row>
    <row r="799" spans="1:4" ht="15" thickBot="1">
      <c r="A799" s="168">
        <v>40505</v>
      </c>
      <c r="B799" s="182">
        <v>0.81920000000000004</v>
      </c>
      <c r="C799" s="182">
        <v>2.3555000000000001</v>
      </c>
      <c r="D799" s="179">
        <f>IF(C799&lt;MAX($C$2:C799),C799/MAX($C$2:C799)-1,0)</f>
        <v>-0.11553769900871125</v>
      </c>
    </row>
    <row r="800" spans="1:4" ht="15" thickBot="1">
      <c r="A800" s="168">
        <v>40506</v>
      </c>
      <c r="B800" s="182">
        <v>0.83879999999999999</v>
      </c>
      <c r="C800" s="182">
        <v>2.3751000000000002</v>
      </c>
      <c r="D800" s="179">
        <f>IF(C800&lt;MAX($C$2:C800),C800/MAX($C$2:C800)-1,0)</f>
        <v>-0.10817813157104217</v>
      </c>
    </row>
    <row r="801" spans="1:4" ht="15" thickBot="1">
      <c r="A801" s="168">
        <v>40507</v>
      </c>
      <c r="B801" s="182">
        <v>0.8407</v>
      </c>
      <c r="C801" s="182">
        <v>2.3769999999999998</v>
      </c>
      <c r="D801" s="179">
        <f>IF(C801&lt;MAX($C$2:C801),C801/MAX($C$2:C801)-1,0)</f>
        <v>-0.10746470411534992</v>
      </c>
    </row>
    <row r="802" spans="1:4" ht="15" thickBot="1">
      <c r="A802" s="168">
        <v>40508</v>
      </c>
      <c r="B802" s="182">
        <v>0.83599999999999997</v>
      </c>
      <c r="C802" s="182">
        <v>2.3723000000000001</v>
      </c>
      <c r="D802" s="179">
        <f>IF(C802&lt;MAX($C$2:C802),C802/MAX($C$2:C802)-1,0)</f>
        <v>-0.10922949834785212</v>
      </c>
    </row>
    <row r="803" spans="1:4" ht="15" thickBot="1">
      <c r="A803" s="168">
        <v>40511</v>
      </c>
      <c r="B803" s="182">
        <v>0.8407</v>
      </c>
      <c r="C803" s="182">
        <v>2.3769999999999998</v>
      </c>
      <c r="D803" s="179">
        <f>IF(C803&lt;MAX($C$2:C803),C803/MAX($C$2:C803)-1,0)</f>
        <v>-0.10746470411534992</v>
      </c>
    </row>
    <row r="804" spans="1:4" ht="15" thickBot="1">
      <c r="A804" s="169">
        <v>40512</v>
      </c>
      <c r="B804" s="182">
        <v>0.82579999999999998</v>
      </c>
      <c r="C804" s="182">
        <v>2.3620999999999999</v>
      </c>
      <c r="D804" s="179">
        <f>IF(C804&lt;MAX($C$2:C804),C804/MAX($C$2:C804)-1,0)</f>
        <v>-0.11305947732051669</v>
      </c>
    </row>
    <row r="805" spans="1:4" ht="15" thickBot="1">
      <c r="A805" s="168">
        <v>40513</v>
      </c>
      <c r="B805" s="182">
        <v>0.82120000000000004</v>
      </c>
      <c r="C805" s="182">
        <v>2.3574999999999999</v>
      </c>
      <c r="D805" s="179">
        <f>IF(C805&lt;MAX($C$2:C805),C805/MAX($C$2:C805)-1,0)</f>
        <v>-0.11478672273956136</v>
      </c>
    </row>
    <row r="806" spans="1:4" ht="15" thickBot="1">
      <c r="A806" s="168">
        <v>40514</v>
      </c>
      <c r="B806" s="182">
        <v>0.81930000000000003</v>
      </c>
      <c r="C806" s="182">
        <v>2.3555999999999999</v>
      </c>
      <c r="D806" s="179">
        <f>IF(C806&lt;MAX($C$2:C806),C806/MAX($C$2:C806)-1,0)</f>
        <v>-0.11550015019525384</v>
      </c>
    </row>
    <row r="807" spans="1:4" ht="15" thickBot="1">
      <c r="A807" s="168">
        <v>40515</v>
      </c>
      <c r="B807" s="182">
        <v>0.81669999999999998</v>
      </c>
      <c r="C807" s="182">
        <v>2.3530000000000002</v>
      </c>
      <c r="D807" s="179">
        <f>IF(C807&lt;MAX($C$2:C807),C807/MAX($C$2:C807)-1,0)</f>
        <v>-0.11647641934514852</v>
      </c>
    </row>
    <row r="808" spans="1:4" ht="15" thickBot="1">
      <c r="A808" s="168">
        <v>40518</v>
      </c>
      <c r="B808" s="182">
        <v>0.80710000000000004</v>
      </c>
      <c r="C808" s="182">
        <v>2.3433999999999999</v>
      </c>
      <c r="D808" s="179">
        <f>IF(C808&lt;MAX($C$2:C808),C808/MAX($C$2:C808)-1,0)</f>
        <v>-0.12008110543706818</v>
      </c>
    </row>
    <row r="809" spans="1:4" ht="15" thickBot="1">
      <c r="A809" s="168">
        <v>40519</v>
      </c>
      <c r="B809" s="182">
        <v>0.82220000000000004</v>
      </c>
      <c r="C809" s="182">
        <v>2.3584999999999998</v>
      </c>
      <c r="D809" s="179">
        <f>IF(C809&lt;MAX($C$2:C809),C809/MAX($C$2:C809)-1,0)</f>
        <v>-0.11441123460498648</v>
      </c>
    </row>
    <row r="810" spans="1:4" ht="15" thickBot="1">
      <c r="A810" s="168">
        <v>40520</v>
      </c>
      <c r="B810" s="182">
        <v>0.82110000000000005</v>
      </c>
      <c r="C810" s="182">
        <v>2.3574000000000002</v>
      </c>
      <c r="D810" s="179">
        <f>IF(C810&lt;MAX($C$2:C810),C810/MAX($C$2:C810)-1,0)</f>
        <v>-0.11482427155301878</v>
      </c>
    </row>
    <row r="811" spans="1:4" ht="15" thickBot="1">
      <c r="A811" s="168">
        <v>40521</v>
      </c>
      <c r="B811" s="182">
        <v>0.80920000000000003</v>
      </c>
      <c r="C811" s="182">
        <v>2.3454999999999999</v>
      </c>
      <c r="D811" s="179">
        <f>IF(C811&lt;MAX($C$2:C811),C811/MAX($C$2:C811)-1,0)</f>
        <v>-0.11929258035446078</v>
      </c>
    </row>
    <row r="812" spans="1:4" ht="15" thickBot="1">
      <c r="A812" s="168">
        <v>40522</v>
      </c>
      <c r="B812" s="182">
        <v>0.81979999999999997</v>
      </c>
      <c r="C812" s="182">
        <v>2.3561000000000001</v>
      </c>
      <c r="D812" s="179">
        <f>IF(C812&lt;MAX($C$2:C812),C812/MAX($C$2:C812)-1,0)</f>
        <v>-0.11531240612796623</v>
      </c>
    </row>
    <row r="813" spans="1:4" ht="15" thickBot="1">
      <c r="A813" s="168">
        <v>40525</v>
      </c>
      <c r="B813" s="182">
        <v>0.84489999999999998</v>
      </c>
      <c r="C813" s="182">
        <v>2.3812000000000002</v>
      </c>
      <c r="D813" s="179">
        <f>IF(C813&lt;MAX($C$2:C813),C813/MAX($C$2:C813)-1,0)</f>
        <v>-0.105887653950135</v>
      </c>
    </row>
    <row r="814" spans="1:4" ht="15" thickBot="1">
      <c r="A814" s="168">
        <v>40526</v>
      </c>
      <c r="B814" s="182">
        <v>0.84560000000000002</v>
      </c>
      <c r="C814" s="182">
        <v>2.3818999999999999</v>
      </c>
      <c r="D814" s="179">
        <f>IF(C814&lt;MAX($C$2:C814),C814/MAX($C$2:C814)-1,0)</f>
        <v>-0.10562481225593268</v>
      </c>
    </row>
    <row r="815" spans="1:4" ht="15" thickBot="1">
      <c r="A815" s="168">
        <v>40527</v>
      </c>
      <c r="B815" s="182">
        <v>0.83660000000000001</v>
      </c>
      <c r="C815" s="182">
        <v>2.3729</v>
      </c>
      <c r="D815" s="179">
        <f>IF(C815&lt;MAX($C$2:C815),C815/MAX($C$2:C815)-1,0)</f>
        <v>-0.10900420546710721</v>
      </c>
    </row>
    <row r="816" spans="1:4" ht="15" thickBot="1">
      <c r="A816" s="168">
        <v>40528</v>
      </c>
      <c r="B816" s="182">
        <v>0.83199999999999996</v>
      </c>
      <c r="C816" s="182">
        <v>2.3683000000000001</v>
      </c>
      <c r="D816" s="179">
        <f>IF(C816&lt;MAX($C$2:C816),C816/MAX($C$2:C816)-1,0)</f>
        <v>-0.11073145088615188</v>
      </c>
    </row>
    <row r="817" spans="1:4" ht="15" thickBot="1">
      <c r="A817" s="168">
        <v>40529</v>
      </c>
      <c r="B817" s="182">
        <v>0.83150000000000002</v>
      </c>
      <c r="C817" s="182">
        <v>2.3677999999999999</v>
      </c>
      <c r="D817" s="179">
        <f>IF(C817&lt;MAX($C$2:C817),C817/MAX($C$2:C817)-1,0)</f>
        <v>-0.11091919495343938</v>
      </c>
    </row>
    <row r="818" spans="1:4" ht="15" thickBot="1">
      <c r="A818" s="168">
        <v>40532</v>
      </c>
      <c r="B818" s="182">
        <v>0.82469999999999999</v>
      </c>
      <c r="C818" s="182">
        <v>2.3610000000000002</v>
      </c>
      <c r="D818" s="179">
        <f>IF(C818&lt;MAX($C$2:C818),C818/MAX($C$2:C818)-1,0)</f>
        <v>-0.11347251426854899</v>
      </c>
    </row>
    <row r="819" spans="1:4" ht="15" thickBot="1">
      <c r="A819" s="168">
        <v>40533</v>
      </c>
      <c r="B819" s="182">
        <v>0.83550000000000002</v>
      </c>
      <c r="C819" s="182">
        <v>2.3717999999999999</v>
      </c>
      <c r="D819" s="179">
        <f>IF(C819&lt;MAX($C$2:C819),C819/MAX($C$2:C819)-1,0)</f>
        <v>-0.10941724241513962</v>
      </c>
    </row>
    <row r="820" spans="1:4" ht="15" thickBot="1">
      <c r="A820" s="168">
        <v>40534</v>
      </c>
      <c r="B820" s="182">
        <v>0.82769999999999999</v>
      </c>
      <c r="C820" s="182">
        <v>2.3639999999999999</v>
      </c>
      <c r="D820" s="179">
        <f>IF(C820&lt;MAX($C$2:C820),C820/MAX($C$2:C820)-1,0)</f>
        <v>-0.11234604986482422</v>
      </c>
    </row>
    <row r="821" spans="1:4" ht="15" thickBot="1">
      <c r="A821" s="168">
        <v>40535</v>
      </c>
      <c r="B821" s="182">
        <v>0.81189999999999996</v>
      </c>
      <c r="C821" s="182">
        <v>2.3481999999999998</v>
      </c>
      <c r="D821" s="179">
        <f>IF(C821&lt;MAX($C$2:C821),C821/MAX($C$2:C821)-1,0)</f>
        <v>-0.11827876239110846</v>
      </c>
    </row>
    <row r="822" spans="1:4" ht="15" thickBot="1">
      <c r="A822" s="168">
        <v>40536</v>
      </c>
      <c r="B822" s="182">
        <v>0.80159999999999998</v>
      </c>
      <c r="C822" s="182">
        <v>2.3378999999999999</v>
      </c>
      <c r="D822" s="179">
        <f>IF(C822&lt;MAX($C$2:C822),C822/MAX($C$2:C822)-1,0)</f>
        <v>-0.12214629017723033</v>
      </c>
    </row>
    <row r="823" spans="1:4" ht="15" thickBot="1">
      <c r="A823" s="168">
        <v>40539</v>
      </c>
      <c r="B823" s="182">
        <v>0.78600000000000003</v>
      </c>
      <c r="C823" s="182">
        <v>2.3222999999999998</v>
      </c>
      <c r="D823" s="179">
        <f>IF(C823&lt;MAX($C$2:C823),C823/MAX($C$2:C823)-1,0)</f>
        <v>-0.12800390507659953</v>
      </c>
    </row>
    <row r="824" spans="1:4" ht="15" thickBot="1">
      <c r="A824" s="169">
        <v>40540</v>
      </c>
      <c r="B824" s="182">
        <v>0.77370000000000005</v>
      </c>
      <c r="C824" s="182">
        <v>2.31</v>
      </c>
      <c r="D824" s="179">
        <f>IF(C824&lt;MAX($C$2:C824),C824/MAX($C$2:C824)-1,0)</f>
        <v>-0.1326224091318714</v>
      </c>
    </row>
    <row r="825" spans="1:4" ht="15" thickBot="1">
      <c r="A825" s="168">
        <v>40541</v>
      </c>
      <c r="B825" s="182">
        <v>0.78520000000000001</v>
      </c>
      <c r="C825" s="182">
        <v>2.3214999999999999</v>
      </c>
      <c r="D825" s="179">
        <f>IF(C825&lt;MAX($C$2:C825),C825/MAX($C$2:C825)-1,0)</f>
        <v>-0.12830429558425949</v>
      </c>
    </row>
    <row r="826" spans="1:4" ht="15" thickBot="1">
      <c r="A826" s="168">
        <v>40542</v>
      </c>
      <c r="B826" s="182">
        <v>0.78749999999999998</v>
      </c>
      <c r="C826" s="182">
        <v>2.3237999999999999</v>
      </c>
      <c r="D826" s="179">
        <f>IF(C826&lt;MAX($C$2:C826),C826/MAX($C$2:C826)-1,0)</f>
        <v>-0.12744067287473715</v>
      </c>
    </row>
    <row r="827" spans="1:4" ht="15" thickBot="1">
      <c r="A827" s="168">
        <v>40543</v>
      </c>
      <c r="B827" s="182">
        <v>0.80589999999999995</v>
      </c>
      <c r="C827" s="182">
        <v>2.3422000000000001</v>
      </c>
      <c r="D827" s="179">
        <f>IF(C827&lt;MAX($C$2:C827),C827/MAX($C$2:C827)-1,0)</f>
        <v>-0.120531691198558</v>
      </c>
    </row>
    <row r="828" spans="1:4" ht="15" thickBot="1">
      <c r="A828" s="168">
        <v>40547</v>
      </c>
      <c r="B828" s="182">
        <v>0.81210000000000004</v>
      </c>
      <c r="C828" s="182">
        <v>2.3483999999999998</v>
      </c>
      <c r="D828" s="179">
        <f>IF(C828&lt;MAX($C$2:C828),C828/MAX($C$2:C828)-1,0)</f>
        <v>-0.11820366476419342</v>
      </c>
    </row>
    <row r="829" spans="1:4" ht="15" thickBot="1">
      <c r="A829" s="168">
        <v>40548</v>
      </c>
      <c r="B829" s="182">
        <v>0.80789999999999995</v>
      </c>
      <c r="C829" s="182">
        <v>2.3441999999999998</v>
      </c>
      <c r="D829" s="179">
        <f>IF(C829&lt;MAX($C$2:C829),C829/MAX($C$2:C829)-1,0)</f>
        <v>-0.11978071492940823</v>
      </c>
    </row>
    <row r="830" spans="1:4" ht="15" thickBot="1">
      <c r="A830" s="168">
        <v>40549</v>
      </c>
      <c r="B830" s="182">
        <v>0.80089999999999995</v>
      </c>
      <c r="C830" s="182">
        <v>2.3372000000000002</v>
      </c>
      <c r="D830" s="179">
        <f>IF(C830&lt;MAX($C$2:C830),C830/MAX($C$2:C830)-1,0)</f>
        <v>-0.12240913187143276</v>
      </c>
    </row>
    <row r="831" spans="1:4" ht="15" thickBot="1">
      <c r="A831" s="168">
        <v>40550</v>
      </c>
      <c r="B831" s="182">
        <v>0.7984</v>
      </c>
      <c r="C831" s="182">
        <v>2.3347000000000002</v>
      </c>
      <c r="D831" s="179">
        <f>IF(C831&lt;MAX($C$2:C831),C831/MAX($C$2:C831)-1,0)</f>
        <v>-0.12334785220787003</v>
      </c>
    </row>
    <row r="832" spans="1:4" ht="15" thickBot="1">
      <c r="A832" s="168">
        <v>40553</v>
      </c>
      <c r="B832" s="182">
        <v>0.7782</v>
      </c>
      <c r="C832" s="182">
        <v>2.3144999999999998</v>
      </c>
      <c r="D832" s="179">
        <f>IF(C832&lt;MAX($C$2:C832),C832/MAX($C$2:C832)-1,0)</f>
        <v>-0.13093271252628413</v>
      </c>
    </row>
    <row r="833" spans="1:4" ht="15" thickBot="1">
      <c r="A833" s="168">
        <v>40554</v>
      </c>
      <c r="B833" s="182">
        <v>0.77610000000000001</v>
      </c>
      <c r="C833" s="182">
        <v>2.3123999999999998</v>
      </c>
      <c r="D833" s="179">
        <f>IF(C833&lt;MAX($C$2:C833),C833/MAX($C$2:C833)-1,0)</f>
        <v>-0.13172123760889154</v>
      </c>
    </row>
    <row r="834" spans="1:4" ht="15" thickBot="1">
      <c r="A834" s="168">
        <v>40555</v>
      </c>
      <c r="B834" s="182">
        <v>0.77800000000000002</v>
      </c>
      <c r="C834" s="182">
        <v>2.3142999999999998</v>
      </c>
      <c r="D834" s="179">
        <f>IF(C834&lt;MAX($C$2:C834),C834/MAX($C$2:C834)-1,0)</f>
        <v>-0.13100781015319918</v>
      </c>
    </row>
    <row r="835" spans="1:4" ht="15" thickBot="1">
      <c r="A835" s="168">
        <v>40556</v>
      </c>
      <c r="B835" s="182">
        <v>0.77890000000000004</v>
      </c>
      <c r="C835" s="182">
        <v>2.3151999999999999</v>
      </c>
      <c r="D835" s="179">
        <f>IF(C835&lt;MAX($C$2:C835),C835/MAX($C$2:C835)-1,0)</f>
        <v>-0.1306698708320817</v>
      </c>
    </row>
    <row r="836" spans="1:4" ht="15" thickBot="1">
      <c r="A836" s="168">
        <v>40557</v>
      </c>
      <c r="B836" s="182">
        <v>0.7641</v>
      </c>
      <c r="C836" s="182">
        <v>2.3003999999999998</v>
      </c>
      <c r="D836" s="179">
        <f>IF(C836&lt;MAX($C$2:C836),C836/MAX($C$2:C836)-1,0)</f>
        <v>-0.13622709522379095</v>
      </c>
    </row>
    <row r="837" spans="1:4" ht="15" thickBot="1">
      <c r="A837" s="168">
        <v>40560</v>
      </c>
      <c r="B837" s="182">
        <v>0.73699999999999999</v>
      </c>
      <c r="C837" s="182">
        <v>2.2732999999999999</v>
      </c>
      <c r="D837" s="179">
        <f>IF(C837&lt;MAX($C$2:C837),C837/MAX($C$2:C837)-1,0)</f>
        <v>-0.14640282367077195</v>
      </c>
    </row>
    <row r="838" spans="1:4" ht="15" thickBot="1">
      <c r="A838" s="168">
        <v>40561</v>
      </c>
      <c r="B838" s="182">
        <v>0.74050000000000005</v>
      </c>
      <c r="C838" s="182">
        <v>2.2768000000000002</v>
      </c>
      <c r="D838" s="179">
        <f>IF(C838&lt;MAX($C$2:C838),C838/MAX($C$2:C838)-1,0)</f>
        <v>-0.14508861519975957</v>
      </c>
    </row>
    <row r="839" spans="1:4" ht="15" thickBot="1">
      <c r="A839" s="168">
        <v>40562</v>
      </c>
      <c r="B839" s="182">
        <v>0.75580000000000003</v>
      </c>
      <c r="C839" s="182">
        <v>2.2921</v>
      </c>
      <c r="D839" s="179">
        <f>IF(C839&lt;MAX($C$2:C839),C839/MAX($C$2:C839)-1,0)</f>
        <v>-0.13934364674076294</v>
      </c>
    </row>
    <row r="840" spans="1:4" ht="15" thickBot="1">
      <c r="A840" s="168">
        <v>40563</v>
      </c>
      <c r="B840" s="182">
        <v>0.73070000000000002</v>
      </c>
      <c r="C840" s="182">
        <v>2.2669999999999999</v>
      </c>
      <c r="D840" s="179">
        <f>IF(C840&lt;MAX($C$2:C840),C840/MAX($C$2:C840)-1,0)</f>
        <v>-0.14876839891859417</v>
      </c>
    </row>
    <row r="841" spans="1:4" ht="15" thickBot="1">
      <c r="A841" s="168">
        <v>40564</v>
      </c>
      <c r="B841" s="182">
        <v>0.73609999999999998</v>
      </c>
      <c r="C841" s="182">
        <v>2.2724000000000002</v>
      </c>
      <c r="D841" s="179">
        <f>IF(C841&lt;MAX($C$2:C841),C841/MAX($C$2:C841)-1,0)</f>
        <v>-0.14674076299188932</v>
      </c>
    </row>
    <row r="842" spans="1:4" ht="15" thickBot="1">
      <c r="A842" s="168">
        <v>40567</v>
      </c>
      <c r="B842" s="182">
        <v>0.71950000000000003</v>
      </c>
      <c r="C842" s="182">
        <v>2.2557999999999998</v>
      </c>
      <c r="D842" s="179">
        <f>IF(C842&lt;MAX($C$2:C842),C842/MAX($C$2:C842)-1,0)</f>
        <v>-0.15297386602583363</v>
      </c>
    </row>
    <row r="843" spans="1:4" ht="15" thickBot="1">
      <c r="A843" s="168">
        <v>40568</v>
      </c>
      <c r="B843" s="182">
        <v>0.71679999999999999</v>
      </c>
      <c r="C843" s="182">
        <v>2.2530999999999999</v>
      </c>
      <c r="D843" s="179">
        <f>IF(C843&lt;MAX($C$2:C843),C843/MAX($C$2:C843)-1,0)</f>
        <v>-0.15398768398918594</v>
      </c>
    </row>
    <row r="844" spans="1:4" ht="15" thickBot="1">
      <c r="A844" s="169">
        <v>40569</v>
      </c>
      <c r="B844" s="182">
        <v>0.72670000000000001</v>
      </c>
      <c r="C844" s="182">
        <v>2.2629999999999999</v>
      </c>
      <c r="D844" s="179">
        <f>IF(C844&lt;MAX($C$2:C844),C844/MAX($C$2:C844)-1,0)</f>
        <v>-0.15027035145689394</v>
      </c>
    </row>
    <row r="845" spans="1:4" ht="15" thickBot="1">
      <c r="A845" s="168">
        <v>40570</v>
      </c>
      <c r="B845" s="182">
        <v>0.7429</v>
      </c>
      <c r="C845" s="182">
        <v>2.2791999999999999</v>
      </c>
      <c r="D845" s="179">
        <f>IF(C845&lt;MAX($C$2:C845),C845/MAX($C$2:C845)-1,0)</f>
        <v>-0.14418744367677983</v>
      </c>
    </row>
    <row r="846" spans="1:4" ht="15" thickBot="1">
      <c r="A846" s="168">
        <v>40571</v>
      </c>
      <c r="B846" s="182">
        <v>0.75190000000000001</v>
      </c>
      <c r="C846" s="182">
        <v>2.2881999999999998</v>
      </c>
      <c r="D846" s="179">
        <f>IF(C846&lt;MAX($C$2:C846),C846/MAX($C$2:C846)-1,0)</f>
        <v>-0.14080805046560529</v>
      </c>
    </row>
    <row r="847" spans="1:4" ht="15" thickBot="1">
      <c r="A847" s="168">
        <v>40574</v>
      </c>
      <c r="B847" s="182">
        <v>0.75860000000000005</v>
      </c>
      <c r="C847" s="182">
        <v>2.2949000000000002</v>
      </c>
      <c r="D847" s="179">
        <f>IF(C847&lt;MAX($C$2:C847),C847/MAX($C$2:C847)-1,0)</f>
        <v>-0.13829227996395299</v>
      </c>
    </row>
    <row r="848" spans="1:4" ht="15" thickBot="1">
      <c r="A848" s="168">
        <v>40575</v>
      </c>
      <c r="B848" s="182">
        <v>0.75629999999999997</v>
      </c>
      <c r="C848" s="182">
        <v>2.2926000000000002</v>
      </c>
      <c r="D848" s="179">
        <f>IF(C848&lt;MAX($C$2:C848),C848/MAX($C$2:C848)-1,0)</f>
        <v>-0.13915590267347533</v>
      </c>
    </row>
    <row r="849" spans="1:4" ht="15" thickBot="1">
      <c r="A849" s="168">
        <v>40583</v>
      </c>
      <c r="B849" s="182">
        <v>0.75249999999999995</v>
      </c>
      <c r="C849" s="182">
        <v>2.2888000000000002</v>
      </c>
      <c r="D849" s="179">
        <f>IF(C849&lt;MAX($C$2:C849),C849/MAX($C$2:C849)-1,0)</f>
        <v>-0.14058275758486016</v>
      </c>
    </row>
    <row r="850" spans="1:4" ht="15" thickBot="1">
      <c r="A850" s="168">
        <v>40584</v>
      </c>
      <c r="B850" s="182">
        <v>0.77210000000000001</v>
      </c>
      <c r="C850" s="182">
        <v>2.3083999999999998</v>
      </c>
      <c r="D850" s="179">
        <f>IF(C850&lt;MAX($C$2:C850),C850/MAX($C$2:C850)-1,0)</f>
        <v>-0.13322319014719131</v>
      </c>
    </row>
    <row r="851" spans="1:4" ht="15" thickBot="1">
      <c r="A851" s="168">
        <v>40585</v>
      </c>
      <c r="B851" s="182">
        <v>0.77700000000000002</v>
      </c>
      <c r="C851" s="182">
        <v>2.3132999999999999</v>
      </c>
      <c r="D851" s="179">
        <f>IF(C851&lt;MAX($C$2:C851),C851/MAX($C$2:C851)-1,0)</f>
        <v>-0.13138329828777406</v>
      </c>
    </row>
    <row r="852" spans="1:4" ht="15" thickBot="1">
      <c r="A852" s="168">
        <v>40588</v>
      </c>
      <c r="B852" s="182">
        <v>0.79279999999999995</v>
      </c>
      <c r="C852" s="182">
        <v>2.3290999999999999</v>
      </c>
      <c r="D852" s="179">
        <f>IF(C852&lt;MAX($C$2:C852),C852/MAX($C$2:C852)-1,0)</f>
        <v>-0.12545058576148993</v>
      </c>
    </row>
    <row r="853" spans="1:4" ht="15" thickBot="1">
      <c r="A853" s="168">
        <v>40589</v>
      </c>
      <c r="B853" s="182">
        <v>0.78869999999999996</v>
      </c>
      <c r="C853" s="182">
        <v>2.3250000000000002</v>
      </c>
      <c r="D853" s="179">
        <f>IF(C853&lt;MAX($C$2:C853),C853/MAX($C$2:C853)-1,0)</f>
        <v>-0.12699008711324711</v>
      </c>
    </row>
    <row r="854" spans="1:4" ht="15" thickBot="1">
      <c r="A854" s="168">
        <v>40590</v>
      </c>
      <c r="B854" s="182">
        <v>0.7954</v>
      </c>
      <c r="C854" s="182">
        <v>2.3317000000000001</v>
      </c>
      <c r="D854" s="179">
        <f>IF(C854&lt;MAX($C$2:C854),C854/MAX($C$2:C854)-1,0)</f>
        <v>-0.12447431661159492</v>
      </c>
    </row>
    <row r="855" spans="1:4" ht="15" thickBot="1">
      <c r="A855" s="168">
        <v>40591</v>
      </c>
      <c r="B855" s="182">
        <v>0.79849999999999999</v>
      </c>
      <c r="C855" s="182">
        <v>2.3348</v>
      </c>
      <c r="D855" s="179">
        <f>IF(C855&lt;MAX($C$2:C855),C855/MAX($C$2:C855)-1,0)</f>
        <v>-0.12331030339441262</v>
      </c>
    </row>
    <row r="856" spans="1:4" ht="15" thickBot="1">
      <c r="A856" s="168">
        <v>40592</v>
      </c>
      <c r="B856" s="182">
        <v>0.78900000000000003</v>
      </c>
      <c r="C856" s="182">
        <v>2.3252999999999999</v>
      </c>
      <c r="D856" s="179">
        <f>IF(C856&lt;MAX($C$2:C856),C856/MAX($C$2:C856)-1,0)</f>
        <v>-0.12687744067287465</v>
      </c>
    </row>
    <row r="857" spans="1:4" ht="15" thickBot="1">
      <c r="A857" s="168">
        <v>40595</v>
      </c>
      <c r="B857" s="182">
        <v>0.80569999999999997</v>
      </c>
      <c r="C857" s="182">
        <v>2.3420000000000001</v>
      </c>
      <c r="D857" s="179">
        <f>IF(C857&lt;MAX($C$2:C857),C857/MAX($C$2:C857)-1,0)</f>
        <v>-0.12060678882547304</v>
      </c>
    </row>
    <row r="858" spans="1:4" ht="15" thickBot="1">
      <c r="A858" s="168">
        <v>40596</v>
      </c>
      <c r="B858" s="182">
        <v>0.78920000000000001</v>
      </c>
      <c r="C858" s="182">
        <v>2.3254999999999999</v>
      </c>
      <c r="D858" s="179">
        <f>IF(C858&lt;MAX($C$2:C858),C858/MAX($C$2:C858)-1,0)</f>
        <v>-0.12680234304595972</v>
      </c>
    </row>
    <row r="859" spans="1:4" ht="15" thickBot="1">
      <c r="A859" s="168">
        <v>40597</v>
      </c>
      <c r="B859" s="182">
        <v>0.79659999999999997</v>
      </c>
      <c r="C859" s="182">
        <v>2.3329</v>
      </c>
      <c r="D859" s="179">
        <f>IF(C859&lt;MAX($C$2:C859),C859/MAX($C$2:C859)-1,0)</f>
        <v>-0.1240237308501051</v>
      </c>
    </row>
    <row r="860" spans="1:4" ht="15" thickBot="1">
      <c r="A860" s="168">
        <v>40598</v>
      </c>
      <c r="B860" s="182">
        <v>0.79890000000000005</v>
      </c>
      <c r="C860" s="182">
        <v>2.3351999999999999</v>
      </c>
      <c r="D860" s="179">
        <f>IF(C860&lt;MAX($C$2:C860),C860/MAX($C$2:C860)-1,0)</f>
        <v>-0.12316010814058276</v>
      </c>
    </row>
    <row r="861" spans="1:4" ht="15" thickBot="1">
      <c r="A861" s="168">
        <v>40599</v>
      </c>
      <c r="B861" s="182">
        <v>0.79859999999999998</v>
      </c>
      <c r="C861" s="182">
        <v>2.3349000000000002</v>
      </c>
      <c r="D861" s="179">
        <f>IF(C861&lt;MAX($C$2:C861),C861/MAX($C$2:C861)-1,0)</f>
        <v>-0.1232727545809551</v>
      </c>
    </row>
    <row r="862" spans="1:4" ht="15" thickBot="1">
      <c r="A862" s="168">
        <v>40602</v>
      </c>
      <c r="B862" s="182">
        <v>0.80689999999999995</v>
      </c>
      <c r="C862" s="182">
        <v>2.3431999999999999</v>
      </c>
      <c r="D862" s="179">
        <f>IF(C862&lt;MAX($C$2:C862),C862/MAX($C$2:C862)-1,0)</f>
        <v>-0.12015620306398311</v>
      </c>
    </row>
    <row r="863" spans="1:4" ht="15" thickBot="1">
      <c r="A863" s="168">
        <v>40603</v>
      </c>
      <c r="B863" s="182">
        <v>0.80769999999999997</v>
      </c>
      <c r="C863" s="182">
        <v>2.3439999999999999</v>
      </c>
      <c r="D863" s="179">
        <f>IF(C863&lt;MAX($C$2:C863),C863/MAX($C$2:C863)-1,0)</f>
        <v>-0.11985581255632316</v>
      </c>
    </row>
    <row r="864" spans="1:4" ht="15" thickBot="1">
      <c r="A864" s="169">
        <v>40604</v>
      </c>
      <c r="B864" s="182">
        <v>0.80079999999999996</v>
      </c>
      <c r="C864" s="182">
        <v>2.3371</v>
      </c>
      <c r="D864" s="179">
        <f>IF(C864&lt;MAX($C$2:C864),C864/MAX($C$2:C864)-1,0)</f>
        <v>-0.12244668068489029</v>
      </c>
    </row>
    <row r="865" spans="1:4" ht="15" thickBot="1">
      <c r="A865" s="168">
        <v>40605</v>
      </c>
      <c r="B865" s="182">
        <v>0.78859999999999997</v>
      </c>
      <c r="C865" s="182">
        <v>2.3249</v>
      </c>
      <c r="D865" s="179">
        <f>IF(C865&lt;MAX($C$2:C865),C865/MAX($C$2:C865)-1,0)</f>
        <v>-0.12702763592670463</v>
      </c>
    </row>
    <row r="866" spans="1:4" ht="15" thickBot="1">
      <c r="A866" s="168">
        <v>40606</v>
      </c>
      <c r="B866" s="182">
        <v>0.79479999999999995</v>
      </c>
      <c r="C866" s="182">
        <v>2.3311000000000002</v>
      </c>
      <c r="D866" s="179">
        <f>IF(C866&lt;MAX($C$2:C866),C866/MAX($C$2:C866)-1,0)</f>
        <v>-0.12469960949233994</v>
      </c>
    </row>
    <row r="867" spans="1:4" ht="15" thickBot="1">
      <c r="A867" s="168">
        <v>40609</v>
      </c>
      <c r="B867" s="182">
        <v>0.79910000000000003</v>
      </c>
      <c r="C867" s="182">
        <v>2.3353999999999999</v>
      </c>
      <c r="D867" s="179">
        <f>IF(C867&lt;MAX($C$2:C867),C867/MAX($C$2:C867)-1,0)</f>
        <v>-0.12308501051366771</v>
      </c>
    </row>
    <row r="868" spans="1:4" ht="15" thickBot="1">
      <c r="A868" s="168">
        <v>40610</v>
      </c>
      <c r="B868" s="182">
        <v>0.79900000000000004</v>
      </c>
      <c r="C868" s="182">
        <v>2.3353000000000002</v>
      </c>
      <c r="D868" s="179">
        <f>IF(C868&lt;MAX($C$2:C868),C868/MAX($C$2:C868)-1,0)</f>
        <v>-0.12312255932712513</v>
      </c>
    </row>
    <row r="869" spans="1:4" ht="15" thickBot="1">
      <c r="A869" s="168">
        <v>40611</v>
      </c>
      <c r="B869" s="182">
        <v>0.80179999999999996</v>
      </c>
      <c r="C869" s="182">
        <v>2.3380999999999998</v>
      </c>
      <c r="D869" s="179">
        <f>IF(C869&lt;MAX($C$2:C869),C869/MAX($C$2:C869)-1,0)</f>
        <v>-0.1220711925503154</v>
      </c>
    </row>
    <row r="870" spans="1:4" ht="15" thickBot="1">
      <c r="A870" s="168">
        <v>40612</v>
      </c>
      <c r="B870" s="182">
        <v>0.79710000000000003</v>
      </c>
      <c r="C870" s="182">
        <v>2.3334000000000001</v>
      </c>
      <c r="D870" s="179">
        <f>IF(C870&lt;MAX($C$2:C870),C870/MAX($C$2:C870)-1,0)</f>
        <v>-0.12383598678281749</v>
      </c>
    </row>
    <row r="871" spans="1:4" ht="15" thickBot="1">
      <c r="A871" s="168">
        <v>40613</v>
      </c>
      <c r="B871" s="182">
        <v>0.79300000000000004</v>
      </c>
      <c r="C871" s="182">
        <v>2.3292999999999999</v>
      </c>
      <c r="D871" s="179">
        <f>IF(C871&lt;MAX($C$2:C871),C871/MAX($C$2:C871)-1,0)</f>
        <v>-0.12537548813457489</v>
      </c>
    </row>
    <row r="872" spans="1:4" ht="15" thickBot="1">
      <c r="A872" s="168">
        <v>40616</v>
      </c>
      <c r="B872" s="182">
        <v>0.80279999999999996</v>
      </c>
      <c r="C872" s="182">
        <v>2.3391000000000002</v>
      </c>
      <c r="D872" s="179">
        <f>IF(C872&lt;MAX($C$2:C872),C872/MAX($C$2:C872)-1,0)</f>
        <v>-0.12169570441574029</v>
      </c>
    </row>
    <row r="873" spans="1:4" ht="15" thickBot="1">
      <c r="A873" s="168">
        <v>40617</v>
      </c>
      <c r="B873" s="182">
        <v>0.79679999999999995</v>
      </c>
      <c r="C873" s="182">
        <v>2.3331</v>
      </c>
      <c r="D873" s="179">
        <f>IF(C873&lt;MAX($C$2:C873),C873/MAX($C$2:C873)-1,0)</f>
        <v>-0.12394863322319005</v>
      </c>
    </row>
    <row r="874" spans="1:4" ht="15" thickBot="1">
      <c r="A874" s="168">
        <v>40618</v>
      </c>
      <c r="B874" s="182">
        <v>0.80430000000000001</v>
      </c>
      <c r="C874" s="182">
        <v>2.3405999999999998</v>
      </c>
      <c r="D874" s="179">
        <f>IF(C874&lt;MAX($C$2:C874),C874/MAX($C$2:C874)-1,0)</f>
        <v>-0.12113247221387802</v>
      </c>
    </row>
    <row r="875" spans="1:4" ht="15" thickBot="1">
      <c r="A875" s="168">
        <v>40619</v>
      </c>
      <c r="B875" s="182">
        <v>0.79079999999999995</v>
      </c>
      <c r="C875" s="182">
        <v>2.3271000000000002</v>
      </c>
      <c r="D875" s="179">
        <f>IF(C875&lt;MAX($C$2:C875),C875/MAX($C$2:C875)-1,0)</f>
        <v>-0.1262015620306397</v>
      </c>
    </row>
    <row r="876" spans="1:4" ht="15" thickBot="1">
      <c r="A876" s="168">
        <v>40620</v>
      </c>
      <c r="B876" s="182">
        <v>0.79349999999999998</v>
      </c>
      <c r="C876" s="182">
        <v>2.3298000000000001</v>
      </c>
      <c r="D876" s="179">
        <f>IF(C876&lt;MAX($C$2:C876),C876/MAX($C$2:C876)-1,0)</f>
        <v>-0.12518774406728739</v>
      </c>
    </row>
    <row r="877" spans="1:4" ht="15" thickBot="1">
      <c r="A877" s="168">
        <v>40623</v>
      </c>
      <c r="B877" s="182">
        <v>0.78269999999999995</v>
      </c>
      <c r="C877" s="182">
        <v>2.319</v>
      </c>
      <c r="D877" s="179">
        <f>IF(C877&lt;MAX($C$2:C877),C877/MAX($C$2:C877)-1,0)</f>
        <v>-0.12924301592069687</v>
      </c>
    </row>
    <row r="878" spans="1:4" ht="15" thickBot="1">
      <c r="A878" s="168">
        <v>40624</v>
      </c>
      <c r="B878" s="182">
        <v>0.78200000000000003</v>
      </c>
      <c r="C878" s="182">
        <v>2.3182999999999998</v>
      </c>
      <c r="D878" s="179">
        <f>IF(C878&lt;MAX($C$2:C878),C878/MAX($C$2:C878)-1,0)</f>
        <v>-0.12950585761489941</v>
      </c>
    </row>
    <row r="879" spans="1:4" ht="15" thickBot="1">
      <c r="A879" s="168">
        <v>40625</v>
      </c>
      <c r="B879" s="182">
        <v>0.78990000000000005</v>
      </c>
      <c r="C879" s="182">
        <v>2.3262</v>
      </c>
      <c r="D879" s="179">
        <f>IF(C879&lt;MAX($C$2:C879),C879/MAX($C$2:C879)-1,0)</f>
        <v>-0.12653950135175718</v>
      </c>
    </row>
    <row r="880" spans="1:4" ht="15" thickBot="1">
      <c r="A880" s="168">
        <v>40626</v>
      </c>
      <c r="B880" s="182">
        <v>0.79090000000000005</v>
      </c>
      <c r="C880" s="182">
        <v>2.3271999999999999</v>
      </c>
      <c r="D880" s="179">
        <f>IF(C880&lt;MAX($C$2:C880),C880/MAX($C$2:C880)-1,0)</f>
        <v>-0.12616401321718229</v>
      </c>
    </row>
    <row r="881" spans="1:4" ht="15" thickBot="1">
      <c r="A881" s="168">
        <v>40627</v>
      </c>
      <c r="B881" s="182">
        <v>0.79220000000000002</v>
      </c>
      <c r="C881" s="182">
        <v>2.3285</v>
      </c>
      <c r="D881" s="179">
        <f>IF(C881&lt;MAX($C$2:C881),C881/MAX($C$2:C881)-1,0)</f>
        <v>-0.12567587864223484</v>
      </c>
    </row>
    <row r="882" spans="1:4" ht="15" thickBot="1">
      <c r="A882" s="168">
        <v>40630</v>
      </c>
      <c r="B882" s="182">
        <v>0.78290000000000004</v>
      </c>
      <c r="C882" s="182">
        <v>2.3191999999999999</v>
      </c>
      <c r="D882" s="179">
        <f>IF(C882&lt;MAX($C$2:C882),C882/MAX($C$2:C882)-1,0)</f>
        <v>-0.12916791829378182</v>
      </c>
    </row>
    <row r="883" spans="1:4" ht="15" thickBot="1">
      <c r="A883" s="168">
        <v>40631</v>
      </c>
      <c r="B883" s="182">
        <v>0.76700000000000002</v>
      </c>
      <c r="C883" s="182">
        <v>2.3033000000000001</v>
      </c>
      <c r="D883" s="179">
        <f>IF(C883&lt;MAX($C$2:C883),C883/MAX($C$2:C883)-1,0)</f>
        <v>-0.13513817963352348</v>
      </c>
    </row>
    <row r="884" spans="1:4" ht="15" thickBot="1">
      <c r="A884" s="169">
        <v>40632</v>
      </c>
      <c r="B884" s="182">
        <v>0.75970000000000004</v>
      </c>
      <c r="C884" s="182">
        <v>2.2959999999999998</v>
      </c>
      <c r="D884" s="179">
        <f>IF(C884&lt;MAX($C$2:C884),C884/MAX($C$2:C884)-1,0)</f>
        <v>-0.13787924301592069</v>
      </c>
    </row>
    <row r="885" spans="1:4" ht="15" thickBot="1">
      <c r="A885" s="168">
        <v>40633</v>
      </c>
      <c r="B885" s="182">
        <v>0.75670000000000004</v>
      </c>
      <c r="C885" s="182">
        <v>2.2930000000000001</v>
      </c>
      <c r="D885" s="179">
        <f>IF(C885&lt;MAX($C$2:C885),C885/MAX($C$2:C885)-1,0)</f>
        <v>-0.13900570741964546</v>
      </c>
    </row>
    <row r="886" spans="1:4" ht="15" thickBot="1">
      <c r="A886" s="168">
        <v>40634</v>
      </c>
      <c r="B886" s="182">
        <v>0.76149999999999995</v>
      </c>
      <c r="C886" s="182">
        <v>2.2978000000000001</v>
      </c>
      <c r="D886" s="179">
        <f>IF(C886&lt;MAX($C$2:C886),C886/MAX($C$2:C886)-1,0)</f>
        <v>-0.13720336437368574</v>
      </c>
    </row>
    <row r="887" spans="1:4" ht="15" thickBot="1">
      <c r="A887" s="168">
        <v>40639</v>
      </c>
      <c r="B887" s="182">
        <v>0.75049999999999994</v>
      </c>
      <c r="C887" s="182">
        <v>2.2867999999999999</v>
      </c>
      <c r="D887" s="179">
        <f>IF(C887&lt;MAX($C$2:C887),C887/MAX($C$2:C887)-1,0)</f>
        <v>-0.14133373385401016</v>
      </c>
    </row>
    <row r="888" spans="1:4" ht="15" thickBot="1">
      <c r="A888" s="168">
        <v>40640</v>
      </c>
      <c r="B888" s="182">
        <v>0.75239999999999996</v>
      </c>
      <c r="C888" s="182">
        <v>2.2887</v>
      </c>
      <c r="D888" s="179">
        <f>IF(C888&lt;MAX($C$2:C888),C888/MAX($C$2:C888)-1,0)</f>
        <v>-0.1406203063983178</v>
      </c>
    </row>
    <row r="889" spans="1:4" ht="15" thickBot="1">
      <c r="A889" s="168">
        <v>40641</v>
      </c>
      <c r="B889" s="182">
        <v>0.76819999999999999</v>
      </c>
      <c r="C889" s="182">
        <v>2.3045</v>
      </c>
      <c r="D889" s="179">
        <f>IF(C889&lt;MAX($C$2:C889),C889/MAX($C$2:C889)-1,0)</f>
        <v>-0.13468759387203355</v>
      </c>
    </row>
    <row r="890" spans="1:4" ht="15" thickBot="1">
      <c r="A890" s="168">
        <v>40644</v>
      </c>
      <c r="B890" s="182">
        <v>0.75800000000000001</v>
      </c>
      <c r="C890" s="182">
        <v>2.2942999999999998</v>
      </c>
      <c r="D890" s="179">
        <f>IF(C890&lt;MAX($C$2:C890),C890/MAX($C$2:C890)-1,0)</f>
        <v>-0.13851757284469812</v>
      </c>
    </row>
    <row r="891" spans="1:4" ht="15" thickBot="1">
      <c r="A891" s="168">
        <v>40645</v>
      </c>
      <c r="B891" s="182">
        <v>0.75329999999999997</v>
      </c>
      <c r="C891" s="182">
        <v>2.2896000000000001</v>
      </c>
      <c r="D891" s="179">
        <f>IF(C891&lt;MAX($C$2:C891),C891/MAX($C$2:C891)-1,0)</f>
        <v>-0.14028236707720021</v>
      </c>
    </row>
    <row r="892" spans="1:4" ht="15" thickBot="1">
      <c r="A892" s="168">
        <v>40646</v>
      </c>
      <c r="B892" s="182">
        <v>0.76180000000000003</v>
      </c>
      <c r="C892" s="182">
        <v>2.2980999999999998</v>
      </c>
      <c r="D892" s="179">
        <f>IF(C892&lt;MAX($C$2:C892),C892/MAX($C$2:C892)-1,0)</f>
        <v>-0.13709071793331329</v>
      </c>
    </row>
    <row r="893" spans="1:4" ht="15" thickBot="1">
      <c r="A893" s="168">
        <v>40647</v>
      </c>
      <c r="B893" s="182">
        <v>0.76090000000000002</v>
      </c>
      <c r="C893" s="182">
        <v>2.2972000000000001</v>
      </c>
      <c r="D893" s="179">
        <f>IF(C893&lt;MAX($C$2:C893),C893/MAX($C$2:C893)-1,0)</f>
        <v>-0.13742865725443065</v>
      </c>
    </row>
    <row r="894" spans="1:4" ht="15" thickBot="1">
      <c r="A894" s="168">
        <v>40648</v>
      </c>
      <c r="B894" s="182">
        <v>0.75749999999999995</v>
      </c>
      <c r="C894" s="182">
        <v>2.2938000000000001</v>
      </c>
      <c r="D894" s="179">
        <f>IF(C894&lt;MAX($C$2:C894),C894/MAX($C$2:C894)-1,0)</f>
        <v>-0.13870531691198551</v>
      </c>
    </row>
    <row r="895" spans="1:4" ht="15" thickBot="1">
      <c r="A895" s="168">
        <v>40651</v>
      </c>
      <c r="B895" s="182">
        <v>0.75509999999999999</v>
      </c>
      <c r="C895" s="182">
        <v>2.2913999999999999</v>
      </c>
      <c r="D895" s="179">
        <f>IF(C895&lt;MAX($C$2:C895),C895/MAX($C$2:C895)-1,0)</f>
        <v>-0.13960648843496548</v>
      </c>
    </row>
    <row r="896" spans="1:4" ht="15" thickBot="1">
      <c r="A896" s="168">
        <v>40652</v>
      </c>
      <c r="B896" s="182">
        <v>0.745</v>
      </c>
      <c r="C896" s="182">
        <v>2.2812999999999999</v>
      </c>
      <c r="D896" s="179">
        <f>IF(C896&lt;MAX($C$2:C896),C896/MAX($C$2:C896)-1,0)</f>
        <v>-0.14339891859417242</v>
      </c>
    </row>
    <row r="897" spans="1:4" ht="15" thickBot="1">
      <c r="A897" s="168">
        <v>40653</v>
      </c>
      <c r="B897" s="182">
        <v>0.75139999999999996</v>
      </c>
      <c r="C897" s="182">
        <v>2.2877000000000001</v>
      </c>
      <c r="D897" s="179">
        <f>IF(C897&lt;MAX($C$2:C897),C897/MAX($C$2:C897)-1,0)</f>
        <v>-0.14099579453289268</v>
      </c>
    </row>
    <row r="898" spans="1:4" ht="15" thickBot="1">
      <c r="A898" s="168">
        <v>40654</v>
      </c>
      <c r="B898" s="182">
        <v>0.755</v>
      </c>
      <c r="C898" s="182">
        <v>2.2913000000000001</v>
      </c>
      <c r="D898" s="179">
        <f>IF(C898&lt;MAX($C$2:C898),C898/MAX($C$2:C898)-1,0)</f>
        <v>-0.13964403724842289</v>
      </c>
    </row>
    <row r="899" spans="1:4" ht="15" thickBot="1">
      <c r="A899" s="168">
        <v>40655</v>
      </c>
      <c r="B899" s="182">
        <v>0.75</v>
      </c>
      <c r="C899" s="182">
        <v>2.2863000000000002</v>
      </c>
      <c r="D899" s="179">
        <f>IF(C899&lt;MAX($C$2:C899),C899/MAX($C$2:C899)-1,0)</f>
        <v>-0.14152147792129754</v>
      </c>
    </row>
    <row r="900" spans="1:4" ht="15" thickBot="1">
      <c r="A900" s="168">
        <v>40658</v>
      </c>
      <c r="B900" s="182">
        <v>0.74270000000000003</v>
      </c>
      <c r="C900" s="182">
        <v>2.2789999999999999</v>
      </c>
      <c r="D900" s="179">
        <f>IF(C900&lt;MAX($C$2:C900),C900/MAX($C$2:C900)-1,0)</f>
        <v>-0.14426254130369476</v>
      </c>
    </row>
    <row r="901" spans="1:4" ht="15" thickBot="1">
      <c r="A901" s="168">
        <v>40659</v>
      </c>
      <c r="B901" s="182">
        <v>0.73340000000000005</v>
      </c>
      <c r="C901" s="182">
        <v>2.2696999999999998</v>
      </c>
      <c r="D901" s="179">
        <f>IF(C901&lt;MAX($C$2:C901),C901/MAX($C$2:C901)-1,0)</f>
        <v>-0.14775458095524185</v>
      </c>
    </row>
    <row r="902" spans="1:4" ht="15" thickBot="1">
      <c r="A902" s="168">
        <v>40660</v>
      </c>
      <c r="B902" s="182">
        <v>0.72489999999999999</v>
      </c>
      <c r="C902" s="182">
        <v>2.2612000000000001</v>
      </c>
      <c r="D902" s="179">
        <f>IF(C902&lt;MAX($C$2:C902),C902/MAX($C$2:C902)-1,0)</f>
        <v>-0.15094623009912878</v>
      </c>
    </row>
    <row r="903" spans="1:4" ht="15" thickBot="1">
      <c r="A903" s="168">
        <v>40661</v>
      </c>
      <c r="B903" s="182">
        <v>0.7087</v>
      </c>
      <c r="C903" s="182">
        <v>2.2450000000000001</v>
      </c>
      <c r="D903" s="179">
        <f>IF(C903&lt;MAX($C$2:C903),C903/MAX($C$2:C903)-1,0)</f>
        <v>-0.15702913787924289</v>
      </c>
    </row>
    <row r="904" spans="1:4" ht="15" thickBot="1">
      <c r="A904" s="169">
        <v>40662</v>
      </c>
      <c r="B904" s="182">
        <v>0.71799999999999997</v>
      </c>
      <c r="C904" s="182">
        <v>2.2543000000000002</v>
      </c>
      <c r="D904" s="179">
        <f>IF(C904&lt;MAX($C$2:C904),C904/MAX($C$2:C904)-1,0)</f>
        <v>-0.1535370982276959</v>
      </c>
    </row>
    <row r="905" spans="1:4" ht="15" thickBot="1">
      <c r="A905" s="168">
        <v>40666</v>
      </c>
      <c r="B905" s="182">
        <v>0.72560000000000002</v>
      </c>
      <c r="C905" s="182">
        <v>2.2618999999999998</v>
      </c>
      <c r="D905" s="179">
        <f>IF(C905&lt;MAX($C$2:C905),C905/MAX($C$2:C905)-1,0)</f>
        <v>-0.15068338840492645</v>
      </c>
    </row>
    <row r="906" spans="1:4" ht="15" thickBot="1">
      <c r="A906" s="168">
        <v>40667</v>
      </c>
      <c r="B906" s="182">
        <v>0.70899999999999996</v>
      </c>
      <c r="C906" s="182">
        <v>2.2452999999999999</v>
      </c>
      <c r="D906" s="179">
        <f>IF(C906&lt;MAX($C$2:C906),C906/MAX($C$2:C906)-1,0)</f>
        <v>-0.15691649143887054</v>
      </c>
    </row>
    <row r="907" spans="1:4" ht="15" thickBot="1">
      <c r="A907" s="168">
        <v>40668</v>
      </c>
      <c r="B907" s="182">
        <v>0.71299999999999997</v>
      </c>
      <c r="C907" s="182">
        <v>2.2492999999999999</v>
      </c>
      <c r="D907" s="179">
        <f>IF(C907&lt;MAX($C$2:C907),C907/MAX($C$2:C907)-1,0)</f>
        <v>-0.15541453890057078</v>
      </c>
    </row>
    <row r="908" spans="1:4" ht="15" thickBot="1">
      <c r="A908" s="168">
        <v>40669</v>
      </c>
      <c r="B908" s="182">
        <v>0.71930000000000005</v>
      </c>
      <c r="C908" s="182">
        <v>2.2555999999999998</v>
      </c>
      <c r="D908" s="179">
        <f>IF(C908&lt;MAX($C$2:C908),C908/MAX($C$2:C908)-1,0)</f>
        <v>-0.15304896365274856</v>
      </c>
    </row>
    <row r="909" spans="1:4" ht="15" thickBot="1">
      <c r="A909" s="168">
        <v>40672</v>
      </c>
      <c r="B909" s="182">
        <v>0.72309999999999997</v>
      </c>
      <c r="C909" s="182">
        <v>2.2593999999999999</v>
      </c>
      <c r="D909" s="179">
        <f>IF(C909&lt;MAX($C$2:C909),C909/MAX($C$2:C909)-1,0)</f>
        <v>-0.15162210874136373</v>
      </c>
    </row>
    <row r="910" spans="1:4" ht="15" thickBot="1">
      <c r="A910" s="168">
        <v>40673</v>
      </c>
      <c r="B910" s="182">
        <v>0.72299999999999998</v>
      </c>
      <c r="C910" s="182">
        <v>2.2593000000000001</v>
      </c>
      <c r="D910" s="179">
        <f>IF(C910&lt;MAX($C$2:C910),C910/MAX($C$2:C910)-1,0)</f>
        <v>-0.15165965755482114</v>
      </c>
    </row>
    <row r="911" spans="1:4" ht="15" thickBot="1">
      <c r="A911" s="168">
        <v>40674</v>
      </c>
      <c r="B911" s="182">
        <v>0.72219999999999995</v>
      </c>
      <c r="C911" s="182">
        <v>2.2585000000000002</v>
      </c>
      <c r="D911" s="179">
        <f>IF(C911&lt;MAX($C$2:C911),C911/MAX($C$2:C911)-1,0)</f>
        <v>-0.15196004806248109</v>
      </c>
    </row>
    <row r="912" spans="1:4" ht="15" thickBot="1">
      <c r="A912" s="168">
        <v>40675</v>
      </c>
      <c r="B912" s="182">
        <v>0.71340000000000003</v>
      </c>
      <c r="C912" s="182">
        <v>2.2496999999999998</v>
      </c>
      <c r="D912" s="179">
        <f>IF(C912&lt;MAX($C$2:C912),C912/MAX($C$2:C912)-1,0)</f>
        <v>-0.1552643436467408</v>
      </c>
    </row>
    <row r="913" spans="1:4" ht="15" thickBot="1">
      <c r="A913" s="168">
        <v>40676</v>
      </c>
      <c r="B913" s="182">
        <v>0.71340000000000003</v>
      </c>
      <c r="C913" s="182">
        <v>2.2496999999999998</v>
      </c>
      <c r="D913" s="179">
        <f>IF(C913&lt;MAX($C$2:C913),C913/MAX($C$2:C913)-1,0)</f>
        <v>-0.1552643436467408</v>
      </c>
    </row>
    <row r="914" spans="1:4" ht="15" thickBot="1">
      <c r="A914" s="168">
        <v>40679</v>
      </c>
      <c r="B914" s="182">
        <v>0.71130000000000004</v>
      </c>
      <c r="C914" s="182">
        <v>2.2475999999999998</v>
      </c>
      <c r="D914" s="179">
        <f>IF(C914&lt;MAX($C$2:C914),C914/MAX($C$2:C914)-1,0)</f>
        <v>-0.1560528687293482</v>
      </c>
    </row>
    <row r="915" spans="1:4" ht="15" thickBot="1">
      <c r="A915" s="168">
        <v>40680</v>
      </c>
      <c r="B915" s="182">
        <v>0.7097</v>
      </c>
      <c r="C915" s="182">
        <v>2.246</v>
      </c>
      <c r="D915" s="179">
        <f>IF(C915&lt;MAX($C$2:C915),C915/MAX($C$2:C915)-1,0)</f>
        <v>-0.156653649744668</v>
      </c>
    </row>
    <row r="916" spans="1:4" ht="15" thickBot="1">
      <c r="A916" s="168">
        <v>40681</v>
      </c>
      <c r="B916" s="182">
        <v>0.71230000000000004</v>
      </c>
      <c r="C916" s="182">
        <v>2.2486000000000002</v>
      </c>
      <c r="D916" s="179">
        <f>IF(C916&lt;MAX($C$2:C916),C916/MAX($C$2:C916)-1,0)</f>
        <v>-0.1556773805947731</v>
      </c>
    </row>
    <row r="917" spans="1:4" ht="15" thickBot="1">
      <c r="A917" s="168">
        <v>40682</v>
      </c>
      <c r="B917" s="182">
        <v>0.70899999999999996</v>
      </c>
      <c r="C917" s="182">
        <v>2.2452999999999999</v>
      </c>
      <c r="D917" s="179">
        <f>IF(C917&lt;MAX($C$2:C917),C917/MAX($C$2:C917)-1,0)</f>
        <v>-0.15691649143887054</v>
      </c>
    </row>
    <row r="918" spans="1:4" ht="15" thickBot="1">
      <c r="A918" s="168">
        <v>40683</v>
      </c>
      <c r="B918" s="182">
        <v>0.70569999999999999</v>
      </c>
      <c r="C918" s="182">
        <v>2.242</v>
      </c>
      <c r="D918" s="179">
        <f>IF(C918&lt;MAX($C$2:C918),C918/MAX($C$2:C918)-1,0)</f>
        <v>-0.15815560228296777</v>
      </c>
    </row>
    <row r="919" spans="1:4" ht="15" thickBot="1">
      <c r="A919" s="168">
        <v>40686</v>
      </c>
      <c r="B919" s="182">
        <v>0.68410000000000004</v>
      </c>
      <c r="C919" s="182">
        <v>2.2204000000000002</v>
      </c>
      <c r="D919" s="179">
        <f>IF(C919&lt;MAX($C$2:C919),C919/MAX($C$2:C919)-1,0)</f>
        <v>-0.16626614598978662</v>
      </c>
    </row>
    <row r="920" spans="1:4" ht="15" thickBot="1">
      <c r="A920" s="168">
        <v>40687</v>
      </c>
      <c r="B920" s="182">
        <v>0.68520000000000003</v>
      </c>
      <c r="C920" s="182">
        <v>2.2214999999999998</v>
      </c>
      <c r="D920" s="179">
        <f>IF(C920&lt;MAX($C$2:C920),C920/MAX($C$2:C920)-1,0)</f>
        <v>-0.16585310904175432</v>
      </c>
    </row>
    <row r="921" spans="1:4" ht="15" thickBot="1">
      <c r="A921" s="168">
        <v>40688</v>
      </c>
      <c r="B921" s="182">
        <v>0.67789999999999995</v>
      </c>
      <c r="C921" s="182">
        <v>2.2141999999999999</v>
      </c>
      <c r="D921" s="179">
        <f>IF(C921&lt;MAX($C$2:C921),C921/MAX($C$2:C921)-1,0)</f>
        <v>-0.16859417242415131</v>
      </c>
    </row>
    <row r="922" spans="1:4" ht="15" thickBot="1">
      <c r="A922" s="168">
        <v>40689</v>
      </c>
      <c r="B922" s="182">
        <v>0.66949999999999998</v>
      </c>
      <c r="C922" s="182">
        <v>2.2058</v>
      </c>
      <c r="D922" s="179">
        <f>IF(C922&lt;MAX($C$2:C922),C922/MAX($C$2:C922)-1,0)</f>
        <v>-0.17174827275458093</v>
      </c>
    </row>
    <row r="923" spans="1:4" ht="15" thickBot="1">
      <c r="A923" s="168">
        <v>40690</v>
      </c>
      <c r="B923" s="182">
        <v>0.6623</v>
      </c>
      <c r="C923" s="182">
        <v>2.1985999999999999</v>
      </c>
      <c r="D923" s="179">
        <f>IF(C923&lt;MAX($C$2:C923),C923/MAX($C$2:C923)-1,0)</f>
        <v>-0.17445178732352051</v>
      </c>
    </row>
    <row r="924" spans="1:4" ht="15" thickBot="1">
      <c r="A924" s="169">
        <v>40693</v>
      </c>
      <c r="B924" s="182">
        <v>0.65880000000000005</v>
      </c>
      <c r="C924" s="182">
        <v>2.1951000000000001</v>
      </c>
      <c r="D924" s="179">
        <f>IF(C924&lt;MAX($C$2:C924),C924/MAX($C$2:C924)-1,0)</f>
        <v>-0.17576599579453278</v>
      </c>
    </row>
    <row r="925" spans="1:4" ht="15" thickBot="1">
      <c r="A925" s="168">
        <v>40694</v>
      </c>
      <c r="B925" s="182">
        <v>0.67010000000000003</v>
      </c>
      <c r="C925" s="182">
        <v>2.2063999999999999</v>
      </c>
      <c r="D925" s="179">
        <f>IF(C925&lt;MAX($C$2:C925),C925/MAX($C$2:C925)-1,0)</f>
        <v>-0.17152297987383591</v>
      </c>
    </row>
    <row r="926" spans="1:4" ht="15" thickBot="1">
      <c r="A926" s="168">
        <v>40695</v>
      </c>
      <c r="B926" s="182">
        <v>0.67849999999999999</v>
      </c>
      <c r="C926" s="182">
        <v>2.2147999999999999</v>
      </c>
      <c r="D926" s="179">
        <f>IF(C926&lt;MAX($C$2:C926),C926/MAX($C$2:C926)-1,0)</f>
        <v>-0.1683688795434064</v>
      </c>
    </row>
    <row r="927" spans="1:4" ht="15" thickBot="1">
      <c r="A927" s="168">
        <v>40696</v>
      </c>
      <c r="B927" s="182">
        <v>0.67079999999999995</v>
      </c>
      <c r="C927" s="182">
        <v>2.2071000000000001</v>
      </c>
      <c r="D927" s="179">
        <f>IF(C927&lt;MAX($C$2:C927),C927/MAX($C$2:C927)-1,0)</f>
        <v>-0.17126013817963348</v>
      </c>
    </row>
    <row r="928" spans="1:4" ht="15" thickBot="1">
      <c r="A928" s="168">
        <v>40697</v>
      </c>
      <c r="B928" s="182">
        <v>0.68169999999999997</v>
      </c>
      <c r="C928" s="182">
        <v>2.218</v>
      </c>
      <c r="D928" s="179">
        <f>IF(C928&lt;MAX($C$2:C928),C928/MAX($C$2:C928)-1,0)</f>
        <v>-0.16716731751276659</v>
      </c>
    </row>
    <row r="929" spans="1:4" ht="15" thickBot="1">
      <c r="A929" s="168">
        <v>40701</v>
      </c>
      <c r="B929" s="182">
        <v>0.6855</v>
      </c>
      <c r="C929" s="182">
        <v>2.2218</v>
      </c>
      <c r="D929" s="179">
        <f>IF(C929&lt;MAX($C$2:C929),C929/MAX($C$2:C929)-1,0)</f>
        <v>-0.16574046260138176</v>
      </c>
    </row>
    <row r="930" spans="1:4" ht="15" thickBot="1">
      <c r="A930" s="168">
        <v>40702</v>
      </c>
      <c r="B930" s="182">
        <v>0.68710000000000004</v>
      </c>
      <c r="C930" s="182">
        <v>2.2233999999999998</v>
      </c>
      <c r="D930" s="179">
        <f>IF(C930&lt;MAX($C$2:C930),C930/MAX($C$2:C930)-1,0)</f>
        <v>-0.16513968158606185</v>
      </c>
    </row>
    <row r="931" spans="1:4" ht="15" thickBot="1">
      <c r="A931" s="168">
        <v>40703</v>
      </c>
      <c r="B931" s="182">
        <v>0.67559999999999998</v>
      </c>
      <c r="C931" s="182">
        <v>2.2119</v>
      </c>
      <c r="D931" s="179">
        <f>IF(C931&lt;MAX($C$2:C931),C931/MAX($C$2:C931)-1,0)</f>
        <v>-0.16945779513367376</v>
      </c>
    </row>
    <row r="932" spans="1:4" ht="15" thickBot="1">
      <c r="A932" s="168">
        <v>40704</v>
      </c>
      <c r="B932" s="182">
        <v>0.6754</v>
      </c>
      <c r="C932" s="182">
        <v>2.2117</v>
      </c>
      <c r="D932" s="179">
        <f>IF(C932&lt;MAX($C$2:C932),C932/MAX($C$2:C932)-1,0)</f>
        <v>-0.16953289276058869</v>
      </c>
    </row>
    <row r="933" spans="1:4" ht="15" thickBot="1">
      <c r="A933" s="168">
        <v>40707</v>
      </c>
      <c r="B933" s="182">
        <v>0.67190000000000005</v>
      </c>
      <c r="C933" s="182">
        <v>2.2082000000000002</v>
      </c>
      <c r="D933" s="179">
        <f>IF(C933&lt;MAX($C$2:C933),C933/MAX($C$2:C933)-1,0)</f>
        <v>-0.17084710123160096</v>
      </c>
    </row>
    <row r="934" spans="1:4" ht="15" thickBot="1">
      <c r="A934" s="168">
        <v>40708</v>
      </c>
      <c r="B934" s="182">
        <v>0.68169999999999997</v>
      </c>
      <c r="C934" s="182">
        <v>2.218</v>
      </c>
      <c r="D934" s="179">
        <f>IF(C934&lt;MAX($C$2:C934),C934/MAX($C$2:C934)-1,0)</f>
        <v>-0.16716731751276659</v>
      </c>
    </row>
    <row r="935" spans="1:4" ht="15" thickBot="1">
      <c r="A935" s="168">
        <v>40709</v>
      </c>
      <c r="B935" s="182">
        <v>0.67579999999999996</v>
      </c>
      <c r="C935" s="182">
        <v>2.2121</v>
      </c>
      <c r="D935" s="179">
        <f>IF(C935&lt;MAX($C$2:C935),C935/MAX($C$2:C935)-1,0)</f>
        <v>-0.16938269750675872</v>
      </c>
    </row>
    <row r="936" spans="1:4" ht="15" thickBot="1">
      <c r="A936" s="168">
        <v>40710</v>
      </c>
      <c r="B936" s="182">
        <v>0.66420000000000001</v>
      </c>
      <c r="C936" s="182">
        <v>2.2004999999999999</v>
      </c>
      <c r="D936" s="179">
        <f>IF(C936&lt;MAX($C$2:C936),C936/MAX($C$2:C936)-1,0)</f>
        <v>-0.17373835986782815</v>
      </c>
    </row>
    <row r="937" spans="1:4" ht="15" thickBot="1">
      <c r="A937" s="168">
        <v>40711</v>
      </c>
      <c r="B937" s="182">
        <v>0.65629999999999999</v>
      </c>
      <c r="C937" s="182">
        <v>2.1926000000000001</v>
      </c>
      <c r="D937" s="179">
        <f>IF(C937&lt;MAX($C$2:C937),C937/MAX($C$2:C937)-1,0)</f>
        <v>-0.17670471613097016</v>
      </c>
    </row>
    <row r="938" spans="1:4" ht="15" thickBot="1">
      <c r="A938" s="168">
        <v>40714</v>
      </c>
      <c r="B938" s="182">
        <v>0.64839999999999998</v>
      </c>
      <c r="C938" s="182">
        <v>2.1846999999999999</v>
      </c>
      <c r="D938" s="179">
        <f>IF(C938&lt;MAX($C$2:C938),C938/MAX($C$2:C938)-1,0)</f>
        <v>-0.17967107239411229</v>
      </c>
    </row>
    <row r="939" spans="1:4" ht="15" thickBot="1">
      <c r="A939" s="168">
        <v>40715</v>
      </c>
      <c r="B939" s="182">
        <v>0.65769999999999995</v>
      </c>
      <c r="C939" s="182">
        <v>2.194</v>
      </c>
      <c r="D939" s="179">
        <f>IF(C939&lt;MAX($C$2:C939),C939/MAX($C$2:C939)-1,0)</f>
        <v>-0.1761790327425653</v>
      </c>
    </row>
    <row r="940" spans="1:4" ht="15" thickBot="1">
      <c r="A940" s="168">
        <v>40716</v>
      </c>
      <c r="B940" s="182">
        <v>0.65769999999999995</v>
      </c>
      <c r="C940" s="182">
        <v>2.194</v>
      </c>
      <c r="D940" s="179">
        <f>IF(C940&lt;MAX($C$2:C940),C940/MAX($C$2:C940)-1,0)</f>
        <v>-0.1761790327425653</v>
      </c>
    </row>
    <row r="941" spans="1:4" ht="15" thickBot="1">
      <c r="A941" s="168">
        <v>40717</v>
      </c>
      <c r="B941" s="182">
        <v>0.67120000000000002</v>
      </c>
      <c r="C941" s="182">
        <v>2.2075</v>
      </c>
      <c r="D941" s="179">
        <f>IF(C941&lt;MAX($C$2:C941),C941/MAX($C$2:C941)-1,0)</f>
        <v>-0.1711099429258035</v>
      </c>
    </row>
    <row r="942" spans="1:4" ht="15" thickBot="1">
      <c r="A942" s="168">
        <v>40718</v>
      </c>
      <c r="B942" s="182">
        <v>0.68559999999999999</v>
      </c>
      <c r="C942" s="182">
        <v>2.2219000000000002</v>
      </c>
      <c r="D942" s="179">
        <f>IF(C942&lt;MAX($C$2:C942),C942/MAX($C$2:C942)-1,0)</f>
        <v>-0.16570291378792412</v>
      </c>
    </row>
    <row r="943" spans="1:4" ht="15" thickBot="1">
      <c r="A943" s="168">
        <v>40721</v>
      </c>
      <c r="B943" s="182">
        <v>0.68910000000000005</v>
      </c>
      <c r="C943" s="182">
        <v>2.2254</v>
      </c>
      <c r="D943" s="179">
        <f>IF(C943&lt;MAX($C$2:C943),C943/MAX($C$2:C943)-1,0)</f>
        <v>-0.16438870531691185</v>
      </c>
    </row>
    <row r="944" spans="1:4" ht="15" thickBot="1">
      <c r="A944" s="169">
        <v>40722</v>
      </c>
      <c r="B944" s="182">
        <v>0.6905</v>
      </c>
      <c r="C944" s="182">
        <v>2.2267999999999999</v>
      </c>
      <c r="D944" s="179">
        <f>IF(C944&lt;MAX($C$2:C944),C944/MAX($C$2:C944)-1,0)</f>
        <v>-0.16386302192850699</v>
      </c>
    </row>
    <row r="945" spans="1:4" ht="15" thickBot="1">
      <c r="A945" s="168">
        <v>40723</v>
      </c>
      <c r="B945" s="182">
        <v>0.68540000000000001</v>
      </c>
      <c r="C945" s="182">
        <v>2.2216999999999998</v>
      </c>
      <c r="D945" s="179">
        <f>IF(C945&lt;MAX($C$2:C945),C945/MAX($C$2:C945)-1,0)</f>
        <v>-0.16577801141483928</v>
      </c>
    </row>
    <row r="946" spans="1:4" ht="15" thickBot="1">
      <c r="A946" s="168">
        <v>40724</v>
      </c>
      <c r="B946" s="182">
        <v>0.69420000000000004</v>
      </c>
      <c r="C946" s="182">
        <v>2.2305000000000001</v>
      </c>
      <c r="D946" s="179">
        <f>IF(C946&lt;MAX($C$2:C946),C946/MAX($C$2:C946)-1,0)</f>
        <v>-0.16247371583057968</v>
      </c>
    </row>
    <row r="947" spans="1:4" ht="15" thickBot="1">
      <c r="A947" s="168">
        <v>40725</v>
      </c>
      <c r="B947" s="182">
        <v>0.69740000000000002</v>
      </c>
      <c r="C947" s="182">
        <v>2.2336999999999998</v>
      </c>
      <c r="D947" s="179">
        <f>IF(C947&lt;MAX($C$2:C947),C947/MAX($C$2:C947)-1,0)</f>
        <v>-0.16127215379993998</v>
      </c>
    </row>
    <row r="948" spans="1:4" ht="15" thickBot="1">
      <c r="A948" s="168">
        <v>40728</v>
      </c>
      <c r="B948" s="182">
        <v>0.71330000000000005</v>
      </c>
      <c r="C948" s="182">
        <v>2.2496</v>
      </c>
      <c r="D948" s="179">
        <f>IF(C948&lt;MAX($C$2:C948),C948/MAX($C$2:C948)-1,0)</f>
        <v>-0.15530189246019821</v>
      </c>
    </row>
    <row r="949" spans="1:4" ht="15" thickBot="1">
      <c r="A949" s="168">
        <v>40729</v>
      </c>
      <c r="B949" s="182">
        <v>0.71450000000000002</v>
      </c>
      <c r="C949" s="182">
        <v>2.2507999999999999</v>
      </c>
      <c r="D949" s="179">
        <f>IF(C949&lt;MAX($C$2:C949),C949/MAX($C$2:C949)-1,0)</f>
        <v>-0.15485130669870828</v>
      </c>
    </row>
    <row r="950" spans="1:4" ht="15" thickBot="1">
      <c r="A950" s="168">
        <v>40730</v>
      </c>
      <c r="B950" s="182">
        <v>0.71579999999999999</v>
      </c>
      <c r="C950" s="182">
        <v>2.2521</v>
      </c>
      <c r="D950" s="179">
        <f>IF(C950&lt;MAX($C$2:C950),C950/MAX($C$2:C950)-1,0)</f>
        <v>-0.15436317212376083</v>
      </c>
    </row>
    <row r="951" spans="1:4" ht="15" thickBot="1">
      <c r="A951" s="168">
        <v>40731</v>
      </c>
      <c r="B951" s="182">
        <v>0.71750000000000003</v>
      </c>
      <c r="C951" s="182">
        <v>2.2538</v>
      </c>
      <c r="D951" s="179">
        <f>IF(C951&lt;MAX($C$2:C951),C951/MAX($C$2:C951)-1,0)</f>
        <v>-0.1537248422949834</v>
      </c>
    </row>
    <row r="952" spans="1:4" ht="15" thickBot="1">
      <c r="A952" s="168">
        <v>40732</v>
      </c>
      <c r="B952" s="182">
        <v>0.71540000000000004</v>
      </c>
      <c r="C952" s="182">
        <v>2.2517</v>
      </c>
      <c r="D952" s="179">
        <f>IF(C952&lt;MAX($C$2:C952),C952/MAX($C$2:C952)-1,0)</f>
        <v>-0.1545133673775908</v>
      </c>
    </row>
    <row r="953" spans="1:4" ht="15" thickBot="1">
      <c r="A953" s="168">
        <v>40735</v>
      </c>
      <c r="B953" s="182">
        <v>0.72189999999999999</v>
      </c>
      <c r="C953" s="182">
        <v>2.2582</v>
      </c>
      <c r="D953" s="179">
        <f>IF(C953&lt;MAX($C$2:C953),C953/MAX($C$2:C953)-1,0)</f>
        <v>-0.15207269450285366</v>
      </c>
    </row>
    <row r="954" spans="1:4" ht="15" thickBot="1">
      <c r="A954" s="168">
        <v>40736</v>
      </c>
      <c r="B954" s="182">
        <v>0.71499999999999997</v>
      </c>
      <c r="C954" s="182">
        <v>2.2513000000000001</v>
      </c>
      <c r="D954" s="179">
        <f>IF(C954&lt;MAX($C$2:C954),C954/MAX($C$2:C954)-1,0)</f>
        <v>-0.15466356263142078</v>
      </c>
    </row>
    <row r="955" spans="1:4" ht="15" thickBot="1">
      <c r="A955" s="168">
        <v>40737</v>
      </c>
      <c r="B955" s="182">
        <v>0.72350000000000003</v>
      </c>
      <c r="C955" s="182">
        <v>2.2597999999999998</v>
      </c>
      <c r="D955" s="179">
        <f>IF(C955&lt;MAX($C$2:C955),C955/MAX($C$2:C955)-1,0)</f>
        <v>-0.15147191348753375</v>
      </c>
    </row>
    <row r="956" spans="1:4" ht="15" thickBot="1">
      <c r="A956" s="168">
        <v>40738</v>
      </c>
      <c r="B956" s="182">
        <v>0.72519999999999996</v>
      </c>
      <c r="C956" s="182">
        <v>2.2614999999999998</v>
      </c>
      <c r="D956" s="179">
        <f>IF(C956&lt;MAX($C$2:C956),C956/MAX($C$2:C956)-1,0)</f>
        <v>-0.15083358365875632</v>
      </c>
    </row>
    <row r="957" spans="1:4" ht="15" thickBot="1">
      <c r="A957" s="168">
        <v>40739</v>
      </c>
      <c r="B957" s="182">
        <v>0.73140000000000005</v>
      </c>
      <c r="C957" s="182">
        <v>2.2677</v>
      </c>
      <c r="D957" s="179">
        <f>IF(C957&lt;MAX($C$2:C957),C957/MAX($C$2:C957)-1,0)</f>
        <v>-0.14850555722439163</v>
      </c>
    </row>
    <row r="958" spans="1:4" ht="15" thickBot="1">
      <c r="A958" s="168">
        <v>40742</v>
      </c>
      <c r="B958" s="182">
        <v>0.73070000000000002</v>
      </c>
      <c r="C958" s="182">
        <v>2.2669999999999999</v>
      </c>
      <c r="D958" s="179">
        <f>IF(C958&lt;MAX($C$2:C958),C958/MAX($C$2:C958)-1,0)</f>
        <v>-0.14876839891859417</v>
      </c>
    </row>
    <row r="959" spans="1:4" ht="15" thickBot="1">
      <c r="A959" s="168">
        <v>40743</v>
      </c>
      <c r="B959" s="182">
        <v>0.72189999999999999</v>
      </c>
      <c r="C959" s="182">
        <v>2.2582</v>
      </c>
      <c r="D959" s="179">
        <f>IF(C959&lt;MAX($C$2:C959),C959/MAX($C$2:C959)-1,0)</f>
        <v>-0.15207269450285366</v>
      </c>
    </row>
    <row r="960" spans="1:4" ht="15" thickBot="1">
      <c r="A960" s="168">
        <v>40744</v>
      </c>
      <c r="B960" s="182">
        <v>0.72130000000000005</v>
      </c>
      <c r="C960" s="182">
        <v>2.2576000000000001</v>
      </c>
      <c r="D960" s="179">
        <f>IF(C960&lt;MAX($C$2:C960),C960/MAX($C$2:C960)-1,0)</f>
        <v>-0.15229798738359857</v>
      </c>
    </row>
    <row r="961" spans="1:4" ht="15" thickBot="1">
      <c r="A961" s="168">
        <v>40745</v>
      </c>
      <c r="B961" s="182">
        <v>0.7167</v>
      </c>
      <c r="C961" s="182">
        <v>2.2530000000000001</v>
      </c>
      <c r="D961" s="179">
        <f>IF(C961&lt;MAX($C$2:C961),C961/MAX($C$2:C961)-1,0)</f>
        <v>-0.15402523280264335</v>
      </c>
    </row>
    <row r="962" spans="1:4" ht="15" thickBot="1">
      <c r="A962" s="168">
        <v>40746</v>
      </c>
      <c r="B962" s="182">
        <v>0.72089999999999999</v>
      </c>
      <c r="C962" s="182">
        <v>2.2572000000000001</v>
      </c>
      <c r="D962" s="179">
        <f>IF(C962&lt;MAX($C$2:C962),C962/MAX($C$2:C962)-1,0)</f>
        <v>-0.15244818263742854</v>
      </c>
    </row>
    <row r="963" spans="1:4" ht="15" thickBot="1">
      <c r="A963" s="168">
        <v>40749</v>
      </c>
      <c r="B963" s="182">
        <v>0.69889999999999997</v>
      </c>
      <c r="C963" s="182">
        <v>2.2351999999999999</v>
      </c>
      <c r="D963" s="179">
        <f>IF(C963&lt;MAX($C$2:C963),C963/MAX($C$2:C963)-1,0)</f>
        <v>-0.16070892159807748</v>
      </c>
    </row>
    <row r="964" spans="1:4" ht="15" thickBot="1">
      <c r="A964" s="169">
        <v>40750</v>
      </c>
      <c r="B964" s="182">
        <v>0.70109999999999995</v>
      </c>
      <c r="C964" s="182">
        <v>2.2374000000000001</v>
      </c>
      <c r="D964" s="179">
        <f>IF(C964&lt;MAX($C$2:C964),C964/MAX($C$2:C964)-1,0)</f>
        <v>-0.15988284770201255</v>
      </c>
    </row>
    <row r="965" spans="1:4" ht="15" thickBot="1">
      <c r="A965" s="168">
        <v>40751</v>
      </c>
      <c r="B965" s="182">
        <v>0.71</v>
      </c>
      <c r="C965" s="182">
        <v>2.2463000000000002</v>
      </c>
      <c r="D965" s="179">
        <f>IF(C965&lt;MAX($C$2:C965),C965/MAX($C$2:C965)-1,0)</f>
        <v>-0.15654100330429543</v>
      </c>
    </row>
    <row r="966" spans="1:4" ht="15" thickBot="1">
      <c r="A966" s="168">
        <v>40752</v>
      </c>
      <c r="B966" s="182">
        <v>0.7107</v>
      </c>
      <c r="C966" s="182">
        <v>2.2469999999999999</v>
      </c>
      <c r="D966" s="179">
        <f>IF(C966&lt;MAX($C$2:C966),C966/MAX($C$2:C966)-1,0)</f>
        <v>-0.15627816161009311</v>
      </c>
    </row>
    <row r="967" spans="1:4" ht="15" thickBot="1">
      <c r="A967" s="168">
        <v>40753</v>
      </c>
      <c r="B967" s="182">
        <v>0.70589999999999997</v>
      </c>
      <c r="C967" s="182">
        <v>2.2422</v>
      </c>
      <c r="D967" s="179">
        <f>IF(C967&lt;MAX($C$2:C967),C967/MAX($C$2:C967)-1,0)</f>
        <v>-0.15808050465605283</v>
      </c>
    </row>
    <row r="968" spans="1:4" ht="15" thickBot="1">
      <c r="A968" s="168">
        <v>40756</v>
      </c>
      <c r="B968" s="182">
        <v>0.70620000000000005</v>
      </c>
      <c r="C968" s="182">
        <v>2.2425000000000002</v>
      </c>
      <c r="D968" s="179">
        <f>IF(C968&lt;MAX($C$2:C968),C968/MAX($C$2:C968)-1,0)</f>
        <v>-0.15796785821568027</v>
      </c>
    </row>
    <row r="969" spans="1:4" ht="15" thickBot="1">
      <c r="A969" s="168">
        <v>40757</v>
      </c>
      <c r="B969" s="182">
        <v>0.70489999999999997</v>
      </c>
      <c r="C969" s="182">
        <v>2.2412000000000001</v>
      </c>
      <c r="D969" s="179">
        <f>IF(C969&lt;MAX($C$2:C969),C969/MAX($C$2:C969)-1,0)</f>
        <v>-0.15845599279062772</v>
      </c>
    </row>
    <row r="970" spans="1:4" ht="15" thickBot="1">
      <c r="A970" s="168">
        <v>40758</v>
      </c>
      <c r="B970" s="182">
        <v>0.70630000000000004</v>
      </c>
      <c r="C970" s="182">
        <v>2.2425999999999999</v>
      </c>
      <c r="D970" s="179">
        <f>IF(C970&lt;MAX($C$2:C970),C970/MAX($C$2:C970)-1,0)</f>
        <v>-0.15793030940222286</v>
      </c>
    </row>
    <row r="971" spans="1:4" ht="15" thickBot="1">
      <c r="A971" s="168">
        <v>40759</v>
      </c>
      <c r="B971" s="182">
        <v>0.70920000000000005</v>
      </c>
      <c r="C971" s="182">
        <v>2.2454999999999998</v>
      </c>
      <c r="D971" s="179">
        <f>IF(C971&lt;MAX($C$2:C971),C971/MAX($C$2:C971)-1,0)</f>
        <v>-0.1568413938119555</v>
      </c>
    </row>
    <row r="972" spans="1:4" ht="15" thickBot="1">
      <c r="A972" s="168">
        <v>40760</v>
      </c>
      <c r="B972" s="182">
        <v>0.70209999999999995</v>
      </c>
      <c r="C972" s="182">
        <v>2.2383999999999999</v>
      </c>
      <c r="D972" s="179">
        <f>IF(C972&lt;MAX($C$2:C972),C972/MAX($C$2:C972)-1,0)</f>
        <v>-0.15950735956743767</v>
      </c>
    </row>
    <row r="973" spans="1:4" ht="15" thickBot="1">
      <c r="A973" s="168">
        <v>40763</v>
      </c>
      <c r="B973" s="182">
        <v>0.68830000000000002</v>
      </c>
      <c r="C973" s="182">
        <v>2.2246000000000001</v>
      </c>
      <c r="D973" s="179">
        <f>IF(C973&lt;MAX($C$2:C973),C973/MAX($C$2:C973)-1,0)</f>
        <v>-0.16468909582457181</v>
      </c>
    </row>
    <row r="974" spans="1:4" ht="15" thickBot="1">
      <c r="A974" s="168">
        <v>40764</v>
      </c>
      <c r="B974" s="182">
        <v>0.69169999999999998</v>
      </c>
      <c r="C974" s="182">
        <v>2.2280000000000002</v>
      </c>
      <c r="D974" s="179">
        <f>IF(C974&lt;MAX($C$2:C974),C974/MAX($C$2:C974)-1,0)</f>
        <v>-0.16341243616701695</v>
      </c>
    </row>
    <row r="975" spans="1:4" ht="15" thickBot="1">
      <c r="A975" s="168">
        <v>40765</v>
      </c>
      <c r="B975" s="182">
        <v>0.69789999999999996</v>
      </c>
      <c r="C975" s="182">
        <v>2.2342</v>
      </c>
      <c r="D975" s="179">
        <f>IF(C975&lt;MAX($C$2:C975),C975/MAX($C$2:C975)-1,0)</f>
        <v>-0.16108440973265237</v>
      </c>
    </row>
    <row r="976" spans="1:4" ht="15" thickBot="1">
      <c r="A976" s="168">
        <v>40766</v>
      </c>
      <c r="B976" s="182">
        <v>0.70640000000000003</v>
      </c>
      <c r="C976" s="182">
        <v>2.2427000000000001</v>
      </c>
      <c r="D976" s="179">
        <f>IF(C976&lt;MAX($C$2:C976),C976/MAX($C$2:C976)-1,0)</f>
        <v>-0.15789276058876522</v>
      </c>
    </row>
    <row r="977" spans="1:4" ht="15" thickBot="1">
      <c r="A977" s="168">
        <v>40767</v>
      </c>
      <c r="B977" s="182">
        <v>0.71430000000000005</v>
      </c>
      <c r="C977" s="182">
        <v>2.2505999999999999</v>
      </c>
      <c r="D977" s="179">
        <f>IF(C977&lt;MAX($C$2:C977),C977/MAX($C$2:C977)-1,0)</f>
        <v>-0.15492640432562332</v>
      </c>
    </row>
    <row r="978" spans="1:4" ht="15" thickBot="1">
      <c r="A978" s="168">
        <v>40770</v>
      </c>
      <c r="B978" s="182">
        <v>0.71950000000000003</v>
      </c>
      <c r="C978" s="182">
        <v>2.2557999999999998</v>
      </c>
      <c r="D978" s="179">
        <f>IF(C978&lt;MAX($C$2:C978),C978/MAX($C$2:C978)-1,0)</f>
        <v>-0.15297386602583363</v>
      </c>
    </row>
    <row r="979" spans="1:4" ht="15" thickBot="1">
      <c r="A979" s="168">
        <v>40771</v>
      </c>
      <c r="B979" s="182">
        <v>0.71220000000000006</v>
      </c>
      <c r="C979" s="182">
        <v>2.2484999999999999</v>
      </c>
      <c r="D979" s="179">
        <f>IF(C979&lt;MAX($C$2:C979),C979/MAX($C$2:C979)-1,0)</f>
        <v>-0.15571492940823062</v>
      </c>
    </row>
    <row r="980" spans="1:4" ht="15" thickBot="1">
      <c r="A980" s="168">
        <v>40772</v>
      </c>
      <c r="B980" s="182">
        <v>0.70879999999999999</v>
      </c>
      <c r="C980" s="182">
        <v>2.2450999999999999</v>
      </c>
      <c r="D980" s="179">
        <f>IF(C980&lt;MAX($C$2:C980),C980/MAX($C$2:C980)-1,0)</f>
        <v>-0.15699158906578548</v>
      </c>
    </row>
    <row r="981" spans="1:4" ht="15" thickBot="1">
      <c r="A981" s="168">
        <v>40773</v>
      </c>
      <c r="B981" s="182">
        <v>0.69820000000000004</v>
      </c>
      <c r="C981" s="182">
        <v>2.2345000000000002</v>
      </c>
      <c r="D981" s="179">
        <f>IF(C981&lt;MAX($C$2:C981),C981/MAX($C$2:C981)-1,0)</f>
        <v>-0.1609717632922798</v>
      </c>
    </row>
    <row r="982" spans="1:4" ht="15" thickBot="1">
      <c r="A982" s="168">
        <v>40774</v>
      </c>
      <c r="B982" s="182">
        <v>0.69569999999999999</v>
      </c>
      <c r="C982" s="182">
        <v>2.2320000000000002</v>
      </c>
      <c r="D982" s="179">
        <f>IF(C982&lt;MAX($C$2:C982),C982/MAX($C$2:C982)-1,0)</f>
        <v>-0.16191048362871718</v>
      </c>
    </row>
    <row r="983" spans="1:4" ht="15" thickBot="1">
      <c r="A983" s="168">
        <v>40777</v>
      </c>
      <c r="B983" s="182">
        <v>0.68779999999999997</v>
      </c>
      <c r="C983" s="182">
        <v>2.2241</v>
      </c>
      <c r="D983" s="179">
        <f>IF(C983&lt;MAX($C$2:C983),C983/MAX($C$2:C983)-1,0)</f>
        <v>-0.16487683989185942</v>
      </c>
    </row>
    <row r="984" spans="1:4" ht="15" thickBot="1">
      <c r="A984" s="169">
        <v>40778</v>
      </c>
      <c r="B984" s="182">
        <v>0.69610000000000005</v>
      </c>
      <c r="C984" s="182">
        <v>2.2324000000000002</v>
      </c>
      <c r="D984" s="179">
        <f>IF(C984&lt;MAX($C$2:C984),C984/MAX($C$2:C984)-1,0)</f>
        <v>-0.16176028837488721</v>
      </c>
    </row>
    <row r="985" spans="1:4" ht="15" thickBot="1">
      <c r="A985" s="168">
        <v>40779</v>
      </c>
      <c r="B985" s="182">
        <v>0.69850000000000001</v>
      </c>
      <c r="C985" s="182">
        <v>2.2347999999999999</v>
      </c>
      <c r="D985" s="179">
        <f>IF(C985&lt;MAX($C$2:C985),C985/MAX($C$2:C985)-1,0)</f>
        <v>-0.16085911685190746</v>
      </c>
    </row>
    <row r="986" spans="1:4" ht="15" thickBot="1">
      <c r="A986" s="168">
        <v>40780</v>
      </c>
      <c r="B986" s="182">
        <v>0.70899999999999996</v>
      </c>
      <c r="C986" s="182">
        <v>2.2452999999999999</v>
      </c>
      <c r="D986" s="179">
        <f>IF(C986&lt;MAX($C$2:C986),C986/MAX($C$2:C986)-1,0)</f>
        <v>-0.15691649143887054</v>
      </c>
    </row>
    <row r="987" spans="1:4" ht="15" thickBot="1">
      <c r="A987" s="168">
        <v>40781</v>
      </c>
      <c r="B987" s="182">
        <v>0.70920000000000005</v>
      </c>
      <c r="C987" s="182">
        <v>2.2454999999999998</v>
      </c>
      <c r="D987" s="179">
        <f>IF(C987&lt;MAX($C$2:C987),C987/MAX($C$2:C987)-1,0)</f>
        <v>-0.1568413938119555</v>
      </c>
    </row>
    <row r="988" spans="1:4" ht="15" thickBot="1">
      <c r="A988" s="168">
        <v>40784</v>
      </c>
      <c r="B988" s="182">
        <v>0.70440000000000003</v>
      </c>
      <c r="C988" s="182">
        <v>2.2406999999999999</v>
      </c>
      <c r="D988" s="179">
        <f>IF(C988&lt;MAX($C$2:C988),C988/MAX($C$2:C988)-1,0)</f>
        <v>-0.15864373685791522</v>
      </c>
    </row>
    <row r="989" spans="1:4" ht="15" thickBot="1">
      <c r="A989" s="168">
        <v>40785</v>
      </c>
      <c r="B989" s="182">
        <v>0.69730000000000003</v>
      </c>
      <c r="C989" s="182">
        <v>2.2336</v>
      </c>
      <c r="D989" s="179">
        <f>IF(C989&lt;MAX($C$2:C989),C989/MAX($C$2:C989)-1,0)</f>
        <v>-0.16130970261339739</v>
      </c>
    </row>
    <row r="990" spans="1:4" ht="15" thickBot="1">
      <c r="A990" s="168">
        <v>40786</v>
      </c>
      <c r="B990" s="182">
        <v>0.69430000000000003</v>
      </c>
      <c r="C990" s="182">
        <v>2.2305999999999999</v>
      </c>
      <c r="D990" s="179">
        <f>IF(C990&lt;MAX($C$2:C990),C990/MAX($C$2:C990)-1,0)</f>
        <v>-0.16243616701712227</v>
      </c>
    </row>
    <row r="991" spans="1:4" ht="15" thickBot="1">
      <c r="A991" s="168">
        <v>40787</v>
      </c>
      <c r="B991" s="182">
        <v>0.69389999999999996</v>
      </c>
      <c r="C991" s="182">
        <v>2.2302</v>
      </c>
      <c r="D991" s="179">
        <f>IF(C991&lt;MAX($C$2:C991),C991/MAX($C$2:C991)-1,0)</f>
        <v>-0.16258636227095213</v>
      </c>
    </row>
    <row r="992" spans="1:4" ht="15" thickBot="1">
      <c r="A992" s="168">
        <v>40788</v>
      </c>
      <c r="B992" s="182">
        <v>0.68669999999999998</v>
      </c>
      <c r="C992" s="182">
        <v>2.2229999999999999</v>
      </c>
      <c r="D992" s="179">
        <f>IF(C992&lt;MAX($C$2:C992),C992/MAX($C$2:C992)-1,0)</f>
        <v>-0.16528987683989182</v>
      </c>
    </row>
    <row r="993" spans="1:4" ht="15" thickBot="1">
      <c r="A993" s="168">
        <v>40791</v>
      </c>
      <c r="B993" s="182">
        <v>0.67269999999999996</v>
      </c>
      <c r="C993" s="182">
        <v>2.2090000000000001</v>
      </c>
      <c r="D993" s="179">
        <f>IF(C993&lt;MAX($C$2:C993),C993/MAX($C$2:C993)-1,0)</f>
        <v>-0.17054671072394101</v>
      </c>
    </row>
    <row r="994" spans="1:4" ht="15" thickBot="1">
      <c r="A994" s="168">
        <v>40792</v>
      </c>
      <c r="B994" s="182">
        <v>0.66600000000000004</v>
      </c>
      <c r="C994" s="182">
        <v>2.2023000000000001</v>
      </c>
      <c r="D994" s="179">
        <f>IF(C994&lt;MAX($C$2:C994),C994/MAX($C$2:C994)-1,0)</f>
        <v>-0.1730624812255932</v>
      </c>
    </row>
    <row r="995" spans="1:4" ht="15" thickBot="1">
      <c r="A995" s="168">
        <v>40793</v>
      </c>
      <c r="B995" s="182">
        <v>0.67710000000000004</v>
      </c>
      <c r="C995" s="182">
        <v>2.2134</v>
      </c>
      <c r="D995" s="179">
        <f>IF(C995&lt;MAX($C$2:C995),C995/MAX($C$2:C995)-1,0)</f>
        <v>-0.16889456293181127</v>
      </c>
    </row>
    <row r="996" spans="1:4" ht="15" thickBot="1">
      <c r="A996" s="168">
        <v>40794</v>
      </c>
      <c r="B996" s="182">
        <v>0.67479999999999996</v>
      </c>
      <c r="C996" s="182">
        <v>2.2111000000000001</v>
      </c>
      <c r="D996" s="179">
        <f>IF(C996&lt;MAX($C$2:C996),C996/MAX($C$2:C996)-1,0)</f>
        <v>-0.1697581856413336</v>
      </c>
    </row>
    <row r="997" spans="1:4" ht="15" thickBot="1">
      <c r="A997" s="168">
        <v>40795</v>
      </c>
      <c r="B997" s="182">
        <v>0.66790000000000005</v>
      </c>
      <c r="C997" s="182">
        <v>2.2042000000000002</v>
      </c>
      <c r="D997" s="179">
        <f>IF(C997&lt;MAX($C$2:C997),C997/MAX($C$2:C997)-1,0)</f>
        <v>-0.17234905376990073</v>
      </c>
    </row>
    <row r="998" spans="1:4" ht="15" thickBot="1">
      <c r="A998" s="168">
        <v>40799</v>
      </c>
      <c r="B998" s="182">
        <v>0.66020000000000001</v>
      </c>
      <c r="C998" s="182">
        <v>2.1964999999999999</v>
      </c>
      <c r="D998" s="179">
        <f>IF(C998&lt;MAX($C$2:C998),C998/MAX($C$2:C998)-1,0)</f>
        <v>-0.17524031240612792</v>
      </c>
    </row>
    <row r="999" spans="1:4" ht="15" thickBot="1">
      <c r="A999" s="168">
        <v>40800</v>
      </c>
      <c r="B999" s="182">
        <v>0.6643</v>
      </c>
      <c r="C999" s="182">
        <v>2.2006000000000001</v>
      </c>
      <c r="D999" s="179">
        <f>IF(C999&lt;MAX($C$2:C999),C999/MAX($C$2:C999)-1,0)</f>
        <v>-0.17370081105437063</v>
      </c>
    </row>
    <row r="1000" spans="1:4" ht="15" thickBot="1">
      <c r="A1000" s="168">
        <v>40801</v>
      </c>
      <c r="B1000" s="182">
        <v>0.66739999999999999</v>
      </c>
      <c r="C1000" s="182">
        <v>2.2037</v>
      </c>
      <c r="D1000" s="179">
        <f>IF(C1000&lt;MAX($C$2:C1000),C1000/MAX($C$2:C1000)-1,0)</f>
        <v>-0.17253679783718823</v>
      </c>
    </row>
    <row r="1001" spans="1:4" ht="15" thickBot="1">
      <c r="A1001" s="168">
        <v>40802</v>
      </c>
      <c r="B1001" s="182">
        <v>0.66959999999999997</v>
      </c>
      <c r="C1001" s="182">
        <v>2.2059000000000002</v>
      </c>
      <c r="D1001" s="179">
        <f>IF(C1001&lt;MAX($C$2:C1001),C1001/MAX($C$2:C1001)-1,0)</f>
        <v>-0.1717107239411233</v>
      </c>
    </row>
    <row r="1002" spans="1:4" ht="15" thickBot="1">
      <c r="A1002" s="168">
        <v>40805</v>
      </c>
      <c r="B1002" s="182">
        <v>0.66080000000000005</v>
      </c>
      <c r="C1002" s="182">
        <v>2.1970999999999998</v>
      </c>
      <c r="D1002" s="179">
        <f>IF(C1002&lt;MAX($C$2:C1002),C1002/MAX($C$2:C1002)-1,0)</f>
        <v>-0.17501501952538301</v>
      </c>
    </row>
    <row r="1003" spans="1:4" ht="15" thickBot="1">
      <c r="A1003" s="168">
        <v>40806</v>
      </c>
      <c r="B1003" s="182">
        <v>0.66279999999999994</v>
      </c>
      <c r="C1003" s="182">
        <v>2.1991000000000001</v>
      </c>
      <c r="D1003" s="179">
        <f>IF(C1003&lt;MAX($C$2:C1003),C1003/MAX($C$2:C1003)-1,0)</f>
        <v>-0.17426404325623301</v>
      </c>
    </row>
    <row r="1004" spans="1:4" ht="15" thickBot="1">
      <c r="A1004" s="169">
        <v>40807</v>
      </c>
      <c r="B1004" s="182">
        <v>0.67720000000000002</v>
      </c>
      <c r="C1004" s="182">
        <v>2.2134999999999998</v>
      </c>
      <c r="D1004" s="179">
        <f>IF(C1004&lt;MAX($C$2:C1004),C1004/MAX($C$2:C1004)-1,0)</f>
        <v>-0.16885701411835385</v>
      </c>
    </row>
    <row r="1005" spans="1:4" ht="15" thickBot="1">
      <c r="A1005" s="168">
        <v>40808</v>
      </c>
      <c r="B1005" s="182">
        <v>0.66290000000000004</v>
      </c>
      <c r="C1005" s="182">
        <v>2.1991999999999998</v>
      </c>
      <c r="D1005" s="179">
        <f>IF(C1005&lt;MAX($C$2:C1005),C1005/MAX($C$2:C1005)-1,0)</f>
        <v>-0.1742264944427756</v>
      </c>
    </row>
    <row r="1006" spans="1:4" ht="15" thickBot="1">
      <c r="A1006" s="168">
        <v>40809</v>
      </c>
      <c r="B1006" s="182">
        <v>0.65790000000000004</v>
      </c>
      <c r="C1006" s="182">
        <v>2.1941999999999999</v>
      </c>
      <c r="D1006" s="179">
        <f>IF(C1006&lt;MAX($C$2:C1006),C1006/MAX($C$2:C1006)-1,0)</f>
        <v>-0.17610393511565026</v>
      </c>
    </row>
    <row r="1007" spans="1:4" ht="15" thickBot="1">
      <c r="A1007" s="168">
        <v>40812</v>
      </c>
      <c r="B1007" s="182">
        <v>0.64939999999999998</v>
      </c>
      <c r="C1007" s="182">
        <v>2.1857000000000002</v>
      </c>
      <c r="D1007" s="179">
        <f>IF(C1007&lt;MAX($C$2:C1007),C1007/MAX($C$2:C1007)-1,0)</f>
        <v>-0.17929558425953729</v>
      </c>
    </row>
    <row r="1008" spans="1:4" ht="15" thickBot="1">
      <c r="A1008" s="168">
        <v>40813</v>
      </c>
      <c r="B1008" s="182">
        <v>0.65100000000000002</v>
      </c>
      <c r="C1008" s="182">
        <v>2.1873</v>
      </c>
      <c r="D1008" s="179">
        <f>IF(C1008&lt;MAX($C$2:C1008),C1008/MAX($C$2:C1008)-1,0)</f>
        <v>-0.17869480324421738</v>
      </c>
    </row>
    <row r="1009" spans="1:4" ht="15" thickBot="1">
      <c r="A1009" s="168">
        <v>40814</v>
      </c>
      <c r="B1009" s="182">
        <v>0.64590000000000003</v>
      </c>
      <c r="C1009" s="182">
        <v>2.1821999999999999</v>
      </c>
      <c r="D1009" s="179">
        <f>IF(C1009&lt;MAX($C$2:C1009),C1009/MAX($C$2:C1009)-1,0)</f>
        <v>-0.18060979273054967</v>
      </c>
    </row>
    <row r="1010" spans="1:4" ht="15" thickBot="1">
      <c r="A1010" s="168">
        <v>40815</v>
      </c>
      <c r="B1010" s="182">
        <v>0.6361</v>
      </c>
      <c r="C1010" s="182">
        <v>2.1724000000000001</v>
      </c>
      <c r="D1010" s="179">
        <f>IF(C1010&lt;MAX($C$2:C1010),C1010/MAX($C$2:C1010)-1,0)</f>
        <v>-0.18428957644938404</v>
      </c>
    </row>
    <row r="1011" spans="1:4" ht="15" thickBot="1">
      <c r="A1011" s="168">
        <v>40816</v>
      </c>
      <c r="B1011" s="182">
        <v>0.63729999999999998</v>
      </c>
      <c r="C1011" s="182">
        <v>2.1736</v>
      </c>
      <c r="D1011" s="179">
        <f>IF(C1011&lt;MAX($C$2:C1011),C1011/MAX($C$2:C1011)-1,0)</f>
        <v>-0.18383899068789422</v>
      </c>
    </row>
    <row r="1012" spans="1:4" ht="15" thickBot="1">
      <c r="A1012" s="168">
        <v>40826</v>
      </c>
      <c r="B1012" s="182">
        <v>0.63249999999999995</v>
      </c>
      <c r="C1012" s="182">
        <v>2.1688000000000001</v>
      </c>
      <c r="D1012" s="179">
        <f>IF(C1012&lt;MAX($C$2:C1012),C1012/MAX($C$2:C1012)-1,0)</f>
        <v>-0.18564133373385394</v>
      </c>
    </row>
    <row r="1013" spans="1:4" ht="15" thickBot="1">
      <c r="A1013" s="168">
        <v>40827</v>
      </c>
      <c r="B1013" s="182">
        <v>0.62639999999999996</v>
      </c>
      <c r="C1013" s="182">
        <v>2.1627000000000001</v>
      </c>
      <c r="D1013" s="179">
        <f>IF(C1013&lt;MAX($C$2:C1013),C1013/MAX($C$2:C1013)-1,0)</f>
        <v>-0.18793181135476111</v>
      </c>
    </row>
    <row r="1014" spans="1:4" ht="15" thickBot="1">
      <c r="A1014" s="168">
        <v>40828</v>
      </c>
      <c r="B1014" s="182">
        <v>0.64380000000000004</v>
      </c>
      <c r="C1014" s="182">
        <v>2.1800999999999999</v>
      </c>
      <c r="D1014" s="179">
        <f>IF(C1014&lt;MAX($C$2:C1014),C1014/MAX($C$2:C1014)-1,0)</f>
        <v>-0.18139831781315707</v>
      </c>
    </row>
    <row r="1015" spans="1:4" ht="15" thickBot="1">
      <c r="A1015" s="168">
        <v>40829</v>
      </c>
      <c r="B1015" s="182">
        <v>0.64890000000000003</v>
      </c>
      <c r="C1015" s="182">
        <v>2.1852</v>
      </c>
      <c r="D1015" s="179">
        <f>IF(C1015&lt;MAX($C$2:C1015),C1015/MAX($C$2:C1015)-1,0)</f>
        <v>-0.17948332832682479</v>
      </c>
    </row>
    <row r="1016" spans="1:4" ht="15" thickBot="1">
      <c r="A1016" s="168">
        <v>40830</v>
      </c>
      <c r="B1016" s="182">
        <v>0.64649999999999996</v>
      </c>
      <c r="C1016" s="182">
        <v>2.1827999999999999</v>
      </c>
      <c r="D1016" s="179">
        <f>IF(C1016&lt;MAX($C$2:C1016),C1016/MAX($C$2:C1016)-1,0)</f>
        <v>-0.18038449984980476</v>
      </c>
    </row>
    <row r="1017" spans="1:4" ht="15" thickBot="1">
      <c r="A1017" s="168">
        <v>40833</v>
      </c>
      <c r="B1017" s="182">
        <v>0.64859999999999995</v>
      </c>
      <c r="C1017" s="182">
        <v>2.1848999999999998</v>
      </c>
      <c r="D1017" s="179">
        <f>IF(C1017&lt;MAX($C$2:C1017),C1017/MAX($C$2:C1017)-1,0)</f>
        <v>-0.17959597476719735</v>
      </c>
    </row>
    <row r="1018" spans="1:4" ht="15" thickBot="1">
      <c r="A1018" s="168">
        <v>40834</v>
      </c>
      <c r="B1018" s="182">
        <v>0.63639999999999997</v>
      </c>
      <c r="C1018" s="182">
        <v>2.1726999999999999</v>
      </c>
      <c r="D1018" s="179">
        <f>IF(C1018&lt;MAX($C$2:C1018),C1018/MAX($C$2:C1018)-1,0)</f>
        <v>-0.1841769300090117</v>
      </c>
    </row>
    <row r="1019" spans="1:4" ht="15" thickBot="1">
      <c r="A1019" s="168">
        <v>40835</v>
      </c>
      <c r="B1019" s="182">
        <v>0.62970000000000004</v>
      </c>
      <c r="C1019" s="182">
        <v>2.1659999999999999</v>
      </c>
      <c r="D1019" s="179">
        <f>IF(C1019&lt;MAX($C$2:C1019),C1019/MAX($C$2:C1019)-1,0)</f>
        <v>-0.18669270051066378</v>
      </c>
    </row>
    <row r="1020" spans="1:4" ht="15" thickBot="1">
      <c r="A1020" s="168">
        <v>40836</v>
      </c>
      <c r="B1020" s="182">
        <v>0.61650000000000005</v>
      </c>
      <c r="C1020" s="182">
        <v>2.1528</v>
      </c>
      <c r="D1020" s="179">
        <f>IF(C1020&lt;MAX($C$2:C1020),C1020/MAX($C$2:C1020)-1,0)</f>
        <v>-0.19164914388705312</v>
      </c>
    </row>
    <row r="1021" spans="1:4" ht="15" thickBot="1">
      <c r="A1021" s="168">
        <v>40837</v>
      </c>
      <c r="B1021" s="182">
        <v>0.61040000000000005</v>
      </c>
      <c r="C1021" s="182">
        <v>2.1467000000000001</v>
      </c>
      <c r="D1021" s="179">
        <f>IF(C1021&lt;MAX($C$2:C1021),C1021/MAX($C$2:C1021)-1,0)</f>
        <v>-0.19393962150796029</v>
      </c>
    </row>
    <row r="1022" spans="1:4" ht="15" thickBot="1">
      <c r="A1022" s="168">
        <v>40840</v>
      </c>
      <c r="B1022" s="182">
        <v>0.61939999999999995</v>
      </c>
      <c r="C1022" s="182">
        <v>2.1556999999999999</v>
      </c>
      <c r="D1022" s="179">
        <f>IF(C1022&lt;MAX($C$2:C1022),C1022/MAX($C$2:C1022)-1,0)</f>
        <v>-0.19056022829678576</v>
      </c>
    </row>
    <row r="1023" spans="1:4" ht="15" thickBot="1">
      <c r="A1023" s="168">
        <v>40841</v>
      </c>
      <c r="B1023" s="182">
        <v>0.63270000000000004</v>
      </c>
      <c r="C1023" s="182">
        <v>2.169</v>
      </c>
      <c r="D1023" s="179">
        <f>IF(C1023&lt;MAX($C$2:C1023),C1023/MAX($C$2:C1023)-1,0)</f>
        <v>-0.1855662361069389</v>
      </c>
    </row>
    <row r="1024" spans="1:4" ht="15" thickBot="1">
      <c r="A1024" s="169">
        <v>40842</v>
      </c>
      <c r="B1024" s="182">
        <v>0.63929999999999998</v>
      </c>
      <c r="C1024" s="182">
        <v>2.1756000000000002</v>
      </c>
      <c r="D1024" s="179">
        <f>IF(C1024&lt;MAX($C$2:C1024),C1024/MAX($C$2:C1024)-1,0)</f>
        <v>-0.18308801441874423</v>
      </c>
    </row>
    <row r="1025" spans="1:4" ht="15" thickBot="1">
      <c r="A1025" s="168">
        <v>40843</v>
      </c>
      <c r="B1025" s="182">
        <v>0.63629999999999998</v>
      </c>
      <c r="C1025" s="182">
        <v>2.1726000000000001</v>
      </c>
      <c r="D1025" s="179">
        <f>IF(C1025&lt;MAX($C$2:C1025),C1025/MAX($C$2:C1025)-1,0)</f>
        <v>-0.18421447882246911</v>
      </c>
    </row>
    <row r="1026" spans="1:4" ht="15" thickBot="1">
      <c r="A1026" s="168">
        <v>40844</v>
      </c>
      <c r="B1026" s="182">
        <v>0.64980000000000004</v>
      </c>
      <c r="C1026" s="182">
        <v>2.1861000000000002</v>
      </c>
      <c r="D1026" s="179">
        <f>IF(C1026&lt;MAX($C$2:C1026),C1026/MAX($C$2:C1026)-1,0)</f>
        <v>-0.17914538900570731</v>
      </c>
    </row>
    <row r="1027" spans="1:4" ht="15" thickBot="1">
      <c r="A1027" s="168">
        <v>40847</v>
      </c>
      <c r="B1027" s="182">
        <v>0.65410000000000001</v>
      </c>
      <c r="C1027" s="182">
        <v>2.1903999999999999</v>
      </c>
      <c r="D1027" s="179">
        <f>IF(C1027&lt;MAX($C$2:C1027),C1027/MAX($C$2:C1027)-1,0)</f>
        <v>-0.17753079002703509</v>
      </c>
    </row>
    <row r="1028" spans="1:4" ht="15" thickBot="1">
      <c r="A1028" s="168">
        <v>40848</v>
      </c>
      <c r="B1028" s="182">
        <v>0.6583</v>
      </c>
      <c r="C1028" s="182">
        <v>2.1945999999999999</v>
      </c>
      <c r="D1028" s="179">
        <f>IF(C1028&lt;MAX($C$2:C1028),C1028/MAX($C$2:C1028)-1,0)</f>
        <v>-0.17595373986182039</v>
      </c>
    </row>
    <row r="1029" spans="1:4" ht="15" thickBot="1">
      <c r="A1029" s="168">
        <v>40849</v>
      </c>
      <c r="B1029" s="182">
        <v>0.67159999999999997</v>
      </c>
      <c r="C1029" s="182">
        <v>2.2079</v>
      </c>
      <c r="D1029" s="179">
        <f>IF(C1029&lt;MAX($C$2:C1029),C1029/MAX($C$2:C1029)-1,0)</f>
        <v>-0.17095974767197353</v>
      </c>
    </row>
    <row r="1030" spans="1:4" ht="15" thickBot="1">
      <c r="A1030" s="168">
        <v>40850</v>
      </c>
      <c r="B1030" s="182">
        <v>0.67320000000000002</v>
      </c>
      <c r="C1030" s="182">
        <v>2.2094999999999998</v>
      </c>
      <c r="D1030" s="179">
        <f>IF(C1030&lt;MAX($C$2:C1030),C1030/MAX($C$2:C1030)-1,0)</f>
        <v>-0.17035896665665362</v>
      </c>
    </row>
    <row r="1031" spans="1:4" ht="15" thickBot="1">
      <c r="A1031" s="168">
        <v>40851</v>
      </c>
      <c r="B1031" s="182">
        <v>0.67259999999999998</v>
      </c>
      <c r="C1031" s="182">
        <v>2.2088999999999999</v>
      </c>
      <c r="D1031" s="179">
        <f>IF(C1031&lt;MAX($C$2:C1031),C1031/MAX($C$2:C1031)-1,0)</f>
        <v>-0.17058425953739864</v>
      </c>
    </row>
    <row r="1032" spans="1:4" ht="15" thickBot="1">
      <c r="A1032" s="168">
        <v>40854</v>
      </c>
      <c r="B1032" s="182">
        <v>0.66949999999999998</v>
      </c>
      <c r="C1032" s="182">
        <v>2.2058</v>
      </c>
      <c r="D1032" s="179">
        <f>IF(C1032&lt;MAX($C$2:C1032),C1032/MAX($C$2:C1032)-1,0)</f>
        <v>-0.17174827275458093</v>
      </c>
    </row>
    <row r="1033" spans="1:4" ht="15" thickBot="1">
      <c r="A1033" s="168">
        <v>40855</v>
      </c>
      <c r="B1033" s="182">
        <v>0.6623</v>
      </c>
      <c r="C1033" s="182">
        <v>2.1985999999999999</v>
      </c>
      <c r="D1033" s="179">
        <f>IF(C1033&lt;MAX($C$2:C1033),C1033/MAX($C$2:C1033)-1,0)</f>
        <v>-0.17445178732352051</v>
      </c>
    </row>
    <row r="1034" spans="1:4" ht="15" thickBot="1">
      <c r="A1034" s="168">
        <v>40856</v>
      </c>
      <c r="B1034" s="182">
        <v>0.66979999999999995</v>
      </c>
      <c r="C1034" s="182">
        <v>2.2061000000000002</v>
      </c>
      <c r="D1034" s="179">
        <f>IF(C1034&lt;MAX($C$2:C1034),C1034/MAX($C$2:C1034)-1,0)</f>
        <v>-0.17163562631420837</v>
      </c>
    </row>
    <row r="1035" spans="1:4" ht="15" thickBot="1">
      <c r="A1035" s="168">
        <v>40857</v>
      </c>
      <c r="B1035" s="182">
        <v>0.66579999999999995</v>
      </c>
      <c r="C1035" s="182">
        <v>2.2021000000000002</v>
      </c>
      <c r="D1035" s="179">
        <f>IF(C1035&lt;MAX($C$2:C1035),C1035/MAX($C$2:C1035)-1,0)</f>
        <v>-0.17313757885250813</v>
      </c>
    </row>
    <row r="1036" spans="1:4" ht="15" thickBot="1">
      <c r="A1036" s="168">
        <v>40858</v>
      </c>
      <c r="B1036" s="182">
        <v>0.66339999999999999</v>
      </c>
      <c r="C1036" s="182">
        <v>2.1997</v>
      </c>
      <c r="D1036" s="179">
        <f>IF(C1036&lt;MAX($C$2:C1036),C1036/MAX($C$2:C1036)-1,0)</f>
        <v>-0.1740387503754881</v>
      </c>
    </row>
    <row r="1037" spans="1:4" ht="15" thickBot="1">
      <c r="A1037" s="168">
        <v>40861</v>
      </c>
      <c r="B1037" s="182">
        <v>0.67569999999999997</v>
      </c>
      <c r="C1037" s="182">
        <v>2.2120000000000002</v>
      </c>
      <c r="D1037" s="179">
        <f>IF(C1037&lt;MAX($C$2:C1037),C1037/MAX($C$2:C1037)-1,0)</f>
        <v>-0.16942024632021613</v>
      </c>
    </row>
    <row r="1038" spans="1:4" ht="15" thickBot="1">
      <c r="A1038" s="168">
        <v>40862</v>
      </c>
      <c r="B1038" s="182">
        <v>0.67559999999999998</v>
      </c>
      <c r="C1038" s="182">
        <v>2.2119</v>
      </c>
      <c r="D1038" s="179">
        <f>IF(C1038&lt;MAX($C$2:C1038),C1038/MAX($C$2:C1038)-1,0)</f>
        <v>-0.16945779513367376</v>
      </c>
    </row>
    <row r="1039" spans="1:4" ht="15" thickBot="1">
      <c r="A1039" s="168">
        <v>40863</v>
      </c>
      <c r="B1039" s="182">
        <v>0.66239999999999999</v>
      </c>
      <c r="C1039" s="182">
        <v>2.1987000000000001</v>
      </c>
      <c r="D1039" s="179">
        <f>IF(C1039&lt;MAX($C$2:C1039),C1039/MAX($C$2:C1039)-1,0)</f>
        <v>-0.17441423851006299</v>
      </c>
    </row>
    <row r="1040" spans="1:4" ht="15" thickBot="1">
      <c r="A1040" s="168">
        <v>40864</v>
      </c>
      <c r="B1040" s="182">
        <v>0.66159999999999997</v>
      </c>
      <c r="C1040" s="182">
        <v>2.1979000000000002</v>
      </c>
      <c r="D1040" s="179">
        <f>IF(C1040&lt;MAX($C$2:C1040),C1040/MAX($C$2:C1040)-1,0)</f>
        <v>-0.17471462901772294</v>
      </c>
    </row>
    <row r="1041" spans="1:4" ht="15" thickBot="1">
      <c r="A1041" s="168">
        <v>40865</v>
      </c>
      <c r="B1041" s="182">
        <v>0.65139999999999998</v>
      </c>
      <c r="C1041" s="182">
        <v>2.1877</v>
      </c>
      <c r="D1041" s="179">
        <f>IF(C1041&lt;MAX($C$2:C1041),C1041/MAX($C$2:C1041)-1,0)</f>
        <v>-0.17854460799038741</v>
      </c>
    </row>
    <row r="1042" spans="1:4" ht="15" thickBot="1">
      <c r="A1042" s="168">
        <v>40868</v>
      </c>
      <c r="B1042" s="182">
        <v>0.6522</v>
      </c>
      <c r="C1042" s="182">
        <v>2.1884999999999999</v>
      </c>
      <c r="D1042" s="179">
        <f>IF(C1042&lt;MAX($C$2:C1042),C1042/MAX($C$2:C1042)-1,0)</f>
        <v>-0.17824421748272756</v>
      </c>
    </row>
    <row r="1043" spans="1:4" ht="15" thickBot="1">
      <c r="A1043" s="168">
        <v>40869</v>
      </c>
      <c r="B1043" s="182">
        <v>0.65049999999999997</v>
      </c>
      <c r="C1043" s="182">
        <v>2.1867999999999999</v>
      </c>
      <c r="D1043" s="179">
        <f>IF(C1043&lt;MAX($C$2:C1043),C1043/MAX($C$2:C1043)-1,0)</f>
        <v>-0.17888254731150499</v>
      </c>
    </row>
    <row r="1044" spans="1:4" ht="15" thickBot="1">
      <c r="A1044" s="169">
        <v>40870</v>
      </c>
      <c r="B1044" s="182">
        <v>0.64749999999999996</v>
      </c>
      <c r="C1044" s="182">
        <v>2.1838000000000002</v>
      </c>
      <c r="D1044" s="179">
        <f>IF(C1044&lt;MAX($C$2:C1044),C1044/MAX($C$2:C1044)-1,0)</f>
        <v>-0.18000901171522965</v>
      </c>
    </row>
    <row r="1045" spans="1:4" ht="15" thickBot="1">
      <c r="A1045" s="168">
        <v>40871</v>
      </c>
      <c r="B1045" s="182">
        <v>0.64959999999999996</v>
      </c>
      <c r="C1045" s="182">
        <v>2.1859000000000002</v>
      </c>
      <c r="D1045" s="179">
        <f>IF(C1045&lt;MAX($C$2:C1045),C1045/MAX($C$2:C1045)-1,0)</f>
        <v>-0.17922048663262224</v>
      </c>
    </row>
    <row r="1046" spans="1:4" ht="15" thickBot="1">
      <c r="A1046" s="168">
        <v>40872</v>
      </c>
      <c r="B1046" s="182">
        <v>0.64729999999999999</v>
      </c>
      <c r="C1046" s="182">
        <v>2.1836000000000002</v>
      </c>
      <c r="D1046" s="179">
        <f>IF(C1046&lt;MAX($C$2:C1046),C1046/MAX($C$2:C1046)-1,0)</f>
        <v>-0.18008410934214469</v>
      </c>
    </row>
    <row r="1047" spans="1:4" ht="15" thickBot="1">
      <c r="A1047" s="168">
        <v>40875</v>
      </c>
      <c r="B1047" s="182">
        <v>0.64880000000000004</v>
      </c>
      <c r="C1047" s="182">
        <v>2.1850999999999998</v>
      </c>
      <c r="D1047" s="179">
        <f>IF(C1047&lt;MAX($C$2:C1047),C1047/MAX($C$2:C1047)-1,0)</f>
        <v>-0.17952087714028242</v>
      </c>
    </row>
    <row r="1048" spans="1:4" ht="15" thickBot="1">
      <c r="A1048" s="168">
        <v>40876</v>
      </c>
      <c r="B1048" s="182">
        <v>0.65469999999999995</v>
      </c>
      <c r="C1048" s="182">
        <v>2.1909999999999998</v>
      </c>
      <c r="D1048" s="179">
        <f>IF(C1048&lt;MAX($C$2:C1048),C1048/MAX($C$2:C1048)-1,0)</f>
        <v>-0.17730549714629018</v>
      </c>
    </row>
    <row r="1049" spans="1:4" ht="15" thickBot="1">
      <c r="A1049" s="168">
        <v>40877</v>
      </c>
      <c r="B1049" s="182">
        <v>0.63749999999999996</v>
      </c>
      <c r="C1049" s="182">
        <v>2.1738</v>
      </c>
      <c r="D1049" s="179">
        <f>IF(C1049&lt;MAX($C$2:C1049),C1049/MAX($C$2:C1049)-1,0)</f>
        <v>-0.18376389306097918</v>
      </c>
    </row>
    <row r="1050" spans="1:4" ht="15" thickBot="1">
      <c r="A1050" s="168">
        <v>40878</v>
      </c>
      <c r="B1050" s="182">
        <v>0.64670000000000005</v>
      </c>
      <c r="C1050" s="182">
        <v>2.1829999999999998</v>
      </c>
      <c r="D1050" s="179">
        <f>IF(C1050&lt;MAX($C$2:C1050),C1050/MAX($C$2:C1050)-1,0)</f>
        <v>-0.18030940222288971</v>
      </c>
    </row>
    <row r="1051" spans="1:4" ht="15" thickBot="1">
      <c r="A1051" s="168">
        <v>40879</v>
      </c>
      <c r="B1051" s="182">
        <v>0.63690000000000002</v>
      </c>
      <c r="C1051" s="182">
        <v>2.1732</v>
      </c>
      <c r="D1051" s="179">
        <f>IF(C1051&lt;MAX($C$2:C1051),C1051/MAX($C$2:C1051)-1,0)</f>
        <v>-0.1839891859417242</v>
      </c>
    </row>
    <row r="1052" spans="1:4" ht="15" thickBot="1">
      <c r="A1052" s="168">
        <v>40882</v>
      </c>
      <c r="B1052" s="182">
        <v>0.622</v>
      </c>
      <c r="C1052" s="182">
        <v>2.1583000000000001</v>
      </c>
      <c r="D1052" s="179">
        <f>IF(C1052&lt;MAX($C$2:C1052),C1052/MAX($C$2:C1052)-1,0)</f>
        <v>-0.18958395914689086</v>
      </c>
    </row>
    <row r="1053" spans="1:4" ht="15" thickBot="1">
      <c r="A1053" s="168">
        <v>40883</v>
      </c>
      <c r="B1053" s="182">
        <v>0.62309999999999999</v>
      </c>
      <c r="C1053" s="182">
        <v>2.1594000000000002</v>
      </c>
      <c r="D1053" s="179">
        <f>IF(C1053&lt;MAX($C$2:C1053),C1053/MAX($C$2:C1053)-1,0)</f>
        <v>-0.18917092219885834</v>
      </c>
    </row>
    <row r="1054" spans="1:4" ht="15" thickBot="1">
      <c r="A1054" s="168">
        <v>40884</v>
      </c>
      <c r="B1054" s="182">
        <v>0.62739999999999996</v>
      </c>
      <c r="C1054" s="182">
        <v>2.1637</v>
      </c>
      <c r="D1054" s="179">
        <f>IF(C1054&lt;MAX($C$2:C1054),C1054/MAX($C$2:C1054)-1,0)</f>
        <v>-0.18755632322018623</v>
      </c>
    </row>
    <row r="1055" spans="1:4" ht="15" thickBot="1">
      <c r="A1055" s="168">
        <v>40885</v>
      </c>
      <c r="B1055" s="182">
        <v>0.62909999999999999</v>
      </c>
      <c r="C1055" s="182">
        <v>2.1654</v>
      </c>
      <c r="D1055" s="179">
        <f>IF(C1055&lt;MAX($C$2:C1055),C1055/MAX($C$2:C1055)-1,0)</f>
        <v>-0.1869179933914088</v>
      </c>
    </row>
    <row r="1056" spans="1:4" ht="15" thickBot="1">
      <c r="A1056" s="168">
        <v>40886</v>
      </c>
      <c r="B1056" s="182">
        <v>0.62429999999999997</v>
      </c>
      <c r="C1056" s="182">
        <v>2.1606000000000001</v>
      </c>
      <c r="D1056" s="179">
        <f>IF(C1056&lt;MAX($C$2:C1056),C1056/MAX($C$2:C1056)-1,0)</f>
        <v>-0.18872033643736852</v>
      </c>
    </row>
    <row r="1057" spans="1:4" ht="15" thickBot="1">
      <c r="A1057" s="168">
        <v>40889</v>
      </c>
      <c r="B1057" s="182">
        <v>0.61739999999999995</v>
      </c>
      <c r="C1057" s="182">
        <v>2.1537000000000002</v>
      </c>
      <c r="D1057" s="179">
        <f>IF(C1057&lt;MAX($C$2:C1057),C1057/MAX($C$2:C1057)-1,0)</f>
        <v>-0.19131120456593564</v>
      </c>
    </row>
    <row r="1058" spans="1:4" ht="15" thickBot="1">
      <c r="A1058" s="168">
        <v>40890</v>
      </c>
      <c r="B1058" s="182">
        <v>0.60370000000000001</v>
      </c>
      <c r="C1058" s="182">
        <v>2.14</v>
      </c>
      <c r="D1058" s="179">
        <f>IF(C1058&lt;MAX($C$2:C1058),C1058/MAX($C$2:C1058)-1,0)</f>
        <v>-0.19645539200961237</v>
      </c>
    </row>
    <row r="1059" spans="1:4" ht="15" thickBot="1">
      <c r="A1059" s="168">
        <v>40891</v>
      </c>
      <c r="B1059" s="182">
        <v>0.59960000000000002</v>
      </c>
      <c r="C1059" s="182">
        <v>2.1358999999999999</v>
      </c>
      <c r="D1059" s="179">
        <f>IF(C1059&lt;MAX($C$2:C1059),C1059/MAX($C$2:C1059)-1,0)</f>
        <v>-0.19799489336136977</v>
      </c>
    </row>
    <row r="1060" spans="1:4" ht="15" thickBot="1">
      <c r="A1060" s="168">
        <v>40892</v>
      </c>
      <c r="B1060" s="182">
        <v>0.59319999999999995</v>
      </c>
      <c r="C1060" s="182">
        <v>2.1295000000000002</v>
      </c>
      <c r="D1060" s="179">
        <f>IF(C1060&lt;MAX($C$2:C1060),C1060/MAX($C$2:C1060)-1,0)</f>
        <v>-0.20039801742264929</v>
      </c>
    </row>
    <row r="1061" spans="1:4" ht="15" thickBot="1">
      <c r="A1061" s="168">
        <v>40893</v>
      </c>
      <c r="B1061" s="182">
        <v>0.6069</v>
      </c>
      <c r="C1061" s="182">
        <v>2.1432000000000002</v>
      </c>
      <c r="D1061" s="179">
        <f>IF(C1061&lt;MAX($C$2:C1061),C1061/MAX($C$2:C1061)-1,0)</f>
        <v>-0.19525382997897256</v>
      </c>
    </row>
    <row r="1062" spans="1:4" ht="15" thickBot="1">
      <c r="A1062" s="168">
        <v>40896</v>
      </c>
      <c r="B1062" s="182">
        <v>0.60950000000000004</v>
      </c>
      <c r="C1062" s="182">
        <v>2.1457999999999999</v>
      </c>
      <c r="D1062" s="179">
        <f>IF(C1062&lt;MAX($C$2:C1062),C1062/MAX($C$2:C1062)-1,0)</f>
        <v>-0.19427756082907777</v>
      </c>
    </row>
    <row r="1063" spans="1:4" ht="15" thickBot="1">
      <c r="A1063" s="168">
        <v>40897</v>
      </c>
      <c r="B1063" s="182">
        <v>0.60919999999999996</v>
      </c>
      <c r="C1063" s="182">
        <v>2.1455000000000002</v>
      </c>
      <c r="D1063" s="179">
        <f>IF(C1063&lt;MAX($C$2:C1063),C1063/MAX($C$2:C1063)-1,0)</f>
        <v>-0.19439020726945011</v>
      </c>
    </row>
    <row r="1064" spans="1:4" ht="15" thickBot="1">
      <c r="A1064" s="169">
        <v>40898</v>
      </c>
      <c r="B1064" s="182">
        <v>0.59940000000000004</v>
      </c>
      <c r="C1064" s="182">
        <v>2.1356999999999999</v>
      </c>
      <c r="D1064" s="179">
        <f>IF(C1064&lt;MAX($C$2:C1064),C1064/MAX($C$2:C1064)-1,0)</f>
        <v>-0.19806999098828471</v>
      </c>
    </row>
    <row r="1065" spans="1:4" ht="15" thickBot="1">
      <c r="A1065" s="168">
        <v>40899</v>
      </c>
      <c r="B1065" s="182">
        <v>0.59730000000000005</v>
      </c>
      <c r="C1065" s="182">
        <v>2.1335999999999999</v>
      </c>
      <c r="D1065" s="179">
        <f>IF(C1065&lt;MAX($C$2:C1065),C1065/MAX($C$2:C1065)-1,0)</f>
        <v>-0.19885851607089211</v>
      </c>
    </row>
    <row r="1066" spans="1:4" ht="15" thickBot="1">
      <c r="A1066" s="168">
        <v>40900</v>
      </c>
      <c r="B1066" s="182">
        <v>0.60029999999999994</v>
      </c>
      <c r="C1066" s="182">
        <v>2.1366000000000001</v>
      </c>
      <c r="D1066" s="179">
        <f>IF(C1066&lt;MAX($C$2:C1066),C1066/MAX($C$2:C1066)-1,0)</f>
        <v>-0.19773205166716723</v>
      </c>
    </row>
    <row r="1067" spans="1:4" ht="15" thickBot="1">
      <c r="A1067" s="168">
        <v>40903</v>
      </c>
      <c r="B1067" s="182">
        <v>0.59389999999999998</v>
      </c>
      <c r="C1067" s="182">
        <v>2.1301999999999999</v>
      </c>
      <c r="D1067" s="179">
        <f>IF(C1067&lt;MAX($C$2:C1067),C1067/MAX($C$2:C1067)-1,0)</f>
        <v>-0.20013517572844697</v>
      </c>
    </row>
    <row r="1068" spans="1:4" ht="15" thickBot="1">
      <c r="A1068" s="168">
        <v>40904</v>
      </c>
      <c r="B1068" s="182">
        <v>0.58389999999999997</v>
      </c>
      <c r="C1068" s="182">
        <v>2.1202000000000001</v>
      </c>
      <c r="D1068" s="179">
        <f>IF(C1068&lt;MAX($C$2:C1068),C1068/MAX($C$2:C1068)-1,0)</f>
        <v>-0.20389005707419638</v>
      </c>
    </row>
    <row r="1069" spans="1:4" ht="15" thickBot="1">
      <c r="A1069" s="168">
        <v>40905</v>
      </c>
      <c r="B1069" s="182">
        <v>0.5837</v>
      </c>
      <c r="C1069" s="182">
        <v>2.12</v>
      </c>
      <c r="D1069" s="179">
        <f>IF(C1069&lt;MAX($C$2:C1069),C1069/MAX($C$2:C1069)-1,0)</f>
        <v>-0.20396515470111132</v>
      </c>
    </row>
    <row r="1070" spans="1:4" ht="15" thickBot="1">
      <c r="A1070" s="168">
        <v>40906</v>
      </c>
      <c r="B1070" s="182">
        <v>0.58830000000000005</v>
      </c>
      <c r="C1070" s="182">
        <v>2.1246</v>
      </c>
      <c r="D1070" s="179">
        <f>IF(C1070&lt;MAX($C$2:C1070),C1070/MAX($C$2:C1070)-1,0)</f>
        <v>-0.20223790928206664</v>
      </c>
    </row>
    <row r="1071" spans="1:4" ht="15" thickBot="1">
      <c r="A1071" s="168">
        <v>40907</v>
      </c>
      <c r="B1071" s="182">
        <v>0.59740000000000004</v>
      </c>
      <c r="C1071" s="182">
        <v>2.1337000000000002</v>
      </c>
      <c r="D1071" s="179">
        <f>IF(C1071&lt;MAX($C$2:C1071),C1071/MAX($C$2:C1071)-1,0)</f>
        <v>-0.19882096725743459</v>
      </c>
    </row>
    <row r="1072" spans="1:4" ht="15" thickBot="1">
      <c r="A1072" s="168">
        <v>40908</v>
      </c>
      <c r="B1072" s="182">
        <v>0.59740000000000004</v>
      </c>
      <c r="C1072" s="182">
        <v>2.1337000000000002</v>
      </c>
      <c r="D1072" s="179">
        <f>IF(C1072&lt;MAX($C$2:C1072),C1072/MAX($C$2:C1072)-1,0)</f>
        <v>-0.19882096725743459</v>
      </c>
    </row>
    <row r="1073" spans="1:4" ht="15" thickBot="1">
      <c r="A1073" s="168">
        <v>40912</v>
      </c>
      <c r="B1073" s="182">
        <v>0.58450000000000002</v>
      </c>
      <c r="C1073" s="182">
        <v>2.1208</v>
      </c>
      <c r="D1073" s="179">
        <f>IF(C1073&lt;MAX($C$2:C1073),C1073/MAX($C$2:C1073)-1,0)</f>
        <v>-0.20366476419345136</v>
      </c>
    </row>
    <row r="1074" spans="1:4" ht="15" thickBot="1">
      <c r="A1074" s="168">
        <v>40913</v>
      </c>
      <c r="B1074" s="182">
        <v>0.56810000000000005</v>
      </c>
      <c r="C1074" s="182">
        <v>2.1044</v>
      </c>
      <c r="D1074" s="179">
        <f>IF(C1074&lt;MAX($C$2:C1074),C1074/MAX($C$2:C1074)-1,0)</f>
        <v>-0.20982276960048052</v>
      </c>
    </row>
    <row r="1075" spans="1:4" ht="15" thickBot="1">
      <c r="A1075" s="168">
        <v>40914</v>
      </c>
      <c r="B1075" s="182">
        <v>0.56389999999999996</v>
      </c>
      <c r="C1075" s="182">
        <v>2.1002000000000001</v>
      </c>
      <c r="D1075" s="179">
        <f>IF(C1075&lt;MAX($C$2:C1075),C1075/MAX($C$2:C1075)-1,0)</f>
        <v>-0.21139981976569533</v>
      </c>
    </row>
    <row r="1076" spans="1:4" ht="15" thickBot="1">
      <c r="A1076" s="168">
        <v>40917</v>
      </c>
      <c r="B1076" s="182">
        <v>0.57840000000000003</v>
      </c>
      <c r="C1076" s="182">
        <v>2.1147</v>
      </c>
      <c r="D1076" s="179">
        <f>IF(C1076&lt;MAX($C$2:C1076),C1076/MAX($C$2:C1076)-1,0)</f>
        <v>-0.20595524181435865</v>
      </c>
    </row>
    <row r="1077" spans="1:4" ht="15" thickBot="1">
      <c r="A1077" s="168">
        <v>40918</v>
      </c>
      <c r="B1077" s="182">
        <v>0.59450000000000003</v>
      </c>
      <c r="C1077" s="182">
        <v>2.1307999999999998</v>
      </c>
      <c r="D1077" s="179">
        <f>IF(C1077&lt;MAX($C$2:C1077),C1077/MAX($C$2:C1077)-1,0)</f>
        <v>-0.19990988284770206</v>
      </c>
    </row>
    <row r="1078" spans="1:4" ht="15" thickBot="1">
      <c r="A1078" s="168">
        <v>40919</v>
      </c>
      <c r="B1078" s="182">
        <v>0.59109999999999996</v>
      </c>
      <c r="C1078" s="182">
        <v>2.1274000000000002</v>
      </c>
      <c r="D1078" s="179">
        <f>IF(C1078&lt;MAX($C$2:C1078),C1078/MAX($C$2:C1078)-1,0)</f>
        <v>-0.20118654250525669</v>
      </c>
    </row>
    <row r="1079" spans="1:4" ht="15" thickBot="1">
      <c r="A1079" s="168">
        <v>40920</v>
      </c>
      <c r="B1079" s="182">
        <v>0.58709999999999996</v>
      </c>
      <c r="C1079" s="182">
        <v>2.1234000000000002</v>
      </c>
      <c r="D1079" s="179">
        <f>IF(C1079&lt;MAX($C$2:C1079),C1079/MAX($C$2:C1079)-1,0)</f>
        <v>-0.20268849504355646</v>
      </c>
    </row>
    <row r="1080" spans="1:4" ht="15" thickBot="1">
      <c r="A1080" s="168">
        <v>40921</v>
      </c>
      <c r="B1080" s="182">
        <v>0.57150000000000001</v>
      </c>
      <c r="C1080" s="182">
        <v>2.1078000000000001</v>
      </c>
      <c r="D1080" s="179">
        <f>IF(C1080&lt;MAX($C$2:C1080),C1080/MAX($C$2:C1080)-1,0)</f>
        <v>-0.20854610994292566</v>
      </c>
    </row>
    <row r="1081" spans="1:4" ht="15" thickBot="1">
      <c r="A1081" s="168">
        <v>40924</v>
      </c>
      <c r="B1081" s="182">
        <v>0.55940000000000001</v>
      </c>
      <c r="C1081" s="182">
        <v>2.0956999999999999</v>
      </c>
      <c r="D1081" s="179">
        <f>IF(C1081&lt;MAX($C$2:C1081),C1081/MAX($C$2:C1081)-1,0)</f>
        <v>-0.21308951637128259</v>
      </c>
    </row>
    <row r="1082" spans="1:4" ht="15" thickBot="1">
      <c r="A1082" s="168">
        <v>40925</v>
      </c>
      <c r="B1082" s="182">
        <v>0.5806</v>
      </c>
      <c r="C1082" s="182">
        <v>2.1168999999999998</v>
      </c>
      <c r="D1082" s="179">
        <f>IF(C1082&lt;MAX($C$2:C1082),C1082/MAX($C$2:C1082)-1,0)</f>
        <v>-0.20512916791829383</v>
      </c>
    </row>
    <row r="1083" spans="1:4" ht="15" thickBot="1">
      <c r="A1083" s="168">
        <v>40926</v>
      </c>
      <c r="B1083" s="182">
        <v>0.56799999999999995</v>
      </c>
      <c r="C1083" s="182">
        <v>2.1042999999999998</v>
      </c>
      <c r="D1083" s="179">
        <f>IF(C1083&lt;MAX($C$2:C1083),C1083/MAX($C$2:C1083)-1,0)</f>
        <v>-0.20986031841393815</v>
      </c>
    </row>
    <row r="1084" spans="1:4" ht="15" thickBot="1">
      <c r="A1084" s="169">
        <v>40927</v>
      </c>
      <c r="B1084" s="182">
        <v>0.57379999999999998</v>
      </c>
      <c r="C1084" s="182">
        <v>2.1101000000000001</v>
      </c>
      <c r="D1084" s="179">
        <f>IF(C1084&lt;MAX($C$2:C1084),C1084/MAX($C$2:C1084)-1,0)</f>
        <v>-0.20768248723340332</v>
      </c>
    </row>
    <row r="1085" spans="1:4" ht="15" thickBot="1">
      <c r="A1085" s="168">
        <v>40928</v>
      </c>
      <c r="B1085" s="182">
        <v>0.58460000000000001</v>
      </c>
      <c r="C1085" s="182">
        <v>2.1208999999999998</v>
      </c>
      <c r="D1085" s="179">
        <f>IF(C1085&lt;MAX($C$2:C1085),C1085/MAX($C$2:C1085)-1,0)</f>
        <v>-0.20362721537999406</v>
      </c>
    </row>
    <row r="1086" spans="1:4" ht="15" thickBot="1">
      <c r="A1086" s="168">
        <v>40938</v>
      </c>
      <c r="B1086" s="182">
        <v>0.57730000000000004</v>
      </c>
      <c r="C1086" s="182">
        <v>2.1135999999999999</v>
      </c>
      <c r="D1086" s="179">
        <f>IF(C1086&lt;MAX($C$2:C1086),C1086/MAX($C$2:C1086)-1,0)</f>
        <v>-0.20636827876239106</v>
      </c>
    </row>
    <row r="1087" spans="1:4" ht="15" thickBot="1">
      <c r="A1087" s="168">
        <v>40939</v>
      </c>
      <c r="B1087" s="182">
        <v>0.57589999999999997</v>
      </c>
      <c r="C1087" s="182">
        <v>2.1122000000000001</v>
      </c>
      <c r="D1087" s="179">
        <f>IF(C1087&lt;MAX($C$2:C1087),C1087/MAX($C$2:C1087)-1,0)</f>
        <v>-0.20689396215079592</v>
      </c>
    </row>
    <row r="1088" spans="1:4" ht="15" thickBot="1">
      <c r="A1088" s="168">
        <v>40940</v>
      </c>
      <c r="B1088" s="182">
        <v>0.57350000000000001</v>
      </c>
      <c r="C1088" s="182">
        <v>2.1097999999999999</v>
      </c>
      <c r="D1088" s="179">
        <f>IF(C1088&lt;MAX($C$2:C1088),C1088/MAX($C$2:C1088)-1,0)</f>
        <v>-0.20779513367377589</v>
      </c>
    </row>
    <row r="1089" spans="1:4" ht="15" thickBot="1">
      <c r="A1089" s="168">
        <v>40941</v>
      </c>
      <c r="B1089" s="182">
        <v>0.58489999999999998</v>
      </c>
      <c r="C1089" s="182">
        <v>2.1212</v>
      </c>
      <c r="D1089" s="179">
        <f>IF(C1089&lt;MAX($C$2:C1089),C1089/MAX($C$2:C1089)-1,0)</f>
        <v>-0.2035145689396215</v>
      </c>
    </row>
    <row r="1090" spans="1:4" ht="15" thickBot="1">
      <c r="A1090" s="168">
        <v>40942</v>
      </c>
      <c r="B1090" s="182">
        <v>0.59240000000000004</v>
      </c>
      <c r="C1090" s="182">
        <v>2.1286999999999998</v>
      </c>
      <c r="D1090" s="179">
        <f>IF(C1090&lt;MAX($C$2:C1090),C1090/MAX($C$2:C1090)-1,0)</f>
        <v>-0.20069840793030946</v>
      </c>
    </row>
    <row r="1091" spans="1:4" ht="15" thickBot="1">
      <c r="A1091" s="168">
        <v>40945</v>
      </c>
      <c r="B1091" s="182">
        <v>0.59409999999999996</v>
      </c>
      <c r="C1091" s="182">
        <v>2.1303999999999998</v>
      </c>
      <c r="D1091" s="179">
        <f>IF(C1091&lt;MAX($C$2:C1091),C1091/MAX($C$2:C1091)-1,0)</f>
        <v>-0.20006007810153204</v>
      </c>
    </row>
    <row r="1092" spans="1:4" ht="15" thickBot="1">
      <c r="A1092" s="168">
        <v>40946</v>
      </c>
      <c r="B1092" s="182">
        <v>0.5857</v>
      </c>
      <c r="C1092" s="182">
        <v>2.1219999999999999</v>
      </c>
      <c r="D1092" s="179">
        <f>IF(C1092&lt;MAX($C$2:C1092),C1092/MAX($C$2:C1092)-1,0)</f>
        <v>-0.20321417843196155</v>
      </c>
    </row>
    <row r="1093" spans="1:4" ht="15" thickBot="1">
      <c r="A1093" s="168">
        <v>40947</v>
      </c>
      <c r="B1093" s="182">
        <v>0.59689999999999999</v>
      </c>
      <c r="C1093" s="182">
        <v>2.1332</v>
      </c>
      <c r="D1093" s="179">
        <f>IF(C1093&lt;MAX($C$2:C1093),C1093/MAX($C$2:C1093)-1,0)</f>
        <v>-0.19900871132472209</v>
      </c>
    </row>
    <row r="1094" spans="1:4" ht="15" thickBot="1">
      <c r="A1094" s="168">
        <v>40948</v>
      </c>
      <c r="B1094" s="182">
        <v>0.59760000000000002</v>
      </c>
      <c r="C1094" s="182">
        <v>2.1339000000000001</v>
      </c>
      <c r="D1094" s="179">
        <f>IF(C1094&lt;MAX($C$2:C1094),C1094/MAX($C$2:C1094)-1,0)</f>
        <v>-0.19874586963051954</v>
      </c>
    </row>
    <row r="1095" spans="1:4" ht="15" thickBot="1">
      <c r="A1095" s="168">
        <v>40949</v>
      </c>
      <c r="B1095" s="182">
        <v>0.60170000000000001</v>
      </c>
      <c r="C1095" s="182">
        <v>2.1379999999999999</v>
      </c>
      <c r="D1095" s="179">
        <f>IF(C1095&lt;MAX($C$2:C1095),C1095/MAX($C$2:C1095)-1,0)</f>
        <v>-0.19720636827876237</v>
      </c>
    </row>
    <row r="1096" spans="1:4" ht="15" thickBot="1">
      <c r="A1096" s="168">
        <v>40952</v>
      </c>
      <c r="B1096" s="182">
        <v>0.60309999999999997</v>
      </c>
      <c r="C1096" s="182">
        <v>2.1394000000000002</v>
      </c>
      <c r="D1096" s="179">
        <f>IF(C1096&lt;MAX($C$2:C1096),C1096/MAX($C$2:C1096)-1,0)</f>
        <v>-0.19668068489035728</v>
      </c>
    </row>
    <row r="1097" spans="1:4" ht="15" thickBot="1">
      <c r="A1097" s="168">
        <v>40953</v>
      </c>
      <c r="B1097" s="182">
        <v>0.60099999999999998</v>
      </c>
      <c r="C1097" s="182">
        <v>2.1373000000000002</v>
      </c>
      <c r="D1097" s="179">
        <f>IF(C1097&lt;MAX($C$2:C1097),C1097/MAX($C$2:C1097)-1,0)</f>
        <v>-0.19746920997296469</v>
      </c>
    </row>
    <row r="1098" spans="1:4" ht="15" thickBot="1">
      <c r="A1098" s="168">
        <v>40954</v>
      </c>
      <c r="B1098" s="182">
        <v>0.60499999999999998</v>
      </c>
      <c r="C1098" s="182">
        <v>2.1413000000000002</v>
      </c>
      <c r="D1098" s="179">
        <f>IF(C1098&lt;MAX($C$2:C1098),C1098/MAX($C$2:C1098)-1,0)</f>
        <v>-0.19596725743466492</v>
      </c>
    </row>
    <row r="1099" spans="1:4" ht="15" thickBot="1">
      <c r="A1099" s="168">
        <v>40955</v>
      </c>
      <c r="B1099" s="182">
        <v>0.60299999999999998</v>
      </c>
      <c r="C1099" s="182">
        <v>2.1393</v>
      </c>
      <c r="D1099" s="179">
        <f>IF(C1099&lt;MAX($C$2:C1099),C1099/MAX($C$2:C1099)-1,0)</f>
        <v>-0.19671823370381492</v>
      </c>
    </row>
    <row r="1100" spans="1:4" ht="15" thickBot="1">
      <c r="A1100" s="168">
        <v>40956</v>
      </c>
      <c r="B1100" s="182">
        <v>0.6</v>
      </c>
      <c r="C1100" s="182">
        <v>2.1362999999999999</v>
      </c>
      <c r="D1100" s="179">
        <f>IF(C1100&lt;MAX($C$2:C1100),C1100/MAX($C$2:C1100)-1,0)</f>
        <v>-0.1978446981075398</v>
      </c>
    </row>
    <row r="1101" spans="1:4" ht="15" thickBot="1">
      <c r="A1101" s="168">
        <v>40959</v>
      </c>
      <c r="B1101" s="182">
        <v>0.60140000000000005</v>
      </c>
      <c r="C1101" s="182">
        <v>2.1377000000000002</v>
      </c>
      <c r="D1101" s="179">
        <f>IF(C1101&lt;MAX($C$2:C1101),C1101/MAX($C$2:C1101)-1,0)</f>
        <v>-0.19731901471913471</v>
      </c>
    </row>
    <row r="1102" spans="1:4" ht="15" thickBot="1">
      <c r="A1102" s="168">
        <v>40960</v>
      </c>
      <c r="B1102" s="182">
        <v>0.60719999999999996</v>
      </c>
      <c r="C1102" s="182">
        <v>2.1435</v>
      </c>
      <c r="D1102" s="179">
        <f>IF(C1102&lt;MAX($C$2:C1102),C1102/MAX($C$2:C1102)-1,0)</f>
        <v>-0.1951411835386001</v>
      </c>
    </row>
    <row r="1103" spans="1:4" ht="15" thickBot="1">
      <c r="A1103" s="168">
        <v>40961</v>
      </c>
      <c r="B1103" s="182">
        <v>0.62</v>
      </c>
      <c r="C1103" s="182">
        <v>2.1562999999999999</v>
      </c>
      <c r="D1103" s="179">
        <f>IF(C1103&lt;MAX($C$2:C1103),C1103/MAX($C$2:C1103)-1,0)</f>
        <v>-0.19033493541604085</v>
      </c>
    </row>
    <row r="1104" spans="1:4" ht="15" thickBot="1">
      <c r="A1104" s="169">
        <v>40962</v>
      </c>
      <c r="B1104" s="182">
        <v>0.62150000000000005</v>
      </c>
      <c r="C1104" s="182">
        <v>2.1577999999999999</v>
      </c>
      <c r="D1104" s="179">
        <f>IF(C1104&lt;MAX($C$2:C1104),C1104/MAX($C$2:C1104)-1,0)</f>
        <v>-0.18977170321417836</v>
      </c>
    </row>
    <row r="1105" spans="1:4" ht="15" thickBot="1">
      <c r="A1105" s="168">
        <v>40963</v>
      </c>
      <c r="B1105" s="182">
        <v>0.62729999999999997</v>
      </c>
      <c r="C1105" s="182">
        <v>2.1636000000000002</v>
      </c>
      <c r="D1105" s="179">
        <f>IF(C1105&lt;MAX($C$2:C1105),C1105/MAX($C$2:C1105)-1,0)</f>
        <v>-0.18759387203364364</v>
      </c>
    </row>
    <row r="1106" spans="1:4" ht="15" thickBot="1">
      <c r="A1106" s="168">
        <v>40966</v>
      </c>
      <c r="B1106" s="182">
        <v>0.62739999999999996</v>
      </c>
      <c r="C1106" s="182">
        <v>2.1637</v>
      </c>
      <c r="D1106" s="179">
        <f>IF(C1106&lt;MAX($C$2:C1106),C1106/MAX($C$2:C1106)-1,0)</f>
        <v>-0.18755632322018623</v>
      </c>
    </row>
    <row r="1107" spans="1:4" ht="15" thickBot="1">
      <c r="A1107" s="168">
        <v>40967</v>
      </c>
      <c r="B1107" s="182">
        <v>0.62350000000000005</v>
      </c>
      <c r="C1107" s="182">
        <v>2.1598000000000002</v>
      </c>
      <c r="D1107" s="179">
        <f>IF(C1107&lt;MAX($C$2:C1107),C1107/MAX($C$2:C1107)-1,0)</f>
        <v>-0.18902072694502836</v>
      </c>
    </row>
    <row r="1108" spans="1:4" ht="15" thickBot="1">
      <c r="A1108" s="168">
        <v>40968</v>
      </c>
      <c r="B1108" s="182">
        <v>0.61580000000000001</v>
      </c>
      <c r="C1108" s="182">
        <v>2.1520999999999999</v>
      </c>
      <c r="D1108" s="179">
        <f>IF(C1108&lt;MAX($C$2:C1108),C1108/MAX($C$2:C1108)-1,0)</f>
        <v>-0.19191198558125555</v>
      </c>
    </row>
    <row r="1109" spans="1:4" ht="15" thickBot="1">
      <c r="A1109" s="168">
        <v>40969</v>
      </c>
      <c r="B1109" s="182">
        <v>0.61460000000000004</v>
      </c>
      <c r="C1109" s="182">
        <v>2.1509</v>
      </c>
      <c r="D1109" s="179">
        <f>IF(C1109&lt;MAX($C$2:C1109),C1109/MAX($C$2:C1109)-1,0)</f>
        <v>-0.19236257134274548</v>
      </c>
    </row>
    <row r="1110" spans="1:4" ht="15" thickBot="1">
      <c r="A1110" s="168">
        <v>40970</v>
      </c>
      <c r="B1110" s="182">
        <v>0.62670000000000003</v>
      </c>
      <c r="C1110" s="182">
        <v>2.1629999999999998</v>
      </c>
      <c r="D1110" s="179">
        <f>IF(C1110&lt;MAX($C$2:C1110),C1110/MAX($C$2:C1110)-1,0)</f>
        <v>-0.18781916491438866</v>
      </c>
    </row>
    <row r="1111" spans="1:4" ht="15" thickBot="1">
      <c r="A1111" s="168">
        <v>40973</v>
      </c>
      <c r="B1111" s="182">
        <v>0.62060000000000004</v>
      </c>
      <c r="C1111" s="182">
        <v>2.1568999999999998</v>
      </c>
      <c r="D1111" s="179">
        <f>IF(C1111&lt;MAX($C$2:C1111),C1111/MAX($C$2:C1111)-1,0)</f>
        <v>-0.19010964253529594</v>
      </c>
    </row>
    <row r="1112" spans="1:4" ht="15" thickBot="1">
      <c r="A1112" s="168">
        <v>40974</v>
      </c>
      <c r="B1112" s="182">
        <v>0.6129</v>
      </c>
      <c r="C1112" s="182">
        <v>2.1492</v>
      </c>
      <c r="D1112" s="179">
        <f>IF(C1112&lt;MAX($C$2:C1112),C1112/MAX($C$2:C1112)-1,0)</f>
        <v>-0.19300090117152291</v>
      </c>
    </row>
    <row r="1113" spans="1:4" ht="15" thickBot="1">
      <c r="A1113" s="168">
        <v>40975</v>
      </c>
      <c r="B1113" s="182">
        <v>0.61060000000000003</v>
      </c>
      <c r="C1113" s="182">
        <v>2.1469</v>
      </c>
      <c r="D1113" s="179">
        <f>IF(C1113&lt;MAX($C$2:C1113),C1113/MAX($C$2:C1113)-1,0)</f>
        <v>-0.19386452388104525</v>
      </c>
    </row>
    <row r="1114" spans="1:4" ht="15" thickBot="1">
      <c r="A1114" s="168">
        <v>40976</v>
      </c>
      <c r="B1114" s="182">
        <v>0.61580000000000001</v>
      </c>
      <c r="C1114" s="182">
        <v>2.1520999999999999</v>
      </c>
      <c r="D1114" s="179">
        <f>IF(C1114&lt;MAX($C$2:C1114),C1114/MAX($C$2:C1114)-1,0)</f>
        <v>-0.19191198558125555</v>
      </c>
    </row>
    <row r="1115" spans="1:4" ht="15" thickBot="1">
      <c r="A1115" s="168">
        <v>40977</v>
      </c>
      <c r="B1115" s="182">
        <v>0.62250000000000005</v>
      </c>
      <c r="C1115" s="182">
        <v>2.1587999999999998</v>
      </c>
      <c r="D1115" s="179">
        <f>IF(C1115&lt;MAX($C$2:C1115),C1115/MAX($C$2:C1115)-1,0)</f>
        <v>-0.18939621507960347</v>
      </c>
    </row>
    <row r="1116" spans="1:4" ht="15" thickBot="1">
      <c r="A1116" s="168">
        <v>40980</v>
      </c>
      <c r="B1116" s="182">
        <v>0.62329999999999997</v>
      </c>
      <c r="C1116" s="182">
        <v>2.1596000000000002</v>
      </c>
      <c r="D1116" s="179">
        <f>IF(C1116&lt;MAX($C$2:C1116),C1116/MAX($C$2:C1116)-1,0)</f>
        <v>-0.1890958245719434</v>
      </c>
    </row>
    <row r="1117" spans="1:4" ht="15" thickBot="1">
      <c r="A1117" s="168">
        <v>40981</v>
      </c>
      <c r="B1117" s="182">
        <v>0.63149999999999995</v>
      </c>
      <c r="C1117" s="182">
        <v>2.1678000000000002</v>
      </c>
      <c r="D1117" s="179">
        <f>IF(C1117&lt;MAX($C$2:C1117),C1117/MAX($C$2:C1117)-1,0)</f>
        <v>-0.18601682186842883</v>
      </c>
    </row>
    <row r="1118" spans="1:4" ht="15" thickBot="1">
      <c r="A1118" s="168">
        <v>40982</v>
      </c>
      <c r="B1118" s="182">
        <v>0.61370000000000002</v>
      </c>
      <c r="C1118" s="182">
        <v>2.15</v>
      </c>
      <c r="D1118" s="179">
        <f>IF(C1118&lt;MAX($C$2:C1118),C1118/MAX($C$2:C1118)-1,0)</f>
        <v>-0.19270051066386296</v>
      </c>
    </row>
    <row r="1119" spans="1:4" ht="15" thickBot="1">
      <c r="A1119" s="168">
        <v>40983</v>
      </c>
      <c r="B1119" s="182">
        <v>0.61219999999999997</v>
      </c>
      <c r="C1119" s="182">
        <v>2.1484999999999999</v>
      </c>
      <c r="D1119" s="179">
        <f>IF(C1119&lt;MAX($C$2:C1119),C1119/MAX($C$2:C1119)-1,0)</f>
        <v>-0.19326374286572545</v>
      </c>
    </row>
    <row r="1120" spans="1:4" ht="15" thickBot="1">
      <c r="A1120" s="168">
        <v>40984</v>
      </c>
      <c r="B1120" s="182">
        <v>0.62309999999999999</v>
      </c>
      <c r="C1120" s="182">
        <v>2.1594000000000002</v>
      </c>
      <c r="D1120" s="179">
        <f>IF(C1120&lt;MAX($C$2:C1120),C1120/MAX($C$2:C1120)-1,0)</f>
        <v>-0.18917092219885834</v>
      </c>
    </row>
    <row r="1121" spans="1:4" ht="15" thickBot="1">
      <c r="A1121" s="168">
        <v>40987</v>
      </c>
      <c r="B1121" s="182">
        <v>0.62309999999999999</v>
      </c>
      <c r="C1121" s="182">
        <v>2.1594000000000002</v>
      </c>
      <c r="D1121" s="179">
        <f>IF(C1121&lt;MAX($C$2:C1121),C1121/MAX($C$2:C1121)-1,0)</f>
        <v>-0.18917092219885834</v>
      </c>
    </row>
    <row r="1122" spans="1:4" ht="15" thickBot="1">
      <c r="A1122" s="168">
        <v>40988</v>
      </c>
      <c r="B1122" s="182">
        <v>0.61199999999999999</v>
      </c>
      <c r="C1122" s="182">
        <v>2.1482999999999999</v>
      </c>
      <c r="D1122" s="179">
        <f>IF(C1122&lt;MAX($C$2:C1122),C1122/MAX($C$2:C1122)-1,0)</f>
        <v>-0.19333884049264038</v>
      </c>
    </row>
    <row r="1123" spans="1:4" ht="15" thickBot="1">
      <c r="A1123" s="168">
        <v>40989</v>
      </c>
      <c r="B1123" s="182">
        <v>0.60909999999999997</v>
      </c>
      <c r="C1123" s="182">
        <v>2.1454</v>
      </c>
      <c r="D1123" s="179">
        <f>IF(C1123&lt;MAX($C$2:C1123),C1123/MAX($C$2:C1123)-1,0)</f>
        <v>-0.19442775608290774</v>
      </c>
    </row>
    <row r="1124" spans="1:4" ht="15" thickBot="1">
      <c r="A1124" s="169">
        <v>40990</v>
      </c>
      <c r="B1124" s="182">
        <v>0.60740000000000005</v>
      </c>
      <c r="C1124" s="182">
        <v>2.1436999999999999</v>
      </c>
      <c r="D1124" s="179">
        <f>IF(C1124&lt;MAX($C$2:C1124),C1124/MAX($C$2:C1124)-1,0)</f>
        <v>-0.19506608591168517</v>
      </c>
    </row>
    <row r="1125" spans="1:4" ht="15" thickBot="1">
      <c r="A1125" s="168">
        <v>40991</v>
      </c>
      <c r="B1125" s="182">
        <v>0.60019999999999996</v>
      </c>
      <c r="C1125" s="182">
        <v>2.1364999999999998</v>
      </c>
      <c r="D1125" s="179">
        <f>IF(C1125&lt;MAX($C$2:C1125),C1125/MAX($C$2:C1125)-1,0)</f>
        <v>-0.19776960048062486</v>
      </c>
    </row>
    <row r="1126" spans="1:4" ht="15" thickBot="1">
      <c r="A1126" s="168">
        <v>40994</v>
      </c>
      <c r="B1126" s="182">
        <v>0.6018</v>
      </c>
      <c r="C1126" s="182">
        <v>2.1381000000000001</v>
      </c>
      <c r="D1126" s="179">
        <f>IF(C1126&lt;MAX($C$2:C1126),C1126/MAX($C$2:C1126)-1,0)</f>
        <v>-0.19716881946530485</v>
      </c>
    </row>
    <row r="1127" spans="1:4" ht="15" thickBot="1">
      <c r="A1127" s="168">
        <v>40995</v>
      </c>
      <c r="B1127" s="182">
        <v>0.60150000000000003</v>
      </c>
      <c r="C1127" s="182">
        <v>2.1377999999999999</v>
      </c>
      <c r="D1127" s="179">
        <f>IF(C1127&lt;MAX($C$2:C1127),C1127/MAX($C$2:C1127)-1,0)</f>
        <v>-0.1972814659056773</v>
      </c>
    </row>
    <row r="1128" spans="1:4" ht="15" thickBot="1">
      <c r="A1128" s="168">
        <v>40996</v>
      </c>
      <c r="B1128" s="182">
        <v>0.58420000000000005</v>
      </c>
      <c r="C1128" s="182">
        <v>2.1204999999999998</v>
      </c>
      <c r="D1128" s="179">
        <f>IF(C1128&lt;MAX($C$2:C1128),C1128/MAX($C$2:C1128)-1,0)</f>
        <v>-0.20377741063382393</v>
      </c>
    </row>
    <row r="1129" spans="1:4" ht="15" thickBot="1">
      <c r="A1129" s="168">
        <v>40997</v>
      </c>
      <c r="B1129" s="182">
        <v>0.58109999999999995</v>
      </c>
      <c r="C1129" s="182">
        <v>2.1173999999999999</v>
      </c>
      <c r="D1129" s="179">
        <f>IF(C1129&lt;MAX($C$2:C1129),C1129/MAX($C$2:C1129)-1,0)</f>
        <v>-0.20494142385100622</v>
      </c>
    </row>
    <row r="1130" spans="1:4" ht="15" thickBot="1">
      <c r="A1130" s="168">
        <v>40998</v>
      </c>
      <c r="B1130" s="182">
        <v>0.58389999999999997</v>
      </c>
      <c r="C1130" s="182">
        <v>2.1202000000000001</v>
      </c>
      <c r="D1130" s="179">
        <f>IF(C1130&lt;MAX($C$2:C1130),C1130/MAX($C$2:C1130)-1,0)</f>
        <v>-0.20389005707419638</v>
      </c>
    </row>
    <row r="1131" spans="1:4" ht="15" thickBot="1">
      <c r="A1131" s="168">
        <v>40999</v>
      </c>
      <c r="B1131" s="182">
        <v>0.58389999999999997</v>
      </c>
      <c r="C1131" s="182">
        <v>0.58389999999999997</v>
      </c>
      <c r="D1131" s="179">
        <f>IF(C1131&lt;MAX($C$2:C1131),C1131/MAX($C$2:C1131)-1,0)</f>
        <v>-0.78075247822168814</v>
      </c>
    </row>
    <row r="1132" spans="1:4" ht="15" thickBot="1">
      <c r="A1132" s="168">
        <v>41004</v>
      </c>
      <c r="B1132" s="182">
        <v>0.59930000000000005</v>
      </c>
      <c r="C1132" s="182">
        <v>2.1356000000000002</v>
      </c>
      <c r="D1132" s="179">
        <f>IF(C1132&lt;MAX($C$2:C1132),C1132/MAX($C$2:C1132)-1,0)</f>
        <v>-0.19810753980174212</v>
      </c>
    </row>
    <row r="1133" spans="1:4" ht="15" thickBot="1">
      <c r="A1133" s="168">
        <v>41005</v>
      </c>
      <c r="B1133" s="182">
        <v>0.60099999999999998</v>
      </c>
      <c r="C1133" s="182">
        <v>2.1373000000000002</v>
      </c>
      <c r="D1133" s="179">
        <f>IF(C1133&lt;MAX($C$2:C1133),C1133/MAX($C$2:C1133)-1,0)</f>
        <v>-0.19746920997296469</v>
      </c>
    </row>
    <row r="1134" spans="1:4" ht="15" thickBot="1">
      <c r="A1134" s="168">
        <v>41008</v>
      </c>
      <c r="B1134" s="182">
        <v>0.59670000000000001</v>
      </c>
      <c r="C1134" s="182">
        <v>2.133</v>
      </c>
      <c r="D1134" s="179">
        <f>IF(C1134&lt;MAX($C$2:C1134),C1134/MAX($C$2:C1134)-1,0)</f>
        <v>-0.19908380895163702</v>
      </c>
    </row>
    <row r="1135" spans="1:4" ht="15" thickBot="1">
      <c r="A1135" s="168">
        <v>41009</v>
      </c>
      <c r="B1135" s="182">
        <v>0.6008</v>
      </c>
      <c r="C1135" s="182">
        <v>2.1371000000000002</v>
      </c>
      <c r="D1135" s="179">
        <f>IF(C1135&lt;MAX($C$2:C1135),C1135/MAX($C$2:C1135)-1,0)</f>
        <v>-0.19754430759987973</v>
      </c>
    </row>
    <row r="1136" spans="1:4" ht="15" thickBot="1">
      <c r="A1136" s="168">
        <v>41010</v>
      </c>
      <c r="B1136" s="182">
        <v>0.60199999999999998</v>
      </c>
      <c r="C1136" s="182">
        <v>2.1383000000000001</v>
      </c>
      <c r="D1136" s="179">
        <f>IF(C1136&lt;MAX($C$2:C1136),C1136/MAX($C$2:C1136)-1,0)</f>
        <v>-0.1970937218383898</v>
      </c>
    </row>
    <row r="1137" spans="1:4" ht="15" thickBot="1">
      <c r="A1137" s="168">
        <v>41011</v>
      </c>
      <c r="B1137" s="182">
        <v>0.6109</v>
      </c>
      <c r="C1137" s="182">
        <v>2.1472000000000002</v>
      </c>
      <c r="D1137" s="179">
        <f>IF(C1137&lt;MAX($C$2:C1137),C1137/MAX($C$2:C1137)-1,0)</f>
        <v>-0.19375187744067268</v>
      </c>
    </row>
    <row r="1138" spans="1:4" ht="15" thickBot="1">
      <c r="A1138" s="168">
        <v>41012</v>
      </c>
      <c r="B1138" s="182">
        <v>0.61429999999999996</v>
      </c>
      <c r="C1138" s="182">
        <v>2.1505999999999998</v>
      </c>
      <c r="D1138" s="179">
        <f>IF(C1138&lt;MAX($C$2:C1138),C1138/MAX($C$2:C1138)-1,0)</f>
        <v>-0.19247521778311805</v>
      </c>
    </row>
    <row r="1139" spans="1:4" ht="15" thickBot="1">
      <c r="A1139" s="168">
        <v>41015</v>
      </c>
      <c r="B1139" s="182">
        <v>0.61219999999999997</v>
      </c>
      <c r="C1139" s="182">
        <v>2.1484999999999999</v>
      </c>
      <c r="D1139" s="179">
        <f>IF(C1139&lt;MAX($C$2:C1139),C1139/MAX($C$2:C1139)-1,0)</f>
        <v>-0.19326374286572545</v>
      </c>
    </row>
    <row r="1140" spans="1:4" ht="15" thickBot="1">
      <c r="A1140" s="168">
        <v>41016</v>
      </c>
      <c r="B1140" s="182">
        <v>0.60309999999999997</v>
      </c>
      <c r="C1140" s="182">
        <v>2.1394000000000002</v>
      </c>
      <c r="D1140" s="179">
        <f>IF(C1140&lt;MAX($C$2:C1140),C1140/MAX($C$2:C1140)-1,0)</f>
        <v>-0.19668068489035728</v>
      </c>
    </row>
    <row r="1141" spans="1:4" ht="15" thickBot="1">
      <c r="A1141" s="168">
        <v>41017</v>
      </c>
      <c r="B1141" s="182">
        <v>0.6129</v>
      </c>
      <c r="C1141" s="182">
        <v>2.1492</v>
      </c>
      <c r="D1141" s="179">
        <f>IF(C1141&lt;MAX($C$2:C1141),C1141/MAX($C$2:C1141)-1,0)</f>
        <v>-0.19300090117152291</v>
      </c>
    </row>
    <row r="1142" spans="1:4" ht="15" thickBot="1">
      <c r="A1142" s="168">
        <v>41018</v>
      </c>
      <c r="B1142" s="182">
        <v>0.61360000000000003</v>
      </c>
      <c r="C1142" s="182">
        <v>2.1499000000000001</v>
      </c>
      <c r="D1142" s="179">
        <f>IF(C1142&lt;MAX($C$2:C1142),C1142/MAX($C$2:C1142)-1,0)</f>
        <v>-0.19273805947732037</v>
      </c>
    </row>
    <row r="1143" spans="1:4" ht="15" thickBot="1">
      <c r="A1143" s="168">
        <v>41019</v>
      </c>
      <c r="B1143" s="182">
        <v>0.62060000000000004</v>
      </c>
      <c r="C1143" s="182">
        <v>2.1568999999999998</v>
      </c>
      <c r="D1143" s="179">
        <f>IF(C1143&lt;MAX($C$2:C1143),C1143/MAX($C$2:C1143)-1,0)</f>
        <v>-0.19010964253529594</v>
      </c>
    </row>
    <row r="1144" spans="1:4" ht="15" thickBot="1">
      <c r="A1144" s="169">
        <v>41022</v>
      </c>
      <c r="B1144" s="182">
        <v>0.61499999999999999</v>
      </c>
      <c r="C1144" s="182">
        <v>2.1513</v>
      </c>
      <c r="D1144" s="179">
        <f>IF(C1144&lt;MAX($C$2:C1144),C1144/MAX($C$2:C1144)-1,0)</f>
        <v>-0.1922123760889155</v>
      </c>
    </row>
    <row r="1145" spans="1:4" ht="15" thickBot="1">
      <c r="A1145" s="168">
        <v>41023</v>
      </c>
      <c r="B1145" s="182">
        <v>0.61119999999999997</v>
      </c>
      <c r="C1145" s="182">
        <v>2.1475</v>
      </c>
      <c r="D1145" s="179">
        <f>IF(C1145&lt;MAX($C$2:C1145),C1145/MAX($C$2:C1145)-1,0)</f>
        <v>-0.19363923100030034</v>
      </c>
    </row>
    <row r="1146" spans="1:4" ht="15" thickBot="1">
      <c r="A1146" s="168">
        <v>41024</v>
      </c>
      <c r="B1146" s="182">
        <v>0.61460000000000004</v>
      </c>
      <c r="C1146" s="182">
        <v>2.1509</v>
      </c>
      <c r="D1146" s="179">
        <f>IF(C1146&lt;MAX($C$2:C1146),C1146/MAX($C$2:C1146)-1,0)</f>
        <v>-0.19236257134274548</v>
      </c>
    </row>
    <row r="1147" spans="1:4" ht="15" thickBot="1">
      <c r="A1147" s="168">
        <v>41025</v>
      </c>
      <c r="B1147" s="182">
        <v>0.61329999999999996</v>
      </c>
      <c r="C1147" s="182">
        <v>2.1496</v>
      </c>
      <c r="D1147" s="179">
        <f>IF(C1147&lt;MAX($C$2:C1147),C1147/MAX($C$2:C1147)-1,0)</f>
        <v>-0.19285070591769293</v>
      </c>
    </row>
    <row r="1148" spans="1:4" ht="15" thickBot="1">
      <c r="A1148" s="168">
        <v>41026</v>
      </c>
      <c r="B1148" s="182">
        <v>0.61240000000000006</v>
      </c>
      <c r="C1148" s="182">
        <v>2.1486999999999998</v>
      </c>
      <c r="D1148" s="179">
        <f>IF(C1148&lt;MAX($C$2:C1148),C1148/MAX($C$2:C1148)-1,0)</f>
        <v>-0.19318864523881041</v>
      </c>
    </row>
    <row r="1149" spans="1:4" ht="15" thickBot="1">
      <c r="A1149" s="168">
        <v>41031</v>
      </c>
      <c r="B1149" s="182">
        <v>0.62590000000000001</v>
      </c>
      <c r="C1149" s="182">
        <v>2.1621999999999999</v>
      </c>
      <c r="D1149" s="179">
        <f>IF(C1149&lt;MAX($C$2:C1149),C1149/MAX($C$2:C1149)-1,0)</f>
        <v>-0.18811955542204861</v>
      </c>
    </row>
    <row r="1150" spans="1:4" ht="15" thickBot="1">
      <c r="A1150" s="168">
        <v>41032</v>
      </c>
      <c r="B1150" s="182">
        <v>0.62809999999999999</v>
      </c>
      <c r="C1150" s="182">
        <v>2.1644000000000001</v>
      </c>
      <c r="D1150" s="179">
        <f>IF(C1150&lt;MAX($C$2:C1150),C1150/MAX($C$2:C1150)-1,0)</f>
        <v>-0.18729348152598368</v>
      </c>
    </row>
    <row r="1151" spans="1:4" ht="15" thickBot="1">
      <c r="A1151" s="168">
        <v>41033</v>
      </c>
      <c r="B1151" s="182">
        <v>0.63339999999999996</v>
      </c>
      <c r="C1151" s="182">
        <v>2.1697000000000002</v>
      </c>
      <c r="D1151" s="179">
        <f>IF(C1151&lt;MAX($C$2:C1151),C1151/MAX($C$2:C1151)-1,0)</f>
        <v>-0.18530339441273647</v>
      </c>
    </row>
    <row r="1152" spans="1:4" ht="15" thickBot="1">
      <c r="A1152" s="168">
        <v>41036</v>
      </c>
      <c r="B1152" s="182">
        <v>0.63439999999999996</v>
      </c>
      <c r="C1152" s="182">
        <v>2.1707000000000001</v>
      </c>
      <c r="D1152" s="179">
        <f>IF(C1152&lt;MAX($C$2:C1152),C1152/MAX($C$2:C1152)-1,0)</f>
        <v>-0.18492790627816147</v>
      </c>
    </row>
    <row r="1153" spans="1:4" ht="15" thickBot="1">
      <c r="A1153" s="168">
        <v>41037</v>
      </c>
      <c r="B1153" s="182">
        <v>0.63300000000000001</v>
      </c>
      <c r="C1153" s="182">
        <v>2.1692999999999998</v>
      </c>
      <c r="D1153" s="179">
        <f>IF(C1153&lt;MAX($C$2:C1153),C1153/MAX($C$2:C1153)-1,0)</f>
        <v>-0.18545358966656655</v>
      </c>
    </row>
    <row r="1154" spans="1:4" ht="15" thickBot="1">
      <c r="A1154" s="168">
        <v>41038</v>
      </c>
      <c r="B1154" s="182">
        <v>0.62229999999999996</v>
      </c>
      <c r="C1154" s="182">
        <v>2.1585999999999999</v>
      </c>
      <c r="D1154" s="179">
        <f>IF(C1154&lt;MAX($C$2:C1154),C1154/MAX($C$2:C1154)-1,0)</f>
        <v>-0.18947131270651851</v>
      </c>
    </row>
    <row r="1155" spans="1:4" ht="15" thickBot="1">
      <c r="A1155" s="168">
        <v>41039</v>
      </c>
      <c r="B1155" s="182">
        <v>0.62280000000000002</v>
      </c>
      <c r="C1155" s="182">
        <v>2.1591</v>
      </c>
      <c r="D1155" s="179">
        <f>IF(C1155&lt;MAX($C$2:C1155),C1155/MAX($C$2:C1155)-1,0)</f>
        <v>-0.1892835686392309</v>
      </c>
    </row>
    <row r="1156" spans="1:4" ht="15" thickBot="1">
      <c r="A1156" s="168">
        <v>41040</v>
      </c>
      <c r="B1156" s="182">
        <v>0.62009999999999998</v>
      </c>
      <c r="C1156" s="182">
        <v>2.1564000000000001</v>
      </c>
      <c r="D1156" s="179">
        <f>IF(C1156&lt;MAX($C$2:C1156),C1156/MAX($C$2:C1156)-1,0)</f>
        <v>-0.19029738660258322</v>
      </c>
    </row>
    <row r="1157" spans="1:4" ht="15" thickBot="1">
      <c r="A1157" s="168">
        <v>41043</v>
      </c>
      <c r="B1157" s="182">
        <v>0.61780000000000002</v>
      </c>
      <c r="C1157" s="182">
        <v>2.1541000000000001</v>
      </c>
      <c r="D1157" s="179">
        <f>IF(C1157&lt;MAX($C$2:C1157),C1157/MAX($C$2:C1157)-1,0)</f>
        <v>-0.19116100931210567</v>
      </c>
    </row>
    <row r="1158" spans="1:4" ht="15" thickBot="1">
      <c r="A1158" s="168">
        <v>41044</v>
      </c>
      <c r="B1158" s="182">
        <v>0.61760000000000004</v>
      </c>
      <c r="C1158" s="182">
        <v>2.1539000000000001</v>
      </c>
      <c r="D1158" s="179">
        <f>IF(C1158&lt;MAX($C$2:C1158),C1158/MAX($C$2:C1158)-1,0)</f>
        <v>-0.1912361069390206</v>
      </c>
    </row>
    <row r="1159" spans="1:4" ht="15" thickBot="1">
      <c r="A1159" s="168">
        <v>41045</v>
      </c>
      <c r="B1159" s="182">
        <v>0.60840000000000005</v>
      </c>
      <c r="C1159" s="182">
        <v>2.1446999999999998</v>
      </c>
      <c r="D1159" s="179">
        <f>IF(C1159&lt;MAX($C$2:C1159),C1159/MAX($C$2:C1159)-1,0)</f>
        <v>-0.19469059777711029</v>
      </c>
    </row>
    <row r="1160" spans="1:4" ht="15" thickBot="1">
      <c r="A1160" s="168">
        <v>41046</v>
      </c>
      <c r="B1160" s="182">
        <v>0.6169</v>
      </c>
      <c r="C1160" s="182">
        <v>2.1532</v>
      </c>
      <c r="D1160" s="179">
        <f>IF(C1160&lt;MAX($C$2:C1160),C1160/MAX($C$2:C1160)-1,0)</f>
        <v>-0.19149894863322314</v>
      </c>
    </row>
    <row r="1161" spans="1:4" ht="15" thickBot="1">
      <c r="A1161" s="168">
        <v>41047</v>
      </c>
      <c r="B1161" s="182">
        <v>0.60760000000000003</v>
      </c>
      <c r="C1161" s="182">
        <v>2.1438999999999999</v>
      </c>
      <c r="D1161" s="179">
        <f>IF(C1161&lt;MAX($C$2:C1161),C1161/MAX($C$2:C1161)-1,0)</f>
        <v>-0.19499098828477013</v>
      </c>
    </row>
    <row r="1162" spans="1:4" ht="15" thickBot="1">
      <c r="A1162" s="168">
        <v>41050</v>
      </c>
      <c r="B1162" s="182">
        <v>0.60909999999999997</v>
      </c>
      <c r="C1162" s="182">
        <v>2.1454</v>
      </c>
      <c r="D1162" s="179">
        <f>IF(C1162&lt;MAX($C$2:C1162),C1162/MAX($C$2:C1162)-1,0)</f>
        <v>-0.19442775608290774</v>
      </c>
    </row>
    <row r="1163" spans="1:4" ht="15" thickBot="1">
      <c r="A1163" s="168">
        <v>41051</v>
      </c>
      <c r="B1163" s="182">
        <v>0.61780000000000002</v>
      </c>
      <c r="C1163" s="182">
        <v>2.1541000000000001</v>
      </c>
      <c r="D1163" s="179">
        <f>IF(C1163&lt;MAX($C$2:C1163),C1163/MAX($C$2:C1163)-1,0)</f>
        <v>-0.19116100931210567</v>
      </c>
    </row>
    <row r="1164" spans="1:4" ht="15" thickBot="1">
      <c r="A1164" s="169">
        <v>41052</v>
      </c>
      <c r="B1164" s="182">
        <v>0.61460000000000004</v>
      </c>
      <c r="C1164" s="182">
        <v>2.1509</v>
      </c>
      <c r="D1164" s="179">
        <f>IF(C1164&lt;MAX($C$2:C1164),C1164/MAX($C$2:C1164)-1,0)</f>
        <v>-0.19236257134274548</v>
      </c>
    </row>
    <row r="1165" spans="1:4" ht="15" thickBot="1">
      <c r="A1165" s="168">
        <v>41053</v>
      </c>
      <c r="B1165" s="182">
        <v>0.61229999999999996</v>
      </c>
      <c r="C1165" s="182">
        <v>2.1486000000000001</v>
      </c>
      <c r="D1165" s="179">
        <f>IF(C1165&lt;MAX($C$2:C1165),C1165/MAX($C$2:C1165)-1,0)</f>
        <v>-0.19322619405226782</v>
      </c>
    </row>
    <row r="1166" spans="1:4" ht="15" thickBot="1">
      <c r="A1166" s="168">
        <v>41054</v>
      </c>
      <c r="B1166" s="182">
        <v>0.60529999999999995</v>
      </c>
      <c r="C1166" s="182">
        <v>2.1415999999999999</v>
      </c>
      <c r="D1166" s="179">
        <f>IF(C1166&lt;MAX($C$2:C1166),C1166/MAX($C$2:C1166)-1,0)</f>
        <v>-0.19585461099429258</v>
      </c>
    </row>
    <row r="1167" spans="1:4" ht="15" thickBot="1">
      <c r="A1167" s="168">
        <v>41057</v>
      </c>
      <c r="B1167" s="182">
        <v>0.61539999999999995</v>
      </c>
      <c r="C1167" s="182">
        <v>2.1516999999999999</v>
      </c>
      <c r="D1167" s="179">
        <f>IF(C1167&lt;MAX($C$2:C1167),C1167/MAX($C$2:C1167)-1,0)</f>
        <v>-0.19206218083508553</v>
      </c>
    </row>
    <row r="1168" spans="1:4" ht="15" thickBot="1">
      <c r="A1168" s="168">
        <v>41058</v>
      </c>
      <c r="B1168" s="182">
        <v>0.62329999999999997</v>
      </c>
      <c r="C1168" s="182">
        <v>2.1596000000000002</v>
      </c>
      <c r="D1168" s="179">
        <f>IF(C1168&lt;MAX($C$2:C1168),C1168/MAX($C$2:C1168)-1,0)</f>
        <v>-0.1890958245719434</v>
      </c>
    </row>
    <row r="1169" spans="1:4" ht="15" thickBot="1">
      <c r="A1169" s="168">
        <v>41059</v>
      </c>
      <c r="B1169" s="182">
        <v>0.62160000000000004</v>
      </c>
      <c r="C1169" s="182">
        <v>2.1579000000000002</v>
      </c>
      <c r="D1169" s="179">
        <f>IF(C1169&lt;MAX($C$2:C1169),C1169/MAX($C$2:C1169)-1,0)</f>
        <v>-0.18973415440072083</v>
      </c>
    </row>
    <row r="1170" spans="1:4" ht="15" thickBot="1">
      <c r="A1170" s="168">
        <v>41060</v>
      </c>
      <c r="B1170" s="182">
        <v>0.622</v>
      </c>
      <c r="C1170" s="182">
        <v>2.1583000000000001</v>
      </c>
      <c r="D1170" s="179">
        <f>IF(C1170&lt;MAX($C$2:C1170),C1170/MAX($C$2:C1170)-1,0)</f>
        <v>-0.18958395914689086</v>
      </c>
    </row>
    <row r="1171" spans="1:4" ht="15" thickBot="1">
      <c r="A1171" s="168">
        <v>41061</v>
      </c>
      <c r="B1171" s="182">
        <v>0.62050000000000005</v>
      </c>
      <c r="C1171" s="182">
        <v>2.1568000000000001</v>
      </c>
      <c r="D1171" s="179">
        <f>IF(C1171&lt;MAX($C$2:C1171),C1171/MAX($C$2:C1171)-1,0)</f>
        <v>-0.19014719134875324</v>
      </c>
    </row>
    <row r="1172" spans="1:4" ht="15" thickBot="1">
      <c r="A1172" s="168">
        <v>41064</v>
      </c>
      <c r="B1172" s="182">
        <v>0.60699999999999998</v>
      </c>
      <c r="C1172" s="182">
        <v>2.1433</v>
      </c>
      <c r="D1172" s="179">
        <f>IF(C1172&lt;MAX($C$2:C1172),C1172/MAX($C$2:C1172)-1,0)</f>
        <v>-0.19521628116551515</v>
      </c>
    </row>
    <row r="1173" spans="1:4" ht="15" thickBot="1">
      <c r="A1173" s="168">
        <v>41065</v>
      </c>
      <c r="B1173" s="182">
        <v>0.60760000000000003</v>
      </c>
      <c r="C1173" s="182">
        <v>2.1438999999999999</v>
      </c>
      <c r="D1173" s="179">
        <f>IF(C1173&lt;MAX($C$2:C1173),C1173/MAX($C$2:C1173)-1,0)</f>
        <v>-0.19499098828477013</v>
      </c>
    </row>
    <row r="1174" spans="1:4" ht="15" thickBot="1">
      <c r="A1174" s="168">
        <v>41066</v>
      </c>
      <c r="B1174" s="182">
        <v>0.60550000000000004</v>
      </c>
      <c r="C1174" s="182">
        <v>2.1417999999999999</v>
      </c>
      <c r="D1174" s="179">
        <f>IF(C1174&lt;MAX($C$2:C1174),C1174/MAX($C$2:C1174)-1,0)</f>
        <v>-0.19577951336737753</v>
      </c>
    </row>
    <row r="1175" spans="1:4" ht="15" thickBot="1">
      <c r="A1175" s="168">
        <v>41067</v>
      </c>
      <c r="B1175" s="182">
        <v>0.60309999999999997</v>
      </c>
      <c r="C1175" s="182">
        <v>2.1394000000000002</v>
      </c>
      <c r="D1175" s="179">
        <f>IF(C1175&lt;MAX($C$2:C1175),C1175/MAX($C$2:C1175)-1,0)</f>
        <v>-0.19668068489035728</v>
      </c>
    </row>
    <row r="1176" spans="1:4" ht="15" thickBot="1">
      <c r="A1176" s="168">
        <v>41068</v>
      </c>
      <c r="B1176" s="182">
        <v>0.60189999999999999</v>
      </c>
      <c r="C1176" s="182">
        <v>2.1381999999999999</v>
      </c>
      <c r="D1176" s="179">
        <f>IF(C1176&lt;MAX($C$2:C1176),C1176/MAX($C$2:C1176)-1,0)</f>
        <v>-0.19713127065184743</v>
      </c>
    </row>
    <row r="1177" spans="1:4" ht="15" thickBot="1">
      <c r="A1177" s="168">
        <v>41071</v>
      </c>
      <c r="B1177" s="182">
        <v>0.61099999999999999</v>
      </c>
      <c r="C1177" s="182">
        <v>2.1473</v>
      </c>
      <c r="D1177" s="179">
        <f>IF(C1177&lt;MAX($C$2:C1177),C1177/MAX($C$2:C1177)-1,0)</f>
        <v>-0.19371432862721527</v>
      </c>
    </row>
    <row r="1178" spans="1:4" ht="15" thickBot="1">
      <c r="A1178" s="168">
        <v>41072</v>
      </c>
      <c r="B1178" s="182">
        <v>0.60980000000000001</v>
      </c>
      <c r="C1178" s="182">
        <v>2.1461000000000001</v>
      </c>
      <c r="D1178" s="179">
        <f>IF(C1178&lt;MAX($C$2:C1178),C1178/MAX($C$2:C1178)-1,0)</f>
        <v>-0.1941649143887052</v>
      </c>
    </row>
    <row r="1179" spans="1:4" ht="15" thickBot="1">
      <c r="A1179" s="168">
        <v>41073</v>
      </c>
      <c r="B1179" s="182">
        <v>0.62409999999999999</v>
      </c>
      <c r="C1179" s="182">
        <v>2.1604000000000001</v>
      </c>
      <c r="D1179" s="179">
        <f>IF(C1179&lt;MAX($C$2:C1179),C1179/MAX($C$2:C1179)-1,0)</f>
        <v>-0.18879543406428345</v>
      </c>
    </row>
    <row r="1180" spans="1:4" ht="15" thickBot="1">
      <c r="A1180" s="168">
        <v>41074</v>
      </c>
      <c r="B1180" s="182">
        <v>0.62119999999999997</v>
      </c>
      <c r="C1180" s="182">
        <v>2.1575000000000002</v>
      </c>
      <c r="D1180" s="179">
        <f>IF(C1180&lt;MAX($C$2:C1180),C1180/MAX($C$2:C1180)-1,0)</f>
        <v>-0.18988434965455081</v>
      </c>
    </row>
    <row r="1181" spans="1:4" ht="15" thickBot="1">
      <c r="A1181" s="168">
        <v>41075</v>
      </c>
      <c r="B1181" s="182">
        <v>0.62329999999999997</v>
      </c>
      <c r="C1181" s="182">
        <v>2.1596000000000002</v>
      </c>
      <c r="D1181" s="179">
        <f>IF(C1181&lt;MAX($C$2:C1181),C1181/MAX($C$2:C1181)-1,0)</f>
        <v>-0.1890958245719434</v>
      </c>
    </row>
    <row r="1182" spans="1:4" ht="15" thickBot="1">
      <c r="A1182" s="168">
        <v>41078</v>
      </c>
      <c r="B1182" s="182">
        <v>0.62729999999999997</v>
      </c>
      <c r="C1182" s="182">
        <v>2.1636000000000002</v>
      </c>
      <c r="D1182" s="179">
        <f>IF(C1182&lt;MAX($C$2:C1182),C1182/MAX($C$2:C1182)-1,0)</f>
        <v>-0.18759387203364364</v>
      </c>
    </row>
    <row r="1183" spans="1:4" ht="15" thickBot="1">
      <c r="A1183" s="168">
        <v>41079</v>
      </c>
      <c r="B1183" s="182">
        <v>0.62439999999999996</v>
      </c>
      <c r="C1183" s="182">
        <v>2.1606999999999998</v>
      </c>
      <c r="D1183" s="179">
        <f>IF(C1183&lt;MAX($C$2:C1183),C1183/MAX($C$2:C1183)-1,0)</f>
        <v>-0.18868278762391111</v>
      </c>
    </row>
    <row r="1184" spans="1:4" ht="15" thickBot="1">
      <c r="A1184" s="169">
        <v>41080</v>
      </c>
      <c r="B1184" s="182">
        <v>0.62239999999999995</v>
      </c>
      <c r="C1184" s="182">
        <v>2.1587000000000001</v>
      </c>
      <c r="D1184" s="179">
        <f>IF(C1184&lt;MAX($C$2:C1184),C1184/MAX($C$2:C1184)-1,0)</f>
        <v>-0.18943376389306088</v>
      </c>
    </row>
    <row r="1185" spans="1:4" ht="15" thickBot="1">
      <c r="A1185" s="168">
        <v>41081</v>
      </c>
      <c r="B1185" s="182">
        <v>0.61480000000000001</v>
      </c>
      <c r="C1185" s="182">
        <v>2.1511</v>
      </c>
      <c r="D1185" s="179">
        <f>IF(C1185&lt;MAX($C$2:C1185),C1185/MAX($C$2:C1185)-1,0)</f>
        <v>-0.19228747371583055</v>
      </c>
    </row>
    <row r="1186" spans="1:4" ht="15" thickBot="1">
      <c r="A1186" s="168">
        <v>41085</v>
      </c>
      <c r="B1186" s="182">
        <v>0.60470000000000002</v>
      </c>
      <c r="C1186" s="182">
        <v>2.141</v>
      </c>
      <c r="D1186" s="179">
        <f>IF(C1186&lt;MAX($C$2:C1186),C1186/MAX($C$2:C1186)-1,0)</f>
        <v>-0.19607990387503749</v>
      </c>
    </row>
    <row r="1187" spans="1:4" ht="15" thickBot="1">
      <c r="A1187" s="168">
        <v>41086</v>
      </c>
      <c r="B1187" s="182">
        <v>0.60570000000000002</v>
      </c>
      <c r="C1187" s="182">
        <v>2.1419999999999999</v>
      </c>
      <c r="D1187" s="179">
        <f>IF(C1187&lt;MAX($C$2:C1187),C1187/MAX($C$2:C1187)-1,0)</f>
        <v>-0.1957044157404626</v>
      </c>
    </row>
    <row r="1188" spans="1:4" ht="15" thickBot="1">
      <c r="A1188" s="168">
        <v>41087</v>
      </c>
      <c r="B1188" s="182">
        <v>0.6069</v>
      </c>
      <c r="C1188" s="182">
        <v>2.1432000000000002</v>
      </c>
      <c r="D1188" s="179">
        <f>IF(C1188&lt;MAX($C$2:C1188),C1188/MAX($C$2:C1188)-1,0)</f>
        <v>-0.19525382997897256</v>
      </c>
    </row>
    <row r="1189" spans="1:4" ht="15" thickBot="1">
      <c r="A1189" s="168">
        <v>41088</v>
      </c>
      <c r="B1189" s="182">
        <v>0.60389999999999999</v>
      </c>
      <c r="C1189" s="182">
        <v>2.1402000000000001</v>
      </c>
      <c r="D1189" s="179">
        <f>IF(C1189&lt;MAX($C$2:C1189),C1189/MAX($C$2:C1189)-1,0)</f>
        <v>-0.19638029438269744</v>
      </c>
    </row>
    <row r="1190" spans="1:4" ht="15" thickBot="1">
      <c r="A1190" s="168">
        <v>41089</v>
      </c>
      <c r="B1190" s="182">
        <v>0.60850000000000004</v>
      </c>
      <c r="C1190" s="182">
        <v>2.1448</v>
      </c>
      <c r="D1190" s="179">
        <f>IF(C1190&lt;MAX($C$2:C1190),C1190/MAX($C$2:C1190)-1,0)</f>
        <v>-0.19465304896365265</v>
      </c>
    </row>
    <row r="1191" spans="1:4" ht="15" thickBot="1">
      <c r="A1191" s="168">
        <v>41090</v>
      </c>
      <c r="B1191" s="182">
        <v>0.60850000000000004</v>
      </c>
      <c r="C1191" s="182">
        <v>2.1448</v>
      </c>
      <c r="D1191" s="179">
        <f>IF(C1191&lt;MAX($C$2:C1191),C1191/MAX($C$2:C1191)-1,0)</f>
        <v>-0.19465304896365265</v>
      </c>
    </row>
    <row r="1192" spans="1:4" ht="15" thickBot="1">
      <c r="A1192" s="168">
        <v>41092</v>
      </c>
      <c r="B1192" s="182">
        <v>0.60640000000000005</v>
      </c>
      <c r="C1192" s="182">
        <v>2.1427</v>
      </c>
      <c r="D1192" s="179">
        <f>IF(C1192&lt;MAX($C$2:C1192),C1192/MAX($C$2:C1192)-1,0)</f>
        <v>-0.19544157404626006</v>
      </c>
    </row>
    <row r="1193" spans="1:4" ht="15" thickBot="1">
      <c r="A1193" s="168">
        <v>41093</v>
      </c>
      <c r="B1193" s="182">
        <v>0.60409999999999997</v>
      </c>
      <c r="C1193" s="182">
        <v>2.1404000000000001</v>
      </c>
      <c r="D1193" s="179">
        <f>IF(C1193&lt;MAX($C$2:C1193),C1193/MAX($C$2:C1193)-1,0)</f>
        <v>-0.1963051967557824</v>
      </c>
    </row>
    <row r="1194" spans="1:4" ht="15" thickBot="1">
      <c r="A1194" s="168">
        <v>41094</v>
      </c>
      <c r="B1194" s="182">
        <v>0.59970000000000001</v>
      </c>
      <c r="C1194" s="182">
        <v>2.1360000000000001</v>
      </c>
      <c r="D1194" s="179">
        <f>IF(C1194&lt;MAX($C$2:C1194),C1194/MAX($C$2:C1194)-1,0)</f>
        <v>-0.19795734454791214</v>
      </c>
    </row>
    <row r="1195" spans="1:4" ht="15" thickBot="1">
      <c r="A1195" s="168">
        <v>41095</v>
      </c>
      <c r="B1195" s="182">
        <v>0.59470000000000001</v>
      </c>
      <c r="C1195" s="182">
        <v>2.1309999999999998</v>
      </c>
      <c r="D1195" s="179">
        <f>IF(C1195&lt;MAX($C$2:C1195),C1195/MAX($C$2:C1195)-1,0)</f>
        <v>-0.19983478522078701</v>
      </c>
    </row>
    <row r="1196" spans="1:4" ht="15" thickBot="1">
      <c r="A1196" s="168">
        <v>41096</v>
      </c>
      <c r="B1196" s="182">
        <v>0.60189999999999999</v>
      </c>
      <c r="C1196" s="182">
        <v>2.1381999999999999</v>
      </c>
      <c r="D1196" s="179">
        <f>IF(C1196&lt;MAX($C$2:C1196),C1196/MAX($C$2:C1196)-1,0)</f>
        <v>-0.19713127065184743</v>
      </c>
    </row>
    <row r="1197" spans="1:4" ht="15" thickBot="1">
      <c r="A1197" s="168">
        <v>41099</v>
      </c>
      <c r="B1197" s="182">
        <v>0.59089999999999998</v>
      </c>
      <c r="C1197" s="182">
        <v>2.1272000000000002</v>
      </c>
      <c r="D1197" s="179">
        <f>IF(C1197&lt;MAX($C$2:C1197),C1197/MAX($C$2:C1197)-1,0)</f>
        <v>-0.20126164013217174</v>
      </c>
    </row>
    <row r="1198" spans="1:4" ht="15" thickBot="1">
      <c r="A1198" s="168">
        <v>41100</v>
      </c>
      <c r="B1198" s="182">
        <v>0.58889999999999998</v>
      </c>
      <c r="C1198" s="182">
        <v>2.1252</v>
      </c>
      <c r="D1198" s="179">
        <f>IF(C1198&lt;MAX($C$2:C1198),C1198/MAX($C$2:C1198)-1,0)</f>
        <v>-0.20201261640132162</v>
      </c>
    </row>
    <row r="1199" spans="1:4" ht="15" thickBot="1">
      <c r="A1199" s="168">
        <v>41101</v>
      </c>
      <c r="B1199" s="182">
        <v>0.59289999999999998</v>
      </c>
      <c r="C1199" s="182">
        <v>2.1292</v>
      </c>
      <c r="D1199" s="179">
        <f>IF(C1199&lt;MAX($C$2:C1199),C1199/MAX($C$2:C1199)-1,0)</f>
        <v>-0.20051066386302185</v>
      </c>
    </row>
    <row r="1200" spans="1:4" ht="15" thickBot="1">
      <c r="A1200" s="168">
        <v>41102</v>
      </c>
      <c r="B1200" s="182">
        <v>0.59670000000000001</v>
      </c>
      <c r="C1200" s="182">
        <v>2.133</v>
      </c>
      <c r="D1200" s="179">
        <f>IF(C1200&lt;MAX($C$2:C1200),C1200/MAX($C$2:C1200)-1,0)</f>
        <v>-0.19908380895163702</v>
      </c>
    </row>
    <row r="1201" spans="1:4" ht="15" thickBot="1">
      <c r="A1201" s="168">
        <v>41103</v>
      </c>
      <c r="B1201" s="182">
        <v>0.59209999999999996</v>
      </c>
      <c r="C1201" s="182">
        <v>2.1284000000000001</v>
      </c>
      <c r="D1201" s="179">
        <f>IF(C1201&lt;MAX($C$2:C1201),C1201/MAX($C$2:C1201)-1,0)</f>
        <v>-0.20081105437068181</v>
      </c>
    </row>
    <row r="1202" spans="1:4" ht="15" thickBot="1">
      <c r="A1202" s="168">
        <v>41106</v>
      </c>
      <c r="B1202" s="182">
        <v>0.5776</v>
      </c>
      <c r="C1202" s="182">
        <v>2.1139000000000001</v>
      </c>
      <c r="D1202" s="179">
        <f>IF(C1202&lt;MAX($C$2:C1202),C1202/MAX($C$2:C1202)-1,0)</f>
        <v>-0.20625563232201849</v>
      </c>
    </row>
    <row r="1203" spans="1:4" ht="15" thickBot="1">
      <c r="A1203" s="168">
        <v>41107</v>
      </c>
      <c r="B1203" s="182">
        <v>0.58009999999999995</v>
      </c>
      <c r="C1203" s="182">
        <v>2.1164000000000001</v>
      </c>
      <c r="D1203" s="179">
        <f>IF(C1203&lt;MAX($C$2:C1203),C1203/MAX($C$2:C1203)-1,0)</f>
        <v>-0.20531691198558122</v>
      </c>
    </row>
    <row r="1204" spans="1:4" ht="15" thickBot="1">
      <c r="A1204" s="169">
        <v>41108</v>
      </c>
      <c r="B1204" s="182">
        <v>0.5827</v>
      </c>
      <c r="C1204" s="182">
        <v>2.1190000000000002</v>
      </c>
      <c r="D1204" s="179">
        <f>IF(C1204&lt;MAX($C$2:C1204),C1204/MAX($C$2:C1204)-1,0)</f>
        <v>-0.2043406428356862</v>
      </c>
    </row>
    <row r="1205" spans="1:4" ht="15" thickBot="1">
      <c r="A1205" s="168">
        <v>41109</v>
      </c>
      <c r="B1205" s="182">
        <v>0.58919999999999995</v>
      </c>
      <c r="C1205" s="182">
        <v>2.1255000000000002</v>
      </c>
      <c r="D1205" s="179">
        <f>IF(C1205&lt;MAX($C$2:C1205),C1205/MAX($C$2:C1205)-1,0)</f>
        <v>-0.20189996996094906</v>
      </c>
    </row>
    <row r="1206" spans="1:4" ht="15" thickBot="1">
      <c r="A1206" s="168">
        <v>41110</v>
      </c>
      <c r="B1206" s="182">
        <v>0.58760000000000001</v>
      </c>
      <c r="C1206" s="182">
        <v>2.1238999999999999</v>
      </c>
      <c r="D1206" s="179">
        <f>IF(C1206&lt;MAX($C$2:C1206),C1206/MAX($C$2:C1206)-1,0)</f>
        <v>-0.20250075097626907</v>
      </c>
    </row>
    <row r="1207" spans="1:4" ht="15" thickBot="1">
      <c r="A1207" s="168">
        <v>41113</v>
      </c>
      <c r="B1207" s="182">
        <v>0.58330000000000004</v>
      </c>
      <c r="C1207" s="182">
        <v>2.1196000000000002</v>
      </c>
      <c r="D1207" s="179">
        <f>IF(C1207&lt;MAX($C$2:C1207),C1207/MAX($C$2:C1207)-1,0)</f>
        <v>-0.20411534995494129</v>
      </c>
    </row>
    <row r="1208" spans="1:4" ht="15" thickBot="1">
      <c r="A1208" s="168">
        <v>41114</v>
      </c>
      <c r="B1208" s="182">
        <v>0.58530000000000004</v>
      </c>
      <c r="C1208" s="182">
        <v>2.1215999999999999</v>
      </c>
      <c r="D1208" s="179">
        <f>IF(C1208&lt;MAX($C$2:C1208),C1208/MAX($C$2:C1208)-1,0)</f>
        <v>-0.20336437368579152</v>
      </c>
    </row>
    <row r="1209" spans="1:4" ht="15" thickBot="1">
      <c r="A1209" s="168">
        <v>41115</v>
      </c>
      <c r="B1209" s="182">
        <v>0.58440000000000003</v>
      </c>
      <c r="C1209" s="182">
        <v>2.1206999999999998</v>
      </c>
      <c r="D1209" s="179">
        <f>IF(C1209&lt;MAX($C$2:C1209),C1209/MAX($C$2:C1209)-1,0)</f>
        <v>-0.203702313006909</v>
      </c>
    </row>
    <row r="1210" spans="1:4" ht="15" thickBot="1">
      <c r="A1210" s="168">
        <v>41116</v>
      </c>
      <c r="B1210" s="182">
        <v>0.5827</v>
      </c>
      <c r="C1210" s="182">
        <v>2.1190000000000002</v>
      </c>
      <c r="D1210" s="179">
        <f>IF(C1210&lt;MAX($C$2:C1210),C1210/MAX($C$2:C1210)-1,0)</f>
        <v>-0.2043406428356862</v>
      </c>
    </row>
    <row r="1211" spans="1:4" ht="15" thickBot="1">
      <c r="A1211" s="168">
        <v>41117</v>
      </c>
      <c r="B1211" s="182">
        <v>0.58050000000000002</v>
      </c>
      <c r="C1211" s="182">
        <v>2.1168</v>
      </c>
      <c r="D1211" s="179">
        <f>IF(C1211&lt;MAX($C$2:C1211),C1211/MAX($C$2:C1211)-1,0)</f>
        <v>-0.20516671673175124</v>
      </c>
    </row>
    <row r="1212" spans="1:4" ht="15" thickBot="1">
      <c r="A1212" s="168">
        <v>41120</v>
      </c>
      <c r="B1212" s="182">
        <v>0.57489999999999997</v>
      </c>
      <c r="C1212" s="182">
        <v>2.1112000000000002</v>
      </c>
      <c r="D1212" s="179">
        <f>IF(C1212&lt;MAX($C$2:C1212),C1212/MAX($C$2:C1212)-1,0)</f>
        <v>-0.2072694502853708</v>
      </c>
    </row>
    <row r="1213" spans="1:4" ht="15" thickBot="1">
      <c r="A1213" s="168">
        <v>41121</v>
      </c>
      <c r="B1213" s="182">
        <v>0.57250000000000001</v>
      </c>
      <c r="C1213" s="182">
        <v>2.1088</v>
      </c>
      <c r="D1213" s="179">
        <f>IF(C1213&lt;MAX($C$2:C1213),C1213/MAX($C$2:C1213)-1,0)</f>
        <v>-0.20817062180835078</v>
      </c>
    </row>
    <row r="1214" spans="1:4" ht="15" thickBot="1">
      <c r="A1214" s="168">
        <v>41122</v>
      </c>
      <c r="B1214" s="182">
        <v>0.57889999999999997</v>
      </c>
      <c r="C1214" s="182">
        <v>2.1152000000000002</v>
      </c>
      <c r="D1214" s="179">
        <f>IF(C1214&lt;MAX($C$2:C1214),C1214/MAX($C$2:C1214)-1,0)</f>
        <v>-0.20576749774707104</v>
      </c>
    </row>
    <row r="1215" spans="1:4" ht="15" thickBot="1">
      <c r="A1215" s="168">
        <v>41123</v>
      </c>
      <c r="B1215" s="182">
        <v>0.57809999999999995</v>
      </c>
      <c r="C1215" s="182">
        <v>2.1143999999999998</v>
      </c>
      <c r="D1215" s="179">
        <f>IF(C1215&lt;MAX($C$2:C1215),C1215/MAX($C$2:C1215)-1,0)</f>
        <v>-0.2060678882547311</v>
      </c>
    </row>
    <row r="1216" spans="1:4" ht="15" thickBot="1">
      <c r="A1216" s="168">
        <v>41124</v>
      </c>
      <c r="B1216" s="182">
        <v>0.57999999999999996</v>
      </c>
      <c r="C1216" s="182">
        <v>2.1162999999999998</v>
      </c>
      <c r="D1216" s="179">
        <f>IF(C1216&lt;MAX($C$2:C1216),C1216/MAX($C$2:C1216)-1,0)</f>
        <v>-0.20535446079903874</v>
      </c>
    </row>
    <row r="1217" spans="1:4" ht="15" thickBot="1">
      <c r="A1217" s="168">
        <v>41127</v>
      </c>
      <c r="B1217" s="182">
        <v>0.58779999999999999</v>
      </c>
      <c r="C1217" s="182">
        <v>2.1240999999999999</v>
      </c>
      <c r="D1217" s="179">
        <f>IF(C1217&lt;MAX($C$2:C1217),C1217/MAX($C$2:C1217)-1,0)</f>
        <v>-0.20242565334935414</v>
      </c>
    </row>
    <row r="1218" spans="1:4" ht="15" thickBot="1">
      <c r="A1218" s="168">
        <v>41128</v>
      </c>
      <c r="B1218" s="182">
        <v>0.58950000000000002</v>
      </c>
      <c r="C1218" s="182">
        <v>2.1257999999999999</v>
      </c>
      <c r="D1218" s="179">
        <f>IF(C1218&lt;MAX($C$2:C1218),C1218/MAX($C$2:C1218)-1,0)</f>
        <v>-0.20178732352057671</v>
      </c>
    </row>
    <row r="1219" spans="1:4" ht="15" thickBot="1">
      <c r="A1219" s="168">
        <v>41129</v>
      </c>
      <c r="B1219" s="182">
        <v>0.58599999999999997</v>
      </c>
      <c r="C1219" s="182">
        <v>2.1223000000000001</v>
      </c>
      <c r="D1219" s="179">
        <f>IF(C1219&lt;MAX($C$2:C1219),C1219/MAX($C$2:C1219)-1,0)</f>
        <v>-0.20310153199158898</v>
      </c>
    </row>
    <row r="1220" spans="1:4" ht="15" thickBot="1">
      <c r="A1220" s="168">
        <v>41130</v>
      </c>
      <c r="B1220" s="182">
        <v>0.59299999999999997</v>
      </c>
      <c r="C1220" s="182">
        <v>2.1293000000000002</v>
      </c>
      <c r="D1220" s="179">
        <f>IF(C1220&lt;MAX($C$2:C1220),C1220/MAX($C$2:C1220)-1,0)</f>
        <v>-0.20047311504956433</v>
      </c>
    </row>
    <row r="1221" spans="1:4" ht="15" thickBot="1">
      <c r="A1221" s="168">
        <v>41131</v>
      </c>
      <c r="B1221" s="182">
        <v>0.59289999999999998</v>
      </c>
      <c r="C1221" s="182">
        <v>2.1292</v>
      </c>
      <c r="D1221" s="179">
        <f>IF(C1221&lt;MAX($C$2:C1221),C1221/MAX($C$2:C1221)-1,0)</f>
        <v>-0.20051066386302185</v>
      </c>
    </row>
    <row r="1222" spans="1:4" ht="15" thickBot="1">
      <c r="A1222" s="168">
        <v>41134</v>
      </c>
      <c r="B1222" s="182">
        <v>0.58509999999999995</v>
      </c>
      <c r="C1222" s="182">
        <v>2.1214</v>
      </c>
      <c r="D1222" s="179">
        <f>IF(C1222&lt;MAX($C$2:C1222),C1222/MAX($C$2:C1222)-1,0)</f>
        <v>-0.20343947131270645</v>
      </c>
    </row>
    <row r="1223" spans="1:4" ht="15" thickBot="1">
      <c r="A1223" s="168">
        <v>41135</v>
      </c>
      <c r="B1223" s="182">
        <v>0.58589999999999998</v>
      </c>
      <c r="C1223" s="182">
        <v>2.1221999999999999</v>
      </c>
      <c r="D1223" s="179">
        <f>IF(C1223&lt;MAX($C$2:C1223),C1223/MAX($C$2:C1223)-1,0)</f>
        <v>-0.2031390808050465</v>
      </c>
    </row>
    <row r="1224" spans="1:4" ht="15" thickBot="1">
      <c r="A1224" s="169">
        <v>41136</v>
      </c>
      <c r="B1224" s="182">
        <v>0.58350000000000002</v>
      </c>
      <c r="C1224" s="182">
        <v>2.1198000000000001</v>
      </c>
      <c r="D1224" s="179">
        <f>IF(C1224&lt;MAX($C$2:C1224),C1224/MAX($C$2:C1224)-1,0)</f>
        <v>-0.20404025232802636</v>
      </c>
    </row>
    <row r="1225" spans="1:4" ht="15" thickBot="1">
      <c r="A1225" s="168">
        <v>41137</v>
      </c>
      <c r="B1225" s="182">
        <v>0.58079999999999998</v>
      </c>
      <c r="C1225" s="182">
        <v>2.1171000000000002</v>
      </c>
      <c r="D1225" s="179">
        <f>IF(C1225&lt;MAX($C$2:C1225),C1225/MAX($C$2:C1225)-1,0)</f>
        <v>-0.20505407029137868</v>
      </c>
    </row>
    <row r="1226" spans="1:4" ht="15" thickBot="1">
      <c r="A1226" s="168">
        <v>41138</v>
      </c>
      <c r="B1226" s="182">
        <v>0.57769999999999999</v>
      </c>
      <c r="C1226" s="182">
        <v>2.1139999999999999</v>
      </c>
      <c r="D1226" s="179">
        <f>IF(C1226&lt;MAX($C$2:C1226),C1226/MAX($C$2:C1226)-1,0)</f>
        <v>-0.20621808350856108</v>
      </c>
    </row>
    <row r="1227" spans="1:4" ht="15" thickBot="1">
      <c r="A1227" s="168">
        <v>41141</v>
      </c>
      <c r="B1227" s="182">
        <v>0.57579999999999998</v>
      </c>
      <c r="C1227" s="182">
        <v>2.1120999999999999</v>
      </c>
      <c r="D1227" s="179">
        <f>IF(C1227&lt;MAX($C$2:C1227),C1227/MAX($C$2:C1227)-1,0)</f>
        <v>-0.20693151096425355</v>
      </c>
    </row>
    <row r="1228" spans="1:4" ht="15" thickBot="1">
      <c r="A1228" s="168">
        <v>41142</v>
      </c>
      <c r="B1228" s="182">
        <v>0.58199999999999996</v>
      </c>
      <c r="C1228" s="182">
        <v>2.1183000000000001</v>
      </c>
      <c r="D1228" s="179">
        <f>IF(C1228&lt;MAX($C$2:C1228),C1228/MAX($C$2:C1228)-1,0)</f>
        <v>-0.20460348452988875</v>
      </c>
    </row>
    <row r="1229" spans="1:4" ht="15" thickBot="1">
      <c r="A1229" s="168">
        <v>41143</v>
      </c>
      <c r="B1229" s="182">
        <v>0.57720000000000005</v>
      </c>
      <c r="C1229" s="182">
        <v>2.1135000000000002</v>
      </c>
      <c r="D1229" s="179">
        <f>IF(C1229&lt;MAX($C$2:C1229),C1229/MAX($C$2:C1229)-1,0)</f>
        <v>-0.20640582757584847</v>
      </c>
    </row>
    <row r="1230" spans="1:4" ht="15" thickBot="1">
      <c r="A1230" s="168">
        <v>41144</v>
      </c>
      <c r="B1230" s="182">
        <v>0.57850000000000001</v>
      </c>
      <c r="C1230" s="182">
        <v>2.1147999999999998</v>
      </c>
      <c r="D1230" s="179">
        <f>IF(C1230&lt;MAX($C$2:C1230),C1230/MAX($C$2:C1230)-1,0)</f>
        <v>-0.20591769300090124</v>
      </c>
    </row>
    <row r="1231" spans="1:4" ht="15" thickBot="1">
      <c r="A1231" s="168">
        <v>41145</v>
      </c>
      <c r="B1231" s="182">
        <v>0.57279999999999998</v>
      </c>
      <c r="C1231" s="182">
        <v>2.1091000000000002</v>
      </c>
      <c r="D1231" s="179">
        <f>IF(C1231&lt;MAX($C$2:C1231),C1231/MAX($C$2:C1231)-1,0)</f>
        <v>-0.20805797536797821</v>
      </c>
    </row>
    <row r="1232" spans="1:4" ht="15" thickBot="1">
      <c r="A1232" s="168">
        <v>41148</v>
      </c>
      <c r="B1232" s="182">
        <v>0.56389999999999996</v>
      </c>
      <c r="C1232" s="182">
        <v>2.1002000000000001</v>
      </c>
      <c r="D1232" s="179">
        <f>IF(C1232&lt;MAX($C$2:C1232),C1232/MAX($C$2:C1232)-1,0)</f>
        <v>-0.21139981976569533</v>
      </c>
    </row>
    <row r="1233" spans="1:4" ht="15" thickBot="1">
      <c r="A1233" s="168">
        <v>41149</v>
      </c>
      <c r="B1233" s="182">
        <v>0.56410000000000005</v>
      </c>
      <c r="C1233" s="182">
        <v>2.1004</v>
      </c>
      <c r="D1233" s="179">
        <f>IF(C1233&lt;MAX($C$2:C1233),C1233/MAX($C$2:C1233)-1,0)</f>
        <v>-0.21132472213878029</v>
      </c>
    </row>
    <row r="1234" spans="1:4" ht="15" thickBot="1">
      <c r="A1234" s="168">
        <v>41150</v>
      </c>
      <c r="B1234" s="182">
        <v>0.56189999999999996</v>
      </c>
      <c r="C1234" s="182">
        <v>2.0981999999999998</v>
      </c>
      <c r="D1234" s="179">
        <f>IF(C1234&lt;MAX($C$2:C1234),C1234/MAX($C$2:C1234)-1,0)</f>
        <v>-0.21215079603484532</v>
      </c>
    </row>
    <row r="1235" spans="1:4" ht="15" thickBot="1">
      <c r="A1235" s="168">
        <v>41151</v>
      </c>
      <c r="B1235" s="182">
        <v>0.55500000000000005</v>
      </c>
      <c r="C1235" s="182">
        <v>2.0912999999999999</v>
      </c>
      <c r="D1235" s="179">
        <f>IF(C1235&lt;MAX($C$2:C1235),C1235/MAX($C$2:C1235)-1,0)</f>
        <v>-0.21474166416341245</v>
      </c>
    </row>
    <row r="1236" spans="1:4" ht="15" thickBot="1">
      <c r="A1236" s="168">
        <v>41152</v>
      </c>
      <c r="B1236" s="182">
        <v>0.55530000000000002</v>
      </c>
      <c r="C1236" s="182">
        <v>2.0916000000000001</v>
      </c>
      <c r="D1236" s="179">
        <f>IF(C1236&lt;MAX($C$2:C1236),C1236/MAX($C$2:C1236)-1,0)</f>
        <v>-0.21462901772303988</v>
      </c>
    </row>
    <row r="1237" spans="1:4" ht="15" thickBot="1">
      <c r="A1237" s="168">
        <v>41155</v>
      </c>
      <c r="B1237" s="182">
        <v>0.56259999999999999</v>
      </c>
      <c r="C1237" s="182">
        <v>2.0989</v>
      </c>
      <c r="D1237" s="179">
        <f>IF(C1237&lt;MAX($C$2:C1237),C1237/MAX($C$2:C1237)-1,0)</f>
        <v>-0.21188795434064278</v>
      </c>
    </row>
    <row r="1238" spans="1:4" ht="15" thickBot="1">
      <c r="A1238" s="168">
        <v>41156</v>
      </c>
      <c r="B1238" s="182">
        <v>0.55910000000000004</v>
      </c>
      <c r="C1238" s="182">
        <v>2.0954000000000002</v>
      </c>
      <c r="D1238" s="179">
        <f>IF(C1238&lt;MAX($C$2:C1238),C1238/MAX($C$2:C1238)-1,0)</f>
        <v>-0.21320216281165505</v>
      </c>
    </row>
    <row r="1239" spans="1:4" ht="15" thickBot="1">
      <c r="A1239" s="168">
        <v>41157</v>
      </c>
      <c r="B1239" s="182">
        <v>0.56040000000000001</v>
      </c>
      <c r="C1239" s="182">
        <v>2.0966999999999998</v>
      </c>
      <c r="D1239" s="179">
        <f>IF(C1239&lt;MAX($C$2:C1239),C1239/MAX($C$2:C1239)-1,0)</f>
        <v>-0.21271402823670771</v>
      </c>
    </row>
    <row r="1240" spans="1:4" ht="15" thickBot="1">
      <c r="A1240" s="168">
        <v>41158</v>
      </c>
      <c r="B1240" s="182">
        <v>0.56610000000000005</v>
      </c>
      <c r="C1240" s="182">
        <v>2.1023999999999998</v>
      </c>
      <c r="D1240" s="179">
        <f>IF(C1240&lt;MAX($C$2:C1240),C1240/MAX($C$2:C1240)-1,0)</f>
        <v>-0.21057374586963051</v>
      </c>
    </row>
    <row r="1241" spans="1:4" ht="15" thickBot="1">
      <c r="A1241" s="168">
        <v>41159</v>
      </c>
      <c r="B1241" s="182">
        <v>0.58089999999999997</v>
      </c>
      <c r="C1241" s="182">
        <v>2.1172</v>
      </c>
      <c r="D1241" s="179">
        <f>IF(C1241&lt;MAX($C$2:C1241),C1241/MAX($C$2:C1241)-1,0)</f>
        <v>-0.20501652147792127</v>
      </c>
    </row>
    <row r="1242" spans="1:4" ht="15" thickBot="1">
      <c r="A1242" s="168">
        <v>41162</v>
      </c>
      <c r="B1242" s="182">
        <v>0.58440000000000003</v>
      </c>
      <c r="C1242" s="182">
        <v>2.1206999999999998</v>
      </c>
      <c r="D1242" s="179">
        <f>IF(C1242&lt;MAX($C$2:C1242),C1242/MAX($C$2:C1242)-1,0)</f>
        <v>-0.203702313006909</v>
      </c>
    </row>
    <row r="1243" spans="1:4" ht="15" thickBot="1">
      <c r="A1243" s="168">
        <v>41163</v>
      </c>
      <c r="B1243" s="182">
        <v>0.58399999999999996</v>
      </c>
      <c r="C1243" s="182">
        <v>2.1202999999999999</v>
      </c>
      <c r="D1243" s="179">
        <f>IF(C1243&lt;MAX($C$2:C1243),C1243/MAX($C$2:C1243)-1,0)</f>
        <v>-0.20385250826073897</v>
      </c>
    </row>
    <row r="1244" spans="1:4" ht="15" thickBot="1">
      <c r="A1244" s="169">
        <v>41164</v>
      </c>
      <c r="B1244" s="182">
        <v>0.58399999999999996</v>
      </c>
      <c r="C1244" s="182">
        <v>2.1202999999999999</v>
      </c>
      <c r="D1244" s="179">
        <f>IF(C1244&lt;MAX($C$2:C1244),C1244/MAX($C$2:C1244)-1,0)</f>
        <v>-0.20385250826073897</v>
      </c>
    </row>
    <row r="1245" spans="1:4" ht="15" thickBot="1">
      <c r="A1245" s="168">
        <v>41165</v>
      </c>
      <c r="B1245" s="182">
        <v>0.58120000000000005</v>
      </c>
      <c r="C1245" s="182">
        <v>2.1175000000000002</v>
      </c>
      <c r="D1245" s="179">
        <f>IF(C1245&lt;MAX($C$2:C1245),C1245/MAX($C$2:C1245)-1,0)</f>
        <v>-0.2049038750375487</v>
      </c>
    </row>
    <row r="1246" spans="1:4" ht="15" thickBot="1">
      <c r="A1246" s="168">
        <v>41166</v>
      </c>
      <c r="B1246" s="182">
        <v>0.58289999999999997</v>
      </c>
      <c r="C1246" s="182">
        <v>2.1192000000000002</v>
      </c>
      <c r="D1246" s="179">
        <f>IF(C1246&lt;MAX($C$2:C1246),C1246/MAX($C$2:C1246)-1,0)</f>
        <v>-0.20426554520877127</v>
      </c>
    </row>
    <row r="1247" spans="1:4" ht="15" thickBot="1">
      <c r="A1247" s="168">
        <v>41169</v>
      </c>
      <c r="B1247" s="182">
        <v>0.56969999999999998</v>
      </c>
      <c r="C1247" s="182">
        <v>2.1059999999999999</v>
      </c>
      <c r="D1247" s="179">
        <f>IF(C1247&lt;MAX($C$2:C1247),C1247/MAX($C$2:C1247)-1,0)</f>
        <v>-0.20922198858516072</v>
      </c>
    </row>
    <row r="1248" spans="1:4" ht="15" thickBot="1">
      <c r="A1248" s="168">
        <v>41170</v>
      </c>
      <c r="B1248" s="182">
        <v>0.56669999999999998</v>
      </c>
      <c r="C1248" s="182">
        <v>2.1030000000000002</v>
      </c>
      <c r="D1248" s="179">
        <f>IF(C1248&lt;MAX($C$2:C1248),C1248/MAX($C$2:C1248)-1,0)</f>
        <v>-0.21034845298888538</v>
      </c>
    </row>
    <row r="1249" spans="1:4" ht="15" thickBot="1">
      <c r="A1249" s="168">
        <v>41171</v>
      </c>
      <c r="B1249" s="182">
        <v>0.57110000000000005</v>
      </c>
      <c r="C1249" s="182">
        <v>2.1074000000000002</v>
      </c>
      <c r="D1249" s="179">
        <f>IF(C1249&lt;MAX($C$2:C1249),C1249/MAX($C$2:C1249)-1,0)</f>
        <v>-0.20869630519675564</v>
      </c>
    </row>
    <row r="1250" spans="1:4" ht="15" thickBot="1">
      <c r="A1250" s="168">
        <v>41172</v>
      </c>
      <c r="B1250" s="182">
        <v>0.55820000000000003</v>
      </c>
      <c r="C1250" s="182">
        <v>2.0945</v>
      </c>
      <c r="D1250" s="179">
        <f>IF(C1250&lt;MAX($C$2:C1250),C1250/MAX($C$2:C1250)-1,0)</f>
        <v>-0.21354010213277252</v>
      </c>
    </row>
    <row r="1251" spans="1:4" ht="15" thickBot="1">
      <c r="A1251" s="168">
        <v>41173</v>
      </c>
      <c r="B1251" s="182">
        <v>0.55730000000000002</v>
      </c>
      <c r="C1251" s="182">
        <v>2.0935999999999999</v>
      </c>
      <c r="D1251" s="179">
        <f>IF(C1251&lt;MAX($C$2:C1251),C1251/MAX($C$2:C1251)-1,0)</f>
        <v>-0.21387804145389</v>
      </c>
    </row>
    <row r="1252" spans="1:4" ht="15" thickBot="1">
      <c r="A1252" s="168">
        <v>41176</v>
      </c>
      <c r="B1252" s="182">
        <v>0.55840000000000001</v>
      </c>
      <c r="C1252" s="182">
        <v>2.0947</v>
      </c>
      <c r="D1252" s="179">
        <f>IF(C1252&lt;MAX($C$2:C1252),C1252/MAX($C$2:C1252)-1,0)</f>
        <v>-0.21346500450585759</v>
      </c>
    </row>
    <row r="1253" spans="1:4" ht="15" thickBot="1">
      <c r="A1253" s="168">
        <v>41177</v>
      </c>
      <c r="B1253" s="182">
        <v>0.55589999999999995</v>
      </c>
      <c r="C1253" s="182">
        <v>2.0922000000000001</v>
      </c>
      <c r="D1253" s="179">
        <f>IF(C1253&lt;MAX($C$2:C1253),C1253/MAX($C$2:C1253)-1,0)</f>
        <v>-0.21440372484229486</v>
      </c>
    </row>
    <row r="1254" spans="1:4" ht="15" thickBot="1">
      <c r="A1254" s="168">
        <v>41178</v>
      </c>
      <c r="B1254" s="182">
        <v>0.54749999999999999</v>
      </c>
      <c r="C1254" s="182">
        <v>2.0838000000000001</v>
      </c>
      <c r="D1254" s="179">
        <f>IF(C1254&lt;MAX($C$2:C1254),C1254/MAX($C$2:C1254)-1,0)</f>
        <v>-0.21755782517272448</v>
      </c>
    </row>
    <row r="1255" spans="1:4" ht="15" thickBot="1">
      <c r="A1255" s="168">
        <v>41179</v>
      </c>
      <c r="B1255" s="182">
        <v>0.56120000000000003</v>
      </c>
      <c r="C1255" s="182">
        <v>2.0975000000000001</v>
      </c>
      <c r="D1255" s="179">
        <f>IF(C1255&lt;MAX($C$2:C1255),C1255/MAX($C$2:C1255)-1,0)</f>
        <v>-0.21241363772904764</v>
      </c>
    </row>
    <row r="1256" spans="1:4" ht="15" thickBot="1">
      <c r="A1256" s="168">
        <v>41180</v>
      </c>
      <c r="B1256" s="182">
        <v>0.57320000000000004</v>
      </c>
      <c r="C1256" s="182">
        <v>2.1095000000000002</v>
      </c>
      <c r="D1256" s="179">
        <f>IF(C1256&lt;MAX($C$2:C1256),C1256/MAX($C$2:C1256)-1,0)</f>
        <v>-0.20790778011414823</v>
      </c>
    </row>
    <row r="1257" spans="1:4" ht="15" thickBot="1">
      <c r="A1257" s="168">
        <v>41182</v>
      </c>
      <c r="B1257" s="182">
        <v>0.57310000000000005</v>
      </c>
      <c r="C1257" s="182">
        <v>0.57310000000000005</v>
      </c>
      <c r="D1257" s="179">
        <f>IF(C1257&lt;MAX($C$2:C1257),C1257/MAX($C$2:C1257)-1,0)</f>
        <v>-0.78480775007509762</v>
      </c>
    </row>
    <row r="1258" spans="1:4" ht="15" thickBot="1">
      <c r="A1258" s="168">
        <v>41190</v>
      </c>
      <c r="B1258" s="182">
        <v>0.57050000000000001</v>
      </c>
      <c r="C1258" s="182">
        <v>2.1067999999999998</v>
      </c>
      <c r="D1258" s="177">
        <f>IF(C1258&lt;MAX($C$2:C1258),C1258/MAX($C$2:C1258)-1,0)</f>
        <v>-0.20892159807750077</v>
      </c>
    </row>
    <row r="1259" spans="1:4" ht="15" thickBot="1">
      <c r="A1259" s="169">
        <v>41191</v>
      </c>
      <c r="B1259" s="182">
        <v>0.58479999999999999</v>
      </c>
      <c r="C1259" s="182">
        <v>2.1211000000000002</v>
      </c>
      <c r="D1259" s="177">
        <f>IF(C1259&lt;MAX($C$2:C1259),C1259/MAX($C$2:C1259)-1,0)</f>
        <v>-0.20355211775307891</v>
      </c>
    </row>
    <row r="1260" spans="1:4">
      <c r="A1260" s="170">
        <v>41192</v>
      </c>
      <c r="B1260" s="183">
        <v>0.58650000000000002</v>
      </c>
      <c r="C1260" s="183">
        <v>2.1227999999999998</v>
      </c>
      <c r="D1260" s="177">
        <f>IF(C1260&lt;MAX($C$2:C1260),C1260/MAX($C$2:C1260)-1,0)</f>
        <v>-0.20291378792430159</v>
      </c>
    </row>
    <row r="1261" spans="1:4">
      <c r="A1261" s="170">
        <v>41193</v>
      </c>
      <c r="B1261" s="183">
        <v>0.57809999999999995</v>
      </c>
      <c r="C1261" s="183">
        <v>2.1143999999999998</v>
      </c>
      <c r="D1261" s="177">
        <f>IF(C1261&lt;MAX($C$2:C1261),C1261/MAX($C$2:C1261)-1,0)</f>
        <v>-0.2060678882547311</v>
      </c>
    </row>
    <row r="1262" spans="1:4">
      <c r="A1262" s="170">
        <v>41194</v>
      </c>
      <c r="B1262" s="183">
        <v>0.57579999999999998</v>
      </c>
      <c r="C1262" s="183">
        <v>2.1120999999999999</v>
      </c>
      <c r="D1262" s="177">
        <f>IF(C1262&lt;MAX($C$2:C1262),C1262/MAX($C$2:C1262)-1,0)</f>
        <v>-0.20693151096425355</v>
      </c>
    </row>
    <row r="1263" spans="1:4">
      <c r="A1263" s="170">
        <v>41197</v>
      </c>
      <c r="B1263" s="183">
        <v>0.57340000000000002</v>
      </c>
      <c r="C1263" s="183">
        <v>2.1097000000000001</v>
      </c>
      <c r="D1263" s="177">
        <f>IF(C1263&lt;MAX($C$2:C1263),C1263/MAX($C$2:C1263)-1,0)</f>
        <v>-0.2078326824872333</v>
      </c>
    </row>
    <row r="1264" spans="1:4">
      <c r="A1264" s="170">
        <v>41198</v>
      </c>
      <c r="B1264" s="183">
        <v>0.57079999999999997</v>
      </c>
      <c r="C1264" s="183">
        <v>2.1071</v>
      </c>
      <c r="D1264" s="177">
        <f>IF(C1264&lt;MAX($C$2:C1264),C1264/MAX($C$2:C1264)-1,0)</f>
        <v>-0.2088089516371282</v>
      </c>
    </row>
    <row r="1265" spans="1:4">
      <c r="A1265" s="170">
        <v>41199</v>
      </c>
      <c r="B1265" s="183">
        <v>0.57010000000000005</v>
      </c>
      <c r="C1265" s="183">
        <v>2.1063999999999998</v>
      </c>
      <c r="D1265" s="177">
        <f>IF(C1265&lt;MAX($C$2:C1265),C1265/MAX($C$2:C1265)-1,0)</f>
        <v>-0.20907179333133075</v>
      </c>
    </row>
    <row r="1266" spans="1:4">
      <c r="A1266" s="170">
        <v>41200</v>
      </c>
      <c r="B1266" s="183">
        <v>0.57779999999999998</v>
      </c>
      <c r="C1266" s="183">
        <v>2.1141000000000001</v>
      </c>
      <c r="D1266" s="177">
        <f>IF(C1266&lt;MAX($C$2:C1266),C1266/MAX($C$2:C1266)-1,0)</f>
        <v>-0.20618053469510356</v>
      </c>
    </row>
    <row r="1267" spans="1:4">
      <c r="A1267" s="170">
        <v>41201</v>
      </c>
      <c r="B1267" s="183">
        <v>0.57550000000000001</v>
      </c>
      <c r="C1267" s="183">
        <v>2.1118000000000001</v>
      </c>
      <c r="D1267" s="177">
        <f>IF(C1267&lt;MAX($C$2:C1267),C1267/MAX($C$2:C1267)-1,0)</f>
        <v>-0.20704415740462589</v>
      </c>
    </row>
    <row r="1268" spans="1:4">
      <c r="A1268" s="170">
        <v>41204</v>
      </c>
      <c r="B1268" s="183">
        <v>0.57840000000000003</v>
      </c>
      <c r="C1268" s="183">
        <v>2.1147</v>
      </c>
      <c r="D1268" s="177">
        <f>IF(C1268&lt;MAX($C$2:C1268),C1268/MAX($C$2:C1268)-1,0)</f>
        <v>-0.20595524181435865</v>
      </c>
    </row>
    <row r="1269" spans="1:4">
      <c r="A1269" s="170">
        <v>41205</v>
      </c>
      <c r="B1269" s="183">
        <v>0.56999999999999995</v>
      </c>
      <c r="C1269" s="183">
        <v>2.1063000000000001</v>
      </c>
      <c r="D1269" s="177">
        <f>IF(C1269&lt;MAX($C$2:C1269),C1269/MAX($C$2:C1269)-1,0)</f>
        <v>-0.20910934214478816</v>
      </c>
    </row>
    <row r="1270" spans="1:4">
      <c r="A1270" s="170">
        <v>41206</v>
      </c>
      <c r="B1270" s="183">
        <v>0.57030000000000003</v>
      </c>
      <c r="C1270" s="183">
        <v>2.1065999999999998</v>
      </c>
      <c r="D1270" s="177">
        <f>IF(C1270&lt;MAX($C$2:C1270),C1270/MAX($C$2:C1270)-1,0)</f>
        <v>-0.2089966957044157</v>
      </c>
    </row>
    <row r="1271" spans="1:4">
      <c r="A1271" s="170">
        <v>41207</v>
      </c>
      <c r="B1271" s="183">
        <v>0.56520000000000004</v>
      </c>
      <c r="C1271" s="183">
        <v>2.1015000000000001</v>
      </c>
      <c r="D1271" s="177">
        <f>IF(C1271&lt;MAX($C$2:C1271),C1271/MAX($C$2:C1271)-1,0)</f>
        <v>-0.21091168519074788</v>
      </c>
    </row>
    <row r="1272" spans="1:4">
      <c r="A1272" s="170">
        <v>41208</v>
      </c>
      <c r="B1272" s="183">
        <v>0.55330000000000001</v>
      </c>
      <c r="C1272" s="183">
        <v>2.0895999999999999</v>
      </c>
      <c r="D1272" s="177">
        <f>IF(C1272&lt;MAX($C$2:C1272),C1272/MAX($C$2:C1272)-1,0)</f>
        <v>-0.21537999399218977</v>
      </c>
    </row>
    <row r="1273" spans="1:4">
      <c r="A1273" s="170">
        <v>41211</v>
      </c>
      <c r="B1273" s="183">
        <v>0.55079999999999996</v>
      </c>
      <c r="C1273" s="183">
        <v>2.0871</v>
      </c>
      <c r="D1273" s="177">
        <f>IF(C1273&lt;MAX($C$2:C1273),C1273/MAX($C$2:C1273)-1,0)</f>
        <v>-0.21631871432862715</v>
      </c>
    </row>
    <row r="1274" spans="1:4">
      <c r="A1274" s="170">
        <v>41212</v>
      </c>
      <c r="B1274" s="183">
        <v>0.54730000000000001</v>
      </c>
      <c r="C1274" s="183">
        <v>2.0836000000000001</v>
      </c>
      <c r="D1274" s="177">
        <f>IF(C1274&lt;MAX($C$2:C1274),C1274/MAX($C$2:C1274)-1,0)</f>
        <v>-0.21763292279963942</v>
      </c>
    </row>
    <row r="1275" spans="1:4">
      <c r="A1275" s="170">
        <v>41213</v>
      </c>
      <c r="B1275" s="183">
        <v>0.54869999999999997</v>
      </c>
      <c r="C1275" s="183">
        <v>2.085</v>
      </c>
      <c r="D1275" s="177">
        <f>IF(C1275&lt;MAX($C$2:C1275),C1275/MAX($C$2:C1275)-1,0)</f>
        <v>-0.21710723941123455</v>
      </c>
    </row>
    <row r="1276" spans="1:4">
      <c r="A1276" s="170">
        <v>41214</v>
      </c>
      <c r="B1276" s="183">
        <v>0.55820000000000003</v>
      </c>
      <c r="C1276" s="183">
        <v>2.0945</v>
      </c>
      <c r="D1276" s="177">
        <f>IF(C1276&lt;MAX($C$2:C1276),C1276/MAX($C$2:C1276)-1,0)</f>
        <v>-0.21354010213277252</v>
      </c>
    </row>
    <row r="1277" spans="1:4">
      <c r="A1277" s="170">
        <v>41215</v>
      </c>
      <c r="B1277" s="183">
        <v>0.55789999999999995</v>
      </c>
      <c r="C1277" s="183">
        <v>2.0941999999999998</v>
      </c>
      <c r="D1277" s="177">
        <f>IF(C1277&lt;MAX($C$2:C1277),C1277/MAX($C$2:C1277)-1,0)</f>
        <v>-0.21365274857314509</v>
      </c>
    </row>
    <row r="1278" spans="1:4">
      <c r="A1278" s="170">
        <v>41218</v>
      </c>
      <c r="B1278" s="183">
        <v>0.55649999999999999</v>
      </c>
      <c r="C1278" s="183">
        <v>2.0928</v>
      </c>
      <c r="D1278" s="177">
        <f>IF(C1278&lt;MAX($C$2:C1278),C1278/MAX($C$2:C1278)-1,0)</f>
        <v>-0.21417843196154995</v>
      </c>
    </row>
    <row r="1279" spans="1:4">
      <c r="A1279" s="170">
        <v>41219</v>
      </c>
      <c r="B1279" s="183">
        <v>0.55459999999999998</v>
      </c>
      <c r="C1279" s="183">
        <v>2.0909</v>
      </c>
      <c r="D1279" s="177">
        <f>IF(C1279&lt;MAX($C$2:C1279),C1279/MAX($C$2:C1279)-1,0)</f>
        <v>-0.21489185941724231</v>
      </c>
    </row>
    <row r="1280" spans="1:4">
      <c r="A1280" s="170">
        <v>41220</v>
      </c>
      <c r="B1280" s="183">
        <v>0.55600000000000005</v>
      </c>
      <c r="C1280" s="183">
        <v>2.0922999999999998</v>
      </c>
      <c r="D1280" s="177">
        <f>IF(C1280&lt;MAX($C$2:C1280),C1280/MAX($C$2:C1280)-1,0)</f>
        <v>-0.21436617602883745</v>
      </c>
    </row>
    <row r="1281" spans="1:4">
      <c r="A1281" s="170">
        <v>41221</v>
      </c>
      <c r="B1281" s="183">
        <v>0.54669999999999996</v>
      </c>
      <c r="C1281" s="183">
        <v>2.0830000000000002</v>
      </c>
      <c r="D1281" s="177">
        <f>IF(C1281&lt;MAX($C$2:C1281),C1281/MAX($C$2:C1281)-1,0)</f>
        <v>-0.21785821568038433</v>
      </c>
    </row>
    <row r="1282" spans="1:4">
      <c r="A1282" s="170">
        <v>41222</v>
      </c>
      <c r="B1282" s="183">
        <v>0.54269999999999996</v>
      </c>
      <c r="C1282" s="183">
        <v>2.0790000000000002</v>
      </c>
      <c r="D1282" s="177">
        <f>IF(C1282&lt;MAX($C$2:C1282),C1282/MAX($C$2:C1282)-1,0)</f>
        <v>-0.2193601682186842</v>
      </c>
    </row>
    <row r="1283" spans="1:4">
      <c r="A1283" s="170">
        <v>41225</v>
      </c>
      <c r="B1283" s="183">
        <v>0.54430000000000001</v>
      </c>
      <c r="C1283" s="183">
        <v>2.0806</v>
      </c>
      <c r="D1283" s="177">
        <f>IF(C1283&lt;MAX($C$2:C1283),C1283/MAX($C$2:C1283)-1,0)</f>
        <v>-0.2187593872033643</v>
      </c>
    </row>
    <row r="1284" spans="1:4">
      <c r="A1284" s="170">
        <v>41226</v>
      </c>
      <c r="B1284" s="183">
        <v>0.53839999999999999</v>
      </c>
      <c r="C1284" s="183">
        <v>2.0747</v>
      </c>
      <c r="D1284" s="177">
        <f>IF(C1284&lt;MAX($C$2:C1284),C1284/MAX($C$2:C1284)-1,0)</f>
        <v>-0.22097476719735654</v>
      </c>
    </row>
    <row r="1285" spans="1:4">
      <c r="A1285" s="170">
        <v>41227</v>
      </c>
      <c r="B1285" s="183">
        <v>0.53769999999999996</v>
      </c>
      <c r="C1285" s="183">
        <v>2.0739999999999998</v>
      </c>
      <c r="D1285" s="177">
        <f>IF(C1285&lt;MAX($C$2:C1285),C1285/MAX($C$2:C1285)-1,0)</f>
        <v>-0.22123760889155908</v>
      </c>
    </row>
    <row r="1286" spans="1:4">
      <c r="A1286" s="170">
        <v>41228</v>
      </c>
      <c r="B1286" s="183">
        <v>0.52949999999999997</v>
      </c>
      <c r="C1286" s="183">
        <v>2.0657999999999999</v>
      </c>
      <c r="D1286" s="177">
        <f>IF(C1286&lt;MAX($C$2:C1286),C1286/MAX($C$2:C1286)-1,0)</f>
        <v>-0.22431661159507355</v>
      </c>
    </row>
    <row r="1287" spans="1:4">
      <c r="A1287" s="170">
        <v>41229</v>
      </c>
      <c r="B1287" s="183">
        <v>0.52580000000000005</v>
      </c>
      <c r="C1287" s="183">
        <v>2.0621</v>
      </c>
      <c r="D1287" s="177">
        <f>IF(C1287&lt;MAX($C$2:C1287),C1287/MAX($C$2:C1287)-1,0)</f>
        <v>-0.22570591769300086</v>
      </c>
    </row>
    <row r="1288" spans="1:4">
      <c r="A1288" s="170">
        <v>41232</v>
      </c>
      <c r="B1288" s="183">
        <v>0.5242</v>
      </c>
      <c r="C1288" s="183">
        <v>2.0605000000000002</v>
      </c>
      <c r="D1288" s="177">
        <f>IF(C1288&lt;MAX($C$2:C1288),C1288/MAX($C$2:C1288)-1,0)</f>
        <v>-0.22630669870832065</v>
      </c>
    </row>
    <row r="1289" spans="1:4">
      <c r="A1289" s="170">
        <v>41233</v>
      </c>
      <c r="B1289" s="183">
        <v>0.52270000000000005</v>
      </c>
      <c r="C1289" s="183">
        <v>2.0590000000000002</v>
      </c>
      <c r="D1289" s="177">
        <f>IF(C1289&lt;MAX($C$2:C1289),C1289/MAX($C$2:C1289)-1,0)</f>
        <v>-0.22686993091018315</v>
      </c>
    </row>
    <row r="1290" spans="1:4">
      <c r="A1290" s="170">
        <v>41234</v>
      </c>
      <c r="B1290" s="183">
        <v>0.52729999999999999</v>
      </c>
      <c r="C1290" s="183">
        <v>2.0636000000000001</v>
      </c>
      <c r="D1290" s="177">
        <f>IF(C1290&lt;MAX($C$2:C1290),C1290/MAX($C$2:C1290)-1,0)</f>
        <v>-0.22514268549113836</v>
      </c>
    </row>
    <row r="1291" spans="1:4">
      <c r="A1291" s="170">
        <v>41235</v>
      </c>
      <c r="B1291" s="183">
        <v>0.52280000000000004</v>
      </c>
      <c r="C1291" s="183">
        <v>2.0590999999999999</v>
      </c>
      <c r="D1291" s="177">
        <f>IF(C1291&lt;MAX($C$2:C1291),C1291/MAX($C$2:C1291)-1,0)</f>
        <v>-0.22683238209672574</v>
      </c>
    </row>
    <row r="1292" spans="1:4">
      <c r="A1292" s="170">
        <v>41236</v>
      </c>
      <c r="B1292" s="183">
        <v>0.52700000000000002</v>
      </c>
      <c r="C1292" s="183">
        <v>2.0632999999999999</v>
      </c>
      <c r="D1292" s="177">
        <f>IF(C1292&lt;MAX($C$2:C1292),C1292/MAX($C$2:C1292)-1,0)</f>
        <v>-0.22525533193151093</v>
      </c>
    </row>
    <row r="1293" spans="1:4">
      <c r="A1293" s="170">
        <v>41239</v>
      </c>
      <c r="B1293" s="183">
        <v>0.52339999999999998</v>
      </c>
      <c r="C1293" s="183">
        <v>2.0596999999999999</v>
      </c>
      <c r="D1293" s="177">
        <f>IF(C1293&lt;MAX($C$2:C1293),C1293/MAX($C$2:C1293)-1,0)</f>
        <v>-0.22660708921598072</v>
      </c>
    </row>
    <row r="1294" spans="1:4">
      <c r="A1294" s="170">
        <v>41240</v>
      </c>
      <c r="B1294" s="183">
        <v>0.51429999999999998</v>
      </c>
      <c r="C1294" s="183">
        <v>2.0506000000000002</v>
      </c>
      <c r="D1294" s="177">
        <f>IF(C1294&lt;MAX($C$2:C1294),C1294/MAX($C$2:C1294)-1,0)</f>
        <v>-0.23002403124061266</v>
      </c>
    </row>
    <row r="1295" spans="1:4">
      <c r="A1295" s="170">
        <v>41241</v>
      </c>
      <c r="B1295" s="183">
        <v>0.50660000000000005</v>
      </c>
      <c r="C1295" s="183">
        <v>2.0428999999999999</v>
      </c>
      <c r="D1295" s="177">
        <f>IF(C1295&lt;MAX($C$2:C1295),C1295/MAX($C$2:C1295)-1,0)</f>
        <v>-0.23291528987683985</v>
      </c>
    </row>
    <row r="1296" spans="1:4">
      <c r="A1296" s="170">
        <v>41242</v>
      </c>
      <c r="B1296" s="183">
        <v>0.50649999999999995</v>
      </c>
      <c r="C1296" s="183">
        <v>2.0428000000000002</v>
      </c>
      <c r="D1296" s="177">
        <f>IF(C1296&lt;MAX($C$2:C1296),C1296/MAX($C$2:C1296)-1,0)</f>
        <v>-0.23295283869029726</v>
      </c>
    </row>
    <row r="1297" spans="1:4">
      <c r="A1297" s="170">
        <v>41243</v>
      </c>
      <c r="B1297" s="183">
        <v>0.51349999999999996</v>
      </c>
      <c r="C1297" s="183">
        <v>2.0497999999999998</v>
      </c>
      <c r="D1297" s="177">
        <f>IF(C1297&lt;MAX($C$2:C1297),C1297/MAX($C$2:C1297)-1,0)</f>
        <v>-0.23032442174827272</v>
      </c>
    </row>
    <row r="1298" spans="1:4">
      <c r="A1298" s="170">
        <v>41246</v>
      </c>
      <c r="B1298" s="183">
        <v>0.50800000000000001</v>
      </c>
      <c r="C1298" s="183">
        <v>2.0442999999999998</v>
      </c>
      <c r="D1298" s="177">
        <f>IF(C1298&lt;MAX($C$2:C1298),C1298/MAX($C$2:C1298)-1,0)</f>
        <v>-0.23238960648843499</v>
      </c>
    </row>
    <row r="1299" spans="1:4">
      <c r="A1299" s="170">
        <v>41247</v>
      </c>
      <c r="B1299" s="183">
        <v>0.51239999999999997</v>
      </c>
      <c r="C1299" s="183">
        <v>2.0487000000000002</v>
      </c>
      <c r="D1299" s="177">
        <f>IF(C1299&lt;MAX($C$2:C1299),C1299/MAX($C$2:C1299)-1,0)</f>
        <v>-0.23073745869630502</v>
      </c>
    </row>
    <row r="1300" spans="1:4">
      <c r="A1300" s="170">
        <v>41248</v>
      </c>
      <c r="B1300" s="183">
        <v>0.52590000000000003</v>
      </c>
      <c r="C1300" s="183">
        <v>2.0621999999999998</v>
      </c>
      <c r="D1300" s="177">
        <f>IF(C1300&lt;MAX($C$2:C1300),C1300/MAX($C$2:C1300)-1,0)</f>
        <v>-0.22566836887954345</v>
      </c>
    </row>
    <row r="1301" spans="1:4">
      <c r="A1301" s="170">
        <v>41249</v>
      </c>
      <c r="B1301" s="183">
        <v>0.52610000000000001</v>
      </c>
      <c r="C1301" s="183">
        <v>2.0623999999999998</v>
      </c>
      <c r="D1301" s="177">
        <f>IF(C1301&lt;MAX($C$2:C1301),C1301/MAX($C$2:C1301)-1,0)</f>
        <v>-0.2255932712526284</v>
      </c>
    </row>
    <row r="1302" spans="1:4">
      <c r="A1302" s="170">
        <v>41250</v>
      </c>
      <c r="B1302" s="183">
        <v>0.53339999999999999</v>
      </c>
      <c r="C1302" s="183">
        <v>2.0697000000000001</v>
      </c>
      <c r="D1302" s="177">
        <f>IF(C1302&lt;MAX($C$2:C1302),C1302/MAX($C$2:C1302)-1,0)</f>
        <v>-0.22285220787023119</v>
      </c>
    </row>
    <row r="1303" spans="1:4">
      <c r="A1303" s="170">
        <v>41253</v>
      </c>
      <c r="B1303" s="183">
        <v>0.5393</v>
      </c>
      <c r="C1303" s="183">
        <v>2.0756000000000001</v>
      </c>
      <c r="D1303" s="177">
        <f>IF(C1303&lt;MAX($C$2:C1303),C1303/MAX($C$2:C1303)-1,0)</f>
        <v>-0.22063682787623906</v>
      </c>
    </row>
    <row r="1304" spans="1:4">
      <c r="A1304" s="170">
        <v>41254</v>
      </c>
      <c r="B1304" s="183">
        <v>0.53879999999999995</v>
      </c>
      <c r="C1304" s="183">
        <v>2.0750999999999999</v>
      </c>
      <c r="D1304" s="177">
        <f>IF(C1304&lt;MAX($C$2:C1304),C1304/MAX($C$2:C1304)-1,0)</f>
        <v>-0.22082457194352656</v>
      </c>
    </row>
    <row r="1305" spans="1:4">
      <c r="A1305" s="170">
        <v>41255</v>
      </c>
      <c r="B1305" s="183">
        <v>0.53939999999999999</v>
      </c>
      <c r="C1305" s="183">
        <v>2.0756999999999999</v>
      </c>
      <c r="D1305" s="177">
        <f>IF(C1305&lt;MAX($C$2:C1305),C1305/MAX($C$2:C1305)-1,0)</f>
        <v>-0.22059927906278165</v>
      </c>
    </row>
    <row r="1306" spans="1:4">
      <c r="A1306" s="170">
        <v>41256</v>
      </c>
      <c r="B1306" s="183">
        <v>0.53469999999999995</v>
      </c>
      <c r="C1306" s="183">
        <v>2.0710000000000002</v>
      </c>
      <c r="D1306" s="177">
        <f>IF(C1306&lt;MAX($C$2:C1306),C1306/MAX($C$2:C1306)-1,0)</f>
        <v>-0.22236407329528374</v>
      </c>
    </row>
    <row r="1307" spans="1:4">
      <c r="A1307" s="170">
        <v>41257</v>
      </c>
      <c r="B1307" s="183">
        <v>0.55120000000000002</v>
      </c>
      <c r="C1307" s="183">
        <v>2.0874999999999999</v>
      </c>
      <c r="D1307" s="177">
        <f>IF(C1307&lt;MAX($C$2:C1307),C1307/MAX($C$2:C1307)-1,0)</f>
        <v>-0.21616851907479717</v>
      </c>
    </row>
    <row r="1308" spans="1:4">
      <c r="A1308" s="170">
        <v>41260</v>
      </c>
      <c r="B1308" s="183">
        <v>0.54979999999999996</v>
      </c>
      <c r="C1308" s="183">
        <v>2.0861000000000001</v>
      </c>
      <c r="D1308" s="177">
        <f>IF(C1308&lt;MAX($C$2:C1308),C1308/MAX($C$2:C1308)-1,0)</f>
        <v>-0.21669420246320203</v>
      </c>
    </row>
    <row r="1309" spans="1:4">
      <c r="A1309" s="170">
        <v>41261</v>
      </c>
      <c r="B1309" s="183">
        <v>0.54779999999999995</v>
      </c>
      <c r="C1309" s="183">
        <v>2.0840999999999998</v>
      </c>
      <c r="D1309" s="177">
        <f>IF(C1309&lt;MAX($C$2:C1309),C1309/MAX($C$2:C1309)-1,0)</f>
        <v>-0.21744517873235203</v>
      </c>
    </row>
    <row r="1310" spans="1:4">
      <c r="A1310" s="170">
        <v>41262</v>
      </c>
      <c r="B1310" s="183">
        <v>0.55059999999999998</v>
      </c>
      <c r="C1310" s="183">
        <v>2.0869</v>
      </c>
      <c r="D1310" s="177">
        <f>IF(C1310&lt;MAX($C$2:C1310),C1310/MAX($C$2:C1310)-1,0)</f>
        <v>-0.21639381195554219</v>
      </c>
    </row>
    <row r="1311" spans="1:4">
      <c r="A1311" s="170">
        <v>41263</v>
      </c>
      <c r="B1311" s="183">
        <v>0.55469999999999997</v>
      </c>
      <c r="C1311" s="183">
        <v>2.0910000000000002</v>
      </c>
      <c r="D1311" s="177">
        <f>IF(C1311&lt;MAX($C$2:C1311),C1311/MAX($C$2:C1311)-1,0)</f>
        <v>-0.21485431060378479</v>
      </c>
    </row>
    <row r="1312" spans="1:4">
      <c r="A1312" s="170">
        <v>41264</v>
      </c>
      <c r="B1312" s="183">
        <v>0.55469999999999997</v>
      </c>
      <c r="C1312" s="183">
        <v>2.0910000000000002</v>
      </c>
      <c r="D1312" s="177">
        <f>IF(C1312&lt;MAX($C$2:C1312),C1312/MAX($C$2:C1312)-1,0)</f>
        <v>-0.21485431060378479</v>
      </c>
    </row>
    <row r="1313" spans="1:4">
      <c r="A1313" s="170">
        <v>41267</v>
      </c>
      <c r="B1313" s="183">
        <v>0.56010000000000004</v>
      </c>
      <c r="C1313" s="183">
        <v>2.0964</v>
      </c>
      <c r="D1313" s="177">
        <f>IF(C1313&lt;MAX($C$2:C1313),C1313/MAX($C$2:C1313)-1,0)</f>
        <v>-0.21282667467708016</v>
      </c>
    </row>
    <row r="1314" spans="1:4">
      <c r="A1314" s="170">
        <v>41268</v>
      </c>
      <c r="B1314" s="183">
        <v>0.57299999999999995</v>
      </c>
      <c r="C1314" s="183">
        <v>2.1093000000000002</v>
      </c>
      <c r="D1314" s="177">
        <f>IF(C1314&lt;MAX($C$2:C1314),C1314/MAX($C$2:C1314)-1,0)</f>
        <v>-0.20798287774106328</v>
      </c>
    </row>
    <row r="1315" spans="1:4">
      <c r="A1315" s="170">
        <v>41269</v>
      </c>
      <c r="B1315" s="183">
        <v>0.57420000000000004</v>
      </c>
      <c r="C1315" s="183">
        <v>2.1105</v>
      </c>
      <c r="D1315" s="177">
        <f>IF(C1315&lt;MAX($C$2:C1315),C1315/MAX($C$2:C1315)-1,0)</f>
        <v>-0.20753229197957335</v>
      </c>
    </row>
    <row r="1316" spans="1:4">
      <c r="A1316" s="170">
        <v>41270</v>
      </c>
      <c r="B1316" s="183">
        <v>0.57099999999999995</v>
      </c>
      <c r="C1316" s="183">
        <v>2.1073</v>
      </c>
      <c r="D1316" s="177">
        <f>IF(C1316&lt;MAX($C$2:C1316),C1316/MAX($C$2:C1316)-1,0)</f>
        <v>-0.20873385401021327</v>
      </c>
    </row>
    <row r="1317" spans="1:4">
      <c r="A1317" s="170">
        <v>41271</v>
      </c>
      <c r="B1317" s="183">
        <v>0.57689999999999997</v>
      </c>
      <c r="C1317" s="183">
        <v>2.1132</v>
      </c>
      <c r="D1317" s="177">
        <f>IF(C1317&lt;MAX($C$2:C1317),C1317/MAX($C$2:C1317)-1,0)</f>
        <v>-0.20651847401622103</v>
      </c>
    </row>
    <row r="1318" spans="1:4">
      <c r="A1318" s="170">
        <v>41274</v>
      </c>
      <c r="B1318" s="183">
        <v>0.58720000000000006</v>
      </c>
      <c r="C1318" s="183">
        <v>2.1234999999999999</v>
      </c>
      <c r="D1318" s="177">
        <f>IF(C1318&lt;MAX($C$2:C1318),C1318/MAX($C$2:C1318)-1,0)</f>
        <v>-0.20265094623009905</v>
      </c>
    </row>
    <row r="1319" spans="1:4">
      <c r="A1319" s="170">
        <v>41278</v>
      </c>
      <c r="B1319" s="183">
        <v>0.58130000000000004</v>
      </c>
      <c r="C1319" s="183">
        <v>2.1175999999999999</v>
      </c>
      <c r="D1319" s="177">
        <f>IF(C1319&lt;MAX($C$2:C1319),C1319/MAX($C$2:C1319)-1,0)</f>
        <v>-0.20486632622409129</v>
      </c>
    </row>
    <row r="1320" spans="1:4">
      <c r="A1320" s="170">
        <v>41281</v>
      </c>
      <c r="B1320" s="183">
        <v>0.58240000000000003</v>
      </c>
      <c r="C1320" s="183">
        <v>2.1187</v>
      </c>
      <c r="D1320" s="177">
        <f>IF(C1320&lt;MAX($C$2:C1320),C1320/MAX($C$2:C1320)-1,0)</f>
        <v>-0.20445328927605877</v>
      </c>
    </row>
    <row r="1321" spans="1:4">
      <c r="A1321" s="170">
        <v>41282</v>
      </c>
      <c r="B1321" s="183">
        <v>0.58579999999999999</v>
      </c>
      <c r="C1321" s="183">
        <v>2.1221000000000001</v>
      </c>
      <c r="D1321" s="177">
        <f>IF(C1321&lt;MAX($C$2:C1321),C1321/MAX($C$2:C1321)-1,0)</f>
        <v>-0.20317662961850391</v>
      </c>
    </row>
    <row r="1322" spans="1:4">
      <c r="A1322" s="170">
        <v>41283</v>
      </c>
      <c r="B1322" s="183">
        <v>0.58760000000000001</v>
      </c>
      <c r="C1322" s="183">
        <v>2.1238999999999999</v>
      </c>
      <c r="D1322" s="177">
        <f>IF(C1322&lt;MAX($C$2:C1322),C1322/MAX($C$2:C1322)-1,0)</f>
        <v>-0.20250075097626907</v>
      </c>
    </row>
    <row r="1323" spans="1:4">
      <c r="A1323" s="170">
        <v>41284</v>
      </c>
      <c r="B1323" s="183">
        <v>0.58640000000000003</v>
      </c>
      <c r="C1323" s="183">
        <v>2.1227</v>
      </c>
      <c r="D1323" s="177">
        <f>IF(C1323&lt;MAX($C$2:C1323),C1323/MAX($C$2:C1323)-1,0)</f>
        <v>-0.202951336737759</v>
      </c>
    </row>
    <row r="1324" spans="1:4">
      <c r="A1324" s="170">
        <v>41285</v>
      </c>
      <c r="B1324" s="183">
        <v>0.57740000000000002</v>
      </c>
      <c r="C1324" s="183">
        <v>2.1137000000000001</v>
      </c>
      <c r="D1324" s="177">
        <f>IF(C1324&lt;MAX($C$2:C1324),C1324/MAX($C$2:C1324)-1,0)</f>
        <v>-0.20633072994893353</v>
      </c>
    </row>
    <row r="1325" spans="1:4">
      <c r="A1325" s="170">
        <v>41288</v>
      </c>
      <c r="B1325" s="183">
        <v>0.59499999999999997</v>
      </c>
      <c r="C1325" s="183">
        <v>2.1313</v>
      </c>
      <c r="D1325" s="177">
        <f>IF(C1325&lt;MAX($C$2:C1325),C1325/MAX($C$2:C1325)-1,0)</f>
        <v>-0.19972213878041445</v>
      </c>
    </row>
    <row r="1326" spans="1:4">
      <c r="A1326" s="170">
        <v>41289</v>
      </c>
      <c r="B1326" s="183">
        <v>0.59960000000000002</v>
      </c>
      <c r="C1326" s="183">
        <v>2.1358999999999999</v>
      </c>
      <c r="D1326" s="177">
        <f>IF(C1326&lt;MAX($C$2:C1326),C1326/MAX($C$2:C1326)-1,0)</f>
        <v>-0.19799489336136977</v>
      </c>
    </row>
    <row r="1327" spans="1:4">
      <c r="A1327" s="170">
        <v>41290</v>
      </c>
      <c r="B1327" s="183">
        <v>0.59409999999999996</v>
      </c>
      <c r="C1327" s="183">
        <v>2.1303999999999998</v>
      </c>
      <c r="D1327" s="177">
        <f>IF(C1327&lt;MAX($C$2:C1327),C1327/MAX($C$2:C1327)-1,0)</f>
        <v>-0.20006007810153204</v>
      </c>
    </row>
    <row r="1328" spans="1:4">
      <c r="A1328" s="170">
        <v>41291</v>
      </c>
      <c r="B1328" s="183">
        <v>0.59019999999999995</v>
      </c>
      <c r="C1328" s="183">
        <v>2.1265000000000001</v>
      </c>
      <c r="D1328" s="177">
        <f>IF(C1328&lt;MAX($C$2:C1328),C1328/MAX($C$2:C1328)-1,0)</f>
        <v>-0.20152448182637417</v>
      </c>
    </row>
    <row r="1329" spans="1:4">
      <c r="A1329" s="170">
        <v>41292</v>
      </c>
      <c r="B1329" s="183">
        <v>0.60099999999999998</v>
      </c>
      <c r="C1329" s="183">
        <v>2.1373000000000002</v>
      </c>
      <c r="D1329" s="177">
        <f>IF(C1329&lt;MAX($C$2:C1329),C1329/MAX($C$2:C1329)-1,0)</f>
        <v>-0.19746920997296469</v>
      </c>
    </row>
    <row r="1330" spans="1:4">
      <c r="A1330" s="170">
        <v>41295</v>
      </c>
      <c r="B1330" s="183">
        <v>0.60589999999999999</v>
      </c>
      <c r="C1330" s="183">
        <v>2.1421999999999999</v>
      </c>
      <c r="D1330" s="177">
        <f>IF(C1330&lt;MAX($C$2:C1330),C1330/MAX($C$2:C1330)-1,0)</f>
        <v>-0.19562931811354756</v>
      </c>
    </row>
    <row r="1331" spans="1:4">
      <c r="A1331" s="170">
        <v>41296</v>
      </c>
      <c r="B1331" s="183">
        <v>0.6018</v>
      </c>
      <c r="C1331" s="183">
        <v>2.1381000000000001</v>
      </c>
      <c r="D1331" s="177">
        <f>IF(C1331&lt;MAX($C$2:C1331),C1331/MAX($C$2:C1331)-1,0)</f>
        <v>-0.19716881946530485</v>
      </c>
    </row>
    <row r="1332" spans="1:4">
      <c r="A1332" s="170">
        <v>41297</v>
      </c>
      <c r="B1332" s="183">
        <v>0.60199999999999998</v>
      </c>
      <c r="C1332" s="183">
        <v>2.1383000000000001</v>
      </c>
      <c r="D1332" s="177">
        <f>IF(C1332&lt;MAX($C$2:C1332),C1332/MAX($C$2:C1332)-1,0)</f>
        <v>-0.1970937218383898</v>
      </c>
    </row>
    <row r="1333" spans="1:4">
      <c r="A1333" s="170">
        <v>41298</v>
      </c>
      <c r="B1333" s="183">
        <v>0.59589999999999999</v>
      </c>
      <c r="C1333" s="183">
        <v>2.1322000000000001</v>
      </c>
      <c r="D1333" s="177">
        <f>IF(C1333&lt;MAX($C$2:C1333),C1333/MAX($C$2:C1333)-1,0)</f>
        <v>-0.19938419945929697</v>
      </c>
    </row>
    <row r="1334" spans="1:4">
      <c r="A1334" s="170">
        <v>41299</v>
      </c>
      <c r="B1334" s="183">
        <v>0.59660000000000002</v>
      </c>
      <c r="C1334" s="183">
        <v>2.1328999999999998</v>
      </c>
      <c r="D1334" s="177">
        <f>IF(C1334&lt;MAX($C$2:C1334),C1334/MAX($C$2:C1334)-1,0)</f>
        <v>-0.19912135776509465</v>
      </c>
    </row>
    <row r="1335" spans="1:4">
      <c r="A1335" s="170">
        <v>41302</v>
      </c>
      <c r="B1335" s="183">
        <v>0.61240000000000006</v>
      </c>
      <c r="C1335" s="183">
        <v>2.1486999999999998</v>
      </c>
      <c r="D1335" s="177">
        <f>IF(C1335&lt;MAX($C$2:C1335),C1335/MAX($C$2:C1335)-1,0)</f>
        <v>-0.19318864523881041</v>
      </c>
    </row>
    <row r="1336" spans="1:4">
      <c r="A1336" s="170">
        <v>41303</v>
      </c>
      <c r="B1336" s="183">
        <v>0.61370000000000002</v>
      </c>
      <c r="C1336" s="183">
        <v>2.15</v>
      </c>
      <c r="D1336" s="177">
        <f>IF(C1336&lt;MAX($C$2:C1336),C1336/MAX($C$2:C1336)-1,0)</f>
        <v>-0.19270051066386296</v>
      </c>
    </row>
    <row r="1337" spans="1:4">
      <c r="A1337" s="170">
        <v>41304</v>
      </c>
      <c r="B1337" s="183">
        <v>0.61829999999999996</v>
      </c>
      <c r="C1337" s="183">
        <v>2.1545999999999998</v>
      </c>
      <c r="D1337" s="177">
        <f>IF(C1337&lt;MAX($C$2:C1337),C1337/MAX($C$2:C1337)-1,0)</f>
        <v>-0.19097326524481828</v>
      </c>
    </row>
    <row r="1338" spans="1:4">
      <c r="A1338" s="170">
        <v>41305</v>
      </c>
      <c r="B1338" s="183">
        <v>0.61339999999999995</v>
      </c>
      <c r="C1338" s="183">
        <v>2.1497000000000002</v>
      </c>
      <c r="D1338" s="177">
        <f>IF(C1338&lt;MAX($C$2:C1338),C1338/MAX($C$2:C1338)-1,0)</f>
        <v>-0.19281315710423541</v>
      </c>
    </row>
    <row r="1339" spans="1:4">
      <c r="A1339" s="170">
        <v>41306</v>
      </c>
      <c r="B1339" s="183">
        <v>0.622</v>
      </c>
      <c r="C1339" s="183">
        <v>2.1583000000000001</v>
      </c>
      <c r="D1339" s="177">
        <f>IF(C1339&lt;MAX($C$2:C1339),C1339/MAX($C$2:C1339)-1,0)</f>
        <v>-0.18958395914689086</v>
      </c>
    </row>
    <row r="1340" spans="1:4">
      <c r="A1340" s="170">
        <v>41309</v>
      </c>
      <c r="B1340" s="183">
        <v>0.61850000000000005</v>
      </c>
      <c r="C1340" s="183">
        <v>2.1547999999999998</v>
      </c>
      <c r="D1340" s="177">
        <f>IF(C1340&lt;MAX($C$2:C1340),C1340/MAX($C$2:C1340)-1,0)</f>
        <v>-0.19089816761790324</v>
      </c>
    </row>
    <row r="1341" spans="1:4">
      <c r="A1341" s="170">
        <v>41310</v>
      </c>
      <c r="B1341" s="183">
        <v>0.62660000000000005</v>
      </c>
      <c r="C1341" s="183">
        <v>2.1629</v>
      </c>
      <c r="D1341" s="177">
        <f>IF(C1341&lt;MAX($C$2:C1341),C1341/MAX($C$2:C1341)-1,0)</f>
        <v>-0.18785671372784607</v>
      </c>
    </row>
    <row r="1342" spans="1:4">
      <c r="A1342" s="170">
        <v>41311</v>
      </c>
      <c r="B1342" s="183">
        <v>0.63080000000000003</v>
      </c>
      <c r="C1342" s="183">
        <v>2.1671</v>
      </c>
      <c r="D1342" s="177">
        <f>IF(C1342&lt;MAX($C$2:C1342),C1342/MAX($C$2:C1342)-1,0)</f>
        <v>-0.18627966356263137</v>
      </c>
    </row>
    <row r="1343" spans="1:4">
      <c r="A1343" s="170">
        <v>41312</v>
      </c>
      <c r="B1343" s="183">
        <v>0.62760000000000005</v>
      </c>
      <c r="C1343" s="183">
        <v>2.1638999999999999</v>
      </c>
      <c r="D1343" s="177">
        <f>IF(C1343&lt;MAX($C$2:C1343),C1343/MAX($C$2:C1343)-1,0)</f>
        <v>-0.18748122559327118</v>
      </c>
    </row>
    <row r="1344" spans="1:4">
      <c r="A1344" s="170">
        <v>41313</v>
      </c>
      <c r="B1344" s="183">
        <v>0.63490000000000002</v>
      </c>
      <c r="C1344" s="183">
        <v>2.1711999999999998</v>
      </c>
      <c r="D1344" s="177">
        <f>IF(C1344&lt;MAX($C$2:C1344),C1344/MAX($C$2:C1344)-1,0)</f>
        <v>-0.18474016221087419</v>
      </c>
    </row>
    <row r="1345" spans="1:4">
      <c r="A1345" s="170">
        <v>41323</v>
      </c>
      <c r="B1345" s="183">
        <v>0.63119999999999998</v>
      </c>
      <c r="C1345" s="183">
        <v>2.1675</v>
      </c>
      <c r="D1345" s="177">
        <f>IF(C1345&lt;MAX($C$2:C1345),C1345/MAX($C$2:C1345)-1,0)</f>
        <v>-0.18612946830880139</v>
      </c>
    </row>
    <row r="1346" spans="1:4">
      <c r="A1346" s="170">
        <v>41324</v>
      </c>
      <c r="B1346" s="183">
        <v>0.61950000000000005</v>
      </c>
      <c r="C1346" s="183">
        <v>2.1558000000000002</v>
      </c>
      <c r="D1346" s="177">
        <f>IF(C1346&lt;MAX($C$2:C1346),C1346/MAX($C$2:C1346)-1,0)</f>
        <v>-0.19052267948332824</v>
      </c>
    </row>
    <row r="1347" spans="1:4">
      <c r="A1347" s="170">
        <v>41325</v>
      </c>
      <c r="B1347" s="183">
        <v>0.62560000000000004</v>
      </c>
      <c r="C1347" s="183">
        <v>2.1619000000000002</v>
      </c>
      <c r="D1347" s="177">
        <f>IF(C1347&lt;MAX($C$2:C1347),C1347/MAX($C$2:C1347)-1,0)</f>
        <v>-0.18823220186242107</v>
      </c>
    </row>
    <row r="1348" spans="1:4">
      <c r="A1348" s="170">
        <v>41326</v>
      </c>
      <c r="B1348" s="183">
        <v>0.61219999999999997</v>
      </c>
      <c r="C1348" s="183">
        <v>2.1484999999999999</v>
      </c>
      <c r="D1348" s="177">
        <f>IF(C1348&lt;MAX($C$2:C1348),C1348/MAX($C$2:C1348)-1,0)</f>
        <v>-0.19326374286572545</v>
      </c>
    </row>
    <row r="1349" spans="1:4">
      <c r="A1349" s="170">
        <v>41327</v>
      </c>
      <c r="B1349" s="183">
        <v>0.60660000000000003</v>
      </c>
      <c r="C1349" s="183">
        <v>2.1429</v>
      </c>
      <c r="D1349" s="177">
        <f>IF(C1349&lt;MAX($C$2:C1349),C1349/MAX($C$2:C1349)-1,0)</f>
        <v>-0.19536647641934513</v>
      </c>
    </row>
    <row r="1350" spans="1:4">
      <c r="A1350" s="170">
        <v>41330</v>
      </c>
      <c r="B1350" s="183">
        <v>0.60860000000000003</v>
      </c>
      <c r="C1350" s="183">
        <v>2.1448999999999998</v>
      </c>
      <c r="D1350" s="177">
        <f>IF(C1350&lt;MAX($C$2:C1350),C1350/MAX($C$2:C1350)-1,0)</f>
        <v>-0.19461550015019524</v>
      </c>
    </row>
    <row r="1351" spans="1:4">
      <c r="A1351" s="170">
        <v>41331</v>
      </c>
      <c r="B1351" s="183">
        <v>0.60170000000000001</v>
      </c>
      <c r="C1351" s="183">
        <v>2.1379999999999999</v>
      </c>
      <c r="D1351" s="177">
        <f>IF(C1351&lt;MAX($C$2:C1351),C1351/MAX($C$2:C1351)-1,0)</f>
        <v>-0.19720636827876237</v>
      </c>
    </row>
    <row r="1352" spans="1:4">
      <c r="A1352" s="170">
        <v>41332</v>
      </c>
      <c r="B1352" s="183">
        <v>0.60409999999999997</v>
      </c>
      <c r="C1352" s="183">
        <v>2.1404000000000001</v>
      </c>
      <c r="D1352" s="177">
        <f>IF(C1352&lt;MAX($C$2:C1352),C1352/MAX($C$2:C1352)-1,0)</f>
        <v>-0.1963051967557824</v>
      </c>
    </row>
    <row r="1353" spans="1:4">
      <c r="A1353" s="170">
        <v>41333</v>
      </c>
      <c r="B1353" s="183">
        <v>0.61750000000000005</v>
      </c>
      <c r="C1353" s="183">
        <v>2.1537999999999999</v>
      </c>
      <c r="D1353" s="177">
        <f>IF(C1353&lt;MAX($C$2:C1353),C1353/MAX($C$2:C1353)-1,0)</f>
        <v>-0.19127365575247823</v>
      </c>
    </row>
    <row r="1354" spans="1:4">
      <c r="A1354" s="170">
        <v>41334</v>
      </c>
      <c r="B1354" s="183">
        <v>0.61839999999999995</v>
      </c>
      <c r="C1354" s="183">
        <v>2.1547000000000001</v>
      </c>
      <c r="D1354" s="177">
        <f>IF(C1354&lt;MAX($C$2:C1354),C1354/MAX($C$2:C1354)-1,0)</f>
        <v>-0.19093571643136065</v>
      </c>
    </row>
    <row r="1355" spans="1:4">
      <c r="A1355" s="170">
        <v>41337</v>
      </c>
      <c r="B1355" s="183">
        <v>0.59219999999999995</v>
      </c>
      <c r="C1355" s="183">
        <v>2.1284999999999998</v>
      </c>
      <c r="D1355" s="177">
        <f>IF(C1355&lt;MAX($C$2:C1355),C1355/MAX($C$2:C1355)-1,0)</f>
        <v>-0.2007735055572244</v>
      </c>
    </row>
    <row r="1356" spans="1:4">
      <c r="A1356" s="170">
        <v>41338</v>
      </c>
      <c r="B1356" s="183">
        <v>0.60660000000000003</v>
      </c>
      <c r="C1356" s="183">
        <v>2.1429</v>
      </c>
      <c r="D1356" s="177">
        <f>IF(C1356&lt;MAX($C$2:C1356),C1356/MAX($C$2:C1356)-1,0)</f>
        <v>-0.19536647641934513</v>
      </c>
    </row>
    <row r="1357" spans="1:4">
      <c r="A1357" s="170">
        <v>41339</v>
      </c>
      <c r="B1357" s="183">
        <v>0.61639999999999995</v>
      </c>
      <c r="C1357" s="183">
        <v>2.1526999999999998</v>
      </c>
      <c r="D1357" s="177">
        <f>IF(C1357&lt;MAX($C$2:C1357),C1357/MAX($C$2:C1357)-1,0)</f>
        <v>-0.19168669270051064</v>
      </c>
    </row>
    <row r="1358" spans="1:4">
      <c r="A1358" s="170">
        <v>41340</v>
      </c>
      <c r="B1358" s="183">
        <v>0.61180000000000001</v>
      </c>
      <c r="C1358" s="183">
        <v>2.1480999999999999</v>
      </c>
      <c r="D1358" s="177">
        <f>IF(C1358&lt;MAX($C$2:C1358),C1358/MAX($C$2:C1358)-1,0)</f>
        <v>-0.19341393811955543</v>
      </c>
    </row>
    <row r="1359" spans="1:4">
      <c r="A1359" s="170">
        <v>41341</v>
      </c>
      <c r="B1359" s="183">
        <v>0.6079</v>
      </c>
      <c r="C1359" s="183">
        <v>2.1442000000000001</v>
      </c>
      <c r="D1359" s="177">
        <f>IF(C1359&lt;MAX($C$2:C1359),C1359/MAX($C$2:C1359)-1,0)</f>
        <v>-0.19487834184439756</v>
      </c>
    </row>
    <row r="1360" spans="1:4">
      <c r="A1360" s="170">
        <v>41344</v>
      </c>
      <c r="B1360" s="183">
        <v>0.6048</v>
      </c>
      <c r="C1360" s="183">
        <v>2.1410999999999998</v>
      </c>
      <c r="D1360" s="177">
        <f>IF(C1360&lt;MAX($C$2:C1360),C1360/MAX($C$2:C1360)-1,0)</f>
        <v>-0.19604235506158008</v>
      </c>
    </row>
    <row r="1361" spans="1:4">
      <c r="A1361" s="170">
        <v>41345</v>
      </c>
      <c r="B1361" s="183">
        <v>0.59650000000000003</v>
      </c>
      <c r="C1361" s="183">
        <v>2.1328</v>
      </c>
      <c r="D1361" s="177">
        <f>IF(C1361&lt;MAX($C$2:C1361),C1361/MAX($C$2:C1361)-1,0)</f>
        <v>-0.19915890657855206</v>
      </c>
    </row>
    <row r="1362" spans="1:4">
      <c r="A1362" s="170">
        <v>41346</v>
      </c>
      <c r="B1362" s="183">
        <v>0.58930000000000005</v>
      </c>
      <c r="C1362" s="183">
        <v>2.1255999999999999</v>
      </c>
      <c r="D1362" s="177">
        <f>IF(C1362&lt;MAX($C$2:C1362),C1362/MAX($C$2:C1362)-1,0)</f>
        <v>-0.20186242114749176</v>
      </c>
    </row>
    <row r="1363" spans="1:4">
      <c r="A1363" s="170">
        <v>41347</v>
      </c>
      <c r="B1363" s="183">
        <v>0.59140000000000004</v>
      </c>
      <c r="C1363" s="183">
        <v>2.1276999999999999</v>
      </c>
      <c r="D1363" s="177">
        <f>IF(C1363&lt;MAX($C$2:C1363),C1363/MAX($C$2:C1363)-1,0)</f>
        <v>-0.20107389606488435</v>
      </c>
    </row>
    <row r="1364" spans="1:4">
      <c r="A1364" s="170">
        <v>41348</v>
      </c>
      <c r="B1364" s="183">
        <v>0.58879999999999999</v>
      </c>
      <c r="C1364" s="183">
        <v>2.1251000000000002</v>
      </c>
      <c r="D1364" s="177">
        <f>IF(C1364&lt;MAX($C$2:C1364),C1364/MAX($C$2:C1364)-1,0)</f>
        <v>-0.20205016521477903</v>
      </c>
    </row>
    <row r="1365" spans="1:4">
      <c r="A1365" s="170">
        <v>41351</v>
      </c>
      <c r="B1365" s="183">
        <v>0.58299999999999996</v>
      </c>
      <c r="C1365" s="183">
        <v>2.1193</v>
      </c>
      <c r="D1365" s="177">
        <f>IF(C1365&lt;MAX($C$2:C1365),C1365/MAX($C$2:C1365)-1,0)</f>
        <v>-0.20422799639531386</v>
      </c>
    </row>
    <row r="1366" spans="1:4">
      <c r="A1366" s="170">
        <v>41352</v>
      </c>
      <c r="B1366" s="183">
        <v>0.58709999999999996</v>
      </c>
      <c r="C1366" s="183">
        <v>2.1234000000000002</v>
      </c>
      <c r="D1366" s="177">
        <f>IF(C1366&lt;MAX($C$2:C1366),C1366/MAX($C$2:C1366)-1,0)</f>
        <v>-0.20268849504355646</v>
      </c>
    </row>
    <row r="1367" spans="1:4">
      <c r="A1367" s="170">
        <v>41353</v>
      </c>
      <c r="B1367" s="183">
        <v>0.60350000000000004</v>
      </c>
      <c r="C1367" s="183">
        <v>2.1398000000000001</v>
      </c>
      <c r="D1367" s="177">
        <f>IF(C1367&lt;MAX($C$2:C1367),C1367/MAX($C$2:C1367)-1,0)</f>
        <v>-0.19653048963652742</v>
      </c>
    </row>
    <row r="1368" spans="1:4">
      <c r="A1368" s="170">
        <v>41354</v>
      </c>
      <c r="B1368" s="183">
        <v>0.60619999999999996</v>
      </c>
      <c r="C1368" s="183">
        <v>2.1425000000000001</v>
      </c>
      <c r="D1368" s="177">
        <f>IF(C1368&lt;MAX($C$2:C1368),C1368/MAX($C$2:C1368)-1,0)</f>
        <v>-0.19551667167317499</v>
      </c>
    </row>
    <row r="1369" spans="1:4">
      <c r="A1369" s="170">
        <v>41355</v>
      </c>
      <c r="B1369" s="183">
        <v>0.60750000000000004</v>
      </c>
      <c r="C1369" s="183">
        <v>2.1438000000000001</v>
      </c>
      <c r="D1369" s="177">
        <f>IF(C1369&lt;MAX($C$2:C1369),C1369/MAX($C$2:C1369)-1,0)</f>
        <v>-0.19502853709822754</v>
      </c>
    </row>
    <row r="1370" spans="1:4">
      <c r="A1370" s="170">
        <v>41358</v>
      </c>
      <c r="B1370" s="183">
        <v>0.60350000000000004</v>
      </c>
      <c r="C1370" s="183">
        <v>2.1398000000000001</v>
      </c>
      <c r="D1370" s="177">
        <f>IF(C1370&lt;MAX($C$2:C1370),C1370/MAX($C$2:C1370)-1,0)</f>
        <v>-0.19653048963652742</v>
      </c>
    </row>
    <row r="1371" spans="1:4">
      <c r="A1371" s="170">
        <v>41359</v>
      </c>
      <c r="B1371" s="183">
        <v>0.59989999999999999</v>
      </c>
      <c r="C1371" s="183">
        <v>2.1362000000000001</v>
      </c>
      <c r="D1371" s="177">
        <f>IF(C1371&lt;MAX($C$2:C1371),C1371/MAX($C$2:C1371)-1,0)</f>
        <v>-0.19788224692099721</v>
      </c>
    </row>
    <row r="1372" spans="1:4">
      <c r="A1372" s="170">
        <v>41360</v>
      </c>
      <c r="B1372" s="183">
        <v>0.60240000000000005</v>
      </c>
      <c r="C1372" s="183">
        <v>2.1387</v>
      </c>
      <c r="D1372" s="177">
        <f>IF(C1372&lt;MAX($C$2:C1372),C1372/MAX($C$2:C1372)-1,0)</f>
        <v>-0.19694352658455982</v>
      </c>
    </row>
    <row r="1373" spans="1:4">
      <c r="A1373" s="170">
        <v>41361</v>
      </c>
      <c r="B1373" s="183">
        <v>0.59019999999999995</v>
      </c>
      <c r="C1373" s="183">
        <v>2.1265000000000001</v>
      </c>
      <c r="D1373" s="177">
        <f>IF(C1373&lt;MAX($C$2:C1373),C1373/MAX($C$2:C1373)-1,0)</f>
        <v>-0.20152448182637417</v>
      </c>
    </row>
    <row r="1374" spans="1:4">
      <c r="A1374" s="170">
        <v>41362</v>
      </c>
      <c r="B1374" s="183">
        <v>0.58699999999999997</v>
      </c>
      <c r="C1374" s="183">
        <v>2.1233</v>
      </c>
      <c r="D1374" s="177">
        <f>IF(C1374&lt;MAX($C$2:C1374),C1374/MAX($C$2:C1374)-1,0)</f>
        <v>-0.20272604385701409</v>
      </c>
    </row>
    <row r="1375" spans="1:4">
      <c r="A1375" s="170">
        <v>41365</v>
      </c>
      <c r="B1375" s="183">
        <v>0.58720000000000006</v>
      </c>
      <c r="C1375" s="183">
        <v>2.1234999999999999</v>
      </c>
      <c r="D1375" s="177">
        <f>IF(C1375&lt;MAX($C$2:C1375),C1375/MAX($C$2:C1375)-1,0)</f>
        <v>-0.20265094623009905</v>
      </c>
    </row>
    <row r="1376" spans="1:4">
      <c r="A1376" s="170">
        <v>41366</v>
      </c>
      <c r="B1376" s="183">
        <v>0.58220000000000005</v>
      </c>
      <c r="C1376" s="183">
        <v>2.1185</v>
      </c>
      <c r="D1376" s="177">
        <f>IF(C1376&lt;MAX($C$2:C1376),C1376/MAX($C$2:C1376)-1,0)</f>
        <v>-0.20452838690297381</v>
      </c>
    </row>
    <row r="1377" spans="1:4">
      <c r="A1377" s="170">
        <v>41367</v>
      </c>
      <c r="B1377" s="183">
        <v>0.58079999999999998</v>
      </c>
      <c r="C1377" s="183">
        <v>2.1171000000000002</v>
      </c>
      <c r="D1377" s="177">
        <f>IF(C1377&lt;MAX($C$2:C1377),C1377/MAX($C$2:C1377)-1,0)</f>
        <v>-0.20505407029137868</v>
      </c>
    </row>
    <row r="1378" spans="1:4">
      <c r="A1378" s="170">
        <v>41372</v>
      </c>
      <c r="B1378" s="183">
        <v>0.57969999999999999</v>
      </c>
      <c r="C1378" s="183">
        <v>2.1160000000000001</v>
      </c>
      <c r="D1378" s="177">
        <f>IF(C1378&lt;MAX($C$2:C1378),C1378/MAX($C$2:C1378)-1,0)</f>
        <v>-0.20546710723941108</v>
      </c>
    </row>
    <row r="1379" spans="1:4">
      <c r="A1379" s="170">
        <v>41373</v>
      </c>
      <c r="B1379" s="183">
        <v>0.58489999999999998</v>
      </c>
      <c r="C1379" s="183">
        <v>2.1212</v>
      </c>
      <c r="D1379" s="177">
        <f>IF(C1379&lt;MAX($C$2:C1379),C1379/MAX($C$2:C1379)-1,0)</f>
        <v>-0.2035145689396215</v>
      </c>
    </row>
    <row r="1380" spans="1:4">
      <c r="A1380" s="170">
        <v>41374</v>
      </c>
      <c r="B1380" s="183">
        <v>0.58509999999999995</v>
      </c>
      <c r="C1380" s="183">
        <v>2.1214</v>
      </c>
      <c r="D1380" s="177">
        <f>IF(C1380&lt;MAX($C$2:C1380),C1380/MAX($C$2:C1380)-1,0)</f>
        <v>-0.20343947131270645</v>
      </c>
    </row>
    <row r="1381" spans="1:4">
      <c r="A1381" s="170">
        <v>41375</v>
      </c>
      <c r="B1381" s="183">
        <v>0.58350000000000002</v>
      </c>
      <c r="C1381" s="183">
        <v>2.1198000000000001</v>
      </c>
      <c r="D1381" s="177">
        <f>IF(C1381&lt;MAX($C$2:C1381),C1381/MAX($C$2:C1381)-1,0)</f>
        <v>-0.20404025232802636</v>
      </c>
    </row>
    <row r="1382" spans="1:4">
      <c r="A1382" s="170">
        <v>41376</v>
      </c>
      <c r="B1382" s="183">
        <v>0.58079999999999998</v>
      </c>
      <c r="C1382" s="183">
        <v>2.1171000000000002</v>
      </c>
      <c r="D1382" s="177">
        <f>IF(C1382&lt;MAX($C$2:C1382),C1382/MAX($C$2:C1382)-1,0)</f>
        <v>-0.20505407029137868</v>
      </c>
    </row>
    <row r="1383" spans="1:4">
      <c r="A1383" s="170">
        <v>41379</v>
      </c>
      <c r="B1383" s="183">
        <v>0.57779999999999998</v>
      </c>
      <c r="C1383" s="183">
        <v>2.1141000000000001</v>
      </c>
      <c r="D1383" s="177">
        <f>IF(C1383&lt;MAX($C$2:C1383),C1383/MAX($C$2:C1383)-1,0)</f>
        <v>-0.20618053469510356</v>
      </c>
    </row>
    <row r="1384" spans="1:4">
      <c r="A1384" s="170">
        <v>41380</v>
      </c>
      <c r="B1384" s="183">
        <v>0.58489999999999998</v>
      </c>
      <c r="C1384" s="183">
        <v>2.1212</v>
      </c>
      <c r="D1384" s="177">
        <f>IF(C1384&lt;MAX($C$2:C1384),C1384/MAX($C$2:C1384)-1,0)</f>
        <v>-0.2035145689396215</v>
      </c>
    </row>
    <row r="1385" spans="1:4">
      <c r="A1385" s="170">
        <v>41381</v>
      </c>
      <c r="B1385" s="183">
        <v>0.58789999999999998</v>
      </c>
      <c r="C1385" s="183">
        <v>2.1242000000000001</v>
      </c>
      <c r="D1385" s="177">
        <f>IF(C1385&lt;MAX($C$2:C1385),C1385/MAX($C$2:C1385)-1,0)</f>
        <v>-0.20238810453589662</v>
      </c>
    </row>
    <row r="1386" spans="1:4">
      <c r="A1386" s="170">
        <v>41382</v>
      </c>
      <c r="B1386" s="183">
        <v>0.58989999999999998</v>
      </c>
      <c r="C1386" s="183">
        <v>2.1261999999999999</v>
      </c>
      <c r="D1386" s="177">
        <f>IF(C1386&lt;MAX($C$2:C1386),C1386/MAX($C$2:C1386)-1,0)</f>
        <v>-0.20163712826674673</v>
      </c>
    </row>
    <row r="1387" spans="1:4">
      <c r="A1387" s="170">
        <v>41383</v>
      </c>
      <c r="B1387" s="183">
        <v>0.60260000000000002</v>
      </c>
      <c r="C1387" s="183">
        <v>2.1389</v>
      </c>
      <c r="D1387" s="177">
        <f>IF(C1387&lt;MAX($C$2:C1387),C1387/MAX($C$2:C1387)-1,0)</f>
        <v>-0.19686842895764489</v>
      </c>
    </row>
    <row r="1388" spans="1:4">
      <c r="A1388" s="170">
        <v>41386</v>
      </c>
      <c r="B1388" s="183">
        <v>0.60340000000000005</v>
      </c>
      <c r="C1388" s="183">
        <v>2.1396999999999999</v>
      </c>
      <c r="D1388" s="177">
        <f>IF(C1388&lt;MAX($C$2:C1388),C1388/MAX($C$2:C1388)-1,0)</f>
        <v>-0.19656803844998494</v>
      </c>
    </row>
    <row r="1389" spans="1:4">
      <c r="A1389" s="170">
        <v>41387</v>
      </c>
      <c r="B1389" s="183">
        <v>0.58860000000000001</v>
      </c>
      <c r="C1389" s="183">
        <v>2.1248999999999998</v>
      </c>
      <c r="D1389" s="177">
        <f>IF(C1389&lt;MAX($C$2:C1389),C1389/MAX($C$2:C1389)-1,0)</f>
        <v>-0.20212526284169419</v>
      </c>
    </row>
    <row r="1390" spans="1:4">
      <c r="A1390" s="170">
        <v>41388</v>
      </c>
      <c r="B1390" s="183">
        <v>0.59909999999999997</v>
      </c>
      <c r="C1390" s="183">
        <v>2.1354000000000002</v>
      </c>
      <c r="D1390" s="177">
        <f>IF(C1390&lt;MAX($C$2:C1390),C1390/MAX($C$2:C1390)-1,0)</f>
        <v>-0.19818263742865716</v>
      </c>
    </row>
    <row r="1391" spans="1:4">
      <c r="A1391" s="170">
        <v>41389</v>
      </c>
      <c r="B1391" s="183">
        <v>0.5927</v>
      </c>
      <c r="C1391" s="183">
        <v>2.129</v>
      </c>
      <c r="D1391" s="177">
        <f>IF(C1391&lt;MAX($C$2:C1391),C1391/MAX($C$2:C1391)-1,0)</f>
        <v>-0.2005857614899369</v>
      </c>
    </row>
    <row r="1392" spans="1:4">
      <c r="A1392" s="170">
        <v>41390</v>
      </c>
      <c r="B1392" s="183">
        <v>0.58879999999999999</v>
      </c>
      <c r="C1392" s="183">
        <v>2.1251000000000002</v>
      </c>
      <c r="D1392" s="177">
        <f>IF(C1392&lt;MAX($C$2:C1392),C1392/MAX($C$2:C1392)-1,0)</f>
        <v>-0.20205016521477903</v>
      </c>
    </row>
    <row r="1393" spans="1:4">
      <c r="A1393" s="170">
        <v>41396</v>
      </c>
      <c r="B1393" s="183">
        <v>0.59279999999999999</v>
      </c>
      <c r="C1393" s="183">
        <v>2.1291000000000002</v>
      </c>
      <c r="D1393" s="177">
        <f>IF(C1393&lt;MAX($C$2:C1393),C1393/MAX($C$2:C1393)-1,0)</f>
        <v>-0.20054821267647926</v>
      </c>
    </row>
    <row r="1394" spans="1:4">
      <c r="A1394" s="170">
        <v>41397</v>
      </c>
      <c r="B1394" s="183">
        <v>0.60250000000000004</v>
      </c>
      <c r="C1394" s="183">
        <v>2.1387999999999998</v>
      </c>
      <c r="D1394" s="177">
        <f>IF(C1394&lt;MAX($C$2:C1394),C1394/MAX($C$2:C1394)-1,0)</f>
        <v>-0.19690597777110241</v>
      </c>
    </row>
    <row r="1395" spans="1:4">
      <c r="A1395" s="170">
        <v>41400</v>
      </c>
      <c r="B1395" s="183">
        <v>0.60799999999999998</v>
      </c>
      <c r="C1395" s="183">
        <v>2.1442999999999999</v>
      </c>
      <c r="D1395" s="177">
        <f>IF(C1395&lt;MAX($C$2:C1395),C1395/MAX($C$2:C1395)-1,0)</f>
        <v>-0.19484079303094015</v>
      </c>
    </row>
    <row r="1396" spans="1:4">
      <c r="A1396" s="170">
        <v>41401</v>
      </c>
      <c r="B1396" s="183">
        <v>0.60860000000000003</v>
      </c>
      <c r="C1396" s="183">
        <v>2.1448999999999998</v>
      </c>
      <c r="D1396" s="177">
        <f>IF(C1396&lt;MAX($C$2:C1396),C1396/MAX($C$2:C1396)-1,0)</f>
        <v>-0.19461550015019524</v>
      </c>
    </row>
    <row r="1397" spans="1:4">
      <c r="A1397" s="170">
        <v>41402</v>
      </c>
      <c r="B1397" s="183">
        <v>0.61529999999999996</v>
      </c>
      <c r="C1397" s="183">
        <v>2.1516000000000002</v>
      </c>
      <c r="D1397" s="177">
        <f>IF(C1397&lt;MAX($C$2:C1397),C1397/MAX($C$2:C1397)-1,0)</f>
        <v>-0.19209972964854294</v>
      </c>
    </row>
    <row r="1398" spans="1:4">
      <c r="A1398" s="170">
        <v>41403</v>
      </c>
      <c r="B1398" s="183">
        <v>0.61099999999999999</v>
      </c>
      <c r="C1398" s="183">
        <v>2.1473</v>
      </c>
      <c r="D1398" s="177">
        <f>IF(C1398&lt;MAX($C$2:C1398),C1398/MAX($C$2:C1398)-1,0)</f>
        <v>-0.19371432862721527</v>
      </c>
    </row>
    <row r="1399" spans="1:4">
      <c r="A1399" s="170">
        <v>41404</v>
      </c>
      <c r="B1399" s="183">
        <v>0.61309999999999998</v>
      </c>
      <c r="C1399" s="183">
        <v>2.1494</v>
      </c>
      <c r="D1399" s="177">
        <f>IF(C1399&lt;MAX($C$2:C1399),C1399/MAX($C$2:C1399)-1,0)</f>
        <v>-0.19292580354460798</v>
      </c>
    </row>
    <row r="1400" spans="1:4">
      <c r="A1400" s="170">
        <v>41407</v>
      </c>
      <c r="B1400" s="183">
        <v>0.61040000000000005</v>
      </c>
      <c r="C1400" s="183">
        <v>2.1467000000000001</v>
      </c>
      <c r="D1400" s="177">
        <f>IF(C1400&lt;MAX($C$2:C1400),C1400/MAX($C$2:C1400)-1,0)</f>
        <v>-0.19393962150796029</v>
      </c>
    </row>
    <row r="1401" spans="1:4">
      <c r="A1401" s="170">
        <v>41408</v>
      </c>
      <c r="B1401" s="183">
        <v>0.60260000000000002</v>
      </c>
      <c r="C1401" s="183">
        <v>2.1389</v>
      </c>
      <c r="D1401" s="177">
        <f>IF(C1401&lt;MAX($C$2:C1401),C1401/MAX($C$2:C1401)-1,0)</f>
        <v>-0.19686842895764489</v>
      </c>
    </row>
    <row r="1402" spans="1:4">
      <c r="A1402" s="170">
        <v>41409</v>
      </c>
      <c r="B1402" s="183">
        <v>0.60709999999999997</v>
      </c>
      <c r="C1402" s="183">
        <v>2.1434000000000002</v>
      </c>
      <c r="D1402" s="177">
        <f>IF(C1402&lt;MAX($C$2:C1402),C1402/MAX($C$2:C1402)-1,0)</f>
        <v>-0.19517873235205752</v>
      </c>
    </row>
    <row r="1403" spans="1:4">
      <c r="A1403" s="170">
        <v>41410</v>
      </c>
      <c r="B1403" s="183">
        <v>0.61539999999999995</v>
      </c>
      <c r="C1403" s="183">
        <v>2.1516999999999999</v>
      </c>
      <c r="D1403" s="177">
        <f>IF(C1403&lt;MAX($C$2:C1403),C1403/MAX($C$2:C1403)-1,0)</f>
        <v>-0.19206218083508553</v>
      </c>
    </row>
    <row r="1404" spans="1:4">
      <c r="A1404" s="170">
        <v>41411</v>
      </c>
      <c r="B1404" s="183">
        <v>0.624</v>
      </c>
      <c r="C1404" s="183">
        <v>2.1602999999999999</v>
      </c>
      <c r="D1404" s="177">
        <f>IF(C1404&lt;MAX($C$2:C1404),C1404/MAX($C$2:C1404)-1,0)</f>
        <v>-0.18883298287774108</v>
      </c>
    </row>
    <row r="1405" spans="1:4">
      <c r="A1405" s="170">
        <v>41414</v>
      </c>
      <c r="B1405" s="183">
        <v>0.62880000000000003</v>
      </c>
      <c r="C1405" s="183">
        <v>2.1650999999999998</v>
      </c>
      <c r="D1405" s="177">
        <f>IF(C1405&lt;MAX($C$2:C1405),C1405/MAX($C$2:C1405)-1,0)</f>
        <v>-0.18703063983178136</v>
      </c>
    </row>
    <row r="1406" spans="1:4">
      <c r="A1406" s="170">
        <v>41415</v>
      </c>
      <c r="B1406" s="183">
        <v>0.63129999999999997</v>
      </c>
      <c r="C1406" s="183">
        <v>2.1676000000000002</v>
      </c>
      <c r="D1406" s="177">
        <f>IF(C1406&lt;MAX($C$2:C1406),C1406/MAX($C$2:C1406)-1,0)</f>
        <v>-0.18609191949534376</v>
      </c>
    </row>
    <row r="1407" spans="1:4">
      <c r="A1407" s="170">
        <v>41416</v>
      </c>
      <c r="B1407" s="183">
        <v>0.62890000000000001</v>
      </c>
      <c r="C1407" s="183">
        <v>2.1652</v>
      </c>
      <c r="D1407" s="177">
        <f>IF(C1407&lt;MAX($C$2:C1407),C1407/MAX($C$2:C1407)-1,0)</f>
        <v>-0.18699309101832373</v>
      </c>
    </row>
    <row r="1408" spans="1:4">
      <c r="A1408" s="170">
        <v>41417</v>
      </c>
      <c r="B1408" s="183">
        <v>0.62229999999999996</v>
      </c>
      <c r="C1408" s="183">
        <v>2.1585999999999999</v>
      </c>
      <c r="D1408" s="177">
        <f>IF(C1408&lt;MAX($C$2:C1408),C1408/MAX($C$2:C1408)-1,0)</f>
        <v>-0.18947131270651851</v>
      </c>
    </row>
    <row r="1409" spans="1:4">
      <c r="A1409" s="170">
        <v>41418</v>
      </c>
      <c r="B1409" s="183">
        <v>0.62670000000000003</v>
      </c>
      <c r="C1409" s="183">
        <v>2.1629999999999998</v>
      </c>
      <c r="D1409" s="177">
        <f>IF(C1409&lt;MAX($C$2:C1409),C1409/MAX($C$2:C1409)-1,0)</f>
        <v>-0.18781916491438866</v>
      </c>
    </row>
    <row r="1410" spans="1:4">
      <c r="A1410" s="170">
        <v>41421</v>
      </c>
      <c r="B1410" s="183">
        <v>0.62849999999999995</v>
      </c>
      <c r="C1410" s="183">
        <v>2.1648000000000001</v>
      </c>
      <c r="D1410" s="177">
        <f>IF(C1410&lt;MAX($C$2:C1410),C1410/MAX($C$2:C1410)-1,0)</f>
        <v>-0.18714328627215371</v>
      </c>
    </row>
    <row r="1411" spans="1:4">
      <c r="A1411" s="170">
        <v>41422</v>
      </c>
      <c r="B1411" s="183">
        <v>0.63160000000000005</v>
      </c>
      <c r="C1411" s="183">
        <v>2.1678999999999999</v>
      </c>
      <c r="D1411" s="177">
        <f>IF(C1411&lt;MAX($C$2:C1411),C1411/MAX($C$2:C1411)-1,0)</f>
        <v>-0.18597927305497142</v>
      </c>
    </row>
    <row r="1412" spans="1:4">
      <c r="A1412" s="170">
        <v>41423</v>
      </c>
      <c r="B1412" s="183">
        <v>0.6331</v>
      </c>
      <c r="C1412" s="183">
        <v>2.1694</v>
      </c>
      <c r="D1412" s="177">
        <f>IF(C1412&lt;MAX($C$2:C1412),C1412/MAX($C$2:C1412)-1,0)</f>
        <v>-0.18541604085310903</v>
      </c>
    </row>
    <row r="1413" spans="1:4">
      <c r="A1413" s="170">
        <v>41424</v>
      </c>
      <c r="B1413" s="183">
        <v>0.63280000000000003</v>
      </c>
      <c r="C1413" s="183">
        <v>2.1690999999999998</v>
      </c>
      <c r="D1413" s="177">
        <f>IF(C1413&lt;MAX($C$2:C1413),C1413/MAX($C$2:C1413)-1,0)</f>
        <v>-0.18552868729348149</v>
      </c>
    </row>
    <row r="1414" spans="1:4">
      <c r="A1414" s="170">
        <v>41425</v>
      </c>
      <c r="B1414" s="183">
        <v>0.62749999999999995</v>
      </c>
      <c r="C1414" s="183">
        <v>2.1638000000000002</v>
      </c>
      <c r="D1414" s="177">
        <f>IF(C1414&lt;MAX($C$2:C1414),C1414/MAX($C$2:C1414)-1,0)</f>
        <v>-0.18751877440672859</v>
      </c>
    </row>
    <row r="1415" spans="1:4">
      <c r="A1415" s="170">
        <v>41428</v>
      </c>
      <c r="B1415" s="183">
        <v>0.624</v>
      </c>
      <c r="C1415" s="183">
        <v>2.1602999999999999</v>
      </c>
      <c r="D1415" s="177">
        <f>IF(C1415&lt;MAX($C$2:C1415),C1415/MAX($C$2:C1415)-1,0)</f>
        <v>-0.18883298287774108</v>
      </c>
    </row>
    <row r="1416" spans="1:4">
      <c r="A1416" s="170">
        <v>41429</v>
      </c>
      <c r="B1416" s="183">
        <v>0.61580000000000001</v>
      </c>
      <c r="C1416" s="183">
        <v>2.1520999999999999</v>
      </c>
      <c r="D1416" s="177">
        <f>IF(C1416&lt;MAX($C$2:C1416),C1416/MAX($C$2:C1416)-1,0)</f>
        <v>-0.19191198558125555</v>
      </c>
    </row>
    <row r="1417" spans="1:4">
      <c r="A1417" s="170">
        <v>41430</v>
      </c>
      <c r="B1417" s="183">
        <v>0.61619999999999997</v>
      </c>
      <c r="C1417" s="183">
        <v>2.1524999999999999</v>
      </c>
      <c r="D1417" s="177">
        <f>IF(C1417&lt;MAX($C$2:C1417),C1417/MAX($C$2:C1417)-1,0)</f>
        <v>-0.19176179032742569</v>
      </c>
    </row>
    <row r="1418" spans="1:4">
      <c r="A1418" s="170">
        <v>41431</v>
      </c>
      <c r="B1418" s="183">
        <v>0.6089</v>
      </c>
      <c r="C1418" s="183">
        <v>2.1452</v>
      </c>
      <c r="D1418" s="177">
        <f>IF(C1418&lt;MAX($C$2:C1418),C1418/MAX($C$2:C1418)-1,0)</f>
        <v>-0.19450285370982268</v>
      </c>
    </row>
    <row r="1419" spans="1:4">
      <c r="A1419" s="170">
        <v>41432</v>
      </c>
      <c r="B1419" s="183">
        <v>0.60050000000000003</v>
      </c>
      <c r="C1419" s="183">
        <v>2.1368</v>
      </c>
      <c r="D1419" s="177">
        <f>IF(C1419&lt;MAX($C$2:C1419),C1419/MAX($C$2:C1419)-1,0)</f>
        <v>-0.1976569540402523</v>
      </c>
    </row>
    <row r="1420" spans="1:4">
      <c r="A1420" s="170">
        <v>41438</v>
      </c>
      <c r="B1420" s="183">
        <v>0.58550000000000002</v>
      </c>
      <c r="C1420" s="183">
        <v>2.1217999999999999</v>
      </c>
      <c r="D1420" s="177">
        <f>IF(C1420&lt;MAX($C$2:C1420),C1420/MAX($C$2:C1420)-1,0)</f>
        <v>-0.20328927605887648</v>
      </c>
    </row>
    <row r="1421" spans="1:4">
      <c r="A1421" s="170">
        <v>41439</v>
      </c>
      <c r="B1421" s="183">
        <v>0.59209999999999996</v>
      </c>
      <c r="C1421" s="183">
        <v>2.1284000000000001</v>
      </c>
      <c r="D1421" s="177">
        <f>IF(C1421&lt;MAX($C$2:C1421),C1421/MAX($C$2:C1421)-1,0)</f>
        <v>-0.20081105437068181</v>
      </c>
    </row>
    <row r="1422" spans="1:4">
      <c r="A1422" s="170">
        <v>41442</v>
      </c>
      <c r="B1422" s="183">
        <v>0.58830000000000005</v>
      </c>
      <c r="C1422" s="183">
        <v>2.1246</v>
      </c>
      <c r="D1422" s="177">
        <f>IF(C1422&lt;MAX($C$2:C1422),C1422/MAX($C$2:C1422)-1,0)</f>
        <v>-0.20223790928206664</v>
      </c>
    </row>
    <row r="1423" spans="1:4">
      <c r="A1423" s="170">
        <v>41443</v>
      </c>
      <c r="B1423" s="183">
        <v>0.59030000000000005</v>
      </c>
      <c r="C1423" s="183">
        <v>2.1265999999999998</v>
      </c>
      <c r="D1423" s="177">
        <f>IF(C1423&lt;MAX($C$2:C1423),C1423/MAX($C$2:C1423)-1,0)</f>
        <v>-0.20148693301291676</v>
      </c>
    </row>
    <row r="1424" spans="1:4">
      <c r="A1424" s="170">
        <v>41444</v>
      </c>
      <c r="B1424" s="183">
        <v>0.58450000000000002</v>
      </c>
      <c r="C1424" s="183">
        <v>2.1208</v>
      </c>
      <c r="D1424" s="177">
        <f>IF(C1424&lt;MAX($C$2:C1424),C1424/MAX($C$2:C1424)-1,0)</f>
        <v>-0.20366476419345136</v>
      </c>
    </row>
    <row r="1425" spans="1:4">
      <c r="A1425" s="170">
        <v>41445</v>
      </c>
      <c r="B1425" s="183">
        <v>0.57069999999999999</v>
      </c>
      <c r="C1425" s="183">
        <v>2.1070000000000002</v>
      </c>
      <c r="D1425" s="177">
        <f>IF(C1425&lt;MAX($C$2:C1425),C1425/MAX($C$2:C1425)-1,0)</f>
        <v>-0.20884650045058561</v>
      </c>
    </row>
    <row r="1426" spans="1:4">
      <c r="A1426" s="170">
        <v>41446</v>
      </c>
      <c r="B1426" s="183">
        <v>0.57120000000000004</v>
      </c>
      <c r="C1426" s="183">
        <v>2.1074999999999999</v>
      </c>
      <c r="D1426" s="177">
        <f>IF(C1426&lt;MAX($C$2:C1426),C1426/MAX($C$2:C1426)-1,0)</f>
        <v>-0.20865875638329823</v>
      </c>
    </row>
    <row r="1427" spans="1:4">
      <c r="A1427" s="170">
        <v>41449</v>
      </c>
      <c r="B1427" s="183">
        <v>0.54579999999999995</v>
      </c>
      <c r="C1427" s="183">
        <v>2.0821000000000001</v>
      </c>
      <c r="D1427" s="177">
        <f>IF(C1427&lt;MAX($C$2:C1427),C1427/MAX($C$2:C1427)-1,0)</f>
        <v>-0.21819615500150191</v>
      </c>
    </row>
    <row r="1428" spans="1:4">
      <c r="A1428" s="170">
        <v>41450</v>
      </c>
      <c r="B1428" s="183">
        <v>0.54730000000000001</v>
      </c>
      <c r="C1428" s="183">
        <v>2.0836000000000001</v>
      </c>
      <c r="D1428" s="177">
        <f>IF(C1428&lt;MAX($C$2:C1428),C1428/MAX($C$2:C1428)-1,0)</f>
        <v>-0.21763292279963942</v>
      </c>
    </row>
    <row r="1429" spans="1:4">
      <c r="A1429" s="170">
        <v>41451</v>
      </c>
      <c r="B1429" s="183">
        <v>0.55659999999999998</v>
      </c>
      <c r="C1429" s="183">
        <v>2.0929000000000002</v>
      </c>
      <c r="D1429" s="177">
        <f>IF(C1429&lt;MAX($C$2:C1429),C1429/MAX($C$2:C1429)-1,0)</f>
        <v>-0.21414088314809243</v>
      </c>
    </row>
    <row r="1430" spans="1:4">
      <c r="A1430" s="170">
        <v>41452</v>
      </c>
      <c r="B1430" s="183">
        <v>0.55220000000000002</v>
      </c>
      <c r="C1430" s="183">
        <v>2.0884999999999998</v>
      </c>
      <c r="D1430" s="177">
        <f>IF(C1430&lt;MAX($C$2:C1430),C1430/MAX($C$2:C1430)-1,0)</f>
        <v>-0.21579303094022229</v>
      </c>
    </row>
    <row r="1431" spans="1:4">
      <c r="A1431" s="170">
        <v>41453</v>
      </c>
      <c r="B1431" s="183">
        <v>0.55940000000000001</v>
      </c>
      <c r="C1431" s="183">
        <v>2.0956999999999999</v>
      </c>
      <c r="D1431" s="177">
        <f>IF(C1431&lt;MAX($C$2:C1431),C1431/MAX($C$2:C1431)-1,0)</f>
        <v>-0.21308951637128259</v>
      </c>
    </row>
    <row r="1432" spans="1:4">
      <c r="A1432" s="170">
        <v>41455</v>
      </c>
      <c r="B1432" s="183">
        <v>0.55940000000000001</v>
      </c>
      <c r="C1432" s="183">
        <v>2.0956999999999999</v>
      </c>
      <c r="D1432" s="177">
        <f>IF(C1432&lt;MAX($C$2:C1432),C1432/MAX($C$2:C1432)-1,0)</f>
        <v>-0.21308951637128259</v>
      </c>
    </row>
    <row r="1433" spans="1:4">
      <c r="A1433" s="170">
        <v>41456</v>
      </c>
      <c r="B1433" s="183">
        <v>0.56589999999999996</v>
      </c>
      <c r="C1433" s="183">
        <v>2.1021999999999998</v>
      </c>
      <c r="D1433" s="177">
        <f>IF(C1433&lt;MAX($C$2:C1433),C1433/MAX($C$2:C1433)-1,0)</f>
        <v>-0.21064884349654556</v>
      </c>
    </row>
    <row r="1434" spans="1:4">
      <c r="A1434" s="170">
        <v>41457</v>
      </c>
      <c r="B1434" s="183">
        <v>0.57230000000000003</v>
      </c>
      <c r="C1434" s="183">
        <v>2.1086</v>
      </c>
      <c r="D1434" s="177">
        <f>IF(C1434&lt;MAX($C$2:C1434),C1434/MAX($C$2:C1434)-1,0)</f>
        <v>-0.20824571943526582</v>
      </c>
    </row>
    <row r="1435" spans="1:4">
      <c r="A1435" s="170">
        <v>41458</v>
      </c>
      <c r="B1435" s="183">
        <v>0.57289999999999996</v>
      </c>
      <c r="C1435" s="183">
        <v>2.1092</v>
      </c>
      <c r="D1435" s="177">
        <f>IF(C1435&lt;MAX($C$2:C1435),C1435/MAX($C$2:C1435)-1,0)</f>
        <v>-0.2080204265545208</v>
      </c>
    </row>
    <row r="1436" spans="1:4">
      <c r="A1436" s="170">
        <v>41459</v>
      </c>
      <c r="B1436" s="183">
        <v>0.57440000000000002</v>
      </c>
      <c r="C1436" s="183">
        <v>2.1107</v>
      </c>
      <c r="D1436" s="177">
        <f>IF(C1436&lt;MAX($C$2:C1436),C1436/MAX($C$2:C1436)-1,0)</f>
        <v>-0.20745719435265841</v>
      </c>
    </row>
    <row r="1437" spans="1:4">
      <c r="A1437" s="170">
        <v>41460</v>
      </c>
      <c r="B1437" s="183">
        <v>0.57279999999999998</v>
      </c>
      <c r="C1437" s="183">
        <v>2.1091000000000002</v>
      </c>
      <c r="D1437" s="177">
        <f>IF(C1437&lt;MAX($C$2:C1437),C1437/MAX($C$2:C1437)-1,0)</f>
        <v>-0.20805797536797821</v>
      </c>
    </row>
    <row r="1438" spans="1:4">
      <c r="A1438" s="170">
        <v>41463</v>
      </c>
      <c r="B1438" s="183">
        <v>0.55920000000000003</v>
      </c>
      <c r="C1438" s="183">
        <v>2.0954999999999999</v>
      </c>
      <c r="D1438" s="177">
        <f>IF(C1438&lt;MAX($C$2:C1438),C1438/MAX($C$2:C1438)-1,0)</f>
        <v>-0.21316461399819764</v>
      </c>
    </row>
    <row r="1439" spans="1:4">
      <c r="A1439" s="170">
        <v>41464</v>
      </c>
      <c r="B1439" s="183">
        <v>0.55830000000000002</v>
      </c>
      <c r="C1439" s="183">
        <v>2.0945999999999998</v>
      </c>
      <c r="D1439" s="177">
        <f>IF(C1439&lt;MAX($C$2:C1439),C1439/MAX($C$2:C1439)-1,0)</f>
        <v>-0.21350255331931511</v>
      </c>
    </row>
    <row r="1440" spans="1:4">
      <c r="A1440" s="170">
        <v>41465</v>
      </c>
      <c r="B1440" s="183">
        <v>0.57030000000000003</v>
      </c>
      <c r="C1440" s="183">
        <v>2.1065999999999998</v>
      </c>
      <c r="D1440" s="177">
        <f>IF(C1440&lt;MAX($C$2:C1440),C1440/MAX($C$2:C1440)-1,0)</f>
        <v>-0.2089966957044157</v>
      </c>
    </row>
    <row r="1441" spans="1:4">
      <c r="A1441" s="170">
        <v>41466</v>
      </c>
      <c r="B1441" s="183">
        <v>0.58620000000000005</v>
      </c>
      <c r="C1441" s="183">
        <v>2.1225000000000001</v>
      </c>
      <c r="D1441" s="177">
        <f>IF(C1441&lt;MAX($C$2:C1441),C1441/MAX($C$2:C1441)-1,0)</f>
        <v>-0.20302643436467405</v>
      </c>
    </row>
    <row r="1442" spans="1:4">
      <c r="A1442" s="170">
        <v>41467</v>
      </c>
      <c r="B1442" s="183">
        <v>0.58120000000000005</v>
      </c>
      <c r="C1442" s="183">
        <v>2.1175000000000002</v>
      </c>
      <c r="D1442" s="177">
        <f>IF(C1442&lt;MAX($C$2:C1442),C1442/MAX($C$2:C1442)-1,0)</f>
        <v>-0.2049038750375487</v>
      </c>
    </row>
    <row r="1443" spans="1:4">
      <c r="A1443" s="170">
        <v>41470</v>
      </c>
      <c r="B1443" s="183">
        <v>0.59219999999999995</v>
      </c>
      <c r="C1443" s="183">
        <v>2.1284999999999998</v>
      </c>
      <c r="D1443" s="177">
        <f>IF(C1443&lt;MAX($C$2:C1443),C1443/MAX($C$2:C1443)-1,0)</f>
        <v>-0.2007735055572244</v>
      </c>
    </row>
    <row r="1444" spans="1:4">
      <c r="A1444" s="170">
        <v>41471</v>
      </c>
      <c r="B1444" s="183">
        <v>0.59799999999999998</v>
      </c>
      <c r="C1444" s="183">
        <v>2.1343000000000001</v>
      </c>
      <c r="D1444" s="177">
        <f>IF(C1444&lt;MAX($C$2:C1444),C1444/MAX($C$2:C1444)-1,0)</f>
        <v>-0.19859567437668957</v>
      </c>
    </row>
    <row r="1445" spans="1:4">
      <c r="A1445" s="170">
        <v>41472</v>
      </c>
      <c r="B1445" s="183">
        <v>0.59030000000000005</v>
      </c>
      <c r="C1445" s="183">
        <v>2.1265999999999998</v>
      </c>
      <c r="D1445" s="177">
        <f>IF(C1445&lt;MAX($C$2:C1445),C1445/MAX($C$2:C1445)-1,0)</f>
        <v>-0.20148693301291676</v>
      </c>
    </row>
    <row r="1446" spans="1:4">
      <c r="A1446" s="170">
        <v>41473</v>
      </c>
      <c r="B1446" s="183">
        <v>0.58650000000000002</v>
      </c>
      <c r="C1446" s="183">
        <v>2.1227999999999998</v>
      </c>
      <c r="D1446" s="177">
        <f>IF(C1446&lt;MAX($C$2:C1446),C1446/MAX($C$2:C1446)-1,0)</f>
        <v>-0.20291378792430159</v>
      </c>
    </row>
    <row r="1447" spans="1:4">
      <c r="A1447" s="170">
        <v>41474</v>
      </c>
      <c r="B1447" s="183">
        <v>0.57489999999999997</v>
      </c>
      <c r="C1447" s="183">
        <v>2.1112000000000002</v>
      </c>
      <c r="D1447" s="177">
        <f>IF(C1447&lt;MAX($C$2:C1447),C1447/MAX($C$2:C1447)-1,0)</f>
        <v>-0.2072694502853708</v>
      </c>
    </row>
    <row r="1448" spans="1:4">
      <c r="A1448" s="170">
        <v>41477</v>
      </c>
      <c r="B1448" s="183">
        <v>0.58479999999999999</v>
      </c>
      <c r="C1448" s="183">
        <v>2.1211000000000002</v>
      </c>
      <c r="D1448" s="177">
        <f>IF(C1448&lt;MAX($C$2:C1448),C1448/MAX($C$2:C1448)-1,0)</f>
        <v>-0.20355211775307891</v>
      </c>
    </row>
    <row r="1449" spans="1:4">
      <c r="A1449" s="170">
        <v>41478</v>
      </c>
      <c r="B1449" s="183">
        <v>0.6008</v>
      </c>
      <c r="C1449" s="183">
        <v>2.1371000000000002</v>
      </c>
      <c r="D1449" s="177">
        <f>IF(C1449&lt;MAX($C$2:C1449),C1449/MAX($C$2:C1449)-1,0)</f>
        <v>-0.19754430759987973</v>
      </c>
    </row>
    <row r="1450" spans="1:4">
      <c r="A1450" s="170">
        <v>41479</v>
      </c>
      <c r="B1450" s="183">
        <v>0.60150000000000003</v>
      </c>
      <c r="C1450" s="183">
        <v>2.1377999999999999</v>
      </c>
      <c r="D1450" s="177">
        <f>IF(C1450&lt;MAX($C$2:C1450),C1450/MAX($C$2:C1450)-1,0)</f>
        <v>-0.1972814659056773</v>
      </c>
    </row>
    <row r="1451" spans="1:4">
      <c r="A1451" s="170">
        <v>41480</v>
      </c>
      <c r="B1451" s="183">
        <v>0.59109999999999996</v>
      </c>
      <c r="C1451" s="183">
        <v>2.1274000000000002</v>
      </c>
      <c r="D1451" s="177">
        <f>IF(C1451&lt;MAX($C$2:C1451),C1451/MAX($C$2:C1451)-1,0)</f>
        <v>-0.20118654250525669</v>
      </c>
    </row>
    <row r="1452" spans="1:4">
      <c r="A1452" s="170">
        <v>41481</v>
      </c>
      <c r="B1452" s="183">
        <v>0.58819999999999995</v>
      </c>
      <c r="C1452" s="183">
        <v>2.1244999999999998</v>
      </c>
      <c r="D1452" s="177">
        <f>IF(C1452&lt;MAX($C$2:C1452),C1452/MAX($C$2:C1452)-1,0)</f>
        <v>-0.20227545809552416</v>
      </c>
    </row>
    <row r="1453" spans="1:4">
      <c r="A1453" s="170">
        <v>41484</v>
      </c>
      <c r="B1453" s="183">
        <v>0.57820000000000005</v>
      </c>
      <c r="C1453" s="183">
        <v>2.1145</v>
      </c>
      <c r="D1453" s="177">
        <f>IF(C1453&lt;MAX($C$2:C1453),C1453/MAX($C$2:C1453)-1,0)</f>
        <v>-0.20603033944127358</v>
      </c>
    </row>
    <row r="1454" spans="1:4">
      <c r="A1454" s="170">
        <v>41485</v>
      </c>
      <c r="B1454" s="183">
        <v>0.57489999999999997</v>
      </c>
      <c r="C1454" s="183">
        <v>2.1112000000000002</v>
      </c>
      <c r="D1454" s="177">
        <f>IF(C1454&lt;MAX($C$2:C1454),C1454/MAX($C$2:C1454)-1,0)</f>
        <v>-0.2072694502853708</v>
      </c>
    </row>
    <row r="1455" spans="1:4">
      <c r="A1455" s="170">
        <v>41486</v>
      </c>
      <c r="B1455" s="183">
        <v>0.57769999999999999</v>
      </c>
      <c r="C1455" s="183">
        <v>2.1139999999999999</v>
      </c>
      <c r="D1455" s="177">
        <f>IF(C1455&lt;MAX($C$2:C1455),C1455/MAX($C$2:C1455)-1,0)</f>
        <v>-0.20621808350856108</v>
      </c>
    </row>
    <row r="1456" spans="1:4">
      <c r="A1456" s="170">
        <v>41487</v>
      </c>
      <c r="B1456" s="183">
        <v>0.59560000000000002</v>
      </c>
      <c r="C1456" s="183">
        <v>2.1318999999999999</v>
      </c>
      <c r="D1456" s="177">
        <f>IF(C1456&lt;MAX($C$2:C1456),C1456/MAX($C$2:C1456)-1,0)</f>
        <v>-0.19949684589966954</v>
      </c>
    </row>
    <row r="1457" spans="1:4">
      <c r="A1457" s="170">
        <v>41488</v>
      </c>
      <c r="B1457" s="183">
        <v>0.59919999999999995</v>
      </c>
      <c r="C1457" s="183">
        <v>2.1355</v>
      </c>
      <c r="D1457" s="177">
        <f>IF(C1457&lt;MAX($C$2:C1457),C1457/MAX($C$2:C1457)-1,0)</f>
        <v>-0.19814508861519975</v>
      </c>
    </row>
    <row r="1458" spans="1:4">
      <c r="A1458" s="170">
        <v>41491</v>
      </c>
      <c r="B1458" s="183">
        <v>0.61219999999999997</v>
      </c>
      <c r="C1458" s="183">
        <v>2.1484999999999999</v>
      </c>
      <c r="D1458" s="177">
        <f>IF(C1458&lt;MAX($C$2:C1458),C1458/MAX($C$2:C1458)-1,0)</f>
        <v>-0.19326374286572545</v>
      </c>
    </row>
    <row r="1459" spans="1:4">
      <c r="A1459" s="170">
        <v>41492</v>
      </c>
      <c r="B1459" s="183">
        <v>0.61870000000000003</v>
      </c>
      <c r="C1459" s="183">
        <v>2.1549999999999998</v>
      </c>
      <c r="D1459" s="177">
        <f>IF(C1459&lt;MAX($C$2:C1459),C1459/MAX($C$2:C1459)-1,0)</f>
        <v>-0.1908230699909883</v>
      </c>
    </row>
    <row r="1460" spans="1:4">
      <c r="A1460" s="170">
        <v>41493</v>
      </c>
      <c r="B1460" s="183">
        <v>0.61329999999999996</v>
      </c>
      <c r="C1460" s="183">
        <v>2.1496</v>
      </c>
      <c r="D1460" s="177">
        <f>IF(C1460&lt;MAX($C$2:C1460),C1460/MAX($C$2:C1460)-1,0)</f>
        <v>-0.19285070591769293</v>
      </c>
    </row>
    <row r="1461" spans="1:4">
      <c r="A1461" s="170">
        <v>41494</v>
      </c>
      <c r="B1461" s="183">
        <v>0.61719999999999997</v>
      </c>
      <c r="C1461" s="183">
        <v>2.1535000000000002</v>
      </c>
      <c r="D1461" s="177">
        <f>IF(C1461&lt;MAX($C$2:C1461),C1461/MAX($C$2:C1461)-1,0)</f>
        <v>-0.19138630219285058</v>
      </c>
    </row>
    <row r="1462" spans="1:4">
      <c r="A1462" s="170">
        <v>41495</v>
      </c>
      <c r="B1462" s="183">
        <v>0.61670000000000003</v>
      </c>
      <c r="C1462" s="183">
        <v>2.153</v>
      </c>
      <c r="D1462" s="177">
        <f>IF(C1462&lt;MAX($C$2:C1462),C1462/MAX($C$2:C1462)-1,0)</f>
        <v>-0.19157404626013808</v>
      </c>
    </row>
    <row r="1463" spans="1:4">
      <c r="A1463" s="170">
        <v>41498</v>
      </c>
      <c r="B1463" s="183">
        <v>0.62260000000000004</v>
      </c>
      <c r="C1463" s="183">
        <v>2.1589</v>
      </c>
      <c r="D1463" s="177">
        <f>IF(C1463&lt;MAX($C$2:C1463),C1463/MAX($C$2:C1463)-1,0)</f>
        <v>-0.18935866626614595</v>
      </c>
    </row>
    <row r="1464" spans="1:4">
      <c r="A1464" s="170">
        <v>41499</v>
      </c>
      <c r="B1464" s="183">
        <v>0.62419999999999998</v>
      </c>
      <c r="C1464" s="183">
        <v>2.1604999999999999</v>
      </c>
      <c r="D1464" s="177">
        <f>IF(C1464&lt;MAX($C$2:C1464),C1464/MAX($C$2:C1464)-1,0)</f>
        <v>-0.18875788525082604</v>
      </c>
    </row>
    <row r="1465" spans="1:4">
      <c r="A1465" s="170">
        <v>41500</v>
      </c>
      <c r="B1465" s="183">
        <v>0.62419999999999998</v>
      </c>
      <c r="C1465" s="183">
        <v>2.1604999999999999</v>
      </c>
      <c r="D1465" s="177">
        <f>IF(C1465&lt;MAX($C$2:C1465),C1465/MAX($C$2:C1465)-1,0)</f>
        <v>-0.18875788525082604</v>
      </c>
    </row>
    <row r="1466" spans="1:4">
      <c r="A1466" s="170">
        <v>41501</v>
      </c>
      <c r="B1466" s="183">
        <v>0.61419999999999997</v>
      </c>
      <c r="C1466" s="183">
        <v>2.1505000000000001</v>
      </c>
      <c r="D1466" s="177">
        <f>IF(C1466&lt;MAX($C$2:C1466),C1466/MAX($C$2:C1466)-1,0)</f>
        <v>-0.19251276659657546</v>
      </c>
    </row>
    <row r="1467" spans="1:4">
      <c r="A1467" s="170">
        <v>41502</v>
      </c>
      <c r="B1467" s="183">
        <v>0.60329999999999995</v>
      </c>
      <c r="C1467" s="183">
        <v>2.1396000000000002</v>
      </c>
      <c r="D1467" s="177">
        <f>IF(C1467&lt;MAX($C$2:C1467),C1467/MAX($C$2:C1467)-1,0)</f>
        <v>-0.19660558726344235</v>
      </c>
    </row>
    <row r="1468" spans="1:4">
      <c r="A1468" s="170">
        <v>41505</v>
      </c>
      <c r="B1468" s="183">
        <v>0.61850000000000005</v>
      </c>
      <c r="C1468" s="183">
        <v>2.1547999999999998</v>
      </c>
      <c r="D1468" s="177">
        <f>IF(C1468&lt;MAX($C$2:C1468),C1468/MAX($C$2:C1468)-1,0)</f>
        <v>-0.19089816761790324</v>
      </c>
    </row>
    <row r="1469" spans="1:4">
      <c r="A1469" s="170">
        <v>41506</v>
      </c>
      <c r="B1469" s="183">
        <v>0.61739999999999995</v>
      </c>
      <c r="C1469" s="183">
        <v>2.1537000000000002</v>
      </c>
      <c r="D1469" s="177">
        <f>IF(C1469&lt;MAX($C$2:C1469),C1469/MAX($C$2:C1469)-1,0)</f>
        <v>-0.19131120456593564</v>
      </c>
    </row>
    <row r="1470" spans="1:4">
      <c r="A1470" s="170">
        <v>41507</v>
      </c>
      <c r="B1470" s="183">
        <v>0.61980000000000002</v>
      </c>
      <c r="C1470" s="183">
        <v>2.1560999999999999</v>
      </c>
      <c r="D1470" s="177">
        <f>IF(C1470&lt;MAX($C$2:C1470),C1470/MAX($C$2:C1470)-1,0)</f>
        <v>-0.19041003304295578</v>
      </c>
    </row>
    <row r="1471" spans="1:4">
      <c r="A1471" s="170">
        <v>41508</v>
      </c>
      <c r="B1471" s="183">
        <v>0.62290000000000001</v>
      </c>
      <c r="C1471" s="183">
        <v>2.1591999999999998</v>
      </c>
      <c r="D1471" s="177">
        <f>IF(C1471&lt;MAX($C$2:C1471),C1471/MAX($C$2:C1471)-1,0)</f>
        <v>-0.18924601982577349</v>
      </c>
    </row>
    <row r="1472" spans="1:4">
      <c r="A1472" s="170">
        <v>41509</v>
      </c>
      <c r="B1472" s="183">
        <v>0.62490000000000001</v>
      </c>
      <c r="C1472" s="183">
        <v>2.1612</v>
      </c>
      <c r="D1472" s="177">
        <f>IF(C1472&lt;MAX($C$2:C1472),C1472/MAX($C$2:C1472)-1,0)</f>
        <v>-0.1884950435566235</v>
      </c>
    </row>
    <row r="1473" spans="1:4">
      <c r="A1473" s="170">
        <v>41512</v>
      </c>
      <c r="B1473" s="183">
        <v>0.63649999999999995</v>
      </c>
      <c r="C1473" s="183">
        <v>2.1728000000000001</v>
      </c>
      <c r="D1473" s="177">
        <f>IF(C1473&lt;MAX($C$2:C1473),C1473/MAX($C$2:C1473)-1,0)</f>
        <v>-0.18413938119555417</v>
      </c>
    </row>
    <row r="1474" spans="1:4">
      <c r="A1474" s="170">
        <v>41513</v>
      </c>
      <c r="B1474" s="183">
        <v>0.64</v>
      </c>
      <c r="C1474" s="183">
        <v>2.1762999999999999</v>
      </c>
      <c r="D1474" s="177">
        <f>IF(C1474&lt;MAX($C$2:C1474),C1474/MAX($C$2:C1474)-1,0)</f>
        <v>-0.18282517272454191</v>
      </c>
    </row>
    <row r="1475" spans="1:4">
      <c r="A1475" s="170">
        <v>41514</v>
      </c>
      <c r="B1475" s="183">
        <v>0.63049999999999995</v>
      </c>
      <c r="C1475" s="183">
        <v>2.1667999999999998</v>
      </c>
      <c r="D1475" s="177">
        <f>IF(C1475&lt;MAX($C$2:C1475),C1475/MAX($C$2:C1475)-1,0)</f>
        <v>-0.18639231000300394</v>
      </c>
    </row>
    <row r="1476" spans="1:4">
      <c r="A1476" s="170">
        <v>41515</v>
      </c>
      <c r="B1476" s="183">
        <v>0.62570000000000003</v>
      </c>
      <c r="C1476" s="183">
        <v>2.1619999999999999</v>
      </c>
      <c r="D1476" s="177">
        <f>IF(C1476&lt;MAX($C$2:C1476),C1476/MAX($C$2:C1476)-1,0)</f>
        <v>-0.18819465304896366</v>
      </c>
    </row>
    <row r="1477" spans="1:4">
      <c r="A1477" s="170">
        <v>41516</v>
      </c>
      <c r="B1477" s="183">
        <v>0.61299999999999999</v>
      </c>
      <c r="C1477" s="183">
        <v>2.1493000000000002</v>
      </c>
      <c r="D1477" s="177">
        <f>IF(C1477&lt;MAX($C$2:C1477),C1477/MAX($C$2:C1477)-1,0)</f>
        <v>-0.19296335235806539</v>
      </c>
    </row>
    <row r="1478" spans="1:4">
      <c r="A1478" s="170">
        <v>41519</v>
      </c>
      <c r="B1478" s="183">
        <v>0.62309999999999999</v>
      </c>
      <c r="C1478" s="183">
        <v>2.1594000000000002</v>
      </c>
      <c r="D1478" s="177">
        <f>IF(C1478&lt;MAX($C$2:C1478),C1478/MAX($C$2:C1478)-1,0)</f>
        <v>-0.18917092219885834</v>
      </c>
    </row>
    <row r="1479" spans="1:4">
      <c r="A1479" s="170">
        <v>41520</v>
      </c>
      <c r="B1479" s="183">
        <v>0.63400000000000001</v>
      </c>
      <c r="C1479" s="183">
        <v>2.1703000000000001</v>
      </c>
      <c r="D1479" s="177">
        <f>IF(C1479&lt;MAX($C$2:C1479),C1479/MAX($C$2:C1479)-1,0)</f>
        <v>-0.18507810153199145</v>
      </c>
    </row>
    <row r="1480" spans="1:4">
      <c r="A1480" s="170">
        <v>41521</v>
      </c>
      <c r="B1480" s="183">
        <v>0.63270000000000004</v>
      </c>
      <c r="C1480" s="183">
        <v>2.169</v>
      </c>
      <c r="D1480" s="177">
        <f>IF(C1480&lt;MAX($C$2:C1480),C1480/MAX($C$2:C1480)-1,0)</f>
        <v>-0.1855662361069389</v>
      </c>
    </row>
    <row r="1481" spans="1:4">
      <c r="A1481" s="170">
        <v>41522</v>
      </c>
      <c r="B1481" s="183">
        <v>0.6341</v>
      </c>
      <c r="C1481" s="183">
        <v>2.1703999999999999</v>
      </c>
      <c r="D1481" s="177">
        <f>IF(C1481&lt;MAX($C$2:C1481),C1481/MAX($C$2:C1481)-1,0)</f>
        <v>-0.18504055271853403</v>
      </c>
    </row>
    <row r="1482" spans="1:4">
      <c r="A1482" s="170">
        <v>41523</v>
      </c>
      <c r="B1482" s="183">
        <v>0.63660000000000005</v>
      </c>
      <c r="C1482" s="183">
        <v>2.1728999999999998</v>
      </c>
      <c r="D1482" s="177">
        <f>IF(C1482&lt;MAX($C$2:C1482),C1482/MAX($C$2:C1482)-1,0)</f>
        <v>-0.18410183238209676</v>
      </c>
    </row>
    <row r="1483" spans="1:4">
      <c r="A1483" s="170">
        <v>41526</v>
      </c>
      <c r="B1483" s="183">
        <v>0.63580000000000003</v>
      </c>
      <c r="C1483" s="183">
        <v>2.1720999999999999</v>
      </c>
      <c r="D1483" s="177">
        <f>IF(C1483&lt;MAX($C$2:C1483),C1483/MAX($C$2:C1483)-1,0)</f>
        <v>-0.18440222288975661</v>
      </c>
    </row>
    <row r="1484" spans="1:4">
      <c r="A1484" s="170">
        <v>41527</v>
      </c>
      <c r="B1484" s="183">
        <v>0.63190000000000002</v>
      </c>
      <c r="C1484" s="183">
        <v>2.1682000000000001</v>
      </c>
      <c r="D1484" s="177">
        <f>IF(C1484&lt;MAX($C$2:C1484),C1484/MAX($C$2:C1484)-1,0)</f>
        <v>-0.18586662661459885</v>
      </c>
    </row>
    <row r="1485" spans="1:4">
      <c r="A1485" s="170">
        <v>41528</v>
      </c>
      <c r="B1485" s="183">
        <v>0.62450000000000006</v>
      </c>
      <c r="C1485" s="183">
        <v>2.1608000000000001</v>
      </c>
      <c r="D1485" s="177">
        <f>IF(C1485&lt;MAX($C$2:C1485),C1485/MAX($C$2:C1485)-1,0)</f>
        <v>-0.18864523881045347</v>
      </c>
    </row>
    <row r="1486" spans="1:4">
      <c r="A1486" s="170">
        <v>41529</v>
      </c>
      <c r="B1486" s="183">
        <v>0.62480000000000002</v>
      </c>
      <c r="C1486" s="183">
        <v>2.1610999999999998</v>
      </c>
      <c r="D1486" s="177">
        <f>IF(C1486&lt;MAX($C$2:C1486),C1486/MAX($C$2:C1486)-1,0)</f>
        <v>-0.18853259237008113</v>
      </c>
    </row>
    <row r="1487" spans="1:4">
      <c r="A1487" s="170">
        <v>41530</v>
      </c>
      <c r="B1487" s="183">
        <v>0.63190000000000002</v>
      </c>
      <c r="C1487" s="183">
        <v>2.1682000000000001</v>
      </c>
      <c r="D1487" s="177">
        <f>IF(C1487&lt;MAX($C$2:C1487),C1487/MAX($C$2:C1487)-1,0)</f>
        <v>-0.18586662661459885</v>
      </c>
    </row>
    <row r="1488" spans="1:4">
      <c r="A1488" s="170">
        <v>41533</v>
      </c>
      <c r="B1488" s="183">
        <v>0.63839999999999997</v>
      </c>
      <c r="C1488" s="183">
        <v>2.1747000000000001</v>
      </c>
      <c r="D1488" s="177">
        <f>IF(C1488&lt;MAX($C$2:C1488),C1488/MAX($C$2:C1488)-1,0)</f>
        <v>-0.1834259537398617</v>
      </c>
    </row>
    <row r="1489" spans="1:4">
      <c r="A1489" s="170">
        <v>41534</v>
      </c>
      <c r="B1489" s="183">
        <v>0.63200000000000001</v>
      </c>
      <c r="C1489" s="183">
        <v>2.1682999999999999</v>
      </c>
      <c r="D1489" s="177">
        <f>IF(C1489&lt;MAX($C$2:C1489),C1489/MAX($C$2:C1489)-1,0)</f>
        <v>-0.18582907780114144</v>
      </c>
    </row>
    <row r="1490" spans="1:4">
      <c r="A1490" s="170">
        <v>41535</v>
      </c>
      <c r="B1490" s="183">
        <v>0.63660000000000005</v>
      </c>
      <c r="C1490" s="183">
        <v>2.1728999999999998</v>
      </c>
      <c r="D1490" s="177">
        <f>IF(C1490&lt;MAX($C$2:C1490),C1490/MAX($C$2:C1490)-1,0)</f>
        <v>-0.18410183238209676</v>
      </c>
    </row>
    <row r="1491" spans="1:4">
      <c r="A1491" s="170">
        <v>41540</v>
      </c>
      <c r="B1491" s="183">
        <v>0.65329999999999999</v>
      </c>
      <c r="C1491" s="183">
        <v>2.1896</v>
      </c>
      <c r="D1491" s="177">
        <f>IF(C1491&lt;MAX($C$2:C1491),C1491/MAX($C$2:C1491)-1,0)</f>
        <v>-0.17783118053469504</v>
      </c>
    </row>
    <row r="1492" spans="1:4">
      <c r="A1492" s="170">
        <v>41541</v>
      </c>
      <c r="B1492" s="183">
        <v>0.65410000000000001</v>
      </c>
      <c r="C1492" s="183">
        <v>2.1903999999999999</v>
      </c>
      <c r="D1492" s="177">
        <f>IF(C1492&lt;MAX($C$2:C1492),C1492/MAX($C$2:C1492)-1,0)</f>
        <v>-0.17753079002703509</v>
      </c>
    </row>
    <row r="1493" spans="1:4">
      <c r="A1493" s="170">
        <v>41542</v>
      </c>
      <c r="B1493" s="183">
        <v>0.64870000000000005</v>
      </c>
      <c r="C1493" s="183">
        <v>2.1850000000000001</v>
      </c>
      <c r="D1493" s="177">
        <f>IF(C1493&lt;MAX($C$2:C1493),C1493/MAX($C$2:C1493)-1,0)</f>
        <v>-0.17955842595373983</v>
      </c>
    </row>
    <row r="1494" spans="1:4">
      <c r="A1494" s="170">
        <v>41543</v>
      </c>
      <c r="B1494" s="183">
        <v>0.63959999999999995</v>
      </c>
      <c r="C1494" s="183">
        <v>2.1758999999999999</v>
      </c>
      <c r="D1494" s="177">
        <f>IF(C1494&lt;MAX($C$2:C1494),C1494/MAX($C$2:C1494)-1,0)</f>
        <v>-0.18297536797837188</v>
      </c>
    </row>
    <row r="1495" spans="1:4">
      <c r="A1495" s="170">
        <v>41544</v>
      </c>
      <c r="B1495" s="183">
        <v>0.64749999999999996</v>
      </c>
      <c r="C1495" s="183">
        <v>2.1838000000000002</v>
      </c>
      <c r="D1495" s="177">
        <f>IF(C1495&lt;MAX($C$2:C1495),C1495/MAX($C$2:C1495)-1,0)</f>
        <v>-0.18000901171522965</v>
      </c>
    </row>
    <row r="1496" spans="1:4">
      <c r="A1496" s="170">
        <v>41547</v>
      </c>
      <c r="B1496" s="183">
        <v>0.65910000000000002</v>
      </c>
      <c r="C1496" s="183">
        <v>2.1953999999999998</v>
      </c>
      <c r="D1496" s="177">
        <f>IF(C1496&lt;MAX($C$2:C1496),C1496/MAX($C$2:C1496)-1,0)</f>
        <v>-0.17565334935416044</v>
      </c>
    </row>
    <row r="1497" spans="1:4">
      <c r="A1497" s="170">
        <v>41555</v>
      </c>
      <c r="B1497" s="183">
        <v>0.66649999999999998</v>
      </c>
      <c r="C1497" s="183">
        <v>2.2027999999999999</v>
      </c>
      <c r="D1497" s="177">
        <f>IF(C1497&lt;MAX($C$2:C1497),C1497/MAX($C$2:C1497)-1,0)</f>
        <v>-0.17287473715830581</v>
      </c>
    </row>
    <row r="1498" spans="1:4">
      <c r="A1498" s="170">
        <v>41556</v>
      </c>
      <c r="B1498" s="183">
        <v>0.67390000000000005</v>
      </c>
      <c r="C1498" s="183">
        <v>2.2101999999999999</v>
      </c>
      <c r="D1498" s="177">
        <f>IF(C1498&lt;MAX($C$2:C1498),C1498/MAX($C$2:C1498)-1,0)</f>
        <v>-0.17009612496245119</v>
      </c>
    </row>
    <row r="1499" spans="1:4">
      <c r="A1499" s="170">
        <v>41557</v>
      </c>
      <c r="B1499" s="183">
        <v>0.66600000000000004</v>
      </c>
      <c r="C1499" s="183">
        <v>2.2023000000000001</v>
      </c>
      <c r="D1499" s="177">
        <f>IF(C1499&lt;MAX($C$2:C1499),C1499/MAX($C$2:C1499)-1,0)</f>
        <v>-0.1730624812255932</v>
      </c>
    </row>
    <row r="1500" spans="1:4">
      <c r="A1500" s="170">
        <v>41558</v>
      </c>
      <c r="B1500" s="183">
        <v>0.66969999999999996</v>
      </c>
      <c r="C1500" s="183">
        <v>2.206</v>
      </c>
      <c r="D1500" s="177">
        <f>IF(C1500&lt;MAX($C$2:C1500),C1500/MAX($C$2:C1500)-1,0)</f>
        <v>-0.17167317512766589</v>
      </c>
    </row>
    <row r="1501" spans="1:4">
      <c r="A1501" s="170">
        <v>41561</v>
      </c>
      <c r="B1501" s="183">
        <v>0.67400000000000004</v>
      </c>
      <c r="C1501" s="183">
        <v>2.2103000000000002</v>
      </c>
      <c r="D1501" s="177">
        <f>IF(C1501&lt;MAX($C$2:C1501),C1501/MAX($C$2:C1501)-1,0)</f>
        <v>-0.17005857614899356</v>
      </c>
    </row>
    <row r="1502" spans="1:4">
      <c r="A1502" s="170">
        <v>41562</v>
      </c>
      <c r="B1502" s="183">
        <v>0.67010000000000003</v>
      </c>
      <c r="C1502" s="183">
        <v>2.2063999999999999</v>
      </c>
      <c r="D1502" s="177">
        <f>IF(C1502&lt;MAX($C$2:C1502),C1502/MAX($C$2:C1502)-1,0)</f>
        <v>-0.17152297987383591</v>
      </c>
    </row>
    <row r="1503" spans="1:4">
      <c r="A1503" s="170">
        <v>41563</v>
      </c>
      <c r="B1503" s="183">
        <v>0.65269999999999995</v>
      </c>
      <c r="C1503" s="183">
        <v>2.1890000000000001</v>
      </c>
      <c r="D1503" s="177">
        <f>IF(C1503&lt;MAX($C$2:C1503),C1503/MAX($C$2:C1503)-1,0)</f>
        <v>-0.17805647341543995</v>
      </c>
    </row>
    <row r="1504" spans="1:4">
      <c r="A1504" s="170">
        <v>41564</v>
      </c>
      <c r="B1504" s="183">
        <v>0.6492</v>
      </c>
      <c r="C1504" s="183">
        <v>2.1855000000000002</v>
      </c>
      <c r="D1504" s="177">
        <f>IF(C1504&lt;MAX($C$2:C1504),C1504/MAX($C$2:C1504)-1,0)</f>
        <v>-0.17937068188645222</v>
      </c>
    </row>
    <row r="1505" spans="1:4">
      <c r="A1505" s="170">
        <v>41565</v>
      </c>
      <c r="B1505" s="183">
        <v>0.65349999999999997</v>
      </c>
      <c r="C1505" s="183">
        <v>2.1898</v>
      </c>
      <c r="D1505" s="177">
        <f>IF(C1505&lt;MAX($C$2:C1505),C1505/MAX($C$2:C1505)-1,0)</f>
        <v>-0.17775608290778011</v>
      </c>
    </row>
    <row r="1506" spans="1:4">
      <c r="A1506" s="170">
        <v>41568</v>
      </c>
      <c r="B1506" s="183">
        <v>0.67330000000000001</v>
      </c>
      <c r="C1506" s="183">
        <v>2.2096</v>
      </c>
      <c r="D1506" s="177">
        <f>IF(C1506&lt;MAX($C$2:C1506),C1506/MAX($C$2:C1506)-1,0)</f>
        <v>-0.1703214178431961</v>
      </c>
    </row>
    <row r="1507" spans="1:4">
      <c r="A1507" s="170">
        <v>41569</v>
      </c>
      <c r="B1507" s="183">
        <v>0.66269999999999996</v>
      </c>
      <c r="C1507" s="183">
        <v>2.1989999999999998</v>
      </c>
      <c r="D1507" s="177">
        <f>IF(C1507&lt;MAX($C$2:C1507),C1507/MAX($C$2:C1507)-1,0)</f>
        <v>-0.17430159206969054</v>
      </c>
    </row>
    <row r="1508" spans="1:4">
      <c r="A1508" s="170">
        <v>41570</v>
      </c>
      <c r="B1508" s="183">
        <v>0.64590000000000003</v>
      </c>
      <c r="C1508" s="183">
        <v>2.1821999999999999</v>
      </c>
      <c r="D1508" s="177">
        <f>IF(C1508&lt;MAX($C$2:C1508),C1508/MAX($C$2:C1508)-1,0)</f>
        <v>-0.18060979273054967</v>
      </c>
    </row>
    <row r="1509" spans="1:4">
      <c r="A1509" s="170">
        <v>41571</v>
      </c>
      <c r="B1509" s="183">
        <v>0.64429999999999998</v>
      </c>
      <c r="C1509" s="183">
        <v>2.1806000000000001</v>
      </c>
      <c r="D1509" s="177">
        <f>IF(C1509&lt;MAX($C$2:C1509),C1509/MAX($C$2:C1509)-1,0)</f>
        <v>-0.18121057374586957</v>
      </c>
    </row>
    <row r="1510" spans="1:4">
      <c r="A1510" s="170">
        <v>41572</v>
      </c>
      <c r="B1510" s="183">
        <v>0.62970000000000004</v>
      </c>
      <c r="C1510" s="183">
        <v>2.1659999999999999</v>
      </c>
      <c r="D1510" s="177">
        <f>IF(C1510&lt;MAX($C$2:C1510),C1510/MAX($C$2:C1510)-1,0)</f>
        <v>-0.18669270051066378</v>
      </c>
    </row>
    <row r="1511" spans="1:4">
      <c r="A1511" s="170">
        <v>41575</v>
      </c>
      <c r="B1511" s="183">
        <v>0.62880000000000003</v>
      </c>
      <c r="C1511" s="183">
        <v>2.1650999999999998</v>
      </c>
      <c r="D1511" s="177">
        <f>IF(C1511&lt;MAX($C$2:C1511),C1511/MAX($C$2:C1511)-1,0)</f>
        <v>-0.18703063983178136</v>
      </c>
    </row>
    <row r="1512" spans="1:4">
      <c r="A1512" s="170">
        <v>41576</v>
      </c>
      <c r="B1512" s="183">
        <v>0.61939999999999995</v>
      </c>
      <c r="C1512" s="183">
        <v>2.1556999999999999</v>
      </c>
      <c r="D1512" s="177">
        <f>IF(C1512&lt;MAX($C$2:C1512),C1512/MAX($C$2:C1512)-1,0)</f>
        <v>-0.19056022829678576</v>
      </c>
    </row>
    <row r="1513" spans="1:4">
      <c r="A1513" s="170">
        <v>41577</v>
      </c>
      <c r="B1513" s="183">
        <v>0.62590000000000001</v>
      </c>
      <c r="C1513" s="183">
        <v>2.1621999999999999</v>
      </c>
      <c r="D1513" s="177">
        <f>IF(C1513&lt;MAX($C$2:C1513),C1513/MAX($C$2:C1513)-1,0)</f>
        <v>-0.18811955542204861</v>
      </c>
    </row>
    <row r="1514" spans="1:4">
      <c r="A1514" s="170">
        <v>41578</v>
      </c>
      <c r="B1514" s="183">
        <v>0.61150000000000004</v>
      </c>
      <c r="C1514" s="183">
        <v>2.1478000000000002</v>
      </c>
      <c r="D1514" s="177">
        <f>IF(C1514&lt;MAX($C$2:C1514),C1514/MAX($C$2:C1514)-1,0)</f>
        <v>-0.19352658455992777</v>
      </c>
    </row>
    <row r="1515" spans="1:4">
      <c r="A1515" s="170">
        <v>41579</v>
      </c>
      <c r="B1515" s="183">
        <v>0.61219999999999997</v>
      </c>
      <c r="C1515" s="183">
        <v>2.1484999999999999</v>
      </c>
      <c r="D1515" s="177">
        <f>IF(C1515&lt;MAX($C$2:C1515),C1515/MAX($C$2:C1515)-1,0)</f>
        <v>-0.19326374286572545</v>
      </c>
    </row>
    <row r="1516" spans="1:4">
      <c r="A1516" s="170">
        <v>41582</v>
      </c>
      <c r="B1516" s="183">
        <v>0.61580000000000001</v>
      </c>
      <c r="C1516" s="183">
        <v>2.1520999999999999</v>
      </c>
      <c r="D1516" s="177">
        <f>IF(C1516&lt;MAX($C$2:C1516),C1516/MAX($C$2:C1516)-1,0)</f>
        <v>-0.19191198558125555</v>
      </c>
    </row>
    <row r="1517" spans="1:4">
      <c r="A1517" s="170">
        <v>41583</v>
      </c>
      <c r="B1517" s="183">
        <v>0.62419999999999998</v>
      </c>
      <c r="C1517" s="183">
        <v>2.1604999999999999</v>
      </c>
      <c r="D1517" s="177">
        <f>IF(C1517&lt;MAX($C$2:C1517),C1517/MAX($C$2:C1517)-1,0)</f>
        <v>-0.18875788525082604</v>
      </c>
    </row>
    <row r="1518" spans="1:4">
      <c r="A1518" s="170">
        <v>41584</v>
      </c>
      <c r="B1518" s="183">
        <v>0.6159</v>
      </c>
      <c r="C1518" s="183">
        <v>2.1522000000000001</v>
      </c>
      <c r="D1518" s="177">
        <f>IF(C1518&lt;MAX($C$2:C1518),C1518/MAX($C$2:C1518)-1,0)</f>
        <v>-0.19187443676779803</v>
      </c>
    </row>
    <row r="1519" spans="1:4">
      <c r="A1519" s="170">
        <v>41585</v>
      </c>
      <c r="B1519" s="183">
        <v>0.6038</v>
      </c>
      <c r="C1519" s="183">
        <v>2.1400999999999999</v>
      </c>
      <c r="D1519" s="177">
        <f>IF(C1519&lt;MAX($C$2:C1519),C1519/MAX($C$2:C1519)-1,0)</f>
        <v>-0.19641784319615496</v>
      </c>
    </row>
    <row r="1520" spans="1:4">
      <c r="A1520" s="170">
        <v>41586</v>
      </c>
      <c r="B1520" s="183">
        <v>0.59540000000000004</v>
      </c>
      <c r="C1520" s="183">
        <v>2.1316999999999999</v>
      </c>
      <c r="D1520" s="177">
        <f>IF(C1520&lt;MAX($C$2:C1520),C1520/MAX($C$2:C1520)-1,0)</f>
        <v>-0.19957194352658447</v>
      </c>
    </row>
    <row r="1521" spans="1:4">
      <c r="A1521" s="170">
        <v>41589</v>
      </c>
      <c r="B1521" s="183">
        <v>0.60099999999999998</v>
      </c>
      <c r="C1521" s="183">
        <v>2.1373000000000002</v>
      </c>
      <c r="D1521" s="177">
        <f>IF(C1521&lt;MAX($C$2:C1521),C1521/MAX($C$2:C1521)-1,0)</f>
        <v>-0.19746920997296469</v>
      </c>
    </row>
    <row r="1522" spans="1:4">
      <c r="A1522" s="170">
        <v>41590</v>
      </c>
      <c r="B1522" s="183">
        <v>0.60550000000000004</v>
      </c>
      <c r="C1522" s="183">
        <v>2.1417999999999999</v>
      </c>
      <c r="D1522" s="177">
        <f>IF(C1522&lt;MAX($C$2:C1522),C1522/MAX($C$2:C1522)-1,0)</f>
        <v>-0.19577951336737753</v>
      </c>
    </row>
    <row r="1523" spans="1:4">
      <c r="A1523" s="170">
        <v>41591</v>
      </c>
      <c r="B1523" s="183">
        <v>0.5978</v>
      </c>
      <c r="C1523" s="183">
        <v>2.1341000000000001</v>
      </c>
      <c r="D1523" s="177">
        <f>IF(C1523&lt;MAX($C$2:C1523),C1523/MAX($C$2:C1523)-1,0)</f>
        <v>-0.19867077200360461</v>
      </c>
    </row>
    <row r="1524" spans="1:4">
      <c r="A1524" s="170">
        <v>41592</v>
      </c>
      <c r="B1524" s="183">
        <v>0.61119999999999997</v>
      </c>
      <c r="C1524" s="183">
        <v>2.1475</v>
      </c>
      <c r="D1524" s="177">
        <f>IF(C1524&lt;MAX($C$2:C1524),C1524/MAX($C$2:C1524)-1,0)</f>
        <v>-0.19363923100030034</v>
      </c>
    </row>
    <row r="1525" spans="1:4">
      <c r="A1525" s="170">
        <v>41593</v>
      </c>
      <c r="B1525" s="183">
        <v>0.62119999999999997</v>
      </c>
      <c r="C1525" s="183">
        <v>2.1575000000000002</v>
      </c>
      <c r="D1525" s="177">
        <f>IF(C1525&lt;MAX($C$2:C1525),C1525/MAX($C$2:C1525)-1,0)</f>
        <v>-0.18988434965455081</v>
      </c>
    </row>
    <row r="1526" spans="1:4">
      <c r="A1526" s="170">
        <v>41596</v>
      </c>
      <c r="B1526" s="183">
        <v>0.6331</v>
      </c>
      <c r="C1526" s="183">
        <v>2.1694</v>
      </c>
      <c r="D1526" s="177">
        <f>IF(C1526&lt;MAX($C$2:C1526),C1526/MAX($C$2:C1526)-1,0)</f>
        <v>-0.18541604085310903</v>
      </c>
    </row>
    <row r="1527" spans="1:4">
      <c r="A1527" s="170">
        <v>41597</v>
      </c>
      <c r="B1527" s="183">
        <v>0.63270000000000004</v>
      </c>
      <c r="C1527" s="183">
        <v>2.169</v>
      </c>
      <c r="D1527" s="177">
        <f>IF(C1527&lt;MAX($C$2:C1527),C1527/MAX($C$2:C1527)-1,0)</f>
        <v>-0.1855662361069389</v>
      </c>
    </row>
    <row r="1528" spans="1:4">
      <c r="A1528" s="170">
        <v>41598</v>
      </c>
      <c r="B1528" s="183">
        <v>0.63780000000000003</v>
      </c>
      <c r="C1528" s="183">
        <v>2.1741000000000001</v>
      </c>
      <c r="D1528" s="177">
        <f>IF(C1528&lt;MAX($C$2:C1528),C1528/MAX($C$2:C1528)-1,0)</f>
        <v>-0.18365124662060672</v>
      </c>
    </row>
    <row r="1529" spans="1:4">
      <c r="A1529" s="170">
        <v>41599</v>
      </c>
      <c r="B1529" s="183">
        <v>0.63180000000000003</v>
      </c>
      <c r="C1529" s="183">
        <v>2.1680999999999999</v>
      </c>
      <c r="D1529" s="177">
        <f>IF(C1529&lt;MAX($C$2:C1529),C1529/MAX($C$2:C1529)-1,0)</f>
        <v>-0.18590417542805648</v>
      </c>
    </row>
    <row r="1530" spans="1:4">
      <c r="A1530" s="170">
        <v>41600</v>
      </c>
      <c r="B1530" s="183">
        <v>0.62780000000000002</v>
      </c>
      <c r="C1530" s="183">
        <v>2.1640999999999999</v>
      </c>
      <c r="D1530" s="177">
        <f>IF(C1530&lt;MAX($C$2:C1530),C1530/MAX($C$2:C1530)-1,0)</f>
        <v>-0.18740612796635625</v>
      </c>
    </row>
    <row r="1531" spans="1:4">
      <c r="A1531" s="170">
        <v>41603</v>
      </c>
      <c r="B1531" s="183">
        <v>0.62339999999999995</v>
      </c>
      <c r="C1531" s="183">
        <v>2.1597</v>
      </c>
      <c r="D1531" s="177">
        <f>IF(C1531&lt;MAX($C$2:C1531),C1531/MAX($C$2:C1531)-1,0)</f>
        <v>-0.18905827575848599</v>
      </c>
    </row>
    <row r="1532" spans="1:4">
      <c r="A1532" s="170">
        <v>41604</v>
      </c>
      <c r="B1532" s="183">
        <v>0.623</v>
      </c>
      <c r="C1532" s="183">
        <v>2.1593</v>
      </c>
      <c r="D1532" s="177">
        <f>IF(C1532&lt;MAX($C$2:C1532),C1532/MAX($C$2:C1532)-1,0)</f>
        <v>-0.18920847101231597</v>
      </c>
    </row>
    <row r="1533" spans="1:4">
      <c r="A1533" s="170">
        <v>41605</v>
      </c>
      <c r="B1533" s="183">
        <v>0.63370000000000004</v>
      </c>
      <c r="C1533" s="183">
        <v>2.17</v>
      </c>
      <c r="D1533" s="177">
        <f>IF(C1533&lt;MAX($C$2:C1533),C1533/MAX($C$2:C1533)-1,0)</f>
        <v>-0.18519074797236401</v>
      </c>
    </row>
    <row r="1534" spans="1:4">
      <c r="A1534" s="170">
        <v>41606</v>
      </c>
      <c r="B1534" s="183">
        <v>0.64390000000000003</v>
      </c>
      <c r="C1534" s="183">
        <v>2.1802000000000001</v>
      </c>
      <c r="D1534" s="177">
        <f>IF(C1534&lt;MAX($C$2:C1534),C1534/MAX($C$2:C1534)-1,0)</f>
        <v>-0.18136076899969944</v>
      </c>
    </row>
    <row r="1535" spans="1:4">
      <c r="A1535" s="170">
        <v>41607</v>
      </c>
      <c r="B1535" s="183">
        <v>0.64949999999999997</v>
      </c>
      <c r="C1535" s="183">
        <v>2.1858</v>
      </c>
      <c r="D1535" s="177">
        <f>IF(C1535&lt;MAX($C$2:C1535),C1535/MAX($C$2:C1535)-1,0)</f>
        <v>-0.17925803544607988</v>
      </c>
    </row>
    <row r="1536" spans="1:4">
      <c r="A1536" s="170">
        <v>41610</v>
      </c>
      <c r="B1536" s="183">
        <v>0.62239999999999995</v>
      </c>
      <c r="C1536" s="183">
        <v>2.1587000000000001</v>
      </c>
      <c r="D1536" s="177">
        <f>IF(C1536&lt;MAX($C$2:C1536),C1536/MAX($C$2:C1536)-1,0)</f>
        <v>-0.18943376389306088</v>
      </c>
    </row>
    <row r="1537" spans="1:4">
      <c r="A1537" s="170">
        <v>41611</v>
      </c>
      <c r="B1537" s="183">
        <v>0.63039999999999996</v>
      </c>
      <c r="C1537" s="183">
        <v>2.1667000000000001</v>
      </c>
      <c r="D1537" s="177">
        <f>IF(C1537&lt;MAX($C$2:C1537),C1537/MAX($C$2:C1537)-1,0)</f>
        <v>-0.18642985881646135</v>
      </c>
    </row>
    <row r="1538" spans="1:4">
      <c r="A1538" s="170">
        <v>41612</v>
      </c>
      <c r="B1538" s="183">
        <v>0.6401</v>
      </c>
      <c r="C1538" s="183">
        <v>2.1764000000000001</v>
      </c>
      <c r="D1538" s="177">
        <f>IF(C1538&lt;MAX($C$2:C1538),C1538/MAX($C$2:C1538)-1,0)</f>
        <v>-0.18278762391108427</v>
      </c>
    </row>
    <row r="1539" spans="1:4">
      <c r="A1539" s="170">
        <v>41613</v>
      </c>
      <c r="B1539" s="183">
        <v>0.63329999999999997</v>
      </c>
      <c r="C1539" s="183">
        <v>2.1696</v>
      </c>
      <c r="D1539" s="177">
        <f>IF(C1539&lt;MAX($C$2:C1539),C1539/MAX($C$2:C1539)-1,0)</f>
        <v>-0.18534094322619399</v>
      </c>
    </row>
    <row r="1540" spans="1:4">
      <c r="A1540" s="170">
        <v>41614</v>
      </c>
      <c r="B1540" s="183">
        <v>0.62680000000000002</v>
      </c>
      <c r="C1540" s="183">
        <v>2.1631</v>
      </c>
      <c r="D1540" s="177">
        <f>IF(C1540&lt;MAX($C$2:C1540),C1540/MAX($C$2:C1540)-1,0)</f>
        <v>-0.18778161610093114</v>
      </c>
    </row>
    <row r="1541" spans="1:4">
      <c r="A1541" s="170">
        <v>41617</v>
      </c>
      <c r="B1541" s="183">
        <v>0.63190000000000002</v>
      </c>
      <c r="C1541" s="183">
        <v>2.1682000000000001</v>
      </c>
      <c r="D1541" s="177">
        <f>IF(C1541&lt;MAX($C$2:C1541),C1541/MAX($C$2:C1541)-1,0)</f>
        <v>-0.18586662661459885</v>
      </c>
    </row>
    <row r="1542" spans="1:4">
      <c r="A1542" s="170">
        <v>41618</v>
      </c>
      <c r="B1542" s="183">
        <v>0.63339999999999996</v>
      </c>
      <c r="C1542" s="183">
        <v>2.1697000000000002</v>
      </c>
      <c r="D1542" s="177">
        <f>IF(C1542&lt;MAX($C$2:C1542),C1542/MAX($C$2:C1542)-1,0)</f>
        <v>-0.18530339441273647</v>
      </c>
    </row>
    <row r="1543" spans="1:4">
      <c r="A1543" s="170">
        <v>41619</v>
      </c>
      <c r="B1543" s="183">
        <v>0.62849999999999995</v>
      </c>
      <c r="C1543" s="183">
        <v>2.1648000000000001</v>
      </c>
      <c r="D1543" s="177">
        <f>IF(C1543&lt;MAX($C$2:C1543),C1543/MAX($C$2:C1543)-1,0)</f>
        <v>-0.18714328627215371</v>
      </c>
    </row>
    <row r="1544" spans="1:4">
      <c r="A1544" s="170">
        <v>41620</v>
      </c>
      <c r="B1544" s="183">
        <v>0.63339999999999996</v>
      </c>
      <c r="C1544" s="183">
        <v>2.1697000000000002</v>
      </c>
      <c r="D1544" s="177">
        <f>IF(C1544&lt;MAX($C$2:C1544),C1544/MAX($C$2:C1544)-1,0)</f>
        <v>-0.18530339441273647</v>
      </c>
    </row>
    <row r="1545" spans="1:4">
      <c r="A1545" s="170">
        <v>41621</v>
      </c>
      <c r="B1545" s="183">
        <v>0.63539999999999996</v>
      </c>
      <c r="C1545" s="183">
        <v>2.1717</v>
      </c>
      <c r="D1545" s="177">
        <f>IF(C1545&lt;MAX($C$2:C1545),C1545/MAX($C$2:C1545)-1,0)</f>
        <v>-0.18455241814358658</v>
      </c>
    </row>
    <row r="1546" spans="1:4">
      <c r="A1546" s="170">
        <v>41624</v>
      </c>
      <c r="B1546" s="183">
        <v>0.62609999999999999</v>
      </c>
      <c r="C1546" s="183">
        <v>2.1623999999999999</v>
      </c>
      <c r="D1546" s="177">
        <f>IF(C1546&lt;MAX($C$2:C1546),C1546/MAX($C$2:C1546)-1,0)</f>
        <v>-0.18804445779513368</v>
      </c>
    </row>
    <row r="1547" spans="1:4">
      <c r="A1547" s="170">
        <v>41625</v>
      </c>
      <c r="B1547" s="183">
        <v>0.62260000000000004</v>
      </c>
      <c r="C1547" s="183">
        <v>2.1589</v>
      </c>
      <c r="D1547" s="177">
        <f>IF(C1547&lt;MAX($C$2:C1547),C1547/MAX($C$2:C1547)-1,0)</f>
        <v>-0.18935866626614595</v>
      </c>
    </row>
    <row r="1548" spans="1:4">
      <c r="A1548" s="170">
        <v>41626</v>
      </c>
      <c r="B1548" s="183">
        <v>0.62429999999999997</v>
      </c>
      <c r="C1548" s="183">
        <v>2.1606000000000001</v>
      </c>
      <c r="D1548" s="177">
        <f>IF(C1548&lt;MAX($C$2:C1548),C1548/MAX($C$2:C1548)-1,0)</f>
        <v>-0.18872033643736852</v>
      </c>
    </row>
    <row r="1549" spans="1:4">
      <c r="A1549" s="170">
        <v>41627</v>
      </c>
      <c r="B1549" s="183">
        <v>0.61850000000000005</v>
      </c>
      <c r="C1549" s="183">
        <v>2.1547999999999998</v>
      </c>
      <c r="D1549" s="177">
        <f>IF(C1549&lt;MAX($C$2:C1549),C1549/MAX($C$2:C1549)-1,0)</f>
        <v>-0.19089816761790324</v>
      </c>
    </row>
    <row r="1550" spans="1:4">
      <c r="A1550" s="170">
        <v>41628</v>
      </c>
      <c r="B1550" s="183">
        <v>0.61170000000000002</v>
      </c>
      <c r="C1550" s="183">
        <v>2.1480000000000001</v>
      </c>
      <c r="D1550" s="177">
        <f>IF(C1550&lt;MAX($C$2:C1550),C1550/MAX($C$2:C1550)-1,0)</f>
        <v>-0.19345148693301284</v>
      </c>
    </row>
    <row r="1551" spans="1:4">
      <c r="A1551" s="170">
        <v>41631</v>
      </c>
      <c r="B1551" s="183">
        <v>0.61280000000000001</v>
      </c>
      <c r="C1551" s="183">
        <v>2.1490999999999998</v>
      </c>
      <c r="D1551" s="177">
        <f>IF(C1551&lt;MAX($C$2:C1551),C1551/MAX($C$2:C1551)-1,0)</f>
        <v>-0.19303844998498054</v>
      </c>
    </row>
    <row r="1552" spans="1:4">
      <c r="A1552" s="170">
        <v>41632</v>
      </c>
      <c r="B1552" s="183">
        <v>0.61880000000000002</v>
      </c>
      <c r="C1552" s="183">
        <v>2.1551</v>
      </c>
      <c r="D1552" s="177">
        <f>IF(C1552&lt;MAX($C$2:C1552),C1552/MAX($C$2:C1552)-1,0)</f>
        <v>-0.19078552117753067</v>
      </c>
    </row>
    <row r="1553" spans="1:4">
      <c r="A1553" s="170">
        <v>41633</v>
      </c>
      <c r="B1553" s="183">
        <v>0.629</v>
      </c>
      <c r="C1553" s="183">
        <v>2.1652999999999998</v>
      </c>
      <c r="D1553" s="177">
        <f>IF(C1553&lt;MAX($C$2:C1553),C1553/MAX($C$2:C1553)-1,0)</f>
        <v>-0.18695554220486632</v>
      </c>
    </row>
    <row r="1554" spans="1:4">
      <c r="A1554" s="170">
        <v>41634</v>
      </c>
      <c r="B1554" s="183">
        <v>0.62129999999999996</v>
      </c>
      <c r="C1554" s="183">
        <v>2.1576</v>
      </c>
      <c r="D1554" s="177">
        <f>IF(C1554&lt;MAX($C$2:C1554),C1554/MAX($C$2:C1554)-1,0)</f>
        <v>-0.1898468008410934</v>
      </c>
    </row>
    <row r="1555" spans="1:4">
      <c r="A1555" s="170">
        <v>41635</v>
      </c>
      <c r="B1555" s="183">
        <v>0.63139999999999996</v>
      </c>
      <c r="C1555" s="183">
        <v>2.1677</v>
      </c>
      <c r="D1555" s="177">
        <f>IF(C1555&lt;MAX($C$2:C1555),C1555/MAX($C$2:C1555)-1,0)</f>
        <v>-0.18605437068188635</v>
      </c>
    </row>
    <row r="1556" spans="1:4">
      <c r="A1556" s="170">
        <v>41638</v>
      </c>
      <c r="B1556" s="183">
        <v>0.63119999999999998</v>
      </c>
      <c r="C1556" s="183">
        <v>2.1675</v>
      </c>
      <c r="D1556" s="177">
        <f>IF(C1556&lt;MAX($C$2:C1556),C1556/MAX($C$2:C1556)-1,0)</f>
        <v>-0.18612946830880139</v>
      </c>
    </row>
    <row r="1557" spans="1:4">
      <c r="A1557" s="170">
        <v>41639</v>
      </c>
      <c r="B1557" s="183">
        <v>0.63759999999999994</v>
      </c>
      <c r="C1557" s="183">
        <v>2.1739000000000002</v>
      </c>
      <c r="D1557" s="177">
        <f>IF(C1557&lt;MAX($C$2:C1557),C1557/MAX($C$2:C1557)-1,0)</f>
        <v>-0.18372634424752166</v>
      </c>
    </row>
    <row r="1558" spans="1:4">
      <c r="A1558" s="170">
        <v>41641</v>
      </c>
      <c r="B1558" s="183">
        <v>0.63839999999999997</v>
      </c>
      <c r="C1558" s="183">
        <v>2.1747000000000001</v>
      </c>
      <c r="D1558" s="177">
        <f>IF(C1558&lt;MAX($C$2:C1558),C1558/MAX($C$2:C1558)-1,0)</f>
        <v>-0.1834259537398617</v>
      </c>
    </row>
    <row r="1559" spans="1:4">
      <c r="A1559" s="170">
        <v>41642</v>
      </c>
      <c r="B1559" s="183">
        <v>0.63870000000000005</v>
      </c>
      <c r="C1559" s="183">
        <v>2.1749999999999998</v>
      </c>
      <c r="D1559" s="177">
        <f>IF(C1559&lt;MAX($C$2:C1559),C1559/MAX($C$2:C1559)-1,0)</f>
        <v>-0.18331330729948936</v>
      </c>
    </row>
    <row r="1560" spans="1:4">
      <c r="A1560" s="170">
        <v>41645</v>
      </c>
      <c r="B1560" s="183">
        <v>0.62509999999999999</v>
      </c>
      <c r="C1560" s="183">
        <v>2.1614</v>
      </c>
      <c r="D1560" s="177">
        <f>IF(C1560&lt;MAX($C$2:C1560),C1560/MAX($C$2:C1560)-1,0)</f>
        <v>-0.18841994592970857</v>
      </c>
    </row>
    <row r="1561" spans="1:4">
      <c r="A1561" s="170">
        <v>41646</v>
      </c>
      <c r="B1561" s="183">
        <v>0.63419999999999999</v>
      </c>
      <c r="C1561" s="183">
        <v>2.1705000000000001</v>
      </c>
      <c r="D1561" s="177">
        <f>IF(C1561&lt;MAX($C$2:C1561),C1561/MAX($C$2:C1561)-1,0)</f>
        <v>-0.18500300390507651</v>
      </c>
    </row>
    <row r="1562" spans="1:4">
      <c r="A1562" s="170">
        <v>41647</v>
      </c>
      <c r="B1562" s="183">
        <v>0.64249999999999996</v>
      </c>
      <c r="C1562" s="183">
        <v>2.1787999999999998</v>
      </c>
      <c r="D1562" s="177">
        <f>IF(C1562&lt;MAX($C$2:C1562),C1562/MAX($C$2:C1562)-1,0)</f>
        <v>-0.18188645238810452</v>
      </c>
    </row>
    <row r="1563" spans="1:4">
      <c r="A1563" s="170">
        <v>41648</v>
      </c>
      <c r="B1563" s="183">
        <v>0.63290000000000002</v>
      </c>
      <c r="C1563" s="183">
        <v>2.1692</v>
      </c>
      <c r="D1563" s="177">
        <f>IF(C1563&lt;MAX($C$2:C1563),C1563/MAX($C$2:C1563)-1,0)</f>
        <v>-0.18549113848002396</v>
      </c>
    </row>
    <row r="1564" spans="1:4">
      <c r="A1564" s="170">
        <v>41649</v>
      </c>
      <c r="B1564" s="183">
        <v>0.623</v>
      </c>
      <c r="C1564" s="183">
        <v>2.1593</v>
      </c>
      <c r="D1564" s="177">
        <f>IF(C1564&lt;MAX($C$2:C1564),C1564/MAX($C$2:C1564)-1,0)</f>
        <v>-0.18920847101231597</v>
      </c>
    </row>
    <row r="1565" spans="1:4">
      <c r="A1565" s="170">
        <v>41652</v>
      </c>
      <c r="B1565" s="183">
        <v>0.62060000000000004</v>
      </c>
      <c r="C1565" s="183">
        <v>2.1568999999999998</v>
      </c>
      <c r="D1565" s="177">
        <f>IF(C1565&lt;MAX($C$2:C1565),C1565/MAX($C$2:C1565)-1,0)</f>
        <v>-0.19010964253529594</v>
      </c>
    </row>
    <row r="1566" spans="1:4">
      <c r="A1566" s="170">
        <v>41653</v>
      </c>
      <c r="B1566" s="183">
        <v>0.63319999999999999</v>
      </c>
      <c r="C1566" s="183">
        <v>2.1695000000000002</v>
      </c>
      <c r="D1566" s="177">
        <f>IF(C1566&lt;MAX($C$2:C1566),C1566/MAX($C$2:C1566)-1,0)</f>
        <v>-0.1853784920396514</v>
      </c>
    </row>
    <row r="1567" spans="1:4">
      <c r="A1567" s="170">
        <v>41654</v>
      </c>
      <c r="B1567" s="183">
        <v>0.64039999999999997</v>
      </c>
      <c r="C1567" s="183">
        <v>2.1766999999999999</v>
      </c>
      <c r="D1567" s="177">
        <f>IF(C1567&lt;MAX($C$2:C1567),C1567/MAX($C$2:C1567)-1,0)</f>
        <v>-0.18267497747071193</v>
      </c>
    </row>
    <row r="1568" spans="1:4">
      <c r="A1568" s="170">
        <v>41655</v>
      </c>
      <c r="B1568" s="183">
        <v>0.63680000000000003</v>
      </c>
      <c r="C1568" s="183">
        <v>2.1730999999999998</v>
      </c>
      <c r="D1568" s="177">
        <f>IF(C1568&lt;MAX($C$2:C1568),C1568/MAX($C$2:C1568)-1,0)</f>
        <v>-0.18402673475518172</v>
      </c>
    </row>
    <row r="1569" spans="1:4">
      <c r="A1569" s="170">
        <v>41656</v>
      </c>
      <c r="B1569" s="183">
        <v>0.62790000000000001</v>
      </c>
      <c r="C1569" s="183">
        <v>2.1642000000000001</v>
      </c>
      <c r="D1569" s="177">
        <f>IF(C1569&lt;MAX($C$2:C1569),C1569/MAX($C$2:C1569)-1,0)</f>
        <v>-0.18736857915289862</v>
      </c>
    </row>
    <row r="1570" spans="1:4">
      <c r="A1570" s="170">
        <v>41659</v>
      </c>
      <c r="B1570" s="183">
        <v>0.62019999999999997</v>
      </c>
      <c r="C1570" s="183">
        <v>2.1564999999999999</v>
      </c>
      <c r="D1570" s="177">
        <f>IF(C1570&lt;MAX($C$2:C1570),C1570/MAX($C$2:C1570)-1,0)</f>
        <v>-0.19025983778912581</v>
      </c>
    </row>
    <row r="1571" spans="1:4">
      <c r="A1571" s="170">
        <v>41660</v>
      </c>
      <c r="B1571" s="183">
        <v>0.62860000000000005</v>
      </c>
      <c r="C1571" s="183">
        <v>2.1648999999999998</v>
      </c>
      <c r="D1571" s="177">
        <f>IF(C1571&lt;MAX($C$2:C1571),C1571/MAX($C$2:C1571)-1,0)</f>
        <v>-0.1871057374586963</v>
      </c>
    </row>
    <row r="1572" spans="1:4">
      <c r="A1572" s="170">
        <v>41661</v>
      </c>
      <c r="B1572" s="183">
        <v>0.6431</v>
      </c>
      <c r="C1572" s="183">
        <v>2.1793999999999998</v>
      </c>
      <c r="D1572" s="177">
        <f>IF(C1572&lt;MAX($C$2:C1572),C1572/MAX($C$2:C1572)-1,0)</f>
        <v>-0.18166115950735962</v>
      </c>
    </row>
    <row r="1573" spans="1:4">
      <c r="A1573" s="170">
        <v>41662</v>
      </c>
      <c r="B1573" s="183">
        <v>0.64770000000000005</v>
      </c>
      <c r="C1573" s="183">
        <v>2.1840000000000002</v>
      </c>
      <c r="D1573" s="177">
        <f>IF(C1573&lt;MAX($C$2:C1573),C1573/MAX($C$2:C1573)-1,0)</f>
        <v>-0.17993391408831472</v>
      </c>
    </row>
    <row r="1574" spans="1:4">
      <c r="A1574" s="170">
        <v>41663</v>
      </c>
      <c r="B1574" s="183">
        <v>0.65229999999999999</v>
      </c>
      <c r="C1574" s="183">
        <v>2.1886000000000001</v>
      </c>
      <c r="D1574" s="177">
        <f>IF(C1574&lt;MAX($C$2:C1574),C1574/MAX($C$2:C1574)-1,0)</f>
        <v>-0.17820666866926993</v>
      </c>
    </row>
    <row r="1575" spans="1:4">
      <c r="A1575" s="170">
        <v>41666</v>
      </c>
      <c r="B1575" s="183">
        <v>0.64590000000000003</v>
      </c>
      <c r="C1575" s="183">
        <v>2.1821999999999999</v>
      </c>
      <c r="D1575" s="177">
        <f>IF(C1575&lt;MAX($C$2:C1575),C1575/MAX($C$2:C1575)-1,0)</f>
        <v>-0.18060979273054967</v>
      </c>
    </row>
    <row r="1576" spans="1:4">
      <c r="A1576" s="170">
        <v>41667</v>
      </c>
      <c r="B1576" s="183">
        <v>0.64070000000000005</v>
      </c>
      <c r="C1576" s="183">
        <v>2.177</v>
      </c>
      <c r="D1576" s="177">
        <f>IF(C1576&lt;MAX($C$2:C1576),C1576/MAX($C$2:C1576)-1,0)</f>
        <v>-0.18256233103033936</v>
      </c>
    </row>
    <row r="1577" spans="1:4">
      <c r="A1577" s="170">
        <v>41668</v>
      </c>
      <c r="B1577" s="183">
        <v>0.64539999999999997</v>
      </c>
      <c r="C1577" s="183">
        <v>2.1817000000000002</v>
      </c>
      <c r="D1577" s="177">
        <f>IF(C1577&lt;MAX($C$2:C1577),C1577/MAX($C$2:C1577)-1,0)</f>
        <v>-0.18079753679783706</v>
      </c>
    </row>
    <row r="1578" spans="1:4">
      <c r="A1578" s="170">
        <v>41669</v>
      </c>
      <c r="B1578" s="183">
        <v>0.63870000000000005</v>
      </c>
      <c r="C1578" s="183">
        <v>2.1749999999999998</v>
      </c>
      <c r="D1578" s="177">
        <f>IF(C1578&lt;MAX($C$2:C1578),C1578/MAX($C$2:C1578)-1,0)</f>
        <v>-0.18331330729948936</v>
      </c>
    </row>
    <row r="1579" spans="1:4">
      <c r="A1579" s="170">
        <v>41677</v>
      </c>
      <c r="B1579" s="183">
        <v>0.64729999999999999</v>
      </c>
      <c r="C1579" s="183">
        <v>2.1836000000000002</v>
      </c>
      <c r="D1579" s="177">
        <f>IF(C1579&lt;MAX($C$2:C1579),C1579/MAX($C$2:C1579)-1,0)</f>
        <v>-0.18008410934214469</v>
      </c>
    </row>
    <row r="1580" spans="1:4">
      <c r="A1580" s="170">
        <v>41680</v>
      </c>
      <c r="B1580" s="183">
        <v>0.66659999999999997</v>
      </c>
      <c r="C1580" s="183">
        <v>2.2029000000000001</v>
      </c>
      <c r="D1580" s="177">
        <f>IF(C1580&lt;MAX($C$2:C1580),C1580/MAX($C$2:C1580)-1,0)</f>
        <v>-0.17283718834484818</v>
      </c>
    </row>
    <row r="1581" spans="1:4">
      <c r="A1581" s="170">
        <v>41681</v>
      </c>
      <c r="B1581" s="183">
        <v>0.6593</v>
      </c>
      <c r="C1581" s="183">
        <v>2.1956000000000002</v>
      </c>
      <c r="D1581" s="177">
        <f>IF(C1581&lt;MAX($C$2:C1581),C1581/MAX($C$2:C1581)-1,0)</f>
        <v>-0.17557825172724528</v>
      </c>
    </row>
    <row r="1582" spans="1:4">
      <c r="A1582" s="170">
        <v>41682</v>
      </c>
      <c r="B1582" s="183">
        <v>0.66390000000000005</v>
      </c>
      <c r="C1582" s="183">
        <v>2.2002000000000002</v>
      </c>
      <c r="D1582" s="177">
        <f>IF(C1582&lt;MAX($C$2:C1582),C1582/MAX($C$2:C1582)-1,0)</f>
        <v>-0.1738510063082005</v>
      </c>
    </row>
    <row r="1583" spans="1:4">
      <c r="A1583" s="170">
        <v>41683</v>
      </c>
      <c r="B1583" s="183">
        <v>0.65549999999999997</v>
      </c>
      <c r="C1583" s="183">
        <v>2.1918000000000002</v>
      </c>
      <c r="D1583" s="177">
        <f>IF(C1583&lt;MAX($C$2:C1583),C1583/MAX($C$2:C1583)-1,0)</f>
        <v>-0.17700510663863012</v>
      </c>
    </row>
    <row r="1584" spans="1:4">
      <c r="A1584" s="170">
        <v>41684</v>
      </c>
      <c r="B1584" s="183">
        <v>0.66390000000000005</v>
      </c>
      <c r="C1584" s="183">
        <v>2.2002000000000002</v>
      </c>
      <c r="D1584" s="177">
        <f>IF(C1584&lt;MAX($C$2:C1584),C1584/MAX($C$2:C1584)-1,0)</f>
        <v>-0.1738510063082005</v>
      </c>
    </row>
    <row r="1585" spans="1:4">
      <c r="A1585" s="170">
        <v>41687</v>
      </c>
      <c r="B1585" s="183">
        <v>0.67230000000000001</v>
      </c>
      <c r="C1585" s="183">
        <v>2.2086000000000001</v>
      </c>
      <c r="D1585" s="177">
        <f>IF(C1585&lt;MAX($C$2:C1585),C1585/MAX($C$2:C1585)-1,0)</f>
        <v>-0.17069690597777099</v>
      </c>
    </row>
    <row r="1586" spans="1:4">
      <c r="A1586" s="170">
        <v>41688</v>
      </c>
      <c r="B1586" s="183">
        <v>0.67010000000000003</v>
      </c>
      <c r="C1586" s="183">
        <v>2.2063999999999999</v>
      </c>
      <c r="D1586" s="177">
        <f>IF(C1586&lt;MAX($C$2:C1586),C1586/MAX($C$2:C1586)-1,0)</f>
        <v>-0.17152297987383591</v>
      </c>
    </row>
    <row r="1587" spans="1:4">
      <c r="A1587" s="170">
        <v>41689</v>
      </c>
      <c r="B1587" s="183">
        <v>0.66910000000000003</v>
      </c>
      <c r="C1587" s="183">
        <v>2.2054</v>
      </c>
      <c r="D1587" s="177">
        <f>IF(C1587&lt;MAX($C$2:C1587),C1587/MAX($C$2:C1587)-1,0)</f>
        <v>-0.17189846800841091</v>
      </c>
    </row>
    <row r="1588" spans="1:4">
      <c r="A1588" s="170">
        <v>41690</v>
      </c>
      <c r="B1588" s="183">
        <v>0.66080000000000005</v>
      </c>
      <c r="C1588" s="183">
        <v>2.1970999999999998</v>
      </c>
      <c r="D1588" s="177">
        <f>IF(C1588&lt;MAX($C$2:C1588),C1588/MAX($C$2:C1588)-1,0)</f>
        <v>-0.17501501952538301</v>
      </c>
    </row>
    <row r="1589" spans="1:4">
      <c r="A1589" s="170">
        <v>41691</v>
      </c>
      <c r="B1589" s="183">
        <v>0.65629999999999999</v>
      </c>
      <c r="C1589" s="183">
        <v>2.1926000000000001</v>
      </c>
      <c r="D1589" s="177">
        <f>IF(C1589&lt;MAX($C$2:C1589),C1589/MAX($C$2:C1589)-1,0)</f>
        <v>-0.17670471613097016</v>
      </c>
    </row>
    <row r="1590" spans="1:4">
      <c r="A1590" s="170">
        <v>41694</v>
      </c>
      <c r="B1590" s="183">
        <v>0.65259999999999996</v>
      </c>
      <c r="C1590" s="183">
        <v>2.1888999999999998</v>
      </c>
      <c r="D1590" s="177">
        <f>IF(C1590&lt;MAX($C$2:C1590),C1590/MAX($C$2:C1590)-1,0)</f>
        <v>-0.17809402222889759</v>
      </c>
    </row>
    <row r="1591" spans="1:4">
      <c r="A1591" s="170">
        <v>41695</v>
      </c>
      <c r="B1591" s="183">
        <v>0.62529999999999997</v>
      </c>
      <c r="C1591" s="183">
        <v>2.1616</v>
      </c>
      <c r="D1591" s="177">
        <f>IF(C1591&lt;MAX($C$2:C1591),C1591/MAX($C$2:C1591)-1,0)</f>
        <v>-0.18834484830279363</v>
      </c>
    </row>
    <row r="1592" spans="1:4">
      <c r="A1592" s="170">
        <v>41696</v>
      </c>
      <c r="B1592" s="183">
        <v>0.62660000000000005</v>
      </c>
      <c r="C1592" s="183">
        <v>2.1629</v>
      </c>
      <c r="D1592" s="177">
        <f>IF(C1592&lt;MAX($C$2:C1592),C1592/MAX($C$2:C1592)-1,0)</f>
        <v>-0.18785671372784607</v>
      </c>
    </row>
    <row r="1593" spans="1:4">
      <c r="A1593" s="170">
        <v>41697</v>
      </c>
      <c r="B1593" s="183">
        <v>0.61509999999999998</v>
      </c>
      <c r="C1593" s="183">
        <v>2.1514000000000002</v>
      </c>
      <c r="D1593" s="177">
        <f>IF(C1593&lt;MAX($C$2:C1593),C1593/MAX($C$2:C1593)-1,0)</f>
        <v>-0.19217482727545798</v>
      </c>
    </row>
    <row r="1594" spans="1:4">
      <c r="A1594" s="170">
        <v>41698</v>
      </c>
      <c r="B1594" s="183">
        <v>0.62309999999999999</v>
      </c>
      <c r="C1594" s="183">
        <v>2.1594000000000002</v>
      </c>
      <c r="D1594" s="177">
        <f>IF(C1594&lt;MAX($C$2:C1594),C1594/MAX($C$2:C1594)-1,0)</f>
        <v>-0.18917092219885834</v>
      </c>
    </row>
    <row r="1595" spans="1:4">
      <c r="A1595" s="170">
        <v>41701</v>
      </c>
      <c r="B1595" s="183">
        <v>0.63549999999999995</v>
      </c>
      <c r="C1595" s="183">
        <v>2.1718000000000002</v>
      </c>
      <c r="D1595" s="177">
        <f>IF(C1595&lt;MAX($C$2:C1595),C1595/MAX($C$2:C1595)-1,0)</f>
        <v>-0.18451486933012906</v>
      </c>
    </row>
    <row r="1596" spans="1:4">
      <c r="A1596" s="170">
        <v>41702</v>
      </c>
      <c r="B1596" s="183">
        <v>0.63380000000000003</v>
      </c>
      <c r="C1596" s="183">
        <v>2.1701000000000001</v>
      </c>
      <c r="D1596" s="177">
        <f>IF(C1596&lt;MAX($C$2:C1596),C1596/MAX($C$2:C1596)-1,0)</f>
        <v>-0.18515319915890649</v>
      </c>
    </row>
    <row r="1597" spans="1:4">
      <c r="A1597" s="170">
        <v>41703</v>
      </c>
      <c r="B1597" s="183">
        <v>0.62790000000000001</v>
      </c>
      <c r="C1597" s="183">
        <v>2.1642000000000001</v>
      </c>
      <c r="D1597" s="177">
        <f>IF(C1597&lt;MAX($C$2:C1597),C1597/MAX($C$2:C1597)-1,0)</f>
        <v>-0.18736857915289862</v>
      </c>
    </row>
    <row r="1598" spans="1:4">
      <c r="A1598" s="170">
        <v>41704</v>
      </c>
      <c r="B1598" s="183">
        <v>0.62760000000000005</v>
      </c>
      <c r="C1598" s="183">
        <v>2.1638999999999999</v>
      </c>
      <c r="D1598" s="177">
        <f>IF(C1598&lt;MAX($C$2:C1598),C1598/MAX($C$2:C1598)-1,0)</f>
        <v>-0.18748122559327118</v>
      </c>
    </row>
    <row r="1599" spans="1:4">
      <c r="A1599" s="170">
        <v>41705</v>
      </c>
      <c r="B1599" s="183">
        <v>0.62690000000000001</v>
      </c>
      <c r="C1599" s="183">
        <v>2.1631999999999998</v>
      </c>
      <c r="D1599" s="177">
        <f>IF(C1599&lt;MAX($C$2:C1599),C1599/MAX($C$2:C1599)-1,0)</f>
        <v>-0.18774406728747373</v>
      </c>
    </row>
    <row r="1600" spans="1:4">
      <c r="A1600" s="170">
        <v>41708</v>
      </c>
      <c r="B1600" s="183">
        <v>0.61</v>
      </c>
      <c r="C1600" s="183">
        <v>2.1463000000000001</v>
      </c>
      <c r="D1600" s="177">
        <f>IF(C1600&lt;MAX($C$2:C1600),C1600/MAX($C$2:C1600)-1,0)</f>
        <v>-0.19408981676179027</v>
      </c>
    </row>
    <row r="1601" spans="1:4">
      <c r="A1601" s="170">
        <v>41709</v>
      </c>
      <c r="B1601" s="183">
        <v>0.61050000000000004</v>
      </c>
      <c r="C1601" s="183">
        <v>2.1467999999999998</v>
      </c>
      <c r="D1601" s="177">
        <f>IF(C1601&lt;MAX($C$2:C1601),C1601/MAX($C$2:C1601)-1,0)</f>
        <v>-0.19390207269450288</v>
      </c>
    </row>
    <row r="1602" spans="1:4">
      <c r="A1602" s="170">
        <v>41710</v>
      </c>
      <c r="B1602" s="183">
        <v>0.61219999999999997</v>
      </c>
      <c r="C1602" s="183">
        <v>2.1484999999999999</v>
      </c>
      <c r="D1602" s="177">
        <f>IF(C1602&lt;MAX($C$2:C1602),C1602/MAX($C$2:C1602)-1,0)</f>
        <v>-0.19326374286572545</v>
      </c>
    </row>
    <row r="1603" spans="1:4">
      <c r="A1603" s="170">
        <v>41711</v>
      </c>
      <c r="B1603" s="183">
        <v>0.61980000000000002</v>
      </c>
      <c r="C1603" s="183">
        <v>2.1560999999999999</v>
      </c>
      <c r="D1603" s="177">
        <f>IF(C1603&lt;MAX($C$2:C1603),C1603/MAX($C$2:C1603)-1,0)</f>
        <v>-0.19041003304295578</v>
      </c>
    </row>
    <row r="1604" spans="1:4">
      <c r="A1604" s="170">
        <v>41712</v>
      </c>
      <c r="B1604" s="183">
        <v>0.6179</v>
      </c>
      <c r="C1604" s="183">
        <v>2.1541999999999999</v>
      </c>
      <c r="D1604" s="177">
        <f>IF(C1604&lt;MAX($C$2:C1604),C1604/MAX($C$2:C1604)-1,0)</f>
        <v>-0.19112346049864826</v>
      </c>
    </row>
    <row r="1605" spans="1:4">
      <c r="A1605" s="170">
        <v>41715</v>
      </c>
      <c r="B1605" s="183">
        <v>0.63270000000000004</v>
      </c>
      <c r="C1605" s="183">
        <v>2.169</v>
      </c>
      <c r="D1605" s="177">
        <f>IF(C1605&lt;MAX($C$2:C1605),C1605/MAX($C$2:C1605)-1,0)</f>
        <v>-0.1855662361069389</v>
      </c>
    </row>
    <row r="1606" spans="1:4">
      <c r="A1606" s="170">
        <v>41716</v>
      </c>
      <c r="B1606" s="183">
        <v>0.63200000000000001</v>
      </c>
      <c r="C1606" s="183">
        <v>2.1682999999999999</v>
      </c>
      <c r="D1606" s="177">
        <f>IF(C1606&lt;MAX($C$2:C1606),C1606/MAX($C$2:C1606)-1,0)</f>
        <v>-0.18582907780114144</v>
      </c>
    </row>
    <row r="1607" spans="1:4">
      <c r="A1607" s="170">
        <v>41717</v>
      </c>
      <c r="B1607" s="183">
        <v>0.61950000000000005</v>
      </c>
      <c r="C1607" s="183">
        <v>2.1558000000000002</v>
      </c>
      <c r="D1607" s="177">
        <f>IF(C1607&lt;MAX($C$2:C1607),C1607/MAX($C$2:C1607)-1,0)</f>
        <v>-0.19052267948332824</v>
      </c>
    </row>
    <row r="1608" spans="1:4">
      <c r="A1608" s="170">
        <v>41718</v>
      </c>
      <c r="B1608" s="183">
        <v>0.60289999999999999</v>
      </c>
      <c r="C1608" s="183">
        <v>2.1392000000000002</v>
      </c>
      <c r="D1608" s="177">
        <f>IF(C1608&lt;MAX($C$2:C1608),C1608/MAX($C$2:C1608)-1,0)</f>
        <v>-0.19675578251727233</v>
      </c>
    </row>
    <row r="1609" spans="1:4">
      <c r="A1609" s="170">
        <v>41719</v>
      </c>
      <c r="B1609" s="183">
        <v>0.61170000000000002</v>
      </c>
      <c r="C1609" s="183">
        <v>2.1480000000000001</v>
      </c>
      <c r="D1609" s="177">
        <f>IF(C1609&lt;MAX($C$2:C1609),C1609/MAX($C$2:C1609)-1,0)</f>
        <v>-0.19345148693301284</v>
      </c>
    </row>
    <row r="1610" spans="1:4">
      <c r="A1610" s="170">
        <v>41722</v>
      </c>
      <c r="B1610" s="183">
        <v>0.6109</v>
      </c>
      <c r="C1610" s="183">
        <v>2.1472000000000002</v>
      </c>
      <c r="D1610" s="177">
        <f>IF(C1610&lt;MAX($C$2:C1610),C1610/MAX($C$2:C1610)-1,0)</f>
        <v>-0.19375187744067268</v>
      </c>
    </row>
    <row r="1611" spans="1:4">
      <c r="A1611" s="170">
        <v>41723</v>
      </c>
      <c r="B1611" s="183">
        <v>0.6119</v>
      </c>
      <c r="C1611" s="183">
        <v>2.1482000000000001</v>
      </c>
      <c r="D1611" s="177">
        <f>IF(C1611&lt;MAX($C$2:C1611),C1611/MAX($C$2:C1611)-1,0)</f>
        <v>-0.1933763893060978</v>
      </c>
    </row>
    <row r="1612" spans="1:4">
      <c r="A1612" s="170">
        <v>41724</v>
      </c>
      <c r="B1612" s="183">
        <v>0.61680000000000001</v>
      </c>
      <c r="C1612" s="183">
        <v>2.1530999999999998</v>
      </c>
      <c r="D1612" s="177">
        <f>IF(C1612&lt;MAX($C$2:C1612),C1612/MAX($C$2:C1612)-1,0)</f>
        <v>-0.19153649744668066</v>
      </c>
    </row>
    <row r="1613" spans="1:4">
      <c r="A1613" s="170">
        <v>41725</v>
      </c>
      <c r="B1613" s="183">
        <v>0.60370000000000001</v>
      </c>
      <c r="C1613" s="183">
        <v>2.14</v>
      </c>
      <c r="D1613" s="177">
        <f>IF(C1613&lt;MAX($C$2:C1613),C1613/MAX($C$2:C1613)-1,0)</f>
        <v>-0.19645539200961237</v>
      </c>
    </row>
    <row r="1614" spans="1:4">
      <c r="A1614" s="170">
        <v>41726</v>
      </c>
      <c r="B1614" s="183">
        <v>0.59640000000000004</v>
      </c>
      <c r="C1614" s="183">
        <v>2.1326999999999998</v>
      </c>
      <c r="D1614" s="177">
        <f>IF(C1614&lt;MAX($C$2:C1614),C1614/MAX($C$2:C1614)-1,0)</f>
        <v>-0.19919645539200959</v>
      </c>
    </row>
    <row r="1615" spans="1:4">
      <c r="A1615" s="170">
        <v>41729</v>
      </c>
      <c r="B1615" s="183">
        <v>0.59660000000000002</v>
      </c>
      <c r="C1615" s="183">
        <v>2.1328999999999998</v>
      </c>
      <c r="D1615" s="177">
        <f>IF(C1615&lt;MAX($C$2:C1615),C1615/MAX($C$2:C1615)-1,0)</f>
        <v>-0.19912135776509465</v>
      </c>
    </row>
    <row r="1616" spans="1:4">
      <c r="A1616" s="170">
        <v>41730</v>
      </c>
      <c r="B1616" s="183">
        <v>0.6028</v>
      </c>
      <c r="C1616" s="183">
        <v>2.1391</v>
      </c>
      <c r="D1616" s="177">
        <f>IF(C1616&lt;MAX($C$2:C1616),C1616/MAX($C$2:C1616)-1,0)</f>
        <v>-0.19679333133072985</v>
      </c>
    </row>
    <row r="1617" spans="1:4">
      <c r="A1617" s="170">
        <v>41731</v>
      </c>
      <c r="B1617" s="183">
        <v>0.60419999999999996</v>
      </c>
      <c r="C1617" s="183">
        <v>2.1404999999999998</v>
      </c>
      <c r="D1617" s="177">
        <f>IF(C1617&lt;MAX($C$2:C1617),C1617/MAX($C$2:C1617)-1,0)</f>
        <v>-0.19626764794232499</v>
      </c>
    </row>
    <row r="1618" spans="1:4">
      <c r="A1618" s="170">
        <v>41732</v>
      </c>
      <c r="B1618" s="183">
        <v>0.60540000000000005</v>
      </c>
      <c r="C1618" s="183">
        <v>2.1417000000000002</v>
      </c>
      <c r="D1618" s="177">
        <f>IF(C1618&lt;MAX($C$2:C1618),C1618/MAX($C$2:C1618)-1,0)</f>
        <v>-0.19581706218083494</v>
      </c>
    </row>
    <row r="1619" spans="1:4">
      <c r="A1619" s="170">
        <v>41733</v>
      </c>
      <c r="B1619" s="183">
        <v>0.6139</v>
      </c>
      <c r="C1619" s="183">
        <v>2.1501999999999999</v>
      </c>
      <c r="D1619" s="177">
        <f>IF(C1619&lt;MAX($C$2:C1619),C1619/MAX($C$2:C1619)-1,0)</f>
        <v>-0.19262541303694802</v>
      </c>
    </row>
    <row r="1620" spans="1:4">
      <c r="A1620" s="170">
        <v>41737</v>
      </c>
      <c r="B1620" s="183">
        <v>0.62109999999999999</v>
      </c>
      <c r="C1620" s="183">
        <v>2.1574</v>
      </c>
      <c r="D1620" s="177">
        <f>IF(C1620&lt;MAX($C$2:C1620),C1620/MAX($C$2:C1620)-1,0)</f>
        <v>-0.18992189846800833</v>
      </c>
    </row>
    <row r="1621" spans="1:4">
      <c r="A1621" s="170">
        <v>41738</v>
      </c>
      <c r="B1621" s="183">
        <v>0.62480000000000002</v>
      </c>
      <c r="C1621" s="183">
        <v>2.1610999999999998</v>
      </c>
      <c r="D1621" s="177">
        <f>IF(C1621&lt;MAX($C$2:C1621),C1621/MAX($C$2:C1621)-1,0)</f>
        <v>-0.18853259237008113</v>
      </c>
    </row>
    <row r="1622" spans="1:4">
      <c r="A1622" s="170">
        <v>41739</v>
      </c>
      <c r="B1622" s="183">
        <v>0.63049999999999995</v>
      </c>
      <c r="C1622" s="183">
        <v>2.1667999999999998</v>
      </c>
      <c r="D1622" s="177">
        <f>IF(C1622&lt;MAX($C$2:C1622),C1622/MAX($C$2:C1622)-1,0)</f>
        <v>-0.18639231000300394</v>
      </c>
    </row>
    <row r="1623" spans="1:4">
      <c r="A1623" s="170">
        <v>41740</v>
      </c>
      <c r="B1623" s="183">
        <v>0.62580000000000002</v>
      </c>
      <c r="C1623" s="183">
        <v>2.1621000000000001</v>
      </c>
      <c r="D1623" s="177">
        <f>IF(C1623&lt;MAX($C$2:C1623),C1623/MAX($C$2:C1623)-1,0)</f>
        <v>-0.18815710423550602</v>
      </c>
    </row>
    <row r="1624" spans="1:4">
      <c r="A1624" s="170">
        <v>41743</v>
      </c>
      <c r="B1624" s="183">
        <v>0.63170000000000004</v>
      </c>
      <c r="C1624" s="183">
        <v>2.1680000000000001</v>
      </c>
      <c r="D1624" s="177">
        <f>IF(C1624&lt;MAX($C$2:C1624),C1624/MAX($C$2:C1624)-1,0)</f>
        <v>-0.18594172424151389</v>
      </c>
    </row>
    <row r="1625" spans="1:4">
      <c r="A1625" s="170">
        <v>41744</v>
      </c>
      <c r="B1625" s="183">
        <v>0.62639999999999996</v>
      </c>
      <c r="C1625" s="183">
        <v>2.1627000000000001</v>
      </c>
      <c r="D1625" s="177">
        <f>IF(C1625&lt;MAX($C$2:C1625),C1625/MAX($C$2:C1625)-1,0)</f>
        <v>-0.18793181135476111</v>
      </c>
    </row>
    <row r="1626" spans="1:4">
      <c r="A1626" s="170">
        <v>41745</v>
      </c>
      <c r="B1626" s="183">
        <v>0.62590000000000001</v>
      </c>
      <c r="C1626" s="183">
        <v>2.1621999999999999</v>
      </c>
      <c r="D1626" s="177">
        <f>IF(C1626&lt;MAX($C$2:C1626),C1626/MAX($C$2:C1626)-1,0)</f>
        <v>-0.18811955542204861</v>
      </c>
    </row>
    <row r="1627" spans="1:4">
      <c r="A1627" s="170">
        <v>41746</v>
      </c>
      <c r="B1627" s="183">
        <v>0.62749999999999995</v>
      </c>
      <c r="C1627" s="183">
        <v>2.1638000000000002</v>
      </c>
      <c r="D1627" s="177">
        <f>IF(C1627&lt;MAX($C$2:C1627),C1627/MAX($C$2:C1627)-1,0)</f>
        <v>-0.18751877440672859</v>
      </c>
    </row>
    <row r="1628" spans="1:4">
      <c r="A1628" s="170">
        <v>41747</v>
      </c>
      <c r="B1628" s="183">
        <v>0.62690000000000001</v>
      </c>
      <c r="C1628" s="183">
        <v>2.1631999999999998</v>
      </c>
      <c r="D1628" s="177">
        <f>IF(C1628&lt;MAX($C$2:C1628),C1628/MAX($C$2:C1628)-1,0)</f>
        <v>-0.18774406728747373</v>
      </c>
    </row>
    <row r="1629" spans="1:4">
      <c r="A1629" s="170">
        <v>41750</v>
      </c>
      <c r="B1629" s="183">
        <v>0.61970000000000003</v>
      </c>
      <c r="C1629" s="183">
        <v>2.1560000000000001</v>
      </c>
      <c r="D1629" s="177">
        <f>IF(C1629&lt;MAX($C$2:C1629),C1629/MAX($C$2:C1629)-1,0)</f>
        <v>-0.1904475818564132</v>
      </c>
    </row>
    <row r="1630" spans="1:4">
      <c r="A1630" s="170">
        <v>41751</v>
      </c>
      <c r="B1630" s="183">
        <v>0.61150000000000004</v>
      </c>
      <c r="C1630" s="183">
        <v>2.1478000000000002</v>
      </c>
      <c r="D1630" s="177">
        <f>IF(C1630&lt;MAX($C$2:C1630),C1630/MAX($C$2:C1630)-1,0)</f>
        <v>-0.19352658455992777</v>
      </c>
    </row>
    <row r="1631" spans="1:4">
      <c r="A1631" s="170">
        <v>41752</v>
      </c>
      <c r="B1631" s="183">
        <v>0.60750000000000004</v>
      </c>
      <c r="C1631" s="183">
        <v>2.1438000000000001</v>
      </c>
      <c r="D1631" s="177">
        <f>IF(C1631&lt;MAX($C$2:C1631),C1631/MAX($C$2:C1631)-1,0)</f>
        <v>-0.19502853709822754</v>
      </c>
    </row>
    <row r="1632" spans="1:4">
      <c r="A1632" s="170">
        <v>41753</v>
      </c>
      <c r="B1632" s="183">
        <v>0.60499999999999998</v>
      </c>
      <c r="C1632" s="183">
        <v>2.1413000000000002</v>
      </c>
      <c r="D1632" s="177">
        <f>IF(C1632&lt;MAX($C$2:C1632),C1632/MAX($C$2:C1632)-1,0)</f>
        <v>-0.19596725743466492</v>
      </c>
    </row>
    <row r="1633" spans="1:4">
      <c r="A1633" s="170">
        <v>41754</v>
      </c>
      <c r="B1633" s="183">
        <v>0.59660000000000002</v>
      </c>
      <c r="C1633" s="183">
        <v>2.1328999999999998</v>
      </c>
      <c r="D1633" s="177">
        <f>IF(C1633&lt;MAX($C$2:C1633),C1633/MAX($C$2:C1633)-1,0)</f>
        <v>-0.19912135776509465</v>
      </c>
    </row>
    <row r="1634" spans="1:4">
      <c r="A1634" s="170">
        <v>41757</v>
      </c>
      <c r="B1634" s="183">
        <v>0.58299999999999996</v>
      </c>
      <c r="C1634" s="183">
        <v>2.1193</v>
      </c>
      <c r="D1634" s="177">
        <f>IF(C1634&lt;MAX($C$2:C1634),C1634/MAX($C$2:C1634)-1,0)</f>
        <v>-0.20422799639531386</v>
      </c>
    </row>
    <row r="1635" spans="1:4">
      <c r="A1635" s="170">
        <v>41758</v>
      </c>
      <c r="B1635" s="183">
        <v>0.59399999999999997</v>
      </c>
      <c r="C1635" s="183">
        <v>2.1303000000000001</v>
      </c>
      <c r="D1635" s="177">
        <f>IF(C1635&lt;MAX($C$2:C1635),C1635/MAX($C$2:C1635)-1,0)</f>
        <v>-0.20009762691498945</v>
      </c>
    </row>
    <row r="1636" spans="1:4">
      <c r="A1636" s="170">
        <v>41759</v>
      </c>
      <c r="B1636" s="183">
        <v>0.59670000000000001</v>
      </c>
      <c r="C1636" s="183">
        <v>2.133</v>
      </c>
      <c r="D1636" s="177">
        <f>IF(C1636&lt;MAX($C$2:C1636),C1636/MAX($C$2:C1636)-1,0)</f>
        <v>-0.19908380895163702</v>
      </c>
    </row>
    <row r="1637" spans="1:4">
      <c r="A1637" s="170">
        <v>41764</v>
      </c>
      <c r="B1637" s="183">
        <v>0.60099999999999998</v>
      </c>
      <c r="C1637" s="183">
        <v>2.1373000000000002</v>
      </c>
      <c r="D1637" s="177">
        <f>IF(C1637&lt;MAX($C$2:C1637),C1637/MAX($C$2:C1637)-1,0)</f>
        <v>-0.19746920997296469</v>
      </c>
    </row>
    <row r="1638" spans="1:4">
      <c r="A1638" s="170">
        <v>41765</v>
      </c>
      <c r="B1638" s="183">
        <v>0.60409999999999997</v>
      </c>
      <c r="C1638" s="183">
        <v>2.1404000000000001</v>
      </c>
      <c r="D1638" s="177">
        <f>IF(C1638&lt;MAX($C$2:C1638),C1638/MAX($C$2:C1638)-1,0)</f>
        <v>-0.1963051967557824</v>
      </c>
    </row>
    <row r="1639" spans="1:4">
      <c r="A1639" s="170">
        <v>41766</v>
      </c>
      <c r="B1639" s="183">
        <v>0.59519999999999995</v>
      </c>
      <c r="C1639" s="183">
        <v>2.1315</v>
      </c>
      <c r="D1639" s="177">
        <f>IF(C1639&lt;MAX($C$2:C1639),C1639/MAX($C$2:C1639)-1,0)</f>
        <v>-0.19964704115349952</v>
      </c>
    </row>
    <row r="1640" spans="1:4">
      <c r="A1640" s="170">
        <v>41767</v>
      </c>
      <c r="B1640" s="183">
        <v>0.59140000000000004</v>
      </c>
      <c r="C1640" s="183">
        <v>2.1276999999999999</v>
      </c>
      <c r="D1640" s="177">
        <f>IF(C1640&lt;MAX($C$2:C1640),C1640/MAX($C$2:C1640)-1,0)</f>
        <v>-0.20107389606488435</v>
      </c>
    </row>
    <row r="1641" spans="1:4">
      <c r="A1641" s="170">
        <v>41768</v>
      </c>
      <c r="B1641" s="183">
        <v>0.5857</v>
      </c>
      <c r="C1641" s="183">
        <v>2.1219999999999999</v>
      </c>
      <c r="D1641" s="177">
        <f>IF(C1641&lt;MAX($C$2:C1641),C1641/MAX($C$2:C1641)-1,0)</f>
        <v>-0.20321417843196155</v>
      </c>
    </row>
    <row r="1642" spans="1:4">
      <c r="A1642" s="170">
        <v>41771</v>
      </c>
      <c r="B1642" s="183">
        <v>0.59750000000000003</v>
      </c>
      <c r="C1642" s="183">
        <v>2.1337999999999999</v>
      </c>
      <c r="D1642" s="177">
        <f>IF(C1642&lt;MAX($C$2:C1642),C1642/MAX($C$2:C1642)-1,0)</f>
        <v>-0.19878341844397718</v>
      </c>
    </row>
    <row r="1643" spans="1:4">
      <c r="A1643" s="170">
        <v>41772</v>
      </c>
      <c r="B1643" s="183">
        <v>0.59630000000000005</v>
      </c>
      <c r="C1643" s="183">
        <v>2.1326000000000001</v>
      </c>
      <c r="D1643" s="177">
        <f>IF(C1643&lt;MAX($C$2:C1643),C1643/MAX($C$2:C1643)-1,0)</f>
        <v>-0.199234004205467</v>
      </c>
    </row>
    <row r="1644" spans="1:4">
      <c r="A1644" s="170">
        <v>41773</v>
      </c>
      <c r="B1644" s="183">
        <v>0.59670000000000001</v>
      </c>
      <c r="C1644" s="183">
        <v>2.133</v>
      </c>
      <c r="D1644" s="177">
        <f>IF(C1644&lt;MAX($C$2:C1644),C1644/MAX($C$2:C1644)-1,0)</f>
        <v>-0.19908380895163702</v>
      </c>
    </row>
    <row r="1645" spans="1:4">
      <c r="A1645" s="170">
        <v>41774</v>
      </c>
      <c r="B1645" s="183">
        <v>0.58540000000000003</v>
      </c>
      <c r="C1645" s="183">
        <v>2.1217000000000001</v>
      </c>
      <c r="D1645" s="177">
        <f>IF(C1645&lt;MAX($C$2:C1645),C1645/MAX($C$2:C1645)-1,0)</f>
        <v>-0.20332682487233389</v>
      </c>
    </row>
    <row r="1646" spans="1:4">
      <c r="A1646" s="170">
        <v>41775</v>
      </c>
      <c r="B1646" s="183">
        <v>0.58230000000000004</v>
      </c>
      <c r="C1646" s="183">
        <v>2.1185999999999998</v>
      </c>
      <c r="D1646" s="177">
        <f>IF(C1646&lt;MAX($C$2:C1646),C1646/MAX($C$2:C1646)-1,0)</f>
        <v>-0.2044908380895164</v>
      </c>
    </row>
    <row r="1647" spans="1:4">
      <c r="A1647" s="170">
        <v>41778</v>
      </c>
      <c r="B1647" s="183">
        <v>0.57730000000000004</v>
      </c>
      <c r="C1647" s="183">
        <v>2.1135999999999999</v>
      </c>
      <c r="D1647" s="177">
        <f>IF(C1647&lt;MAX($C$2:C1647),C1647/MAX($C$2:C1647)-1,0)</f>
        <v>-0.20636827876239106</v>
      </c>
    </row>
    <row r="1648" spans="1:4">
      <c r="A1648" s="170">
        <v>41779</v>
      </c>
      <c r="B1648" s="183">
        <v>0.57820000000000005</v>
      </c>
      <c r="C1648" s="183">
        <v>2.1145</v>
      </c>
      <c r="D1648" s="177">
        <f>IF(C1648&lt;MAX($C$2:C1648),C1648/MAX($C$2:C1648)-1,0)</f>
        <v>-0.20603033944127358</v>
      </c>
    </row>
    <row r="1649" spans="1:4">
      <c r="A1649" s="170">
        <v>41780</v>
      </c>
      <c r="B1649" s="183">
        <v>0.58360000000000001</v>
      </c>
      <c r="C1649" s="183">
        <v>2.1198999999999999</v>
      </c>
      <c r="D1649" s="177">
        <f>IF(C1649&lt;MAX($C$2:C1649),C1649/MAX($C$2:C1649)-1,0)</f>
        <v>-0.20400270351456895</v>
      </c>
    </row>
    <row r="1650" spans="1:4">
      <c r="A1650" s="170">
        <v>41781</v>
      </c>
      <c r="B1650" s="183">
        <v>0.58579999999999999</v>
      </c>
      <c r="C1650" s="183">
        <v>2.1221000000000001</v>
      </c>
      <c r="D1650" s="177">
        <f>IF(C1650&lt;MAX($C$2:C1650),C1650/MAX($C$2:C1650)-1,0)</f>
        <v>-0.20317662961850391</v>
      </c>
    </row>
    <row r="1651" spans="1:4">
      <c r="A1651" s="170">
        <v>41782</v>
      </c>
      <c r="B1651" s="183">
        <v>0.59119999999999995</v>
      </c>
      <c r="C1651" s="183">
        <v>2.1274999999999999</v>
      </c>
      <c r="D1651" s="177">
        <f>IF(C1651&lt;MAX($C$2:C1651),C1651/MAX($C$2:C1651)-1,0)</f>
        <v>-0.20114899369179928</v>
      </c>
    </row>
    <row r="1652" spans="1:4">
      <c r="A1652" s="170">
        <v>41785</v>
      </c>
      <c r="B1652" s="183">
        <v>0.5958</v>
      </c>
      <c r="C1652" s="183">
        <v>2.1320999999999999</v>
      </c>
      <c r="D1652" s="177">
        <f>IF(C1652&lt;MAX($C$2:C1652),C1652/MAX($C$2:C1652)-1,0)</f>
        <v>-0.19942174827275461</v>
      </c>
    </row>
    <row r="1653" spans="1:4">
      <c r="A1653" s="170">
        <v>41786</v>
      </c>
      <c r="B1653" s="183">
        <v>0.59609999999999996</v>
      </c>
      <c r="C1653" s="183">
        <v>2.1324000000000001</v>
      </c>
      <c r="D1653" s="177">
        <f>IF(C1653&lt;MAX($C$2:C1653),C1653/MAX($C$2:C1653)-1,0)</f>
        <v>-0.19930910183238204</v>
      </c>
    </row>
    <row r="1654" spans="1:4">
      <c r="A1654" s="170">
        <v>41787</v>
      </c>
      <c r="B1654" s="183">
        <v>0.60170000000000001</v>
      </c>
      <c r="C1654" s="183">
        <v>2.1379999999999999</v>
      </c>
      <c r="D1654" s="177">
        <f>IF(C1654&lt;MAX($C$2:C1654),C1654/MAX($C$2:C1654)-1,0)</f>
        <v>-0.19720636827876237</v>
      </c>
    </row>
    <row r="1655" spans="1:4">
      <c r="A1655" s="170">
        <v>41788</v>
      </c>
      <c r="B1655" s="183">
        <v>0.59499999999999997</v>
      </c>
      <c r="C1655" s="183">
        <v>2.1313</v>
      </c>
      <c r="D1655" s="177">
        <f>IF(C1655&lt;MAX($C$2:C1655),C1655/MAX($C$2:C1655)-1,0)</f>
        <v>-0.19972213878041445</v>
      </c>
    </row>
    <row r="1656" spans="1:4">
      <c r="A1656" s="170">
        <v>41789</v>
      </c>
      <c r="B1656" s="183">
        <v>0.59689999999999999</v>
      </c>
      <c r="C1656" s="183">
        <v>2.1332</v>
      </c>
      <c r="D1656" s="177">
        <f>IF(C1656&lt;MAX($C$2:C1656),C1656/MAX($C$2:C1656)-1,0)</f>
        <v>-0.19900871132472209</v>
      </c>
    </row>
    <row r="1657" spans="1:4">
      <c r="A1657" s="170">
        <v>41793</v>
      </c>
      <c r="B1657" s="183">
        <v>0.59489999999999998</v>
      </c>
      <c r="C1657" s="183">
        <v>2.1312000000000002</v>
      </c>
      <c r="D1657" s="177">
        <f>IF(C1657&lt;MAX($C$2:C1657),C1657/MAX($C$2:C1657)-1,0)</f>
        <v>-0.19975968759387186</v>
      </c>
    </row>
    <row r="1658" spans="1:4">
      <c r="A1658" s="170">
        <v>41794</v>
      </c>
      <c r="B1658" s="183">
        <v>0.58809999999999996</v>
      </c>
      <c r="C1658" s="183">
        <v>2.1244000000000001</v>
      </c>
      <c r="D1658" s="177">
        <f>IF(C1658&lt;MAX($C$2:C1658),C1658/MAX($C$2:C1658)-1,0)</f>
        <v>-0.20231300690898157</v>
      </c>
    </row>
    <row r="1659" spans="1:4">
      <c r="A1659" s="170">
        <v>41795</v>
      </c>
      <c r="B1659" s="183">
        <v>0.59430000000000005</v>
      </c>
      <c r="C1659" s="183">
        <v>2.1305999999999998</v>
      </c>
      <c r="D1659" s="177">
        <f>IF(C1659&lt;MAX($C$2:C1659),C1659/MAX($C$2:C1659)-1,0)</f>
        <v>-0.19998498047461699</v>
      </c>
    </row>
    <row r="1660" spans="1:4">
      <c r="A1660" s="170">
        <v>41796</v>
      </c>
      <c r="B1660" s="183">
        <v>0.5927</v>
      </c>
      <c r="C1660" s="183">
        <v>2.129</v>
      </c>
      <c r="D1660" s="177">
        <f>IF(C1660&lt;MAX($C$2:C1660),C1660/MAX($C$2:C1660)-1,0)</f>
        <v>-0.2005857614899369</v>
      </c>
    </row>
    <row r="1661" spans="1:4">
      <c r="A1661" s="170">
        <v>41799</v>
      </c>
      <c r="B1661" s="183">
        <v>0.58779999999999999</v>
      </c>
      <c r="C1661" s="183">
        <v>2.1240999999999999</v>
      </c>
      <c r="D1661" s="177">
        <f>IF(C1661&lt;MAX($C$2:C1661),C1661/MAX($C$2:C1661)-1,0)</f>
        <v>-0.20242565334935414</v>
      </c>
    </row>
    <row r="1662" spans="1:4">
      <c r="A1662" s="170">
        <v>41800</v>
      </c>
      <c r="B1662" s="183">
        <v>0.59850000000000003</v>
      </c>
      <c r="C1662" s="183">
        <v>2.1349999999999998</v>
      </c>
      <c r="D1662" s="177">
        <f>IF(C1662&lt;MAX($C$2:C1662),C1662/MAX($C$2:C1662)-1,0)</f>
        <v>-0.19833283268248725</v>
      </c>
    </row>
    <row r="1663" spans="1:4">
      <c r="A1663" s="170">
        <v>41801</v>
      </c>
      <c r="B1663" s="183">
        <v>0.59950000000000003</v>
      </c>
      <c r="C1663" s="183">
        <v>2.1360000000000001</v>
      </c>
      <c r="D1663" s="177">
        <f>IF(C1663&lt;MAX($C$2:C1663),C1663/MAX($C$2:C1663)-1,0)</f>
        <v>-0.19795734454791214</v>
      </c>
    </row>
    <row r="1664" spans="1:4">
      <c r="A1664" s="170">
        <v>41802</v>
      </c>
      <c r="B1664" s="183">
        <v>0.59689999999999999</v>
      </c>
      <c r="C1664" s="183">
        <v>2.133</v>
      </c>
      <c r="D1664" s="177">
        <f>IF(C1664&lt;MAX($C$2:C1664),C1664/MAX($C$2:C1664)-1,0)</f>
        <v>-0.19908380895163702</v>
      </c>
    </row>
    <row r="1665" spans="1:4">
      <c r="A1665" s="170">
        <v>41803</v>
      </c>
      <c r="B1665" s="183">
        <v>0.60450000000000004</v>
      </c>
      <c r="C1665" s="183">
        <v>2.1408</v>
      </c>
      <c r="D1665" s="177">
        <f>IF(C1665&lt;MAX($C$2:C1665),C1665/MAX($C$2:C1665)-1,0)</f>
        <v>-0.19615500150195242</v>
      </c>
    </row>
    <row r="1666" spans="1:4">
      <c r="A1666" s="170">
        <v>41806</v>
      </c>
      <c r="B1666" s="183">
        <v>0.60850000000000004</v>
      </c>
      <c r="C1666" s="183">
        <v>2.1448</v>
      </c>
      <c r="D1666" s="177">
        <f>IF(C1666&lt;MAX($C$2:C1666),C1666/MAX($C$2:C1666)-1,0)</f>
        <v>-0.19465304896365265</v>
      </c>
    </row>
    <row r="1667" spans="1:4">
      <c r="A1667" s="170">
        <v>41807</v>
      </c>
      <c r="B1667" s="183">
        <v>0.60109999999999997</v>
      </c>
      <c r="C1667" s="183">
        <v>2.1374</v>
      </c>
      <c r="D1667" s="177">
        <f>IF(C1667&lt;MAX($C$2:C1667),C1667/MAX($C$2:C1667)-1,0)</f>
        <v>-0.19743166115950728</v>
      </c>
    </row>
    <row r="1668" spans="1:4">
      <c r="A1668" s="170">
        <v>41808</v>
      </c>
      <c r="B1668" s="183">
        <v>0.59750000000000003</v>
      </c>
      <c r="C1668" s="183">
        <v>2.1337999999999999</v>
      </c>
      <c r="D1668" s="177">
        <f>IF(C1668&lt;MAX($C$2:C1668),C1668/MAX($C$2:C1668)-1,0)</f>
        <v>-0.19878341844397718</v>
      </c>
    </row>
    <row r="1669" spans="1:4">
      <c r="A1669" s="170">
        <v>41809</v>
      </c>
      <c r="B1669" s="183">
        <v>0.58299999999999996</v>
      </c>
      <c r="C1669" s="183">
        <v>2.1193</v>
      </c>
      <c r="D1669" s="177">
        <f>IF(C1669&lt;MAX($C$2:C1669),C1669/MAX($C$2:C1669)-1,0)</f>
        <v>-0.20422799639531386</v>
      </c>
    </row>
    <row r="1670" spans="1:4">
      <c r="A1670" s="170">
        <v>41810</v>
      </c>
      <c r="B1670" s="183">
        <v>0.58720000000000006</v>
      </c>
      <c r="C1670" s="183">
        <v>2.1234999999999999</v>
      </c>
      <c r="D1670" s="177">
        <f>IF(C1670&lt;MAX($C$2:C1670),C1670/MAX($C$2:C1670)-1,0)</f>
        <v>-0.20265094623009905</v>
      </c>
    </row>
    <row r="1671" spans="1:4">
      <c r="A1671" s="170">
        <v>41813</v>
      </c>
      <c r="B1671" s="183">
        <v>0.59260000000000002</v>
      </c>
      <c r="C1671" s="183">
        <v>2.1288999999999998</v>
      </c>
      <c r="D1671" s="177">
        <f>IF(C1671&lt;MAX($C$2:C1671),C1671/MAX($C$2:C1671)-1,0)</f>
        <v>-0.20062331030339442</v>
      </c>
    </row>
    <row r="1672" spans="1:4">
      <c r="A1672" s="170">
        <v>41814</v>
      </c>
      <c r="B1672" s="183">
        <v>0.59530000000000005</v>
      </c>
      <c r="C1672" s="183">
        <v>2.1316000000000002</v>
      </c>
      <c r="D1672" s="177">
        <f>IF(C1672&lt;MAX($C$2:C1672),C1672/MAX($C$2:C1672)-1,0)</f>
        <v>-0.19960949234004188</v>
      </c>
    </row>
    <row r="1673" spans="1:4">
      <c r="A1673" s="170">
        <v>41815</v>
      </c>
      <c r="B1673" s="183">
        <v>0.59119999999999995</v>
      </c>
      <c r="C1673" s="183">
        <v>2.1274999999999999</v>
      </c>
      <c r="D1673" s="177">
        <f>IF(C1673&lt;MAX($C$2:C1673),C1673/MAX($C$2:C1673)-1,0)</f>
        <v>-0.20114899369179928</v>
      </c>
    </row>
    <row r="1674" spans="1:4">
      <c r="A1674" s="170">
        <v>41816</v>
      </c>
      <c r="B1674" s="183">
        <v>0.59819999999999995</v>
      </c>
      <c r="C1674" s="183">
        <v>2.1345000000000001</v>
      </c>
      <c r="D1674" s="177">
        <f>IF(C1674&lt;MAX($C$2:C1674),C1674/MAX($C$2:C1674)-1,0)</f>
        <v>-0.19852057674977464</v>
      </c>
    </row>
    <row r="1675" spans="1:4">
      <c r="A1675" s="170">
        <v>41817</v>
      </c>
      <c r="B1675" s="183">
        <v>0.60070000000000001</v>
      </c>
      <c r="C1675" s="183">
        <v>2.137</v>
      </c>
      <c r="D1675" s="177">
        <f>IF(C1675&lt;MAX($C$2:C1675),C1675/MAX($C$2:C1675)-1,0)</f>
        <v>-0.19758185641333725</v>
      </c>
    </row>
    <row r="1676" spans="1:4">
      <c r="A1676" s="170">
        <v>41820</v>
      </c>
      <c r="B1676" s="183">
        <v>0.60770000000000002</v>
      </c>
      <c r="C1676" s="183">
        <v>2.1440000000000001</v>
      </c>
      <c r="D1676" s="177">
        <f>IF(C1676&lt;MAX($C$2:C1676),C1676/MAX($C$2:C1676)-1,0)</f>
        <v>-0.19495343947131261</v>
      </c>
    </row>
    <row r="1677" spans="1:4">
      <c r="A1677" s="170">
        <v>41821</v>
      </c>
      <c r="B1677" s="183">
        <v>0.60729999999999995</v>
      </c>
      <c r="C1677" s="183">
        <v>2.1436000000000002</v>
      </c>
      <c r="D1677" s="177">
        <f>IF(C1677&lt;MAX($C$2:C1677),C1677/MAX($C$2:C1677)-1,0)</f>
        <v>-0.19510363472514258</v>
      </c>
    </row>
    <row r="1678" spans="1:4">
      <c r="A1678" s="170">
        <v>41822</v>
      </c>
      <c r="B1678" s="183">
        <v>0.60940000000000005</v>
      </c>
      <c r="C1678" s="183">
        <v>2.1457000000000002</v>
      </c>
      <c r="D1678" s="177">
        <f>IF(C1678&lt;MAX($C$2:C1678),C1678/MAX($C$2:C1678)-1,0)</f>
        <v>-0.19431510964253518</v>
      </c>
    </row>
    <row r="1679" spans="1:4">
      <c r="A1679" s="170">
        <v>41823</v>
      </c>
      <c r="B1679" s="183">
        <v>0.61270000000000002</v>
      </c>
      <c r="C1679" s="183">
        <v>2.149</v>
      </c>
      <c r="D1679" s="177">
        <f>IF(C1679&lt;MAX($C$2:C1679),C1679/MAX($C$2:C1679)-1,0)</f>
        <v>-0.19307599879843784</v>
      </c>
    </row>
    <row r="1680" spans="1:4">
      <c r="A1680" s="170">
        <v>41824</v>
      </c>
      <c r="B1680" s="183">
        <v>0.61180000000000001</v>
      </c>
      <c r="C1680" s="183">
        <v>2.1480999999999999</v>
      </c>
      <c r="D1680" s="177">
        <f>IF(C1680&lt;MAX($C$2:C1680),C1680/MAX($C$2:C1680)-1,0)</f>
        <v>-0.19341393811955543</v>
      </c>
    </row>
    <row r="1681" spans="1:4">
      <c r="A1681" s="170">
        <v>41827</v>
      </c>
      <c r="B1681" s="183">
        <v>0.61170000000000002</v>
      </c>
      <c r="C1681" s="183">
        <v>2.1480000000000001</v>
      </c>
      <c r="D1681" s="177">
        <f>IF(C1681&lt;MAX($C$2:C1681),C1681/MAX($C$2:C1681)-1,0)</f>
        <v>-0.19345148693301284</v>
      </c>
    </row>
    <row r="1682" spans="1:4">
      <c r="A1682" s="170">
        <v>41828</v>
      </c>
      <c r="B1682" s="183">
        <v>0.61509999999999998</v>
      </c>
      <c r="C1682" s="183">
        <v>2.1514000000000002</v>
      </c>
      <c r="D1682" s="177">
        <f>IF(C1682&lt;MAX($C$2:C1682),C1682/MAX($C$2:C1682)-1,0)</f>
        <v>-0.19217482727545798</v>
      </c>
    </row>
    <row r="1683" spans="1:4">
      <c r="A1683" s="170">
        <v>41829</v>
      </c>
      <c r="B1683" s="183">
        <v>0.60540000000000005</v>
      </c>
      <c r="C1683" s="183">
        <v>2.1417000000000002</v>
      </c>
      <c r="D1683" s="177">
        <f>IF(C1683&lt;MAX($C$2:C1683),C1683/MAX($C$2:C1683)-1,0)</f>
        <v>-0.19581706218083494</v>
      </c>
    </row>
    <row r="1684" spans="1:4">
      <c r="A1684" s="170">
        <v>41830</v>
      </c>
      <c r="B1684" s="183">
        <v>0.60170000000000001</v>
      </c>
      <c r="C1684" s="183">
        <v>2.1379999999999999</v>
      </c>
      <c r="D1684" s="177">
        <f>IF(C1684&lt;MAX($C$2:C1684),C1684/MAX($C$2:C1684)-1,0)</f>
        <v>-0.19720636827876237</v>
      </c>
    </row>
    <row r="1685" spans="1:4">
      <c r="A1685" s="170">
        <v>41831</v>
      </c>
      <c r="B1685" s="183">
        <v>0.60860000000000003</v>
      </c>
      <c r="C1685" s="183">
        <v>2.1448999999999998</v>
      </c>
      <c r="D1685" s="177">
        <f>IF(C1685&lt;MAX($C$2:C1685),C1685/MAX($C$2:C1685)-1,0)</f>
        <v>-0.19461550015019524</v>
      </c>
    </row>
    <row r="1686" spans="1:4">
      <c r="A1686" s="170">
        <v>41834</v>
      </c>
      <c r="B1686" s="183">
        <v>0.61529999999999996</v>
      </c>
      <c r="C1686" s="183">
        <v>2.1516000000000002</v>
      </c>
      <c r="D1686" s="177">
        <f>IF(C1686&lt;MAX($C$2:C1686),C1686/MAX($C$2:C1686)-1,0)</f>
        <v>-0.19209972964854294</v>
      </c>
    </row>
    <row r="1687" spans="1:4">
      <c r="A1687" s="170">
        <v>41835</v>
      </c>
      <c r="B1687" s="183">
        <v>0.61209999999999998</v>
      </c>
      <c r="C1687" s="183">
        <v>2.1484000000000001</v>
      </c>
      <c r="D1687" s="177">
        <f>IF(C1687&lt;MAX($C$2:C1687),C1687/MAX($C$2:C1687)-1,0)</f>
        <v>-0.19330129167918286</v>
      </c>
    </row>
    <row r="1688" spans="1:4">
      <c r="A1688" s="170">
        <v>41836</v>
      </c>
      <c r="B1688" s="183">
        <v>0.60919999999999996</v>
      </c>
      <c r="C1688" s="183">
        <v>2.1455000000000002</v>
      </c>
      <c r="D1688" s="177">
        <f>IF(C1688&lt;MAX($C$2:C1688),C1688/MAX($C$2:C1688)-1,0)</f>
        <v>-0.19439020726945011</v>
      </c>
    </row>
    <row r="1689" spans="1:4">
      <c r="A1689" s="170">
        <v>41837</v>
      </c>
      <c r="B1689" s="183">
        <v>0.60589999999999999</v>
      </c>
      <c r="C1689" s="183">
        <v>2.1421999999999999</v>
      </c>
      <c r="D1689" s="177">
        <f>IF(C1689&lt;MAX($C$2:C1689),C1689/MAX($C$2:C1689)-1,0)</f>
        <v>-0.19562931811354756</v>
      </c>
    </row>
    <row r="1690" spans="1:4">
      <c r="A1690" s="170">
        <v>41838</v>
      </c>
      <c r="B1690" s="183">
        <v>0.61060000000000003</v>
      </c>
      <c r="C1690" s="183">
        <v>2.1469</v>
      </c>
      <c r="D1690" s="177">
        <f>IF(C1690&lt;MAX($C$2:C1690),C1690/MAX($C$2:C1690)-1,0)</f>
        <v>-0.19386452388104525</v>
      </c>
    </row>
    <row r="1691" spans="1:4">
      <c r="A1691" s="170">
        <v>41841</v>
      </c>
      <c r="B1691" s="183">
        <v>0.61529999999999996</v>
      </c>
      <c r="C1691" s="183">
        <v>2.1516000000000002</v>
      </c>
      <c r="D1691" s="177">
        <f>IF(C1691&lt;MAX($C$2:C1691),C1691/MAX($C$2:C1691)-1,0)</f>
        <v>-0.19209972964854294</v>
      </c>
    </row>
    <row r="1692" spans="1:4">
      <c r="A1692" s="170">
        <v>41842</v>
      </c>
      <c r="B1692" s="183">
        <v>0.62360000000000004</v>
      </c>
      <c r="C1692" s="183">
        <v>2.1598999999999999</v>
      </c>
      <c r="D1692" s="177">
        <f>IF(C1692&lt;MAX($C$2:C1692),C1692/MAX($C$2:C1692)-1,0)</f>
        <v>-0.18898317813157095</v>
      </c>
    </row>
    <row r="1693" spans="1:4">
      <c r="A1693" s="170">
        <v>41843</v>
      </c>
      <c r="B1693" s="183">
        <v>0.61870000000000003</v>
      </c>
      <c r="C1693" s="183">
        <v>2.1549999999999998</v>
      </c>
      <c r="D1693" s="177">
        <f>IF(C1693&lt;MAX($C$2:C1693),C1693/MAX($C$2:C1693)-1,0)</f>
        <v>-0.1908230699909883</v>
      </c>
    </row>
    <row r="1694" spans="1:4">
      <c r="A1694" s="170">
        <v>41844</v>
      </c>
      <c r="B1694" s="183">
        <v>0.62370000000000003</v>
      </c>
      <c r="C1694" s="183">
        <v>2.16</v>
      </c>
      <c r="D1694" s="177">
        <f>IF(C1694&lt;MAX($C$2:C1694),C1694/MAX($C$2:C1694)-1,0)</f>
        <v>-0.18894562931811343</v>
      </c>
    </row>
    <row r="1695" spans="1:4">
      <c r="A1695" s="170">
        <v>41845</v>
      </c>
      <c r="B1695" s="183">
        <v>0.62770000000000004</v>
      </c>
      <c r="C1695" s="183">
        <v>2.1640000000000001</v>
      </c>
      <c r="D1695" s="177">
        <f>IF(C1695&lt;MAX($C$2:C1695),C1695/MAX($C$2:C1695)-1,0)</f>
        <v>-0.18744367677981366</v>
      </c>
    </row>
    <row r="1696" spans="1:4">
      <c r="A1696" s="170">
        <v>41848</v>
      </c>
      <c r="B1696" s="183">
        <v>0.63660000000000005</v>
      </c>
      <c r="C1696" s="183">
        <v>2.1728999999999998</v>
      </c>
      <c r="D1696" s="177">
        <f>IF(C1696&lt;MAX($C$2:C1696),C1696/MAX($C$2:C1696)-1,0)</f>
        <v>-0.18410183238209676</v>
      </c>
    </row>
    <row r="1697" spans="1:4">
      <c r="A1697" s="170">
        <v>41849</v>
      </c>
      <c r="B1697" s="183">
        <v>0.64029999999999998</v>
      </c>
      <c r="C1697" s="183">
        <v>2.1766000000000001</v>
      </c>
      <c r="D1697" s="177">
        <f>IF(C1697&lt;MAX($C$2:C1697),C1697/MAX($C$2:C1697)-1,0)</f>
        <v>-0.18271252628416934</v>
      </c>
    </row>
    <row r="1698" spans="1:4">
      <c r="A1698" s="170">
        <v>41850</v>
      </c>
      <c r="B1698" s="183">
        <v>0.63549999999999995</v>
      </c>
      <c r="C1698" s="183">
        <v>2.1718000000000002</v>
      </c>
      <c r="D1698" s="177">
        <f>IF(C1698&lt;MAX($C$2:C1698),C1698/MAX($C$2:C1698)-1,0)</f>
        <v>-0.18451486933012906</v>
      </c>
    </row>
    <row r="1699" spans="1:4">
      <c r="A1699" s="170">
        <v>41851</v>
      </c>
      <c r="B1699" s="183">
        <v>0.63990000000000002</v>
      </c>
      <c r="C1699" s="183">
        <v>2.1762000000000001</v>
      </c>
      <c r="D1699" s="177">
        <f>IF(C1699&lt;MAX($C$2:C1699),C1699/MAX($C$2:C1699)-1,0)</f>
        <v>-0.18286272153799932</v>
      </c>
    </row>
    <row r="1700" spans="1:4">
      <c r="A1700" s="170">
        <v>41852</v>
      </c>
      <c r="B1700" s="183">
        <v>0.63229999999999997</v>
      </c>
      <c r="C1700" s="183">
        <v>2.1686000000000001</v>
      </c>
      <c r="D1700" s="177">
        <f>IF(C1700&lt;MAX($C$2:C1700),C1700/MAX($C$2:C1700)-1,0)</f>
        <v>-0.18571643136076887</v>
      </c>
    </row>
    <row r="1701" spans="1:4">
      <c r="A1701" s="170">
        <v>41855</v>
      </c>
      <c r="B1701" s="183">
        <v>0.63939999999999997</v>
      </c>
      <c r="C1701" s="183">
        <v>2.1757</v>
      </c>
      <c r="D1701" s="177">
        <f>IF(C1701&lt;MAX($C$2:C1701),C1701/MAX($C$2:C1701)-1,0)</f>
        <v>-0.18305046560528682</v>
      </c>
    </row>
    <row r="1702" spans="1:4">
      <c r="A1702" s="170">
        <v>41856</v>
      </c>
      <c r="B1702" s="183">
        <v>0.64</v>
      </c>
      <c r="C1702" s="183">
        <v>2.1762999999999999</v>
      </c>
      <c r="D1702" s="177">
        <f>IF(C1702&lt;MAX($C$2:C1702),C1702/MAX($C$2:C1702)-1,0)</f>
        <v>-0.18282517272454191</v>
      </c>
    </row>
    <row r="1703" spans="1:4">
      <c r="A1703" s="170">
        <v>41857</v>
      </c>
      <c r="B1703" s="183">
        <v>0.6411</v>
      </c>
      <c r="C1703" s="183">
        <v>2.1774</v>
      </c>
      <c r="D1703" s="177">
        <f>IF(C1703&lt;MAX($C$2:C1703),C1703/MAX($C$2:C1703)-1,0)</f>
        <v>-0.18241213577650939</v>
      </c>
    </row>
    <row r="1704" spans="1:4">
      <c r="A1704" s="170">
        <v>41858</v>
      </c>
      <c r="B1704" s="183">
        <v>0.63529999999999998</v>
      </c>
      <c r="C1704" s="183">
        <v>2.1716000000000002</v>
      </c>
      <c r="D1704" s="177">
        <f>IF(C1704&lt;MAX($C$2:C1704),C1704/MAX($C$2:C1704)-1,0)</f>
        <v>-0.18458996695704399</v>
      </c>
    </row>
    <row r="1705" spans="1:4">
      <c r="A1705" s="170">
        <v>41859</v>
      </c>
      <c r="B1705" s="183">
        <v>0.63719999999999999</v>
      </c>
      <c r="C1705" s="183">
        <v>2.1735000000000002</v>
      </c>
      <c r="D1705" s="177">
        <f>IF(C1705&lt;MAX($C$2:C1705),C1705/MAX($C$2:C1705)-1,0)</f>
        <v>-0.18387653950135163</v>
      </c>
    </row>
    <row r="1706" spans="1:4">
      <c r="A1706" s="170">
        <v>41862</v>
      </c>
      <c r="B1706" s="183">
        <v>0.64749999999999996</v>
      </c>
      <c r="C1706" s="183">
        <v>2.1838000000000002</v>
      </c>
      <c r="D1706" s="177">
        <f>IF(C1706&lt;MAX($C$2:C1706),C1706/MAX($C$2:C1706)-1,0)</f>
        <v>-0.18000901171522965</v>
      </c>
    </row>
    <row r="1707" spans="1:4">
      <c r="A1707" s="170">
        <v>41863</v>
      </c>
      <c r="B1707" s="183">
        <v>0.64749999999999996</v>
      </c>
      <c r="C1707" s="183">
        <v>2.1838000000000002</v>
      </c>
      <c r="D1707" s="177">
        <f>IF(C1707&lt;MAX($C$2:C1707),C1707/MAX($C$2:C1707)-1,0)</f>
        <v>-0.18000901171522965</v>
      </c>
    </row>
    <row r="1708" spans="1:4">
      <c r="A1708" s="170">
        <v>41864</v>
      </c>
      <c r="B1708" s="183">
        <v>0.64349999999999996</v>
      </c>
      <c r="C1708" s="183">
        <v>2.1798000000000002</v>
      </c>
      <c r="D1708" s="177">
        <f>IF(C1708&lt;MAX($C$2:C1708),C1708/MAX($C$2:C1708)-1,0)</f>
        <v>-0.18151096425352942</v>
      </c>
    </row>
    <row r="1709" spans="1:4">
      <c r="A1709" s="170">
        <v>41865</v>
      </c>
      <c r="B1709" s="183">
        <v>0.63890000000000002</v>
      </c>
      <c r="C1709" s="183">
        <v>2.1751999999999998</v>
      </c>
      <c r="D1709" s="177">
        <f>IF(C1709&lt;MAX($C$2:C1709),C1709/MAX($C$2:C1709)-1,0)</f>
        <v>-0.18323820967257431</v>
      </c>
    </row>
    <row r="1710" spans="1:4">
      <c r="A1710" s="170">
        <v>41866</v>
      </c>
      <c r="B1710" s="183">
        <v>0.64510000000000001</v>
      </c>
      <c r="C1710" s="183">
        <v>2.1814</v>
      </c>
      <c r="D1710" s="177">
        <f>IF(C1710&lt;MAX($C$2:C1710),C1710/MAX($C$2:C1710)-1,0)</f>
        <v>-0.18091018323820962</v>
      </c>
    </row>
    <row r="1711" spans="1:4">
      <c r="A1711" s="170">
        <v>41869</v>
      </c>
      <c r="B1711" s="183">
        <v>0.64890000000000003</v>
      </c>
      <c r="C1711" s="183">
        <v>2.1852</v>
      </c>
      <c r="D1711" s="177">
        <f>IF(C1711&lt;MAX($C$2:C1711),C1711/MAX($C$2:C1711)-1,0)</f>
        <v>-0.17948332832682479</v>
      </c>
    </row>
    <row r="1712" spans="1:4">
      <c r="A1712" s="170">
        <v>41870</v>
      </c>
      <c r="B1712" s="183">
        <v>0.64790000000000003</v>
      </c>
      <c r="C1712" s="183">
        <v>2.1842000000000001</v>
      </c>
      <c r="D1712" s="177">
        <f>IF(C1712&lt;MAX($C$2:C1712),C1712/MAX($C$2:C1712)-1,0)</f>
        <v>-0.17985881646139967</v>
      </c>
    </row>
    <row r="1713" spans="1:4">
      <c r="A1713" s="170">
        <v>41871</v>
      </c>
      <c r="B1713" s="183">
        <v>0.64329999999999998</v>
      </c>
      <c r="C1713" s="183">
        <v>2.1796000000000002</v>
      </c>
      <c r="D1713" s="177">
        <f>IF(C1713&lt;MAX($C$2:C1713),C1713/MAX($C$2:C1713)-1,0)</f>
        <v>-0.18158606188044446</v>
      </c>
    </row>
    <row r="1714" spans="1:4">
      <c r="A1714" s="170">
        <v>41872</v>
      </c>
      <c r="B1714" s="183">
        <v>0.64510000000000001</v>
      </c>
      <c r="C1714" s="183">
        <v>2.1814</v>
      </c>
      <c r="D1714" s="177">
        <f>IF(C1714&lt;MAX($C$2:C1714),C1714/MAX($C$2:C1714)-1,0)</f>
        <v>-0.18091018323820962</v>
      </c>
    </row>
    <row r="1715" spans="1:4">
      <c r="A1715" s="170">
        <v>41873</v>
      </c>
      <c r="B1715" s="183">
        <v>0.64800000000000002</v>
      </c>
      <c r="C1715" s="183">
        <v>2.1842999999999999</v>
      </c>
      <c r="D1715" s="177">
        <f>IF(C1715&lt;MAX($C$2:C1715),C1715/MAX($C$2:C1715)-1,0)</f>
        <v>-0.17982126764794226</v>
      </c>
    </row>
    <row r="1716" spans="1:4">
      <c r="A1716" s="170">
        <v>41876</v>
      </c>
      <c r="B1716" s="183">
        <v>0.64019999999999999</v>
      </c>
      <c r="C1716" s="183">
        <v>2.1764999999999999</v>
      </c>
      <c r="D1716" s="177">
        <f>IF(C1716&lt;MAX($C$2:C1716),C1716/MAX($C$2:C1716)-1,0)</f>
        <v>-0.18275007509762686</v>
      </c>
    </row>
    <row r="1717" spans="1:4">
      <c r="A1717" s="170">
        <v>41877</v>
      </c>
      <c r="B1717" s="183">
        <v>0.63160000000000005</v>
      </c>
      <c r="C1717" s="183">
        <v>2.1678999999999999</v>
      </c>
      <c r="D1717" s="177">
        <f>IF(C1717&lt;MAX($C$2:C1717),C1717/MAX($C$2:C1717)-1,0)</f>
        <v>-0.18597927305497142</v>
      </c>
    </row>
    <row r="1718" spans="1:4">
      <c r="A1718" s="170">
        <v>41878</v>
      </c>
      <c r="B1718" s="183">
        <v>0.6321</v>
      </c>
      <c r="C1718" s="183">
        <v>2.1684000000000001</v>
      </c>
      <c r="D1718" s="177">
        <f>IF(C1718&lt;MAX($C$2:C1718),C1718/MAX($C$2:C1718)-1,0)</f>
        <v>-0.18579152898768392</v>
      </c>
    </row>
    <row r="1719" spans="1:4">
      <c r="A1719" s="170">
        <v>41879</v>
      </c>
      <c r="B1719" s="183">
        <v>0.62509999999999999</v>
      </c>
      <c r="C1719" s="183">
        <v>2.1614</v>
      </c>
      <c r="D1719" s="177">
        <f>IF(C1719&lt;MAX($C$2:C1719),C1719/MAX($C$2:C1719)-1,0)</f>
        <v>-0.18841994592970857</v>
      </c>
    </row>
    <row r="1720" spans="1:4">
      <c r="A1720" s="170">
        <v>41880</v>
      </c>
      <c r="B1720" s="183">
        <v>0.63290000000000002</v>
      </c>
      <c r="C1720" s="183">
        <v>2.1692</v>
      </c>
      <c r="D1720" s="177">
        <f>IF(C1720&lt;MAX($C$2:C1720),C1720/MAX($C$2:C1720)-1,0)</f>
        <v>-0.18549113848002396</v>
      </c>
    </row>
    <row r="1721" spans="1:4">
      <c r="A1721" s="170">
        <v>41883</v>
      </c>
      <c r="B1721" s="183">
        <v>0.63939999999999997</v>
      </c>
      <c r="C1721" s="183">
        <v>2.1757</v>
      </c>
      <c r="D1721" s="177">
        <f>IF(C1721&lt;MAX($C$2:C1721),C1721/MAX($C$2:C1721)-1,0)</f>
        <v>-0.18305046560528682</v>
      </c>
    </row>
    <row r="1722" spans="1:4">
      <c r="A1722" s="170">
        <v>41884</v>
      </c>
      <c r="B1722" s="183">
        <v>0.64529999999999998</v>
      </c>
      <c r="C1722" s="183">
        <v>2.1816</v>
      </c>
      <c r="D1722" s="177">
        <f>IF(C1722&lt;MAX($C$2:C1722),C1722/MAX($C$2:C1722)-1,0)</f>
        <v>-0.18083508561129458</v>
      </c>
    </row>
    <row r="1723" spans="1:4">
      <c r="A1723" s="170">
        <v>41885</v>
      </c>
      <c r="B1723" s="183">
        <v>0.65410000000000001</v>
      </c>
      <c r="C1723" s="183">
        <v>2.1903999999999999</v>
      </c>
      <c r="D1723" s="177">
        <f>IF(C1723&lt;MAX($C$2:C1723),C1723/MAX($C$2:C1723)-1,0)</f>
        <v>-0.17753079002703509</v>
      </c>
    </row>
    <row r="1724" spans="1:4">
      <c r="A1724" s="170">
        <v>41886</v>
      </c>
      <c r="B1724" s="183">
        <v>0.65969999999999995</v>
      </c>
      <c r="C1724" s="183">
        <v>2.1960000000000002</v>
      </c>
      <c r="D1724" s="177">
        <f>IF(C1724&lt;MAX($C$2:C1724),C1724/MAX($C$2:C1724)-1,0)</f>
        <v>-0.17542805647341531</v>
      </c>
    </row>
    <row r="1725" spans="1:4">
      <c r="A1725" s="170">
        <v>41887</v>
      </c>
      <c r="B1725" s="183">
        <v>0.66290000000000004</v>
      </c>
      <c r="C1725" s="183">
        <v>2.1991999999999998</v>
      </c>
      <c r="D1725" s="177">
        <f>IF(C1725&lt;MAX($C$2:C1725),C1725/MAX($C$2:C1725)-1,0)</f>
        <v>-0.1742264944427756</v>
      </c>
    </row>
    <row r="1726" spans="1:4">
      <c r="A1726" s="170">
        <v>41891</v>
      </c>
      <c r="B1726" s="183">
        <v>0.66310000000000002</v>
      </c>
      <c r="C1726" s="183">
        <v>2.1993999999999998</v>
      </c>
      <c r="D1726" s="177">
        <f>IF(C1726&lt;MAX($C$2:C1726),C1726/MAX($C$2:C1726)-1,0)</f>
        <v>-0.17415139681586067</v>
      </c>
    </row>
    <row r="1727" spans="1:4">
      <c r="A1727" s="170">
        <v>41892</v>
      </c>
      <c r="B1727" s="183">
        <v>0.66239999999999999</v>
      </c>
      <c r="C1727" s="183">
        <v>2.1987000000000001</v>
      </c>
      <c r="D1727" s="177">
        <f>IF(C1727&lt;MAX($C$2:C1727),C1727/MAX($C$2:C1727)-1,0)</f>
        <v>-0.17441423851006299</v>
      </c>
    </row>
    <row r="1728" spans="1:4">
      <c r="A1728" s="170">
        <v>41893</v>
      </c>
      <c r="B1728" s="183">
        <v>0.66090000000000004</v>
      </c>
      <c r="C1728" s="183">
        <v>2.1972</v>
      </c>
      <c r="D1728" s="177">
        <f>IF(C1728&lt;MAX($C$2:C1728),C1728/MAX($C$2:C1728)-1,0)</f>
        <v>-0.17497747071192538</v>
      </c>
    </row>
    <row r="1729" spans="1:4">
      <c r="A1729" s="170">
        <v>41894</v>
      </c>
      <c r="B1729" s="183">
        <v>0.66649999999999998</v>
      </c>
      <c r="C1729" s="183">
        <v>2.2027999999999999</v>
      </c>
      <c r="D1729" s="177">
        <f>IF(C1729&lt;MAX($C$2:C1729),C1729/MAX($C$2:C1729)-1,0)</f>
        <v>-0.17287473715830581</v>
      </c>
    </row>
    <row r="1730" spans="1:4">
      <c r="A1730" s="170">
        <v>41897</v>
      </c>
      <c r="B1730" s="183">
        <v>0.66639999999999999</v>
      </c>
      <c r="C1730" s="183">
        <v>2.2027000000000001</v>
      </c>
      <c r="D1730" s="177">
        <f>IF(C1730&lt;MAX($C$2:C1730),C1730/MAX($C$2:C1730)-1,0)</f>
        <v>-0.17291228597176322</v>
      </c>
    </row>
    <row r="1731" spans="1:4">
      <c r="A1731" s="170">
        <v>41898</v>
      </c>
      <c r="B1731" s="183">
        <v>0.6462</v>
      </c>
      <c r="C1731" s="183">
        <v>2.1825000000000001</v>
      </c>
      <c r="D1731" s="177">
        <f>IF(C1731&lt;MAX($C$2:C1731),C1731/MAX($C$2:C1731)-1,0)</f>
        <v>-0.1804971462901771</v>
      </c>
    </row>
    <row r="1732" spans="1:4">
      <c r="A1732" s="170">
        <v>41899</v>
      </c>
      <c r="B1732" s="183">
        <v>0.64900000000000002</v>
      </c>
      <c r="C1732" s="183">
        <v>2.1852999999999998</v>
      </c>
      <c r="D1732" s="177">
        <f>IF(C1732&lt;MAX($C$2:C1732),C1732/MAX($C$2:C1732)-1,0)</f>
        <v>-0.17944577951336738</v>
      </c>
    </row>
    <row r="1733" spans="1:4">
      <c r="A1733" s="170">
        <v>41900</v>
      </c>
      <c r="B1733" s="183">
        <v>0.65080000000000005</v>
      </c>
      <c r="C1733" s="183">
        <v>2.1871</v>
      </c>
      <c r="D1733" s="177">
        <f>IF(C1733&lt;MAX($C$2:C1733),C1733/MAX($C$2:C1733)-1,0)</f>
        <v>-0.17876990087113243</v>
      </c>
    </row>
    <row r="1734" spans="1:4">
      <c r="A1734" s="170">
        <v>41901</v>
      </c>
      <c r="B1734" s="183">
        <v>0.65490000000000004</v>
      </c>
      <c r="C1734" s="183">
        <v>2.1911999999999998</v>
      </c>
      <c r="D1734" s="177">
        <f>IF(C1734&lt;MAX($C$2:C1734),C1734/MAX($C$2:C1734)-1,0)</f>
        <v>-0.17723039951937514</v>
      </c>
    </row>
    <row r="1735" spans="1:4">
      <c r="A1735" s="170">
        <v>41904</v>
      </c>
      <c r="B1735" s="183">
        <v>0.64800000000000002</v>
      </c>
      <c r="C1735" s="183">
        <v>2.1842999999999999</v>
      </c>
      <c r="D1735" s="177">
        <f>IF(C1735&lt;MAX($C$2:C1735),C1735/MAX($C$2:C1735)-1,0)</f>
        <v>-0.17982126764794226</v>
      </c>
    </row>
    <row r="1736" spans="1:4">
      <c r="A1736" s="170">
        <v>41905</v>
      </c>
      <c r="B1736" s="183">
        <v>0.65300000000000002</v>
      </c>
      <c r="C1736" s="183">
        <v>2.1892999999999998</v>
      </c>
      <c r="D1736" s="177">
        <f>IF(C1736&lt;MAX($C$2:C1736),C1736/MAX($C$2:C1736)-1,0)</f>
        <v>-0.17794382697506761</v>
      </c>
    </row>
    <row r="1737" spans="1:4">
      <c r="A1737" s="170">
        <v>41906</v>
      </c>
      <c r="B1737" s="183">
        <v>0.65769999999999995</v>
      </c>
      <c r="C1737" s="183">
        <v>2.194</v>
      </c>
      <c r="D1737" s="177">
        <f>IF(C1737&lt;MAX($C$2:C1737),C1737/MAX($C$2:C1737)-1,0)</f>
        <v>-0.1761790327425653</v>
      </c>
    </row>
    <row r="1738" spans="1:4">
      <c r="A1738" s="170">
        <v>41907</v>
      </c>
      <c r="B1738" s="183">
        <v>0.65769999999999995</v>
      </c>
      <c r="C1738" s="183">
        <v>2.194</v>
      </c>
      <c r="D1738" s="177">
        <f>IF(C1738&lt;MAX($C$2:C1738),C1738/MAX($C$2:C1738)-1,0)</f>
        <v>-0.1761790327425653</v>
      </c>
    </row>
    <row r="1739" spans="1:4">
      <c r="A1739" s="170">
        <v>41908</v>
      </c>
      <c r="B1739" s="183">
        <v>0.65769999999999995</v>
      </c>
      <c r="C1739" s="183">
        <v>2.194</v>
      </c>
      <c r="D1739" s="177">
        <f>IF(C1739&lt;MAX($C$2:C1739),C1739/MAX($C$2:C1739)-1,0)</f>
        <v>-0.1761790327425653</v>
      </c>
    </row>
    <row r="1740" spans="1:4">
      <c r="A1740" s="170">
        <v>41911</v>
      </c>
      <c r="B1740" s="183">
        <v>0.66100000000000003</v>
      </c>
      <c r="C1740" s="183">
        <v>2.1972999999999998</v>
      </c>
      <c r="D1740" s="177">
        <f>IF(C1740&lt;MAX($C$2:C1740),C1740/MAX($C$2:C1740)-1,0)</f>
        <v>-0.17493992189846796</v>
      </c>
    </row>
    <row r="1741" spans="1:4">
      <c r="A1741" s="170">
        <v>41912</v>
      </c>
      <c r="B1741" s="183">
        <v>0.66220000000000001</v>
      </c>
      <c r="C1741" s="183">
        <v>2.1985000000000001</v>
      </c>
      <c r="D1741" s="177">
        <f>IF(C1741&lt;MAX($C$2:C1741),C1741/MAX($C$2:C1741)-1,0)</f>
        <v>-0.17448933613697792</v>
      </c>
    </row>
    <row r="1742" spans="1:4">
      <c r="A1742" s="170">
        <v>41920</v>
      </c>
      <c r="B1742" s="183">
        <v>0.67120000000000002</v>
      </c>
      <c r="C1742" s="183">
        <v>2.2075</v>
      </c>
      <c r="D1742" s="177">
        <f>IF(C1742&lt;MAX($C$2:C1742),C1742/MAX($C$2:C1742)-1,0)</f>
        <v>-0.1711099429258035</v>
      </c>
    </row>
    <row r="1743" spans="1:4">
      <c r="A1743" s="170">
        <v>41921</v>
      </c>
      <c r="B1743" s="183">
        <v>0.67449999999999999</v>
      </c>
      <c r="C1743" s="183">
        <v>2.2107999999999999</v>
      </c>
      <c r="D1743" s="177">
        <f>IF(C1743&lt;MAX($C$2:C1743),C1743/MAX($C$2:C1743)-1,0)</f>
        <v>-0.16987083208170617</v>
      </c>
    </row>
    <row r="1744" spans="1:4">
      <c r="A1744" s="170">
        <v>41922</v>
      </c>
      <c r="B1744" s="183">
        <v>0.67200000000000004</v>
      </c>
      <c r="C1744" s="183">
        <v>2.2082999999999999</v>
      </c>
      <c r="D1744" s="177">
        <f>IF(C1744&lt;MAX($C$2:C1744),C1744/MAX($C$2:C1744)-1,0)</f>
        <v>-0.17080955241814355</v>
      </c>
    </row>
    <row r="1745" spans="1:4">
      <c r="A1745" s="170">
        <v>41925</v>
      </c>
      <c r="B1745" s="183">
        <v>0.66920000000000002</v>
      </c>
      <c r="C1745" s="183">
        <v>2.2054999999999998</v>
      </c>
      <c r="D1745" s="177">
        <f>IF(C1745&lt;MAX($C$2:C1745),C1745/MAX($C$2:C1745)-1,0)</f>
        <v>-0.1718609191949535</v>
      </c>
    </row>
    <row r="1746" spans="1:4">
      <c r="A1746" s="170">
        <v>41926</v>
      </c>
      <c r="B1746" s="183">
        <v>0.66510000000000002</v>
      </c>
      <c r="C1746" s="183">
        <v>2.2014</v>
      </c>
      <c r="D1746" s="177">
        <f>IF(C1746&lt;MAX($C$2:C1746),C1746/MAX($C$2:C1746)-1,0)</f>
        <v>-0.17340042054671068</v>
      </c>
    </row>
    <row r="1747" spans="1:4">
      <c r="A1747" s="170">
        <v>41927</v>
      </c>
      <c r="B1747" s="183">
        <v>0.66949999999999998</v>
      </c>
      <c r="C1747" s="183">
        <v>2.2058</v>
      </c>
      <c r="D1747" s="177">
        <f>IF(C1747&lt;MAX($C$2:C1747),C1747/MAX($C$2:C1747)-1,0)</f>
        <v>-0.17174827275458093</v>
      </c>
    </row>
    <row r="1748" spans="1:4">
      <c r="A1748" s="170">
        <v>41928</v>
      </c>
      <c r="B1748" s="183">
        <v>0.66039999999999999</v>
      </c>
      <c r="C1748" s="183">
        <v>2.1966999999999999</v>
      </c>
      <c r="D1748" s="177">
        <f>IF(C1748&lt;MAX($C$2:C1748),C1748/MAX($C$2:C1748)-1,0)</f>
        <v>-0.17516521477921299</v>
      </c>
    </row>
    <row r="1749" spans="1:4">
      <c r="A1749" s="170">
        <v>41929</v>
      </c>
      <c r="B1749" s="183">
        <v>0.66059999999999997</v>
      </c>
      <c r="C1749" s="183">
        <v>2.1968999999999999</v>
      </c>
      <c r="D1749" s="177">
        <f>IF(C1749&lt;MAX($C$2:C1749),C1749/MAX($C$2:C1749)-1,0)</f>
        <v>-0.17509011715229794</v>
      </c>
    </row>
    <row r="1750" spans="1:4">
      <c r="A1750" s="170">
        <v>41932</v>
      </c>
      <c r="B1750" s="183">
        <v>0.66810000000000003</v>
      </c>
      <c r="C1750" s="183">
        <v>2.2044000000000001</v>
      </c>
      <c r="D1750" s="177">
        <f>IF(C1750&lt;MAX($C$2:C1750),C1750/MAX($C$2:C1750)-1,0)</f>
        <v>-0.1722739561429858</v>
      </c>
    </row>
    <row r="1751" spans="1:4">
      <c r="A1751" s="170">
        <v>41933</v>
      </c>
      <c r="B1751" s="183">
        <v>0.66200000000000003</v>
      </c>
      <c r="C1751" s="183">
        <v>2.1983000000000001</v>
      </c>
      <c r="D1751" s="177">
        <f>IF(C1751&lt;MAX($C$2:C1751),C1751/MAX($C$2:C1751)-1,0)</f>
        <v>-0.17456443376389297</v>
      </c>
    </row>
    <row r="1752" spans="1:4">
      <c r="A1752" s="170">
        <v>41934</v>
      </c>
      <c r="B1752" s="183">
        <v>0.65980000000000005</v>
      </c>
      <c r="C1752" s="183">
        <v>2.1960999999999999</v>
      </c>
      <c r="D1752" s="177">
        <f>IF(C1752&lt;MAX($C$2:C1752),C1752/MAX($C$2:C1752)-1,0)</f>
        <v>-0.17539050765995789</v>
      </c>
    </row>
    <row r="1753" spans="1:4">
      <c r="A1753" s="170">
        <v>41935</v>
      </c>
      <c r="B1753" s="183">
        <v>0.65129999999999999</v>
      </c>
      <c r="C1753" s="183">
        <v>2.1876000000000002</v>
      </c>
      <c r="D1753" s="177">
        <f>IF(C1753&lt;MAX($C$2:C1753),C1753/MAX($C$2:C1753)-1,0)</f>
        <v>-0.17858215680384482</v>
      </c>
    </row>
    <row r="1754" spans="1:4">
      <c r="A1754" s="170">
        <v>41936</v>
      </c>
      <c r="B1754" s="183">
        <v>0.65269999999999995</v>
      </c>
      <c r="C1754" s="183">
        <v>2.1890000000000001</v>
      </c>
      <c r="D1754" s="177">
        <f>IF(C1754&lt;MAX($C$2:C1754),C1754/MAX($C$2:C1754)-1,0)</f>
        <v>-0.17805647341543995</v>
      </c>
    </row>
    <row r="1755" spans="1:4">
      <c r="A1755" s="170">
        <v>41939</v>
      </c>
      <c r="B1755" s="183">
        <v>0.65329999999999999</v>
      </c>
      <c r="C1755" s="183">
        <v>2.1896</v>
      </c>
      <c r="D1755" s="177">
        <f>IF(C1755&lt;MAX($C$2:C1755),C1755/MAX($C$2:C1755)-1,0)</f>
        <v>-0.17783118053469504</v>
      </c>
    </row>
    <row r="1756" spans="1:4">
      <c r="A1756" s="170">
        <v>41940</v>
      </c>
      <c r="B1756" s="183">
        <v>0.66639999999999999</v>
      </c>
      <c r="C1756" s="183">
        <v>2.2027000000000001</v>
      </c>
      <c r="D1756" s="177">
        <f>IF(C1756&lt;MAX($C$2:C1756),C1756/MAX($C$2:C1756)-1,0)</f>
        <v>-0.17291228597176322</v>
      </c>
    </row>
    <row r="1757" spans="1:4">
      <c r="A1757" s="170">
        <v>41941</v>
      </c>
      <c r="B1757" s="183">
        <v>0.67190000000000005</v>
      </c>
      <c r="C1757" s="183">
        <v>2.2082000000000002</v>
      </c>
      <c r="D1757" s="177">
        <f>IF(C1757&lt;MAX($C$2:C1757),C1757/MAX($C$2:C1757)-1,0)</f>
        <v>-0.17084710123160096</v>
      </c>
    </row>
    <row r="1758" spans="1:4">
      <c r="A1758" s="170">
        <v>41942</v>
      </c>
      <c r="B1758" s="183">
        <v>0.67400000000000004</v>
      </c>
      <c r="C1758" s="183">
        <v>2.2103000000000002</v>
      </c>
      <c r="D1758" s="177">
        <f>IF(C1758&lt;MAX($C$2:C1758),C1758/MAX($C$2:C1758)-1,0)</f>
        <v>-0.17005857614899356</v>
      </c>
    </row>
    <row r="1759" spans="1:4">
      <c r="A1759" s="170">
        <v>41943</v>
      </c>
      <c r="B1759" s="183">
        <v>0.67279999999999995</v>
      </c>
      <c r="C1759" s="183">
        <v>2.2090999999999998</v>
      </c>
      <c r="D1759" s="177">
        <f>IF(C1759&lt;MAX($C$2:C1759),C1759/MAX($C$2:C1759)-1,0)</f>
        <v>-0.1705091619104836</v>
      </c>
    </row>
    <row r="1760" spans="1:4">
      <c r="A1760" s="170">
        <v>41946</v>
      </c>
      <c r="B1760" s="183">
        <v>0.67720000000000002</v>
      </c>
      <c r="C1760" s="183">
        <v>2.2134999999999998</v>
      </c>
      <c r="D1760" s="177">
        <f>IF(C1760&lt;MAX($C$2:C1760),C1760/MAX($C$2:C1760)-1,0)</f>
        <v>-0.16885701411835385</v>
      </c>
    </row>
    <row r="1761" spans="1:4">
      <c r="A1761" s="170">
        <v>41947</v>
      </c>
      <c r="B1761" s="183">
        <v>0.68130000000000002</v>
      </c>
      <c r="C1761" s="183">
        <v>2.2176</v>
      </c>
      <c r="D1761" s="177">
        <f>IF(C1761&lt;MAX($C$2:C1761),C1761/MAX($C$2:C1761)-1,0)</f>
        <v>-0.16731751276659645</v>
      </c>
    </row>
    <row r="1762" spans="1:4">
      <c r="A1762" s="170">
        <v>41948</v>
      </c>
      <c r="B1762" s="183">
        <v>0.67720000000000002</v>
      </c>
      <c r="C1762" s="183">
        <v>2.2134999999999998</v>
      </c>
      <c r="D1762" s="177">
        <f>IF(C1762&lt;MAX($C$2:C1762),C1762/MAX($C$2:C1762)-1,0)</f>
        <v>-0.16885701411835385</v>
      </c>
    </row>
    <row r="1763" spans="1:4">
      <c r="A1763" s="170">
        <v>41949</v>
      </c>
      <c r="B1763" s="183">
        <v>0.68410000000000004</v>
      </c>
      <c r="C1763" s="183">
        <v>2.2204000000000002</v>
      </c>
      <c r="D1763" s="177">
        <f>IF(C1763&lt;MAX($C$2:C1763),C1763/MAX($C$2:C1763)-1,0)</f>
        <v>-0.16626614598978662</v>
      </c>
    </row>
    <row r="1764" spans="1:4">
      <c r="A1764" s="170">
        <v>41950</v>
      </c>
      <c r="B1764" s="183">
        <v>0.6804</v>
      </c>
      <c r="C1764" s="183">
        <v>2.2166999999999999</v>
      </c>
      <c r="D1764" s="177">
        <f>IF(C1764&lt;MAX($C$2:C1764),C1764/MAX($C$2:C1764)-1,0)</f>
        <v>-0.16765545208771404</v>
      </c>
    </row>
    <row r="1765" spans="1:4">
      <c r="A1765" s="170">
        <v>41953</v>
      </c>
      <c r="B1765" s="183">
        <v>0.69220000000000004</v>
      </c>
      <c r="C1765" s="183">
        <v>2.2284999999999999</v>
      </c>
      <c r="D1765" s="177">
        <f>IF(C1765&lt;MAX($C$2:C1765),C1765/MAX($C$2:C1765)-1,0)</f>
        <v>-0.16322469209972956</v>
      </c>
    </row>
    <row r="1766" spans="1:4">
      <c r="A1766" s="170">
        <v>41954</v>
      </c>
      <c r="B1766" s="183">
        <v>0.68120000000000003</v>
      </c>
      <c r="C1766" s="183">
        <v>2.2174999999999998</v>
      </c>
      <c r="D1766" s="177">
        <f>IF(C1766&lt;MAX($C$2:C1766),C1766/MAX($C$2:C1766)-1,0)</f>
        <v>-0.16735506158005409</v>
      </c>
    </row>
    <row r="1767" spans="1:4">
      <c r="A1767" s="170">
        <v>41955</v>
      </c>
      <c r="B1767" s="183">
        <v>0.68789999999999996</v>
      </c>
      <c r="C1767" s="183">
        <v>2.2242000000000002</v>
      </c>
      <c r="D1767" s="177">
        <f>IF(C1767&lt;MAX($C$2:C1767),C1767/MAX($C$2:C1767)-1,0)</f>
        <v>-0.16483929107840178</v>
      </c>
    </row>
    <row r="1768" spans="1:4">
      <c r="A1768" s="170">
        <v>41956</v>
      </c>
      <c r="B1768" s="183">
        <v>0.67589999999999995</v>
      </c>
      <c r="C1768" s="183">
        <v>2.2122000000000002</v>
      </c>
      <c r="D1768" s="177">
        <f>IF(C1768&lt;MAX($C$2:C1768),C1768/MAX($C$2:C1768)-1,0)</f>
        <v>-0.1693451486933012</v>
      </c>
    </row>
    <row r="1769" spans="1:4">
      <c r="A1769" s="170">
        <v>41957</v>
      </c>
      <c r="B1769" s="183">
        <v>0.67400000000000004</v>
      </c>
      <c r="C1769" s="183">
        <v>2.2103000000000002</v>
      </c>
      <c r="D1769" s="177">
        <f>IF(C1769&lt;MAX($C$2:C1769),C1769/MAX($C$2:C1769)-1,0)</f>
        <v>-0.17005857614899356</v>
      </c>
    </row>
    <row r="1770" spans="1:4">
      <c r="A1770" s="170">
        <v>41960</v>
      </c>
      <c r="B1770" s="183">
        <v>0.68279999999999996</v>
      </c>
      <c r="C1770" s="183">
        <v>2.2191000000000001</v>
      </c>
      <c r="D1770" s="177">
        <f>IF(C1770&lt;MAX($C$2:C1770),C1770/MAX($C$2:C1770)-1,0)</f>
        <v>-0.16675428056473407</v>
      </c>
    </row>
    <row r="1771" spans="1:4">
      <c r="A1771" s="170">
        <v>41961</v>
      </c>
      <c r="B1771" s="183">
        <v>0.68120000000000003</v>
      </c>
      <c r="C1771" s="183">
        <v>2.2174999999999998</v>
      </c>
      <c r="D1771" s="177">
        <f>IF(C1771&lt;MAX($C$2:C1771),C1771/MAX($C$2:C1771)-1,0)</f>
        <v>-0.16735506158005409</v>
      </c>
    </row>
    <row r="1772" spans="1:4">
      <c r="A1772" s="170">
        <v>41962</v>
      </c>
      <c r="B1772" s="183">
        <v>0.67749999999999999</v>
      </c>
      <c r="C1772" s="183">
        <v>2.2138</v>
      </c>
      <c r="D1772" s="177">
        <f>IF(C1772&lt;MAX($C$2:C1772),C1772/MAX($C$2:C1772)-1,0)</f>
        <v>-0.16874436767798129</v>
      </c>
    </row>
    <row r="1773" spans="1:4">
      <c r="A1773" s="170">
        <v>41963</v>
      </c>
      <c r="B1773" s="183">
        <v>0.67789999999999995</v>
      </c>
      <c r="C1773" s="183">
        <v>2.2141999999999999</v>
      </c>
      <c r="D1773" s="177">
        <f>IF(C1773&lt;MAX($C$2:C1773),C1773/MAX($C$2:C1773)-1,0)</f>
        <v>-0.16859417242415131</v>
      </c>
    </row>
    <row r="1774" spans="1:4">
      <c r="A1774" s="170">
        <v>41964</v>
      </c>
      <c r="B1774" s="183">
        <v>0.68520000000000003</v>
      </c>
      <c r="C1774" s="183">
        <v>2.2214999999999998</v>
      </c>
      <c r="D1774" s="177">
        <f>IF(C1774&lt;MAX($C$2:C1774),C1774/MAX($C$2:C1774)-1,0)</f>
        <v>-0.16585310904175432</v>
      </c>
    </row>
    <row r="1775" spans="1:4">
      <c r="A1775" s="170">
        <v>41967</v>
      </c>
      <c r="B1775" s="183">
        <v>0.69720000000000004</v>
      </c>
      <c r="C1775" s="183">
        <v>2.2334999999999998</v>
      </c>
      <c r="D1775" s="177">
        <f>IF(C1775&lt;MAX($C$2:C1775),C1775/MAX($C$2:C1775)-1,0)</f>
        <v>-0.16134725142685491</v>
      </c>
    </row>
    <row r="1776" spans="1:4">
      <c r="A1776" s="170">
        <v>41968</v>
      </c>
      <c r="B1776" s="183">
        <v>0.7056</v>
      </c>
      <c r="C1776" s="183">
        <v>2.2418999999999998</v>
      </c>
      <c r="D1776" s="177">
        <f>IF(C1776&lt;MAX($C$2:C1776),C1776/MAX($C$2:C1776)-1,0)</f>
        <v>-0.1581931510964254</v>
      </c>
    </row>
    <row r="1777" spans="1:4">
      <c r="A1777" s="170">
        <v>41969</v>
      </c>
      <c r="B1777" s="183">
        <v>0.70730000000000004</v>
      </c>
      <c r="C1777" s="183">
        <v>2.2435999999999998</v>
      </c>
      <c r="D1777" s="177">
        <f>IF(C1777&lt;MAX($C$2:C1777),C1777/MAX($C$2:C1777)-1,0)</f>
        <v>-0.15755482126764797</v>
      </c>
    </row>
    <row r="1778" spans="1:4">
      <c r="A1778" s="170">
        <v>41970</v>
      </c>
      <c r="B1778" s="183">
        <v>0.70889999999999997</v>
      </c>
      <c r="C1778" s="183">
        <v>2.2452000000000001</v>
      </c>
      <c r="D1778" s="177">
        <f>IF(C1778&lt;MAX($C$2:C1778),C1778/MAX($C$2:C1778)-1,0)</f>
        <v>-0.15695404025232795</v>
      </c>
    </row>
    <row r="1779" spans="1:4">
      <c r="A1779" s="170">
        <v>41971</v>
      </c>
      <c r="B1779" s="183">
        <v>0.71579999999999999</v>
      </c>
      <c r="C1779" s="183">
        <v>2.2521</v>
      </c>
      <c r="D1779" s="177">
        <f>IF(C1779&lt;MAX($C$2:C1779),C1779/MAX($C$2:C1779)-1,0)</f>
        <v>-0.15436317212376083</v>
      </c>
    </row>
    <row r="1780" spans="1:4">
      <c r="A1780" s="170">
        <v>41974</v>
      </c>
      <c r="B1780" s="183">
        <v>0.71230000000000004</v>
      </c>
      <c r="C1780" s="183">
        <v>2.2486000000000002</v>
      </c>
      <c r="D1780" s="177">
        <f>IF(C1780&lt;MAX($C$2:C1780),C1780/MAX($C$2:C1780)-1,0)</f>
        <v>-0.1556773805947731</v>
      </c>
    </row>
    <row r="1781" spans="1:4">
      <c r="A1781" s="170">
        <v>41975</v>
      </c>
      <c r="B1781" s="183">
        <v>0.72760000000000002</v>
      </c>
      <c r="C1781" s="183">
        <v>2.2639</v>
      </c>
      <c r="D1781" s="177">
        <f>IF(C1781&lt;MAX($C$2:C1781),C1781/MAX($C$2:C1781)-1,0)</f>
        <v>-0.14993241213577646</v>
      </c>
    </row>
    <row r="1782" spans="1:4">
      <c r="A1782" s="170">
        <v>41976</v>
      </c>
      <c r="B1782" s="183">
        <v>0.74209999999999998</v>
      </c>
      <c r="C1782" s="183">
        <v>2.2784</v>
      </c>
      <c r="D1782" s="177">
        <f>IF(C1782&lt;MAX($C$2:C1782),C1782/MAX($C$2:C1782)-1,0)</f>
        <v>-0.14448783418443967</v>
      </c>
    </row>
    <row r="1783" spans="1:4">
      <c r="A1783" s="170">
        <v>41977</v>
      </c>
      <c r="B1783" s="183">
        <v>0.75749999999999995</v>
      </c>
      <c r="C1783" s="183">
        <v>2.2938000000000001</v>
      </c>
      <c r="D1783" s="177">
        <f>IF(C1783&lt;MAX($C$2:C1783),C1783/MAX($C$2:C1783)-1,0)</f>
        <v>-0.13870531691198551</v>
      </c>
    </row>
    <row r="1784" spans="1:4">
      <c r="A1784" s="170">
        <v>41978</v>
      </c>
      <c r="B1784" s="183">
        <v>0.75219999999999998</v>
      </c>
      <c r="C1784" s="183">
        <v>2.2885</v>
      </c>
      <c r="D1784" s="177">
        <f>IF(C1784&lt;MAX($C$2:C1784),C1784/MAX($C$2:C1784)-1,0)</f>
        <v>-0.14069540402523273</v>
      </c>
    </row>
    <row r="1785" spans="1:4">
      <c r="A1785" s="170">
        <v>41981</v>
      </c>
      <c r="B1785" s="183">
        <v>0.77170000000000005</v>
      </c>
      <c r="C1785" s="183">
        <v>2.3079999999999998</v>
      </c>
      <c r="D1785" s="177">
        <f>IF(C1785&lt;MAX($C$2:C1785),C1785/MAX($C$2:C1785)-1,0)</f>
        <v>-0.13337338540102128</v>
      </c>
    </row>
    <row r="1786" spans="1:4">
      <c r="A1786" s="170">
        <v>41982</v>
      </c>
      <c r="B1786" s="183">
        <v>0.74360000000000004</v>
      </c>
      <c r="C1786" s="183">
        <v>2.2799</v>
      </c>
      <c r="D1786" s="177">
        <f>IF(C1786&lt;MAX($C$2:C1786),C1786/MAX($C$2:C1786)-1,0)</f>
        <v>-0.14392460198257728</v>
      </c>
    </row>
    <row r="1787" spans="1:4">
      <c r="A1787" s="170">
        <v>41983</v>
      </c>
      <c r="B1787" s="183">
        <v>0.78110000000000002</v>
      </c>
      <c r="C1787" s="183">
        <v>2.3174000000000001</v>
      </c>
      <c r="D1787" s="177">
        <f>IF(C1787&lt;MAX($C$2:C1787),C1787/MAX($C$2:C1787)-1,0)</f>
        <v>-0.12984379693601666</v>
      </c>
    </row>
    <row r="1788" spans="1:4">
      <c r="A1788" s="170">
        <v>41984</v>
      </c>
      <c r="B1788" s="183">
        <v>0.78810000000000002</v>
      </c>
      <c r="C1788" s="183">
        <v>2.3243999999999998</v>
      </c>
      <c r="D1788" s="177">
        <f>IF(C1788&lt;MAX($C$2:C1788),C1788/MAX($C$2:C1788)-1,0)</f>
        <v>-0.12721537999399224</v>
      </c>
    </row>
    <row r="1789" spans="1:4">
      <c r="A1789" s="170">
        <v>41985</v>
      </c>
      <c r="B1789" s="183">
        <v>0.78979999999999995</v>
      </c>
      <c r="C1789" s="183">
        <v>2.3260999999999998</v>
      </c>
      <c r="D1789" s="177">
        <f>IF(C1789&lt;MAX($C$2:C1789),C1789/MAX($C$2:C1789)-1,0)</f>
        <v>-0.12657705016521481</v>
      </c>
    </row>
    <row r="1790" spans="1:4">
      <c r="A1790" s="170">
        <v>41988</v>
      </c>
      <c r="B1790" s="183">
        <v>0.79239999999999999</v>
      </c>
      <c r="C1790" s="183">
        <v>2.3287</v>
      </c>
      <c r="D1790" s="177">
        <f>IF(C1790&lt;MAX($C$2:C1790),C1790/MAX($C$2:C1790)-1,0)</f>
        <v>-0.1256007810153198</v>
      </c>
    </row>
    <row r="1791" spans="1:4">
      <c r="A1791" s="170">
        <v>41989</v>
      </c>
      <c r="B1791" s="183">
        <v>0.79769999999999996</v>
      </c>
      <c r="C1791" s="183">
        <v>2.3340000000000001</v>
      </c>
      <c r="D1791" s="177">
        <f>IF(C1791&lt;MAX($C$2:C1791),C1791/MAX($C$2:C1791)-1,0)</f>
        <v>-0.12361069390207258</v>
      </c>
    </row>
    <row r="1792" spans="1:4">
      <c r="A1792" s="170">
        <v>41990</v>
      </c>
      <c r="B1792" s="183">
        <v>0.80710000000000004</v>
      </c>
      <c r="C1792" s="183">
        <v>2.3433999999999999</v>
      </c>
      <c r="D1792" s="177">
        <f>IF(C1792&lt;MAX($C$2:C1792),C1792/MAX($C$2:C1792)-1,0)</f>
        <v>-0.12008110543706818</v>
      </c>
    </row>
    <row r="1793" spans="1:4">
      <c r="A1793" s="170">
        <v>41991</v>
      </c>
      <c r="B1793" s="183">
        <v>0.80520000000000003</v>
      </c>
      <c r="C1793" s="183">
        <v>2.3414999999999999</v>
      </c>
      <c r="D1793" s="177">
        <f>IF(C1793&lt;MAX($C$2:C1793),C1793/MAX($C$2:C1793)-1,0)</f>
        <v>-0.12079453289276054</v>
      </c>
    </row>
    <row r="1794" spans="1:4">
      <c r="A1794" s="170">
        <v>41992</v>
      </c>
      <c r="B1794" s="183">
        <v>0.80259999999999998</v>
      </c>
      <c r="C1794" s="183">
        <v>2.3389000000000002</v>
      </c>
      <c r="D1794" s="177">
        <f>IF(C1794&lt;MAX($C$2:C1794),C1794/MAX($C$2:C1794)-1,0)</f>
        <v>-0.12177080204265534</v>
      </c>
    </row>
    <row r="1795" spans="1:4">
      <c r="A1795" s="170">
        <v>41995</v>
      </c>
      <c r="B1795" s="183">
        <v>0.79210000000000003</v>
      </c>
      <c r="C1795" s="183">
        <v>2.3283999999999998</v>
      </c>
      <c r="D1795" s="177">
        <f>IF(C1795&lt;MAX($C$2:C1795),C1795/MAX($C$2:C1795)-1,0)</f>
        <v>-0.12571342745569236</v>
      </c>
    </row>
    <row r="1796" spans="1:4">
      <c r="A1796" s="170">
        <v>41996</v>
      </c>
      <c r="B1796" s="183">
        <v>0.78269999999999995</v>
      </c>
      <c r="C1796" s="183">
        <v>2.319</v>
      </c>
      <c r="D1796" s="177">
        <f>IF(C1796&lt;MAX($C$2:C1796),C1796/MAX($C$2:C1796)-1,0)</f>
        <v>-0.12924301592069687</v>
      </c>
    </row>
    <row r="1797" spans="1:4">
      <c r="A1797" s="170">
        <v>41997</v>
      </c>
      <c r="B1797" s="183">
        <v>0.77700000000000002</v>
      </c>
      <c r="C1797" s="183">
        <v>2.3132999999999999</v>
      </c>
      <c r="D1797" s="177">
        <f>IF(C1797&lt;MAX($C$2:C1797),C1797/MAX($C$2:C1797)-1,0)</f>
        <v>-0.13138329828777406</v>
      </c>
    </row>
    <row r="1798" spans="1:4">
      <c r="A1798" s="170">
        <v>41998</v>
      </c>
      <c r="B1798" s="183">
        <v>0.79400000000000004</v>
      </c>
      <c r="C1798" s="183">
        <v>2.3302999999999998</v>
      </c>
      <c r="D1798" s="177">
        <f>IF(C1798&lt;MAX($C$2:C1798),C1798/MAX($C$2:C1798)-1,0)</f>
        <v>-0.125</v>
      </c>
    </row>
    <row r="1799" spans="1:4">
      <c r="A1799" s="170">
        <v>41999</v>
      </c>
      <c r="B1799" s="183">
        <v>0.80410000000000004</v>
      </c>
      <c r="C1799" s="183">
        <v>2.3403999999999998</v>
      </c>
      <c r="D1799" s="177">
        <f>IF(C1799&lt;MAX($C$2:C1799),C1799/MAX($C$2:C1799)-1,0)</f>
        <v>-0.12120756984079306</v>
      </c>
    </row>
    <row r="1800" spans="1:4">
      <c r="A1800" s="170">
        <v>42002</v>
      </c>
      <c r="B1800" s="183">
        <v>0.80720000000000003</v>
      </c>
      <c r="C1800" s="183">
        <v>2.3435000000000001</v>
      </c>
      <c r="D1800" s="177">
        <f>IF(C1800&lt;MAX($C$2:C1800),C1800/MAX($C$2:C1800)-1,0)</f>
        <v>-0.12004355662361055</v>
      </c>
    </row>
    <row r="1801" spans="1:4">
      <c r="A1801" s="170">
        <v>42003</v>
      </c>
      <c r="B1801" s="183">
        <v>0.80289999999999995</v>
      </c>
      <c r="C1801" s="183">
        <v>2.3391999999999999</v>
      </c>
      <c r="D1801" s="177">
        <f>IF(C1801&lt;MAX($C$2:C1801),C1801/MAX($C$2:C1801)-1,0)</f>
        <v>-0.12165815560228288</v>
      </c>
    </row>
    <row r="1802" spans="1:4">
      <c r="A1802" s="170">
        <v>42004</v>
      </c>
      <c r="B1802" s="183">
        <v>0.82609999999999995</v>
      </c>
      <c r="C1802" s="183">
        <v>2.3624000000000001</v>
      </c>
      <c r="D1802" s="177">
        <f>IF(C1802&lt;MAX($C$2:C1802),C1802/MAX($C$2:C1802)-1,0)</f>
        <v>-0.11294683088014412</v>
      </c>
    </row>
    <row r="1803" spans="1:4">
      <c r="A1803" s="170">
        <v>42009</v>
      </c>
      <c r="B1803" s="183">
        <v>0.85240000000000005</v>
      </c>
      <c r="C1803" s="183">
        <v>2.3887</v>
      </c>
      <c r="D1803" s="177">
        <f>IF(C1803&lt;MAX($C$2:C1803),C1803/MAX($C$2:C1803)-1,0)</f>
        <v>-0.10307149294082296</v>
      </c>
    </row>
    <row r="1804" spans="1:4">
      <c r="A1804" s="170">
        <v>42010</v>
      </c>
      <c r="B1804" s="183">
        <v>0.86509999999999998</v>
      </c>
      <c r="C1804" s="183">
        <v>2.4014000000000002</v>
      </c>
      <c r="D1804" s="177">
        <f>IF(C1804&lt;MAX($C$2:C1804),C1804/MAX($C$2:C1804)-1,0)</f>
        <v>-9.8302793631721119E-2</v>
      </c>
    </row>
    <row r="1805" spans="1:4">
      <c r="A1805" s="170">
        <v>42011</v>
      </c>
      <c r="B1805" s="183">
        <v>0.86250000000000004</v>
      </c>
      <c r="C1805" s="183">
        <v>2.3988</v>
      </c>
      <c r="D1805" s="177">
        <f>IF(C1805&lt;MAX($C$2:C1805),C1805/MAX($C$2:C1805)-1,0)</f>
        <v>-9.9279062781616023E-2</v>
      </c>
    </row>
    <row r="1806" spans="1:4">
      <c r="A1806" s="170">
        <v>42012</v>
      </c>
      <c r="B1806" s="183">
        <v>0.85440000000000005</v>
      </c>
      <c r="C1806" s="183">
        <v>2.3906999999999998</v>
      </c>
      <c r="D1806" s="177">
        <f>IF(C1806&lt;MAX($C$2:C1806),C1806/MAX($C$2:C1806)-1,0)</f>
        <v>-0.10232051667167319</v>
      </c>
    </row>
    <row r="1807" spans="1:4">
      <c r="A1807" s="170">
        <v>42013</v>
      </c>
      <c r="B1807" s="183">
        <v>0.85209999999999997</v>
      </c>
      <c r="C1807" s="183">
        <v>2.3883999999999999</v>
      </c>
      <c r="D1807" s="177">
        <f>IF(C1807&lt;MAX($C$2:C1807),C1807/MAX($C$2:C1807)-1,0)</f>
        <v>-0.10318413938119553</v>
      </c>
    </row>
    <row r="1808" spans="1:4">
      <c r="A1808" s="170">
        <v>42016</v>
      </c>
      <c r="B1808" s="183">
        <v>0.85609999999999997</v>
      </c>
      <c r="C1808" s="183">
        <v>2.3923999999999999</v>
      </c>
      <c r="D1808" s="177">
        <f>IF(C1808&lt;MAX($C$2:C1808),C1808/MAX($C$2:C1808)-1,0)</f>
        <v>-0.10168218684289576</v>
      </c>
    </row>
    <row r="1809" spans="1:4">
      <c r="A1809" s="170">
        <v>42017</v>
      </c>
      <c r="B1809" s="183">
        <v>0.8649</v>
      </c>
      <c r="C1809" s="183">
        <v>2.4011999999999998</v>
      </c>
      <c r="D1809" s="177">
        <f>IF(C1809&lt;MAX($C$2:C1809),C1809/MAX($C$2:C1809)-1,0)</f>
        <v>-9.8377891258636274E-2</v>
      </c>
    </row>
    <row r="1810" spans="1:4">
      <c r="A1810" s="170">
        <v>42018</v>
      </c>
      <c r="B1810" s="183">
        <v>0.8599</v>
      </c>
      <c r="C1810" s="183">
        <v>2.3961999999999999</v>
      </c>
      <c r="D1810" s="177">
        <f>IF(C1810&lt;MAX($C$2:C1810),C1810/MAX($C$2:C1810)-1,0)</f>
        <v>-0.10025533193151093</v>
      </c>
    </row>
    <row r="1811" spans="1:4">
      <c r="A1811" s="170">
        <v>42019</v>
      </c>
      <c r="B1811" s="183">
        <v>0.87350000000000005</v>
      </c>
      <c r="C1811" s="183">
        <v>2.4098000000000002</v>
      </c>
      <c r="D1811" s="177">
        <f>IF(C1811&lt;MAX($C$2:C1811),C1811/MAX($C$2:C1811)-1,0)</f>
        <v>-9.5148693301291498E-2</v>
      </c>
    </row>
    <row r="1812" spans="1:4">
      <c r="A1812" s="170">
        <v>42020</v>
      </c>
      <c r="B1812" s="183">
        <v>0.88339999999999996</v>
      </c>
      <c r="C1812" s="183">
        <v>2.4197000000000002</v>
      </c>
      <c r="D1812" s="177">
        <f>IF(C1812&lt;MAX($C$2:C1812),C1812/MAX($C$2:C1812)-1,0)</f>
        <v>-9.1431360768999603E-2</v>
      </c>
    </row>
    <row r="1813" spans="1:4">
      <c r="A1813" s="170">
        <v>42023</v>
      </c>
      <c r="B1813" s="183">
        <v>0.84709999999999996</v>
      </c>
      <c r="C1813" s="183">
        <v>2.3834</v>
      </c>
      <c r="D1813" s="177">
        <f>IF(C1813&lt;MAX($C$2:C1813),C1813/MAX($C$2:C1813)-1,0)</f>
        <v>-0.10506158005407018</v>
      </c>
    </row>
    <row r="1814" spans="1:4">
      <c r="A1814" s="170">
        <v>42024</v>
      </c>
      <c r="B1814" s="183">
        <v>0.87639999999999996</v>
      </c>
      <c r="C1814" s="183">
        <v>2.4127000000000001</v>
      </c>
      <c r="D1814" s="177">
        <f>IF(C1814&lt;MAX($C$2:C1814),C1814/MAX($C$2:C1814)-1,0)</f>
        <v>-9.4059777711024251E-2</v>
      </c>
    </row>
    <row r="1815" spans="1:4">
      <c r="A1815" s="170">
        <v>42025</v>
      </c>
      <c r="B1815" s="183">
        <v>0.90069999999999995</v>
      </c>
      <c r="C1815" s="183">
        <v>2.4369999999999998</v>
      </c>
      <c r="D1815" s="177">
        <f>IF(C1815&lt;MAX($C$2:C1815),C1815/MAX($C$2:C1815)-1,0)</f>
        <v>-8.4935416040853084E-2</v>
      </c>
    </row>
    <row r="1816" spans="1:4">
      <c r="A1816" s="170">
        <v>42026</v>
      </c>
      <c r="B1816" s="183">
        <v>0.90620000000000001</v>
      </c>
      <c r="C1816" s="183">
        <v>2.4424999999999999</v>
      </c>
      <c r="D1816" s="177">
        <f>IF(C1816&lt;MAX($C$2:C1816),C1816/MAX($C$2:C1816)-1,0)</f>
        <v>-8.2870231300690822E-2</v>
      </c>
    </row>
    <row r="1817" spans="1:4">
      <c r="A1817" s="170">
        <v>42027</v>
      </c>
      <c r="B1817" s="183">
        <v>0.89739999999999998</v>
      </c>
      <c r="C1817" s="183">
        <v>2.4337</v>
      </c>
      <c r="D1817" s="177">
        <f>IF(C1817&lt;MAX($C$2:C1817),C1817/MAX($C$2:C1817)-1,0)</f>
        <v>-8.617452688495042E-2</v>
      </c>
    </row>
    <row r="1818" spans="1:4">
      <c r="A1818" s="170">
        <v>42030</v>
      </c>
      <c r="B1818" s="183">
        <v>0.90339999999999998</v>
      </c>
      <c r="C1818" s="183">
        <v>2.4397000000000002</v>
      </c>
      <c r="D1818" s="177">
        <f>IF(C1818&lt;MAX($C$2:C1818),C1818/MAX($C$2:C1818)-1,0)</f>
        <v>-8.3921598077500548E-2</v>
      </c>
    </row>
    <row r="1819" spans="1:4">
      <c r="A1819" s="170">
        <v>42031</v>
      </c>
      <c r="B1819" s="183">
        <v>0.89639999999999997</v>
      </c>
      <c r="C1819" s="183">
        <v>2.4327000000000001</v>
      </c>
      <c r="D1819" s="177">
        <f>IF(C1819&lt;MAX($C$2:C1819),C1819/MAX($C$2:C1819)-1,0)</f>
        <v>-8.6550015019525306E-2</v>
      </c>
    </row>
    <row r="1820" spans="1:4">
      <c r="A1820" s="170">
        <v>42032</v>
      </c>
      <c r="B1820" s="183">
        <v>0.88200000000000001</v>
      </c>
      <c r="C1820" s="183">
        <v>2.4182999999999999</v>
      </c>
      <c r="D1820" s="177">
        <f>IF(C1820&lt;MAX($C$2:C1820),C1820/MAX($C$2:C1820)-1,0)</f>
        <v>-9.1957044157404577E-2</v>
      </c>
    </row>
    <row r="1821" spans="1:4">
      <c r="A1821" s="170">
        <v>42033</v>
      </c>
      <c r="B1821" s="183">
        <v>0.87280000000000002</v>
      </c>
      <c r="C1821" s="183">
        <v>2.4091</v>
      </c>
      <c r="D1821" s="177">
        <f>IF(C1821&lt;MAX($C$2:C1821),C1821/MAX($C$2:C1821)-1,0)</f>
        <v>-9.5411534995494041E-2</v>
      </c>
    </row>
    <row r="1822" spans="1:4">
      <c r="A1822" s="170">
        <v>42034</v>
      </c>
      <c r="B1822" s="183">
        <v>0.86709999999999998</v>
      </c>
      <c r="C1822" s="183">
        <v>2.4034</v>
      </c>
      <c r="D1822" s="177">
        <f>IF(C1822&lt;MAX($C$2:C1822),C1822/MAX($C$2:C1822)-1,0)</f>
        <v>-9.7551817362571236E-2</v>
      </c>
    </row>
    <row r="1823" spans="1:4">
      <c r="A1823" s="170">
        <v>42037</v>
      </c>
      <c r="B1823" s="183">
        <v>0.86180000000000001</v>
      </c>
      <c r="C1823" s="183">
        <v>2.3980999999999999</v>
      </c>
      <c r="D1823" s="177">
        <f>IF(C1823&lt;MAX($C$2:C1823),C1823/MAX($C$2:C1823)-1,0)</f>
        <v>-9.9541904475818566E-2</v>
      </c>
    </row>
    <row r="1824" spans="1:4">
      <c r="A1824" s="170">
        <v>42038</v>
      </c>
      <c r="B1824" s="183">
        <v>0.87450000000000006</v>
      </c>
      <c r="C1824" s="183">
        <v>2.4108000000000001</v>
      </c>
      <c r="D1824" s="177">
        <f>IF(C1824&lt;MAX($C$2:C1824),C1824/MAX($C$2:C1824)-1,0)</f>
        <v>-9.4773205166716612E-2</v>
      </c>
    </row>
    <row r="1825" spans="1:4">
      <c r="A1825" s="170">
        <v>42039</v>
      </c>
      <c r="B1825" s="183">
        <v>0.86950000000000005</v>
      </c>
      <c r="C1825" s="183">
        <v>2.4058000000000002</v>
      </c>
      <c r="D1825" s="177">
        <f>IF(C1825&lt;MAX($C$2:C1825),C1825/MAX($C$2:C1825)-1,0)</f>
        <v>-9.6650645839591376E-2</v>
      </c>
    </row>
    <row r="1826" spans="1:4">
      <c r="A1826" s="170">
        <v>42040</v>
      </c>
      <c r="B1826" s="183">
        <v>0.86160000000000003</v>
      </c>
      <c r="C1826" s="183">
        <v>2.3978999999999999</v>
      </c>
      <c r="D1826" s="177">
        <f>IF(C1826&lt;MAX($C$2:C1826),C1826/MAX($C$2:C1826)-1,0)</f>
        <v>-9.9617002102733498E-2</v>
      </c>
    </row>
    <row r="1827" spans="1:4">
      <c r="A1827" s="170">
        <v>42041</v>
      </c>
      <c r="B1827" s="183">
        <v>0.84609999999999996</v>
      </c>
      <c r="C1827" s="183">
        <v>2.3824000000000001</v>
      </c>
      <c r="D1827" s="177">
        <f>IF(C1827&lt;MAX($C$2:C1827),C1827/MAX($C$2:C1827)-1,0)</f>
        <v>-0.10543706818864518</v>
      </c>
    </row>
    <row r="1828" spans="1:4">
      <c r="A1828" s="170">
        <v>42044</v>
      </c>
      <c r="B1828" s="183">
        <v>0.84519999999999995</v>
      </c>
      <c r="C1828" s="183">
        <v>2.3815</v>
      </c>
      <c r="D1828" s="177">
        <f>IF(C1828&lt;MAX($C$2:C1828),C1828/MAX($C$2:C1828)-1,0)</f>
        <v>-0.10577500750976265</v>
      </c>
    </row>
    <row r="1829" spans="1:4">
      <c r="A1829" s="170">
        <v>42045</v>
      </c>
      <c r="B1829" s="183">
        <v>0.86599999999999999</v>
      </c>
      <c r="C1829" s="183">
        <v>2.4022999999999999</v>
      </c>
      <c r="D1829" s="177">
        <f>IF(C1829&lt;MAX($C$2:C1829),C1829/MAX($C$2:C1829)-1,0)</f>
        <v>-9.7964854310603755E-2</v>
      </c>
    </row>
    <row r="1830" spans="1:4">
      <c r="A1830" s="170">
        <v>42046</v>
      </c>
      <c r="B1830" s="183">
        <v>0.87180000000000002</v>
      </c>
      <c r="C1830" s="183">
        <v>2.4081000000000001</v>
      </c>
      <c r="D1830" s="177">
        <f>IF(C1830&lt;MAX($C$2:C1830),C1830/MAX($C$2:C1830)-1,0)</f>
        <v>-9.5787023130068927E-2</v>
      </c>
    </row>
    <row r="1831" spans="1:4">
      <c r="A1831" s="170">
        <v>42047</v>
      </c>
      <c r="B1831" s="183">
        <v>0.87090000000000001</v>
      </c>
      <c r="C1831" s="183">
        <v>2.4072</v>
      </c>
      <c r="D1831" s="177">
        <f>IF(C1831&lt;MAX($C$2:C1831),C1831/MAX($C$2:C1831)-1,0)</f>
        <v>-9.6124962451186513E-2</v>
      </c>
    </row>
    <row r="1832" spans="1:4">
      <c r="A1832" s="170">
        <v>42048</v>
      </c>
      <c r="B1832" s="183">
        <v>0.88029999999999997</v>
      </c>
      <c r="C1832" s="183">
        <v>2.4165999999999999</v>
      </c>
      <c r="D1832" s="177">
        <f>IF(C1832&lt;MAX($C$2:C1832),C1832/MAX($C$2:C1832)-1,0)</f>
        <v>-9.2595373986182006E-2</v>
      </c>
    </row>
    <row r="1833" spans="1:4">
      <c r="A1833" s="170">
        <v>42051</v>
      </c>
      <c r="B1833" s="183">
        <v>0.88839999999999997</v>
      </c>
      <c r="C1833" s="183">
        <v>2.4247000000000001</v>
      </c>
      <c r="D1833" s="177">
        <f>IF(C1833&lt;MAX($C$2:C1833),C1833/MAX($C$2:C1833)-1,0)</f>
        <v>-8.9553920096124839E-2</v>
      </c>
    </row>
    <row r="1834" spans="1:4">
      <c r="A1834" s="170">
        <v>42052</v>
      </c>
      <c r="B1834" s="183">
        <v>0.89480000000000004</v>
      </c>
      <c r="C1834" s="183">
        <v>2.4310999999999998</v>
      </c>
      <c r="D1834" s="177">
        <f>IF(C1834&lt;MAX($C$2:C1834),C1834/MAX($C$2:C1834)-1,0)</f>
        <v>-8.7150796034845324E-2</v>
      </c>
    </row>
    <row r="1835" spans="1:4">
      <c r="A1835" s="170">
        <v>42060</v>
      </c>
      <c r="B1835" s="183">
        <v>0.88670000000000004</v>
      </c>
      <c r="C1835" s="183">
        <v>2.423</v>
      </c>
      <c r="D1835" s="177">
        <f>IF(C1835&lt;MAX($C$2:C1835),C1835/MAX($C$2:C1835)-1,0)</f>
        <v>-9.0192249924902268E-2</v>
      </c>
    </row>
    <row r="1836" spans="1:4">
      <c r="A1836" s="170">
        <v>42061</v>
      </c>
      <c r="B1836" s="183">
        <v>0.89710000000000001</v>
      </c>
      <c r="C1836" s="183">
        <v>2.4333999999999998</v>
      </c>
      <c r="D1836" s="177">
        <f>IF(C1836&lt;MAX($C$2:C1836),C1836/MAX($C$2:C1836)-1,0)</f>
        <v>-8.6287173325322875E-2</v>
      </c>
    </row>
    <row r="1837" spans="1:4">
      <c r="A1837" s="170">
        <v>42062</v>
      </c>
      <c r="B1837" s="183">
        <v>0.90459999999999996</v>
      </c>
      <c r="C1837" s="183">
        <v>2.4409000000000001</v>
      </c>
      <c r="D1837" s="177">
        <f>IF(C1837&lt;MAX($C$2:C1837),C1837/MAX($C$2:C1837)-1,0)</f>
        <v>-8.3471012316010729E-2</v>
      </c>
    </row>
    <row r="1838" spans="1:4">
      <c r="A1838" s="170">
        <v>42065</v>
      </c>
      <c r="B1838" s="183">
        <v>0.91459999999999997</v>
      </c>
      <c r="C1838" s="183">
        <v>2.4508999999999999</v>
      </c>
      <c r="D1838" s="177">
        <f>IF(C1838&lt;MAX($C$2:C1838),C1838/MAX($C$2:C1838)-1,0)</f>
        <v>-7.9716130970261312E-2</v>
      </c>
    </row>
    <row r="1839" spans="1:4">
      <c r="A1839" s="170">
        <v>42066</v>
      </c>
      <c r="B1839" s="183">
        <v>0.88859999999999995</v>
      </c>
      <c r="C1839" s="183">
        <v>2.4249000000000001</v>
      </c>
      <c r="D1839" s="177">
        <f>IF(C1839&lt;MAX($C$2:C1839),C1839/MAX($C$2:C1839)-1,0)</f>
        <v>-8.9478822469209907E-2</v>
      </c>
    </row>
    <row r="1840" spans="1:4">
      <c r="A1840" s="170">
        <v>42067</v>
      </c>
      <c r="B1840" s="183">
        <v>0.9</v>
      </c>
      <c r="C1840" s="183">
        <v>2.4363000000000001</v>
      </c>
      <c r="D1840" s="177">
        <f>IF(C1840&lt;MAX($C$2:C1840),C1840/MAX($C$2:C1840)-1,0)</f>
        <v>-8.5198257735055405E-2</v>
      </c>
    </row>
    <row r="1841" spans="1:4">
      <c r="A1841" s="170">
        <v>42068</v>
      </c>
      <c r="B1841" s="183">
        <v>0.89090000000000003</v>
      </c>
      <c r="C1841" s="183">
        <v>2.4272</v>
      </c>
      <c r="D1841" s="177">
        <f>IF(C1841&lt;MAX($C$2:C1841),C1841/MAX($C$2:C1841)-1,0)</f>
        <v>-8.8615199759687457E-2</v>
      </c>
    </row>
    <row r="1842" spans="1:4">
      <c r="A1842" s="170">
        <v>42069</v>
      </c>
      <c r="B1842" s="183">
        <v>0.87839999999999996</v>
      </c>
      <c r="C1842" s="183">
        <v>2.4146999999999998</v>
      </c>
      <c r="D1842" s="177">
        <f>IF(C1842&lt;MAX($C$2:C1842),C1842/MAX($C$2:C1842)-1,0)</f>
        <v>-9.3308801441874478E-2</v>
      </c>
    </row>
    <row r="1843" spans="1:4">
      <c r="A1843" s="170">
        <v>42072</v>
      </c>
      <c r="B1843" s="183">
        <v>0.89249999999999996</v>
      </c>
      <c r="C1843" s="183">
        <v>2.4287999999999998</v>
      </c>
      <c r="D1843" s="177">
        <f>IF(C1843&lt;MAX($C$2:C1843),C1843/MAX($C$2:C1843)-1,0)</f>
        <v>-8.8014418744367662E-2</v>
      </c>
    </row>
    <row r="1844" spans="1:4">
      <c r="A1844" s="170">
        <v>42073</v>
      </c>
      <c r="B1844" s="183">
        <v>0.89419999999999999</v>
      </c>
      <c r="C1844" s="183">
        <v>2.4304999999999999</v>
      </c>
      <c r="D1844" s="177">
        <f>IF(C1844&lt;MAX($C$2:C1844),C1844/MAX($C$2:C1844)-1,0)</f>
        <v>-8.7376088915590233E-2</v>
      </c>
    </row>
    <row r="1845" spans="1:4">
      <c r="A1845" s="170">
        <v>42074</v>
      </c>
      <c r="B1845" s="183">
        <v>0.89439999999999997</v>
      </c>
      <c r="C1845" s="183">
        <v>2.4306999999999999</v>
      </c>
      <c r="D1845" s="177">
        <f>IF(C1845&lt;MAX($C$2:C1845),C1845/MAX($C$2:C1845)-1,0)</f>
        <v>-8.73009912886753E-2</v>
      </c>
    </row>
    <row r="1846" spans="1:4">
      <c r="A1846" s="170">
        <v>42075</v>
      </c>
      <c r="B1846" s="183">
        <v>0.90180000000000005</v>
      </c>
      <c r="C1846" s="183">
        <v>2.4380999999999999</v>
      </c>
      <c r="D1846" s="177">
        <f>IF(C1846&lt;MAX($C$2:C1846),C1846/MAX($C$2:C1846)-1,0)</f>
        <v>-8.4522379092820565E-2</v>
      </c>
    </row>
    <row r="1847" spans="1:4">
      <c r="A1847" s="170">
        <v>42076</v>
      </c>
      <c r="B1847" s="183">
        <v>0.9103</v>
      </c>
      <c r="C1847" s="183">
        <v>2.4466000000000001</v>
      </c>
      <c r="D1847" s="177">
        <f>IF(C1847&lt;MAX($C$2:C1847),C1847/MAX($C$2:C1847)-1,0)</f>
        <v>-8.1330729948933533E-2</v>
      </c>
    </row>
    <row r="1848" spans="1:4">
      <c r="A1848" s="170">
        <v>42079</v>
      </c>
      <c r="B1848" s="183">
        <v>0.92710000000000004</v>
      </c>
      <c r="C1848" s="183">
        <v>2.4634</v>
      </c>
      <c r="D1848" s="177">
        <f>IF(C1848&lt;MAX($C$2:C1848),C1848/MAX($C$2:C1848)-1,0)</f>
        <v>-7.5022529288074402E-2</v>
      </c>
    </row>
    <row r="1849" spans="1:4">
      <c r="A1849" s="170">
        <v>42080</v>
      </c>
      <c r="B1849" s="183">
        <v>0.92969999999999997</v>
      </c>
      <c r="C1849" s="183">
        <v>2.4660000000000002</v>
      </c>
      <c r="D1849" s="177">
        <f>IF(C1849&lt;MAX($C$2:C1849),C1849/MAX($C$2:C1849)-1,0)</f>
        <v>-7.4046260138179498E-2</v>
      </c>
    </row>
    <row r="1850" spans="1:4">
      <c r="A1850" s="170">
        <v>42081</v>
      </c>
      <c r="B1850" s="183">
        <v>0.94989999999999997</v>
      </c>
      <c r="C1850" s="183">
        <v>2.4862000000000002</v>
      </c>
      <c r="D1850" s="177">
        <f>IF(C1850&lt;MAX($C$2:C1850),C1850/MAX($C$2:C1850)-1,0)</f>
        <v>-6.646139981976551E-2</v>
      </c>
    </row>
    <row r="1851" spans="1:4">
      <c r="A1851" s="170">
        <v>42082</v>
      </c>
      <c r="B1851" s="183">
        <v>0.94720000000000004</v>
      </c>
      <c r="C1851" s="183">
        <v>2.4834999999999998</v>
      </c>
      <c r="D1851" s="177">
        <f>IF(C1851&lt;MAX($C$2:C1851),C1851/MAX($C$2:C1851)-1,0)</f>
        <v>-6.7475217783118047E-2</v>
      </c>
    </row>
    <row r="1852" spans="1:4">
      <c r="A1852" s="170">
        <v>42083</v>
      </c>
      <c r="B1852" s="183">
        <v>0.95189999999999997</v>
      </c>
      <c r="C1852" s="183">
        <v>2.4882</v>
      </c>
      <c r="D1852" s="177">
        <f>IF(C1852&lt;MAX($C$2:C1852),C1852/MAX($C$2:C1852)-1,0)</f>
        <v>-6.5710423550615737E-2</v>
      </c>
    </row>
    <row r="1853" spans="1:4">
      <c r="A1853" s="170">
        <v>42086</v>
      </c>
      <c r="B1853" s="183">
        <v>0.97230000000000005</v>
      </c>
      <c r="C1853" s="183">
        <v>2.5085999999999999</v>
      </c>
      <c r="D1853" s="177">
        <f>IF(C1853&lt;MAX($C$2:C1853),C1853/MAX($C$2:C1853)-1,0)</f>
        <v>-5.8050465605286816E-2</v>
      </c>
    </row>
    <row r="1854" spans="1:4">
      <c r="A1854" s="170">
        <v>42087</v>
      </c>
      <c r="B1854" s="183">
        <v>0.98009999999999997</v>
      </c>
      <c r="C1854" s="183">
        <v>2.5164</v>
      </c>
      <c r="D1854" s="177">
        <f>IF(C1854&lt;MAX($C$2:C1854),C1854/MAX($C$2:C1854)-1,0)</f>
        <v>-5.5121658155602216E-2</v>
      </c>
    </row>
    <row r="1855" spans="1:4">
      <c r="A1855" s="170">
        <v>42088</v>
      </c>
      <c r="B1855" s="183">
        <v>0.98199999999999998</v>
      </c>
      <c r="C1855" s="183">
        <v>2.5183</v>
      </c>
      <c r="D1855" s="177">
        <f>IF(C1855&lt;MAX($C$2:C1855),C1855/MAX($C$2:C1855)-1,0)</f>
        <v>-5.4408230699909854E-2</v>
      </c>
    </row>
    <row r="1856" spans="1:4">
      <c r="A1856" s="170">
        <v>42089</v>
      </c>
      <c r="B1856" s="183">
        <v>0.96750000000000003</v>
      </c>
      <c r="C1856" s="183">
        <v>2.5038</v>
      </c>
      <c r="D1856" s="177">
        <f>IF(C1856&lt;MAX($C$2:C1856),C1856/MAX($C$2:C1856)-1,0)</f>
        <v>-5.9852808651246536E-2</v>
      </c>
    </row>
    <row r="1857" spans="1:4">
      <c r="A1857" s="170">
        <v>42090</v>
      </c>
      <c r="B1857" s="183">
        <v>0.97860000000000003</v>
      </c>
      <c r="C1857" s="183">
        <v>2.5148999999999999</v>
      </c>
      <c r="D1857" s="177">
        <f>IF(C1857&lt;MAX($C$2:C1857),C1857/MAX($C$2:C1857)-1,0)</f>
        <v>-5.5684890357464711E-2</v>
      </c>
    </row>
    <row r="1858" spans="1:4">
      <c r="A1858" s="170">
        <v>42093</v>
      </c>
      <c r="B1858" s="183">
        <v>1.0055000000000001</v>
      </c>
      <c r="C1858" s="183">
        <v>2.5417999999999998</v>
      </c>
      <c r="D1858" s="177">
        <f>IF(C1858&lt;MAX($C$2:C1858),C1858/MAX($C$2:C1858)-1,0)</f>
        <v>-4.5584259537398641E-2</v>
      </c>
    </row>
    <row r="1859" spans="1:4">
      <c r="A1859" s="170">
        <v>42094</v>
      </c>
      <c r="B1859" s="183">
        <v>1.0043</v>
      </c>
      <c r="C1859" s="183">
        <v>2.5406</v>
      </c>
      <c r="D1859" s="177">
        <f>IF(C1859&lt;MAX($C$2:C1859),C1859/MAX($C$2:C1859)-1,0)</f>
        <v>-4.603484529888846E-2</v>
      </c>
    </row>
    <row r="1860" spans="1:4">
      <c r="A1860" s="170">
        <v>42095</v>
      </c>
      <c r="B1860" s="183">
        <v>1.0214000000000001</v>
      </c>
      <c r="C1860" s="183">
        <v>2.5577000000000001</v>
      </c>
      <c r="D1860" s="177">
        <f>IF(C1860&lt;MAX($C$2:C1860),C1860/MAX($C$2:C1860)-1,0)</f>
        <v>-3.9613998197656874E-2</v>
      </c>
    </row>
    <row r="1861" spans="1:4">
      <c r="A1861" s="170">
        <v>42096</v>
      </c>
      <c r="B1861" s="183">
        <v>1.0495000000000001</v>
      </c>
      <c r="C1861" s="183">
        <v>2.5857999999999999</v>
      </c>
      <c r="D1861" s="177">
        <f>IF(C1861&lt;MAX($C$2:C1861),C1861/MAX($C$2:C1861)-1,0)</f>
        <v>-2.9062781616100875E-2</v>
      </c>
    </row>
    <row r="1862" spans="1:4">
      <c r="A1862" s="170">
        <v>42097</v>
      </c>
      <c r="B1862" s="183">
        <v>1.0618000000000001</v>
      </c>
      <c r="C1862" s="183">
        <v>2.5981000000000001</v>
      </c>
      <c r="D1862" s="177">
        <f>IF(C1862&lt;MAX($C$2:C1862),C1862/MAX($C$2:C1862)-1,0)</f>
        <v>-2.4444277560829009E-2</v>
      </c>
    </row>
    <row r="1863" spans="1:4">
      <c r="A1863" s="170">
        <v>42101</v>
      </c>
      <c r="B1863" s="183">
        <v>1.0742</v>
      </c>
      <c r="C1863" s="183">
        <v>2.6105</v>
      </c>
      <c r="D1863" s="177">
        <f>IF(C1863&lt;MAX($C$2:C1863),C1863/MAX($C$2:C1863)-1,0)</f>
        <v>-1.9788224692099621E-2</v>
      </c>
    </row>
    <row r="1864" spans="1:4">
      <c r="A1864" s="170">
        <v>42102</v>
      </c>
      <c r="B1864" s="183">
        <v>1.0584</v>
      </c>
      <c r="C1864" s="183">
        <v>2.5947</v>
      </c>
      <c r="D1864" s="177">
        <f>IF(C1864&lt;MAX($C$2:C1864),C1864/MAX($C$2:C1864)-1,0)</f>
        <v>-2.5720937218383866E-2</v>
      </c>
    </row>
    <row r="1865" spans="1:4">
      <c r="A1865" s="170">
        <v>42103</v>
      </c>
      <c r="B1865" s="183">
        <v>1.0474000000000001</v>
      </c>
      <c r="C1865" s="183">
        <v>2.5836999999999999</v>
      </c>
      <c r="D1865" s="177">
        <f>IF(C1865&lt;MAX($C$2:C1865),C1865/MAX($C$2:C1865)-1,0)</f>
        <v>-2.985130669870828E-2</v>
      </c>
    </row>
    <row r="1866" spans="1:4">
      <c r="A1866" s="170">
        <v>42104</v>
      </c>
      <c r="B1866" s="183">
        <v>1.0682</v>
      </c>
      <c r="C1866" s="183">
        <v>2.6044999999999998</v>
      </c>
      <c r="D1866" s="177">
        <f>IF(C1866&lt;MAX($C$2:C1866),C1866/MAX($C$2:C1866)-1,0)</f>
        <v>-2.2041153499549382E-2</v>
      </c>
    </row>
    <row r="1867" spans="1:4">
      <c r="A1867" s="170">
        <v>42107</v>
      </c>
      <c r="B1867" s="183">
        <v>1.0832999999999999</v>
      </c>
      <c r="C1867" s="183">
        <v>2.6196000000000002</v>
      </c>
      <c r="D1867" s="177">
        <f>IF(C1867&lt;MAX($C$2:C1867),C1867/MAX($C$2:C1867)-1,0)</f>
        <v>-1.6371282667467568E-2</v>
      </c>
    </row>
    <row r="1868" spans="1:4">
      <c r="A1868" s="170">
        <v>42108</v>
      </c>
      <c r="B1868" s="183">
        <v>1.0722</v>
      </c>
      <c r="C1868" s="183">
        <v>2.6084999999999998</v>
      </c>
      <c r="D1868" s="177">
        <f>IF(C1868&lt;MAX($C$2:C1868),C1868/MAX($C$2:C1868)-1,0)</f>
        <v>-2.0539200961249615E-2</v>
      </c>
    </row>
    <row r="1869" spans="1:4">
      <c r="A1869" s="170">
        <v>42109</v>
      </c>
      <c r="B1869" s="183">
        <v>1.0430999999999999</v>
      </c>
      <c r="C1869" s="183">
        <v>2.5794000000000001</v>
      </c>
      <c r="D1869" s="177">
        <f>IF(C1869&lt;MAX($C$2:C1869),C1869/MAX($C$2:C1869)-1,0)</f>
        <v>-3.1465905677380501E-2</v>
      </c>
    </row>
    <row r="1870" spans="1:4">
      <c r="A1870" s="170">
        <v>42110</v>
      </c>
      <c r="B1870" s="183">
        <v>1.0723</v>
      </c>
      <c r="C1870" s="183">
        <v>2.6086</v>
      </c>
      <c r="D1870" s="177">
        <f>IF(C1870&lt;MAX($C$2:C1870),C1870/MAX($C$2:C1870)-1,0)</f>
        <v>-2.0501652147792093E-2</v>
      </c>
    </row>
    <row r="1871" spans="1:4">
      <c r="A1871" s="170">
        <v>42111</v>
      </c>
      <c r="B1871" s="183">
        <v>1.0716000000000001</v>
      </c>
      <c r="C1871" s="183">
        <v>2.6078999999999999</v>
      </c>
      <c r="D1871" s="177">
        <f>IF(C1871&lt;MAX($C$2:C1871),C1871/MAX($C$2:C1871)-1,0)</f>
        <v>-2.0764493841994525E-2</v>
      </c>
    </row>
    <row r="1872" spans="1:4">
      <c r="A1872" s="170">
        <v>42114</v>
      </c>
      <c r="B1872" s="183">
        <v>1.0376000000000001</v>
      </c>
      <c r="C1872" s="183">
        <v>2.5739000000000001</v>
      </c>
      <c r="D1872" s="177">
        <f>IF(C1872&lt;MAX($C$2:C1872),C1872/MAX($C$2:C1872)-1,0)</f>
        <v>-3.3531090417542653E-2</v>
      </c>
    </row>
    <row r="1873" spans="1:4">
      <c r="A1873" s="170">
        <v>42115</v>
      </c>
      <c r="B1873" s="183">
        <v>1.0737000000000001</v>
      </c>
      <c r="C1873" s="183">
        <v>2.61</v>
      </c>
      <c r="D1873" s="177">
        <f>IF(C1873&lt;MAX($C$2:C1873),C1873/MAX($C$2:C1873)-1,0)</f>
        <v>-1.9975968759387119E-2</v>
      </c>
    </row>
    <row r="1874" spans="1:4">
      <c r="A1874" s="170">
        <v>42116</v>
      </c>
      <c r="B1874" s="183">
        <v>1.1073</v>
      </c>
      <c r="C1874" s="183">
        <v>2.6436000000000002</v>
      </c>
      <c r="D1874" s="177">
        <f>IF(C1874&lt;MAX($C$2:C1874),C1874/MAX($C$2:C1874)-1,0)</f>
        <v>-7.3595674376688569E-3</v>
      </c>
    </row>
    <row r="1875" spans="1:4">
      <c r="A1875" s="170">
        <v>42117</v>
      </c>
      <c r="B1875" s="183">
        <v>1.1204000000000001</v>
      </c>
      <c r="C1875" s="183">
        <v>2.6566999999999998</v>
      </c>
      <c r="D1875" s="177">
        <f>IF(C1875&lt;MAX($C$2:C1875),C1875/MAX($C$2:C1875)-1,0)</f>
        <v>-2.4406728747371487E-3</v>
      </c>
    </row>
    <row r="1876" spans="1:4">
      <c r="A1876" s="170">
        <v>42118</v>
      </c>
      <c r="B1876" s="183">
        <v>1.1205000000000001</v>
      </c>
      <c r="C1876" s="183">
        <v>2.6568000000000001</v>
      </c>
      <c r="D1876" s="177">
        <f>IF(C1876&lt;MAX($C$2:C1876),C1876/MAX($C$2:C1876)-1,0)</f>
        <v>-2.4031240612795157E-3</v>
      </c>
    </row>
    <row r="1877" spans="1:4">
      <c r="A1877" s="170">
        <v>42121</v>
      </c>
      <c r="B1877" s="183">
        <v>1.1242000000000001</v>
      </c>
      <c r="C1877" s="183">
        <v>2.6604999999999999</v>
      </c>
      <c r="D1877" s="177">
        <f>IF(C1877&lt;MAX($C$2:C1877),C1877/MAX($C$2:C1877)-1,0)</f>
        <v>-1.0138179633523148E-3</v>
      </c>
    </row>
    <row r="1878" spans="1:4">
      <c r="A1878" s="170">
        <v>42122</v>
      </c>
      <c r="B1878" s="183">
        <v>1.0989</v>
      </c>
      <c r="C1878" s="183">
        <v>2.6352000000000002</v>
      </c>
      <c r="D1878" s="177">
        <f>IF(C1878&lt;MAX($C$2:C1878),C1878/MAX($C$2:C1878)-1,0)</f>
        <v>-1.0513667768098367E-2</v>
      </c>
    </row>
    <row r="1879" spans="1:4">
      <c r="A1879" s="170">
        <v>42123</v>
      </c>
      <c r="B1879" s="183">
        <v>1.1136999999999999</v>
      </c>
      <c r="C1879" s="183">
        <v>2.65</v>
      </c>
      <c r="D1879" s="177">
        <f>IF(C1879&lt;MAX($C$2:C1879),C1879/MAX($C$2:C1879)-1,0)</f>
        <v>-4.9564433763892302E-3</v>
      </c>
    </row>
    <row r="1880" spans="1:4">
      <c r="A1880" s="170">
        <v>42124</v>
      </c>
      <c r="B1880" s="183">
        <v>1.1107</v>
      </c>
      <c r="C1880" s="183">
        <v>2.6469999999999998</v>
      </c>
      <c r="D1880" s="177">
        <f>IF(C1880&lt;MAX($C$2:C1880),C1880/MAX($C$2:C1880)-1,0)</f>
        <v>-6.0829077801141107E-3</v>
      </c>
    </row>
    <row r="1881" spans="1:4">
      <c r="A1881" s="170">
        <v>42128</v>
      </c>
      <c r="B1881" s="183">
        <v>1.1175999999999999</v>
      </c>
      <c r="C1881" s="183">
        <v>2.6539000000000001</v>
      </c>
      <c r="D1881" s="177">
        <f>IF(C1881&lt;MAX($C$2:C1881),C1881/MAX($C$2:C1881)-1,0)</f>
        <v>-3.4920396515468743E-3</v>
      </c>
    </row>
    <row r="1882" spans="1:4">
      <c r="A1882" s="170">
        <v>42129</v>
      </c>
      <c r="B1882" s="183">
        <v>1.0748</v>
      </c>
      <c r="C1882" s="183">
        <v>2.6111</v>
      </c>
      <c r="D1882" s="177">
        <f>IF(C1882&lt;MAX($C$2:C1882),C1882/MAX($C$2:C1882)-1,0)</f>
        <v>-1.9562931811354711E-2</v>
      </c>
    </row>
    <row r="1883" spans="1:4">
      <c r="A1883" s="170">
        <v>42130</v>
      </c>
      <c r="B1883" s="183">
        <v>1.0664</v>
      </c>
      <c r="C1883" s="183">
        <v>2.6027</v>
      </c>
      <c r="D1883" s="177">
        <f>IF(C1883&lt;MAX($C$2:C1883),C1883/MAX($C$2:C1883)-1,0)</f>
        <v>-2.2717032141784221E-2</v>
      </c>
    </row>
    <row r="1884" spans="1:4">
      <c r="A1884" s="170">
        <v>42131</v>
      </c>
      <c r="B1884" s="183">
        <v>1.0619000000000001</v>
      </c>
      <c r="C1884" s="183">
        <v>2.5981999999999998</v>
      </c>
      <c r="D1884" s="177">
        <f>IF(C1884&lt;MAX($C$2:C1884),C1884/MAX($C$2:C1884)-1,0)</f>
        <v>-2.4406728747371598E-2</v>
      </c>
    </row>
    <row r="1885" spans="1:4">
      <c r="A1885" s="170">
        <v>42132</v>
      </c>
      <c r="B1885" s="183">
        <v>1.0975999999999999</v>
      </c>
      <c r="C1885" s="183">
        <v>2.6339000000000001</v>
      </c>
      <c r="D1885" s="177">
        <f>IF(C1885&lt;MAX($C$2:C1885),C1885/MAX($C$2:C1885)-1,0)</f>
        <v>-1.1001802343045819E-2</v>
      </c>
    </row>
    <row r="1886" spans="1:4">
      <c r="A1886" s="170">
        <v>42135</v>
      </c>
      <c r="B1886" s="183">
        <v>1.1302000000000001</v>
      </c>
      <c r="C1886" s="183">
        <v>2.6665000000000001</v>
      </c>
      <c r="D1886" s="177">
        <f>IF(C1886&lt;MAX($C$2:C1886),C1886/MAX($C$2:C1886)-1,0)</f>
        <v>0</v>
      </c>
    </row>
    <row r="1887" spans="1:4">
      <c r="A1887" s="170">
        <v>42136</v>
      </c>
      <c r="B1887" s="183">
        <v>1.1415</v>
      </c>
      <c r="C1887" s="183">
        <v>2.6778</v>
      </c>
      <c r="D1887" s="112">
        <f>IF(C1887&lt;MAX($C$2:C1887),C1887/MAX($C$2:C1887)-1,0)</f>
        <v>0</v>
      </c>
    </row>
    <row r="1888" spans="1:4">
      <c r="A1888" s="170">
        <v>42137</v>
      </c>
      <c r="B1888" s="183">
        <v>1.1496</v>
      </c>
      <c r="C1888" s="183">
        <v>2.6859000000000002</v>
      </c>
      <c r="D1888" s="112">
        <f>IF(C1888&lt;MAX($C$2:C1888),C1888/MAX($C$2:C1888)-1,0)</f>
        <v>0</v>
      </c>
    </row>
    <row r="1889" spans="1:4">
      <c r="A1889" s="170">
        <v>42138</v>
      </c>
      <c r="B1889" s="183">
        <v>1.1403000000000001</v>
      </c>
      <c r="C1889" s="183">
        <v>2.6766000000000001</v>
      </c>
      <c r="D1889" s="112">
        <f>IF(C1889&lt;MAX($C$2:C1889),C1889/MAX($C$2:C1889)-1,0)</f>
        <v>-3.4625265274209616E-3</v>
      </c>
    </row>
    <row r="1890" spans="1:4">
      <c r="A1890" s="170">
        <v>42139</v>
      </c>
      <c r="B1890" s="183">
        <v>1.1319999999999999</v>
      </c>
      <c r="C1890" s="183">
        <v>2.6682999999999999</v>
      </c>
      <c r="D1890" s="112">
        <f>IF(C1890&lt;MAX($C$2:C1890),C1890/MAX($C$2:C1890)-1,0)</f>
        <v>-6.5527383744742318E-3</v>
      </c>
    </row>
    <row r="1891" spans="1:4">
      <c r="A1891" s="170">
        <v>42142</v>
      </c>
      <c r="B1891" s="183">
        <v>1.1499999999999999</v>
      </c>
      <c r="C1891" s="183">
        <v>2.6863000000000001</v>
      </c>
      <c r="D1891" s="112">
        <f>IF(C1891&lt;MAX($C$2:C1891),C1891/MAX($C$2:C1891)-1,0)</f>
        <v>0</v>
      </c>
    </row>
    <row r="1892" spans="1:4">
      <c r="A1892" s="170">
        <v>42143</v>
      </c>
      <c r="B1892" s="183">
        <v>1.1868000000000001</v>
      </c>
      <c r="C1892" s="183">
        <v>2.7231000000000001</v>
      </c>
      <c r="D1892" s="112">
        <f>IF(C1892&lt;MAX($C$2:C1892),C1892/MAX($C$2:C1892)-1,0)</f>
        <v>0</v>
      </c>
    </row>
    <row r="1893" spans="1:4">
      <c r="A1893" s="170">
        <v>42144</v>
      </c>
      <c r="B1893" s="183">
        <v>1.2137</v>
      </c>
      <c r="C1893" s="183">
        <v>2.75</v>
      </c>
      <c r="D1893" s="112">
        <f>IF(C1893&lt;MAX($C$2:C1893),C1893/MAX($C$2:C1893)-1,0)</f>
        <v>0</v>
      </c>
    </row>
    <row r="1894" spans="1:4">
      <c r="A1894" s="170">
        <v>42145</v>
      </c>
      <c r="B1894" s="183">
        <v>1.2670999999999999</v>
      </c>
      <c r="C1894" s="183">
        <v>2.8033999999999999</v>
      </c>
      <c r="D1894" s="112">
        <f>IF(C1894&lt;MAX($C$2:C1894),C1894/MAX($C$2:C1894)-1,0)</f>
        <v>0</v>
      </c>
    </row>
    <row r="1895" spans="1:4">
      <c r="A1895" s="170">
        <v>42146</v>
      </c>
      <c r="B1895" s="183">
        <v>1.2749999999999999</v>
      </c>
      <c r="C1895" s="183">
        <v>2.8113000000000001</v>
      </c>
      <c r="D1895" s="112">
        <f>IF(C1895&lt;MAX($C$2:C1895),C1895/MAX($C$2:C1895)-1,0)</f>
        <v>0</v>
      </c>
    </row>
    <row r="1896" spans="1:4">
      <c r="A1896" s="170">
        <v>42149</v>
      </c>
      <c r="B1896" s="183">
        <v>1.3048</v>
      </c>
      <c r="C1896" s="183">
        <v>2.8411</v>
      </c>
      <c r="D1896" s="112">
        <f>IF(C1896&lt;MAX($C$2:C1896),C1896/MAX($C$2:C1896)-1,0)</f>
        <v>0</v>
      </c>
    </row>
    <row r="1897" spans="1:4">
      <c r="A1897" s="170">
        <v>42150</v>
      </c>
      <c r="B1897" s="183">
        <v>1.3277000000000001</v>
      </c>
      <c r="C1897" s="183">
        <v>2.8639999999999999</v>
      </c>
      <c r="D1897" s="112">
        <f>IF(C1897&lt;MAX($C$2:C1897),C1897/MAX($C$2:C1897)-1,0)</f>
        <v>0</v>
      </c>
    </row>
    <row r="1898" spans="1:4">
      <c r="A1898" s="170">
        <v>42151</v>
      </c>
      <c r="B1898" s="183">
        <v>1.3236000000000001</v>
      </c>
      <c r="C1898" s="183">
        <v>2.8599000000000001</v>
      </c>
      <c r="D1898" s="112">
        <f>IF(C1898&lt;MAX($C$2:C1898),C1898/MAX($C$2:C1898)-1,0)</f>
        <v>-1.4315642458099243E-3</v>
      </c>
    </row>
    <row r="1899" spans="1:4">
      <c r="A1899" s="170">
        <v>42152</v>
      </c>
      <c r="B1899" s="183">
        <v>1.2566999999999999</v>
      </c>
      <c r="C1899" s="183">
        <v>2.7930000000000001</v>
      </c>
      <c r="D1899" s="112">
        <f>IF(C1899&lt;MAX($C$2:C1899),C1899/MAX($C$2:C1899)-1,0)</f>
        <v>-2.4790502793295977E-2</v>
      </c>
    </row>
    <row r="1900" spans="1:4">
      <c r="A1900" s="170">
        <v>42153</v>
      </c>
      <c r="B1900" s="183">
        <v>1.2629999999999999</v>
      </c>
      <c r="C1900" s="183">
        <v>2.7993000000000001</v>
      </c>
      <c r="D1900" s="112">
        <f>IF(C1900&lt;MAX($C$2:C1900),C1900/MAX($C$2:C1900)-1,0)</f>
        <v>-2.2590782122904995E-2</v>
      </c>
    </row>
    <row r="1901" spans="1:4">
      <c r="A1901" s="170">
        <v>42156</v>
      </c>
      <c r="B1901" s="183">
        <v>1.3197000000000001</v>
      </c>
      <c r="C1901" s="183">
        <v>2.8559999999999999</v>
      </c>
      <c r="D1901" s="112">
        <f>IF(C1901&lt;MAX($C$2:C1901),C1901/MAX($C$2:C1901)-1,0)</f>
        <v>-2.7932960893854997E-3</v>
      </c>
    </row>
    <row r="1902" spans="1:4">
      <c r="A1902" s="170">
        <v>42157</v>
      </c>
      <c r="B1902" s="183">
        <v>1.3581000000000001</v>
      </c>
      <c r="C1902" s="183">
        <v>2.8944000000000001</v>
      </c>
      <c r="D1902" s="112">
        <f>IF(C1902&lt;MAX($C$2:C1902),C1902/MAX($C$2:C1902)-1,0)</f>
        <v>0</v>
      </c>
    </row>
    <row r="1903" spans="1:4">
      <c r="A1903" s="170">
        <v>42158</v>
      </c>
      <c r="B1903" s="183">
        <v>1.3459000000000001</v>
      </c>
      <c r="C1903" s="183">
        <v>2.8822000000000001</v>
      </c>
      <c r="D1903" s="112">
        <f>IF(C1903&lt;MAX($C$2:C1903),C1903/MAX($C$2:C1903)-1,0)</f>
        <v>-4.2150359314538921E-3</v>
      </c>
    </row>
    <row r="1904" spans="1:4">
      <c r="A1904" s="170">
        <v>42159</v>
      </c>
      <c r="B1904" s="183">
        <v>1.3229</v>
      </c>
      <c r="C1904" s="183">
        <v>2.8592</v>
      </c>
      <c r="D1904" s="112">
        <f>IF(C1904&lt;MAX($C$2:C1904),C1904/MAX($C$2:C1904)-1,0)</f>
        <v>-1.2161415146489829E-2</v>
      </c>
    </row>
    <row r="1905" spans="1:4">
      <c r="A1905" s="170">
        <v>42160</v>
      </c>
      <c r="B1905" s="183">
        <v>1.3328</v>
      </c>
      <c r="C1905" s="183">
        <v>2.8691</v>
      </c>
      <c r="D1905" s="112">
        <f>IF(C1905&lt;MAX($C$2:C1905),C1905/MAX($C$2:C1905)-1,0)</f>
        <v>-8.7410171365395195E-3</v>
      </c>
    </row>
    <row r="1906" spans="1:4">
      <c r="A1906" s="170">
        <v>42163</v>
      </c>
      <c r="B1906" s="183">
        <v>1.3312999999999999</v>
      </c>
      <c r="C1906" s="183">
        <v>2.8675999999999999</v>
      </c>
      <c r="D1906" s="112">
        <f>IF(C1906&lt;MAX($C$2:C1906),C1906/MAX($C$2:C1906)-1,0)</f>
        <v>-9.2592592592593004E-3</v>
      </c>
    </row>
    <row r="1907" spans="1:4">
      <c r="A1907" s="170">
        <v>42164</v>
      </c>
      <c r="B1907" s="183">
        <v>1.3301000000000001</v>
      </c>
      <c r="C1907" s="183">
        <v>2.8664000000000001</v>
      </c>
      <c r="D1907" s="112">
        <f>IF(C1907&lt;MAX($C$2:C1907),C1907/MAX($C$2:C1907)-1,0)</f>
        <v>-9.6738529574350585E-3</v>
      </c>
    </row>
    <row r="1908" spans="1:4">
      <c r="A1908" s="170">
        <v>42165</v>
      </c>
      <c r="B1908" s="183">
        <v>1.3525</v>
      </c>
      <c r="C1908" s="183">
        <v>2.8887999999999998</v>
      </c>
      <c r="D1908" s="112">
        <f>IF(C1908&lt;MAX($C$2:C1908),C1908/MAX($C$2:C1908)-1,0)</f>
        <v>-1.9347705914870561E-3</v>
      </c>
    </row>
    <row r="1909" spans="1:4">
      <c r="A1909" s="170">
        <v>42166</v>
      </c>
      <c r="B1909" s="183">
        <v>1.3717999999999999</v>
      </c>
      <c r="C1909" s="183">
        <v>2.9081000000000001</v>
      </c>
      <c r="D1909" s="112">
        <f>IF(C1909&lt;MAX($C$2:C1909),C1909/MAX($C$2:C1909)-1,0)</f>
        <v>0</v>
      </c>
    </row>
    <row r="1910" spans="1:4">
      <c r="A1910" s="170">
        <v>42167</v>
      </c>
      <c r="B1910" s="183">
        <v>1.3815</v>
      </c>
      <c r="C1910" s="183">
        <v>2.9178000000000002</v>
      </c>
      <c r="D1910" s="112">
        <f>IF(C1910&lt;MAX($C$2:C1910),C1910/MAX($C$2:C1910)-1,0)</f>
        <v>0</v>
      </c>
    </row>
    <row r="1911" spans="1:4">
      <c r="A1911" s="170">
        <v>42170</v>
      </c>
      <c r="B1911" s="183">
        <v>1.3606</v>
      </c>
      <c r="C1911" s="183">
        <v>2.8969</v>
      </c>
      <c r="D1911" s="112">
        <f>IF(C1911&lt;MAX($C$2:C1911),C1911/MAX($C$2:C1911)-1,0)</f>
        <v>-7.1629309753924453E-3</v>
      </c>
    </row>
    <row r="1912" spans="1:4">
      <c r="A1912" s="170">
        <v>42171</v>
      </c>
      <c r="B1912" s="183">
        <v>1.3186</v>
      </c>
      <c r="C1912" s="183">
        <v>2.8549000000000002</v>
      </c>
      <c r="D1912" s="112">
        <f>IF(C1912&lt;MAX($C$2:C1912),C1912/MAX($C$2:C1912)-1,0)</f>
        <v>-2.1557337720200187E-2</v>
      </c>
    </row>
    <row r="1913" spans="1:4">
      <c r="A1913" s="170">
        <v>42172</v>
      </c>
      <c r="B1913" s="183">
        <v>1.3365</v>
      </c>
      <c r="C1913" s="183">
        <v>2.8727999999999998</v>
      </c>
      <c r="D1913" s="112">
        <f>IF(C1913&lt;MAX($C$2:C1913),C1913/MAX($C$2:C1913)-1,0)</f>
        <v>-1.5422578655151287E-2</v>
      </c>
    </row>
    <row r="1914" spans="1:4">
      <c r="A1914" s="170">
        <v>42173</v>
      </c>
      <c r="B1914" s="183">
        <v>1.2863</v>
      </c>
      <c r="C1914" s="183">
        <v>2.8226</v>
      </c>
      <c r="D1914" s="112">
        <f>IF(C1914&lt;MAX($C$2:C1914),C1914/MAX($C$2:C1914)-1,0)</f>
        <v>-3.2627321954897592E-2</v>
      </c>
    </row>
    <row r="1915" spans="1:4">
      <c r="A1915" s="170">
        <v>42174</v>
      </c>
      <c r="B1915" s="183">
        <v>1.2070000000000001</v>
      </c>
      <c r="C1915" s="183">
        <v>2.7433000000000001</v>
      </c>
      <c r="D1915" s="112">
        <f>IF(C1915&lt;MAX($C$2:C1915),C1915/MAX($C$2:C1915)-1,0)</f>
        <v>-5.9805332784975018E-2</v>
      </c>
    </row>
    <row r="1916" spans="1:4">
      <c r="A1916" s="170">
        <v>42178</v>
      </c>
      <c r="B1916" s="183">
        <v>1.2407999999999999</v>
      </c>
      <c r="C1916" s="183">
        <v>2.7770999999999999</v>
      </c>
      <c r="D1916" s="112">
        <f>IF(C1916&lt;MAX($C$2:C1916),C1916/MAX($C$2:C1916)-1,0)</f>
        <v>-4.8221262595105951E-2</v>
      </c>
    </row>
    <row r="1917" spans="1:4">
      <c r="A1917" s="170">
        <v>42179</v>
      </c>
      <c r="B1917" s="183">
        <v>1.2642</v>
      </c>
      <c r="C1917" s="183">
        <v>2.8005</v>
      </c>
      <c r="D1917" s="112">
        <f>IF(C1917&lt;MAX($C$2:C1917),C1917/MAX($C$2:C1917)-1,0)</f>
        <v>-4.0201521694427367E-2</v>
      </c>
    </row>
    <row r="1918" spans="1:4">
      <c r="A1918" s="170">
        <v>42180</v>
      </c>
      <c r="B1918" s="183">
        <v>1.2202</v>
      </c>
      <c r="C1918" s="183">
        <v>2.7565</v>
      </c>
      <c r="D1918" s="112">
        <f>IF(C1918&lt;MAX($C$2:C1918),C1918/MAX($C$2:C1918)-1,0)</f>
        <v>-5.5281376379464064E-2</v>
      </c>
    </row>
    <row r="1919" spans="1:4">
      <c r="A1919" s="170">
        <v>42181</v>
      </c>
      <c r="B1919" s="183">
        <v>1.1198999999999999</v>
      </c>
      <c r="C1919" s="183">
        <v>2.6562000000000001</v>
      </c>
      <c r="D1919" s="112">
        <f>IF(C1919&lt;MAX($C$2:C1919),C1919/MAX($C$2:C1919)-1,0)</f>
        <v>-8.9656590581945306E-2</v>
      </c>
    </row>
    <row r="1920" spans="1:4">
      <c r="A1920" s="170">
        <v>42184</v>
      </c>
      <c r="B1920" s="183">
        <v>1.0764</v>
      </c>
      <c r="C1920" s="183">
        <v>2.6126999999999998</v>
      </c>
      <c r="D1920" s="112">
        <f>IF(C1920&lt;MAX($C$2:C1920),C1920/MAX($C$2:C1920)-1,0)</f>
        <v>-0.10456508328192482</v>
      </c>
    </row>
    <row r="1921" spans="1:4">
      <c r="A1921" s="170">
        <v>42185</v>
      </c>
      <c r="B1921" s="183">
        <v>1.1459999999999999</v>
      </c>
      <c r="C1921" s="183">
        <v>2.6823000000000001</v>
      </c>
      <c r="D1921" s="112">
        <f>IF(C1921&lt;MAX($C$2:C1921),C1921/MAX($C$2:C1921)-1,0)</f>
        <v>-8.0711494961957619E-2</v>
      </c>
    </row>
    <row r="1922" spans="1:4">
      <c r="A1922" s="170">
        <v>42186</v>
      </c>
      <c r="B1922" s="183">
        <v>1.1072</v>
      </c>
      <c r="C1922" s="183">
        <v>2.6435</v>
      </c>
      <c r="D1922" s="112">
        <f>IF(C1922&lt;MAX($C$2:C1922),C1922/MAX($C$2:C1922)-1,0)</f>
        <v>-9.4009185002399187E-2</v>
      </c>
    </row>
    <row r="1923" spans="1:4">
      <c r="A1923" s="170">
        <v>42187</v>
      </c>
      <c r="B1923" s="183">
        <v>1.0553999999999999</v>
      </c>
      <c r="C1923" s="183">
        <v>2.5916999999999999</v>
      </c>
      <c r="D1923" s="112">
        <f>IF(C1923&lt;MAX($C$2:C1923),C1923/MAX($C$2:C1923)-1,0)</f>
        <v>-0.11176228665432875</v>
      </c>
    </row>
    <row r="1924" spans="1:4">
      <c r="A1924" s="170">
        <v>42188</v>
      </c>
      <c r="B1924" s="183">
        <v>1.0106999999999999</v>
      </c>
      <c r="C1924" s="183">
        <v>2.5470000000000002</v>
      </c>
      <c r="D1924" s="112">
        <f>IF(C1924&lt;MAX($C$2:C1924),C1924/MAX($C$2:C1924)-1,0)</f>
        <v>-0.12708204811844537</v>
      </c>
    </row>
    <row r="1925" spans="1:4">
      <c r="A1925" s="170">
        <v>42191</v>
      </c>
      <c r="B1925" s="183">
        <v>0.98660000000000003</v>
      </c>
      <c r="C1925" s="183">
        <v>2.5228999999999999</v>
      </c>
      <c r="D1925" s="112">
        <f>IF(C1925&lt;MAX($C$2:C1925),C1925/MAX($C$2:C1925)-1,0)</f>
        <v>-0.13534169579820421</v>
      </c>
    </row>
    <row r="1926" spans="1:4">
      <c r="A1926" s="170">
        <v>42192</v>
      </c>
      <c r="B1926" s="183">
        <v>0.91930000000000001</v>
      </c>
      <c r="C1926" s="183">
        <v>2.4556</v>
      </c>
      <c r="D1926" s="112">
        <f>IF(C1926&lt;MAX($C$2:C1926),C1926/MAX($C$2:C1926)-1,0)</f>
        <v>-0.15840701898690801</v>
      </c>
    </row>
    <row r="1927" spans="1:4">
      <c r="A1927" s="170">
        <v>42193</v>
      </c>
      <c r="B1927" s="183">
        <v>0.88629999999999998</v>
      </c>
      <c r="C1927" s="183">
        <v>2.4226000000000001</v>
      </c>
      <c r="D1927" s="112">
        <f>IF(C1927&lt;MAX($C$2:C1927),C1927/MAX($C$2:C1927)-1,0)</f>
        <v>-0.16971691000068545</v>
      </c>
    </row>
    <row r="1928" spans="1:4">
      <c r="A1928" s="170">
        <v>42194</v>
      </c>
      <c r="B1928" s="183">
        <v>0.91379999999999995</v>
      </c>
      <c r="C1928" s="183">
        <v>2.4500999999999999</v>
      </c>
      <c r="D1928" s="112">
        <f>IF(C1928&lt;MAX($C$2:C1928),C1928/MAX($C$2:C1928)-1,0)</f>
        <v>-0.16029200082253758</v>
      </c>
    </row>
    <row r="1929" spans="1:4">
      <c r="A1929" s="170">
        <v>42195</v>
      </c>
      <c r="B1929" s="183">
        <v>0.95189999999999997</v>
      </c>
      <c r="C1929" s="183">
        <v>2.4882</v>
      </c>
      <c r="D1929" s="112">
        <f>IF(C1929&lt;MAX($C$2:C1929),C1929/MAX($C$2:C1929)-1,0)</f>
        <v>-0.14723421756117627</v>
      </c>
    </row>
    <row r="1930" spans="1:4">
      <c r="A1930" s="170">
        <v>42198</v>
      </c>
      <c r="B1930" s="183">
        <v>1.0179</v>
      </c>
      <c r="C1930" s="183">
        <v>2.5541999999999998</v>
      </c>
      <c r="D1930" s="112">
        <f>IF(C1930&lt;MAX($C$2:C1930),C1930/MAX($C$2:C1930)-1,0)</f>
        <v>-0.12461443553362139</v>
      </c>
    </row>
    <row r="1931" spans="1:4">
      <c r="A1931" s="170">
        <v>42199</v>
      </c>
      <c r="B1931" s="183">
        <v>1.0444</v>
      </c>
      <c r="C1931" s="183">
        <v>2.5807000000000002</v>
      </c>
      <c r="D1931" s="112">
        <f>IF(C1931&lt;MAX($C$2:C1931),C1931/MAX($C$2:C1931)-1,0)</f>
        <v>-0.11553225032558778</v>
      </c>
    </row>
    <row r="1932" spans="1:4">
      <c r="A1932" s="170">
        <v>42200</v>
      </c>
      <c r="B1932" s="183">
        <v>0.9849</v>
      </c>
      <c r="C1932" s="183">
        <v>2.5211999999999999</v>
      </c>
      <c r="D1932" s="112">
        <f>IF(C1932&lt;MAX($C$2:C1932),C1932/MAX($C$2:C1932)-1,0)</f>
        <v>-0.13592432654739883</v>
      </c>
    </row>
    <row r="1933" spans="1:4">
      <c r="A1933" s="170">
        <v>42201</v>
      </c>
      <c r="B1933" s="183">
        <v>1.01</v>
      </c>
      <c r="C1933" s="183">
        <v>2.5463</v>
      </c>
      <c r="D1933" s="112">
        <f>IF(C1933&lt;MAX($C$2:C1933),C1933/MAX($C$2:C1933)-1,0)</f>
        <v>-0.12732195489752562</v>
      </c>
    </row>
    <row r="1934" spans="1:4">
      <c r="A1934" s="170">
        <v>42202</v>
      </c>
      <c r="B1934" s="183">
        <v>1.0685</v>
      </c>
      <c r="C1934" s="183">
        <v>2.6048</v>
      </c>
      <c r="D1934" s="112">
        <f>IF(C1934&lt;MAX($C$2:C1934),C1934/MAX($C$2:C1934)-1,0)</f>
        <v>-0.10727260264582905</v>
      </c>
    </row>
    <row r="1935" spans="1:4">
      <c r="A1935" s="170">
        <v>42205</v>
      </c>
      <c r="B1935" s="183">
        <v>1.0939000000000001</v>
      </c>
      <c r="C1935" s="183">
        <v>2.6301999999999999</v>
      </c>
      <c r="D1935" s="112">
        <f>IF(C1935&lt;MAX($C$2:C1935),C1935/MAX($C$2:C1935)-1,0)</f>
        <v>-9.8567413804921622E-2</v>
      </c>
    </row>
    <row r="1936" spans="1:4">
      <c r="A1936" s="170">
        <v>42206</v>
      </c>
      <c r="B1936" s="183">
        <v>1.1153999999999999</v>
      </c>
      <c r="C1936" s="183">
        <v>2.6516999999999999</v>
      </c>
      <c r="D1936" s="112">
        <f>IF(C1936&lt;MAX($C$2:C1936),C1936/MAX($C$2:C1936)-1,0)</f>
        <v>-9.1198848447460512E-2</v>
      </c>
    </row>
    <row r="1937" spans="1:4">
      <c r="A1937" s="170">
        <v>42207</v>
      </c>
      <c r="B1937" s="183">
        <v>1.1143000000000001</v>
      </c>
      <c r="C1937" s="183">
        <v>2.6505999999999998</v>
      </c>
      <c r="D1937" s="112">
        <f>IF(C1937&lt;MAX($C$2:C1937),C1937/MAX($C$2:C1937)-1,0)</f>
        <v>-9.1575844814586471E-2</v>
      </c>
    </row>
    <row r="1938" spans="1:4">
      <c r="A1938" s="170">
        <v>42208</v>
      </c>
      <c r="B1938" s="183">
        <v>1.1342000000000001</v>
      </c>
      <c r="C1938" s="183">
        <v>2.6705000000000001</v>
      </c>
      <c r="D1938" s="112">
        <f>IF(C1938&lt;MAX($C$2:C1938),C1938/MAX($C$2:C1938)-1,0)</f>
        <v>-8.4755637809308393E-2</v>
      </c>
    </row>
    <row r="1939" spans="1:4">
      <c r="A1939" s="170">
        <v>42209</v>
      </c>
      <c r="B1939" s="183">
        <v>1.1133999999999999</v>
      </c>
      <c r="C1939" s="183">
        <v>2.6497000000000002</v>
      </c>
      <c r="D1939" s="112">
        <f>IF(C1939&lt;MAX($C$2:C1939),C1939/MAX($C$2:C1939)-1,0)</f>
        <v>-9.1884296387689357E-2</v>
      </c>
    </row>
    <row r="1940" spans="1:4">
      <c r="A1940" s="170">
        <v>42212</v>
      </c>
      <c r="B1940" s="183">
        <v>1.0378000000000001</v>
      </c>
      <c r="C1940" s="183">
        <v>2.5741000000000001</v>
      </c>
      <c r="D1940" s="112">
        <f>IF(C1940&lt;MAX($C$2:C1940),C1940/MAX($C$2:C1940)-1,0)</f>
        <v>-0.11779422852834331</v>
      </c>
    </row>
    <row r="1941" spans="1:4">
      <c r="A1941" s="170">
        <v>42213</v>
      </c>
      <c r="B1941" s="183">
        <v>1.0306</v>
      </c>
      <c r="C1941" s="183">
        <v>2.5669</v>
      </c>
      <c r="D1941" s="112">
        <f>IF(C1941&lt;MAX($C$2:C1941),C1941/MAX($C$2:C1941)-1,0)</f>
        <v>-0.12026184111316751</v>
      </c>
    </row>
    <row r="1942" spans="1:4">
      <c r="A1942" s="170">
        <v>42214</v>
      </c>
      <c r="B1942" s="183">
        <v>1.0644</v>
      </c>
      <c r="C1942" s="183">
        <v>2.6006999999999998</v>
      </c>
      <c r="D1942" s="112">
        <f>IF(C1942&lt;MAX($C$2:C1942),C1942/MAX($C$2:C1942)-1,0)</f>
        <v>-0.10867777092329844</v>
      </c>
    </row>
    <row r="1943" spans="1:4">
      <c r="A1943" s="170">
        <v>42215</v>
      </c>
      <c r="B1943" s="183">
        <v>1.0387999999999999</v>
      </c>
      <c r="C1943" s="183">
        <v>2.5750999999999999</v>
      </c>
      <c r="D1943" s="112">
        <f>IF(C1943&lt;MAX($C$2:C1943),C1943/MAX($C$2:C1943)-1,0)</f>
        <v>-0.11745150455822884</v>
      </c>
    </row>
    <row r="1944" spans="1:4">
      <c r="A1944" s="170">
        <v>42216</v>
      </c>
      <c r="B1944" s="183">
        <v>1.0378000000000001</v>
      </c>
      <c r="C1944" s="183">
        <v>2.5741000000000001</v>
      </c>
      <c r="D1944" s="112">
        <f>IF(C1944&lt;MAX($C$2:C1944),C1944/MAX($C$2:C1944)-1,0)</f>
        <v>-0.11779422852834331</v>
      </c>
    </row>
    <row r="1945" spans="1:4">
      <c r="A1945" s="170">
        <v>42219</v>
      </c>
      <c r="B1945" s="183">
        <v>1.0163</v>
      </c>
      <c r="C1945" s="183">
        <v>2.5526</v>
      </c>
      <c r="D1945" s="112">
        <f>IF(C1945&lt;MAX($C$2:C1945),C1945/MAX($C$2:C1945)-1,0)</f>
        <v>-0.12516279388580442</v>
      </c>
    </row>
    <row r="1946" spans="1:4">
      <c r="A1946" s="170">
        <v>42220</v>
      </c>
      <c r="B1946" s="183">
        <v>1.0597000000000001</v>
      </c>
      <c r="C1946" s="183">
        <v>2.5960000000000001</v>
      </c>
      <c r="D1946" s="112">
        <f>IF(C1946&lt;MAX($C$2:C1946),C1946/MAX($C$2:C1946)-1,0)</f>
        <v>-0.11028857358283639</v>
      </c>
    </row>
    <row r="1947" spans="1:4">
      <c r="A1947" s="170">
        <v>42221</v>
      </c>
      <c r="B1947" s="183">
        <v>1.0478000000000001</v>
      </c>
      <c r="C1947" s="183">
        <v>2.5840999999999998</v>
      </c>
      <c r="D1947" s="112">
        <f>IF(C1947&lt;MAX($C$2:C1947),C1947/MAX($C$2:C1947)-1,0)</f>
        <v>-0.11436698882719865</v>
      </c>
    </row>
    <row r="1948" spans="1:4">
      <c r="A1948" s="170">
        <v>42222</v>
      </c>
      <c r="B1948" s="183">
        <v>1.0467</v>
      </c>
      <c r="C1948" s="183">
        <v>2.5830000000000002</v>
      </c>
      <c r="D1948" s="112">
        <f>IF(C1948&lt;MAX($C$2:C1948),C1948/MAX($C$2:C1948)-1,0)</f>
        <v>-0.11474398519432449</v>
      </c>
    </row>
    <row r="1949" spans="1:4">
      <c r="A1949" s="170">
        <v>42223</v>
      </c>
      <c r="B1949" s="183">
        <v>1.0710999999999999</v>
      </c>
      <c r="C1949" s="183">
        <v>2.6074000000000002</v>
      </c>
      <c r="D1949" s="112">
        <f>IF(C1949&lt;MAX($C$2:C1949),C1949/MAX($C$2:C1949)-1,0)</f>
        <v>-0.10638152032353143</v>
      </c>
    </row>
    <row r="1950" spans="1:4">
      <c r="A1950" s="170">
        <v>42226</v>
      </c>
      <c r="B1950" s="183">
        <v>1.1138999999999999</v>
      </c>
      <c r="C1950" s="183">
        <v>2.6501999999999999</v>
      </c>
      <c r="D1950" s="112">
        <f>IF(C1950&lt;MAX($C$2:C1950),C1950/MAX($C$2:C1950)-1,0)</f>
        <v>-9.1712934402632174E-2</v>
      </c>
    </row>
    <row r="1951" spans="1:4">
      <c r="A1951" s="170">
        <v>42227</v>
      </c>
      <c r="B1951" s="183">
        <v>1.1148</v>
      </c>
      <c r="C1951" s="183">
        <v>2.6511</v>
      </c>
      <c r="D1951" s="112">
        <f>IF(C1951&lt;MAX($C$2:C1951),C1951/MAX($C$2:C1951)-1,0)</f>
        <v>-9.1404482829529177E-2</v>
      </c>
    </row>
    <row r="1952" spans="1:4">
      <c r="A1952" s="170">
        <v>42228</v>
      </c>
      <c r="B1952" s="183">
        <v>1.0935999999999999</v>
      </c>
      <c r="C1952" s="183">
        <v>2.6299000000000001</v>
      </c>
      <c r="D1952" s="112">
        <f>IF(C1952&lt;MAX($C$2:C1952),C1952/MAX($C$2:C1952)-1,0)</f>
        <v>-9.8670230995955843E-2</v>
      </c>
    </row>
    <row r="1953" spans="1:4">
      <c r="A1953" s="170">
        <v>42229</v>
      </c>
      <c r="B1953" s="183">
        <v>1.1166</v>
      </c>
      <c r="C1953" s="183">
        <v>2.6528999999999998</v>
      </c>
      <c r="D1953" s="112">
        <f>IF(C1953&lt;MAX($C$2:C1953),C1953/MAX($C$2:C1953)-1,0)</f>
        <v>-9.0787579683323183E-2</v>
      </c>
    </row>
    <row r="1954" spans="1:4">
      <c r="A1954" s="170">
        <v>42230</v>
      </c>
      <c r="B1954" s="183">
        <v>1.1116999999999999</v>
      </c>
      <c r="C1954" s="183">
        <v>2.6480000000000001</v>
      </c>
      <c r="D1954" s="112">
        <f>IF(C1954&lt;MAX($C$2:C1954),C1954/MAX($C$2:C1954)-1,0)</f>
        <v>-9.2466927136883981E-2</v>
      </c>
    </row>
    <row r="1955" spans="1:4">
      <c r="A1955" s="170">
        <v>42233</v>
      </c>
      <c r="B1955" s="183">
        <v>1.1197999999999999</v>
      </c>
      <c r="C1955" s="183">
        <v>2.6560999999999999</v>
      </c>
      <c r="D1955" s="112">
        <f>IF(C1955&lt;MAX($C$2:C1955),C1955/MAX($C$2:C1955)-1,0)</f>
        <v>-8.9690862978956787E-2</v>
      </c>
    </row>
    <row r="1956" spans="1:4">
      <c r="A1956" s="170">
        <v>42234</v>
      </c>
      <c r="B1956" s="183">
        <v>1.0491999999999999</v>
      </c>
      <c r="C1956" s="183">
        <v>2.5855000000000001</v>
      </c>
      <c r="D1956" s="112">
        <f>IF(C1956&lt;MAX($C$2:C1956),C1956/MAX($C$2:C1956)-1,0)</f>
        <v>-0.11388717526903835</v>
      </c>
    </row>
    <row r="1957" spans="1:4">
      <c r="A1957" s="170">
        <v>42235</v>
      </c>
      <c r="B1957" s="183">
        <v>1.0659000000000001</v>
      </c>
      <c r="C1957" s="183">
        <v>2.6021999999999998</v>
      </c>
      <c r="D1957" s="112">
        <f>IF(C1957&lt;MAX($C$2:C1957),C1957/MAX($C$2:C1957)-1,0)</f>
        <v>-0.10816368496812678</v>
      </c>
    </row>
    <row r="1958" spans="1:4">
      <c r="A1958" s="170">
        <v>42236</v>
      </c>
      <c r="B1958" s="183">
        <v>1.038</v>
      </c>
      <c r="C1958" s="183">
        <v>2.5743</v>
      </c>
      <c r="D1958" s="112">
        <f>IF(C1958&lt;MAX($C$2:C1958),C1958/MAX($C$2:C1958)-1,0)</f>
        <v>-0.11772568373432046</v>
      </c>
    </row>
    <row r="1959" spans="1:4">
      <c r="A1959" s="170">
        <v>42237</v>
      </c>
      <c r="B1959" s="183">
        <v>0.99139999999999995</v>
      </c>
      <c r="C1959" s="183">
        <v>2.5276999999999998</v>
      </c>
      <c r="D1959" s="112">
        <f>IF(C1959&lt;MAX($C$2:C1959),C1959/MAX($C$2:C1959)-1,0)</f>
        <v>-0.13369662074165478</v>
      </c>
    </row>
    <row r="1960" spans="1:4">
      <c r="A1960" s="170">
        <v>42240</v>
      </c>
      <c r="B1960" s="183">
        <v>0.92530000000000001</v>
      </c>
      <c r="C1960" s="183">
        <v>2.4615999999999998</v>
      </c>
      <c r="D1960" s="112">
        <f>IF(C1960&lt;MAX($C$2:C1960),C1960/MAX($C$2:C1960)-1,0)</f>
        <v>-0.15635067516622125</v>
      </c>
    </row>
    <row r="1961" spans="1:4">
      <c r="A1961" s="170">
        <v>42241</v>
      </c>
      <c r="B1961" s="183">
        <v>0.87549999999999994</v>
      </c>
      <c r="C1961" s="183">
        <v>2.4117999999999999</v>
      </c>
      <c r="D1961" s="112">
        <f>IF(C1961&lt;MAX($C$2:C1961),C1961/MAX($C$2:C1961)-1,0)</f>
        <v>-0.17341832887792175</v>
      </c>
    </row>
    <row r="1962" spans="1:4">
      <c r="A1962" s="170">
        <v>42242</v>
      </c>
      <c r="B1962" s="183">
        <v>0.88170000000000004</v>
      </c>
      <c r="C1962" s="183">
        <v>2.4180000000000001</v>
      </c>
      <c r="D1962" s="112">
        <f>IF(C1962&lt;MAX($C$2:C1962),C1962/MAX($C$2:C1962)-1,0)</f>
        <v>-0.17129344026321203</v>
      </c>
    </row>
    <row r="1963" spans="1:4">
      <c r="A1963" s="170">
        <v>42243</v>
      </c>
      <c r="B1963" s="183">
        <v>0.92490000000000006</v>
      </c>
      <c r="C1963" s="183">
        <v>2.4611999999999998</v>
      </c>
      <c r="D1963" s="112">
        <f>IF(C1963&lt;MAX($C$2:C1963),C1963/MAX($C$2:C1963)-1,0)</f>
        <v>-0.15648776475426707</v>
      </c>
    </row>
    <row r="1964" spans="1:4">
      <c r="A1964" s="170">
        <v>42244</v>
      </c>
      <c r="B1964" s="183">
        <v>0.96860000000000002</v>
      </c>
      <c r="C1964" s="183">
        <v>2.5049000000000001</v>
      </c>
      <c r="D1964" s="112">
        <f>IF(C1964&lt;MAX($C$2:C1964),C1964/MAX($C$2:C1964)-1,0)</f>
        <v>-0.14151072726026459</v>
      </c>
    </row>
    <row r="1965" spans="1:4">
      <c r="A1965" s="170">
        <v>42247</v>
      </c>
      <c r="B1965" s="183">
        <v>0.95009999999999994</v>
      </c>
      <c r="C1965" s="183">
        <v>2.4864000000000002</v>
      </c>
      <c r="D1965" s="112">
        <f>IF(C1965&lt;MAX($C$2:C1965),C1965/MAX($C$2:C1965)-1,0)</f>
        <v>-0.14785112070738227</v>
      </c>
    </row>
    <row r="1966" spans="1:4">
      <c r="A1966" s="170">
        <v>42248</v>
      </c>
      <c r="B1966" s="183">
        <v>0.91100000000000003</v>
      </c>
      <c r="C1966" s="183">
        <v>2.4472999999999998</v>
      </c>
      <c r="D1966" s="112">
        <f>IF(C1966&lt;MAX($C$2:C1966),C1966/MAX($C$2:C1966)-1,0)</f>
        <v>-0.16125162793885817</v>
      </c>
    </row>
    <row r="1967" spans="1:4">
      <c r="A1967" s="170">
        <v>42249</v>
      </c>
      <c r="B1967" s="183">
        <v>0.91439999999999999</v>
      </c>
      <c r="C1967" s="183">
        <v>2.4506999999999999</v>
      </c>
      <c r="D1967" s="112">
        <f>IF(C1967&lt;MAX($C$2:C1967),C1967/MAX($C$2:C1967)-1,0)</f>
        <v>-0.16008636644046892</v>
      </c>
    </row>
    <row r="1968" spans="1:4">
      <c r="A1968" s="170">
        <v>42254</v>
      </c>
      <c r="B1968" s="183">
        <v>0.89980000000000004</v>
      </c>
      <c r="C1968" s="183">
        <v>2.4361000000000002</v>
      </c>
      <c r="D1968" s="112">
        <f>IF(C1968&lt;MAX($C$2:C1968),C1968/MAX($C$2:C1968)-1,0)</f>
        <v>-0.16509013640414005</v>
      </c>
    </row>
    <row r="1969" spans="1:4">
      <c r="A1969" s="170">
        <v>42255</v>
      </c>
      <c r="B1969" s="183">
        <v>0.93079999999999996</v>
      </c>
      <c r="C1969" s="183">
        <v>2.4670999999999998</v>
      </c>
      <c r="D1969" s="112">
        <f>IF(C1969&lt;MAX($C$2:C1969),C1969/MAX($C$2:C1969)-1,0)</f>
        <v>-0.15446569333059168</v>
      </c>
    </row>
    <row r="1970" spans="1:4">
      <c r="A1970" s="170">
        <v>42256</v>
      </c>
      <c r="B1970" s="183">
        <v>0.95579999999999998</v>
      </c>
      <c r="C1970" s="183">
        <v>2.4921000000000002</v>
      </c>
      <c r="D1970" s="112">
        <f>IF(C1970&lt;MAX($C$2:C1970),C1970/MAX($C$2:C1970)-1,0)</f>
        <v>-0.14589759407772973</v>
      </c>
    </row>
    <row r="1971" spans="1:4">
      <c r="A1971" s="170">
        <v>42257</v>
      </c>
      <c r="B1971" s="183">
        <v>0.94120000000000004</v>
      </c>
      <c r="C1971" s="183">
        <v>2.4775</v>
      </c>
      <c r="D1971" s="112">
        <f>IF(C1971&lt;MAX($C$2:C1971),C1971/MAX($C$2:C1971)-1,0)</f>
        <v>-0.15090136404140109</v>
      </c>
    </row>
    <row r="1972" spans="1:4">
      <c r="A1972" s="170">
        <v>42258</v>
      </c>
      <c r="B1972" s="183">
        <v>0.94240000000000002</v>
      </c>
      <c r="C1972" s="183">
        <v>2.4786999999999999</v>
      </c>
      <c r="D1972" s="112">
        <f>IF(C1972&lt;MAX($C$2:C1972),C1972/MAX($C$2:C1972)-1,0)</f>
        <v>-0.15049009527726376</v>
      </c>
    </row>
    <row r="1973" spans="1:4">
      <c r="A1973" s="170">
        <v>42261</v>
      </c>
      <c r="B1973" s="183">
        <v>0.87949999999999995</v>
      </c>
      <c r="C1973" s="183">
        <v>2.4157999999999999</v>
      </c>
      <c r="D1973" s="112">
        <f>IF(C1973&lt;MAX($C$2:C1973),C1973/MAX($C$2:C1973)-1,0)</f>
        <v>-0.17204743299746394</v>
      </c>
    </row>
    <row r="1974" spans="1:4">
      <c r="A1974" s="170">
        <v>42262</v>
      </c>
      <c r="B1974" s="183">
        <v>0.84330000000000005</v>
      </c>
      <c r="C1974" s="183">
        <v>2.3795999999999999</v>
      </c>
      <c r="D1974" s="112">
        <f>IF(C1974&lt;MAX($C$2:C1974),C1974/MAX($C$2:C1974)-1,0)</f>
        <v>-0.18445404071560767</v>
      </c>
    </row>
    <row r="1975" spans="1:4">
      <c r="A1975" s="170">
        <v>42263</v>
      </c>
      <c r="B1975" s="183">
        <v>0.90949999999999998</v>
      </c>
      <c r="C1975" s="183">
        <v>2.4458000000000002</v>
      </c>
      <c r="D1975" s="112">
        <f>IF(C1975&lt;MAX($C$2:C1975),C1975/MAX($C$2:C1975)-1,0)</f>
        <v>-0.16176571389402972</v>
      </c>
    </row>
    <row r="1976" spans="1:4">
      <c r="A1976" s="170">
        <v>42264</v>
      </c>
      <c r="B1976" s="183">
        <v>0.8952</v>
      </c>
      <c r="C1976" s="183">
        <v>2.4315000000000002</v>
      </c>
      <c r="D1976" s="112">
        <f>IF(C1976&lt;MAX($C$2:C1976),C1976/MAX($C$2:C1976)-1,0)</f>
        <v>-0.16666666666666663</v>
      </c>
    </row>
    <row r="1977" spans="1:4">
      <c r="A1977" s="170">
        <v>42265</v>
      </c>
      <c r="B1977" s="183">
        <v>0.90790000000000004</v>
      </c>
      <c r="C1977" s="183">
        <v>2.4441999999999999</v>
      </c>
      <c r="D1977" s="112">
        <f>IF(C1977&lt;MAX($C$2:C1977),C1977/MAX($C$2:C1977)-1,0)</f>
        <v>-0.16231407224621297</v>
      </c>
    </row>
    <row r="1978" spans="1:4">
      <c r="A1978" s="170">
        <v>42268</v>
      </c>
      <c r="B1978" s="183">
        <v>0.94230000000000003</v>
      </c>
      <c r="C1978" s="183">
        <v>2.4786000000000001</v>
      </c>
      <c r="D1978" s="112">
        <f>IF(C1978&lt;MAX($C$2:C1978),C1978/MAX($C$2:C1978)-1,0)</f>
        <v>-0.15052436767427513</v>
      </c>
    </row>
    <row r="1979" spans="1:4">
      <c r="A1979" s="170">
        <v>42269</v>
      </c>
      <c r="B1979" s="183">
        <v>0.95009999999999994</v>
      </c>
      <c r="C1979" s="183">
        <v>2.4864000000000002</v>
      </c>
      <c r="D1979" s="112">
        <f>IF(C1979&lt;MAX($C$2:C1979),C1979/MAX($C$2:C1979)-1,0)</f>
        <v>-0.14785112070738227</v>
      </c>
    </row>
    <row r="1980" spans="1:4">
      <c r="A1980" s="170">
        <v>42270</v>
      </c>
      <c r="B1980" s="183">
        <v>0.94079999999999997</v>
      </c>
      <c r="C1980" s="183">
        <v>2.4771000000000001</v>
      </c>
      <c r="D1980" s="112">
        <f>IF(C1980&lt;MAX($C$2:C1980),C1980/MAX($C$2:C1980)-1,0)</f>
        <v>-0.1510384536294469</v>
      </c>
    </row>
    <row r="1981" spans="1:4">
      <c r="A1981" s="170">
        <v>42271</v>
      </c>
      <c r="B1981" s="183">
        <v>0.94499999999999995</v>
      </c>
      <c r="C1981" s="183">
        <v>2.4813000000000001</v>
      </c>
      <c r="D1981" s="112">
        <f>IF(C1981&lt;MAX($C$2:C1981),C1981/MAX($C$2:C1981)-1,0)</f>
        <v>-0.14959901295496614</v>
      </c>
    </row>
    <row r="1982" spans="1:4">
      <c r="A1982" s="170">
        <v>42272</v>
      </c>
      <c r="B1982" s="183">
        <v>0.93389999999999995</v>
      </c>
      <c r="C1982" s="183">
        <v>2.4702000000000002</v>
      </c>
      <c r="D1982" s="112">
        <f>IF(C1982&lt;MAX($C$2:C1982),C1982/MAX($C$2:C1982)-1,0)</f>
        <v>-0.15340324902323665</v>
      </c>
    </row>
    <row r="1983" spans="1:4">
      <c r="A1983" s="170">
        <v>42275</v>
      </c>
      <c r="B1983" s="183">
        <v>0.95179999999999998</v>
      </c>
      <c r="C1983" s="183">
        <v>2.4881000000000002</v>
      </c>
      <c r="D1983" s="112">
        <f>IF(C1983&lt;MAX($C$2:C1983),C1983/MAX($C$2:C1983)-1,0)</f>
        <v>-0.14726848995818764</v>
      </c>
    </row>
    <row r="1984" spans="1:4">
      <c r="A1984" s="170">
        <v>42276</v>
      </c>
      <c r="B1984" s="183">
        <v>0.94430000000000003</v>
      </c>
      <c r="C1984" s="183">
        <v>2.4805999999999999</v>
      </c>
      <c r="D1984" s="112">
        <f>IF(C1984&lt;MAX($C$2:C1984),C1984/MAX($C$2:C1984)-1,0)</f>
        <v>-0.14983891973404628</v>
      </c>
    </row>
    <row r="1985" spans="1:4">
      <c r="A1985" s="170">
        <v>42277</v>
      </c>
      <c r="B1985" s="183">
        <v>0.95</v>
      </c>
      <c r="C1985" s="183">
        <v>2.4863</v>
      </c>
      <c r="D1985" s="112">
        <f>IF(C1985&lt;MAX($C$2:C1985),C1985/MAX($C$2:C1985)-1,0)</f>
        <v>-0.14788539310439375</v>
      </c>
    </row>
    <row r="1986" spans="1:4">
      <c r="A1986" s="170">
        <v>42285</v>
      </c>
      <c r="B1986" s="183">
        <v>0.9839</v>
      </c>
      <c r="C1986" s="183">
        <v>2.5202</v>
      </c>
      <c r="D1986" s="112">
        <f>IF(C1986&lt;MAX($C$2:C1986),C1986/MAX($C$2:C1986)-1,0)</f>
        <v>-0.1362670505175132</v>
      </c>
    </row>
    <row r="1987" spans="1:4">
      <c r="A1987" s="170">
        <v>42286</v>
      </c>
      <c r="B1987" s="183">
        <v>0.99570000000000003</v>
      </c>
      <c r="C1987" s="183">
        <v>2.532</v>
      </c>
      <c r="D1987" s="112">
        <f>IF(C1987&lt;MAX($C$2:C1987),C1987/MAX($C$2:C1987)-1,0)</f>
        <v>-0.13222290767016254</v>
      </c>
    </row>
    <row r="1988" spans="1:4">
      <c r="A1988" s="170">
        <v>42289</v>
      </c>
      <c r="B1988" s="183">
        <v>1.0307999999999999</v>
      </c>
      <c r="C1988" s="183">
        <v>2.5670999999999999</v>
      </c>
      <c r="D1988" s="112">
        <f>IF(C1988&lt;MAX($C$2:C1988),C1988/MAX($C$2:C1988)-1,0)</f>
        <v>-0.12019329631914466</v>
      </c>
    </row>
    <row r="1989" spans="1:4">
      <c r="A1989" s="170">
        <v>42290</v>
      </c>
      <c r="B1989" s="183">
        <v>1.0387999999999999</v>
      </c>
      <c r="C1989" s="183">
        <v>2.5750999999999999</v>
      </c>
      <c r="D1989" s="112">
        <f>IF(C1989&lt;MAX($C$2:C1989),C1989/MAX($C$2:C1989)-1,0)</f>
        <v>-0.11745150455822884</v>
      </c>
    </row>
    <row r="1990" spans="1:4">
      <c r="A1990" s="170">
        <v>42291</v>
      </c>
      <c r="B1990" s="183">
        <v>1.0255000000000001</v>
      </c>
      <c r="C1990" s="183">
        <v>2.5617999999999999</v>
      </c>
      <c r="D1990" s="112">
        <f>IF(C1990&lt;MAX($C$2:C1990),C1990/MAX($C$2:C1990)-1,0)</f>
        <v>-0.12200973336075138</v>
      </c>
    </row>
    <row r="1991" spans="1:4">
      <c r="A1991" s="170">
        <v>42292</v>
      </c>
      <c r="B1991" s="183">
        <v>1.0590999999999999</v>
      </c>
      <c r="C1991" s="183">
        <v>2.5954000000000002</v>
      </c>
      <c r="D1991" s="112">
        <f>IF(C1991&lt;MAX($C$2:C1991),C1991/MAX($C$2:C1991)-1,0)</f>
        <v>-0.11049420796490506</v>
      </c>
    </row>
    <row r="1992" spans="1:4">
      <c r="A1992" s="170">
        <v>42293</v>
      </c>
      <c r="B1992" s="183">
        <v>1.0731999999999999</v>
      </c>
      <c r="C1992" s="183">
        <v>2.6095000000000002</v>
      </c>
      <c r="D1992" s="112">
        <f>IF(C1992&lt;MAX($C$2:C1992),C1992/MAX($C$2:C1992)-1,0)</f>
        <v>-0.10566179998629099</v>
      </c>
    </row>
    <row r="1993" spans="1:4">
      <c r="A1993" s="170">
        <v>42296</v>
      </c>
      <c r="B1993" s="183">
        <v>1.0658000000000001</v>
      </c>
      <c r="C1993" s="183">
        <v>2.6021000000000001</v>
      </c>
      <c r="D1993" s="112">
        <f>IF(C1993&lt;MAX($C$2:C1993),C1993/MAX($C$2:C1993)-1,0)</f>
        <v>-0.10819795736513815</v>
      </c>
    </row>
    <row r="1994" spans="1:4">
      <c r="A1994" s="170">
        <v>42297</v>
      </c>
      <c r="B1994" s="183">
        <v>1.0793999999999999</v>
      </c>
      <c r="C1994" s="183">
        <v>2.6156999999999999</v>
      </c>
      <c r="D1994" s="112">
        <f>IF(C1994&lt;MAX($C$2:C1994),C1994/MAX($C$2:C1994)-1,0)</f>
        <v>-0.10353691137158139</v>
      </c>
    </row>
    <row r="1995" spans="1:4">
      <c r="A1995" s="170">
        <v>42298</v>
      </c>
      <c r="B1995" s="183">
        <v>1.0145</v>
      </c>
      <c r="C1995" s="183">
        <v>2.5508000000000002</v>
      </c>
      <c r="D1995" s="112">
        <f>IF(C1995&lt;MAX($C$2:C1995),C1995/MAX($C$2:C1995)-1,0)</f>
        <v>-0.12577969703201042</v>
      </c>
    </row>
    <row r="1996" spans="1:4">
      <c r="A1996" s="170">
        <v>42299</v>
      </c>
      <c r="B1996" s="183">
        <v>1.044</v>
      </c>
      <c r="C1996" s="183">
        <v>2.5802999999999998</v>
      </c>
      <c r="D1996" s="112">
        <f>IF(C1996&lt;MAX($C$2:C1996),C1996/MAX($C$2:C1996)-1,0)</f>
        <v>-0.11566933991363371</v>
      </c>
    </row>
    <row r="1997" spans="1:4">
      <c r="A1997" s="170">
        <v>42300</v>
      </c>
      <c r="B1997" s="183">
        <v>1.0649999999999999</v>
      </c>
      <c r="C1997" s="183">
        <v>2.6013000000000002</v>
      </c>
      <c r="D1997" s="112">
        <f>IF(C1997&lt;MAX($C$2:C1997),C1997/MAX($C$2:C1997)-1,0)</f>
        <v>-0.10847213654122967</v>
      </c>
    </row>
    <row r="1998" spans="1:4">
      <c r="A1998" s="170">
        <v>42303</v>
      </c>
      <c r="B1998" s="183">
        <v>1.0772999999999999</v>
      </c>
      <c r="C1998" s="183">
        <v>2.6135999999999999</v>
      </c>
      <c r="D1998" s="112">
        <f>IF(C1998&lt;MAX($C$2:C1998),C1998/MAX($C$2:C1998)-1,0)</f>
        <v>-0.10425663170882182</v>
      </c>
    </row>
    <row r="1999" spans="1:4">
      <c r="A1999" s="170">
        <v>42304</v>
      </c>
      <c r="B1999" s="183">
        <v>1.0791999999999999</v>
      </c>
      <c r="C1999" s="183">
        <v>2.6154999999999999</v>
      </c>
      <c r="D1999" s="112">
        <f>IF(C1999&lt;MAX($C$2:C1999),C1999/MAX($C$2:C1999)-1,0)</f>
        <v>-0.10360545616560435</v>
      </c>
    </row>
    <row r="2000" spans="1:4">
      <c r="A2000" s="170">
        <v>42305</v>
      </c>
      <c r="B2000" s="183">
        <v>1.0639000000000001</v>
      </c>
      <c r="C2000" s="183">
        <v>2.6002000000000001</v>
      </c>
      <c r="D2000" s="112">
        <f>IF(C2000&lt;MAX($C$2:C2000),C2000/MAX($C$2:C2000)-1,0)</f>
        <v>-0.10884913290835563</v>
      </c>
    </row>
    <row r="2001" spans="1:4">
      <c r="A2001" s="170">
        <v>42306</v>
      </c>
      <c r="B2001" s="183">
        <v>1.0678000000000001</v>
      </c>
      <c r="C2001" s="183">
        <v>2.6040999999999999</v>
      </c>
      <c r="D2001" s="112">
        <f>IF(C2001&lt;MAX($C$2:C2001),C2001/MAX($C$2:C2001)-1,0)</f>
        <v>-0.10751250942490931</v>
      </c>
    </row>
    <row r="2002" spans="1:4">
      <c r="A2002" s="170">
        <v>42307</v>
      </c>
      <c r="B2002" s="183">
        <v>1.071</v>
      </c>
      <c r="C2002" s="183">
        <v>2.6073</v>
      </c>
      <c r="D2002" s="112">
        <f>IF(C2002&lt;MAX($C$2:C2002),C2002/MAX($C$2:C2002)-1,0)</f>
        <v>-0.10641579272054291</v>
      </c>
    </row>
    <row r="2003" spans="1:4">
      <c r="A2003" s="170">
        <v>42310</v>
      </c>
      <c r="B2003" s="183">
        <v>1.0619000000000001</v>
      </c>
      <c r="C2003" s="183">
        <v>2.5981999999999998</v>
      </c>
      <c r="D2003" s="112">
        <f>IF(C2003&lt;MAX($C$2:C2003),C2003/MAX($C$2:C2003)-1,0)</f>
        <v>-0.1095345808485847</v>
      </c>
    </row>
    <row r="2004" spans="1:4">
      <c r="A2004" s="170">
        <v>42311</v>
      </c>
      <c r="B2004" s="183">
        <v>1.0551999999999999</v>
      </c>
      <c r="C2004" s="183">
        <v>2.5914999999999999</v>
      </c>
      <c r="D2004" s="112">
        <f>IF(C2004&lt;MAX($C$2:C2004),C2004/MAX($C$2:C2004)-1,0)</f>
        <v>-0.1118308314483516</v>
      </c>
    </row>
    <row r="2005" spans="1:4">
      <c r="A2005" s="170">
        <v>42312</v>
      </c>
      <c r="B2005" s="183">
        <v>1.1037999999999999</v>
      </c>
      <c r="C2005" s="183">
        <v>2.6400999999999999</v>
      </c>
      <c r="D2005" s="112">
        <f>IF(C2005&lt;MAX($C$2:C2005),C2005/MAX($C$2:C2005)-1,0)</f>
        <v>-9.5174446500788323E-2</v>
      </c>
    </row>
    <row r="2006" spans="1:4">
      <c r="A2006" s="170">
        <v>42313</v>
      </c>
      <c r="B2006" s="183">
        <v>1.105</v>
      </c>
      <c r="C2006" s="183">
        <v>2.6413000000000002</v>
      </c>
      <c r="D2006" s="112">
        <f>IF(C2006&lt;MAX($C$2:C2006),C2006/MAX($C$2:C2006)-1,0)</f>
        <v>-9.4763177736650883E-2</v>
      </c>
    </row>
    <row r="2007" spans="1:4">
      <c r="A2007" s="170">
        <v>42314</v>
      </c>
      <c r="B2007" s="183">
        <v>1.1301000000000001</v>
      </c>
      <c r="C2007" s="183">
        <v>2.6663999999999999</v>
      </c>
      <c r="D2007" s="112">
        <f>IF(C2007&lt;MAX($C$2:C2007),C2007/MAX($C$2:C2007)-1,0)</f>
        <v>-8.6160806086777786E-2</v>
      </c>
    </row>
    <row r="2008" spans="1:4">
      <c r="A2008" s="170">
        <v>42317</v>
      </c>
      <c r="B2008" s="183">
        <v>1.1456999999999999</v>
      </c>
      <c r="C2008" s="183">
        <v>2.6819999999999999</v>
      </c>
      <c r="D2008" s="112">
        <f>IF(C2008&lt;MAX($C$2:C2008),C2008/MAX($C$2:C2008)-1,0)</f>
        <v>-8.0814312152992063E-2</v>
      </c>
    </row>
    <row r="2009" spans="1:4">
      <c r="A2009" s="170">
        <v>42318</v>
      </c>
      <c r="B2009" s="183">
        <v>1.1482000000000001</v>
      </c>
      <c r="C2009" s="183">
        <v>2.6844999999999999</v>
      </c>
      <c r="D2009" s="112">
        <f>IF(C2009&lt;MAX($C$2:C2009),C2009/MAX($C$2:C2009)-1,0)</f>
        <v>-7.9957502227705923E-2</v>
      </c>
    </row>
    <row r="2010" spans="1:4">
      <c r="A2010" s="170">
        <v>42319</v>
      </c>
      <c r="B2010" s="183">
        <v>1.1639999999999999</v>
      </c>
      <c r="C2010" s="183">
        <v>2.7002999999999999</v>
      </c>
      <c r="D2010" s="112">
        <f>IF(C2010&lt;MAX($C$2:C2010),C2010/MAX($C$2:C2010)-1,0)</f>
        <v>-7.4542463499897238E-2</v>
      </c>
    </row>
    <row r="2011" spans="1:4">
      <c r="A2011" s="170">
        <v>42320</v>
      </c>
      <c r="B2011" s="183">
        <v>1.1600999999999999</v>
      </c>
      <c r="C2011" s="183">
        <v>2.6964000000000001</v>
      </c>
      <c r="D2011" s="112">
        <f>IF(C2011&lt;MAX($C$2:C2011),C2011/MAX($C$2:C2011)-1,0)</f>
        <v>-7.5879086983343669E-2</v>
      </c>
    </row>
    <row r="2012" spans="1:4">
      <c r="A2012" s="170">
        <v>42321</v>
      </c>
      <c r="B2012" s="183">
        <v>1.1408</v>
      </c>
      <c r="C2012" s="183">
        <v>2.6770999999999998</v>
      </c>
      <c r="D2012" s="112">
        <f>IF(C2012&lt;MAX($C$2:C2012),C2012/MAX($C$2:C2012)-1,0)</f>
        <v>-8.2493659606552971E-2</v>
      </c>
    </row>
    <row r="2013" spans="1:4">
      <c r="A2013" s="170">
        <v>42324</v>
      </c>
      <c r="B2013" s="183">
        <v>1.1596</v>
      </c>
      <c r="C2013" s="183">
        <v>2.6959</v>
      </c>
      <c r="D2013" s="112">
        <f>IF(C2013&lt;MAX($C$2:C2013),C2013/MAX($C$2:C2013)-1,0)</f>
        <v>-7.6050448968400963E-2</v>
      </c>
    </row>
    <row r="2014" spans="1:4">
      <c r="A2014" s="170">
        <v>42325</v>
      </c>
      <c r="B2014" s="183">
        <v>1.1438999999999999</v>
      </c>
      <c r="C2014" s="183">
        <v>2.6802000000000001</v>
      </c>
      <c r="D2014" s="112">
        <f>IF(C2014&lt;MAX($C$2:C2014),C2014/MAX($C$2:C2014)-1,0)</f>
        <v>-8.1431215299198056E-2</v>
      </c>
    </row>
    <row r="2015" spans="1:4">
      <c r="A2015" s="170">
        <v>42326</v>
      </c>
      <c r="B2015" s="183">
        <v>1.133</v>
      </c>
      <c r="C2015" s="183">
        <v>2.6692999999999998</v>
      </c>
      <c r="D2015" s="112">
        <f>IF(C2015&lt;MAX($C$2:C2015),C2015/MAX($C$2:C2015)-1,0)</f>
        <v>-8.5166906573445833E-2</v>
      </c>
    </row>
    <row r="2016" spans="1:4">
      <c r="A2016" s="170">
        <v>42327</v>
      </c>
      <c r="B2016" s="183">
        <v>1.1576</v>
      </c>
      <c r="C2016" s="183">
        <v>2.6939000000000002</v>
      </c>
      <c r="D2016" s="112">
        <f>IF(C2016&lt;MAX($C$2:C2016),C2016/MAX($C$2:C2016)-1,0)</f>
        <v>-7.6735896908629808E-2</v>
      </c>
    </row>
    <row r="2017" spans="1:4">
      <c r="A2017" s="170">
        <v>42328</v>
      </c>
      <c r="B2017" s="183">
        <v>1.1647000000000001</v>
      </c>
      <c r="C2017" s="183">
        <v>2.7010000000000001</v>
      </c>
      <c r="D2017" s="112">
        <f>IF(C2017&lt;MAX($C$2:C2017),C2017/MAX($C$2:C2017)-1,0)</f>
        <v>-7.4302556720817092E-2</v>
      </c>
    </row>
    <row r="2018" spans="1:4">
      <c r="A2018" s="170">
        <v>42331</v>
      </c>
      <c r="B2018" s="183">
        <v>1.1541999999999999</v>
      </c>
      <c r="C2018" s="183">
        <v>2.6905000000000001</v>
      </c>
      <c r="D2018" s="112">
        <f>IF(C2018&lt;MAX($C$2:C2018),C2018/MAX($C$2:C2018)-1,0)</f>
        <v>-7.7901158407019055E-2</v>
      </c>
    </row>
    <row r="2019" spans="1:4">
      <c r="A2019" s="170">
        <v>42332</v>
      </c>
      <c r="B2019" s="183">
        <v>1.1566000000000001</v>
      </c>
      <c r="C2019" s="183">
        <v>2.6928999999999998</v>
      </c>
      <c r="D2019" s="112">
        <f>IF(C2019&lt;MAX($C$2:C2019),C2019/MAX($C$2:C2019)-1,0)</f>
        <v>-7.7078620878744397E-2</v>
      </c>
    </row>
    <row r="2020" spans="1:4">
      <c r="A2020" s="170">
        <v>42333</v>
      </c>
      <c r="B2020" s="183">
        <v>1.1709000000000001</v>
      </c>
      <c r="C2020" s="183">
        <v>2.7071999999999998</v>
      </c>
      <c r="D2020" s="112">
        <f>IF(C2020&lt;MAX($C$2:C2020),C2020/MAX($C$2:C2020)-1,0)</f>
        <v>-7.2177668106107484E-2</v>
      </c>
    </row>
    <row r="2021" spans="1:4">
      <c r="A2021" s="170">
        <v>42334</v>
      </c>
      <c r="B2021" s="183">
        <v>1.1599999999999999</v>
      </c>
      <c r="C2021" s="183">
        <v>2.6962999999999999</v>
      </c>
      <c r="D2021" s="112">
        <f>IF(C2021&lt;MAX($C$2:C2021),C2021/MAX($C$2:C2021)-1,0)</f>
        <v>-7.591335938035515E-2</v>
      </c>
    </row>
    <row r="2022" spans="1:4">
      <c r="A2022" s="170">
        <v>42335</v>
      </c>
      <c r="B2022" s="183">
        <v>1.1093</v>
      </c>
      <c r="C2022" s="183">
        <v>2.6456</v>
      </c>
      <c r="D2022" s="112">
        <f>IF(C2022&lt;MAX($C$2:C2022),C2022/MAX($C$2:C2022)-1,0)</f>
        <v>-9.328946466515875E-2</v>
      </c>
    </row>
    <row r="2023" spans="1:4">
      <c r="A2023" s="170">
        <v>42338</v>
      </c>
      <c r="B2023" s="183">
        <v>1.1243000000000001</v>
      </c>
      <c r="C2023" s="183">
        <v>2.6606000000000001</v>
      </c>
      <c r="D2023" s="112">
        <f>IF(C2023&lt;MAX($C$2:C2023),C2023/MAX($C$2:C2023)-1,0)</f>
        <v>-8.8148605113441691E-2</v>
      </c>
    </row>
    <row r="2024" spans="1:4">
      <c r="A2024" s="170">
        <v>42339</v>
      </c>
      <c r="B2024" s="183">
        <v>1.1418999999999999</v>
      </c>
      <c r="C2024" s="183">
        <v>2.6781999999999999</v>
      </c>
      <c r="D2024" s="112">
        <f>IF(C2024&lt;MAX($C$2:C2024),C2024/MAX($C$2:C2024)-1,0)</f>
        <v>-8.2116663239427012E-2</v>
      </c>
    </row>
    <row r="2025" spans="1:4">
      <c r="A2025" s="170">
        <v>42340</v>
      </c>
      <c r="B2025" s="183">
        <v>1.1484000000000001</v>
      </c>
      <c r="C2025" s="183">
        <v>2.6846999999999999</v>
      </c>
      <c r="D2025" s="112">
        <f>IF(C2025&lt;MAX($C$2:C2025),C2025/MAX($C$2:C2025)-1,0)</f>
        <v>-7.9888957433682961E-2</v>
      </c>
    </row>
    <row r="2026" spans="1:4">
      <c r="A2026" s="170">
        <v>42341</v>
      </c>
      <c r="B2026" s="183">
        <v>1.1654</v>
      </c>
      <c r="C2026" s="183">
        <v>2.7017000000000002</v>
      </c>
      <c r="D2026" s="112">
        <f>IF(C2026&lt;MAX($C$2:C2026),C2026/MAX($C$2:C2026)-1,0)</f>
        <v>-7.4062649941736947E-2</v>
      </c>
    </row>
    <row r="2027" spans="1:4">
      <c r="A2027" s="170">
        <v>42342</v>
      </c>
      <c r="B2027" s="183">
        <v>1.1500999999999999</v>
      </c>
      <c r="C2027" s="183">
        <v>2.6863999999999999</v>
      </c>
      <c r="D2027" s="112">
        <f>IF(C2027&lt;MAX($C$2:C2027),C2027/MAX($C$2:C2027)-1,0)</f>
        <v>-7.9306326684488448E-2</v>
      </c>
    </row>
    <row r="2028" spans="1:4">
      <c r="A2028" s="170">
        <v>42345</v>
      </c>
      <c r="B2028" s="183">
        <v>1.163</v>
      </c>
      <c r="C2028" s="183">
        <v>2.6993</v>
      </c>
      <c r="D2028" s="112">
        <f>IF(C2028&lt;MAX($C$2:C2028),C2028/MAX($C$2:C2028)-1,0)</f>
        <v>-7.4885187470011716E-2</v>
      </c>
    </row>
    <row r="2029" spans="1:4">
      <c r="A2029" s="170">
        <v>42346</v>
      </c>
      <c r="B2029" s="183">
        <v>1.1584000000000001</v>
      </c>
      <c r="C2029" s="183">
        <v>2.6947000000000001</v>
      </c>
      <c r="D2029" s="112">
        <f>IF(C2029&lt;MAX($C$2:C2029),C2029/MAX($C$2:C2029)-1,0)</f>
        <v>-7.6461717732538181E-2</v>
      </c>
    </row>
    <row r="2030" spans="1:4">
      <c r="A2030" s="170">
        <v>42347</v>
      </c>
      <c r="B2030" s="183">
        <v>1.1573</v>
      </c>
      <c r="C2030" s="183">
        <v>2.6936</v>
      </c>
      <c r="D2030" s="112">
        <f>IF(C2030&lt;MAX($C$2:C2030),C2030/MAX($C$2:C2030)-1,0)</f>
        <v>-7.683871409966414E-2</v>
      </c>
    </row>
    <row r="2031" spans="1:4">
      <c r="A2031" s="170">
        <v>42348</v>
      </c>
      <c r="B2031" s="183">
        <v>1.1549</v>
      </c>
      <c r="C2031" s="183">
        <v>2.6911999999999998</v>
      </c>
      <c r="D2031" s="112">
        <f>IF(C2031&lt;MAX($C$2:C2031),C2031/MAX($C$2:C2031)-1,0)</f>
        <v>-7.7661251627939021E-2</v>
      </c>
    </row>
    <row r="2032" spans="1:4">
      <c r="A2032" s="170">
        <v>42349</v>
      </c>
      <c r="B2032" s="183">
        <v>1.1423000000000001</v>
      </c>
      <c r="C2032" s="183">
        <v>2.6785999999999999</v>
      </c>
      <c r="D2032" s="112">
        <f>IF(C2032&lt;MAX($C$2:C2032),C2032/MAX($C$2:C2032)-1,0)</f>
        <v>-8.197957365138131E-2</v>
      </c>
    </row>
    <row r="2033" spans="1:4">
      <c r="A2033" s="170">
        <v>42352</v>
      </c>
      <c r="B2033" s="183">
        <v>1.1553</v>
      </c>
      <c r="C2033" s="183">
        <v>2.6916000000000002</v>
      </c>
      <c r="D2033" s="112">
        <f>IF(C2033&lt;MAX($C$2:C2033),C2033/MAX($C$2:C2033)-1,0)</f>
        <v>-7.7524162039893096E-2</v>
      </c>
    </row>
    <row r="2034" spans="1:4">
      <c r="A2034" s="170">
        <v>42353</v>
      </c>
      <c r="B2034" s="183">
        <v>1.1657999999999999</v>
      </c>
      <c r="C2034" s="183">
        <v>2.7021000000000002</v>
      </c>
      <c r="D2034" s="112">
        <f>IF(C2034&lt;MAX($C$2:C2034),C2034/MAX($C$2:C2034)-1,0)</f>
        <v>-7.3925560353691133E-2</v>
      </c>
    </row>
    <row r="2035" spans="1:4">
      <c r="A2035" s="170">
        <v>42354</v>
      </c>
      <c r="B2035" s="183">
        <v>1.1686000000000001</v>
      </c>
      <c r="C2035" s="183">
        <v>2.7048999999999999</v>
      </c>
      <c r="D2035" s="112">
        <f>IF(C2035&lt;MAX($C$2:C2035),C2035/MAX($C$2:C2035)-1,0)</f>
        <v>-7.2965933237370773E-2</v>
      </c>
    </row>
    <row r="2036" spans="1:4">
      <c r="A2036" s="170">
        <v>42355</v>
      </c>
      <c r="B2036" s="183">
        <v>1.1921999999999999</v>
      </c>
      <c r="C2036" s="183">
        <v>2.7284999999999999</v>
      </c>
      <c r="D2036" s="112">
        <f>IF(C2036&lt;MAX($C$2:C2036),C2036/MAX($C$2:C2036)-1,0)</f>
        <v>-6.4877647542669226E-2</v>
      </c>
    </row>
    <row r="2037" spans="1:4">
      <c r="A2037" s="170">
        <v>42356</v>
      </c>
      <c r="B2037" s="183">
        <v>1.1866000000000001</v>
      </c>
      <c r="C2037" s="183">
        <v>2.7229000000000001</v>
      </c>
      <c r="D2037" s="112">
        <f>IF(C2037&lt;MAX($C$2:C2037),C2037/MAX($C$2:C2037)-1,0)</f>
        <v>-6.6796901775310169E-2</v>
      </c>
    </row>
    <row r="2038" spans="1:4">
      <c r="A2038" s="170">
        <v>42359</v>
      </c>
      <c r="B2038" s="183">
        <v>1.2051000000000001</v>
      </c>
      <c r="C2038" s="183">
        <v>2.7414000000000001</v>
      </c>
      <c r="D2038" s="112">
        <f>IF(C2038&lt;MAX($C$2:C2038),C2038/MAX($C$2:C2038)-1,0)</f>
        <v>-6.0456508328192493E-2</v>
      </c>
    </row>
    <row r="2039" spans="1:4">
      <c r="A2039" s="170">
        <v>42360</v>
      </c>
      <c r="B2039" s="183">
        <v>1.2161999999999999</v>
      </c>
      <c r="C2039" s="183">
        <v>2.7524999999999999</v>
      </c>
      <c r="D2039" s="112">
        <f>IF(C2039&lt;MAX($C$2:C2039),C2039/MAX($C$2:C2039)-1,0)</f>
        <v>-5.6652272259921976E-2</v>
      </c>
    </row>
    <row r="2040" spans="1:4">
      <c r="A2040" s="170">
        <v>42361</v>
      </c>
      <c r="B2040" s="183">
        <v>1.2072000000000001</v>
      </c>
      <c r="C2040" s="183">
        <v>2.7435</v>
      </c>
      <c r="D2040" s="112">
        <f>IF(C2040&lt;MAX($C$2:C2040),C2040/MAX($C$2:C2040)-1,0)</f>
        <v>-5.9736787990952167E-2</v>
      </c>
    </row>
    <row r="2041" spans="1:4">
      <c r="A2041" s="170">
        <v>42362</v>
      </c>
      <c r="B2041" s="183">
        <v>1.2053</v>
      </c>
      <c r="C2041" s="183">
        <v>2.7416</v>
      </c>
      <c r="D2041" s="112">
        <f>IF(C2041&lt;MAX($C$2:C2041),C2041/MAX($C$2:C2041)-1,0)</f>
        <v>-6.0387963534169642E-2</v>
      </c>
    </row>
    <row r="2042" spans="1:4">
      <c r="A2042" s="170">
        <v>42363</v>
      </c>
      <c r="B2042" s="183">
        <v>1.2045999999999999</v>
      </c>
      <c r="C2042" s="183">
        <v>2.7408999999999999</v>
      </c>
      <c r="D2042" s="112">
        <f>IF(C2042&lt;MAX($C$2:C2042),C2042/MAX($C$2:C2042)-1,0)</f>
        <v>-6.0627870313249788E-2</v>
      </c>
    </row>
    <row r="2043" spans="1:4">
      <c r="A2043" s="170">
        <v>42366</v>
      </c>
      <c r="B2043" s="183">
        <v>1.177</v>
      </c>
      <c r="C2043" s="183">
        <v>2.7132999999999998</v>
      </c>
      <c r="D2043" s="112">
        <f>IF(C2043&lt;MAX($C$2:C2043),C2043/MAX($C$2:C2043)-1,0)</f>
        <v>-7.0087051888409135E-2</v>
      </c>
    </row>
    <row r="2044" spans="1:4">
      <c r="A2044" s="170">
        <v>42367</v>
      </c>
      <c r="B2044" s="183">
        <v>1.1851</v>
      </c>
      <c r="C2044" s="183">
        <v>2.7214</v>
      </c>
      <c r="D2044" s="112">
        <f>IF(C2044&lt;MAX($C$2:C2044),C2044/MAX($C$2:C2044)-1,0)</f>
        <v>-6.7310987730481942E-2</v>
      </c>
    </row>
    <row r="2045" spans="1:4">
      <c r="A2045" s="170">
        <v>42368</v>
      </c>
      <c r="B2045" s="183">
        <v>1.18</v>
      </c>
      <c r="C2045" s="183">
        <v>2.7162999999999999</v>
      </c>
      <c r="D2045" s="112">
        <f>IF(C2045&lt;MAX($C$2:C2045),C2045/MAX($C$2:C2045)-1,0)</f>
        <v>-6.9058879978065701E-2</v>
      </c>
    </row>
    <row r="2046" spans="1:4">
      <c r="A2046" s="170">
        <v>42369</v>
      </c>
      <c r="B2046" s="183">
        <v>1.1672</v>
      </c>
      <c r="C2046" s="183">
        <v>2.7035</v>
      </c>
      <c r="D2046" s="112">
        <f>IF(C2046&lt;MAX($C$2:C2046),C2046/MAX($C$2:C2046)-1,0)</f>
        <v>-7.3445746795530953E-2</v>
      </c>
    </row>
    <row r="2047" spans="1:4">
      <c r="A2047" s="170">
        <v>42373</v>
      </c>
      <c r="B2047" s="183">
        <v>1.0832999999999999</v>
      </c>
      <c r="C2047" s="183">
        <v>2.6196000000000002</v>
      </c>
      <c r="D2047" s="112">
        <f>IF(C2047&lt;MAX($C$2:C2047),C2047/MAX($C$2:C2047)-1,0)</f>
        <v>-0.10220028788813484</v>
      </c>
    </row>
    <row r="2048" spans="1:4">
      <c r="A2048" s="170">
        <v>42374</v>
      </c>
      <c r="B2048" s="183">
        <v>1.0927</v>
      </c>
      <c r="C2048" s="183">
        <v>2.629</v>
      </c>
      <c r="D2048" s="112">
        <f>IF(C2048&lt;MAX($C$2:C2048),C2048/MAX($C$2:C2048)-1,0)</f>
        <v>-9.8978682569058951E-2</v>
      </c>
    </row>
    <row r="2049" spans="1:4">
      <c r="A2049" s="170">
        <v>42375</v>
      </c>
      <c r="B2049" s="183">
        <v>1.1047</v>
      </c>
      <c r="C2049" s="183">
        <v>2.641</v>
      </c>
      <c r="D2049" s="112">
        <f>IF(C2049&lt;MAX($C$2:C2049),C2049/MAX($C$2:C2049)-1,0)</f>
        <v>-9.4865994927685326E-2</v>
      </c>
    </row>
    <row r="2050" spans="1:4">
      <c r="A2050" s="170">
        <v>42376</v>
      </c>
      <c r="B2050" s="183">
        <v>1.0258</v>
      </c>
      <c r="C2050" s="183">
        <v>2.5621</v>
      </c>
      <c r="D2050" s="112">
        <f>IF(C2050&lt;MAX($C$2:C2050),C2050/MAX($C$2:C2050)-1,0)</f>
        <v>-0.12190691616971694</v>
      </c>
    </row>
    <row r="2051" spans="1:4">
      <c r="A2051" s="170">
        <v>42377</v>
      </c>
      <c r="B2051" s="183">
        <v>1.0479000000000001</v>
      </c>
      <c r="C2051" s="183">
        <v>2.5842000000000001</v>
      </c>
      <c r="D2051" s="112">
        <f>IF(C2051&lt;MAX($C$2:C2051),C2051/MAX($C$2:C2051)-1,0)</f>
        <v>-0.11433271643018716</v>
      </c>
    </row>
    <row r="2052" spans="1:4">
      <c r="A2052" s="170">
        <v>42380</v>
      </c>
      <c r="B2052" s="183">
        <v>1.0001</v>
      </c>
      <c r="C2052" s="183">
        <v>2.5364</v>
      </c>
      <c r="D2052" s="112">
        <f>IF(C2052&lt;MAX($C$2:C2052),C2052/MAX($C$2:C2052)-1,0)</f>
        <v>-0.13071492220165881</v>
      </c>
    </row>
    <row r="2053" spans="1:4">
      <c r="A2053" s="170">
        <v>42381</v>
      </c>
      <c r="B2053" s="183">
        <v>1.0182</v>
      </c>
      <c r="C2053" s="183">
        <v>2.5545</v>
      </c>
      <c r="D2053" s="112">
        <f>IF(C2053&lt;MAX($C$2:C2053),C2053/MAX($C$2:C2053)-1,0)</f>
        <v>-0.12451161834258695</v>
      </c>
    </row>
    <row r="2054" spans="1:4">
      <c r="A2054" s="170">
        <v>42382</v>
      </c>
      <c r="B2054" s="183">
        <v>0.99260000000000004</v>
      </c>
      <c r="C2054" s="183">
        <v>2.5289000000000001</v>
      </c>
      <c r="D2054" s="112">
        <f>IF(C2054&lt;MAX($C$2:C2054),C2054/MAX($C$2:C2054)-1,0)</f>
        <v>-0.13328535197751734</v>
      </c>
    </row>
    <row r="2055" spans="1:4">
      <c r="A2055" s="170">
        <v>42383</v>
      </c>
      <c r="B2055" s="183">
        <v>1.0234000000000001</v>
      </c>
      <c r="C2055" s="183">
        <v>2.5596999999999999</v>
      </c>
      <c r="D2055" s="112">
        <f>IF(C2055&lt;MAX($C$2:C2055),C2055/MAX($C$2:C2055)-1,0)</f>
        <v>-0.12272945369799171</v>
      </c>
    </row>
    <row r="2056" spans="1:4">
      <c r="A2056" s="170">
        <v>42384</v>
      </c>
      <c r="B2056" s="183">
        <v>0.99160000000000004</v>
      </c>
      <c r="C2056" s="183">
        <v>2.5278999999999998</v>
      </c>
      <c r="D2056" s="112">
        <f>IF(C2056&lt;MAX($C$2:C2056),C2056/MAX($C$2:C2056)-1,0)</f>
        <v>-0.13362807594763193</v>
      </c>
    </row>
    <row r="2057" spans="1:4">
      <c r="A2057" s="170">
        <v>42387</v>
      </c>
      <c r="B2057" s="183">
        <v>1.0004999999999999</v>
      </c>
      <c r="C2057" s="183">
        <v>2.5367999999999999</v>
      </c>
      <c r="D2057" s="112">
        <f>IF(C2057&lt;MAX($C$2:C2057),C2057/MAX($C$2:C2057)-1,0)</f>
        <v>-0.13057783261361311</v>
      </c>
    </row>
    <row r="2058" spans="1:4">
      <c r="A2058" s="170">
        <v>42388</v>
      </c>
      <c r="B2058" s="183">
        <v>1.0268999999999999</v>
      </c>
      <c r="C2058" s="183">
        <v>2.5632000000000001</v>
      </c>
      <c r="D2058" s="112">
        <f>IF(C2058&lt;MAX($C$2:C2058),C2058/MAX($C$2:C2058)-1,0)</f>
        <v>-0.12152991980259098</v>
      </c>
    </row>
    <row r="2059" spans="1:4">
      <c r="A2059" s="170">
        <v>42389</v>
      </c>
      <c r="B2059" s="183">
        <v>1.0106999999999999</v>
      </c>
      <c r="C2059" s="183">
        <v>2.5470000000000002</v>
      </c>
      <c r="D2059" s="112">
        <f>IF(C2059&lt;MAX($C$2:C2059),C2059/MAX($C$2:C2059)-1,0)</f>
        <v>-0.12708204811844537</v>
      </c>
    </row>
    <row r="2060" spans="1:4">
      <c r="A2060" s="170">
        <v>42390</v>
      </c>
      <c r="B2060" s="183">
        <v>0.97929999999999995</v>
      </c>
      <c r="C2060" s="183">
        <v>2.5156000000000001</v>
      </c>
      <c r="D2060" s="112">
        <f>IF(C2060&lt;MAX($C$2:C2060),C2060/MAX($C$2:C2060)-1,0)</f>
        <v>-0.13784358078003978</v>
      </c>
    </row>
    <row r="2061" spans="1:4">
      <c r="A2061" s="170">
        <v>42391</v>
      </c>
      <c r="B2061" s="183">
        <v>0.98529999999999995</v>
      </c>
      <c r="C2061" s="183">
        <v>2.5215999999999998</v>
      </c>
      <c r="D2061" s="112">
        <f>IF(C2061&lt;MAX($C$2:C2061),C2061/MAX($C$2:C2061)-1,0)</f>
        <v>-0.13578723695935302</v>
      </c>
    </row>
    <row r="2062" spans="1:4">
      <c r="A2062" s="170">
        <v>42394</v>
      </c>
      <c r="B2062" s="183">
        <v>0.99139999999999995</v>
      </c>
      <c r="C2062" s="183">
        <v>2.5276999999999998</v>
      </c>
      <c r="D2062" s="112">
        <f>IF(C2062&lt;MAX($C$2:C2062),C2062/MAX($C$2:C2062)-1,0)</f>
        <v>-0.13369662074165478</v>
      </c>
    </row>
    <row r="2063" spans="1:4">
      <c r="A2063" s="170">
        <v>42395</v>
      </c>
      <c r="B2063" s="183">
        <v>0.93659999999999999</v>
      </c>
      <c r="C2063" s="183">
        <v>2.4729000000000001</v>
      </c>
      <c r="D2063" s="112">
        <f>IF(C2063&lt;MAX($C$2:C2063),C2063/MAX($C$2:C2063)-1,0)</f>
        <v>-0.15247789430392766</v>
      </c>
    </row>
    <row r="2064" spans="1:4">
      <c r="A2064" s="170">
        <v>42396</v>
      </c>
      <c r="B2064" s="183">
        <v>0.92959999999999998</v>
      </c>
      <c r="C2064" s="183">
        <v>2.4659</v>
      </c>
      <c r="D2064" s="112">
        <f>IF(C2064&lt;MAX($C$2:C2064),C2064/MAX($C$2:C2064)-1,0)</f>
        <v>-0.15487696209472901</v>
      </c>
    </row>
    <row r="2065" spans="1:4">
      <c r="A2065" s="170">
        <v>42397</v>
      </c>
      <c r="B2065" s="183">
        <v>0.90949999999999998</v>
      </c>
      <c r="C2065" s="183">
        <v>2.4458000000000002</v>
      </c>
      <c r="D2065" s="112">
        <f>IF(C2065&lt;MAX($C$2:C2065),C2065/MAX($C$2:C2065)-1,0)</f>
        <v>-0.16176571389402972</v>
      </c>
    </row>
    <row r="2066" spans="1:4">
      <c r="A2066" s="170">
        <v>42398</v>
      </c>
      <c r="B2066" s="183">
        <v>0.94789999999999996</v>
      </c>
      <c r="C2066" s="183">
        <v>2.4842</v>
      </c>
      <c r="D2066" s="112">
        <f>IF(C2066&lt;MAX($C$2:C2066),C2066/MAX($C$2:C2066)-1,0)</f>
        <v>-0.14860511344163418</v>
      </c>
    </row>
    <row r="2067" spans="1:4">
      <c r="A2067" s="170">
        <v>42401</v>
      </c>
      <c r="B2067" s="183">
        <v>0.94259999999999999</v>
      </c>
      <c r="C2067" s="183">
        <v>2.4788999999999999</v>
      </c>
      <c r="D2067" s="112">
        <f>IF(C2067&lt;MAX($C$2:C2067),C2067/MAX($C$2:C2067)-1,0)</f>
        <v>-0.15042155048324091</v>
      </c>
    </row>
    <row r="2068" spans="1:4">
      <c r="A2068" s="170">
        <v>42402</v>
      </c>
      <c r="B2068" s="183">
        <v>0.96840000000000004</v>
      </c>
      <c r="C2068" s="183">
        <v>2.5047000000000001</v>
      </c>
      <c r="D2068" s="112">
        <f>IF(C2068&lt;MAX($C$2:C2068),C2068/MAX($C$2:C2068)-1,0)</f>
        <v>-0.14157927205428744</v>
      </c>
    </row>
    <row r="2069" spans="1:4">
      <c r="A2069" s="170">
        <v>42403</v>
      </c>
      <c r="B2069" s="183">
        <v>0.97860000000000003</v>
      </c>
      <c r="C2069" s="183">
        <v>2.5148999999999999</v>
      </c>
      <c r="D2069" s="112">
        <f>IF(C2069&lt;MAX($C$2:C2069),C2069/MAX($C$2:C2069)-1,0)</f>
        <v>-0.13808348755911992</v>
      </c>
    </row>
    <row r="2070" spans="1:4">
      <c r="A2070" s="170">
        <v>42404</v>
      </c>
      <c r="B2070" s="183">
        <v>0.99539999999999995</v>
      </c>
      <c r="C2070" s="183">
        <v>2.5316999999999998</v>
      </c>
      <c r="D2070" s="112">
        <f>IF(C2070&lt;MAX($C$2:C2070),C2070/MAX($C$2:C2070)-1,0)</f>
        <v>-0.13232572486119687</v>
      </c>
    </row>
    <row r="2071" spans="1:4">
      <c r="A2071" s="170">
        <v>42405</v>
      </c>
      <c r="B2071" s="183">
        <v>0.98299999999999998</v>
      </c>
      <c r="C2071" s="183">
        <v>2.5192999999999999</v>
      </c>
      <c r="D2071" s="112">
        <f>IF(C2071&lt;MAX($C$2:C2071),C2071/MAX($C$2:C2071)-1,0)</f>
        <v>-0.13657550209061631</v>
      </c>
    </row>
    <row r="2072" spans="1:4">
      <c r="A2072" s="170">
        <v>42415</v>
      </c>
      <c r="B2072" s="183">
        <v>0.98860000000000003</v>
      </c>
      <c r="C2072" s="183">
        <v>2.5249000000000001</v>
      </c>
      <c r="D2072" s="112">
        <f>IF(C2072&lt;MAX($C$2:C2072),C2072/MAX($C$2:C2072)-1,0)</f>
        <v>-0.13465624785797514</v>
      </c>
    </row>
    <row r="2073" spans="1:4">
      <c r="A2073" s="170">
        <v>42416</v>
      </c>
      <c r="B2073" s="183">
        <v>1.0157</v>
      </c>
      <c r="C2073" s="183">
        <v>2.552</v>
      </c>
      <c r="D2073" s="112">
        <f>IF(C2073&lt;MAX($C$2:C2073),C2073/MAX($C$2:C2073)-1,0)</f>
        <v>-0.12536842826787309</v>
      </c>
    </row>
    <row r="2074" spans="1:4">
      <c r="A2074" s="170">
        <v>42417</v>
      </c>
      <c r="B2074" s="183">
        <v>1.0175000000000001</v>
      </c>
      <c r="C2074" s="183">
        <v>2.5537999999999998</v>
      </c>
      <c r="D2074" s="112">
        <f>IF(C2074&lt;MAX($C$2:C2074),C2074/MAX($C$2:C2074)-1,0)</f>
        <v>-0.1247515251216671</v>
      </c>
    </row>
    <row r="2075" spans="1:4">
      <c r="A2075" s="170">
        <v>42418</v>
      </c>
      <c r="B2075" s="183">
        <v>1.0087999999999999</v>
      </c>
      <c r="C2075" s="183">
        <v>2.5451000000000001</v>
      </c>
      <c r="D2075" s="112">
        <f>IF(C2075&lt;MAX($C$2:C2075),C2075/MAX($C$2:C2075)-1,0)</f>
        <v>-0.12773322366166295</v>
      </c>
    </row>
    <row r="2076" spans="1:4">
      <c r="A2076" s="170">
        <v>42419</v>
      </c>
      <c r="B2076" s="183">
        <v>1.0076000000000001</v>
      </c>
      <c r="C2076" s="183">
        <v>2.5438999999999998</v>
      </c>
      <c r="D2076" s="112">
        <f>IF(C2076&lt;MAX($C$2:C2076),C2076/MAX($C$2:C2076)-1,0)</f>
        <v>-0.12814449242580039</v>
      </c>
    </row>
    <row r="2077" spans="1:4">
      <c r="A2077" s="170">
        <v>42422</v>
      </c>
      <c r="B2077" s="183">
        <v>1.0274000000000001</v>
      </c>
      <c r="C2077" s="183">
        <v>2.5636999999999999</v>
      </c>
      <c r="D2077" s="112">
        <f>IF(C2077&lt;MAX($C$2:C2077),C2077/MAX($C$2:C2077)-1,0)</f>
        <v>-0.12135855781753391</v>
      </c>
    </row>
    <row r="2078" spans="1:4">
      <c r="A2078" s="170">
        <v>42423</v>
      </c>
      <c r="B2078" s="183">
        <v>1.0176000000000001</v>
      </c>
      <c r="C2078" s="183">
        <v>2.5539000000000001</v>
      </c>
      <c r="D2078" s="112">
        <f>IF(C2078&lt;MAX($C$2:C2078),C2078/MAX($C$2:C2078)-1,0)</f>
        <v>-0.12471725272465561</v>
      </c>
    </row>
    <row r="2079" spans="1:4">
      <c r="A2079" s="170">
        <v>42424</v>
      </c>
      <c r="B2079" s="183">
        <v>1.0221</v>
      </c>
      <c r="C2079" s="183">
        <v>2.5583999999999998</v>
      </c>
      <c r="D2079" s="112">
        <f>IF(C2079&lt;MAX($C$2:C2079),C2079/MAX($C$2:C2079)-1,0)</f>
        <v>-0.12317499485914052</v>
      </c>
    </row>
    <row r="2080" spans="1:4">
      <c r="A2080" s="170">
        <v>42425</v>
      </c>
      <c r="B2080" s="183">
        <v>0.94930000000000003</v>
      </c>
      <c r="C2080" s="183">
        <v>2.4855999999999998</v>
      </c>
      <c r="D2080" s="112">
        <f>IF(C2080&lt;MAX($C$2:C2080),C2080/MAX($C$2:C2080)-1,0)</f>
        <v>-0.148125299883474</v>
      </c>
    </row>
    <row r="2081" spans="1:5">
      <c r="A2081" s="170">
        <v>42426</v>
      </c>
      <c r="B2081" s="183">
        <v>0.96230000000000004</v>
      </c>
      <c r="C2081" s="183">
        <v>2.4986000000000002</v>
      </c>
      <c r="D2081" s="112">
        <f>IF(C2081&lt;MAX($C$2:C2081),C2081/MAX($C$2:C2081)-1,0)</f>
        <v>-0.14366988827198579</v>
      </c>
    </row>
    <row r="2082" spans="1:5">
      <c r="A2082" s="170">
        <v>42429</v>
      </c>
      <c r="B2082" s="183">
        <v>0.92930000000000001</v>
      </c>
      <c r="C2082" s="183">
        <v>2.4655999999999998</v>
      </c>
      <c r="D2082" s="112">
        <f>IF(C2082&lt;MAX($C$2:C2082),C2082/MAX($C$2:C2082)-1,0)</f>
        <v>-0.15497977928576334</v>
      </c>
      <c r="E2082" s="112">
        <f>IF(C2082&lt;MAX($C$2081:C2082),C2082/MAX($C$2081:C2082)-1,0)</f>
        <v>-1.3207396141839522E-2</v>
      </c>
    </row>
    <row r="2083" spans="1:5">
      <c r="A2083" s="170">
        <v>42430</v>
      </c>
      <c r="B2083" s="183">
        <v>0.95320000000000005</v>
      </c>
      <c r="C2083" s="183">
        <v>2.4895</v>
      </c>
      <c r="D2083" s="112">
        <f>IF(C2083&lt;MAX($C$2:C2083),C2083/MAX($C$2:C2083)-1,0)</f>
        <v>-0.14678867640002746</v>
      </c>
      <c r="E2083" s="112">
        <f>IF(C2083&lt;MAX($C$2081:C2083),C2083/MAX($C$2081:C2083)-1,0)</f>
        <v>-3.6420395421435936E-3</v>
      </c>
    </row>
    <row r="2084" spans="1:5">
      <c r="A2084" s="170">
        <v>42431</v>
      </c>
      <c r="B2084" s="183">
        <v>0.99360000000000004</v>
      </c>
      <c r="C2084" s="183">
        <v>2.5299</v>
      </c>
      <c r="D2084" s="112">
        <f>IF(C2084&lt;MAX($C$2:C2084),C2084/MAX($C$2:C2084)-1,0)</f>
        <v>-0.13294262800740286</v>
      </c>
      <c r="E2084" s="112">
        <f>IF(C2084&lt;MAX($C$2081:C2084),C2084/MAX($C$2081:C2084)-1,0)</f>
        <v>0</v>
      </c>
    </row>
    <row r="2085" spans="1:5">
      <c r="A2085" s="170">
        <v>42432</v>
      </c>
      <c r="B2085" s="183">
        <v>0.98699999999999999</v>
      </c>
      <c r="C2085" s="183">
        <v>2.5232999999999999</v>
      </c>
      <c r="D2085" s="112">
        <f>IF(C2085&lt;MAX($C$2:C2085),C2085/MAX($C$2:C2085)-1,0)</f>
        <v>-0.1352046062101584</v>
      </c>
      <c r="E2085" s="112">
        <f>IF(C2085&lt;MAX($C$2081:C2085),C2085/MAX($C$2081:C2085)-1,0)</f>
        <v>-2.608798766749687E-3</v>
      </c>
    </row>
    <row r="2086" spans="1:5">
      <c r="A2086" s="170">
        <v>42433</v>
      </c>
      <c r="B2086" s="183">
        <v>0.97070000000000001</v>
      </c>
      <c r="C2086" s="183">
        <v>2.5070000000000001</v>
      </c>
      <c r="D2086" s="112">
        <f>IF(C2086&lt;MAX($C$2:C2086),C2086/MAX($C$2:C2086)-1,0)</f>
        <v>-0.14079100692302415</v>
      </c>
      <c r="E2086" s="112">
        <f>IF(C2086&lt;MAX($C$2081:C2086),C2086/MAX($C$2081:C2086)-1,0)</f>
        <v>-9.0517411755405286E-3</v>
      </c>
    </row>
    <row r="2087" spans="1:5">
      <c r="A2087" s="170">
        <v>42436</v>
      </c>
      <c r="B2087" s="183">
        <v>0.98409999999999997</v>
      </c>
      <c r="C2087" s="183">
        <v>2.5204</v>
      </c>
      <c r="D2087" s="112">
        <f>IF(C2087&lt;MAX($C$2:C2087),C2087/MAX($C$2:C2087)-1,0)</f>
        <v>-0.13619850572349035</v>
      </c>
      <c r="E2087" s="112">
        <f>IF(C2087&lt;MAX($C$2081:C2087),C2087/MAX($C$2081:C2087)-1,0)</f>
        <v>-3.7550891339578341E-3</v>
      </c>
    </row>
    <row r="2088" spans="1:5">
      <c r="A2088" s="170">
        <v>42437</v>
      </c>
      <c r="B2088" s="183">
        <v>0.98350000000000004</v>
      </c>
      <c r="C2088" s="183">
        <v>2.5198</v>
      </c>
      <c r="D2088" s="112">
        <f>IF(C2088&lt;MAX($C$2:C2088),C2088/MAX($C$2:C2088)-1,0)</f>
        <v>-0.13640414010555901</v>
      </c>
      <c r="E2088" s="112">
        <f>IF(C2088&lt;MAX($C$2081:C2088),C2088/MAX($C$2081:C2088)-1,0)</f>
        <v>-3.9922526582077955E-3</v>
      </c>
    </row>
    <row r="2089" spans="1:5">
      <c r="A2089" s="170">
        <v>42438</v>
      </c>
      <c r="B2089" s="183">
        <v>0.96479999999999999</v>
      </c>
      <c r="C2089" s="183">
        <v>2.5011000000000001</v>
      </c>
      <c r="D2089" s="112">
        <f>IF(C2089&lt;MAX($C$2:C2089),C2089/MAX($C$2:C2089)-1,0)</f>
        <v>-0.14281307834669954</v>
      </c>
      <c r="E2089" s="112">
        <f>IF(C2089&lt;MAX($C$2081:C2089),C2089/MAX($C$2081:C2089)-1,0)</f>
        <v>-1.1383849163998594E-2</v>
      </c>
    </row>
    <row r="2090" spans="1:5">
      <c r="A2090" s="170">
        <v>42439</v>
      </c>
      <c r="B2090" s="183">
        <v>0.95569999999999999</v>
      </c>
      <c r="C2090" s="183">
        <v>2.492</v>
      </c>
      <c r="D2090" s="112">
        <f>IF(C2090&lt;MAX($C$2:C2090),C2090/MAX($C$2:C2090)-1,0)</f>
        <v>-0.14593186647474132</v>
      </c>
      <c r="E2090" s="112">
        <f>IF(C2090&lt;MAX($C$2081:C2090),C2090/MAX($C$2081:C2090)-1,0)</f>
        <v>-1.4980829281789787E-2</v>
      </c>
    </row>
    <row r="2091" spans="1:5">
      <c r="A2091" s="170">
        <v>42440</v>
      </c>
      <c r="B2091" s="183">
        <v>0.95499999999999996</v>
      </c>
      <c r="C2091" s="183">
        <v>2.4912999999999998</v>
      </c>
      <c r="D2091" s="112">
        <f>IF(C2091&lt;MAX($C$2:C2091),C2091/MAX($C$2:C2091)-1,0)</f>
        <v>-0.14617177325382147</v>
      </c>
      <c r="E2091" s="112">
        <f>IF(C2091&lt;MAX($C$2081:C2091),C2091/MAX($C$2081:C2091)-1,0)</f>
        <v>-1.525752006008152E-2</v>
      </c>
    </row>
    <row r="2092" spans="1:5">
      <c r="A2092" s="170">
        <v>42443</v>
      </c>
      <c r="B2092" s="183">
        <v>0.98419999999999996</v>
      </c>
      <c r="C2092" s="183">
        <v>2.5205000000000002</v>
      </c>
      <c r="D2092" s="112">
        <f>IF(C2092&lt;MAX($C$2:C2092),C2092/MAX($C$2:C2092)-1,0)</f>
        <v>-0.13616423332647887</v>
      </c>
      <c r="E2092" s="112">
        <f>IF(C2092&lt;MAX($C$2081:C2092),C2092/MAX($C$2081:C2092)-1,0)</f>
        <v>-3.7155618799161738E-3</v>
      </c>
    </row>
    <row r="2093" spans="1:5">
      <c r="A2093" s="170">
        <v>42444</v>
      </c>
      <c r="B2093" s="183">
        <v>0.98270000000000002</v>
      </c>
      <c r="C2093" s="183">
        <v>2.5190000000000001</v>
      </c>
      <c r="D2093" s="112">
        <f>IF(C2093&lt;MAX($C$2:C2093),C2093/MAX($C$2:C2093)-1,0)</f>
        <v>-0.13667831928165053</v>
      </c>
      <c r="E2093" s="112">
        <f>IF(C2093&lt;MAX($C$2081:C2093),C2093/MAX($C$2081:C2093)-1,0)</f>
        <v>-4.3084706905410775E-3</v>
      </c>
    </row>
    <row r="2094" spans="1:5">
      <c r="A2094" s="170">
        <v>42445</v>
      </c>
      <c r="B2094" s="183">
        <v>0.97299999999999998</v>
      </c>
      <c r="C2094" s="183">
        <v>2.5093000000000001</v>
      </c>
      <c r="D2094" s="112">
        <f>IF(C2094&lt;MAX($C$2:C2094),C2094/MAX($C$2:C2094)-1,0)</f>
        <v>-0.14000274179176098</v>
      </c>
      <c r="E2094" s="112">
        <f>IF(C2094&lt;MAX($C$2081:C2094),C2094/MAX($C$2081:C2094)-1,0)</f>
        <v>-8.142614332582343E-3</v>
      </c>
    </row>
    <row r="2095" spans="1:5">
      <c r="A2095" s="170">
        <v>42446</v>
      </c>
      <c r="B2095" s="183">
        <v>1.0039</v>
      </c>
      <c r="C2095" s="183">
        <v>2.5402</v>
      </c>
      <c r="D2095" s="112">
        <f>IF(C2095&lt;MAX($C$2:C2095),C2095/MAX($C$2:C2095)-1,0)</f>
        <v>-0.12941257111522386</v>
      </c>
      <c r="E2095" s="112">
        <f>IF(C2095&lt;MAX($C$2081:C2095),C2095/MAX($C$2081:C2095)-1,0)</f>
        <v>0</v>
      </c>
    </row>
    <row r="2096" spans="1:5">
      <c r="A2096" s="170">
        <v>42447</v>
      </c>
      <c r="B2096" s="183">
        <v>1.0282</v>
      </c>
      <c r="C2096" s="183">
        <v>2.5644999999999998</v>
      </c>
      <c r="D2096" s="112">
        <f>IF(C2096&lt;MAX($C$2:C2096),C2096/MAX($C$2:C2096)-1,0)</f>
        <v>-0.12108437864144228</v>
      </c>
      <c r="E2096" s="112">
        <f>IF(C2096&lt;MAX($C$2081:C2096),C2096/MAX($C$2081:C2096)-1,0)</f>
        <v>0</v>
      </c>
    </row>
    <row r="2097" spans="1:5">
      <c r="A2097" s="170">
        <v>42450</v>
      </c>
      <c r="B2097" s="183">
        <v>1.0416000000000001</v>
      </c>
      <c r="C2097" s="183">
        <v>2.5779000000000001</v>
      </c>
      <c r="D2097" s="112">
        <f>IF(C2097&lt;MAX($C$2:C2097),C2097/MAX($C$2:C2097)-1,0)</f>
        <v>-0.11649187744190836</v>
      </c>
      <c r="E2097" s="112">
        <f>IF(C2097&lt;MAX($C$2081:C2097),C2097/MAX($C$2081:C2097)-1,0)</f>
        <v>0</v>
      </c>
    </row>
    <row r="2098" spans="1:5">
      <c r="A2098" s="170">
        <v>42451</v>
      </c>
      <c r="B2098" s="183">
        <v>1.036</v>
      </c>
      <c r="C2098" s="183">
        <v>2.5722999999999998</v>
      </c>
      <c r="D2098" s="112">
        <f>IF(C2098&lt;MAX($C$2:C2098),C2098/MAX($C$2:C2098)-1,0)</f>
        <v>-0.11841113167454942</v>
      </c>
      <c r="E2098" s="112">
        <f>IF(C2098&lt;MAX($C$2081:C2098),C2098/MAX($C$2081:C2098)-1,0)</f>
        <v>-2.1723107956089782E-3</v>
      </c>
    </row>
    <row r="2099" spans="1:5">
      <c r="A2099" s="170">
        <v>42452</v>
      </c>
      <c r="B2099" s="183">
        <v>1.0399</v>
      </c>
      <c r="C2099" s="183">
        <v>2.5762</v>
      </c>
      <c r="D2099" s="112">
        <f>IF(C2099&lt;MAX($C$2:C2099),C2099/MAX($C$2:C2099)-1,0)</f>
        <v>-0.11707450819110288</v>
      </c>
      <c r="E2099" s="112">
        <f>IF(C2099&lt;MAX($C$2081:C2099),C2099/MAX($C$2081:C2099)-1,0)</f>
        <v>-6.5945149152413229E-4</v>
      </c>
    </row>
    <row r="2100" spans="1:5">
      <c r="A2100" s="170">
        <v>42453</v>
      </c>
      <c r="B2100" s="183">
        <v>1.0294000000000001</v>
      </c>
      <c r="C2100" s="183">
        <v>2.5657000000000001</v>
      </c>
      <c r="D2100" s="112">
        <f>IF(C2100&lt;MAX($C$2:C2100),C2100/MAX($C$2:C2100)-1,0)</f>
        <v>-0.12067310987730484</v>
      </c>
      <c r="E2100" s="112">
        <f>IF(C2100&lt;MAX($C$2081:C2100),C2100/MAX($C$2081:C2100)-1,0)</f>
        <v>-4.732534233290675E-3</v>
      </c>
    </row>
    <row r="2101" spans="1:5">
      <c r="A2101" s="170">
        <v>42454</v>
      </c>
      <c r="B2101" s="183">
        <v>1.0275000000000001</v>
      </c>
      <c r="C2101" s="183">
        <v>2.5638000000000001</v>
      </c>
      <c r="D2101" s="112">
        <f>IF(C2101&lt;MAX($C$2:C2101),C2101/MAX($C$2:C2101)-1,0)</f>
        <v>-0.12132428542052232</v>
      </c>
      <c r="E2101" s="112">
        <f>IF(C2101&lt;MAX($C$2081:C2101),C2101/MAX($C$2081:C2101)-1,0)</f>
        <v>-5.4695682532294176E-3</v>
      </c>
    </row>
    <row r="2102" spans="1:5">
      <c r="A2102" s="170">
        <v>42457</v>
      </c>
      <c r="B2102" s="183">
        <v>1.0218</v>
      </c>
      <c r="C2102" s="183">
        <v>2.5581</v>
      </c>
      <c r="D2102" s="112">
        <f>IF(C2102&lt;MAX($C$2:C2102),C2102/MAX($C$2:C2102)-1,0)</f>
        <v>-0.12327781205017485</v>
      </c>
      <c r="E2102" s="112">
        <f>IF(C2102&lt;MAX($C$2081:C2102),C2102/MAX($C$2081:C2102)-1,0)</f>
        <v>-7.6806703130455345E-3</v>
      </c>
    </row>
    <row r="2103" spans="1:5">
      <c r="A2103" s="170">
        <v>42458</v>
      </c>
      <c r="B2103" s="183">
        <v>1.0059</v>
      </c>
      <c r="C2103" s="183">
        <v>2.5421999999999998</v>
      </c>
      <c r="D2103" s="112">
        <f>IF(C2103&lt;MAX($C$2:C2103),C2103/MAX($C$2:C2103)-1,0)</f>
        <v>-0.12872712317499502</v>
      </c>
      <c r="E2103" s="112">
        <f>IF(C2103&lt;MAX($C$2081:C2103),C2103/MAX($C$2081:C2103)-1,0)</f>
        <v>-1.3848481322006445E-2</v>
      </c>
    </row>
    <row r="2104" spans="1:5">
      <c r="A2104" s="170">
        <v>42459</v>
      </c>
      <c r="B2104" s="183">
        <v>1.0408999999999999</v>
      </c>
      <c r="C2104" s="183">
        <v>2.5771999999999999</v>
      </c>
      <c r="D2104" s="112">
        <f>IF(C2104&lt;MAX($C$2:C2104),C2104/MAX($C$2:C2104)-1,0)</f>
        <v>-0.11673178422098851</v>
      </c>
      <c r="E2104" s="112">
        <f>IF(C2104&lt;MAX($C$2081:C2104),C2104/MAX($C$2081:C2104)-1,0)</f>
        <v>-2.7153884945119167E-4</v>
      </c>
    </row>
    <row r="2105" spans="1:5">
      <c r="A2105" s="170">
        <v>42460</v>
      </c>
      <c r="B2105" s="183">
        <v>1.0378000000000001</v>
      </c>
      <c r="C2105" s="183">
        <v>2.5741000000000001</v>
      </c>
      <c r="D2105" s="112">
        <f>IF(C2105&lt;MAX($C$2:C2105),C2105/MAX($C$2:C2105)-1,0)</f>
        <v>-0.11779422852834331</v>
      </c>
      <c r="E2105" s="112">
        <f>IF(C2105&lt;MAX($C$2081:C2105),C2105/MAX($C$2081:C2105)-1,0)</f>
        <v>-1.4740680398773742E-3</v>
      </c>
    </row>
    <row r="2106" spans="1:5">
      <c r="A2106" s="170">
        <v>42461</v>
      </c>
      <c r="B2106" s="183">
        <v>1.0355000000000001</v>
      </c>
      <c r="C2106" s="183">
        <v>2.5718000000000001</v>
      </c>
      <c r="D2106" s="112">
        <f>IF(C2106&lt;MAX($C$2:C2106),C2106/MAX($C$2:C2106)-1,0)</f>
        <v>-0.1185824936596066</v>
      </c>
      <c r="E2106" s="112">
        <f>IF(C2106&lt;MAX($C$2081:C2106),C2106/MAX($C$2081:C2106)-1,0)</f>
        <v>-2.3662671166453375E-3</v>
      </c>
    </row>
    <row r="2107" spans="1:5">
      <c r="A2107" s="170">
        <v>42465</v>
      </c>
      <c r="B2107" s="183">
        <v>1.0553999999999999</v>
      </c>
      <c r="C2107" s="183">
        <v>2.5916999999999999</v>
      </c>
      <c r="D2107" s="112">
        <f>IF(C2107&lt;MAX($C$2:C2107),C2107/MAX($C$2:C2107)-1,0)</f>
        <v>-0.11176228665432875</v>
      </c>
      <c r="E2107" s="112">
        <f>IF(C2107&lt;MAX($C$2081:C2107),C2107/MAX($C$2081:C2107)-1,0)</f>
        <v>0</v>
      </c>
    </row>
    <row r="2108" spans="1:5">
      <c r="A2108" s="170">
        <v>42466</v>
      </c>
      <c r="B2108" s="183">
        <v>1.0623</v>
      </c>
      <c r="C2108" s="183">
        <v>2.5985999999999998</v>
      </c>
      <c r="D2108" s="112">
        <f>IF(C2108&lt;MAX($C$2:C2108),C2108/MAX($C$2:C2108)-1,0)</f>
        <v>-0.10939749126053888</v>
      </c>
      <c r="E2108" s="112">
        <f>IF(C2108&lt;MAX($C$2081:C2108),C2108/MAX($C$2081:C2108)-1,0)</f>
        <v>0</v>
      </c>
    </row>
    <row r="2109" spans="1:5">
      <c r="A2109" s="170">
        <v>42467</v>
      </c>
      <c r="B2109" s="183">
        <v>1.0495000000000001</v>
      </c>
      <c r="C2109" s="183">
        <v>2.5857999999999999</v>
      </c>
      <c r="D2109" s="112">
        <f>IF(C2109&lt;MAX($C$2:C2109),C2109/MAX($C$2:C2109)-1,0)</f>
        <v>-0.11378435807800402</v>
      </c>
      <c r="E2109" s="112">
        <f>IF(C2109&lt;MAX($C$2081:C2109),C2109/MAX($C$2081:C2109)-1,0)</f>
        <v>-4.9257292388208418E-3</v>
      </c>
    </row>
    <row r="2110" spans="1:5">
      <c r="A2110" s="170">
        <v>42468</v>
      </c>
      <c r="B2110" s="183">
        <v>1.0452999999999999</v>
      </c>
      <c r="C2110" s="183">
        <v>2.5815999999999999</v>
      </c>
      <c r="D2110" s="112">
        <f>IF(C2110&lt;MAX($C$2:C2110),C2110/MAX($C$2:C2110)-1,0)</f>
        <v>-0.11522379875248479</v>
      </c>
      <c r="E2110" s="112">
        <f>IF(C2110&lt;MAX($C$2081:C2110),C2110/MAX($C$2081:C2110)-1,0)</f>
        <v>-6.5419841453089322E-3</v>
      </c>
    </row>
    <row r="2111" spans="1:5">
      <c r="A2111" s="170">
        <v>42471</v>
      </c>
      <c r="B2111" s="183">
        <v>1.0694999999999999</v>
      </c>
      <c r="C2111" s="183">
        <v>2.6057999999999999</v>
      </c>
      <c r="D2111" s="112">
        <f>IF(C2111&lt;MAX($C$2:C2111),C2111/MAX($C$2:C2111)-1,0)</f>
        <v>-0.10692987867571468</v>
      </c>
      <c r="E2111" s="112">
        <f>IF(C2111&lt;MAX($C$2081:C2111),C2111/MAX($C$2081:C2111)-1,0)</f>
        <v>0</v>
      </c>
    </row>
    <row r="2112" spans="1:5">
      <c r="A2112" s="170">
        <v>42472</v>
      </c>
      <c r="B2112" s="183">
        <v>1.0630999999999999</v>
      </c>
      <c r="C2112" s="183">
        <v>2.5994000000000002</v>
      </c>
      <c r="D2112" s="112">
        <f>IF(C2112&lt;MAX($C$2:C2112),C2112/MAX($C$2:C2112)-1,0)</f>
        <v>-0.10912331208444714</v>
      </c>
      <c r="E2112" s="112">
        <f>IF(C2112&lt;MAX($C$2081:C2112),C2112/MAX($C$2081:C2112)-1,0)</f>
        <v>-2.4560595594441681E-3</v>
      </c>
    </row>
    <row r="2113" spans="1:5">
      <c r="A2113" s="170">
        <v>42473</v>
      </c>
      <c r="B2113" s="183">
        <v>1.0698000000000001</v>
      </c>
      <c r="C2113" s="183">
        <v>2.6061000000000001</v>
      </c>
      <c r="D2113" s="112">
        <f>IF(C2113&lt;MAX($C$2:C2113),C2113/MAX($C$2:C2113)-1,0)</f>
        <v>-0.10682706148468024</v>
      </c>
      <c r="E2113" s="112">
        <f>IF(C2113&lt;MAX($C$2081:C2113),C2113/MAX($C$2081:C2113)-1,0)</f>
        <v>0</v>
      </c>
    </row>
    <row r="2114" spans="1:5">
      <c r="A2114" s="170">
        <v>42474</v>
      </c>
      <c r="B2114" s="183">
        <v>1.0758000000000001</v>
      </c>
      <c r="C2114" s="183">
        <v>2.6120999999999999</v>
      </c>
      <c r="D2114" s="112">
        <f>IF(C2114&lt;MAX($C$2:C2114),C2114/MAX($C$2:C2114)-1,0)</f>
        <v>-0.10477071766399348</v>
      </c>
      <c r="E2114" s="112">
        <f>IF(C2114&lt;MAX($C$2081:C2114),C2114/MAX($C$2081:C2114)-1,0)</f>
        <v>0</v>
      </c>
    </row>
    <row r="2115" spans="1:5">
      <c r="A2115" s="170">
        <v>42475</v>
      </c>
      <c r="B2115" s="183">
        <v>1.0725</v>
      </c>
      <c r="C2115" s="183">
        <v>2.6088</v>
      </c>
      <c r="D2115" s="112">
        <f>IF(C2115&lt;MAX($C$2:C2115),C2115/MAX($C$2:C2115)-1,0)</f>
        <v>-0.10590170676537125</v>
      </c>
      <c r="E2115" s="112">
        <f>IF(C2115&lt;MAX($C$2081:C2115),C2115/MAX($C$2081:C2115)-1,0)</f>
        <v>-1.2633513265188911E-3</v>
      </c>
    </row>
    <row r="2116" spans="1:5">
      <c r="A2116" s="170">
        <v>42478</v>
      </c>
      <c r="B2116" s="183">
        <v>1.0611999999999999</v>
      </c>
      <c r="C2116" s="183">
        <v>2.5975000000000001</v>
      </c>
      <c r="D2116" s="112">
        <f>IF(C2116&lt;MAX($C$2:C2116),C2116/MAX($C$2:C2116)-1,0)</f>
        <v>-0.10977448762766473</v>
      </c>
      <c r="E2116" s="112">
        <f>IF(C2116&lt;MAX($C$2081:C2116),C2116/MAX($C$2081:C2116)-1,0)</f>
        <v>-5.5893725355077306E-3</v>
      </c>
    </row>
    <row r="2117" spans="1:5">
      <c r="A2117" s="170">
        <v>42479</v>
      </c>
      <c r="B2117" s="183">
        <v>1.0638000000000001</v>
      </c>
      <c r="C2117" s="183">
        <v>2.6000999999999999</v>
      </c>
      <c r="D2117" s="112">
        <f>IF(C2117&lt;MAX($C$2:C2117),C2117/MAX($C$2:C2117)-1,0)</f>
        <v>-0.10888340530536711</v>
      </c>
      <c r="E2117" s="112">
        <f>IF(C2117&lt;MAX($C$2081:C2117),C2117/MAX($C$2081:C2117)-1,0)</f>
        <v>-4.594004823705089E-3</v>
      </c>
    </row>
    <row r="2118" spans="1:5">
      <c r="A2118" s="170">
        <v>42480</v>
      </c>
      <c r="B2118" s="183">
        <v>1.0335000000000001</v>
      </c>
      <c r="C2118" s="183">
        <v>2.5697999999999999</v>
      </c>
      <c r="D2118" s="112">
        <f>IF(C2118&lt;MAX($C$2:C2118),C2118/MAX($C$2:C2118)-1,0)</f>
        <v>-0.11926794159983556</v>
      </c>
      <c r="E2118" s="112">
        <f>IF(C2118&lt;MAX($C$2081:C2118),C2118/MAX($C$2081:C2118)-1,0)</f>
        <v>-1.6193867003560403E-2</v>
      </c>
    </row>
    <row r="2119" spans="1:5">
      <c r="A2119" s="170">
        <v>42481</v>
      </c>
      <c r="B2119" s="183">
        <v>1.0297000000000001</v>
      </c>
      <c r="C2119" s="183">
        <v>2.5659999999999998</v>
      </c>
      <c r="D2119" s="112">
        <f>IF(C2119&lt;MAX($C$2:C2119),C2119/MAX($C$2:C2119)-1,0)</f>
        <v>-0.12057029268627062</v>
      </c>
      <c r="E2119" s="112">
        <f>IF(C2119&lt;MAX($C$2081:C2119),C2119/MAX($C$2081:C2119)-1,0)</f>
        <v>-1.7648635197733631E-2</v>
      </c>
    </row>
    <row r="2120" spans="1:5">
      <c r="A2120" s="170">
        <v>42482</v>
      </c>
      <c r="B2120" s="183">
        <v>1.0338000000000001</v>
      </c>
      <c r="C2120" s="183">
        <v>2.5701000000000001</v>
      </c>
      <c r="D2120" s="112">
        <f>IF(C2120&lt;MAX($C$2:C2120),C2120/MAX($C$2:C2120)-1,0)</f>
        <v>-0.11916512440880123</v>
      </c>
      <c r="E2120" s="112">
        <f>IF(C2120&lt;MAX($C$2081:C2120),C2120/MAX($C$2081:C2120)-1,0)</f>
        <v>-1.6079016882967645E-2</v>
      </c>
    </row>
    <row r="2121" spans="1:5">
      <c r="A2121" s="170">
        <v>42485</v>
      </c>
      <c r="B2121" s="183">
        <v>1.0313000000000001</v>
      </c>
      <c r="C2121" s="183">
        <v>2.5676000000000001</v>
      </c>
      <c r="D2121" s="112">
        <f>IF(C2121&lt;MAX($C$2:C2121),C2121/MAX($C$2:C2121)-1,0)</f>
        <v>-0.12002193433408737</v>
      </c>
      <c r="E2121" s="112">
        <f>IF(C2121&lt;MAX($C$2081:C2121),C2121/MAX($C$2081:C2121)-1,0)</f>
        <v>-1.7036101221239552E-2</v>
      </c>
    </row>
    <row r="2122" spans="1:5">
      <c r="A2122" s="170">
        <v>42486</v>
      </c>
      <c r="B2122" s="183">
        <v>1.0402</v>
      </c>
      <c r="C2122" s="183">
        <v>2.5764999999999998</v>
      </c>
      <c r="D2122" s="112">
        <f>IF(C2122&lt;MAX($C$2:C2122),C2122/MAX($C$2:C2122)-1,0)</f>
        <v>-0.11697169100006866</v>
      </c>
      <c r="E2122" s="112">
        <f>IF(C2122&lt;MAX($C$2081:C2122),C2122/MAX($C$2081:C2122)-1,0)</f>
        <v>-1.3628880976991775E-2</v>
      </c>
    </row>
    <row r="2123" spans="1:5">
      <c r="A2123" s="170">
        <v>42487</v>
      </c>
      <c r="B2123" s="183">
        <v>1.0488999999999999</v>
      </c>
      <c r="C2123" s="183">
        <v>2.5851999999999999</v>
      </c>
      <c r="D2123" s="112">
        <f>IF(C2123&lt;MAX($C$2:C2123),C2123/MAX($C$2:C2123)-1,0)</f>
        <v>-0.11398999246007269</v>
      </c>
      <c r="E2123" s="112">
        <f>IF(C2123&lt;MAX($C$2081:C2123),C2123/MAX($C$2081:C2123)-1,0)</f>
        <v>-1.0298227479805466E-2</v>
      </c>
    </row>
    <row r="2124" spans="1:5">
      <c r="A2124" s="170">
        <v>42488</v>
      </c>
      <c r="B2124" s="183">
        <v>1.0445</v>
      </c>
      <c r="C2124" s="183">
        <v>2.5808</v>
      </c>
      <c r="D2124" s="112">
        <f>IF(C2124&lt;MAX($C$2:C2124),C2124/MAX($C$2:C2124)-1,0)</f>
        <v>-0.11549797792857641</v>
      </c>
      <c r="E2124" s="112">
        <f>IF(C2124&lt;MAX($C$2081:C2124),C2124/MAX($C$2081:C2124)-1,0)</f>
        <v>-1.1982695915163988E-2</v>
      </c>
    </row>
    <row r="2125" spans="1:5">
      <c r="A2125" s="170">
        <v>42489</v>
      </c>
      <c r="B2125" s="183">
        <v>1.0499000000000001</v>
      </c>
      <c r="C2125" s="183">
        <v>2.5861999999999998</v>
      </c>
      <c r="D2125" s="112">
        <f>IF(C2125&lt;MAX($C$2:C2125),C2125/MAX($C$2:C2125)-1,0)</f>
        <v>-0.11364726848995832</v>
      </c>
      <c r="E2125" s="112">
        <f>IF(C2125&lt;MAX($C$2081:C2125),C2125/MAX($C$2081:C2125)-1,0)</f>
        <v>-9.9153937444967921E-3</v>
      </c>
    </row>
    <row r="2126" spans="1:5">
      <c r="A2126" s="170">
        <v>42493</v>
      </c>
      <c r="B2126" s="183">
        <v>1.0697000000000001</v>
      </c>
      <c r="C2126" s="183">
        <v>2.6059999999999999</v>
      </c>
      <c r="D2126" s="112">
        <f>IF(C2126&lt;MAX($C$2:C2126),C2126/MAX($C$2:C2126)-1,0)</f>
        <v>-0.10686133388169183</v>
      </c>
      <c r="E2126" s="112">
        <f>IF(C2126&lt;MAX($C$2081:C2126),C2126/MAX($C$2081:C2126)-1,0)</f>
        <v>-2.3352857853834452E-3</v>
      </c>
    </row>
    <row r="2127" spans="1:5">
      <c r="A2127" s="170">
        <v>42494</v>
      </c>
      <c r="B2127" s="183">
        <v>1.0689</v>
      </c>
      <c r="C2127" s="183">
        <v>2.6052</v>
      </c>
      <c r="D2127" s="112">
        <f>IF(C2127&lt;MAX($C$2:C2127),C2127/MAX($C$2:C2127)-1,0)</f>
        <v>-0.10713551305778335</v>
      </c>
      <c r="E2127" s="112">
        <f>IF(C2127&lt;MAX($C$2081:C2127),C2127/MAX($C$2081:C2127)-1,0)</f>
        <v>-2.641552773630429E-3</v>
      </c>
    </row>
    <row r="2128" spans="1:5">
      <c r="A2128" s="170">
        <v>42495</v>
      </c>
      <c r="B2128" s="183">
        <v>1.0723</v>
      </c>
      <c r="C2128" s="183">
        <v>2.6086</v>
      </c>
      <c r="D2128" s="112">
        <f>IF(C2128&lt;MAX($C$2:C2128),C2128/MAX($C$2:C2128)-1,0)</f>
        <v>-0.1059702515593941</v>
      </c>
      <c r="E2128" s="112">
        <f>IF(C2128&lt;MAX($C$2081:C2128),C2128/MAX($C$2081:C2128)-1,0)</f>
        <v>-1.3399180735805816E-3</v>
      </c>
    </row>
    <row r="2129" spans="1:5">
      <c r="A2129" s="170">
        <v>42496</v>
      </c>
      <c r="B2129" s="183">
        <v>1.0379</v>
      </c>
      <c r="C2129" s="183">
        <v>2.5741999999999998</v>
      </c>
      <c r="D2129" s="112">
        <f>IF(C2129&lt;MAX($C$2:C2129),C2129/MAX($C$2:C2129)-1,0)</f>
        <v>-0.11775995613133194</v>
      </c>
      <c r="E2129" s="112">
        <f>IF(C2129&lt;MAX($C$2081:C2129),C2129/MAX($C$2081:C2129)-1,0)</f>
        <v>-1.4509398568201881E-2</v>
      </c>
    </row>
    <row r="2130" spans="1:5">
      <c r="A2130" s="170">
        <v>42499</v>
      </c>
      <c r="B2130" s="183">
        <v>1.012</v>
      </c>
      <c r="C2130" s="183">
        <v>2.5482999999999998</v>
      </c>
      <c r="D2130" s="112">
        <f>IF(C2130&lt;MAX($C$2:C2130),C2130/MAX($C$2:C2130)-1,0)</f>
        <v>-0.12663650695729667</v>
      </c>
      <c r="E2130" s="112">
        <f>IF(C2130&lt;MAX($C$2081:C2130),C2130/MAX($C$2081:C2130)-1,0)</f>
        <v>-2.4424792312698673E-2</v>
      </c>
    </row>
    <row r="2131" spans="1:5">
      <c r="A2131" s="170">
        <v>42500</v>
      </c>
      <c r="B2131" s="183">
        <v>1.0130999999999999</v>
      </c>
      <c r="C2131" s="183">
        <v>2.5493999999999999</v>
      </c>
      <c r="D2131" s="112">
        <f>IF(C2131&lt;MAX($C$2:C2131),C2131/MAX($C$2:C2131)-1,0)</f>
        <v>-0.12625951059017082</v>
      </c>
      <c r="E2131" s="112">
        <f>IF(C2131&lt;MAX($C$2081:C2131),C2131/MAX($C$2081:C2131)-1,0)</f>
        <v>-2.4003675203858932E-2</v>
      </c>
    </row>
    <row r="2132" spans="1:5">
      <c r="A2132" s="170">
        <v>42501</v>
      </c>
      <c r="B2132" s="183">
        <v>1.0170999999999999</v>
      </c>
      <c r="C2132" s="183">
        <v>2.5533999999999999</v>
      </c>
      <c r="D2132" s="112">
        <f>IF(C2132&lt;MAX($C$2:C2132),C2132/MAX($C$2:C2132)-1,0)</f>
        <v>-0.12488861470971291</v>
      </c>
      <c r="E2132" s="112">
        <f>IF(C2132&lt;MAX($C$2081:C2132),C2132/MAX($C$2081:C2132)-1,0)</f>
        <v>-2.2472340262623902E-2</v>
      </c>
    </row>
    <row r="2133" spans="1:5">
      <c r="A2133" s="170">
        <v>42502</v>
      </c>
      <c r="B2133" s="183">
        <v>1.0199</v>
      </c>
      <c r="C2133" s="183">
        <v>2.5562</v>
      </c>
      <c r="D2133" s="112">
        <f>IF(C2133&lt;MAX($C$2:C2133),C2133/MAX($C$2:C2133)-1,0)</f>
        <v>-0.12392898759339233</v>
      </c>
      <c r="E2133" s="112">
        <f>IF(C2133&lt;MAX($C$2081:C2133),C2133/MAX($C$2081:C2133)-1,0)</f>
        <v>-2.1400405803759348E-2</v>
      </c>
    </row>
    <row r="2134" spans="1:5">
      <c r="A2134" s="170">
        <v>42503</v>
      </c>
      <c r="B2134" s="183">
        <v>1.0195000000000001</v>
      </c>
      <c r="C2134" s="183">
        <v>2.5558000000000001</v>
      </c>
      <c r="D2134" s="112">
        <f>IF(C2134&lt;MAX($C$2:C2134),C2134/MAX($C$2:C2134)-1,0)</f>
        <v>-0.12406607718143814</v>
      </c>
      <c r="E2134" s="112">
        <f>IF(C2134&lt;MAX($C$2081:C2134),C2134/MAX($C$2081:C2134)-1,0)</f>
        <v>-2.155353929788284E-2</v>
      </c>
    </row>
    <row r="2135" spans="1:5">
      <c r="A2135" s="170">
        <v>42506</v>
      </c>
      <c r="B2135" s="183">
        <v>1.0299</v>
      </c>
      <c r="C2135" s="183">
        <v>2.5661999999999998</v>
      </c>
      <c r="D2135" s="112">
        <f>IF(C2135&lt;MAX($C$2:C2135),C2135/MAX($C$2:C2135)-1,0)</f>
        <v>-0.12050174789224766</v>
      </c>
      <c r="E2135" s="112">
        <f>IF(C2135&lt;MAX($C$2081:C2135),C2135/MAX($C$2081:C2135)-1,0)</f>
        <v>-1.757206845067194E-2</v>
      </c>
    </row>
    <row r="2136" spans="1:5">
      <c r="A2136" s="170">
        <v>42507</v>
      </c>
      <c r="B2136" s="183">
        <v>1.0227999999999999</v>
      </c>
      <c r="C2136" s="183">
        <v>2.5590999999999999</v>
      </c>
      <c r="D2136" s="112">
        <f>IF(C2136&lt;MAX($C$2:C2136),C2136/MAX($C$2:C2136)-1,0)</f>
        <v>-0.12293508808006037</v>
      </c>
      <c r="E2136" s="112">
        <f>IF(C2136&lt;MAX($C$2081:C2136),C2136/MAX($C$2081:C2136)-1,0)</f>
        <v>-2.029018797136406E-2</v>
      </c>
    </row>
    <row r="2137" spans="1:5">
      <c r="A2137" s="170">
        <v>42508</v>
      </c>
      <c r="B2137" s="183">
        <v>1.0042</v>
      </c>
      <c r="C2137" s="183">
        <v>2.5405000000000002</v>
      </c>
      <c r="D2137" s="112">
        <f>IF(C2137&lt;MAX($C$2:C2137),C2137/MAX($C$2:C2137)-1,0)</f>
        <v>-0.12930975392418942</v>
      </c>
      <c r="E2137" s="112">
        <f>IF(C2137&lt;MAX($C$2081:C2137),C2137/MAX($C$2081:C2137)-1,0)</f>
        <v>-2.7410895448106709E-2</v>
      </c>
    </row>
    <row r="2138" spans="1:5">
      <c r="A2138" s="170">
        <v>42509</v>
      </c>
      <c r="B2138" s="183">
        <v>1.0068999999999999</v>
      </c>
      <c r="C2138" s="183">
        <v>2.5432000000000001</v>
      </c>
      <c r="D2138" s="112">
        <f>IF(C2138&lt;MAX($C$2:C2138),C2138/MAX($C$2:C2138)-1,0)</f>
        <v>-0.12838439920488043</v>
      </c>
      <c r="E2138" s="112">
        <f>IF(C2138&lt;MAX($C$2081:C2138),C2138/MAX($C$2081:C2138)-1,0)</f>
        <v>-2.6377244362773111E-2</v>
      </c>
    </row>
    <row r="2139" spans="1:5">
      <c r="A2139" s="170">
        <v>42510</v>
      </c>
      <c r="B2139" s="183">
        <v>1.0109999999999999</v>
      </c>
      <c r="C2139" s="183">
        <v>2.5472999999999999</v>
      </c>
      <c r="D2139" s="112">
        <f>IF(C2139&lt;MAX($C$2:C2139),C2139/MAX($C$2:C2139)-1,0)</f>
        <v>-0.12697923092741115</v>
      </c>
      <c r="E2139" s="112">
        <f>IF(C2139&lt;MAX($C$2081:C2139),C2139/MAX($C$2081:C2139)-1,0)</f>
        <v>-2.4807626048007347E-2</v>
      </c>
    </row>
    <row r="2140" spans="1:5">
      <c r="A2140" s="170">
        <v>42513</v>
      </c>
      <c r="B2140" s="183">
        <v>1.0265</v>
      </c>
      <c r="C2140" s="183">
        <v>2.5628000000000002</v>
      </c>
      <c r="D2140" s="112">
        <f>IF(C2140&lt;MAX($C$2:C2140),C2140/MAX($C$2:C2140)-1,0)</f>
        <v>-0.12166700939063679</v>
      </c>
      <c r="E2140" s="112">
        <f>IF(C2140&lt;MAX($C$2081:C2140),C2140/MAX($C$2081:C2140)-1,0)</f>
        <v>-1.8873703150721566E-2</v>
      </c>
    </row>
    <row r="2141" spans="1:5">
      <c r="A2141" s="170">
        <v>42514</v>
      </c>
      <c r="B2141" s="183">
        <v>1.0188999999999999</v>
      </c>
      <c r="C2141" s="183">
        <v>2.5552000000000001</v>
      </c>
      <c r="D2141" s="112">
        <f>IF(C2141&lt;MAX($C$2:C2141),C2141/MAX($C$2:C2141)-1,0)</f>
        <v>-0.1242717115635068</v>
      </c>
      <c r="E2141" s="112">
        <f>IF(C2141&lt;MAX($C$2081:C2141),C2141/MAX($C$2081:C2141)-1,0)</f>
        <v>-2.1783239539068133E-2</v>
      </c>
    </row>
    <row r="2142" spans="1:5">
      <c r="A2142" s="170">
        <v>42515</v>
      </c>
      <c r="B2142" s="183">
        <v>1.0109999999999999</v>
      </c>
      <c r="C2142" s="183">
        <v>2.5472999999999999</v>
      </c>
      <c r="D2142" s="112">
        <f>IF(C2142&lt;MAX($C$2:C2142),C2142/MAX($C$2:C2142)-1,0)</f>
        <v>-0.12697923092741115</v>
      </c>
      <c r="E2142" s="112">
        <f>IF(C2142&lt;MAX($C$2081:C2142),C2142/MAX($C$2081:C2142)-1,0)</f>
        <v>-2.4807626048007347E-2</v>
      </c>
    </row>
    <row r="2143" spans="1:5">
      <c r="A2143" s="170">
        <v>42516</v>
      </c>
      <c r="B2143" s="183">
        <v>1.0113000000000001</v>
      </c>
      <c r="C2143" s="183">
        <v>2.5476000000000001</v>
      </c>
      <c r="D2143" s="112">
        <f>IF(C2143&lt;MAX($C$2:C2143),C2143/MAX($C$2:C2143)-1,0)</f>
        <v>-0.1268764137363767</v>
      </c>
      <c r="E2143" s="112">
        <f>IF(C2143&lt;MAX($C$2081:C2143),C2143/MAX($C$2081:C2143)-1,0)</f>
        <v>-2.469277592741459E-2</v>
      </c>
    </row>
    <row r="2144" spans="1:5">
      <c r="A2144" s="170">
        <v>42517</v>
      </c>
      <c r="B2144" s="183">
        <v>1.0063</v>
      </c>
      <c r="C2144" s="183">
        <v>2.5426000000000002</v>
      </c>
      <c r="D2144" s="112">
        <f>IF(C2144&lt;MAX($C$2:C2144),C2144/MAX($C$2:C2144)-1,0)</f>
        <v>-0.12859003358694909</v>
      </c>
      <c r="E2144" s="112">
        <f>IF(C2144&lt;MAX($C$2081:C2144),C2144/MAX($C$2081:C2144)-1,0)</f>
        <v>-2.6606944603958405E-2</v>
      </c>
    </row>
    <row r="2145" spans="1:5">
      <c r="A2145" s="170">
        <v>42520</v>
      </c>
      <c r="B2145" s="183">
        <v>1.0052000000000001</v>
      </c>
      <c r="C2145" s="183">
        <v>2.5415000000000001</v>
      </c>
      <c r="D2145" s="112">
        <f>IF(C2145&lt;MAX($C$2:C2145),C2145/MAX($C$2:C2145)-1,0)</f>
        <v>-0.12896702995407505</v>
      </c>
      <c r="E2145" s="112">
        <f>IF(C2145&lt;MAX($C$2081:C2145),C2145/MAX($C$2081:C2145)-1,0)</f>
        <v>-2.7028061712798035E-2</v>
      </c>
    </row>
    <row r="2146" spans="1:5">
      <c r="A2146" s="170">
        <v>42521</v>
      </c>
      <c r="B2146" s="183">
        <v>1.034</v>
      </c>
      <c r="C2146" s="183">
        <v>2.5703</v>
      </c>
      <c r="D2146" s="112">
        <f>IF(C2146&lt;MAX($C$2:C2146),C2146/MAX($C$2:C2146)-1,0)</f>
        <v>-0.11909657961477826</v>
      </c>
      <c r="E2146" s="112">
        <f>IF(C2146&lt;MAX($C$2081:C2146),C2146/MAX($C$2081:C2146)-1,0)</f>
        <v>-1.6002450135905955E-2</v>
      </c>
    </row>
    <row r="2147" spans="1:5">
      <c r="A2147" s="170">
        <v>42522</v>
      </c>
      <c r="B2147" s="183">
        <v>1.0395000000000001</v>
      </c>
      <c r="C2147" s="183">
        <v>2.5758000000000001</v>
      </c>
      <c r="D2147" s="112">
        <f>IF(C2147&lt;MAX($C$2:C2147),C2147/MAX($C$2:C2147)-1,0)</f>
        <v>-0.11721159777914869</v>
      </c>
      <c r="E2147" s="112">
        <f>IF(C2147&lt;MAX($C$2081:C2147),C2147/MAX($C$2081:C2147)-1,0)</f>
        <v>-1.3896864591707692E-2</v>
      </c>
    </row>
    <row r="2148" spans="1:5">
      <c r="A2148" s="170">
        <v>42523</v>
      </c>
      <c r="B2148" s="183">
        <v>1.0432999999999999</v>
      </c>
      <c r="C2148" s="183">
        <v>2.5796000000000001</v>
      </c>
      <c r="D2148" s="112">
        <f>IF(C2148&lt;MAX($C$2:C2148),C2148/MAX($C$2:C2148)-1,0)</f>
        <v>-0.11590924669271374</v>
      </c>
      <c r="E2148" s="112">
        <f>IF(C2148&lt;MAX($C$2081:C2148),C2148/MAX($C$2081:C2148)-1,0)</f>
        <v>-1.2442096397534463E-2</v>
      </c>
    </row>
    <row r="2149" spans="1:5">
      <c r="A2149" s="170">
        <v>42524</v>
      </c>
      <c r="B2149" s="183">
        <v>1.0503</v>
      </c>
      <c r="C2149" s="183">
        <v>2.5865999999999998</v>
      </c>
      <c r="D2149" s="112">
        <f>IF(C2149&lt;MAX($C$2:C2149),C2149/MAX($C$2:C2149)-1,0)</f>
        <v>-0.11351017890191251</v>
      </c>
      <c r="E2149" s="112">
        <f>IF(C2149&lt;MAX($C$2081:C2149),C2149/MAX($C$2081:C2149)-1,0)</f>
        <v>-9.7622602503733003E-3</v>
      </c>
    </row>
    <row r="2150" spans="1:5">
      <c r="A2150" s="170">
        <v>42527</v>
      </c>
      <c r="B2150" s="183">
        <v>1.0569999999999999</v>
      </c>
      <c r="C2150" s="183">
        <v>2.5933000000000002</v>
      </c>
      <c r="D2150" s="112">
        <f>IF(C2150&lt;MAX($C$2:C2150),C2150/MAX($C$2:C2150)-1,0)</f>
        <v>-0.11121392830214549</v>
      </c>
      <c r="E2150" s="112">
        <f>IF(C2150&lt;MAX($C$2081:C2150),C2150/MAX($C$2081:C2150)-1,0)</f>
        <v>-7.1972742238044507E-3</v>
      </c>
    </row>
    <row r="2151" spans="1:5">
      <c r="A2151" s="170">
        <v>42528</v>
      </c>
      <c r="B2151" s="183">
        <v>1.0568</v>
      </c>
      <c r="C2151" s="183">
        <v>2.5931000000000002</v>
      </c>
      <c r="D2151" s="112">
        <f>IF(C2151&lt;MAX($C$2:C2151),C2151/MAX($C$2:C2151)-1,0)</f>
        <v>-0.11128247309616834</v>
      </c>
      <c r="E2151" s="112">
        <f>IF(C2151&lt;MAX($C$2081:C2151),C2151/MAX($C$2081:C2151)-1,0)</f>
        <v>-7.2738409708662521E-3</v>
      </c>
    </row>
    <row r="2152" spans="1:5">
      <c r="A2152" s="170">
        <v>42529</v>
      </c>
      <c r="B2152" s="183">
        <v>1.0538000000000001</v>
      </c>
      <c r="C2152" s="183">
        <v>2.5901000000000001</v>
      </c>
      <c r="D2152" s="112">
        <f>IF(C2152&lt;MAX($C$2:C2152),C2152/MAX($C$2:C2152)-1,0)</f>
        <v>-0.11231064500651178</v>
      </c>
      <c r="E2152" s="112">
        <f>IF(C2152&lt;MAX($C$2081:C2152),C2152/MAX($C$2081:C2152)-1,0)</f>
        <v>-8.4223421767924966E-3</v>
      </c>
    </row>
    <row r="2153" spans="1:5">
      <c r="A2153" s="170">
        <v>42534</v>
      </c>
      <c r="B2153" s="183">
        <v>1.018</v>
      </c>
      <c r="C2153" s="183">
        <v>2.5543</v>
      </c>
      <c r="D2153" s="112">
        <f>IF(C2153&lt;MAX($C$2:C2153),C2153/MAX($C$2:C2153)-1,0)</f>
        <v>-0.1245801631366098</v>
      </c>
      <c r="E2153" s="112">
        <f>IF(C2153&lt;MAX($C$2081:C2153),C2153/MAX($C$2081:C2153)-1,0)</f>
        <v>-2.2127789900845962E-2</v>
      </c>
    </row>
    <row r="2154" spans="1:5">
      <c r="A2154" s="170">
        <v>42535</v>
      </c>
      <c r="B2154" s="183">
        <v>1.0242</v>
      </c>
      <c r="C2154" s="183">
        <v>2.5605000000000002</v>
      </c>
      <c r="D2154" s="112">
        <f>IF(C2154&lt;MAX($C$2:C2154),C2154/MAX($C$2:C2154)-1,0)</f>
        <v>-0.12245527452190008</v>
      </c>
      <c r="E2154" s="112">
        <f>IF(C2154&lt;MAX($C$2081:C2154),C2154/MAX($C$2081:C2154)-1,0)</f>
        <v>-1.9754220741931672E-2</v>
      </c>
    </row>
    <row r="2155" spans="1:5">
      <c r="A2155" s="170">
        <v>42536</v>
      </c>
      <c r="B2155" s="183">
        <v>1.0552999999999999</v>
      </c>
      <c r="C2155" s="183">
        <v>2.5916000000000001</v>
      </c>
      <c r="D2155" s="112">
        <f>IF(C2155&lt;MAX($C$2:C2155),C2155/MAX($C$2:C2155)-1,0)</f>
        <v>-0.11179655905134001</v>
      </c>
      <c r="E2155" s="112">
        <f>IF(C2155&lt;MAX($C$2081:C2155),C2155/MAX($C$2081:C2155)-1,0)</f>
        <v>-7.8480915738293744E-3</v>
      </c>
    </row>
    <row r="2156" spans="1:5">
      <c r="A2156" s="170">
        <v>42537</v>
      </c>
      <c r="B2156" s="183">
        <v>1.0521</v>
      </c>
      <c r="C2156" s="183">
        <v>2.5884</v>
      </c>
      <c r="D2156" s="112">
        <f>IF(C2156&lt;MAX($C$2:C2156),C2156/MAX($C$2:C2156)-1,0)</f>
        <v>-0.1128932757557064</v>
      </c>
      <c r="E2156" s="112">
        <f>IF(C2156&lt;MAX($C$2081:C2156),C2156/MAX($C$2081:C2156)-1,0)</f>
        <v>-9.0731595268174203E-3</v>
      </c>
    </row>
    <row r="2157" spans="1:5">
      <c r="A2157" s="170">
        <v>42538</v>
      </c>
      <c r="B2157" s="183">
        <v>1.0532999999999999</v>
      </c>
      <c r="C2157" s="183">
        <v>2.5895999999999999</v>
      </c>
      <c r="D2157" s="112">
        <f>IF(C2157&lt;MAX($C$2:C2157),C2157/MAX($C$2:C2157)-1,0)</f>
        <v>-0.11248200699156907</v>
      </c>
      <c r="E2157" s="112">
        <f>IF(C2157&lt;MAX($C$2081:C2157),C2157/MAX($C$2081:C2157)-1,0)</f>
        <v>-8.6137590444469447E-3</v>
      </c>
    </row>
    <row r="2158" spans="1:5">
      <c r="A2158" s="170">
        <v>42541</v>
      </c>
      <c r="B2158" s="183">
        <v>1.0642</v>
      </c>
      <c r="C2158" s="183">
        <v>2.6004999999999998</v>
      </c>
      <c r="D2158" s="112">
        <f>IF(C2158&lt;MAX($C$2:C2158),C2158/MAX($C$2:C2158)-1,0)</f>
        <v>-0.10874631571732141</v>
      </c>
      <c r="E2158" s="112">
        <f>IF(C2158&lt;MAX($C$2081:C2158),C2158/MAX($C$2081:C2158)-1,0)</f>
        <v>-4.4408713295815971E-3</v>
      </c>
    </row>
    <row r="2159" spans="1:5">
      <c r="A2159" s="170">
        <v>42542</v>
      </c>
      <c r="B2159" s="183">
        <v>1.0603</v>
      </c>
      <c r="C2159" s="183">
        <v>2.5966</v>
      </c>
      <c r="D2159" s="112">
        <f>IF(C2159&lt;MAX($C$2:C2159),C2159/MAX($C$2:C2159)-1,0)</f>
        <v>-0.11008293920076773</v>
      </c>
      <c r="E2159" s="112">
        <f>IF(C2159&lt;MAX($C$2081:C2159),C2159/MAX($C$2081:C2159)-1,0)</f>
        <v>-5.9339228972856706E-3</v>
      </c>
    </row>
    <row r="2160" spans="1:5">
      <c r="A2160" s="170">
        <v>42543</v>
      </c>
      <c r="B2160" s="183">
        <v>1.0650999999999999</v>
      </c>
      <c r="C2160" s="183">
        <v>2.6013999999999999</v>
      </c>
      <c r="D2160" s="112">
        <f>IF(C2160&lt;MAX($C$2:C2160),C2160/MAX($C$2:C2160)-1,0)</f>
        <v>-0.1084378641442183</v>
      </c>
      <c r="E2160" s="112">
        <f>IF(C2160&lt;MAX($C$2081:C2160),C2160/MAX($C$2081:C2160)-1,0)</f>
        <v>-4.0963209678036572E-3</v>
      </c>
    </row>
    <row r="2161" spans="1:5">
      <c r="A2161" s="170">
        <v>42544</v>
      </c>
      <c r="B2161" s="183">
        <v>1.0558000000000001</v>
      </c>
      <c r="C2161" s="183">
        <v>2.5920999999999998</v>
      </c>
      <c r="D2161" s="112">
        <f>IF(C2161&lt;MAX($C$2:C2161),C2161/MAX($C$2:C2161)-1,0)</f>
        <v>-0.11162519706628293</v>
      </c>
      <c r="E2161" s="112">
        <f>IF(C2161&lt;MAX($C$2081:C2161),C2161/MAX($C$2081:C2161)-1,0)</f>
        <v>-7.6566747061751483E-3</v>
      </c>
    </row>
    <row r="2162" spans="1:5">
      <c r="A2162" s="170">
        <v>42545</v>
      </c>
      <c r="B2162" s="183">
        <v>1.0577000000000001</v>
      </c>
      <c r="C2162" s="183">
        <v>2.5939999999999999</v>
      </c>
      <c r="D2162" s="112">
        <f>IF(C2162&lt;MAX($C$2:C2162),C2162/MAX($C$2:C2162)-1,0)</f>
        <v>-0.11097402152306546</v>
      </c>
      <c r="E2162" s="112">
        <f>IF(C2162&lt;MAX($C$2081:C2162),C2162/MAX($C$2081:C2162)-1,0)</f>
        <v>-6.9292906090884232E-3</v>
      </c>
    </row>
    <row r="2163" spans="1:5">
      <c r="A2163" s="170">
        <v>42548</v>
      </c>
      <c r="B2163" s="183">
        <v>1.0764</v>
      </c>
      <c r="C2163" s="183">
        <v>2.6126999999999998</v>
      </c>
      <c r="D2163" s="112">
        <f>IF(C2163&lt;MAX($C$2:C2163),C2163/MAX($C$2:C2163)-1,0)</f>
        <v>-0.10456508328192482</v>
      </c>
      <c r="E2163" s="112">
        <f>IF(C2163&lt;MAX($C$2081:C2163),C2163/MAX($C$2081:C2163)-1,0)</f>
        <v>0</v>
      </c>
    </row>
    <row r="2164" spans="1:5">
      <c r="A2164" s="170">
        <v>42549</v>
      </c>
      <c r="B2164" s="183">
        <v>1.0750999999999999</v>
      </c>
      <c r="C2164" s="183">
        <v>2.6114000000000002</v>
      </c>
      <c r="D2164" s="112">
        <f>IF(C2164&lt;MAX($C$2:C2164),C2164/MAX($C$2:C2164)-1,0)</f>
        <v>-0.10501062444307352</v>
      </c>
      <c r="E2164" s="112">
        <f>IF(C2164&lt;MAX($C$2081:C2164),C2164/MAX($C$2081:C2164)-1,0)</f>
        <v>-4.9756956405233588E-4</v>
      </c>
    </row>
    <row r="2165" spans="1:5">
      <c r="A2165" s="170">
        <v>42550</v>
      </c>
      <c r="B2165" s="183">
        <v>1.0741000000000001</v>
      </c>
      <c r="C2165" s="183">
        <v>2.6103999999999998</v>
      </c>
      <c r="D2165" s="112">
        <f>IF(C2165&lt;MAX($C$2:C2165),C2165/MAX($C$2:C2165)-1,0)</f>
        <v>-0.10535334841318811</v>
      </c>
      <c r="E2165" s="112">
        <f>IF(C2165&lt;MAX($C$2081:C2165),C2165/MAX($C$2081:C2165)-1,0)</f>
        <v>-8.8031538255439745E-4</v>
      </c>
    </row>
    <row r="2166" spans="1:5">
      <c r="A2166" s="170">
        <v>42551</v>
      </c>
      <c r="B2166" s="183">
        <v>1.0712999999999999</v>
      </c>
      <c r="C2166" s="183">
        <v>2.6076000000000001</v>
      </c>
      <c r="D2166" s="112">
        <f>IF(C2166&lt;MAX($C$2:C2166),C2166/MAX($C$2:C2166)-1,0)</f>
        <v>-0.10631297552950858</v>
      </c>
      <c r="E2166" s="112">
        <f>IF(C2166&lt;MAX($C$2081:C2166),C2166/MAX($C$2081:C2166)-1,0)</f>
        <v>-1.9520036743597702E-3</v>
      </c>
    </row>
    <row r="2167" spans="1:5">
      <c r="A2167" s="170">
        <v>42552</v>
      </c>
      <c r="B2167" s="183">
        <v>1.0740000000000001</v>
      </c>
      <c r="C2167" s="183">
        <v>2.6103000000000001</v>
      </c>
      <c r="D2167" s="112">
        <f>IF(C2167&lt;MAX($C$2:C2167),C2167/MAX($C$2:C2167)-1,0)</f>
        <v>-0.10538762081019948</v>
      </c>
      <c r="E2167" s="112">
        <f>IF(C2167&lt;MAX($C$2081:C2167),C2167/MAX($C$2081:C2167)-1,0)</f>
        <v>-9.1858996440452589E-4</v>
      </c>
    </row>
    <row r="2168" spans="1:5">
      <c r="A2168" s="170">
        <v>42555</v>
      </c>
      <c r="B2168" s="183">
        <v>1.0940000000000001</v>
      </c>
      <c r="C2168" s="183">
        <v>2.6303000000000001</v>
      </c>
      <c r="D2168" s="112">
        <f>IF(C2168&lt;MAX($C$2:C2168),C2168/MAX($C$2:C2168)-1,0)</f>
        <v>-9.8533141407910141E-2</v>
      </c>
      <c r="E2168" s="112">
        <f>IF(C2168&lt;MAX($C$2081:C2168),C2168/MAX($C$2081:C2168)-1,0)</f>
        <v>0</v>
      </c>
    </row>
    <row r="2169" spans="1:5">
      <c r="A2169" s="170">
        <v>42556</v>
      </c>
      <c r="B2169" s="183">
        <v>1.0974999999999999</v>
      </c>
      <c r="C2169" s="183">
        <v>2.6337999999999999</v>
      </c>
      <c r="D2169" s="112">
        <f>IF(C2169&lt;MAX($C$2:C2169),C2169/MAX($C$2:C2169)-1,0)</f>
        <v>-9.7333607512509523E-2</v>
      </c>
      <c r="E2169" s="112">
        <f>IF(C2169&lt;MAX($C$2081:C2169),C2169/MAX($C$2081:C2169)-1,0)</f>
        <v>0</v>
      </c>
    </row>
    <row r="2170" spans="1:5">
      <c r="A2170" s="170">
        <v>42557</v>
      </c>
      <c r="B2170" s="183">
        <v>1.1062000000000001</v>
      </c>
      <c r="C2170" s="183">
        <v>2.6425000000000001</v>
      </c>
      <c r="D2170" s="112">
        <f>IF(C2170&lt;MAX($C$2:C2170),C2170/MAX($C$2:C2170)-1,0)</f>
        <v>-9.4351908972513554E-2</v>
      </c>
      <c r="E2170" s="112">
        <f>IF(C2170&lt;MAX($C$2081:C2170),C2170/MAX($C$2081:C2170)-1,0)</f>
        <v>0</v>
      </c>
    </row>
    <row r="2171" spans="1:5">
      <c r="A2171" s="170">
        <v>42558</v>
      </c>
      <c r="B2171" s="183">
        <v>1.1203000000000001</v>
      </c>
      <c r="C2171" s="183">
        <v>2.6566000000000001</v>
      </c>
      <c r="D2171" s="112">
        <f>IF(C2171&lt;MAX($C$2:C2171),C2171/MAX($C$2:C2171)-1,0)</f>
        <v>-8.9519500993899492E-2</v>
      </c>
      <c r="E2171" s="112">
        <f>IF(C2171&lt;MAX($C$2081:C2171),C2171/MAX($C$2081:C2171)-1,0)</f>
        <v>0</v>
      </c>
    </row>
    <row r="2172" spans="1:5">
      <c r="A2172" s="170">
        <v>42559</v>
      </c>
      <c r="B2172" s="183">
        <v>1.1158999999999999</v>
      </c>
      <c r="C2172" s="183">
        <v>2.6522000000000001</v>
      </c>
      <c r="D2172" s="112">
        <f>IF(C2172&lt;MAX($C$2:C2172),C2172/MAX($C$2:C2172)-1,0)</f>
        <v>-9.1027486462403218E-2</v>
      </c>
      <c r="E2172" s="112">
        <f>IF(C2172&lt;MAX($C$2081:C2172),C2172/MAX($C$2081:C2172)-1,0)</f>
        <v>-1.6562523526311157E-3</v>
      </c>
    </row>
    <row r="2173" spans="1:5">
      <c r="A2173" s="170">
        <v>42562</v>
      </c>
      <c r="B2173" s="183">
        <v>1.1111</v>
      </c>
      <c r="C2173" s="183">
        <v>2.6474000000000002</v>
      </c>
      <c r="D2173" s="112">
        <f>IF(C2173&lt;MAX($C$2:C2173),C2173/MAX($C$2:C2173)-1,0)</f>
        <v>-9.2672561518952645E-2</v>
      </c>
      <c r="E2173" s="112">
        <f>IF(C2173&lt;MAX($C$2081:C2173),C2173/MAX($C$2081:C2173)-1,0)</f>
        <v>-3.46307310095606E-3</v>
      </c>
    </row>
    <row r="2174" spans="1:5">
      <c r="A2174" s="170">
        <v>42563</v>
      </c>
      <c r="B2174" s="183">
        <v>1.1375999999999999</v>
      </c>
      <c r="C2174" s="183">
        <v>2.6739000000000002</v>
      </c>
      <c r="D2174" s="112">
        <f>IF(C2174&lt;MAX($C$2:C2174),C2174/MAX($C$2:C2174)-1,0)</f>
        <v>-8.3590376310919146E-2</v>
      </c>
      <c r="E2174" s="112">
        <f>IF(C2174&lt;MAX($C$2081:C2174),C2174/MAX($C$2081:C2174)-1,0)</f>
        <v>0</v>
      </c>
    </row>
    <row r="2175" spans="1:5">
      <c r="A2175" s="170">
        <v>42564</v>
      </c>
      <c r="B2175" s="183">
        <v>1.1415999999999999</v>
      </c>
      <c r="C2175" s="183">
        <v>2.6779000000000002</v>
      </c>
      <c r="D2175" s="112">
        <f>IF(C2175&lt;MAX($C$2:C2175),C2175/MAX($C$2:C2175)-1,0)</f>
        <v>-8.2219480430461345E-2</v>
      </c>
      <c r="E2175" s="112">
        <f>IF(C2175&lt;MAX($C$2081:C2175),C2175/MAX($C$2081:C2175)-1,0)</f>
        <v>0</v>
      </c>
    </row>
    <row r="2176" spans="1:5">
      <c r="A2176" s="170">
        <v>42565</v>
      </c>
      <c r="B2176" s="183">
        <v>1.1364000000000001</v>
      </c>
      <c r="C2176" s="183">
        <v>2.6726999999999999</v>
      </c>
      <c r="D2176" s="112">
        <f>IF(C2176&lt;MAX($C$2:C2176),C2176/MAX($C$2:C2176)-1,0)</f>
        <v>-8.4001645075056697E-2</v>
      </c>
      <c r="E2176" s="112">
        <f>IF(C2176&lt;MAX($C$2081:C2176),C2176/MAX($C$2081:C2176)-1,0)</f>
        <v>-1.9418200829008914E-3</v>
      </c>
    </row>
    <row r="2177" spans="1:5">
      <c r="A2177" s="170">
        <v>42566</v>
      </c>
      <c r="B2177" s="183">
        <v>1.1479999999999999</v>
      </c>
      <c r="C2177" s="183">
        <v>2.6842999999999999</v>
      </c>
      <c r="D2177" s="112">
        <f>IF(C2177&lt;MAX($C$2:C2177),C2177/MAX($C$2:C2177)-1,0)</f>
        <v>-8.0026047021728774E-2</v>
      </c>
      <c r="E2177" s="112">
        <f>IF(C2177&lt;MAX($C$2081:C2177),C2177/MAX($C$2081:C2177)-1,0)</f>
        <v>0</v>
      </c>
    </row>
    <row r="2178" spans="1:5">
      <c r="A2178" s="170">
        <v>42569</v>
      </c>
      <c r="B2178" s="183">
        <v>1.1411</v>
      </c>
      <c r="C2178" s="183">
        <v>2.6774</v>
      </c>
      <c r="D2178" s="112">
        <f>IF(C2178&lt;MAX($C$2:C2178),C2178/MAX($C$2:C2178)-1,0)</f>
        <v>-8.2390842415518639E-2</v>
      </c>
      <c r="E2178" s="112">
        <f>IF(C2178&lt;MAX($C$2081:C2178),C2178/MAX($C$2081:C2178)-1,0)</f>
        <v>-2.5705025518757418E-3</v>
      </c>
    </row>
    <row r="2179" spans="1:5">
      <c r="A2179" s="170">
        <v>42570</v>
      </c>
      <c r="B2179" s="183">
        <v>1.1353</v>
      </c>
      <c r="C2179" s="183">
        <v>2.6716000000000002</v>
      </c>
      <c r="D2179" s="112">
        <f>IF(C2179&lt;MAX($C$2:C2179),C2179/MAX($C$2:C2179)-1,0)</f>
        <v>-8.4378641442182434E-2</v>
      </c>
      <c r="E2179" s="112">
        <f>IF(C2179&lt;MAX($C$2081:C2179),C2179/MAX($C$2081:C2179)-1,0)</f>
        <v>-4.7312148418581224E-3</v>
      </c>
    </row>
    <row r="2180" spans="1:5">
      <c r="A2180" s="170">
        <v>42571</v>
      </c>
      <c r="B2180" s="183">
        <v>1.1282000000000001</v>
      </c>
      <c r="C2180" s="183">
        <v>2.6644999999999999</v>
      </c>
      <c r="D2180" s="112">
        <f>IF(C2180&lt;MAX($C$2:C2180),C2180/MAX($C$2:C2180)-1,0)</f>
        <v>-8.6811981629995261E-2</v>
      </c>
      <c r="E2180" s="112">
        <f>IF(C2180&lt;MAX($C$2081:C2180),C2180/MAX($C$2081:C2180)-1,0)</f>
        <v>-7.3762247140781723E-3</v>
      </c>
    </row>
    <row r="2181" spans="1:5">
      <c r="A2181" s="170">
        <v>42572</v>
      </c>
      <c r="B2181" s="183">
        <v>1.1319999999999999</v>
      </c>
      <c r="C2181" s="183">
        <v>2.6682999999999999</v>
      </c>
      <c r="D2181" s="112">
        <f>IF(C2181&lt;MAX($C$2:C2181),C2181/MAX($C$2:C2181)-1,0)</f>
        <v>-8.5509630543560311E-2</v>
      </c>
      <c r="E2181" s="112">
        <f>IF(C2181&lt;MAX($C$2081:C2181),C2181/MAX($C$2081:C2181)-1,0)</f>
        <v>-5.9605856275378732E-3</v>
      </c>
    </row>
    <row r="2182" spans="1:5">
      <c r="A2182" s="170">
        <v>42573</v>
      </c>
      <c r="B2182" s="183">
        <v>1.1196999999999999</v>
      </c>
      <c r="C2182" s="183">
        <v>2.6560000000000001</v>
      </c>
      <c r="D2182" s="112">
        <f>IF(C2182&lt;MAX($C$2:C2182),C2182/MAX($C$2:C2182)-1,0)</f>
        <v>-8.9725135375968157E-2</v>
      </c>
      <c r="E2182" s="112">
        <f>IF(C2182&lt;MAX($C$2081:C2182),C2182/MAX($C$2081:C2182)-1,0)</f>
        <v>-1.0542785828707602E-2</v>
      </c>
    </row>
    <row r="2183" spans="1:5">
      <c r="A2183" s="170">
        <v>42576</v>
      </c>
      <c r="B2183" s="183">
        <v>1.1167</v>
      </c>
      <c r="C2183" s="183">
        <v>2.653</v>
      </c>
      <c r="D2183" s="112">
        <f>IF(C2183&lt;MAX($C$2:C2183),C2183/MAX($C$2:C2183)-1,0)</f>
        <v>-9.0753307286311702E-2</v>
      </c>
      <c r="E2183" s="112">
        <f>IF(C2183&lt;MAX($C$2081:C2183),C2183/MAX($C$2081:C2183)-1,0)</f>
        <v>-1.1660395633871001E-2</v>
      </c>
    </row>
    <row r="2184" spans="1:5">
      <c r="A2184" s="170">
        <v>42577</v>
      </c>
      <c r="B2184" s="183">
        <v>1.1429</v>
      </c>
      <c r="C2184" s="183">
        <v>2.6791999999999998</v>
      </c>
      <c r="D2184" s="112">
        <f>IF(C2184&lt;MAX($C$2:C2184),C2184/MAX($C$2:C2184)-1,0)</f>
        <v>-8.1773939269312645E-2</v>
      </c>
      <c r="E2184" s="112">
        <f>IF(C2184&lt;MAX($C$2081:C2184),C2184/MAX($C$2081:C2184)-1,0)</f>
        <v>-1.8999366687777464E-3</v>
      </c>
    </row>
    <row r="2185" spans="1:5">
      <c r="A2185" s="170">
        <v>42578</v>
      </c>
      <c r="B2185" s="183">
        <v>1.1226</v>
      </c>
      <c r="C2185" s="183">
        <v>2.6589</v>
      </c>
      <c r="D2185" s="112">
        <f>IF(C2185&lt;MAX($C$2:C2185),C2185/MAX($C$2:C2185)-1,0)</f>
        <v>-8.8731235862636315E-2</v>
      </c>
      <c r="E2185" s="112">
        <f>IF(C2185&lt;MAX($C$2081:C2185),C2185/MAX($C$2081:C2185)-1,0)</f>
        <v>-9.4624296837163557E-3</v>
      </c>
    </row>
    <row r="2186" spans="1:5">
      <c r="A2186" s="170">
        <v>42579</v>
      </c>
      <c r="B2186" s="183">
        <v>1.1408</v>
      </c>
      <c r="C2186" s="183">
        <v>2.6770999999999998</v>
      </c>
      <c r="D2186" s="112">
        <f>IF(C2186&lt;MAX($C$2:C2186),C2186/MAX($C$2:C2186)-1,0)</f>
        <v>-8.2493659606552971E-2</v>
      </c>
      <c r="E2186" s="112">
        <f>IF(C2186&lt;MAX($C$2081:C2186),C2186/MAX($C$2081:C2186)-1,0)</f>
        <v>-2.6822635323920929E-3</v>
      </c>
    </row>
    <row r="2187" spans="1:5">
      <c r="A2187" s="170">
        <v>42580</v>
      </c>
      <c r="B2187" s="183">
        <v>1.1361000000000001</v>
      </c>
      <c r="C2187" s="183">
        <v>2.6724000000000001</v>
      </c>
      <c r="D2187" s="112">
        <f>IF(C2187&lt;MAX($C$2:C2187),C2187/MAX($C$2:C2187)-1,0)</f>
        <v>-8.4104462266090918E-2</v>
      </c>
      <c r="E2187" s="112">
        <f>IF(C2187&lt;MAX($C$2081:C2187),C2187/MAX($C$2081:C2187)-1,0)</f>
        <v>-4.4331855604812231E-3</v>
      </c>
    </row>
    <row r="2188" spans="1:5">
      <c r="A2188" s="170">
        <v>42583</v>
      </c>
      <c r="B2188" s="183">
        <v>1.1164000000000001</v>
      </c>
      <c r="C2188" s="183">
        <v>2.6526999999999998</v>
      </c>
      <c r="D2188" s="112">
        <f>IF(C2188&lt;MAX($C$2:C2188),C2188/MAX($C$2:C2188)-1,0)</f>
        <v>-9.0856124477346034E-2</v>
      </c>
      <c r="E2188" s="112">
        <f>IF(C2188&lt;MAX($C$2081:C2188),C2188/MAX($C$2081:C2188)-1,0)</f>
        <v>-1.1772156614387352E-2</v>
      </c>
    </row>
    <row r="2189" spans="1:5">
      <c r="A2189" s="170">
        <v>42584</v>
      </c>
      <c r="B2189" s="183">
        <v>1.1228</v>
      </c>
      <c r="C2189" s="183">
        <v>2.6591</v>
      </c>
      <c r="D2189" s="112">
        <f>IF(C2189&lt;MAX($C$2:C2189),C2189/MAX($C$2:C2189)-1,0)</f>
        <v>-8.8662691068613353E-2</v>
      </c>
      <c r="E2189" s="112">
        <f>IF(C2189&lt;MAX($C$2081:C2189),C2189/MAX($C$2081:C2189)-1,0)</f>
        <v>-9.3879223633721587E-3</v>
      </c>
    </row>
    <row r="2190" spans="1:5">
      <c r="A2190" s="170">
        <v>42585</v>
      </c>
      <c r="B2190" s="183">
        <v>1.1281000000000001</v>
      </c>
      <c r="C2190" s="183">
        <v>2.6644000000000001</v>
      </c>
      <c r="D2190" s="112">
        <f>IF(C2190&lt;MAX($C$2:C2190),C2190/MAX($C$2:C2190)-1,0)</f>
        <v>-8.6846254027006631E-2</v>
      </c>
      <c r="E2190" s="112">
        <f>IF(C2190&lt;MAX($C$2081:C2190),C2190/MAX($C$2081:C2190)-1,0)</f>
        <v>-7.4134783742502153E-3</v>
      </c>
    </row>
    <row r="2191" spans="1:5">
      <c r="A2191" s="170">
        <v>42586</v>
      </c>
      <c r="B2191" s="183">
        <v>1.1317999999999999</v>
      </c>
      <c r="C2191" s="183">
        <v>2.6680999999999999</v>
      </c>
      <c r="D2191" s="112">
        <f>IF(C2191&lt;MAX($C$2:C2191),C2191/MAX($C$2:C2191)-1,0)</f>
        <v>-8.5578175337583162E-2</v>
      </c>
      <c r="E2191" s="112">
        <f>IF(C2191&lt;MAX($C$2081:C2191),C2191/MAX($C$2081:C2191)-1,0)</f>
        <v>-6.0350929478821813E-3</v>
      </c>
    </row>
    <row r="2192" spans="1:5">
      <c r="A2192" s="170">
        <v>42587</v>
      </c>
      <c r="B2192" s="183">
        <v>1.1255999999999999</v>
      </c>
      <c r="C2192" s="183">
        <v>2.6619000000000002</v>
      </c>
      <c r="D2192" s="112">
        <f>IF(C2192&lt;MAX($C$2:C2192),C2192/MAX($C$2:C2192)-1,0)</f>
        <v>-8.770306395229277E-2</v>
      </c>
      <c r="E2192" s="112">
        <f>IF(C2192&lt;MAX($C$2081:C2192),C2192/MAX($C$2081:C2192)-1,0)</f>
        <v>-8.3448198785529559E-3</v>
      </c>
    </row>
    <row r="2193" spans="1:5">
      <c r="A2193" s="170">
        <v>42590</v>
      </c>
      <c r="B2193" s="183">
        <v>1.1262000000000001</v>
      </c>
      <c r="C2193" s="183">
        <v>2.6625000000000001</v>
      </c>
      <c r="D2193" s="112">
        <f>IF(C2193&lt;MAX($C$2:C2193),C2193/MAX($C$2:C2193)-1,0)</f>
        <v>-8.7497429570224217E-2</v>
      </c>
      <c r="E2193" s="112">
        <f>IF(C2193&lt;MAX($C$2081:C2193),C2193/MAX($C$2081:C2193)-1,0)</f>
        <v>-8.1212979175203648E-3</v>
      </c>
    </row>
    <row r="2194" spans="1:5">
      <c r="A2194" s="170">
        <v>42591</v>
      </c>
      <c r="B2194" s="183">
        <v>1.1314</v>
      </c>
      <c r="C2194" s="183">
        <v>2.6677</v>
      </c>
      <c r="D2194" s="112">
        <f>IF(C2194&lt;MAX($C$2:C2194),C2194/MAX($C$2:C2194)-1,0)</f>
        <v>-8.5715264925628976E-2</v>
      </c>
      <c r="E2194" s="112">
        <f>IF(C2194&lt;MAX($C$2081:C2194),C2194/MAX($C$2081:C2194)-1,0)</f>
        <v>-6.1841075885705754E-3</v>
      </c>
    </row>
    <row r="2195" spans="1:5">
      <c r="A2195" s="170">
        <v>42592</v>
      </c>
      <c r="B2195" s="183">
        <v>1.1229</v>
      </c>
      <c r="C2195" s="183">
        <v>2.6591999999999998</v>
      </c>
      <c r="D2195" s="112">
        <f>IF(C2195&lt;MAX($C$2:C2195),C2195/MAX($C$2:C2195)-1,0)</f>
        <v>-8.8628418671601983E-2</v>
      </c>
      <c r="E2195" s="112">
        <f>IF(C2195&lt;MAX($C$2081:C2195),C2195/MAX($C$2081:C2195)-1,0)</f>
        <v>-9.3506687032001157E-3</v>
      </c>
    </row>
    <row r="2196" spans="1:5">
      <c r="A2196" s="170">
        <v>42593</v>
      </c>
      <c r="B2196" s="183">
        <v>1.1113999999999999</v>
      </c>
      <c r="C2196" s="183">
        <v>2.6476999999999999</v>
      </c>
      <c r="D2196" s="112">
        <f>IF(C2196&lt;MAX($C$2:C2196),C2196/MAX($C$2:C2196)-1,0)</f>
        <v>-9.2569744327918313E-2</v>
      </c>
      <c r="E2196" s="112">
        <f>IF(C2196&lt;MAX($C$2081:C2196),C2196/MAX($C$2081:C2196)-1,0)</f>
        <v>-1.3634839622992945E-2</v>
      </c>
    </row>
    <row r="2197" spans="1:5">
      <c r="A2197" s="170">
        <v>42594</v>
      </c>
      <c r="B2197" s="183">
        <v>1.1214</v>
      </c>
      <c r="C2197" s="183">
        <v>2.6577000000000002</v>
      </c>
      <c r="D2197" s="112">
        <f>IF(C2197&lt;MAX($C$2:C2197),C2197/MAX($C$2:C2197)-1,0)</f>
        <v>-8.9142504626773644E-2</v>
      </c>
      <c r="E2197" s="112">
        <f>IF(C2197&lt;MAX($C$2081:C2197),C2197/MAX($C$2081:C2197)-1,0)</f>
        <v>-9.909473605781649E-3</v>
      </c>
    </row>
    <row r="2198" spans="1:5">
      <c r="A2198" s="170">
        <v>42597</v>
      </c>
      <c r="B2198" s="183">
        <v>1.1389</v>
      </c>
      <c r="C2198" s="183">
        <v>2.6751999999999998</v>
      </c>
      <c r="D2198" s="112">
        <f>IF(C2198&lt;MAX($C$2:C2198),C2198/MAX($C$2:C2198)-1,0)</f>
        <v>-8.3144835149770446E-2</v>
      </c>
      <c r="E2198" s="112">
        <f>IF(C2198&lt;MAX($C$2081:C2198),C2198/MAX($C$2081:C2198)-1,0)</f>
        <v>-3.3900830756622424E-3</v>
      </c>
    </row>
    <row r="2199" spans="1:5">
      <c r="A2199" s="170">
        <v>42598</v>
      </c>
      <c r="B2199" s="183">
        <v>1.1355</v>
      </c>
      <c r="C2199" s="183">
        <v>2.6718000000000002</v>
      </c>
      <c r="D2199" s="112">
        <f>IF(C2199&lt;MAX($C$2:C2199),C2199/MAX($C$2:C2199)-1,0)</f>
        <v>-8.4310096648159583E-2</v>
      </c>
      <c r="E2199" s="112">
        <f>IF(C2199&lt;MAX($C$2081:C2199),C2199/MAX($C$2081:C2199)-1,0)</f>
        <v>-4.6567075215139253E-3</v>
      </c>
    </row>
    <row r="2200" spans="1:5">
      <c r="A2200" s="170">
        <v>42599</v>
      </c>
      <c r="B2200" s="183">
        <v>1.1459999999999999</v>
      </c>
      <c r="C2200" s="183">
        <v>2.6823000000000001</v>
      </c>
      <c r="D2200" s="112">
        <f>IF(C2200&lt;MAX($C$2:C2200),C2200/MAX($C$2:C2200)-1,0)</f>
        <v>-8.0711494961957619E-2</v>
      </c>
      <c r="E2200" s="112">
        <f>IF(C2200&lt;MAX($C$2081:C2200),C2200/MAX($C$2081:C2200)-1,0)</f>
        <v>-7.4507320344219252E-4</v>
      </c>
    </row>
    <row r="2201" spans="1:5">
      <c r="A2201" s="170">
        <v>42600</v>
      </c>
      <c r="B2201" s="183">
        <v>1.1375</v>
      </c>
      <c r="C2201" s="183">
        <v>2.6738</v>
      </c>
      <c r="D2201" s="112">
        <f>IF(C2201&lt;MAX($C$2:C2201),C2201/MAX($C$2:C2201)-1,0)</f>
        <v>-8.3624648707930738E-2</v>
      </c>
      <c r="E2201" s="112">
        <f>IF(C2201&lt;MAX($C$2081:C2201),C2201/MAX($C$2081:C2201)-1,0)</f>
        <v>-3.9116343180717328E-3</v>
      </c>
    </row>
    <row r="2202" spans="1:5">
      <c r="A2202" s="170">
        <v>42601</v>
      </c>
      <c r="B2202" s="183">
        <v>1.1411</v>
      </c>
      <c r="C2202" s="183">
        <v>2.6774</v>
      </c>
      <c r="D2202" s="112">
        <f>IF(C2202&lt;MAX($C$2:C2202),C2202/MAX($C$2:C2202)-1,0)</f>
        <v>-8.2390842415518639E-2</v>
      </c>
      <c r="E2202" s="112">
        <f>IF(C2202&lt;MAX($C$2081:C2202),C2202/MAX($C$2081:C2202)-1,0)</f>
        <v>-2.5705025518757418E-3</v>
      </c>
    </row>
    <row r="2203" spans="1:5">
      <c r="A2203" s="170">
        <v>42604</v>
      </c>
      <c r="B2203" s="183">
        <v>1.1269</v>
      </c>
      <c r="C2203" s="183">
        <v>2.6631999999999998</v>
      </c>
      <c r="D2203" s="112">
        <f>IF(C2203&lt;MAX($C$2:C2203),C2203/MAX($C$2:C2203)-1,0)</f>
        <v>-8.7257522791144182E-2</v>
      </c>
      <c r="E2203" s="112">
        <f>IF(C2203&lt;MAX($C$2081:C2203),C2203/MAX($C$2081:C2203)-1,0)</f>
        <v>-7.8605222963156196E-3</v>
      </c>
    </row>
    <row r="2204" spans="1:5">
      <c r="A2204" s="170">
        <v>42605</v>
      </c>
      <c r="B2204" s="183">
        <v>1.1268</v>
      </c>
      <c r="C2204" s="183">
        <v>2.6631</v>
      </c>
      <c r="D2204" s="112">
        <f>IF(C2204&lt;MAX($C$2:C2204),C2204/MAX($C$2:C2204)-1,0)</f>
        <v>-8.7291795188155552E-2</v>
      </c>
      <c r="E2204" s="112">
        <f>IF(C2204&lt;MAX($C$2081:C2204),C2204/MAX($C$2081:C2204)-1,0)</f>
        <v>-7.8977759564876626E-3</v>
      </c>
    </row>
    <row r="2205" spans="1:5">
      <c r="A2205" s="170">
        <v>42606</v>
      </c>
      <c r="B2205" s="183">
        <v>1.1274999999999999</v>
      </c>
      <c r="C2205" s="183">
        <v>2.6638000000000002</v>
      </c>
      <c r="D2205" s="112">
        <f>IF(C2205&lt;MAX($C$2:C2205),C2205/MAX($C$2:C2205)-1,0)</f>
        <v>-8.7051888409075295E-2</v>
      </c>
      <c r="E2205" s="112">
        <f>IF(C2205&lt;MAX($C$2081:C2205),C2205/MAX($C$2081:C2205)-1,0)</f>
        <v>-7.6370003352828064E-3</v>
      </c>
    </row>
    <row r="2206" spans="1:5">
      <c r="A2206" s="170">
        <v>42607</v>
      </c>
      <c r="B2206" s="183">
        <v>1.1281000000000001</v>
      </c>
      <c r="C2206" s="183">
        <v>2.6644000000000001</v>
      </c>
      <c r="D2206" s="112">
        <f>IF(C2206&lt;MAX($C$2:C2206),C2206/MAX($C$2:C2206)-1,0)</f>
        <v>-8.6846254027006631E-2</v>
      </c>
      <c r="E2206" s="112">
        <f>IF(C2206&lt;MAX($C$2081:C2206),C2206/MAX($C$2081:C2206)-1,0)</f>
        <v>-7.4134783742502153E-3</v>
      </c>
    </row>
    <row r="2207" spans="1:5">
      <c r="A2207" s="170">
        <v>42608</v>
      </c>
      <c r="B2207" s="183">
        <v>1.1335</v>
      </c>
      <c r="C2207" s="183">
        <v>2.6698</v>
      </c>
      <c r="D2207" s="112">
        <f>IF(C2207&lt;MAX($C$2:C2207),C2207/MAX($C$2:C2207)-1,0)</f>
        <v>-8.4995544588388539E-2</v>
      </c>
      <c r="E2207" s="112">
        <f>IF(C2207&lt;MAX($C$2081:C2207),C2207/MAX($C$2081:C2207)-1,0)</f>
        <v>-5.4017807249562289E-3</v>
      </c>
    </row>
    <row r="2208" spans="1:5">
      <c r="A2208" s="170">
        <v>42611</v>
      </c>
      <c r="B2208" s="183">
        <v>1.1323000000000001</v>
      </c>
      <c r="C2208" s="183">
        <v>2.6686000000000001</v>
      </c>
      <c r="D2208" s="112">
        <f>IF(C2208&lt;MAX($C$2:C2208),C2208/MAX($C$2:C2208)-1,0)</f>
        <v>-8.5406813352525868E-2</v>
      </c>
      <c r="E2208" s="112">
        <f>IF(C2208&lt;MAX($C$2081:C2208),C2208/MAX($C$2081:C2208)-1,0)</f>
        <v>-5.8488246470215222E-3</v>
      </c>
    </row>
    <row r="2209" spans="1:5">
      <c r="A2209" s="170">
        <v>42612</v>
      </c>
      <c r="B2209" s="183">
        <v>1.1305000000000001</v>
      </c>
      <c r="C2209" s="183">
        <v>2.6667999999999998</v>
      </c>
      <c r="D2209" s="112">
        <f>IF(C2209&lt;MAX($C$2:C2209),C2209/MAX($C$2:C2209)-1,0)</f>
        <v>-8.6023716498732083E-2</v>
      </c>
      <c r="E2209" s="112">
        <f>IF(C2209&lt;MAX($C$2081:C2209),C2209/MAX($C$2081:C2209)-1,0)</f>
        <v>-6.5193905301196287E-3</v>
      </c>
    </row>
    <row r="2210" spans="1:5">
      <c r="A2210" s="170">
        <v>42613</v>
      </c>
      <c r="B2210" s="183">
        <v>1.1268</v>
      </c>
      <c r="C2210" s="183">
        <v>2.6631</v>
      </c>
      <c r="D2210" s="112">
        <f>IF(C2210&lt;MAX($C$2:C2210),C2210/MAX($C$2:C2210)-1,0)</f>
        <v>-8.7291795188155552E-2</v>
      </c>
      <c r="E2210" s="112">
        <f>IF(C2210&lt;MAX($C$2081:C2210),C2210/MAX($C$2081:C2210)-1,0)</f>
        <v>-7.8977759564876626E-3</v>
      </c>
    </row>
    <row r="2211" spans="1:5">
      <c r="A2211" s="170">
        <v>42614</v>
      </c>
      <c r="B2211" s="183">
        <v>1.1198999999999999</v>
      </c>
      <c r="C2211" s="183">
        <v>2.6562000000000001</v>
      </c>
      <c r="D2211" s="112">
        <f>IF(C2211&lt;MAX($C$2:C2211),C2211/MAX($C$2:C2211)-1,0)</f>
        <v>-8.9656590581945306E-2</v>
      </c>
      <c r="E2211" s="112">
        <f>IF(C2211&lt;MAX($C$2081:C2211),C2211/MAX($C$2081:C2211)-1,0)</f>
        <v>-1.0468278508363404E-2</v>
      </c>
    </row>
    <row r="2212" spans="1:5">
      <c r="A2212" s="170">
        <v>42615</v>
      </c>
      <c r="B2212" s="183">
        <v>1.1132</v>
      </c>
      <c r="C2212" s="183">
        <v>2.6495000000000002</v>
      </c>
      <c r="D2212" s="112">
        <f>IF(C2212&lt;MAX($C$2:C2212),C2212/MAX($C$2:C2212)-1,0)</f>
        <v>-9.1952841181712208E-2</v>
      </c>
      <c r="E2212" s="112">
        <f>IF(C2212&lt;MAX($C$2081:C2212),C2212/MAX($C$2081:C2212)-1,0)</f>
        <v>-1.2964273739894838E-2</v>
      </c>
    </row>
    <row r="2213" spans="1:5">
      <c r="A2213" s="170">
        <v>42618</v>
      </c>
      <c r="B2213" s="183">
        <v>1.1222000000000001</v>
      </c>
      <c r="C2213" s="183">
        <v>2.6585000000000001</v>
      </c>
      <c r="D2213" s="112">
        <f>IF(C2213&lt;MAX($C$2:C2213),C2213/MAX($C$2:C2213)-1,0)</f>
        <v>-8.8868325450682017E-2</v>
      </c>
      <c r="E2213" s="112">
        <f>IF(C2213&lt;MAX($C$2081:C2213),C2213/MAX($C$2081:C2213)-1,0)</f>
        <v>-9.6114443244048609E-3</v>
      </c>
    </row>
    <row r="2214" spans="1:5">
      <c r="A2214" s="170">
        <v>42619</v>
      </c>
      <c r="B2214" s="183">
        <v>1.1344000000000001</v>
      </c>
      <c r="C2214" s="183">
        <v>2.6707000000000001</v>
      </c>
      <c r="D2214" s="112">
        <f>IF(C2214&lt;MAX($C$2:C2214),C2214/MAX($C$2:C2214)-1,0)</f>
        <v>-8.4687093015285542E-2</v>
      </c>
      <c r="E2214" s="112">
        <f>IF(C2214&lt;MAX($C$2081:C2214),C2214/MAX($C$2081:C2214)-1,0)</f>
        <v>-5.0664977834071756E-3</v>
      </c>
    </row>
    <row r="2215" spans="1:5">
      <c r="A2215" s="170">
        <v>42620</v>
      </c>
      <c r="B2215" s="183">
        <v>1.133</v>
      </c>
      <c r="C2215" s="183">
        <v>2.6692999999999998</v>
      </c>
      <c r="D2215" s="112">
        <f>IF(C2215&lt;MAX($C$2:C2215),C2215/MAX($C$2:C2215)-1,0)</f>
        <v>-8.5166906573445833E-2</v>
      </c>
      <c r="E2215" s="112">
        <f>IF(C2215&lt;MAX($C$2081:C2215),C2215/MAX($C$2081:C2215)-1,0)</f>
        <v>-5.588049025816888E-3</v>
      </c>
    </row>
    <row r="2216" spans="1:5">
      <c r="A2216" s="170">
        <v>42621</v>
      </c>
      <c r="B2216" s="183">
        <v>1.135</v>
      </c>
      <c r="C2216" s="183">
        <v>2.6713</v>
      </c>
      <c r="D2216" s="112">
        <f>IF(C2216&lt;MAX($C$2:C2216),C2216/MAX($C$2:C2216)-1,0)</f>
        <v>-8.4481458633216877E-2</v>
      </c>
      <c r="E2216" s="112">
        <f>IF(C2216&lt;MAX($C$2081:C2216),C2216/MAX($C$2081:C2216)-1,0)</f>
        <v>-4.8429758223744734E-3</v>
      </c>
    </row>
    <row r="2217" spans="1:5">
      <c r="A2217" s="170">
        <v>42622</v>
      </c>
      <c r="B2217" s="183">
        <v>1.1266</v>
      </c>
      <c r="C2217" s="183">
        <v>2.6629</v>
      </c>
      <c r="D2217" s="112">
        <f>IF(C2217&lt;MAX($C$2:C2217),C2217/MAX($C$2:C2217)-1,0)</f>
        <v>-8.7360339982178403E-2</v>
      </c>
      <c r="E2217" s="112">
        <f>IF(C2217&lt;MAX($C$2081:C2217),C2217/MAX($C$2081:C2217)-1,0)</f>
        <v>-7.9722832768318597E-3</v>
      </c>
    </row>
    <row r="2218" spans="1:5">
      <c r="A2218" s="170">
        <v>42625</v>
      </c>
      <c r="B2218" s="183">
        <v>1.1107</v>
      </c>
      <c r="C2218" s="183">
        <v>2.6469999999999998</v>
      </c>
      <c r="D2218" s="112">
        <f>IF(C2218&lt;MAX($C$2:C2218),C2218/MAX($C$2:C2218)-1,0)</f>
        <v>-9.280965110699857E-2</v>
      </c>
      <c r="E2218" s="112">
        <f>IF(C2218&lt;MAX($C$2081:C2218),C2218/MAX($C$2081:C2218)-1,0)</f>
        <v>-1.3895615244197801E-2</v>
      </c>
    </row>
    <row r="2219" spans="1:5">
      <c r="A2219" s="170">
        <v>42626</v>
      </c>
      <c r="B2219" s="183">
        <v>1.1093</v>
      </c>
      <c r="C2219" s="183">
        <v>2.6456</v>
      </c>
      <c r="D2219" s="112">
        <f>IF(C2219&lt;MAX($C$2:C2219),C2219/MAX($C$2:C2219)-1,0)</f>
        <v>-9.328946466515875E-2</v>
      </c>
      <c r="E2219" s="112">
        <f>IF(C2219&lt;MAX($C$2081:C2219),C2219/MAX($C$2081:C2219)-1,0)</f>
        <v>-1.4417166486607291E-2</v>
      </c>
    </row>
    <row r="2220" spans="1:5">
      <c r="A2220" s="170">
        <v>42627</v>
      </c>
      <c r="B2220" s="183">
        <v>1.1025</v>
      </c>
      <c r="C2220" s="183">
        <v>2.6387999999999998</v>
      </c>
      <c r="D2220" s="112">
        <f>IF(C2220&lt;MAX($C$2:C2220),C2220/MAX($C$2:C2220)-1,0)</f>
        <v>-9.5619987661937245E-2</v>
      </c>
      <c r="E2220" s="112">
        <f>IF(C2220&lt;MAX($C$2081:C2220),C2220/MAX($C$2081:C2220)-1,0)</f>
        <v>-1.695041537831099E-2</v>
      </c>
    </row>
    <row r="2221" spans="1:5">
      <c r="A2221" s="170">
        <v>42632</v>
      </c>
      <c r="B2221" s="183">
        <v>1.1133</v>
      </c>
      <c r="C2221" s="183">
        <v>2.6496</v>
      </c>
      <c r="D2221" s="112">
        <f>IF(C2221&lt;MAX($C$2:C2221),C2221/MAX($C$2:C2221)-1,0)</f>
        <v>-9.1918568784700838E-2</v>
      </c>
      <c r="E2221" s="112">
        <f>IF(C2221&lt;MAX($C$2081:C2221),C2221/MAX($C$2081:C2221)-1,0)</f>
        <v>-1.2927020079722795E-2</v>
      </c>
    </row>
    <row r="2222" spans="1:5">
      <c r="A2222" s="170">
        <v>42633</v>
      </c>
      <c r="B2222" s="183">
        <v>1.1211</v>
      </c>
      <c r="C2222" s="183">
        <v>2.6574</v>
      </c>
      <c r="D2222" s="112">
        <f>IF(C2222&lt;MAX($C$2:C2222),C2222/MAX($C$2:C2222)-1,0)</f>
        <v>-8.9245321817807977E-2</v>
      </c>
      <c r="E2222" s="112">
        <f>IF(C2222&lt;MAX($C$2081:C2222),C2222/MAX($C$2081:C2222)-1,0)</f>
        <v>-1.0021234586298111E-2</v>
      </c>
    </row>
    <row r="2223" spans="1:5">
      <c r="A2223" s="170">
        <v>42634</v>
      </c>
      <c r="B2223" s="183">
        <v>1.1254</v>
      </c>
      <c r="C2223" s="183">
        <v>2.6617000000000002</v>
      </c>
      <c r="D2223" s="112">
        <f>IF(C2223&lt;MAX($C$2:C2223),C2223/MAX($C$2:C2223)-1,0)</f>
        <v>-8.7771608746315732E-2</v>
      </c>
      <c r="E2223" s="112">
        <f>IF(C2223&lt;MAX($C$2081:C2223),C2223/MAX($C$2081:C2223)-1,0)</f>
        <v>-8.419327198897153E-3</v>
      </c>
    </row>
    <row r="2224" spans="1:5">
      <c r="A2224" s="170">
        <v>42635</v>
      </c>
      <c r="B2224" s="183">
        <v>1.1327</v>
      </c>
      <c r="C2224" s="183">
        <v>2.669</v>
      </c>
      <c r="D2224" s="112">
        <f>IF(C2224&lt;MAX($C$2:C2224),C2224/MAX($C$2:C2224)-1,0)</f>
        <v>-8.5269723764480165E-2</v>
      </c>
      <c r="E2224" s="112">
        <f>IF(C2224&lt;MAX($C$2081:C2224),C2224/MAX($C$2081:C2224)-1,0)</f>
        <v>-5.6998100063331281E-3</v>
      </c>
    </row>
    <row r="2225" spans="1:9">
      <c r="A2225" s="170">
        <v>42636</v>
      </c>
      <c r="B2225" s="183">
        <v>1.1281000000000001</v>
      </c>
      <c r="C2225" s="183">
        <v>2.6644000000000001</v>
      </c>
      <c r="D2225" s="112">
        <f>IF(C2225&lt;MAX($C$2:C2225),C2225/MAX($C$2:C2225)-1,0)</f>
        <v>-8.6846254027006631E-2</v>
      </c>
      <c r="E2225" s="112">
        <f>IF(C2225&lt;MAX($C$2081:C2225),C2225/MAX($C$2081:C2225)-1,0)</f>
        <v>-7.4134783742502153E-3</v>
      </c>
    </row>
    <row r="2226" spans="1:9">
      <c r="A2226" s="170">
        <v>42639</v>
      </c>
      <c r="B2226" s="183">
        <v>1.1111</v>
      </c>
      <c r="C2226" s="183">
        <v>2.6474000000000002</v>
      </c>
      <c r="D2226" s="112">
        <f>IF(C2226&lt;MAX($C$2:C2226),C2226/MAX($C$2:C2226)-1,0)</f>
        <v>-9.2672561518952645E-2</v>
      </c>
      <c r="E2226" s="112">
        <f>IF(C2226&lt;MAX($C$2081:C2226),C2226/MAX($C$2081:C2226)-1,0)</f>
        <v>-1.3746600603509185E-2</v>
      </c>
    </row>
    <row r="2227" spans="1:9">
      <c r="A2227" s="170">
        <v>42640</v>
      </c>
      <c r="B2227" s="183">
        <v>1.1149</v>
      </c>
      <c r="C2227" s="183">
        <v>2.6511999999999998</v>
      </c>
      <c r="D2227" s="112">
        <f>IF(C2227&lt;MAX($C$2:C2227),C2227/MAX($C$2:C2227)-1,0)</f>
        <v>-9.1370210432517807E-2</v>
      </c>
      <c r="E2227" s="112">
        <f>IF(C2227&lt;MAX($C$2081:C2227),C2227/MAX($C$2081:C2227)-1,0)</f>
        <v>-1.2330961516969108E-2</v>
      </c>
    </row>
    <row r="2228" spans="1:9">
      <c r="A2228" s="170">
        <v>42641</v>
      </c>
      <c r="B2228" s="183">
        <v>1.1186</v>
      </c>
      <c r="C2228" s="183">
        <v>2.6549</v>
      </c>
      <c r="D2228" s="112">
        <f>IF(C2228&lt;MAX($C$2:C2228),C2228/MAX($C$2:C2228)-1,0)</f>
        <v>-9.0102131743094116E-2</v>
      </c>
      <c r="E2228" s="112">
        <f>IF(C2228&lt;MAX($C$2081:C2228),C2228/MAX($C$2081:C2228)-1,0)</f>
        <v>-1.0952576090600852E-2</v>
      </c>
    </row>
    <row r="2229" spans="1:9">
      <c r="A2229" s="170">
        <v>42642</v>
      </c>
      <c r="B2229" s="183">
        <v>1.1231</v>
      </c>
      <c r="C2229" s="183">
        <v>2.6594000000000002</v>
      </c>
      <c r="D2229" s="112">
        <f>IF(C2229&lt;MAX($C$2:C2229),C2229/MAX($C$2:C2229)-1,0)</f>
        <v>-8.8559873877579021E-2</v>
      </c>
      <c r="E2229" s="112">
        <f>IF(C2229&lt;MAX($C$2081:C2229),C2229/MAX($C$2081:C2229)-1,0)</f>
        <v>-9.2761613828558076E-3</v>
      </c>
    </row>
    <row r="2230" spans="1:9">
      <c r="A2230" s="170">
        <v>42643</v>
      </c>
      <c r="B2230" s="183">
        <v>1.1266</v>
      </c>
      <c r="C2230" s="183">
        <v>2.6629</v>
      </c>
      <c r="D2230" s="112">
        <f>IF(C2230&lt;MAX($C$2:C2230),C2230/MAX($C$2:C2230)-1,0)</f>
        <v>-8.7360339982178403E-2</v>
      </c>
      <c r="E2230" s="112">
        <f>IF(C2230&lt;MAX($C$2081:C2230),C2230/MAX($C$2081:C2230)-1,0)</f>
        <v>-7.9722832768318597E-3</v>
      </c>
    </row>
    <row r="2231" spans="1:9">
      <c r="A2231" s="170">
        <v>42653</v>
      </c>
      <c r="B2231" s="183">
        <v>1.1386000000000001</v>
      </c>
      <c r="C2231" s="183">
        <v>2.6749000000000001</v>
      </c>
      <c r="D2231" s="112">
        <f>IF(C2231&lt;MAX($C$2:C2231),C2231/MAX($C$2:C2231)-1,0)</f>
        <v>-8.3247652340804779E-2</v>
      </c>
      <c r="E2231" s="112">
        <f>IF(C2231&lt;MAX($C$2081:C2231),C2231/MAX($C$2081:C2231)-1,0)</f>
        <v>-3.5018440561784825E-3</v>
      </c>
    </row>
    <row r="2232" spans="1:9">
      <c r="A2232" s="170">
        <v>42654</v>
      </c>
      <c r="B2232" s="183">
        <v>1.1464000000000001</v>
      </c>
      <c r="C2232" s="183">
        <v>2.6827000000000001</v>
      </c>
      <c r="D2232" s="112">
        <f>IF(C2232&lt;MAX($C$2:C2232),C2232/MAX($C$2:C2232)-1,0)</f>
        <v>-8.0574405373911917E-2</v>
      </c>
      <c r="E2232" s="112">
        <f>IF(C2232&lt;MAX($C$2081:C2232),C2232/MAX($C$2081:C2232)-1,0)</f>
        <v>-5.960585627536874E-4</v>
      </c>
    </row>
    <row r="2233" spans="1:9">
      <c r="A2233" s="170">
        <v>42655</v>
      </c>
      <c r="B2233" s="183">
        <v>1.1438999999999999</v>
      </c>
      <c r="C2233" s="183">
        <v>2.6802000000000001</v>
      </c>
      <c r="D2233" s="112">
        <f>IF(C2233&lt;MAX($C$2:C2233),C2233/MAX($C$2:C2233)-1,0)</f>
        <v>-8.1431215299198056E-2</v>
      </c>
      <c r="E2233" s="112">
        <f>IF(C2233&lt;MAX($C$2081:C2233),C2233/MAX($C$2081:C2233)-1,0)</f>
        <v>-1.5274000670565391E-3</v>
      </c>
    </row>
    <row r="2234" spans="1:9">
      <c r="A2234" s="170">
        <v>42656</v>
      </c>
      <c r="B2234" s="183">
        <v>1.1444000000000001</v>
      </c>
      <c r="C2234" s="183">
        <v>2.6806999999999999</v>
      </c>
      <c r="D2234" s="112">
        <f>IF(C2234&lt;MAX($C$2:C2234),C2234/MAX($C$2:C2234)-1,0)</f>
        <v>-8.1259853314140873E-2</v>
      </c>
      <c r="E2234" s="112">
        <f>IF(C2234&lt;MAX($C$2081:C2234),C2234/MAX($C$2081:C2234)-1,0)</f>
        <v>-1.341131766196102E-3</v>
      </c>
    </row>
    <row r="2235" spans="1:9">
      <c r="A2235" s="170">
        <v>42657</v>
      </c>
      <c r="B2235" s="183">
        <v>1.1342000000000001</v>
      </c>
      <c r="C2235" s="183">
        <v>2.6705000000000001</v>
      </c>
      <c r="D2235" s="112">
        <f>IF(C2235&lt;MAX($C$2:C2235),C2235/MAX($C$2:C2235)-1,0)</f>
        <v>-8.4755637809308393E-2</v>
      </c>
      <c r="E2235" s="112">
        <f>IF(C2235&lt;MAX($C$2081:C2235),C2235/MAX($C$2081:C2235)-1,0)</f>
        <v>-5.1410051037513727E-3</v>
      </c>
    </row>
    <row r="2236" spans="1:9">
      <c r="A2236" s="170">
        <v>42660</v>
      </c>
      <c r="B2236" s="183">
        <v>1.1335</v>
      </c>
      <c r="C2236" s="183">
        <v>2.6698</v>
      </c>
      <c r="D2236" s="112">
        <f>IF(C2236&lt;MAX($C$2:C2236),C2236/MAX($C$2:C2236)-1,0)</f>
        <v>-8.4995544588388539E-2</v>
      </c>
      <c r="E2236" s="112">
        <f>IF(C2236&lt;MAX($C$2081:C2236),C2236/MAX($C$2081:C2236)-1,0)</f>
        <v>-5.4017807249562289E-3</v>
      </c>
    </row>
    <row r="2237" spans="1:9">
      <c r="A2237" s="170">
        <v>42661</v>
      </c>
      <c r="B2237" s="183">
        <v>1.1391</v>
      </c>
      <c r="C2237" s="183">
        <v>2.6753999999999998</v>
      </c>
      <c r="D2237" s="112">
        <f>IF(C2237&lt;MAX($C$2:C2237),C2237/MAX($C$2:C2237)-1,0)</f>
        <v>-8.3076290355747595E-2</v>
      </c>
      <c r="E2237" s="112">
        <f>IF(C2237&lt;MAX($C$2081:C2237),C2237/MAX($C$2081:C2237)-1,0)</f>
        <v>-3.3155757553180454E-3</v>
      </c>
      <c r="G2237">
        <f>B2246/B2230-1</f>
        <v>-3.2842180010651534E-3</v>
      </c>
      <c r="H2237">
        <f>B2268/B2246-1</f>
        <v>-1.3180158518122598E-2</v>
      </c>
      <c r="I2237">
        <f>B2291/B2268-1</f>
        <v>-4.2234455374063895E-2</v>
      </c>
    </row>
    <row r="2238" spans="1:9">
      <c r="A2238" s="170">
        <v>42662</v>
      </c>
      <c r="B2238" s="183">
        <v>1.1325000000000001</v>
      </c>
      <c r="C2238" s="183">
        <v>2.6688000000000001</v>
      </c>
      <c r="D2238" s="112">
        <f>IF(C2238&lt;MAX($C$2:C2238),C2238/MAX($C$2:C2238)-1,0)</f>
        <v>-8.5338268558503017E-2</v>
      </c>
      <c r="E2238" s="112">
        <f>IF(C2238&lt;MAX($C$2081:C2238),C2238/MAX($C$2081:C2238)-1,0)</f>
        <v>-5.7743173266773251E-3</v>
      </c>
    </row>
    <row r="2239" spans="1:9">
      <c r="A2239" s="170">
        <v>42663</v>
      </c>
      <c r="B2239" s="183">
        <v>1.1345000000000001</v>
      </c>
      <c r="C2239" s="183">
        <v>2.6707999999999998</v>
      </c>
      <c r="D2239" s="112">
        <f>IF(C2239&lt;MAX($C$2:C2239),C2239/MAX($C$2:C2239)-1,0)</f>
        <v>-8.4652820618274172E-2</v>
      </c>
      <c r="E2239" s="112">
        <f>IF(C2239&lt;MAX($C$2081:C2239),C2239/MAX($C$2081:C2239)-1,0)</f>
        <v>-5.0292441232351326E-3</v>
      </c>
    </row>
    <row r="2240" spans="1:9">
      <c r="A2240" s="170">
        <v>42664</v>
      </c>
      <c r="B2240" s="183">
        <v>1.1308</v>
      </c>
      <c r="C2240" s="183">
        <v>2.6671</v>
      </c>
      <c r="D2240" s="112">
        <f>IF(C2240&lt;MAX($C$2:C2240),C2240/MAX($C$2:C2240)-1,0)</f>
        <v>-8.592089930769764E-2</v>
      </c>
      <c r="E2240" s="112">
        <f>IF(C2240&lt;MAX($C$2081:C2240),C2240/MAX($C$2081:C2240)-1,0)</f>
        <v>-6.4076295496031666E-3</v>
      </c>
    </row>
    <row r="2241" spans="1:5">
      <c r="A2241" s="170">
        <v>42667</v>
      </c>
      <c r="B2241" s="183">
        <v>1.1344000000000001</v>
      </c>
      <c r="C2241" s="183">
        <v>2.6707000000000001</v>
      </c>
      <c r="D2241" s="112">
        <f>IF(C2241&lt;MAX($C$2:C2241),C2241/MAX($C$2:C2241)-1,0)</f>
        <v>-8.4687093015285542E-2</v>
      </c>
      <c r="E2241" s="112">
        <f>IF(C2241&lt;MAX($C$2081:C2241),C2241/MAX($C$2081:C2241)-1,0)</f>
        <v>-5.0664977834071756E-3</v>
      </c>
    </row>
    <row r="2242" spans="1:5">
      <c r="A2242" s="170">
        <v>42668</v>
      </c>
      <c r="B2242" s="183">
        <v>1.1281000000000001</v>
      </c>
      <c r="C2242" s="183">
        <v>2.6644000000000001</v>
      </c>
      <c r="D2242" s="112">
        <f>IF(C2242&lt;MAX($C$2:C2242),C2242/MAX($C$2:C2242)-1,0)</f>
        <v>-8.6846254027006631E-2</v>
      </c>
      <c r="E2242" s="112">
        <f>IF(C2242&lt;MAX($C$2081:C2242),C2242/MAX($C$2081:C2242)-1,0)</f>
        <v>-7.4134783742502153E-3</v>
      </c>
    </row>
    <row r="2243" spans="1:5">
      <c r="A2243" s="170">
        <v>42669</v>
      </c>
      <c r="B2243" s="183">
        <v>1.1265000000000001</v>
      </c>
      <c r="C2243" s="183">
        <v>2.6627999999999998</v>
      </c>
      <c r="D2243" s="112">
        <f>IF(C2243&lt;MAX($C$2:C2243),C2243/MAX($C$2:C2243)-1,0)</f>
        <v>-8.7394612379189884E-2</v>
      </c>
      <c r="E2243" s="112">
        <f>IF(C2243&lt;MAX($C$2081:C2243),C2243/MAX($C$2081:C2243)-1,0)</f>
        <v>-8.0095369370041247E-3</v>
      </c>
    </row>
    <row r="2244" spans="1:5">
      <c r="A2244" s="170">
        <v>42670</v>
      </c>
      <c r="B2244" s="183">
        <v>1.1257999999999999</v>
      </c>
      <c r="C2244" s="183">
        <v>2.6621000000000001</v>
      </c>
      <c r="D2244" s="112">
        <f>IF(C2244&lt;MAX($C$2:C2244),C2244/MAX($C$2:C2244)-1,0)</f>
        <v>-8.7634519158269919E-2</v>
      </c>
      <c r="E2244" s="112">
        <f>IF(C2244&lt;MAX($C$2081:C2244),C2244/MAX($C$2081:C2244)-1,0)</f>
        <v>-8.2703125582087589E-3</v>
      </c>
    </row>
    <row r="2245" spans="1:5">
      <c r="A2245" s="170">
        <v>42671</v>
      </c>
      <c r="B2245" s="183">
        <v>1.1213</v>
      </c>
      <c r="C2245" s="183">
        <v>2.6576</v>
      </c>
      <c r="D2245" s="112">
        <f>IF(C2245&lt;MAX($C$2:C2245),C2245/MAX($C$2:C2245)-1,0)</f>
        <v>-8.9176777023785125E-2</v>
      </c>
      <c r="E2245" s="112">
        <f>IF(C2245&lt;MAX($C$2081:C2245),C2245/MAX($C$2081:C2245)-1,0)</f>
        <v>-9.9467272659539141E-3</v>
      </c>
    </row>
    <row r="2246" spans="1:5">
      <c r="A2246" s="170">
        <v>42674</v>
      </c>
      <c r="B2246" s="183">
        <v>1.1229</v>
      </c>
      <c r="C2246" s="183">
        <v>2.6591999999999998</v>
      </c>
      <c r="D2246" s="112">
        <f>IF(C2246&lt;MAX($C$2:C2246),C2246/MAX($C$2:C2246)-1,0)</f>
        <v>-8.8628418671601983E-2</v>
      </c>
      <c r="E2246" s="112">
        <f>IF(C2246&lt;MAX($C$2081:C2246),C2246/MAX($C$2081:C2246)-1,0)</f>
        <v>-9.3506687032001157E-3</v>
      </c>
    </row>
    <row r="2247" spans="1:5">
      <c r="A2247" s="170">
        <v>42675</v>
      </c>
      <c r="B2247" s="183">
        <v>1.1265000000000001</v>
      </c>
      <c r="C2247" s="183">
        <v>2.6627999999999998</v>
      </c>
      <c r="D2247" s="112">
        <f>IF(C2247&lt;MAX($C$2:C2247),C2247/MAX($C$2:C2247)-1,0)</f>
        <v>-8.7394612379189884E-2</v>
      </c>
      <c r="E2247" s="112">
        <f>IF(C2247&lt;MAX($C$2081:C2247),C2247/MAX($C$2081:C2247)-1,0)</f>
        <v>-8.0095369370041247E-3</v>
      </c>
    </row>
    <row r="2248" spans="1:5">
      <c r="A2248" s="170">
        <v>42676</v>
      </c>
      <c r="B2248" s="183">
        <v>1.1216999999999999</v>
      </c>
      <c r="C2248" s="183">
        <v>2.6579999999999999</v>
      </c>
      <c r="D2248" s="112">
        <f>IF(C2248&lt;MAX($C$2:C2248),C2248/MAX($C$2:C2248)-1,0)</f>
        <v>-8.9039687435739312E-2</v>
      </c>
      <c r="E2248" s="112">
        <f>IF(C2248&lt;MAX($C$2081:C2248),C2248/MAX($C$2081:C2248)-1,0)</f>
        <v>-9.797712625265409E-3</v>
      </c>
    </row>
    <row r="2249" spans="1:5">
      <c r="A2249" s="170">
        <v>42677</v>
      </c>
      <c r="B2249" s="183">
        <v>1.1196999999999999</v>
      </c>
      <c r="C2249" s="183">
        <v>2.6560000000000001</v>
      </c>
      <c r="D2249" s="112">
        <f>IF(C2249&lt;MAX($C$2:C2249),C2249/MAX($C$2:C2249)-1,0)</f>
        <v>-8.9725135375968157E-2</v>
      </c>
      <c r="E2249" s="112">
        <f>IF(C2249&lt;MAX($C$2081:C2249),C2249/MAX($C$2081:C2249)-1,0)</f>
        <v>-1.0542785828707602E-2</v>
      </c>
    </row>
    <row r="2250" spans="1:5">
      <c r="A2250" s="170">
        <v>42678</v>
      </c>
      <c r="B2250" s="183">
        <v>1.1129</v>
      </c>
      <c r="C2250" s="183">
        <v>2.6492</v>
      </c>
      <c r="D2250" s="112">
        <f>IF(C2250&lt;MAX($C$2:C2250),C2250/MAX($C$2:C2250)-1,0)</f>
        <v>-9.2055658372746652E-2</v>
      </c>
      <c r="E2250" s="112">
        <f>IF(C2250&lt;MAX($C$2081:C2250),C2250/MAX($C$2081:C2250)-1,0)</f>
        <v>-1.30760347204113E-2</v>
      </c>
    </row>
    <row r="2251" spans="1:5">
      <c r="A2251" s="170">
        <v>42681</v>
      </c>
      <c r="B2251" s="183">
        <v>1.1097999999999999</v>
      </c>
      <c r="C2251" s="183">
        <v>2.6461000000000001</v>
      </c>
      <c r="D2251" s="112">
        <f>IF(C2251&lt;MAX($C$2:C2251),C2251/MAX($C$2:C2251)-1,0)</f>
        <v>-9.3118102680101456E-2</v>
      </c>
      <c r="E2251" s="112">
        <f>IF(C2251&lt;MAX($C$2081:C2251),C2251/MAX($C$2081:C2251)-1,0)</f>
        <v>-1.4230898185746632E-2</v>
      </c>
    </row>
    <row r="2252" spans="1:5">
      <c r="A2252" s="170">
        <v>42682</v>
      </c>
      <c r="B2252" s="183">
        <v>1.1165</v>
      </c>
      <c r="C2252" s="183">
        <v>2.6528</v>
      </c>
      <c r="D2252" s="112">
        <f>IF(C2252&lt;MAX($C$2:C2252),C2252/MAX($C$2:C2252)-1,0)</f>
        <v>-9.0821852080334553E-2</v>
      </c>
      <c r="E2252" s="112">
        <f>IF(C2252&lt;MAX($C$2081:C2252),C2252/MAX($C$2081:C2252)-1,0)</f>
        <v>-1.1734902954215198E-2</v>
      </c>
    </row>
    <row r="2253" spans="1:5">
      <c r="A2253" s="170">
        <v>42683</v>
      </c>
      <c r="B2253" s="183">
        <v>1.1088</v>
      </c>
      <c r="C2253" s="183">
        <v>2.6450999999999998</v>
      </c>
      <c r="D2253" s="112">
        <f>IF(C2253&lt;MAX($C$2:C2253),C2253/MAX($C$2:C2253)-1,0)</f>
        <v>-9.3460826650216045E-2</v>
      </c>
      <c r="E2253" s="112">
        <f>IF(C2253&lt;MAX($C$2081:C2253),C2253/MAX($C$2081:C2253)-1,0)</f>
        <v>-1.460343478746795E-2</v>
      </c>
    </row>
    <row r="2254" spans="1:5">
      <c r="A2254" s="170">
        <v>42684</v>
      </c>
      <c r="B2254" s="183">
        <v>1.1153</v>
      </c>
      <c r="C2254" s="183">
        <v>2.6516000000000002</v>
      </c>
      <c r="D2254" s="112">
        <f>IF(C2254&lt;MAX($C$2:C2254),C2254/MAX($C$2:C2254)-1,0)</f>
        <v>-9.1233120844471882E-2</v>
      </c>
      <c r="E2254" s="112">
        <f>IF(C2254&lt;MAX($C$2081:C2254),C2254/MAX($C$2081:C2254)-1,0)</f>
        <v>-1.2181946876280492E-2</v>
      </c>
    </row>
    <row r="2255" spans="1:5">
      <c r="A2255" s="170">
        <v>42685</v>
      </c>
      <c r="B2255" s="183">
        <v>1.1069</v>
      </c>
      <c r="C2255" s="183">
        <v>2.6432000000000002</v>
      </c>
      <c r="D2255" s="112">
        <f>IF(C2255&lt;MAX($C$2:C2255),C2255/MAX($C$2:C2255)-1,0)</f>
        <v>-9.4112002193433408E-2</v>
      </c>
      <c r="E2255" s="112">
        <f>IF(C2255&lt;MAX($C$2081:C2255),C2255/MAX($C$2081:C2255)-1,0)</f>
        <v>-1.5311254330737878E-2</v>
      </c>
    </row>
    <row r="2256" spans="1:5">
      <c r="A2256" s="170">
        <v>42688</v>
      </c>
      <c r="B2256" s="183">
        <v>1.1079000000000001</v>
      </c>
      <c r="C2256" s="183">
        <v>2.6442000000000001</v>
      </c>
      <c r="D2256" s="112">
        <f>IF(C2256&lt;MAX($C$2:C2256),C2256/MAX($C$2:C2256)-1,0)</f>
        <v>-9.376927822331893E-2</v>
      </c>
      <c r="E2256" s="112">
        <f>IF(C2256&lt;MAX($C$2081:C2256),C2256/MAX($C$2081:C2256)-1,0)</f>
        <v>-1.4938717729016782E-2</v>
      </c>
    </row>
    <row r="2257" spans="1:5">
      <c r="A2257" s="170">
        <v>42689</v>
      </c>
      <c r="B2257" s="183">
        <v>1.1075999999999999</v>
      </c>
      <c r="C2257" s="183">
        <v>2.6438999999999999</v>
      </c>
      <c r="D2257" s="112">
        <f>IF(C2257&lt;MAX($C$2:C2257),C2257/MAX($C$2:C2257)-1,0)</f>
        <v>-9.3872095414353374E-2</v>
      </c>
      <c r="E2257" s="112">
        <f>IF(C2257&lt;MAX($C$2081:C2257),C2257/MAX($C$2081:C2257)-1,0)</f>
        <v>-1.5050478709533244E-2</v>
      </c>
    </row>
    <row r="2258" spans="1:5">
      <c r="A2258" s="170">
        <v>42690</v>
      </c>
      <c r="B2258" s="183">
        <v>1.1081000000000001</v>
      </c>
      <c r="C2258" s="183">
        <v>2.6444000000000001</v>
      </c>
      <c r="D2258" s="112">
        <f>IF(C2258&lt;MAX($C$2:C2258),C2258/MAX($C$2:C2258)-1,0)</f>
        <v>-9.3700733429296079E-2</v>
      </c>
      <c r="E2258" s="112">
        <f>IF(C2258&lt;MAX($C$2081:C2258),C2258/MAX($C$2081:C2258)-1,0)</f>
        <v>-1.4864210408672585E-2</v>
      </c>
    </row>
    <row r="2259" spans="1:5">
      <c r="A2259" s="170">
        <v>42691</v>
      </c>
      <c r="B2259" s="183">
        <v>1.1037999999999999</v>
      </c>
      <c r="C2259" s="183">
        <v>2.6400999999999999</v>
      </c>
      <c r="D2259" s="112">
        <f>IF(C2259&lt;MAX($C$2:C2259),C2259/MAX($C$2:C2259)-1,0)</f>
        <v>-9.5174446500788323E-2</v>
      </c>
      <c r="E2259" s="112">
        <f>IF(C2259&lt;MAX($C$2081:C2259),C2259/MAX($C$2081:C2259)-1,0)</f>
        <v>-1.6466117796073432E-2</v>
      </c>
    </row>
    <row r="2260" spans="1:5">
      <c r="A2260" s="170">
        <v>42692</v>
      </c>
      <c r="B2260" s="183">
        <v>1.1000000000000001</v>
      </c>
      <c r="C2260" s="183">
        <v>2.6362999999999999</v>
      </c>
      <c r="D2260" s="112">
        <f>IF(C2260&lt;MAX($C$2:C2260),C2260/MAX($C$2:C2260)-1,0)</f>
        <v>-9.6476797587223384E-2</v>
      </c>
      <c r="E2260" s="112">
        <f>IF(C2260&lt;MAX($C$2081:C2260),C2260/MAX($C$2081:C2260)-1,0)</f>
        <v>-1.7881756882613731E-2</v>
      </c>
    </row>
    <row r="2261" spans="1:5">
      <c r="A2261" s="170">
        <v>42695</v>
      </c>
      <c r="B2261" s="183">
        <v>1.0981000000000001</v>
      </c>
      <c r="C2261" s="183">
        <v>2.6343999999999999</v>
      </c>
      <c r="D2261" s="112">
        <f>IF(C2261&lt;MAX($C$2:C2261),C2261/MAX($C$2:C2261)-1,0)</f>
        <v>-9.7127973130440859E-2</v>
      </c>
      <c r="E2261" s="112">
        <f>IF(C2261&lt;MAX($C$2081:C2261),C2261/MAX($C$2081:C2261)-1,0)</f>
        <v>-1.858957642588388E-2</v>
      </c>
    </row>
    <row r="2262" spans="1:5">
      <c r="A2262" s="170">
        <v>42696</v>
      </c>
      <c r="B2262" s="183">
        <v>1.1028</v>
      </c>
      <c r="C2262" s="183">
        <v>2.6391</v>
      </c>
      <c r="D2262" s="112">
        <f>IF(C2262&lt;MAX($C$2:C2262),C2262/MAX($C$2:C2262)-1,0)</f>
        <v>-9.5517170470902801E-2</v>
      </c>
      <c r="E2262" s="112">
        <f>IF(C2262&lt;MAX($C$2081:C2262),C2262/MAX($C$2081:C2262)-1,0)</f>
        <v>-1.6838654397794528E-2</v>
      </c>
    </row>
    <row r="2263" spans="1:5">
      <c r="A2263" s="170">
        <v>42697</v>
      </c>
      <c r="B2263" s="183">
        <v>1.1102000000000001</v>
      </c>
      <c r="C2263" s="183">
        <v>2.6465000000000001</v>
      </c>
      <c r="D2263" s="112">
        <f>IF(C2263&lt;MAX($C$2:C2263),C2263/MAX($C$2:C2263)-1,0)</f>
        <v>-9.2981013092055642E-2</v>
      </c>
      <c r="E2263" s="112">
        <f>IF(C2263&lt;MAX($C$2081:C2263),C2263/MAX($C$2081:C2263)-1,0)</f>
        <v>-1.4081883545058238E-2</v>
      </c>
    </row>
    <row r="2264" spans="1:5">
      <c r="A2264" s="170">
        <v>42698</v>
      </c>
      <c r="B2264" s="183">
        <v>1.1100000000000001</v>
      </c>
      <c r="C2264" s="183">
        <v>2.6463000000000001</v>
      </c>
      <c r="D2264" s="112">
        <f>IF(C2264&lt;MAX($C$2:C2264),C2264/MAX($C$2:C2264)-1,0)</f>
        <v>-9.3049557886078604E-2</v>
      </c>
      <c r="E2264" s="112">
        <f>IF(C2264&lt;MAX($C$2081:C2264),C2264/MAX($C$2081:C2264)-1,0)</f>
        <v>-1.4156390865402435E-2</v>
      </c>
    </row>
    <row r="2265" spans="1:5">
      <c r="A2265" s="170">
        <v>42699</v>
      </c>
      <c r="B2265" s="183">
        <v>1.1163000000000001</v>
      </c>
      <c r="C2265" s="183">
        <v>2.6526000000000001</v>
      </c>
      <c r="D2265" s="112">
        <f>IF(C2265&lt;MAX($C$2:C2265),C2265/MAX($C$2:C2265)-1,0)</f>
        <v>-9.0890396874357404E-2</v>
      </c>
      <c r="E2265" s="112">
        <f>IF(C2265&lt;MAX($C$2081:C2265),C2265/MAX($C$2081:C2265)-1,0)</f>
        <v>-1.1809410274559395E-2</v>
      </c>
    </row>
    <row r="2266" spans="1:5">
      <c r="A2266" s="170">
        <v>42702</v>
      </c>
      <c r="B2266" s="183">
        <v>1.1202000000000001</v>
      </c>
      <c r="C2266" s="183">
        <v>2.6564999999999999</v>
      </c>
      <c r="D2266" s="112">
        <f>IF(C2266&lt;MAX($C$2:C2266),C2266/MAX($C$2:C2266)-1,0)</f>
        <v>-8.9553773390911084E-2</v>
      </c>
      <c r="E2266" s="112">
        <f>IF(C2266&lt;MAX($C$2081:C2266),C2266/MAX($C$2081:C2266)-1,0)</f>
        <v>-1.0356517527847164E-2</v>
      </c>
    </row>
    <row r="2267" spans="1:5">
      <c r="A2267" s="170">
        <v>42703</v>
      </c>
      <c r="B2267" s="183">
        <v>1.1214999999999999</v>
      </c>
      <c r="C2267" s="183">
        <v>2.6577999999999999</v>
      </c>
      <c r="D2267" s="112">
        <f>IF(C2267&lt;MAX($C$2:C2267),C2267/MAX($C$2:C2267)-1,0)</f>
        <v>-8.9108232229762274E-2</v>
      </c>
      <c r="E2267" s="112">
        <f>IF(C2267&lt;MAX($C$2081:C2267),C2267/MAX($C$2081:C2267)-1,0)</f>
        <v>-9.872219945609606E-3</v>
      </c>
    </row>
    <row r="2268" spans="1:5">
      <c r="A2268" s="170">
        <v>42704</v>
      </c>
      <c r="B2268" s="183">
        <v>1.1081000000000001</v>
      </c>
      <c r="C2268" s="183">
        <v>2.6444000000000001</v>
      </c>
      <c r="D2268" s="112">
        <f>IF(C2268&lt;MAX($C$2:C2268),C2268/MAX($C$2:C2268)-1,0)</f>
        <v>-9.3700733429296079E-2</v>
      </c>
      <c r="E2268" s="112">
        <f>IF(C2268&lt;MAX($C$2081:C2268),C2268/MAX($C$2081:C2268)-1,0)</f>
        <v>-1.4864210408672585E-2</v>
      </c>
    </row>
    <row r="2269" spans="1:5">
      <c r="A2269" s="170">
        <v>42705</v>
      </c>
      <c r="B2269" s="183">
        <v>1.1162000000000001</v>
      </c>
      <c r="C2269" s="183">
        <v>2.6524999999999999</v>
      </c>
      <c r="D2269" s="112">
        <f>IF(C2269&lt;MAX($C$2:C2269),C2269/MAX($C$2:C2269)-1,0)</f>
        <v>-9.0924669271368996E-2</v>
      </c>
      <c r="E2269" s="112">
        <f>IF(C2269&lt;MAX($C$2081:C2269),C2269/MAX($C$2081:C2269)-1,0)</f>
        <v>-1.184666393473166E-2</v>
      </c>
    </row>
    <row r="2270" spans="1:5">
      <c r="A2270" s="170">
        <v>42706</v>
      </c>
      <c r="B2270" s="183">
        <v>1.1052</v>
      </c>
      <c r="C2270" s="183">
        <v>2.6415000000000002</v>
      </c>
      <c r="D2270" s="112">
        <f>IF(C2270&lt;MAX($C$2:C2270),C2270/MAX($C$2:C2270)-1,0)</f>
        <v>-9.4694632942628032E-2</v>
      </c>
      <c r="E2270" s="112">
        <f>IF(C2270&lt;MAX($C$2081:C2270),C2270/MAX($C$2081:C2270)-1,0)</f>
        <v>-1.594456655366383E-2</v>
      </c>
    </row>
    <row r="2271" spans="1:5">
      <c r="A2271" s="170">
        <v>42709</v>
      </c>
      <c r="B2271" s="183">
        <v>1.1060000000000001</v>
      </c>
      <c r="C2271" s="183">
        <v>2.6423000000000001</v>
      </c>
      <c r="D2271" s="112">
        <f>IF(C2271&lt;MAX($C$2:C2271),C2271/MAX($C$2:C2271)-1,0)</f>
        <v>-9.4420453766536405E-2</v>
      </c>
      <c r="E2271" s="112">
        <f>IF(C2271&lt;MAX($C$2081:C2271),C2271/MAX($C$2081:C2271)-1,0)</f>
        <v>-1.5646537272286931E-2</v>
      </c>
    </row>
    <row r="2272" spans="1:5">
      <c r="A2272" s="170">
        <v>42710</v>
      </c>
      <c r="B2272" s="183">
        <v>1.1084000000000001</v>
      </c>
      <c r="C2272" s="183">
        <v>2.6446999999999998</v>
      </c>
      <c r="D2272" s="112">
        <f>IF(C2272&lt;MAX($C$2:C2272),C2272/MAX($C$2:C2272)-1,0)</f>
        <v>-9.3597916238261858E-2</v>
      </c>
      <c r="E2272" s="112">
        <f>IF(C2272&lt;MAX($C$2081:C2272),C2272/MAX($C$2081:C2272)-1,0)</f>
        <v>-1.4752449428156345E-2</v>
      </c>
    </row>
    <row r="2273" spans="1:5">
      <c r="A2273" s="170">
        <v>42711</v>
      </c>
      <c r="B2273" s="183">
        <v>1.1141000000000001</v>
      </c>
      <c r="C2273" s="183">
        <v>2.6503999999999999</v>
      </c>
      <c r="D2273" s="112">
        <f>IF(C2273&lt;MAX($C$2:C2273),C2273/MAX($C$2:C2273)-1,0)</f>
        <v>-9.1644389608609322E-2</v>
      </c>
      <c r="E2273" s="112">
        <f>IF(C2273&lt;MAX($C$2081:C2273),C2273/MAX($C$2081:C2273)-1,0)</f>
        <v>-1.2628990798346007E-2</v>
      </c>
    </row>
    <row r="2274" spans="1:5">
      <c r="A2274" s="170">
        <v>42712</v>
      </c>
      <c r="B2274" s="183">
        <v>1.1166</v>
      </c>
      <c r="C2274" s="183">
        <v>2.6528999999999998</v>
      </c>
      <c r="D2274" s="112">
        <f>IF(C2274&lt;MAX($C$2:C2274),C2274/MAX($C$2:C2274)-1,0)</f>
        <v>-9.0787579683323183E-2</v>
      </c>
      <c r="E2274" s="112">
        <f>IF(C2274&lt;MAX($C$2081:C2274),C2274/MAX($C$2081:C2274)-1,0)</f>
        <v>-1.1697649294043155E-2</v>
      </c>
    </row>
    <row r="2275" spans="1:5">
      <c r="A2275" s="170">
        <v>42713</v>
      </c>
      <c r="B2275" s="183">
        <v>1.1200000000000001</v>
      </c>
      <c r="C2275" s="183">
        <v>2.6562999999999999</v>
      </c>
      <c r="D2275" s="112">
        <f>IF(C2275&lt;MAX($C$2:C2275),C2275/MAX($C$2:C2275)-1,0)</f>
        <v>-8.9622318184933936E-2</v>
      </c>
      <c r="E2275" s="112">
        <f>IF(C2275&lt;MAX($C$2081:C2275),C2275/MAX($C$2081:C2275)-1,0)</f>
        <v>-1.0431024848191361E-2</v>
      </c>
    </row>
    <row r="2276" spans="1:5">
      <c r="A2276" s="170">
        <v>42716</v>
      </c>
      <c r="B2276" s="183">
        <v>1.0928</v>
      </c>
      <c r="C2276" s="183">
        <v>2.6291000000000002</v>
      </c>
      <c r="D2276" s="112">
        <f>IF(C2276&lt;MAX($C$2:C2276),C2276/MAX($C$2:C2276)-1,0)</f>
        <v>-9.8944410172047359E-2</v>
      </c>
      <c r="E2276" s="112">
        <f>IF(C2276&lt;MAX($C$2081:C2276),C2276/MAX($C$2081:C2276)-1,0)</f>
        <v>-2.0564020415005713E-2</v>
      </c>
    </row>
    <row r="2277" spans="1:5">
      <c r="A2277" s="170">
        <v>42717</v>
      </c>
      <c r="B2277" s="183">
        <v>1.0992999999999999</v>
      </c>
      <c r="C2277" s="183">
        <v>2.6356000000000002</v>
      </c>
      <c r="D2277" s="112">
        <f>IF(C2277&lt;MAX($C$2:C2277),C2277/MAX($C$2:C2277)-1,0)</f>
        <v>-9.6716704366303419E-2</v>
      </c>
      <c r="E2277" s="112">
        <f>IF(C2277&lt;MAX($C$2081:C2277),C2277/MAX($C$2081:C2277)-1,0)</f>
        <v>-1.8142532503818365E-2</v>
      </c>
    </row>
    <row r="2278" spans="1:5">
      <c r="A2278" s="170">
        <v>42718</v>
      </c>
      <c r="B2278" s="183">
        <v>1.0880000000000001</v>
      </c>
      <c r="C2278" s="183">
        <v>2.6242999999999999</v>
      </c>
      <c r="D2278" s="112">
        <f>IF(C2278&lt;MAX($C$2:C2278),C2278/MAX($C$2:C2278)-1,0)</f>
        <v>-0.10058948522859701</v>
      </c>
      <c r="E2278" s="112">
        <f>IF(C2278&lt;MAX($C$2081:C2278),C2278/MAX($C$2081:C2278)-1,0)</f>
        <v>-2.2352196103267219E-2</v>
      </c>
    </row>
    <row r="2279" spans="1:5">
      <c r="A2279" s="170">
        <v>42719</v>
      </c>
      <c r="B2279" s="183">
        <v>1.0737000000000001</v>
      </c>
      <c r="C2279" s="183">
        <v>2.61</v>
      </c>
      <c r="D2279" s="112">
        <f>IF(C2279&lt;MAX($C$2:C2279),C2279/MAX($C$2:C2279)-1,0)</f>
        <v>-0.10549043800123392</v>
      </c>
      <c r="E2279" s="112">
        <f>IF(C2279&lt;MAX($C$2081:C2279),C2279/MAX($C$2081:C2279)-1,0)</f>
        <v>-2.767946950787914E-2</v>
      </c>
    </row>
    <row r="2280" spans="1:5">
      <c r="A2280" s="170">
        <v>42720</v>
      </c>
      <c r="B2280" s="183">
        <v>1.0748</v>
      </c>
      <c r="C2280" s="183">
        <v>2.6111</v>
      </c>
      <c r="D2280" s="112">
        <f>IF(C2280&lt;MAX($C$2:C2280),C2280/MAX($C$2:C2280)-1,0)</f>
        <v>-0.10511344163410796</v>
      </c>
      <c r="E2280" s="112">
        <f>IF(C2280&lt;MAX($C$2081:C2280),C2280/MAX($C$2081:C2280)-1,0)</f>
        <v>-2.7269679245985889E-2</v>
      </c>
    </row>
    <row r="2281" spans="1:5">
      <c r="A2281" s="170">
        <v>42723</v>
      </c>
      <c r="B2281" s="183">
        <v>1.0651999999999999</v>
      </c>
      <c r="C2281" s="183">
        <v>2.6015000000000001</v>
      </c>
      <c r="D2281" s="112">
        <f>IF(C2281&lt;MAX($C$2:C2281),C2281/MAX($C$2:C2281)-1,0)</f>
        <v>-0.10840359174720682</v>
      </c>
      <c r="E2281" s="112">
        <f>IF(C2281&lt;MAX($C$2081:C2281),C2281/MAX($C$2081:C2281)-1,0)</f>
        <v>-3.0846030622508569E-2</v>
      </c>
    </row>
    <row r="2282" spans="1:5">
      <c r="A2282" s="170">
        <v>42724</v>
      </c>
      <c r="B2282" s="183">
        <v>1.0557000000000001</v>
      </c>
      <c r="C2282" s="183">
        <v>2.5920000000000001</v>
      </c>
      <c r="D2282" s="112">
        <f>IF(C2282&lt;MAX($C$2:C2282),C2282/MAX($C$2:C2282)-1,0)</f>
        <v>-0.1116594694632943</v>
      </c>
      <c r="E2282" s="112">
        <f>IF(C2282&lt;MAX($C$2081:C2282),C2282/MAX($C$2081:C2282)-1,0)</f>
        <v>-3.4385128338859205E-2</v>
      </c>
    </row>
    <row r="2283" spans="1:5">
      <c r="A2283" s="170">
        <v>42725</v>
      </c>
      <c r="B2283" s="183">
        <v>1.0631999999999999</v>
      </c>
      <c r="C2283" s="183">
        <v>2.5994999999999999</v>
      </c>
      <c r="D2283" s="112">
        <f>IF(C2283&lt;MAX($C$2:C2283),C2283/MAX($C$2:C2283)-1,0)</f>
        <v>-0.10908903968743577</v>
      </c>
      <c r="E2283" s="112">
        <f>IF(C2283&lt;MAX($C$2081:C2283),C2283/MAX($C$2081:C2283)-1,0)</f>
        <v>-3.1591103825950873E-2</v>
      </c>
    </row>
    <row r="2284" spans="1:5">
      <c r="A2284" s="170">
        <v>42726</v>
      </c>
      <c r="B2284" s="183">
        <v>1.0585</v>
      </c>
      <c r="C2284" s="183">
        <v>2.5948000000000002</v>
      </c>
      <c r="D2284" s="112">
        <f>IF(C2284&lt;MAX($C$2:C2284),C2284/MAX($C$2:C2284)-1,0)</f>
        <v>-0.11069984234697372</v>
      </c>
      <c r="E2284" s="112">
        <f>IF(C2284&lt;MAX($C$2081:C2284),C2284/MAX($C$2081:C2284)-1,0)</f>
        <v>-3.3342025854040003E-2</v>
      </c>
    </row>
    <row r="2285" spans="1:5">
      <c r="A2285" s="170">
        <v>42727</v>
      </c>
      <c r="B2285" s="183">
        <v>1.0508999999999999</v>
      </c>
      <c r="C2285" s="183">
        <v>2.5872000000000002</v>
      </c>
      <c r="D2285" s="112">
        <f>IF(C2285&lt;MAX($C$2:C2285),C2285/MAX($C$2:C2285)-1,0)</f>
        <v>-0.11330454451984373</v>
      </c>
      <c r="E2285" s="112">
        <f>IF(C2285&lt;MAX($C$2081:C2285),C2285/MAX($C$2081:C2285)-1,0)</f>
        <v>-3.6173304027120601E-2</v>
      </c>
    </row>
    <row r="2286" spans="1:5">
      <c r="A2286" s="170">
        <v>42730</v>
      </c>
      <c r="B2286" s="183">
        <v>1.0529999999999999</v>
      </c>
      <c r="C2286" s="183">
        <v>2.5893000000000002</v>
      </c>
      <c r="D2286" s="112">
        <f>IF(C2286&lt;MAX($C$2:C2286),C2286/MAX($C$2:C2286)-1,0)</f>
        <v>-0.11258482418260329</v>
      </c>
      <c r="E2286" s="112">
        <f>IF(C2286&lt;MAX($C$2081:C2286),C2286/MAX($C$2081:C2286)-1,0)</f>
        <v>-3.5390977163506254E-2</v>
      </c>
    </row>
    <row r="2287" spans="1:5">
      <c r="A2287" s="170">
        <v>42731</v>
      </c>
      <c r="B2287" s="183">
        <v>1.0549999999999999</v>
      </c>
      <c r="C2287" s="183">
        <v>2.5912999999999999</v>
      </c>
      <c r="D2287" s="112">
        <f>IF(C2287&lt;MAX($C$2:C2287),C2287/MAX($C$2:C2287)-1,0)</f>
        <v>-0.11189937624237445</v>
      </c>
      <c r="E2287" s="112">
        <f>IF(C2287&lt;MAX($C$2081:C2287),C2287/MAX($C$2081:C2287)-1,0)</f>
        <v>-3.4645903960064062E-2</v>
      </c>
    </row>
    <row r="2288" spans="1:5">
      <c r="A2288" s="170">
        <v>42732</v>
      </c>
      <c r="B2288" s="183">
        <v>1.0542</v>
      </c>
      <c r="C2288" s="183">
        <v>2.5905</v>
      </c>
      <c r="D2288" s="112">
        <f>IF(C2288&lt;MAX($C$2:C2288),C2288/MAX($C$2:C2288)-1,0)</f>
        <v>-0.11217355541846596</v>
      </c>
      <c r="E2288" s="112">
        <f>IF(C2288&lt;MAX($C$2081:C2288),C2288/MAX($C$2081:C2288)-1,0)</f>
        <v>-3.4943933241440961E-2</v>
      </c>
    </row>
    <row r="2289" spans="1:5">
      <c r="A2289" s="170">
        <v>42733</v>
      </c>
      <c r="B2289" s="183">
        <v>1.0541</v>
      </c>
      <c r="C2289" s="183">
        <v>2.5903999999999998</v>
      </c>
      <c r="D2289" s="112">
        <f>IF(C2289&lt;MAX($C$2:C2289),C2289/MAX($C$2:C2289)-1,0)</f>
        <v>-0.11220782781547756</v>
      </c>
      <c r="E2289" s="112">
        <f>IF(C2289&lt;MAX($C$2081:C2289),C2289/MAX($C$2081:C2289)-1,0)</f>
        <v>-3.4981186901613115E-2</v>
      </c>
    </row>
    <row r="2290" spans="1:5">
      <c r="A2290" s="170">
        <v>42734</v>
      </c>
      <c r="B2290" s="183">
        <v>1.0612999999999999</v>
      </c>
      <c r="C2290" s="183">
        <v>2.5975999999999999</v>
      </c>
      <c r="D2290" s="112">
        <f>IF(C2290&lt;MAX($C$2:C2290),C2290/MAX($C$2:C2290)-1,0)</f>
        <v>-0.10974021523065336</v>
      </c>
      <c r="E2290" s="112">
        <f>IF(C2290&lt;MAX($C$2081:C2290),C2290/MAX($C$2081:C2290)-1,0)</f>
        <v>-3.2298923369221022E-2</v>
      </c>
    </row>
    <row r="2291" spans="1:5">
      <c r="A2291" s="170">
        <v>42735</v>
      </c>
      <c r="B2291" s="183">
        <v>1.0612999999999999</v>
      </c>
      <c r="C2291" s="183">
        <v>2.5975999999999999</v>
      </c>
      <c r="D2291" s="112">
        <f>IF(C2291&lt;MAX($C$2:C2291),C2291/MAX($C$2:C2291)-1,0)</f>
        <v>-0.10974021523065336</v>
      </c>
      <c r="E2291" s="112">
        <f>IF(C2291&lt;MAX($C$2081:C2291),C2291/MAX($C$2081:C2291)-1,0)</f>
        <v>-3.2298923369221022E-2</v>
      </c>
    </row>
    <row r="2292" spans="1:5">
      <c r="A2292" s="170">
        <v>42738</v>
      </c>
      <c r="B2292" s="183">
        <v>1.0679000000000001</v>
      </c>
      <c r="C2292" s="183">
        <v>2.6042000000000001</v>
      </c>
      <c r="D2292" s="112">
        <f>IF(C2292&lt;MAX($C$2:C2292),C2292/MAX($C$2:C2292)-1,0)</f>
        <v>-0.10747823702789772</v>
      </c>
      <c r="E2292" s="112">
        <f>IF(C2292&lt;MAX($C$2081:C2292),C2292/MAX($C$2081:C2292)-1,0)</f>
        <v>-2.9840181797861631E-2</v>
      </c>
    </row>
    <row r="2293" spans="1:5">
      <c r="A2293" s="170">
        <v>42739</v>
      </c>
      <c r="B2293" s="183">
        <v>1.0818000000000001</v>
      </c>
      <c r="C2293" s="183">
        <v>2.6181000000000001</v>
      </c>
      <c r="D2293" s="112">
        <f>IF(C2293&lt;MAX($C$2:C2293),C2293/MAX($C$2:C2293)-1,0)</f>
        <v>-0.10271437384330662</v>
      </c>
      <c r="E2293" s="112">
        <f>IF(C2293&lt;MAX($C$2081:C2293),C2293/MAX($C$2081:C2293)-1,0)</f>
        <v>-2.4661923033937994E-2</v>
      </c>
    </row>
    <row r="2294" spans="1:5">
      <c r="A2294" s="170">
        <v>42740</v>
      </c>
      <c r="B2294" s="183">
        <v>1.0790999999999999</v>
      </c>
      <c r="C2294" s="183">
        <v>2.6154000000000002</v>
      </c>
      <c r="D2294" s="112">
        <f>IF(C2294&lt;MAX($C$2:C2294),C2294/MAX($C$2:C2294)-1,0)</f>
        <v>-0.10363972856261572</v>
      </c>
      <c r="E2294" s="112">
        <f>IF(C2294&lt;MAX($C$2081:C2294),C2294/MAX($C$2081:C2294)-1,0)</f>
        <v>-2.5667771858585042E-2</v>
      </c>
    </row>
    <row r="2295" spans="1:5">
      <c r="A2295" s="170">
        <v>42741</v>
      </c>
      <c r="B2295" s="183">
        <v>1.0719000000000001</v>
      </c>
      <c r="C2295" s="183">
        <v>2.6082000000000001</v>
      </c>
      <c r="D2295" s="112">
        <f>IF(C2295&lt;MAX($C$2:C2295),C2295/MAX($C$2:C2295)-1,0)</f>
        <v>-0.10610734114743992</v>
      </c>
      <c r="E2295" s="112">
        <f>IF(C2295&lt;MAX($C$2081:C2295),C2295/MAX($C$2081:C2295)-1,0)</f>
        <v>-2.8350035390977135E-2</v>
      </c>
    </row>
    <row r="2296" spans="1:5">
      <c r="A2296" s="170">
        <v>42744</v>
      </c>
      <c r="B2296" s="183">
        <v>1.0761000000000001</v>
      </c>
      <c r="C2296" s="183">
        <v>2.6124000000000001</v>
      </c>
      <c r="D2296" s="112">
        <f>IF(C2296&lt;MAX($C$2:C2296),C2296/MAX($C$2:C2296)-1,0)</f>
        <v>-0.10466790047295915</v>
      </c>
      <c r="E2296" s="112">
        <f>IF(C2296&lt;MAX($C$2081:C2296),C2296/MAX($C$2081:C2296)-1,0)</f>
        <v>-2.6785381663748442E-2</v>
      </c>
    </row>
    <row r="2297" spans="1:5">
      <c r="A2297" s="170">
        <v>42745</v>
      </c>
      <c r="B2297" s="183">
        <v>1.077</v>
      </c>
      <c r="C2297" s="183">
        <v>2.6133000000000002</v>
      </c>
      <c r="D2297" s="112">
        <f>IF(C2297&lt;MAX($C$2:C2297),C2297/MAX($C$2:C2297)-1,0)</f>
        <v>-0.10435944889985604</v>
      </c>
      <c r="E2297" s="112">
        <f>IF(C2297&lt;MAX($C$2081:C2297),C2297/MAX($C$2081:C2297)-1,0)</f>
        <v>-2.6450098722199389E-2</v>
      </c>
    </row>
    <row r="2298" spans="1:5">
      <c r="A2298" s="170">
        <v>42746</v>
      </c>
      <c r="B2298" s="183">
        <v>1.07</v>
      </c>
      <c r="C2298" s="183">
        <v>2.6063000000000001</v>
      </c>
      <c r="D2298" s="112">
        <f>IF(C2298&lt;MAX($C$2:C2298),C2298/MAX($C$2:C2298)-1,0)</f>
        <v>-0.10675851669065739</v>
      </c>
      <c r="E2298" s="112">
        <f>IF(C2298&lt;MAX($C$2081:C2298),C2298/MAX($C$2081:C2298)-1,0)</f>
        <v>-2.9057854934247285E-2</v>
      </c>
    </row>
    <row r="2299" spans="1:5">
      <c r="A2299" s="170">
        <v>42747</v>
      </c>
      <c r="B2299" s="183">
        <v>1.0624</v>
      </c>
      <c r="C2299" s="183">
        <v>2.5987</v>
      </c>
      <c r="D2299" s="112">
        <f>IF(C2299&lt;MAX($C$2:C2299),C2299/MAX($C$2:C2299)-1,0)</f>
        <v>-0.1093632188635274</v>
      </c>
      <c r="E2299" s="112">
        <f>IF(C2299&lt;MAX($C$2081:C2299),C2299/MAX($C$2081:C2299)-1,0)</f>
        <v>-3.1889133107327772E-2</v>
      </c>
    </row>
    <row r="2300" spans="1:5">
      <c r="A2300" s="170">
        <v>42748</v>
      </c>
      <c r="B2300" s="183">
        <v>1.0616000000000001</v>
      </c>
      <c r="C2300" s="183">
        <v>2.5979000000000001</v>
      </c>
      <c r="D2300" s="112">
        <f>IF(C2300&lt;MAX($C$2:C2300),C2300/MAX($C$2:C2300)-1,0)</f>
        <v>-0.10963739803961892</v>
      </c>
      <c r="E2300" s="112">
        <f>IF(C2300&lt;MAX($C$2081:C2300),C2300/MAX($C$2081:C2300)-1,0)</f>
        <v>-3.2187162388704671E-2</v>
      </c>
    </row>
    <row r="2301" spans="1:5">
      <c r="A2301" s="170">
        <v>42751</v>
      </c>
      <c r="B2301" s="183">
        <v>1.0598000000000001</v>
      </c>
      <c r="C2301" s="183">
        <v>2.5960999999999999</v>
      </c>
      <c r="D2301" s="112">
        <f>IF(C2301&lt;MAX($C$2:C2301),C2301/MAX($C$2:C2301)-1,0)</f>
        <v>-0.11025430118582502</v>
      </c>
      <c r="E2301" s="112">
        <f>IF(C2301&lt;MAX($C$2081:C2301),C2301/MAX($C$2081:C2301)-1,0)</f>
        <v>-3.2857728271802777E-2</v>
      </c>
    </row>
    <row r="2302" spans="1:5">
      <c r="A2302" s="170">
        <v>42752</v>
      </c>
      <c r="B2302" s="183">
        <v>1.0667</v>
      </c>
      <c r="C2302" s="183">
        <v>2.6030000000000002</v>
      </c>
      <c r="D2302" s="112">
        <f>IF(C2302&lt;MAX($C$2:C2302),C2302/MAX($C$2:C2302)-1,0)</f>
        <v>-0.10788950579203505</v>
      </c>
      <c r="E2302" s="112">
        <f>IF(C2302&lt;MAX($C$2081:C2302),C2302/MAX($C$2081:C2302)-1,0)</f>
        <v>-3.0287225719926925E-2</v>
      </c>
    </row>
    <row r="2303" spans="1:5">
      <c r="A2303" s="170">
        <v>42753</v>
      </c>
      <c r="B2303" s="183">
        <v>1.075</v>
      </c>
      <c r="C2303" s="183">
        <v>2.6113</v>
      </c>
      <c r="D2303" s="112">
        <f>IF(C2303&lt;MAX($C$2:C2303),C2303/MAX($C$2:C2303)-1,0)</f>
        <v>-0.10504489684008511</v>
      </c>
      <c r="E2303" s="112">
        <f>IF(C2303&lt;MAX($C$2081:C2303),C2303/MAX($C$2081:C2303)-1,0)</f>
        <v>-2.7195171925641692E-2</v>
      </c>
    </row>
    <row r="2304" spans="1:5">
      <c r="A2304" s="170">
        <v>42754</v>
      </c>
      <c r="B2304" s="183">
        <v>1.0669999999999999</v>
      </c>
      <c r="C2304" s="183">
        <v>2.6032999999999999</v>
      </c>
      <c r="D2304" s="112">
        <f>IF(C2304&lt;MAX($C$2:C2304),C2304/MAX($C$2:C2304)-1,0)</f>
        <v>-0.10778668860100082</v>
      </c>
      <c r="E2304" s="112">
        <f>IF(C2304&lt;MAX($C$2081:C2304),C2304/MAX($C$2081:C2304)-1,0)</f>
        <v>-3.0175464739410685E-2</v>
      </c>
    </row>
    <row r="2305" spans="1:5">
      <c r="A2305" s="170">
        <v>42755</v>
      </c>
      <c r="B2305" s="183">
        <v>1.0742</v>
      </c>
      <c r="C2305" s="183">
        <v>2.6105</v>
      </c>
      <c r="D2305" s="112">
        <f>IF(C2305&lt;MAX($C$2:C2305),C2305/MAX($C$2:C2305)-1,0)</f>
        <v>-0.10531907601617663</v>
      </c>
      <c r="E2305" s="112">
        <f>IF(C2305&lt;MAX($C$2081:C2305),C2305/MAX($C$2081:C2305)-1,0)</f>
        <v>-2.7493201207018592E-2</v>
      </c>
    </row>
    <row r="2306" spans="1:5">
      <c r="A2306" s="170">
        <v>42758</v>
      </c>
      <c r="B2306" s="183">
        <v>1.0754999999999999</v>
      </c>
      <c r="C2306" s="183">
        <v>2.6118000000000001</v>
      </c>
      <c r="D2306" s="112">
        <f>IF(C2306&lt;MAX($C$2:C2306),C2306/MAX($C$2:C2306)-1,0)</f>
        <v>-0.10487353485502782</v>
      </c>
      <c r="E2306" s="112">
        <f>IF(C2306&lt;MAX($C$2081:C2306),C2306/MAX($C$2081:C2306)-1,0)</f>
        <v>-2.7008903624781033E-2</v>
      </c>
    </row>
    <row r="2307" spans="1:5">
      <c r="A2307" s="170">
        <v>42759</v>
      </c>
      <c r="B2307" s="183">
        <v>1.0731999999999999</v>
      </c>
      <c r="C2307" s="183">
        <v>2.6095000000000002</v>
      </c>
      <c r="D2307" s="112">
        <f>IF(C2307&lt;MAX($C$2:C2307),C2307/MAX($C$2:C2307)-1,0)</f>
        <v>-0.10566179998629099</v>
      </c>
      <c r="E2307" s="112">
        <f>IF(C2307&lt;MAX($C$2081:C2307),C2307/MAX($C$2081:C2307)-1,0)</f>
        <v>-2.7865737808739577E-2</v>
      </c>
    </row>
    <row r="2308" spans="1:5">
      <c r="A2308" s="170">
        <v>42760</v>
      </c>
      <c r="B2308" s="183">
        <v>1.0744</v>
      </c>
      <c r="C2308" s="183">
        <v>2.6107</v>
      </c>
      <c r="D2308" s="112">
        <f>IF(C2308&lt;MAX($C$2:C2308),C2308/MAX($C$2:C2308)-1,0)</f>
        <v>-0.10525053122215378</v>
      </c>
      <c r="E2308" s="112">
        <f>IF(C2308&lt;MAX($C$2081:C2308),C2308/MAX($C$2081:C2308)-1,0)</f>
        <v>-2.7418693886674284E-2</v>
      </c>
    </row>
    <row r="2309" spans="1:5">
      <c r="A2309" s="170">
        <v>42761</v>
      </c>
      <c r="B2309" s="183">
        <v>1.0798000000000001</v>
      </c>
      <c r="C2309" s="183">
        <v>2.6160999999999999</v>
      </c>
      <c r="D2309" s="112">
        <f>IF(C2309&lt;MAX($C$2:C2309),C2309/MAX($C$2:C2309)-1,0)</f>
        <v>-0.10339982178353568</v>
      </c>
      <c r="E2309" s="112">
        <f>IF(C2309&lt;MAX($C$2081:C2309),C2309/MAX($C$2081:C2309)-1,0)</f>
        <v>-2.5406996237380297E-2</v>
      </c>
    </row>
    <row r="2310" spans="1:5">
      <c r="A2310" s="170">
        <v>42769</v>
      </c>
      <c r="B2310" s="183">
        <v>1.0793999999999999</v>
      </c>
      <c r="C2310" s="183">
        <v>2.6156999999999999</v>
      </c>
      <c r="D2310" s="112">
        <f>IF(C2310&lt;MAX($C$2:C2310),C2310/MAX($C$2:C2310)-1,0)</f>
        <v>-0.10353691137158139</v>
      </c>
      <c r="E2310" s="112">
        <f>IF(C2310&lt;MAX($C$2081:C2310),C2310/MAX($C$2081:C2310)-1,0)</f>
        <v>-2.5556010878068802E-2</v>
      </c>
    </row>
    <row r="2311" spans="1:5">
      <c r="A2311" s="170">
        <v>42772</v>
      </c>
      <c r="B2311" s="183">
        <v>1.0804</v>
      </c>
      <c r="C2311" s="183">
        <v>2.6166999999999998</v>
      </c>
      <c r="D2311" s="112">
        <f>IF(C2311&lt;MAX($C$2:C2311),C2311/MAX($C$2:C2311)-1,0)</f>
        <v>-0.10319418740146702</v>
      </c>
      <c r="E2311" s="112">
        <f>IF(C2311&lt;MAX($C$2081:C2311),C2311/MAX($C$2081:C2311)-1,0)</f>
        <v>-2.5183474276347706E-2</v>
      </c>
    </row>
    <row r="2312" spans="1:5">
      <c r="A2312" s="170">
        <v>42773</v>
      </c>
      <c r="B2312" s="183">
        <v>1.077</v>
      </c>
      <c r="C2312" s="183">
        <v>2.6133000000000002</v>
      </c>
      <c r="D2312" s="112">
        <f>IF(C2312&lt;MAX($C$2:C2312),C2312/MAX($C$2:C2312)-1,0)</f>
        <v>-0.10435944889985604</v>
      </c>
      <c r="E2312" s="112">
        <f>IF(C2312&lt;MAX($C$2081:C2312),C2312/MAX($C$2081:C2312)-1,0)</f>
        <v>-2.6450098722199389E-2</v>
      </c>
    </row>
    <row r="2313" spans="1:5">
      <c r="A2313" s="170">
        <v>42774</v>
      </c>
      <c r="B2313" s="183">
        <v>1.0828</v>
      </c>
      <c r="C2313" s="183">
        <v>2.6191</v>
      </c>
      <c r="D2313" s="112">
        <f>IF(C2313&lt;MAX($C$2:C2313),C2313/MAX($C$2:C2313)-1,0)</f>
        <v>-0.10237164987319214</v>
      </c>
      <c r="E2313" s="112">
        <f>IF(C2313&lt;MAX($C$2081:C2313),C2313/MAX($C$2081:C2313)-1,0)</f>
        <v>-2.4289386432216897E-2</v>
      </c>
    </row>
    <row r="2314" spans="1:5">
      <c r="A2314" s="170">
        <v>42775</v>
      </c>
      <c r="B2314" s="183">
        <v>1.0934999999999999</v>
      </c>
      <c r="C2314" s="183">
        <v>2.6297999999999999</v>
      </c>
      <c r="D2314" s="112">
        <f>IF(C2314&lt;MAX($C$2:C2314),C2314/MAX($C$2:C2314)-1,0)</f>
        <v>-9.8704503392967435E-2</v>
      </c>
      <c r="E2314" s="112">
        <f>IF(C2314&lt;MAX($C$2081:C2314),C2314/MAX($C$2081:C2314)-1,0)</f>
        <v>-2.0303244793800967E-2</v>
      </c>
    </row>
    <row r="2315" spans="1:5">
      <c r="A2315" s="170">
        <v>42776</v>
      </c>
      <c r="B2315" s="183">
        <v>1.1124000000000001</v>
      </c>
      <c r="C2315" s="183">
        <v>2.6486999999999998</v>
      </c>
      <c r="D2315" s="112">
        <f>IF(C2315&lt;MAX($C$2:C2315),C2315/MAX($C$2:C2315)-1,0)</f>
        <v>-9.2227020357803946E-2</v>
      </c>
      <c r="E2315" s="112">
        <f>IF(C2315&lt;MAX($C$2081:C2315),C2315/MAX($C$2081:C2315)-1,0)</f>
        <v>-1.3262303021271848E-2</v>
      </c>
    </row>
    <row r="2316" spans="1:5">
      <c r="A2316" s="170">
        <v>42779</v>
      </c>
      <c r="B2316" s="183">
        <v>1.1173999999999999</v>
      </c>
      <c r="C2316" s="183">
        <v>2.6537000000000002</v>
      </c>
      <c r="D2316" s="112">
        <f>IF(C2316&lt;MAX($C$2:C2316),C2316/MAX($C$2:C2316)-1,0)</f>
        <v>-9.0513400507231445E-2</v>
      </c>
      <c r="E2316" s="112">
        <f>IF(C2316&lt;MAX($C$2081:C2316),C2316/MAX($C$2081:C2316)-1,0)</f>
        <v>-1.1399620012666145E-2</v>
      </c>
    </row>
    <row r="2317" spans="1:5">
      <c r="A2317" s="170">
        <v>42780</v>
      </c>
      <c r="B2317" s="183">
        <v>1.1191</v>
      </c>
      <c r="C2317" s="183">
        <v>2.6554000000000002</v>
      </c>
      <c r="D2317" s="112">
        <f>IF(C2317&lt;MAX($C$2:C2317),C2317/MAX($C$2:C2317)-1,0)</f>
        <v>-8.9930769758036821E-2</v>
      </c>
      <c r="E2317" s="112">
        <f>IF(C2317&lt;MAX($C$2081:C2317),C2317/MAX($C$2081:C2317)-1,0)</f>
        <v>-1.0766307789740193E-2</v>
      </c>
    </row>
    <row r="2318" spans="1:5">
      <c r="A2318" s="170">
        <v>42781</v>
      </c>
      <c r="B2318" s="183">
        <v>1.1117999999999999</v>
      </c>
      <c r="C2318" s="183">
        <v>2.6480999999999999</v>
      </c>
      <c r="D2318" s="112">
        <f>IF(C2318&lt;MAX($C$2:C2318),C2318/MAX($C$2:C2318)-1,0)</f>
        <v>-9.2432654739872611E-2</v>
      </c>
      <c r="E2318" s="112">
        <f>IF(C2318&lt;MAX($C$2081:C2318),C2318/MAX($C$2081:C2318)-1,0)</f>
        <v>-1.3485824982304551E-2</v>
      </c>
    </row>
    <row r="2319" spans="1:5">
      <c r="A2319" s="170">
        <v>42782</v>
      </c>
      <c r="B2319" s="183">
        <v>1.1229</v>
      </c>
      <c r="C2319" s="183">
        <v>2.6591999999999998</v>
      </c>
      <c r="D2319" s="112">
        <f>IF(C2319&lt;MAX($C$2:C2319),C2319/MAX($C$2:C2319)-1,0)</f>
        <v>-8.8628418671601983E-2</v>
      </c>
      <c r="E2319" s="112">
        <f>IF(C2319&lt;MAX($C$2081:C2319),C2319/MAX($C$2081:C2319)-1,0)</f>
        <v>-9.3506687032001157E-3</v>
      </c>
    </row>
    <row r="2320" spans="1:5">
      <c r="A2320" s="170">
        <v>42783</v>
      </c>
      <c r="B2320" s="183">
        <v>1.1155999999999999</v>
      </c>
      <c r="C2320" s="183">
        <v>2.6518999999999999</v>
      </c>
      <c r="D2320" s="112">
        <f>IF(C2320&lt;MAX($C$2:C2320),C2320/MAX($C$2:C2320)-1,0)</f>
        <v>-9.113030365343755E-2</v>
      </c>
      <c r="E2320" s="112">
        <f>IF(C2320&lt;MAX($C$2081:C2320),C2320/MAX($C$2081:C2320)-1,0)</f>
        <v>-1.2070185895764252E-2</v>
      </c>
    </row>
    <row r="2321" spans="1:5">
      <c r="A2321" s="170">
        <v>42786</v>
      </c>
      <c r="B2321" s="183">
        <v>1.1422000000000001</v>
      </c>
      <c r="C2321" s="183">
        <v>2.6785000000000001</v>
      </c>
      <c r="D2321" s="112">
        <f>IF(C2321&lt;MAX($C$2:C2321),C2321/MAX($C$2:C2321)-1,0)</f>
        <v>-8.201384604839268E-2</v>
      </c>
      <c r="E2321" s="112">
        <f>IF(C2321&lt;MAX($C$2081:C2321),C2321/MAX($C$2081:C2321)-1,0)</f>
        <v>-2.1607122899823805E-3</v>
      </c>
    </row>
    <row r="2322" spans="1:5">
      <c r="A2322" s="170">
        <v>42787</v>
      </c>
      <c r="B2322" s="183">
        <v>1.1435</v>
      </c>
      <c r="C2322" s="183">
        <v>2.6798000000000002</v>
      </c>
      <c r="D2322" s="112">
        <f>IF(C2322&lt;MAX($C$2:C2322),C2322/MAX($C$2:C2322)-1,0)</f>
        <v>-8.1568304887243759E-2</v>
      </c>
      <c r="E2322" s="112">
        <f>IF(C2322&lt;MAX($C$2081:C2322),C2322/MAX($C$2081:C2322)-1,0)</f>
        <v>-1.6764147077449332E-3</v>
      </c>
    </row>
    <row r="2323" spans="1:5">
      <c r="A2323" s="170">
        <v>42788</v>
      </c>
      <c r="B2323" s="183">
        <v>1.1577999999999999</v>
      </c>
      <c r="C2323" s="183">
        <v>2.6941000000000002</v>
      </c>
      <c r="D2323" s="112">
        <f>IF(C2323&lt;MAX($C$2:C2323),C2323/MAX($C$2:C2323)-1,0)</f>
        <v>-7.6667352114606846E-2</v>
      </c>
      <c r="E2323" s="112">
        <f>IF(C2323&lt;MAX($C$2081:C2323),C2323/MAX($C$2081:C2323)-1,0)</f>
        <v>0</v>
      </c>
    </row>
    <row r="2324" spans="1:5">
      <c r="A2324" s="170">
        <v>42789</v>
      </c>
      <c r="B2324" s="183">
        <v>1.1480999999999999</v>
      </c>
      <c r="C2324" s="183">
        <v>2.6844000000000001</v>
      </c>
      <c r="D2324" s="112">
        <f>IF(C2324&lt;MAX($C$2:C2324),C2324/MAX($C$2:C2324)-1,0)</f>
        <v>-7.9991774624717293E-2</v>
      </c>
      <c r="E2324" s="112">
        <f>IF(C2324&lt;MAX($C$2081:C2324),C2324/MAX($C$2081:C2324)-1,0)</f>
        <v>-3.6004602650235862E-3</v>
      </c>
    </row>
    <row r="2325" spans="1:5">
      <c r="A2325" s="170">
        <v>42790</v>
      </c>
      <c r="B2325" s="183">
        <v>1.1394</v>
      </c>
      <c r="C2325" s="183">
        <v>2.6757</v>
      </c>
      <c r="D2325" s="112">
        <f>IF(C2325&lt;MAX($C$2:C2325),C2325/MAX($C$2:C2325)-1,0)</f>
        <v>-8.2973473164713152E-2</v>
      </c>
      <c r="E2325" s="112">
        <f>IF(C2325&lt;MAX($C$2081:C2325),C2325/MAX($C$2081:C2325)-1,0)</f>
        <v>-6.8297390594261875E-3</v>
      </c>
    </row>
    <row r="2326" spans="1:5">
      <c r="A2326" s="170">
        <v>42793</v>
      </c>
      <c r="B2326" s="183">
        <v>1.1271</v>
      </c>
      <c r="C2326" s="183">
        <v>2.6634000000000002</v>
      </c>
      <c r="D2326" s="112">
        <f>IF(C2326&lt;MAX($C$2:C2326),C2326/MAX($C$2:C2326)-1,0)</f>
        <v>-8.7188977997121109E-2</v>
      </c>
      <c r="E2326" s="112">
        <f>IF(C2326&lt;MAX($C$2081:C2326),C2326/MAX($C$2081:C2326)-1,0)</f>
        <v>-1.1395271148064268E-2</v>
      </c>
    </row>
    <row r="2327" spans="1:5">
      <c r="A2327" s="170">
        <v>42794</v>
      </c>
      <c r="B2327" s="183">
        <v>1.1343000000000001</v>
      </c>
      <c r="C2327" s="183">
        <v>2.6705999999999999</v>
      </c>
      <c r="D2327" s="112">
        <f>IF(C2327&lt;MAX($C$2:C2327),C2327/MAX($C$2:C2327)-1,0)</f>
        <v>-8.4721365412297023E-2</v>
      </c>
      <c r="E2327" s="112">
        <f>IF(C2327&lt;MAX($C$2081:C2327),C2327/MAX($C$2081:C2327)-1,0)</f>
        <v>-8.7227645595933101E-3</v>
      </c>
    </row>
    <row r="2328" spans="1:5">
      <c r="A2328" s="170">
        <v>42795</v>
      </c>
      <c r="B2328" s="183">
        <v>1.1326000000000001</v>
      </c>
      <c r="C2328" s="183">
        <v>2.6688999999999998</v>
      </c>
      <c r="D2328" s="112">
        <f>IF(C2328&lt;MAX($C$2:C2328),C2328/MAX($C$2:C2328)-1,0)</f>
        <v>-8.5303996161491646E-2</v>
      </c>
      <c r="E2328" s="112">
        <f>IF(C2328&lt;MAX($C$2081:C2328),C2328/MAX($C$2081:C2328)-1,0)</f>
        <v>-9.3537730596490176E-3</v>
      </c>
    </row>
    <row r="2329" spans="1:5">
      <c r="A2329" s="170">
        <v>42796</v>
      </c>
      <c r="B2329" s="183">
        <v>1.1251</v>
      </c>
      <c r="C2329" s="183">
        <v>2.6614</v>
      </c>
      <c r="D2329" s="112">
        <f>IF(C2329&lt;MAX($C$2:C2329),C2329/MAX($C$2:C2329)-1,0)</f>
        <v>-8.7874425937350065E-2</v>
      </c>
      <c r="E2329" s="112">
        <f>IF(C2329&lt;MAX($C$2081:C2329),C2329/MAX($C$2081:C2329)-1,0)</f>
        <v>-1.2137634089306348E-2</v>
      </c>
    </row>
    <row r="2330" spans="1:5">
      <c r="A2330" s="170">
        <v>42797</v>
      </c>
      <c r="B2330" s="183">
        <v>1.1226</v>
      </c>
      <c r="C2330" s="183">
        <v>2.6589</v>
      </c>
      <c r="D2330" s="112">
        <f>IF(C2330&lt;MAX($C$2:C2330),C2330/MAX($C$2:C2330)-1,0)</f>
        <v>-8.8731235862636315E-2</v>
      </c>
      <c r="E2330" s="112">
        <f>IF(C2330&lt;MAX($C$2081:C2330),C2330/MAX($C$2081:C2330)-1,0)</f>
        <v>-1.3065587765858755E-2</v>
      </c>
    </row>
    <row r="2331" spans="1:5">
      <c r="A2331" s="170">
        <v>42800</v>
      </c>
      <c r="B2331" s="183">
        <v>1.1349</v>
      </c>
      <c r="C2331" s="183">
        <v>2.6711999999999998</v>
      </c>
      <c r="D2331" s="112">
        <f>IF(C2331&lt;MAX($C$2:C2331),C2331/MAX($C$2:C2331)-1,0)</f>
        <v>-8.4515731030228358E-2</v>
      </c>
      <c r="E2331" s="112">
        <f>IF(C2331&lt;MAX($C$2081:C2331),C2331/MAX($C$2081:C2331)-1,0)</f>
        <v>-8.5000556772206748E-3</v>
      </c>
    </row>
    <row r="2332" spans="1:5">
      <c r="A2332" s="170">
        <v>42801</v>
      </c>
      <c r="B2332" s="183">
        <v>1.1405000000000001</v>
      </c>
      <c r="C2332" s="183">
        <v>2.6768000000000001</v>
      </c>
      <c r="D2332" s="112">
        <f>IF(C2332&lt;MAX($C$2:C2332),C2332/MAX($C$2:C2332)-1,0)</f>
        <v>-8.2596476797587304E-2</v>
      </c>
      <c r="E2332" s="112">
        <f>IF(C2332&lt;MAX($C$2081:C2332),C2332/MAX($C$2081:C2332)-1,0)</f>
        <v>-6.4214394417431153E-3</v>
      </c>
    </row>
    <row r="2333" spans="1:5">
      <c r="A2333" s="170">
        <v>42802</v>
      </c>
      <c r="B2333" s="183">
        <v>1.1353</v>
      </c>
      <c r="C2333" s="183">
        <v>2.6716000000000002</v>
      </c>
      <c r="D2333" s="112">
        <f>IF(C2333&lt;MAX($C$2:C2333),C2333/MAX($C$2:C2333)-1,0)</f>
        <v>-8.4378641442182434E-2</v>
      </c>
      <c r="E2333" s="112">
        <f>IF(C2333&lt;MAX($C$2081:C2333),C2333/MAX($C$2081:C2333)-1,0)</f>
        <v>-8.3515830889722142E-3</v>
      </c>
    </row>
    <row r="2334" spans="1:5">
      <c r="A2334" s="170">
        <v>42803</v>
      </c>
      <c r="B2334" s="183">
        <v>1.1198999999999999</v>
      </c>
      <c r="C2334" s="183">
        <v>2.6562000000000001</v>
      </c>
      <c r="D2334" s="112">
        <f>IF(C2334&lt;MAX($C$2:C2334),C2334/MAX($C$2:C2334)-1,0)</f>
        <v>-8.9656590581945306E-2</v>
      </c>
      <c r="E2334" s="112">
        <f>IF(C2334&lt;MAX($C$2081:C2334),C2334/MAX($C$2081:C2334)-1,0)</f>
        <v>-1.4067777736535447E-2</v>
      </c>
    </row>
    <row r="2335" spans="1:5">
      <c r="A2335" s="170">
        <v>42804</v>
      </c>
      <c r="B2335" s="183">
        <v>1.1289</v>
      </c>
      <c r="C2335" s="183">
        <v>2.6652</v>
      </c>
      <c r="D2335" s="112">
        <f>IF(C2335&lt;MAX($C$2:C2335),C2335/MAX($C$2:C2335)-1,0)</f>
        <v>-8.6572074850915115E-2</v>
      </c>
      <c r="E2335" s="112">
        <f>IF(C2335&lt;MAX($C$2081:C2335),C2335/MAX($C$2081:C2335)-1,0)</f>
        <v>-1.0727144500946584E-2</v>
      </c>
    </row>
    <row r="2336" spans="1:5">
      <c r="A2336" s="170">
        <v>42807</v>
      </c>
      <c r="B2336" s="183">
        <v>1.1393</v>
      </c>
      <c r="C2336" s="183">
        <v>2.6756000000000002</v>
      </c>
      <c r="D2336" s="112">
        <f>IF(C2336&lt;MAX($C$2:C2336),C2336/MAX($C$2:C2336)-1,0)</f>
        <v>-8.3007745561724522E-2</v>
      </c>
      <c r="E2336" s="112">
        <f>IF(C2336&lt;MAX($C$2081:C2336),C2336/MAX($C$2081:C2336)-1,0)</f>
        <v>-6.8668572064882749E-3</v>
      </c>
    </row>
    <row r="2337" spans="1:5">
      <c r="A2337" s="170">
        <v>42808</v>
      </c>
      <c r="B2337" s="183">
        <v>1.1457999999999999</v>
      </c>
      <c r="C2337" s="183">
        <v>2.6821000000000002</v>
      </c>
      <c r="D2337" s="112">
        <f>IF(C2337&lt;MAX($C$2:C2337),C2337/MAX($C$2:C2337)-1,0)</f>
        <v>-8.0780039755980582E-2</v>
      </c>
      <c r="E2337" s="112">
        <f>IF(C2337&lt;MAX($C$2081:C2337),C2337/MAX($C$2081:C2337)-1,0)</f>
        <v>-4.454177647451818E-3</v>
      </c>
    </row>
    <row r="2338" spans="1:5">
      <c r="A2338" s="170">
        <v>42809</v>
      </c>
      <c r="B2338" s="183">
        <v>1.1541999999999999</v>
      </c>
      <c r="C2338" s="183">
        <v>2.6905000000000001</v>
      </c>
      <c r="D2338" s="112">
        <f>IF(C2338&lt;MAX($C$2:C2338),C2338/MAX($C$2:C2338)-1,0)</f>
        <v>-7.7901158407019055E-2</v>
      </c>
      <c r="E2338" s="112">
        <f>IF(C2338&lt;MAX($C$2081:C2338),C2338/MAX($C$2081:C2338)-1,0)</f>
        <v>-1.3362532942355898E-3</v>
      </c>
    </row>
    <row r="2339" spans="1:5">
      <c r="A2339" s="170">
        <v>42810</v>
      </c>
      <c r="B2339" s="183">
        <v>1.1577</v>
      </c>
      <c r="C2339" s="183">
        <v>2.694</v>
      </c>
      <c r="D2339" s="112">
        <f>IF(C2339&lt;MAX($C$2:C2339),C2339/MAX($C$2:C2339)-1,0)</f>
        <v>-7.6701624511618438E-2</v>
      </c>
      <c r="E2339" s="112">
        <f>IF(C2339&lt;MAX($C$2081:C2339),C2339/MAX($C$2081:C2339)-1,0)</f>
        <v>-3.7118147062198403E-5</v>
      </c>
    </row>
    <row r="2340" spans="1:5">
      <c r="A2340" s="170">
        <v>42811</v>
      </c>
      <c r="B2340" s="183">
        <v>1.1451</v>
      </c>
      <c r="C2340" s="183">
        <v>2.6814</v>
      </c>
      <c r="D2340" s="112">
        <f>IF(C2340&lt;MAX($C$2:C2340),C2340/MAX($C$2:C2340)-1,0)</f>
        <v>-8.1019946535060727E-2</v>
      </c>
      <c r="E2340" s="112">
        <f>IF(C2340&lt;MAX($C$2081:C2340),C2340/MAX($C$2081:C2340)-1,0)</f>
        <v>-4.7140046768865407E-3</v>
      </c>
    </row>
    <row r="2341" spans="1:5">
      <c r="A2341" s="170">
        <v>42814</v>
      </c>
      <c r="B2341" s="183">
        <v>1.1458999999999999</v>
      </c>
      <c r="C2341" s="183">
        <v>2.6821999999999999</v>
      </c>
      <c r="D2341" s="112">
        <f>IF(C2341&lt;MAX($C$2:C2341),C2341/MAX($C$2:C2341)-1,0)</f>
        <v>-8.0745767358969212E-2</v>
      </c>
      <c r="E2341" s="112">
        <f>IF(C2341&lt;MAX($C$2081:C2341),C2341/MAX($C$2081:C2341)-1,0)</f>
        <v>-4.4170595003898416E-3</v>
      </c>
    </row>
    <row r="2342" spans="1:5">
      <c r="A2342" s="170">
        <v>42815</v>
      </c>
      <c r="B2342" s="183">
        <v>1.1526000000000001</v>
      </c>
      <c r="C2342" s="183">
        <v>2.6888999999999998</v>
      </c>
      <c r="D2342" s="112">
        <f>IF(C2342&lt;MAX($C$2:C2342),C2342/MAX($C$2:C2342)-1,0)</f>
        <v>-7.8449516759202198E-2</v>
      </c>
      <c r="E2342" s="112">
        <f>IF(C2342&lt;MAX($C$2081:C2342),C2342/MAX($C$2081:C2342)-1,0)</f>
        <v>-1.9301436472292099E-3</v>
      </c>
    </row>
    <row r="2343" spans="1:5">
      <c r="A2343" s="170">
        <v>42816</v>
      </c>
      <c r="B2343" s="183">
        <v>1.1494</v>
      </c>
      <c r="C2343" s="183">
        <v>2.6857000000000002</v>
      </c>
      <c r="D2343" s="112">
        <f>IF(C2343&lt;MAX($C$2:C2343),C2343/MAX($C$2:C2343)-1,0)</f>
        <v>-7.9546233463568483E-2</v>
      </c>
      <c r="E2343" s="112">
        <f>IF(C2343&lt;MAX($C$2081:C2343),C2343/MAX($C$2081:C2343)-1,0)</f>
        <v>-3.1179243532162282E-3</v>
      </c>
    </row>
    <row r="2344" spans="1:5">
      <c r="A2344" s="170">
        <v>42817</v>
      </c>
      <c r="B2344" s="183">
        <v>1.1512</v>
      </c>
      <c r="C2344" s="183">
        <v>2.6875</v>
      </c>
      <c r="D2344" s="112">
        <f>IF(C2344&lt;MAX($C$2:C2344),C2344/MAX($C$2:C2344)-1,0)</f>
        <v>-7.8929330317362489E-2</v>
      </c>
      <c r="E2344" s="112">
        <f>IF(C2344&lt;MAX($C$2081:C2344),C2344/MAX($C$2081:C2344)-1,0)</f>
        <v>-2.4497977060985443E-3</v>
      </c>
    </row>
    <row r="2345" spans="1:5">
      <c r="A2345" s="170">
        <v>42818</v>
      </c>
      <c r="B2345" s="183">
        <v>1.1612</v>
      </c>
      <c r="C2345" s="183">
        <v>2.6974999999999998</v>
      </c>
      <c r="D2345" s="112">
        <f>IF(C2345&lt;MAX($C$2:C2345),C2345/MAX($C$2:C2345)-1,0)</f>
        <v>-7.5502090616217821E-2</v>
      </c>
      <c r="E2345" s="112">
        <f>IF(C2345&lt;MAX($C$2081:C2345),C2345/MAX($C$2081:C2345)-1,0)</f>
        <v>0</v>
      </c>
    </row>
    <row r="2346" spans="1:5">
      <c r="A2346" s="170">
        <v>42821</v>
      </c>
      <c r="B2346" s="183">
        <v>1.1484000000000001</v>
      </c>
      <c r="C2346" s="183">
        <v>2.6846999999999999</v>
      </c>
      <c r="D2346" s="112">
        <f>IF(C2346&lt;MAX($C$2:C2346),C2346/MAX($C$2:C2346)-1,0)</f>
        <v>-7.9888957433682961E-2</v>
      </c>
      <c r="E2346" s="112">
        <f>IF(C2346&lt;MAX($C$2081:C2346),C2346/MAX($C$2081:C2346)-1,0)</f>
        <v>-4.7451343836886206E-3</v>
      </c>
    </row>
    <row r="2347" spans="1:5">
      <c r="A2347" s="170">
        <v>42822</v>
      </c>
      <c r="B2347" s="183">
        <v>1.1476</v>
      </c>
      <c r="C2347" s="183">
        <v>2.6839</v>
      </c>
      <c r="D2347" s="112">
        <f>IF(C2347&lt;MAX($C$2:C2347),C2347/MAX($C$2:C2347)-1,0)</f>
        <v>-8.0163136609774588E-2</v>
      </c>
      <c r="E2347" s="112">
        <f>IF(C2347&lt;MAX($C$2081:C2347),C2347/MAX($C$2081:C2347)-1,0)</f>
        <v>-5.0417052826691178E-3</v>
      </c>
    </row>
    <row r="2348" spans="1:5">
      <c r="A2348" s="170">
        <v>42823</v>
      </c>
      <c r="B2348" s="183">
        <v>1.1457999999999999</v>
      </c>
      <c r="C2348" s="183">
        <v>2.6821000000000002</v>
      </c>
      <c r="D2348" s="112">
        <f>IF(C2348&lt;MAX($C$2:C2348),C2348/MAX($C$2:C2348)-1,0)</f>
        <v>-8.0780039755980582E-2</v>
      </c>
      <c r="E2348" s="112">
        <f>IF(C2348&lt;MAX($C$2081:C2348),C2348/MAX($C$2081:C2348)-1,0)</f>
        <v>-5.7089898053752641E-3</v>
      </c>
    </row>
    <row r="2349" spans="1:5">
      <c r="A2349" s="170">
        <v>42824</v>
      </c>
      <c r="B2349" s="183">
        <v>1.1375999999999999</v>
      </c>
      <c r="C2349" s="183">
        <v>2.6739000000000002</v>
      </c>
      <c r="D2349" s="112">
        <f>IF(C2349&lt;MAX($C$2:C2349),C2349/MAX($C$2:C2349)-1,0)</f>
        <v>-8.3590376310919146E-2</v>
      </c>
      <c r="E2349" s="112">
        <f>IF(C2349&lt;MAX($C$2081:C2349),C2349/MAX($C$2081:C2349)-1,0)</f>
        <v>-8.7488415199257208E-3</v>
      </c>
    </row>
    <row r="2350" spans="1:5">
      <c r="A2350" s="170">
        <v>42825</v>
      </c>
      <c r="B2350" s="183">
        <v>1.1507000000000001</v>
      </c>
      <c r="C2350" s="183">
        <v>2.6869999999999998</v>
      </c>
      <c r="D2350" s="112">
        <f>IF(C2350&lt;MAX($C$2:C2350),C2350/MAX($C$2:C2350)-1,0)</f>
        <v>-7.9100692302419784E-2</v>
      </c>
      <c r="E2350" s="112">
        <f>IF(C2350&lt;MAX($C$2081:C2350),C2350/MAX($C$2081:C2350)-1,0)</f>
        <v>-3.8924930491195386E-3</v>
      </c>
    </row>
    <row r="2351" spans="1:5">
      <c r="A2351" s="170">
        <v>42830</v>
      </c>
      <c r="B2351" s="183">
        <v>1.1775</v>
      </c>
      <c r="C2351" s="183">
        <v>2.7138</v>
      </c>
      <c r="D2351" s="112">
        <f>IF(C2351&lt;MAX($C$2:C2351),C2351/MAX($C$2:C2351)-1,0)</f>
        <v>-6.9915689903351952E-2</v>
      </c>
      <c r="E2351" s="112">
        <f>IF(C2351&lt;MAX($C$2081:C2351),C2351/MAX($C$2081:C2351)-1,0)</f>
        <v>0</v>
      </c>
    </row>
    <row r="2352" spans="1:5">
      <c r="A2352" s="170">
        <v>42831</v>
      </c>
      <c r="B2352" s="183">
        <v>1.1883999999999999</v>
      </c>
      <c r="C2352" s="183">
        <v>2.7246999999999999</v>
      </c>
      <c r="D2352" s="112">
        <f>IF(C2352&lt;MAX($C$2:C2352),C2352/MAX($C$2:C2352)-1,0)</f>
        <v>-6.6179998629104175E-2</v>
      </c>
      <c r="E2352" s="112">
        <f>IF(C2352&lt;MAX($C$2081:C2352),C2352/MAX($C$2081:C2352)-1,0)</f>
        <v>0</v>
      </c>
    </row>
    <row r="2353" spans="1:5">
      <c r="A2353" s="170">
        <v>42832</v>
      </c>
      <c r="B2353" s="183">
        <v>1.2012</v>
      </c>
      <c r="C2353" s="183">
        <v>2.7374999999999998</v>
      </c>
      <c r="D2353" s="112">
        <f>IF(C2353&lt;MAX($C$2:C2353),C2353/MAX($C$2:C2353)-1,0)</f>
        <v>-6.1793131811639035E-2</v>
      </c>
      <c r="E2353" s="112">
        <f>IF(C2353&lt;MAX($C$2081:C2353),C2353/MAX($C$2081:C2353)-1,0)</f>
        <v>0</v>
      </c>
    </row>
    <row r="2354" spans="1:5">
      <c r="A2354" s="170">
        <v>42835</v>
      </c>
      <c r="B2354" s="183">
        <v>1.2103999999999999</v>
      </c>
      <c r="C2354" s="183">
        <v>2.7467000000000001</v>
      </c>
      <c r="D2354" s="112">
        <f>IF(C2354&lt;MAX($C$2:C2354),C2354/MAX($C$2:C2354)-1,0)</f>
        <v>-5.8640071286585771E-2</v>
      </c>
      <c r="E2354" s="112">
        <f>IF(C2354&lt;MAX($C$2081:C2354),C2354/MAX($C$2081:C2354)-1,0)</f>
        <v>0</v>
      </c>
    </row>
    <row r="2355" spans="1:5">
      <c r="A2355" s="170">
        <v>42836</v>
      </c>
      <c r="B2355" s="183">
        <v>1.2192000000000001</v>
      </c>
      <c r="C2355" s="183">
        <v>2.7555000000000001</v>
      </c>
      <c r="D2355" s="112">
        <f>IF(C2355&lt;MAX($C$2:C2355),C2355/MAX($C$2:C2355)-1,0)</f>
        <v>-5.5624100349578431E-2</v>
      </c>
      <c r="E2355" s="112">
        <f>IF(C2355&lt;MAX($C$2081:C2355),C2355/MAX($C$2081:C2355)-1,0)</f>
        <v>0</v>
      </c>
    </row>
    <row r="2356" spans="1:5">
      <c r="A2356" s="170">
        <v>42837</v>
      </c>
      <c r="B2356" s="183">
        <v>1.2151000000000001</v>
      </c>
      <c r="C2356" s="183">
        <v>2.7513999999999998</v>
      </c>
      <c r="D2356" s="112">
        <f>IF(C2356&lt;MAX($C$2:C2356),C2356/MAX($C$2:C2356)-1,0)</f>
        <v>-5.7029268627047935E-2</v>
      </c>
      <c r="E2356" s="112">
        <f>IF(C2356&lt;MAX($C$2081:C2356),C2356/MAX($C$2081:C2356)-1,0)</f>
        <v>-1.4879332244602805E-3</v>
      </c>
    </row>
    <row r="2357" spans="1:5">
      <c r="A2357" s="170">
        <v>42838</v>
      </c>
      <c r="B2357" s="183">
        <v>1.2289000000000001</v>
      </c>
      <c r="C2357" s="183">
        <v>2.7652000000000001</v>
      </c>
      <c r="D2357" s="112">
        <f>IF(C2357&lt;MAX($C$2:C2357),C2357/MAX($C$2:C2357)-1,0)</f>
        <v>-5.2299677839468095E-2</v>
      </c>
      <c r="E2357" s="112">
        <f>IF(C2357&lt;MAX($C$2081:C2357),C2357/MAX($C$2081:C2357)-1,0)</f>
        <v>0</v>
      </c>
    </row>
    <row r="2358" spans="1:5">
      <c r="A2358" s="170">
        <v>42839</v>
      </c>
      <c r="B2358" s="183">
        <v>1.2189000000000001</v>
      </c>
      <c r="C2358" s="183">
        <v>2.7551999999999999</v>
      </c>
      <c r="D2358" s="112">
        <f>IF(C2358&lt;MAX($C$2:C2358),C2358/MAX($C$2:C2358)-1,0)</f>
        <v>-5.5726917540612875E-2</v>
      </c>
      <c r="E2358" s="112">
        <f>IF(C2358&lt;MAX($C$2081:C2358),C2358/MAX($C$2081:C2358)-1,0)</f>
        <v>-3.616374945754508E-3</v>
      </c>
    </row>
    <row r="2359" spans="1:5">
      <c r="A2359" s="170">
        <v>42842</v>
      </c>
      <c r="B2359" s="183">
        <v>1.2063999999999999</v>
      </c>
      <c r="C2359" s="183">
        <v>2.7427000000000001</v>
      </c>
      <c r="D2359" s="112">
        <f>IF(C2359&lt;MAX($C$2:C2359),C2359/MAX($C$2:C2359)-1,0)</f>
        <v>-6.0010967167043683E-2</v>
      </c>
      <c r="E2359" s="112">
        <f>IF(C2359&lt;MAX($C$2081:C2359),C2359/MAX($C$2081:C2359)-1,0)</f>
        <v>-8.13684362794731E-3</v>
      </c>
    </row>
    <row r="2360" spans="1:5">
      <c r="A2360" s="170">
        <v>42843</v>
      </c>
      <c r="B2360" s="183">
        <v>1.2155</v>
      </c>
      <c r="C2360" s="183">
        <v>2.7517999999999998</v>
      </c>
      <c r="D2360" s="112">
        <f>IF(C2360&lt;MAX($C$2:C2360),C2360/MAX($C$2:C2360)-1,0)</f>
        <v>-5.6892179039002122E-2</v>
      </c>
      <c r="E2360" s="112">
        <f>IF(C2360&lt;MAX($C$2081:C2360),C2360/MAX($C$2081:C2360)-1,0)</f>
        <v>-4.8459424273109564E-3</v>
      </c>
    </row>
    <row r="2361" spans="1:5">
      <c r="A2361" s="170">
        <v>42844</v>
      </c>
      <c r="B2361" s="183">
        <v>1.2242</v>
      </c>
      <c r="C2361" s="183">
        <v>2.7605</v>
      </c>
      <c r="D2361" s="112">
        <f>IF(C2361&lt;MAX($C$2:C2361),C2361/MAX($C$2:C2361)-1,0)</f>
        <v>-5.3910480499006153E-2</v>
      </c>
      <c r="E2361" s="112">
        <f>IF(C2361&lt;MAX($C$2081:C2361),C2361/MAX($C$2081:C2361)-1,0)</f>
        <v>-1.6996962245046099E-3</v>
      </c>
    </row>
    <row r="2362" spans="1:5">
      <c r="A2362" s="170">
        <v>42845</v>
      </c>
      <c r="B2362" s="183">
        <v>1.2352000000000001</v>
      </c>
      <c r="C2362" s="183">
        <v>2.7715000000000001</v>
      </c>
      <c r="D2362" s="112">
        <f>IF(C2362&lt;MAX($C$2:C2362),C2362/MAX($C$2:C2362)-1,0)</f>
        <v>-5.0140516827747006E-2</v>
      </c>
      <c r="E2362" s="112">
        <f>IF(C2362&lt;MAX($C$2081:C2362),C2362/MAX($C$2081:C2362)-1,0)</f>
        <v>0</v>
      </c>
    </row>
    <row r="2363" spans="1:5">
      <c r="A2363" s="170">
        <v>42846</v>
      </c>
      <c r="B2363" s="183">
        <v>1.2262999999999999</v>
      </c>
      <c r="C2363" s="183">
        <v>2.7625999999999999</v>
      </c>
      <c r="D2363" s="112">
        <f>IF(C2363&lt;MAX($C$2:C2363),C2363/MAX($C$2:C2363)-1,0)</f>
        <v>-5.3190760161765827E-2</v>
      </c>
      <c r="E2363" s="112">
        <f>IF(C2363&lt;MAX($C$2081:C2363),C2363/MAX($C$2081:C2363)-1,0)</f>
        <v>-3.2112574418186046E-3</v>
      </c>
    </row>
    <row r="2364" spans="1:5">
      <c r="A2364" s="170">
        <v>42849</v>
      </c>
      <c r="B2364" s="183">
        <v>1.2131000000000001</v>
      </c>
      <c r="C2364" s="183">
        <v>2.7494000000000001</v>
      </c>
      <c r="D2364" s="112">
        <f>IF(C2364&lt;MAX($C$2:C2364),C2364/MAX($C$2:C2364)-1,0)</f>
        <v>-5.771471656727678E-2</v>
      </c>
      <c r="E2364" s="112">
        <f>IF(C2364&lt;MAX($C$2081:C2364),C2364/MAX($C$2081:C2364)-1,0)</f>
        <v>-7.9740212881110883E-3</v>
      </c>
    </row>
    <row r="2365" spans="1:5">
      <c r="A2365" s="170">
        <v>42850</v>
      </c>
      <c r="B2365" s="183">
        <v>1.2238</v>
      </c>
      <c r="C2365" s="183">
        <v>2.7601</v>
      </c>
      <c r="D2365" s="112">
        <f>IF(C2365&lt;MAX($C$2:C2365),C2365/MAX($C$2:C2365)-1,0)</f>
        <v>-5.4047570087051966E-2</v>
      </c>
      <c r="E2365" s="112">
        <f>IF(C2365&lt;MAX($C$2081:C2365),C2365/MAX($C$2081:C2365)-1,0)</f>
        <v>-4.113296049070958E-3</v>
      </c>
    </row>
    <row r="2366" spans="1:5">
      <c r="A2366" s="170">
        <v>42851</v>
      </c>
      <c r="B2366" s="183">
        <v>1.2262</v>
      </c>
      <c r="C2366" s="183">
        <v>2.7625000000000002</v>
      </c>
      <c r="D2366" s="112">
        <f>IF(C2366&lt;MAX($C$2:C2366),C2366/MAX($C$2:C2366)-1,0)</f>
        <v>-5.3225032558777197E-2</v>
      </c>
      <c r="E2366" s="112">
        <f>IF(C2366&lt;MAX($C$2081:C2366),C2366/MAX($C$2081:C2366)-1,0)</f>
        <v>-3.2473389861085167E-3</v>
      </c>
    </row>
    <row r="2367" spans="1:5">
      <c r="A2367" s="170">
        <v>42852</v>
      </c>
      <c r="B2367" s="183">
        <v>1.2223999999999999</v>
      </c>
      <c r="C2367" s="183">
        <v>2.7587000000000002</v>
      </c>
      <c r="D2367" s="112">
        <f>IF(C2367&lt;MAX($C$2:C2367),C2367/MAX($C$2:C2367)-1,0)</f>
        <v>-5.4527383645212146E-2</v>
      </c>
      <c r="E2367" s="112">
        <f>IF(C2367&lt;MAX($C$2081:C2367),C2367/MAX($C$2081:C2367)-1,0)</f>
        <v>-4.6184376691321694E-3</v>
      </c>
    </row>
    <row r="2368" spans="1:5">
      <c r="A2368" s="170">
        <v>42853</v>
      </c>
      <c r="B2368" s="183">
        <v>1.2236</v>
      </c>
      <c r="C2368" s="183">
        <v>2.7599</v>
      </c>
      <c r="D2368" s="112">
        <f>IF(C2368&lt;MAX($C$2:C2368),C2368/MAX($C$2:C2368)-1,0)</f>
        <v>-5.4116114881074817E-2</v>
      </c>
      <c r="E2368" s="112">
        <f>IF(C2368&lt;MAX($C$2081:C2368),C2368/MAX($C$2081:C2368)-1,0)</f>
        <v>-4.1854591376511152E-3</v>
      </c>
    </row>
    <row r="2369" spans="1:5">
      <c r="A2369" s="170">
        <v>42857</v>
      </c>
      <c r="B2369" s="183">
        <v>1.2232000000000001</v>
      </c>
      <c r="C2369" s="183">
        <v>2.7595000000000001</v>
      </c>
      <c r="D2369" s="112">
        <f>IF(C2369&lt;MAX($C$2:C2369),C2369/MAX($C$2:C2369)-1,0)</f>
        <v>-5.4253204469120631E-2</v>
      </c>
      <c r="E2369" s="112">
        <f>IF(C2369&lt;MAX($C$2081:C2369),C2369/MAX($C$2081:C2369)-1,0)</f>
        <v>-4.3297853148114296E-3</v>
      </c>
    </row>
    <row r="2370" spans="1:5">
      <c r="A2370" s="170">
        <v>42858</v>
      </c>
      <c r="B2370" s="183">
        <v>1.2161999999999999</v>
      </c>
      <c r="C2370" s="183">
        <v>2.7524999999999999</v>
      </c>
      <c r="D2370" s="112">
        <f>IF(C2370&lt;MAX($C$2:C2370),C2370/MAX($C$2:C2370)-1,0)</f>
        <v>-5.6652272259921976E-2</v>
      </c>
      <c r="E2370" s="112">
        <f>IF(C2370&lt;MAX($C$2081:C2370),C2370/MAX($C$2081:C2370)-1,0)</f>
        <v>-6.8554934151182634E-3</v>
      </c>
    </row>
    <row r="2371" spans="1:5">
      <c r="A2371" s="170">
        <v>42859</v>
      </c>
      <c r="B2371" s="183">
        <v>1.2122999999999999</v>
      </c>
      <c r="C2371" s="183">
        <v>2.7486000000000002</v>
      </c>
      <c r="D2371" s="112">
        <f>IF(C2371&lt;MAX($C$2:C2371),C2371/MAX($C$2:C2371)-1,0)</f>
        <v>-5.7988895743368296E-2</v>
      </c>
      <c r="E2371" s="112">
        <f>IF(C2371&lt;MAX($C$2081:C2371),C2371/MAX($C$2081:C2371)-1,0)</f>
        <v>-8.2626736424318281E-3</v>
      </c>
    </row>
    <row r="2372" spans="1:5">
      <c r="A2372" s="170">
        <v>42860</v>
      </c>
      <c r="B2372" s="183">
        <v>1.2012</v>
      </c>
      <c r="C2372" s="183">
        <v>2.7374999999999998</v>
      </c>
      <c r="D2372" s="112">
        <f>IF(C2372&lt;MAX($C$2:C2372),C2372/MAX($C$2:C2372)-1,0)</f>
        <v>-6.1793131811639035E-2</v>
      </c>
      <c r="E2372" s="112">
        <f>IF(C2372&lt;MAX($C$2081:C2372),C2372/MAX($C$2081:C2372)-1,0)</f>
        <v>-1.2267725058632606E-2</v>
      </c>
    </row>
    <row r="2373" spans="1:5">
      <c r="A2373" s="170">
        <v>42863</v>
      </c>
      <c r="B2373" s="183">
        <v>1.1800999999999999</v>
      </c>
      <c r="C2373" s="183">
        <v>2.7164000000000001</v>
      </c>
      <c r="D2373" s="112">
        <f>IF(C2373&lt;MAX($C$2:C2373),C2373/MAX($C$2:C2373)-1,0)</f>
        <v>-6.902460758105422E-2</v>
      </c>
      <c r="E2373" s="112">
        <f>IF(C2373&lt;MAX($C$2081:C2373),C2373/MAX($C$2081:C2373)-1,0)</f>
        <v>-1.9880930903842686E-2</v>
      </c>
    </row>
    <row r="2374" spans="1:5">
      <c r="A2374" s="170">
        <v>42864</v>
      </c>
      <c r="B2374" s="183">
        <v>1.1818</v>
      </c>
      <c r="C2374" s="183">
        <v>2.7181000000000002</v>
      </c>
      <c r="D2374" s="112">
        <f>IF(C2374&lt;MAX($C$2:C2374),C2374/MAX($C$2:C2374)-1,0)</f>
        <v>-6.8441976831859597E-2</v>
      </c>
      <c r="E2374" s="112">
        <f>IF(C2374&lt;MAX($C$2081:C2374),C2374/MAX($C$2081:C2374)-1,0)</f>
        <v>-1.9267544650911073E-2</v>
      </c>
    </row>
    <row r="2375" spans="1:5">
      <c r="A2375" s="170">
        <v>42865</v>
      </c>
      <c r="B2375" s="183">
        <v>1.1826000000000001</v>
      </c>
      <c r="C2375" s="183">
        <v>2.7189000000000001</v>
      </c>
      <c r="D2375" s="112">
        <f>IF(C2375&lt;MAX($C$2:C2375),C2375/MAX($C$2:C2375)-1,0)</f>
        <v>-6.8167797655768081E-2</v>
      </c>
      <c r="E2375" s="112">
        <f>IF(C2375&lt;MAX($C$2081:C2375),C2375/MAX($C$2081:C2375)-1,0)</f>
        <v>-1.8978892296590333E-2</v>
      </c>
    </row>
    <row r="2376" spans="1:5">
      <c r="A2376" s="170">
        <v>42866</v>
      </c>
      <c r="B2376" s="183">
        <v>1.1961999999999999</v>
      </c>
      <c r="C2376" s="183">
        <v>2.7324999999999999</v>
      </c>
      <c r="D2376" s="112">
        <f>IF(C2376&lt;MAX($C$2:C2376),C2376/MAX($C$2:C2376)-1,0)</f>
        <v>-6.3506751662211314E-2</v>
      </c>
      <c r="E2376" s="112">
        <f>IF(C2376&lt;MAX($C$2081:C2376),C2376/MAX($C$2081:C2376)-1,0)</f>
        <v>-1.4071802273137313E-2</v>
      </c>
    </row>
    <row r="2377" spans="1:5">
      <c r="A2377" s="170">
        <v>42867</v>
      </c>
      <c r="B2377" s="183">
        <v>1.2051000000000001</v>
      </c>
      <c r="C2377" s="183">
        <v>2.7414000000000001</v>
      </c>
      <c r="D2377" s="112">
        <f>IF(C2377&lt;MAX($C$2:C2377),C2377/MAX($C$2:C2377)-1,0)</f>
        <v>-6.0456508328192493E-2</v>
      </c>
      <c r="E2377" s="112">
        <f>IF(C2377&lt;MAX($C$2081:C2377),C2377/MAX($C$2081:C2377)-1,0)</f>
        <v>-1.0860544831318819E-2</v>
      </c>
    </row>
    <row r="2378" spans="1:5">
      <c r="A2378" s="170">
        <v>42870</v>
      </c>
      <c r="B2378" s="183">
        <v>1.2166999999999999</v>
      </c>
      <c r="C2378" s="183">
        <v>2.7530000000000001</v>
      </c>
      <c r="D2378" s="112">
        <f>IF(C2378&lt;MAX($C$2:C2378),C2378/MAX($C$2:C2378)-1,0)</f>
        <v>-5.6480910274864682E-2</v>
      </c>
      <c r="E2378" s="112">
        <f>IF(C2378&lt;MAX($C$2081:C2378),C2378/MAX($C$2081:C2378)-1,0)</f>
        <v>-6.6750856936677039E-3</v>
      </c>
    </row>
    <row r="2379" spans="1:5">
      <c r="A2379" s="170">
        <v>42871</v>
      </c>
      <c r="B2379" s="183">
        <v>1.2334000000000001</v>
      </c>
      <c r="C2379" s="183">
        <v>2.7696999999999998</v>
      </c>
      <c r="D2379" s="112">
        <f>IF(C2379&lt;MAX($C$2:C2379),C2379/MAX($C$2:C2379)-1,0)</f>
        <v>-5.0757419973953111E-2</v>
      </c>
      <c r="E2379" s="112">
        <f>IF(C2379&lt;MAX($C$2081:C2379),C2379/MAX($C$2081:C2379)-1,0)</f>
        <v>-6.4946779722185877E-4</v>
      </c>
    </row>
    <row r="2380" spans="1:5">
      <c r="A2380" s="170">
        <v>42872</v>
      </c>
      <c r="B2380" s="183">
        <v>1.2222</v>
      </c>
      <c r="C2380" s="183">
        <v>2.7585000000000002</v>
      </c>
      <c r="D2380" s="112">
        <f>IF(C2380&lt;MAX($C$2:C2380),C2380/MAX($C$2:C2380)-1,0)</f>
        <v>-5.4595928439234997E-2</v>
      </c>
      <c r="E2380" s="112">
        <f>IF(C2380&lt;MAX($C$2081:C2380),C2380/MAX($C$2081:C2380)-1,0)</f>
        <v>-4.6906007577124376E-3</v>
      </c>
    </row>
    <row r="2381" spans="1:5">
      <c r="A2381" s="170">
        <v>42873</v>
      </c>
      <c r="B2381" s="183">
        <v>1.2202</v>
      </c>
      <c r="C2381" s="183">
        <v>2.7565</v>
      </c>
      <c r="D2381" s="112">
        <f>IF(C2381&lt;MAX($C$2:C2381),C2381/MAX($C$2:C2381)-1,0)</f>
        <v>-5.5281376379464064E-2</v>
      </c>
      <c r="E2381" s="112">
        <f>IF(C2381&lt;MAX($C$2081:C2381),C2381/MAX($C$2081:C2381)-1,0)</f>
        <v>-5.4122316435143425E-3</v>
      </c>
    </row>
    <row r="2382" spans="1:5">
      <c r="A2382" s="170">
        <v>42874</v>
      </c>
      <c r="B2382" s="183">
        <v>1.2208000000000001</v>
      </c>
      <c r="C2382" s="183">
        <v>2.7570999999999999</v>
      </c>
      <c r="D2382" s="112">
        <f>IF(C2382&lt;MAX($C$2:C2382),C2382/MAX($C$2:C2382)-1,0)</f>
        <v>-5.50757419973954E-2</v>
      </c>
      <c r="E2382" s="112">
        <f>IF(C2382&lt;MAX($C$2081:C2382),C2382/MAX($C$2081:C2382)-1,0)</f>
        <v>-5.1957423777738709E-3</v>
      </c>
    </row>
    <row r="2383" spans="1:5">
      <c r="A2383" s="170">
        <v>42877</v>
      </c>
      <c r="B2383" s="183">
        <v>1.2223999999999999</v>
      </c>
      <c r="C2383" s="183">
        <v>2.7587000000000002</v>
      </c>
      <c r="D2383" s="112">
        <f>IF(C2383&lt;MAX($C$2:C2383),C2383/MAX($C$2:C2383)-1,0)</f>
        <v>-5.4527383645212146E-2</v>
      </c>
      <c r="E2383" s="112">
        <f>IF(C2383&lt;MAX($C$2081:C2383),C2383/MAX($C$2081:C2383)-1,0)</f>
        <v>-4.6184376691321694E-3</v>
      </c>
    </row>
    <row r="2384" spans="1:5">
      <c r="A2384" s="170">
        <v>42878</v>
      </c>
      <c r="B2384" s="183">
        <v>1.2363999999999999</v>
      </c>
      <c r="C2384" s="183">
        <v>2.7726999999999999</v>
      </c>
      <c r="D2384" s="112">
        <f>IF(C2384&lt;MAX($C$2:C2384),C2384/MAX($C$2:C2384)-1,0)</f>
        <v>-4.9729248063609677E-2</v>
      </c>
      <c r="E2384" s="112">
        <f>IF(C2384&lt;MAX($C$2081:C2384),C2384/MAX($C$2081:C2384)-1,0)</f>
        <v>0</v>
      </c>
    </row>
    <row r="2385" spans="1:5">
      <c r="A2385" s="170">
        <v>42879</v>
      </c>
      <c r="B2385" s="183">
        <v>1.2365999999999999</v>
      </c>
      <c r="C2385" s="183">
        <v>2.7728999999999999</v>
      </c>
      <c r="D2385" s="112">
        <f>IF(C2385&lt;MAX($C$2:C2385),C2385/MAX($C$2:C2385)-1,0)</f>
        <v>-4.9660703269586715E-2</v>
      </c>
      <c r="E2385" s="112">
        <f>IF(C2385&lt;MAX($C$2081:C2385),C2385/MAX($C$2081:C2385)-1,0)</f>
        <v>0</v>
      </c>
    </row>
    <row r="2386" spans="1:5">
      <c r="A2386" s="170">
        <v>42880</v>
      </c>
      <c r="B2386" s="183">
        <v>1.2531000000000001</v>
      </c>
      <c r="C2386" s="183">
        <v>2.7894000000000001</v>
      </c>
      <c r="D2386" s="112">
        <f>IF(C2386&lt;MAX($C$2:C2386),C2386/MAX($C$2:C2386)-1,0)</f>
        <v>-4.4005757762697995E-2</v>
      </c>
      <c r="E2386" s="112">
        <f>IF(C2386&lt;MAX($C$2081:C2386),C2386/MAX($C$2081:C2386)-1,0)</f>
        <v>0</v>
      </c>
    </row>
    <row r="2387" spans="1:5">
      <c r="A2387" s="170">
        <v>42881</v>
      </c>
      <c r="B2387" s="183">
        <v>1.2468999999999999</v>
      </c>
      <c r="C2387" s="183">
        <v>2.7831999999999999</v>
      </c>
      <c r="D2387" s="112">
        <f>IF(C2387&lt;MAX($C$2:C2387),C2387/MAX($C$2:C2387)-1,0)</f>
        <v>-4.6130646377407714E-2</v>
      </c>
      <c r="E2387" s="112">
        <f>IF(C2387&lt;MAX($C$2081:C2387),C2387/MAX($C$2081:C2387)-1,0)</f>
        <v>-2.2227002222701131E-3</v>
      </c>
    </row>
    <row r="2388" spans="1:5">
      <c r="A2388" s="170">
        <v>42886</v>
      </c>
      <c r="B2388" s="183">
        <v>1.2494000000000001</v>
      </c>
      <c r="C2388" s="183">
        <v>2.7856999999999998</v>
      </c>
      <c r="D2388" s="112">
        <f>IF(C2388&lt;MAX($C$2:C2388),C2388/MAX($C$2:C2388)-1,0)</f>
        <v>-4.5273836452121574E-2</v>
      </c>
      <c r="E2388" s="112">
        <f>IF(C2388&lt;MAX($C$2081:C2388),C2388/MAX($C$2081:C2388)-1,0)</f>
        <v>-1.3264501326450961E-3</v>
      </c>
    </row>
    <row r="2389" spans="1:5">
      <c r="A2389" s="170">
        <v>42887</v>
      </c>
      <c r="B2389" s="183">
        <v>1.2501</v>
      </c>
      <c r="C2389" s="183">
        <v>2.7864</v>
      </c>
      <c r="D2389" s="112">
        <f>IF(C2389&lt;MAX($C$2:C2389),C2389/MAX($C$2:C2389)-1,0)</f>
        <v>-4.5033929673041428E-2</v>
      </c>
      <c r="E2389" s="112">
        <f>IF(C2389&lt;MAX($C$2081:C2389),C2389/MAX($C$2081:C2389)-1,0)</f>
        <v>-1.075500107550087E-3</v>
      </c>
    </row>
    <row r="2390" spans="1:5">
      <c r="A2390" s="170">
        <v>42888</v>
      </c>
      <c r="B2390" s="183">
        <v>1.2484999999999999</v>
      </c>
      <c r="C2390" s="183">
        <v>2.7848000000000002</v>
      </c>
      <c r="D2390" s="112">
        <f>IF(C2390&lt;MAX($C$2:C2390),C2390/MAX($C$2:C2390)-1,0)</f>
        <v>-4.558228802522446E-2</v>
      </c>
      <c r="E2390" s="112">
        <f>IF(C2390&lt;MAX($C$2081:C2390),C2390/MAX($C$2081:C2390)-1,0)</f>
        <v>-1.6491001649100445E-3</v>
      </c>
    </row>
    <row r="2391" spans="1:5">
      <c r="A2391" s="170">
        <v>42891</v>
      </c>
      <c r="B2391" s="183">
        <v>1.2464999999999999</v>
      </c>
      <c r="C2391" s="183">
        <v>2.7827999999999999</v>
      </c>
      <c r="D2391" s="112">
        <f>IF(C2391&lt;MAX($C$2:C2391),C2391/MAX($C$2:C2391)-1,0)</f>
        <v>-4.6267735965453527E-2</v>
      </c>
      <c r="E2391" s="112">
        <f>IF(C2391&lt;MAX($C$2081:C2391),C2391/MAX($C$2081:C2391)-1,0)</f>
        <v>-2.3661002366101025E-3</v>
      </c>
    </row>
    <row r="2392" spans="1:5">
      <c r="A2392" s="170">
        <v>42892</v>
      </c>
      <c r="B2392" s="183">
        <v>1.2549999999999999</v>
      </c>
      <c r="C2392" s="183">
        <v>2.7913000000000001</v>
      </c>
      <c r="D2392" s="112">
        <f>IF(C2392&lt;MAX($C$2:C2392),C2392/MAX($C$2:C2392)-1,0)</f>
        <v>-4.3354582219480409E-2</v>
      </c>
      <c r="E2392" s="112">
        <f>IF(C2392&lt;MAX($C$2081:C2392),C2392/MAX($C$2081:C2392)-1,0)</f>
        <v>0</v>
      </c>
    </row>
    <row r="2393" spans="1:5">
      <c r="A2393" s="170">
        <v>42893</v>
      </c>
      <c r="B2393" s="183">
        <v>1.2744</v>
      </c>
      <c r="C2393" s="183">
        <v>2.8107000000000002</v>
      </c>
      <c r="D2393" s="112">
        <f>IF(C2393&lt;MAX($C$2:C2393),C2393/MAX($C$2:C2393)-1,0)</f>
        <v>-3.6705737199259736E-2</v>
      </c>
      <c r="E2393" s="112">
        <f>IF(C2393&lt;MAX($C$2081:C2393),C2393/MAX($C$2081:C2393)-1,0)</f>
        <v>0</v>
      </c>
    </row>
    <row r="2394" spans="1:5">
      <c r="A2394" s="170">
        <v>42894</v>
      </c>
      <c r="B2394" s="183">
        <v>1.2823</v>
      </c>
      <c r="C2394" s="183">
        <v>2.8186</v>
      </c>
      <c r="D2394" s="112">
        <f>IF(C2394&lt;MAX($C$2:C2394),C2394/MAX($C$2:C2394)-1,0)</f>
        <v>-3.3998217835355504E-2</v>
      </c>
      <c r="E2394" s="112">
        <f>IF(C2394&lt;MAX($C$2081:C2394),C2394/MAX($C$2081:C2394)-1,0)</f>
        <v>0</v>
      </c>
    </row>
    <row r="2395" spans="1:5">
      <c r="A2395" s="170">
        <v>42895</v>
      </c>
      <c r="B2395" s="183">
        <v>1.2886</v>
      </c>
      <c r="C2395" s="183">
        <v>2.8249</v>
      </c>
      <c r="D2395" s="112">
        <f>IF(C2395&lt;MAX($C$2:C2395),C2395/MAX($C$2:C2395)-1,0)</f>
        <v>-3.1839056823634304E-2</v>
      </c>
      <c r="E2395" s="112">
        <f>IF(C2395&lt;MAX($C$2081:C2395),C2395/MAX($C$2081:C2395)-1,0)</f>
        <v>0</v>
      </c>
    </row>
    <row r="2396" spans="1:5">
      <c r="A2396" s="170">
        <v>42898</v>
      </c>
      <c r="B2396" s="183">
        <v>1.2979000000000001</v>
      </c>
      <c r="C2396" s="183">
        <v>2.8342000000000001</v>
      </c>
      <c r="D2396" s="112">
        <f>IF(C2396&lt;MAX($C$2:C2396),C2396/MAX($C$2:C2396)-1,0)</f>
        <v>-2.865172390156967E-2</v>
      </c>
      <c r="E2396" s="112">
        <f>IF(C2396&lt;MAX($C$2081:C2396),C2396/MAX($C$2081:C2396)-1,0)</f>
        <v>0</v>
      </c>
    </row>
    <row r="2397" spans="1:5">
      <c r="A2397" s="170">
        <v>42899</v>
      </c>
      <c r="B2397" s="183">
        <v>1.2986</v>
      </c>
      <c r="C2397" s="183">
        <v>2.8349000000000002</v>
      </c>
      <c r="D2397" s="112">
        <f>IF(C2397&lt;MAX($C$2:C2397),C2397/MAX($C$2:C2397)-1,0)</f>
        <v>-2.8411817122489524E-2</v>
      </c>
      <c r="E2397" s="112">
        <f>IF(C2397&lt;MAX($C$2081:C2397),C2397/MAX($C$2081:C2397)-1,0)</f>
        <v>0</v>
      </c>
    </row>
    <row r="2398" spans="1:5">
      <c r="A2398" s="170">
        <v>42900</v>
      </c>
      <c r="B2398" s="183">
        <v>1.2783</v>
      </c>
      <c r="C2398" s="183">
        <v>2.8146</v>
      </c>
      <c r="D2398" s="112">
        <f>IF(C2398&lt;MAX($C$2:C2398),C2398/MAX($C$2:C2398)-1,0)</f>
        <v>-3.5369113715813305E-2</v>
      </c>
      <c r="E2398" s="112">
        <f>IF(C2398&lt;MAX($C$2081:C2398),C2398/MAX($C$2081:C2398)-1,0)</f>
        <v>-7.1607464108082164E-3</v>
      </c>
    </row>
    <row r="2399" spans="1:5">
      <c r="A2399" s="170">
        <v>42901</v>
      </c>
      <c r="B2399" s="183">
        <v>1.2736000000000001</v>
      </c>
      <c r="C2399" s="183">
        <v>2.8098999999999998</v>
      </c>
      <c r="D2399" s="112">
        <f>IF(C2399&lt;MAX($C$2:C2399),C2399/MAX($C$2:C2399)-1,0)</f>
        <v>-3.6979916375351363E-2</v>
      </c>
      <c r="E2399" s="112">
        <f>IF(C2399&lt;MAX($C$2081:C2399),C2399/MAX($C$2081:C2399)-1,0)</f>
        <v>-8.8186532152810804E-3</v>
      </c>
    </row>
    <row r="2400" spans="1:5">
      <c r="A2400" s="170">
        <v>42902</v>
      </c>
      <c r="B2400" s="183">
        <v>1.2705</v>
      </c>
      <c r="C2400" s="183">
        <v>2.8068</v>
      </c>
      <c r="D2400" s="112">
        <f>IF(C2400&lt;MAX($C$2:C2400),C2400/MAX($C$2:C2400)-1,0)</f>
        <v>-3.8042360682706167E-2</v>
      </c>
      <c r="E2400" s="112">
        <f>IF(C2400&lt;MAX($C$2081:C2400),C2400/MAX($C$2081:C2400)-1,0)</f>
        <v>-9.9121662139758371E-3</v>
      </c>
    </row>
    <row r="2401" spans="1:5">
      <c r="A2401" s="170">
        <v>42905</v>
      </c>
      <c r="B2401" s="183">
        <v>1.2862</v>
      </c>
      <c r="C2401" s="183">
        <v>2.8224999999999998</v>
      </c>
      <c r="D2401" s="112">
        <f>IF(C2401&lt;MAX($C$2:C2401),C2401/MAX($C$2:C2401)-1,0)</f>
        <v>-3.2661594351909073E-2</v>
      </c>
      <c r="E2401" s="112">
        <f>IF(C2401&lt;MAX($C$2081:C2401),C2401/MAX($C$2081:C2401)-1,0)</f>
        <v>-4.3740519947794709E-3</v>
      </c>
    </row>
    <row r="2402" spans="1:5">
      <c r="A2402" s="170">
        <v>42906</v>
      </c>
      <c r="B2402" s="183">
        <v>1.2805</v>
      </c>
      <c r="C2402" s="183">
        <v>2.8168000000000002</v>
      </c>
      <c r="D2402" s="112">
        <f>IF(C2402&lt;MAX($C$2:C2402),C2402/MAX($C$2:C2402)-1,0)</f>
        <v>-3.4615120981561387E-2</v>
      </c>
      <c r="E2402" s="112">
        <f>IF(C2402&lt;MAX($C$2081:C2402),C2402/MAX($C$2081:C2402)-1,0)</f>
        <v>-6.3847049278634715E-3</v>
      </c>
    </row>
    <row r="2403" spans="1:5">
      <c r="A2403" s="170">
        <v>42907</v>
      </c>
      <c r="B2403" s="183">
        <v>1.3007</v>
      </c>
      <c r="C2403" s="183">
        <v>2.8370000000000002</v>
      </c>
      <c r="D2403" s="112">
        <f>IF(C2403&lt;MAX($C$2:C2403),C2403/MAX($C$2:C2403)-1,0)</f>
        <v>-2.7692096785249198E-2</v>
      </c>
      <c r="E2403" s="112">
        <f>IF(C2403&lt;MAX($C$2081:C2403),C2403/MAX($C$2081:C2403)-1,0)</f>
        <v>0</v>
      </c>
    </row>
    <row r="2404" spans="1:5">
      <c r="A2404" s="170">
        <v>42908</v>
      </c>
      <c r="B2404" s="183">
        <v>1.2983</v>
      </c>
      <c r="C2404" s="183">
        <v>2.8346</v>
      </c>
      <c r="D2404" s="112">
        <f>IF(C2404&lt;MAX($C$2:C2404),C2404/MAX($C$2:C2404)-1,0)</f>
        <v>-2.8514634313523968E-2</v>
      </c>
      <c r="E2404" s="112">
        <f>IF(C2404&lt;MAX($C$2081:C2404),C2404/MAX($C$2081:C2404)-1,0)</f>
        <v>-8.4596404652803603E-4</v>
      </c>
    </row>
    <row r="2405" spans="1:5">
      <c r="A2405" s="170">
        <v>42909</v>
      </c>
      <c r="B2405" s="183">
        <v>1.3191999999999999</v>
      </c>
      <c r="C2405" s="183">
        <v>2.8555000000000001</v>
      </c>
      <c r="D2405" s="112">
        <f>IF(C2405&lt;MAX($C$2:C2405),C2405/MAX($C$2:C2405)-1,0)</f>
        <v>-2.1351703338131522E-2</v>
      </c>
      <c r="E2405" s="112">
        <f>IF(C2405&lt;MAX($C$2081:C2405),C2405/MAX($C$2081:C2405)-1,0)</f>
        <v>0</v>
      </c>
    </row>
    <row r="2406" spans="1:5">
      <c r="A2406" s="170">
        <v>42912</v>
      </c>
      <c r="B2406" s="183">
        <v>1.3369</v>
      </c>
      <c r="C2406" s="183">
        <v>2.8732000000000002</v>
      </c>
      <c r="D2406" s="112">
        <f>IF(C2406&lt;MAX($C$2:C2406),C2406/MAX($C$2:C2406)-1,0)</f>
        <v>-1.5285489067105362E-2</v>
      </c>
      <c r="E2406" s="112">
        <f>IF(C2406&lt;MAX($C$2081:C2406),C2406/MAX($C$2081:C2406)-1,0)</f>
        <v>0</v>
      </c>
    </row>
    <row r="2407" spans="1:5">
      <c r="A2407" s="170">
        <v>42913</v>
      </c>
      <c r="B2407" s="183">
        <v>1.3498000000000001</v>
      </c>
      <c r="C2407" s="183">
        <v>2.8860999999999999</v>
      </c>
      <c r="D2407" s="112">
        <f>IF(C2407&lt;MAX($C$2:C2407),C2407/MAX($C$2:C2407)-1,0)</f>
        <v>-1.0864349852628741E-2</v>
      </c>
      <c r="E2407" s="112">
        <f>IF(C2407&lt;MAX($C$2081:C2407),C2407/MAX($C$2081:C2407)-1,0)</f>
        <v>0</v>
      </c>
    </row>
    <row r="2408" spans="1:5">
      <c r="A2408" s="170">
        <v>42914</v>
      </c>
      <c r="B2408" s="183">
        <v>1.3451</v>
      </c>
      <c r="C2408" s="183">
        <v>2.8814000000000002</v>
      </c>
      <c r="D2408" s="112">
        <f>IF(C2408&lt;MAX($C$2:C2408),C2408/MAX($C$2:C2408)-1,0)</f>
        <v>-1.2475152512166687E-2</v>
      </c>
      <c r="E2408" s="112">
        <f>IF(C2408&lt;MAX($C$2081:C2408),C2408/MAX($C$2081:C2408)-1,0)</f>
        <v>-1.6284952011363929E-3</v>
      </c>
    </row>
    <row r="2409" spans="1:5">
      <c r="A2409" s="170">
        <v>42915</v>
      </c>
      <c r="B2409" s="183">
        <v>1.3566</v>
      </c>
      <c r="C2409" s="183">
        <v>2.8929</v>
      </c>
      <c r="D2409" s="112">
        <f>IF(C2409&lt;MAX($C$2:C2409),C2409/MAX($C$2:C2409)-1,0)</f>
        <v>-8.5338268558503572E-3</v>
      </c>
      <c r="E2409" s="112">
        <f>IF(C2409&lt;MAX($C$2081:C2409),C2409/MAX($C$2081:C2409)-1,0)</f>
        <v>0</v>
      </c>
    </row>
    <row r="2410" spans="1:5">
      <c r="A2410" s="170">
        <v>42916</v>
      </c>
      <c r="B2410" s="183">
        <v>1.355</v>
      </c>
      <c r="C2410" s="183">
        <v>2.8913000000000002</v>
      </c>
      <c r="D2410" s="112">
        <f>IF(C2410&lt;MAX($C$2:C2410),C2410/MAX($C$2:C2410)-1,0)</f>
        <v>-9.0821852080333887E-3</v>
      </c>
      <c r="E2410" s="112">
        <f>IF(C2410&lt;MAX($C$2081:C2410),C2410/MAX($C$2081:C2410)-1,0)</f>
        <v>-5.5307822600147993E-4</v>
      </c>
    </row>
    <row r="2411" spans="1:5">
      <c r="A2411" s="170">
        <v>42919</v>
      </c>
      <c r="B2411" s="183">
        <v>1.3505</v>
      </c>
      <c r="C2411" s="183">
        <v>2.8868</v>
      </c>
      <c r="D2411" s="112">
        <f>IF(C2411&lt;MAX($C$2:C2411),C2411/MAX($C$2:C2411)-1,0)</f>
        <v>-1.0624443073548595E-2</v>
      </c>
      <c r="E2411" s="112">
        <f>IF(C2411&lt;MAX($C$2081:C2411),C2411/MAX($C$2081:C2411)-1,0)</f>
        <v>-2.1086107366310447E-3</v>
      </c>
    </row>
    <row r="2412" spans="1:5">
      <c r="A2412" s="170">
        <v>42920</v>
      </c>
      <c r="B2412" s="183">
        <v>1.3312999999999999</v>
      </c>
      <c r="C2412" s="183">
        <v>2.8675999999999999</v>
      </c>
      <c r="D2412" s="112">
        <f>IF(C2412&lt;MAX($C$2:C2412),C2412/MAX($C$2:C2412)-1,0)</f>
        <v>-1.7204743299746417E-2</v>
      </c>
      <c r="E2412" s="112">
        <f>IF(C2412&lt;MAX($C$2081:C2412),C2412/MAX($C$2081:C2412)-1,0)</f>
        <v>-8.7455494486501362E-3</v>
      </c>
    </row>
    <row r="2413" spans="1:5">
      <c r="A2413" s="170">
        <v>42921</v>
      </c>
      <c r="B2413" s="183">
        <v>1.3580000000000001</v>
      </c>
      <c r="C2413" s="183">
        <v>2.8942999999999999</v>
      </c>
      <c r="D2413" s="112">
        <f>IF(C2413&lt;MAX($C$2:C2413),C2413/MAX($C$2:C2413)-1,0)</f>
        <v>-8.0540132976901768E-3</v>
      </c>
      <c r="E2413" s="112">
        <f>IF(C2413&lt;MAX($C$2081:C2413),C2413/MAX($C$2081:C2413)-1,0)</f>
        <v>0</v>
      </c>
    </row>
    <row r="2414" spans="1:5">
      <c r="A2414" s="170">
        <v>42922</v>
      </c>
      <c r="B2414" s="183">
        <v>1.3622000000000001</v>
      </c>
      <c r="C2414" s="183">
        <v>2.8984999999999999</v>
      </c>
      <c r="D2414" s="112">
        <f>IF(C2414&lt;MAX($C$2:C2414),C2414/MAX($C$2:C2414)-1,0)</f>
        <v>-6.6145726232094137E-3</v>
      </c>
      <c r="E2414" s="112">
        <f>IF(C2414&lt;MAX($C$2081:C2414),C2414/MAX($C$2081:C2414)-1,0)</f>
        <v>0</v>
      </c>
    </row>
    <row r="2415" spans="1:5">
      <c r="A2415" s="170">
        <v>42923</v>
      </c>
      <c r="B2415" s="183">
        <v>1.3583000000000001</v>
      </c>
      <c r="C2415" s="183">
        <v>2.8946000000000001</v>
      </c>
      <c r="D2415" s="112">
        <f>IF(C2415&lt;MAX($C$2:C2415),C2415/MAX($C$2:C2415)-1,0)</f>
        <v>-7.9511961066557335E-3</v>
      </c>
      <c r="E2415" s="112">
        <f>IF(C2415&lt;MAX($C$2081:C2415),C2415/MAX($C$2081:C2415)-1,0)</f>
        <v>-1.3455235466619531E-3</v>
      </c>
    </row>
    <row r="2416" spans="1:5">
      <c r="A2416" s="170">
        <v>42926</v>
      </c>
      <c r="B2416" s="183">
        <v>1.3580000000000001</v>
      </c>
      <c r="C2416" s="183">
        <v>2.8942999999999999</v>
      </c>
      <c r="D2416" s="112">
        <f>IF(C2416&lt;MAX($C$2:C2416),C2416/MAX($C$2:C2416)-1,0)</f>
        <v>-8.0540132976901768E-3</v>
      </c>
      <c r="E2416" s="112">
        <f>IF(C2416&lt;MAX($C$2081:C2416),C2416/MAX($C$2081:C2416)-1,0)</f>
        <v>-1.4490253579437784E-3</v>
      </c>
    </row>
    <row r="2417" spans="1:8">
      <c r="A2417" s="170">
        <v>42927</v>
      </c>
      <c r="B2417" s="183">
        <v>1.3731</v>
      </c>
      <c r="C2417" s="183">
        <v>2.9094000000000002</v>
      </c>
      <c r="D2417" s="112">
        <f>IF(C2417&lt;MAX($C$2:C2417),C2417/MAX($C$2:C2417)-1,0)</f>
        <v>-2.8788813489615261E-3</v>
      </c>
      <c r="E2417" s="112">
        <f>IF(C2417&lt;MAX($C$2081:C2417),C2417/MAX($C$2081:C2417)-1,0)</f>
        <v>0</v>
      </c>
    </row>
    <row r="2418" spans="1:8">
      <c r="A2418" s="170">
        <v>42928</v>
      </c>
      <c r="B2418" s="183">
        <v>1.3686</v>
      </c>
      <c r="C2418" s="183">
        <v>2.9049</v>
      </c>
      <c r="D2418" s="112">
        <f>IF(C2418&lt;MAX($C$2:C2418),C2418/MAX($C$2:C2418)-1,0)</f>
        <v>-4.4211392144767325E-3</v>
      </c>
      <c r="E2418" s="112">
        <f>IF(C2418&lt;MAX($C$2081:C2418),C2418/MAX($C$2081:C2418)-1,0)</f>
        <v>-1.54671066199219E-3</v>
      </c>
    </row>
    <row r="2419" spans="1:8">
      <c r="A2419" s="170">
        <v>42929</v>
      </c>
      <c r="B2419" s="183">
        <v>1.3789</v>
      </c>
      <c r="C2419" s="183">
        <v>2.9152</v>
      </c>
      <c r="D2419" s="112">
        <f>IF(C2419&lt;MAX($C$2:C2419),C2419/MAX($C$2:C2419)-1,0)</f>
        <v>-8.9108232229762052E-4</v>
      </c>
      <c r="E2419" s="112">
        <f>IF(C2419&lt;MAX($C$2081:C2419),C2419/MAX($C$2081:C2419)-1,0)</f>
        <v>0</v>
      </c>
    </row>
    <row r="2420" spans="1:8">
      <c r="A2420" s="170">
        <v>42930</v>
      </c>
      <c r="B2420" s="183">
        <v>1.3858999999999999</v>
      </c>
      <c r="C2420" s="183">
        <v>2.9222000000000001</v>
      </c>
      <c r="D2420" s="112">
        <f>IF(C2420&lt;MAX($C$2:C2420),C2420/MAX($C$2:C2420)-1,0)</f>
        <v>0</v>
      </c>
      <c r="E2420" s="112">
        <f>IF(C2420&lt;MAX($C$2081:C2420),C2420/MAX($C$2081:C2420)-1,0)</f>
        <v>0</v>
      </c>
    </row>
    <row r="2421" spans="1:8">
      <c r="A2421" s="170">
        <v>42933</v>
      </c>
      <c r="B2421" s="183">
        <v>1.3808</v>
      </c>
      <c r="C2421" s="183">
        <v>2.9171</v>
      </c>
      <c r="D2421" s="112">
        <f>IF(C2421&lt;MAX($C$2:C2421),C2421/MAX($C$2:C2421)-1,0)</f>
        <v>-1.745260420231376E-3</v>
      </c>
      <c r="E2421" s="112">
        <f>IF(C2421&lt;MAX($C$2081:C2421),C2421/MAX($C$2081:C2421)-1,0)</f>
        <v>-1.745260420231376E-3</v>
      </c>
    </row>
    <row r="2422" spans="1:8">
      <c r="A2422" s="170">
        <v>42934</v>
      </c>
      <c r="B2422" s="183">
        <v>1.3875</v>
      </c>
      <c r="C2422" s="183">
        <v>2.9238</v>
      </c>
      <c r="D2422" s="112">
        <f>IF(C2422&lt;MAX($C$2:C2422),C2422/MAX($C$2:C2422)-1,0)</f>
        <v>0</v>
      </c>
      <c r="E2422" s="112">
        <f>IF(C2422&lt;MAX($C$2081:C2422),C2422/MAX($C$2081:C2422)-1,0)</f>
        <v>0</v>
      </c>
    </row>
    <row r="2423" spans="1:8">
      <c r="A2423" s="170">
        <v>42935</v>
      </c>
      <c r="B2423" s="183">
        <v>1.4148000000000001</v>
      </c>
      <c r="C2423" s="183">
        <v>2.9510999999999998</v>
      </c>
      <c r="D2423" s="112">
        <f>IF(C2423&lt;MAX($C$2:C2423),C2423/MAX($C$2:C2423)-1,0)</f>
        <v>0</v>
      </c>
      <c r="E2423" s="112">
        <f>IF(C2423&lt;MAX($C$2081:C2423),C2423/MAX($C$2081:C2423)-1,0)</f>
        <v>0</v>
      </c>
    </row>
    <row r="2424" spans="1:8">
      <c r="A2424" s="170">
        <v>42936</v>
      </c>
      <c r="B2424" s="183">
        <v>1.4273</v>
      </c>
      <c r="C2424" s="183">
        <v>2.9636</v>
      </c>
      <c r="D2424" s="112">
        <f>IF(C2424&lt;MAX($C$2:C2424),C2424/MAX($C$2:C2424)-1,0)</f>
        <v>0</v>
      </c>
      <c r="E2424" s="112">
        <f>IF(C2424&lt;MAX($C$2081:C2424),C2424/MAX($C$2081:C2424)-1,0)</f>
        <v>0</v>
      </c>
    </row>
    <row r="2425" spans="1:8">
      <c r="A2425" s="170">
        <v>42937</v>
      </c>
      <c r="B2425" s="183">
        <v>1.4179999999999999</v>
      </c>
      <c r="C2425" s="183">
        <v>2.9542999999999999</v>
      </c>
      <c r="D2425" s="112">
        <f>IF(C2425&lt;MAX($C$2:C2425),C2425/MAX($C$2:C2425)-1,0)</f>
        <v>-3.138075313807609E-3</v>
      </c>
      <c r="E2425" s="112">
        <f>IF(C2425&lt;MAX($C$2081:C2425),C2425/MAX($C$2081:C2425)-1,0)</f>
        <v>-3.138075313807609E-3</v>
      </c>
    </row>
    <row r="2426" spans="1:8">
      <c r="A2426" s="170">
        <v>42940</v>
      </c>
      <c r="B2426" s="183">
        <v>1.4247000000000001</v>
      </c>
      <c r="C2426" s="183">
        <v>2.9609999999999999</v>
      </c>
      <c r="D2426" s="112">
        <f>IF(C2426&lt;MAX($C$2:C2426),C2426/MAX($C$2:C2426)-1,0)</f>
        <v>-8.7731137805380222E-4</v>
      </c>
      <c r="E2426" s="112">
        <f>IF(C2426&lt;MAX($C$2081:C2426),C2426/MAX($C$2081:C2426)-1,0)</f>
        <v>-8.7731137805380222E-4</v>
      </c>
    </row>
    <row r="2427" spans="1:8">
      <c r="A2427" s="170">
        <v>42941</v>
      </c>
      <c r="B2427" s="183">
        <v>1.4137</v>
      </c>
      <c r="C2427" s="183">
        <v>2.95</v>
      </c>
      <c r="D2427" s="112">
        <f>IF(C2427&lt;MAX($C$2:C2427),C2427/MAX($C$2:C2427)-1,0)</f>
        <v>-4.5890133621271367E-3</v>
      </c>
      <c r="E2427" s="112">
        <f>IF(C2427&lt;MAX($C$2081:C2427),C2427/MAX($C$2081:C2427)-1,0)</f>
        <v>-4.5890133621271367E-3</v>
      </c>
    </row>
    <row r="2428" spans="1:8">
      <c r="A2428" s="170">
        <v>42942</v>
      </c>
      <c r="B2428" s="183">
        <v>1.4055</v>
      </c>
      <c r="C2428" s="183">
        <v>2.9418000000000002</v>
      </c>
      <c r="D2428" s="112">
        <f>IF(C2428&lt;MAX($C$2:C2428),C2428/MAX($C$2:C2428)-1,0)</f>
        <v>-7.3559184775272568E-3</v>
      </c>
      <c r="E2428" s="112">
        <f>IF(C2428&lt;MAX($C$2081:C2428),C2428/MAX($C$2081:C2428)-1,0)</f>
        <v>-7.3559184775272568E-3</v>
      </c>
    </row>
    <row r="2429" spans="1:8">
      <c r="A2429" s="170">
        <v>42943</v>
      </c>
      <c r="B2429" s="183">
        <v>1.3986000000000001</v>
      </c>
      <c r="C2429" s="183">
        <v>2.9348999999999998</v>
      </c>
      <c r="D2429" s="112">
        <f>IF(C2429&lt;MAX($C$2:C2429),C2429/MAX($C$2:C2429)-1,0)</f>
        <v>-9.6841679039006978E-3</v>
      </c>
      <c r="E2429" s="112">
        <f>IF(C2429&lt;MAX($C$2081:C2429),C2429/MAX($C$2081:C2429)-1,0)</f>
        <v>-9.6841679039006978E-3</v>
      </c>
    </row>
    <row r="2430" spans="1:8">
      <c r="A2430" s="170">
        <v>42944</v>
      </c>
      <c r="B2430" s="183">
        <v>1.411</v>
      </c>
      <c r="C2430" s="183">
        <v>2.9472999999999998</v>
      </c>
      <c r="D2430" s="112">
        <f>IF(C2430&lt;MAX($C$2:C2430),C2430/MAX($C$2:C2430)-1,0)</f>
        <v>-5.5000674854907006E-3</v>
      </c>
      <c r="E2430" s="112">
        <f>IF(C2430&lt;MAX($C$2081:C2430),C2430/MAX($C$2081:C2430)-1,0)</f>
        <v>-5.5000674854907006E-3</v>
      </c>
    </row>
    <row r="2431" spans="1:8">
      <c r="A2431" s="170">
        <v>42947</v>
      </c>
      <c r="B2431" s="183">
        <v>1.4287000000000001</v>
      </c>
      <c r="C2431" s="183">
        <v>2.9649999999999999</v>
      </c>
      <c r="D2431" s="112">
        <f>IF(C2431&lt;MAX($C$2:C2431),C2431/MAX($C$2:C2431)-1,0)</f>
        <v>0</v>
      </c>
      <c r="E2431" s="112">
        <f>IF(C2431&lt;MAX($C$2081:C2431),C2431/MAX($C$2081:C2431)-1,0)</f>
        <v>0</v>
      </c>
    </row>
    <row r="2432" spans="1:8">
      <c r="A2432" s="170">
        <v>42948</v>
      </c>
      <c r="B2432" s="183">
        <v>1.4408000000000001</v>
      </c>
      <c r="C2432" s="183">
        <v>2.9771000000000001</v>
      </c>
      <c r="D2432" s="112">
        <f>IF(C2432&lt;MAX($C$2:C2432),C2432/MAX($C$2:C2432)-1,0)</f>
        <v>0</v>
      </c>
      <c r="E2432" s="112">
        <f>IF(C2432&lt;MAX($C$2081:C2432),C2432/MAX($C$2081:C2432)-1,0)</f>
        <v>0</v>
      </c>
      <c r="F2432">
        <v>9.67</v>
      </c>
      <c r="G2432">
        <v>29.14</v>
      </c>
      <c r="H2432">
        <v>40.020000000000003</v>
      </c>
    </row>
    <row r="2433" spans="1:5">
      <c r="A2433" s="170">
        <v>42949</v>
      </c>
      <c r="B2433" s="183">
        <v>1.4368000000000001</v>
      </c>
      <c r="C2433" s="183">
        <v>2.9731000000000001</v>
      </c>
      <c r="D2433" s="112">
        <f>IF(C2433&lt;MAX($C$2:C2433),C2433/MAX($C$2:C2433)-1,0)</f>
        <v>-1.3435893990796366E-3</v>
      </c>
      <c r="E2433" s="112">
        <f>IF(C2433&lt;MAX($C$2081:C2433),C2433/MAX($C$2081:C2433)-1,0)</f>
        <v>-1.3435893990796366E-3</v>
      </c>
    </row>
    <row r="2434" spans="1:5">
      <c r="A2434" s="170">
        <v>42950</v>
      </c>
      <c r="B2434" s="183">
        <v>1.4295</v>
      </c>
      <c r="C2434" s="183">
        <v>2.9658000000000002</v>
      </c>
      <c r="D2434" s="112">
        <f>IF(C2434&lt;MAX($C$2:C2434),C2434/MAX($C$2:C2434)-1,0)</f>
        <v>-3.7956400523999623E-3</v>
      </c>
      <c r="E2434" s="112">
        <f>IF(C2434&lt;MAX($C$2081:C2434),C2434/MAX($C$2081:C2434)-1,0)</f>
        <v>-3.7956400523999623E-3</v>
      </c>
    </row>
    <row r="2435" spans="1:5">
      <c r="A2435" s="170">
        <v>42951</v>
      </c>
      <c r="B2435" s="183">
        <v>1.4157999999999999</v>
      </c>
      <c r="C2435" s="183">
        <v>2.9521000000000002</v>
      </c>
      <c r="D2435" s="112">
        <f>IF(C2435&lt;MAX($C$2:C2435),C2435/MAX($C$2:C2435)-1,0)</f>
        <v>-8.3974337442477287E-3</v>
      </c>
      <c r="E2435" s="112">
        <f>IF(C2435&lt;MAX($C$2081:C2435),C2435/MAX($C$2081:C2435)-1,0)</f>
        <v>-8.3974337442477287E-3</v>
      </c>
    </row>
    <row r="2436" spans="1:5">
      <c r="A2436" s="170">
        <v>42954</v>
      </c>
      <c r="B2436" s="183">
        <v>1.4346000000000001</v>
      </c>
      <c r="C2436" s="183">
        <v>2.9708999999999999</v>
      </c>
      <c r="D2436" s="112">
        <f>IF(C2436&lt;MAX($C$2:C2436),C2436/MAX($C$2:C2436)-1,0)</f>
        <v>-2.0825635685735033E-3</v>
      </c>
      <c r="E2436" s="112">
        <f>IF(C2436&lt;MAX($C$2081:C2436),C2436/MAX($C$2081:C2436)-1,0)</f>
        <v>-2.0825635685735033E-3</v>
      </c>
    </row>
    <row r="2437" spans="1:5">
      <c r="A2437" s="170">
        <v>42955</v>
      </c>
      <c r="B2437" s="183">
        <v>1.4307000000000001</v>
      </c>
      <c r="C2437" s="183">
        <v>2.9670000000000001</v>
      </c>
      <c r="D2437" s="112">
        <f>IF(C2437&lt;MAX($C$2:C2437),C2437/MAX($C$2:C2437)-1,0)</f>
        <v>-3.3925632326761157E-3</v>
      </c>
      <c r="E2437" s="112">
        <f>IF(C2437&lt;MAX($C$2081:C2437),C2437/MAX($C$2081:C2437)-1,0)</f>
        <v>-3.3925632326761157E-3</v>
      </c>
    </row>
    <row r="2438" spans="1:5">
      <c r="A2438" s="170">
        <v>42956</v>
      </c>
      <c r="B2438" s="183">
        <v>1.4350000000000001</v>
      </c>
      <c r="C2438" s="183">
        <v>2.9712999999999998</v>
      </c>
      <c r="D2438" s="112">
        <f>IF(C2438&lt;MAX($C$2:C2438),C2438/MAX($C$2:C2438)-1,0)</f>
        <v>-1.9482046286655175E-3</v>
      </c>
      <c r="E2438" s="112">
        <f>IF(C2438&lt;MAX($C$2081:C2438),C2438/MAX($C$2081:C2438)-1,0)</f>
        <v>-1.9482046286655175E-3</v>
      </c>
    </row>
    <row r="2439" spans="1:5">
      <c r="A2439" s="170">
        <v>42957</v>
      </c>
      <c r="B2439" s="183">
        <v>1.4278</v>
      </c>
      <c r="C2439" s="183">
        <v>2.9641000000000002</v>
      </c>
      <c r="D2439" s="112">
        <f>IF(C2439&lt;MAX($C$2:C2439),C2439/MAX($C$2:C2439)-1,0)</f>
        <v>-4.3666655470088189E-3</v>
      </c>
      <c r="E2439" s="112">
        <f>IF(C2439&lt;MAX($C$2081:C2439),C2439/MAX($C$2081:C2439)-1,0)</f>
        <v>-4.3666655470088189E-3</v>
      </c>
    </row>
    <row r="2440" spans="1:5">
      <c r="A2440" s="170">
        <v>42958</v>
      </c>
      <c r="B2440" s="183">
        <v>1.3855</v>
      </c>
      <c r="C2440" s="183">
        <v>2.9218000000000002</v>
      </c>
      <c r="D2440" s="112">
        <f>IF(C2440&lt;MAX($C$2:C2440),C2440/MAX($C$2:C2440)-1,0)</f>
        <v>-1.8575123442275965E-2</v>
      </c>
      <c r="E2440" s="112">
        <f>IF(C2440&lt;MAX($C$2081:C2440),C2440/MAX($C$2081:C2440)-1,0)</f>
        <v>-1.8575123442275965E-2</v>
      </c>
    </row>
    <row r="2441" spans="1:5">
      <c r="A2441" s="170">
        <v>42961</v>
      </c>
      <c r="B2441" s="183">
        <v>1.4075</v>
      </c>
      <c r="C2441" s="183">
        <v>2.9438</v>
      </c>
      <c r="D2441" s="112">
        <f>IF(C2441&lt;MAX($C$2:C2441),C2441/MAX($C$2:C2441)-1,0)</f>
        <v>-1.1185381747338075E-2</v>
      </c>
      <c r="E2441" s="112">
        <f>IF(C2441&lt;MAX($C$2081:C2441),C2441/MAX($C$2081:C2441)-1,0)</f>
        <v>-1.1185381747338075E-2</v>
      </c>
    </row>
    <row r="2442" spans="1:5">
      <c r="A2442" s="170">
        <v>42962</v>
      </c>
      <c r="B2442" s="183">
        <v>1.4193</v>
      </c>
      <c r="C2442" s="183">
        <v>2.9556</v>
      </c>
      <c r="D2442" s="112">
        <f>IF(C2442&lt;MAX($C$2:C2442),C2442/MAX($C$2:C2442)-1,0)</f>
        <v>-7.2217930200531022E-3</v>
      </c>
      <c r="E2442" s="112">
        <f>IF(C2442&lt;MAX($C$2081:C2442),C2442/MAX($C$2081:C2442)-1,0)</f>
        <v>-7.2217930200531022E-3</v>
      </c>
    </row>
    <row r="2443" spans="1:5">
      <c r="A2443" s="170">
        <v>42963</v>
      </c>
      <c r="B2443" s="183">
        <v>1.4112</v>
      </c>
      <c r="C2443" s="183">
        <v>2.9474999999999998</v>
      </c>
      <c r="D2443" s="112">
        <f>IF(C2443&lt;MAX($C$2:C2443),C2443/MAX($C$2:C2443)-1,0)</f>
        <v>-9.9425615531893996E-3</v>
      </c>
      <c r="E2443" s="112">
        <f>IF(C2443&lt;MAX($C$2081:C2443),C2443/MAX($C$2081:C2443)-1,0)</f>
        <v>-9.9425615531893996E-3</v>
      </c>
    </row>
    <row r="2444" spans="1:5">
      <c r="A2444" s="170">
        <v>42964</v>
      </c>
      <c r="B2444" s="183">
        <v>1.4134</v>
      </c>
      <c r="C2444" s="183">
        <v>2.9497</v>
      </c>
      <c r="D2444" s="112">
        <f>IF(C2444&lt;MAX($C$2:C2444),C2444/MAX($C$2:C2444)-1,0)</f>
        <v>-9.2035873836955329E-3</v>
      </c>
      <c r="E2444" s="112">
        <f>IF(C2444&lt;MAX($C$2081:C2444),C2444/MAX($C$2081:C2444)-1,0)</f>
        <v>-9.2035873836955329E-3</v>
      </c>
    </row>
    <row r="2445" spans="1:5">
      <c r="A2445" s="170">
        <v>42965</v>
      </c>
      <c r="B2445" s="183">
        <v>1.4166000000000001</v>
      </c>
      <c r="C2445" s="183">
        <v>2.9529000000000001</v>
      </c>
      <c r="D2445" s="112">
        <f>IF(C2445&lt;MAX($C$2:C2445),C2445/MAX($C$2:C2445)-1,0)</f>
        <v>-8.128715864431868E-3</v>
      </c>
      <c r="E2445" s="112">
        <f>IF(C2445&lt;MAX($C$2081:C2445),C2445/MAX($C$2081:C2445)-1,0)</f>
        <v>-8.128715864431868E-3</v>
      </c>
    </row>
    <row r="2446" spans="1:5">
      <c r="A2446" s="170">
        <v>42968</v>
      </c>
      <c r="B2446" s="183">
        <v>1.4319999999999999</v>
      </c>
      <c r="C2446" s="183">
        <v>2.9683000000000002</v>
      </c>
      <c r="D2446" s="112">
        <f>IF(C2446&lt;MAX($C$2:C2446),C2446/MAX($C$2:C2446)-1,0)</f>
        <v>-2.9558966779751339E-3</v>
      </c>
      <c r="E2446" s="112">
        <f>IF(C2446&lt;MAX($C$2081:C2446),C2446/MAX($C$2081:C2446)-1,0)</f>
        <v>-2.9558966779751339E-3</v>
      </c>
    </row>
    <row r="2447" spans="1:5">
      <c r="A2447" s="170">
        <v>42969</v>
      </c>
      <c r="B2447" s="183">
        <v>1.4498</v>
      </c>
      <c r="C2447" s="183">
        <v>2.9861</v>
      </c>
      <c r="D2447" s="112">
        <f>IF(C2447&lt;MAX($C$2:C2447),C2447/MAX($C$2:C2447)-1,0)</f>
        <v>0</v>
      </c>
      <c r="E2447" s="112">
        <f>IF(C2447&lt;MAX($C$2081:C2447),C2447/MAX($C$2081:C2447)-1,0)</f>
        <v>0</v>
      </c>
    </row>
    <row r="2448" spans="1:5">
      <c r="A2448" s="170">
        <v>42970</v>
      </c>
      <c r="B2448" s="183">
        <v>1.4475</v>
      </c>
      <c r="C2448" s="183">
        <v>2.9838</v>
      </c>
      <c r="D2448" s="112">
        <f>IF(C2448&lt;MAX($C$2:C2448),C2448/MAX($C$2:C2448)-1,0)</f>
        <v>-7.7023542413179324E-4</v>
      </c>
      <c r="E2448" s="112">
        <f>IF(C2448&lt;MAX($C$2081:C2448),C2448/MAX($C$2081:C2448)-1,0)</f>
        <v>-7.7023542413179324E-4</v>
      </c>
    </row>
    <row r="2449" spans="1:5">
      <c r="A2449" s="170">
        <v>42971</v>
      </c>
      <c r="B2449" s="183">
        <v>1.4495</v>
      </c>
      <c r="C2449" s="183">
        <v>2.9857999999999998</v>
      </c>
      <c r="D2449" s="112">
        <f>IF(C2449&lt;MAX($C$2:C2449),C2449/MAX($C$2:C2449)-1,0)</f>
        <v>-1.00465490104229E-4</v>
      </c>
      <c r="E2449" s="112">
        <f>IF(C2449&lt;MAX($C$2081:C2449),C2449/MAX($C$2081:C2449)-1,0)</f>
        <v>-1.00465490104229E-4</v>
      </c>
    </row>
    <row r="2450" spans="1:5">
      <c r="A2450" s="170">
        <v>42972</v>
      </c>
      <c r="B2450" s="183">
        <v>1.4719</v>
      </c>
      <c r="C2450" s="183">
        <v>3.0082</v>
      </c>
      <c r="D2450" s="112">
        <f>IF(C2450&lt;MAX($C$2:C2450),C2450/MAX($C$2:C2450)-1,0)</f>
        <v>0</v>
      </c>
      <c r="E2450" s="112">
        <f>IF(C2450&lt;MAX($C$2081:C2450),C2450/MAX($C$2081:C2450)-1,0)</f>
        <v>0</v>
      </c>
    </row>
    <row r="2451" spans="1:5">
      <c r="A2451" s="170">
        <v>42975</v>
      </c>
      <c r="B2451" s="183">
        <v>1.4765999999999999</v>
      </c>
      <c r="C2451" s="183">
        <v>3.0129000000000001</v>
      </c>
      <c r="D2451" s="112">
        <f>IF(C2451&lt;MAX($C$2:C2451),C2451/MAX($C$2:C2451)-1,0)</f>
        <v>0</v>
      </c>
      <c r="E2451" s="112">
        <f>IF(C2451&lt;MAX($C$2081:C2451),C2451/MAX($C$2081:C2451)-1,0)</f>
        <v>0</v>
      </c>
    </row>
    <row r="2452" spans="1:5">
      <c r="A2452" s="170">
        <v>42976</v>
      </c>
      <c r="B2452" s="183">
        <v>1.4758</v>
      </c>
      <c r="C2452" s="183">
        <v>3.0121000000000002</v>
      </c>
      <c r="D2452" s="112">
        <f>IF(C2452&lt;MAX($C$2:C2452),C2452/MAX($C$2:C2452)-1,0)</f>
        <v>-2.6552490955555896E-4</v>
      </c>
      <c r="E2452" s="112">
        <f>IF(C2452&lt;MAX($C$2081:C2452),C2452/MAX($C$2081:C2452)-1,0)</f>
        <v>-2.6552490955555896E-4</v>
      </c>
    </row>
    <row r="2453" spans="1:5">
      <c r="A2453" s="170">
        <v>42977</v>
      </c>
      <c r="B2453" s="183">
        <v>1.4839</v>
      </c>
      <c r="C2453" s="183">
        <v>3.0202</v>
      </c>
      <c r="D2453" s="112">
        <f>IF(C2453&lt;MAX($C$2:C2453),C2453/MAX($C$2:C2453)-1,0)</f>
        <v>0</v>
      </c>
      <c r="E2453" s="112">
        <f>IF(C2453&lt;MAX($C$2081:C2453),C2453/MAX($C$2081:C2453)-1,0)</f>
        <v>0</v>
      </c>
    </row>
    <row r="2454" spans="1:5">
      <c r="A2454" s="170">
        <v>42978</v>
      </c>
      <c r="B2454" s="183">
        <v>1.4767999999999999</v>
      </c>
      <c r="C2454" s="183">
        <v>3.0131000000000001</v>
      </c>
      <c r="D2454" s="112">
        <f>IF(C2454&lt;MAX($C$2:C2454),C2454/MAX($C$2:C2454)-1,0)</f>
        <v>-2.3508376928680352E-3</v>
      </c>
      <c r="E2454" s="112">
        <f>IF(C2454&lt;MAX($C$2081:C2454),C2454/MAX($C$2081:C2454)-1,0)</f>
        <v>-2.3508376928680352E-3</v>
      </c>
    </row>
    <row r="2455" spans="1:5">
      <c r="A2455" s="170">
        <v>42979</v>
      </c>
      <c r="B2455" s="183">
        <v>1.49</v>
      </c>
      <c r="C2455" s="183">
        <v>3.0263</v>
      </c>
      <c r="D2455" s="112">
        <f>IF(C2455&lt;MAX($C$2:C2455),C2455/MAX($C$2:C2455)-1,0)</f>
        <v>0</v>
      </c>
      <c r="E2455" s="112">
        <f>IF(C2455&lt;MAX($C$2081:C2455),C2455/MAX($C$2081:C2455)-1,0)</f>
        <v>0</v>
      </c>
    </row>
    <row r="2456" spans="1:5">
      <c r="A2456" s="170">
        <v>42982</v>
      </c>
      <c r="B2456" s="183">
        <v>1.4925999999999999</v>
      </c>
      <c r="C2456" s="183">
        <v>3.0289000000000001</v>
      </c>
      <c r="D2456" s="112">
        <f>IF(C2456&lt;MAX($C$2:C2456),C2456/MAX($C$2:C2456)-1,0)</f>
        <v>0</v>
      </c>
      <c r="E2456" s="112">
        <f>IF(C2456&lt;MAX($C$2081:C2456),C2456/MAX($C$2081:C2456)-1,0)</f>
        <v>0</v>
      </c>
    </row>
    <row r="2457" spans="1:5">
      <c r="A2457" s="170">
        <v>42983</v>
      </c>
      <c r="B2457" s="183">
        <v>1.4907999999999999</v>
      </c>
      <c r="C2457" s="183">
        <v>3.0270999999999999</v>
      </c>
      <c r="D2457" s="112">
        <f>IF(C2457&lt;MAX($C$2:C2457),C2457/MAX($C$2:C2457)-1,0)</f>
        <v>-5.9427514939425219E-4</v>
      </c>
      <c r="E2457" s="112">
        <f>IF(C2457&lt;MAX($C$2081:C2457),C2457/MAX($C$2081:C2457)-1,0)</f>
        <v>-5.9427514939425219E-4</v>
      </c>
    </row>
    <row r="2458" spans="1:5">
      <c r="A2458" s="170">
        <v>42984</v>
      </c>
      <c r="B2458" s="183">
        <v>1.4923999999999999</v>
      </c>
      <c r="C2458" s="183">
        <v>3.0287000000000002</v>
      </c>
      <c r="D2458" s="112">
        <f>IF(C2458&lt;MAX($C$2:C2458),C2458/MAX($C$2:C2458)-1,0)</f>
        <v>-6.6030572154929246E-5</v>
      </c>
      <c r="E2458" s="112">
        <f>IF(C2458&lt;MAX($C$2081:C2458),C2458/MAX($C$2081:C2458)-1,0)</f>
        <v>-6.6030572154929246E-5</v>
      </c>
    </row>
    <row r="2459" spans="1:5">
      <c r="A2459" s="170">
        <v>42985</v>
      </c>
      <c r="B2459" s="183">
        <v>1.4825999999999999</v>
      </c>
      <c r="C2459" s="183">
        <v>3.0188999999999999</v>
      </c>
      <c r="D2459" s="112">
        <f>IF(C2459&lt;MAX($C$2:C2459),C2459/MAX($C$2:C2459)-1,0)</f>
        <v>-3.3015286077454631E-3</v>
      </c>
      <c r="E2459" s="112">
        <f>IF(C2459&lt;MAX($C$2081:C2459),C2459/MAX($C$2081:C2459)-1,0)</f>
        <v>-3.3015286077454631E-3</v>
      </c>
    </row>
    <row r="2460" spans="1:5">
      <c r="A2460" s="170">
        <v>42986</v>
      </c>
      <c r="B2460" s="183">
        <v>1.4877</v>
      </c>
      <c r="C2460" s="183">
        <v>3.024</v>
      </c>
      <c r="D2460" s="112">
        <f>IF(C2460&lt;MAX($C$2:C2460),C2460/MAX($C$2:C2460)-1,0)</f>
        <v>-1.6177490177953224E-3</v>
      </c>
      <c r="E2460" s="112">
        <f>IF(C2460&lt;MAX($C$2081:C2460),C2460/MAX($C$2081:C2460)-1,0)</f>
        <v>-1.6177490177953224E-3</v>
      </c>
    </row>
    <row r="2461" spans="1:5">
      <c r="A2461" s="170">
        <v>42989</v>
      </c>
      <c r="B2461" s="183">
        <v>1.4877</v>
      </c>
      <c r="C2461" s="183">
        <v>3.024</v>
      </c>
      <c r="D2461" s="112">
        <f>IF(C2461&lt;MAX($C$2:C2461),C2461/MAX($C$2:C2461)-1,0)</f>
        <v>-1.6177490177953224E-3</v>
      </c>
      <c r="E2461" s="112">
        <f>IF(C2461&lt;MAX($C$2081:C2461),C2461/MAX($C$2081:C2461)-1,0)</f>
        <v>-1.6177490177953224E-3</v>
      </c>
    </row>
    <row r="2462" spans="1:5">
      <c r="A2462" s="170">
        <v>42990</v>
      </c>
      <c r="B2462" s="183">
        <v>1.5054000000000001</v>
      </c>
      <c r="C2462" s="183">
        <v>3.0417000000000001</v>
      </c>
      <c r="D2462" s="112">
        <f>IF(C2462&lt;MAX($C$2:C2462),C2462/MAX($C$2:C2462)-1,0)</f>
        <v>0</v>
      </c>
      <c r="E2462" s="112">
        <f>IF(C2462&lt;MAX($C$2081:C2462),C2462/MAX($C$2081:C2462)-1,0)</f>
        <v>0</v>
      </c>
    </row>
    <row r="2463" spans="1:5">
      <c r="A2463" s="170">
        <v>42991</v>
      </c>
      <c r="B2463" s="183">
        <v>1.5195000000000001</v>
      </c>
      <c r="C2463" s="183">
        <v>3.0558000000000001</v>
      </c>
      <c r="D2463" s="112">
        <f>IF(C2463&lt;MAX($C$2:C2463),C2463/MAX($C$2:C2463)-1,0)</f>
        <v>0</v>
      </c>
      <c r="E2463" s="112">
        <f>IF(C2463&lt;MAX($C$2081:C2463),C2463/MAX($C$2081:C2463)-1,0)</f>
        <v>0</v>
      </c>
    </row>
    <row r="2464" spans="1:5">
      <c r="A2464" s="170">
        <v>42992</v>
      </c>
      <c r="B2464" s="183">
        <v>1.5127999999999999</v>
      </c>
      <c r="C2464" s="183">
        <v>3.0491000000000001</v>
      </c>
      <c r="D2464" s="112">
        <f>IF(C2464&lt;MAX($C$2:C2464),C2464/MAX($C$2:C2464)-1,0)</f>
        <v>-2.1925518685778078E-3</v>
      </c>
      <c r="E2464" s="112">
        <f>IF(C2464&lt;MAX($C$2081:C2464),C2464/MAX($C$2081:C2464)-1,0)</f>
        <v>-2.1925518685778078E-3</v>
      </c>
    </row>
    <row r="2465" spans="1:6">
      <c r="A2465" s="170">
        <v>42993</v>
      </c>
      <c r="B2465" s="183">
        <v>1.4877</v>
      </c>
      <c r="C2465" s="183">
        <v>3.024</v>
      </c>
      <c r="D2465" s="112">
        <f>IF(C2465&lt;MAX($C$2:C2465),C2465/MAX($C$2:C2465)-1,0)</f>
        <v>-1.0406440212055834E-2</v>
      </c>
      <c r="E2465" s="112">
        <f>IF(C2465&lt;MAX($C$2081:C2465),C2465/MAX($C$2081:C2465)-1,0)</f>
        <v>-1.0406440212055834E-2</v>
      </c>
    </row>
    <row r="2466" spans="1:6">
      <c r="A2466" s="170">
        <v>42996</v>
      </c>
      <c r="B2466" s="183">
        <v>1.4806999999999999</v>
      </c>
      <c r="C2466" s="183">
        <v>3.0169999999999999</v>
      </c>
      <c r="D2466" s="112">
        <f>IF(C2466&lt;MAX($C$2:C2466),C2466/MAX($C$2:C2466)-1,0)</f>
        <v>-1.2697166044898234E-2</v>
      </c>
      <c r="E2466" s="112">
        <f>IF(C2466&lt;MAX($C$2081:C2466),C2466/MAX($C$2081:C2466)-1,0)</f>
        <v>-1.2697166044898234E-2</v>
      </c>
    </row>
    <row r="2467" spans="1:6">
      <c r="A2467" s="170">
        <v>42997</v>
      </c>
      <c r="B2467" s="183">
        <v>1.4762</v>
      </c>
      <c r="C2467" s="183">
        <v>3.0125000000000002</v>
      </c>
      <c r="D2467" s="112">
        <f>IF(C2467&lt;MAX($C$2:C2467),C2467/MAX($C$2:C2467)-1,0)</f>
        <v>-1.4169775508868332E-2</v>
      </c>
      <c r="E2467" s="112">
        <f>IF(C2467&lt;MAX($C$2081:C2467),C2467/MAX($C$2081:C2467)-1,0)</f>
        <v>-1.4169775508868332E-2</v>
      </c>
      <c r="F2467">
        <f>B2475/B2454-1</f>
        <v>6.2296858071506644E-3</v>
      </c>
    </row>
    <row r="2468" spans="1:6">
      <c r="A2468" s="170">
        <v>42998</v>
      </c>
      <c r="B2468" s="183">
        <v>1.4816</v>
      </c>
      <c r="C2468" s="183">
        <v>3.0179</v>
      </c>
      <c r="D2468" s="112">
        <f>IF(C2468&lt;MAX($C$2:C2468),C2468/MAX($C$2:C2468)-1,0)</f>
        <v>-1.2402644152104236E-2</v>
      </c>
      <c r="E2468" s="112">
        <f>IF(C2468&lt;MAX($C$2081:C2468),C2468/MAX($C$2081:C2468)-1,0)</f>
        <v>-1.2402644152104236E-2</v>
      </c>
    </row>
    <row r="2469" spans="1:6">
      <c r="A2469" s="170">
        <v>42999</v>
      </c>
      <c r="B2469" s="183">
        <v>1.4744999999999999</v>
      </c>
      <c r="C2469" s="183">
        <v>3.0108000000000001</v>
      </c>
      <c r="D2469" s="112">
        <f>IF(C2469&lt;MAX($C$2:C2469),C2469/MAX($C$2:C2469)-1,0)</f>
        <v>-1.4726094639701537E-2</v>
      </c>
      <c r="E2469" s="112">
        <f>IF(C2469&lt;MAX($C$2081:C2469),C2469/MAX($C$2081:C2469)-1,0)</f>
        <v>-1.4726094639701537E-2</v>
      </c>
    </row>
    <row r="2470" spans="1:6">
      <c r="A2470" s="170">
        <v>43000</v>
      </c>
      <c r="B2470" s="183">
        <v>1.4755</v>
      </c>
      <c r="C2470" s="183">
        <v>3.0118</v>
      </c>
      <c r="D2470" s="112">
        <f>IF(C2470&lt;MAX($C$2:C2470),C2470/MAX($C$2:C2470)-1,0)</f>
        <v>-1.4398848092152639E-2</v>
      </c>
      <c r="E2470" s="112">
        <f>IF(C2470&lt;MAX($C$2081:C2470),C2470/MAX($C$2081:C2470)-1,0)</f>
        <v>-1.4398848092152639E-2</v>
      </c>
    </row>
    <row r="2471" spans="1:6">
      <c r="A2471" s="170">
        <v>43003</v>
      </c>
      <c r="B2471" s="183">
        <v>1.4729000000000001</v>
      </c>
      <c r="C2471" s="183">
        <v>3.0091999999999999</v>
      </c>
      <c r="D2471" s="112">
        <f>IF(C2471&lt;MAX($C$2:C2471),C2471/MAX($C$2:C2471)-1,0)</f>
        <v>-1.5249689115779841E-2</v>
      </c>
      <c r="E2471" s="112">
        <f>IF(C2471&lt;MAX($C$2081:C2471),C2471/MAX($C$2081:C2471)-1,0)</f>
        <v>-1.5249689115779841E-2</v>
      </c>
    </row>
    <row r="2472" spans="1:6">
      <c r="A2472" s="170">
        <v>43004</v>
      </c>
      <c r="B2472" s="183">
        <v>1.4722999999999999</v>
      </c>
      <c r="C2472" s="183">
        <v>3.0085999999999999</v>
      </c>
      <c r="D2472" s="112">
        <f>IF(C2472&lt;MAX($C$2:C2472),C2472/MAX($C$2:C2472)-1,0)</f>
        <v>-1.5446037044309247E-2</v>
      </c>
      <c r="E2472" s="112">
        <f>IF(C2472&lt;MAX($C$2081:C2472),C2472/MAX($C$2081:C2472)-1,0)</f>
        <v>-1.5446037044309247E-2</v>
      </c>
    </row>
    <row r="2473" spans="1:6">
      <c r="A2473" s="170">
        <v>43005</v>
      </c>
      <c r="B2473" s="183">
        <v>1.478</v>
      </c>
      <c r="C2473" s="183">
        <v>3.0143</v>
      </c>
      <c r="D2473" s="112">
        <f>IF(C2473&lt;MAX($C$2:C2473),C2473/MAX($C$2:C2473)-1,0)</f>
        <v>-1.3580731723280337E-2</v>
      </c>
      <c r="E2473" s="112">
        <f>IF(C2473&lt;MAX($C$2081:C2473),C2473/MAX($C$2081:C2473)-1,0)</f>
        <v>-1.3580731723280337E-2</v>
      </c>
    </row>
    <row r="2474" spans="1:6">
      <c r="A2474" s="170">
        <v>43006</v>
      </c>
      <c r="B2474" s="183">
        <v>1.4759</v>
      </c>
      <c r="C2474" s="183">
        <v>3.0122</v>
      </c>
      <c r="D2474" s="112">
        <f>IF(C2474&lt;MAX($C$2:C2474),C2474/MAX($C$2:C2474)-1,0)</f>
        <v>-1.4267949473133035E-2</v>
      </c>
      <c r="E2474" s="112">
        <f>IF(C2474&lt;MAX($C$2081:C2474),C2474/MAX($C$2081:C2474)-1,0)</f>
        <v>-1.4267949473133035E-2</v>
      </c>
    </row>
    <row r="2475" spans="1:6">
      <c r="A2475" s="170">
        <v>43007</v>
      </c>
      <c r="B2475" s="281">
        <v>1.486</v>
      </c>
      <c r="C2475" s="183">
        <v>3.0223</v>
      </c>
      <c r="D2475" s="112">
        <f>IF(C2475&lt;MAX($C$2:C2475),C2475/MAX($C$2:C2475)-1,0)</f>
        <v>-1.0962759342888928E-2</v>
      </c>
      <c r="E2475" s="112">
        <f>IF(C2475&lt;MAX($C$2081:C2475),C2475/MAX($C$2081:C2475)-1,0)</f>
        <v>-1.0962759342888928E-2</v>
      </c>
    </row>
    <row r="2476" spans="1:6">
      <c r="A2476" s="170">
        <v>43017</v>
      </c>
      <c r="B2476" s="183">
        <v>1.4950000000000001</v>
      </c>
      <c r="C2476" s="183">
        <v>3.0312999999999999</v>
      </c>
      <c r="D2476" s="112">
        <f>IF(C2476&lt;MAX($C$2:C2476),C2476/MAX($C$2:C2476)-1,0)</f>
        <v>-8.0175404149487317E-3</v>
      </c>
      <c r="E2476" s="112">
        <f>IF(C2476&lt;MAX($C$2081:C2476),C2476/MAX($C$2081:C2476)-1,0)</f>
        <v>-8.0175404149487317E-3</v>
      </c>
    </row>
    <row r="2477" spans="1:6">
      <c r="A2477" s="170">
        <v>43018</v>
      </c>
      <c r="B2477" s="225">
        <v>1.4933000000000001</v>
      </c>
      <c r="C2477" s="223">
        <v>3.0295999999999998</v>
      </c>
      <c r="D2477" s="112">
        <f>IF(C2477&lt;MAX($C$2:C2477),C2477/MAX($C$2:C2477)-1,0)</f>
        <v>-8.5738595457818256E-3</v>
      </c>
      <c r="E2477" s="112">
        <f>IF(C2477&lt;MAX($C$2081:C2477),C2477/MAX($C$2081:C2477)-1,0)</f>
        <v>-8.5738595457818256E-3</v>
      </c>
    </row>
    <row r="2478" spans="1:6">
      <c r="A2478" s="170">
        <v>43019</v>
      </c>
      <c r="B2478" s="223">
        <v>1.4830000000000001</v>
      </c>
      <c r="C2478" s="224">
        <v>3.0192999999999999</v>
      </c>
      <c r="D2478" s="112">
        <f>IF(C2478&lt;MAX($C$2:C2478),C2478/MAX($C$2:C2478)-1,0)</f>
        <v>-1.1944498985535734E-2</v>
      </c>
      <c r="E2478" s="112">
        <f>IF(C2478&lt;MAX($C$2081:C2478),C2478/MAX($C$2081:C2478)-1,0)</f>
        <v>-1.1944498985535734E-2</v>
      </c>
    </row>
    <row r="2479" spans="1:6">
      <c r="A2479" s="170">
        <v>43020</v>
      </c>
      <c r="B2479" s="223">
        <v>1.4955000000000001</v>
      </c>
      <c r="C2479" s="224">
        <v>3.0318000000000001</v>
      </c>
      <c r="D2479" s="112">
        <f>IF(C2479&lt;MAX($C$2:C2479),C2479/MAX($C$2:C2479)-1,0)</f>
        <v>-7.853917141174116E-3</v>
      </c>
      <c r="E2479" s="112">
        <f>IF(C2479&lt;MAX($C$2081:C2479),C2479/MAX($C$2081:C2479)-1,0)</f>
        <v>-7.853917141174116E-3</v>
      </c>
    </row>
    <row r="2480" spans="1:6">
      <c r="A2480" s="170">
        <v>43021</v>
      </c>
      <c r="B2480" s="225">
        <v>1.4973000000000001</v>
      </c>
      <c r="C2480" s="223">
        <v>3.0335999999999999</v>
      </c>
      <c r="D2480" s="112">
        <f>IF(C2480&lt;MAX($C$2:C2480),C2480/MAX($C$2:C2480)-1,0)</f>
        <v>-7.2648733555861211E-3</v>
      </c>
      <c r="E2480" s="112">
        <f>IF(C2480&lt;MAX($C$2081:C2480),C2480/MAX($C$2081:C2480)-1,0)</f>
        <v>-7.2648733555861211E-3</v>
      </c>
    </row>
    <row r="2481" spans="1:5">
      <c r="A2481" s="170">
        <v>43024</v>
      </c>
      <c r="B2481" s="307">
        <v>1.5003</v>
      </c>
      <c r="C2481" s="307">
        <v>3.0366</v>
      </c>
      <c r="D2481" s="112">
        <f>IF(C2481&lt;MAX($C$2:C2481),C2481/MAX($C$2:C2481)-1,0)</f>
        <v>-6.283133712939315E-3</v>
      </c>
      <c r="E2481" s="112">
        <f>IF(C2481&lt;MAX($C$2081:C2481),C2481/MAX($C$2081:C2481)-1,0)</f>
        <v>-6.283133712939315E-3</v>
      </c>
    </row>
    <row r="2482" spans="1:5">
      <c r="A2482" s="170">
        <v>43025</v>
      </c>
      <c r="B2482" s="306">
        <v>1.5007999999999999</v>
      </c>
      <c r="C2482" s="306">
        <v>3.0371000000000001</v>
      </c>
      <c r="D2482" s="112">
        <f>IF(C2482&lt;MAX($C$2:C2482),C2482/MAX($C$2:C2482)-1,0)</f>
        <v>-6.1195104391648103E-3</v>
      </c>
      <c r="E2482" s="112">
        <f>IF(C2482&lt;MAX($C$2081:C2482),C2482/MAX($C$2081:C2482)-1,0)</f>
        <v>-6.1195104391648103E-3</v>
      </c>
    </row>
    <row r="2483" spans="1:5">
      <c r="A2483" s="170">
        <v>43026</v>
      </c>
      <c r="B2483" s="307">
        <v>1.5056</v>
      </c>
      <c r="C2483" s="307">
        <v>3.0419</v>
      </c>
      <c r="D2483" s="112">
        <f>IF(C2483&lt;MAX($C$2:C2483),C2483/MAX($C$2:C2483)-1,0)</f>
        <v>-4.5487270109300093E-3</v>
      </c>
      <c r="E2483" s="112">
        <f>IF(C2483&lt;MAX($C$2081:C2483),C2483/MAX($C$2081:C2483)-1,0)</f>
        <v>-4.5487270109300093E-3</v>
      </c>
    </row>
    <row r="2484" spans="1:5">
      <c r="A2484" s="170">
        <v>43027</v>
      </c>
      <c r="B2484" s="306">
        <v>1.5104</v>
      </c>
      <c r="C2484" s="306">
        <v>3.0467</v>
      </c>
      <c r="D2484" s="112">
        <f>IF(C2484&lt;MAX($C$2:C2484),C2484/MAX($C$2:C2484)-1,0)</f>
        <v>-2.9779435826952083E-3</v>
      </c>
      <c r="E2484" s="112">
        <f>IF(C2484&lt;MAX($C$2081:C2484),C2484/MAX($C$2081:C2484)-1,0)</f>
        <v>-2.9779435826952083E-3</v>
      </c>
    </row>
    <row r="2485" spans="1:5">
      <c r="A2485" s="170">
        <v>43028</v>
      </c>
      <c r="B2485" s="307">
        <v>1.5109999999999999</v>
      </c>
      <c r="C2485" s="307">
        <v>3.0472999999999999</v>
      </c>
      <c r="D2485" s="112">
        <f>IF(C2485&lt;MAX($C$2:C2485),C2485/MAX($C$2:C2485)-1,0)</f>
        <v>-2.7815956541659137E-3</v>
      </c>
      <c r="E2485" s="112">
        <f>IF(C2485&lt;MAX($C$2081:C2485),C2485/MAX($C$2081:C2485)-1,0)</f>
        <v>-2.7815956541659137E-3</v>
      </c>
    </row>
    <row r="2486" spans="1:5">
      <c r="A2486" s="170"/>
      <c r="B2486" s="306"/>
      <c r="C2486" s="306"/>
    </row>
    <row r="2487" spans="1:5">
      <c r="A2487" s="170"/>
      <c r="B2487" s="306"/>
      <c r="C2487" s="306"/>
    </row>
    <row r="2488" spans="1:5" ht="15" thickBot="1">
      <c r="A2488" s="3"/>
      <c r="B2488" s="24" t="s">
        <v>228</v>
      </c>
      <c r="C2488" s="22" t="s">
        <v>4</v>
      </c>
    </row>
    <row r="2489" spans="1:5" ht="15" thickBot="1">
      <c r="A2489" s="82" t="s">
        <v>752</v>
      </c>
      <c r="B2489" s="99">
        <f>(B2485-1)*365/(A2485-A2)</f>
        <v>5.0219439956919749E-2</v>
      </c>
      <c r="C2489" s="3">
        <f>MIN(D6:D2479)</f>
        <v>-0.78480775007509762</v>
      </c>
    </row>
    <row r="2490" spans="1:5" ht="15" thickBot="1">
      <c r="A2490" s="82" t="s">
        <v>580</v>
      </c>
      <c r="B2490" s="99">
        <f>(B2485-B2082)/B2082*365/(A2485-A2082)</f>
        <v>0.38142501213058738</v>
      </c>
      <c r="C2490" s="24">
        <f>MIN(E2031:E2479)</f>
        <v>-3.6173304027120601E-2</v>
      </c>
    </row>
    <row r="2491" spans="1:5" ht="15" thickBot="1">
      <c r="A2491" s="109" t="s">
        <v>850</v>
      </c>
      <c r="B2491" s="99">
        <f>B2485/B2291-1</f>
        <v>0.42372561952322618</v>
      </c>
      <c r="C2491" s="3">
        <f>MIN(E2296:E2480)</f>
        <v>-3.2857728271802777E-2</v>
      </c>
    </row>
  </sheetData>
  <phoneticPr fontId="21" type="noConversion"/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L181"/>
  <sheetViews>
    <sheetView topLeftCell="A148" workbookViewId="0">
      <selection activeCell="J179" sqref="J179"/>
    </sheetView>
  </sheetViews>
  <sheetFormatPr defaultRowHeight="14.25"/>
  <cols>
    <col min="1" max="1" width="10.625" style="114" customWidth="1"/>
    <col min="4" max="5" width="9" style="112"/>
  </cols>
  <sheetData>
    <row r="1" spans="1:4">
      <c r="A1" s="241" t="s">
        <v>1077</v>
      </c>
      <c r="B1" s="239" t="s">
        <v>1078</v>
      </c>
      <c r="C1" s="239" t="s">
        <v>1079</v>
      </c>
    </row>
    <row r="2" spans="1:4">
      <c r="A2" s="241">
        <v>42726</v>
      </c>
      <c r="B2" s="240">
        <v>1</v>
      </c>
      <c r="C2" s="240">
        <v>1</v>
      </c>
    </row>
    <row r="3" spans="1:4">
      <c r="A3" s="241">
        <v>42727</v>
      </c>
      <c r="B3" s="240">
        <v>1</v>
      </c>
      <c r="C3" s="240">
        <v>1</v>
      </c>
      <c r="D3" s="112">
        <f>IF(C3&lt;MAX($C$2:C3),C3/MAX($C$2:C3)-1,0)</f>
        <v>0</v>
      </c>
    </row>
    <row r="4" spans="1:4">
      <c r="A4" s="241">
        <v>42734</v>
      </c>
      <c r="B4" s="240">
        <v>0.99760000000000004</v>
      </c>
      <c r="C4" s="240">
        <v>0.99760000000000004</v>
      </c>
      <c r="D4" s="112">
        <f>IF(C4&lt;MAX($C$2:C4),C4/MAX($C$2:C4)-1,0)</f>
        <v>-2.3999999999999577E-3</v>
      </c>
    </row>
    <row r="5" spans="1:4">
      <c r="A5" s="241">
        <v>42735</v>
      </c>
      <c r="B5" s="240">
        <v>0.99760000000000004</v>
      </c>
      <c r="C5" s="240">
        <v>0.99760000000000004</v>
      </c>
      <c r="D5" s="112">
        <f>IF(C5&lt;MAX($C$2:C5),C5/MAX($C$2:C5)-1,0)</f>
        <v>-2.3999999999999577E-3</v>
      </c>
    </row>
    <row r="6" spans="1:4">
      <c r="A6" s="241">
        <v>42741</v>
      </c>
      <c r="B6" s="240">
        <v>1.0059</v>
      </c>
      <c r="C6" s="240">
        <v>1.0059</v>
      </c>
      <c r="D6" s="112">
        <f>IF(C6&lt;MAX($C$2:C6),C6/MAX($C$2:C6)-1,0)</f>
        <v>0</v>
      </c>
    </row>
    <row r="7" spans="1:4">
      <c r="A7" s="241">
        <v>42748</v>
      </c>
      <c r="B7" s="240">
        <v>1</v>
      </c>
      <c r="C7" s="240">
        <v>1</v>
      </c>
      <c r="D7" s="112">
        <f>IF(C7&lt;MAX($C$2:C7),C7/MAX($C$2:C7)-1,0)</f>
        <v>-5.8653941743712634E-3</v>
      </c>
    </row>
    <row r="8" spans="1:4">
      <c r="A8" s="241">
        <v>42755</v>
      </c>
      <c r="B8" s="240">
        <v>1.0341</v>
      </c>
      <c r="C8" s="240">
        <v>1.0341</v>
      </c>
      <c r="D8" s="112">
        <f>IF(C8&lt;MAX($C$2:C8),C8/MAX($C$2:C8)-1,0)</f>
        <v>0</v>
      </c>
    </row>
    <row r="9" spans="1:4">
      <c r="A9" s="241">
        <v>42761</v>
      </c>
      <c r="B9" s="240">
        <v>1.0538000000000001</v>
      </c>
      <c r="C9" s="240">
        <v>1.0538000000000001</v>
      </c>
      <c r="D9" s="112">
        <f>IF(C9&lt;MAX($C$2:C9),C9/MAX($C$2:C9)-1,0)</f>
        <v>0</v>
      </c>
    </row>
    <row r="10" spans="1:4">
      <c r="A10" s="241">
        <v>42769</v>
      </c>
      <c r="B10" s="240">
        <v>1.0437000000000001</v>
      </c>
      <c r="C10" s="240">
        <v>1.0437000000000001</v>
      </c>
      <c r="D10" s="112">
        <f>IF(C10&lt;MAX($C$2:C10),C10/MAX($C$2:C10)-1,0)</f>
        <v>-9.5843613588916243E-3</v>
      </c>
    </row>
    <row r="11" spans="1:4">
      <c r="A11" s="241">
        <v>42776</v>
      </c>
      <c r="B11" s="240">
        <v>1.083</v>
      </c>
      <c r="C11" s="240">
        <v>1.083</v>
      </c>
      <c r="D11" s="112">
        <f>IF(C11&lt;MAX($C$2:C11),C11/MAX($C$2:C11)-1,0)</f>
        <v>0</v>
      </c>
    </row>
    <row r="12" spans="1:4">
      <c r="A12" s="241">
        <v>42783</v>
      </c>
      <c r="B12" s="240">
        <v>1.0757000000000001</v>
      </c>
      <c r="C12" s="240">
        <v>1.0757000000000001</v>
      </c>
      <c r="D12" s="112">
        <f>IF(C12&lt;MAX($C$2:C12),C12/MAX($C$2:C12)-1,0)</f>
        <v>-6.7405355493996844E-3</v>
      </c>
    </row>
    <row r="13" spans="1:4">
      <c r="A13" s="241">
        <v>42786</v>
      </c>
      <c r="B13" s="240">
        <v>1.0899000000000001</v>
      </c>
      <c r="C13" s="240">
        <v>1.0899000000000001</v>
      </c>
      <c r="D13" s="112">
        <f>IF(C13&lt;MAX($C$2:C13),C13/MAX($C$2:C13)-1,0)</f>
        <v>0</v>
      </c>
    </row>
    <row r="14" spans="1:4">
      <c r="A14" s="241">
        <v>42787</v>
      </c>
      <c r="B14" s="240">
        <v>1.0909</v>
      </c>
      <c r="C14" s="240">
        <v>1.0909</v>
      </c>
      <c r="D14" s="112">
        <f>IF(C14&lt;MAX($C$2:C14),C14/MAX($C$2:C14)-1,0)</f>
        <v>0</v>
      </c>
    </row>
    <row r="15" spans="1:4">
      <c r="A15" s="241">
        <v>42788</v>
      </c>
      <c r="B15" s="240">
        <v>1.0980000000000001</v>
      </c>
      <c r="C15" s="240">
        <v>1.0980000000000001</v>
      </c>
      <c r="D15" s="112">
        <f>IF(C15&lt;MAX($C$2:C15),C15/MAX($C$2:C15)-1,0)</f>
        <v>0</v>
      </c>
    </row>
    <row r="16" spans="1:4">
      <c r="A16" s="241">
        <v>42789</v>
      </c>
      <c r="B16" s="240">
        <v>1.1028</v>
      </c>
      <c r="C16" s="240">
        <v>1.1028</v>
      </c>
      <c r="D16" s="112">
        <f>IF(C16&lt;MAX($C$2:C16),C16/MAX($C$2:C16)-1,0)</f>
        <v>0</v>
      </c>
    </row>
    <row r="17" spans="1:4">
      <c r="A17" s="241">
        <v>42790</v>
      </c>
      <c r="B17" s="240">
        <v>1.0999000000000001</v>
      </c>
      <c r="C17" s="240">
        <v>1.0999000000000001</v>
      </c>
      <c r="D17" s="112">
        <f>IF(C17&lt;MAX($C$2:C17),C17/MAX($C$2:C17)-1,0)</f>
        <v>-2.6296699310843774E-3</v>
      </c>
    </row>
    <row r="18" spans="1:4">
      <c r="A18" s="241">
        <v>42793</v>
      </c>
      <c r="B18" s="240">
        <v>1.0906</v>
      </c>
      <c r="C18" s="240">
        <v>1.0906</v>
      </c>
      <c r="D18" s="112">
        <f>IF(C18&lt;MAX($C$2:C18),C18/MAX($C$2:C18)-1,0)</f>
        <v>-1.1062749365252089E-2</v>
      </c>
    </row>
    <row r="19" spans="1:4">
      <c r="A19" s="241">
        <v>42794</v>
      </c>
      <c r="B19" s="240">
        <v>1.0942000000000001</v>
      </c>
      <c r="C19" s="240">
        <v>1.0942000000000001</v>
      </c>
      <c r="D19" s="112">
        <f>IF(C19&lt;MAX($C$2:C19),C19/MAX($C$2:C19)-1,0)</f>
        <v>-7.7983315197678316E-3</v>
      </c>
    </row>
    <row r="20" spans="1:4">
      <c r="A20" s="241">
        <v>42795</v>
      </c>
      <c r="B20" s="240">
        <v>1.0938000000000001</v>
      </c>
      <c r="C20" s="240">
        <v>1.0938000000000001</v>
      </c>
      <c r="D20" s="112">
        <f>IF(C20&lt;MAX($C$2:C20),C20/MAX($C$2:C20)-1,0)</f>
        <v>-8.1610446137104775E-3</v>
      </c>
    </row>
    <row r="21" spans="1:4">
      <c r="A21" s="241">
        <v>42796</v>
      </c>
      <c r="B21" s="240">
        <v>1.0929</v>
      </c>
      <c r="C21" s="240">
        <v>1.0929</v>
      </c>
      <c r="D21" s="112">
        <f>IF(C21&lt;MAX($C$2:C21),C21/MAX($C$2:C21)-1,0)</f>
        <v>-8.9771490750816252E-3</v>
      </c>
    </row>
    <row r="22" spans="1:4">
      <c r="A22" s="241">
        <v>42797</v>
      </c>
      <c r="B22" s="240">
        <v>1.1032999999999999</v>
      </c>
      <c r="C22" s="240">
        <v>1.1032999999999999</v>
      </c>
      <c r="D22" s="112">
        <f>IF(C22&lt;MAX($C$2:C22),C22/MAX($C$2:C22)-1,0)</f>
        <v>0</v>
      </c>
    </row>
    <row r="23" spans="1:4">
      <c r="A23" s="241">
        <v>42800</v>
      </c>
      <c r="B23" s="240">
        <v>1.1160000000000001</v>
      </c>
      <c r="C23" s="240">
        <v>1.1160000000000001</v>
      </c>
      <c r="D23" s="112">
        <f>IF(C23&lt;MAX($C$2:C23),C23/MAX($C$2:C23)-1,0)</f>
        <v>0</v>
      </c>
    </row>
    <row r="24" spans="1:4">
      <c r="A24" s="241">
        <v>42801</v>
      </c>
      <c r="B24" s="240">
        <v>1.1217999999999999</v>
      </c>
      <c r="C24" s="240">
        <v>1.1217999999999999</v>
      </c>
      <c r="D24" s="112">
        <f>IF(C24&lt;MAX($C$2:C24),C24/MAX($C$2:C24)-1,0)</f>
        <v>0</v>
      </c>
    </row>
    <row r="25" spans="1:4">
      <c r="A25" s="241">
        <v>42802</v>
      </c>
      <c r="B25" s="240">
        <v>1.1131</v>
      </c>
      <c r="C25" s="240">
        <v>1.1131</v>
      </c>
      <c r="D25" s="112">
        <f>IF(C25&lt;MAX($C$2:C25),C25/MAX($C$2:C25)-1,0)</f>
        <v>-7.7553931182028357E-3</v>
      </c>
    </row>
    <row r="26" spans="1:4">
      <c r="A26" s="241">
        <v>42803</v>
      </c>
      <c r="B26" s="240">
        <v>1.1052999999999999</v>
      </c>
      <c r="C26" s="240">
        <v>1.1052999999999999</v>
      </c>
      <c r="D26" s="112">
        <f>IF(C26&lt;MAX($C$2:C26),C26/MAX($C$2:C26)-1,0)</f>
        <v>-1.4708504189695049E-2</v>
      </c>
    </row>
    <row r="27" spans="1:4">
      <c r="A27" s="241">
        <v>42804</v>
      </c>
      <c r="B27" s="240">
        <v>1.115</v>
      </c>
      <c r="C27" s="240">
        <v>1.115</v>
      </c>
      <c r="D27" s="112">
        <f>IF(C27&lt;MAX($C$2:C27),C27/MAX($C$2:C27)-1,0)</f>
        <v>-6.0616865751470517E-3</v>
      </c>
    </row>
    <row r="28" spans="1:4">
      <c r="A28" s="241">
        <v>42807</v>
      </c>
      <c r="B28" s="240">
        <v>1.1281000000000001</v>
      </c>
      <c r="C28" s="240">
        <v>1.1281000000000001</v>
      </c>
      <c r="D28" s="112">
        <f>IF(C28&lt;MAX($C$2:C28),C28/MAX($C$2:C28)-1,0)</f>
        <v>0</v>
      </c>
    </row>
    <row r="29" spans="1:4">
      <c r="A29" s="241">
        <v>42808</v>
      </c>
      <c r="B29" s="240">
        <v>1.1263000000000001</v>
      </c>
      <c r="C29" s="240">
        <v>1.1263000000000001</v>
      </c>
      <c r="D29" s="112">
        <f>IF(C29&lt;MAX($C$2:C29),C29/MAX($C$2:C29)-1,0)</f>
        <v>-1.5956032266642994E-3</v>
      </c>
    </row>
    <row r="30" spans="1:4">
      <c r="A30" s="241">
        <v>42809</v>
      </c>
      <c r="B30" s="240">
        <v>1.1362000000000001</v>
      </c>
      <c r="C30" s="240">
        <v>1.1362000000000001</v>
      </c>
      <c r="D30" s="112">
        <f>IF(C30&lt;MAX($C$2:C30),C30/MAX($C$2:C30)-1,0)</f>
        <v>0</v>
      </c>
    </row>
    <row r="31" spans="1:4">
      <c r="A31" s="241">
        <v>42810</v>
      </c>
      <c r="B31" s="240">
        <v>1.143</v>
      </c>
      <c r="C31" s="240">
        <v>1.143</v>
      </c>
      <c r="D31" s="112">
        <f>IF(C31&lt;MAX($C$2:C31),C31/MAX($C$2:C31)-1,0)</f>
        <v>0</v>
      </c>
    </row>
    <row r="32" spans="1:4">
      <c r="A32" s="241">
        <v>42811</v>
      </c>
      <c r="B32" s="240">
        <v>1.1331</v>
      </c>
      <c r="C32" s="240">
        <v>1.1331</v>
      </c>
      <c r="D32" s="112">
        <f>IF(C32&lt;MAX($C$2:C32),C32/MAX($C$2:C32)-1,0)</f>
        <v>-8.6614173228346525E-3</v>
      </c>
    </row>
    <row r="33" spans="1:4">
      <c r="A33" s="241">
        <v>42814</v>
      </c>
      <c r="B33" s="240">
        <v>1.1375999999999999</v>
      </c>
      <c r="C33" s="240">
        <v>1.1375999999999999</v>
      </c>
      <c r="D33" s="112">
        <f>IF(C33&lt;MAX($C$2:C33),C33/MAX($C$2:C33)-1,0)</f>
        <v>-4.7244094488189115E-3</v>
      </c>
    </row>
    <row r="34" spans="1:4">
      <c r="A34" s="241">
        <v>42815</v>
      </c>
      <c r="B34" s="240">
        <v>1.1548</v>
      </c>
      <c r="C34" s="240">
        <v>1.1548</v>
      </c>
      <c r="D34" s="112">
        <f>IF(C34&lt;MAX($C$2:C34),C34/MAX($C$2:C34)-1,0)</f>
        <v>0</v>
      </c>
    </row>
    <row r="35" spans="1:4">
      <c r="A35" s="241">
        <v>42816</v>
      </c>
      <c r="B35" s="240">
        <v>1.1598999999999999</v>
      </c>
      <c r="C35" s="240">
        <v>1.1598999999999999</v>
      </c>
      <c r="D35" s="112">
        <f>IF(C35&lt;MAX($C$2:C35),C35/MAX($C$2:C35)-1,0)</f>
        <v>0</v>
      </c>
    </row>
    <row r="36" spans="1:4">
      <c r="A36" s="241">
        <v>42817</v>
      </c>
      <c r="B36" s="240">
        <v>1.163</v>
      </c>
      <c r="C36" s="240">
        <v>1.163</v>
      </c>
      <c r="D36" s="112">
        <f>IF(C36&lt;MAX($C$2:C36),C36/MAX($C$2:C36)-1,0)</f>
        <v>0</v>
      </c>
    </row>
    <row r="37" spans="1:4">
      <c r="A37" s="241">
        <v>42818</v>
      </c>
      <c r="B37" s="240">
        <v>1.1615</v>
      </c>
      <c r="C37" s="240">
        <v>1.1615</v>
      </c>
      <c r="D37" s="112">
        <f>IF(C37&lt;MAX($C$2:C37),C37/MAX($C$2:C37)-1,0)</f>
        <v>-1.2897678417885805E-3</v>
      </c>
    </row>
    <row r="38" spans="1:4">
      <c r="A38" s="241">
        <v>42821</v>
      </c>
      <c r="B38" s="240">
        <v>1.1559999999999999</v>
      </c>
      <c r="C38" s="240">
        <v>1.1559999999999999</v>
      </c>
      <c r="D38" s="112">
        <f>IF(C38&lt;MAX($C$2:C38),C38/MAX($C$2:C38)-1,0)</f>
        <v>-6.0189165950129686E-3</v>
      </c>
    </row>
    <row r="39" spans="1:4">
      <c r="A39" s="241">
        <v>42822</v>
      </c>
      <c r="B39" s="240">
        <v>1.1579999999999999</v>
      </c>
      <c r="C39" s="240">
        <v>1.1579999999999999</v>
      </c>
      <c r="D39" s="112">
        <f>IF(C39&lt;MAX($C$2:C39),C39/MAX($C$2:C39)-1,0)</f>
        <v>-4.2992261392950093E-3</v>
      </c>
    </row>
    <row r="40" spans="1:4">
      <c r="A40" s="241">
        <v>42823</v>
      </c>
      <c r="B40" s="240">
        <v>1.1548</v>
      </c>
      <c r="C40" s="240">
        <v>1.1548</v>
      </c>
      <c r="D40" s="112">
        <f>IF(C40&lt;MAX($C$2:C40),C40/MAX($C$2:C40)-1,0)</f>
        <v>-7.0507308684436554E-3</v>
      </c>
    </row>
    <row r="41" spans="1:4">
      <c r="A41" s="241">
        <v>42824</v>
      </c>
      <c r="B41" s="240">
        <v>1.1386000000000001</v>
      </c>
      <c r="C41" s="240">
        <v>1.1386000000000001</v>
      </c>
      <c r="D41" s="112">
        <f>IF(C41&lt;MAX($C$2:C41),C41/MAX($C$2:C41)-1,0)</f>
        <v>-2.0980223559759259E-2</v>
      </c>
    </row>
    <row r="42" spans="1:4">
      <c r="A42" s="241">
        <v>42825</v>
      </c>
      <c r="B42" s="240">
        <v>1.1486000000000001</v>
      </c>
      <c r="C42" s="240">
        <v>1.1486000000000001</v>
      </c>
      <c r="D42" s="112">
        <f>IF(C42&lt;MAX($C$2:C42),C42/MAX($C$2:C42)-1,0)</f>
        <v>-1.2381771281169351E-2</v>
      </c>
    </row>
    <row r="43" spans="1:4">
      <c r="A43" s="241">
        <v>42830</v>
      </c>
      <c r="B43" s="240">
        <v>1.1720999999999999</v>
      </c>
      <c r="C43" s="240">
        <v>1.1720999999999999</v>
      </c>
      <c r="D43" s="112">
        <f>IF(C43&lt;MAX($C$2:C43),C43/MAX($C$2:C43)-1,0)</f>
        <v>0</v>
      </c>
    </row>
    <row r="44" spans="1:4">
      <c r="A44" s="241">
        <v>42831</v>
      </c>
      <c r="B44" s="240">
        <v>1.1760999999999999</v>
      </c>
      <c r="C44" s="240">
        <v>1.1760999999999999</v>
      </c>
      <c r="D44" s="112">
        <f>IF(C44&lt;MAX($C$2:C44),C44/MAX($C$2:C44)-1,0)</f>
        <v>0</v>
      </c>
    </row>
    <row r="45" spans="1:4">
      <c r="A45" s="241">
        <v>42832</v>
      </c>
      <c r="B45" s="240">
        <v>1.1756</v>
      </c>
      <c r="C45" s="240">
        <v>1.1756</v>
      </c>
      <c r="D45" s="112">
        <f>IF(C45&lt;MAX($C$2:C45),C45/MAX($C$2:C45)-1,0)</f>
        <v>-4.2513391718390636E-4</v>
      </c>
    </row>
    <row r="46" spans="1:4">
      <c r="A46" s="241">
        <v>42835</v>
      </c>
      <c r="B46" s="240">
        <v>1.1692</v>
      </c>
      <c r="C46" s="240">
        <v>1.1692</v>
      </c>
      <c r="D46" s="112">
        <f>IF(C46&lt;MAX($C$2:C46),C46/MAX($C$2:C46)-1,0)</f>
        <v>-5.8668480571378856E-3</v>
      </c>
    </row>
    <row r="47" spans="1:4">
      <c r="A47" s="241">
        <v>42836</v>
      </c>
      <c r="B47" s="240">
        <v>1.1745000000000001</v>
      </c>
      <c r="C47" s="240">
        <v>1.1745000000000001</v>
      </c>
      <c r="D47" s="112">
        <f>IF(C47&lt;MAX($C$2:C47),C47/MAX($C$2:C47)-1,0)</f>
        <v>-1.3604285349884115E-3</v>
      </c>
    </row>
    <row r="48" spans="1:4">
      <c r="A48" s="241">
        <v>42837</v>
      </c>
      <c r="B48" s="240">
        <v>1.1657999999999999</v>
      </c>
      <c r="C48" s="240">
        <v>1.1657999999999999</v>
      </c>
      <c r="D48" s="112">
        <f>IF(C48&lt;MAX($C$2:C48),C48/MAX($C$2:C48)-1,0)</f>
        <v>-8.7577586939885377E-3</v>
      </c>
    </row>
    <row r="49" spans="1:4">
      <c r="A49" s="241">
        <v>42838</v>
      </c>
      <c r="B49" s="240">
        <v>1.1761999999999999</v>
      </c>
      <c r="C49" s="240">
        <v>1.1761999999999999</v>
      </c>
      <c r="D49" s="112">
        <f>IF(C49&lt;MAX($C$2:C49),C49/MAX($C$2:C49)-1,0)</f>
        <v>0</v>
      </c>
    </row>
    <row r="50" spans="1:4">
      <c r="A50" s="241">
        <v>42839</v>
      </c>
      <c r="B50" s="240">
        <v>1.1634</v>
      </c>
      <c r="C50" s="240">
        <v>1.1634</v>
      </c>
      <c r="D50" s="112">
        <f>IF(C50&lt;MAX($C$2:C50),C50/MAX($C$2:C50)-1,0)</f>
        <v>-1.0882502975684383E-2</v>
      </c>
    </row>
    <row r="51" spans="1:4">
      <c r="A51" s="241">
        <v>42842</v>
      </c>
      <c r="B51" s="240">
        <v>1.1596</v>
      </c>
      <c r="C51" s="240">
        <v>1.1596</v>
      </c>
      <c r="D51" s="112">
        <f>IF(C51&lt;MAX($C$2:C51),C51/MAX($C$2:C51)-1,0)</f>
        <v>-1.4113246046590699E-2</v>
      </c>
    </row>
    <row r="52" spans="1:4">
      <c r="A52" s="241">
        <v>42843</v>
      </c>
      <c r="B52" s="240">
        <v>1.1627000000000001</v>
      </c>
      <c r="C52" s="240">
        <v>1.1627000000000001</v>
      </c>
      <c r="D52" s="112">
        <f>IF(C52&lt;MAX($C$2:C52),C52/MAX($C$2:C52)-1,0)</f>
        <v>-1.1477639857166988E-2</v>
      </c>
    </row>
    <row r="53" spans="1:4">
      <c r="A53" s="241">
        <v>42844</v>
      </c>
      <c r="B53" s="240">
        <v>1.1599999999999999</v>
      </c>
      <c r="C53" s="240">
        <v>1.1599999999999999</v>
      </c>
      <c r="D53" s="112">
        <f>IF(C53&lt;MAX($C$2:C53),C53/MAX($C$2:C53)-1,0)</f>
        <v>-1.3773167828600608E-2</v>
      </c>
    </row>
    <row r="54" spans="1:4">
      <c r="A54" s="241">
        <v>42845</v>
      </c>
      <c r="B54" s="240">
        <v>1.1681999999999999</v>
      </c>
      <c r="C54" s="240">
        <v>1.1681999999999999</v>
      </c>
      <c r="D54" s="112">
        <f>IF(C54&lt;MAX($C$2:C54),C54/MAX($C$2:C54)-1,0)</f>
        <v>-6.8015643598027253E-3</v>
      </c>
    </row>
    <row r="55" spans="1:4">
      <c r="A55" s="241">
        <v>42846</v>
      </c>
      <c r="B55" s="240">
        <v>1.1618999999999999</v>
      </c>
      <c r="C55" s="240">
        <v>1.1618999999999999</v>
      </c>
      <c r="D55" s="112">
        <f>IF(C55&lt;MAX($C$2:C55),C55/MAX($C$2:C55)-1,0)</f>
        <v>-1.2157796293147394E-2</v>
      </c>
    </row>
    <row r="56" spans="1:4">
      <c r="A56" s="241">
        <v>42849</v>
      </c>
      <c r="B56" s="240">
        <v>1.1395</v>
      </c>
      <c r="C56" s="240">
        <v>1.1395</v>
      </c>
      <c r="D56" s="112">
        <f>IF(C56&lt;MAX($C$2:C56),C56/MAX($C$2:C56)-1,0)</f>
        <v>-3.1202176500595091E-2</v>
      </c>
    </row>
    <row r="57" spans="1:4">
      <c r="A57" s="241">
        <v>42850</v>
      </c>
      <c r="B57" s="240">
        <v>1.1523000000000001</v>
      </c>
      <c r="C57" s="240">
        <v>1.1523000000000001</v>
      </c>
      <c r="D57" s="112">
        <f>IF(C57&lt;MAX($C$2:C57),C57/MAX($C$2:C57)-1,0)</f>
        <v>-2.0319673524910598E-2</v>
      </c>
    </row>
    <row r="58" spans="1:4">
      <c r="A58" s="241">
        <v>42851</v>
      </c>
      <c r="B58" s="240">
        <v>1.1523000000000001</v>
      </c>
      <c r="C58" s="240">
        <v>1.1523000000000001</v>
      </c>
      <c r="D58" s="112">
        <f>IF(C58&lt;MAX($C$2:C58),C58/MAX($C$2:C58)-1,0)</f>
        <v>-2.0319673524910598E-2</v>
      </c>
    </row>
    <row r="59" spans="1:4">
      <c r="A59" s="241">
        <v>42852</v>
      </c>
      <c r="B59" s="240">
        <v>1.1623000000000001</v>
      </c>
      <c r="C59" s="240">
        <v>1.1623000000000001</v>
      </c>
      <c r="D59" s="112">
        <f>IF(C59&lt;MAX($C$2:C59),C59/MAX($C$2:C59)-1,0)</f>
        <v>-1.181771807515708E-2</v>
      </c>
    </row>
    <row r="60" spans="1:4">
      <c r="A60" s="241">
        <v>42853</v>
      </c>
      <c r="B60" s="240">
        <v>1.1577999999999999</v>
      </c>
      <c r="C60" s="240">
        <v>1.1577999999999999</v>
      </c>
      <c r="D60" s="112">
        <f>IF(C60&lt;MAX($C$2:C60),C60/MAX($C$2:C60)-1,0)</f>
        <v>-1.5643598027546335E-2</v>
      </c>
    </row>
    <row r="61" spans="1:4">
      <c r="A61" s="241">
        <v>42857</v>
      </c>
      <c r="B61" s="240">
        <v>1.1534</v>
      </c>
      <c r="C61" s="240">
        <v>1.1534</v>
      </c>
      <c r="D61" s="112">
        <f>IF(C61&lt;MAX($C$2:C61),C61/MAX($C$2:C61)-1,0)</f>
        <v>-1.9384458425437789E-2</v>
      </c>
    </row>
    <row r="62" spans="1:4">
      <c r="A62" s="241">
        <v>42858</v>
      </c>
      <c r="B62" s="240">
        <v>1.1521999999999999</v>
      </c>
      <c r="C62" s="240">
        <v>1.1521999999999999</v>
      </c>
      <c r="D62" s="112">
        <f>IF(C62&lt;MAX($C$2:C62),C62/MAX($C$2:C62)-1,0)</f>
        <v>-2.0404693079408287E-2</v>
      </c>
    </row>
    <row r="63" spans="1:4">
      <c r="A63" s="241">
        <v>42859</v>
      </c>
      <c r="B63" s="240">
        <v>1.1532</v>
      </c>
      <c r="C63" s="240">
        <v>1.1532</v>
      </c>
      <c r="D63" s="112">
        <f>IF(C63&lt;MAX($C$2:C63),C63/MAX($C$2:C63)-1,0)</f>
        <v>-1.9554497534432835E-2</v>
      </c>
    </row>
    <row r="64" spans="1:4">
      <c r="A64" s="241">
        <v>42860</v>
      </c>
      <c r="B64" s="240">
        <v>1.143</v>
      </c>
      <c r="C64" s="240">
        <v>1.143</v>
      </c>
      <c r="D64" s="112">
        <f>IF(C64&lt;MAX($C$2:C64),C64/MAX($C$2:C64)-1,0)</f>
        <v>-2.8226492093181399E-2</v>
      </c>
    </row>
    <row r="65" spans="1:4">
      <c r="A65" s="241">
        <v>42863</v>
      </c>
      <c r="B65" s="240">
        <v>1.1265000000000001</v>
      </c>
      <c r="C65" s="240">
        <v>1.1265000000000001</v>
      </c>
      <c r="D65" s="112">
        <f>IF(C65&lt;MAX($C$2:C65),C65/MAX($C$2:C65)-1,0)</f>
        <v>-4.225471858527452E-2</v>
      </c>
    </row>
    <row r="66" spans="1:4">
      <c r="A66" s="241">
        <v>42864</v>
      </c>
      <c r="B66" s="240">
        <v>1.1301000000000001</v>
      </c>
      <c r="C66" s="240">
        <v>1.1301000000000001</v>
      </c>
      <c r="D66" s="112">
        <f>IF(C66&lt;MAX($C$2:C66),C66/MAX($C$2:C66)-1,0)</f>
        <v>-3.9194014623363249E-2</v>
      </c>
    </row>
    <row r="67" spans="1:4">
      <c r="A67" s="241">
        <v>42865</v>
      </c>
      <c r="B67" s="240">
        <v>1.1305000000000001</v>
      </c>
      <c r="C67" s="240">
        <v>1.1305000000000001</v>
      </c>
      <c r="D67" s="112">
        <f>IF(C67&lt;MAX($C$2:C67),C67/MAX($C$2:C67)-1,0)</f>
        <v>-3.8853936405373157E-2</v>
      </c>
    </row>
    <row r="68" spans="1:4">
      <c r="A68" s="241">
        <v>42866</v>
      </c>
      <c r="B68" s="240">
        <v>1.1417999999999999</v>
      </c>
      <c r="C68" s="240">
        <v>1.1417999999999999</v>
      </c>
      <c r="D68" s="112">
        <f>IF(C68&lt;MAX($C$2:C68),C68/MAX($C$2:C68)-1,0)</f>
        <v>-2.9246726747151786E-2</v>
      </c>
    </row>
    <row r="69" spans="1:4">
      <c r="A69" s="241">
        <v>42867</v>
      </c>
      <c r="B69" s="240">
        <v>1.1422000000000001</v>
      </c>
      <c r="C69" s="240">
        <v>1.1422000000000001</v>
      </c>
      <c r="D69" s="112">
        <f>IF(C69&lt;MAX($C$2:C69),C69/MAX($C$2:C69)-1,0)</f>
        <v>-2.8906648529161583E-2</v>
      </c>
    </row>
    <row r="70" spans="1:4">
      <c r="A70" s="241">
        <v>42870</v>
      </c>
      <c r="B70" s="240">
        <v>1.1521999999999999</v>
      </c>
      <c r="C70" s="240">
        <v>1.1521999999999999</v>
      </c>
      <c r="D70" s="112">
        <f>IF(C70&lt;MAX($C$2:C70),C70/MAX($C$2:C70)-1,0)</f>
        <v>-2.0404693079408287E-2</v>
      </c>
    </row>
    <row r="71" spans="1:4">
      <c r="A71" s="241">
        <v>42871</v>
      </c>
      <c r="B71" s="240">
        <v>1.1896</v>
      </c>
      <c r="C71" s="240">
        <v>1.1896</v>
      </c>
      <c r="D71" s="112">
        <f>IF(C71&lt;MAX($C$2:C71),C71/MAX($C$2:C71)-1,0)</f>
        <v>0</v>
      </c>
    </row>
    <row r="72" spans="1:4">
      <c r="A72" s="241">
        <v>42872</v>
      </c>
      <c r="B72" s="240">
        <v>1.1878</v>
      </c>
      <c r="C72" s="240">
        <v>1.1878</v>
      </c>
      <c r="D72" s="112">
        <f>IF(C72&lt;MAX($C$2:C72),C72/MAX($C$2:C72)-1,0)</f>
        <v>-1.5131136516476351E-3</v>
      </c>
    </row>
    <row r="73" spans="1:4">
      <c r="A73" s="241">
        <v>42873</v>
      </c>
      <c r="B73" s="240">
        <v>1.1858</v>
      </c>
      <c r="C73" s="240">
        <v>1.1858</v>
      </c>
      <c r="D73" s="112">
        <f>IF(C73&lt;MAX($C$2:C73),C73/MAX($C$2:C73)-1,0)</f>
        <v>-3.194351042367205E-3</v>
      </c>
    </row>
    <row r="74" spans="1:4">
      <c r="A74" s="241">
        <v>42874</v>
      </c>
      <c r="B74" s="240">
        <v>1.1849000000000001</v>
      </c>
      <c r="C74" s="240">
        <v>1.1849000000000001</v>
      </c>
      <c r="D74" s="112">
        <f>IF(C74&lt;MAX($C$2:C74),C74/MAX($C$2:C74)-1,0)</f>
        <v>-3.9509078681909671E-3</v>
      </c>
    </row>
    <row r="75" spans="1:4">
      <c r="A75" s="241">
        <v>42877</v>
      </c>
      <c r="B75" s="240">
        <v>1.1811</v>
      </c>
      <c r="C75" s="240">
        <v>1.1811</v>
      </c>
      <c r="D75" s="112">
        <f>IF(C75&lt;MAX($C$2:C75),C75/MAX($C$2:C75)-1,0)</f>
        <v>-7.1452589105581721E-3</v>
      </c>
    </row>
    <row r="76" spans="1:4">
      <c r="A76" s="241">
        <v>42878</v>
      </c>
      <c r="B76" s="240">
        <v>1.1813</v>
      </c>
      <c r="C76" s="240">
        <v>1.1813</v>
      </c>
      <c r="D76" s="112">
        <f>IF(C76&lt;MAX($C$2:C76),C76/MAX($C$2:C76)-1,0)</f>
        <v>-6.9771351714862373E-3</v>
      </c>
    </row>
    <row r="77" spans="1:4">
      <c r="A77" s="241">
        <v>42879</v>
      </c>
      <c r="B77" s="240">
        <v>1.1816</v>
      </c>
      <c r="C77" s="240">
        <v>1.1816</v>
      </c>
      <c r="D77" s="112">
        <f>IF(C77&lt;MAX($C$2:C77),C77/MAX($C$2:C77)-1,0)</f>
        <v>-6.7249495628782796E-3</v>
      </c>
    </row>
    <row r="78" spans="1:4">
      <c r="A78" s="241">
        <v>42880</v>
      </c>
      <c r="B78" s="240">
        <v>1.1787000000000001</v>
      </c>
      <c r="C78" s="240">
        <v>1.1787000000000001</v>
      </c>
      <c r="D78" s="112">
        <f>IF(C78&lt;MAX($C$2:C78),C78/MAX($C$2:C78)-1,0)</f>
        <v>-9.1627437794216116E-3</v>
      </c>
    </row>
    <row r="79" spans="1:4">
      <c r="A79" s="241">
        <v>42881</v>
      </c>
      <c r="B79" s="240">
        <v>1.1727000000000001</v>
      </c>
      <c r="C79" s="240">
        <v>1.1727000000000001</v>
      </c>
      <c r="D79" s="112">
        <f>IF(C79&lt;MAX($C$2:C79),C79/MAX($C$2:C79)-1,0)</f>
        <v>-1.4206455951580321E-2</v>
      </c>
    </row>
    <row r="80" spans="1:4">
      <c r="A80" s="241">
        <v>42886</v>
      </c>
      <c r="B80" s="240">
        <v>1.1676</v>
      </c>
      <c r="C80" s="240">
        <v>1.1676</v>
      </c>
      <c r="D80" s="112">
        <f>IF(C80&lt;MAX($C$2:C80),C80/MAX($C$2:C80)-1,0)</f>
        <v>-1.8493611297915269E-2</v>
      </c>
    </row>
    <row r="81" spans="1:4">
      <c r="A81" s="241">
        <v>42887</v>
      </c>
      <c r="B81" s="240">
        <v>1.1531</v>
      </c>
      <c r="C81" s="240">
        <v>1.1531</v>
      </c>
      <c r="D81" s="112">
        <f>IF(C81&lt;MAX($C$2:C81),C81/MAX($C$2:C81)-1,0)</f>
        <v>-3.0682582380632151E-2</v>
      </c>
    </row>
    <row r="82" spans="1:4">
      <c r="A82" s="241">
        <v>42888</v>
      </c>
      <c r="B82" s="240">
        <v>1.1591</v>
      </c>
      <c r="C82" s="240">
        <v>1.1591</v>
      </c>
      <c r="D82" s="112">
        <f>IF(C82&lt;MAX($C$2:C82),C82/MAX($C$2:C82)-1,0)</f>
        <v>-2.5638870208473441E-2</v>
      </c>
    </row>
    <row r="83" spans="1:4">
      <c r="A83" s="241">
        <v>42891</v>
      </c>
      <c r="B83" s="240">
        <v>1.1675</v>
      </c>
      <c r="C83" s="240">
        <v>1.1675</v>
      </c>
      <c r="D83" s="112">
        <f>IF(C83&lt;MAX($C$2:C83),C83/MAX($C$2:C83)-1,0)</f>
        <v>-1.8577673167451292E-2</v>
      </c>
    </row>
    <row r="84" spans="1:4">
      <c r="A84" s="241">
        <v>42892</v>
      </c>
      <c r="B84" s="240">
        <v>1.1778</v>
      </c>
      <c r="C84" s="240">
        <v>1.1778</v>
      </c>
      <c r="D84" s="112">
        <f>IF(C84&lt;MAX($C$2:C84),C84/MAX($C$2:C84)-1,0)</f>
        <v>-9.9193006052454846E-3</v>
      </c>
    </row>
    <row r="85" spans="1:4">
      <c r="A85" s="241">
        <v>42893</v>
      </c>
      <c r="B85" s="240">
        <v>1.2109000000000001</v>
      </c>
      <c r="C85" s="240">
        <v>1.2109000000000001</v>
      </c>
      <c r="D85" s="112">
        <f>IF(C85&lt;MAX($C$2:C85),C85/MAX($C$2:C85)-1,0)</f>
        <v>0</v>
      </c>
    </row>
    <row r="86" spans="1:4">
      <c r="A86" s="241">
        <v>42894</v>
      </c>
      <c r="B86" s="240">
        <v>1.2193000000000001</v>
      </c>
      <c r="C86" s="240">
        <v>1.2193000000000001</v>
      </c>
      <c r="D86" s="112">
        <f>IF(C86&lt;MAX($C$2:C86),C86/MAX($C$2:C86)-1,0)</f>
        <v>0</v>
      </c>
    </row>
    <row r="87" spans="1:4">
      <c r="A87" s="241">
        <v>42895</v>
      </c>
      <c r="B87" s="240">
        <v>1.2252000000000001</v>
      </c>
      <c r="C87" s="240">
        <v>1.2252000000000001</v>
      </c>
      <c r="D87" s="112">
        <f>IF(C87&lt;MAX($C$2:C87),C87/MAX($C$2:C87)-1,0)</f>
        <v>0</v>
      </c>
    </row>
    <row r="88" spans="1:4">
      <c r="A88" s="241">
        <v>42898</v>
      </c>
      <c r="B88" s="240">
        <v>1.2199</v>
      </c>
      <c r="C88" s="240">
        <v>1.2199</v>
      </c>
      <c r="D88" s="112">
        <f>IF(C88&lt;MAX($C$2:C88),C88/MAX($C$2:C88)-1,0)</f>
        <v>-4.3258243552073417E-3</v>
      </c>
    </row>
    <row r="89" spans="1:4">
      <c r="A89" s="241">
        <v>42899</v>
      </c>
      <c r="B89" s="240">
        <v>1.2327999999999999</v>
      </c>
      <c r="C89" s="240">
        <v>1.2327999999999999</v>
      </c>
      <c r="D89" s="112">
        <f>IF(C89&lt;MAX($C$2:C89),C89/MAX($C$2:C89)-1,0)</f>
        <v>0</v>
      </c>
    </row>
    <row r="90" spans="1:4">
      <c r="A90" s="241">
        <v>42900</v>
      </c>
      <c r="B90" s="240">
        <v>1.2252000000000001</v>
      </c>
      <c r="C90" s="240">
        <v>1.2252000000000001</v>
      </c>
      <c r="D90" s="112">
        <f>IF(C90&lt;MAX($C$2:C90),C90/MAX($C$2:C90)-1,0)</f>
        <v>-6.1648280337441852E-3</v>
      </c>
    </row>
    <row r="91" spans="1:4">
      <c r="A91" s="241">
        <v>42901</v>
      </c>
      <c r="B91" s="240">
        <v>1.2256</v>
      </c>
      <c r="C91" s="240">
        <v>1.2256</v>
      </c>
      <c r="D91" s="112">
        <f>IF(C91&lt;MAX($C$2:C91),C91/MAX($C$2:C91)-1,0)</f>
        <v>-5.8403634003892924E-3</v>
      </c>
    </row>
    <row r="92" spans="1:4">
      <c r="A92" s="241">
        <v>42902</v>
      </c>
      <c r="B92" s="240">
        <v>1.2239</v>
      </c>
      <c r="C92" s="240">
        <v>1.2239</v>
      </c>
      <c r="D92" s="112">
        <f>IF(C92&lt;MAX($C$2:C92),C92/MAX($C$2:C92)-1,0)</f>
        <v>-7.21933809214792E-3</v>
      </c>
    </row>
    <row r="93" spans="1:4">
      <c r="A93" s="241">
        <v>42905</v>
      </c>
      <c r="B93" s="240">
        <v>1.2335</v>
      </c>
      <c r="C93" s="240">
        <v>1.2335</v>
      </c>
      <c r="D93" s="112">
        <f>IF(C93&lt;MAX($C$2:C93),C93/MAX($C$2:C93)-1,0)</f>
        <v>0</v>
      </c>
    </row>
    <row r="94" spans="1:4">
      <c r="A94" s="241">
        <v>42906</v>
      </c>
      <c r="B94" s="240">
        <v>1.2374000000000001</v>
      </c>
      <c r="C94" s="240">
        <v>1.2374000000000001</v>
      </c>
      <c r="D94" s="112">
        <f>IF(C94&lt;MAX($C$2:C94),C94/MAX($C$2:C94)-1,0)</f>
        <v>0</v>
      </c>
    </row>
    <row r="95" spans="1:4">
      <c r="A95" s="241">
        <v>42907</v>
      </c>
      <c r="B95" s="240">
        <v>1.2475000000000001</v>
      </c>
      <c r="C95" s="240">
        <v>1.2475000000000001</v>
      </c>
      <c r="D95" s="112">
        <f>IF(C95&lt;MAX($C$2:C95),C95/MAX($C$2:C95)-1,0)</f>
        <v>0</v>
      </c>
    </row>
    <row r="96" spans="1:4">
      <c r="A96" s="241">
        <v>42908</v>
      </c>
      <c r="B96" s="240">
        <v>1.2339</v>
      </c>
      <c r="C96" s="240">
        <v>1.2339</v>
      </c>
      <c r="D96" s="112">
        <f>IF(C96&lt;MAX($C$2:C96),C96/MAX($C$2:C96)-1,0)</f>
        <v>-1.0901803607214489E-2</v>
      </c>
    </row>
    <row r="97" spans="1:4">
      <c r="A97" s="241">
        <v>42909</v>
      </c>
      <c r="B97" s="240">
        <v>1.2398</v>
      </c>
      <c r="C97" s="240">
        <v>1.2398</v>
      </c>
      <c r="D97" s="112">
        <f>IF(C97&lt;MAX($C$2:C97),C97/MAX($C$2:C97)-1,0)</f>
        <v>-6.1723446893787726E-3</v>
      </c>
    </row>
    <row r="98" spans="1:4">
      <c r="A98" s="241">
        <v>42912</v>
      </c>
      <c r="B98" s="240">
        <v>1.1284000000000001</v>
      </c>
      <c r="C98" s="240">
        <v>1.2526999999999999</v>
      </c>
      <c r="D98" s="112">
        <f>IF(C98&lt;MAX($C$2:C98),C98/MAX($C$2:C98)-1,0)</f>
        <v>0</v>
      </c>
    </row>
    <row r="99" spans="1:4">
      <c r="A99" s="241">
        <v>42913</v>
      </c>
      <c r="B99" s="240">
        <v>1.1295999999999999</v>
      </c>
      <c r="C99" s="240">
        <v>1.2539</v>
      </c>
      <c r="D99" s="112">
        <f>IF(C99&lt;MAX($C$2:C99),C99/MAX($C$2:C99)-1,0)</f>
        <v>0</v>
      </c>
    </row>
    <row r="100" spans="1:4">
      <c r="A100" s="241">
        <v>42914</v>
      </c>
      <c r="B100" s="240">
        <v>1.1204000000000001</v>
      </c>
      <c r="C100" s="240">
        <v>1.2446999999999999</v>
      </c>
      <c r="D100" s="112">
        <f>IF(C100&lt;MAX($C$2:C100),C100/MAX($C$2:C100)-1,0)</f>
        <v>-7.3371082223463446E-3</v>
      </c>
    </row>
    <row r="101" spans="1:4">
      <c r="A101" s="241">
        <v>42915</v>
      </c>
      <c r="B101" s="240">
        <v>1.1295999999999999</v>
      </c>
      <c r="C101" s="240">
        <v>1.2539</v>
      </c>
      <c r="D101" s="112">
        <f>IF(C101&lt;MAX($C$2:C101),C101/MAX($C$2:C101)-1,0)</f>
        <v>0</v>
      </c>
    </row>
    <row r="102" spans="1:4">
      <c r="A102" s="241">
        <v>42916</v>
      </c>
      <c r="B102" s="240">
        <v>1.1348</v>
      </c>
      <c r="C102" s="240">
        <v>1.2591000000000001</v>
      </c>
      <c r="D102" s="112">
        <f>IF(C102&lt;MAX($C$2:C102),C102/MAX($C$2:C102)-1,0)</f>
        <v>0</v>
      </c>
    </row>
    <row r="103" spans="1:4">
      <c r="A103" s="241">
        <v>42919</v>
      </c>
      <c r="B103" s="240">
        <v>1.1345000000000001</v>
      </c>
      <c r="C103" s="240">
        <v>1.2587999999999999</v>
      </c>
      <c r="D103" s="112">
        <f>IF(C103&lt;MAX($C$2:C103),C103/MAX($C$2:C103)-1,0)</f>
        <v>-2.3826542768656811E-4</v>
      </c>
    </row>
    <row r="104" spans="1:4">
      <c r="A104" s="241">
        <v>42920</v>
      </c>
      <c r="B104" s="240">
        <v>1.1261000000000001</v>
      </c>
      <c r="C104" s="240">
        <v>1.2504</v>
      </c>
      <c r="D104" s="112">
        <f>IF(C104&lt;MAX($C$2:C104),C104/MAX($C$2:C104)-1,0)</f>
        <v>-6.9096974029069225E-3</v>
      </c>
    </row>
    <row r="105" spans="1:4">
      <c r="A105" s="241">
        <v>42921</v>
      </c>
      <c r="B105" s="240">
        <v>1.1356999999999999</v>
      </c>
      <c r="C105" s="240">
        <v>1.26</v>
      </c>
      <c r="D105" s="112">
        <f>IF(C105&lt;MAX($C$2:C105),C105/MAX($C$2:C105)-1,0)</f>
        <v>0</v>
      </c>
    </row>
    <row r="106" spans="1:4">
      <c r="A106" s="241">
        <v>42922</v>
      </c>
      <c r="B106" s="240">
        <v>1.1362000000000001</v>
      </c>
      <c r="C106" s="240">
        <v>1.2605</v>
      </c>
      <c r="D106" s="179">
        <f>IF(C106&lt;MAX($C$2:C106),C106/MAX($C$2:C106)-1,0)</f>
        <v>0</v>
      </c>
    </row>
    <row r="107" spans="1:4">
      <c r="A107" s="241">
        <v>42923</v>
      </c>
      <c r="B107" s="240">
        <v>1.1283000000000001</v>
      </c>
      <c r="C107" s="240">
        <v>1.2525999999999999</v>
      </c>
      <c r="D107" s="179">
        <f>IF(C107&lt;MAX($C$2:C107),C107/MAX($C$2:C107)-1,0)</f>
        <v>-6.2673542245140768E-3</v>
      </c>
    </row>
    <row r="108" spans="1:4">
      <c r="A108" s="241">
        <v>42926</v>
      </c>
      <c r="B108" s="240">
        <v>1.1209</v>
      </c>
      <c r="C108" s="240">
        <v>1.2452000000000001</v>
      </c>
      <c r="D108" s="179">
        <f>IF(C108&lt;MAX($C$2:C108),C108/MAX($C$2:C108)-1,0)</f>
        <v>-1.213804046013478E-2</v>
      </c>
    </row>
    <row r="109" spans="1:4">
      <c r="A109" s="241">
        <v>42927</v>
      </c>
      <c r="B109" s="240">
        <v>1.1211</v>
      </c>
      <c r="C109" s="240">
        <v>1.2454000000000001</v>
      </c>
      <c r="D109" s="179">
        <f>IF(C109&lt;MAX($C$2:C109),C109/MAX($C$2:C109)-1,0)</f>
        <v>-1.1979373264577431E-2</v>
      </c>
    </row>
    <row r="110" spans="1:4">
      <c r="A110" s="241">
        <v>42928</v>
      </c>
      <c r="B110" s="240">
        <v>1.1166</v>
      </c>
      <c r="C110" s="240">
        <v>1.2408999999999999</v>
      </c>
      <c r="D110" s="179">
        <f>IF(C110&lt;MAX($C$2:C110),C110/MAX($C$2:C110)-1,0)</f>
        <v>-1.5549385164617235E-2</v>
      </c>
    </row>
    <row r="111" spans="1:4">
      <c r="A111" s="241">
        <v>42929</v>
      </c>
      <c r="B111" s="240">
        <v>1.1146</v>
      </c>
      <c r="C111" s="240">
        <v>1.2388999999999999</v>
      </c>
      <c r="D111" s="179">
        <f>IF(C111&lt;MAX($C$2:C111),C111/MAX($C$2:C111)-1,0)</f>
        <v>-1.7136057120190507E-2</v>
      </c>
    </row>
    <row r="112" spans="1:4">
      <c r="A112" s="241">
        <v>42930</v>
      </c>
      <c r="B112" s="240">
        <v>1.1161000000000001</v>
      </c>
      <c r="C112" s="240">
        <v>1.2403999999999999</v>
      </c>
      <c r="D112" s="179">
        <f>IF(C112&lt;MAX($C$2:C112),C112/MAX($C$2:C112)-1,0)</f>
        <v>-1.5946053153510498E-2</v>
      </c>
    </row>
    <row r="113" spans="1:8">
      <c r="A113" s="241">
        <v>42933</v>
      </c>
      <c r="B113" s="240">
        <v>1.0838000000000001</v>
      </c>
      <c r="C113" s="240">
        <v>1.2081</v>
      </c>
      <c r="D113" s="179">
        <f>IF(C113&lt;MAX($C$2:C113),C113/MAX($C$2:C113)-1,0)</f>
        <v>-4.1570805236017416E-2</v>
      </c>
    </row>
    <row r="114" spans="1:8">
      <c r="A114" s="241">
        <v>42934</v>
      </c>
      <c r="B114" s="240">
        <v>1.0828</v>
      </c>
      <c r="C114" s="240">
        <v>1.2071000000000001</v>
      </c>
      <c r="D114" s="179">
        <f>IF(C114&lt;MAX($C$2:C114),C114/MAX($C$2:C114)-1,0)</f>
        <v>-4.2364141213803941E-2</v>
      </c>
    </row>
    <row r="115" spans="1:8">
      <c r="A115" s="241">
        <v>42935</v>
      </c>
      <c r="B115" s="240">
        <v>1.1033999999999999</v>
      </c>
      <c r="C115" s="240">
        <v>1.2277</v>
      </c>
      <c r="D115" s="177">
        <f>IF(C115&lt;MAX($C$2:C115),C115/MAX($C$2:C115)-1,0)</f>
        <v>-2.6021420071400181E-2</v>
      </c>
    </row>
    <row r="116" spans="1:8">
      <c r="A116" s="241">
        <v>42936</v>
      </c>
      <c r="B116" s="240">
        <v>1.1166</v>
      </c>
      <c r="C116" s="240">
        <v>1.2408999999999999</v>
      </c>
      <c r="D116" s="177">
        <f>IF(C116&lt;MAX($C$2:C116),C116/MAX($C$2:C116)-1,0)</f>
        <v>-1.5549385164617235E-2</v>
      </c>
    </row>
    <row r="117" spans="1:8">
      <c r="A117" s="241">
        <v>42937</v>
      </c>
      <c r="B117" s="240">
        <v>1.1178999999999999</v>
      </c>
      <c r="C117" s="240">
        <v>1.2422</v>
      </c>
      <c r="D117" s="177">
        <f>IF(C117&lt;MAX($C$2:C117),C117/MAX($C$2:C117)-1,0)</f>
        <v>-1.4518048393494687E-2</v>
      </c>
    </row>
    <row r="118" spans="1:8">
      <c r="A118" s="241">
        <v>42940</v>
      </c>
      <c r="B118" s="240">
        <v>1.1256999999999999</v>
      </c>
      <c r="C118" s="240">
        <v>1.25</v>
      </c>
      <c r="D118" s="177">
        <f>IF(C118&lt;MAX($C$2:C118),C118/MAX($C$2:C118)-1,0)</f>
        <v>-8.3300277667591738E-3</v>
      </c>
    </row>
    <row r="119" spans="1:8">
      <c r="A119" s="241">
        <v>42941</v>
      </c>
      <c r="B119" s="240">
        <v>1.1202000000000001</v>
      </c>
      <c r="C119" s="240">
        <v>1.2444999999999999</v>
      </c>
      <c r="D119" s="177">
        <f>IF(C119&lt;MAX($C$2:C119),C119/MAX($C$2:C119)-1,0)</f>
        <v>-1.2693375644585503E-2</v>
      </c>
    </row>
    <row r="120" spans="1:8">
      <c r="A120" s="241">
        <v>42942</v>
      </c>
      <c r="B120" s="240">
        <v>1.1123000000000001</v>
      </c>
      <c r="C120" s="240">
        <v>1.2365999999999999</v>
      </c>
      <c r="D120" s="177">
        <f>IF(C120&lt;MAX($C$2:C120),C120/MAX($C$2:C120)-1,0)</f>
        <v>-1.896072986909958E-2</v>
      </c>
    </row>
    <row r="121" spans="1:8">
      <c r="A121" s="241">
        <v>42943</v>
      </c>
      <c r="B121" s="240">
        <v>1.1289</v>
      </c>
      <c r="C121" s="240">
        <v>1.2532000000000001</v>
      </c>
      <c r="D121" s="177">
        <f>IF(C121&lt;MAX($C$2:C121),C121/MAX($C$2:C121)-1,0)</f>
        <v>-5.7913526378420288E-3</v>
      </c>
    </row>
    <row r="122" spans="1:8">
      <c r="A122" s="241">
        <v>42944</v>
      </c>
      <c r="B122" s="240">
        <v>1.1568000000000001</v>
      </c>
      <c r="C122" s="240">
        <v>1.2810999999999999</v>
      </c>
      <c r="D122" s="177">
        <f>IF(C122&lt;MAX($C$2:C122),C122/MAX($C$2:C122)-1,0)</f>
        <v>0</v>
      </c>
    </row>
    <row r="123" spans="1:8">
      <c r="A123" s="241">
        <v>42947</v>
      </c>
      <c r="B123" s="240">
        <v>1.1702999999999999</v>
      </c>
      <c r="C123" s="240">
        <v>1.2946</v>
      </c>
      <c r="D123" s="112">
        <f>IF(C123&lt;MAX($C$2:C123),C123/MAX($C$2:C123)-1,0)</f>
        <v>0</v>
      </c>
    </row>
    <row r="124" spans="1:8">
      <c r="A124" s="241">
        <v>42948</v>
      </c>
      <c r="B124" s="240">
        <v>1.1715</v>
      </c>
      <c r="C124" s="240">
        <v>1.2958000000000001</v>
      </c>
      <c r="D124" s="112">
        <f>IF(C124&lt;MAX($C$2:C124),C124/MAX($C$2:C124)-1,0)</f>
        <v>0</v>
      </c>
    </row>
    <row r="125" spans="1:8">
      <c r="A125" s="241">
        <v>42949</v>
      </c>
      <c r="B125" s="240">
        <v>1.1607000000000001</v>
      </c>
      <c r="C125" s="240">
        <v>1.2849999999999999</v>
      </c>
      <c r="D125" s="112">
        <f>IF(C125&lt;MAX($C$2:C125),C125/MAX($C$2:C125)-1,0)</f>
        <v>-8.3346195400525458E-3</v>
      </c>
    </row>
    <row r="126" spans="1:8">
      <c r="A126" s="241">
        <v>42950</v>
      </c>
      <c r="B126" s="240">
        <v>1.1513</v>
      </c>
      <c r="C126" s="240">
        <v>1.2756000000000001</v>
      </c>
      <c r="D126" s="112">
        <f>IF(C126&lt;MAX($C$2:C126),C126/MAX($C$2:C126)-1,0)</f>
        <v>-1.5588825436024023E-2</v>
      </c>
      <c r="F126">
        <v>12.62</v>
      </c>
      <c r="G126">
        <v>11.26</v>
      </c>
      <c r="H126">
        <v>28.11</v>
      </c>
    </row>
    <row r="127" spans="1:8">
      <c r="A127" s="241">
        <v>42951</v>
      </c>
      <c r="B127" s="240">
        <v>1.1417999999999999</v>
      </c>
      <c r="C127" s="240">
        <v>1.2661</v>
      </c>
      <c r="D127" s="112">
        <f>IF(C127&lt;MAX($C$2:C127),C127/MAX($C$2:C127)-1,0)</f>
        <v>-2.2920203735144362E-2</v>
      </c>
    </row>
    <row r="128" spans="1:8">
      <c r="A128" s="241">
        <v>42954</v>
      </c>
      <c r="B128" s="240">
        <v>1.1593</v>
      </c>
      <c r="C128" s="240">
        <v>1.2836000000000001</v>
      </c>
      <c r="D128" s="112">
        <f>IF(C128&lt;MAX($C$2:C128),C128/MAX($C$2:C128)-1,0)</f>
        <v>-9.4150331841333923E-3</v>
      </c>
    </row>
    <row r="129" spans="1:4">
      <c r="A129" s="241">
        <v>42955</v>
      </c>
      <c r="B129" s="240">
        <v>1.1569</v>
      </c>
      <c r="C129" s="240">
        <v>1.2811999999999999</v>
      </c>
      <c r="D129" s="112">
        <f>IF(C129&lt;MAX($C$2:C129),C129/MAX($C$2:C129)-1,0)</f>
        <v>-1.1267170859700748E-2</v>
      </c>
    </row>
    <row r="130" spans="1:4">
      <c r="A130" s="241">
        <v>42956</v>
      </c>
      <c r="B130" s="240">
        <v>1.1687000000000001</v>
      </c>
      <c r="C130" s="240">
        <v>1.2929999999999999</v>
      </c>
      <c r="D130" s="112">
        <f>IF(C130&lt;MAX($C$2:C130),C130/MAX($C$2:C130)-1,0)</f>
        <v>-2.160827288161804E-3</v>
      </c>
    </row>
    <row r="131" spans="1:4">
      <c r="A131" s="241">
        <v>42957</v>
      </c>
      <c r="B131" s="240">
        <v>1.1661999999999999</v>
      </c>
      <c r="C131" s="240">
        <v>1.2905</v>
      </c>
      <c r="D131" s="112">
        <f>IF(C131&lt;MAX($C$2:C131),C131/MAX($C$2:C131)-1,0)</f>
        <v>-4.0901373668776886E-3</v>
      </c>
    </row>
    <row r="132" spans="1:4">
      <c r="A132" s="241">
        <v>42958</v>
      </c>
      <c r="B132" s="240">
        <v>1.1532</v>
      </c>
      <c r="C132" s="240">
        <v>1.2775000000000001</v>
      </c>
      <c r="D132" s="112">
        <f>IF(C132&lt;MAX($C$2:C132),C132/MAX($C$2:C132)-1,0)</f>
        <v>-1.4122549776199977E-2</v>
      </c>
    </row>
    <row r="133" spans="1:4">
      <c r="A133" s="241">
        <v>42961</v>
      </c>
      <c r="B133" s="240">
        <v>1.1741999999999999</v>
      </c>
      <c r="C133" s="240">
        <v>1.2985</v>
      </c>
      <c r="D133" s="112">
        <f>IF(C133&lt;MAX($C$2:C133),C133/MAX($C$2:C133)-1,0)</f>
        <v>0</v>
      </c>
    </row>
    <row r="134" spans="1:4">
      <c r="A134" s="241">
        <v>42962</v>
      </c>
      <c r="B134" s="240">
        <v>1.1755</v>
      </c>
      <c r="C134" s="240">
        <v>1.2998000000000001</v>
      </c>
      <c r="D134" s="112">
        <f>IF(C134&lt;MAX($C$2:C134),C134/MAX($C$2:C134)-1,0)</f>
        <v>0</v>
      </c>
    </row>
    <row r="135" spans="1:4">
      <c r="A135" s="241">
        <v>42963</v>
      </c>
      <c r="B135" s="240">
        <v>1.1768000000000001</v>
      </c>
      <c r="C135" s="240">
        <v>1.3010999999999999</v>
      </c>
      <c r="D135" s="112">
        <f>IF(C135&lt;MAX($C$2:C135),C135/MAX($C$2:C135)-1,0)</f>
        <v>0</v>
      </c>
    </row>
    <row r="136" spans="1:4">
      <c r="A136" s="241">
        <v>42964</v>
      </c>
      <c r="B136" s="240">
        <v>1.1752</v>
      </c>
      <c r="C136" s="240">
        <v>1.2995000000000001</v>
      </c>
      <c r="D136" s="112">
        <f>IF(C136&lt;MAX($C$2:C136),C136/MAX($C$2:C136)-1,0)</f>
        <v>-1.229728691107379E-3</v>
      </c>
    </row>
    <row r="137" spans="1:4">
      <c r="A137" s="241">
        <v>42965</v>
      </c>
      <c r="B137" s="240">
        <v>1.1677</v>
      </c>
      <c r="C137" s="240">
        <v>1.292</v>
      </c>
      <c r="D137" s="112">
        <f>IF(C137&lt;MAX($C$2:C137),C137/MAX($C$2:C137)-1,0)</f>
        <v>-6.9940819306739677E-3</v>
      </c>
    </row>
    <row r="138" spans="1:4">
      <c r="A138" s="241">
        <v>42968</v>
      </c>
      <c r="B138" s="240">
        <v>1.1736</v>
      </c>
      <c r="C138" s="240">
        <v>1.2979000000000001</v>
      </c>
      <c r="D138" s="112">
        <f>IF(C138&lt;MAX($C$2:C138),C138/MAX($C$2:C138)-1,0)</f>
        <v>-2.4594573822149801E-3</v>
      </c>
    </row>
    <row r="139" spans="1:4">
      <c r="A139" s="241">
        <v>42969</v>
      </c>
      <c r="B139" s="240">
        <v>1.1652</v>
      </c>
      <c r="C139" s="240">
        <v>1.2895000000000001</v>
      </c>
      <c r="D139" s="112">
        <f>IF(C139&lt;MAX($C$2:C139),C139/MAX($C$2:C139)-1,0)</f>
        <v>-8.9155330105293862E-3</v>
      </c>
    </row>
    <row r="140" spans="1:4">
      <c r="A140" s="241">
        <v>42970</v>
      </c>
      <c r="B140" s="240">
        <v>1.1665000000000001</v>
      </c>
      <c r="C140" s="240">
        <v>1.2907999999999999</v>
      </c>
      <c r="D140" s="112">
        <f>IF(C140&lt;MAX($C$2:C140),C140/MAX($C$2:C140)-1,0)</f>
        <v>-7.916378449004724E-3</v>
      </c>
    </row>
    <row r="141" spans="1:4">
      <c r="A141" s="241">
        <v>42971</v>
      </c>
      <c r="B141" s="240">
        <v>1.1544000000000001</v>
      </c>
      <c r="C141" s="240">
        <v>1.2786999999999999</v>
      </c>
      <c r="D141" s="112">
        <f>IF(C141&lt;MAX($C$2:C141),C141/MAX($C$2:C141)-1,0)</f>
        <v>-1.7216201675505305E-2</v>
      </c>
    </row>
    <row r="142" spans="1:4">
      <c r="A142" s="241">
        <v>42972</v>
      </c>
      <c r="B142" s="240">
        <v>1.1616</v>
      </c>
      <c r="C142" s="240">
        <v>1.2859</v>
      </c>
      <c r="D142" s="112">
        <f>IF(C142&lt;MAX($C$2:C142),C142/MAX($C$2:C142)-1,0)</f>
        <v>-1.1682422565521433E-2</v>
      </c>
    </row>
    <row r="143" spans="1:4">
      <c r="A143" s="241">
        <v>42975</v>
      </c>
      <c r="B143" s="240">
        <v>1.1732</v>
      </c>
      <c r="C143" s="240">
        <v>1.2975000000000001</v>
      </c>
      <c r="D143" s="112">
        <f>IF(C143&lt;MAX($C$2:C143),C143/MAX($C$2:C143)-1,0)</f>
        <v>-2.7668895549918249E-3</v>
      </c>
    </row>
    <row r="144" spans="1:4">
      <c r="A144" s="241">
        <v>42976</v>
      </c>
      <c r="B144" s="240">
        <v>1.1747000000000001</v>
      </c>
      <c r="C144" s="240">
        <v>1.2989999999999999</v>
      </c>
      <c r="D144" s="112">
        <f>IF(C144&lt;MAX($C$2:C144),C144/MAX($C$2:C144)-1,0)</f>
        <v>-1.6140189070785738E-3</v>
      </c>
    </row>
    <row r="145" spans="1:4">
      <c r="A145" s="241">
        <v>42977</v>
      </c>
      <c r="B145" s="240">
        <v>1.1746000000000001</v>
      </c>
      <c r="C145" s="240">
        <v>1.2988999999999999</v>
      </c>
      <c r="D145" s="112">
        <f>IF(C145&lt;MAX($C$2:C145),C145/MAX($C$2:C145)-1,0)</f>
        <v>-1.6908769502728127E-3</v>
      </c>
    </row>
    <row r="146" spans="1:4">
      <c r="A146" s="241">
        <v>42978</v>
      </c>
      <c r="B146" s="240">
        <v>1.1725000000000001</v>
      </c>
      <c r="C146" s="240">
        <v>1.2968</v>
      </c>
      <c r="D146" s="112">
        <f>IF(C146&lt;MAX($C$2:C146),C146/MAX($C$2:C146)-1,0)</f>
        <v>-3.3048958573514975E-3</v>
      </c>
    </row>
    <row r="147" spans="1:4">
      <c r="A147" s="241">
        <v>42979</v>
      </c>
      <c r="B147" s="240">
        <v>1.181</v>
      </c>
      <c r="C147" s="240">
        <v>1.3052999999999999</v>
      </c>
      <c r="D147" s="112">
        <f>IF(C147&lt;MAX($C$2:C147),C147/MAX($C$2:C147)-1,0)</f>
        <v>0</v>
      </c>
    </row>
    <row r="148" spans="1:4">
      <c r="A148" s="241">
        <v>42982</v>
      </c>
      <c r="B148" s="240">
        <v>1.1836</v>
      </c>
      <c r="C148" s="240">
        <v>1.3079000000000001</v>
      </c>
      <c r="D148" s="112">
        <f>IF(C148&lt;MAX($C$2:C148),C148/MAX($C$2:C148)-1,0)</f>
        <v>0</v>
      </c>
    </row>
    <row r="149" spans="1:4">
      <c r="A149" s="241">
        <v>42983</v>
      </c>
      <c r="B149" s="240">
        <v>1.1855</v>
      </c>
      <c r="C149" s="240">
        <v>1.3098000000000001</v>
      </c>
      <c r="D149" s="112">
        <f>IF(C149&lt;MAX($C$2:C149),C149/MAX($C$2:C149)-1,0)</f>
        <v>0</v>
      </c>
    </row>
    <row r="150" spans="1:4">
      <c r="A150" s="241">
        <v>42984</v>
      </c>
      <c r="B150" s="240">
        <v>1.1872</v>
      </c>
      <c r="C150" s="240">
        <v>1.3115000000000001</v>
      </c>
      <c r="D150" s="112">
        <f>IF(C150&lt;MAX($C$2:C150),C150/MAX($C$2:C150)-1,0)</f>
        <v>0</v>
      </c>
    </row>
    <row r="151" spans="1:4">
      <c r="A151" s="241">
        <v>42985</v>
      </c>
      <c r="B151" s="240">
        <v>1.1817</v>
      </c>
      <c r="C151" s="240">
        <v>1.306</v>
      </c>
      <c r="D151" s="112">
        <f>IF(C151&lt;MAX($C$2:C151),C151/MAX($C$2:C151)-1,0)</f>
        <v>-4.1936713686618887E-3</v>
      </c>
    </row>
    <row r="152" spans="1:4">
      <c r="A152" s="241">
        <v>42986</v>
      </c>
      <c r="B152" s="240">
        <v>1.1781999999999999</v>
      </c>
      <c r="C152" s="240">
        <v>1.3025</v>
      </c>
      <c r="D152" s="112">
        <f>IF(C152&lt;MAX($C$2:C152),C152/MAX($C$2:C152)-1,0)</f>
        <v>-6.8623713305376866E-3</v>
      </c>
    </row>
    <row r="153" spans="1:4">
      <c r="A153" s="241">
        <v>42989</v>
      </c>
      <c r="B153" s="240">
        <v>1.2013</v>
      </c>
      <c r="C153" s="240">
        <v>1.3255999999999999</v>
      </c>
      <c r="D153" s="112">
        <f>IF(C153&lt;MAX($C$2:C153),C153/MAX($C$2:C153)-1,0)</f>
        <v>0</v>
      </c>
    </row>
    <row r="154" spans="1:4">
      <c r="A154" s="241">
        <v>42990</v>
      </c>
      <c r="B154" s="240">
        <v>1.2056</v>
      </c>
      <c r="C154" s="240">
        <v>1.3299000000000001</v>
      </c>
      <c r="D154" s="112">
        <f>IF(C154&lt;MAX($C$2:C154),C154/MAX($C$2:C154)-1,0)</f>
        <v>0</v>
      </c>
    </row>
    <row r="155" spans="1:4">
      <c r="A155" s="241">
        <v>42991</v>
      </c>
      <c r="B155" s="240">
        <v>1.2258</v>
      </c>
      <c r="C155" s="240">
        <v>1.3501000000000001</v>
      </c>
      <c r="D155" s="112">
        <f>IF(C155&lt;MAX($C$2:C155),C155/MAX($C$2:C155)-1,0)</f>
        <v>0</v>
      </c>
    </row>
    <row r="156" spans="1:4">
      <c r="A156" s="241">
        <v>42992</v>
      </c>
      <c r="B156" s="240">
        <v>1.2286999999999999</v>
      </c>
      <c r="C156" s="240">
        <v>1.353</v>
      </c>
      <c r="D156" s="112">
        <f>IF(C156&lt;MAX($C$2:C156),C156/MAX($C$2:C156)-1,0)</f>
        <v>0</v>
      </c>
    </row>
    <row r="157" spans="1:4">
      <c r="A157" s="241">
        <v>42993</v>
      </c>
      <c r="B157" s="240">
        <v>1.2297</v>
      </c>
      <c r="C157" s="240">
        <v>1.3540000000000001</v>
      </c>
      <c r="D157" s="112">
        <f>IF(C157&lt;MAX($C$2:C157),C157/MAX($C$2:C157)-1,0)</f>
        <v>0</v>
      </c>
    </row>
    <row r="158" spans="1:4">
      <c r="A158" s="241">
        <v>42996</v>
      </c>
      <c r="B158" s="240">
        <v>1.2514000000000001</v>
      </c>
      <c r="C158" s="240">
        <v>1.3756999999999999</v>
      </c>
      <c r="D158" s="112">
        <f>IF(C158&lt;MAX($C$2:C158),C158/MAX($C$2:C158)-1,0)</f>
        <v>0</v>
      </c>
    </row>
    <row r="159" spans="1:4">
      <c r="A159" s="241">
        <v>42997</v>
      </c>
      <c r="B159" s="240">
        <v>1.2518</v>
      </c>
      <c r="C159" s="240">
        <v>1.3761000000000001</v>
      </c>
      <c r="D159" s="112">
        <f>IF(C159&lt;MAX($C$2:C159),C159/MAX($C$2:C159)-1,0)</f>
        <v>0</v>
      </c>
    </row>
    <row r="160" spans="1:4">
      <c r="A160" s="241">
        <v>42998</v>
      </c>
      <c r="B160" s="240">
        <v>1.2584</v>
      </c>
      <c r="C160" s="240">
        <v>1.3827</v>
      </c>
      <c r="D160" s="112">
        <f>IF(C160&lt;MAX($C$2:C160),C160/MAX($C$2:C160)-1,0)</f>
        <v>0</v>
      </c>
    </row>
    <row r="161" spans="1:7">
      <c r="A161" s="241">
        <v>42999</v>
      </c>
      <c r="B161" s="240">
        <v>1.2473000000000001</v>
      </c>
      <c r="C161" s="240">
        <v>1.3715999999999999</v>
      </c>
      <c r="D161" s="112">
        <f>IF(C161&lt;MAX($C$2:C161),C161/MAX($C$2:C161)-1,0)</f>
        <v>-8.0277717509221747E-3</v>
      </c>
    </row>
    <row r="162" spans="1:7">
      <c r="A162" s="241">
        <v>43000</v>
      </c>
      <c r="B162" s="240">
        <v>1.2506999999999999</v>
      </c>
      <c r="C162" s="240">
        <v>1.375</v>
      </c>
      <c r="D162" s="112">
        <f>IF(C162&lt;MAX($C$2:C162),C162/MAX($C$2:C162)-1,0)</f>
        <v>-5.5688146380270531E-3</v>
      </c>
    </row>
    <row r="163" spans="1:7">
      <c r="A163" s="241">
        <v>43003</v>
      </c>
      <c r="B163" s="240">
        <v>1.2524999999999999</v>
      </c>
      <c r="C163" s="240">
        <v>1.3768</v>
      </c>
      <c r="D163" s="112">
        <f>IF(C163&lt;MAX($C$2:C163),C163/MAX($C$2:C163)-1,0)</f>
        <v>-4.267013813553211E-3</v>
      </c>
      <c r="F163">
        <f>B167/B146-1</f>
        <v>8.9978678038379556E-2</v>
      </c>
    </row>
    <row r="164" spans="1:7">
      <c r="A164" s="241">
        <v>43004</v>
      </c>
      <c r="B164" s="240">
        <v>1.2501</v>
      </c>
      <c r="C164" s="240">
        <v>1.3744000000000001</v>
      </c>
      <c r="D164" s="112">
        <f>IF(C164&lt;MAX($C$2:C164),C164/MAX($C$2:C164)-1,0)</f>
        <v>-6.0027482461849635E-3</v>
      </c>
    </row>
    <row r="165" spans="1:7">
      <c r="A165" s="241">
        <v>43005</v>
      </c>
      <c r="B165" s="240">
        <v>1.2579</v>
      </c>
      <c r="C165" s="240">
        <v>1.3822000000000001</v>
      </c>
      <c r="D165" s="112">
        <f>IF(C165&lt;MAX($C$2:C165),C165/MAX($C$2:C165)-1,0)</f>
        <v>-3.6161134013157348E-4</v>
      </c>
    </row>
    <row r="166" spans="1:7">
      <c r="A166" s="241">
        <v>43006</v>
      </c>
      <c r="B166" s="240">
        <v>1.2729999999999999</v>
      </c>
      <c r="C166" s="240">
        <v>1.3973</v>
      </c>
      <c r="D166" s="112">
        <f>IF(C166&lt;MAX($C$2:C166),C166/MAX($C$2:C166)-1,0)</f>
        <v>0</v>
      </c>
    </row>
    <row r="167" spans="1:7">
      <c r="A167" s="241">
        <v>43007</v>
      </c>
      <c r="B167" s="283">
        <v>1.278</v>
      </c>
      <c r="C167" s="240">
        <v>1.4023000000000001</v>
      </c>
      <c r="D167" s="112">
        <f>IF(C167&lt;MAX($C$2:C167),C167/MAX($C$2:C167)-1,0)</f>
        <v>0</v>
      </c>
    </row>
    <row r="168" spans="1:7">
      <c r="A168" s="241">
        <v>43017</v>
      </c>
      <c r="B168" s="240">
        <v>1.2927</v>
      </c>
      <c r="C168" s="240">
        <v>1.417</v>
      </c>
      <c r="D168" s="112">
        <f>IF(C168&lt;MAX($C$2:C168),C168/MAX($C$2:C168)-1,0)</f>
        <v>0</v>
      </c>
    </row>
    <row r="169" spans="1:7">
      <c r="A169" s="241">
        <v>43018</v>
      </c>
      <c r="B169" s="240">
        <v>1.2981</v>
      </c>
      <c r="C169" s="240">
        <v>1.4224000000000001</v>
      </c>
      <c r="D169" s="112">
        <f>IF(C169&lt;MAX($C$2:C169),C169/MAX($C$2:C169)-1,0)</f>
        <v>0</v>
      </c>
      <c r="E169" s="112">
        <f>B167/B102-1</f>
        <v>0.12618963694043006</v>
      </c>
      <c r="F169" s="112">
        <f>B167/B42-1</f>
        <v>0.11265888908236099</v>
      </c>
      <c r="G169" s="112">
        <f>B167/B5-1</f>
        <v>0.281074578989575</v>
      </c>
    </row>
    <row r="170" spans="1:7">
      <c r="A170" s="241">
        <v>43019</v>
      </c>
      <c r="B170" s="240">
        <v>1.3088</v>
      </c>
      <c r="C170" s="240">
        <v>1.4331</v>
      </c>
      <c r="D170" s="112">
        <f>IF(C170&lt;MAX($C$2:C170),C170/MAX($C$2:C170)-1,0)</f>
        <v>0</v>
      </c>
    </row>
    <row r="171" spans="1:7">
      <c r="A171" s="241">
        <v>43020</v>
      </c>
      <c r="B171" s="240">
        <v>1.3029999999999999</v>
      </c>
      <c r="C171" s="240">
        <v>1.4273</v>
      </c>
      <c r="D171" s="112">
        <f>IF(C171&lt;MAX($C$2:C171),C171/MAX($C$2:C171)-1,0)</f>
        <v>-4.0471704696113386E-3</v>
      </c>
    </row>
    <row r="172" spans="1:7">
      <c r="A172" s="241">
        <v>43021</v>
      </c>
      <c r="B172" s="240">
        <v>1.3149999999999999</v>
      </c>
      <c r="C172" s="240">
        <v>1.4393</v>
      </c>
      <c r="D172" s="112">
        <f>IF(C172&lt;MAX($C$2:C172),C172/MAX($C$2:C172)-1,0)</f>
        <v>0</v>
      </c>
    </row>
    <row r="173" spans="1:7">
      <c r="A173" s="241">
        <v>43024</v>
      </c>
      <c r="B173" s="307">
        <v>1.3029999999999999</v>
      </c>
      <c r="C173" s="307">
        <v>1.4273</v>
      </c>
      <c r="D173" s="112">
        <f>IF(C173&lt;MAX($C$2:C173),C173/MAX($C$2:C173)-1,0)</f>
        <v>-8.3373862294170431E-3</v>
      </c>
    </row>
    <row r="174" spans="1:7">
      <c r="A174" s="241">
        <v>43025</v>
      </c>
      <c r="B174" s="307">
        <v>1.3097000000000001</v>
      </c>
      <c r="C174" s="306">
        <v>1.4339999999999999</v>
      </c>
      <c r="D174" s="112">
        <f>IF(C174&lt;MAX($C$2:C174),C174/MAX($C$2:C174)-1,0)</f>
        <v>-3.6823455846592967E-3</v>
      </c>
    </row>
    <row r="175" spans="1:7">
      <c r="A175" s="241">
        <v>43026</v>
      </c>
      <c r="B175" s="308">
        <v>1.3096000000000001</v>
      </c>
      <c r="C175" s="307">
        <v>1.4339</v>
      </c>
      <c r="D175" s="112">
        <f>IF(C175&lt;MAX($C$2:C175),C175/MAX($C$2:C175)-1,0)</f>
        <v>-3.7518238032376861E-3</v>
      </c>
    </row>
    <row r="176" spans="1:7">
      <c r="A176" s="241">
        <v>43027</v>
      </c>
      <c r="B176" s="308">
        <v>1.3134999999999999</v>
      </c>
      <c r="C176" s="307">
        <v>1.4378</v>
      </c>
      <c r="D176" s="112">
        <f>IF(C176&lt;MAX($C$2:C176),C176/MAX($C$2:C176)-1,0)</f>
        <v>-1.042173278677172E-3</v>
      </c>
    </row>
    <row r="177" spans="1:12">
      <c r="A177" s="241">
        <v>43028</v>
      </c>
      <c r="B177" s="308">
        <v>1.3226</v>
      </c>
      <c r="C177" s="307">
        <v>1.4469000000000001</v>
      </c>
      <c r="D177" s="112">
        <f>IF(C177&lt;MAX($C$2:C177),C177/MAX($C$2:C177)-1,0)</f>
        <v>0</v>
      </c>
    </row>
    <row r="178" spans="1:12" ht="15" thickBot="1">
      <c r="I178" s="25"/>
      <c r="J178" s="24" t="s">
        <v>228</v>
      </c>
      <c r="K178" s="22" t="s">
        <v>4</v>
      </c>
      <c r="L178" s="112"/>
    </row>
    <row r="179" spans="1:12" ht="15" thickBot="1">
      <c r="I179" s="107" t="s">
        <v>752</v>
      </c>
      <c r="J179" s="99">
        <f>(B177-1)/1*365/(A177-A2)</f>
        <v>0.38989735099337747</v>
      </c>
      <c r="K179" s="3">
        <f>MIN(D3:D172)</f>
        <v>-4.2364141213803941E-2</v>
      </c>
      <c r="L179" s="112"/>
    </row>
    <row r="180" spans="1:12" ht="15" thickBot="1">
      <c r="I180" s="107"/>
      <c r="J180" s="99"/>
      <c r="K180" s="24"/>
      <c r="L180" s="112"/>
    </row>
    <row r="181" spans="1:12" ht="27.75" thickBot="1">
      <c r="I181" s="242" t="s">
        <v>850</v>
      </c>
      <c r="J181" s="99">
        <f>B177/B5-1</f>
        <v>0.32578187650360868</v>
      </c>
      <c r="K181" s="3">
        <f>MIN(D6:D172)</f>
        <v>-4.2364141213803941E-2</v>
      </c>
      <c r="L181" s="112"/>
    </row>
  </sheetData>
  <phoneticPr fontId="2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604"/>
  <sheetViews>
    <sheetView topLeftCell="A577" workbookViewId="0">
      <selection activeCell="E602" sqref="E602"/>
    </sheetView>
  </sheetViews>
  <sheetFormatPr defaultRowHeight="14.25"/>
  <cols>
    <col min="1" max="1" width="12" customWidth="1"/>
    <col min="4" max="5" width="9" style="112"/>
  </cols>
  <sheetData>
    <row r="1" spans="1:4">
      <c r="A1" s="243" t="s">
        <v>1077</v>
      </c>
      <c r="B1" s="243" t="s">
        <v>1078</v>
      </c>
      <c r="C1" s="243" t="s">
        <v>1079</v>
      </c>
    </row>
    <row r="2" spans="1:4">
      <c r="A2" s="245">
        <v>42101</v>
      </c>
      <c r="B2" s="244">
        <v>1</v>
      </c>
      <c r="C2" s="244">
        <v>1</v>
      </c>
    </row>
    <row r="3" spans="1:4">
      <c r="A3" s="245">
        <v>42104</v>
      </c>
      <c r="B3" s="244">
        <v>1.0089999999999999</v>
      </c>
      <c r="C3" s="244">
        <v>1.0089999999999999</v>
      </c>
      <c r="D3" s="112">
        <f>IF(C3&lt;MAX($C$2:C3),C3/MAX($C$2:C3)-1,0)</f>
        <v>0</v>
      </c>
    </row>
    <row r="4" spans="1:4">
      <c r="A4" s="245">
        <v>42111</v>
      </c>
      <c r="B4" s="244">
        <v>1.0149999999999999</v>
      </c>
      <c r="C4" s="244">
        <v>1.0149999999999999</v>
      </c>
      <c r="D4" s="112">
        <f>IF(C4&lt;MAX($C$2:C4),C4/MAX($C$2:C4)-1,0)</f>
        <v>0</v>
      </c>
    </row>
    <row r="5" spans="1:4">
      <c r="A5" s="245">
        <v>42118</v>
      </c>
      <c r="B5" s="244">
        <v>1.0109999999999999</v>
      </c>
      <c r="C5" s="244">
        <v>1.0109999999999999</v>
      </c>
      <c r="D5" s="112">
        <f>IF(C5&lt;MAX($C$2:C5),C5/MAX($C$2:C5)-1,0)</f>
        <v>-3.9408866995074288E-3</v>
      </c>
    </row>
    <row r="6" spans="1:4">
      <c r="A6" s="245">
        <v>42124</v>
      </c>
      <c r="B6" s="244">
        <v>1.0209999999999999</v>
      </c>
      <c r="C6" s="244">
        <v>1.0209999999999999</v>
      </c>
      <c r="D6" s="112">
        <f>IF(C6&lt;MAX($C$2:C6),C6/MAX($C$2:C6)-1,0)</f>
        <v>0</v>
      </c>
    </row>
    <row r="7" spans="1:4">
      <c r="A7" s="245">
        <v>42132</v>
      </c>
      <c r="B7" s="244">
        <v>1.022</v>
      </c>
      <c r="C7" s="244">
        <v>1.022</v>
      </c>
      <c r="D7" s="112">
        <f>IF(C7&lt;MAX($C$2:C7),C7/MAX($C$2:C7)-1,0)</f>
        <v>0</v>
      </c>
    </row>
    <row r="8" spans="1:4">
      <c r="A8" s="245">
        <v>42139</v>
      </c>
      <c r="B8" s="244">
        <v>1.0209999999999999</v>
      </c>
      <c r="C8" s="244">
        <v>1.0209999999999999</v>
      </c>
      <c r="D8" s="112">
        <f>IF(C8&lt;MAX($C$2:C8),C8/MAX($C$2:C8)-1,0)</f>
        <v>-9.7847358121339045E-4</v>
      </c>
    </row>
    <row r="9" spans="1:4">
      <c r="A9" s="245">
        <v>42146</v>
      </c>
      <c r="B9" s="244">
        <v>1.077</v>
      </c>
      <c r="C9" s="244">
        <v>1.077</v>
      </c>
      <c r="D9" s="112">
        <f>IF(C9&lt;MAX($C$2:C9),C9/MAX($C$2:C9)-1,0)</f>
        <v>0</v>
      </c>
    </row>
    <row r="10" spans="1:4">
      <c r="A10" s="245">
        <v>42149</v>
      </c>
      <c r="B10" s="244">
        <v>1.099</v>
      </c>
      <c r="C10" s="244">
        <v>1.099</v>
      </c>
      <c r="D10" s="112">
        <f>IF(C10&lt;MAX($C$2:C10),C10/MAX($C$2:C10)-1,0)</f>
        <v>0</v>
      </c>
    </row>
    <row r="11" spans="1:4">
      <c r="A11" s="245">
        <v>42150</v>
      </c>
      <c r="B11" s="244">
        <v>1.1160000000000001</v>
      </c>
      <c r="C11" s="244">
        <v>1.1160000000000001</v>
      </c>
      <c r="D11" s="112">
        <f>IF(C11&lt;MAX($C$2:C11),C11/MAX($C$2:C11)-1,0)</f>
        <v>0</v>
      </c>
    </row>
    <row r="12" spans="1:4">
      <c r="A12" s="245">
        <v>42151</v>
      </c>
      <c r="B12" s="244">
        <v>1.107</v>
      </c>
      <c r="C12" s="244">
        <v>1.107</v>
      </c>
      <c r="D12" s="112">
        <f>IF(C12&lt;MAX($C$2:C12),C12/MAX($C$2:C12)-1,0)</f>
        <v>-8.0645161290323619E-3</v>
      </c>
    </row>
    <row r="13" spans="1:4">
      <c r="A13" s="245">
        <v>42152</v>
      </c>
      <c r="B13" s="244">
        <v>1.0649999999999999</v>
      </c>
      <c r="C13" s="244">
        <v>1.0649999999999999</v>
      </c>
      <c r="D13" s="112">
        <f>IF(C13&lt;MAX($C$2:C13),C13/MAX($C$2:C13)-1,0)</f>
        <v>-4.5698924731182977E-2</v>
      </c>
    </row>
    <row r="14" spans="1:4">
      <c r="A14" s="245">
        <v>42153</v>
      </c>
      <c r="B14" s="244">
        <v>1.0649999999999999</v>
      </c>
      <c r="C14" s="244">
        <v>1.0649999999999999</v>
      </c>
      <c r="D14" s="112">
        <f>IF(C14&lt;MAX($C$2:C14),C14/MAX($C$2:C14)-1,0)</f>
        <v>-4.5698924731182977E-2</v>
      </c>
    </row>
    <row r="15" spans="1:4">
      <c r="A15" s="245">
        <v>42156</v>
      </c>
      <c r="B15" s="244">
        <v>1.095</v>
      </c>
      <c r="C15" s="244">
        <v>1.095</v>
      </c>
      <c r="D15" s="112">
        <f>IF(C15&lt;MAX($C$2:C15),C15/MAX($C$2:C15)-1,0)</f>
        <v>-1.8817204301075363E-2</v>
      </c>
    </row>
    <row r="16" spans="1:4">
      <c r="A16" s="245">
        <v>42157</v>
      </c>
      <c r="B16" s="244">
        <v>1.1000000000000001</v>
      </c>
      <c r="C16" s="244">
        <v>1.1000000000000001</v>
      </c>
      <c r="D16" s="112">
        <f>IF(C16&lt;MAX($C$2:C16),C16/MAX($C$2:C16)-1,0)</f>
        <v>-1.4336917562724039E-2</v>
      </c>
    </row>
    <row r="17" spans="1:4">
      <c r="A17" s="245">
        <v>42158</v>
      </c>
      <c r="B17" s="244">
        <v>1.103</v>
      </c>
      <c r="C17" s="244">
        <v>1.103</v>
      </c>
      <c r="D17" s="112">
        <f>IF(C17&lt;MAX($C$2:C17),C17/MAX($C$2:C17)-1,0)</f>
        <v>-1.1648745519713399E-2</v>
      </c>
    </row>
    <row r="18" spans="1:4">
      <c r="A18" s="245">
        <v>42159</v>
      </c>
      <c r="B18" s="244">
        <v>1.103</v>
      </c>
      <c r="C18" s="244">
        <v>1.103</v>
      </c>
      <c r="D18" s="112">
        <f>IF(C18&lt;MAX($C$2:C18),C18/MAX($C$2:C18)-1,0)</f>
        <v>-1.1648745519713399E-2</v>
      </c>
    </row>
    <row r="19" spans="1:4">
      <c r="A19" s="245">
        <v>42160</v>
      </c>
      <c r="B19" s="244">
        <v>1.105</v>
      </c>
      <c r="C19" s="244">
        <v>1.105</v>
      </c>
      <c r="D19" s="112">
        <f>IF(C19&lt;MAX($C$2:C19),C19/MAX($C$2:C19)-1,0)</f>
        <v>-9.8566308243728251E-3</v>
      </c>
    </row>
    <row r="20" spans="1:4">
      <c r="A20" s="245">
        <v>42163</v>
      </c>
      <c r="B20" s="244">
        <v>1.1259999999999999</v>
      </c>
      <c r="C20" s="244">
        <v>1.1259999999999999</v>
      </c>
      <c r="D20" s="112">
        <f>IF(C20&lt;MAX($C$2:C20),C20/MAX($C$2:C20)-1,0)</f>
        <v>0</v>
      </c>
    </row>
    <row r="21" spans="1:4">
      <c r="A21" s="245">
        <v>42164</v>
      </c>
      <c r="B21" s="244">
        <v>1.1220000000000001</v>
      </c>
      <c r="C21" s="244">
        <v>1.1220000000000001</v>
      </c>
      <c r="D21" s="112">
        <f>IF(C21&lt;MAX($C$2:C21),C21/MAX($C$2:C21)-1,0)</f>
        <v>-3.5523978685610968E-3</v>
      </c>
    </row>
    <row r="22" spans="1:4">
      <c r="A22" s="245">
        <v>42165</v>
      </c>
      <c r="B22" s="244">
        <v>1.1279999999999999</v>
      </c>
      <c r="C22" s="244">
        <v>1.1279999999999999</v>
      </c>
      <c r="D22" s="112">
        <f>IF(C22&lt;MAX($C$2:C22),C22/MAX($C$2:C22)-1,0)</f>
        <v>0</v>
      </c>
    </row>
    <row r="23" spans="1:4">
      <c r="A23" s="245">
        <v>42166</v>
      </c>
      <c r="B23" s="244">
        <v>1.125</v>
      </c>
      <c r="C23" s="244">
        <v>1.125</v>
      </c>
      <c r="D23" s="112">
        <f>IF(C23&lt;MAX($C$2:C23),C23/MAX($C$2:C23)-1,0)</f>
        <v>-2.6595744680849576E-3</v>
      </c>
    </row>
    <row r="24" spans="1:4">
      <c r="A24" s="245">
        <v>42167</v>
      </c>
      <c r="B24" s="244">
        <v>1.131</v>
      </c>
      <c r="C24" s="244">
        <v>1.131</v>
      </c>
      <c r="D24" s="179">
        <f>IF(C24&lt;MAX($C$2:C24),C24/MAX($C$2:C24)-1,0)</f>
        <v>0</v>
      </c>
    </row>
    <row r="25" spans="1:4">
      <c r="A25" s="245">
        <v>42170</v>
      </c>
      <c r="B25" s="244">
        <v>1.109</v>
      </c>
      <c r="C25" s="244">
        <v>1.109</v>
      </c>
      <c r="D25" s="179">
        <f>IF(C25&lt;MAX($C$2:C25),C25/MAX($C$2:C25)-1,0)</f>
        <v>-1.945181255526085E-2</v>
      </c>
    </row>
    <row r="26" spans="1:4">
      <c r="A26" s="245">
        <v>42171</v>
      </c>
      <c r="B26" s="244">
        <v>1.089</v>
      </c>
      <c r="C26" s="244">
        <v>1.089</v>
      </c>
      <c r="D26" s="179">
        <f>IF(C26&lt;MAX($C$2:C26),C26/MAX($C$2:C26)-1,0)</f>
        <v>-3.7135278514588865E-2</v>
      </c>
    </row>
    <row r="27" spans="1:4">
      <c r="A27" s="245">
        <v>42172</v>
      </c>
      <c r="B27" s="244">
        <v>1.099</v>
      </c>
      <c r="C27" s="244">
        <v>1.099</v>
      </c>
      <c r="D27" s="179">
        <f>IF(C27&lt;MAX($C$2:C27),C27/MAX($C$2:C27)-1,0)</f>
        <v>-2.8293545534924913E-2</v>
      </c>
    </row>
    <row r="28" spans="1:4">
      <c r="A28" s="245">
        <v>42173</v>
      </c>
      <c r="B28" s="244">
        <v>1.0740000000000001</v>
      </c>
      <c r="C28" s="244">
        <v>1.0740000000000001</v>
      </c>
      <c r="D28" s="179">
        <f>IF(C28&lt;MAX($C$2:C28),C28/MAX($C$2:C28)-1,0)</f>
        <v>-5.0397877984084793E-2</v>
      </c>
    </row>
    <row r="29" spans="1:4">
      <c r="A29" s="245">
        <v>42174</v>
      </c>
      <c r="B29" s="244">
        <v>1.03</v>
      </c>
      <c r="C29" s="244">
        <v>1.03</v>
      </c>
      <c r="D29" s="179">
        <f>IF(C29&lt;MAX($C$2:C29),C29/MAX($C$2:C29)-1,0)</f>
        <v>-8.9301503094606494E-2</v>
      </c>
    </row>
    <row r="30" spans="1:4">
      <c r="A30" s="245">
        <v>42178</v>
      </c>
      <c r="B30" s="244">
        <v>1.0669999999999999</v>
      </c>
      <c r="C30" s="244">
        <v>1.0669999999999999</v>
      </c>
      <c r="D30" s="179">
        <f>IF(C30&lt;MAX($C$2:C30),C30/MAX($C$2:C30)-1,0)</f>
        <v>-5.6587091069849715E-2</v>
      </c>
    </row>
    <row r="31" spans="1:4">
      <c r="A31" s="245">
        <v>42179</v>
      </c>
      <c r="B31" s="244">
        <v>1.0840000000000001</v>
      </c>
      <c r="C31" s="244">
        <v>1.0840000000000001</v>
      </c>
      <c r="D31" s="179">
        <f>IF(C31&lt;MAX($C$2:C31),C31/MAX($C$2:C31)-1,0)</f>
        <v>-4.1556145004420841E-2</v>
      </c>
    </row>
    <row r="32" spans="1:4">
      <c r="A32" s="245">
        <v>42180</v>
      </c>
      <c r="B32" s="244">
        <v>1.054</v>
      </c>
      <c r="C32" s="244">
        <v>1.054</v>
      </c>
      <c r="D32" s="179">
        <f>IF(C32&lt;MAX($C$2:C32),C32/MAX($C$2:C32)-1,0)</f>
        <v>-6.808134394341292E-2</v>
      </c>
    </row>
    <row r="33" spans="1:4">
      <c r="A33" s="245">
        <v>42181</v>
      </c>
      <c r="B33" s="244">
        <v>0.995</v>
      </c>
      <c r="C33" s="244">
        <v>0.995</v>
      </c>
      <c r="D33" s="179">
        <f>IF(C33&lt;MAX($C$2:C33),C33/MAX($C$2:C33)-1,0)</f>
        <v>-0.12024756852343055</v>
      </c>
    </row>
    <row r="34" spans="1:4">
      <c r="A34" s="245">
        <v>42184</v>
      </c>
      <c r="B34" s="244">
        <v>0.98199999999999998</v>
      </c>
      <c r="C34" s="244">
        <v>0.98199999999999998</v>
      </c>
      <c r="D34" s="179">
        <f>IF(C34&lt;MAX($C$2:C34),C34/MAX($C$2:C34)-1,0)</f>
        <v>-0.13174182139699386</v>
      </c>
    </row>
    <row r="35" spans="1:4">
      <c r="A35" s="245">
        <v>42185</v>
      </c>
      <c r="B35" s="244">
        <v>1.038</v>
      </c>
      <c r="C35" s="244">
        <v>1.038</v>
      </c>
      <c r="D35" s="179">
        <f>IF(C35&lt;MAX($C$2:C35),C35/MAX($C$2:C35)-1,0)</f>
        <v>-8.2228116710875265E-2</v>
      </c>
    </row>
    <row r="36" spans="1:4">
      <c r="A36" s="245">
        <v>42186</v>
      </c>
      <c r="B36" s="244">
        <v>1.0069999999999999</v>
      </c>
      <c r="C36" s="244">
        <v>1.0069999999999999</v>
      </c>
      <c r="D36" s="179">
        <f>IF(C36&lt;MAX($C$2:C36),C36/MAX($C$2:C36)-1,0)</f>
        <v>-0.10963748894783387</v>
      </c>
    </row>
    <row r="37" spans="1:4">
      <c r="A37" s="245">
        <v>42187</v>
      </c>
      <c r="B37" s="244">
        <v>0.98299999999999998</v>
      </c>
      <c r="C37" s="244">
        <v>0.98299999999999998</v>
      </c>
      <c r="D37" s="179">
        <f>IF(C37&lt;MAX($C$2:C37),C37/MAX($C$2:C37)-1,0)</f>
        <v>-0.13085764809902745</v>
      </c>
    </row>
    <row r="38" spans="1:4">
      <c r="A38" s="245">
        <v>42188</v>
      </c>
      <c r="B38" s="244">
        <v>0.95</v>
      </c>
      <c r="C38" s="244">
        <v>0.95</v>
      </c>
      <c r="D38" s="179">
        <f>IF(C38&lt;MAX($C$2:C38),C38/MAX($C$2:C38)-1,0)</f>
        <v>-0.16003536693191867</v>
      </c>
    </row>
    <row r="39" spans="1:4">
      <c r="A39" s="245">
        <v>42191</v>
      </c>
      <c r="B39" s="244">
        <v>0.96799999999999997</v>
      </c>
      <c r="C39" s="244">
        <v>0.96799999999999997</v>
      </c>
      <c r="D39" s="179">
        <f>IF(C39&lt;MAX($C$2:C39),C39/MAX($C$2:C39)-1,0)</f>
        <v>-0.14412024756852349</v>
      </c>
    </row>
    <row r="40" spans="1:4">
      <c r="A40" s="245">
        <v>42192</v>
      </c>
      <c r="B40" s="244">
        <v>0.95299999999999996</v>
      </c>
      <c r="C40" s="244">
        <v>0.95299999999999996</v>
      </c>
      <c r="D40" s="179">
        <f>IF(C40&lt;MAX($C$2:C40),C40/MAX($C$2:C40)-1,0)</f>
        <v>-0.15738284703801952</v>
      </c>
    </row>
    <row r="41" spans="1:4">
      <c r="A41" s="245">
        <v>42193</v>
      </c>
      <c r="B41" s="244">
        <v>0.89400000000000002</v>
      </c>
      <c r="C41" s="244">
        <v>0.89400000000000002</v>
      </c>
      <c r="D41" s="179">
        <f>IF(C41&lt;MAX($C$2:C41),C41/MAX($C$2:C41)-1,0)</f>
        <v>-0.20954907161803715</v>
      </c>
    </row>
    <row r="42" spans="1:4">
      <c r="A42" s="245">
        <v>42194</v>
      </c>
      <c r="B42" s="244">
        <v>0.93500000000000005</v>
      </c>
      <c r="C42" s="244">
        <v>0.93500000000000005</v>
      </c>
      <c r="D42" s="179">
        <f>IF(C42&lt;MAX($C$2:C42),C42/MAX($C$2:C42)-1,0)</f>
        <v>-0.17329796640141459</v>
      </c>
    </row>
    <row r="43" spans="1:4">
      <c r="A43" s="245">
        <v>42195</v>
      </c>
      <c r="B43" s="244">
        <v>0.96</v>
      </c>
      <c r="C43" s="244">
        <v>0.96</v>
      </c>
      <c r="D43" s="179">
        <f>IF(C43&lt;MAX($C$2:C43),C43/MAX($C$2:C43)-1,0)</f>
        <v>-0.15119363395225471</v>
      </c>
    </row>
    <row r="44" spans="1:4">
      <c r="A44" s="245">
        <v>42198</v>
      </c>
      <c r="B44" s="244">
        <v>0.97799999999999998</v>
      </c>
      <c r="C44" s="244">
        <v>0.97799999999999998</v>
      </c>
      <c r="D44" s="179">
        <f>IF(C44&lt;MAX($C$2:C44),C44/MAX($C$2:C44)-1,0)</f>
        <v>-0.13527851458885942</v>
      </c>
    </row>
    <row r="45" spans="1:4">
      <c r="A45" s="245">
        <v>42199</v>
      </c>
      <c r="B45" s="244">
        <v>0.97299999999999998</v>
      </c>
      <c r="C45" s="244">
        <v>0.97299999999999998</v>
      </c>
      <c r="D45" s="179">
        <f>IF(C45&lt;MAX($C$2:C45),C45/MAX($C$2:C45)-1,0)</f>
        <v>-0.1396993810786914</v>
      </c>
    </row>
    <row r="46" spans="1:4">
      <c r="A46" s="245">
        <v>42200</v>
      </c>
      <c r="B46" s="244">
        <v>0.95399999999999996</v>
      </c>
      <c r="C46" s="244">
        <v>0.95399999999999996</v>
      </c>
      <c r="D46" s="179">
        <f>IF(C46&lt;MAX($C$2:C46),C46/MAX($C$2:C46)-1,0)</f>
        <v>-0.15649867374005311</v>
      </c>
    </row>
    <row r="47" spans="1:4">
      <c r="A47" s="245">
        <v>42201</v>
      </c>
      <c r="B47" s="244">
        <v>0.96399999999999997</v>
      </c>
      <c r="C47" s="244">
        <v>0.96399999999999997</v>
      </c>
      <c r="D47" s="179">
        <f>IF(C47&lt;MAX($C$2:C47),C47/MAX($C$2:C47)-1,0)</f>
        <v>-0.14765694076038904</v>
      </c>
    </row>
    <row r="48" spans="1:4">
      <c r="A48" s="245">
        <v>42202</v>
      </c>
      <c r="B48" s="244">
        <v>0.98799999999999999</v>
      </c>
      <c r="C48" s="244">
        <v>0.98799999999999999</v>
      </c>
      <c r="D48" s="179">
        <f>IF(C48&lt;MAX($C$2:C48),C48/MAX($C$2:C48)-1,0)</f>
        <v>-0.12643678160919547</v>
      </c>
    </row>
    <row r="49" spans="1:4">
      <c r="A49" s="245">
        <v>42205</v>
      </c>
      <c r="B49" s="244">
        <v>0.995</v>
      </c>
      <c r="C49" s="244">
        <v>0.995</v>
      </c>
      <c r="D49" s="179">
        <f>IF(C49&lt;MAX($C$2:C49),C49/MAX($C$2:C49)-1,0)</f>
        <v>-0.12024756852343055</v>
      </c>
    </row>
    <row r="50" spans="1:4">
      <c r="A50" s="245">
        <v>42206</v>
      </c>
      <c r="B50" s="244">
        <v>1.002</v>
      </c>
      <c r="C50" s="244">
        <v>1.002</v>
      </c>
      <c r="D50" s="179">
        <f>IF(C50&lt;MAX($C$2:C50),C50/MAX($C$2:C50)-1,0)</f>
        <v>-0.11405835543766574</v>
      </c>
    </row>
    <row r="51" spans="1:4">
      <c r="A51" s="245">
        <v>42207</v>
      </c>
      <c r="B51" s="244">
        <v>1.0089999999999999</v>
      </c>
      <c r="C51" s="244">
        <v>1.0089999999999999</v>
      </c>
      <c r="D51" s="179">
        <f>IF(C51&lt;MAX($C$2:C51),C51/MAX($C$2:C51)-1,0)</f>
        <v>-0.10786914235190104</v>
      </c>
    </row>
    <row r="52" spans="1:4">
      <c r="A52" s="245">
        <v>42208</v>
      </c>
      <c r="B52" s="244">
        <v>1.024</v>
      </c>
      <c r="C52" s="244">
        <v>1.024</v>
      </c>
      <c r="D52" s="179">
        <f>IF(C52&lt;MAX($C$2:C52),C52/MAX($C$2:C52)-1,0)</f>
        <v>-9.4606542882404887E-2</v>
      </c>
    </row>
    <row r="53" spans="1:4">
      <c r="A53" s="245">
        <v>42209</v>
      </c>
      <c r="B53" s="244">
        <v>1.014</v>
      </c>
      <c r="C53" s="244">
        <v>1.014</v>
      </c>
      <c r="D53" s="179">
        <f>IF(C53&lt;MAX($C$2:C53),C53/MAX($C$2:C53)-1,0)</f>
        <v>-0.10344827586206895</v>
      </c>
    </row>
    <row r="54" spans="1:4">
      <c r="A54" s="245">
        <v>42212</v>
      </c>
      <c r="B54" s="244">
        <v>0.96199999999999997</v>
      </c>
      <c r="C54" s="244">
        <v>0.96199999999999997</v>
      </c>
      <c r="D54" s="179">
        <f>IF(C54&lt;MAX($C$2:C54),C54/MAX($C$2:C54)-1,0)</f>
        <v>-0.14942528735632188</v>
      </c>
    </row>
    <row r="55" spans="1:4">
      <c r="A55" s="245">
        <v>42213</v>
      </c>
      <c r="B55" s="244">
        <v>0.96199999999999997</v>
      </c>
      <c r="C55" s="244">
        <v>0.96199999999999997</v>
      </c>
      <c r="D55" s="179">
        <f>IF(C55&lt;MAX($C$2:C55),C55/MAX($C$2:C55)-1,0)</f>
        <v>-0.14942528735632188</v>
      </c>
    </row>
    <row r="56" spans="1:4">
      <c r="A56" s="245">
        <v>42214</v>
      </c>
      <c r="B56" s="244">
        <v>0.98</v>
      </c>
      <c r="C56" s="244">
        <v>0.98</v>
      </c>
      <c r="D56" s="179">
        <f>IF(C56&lt;MAX($C$2:C56),C56/MAX($C$2:C56)-1,0)</f>
        <v>-0.13351016799292659</v>
      </c>
    </row>
    <row r="57" spans="1:4">
      <c r="A57" s="245">
        <v>42215</v>
      </c>
      <c r="B57" s="244">
        <v>0.95699999999999996</v>
      </c>
      <c r="C57" s="244">
        <v>0.95699999999999996</v>
      </c>
      <c r="D57" s="179">
        <f>IF(C57&lt;MAX($C$2:C57),C57/MAX($C$2:C57)-1,0)</f>
        <v>-0.15384615384615385</v>
      </c>
    </row>
    <row r="58" spans="1:4">
      <c r="A58" s="245">
        <v>42216</v>
      </c>
      <c r="B58" s="244">
        <v>0.95899999999999996</v>
      </c>
      <c r="C58" s="244">
        <v>0.95899999999999996</v>
      </c>
      <c r="D58" s="179">
        <f>IF(C58&lt;MAX($C$2:C58),C58/MAX($C$2:C58)-1,0)</f>
        <v>-0.15207780725022113</v>
      </c>
    </row>
    <row r="59" spans="1:4">
      <c r="A59" s="245">
        <v>42219</v>
      </c>
      <c r="B59" s="244">
        <v>0.96499999999999997</v>
      </c>
      <c r="C59" s="244">
        <v>0.96499999999999997</v>
      </c>
      <c r="D59" s="179">
        <f>IF(C59&lt;MAX($C$2:C59),C59/MAX($C$2:C59)-1,0)</f>
        <v>-0.14677276746242263</v>
      </c>
    </row>
    <row r="60" spans="1:4">
      <c r="A60" s="245">
        <v>42220</v>
      </c>
      <c r="B60" s="244">
        <v>0.98899999999999999</v>
      </c>
      <c r="C60" s="244">
        <v>0.98899999999999999</v>
      </c>
      <c r="D60" s="179">
        <f>IF(C60&lt;MAX($C$2:C60),C60/MAX($C$2:C60)-1,0)</f>
        <v>-0.12555260831122905</v>
      </c>
    </row>
    <row r="61" spans="1:4">
      <c r="A61" s="245">
        <v>42221</v>
      </c>
      <c r="B61" s="244">
        <v>0.97499999999999998</v>
      </c>
      <c r="C61" s="244">
        <v>0.97499999999999998</v>
      </c>
      <c r="D61" s="179">
        <f>IF(C61&lt;MAX($C$2:C61),C61/MAX($C$2:C61)-1,0)</f>
        <v>-0.13793103448275867</v>
      </c>
    </row>
    <row r="62" spans="1:4">
      <c r="A62" s="245">
        <v>42222</v>
      </c>
      <c r="B62" s="244">
        <v>0.97499999999999998</v>
      </c>
      <c r="C62" s="244">
        <v>0.97499999999999998</v>
      </c>
      <c r="D62" s="179">
        <f>IF(C62&lt;MAX($C$2:C62),C62/MAX($C$2:C62)-1,0)</f>
        <v>-0.13793103448275867</v>
      </c>
    </row>
    <row r="63" spans="1:4">
      <c r="A63" s="245">
        <v>42223</v>
      </c>
      <c r="B63" s="244">
        <v>0.98899999999999999</v>
      </c>
      <c r="C63" s="244">
        <v>0.98899999999999999</v>
      </c>
      <c r="D63" s="179">
        <f>IF(C63&lt;MAX($C$2:C63),C63/MAX($C$2:C63)-1,0)</f>
        <v>-0.12555260831122905</v>
      </c>
    </row>
    <row r="64" spans="1:4">
      <c r="A64" s="245">
        <v>42226</v>
      </c>
      <c r="B64" s="244">
        <v>1.014</v>
      </c>
      <c r="C64" s="244">
        <v>1.014</v>
      </c>
      <c r="D64" s="179">
        <f>IF(C64&lt;MAX($C$2:C64),C64/MAX($C$2:C64)-1,0)</f>
        <v>-0.10344827586206895</v>
      </c>
    </row>
    <row r="65" spans="1:4">
      <c r="A65" s="245">
        <v>42227</v>
      </c>
      <c r="B65" s="244">
        <v>1.01</v>
      </c>
      <c r="C65" s="244">
        <v>1.01</v>
      </c>
      <c r="D65" s="179">
        <f>IF(C65&lt;MAX($C$2:C65),C65/MAX($C$2:C65)-1,0)</f>
        <v>-0.10698496905393462</v>
      </c>
    </row>
    <row r="66" spans="1:4">
      <c r="A66" s="245">
        <v>42228</v>
      </c>
      <c r="B66" s="244">
        <v>0.99399999999999999</v>
      </c>
      <c r="C66" s="244">
        <v>0.99399999999999999</v>
      </c>
      <c r="D66" s="179">
        <f>IF(C66&lt;MAX($C$2:C66),C66/MAX($C$2:C66)-1,0)</f>
        <v>-0.12113174182139697</v>
      </c>
    </row>
    <row r="67" spans="1:4">
      <c r="A67" s="245">
        <v>42229</v>
      </c>
      <c r="B67" s="244">
        <v>1</v>
      </c>
      <c r="C67" s="244">
        <v>1</v>
      </c>
      <c r="D67" s="179">
        <f>IF(C67&lt;MAX($C$2:C67),C67/MAX($C$2:C67)-1,0)</f>
        <v>-0.11582670203359857</v>
      </c>
    </row>
    <row r="68" spans="1:4">
      <c r="A68" s="245">
        <v>42230</v>
      </c>
      <c r="B68" s="244">
        <v>1.0009999999999999</v>
      </c>
      <c r="C68" s="244">
        <v>1.0009999999999999</v>
      </c>
      <c r="D68" s="179">
        <f>IF(C68&lt;MAX($C$2:C68),C68/MAX($C$2:C68)-1,0)</f>
        <v>-0.11494252873563227</v>
      </c>
    </row>
    <row r="69" spans="1:4">
      <c r="A69" s="245">
        <v>42233</v>
      </c>
      <c r="B69" s="244">
        <v>1.0049999999999999</v>
      </c>
      <c r="C69" s="244">
        <v>1.0049999999999999</v>
      </c>
      <c r="D69" s="179">
        <f>IF(C69&lt;MAX($C$2:C69),C69/MAX($C$2:C69)-1,0)</f>
        <v>-0.11140583554376671</v>
      </c>
    </row>
    <row r="70" spans="1:4">
      <c r="A70" s="245">
        <v>42234</v>
      </c>
      <c r="B70" s="244">
        <v>0.96499999999999997</v>
      </c>
      <c r="C70" s="244">
        <v>0.96499999999999997</v>
      </c>
      <c r="D70" s="179">
        <f>IF(C70&lt;MAX($C$2:C70),C70/MAX($C$2:C70)-1,0)</f>
        <v>-0.14677276746242263</v>
      </c>
    </row>
    <row r="71" spans="1:4">
      <c r="A71" s="245">
        <v>42235</v>
      </c>
      <c r="B71" s="244">
        <v>0.97899999999999998</v>
      </c>
      <c r="C71" s="244">
        <v>0.97899999999999998</v>
      </c>
      <c r="D71" s="179">
        <f>IF(C71&lt;MAX($C$2:C71),C71/MAX($C$2:C71)-1,0)</f>
        <v>-0.134394341290893</v>
      </c>
    </row>
    <row r="72" spans="1:4">
      <c r="A72" s="245">
        <v>42236</v>
      </c>
      <c r="B72" s="244">
        <v>0.96599999999999997</v>
      </c>
      <c r="C72" s="244">
        <v>0.96599999999999997</v>
      </c>
      <c r="D72" s="179">
        <f>IF(C72&lt;MAX($C$2:C72),C72/MAX($C$2:C72)-1,0)</f>
        <v>-0.14588859416445621</v>
      </c>
    </row>
    <row r="73" spans="1:4">
      <c r="A73" s="245">
        <v>42237</v>
      </c>
      <c r="B73" s="244">
        <v>0.93700000000000006</v>
      </c>
      <c r="C73" s="244">
        <v>0.93700000000000006</v>
      </c>
      <c r="D73" s="179">
        <f>IF(C73&lt;MAX($C$2:C73),C73/MAX($C$2:C73)-1,0)</f>
        <v>-0.17152961980548187</v>
      </c>
    </row>
    <row r="74" spans="1:4">
      <c r="A74" s="245">
        <v>42240</v>
      </c>
      <c r="B74" s="244">
        <v>0.88800000000000001</v>
      </c>
      <c r="C74" s="244">
        <v>0.88800000000000001</v>
      </c>
      <c r="D74" s="179">
        <f>IF(C74&lt;MAX($C$2:C74),C74/MAX($C$2:C74)-1,0)</f>
        <v>-0.21485411140583555</v>
      </c>
    </row>
    <row r="75" spans="1:4">
      <c r="A75" s="245">
        <v>42241</v>
      </c>
      <c r="B75" s="244">
        <v>0.85799999999999998</v>
      </c>
      <c r="C75" s="244">
        <v>0.85799999999999998</v>
      </c>
      <c r="D75" s="179">
        <f>IF(C75&lt;MAX($C$2:C75),C75/MAX($C$2:C75)-1,0)</f>
        <v>-0.24137931034482762</v>
      </c>
    </row>
    <row r="76" spans="1:4">
      <c r="A76" s="245">
        <v>42242</v>
      </c>
      <c r="B76" s="244">
        <v>0.86699999999999999</v>
      </c>
      <c r="C76" s="244">
        <v>0.86699999999999999</v>
      </c>
      <c r="D76" s="179">
        <f>IF(C76&lt;MAX($C$2:C76),C76/MAX($C$2:C76)-1,0)</f>
        <v>-0.23342175066312998</v>
      </c>
    </row>
    <row r="77" spans="1:4">
      <c r="A77" s="245">
        <v>42243</v>
      </c>
      <c r="B77" s="244">
        <v>0.89800000000000002</v>
      </c>
      <c r="C77" s="244">
        <v>0.89800000000000002</v>
      </c>
      <c r="D77" s="179">
        <f>IF(C77&lt;MAX($C$2:C77),C77/MAX($C$2:C77)-1,0)</f>
        <v>-0.20601237842617148</v>
      </c>
    </row>
    <row r="78" spans="1:4">
      <c r="A78" s="245">
        <v>42244</v>
      </c>
      <c r="B78" s="244">
        <v>0.92</v>
      </c>
      <c r="C78" s="244">
        <v>0.92</v>
      </c>
      <c r="D78" s="179">
        <f>IF(C78&lt;MAX($C$2:C78),C78/MAX($C$2:C78)-1,0)</f>
        <v>-0.18656056587091063</v>
      </c>
    </row>
    <row r="79" spans="1:4">
      <c r="A79" s="245">
        <v>42247</v>
      </c>
      <c r="B79" s="244">
        <v>0.91300000000000003</v>
      </c>
      <c r="C79" s="244">
        <v>0.91300000000000003</v>
      </c>
      <c r="D79" s="179">
        <f>IF(C79&lt;MAX($C$2:C79),C79/MAX($C$2:C79)-1,0)</f>
        <v>-0.19274977895667544</v>
      </c>
    </row>
    <row r="80" spans="1:4">
      <c r="A80" s="245">
        <v>42248</v>
      </c>
      <c r="B80" s="244">
        <v>0.90200000000000002</v>
      </c>
      <c r="C80" s="244">
        <v>0.90200000000000002</v>
      </c>
      <c r="D80" s="179">
        <f>IF(C80&lt;MAX($C$2:C80),C80/MAX($C$2:C80)-1,0)</f>
        <v>-0.20247568523430592</v>
      </c>
    </row>
    <row r="81" spans="1:4">
      <c r="A81" s="245">
        <v>42249</v>
      </c>
      <c r="B81" s="244">
        <v>0.90400000000000003</v>
      </c>
      <c r="C81" s="244">
        <v>0.90400000000000003</v>
      </c>
      <c r="D81" s="179">
        <f>IF(C81&lt;MAX($C$2:C81),C81/MAX($C$2:C81)-1,0)</f>
        <v>-0.20070733863837309</v>
      </c>
    </row>
    <row r="82" spans="1:4">
      <c r="A82" s="245">
        <v>42254</v>
      </c>
      <c r="B82" s="244">
        <v>0.89</v>
      </c>
      <c r="C82" s="244">
        <v>0.89</v>
      </c>
      <c r="D82" s="179">
        <f>IF(C82&lt;MAX($C$2:C82),C82/MAX($C$2:C82)-1,0)</f>
        <v>-0.21308576480990271</v>
      </c>
    </row>
    <row r="83" spans="1:4">
      <c r="A83" s="245">
        <v>42255</v>
      </c>
      <c r="B83" s="244">
        <v>0.90800000000000003</v>
      </c>
      <c r="C83" s="244">
        <v>0.90800000000000003</v>
      </c>
      <c r="D83" s="179">
        <f>IF(C83&lt;MAX($C$2:C83),C83/MAX($C$2:C83)-1,0)</f>
        <v>-0.19717064544650753</v>
      </c>
    </row>
    <row r="84" spans="1:4">
      <c r="A84" s="245">
        <v>42256</v>
      </c>
      <c r="B84" s="244">
        <v>0.92600000000000005</v>
      </c>
      <c r="C84" s="244">
        <v>0.92600000000000005</v>
      </c>
      <c r="D84" s="179">
        <f>IF(C84&lt;MAX($C$2:C84),C84/MAX($C$2:C84)-1,0)</f>
        <v>-0.18125552608311224</v>
      </c>
    </row>
    <row r="85" spans="1:4">
      <c r="A85" s="245">
        <v>42257</v>
      </c>
      <c r="B85" s="244">
        <v>0.91900000000000004</v>
      </c>
      <c r="C85" s="244">
        <v>0.91900000000000004</v>
      </c>
      <c r="D85" s="179">
        <f>IF(C85&lt;MAX($C$2:C85),C85/MAX($C$2:C85)-1,0)</f>
        <v>-0.18744473916887705</v>
      </c>
    </row>
    <row r="86" spans="1:4">
      <c r="A86" s="245">
        <v>42258</v>
      </c>
      <c r="B86" s="244">
        <v>0.91700000000000004</v>
      </c>
      <c r="C86" s="244">
        <v>0.91700000000000004</v>
      </c>
      <c r="D86" s="179">
        <f>IF(C86&lt;MAX($C$2:C86),C86/MAX($C$2:C86)-1,0)</f>
        <v>-0.18921308576480989</v>
      </c>
    </row>
    <row r="87" spans="1:4">
      <c r="A87" s="245">
        <v>42261</v>
      </c>
      <c r="B87" s="244">
        <v>0.89700000000000002</v>
      </c>
      <c r="C87" s="244">
        <v>0.89700000000000002</v>
      </c>
      <c r="D87" s="179">
        <f>IF(C87&lt;MAX($C$2:C87),C87/MAX($C$2:C87)-1,0)</f>
        <v>-0.2068965517241379</v>
      </c>
    </row>
    <row r="88" spans="1:4">
      <c r="A88" s="245">
        <v>42262</v>
      </c>
      <c r="B88" s="244">
        <v>0.877</v>
      </c>
      <c r="C88" s="244">
        <v>0.877</v>
      </c>
      <c r="D88" s="179">
        <f>IF(C88&lt;MAX($C$2:C88),C88/MAX($C$2:C88)-1,0)</f>
        <v>-0.22458001768346592</v>
      </c>
    </row>
    <row r="89" spans="1:4">
      <c r="A89" s="245">
        <v>42263</v>
      </c>
      <c r="B89" s="244">
        <v>0.91100000000000003</v>
      </c>
      <c r="C89" s="244">
        <v>0.91100000000000003</v>
      </c>
      <c r="D89" s="179">
        <f>IF(C89&lt;MAX($C$2:C89),C89/MAX($C$2:C89)-1,0)</f>
        <v>-0.19451812555260828</v>
      </c>
    </row>
    <row r="90" spans="1:4">
      <c r="A90" s="245">
        <v>42264</v>
      </c>
      <c r="B90" s="244">
        <v>0.89800000000000002</v>
      </c>
      <c r="C90" s="244">
        <v>0.89800000000000002</v>
      </c>
      <c r="D90" s="179">
        <f>IF(C90&lt;MAX($C$2:C90),C90/MAX($C$2:C90)-1,0)</f>
        <v>-0.20601237842617148</v>
      </c>
    </row>
    <row r="91" spans="1:4">
      <c r="A91" s="245">
        <v>42265</v>
      </c>
      <c r="B91" s="244">
        <v>0.90400000000000003</v>
      </c>
      <c r="C91" s="244">
        <v>0.90400000000000003</v>
      </c>
      <c r="D91" s="179">
        <f>IF(C91&lt;MAX($C$2:C91),C91/MAX($C$2:C91)-1,0)</f>
        <v>-0.20070733863837309</v>
      </c>
    </row>
    <row r="92" spans="1:4">
      <c r="A92" s="245">
        <v>42268</v>
      </c>
      <c r="B92" s="244">
        <v>0.91900000000000004</v>
      </c>
      <c r="C92" s="244">
        <v>0.91900000000000004</v>
      </c>
      <c r="D92" s="179">
        <f>IF(C92&lt;MAX($C$2:C92),C92/MAX($C$2:C92)-1,0)</f>
        <v>-0.18744473916887705</v>
      </c>
    </row>
    <row r="93" spans="1:4">
      <c r="A93" s="245">
        <v>42269</v>
      </c>
      <c r="B93" s="244">
        <v>0.92100000000000004</v>
      </c>
      <c r="C93" s="244">
        <v>0.92100000000000004</v>
      </c>
      <c r="D93" s="179">
        <f>IF(C93&lt;MAX($C$2:C93),C93/MAX($C$2:C93)-1,0)</f>
        <v>-0.18567639257294422</v>
      </c>
    </row>
    <row r="94" spans="1:4">
      <c r="A94" s="245">
        <v>42270</v>
      </c>
      <c r="B94" s="244">
        <v>0.91</v>
      </c>
      <c r="C94" s="244">
        <v>0.91</v>
      </c>
      <c r="D94" s="179">
        <f>IF(C94&lt;MAX($C$2:C94),C94/MAX($C$2:C94)-1,0)</f>
        <v>-0.1954022988505747</v>
      </c>
    </row>
    <row r="95" spans="1:4">
      <c r="A95" s="245">
        <v>42271</v>
      </c>
      <c r="B95" s="244">
        <v>0.91300000000000003</v>
      </c>
      <c r="C95" s="244">
        <v>0.91300000000000003</v>
      </c>
      <c r="D95" s="179">
        <f>IF(C95&lt;MAX($C$2:C95),C95/MAX($C$2:C95)-1,0)</f>
        <v>-0.19274977895667544</v>
      </c>
    </row>
    <row r="96" spans="1:4">
      <c r="A96" s="245">
        <v>42272</v>
      </c>
      <c r="B96" s="244">
        <v>0.89900000000000002</v>
      </c>
      <c r="C96" s="244">
        <v>0.89900000000000002</v>
      </c>
      <c r="D96" s="179">
        <f>IF(C96&lt;MAX($C$2:C96),C96/MAX($C$2:C96)-1,0)</f>
        <v>-0.20512820512820507</v>
      </c>
    </row>
    <row r="97" spans="1:4">
      <c r="A97" s="245">
        <v>42275</v>
      </c>
      <c r="B97" s="244">
        <v>0.90600000000000003</v>
      </c>
      <c r="C97" s="244">
        <v>0.90600000000000003</v>
      </c>
      <c r="D97" s="179">
        <f>IF(C97&lt;MAX($C$2:C97),C97/MAX($C$2:C97)-1,0)</f>
        <v>-0.19893899204244025</v>
      </c>
    </row>
    <row r="98" spans="1:4">
      <c r="A98" s="245">
        <v>42276</v>
      </c>
      <c r="B98" s="244">
        <v>0.89800000000000002</v>
      </c>
      <c r="C98" s="244">
        <v>0.89800000000000002</v>
      </c>
      <c r="D98" s="179">
        <f>IF(C98&lt;MAX($C$2:C98),C98/MAX($C$2:C98)-1,0)</f>
        <v>-0.20601237842617148</v>
      </c>
    </row>
    <row r="99" spans="1:4">
      <c r="A99" s="245">
        <v>42277</v>
      </c>
      <c r="B99" s="244">
        <v>0.90700000000000003</v>
      </c>
      <c r="C99" s="244">
        <v>0.90700000000000003</v>
      </c>
      <c r="D99" s="179">
        <f>IF(C99&lt;MAX($C$2:C99),C99/MAX($C$2:C99)-1,0)</f>
        <v>-0.19805481874447395</v>
      </c>
    </row>
    <row r="100" spans="1:4">
      <c r="A100" s="245">
        <v>42285</v>
      </c>
      <c r="B100" s="244">
        <v>0.92800000000000005</v>
      </c>
      <c r="C100" s="244">
        <v>0.92800000000000005</v>
      </c>
      <c r="D100" s="179">
        <f>IF(C100&lt;MAX($C$2:C100),C100/MAX($C$2:C100)-1,0)</f>
        <v>-0.1794871794871794</v>
      </c>
    </row>
    <row r="101" spans="1:4">
      <c r="A101" s="245">
        <v>42286</v>
      </c>
      <c r="B101" s="244">
        <v>0.93300000000000005</v>
      </c>
      <c r="C101" s="244">
        <v>0.93300000000000005</v>
      </c>
      <c r="D101" s="179">
        <f>IF(C101&lt;MAX($C$2:C101),C101/MAX($C$2:C101)-1,0)</f>
        <v>-0.17506631299734743</v>
      </c>
    </row>
    <row r="102" spans="1:4">
      <c r="A102" s="245">
        <v>42289</v>
      </c>
      <c r="B102" s="244">
        <v>0.95599999999999996</v>
      </c>
      <c r="C102" s="244">
        <v>0.95599999999999996</v>
      </c>
      <c r="D102" s="179">
        <f>IF(C102&lt;MAX($C$2:C102),C102/MAX($C$2:C102)-1,0)</f>
        <v>-0.15473032714412027</v>
      </c>
    </row>
    <row r="103" spans="1:4">
      <c r="A103" s="245">
        <v>42290</v>
      </c>
      <c r="B103" s="244">
        <v>0.95799999999999996</v>
      </c>
      <c r="C103" s="244">
        <v>0.95799999999999996</v>
      </c>
      <c r="D103" s="179">
        <f>IF(C103&lt;MAX($C$2:C103),C103/MAX($C$2:C103)-1,0)</f>
        <v>-0.15296198054818744</v>
      </c>
    </row>
    <row r="104" spans="1:4">
      <c r="A104" s="245">
        <v>42291</v>
      </c>
      <c r="B104" s="244">
        <v>0.94599999999999995</v>
      </c>
      <c r="C104" s="244">
        <v>0.94599999999999995</v>
      </c>
      <c r="D104" s="179">
        <f>IF(C104&lt;MAX($C$2:C104),C104/MAX($C$2:C104)-1,0)</f>
        <v>-0.16357206012378434</v>
      </c>
    </row>
    <row r="105" spans="1:4">
      <c r="A105" s="245">
        <v>42292</v>
      </c>
      <c r="B105" s="244">
        <v>0.96199999999999997</v>
      </c>
      <c r="C105" s="244">
        <v>0.96199999999999997</v>
      </c>
      <c r="D105" s="179">
        <f>IF(C105&lt;MAX($C$2:C105),C105/MAX($C$2:C105)-1,0)</f>
        <v>-0.14942528735632188</v>
      </c>
    </row>
    <row r="106" spans="1:4">
      <c r="A106" s="245">
        <v>42293</v>
      </c>
      <c r="B106" s="244">
        <v>0.96799999999999997</v>
      </c>
      <c r="C106" s="244">
        <v>0.96799999999999997</v>
      </c>
      <c r="D106" s="179">
        <f>IF(C106&lt;MAX($C$2:C106),C106/MAX($C$2:C106)-1,0)</f>
        <v>-0.14412024756852349</v>
      </c>
    </row>
    <row r="107" spans="1:4">
      <c r="A107" s="245">
        <v>42296</v>
      </c>
      <c r="B107" s="244">
        <v>0.96899999999999997</v>
      </c>
      <c r="C107" s="244">
        <v>0.96899999999999997</v>
      </c>
      <c r="D107" s="179">
        <f>IF(C107&lt;MAX($C$2:C107),C107/MAX($C$2:C107)-1,0)</f>
        <v>-0.14323607427055707</v>
      </c>
    </row>
    <row r="108" spans="1:4">
      <c r="A108" s="245">
        <v>42297</v>
      </c>
      <c r="B108" s="244">
        <v>0.97099999999999997</v>
      </c>
      <c r="C108" s="244">
        <v>0.97099999999999997</v>
      </c>
      <c r="D108" s="179">
        <f>IF(C108&lt;MAX($C$2:C108),C108/MAX($C$2:C108)-1,0)</f>
        <v>-0.14146772767462423</v>
      </c>
    </row>
    <row r="109" spans="1:4">
      <c r="A109" s="245">
        <v>42298</v>
      </c>
      <c r="B109" s="244">
        <v>0.94099999999999995</v>
      </c>
      <c r="C109" s="244">
        <v>0.94099999999999995</v>
      </c>
      <c r="D109" s="179">
        <f>IF(C109&lt;MAX($C$2:C109),C109/MAX($C$2:C109)-1,0)</f>
        <v>-0.16799292661361631</v>
      </c>
    </row>
    <row r="110" spans="1:4">
      <c r="A110" s="245">
        <v>42299</v>
      </c>
      <c r="B110" s="244">
        <v>0.95499999999999996</v>
      </c>
      <c r="C110" s="244">
        <v>0.95499999999999996</v>
      </c>
      <c r="D110" s="179">
        <f>IF(C110&lt;MAX($C$2:C110),C110/MAX($C$2:C110)-1,0)</f>
        <v>-0.15561450044208669</v>
      </c>
    </row>
    <row r="111" spans="1:4">
      <c r="A111" s="245">
        <v>42300</v>
      </c>
      <c r="B111" s="244">
        <v>0.97099999999999997</v>
      </c>
      <c r="C111" s="244">
        <v>0.97099999999999997</v>
      </c>
      <c r="D111" s="179">
        <f>IF(C111&lt;MAX($C$2:C111),C111/MAX($C$2:C111)-1,0)</f>
        <v>-0.14146772767462423</v>
      </c>
    </row>
    <row r="112" spans="1:4">
      <c r="A112" s="245">
        <v>42303</v>
      </c>
      <c r="B112" s="244">
        <v>0.97799999999999998</v>
      </c>
      <c r="C112" s="244">
        <v>0.97799999999999998</v>
      </c>
      <c r="D112" s="179">
        <f>IF(C112&lt;MAX($C$2:C112),C112/MAX($C$2:C112)-1,0)</f>
        <v>-0.13527851458885942</v>
      </c>
    </row>
    <row r="113" spans="1:4">
      <c r="A113" s="245">
        <v>42304</v>
      </c>
      <c r="B113" s="244">
        <v>0.97799999999999998</v>
      </c>
      <c r="C113" s="244">
        <v>0.97799999999999998</v>
      </c>
      <c r="D113" s="179">
        <f>IF(C113&lt;MAX($C$2:C113),C113/MAX($C$2:C113)-1,0)</f>
        <v>-0.13527851458885942</v>
      </c>
    </row>
    <row r="114" spans="1:4">
      <c r="A114" s="245">
        <v>42305</v>
      </c>
      <c r="B114" s="244">
        <v>0.96899999999999997</v>
      </c>
      <c r="C114" s="244">
        <v>0.96899999999999997</v>
      </c>
      <c r="D114" s="179">
        <f>IF(C114&lt;MAX($C$2:C114),C114/MAX($C$2:C114)-1,0)</f>
        <v>-0.14323607427055707</v>
      </c>
    </row>
    <row r="115" spans="1:4">
      <c r="A115" s="245">
        <v>42306</v>
      </c>
      <c r="B115" s="244">
        <v>0.97399999999999998</v>
      </c>
      <c r="C115" s="244">
        <v>0.97399999999999998</v>
      </c>
      <c r="D115" s="179">
        <f>IF(C115&lt;MAX($C$2:C115),C115/MAX($C$2:C115)-1,0)</f>
        <v>-0.13881520778072509</v>
      </c>
    </row>
    <row r="116" spans="1:4">
      <c r="A116" s="245">
        <v>42307</v>
      </c>
      <c r="B116" s="244">
        <v>0.97899999999999998</v>
      </c>
      <c r="C116" s="244">
        <v>0.97899999999999998</v>
      </c>
      <c r="D116" s="179">
        <f>IF(C116&lt;MAX($C$2:C116),C116/MAX($C$2:C116)-1,0)</f>
        <v>-0.134394341290893</v>
      </c>
    </row>
    <row r="117" spans="1:4">
      <c r="A117" s="245">
        <v>42310</v>
      </c>
      <c r="B117" s="244">
        <v>0.96799999999999997</v>
      </c>
      <c r="C117" s="244">
        <v>0.96799999999999997</v>
      </c>
      <c r="D117" s="179">
        <f>IF(C117&lt;MAX($C$2:C117),C117/MAX($C$2:C117)-1,0)</f>
        <v>-0.14412024756852349</v>
      </c>
    </row>
    <row r="118" spans="1:4">
      <c r="A118" s="245">
        <v>42311</v>
      </c>
      <c r="B118" s="244">
        <v>0.96699999999999997</v>
      </c>
      <c r="C118" s="244">
        <v>0.96699999999999997</v>
      </c>
      <c r="D118" s="179">
        <f>IF(C118&lt;MAX($C$2:C118),C118/MAX($C$2:C118)-1,0)</f>
        <v>-0.1450044208664899</v>
      </c>
    </row>
    <row r="119" spans="1:4">
      <c r="A119" s="245">
        <v>42312</v>
      </c>
      <c r="B119" s="244">
        <v>0.999</v>
      </c>
      <c r="C119" s="244">
        <v>0.999</v>
      </c>
      <c r="D119" s="179">
        <f>IF(C119&lt;MAX($C$2:C119),C119/MAX($C$2:C119)-1,0)</f>
        <v>-0.11671087533156499</v>
      </c>
    </row>
    <row r="120" spans="1:4">
      <c r="A120" s="245">
        <v>42313</v>
      </c>
      <c r="B120" s="244">
        <v>1.0029999999999999</v>
      </c>
      <c r="C120" s="244">
        <v>1.0029999999999999</v>
      </c>
      <c r="D120" s="179">
        <f>IF(C120&lt;MAX($C$2:C120),C120/MAX($C$2:C120)-1,0)</f>
        <v>-0.11317418213969943</v>
      </c>
    </row>
    <row r="121" spans="1:4">
      <c r="A121" s="245">
        <v>42314</v>
      </c>
      <c r="B121" s="244">
        <v>1.0169999999999999</v>
      </c>
      <c r="C121" s="244">
        <v>1.0169999999999999</v>
      </c>
      <c r="D121" s="179">
        <f>IF(C121&lt;MAX($C$2:C121),C121/MAX($C$2:C121)-1,0)</f>
        <v>-0.10079575596816981</v>
      </c>
    </row>
    <row r="122" spans="1:4">
      <c r="A122" s="245">
        <v>42317</v>
      </c>
      <c r="B122" s="244">
        <v>1.026</v>
      </c>
      <c r="C122" s="244">
        <v>1.026</v>
      </c>
      <c r="D122" s="179">
        <f>IF(C122&lt;MAX($C$2:C122),C122/MAX($C$2:C122)-1,0)</f>
        <v>-9.2838196286472163E-2</v>
      </c>
    </row>
    <row r="123" spans="1:4">
      <c r="A123" s="245">
        <v>42318</v>
      </c>
      <c r="B123" s="244">
        <v>1.02</v>
      </c>
      <c r="C123" s="244">
        <v>1.02</v>
      </c>
      <c r="D123" s="179">
        <f>IF(C123&lt;MAX($C$2:C123),C123/MAX($C$2:C123)-1,0)</f>
        <v>-9.8143236074270557E-2</v>
      </c>
    </row>
    <row r="124" spans="1:4">
      <c r="A124" s="245">
        <v>42319</v>
      </c>
      <c r="B124" s="244">
        <v>1.0189999999999999</v>
      </c>
      <c r="C124" s="244">
        <v>1.0189999999999999</v>
      </c>
      <c r="D124" s="179">
        <f>IF(C124&lt;MAX($C$2:C124),C124/MAX($C$2:C124)-1,0)</f>
        <v>-9.9027409372237085E-2</v>
      </c>
    </row>
    <row r="125" spans="1:4">
      <c r="A125" s="245">
        <v>42320</v>
      </c>
      <c r="B125" s="244">
        <v>1.016</v>
      </c>
      <c r="C125" s="244">
        <v>1.016</v>
      </c>
      <c r="D125" s="179">
        <f>IF(C125&lt;MAX($C$2:C125),C125/MAX($C$2:C125)-1,0)</f>
        <v>-0.10167992926613612</v>
      </c>
    </row>
    <row r="126" spans="1:4">
      <c r="A126" s="245">
        <v>42321</v>
      </c>
      <c r="B126" s="244">
        <v>1.0029999999999999</v>
      </c>
      <c r="C126" s="244">
        <v>1.0029999999999999</v>
      </c>
      <c r="D126" s="179">
        <f>IF(C126&lt;MAX($C$2:C126),C126/MAX($C$2:C126)-1,0)</f>
        <v>-0.11317418213969943</v>
      </c>
    </row>
    <row r="127" spans="1:4">
      <c r="A127" s="245">
        <v>42324</v>
      </c>
      <c r="B127" s="244">
        <v>1.012</v>
      </c>
      <c r="C127" s="244">
        <v>1.012</v>
      </c>
      <c r="D127" s="179">
        <f>IF(C127&lt;MAX($C$2:C127),C127/MAX($C$2:C127)-1,0)</f>
        <v>-0.10521662245800179</v>
      </c>
    </row>
    <row r="128" spans="1:4">
      <c r="A128" s="245">
        <v>42325</v>
      </c>
      <c r="B128" s="244">
        <v>1.01</v>
      </c>
      <c r="C128" s="244">
        <v>1.01</v>
      </c>
      <c r="D128" s="179">
        <f>IF(C128&lt;MAX($C$2:C128),C128/MAX($C$2:C128)-1,0)</f>
        <v>-0.10698496905393462</v>
      </c>
    </row>
    <row r="129" spans="1:4">
      <c r="A129" s="245">
        <v>42326</v>
      </c>
      <c r="B129" s="244">
        <v>1.006</v>
      </c>
      <c r="C129" s="244">
        <v>1.006</v>
      </c>
      <c r="D129" s="179">
        <f>IF(C129&lt;MAX($C$2:C129),C129/MAX($C$2:C129)-1,0)</f>
        <v>-0.11052166224580018</v>
      </c>
    </row>
    <row r="130" spans="1:4">
      <c r="A130" s="245">
        <v>42327</v>
      </c>
      <c r="B130" s="244">
        <v>1.0189999999999999</v>
      </c>
      <c r="C130" s="244">
        <v>1.0189999999999999</v>
      </c>
      <c r="D130" s="179">
        <f>IF(C130&lt;MAX($C$2:C130),C130/MAX($C$2:C130)-1,0)</f>
        <v>-9.9027409372237085E-2</v>
      </c>
    </row>
    <row r="131" spans="1:4">
      <c r="A131" s="245">
        <v>42328</v>
      </c>
      <c r="B131" s="244">
        <v>1.0169999999999999</v>
      </c>
      <c r="C131" s="244">
        <v>1.0169999999999999</v>
      </c>
      <c r="D131" s="179">
        <f>IF(C131&lt;MAX($C$2:C131),C131/MAX($C$2:C131)-1,0)</f>
        <v>-0.10079575596816981</v>
      </c>
    </row>
    <row r="132" spans="1:4">
      <c r="A132" s="245">
        <v>42331</v>
      </c>
      <c r="B132" s="244">
        <v>1.0149999999999999</v>
      </c>
      <c r="C132" s="244">
        <v>1.0149999999999999</v>
      </c>
      <c r="D132" s="179">
        <f>IF(C132&lt;MAX($C$2:C132),C132/MAX($C$2:C132)-1,0)</f>
        <v>-0.10256410256410264</v>
      </c>
    </row>
    <row r="133" spans="1:4">
      <c r="A133" s="245">
        <v>42332</v>
      </c>
      <c r="B133" s="244">
        <v>1.018</v>
      </c>
      <c r="C133" s="244">
        <v>1.018</v>
      </c>
      <c r="D133" s="179">
        <f>IF(C133&lt;MAX($C$2:C133),C133/MAX($C$2:C133)-1,0)</f>
        <v>-9.9911582670203392E-2</v>
      </c>
    </row>
    <row r="134" spans="1:4">
      <c r="A134" s="245">
        <v>42333</v>
      </c>
      <c r="B134" s="244">
        <v>1.0269999999999999</v>
      </c>
      <c r="C134" s="244">
        <v>1.0269999999999999</v>
      </c>
      <c r="D134" s="179">
        <f>IF(C134&lt;MAX($C$2:C134),C134/MAX($C$2:C134)-1,0)</f>
        <v>-9.1954022988505857E-2</v>
      </c>
    </row>
    <row r="135" spans="1:4">
      <c r="A135" s="245">
        <v>42334</v>
      </c>
      <c r="B135" s="244">
        <v>1.0209999999999999</v>
      </c>
      <c r="C135" s="244">
        <v>1.0209999999999999</v>
      </c>
      <c r="D135" s="179">
        <f>IF(C135&lt;MAX($C$2:C135),C135/MAX($C$2:C135)-1,0)</f>
        <v>-9.725906277630425E-2</v>
      </c>
    </row>
    <row r="136" spans="1:4">
      <c r="A136" s="245">
        <v>42335</v>
      </c>
      <c r="B136" s="244">
        <v>0.98099999999999998</v>
      </c>
      <c r="C136" s="244">
        <v>0.98099999999999998</v>
      </c>
      <c r="D136" s="179">
        <f>IF(C136&lt;MAX($C$2:C136),C136/MAX($C$2:C136)-1,0)</f>
        <v>-0.13262599469496028</v>
      </c>
    </row>
    <row r="137" spans="1:4">
      <c r="A137" s="245">
        <v>42338</v>
      </c>
      <c r="B137" s="244">
        <v>0.99099999999999999</v>
      </c>
      <c r="C137" s="244">
        <v>0.99099999999999999</v>
      </c>
      <c r="D137" s="179">
        <f>IF(C137&lt;MAX($C$2:C137),C137/MAX($C$2:C137)-1,0)</f>
        <v>-0.12378426171529622</v>
      </c>
    </row>
    <row r="138" spans="1:4">
      <c r="A138" s="245">
        <v>42339</v>
      </c>
      <c r="B138" s="244">
        <v>1.0009999999999999</v>
      </c>
      <c r="C138" s="244">
        <v>1.0009999999999999</v>
      </c>
      <c r="D138" s="179">
        <f>IF(C138&lt;MAX($C$2:C138),C138/MAX($C$2:C138)-1,0)</f>
        <v>-0.11494252873563227</v>
      </c>
    </row>
    <row r="139" spans="1:4">
      <c r="A139" s="245">
        <v>42340</v>
      </c>
      <c r="B139" s="244">
        <v>1.0229999999999999</v>
      </c>
      <c r="C139" s="244">
        <v>1.0229999999999999</v>
      </c>
      <c r="D139" s="179">
        <f>IF(C139&lt;MAX($C$2:C139),C139/MAX($C$2:C139)-1,0)</f>
        <v>-9.5490716180371416E-2</v>
      </c>
    </row>
    <row r="140" spans="1:4">
      <c r="A140" s="245">
        <v>42341</v>
      </c>
      <c r="B140" s="244">
        <v>1.03</v>
      </c>
      <c r="C140" s="244">
        <v>1.03</v>
      </c>
      <c r="D140" s="179">
        <f>IF(C140&lt;MAX($C$2:C140),C140/MAX($C$2:C140)-1,0)</f>
        <v>-8.9301503094606494E-2</v>
      </c>
    </row>
    <row r="141" spans="1:4">
      <c r="A141" s="245">
        <v>42342</v>
      </c>
      <c r="B141" s="244">
        <v>1.02</v>
      </c>
      <c r="C141" s="244">
        <v>1.02</v>
      </c>
      <c r="D141" s="179">
        <f>IF(C141&lt;MAX($C$2:C141),C141/MAX($C$2:C141)-1,0)</f>
        <v>-9.8143236074270557E-2</v>
      </c>
    </row>
    <row r="142" spans="1:4">
      <c r="A142" s="245">
        <v>42345</v>
      </c>
      <c r="B142" s="244">
        <v>1.0209999999999999</v>
      </c>
      <c r="C142" s="244">
        <v>1.0209999999999999</v>
      </c>
      <c r="D142" s="179">
        <f>IF(C142&lt;MAX($C$2:C142),C142/MAX($C$2:C142)-1,0)</f>
        <v>-9.725906277630425E-2</v>
      </c>
    </row>
    <row r="143" spans="1:4">
      <c r="A143" s="245">
        <v>42346</v>
      </c>
      <c r="B143" s="244">
        <v>1.004</v>
      </c>
      <c r="C143" s="244">
        <v>1.004</v>
      </c>
      <c r="D143" s="179">
        <f>IF(C143&lt;MAX($C$2:C143),C143/MAX($C$2:C143)-1,0)</f>
        <v>-0.11229000884173301</v>
      </c>
    </row>
    <row r="144" spans="1:4">
      <c r="A144" s="245">
        <v>42347</v>
      </c>
      <c r="B144" s="244">
        <v>1.0069999999999999</v>
      </c>
      <c r="C144" s="244">
        <v>1.0069999999999999</v>
      </c>
      <c r="D144" s="179">
        <f>IF(C144&lt;MAX($C$2:C144),C144/MAX($C$2:C144)-1,0)</f>
        <v>-0.10963748894783387</v>
      </c>
    </row>
    <row r="145" spans="1:4">
      <c r="A145" s="245">
        <v>42348</v>
      </c>
      <c r="B145" s="244">
        <v>1.0069999999999999</v>
      </c>
      <c r="C145" s="244">
        <v>1.0069999999999999</v>
      </c>
      <c r="D145" s="179">
        <f>IF(C145&lt;MAX($C$2:C145),C145/MAX($C$2:C145)-1,0)</f>
        <v>-0.10963748894783387</v>
      </c>
    </row>
    <row r="146" spans="1:4">
      <c r="A146" s="245">
        <v>42349</v>
      </c>
      <c r="B146" s="244">
        <v>1.0029999999999999</v>
      </c>
      <c r="C146" s="244">
        <v>1.0029999999999999</v>
      </c>
      <c r="D146" s="179">
        <f>IF(C146&lt;MAX($C$2:C146),C146/MAX($C$2:C146)-1,0)</f>
        <v>-0.11317418213969943</v>
      </c>
    </row>
    <row r="147" spans="1:4">
      <c r="A147" s="245">
        <v>42352</v>
      </c>
      <c r="B147" s="244">
        <v>1.0169999999999999</v>
      </c>
      <c r="C147" s="244">
        <v>1.0169999999999999</v>
      </c>
      <c r="D147" s="179">
        <f>IF(C147&lt;MAX($C$2:C147),C147/MAX($C$2:C147)-1,0)</f>
        <v>-0.10079575596816981</v>
      </c>
    </row>
    <row r="148" spans="1:4">
      <c r="A148" s="245">
        <v>42353</v>
      </c>
      <c r="B148" s="244">
        <v>1.0229999999999999</v>
      </c>
      <c r="C148" s="244">
        <v>1.0229999999999999</v>
      </c>
      <c r="D148" s="179">
        <f>IF(C148&lt;MAX($C$2:C148),C148/MAX($C$2:C148)-1,0)</f>
        <v>-9.5490716180371416E-2</v>
      </c>
    </row>
    <row r="149" spans="1:4">
      <c r="A149" s="245">
        <v>42354</v>
      </c>
      <c r="B149" s="244">
        <v>1.024</v>
      </c>
      <c r="C149" s="244">
        <v>1.024</v>
      </c>
      <c r="D149" s="179">
        <f>IF(C149&lt;MAX($C$2:C149),C149/MAX($C$2:C149)-1,0)</f>
        <v>-9.4606542882404887E-2</v>
      </c>
    </row>
    <row r="150" spans="1:4">
      <c r="A150" s="245">
        <v>42355</v>
      </c>
      <c r="B150" s="244">
        <v>1.044</v>
      </c>
      <c r="C150" s="244">
        <v>1.044</v>
      </c>
      <c r="D150" s="179">
        <f>IF(C150&lt;MAX($C$2:C150),C150/MAX($C$2:C150)-1,0)</f>
        <v>-7.6923076923076872E-2</v>
      </c>
    </row>
    <row r="151" spans="1:4">
      <c r="A151" s="245">
        <v>42356</v>
      </c>
      <c r="B151" s="244">
        <v>1.0580000000000001</v>
      </c>
      <c r="C151" s="244">
        <v>1.0580000000000001</v>
      </c>
      <c r="D151" s="179">
        <f>IF(C151&lt;MAX($C$2:C151),C151/MAX($C$2:C151)-1,0)</f>
        <v>-6.454465075154725E-2</v>
      </c>
    </row>
    <row r="152" spans="1:4">
      <c r="A152" s="245">
        <v>42359</v>
      </c>
      <c r="B152" s="244">
        <v>1.091</v>
      </c>
      <c r="C152" s="244">
        <v>1.091</v>
      </c>
      <c r="D152" s="179">
        <f>IF(C152&lt;MAX($C$2:C152),C152/MAX($C$2:C152)-1,0)</f>
        <v>-3.5366931918656141E-2</v>
      </c>
    </row>
    <row r="153" spans="1:4">
      <c r="A153" s="245">
        <v>42360</v>
      </c>
      <c r="B153" s="244">
        <v>1.091</v>
      </c>
      <c r="C153" s="244">
        <v>1.091</v>
      </c>
      <c r="D153" s="179">
        <f>IF(C153&lt;MAX($C$2:C153),C153/MAX($C$2:C153)-1,0)</f>
        <v>-3.5366931918656141E-2</v>
      </c>
    </row>
    <row r="154" spans="1:4">
      <c r="A154" s="245">
        <v>42361</v>
      </c>
      <c r="B154" s="244">
        <v>1.0840000000000001</v>
      </c>
      <c r="C154" s="244">
        <v>1.0840000000000001</v>
      </c>
      <c r="D154" s="179">
        <f>IF(C154&lt;MAX($C$2:C154),C154/MAX($C$2:C154)-1,0)</f>
        <v>-4.1556145004420841E-2</v>
      </c>
    </row>
    <row r="155" spans="1:4">
      <c r="A155" s="245">
        <v>42362</v>
      </c>
      <c r="B155" s="244">
        <v>1.0760000000000001</v>
      </c>
      <c r="C155" s="244">
        <v>1.0760000000000001</v>
      </c>
      <c r="D155" s="179">
        <f>IF(C155&lt;MAX($C$2:C155),C155/MAX($C$2:C155)-1,0)</f>
        <v>-4.862953138815207E-2</v>
      </c>
    </row>
    <row r="156" spans="1:4">
      <c r="A156" s="245">
        <v>42363</v>
      </c>
      <c r="B156" s="244">
        <v>1.0780000000000001</v>
      </c>
      <c r="C156" s="244">
        <v>1.0780000000000001</v>
      </c>
      <c r="D156" s="179">
        <f>IF(C156&lt;MAX($C$2:C156),C156/MAX($C$2:C156)-1,0)</f>
        <v>-4.6861184792219235E-2</v>
      </c>
    </row>
    <row r="157" spans="1:4">
      <c r="A157" s="245">
        <v>42366</v>
      </c>
      <c r="B157" s="244">
        <v>1.0589999999999999</v>
      </c>
      <c r="C157" s="244">
        <v>1.0589999999999999</v>
      </c>
      <c r="D157" s="179">
        <f>IF(C157&lt;MAX($C$2:C157),C157/MAX($C$2:C157)-1,0)</f>
        <v>-6.3660477453580944E-2</v>
      </c>
    </row>
    <row r="158" spans="1:4">
      <c r="A158" s="245">
        <v>42367</v>
      </c>
      <c r="B158" s="244">
        <v>1.0660000000000001</v>
      </c>
      <c r="C158" s="244">
        <v>1.0660000000000001</v>
      </c>
      <c r="D158" s="179">
        <f>IF(C158&lt;MAX($C$2:C158),C158/MAX($C$2:C158)-1,0)</f>
        <v>-5.7471264367816022E-2</v>
      </c>
    </row>
    <row r="159" spans="1:4">
      <c r="A159" s="245">
        <v>42368</v>
      </c>
      <c r="B159" s="244">
        <v>1.07</v>
      </c>
      <c r="C159" s="244">
        <v>1.07</v>
      </c>
      <c r="D159" s="179">
        <f>IF(C159&lt;MAX($C$2:C159),C159/MAX($C$2:C159)-1,0)</f>
        <v>-5.3934571175950463E-2</v>
      </c>
    </row>
    <row r="160" spans="1:4">
      <c r="A160" s="245">
        <v>42369</v>
      </c>
      <c r="B160" s="244">
        <v>1.0660000000000001</v>
      </c>
      <c r="C160" s="244">
        <v>1.0660000000000001</v>
      </c>
      <c r="D160" s="179">
        <f>IF(C160&lt;MAX($C$2:C160),C160/MAX($C$2:C160)-1,0)</f>
        <v>-5.7471264367816022E-2</v>
      </c>
    </row>
    <row r="161" spans="1:4">
      <c r="A161" s="245">
        <v>42373</v>
      </c>
      <c r="B161" s="244">
        <v>0.99399999999999999</v>
      </c>
      <c r="C161" s="244">
        <v>0.99399999999999999</v>
      </c>
      <c r="D161" s="179">
        <f>IF(C161&lt;MAX($C$2:C161),C161/MAX($C$2:C161)-1,0)</f>
        <v>-0.12113174182139697</v>
      </c>
    </row>
    <row r="162" spans="1:4">
      <c r="A162" s="245">
        <v>42374</v>
      </c>
      <c r="B162" s="244">
        <v>1.006</v>
      </c>
      <c r="C162" s="244">
        <v>1.006</v>
      </c>
      <c r="D162" s="179">
        <f>IF(C162&lt;MAX($C$2:C162),C162/MAX($C$2:C162)-1,0)</f>
        <v>-0.11052166224580018</v>
      </c>
    </row>
    <row r="163" spans="1:4">
      <c r="A163" s="245">
        <v>42375</v>
      </c>
      <c r="B163" s="244">
        <v>1.0209999999999999</v>
      </c>
      <c r="C163" s="244">
        <v>1.0209999999999999</v>
      </c>
      <c r="D163" s="179">
        <f>IF(C163&lt;MAX($C$2:C163),C163/MAX($C$2:C163)-1,0)</f>
        <v>-9.725906277630425E-2</v>
      </c>
    </row>
    <row r="164" spans="1:4">
      <c r="A164" s="245">
        <v>42376</v>
      </c>
      <c r="B164" s="244">
        <v>0.94699999999999995</v>
      </c>
      <c r="C164" s="244">
        <v>0.94699999999999995</v>
      </c>
      <c r="D164" s="179">
        <f>IF(C164&lt;MAX($C$2:C164),C164/MAX($C$2:C164)-1,0)</f>
        <v>-0.16268788682581792</v>
      </c>
    </row>
    <row r="165" spans="1:4">
      <c r="A165" s="245">
        <v>42377</v>
      </c>
      <c r="B165" s="244">
        <v>0.96299999999999997</v>
      </c>
      <c r="C165" s="244">
        <v>0.96299999999999997</v>
      </c>
      <c r="D165" s="179">
        <f>IF(C165&lt;MAX($C$2:C165),C165/MAX($C$2:C165)-1,0)</f>
        <v>-0.14854111405835546</v>
      </c>
    </row>
    <row r="166" spans="1:4">
      <c r="A166" s="245">
        <v>42380</v>
      </c>
      <c r="B166" s="244">
        <v>0.92200000000000004</v>
      </c>
      <c r="C166" s="244">
        <v>0.92200000000000004</v>
      </c>
      <c r="D166" s="179">
        <f>IF(C166&lt;MAX($C$2:C166),C166/MAX($C$2:C166)-1,0)</f>
        <v>-0.18479221927497791</v>
      </c>
    </row>
    <row r="167" spans="1:4">
      <c r="A167" s="245">
        <v>42381</v>
      </c>
      <c r="B167" s="244">
        <v>0.92900000000000005</v>
      </c>
      <c r="C167" s="244">
        <v>0.92900000000000005</v>
      </c>
      <c r="D167" s="179">
        <f>IF(C167&lt;MAX($C$2:C167),C167/MAX($C$2:C167)-1,0)</f>
        <v>-0.1786030061892131</v>
      </c>
    </row>
    <row r="168" spans="1:4">
      <c r="A168" s="245">
        <v>42382</v>
      </c>
      <c r="B168" s="244">
        <v>0.90500000000000003</v>
      </c>
      <c r="C168" s="244">
        <v>0.90500000000000003</v>
      </c>
      <c r="D168" s="179">
        <f>IF(C168&lt;MAX($C$2:C168),C168/MAX($C$2:C168)-1,0)</f>
        <v>-0.19982316534040667</v>
      </c>
    </row>
    <row r="169" spans="1:4">
      <c r="A169" s="245">
        <v>42383</v>
      </c>
      <c r="B169" s="244">
        <v>0.92300000000000004</v>
      </c>
      <c r="C169" s="244">
        <v>0.92300000000000004</v>
      </c>
      <c r="D169" s="179">
        <f>IF(C169&lt;MAX($C$2:C169),C169/MAX($C$2:C169)-1,0)</f>
        <v>-0.18390804597701149</v>
      </c>
    </row>
    <row r="170" spans="1:4">
      <c r="A170" s="245">
        <v>42384</v>
      </c>
      <c r="B170" s="244">
        <v>0.89500000000000002</v>
      </c>
      <c r="C170" s="244">
        <v>0.89500000000000002</v>
      </c>
      <c r="D170" s="179">
        <f>IF(C170&lt;MAX($C$2:C170),C170/MAX($C$2:C170)-1,0)</f>
        <v>-0.20866489832007074</v>
      </c>
    </row>
    <row r="171" spans="1:4">
      <c r="A171" s="245">
        <v>42387</v>
      </c>
      <c r="B171" s="244">
        <v>0.89900000000000002</v>
      </c>
      <c r="C171" s="244">
        <v>0.89900000000000002</v>
      </c>
      <c r="D171" s="179">
        <f>IF(C171&lt;MAX($C$2:C171),C171/MAX($C$2:C171)-1,0)</f>
        <v>-0.20512820512820507</v>
      </c>
    </row>
    <row r="172" spans="1:4">
      <c r="A172" s="245">
        <v>42388</v>
      </c>
      <c r="B172" s="244">
        <v>0.92300000000000004</v>
      </c>
      <c r="C172" s="244">
        <v>0.92300000000000004</v>
      </c>
      <c r="D172" s="179">
        <f>IF(C172&lt;MAX($C$2:C172),C172/MAX($C$2:C172)-1,0)</f>
        <v>-0.18390804597701149</v>
      </c>
    </row>
    <row r="173" spans="1:4">
      <c r="A173" s="245">
        <v>42389</v>
      </c>
      <c r="B173" s="244">
        <v>0.90400000000000003</v>
      </c>
      <c r="C173" s="244">
        <v>0.90400000000000003</v>
      </c>
      <c r="D173" s="179">
        <f>IF(C173&lt;MAX($C$2:C173),C173/MAX($C$2:C173)-1,0)</f>
        <v>-0.20070733863837309</v>
      </c>
    </row>
    <row r="174" spans="1:4">
      <c r="A174" s="245">
        <v>42390</v>
      </c>
      <c r="B174" s="244">
        <v>0.879</v>
      </c>
      <c r="C174" s="244">
        <v>0.879</v>
      </c>
      <c r="D174" s="179">
        <f>IF(C174&lt;MAX($C$2:C174),C174/MAX($C$2:C174)-1,0)</f>
        <v>-0.22281167108753319</v>
      </c>
    </row>
    <row r="175" spans="1:4">
      <c r="A175" s="245">
        <v>42391</v>
      </c>
      <c r="B175" s="244">
        <v>0.88500000000000001</v>
      </c>
      <c r="C175" s="244">
        <v>0.88500000000000001</v>
      </c>
      <c r="D175" s="179">
        <f>IF(C175&lt;MAX($C$2:C175),C175/MAX($C$2:C175)-1,0)</f>
        <v>-0.2175066312997348</v>
      </c>
    </row>
    <row r="176" spans="1:4">
      <c r="A176" s="245">
        <v>42394</v>
      </c>
      <c r="B176" s="244">
        <v>0.89700000000000002</v>
      </c>
      <c r="C176" s="244">
        <v>0.89700000000000002</v>
      </c>
      <c r="D176" s="179">
        <f>IF(C176&lt;MAX($C$2:C176),C176/MAX($C$2:C176)-1,0)</f>
        <v>-0.2068965517241379</v>
      </c>
    </row>
    <row r="177" spans="1:4">
      <c r="A177" s="245">
        <v>42395</v>
      </c>
      <c r="B177" s="244">
        <v>0.85399999999999998</v>
      </c>
      <c r="C177" s="244">
        <v>0.85399999999999998</v>
      </c>
      <c r="D177" s="179">
        <f>IF(C177&lt;MAX($C$2:C177),C177/MAX($C$2:C177)-1,0)</f>
        <v>-0.24491600353669318</v>
      </c>
    </row>
    <row r="178" spans="1:4">
      <c r="A178" s="245">
        <v>42396</v>
      </c>
      <c r="B178" s="244">
        <v>0.85199999999999998</v>
      </c>
      <c r="C178" s="244">
        <v>0.85199999999999998</v>
      </c>
      <c r="D178" s="179">
        <f>IF(C178&lt;MAX($C$2:C178),C178/MAX($C$2:C178)-1,0)</f>
        <v>-0.24668435013262602</v>
      </c>
    </row>
    <row r="179" spans="1:4">
      <c r="A179" s="245">
        <v>42397</v>
      </c>
      <c r="B179" s="244">
        <v>0.83299999999999996</v>
      </c>
      <c r="C179" s="244">
        <v>0.83299999999999996</v>
      </c>
      <c r="D179" s="179">
        <f>IF(C179&lt;MAX($C$2:C179),C179/MAX($C$2:C179)-1,0)</f>
        <v>-0.26348364279398762</v>
      </c>
    </row>
    <row r="180" spans="1:4">
      <c r="A180" s="245">
        <v>42398</v>
      </c>
      <c r="B180" s="244">
        <v>0.86099999999999999</v>
      </c>
      <c r="C180" s="244">
        <v>0.86099999999999999</v>
      </c>
      <c r="D180" s="177">
        <f>IF(C180&lt;MAX($C$2:C180),C180/MAX($C$2:C180)-1,0)</f>
        <v>-0.23872679045092837</v>
      </c>
    </row>
    <row r="181" spans="1:4">
      <c r="A181" s="245">
        <v>42401</v>
      </c>
      <c r="B181" s="244">
        <v>0.85099999999999998</v>
      </c>
      <c r="C181" s="244">
        <v>0.85099999999999998</v>
      </c>
      <c r="D181" s="177">
        <f>IF(C181&lt;MAX($C$2:C181),C181/MAX($C$2:C181)-1,0)</f>
        <v>-0.24756852343059244</v>
      </c>
    </row>
    <row r="182" spans="1:4">
      <c r="A182" s="245">
        <v>42402</v>
      </c>
      <c r="B182" s="244">
        <v>0.871</v>
      </c>
      <c r="C182" s="244">
        <v>0.871</v>
      </c>
      <c r="D182" s="177">
        <f>IF(C182&lt;MAX($C$2:C182),C182/MAX($C$2:C182)-1,0)</f>
        <v>-0.22988505747126442</v>
      </c>
    </row>
    <row r="183" spans="1:4">
      <c r="A183" s="245">
        <v>42403</v>
      </c>
      <c r="B183" s="244">
        <v>0.86899999999999999</v>
      </c>
      <c r="C183" s="244">
        <v>0.86899999999999999</v>
      </c>
      <c r="D183" s="177">
        <f>IF(C183&lt;MAX($C$2:C183),C183/MAX($C$2:C183)-1,0)</f>
        <v>-0.23165340406719714</v>
      </c>
    </row>
    <row r="184" spans="1:4">
      <c r="A184" s="245">
        <v>42404</v>
      </c>
      <c r="B184" s="244">
        <v>0.878</v>
      </c>
      <c r="C184" s="244">
        <v>0.878</v>
      </c>
      <c r="D184" s="177">
        <f>IF(C184&lt;MAX($C$2:C184),C184/MAX($C$2:C184)-1,0)</f>
        <v>-0.22369584438549961</v>
      </c>
    </row>
    <row r="185" spans="1:4">
      <c r="A185" s="245">
        <v>42405</v>
      </c>
      <c r="B185" s="244">
        <v>0.871</v>
      </c>
      <c r="C185" s="244">
        <v>0.871</v>
      </c>
      <c r="D185" s="177">
        <f>IF(C185&lt;MAX($C$2:C185),C185/MAX($C$2:C185)-1,0)</f>
        <v>-0.22988505747126442</v>
      </c>
    </row>
    <row r="186" spans="1:4">
      <c r="A186" s="245">
        <v>42415</v>
      </c>
      <c r="B186" s="244">
        <v>0.86799999999999999</v>
      </c>
      <c r="C186" s="244">
        <v>0.86799999999999999</v>
      </c>
      <c r="D186" s="177">
        <f>IF(C186&lt;MAX($C$2:C186),C186/MAX($C$2:C186)-1,0)</f>
        <v>-0.23253757736516356</v>
      </c>
    </row>
    <row r="187" spans="1:4">
      <c r="A187" s="245">
        <v>42416</v>
      </c>
      <c r="B187" s="244">
        <v>0.89300000000000002</v>
      </c>
      <c r="C187" s="244">
        <v>0.89300000000000002</v>
      </c>
      <c r="D187" s="177">
        <f>IF(C187&lt;MAX($C$2:C187),C187/MAX($C$2:C187)-1,0)</f>
        <v>-0.21043324491600357</v>
      </c>
    </row>
    <row r="188" spans="1:4">
      <c r="A188" s="245">
        <v>42417</v>
      </c>
      <c r="B188" s="244">
        <v>0.89800000000000002</v>
      </c>
      <c r="C188" s="244">
        <v>0.89800000000000002</v>
      </c>
      <c r="D188" s="177">
        <f>IF(C188&lt;MAX($C$2:C188),C188/MAX($C$2:C188)-1,0)</f>
        <v>-0.20601237842617148</v>
      </c>
    </row>
    <row r="189" spans="1:4">
      <c r="A189" s="245">
        <v>42418</v>
      </c>
      <c r="B189" s="244">
        <v>0.89</v>
      </c>
      <c r="C189" s="244">
        <v>0.89</v>
      </c>
      <c r="D189" s="177">
        <f>IF(C189&lt;MAX($C$2:C189),C189/MAX($C$2:C189)-1,0)</f>
        <v>-0.21308576480990271</v>
      </c>
    </row>
    <row r="190" spans="1:4">
      <c r="A190" s="245">
        <v>42419</v>
      </c>
      <c r="B190" s="244">
        <v>0.88700000000000001</v>
      </c>
      <c r="C190" s="244">
        <v>0.88700000000000001</v>
      </c>
      <c r="D190" s="177">
        <f>IF(C190&lt;MAX($C$2:C190),C190/MAX($C$2:C190)-1,0)</f>
        <v>-0.21573828470380196</v>
      </c>
    </row>
    <row r="191" spans="1:4">
      <c r="A191" s="245">
        <v>42422</v>
      </c>
      <c r="B191" s="244">
        <v>0.90500000000000003</v>
      </c>
      <c r="C191" s="244">
        <v>0.90500000000000003</v>
      </c>
      <c r="D191" s="177">
        <f>IF(C191&lt;MAX($C$2:C191),C191/MAX($C$2:C191)-1,0)</f>
        <v>-0.19982316534040667</v>
      </c>
    </row>
    <row r="192" spans="1:4">
      <c r="A192" s="245">
        <v>42423</v>
      </c>
      <c r="B192" s="244">
        <v>0.9</v>
      </c>
      <c r="C192" s="244">
        <v>0.9</v>
      </c>
      <c r="D192" s="177">
        <f>IF(C192&lt;MAX($C$2:C192),C192/MAX($C$2:C192)-1,0)</f>
        <v>-0.20424403183023876</v>
      </c>
    </row>
    <row r="193" spans="1:5">
      <c r="A193" s="245">
        <v>42424</v>
      </c>
      <c r="B193" s="244">
        <v>0.91200000000000003</v>
      </c>
      <c r="C193" s="244">
        <v>0.91200000000000003</v>
      </c>
      <c r="D193" s="177">
        <f>IF(C193&lt;MAX($C$2:C193),C193/MAX($C$2:C193)-1,0)</f>
        <v>-0.19363395225464186</v>
      </c>
    </row>
    <row r="194" spans="1:5">
      <c r="A194" s="245">
        <v>42425</v>
      </c>
      <c r="B194" s="244">
        <v>0.86399999999999999</v>
      </c>
      <c r="C194" s="244">
        <v>0.86399999999999999</v>
      </c>
      <c r="D194" s="177">
        <f>IF(C194&lt;MAX($C$2:C194),C194/MAX($C$2:C194)-1,0)</f>
        <v>-0.23607427055702923</v>
      </c>
    </row>
    <row r="195" spans="1:5">
      <c r="A195" s="245">
        <v>42426</v>
      </c>
      <c r="B195" s="244">
        <v>0.872</v>
      </c>
      <c r="C195" s="244">
        <v>0.872</v>
      </c>
      <c r="D195" s="177">
        <f>IF(C195&lt;MAX($C$2:C195),C195/MAX($C$2:C195)-1,0)</f>
        <v>-0.229000884173298</v>
      </c>
    </row>
    <row r="196" spans="1:5">
      <c r="A196" s="245">
        <v>42429</v>
      </c>
      <c r="B196" s="244">
        <v>0.84899999999999998</v>
      </c>
      <c r="C196" s="244">
        <v>0.84899999999999998</v>
      </c>
      <c r="D196" s="177">
        <f>IF(C196&lt;MAX($C$2:C196),C196/MAX($C$2:C196)-1,0)</f>
        <v>-0.24933687002652527</v>
      </c>
      <c r="E196" s="112">
        <f>IF(C196&lt;MAX($C$195:C196),C196/MAX($C$195:C196)-1,0)</f>
        <v>-2.6376146788990806E-2</v>
      </c>
    </row>
    <row r="197" spans="1:5">
      <c r="A197" s="245">
        <v>42430</v>
      </c>
      <c r="B197" s="244">
        <v>0.86299999999999999</v>
      </c>
      <c r="C197" s="244">
        <v>0.86299999999999999</v>
      </c>
      <c r="D197" s="177">
        <f>IF(C197&lt;MAX($C$2:C197),C197/MAX($C$2:C197)-1,0)</f>
        <v>-0.23695844385499554</v>
      </c>
      <c r="E197" s="112">
        <f>IF(C197&lt;MAX($C$195:C197),C197/MAX($C$195:C197)-1,0)</f>
        <v>-1.0321100917431214E-2</v>
      </c>
    </row>
    <row r="198" spans="1:5">
      <c r="A198" s="245">
        <v>42431</v>
      </c>
      <c r="B198" s="244">
        <v>0.89600000000000002</v>
      </c>
      <c r="C198" s="244">
        <v>0.89600000000000002</v>
      </c>
      <c r="D198" s="177">
        <f>IF(C198&lt;MAX($C$2:C198),C198/MAX($C$2:C198)-1,0)</f>
        <v>-0.20778072502210432</v>
      </c>
      <c r="E198" s="112">
        <f>IF(C198&lt;MAX($C$195:C198),C198/MAX($C$195:C198)-1,0)</f>
        <v>0</v>
      </c>
    </row>
    <row r="199" spans="1:5">
      <c r="A199" s="245">
        <v>42432</v>
      </c>
      <c r="B199" s="244">
        <v>0.89600000000000002</v>
      </c>
      <c r="C199" s="244">
        <v>0.89600000000000002</v>
      </c>
      <c r="D199" s="177">
        <f>IF(C199&lt;MAX($C$2:C199),C199/MAX($C$2:C199)-1,0)</f>
        <v>-0.20778072502210432</v>
      </c>
      <c r="E199" s="112">
        <f>IF(C199&lt;MAX($C$195:C199),C199/MAX($C$195:C199)-1,0)</f>
        <v>0</v>
      </c>
    </row>
    <row r="200" spans="1:5">
      <c r="A200" s="245">
        <v>42433</v>
      </c>
      <c r="B200" s="244">
        <v>0.9</v>
      </c>
      <c r="C200" s="244">
        <v>0.9</v>
      </c>
      <c r="D200" s="177">
        <f>IF(C200&lt;MAX($C$2:C200),C200/MAX($C$2:C200)-1,0)</f>
        <v>-0.20424403183023876</v>
      </c>
      <c r="E200" s="112">
        <f>IF(C200&lt;MAX($C$195:C200),C200/MAX($C$195:C200)-1,0)</f>
        <v>0</v>
      </c>
    </row>
    <row r="201" spans="1:5">
      <c r="A201" s="245">
        <v>42436</v>
      </c>
      <c r="B201" s="244">
        <v>0.90300000000000002</v>
      </c>
      <c r="C201" s="244">
        <v>0.90300000000000002</v>
      </c>
      <c r="D201" s="177">
        <f>IF(C201&lt;MAX($C$2:C201),C201/MAX($C$2:C201)-1,0)</f>
        <v>-0.20159151193633951</v>
      </c>
      <c r="E201" s="112">
        <f>IF(C201&lt;MAX($C$195:C201),C201/MAX($C$195:C201)-1,0)</f>
        <v>0</v>
      </c>
    </row>
    <row r="202" spans="1:5">
      <c r="A202" s="245">
        <v>42437</v>
      </c>
      <c r="B202" s="244">
        <v>0.89800000000000002</v>
      </c>
      <c r="C202" s="244">
        <v>0.89800000000000002</v>
      </c>
      <c r="D202" s="177">
        <f>IF(C202&lt;MAX($C$2:C202),C202/MAX($C$2:C202)-1,0)</f>
        <v>-0.20601237842617148</v>
      </c>
      <c r="E202" s="112">
        <f>IF(C202&lt;MAX($C$195:C202),C202/MAX($C$195:C202)-1,0)</f>
        <v>-5.5370985603543366E-3</v>
      </c>
    </row>
    <row r="203" spans="1:5">
      <c r="A203" s="245">
        <v>42438</v>
      </c>
      <c r="B203" s="244">
        <v>0.88800000000000001</v>
      </c>
      <c r="C203" s="244">
        <v>0.88800000000000001</v>
      </c>
      <c r="D203" s="177">
        <f>IF(C203&lt;MAX($C$2:C203),C203/MAX($C$2:C203)-1,0)</f>
        <v>-0.21485411140583555</v>
      </c>
      <c r="E203" s="112">
        <f>IF(C203&lt;MAX($C$195:C203),C203/MAX($C$195:C203)-1,0)</f>
        <v>-1.6611295681063121E-2</v>
      </c>
    </row>
    <row r="204" spans="1:5">
      <c r="A204" s="245">
        <v>42439</v>
      </c>
      <c r="B204" s="244">
        <v>0.88</v>
      </c>
      <c r="C204" s="244">
        <v>0.88</v>
      </c>
      <c r="D204" s="177">
        <f>IF(C204&lt;MAX($C$2:C204),C204/MAX($C$2:C204)-1,0)</f>
        <v>-0.22192749778956677</v>
      </c>
      <c r="E204" s="112">
        <f>IF(C204&lt;MAX($C$195:C204),C204/MAX($C$195:C204)-1,0)</f>
        <v>-2.5470653377630104E-2</v>
      </c>
    </row>
    <row r="205" spans="1:5">
      <c r="A205" s="245">
        <v>42440</v>
      </c>
      <c r="B205" s="244">
        <v>0.878</v>
      </c>
      <c r="C205" s="244">
        <v>0.878</v>
      </c>
      <c r="D205" s="177">
        <f>IF(C205&lt;MAX($C$2:C205),C205/MAX($C$2:C205)-1,0)</f>
        <v>-0.22369584438549961</v>
      </c>
      <c r="E205" s="112">
        <f>IF(C205&lt;MAX($C$195:C205),C205/MAX($C$195:C205)-1,0)</f>
        <v>-2.7685492801771905E-2</v>
      </c>
    </row>
    <row r="206" spans="1:5">
      <c r="A206" s="245">
        <v>42443</v>
      </c>
      <c r="B206" s="244">
        <v>0.89200000000000002</v>
      </c>
      <c r="C206" s="244">
        <v>0.89200000000000002</v>
      </c>
      <c r="D206" s="177">
        <f>IF(C206&lt;MAX($C$2:C206),C206/MAX($C$2:C206)-1,0)</f>
        <v>-0.21131741821396988</v>
      </c>
      <c r="E206" s="112">
        <f>IF(C206&lt;MAX($C$195:C206),C206/MAX($C$195:C206)-1,0)</f>
        <v>-1.2181616832779629E-2</v>
      </c>
    </row>
    <row r="207" spans="1:5">
      <c r="A207" s="245">
        <v>42444</v>
      </c>
      <c r="B207" s="244">
        <v>0.89400000000000002</v>
      </c>
      <c r="C207" s="244">
        <v>0.89400000000000002</v>
      </c>
      <c r="D207" s="177">
        <f>IF(C207&lt;MAX($C$2:C207),C207/MAX($C$2:C207)-1,0)</f>
        <v>-0.20954907161803715</v>
      </c>
      <c r="E207" s="112">
        <f>IF(C207&lt;MAX($C$195:C207),C207/MAX($C$195:C207)-1,0)</f>
        <v>-9.966777408637828E-3</v>
      </c>
    </row>
    <row r="208" spans="1:5">
      <c r="A208" s="245">
        <v>42445</v>
      </c>
      <c r="B208" s="244">
        <v>0.89</v>
      </c>
      <c r="C208" s="244">
        <v>0.89</v>
      </c>
      <c r="D208" s="177">
        <f>IF(C208&lt;MAX($C$2:C208),C208/MAX($C$2:C208)-1,0)</f>
        <v>-0.21308576480990271</v>
      </c>
      <c r="E208" s="112">
        <f>IF(C208&lt;MAX($C$195:C208),C208/MAX($C$195:C208)-1,0)</f>
        <v>-1.439645625692143E-2</v>
      </c>
    </row>
    <row r="209" spans="1:5">
      <c r="A209" s="245">
        <v>42446</v>
      </c>
      <c r="B209" s="244">
        <v>0.90400000000000003</v>
      </c>
      <c r="C209" s="244">
        <v>0.90400000000000003</v>
      </c>
      <c r="D209" s="177">
        <f>IF(C209&lt;MAX($C$2:C209),C209/MAX($C$2:C209)-1,0)</f>
        <v>-0.20070733863837309</v>
      </c>
      <c r="E209" s="112">
        <f>IF(C209&lt;MAX($C$195:C209),C209/MAX($C$195:C209)-1,0)</f>
        <v>0</v>
      </c>
    </row>
    <row r="210" spans="1:5">
      <c r="A210" s="245">
        <v>42447</v>
      </c>
      <c r="B210" s="244">
        <v>0.91800000000000004</v>
      </c>
      <c r="C210" s="244">
        <v>0.91800000000000004</v>
      </c>
      <c r="D210" s="177">
        <f>IF(C210&lt;MAX($C$2:C210),C210/MAX($C$2:C210)-1,0)</f>
        <v>-0.18832891246684347</v>
      </c>
      <c r="E210" s="112">
        <f>IF(C210&lt;MAX($C$195:C210),C210/MAX($C$195:C210)-1,0)</f>
        <v>0</v>
      </c>
    </row>
    <row r="211" spans="1:5">
      <c r="A211" s="245">
        <v>42450</v>
      </c>
      <c r="B211" s="244">
        <v>0.93300000000000005</v>
      </c>
      <c r="C211" s="244">
        <v>0.93300000000000005</v>
      </c>
      <c r="D211" s="177">
        <f>IF(C211&lt;MAX($C$2:C211),C211/MAX($C$2:C211)-1,0)</f>
        <v>-0.17506631299734743</v>
      </c>
      <c r="E211" s="112">
        <f>IF(C211&lt;MAX($C$195:C211),C211/MAX($C$195:C211)-1,0)</f>
        <v>0</v>
      </c>
    </row>
    <row r="212" spans="1:5">
      <c r="A212" s="245">
        <v>42451</v>
      </c>
      <c r="B212" s="244">
        <v>0.93100000000000005</v>
      </c>
      <c r="C212" s="244">
        <v>0.93100000000000005</v>
      </c>
      <c r="D212" s="177">
        <f>IF(C212&lt;MAX($C$2:C212),C212/MAX($C$2:C212)-1,0)</f>
        <v>-0.17683465959328026</v>
      </c>
      <c r="E212" s="112">
        <f>IF(C212&lt;MAX($C$195:C212),C212/MAX($C$195:C212)-1,0)</f>
        <v>-2.143622722400873E-3</v>
      </c>
    </row>
    <row r="213" spans="1:5">
      <c r="A213" s="245">
        <v>42452</v>
      </c>
      <c r="B213" s="244">
        <v>0.93200000000000005</v>
      </c>
      <c r="C213" s="244">
        <v>0.93200000000000005</v>
      </c>
      <c r="D213" s="177">
        <f>IF(C213&lt;MAX($C$2:C213),C213/MAX($C$2:C213)-1,0)</f>
        <v>-0.17595048629531385</v>
      </c>
      <c r="E213" s="112">
        <f>IF(C213&lt;MAX($C$195:C213),C213/MAX($C$195:C213)-1,0)</f>
        <v>-1.071811361200381E-3</v>
      </c>
    </row>
    <row r="214" spans="1:5">
      <c r="A214" s="245">
        <v>42453</v>
      </c>
      <c r="B214" s="244">
        <v>0.92100000000000004</v>
      </c>
      <c r="C214" s="244">
        <v>0.92100000000000004</v>
      </c>
      <c r="D214" s="177">
        <f>IF(C214&lt;MAX($C$2:C214),C214/MAX($C$2:C214)-1,0)</f>
        <v>-0.18567639257294422</v>
      </c>
      <c r="E214" s="112">
        <f>IF(C214&lt;MAX($C$195:C214),C214/MAX($C$195:C214)-1,0)</f>
        <v>-1.2861736334405127E-2</v>
      </c>
    </row>
    <row r="215" spans="1:5">
      <c r="A215" s="245">
        <v>42454</v>
      </c>
      <c r="B215" s="244">
        <v>0.92400000000000004</v>
      </c>
      <c r="C215" s="244">
        <v>0.92400000000000004</v>
      </c>
      <c r="D215" s="177">
        <f>IF(C215&lt;MAX($C$2:C215),C215/MAX($C$2:C215)-1,0)</f>
        <v>-0.18302387267904507</v>
      </c>
      <c r="E215" s="112">
        <f>IF(C215&lt;MAX($C$195:C215),C215/MAX($C$195:C215)-1,0)</f>
        <v>-9.6463022508038732E-3</v>
      </c>
    </row>
    <row r="216" spans="1:5">
      <c r="A216" s="245">
        <v>42457</v>
      </c>
      <c r="B216" s="244">
        <v>0.92200000000000004</v>
      </c>
      <c r="C216" s="244">
        <v>0.92200000000000004</v>
      </c>
      <c r="D216" s="177">
        <f>IF(C216&lt;MAX($C$2:C216),C216/MAX($C$2:C216)-1,0)</f>
        <v>-0.18479221927497791</v>
      </c>
      <c r="E216" s="112">
        <f>IF(C216&lt;MAX($C$195:C216),C216/MAX($C$195:C216)-1,0)</f>
        <v>-1.1789924973204746E-2</v>
      </c>
    </row>
    <row r="217" spans="1:5">
      <c r="A217" s="245">
        <v>42458</v>
      </c>
      <c r="B217" s="244">
        <v>0.90800000000000003</v>
      </c>
      <c r="C217" s="244">
        <v>0.90800000000000003</v>
      </c>
      <c r="D217" s="177">
        <f>IF(C217&lt;MAX($C$2:C217),C217/MAX($C$2:C217)-1,0)</f>
        <v>-0.19717064544650753</v>
      </c>
      <c r="E217" s="112">
        <f>IF(C217&lt;MAX($C$195:C217),C217/MAX($C$195:C217)-1,0)</f>
        <v>-2.6795284030010746E-2</v>
      </c>
    </row>
    <row r="218" spans="1:5">
      <c r="A218" s="245">
        <v>42459</v>
      </c>
      <c r="B218" s="244">
        <v>0.92900000000000005</v>
      </c>
      <c r="C218" s="244">
        <v>0.92900000000000005</v>
      </c>
      <c r="D218" s="177">
        <f>IF(C218&lt;MAX($C$2:C218),C218/MAX($C$2:C218)-1,0)</f>
        <v>-0.1786030061892131</v>
      </c>
      <c r="E218" s="112">
        <f>IF(C218&lt;MAX($C$195:C218),C218/MAX($C$195:C218)-1,0)</f>
        <v>-4.2872454448017461E-3</v>
      </c>
    </row>
    <row r="219" spans="1:5">
      <c r="A219" s="245">
        <v>42460</v>
      </c>
      <c r="B219" s="244">
        <v>0.92700000000000005</v>
      </c>
      <c r="C219" s="244">
        <v>0.92700000000000005</v>
      </c>
      <c r="D219" s="177">
        <f>IF(C219&lt;MAX($C$2:C219),C219/MAX($C$2:C219)-1,0)</f>
        <v>-0.18037135278514582</v>
      </c>
      <c r="E219" s="112">
        <f>IF(C219&lt;MAX($C$195:C219),C219/MAX($C$195:C219)-1,0)</f>
        <v>-6.4308681672026191E-3</v>
      </c>
    </row>
    <row r="220" spans="1:5">
      <c r="A220" s="245">
        <v>42461</v>
      </c>
      <c r="B220" s="244">
        <v>0.92200000000000004</v>
      </c>
      <c r="C220" s="244">
        <v>0.92200000000000004</v>
      </c>
      <c r="D220" s="177">
        <f>IF(C220&lt;MAX($C$2:C220),C220/MAX($C$2:C220)-1,0)</f>
        <v>-0.18479221927497791</v>
      </c>
      <c r="E220" s="112">
        <f>IF(C220&lt;MAX($C$195:C220),C220/MAX($C$195:C220)-1,0)</f>
        <v>-1.1789924973204746E-2</v>
      </c>
    </row>
    <row r="221" spans="1:5">
      <c r="A221" s="245">
        <v>42465</v>
      </c>
      <c r="B221" s="244">
        <v>0.93799999999999994</v>
      </c>
      <c r="C221" s="244">
        <v>0.93799999999999994</v>
      </c>
      <c r="D221" s="177">
        <f>IF(C221&lt;MAX($C$2:C221),C221/MAX($C$2:C221)-1,0)</f>
        <v>-0.17064544650751556</v>
      </c>
      <c r="E221" s="112">
        <f>IF(C221&lt;MAX($C$195:C221),C221/MAX($C$195:C221)-1,0)</f>
        <v>0</v>
      </c>
    </row>
    <row r="222" spans="1:5">
      <c r="A222" s="245">
        <v>42466</v>
      </c>
      <c r="B222" s="244">
        <v>0.94399999999999995</v>
      </c>
      <c r="C222" s="244">
        <v>0.94399999999999995</v>
      </c>
      <c r="D222" s="177">
        <f>IF(C222&lt;MAX($C$2:C222),C222/MAX($C$2:C222)-1,0)</f>
        <v>-0.16534040671971706</v>
      </c>
      <c r="E222" s="112">
        <f>IF(C222&lt;MAX($C$195:C222),C222/MAX($C$195:C222)-1,0)</f>
        <v>0</v>
      </c>
    </row>
    <row r="223" spans="1:5">
      <c r="A223" s="245">
        <v>42467</v>
      </c>
      <c r="B223" s="244">
        <v>0.93</v>
      </c>
      <c r="C223" s="244">
        <v>0.93</v>
      </c>
      <c r="D223" s="177">
        <f>IF(C223&lt;MAX($C$2:C223),C223/MAX($C$2:C223)-1,0)</f>
        <v>-0.17771883289124668</v>
      </c>
      <c r="E223" s="112">
        <f>IF(C223&lt;MAX($C$195:C223),C223/MAX($C$195:C223)-1,0)</f>
        <v>-1.4830508474576121E-2</v>
      </c>
    </row>
    <row r="224" spans="1:5">
      <c r="A224" s="245">
        <v>42468</v>
      </c>
      <c r="B224" s="244">
        <v>0.92300000000000004</v>
      </c>
      <c r="C224" s="244">
        <v>0.92300000000000004</v>
      </c>
      <c r="D224" s="177">
        <f>IF(C224&lt;MAX($C$2:C224),C224/MAX($C$2:C224)-1,0)</f>
        <v>-0.18390804597701149</v>
      </c>
      <c r="E224" s="112">
        <f>IF(C224&lt;MAX($C$195:C224),C224/MAX($C$195:C224)-1,0)</f>
        <v>-2.2245762711864292E-2</v>
      </c>
    </row>
    <row r="225" spans="1:5">
      <c r="A225" s="245">
        <v>42471</v>
      </c>
      <c r="B225" s="244">
        <v>0.93300000000000005</v>
      </c>
      <c r="C225" s="244">
        <v>0.93300000000000005</v>
      </c>
      <c r="D225" s="177">
        <f>IF(C225&lt;MAX($C$2:C225),C225/MAX($C$2:C225)-1,0)</f>
        <v>-0.17506631299734743</v>
      </c>
      <c r="E225" s="112">
        <f>IF(C225&lt;MAX($C$195:C225),C225/MAX($C$195:C225)-1,0)</f>
        <v>-1.1652542372881269E-2</v>
      </c>
    </row>
    <row r="226" spans="1:5">
      <c r="A226" s="245">
        <v>42472</v>
      </c>
      <c r="B226" s="244">
        <v>0.92500000000000004</v>
      </c>
      <c r="C226" s="244">
        <v>0.92500000000000004</v>
      </c>
      <c r="D226" s="177">
        <f>IF(C226&lt;MAX($C$2:C226),C226/MAX($C$2:C226)-1,0)</f>
        <v>-0.18213969938107866</v>
      </c>
      <c r="E226" s="112">
        <f>IF(C226&lt;MAX($C$195:C226),C226/MAX($C$195:C226)-1,0)</f>
        <v>-2.0127118644067687E-2</v>
      </c>
    </row>
    <row r="227" spans="1:5">
      <c r="A227" s="245">
        <v>42473</v>
      </c>
      <c r="B227" s="244">
        <v>0.93300000000000005</v>
      </c>
      <c r="C227" s="244">
        <v>0.93300000000000005</v>
      </c>
      <c r="D227" s="177">
        <f>IF(C227&lt;MAX($C$2:C227),C227/MAX($C$2:C227)-1,0)</f>
        <v>-0.17506631299734743</v>
      </c>
      <c r="E227" s="112">
        <f>IF(C227&lt;MAX($C$195:C227),C227/MAX($C$195:C227)-1,0)</f>
        <v>-1.1652542372881269E-2</v>
      </c>
    </row>
    <row r="228" spans="1:5">
      <c r="A228" s="245">
        <v>42474</v>
      </c>
      <c r="B228" s="244">
        <v>0.93700000000000006</v>
      </c>
      <c r="C228" s="244">
        <v>0.93700000000000006</v>
      </c>
      <c r="D228" s="177">
        <f>IF(C228&lt;MAX($C$2:C228),C228/MAX($C$2:C228)-1,0)</f>
        <v>-0.17152961980548187</v>
      </c>
      <c r="E228" s="112">
        <f>IF(C228&lt;MAX($C$195:C228),C228/MAX($C$195:C228)-1,0)</f>
        <v>-7.4152542372880603E-3</v>
      </c>
    </row>
    <row r="229" spans="1:5">
      <c r="A229" s="245">
        <v>42475</v>
      </c>
      <c r="B229" s="244">
        <v>0.93700000000000006</v>
      </c>
      <c r="C229" s="244">
        <v>0.93700000000000006</v>
      </c>
      <c r="D229" s="177">
        <f>IF(C229&lt;MAX($C$2:C229),C229/MAX($C$2:C229)-1,0)</f>
        <v>-0.17152961980548187</v>
      </c>
      <c r="E229" s="112">
        <f>IF(C229&lt;MAX($C$195:C229),C229/MAX($C$195:C229)-1,0)</f>
        <v>-7.4152542372880603E-3</v>
      </c>
    </row>
    <row r="230" spans="1:5">
      <c r="A230" s="245">
        <v>42478</v>
      </c>
      <c r="B230" s="244">
        <v>0.92600000000000005</v>
      </c>
      <c r="C230" s="244">
        <v>0.92600000000000005</v>
      </c>
      <c r="D230" s="177">
        <f>IF(C230&lt;MAX($C$2:C230),C230/MAX($C$2:C230)-1,0)</f>
        <v>-0.18125552608311224</v>
      </c>
      <c r="E230" s="112">
        <f>IF(C230&lt;MAX($C$195:C230),C230/MAX($C$195:C230)-1,0)</f>
        <v>-1.9067796610169441E-2</v>
      </c>
    </row>
    <row r="231" spans="1:5">
      <c r="A231" s="245">
        <v>42479</v>
      </c>
      <c r="B231" s="244">
        <v>0.92500000000000004</v>
      </c>
      <c r="C231" s="244">
        <v>0.92500000000000004</v>
      </c>
      <c r="D231" s="177">
        <f>IF(C231&lt;MAX($C$2:C231),C231/MAX($C$2:C231)-1,0)</f>
        <v>-0.18213969938107866</v>
      </c>
      <c r="E231" s="112">
        <f>IF(C231&lt;MAX($C$195:C231),C231/MAX($C$195:C231)-1,0)</f>
        <v>-2.0127118644067687E-2</v>
      </c>
    </row>
    <row r="232" spans="1:5">
      <c r="A232" s="245">
        <v>42480</v>
      </c>
      <c r="B232" s="244">
        <v>0.90900000000000003</v>
      </c>
      <c r="C232" s="244">
        <v>0.90900000000000003</v>
      </c>
      <c r="D232" s="177">
        <f>IF(C232&lt;MAX($C$2:C232),C232/MAX($C$2:C232)-1,0)</f>
        <v>-0.19628647214854111</v>
      </c>
      <c r="E232" s="112">
        <f>IF(C232&lt;MAX($C$195:C232),C232/MAX($C$195:C232)-1,0)</f>
        <v>-3.7076271186440635E-2</v>
      </c>
    </row>
    <row r="233" spans="1:5">
      <c r="A233" s="245">
        <v>42481</v>
      </c>
      <c r="B233" s="244">
        <v>0.90700000000000003</v>
      </c>
      <c r="C233" s="244">
        <v>0.90700000000000003</v>
      </c>
      <c r="D233" s="177">
        <f>IF(C233&lt;MAX($C$2:C233),C233/MAX($C$2:C233)-1,0)</f>
        <v>-0.19805481874447395</v>
      </c>
      <c r="E233" s="112">
        <f>IF(C233&lt;MAX($C$195:C233),C233/MAX($C$195:C233)-1,0)</f>
        <v>-3.9194915254237239E-2</v>
      </c>
    </row>
    <row r="234" spans="1:5">
      <c r="A234" s="245">
        <v>42482</v>
      </c>
      <c r="B234" s="244">
        <v>0.91600000000000004</v>
      </c>
      <c r="C234" s="244">
        <v>0.91600000000000004</v>
      </c>
      <c r="D234" s="177">
        <f>IF(C234&lt;MAX($C$2:C234),C234/MAX($C$2:C234)-1,0)</f>
        <v>-0.1900972590627763</v>
      </c>
      <c r="E234" s="112">
        <f>IF(C234&lt;MAX($C$195:C234),C234/MAX($C$195:C234)-1,0)</f>
        <v>-2.9661016949152463E-2</v>
      </c>
    </row>
    <row r="235" spans="1:5">
      <c r="A235" s="245">
        <v>42485</v>
      </c>
      <c r="B235" s="244">
        <v>0.91600000000000004</v>
      </c>
      <c r="C235" s="244">
        <v>0.91600000000000004</v>
      </c>
      <c r="D235" s="177">
        <f>IF(C235&lt;MAX($C$2:C235),C235/MAX($C$2:C235)-1,0)</f>
        <v>-0.1900972590627763</v>
      </c>
      <c r="E235" s="112">
        <f>IF(C235&lt;MAX($C$195:C235),C235/MAX($C$195:C235)-1,0)</f>
        <v>-2.9661016949152463E-2</v>
      </c>
    </row>
    <row r="236" spans="1:5">
      <c r="A236" s="245">
        <v>42486</v>
      </c>
      <c r="B236" s="244">
        <v>0.91700000000000004</v>
      </c>
      <c r="C236" s="244">
        <v>0.91700000000000004</v>
      </c>
      <c r="D236" s="177">
        <f>IF(C236&lt;MAX($C$2:C236),C236/MAX($C$2:C236)-1,0)</f>
        <v>-0.18921308576480989</v>
      </c>
      <c r="E236" s="112">
        <f>IF(C236&lt;MAX($C$195:C236),C236/MAX($C$195:C236)-1,0)</f>
        <v>-2.8601694915254106E-2</v>
      </c>
    </row>
    <row r="237" spans="1:5">
      <c r="A237" s="245">
        <v>42487</v>
      </c>
      <c r="B237" s="244">
        <v>0.91600000000000004</v>
      </c>
      <c r="C237" s="244">
        <v>0.91600000000000004</v>
      </c>
      <c r="D237" s="177">
        <f>IF(C237&lt;MAX($C$2:C237),C237/MAX($C$2:C237)-1,0)</f>
        <v>-0.1900972590627763</v>
      </c>
      <c r="E237" s="112">
        <f>IF(C237&lt;MAX($C$195:C237),C237/MAX($C$195:C237)-1,0)</f>
        <v>-2.9661016949152463E-2</v>
      </c>
    </row>
    <row r="238" spans="1:5">
      <c r="A238" s="245">
        <v>42488</v>
      </c>
      <c r="B238" s="244">
        <v>0.91700000000000004</v>
      </c>
      <c r="C238" s="244">
        <v>0.91700000000000004</v>
      </c>
      <c r="D238" s="177">
        <f>IF(C238&lt;MAX($C$2:C238),C238/MAX($C$2:C238)-1,0)</f>
        <v>-0.18921308576480989</v>
      </c>
      <c r="E238" s="112">
        <f>IF(C238&lt;MAX($C$195:C238),C238/MAX($C$195:C238)-1,0)</f>
        <v>-2.8601694915254106E-2</v>
      </c>
    </row>
    <row r="239" spans="1:5">
      <c r="A239" s="245">
        <v>42489</v>
      </c>
      <c r="B239" s="244">
        <v>0.92100000000000004</v>
      </c>
      <c r="C239" s="244">
        <v>0.92100000000000004</v>
      </c>
      <c r="D239" s="177">
        <f>IF(C239&lt;MAX($C$2:C239),C239/MAX($C$2:C239)-1,0)</f>
        <v>-0.18567639257294422</v>
      </c>
      <c r="E239" s="112">
        <f>IF(C239&lt;MAX($C$195:C239),C239/MAX($C$195:C239)-1,0)</f>
        <v>-2.4364406779660897E-2</v>
      </c>
    </row>
    <row r="240" spans="1:5">
      <c r="A240" s="245">
        <v>42493</v>
      </c>
      <c r="B240" s="244">
        <v>0.93899999999999995</v>
      </c>
      <c r="C240" s="244">
        <v>0.93899999999999995</v>
      </c>
      <c r="D240" s="177">
        <f>IF(C240&lt;MAX($C$2:C240),C240/MAX($C$2:C240)-1,0)</f>
        <v>-0.16976127320954915</v>
      </c>
      <c r="E240" s="112">
        <f>IF(C240&lt;MAX($C$195:C240),C240/MAX($C$195:C240)-1,0)</f>
        <v>-5.2966101694915668E-3</v>
      </c>
    </row>
    <row r="241" spans="1:5">
      <c r="A241" s="245">
        <v>42494</v>
      </c>
      <c r="B241" s="244">
        <v>0.93600000000000005</v>
      </c>
      <c r="C241" s="244">
        <v>0.93600000000000005</v>
      </c>
      <c r="D241" s="177">
        <f>IF(C241&lt;MAX($C$2:C241),C241/MAX($C$2:C241)-1,0)</f>
        <v>-0.17241379310344818</v>
      </c>
      <c r="E241" s="112">
        <f>IF(C241&lt;MAX($C$195:C241),C241/MAX($C$195:C241)-1,0)</f>
        <v>-8.4745762711863071E-3</v>
      </c>
    </row>
    <row r="242" spans="1:5">
      <c r="A242" s="245">
        <v>42495</v>
      </c>
      <c r="B242" s="244">
        <v>0.94</v>
      </c>
      <c r="C242" s="244">
        <v>0.94</v>
      </c>
      <c r="D242" s="177">
        <f>IF(C242&lt;MAX($C$2:C242),C242/MAX($C$2:C242)-1,0)</f>
        <v>-0.16887709991158273</v>
      </c>
      <c r="E242" s="112">
        <f>IF(C242&lt;MAX($C$195:C242),C242/MAX($C$195:C242)-1,0)</f>
        <v>-4.237288135593209E-3</v>
      </c>
    </row>
    <row r="243" spans="1:5">
      <c r="A243" s="245">
        <v>42496</v>
      </c>
      <c r="B243" s="244">
        <v>0.91800000000000004</v>
      </c>
      <c r="C243" s="244">
        <v>0.91800000000000004</v>
      </c>
      <c r="D243" s="177">
        <f>IF(C243&lt;MAX($C$2:C243),C243/MAX($C$2:C243)-1,0)</f>
        <v>-0.18832891246684347</v>
      </c>
      <c r="E243" s="112">
        <f>IF(C243&lt;MAX($C$195:C243),C243/MAX($C$195:C243)-1,0)</f>
        <v>-2.7542372881355859E-2</v>
      </c>
    </row>
    <row r="244" spans="1:5">
      <c r="A244" s="245">
        <v>42499</v>
      </c>
      <c r="B244" s="244">
        <v>0.90800000000000003</v>
      </c>
      <c r="C244" s="244">
        <v>0.90800000000000003</v>
      </c>
      <c r="D244" s="177">
        <f>IF(C244&lt;MAX($C$2:C244),C244/MAX($C$2:C244)-1,0)</f>
        <v>-0.19717064544650753</v>
      </c>
      <c r="E244" s="112">
        <f>IF(C244&lt;MAX($C$195:C244),C244/MAX($C$195:C244)-1,0)</f>
        <v>-3.8135593220338881E-2</v>
      </c>
    </row>
    <row r="245" spans="1:5">
      <c r="A245" s="245">
        <v>42500</v>
      </c>
      <c r="B245" s="244">
        <v>0.90800000000000003</v>
      </c>
      <c r="C245" s="244">
        <v>0.90800000000000003</v>
      </c>
      <c r="D245" s="177">
        <f>IF(C245&lt;MAX($C$2:C245),C245/MAX($C$2:C245)-1,0)</f>
        <v>-0.19717064544650753</v>
      </c>
      <c r="E245" s="112">
        <f>IF(C245&lt;MAX($C$195:C245),C245/MAX($C$195:C245)-1,0)</f>
        <v>-3.8135593220338881E-2</v>
      </c>
    </row>
    <row r="246" spans="1:5">
      <c r="A246" s="245">
        <v>42501</v>
      </c>
      <c r="B246" s="244">
        <v>0.91600000000000004</v>
      </c>
      <c r="C246" s="244">
        <v>0.91600000000000004</v>
      </c>
      <c r="D246" s="177">
        <f>IF(C246&lt;MAX($C$2:C246),C246/MAX($C$2:C246)-1,0)</f>
        <v>-0.1900972590627763</v>
      </c>
      <c r="E246" s="112">
        <f>IF(C246&lt;MAX($C$195:C246),C246/MAX($C$195:C246)-1,0)</f>
        <v>-2.9661016949152463E-2</v>
      </c>
    </row>
    <row r="247" spans="1:5">
      <c r="A247" s="245">
        <v>42502</v>
      </c>
      <c r="B247" s="244">
        <v>0.92200000000000004</v>
      </c>
      <c r="C247" s="244">
        <v>0.92200000000000004</v>
      </c>
      <c r="D247" s="177">
        <f>IF(C247&lt;MAX($C$2:C247),C247/MAX($C$2:C247)-1,0)</f>
        <v>-0.18479221927497791</v>
      </c>
      <c r="E247" s="112">
        <f>IF(C247&lt;MAX($C$195:C247),C247/MAX($C$195:C247)-1,0)</f>
        <v>-2.330508474576265E-2</v>
      </c>
    </row>
    <row r="248" spans="1:5">
      <c r="A248" s="245">
        <v>42503</v>
      </c>
      <c r="B248" s="244">
        <v>0.91700000000000004</v>
      </c>
      <c r="C248" s="244">
        <v>0.91700000000000004</v>
      </c>
      <c r="D248" s="177">
        <f>IF(C248&lt;MAX($C$2:C248),C248/MAX($C$2:C248)-1,0)</f>
        <v>-0.18921308576480989</v>
      </c>
      <c r="E248" s="112">
        <f>IF(C248&lt;MAX($C$195:C248),C248/MAX($C$195:C248)-1,0)</f>
        <v>-2.8601694915254106E-2</v>
      </c>
    </row>
    <row r="249" spans="1:5">
      <c r="A249" s="245">
        <v>42506</v>
      </c>
      <c r="B249" s="244">
        <v>0.92600000000000005</v>
      </c>
      <c r="C249" s="244">
        <v>0.92600000000000005</v>
      </c>
      <c r="D249" s="177">
        <f>IF(C249&lt;MAX($C$2:C249),C249/MAX($C$2:C249)-1,0)</f>
        <v>-0.18125552608311224</v>
      </c>
      <c r="E249" s="112">
        <f>IF(C249&lt;MAX($C$195:C249),C249/MAX($C$195:C249)-1,0)</f>
        <v>-1.9067796610169441E-2</v>
      </c>
    </row>
    <row r="250" spans="1:5">
      <c r="A250" s="245">
        <v>42507</v>
      </c>
      <c r="B250" s="244">
        <v>0.92300000000000004</v>
      </c>
      <c r="C250" s="244">
        <v>0.92300000000000004</v>
      </c>
      <c r="D250" s="177">
        <f>IF(C250&lt;MAX($C$2:C250),C250/MAX($C$2:C250)-1,0)</f>
        <v>-0.18390804597701149</v>
      </c>
      <c r="E250" s="112">
        <f>IF(C250&lt;MAX($C$195:C250),C250/MAX($C$195:C250)-1,0)</f>
        <v>-2.2245762711864292E-2</v>
      </c>
    </row>
    <row r="251" spans="1:5">
      <c r="A251" s="245">
        <v>42508</v>
      </c>
      <c r="B251" s="244">
        <v>0.91300000000000003</v>
      </c>
      <c r="C251" s="244">
        <v>0.91300000000000003</v>
      </c>
      <c r="D251" s="177">
        <f>IF(C251&lt;MAX($C$2:C251),C251/MAX($C$2:C251)-1,0)</f>
        <v>-0.19274977895667544</v>
      </c>
      <c r="E251" s="112">
        <f>IF(C251&lt;MAX($C$195:C251),C251/MAX($C$195:C251)-1,0)</f>
        <v>-3.2838983050847426E-2</v>
      </c>
    </row>
    <row r="252" spans="1:5">
      <c r="A252" s="245">
        <v>42509</v>
      </c>
      <c r="B252" s="244">
        <v>0.91300000000000003</v>
      </c>
      <c r="C252" s="244">
        <v>0.91300000000000003</v>
      </c>
      <c r="D252" s="177">
        <f>IF(C252&lt;MAX($C$2:C252),C252/MAX($C$2:C252)-1,0)</f>
        <v>-0.19274977895667544</v>
      </c>
      <c r="E252" s="112">
        <f>IF(C252&lt;MAX($C$195:C252),C252/MAX($C$195:C252)-1,0)</f>
        <v>-3.2838983050847426E-2</v>
      </c>
    </row>
    <row r="253" spans="1:5">
      <c r="A253" s="245">
        <v>42510</v>
      </c>
      <c r="B253" s="244">
        <v>0.91700000000000004</v>
      </c>
      <c r="C253" s="244">
        <v>0.91700000000000004</v>
      </c>
      <c r="D253" s="177">
        <f>IF(C253&lt;MAX($C$2:C253),C253/MAX($C$2:C253)-1,0)</f>
        <v>-0.18921308576480989</v>
      </c>
      <c r="E253" s="112">
        <f>IF(C253&lt;MAX($C$195:C253),C253/MAX($C$195:C253)-1,0)</f>
        <v>-2.8601694915254106E-2</v>
      </c>
    </row>
    <row r="254" spans="1:5">
      <c r="A254" s="245">
        <v>42513</v>
      </c>
      <c r="B254" s="244">
        <v>0.92</v>
      </c>
      <c r="C254" s="244">
        <v>0.92</v>
      </c>
      <c r="D254" s="177">
        <f>IF(C254&lt;MAX($C$2:C254),C254/MAX($C$2:C254)-1,0)</f>
        <v>-0.18656056587091063</v>
      </c>
      <c r="E254" s="112">
        <f>IF(C254&lt;MAX($C$195:C254),C254/MAX($C$195:C254)-1,0)</f>
        <v>-2.5423728813559254E-2</v>
      </c>
    </row>
    <row r="255" spans="1:5">
      <c r="A255" s="245">
        <v>42514</v>
      </c>
      <c r="B255" s="244">
        <v>0.91600000000000004</v>
      </c>
      <c r="C255" s="244">
        <v>0.91600000000000004</v>
      </c>
      <c r="D255" s="177">
        <f>IF(C255&lt;MAX($C$2:C255),C255/MAX($C$2:C255)-1,0)</f>
        <v>-0.1900972590627763</v>
      </c>
      <c r="E255" s="112">
        <f>IF(C255&lt;MAX($C$195:C255),C255/MAX($C$195:C255)-1,0)</f>
        <v>-2.9661016949152463E-2</v>
      </c>
    </row>
    <row r="256" spans="1:5">
      <c r="A256" s="245">
        <v>42515</v>
      </c>
      <c r="B256" s="244">
        <v>0.91300000000000003</v>
      </c>
      <c r="C256" s="244">
        <v>0.91300000000000003</v>
      </c>
      <c r="D256" s="177">
        <f>IF(C256&lt;MAX($C$2:C256),C256/MAX($C$2:C256)-1,0)</f>
        <v>-0.19274977895667544</v>
      </c>
      <c r="E256" s="112">
        <f>IF(C256&lt;MAX($C$195:C256),C256/MAX($C$195:C256)-1,0)</f>
        <v>-3.2838983050847426E-2</v>
      </c>
    </row>
    <row r="257" spans="1:5">
      <c r="A257" s="245">
        <v>42516</v>
      </c>
      <c r="B257" s="244">
        <v>0.91300000000000003</v>
      </c>
      <c r="C257" s="244">
        <v>0.91300000000000003</v>
      </c>
      <c r="D257" s="177">
        <f>IF(C257&lt;MAX($C$2:C257),C257/MAX($C$2:C257)-1,0)</f>
        <v>-0.19274977895667544</v>
      </c>
      <c r="E257" s="112">
        <f>IF(C257&lt;MAX($C$195:C257),C257/MAX($C$195:C257)-1,0)</f>
        <v>-3.2838983050847426E-2</v>
      </c>
    </row>
    <row r="258" spans="1:5">
      <c r="A258" s="245">
        <v>42517</v>
      </c>
      <c r="B258" s="244">
        <v>0.91200000000000003</v>
      </c>
      <c r="C258" s="244">
        <v>0.91200000000000003</v>
      </c>
      <c r="D258" s="177">
        <f>IF(C258&lt;MAX($C$2:C258),C258/MAX($C$2:C258)-1,0)</f>
        <v>-0.19363395225464186</v>
      </c>
      <c r="E258" s="112">
        <f>IF(C258&lt;MAX($C$195:C258),C258/MAX($C$195:C258)-1,0)</f>
        <v>-3.3898305084745672E-2</v>
      </c>
    </row>
    <row r="259" spans="1:5">
      <c r="A259" s="245">
        <v>42520</v>
      </c>
      <c r="B259" s="244">
        <v>0.91100000000000003</v>
      </c>
      <c r="C259" s="244">
        <v>0.91100000000000003</v>
      </c>
      <c r="D259" s="177">
        <f>IF(C259&lt;MAX($C$2:C259),C259/MAX($C$2:C259)-1,0)</f>
        <v>-0.19451812555260828</v>
      </c>
      <c r="E259" s="112">
        <f>IF(C259&lt;MAX($C$195:C259),C259/MAX($C$195:C259)-1,0)</f>
        <v>-3.495762711864403E-2</v>
      </c>
    </row>
    <row r="260" spans="1:5">
      <c r="A260" s="245">
        <v>42521</v>
      </c>
      <c r="B260" s="244">
        <v>0.93500000000000005</v>
      </c>
      <c r="C260" s="244">
        <v>0.93500000000000005</v>
      </c>
      <c r="D260" s="177">
        <f>IF(C260&lt;MAX($C$2:C260),C260/MAX($C$2:C260)-1,0)</f>
        <v>-0.17329796640141459</v>
      </c>
      <c r="E260" s="112">
        <f>IF(C260&lt;MAX($C$195:C260),C260/MAX($C$195:C260)-1,0)</f>
        <v>-9.5338983050846648E-3</v>
      </c>
    </row>
    <row r="261" spans="1:5">
      <c r="A261" s="245">
        <v>42522</v>
      </c>
      <c r="B261" s="244">
        <v>0.93600000000000005</v>
      </c>
      <c r="C261" s="244">
        <v>0.93600000000000005</v>
      </c>
      <c r="D261" s="177">
        <f>IF(C261&lt;MAX($C$2:C261),C261/MAX($C$2:C261)-1,0)</f>
        <v>-0.17241379310344818</v>
      </c>
      <c r="E261" s="112">
        <f>IF(C261&lt;MAX($C$195:C261),C261/MAX($C$195:C261)-1,0)</f>
        <v>-8.4745762711863071E-3</v>
      </c>
    </row>
    <row r="262" spans="1:5">
      <c r="A262" s="245">
        <v>42523</v>
      </c>
      <c r="B262" s="244">
        <v>0.93799999999999994</v>
      </c>
      <c r="C262" s="244">
        <v>0.93799999999999994</v>
      </c>
      <c r="D262" s="177">
        <f>IF(C262&lt;MAX($C$2:C262),C262/MAX($C$2:C262)-1,0)</f>
        <v>-0.17064544650751556</v>
      </c>
      <c r="E262" s="112">
        <f>IF(C262&lt;MAX($C$195:C262),C262/MAX($C$195:C262)-1,0)</f>
        <v>-6.3559322033898136E-3</v>
      </c>
    </row>
    <row r="263" spans="1:5">
      <c r="A263" s="245">
        <v>42524</v>
      </c>
      <c r="B263" s="244">
        <v>0.95399999999999996</v>
      </c>
      <c r="C263" s="244">
        <v>0.95399999999999996</v>
      </c>
      <c r="D263" s="177">
        <f>IF(C263&lt;MAX($C$2:C263),C263/MAX($C$2:C263)-1,0)</f>
        <v>-0.15649867374005311</v>
      </c>
      <c r="E263" s="112">
        <f>IF(C263&lt;MAX($C$195:C263),C263/MAX($C$195:C263)-1,0)</f>
        <v>0</v>
      </c>
    </row>
    <row r="264" spans="1:5">
      <c r="A264" s="245">
        <v>42527</v>
      </c>
      <c r="B264" s="244">
        <v>0.95499999999999996</v>
      </c>
      <c r="C264" s="244">
        <v>0.95499999999999996</v>
      </c>
      <c r="D264" s="177">
        <f>IF(C264&lt;MAX($C$2:C264),C264/MAX($C$2:C264)-1,0)</f>
        <v>-0.15561450044208669</v>
      </c>
      <c r="E264" s="112">
        <f>IF(C264&lt;MAX($C$195:C264),C264/MAX($C$195:C264)-1,0)</f>
        <v>0</v>
      </c>
    </row>
    <row r="265" spans="1:5">
      <c r="A265" s="245">
        <v>42528</v>
      </c>
      <c r="B265" s="244">
        <v>0.95699999999999996</v>
      </c>
      <c r="C265" s="244">
        <v>0.95699999999999996</v>
      </c>
      <c r="D265" s="177">
        <f>IF(C265&lt;MAX($C$2:C265),C265/MAX($C$2:C265)-1,0)</f>
        <v>-0.15384615384615385</v>
      </c>
      <c r="E265" s="112">
        <f>IF(C265&lt;MAX($C$195:C265),C265/MAX($C$195:C265)-1,0)</f>
        <v>0</v>
      </c>
    </row>
    <row r="266" spans="1:5">
      <c r="A266" s="245">
        <v>42529</v>
      </c>
      <c r="B266" s="244">
        <v>0.95399999999999996</v>
      </c>
      <c r="C266" s="244">
        <v>0.95399999999999996</v>
      </c>
      <c r="D266" s="177">
        <f>IF(C266&lt;MAX($C$2:C266),C266/MAX($C$2:C266)-1,0)</f>
        <v>-0.15649867374005311</v>
      </c>
      <c r="E266" s="112">
        <f>IF(C266&lt;MAX($C$195:C266),C266/MAX($C$195:C266)-1,0)</f>
        <v>-3.1347962382445305E-3</v>
      </c>
    </row>
    <row r="267" spans="1:5">
      <c r="A267" s="245">
        <v>42534</v>
      </c>
      <c r="B267" s="244">
        <v>0.93300000000000005</v>
      </c>
      <c r="C267" s="244">
        <v>0.93300000000000005</v>
      </c>
      <c r="D267" s="177">
        <f>IF(C267&lt;MAX($C$2:C267),C267/MAX($C$2:C267)-1,0)</f>
        <v>-0.17506631299734743</v>
      </c>
      <c r="E267" s="112">
        <f>IF(C267&lt;MAX($C$195:C267),C267/MAX($C$195:C267)-1,0)</f>
        <v>-2.5078369905956022E-2</v>
      </c>
    </row>
    <row r="268" spans="1:5">
      <c r="A268" s="245">
        <v>42535</v>
      </c>
      <c r="B268" s="244">
        <v>0.93899999999999995</v>
      </c>
      <c r="C268" s="244">
        <v>0.93899999999999995</v>
      </c>
      <c r="D268" s="177">
        <f>IF(C268&lt;MAX($C$2:C268),C268/MAX($C$2:C268)-1,0)</f>
        <v>-0.16976127320954915</v>
      </c>
      <c r="E268" s="112">
        <f>IF(C268&lt;MAX($C$195:C268),C268/MAX($C$195:C268)-1,0)</f>
        <v>-1.8808777429467072E-2</v>
      </c>
    </row>
    <row r="269" spans="1:5">
      <c r="A269" s="245">
        <v>42536</v>
      </c>
      <c r="B269" s="244">
        <v>0.95599999999999996</v>
      </c>
      <c r="C269" s="244">
        <v>0.95599999999999996</v>
      </c>
      <c r="D269" s="177">
        <f>IF(C269&lt;MAX($C$2:C269),C269/MAX($C$2:C269)-1,0)</f>
        <v>-0.15473032714412027</v>
      </c>
      <c r="E269" s="112">
        <f>IF(C269&lt;MAX($C$195:C269),C269/MAX($C$195:C269)-1,0)</f>
        <v>-1.0449320794148065E-3</v>
      </c>
    </row>
    <row r="270" spans="1:5">
      <c r="A270" s="245">
        <v>42537</v>
      </c>
      <c r="B270" s="244">
        <v>0.95</v>
      </c>
      <c r="C270" s="244">
        <v>0.95</v>
      </c>
      <c r="D270" s="177">
        <f>IF(C270&lt;MAX($C$2:C270),C270/MAX($C$2:C270)-1,0)</f>
        <v>-0.16003536693191867</v>
      </c>
      <c r="E270" s="112">
        <f>IF(C270&lt;MAX($C$195:C270),C270/MAX($C$195:C270)-1,0)</f>
        <v>-7.3145245559038674E-3</v>
      </c>
    </row>
    <row r="271" spans="1:5">
      <c r="A271" s="245">
        <v>42538</v>
      </c>
      <c r="B271" s="244">
        <v>0.95699999999999996</v>
      </c>
      <c r="C271" s="244">
        <v>0.95699999999999996</v>
      </c>
      <c r="D271" s="177">
        <f>IF(C271&lt;MAX($C$2:C271),C271/MAX($C$2:C271)-1,0)</f>
        <v>-0.15384615384615385</v>
      </c>
      <c r="E271" s="112">
        <f>IF(C271&lt;MAX($C$195:C271),C271/MAX($C$195:C271)-1,0)</f>
        <v>0</v>
      </c>
    </row>
    <row r="272" spans="1:5">
      <c r="A272" s="245">
        <v>42541</v>
      </c>
      <c r="B272" s="244">
        <v>0.95799999999999996</v>
      </c>
      <c r="C272" s="244">
        <v>0.95799999999999996</v>
      </c>
      <c r="D272" s="177">
        <f>IF(C272&lt;MAX($C$2:C272),C272/MAX($C$2:C272)-1,0)</f>
        <v>-0.15296198054818744</v>
      </c>
      <c r="E272" s="112">
        <f>IF(C272&lt;MAX($C$195:C272),C272/MAX($C$195:C272)-1,0)</f>
        <v>0</v>
      </c>
    </row>
    <row r="273" spans="1:5">
      <c r="A273" s="245">
        <v>42542</v>
      </c>
      <c r="B273" s="244">
        <v>0.95199999999999996</v>
      </c>
      <c r="C273" s="244">
        <v>0.95199999999999996</v>
      </c>
      <c r="D273" s="177">
        <f>IF(C273&lt;MAX($C$2:C273),C273/MAX($C$2:C273)-1,0)</f>
        <v>-0.15826702033598594</v>
      </c>
      <c r="E273" s="112">
        <f>IF(C273&lt;MAX($C$195:C273),C273/MAX($C$195:C273)-1,0)</f>
        <v>-6.2630480167015223E-3</v>
      </c>
    </row>
    <row r="274" spans="1:5">
      <c r="A274" s="245">
        <v>42543</v>
      </c>
      <c r="B274" s="244">
        <v>0.95899999999999996</v>
      </c>
      <c r="C274" s="244">
        <v>0.95899999999999996</v>
      </c>
      <c r="D274" s="177">
        <f>IF(C274&lt;MAX($C$2:C274),C274/MAX($C$2:C274)-1,0)</f>
        <v>-0.15207780725022113</v>
      </c>
      <c r="E274" s="112">
        <f>IF(C274&lt;MAX($C$195:C274),C274/MAX($C$195:C274)-1,0)</f>
        <v>0</v>
      </c>
    </row>
    <row r="275" spans="1:5">
      <c r="A275" s="245">
        <v>42544</v>
      </c>
      <c r="B275" s="244">
        <v>0.95499999999999996</v>
      </c>
      <c r="C275" s="244">
        <v>0.95499999999999996</v>
      </c>
      <c r="D275" s="177">
        <f>IF(C275&lt;MAX($C$2:C275),C275/MAX($C$2:C275)-1,0)</f>
        <v>-0.15561450044208669</v>
      </c>
      <c r="E275" s="112">
        <f>IF(C275&lt;MAX($C$195:C275),C275/MAX($C$195:C275)-1,0)</f>
        <v>-4.1710114702815382E-3</v>
      </c>
    </row>
    <row r="276" spans="1:5">
      <c r="A276" s="245">
        <v>42545</v>
      </c>
      <c r="B276" s="244">
        <v>0.94499999999999995</v>
      </c>
      <c r="C276" s="244">
        <v>0.94499999999999995</v>
      </c>
      <c r="D276" s="177">
        <f>IF(C276&lt;MAX($C$2:C276),C276/MAX($C$2:C276)-1,0)</f>
        <v>-0.16445623342175075</v>
      </c>
      <c r="E276" s="112">
        <f>IF(C276&lt;MAX($C$195:C276),C276/MAX($C$195:C276)-1,0)</f>
        <v>-1.4598540145985384E-2</v>
      </c>
    </row>
    <row r="277" spans="1:5">
      <c r="A277" s="245">
        <v>42548</v>
      </c>
      <c r="B277" s="244">
        <v>0.96199999999999997</v>
      </c>
      <c r="C277" s="244">
        <v>0.96199999999999997</v>
      </c>
      <c r="D277" s="177">
        <f>IF(C277&lt;MAX($C$2:C277),C277/MAX($C$2:C277)-1,0)</f>
        <v>-0.14942528735632188</v>
      </c>
      <c r="E277" s="112">
        <f>IF(C277&lt;MAX($C$195:C277),C277/MAX($C$195:C277)-1,0)</f>
        <v>0</v>
      </c>
    </row>
    <row r="278" spans="1:5">
      <c r="A278" s="245">
        <v>42549</v>
      </c>
      <c r="B278" s="244">
        <v>0.96599999999999997</v>
      </c>
      <c r="C278" s="244">
        <v>0.96599999999999997</v>
      </c>
      <c r="D278" s="177">
        <f>IF(C278&lt;MAX($C$2:C278),C278/MAX($C$2:C278)-1,0)</f>
        <v>-0.14588859416445621</v>
      </c>
      <c r="E278" s="112">
        <f>IF(C278&lt;MAX($C$195:C278),C278/MAX($C$195:C278)-1,0)</f>
        <v>0</v>
      </c>
    </row>
    <row r="279" spans="1:5">
      <c r="A279" s="245">
        <v>42550</v>
      </c>
      <c r="B279" s="244">
        <v>0.96499999999999997</v>
      </c>
      <c r="C279" s="244">
        <v>0.96499999999999997</v>
      </c>
      <c r="D279" s="177">
        <f>IF(C279&lt;MAX($C$2:C279),C279/MAX($C$2:C279)-1,0)</f>
        <v>-0.14677276746242263</v>
      </c>
      <c r="E279" s="112">
        <f>IF(C279&lt;MAX($C$195:C279),C279/MAX($C$195:C279)-1,0)</f>
        <v>-1.0351966873706209E-3</v>
      </c>
    </row>
    <row r="280" spans="1:5">
      <c r="A280" s="245">
        <v>42551</v>
      </c>
      <c r="B280" s="244">
        <v>0.96599999999999997</v>
      </c>
      <c r="C280" s="244">
        <v>0.96599999999999997</v>
      </c>
      <c r="D280" s="177">
        <f>IF(C280&lt;MAX($C$2:C280),C280/MAX($C$2:C280)-1,0)</f>
        <v>-0.14588859416445621</v>
      </c>
      <c r="E280" s="112">
        <f>IF(C280&lt;MAX($C$195:C280),C280/MAX($C$195:C280)-1,0)</f>
        <v>0</v>
      </c>
    </row>
    <row r="281" spans="1:5">
      <c r="A281" s="245">
        <v>42552</v>
      </c>
      <c r="B281" s="244">
        <v>0.97</v>
      </c>
      <c r="C281" s="244">
        <v>0.97</v>
      </c>
      <c r="D281" s="177">
        <f>IF(C281&lt;MAX($C$2:C281),C281/MAX($C$2:C281)-1,0)</f>
        <v>-0.14235190097259065</v>
      </c>
      <c r="E281" s="112">
        <f>IF(C281&lt;MAX($C$195:C281),C281/MAX($C$195:C281)-1,0)</f>
        <v>0</v>
      </c>
    </row>
    <row r="282" spans="1:5">
      <c r="A282" s="245">
        <v>42555</v>
      </c>
      <c r="B282" s="244">
        <v>0.98799999999999999</v>
      </c>
      <c r="C282" s="244">
        <v>0.98799999999999999</v>
      </c>
      <c r="D282" s="177">
        <f>IF(C282&lt;MAX($C$2:C282),C282/MAX($C$2:C282)-1,0)</f>
        <v>-0.12643678160919547</v>
      </c>
      <c r="E282" s="112">
        <f>IF(C282&lt;MAX($C$195:C282),C282/MAX($C$195:C282)-1,0)</f>
        <v>0</v>
      </c>
    </row>
    <row r="283" spans="1:5">
      <c r="A283" s="245">
        <v>42556</v>
      </c>
      <c r="B283" s="244">
        <v>0.995</v>
      </c>
      <c r="C283" s="244">
        <v>0.995</v>
      </c>
      <c r="D283" s="177">
        <f>IF(C283&lt;MAX($C$2:C283),C283/MAX($C$2:C283)-1,0)</f>
        <v>-0.12024756852343055</v>
      </c>
      <c r="E283" s="112">
        <f>IF(C283&lt;MAX($C$195:C283),C283/MAX($C$195:C283)-1,0)</f>
        <v>0</v>
      </c>
    </row>
    <row r="284" spans="1:5">
      <c r="A284" s="245">
        <v>42557</v>
      </c>
      <c r="B284" s="244">
        <v>1.014</v>
      </c>
      <c r="C284" s="244">
        <v>1.014</v>
      </c>
      <c r="D284" s="177">
        <f>IF(C284&lt;MAX($C$2:C284),C284/MAX($C$2:C284)-1,0)</f>
        <v>-0.10344827586206895</v>
      </c>
      <c r="E284" s="112">
        <f>IF(C284&lt;MAX($C$195:C284),C284/MAX($C$195:C284)-1,0)</f>
        <v>0</v>
      </c>
    </row>
    <row r="285" spans="1:5">
      <c r="A285" s="245">
        <v>42558</v>
      </c>
      <c r="B285" s="244">
        <v>1.0129999999999999</v>
      </c>
      <c r="C285" s="244">
        <v>1.0129999999999999</v>
      </c>
      <c r="D285" s="177">
        <f>IF(C285&lt;MAX($C$2:C285),C285/MAX($C$2:C285)-1,0)</f>
        <v>-0.10433244916003548</v>
      </c>
      <c r="E285" s="112">
        <f>IF(C285&lt;MAX($C$195:C285),C285/MAX($C$195:C285)-1,0)</f>
        <v>-9.8619329388571764E-4</v>
      </c>
    </row>
    <row r="286" spans="1:5">
      <c r="A286" s="245">
        <v>42559</v>
      </c>
      <c r="B286" s="244">
        <v>1.0089999999999999</v>
      </c>
      <c r="C286" s="244">
        <v>1.0089999999999999</v>
      </c>
      <c r="D286" s="177">
        <f>IF(C286&lt;MAX($C$2:C286),C286/MAX($C$2:C286)-1,0)</f>
        <v>-0.10786914235190104</v>
      </c>
      <c r="E286" s="112">
        <f>IF(C286&lt;MAX($C$195:C286),C286/MAX($C$195:C286)-1,0)</f>
        <v>-4.9309664694281441E-3</v>
      </c>
    </row>
    <row r="287" spans="1:5">
      <c r="A287" s="245">
        <v>42562</v>
      </c>
      <c r="B287" s="244">
        <v>1.0049999999999999</v>
      </c>
      <c r="C287" s="244">
        <v>1.0049999999999999</v>
      </c>
      <c r="D287" s="177">
        <f>IF(C287&lt;MAX($C$2:C287),C287/MAX($C$2:C287)-1,0)</f>
        <v>-0.11140583554376671</v>
      </c>
      <c r="E287" s="112">
        <f>IF(C287&lt;MAX($C$195:C287),C287/MAX($C$195:C287)-1,0)</f>
        <v>-8.8757396449705706E-3</v>
      </c>
    </row>
    <row r="288" spans="1:5">
      <c r="A288" s="245">
        <v>42563</v>
      </c>
      <c r="B288" s="244">
        <v>1.02</v>
      </c>
      <c r="C288" s="244">
        <v>1.02</v>
      </c>
      <c r="D288" s="177">
        <f>IF(C288&lt;MAX($C$2:C288),C288/MAX($C$2:C288)-1,0)</f>
        <v>-9.8143236074270557E-2</v>
      </c>
      <c r="E288" s="112">
        <f>IF(C288&lt;MAX($C$195:C288),C288/MAX($C$195:C288)-1,0)</f>
        <v>0</v>
      </c>
    </row>
    <row r="289" spans="1:5">
      <c r="A289" s="245">
        <v>42564</v>
      </c>
      <c r="B289" s="244">
        <v>1.0189999999999999</v>
      </c>
      <c r="C289" s="244">
        <v>1.0189999999999999</v>
      </c>
      <c r="D289" s="177">
        <f>IF(C289&lt;MAX($C$2:C289),C289/MAX($C$2:C289)-1,0)</f>
        <v>-9.9027409372237085E-2</v>
      </c>
      <c r="E289" s="112">
        <f>IF(C289&lt;MAX($C$195:C289),C289/MAX($C$195:C289)-1,0)</f>
        <v>-9.8039215686285264E-4</v>
      </c>
    </row>
    <row r="290" spans="1:5">
      <c r="A290" s="245">
        <v>42565</v>
      </c>
      <c r="B290" s="244">
        <v>1.0189999999999999</v>
      </c>
      <c r="C290" s="244">
        <v>1.0189999999999999</v>
      </c>
      <c r="D290" s="177">
        <f>IF(C290&lt;MAX($C$2:C290),C290/MAX($C$2:C290)-1,0)</f>
        <v>-9.9027409372237085E-2</v>
      </c>
      <c r="E290" s="112">
        <f>IF(C290&lt;MAX($C$195:C290),C290/MAX($C$195:C290)-1,0)</f>
        <v>-9.8039215686285264E-4</v>
      </c>
    </row>
    <row r="291" spans="1:5">
      <c r="A291" s="245">
        <v>42566</v>
      </c>
      <c r="B291" s="244">
        <v>1.024</v>
      </c>
      <c r="C291" s="244">
        <v>1.024</v>
      </c>
      <c r="D291" s="177">
        <f>IF(C291&lt;MAX($C$2:C291),C291/MAX($C$2:C291)-1,0)</f>
        <v>-9.4606542882404887E-2</v>
      </c>
      <c r="E291" s="112">
        <f>IF(C291&lt;MAX($C$195:C291),C291/MAX($C$195:C291)-1,0)</f>
        <v>0</v>
      </c>
    </row>
    <row r="292" spans="1:5">
      <c r="A292" s="245">
        <v>42569</v>
      </c>
      <c r="B292" s="244">
        <v>1.016</v>
      </c>
      <c r="C292" s="244">
        <v>1.016</v>
      </c>
      <c r="D292" s="177">
        <f>IF(C292&lt;MAX($C$2:C292),C292/MAX($C$2:C292)-1,0)</f>
        <v>-0.10167992926613612</v>
      </c>
      <c r="E292" s="112">
        <f>IF(C292&lt;MAX($C$195:C292),C292/MAX($C$195:C292)-1,0)</f>
        <v>-7.8125E-3</v>
      </c>
    </row>
    <row r="293" spans="1:5">
      <c r="A293" s="245">
        <v>42570</v>
      </c>
      <c r="B293" s="244">
        <v>1.008</v>
      </c>
      <c r="C293" s="244">
        <v>1.008</v>
      </c>
      <c r="D293" s="177">
        <f>IF(C293&lt;MAX($C$2:C293),C293/MAX($C$2:C293)-1,0)</f>
        <v>-0.10875331564986734</v>
      </c>
      <c r="E293" s="112">
        <f>IF(C293&lt;MAX($C$195:C293),C293/MAX($C$195:C293)-1,0)</f>
        <v>-1.5625E-2</v>
      </c>
    </row>
    <row r="294" spans="1:5">
      <c r="A294" s="245">
        <v>42571</v>
      </c>
      <c r="B294" s="244">
        <v>1.0089999999999999</v>
      </c>
      <c r="C294" s="244">
        <v>1.0089999999999999</v>
      </c>
      <c r="D294" s="177">
        <f>IF(C294&lt;MAX($C$2:C294),C294/MAX($C$2:C294)-1,0)</f>
        <v>-0.10786914235190104</v>
      </c>
      <c r="E294" s="112">
        <f>IF(C294&lt;MAX($C$195:C294),C294/MAX($C$195:C294)-1,0)</f>
        <v>-1.4648437500000111E-2</v>
      </c>
    </row>
    <row r="295" spans="1:5">
      <c r="A295" s="245">
        <v>42572</v>
      </c>
      <c r="B295" s="244">
        <v>1.018</v>
      </c>
      <c r="C295" s="244">
        <v>1.018</v>
      </c>
      <c r="D295" s="177">
        <f>IF(C295&lt;MAX($C$2:C295),C295/MAX($C$2:C295)-1,0)</f>
        <v>-9.9911582670203392E-2</v>
      </c>
      <c r="E295" s="112">
        <f>IF(C295&lt;MAX($C$195:C295),C295/MAX($C$195:C295)-1,0)</f>
        <v>-5.859375E-3</v>
      </c>
    </row>
    <row r="296" spans="1:5">
      <c r="A296" s="245">
        <v>42573</v>
      </c>
      <c r="B296" s="244">
        <v>1.0089999999999999</v>
      </c>
      <c r="C296" s="244">
        <v>1.0089999999999999</v>
      </c>
      <c r="D296" s="177">
        <f>IF(C296&lt;MAX($C$2:C296),C296/MAX($C$2:C296)-1,0)</f>
        <v>-0.10786914235190104</v>
      </c>
      <c r="E296" s="112">
        <f>IF(C296&lt;MAX($C$195:C296),C296/MAX($C$195:C296)-1,0)</f>
        <v>-1.4648437500000111E-2</v>
      </c>
    </row>
    <row r="297" spans="1:5">
      <c r="A297" s="245">
        <v>42576</v>
      </c>
      <c r="B297" s="244">
        <v>1.014</v>
      </c>
      <c r="C297" s="244">
        <v>1.014</v>
      </c>
      <c r="D297" s="177">
        <f>IF(C297&lt;MAX($C$2:C297),C297/MAX($C$2:C297)-1,0)</f>
        <v>-0.10344827586206895</v>
      </c>
      <c r="E297" s="112">
        <f>IF(C297&lt;MAX($C$195:C297),C297/MAX($C$195:C297)-1,0)</f>
        <v>-9.765625E-3</v>
      </c>
    </row>
    <row r="298" spans="1:5">
      <c r="A298" s="245">
        <v>42577</v>
      </c>
      <c r="B298" s="244">
        <v>1.0269999999999999</v>
      </c>
      <c r="C298" s="244">
        <v>1.0269999999999999</v>
      </c>
      <c r="D298" s="177">
        <f>IF(C298&lt;MAX($C$2:C298),C298/MAX($C$2:C298)-1,0)</f>
        <v>-9.1954022988505857E-2</v>
      </c>
      <c r="E298" s="112">
        <f>IF(C298&lt;MAX($C$195:C298),C298/MAX($C$195:C298)-1,0)</f>
        <v>0</v>
      </c>
    </row>
    <row r="299" spans="1:5">
      <c r="A299" s="245">
        <v>42578</v>
      </c>
      <c r="B299" s="244">
        <v>1.012</v>
      </c>
      <c r="C299" s="244">
        <v>1.012</v>
      </c>
      <c r="D299" s="177">
        <f>IF(C299&lt;MAX($C$2:C299),C299/MAX($C$2:C299)-1,0)</f>
        <v>-0.10521662245800179</v>
      </c>
      <c r="E299" s="112">
        <f>IF(C299&lt;MAX($C$195:C299),C299/MAX($C$195:C299)-1,0)</f>
        <v>-1.4605647517039855E-2</v>
      </c>
    </row>
    <row r="300" spans="1:5">
      <c r="A300" s="245">
        <v>42579</v>
      </c>
      <c r="B300" s="244">
        <v>1.026</v>
      </c>
      <c r="C300" s="244">
        <v>1.026</v>
      </c>
      <c r="D300" s="177">
        <f>IF(C300&lt;MAX($C$2:C300),C300/MAX($C$2:C300)-1,0)</f>
        <v>-9.2838196286472163E-2</v>
      </c>
      <c r="E300" s="112">
        <f>IF(C300&lt;MAX($C$195:C300),C300/MAX($C$195:C300)-1,0)</f>
        <v>-9.7370983446920523E-4</v>
      </c>
    </row>
    <row r="301" spans="1:5">
      <c r="A301" s="245">
        <v>42580</v>
      </c>
      <c r="B301" s="244">
        <v>1.026</v>
      </c>
      <c r="C301" s="244">
        <v>1.026</v>
      </c>
      <c r="D301" s="177">
        <f>IF(C301&lt;MAX($C$2:C301),C301/MAX($C$2:C301)-1,0)</f>
        <v>-9.2838196286472163E-2</v>
      </c>
      <c r="E301" s="112">
        <f>IF(C301&lt;MAX($C$195:C301),C301/MAX($C$195:C301)-1,0)</f>
        <v>-9.7370983446920523E-4</v>
      </c>
    </row>
    <row r="302" spans="1:5">
      <c r="A302" s="245">
        <v>42583</v>
      </c>
      <c r="B302" s="244">
        <v>1.012</v>
      </c>
      <c r="C302" s="244">
        <v>1.012</v>
      </c>
      <c r="D302" s="177">
        <f>IF(C302&lt;MAX($C$2:C302),C302/MAX($C$2:C302)-1,0)</f>
        <v>-0.10521662245800179</v>
      </c>
      <c r="E302" s="112">
        <f>IF(C302&lt;MAX($C$195:C302),C302/MAX($C$195:C302)-1,0)</f>
        <v>-1.4605647517039855E-2</v>
      </c>
    </row>
    <row r="303" spans="1:5">
      <c r="A303" s="245">
        <v>42584</v>
      </c>
      <c r="B303" s="244">
        <v>1.0149999999999999</v>
      </c>
      <c r="C303" s="244">
        <v>1.0149999999999999</v>
      </c>
      <c r="D303" s="177">
        <f>IF(C303&lt;MAX($C$2:C303),C303/MAX($C$2:C303)-1,0)</f>
        <v>-0.10256410256410264</v>
      </c>
      <c r="E303" s="112">
        <f>IF(C303&lt;MAX($C$195:C303),C303/MAX($C$195:C303)-1,0)</f>
        <v>-1.1684518013631906E-2</v>
      </c>
    </row>
    <row r="304" spans="1:5">
      <c r="A304" s="245">
        <v>42585</v>
      </c>
      <c r="B304" s="244">
        <v>1.0189999999999999</v>
      </c>
      <c r="C304" s="244">
        <v>1.0189999999999999</v>
      </c>
      <c r="D304" s="177">
        <f>IF(C304&lt;MAX($C$2:C304),C304/MAX($C$2:C304)-1,0)</f>
        <v>-9.9027409372237085E-2</v>
      </c>
      <c r="E304" s="112">
        <f>IF(C304&lt;MAX($C$195:C304),C304/MAX($C$195:C304)-1,0)</f>
        <v>-7.789678675754641E-3</v>
      </c>
    </row>
    <row r="305" spans="1:5">
      <c r="A305" s="245">
        <v>42586</v>
      </c>
      <c r="B305" s="244">
        <v>1.022</v>
      </c>
      <c r="C305" s="244">
        <v>1.022</v>
      </c>
      <c r="D305" s="177">
        <f>IF(C305&lt;MAX($C$2:C305),C305/MAX($C$2:C305)-1,0)</f>
        <v>-9.6374889478337722E-2</v>
      </c>
      <c r="E305" s="112">
        <f>IF(C305&lt;MAX($C$195:C305),C305/MAX($C$195:C305)-1,0)</f>
        <v>-4.8685491723465812E-3</v>
      </c>
    </row>
    <row r="306" spans="1:5">
      <c r="A306" s="245">
        <v>42587</v>
      </c>
      <c r="B306" s="244">
        <v>1.016</v>
      </c>
      <c r="C306" s="244">
        <v>1.016</v>
      </c>
      <c r="D306" s="177">
        <f>IF(C306&lt;MAX($C$2:C306),C306/MAX($C$2:C306)-1,0)</f>
        <v>-0.10167992926613612</v>
      </c>
      <c r="E306" s="112">
        <f>IF(C306&lt;MAX($C$195:C306),C306/MAX($C$195:C306)-1,0)</f>
        <v>-1.0710808179162479E-2</v>
      </c>
    </row>
    <row r="307" spans="1:5">
      <c r="A307" s="245">
        <v>42590</v>
      </c>
      <c r="B307" s="244">
        <v>1.024</v>
      </c>
      <c r="C307" s="244">
        <v>1.024</v>
      </c>
      <c r="D307" s="177">
        <f>IF(C307&lt;MAX($C$2:C307),C307/MAX($C$2:C307)-1,0)</f>
        <v>-9.4606542882404887E-2</v>
      </c>
      <c r="E307" s="112">
        <f>IF(C307&lt;MAX($C$195:C307),C307/MAX($C$195:C307)-1,0)</f>
        <v>-2.9211295034078377E-3</v>
      </c>
    </row>
    <row r="308" spans="1:5">
      <c r="A308" s="245">
        <v>42591</v>
      </c>
      <c r="B308" s="244">
        <v>1.0329999999999999</v>
      </c>
      <c r="C308" s="244">
        <v>1.0329999999999999</v>
      </c>
      <c r="D308" s="177">
        <f>IF(C308&lt;MAX($C$2:C308),C308/MAX($C$2:C308)-1,0)</f>
        <v>-8.6648983200707463E-2</v>
      </c>
      <c r="E308" s="112">
        <f>IF(C308&lt;MAX($C$195:C308),C308/MAX($C$195:C308)-1,0)</f>
        <v>0</v>
      </c>
    </row>
    <row r="309" spans="1:5">
      <c r="A309" s="245">
        <v>42592</v>
      </c>
      <c r="B309" s="244">
        <v>1.0249999999999999</v>
      </c>
      <c r="C309" s="244">
        <v>1.0249999999999999</v>
      </c>
      <c r="D309" s="177">
        <f>IF(C309&lt;MAX($C$2:C309),C309/MAX($C$2:C309)-1,0)</f>
        <v>-9.3722369584438581E-2</v>
      </c>
      <c r="E309" s="112">
        <f>IF(C309&lt;MAX($C$195:C309),C309/MAX($C$195:C309)-1,0)</f>
        <v>-7.7444336882865894E-3</v>
      </c>
    </row>
    <row r="310" spans="1:5">
      <c r="A310" s="245">
        <v>42593</v>
      </c>
      <c r="B310" s="244">
        <v>1.018</v>
      </c>
      <c r="C310" s="244">
        <v>1.018</v>
      </c>
      <c r="D310" s="177">
        <f>IF(C310&lt;MAX($C$2:C310),C310/MAX($C$2:C310)-1,0)</f>
        <v>-9.9911582670203392E-2</v>
      </c>
      <c r="E310" s="112">
        <f>IF(C310&lt;MAX($C$195:C310),C310/MAX($C$195:C310)-1,0)</f>
        <v>-1.4520813165537216E-2</v>
      </c>
    </row>
    <row r="311" spans="1:5">
      <c r="A311" s="245">
        <v>42594</v>
      </c>
      <c r="B311" s="244">
        <v>1.024</v>
      </c>
      <c r="C311" s="244">
        <v>1.024</v>
      </c>
      <c r="D311" s="177">
        <f>IF(C311&lt;MAX($C$2:C311),C311/MAX($C$2:C311)-1,0)</f>
        <v>-9.4606542882404887E-2</v>
      </c>
      <c r="E311" s="112">
        <f>IF(C311&lt;MAX($C$195:C311),C311/MAX($C$195:C311)-1,0)</f>
        <v>-8.7124878993222188E-3</v>
      </c>
    </row>
    <row r="312" spans="1:5">
      <c r="A312" s="245">
        <v>42597</v>
      </c>
      <c r="B312" s="244">
        <v>1.042</v>
      </c>
      <c r="C312" s="244">
        <v>1.042</v>
      </c>
      <c r="D312" s="177">
        <f>IF(C312&lt;MAX($C$2:C312),C312/MAX($C$2:C312)-1,0)</f>
        <v>-7.8691423519009707E-2</v>
      </c>
      <c r="E312" s="112">
        <f>IF(C312&lt;MAX($C$195:C312),C312/MAX($C$195:C312)-1,0)</f>
        <v>0</v>
      </c>
    </row>
    <row r="313" spans="1:5">
      <c r="A313" s="245">
        <v>42598</v>
      </c>
      <c r="B313" s="244">
        <v>1.0409999999999999</v>
      </c>
      <c r="C313" s="244">
        <v>1.0409999999999999</v>
      </c>
      <c r="D313" s="177">
        <f>IF(C313&lt;MAX($C$2:C313),C313/MAX($C$2:C313)-1,0)</f>
        <v>-7.9575596816976235E-2</v>
      </c>
      <c r="E313" s="112">
        <f>IF(C313&lt;MAX($C$195:C313),C313/MAX($C$195:C313)-1,0)</f>
        <v>-9.5969289827269044E-4</v>
      </c>
    </row>
    <row r="314" spans="1:5">
      <c r="A314" s="245">
        <v>42599</v>
      </c>
      <c r="B314" s="244">
        <v>1.0429999999999999</v>
      </c>
      <c r="C314" s="244">
        <v>1.0429999999999999</v>
      </c>
      <c r="D314" s="177">
        <f>IF(C314&lt;MAX($C$2:C314),C314/MAX($C$2:C314)-1,0)</f>
        <v>-7.78072502210434E-2</v>
      </c>
      <c r="E314" s="112">
        <f>IF(C314&lt;MAX($C$195:C314),C314/MAX($C$195:C314)-1,0)</f>
        <v>0</v>
      </c>
    </row>
    <row r="315" spans="1:5">
      <c r="A315" s="245">
        <v>42600</v>
      </c>
      <c r="B315" s="244">
        <v>1.036</v>
      </c>
      <c r="C315" s="244">
        <v>1.036</v>
      </c>
      <c r="D315" s="177">
        <f>IF(C315&lt;MAX($C$2:C315),C315/MAX($C$2:C315)-1,0)</f>
        <v>-8.39964633068081E-2</v>
      </c>
      <c r="E315" s="112">
        <f>IF(C315&lt;MAX($C$195:C315),C315/MAX($C$195:C315)-1,0)</f>
        <v>-6.7114093959730337E-3</v>
      </c>
    </row>
    <row r="316" spans="1:5">
      <c r="A316" s="245">
        <v>42601</v>
      </c>
      <c r="B316" s="244">
        <v>1.034</v>
      </c>
      <c r="C316" s="244">
        <v>1.034</v>
      </c>
      <c r="D316" s="177">
        <f>IF(C316&lt;MAX($C$2:C316),C316/MAX($C$2:C316)-1,0)</f>
        <v>-8.5764809902740935E-2</v>
      </c>
      <c r="E316" s="112">
        <f>IF(C316&lt;MAX($C$195:C316),C316/MAX($C$195:C316)-1,0)</f>
        <v>-8.6289549376796781E-3</v>
      </c>
    </row>
    <row r="317" spans="1:5">
      <c r="A317" s="245">
        <v>42604</v>
      </c>
      <c r="B317" s="244">
        <v>1.0329999999999999</v>
      </c>
      <c r="C317" s="244">
        <v>1.0329999999999999</v>
      </c>
      <c r="D317" s="177">
        <f>IF(C317&lt;MAX($C$2:C317),C317/MAX($C$2:C317)-1,0)</f>
        <v>-8.6648983200707463E-2</v>
      </c>
      <c r="E317" s="112">
        <f>IF(C317&lt;MAX($C$195:C317),C317/MAX($C$195:C317)-1,0)</f>
        <v>-9.5877277085331114E-3</v>
      </c>
    </row>
    <row r="318" spans="1:5">
      <c r="A318" s="245">
        <v>42605</v>
      </c>
      <c r="B318" s="244">
        <v>1.0369999999999999</v>
      </c>
      <c r="C318" s="244">
        <v>1.0369999999999999</v>
      </c>
      <c r="D318" s="177">
        <f>IF(C318&lt;MAX($C$2:C318),C318/MAX($C$2:C318)-1,0)</f>
        <v>-8.3112290008841794E-2</v>
      </c>
      <c r="E318" s="112">
        <f>IF(C318&lt;MAX($C$195:C318),C318/MAX($C$195:C318)-1,0)</f>
        <v>-5.7526366251198224E-3</v>
      </c>
    </row>
    <row r="319" spans="1:5">
      <c r="A319" s="245">
        <v>42606</v>
      </c>
      <c r="B319" s="244">
        <v>1.0349999999999999</v>
      </c>
      <c r="C319" s="244">
        <v>1.0349999999999999</v>
      </c>
      <c r="D319" s="177">
        <f>IF(C319&lt;MAX($C$2:C319),C319/MAX($C$2:C319)-1,0)</f>
        <v>-8.4880636604774629E-2</v>
      </c>
      <c r="E319" s="112">
        <f>IF(C319&lt;MAX($C$195:C319),C319/MAX($C$195:C319)-1,0)</f>
        <v>-7.6701821668264669E-3</v>
      </c>
    </row>
    <row r="320" spans="1:5">
      <c r="A320" s="245">
        <v>42607</v>
      </c>
      <c r="B320" s="244">
        <v>1.03</v>
      </c>
      <c r="C320" s="244">
        <v>1.03</v>
      </c>
      <c r="D320" s="177">
        <f>IF(C320&lt;MAX($C$2:C320),C320/MAX($C$2:C320)-1,0)</f>
        <v>-8.9301503094606494E-2</v>
      </c>
      <c r="E320" s="112">
        <f>IF(C320&lt;MAX($C$195:C320),C320/MAX($C$195:C320)-1,0)</f>
        <v>-1.2464046021092856E-2</v>
      </c>
    </row>
    <row r="321" spans="1:5">
      <c r="A321" s="245">
        <v>42608</v>
      </c>
      <c r="B321" s="244">
        <v>1.032</v>
      </c>
      <c r="C321" s="244">
        <v>1.032</v>
      </c>
      <c r="D321" s="177">
        <f>IF(C321&lt;MAX($C$2:C321),C321/MAX($C$2:C321)-1,0)</f>
        <v>-8.753315649867377E-2</v>
      </c>
      <c r="E321" s="112">
        <f>IF(C321&lt;MAX($C$195:C321),C321/MAX($C$195:C321)-1,0)</f>
        <v>-1.0546500479386323E-2</v>
      </c>
    </row>
    <row r="322" spans="1:5">
      <c r="A322" s="245">
        <v>42611</v>
      </c>
      <c r="B322" s="244">
        <v>1.03</v>
      </c>
      <c r="C322" s="244">
        <v>1.03</v>
      </c>
      <c r="D322" s="177">
        <f>IF(C322&lt;MAX($C$2:C322),C322/MAX($C$2:C322)-1,0)</f>
        <v>-8.9301503094606494E-2</v>
      </c>
      <c r="E322" s="112">
        <f>IF(C322&lt;MAX($C$195:C322),C322/MAX($C$195:C322)-1,0)</f>
        <v>-1.2464046021092856E-2</v>
      </c>
    </row>
    <row r="323" spans="1:5">
      <c r="A323" s="245">
        <v>42612</v>
      </c>
      <c r="B323" s="244">
        <v>1.0249999999999999</v>
      </c>
      <c r="C323" s="244">
        <v>1.0249999999999999</v>
      </c>
      <c r="D323" s="177">
        <f>IF(C323&lt;MAX($C$2:C323),C323/MAX($C$2:C323)-1,0)</f>
        <v>-9.3722369584438581E-2</v>
      </c>
      <c r="E323" s="112">
        <f>IF(C323&lt;MAX($C$195:C323),C323/MAX($C$195:C323)-1,0)</f>
        <v>-1.7257909875359578E-2</v>
      </c>
    </row>
    <row r="324" spans="1:5">
      <c r="A324" s="245">
        <v>42613</v>
      </c>
      <c r="B324" s="244">
        <v>1.026</v>
      </c>
      <c r="C324" s="244">
        <v>1.026</v>
      </c>
      <c r="D324" s="177">
        <f>IF(C324&lt;MAX($C$2:C324),C324/MAX($C$2:C324)-1,0)</f>
        <v>-9.2838196286472163E-2</v>
      </c>
      <c r="E324" s="112">
        <f>IF(C324&lt;MAX($C$195:C324),C324/MAX($C$195:C324)-1,0)</f>
        <v>-1.6299137104506145E-2</v>
      </c>
    </row>
    <row r="325" spans="1:5">
      <c r="A325" s="245">
        <v>42614</v>
      </c>
      <c r="B325" s="244">
        <v>1.0229999999999999</v>
      </c>
      <c r="C325" s="244">
        <v>1.0229999999999999</v>
      </c>
      <c r="D325" s="177">
        <f>IF(C325&lt;MAX($C$2:C325),C325/MAX($C$2:C325)-1,0)</f>
        <v>-9.5490716180371416E-2</v>
      </c>
      <c r="E325" s="112">
        <f>IF(C325&lt;MAX($C$195:C325),C325/MAX($C$195:C325)-1,0)</f>
        <v>-1.9175455417066223E-2</v>
      </c>
    </row>
    <row r="326" spans="1:5">
      <c r="A326" s="245">
        <v>42615</v>
      </c>
      <c r="B326" s="244">
        <v>1.018</v>
      </c>
      <c r="C326" s="244">
        <v>1.018</v>
      </c>
      <c r="D326" s="177">
        <f>IF(C326&lt;MAX($C$2:C326),C326/MAX($C$2:C326)-1,0)</f>
        <v>-9.9911582670203392E-2</v>
      </c>
      <c r="E326" s="112">
        <f>IF(C326&lt;MAX($C$195:C326),C326/MAX($C$195:C326)-1,0)</f>
        <v>-2.3969319271332612E-2</v>
      </c>
    </row>
    <row r="327" spans="1:5">
      <c r="A327" s="245">
        <v>42618</v>
      </c>
      <c r="B327" s="244">
        <v>1.022</v>
      </c>
      <c r="C327" s="244">
        <v>1.022</v>
      </c>
      <c r="D327" s="177">
        <f>IF(C327&lt;MAX($C$2:C327),C327/MAX($C$2:C327)-1,0)</f>
        <v>-9.6374889478337722E-2</v>
      </c>
      <c r="E327" s="112">
        <f>IF(C327&lt;MAX($C$195:C327),C327/MAX($C$195:C327)-1,0)</f>
        <v>-2.0134228187919323E-2</v>
      </c>
    </row>
    <row r="328" spans="1:5">
      <c r="A328" s="245">
        <v>42619</v>
      </c>
      <c r="B328" s="244">
        <v>1.0369999999999999</v>
      </c>
      <c r="C328" s="244">
        <v>1.0369999999999999</v>
      </c>
      <c r="D328" s="177">
        <f>IF(C328&lt;MAX($C$2:C328),C328/MAX($C$2:C328)-1,0)</f>
        <v>-8.3112290008841794E-2</v>
      </c>
      <c r="E328" s="112">
        <f>IF(C328&lt;MAX($C$195:C328),C328/MAX($C$195:C328)-1,0)</f>
        <v>-5.7526366251198224E-3</v>
      </c>
    </row>
    <row r="329" spans="1:5">
      <c r="A329" s="245">
        <v>42620</v>
      </c>
      <c r="B329" s="244">
        <v>1.0329999999999999</v>
      </c>
      <c r="C329" s="244">
        <v>1.0329999999999999</v>
      </c>
      <c r="D329" s="177">
        <f>IF(C329&lt;MAX($C$2:C329),C329/MAX($C$2:C329)-1,0)</f>
        <v>-8.6648983200707463E-2</v>
      </c>
      <c r="E329" s="112">
        <f>IF(C329&lt;MAX($C$195:C329),C329/MAX($C$195:C329)-1,0)</f>
        <v>-9.5877277085331114E-3</v>
      </c>
    </row>
    <row r="330" spans="1:5">
      <c r="A330" s="245">
        <v>42621</v>
      </c>
      <c r="B330" s="244">
        <v>1.03</v>
      </c>
      <c r="C330" s="244">
        <v>1.03</v>
      </c>
      <c r="D330" s="177">
        <f>IF(C330&lt;MAX($C$2:C330),C330/MAX($C$2:C330)-1,0)</f>
        <v>-8.9301503094606494E-2</v>
      </c>
      <c r="E330" s="112">
        <f>IF(C330&lt;MAX($C$195:C330),C330/MAX($C$195:C330)-1,0)</f>
        <v>-1.2464046021092856E-2</v>
      </c>
    </row>
    <row r="331" spans="1:5">
      <c r="A331" s="245">
        <v>42622</v>
      </c>
      <c r="B331" s="244">
        <v>1.0269999999999999</v>
      </c>
      <c r="C331" s="244">
        <v>1.0269999999999999</v>
      </c>
      <c r="D331" s="177">
        <f>IF(C331&lt;MAX($C$2:C331),C331/MAX($C$2:C331)-1,0)</f>
        <v>-9.1954022988505857E-2</v>
      </c>
      <c r="E331" s="112">
        <f>IF(C331&lt;MAX($C$195:C331),C331/MAX($C$195:C331)-1,0)</f>
        <v>-1.5340364333652934E-2</v>
      </c>
    </row>
    <row r="332" spans="1:5">
      <c r="A332" s="245">
        <v>42625</v>
      </c>
      <c r="B332" s="244">
        <v>1.0109999999999999</v>
      </c>
      <c r="C332" s="244">
        <v>1.0109999999999999</v>
      </c>
      <c r="D332" s="177">
        <f>IF(C332&lt;MAX($C$2:C332),C332/MAX($C$2:C332)-1,0)</f>
        <v>-0.10610079575596831</v>
      </c>
      <c r="E332" s="112">
        <f>IF(C332&lt;MAX($C$195:C332),C332/MAX($C$195:C332)-1,0)</f>
        <v>-3.0680728667305868E-2</v>
      </c>
    </row>
    <row r="333" spans="1:5">
      <c r="A333" s="245">
        <v>42626</v>
      </c>
      <c r="B333" s="244">
        <v>1.0129999999999999</v>
      </c>
      <c r="C333" s="244">
        <v>1.0129999999999999</v>
      </c>
      <c r="D333" s="177">
        <f>IF(C333&lt;MAX($C$2:C333),C333/MAX($C$2:C333)-1,0)</f>
        <v>-0.10433244916003548</v>
      </c>
      <c r="E333" s="112">
        <f>IF(C333&lt;MAX($C$195:C333),C333/MAX($C$195:C333)-1,0)</f>
        <v>-2.8763183125599223E-2</v>
      </c>
    </row>
    <row r="334" spans="1:5">
      <c r="A334" s="245">
        <v>42627</v>
      </c>
      <c r="B334" s="244">
        <v>1.0129999999999999</v>
      </c>
      <c r="C334" s="244">
        <v>1.0129999999999999</v>
      </c>
      <c r="D334" s="177">
        <f>IF(C334&lt;MAX($C$2:C334),C334/MAX($C$2:C334)-1,0)</f>
        <v>-0.10433244916003548</v>
      </c>
      <c r="E334" s="112">
        <f>IF(C334&lt;MAX($C$195:C334),C334/MAX($C$195:C334)-1,0)</f>
        <v>-2.8763183125599223E-2</v>
      </c>
    </row>
    <row r="335" spans="1:5">
      <c r="A335" s="245">
        <v>42632</v>
      </c>
      <c r="B335" s="244">
        <v>1.02</v>
      </c>
      <c r="C335" s="244">
        <v>1.02</v>
      </c>
      <c r="D335" s="177">
        <f>IF(C335&lt;MAX($C$2:C335),C335/MAX($C$2:C335)-1,0)</f>
        <v>-9.8143236074270557E-2</v>
      </c>
      <c r="E335" s="112">
        <f>IF(C335&lt;MAX($C$195:C335),C335/MAX($C$195:C335)-1,0)</f>
        <v>-2.2051773729625967E-2</v>
      </c>
    </row>
    <row r="336" spans="1:5">
      <c r="A336" s="245">
        <v>42633</v>
      </c>
      <c r="B336" s="244">
        <v>1.0149999999999999</v>
      </c>
      <c r="C336" s="244">
        <v>1.0149999999999999</v>
      </c>
      <c r="D336" s="177">
        <f>IF(C336&lt;MAX($C$2:C336),C336/MAX($C$2:C336)-1,0)</f>
        <v>-0.10256410256410264</v>
      </c>
      <c r="E336" s="112">
        <f>IF(C336&lt;MAX($C$195:C336),C336/MAX($C$195:C336)-1,0)</f>
        <v>-2.684563758389269E-2</v>
      </c>
    </row>
    <row r="337" spans="1:5">
      <c r="A337" s="245">
        <v>42634</v>
      </c>
      <c r="B337" s="244">
        <v>1.0129999999999999</v>
      </c>
      <c r="C337" s="244">
        <v>1.0129999999999999</v>
      </c>
      <c r="D337" s="177">
        <f>IF(C337&lt;MAX($C$2:C337),C337/MAX($C$2:C337)-1,0)</f>
        <v>-0.10433244916003548</v>
      </c>
      <c r="E337" s="112">
        <f>IF(C337&lt;MAX($C$195:C337),C337/MAX($C$195:C337)-1,0)</f>
        <v>-2.8763183125599223E-2</v>
      </c>
    </row>
    <row r="338" spans="1:5">
      <c r="A338" s="245">
        <v>42635</v>
      </c>
      <c r="B338" s="244">
        <v>1.018</v>
      </c>
      <c r="C338" s="244">
        <v>1.018</v>
      </c>
      <c r="D338" s="177">
        <f>IF(C338&lt;MAX($C$2:C338),C338/MAX($C$2:C338)-1,0)</f>
        <v>-9.9911582670203392E-2</v>
      </c>
      <c r="E338" s="112">
        <f>IF(C338&lt;MAX($C$195:C338),C338/MAX($C$195:C338)-1,0)</f>
        <v>-2.3969319271332612E-2</v>
      </c>
    </row>
    <row r="339" spans="1:5">
      <c r="A339" s="245">
        <v>42636</v>
      </c>
      <c r="B339" s="244">
        <v>1.018</v>
      </c>
      <c r="C339" s="244">
        <v>1.018</v>
      </c>
      <c r="D339" s="177">
        <f>IF(C339&lt;MAX($C$2:C339),C339/MAX($C$2:C339)-1,0)</f>
        <v>-9.9911582670203392E-2</v>
      </c>
      <c r="E339" s="112">
        <f>IF(C339&lt;MAX($C$195:C339),C339/MAX($C$195:C339)-1,0)</f>
        <v>-2.3969319271332612E-2</v>
      </c>
    </row>
    <row r="340" spans="1:5">
      <c r="A340" s="245">
        <v>42639</v>
      </c>
      <c r="B340" s="244">
        <v>1.0029999999999999</v>
      </c>
      <c r="C340" s="244">
        <v>1.0029999999999999</v>
      </c>
      <c r="D340" s="177">
        <f>IF(C340&lt;MAX($C$2:C340),C340/MAX($C$2:C340)-1,0)</f>
        <v>-0.11317418213969943</v>
      </c>
      <c r="E340" s="112">
        <f>IF(C340&lt;MAX($C$195:C340),C340/MAX($C$195:C340)-1,0)</f>
        <v>-3.8350910834132335E-2</v>
      </c>
    </row>
    <row r="341" spans="1:5">
      <c r="A341" s="245">
        <v>42640</v>
      </c>
      <c r="B341" s="244">
        <v>1.008</v>
      </c>
      <c r="C341" s="244">
        <v>1.008</v>
      </c>
      <c r="D341" s="177">
        <f>IF(C341&lt;MAX($C$2:C341),C341/MAX($C$2:C341)-1,0)</f>
        <v>-0.10875331564986734</v>
      </c>
      <c r="E341" s="112">
        <f>IF(C341&lt;MAX($C$195:C341),C341/MAX($C$195:C341)-1,0)</f>
        <v>-3.3557046979865723E-2</v>
      </c>
    </row>
    <row r="342" spans="1:5">
      <c r="A342" s="245">
        <v>42641</v>
      </c>
      <c r="B342" s="244">
        <v>1.0069999999999999</v>
      </c>
      <c r="C342" s="244">
        <v>1.0069999999999999</v>
      </c>
      <c r="D342" s="177">
        <f>IF(C342&lt;MAX($C$2:C342),C342/MAX($C$2:C342)-1,0)</f>
        <v>-0.10963748894783387</v>
      </c>
      <c r="E342" s="112">
        <f>IF(C342&lt;MAX($C$195:C342),C342/MAX($C$195:C342)-1,0)</f>
        <v>-3.4515819750719157E-2</v>
      </c>
    </row>
    <row r="343" spans="1:5">
      <c r="A343" s="245">
        <v>42642</v>
      </c>
      <c r="B343" s="244">
        <v>1.0109999999999999</v>
      </c>
      <c r="C343" s="244">
        <v>1.0109999999999999</v>
      </c>
      <c r="D343" s="177">
        <f>IF(C343&lt;MAX($C$2:C343),C343/MAX($C$2:C343)-1,0)</f>
        <v>-0.10610079575596831</v>
      </c>
      <c r="E343" s="112">
        <f>IF(C343&lt;MAX($C$195:C343),C343/MAX($C$195:C343)-1,0)</f>
        <v>-3.0680728667305868E-2</v>
      </c>
    </row>
    <row r="344" spans="1:5">
      <c r="A344" s="245">
        <v>42643</v>
      </c>
      <c r="B344" s="244">
        <v>1.016</v>
      </c>
      <c r="C344" s="244">
        <v>1.016</v>
      </c>
      <c r="D344" s="177">
        <f>IF(C344&lt;MAX($C$2:C344),C344/MAX($C$2:C344)-1,0)</f>
        <v>-0.10167992926613612</v>
      </c>
      <c r="E344" s="112">
        <f>IF(C344&lt;MAX($C$195:C344),C344/MAX($C$195:C344)-1,0)</f>
        <v>-2.5886864813039256E-2</v>
      </c>
    </row>
    <row r="345" spans="1:5">
      <c r="A345" s="245">
        <v>42653</v>
      </c>
      <c r="B345" s="244">
        <v>1.0309999999999999</v>
      </c>
      <c r="C345" s="244">
        <v>1.0309999999999999</v>
      </c>
      <c r="D345" s="177">
        <f>IF(C345&lt;MAX($C$2:C345),C345/MAX($C$2:C345)-1,0)</f>
        <v>-8.8417329796640187E-2</v>
      </c>
      <c r="E345" s="112">
        <f>IF(C345&lt;MAX($C$195:C345),C345/MAX($C$195:C345)-1,0)</f>
        <v>-1.1505273250239756E-2</v>
      </c>
    </row>
    <row r="346" spans="1:5">
      <c r="A346" s="245">
        <v>42654</v>
      </c>
      <c r="B346" s="244">
        <v>1.034</v>
      </c>
      <c r="C346" s="244">
        <v>1.034</v>
      </c>
      <c r="D346" s="177">
        <f>IF(C346&lt;MAX($C$2:C346),C346/MAX($C$2:C346)-1,0)</f>
        <v>-8.5764809902740935E-2</v>
      </c>
      <c r="E346" s="112">
        <f>IF(C346&lt;MAX($C$195:C346),C346/MAX($C$195:C346)-1,0)</f>
        <v>-8.6289549376796781E-3</v>
      </c>
    </row>
    <row r="347" spans="1:5">
      <c r="A347" s="245">
        <v>42655</v>
      </c>
      <c r="B347" s="244">
        <v>1.036</v>
      </c>
      <c r="C347" s="244">
        <v>1.036</v>
      </c>
      <c r="D347" s="177">
        <f>IF(C347&lt;MAX($C$2:C347),C347/MAX($C$2:C347)-1,0)</f>
        <v>-8.39964633068081E-2</v>
      </c>
      <c r="E347" s="112">
        <f>IF(C347&lt;MAX($C$195:C347),C347/MAX($C$195:C347)-1,0)</f>
        <v>-6.7114093959730337E-3</v>
      </c>
    </row>
    <row r="348" spans="1:5">
      <c r="A348" s="245">
        <v>42656</v>
      </c>
      <c r="B348" s="244">
        <v>1.042</v>
      </c>
      <c r="C348" s="244">
        <v>1.042</v>
      </c>
      <c r="D348" s="177">
        <f>IF(C348&lt;MAX($C$2:C348),C348/MAX($C$2:C348)-1,0)</f>
        <v>-7.8691423519009707E-2</v>
      </c>
      <c r="E348" s="112">
        <f>IF(C348&lt;MAX($C$195:C348),C348/MAX($C$195:C348)-1,0)</f>
        <v>-9.5877277085321122E-4</v>
      </c>
    </row>
    <row r="349" spans="1:5">
      <c r="A349" s="245">
        <v>42657</v>
      </c>
      <c r="B349" s="244">
        <v>1.0429999999999999</v>
      </c>
      <c r="C349" s="244">
        <v>1.0429999999999999</v>
      </c>
      <c r="D349" s="177">
        <f>IF(C349&lt;MAX($C$2:C349),C349/MAX($C$2:C349)-1,0)</f>
        <v>-7.78072502210434E-2</v>
      </c>
      <c r="E349" s="112">
        <f>IF(C349&lt;MAX($C$195:C349),C349/MAX($C$195:C349)-1,0)</f>
        <v>0</v>
      </c>
    </row>
    <row r="350" spans="1:5">
      <c r="A350" s="245">
        <v>42660</v>
      </c>
      <c r="B350" s="244">
        <v>1.034</v>
      </c>
      <c r="C350" s="244">
        <v>1.034</v>
      </c>
      <c r="D350" s="177">
        <f>IF(C350&lt;MAX($C$2:C350),C350/MAX($C$2:C350)-1,0)</f>
        <v>-8.5764809902740935E-2</v>
      </c>
      <c r="E350" s="112">
        <f>IF(C350&lt;MAX($C$195:C350),C350/MAX($C$195:C350)-1,0)</f>
        <v>-8.6289549376796781E-3</v>
      </c>
    </row>
    <row r="351" spans="1:5">
      <c r="A351" s="245">
        <v>42661</v>
      </c>
      <c r="B351" s="244">
        <v>1.0449999999999999</v>
      </c>
      <c r="C351" s="244">
        <v>1.0449999999999999</v>
      </c>
      <c r="D351" s="177">
        <f>IF(C351&lt;MAX($C$2:C351),C351/MAX($C$2:C351)-1,0)</f>
        <v>-7.6038903625110565E-2</v>
      </c>
      <c r="E351" s="112">
        <f>IF(C351&lt;MAX($C$195:C351),C351/MAX($C$195:C351)-1,0)</f>
        <v>0</v>
      </c>
    </row>
    <row r="352" spans="1:5">
      <c r="A352" s="245">
        <v>42662</v>
      </c>
      <c r="B352" s="244">
        <v>1.042</v>
      </c>
      <c r="C352" s="244">
        <v>1.042</v>
      </c>
      <c r="D352" s="177">
        <f>IF(C352&lt;MAX($C$2:C352),C352/MAX($C$2:C352)-1,0)</f>
        <v>-7.8691423519009707E-2</v>
      </c>
      <c r="E352" s="112">
        <f>IF(C352&lt;MAX($C$195:C352),C352/MAX($C$195:C352)-1,0)</f>
        <v>-2.870813397129135E-3</v>
      </c>
    </row>
    <row r="353" spans="1:9">
      <c r="A353" s="245">
        <v>42663</v>
      </c>
      <c r="B353" s="244">
        <v>1.0449999999999999</v>
      </c>
      <c r="C353" s="244">
        <v>1.0449999999999999</v>
      </c>
      <c r="D353" s="177">
        <f>IF(C353&lt;MAX($C$2:C353),C353/MAX($C$2:C353)-1,0)</f>
        <v>-7.6038903625110565E-2</v>
      </c>
      <c r="E353" s="112">
        <f>IF(C353&lt;MAX($C$195:C353),C353/MAX($C$195:C353)-1,0)</f>
        <v>0</v>
      </c>
    </row>
    <row r="354" spans="1:9">
      <c r="A354" s="245">
        <v>42664</v>
      </c>
      <c r="B354" s="244">
        <v>1.042</v>
      </c>
      <c r="C354" s="244">
        <v>1.042</v>
      </c>
      <c r="D354" s="177">
        <f>IF(C354&lt;MAX($C$2:C354),C354/MAX($C$2:C354)-1,0)</f>
        <v>-7.8691423519009707E-2</v>
      </c>
      <c r="E354" s="112">
        <f>IF(C354&lt;MAX($C$195:C354),C354/MAX($C$195:C354)-1,0)</f>
        <v>-2.870813397129135E-3</v>
      </c>
      <c r="G354">
        <f>B360/B344-1</f>
        <v>2.5590551181102317E-2</v>
      </c>
      <c r="H354">
        <f>B382/B360-1</f>
        <v>1.4395393474088136E-2</v>
      </c>
      <c r="I354">
        <f>B405/B382-1</f>
        <v>-1.7029328287606504E-2</v>
      </c>
    </row>
    <row r="355" spans="1:9">
      <c r="A355" s="245">
        <v>42667</v>
      </c>
      <c r="B355" s="244">
        <v>1.0469999999999999</v>
      </c>
      <c r="C355" s="244">
        <v>1.0469999999999999</v>
      </c>
      <c r="D355" s="177">
        <f>IF(C355&lt;MAX($C$2:C355),C355/MAX($C$2:C355)-1,0)</f>
        <v>-7.4270557029177731E-2</v>
      </c>
      <c r="E355" s="112">
        <f>IF(C355&lt;MAX($C$195:C355),C355/MAX($C$195:C355)-1,0)</f>
        <v>0</v>
      </c>
    </row>
    <row r="356" spans="1:9">
      <c r="A356" s="245">
        <v>42668</v>
      </c>
      <c r="B356" s="244">
        <v>1.046</v>
      </c>
      <c r="C356" s="244">
        <v>1.046</v>
      </c>
      <c r="D356" s="177">
        <f>IF(C356&lt;MAX($C$2:C356),C356/MAX($C$2:C356)-1,0)</f>
        <v>-7.5154730327144037E-2</v>
      </c>
      <c r="E356" s="112">
        <f>IF(C356&lt;MAX($C$195:C356),C356/MAX($C$195:C356)-1,0)</f>
        <v>-9.5510983763125168E-4</v>
      </c>
    </row>
    <row r="357" spans="1:9">
      <c r="A357" s="245">
        <v>42669</v>
      </c>
      <c r="B357" s="244">
        <v>1.05</v>
      </c>
      <c r="C357" s="244">
        <v>1.05</v>
      </c>
      <c r="D357" s="177">
        <f>IF(C357&lt;MAX($C$2:C357),C357/MAX($C$2:C357)-1,0)</f>
        <v>-7.1618037135278478E-2</v>
      </c>
      <c r="E357" s="112">
        <f>IF(C357&lt;MAX($C$195:C357),C357/MAX($C$195:C357)-1,0)</f>
        <v>0</v>
      </c>
    </row>
    <row r="358" spans="1:9">
      <c r="A358" s="245">
        <v>42670</v>
      </c>
      <c r="B358" s="244">
        <v>1.0469999999999999</v>
      </c>
      <c r="C358" s="244">
        <v>1.0469999999999999</v>
      </c>
      <c r="D358" s="177">
        <f>IF(C358&lt;MAX($C$2:C358),C358/MAX($C$2:C358)-1,0)</f>
        <v>-7.4270557029177731E-2</v>
      </c>
      <c r="E358" s="112">
        <f>IF(C358&lt;MAX($C$195:C358),C358/MAX($C$195:C358)-1,0)</f>
        <v>-2.8571428571430024E-3</v>
      </c>
    </row>
    <row r="359" spans="1:9">
      <c r="A359" s="245">
        <v>42671</v>
      </c>
      <c r="B359" s="244">
        <v>1.042</v>
      </c>
      <c r="C359" s="244">
        <v>1.042</v>
      </c>
      <c r="D359" s="177">
        <f>IF(C359&lt;MAX($C$2:C359),C359/MAX($C$2:C359)-1,0)</f>
        <v>-7.8691423519009707E-2</v>
      </c>
      <c r="E359" s="112">
        <f>IF(C359&lt;MAX($C$195:C359),C359/MAX($C$195:C359)-1,0)</f>
        <v>-7.6190476190476364E-3</v>
      </c>
    </row>
    <row r="360" spans="1:9">
      <c r="A360" s="245">
        <v>42674</v>
      </c>
      <c r="B360" s="244">
        <v>1.042</v>
      </c>
      <c r="C360" s="244">
        <v>1.042</v>
      </c>
      <c r="D360" s="177">
        <f>IF(C360&lt;MAX($C$2:C360),C360/MAX($C$2:C360)-1,0)</f>
        <v>-7.8691423519009707E-2</v>
      </c>
      <c r="E360" s="112">
        <f>IF(C360&lt;MAX($C$195:C360),C360/MAX($C$195:C360)-1,0)</f>
        <v>-7.6190476190476364E-3</v>
      </c>
    </row>
    <row r="361" spans="1:9">
      <c r="A361" s="245">
        <v>42675</v>
      </c>
      <c r="B361" s="244">
        <v>1.048</v>
      </c>
      <c r="C361" s="244">
        <v>1.048</v>
      </c>
      <c r="D361" s="177">
        <f>IF(C361&lt;MAX($C$2:C361),C361/MAX($C$2:C361)-1,0)</f>
        <v>-7.3386383731211313E-2</v>
      </c>
      <c r="E361" s="112">
        <f>IF(C361&lt;MAX($C$195:C361),C361/MAX($C$195:C361)-1,0)</f>
        <v>-1.9047619047618536E-3</v>
      </c>
    </row>
    <row r="362" spans="1:9">
      <c r="A362" s="245">
        <v>42676</v>
      </c>
      <c r="B362" s="244">
        <v>1.042</v>
      </c>
      <c r="C362" s="244">
        <v>1.042</v>
      </c>
      <c r="D362" s="177">
        <f>IF(C362&lt;MAX($C$2:C362),C362/MAX($C$2:C362)-1,0)</f>
        <v>-7.8691423519009707E-2</v>
      </c>
      <c r="E362" s="112">
        <f>IF(C362&lt;MAX($C$195:C362),C362/MAX($C$195:C362)-1,0)</f>
        <v>-7.6190476190476364E-3</v>
      </c>
    </row>
    <row r="363" spans="1:9">
      <c r="A363" s="245">
        <v>42677</v>
      </c>
      <c r="B363" s="244">
        <v>1.0429999999999999</v>
      </c>
      <c r="C363" s="244">
        <v>1.0429999999999999</v>
      </c>
      <c r="D363" s="177">
        <f>IF(C363&lt;MAX($C$2:C363),C363/MAX($C$2:C363)-1,0)</f>
        <v>-7.78072502210434E-2</v>
      </c>
      <c r="E363" s="112">
        <f>IF(C363&lt;MAX($C$195:C363),C363/MAX($C$195:C363)-1,0)</f>
        <v>-6.6666666666668206E-3</v>
      </c>
    </row>
    <row r="364" spans="1:9">
      <c r="A364" s="245">
        <v>42678</v>
      </c>
      <c r="B364" s="244">
        <v>1.0389999999999999</v>
      </c>
      <c r="C364" s="244">
        <v>1.0389999999999999</v>
      </c>
      <c r="D364" s="177">
        <f>IF(C364&lt;MAX($C$2:C364),C364/MAX($C$2:C364)-1,0)</f>
        <v>-8.1343943412908959E-2</v>
      </c>
      <c r="E364" s="112">
        <f>IF(C364&lt;MAX($C$195:C364),C364/MAX($C$195:C364)-1,0)</f>
        <v>-1.0476190476190639E-2</v>
      </c>
    </row>
    <row r="365" spans="1:9">
      <c r="A365" s="245">
        <v>42681</v>
      </c>
      <c r="B365" s="244">
        <v>1.036</v>
      </c>
      <c r="C365" s="244">
        <v>1.036</v>
      </c>
      <c r="D365" s="177">
        <f>IF(C365&lt;MAX($C$2:C365),C365/MAX($C$2:C365)-1,0)</f>
        <v>-8.39964633068081E-2</v>
      </c>
      <c r="E365" s="112">
        <f>IF(C365&lt;MAX($C$195:C365),C365/MAX($C$195:C365)-1,0)</f>
        <v>-1.3333333333333308E-2</v>
      </c>
    </row>
    <row r="366" spans="1:9">
      <c r="A366" s="245">
        <v>42682</v>
      </c>
      <c r="B366" s="244">
        <v>1.04</v>
      </c>
      <c r="C366" s="244">
        <v>1.04</v>
      </c>
      <c r="D366" s="177">
        <f>IF(C366&lt;MAX($C$2:C366),C366/MAX($C$2:C366)-1,0)</f>
        <v>-8.0459770114942541E-2</v>
      </c>
      <c r="E366" s="112">
        <f>IF(C366&lt;MAX($C$195:C366),C366/MAX($C$195:C366)-1,0)</f>
        <v>-9.52380952380949E-3</v>
      </c>
    </row>
    <row r="367" spans="1:9">
      <c r="A367" s="245">
        <v>42683</v>
      </c>
      <c r="B367" s="244">
        <v>1.0289999999999999</v>
      </c>
      <c r="C367" s="244">
        <v>1.0289999999999999</v>
      </c>
      <c r="D367" s="177">
        <f>IF(C367&lt;MAX($C$2:C367),C367/MAX($C$2:C367)-1,0)</f>
        <v>-9.0185676392573022E-2</v>
      </c>
      <c r="E367" s="112">
        <f>IF(C367&lt;MAX($C$195:C367),C367/MAX($C$195:C367)-1,0)</f>
        <v>-2.0000000000000129E-2</v>
      </c>
    </row>
    <row r="368" spans="1:9">
      <c r="A368" s="245">
        <v>42684</v>
      </c>
      <c r="B368" s="244">
        <v>1.0369999999999999</v>
      </c>
      <c r="C368" s="244">
        <v>1.0369999999999999</v>
      </c>
      <c r="D368" s="177">
        <f>IF(C368&lt;MAX($C$2:C368),C368/MAX($C$2:C368)-1,0)</f>
        <v>-8.3112290008841794E-2</v>
      </c>
      <c r="E368" s="112">
        <f>IF(C368&lt;MAX($C$195:C368),C368/MAX($C$195:C368)-1,0)</f>
        <v>-1.2380952380952492E-2</v>
      </c>
    </row>
    <row r="369" spans="1:5">
      <c r="A369" s="245">
        <v>42685</v>
      </c>
      <c r="B369" s="244">
        <v>1.0329999999999999</v>
      </c>
      <c r="C369" s="244">
        <v>1.0329999999999999</v>
      </c>
      <c r="D369" s="177">
        <f>IF(C369&lt;MAX($C$2:C369),C369/MAX($C$2:C369)-1,0)</f>
        <v>-8.6648983200707463E-2</v>
      </c>
      <c r="E369" s="112">
        <f>IF(C369&lt;MAX($C$195:C369),C369/MAX($C$195:C369)-1,0)</f>
        <v>-1.6190476190476311E-2</v>
      </c>
    </row>
    <row r="370" spans="1:5">
      <c r="A370" s="245">
        <v>42688</v>
      </c>
      <c r="B370" s="244">
        <v>1.032</v>
      </c>
      <c r="C370" s="244">
        <v>1.032</v>
      </c>
      <c r="D370" s="177">
        <f>IF(C370&lt;MAX($C$2:C370),C370/MAX($C$2:C370)-1,0)</f>
        <v>-8.753315649867377E-2</v>
      </c>
      <c r="E370" s="112">
        <f>IF(C370&lt;MAX($C$195:C370),C370/MAX($C$195:C370)-1,0)</f>
        <v>-1.7142857142857126E-2</v>
      </c>
    </row>
    <row r="371" spans="1:5">
      <c r="A371" s="245">
        <v>42689</v>
      </c>
      <c r="B371" s="244">
        <v>1.036</v>
      </c>
      <c r="C371" s="244">
        <v>1.036</v>
      </c>
      <c r="D371" s="177">
        <f>IF(C371&lt;MAX($C$2:C371),C371/MAX($C$2:C371)-1,0)</f>
        <v>-8.39964633068081E-2</v>
      </c>
      <c r="E371" s="112">
        <f>IF(C371&lt;MAX($C$195:C371),C371/MAX($C$195:C371)-1,0)</f>
        <v>-1.3333333333333308E-2</v>
      </c>
    </row>
    <row r="372" spans="1:5">
      <c r="A372" s="245">
        <v>42690</v>
      </c>
      <c r="B372" s="244">
        <v>1.0369999999999999</v>
      </c>
      <c r="C372" s="244">
        <v>1.0369999999999999</v>
      </c>
      <c r="D372" s="177">
        <f>IF(C372&lt;MAX($C$2:C372),C372/MAX($C$2:C372)-1,0)</f>
        <v>-8.3112290008841794E-2</v>
      </c>
      <c r="E372" s="112">
        <f>IF(C372&lt;MAX($C$195:C372),C372/MAX($C$195:C372)-1,0)</f>
        <v>-1.2380952380952492E-2</v>
      </c>
    </row>
    <row r="373" spans="1:5">
      <c r="A373" s="245">
        <v>42691</v>
      </c>
      <c r="B373" s="244">
        <v>1.0389999999999999</v>
      </c>
      <c r="C373" s="244">
        <v>1.0389999999999999</v>
      </c>
      <c r="D373" s="177">
        <f>IF(C373&lt;MAX($C$2:C373),C373/MAX($C$2:C373)-1,0)</f>
        <v>-8.1343943412908959E-2</v>
      </c>
      <c r="E373" s="112">
        <f>IF(C373&lt;MAX($C$195:C373),C373/MAX($C$195:C373)-1,0)</f>
        <v>-1.0476190476190639E-2</v>
      </c>
    </row>
    <row r="374" spans="1:5">
      <c r="A374" s="245">
        <v>42692</v>
      </c>
      <c r="B374" s="244">
        <v>1.036</v>
      </c>
      <c r="C374" s="244">
        <v>1.036</v>
      </c>
      <c r="D374" s="177">
        <f>IF(C374&lt;MAX($C$2:C374),C374/MAX($C$2:C374)-1,0)</f>
        <v>-8.39964633068081E-2</v>
      </c>
      <c r="E374" s="112">
        <f>IF(C374&lt;MAX($C$195:C374),C374/MAX($C$195:C374)-1,0)</f>
        <v>-1.3333333333333308E-2</v>
      </c>
    </row>
    <row r="375" spans="1:5">
      <c r="A375" s="245">
        <v>42695</v>
      </c>
      <c r="B375" s="244">
        <v>1.0329999999999999</v>
      </c>
      <c r="C375" s="244">
        <v>1.0329999999999999</v>
      </c>
      <c r="D375" s="177">
        <f>IF(C375&lt;MAX($C$2:C375),C375/MAX($C$2:C375)-1,0)</f>
        <v>-8.6648983200707463E-2</v>
      </c>
      <c r="E375" s="112">
        <f>IF(C375&lt;MAX($C$195:C375),C375/MAX($C$195:C375)-1,0)</f>
        <v>-1.6190476190476311E-2</v>
      </c>
    </row>
    <row r="376" spans="1:5">
      <c r="A376" s="245">
        <v>42696</v>
      </c>
      <c r="B376" s="244">
        <v>1.0349999999999999</v>
      </c>
      <c r="C376" s="244">
        <v>1.0349999999999999</v>
      </c>
      <c r="D376" s="177">
        <f>IF(C376&lt;MAX($C$2:C376),C376/MAX($C$2:C376)-1,0)</f>
        <v>-8.4880636604774629E-2</v>
      </c>
      <c r="E376" s="112">
        <f>IF(C376&lt;MAX($C$195:C376),C376/MAX($C$195:C376)-1,0)</f>
        <v>-1.4285714285714457E-2</v>
      </c>
    </row>
    <row r="377" spans="1:5">
      <c r="A377" s="245">
        <v>42697</v>
      </c>
      <c r="B377" s="244">
        <v>1.038</v>
      </c>
      <c r="C377" s="244">
        <v>1.038</v>
      </c>
      <c r="D377" s="177">
        <f>IF(C377&lt;MAX($C$2:C377),C377/MAX($C$2:C377)-1,0)</f>
        <v>-8.2228116710875265E-2</v>
      </c>
      <c r="E377" s="112">
        <f>IF(C377&lt;MAX($C$195:C377),C377/MAX($C$195:C377)-1,0)</f>
        <v>-1.1428571428571455E-2</v>
      </c>
    </row>
    <row r="378" spans="1:5">
      <c r="A378" s="245">
        <v>42698</v>
      </c>
      <c r="B378" s="244">
        <v>1.048</v>
      </c>
      <c r="C378" s="244">
        <v>1.048</v>
      </c>
      <c r="D378" s="177">
        <f>IF(C378&lt;MAX($C$2:C378),C378/MAX($C$2:C378)-1,0)</f>
        <v>-7.3386383731211313E-2</v>
      </c>
      <c r="E378" s="112">
        <f>IF(C378&lt;MAX($C$195:C378),C378/MAX($C$195:C378)-1,0)</f>
        <v>-1.9047619047618536E-3</v>
      </c>
    </row>
    <row r="379" spans="1:5">
      <c r="A379" s="245">
        <v>42699</v>
      </c>
      <c r="B379" s="244">
        <v>1.0509999999999999</v>
      </c>
      <c r="C379" s="244">
        <v>1.0509999999999999</v>
      </c>
      <c r="D379" s="177">
        <f>IF(C379&lt;MAX($C$2:C379),C379/MAX($C$2:C379)-1,0)</f>
        <v>-7.0733863837312172E-2</v>
      </c>
      <c r="E379" s="112">
        <f>IF(C379&lt;MAX($C$195:C379),C379/MAX($C$195:C379)-1,0)</f>
        <v>0</v>
      </c>
    </row>
    <row r="380" spans="1:5">
      <c r="A380" s="245">
        <v>42702</v>
      </c>
      <c r="B380" s="244">
        <v>1.052</v>
      </c>
      <c r="C380" s="244">
        <v>1.052</v>
      </c>
      <c r="D380" s="177">
        <f>IF(C380&lt;MAX($C$2:C380),C380/MAX($C$2:C380)-1,0)</f>
        <v>-6.9849690539345644E-2</v>
      </c>
      <c r="E380" s="112">
        <f>IF(C380&lt;MAX($C$195:C380),C380/MAX($C$195:C380)-1,0)</f>
        <v>0</v>
      </c>
    </row>
    <row r="381" spans="1:5">
      <c r="A381" s="245">
        <v>42703</v>
      </c>
      <c r="B381" s="244">
        <v>1.0669999999999999</v>
      </c>
      <c r="C381" s="244">
        <v>1.0669999999999999</v>
      </c>
      <c r="D381" s="177">
        <f>IF(C381&lt;MAX($C$2:C381),C381/MAX($C$2:C381)-1,0)</f>
        <v>-5.6587091069849715E-2</v>
      </c>
      <c r="E381" s="112">
        <f>IF(C381&lt;MAX($C$195:C381),C381/MAX($C$195:C381)-1,0)</f>
        <v>0</v>
      </c>
    </row>
    <row r="382" spans="1:5">
      <c r="A382" s="245">
        <v>42704</v>
      </c>
      <c r="B382" s="244">
        <v>1.0569999999999999</v>
      </c>
      <c r="C382" s="244">
        <v>1.0569999999999999</v>
      </c>
      <c r="D382" s="177">
        <f>IF(C382&lt;MAX($C$2:C382),C382/MAX($C$2:C382)-1,0)</f>
        <v>-6.5428824049513779E-2</v>
      </c>
      <c r="E382" s="112">
        <f>IF(C382&lt;MAX($C$195:C382),C382/MAX($C$195:C382)-1,0)</f>
        <v>-9.3720712277413076E-3</v>
      </c>
    </row>
    <row r="383" spans="1:5">
      <c r="A383" s="245">
        <v>42705</v>
      </c>
      <c r="B383" s="244">
        <v>1.0660000000000001</v>
      </c>
      <c r="C383" s="244">
        <v>1.0660000000000001</v>
      </c>
      <c r="D383" s="177">
        <f>IF(C383&lt;MAX($C$2:C383),C383/MAX($C$2:C383)-1,0)</f>
        <v>-5.7471264367816022E-2</v>
      </c>
      <c r="E383" s="112">
        <f>IF(C383&lt;MAX($C$195:C383),C383/MAX($C$195:C383)-1,0)</f>
        <v>-9.3720712277400864E-4</v>
      </c>
    </row>
    <row r="384" spans="1:5">
      <c r="A384" s="245">
        <v>42706</v>
      </c>
      <c r="B384" s="244">
        <v>1.0509999999999999</v>
      </c>
      <c r="C384" s="244">
        <v>1.0509999999999999</v>
      </c>
      <c r="D384" s="177">
        <f>IF(C384&lt;MAX($C$2:C384),C384/MAX($C$2:C384)-1,0)</f>
        <v>-7.0733863837312172E-2</v>
      </c>
      <c r="E384" s="112">
        <f>IF(C384&lt;MAX($C$195:C384),C384/MAX($C$195:C384)-1,0)</f>
        <v>-1.4995313964386137E-2</v>
      </c>
    </row>
    <row r="385" spans="1:5">
      <c r="A385" s="245">
        <v>42709</v>
      </c>
      <c r="B385" s="244">
        <v>1.038</v>
      </c>
      <c r="C385" s="244">
        <v>1.038</v>
      </c>
      <c r="D385" s="177">
        <f>IF(C385&lt;MAX($C$2:C385),C385/MAX($C$2:C385)-1,0)</f>
        <v>-8.2228116710875265E-2</v>
      </c>
      <c r="E385" s="112">
        <f>IF(C385&lt;MAX($C$195:C385),C385/MAX($C$195:C385)-1,0)</f>
        <v>-2.7179006560449803E-2</v>
      </c>
    </row>
    <row r="386" spans="1:5">
      <c r="A386" s="245">
        <v>42710</v>
      </c>
      <c r="B386" s="244">
        <v>1.0469999999999999</v>
      </c>
      <c r="C386" s="244">
        <v>1.0469999999999999</v>
      </c>
      <c r="D386" s="177">
        <f>IF(C386&lt;MAX($C$2:C386),C386/MAX($C$2:C386)-1,0)</f>
        <v>-7.4270557029177731E-2</v>
      </c>
      <c r="E386" s="112">
        <f>IF(C386&lt;MAX($C$195:C386),C386/MAX($C$195:C386)-1,0)</f>
        <v>-1.8744142455482726E-2</v>
      </c>
    </row>
    <row r="387" spans="1:5">
      <c r="A387" s="245">
        <v>42711</v>
      </c>
      <c r="B387" s="244">
        <v>1.0529999999999999</v>
      </c>
      <c r="C387" s="244">
        <v>1.0529999999999999</v>
      </c>
      <c r="D387" s="177">
        <f>IF(C387&lt;MAX($C$2:C387),C387/MAX($C$2:C387)-1,0)</f>
        <v>-6.8965517241379337E-2</v>
      </c>
      <c r="E387" s="112">
        <f>IF(C387&lt;MAX($C$195:C387),C387/MAX($C$195:C387)-1,0)</f>
        <v>-1.3120899718837897E-2</v>
      </c>
    </row>
    <row r="388" spans="1:5">
      <c r="A388" s="245">
        <v>42712</v>
      </c>
      <c r="B388" s="244">
        <v>1.052</v>
      </c>
      <c r="C388" s="244">
        <v>1.052</v>
      </c>
      <c r="D388" s="177">
        <f>IF(C388&lt;MAX($C$2:C388),C388/MAX($C$2:C388)-1,0)</f>
        <v>-6.9849690539345644E-2</v>
      </c>
      <c r="E388" s="112">
        <f>IF(C388&lt;MAX($C$195:C388),C388/MAX($C$195:C388)-1,0)</f>
        <v>-1.4058106841611906E-2</v>
      </c>
    </row>
    <row r="389" spans="1:5">
      <c r="A389" s="245">
        <v>42713</v>
      </c>
      <c r="B389" s="244">
        <v>1.0529999999999999</v>
      </c>
      <c r="C389" s="244">
        <v>1.0529999999999999</v>
      </c>
      <c r="D389" s="177">
        <f>IF(C389&lt;MAX($C$2:C389),C389/MAX($C$2:C389)-1,0)</f>
        <v>-6.8965517241379337E-2</v>
      </c>
      <c r="E389" s="112">
        <f>IF(C389&lt;MAX($C$195:C389),C389/MAX($C$195:C389)-1,0)</f>
        <v>-1.3120899718837897E-2</v>
      </c>
    </row>
    <row r="390" spans="1:5">
      <c r="A390" s="245">
        <v>42716</v>
      </c>
      <c r="B390" s="244">
        <v>1.0309999999999999</v>
      </c>
      <c r="C390" s="244">
        <v>1.0309999999999999</v>
      </c>
      <c r="D390" s="177">
        <f>IF(C390&lt;MAX($C$2:C390),C390/MAX($C$2:C390)-1,0)</f>
        <v>-8.8417329796640187E-2</v>
      </c>
      <c r="E390" s="112">
        <f>IF(C390&lt;MAX($C$195:C390),C390/MAX($C$195:C390)-1,0)</f>
        <v>-3.3739456419868863E-2</v>
      </c>
    </row>
    <row r="391" spans="1:5">
      <c r="A391" s="245">
        <v>42717</v>
      </c>
      <c r="B391" s="244">
        <v>1.0349999999999999</v>
      </c>
      <c r="C391" s="244">
        <v>1.0349999999999999</v>
      </c>
      <c r="D391" s="177">
        <f>IF(C391&lt;MAX($C$2:C391),C391/MAX($C$2:C391)-1,0)</f>
        <v>-8.4880636604774629E-2</v>
      </c>
      <c r="E391" s="112">
        <f>IF(C391&lt;MAX($C$195:C391),C391/MAX($C$195:C391)-1,0)</f>
        <v>-2.9990627928772273E-2</v>
      </c>
    </row>
    <row r="392" spans="1:5">
      <c r="A392" s="245">
        <v>42718</v>
      </c>
      <c r="B392" s="244">
        <v>1.028</v>
      </c>
      <c r="C392" s="244">
        <v>1.028</v>
      </c>
      <c r="D392" s="177">
        <f>IF(C392&lt;MAX($C$2:C392),C392/MAX($C$2:C392)-1,0)</f>
        <v>-9.1069849690539328E-2</v>
      </c>
      <c r="E392" s="112">
        <f>IF(C392&lt;MAX($C$195:C392),C392/MAX($C$195:C392)-1,0)</f>
        <v>-3.6551077788191111E-2</v>
      </c>
    </row>
    <row r="393" spans="1:5">
      <c r="A393" s="245">
        <v>42719</v>
      </c>
      <c r="B393" s="244">
        <v>1.022</v>
      </c>
      <c r="C393" s="244">
        <v>1.022</v>
      </c>
      <c r="D393" s="177">
        <f>IF(C393&lt;MAX($C$2:C393),C393/MAX($C$2:C393)-1,0)</f>
        <v>-9.6374889478337722E-2</v>
      </c>
      <c r="E393" s="112">
        <f>IF(C393&lt;MAX($C$195:C393),C393/MAX($C$195:C393)-1,0)</f>
        <v>-4.217432052483594E-2</v>
      </c>
    </row>
    <row r="394" spans="1:5">
      <c r="A394" s="245">
        <v>42720</v>
      </c>
      <c r="B394" s="244">
        <v>1.0269999999999999</v>
      </c>
      <c r="C394" s="244">
        <v>1.0269999999999999</v>
      </c>
      <c r="D394" s="177">
        <f>IF(C394&lt;MAX($C$2:C394),C394/MAX($C$2:C394)-1,0)</f>
        <v>-9.1954022988505857E-2</v>
      </c>
      <c r="E394" s="112">
        <f>IF(C394&lt;MAX($C$195:C394),C394/MAX($C$195:C394)-1,0)</f>
        <v>-3.7488284910965342E-2</v>
      </c>
    </row>
    <row r="395" spans="1:5">
      <c r="A395" s="245">
        <v>42723</v>
      </c>
      <c r="B395" s="244">
        <v>1.024</v>
      </c>
      <c r="C395" s="244">
        <v>1.024</v>
      </c>
      <c r="D395" s="177">
        <f>IF(C395&lt;MAX($C$2:C395),C395/MAX($C$2:C395)-1,0)</f>
        <v>-9.4606542882404887E-2</v>
      </c>
      <c r="E395" s="112">
        <f>IF(C395&lt;MAX($C$195:C395),C395/MAX($C$195:C395)-1,0)</f>
        <v>-4.0299906279287701E-2</v>
      </c>
    </row>
    <row r="396" spans="1:5">
      <c r="A396" s="245">
        <v>42724</v>
      </c>
      <c r="B396" s="244">
        <v>1.0189999999999999</v>
      </c>
      <c r="C396" s="244">
        <v>1.0189999999999999</v>
      </c>
      <c r="D396" s="177">
        <f>IF(C396&lt;MAX($C$2:C396),C396/MAX($C$2:C396)-1,0)</f>
        <v>-9.9027409372237085E-2</v>
      </c>
      <c r="E396" s="112">
        <f>IF(C396&lt;MAX($C$195:C396),C396/MAX($C$195:C396)-1,0)</f>
        <v>-4.498594189315841E-2</v>
      </c>
    </row>
    <row r="397" spans="1:5">
      <c r="A397" s="245">
        <v>42725</v>
      </c>
      <c r="B397" s="244">
        <v>1.0269999999999999</v>
      </c>
      <c r="C397" s="244">
        <v>1.0269999999999999</v>
      </c>
      <c r="D397" s="177">
        <f>IF(C397&lt;MAX($C$2:C397),C397/MAX($C$2:C397)-1,0)</f>
        <v>-9.1954022988505857E-2</v>
      </c>
      <c r="E397" s="112">
        <f>IF(C397&lt;MAX($C$195:C397),C397/MAX($C$195:C397)-1,0)</f>
        <v>-3.7488284910965342E-2</v>
      </c>
    </row>
    <row r="398" spans="1:5">
      <c r="A398" s="245">
        <v>42726</v>
      </c>
      <c r="B398" s="244">
        <v>1.028</v>
      </c>
      <c r="C398" s="244">
        <v>1.028</v>
      </c>
      <c r="D398" s="177">
        <f>IF(C398&lt;MAX($C$2:C398),C398/MAX($C$2:C398)-1,0)</f>
        <v>-9.1069849690539328E-2</v>
      </c>
      <c r="E398" s="112">
        <f>IF(C398&lt;MAX($C$195:C398),C398/MAX($C$195:C398)-1,0)</f>
        <v>-3.6551077788191111E-2</v>
      </c>
    </row>
    <row r="399" spans="1:5">
      <c r="A399" s="245">
        <v>42727</v>
      </c>
      <c r="B399" s="244">
        <v>1.0209999999999999</v>
      </c>
      <c r="C399" s="244">
        <v>1.0209999999999999</v>
      </c>
      <c r="D399" s="177">
        <f>IF(C399&lt;MAX($C$2:C399),C399/MAX($C$2:C399)-1,0)</f>
        <v>-9.725906277630425E-2</v>
      </c>
      <c r="E399" s="112">
        <f>IF(C399&lt;MAX($C$195:C399),C399/MAX($C$195:C399)-1,0)</f>
        <v>-4.3111527647610171E-2</v>
      </c>
    </row>
    <row r="400" spans="1:5">
      <c r="A400" s="245">
        <v>42730</v>
      </c>
      <c r="B400" s="244">
        <v>1.026</v>
      </c>
      <c r="C400" s="244">
        <v>1.026</v>
      </c>
      <c r="D400" s="177">
        <f>IF(C400&lt;MAX($C$2:C400),C400/MAX($C$2:C400)-1,0)</f>
        <v>-9.2838196286472163E-2</v>
      </c>
      <c r="E400" s="112">
        <f>IF(C400&lt;MAX($C$195:C400),C400/MAX($C$195:C400)-1,0)</f>
        <v>-3.842549203373935E-2</v>
      </c>
    </row>
    <row r="401" spans="1:5">
      <c r="A401" s="245">
        <v>42731</v>
      </c>
      <c r="B401" s="244">
        <v>1.028</v>
      </c>
      <c r="C401" s="244">
        <v>1.028</v>
      </c>
      <c r="D401" s="177">
        <f>IF(C401&lt;MAX($C$2:C401),C401/MAX($C$2:C401)-1,0)</f>
        <v>-9.1069849690539328E-2</v>
      </c>
      <c r="E401" s="112">
        <f>IF(C401&lt;MAX($C$195:C401),C401/MAX($C$195:C401)-1,0)</f>
        <v>-3.6551077788191111E-2</v>
      </c>
    </row>
    <row r="402" spans="1:5">
      <c r="A402" s="245">
        <v>42732</v>
      </c>
      <c r="B402" s="244">
        <v>1.026</v>
      </c>
      <c r="C402" s="244">
        <v>1.026</v>
      </c>
      <c r="D402" s="177">
        <f>IF(C402&lt;MAX($C$2:C402),C402/MAX($C$2:C402)-1,0)</f>
        <v>-9.2838196286472163E-2</v>
      </c>
      <c r="E402" s="112">
        <f>IF(C402&lt;MAX($C$195:C402),C402/MAX($C$195:C402)-1,0)</f>
        <v>-3.842549203373935E-2</v>
      </c>
    </row>
    <row r="403" spans="1:5">
      <c r="A403" s="245">
        <v>42733</v>
      </c>
      <c r="B403" s="244">
        <v>1.0269999999999999</v>
      </c>
      <c r="C403" s="244">
        <v>1.0269999999999999</v>
      </c>
      <c r="D403" s="177">
        <f>IF(C403&lt;MAX($C$2:C403),C403/MAX($C$2:C403)-1,0)</f>
        <v>-9.1954022988505857E-2</v>
      </c>
      <c r="E403" s="112">
        <f>IF(C403&lt;MAX($C$195:C403),C403/MAX($C$195:C403)-1,0)</f>
        <v>-3.7488284910965342E-2</v>
      </c>
    </row>
    <row r="404" spans="1:5">
      <c r="A404" s="245">
        <v>42734</v>
      </c>
      <c r="B404" s="244">
        <v>1.0389999999999999</v>
      </c>
      <c r="C404" s="244">
        <v>1.0389999999999999</v>
      </c>
      <c r="D404" s="177">
        <f>IF(C404&lt;MAX($C$2:C404),C404/MAX($C$2:C404)-1,0)</f>
        <v>-8.1343943412908959E-2</v>
      </c>
      <c r="E404" s="112">
        <f>IF(C404&lt;MAX($C$195:C404),C404/MAX($C$195:C404)-1,0)</f>
        <v>-2.6241799437675795E-2</v>
      </c>
    </row>
    <row r="405" spans="1:5">
      <c r="A405" s="245">
        <v>42735</v>
      </c>
      <c r="B405" s="244">
        <v>1.0389999999999999</v>
      </c>
      <c r="C405" s="244">
        <v>1.0389999999999999</v>
      </c>
      <c r="D405" s="177">
        <f>IF(C405&lt;MAX($C$2:C405),C405/MAX($C$2:C405)-1,0)</f>
        <v>-8.1343943412908959E-2</v>
      </c>
      <c r="E405" s="112">
        <f>IF(C405&lt;MAX($C$195:C405),C405/MAX($C$195:C405)-1,0)</f>
        <v>-2.6241799437675795E-2</v>
      </c>
    </row>
    <row r="406" spans="1:5">
      <c r="A406" s="245">
        <v>42738</v>
      </c>
      <c r="B406" s="244">
        <v>1.0409999999999999</v>
      </c>
      <c r="C406" s="244">
        <v>1.0409999999999999</v>
      </c>
      <c r="D406" s="177">
        <f>IF(C406&lt;MAX($C$2:C406),C406/MAX($C$2:C406)-1,0)</f>
        <v>-7.9575596816976235E-2</v>
      </c>
      <c r="E406" s="112">
        <f>IF(C406&lt;MAX($C$195:C406),C406/MAX($C$195:C406)-1,0)</f>
        <v>-2.4367385192127444E-2</v>
      </c>
    </row>
    <row r="407" spans="1:5">
      <c r="A407" s="245">
        <v>42739</v>
      </c>
      <c r="B407" s="244">
        <v>1.0529999999999999</v>
      </c>
      <c r="C407" s="244">
        <v>1.0529999999999999</v>
      </c>
      <c r="D407" s="177">
        <f>IF(C407&lt;MAX($C$2:C407),C407/MAX($C$2:C407)-1,0)</f>
        <v>-6.8965517241379337E-2</v>
      </c>
      <c r="E407" s="112">
        <f>IF(C407&lt;MAX($C$195:C407),C407/MAX($C$195:C407)-1,0)</f>
        <v>-1.3120899718837897E-2</v>
      </c>
    </row>
    <row r="408" spans="1:5">
      <c r="A408" s="245">
        <v>42740</v>
      </c>
      <c r="B408" s="244">
        <v>1.0489999999999999</v>
      </c>
      <c r="C408" s="244">
        <v>1.0489999999999999</v>
      </c>
      <c r="D408" s="177">
        <f>IF(C408&lt;MAX($C$2:C408),C408/MAX($C$2:C408)-1,0)</f>
        <v>-7.2502210433245007E-2</v>
      </c>
      <c r="E408" s="112">
        <f>IF(C408&lt;MAX($C$195:C408),C408/MAX($C$195:C408)-1,0)</f>
        <v>-1.6869728209934376E-2</v>
      </c>
    </row>
    <row r="409" spans="1:5">
      <c r="A409" s="245">
        <v>42741</v>
      </c>
      <c r="B409" s="244">
        <v>1.044</v>
      </c>
      <c r="C409" s="244">
        <v>1.044</v>
      </c>
      <c r="D409" s="177">
        <f>IF(C409&lt;MAX($C$2:C409),C409/MAX($C$2:C409)-1,0)</f>
        <v>-7.6923076923076872E-2</v>
      </c>
      <c r="E409" s="112">
        <f>IF(C409&lt;MAX($C$195:C409),C409/MAX($C$195:C409)-1,0)</f>
        <v>-2.1555763823804974E-2</v>
      </c>
    </row>
    <row r="410" spans="1:5">
      <c r="A410" s="245">
        <v>42744</v>
      </c>
      <c r="B410" s="244">
        <v>1.046</v>
      </c>
      <c r="C410" s="244">
        <v>1.046</v>
      </c>
      <c r="D410" s="177">
        <f>IF(C410&lt;MAX($C$2:C410),C410/MAX($C$2:C410)-1,0)</f>
        <v>-7.5154730327144037E-2</v>
      </c>
      <c r="E410" s="112">
        <f>IF(C410&lt;MAX($C$195:C410),C410/MAX($C$195:C410)-1,0)</f>
        <v>-1.9681349578256735E-2</v>
      </c>
    </row>
    <row r="411" spans="1:5">
      <c r="A411" s="245">
        <v>42745</v>
      </c>
      <c r="B411" s="244">
        <v>1.0469999999999999</v>
      </c>
      <c r="C411" s="244">
        <v>1.0469999999999999</v>
      </c>
      <c r="D411" s="177">
        <f>IF(C411&lt;MAX($C$2:C411),C411/MAX($C$2:C411)-1,0)</f>
        <v>-7.4270557029177731E-2</v>
      </c>
      <c r="E411" s="112">
        <f>IF(C411&lt;MAX($C$195:C411),C411/MAX($C$195:C411)-1,0)</f>
        <v>-1.8744142455482726E-2</v>
      </c>
    </row>
    <row r="412" spans="1:5">
      <c r="A412" s="245">
        <v>42746</v>
      </c>
      <c r="B412" s="244">
        <v>1.0409999999999999</v>
      </c>
      <c r="C412" s="244">
        <v>1.0409999999999999</v>
      </c>
      <c r="D412" s="177">
        <f>IF(C412&lt;MAX($C$2:C412),C412/MAX($C$2:C412)-1,0)</f>
        <v>-7.9575596816976235E-2</v>
      </c>
      <c r="E412" s="112">
        <f>IF(C412&lt;MAX($C$195:C412),C412/MAX($C$195:C412)-1,0)</f>
        <v>-2.4367385192127444E-2</v>
      </c>
    </row>
    <row r="413" spans="1:5">
      <c r="A413" s="245">
        <v>42747</v>
      </c>
      <c r="B413" s="244">
        <v>1.0349999999999999</v>
      </c>
      <c r="C413" s="244">
        <v>1.0349999999999999</v>
      </c>
      <c r="D413" s="177">
        <f>IF(C413&lt;MAX($C$2:C413),C413/MAX($C$2:C413)-1,0)</f>
        <v>-8.4880636604774629E-2</v>
      </c>
      <c r="E413" s="112">
        <f>IF(C413&lt;MAX($C$195:C413),C413/MAX($C$195:C413)-1,0)</f>
        <v>-2.9990627928772273E-2</v>
      </c>
    </row>
    <row r="414" spans="1:5">
      <c r="A414" s="245">
        <v>42748</v>
      </c>
      <c r="B414" s="244">
        <v>1.034</v>
      </c>
      <c r="C414" s="244">
        <v>1.034</v>
      </c>
      <c r="D414" s="177">
        <f>IF(C414&lt;MAX($C$2:C414),C414/MAX($C$2:C414)-1,0)</f>
        <v>-8.5764809902740935E-2</v>
      </c>
      <c r="E414" s="112">
        <f>IF(C414&lt;MAX($C$195:C414),C414/MAX($C$195:C414)-1,0)</f>
        <v>-3.0927835051546282E-2</v>
      </c>
    </row>
    <row r="415" spans="1:5">
      <c r="A415" s="245">
        <v>42751</v>
      </c>
      <c r="B415" s="244">
        <v>1.032</v>
      </c>
      <c r="C415" s="244">
        <v>1.032</v>
      </c>
      <c r="D415" s="177">
        <f>IF(C415&lt;MAX($C$2:C415),C415/MAX($C$2:C415)-1,0)</f>
        <v>-8.753315649867377E-2</v>
      </c>
      <c r="E415" s="112">
        <f>IF(C415&lt;MAX($C$195:C415),C415/MAX($C$195:C415)-1,0)</f>
        <v>-3.2802249297094632E-2</v>
      </c>
    </row>
    <row r="416" spans="1:5">
      <c r="A416" s="245">
        <v>42752</v>
      </c>
      <c r="B416" s="244">
        <v>1.042</v>
      </c>
      <c r="C416" s="244">
        <v>1.042</v>
      </c>
      <c r="D416" s="177">
        <f>IF(C416&lt;MAX($C$2:C416),C416/MAX($C$2:C416)-1,0)</f>
        <v>-7.8691423519009707E-2</v>
      </c>
      <c r="E416" s="112">
        <f>IF(C416&lt;MAX($C$195:C416),C416/MAX($C$195:C416)-1,0)</f>
        <v>-2.3430178069353214E-2</v>
      </c>
    </row>
    <row r="417" spans="1:5">
      <c r="A417" s="245">
        <v>42753</v>
      </c>
      <c r="B417" s="244">
        <v>1.0469999999999999</v>
      </c>
      <c r="C417" s="244">
        <v>1.0469999999999999</v>
      </c>
      <c r="D417" s="177">
        <f>IF(C417&lt;MAX($C$2:C417),C417/MAX($C$2:C417)-1,0)</f>
        <v>-7.4270557029177731E-2</v>
      </c>
      <c r="E417" s="112">
        <f>IF(C417&lt;MAX($C$195:C417),C417/MAX($C$195:C417)-1,0)</f>
        <v>-1.8744142455482726E-2</v>
      </c>
    </row>
    <row r="418" spans="1:5">
      <c r="A418" s="245">
        <v>42754</v>
      </c>
      <c r="B418" s="244">
        <v>1.0429999999999999</v>
      </c>
      <c r="C418" s="244">
        <v>1.0429999999999999</v>
      </c>
      <c r="D418" s="177">
        <f>IF(C418&lt;MAX($C$2:C418),C418/MAX($C$2:C418)-1,0)</f>
        <v>-7.78072502210434E-2</v>
      </c>
      <c r="E418" s="112">
        <f>IF(C418&lt;MAX($C$195:C418),C418/MAX($C$195:C418)-1,0)</f>
        <v>-2.2492970946579205E-2</v>
      </c>
    </row>
    <row r="419" spans="1:5">
      <c r="A419" s="245">
        <v>42755</v>
      </c>
      <c r="B419" s="244">
        <v>1.052</v>
      </c>
      <c r="C419" s="244">
        <v>1.052</v>
      </c>
      <c r="D419" s="177">
        <f>IF(C419&lt;MAX($C$2:C419),C419/MAX($C$2:C419)-1,0)</f>
        <v>-6.9849690539345644E-2</v>
      </c>
      <c r="E419" s="112">
        <f>IF(C419&lt;MAX($C$195:C419),C419/MAX($C$195:C419)-1,0)</f>
        <v>-1.4058106841611906E-2</v>
      </c>
    </row>
    <row r="420" spans="1:5">
      <c r="A420" s="245">
        <v>42758</v>
      </c>
      <c r="B420" s="244">
        <v>1.0549999999999999</v>
      </c>
      <c r="C420" s="244">
        <v>1.0549999999999999</v>
      </c>
      <c r="D420" s="177">
        <f>IF(C420&lt;MAX($C$2:C420),C420/MAX($C$2:C420)-1,0)</f>
        <v>-6.7197170645446613E-2</v>
      </c>
      <c r="E420" s="112">
        <f>IF(C420&lt;MAX($C$195:C420),C420/MAX($C$195:C420)-1,0)</f>
        <v>-1.1246485473289658E-2</v>
      </c>
    </row>
    <row r="421" spans="1:5">
      <c r="A421" s="245">
        <v>42759</v>
      </c>
      <c r="B421" s="244">
        <v>1.0580000000000001</v>
      </c>
      <c r="C421" s="244">
        <v>1.0580000000000001</v>
      </c>
      <c r="D421" s="177">
        <f>IF(C421&lt;MAX($C$2:C421),C421/MAX($C$2:C421)-1,0)</f>
        <v>-6.454465075154725E-2</v>
      </c>
      <c r="E421" s="112">
        <f>IF(C421&lt;MAX($C$195:C421),C421/MAX($C$195:C421)-1,0)</f>
        <v>-8.4348641049670769E-3</v>
      </c>
    </row>
    <row r="422" spans="1:5">
      <c r="A422" s="245">
        <v>42760</v>
      </c>
      <c r="B422" s="244">
        <v>1.0629999999999999</v>
      </c>
      <c r="C422" s="244">
        <v>1.0629999999999999</v>
      </c>
      <c r="D422" s="177">
        <f>IF(C422&lt;MAX($C$2:C422),C422/MAX($C$2:C422)-1,0)</f>
        <v>-6.0123784261715385E-2</v>
      </c>
      <c r="E422" s="112">
        <f>IF(C422&lt;MAX($C$195:C422),C422/MAX($C$195:C422)-1,0)</f>
        <v>-3.7488284910965897E-3</v>
      </c>
    </row>
    <row r="423" spans="1:5">
      <c r="A423" s="245">
        <v>42761</v>
      </c>
      <c r="B423" s="244">
        <v>1.0660000000000001</v>
      </c>
      <c r="C423" s="244">
        <v>1.0660000000000001</v>
      </c>
      <c r="D423" s="177">
        <f>IF(C423&lt;MAX($C$2:C423),C423/MAX($C$2:C423)-1,0)</f>
        <v>-5.7471264367816022E-2</v>
      </c>
      <c r="E423" s="112">
        <f>IF(C423&lt;MAX($C$195:C423),C423/MAX($C$195:C423)-1,0)</f>
        <v>-9.3720712277400864E-4</v>
      </c>
    </row>
    <row r="424" spans="1:5">
      <c r="A424" s="245">
        <v>42769</v>
      </c>
      <c r="B424" s="244">
        <v>1.07</v>
      </c>
      <c r="C424" s="244">
        <v>1.07</v>
      </c>
      <c r="D424" s="177">
        <f>IF(C424&lt;MAX($C$2:C424),C424/MAX($C$2:C424)-1,0)</f>
        <v>-5.3934571175950463E-2</v>
      </c>
      <c r="E424" s="112">
        <f>IF(C424&lt;MAX($C$195:C424),C424/MAX($C$195:C424)-1,0)</f>
        <v>0</v>
      </c>
    </row>
    <row r="425" spans="1:5">
      <c r="A425" s="245">
        <v>42772</v>
      </c>
      <c r="B425" s="244">
        <v>1.07</v>
      </c>
      <c r="C425" s="244">
        <v>1.07</v>
      </c>
      <c r="D425" s="177">
        <f>IF(C425&lt;MAX($C$2:C425),C425/MAX($C$2:C425)-1,0)</f>
        <v>-5.3934571175950463E-2</v>
      </c>
      <c r="E425" s="112">
        <f>IF(C425&lt;MAX($C$195:C425),C425/MAX($C$195:C425)-1,0)</f>
        <v>0</v>
      </c>
    </row>
    <row r="426" spans="1:5">
      <c r="A426" s="245">
        <v>42773</v>
      </c>
      <c r="B426" s="244">
        <v>1.0669999999999999</v>
      </c>
      <c r="C426" s="244">
        <v>1.0669999999999999</v>
      </c>
      <c r="D426" s="177">
        <f>IF(C426&lt;MAX($C$2:C426),C426/MAX($C$2:C426)-1,0)</f>
        <v>-5.6587091069849715E-2</v>
      </c>
      <c r="E426" s="112">
        <f>IF(C426&lt;MAX($C$195:C426),C426/MAX($C$195:C426)-1,0)</f>
        <v>-2.803738317757154E-3</v>
      </c>
    </row>
    <row r="427" spans="1:5">
      <c r="A427" s="245">
        <v>42774</v>
      </c>
      <c r="B427" s="244">
        <v>1.0720000000000001</v>
      </c>
      <c r="C427" s="244">
        <v>1.0720000000000001</v>
      </c>
      <c r="D427" s="177">
        <f>IF(C427&lt;MAX($C$2:C427),C427/MAX($C$2:C427)-1,0)</f>
        <v>-5.2166224580017628E-2</v>
      </c>
      <c r="E427" s="112">
        <f>IF(C427&lt;MAX($C$195:C427),C427/MAX($C$195:C427)-1,0)</f>
        <v>0</v>
      </c>
    </row>
    <row r="428" spans="1:5">
      <c r="A428" s="245">
        <v>42775</v>
      </c>
      <c r="B428" s="244">
        <v>1.07</v>
      </c>
      <c r="C428" s="244">
        <v>1.07</v>
      </c>
      <c r="D428" s="177">
        <f>IF(C428&lt;MAX($C$2:C428),C428/MAX($C$2:C428)-1,0)</f>
        <v>-5.3934571175950463E-2</v>
      </c>
      <c r="E428" s="112">
        <f>IF(C428&lt;MAX($C$195:C428),C428/MAX($C$195:C428)-1,0)</f>
        <v>-1.8656716417910779E-3</v>
      </c>
    </row>
    <row r="429" spans="1:5">
      <c r="A429" s="245">
        <v>42776</v>
      </c>
      <c r="B429" s="244">
        <v>1.071</v>
      </c>
      <c r="C429" s="244">
        <v>1.071</v>
      </c>
      <c r="D429" s="177">
        <f>IF(C429&lt;MAX($C$2:C429),C429/MAX($C$2:C429)-1,0)</f>
        <v>-5.3050397877984157E-2</v>
      </c>
      <c r="E429" s="112">
        <f>IF(C429&lt;MAX($C$195:C429),C429/MAX($C$195:C429)-1,0)</f>
        <v>-9.3283582089564998E-4</v>
      </c>
    </row>
    <row r="430" spans="1:5">
      <c r="A430" s="245">
        <v>42779</v>
      </c>
      <c r="B430" s="244">
        <v>1.085</v>
      </c>
      <c r="C430" s="244">
        <v>1.085</v>
      </c>
      <c r="D430" s="177">
        <f>IF(C430&lt;MAX($C$2:C430),C430/MAX($C$2:C430)-1,0)</f>
        <v>-4.0671971706454535E-2</v>
      </c>
      <c r="E430" s="112">
        <f>IF(C430&lt;MAX($C$195:C430),C430/MAX($C$195:C430)-1,0)</f>
        <v>0</v>
      </c>
    </row>
    <row r="431" spans="1:5">
      <c r="A431" s="245">
        <v>42780</v>
      </c>
      <c r="B431" s="244">
        <v>1.081</v>
      </c>
      <c r="C431" s="244">
        <v>1.081</v>
      </c>
      <c r="D431" s="177">
        <f>IF(C431&lt;MAX($C$2:C431),C431/MAX($C$2:C431)-1,0)</f>
        <v>-4.4208664898320094E-2</v>
      </c>
      <c r="E431" s="112">
        <f>IF(C431&lt;MAX($C$195:C431),C431/MAX($C$195:C431)-1,0)</f>
        <v>-3.6866359447004227E-3</v>
      </c>
    </row>
    <row r="432" spans="1:5">
      <c r="A432" s="245">
        <v>42781</v>
      </c>
      <c r="B432" s="244">
        <v>1.075</v>
      </c>
      <c r="C432" s="244">
        <v>1.075</v>
      </c>
      <c r="D432" s="177">
        <f>IF(C432&lt;MAX($C$2:C432),C432/MAX($C$2:C432)-1,0)</f>
        <v>-4.9513704686118487E-2</v>
      </c>
      <c r="E432" s="112">
        <f>IF(C432&lt;MAX($C$195:C432),C432/MAX($C$195:C432)-1,0)</f>
        <v>-9.2165898617511122E-3</v>
      </c>
    </row>
    <row r="433" spans="1:5">
      <c r="A433" s="245">
        <v>42782</v>
      </c>
      <c r="B433" s="244">
        <v>1.083</v>
      </c>
      <c r="C433" s="244">
        <v>1.083</v>
      </c>
      <c r="D433" s="177">
        <f>IF(C433&lt;MAX($C$2:C433),C433/MAX($C$2:C433)-1,0)</f>
        <v>-4.2440318302387259E-2</v>
      </c>
      <c r="E433" s="112">
        <f>IF(C433&lt;MAX($C$195:C433),C433/MAX($C$195:C433)-1,0)</f>
        <v>-1.8433179723502668E-3</v>
      </c>
    </row>
    <row r="434" spans="1:5">
      <c r="A434" s="245">
        <v>42783</v>
      </c>
      <c r="B434" s="244">
        <v>1.083</v>
      </c>
      <c r="C434" s="244">
        <v>1.083</v>
      </c>
      <c r="D434" s="177">
        <f>IF(C434&lt;MAX($C$2:C434),C434/MAX($C$2:C434)-1,0)</f>
        <v>-4.2440318302387259E-2</v>
      </c>
      <c r="E434" s="112">
        <f>IF(C434&lt;MAX($C$195:C434),C434/MAX($C$195:C434)-1,0)</f>
        <v>-1.8433179723502668E-3</v>
      </c>
    </row>
    <row r="435" spans="1:5">
      <c r="A435" s="245">
        <v>42786</v>
      </c>
      <c r="B435" s="244">
        <v>1.101</v>
      </c>
      <c r="C435" s="244">
        <v>1.101</v>
      </c>
      <c r="D435" s="177">
        <f>IF(C435&lt;MAX($C$2:C435),C435/MAX($C$2:C435)-1,0)</f>
        <v>-2.6525198938992078E-2</v>
      </c>
      <c r="E435" s="112">
        <f>IF(C435&lt;MAX($C$195:C435),C435/MAX($C$195:C435)-1,0)</f>
        <v>0</v>
      </c>
    </row>
    <row r="436" spans="1:5">
      <c r="A436" s="245">
        <v>42787</v>
      </c>
      <c r="B436" s="244">
        <v>1.103</v>
      </c>
      <c r="C436" s="244">
        <v>1.103</v>
      </c>
      <c r="D436" s="177">
        <f>IF(C436&lt;MAX($C$2:C436),C436/MAX($C$2:C436)-1,0)</f>
        <v>-2.4756852343059244E-2</v>
      </c>
      <c r="E436" s="112">
        <f>IF(C436&lt;MAX($C$195:C436),C436/MAX($C$195:C436)-1,0)</f>
        <v>0</v>
      </c>
    </row>
    <row r="437" spans="1:5">
      <c r="A437" s="245">
        <v>42788</v>
      </c>
      <c r="B437" s="244">
        <v>1.107</v>
      </c>
      <c r="C437" s="244">
        <v>1.107</v>
      </c>
      <c r="D437" s="177">
        <f>IF(C437&lt;MAX($C$2:C437),C437/MAX($C$2:C437)-1,0)</f>
        <v>-2.1220159151193685E-2</v>
      </c>
      <c r="E437" s="112">
        <f>IF(C437&lt;MAX($C$195:C437),C437/MAX($C$195:C437)-1,0)</f>
        <v>0</v>
      </c>
    </row>
    <row r="438" spans="1:5">
      <c r="A438" s="245">
        <v>42789</v>
      </c>
      <c r="B438" s="244">
        <v>1.1100000000000001</v>
      </c>
      <c r="C438" s="244">
        <v>1.1100000000000001</v>
      </c>
      <c r="D438" s="177">
        <f>IF(C438&lt;MAX($C$2:C438),C438/MAX($C$2:C438)-1,0)</f>
        <v>-1.8567639257294322E-2</v>
      </c>
      <c r="E438" s="112">
        <f>IF(C438&lt;MAX($C$195:C438),C438/MAX($C$195:C438)-1,0)</f>
        <v>0</v>
      </c>
    </row>
    <row r="439" spans="1:5">
      <c r="A439" s="245">
        <v>42790</v>
      </c>
      <c r="B439" s="244">
        <v>1.1060000000000001</v>
      </c>
      <c r="C439" s="244">
        <v>1.1060000000000001</v>
      </c>
      <c r="D439" s="177">
        <f>IF(C439&lt;MAX($C$2:C439),C439/MAX($C$2:C439)-1,0)</f>
        <v>-2.2104332449159991E-2</v>
      </c>
      <c r="E439" s="112">
        <f>IF(C439&lt;MAX($C$195:C439),C439/MAX($C$195:C439)-1,0)</f>
        <v>-3.6036036036035668E-3</v>
      </c>
    </row>
    <row r="440" spans="1:5">
      <c r="A440" s="245">
        <v>42793</v>
      </c>
      <c r="B440" s="244">
        <v>1.0980000000000001</v>
      </c>
      <c r="C440" s="244">
        <v>1.0980000000000001</v>
      </c>
      <c r="D440" s="177">
        <f>IF(C440&lt;MAX($C$2:C440),C440/MAX($C$2:C440)-1,0)</f>
        <v>-2.917771883289122E-2</v>
      </c>
      <c r="E440" s="112">
        <f>IF(C440&lt;MAX($C$195:C440),C440/MAX($C$195:C440)-1,0)</f>
        <v>-1.0810810810810811E-2</v>
      </c>
    </row>
    <row r="441" spans="1:5">
      <c r="A441" s="245">
        <v>42794</v>
      </c>
      <c r="B441" s="244">
        <v>1.0980000000000001</v>
      </c>
      <c r="C441" s="244">
        <v>1.0980000000000001</v>
      </c>
      <c r="D441" s="177">
        <f>IF(C441&lt;MAX($C$2:C441),C441/MAX($C$2:C441)-1,0)</f>
        <v>-2.917771883289122E-2</v>
      </c>
      <c r="E441" s="112">
        <f>IF(C441&lt;MAX($C$195:C441),C441/MAX($C$195:C441)-1,0)</f>
        <v>-1.0810810810810811E-2</v>
      </c>
    </row>
    <row r="442" spans="1:5">
      <c r="A442" s="245">
        <v>42795</v>
      </c>
      <c r="B442" s="244">
        <v>1.0980000000000001</v>
      </c>
      <c r="C442" s="244">
        <v>1.0980000000000001</v>
      </c>
      <c r="D442" s="177">
        <f>IF(C442&lt;MAX($C$2:C442),C442/MAX($C$2:C442)-1,0)</f>
        <v>-2.917771883289122E-2</v>
      </c>
      <c r="E442" s="112">
        <f>IF(C442&lt;MAX($C$195:C442),C442/MAX($C$195:C442)-1,0)</f>
        <v>-1.0810810810810811E-2</v>
      </c>
    </row>
    <row r="443" spans="1:5">
      <c r="A443" s="245">
        <v>42796</v>
      </c>
      <c r="B443" s="244">
        <v>1.0960000000000001</v>
      </c>
      <c r="C443" s="244">
        <v>1.0960000000000001</v>
      </c>
      <c r="D443" s="177">
        <f>IF(C443&lt;MAX($C$2:C443),C443/MAX($C$2:C443)-1,0)</f>
        <v>-3.0946065428823943E-2</v>
      </c>
      <c r="E443" s="112">
        <f>IF(C443&lt;MAX($C$195:C443),C443/MAX($C$195:C443)-1,0)</f>
        <v>-1.2612612612612595E-2</v>
      </c>
    </row>
    <row r="444" spans="1:5">
      <c r="A444" s="245">
        <v>42797</v>
      </c>
      <c r="B444" s="244">
        <v>1.103</v>
      </c>
      <c r="C444" s="244">
        <v>1.103</v>
      </c>
      <c r="D444" s="177">
        <f>IF(C444&lt;MAX($C$2:C444),C444/MAX($C$2:C444)-1,0)</f>
        <v>-2.4756852343059244E-2</v>
      </c>
      <c r="E444" s="112">
        <f>IF(C444&lt;MAX($C$195:C444),C444/MAX($C$195:C444)-1,0)</f>
        <v>-6.3063063063064639E-3</v>
      </c>
    </row>
    <row r="445" spans="1:5">
      <c r="A445" s="245">
        <v>42800</v>
      </c>
      <c r="B445" s="244">
        <v>1.113</v>
      </c>
      <c r="C445" s="244">
        <v>1.113</v>
      </c>
      <c r="D445" s="177">
        <f>IF(C445&lt;MAX($C$2:C445),C445/MAX($C$2:C445)-1,0)</f>
        <v>-1.5915119363395291E-2</v>
      </c>
      <c r="E445" s="112">
        <f>IF(C445&lt;MAX($C$195:C445),C445/MAX($C$195:C445)-1,0)</f>
        <v>0</v>
      </c>
    </row>
    <row r="446" spans="1:5">
      <c r="A446" s="245">
        <v>42801</v>
      </c>
      <c r="B446" s="244">
        <v>1.117</v>
      </c>
      <c r="C446" s="244">
        <v>1.117</v>
      </c>
      <c r="D446" s="177">
        <f>IF(C446&lt;MAX($C$2:C446),C446/MAX($C$2:C446)-1,0)</f>
        <v>-1.2378426171529622E-2</v>
      </c>
      <c r="E446" s="112">
        <f>IF(C446&lt;MAX($C$195:C446),C446/MAX($C$195:C446)-1,0)</f>
        <v>0</v>
      </c>
    </row>
    <row r="447" spans="1:5">
      <c r="A447" s="245">
        <v>42802</v>
      </c>
      <c r="B447" s="244">
        <v>1.115</v>
      </c>
      <c r="C447" s="244">
        <v>1.115</v>
      </c>
      <c r="D447" s="177">
        <f>IF(C447&lt;MAX($C$2:C447),C447/MAX($C$2:C447)-1,0)</f>
        <v>-1.4146772767462457E-2</v>
      </c>
      <c r="E447" s="112">
        <f>IF(C447&lt;MAX($C$195:C447),C447/MAX($C$195:C447)-1,0)</f>
        <v>-1.7905102954342E-3</v>
      </c>
    </row>
    <row r="448" spans="1:5">
      <c r="A448" s="245">
        <v>42803</v>
      </c>
      <c r="B448" s="244">
        <v>1.109</v>
      </c>
      <c r="C448" s="244">
        <v>1.109</v>
      </c>
      <c r="D448" s="177">
        <f>IF(C448&lt;MAX($C$2:C448),C448/MAX($C$2:C448)-1,0)</f>
        <v>-1.945181255526085E-2</v>
      </c>
      <c r="E448" s="112">
        <f>IF(C448&lt;MAX($C$195:C448),C448/MAX($C$195:C448)-1,0)</f>
        <v>-7.1620411817368002E-3</v>
      </c>
    </row>
    <row r="449" spans="1:5">
      <c r="A449" s="245">
        <v>42804</v>
      </c>
      <c r="B449" s="244">
        <v>1.117</v>
      </c>
      <c r="C449" s="244">
        <v>1.117</v>
      </c>
      <c r="D449" s="177">
        <f>IF(C449&lt;MAX($C$2:C449),C449/MAX($C$2:C449)-1,0)</f>
        <v>-1.2378426171529622E-2</v>
      </c>
      <c r="E449" s="112">
        <f>IF(C449&lt;MAX($C$195:C449),C449/MAX($C$195:C449)-1,0)</f>
        <v>0</v>
      </c>
    </row>
    <row r="450" spans="1:5">
      <c r="A450" s="245">
        <v>42807</v>
      </c>
      <c r="B450" s="244">
        <v>1.1259999999999999</v>
      </c>
      <c r="C450" s="244">
        <v>1.1259999999999999</v>
      </c>
      <c r="D450" s="177">
        <f>IF(C450&lt;MAX($C$2:C450),C450/MAX($C$2:C450)-1,0)</f>
        <v>-4.4208664898320871E-3</v>
      </c>
      <c r="E450" s="112">
        <f>IF(C450&lt;MAX($C$195:C450),C450/MAX($C$195:C450)-1,0)</f>
        <v>0</v>
      </c>
    </row>
    <row r="451" spans="1:5">
      <c r="A451" s="245">
        <v>42808</v>
      </c>
      <c r="B451" s="244">
        <v>1.125</v>
      </c>
      <c r="C451" s="244">
        <v>1.125</v>
      </c>
      <c r="D451" s="177">
        <f>IF(C451&lt;MAX($C$2:C451),C451/MAX($C$2:C451)-1,0)</f>
        <v>-5.3050397877983935E-3</v>
      </c>
      <c r="E451" s="112">
        <f>IF(C451&lt;MAX($C$195:C451),C451/MAX($C$195:C451)-1,0)</f>
        <v>-8.8809946714019095E-4</v>
      </c>
    </row>
    <row r="452" spans="1:5">
      <c r="A452" s="245">
        <v>42809</v>
      </c>
      <c r="B452" s="244">
        <v>1.1259999999999999</v>
      </c>
      <c r="C452" s="244">
        <v>1.1259999999999999</v>
      </c>
      <c r="D452" s="177">
        <f>IF(C452&lt;MAX($C$2:C452),C452/MAX($C$2:C452)-1,0)</f>
        <v>-4.4208664898320871E-3</v>
      </c>
      <c r="E452" s="112">
        <f>IF(C452&lt;MAX($C$195:C452),C452/MAX($C$195:C452)-1,0)</f>
        <v>0</v>
      </c>
    </row>
    <row r="453" spans="1:5">
      <c r="A453" s="245">
        <v>42810</v>
      </c>
      <c r="B453" s="244">
        <v>1.1299999999999999</v>
      </c>
      <c r="C453" s="244">
        <v>1.1299999999999999</v>
      </c>
      <c r="D453" s="177">
        <f>IF(C453&lt;MAX($C$2:C453),C453/MAX($C$2:C453)-1,0)</f>
        <v>-8.8417329796652844E-4</v>
      </c>
      <c r="E453" s="112">
        <f>IF(C453&lt;MAX($C$195:C453),C453/MAX($C$195:C453)-1,0)</f>
        <v>0</v>
      </c>
    </row>
    <row r="454" spans="1:5">
      <c r="A454" s="245">
        <v>42811</v>
      </c>
      <c r="B454" s="244">
        <v>1.123</v>
      </c>
      <c r="C454" s="244">
        <v>1.123</v>
      </c>
      <c r="D454" s="177">
        <f>IF(C454&lt;MAX($C$2:C454),C454/MAX($C$2:C454)-1,0)</f>
        <v>-7.0733863837312283E-3</v>
      </c>
      <c r="E454" s="112">
        <f>IF(C454&lt;MAX($C$195:C454),C454/MAX($C$195:C454)-1,0)</f>
        <v>-6.1946902654865799E-3</v>
      </c>
    </row>
    <row r="455" spans="1:5">
      <c r="A455" s="245">
        <v>42814</v>
      </c>
      <c r="B455" s="244">
        <v>1.131</v>
      </c>
      <c r="C455" s="244">
        <v>1.131</v>
      </c>
      <c r="D455" s="177">
        <f>IF(C455&lt;MAX($C$2:C455),C455/MAX($C$2:C455)-1,0)</f>
        <v>0</v>
      </c>
      <c r="E455" s="112">
        <f>IF(C455&lt;MAX($C$195:C455),C455/MAX($C$195:C455)-1,0)</f>
        <v>0</v>
      </c>
    </row>
    <row r="456" spans="1:5">
      <c r="A456" s="245">
        <v>42815</v>
      </c>
      <c r="B456" s="244">
        <v>1.145</v>
      </c>
      <c r="C456" s="244">
        <v>1.145</v>
      </c>
      <c r="D456" s="112">
        <f>IF(C456&lt;MAX($C$2:C456),C456/MAX($C$2:C456)-1,0)</f>
        <v>0</v>
      </c>
      <c r="E456" s="112">
        <f>IF(C456&lt;MAX($C$195:C456),C456/MAX($C$195:C456)-1,0)</f>
        <v>0</v>
      </c>
    </row>
    <row r="457" spans="1:5">
      <c r="A457" s="245">
        <v>42816</v>
      </c>
      <c r="B457" s="244">
        <v>1.155</v>
      </c>
      <c r="C457" s="244">
        <v>1.155</v>
      </c>
      <c r="D457" s="112">
        <f>IF(C457&lt;MAX($C$2:C457),C457/MAX($C$2:C457)-1,0)</f>
        <v>0</v>
      </c>
      <c r="E457" s="112">
        <f>IF(C457&lt;MAX($C$195:C457),C457/MAX($C$195:C457)-1,0)</f>
        <v>0</v>
      </c>
    </row>
    <row r="458" spans="1:5">
      <c r="A458" s="245">
        <v>42817</v>
      </c>
      <c r="B458" s="244">
        <v>1.1599999999999999</v>
      </c>
      <c r="C458" s="244">
        <v>1.1599999999999999</v>
      </c>
      <c r="D458" s="112">
        <f>IF(C458&lt;MAX($C$2:C458),C458/MAX($C$2:C458)-1,0)</f>
        <v>0</v>
      </c>
      <c r="E458" s="112">
        <f>IF(C458&lt;MAX($C$195:C458),C458/MAX($C$195:C458)-1,0)</f>
        <v>0</v>
      </c>
    </row>
    <row r="459" spans="1:5">
      <c r="A459" s="245">
        <v>42818</v>
      </c>
      <c r="B459" s="244">
        <v>1.173</v>
      </c>
      <c r="C459" s="244">
        <v>1.173</v>
      </c>
      <c r="D459" s="112">
        <f>IF(C459&lt;MAX($C$2:C459),C459/MAX($C$2:C459)-1,0)</f>
        <v>0</v>
      </c>
      <c r="E459" s="112">
        <f>IF(C459&lt;MAX($C$195:C459),C459/MAX($C$195:C459)-1,0)</f>
        <v>0</v>
      </c>
    </row>
    <row r="460" spans="1:5">
      <c r="A460" s="245">
        <v>42821</v>
      </c>
      <c r="B460" s="244">
        <v>1.163</v>
      </c>
      <c r="C460" s="244">
        <v>1.163</v>
      </c>
      <c r="D460" s="112">
        <f>IF(C460&lt;MAX($C$2:C460),C460/MAX($C$2:C460)-1,0)</f>
        <v>-8.5251491901108256E-3</v>
      </c>
      <c r="E460" s="112">
        <f>IF(C460&lt;MAX($C$195:C460),C460/MAX($C$195:C460)-1,0)</f>
        <v>-8.5251491901108256E-3</v>
      </c>
    </row>
    <row r="461" spans="1:5">
      <c r="A461" s="245">
        <v>42822</v>
      </c>
      <c r="B461" s="244">
        <v>1.161</v>
      </c>
      <c r="C461" s="244">
        <v>1.161</v>
      </c>
      <c r="D461" s="112">
        <f>IF(C461&lt;MAX($C$2:C461),C461/MAX($C$2:C461)-1,0)</f>
        <v>-1.0230179028132946E-2</v>
      </c>
      <c r="E461" s="112">
        <f>IF(C461&lt;MAX($C$195:C461),C461/MAX($C$195:C461)-1,0)</f>
        <v>-1.0230179028132946E-2</v>
      </c>
    </row>
    <row r="462" spans="1:5">
      <c r="A462" s="245">
        <v>42823</v>
      </c>
      <c r="B462" s="244">
        <v>1.1579999999999999</v>
      </c>
      <c r="C462" s="244">
        <v>1.1579999999999999</v>
      </c>
      <c r="D462" s="112">
        <f>IF(C462&lt;MAX($C$2:C462),C462/MAX($C$2:C462)-1,0)</f>
        <v>-1.2787723785166349E-2</v>
      </c>
      <c r="E462" s="112">
        <f>IF(C462&lt;MAX($C$195:C462),C462/MAX($C$195:C462)-1,0)</f>
        <v>-1.2787723785166349E-2</v>
      </c>
    </row>
    <row r="463" spans="1:5">
      <c r="A463" s="245">
        <v>42824</v>
      </c>
      <c r="B463" s="244">
        <v>1.147</v>
      </c>
      <c r="C463" s="244">
        <v>1.147</v>
      </c>
      <c r="D463" s="112">
        <f>IF(C463&lt;MAX($C$2:C463),C463/MAX($C$2:C463)-1,0)</f>
        <v>-2.2165387894288124E-2</v>
      </c>
      <c r="E463" s="112">
        <f>IF(C463&lt;MAX($C$195:C463),C463/MAX($C$195:C463)-1,0)</f>
        <v>-2.2165387894288124E-2</v>
      </c>
    </row>
    <row r="464" spans="1:5">
      <c r="A464" s="245">
        <v>42825</v>
      </c>
      <c r="B464" s="244">
        <v>1.1599999999999999</v>
      </c>
      <c r="C464" s="244">
        <v>1.1599999999999999</v>
      </c>
      <c r="D464" s="112">
        <f>IF(C464&lt;MAX($C$2:C464),C464/MAX($C$2:C464)-1,0)</f>
        <v>-1.1082693947144229E-2</v>
      </c>
      <c r="E464" s="112">
        <f>IF(C464&lt;MAX($C$195:C464),C464/MAX($C$195:C464)-1,0)</f>
        <v>-1.1082693947144229E-2</v>
      </c>
    </row>
    <row r="465" spans="1:5">
      <c r="A465" s="245">
        <v>42830</v>
      </c>
      <c r="B465" s="244">
        <v>1.1639999999999999</v>
      </c>
      <c r="C465" s="244">
        <v>1.1639999999999999</v>
      </c>
      <c r="D465" s="112">
        <f>IF(C465&lt;MAX($C$2:C465),C465/MAX($C$2:C465)-1,0)</f>
        <v>-7.6726342710998763E-3</v>
      </c>
      <c r="E465" s="112">
        <f>IF(C465&lt;MAX($C$195:C465),C465/MAX($C$195:C465)-1,0)</f>
        <v>-7.6726342710998763E-3</v>
      </c>
    </row>
    <row r="466" spans="1:5">
      <c r="A466" s="245">
        <v>42831</v>
      </c>
      <c r="B466" s="244">
        <v>1.169</v>
      </c>
      <c r="C466" s="244">
        <v>1.169</v>
      </c>
      <c r="D466" s="112">
        <f>IF(C466&lt;MAX($C$2:C466),C466/MAX($C$2:C466)-1,0)</f>
        <v>-3.4100596760443525E-3</v>
      </c>
      <c r="E466" s="112">
        <f>IF(C466&lt;MAX($C$195:C466),C466/MAX($C$195:C466)-1,0)</f>
        <v>-3.4100596760443525E-3</v>
      </c>
    </row>
    <row r="467" spans="1:5">
      <c r="A467" s="245">
        <v>42832</v>
      </c>
      <c r="B467" s="244">
        <v>1.1679999999999999</v>
      </c>
      <c r="C467" s="244">
        <v>1.1679999999999999</v>
      </c>
      <c r="D467" s="112">
        <f>IF(C467&lt;MAX($C$2:C467),C467/MAX($C$2:C467)-1,0)</f>
        <v>-4.2625745950555238E-3</v>
      </c>
      <c r="E467" s="112">
        <f>IF(C467&lt;MAX($C$195:C467),C467/MAX($C$195:C467)-1,0)</f>
        <v>-4.2625745950555238E-3</v>
      </c>
    </row>
    <row r="468" spans="1:5">
      <c r="A468" s="245">
        <v>42835</v>
      </c>
      <c r="B468" s="244">
        <v>1.1579999999999999</v>
      </c>
      <c r="C468" s="244">
        <v>1.1579999999999999</v>
      </c>
      <c r="D468" s="112">
        <f>IF(C468&lt;MAX($C$2:C468),C468/MAX($C$2:C468)-1,0)</f>
        <v>-1.2787723785166349E-2</v>
      </c>
      <c r="E468" s="112">
        <f>IF(C468&lt;MAX($C$195:C468),C468/MAX($C$195:C468)-1,0)</f>
        <v>-1.2787723785166349E-2</v>
      </c>
    </row>
    <row r="469" spans="1:5">
      <c r="A469" s="245">
        <v>42836</v>
      </c>
      <c r="B469" s="244">
        <v>1.1519999999999999</v>
      </c>
      <c r="C469" s="244">
        <v>1.1519999999999999</v>
      </c>
      <c r="D469" s="112">
        <f>IF(C469&lt;MAX($C$2:C469),C469/MAX($C$2:C469)-1,0)</f>
        <v>-1.7902813299232823E-2</v>
      </c>
      <c r="E469" s="112">
        <f>IF(C469&lt;MAX($C$195:C469),C469/MAX($C$195:C469)-1,0)</f>
        <v>-1.7902813299232823E-2</v>
      </c>
    </row>
    <row r="470" spans="1:5">
      <c r="A470" s="245">
        <v>42837</v>
      </c>
      <c r="B470" s="244">
        <v>1.1539999999999999</v>
      </c>
      <c r="C470" s="244">
        <v>1.1539999999999999</v>
      </c>
      <c r="D470" s="112">
        <f>IF(C470&lt;MAX($C$2:C470),C470/MAX($C$2:C470)-1,0)</f>
        <v>-1.6197783461210702E-2</v>
      </c>
      <c r="E470" s="112">
        <f>IF(C470&lt;MAX($C$195:C470),C470/MAX($C$195:C470)-1,0)</f>
        <v>-1.6197783461210702E-2</v>
      </c>
    </row>
    <row r="471" spans="1:5">
      <c r="A471" s="245">
        <v>42838</v>
      </c>
      <c r="B471" s="244">
        <v>1.159</v>
      </c>
      <c r="C471" s="244">
        <v>1.159</v>
      </c>
      <c r="D471" s="112">
        <f>IF(C471&lt;MAX($C$2:C471),C471/MAX($C$2:C471)-1,0)</f>
        <v>-1.1935208866155178E-2</v>
      </c>
      <c r="E471" s="112">
        <f>IF(C471&lt;MAX($C$195:C471),C471/MAX($C$195:C471)-1,0)</f>
        <v>-1.1935208866155178E-2</v>
      </c>
    </row>
    <row r="472" spans="1:5">
      <c r="A472" s="245">
        <v>42839</v>
      </c>
      <c r="B472" s="244">
        <v>1.1519999999999999</v>
      </c>
      <c r="C472" s="244">
        <v>1.1519999999999999</v>
      </c>
      <c r="D472" s="112">
        <f>IF(C472&lt;MAX($C$2:C472),C472/MAX($C$2:C472)-1,0)</f>
        <v>-1.7902813299232823E-2</v>
      </c>
      <c r="E472" s="112">
        <f>IF(C472&lt;MAX($C$195:C472),C472/MAX($C$195:C472)-1,0)</f>
        <v>-1.7902813299232823E-2</v>
      </c>
    </row>
    <row r="473" spans="1:5">
      <c r="A473" s="245">
        <v>42842</v>
      </c>
      <c r="B473" s="244">
        <v>1.1559999999999999</v>
      </c>
      <c r="C473" s="244">
        <v>1.1559999999999999</v>
      </c>
      <c r="D473" s="112">
        <f>IF(C473&lt;MAX($C$2:C473),C473/MAX($C$2:C473)-1,0)</f>
        <v>-1.449275362318847E-2</v>
      </c>
      <c r="E473" s="112">
        <f>IF(C473&lt;MAX($C$195:C473),C473/MAX($C$195:C473)-1,0)</f>
        <v>-1.449275362318847E-2</v>
      </c>
    </row>
    <row r="474" spans="1:5">
      <c r="A474" s="245">
        <v>42843</v>
      </c>
      <c r="B474" s="244">
        <v>1.169</v>
      </c>
      <c r="C474" s="244">
        <v>1.169</v>
      </c>
      <c r="D474" s="112">
        <f>IF(C474&lt;MAX($C$2:C474),C474/MAX($C$2:C474)-1,0)</f>
        <v>-3.4100596760443525E-3</v>
      </c>
      <c r="E474" s="112">
        <f>IF(C474&lt;MAX($C$195:C474),C474/MAX($C$195:C474)-1,0)</f>
        <v>-3.4100596760443525E-3</v>
      </c>
    </row>
    <row r="475" spans="1:5">
      <c r="A475" s="245">
        <v>42844</v>
      </c>
      <c r="B475" s="244">
        <v>1.1719999999999999</v>
      </c>
      <c r="C475" s="244">
        <v>1.1719999999999999</v>
      </c>
      <c r="D475" s="112">
        <f>IF(C475&lt;MAX($C$2:C475),C475/MAX($C$2:C475)-1,0)</f>
        <v>-8.5251491901117138E-4</v>
      </c>
      <c r="E475" s="112">
        <f>IF(C475&lt;MAX($C$195:C475),C475/MAX($C$195:C475)-1,0)</f>
        <v>-8.5251491901117138E-4</v>
      </c>
    </row>
    <row r="476" spans="1:5">
      <c r="A476" s="245">
        <v>42845</v>
      </c>
      <c r="B476" s="244">
        <v>1.194</v>
      </c>
      <c r="C476" s="244">
        <v>1.194</v>
      </c>
      <c r="D476" s="112">
        <f>IF(C476&lt;MAX($C$2:C476),C476/MAX($C$2:C476)-1,0)</f>
        <v>0</v>
      </c>
      <c r="E476" s="112">
        <f>IF(C476&lt;MAX($C$195:C476),C476/MAX($C$195:C476)-1,0)</f>
        <v>0</v>
      </c>
    </row>
    <row r="477" spans="1:5">
      <c r="A477" s="245">
        <v>42846</v>
      </c>
      <c r="B477" s="244">
        <v>1.1919999999999999</v>
      </c>
      <c r="C477" s="244">
        <v>1.1919999999999999</v>
      </c>
      <c r="D477" s="112">
        <f>IF(C477&lt;MAX($C$2:C477),C477/MAX($C$2:C477)-1,0)</f>
        <v>-1.6750418760469454E-3</v>
      </c>
      <c r="E477" s="112">
        <f>IF(C477&lt;MAX($C$195:C477),C477/MAX($C$195:C477)-1,0)</f>
        <v>-1.6750418760469454E-3</v>
      </c>
    </row>
    <row r="478" spans="1:5">
      <c r="A478" s="245">
        <v>42849</v>
      </c>
      <c r="B478" s="244">
        <v>1.18</v>
      </c>
      <c r="C478" s="244">
        <v>1.18</v>
      </c>
      <c r="D478" s="112">
        <f>IF(C478&lt;MAX($C$2:C478),C478/MAX($C$2:C478)-1,0)</f>
        <v>-1.1725293132328285E-2</v>
      </c>
      <c r="E478" s="112">
        <f>IF(C478&lt;MAX($C$195:C478),C478/MAX($C$195:C478)-1,0)</f>
        <v>-1.1725293132328285E-2</v>
      </c>
    </row>
    <row r="479" spans="1:5">
      <c r="A479" s="245">
        <v>42850</v>
      </c>
      <c r="B479" s="244">
        <v>1.1970000000000001</v>
      </c>
      <c r="C479" s="244">
        <v>1.1970000000000001</v>
      </c>
      <c r="D479" s="112">
        <f>IF(C479&lt;MAX($C$2:C479),C479/MAX($C$2:C479)-1,0)</f>
        <v>0</v>
      </c>
      <c r="E479" s="112">
        <f>IF(C479&lt;MAX($C$195:C479),C479/MAX($C$195:C479)-1,0)</f>
        <v>0</v>
      </c>
    </row>
    <row r="480" spans="1:5">
      <c r="A480" s="245">
        <v>42851</v>
      </c>
      <c r="B480" s="244">
        <v>1.2</v>
      </c>
      <c r="C480" s="244">
        <v>1.2</v>
      </c>
      <c r="D480" s="112">
        <f>IF(C480&lt;MAX($C$2:C480),C480/MAX($C$2:C480)-1,0)</f>
        <v>0</v>
      </c>
      <c r="E480" s="112">
        <f>IF(C480&lt;MAX($C$195:C480),C480/MAX($C$195:C480)-1,0)</f>
        <v>0</v>
      </c>
    </row>
    <row r="481" spans="1:5">
      <c r="A481" s="245">
        <v>42852</v>
      </c>
      <c r="B481" s="244">
        <v>1.1970000000000001</v>
      </c>
      <c r="C481" s="244">
        <v>1.1970000000000001</v>
      </c>
      <c r="D481" s="112">
        <f>IF(C481&lt;MAX($C$2:C481),C481/MAX($C$2:C481)-1,0)</f>
        <v>-2.4999999999999467E-3</v>
      </c>
      <c r="E481" s="112">
        <f>IF(C481&lt;MAX($C$195:C481),C481/MAX($C$195:C481)-1,0)</f>
        <v>-2.4999999999999467E-3</v>
      </c>
    </row>
    <row r="482" spans="1:5">
      <c r="A482" s="245">
        <v>42853</v>
      </c>
      <c r="B482" s="244">
        <v>1.19</v>
      </c>
      <c r="C482" s="244">
        <v>1.19</v>
      </c>
      <c r="D482" s="112">
        <f>IF(C482&lt;MAX($C$2:C482),C482/MAX($C$2:C482)-1,0)</f>
        <v>-8.3333333333333037E-3</v>
      </c>
      <c r="E482" s="112">
        <f>IF(C482&lt;MAX($C$195:C482),C482/MAX($C$195:C482)-1,0)</f>
        <v>-8.3333333333333037E-3</v>
      </c>
    </row>
    <row r="483" spans="1:5">
      <c r="A483" s="245">
        <v>42857</v>
      </c>
      <c r="B483" s="244">
        <v>1.1870000000000001</v>
      </c>
      <c r="C483" s="244">
        <v>1.1870000000000001</v>
      </c>
      <c r="D483" s="112">
        <f>IF(C483&lt;MAX($C$2:C483),C483/MAX($C$2:C483)-1,0)</f>
        <v>-1.083333333333325E-2</v>
      </c>
      <c r="E483" s="112">
        <f>IF(C483&lt;MAX($C$195:C483),C483/MAX($C$195:C483)-1,0)</f>
        <v>-1.083333333333325E-2</v>
      </c>
    </row>
    <row r="484" spans="1:5">
      <c r="A484" s="245">
        <v>42858</v>
      </c>
      <c r="B484" s="244">
        <v>1.1879999999999999</v>
      </c>
      <c r="C484" s="244">
        <v>1.1879999999999999</v>
      </c>
      <c r="D484" s="112">
        <f>IF(C484&lt;MAX($C$2:C484),C484/MAX($C$2:C484)-1,0)</f>
        <v>-1.0000000000000009E-2</v>
      </c>
      <c r="E484" s="112">
        <f>IF(C484&lt;MAX($C$195:C484),C484/MAX($C$195:C484)-1,0)</f>
        <v>-1.0000000000000009E-2</v>
      </c>
    </row>
    <row r="485" spans="1:5">
      <c r="A485" s="245">
        <v>42859</v>
      </c>
      <c r="B485" s="244">
        <v>1.19</v>
      </c>
      <c r="C485" s="244">
        <v>1.19</v>
      </c>
      <c r="D485" s="112">
        <f>IF(C485&lt;MAX($C$2:C485),C485/MAX($C$2:C485)-1,0)</f>
        <v>-8.3333333333333037E-3</v>
      </c>
      <c r="E485" s="112">
        <f>IF(C485&lt;MAX($C$195:C485),C485/MAX($C$195:C485)-1,0)</f>
        <v>-8.3333333333333037E-3</v>
      </c>
    </row>
    <row r="486" spans="1:5">
      <c r="A486" s="245">
        <v>42860</v>
      </c>
      <c r="B486" s="244">
        <v>1.1879999999999999</v>
      </c>
      <c r="C486" s="244">
        <v>1.1879999999999999</v>
      </c>
      <c r="D486" s="112">
        <f>IF(C486&lt;MAX($C$2:C486),C486/MAX($C$2:C486)-1,0)</f>
        <v>-1.0000000000000009E-2</v>
      </c>
      <c r="E486" s="112">
        <f>IF(C486&lt;MAX($C$195:C486),C486/MAX($C$195:C486)-1,0)</f>
        <v>-1.0000000000000009E-2</v>
      </c>
    </row>
    <row r="487" spans="1:5">
      <c r="A487" s="245">
        <v>42863</v>
      </c>
      <c r="B487" s="244">
        <v>1.1759999999999999</v>
      </c>
      <c r="C487" s="244">
        <v>1.1759999999999999</v>
      </c>
      <c r="D487" s="112">
        <f>IF(C487&lt;MAX($C$2:C487),C487/MAX($C$2:C487)-1,0)</f>
        <v>-2.0000000000000018E-2</v>
      </c>
      <c r="E487" s="112">
        <f>IF(C487&lt;MAX($C$195:C487),C487/MAX($C$195:C487)-1,0)</f>
        <v>-2.0000000000000018E-2</v>
      </c>
    </row>
    <row r="488" spans="1:5">
      <c r="A488" s="245">
        <v>42864</v>
      </c>
      <c r="B488" s="244">
        <v>1.1739999999999999</v>
      </c>
      <c r="C488" s="244">
        <v>1.1739999999999999</v>
      </c>
      <c r="D488" s="112">
        <f>IF(C488&lt;MAX($C$2:C488),C488/MAX($C$2:C488)-1,0)</f>
        <v>-2.1666666666666723E-2</v>
      </c>
      <c r="E488" s="112">
        <f>IF(C488&lt;MAX($C$195:C488),C488/MAX($C$195:C488)-1,0)</f>
        <v>-2.1666666666666723E-2</v>
      </c>
    </row>
    <row r="489" spans="1:5">
      <c r="A489" s="245">
        <v>42865</v>
      </c>
      <c r="B489" s="244">
        <v>1.1850000000000001</v>
      </c>
      <c r="C489" s="244">
        <v>1.1850000000000001</v>
      </c>
      <c r="D489" s="112">
        <f>IF(C489&lt;MAX($C$2:C489),C489/MAX($C$2:C489)-1,0)</f>
        <v>-1.2499999999999956E-2</v>
      </c>
      <c r="E489" s="112">
        <f>IF(C489&lt;MAX($C$195:C489),C489/MAX($C$195:C489)-1,0)</f>
        <v>-1.2499999999999956E-2</v>
      </c>
    </row>
    <row r="490" spans="1:5">
      <c r="A490" s="245">
        <v>42866</v>
      </c>
      <c r="B490" s="244">
        <v>1.1910000000000001</v>
      </c>
      <c r="C490" s="244">
        <v>1.1910000000000001</v>
      </c>
      <c r="D490" s="112">
        <f>IF(C490&lt;MAX($C$2:C490),C490/MAX($C$2:C490)-1,0)</f>
        <v>-7.4999999999999512E-3</v>
      </c>
      <c r="E490" s="112">
        <f>IF(C490&lt;MAX($C$195:C490),C490/MAX($C$195:C490)-1,0)</f>
        <v>-7.4999999999999512E-3</v>
      </c>
    </row>
    <row r="491" spans="1:5">
      <c r="A491" s="245">
        <v>42867</v>
      </c>
      <c r="B491" s="244">
        <v>1.2010000000000001</v>
      </c>
      <c r="C491" s="244">
        <v>1.2010000000000001</v>
      </c>
      <c r="D491" s="112">
        <f>IF(C491&lt;MAX($C$2:C491),C491/MAX($C$2:C491)-1,0)</f>
        <v>0</v>
      </c>
      <c r="E491" s="112">
        <f>IF(C491&lt;MAX($C$195:C491),C491/MAX($C$195:C491)-1,0)</f>
        <v>0</v>
      </c>
    </row>
    <row r="492" spans="1:5">
      <c r="A492" s="245">
        <v>42870</v>
      </c>
      <c r="B492" s="244">
        <v>1.2150000000000001</v>
      </c>
      <c r="C492" s="244">
        <v>1.2150000000000001</v>
      </c>
      <c r="D492" s="112">
        <f>IF(C492&lt;MAX($C$2:C492),C492/MAX($C$2:C492)-1,0)</f>
        <v>0</v>
      </c>
      <c r="E492" s="112">
        <f>IF(C492&lt;MAX($C$195:C492),C492/MAX($C$195:C492)-1,0)</f>
        <v>0</v>
      </c>
    </row>
    <row r="493" spans="1:5">
      <c r="A493" s="245">
        <v>42871</v>
      </c>
      <c r="B493" s="244">
        <v>1.2310000000000001</v>
      </c>
      <c r="C493" s="244">
        <v>1.2310000000000001</v>
      </c>
      <c r="D493" s="112">
        <f>IF(C493&lt;MAX($C$2:C493),C493/MAX($C$2:C493)-1,0)</f>
        <v>0</v>
      </c>
      <c r="E493" s="112">
        <f>IF(C493&lt;MAX($C$195:C493),C493/MAX($C$195:C493)-1,0)</f>
        <v>0</v>
      </c>
    </row>
    <row r="494" spans="1:5">
      <c r="A494" s="245">
        <v>42872</v>
      </c>
      <c r="B494" s="244">
        <v>1.2130000000000001</v>
      </c>
      <c r="C494" s="244">
        <v>1.2130000000000001</v>
      </c>
      <c r="D494" s="112">
        <f>IF(C494&lt;MAX($C$2:C494),C494/MAX($C$2:C494)-1,0)</f>
        <v>-1.4622258326563831E-2</v>
      </c>
      <c r="E494" s="112">
        <f>IF(C494&lt;MAX($C$195:C494),C494/MAX($C$195:C494)-1,0)</f>
        <v>-1.4622258326563831E-2</v>
      </c>
    </row>
    <row r="495" spans="1:5">
      <c r="A495" s="245">
        <v>42873</v>
      </c>
      <c r="B495" s="244">
        <v>1.214</v>
      </c>
      <c r="C495" s="244">
        <v>1.214</v>
      </c>
      <c r="D495" s="112">
        <f>IF(C495&lt;MAX($C$2:C495),C495/MAX($C$2:C495)-1,0)</f>
        <v>-1.3809910641754741E-2</v>
      </c>
      <c r="E495" s="112">
        <f>IF(C495&lt;MAX($C$195:C495),C495/MAX($C$195:C495)-1,0)</f>
        <v>-1.3809910641754741E-2</v>
      </c>
    </row>
    <row r="496" spans="1:5">
      <c r="A496" s="245">
        <v>42874</v>
      </c>
      <c r="B496" s="244">
        <v>1.2190000000000001</v>
      </c>
      <c r="C496" s="244">
        <v>1.2190000000000001</v>
      </c>
      <c r="D496" s="112">
        <f>IF(C496&lt;MAX($C$2:C496),C496/MAX($C$2:C496)-1,0)</f>
        <v>-9.7481722177091834E-3</v>
      </c>
      <c r="E496" s="112">
        <f>IF(C496&lt;MAX($C$195:C496),C496/MAX($C$195:C496)-1,0)</f>
        <v>-9.7481722177091834E-3</v>
      </c>
    </row>
    <row r="497" spans="1:5">
      <c r="A497" s="245">
        <v>42877</v>
      </c>
      <c r="B497" s="244">
        <v>1.234</v>
      </c>
      <c r="C497" s="244">
        <v>1.234</v>
      </c>
      <c r="D497" s="112">
        <f>IF(C497&lt;MAX($C$2:C497),C497/MAX($C$2:C497)-1,0)</f>
        <v>0</v>
      </c>
      <c r="E497" s="112">
        <f>IF(C497&lt;MAX($C$195:C497),C497/MAX($C$195:C497)-1,0)</f>
        <v>0</v>
      </c>
    </row>
    <row r="498" spans="1:5">
      <c r="A498" s="245">
        <v>42878</v>
      </c>
      <c r="B498" s="244">
        <v>1.2410000000000001</v>
      </c>
      <c r="C498" s="244">
        <v>1.2410000000000001</v>
      </c>
      <c r="D498" s="112">
        <f>IF(C498&lt;MAX($C$2:C498),C498/MAX($C$2:C498)-1,0)</f>
        <v>0</v>
      </c>
      <c r="E498" s="112">
        <f>IF(C498&lt;MAX($C$195:C498),C498/MAX($C$195:C498)-1,0)</f>
        <v>0</v>
      </c>
    </row>
    <row r="499" spans="1:5">
      <c r="A499" s="245">
        <v>42879</v>
      </c>
      <c r="B499" s="244">
        <v>1.2330000000000001</v>
      </c>
      <c r="C499" s="244">
        <v>1.2330000000000001</v>
      </c>
      <c r="D499" s="112">
        <f>IF(C499&lt;MAX($C$2:C499),C499/MAX($C$2:C499)-1,0)</f>
        <v>-6.4464141821112264E-3</v>
      </c>
      <c r="E499" s="112">
        <f>IF(C499&lt;MAX($C$195:C499),C499/MAX($C$195:C499)-1,0)</f>
        <v>-6.4464141821112264E-3</v>
      </c>
    </row>
    <row r="500" spans="1:5">
      <c r="A500" s="245">
        <v>42880</v>
      </c>
      <c r="B500" s="244">
        <v>1.236</v>
      </c>
      <c r="C500" s="244">
        <v>1.236</v>
      </c>
      <c r="D500" s="112">
        <f>IF(C500&lt;MAX($C$2:C500),C500/MAX($C$2:C500)-1,0)</f>
        <v>-4.0290088638196275E-3</v>
      </c>
      <c r="E500" s="112">
        <f>IF(C500&lt;MAX($C$195:C500),C500/MAX($C$195:C500)-1,0)</f>
        <v>-4.0290088638196275E-3</v>
      </c>
    </row>
    <row r="501" spans="1:5">
      <c r="A501" s="245">
        <v>42881</v>
      </c>
      <c r="B501" s="244">
        <v>1.23</v>
      </c>
      <c r="C501" s="244">
        <v>1.23</v>
      </c>
      <c r="D501" s="112">
        <f>IF(C501&lt;MAX($C$2:C501),C501/MAX($C$2:C501)-1,0)</f>
        <v>-8.8638195004030473E-3</v>
      </c>
      <c r="E501" s="112">
        <f>IF(C501&lt;MAX($C$195:C501),C501/MAX($C$195:C501)-1,0)</f>
        <v>-8.8638195004030473E-3</v>
      </c>
    </row>
    <row r="502" spans="1:5">
      <c r="A502" s="245">
        <v>42886</v>
      </c>
      <c r="B502" s="244">
        <v>1.232</v>
      </c>
      <c r="C502" s="244">
        <v>1.232</v>
      </c>
      <c r="D502" s="112">
        <f>IF(C502&lt;MAX($C$2:C502),C502/MAX($C$2:C502)-1,0)</f>
        <v>-7.2522159548752407E-3</v>
      </c>
      <c r="E502" s="112">
        <f>IF(C502&lt;MAX($C$195:C502),C502/MAX($C$195:C502)-1,0)</f>
        <v>-7.2522159548752407E-3</v>
      </c>
    </row>
    <row r="503" spans="1:5">
      <c r="A503" s="245">
        <v>42887</v>
      </c>
      <c r="B503" s="244">
        <v>1.2430000000000001</v>
      </c>
      <c r="C503" s="244">
        <v>1.2430000000000001</v>
      </c>
      <c r="D503" s="112">
        <f>IF(C503&lt;MAX($C$2:C503),C503/MAX($C$2:C503)-1,0)</f>
        <v>0</v>
      </c>
      <c r="E503" s="112">
        <f>IF(C503&lt;MAX($C$195:C503),C503/MAX($C$195:C503)-1,0)</f>
        <v>0</v>
      </c>
    </row>
    <row r="504" spans="1:5">
      <c r="A504" s="245">
        <v>42888</v>
      </c>
      <c r="B504" s="244">
        <v>1.238</v>
      </c>
      <c r="C504" s="244">
        <v>1.238</v>
      </c>
      <c r="D504" s="112">
        <f>IF(C504&lt;MAX($C$2:C504),C504/MAX($C$2:C504)-1,0)</f>
        <v>-4.022526146420069E-3</v>
      </c>
      <c r="E504" s="112">
        <f>IF(C504&lt;MAX($C$195:C504),C504/MAX($C$195:C504)-1,0)</f>
        <v>-4.022526146420069E-3</v>
      </c>
    </row>
    <row r="505" spans="1:5">
      <c r="A505" s="245">
        <v>42891</v>
      </c>
      <c r="B505" s="244">
        <v>1.24</v>
      </c>
      <c r="C505" s="244">
        <v>1.24</v>
      </c>
      <c r="D505" s="112">
        <f>IF(C505&lt;MAX($C$2:C505),C505/MAX($C$2:C505)-1,0)</f>
        <v>-2.4135156878520858E-3</v>
      </c>
      <c r="E505" s="112">
        <f>IF(C505&lt;MAX($C$195:C505),C505/MAX($C$195:C505)-1,0)</f>
        <v>-2.4135156878520858E-3</v>
      </c>
    </row>
    <row r="506" spans="1:5">
      <c r="A506" s="245">
        <v>42892</v>
      </c>
      <c r="B506" s="244">
        <v>1.252</v>
      </c>
      <c r="C506" s="244">
        <v>1.252</v>
      </c>
      <c r="D506" s="112">
        <f>IF(C506&lt;MAX($C$2:C506),C506/MAX($C$2:C506)-1,0)</f>
        <v>0</v>
      </c>
      <c r="E506" s="112">
        <f>IF(C506&lt;MAX($C$195:C506),C506/MAX($C$195:C506)-1,0)</f>
        <v>0</v>
      </c>
    </row>
    <row r="507" spans="1:5">
      <c r="A507" s="245">
        <v>42893</v>
      </c>
      <c r="B507" s="244">
        <v>1.2689999999999999</v>
      </c>
      <c r="C507" s="244">
        <v>1.2689999999999999</v>
      </c>
      <c r="D507" s="112">
        <f>IF(C507&lt;MAX($C$2:C507),C507/MAX($C$2:C507)-1,0)</f>
        <v>0</v>
      </c>
      <c r="E507" s="112">
        <f>IF(C507&lt;MAX($C$195:C507),C507/MAX($C$195:C507)-1,0)</f>
        <v>0</v>
      </c>
    </row>
    <row r="508" spans="1:5">
      <c r="A508" s="245">
        <v>42894</v>
      </c>
      <c r="B508" s="244">
        <v>1.292</v>
      </c>
      <c r="C508" s="244">
        <v>1.292</v>
      </c>
      <c r="D508" s="112">
        <f>IF(C508&lt;MAX($C$2:C508),C508/MAX($C$2:C508)-1,0)</f>
        <v>0</v>
      </c>
      <c r="E508" s="112">
        <f>IF(C508&lt;MAX($C$195:C508),C508/MAX($C$195:C508)-1,0)</f>
        <v>0</v>
      </c>
    </row>
    <row r="509" spans="1:5">
      <c r="A509" s="245">
        <v>42895</v>
      </c>
      <c r="B509" s="244">
        <v>1.3009999999999999</v>
      </c>
      <c r="C509" s="244">
        <v>1.3009999999999999</v>
      </c>
      <c r="D509" s="112">
        <f>IF(C509&lt;MAX($C$2:C509),C509/MAX($C$2:C509)-1,0)</f>
        <v>0</v>
      </c>
      <c r="E509" s="112">
        <f>IF(C509&lt;MAX($C$195:C509),C509/MAX($C$195:C509)-1,0)</f>
        <v>0</v>
      </c>
    </row>
    <row r="510" spans="1:5">
      <c r="A510" s="245">
        <v>42898</v>
      </c>
      <c r="B510" s="244">
        <v>1.2989999999999999</v>
      </c>
      <c r="C510" s="244">
        <v>1.2989999999999999</v>
      </c>
      <c r="D510" s="112">
        <f>IF(C510&lt;MAX($C$2:C510),C510/MAX($C$2:C510)-1,0)</f>
        <v>-1.537279016141424E-3</v>
      </c>
      <c r="E510" s="112">
        <f>IF(C510&lt;MAX($C$195:C510),C510/MAX($C$195:C510)-1,0)</f>
        <v>-1.537279016141424E-3</v>
      </c>
    </row>
    <row r="511" spans="1:5">
      <c r="A511" s="245">
        <v>42899</v>
      </c>
      <c r="B511" s="244">
        <v>1.302</v>
      </c>
      <c r="C511" s="244">
        <v>1.302</v>
      </c>
      <c r="D511" s="112">
        <f>IF(C511&lt;MAX($C$2:C511),C511/MAX($C$2:C511)-1,0)</f>
        <v>0</v>
      </c>
      <c r="E511" s="112">
        <f>IF(C511&lt;MAX($C$195:C511),C511/MAX($C$195:C511)-1,0)</f>
        <v>0</v>
      </c>
    </row>
    <row r="512" spans="1:5">
      <c r="A512" s="245">
        <v>42900</v>
      </c>
      <c r="B512" s="244">
        <v>1.2769999999999999</v>
      </c>
      <c r="C512" s="244">
        <v>1.2769999999999999</v>
      </c>
      <c r="D512" s="112">
        <f>IF(C512&lt;MAX($C$2:C512),C512/MAX($C$2:C512)-1,0)</f>
        <v>-1.920122887864828E-2</v>
      </c>
      <c r="E512" s="112">
        <f>IF(C512&lt;MAX($C$195:C512),C512/MAX($C$195:C512)-1,0)</f>
        <v>-1.920122887864828E-2</v>
      </c>
    </row>
    <row r="513" spans="1:5">
      <c r="A513" s="245">
        <v>42901</v>
      </c>
      <c r="B513" s="244">
        <v>1.2789999999999999</v>
      </c>
      <c r="C513" s="244">
        <v>1.2789999999999999</v>
      </c>
      <c r="D513" s="112">
        <f>IF(C513&lt;MAX($C$2:C513),C513/MAX($C$2:C513)-1,0)</f>
        <v>-1.7665130568356502E-2</v>
      </c>
      <c r="E513" s="112">
        <f>IF(C513&lt;MAX($C$195:C513),C513/MAX($C$195:C513)-1,0)</f>
        <v>-1.7665130568356502E-2</v>
      </c>
    </row>
    <row r="514" spans="1:5">
      <c r="A514" s="245">
        <v>42902</v>
      </c>
      <c r="B514" s="244">
        <v>1.278</v>
      </c>
      <c r="C514" s="244">
        <v>1.278</v>
      </c>
      <c r="D514" s="112">
        <f>IF(C514&lt;MAX($C$2:C514),C514/MAX($C$2:C514)-1,0)</f>
        <v>-1.8433179723502335E-2</v>
      </c>
      <c r="E514" s="112">
        <f>IF(C514&lt;MAX($C$195:C514),C514/MAX($C$195:C514)-1,0)</f>
        <v>-1.8433179723502335E-2</v>
      </c>
    </row>
    <row r="515" spans="1:5">
      <c r="A515" s="245">
        <v>42905</v>
      </c>
      <c r="B515" s="244">
        <v>1.2869999999999999</v>
      </c>
      <c r="C515" s="244">
        <v>1.2869999999999999</v>
      </c>
      <c r="D515" s="112">
        <f>IF(C515&lt;MAX($C$2:C515),C515/MAX($C$2:C515)-1,0)</f>
        <v>-1.1520737327189057E-2</v>
      </c>
      <c r="E515" s="112">
        <f>IF(C515&lt;MAX($C$195:C515),C515/MAX($C$195:C515)-1,0)</f>
        <v>-1.1520737327189057E-2</v>
      </c>
    </row>
    <row r="516" spans="1:5">
      <c r="A516" s="245">
        <v>42906</v>
      </c>
      <c r="B516" s="244">
        <v>1.284</v>
      </c>
      <c r="C516" s="244">
        <v>1.284</v>
      </c>
      <c r="D516" s="112">
        <f>IF(C516&lt;MAX($C$2:C516),C516/MAX($C$2:C516)-1,0)</f>
        <v>-1.3824884792626779E-2</v>
      </c>
      <c r="E516" s="112">
        <f>IF(C516&lt;MAX($C$195:C516),C516/MAX($C$195:C516)-1,0)</f>
        <v>-1.3824884792626779E-2</v>
      </c>
    </row>
    <row r="517" spans="1:5">
      <c r="A517" s="245">
        <v>42907</v>
      </c>
      <c r="B517" s="244">
        <v>1.3149999999999999</v>
      </c>
      <c r="C517" s="244">
        <v>1.3149999999999999</v>
      </c>
      <c r="D517" s="112">
        <f>IF(C517&lt;MAX($C$2:C517),C517/MAX($C$2:C517)-1,0)</f>
        <v>0</v>
      </c>
      <c r="E517" s="112">
        <f>IF(C517&lt;MAX($C$195:C517),C517/MAX($C$195:C517)-1,0)</f>
        <v>0</v>
      </c>
    </row>
    <row r="518" spans="1:5">
      <c r="A518" s="245">
        <v>42908</v>
      </c>
      <c r="B518" s="244">
        <v>1.3009999999999999</v>
      </c>
      <c r="C518" s="244">
        <v>1.3009999999999999</v>
      </c>
      <c r="D518" s="112">
        <f>IF(C518&lt;MAX($C$2:C518),C518/MAX($C$2:C518)-1,0)</f>
        <v>-1.0646387832699666E-2</v>
      </c>
      <c r="E518" s="112">
        <f>IF(C518&lt;MAX($C$195:C518),C518/MAX($C$195:C518)-1,0)</f>
        <v>-1.0646387832699666E-2</v>
      </c>
    </row>
    <row r="519" spans="1:5">
      <c r="A519" s="245">
        <v>42909</v>
      </c>
      <c r="B519" s="244">
        <v>1.32</v>
      </c>
      <c r="C519" s="244">
        <v>1.32</v>
      </c>
      <c r="D519" s="112">
        <f>IF(C519&lt;MAX($C$2:C519),C519/MAX($C$2:C519)-1,0)</f>
        <v>0</v>
      </c>
      <c r="E519" s="112">
        <f>IF(C519&lt;MAX($C$195:C519),C519/MAX($C$195:C519)-1,0)</f>
        <v>0</v>
      </c>
    </row>
    <row r="520" spans="1:5">
      <c r="A520" s="245">
        <v>42912</v>
      </c>
      <c r="B520" s="244">
        <v>1.329</v>
      </c>
      <c r="C520" s="244">
        <v>1.329</v>
      </c>
      <c r="D520" s="112">
        <f>IF(C520&lt;MAX($C$2:C520),C520/MAX($C$2:C520)-1,0)</f>
        <v>0</v>
      </c>
      <c r="E520" s="112">
        <f>IF(C520&lt;MAX($C$195:C520),C520/MAX($C$195:C520)-1,0)</f>
        <v>0</v>
      </c>
    </row>
    <row r="521" spans="1:5">
      <c r="A521" s="245">
        <v>42913</v>
      </c>
      <c r="B521" s="244">
        <v>1.329</v>
      </c>
      <c r="C521" s="244">
        <v>1.329</v>
      </c>
      <c r="D521" s="112">
        <f>IF(C521&lt;MAX($C$2:C521),C521/MAX($C$2:C521)-1,0)</f>
        <v>0</v>
      </c>
      <c r="E521" s="112">
        <f>IF(C521&lt;MAX($C$195:C521),C521/MAX($C$195:C521)-1,0)</f>
        <v>0</v>
      </c>
    </row>
    <row r="522" spans="1:5">
      <c r="A522" s="245">
        <v>42914</v>
      </c>
      <c r="B522" s="244">
        <v>1.3120000000000001</v>
      </c>
      <c r="C522" s="244">
        <v>1.3120000000000001</v>
      </c>
      <c r="D522" s="112">
        <f>IF(C522&lt;MAX($C$2:C522),C522/MAX($C$2:C522)-1,0)</f>
        <v>-1.2791572610985624E-2</v>
      </c>
      <c r="E522" s="112">
        <f>IF(C522&lt;MAX($C$195:C522),C522/MAX($C$195:C522)-1,0)</f>
        <v>-1.2791572610985624E-2</v>
      </c>
    </row>
    <row r="523" spans="1:5">
      <c r="A523" s="245">
        <v>42915</v>
      </c>
      <c r="B523" s="244">
        <v>1.323</v>
      </c>
      <c r="C523" s="244">
        <v>1.323</v>
      </c>
      <c r="D523" s="112">
        <f>IF(C523&lt;MAX($C$2:C523),C523/MAX($C$2:C523)-1,0)</f>
        <v>-4.5146726862302922E-3</v>
      </c>
      <c r="E523" s="112">
        <f>IF(C523&lt;MAX($C$195:C523),C523/MAX($C$195:C523)-1,0)</f>
        <v>-4.5146726862302922E-3</v>
      </c>
    </row>
    <row r="524" spans="1:5">
      <c r="A524" s="245">
        <v>42916</v>
      </c>
      <c r="B524" s="244">
        <v>1.333</v>
      </c>
      <c r="C524" s="244">
        <v>1.333</v>
      </c>
      <c r="D524" s="112">
        <f>IF(C524&lt;MAX($C$2:C524),C524/MAX($C$2:C524)-1,0)</f>
        <v>0</v>
      </c>
      <c r="E524" s="112">
        <f>IF(C524&lt;MAX($C$195:C524),C524/MAX($C$195:C524)-1,0)</f>
        <v>0</v>
      </c>
    </row>
    <row r="525" spans="1:5">
      <c r="A525" s="245">
        <v>42919</v>
      </c>
      <c r="B525" s="244">
        <v>1.3220000000000001</v>
      </c>
      <c r="C525" s="244">
        <v>1.3220000000000001</v>
      </c>
      <c r="D525" s="112">
        <f>IF(C525&lt;MAX($C$2:C525),C525/MAX($C$2:C525)-1,0)</f>
        <v>-8.2520630157538744E-3</v>
      </c>
      <c r="E525" s="112">
        <f>IF(C525&lt;MAX($C$195:C525),C525/MAX($C$195:C525)-1,0)</f>
        <v>-8.2520630157538744E-3</v>
      </c>
    </row>
    <row r="526" spans="1:5">
      <c r="A526" s="245">
        <v>42920</v>
      </c>
      <c r="B526" s="244">
        <v>1.3049999999999999</v>
      </c>
      <c r="C526" s="244">
        <v>1.3049999999999999</v>
      </c>
      <c r="D526" s="112">
        <f>IF(C526&lt;MAX($C$2:C526),C526/MAX($C$2:C526)-1,0)</f>
        <v>-2.1005251312828266E-2</v>
      </c>
      <c r="E526" s="112">
        <f>IF(C526&lt;MAX($C$195:C526),C526/MAX($C$195:C526)-1,0)</f>
        <v>-2.1005251312828266E-2</v>
      </c>
    </row>
    <row r="527" spans="1:5">
      <c r="A527" s="245">
        <v>42921</v>
      </c>
      <c r="B527" s="244">
        <v>1.319</v>
      </c>
      <c r="C527" s="244">
        <v>1.319</v>
      </c>
      <c r="D527" s="112">
        <f>IF(C527&lt;MAX($C$2:C527),C527/MAX($C$2:C527)-1,0)</f>
        <v>-1.0502625656414133E-2</v>
      </c>
      <c r="E527" s="112">
        <f>IF(C527&lt;MAX($C$195:C527),C527/MAX($C$195:C527)-1,0)</f>
        <v>-1.0502625656414133E-2</v>
      </c>
    </row>
    <row r="528" spans="1:5">
      <c r="A528" s="245">
        <v>42922</v>
      </c>
      <c r="B528" s="244">
        <v>1.3180000000000001</v>
      </c>
      <c r="C528" s="244">
        <v>1.3180000000000001</v>
      </c>
      <c r="D528" s="112">
        <f>IF(C528&lt;MAX($C$2:C528),C528/MAX($C$2:C528)-1,0)</f>
        <v>-1.1252813203300738E-2</v>
      </c>
      <c r="E528" s="112">
        <f>IF(C528&lt;MAX($C$195:C528),C528/MAX($C$195:C528)-1,0)</f>
        <v>-1.1252813203300738E-2</v>
      </c>
    </row>
    <row r="529" spans="1:5">
      <c r="A529" s="245">
        <v>42923</v>
      </c>
      <c r="B529" s="244">
        <v>1.3080000000000001</v>
      </c>
      <c r="C529" s="244">
        <v>1.3080000000000001</v>
      </c>
      <c r="D529" s="112">
        <f>IF(C529&lt;MAX($C$2:C529),C529/MAX($C$2:C529)-1,0)</f>
        <v>-1.8754688672168007E-2</v>
      </c>
      <c r="E529" s="112">
        <f>IF(C529&lt;MAX($C$195:C529),C529/MAX($C$195:C529)-1,0)</f>
        <v>-1.8754688672168007E-2</v>
      </c>
    </row>
    <row r="530" spans="1:5">
      <c r="A530" s="245">
        <v>42926</v>
      </c>
      <c r="B530" s="244">
        <v>1.2989999999999999</v>
      </c>
      <c r="C530" s="244">
        <v>1.2989999999999999</v>
      </c>
      <c r="D530" s="112">
        <f>IF(C530&lt;MAX($C$2:C530),C530/MAX($C$2:C530)-1,0)</f>
        <v>-2.5506376594148561E-2</v>
      </c>
      <c r="E530" s="112">
        <f>IF(C530&lt;MAX($C$195:C530),C530/MAX($C$195:C530)-1,0)</f>
        <v>-2.5506376594148561E-2</v>
      </c>
    </row>
    <row r="531" spans="1:5">
      <c r="A531" s="245">
        <v>42927</v>
      </c>
      <c r="B531" s="244">
        <v>1.3109999999999999</v>
      </c>
      <c r="C531" s="244">
        <v>1.3109999999999999</v>
      </c>
      <c r="D531" s="112">
        <f>IF(C531&lt;MAX($C$2:C531),C531/MAX($C$2:C531)-1,0)</f>
        <v>-1.650412603150786E-2</v>
      </c>
      <c r="E531" s="112">
        <f>IF(C531&lt;MAX($C$195:C531),C531/MAX($C$195:C531)-1,0)</f>
        <v>-1.650412603150786E-2</v>
      </c>
    </row>
    <row r="532" spans="1:5">
      <c r="A532" s="245">
        <v>42928</v>
      </c>
      <c r="B532" s="244">
        <v>1.3080000000000001</v>
      </c>
      <c r="C532" s="244">
        <v>1.3080000000000001</v>
      </c>
      <c r="D532" s="112">
        <f>IF(C532&lt;MAX($C$2:C532),C532/MAX($C$2:C532)-1,0)</f>
        <v>-1.8754688672168007E-2</v>
      </c>
      <c r="E532" s="112">
        <f>IF(C532&lt;MAX($C$195:C532),C532/MAX($C$195:C532)-1,0)</f>
        <v>-1.8754688672168007E-2</v>
      </c>
    </row>
    <row r="533" spans="1:5">
      <c r="A533" s="245">
        <v>42929</v>
      </c>
      <c r="B533" s="244">
        <v>1.3089999999999999</v>
      </c>
      <c r="C533" s="244">
        <v>1.3089999999999999</v>
      </c>
      <c r="D533" s="112">
        <f>IF(C533&lt;MAX($C$2:C533),C533/MAX($C$2:C533)-1,0)</f>
        <v>-1.8004501125281291E-2</v>
      </c>
      <c r="E533" s="112">
        <f>IF(C533&lt;MAX($C$195:C533),C533/MAX($C$195:C533)-1,0)</f>
        <v>-1.8004501125281291E-2</v>
      </c>
    </row>
    <row r="534" spans="1:5">
      <c r="A534" s="245">
        <v>42930</v>
      </c>
      <c r="B534" s="244">
        <v>1.3169999999999999</v>
      </c>
      <c r="C534" s="244">
        <v>1.3169999999999999</v>
      </c>
      <c r="D534" s="112">
        <f>IF(C534&lt;MAX($C$2:C534),C534/MAX($C$2:C534)-1,0)</f>
        <v>-1.2003000750187565E-2</v>
      </c>
      <c r="E534" s="112">
        <f>IF(C534&lt;MAX($C$195:C534),C534/MAX($C$195:C534)-1,0)</f>
        <v>-1.2003000750187565E-2</v>
      </c>
    </row>
    <row r="535" spans="1:5">
      <c r="A535" s="245">
        <v>42933</v>
      </c>
      <c r="B535" s="244">
        <v>1.306</v>
      </c>
      <c r="C535" s="244">
        <v>1.306</v>
      </c>
      <c r="D535" s="112">
        <f>IF(C535&lt;MAX($C$2:C535),C535/MAX($C$2:C535)-1,0)</f>
        <v>-2.0255063765941439E-2</v>
      </c>
      <c r="E535" s="112">
        <f>IF(C535&lt;MAX($C$195:C535),C535/MAX($C$195:C535)-1,0)</f>
        <v>-2.0255063765941439E-2</v>
      </c>
    </row>
    <row r="536" spans="1:5">
      <c r="A536" s="245">
        <v>42934</v>
      </c>
      <c r="B536" s="244">
        <v>1.2949999999999999</v>
      </c>
      <c r="C536" s="244">
        <v>1.2949999999999999</v>
      </c>
      <c r="D536" s="112">
        <f>IF(C536&lt;MAX($C$2:C536),C536/MAX($C$2:C536)-1,0)</f>
        <v>-2.8507126781695424E-2</v>
      </c>
      <c r="E536" s="112">
        <f>IF(C536&lt;MAX($C$195:C536),C536/MAX($C$195:C536)-1,0)</f>
        <v>-2.8507126781695424E-2</v>
      </c>
    </row>
    <row r="537" spans="1:5">
      <c r="A537" s="245">
        <v>42935</v>
      </c>
      <c r="B537" s="244">
        <v>1.3220000000000001</v>
      </c>
      <c r="C537" s="244">
        <v>1.3220000000000001</v>
      </c>
      <c r="D537" s="112">
        <f>IF(C537&lt;MAX($C$2:C537),C537/MAX($C$2:C537)-1,0)</f>
        <v>-8.2520630157538744E-3</v>
      </c>
      <c r="E537" s="112">
        <f>IF(C537&lt;MAX($C$195:C537),C537/MAX($C$195:C537)-1,0)</f>
        <v>-8.2520630157538744E-3</v>
      </c>
    </row>
    <row r="538" spans="1:5">
      <c r="A538" s="245">
        <v>42936</v>
      </c>
      <c r="B538" s="244">
        <v>1.33</v>
      </c>
      <c r="C538" s="244">
        <v>1.33</v>
      </c>
      <c r="D538" s="112">
        <f>IF(C538&lt;MAX($C$2:C538),C538/MAX($C$2:C538)-1,0)</f>
        <v>-2.2505626406600365E-3</v>
      </c>
      <c r="E538" s="112">
        <f>IF(C538&lt;MAX($C$195:C538),C538/MAX($C$195:C538)-1,0)</f>
        <v>-2.2505626406600365E-3</v>
      </c>
    </row>
    <row r="539" spans="1:5">
      <c r="A539" s="245">
        <v>42937</v>
      </c>
      <c r="B539" s="244">
        <v>1.33</v>
      </c>
      <c r="C539" s="244">
        <v>1.33</v>
      </c>
      <c r="D539" s="112">
        <f>IF(C539&lt;MAX($C$2:C539),C539/MAX($C$2:C539)-1,0)</f>
        <v>-2.2505626406600365E-3</v>
      </c>
      <c r="E539" s="112">
        <f>IF(C539&lt;MAX($C$195:C539),C539/MAX($C$195:C539)-1,0)</f>
        <v>-2.2505626406600365E-3</v>
      </c>
    </row>
    <row r="540" spans="1:5">
      <c r="A540" s="245">
        <v>42940</v>
      </c>
      <c r="B540" s="244">
        <v>1.339</v>
      </c>
      <c r="C540" s="244">
        <v>1.339</v>
      </c>
      <c r="D540" s="112">
        <f>IF(C540&lt;MAX($C$2:C540),C540/MAX($C$2:C540)-1,0)</f>
        <v>0</v>
      </c>
      <c r="E540" s="112">
        <f>IF(C540&lt;MAX($C$195:C540),C540/MAX($C$195:C540)-1,0)</f>
        <v>0</v>
      </c>
    </row>
    <row r="541" spans="1:5">
      <c r="A541" s="245">
        <v>42941</v>
      </c>
      <c r="B541" s="244">
        <v>1.3320000000000001</v>
      </c>
      <c r="C541" s="244">
        <v>1.3320000000000001</v>
      </c>
      <c r="D541" s="112">
        <f>IF(C541&lt;MAX($C$2:C541),C541/MAX($C$2:C541)-1,0)</f>
        <v>-5.2277819268109482E-3</v>
      </c>
      <c r="E541" s="112">
        <f>IF(C541&lt;MAX($C$195:C541),C541/MAX($C$195:C541)-1,0)</f>
        <v>-5.2277819268109482E-3</v>
      </c>
    </row>
    <row r="542" spans="1:5">
      <c r="A542" s="245">
        <v>42942</v>
      </c>
      <c r="B542" s="244">
        <v>1.3220000000000001</v>
      </c>
      <c r="C542" s="244">
        <v>1.3220000000000001</v>
      </c>
      <c r="D542" s="112">
        <f>IF(C542&lt;MAX($C$2:C542),C542/MAX($C$2:C542)-1,0)</f>
        <v>-1.2696041822255366E-2</v>
      </c>
      <c r="E542" s="112">
        <f>IF(C542&lt;MAX($C$195:C542),C542/MAX($C$195:C542)-1,0)</f>
        <v>-1.2696041822255366E-2</v>
      </c>
    </row>
    <row r="543" spans="1:5">
      <c r="A543" s="245">
        <v>42943</v>
      </c>
      <c r="B543" s="244">
        <v>1.3220000000000001</v>
      </c>
      <c r="C543" s="244">
        <v>1.3220000000000001</v>
      </c>
      <c r="D543" s="112">
        <f>IF(C543&lt;MAX($C$2:C543),C543/MAX($C$2:C543)-1,0)</f>
        <v>-1.2696041822255366E-2</v>
      </c>
      <c r="E543" s="112">
        <f>IF(C543&lt;MAX($C$195:C543),C543/MAX($C$195:C543)-1,0)</f>
        <v>-1.2696041822255366E-2</v>
      </c>
    </row>
    <row r="544" spans="1:5">
      <c r="A544" s="245">
        <v>42944</v>
      </c>
      <c r="B544" s="244">
        <v>1.325</v>
      </c>
      <c r="C544" s="244">
        <v>1.325</v>
      </c>
      <c r="D544" s="112">
        <f>IF(C544&lt;MAX($C$2:C544),C544/MAX($C$2:C544)-1,0)</f>
        <v>-1.0455563853622118E-2</v>
      </c>
      <c r="E544" s="112">
        <f>IF(C544&lt;MAX($C$195:C544),C544/MAX($C$195:C544)-1,0)</f>
        <v>-1.0455563853622118E-2</v>
      </c>
    </row>
    <row r="545" spans="1:5">
      <c r="A545" s="245">
        <v>42947</v>
      </c>
      <c r="B545" s="244">
        <v>1.333</v>
      </c>
      <c r="C545" s="244">
        <v>1.333</v>
      </c>
      <c r="D545" s="112">
        <f>IF(C545&lt;MAX($C$2:C545),C545/MAX($C$2:C545)-1,0)</f>
        <v>-4.4809559372666063E-3</v>
      </c>
      <c r="E545" s="112">
        <f>IF(C545&lt;MAX($C$195:C545),C545/MAX($C$195:C545)-1,0)</f>
        <v>-4.4809559372666063E-3</v>
      </c>
    </row>
    <row r="546" spans="1:5">
      <c r="A546" s="245">
        <v>42948</v>
      </c>
      <c r="B546" s="244">
        <v>1.333</v>
      </c>
      <c r="C546" s="244">
        <v>1.333</v>
      </c>
      <c r="D546" s="112">
        <f>IF(C546&lt;MAX($C$2:C546),C546/MAX($C$2:C546)-1,0)</f>
        <v>-4.4809559372666063E-3</v>
      </c>
      <c r="E546" s="112">
        <f>IF(C546&lt;MAX($C$195:C546),C546/MAX($C$195:C546)-1,0)</f>
        <v>-4.4809559372666063E-3</v>
      </c>
    </row>
    <row r="547" spans="1:5">
      <c r="A547" s="245">
        <v>42949</v>
      </c>
      <c r="B547" s="244">
        <v>1.3260000000000001</v>
      </c>
      <c r="C547" s="244">
        <v>1.3260000000000001</v>
      </c>
      <c r="D547" s="112">
        <f>IF(C547&lt;MAX($C$2:C547),C547/MAX($C$2:C547)-1,0)</f>
        <v>-9.7087378640775546E-3</v>
      </c>
      <c r="E547" s="112">
        <f>IF(C547&lt;MAX($C$195:C547),C547/MAX($C$195:C547)-1,0)</f>
        <v>-9.7087378640775546E-3</v>
      </c>
    </row>
    <row r="548" spans="1:5">
      <c r="A548" s="245">
        <v>42950</v>
      </c>
      <c r="B548" s="244">
        <v>1.3160000000000001</v>
      </c>
      <c r="C548" s="244">
        <v>1.3160000000000001</v>
      </c>
      <c r="D548" s="112">
        <f>IF(C548&lt;MAX($C$2:C548),C548/MAX($C$2:C548)-1,0)</f>
        <v>-1.7176997759521972E-2</v>
      </c>
      <c r="E548" s="112">
        <f>IF(C548&lt;MAX($C$195:C548),C548/MAX($C$195:C548)-1,0)</f>
        <v>-1.7176997759521972E-2</v>
      </c>
    </row>
    <row r="549" spans="1:5">
      <c r="A549" s="245">
        <v>42951</v>
      </c>
      <c r="B549" s="244">
        <v>1.302</v>
      </c>
      <c r="C549" s="244">
        <v>1.302</v>
      </c>
      <c r="D549" s="112">
        <f>IF(C549&lt;MAX($C$2:C549),C549/MAX($C$2:C549)-1,0)</f>
        <v>-2.7632561613144091E-2</v>
      </c>
      <c r="E549" s="112">
        <f>IF(C549&lt;MAX($C$195:C549),C549/MAX($C$195:C549)-1,0)</f>
        <v>-2.7632561613144091E-2</v>
      </c>
    </row>
    <row r="550" spans="1:5">
      <c r="A550" s="245">
        <v>42954</v>
      </c>
      <c r="B550" s="244">
        <v>1.3149999999999999</v>
      </c>
      <c r="C550" s="244">
        <v>1.3149999999999999</v>
      </c>
      <c r="D550" s="112">
        <f>IF(C550&lt;MAX($C$2:C550),C550/MAX($C$2:C550)-1,0)</f>
        <v>-1.7923823749066536E-2</v>
      </c>
      <c r="E550" s="112">
        <f>IF(C550&lt;MAX($C$195:C550),C550/MAX($C$195:C550)-1,0)</f>
        <v>-1.7923823749066536E-2</v>
      </c>
    </row>
    <row r="551" spans="1:5">
      <c r="A551" s="245">
        <v>42955</v>
      </c>
      <c r="B551" s="244">
        <v>1.3140000000000001</v>
      </c>
      <c r="C551" s="244">
        <v>1.3140000000000001</v>
      </c>
      <c r="D551" s="112">
        <f>IF(C551&lt;MAX($C$2:C551),C551/MAX($C$2:C551)-1,0)</f>
        <v>-1.8670649738610878E-2</v>
      </c>
      <c r="E551" s="112">
        <f>IF(C551&lt;MAX($C$195:C551),C551/MAX($C$195:C551)-1,0)</f>
        <v>-1.8670649738610878E-2</v>
      </c>
    </row>
    <row r="552" spans="1:5">
      <c r="A552" s="245">
        <v>42956</v>
      </c>
      <c r="B552" s="244">
        <v>1.3320000000000001</v>
      </c>
      <c r="C552" s="244">
        <v>1.3320000000000001</v>
      </c>
      <c r="D552" s="112">
        <f>IF(C552&lt;MAX($C$2:C552),C552/MAX($C$2:C552)-1,0)</f>
        <v>-5.2277819268109482E-3</v>
      </c>
      <c r="E552" s="112">
        <f>IF(C552&lt;MAX($C$195:C552),C552/MAX($C$195:C552)-1,0)</f>
        <v>-5.2277819268109482E-3</v>
      </c>
    </row>
    <row r="553" spans="1:5">
      <c r="A553" s="245">
        <v>42957</v>
      </c>
      <c r="B553" s="244">
        <v>1.33</v>
      </c>
      <c r="C553" s="244">
        <v>1.33</v>
      </c>
      <c r="D553" s="112">
        <f>IF(C553&lt;MAX($C$2:C553),C553/MAX($C$2:C553)-1,0)</f>
        <v>-6.721433905899854E-3</v>
      </c>
      <c r="E553" s="112">
        <f>IF(C553&lt;MAX($C$195:C553),C553/MAX($C$195:C553)-1,0)</f>
        <v>-6.721433905899854E-3</v>
      </c>
    </row>
    <row r="554" spans="1:5">
      <c r="A554" s="245">
        <v>42958</v>
      </c>
      <c r="B554" s="244">
        <v>1.3109999999999999</v>
      </c>
      <c r="C554" s="244">
        <v>1.3109999999999999</v>
      </c>
      <c r="D554" s="112">
        <f>IF(C554&lt;MAX($C$2:C554),C554/MAX($C$2:C554)-1,0)</f>
        <v>-2.0911127707244237E-2</v>
      </c>
      <c r="E554" s="112">
        <f>IF(C554&lt;MAX($C$195:C554),C554/MAX($C$195:C554)-1,0)</f>
        <v>-2.0911127707244237E-2</v>
      </c>
    </row>
    <row r="555" spans="1:5">
      <c r="A555" s="245">
        <v>42961</v>
      </c>
      <c r="B555" s="244">
        <v>1.335</v>
      </c>
      <c r="C555" s="244">
        <v>1.335</v>
      </c>
      <c r="D555" s="112">
        <f>IF(C555&lt;MAX($C$2:C555),C555/MAX($C$2:C555)-1,0)</f>
        <v>-2.9873039581777006E-3</v>
      </c>
      <c r="E555" s="112">
        <f>IF(C555&lt;MAX($C$195:C555),C555/MAX($C$195:C555)-1,0)</f>
        <v>-2.9873039581777006E-3</v>
      </c>
    </row>
    <row r="556" spans="1:5">
      <c r="A556" s="245">
        <v>42962</v>
      </c>
      <c r="B556" s="244">
        <v>1.339</v>
      </c>
      <c r="C556" s="244">
        <v>1.339</v>
      </c>
      <c r="D556" s="112">
        <f>IF(C556&lt;MAX($C$2:C556),C556/MAX($C$2:C556)-1,0)</f>
        <v>0</v>
      </c>
      <c r="E556" s="112">
        <f>IF(C556&lt;MAX($C$195:C556),C556/MAX($C$195:C556)-1,0)</f>
        <v>0</v>
      </c>
    </row>
    <row r="557" spans="1:5">
      <c r="A557" s="245">
        <v>42963</v>
      </c>
      <c r="B557" s="244">
        <v>1.337</v>
      </c>
      <c r="C557" s="244">
        <v>1.337</v>
      </c>
      <c r="D557" s="112">
        <f>IF(C557&lt;MAX($C$2:C557),C557/MAX($C$2:C557)-1,0)</f>
        <v>-1.4936519790889058E-3</v>
      </c>
      <c r="E557" s="112">
        <f>IF(C557&lt;MAX($C$195:C557),C557/MAX($C$195:C557)-1,0)</f>
        <v>-1.4936519790889058E-3</v>
      </c>
    </row>
    <row r="558" spans="1:5">
      <c r="A558" s="245">
        <v>42964</v>
      </c>
      <c r="B558" s="244">
        <v>1.3360000000000001</v>
      </c>
      <c r="C558" s="244">
        <v>1.3360000000000001</v>
      </c>
      <c r="D558" s="112">
        <f>IF(C558&lt;MAX($C$2:C558),C558/MAX($C$2:C558)-1,0)</f>
        <v>-2.2404779686332477E-3</v>
      </c>
      <c r="E558" s="112">
        <f>IF(C558&lt;MAX($C$195:C558),C558/MAX($C$195:C558)-1,0)</f>
        <v>-2.2404779686332477E-3</v>
      </c>
    </row>
    <row r="559" spans="1:5">
      <c r="A559" s="245">
        <v>42965</v>
      </c>
      <c r="B559" s="244">
        <v>1.335</v>
      </c>
      <c r="C559" s="244">
        <v>1.335</v>
      </c>
      <c r="D559" s="112">
        <f>IF(C559&lt;MAX($C$2:C559),C559/MAX($C$2:C559)-1,0)</f>
        <v>-2.9873039581777006E-3</v>
      </c>
      <c r="E559" s="112">
        <f>IF(C559&lt;MAX($C$195:C559),C559/MAX($C$195:C559)-1,0)</f>
        <v>-2.9873039581777006E-3</v>
      </c>
    </row>
    <row r="560" spans="1:5">
      <c r="A560" s="245">
        <v>42968</v>
      </c>
      <c r="B560" s="244">
        <v>1.34</v>
      </c>
      <c r="C560" s="244">
        <v>1.34</v>
      </c>
      <c r="D560" s="112">
        <f>IF(C560&lt;MAX($C$2:C560),C560/MAX($C$2:C560)-1,0)</f>
        <v>0</v>
      </c>
      <c r="E560" s="112">
        <f>IF(C560&lt;MAX($C$195:C560),C560/MAX($C$195:C560)-1,0)</f>
        <v>0</v>
      </c>
    </row>
    <row r="561" spans="1:5">
      <c r="A561" s="245">
        <v>42969</v>
      </c>
      <c r="B561" s="244">
        <v>1.3440000000000001</v>
      </c>
      <c r="C561" s="244">
        <v>1.3440000000000001</v>
      </c>
      <c r="D561" s="112">
        <f>IF(C561&lt;MAX($C$2:C561),C561/MAX($C$2:C561)-1,0)</f>
        <v>0</v>
      </c>
      <c r="E561" s="112">
        <f>IF(C561&lt;MAX($C$195:C561),C561/MAX($C$195:C561)-1,0)</f>
        <v>0</v>
      </c>
    </row>
    <row r="562" spans="1:5">
      <c r="A562" s="245">
        <v>42970</v>
      </c>
      <c r="B562" s="244">
        <v>1.341</v>
      </c>
      <c r="C562" s="244">
        <v>1.341</v>
      </c>
      <c r="D562" s="112">
        <f>IF(C562&lt;MAX($C$2:C562),C562/MAX($C$2:C562)-1,0)</f>
        <v>-2.2321428571429047E-3</v>
      </c>
      <c r="E562" s="112">
        <f>IF(C562&lt;MAX($C$195:C562),C562/MAX($C$195:C562)-1,0)</f>
        <v>-2.2321428571429047E-3</v>
      </c>
    </row>
    <row r="563" spans="1:5">
      <c r="A563" s="245">
        <v>42971</v>
      </c>
      <c r="B563" s="244">
        <v>1.3360000000000001</v>
      </c>
      <c r="C563" s="244">
        <v>1.3360000000000001</v>
      </c>
      <c r="D563" s="112">
        <f>IF(C563&lt;MAX($C$2:C563),C563/MAX($C$2:C563)-1,0)</f>
        <v>-5.9523809523809312E-3</v>
      </c>
      <c r="E563" s="112">
        <f>IF(C563&lt;MAX($C$195:C563),C563/MAX($C$195:C563)-1,0)</f>
        <v>-5.9523809523809312E-3</v>
      </c>
    </row>
    <row r="564" spans="1:5">
      <c r="A564" s="245">
        <v>42972</v>
      </c>
      <c r="B564" s="244">
        <v>1.34</v>
      </c>
      <c r="C564" s="244">
        <v>1.34</v>
      </c>
      <c r="D564" s="112">
        <f>IF(C564&lt;MAX($C$2:C564),C564/MAX($C$2:C564)-1,0)</f>
        <v>-2.9761904761904656E-3</v>
      </c>
      <c r="E564" s="112">
        <f>IF(C564&lt;MAX($C$195:C564),C564/MAX($C$195:C564)-1,0)</f>
        <v>-2.9761904761904656E-3</v>
      </c>
    </row>
    <row r="565" spans="1:5">
      <c r="A565" s="245">
        <v>42975</v>
      </c>
      <c r="B565" s="244">
        <v>1.351</v>
      </c>
      <c r="C565" s="244">
        <v>1.351</v>
      </c>
      <c r="D565" s="112">
        <f>IF(C565&lt;MAX($C$2:C565),C565/MAX($C$2:C565)-1,0)</f>
        <v>0</v>
      </c>
      <c r="E565" s="112">
        <f>IF(C565&lt;MAX($C$195:C565),C565/MAX($C$195:C565)-1,0)</f>
        <v>0</v>
      </c>
    </row>
    <row r="566" spans="1:5">
      <c r="A566" s="245">
        <v>42976</v>
      </c>
      <c r="B566" s="244">
        <v>1.347</v>
      </c>
      <c r="C566" s="244">
        <v>1.347</v>
      </c>
      <c r="D566" s="112">
        <f>IF(C566&lt;MAX($C$2:C566),C566/MAX($C$2:C566)-1,0)</f>
        <v>-2.9607698001480331E-3</v>
      </c>
      <c r="E566" s="112">
        <f>IF(C566&lt;MAX($C$195:C566),C566/MAX($C$195:C566)-1,0)</f>
        <v>-2.9607698001480331E-3</v>
      </c>
    </row>
    <row r="567" spans="1:5">
      <c r="A567" s="245">
        <v>42977</v>
      </c>
      <c r="B567" s="244">
        <v>1.35</v>
      </c>
      <c r="C567" s="244">
        <v>1.35</v>
      </c>
      <c r="D567" s="112">
        <f>IF(C567&lt;MAX($C$2:C567),C567/MAX($C$2:C567)-1,0)</f>
        <v>-7.4019245003698053E-4</v>
      </c>
      <c r="E567" s="112">
        <f>IF(C567&lt;MAX($C$195:C567),C567/MAX($C$195:C567)-1,0)</f>
        <v>-7.4019245003698053E-4</v>
      </c>
    </row>
    <row r="568" spans="1:5">
      <c r="A568" s="245">
        <v>42978</v>
      </c>
      <c r="B568" s="244">
        <v>1.3520000000000001</v>
      </c>
      <c r="C568" s="244">
        <v>1.3520000000000001</v>
      </c>
      <c r="D568" s="112">
        <f>IF(C568&lt;MAX($C$2:C568),C568/MAX($C$2:C568)-1,0)</f>
        <v>0</v>
      </c>
      <c r="E568" s="112">
        <f>IF(C568&lt;MAX($C$195:C568),C568/MAX($C$195:C568)-1,0)</f>
        <v>0</v>
      </c>
    </row>
    <row r="569" spans="1:5">
      <c r="A569" s="245">
        <v>42979</v>
      </c>
      <c r="B569" s="244">
        <v>1.3580000000000001</v>
      </c>
      <c r="C569" s="244">
        <v>1.3580000000000001</v>
      </c>
      <c r="D569" s="112">
        <f>IF(C569&lt;MAX($C$2:C569),C569/MAX($C$2:C569)-1,0)</f>
        <v>0</v>
      </c>
      <c r="E569" s="112">
        <f>IF(C569&lt;MAX($C$195:C569),C569/MAX($C$195:C569)-1,0)</f>
        <v>0</v>
      </c>
    </row>
    <row r="570" spans="1:5">
      <c r="A570" s="245">
        <v>42982</v>
      </c>
      <c r="B570" s="244">
        <v>1.3720000000000001</v>
      </c>
      <c r="C570" s="244">
        <v>1.3720000000000001</v>
      </c>
      <c r="D570" s="112">
        <f>IF(C570&lt;MAX($C$2:C570),C570/MAX($C$2:C570)-1,0)</f>
        <v>0</v>
      </c>
      <c r="E570" s="112">
        <f>IF(C570&lt;MAX($C$195:C570),C570/MAX($C$195:C570)-1,0)</f>
        <v>0</v>
      </c>
    </row>
    <row r="571" spans="1:5">
      <c r="A571" s="245">
        <v>42983</v>
      </c>
      <c r="B571" s="244">
        <v>1.3779999999999999</v>
      </c>
      <c r="C571" s="244">
        <v>1.3779999999999999</v>
      </c>
      <c r="D571" s="112">
        <f>IF(C571&lt;MAX($C$2:C571),C571/MAX($C$2:C571)-1,0)</f>
        <v>0</v>
      </c>
      <c r="E571" s="112">
        <f>IF(C571&lt;MAX($C$195:C571),C571/MAX($C$195:C571)-1,0)</f>
        <v>0</v>
      </c>
    </row>
    <row r="572" spans="1:5">
      <c r="A572" s="245">
        <v>42984</v>
      </c>
      <c r="B572" s="244">
        <v>1.371</v>
      </c>
      <c r="C572" s="244">
        <v>1.371</v>
      </c>
      <c r="D572" s="112">
        <f>IF(C572&lt;MAX($C$2:C572),C572/MAX($C$2:C572)-1,0)</f>
        <v>-5.079825834542695E-3</v>
      </c>
      <c r="E572" s="112">
        <f>IF(C572&lt;MAX($C$195:C572),C572/MAX($C$195:C572)-1,0)</f>
        <v>-5.079825834542695E-3</v>
      </c>
    </row>
    <row r="573" spans="1:5">
      <c r="A573" s="245">
        <v>42985</v>
      </c>
      <c r="B573" s="244">
        <v>1.3660000000000001</v>
      </c>
      <c r="C573" s="244">
        <v>1.3660000000000001</v>
      </c>
      <c r="D573" s="112">
        <f>IF(C573&lt;MAX($C$2:C573),C573/MAX($C$2:C573)-1,0)</f>
        <v>-8.7082728592160485E-3</v>
      </c>
      <c r="E573" s="112">
        <f>IF(C573&lt;MAX($C$195:C573),C573/MAX($C$195:C573)-1,0)</f>
        <v>-8.7082728592160485E-3</v>
      </c>
    </row>
    <row r="574" spans="1:5">
      <c r="A574" s="245">
        <v>42986</v>
      </c>
      <c r="B574" s="244">
        <v>1.371</v>
      </c>
      <c r="C574" s="244">
        <v>1.371</v>
      </c>
      <c r="D574" s="112">
        <f>IF(C574&lt;MAX($C$2:C574),C574/MAX($C$2:C574)-1,0)</f>
        <v>-5.079825834542695E-3</v>
      </c>
      <c r="E574" s="112">
        <f>IF(C574&lt;MAX($C$195:C574),C574/MAX($C$195:C574)-1,0)</f>
        <v>-5.079825834542695E-3</v>
      </c>
    </row>
    <row r="575" spans="1:5">
      <c r="A575" s="245">
        <v>42989</v>
      </c>
      <c r="B575" s="244">
        <v>1.369</v>
      </c>
      <c r="C575" s="244">
        <v>1.369</v>
      </c>
      <c r="D575" s="112">
        <f>IF(C575&lt;MAX($C$2:C575),C575/MAX($C$2:C575)-1,0)</f>
        <v>-6.5312046444121474E-3</v>
      </c>
      <c r="E575" s="112">
        <f>IF(C575&lt;MAX($C$195:C575),C575/MAX($C$195:C575)-1,0)</f>
        <v>-6.5312046444121474E-3</v>
      </c>
    </row>
    <row r="576" spans="1:5">
      <c r="A576" s="245">
        <v>42990</v>
      </c>
      <c r="B576" s="244">
        <v>1.3720000000000001</v>
      </c>
      <c r="C576" s="244">
        <v>1.3720000000000001</v>
      </c>
      <c r="D576" s="112">
        <f>IF(C576&lt;MAX($C$2:C576),C576/MAX($C$2:C576)-1,0)</f>
        <v>-4.3541364296080243E-3</v>
      </c>
      <c r="E576" s="112">
        <f>IF(C576&lt;MAX($C$195:C576),C576/MAX($C$195:C576)-1,0)</f>
        <v>-4.3541364296080243E-3</v>
      </c>
    </row>
    <row r="577" spans="1:8">
      <c r="A577" s="245">
        <v>42991</v>
      </c>
      <c r="B577" s="244">
        <v>1.383</v>
      </c>
      <c r="C577" s="244">
        <v>1.383</v>
      </c>
      <c r="D577" s="112">
        <f>IF(C577&lt;MAX($C$2:C577),C577/MAX($C$2:C577)-1,0)</f>
        <v>0</v>
      </c>
      <c r="E577" s="112">
        <f>IF(C577&lt;MAX($C$195:C577),C577/MAX($C$195:C577)-1,0)</f>
        <v>0</v>
      </c>
      <c r="G577">
        <f>B589/B568-1</f>
        <v>6.5088757396449592E-2</v>
      </c>
    </row>
    <row r="578" spans="1:8">
      <c r="A578" s="245">
        <v>42992</v>
      </c>
      <c r="B578" s="244">
        <v>1.381</v>
      </c>
      <c r="C578" s="244">
        <v>1.381</v>
      </c>
      <c r="D578" s="112">
        <f>IF(C578&lt;MAX($C$2:C578),C578/MAX($C$2:C578)-1,0)</f>
        <v>-1.4461315979754641E-3</v>
      </c>
      <c r="E578" s="112">
        <f>IF(C578&lt;MAX($C$195:C578),C578/MAX($C$195:C578)-1,0)</f>
        <v>-1.4461315979754641E-3</v>
      </c>
    </row>
    <row r="579" spans="1:8">
      <c r="A579" s="245">
        <v>42993</v>
      </c>
      <c r="B579" s="244">
        <v>1.3879999999999999</v>
      </c>
      <c r="C579" s="244">
        <v>1.3879999999999999</v>
      </c>
      <c r="D579" s="112">
        <f>IF(C579&lt;MAX($C$2:C579),C579/MAX($C$2:C579)-1,0)</f>
        <v>0</v>
      </c>
      <c r="E579" s="112">
        <f>IF(C579&lt;MAX($C$195:C579),C579/MAX($C$195:C579)-1,0)</f>
        <v>0</v>
      </c>
    </row>
    <row r="580" spans="1:8">
      <c r="A580" s="245">
        <v>42996</v>
      </c>
      <c r="B580" s="244">
        <v>1.395</v>
      </c>
      <c r="C580" s="244">
        <v>1.395</v>
      </c>
      <c r="D580" s="112">
        <f>IF(C580&lt;MAX($C$2:C580),C580/MAX($C$2:C580)-1,0)</f>
        <v>0</v>
      </c>
      <c r="E580" s="112">
        <f>IF(C580&lt;MAX($C$195:C580),C580/MAX($C$195:C580)-1,0)</f>
        <v>0</v>
      </c>
    </row>
    <row r="581" spans="1:8">
      <c r="A581" s="245">
        <v>42997</v>
      </c>
      <c r="B581" s="244">
        <v>1.389</v>
      </c>
      <c r="C581" s="244">
        <v>1.389</v>
      </c>
      <c r="D581" s="112">
        <f>IF(C581&lt;MAX($C$2:C581),C581/MAX($C$2:C581)-1,0)</f>
        <v>-4.3010752688171783E-3</v>
      </c>
      <c r="E581" s="112">
        <f>IF(C581&lt;MAX($C$195:C581),C581/MAX($C$195:C581)-1,0)</f>
        <v>-4.3010752688171783E-3</v>
      </c>
    </row>
    <row r="582" spans="1:8">
      <c r="A582" s="245">
        <v>42998</v>
      </c>
      <c r="B582" s="244">
        <v>1.405</v>
      </c>
      <c r="C582" s="244">
        <v>1.405</v>
      </c>
      <c r="D582" s="112">
        <f>IF(C582&lt;MAX($C$2:C582),C582/MAX($C$2:C582)-1,0)</f>
        <v>0</v>
      </c>
      <c r="E582" s="112">
        <f>IF(C582&lt;MAX($C$195:C582),C582/MAX($C$195:C582)-1,0)</f>
        <v>0</v>
      </c>
    </row>
    <row r="583" spans="1:8">
      <c r="A583" s="245">
        <v>42999</v>
      </c>
      <c r="B583" s="244">
        <v>1.403</v>
      </c>
      <c r="C583" s="244">
        <v>1.403</v>
      </c>
      <c r="D583" s="112">
        <f>IF(C583&lt;MAX($C$2:C583),C583/MAX($C$2:C583)-1,0)</f>
        <v>-1.423487544483959E-3</v>
      </c>
      <c r="E583" s="112">
        <f>IF(C583&lt;MAX($C$195:C583),C583/MAX($C$195:C583)-1,0)</f>
        <v>-1.423487544483959E-3</v>
      </c>
    </row>
    <row r="584" spans="1:8">
      <c r="A584" s="245">
        <v>43000</v>
      </c>
      <c r="B584" s="244">
        <v>1.4079999999999999</v>
      </c>
      <c r="C584" s="244">
        <v>1.4079999999999999</v>
      </c>
      <c r="D584" s="112">
        <f>IF(C584&lt;MAX($C$2:C584),C584/MAX($C$2:C584)-1,0)</f>
        <v>0</v>
      </c>
      <c r="E584" s="112">
        <f>IF(C584&lt;MAX($C$195:C584),C584/MAX($C$195:C584)-1,0)</f>
        <v>0</v>
      </c>
    </row>
    <row r="585" spans="1:8">
      <c r="A585" s="245">
        <v>43003</v>
      </c>
      <c r="B585" s="244">
        <v>1.4079999999999999</v>
      </c>
      <c r="C585" s="244">
        <v>1.4079999999999999</v>
      </c>
      <c r="D585" s="112">
        <f>IF(C585&lt;MAX($C$2:C585),C585/MAX($C$2:C585)-1,0)</f>
        <v>0</v>
      </c>
      <c r="E585" s="112">
        <f>IF(C585&lt;MAX($C$195:C585),C585/MAX($C$195:C585)-1,0)</f>
        <v>0</v>
      </c>
    </row>
    <row r="586" spans="1:8">
      <c r="A586" s="245">
        <v>43004</v>
      </c>
      <c r="B586" s="244">
        <v>1.4039999999999999</v>
      </c>
      <c r="C586" s="244">
        <v>1.4039999999999999</v>
      </c>
      <c r="D586" s="112">
        <f>IF(C586&lt;MAX($C$2:C586),C586/MAX($C$2:C586)-1,0)</f>
        <v>-2.8409090909090606E-3</v>
      </c>
      <c r="E586" s="112">
        <f>IF(C586&lt;MAX($C$195:C586),C586/MAX($C$195:C586)-1,0)</f>
        <v>-2.8409090909090606E-3</v>
      </c>
    </row>
    <row r="587" spans="1:8">
      <c r="A587" s="245">
        <v>43005</v>
      </c>
      <c r="B587" s="244">
        <v>1.411</v>
      </c>
      <c r="C587" s="244">
        <v>1.411</v>
      </c>
      <c r="D587" s="112">
        <f>IF(C587&lt;MAX($C$2:C587),C587/MAX($C$2:C587)-1,0)</f>
        <v>0</v>
      </c>
      <c r="E587" s="112">
        <f>IF(C587&lt;MAX($C$195:C587),C587/MAX($C$195:C587)-1,0)</f>
        <v>0</v>
      </c>
    </row>
    <row r="588" spans="1:8">
      <c r="A588" s="245">
        <v>43006</v>
      </c>
      <c r="B588" s="244">
        <v>1.427</v>
      </c>
      <c r="C588" s="244">
        <v>1.427</v>
      </c>
      <c r="D588" s="112">
        <f>IF(C588&lt;MAX($C$2:C588),C588/MAX($C$2:C588)-1,0)</f>
        <v>0</v>
      </c>
      <c r="E588" s="112">
        <f>IF(C588&lt;MAX($C$195:C588),C588/MAX($C$195:C588)-1,0)</f>
        <v>0</v>
      </c>
    </row>
    <row r="589" spans="1:8">
      <c r="A589" s="245">
        <v>43007</v>
      </c>
      <c r="B589" s="244">
        <v>1.44</v>
      </c>
      <c r="C589" s="244">
        <v>1.44</v>
      </c>
      <c r="D589" s="112">
        <f>IF(C589&lt;MAX($C$2:C589),C589/MAX($C$2:C589)-1,0)</f>
        <v>0</v>
      </c>
      <c r="E589" s="112">
        <f>IF(C589&lt;MAX($C$195:C589),C589/MAX($C$195:C589)-1,0)</f>
        <v>0</v>
      </c>
      <c r="F589" s="112">
        <f>B589/B524-1</f>
        <v>8.0270067516879262E-2</v>
      </c>
      <c r="G589" s="112">
        <f>B589/B464-1</f>
        <v>0.24137931034482762</v>
      </c>
      <c r="H589" s="112">
        <f>B589/B405-1</f>
        <v>0.38594802694898944</v>
      </c>
    </row>
    <row r="590" spans="1:8">
      <c r="A590" s="245">
        <v>43017</v>
      </c>
      <c r="B590" s="244">
        <v>1.462</v>
      </c>
      <c r="C590" s="244">
        <v>1.462</v>
      </c>
      <c r="D590" s="112">
        <f>IF(C590&lt;MAX($C$2:C590),C590/MAX($C$2:C590)-1,0)</f>
        <v>0</v>
      </c>
      <c r="E590" s="112">
        <f>IF(C590&lt;MAX($C$195:C590),C590/MAX($C$195:C590)-1,0)</f>
        <v>0</v>
      </c>
    </row>
    <row r="591" spans="1:8">
      <c r="A591" s="245">
        <v>43018</v>
      </c>
      <c r="B591" s="244">
        <v>1.458</v>
      </c>
      <c r="C591" s="244">
        <v>1.458</v>
      </c>
      <c r="D591" s="112">
        <f>IF(C591&lt;MAX($C$2:C591),C591/MAX($C$2:C591)-1,0)</f>
        <v>-2.7359781121750748E-3</v>
      </c>
      <c r="E591" s="112">
        <f>IF(C591&lt;MAX($C$195:C591),C591/MAX($C$195:C591)-1,0)</f>
        <v>-2.7359781121750748E-3</v>
      </c>
    </row>
    <row r="592" spans="1:8">
      <c r="A592" s="245">
        <v>43019</v>
      </c>
      <c r="B592" s="244">
        <v>1.472</v>
      </c>
      <c r="C592" s="244">
        <v>1.472</v>
      </c>
      <c r="D592" s="112">
        <f>IF(C592&lt;MAX($C$2:C592),C592/MAX($C$2:C592)-1,0)</f>
        <v>0</v>
      </c>
      <c r="E592" s="112">
        <f>IF(C592&lt;MAX($C$195:C592),C592/MAX($C$195:C592)-1,0)</f>
        <v>0</v>
      </c>
    </row>
    <row r="593" spans="1:5">
      <c r="A593" s="245">
        <v>43020</v>
      </c>
      <c r="B593" s="244">
        <v>1.48</v>
      </c>
      <c r="C593" s="244">
        <v>1.48</v>
      </c>
      <c r="D593" s="112">
        <f>IF(C593&lt;MAX($C$2:C593),C593/MAX($C$2:C593)-1,0)</f>
        <v>0</v>
      </c>
      <c r="E593" s="112">
        <f>IF(C593&lt;MAX($C$195:C593),C593/MAX($C$195:C593)-1,0)</f>
        <v>0</v>
      </c>
    </row>
    <row r="594" spans="1:5">
      <c r="A594" s="245">
        <v>43021</v>
      </c>
      <c r="B594" s="244">
        <v>1.4870000000000001</v>
      </c>
      <c r="C594" s="244">
        <v>1.4870000000000001</v>
      </c>
      <c r="D594" s="112">
        <f>IF(C594&lt;MAX($C$2:C594),C594/MAX($C$2:C594)-1,0)</f>
        <v>0</v>
      </c>
      <c r="E594" s="112">
        <f>IF(C594&lt;MAX($C$195:C594),C594/MAX($C$195:C594)-1,0)</f>
        <v>0</v>
      </c>
    </row>
    <row r="595" spans="1:5">
      <c r="A595" s="245">
        <v>43024</v>
      </c>
      <c r="B595" s="308">
        <v>1.4870000000000001</v>
      </c>
      <c r="C595" s="308">
        <v>1.4870000000000001</v>
      </c>
      <c r="D595" s="112">
        <f>IF(C595&lt;MAX($C$2:C595),C595/MAX($C$2:C595)-1,0)</f>
        <v>0</v>
      </c>
      <c r="E595" s="112">
        <f>IF(C595&lt;MAX($C$195:C595),C595/MAX($C$195:C595)-1,0)</f>
        <v>0</v>
      </c>
    </row>
    <row r="596" spans="1:5">
      <c r="A596" s="245">
        <v>43025</v>
      </c>
      <c r="B596" s="306">
        <v>1.494</v>
      </c>
      <c r="C596" s="306">
        <v>1.494</v>
      </c>
      <c r="D596" s="112">
        <f>IF(C596&lt;MAX($C$2:C596),C596/MAX($C$2:C596)-1,0)</f>
        <v>0</v>
      </c>
      <c r="E596" s="112">
        <f>IF(C596&lt;MAX($C$195:C596),C596/MAX($C$195:C596)-1,0)</f>
        <v>0</v>
      </c>
    </row>
    <row r="597" spans="1:5">
      <c r="A597" s="245">
        <v>43026</v>
      </c>
      <c r="B597" s="307">
        <v>1.5109999999999999</v>
      </c>
      <c r="C597" s="307">
        <v>1.5109999999999999</v>
      </c>
      <c r="D597" s="112">
        <f>IF(C597&lt;MAX($C$2:C597),C597/MAX($C$2:C597)-1,0)</f>
        <v>0</v>
      </c>
      <c r="E597" s="112">
        <f>IF(C597&lt;MAX($C$195:C597),C597/MAX($C$195:C597)-1,0)</f>
        <v>0</v>
      </c>
    </row>
    <row r="598" spans="1:5">
      <c r="A598" s="245">
        <v>43027</v>
      </c>
      <c r="B598" s="308">
        <v>1.5169999999999999</v>
      </c>
      <c r="C598" s="308">
        <v>1.5169999999999999</v>
      </c>
      <c r="D598" s="112">
        <f>IF(C598&lt;MAX($C$2:C598),C598/MAX($C$2:C598)-1,0)</f>
        <v>0</v>
      </c>
      <c r="E598" s="112">
        <f>IF(C598&lt;MAX($C$195:C598),C598/MAX($C$195:C598)-1,0)</f>
        <v>0</v>
      </c>
    </row>
    <row r="599" spans="1:5">
      <c r="A599" s="245">
        <v>43028</v>
      </c>
      <c r="B599" s="307">
        <v>1.51</v>
      </c>
      <c r="C599" s="307">
        <v>1.51</v>
      </c>
      <c r="D599" s="112">
        <f>IF(C599&lt;MAX($C$2:C599),C599/MAX($C$2:C599)-1,0)</f>
        <v>-4.6143704680289277E-3</v>
      </c>
      <c r="E599" s="112">
        <f>IF(C599&lt;MAX($C$195:C599),C599/MAX($C$195:C599)-1,0)</f>
        <v>-4.6143704680289277E-3</v>
      </c>
    </row>
    <row r="600" spans="1:5">
      <c r="A600" s="245"/>
      <c r="B600" s="307"/>
      <c r="C600" s="307"/>
    </row>
    <row r="601" spans="1:5" ht="15" thickBot="1">
      <c r="A601" s="25"/>
      <c r="B601" s="24" t="s">
        <v>228</v>
      </c>
      <c r="C601" s="22" t="s">
        <v>4</v>
      </c>
    </row>
    <row r="602" spans="1:5" ht="15" thickBot="1">
      <c r="A602" s="107" t="s">
        <v>752</v>
      </c>
      <c r="B602" s="99">
        <f>(C599-1)*365/(A599-A2)</f>
        <v>0.20080906148867314</v>
      </c>
      <c r="C602" s="3">
        <f>MIN(D3:D594)</f>
        <v>-0.26348364279398762</v>
      </c>
    </row>
    <row r="603" spans="1:5" ht="15" thickBot="1">
      <c r="A603" s="82" t="s">
        <v>580</v>
      </c>
      <c r="B603" s="99">
        <f>(C599-C196)/C196*365/(A599-A196)</f>
        <v>0.47441652852909544</v>
      </c>
      <c r="C603" s="24">
        <f>MIN(E196:E594)</f>
        <v>-4.498594189315841E-2</v>
      </c>
    </row>
    <row r="604" spans="1:5" ht="15" thickBot="1">
      <c r="A604" s="242" t="s">
        <v>850</v>
      </c>
      <c r="B604" s="99">
        <f>C599/C405-1</f>
        <v>0.45332050048123196</v>
      </c>
      <c r="C604" s="3">
        <f>MIN(E406:E594)</f>
        <v>-3.2802249297094632E-2</v>
      </c>
    </row>
  </sheetData>
  <phoneticPr fontId="2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815"/>
  <sheetViews>
    <sheetView topLeftCell="A778" workbookViewId="0">
      <selection activeCell="F814" sqref="F814"/>
    </sheetView>
  </sheetViews>
  <sheetFormatPr defaultRowHeight="14.25"/>
  <cols>
    <col min="1" max="1" width="11.875" customWidth="1"/>
    <col min="4" max="5" width="9" style="112"/>
  </cols>
  <sheetData>
    <row r="1" spans="1:4">
      <c r="A1" s="246" t="s">
        <v>1077</v>
      </c>
      <c r="B1" s="246" t="s">
        <v>1078</v>
      </c>
      <c r="C1" s="246" t="s">
        <v>1079</v>
      </c>
    </row>
    <row r="2" spans="1:4">
      <c r="A2" s="248">
        <v>41796</v>
      </c>
      <c r="B2" s="247">
        <v>1</v>
      </c>
      <c r="C2" s="247">
        <v>1</v>
      </c>
    </row>
    <row r="3" spans="1:4">
      <c r="A3" s="248">
        <v>41803</v>
      </c>
      <c r="B3" s="247">
        <v>1</v>
      </c>
      <c r="C3" s="247">
        <v>1</v>
      </c>
      <c r="D3" s="112">
        <f>IF(C3&lt;MAX($C$2:C3),C3/MAX($C$2:C3)-1,0)</f>
        <v>0</v>
      </c>
    </row>
    <row r="4" spans="1:4">
      <c r="A4" s="248">
        <v>41810</v>
      </c>
      <c r="B4" s="247">
        <v>1</v>
      </c>
      <c r="C4" s="247">
        <v>1</v>
      </c>
      <c r="D4" s="112">
        <f>IF(C4&lt;MAX($C$2:C4),C4/MAX($C$2:C4)-1,0)</f>
        <v>0</v>
      </c>
    </row>
    <row r="5" spans="1:4">
      <c r="A5" s="248">
        <v>41817</v>
      </c>
      <c r="B5" s="247">
        <v>1.0009999999999999</v>
      </c>
      <c r="C5" s="247">
        <v>1.0009999999999999</v>
      </c>
      <c r="D5" s="112">
        <f>IF(C5&lt;MAX($C$2:C5),C5/MAX($C$2:C5)-1,0)</f>
        <v>0</v>
      </c>
    </row>
    <row r="6" spans="1:4">
      <c r="A6" s="248">
        <v>41824</v>
      </c>
      <c r="B6" s="247">
        <v>1.0009999999999999</v>
      </c>
      <c r="C6" s="247">
        <v>1.0009999999999999</v>
      </c>
      <c r="D6" s="112">
        <f>IF(C6&lt;MAX($C$2:C6),C6/MAX($C$2:C6)-1,0)</f>
        <v>0</v>
      </c>
    </row>
    <row r="7" spans="1:4">
      <c r="A7" s="248">
        <v>41827</v>
      </c>
      <c r="B7" s="247">
        <v>1.0009999999999999</v>
      </c>
      <c r="C7" s="247">
        <v>1.0009999999999999</v>
      </c>
      <c r="D7" s="112">
        <f>IF(C7&lt;MAX($C$2:C7),C7/MAX($C$2:C7)-1,0)</f>
        <v>0</v>
      </c>
    </row>
    <row r="8" spans="1:4">
      <c r="A8" s="248">
        <v>41828</v>
      </c>
      <c r="B8" s="247">
        <v>1.002</v>
      </c>
      <c r="C8" s="247">
        <v>1.002</v>
      </c>
      <c r="D8" s="112">
        <f>IF(C8&lt;MAX($C$2:C8),C8/MAX($C$2:C8)-1,0)</f>
        <v>0</v>
      </c>
    </row>
    <row r="9" spans="1:4">
      <c r="A9" s="248">
        <v>41829</v>
      </c>
      <c r="B9" s="247">
        <v>1.002</v>
      </c>
      <c r="C9" s="247">
        <v>1.002</v>
      </c>
      <c r="D9" s="112">
        <f>IF(C9&lt;MAX($C$2:C9),C9/MAX($C$2:C9)-1,0)</f>
        <v>0</v>
      </c>
    </row>
    <row r="10" spans="1:4">
      <c r="A10" s="248">
        <v>41830</v>
      </c>
      <c r="B10" s="247">
        <v>1.0029999999999999</v>
      </c>
      <c r="C10" s="247">
        <v>1.0029999999999999</v>
      </c>
      <c r="D10" s="112">
        <f>IF(C10&lt;MAX($C$2:C10),C10/MAX($C$2:C10)-1,0)</f>
        <v>0</v>
      </c>
    </row>
    <row r="11" spans="1:4">
      <c r="A11" s="248">
        <v>41831</v>
      </c>
      <c r="B11" s="247">
        <v>1.0029999999999999</v>
      </c>
      <c r="C11" s="247">
        <v>1.0029999999999999</v>
      </c>
      <c r="D11" s="112">
        <f>IF(C11&lt;MAX($C$2:C11),C11/MAX($C$2:C11)-1,0)</f>
        <v>0</v>
      </c>
    </row>
    <row r="12" spans="1:4">
      <c r="A12" s="248">
        <v>41834</v>
      </c>
      <c r="B12" s="247">
        <v>1.0069999999999999</v>
      </c>
      <c r="C12" s="247">
        <v>1.0069999999999999</v>
      </c>
      <c r="D12" s="112">
        <f>IF(C12&lt;MAX($C$2:C12),C12/MAX($C$2:C12)-1,0)</f>
        <v>0</v>
      </c>
    </row>
    <row r="13" spans="1:4">
      <c r="A13" s="248">
        <v>41835</v>
      </c>
      <c r="B13" s="247">
        <v>1.01</v>
      </c>
      <c r="C13" s="247">
        <v>1.01</v>
      </c>
      <c r="D13" s="112">
        <f>IF(C13&lt;MAX($C$2:C13),C13/MAX($C$2:C13)-1,0)</f>
        <v>0</v>
      </c>
    </row>
    <row r="14" spans="1:4">
      <c r="A14" s="248">
        <v>41836</v>
      </c>
      <c r="B14" s="247">
        <v>1.0089999999999999</v>
      </c>
      <c r="C14" s="247">
        <v>1.0089999999999999</v>
      </c>
      <c r="D14" s="112">
        <f>IF(C14&lt;MAX($C$2:C14),C14/MAX($C$2:C14)-1,0)</f>
        <v>-9.90099009901102E-4</v>
      </c>
    </row>
    <row r="15" spans="1:4">
      <c r="A15" s="248">
        <v>41837</v>
      </c>
      <c r="B15" s="247">
        <v>1.004</v>
      </c>
      <c r="C15" s="247">
        <v>1.004</v>
      </c>
      <c r="D15" s="112">
        <f>IF(C15&lt;MAX($C$2:C15),C15/MAX($C$2:C15)-1,0)</f>
        <v>-5.9405940594059459E-3</v>
      </c>
    </row>
    <row r="16" spans="1:4">
      <c r="A16" s="248">
        <v>41838</v>
      </c>
      <c r="B16" s="247">
        <v>1.006</v>
      </c>
      <c r="C16" s="247">
        <v>1.006</v>
      </c>
      <c r="D16" s="112">
        <f>IF(C16&lt;MAX($C$2:C16),C16/MAX($C$2:C16)-1,0)</f>
        <v>-3.9603960396039639E-3</v>
      </c>
    </row>
    <row r="17" spans="1:4">
      <c r="A17" s="248">
        <v>41841</v>
      </c>
      <c r="B17" s="247">
        <v>1.008</v>
      </c>
      <c r="C17" s="247">
        <v>1.008</v>
      </c>
      <c r="D17" s="112">
        <f>IF(C17&lt;MAX($C$2:C17),C17/MAX($C$2:C17)-1,0)</f>
        <v>-1.980198019801982E-3</v>
      </c>
    </row>
    <row r="18" spans="1:4">
      <c r="A18" s="248">
        <v>41842</v>
      </c>
      <c r="B18" s="247">
        <v>1.016</v>
      </c>
      <c r="C18" s="247">
        <v>1.016</v>
      </c>
      <c r="D18" s="112">
        <f>IF(C18&lt;MAX($C$2:C18),C18/MAX($C$2:C18)-1,0)</f>
        <v>0</v>
      </c>
    </row>
    <row r="19" spans="1:4">
      <c r="A19" s="248">
        <v>41843</v>
      </c>
      <c r="B19" s="247">
        <v>1.0189999999999999</v>
      </c>
      <c r="C19" s="247">
        <v>1.0189999999999999</v>
      </c>
      <c r="D19" s="112">
        <f>IF(C19&lt;MAX($C$2:C19),C19/MAX($C$2:C19)-1,0)</f>
        <v>0</v>
      </c>
    </row>
    <row r="20" spans="1:4">
      <c r="A20" s="248">
        <v>41844</v>
      </c>
      <c r="B20" s="247">
        <v>1.03</v>
      </c>
      <c r="C20" s="247">
        <v>1.03</v>
      </c>
      <c r="D20" s="112">
        <f>IF(C20&lt;MAX($C$2:C20),C20/MAX($C$2:C20)-1,0)</f>
        <v>0</v>
      </c>
    </row>
    <row r="21" spans="1:4">
      <c r="A21" s="248">
        <v>41845</v>
      </c>
      <c r="B21" s="247">
        <v>1.036</v>
      </c>
      <c r="C21" s="247">
        <v>1.036</v>
      </c>
      <c r="D21" s="112">
        <f>IF(C21&lt;MAX($C$2:C21),C21/MAX($C$2:C21)-1,0)</f>
        <v>0</v>
      </c>
    </row>
    <row r="22" spans="1:4">
      <c r="A22" s="248">
        <v>41848</v>
      </c>
      <c r="B22" s="247">
        <v>1.052</v>
      </c>
      <c r="C22" s="247">
        <v>1.052</v>
      </c>
      <c r="D22" s="112">
        <f>IF(C22&lt;MAX($C$2:C22),C22/MAX($C$2:C22)-1,0)</f>
        <v>0</v>
      </c>
    </row>
    <row r="23" spans="1:4">
      <c r="A23" s="248">
        <v>41849</v>
      </c>
      <c r="B23" s="247">
        <v>1.0529999999999999</v>
      </c>
      <c r="C23" s="247">
        <v>1.0529999999999999</v>
      </c>
      <c r="D23" s="112">
        <f>IF(C23&lt;MAX($C$2:C23),C23/MAX($C$2:C23)-1,0)</f>
        <v>0</v>
      </c>
    </row>
    <row r="24" spans="1:4">
      <c r="A24" s="248">
        <v>41850</v>
      </c>
      <c r="B24" s="247">
        <v>1.0409999999999999</v>
      </c>
      <c r="C24" s="247">
        <v>1.0409999999999999</v>
      </c>
      <c r="D24" s="112">
        <f>IF(C24&lt;MAX($C$2:C24),C24/MAX($C$2:C24)-1,0)</f>
        <v>-1.139601139601143E-2</v>
      </c>
    </row>
    <row r="25" spans="1:4">
      <c r="A25" s="248">
        <v>41851</v>
      </c>
      <c r="B25" s="247">
        <v>1.0569999999999999</v>
      </c>
      <c r="C25" s="247">
        <v>1.0569999999999999</v>
      </c>
      <c r="D25" s="112">
        <f>IF(C25&lt;MAX($C$2:C25),C25/MAX($C$2:C25)-1,0)</f>
        <v>0</v>
      </c>
    </row>
    <row r="26" spans="1:4">
      <c r="A26" s="248">
        <v>41852</v>
      </c>
      <c r="B26" s="247">
        <v>1.052</v>
      </c>
      <c r="C26" s="247">
        <v>1.052</v>
      </c>
      <c r="D26" s="112">
        <f>IF(C26&lt;MAX($C$2:C26),C26/MAX($C$2:C26)-1,0)</f>
        <v>-4.7303689687794304E-3</v>
      </c>
    </row>
    <row r="27" spans="1:4">
      <c r="A27" s="248">
        <v>41855</v>
      </c>
      <c r="B27" s="247">
        <v>1.071</v>
      </c>
      <c r="C27" s="247">
        <v>1.071</v>
      </c>
      <c r="D27" s="112">
        <f>IF(C27&lt;MAX($C$2:C27),C27/MAX($C$2:C27)-1,0)</f>
        <v>0</v>
      </c>
    </row>
    <row r="28" spans="1:4">
      <c r="A28" s="248">
        <v>41856</v>
      </c>
      <c r="B28" s="247">
        <v>1.0640000000000001</v>
      </c>
      <c r="C28" s="247">
        <v>1.0640000000000001</v>
      </c>
      <c r="D28" s="112">
        <f>IF(C28&lt;MAX($C$2:C28),C28/MAX($C$2:C28)-1,0)</f>
        <v>-6.5359477124181664E-3</v>
      </c>
    </row>
    <row r="29" spans="1:4">
      <c r="A29" s="248">
        <v>41857</v>
      </c>
      <c r="B29" s="247">
        <v>1.054</v>
      </c>
      <c r="C29" s="247">
        <v>1.054</v>
      </c>
      <c r="D29" s="112">
        <f>IF(C29&lt;MAX($C$2:C29),C29/MAX($C$2:C29)-1,0)</f>
        <v>-1.5873015873015817E-2</v>
      </c>
    </row>
    <row r="30" spans="1:4">
      <c r="A30" s="248">
        <v>41858</v>
      </c>
      <c r="B30" s="247">
        <v>1.038</v>
      </c>
      <c r="C30" s="247">
        <v>1.038</v>
      </c>
      <c r="D30" s="112">
        <f>IF(C30&lt;MAX($C$2:C30),C30/MAX($C$2:C30)-1,0)</f>
        <v>-3.0812324929971879E-2</v>
      </c>
    </row>
    <row r="31" spans="1:4">
      <c r="A31" s="248">
        <v>41859</v>
      </c>
      <c r="B31" s="247">
        <v>1.038</v>
      </c>
      <c r="C31" s="247">
        <v>1.038</v>
      </c>
      <c r="D31" s="112">
        <f>IF(C31&lt;MAX($C$2:C31),C31/MAX($C$2:C31)-1,0)</f>
        <v>-3.0812324929971879E-2</v>
      </c>
    </row>
    <row r="32" spans="1:4">
      <c r="A32" s="248">
        <v>41862</v>
      </c>
      <c r="B32" s="247">
        <v>1.0489999999999999</v>
      </c>
      <c r="C32" s="247">
        <v>1.0489999999999999</v>
      </c>
      <c r="D32" s="112">
        <f>IF(C32&lt;MAX($C$2:C32),C32/MAX($C$2:C32)-1,0)</f>
        <v>-2.0541549953314697E-2</v>
      </c>
    </row>
    <row r="33" spans="1:4">
      <c r="A33" s="248">
        <v>41863</v>
      </c>
      <c r="B33" s="247">
        <v>1.0580000000000001</v>
      </c>
      <c r="C33" s="247">
        <v>1.0580000000000001</v>
      </c>
      <c r="D33" s="112">
        <f>IF(C33&lt;MAX($C$2:C33),C33/MAX($C$2:C33)-1,0)</f>
        <v>-1.2138188608776801E-2</v>
      </c>
    </row>
    <row r="34" spans="1:4">
      <c r="A34" s="248">
        <v>41864</v>
      </c>
      <c r="B34" s="247">
        <v>1.0589999999999999</v>
      </c>
      <c r="C34" s="247">
        <v>1.0589999999999999</v>
      </c>
      <c r="D34" s="112">
        <f>IF(C34&lt;MAX($C$2:C34),C34/MAX($C$2:C34)-1,0)</f>
        <v>-1.1204481792717047E-2</v>
      </c>
    </row>
    <row r="35" spans="1:4">
      <c r="A35" s="248">
        <v>41865</v>
      </c>
      <c r="B35" s="247">
        <v>1.0469999999999999</v>
      </c>
      <c r="C35" s="247">
        <v>1.0469999999999999</v>
      </c>
      <c r="D35" s="112">
        <f>IF(C35&lt;MAX($C$2:C35),C35/MAX($C$2:C35)-1,0)</f>
        <v>-2.2408963585434205E-2</v>
      </c>
    </row>
    <row r="36" spans="1:4">
      <c r="A36" s="248">
        <v>41866</v>
      </c>
      <c r="B36" s="247">
        <v>1.0580000000000001</v>
      </c>
      <c r="C36" s="247">
        <v>1.0580000000000001</v>
      </c>
      <c r="D36" s="112">
        <f>IF(C36&lt;MAX($C$2:C36),C36/MAX($C$2:C36)-1,0)</f>
        <v>-1.2138188608776801E-2</v>
      </c>
    </row>
    <row r="37" spans="1:4">
      <c r="A37" s="248">
        <v>41869</v>
      </c>
      <c r="B37" s="247">
        <v>1.0649999999999999</v>
      </c>
      <c r="C37" s="247">
        <v>1.0649999999999999</v>
      </c>
      <c r="D37" s="112">
        <f>IF(C37&lt;MAX($C$2:C37),C37/MAX($C$2:C37)-1,0)</f>
        <v>-5.6022408963585235E-3</v>
      </c>
    </row>
    <row r="38" spans="1:4">
      <c r="A38" s="248">
        <v>41870</v>
      </c>
      <c r="B38" s="247">
        <v>1.0629999999999999</v>
      </c>
      <c r="C38" s="247">
        <v>1.0629999999999999</v>
      </c>
      <c r="D38" s="112">
        <f>IF(C38&lt;MAX($C$2:C38),C38/MAX($C$2:C38)-1,0)</f>
        <v>-7.4696545284780314E-3</v>
      </c>
    </row>
    <row r="39" spans="1:4">
      <c r="A39" s="248">
        <v>41871</v>
      </c>
      <c r="B39" s="247">
        <v>1.0580000000000001</v>
      </c>
      <c r="C39" s="247">
        <v>1.0580000000000001</v>
      </c>
      <c r="D39" s="112">
        <f>IF(C39&lt;MAX($C$2:C39),C39/MAX($C$2:C39)-1,0)</f>
        <v>-1.2138188608776801E-2</v>
      </c>
    </row>
    <row r="40" spans="1:4">
      <c r="A40" s="248">
        <v>41872</v>
      </c>
      <c r="B40" s="247">
        <v>1.054</v>
      </c>
      <c r="C40" s="247">
        <v>1.054</v>
      </c>
      <c r="D40" s="112">
        <f>IF(C40&lt;MAX($C$2:C40),C40/MAX($C$2:C40)-1,0)</f>
        <v>-1.5873015873015817E-2</v>
      </c>
    </row>
    <row r="41" spans="1:4">
      <c r="A41" s="248">
        <v>41873</v>
      </c>
      <c r="B41" s="247">
        <v>1.0589999999999999</v>
      </c>
      <c r="C41" s="247">
        <v>1.0589999999999999</v>
      </c>
      <c r="D41" s="112">
        <f>IF(C41&lt;MAX($C$2:C41),C41/MAX($C$2:C41)-1,0)</f>
        <v>-1.1204481792717047E-2</v>
      </c>
    </row>
    <row r="42" spans="1:4">
      <c r="A42" s="248">
        <v>41876</v>
      </c>
      <c r="B42" s="247">
        <v>1.052</v>
      </c>
      <c r="C42" s="247">
        <v>1.052</v>
      </c>
      <c r="D42" s="112">
        <f>IF(C42&lt;MAX($C$2:C42),C42/MAX($C$2:C42)-1,0)</f>
        <v>-1.7740429505135324E-2</v>
      </c>
    </row>
    <row r="43" spans="1:4">
      <c r="A43" s="248">
        <v>41877</v>
      </c>
      <c r="B43" s="247">
        <v>1.0529999999999999</v>
      </c>
      <c r="C43" s="247">
        <v>1.0529999999999999</v>
      </c>
      <c r="D43" s="112">
        <f>IF(C43&lt;MAX($C$2:C43),C43/MAX($C$2:C43)-1,0)</f>
        <v>-1.6806722689075682E-2</v>
      </c>
    </row>
    <row r="44" spans="1:4">
      <c r="A44" s="248">
        <v>41878</v>
      </c>
      <c r="B44" s="247">
        <v>1.0569999999999999</v>
      </c>
      <c r="C44" s="247">
        <v>1.0569999999999999</v>
      </c>
      <c r="D44" s="112">
        <f>IF(C44&lt;MAX($C$2:C44),C44/MAX($C$2:C44)-1,0)</f>
        <v>-1.3071895424836666E-2</v>
      </c>
    </row>
    <row r="45" spans="1:4">
      <c r="A45" s="248">
        <v>41879</v>
      </c>
      <c r="B45" s="247">
        <v>1.048</v>
      </c>
      <c r="C45" s="247">
        <v>1.048</v>
      </c>
      <c r="D45" s="112">
        <f>IF(C45&lt;MAX($C$2:C45),C45/MAX($C$2:C45)-1,0)</f>
        <v>-2.147525676937434E-2</v>
      </c>
    </row>
    <row r="46" spans="1:4">
      <c r="A46" s="248">
        <v>41880</v>
      </c>
      <c r="B46" s="247">
        <v>1.0549999999999999</v>
      </c>
      <c r="C46" s="247">
        <v>1.0549999999999999</v>
      </c>
      <c r="D46" s="112">
        <f>IF(C46&lt;MAX($C$2:C46),C46/MAX($C$2:C46)-1,0)</f>
        <v>-1.4939309056956174E-2</v>
      </c>
    </row>
    <row r="47" spans="1:4">
      <c r="A47" s="248">
        <v>41883</v>
      </c>
      <c r="B47" s="247">
        <v>1.06</v>
      </c>
      <c r="C47" s="247">
        <v>1.06</v>
      </c>
      <c r="D47" s="112">
        <f>IF(C47&lt;MAX($C$2:C47),C47/MAX($C$2:C47)-1,0)</f>
        <v>-1.0270774976657182E-2</v>
      </c>
    </row>
    <row r="48" spans="1:4">
      <c r="A48" s="248">
        <v>41884</v>
      </c>
      <c r="B48" s="247">
        <v>1.073</v>
      </c>
      <c r="C48" s="247">
        <v>1.073</v>
      </c>
      <c r="D48" s="112">
        <f>IF(C48&lt;MAX($C$2:C48),C48/MAX($C$2:C48)-1,0)</f>
        <v>0</v>
      </c>
    </row>
    <row r="49" spans="1:4">
      <c r="A49" s="248">
        <v>41885</v>
      </c>
      <c r="B49" s="247">
        <v>1.0860000000000001</v>
      </c>
      <c r="C49" s="247">
        <v>1.0860000000000001</v>
      </c>
      <c r="D49" s="112">
        <f>IF(C49&lt;MAX($C$2:C49),C49/MAX($C$2:C49)-1,0)</f>
        <v>0</v>
      </c>
    </row>
    <row r="50" spans="1:4">
      <c r="A50" s="248">
        <v>41886</v>
      </c>
      <c r="B50" s="247">
        <v>1.0920000000000001</v>
      </c>
      <c r="C50" s="247">
        <v>1.0920000000000001</v>
      </c>
      <c r="D50" s="112">
        <f>IF(C50&lt;MAX($C$2:C50),C50/MAX($C$2:C50)-1,0)</f>
        <v>0</v>
      </c>
    </row>
    <row r="51" spans="1:4">
      <c r="A51" s="248">
        <v>41887</v>
      </c>
      <c r="B51" s="247">
        <v>1.093</v>
      </c>
      <c r="C51" s="247">
        <v>1.093</v>
      </c>
      <c r="D51" s="112">
        <f>IF(C51&lt;MAX($C$2:C51),C51/MAX($C$2:C51)-1,0)</f>
        <v>0</v>
      </c>
    </row>
    <row r="52" spans="1:4">
      <c r="A52" s="248">
        <v>41891</v>
      </c>
      <c r="B52" s="247">
        <v>1.0860000000000001</v>
      </c>
      <c r="C52" s="247">
        <v>1.0860000000000001</v>
      </c>
      <c r="D52" s="112">
        <f>IF(C52&lt;MAX($C$2:C52),C52/MAX($C$2:C52)-1,0)</f>
        <v>-6.4043915827994846E-3</v>
      </c>
    </row>
    <row r="53" spans="1:4">
      <c r="A53" s="248">
        <v>41892</v>
      </c>
      <c r="B53" s="247">
        <v>1.085</v>
      </c>
      <c r="C53" s="247">
        <v>1.085</v>
      </c>
      <c r="D53" s="112">
        <f>IF(C53&lt;MAX($C$2:C53),C53/MAX($C$2:C53)-1,0)</f>
        <v>-7.3193046660566807E-3</v>
      </c>
    </row>
    <row r="54" spans="1:4">
      <c r="A54" s="248">
        <v>41893</v>
      </c>
      <c r="B54" s="247">
        <v>1.077</v>
      </c>
      <c r="C54" s="247">
        <v>1.077</v>
      </c>
      <c r="D54" s="112">
        <f>IF(C54&lt;MAX($C$2:C54),C54/MAX($C$2:C54)-1,0)</f>
        <v>-1.4638609332113472E-2</v>
      </c>
    </row>
    <row r="55" spans="1:4">
      <c r="A55" s="248">
        <v>41894</v>
      </c>
      <c r="B55" s="247">
        <v>1.0820000000000001</v>
      </c>
      <c r="C55" s="247">
        <v>1.0820000000000001</v>
      </c>
      <c r="D55" s="112">
        <f>IF(C55&lt;MAX($C$2:C55),C55/MAX($C$2:C55)-1,0)</f>
        <v>-1.0064043915827936E-2</v>
      </c>
    </row>
    <row r="56" spans="1:4">
      <c r="A56" s="248">
        <v>41897</v>
      </c>
      <c r="B56" s="247">
        <v>1.0840000000000001</v>
      </c>
      <c r="C56" s="247">
        <v>1.0840000000000001</v>
      </c>
      <c r="D56" s="112">
        <f>IF(C56&lt;MAX($C$2:C56),C56/MAX($C$2:C56)-1,0)</f>
        <v>-8.2342177493137658E-3</v>
      </c>
    </row>
    <row r="57" spans="1:4">
      <c r="A57" s="248">
        <v>41898</v>
      </c>
      <c r="B57" s="247">
        <v>1.0589999999999999</v>
      </c>
      <c r="C57" s="247">
        <v>1.0589999999999999</v>
      </c>
      <c r="D57" s="112">
        <f>IF(C57&lt;MAX($C$2:C57),C57/MAX($C$2:C57)-1,0)</f>
        <v>-3.1107044830741115E-2</v>
      </c>
    </row>
    <row r="58" spans="1:4">
      <c r="A58" s="248">
        <v>41899</v>
      </c>
      <c r="B58" s="247">
        <v>1.0669999999999999</v>
      </c>
      <c r="C58" s="247">
        <v>1.0669999999999999</v>
      </c>
      <c r="D58" s="112">
        <f>IF(C58&lt;MAX($C$2:C58),C58/MAX($C$2:C58)-1,0)</f>
        <v>-2.3787740164684323E-2</v>
      </c>
    </row>
    <row r="59" spans="1:4">
      <c r="A59" s="248">
        <v>41900</v>
      </c>
      <c r="B59" s="247">
        <v>1.0740000000000001</v>
      </c>
      <c r="C59" s="247">
        <v>1.0740000000000001</v>
      </c>
      <c r="D59" s="112">
        <f>IF(C59&lt;MAX($C$2:C59),C59/MAX($C$2:C59)-1,0)</f>
        <v>-1.7383348581884617E-2</v>
      </c>
    </row>
    <row r="60" spans="1:4">
      <c r="A60" s="248">
        <v>41901</v>
      </c>
      <c r="B60" s="247">
        <v>1.0840000000000001</v>
      </c>
      <c r="C60" s="247">
        <v>1.0840000000000001</v>
      </c>
      <c r="D60" s="112">
        <f>IF(C60&lt;MAX($C$2:C60),C60/MAX($C$2:C60)-1,0)</f>
        <v>-8.2342177493137658E-3</v>
      </c>
    </row>
    <row r="61" spans="1:4">
      <c r="A61" s="248">
        <v>41904</v>
      </c>
      <c r="B61" s="247">
        <v>1.069</v>
      </c>
      <c r="C61" s="247">
        <v>1.069</v>
      </c>
      <c r="D61" s="112">
        <f>IF(C61&lt;MAX($C$2:C61),C61/MAX($C$2:C61)-1,0)</f>
        <v>-2.1957913998170153E-2</v>
      </c>
    </row>
    <row r="62" spans="1:4">
      <c r="A62" s="248">
        <v>41905</v>
      </c>
      <c r="B62" s="247">
        <v>1.079</v>
      </c>
      <c r="C62" s="247">
        <v>1.079</v>
      </c>
      <c r="D62" s="112">
        <f>IF(C62&lt;MAX($C$2:C62),C62/MAX($C$2:C62)-1,0)</f>
        <v>-1.2808783165599302E-2</v>
      </c>
    </row>
    <row r="63" spans="1:4">
      <c r="A63" s="248">
        <v>41906</v>
      </c>
      <c r="B63" s="247">
        <v>1.0880000000000001</v>
      </c>
      <c r="C63" s="247">
        <v>1.0880000000000001</v>
      </c>
      <c r="D63" s="112">
        <f>IF(C63&lt;MAX($C$2:C63),C63/MAX($C$2:C63)-1,0)</f>
        <v>-4.5745654162853144E-3</v>
      </c>
    </row>
    <row r="64" spans="1:4">
      <c r="A64" s="248">
        <v>41907</v>
      </c>
      <c r="B64" s="247">
        <v>1.0900000000000001</v>
      </c>
      <c r="C64" s="247">
        <v>1.0900000000000001</v>
      </c>
      <c r="D64" s="112">
        <f>IF(C64&lt;MAX($C$2:C64),C64/MAX($C$2:C64)-1,0)</f>
        <v>-2.7447392497711443E-3</v>
      </c>
    </row>
    <row r="65" spans="1:4">
      <c r="A65" s="248">
        <v>41908</v>
      </c>
      <c r="B65" s="247">
        <v>1.095</v>
      </c>
      <c r="C65" s="247">
        <v>1.095</v>
      </c>
      <c r="D65" s="112">
        <f>IF(C65&lt;MAX($C$2:C65),C65/MAX($C$2:C65)-1,0)</f>
        <v>0</v>
      </c>
    </row>
    <row r="66" spans="1:4">
      <c r="A66" s="248">
        <v>41911</v>
      </c>
      <c r="B66" s="247">
        <v>1.103</v>
      </c>
      <c r="C66" s="247">
        <v>1.103</v>
      </c>
      <c r="D66" s="112">
        <f>IF(C66&lt;MAX($C$2:C66),C66/MAX($C$2:C66)-1,0)</f>
        <v>0</v>
      </c>
    </row>
    <row r="67" spans="1:4">
      <c r="A67" s="248">
        <v>41912</v>
      </c>
      <c r="B67" s="247">
        <v>1.107</v>
      </c>
      <c r="C67" s="247">
        <v>1.107</v>
      </c>
      <c r="D67" s="112">
        <f>IF(C67&lt;MAX($C$2:C67),C67/MAX($C$2:C67)-1,0)</f>
        <v>0</v>
      </c>
    </row>
    <row r="68" spans="1:4">
      <c r="A68" s="248">
        <v>41920</v>
      </c>
      <c r="B68" s="247">
        <v>1.1220000000000001</v>
      </c>
      <c r="C68" s="247">
        <v>1.1220000000000001</v>
      </c>
      <c r="D68" s="112">
        <f>IF(C68&lt;MAX($C$2:C68),C68/MAX($C$2:C68)-1,0)</f>
        <v>0</v>
      </c>
    </row>
    <row r="69" spans="1:4">
      <c r="A69" s="248">
        <v>41921</v>
      </c>
      <c r="B69" s="247">
        <v>1.1160000000000001</v>
      </c>
      <c r="C69" s="247">
        <v>1.1160000000000001</v>
      </c>
      <c r="D69" s="112">
        <f>IF(C69&lt;MAX($C$2:C69),C69/MAX($C$2:C69)-1,0)</f>
        <v>-5.3475935828877219E-3</v>
      </c>
    </row>
    <row r="70" spans="1:4">
      <c r="A70" s="248">
        <v>41922</v>
      </c>
      <c r="B70" s="247">
        <v>1.1080000000000001</v>
      </c>
      <c r="C70" s="247">
        <v>1.1080000000000001</v>
      </c>
      <c r="D70" s="112">
        <f>IF(C70&lt;MAX($C$2:C70),C70/MAX($C$2:C70)-1,0)</f>
        <v>-1.2477718360071277E-2</v>
      </c>
    </row>
    <row r="71" spans="1:4">
      <c r="A71" s="248">
        <v>41925</v>
      </c>
      <c r="B71" s="247">
        <v>1.1020000000000001</v>
      </c>
      <c r="C71" s="247">
        <v>1.1020000000000001</v>
      </c>
      <c r="D71" s="112">
        <f>IF(C71&lt;MAX($C$2:C71),C71/MAX($C$2:C71)-1,0)</f>
        <v>-1.7825311942958999E-2</v>
      </c>
    </row>
    <row r="72" spans="1:4">
      <c r="A72" s="248">
        <v>41926</v>
      </c>
      <c r="B72" s="247">
        <v>1.0960000000000001</v>
      </c>
      <c r="C72" s="247">
        <v>1.0960000000000001</v>
      </c>
      <c r="D72" s="112">
        <f>IF(C72&lt;MAX($C$2:C72),C72/MAX($C$2:C72)-1,0)</f>
        <v>-2.3172905525846721E-2</v>
      </c>
    </row>
    <row r="73" spans="1:4">
      <c r="A73" s="248">
        <v>41927</v>
      </c>
      <c r="B73" s="247">
        <v>1.107</v>
      </c>
      <c r="C73" s="247">
        <v>1.107</v>
      </c>
      <c r="D73" s="112">
        <f>IF(C73&lt;MAX($C$2:C73),C73/MAX($C$2:C73)-1,0)</f>
        <v>-1.3368983957219416E-2</v>
      </c>
    </row>
    <row r="74" spans="1:4">
      <c r="A74" s="248">
        <v>41928</v>
      </c>
      <c r="B74" s="247">
        <v>1.089</v>
      </c>
      <c r="C74" s="247">
        <v>1.089</v>
      </c>
      <c r="D74" s="112">
        <f>IF(C74&lt;MAX($C$2:C74),C74/MAX($C$2:C74)-1,0)</f>
        <v>-2.941176470588247E-2</v>
      </c>
    </row>
    <row r="75" spans="1:4">
      <c r="A75" s="248">
        <v>41929</v>
      </c>
      <c r="B75" s="247">
        <v>1.0920000000000001</v>
      </c>
      <c r="C75" s="247">
        <v>1.0920000000000001</v>
      </c>
      <c r="D75" s="112">
        <f>IF(C75&lt;MAX($C$2:C75),C75/MAX($C$2:C75)-1,0)</f>
        <v>-2.6737967914438499E-2</v>
      </c>
    </row>
    <row r="76" spans="1:4">
      <c r="A76" s="248">
        <v>41932</v>
      </c>
      <c r="B76" s="247">
        <v>1.103</v>
      </c>
      <c r="C76" s="247">
        <v>1.103</v>
      </c>
      <c r="D76" s="112">
        <f>IF(C76&lt;MAX($C$2:C76),C76/MAX($C$2:C76)-1,0)</f>
        <v>-1.6934046345811193E-2</v>
      </c>
    </row>
    <row r="77" spans="1:4">
      <c r="A77" s="248">
        <v>41933</v>
      </c>
      <c r="B77" s="247">
        <v>1.099</v>
      </c>
      <c r="C77" s="247">
        <v>1.099</v>
      </c>
      <c r="D77" s="112">
        <f>IF(C77&lt;MAX($C$2:C77),C77/MAX($C$2:C77)-1,0)</f>
        <v>-2.0499108734402971E-2</v>
      </c>
    </row>
    <row r="78" spans="1:4">
      <c r="A78" s="248">
        <v>41934</v>
      </c>
      <c r="B78" s="247">
        <v>1.091</v>
      </c>
      <c r="C78" s="247">
        <v>1.091</v>
      </c>
      <c r="D78" s="112">
        <f>IF(C78&lt;MAX($C$2:C78),C78/MAX($C$2:C78)-1,0)</f>
        <v>-2.7629233511586526E-2</v>
      </c>
    </row>
    <row r="79" spans="1:4">
      <c r="A79" s="248">
        <v>41935</v>
      </c>
      <c r="B79" s="247">
        <v>1.081</v>
      </c>
      <c r="C79" s="247">
        <v>1.081</v>
      </c>
      <c r="D79" s="112">
        <f>IF(C79&lt;MAX($C$2:C79),C79/MAX($C$2:C79)-1,0)</f>
        <v>-3.6541889483066137E-2</v>
      </c>
    </row>
    <row r="80" spans="1:4">
      <c r="A80" s="248">
        <v>41936</v>
      </c>
      <c r="B80" s="247">
        <v>1.08</v>
      </c>
      <c r="C80" s="247">
        <v>1.08</v>
      </c>
      <c r="D80" s="112">
        <f>IF(C80&lt;MAX($C$2:C80),C80/MAX($C$2:C80)-1,0)</f>
        <v>-3.7433155080213942E-2</v>
      </c>
    </row>
    <row r="81" spans="1:4">
      <c r="A81" s="248">
        <v>41939</v>
      </c>
      <c r="B81" s="247">
        <v>1.075</v>
      </c>
      <c r="C81" s="247">
        <v>1.075</v>
      </c>
      <c r="D81" s="112">
        <f>IF(C81&lt;MAX($C$2:C81),C81/MAX($C$2:C81)-1,0)</f>
        <v>-4.1889483065953748E-2</v>
      </c>
    </row>
    <row r="82" spans="1:4">
      <c r="A82" s="248">
        <v>41940</v>
      </c>
      <c r="B82" s="247">
        <v>1.0920000000000001</v>
      </c>
      <c r="C82" s="247">
        <v>1.0920000000000001</v>
      </c>
      <c r="D82" s="112">
        <f>IF(C82&lt;MAX($C$2:C82),C82/MAX($C$2:C82)-1,0)</f>
        <v>-2.6737967914438499E-2</v>
      </c>
    </row>
    <row r="83" spans="1:4">
      <c r="A83" s="248">
        <v>41941</v>
      </c>
      <c r="B83" s="247">
        <v>1.103</v>
      </c>
      <c r="C83" s="247">
        <v>1.103</v>
      </c>
      <c r="D83" s="112">
        <f>IF(C83&lt;MAX($C$2:C83),C83/MAX($C$2:C83)-1,0)</f>
        <v>-1.6934046345811193E-2</v>
      </c>
    </row>
    <row r="84" spans="1:4">
      <c r="A84" s="248">
        <v>41942</v>
      </c>
      <c r="B84" s="247">
        <v>1.1180000000000001</v>
      </c>
      <c r="C84" s="247">
        <v>1.1180000000000001</v>
      </c>
      <c r="D84" s="112">
        <f>IF(C84&lt;MAX($C$2:C84),C84/MAX($C$2:C84)-1,0)</f>
        <v>-3.5650623885917776E-3</v>
      </c>
    </row>
    <row r="85" spans="1:4">
      <c r="A85" s="248">
        <v>41943</v>
      </c>
      <c r="B85" s="247">
        <v>1.1240000000000001</v>
      </c>
      <c r="C85" s="247">
        <v>1.1240000000000001</v>
      </c>
      <c r="D85" s="112">
        <f>IF(C85&lt;MAX($C$2:C85),C85/MAX($C$2:C85)-1,0)</f>
        <v>0</v>
      </c>
    </row>
    <row r="86" spans="1:4">
      <c r="A86" s="248">
        <v>41946</v>
      </c>
      <c r="B86" s="247">
        <v>1.1240000000000001</v>
      </c>
      <c r="C86" s="247">
        <v>1.1240000000000001</v>
      </c>
      <c r="D86" s="112">
        <f>IF(C86&lt;MAX($C$2:C86),C86/MAX($C$2:C86)-1,0)</f>
        <v>0</v>
      </c>
    </row>
    <row r="87" spans="1:4">
      <c r="A87" s="248">
        <v>41947</v>
      </c>
      <c r="B87" s="247">
        <v>1.115</v>
      </c>
      <c r="C87" s="247">
        <v>1.115</v>
      </c>
      <c r="D87" s="112">
        <f>IF(C87&lt;MAX($C$2:C87),C87/MAX($C$2:C87)-1,0)</f>
        <v>-8.0071174377225329E-3</v>
      </c>
    </row>
    <row r="88" spans="1:4">
      <c r="A88" s="248">
        <v>41948</v>
      </c>
      <c r="B88" s="247">
        <v>1.1080000000000001</v>
      </c>
      <c r="C88" s="247">
        <v>1.1080000000000001</v>
      </c>
      <c r="D88" s="112">
        <f>IF(C88&lt;MAX($C$2:C88),C88/MAX($C$2:C88)-1,0)</f>
        <v>-1.4234875444839923E-2</v>
      </c>
    </row>
    <row r="89" spans="1:4">
      <c r="A89" s="248">
        <v>41949</v>
      </c>
      <c r="B89" s="247">
        <v>1.113</v>
      </c>
      <c r="C89" s="247">
        <v>1.113</v>
      </c>
      <c r="D89" s="112">
        <f>IF(C89&lt;MAX($C$2:C89),C89/MAX($C$2:C89)-1,0)</f>
        <v>-9.7864768683274539E-3</v>
      </c>
    </row>
    <row r="90" spans="1:4">
      <c r="A90" s="248">
        <v>41950</v>
      </c>
      <c r="B90" s="247">
        <v>1.1060000000000001</v>
      </c>
      <c r="C90" s="247">
        <v>1.1060000000000001</v>
      </c>
      <c r="D90" s="112">
        <f>IF(C90&lt;MAX($C$2:C90),C90/MAX($C$2:C90)-1,0)</f>
        <v>-1.6014234875444844E-2</v>
      </c>
    </row>
    <row r="91" spans="1:4">
      <c r="A91" s="248">
        <v>41953</v>
      </c>
      <c r="B91" s="247">
        <v>1.1259999999999999</v>
      </c>
      <c r="C91" s="247">
        <v>1.1259999999999999</v>
      </c>
      <c r="D91" s="112">
        <f>IF(C91&lt;MAX($C$2:C91),C91/MAX($C$2:C91)-1,0)</f>
        <v>0</v>
      </c>
    </row>
    <row r="92" spans="1:4">
      <c r="A92" s="248">
        <v>41954</v>
      </c>
      <c r="B92" s="247">
        <v>1.109</v>
      </c>
      <c r="C92" s="247">
        <v>1.109</v>
      </c>
      <c r="D92" s="112">
        <f>IF(C92&lt;MAX($C$2:C92),C92/MAX($C$2:C92)-1,0)</f>
        <v>-1.5097690941385356E-2</v>
      </c>
    </row>
    <row r="93" spans="1:4">
      <c r="A93" s="248">
        <v>41955</v>
      </c>
      <c r="B93" s="247">
        <v>1.1200000000000001</v>
      </c>
      <c r="C93" s="247">
        <v>1.1200000000000001</v>
      </c>
      <c r="D93" s="112">
        <f>IF(C93&lt;MAX($C$2:C93),C93/MAX($C$2:C93)-1,0)</f>
        <v>-5.3285968028417008E-3</v>
      </c>
    </row>
    <row r="94" spans="1:4">
      <c r="A94" s="248">
        <v>41956</v>
      </c>
      <c r="B94" s="247">
        <v>1.119</v>
      </c>
      <c r="C94" s="247">
        <v>1.119</v>
      </c>
      <c r="D94" s="112">
        <f>IF(C94&lt;MAX($C$2:C94),C94/MAX($C$2:C94)-1,0)</f>
        <v>-6.2166962699821138E-3</v>
      </c>
    </row>
    <row r="95" spans="1:4">
      <c r="A95" s="248">
        <v>41957</v>
      </c>
      <c r="B95" s="247">
        <v>1.117</v>
      </c>
      <c r="C95" s="247">
        <v>1.117</v>
      </c>
      <c r="D95" s="112">
        <f>IF(C95&lt;MAX($C$2:C95),C95/MAX($C$2:C95)-1,0)</f>
        <v>-7.9928952042628287E-3</v>
      </c>
    </row>
    <row r="96" spans="1:4">
      <c r="A96" s="248">
        <v>41960</v>
      </c>
      <c r="B96" s="247">
        <v>1.115</v>
      </c>
      <c r="C96" s="247">
        <v>1.115</v>
      </c>
      <c r="D96" s="112">
        <f>IF(C96&lt;MAX($C$2:C96),C96/MAX($C$2:C96)-1,0)</f>
        <v>-9.7690941385434327E-3</v>
      </c>
    </row>
    <row r="97" spans="1:4">
      <c r="A97" s="248">
        <v>41961</v>
      </c>
      <c r="B97" s="247">
        <v>1.1100000000000001</v>
      </c>
      <c r="C97" s="247">
        <v>1.1100000000000001</v>
      </c>
      <c r="D97" s="112">
        <f>IF(C97&lt;MAX($C$2:C97),C97/MAX($C$2:C97)-1,0)</f>
        <v>-1.4209591474244943E-2</v>
      </c>
    </row>
    <row r="98" spans="1:4">
      <c r="A98" s="248">
        <v>41962</v>
      </c>
      <c r="B98" s="247">
        <v>1.111</v>
      </c>
      <c r="C98" s="247">
        <v>1.111</v>
      </c>
      <c r="D98" s="112">
        <f>IF(C98&lt;MAX($C$2:C98),C98/MAX($C$2:C98)-1,0)</f>
        <v>-1.3321492007104752E-2</v>
      </c>
    </row>
    <row r="99" spans="1:4">
      <c r="A99" s="248">
        <v>41963</v>
      </c>
      <c r="B99" s="247">
        <v>1.1080000000000001</v>
      </c>
      <c r="C99" s="247">
        <v>1.1080000000000001</v>
      </c>
      <c r="D99" s="112">
        <f>IF(C99&lt;MAX($C$2:C99),C99/MAX($C$2:C99)-1,0)</f>
        <v>-1.5985790408525546E-2</v>
      </c>
    </row>
    <row r="100" spans="1:4">
      <c r="A100" s="248">
        <v>41964</v>
      </c>
      <c r="B100" s="247">
        <v>1.113</v>
      </c>
      <c r="C100" s="247">
        <v>1.113</v>
      </c>
      <c r="D100" s="112">
        <f>IF(C100&lt;MAX($C$2:C100),C100/MAX($C$2:C100)-1,0)</f>
        <v>-1.1545293072824037E-2</v>
      </c>
    </row>
    <row r="101" spans="1:4">
      <c r="A101" s="248">
        <v>41967</v>
      </c>
      <c r="B101" s="247">
        <v>1.133</v>
      </c>
      <c r="C101" s="247">
        <v>1.133</v>
      </c>
      <c r="D101" s="112">
        <f>IF(C101&lt;MAX($C$2:C101),C101/MAX($C$2:C101)-1,0)</f>
        <v>0</v>
      </c>
    </row>
    <row r="102" spans="1:4">
      <c r="A102" s="248">
        <v>41968</v>
      </c>
      <c r="B102" s="247">
        <v>1.145</v>
      </c>
      <c r="C102" s="247">
        <v>1.145</v>
      </c>
      <c r="D102" s="112">
        <f>IF(C102&lt;MAX($C$2:C102),C102/MAX($C$2:C102)-1,0)</f>
        <v>0</v>
      </c>
    </row>
    <row r="103" spans="1:4">
      <c r="A103" s="248">
        <v>41969</v>
      </c>
      <c r="B103" s="247">
        <v>1.159</v>
      </c>
      <c r="C103" s="247">
        <v>1.159</v>
      </c>
      <c r="D103" s="112">
        <f>IF(C103&lt;MAX($C$2:C103),C103/MAX($C$2:C103)-1,0)</f>
        <v>0</v>
      </c>
    </row>
    <row r="104" spans="1:4">
      <c r="A104" s="248">
        <v>41970</v>
      </c>
      <c r="B104" s="247">
        <v>1.17</v>
      </c>
      <c r="C104" s="247">
        <v>1.17</v>
      </c>
      <c r="D104" s="112">
        <f>IF(C104&lt;MAX($C$2:C104),C104/MAX($C$2:C104)-1,0)</f>
        <v>0</v>
      </c>
    </row>
    <row r="105" spans="1:4">
      <c r="A105" s="248">
        <v>41971</v>
      </c>
      <c r="B105" s="247">
        <v>1.1819999999999999</v>
      </c>
      <c r="C105" s="247">
        <v>1.1819999999999999</v>
      </c>
      <c r="D105" s="112">
        <f>IF(C105&lt;MAX($C$2:C105),C105/MAX($C$2:C105)-1,0)</f>
        <v>0</v>
      </c>
    </row>
    <row r="106" spans="1:4">
      <c r="A106" s="248">
        <v>41974</v>
      </c>
      <c r="B106" s="247">
        <v>1.1890000000000001</v>
      </c>
      <c r="C106" s="247">
        <v>1.1890000000000001</v>
      </c>
      <c r="D106" s="112">
        <f>IF(C106&lt;MAX($C$2:C106),C106/MAX($C$2:C106)-1,0)</f>
        <v>0</v>
      </c>
    </row>
    <row r="107" spans="1:4">
      <c r="A107" s="248">
        <v>41975</v>
      </c>
      <c r="B107" s="247">
        <v>1.2250000000000001</v>
      </c>
      <c r="C107" s="247">
        <v>1.2250000000000001</v>
      </c>
      <c r="D107" s="112">
        <f>IF(C107&lt;MAX($C$2:C107),C107/MAX($C$2:C107)-1,0)</f>
        <v>0</v>
      </c>
    </row>
    <row r="108" spans="1:4">
      <c r="A108" s="248">
        <v>41976</v>
      </c>
      <c r="B108" s="247">
        <v>1.2450000000000001</v>
      </c>
      <c r="C108" s="247">
        <v>1.2450000000000001</v>
      </c>
      <c r="D108" s="112">
        <f>IF(C108&lt;MAX($C$2:C108),C108/MAX($C$2:C108)-1,0)</f>
        <v>0</v>
      </c>
    </row>
    <row r="109" spans="1:4">
      <c r="A109" s="248">
        <v>41977</v>
      </c>
      <c r="B109" s="247">
        <v>1.296</v>
      </c>
      <c r="C109" s="247">
        <v>1.296</v>
      </c>
      <c r="D109" s="112">
        <f>IF(C109&lt;MAX($C$2:C109),C109/MAX($C$2:C109)-1,0)</f>
        <v>0</v>
      </c>
    </row>
    <row r="110" spans="1:4">
      <c r="A110" s="248">
        <v>41978</v>
      </c>
      <c r="B110" s="247">
        <v>1.2929999999999999</v>
      </c>
      <c r="C110" s="247">
        <v>1.2929999999999999</v>
      </c>
      <c r="D110" s="112">
        <f>IF(C110&lt;MAX($C$2:C110),C110/MAX($C$2:C110)-1,0)</f>
        <v>-2.3148148148148806E-3</v>
      </c>
    </row>
    <row r="111" spans="1:4">
      <c r="A111" s="248">
        <v>41981</v>
      </c>
      <c r="B111" s="247">
        <v>1.337</v>
      </c>
      <c r="C111" s="247">
        <v>1.337</v>
      </c>
      <c r="D111" s="112">
        <f>IF(C111&lt;MAX($C$2:C111),C111/MAX($C$2:C111)-1,0)</f>
        <v>0</v>
      </c>
    </row>
    <row r="112" spans="1:4">
      <c r="A112" s="248">
        <v>41982</v>
      </c>
      <c r="B112" s="247">
        <v>1.2749999999999999</v>
      </c>
      <c r="C112" s="247">
        <v>1.2749999999999999</v>
      </c>
      <c r="D112" s="112">
        <f>IF(C112&lt;MAX($C$2:C112),C112/MAX($C$2:C112)-1,0)</f>
        <v>-4.6372475691847437E-2</v>
      </c>
    </row>
    <row r="113" spans="1:4">
      <c r="A113" s="248">
        <v>41983</v>
      </c>
      <c r="B113" s="247">
        <v>1.3260000000000001</v>
      </c>
      <c r="C113" s="247">
        <v>1.3260000000000001</v>
      </c>
      <c r="D113" s="112">
        <f>IF(C113&lt;MAX($C$2:C113),C113/MAX($C$2:C113)-1,0)</f>
        <v>-8.2273747195212854E-3</v>
      </c>
    </row>
    <row r="114" spans="1:4">
      <c r="A114" s="248">
        <v>41984</v>
      </c>
      <c r="B114" s="247">
        <v>1.325</v>
      </c>
      <c r="C114" s="247">
        <v>1.325</v>
      </c>
      <c r="D114" s="112">
        <f>IF(C114&lt;MAX($C$2:C114),C114/MAX($C$2:C114)-1,0)</f>
        <v>-8.9753178758414931E-3</v>
      </c>
    </row>
    <row r="115" spans="1:4">
      <c r="A115" s="248">
        <v>41985</v>
      </c>
      <c r="B115" s="247">
        <v>1.3169999999999999</v>
      </c>
      <c r="C115" s="247">
        <v>1.3169999999999999</v>
      </c>
      <c r="D115" s="112">
        <f>IF(C115&lt;MAX($C$2:C115),C115/MAX($C$2:C115)-1,0)</f>
        <v>-1.4958863126402377E-2</v>
      </c>
    </row>
    <row r="116" spans="1:4">
      <c r="A116" s="248">
        <v>41988</v>
      </c>
      <c r="B116" s="247">
        <v>1.32</v>
      </c>
      <c r="C116" s="247">
        <v>1.32</v>
      </c>
      <c r="D116" s="112">
        <f>IF(C116&lt;MAX($C$2:C116),C116/MAX($C$2:C116)-1,0)</f>
        <v>-1.2715033657441976E-2</v>
      </c>
    </row>
    <row r="117" spans="1:4">
      <c r="A117" s="248">
        <v>41989</v>
      </c>
      <c r="B117" s="247">
        <v>1.329</v>
      </c>
      <c r="C117" s="247">
        <v>1.329</v>
      </c>
      <c r="D117" s="112">
        <f>IF(C117&lt;MAX($C$2:C117),C117/MAX($C$2:C117)-1,0)</f>
        <v>-5.9835452505609954E-3</v>
      </c>
    </row>
    <row r="118" spans="1:4">
      <c r="A118" s="248">
        <v>41990</v>
      </c>
      <c r="B118" s="247">
        <v>1.325</v>
      </c>
      <c r="C118" s="247">
        <v>1.325</v>
      </c>
      <c r="D118" s="112">
        <f>IF(C118&lt;MAX($C$2:C118),C118/MAX($C$2:C118)-1,0)</f>
        <v>-8.9753178758414931E-3</v>
      </c>
    </row>
    <row r="119" spans="1:4">
      <c r="A119" s="248">
        <v>41991</v>
      </c>
      <c r="B119" s="247">
        <v>1.329</v>
      </c>
      <c r="C119" s="247">
        <v>1.329</v>
      </c>
      <c r="D119" s="112">
        <f>IF(C119&lt;MAX($C$2:C119),C119/MAX($C$2:C119)-1,0)</f>
        <v>-5.9835452505609954E-3</v>
      </c>
    </row>
    <row r="120" spans="1:4">
      <c r="A120" s="248">
        <v>41992</v>
      </c>
      <c r="B120" s="247">
        <v>1.329</v>
      </c>
      <c r="C120" s="247">
        <v>1.329</v>
      </c>
      <c r="D120" s="112">
        <f>IF(C120&lt;MAX($C$2:C120),C120/MAX($C$2:C120)-1,0)</f>
        <v>-5.9835452505609954E-3</v>
      </c>
    </row>
    <row r="121" spans="1:4">
      <c r="A121" s="248">
        <v>41995</v>
      </c>
      <c r="B121" s="247">
        <v>1.333</v>
      </c>
      <c r="C121" s="247">
        <v>1.333</v>
      </c>
      <c r="D121" s="112">
        <f>IF(C121&lt;MAX($C$2:C121),C121/MAX($C$2:C121)-1,0)</f>
        <v>-2.9917726252804977E-3</v>
      </c>
    </row>
    <row r="122" spans="1:4">
      <c r="A122" s="248">
        <v>41996</v>
      </c>
      <c r="B122" s="247">
        <v>1.3220000000000001</v>
      </c>
      <c r="C122" s="247">
        <v>1.3220000000000001</v>
      </c>
      <c r="D122" s="112">
        <f>IF(C122&lt;MAX($C$2:C122),C122/MAX($C$2:C122)-1,0)</f>
        <v>-1.1219147344801672E-2</v>
      </c>
    </row>
    <row r="123" spans="1:4">
      <c r="A123" s="248">
        <v>41997</v>
      </c>
      <c r="B123" s="247">
        <v>1.306</v>
      </c>
      <c r="C123" s="247">
        <v>1.306</v>
      </c>
      <c r="D123" s="112">
        <f>IF(C123&lt;MAX($C$2:C123),C123/MAX($C$2:C123)-1,0)</f>
        <v>-2.3186237845923663E-2</v>
      </c>
    </row>
    <row r="124" spans="1:4">
      <c r="A124" s="248">
        <v>41998</v>
      </c>
      <c r="B124" s="247">
        <v>1.333</v>
      </c>
      <c r="C124" s="247">
        <v>1.333</v>
      </c>
      <c r="D124" s="112">
        <f>IF(C124&lt;MAX($C$2:C124),C124/MAX($C$2:C124)-1,0)</f>
        <v>-2.9917726252804977E-3</v>
      </c>
    </row>
    <row r="125" spans="1:4">
      <c r="A125" s="248">
        <v>41999</v>
      </c>
      <c r="B125" s="247">
        <v>1.373</v>
      </c>
      <c r="C125" s="247">
        <v>1.373</v>
      </c>
      <c r="D125" s="112">
        <f>IF(C125&lt;MAX($C$2:C125),C125/MAX($C$2:C125)-1,0)</f>
        <v>0</v>
      </c>
    </row>
    <row r="126" spans="1:4">
      <c r="A126" s="248">
        <v>42002</v>
      </c>
      <c r="B126" s="247">
        <v>1.393</v>
      </c>
      <c r="C126" s="247">
        <v>1.393</v>
      </c>
      <c r="D126" s="112">
        <f>IF(C126&lt;MAX($C$2:C126),C126/MAX($C$2:C126)-1,0)</f>
        <v>0</v>
      </c>
    </row>
    <row r="127" spans="1:4">
      <c r="A127" s="248">
        <v>42003</v>
      </c>
      <c r="B127" s="247">
        <v>1.389</v>
      </c>
      <c r="C127" s="247">
        <v>1.389</v>
      </c>
      <c r="D127" s="112">
        <f>IF(C127&lt;MAX($C$2:C127),C127/MAX($C$2:C127)-1,0)</f>
        <v>-2.8715003589375732E-3</v>
      </c>
    </row>
    <row r="128" spans="1:4">
      <c r="A128" s="248">
        <v>42004</v>
      </c>
      <c r="B128" s="247">
        <v>1.429</v>
      </c>
      <c r="C128" s="247">
        <v>1.429</v>
      </c>
      <c r="D128" s="112">
        <f>IF(C128&lt;MAX($C$2:C128),C128/MAX($C$2:C128)-1,0)</f>
        <v>0</v>
      </c>
    </row>
    <row r="129" spans="1:4">
      <c r="A129" s="248">
        <v>42009</v>
      </c>
      <c r="B129" s="247">
        <v>1.486</v>
      </c>
      <c r="C129" s="247">
        <v>1.486</v>
      </c>
      <c r="D129" s="112">
        <f>IF(C129&lt;MAX($C$2:C129),C129/MAX($C$2:C129)-1,0)</f>
        <v>0</v>
      </c>
    </row>
    <row r="130" spans="1:4">
      <c r="A130" s="248">
        <v>42010</v>
      </c>
      <c r="B130" s="247">
        <v>1.4870000000000001</v>
      </c>
      <c r="C130" s="247">
        <v>1.4870000000000001</v>
      </c>
      <c r="D130" s="112">
        <f>IF(C130&lt;MAX($C$2:C130),C130/MAX($C$2:C130)-1,0)</f>
        <v>0</v>
      </c>
    </row>
    <row r="131" spans="1:4">
      <c r="A131" s="248">
        <v>42011</v>
      </c>
      <c r="B131" s="247">
        <v>1.4810000000000001</v>
      </c>
      <c r="C131" s="247">
        <v>1.4810000000000001</v>
      </c>
      <c r="D131" s="112">
        <f>IF(C131&lt;MAX($C$2:C131),C131/MAX($C$2:C131)-1,0)</f>
        <v>-4.03496973772699E-3</v>
      </c>
    </row>
    <row r="132" spans="1:4">
      <c r="A132" s="248">
        <v>42012</v>
      </c>
      <c r="B132" s="247">
        <v>1.466</v>
      </c>
      <c r="C132" s="247">
        <v>1.466</v>
      </c>
      <c r="D132" s="112">
        <f>IF(C132&lt;MAX($C$2:C132),C132/MAX($C$2:C132)-1,0)</f>
        <v>-1.412239408204452E-2</v>
      </c>
    </row>
    <row r="133" spans="1:4">
      <c r="A133" s="248">
        <v>42013</v>
      </c>
      <c r="B133" s="247">
        <v>1.4630000000000001</v>
      </c>
      <c r="C133" s="247">
        <v>1.4630000000000001</v>
      </c>
      <c r="D133" s="112">
        <f>IF(C133&lt;MAX($C$2:C133),C133/MAX($C$2:C133)-1,0)</f>
        <v>-1.6139878950907849E-2</v>
      </c>
    </row>
    <row r="134" spans="1:4">
      <c r="A134" s="248">
        <v>42016</v>
      </c>
      <c r="B134" s="247">
        <v>1.4730000000000001</v>
      </c>
      <c r="C134" s="247">
        <v>1.4730000000000001</v>
      </c>
      <c r="D134" s="112">
        <f>IF(C134&lt;MAX($C$2:C134),C134/MAX($C$2:C134)-1,0)</f>
        <v>-9.4149293880295692E-3</v>
      </c>
    </row>
    <row r="135" spans="1:4">
      <c r="A135" s="248">
        <v>42017</v>
      </c>
      <c r="B135" s="247">
        <v>1.4810000000000001</v>
      </c>
      <c r="C135" s="247">
        <v>1.4810000000000001</v>
      </c>
      <c r="D135" s="112">
        <f>IF(C135&lt;MAX($C$2:C135),C135/MAX($C$2:C135)-1,0)</f>
        <v>-4.03496973772699E-3</v>
      </c>
    </row>
    <row r="136" spans="1:4">
      <c r="A136" s="248">
        <v>42018</v>
      </c>
      <c r="B136" s="247">
        <v>1.468</v>
      </c>
      <c r="C136" s="247">
        <v>1.468</v>
      </c>
      <c r="D136" s="112">
        <f>IF(C136&lt;MAX($C$2:C136),C136/MAX($C$2:C136)-1,0)</f>
        <v>-1.277740416946882E-2</v>
      </c>
    </row>
    <row r="137" spans="1:4">
      <c r="A137" s="248">
        <v>42019</v>
      </c>
      <c r="B137" s="247">
        <v>1.484</v>
      </c>
      <c r="C137" s="247">
        <v>1.484</v>
      </c>
      <c r="D137" s="112">
        <f>IF(C137&lt;MAX($C$2:C137),C137/MAX($C$2:C137)-1,0)</f>
        <v>-2.0174848688635505E-3</v>
      </c>
    </row>
    <row r="138" spans="1:4">
      <c r="A138" s="248">
        <v>42020</v>
      </c>
      <c r="B138" s="247">
        <v>1.502</v>
      </c>
      <c r="C138" s="247">
        <v>1.502</v>
      </c>
      <c r="D138" s="112">
        <f>IF(C138&lt;MAX($C$2:C138),C138/MAX($C$2:C138)-1,0)</f>
        <v>0</v>
      </c>
    </row>
    <row r="139" spans="1:4">
      <c r="A139" s="248">
        <v>42023</v>
      </c>
      <c r="B139" s="247">
        <v>1.431</v>
      </c>
      <c r="C139" s="247">
        <v>1.431</v>
      </c>
      <c r="D139" s="112">
        <f>IF(C139&lt;MAX($C$2:C139),C139/MAX($C$2:C139)-1,0)</f>
        <v>-4.7270306258322181E-2</v>
      </c>
    </row>
    <row r="140" spans="1:4">
      <c r="A140" s="248">
        <v>42024</v>
      </c>
      <c r="B140" s="247">
        <v>1.4650000000000001</v>
      </c>
      <c r="C140" s="247">
        <v>1.4650000000000001</v>
      </c>
      <c r="D140" s="112">
        <f>IF(C140&lt;MAX($C$2:C140),C140/MAX($C$2:C140)-1,0)</f>
        <v>-2.4633821571238279E-2</v>
      </c>
    </row>
    <row r="141" spans="1:4">
      <c r="A141" s="248">
        <v>42025</v>
      </c>
      <c r="B141" s="247">
        <v>1.502</v>
      </c>
      <c r="C141" s="247">
        <v>1.502</v>
      </c>
      <c r="D141" s="112">
        <f>IF(C141&lt;MAX($C$2:C141),C141/MAX($C$2:C141)-1,0)</f>
        <v>0</v>
      </c>
    </row>
    <row r="142" spans="1:4">
      <c r="A142" s="248">
        <v>42026</v>
      </c>
      <c r="B142" s="247">
        <v>1.5049999999999999</v>
      </c>
      <c r="C142" s="247">
        <v>1.5049999999999999</v>
      </c>
      <c r="D142" s="112">
        <f>IF(C142&lt;MAX($C$2:C142),C142/MAX($C$2:C142)-1,0)</f>
        <v>0</v>
      </c>
    </row>
    <row r="143" spans="1:4">
      <c r="A143" s="248">
        <v>42027</v>
      </c>
      <c r="B143" s="247">
        <v>1.49</v>
      </c>
      <c r="C143" s="247">
        <v>1.49</v>
      </c>
      <c r="D143" s="112">
        <f>IF(C143&lt;MAX($C$2:C143),C143/MAX($C$2:C143)-1,0)</f>
        <v>-9.966777408637828E-3</v>
      </c>
    </row>
    <row r="144" spans="1:4">
      <c r="A144" s="248">
        <v>42030</v>
      </c>
      <c r="B144" s="247">
        <v>1.502</v>
      </c>
      <c r="C144" s="247">
        <v>1.502</v>
      </c>
      <c r="D144" s="112">
        <f>IF(C144&lt;MAX($C$2:C144),C144/MAX($C$2:C144)-1,0)</f>
        <v>-1.9933554817275212E-3</v>
      </c>
    </row>
    <row r="145" spans="1:4">
      <c r="A145" s="248">
        <v>42031</v>
      </c>
      <c r="B145" s="247">
        <v>1.504</v>
      </c>
      <c r="C145" s="247">
        <v>1.504</v>
      </c>
      <c r="D145" s="112">
        <f>IF(C145&lt;MAX($C$2:C145),C145/MAX($C$2:C145)-1,0)</f>
        <v>-6.6445182724250706E-4</v>
      </c>
    </row>
    <row r="146" spans="1:4">
      <c r="A146" s="248">
        <v>42032</v>
      </c>
      <c r="B146" s="247">
        <v>1.482</v>
      </c>
      <c r="C146" s="247">
        <v>1.482</v>
      </c>
      <c r="D146" s="112">
        <f>IF(C146&lt;MAX($C$2:C146),C146/MAX($C$2:C146)-1,0)</f>
        <v>-1.5282392026577996E-2</v>
      </c>
    </row>
    <row r="147" spans="1:4">
      <c r="A147" s="248">
        <v>42033</v>
      </c>
      <c r="B147" s="247">
        <v>1.468</v>
      </c>
      <c r="C147" s="247">
        <v>1.468</v>
      </c>
      <c r="D147" s="112">
        <f>IF(C147&lt;MAX($C$2:C147),C147/MAX($C$2:C147)-1,0)</f>
        <v>-2.4584717607973317E-2</v>
      </c>
    </row>
    <row r="148" spans="1:4">
      <c r="A148" s="248">
        <v>42034</v>
      </c>
      <c r="B148" s="247">
        <v>1.4510000000000001</v>
      </c>
      <c r="C148" s="247">
        <v>1.4510000000000001</v>
      </c>
      <c r="D148" s="112">
        <f>IF(C148&lt;MAX($C$2:C148),C148/MAX($C$2:C148)-1,0)</f>
        <v>-3.588039867109627E-2</v>
      </c>
    </row>
    <row r="149" spans="1:4">
      <c r="A149" s="248">
        <v>42037</v>
      </c>
      <c r="B149" s="247">
        <v>1.4410000000000001</v>
      </c>
      <c r="C149" s="247">
        <v>1.4410000000000001</v>
      </c>
      <c r="D149" s="112">
        <f>IF(C149&lt;MAX($C$2:C149),C149/MAX($C$2:C149)-1,0)</f>
        <v>-4.2524916943521451E-2</v>
      </c>
    </row>
    <row r="150" spans="1:4">
      <c r="A150" s="248">
        <v>42038</v>
      </c>
      <c r="B150" s="247">
        <v>1.4670000000000001</v>
      </c>
      <c r="C150" s="247">
        <v>1.4670000000000001</v>
      </c>
      <c r="D150" s="112">
        <f>IF(C150&lt;MAX($C$2:C150),C150/MAX($C$2:C150)-1,0)</f>
        <v>-2.5249169435215824E-2</v>
      </c>
    </row>
    <row r="151" spans="1:4">
      <c r="A151" s="248">
        <v>42039</v>
      </c>
      <c r="B151" s="247">
        <v>1.4650000000000001</v>
      </c>
      <c r="C151" s="247">
        <v>1.4650000000000001</v>
      </c>
      <c r="D151" s="112">
        <f>IF(C151&lt;MAX($C$2:C151),C151/MAX($C$2:C151)-1,0)</f>
        <v>-2.6578073089700838E-2</v>
      </c>
    </row>
    <row r="152" spans="1:4">
      <c r="A152" s="248">
        <v>42040</v>
      </c>
      <c r="B152" s="247">
        <v>1.448</v>
      </c>
      <c r="C152" s="247">
        <v>1.448</v>
      </c>
      <c r="D152" s="112">
        <f>IF(C152&lt;MAX($C$2:C152),C152/MAX($C$2:C152)-1,0)</f>
        <v>-3.7873754152823902E-2</v>
      </c>
    </row>
    <row r="153" spans="1:4">
      <c r="A153" s="248">
        <v>42041</v>
      </c>
      <c r="B153" s="247">
        <v>1.421</v>
      </c>
      <c r="C153" s="247">
        <v>1.421</v>
      </c>
      <c r="D153" s="112">
        <f>IF(C153&lt;MAX($C$2:C153),C153/MAX($C$2:C153)-1,0)</f>
        <v>-5.5813953488372037E-2</v>
      </c>
    </row>
    <row r="154" spans="1:4">
      <c r="A154" s="248">
        <v>42044</v>
      </c>
      <c r="B154" s="247">
        <v>1.425</v>
      </c>
      <c r="C154" s="247">
        <v>1.425</v>
      </c>
      <c r="D154" s="112">
        <f>IF(C154&lt;MAX($C$2:C154),C154/MAX($C$2:C154)-1,0)</f>
        <v>-5.3156146179401897E-2</v>
      </c>
    </row>
    <row r="155" spans="1:4">
      <c r="A155" s="248">
        <v>42045</v>
      </c>
      <c r="B155" s="247">
        <v>1.45</v>
      </c>
      <c r="C155" s="247">
        <v>1.45</v>
      </c>
      <c r="D155" s="112">
        <f>IF(C155&lt;MAX($C$2:C155),C155/MAX($C$2:C155)-1,0)</f>
        <v>-3.6544850498338777E-2</v>
      </c>
    </row>
    <row r="156" spans="1:4">
      <c r="A156" s="248">
        <v>42046</v>
      </c>
      <c r="B156" s="247">
        <v>1.4690000000000001</v>
      </c>
      <c r="C156" s="247">
        <v>1.4690000000000001</v>
      </c>
      <c r="D156" s="112">
        <f>IF(C156&lt;MAX($C$2:C156),C156/MAX($C$2:C156)-1,0)</f>
        <v>-2.3920265780730809E-2</v>
      </c>
    </row>
    <row r="157" spans="1:4">
      <c r="A157" s="248">
        <v>42047</v>
      </c>
      <c r="B157" s="247">
        <v>1.4790000000000001</v>
      </c>
      <c r="C157" s="247">
        <v>1.4790000000000001</v>
      </c>
      <c r="D157" s="112">
        <f>IF(C157&lt;MAX($C$2:C157),C157/MAX($C$2:C157)-1,0)</f>
        <v>-1.7275747508305517E-2</v>
      </c>
    </row>
    <row r="158" spans="1:4">
      <c r="A158" s="248">
        <v>42048</v>
      </c>
      <c r="B158" s="247">
        <v>1.4850000000000001</v>
      </c>
      <c r="C158" s="247">
        <v>1.4850000000000001</v>
      </c>
      <c r="D158" s="112">
        <f>IF(C158&lt;MAX($C$2:C158),C158/MAX($C$2:C158)-1,0)</f>
        <v>-1.3289036544850363E-2</v>
      </c>
    </row>
    <row r="159" spans="1:4">
      <c r="A159" s="248">
        <v>42051</v>
      </c>
      <c r="B159" s="247">
        <v>1.506</v>
      </c>
      <c r="C159" s="247">
        <v>1.506</v>
      </c>
      <c r="D159" s="112">
        <f>IF(C159&lt;MAX($C$2:C159),C159/MAX($C$2:C159)-1,0)</f>
        <v>0</v>
      </c>
    </row>
    <row r="160" spans="1:4">
      <c r="A160" s="248">
        <v>42052</v>
      </c>
      <c r="B160" s="247">
        <v>1.516</v>
      </c>
      <c r="C160" s="247">
        <v>1.516</v>
      </c>
      <c r="D160" s="112">
        <f>IF(C160&lt;MAX($C$2:C160),C160/MAX($C$2:C160)-1,0)</f>
        <v>0</v>
      </c>
    </row>
    <row r="161" spans="1:4">
      <c r="A161" s="248">
        <v>42060</v>
      </c>
      <c r="B161" s="247">
        <v>1.5</v>
      </c>
      <c r="C161" s="247">
        <v>1.5</v>
      </c>
      <c r="D161" s="112">
        <f>IF(C161&lt;MAX($C$2:C161),C161/MAX($C$2:C161)-1,0)</f>
        <v>-1.0554089709762571E-2</v>
      </c>
    </row>
    <row r="162" spans="1:4">
      <c r="A162" s="248">
        <v>42061</v>
      </c>
      <c r="B162" s="247">
        <v>1.5149999999999999</v>
      </c>
      <c r="C162" s="247">
        <v>1.5149999999999999</v>
      </c>
      <c r="D162" s="112">
        <f>IF(C162&lt;MAX($C$2:C162),C162/MAX($C$2:C162)-1,0)</f>
        <v>-6.5963060686025088E-4</v>
      </c>
    </row>
    <row r="163" spans="1:4">
      <c r="A163" s="248">
        <v>42062</v>
      </c>
      <c r="B163" s="247">
        <v>1.5249999999999999</v>
      </c>
      <c r="C163" s="247">
        <v>1.5249999999999999</v>
      </c>
      <c r="D163" s="112">
        <f>IF(C163&lt;MAX($C$2:C163),C163/MAX($C$2:C163)-1,0)</f>
        <v>0</v>
      </c>
    </row>
    <row r="164" spans="1:4">
      <c r="A164" s="248">
        <v>42065</v>
      </c>
      <c r="B164" s="247">
        <v>1.54</v>
      </c>
      <c r="C164" s="247">
        <v>1.54</v>
      </c>
      <c r="D164" s="112">
        <f>IF(C164&lt;MAX($C$2:C164),C164/MAX($C$2:C164)-1,0)</f>
        <v>0</v>
      </c>
    </row>
    <row r="165" spans="1:4">
      <c r="A165" s="248">
        <v>42066</v>
      </c>
      <c r="B165" s="247">
        <v>1.502</v>
      </c>
      <c r="C165" s="247">
        <v>1.502</v>
      </c>
      <c r="D165" s="112">
        <f>IF(C165&lt;MAX($C$2:C165),C165/MAX($C$2:C165)-1,0)</f>
        <v>-2.4675324675324739E-2</v>
      </c>
    </row>
    <row r="166" spans="1:4">
      <c r="A166" s="248">
        <v>42067</v>
      </c>
      <c r="B166" s="247">
        <v>1.522</v>
      </c>
      <c r="C166" s="247">
        <v>1.522</v>
      </c>
      <c r="D166" s="112">
        <f>IF(C166&lt;MAX($C$2:C166),C166/MAX($C$2:C166)-1,0)</f>
        <v>-1.1688311688311748E-2</v>
      </c>
    </row>
    <row r="167" spans="1:4">
      <c r="A167" s="248">
        <v>42068</v>
      </c>
      <c r="B167" s="247">
        <v>1.4970000000000001</v>
      </c>
      <c r="C167" s="247">
        <v>1.4970000000000001</v>
      </c>
      <c r="D167" s="112">
        <f>IF(C167&lt;MAX($C$2:C167),C167/MAX($C$2:C167)-1,0)</f>
        <v>-2.7922077922077904E-2</v>
      </c>
    </row>
    <row r="168" spans="1:4">
      <c r="A168" s="248">
        <v>42069</v>
      </c>
      <c r="B168" s="247">
        <v>1.4790000000000001</v>
      </c>
      <c r="C168" s="247">
        <v>1.4790000000000001</v>
      </c>
      <c r="D168" s="112">
        <f>IF(C168&lt;MAX($C$2:C168),C168/MAX($C$2:C168)-1,0)</f>
        <v>-3.961038961038954E-2</v>
      </c>
    </row>
    <row r="169" spans="1:4">
      <c r="A169" s="248">
        <v>42072</v>
      </c>
      <c r="B169" s="247">
        <v>1.4930000000000001</v>
      </c>
      <c r="C169" s="247">
        <v>1.4930000000000001</v>
      </c>
      <c r="D169" s="112">
        <f>IF(C169&lt;MAX($C$2:C169),C169/MAX($C$2:C169)-1,0)</f>
        <v>-3.0519480519480502E-2</v>
      </c>
    </row>
    <row r="170" spans="1:4">
      <c r="A170" s="248">
        <v>42073</v>
      </c>
      <c r="B170" s="247">
        <v>1.512</v>
      </c>
      <c r="C170" s="247">
        <v>1.512</v>
      </c>
      <c r="D170" s="112">
        <f>IF(C170&lt;MAX($C$2:C170),C170/MAX($C$2:C170)-1,0)</f>
        <v>-1.8181818181818188E-2</v>
      </c>
    </row>
    <row r="171" spans="1:4">
      <c r="A171" s="248">
        <v>42074</v>
      </c>
      <c r="B171" s="247">
        <v>1.512</v>
      </c>
      <c r="C171" s="247">
        <v>1.512</v>
      </c>
      <c r="D171" s="112">
        <f>IF(C171&lt;MAX($C$2:C171),C171/MAX($C$2:C171)-1,0)</f>
        <v>-1.8181818181818188E-2</v>
      </c>
    </row>
    <row r="172" spans="1:4">
      <c r="A172" s="248">
        <v>42075</v>
      </c>
      <c r="B172" s="247">
        <v>1.5169999999999999</v>
      </c>
      <c r="C172" s="247">
        <v>1.5169999999999999</v>
      </c>
      <c r="D172" s="112">
        <f>IF(C172&lt;MAX($C$2:C172),C172/MAX($C$2:C172)-1,0)</f>
        <v>-1.4935064935065023E-2</v>
      </c>
    </row>
    <row r="173" spans="1:4">
      <c r="A173" s="248">
        <v>42076</v>
      </c>
      <c r="B173" s="247">
        <v>1.528</v>
      </c>
      <c r="C173" s="247">
        <v>1.528</v>
      </c>
      <c r="D173" s="112">
        <f>IF(C173&lt;MAX($C$2:C173),C173/MAX($C$2:C173)-1,0)</f>
        <v>-7.7922077922077948E-3</v>
      </c>
    </row>
    <row r="174" spans="1:4">
      <c r="A174" s="248">
        <v>42079</v>
      </c>
      <c r="B174" s="247">
        <v>1.5780000000000001</v>
      </c>
      <c r="C174" s="247">
        <v>1.5780000000000001</v>
      </c>
      <c r="D174" s="112">
        <f>IF(C174&lt;MAX($C$2:C174),C174/MAX($C$2:C174)-1,0)</f>
        <v>0</v>
      </c>
    </row>
    <row r="175" spans="1:4">
      <c r="A175" s="248">
        <v>42080</v>
      </c>
      <c r="B175" s="247">
        <v>1.5920000000000001</v>
      </c>
      <c r="C175" s="247">
        <v>1.5920000000000001</v>
      </c>
      <c r="D175" s="112">
        <f>IF(C175&lt;MAX($C$2:C175),C175/MAX($C$2:C175)-1,0)</f>
        <v>0</v>
      </c>
    </row>
    <row r="176" spans="1:4">
      <c r="A176" s="248">
        <v>42081</v>
      </c>
      <c r="B176" s="247">
        <v>1.617</v>
      </c>
      <c r="C176" s="247">
        <v>1.617</v>
      </c>
      <c r="D176" s="112">
        <f>IF(C176&lt;MAX($C$2:C176),C176/MAX($C$2:C176)-1,0)</f>
        <v>0</v>
      </c>
    </row>
    <row r="177" spans="1:4">
      <c r="A177" s="248">
        <v>42082</v>
      </c>
      <c r="B177" s="247">
        <v>1.6279999999999999</v>
      </c>
      <c r="C177" s="247">
        <v>1.6279999999999999</v>
      </c>
      <c r="D177" s="112">
        <f>IF(C177&lt;MAX($C$2:C177),C177/MAX($C$2:C177)-1,0)</f>
        <v>0</v>
      </c>
    </row>
    <row r="178" spans="1:4">
      <c r="A178" s="248">
        <v>42083</v>
      </c>
      <c r="B178" s="247">
        <v>1.639</v>
      </c>
      <c r="C178" s="247">
        <v>1.639</v>
      </c>
      <c r="D178" s="112">
        <f>IF(C178&lt;MAX($C$2:C178),C178/MAX($C$2:C178)-1,0)</f>
        <v>0</v>
      </c>
    </row>
    <row r="179" spans="1:4">
      <c r="A179" s="248">
        <v>42086</v>
      </c>
      <c r="B179" s="247">
        <v>1.663</v>
      </c>
      <c r="C179" s="247">
        <v>1.663</v>
      </c>
      <c r="D179" s="112">
        <f>IF(C179&lt;MAX($C$2:C179),C179/MAX($C$2:C179)-1,0)</f>
        <v>0</v>
      </c>
    </row>
    <row r="180" spans="1:4">
      <c r="A180" s="248">
        <v>42087</v>
      </c>
      <c r="B180" s="247">
        <v>1.6419999999999999</v>
      </c>
      <c r="C180" s="247">
        <v>1.6419999999999999</v>
      </c>
      <c r="D180" s="112">
        <f>IF(C180&lt;MAX($C$2:C180),C180/MAX($C$2:C180)-1,0)</f>
        <v>-1.2627781118460746E-2</v>
      </c>
    </row>
    <row r="181" spans="1:4">
      <c r="A181" s="248">
        <v>42088</v>
      </c>
      <c r="B181" s="247">
        <v>1.665</v>
      </c>
      <c r="C181" s="247">
        <v>1.665</v>
      </c>
      <c r="D181" s="112">
        <f>IF(C181&lt;MAX($C$2:C181),C181/MAX($C$2:C181)-1,0)</f>
        <v>0</v>
      </c>
    </row>
    <row r="182" spans="1:4">
      <c r="A182" s="248">
        <v>42089</v>
      </c>
      <c r="B182" s="247">
        <v>1.655</v>
      </c>
      <c r="C182" s="247">
        <v>1.655</v>
      </c>
      <c r="D182" s="112">
        <f>IF(C182&lt;MAX($C$2:C182),C182/MAX($C$2:C182)-1,0)</f>
        <v>-6.0060060060059817E-3</v>
      </c>
    </row>
    <row r="183" spans="1:4">
      <c r="A183" s="248">
        <v>42090</v>
      </c>
      <c r="B183" s="247">
        <v>1.68</v>
      </c>
      <c r="C183" s="247">
        <v>1.68</v>
      </c>
      <c r="D183" s="112">
        <f>IF(C183&lt;MAX($C$2:C183),C183/MAX($C$2:C183)-1,0)</f>
        <v>0</v>
      </c>
    </row>
    <row r="184" spans="1:4">
      <c r="A184" s="248">
        <v>42093</v>
      </c>
      <c r="B184" s="247">
        <v>1.73</v>
      </c>
      <c r="C184" s="247">
        <v>1.73</v>
      </c>
      <c r="D184" s="112">
        <f>IF(C184&lt;MAX($C$2:C184),C184/MAX($C$2:C184)-1,0)</f>
        <v>0</v>
      </c>
    </row>
    <row r="185" spans="1:4">
      <c r="A185" s="248">
        <v>42094</v>
      </c>
      <c r="B185" s="247">
        <v>1.7390000000000001</v>
      </c>
      <c r="C185" s="247">
        <v>1.7390000000000001</v>
      </c>
      <c r="D185" s="112">
        <f>IF(C185&lt;MAX($C$2:C185),C185/MAX($C$2:C185)-1,0)</f>
        <v>0</v>
      </c>
    </row>
    <row r="186" spans="1:4">
      <c r="A186" s="248">
        <v>42095</v>
      </c>
      <c r="B186" s="247">
        <v>1.7829999999999999</v>
      </c>
      <c r="C186" s="247">
        <v>1.7829999999999999</v>
      </c>
      <c r="D186" s="112">
        <f>IF(C186&lt;MAX($C$2:C186),C186/MAX($C$2:C186)-1,0)</f>
        <v>0</v>
      </c>
    </row>
    <row r="187" spans="1:4">
      <c r="A187" s="248">
        <v>42096</v>
      </c>
      <c r="B187" s="247">
        <v>1.8149999999999999</v>
      </c>
      <c r="C187" s="247">
        <v>1.8149999999999999</v>
      </c>
      <c r="D187" s="112">
        <f>IF(C187&lt;MAX($C$2:C187),C187/MAX($C$2:C187)-1,0)</f>
        <v>0</v>
      </c>
    </row>
    <row r="188" spans="1:4">
      <c r="A188" s="248">
        <v>42097</v>
      </c>
      <c r="B188" s="247">
        <v>1.8220000000000001</v>
      </c>
      <c r="C188" s="247">
        <v>1.8220000000000001</v>
      </c>
      <c r="D188" s="112">
        <f>IF(C188&lt;MAX($C$2:C188),C188/MAX($C$2:C188)-1,0)</f>
        <v>0</v>
      </c>
    </row>
    <row r="189" spans="1:4">
      <c r="A189" s="248">
        <v>42101</v>
      </c>
      <c r="B189" s="247">
        <v>1.851</v>
      </c>
      <c r="C189" s="247">
        <v>1.851</v>
      </c>
      <c r="D189" s="112">
        <f>IF(C189&lt;MAX($C$2:C189),C189/MAX($C$2:C189)-1,0)</f>
        <v>0</v>
      </c>
    </row>
    <row r="190" spans="1:4">
      <c r="A190" s="248">
        <v>42102</v>
      </c>
      <c r="B190" s="247">
        <v>1.8460000000000001</v>
      </c>
      <c r="C190" s="247">
        <v>1.8460000000000001</v>
      </c>
      <c r="D190" s="112">
        <f>IF(C190&lt;MAX($C$2:C190),C190/MAX($C$2:C190)-1,0)</f>
        <v>-2.7012425715828847E-3</v>
      </c>
    </row>
    <row r="191" spans="1:4">
      <c r="A191" s="248">
        <v>42103</v>
      </c>
      <c r="B191" s="247">
        <v>1.843</v>
      </c>
      <c r="C191" s="247">
        <v>1.843</v>
      </c>
      <c r="D191" s="112">
        <f>IF(C191&lt;MAX($C$2:C191),C191/MAX($C$2:C191)-1,0)</f>
        <v>-4.32198811453266E-3</v>
      </c>
    </row>
    <row r="192" spans="1:4">
      <c r="A192" s="248">
        <v>42104</v>
      </c>
      <c r="B192" s="247">
        <v>1.8979999999999999</v>
      </c>
      <c r="C192" s="247">
        <v>1.8979999999999999</v>
      </c>
      <c r="D192" s="112">
        <f>IF(C192&lt;MAX($C$2:C192),C192/MAX($C$2:C192)-1,0)</f>
        <v>0</v>
      </c>
    </row>
    <row r="193" spans="1:4">
      <c r="A193" s="248">
        <v>42107</v>
      </c>
      <c r="B193" s="247">
        <v>1.909</v>
      </c>
      <c r="C193" s="247">
        <v>1.909</v>
      </c>
      <c r="D193" s="112">
        <f>IF(C193&lt;MAX($C$2:C193),C193/MAX($C$2:C193)-1,0)</f>
        <v>0</v>
      </c>
    </row>
    <row r="194" spans="1:4">
      <c r="A194" s="248">
        <v>42108</v>
      </c>
      <c r="B194" s="247">
        <v>1.8759999999999999</v>
      </c>
      <c r="C194" s="247">
        <v>1.8759999999999999</v>
      </c>
      <c r="D194" s="112">
        <f>IF(C194&lt;MAX($C$2:C194),C194/MAX($C$2:C194)-1,0)</f>
        <v>-1.728653745416453E-2</v>
      </c>
    </row>
    <row r="195" spans="1:4">
      <c r="A195" s="248">
        <v>42109</v>
      </c>
      <c r="B195" s="247">
        <v>1.82</v>
      </c>
      <c r="C195" s="247">
        <v>1.82</v>
      </c>
      <c r="D195" s="112">
        <f>IF(C195&lt;MAX($C$2:C195),C195/MAX($C$2:C195)-1,0)</f>
        <v>-4.6621267679413325E-2</v>
      </c>
    </row>
    <row r="196" spans="1:4">
      <c r="A196" s="248">
        <v>42110</v>
      </c>
      <c r="B196" s="247">
        <v>1.867</v>
      </c>
      <c r="C196" s="247">
        <v>1.867</v>
      </c>
      <c r="D196" s="112">
        <f>IF(C196&lt;MAX($C$2:C196),C196/MAX($C$2:C196)-1,0)</f>
        <v>-2.2001047668936624E-2</v>
      </c>
    </row>
    <row r="197" spans="1:4">
      <c r="A197" s="248">
        <v>42111</v>
      </c>
      <c r="B197" s="247">
        <v>1.869</v>
      </c>
      <c r="C197" s="247">
        <v>1.869</v>
      </c>
      <c r="D197" s="112">
        <f>IF(C197&lt;MAX($C$2:C197),C197/MAX($C$2:C197)-1,0)</f>
        <v>-2.0953378732320616E-2</v>
      </c>
    </row>
    <row r="198" spans="1:4">
      <c r="A198" s="248">
        <v>42114</v>
      </c>
      <c r="B198" s="247">
        <v>1.8169999999999999</v>
      </c>
      <c r="C198" s="247">
        <v>1.8169999999999999</v>
      </c>
      <c r="D198" s="112">
        <f>IF(C198&lt;MAX($C$2:C198),C198/MAX($C$2:C198)-1,0)</f>
        <v>-4.8192771084337394E-2</v>
      </c>
    </row>
    <row r="199" spans="1:4">
      <c r="A199" s="248">
        <v>42115</v>
      </c>
      <c r="B199" s="247">
        <v>1.8879999999999999</v>
      </c>
      <c r="C199" s="247">
        <v>1.8879999999999999</v>
      </c>
      <c r="D199" s="112">
        <f>IF(C199&lt;MAX($C$2:C199),C199/MAX($C$2:C199)-1,0)</f>
        <v>-1.1000523834468368E-2</v>
      </c>
    </row>
    <row r="200" spans="1:4">
      <c r="A200" s="248">
        <v>42116</v>
      </c>
      <c r="B200" s="247">
        <v>1.9330000000000001</v>
      </c>
      <c r="C200" s="247">
        <v>1.9330000000000001</v>
      </c>
      <c r="D200" s="112">
        <f>IF(C200&lt;MAX($C$2:C200),C200/MAX($C$2:C200)-1,0)</f>
        <v>0</v>
      </c>
    </row>
    <row r="201" spans="1:4">
      <c r="A201" s="248">
        <v>42117</v>
      </c>
      <c r="B201" s="247">
        <v>1.9430000000000001</v>
      </c>
      <c r="C201" s="247">
        <v>1.9430000000000001</v>
      </c>
      <c r="D201" s="112">
        <f>IF(C201&lt;MAX($C$2:C201),C201/MAX($C$2:C201)-1,0)</f>
        <v>0</v>
      </c>
    </row>
    <row r="202" spans="1:4">
      <c r="A202" s="248">
        <v>42118</v>
      </c>
      <c r="B202" s="247">
        <v>1.9079999999999999</v>
      </c>
      <c r="C202" s="247">
        <v>1.9079999999999999</v>
      </c>
      <c r="D202" s="112">
        <f>IF(C202&lt;MAX($C$2:C202),C202/MAX($C$2:C202)-1,0)</f>
        <v>-1.801338136901709E-2</v>
      </c>
    </row>
    <row r="203" spans="1:4">
      <c r="A203" s="248">
        <v>42121</v>
      </c>
      <c r="B203" s="247">
        <v>1.9350000000000001</v>
      </c>
      <c r="C203" s="247">
        <v>1.9350000000000001</v>
      </c>
      <c r="D203" s="112">
        <f>IF(C203&lt;MAX($C$2:C203),C203/MAX($C$2:C203)-1,0)</f>
        <v>-4.1173443129182141E-3</v>
      </c>
    </row>
    <row r="204" spans="1:4">
      <c r="A204" s="248">
        <v>42122</v>
      </c>
      <c r="B204" s="247">
        <v>1.895</v>
      </c>
      <c r="C204" s="247">
        <v>1.895</v>
      </c>
      <c r="D204" s="112">
        <f>IF(C204&lt;MAX($C$2:C204),C204/MAX($C$2:C204)-1,0)</f>
        <v>-2.4704065877509063E-2</v>
      </c>
    </row>
    <row r="205" spans="1:4">
      <c r="A205" s="248">
        <v>42123</v>
      </c>
      <c r="B205" s="247">
        <v>1.9470000000000001</v>
      </c>
      <c r="C205" s="247">
        <v>1.9470000000000001</v>
      </c>
      <c r="D205" s="112">
        <f>IF(C205&lt;MAX($C$2:C205),C205/MAX($C$2:C205)-1,0)</f>
        <v>0</v>
      </c>
    </row>
    <row r="206" spans="1:4">
      <c r="A206" s="248">
        <v>42124</v>
      </c>
      <c r="B206" s="247">
        <v>1.968</v>
      </c>
      <c r="C206" s="247">
        <v>1.968</v>
      </c>
      <c r="D206" s="112">
        <f>IF(C206&lt;MAX($C$2:C206),C206/MAX($C$2:C206)-1,0)</f>
        <v>0</v>
      </c>
    </row>
    <row r="207" spans="1:4">
      <c r="A207" s="248">
        <v>42128</v>
      </c>
      <c r="B207" s="247">
        <v>1.992</v>
      </c>
      <c r="C207" s="247">
        <v>1.992</v>
      </c>
      <c r="D207" s="112">
        <f>IF(C207&lt;MAX($C$2:C207),C207/MAX($C$2:C207)-1,0)</f>
        <v>0</v>
      </c>
    </row>
    <row r="208" spans="1:4">
      <c r="A208" s="248">
        <v>42129</v>
      </c>
      <c r="B208" s="247">
        <v>1.927</v>
      </c>
      <c r="C208" s="247">
        <v>1.927</v>
      </c>
      <c r="D208" s="112">
        <f>IF(C208&lt;MAX($C$2:C208),C208/MAX($C$2:C208)-1,0)</f>
        <v>-3.2630522088353375E-2</v>
      </c>
    </row>
    <row r="209" spans="1:4">
      <c r="A209" s="248">
        <v>42130</v>
      </c>
      <c r="B209" s="247">
        <v>1.9550000000000001</v>
      </c>
      <c r="C209" s="247">
        <v>1.9550000000000001</v>
      </c>
      <c r="D209" s="112">
        <f>IF(C209&lt;MAX($C$2:C209),C209/MAX($C$2:C209)-1,0)</f>
        <v>-1.8574297188755029E-2</v>
      </c>
    </row>
    <row r="210" spans="1:4">
      <c r="A210" s="248">
        <v>42131</v>
      </c>
      <c r="B210" s="247">
        <v>1.9530000000000001</v>
      </c>
      <c r="C210" s="247">
        <v>1.9530000000000001</v>
      </c>
      <c r="D210" s="112">
        <f>IF(C210&lt;MAX($C$2:C210),C210/MAX($C$2:C210)-1,0)</f>
        <v>-1.9578313253011959E-2</v>
      </c>
    </row>
    <row r="211" spans="1:4">
      <c r="A211" s="248">
        <v>42132</v>
      </c>
      <c r="B211" s="247">
        <v>2.016</v>
      </c>
      <c r="C211" s="247">
        <v>2.016</v>
      </c>
      <c r="D211" s="112">
        <f>IF(C211&lt;MAX($C$2:C211),C211/MAX($C$2:C211)-1,0)</f>
        <v>0</v>
      </c>
    </row>
    <row r="212" spans="1:4">
      <c r="A212" s="248">
        <v>42135</v>
      </c>
      <c r="B212" s="247">
        <v>2.0819999999999999</v>
      </c>
      <c r="C212" s="247">
        <v>2.0819999999999999</v>
      </c>
      <c r="D212" s="112">
        <f>IF(C212&lt;MAX($C$2:C212),C212/MAX($C$2:C212)-1,0)</f>
        <v>0</v>
      </c>
    </row>
    <row r="213" spans="1:4">
      <c r="A213" s="248">
        <v>42136</v>
      </c>
      <c r="B213" s="247">
        <v>2.117</v>
      </c>
      <c r="C213" s="247">
        <v>2.117</v>
      </c>
      <c r="D213" s="112">
        <f>IF(C213&lt;MAX($C$2:C213),C213/MAX($C$2:C213)-1,0)</f>
        <v>0</v>
      </c>
    </row>
    <row r="214" spans="1:4">
      <c r="A214" s="248">
        <v>42137</v>
      </c>
      <c r="B214" s="247">
        <v>2.1440000000000001</v>
      </c>
      <c r="C214" s="247">
        <v>2.1440000000000001</v>
      </c>
      <c r="D214" s="112">
        <f>IF(C214&lt;MAX($C$2:C214),C214/MAX($C$2:C214)-1,0)</f>
        <v>0</v>
      </c>
    </row>
    <row r="215" spans="1:4">
      <c r="A215" s="248">
        <v>42138</v>
      </c>
      <c r="B215" s="247">
        <v>2.11</v>
      </c>
      <c r="C215" s="247">
        <v>2.11</v>
      </c>
      <c r="D215" s="112">
        <f>IF(C215&lt;MAX($C$2:C215),C215/MAX($C$2:C215)-1,0)</f>
        <v>-1.5858208955224051E-2</v>
      </c>
    </row>
    <row r="216" spans="1:4">
      <c r="A216" s="248">
        <v>42139</v>
      </c>
      <c r="B216" s="247">
        <v>2.101</v>
      </c>
      <c r="C216" s="247">
        <v>2.101</v>
      </c>
      <c r="D216" s="112">
        <f>IF(C216&lt;MAX($C$2:C216),C216/MAX($C$2:C216)-1,0)</f>
        <v>-2.0055970149253755E-2</v>
      </c>
    </row>
    <row r="217" spans="1:4">
      <c r="A217" s="248">
        <v>42142</v>
      </c>
      <c r="B217" s="247">
        <v>2.109</v>
      </c>
      <c r="C217" s="247">
        <v>2.109</v>
      </c>
      <c r="D217" s="112">
        <f>IF(C217&lt;MAX($C$2:C217),C217/MAX($C$2:C217)-1,0)</f>
        <v>-1.632462686567171E-2</v>
      </c>
    </row>
    <row r="218" spans="1:4">
      <c r="A218" s="248">
        <v>42143</v>
      </c>
      <c r="B218" s="247">
        <v>2.1920000000000002</v>
      </c>
      <c r="C218" s="247">
        <v>2.1920000000000002</v>
      </c>
      <c r="D218" s="112">
        <f>IF(C218&lt;MAX($C$2:C218),C218/MAX($C$2:C218)-1,0)</f>
        <v>0</v>
      </c>
    </row>
    <row r="219" spans="1:4">
      <c r="A219" s="248">
        <v>42144</v>
      </c>
      <c r="B219" s="247">
        <v>2.2480000000000002</v>
      </c>
      <c r="C219" s="247">
        <v>2.2480000000000002</v>
      </c>
      <c r="D219" s="112">
        <f>IF(C219&lt;MAX($C$2:C219),C219/MAX($C$2:C219)-1,0)</f>
        <v>0</v>
      </c>
    </row>
    <row r="220" spans="1:4">
      <c r="A220" s="248">
        <v>42145</v>
      </c>
      <c r="B220" s="247">
        <v>2.3260000000000001</v>
      </c>
      <c r="C220" s="247">
        <v>2.3260000000000001</v>
      </c>
      <c r="D220" s="112">
        <f>IF(C220&lt;MAX($C$2:C220),C220/MAX($C$2:C220)-1,0)</f>
        <v>0</v>
      </c>
    </row>
    <row r="221" spans="1:4">
      <c r="A221" s="248">
        <v>42146</v>
      </c>
      <c r="B221" s="247">
        <v>2.3839999999999999</v>
      </c>
      <c r="C221" s="247">
        <v>2.3839999999999999</v>
      </c>
      <c r="D221" s="112">
        <f>IF(C221&lt;MAX($C$2:C221),C221/MAX($C$2:C221)-1,0)</f>
        <v>0</v>
      </c>
    </row>
    <row r="222" spans="1:4">
      <c r="A222" s="248">
        <v>42149</v>
      </c>
      <c r="B222" s="247">
        <v>2.464</v>
      </c>
      <c r="C222" s="247">
        <v>2.464</v>
      </c>
      <c r="D222" s="112">
        <f>IF(C222&lt;MAX($C$2:C222),C222/MAX($C$2:C222)-1,0)</f>
        <v>0</v>
      </c>
    </row>
    <row r="223" spans="1:4">
      <c r="A223" s="248">
        <v>42150</v>
      </c>
      <c r="B223" s="247">
        <v>2.5499999999999998</v>
      </c>
      <c r="C223" s="247">
        <v>2.5499999999999998</v>
      </c>
      <c r="D223" s="277">
        <f>IF(C223&lt;MAX($C$2:C223),C223/MAX($C$2:C223)-1,0)</f>
        <v>0</v>
      </c>
    </row>
    <row r="224" spans="1:4">
      <c r="A224" s="248">
        <v>42151</v>
      </c>
      <c r="B224" s="247">
        <v>2.5169999999999999</v>
      </c>
      <c r="C224" s="247">
        <v>2.5169999999999999</v>
      </c>
      <c r="D224" s="277">
        <f>IF(C224&lt;MAX($C$2:C224),C224/MAX($C$2:C224)-1,0)</f>
        <v>-1.2941176470588234E-2</v>
      </c>
    </row>
    <row r="225" spans="1:4">
      <c r="A225" s="248">
        <v>42152</v>
      </c>
      <c r="B225" s="247">
        <v>2.3980000000000001</v>
      </c>
      <c r="C225" s="247">
        <v>2.3980000000000001</v>
      </c>
      <c r="D225" s="277">
        <f>IF(C225&lt;MAX($C$2:C225),C225/MAX($C$2:C225)-1,0)</f>
        <v>-5.9607843137254757E-2</v>
      </c>
    </row>
    <row r="226" spans="1:4">
      <c r="A226" s="248">
        <v>42153</v>
      </c>
      <c r="B226" s="247">
        <v>2.3959999999999999</v>
      </c>
      <c r="C226" s="247">
        <v>2.3959999999999999</v>
      </c>
      <c r="D226" s="277">
        <f>IF(C226&lt;MAX($C$2:C226),C226/MAX($C$2:C226)-1,0)</f>
        <v>-6.0392156862745017E-2</v>
      </c>
    </row>
    <row r="227" spans="1:4">
      <c r="A227" s="248">
        <v>42156</v>
      </c>
      <c r="B227" s="247">
        <v>2.4750000000000001</v>
      </c>
      <c r="C227" s="247">
        <v>2.4750000000000001</v>
      </c>
      <c r="D227" s="277">
        <f>IF(C227&lt;MAX($C$2:C227),C227/MAX($C$2:C227)-1,0)</f>
        <v>-2.9411764705882248E-2</v>
      </c>
    </row>
    <row r="228" spans="1:4">
      <c r="A228" s="248">
        <v>42157</v>
      </c>
      <c r="B228" s="247">
        <v>2.5110000000000001</v>
      </c>
      <c r="C228" s="247">
        <v>2.5110000000000001</v>
      </c>
      <c r="D228" s="277">
        <f>IF(C228&lt;MAX($C$2:C228),C228/MAX($C$2:C228)-1,0)</f>
        <v>-1.529411764705868E-2</v>
      </c>
    </row>
    <row r="229" spans="1:4">
      <c r="A229" s="248">
        <v>42158</v>
      </c>
      <c r="B229" s="247">
        <v>2.5169999999999999</v>
      </c>
      <c r="C229" s="247">
        <v>2.5169999999999999</v>
      </c>
      <c r="D229" s="277">
        <f>IF(C229&lt;MAX($C$2:C229),C229/MAX($C$2:C229)-1,0)</f>
        <v>-1.2941176470588234E-2</v>
      </c>
    </row>
    <row r="230" spans="1:4">
      <c r="A230" s="248">
        <v>42159</v>
      </c>
      <c r="B230" s="247">
        <v>2.4780000000000002</v>
      </c>
      <c r="C230" s="247">
        <v>2.4780000000000002</v>
      </c>
      <c r="D230" s="277">
        <f>IF(C230&lt;MAX($C$2:C230),C230/MAX($C$2:C230)-1,0)</f>
        <v>-2.8235294117646914E-2</v>
      </c>
    </row>
    <row r="231" spans="1:4">
      <c r="A231" s="248">
        <v>42160</v>
      </c>
      <c r="B231" s="247">
        <v>2.4849999999999999</v>
      </c>
      <c r="C231" s="247">
        <v>2.4849999999999999</v>
      </c>
      <c r="D231" s="277">
        <f>IF(C231&lt;MAX($C$2:C231),C231/MAX($C$2:C231)-1,0)</f>
        <v>-2.5490196078431393E-2</v>
      </c>
    </row>
    <row r="232" spans="1:4">
      <c r="A232" s="248">
        <v>42163</v>
      </c>
      <c r="B232" s="247">
        <v>2.4940000000000002</v>
      </c>
      <c r="C232" s="247">
        <v>2.4940000000000002</v>
      </c>
      <c r="D232" s="277">
        <f>IF(C232&lt;MAX($C$2:C232),C232/MAX($C$2:C232)-1,0)</f>
        <v>-2.196078431372539E-2</v>
      </c>
    </row>
    <row r="233" spans="1:4">
      <c r="A233" s="248">
        <v>42164</v>
      </c>
      <c r="B233" s="247">
        <v>2.5030000000000001</v>
      </c>
      <c r="C233" s="247">
        <v>2.5030000000000001</v>
      </c>
      <c r="D233" s="277">
        <f>IF(C233&lt;MAX($C$2:C233),C233/MAX($C$2:C233)-1,0)</f>
        <v>-1.8431372549019498E-2</v>
      </c>
    </row>
    <row r="234" spans="1:4">
      <c r="A234" s="248">
        <v>42165</v>
      </c>
      <c r="B234" s="247">
        <v>2.5350000000000001</v>
      </c>
      <c r="C234" s="247">
        <v>2.5350000000000001</v>
      </c>
      <c r="D234" s="277">
        <f>IF(C234&lt;MAX($C$2:C234),C234/MAX($C$2:C234)-1,0)</f>
        <v>-5.8823529411763387E-3</v>
      </c>
    </row>
    <row r="235" spans="1:4">
      <c r="A235" s="248">
        <v>42166</v>
      </c>
      <c r="B235" s="247">
        <v>2.524</v>
      </c>
      <c r="C235" s="247">
        <v>2.524</v>
      </c>
      <c r="D235" s="277">
        <f>IF(C235&lt;MAX($C$2:C235),C235/MAX($C$2:C235)-1,0)</f>
        <v>-1.0196078431372491E-2</v>
      </c>
    </row>
    <row r="236" spans="1:4">
      <c r="A236" s="248">
        <v>42167</v>
      </c>
      <c r="B236" s="247">
        <v>2.552</v>
      </c>
      <c r="C236" s="247">
        <v>2.552</v>
      </c>
      <c r="D236" s="179">
        <f>IF(C236&lt;MAX($C$2:C236),C236/MAX($C$2:C236)-1,0)</f>
        <v>0</v>
      </c>
    </row>
    <row r="237" spans="1:4">
      <c r="A237" s="248">
        <v>42170</v>
      </c>
      <c r="B237" s="247">
        <v>2.4929999999999999</v>
      </c>
      <c r="C237" s="247">
        <v>2.4929999999999999</v>
      </c>
      <c r="D237" s="179">
        <f>IF(C237&lt;MAX($C$2:C237),C237/MAX($C$2:C237)-1,0)</f>
        <v>-2.3119122257053371E-2</v>
      </c>
    </row>
    <row r="238" spans="1:4">
      <c r="A238" s="248">
        <v>42171</v>
      </c>
      <c r="B238" s="247">
        <v>2.423</v>
      </c>
      <c r="C238" s="247">
        <v>2.423</v>
      </c>
      <c r="D238" s="179">
        <f>IF(C238&lt;MAX($C$2:C238),C238/MAX($C$2:C238)-1,0)</f>
        <v>-5.0548589341692818E-2</v>
      </c>
    </row>
    <row r="239" spans="1:4">
      <c r="A239" s="248">
        <v>42172</v>
      </c>
      <c r="B239" s="247">
        <v>2.4580000000000002</v>
      </c>
      <c r="C239" s="247">
        <v>2.4580000000000002</v>
      </c>
      <c r="D239" s="179">
        <f>IF(C239&lt;MAX($C$2:C239),C239/MAX($C$2:C239)-1,0)</f>
        <v>-3.6833855799373039E-2</v>
      </c>
    </row>
    <row r="240" spans="1:4">
      <c r="A240" s="248">
        <v>42173</v>
      </c>
      <c r="B240" s="247">
        <v>2.399</v>
      </c>
      <c r="C240" s="247">
        <v>2.399</v>
      </c>
      <c r="D240" s="179">
        <f>IF(C240&lt;MAX($C$2:C240),C240/MAX($C$2:C240)-1,0)</f>
        <v>-5.9952978056426298E-2</v>
      </c>
    </row>
    <row r="241" spans="1:4">
      <c r="A241" s="248">
        <v>42174</v>
      </c>
      <c r="B241" s="247">
        <v>2.294</v>
      </c>
      <c r="C241" s="247">
        <v>2.294</v>
      </c>
      <c r="D241" s="179">
        <f>IF(C241&lt;MAX($C$2:C241),C241/MAX($C$2:C241)-1,0)</f>
        <v>-0.10109717868338564</v>
      </c>
    </row>
    <row r="242" spans="1:4">
      <c r="A242" s="248">
        <v>42178</v>
      </c>
      <c r="B242" s="247">
        <v>2.3650000000000002</v>
      </c>
      <c r="C242" s="247">
        <v>2.3650000000000002</v>
      </c>
      <c r="D242" s="179">
        <f>IF(C242&lt;MAX($C$2:C242),C242/MAX($C$2:C242)-1,0)</f>
        <v>-7.3275862068965414E-2</v>
      </c>
    </row>
    <row r="243" spans="1:4">
      <c r="A243" s="248">
        <v>42179</v>
      </c>
      <c r="B243" s="247">
        <v>2.4009999999999998</v>
      </c>
      <c r="C243" s="247">
        <v>2.4009999999999998</v>
      </c>
      <c r="D243" s="179">
        <f>IF(C243&lt;MAX($C$2:C243),C243/MAX($C$2:C243)-1,0)</f>
        <v>-5.9169278996865304E-2</v>
      </c>
    </row>
    <row r="244" spans="1:4">
      <c r="A244" s="248">
        <v>42180</v>
      </c>
      <c r="B244" s="247">
        <v>2.3130000000000002</v>
      </c>
      <c r="C244" s="247">
        <v>2.3130000000000002</v>
      </c>
      <c r="D244" s="179">
        <f>IF(C244&lt;MAX($C$2:C244),C244/MAX($C$2:C244)-1,0)</f>
        <v>-9.3652037617554806E-2</v>
      </c>
    </row>
    <row r="245" spans="1:4">
      <c r="A245" s="248">
        <v>42181</v>
      </c>
      <c r="B245" s="247">
        <v>2.1680000000000001</v>
      </c>
      <c r="C245" s="247">
        <v>2.1680000000000001</v>
      </c>
      <c r="D245" s="179">
        <f>IF(C245&lt;MAX($C$2:C245),C245/MAX($C$2:C245)-1,0)</f>
        <v>-0.15047021943573669</v>
      </c>
    </row>
    <row r="246" spans="1:4">
      <c r="A246" s="248">
        <v>42184</v>
      </c>
      <c r="B246" s="247">
        <v>2.1139999999999999</v>
      </c>
      <c r="C246" s="247">
        <v>2.1139999999999999</v>
      </c>
      <c r="D246" s="179">
        <f>IF(C246&lt;MAX($C$2:C246),C246/MAX($C$2:C246)-1,0)</f>
        <v>-0.17163009404388718</v>
      </c>
    </row>
    <row r="247" spans="1:4">
      <c r="A247" s="248">
        <v>42185</v>
      </c>
      <c r="B247" s="247">
        <v>2.2469999999999999</v>
      </c>
      <c r="C247" s="247">
        <v>2.2469999999999999</v>
      </c>
      <c r="D247" s="179">
        <f>IF(C247&lt;MAX($C$2:C247),C247/MAX($C$2:C247)-1,0)</f>
        <v>-0.11951410658307215</v>
      </c>
    </row>
    <row r="248" spans="1:4">
      <c r="A248" s="248">
        <v>42186</v>
      </c>
      <c r="B248" s="247">
        <v>2.1760000000000002</v>
      </c>
      <c r="C248" s="247">
        <v>2.1760000000000002</v>
      </c>
      <c r="D248" s="179">
        <f>IF(C248&lt;MAX($C$2:C248),C248/MAX($C$2:C248)-1,0)</f>
        <v>-0.14733542319749215</v>
      </c>
    </row>
    <row r="249" spans="1:4">
      <c r="A249" s="248">
        <v>42187</v>
      </c>
      <c r="B249" s="247">
        <v>2.1139999999999999</v>
      </c>
      <c r="C249" s="247">
        <v>2.1139999999999999</v>
      </c>
      <c r="D249" s="179">
        <f>IF(C249&lt;MAX($C$2:C249),C249/MAX($C$2:C249)-1,0)</f>
        <v>-0.17163009404388718</v>
      </c>
    </row>
    <row r="250" spans="1:4">
      <c r="A250" s="248">
        <v>42188</v>
      </c>
      <c r="B250" s="247">
        <v>2.0259999999999998</v>
      </c>
      <c r="C250" s="247">
        <v>2.0259999999999998</v>
      </c>
      <c r="D250" s="179">
        <f>IF(C250&lt;MAX($C$2:C250),C250/MAX($C$2:C250)-1,0)</f>
        <v>-0.20611285266457691</v>
      </c>
    </row>
    <row r="251" spans="1:4">
      <c r="A251" s="248">
        <v>42191</v>
      </c>
      <c r="B251" s="247">
        <v>2.0409999999999999</v>
      </c>
      <c r="C251" s="247">
        <v>2.0409999999999999</v>
      </c>
      <c r="D251" s="179">
        <f>IF(C251&lt;MAX($C$2:C251),C251/MAX($C$2:C251)-1,0)</f>
        <v>-0.2002351097178684</v>
      </c>
    </row>
    <row r="252" spans="1:4">
      <c r="A252" s="248">
        <v>42192</v>
      </c>
      <c r="B252" s="247">
        <v>1.976</v>
      </c>
      <c r="C252" s="247">
        <v>1.976</v>
      </c>
      <c r="D252" s="179">
        <f>IF(C252&lt;MAX($C$2:C252),C252/MAX($C$2:C252)-1,0)</f>
        <v>-0.22570532915360508</v>
      </c>
    </row>
    <row r="253" spans="1:4">
      <c r="A253" s="248">
        <v>42193</v>
      </c>
      <c r="B253" s="247">
        <v>1.8280000000000001</v>
      </c>
      <c r="C253" s="247">
        <v>1.8280000000000001</v>
      </c>
      <c r="D253" s="179">
        <f>IF(C253&lt;MAX($C$2:C253),C253/MAX($C$2:C253)-1,0)</f>
        <v>-0.28369905956112851</v>
      </c>
    </row>
    <row r="254" spans="1:4">
      <c r="A254" s="248">
        <v>42194</v>
      </c>
      <c r="B254" s="247">
        <v>1.889</v>
      </c>
      <c r="C254" s="247">
        <v>1.889</v>
      </c>
      <c r="D254" s="179">
        <f>IF(C254&lt;MAX($C$2:C254),C254/MAX($C$2:C254)-1,0)</f>
        <v>-0.25979623824451414</v>
      </c>
    </row>
    <row r="255" spans="1:4">
      <c r="A255" s="248">
        <v>42195</v>
      </c>
      <c r="B255" s="247">
        <v>1.925</v>
      </c>
      <c r="C255" s="247">
        <v>1.925</v>
      </c>
      <c r="D255" s="179">
        <f>IF(C255&lt;MAX($C$2:C255),C255/MAX($C$2:C255)-1,0)</f>
        <v>-0.24568965517241381</v>
      </c>
    </row>
    <row r="256" spans="1:4">
      <c r="A256" s="248">
        <v>42198</v>
      </c>
      <c r="B256" s="247">
        <v>1.992</v>
      </c>
      <c r="C256" s="247">
        <v>1.992</v>
      </c>
      <c r="D256" s="179">
        <f>IF(C256&lt;MAX($C$2:C256),C256/MAX($C$2:C256)-1,0)</f>
        <v>-0.21943573667711602</v>
      </c>
    </row>
    <row r="257" spans="1:4">
      <c r="A257" s="248">
        <v>42199</v>
      </c>
      <c r="B257" s="247">
        <v>2.004</v>
      </c>
      <c r="C257" s="247">
        <v>2.004</v>
      </c>
      <c r="D257" s="179">
        <f>IF(C257&lt;MAX($C$2:C257),C257/MAX($C$2:C257)-1,0)</f>
        <v>-0.21473354231974928</v>
      </c>
    </row>
    <row r="258" spans="1:4">
      <c r="A258" s="248">
        <v>42200</v>
      </c>
      <c r="B258" s="247">
        <v>1.948</v>
      </c>
      <c r="C258" s="247">
        <v>1.948</v>
      </c>
      <c r="D258" s="179">
        <f>IF(C258&lt;MAX($C$2:C258),C258/MAX($C$2:C258)-1,0)</f>
        <v>-0.23667711598746088</v>
      </c>
    </row>
    <row r="259" spans="1:4">
      <c r="A259" s="248">
        <v>42201</v>
      </c>
      <c r="B259" s="247">
        <v>1.9730000000000001</v>
      </c>
      <c r="C259" s="247">
        <v>1.9730000000000001</v>
      </c>
      <c r="D259" s="179">
        <f>IF(C259&lt;MAX($C$2:C259),C259/MAX($C$2:C259)-1,0)</f>
        <v>-0.22688087774294674</v>
      </c>
    </row>
    <row r="260" spans="1:4">
      <c r="A260" s="248">
        <v>42202</v>
      </c>
      <c r="B260" s="247">
        <v>2.0390000000000001</v>
      </c>
      <c r="C260" s="247">
        <v>2.0390000000000001</v>
      </c>
      <c r="D260" s="179">
        <f>IF(C260&lt;MAX($C$2:C260),C260/MAX($C$2:C260)-1,0)</f>
        <v>-0.20101880877742939</v>
      </c>
    </row>
    <row r="261" spans="1:4">
      <c r="A261" s="248">
        <v>42205</v>
      </c>
      <c r="B261" s="247">
        <v>2.0529999999999999</v>
      </c>
      <c r="C261" s="247">
        <v>2.0529999999999999</v>
      </c>
      <c r="D261" s="179">
        <f>IF(C261&lt;MAX($C$2:C261),C261/MAX($C$2:C261)-1,0)</f>
        <v>-0.19553291536050166</v>
      </c>
    </row>
    <row r="262" spans="1:4">
      <c r="A262" s="248">
        <v>42206</v>
      </c>
      <c r="B262" s="247">
        <v>2.069</v>
      </c>
      <c r="C262" s="247">
        <v>2.069</v>
      </c>
      <c r="D262" s="179">
        <f>IF(C262&lt;MAX($C$2:C262),C262/MAX($C$2:C262)-1,0)</f>
        <v>-0.1892633228840126</v>
      </c>
    </row>
    <row r="263" spans="1:4">
      <c r="A263" s="248">
        <v>42207</v>
      </c>
      <c r="B263" s="247">
        <v>2.0979999999999999</v>
      </c>
      <c r="C263" s="247">
        <v>2.0979999999999999</v>
      </c>
      <c r="D263" s="179">
        <f>IF(C263&lt;MAX($C$2:C263),C263/MAX($C$2:C263)-1,0)</f>
        <v>-0.17789968652037624</v>
      </c>
    </row>
    <row r="264" spans="1:4">
      <c r="A264" s="248">
        <v>42208</v>
      </c>
      <c r="B264" s="247">
        <v>2.1360000000000001</v>
      </c>
      <c r="C264" s="247">
        <v>2.1360000000000001</v>
      </c>
      <c r="D264" s="179">
        <f>IF(C264&lt;MAX($C$2:C264),C264/MAX($C$2:C264)-1,0)</f>
        <v>-0.1630094043887147</v>
      </c>
    </row>
    <row r="265" spans="1:4">
      <c r="A265" s="248">
        <v>42209</v>
      </c>
      <c r="B265" s="247">
        <v>2.1139999999999999</v>
      </c>
      <c r="C265" s="247">
        <v>2.1139999999999999</v>
      </c>
      <c r="D265" s="179">
        <f>IF(C265&lt;MAX($C$2:C265),C265/MAX($C$2:C265)-1,0)</f>
        <v>-0.17163009404388718</v>
      </c>
    </row>
    <row r="266" spans="1:4">
      <c r="A266" s="248">
        <v>42212</v>
      </c>
      <c r="B266" s="247">
        <v>1.99</v>
      </c>
      <c r="C266" s="247">
        <v>1.99</v>
      </c>
      <c r="D266" s="179">
        <f>IF(C266&lt;MAX($C$2:C266),C266/MAX($C$2:C266)-1,0)</f>
        <v>-0.22021943573667713</v>
      </c>
    </row>
    <row r="267" spans="1:4">
      <c r="A267" s="248">
        <v>42213</v>
      </c>
      <c r="B267" s="247">
        <v>1.984</v>
      </c>
      <c r="C267" s="247">
        <v>1.984</v>
      </c>
      <c r="D267" s="179">
        <f>IF(C267&lt;MAX($C$2:C267),C267/MAX($C$2:C267)-1,0)</f>
        <v>-0.22257053291536055</v>
      </c>
    </row>
    <row r="268" spans="1:4">
      <c r="A268" s="248">
        <v>42214</v>
      </c>
      <c r="B268" s="247">
        <v>2.036</v>
      </c>
      <c r="C268" s="247">
        <v>2.036</v>
      </c>
      <c r="D268" s="179">
        <f>IF(C268&lt;MAX($C$2:C268),C268/MAX($C$2:C268)-1,0)</f>
        <v>-0.20219435736677116</v>
      </c>
    </row>
    <row r="269" spans="1:4">
      <c r="A269" s="248">
        <v>42215</v>
      </c>
      <c r="B269" s="247">
        <v>1.9770000000000001</v>
      </c>
      <c r="C269" s="247">
        <v>1.9770000000000001</v>
      </c>
      <c r="D269" s="179">
        <f>IF(C269&lt;MAX($C$2:C269),C269/MAX($C$2:C269)-1,0)</f>
        <v>-0.22531347962382442</v>
      </c>
    </row>
    <row r="270" spans="1:4">
      <c r="A270" s="248">
        <v>42216</v>
      </c>
      <c r="B270" s="247">
        <v>1.98</v>
      </c>
      <c r="C270" s="247">
        <v>1.98</v>
      </c>
      <c r="D270" s="179">
        <f>IF(C270&lt;MAX($C$2:C270),C270/MAX($C$2:C270)-1,0)</f>
        <v>-0.22413793103448276</v>
      </c>
    </row>
    <row r="271" spans="1:4">
      <c r="A271" s="248">
        <v>42219</v>
      </c>
      <c r="B271" s="247">
        <v>1.9810000000000001</v>
      </c>
      <c r="C271" s="247">
        <v>1.9810000000000001</v>
      </c>
      <c r="D271" s="179">
        <f>IF(C271&lt;MAX($C$2:C271),C271/MAX($C$2:C271)-1,0)</f>
        <v>-0.22374608150470221</v>
      </c>
    </row>
    <row r="272" spans="1:4">
      <c r="A272" s="248">
        <v>42220</v>
      </c>
      <c r="B272" s="247">
        <v>2.0430000000000001</v>
      </c>
      <c r="C272" s="247">
        <v>2.0430000000000001</v>
      </c>
      <c r="D272" s="179">
        <f>IF(C272&lt;MAX($C$2:C272),C272/MAX($C$2:C272)-1,0)</f>
        <v>-0.19945141065830718</v>
      </c>
    </row>
    <row r="273" spans="1:4">
      <c r="A273" s="248">
        <v>42221</v>
      </c>
      <c r="B273" s="247">
        <v>2.0059999999999998</v>
      </c>
      <c r="C273" s="247">
        <v>2.0059999999999998</v>
      </c>
      <c r="D273" s="179">
        <f>IF(C273&lt;MAX($C$2:C273),C273/MAX($C$2:C273)-1,0)</f>
        <v>-0.21394984326018818</v>
      </c>
    </row>
    <row r="274" spans="1:4">
      <c r="A274" s="248">
        <v>42222</v>
      </c>
      <c r="B274" s="247">
        <v>2.0030000000000001</v>
      </c>
      <c r="C274" s="247">
        <v>2.0030000000000001</v>
      </c>
      <c r="D274" s="179">
        <f>IF(C274&lt;MAX($C$2:C274),C274/MAX($C$2:C274)-1,0)</f>
        <v>-0.21512539184952972</v>
      </c>
    </row>
    <row r="275" spans="1:4">
      <c r="A275" s="248">
        <v>42223</v>
      </c>
      <c r="B275" s="247">
        <v>2.0379999999999998</v>
      </c>
      <c r="C275" s="247">
        <v>2.0379999999999998</v>
      </c>
      <c r="D275" s="179">
        <f>IF(C275&lt;MAX($C$2:C275),C275/MAX($C$2:C275)-1,0)</f>
        <v>-0.20141065830721017</v>
      </c>
    </row>
    <row r="276" spans="1:4">
      <c r="A276" s="248">
        <v>42226</v>
      </c>
      <c r="B276" s="247">
        <v>2.101</v>
      </c>
      <c r="C276" s="247">
        <v>2.101</v>
      </c>
      <c r="D276" s="179">
        <f>IF(C276&lt;MAX($C$2:C276),C276/MAX($C$2:C276)-1,0)</f>
        <v>-0.17672413793103448</v>
      </c>
    </row>
    <row r="277" spans="1:4">
      <c r="A277" s="248">
        <v>42227</v>
      </c>
      <c r="B277" s="247">
        <v>2.097</v>
      </c>
      <c r="C277" s="247">
        <v>2.097</v>
      </c>
      <c r="D277" s="179">
        <f>IF(C277&lt;MAX($C$2:C277),C277/MAX($C$2:C277)-1,0)</f>
        <v>-0.1782915360501568</v>
      </c>
    </row>
    <row r="278" spans="1:4">
      <c r="A278" s="248">
        <v>42228</v>
      </c>
      <c r="B278" s="247">
        <v>2.0569999999999999</v>
      </c>
      <c r="C278" s="247">
        <v>2.0569999999999999</v>
      </c>
      <c r="D278" s="179">
        <f>IF(C278&lt;MAX($C$2:C278),C278/MAX($C$2:C278)-1,0)</f>
        <v>-0.19396551724137934</v>
      </c>
    </row>
    <row r="279" spans="1:4">
      <c r="A279" s="248">
        <v>42229</v>
      </c>
      <c r="B279" s="247">
        <v>2.0750000000000002</v>
      </c>
      <c r="C279" s="247">
        <v>2.0750000000000002</v>
      </c>
      <c r="D279" s="179">
        <f>IF(C279&lt;MAX($C$2:C279),C279/MAX($C$2:C279)-1,0)</f>
        <v>-0.18691222570532906</v>
      </c>
    </row>
    <row r="280" spans="1:4">
      <c r="A280" s="248">
        <v>42230</v>
      </c>
      <c r="B280" s="247">
        <v>2.08</v>
      </c>
      <c r="C280" s="247">
        <v>2.08</v>
      </c>
      <c r="D280" s="179">
        <f>IF(C280&lt;MAX($C$2:C280),C280/MAX($C$2:C280)-1,0)</f>
        <v>-0.1849529780564263</v>
      </c>
    </row>
    <row r="281" spans="1:4">
      <c r="A281" s="248">
        <v>42233</v>
      </c>
      <c r="B281" s="247">
        <v>2.0979999999999999</v>
      </c>
      <c r="C281" s="247">
        <v>2.0979999999999999</v>
      </c>
      <c r="D281" s="179">
        <f>IF(C281&lt;MAX($C$2:C281),C281/MAX($C$2:C281)-1,0)</f>
        <v>-0.17789968652037624</v>
      </c>
    </row>
    <row r="282" spans="1:4">
      <c r="A282" s="248">
        <v>42234</v>
      </c>
      <c r="B282" s="247">
        <v>1.9910000000000001</v>
      </c>
      <c r="C282" s="247">
        <v>1.9910000000000001</v>
      </c>
      <c r="D282" s="179">
        <f>IF(C282&lt;MAX($C$2:C282),C282/MAX($C$2:C282)-1,0)</f>
        <v>-0.21982758620689657</v>
      </c>
    </row>
    <row r="283" spans="1:4">
      <c r="A283" s="248">
        <v>42235</v>
      </c>
      <c r="B283" s="247">
        <v>2.0310000000000001</v>
      </c>
      <c r="C283" s="247">
        <v>2.0310000000000001</v>
      </c>
      <c r="D283" s="179">
        <f>IF(C283&lt;MAX($C$2:C283),C283/MAX($C$2:C283)-1,0)</f>
        <v>-0.20415360501567392</v>
      </c>
    </row>
    <row r="284" spans="1:4">
      <c r="A284" s="248">
        <v>42236</v>
      </c>
      <c r="B284" s="247">
        <v>1.998</v>
      </c>
      <c r="C284" s="247">
        <v>1.998</v>
      </c>
      <c r="D284" s="179">
        <f>IF(C284&lt;MAX($C$2:C284),C284/MAX($C$2:C284)-1,0)</f>
        <v>-0.2170846394984326</v>
      </c>
    </row>
    <row r="285" spans="1:4">
      <c r="A285" s="248">
        <v>42237</v>
      </c>
      <c r="B285" s="247">
        <v>1.921</v>
      </c>
      <c r="C285" s="247">
        <v>1.921</v>
      </c>
      <c r="D285" s="179">
        <f>IF(C285&lt;MAX($C$2:C285),C285/MAX($C$2:C285)-1,0)</f>
        <v>-0.24725705329153602</v>
      </c>
    </row>
    <row r="286" spans="1:4">
      <c r="A286" s="248">
        <v>42240</v>
      </c>
      <c r="B286" s="247">
        <v>1.8120000000000001</v>
      </c>
      <c r="C286" s="247">
        <v>1.8120000000000001</v>
      </c>
      <c r="D286" s="179">
        <f>IF(C286&lt;MAX($C$2:C286),C286/MAX($C$2:C286)-1,0)</f>
        <v>-0.28996865203761757</v>
      </c>
    </row>
    <row r="287" spans="1:4">
      <c r="A287" s="248">
        <v>42241</v>
      </c>
      <c r="B287" s="247">
        <v>1.74</v>
      </c>
      <c r="C287" s="247">
        <v>1.74</v>
      </c>
      <c r="D287" s="179">
        <f>IF(C287&lt;MAX($C$2:C287),C287/MAX($C$2:C287)-1,0)</f>
        <v>-0.31818181818181823</v>
      </c>
    </row>
    <row r="288" spans="1:4">
      <c r="A288" s="248">
        <v>42242</v>
      </c>
      <c r="B288" s="247">
        <v>1.7490000000000001</v>
      </c>
      <c r="C288" s="247">
        <v>1.7490000000000001</v>
      </c>
      <c r="D288" s="179">
        <f>IF(C288&lt;MAX($C$2:C288),C288/MAX($C$2:C288)-1,0)</f>
        <v>-0.31465517241379304</v>
      </c>
    </row>
    <row r="289" spans="1:4">
      <c r="A289" s="248">
        <v>42243</v>
      </c>
      <c r="B289" s="247">
        <v>1.8140000000000001</v>
      </c>
      <c r="C289" s="247">
        <v>1.8140000000000001</v>
      </c>
      <c r="D289" s="179">
        <f>IF(C289&lt;MAX($C$2:C289),C289/MAX($C$2:C289)-1,0)</f>
        <v>-0.28918495297805646</v>
      </c>
    </row>
    <row r="290" spans="1:4">
      <c r="A290" s="248">
        <v>42244</v>
      </c>
      <c r="B290" s="247">
        <v>1.8720000000000001</v>
      </c>
      <c r="C290" s="247">
        <v>1.8720000000000001</v>
      </c>
      <c r="D290" s="179">
        <f>IF(C290&lt;MAX($C$2:C290),C290/MAX($C$2:C290)-1,0)</f>
        <v>-0.26645768025078365</v>
      </c>
    </row>
    <row r="291" spans="1:4">
      <c r="A291" s="248">
        <v>42247</v>
      </c>
      <c r="B291" s="247">
        <v>1.845</v>
      </c>
      <c r="C291" s="247">
        <v>1.845</v>
      </c>
      <c r="D291" s="179">
        <f>IF(C291&lt;MAX($C$2:C291),C291/MAX($C$2:C291)-1,0)</f>
        <v>-0.27703761755485901</v>
      </c>
    </row>
    <row r="292" spans="1:4">
      <c r="A292" s="248">
        <v>42248</v>
      </c>
      <c r="B292" s="247">
        <v>1.806</v>
      </c>
      <c r="C292" s="247">
        <v>1.806</v>
      </c>
      <c r="D292" s="179">
        <f>IF(C292&lt;MAX($C$2:C292),C292/MAX($C$2:C292)-1,0)</f>
        <v>-0.29231974921630088</v>
      </c>
    </row>
    <row r="293" spans="1:4">
      <c r="A293" s="248">
        <v>42249</v>
      </c>
      <c r="B293" s="247">
        <v>1.802</v>
      </c>
      <c r="C293" s="247">
        <v>1.802</v>
      </c>
      <c r="D293" s="179">
        <f>IF(C293&lt;MAX($C$2:C293),C293/MAX($C$2:C293)-1,0)</f>
        <v>-0.2938871473354232</v>
      </c>
    </row>
    <row r="294" spans="1:4">
      <c r="A294" s="248">
        <v>42254</v>
      </c>
      <c r="B294" s="247">
        <v>1.7749999999999999</v>
      </c>
      <c r="C294" s="247">
        <v>1.7749999999999999</v>
      </c>
      <c r="D294" s="179">
        <f>IF(C294&lt;MAX($C$2:C294),C294/MAX($C$2:C294)-1,0)</f>
        <v>-0.30446708463949845</v>
      </c>
    </row>
    <row r="295" spans="1:4">
      <c r="A295" s="248">
        <v>42255</v>
      </c>
      <c r="B295" s="247">
        <v>1.8180000000000001</v>
      </c>
      <c r="C295" s="247">
        <v>1.8180000000000001</v>
      </c>
      <c r="D295" s="179">
        <f>IF(C295&lt;MAX($C$2:C295),C295/MAX($C$2:C295)-1,0)</f>
        <v>-0.28761755485893414</v>
      </c>
    </row>
    <row r="296" spans="1:4">
      <c r="A296" s="248">
        <v>42256</v>
      </c>
      <c r="B296" s="247">
        <v>1.8580000000000001</v>
      </c>
      <c r="C296" s="247">
        <v>1.8580000000000001</v>
      </c>
      <c r="D296" s="179">
        <f>IF(C296&lt;MAX($C$2:C296),C296/MAX($C$2:C296)-1,0)</f>
        <v>-0.2719435736677116</v>
      </c>
    </row>
    <row r="297" spans="1:4">
      <c r="A297" s="248">
        <v>42257</v>
      </c>
      <c r="B297" s="247">
        <v>1.84</v>
      </c>
      <c r="C297" s="247">
        <v>1.84</v>
      </c>
      <c r="D297" s="179">
        <f>IF(C297&lt;MAX($C$2:C297),C297/MAX($C$2:C297)-1,0)</f>
        <v>-0.27899686520376177</v>
      </c>
    </row>
    <row r="298" spans="1:4">
      <c r="A298" s="248">
        <v>42258</v>
      </c>
      <c r="B298" s="247">
        <v>1.835</v>
      </c>
      <c r="C298" s="247">
        <v>1.835</v>
      </c>
      <c r="D298" s="179">
        <f>IF(C298&lt;MAX($C$2:C298),C298/MAX($C$2:C298)-1,0)</f>
        <v>-0.28095611285266464</v>
      </c>
    </row>
    <row r="299" spans="1:4">
      <c r="A299" s="248">
        <v>42261</v>
      </c>
      <c r="B299" s="247">
        <v>1.7809999999999999</v>
      </c>
      <c r="C299" s="247">
        <v>1.7809999999999999</v>
      </c>
      <c r="D299" s="179">
        <f>IF(C299&lt;MAX($C$2:C299),C299/MAX($C$2:C299)-1,0)</f>
        <v>-0.30211598746081514</v>
      </c>
    </row>
    <row r="300" spans="1:4">
      <c r="A300" s="248">
        <v>42262</v>
      </c>
      <c r="B300" s="247">
        <v>1.734</v>
      </c>
      <c r="C300" s="247">
        <v>1.734</v>
      </c>
      <c r="D300" s="179">
        <f>IF(C300&lt;MAX($C$2:C300),C300/MAX($C$2:C300)-1,0)</f>
        <v>-0.32053291536050155</v>
      </c>
    </row>
    <row r="301" spans="1:4">
      <c r="A301" s="248">
        <v>42263</v>
      </c>
      <c r="B301" s="247">
        <v>1.8129999999999999</v>
      </c>
      <c r="C301" s="247">
        <v>1.8129999999999999</v>
      </c>
      <c r="D301" s="179">
        <f>IF(C301&lt;MAX($C$2:C301),C301/MAX($C$2:C301)-1,0)</f>
        <v>-0.28957680250783702</v>
      </c>
    </row>
    <row r="302" spans="1:4">
      <c r="A302" s="248">
        <v>42264</v>
      </c>
      <c r="B302" s="247">
        <v>1.7849999999999999</v>
      </c>
      <c r="C302" s="247">
        <v>1.7849999999999999</v>
      </c>
      <c r="D302" s="179">
        <f>IF(C302&lt;MAX($C$2:C302),C302/MAX($C$2:C302)-1,0)</f>
        <v>-0.30054858934169282</v>
      </c>
    </row>
    <row r="303" spans="1:4">
      <c r="A303" s="248">
        <v>42265</v>
      </c>
      <c r="B303" s="247">
        <v>1.8</v>
      </c>
      <c r="C303" s="247">
        <v>1.8</v>
      </c>
      <c r="D303" s="179">
        <f>IF(C303&lt;MAX($C$2:C303),C303/MAX($C$2:C303)-1,0)</f>
        <v>-0.29467084639498431</v>
      </c>
    </row>
    <row r="304" spans="1:4">
      <c r="A304" s="248">
        <v>42268</v>
      </c>
      <c r="B304" s="247">
        <v>1.837</v>
      </c>
      <c r="C304" s="247">
        <v>1.837</v>
      </c>
      <c r="D304" s="179">
        <f>IF(C304&lt;MAX($C$2:C304),C304/MAX($C$2:C304)-1,0)</f>
        <v>-0.28017241379310343</v>
      </c>
    </row>
    <row r="305" spans="1:4">
      <c r="A305" s="248">
        <v>42269</v>
      </c>
      <c r="B305" s="247">
        <v>1.841</v>
      </c>
      <c r="C305" s="247">
        <v>1.841</v>
      </c>
      <c r="D305" s="179">
        <f>IF(C305&lt;MAX($C$2:C305),C305/MAX($C$2:C305)-1,0)</f>
        <v>-0.27860501567398122</v>
      </c>
    </row>
    <row r="306" spans="1:4">
      <c r="A306" s="248">
        <v>42270</v>
      </c>
      <c r="B306" s="247">
        <v>1.8149999999999999</v>
      </c>
      <c r="C306" s="247">
        <v>1.8149999999999999</v>
      </c>
      <c r="D306" s="179">
        <f>IF(C306&lt;MAX($C$2:C306),C306/MAX($C$2:C306)-1,0)</f>
        <v>-0.28879310344827591</v>
      </c>
    </row>
    <row r="307" spans="1:4">
      <c r="A307" s="248">
        <v>42271</v>
      </c>
      <c r="B307" s="247">
        <v>1.8220000000000001</v>
      </c>
      <c r="C307" s="247">
        <v>1.8220000000000001</v>
      </c>
      <c r="D307" s="179">
        <f>IF(C307&lt;MAX($C$2:C307),C307/MAX($C$2:C307)-1,0)</f>
        <v>-0.28605015673981193</v>
      </c>
    </row>
    <row r="308" spans="1:4">
      <c r="A308" s="248">
        <v>42272</v>
      </c>
      <c r="B308" s="247">
        <v>1.7869999999999999</v>
      </c>
      <c r="C308" s="247">
        <v>1.7869999999999999</v>
      </c>
      <c r="D308" s="179">
        <f>IF(C308&lt;MAX($C$2:C308),C308/MAX($C$2:C308)-1,0)</f>
        <v>-0.29976489028213171</v>
      </c>
    </row>
    <row r="309" spans="1:4">
      <c r="A309" s="248">
        <v>42275</v>
      </c>
      <c r="B309" s="247">
        <v>1.806</v>
      </c>
      <c r="C309" s="247">
        <v>1.806</v>
      </c>
      <c r="D309" s="179">
        <f>IF(C309&lt;MAX($C$2:C309),C309/MAX($C$2:C309)-1,0)</f>
        <v>-0.29231974921630088</v>
      </c>
    </row>
    <row r="310" spans="1:4">
      <c r="A310" s="248">
        <v>42276</v>
      </c>
      <c r="B310" s="247">
        <v>1.7909999999999999</v>
      </c>
      <c r="C310" s="247">
        <v>1.7909999999999999</v>
      </c>
      <c r="D310" s="179">
        <f>IF(C310&lt;MAX($C$2:C310),C310/MAX($C$2:C310)-1,0)</f>
        <v>-0.29819749216300939</v>
      </c>
    </row>
    <row r="311" spans="1:4">
      <c r="A311" s="248">
        <v>42277</v>
      </c>
      <c r="B311" s="247">
        <v>1.8120000000000001</v>
      </c>
      <c r="C311" s="247">
        <v>1.8120000000000001</v>
      </c>
      <c r="D311" s="179">
        <f>IF(C311&lt;MAX($C$2:C311),C311/MAX($C$2:C311)-1,0)</f>
        <v>-0.28996865203761757</v>
      </c>
    </row>
    <row r="312" spans="1:4">
      <c r="A312" s="248">
        <v>42285</v>
      </c>
      <c r="B312" s="247">
        <v>1.857</v>
      </c>
      <c r="C312" s="247">
        <v>1.857</v>
      </c>
      <c r="D312" s="179">
        <f>IF(C312&lt;MAX($C$2:C312),C312/MAX($C$2:C312)-1,0)</f>
        <v>-0.27233542319749215</v>
      </c>
    </row>
    <row r="313" spans="1:4">
      <c r="A313" s="248">
        <v>42286</v>
      </c>
      <c r="B313" s="247">
        <v>1.8720000000000001</v>
      </c>
      <c r="C313" s="247">
        <v>1.8720000000000001</v>
      </c>
      <c r="D313" s="179">
        <f>IF(C313&lt;MAX($C$2:C313),C313/MAX($C$2:C313)-1,0)</f>
        <v>-0.26645768025078365</v>
      </c>
    </row>
    <row r="314" spans="1:4">
      <c r="A314" s="248">
        <v>42289</v>
      </c>
      <c r="B314" s="247">
        <v>1.923</v>
      </c>
      <c r="C314" s="247">
        <v>1.923</v>
      </c>
      <c r="D314" s="179">
        <f>IF(C314&lt;MAX($C$2:C314),C314/MAX($C$2:C314)-1,0)</f>
        <v>-0.24647335423197492</v>
      </c>
    </row>
    <row r="315" spans="1:4">
      <c r="A315" s="248">
        <v>42290</v>
      </c>
      <c r="B315" s="247">
        <v>1.9279999999999999</v>
      </c>
      <c r="C315" s="247">
        <v>1.9279999999999999</v>
      </c>
      <c r="D315" s="179">
        <f>IF(C315&lt;MAX($C$2:C315),C315/MAX($C$2:C315)-1,0)</f>
        <v>-0.24451410658307215</v>
      </c>
    </row>
    <row r="316" spans="1:4">
      <c r="A316" s="248">
        <v>42291</v>
      </c>
      <c r="B316" s="247">
        <v>1.901</v>
      </c>
      <c r="C316" s="247">
        <v>1.901</v>
      </c>
      <c r="D316" s="179">
        <f>IF(C316&lt;MAX($C$2:C316),C316/MAX($C$2:C316)-1,0)</f>
        <v>-0.25509404388714729</v>
      </c>
    </row>
    <row r="317" spans="1:4">
      <c r="A317" s="248">
        <v>42292</v>
      </c>
      <c r="B317" s="247">
        <v>1.9379999999999999</v>
      </c>
      <c r="C317" s="247">
        <v>1.9379999999999999</v>
      </c>
      <c r="D317" s="179">
        <f>IF(C317&lt;MAX($C$2:C317),C317/MAX($C$2:C317)-1,0)</f>
        <v>-0.24059561128526652</v>
      </c>
    </row>
    <row r="318" spans="1:4">
      <c r="A318" s="248">
        <v>42293</v>
      </c>
      <c r="B318" s="247">
        <v>1.9510000000000001</v>
      </c>
      <c r="C318" s="247">
        <v>1.9510000000000001</v>
      </c>
      <c r="D318" s="179">
        <f>IF(C318&lt;MAX($C$2:C318),C318/MAX($C$2:C318)-1,0)</f>
        <v>-0.23550156739811912</v>
      </c>
    </row>
    <row r="319" spans="1:4">
      <c r="A319" s="248">
        <v>42296</v>
      </c>
      <c r="B319" s="247">
        <v>1.9550000000000001</v>
      </c>
      <c r="C319" s="247">
        <v>1.9550000000000001</v>
      </c>
      <c r="D319" s="179">
        <f>IF(C319&lt;MAX($C$2:C319),C319/MAX($C$2:C319)-1,0)</f>
        <v>-0.23393416927899691</v>
      </c>
    </row>
    <row r="320" spans="1:4">
      <c r="A320" s="248">
        <v>42297</v>
      </c>
      <c r="B320" s="247">
        <v>1.958</v>
      </c>
      <c r="C320" s="247">
        <v>1.958</v>
      </c>
      <c r="D320" s="179">
        <f>IF(C320&lt;MAX($C$2:C320),C320/MAX($C$2:C320)-1,0)</f>
        <v>-0.23275862068965525</v>
      </c>
    </row>
    <row r="321" spans="1:4">
      <c r="A321" s="248">
        <v>42298</v>
      </c>
      <c r="B321" s="247">
        <v>1.881</v>
      </c>
      <c r="C321" s="247">
        <v>1.881</v>
      </c>
      <c r="D321" s="179">
        <f>IF(C321&lt;MAX($C$2:C321),C321/MAX($C$2:C321)-1,0)</f>
        <v>-0.26293103448275867</v>
      </c>
    </row>
    <row r="322" spans="1:4">
      <c r="A322" s="248">
        <v>42299</v>
      </c>
      <c r="B322" s="247">
        <v>1.917</v>
      </c>
      <c r="C322" s="247">
        <v>1.917</v>
      </c>
      <c r="D322" s="179">
        <f>IF(C322&lt;MAX($C$2:C322),C322/MAX($C$2:C322)-1,0)</f>
        <v>-0.24882445141065834</v>
      </c>
    </row>
    <row r="323" spans="1:4">
      <c r="A323" s="248">
        <v>42300</v>
      </c>
      <c r="B323" s="247">
        <v>1.954</v>
      </c>
      <c r="C323" s="247">
        <v>1.954</v>
      </c>
      <c r="D323" s="179">
        <f>IF(C323&lt;MAX($C$2:C323),C323/MAX($C$2:C323)-1,0)</f>
        <v>-0.23432601880877746</v>
      </c>
    </row>
    <row r="324" spans="1:4">
      <c r="A324" s="248">
        <v>42303</v>
      </c>
      <c r="B324" s="247">
        <v>1.9650000000000001</v>
      </c>
      <c r="C324" s="247">
        <v>1.9650000000000001</v>
      </c>
      <c r="D324" s="179">
        <f>IF(C324&lt;MAX($C$2:C324),C324/MAX($C$2:C324)-1,0)</f>
        <v>-0.23001567398119116</v>
      </c>
    </row>
    <row r="325" spans="1:4">
      <c r="A325" s="248">
        <v>42304</v>
      </c>
      <c r="B325" s="247">
        <v>1.9670000000000001</v>
      </c>
      <c r="C325" s="247">
        <v>1.9670000000000001</v>
      </c>
      <c r="D325" s="179">
        <f>IF(C325&lt;MAX($C$2:C325),C325/MAX($C$2:C325)-1,0)</f>
        <v>-0.22923197492163006</v>
      </c>
    </row>
    <row r="326" spans="1:4">
      <c r="A326" s="248">
        <v>42305</v>
      </c>
      <c r="B326" s="247">
        <v>1.946</v>
      </c>
      <c r="C326" s="247">
        <v>1.946</v>
      </c>
      <c r="D326" s="179">
        <f>IF(C326&lt;MAX($C$2:C326),C326/MAX($C$2:C326)-1,0)</f>
        <v>-0.23746081504702199</v>
      </c>
    </row>
    <row r="327" spans="1:4">
      <c r="A327" s="248">
        <v>42306</v>
      </c>
      <c r="B327" s="247">
        <v>1.956</v>
      </c>
      <c r="C327" s="247">
        <v>1.956</v>
      </c>
      <c r="D327" s="179">
        <f>IF(C327&lt;MAX($C$2:C327),C327/MAX($C$2:C327)-1,0)</f>
        <v>-0.23354231974921635</v>
      </c>
    </row>
    <row r="328" spans="1:4">
      <c r="A328" s="248">
        <v>42307</v>
      </c>
      <c r="B328" s="247">
        <v>1.962</v>
      </c>
      <c r="C328" s="247">
        <v>1.962</v>
      </c>
      <c r="D328" s="179">
        <f>IF(C328&lt;MAX($C$2:C328),C328/MAX($C$2:C328)-1,0)</f>
        <v>-0.23119122257053293</v>
      </c>
    </row>
    <row r="329" spans="1:4">
      <c r="A329" s="248">
        <v>42310</v>
      </c>
      <c r="B329" s="247">
        <v>1.9370000000000001</v>
      </c>
      <c r="C329" s="247">
        <v>1.9370000000000001</v>
      </c>
      <c r="D329" s="179">
        <f>IF(C329&lt;MAX($C$2:C329),C329/MAX($C$2:C329)-1,0)</f>
        <v>-0.24098746081504696</v>
      </c>
    </row>
    <row r="330" spans="1:4">
      <c r="A330" s="248">
        <v>42311</v>
      </c>
      <c r="B330" s="247">
        <v>1.9330000000000001</v>
      </c>
      <c r="C330" s="247">
        <v>1.9330000000000001</v>
      </c>
      <c r="D330" s="179">
        <f>IF(C330&lt;MAX($C$2:C330),C330/MAX($C$2:C330)-1,0)</f>
        <v>-0.24255485893416928</v>
      </c>
    </row>
    <row r="331" spans="1:4">
      <c r="A331" s="248">
        <v>42312</v>
      </c>
      <c r="B331" s="247">
        <v>2.0049999999999999</v>
      </c>
      <c r="C331" s="247">
        <v>2.0049999999999999</v>
      </c>
      <c r="D331" s="179">
        <f>IF(C331&lt;MAX($C$2:C331),C331/MAX($C$2:C331)-1,0)</f>
        <v>-0.21434169278996873</v>
      </c>
    </row>
    <row r="332" spans="1:4">
      <c r="A332" s="248">
        <v>42313</v>
      </c>
      <c r="B332" s="247">
        <v>2.012</v>
      </c>
      <c r="C332" s="247">
        <v>2.012</v>
      </c>
      <c r="D332" s="179">
        <f>IF(C332&lt;MAX($C$2:C332),C332/MAX($C$2:C332)-1,0)</f>
        <v>-0.21159874608150475</v>
      </c>
    </row>
    <row r="333" spans="1:4">
      <c r="A333" s="248">
        <v>42314</v>
      </c>
      <c r="B333" s="247">
        <v>2.0459999999999998</v>
      </c>
      <c r="C333" s="247">
        <v>2.0459999999999998</v>
      </c>
      <c r="D333" s="179">
        <f>IF(C333&lt;MAX($C$2:C333),C333/MAX($C$2:C333)-1,0)</f>
        <v>-0.19827586206896564</v>
      </c>
    </row>
    <row r="334" spans="1:4">
      <c r="A334" s="248">
        <v>42317</v>
      </c>
      <c r="B334" s="247">
        <v>2.0630000000000002</v>
      </c>
      <c r="C334" s="247">
        <v>2.0630000000000002</v>
      </c>
      <c r="D334" s="179">
        <f>IF(C334&lt;MAX($C$2:C334),C334/MAX($C$2:C334)-1,0)</f>
        <v>-0.19161442006269591</v>
      </c>
    </row>
    <row r="335" spans="1:4">
      <c r="A335" s="248">
        <v>42318</v>
      </c>
      <c r="B335" s="247">
        <v>2.052</v>
      </c>
      <c r="C335" s="247">
        <v>2.052</v>
      </c>
      <c r="D335" s="179">
        <f>IF(C335&lt;MAX($C$2:C335),C335/MAX($C$2:C335)-1,0)</f>
        <v>-0.1959247648902821</v>
      </c>
    </row>
    <row r="336" spans="1:4">
      <c r="A336" s="248">
        <v>42319</v>
      </c>
      <c r="B336" s="247">
        <v>2.052</v>
      </c>
      <c r="C336" s="247">
        <v>2.052</v>
      </c>
      <c r="D336" s="179">
        <f>IF(C336&lt;MAX($C$2:C336),C336/MAX($C$2:C336)-1,0)</f>
        <v>-0.1959247648902821</v>
      </c>
    </row>
    <row r="337" spans="1:4">
      <c r="A337" s="248">
        <v>42320</v>
      </c>
      <c r="B337" s="247">
        <v>2.048</v>
      </c>
      <c r="C337" s="247">
        <v>2.048</v>
      </c>
      <c r="D337" s="179">
        <f>IF(C337&lt;MAX($C$2:C337),C337/MAX($C$2:C337)-1,0)</f>
        <v>-0.19749216300940442</v>
      </c>
    </row>
    <row r="338" spans="1:4">
      <c r="A338" s="248">
        <v>42321</v>
      </c>
      <c r="B338" s="247">
        <v>2.0270000000000001</v>
      </c>
      <c r="C338" s="247">
        <v>2.0270000000000001</v>
      </c>
      <c r="D338" s="179">
        <f>IF(C338&lt;MAX($C$2:C338),C338/MAX($C$2:C338)-1,0)</f>
        <v>-0.20572100313479624</v>
      </c>
    </row>
    <row r="339" spans="1:4">
      <c r="A339" s="248">
        <v>42324</v>
      </c>
      <c r="B339" s="247">
        <v>2.0449999999999999</v>
      </c>
      <c r="C339" s="247">
        <v>2.0449999999999999</v>
      </c>
      <c r="D339" s="179">
        <f>IF(C339&lt;MAX($C$2:C339),C339/MAX($C$2:C339)-1,0)</f>
        <v>-0.19866771159874608</v>
      </c>
    </row>
    <row r="340" spans="1:4">
      <c r="A340" s="248">
        <v>42325</v>
      </c>
      <c r="B340" s="247">
        <v>2.036</v>
      </c>
      <c r="C340" s="247">
        <v>2.036</v>
      </c>
      <c r="D340" s="179">
        <f>IF(C340&lt;MAX($C$2:C340),C340/MAX($C$2:C340)-1,0)</f>
        <v>-0.20219435736677116</v>
      </c>
    </row>
    <row r="341" spans="1:4">
      <c r="A341" s="248">
        <v>42326</v>
      </c>
      <c r="B341" s="247">
        <v>2.028</v>
      </c>
      <c r="C341" s="247">
        <v>2.028</v>
      </c>
      <c r="D341" s="179">
        <f>IF(C341&lt;MAX($C$2:C341),C341/MAX($C$2:C341)-1,0)</f>
        <v>-0.20532915360501569</v>
      </c>
    </row>
    <row r="342" spans="1:4">
      <c r="A342" s="248">
        <v>42327</v>
      </c>
      <c r="B342" s="247">
        <v>2.0590000000000002</v>
      </c>
      <c r="C342" s="247">
        <v>2.0590000000000002</v>
      </c>
      <c r="D342" s="179">
        <f>IF(C342&lt;MAX($C$2:C342),C342/MAX($C$2:C342)-1,0)</f>
        <v>-0.19318181818181812</v>
      </c>
    </row>
    <row r="343" spans="1:4">
      <c r="A343" s="248">
        <v>42328</v>
      </c>
      <c r="B343" s="247">
        <v>2.0539999999999998</v>
      </c>
      <c r="C343" s="247">
        <v>2.0539999999999998</v>
      </c>
      <c r="D343" s="179">
        <f>IF(C343&lt;MAX($C$2:C343),C343/MAX($C$2:C343)-1,0)</f>
        <v>-0.19514106583072111</v>
      </c>
    </row>
    <row r="344" spans="1:4">
      <c r="A344" s="248">
        <v>42331</v>
      </c>
      <c r="B344" s="247">
        <v>2.056</v>
      </c>
      <c r="C344" s="247">
        <v>2.056</v>
      </c>
      <c r="D344" s="179">
        <f>IF(C344&lt;MAX($C$2:C344),C344/MAX($C$2:C344)-1,0)</f>
        <v>-0.19435736677115989</v>
      </c>
    </row>
    <row r="345" spans="1:4">
      <c r="A345" s="248">
        <v>42332</v>
      </c>
      <c r="B345" s="247">
        <v>2.0710000000000002</v>
      </c>
      <c r="C345" s="247">
        <v>2.0710000000000002</v>
      </c>
      <c r="D345" s="179">
        <f>IF(C345&lt;MAX($C$2:C345),C345/MAX($C$2:C345)-1,0)</f>
        <v>-0.18847962382445138</v>
      </c>
    </row>
    <row r="346" spans="1:4">
      <c r="A346" s="248">
        <v>42333</v>
      </c>
      <c r="B346" s="247">
        <v>2.0910000000000002</v>
      </c>
      <c r="C346" s="247">
        <v>2.0910000000000002</v>
      </c>
      <c r="D346" s="179">
        <f>IF(C346&lt;MAX($C$2:C346),C346/MAX($C$2:C346)-1,0)</f>
        <v>-0.18064263322884011</v>
      </c>
    </row>
    <row r="347" spans="1:4">
      <c r="A347" s="248">
        <v>42334</v>
      </c>
      <c r="B347" s="247">
        <v>2.0760000000000001</v>
      </c>
      <c r="C347" s="247">
        <v>2.0760000000000001</v>
      </c>
      <c r="D347" s="179">
        <f>IF(C347&lt;MAX($C$2:C347),C347/MAX($C$2:C347)-1,0)</f>
        <v>-0.18652037617554862</v>
      </c>
    </row>
    <row r="348" spans="1:4">
      <c r="A348" s="248">
        <v>42335</v>
      </c>
      <c r="B348" s="247">
        <v>1.9930000000000001</v>
      </c>
      <c r="C348" s="247">
        <v>1.9930000000000001</v>
      </c>
      <c r="D348" s="179">
        <f>IF(C348&lt;MAX($C$2:C348),C348/MAX($C$2:C348)-1,0)</f>
        <v>-0.21904388714733536</v>
      </c>
    </row>
    <row r="349" spans="1:4">
      <c r="A349" s="248">
        <v>42338</v>
      </c>
      <c r="B349" s="247">
        <v>2.0169999999999999</v>
      </c>
      <c r="C349" s="247">
        <v>2.0169999999999999</v>
      </c>
      <c r="D349" s="179">
        <f>IF(C349&lt;MAX($C$2:C349),C349/MAX($C$2:C349)-1,0)</f>
        <v>-0.20963949843260188</v>
      </c>
    </row>
    <row r="350" spans="1:4">
      <c r="A350" s="248">
        <v>42339</v>
      </c>
      <c r="B350" s="247">
        <v>2.0299999999999998</v>
      </c>
      <c r="C350" s="247">
        <v>2.0299999999999998</v>
      </c>
      <c r="D350" s="179">
        <f>IF(C350&lt;MAX($C$2:C350),C350/MAX($C$2:C350)-1,0)</f>
        <v>-0.20454545454545459</v>
      </c>
    </row>
    <row r="351" spans="1:4">
      <c r="A351" s="248">
        <v>42340</v>
      </c>
      <c r="B351" s="247">
        <v>2.0739999999999998</v>
      </c>
      <c r="C351" s="247">
        <v>2.0739999999999998</v>
      </c>
      <c r="D351" s="179">
        <f>IF(C351&lt;MAX($C$2:C351),C351/MAX($C$2:C351)-1,0)</f>
        <v>-0.18730407523510983</v>
      </c>
    </row>
    <row r="352" spans="1:4">
      <c r="A352" s="248">
        <v>42341</v>
      </c>
      <c r="B352" s="247">
        <v>2.089</v>
      </c>
      <c r="C352" s="247">
        <v>2.089</v>
      </c>
      <c r="D352" s="179">
        <f>IF(C352&lt;MAX($C$2:C352),C352/MAX($C$2:C352)-1,0)</f>
        <v>-0.18142633228840133</v>
      </c>
    </row>
    <row r="353" spans="1:4">
      <c r="A353" s="248">
        <v>42342</v>
      </c>
      <c r="B353" s="247">
        <v>2.0710000000000002</v>
      </c>
      <c r="C353" s="247">
        <v>2.0710000000000002</v>
      </c>
      <c r="D353" s="179">
        <f>IF(C353&lt;MAX($C$2:C353),C353/MAX($C$2:C353)-1,0)</f>
        <v>-0.18847962382445138</v>
      </c>
    </row>
    <row r="354" spans="1:4">
      <c r="A354" s="248">
        <v>42345</v>
      </c>
      <c r="B354" s="247">
        <v>2.0680000000000001</v>
      </c>
      <c r="C354" s="247">
        <v>2.0680000000000001</v>
      </c>
      <c r="D354" s="179">
        <f>IF(C354&lt;MAX($C$2:C354),C354/MAX($C$2:C354)-1,0)</f>
        <v>-0.18965517241379315</v>
      </c>
    </row>
    <row r="355" spans="1:4">
      <c r="A355" s="248">
        <v>42346</v>
      </c>
      <c r="B355" s="247">
        <v>2.0339999999999998</v>
      </c>
      <c r="C355" s="247">
        <v>2.0339999999999998</v>
      </c>
      <c r="D355" s="179">
        <f>IF(C355&lt;MAX($C$2:C355),C355/MAX($C$2:C355)-1,0)</f>
        <v>-0.20297805642633238</v>
      </c>
    </row>
    <row r="356" spans="1:4">
      <c r="A356" s="248">
        <v>42347</v>
      </c>
      <c r="B356" s="247">
        <v>2.0409999999999999</v>
      </c>
      <c r="C356" s="247">
        <v>2.0409999999999999</v>
      </c>
      <c r="D356" s="179">
        <f>IF(C356&lt;MAX($C$2:C356),C356/MAX($C$2:C356)-1,0)</f>
        <v>-0.2002351097178684</v>
      </c>
    </row>
    <row r="357" spans="1:4">
      <c r="A357" s="248">
        <v>42348</v>
      </c>
      <c r="B357" s="247">
        <v>2.0390000000000001</v>
      </c>
      <c r="C357" s="247">
        <v>2.0390000000000001</v>
      </c>
      <c r="D357" s="179">
        <f>IF(C357&lt;MAX($C$2:C357),C357/MAX($C$2:C357)-1,0)</f>
        <v>-0.20101880877742939</v>
      </c>
    </row>
    <row r="358" spans="1:4">
      <c r="A358" s="248">
        <v>42349</v>
      </c>
      <c r="B358" s="247">
        <v>2.032</v>
      </c>
      <c r="C358" s="247">
        <v>2.032</v>
      </c>
      <c r="D358" s="179">
        <f>IF(C358&lt;MAX($C$2:C358),C358/MAX($C$2:C358)-1,0)</f>
        <v>-0.20376175548589337</v>
      </c>
    </row>
    <row r="359" spans="1:4">
      <c r="A359" s="248">
        <v>42352</v>
      </c>
      <c r="B359" s="247">
        <v>2.0640000000000001</v>
      </c>
      <c r="C359" s="247">
        <v>2.0640000000000001</v>
      </c>
      <c r="D359" s="179">
        <f>IF(C359&lt;MAX($C$2:C359),C359/MAX($C$2:C359)-1,0)</f>
        <v>-0.19122257053291536</v>
      </c>
    </row>
    <row r="360" spans="1:4">
      <c r="A360" s="248">
        <v>42353</v>
      </c>
      <c r="B360" s="247">
        <v>2.0779999999999998</v>
      </c>
      <c r="C360" s="247">
        <v>2.0779999999999998</v>
      </c>
      <c r="D360" s="179">
        <f>IF(C360&lt;MAX($C$2:C360),C360/MAX($C$2:C360)-1,0)</f>
        <v>-0.18573667711598751</v>
      </c>
    </row>
    <row r="361" spans="1:4">
      <c r="A361" s="248">
        <v>42354</v>
      </c>
      <c r="B361" s="247">
        <v>2.08</v>
      </c>
      <c r="C361" s="247">
        <v>2.08</v>
      </c>
      <c r="D361" s="179">
        <f>IF(C361&lt;MAX($C$2:C361),C361/MAX($C$2:C361)-1,0)</f>
        <v>-0.1849529780564263</v>
      </c>
    </row>
    <row r="362" spans="1:4">
      <c r="A362" s="248">
        <v>42355</v>
      </c>
      <c r="B362" s="247">
        <v>2.121</v>
      </c>
      <c r="C362" s="247">
        <v>2.121</v>
      </c>
      <c r="D362" s="179">
        <f>IF(C362&lt;MAX($C$2:C362),C362/MAX($C$2:C362)-1,0)</f>
        <v>-0.1688871473354232</v>
      </c>
    </row>
    <row r="363" spans="1:4">
      <c r="A363" s="248">
        <v>42356</v>
      </c>
      <c r="B363" s="247">
        <v>2.145</v>
      </c>
      <c r="C363" s="247">
        <v>2.145</v>
      </c>
      <c r="D363" s="179">
        <f>IF(C363&lt;MAX($C$2:C363),C363/MAX($C$2:C363)-1,0)</f>
        <v>-0.15948275862068961</v>
      </c>
    </row>
    <row r="364" spans="1:4">
      <c r="A364" s="248">
        <v>42359</v>
      </c>
      <c r="B364" s="247">
        <v>2.214</v>
      </c>
      <c r="C364" s="247">
        <v>2.214</v>
      </c>
      <c r="D364" s="179">
        <f>IF(C364&lt;MAX($C$2:C364),C364/MAX($C$2:C364)-1,0)</f>
        <v>-0.13244514106583072</v>
      </c>
    </row>
    <row r="365" spans="1:4">
      <c r="A365" s="248">
        <v>42360</v>
      </c>
      <c r="B365" s="247">
        <v>2.2149999999999999</v>
      </c>
      <c r="C365" s="247">
        <v>2.2149999999999999</v>
      </c>
      <c r="D365" s="179">
        <f>IF(C365&lt;MAX($C$2:C365),C365/MAX($C$2:C365)-1,0)</f>
        <v>-0.13205329153605028</v>
      </c>
    </row>
    <row r="366" spans="1:4">
      <c r="A366" s="248">
        <v>42361</v>
      </c>
      <c r="B366" s="247">
        <v>2.202</v>
      </c>
      <c r="C366" s="247">
        <v>2.202</v>
      </c>
      <c r="D366" s="179">
        <f>IF(C366&lt;MAX($C$2:C366),C366/MAX($C$2:C366)-1,0)</f>
        <v>-0.13714733542319757</v>
      </c>
    </row>
    <row r="367" spans="1:4">
      <c r="A367" s="248">
        <v>42362</v>
      </c>
      <c r="B367" s="247">
        <v>2.181</v>
      </c>
      <c r="C367" s="247">
        <v>2.181</v>
      </c>
      <c r="D367" s="179">
        <f>IF(C367&lt;MAX($C$2:C367),C367/MAX($C$2:C367)-1,0)</f>
        <v>-0.14537617554858939</v>
      </c>
    </row>
    <row r="368" spans="1:4">
      <c r="A368" s="248">
        <v>42363</v>
      </c>
      <c r="B368" s="247">
        <v>2.1880000000000002</v>
      </c>
      <c r="C368" s="247">
        <v>2.1880000000000002</v>
      </c>
      <c r="D368" s="179">
        <f>IF(C368&lt;MAX($C$2:C368),C368/MAX($C$2:C368)-1,0)</f>
        <v>-0.1426332288401253</v>
      </c>
    </row>
    <row r="369" spans="1:4">
      <c r="A369" s="248">
        <v>42366</v>
      </c>
      <c r="B369" s="247">
        <v>2.157</v>
      </c>
      <c r="C369" s="247">
        <v>2.157</v>
      </c>
      <c r="D369" s="179">
        <f>IF(C369&lt;MAX($C$2:C369),C369/MAX($C$2:C369)-1,0)</f>
        <v>-0.15478056426332287</v>
      </c>
    </row>
    <row r="370" spans="1:4">
      <c r="A370" s="248">
        <v>42367</v>
      </c>
      <c r="B370" s="247">
        <v>2.17</v>
      </c>
      <c r="C370" s="247">
        <v>2.17</v>
      </c>
      <c r="D370" s="179">
        <f>IF(C370&lt;MAX($C$2:C370),C370/MAX($C$2:C370)-1,0)</f>
        <v>-0.14968652037617558</v>
      </c>
    </row>
    <row r="371" spans="1:4">
      <c r="A371" s="248">
        <v>42368</v>
      </c>
      <c r="B371" s="247">
        <v>2.1749999999999998</v>
      </c>
      <c r="C371" s="247">
        <v>2.1749999999999998</v>
      </c>
      <c r="D371" s="179">
        <f>IF(C371&lt;MAX($C$2:C371),C371/MAX($C$2:C371)-1,0)</f>
        <v>-0.14772727272727282</v>
      </c>
    </row>
    <row r="372" spans="1:4">
      <c r="A372" s="248">
        <v>42369</v>
      </c>
      <c r="B372" s="247">
        <v>2.17</v>
      </c>
      <c r="C372" s="247">
        <v>2.17</v>
      </c>
      <c r="D372" s="179">
        <f>IF(C372&lt;MAX($C$2:C372),C372/MAX($C$2:C372)-1,0)</f>
        <v>-0.14968652037617558</v>
      </c>
    </row>
    <row r="373" spans="1:4">
      <c r="A373" s="248">
        <v>42373</v>
      </c>
      <c r="B373" s="247">
        <v>2.0190000000000001</v>
      </c>
      <c r="C373" s="247">
        <v>2.0190000000000001</v>
      </c>
      <c r="D373" s="179">
        <f>IF(C373&lt;MAX($C$2:C373),C373/MAX($C$2:C373)-1,0)</f>
        <v>-0.20885579937304066</v>
      </c>
    </row>
    <row r="374" spans="1:4">
      <c r="A374" s="248">
        <v>42374</v>
      </c>
      <c r="B374" s="247">
        <v>2.0390000000000001</v>
      </c>
      <c r="C374" s="247">
        <v>2.0390000000000001</v>
      </c>
      <c r="D374" s="179">
        <f>IF(C374&lt;MAX($C$2:C374),C374/MAX($C$2:C374)-1,0)</f>
        <v>-0.20101880877742939</v>
      </c>
    </row>
    <row r="375" spans="1:4">
      <c r="A375" s="248">
        <v>42375</v>
      </c>
      <c r="B375" s="247">
        <v>2.069</v>
      </c>
      <c r="C375" s="247">
        <v>2.069</v>
      </c>
      <c r="D375" s="179">
        <f>IF(C375&lt;MAX($C$2:C375),C375/MAX($C$2:C375)-1,0)</f>
        <v>-0.1892633228840126</v>
      </c>
    </row>
    <row r="376" spans="1:4">
      <c r="A376" s="248">
        <v>42376</v>
      </c>
      <c r="B376" s="247">
        <v>1.92</v>
      </c>
      <c r="C376" s="247">
        <v>1.92</v>
      </c>
      <c r="D376" s="179">
        <f>IF(C376&lt;MAX($C$2:C376),C376/MAX($C$2:C376)-1,0)</f>
        <v>-0.24764890282131669</v>
      </c>
    </row>
    <row r="377" spans="1:4">
      <c r="A377" s="248">
        <v>42377</v>
      </c>
      <c r="B377" s="247">
        <v>1.9530000000000001</v>
      </c>
      <c r="C377" s="247">
        <v>1.9530000000000001</v>
      </c>
      <c r="D377" s="179">
        <f>IF(C377&lt;MAX($C$2:C377),C377/MAX($C$2:C377)-1,0)</f>
        <v>-0.23471786833855801</v>
      </c>
    </row>
    <row r="378" spans="1:4">
      <c r="A378" s="248">
        <v>42380</v>
      </c>
      <c r="B378" s="247">
        <v>1.8680000000000001</v>
      </c>
      <c r="C378" s="247">
        <v>1.8680000000000001</v>
      </c>
      <c r="D378" s="179">
        <f>IF(C378&lt;MAX($C$2:C378),C378/MAX($C$2:C378)-1,0)</f>
        <v>-0.26802507836990597</v>
      </c>
    </row>
    <row r="379" spans="1:4">
      <c r="A379" s="248">
        <v>42381</v>
      </c>
      <c r="B379" s="247">
        <v>1.883</v>
      </c>
      <c r="C379" s="247">
        <v>1.883</v>
      </c>
      <c r="D379" s="179">
        <f>IF(C379&lt;MAX($C$2:C379),C379/MAX($C$2:C379)-1,0)</f>
        <v>-0.26214733542319746</v>
      </c>
    </row>
    <row r="380" spans="1:4">
      <c r="A380" s="248">
        <v>42382</v>
      </c>
      <c r="B380" s="247">
        <v>1.8320000000000001</v>
      </c>
      <c r="C380" s="247">
        <v>1.8320000000000001</v>
      </c>
      <c r="D380" s="179">
        <f>IF(C380&lt;MAX($C$2:C380),C380/MAX($C$2:C380)-1,0)</f>
        <v>-0.2821316614420063</v>
      </c>
    </row>
    <row r="381" spans="1:4">
      <c r="A381" s="248">
        <v>42383</v>
      </c>
      <c r="B381" s="247">
        <v>1.871</v>
      </c>
      <c r="C381" s="247">
        <v>1.871</v>
      </c>
      <c r="D381" s="179">
        <f>IF(C381&lt;MAX($C$2:C381),C381/MAX($C$2:C381)-1,0)</f>
        <v>-0.26684952978056431</v>
      </c>
    </row>
    <row r="382" spans="1:4">
      <c r="A382" s="248">
        <v>42384</v>
      </c>
      <c r="B382" s="247">
        <v>1.8160000000000001</v>
      </c>
      <c r="C382" s="247">
        <v>1.8160000000000001</v>
      </c>
      <c r="D382" s="179">
        <f>IF(C382&lt;MAX($C$2:C382),C382/MAX($C$2:C382)-1,0)</f>
        <v>-0.28840125391849525</v>
      </c>
    </row>
    <row r="383" spans="1:4">
      <c r="A383" s="248">
        <v>42387</v>
      </c>
      <c r="B383" s="247">
        <v>1.829</v>
      </c>
      <c r="C383" s="247">
        <v>1.829</v>
      </c>
      <c r="D383" s="179">
        <f>IF(C383&lt;MAX($C$2:C383),C383/MAX($C$2:C383)-1,0)</f>
        <v>-0.28330721003134796</v>
      </c>
    </row>
    <row r="384" spans="1:4">
      <c r="A384" s="248">
        <v>42388</v>
      </c>
      <c r="B384" s="247">
        <v>1.877</v>
      </c>
      <c r="C384" s="247">
        <v>1.877</v>
      </c>
      <c r="D384" s="179">
        <f>IF(C384&lt;MAX($C$2:C384),C384/MAX($C$2:C384)-1,0)</f>
        <v>-0.26449843260188088</v>
      </c>
    </row>
    <row r="385" spans="1:4">
      <c r="A385" s="248">
        <v>42389</v>
      </c>
      <c r="B385" s="247">
        <v>1.841</v>
      </c>
      <c r="C385" s="247">
        <v>1.841</v>
      </c>
      <c r="D385" s="179">
        <f>IF(C385&lt;MAX($C$2:C385),C385/MAX($C$2:C385)-1,0)</f>
        <v>-0.27860501567398122</v>
      </c>
    </row>
    <row r="386" spans="1:4">
      <c r="A386" s="248">
        <v>42390</v>
      </c>
      <c r="B386" s="247">
        <v>1.79</v>
      </c>
      <c r="C386" s="247">
        <v>1.79</v>
      </c>
      <c r="D386" s="179">
        <f>IF(C386&lt;MAX($C$2:C386),C386/MAX($C$2:C386)-1,0)</f>
        <v>-0.29858934169278994</v>
      </c>
    </row>
    <row r="387" spans="1:4">
      <c r="A387" s="248">
        <v>42391</v>
      </c>
      <c r="B387" s="247">
        <v>1.8029999999999999</v>
      </c>
      <c r="C387" s="247">
        <v>1.8029999999999999</v>
      </c>
      <c r="D387" s="179">
        <f>IF(C387&lt;MAX($C$2:C387),C387/MAX($C$2:C387)-1,0)</f>
        <v>-0.29349529780564265</v>
      </c>
    </row>
    <row r="388" spans="1:4">
      <c r="A388" s="248">
        <v>42394</v>
      </c>
      <c r="B388" s="247">
        <v>1.83</v>
      </c>
      <c r="C388" s="247">
        <v>1.83</v>
      </c>
      <c r="D388" s="179">
        <f>IF(C388&lt;MAX($C$2:C388),C388/MAX($C$2:C388)-1,0)</f>
        <v>-0.2829153605015674</v>
      </c>
    </row>
    <row r="389" spans="1:4">
      <c r="A389" s="248">
        <v>42395</v>
      </c>
      <c r="B389" s="247">
        <v>1.7450000000000001</v>
      </c>
      <c r="C389" s="247">
        <v>1.7450000000000001</v>
      </c>
      <c r="D389" s="179">
        <f>IF(C389&lt;MAX($C$2:C389),C389/MAX($C$2:C389)-1,0)</f>
        <v>-0.31622257053291536</v>
      </c>
    </row>
    <row r="390" spans="1:4">
      <c r="A390" s="248">
        <v>42396</v>
      </c>
      <c r="B390" s="247">
        <v>1.7410000000000001</v>
      </c>
      <c r="C390" s="247">
        <v>1.7410000000000001</v>
      </c>
      <c r="D390" s="179">
        <f>IF(C390&lt;MAX($C$2:C390),C390/MAX($C$2:C390)-1,0)</f>
        <v>-0.31778996865203757</v>
      </c>
    </row>
    <row r="391" spans="1:4">
      <c r="A391" s="248">
        <v>42397</v>
      </c>
      <c r="B391" s="247">
        <v>1.7030000000000001</v>
      </c>
      <c r="C391" s="247">
        <v>1.7030000000000001</v>
      </c>
      <c r="D391" s="179">
        <f>IF(C391&lt;MAX($C$2:C391),C391/MAX($C$2:C391)-1,0)</f>
        <v>-0.33268025078369901</v>
      </c>
    </row>
    <row r="392" spans="1:4">
      <c r="A392" s="248">
        <v>42398</v>
      </c>
      <c r="B392" s="247">
        <v>1.758</v>
      </c>
      <c r="C392" s="247">
        <v>1.758</v>
      </c>
      <c r="D392" s="177">
        <f>IF(C392&lt;MAX($C$2:C392),C392/MAX($C$2:C392)-1,0)</f>
        <v>-0.31112852664576807</v>
      </c>
    </row>
    <row r="393" spans="1:4">
      <c r="A393" s="248">
        <v>42401</v>
      </c>
      <c r="B393" s="247">
        <v>1.7390000000000001</v>
      </c>
      <c r="C393" s="247">
        <v>1.7390000000000001</v>
      </c>
      <c r="D393" s="177">
        <f>IF(C393&lt;MAX($C$2:C393),C393/MAX($C$2:C393)-1,0)</f>
        <v>-0.31857366771159867</v>
      </c>
    </row>
    <row r="394" spans="1:4">
      <c r="A394" s="248">
        <v>42402</v>
      </c>
      <c r="B394" s="247">
        <v>1.7809999999999999</v>
      </c>
      <c r="C394" s="247">
        <v>1.7809999999999999</v>
      </c>
      <c r="D394" s="177">
        <f>IF(C394&lt;MAX($C$2:C394),C394/MAX($C$2:C394)-1,0)</f>
        <v>-0.30211598746081514</v>
      </c>
    </row>
    <row r="395" spans="1:4">
      <c r="A395" s="248">
        <v>42403</v>
      </c>
      <c r="B395" s="247">
        <v>1.7789999999999999</v>
      </c>
      <c r="C395" s="247">
        <v>1.7789999999999999</v>
      </c>
      <c r="D395" s="177">
        <f>IF(C395&lt;MAX($C$2:C395),C395/MAX($C$2:C395)-1,0)</f>
        <v>-0.30289968652037624</v>
      </c>
    </row>
    <row r="396" spans="1:4">
      <c r="A396" s="248">
        <v>42404</v>
      </c>
      <c r="B396" s="247">
        <v>1.7969999999999999</v>
      </c>
      <c r="C396" s="247">
        <v>1.7969999999999999</v>
      </c>
      <c r="D396" s="177">
        <f>IF(C396&lt;MAX($C$2:C396),C396/MAX($C$2:C396)-1,0)</f>
        <v>-0.29584639498432608</v>
      </c>
    </row>
    <row r="397" spans="1:4">
      <c r="A397" s="248">
        <v>42405</v>
      </c>
      <c r="B397" s="247">
        <v>1.7829999999999999</v>
      </c>
      <c r="C397" s="247">
        <v>1.7829999999999999</v>
      </c>
      <c r="D397" s="177">
        <f>IF(C397&lt;MAX($C$2:C397),C397/MAX($C$2:C397)-1,0)</f>
        <v>-0.30133228840125392</v>
      </c>
    </row>
    <row r="398" spans="1:4">
      <c r="A398" s="248">
        <v>42415</v>
      </c>
      <c r="B398" s="247">
        <v>1.78</v>
      </c>
      <c r="C398" s="247">
        <v>1.78</v>
      </c>
      <c r="D398" s="177">
        <f>IF(C398&lt;MAX($C$2:C398),C398/MAX($C$2:C398)-1,0)</f>
        <v>-0.30250783699059558</v>
      </c>
    </row>
    <row r="399" spans="1:4">
      <c r="A399" s="248">
        <v>42416</v>
      </c>
      <c r="B399" s="247">
        <v>1.831</v>
      </c>
      <c r="C399" s="247">
        <v>1.831</v>
      </c>
      <c r="D399" s="177">
        <f>IF(C399&lt;MAX($C$2:C399),C399/MAX($C$2:C399)-1,0)</f>
        <v>-0.28252351097178685</v>
      </c>
    </row>
    <row r="400" spans="1:4">
      <c r="A400" s="248">
        <v>42417</v>
      </c>
      <c r="B400" s="247">
        <v>1.841</v>
      </c>
      <c r="C400" s="247">
        <v>1.841</v>
      </c>
      <c r="D400" s="177">
        <f>IF(C400&lt;MAX($C$2:C400),C400/MAX($C$2:C400)-1,0)</f>
        <v>-0.27860501567398122</v>
      </c>
    </row>
    <row r="401" spans="1:5">
      <c r="A401" s="248">
        <v>42418</v>
      </c>
      <c r="B401" s="247">
        <v>1.8280000000000001</v>
      </c>
      <c r="C401" s="247">
        <v>1.8280000000000001</v>
      </c>
      <c r="D401" s="177">
        <f>IF(C401&lt;MAX($C$2:C401),C401/MAX($C$2:C401)-1,0)</f>
        <v>-0.28369905956112851</v>
      </c>
    </row>
    <row r="402" spans="1:5">
      <c r="A402" s="248">
        <v>42419</v>
      </c>
      <c r="B402" s="247">
        <v>1.8240000000000001</v>
      </c>
      <c r="C402" s="247">
        <v>1.8240000000000001</v>
      </c>
      <c r="D402" s="177">
        <f>IF(C402&lt;MAX($C$2:C402),C402/MAX($C$2:C402)-1,0)</f>
        <v>-0.28526645768025072</v>
      </c>
    </row>
    <row r="403" spans="1:5">
      <c r="A403" s="248">
        <v>42422</v>
      </c>
      <c r="B403" s="247">
        <v>1.8580000000000001</v>
      </c>
      <c r="C403" s="247">
        <v>1.8580000000000001</v>
      </c>
      <c r="D403" s="177">
        <f>IF(C403&lt;MAX($C$2:C403),C403/MAX($C$2:C403)-1,0)</f>
        <v>-0.2719435736677116</v>
      </c>
    </row>
    <row r="404" spans="1:5">
      <c r="A404" s="248">
        <v>42423</v>
      </c>
      <c r="B404" s="247">
        <v>1.847</v>
      </c>
      <c r="C404" s="247">
        <v>1.847</v>
      </c>
      <c r="D404" s="177">
        <f>IF(C404&lt;MAX($C$2:C404),C404/MAX($C$2:C404)-1,0)</f>
        <v>-0.27625391849529779</v>
      </c>
    </row>
    <row r="405" spans="1:5">
      <c r="A405" s="248">
        <v>42424</v>
      </c>
      <c r="B405" s="247">
        <v>1.869</v>
      </c>
      <c r="C405" s="247">
        <v>1.869</v>
      </c>
      <c r="D405" s="177">
        <f>IF(C405&lt;MAX($C$2:C405),C405/MAX($C$2:C405)-1,0)</f>
        <v>-0.26763322884012541</v>
      </c>
    </row>
    <row r="406" spans="1:5">
      <c r="A406" s="248">
        <v>42425</v>
      </c>
      <c r="B406" s="247">
        <v>1.77</v>
      </c>
      <c r="C406" s="247">
        <v>1.77</v>
      </c>
      <c r="D406" s="177">
        <f>IF(C406&lt;MAX($C$2:C406),C406/MAX($C$2:C406)-1,0)</f>
        <v>-0.30642633228840122</v>
      </c>
    </row>
    <row r="407" spans="1:5">
      <c r="A407" s="248">
        <v>42426</v>
      </c>
      <c r="B407" s="247">
        <v>1.784</v>
      </c>
      <c r="C407" s="247">
        <v>1.784</v>
      </c>
      <c r="D407" s="177">
        <f>IF(C407&lt;MAX($C$2:C407),C407/MAX($C$2:C407)-1,0)</f>
        <v>-0.30094043887147337</v>
      </c>
    </row>
    <row r="408" spans="1:5">
      <c r="A408" s="248">
        <v>42429</v>
      </c>
      <c r="B408" s="247">
        <v>1.73</v>
      </c>
      <c r="C408" s="247">
        <v>1.73</v>
      </c>
      <c r="D408" s="177">
        <f>IF(C408&lt;MAX($C$2:C408),C408/MAX($C$2:C408)-1,0)</f>
        <v>-0.32210031347962387</v>
      </c>
      <c r="E408" s="112">
        <f>IF(C408&lt;MAX($C$407:C408),C408/MAX($C$407:C408)-1,0)</f>
        <v>-3.0269058295964157E-2</v>
      </c>
    </row>
    <row r="409" spans="1:5">
      <c r="A409" s="248">
        <v>42430</v>
      </c>
      <c r="B409" s="247">
        <v>1.76</v>
      </c>
      <c r="C409" s="247">
        <v>1.76</v>
      </c>
      <c r="D409" s="177">
        <f>IF(C409&lt;MAX($C$2:C409),C409/MAX($C$2:C409)-1,0)</f>
        <v>-0.31034482758620685</v>
      </c>
      <c r="E409" s="112">
        <f>IF(C409&lt;MAX($C$407:C409),C409/MAX($C$407:C409)-1,0)</f>
        <v>-1.3452914798206317E-2</v>
      </c>
    </row>
    <row r="410" spans="1:5">
      <c r="A410" s="248">
        <v>42431</v>
      </c>
      <c r="B410" s="247">
        <v>1.825</v>
      </c>
      <c r="C410" s="247">
        <v>1.825</v>
      </c>
      <c r="D410" s="177">
        <f>IF(C410&lt;MAX($C$2:C410),C410/MAX($C$2:C410)-1,0)</f>
        <v>-0.28487460815047028</v>
      </c>
      <c r="E410" s="112">
        <f>IF(C410&lt;MAX($C$407:C410),C410/MAX($C$407:C410)-1,0)</f>
        <v>0</v>
      </c>
    </row>
    <row r="411" spans="1:5">
      <c r="A411" s="248">
        <v>42432</v>
      </c>
      <c r="B411" s="247">
        <v>1.8260000000000001</v>
      </c>
      <c r="C411" s="247">
        <v>1.8260000000000001</v>
      </c>
      <c r="D411" s="177">
        <f>IF(C411&lt;MAX($C$2:C411),C411/MAX($C$2:C411)-1,0)</f>
        <v>-0.28448275862068961</v>
      </c>
      <c r="E411" s="112">
        <f>IF(C411&lt;MAX($C$407:C411),C411/MAX($C$407:C411)-1,0)</f>
        <v>0</v>
      </c>
    </row>
    <row r="412" spans="1:5">
      <c r="A412" s="248">
        <v>42433</v>
      </c>
      <c r="B412" s="247">
        <v>1.819</v>
      </c>
      <c r="C412" s="247">
        <v>1.819</v>
      </c>
      <c r="D412" s="177">
        <f>IF(C412&lt;MAX($C$2:C412),C412/MAX($C$2:C412)-1,0)</f>
        <v>-0.28722570532915359</v>
      </c>
      <c r="E412" s="112">
        <f>IF(C412&lt;MAX($C$407:C412),C412/MAX($C$407:C412)-1,0)</f>
        <v>-3.8335158817087711E-3</v>
      </c>
    </row>
    <row r="413" spans="1:5">
      <c r="A413" s="248">
        <v>42436</v>
      </c>
      <c r="B413" s="247">
        <v>1.83</v>
      </c>
      <c r="C413" s="247">
        <v>1.83</v>
      </c>
      <c r="D413" s="177">
        <f>IF(C413&lt;MAX($C$2:C413),C413/MAX($C$2:C413)-1,0)</f>
        <v>-0.2829153605015674</v>
      </c>
      <c r="E413" s="112">
        <f>IF(C413&lt;MAX($C$407:C413),C413/MAX($C$407:C413)-1,0)</f>
        <v>0</v>
      </c>
    </row>
    <row r="414" spans="1:5">
      <c r="A414" s="248">
        <v>42437</v>
      </c>
      <c r="B414" s="247">
        <v>1.8260000000000001</v>
      </c>
      <c r="C414" s="247">
        <v>1.8260000000000001</v>
      </c>
      <c r="D414" s="177">
        <f>IF(C414&lt;MAX($C$2:C414),C414/MAX($C$2:C414)-1,0)</f>
        <v>-0.28448275862068961</v>
      </c>
      <c r="E414" s="112">
        <f>IF(C414&lt;MAX($C$407:C414),C414/MAX($C$407:C414)-1,0)</f>
        <v>-2.1857923497268228E-3</v>
      </c>
    </row>
    <row r="415" spans="1:5">
      <c r="A415" s="248">
        <v>42438</v>
      </c>
      <c r="B415" s="247">
        <v>1.806</v>
      </c>
      <c r="C415" s="247">
        <v>1.806</v>
      </c>
      <c r="D415" s="177">
        <f>IF(C415&lt;MAX($C$2:C415),C415/MAX($C$2:C415)-1,0)</f>
        <v>-0.29231974921630088</v>
      </c>
      <c r="E415" s="112">
        <f>IF(C415&lt;MAX($C$407:C415),C415/MAX($C$407:C415)-1,0)</f>
        <v>-1.3114754098360715E-2</v>
      </c>
    </row>
    <row r="416" spans="1:5">
      <c r="A416" s="248">
        <v>42439</v>
      </c>
      <c r="B416" s="247">
        <v>1.788</v>
      </c>
      <c r="C416" s="247">
        <v>1.788</v>
      </c>
      <c r="D416" s="177">
        <f>IF(C416&lt;MAX($C$2:C416),C416/MAX($C$2:C416)-1,0)</f>
        <v>-0.29937304075235105</v>
      </c>
      <c r="E416" s="112">
        <f>IF(C416&lt;MAX($C$407:C416),C416/MAX($C$407:C416)-1,0)</f>
        <v>-2.2950819672131195E-2</v>
      </c>
    </row>
    <row r="417" spans="1:5">
      <c r="A417" s="248">
        <v>42440</v>
      </c>
      <c r="B417" s="247">
        <v>1.786</v>
      </c>
      <c r="C417" s="247">
        <v>1.786</v>
      </c>
      <c r="D417" s="177">
        <f>IF(C417&lt;MAX($C$2:C417),C417/MAX($C$2:C417)-1,0)</f>
        <v>-0.30015673981191227</v>
      </c>
      <c r="E417" s="112">
        <f>IF(C417&lt;MAX($C$407:C417),C417/MAX($C$407:C417)-1,0)</f>
        <v>-2.4043715846994607E-2</v>
      </c>
    </row>
    <row r="418" spans="1:5">
      <c r="A418" s="248">
        <v>42443</v>
      </c>
      <c r="B418" s="247">
        <v>1.8260000000000001</v>
      </c>
      <c r="C418" s="247">
        <v>1.8260000000000001</v>
      </c>
      <c r="D418" s="177">
        <f>IF(C418&lt;MAX($C$2:C418),C418/MAX($C$2:C418)-1,0)</f>
        <v>-0.28448275862068961</v>
      </c>
      <c r="E418" s="112">
        <f>IF(C418&lt;MAX($C$407:C418),C418/MAX($C$407:C418)-1,0)</f>
        <v>-2.1857923497268228E-3</v>
      </c>
    </row>
    <row r="419" spans="1:5">
      <c r="A419" s="248">
        <v>42444</v>
      </c>
      <c r="B419" s="247">
        <v>1.8280000000000001</v>
      </c>
      <c r="C419" s="247">
        <v>1.8280000000000001</v>
      </c>
      <c r="D419" s="177">
        <f>IF(C419&lt;MAX($C$2:C419),C419/MAX($C$2:C419)-1,0)</f>
        <v>-0.28369905956112851</v>
      </c>
      <c r="E419" s="112">
        <f>IF(C419&lt;MAX($C$407:C419),C419/MAX($C$407:C419)-1,0)</f>
        <v>-1.0928961748634114E-3</v>
      </c>
    </row>
    <row r="420" spans="1:5">
      <c r="A420" s="248">
        <v>42445</v>
      </c>
      <c r="B420" s="247">
        <v>1.8149999999999999</v>
      </c>
      <c r="C420" s="247">
        <v>1.8149999999999999</v>
      </c>
      <c r="D420" s="177">
        <f>IF(C420&lt;MAX($C$2:C420),C420/MAX($C$2:C420)-1,0)</f>
        <v>-0.28879310344827591</v>
      </c>
      <c r="E420" s="112">
        <f>IF(C420&lt;MAX($C$407:C420),C420/MAX($C$407:C420)-1,0)</f>
        <v>-8.19672131147553E-3</v>
      </c>
    </row>
    <row r="421" spans="1:5">
      <c r="A421" s="248">
        <v>42446</v>
      </c>
      <c r="B421" s="247">
        <v>1.855</v>
      </c>
      <c r="C421" s="247">
        <v>1.855</v>
      </c>
      <c r="D421" s="177">
        <f>IF(C421&lt;MAX($C$2:C421),C421/MAX($C$2:C421)-1,0)</f>
        <v>-0.27311912225705326</v>
      </c>
      <c r="E421" s="112">
        <f>IF(C421&lt;MAX($C$407:C421),C421/MAX($C$407:C421)-1,0)</f>
        <v>0</v>
      </c>
    </row>
    <row r="422" spans="1:5">
      <c r="A422" s="248">
        <v>42447</v>
      </c>
      <c r="B422" s="247">
        <v>1.897</v>
      </c>
      <c r="C422" s="247">
        <v>1.897</v>
      </c>
      <c r="D422" s="177">
        <f>IF(C422&lt;MAX($C$2:C422),C422/MAX($C$2:C422)-1,0)</f>
        <v>-0.25666144200626961</v>
      </c>
      <c r="E422" s="112">
        <f>IF(C422&lt;MAX($C$407:C422),C422/MAX($C$407:C422)-1,0)</f>
        <v>0</v>
      </c>
    </row>
    <row r="423" spans="1:5">
      <c r="A423" s="248">
        <v>42450</v>
      </c>
      <c r="B423" s="247">
        <v>1.93</v>
      </c>
      <c r="C423" s="247">
        <v>1.93</v>
      </c>
      <c r="D423" s="177">
        <f>IF(C423&lt;MAX($C$2:C423),C423/MAX($C$2:C423)-1,0)</f>
        <v>-0.24373040752351105</v>
      </c>
      <c r="E423" s="112">
        <f>IF(C423&lt;MAX($C$407:C423),C423/MAX($C$407:C423)-1,0)</f>
        <v>0</v>
      </c>
    </row>
    <row r="424" spans="1:5">
      <c r="A424" s="248">
        <v>42451</v>
      </c>
      <c r="B424" s="247">
        <v>1.929</v>
      </c>
      <c r="C424" s="247">
        <v>1.929</v>
      </c>
      <c r="D424" s="177">
        <f>IF(C424&lt;MAX($C$2:C424),C424/MAX($C$2:C424)-1,0)</f>
        <v>-0.24412225705329149</v>
      </c>
      <c r="E424" s="112">
        <f>IF(C424&lt;MAX($C$407:C424),C424/MAX($C$407:C424)-1,0)</f>
        <v>-5.1813471502581976E-4</v>
      </c>
    </row>
    <row r="425" spans="1:5">
      <c r="A425" s="248">
        <v>42452</v>
      </c>
      <c r="B425" s="247">
        <v>1.9350000000000001</v>
      </c>
      <c r="C425" s="247">
        <v>1.9350000000000001</v>
      </c>
      <c r="D425" s="177">
        <f>IF(C425&lt;MAX($C$2:C425),C425/MAX($C$2:C425)-1,0)</f>
        <v>-0.24177115987460818</v>
      </c>
      <c r="E425" s="112">
        <f>IF(C425&lt;MAX($C$407:C425),C425/MAX($C$407:C425)-1,0)</f>
        <v>0</v>
      </c>
    </row>
    <row r="426" spans="1:5">
      <c r="A426" s="248">
        <v>42453</v>
      </c>
      <c r="B426" s="247">
        <v>1.911</v>
      </c>
      <c r="C426" s="247">
        <v>1.911</v>
      </c>
      <c r="D426" s="177">
        <f>IF(C426&lt;MAX($C$2:C426),C426/MAX($C$2:C426)-1,0)</f>
        <v>-0.25117554858934166</v>
      </c>
      <c r="E426" s="112">
        <f>IF(C426&lt;MAX($C$407:C426),C426/MAX($C$407:C426)-1,0)</f>
        <v>-1.2403100775193798E-2</v>
      </c>
    </row>
    <row r="427" spans="1:5">
      <c r="A427" s="248">
        <v>42454</v>
      </c>
      <c r="B427" s="247">
        <v>1.919</v>
      </c>
      <c r="C427" s="247">
        <v>1.919</v>
      </c>
      <c r="D427" s="177">
        <f>IF(C427&lt;MAX($C$2:C427),C427/MAX($C$2:C427)-1,0)</f>
        <v>-0.24804075235109713</v>
      </c>
      <c r="E427" s="112">
        <f>IF(C427&lt;MAX($C$407:C427),C427/MAX($C$407:C427)-1,0)</f>
        <v>-8.2687338501291618E-3</v>
      </c>
    </row>
    <row r="428" spans="1:5">
      <c r="A428" s="248">
        <v>42457</v>
      </c>
      <c r="B428" s="247">
        <v>1.907</v>
      </c>
      <c r="C428" s="247">
        <v>1.907</v>
      </c>
      <c r="D428" s="177">
        <f>IF(C428&lt;MAX($C$2:C428),C428/MAX($C$2:C428)-1,0)</f>
        <v>-0.25274294670846398</v>
      </c>
      <c r="E428" s="112">
        <f>IF(C428&lt;MAX($C$407:C428),C428/MAX($C$407:C428)-1,0)</f>
        <v>-1.4470284237726116E-2</v>
      </c>
    </row>
    <row r="429" spans="1:5">
      <c r="A429" s="248">
        <v>42458</v>
      </c>
      <c r="B429" s="247">
        <v>1.8740000000000001</v>
      </c>
      <c r="C429" s="247">
        <v>1.8740000000000001</v>
      </c>
      <c r="D429" s="177">
        <f>IF(C429&lt;MAX($C$2:C429),C429/MAX($C$2:C429)-1,0)</f>
        <v>-0.26567398119122254</v>
      </c>
      <c r="E429" s="112">
        <f>IF(C429&lt;MAX($C$407:C429),C429/MAX($C$407:C429)-1,0)</f>
        <v>-3.1524547803617575E-2</v>
      </c>
    </row>
    <row r="430" spans="1:5">
      <c r="A430" s="248">
        <v>42459</v>
      </c>
      <c r="B430" s="247">
        <v>1.9239999999999999</v>
      </c>
      <c r="C430" s="247">
        <v>1.9239999999999999</v>
      </c>
      <c r="D430" s="177">
        <f>IF(C430&lt;MAX($C$2:C430),C430/MAX($C$2:C430)-1,0)</f>
        <v>-0.24608150470219436</v>
      </c>
      <c r="E430" s="112">
        <f>IF(C430&lt;MAX($C$407:C430),C430/MAX($C$407:C430)-1,0)</f>
        <v>-5.6847545219639306E-3</v>
      </c>
    </row>
    <row r="431" spans="1:5">
      <c r="A431" s="248">
        <v>42460</v>
      </c>
      <c r="B431" s="247">
        <v>1.9219999999999999</v>
      </c>
      <c r="C431" s="247">
        <v>1.9219999999999999</v>
      </c>
      <c r="D431" s="177">
        <f>IF(C431&lt;MAX($C$2:C431),C431/MAX($C$2:C431)-1,0)</f>
        <v>-0.24686520376175558</v>
      </c>
      <c r="E431" s="112">
        <f>IF(C431&lt;MAX($C$407:C431),C431/MAX($C$407:C431)-1,0)</f>
        <v>-6.7183462532300897E-3</v>
      </c>
    </row>
    <row r="432" spans="1:5">
      <c r="A432" s="248">
        <v>42461</v>
      </c>
      <c r="B432" s="247">
        <v>1.91</v>
      </c>
      <c r="C432" s="247">
        <v>1.91</v>
      </c>
      <c r="D432" s="177">
        <f>IF(C432&lt;MAX($C$2:C432),C432/MAX($C$2:C432)-1,0)</f>
        <v>-0.25156739811912232</v>
      </c>
      <c r="E432" s="112">
        <f>IF(C432&lt;MAX($C$407:C432),C432/MAX($C$407:C432)-1,0)</f>
        <v>-1.2919896640826933E-2</v>
      </c>
    </row>
    <row r="433" spans="1:5">
      <c r="A433" s="248">
        <v>42465</v>
      </c>
      <c r="B433" s="247">
        <v>1.9570000000000001</v>
      </c>
      <c r="C433" s="247">
        <v>1.9570000000000001</v>
      </c>
      <c r="D433" s="177">
        <f>IF(C433&lt;MAX($C$2:C433),C433/MAX($C$2:C433)-1,0)</f>
        <v>-0.23315047021943569</v>
      </c>
      <c r="E433" s="112">
        <f>IF(C433&lt;MAX($C$407:C433),C433/MAX($C$407:C433)-1,0)</f>
        <v>0</v>
      </c>
    </row>
    <row r="434" spans="1:5">
      <c r="A434" s="248">
        <v>42466</v>
      </c>
      <c r="B434" s="247">
        <v>1.9690000000000001</v>
      </c>
      <c r="C434" s="247">
        <v>1.9690000000000001</v>
      </c>
      <c r="D434" s="177">
        <f>IF(C434&lt;MAX($C$2:C434),C434/MAX($C$2:C434)-1,0)</f>
        <v>-0.22844827586206895</v>
      </c>
      <c r="E434" s="112">
        <f>IF(C434&lt;MAX($C$407:C434),C434/MAX($C$407:C434)-1,0)</f>
        <v>0</v>
      </c>
    </row>
    <row r="435" spans="1:5">
      <c r="A435" s="248">
        <v>42467</v>
      </c>
      <c r="B435" s="247">
        <v>1.9390000000000001</v>
      </c>
      <c r="C435" s="247">
        <v>1.9390000000000001</v>
      </c>
      <c r="D435" s="177">
        <f>IF(C435&lt;MAX($C$2:C435),C435/MAX($C$2:C435)-1,0)</f>
        <v>-0.24020376175548586</v>
      </c>
      <c r="E435" s="112">
        <f>IF(C435&lt;MAX($C$407:C435),C435/MAX($C$407:C435)-1,0)</f>
        <v>-1.523616048755716E-2</v>
      </c>
    </row>
    <row r="436" spans="1:5">
      <c r="A436" s="248">
        <v>42468</v>
      </c>
      <c r="B436" s="247">
        <v>1.9219999999999999</v>
      </c>
      <c r="C436" s="247">
        <v>1.9219999999999999</v>
      </c>
      <c r="D436" s="177">
        <f>IF(C436&lt;MAX($C$2:C436),C436/MAX($C$2:C436)-1,0)</f>
        <v>-0.24686520376175558</v>
      </c>
      <c r="E436" s="112">
        <f>IF(C436&lt;MAX($C$407:C436),C436/MAX($C$407:C436)-1,0)</f>
        <v>-2.3869984763839613E-2</v>
      </c>
    </row>
    <row r="437" spans="1:5">
      <c r="A437" s="248">
        <v>42471</v>
      </c>
      <c r="B437" s="247">
        <v>1.9630000000000001</v>
      </c>
      <c r="C437" s="247">
        <v>1.9630000000000001</v>
      </c>
      <c r="D437" s="177">
        <f>IF(C437&lt;MAX($C$2:C437),C437/MAX($C$2:C437)-1,0)</f>
        <v>-0.23079937304075238</v>
      </c>
      <c r="E437" s="112">
        <f>IF(C437&lt;MAX($C$407:C437),C437/MAX($C$407:C437)-1,0)</f>
        <v>-3.0472320975114542E-3</v>
      </c>
    </row>
    <row r="438" spans="1:5">
      <c r="A438" s="248">
        <v>42472</v>
      </c>
      <c r="B438" s="247">
        <v>1.9410000000000001</v>
      </c>
      <c r="C438" s="247">
        <v>1.9410000000000001</v>
      </c>
      <c r="D438" s="177">
        <f>IF(C438&lt;MAX($C$2:C438),C438/MAX($C$2:C438)-1,0)</f>
        <v>-0.23942006269592475</v>
      </c>
      <c r="E438" s="112">
        <f>IF(C438&lt;MAX($C$407:C438),C438/MAX($C$407:C438)-1,0)</f>
        <v>-1.4220416455053342E-2</v>
      </c>
    </row>
    <row r="439" spans="1:5">
      <c r="A439" s="248">
        <v>42473</v>
      </c>
      <c r="B439" s="247">
        <v>1.958</v>
      </c>
      <c r="C439" s="247">
        <v>1.958</v>
      </c>
      <c r="D439" s="177">
        <f>IF(C439&lt;MAX($C$2:C439),C439/MAX($C$2:C439)-1,0)</f>
        <v>-0.23275862068965525</v>
      </c>
      <c r="E439" s="112">
        <f>IF(C439&lt;MAX($C$407:C439),C439/MAX($C$407:C439)-1,0)</f>
        <v>-5.5865921787709993E-3</v>
      </c>
    </row>
    <row r="440" spans="1:5">
      <c r="A440" s="248">
        <v>42474</v>
      </c>
      <c r="B440" s="247">
        <v>1.9670000000000001</v>
      </c>
      <c r="C440" s="247">
        <v>1.9670000000000001</v>
      </c>
      <c r="D440" s="177">
        <f>IF(C440&lt;MAX($C$2:C440),C440/MAX($C$2:C440)-1,0)</f>
        <v>-0.22923197492163006</v>
      </c>
      <c r="E440" s="112">
        <f>IF(C440&lt;MAX($C$407:C440),C440/MAX($C$407:C440)-1,0)</f>
        <v>-1.0157440325038181E-3</v>
      </c>
    </row>
    <row r="441" spans="1:5">
      <c r="A441" s="248">
        <v>42475</v>
      </c>
      <c r="B441" s="247">
        <v>1.96</v>
      </c>
      <c r="C441" s="247">
        <v>1.96</v>
      </c>
      <c r="D441" s="177">
        <f>IF(C441&lt;MAX($C$2:C441),C441/MAX($C$2:C441)-1,0)</f>
        <v>-0.23197492163009403</v>
      </c>
      <c r="E441" s="112">
        <f>IF(C441&lt;MAX($C$407:C441),C441/MAX($C$407:C441)-1,0)</f>
        <v>-4.5708481462671813E-3</v>
      </c>
    </row>
    <row r="442" spans="1:5">
      <c r="A442" s="248">
        <v>42478</v>
      </c>
      <c r="B442" s="247">
        <v>1.93</v>
      </c>
      <c r="C442" s="247">
        <v>1.93</v>
      </c>
      <c r="D442" s="177">
        <f>IF(C442&lt;MAX($C$2:C442),C442/MAX($C$2:C442)-1,0)</f>
        <v>-0.24373040752351105</v>
      </c>
      <c r="E442" s="112">
        <f>IF(C442&lt;MAX($C$407:C442),C442/MAX($C$407:C442)-1,0)</f>
        <v>-1.9807008633824341E-2</v>
      </c>
    </row>
    <row r="443" spans="1:5">
      <c r="A443" s="248">
        <v>42479</v>
      </c>
      <c r="B443" s="247">
        <v>1.9279999999999999</v>
      </c>
      <c r="C443" s="247">
        <v>1.9279999999999999</v>
      </c>
      <c r="D443" s="177">
        <f>IF(C443&lt;MAX($C$2:C443),C443/MAX($C$2:C443)-1,0)</f>
        <v>-0.24451410658307215</v>
      </c>
      <c r="E443" s="112">
        <f>IF(C443&lt;MAX($C$407:C443),C443/MAX($C$407:C443)-1,0)</f>
        <v>-2.0822752666328159E-2</v>
      </c>
    </row>
    <row r="444" spans="1:5">
      <c r="A444" s="248">
        <v>42480</v>
      </c>
      <c r="B444" s="247">
        <v>1.887</v>
      </c>
      <c r="C444" s="247">
        <v>1.887</v>
      </c>
      <c r="D444" s="177">
        <f>IF(C444&lt;MAX($C$2:C444),C444/MAX($C$2:C444)-1,0)</f>
        <v>-0.26057993730407525</v>
      </c>
      <c r="E444" s="112">
        <f>IF(C444&lt;MAX($C$407:C444),C444/MAX($C$407:C444)-1,0)</f>
        <v>-4.1645505332656207E-2</v>
      </c>
    </row>
    <row r="445" spans="1:5">
      <c r="A445" s="248">
        <v>42481</v>
      </c>
      <c r="B445" s="247">
        <v>1.88</v>
      </c>
      <c r="C445" s="247">
        <v>1.88</v>
      </c>
      <c r="D445" s="177">
        <f>IF(C445&lt;MAX($C$2:C445),C445/MAX($C$2:C445)-1,0)</f>
        <v>-0.26332288401253923</v>
      </c>
      <c r="E445" s="112">
        <f>IF(C445&lt;MAX($C$407:C445),C445/MAX($C$407:C445)-1,0)</f>
        <v>-4.5200609446419571E-2</v>
      </c>
    </row>
    <row r="446" spans="1:5">
      <c r="A446" s="248">
        <v>42482</v>
      </c>
      <c r="B446" s="247">
        <v>1.891</v>
      </c>
      <c r="C446" s="247">
        <v>1.891</v>
      </c>
      <c r="D446" s="177">
        <f>IF(C446&lt;MAX($C$2:C446),C446/MAX($C$2:C446)-1,0)</f>
        <v>-0.25901253918495304</v>
      </c>
      <c r="E446" s="112">
        <f>IF(C446&lt;MAX($C$407:C446),C446/MAX($C$407:C446)-1,0)</f>
        <v>-3.9614017267648571E-2</v>
      </c>
    </row>
    <row r="447" spans="1:5">
      <c r="A447" s="248">
        <v>42485</v>
      </c>
      <c r="B447" s="247">
        <v>1.8939999999999999</v>
      </c>
      <c r="C447" s="247">
        <v>1.8939999999999999</v>
      </c>
      <c r="D447" s="177">
        <f>IF(C447&lt;MAX($C$2:C447),C447/MAX($C$2:C447)-1,0)</f>
        <v>-0.25783699059561138</v>
      </c>
      <c r="E447" s="112">
        <f>IF(C447&lt;MAX($C$407:C447),C447/MAX($C$407:C447)-1,0)</f>
        <v>-3.8090401218892955E-2</v>
      </c>
    </row>
    <row r="448" spans="1:5">
      <c r="A448" s="248">
        <v>42486</v>
      </c>
      <c r="B448" s="247">
        <v>1.9</v>
      </c>
      <c r="C448" s="247">
        <v>1.9</v>
      </c>
      <c r="D448" s="177">
        <f>IF(C448&lt;MAX($C$2:C448),C448/MAX($C$2:C448)-1,0)</f>
        <v>-0.25548589341692796</v>
      </c>
      <c r="E448" s="112">
        <f>IF(C448&lt;MAX($C$407:C448),C448/MAX($C$407:C448)-1,0)</f>
        <v>-3.5043169121381501E-2</v>
      </c>
    </row>
    <row r="449" spans="1:5">
      <c r="A449" s="248">
        <v>42487</v>
      </c>
      <c r="B449" s="247">
        <v>1.8959999999999999</v>
      </c>
      <c r="C449" s="247">
        <v>1.8959999999999999</v>
      </c>
      <c r="D449" s="177">
        <f>IF(C449&lt;MAX($C$2:C449),C449/MAX($C$2:C449)-1,0)</f>
        <v>-0.25705329153605017</v>
      </c>
      <c r="E449" s="112">
        <f>IF(C449&lt;MAX($C$407:C449),C449/MAX($C$407:C449)-1,0)</f>
        <v>-3.7074657186389137E-2</v>
      </c>
    </row>
    <row r="450" spans="1:5">
      <c r="A450" s="248">
        <v>42488</v>
      </c>
      <c r="B450" s="247">
        <v>1.895</v>
      </c>
      <c r="C450" s="247">
        <v>1.895</v>
      </c>
      <c r="D450" s="177">
        <f>IF(C450&lt;MAX($C$2:C450),C450/MAX($C$2:C450)-1,0)</f>
        <v>-0.25744514106583072</v>
      </c>
      <c r="E450" s="112">
        <f>IF(C450&lt;MAX($C$407:C450),C450/MAX($C$407:C450)-1,0)</f>
        <v>-3.7582529202640935E-2</v>
      </c>
    </row>
    <row r="451" spans="1:5">
      <c r="A451" s="248">
        <v>42489</v>
      </c>
      <c r="B451" s="247">
        <v>1.905</v>
      </c>
      <c r="C451" s="247">
        <v>1.905</v>
      </c>
      <c r="D451" s="177">
        <f>IF(C451&lt;MAX($C$2:C451),C451/MAX($C$2:C451)-1,0)</f>
        <v>-0.25352664576802508</v>
      </c>
      <c r="E451" s="112">
        <f>IF(C451&lt;MAX($C$407:C451),C451/MAX($C$407:C451)-1,0)</f>
        <v>-3.2503809040121956E-2</v>
      </c>
    </row>
    <row r="452" spans="1:5">
      <c r="A452" s="248">
        <v>42493</v>
      </c>
      <c r="B452" s="247">
        <v>1.952</v>
      </c>
      <c r="C452" s="247">
        <v>1.952</v>
      </c>
      <c r="D452" s="177">
        <f>IF(C452&lt;MAX($C$2:C452),C452/MAX($C$2:C452)-1,0)</f>
        <v>-0.23510971786833856</v>
      </c>
      <c r="E452" s="112">
        <f>IF(C452&lt;MAX($C$407:C452),C452/MAX($C$407:C452)-1,0)</f>
        <v>-8.6338242762824535E-3</v>
      </c>
    </row>
    <row r="453" spans="1:5">
      <c r="A453" s="248">
        <v>42494</v>
      </c>
      <c r="B453" s="247">
        <v>1.952</v>
      </c>
      <c r="C453" s="247">
        <v>1.952</v>
      </c>
      <c r="D453" s="177">
        <f>IF(C453&lt;MAX($C$2:C453),C453/MAX($C$2:C453)-1,0)</f>
        <v>-0.23510971786833856</v>
      </c>
      <c r="E453" s="112">
        <f>IF(C453&lt;MAX($C$407:C453),C453/MAX($C$407:C453)-1,0)</f>
        <v>-8.6338242762824535E-3</v>
      </c>
    </row>
    <row r="454" spans="1:5">
      <c r="A454" s="248">
        <v>42495</v>
      </c>
      <c r="B454" s="247">
        <v>1.966</v>
      </c>
      <c r="C454" s="247">
        <v>1.966</v>
      </c>
      <c r="D454" s="177">
        <f>IF(C454&lt;MAX($C$2:C454),C454/MAX($C$2:C454)-1,0)</f>
        <v>-0.22962382445141072</v>
      </c>
      <c r="E454" s="112">
        <f>IF(C454&lt;MAX($C$407:C454),C454/MAX($C$407:C454)-1,0)</f>
        <v>-1.5236160487557271E-3</v>
      </c>
    </row>
    <row r="455" spans="1:5">
      <c r="A455" s="248">
        <v>42496</v>
      </c>
      <c r="B455" s="247">
        <v>1.915</v>
      </c>
      <c r="C455" s="247">
        <v>1.915</v>
      </c>
      <c r="D455" s="177">
        <f>IF(C455&lt;MAX($C$2:C455),C455/MAX($C$2:C455)-1,0)</f>
        <v>-0.24960815047021945</v>
      </c>
      <c r="E455" s="112">
        <f>IF(C455&lt;MAX($C$407:C455),C455/MAX($C$407:C455)-1,0)</f>
        <v>-2.7425088877602866E-2</v>
      </c>
    </row>
    <row r="456" spans="1:5">
      <c r="A456" s="248">
        <v>42499</v>
      </c>
      <c r="B456" s="247">
        <v>1.881</v>
      </c>
      <c r="C456" s="247">
        <v>1.881</v>
      </c>
      <c r="D456" s="177">
        <f>IF(C456&lt;MAX($C$2:C456),C456/MAX($C$2:C456)-1,0)</f>
        <v>-0.26293103448275867</v>
      </c>
      <c r="E456" s="112">
        <f>IF(C456&lt;MAX($C$407:C456),C456/MAX($C$407:C456)-1,0)</f>
        <v>-4.4692737430167662E-2</v>
      </c>
    </row>
    <row r="457" spans="1:5">
      <c r="A457" s="248">
        <v>42500</v>
      </c>
      <c r="B457" s="247">
        <v>1.8839999999999999</v>
      </c>
      <c r="C457" s="247">
        <v>1.8839999999999999</v>
      </c>
      <c r="D457" s="177">
        <f>IF(C457&lt;MAX($C$2:C457),C457/MAX($C$2:C457)-1,0)</f>
        <v>-0.26175548589341702</v>
      </c>
      <c r="E457" s="112">
        <f>IF(C457&lt;MAX($C$407:C457),C457/MAX($C$407:C457)-1,0)</f>
        <v>-4.3169121381411935E-2</v>
      </c>
    </row>
    <row r="458" spans="1:5">
      <c r="A458" s="248">
        <v>42501</v>
      </c>
      <c r="B458" s="247">
        <v>1.905</v>
      </c>
      <c r="C458" s="247">
        <v>1.905</v>
      </c>
      <c r="D458" s="177">
        <f>IF(C458&lt;MAX($C$2:C458),C458/MAX($C$2:C458)-1,0)</f>
        <v>-0.25352664576802508</v>
      </c>
      <c r="E458" s="112">
        <f>IF(C458&lt;MAX($C$407:C458),C458/MAX($C$407:C458)-1,0)</f>
        <v>-3.2503809040121956E-2</v>
      </c>
    </row>
    <row r="459" spans="1:5">
      <c r="A459" s="248">
        <v>42502</v>
      </c>
      <c r="B459" s="247">
        <v>1.919</v>
      </c>
      <c r="C459" s="247">
        <v>1.919</v>
      </c>
      <c r="D459" s="177">
        <f>IF(C459&lt;MAX($C$2:C459),C459/MAX($C$2:C459)-1,0)</f>
        <v>-0.24804075235109713</v>
      </c>
      <c r="E459" s="112">
        <f>IF(C459&lt;MAX($C$407:C459),C459/MAX($C$407:C459)-1,0)</f>
        <v>-2.5393600812595229E-2</v>
      </c>
    </row>
    <row r="460" spans="1:5">
      <c r="A460" s="248">
        <v>42503</v>
      </c>
      <c r="B460" s="247">
        <v>1.907</v>
      </c>
      <c r="C460" s="247">
        <v>1.907</v>
      </c>
      <c r="D460" s="177">
        <f>IF(C460&lt;MAX($C$2:C460),C460/MAX($C$2:C460)-1,0)</f>
        <v>-0.25274294670846398</v>
      </c>
      <c r="E460" s="112">
        <f>IF(C460&lt;MAX($C$407:C460),C460/MAX($C$407:C460)-1,0)</f>
        <v>-3.1488065007618138E-2</v>
      </c>
    </row>
    <row r="461" spans="1:5">
      <c r="A461" s="248">
        <v>42506</v>
      </c>
      <c r="B461" s="247">
        <v>1.93</v>
      </c>
      <c r="C461" s="247">
        <v>1.93</v>
      </c>
      <c r="D461" s="177">
        <f>IF(C461&lt;MAX($C$2:C461),C461/MAX($C$2:C461)-1,0)</f>
        <v>-0.24373040752351105</v>
      </c>
      <c r="E461" s="112">
        <f>IF(C461&lt;MAX($C$407:C461),C461/MAX($C$407:C461)-1,0)</f>
        <v>-1.9807008633824341E-2</v>
      </c>
    </row>
    <row r="462" spans="1:5">
      <c r="A462" s="248">
        <v>42507</v>
      </c>
      <c r="B462" s="247">
        <v>1.9239999999999999</v>
      </c>
      <c r="C462" s="247">
        <v>1.9239999999999999</v>
      </c>
      <c r="D462" s="177">
        <f>IF(C462&lt;MAX($C$2:C462),C462/MAX($C$2:C462)-1,0)</f>
        <v>-0.24608150470219436</v>
      </c>
      <c r="E462" s="112">
        <f>IF(C462&lt;MAX($C$407:C462),C462/MAX($C$407:C462)-1,0)</f>
        <v>-2.2854240731335795E-2</v>
      </c>
    </row>
    <row r="463" spans="1:5">
      <c r="A463" s="248">
        <v>42508</v>
      </c>
      <c r="B463" s="247">
        <v>1.8959999999999999</v>
      </c>
      <c r="C463" s="247">
        <v>1.8959999999999999</v>
      </c>
      <c r="D463" s="177">
        <f>IF(C463&lt;MAX($C$2:C463),C463/MAX($C$2:C463)-1,0)</f>
        <v>-0.25705329153605017</v>
      </c>
      <c r="E463" s="112">
        <f>IF(C463&lt;MAX($C$407:C463),C463/MAX($C$407:C463)-1,0)</f>
        <v>-3.7074657186389137E-2</v>
      </c>
    </row>
    <row r="464" spans="1:5">
      <c r="A464" s="248">
        <v>42509</v>
      </c>
      <c r="B464" s="247">
        <v>1.895</v>
      </c>
      <c r="C464" s="247">
        <v>1.895</v>
      </c>
      <c r="D464" s="177">
        <f>IF(C464&lt;MAX($C$2:C464),C464/MAX($C$2:C464)-1,0)</f>
        <v>-0.25744514106583072</v>
      </c>
      <c r="E464" s="112">
        <f>IF(C464&lt;MAX($C$407:C464),C464/MAX($C$407:C464)-1,0)</f>
        <v>-3.7582529202640935E-2</v>
      </c>
    </row>
    <row r="465" spans="1:5">
      <c r="A465" s="248">
        <v>42510</v>
      </c>
      <c r="B465" s="247">
        <v>1.9079999999999999</v>
      </c>
      <c r="C465" s="247">
        <v>1.9079999999999999</v>
      </c>
      <c r="D465" s="177">
        <f>IF(C465&lt;MAX($C$2:C465),C465/MAX($C$2:C465)-1,0)</f>
        <v>-0.25235109717868343</v>
      </c>
      <c r="E465" s="112">
        <f>IF(C465&lt;MAX($C$407:C465),C465/MAX($C$407:C465)-1,0)</f>
        <v>-3.0980192991366229E-2</v>
      </c>
    </row>
    <row r="466" spans="1:5">
      <c r="A466" s="248">
        <v>42513</v>
      </c>
      <c r="B466" s="247">
        <v>1.925</v>
      </c>
      <c r="C466" s="247">
        <v>1.925</v>
      </c>
      <c r="D466" s="177">
        <f>IF(C466&lt;MAX($C$2:C466),C466/MAX($C$2:C466)-1,0)</f>
        <v>-0.24568965517241381</v>
      </c>
      <c r="E466" s="112">
        <f>IF(C466&lt;MAX($C$407:C466),C466/MAX($C$407:C466)-1,0)</f>
        <v>-2.2346368715083775E-2</v>
      </c>
    </row>
    <row r="467" spans="1:5">
      <c r="A467" s="248">
        <v>42514</v>
      </c>
      <c r="B467" s="247">
        <v>1.911</v>
      </c>
      <c r="C467" s="247">
        <v>1.911</v>
      </c>
      <c r="D467" s="177">
        <f>IF(C467&lt;MAX($C$2:C467),C467/MAX($C$2:C467)-1,0)</f>
        <v>-0.25117554858934166</v>
      </c>
      <c r="E467" s="112">
        <f>IF(C467&lt;MAX($C$407:C467),C467/MAX($C$407:C467)-1,0)</f>
        <v>-2.9456576942610502E-2</v>
      </c>
    </row>
    <row r="468" spans="1:5">
      <c r="A468" s="248">
        <v>42515</v>
      </c>
      <c r="B468" s="247">
        <v>1.907</v>
      </c>
      <c r="C468" s="247">
        <v>1.907</v>
      </c>
      <c r="D468" s="177">
        <f>IF(C468&lt;MAX($C$2:C468),C468/MAX($C$2:C468)-1,0)</f>
        <v>-0.25274294670846398</v>
      </c>
      <c r="E468" s="112">
        <f>IF(C468&lt;MAX($C$407:C468),C468/MAX($C$407:C468)-1,0)</f>
        <v>-3.1488065007618138E-2</v>
      </c>
    </row>
    <row r="469" spans="1:5">
      <c r="A469" s="248">
        <v>42516</v>
      </c>
      <c r="B469" s="247">
        <v>1.9079999999999999</v>
      </c>
      <c r="C469" s="247">
        <v>1.9079999999999999</v>
      </c>
      <c r="D469" s="177">
        <f>IF(C469&lt;MAX($C$2:C469),C469/MAX($C$2:C469)-1,0)</f>
        <v>-0.25235109717868343</v>
      </c>
      <c r="E469" s="112">
        <f>IF(C469&lt;MAX($C$407:C469),C469/MAX($C$407:C469)-1,0)</f>
        <v>-3.0980192991366229E-2</v>
      </c>
    </row>
    <row r="470" spans="1:5">
      <c r="A470" s="248">
        <v>42517</v>
      </c>
      <c r="B470" s="247">
        <v>1.9039999999999999</v>
      </c>
      <c r="C470" s="247">
        <v>1.9039999999999999</v>
      </c>
      <c r="D470" s="177">
        <f>IF(C470&lt;MAX($C$2:C470),C470/MAX($C$2:C470)-1,0)</f>
        <v>-0.25391849529780564</v>
      </c>
      <c r="E470" s="112">
        <f>IF(C470&lt;MAX($C$407:C470),C470/MAX($C$407:C470)-1,0)</f>
        <v>-3.3011681056373865E-2</v>
      </c>
    </row>
    <row r="471" spans="1:5">
      <c r="A471" s="248">
        <v>42520</v>
      </c>
      <c r="B471" s="247">
        <v>1.899</v>
      </c>
      <c r="C471" s="247">
        <v>1.899</v>
      </c>
      <c r="D471" s="177">
        <f>IF(C471&lt;MAX($C$2:C471),C471/MAX($C$2:C471)-1,0)</f>
        <v>-0.25587774294670851</v>
      </c>
      <c r="E471" s="112">
        <f>IF(C471&lt;MAX($C$407:C471),C471/MAX($C$407:C471)-1,0)</f>
        <v>-3.5551041137633299E-2</v>
      </c>
    </row>
    <row r="472" spans="1:5">
      <c r="A472" s="248">
        <v>42521</v>
      </c>
      <c r="B472" s="247">
        <v>1.964</v>
      </c>
      <c r="C472" s="247">
        <v>1.964</v>
      </c>
      <c r="D472" s="177">
        <f>IF(C472&lt;MAX($C$2:C472),C472/MAX($C$2:C472)-1,0)</f>
        <v>-0.23040752351097182</v>
      </c>
      <c r="E472" s="112">
        <f>IF(C472&lt;MAX($C$407:C472),C472/MAX($C$407:C472)-1,0)</f>
        <v>-2.5393600812595452E-3</v>
      </c>
    </row>
    <row r="473" spans="1:5">
      <c r="A473" s="248">
        <v>42522</v>
      </c>
      <c r="B473" s="247">
        <v>1.9770000000000001</v>
      </c>
      <c r="C473" s="247">
        <v>1.9770000000000001</v>
      </c>
      <c r="D473" s="177">
        <f>IF(C473&lt;MAX($C$2:C473),C473/MAX($C$2:C473)-1,0)</f>
        <v>-0.22531347962382442</v>
      </c>
      <c r="E473" s="112">
        <f>IF(C473&lt;MAX($C$407:C473),C473/MAX($C$407:C473)-1,0)</f>
        <v>0</v>
      </c>
    </row>
    <row r="474" spans="1:5">
      <c r="A474" s="248">
        <v>42523</v>
      </c>
      <c r="B474" s="247">
        <v>1.984</v>
      </c>
      <c r="C474" s="247">
        <v>1.984</v>
      </c>
      <c r="D474" s="177">
        <f>IF(C474&lt;MAX($C$2:C474),C474/MAX($C$2:C474)-1,0)</f>
        <v>-0.22257053291536055</v>
      </c>
      <c r="E474" s="112">
        <f>IF(C474&lt;MAX($C$407:C474),C474/MAX($C$407:C474)-1,0)</f>
        <v>0</v>
      </c>
    </row>
    <row r="475" spans="1:5">
      <c r="A475" s="248">
        <v>42524</v>
      </c>
      <c r="B475" s="247">
        <v>2.0139999999999998</v>
      </c>
      <c r="C475" s="247">
        <v>2.0139999999999998</v>
      </c>
      <c r="D475" s="177">
        <f>IF(C475&lt;MAX($C$2:C475),C475/MAX($C$2:C475)-1,0)</f>
        <v>-0.21081504702194365</v>
      </c>
      <c r="E475" s="112">
        <f>IF(C475&lt;MAX($C$407:C475),C475/MAX($C$407:C475)-1,0)</f>
        <v>0</v>
      </c>
    </row>
    <row r="476" spans="1:5">
      <c r="A476" s="248">
        <v>42527</v>
      </c>
      <c r="B476" s="247">
        <v>2.0219999999999998</v>
      </c>
      <c r="C476" s="247">
        <v>2.0219999999999998</v>
      </c>
      <c r="D476" s="177">
        <f>IF(C476&lt;MAX($C$2:C476),C476/MAX($C$2:C476)-1,0)</f>
        <v>-0.20768025078369912</v>
      </c>
      <c r="E476" s="112">
        <f>IF(C476&lt;MAX($C$407:C476),C476/MAX($C$407:C476)-1,0)</f>
        <v>0</v>
      </c>
    </row>
    <row r="477" spans="1:5">
      <c r="A477" s="248">
        <v>42528</v>
      </c>
      <c r="B477" s="247">
        <v>2.028</v>
      </c>
      <c r="C477" s="247">
        <v>2.028</v>
      </c>
      <c r="D477" s="177">
        <f>IF(C477&lt;MAX($C$2:C477),C477/MAX($C$2:C477)-1,0)</f>
        <v>-0.20532915360501569</v>
      </c>
      <c r="E477" s="112">
        <f>IF(C477&lt;MAX($C$407:C477),C477/MAX($C$407:C477)-1,0)</f>
        <v>0</v>
      </c>
    </row>
    <row r="478" spans="1:5">
      <c r="A478" s="248">
        <v>42529</v>
      </c>
      <c r="B478" s="247">
        <v>2.0139999999999998</v>
      </c>
      <c r="C478" s="247">
        <v>2.0139999999999998</v>
      </c>
      <c r="D478" s="177">
        <f>IF(C478&lt;MAX($C$2:C478),C478/MAX($C$2:C478)-1,0)</f>
        <v>-0.21081504702194365</v>
      </c>
      <c r="E478" s="112">
        <f>IF(C478&lt;MAX($C$407:C478),C478/MAX($C$407:C478)-1,0)</f>
        <v>-6.9033530571993573E-3</v>
      </c>
    </row>
    <row r="479" spans="1:5">
      <c r="A479" s="248">
        <v>42534</v>
      </c>
      <c r="B479" s="247">
        <v>1.96</v>
      </c>
      <c r="C479" s="247">
        <v>1.96</v>
      </c>
      <c r="D479" s="177">
        <f>IF(C479&lt;MAX($C$2:C479),C479/MAX($C$2:C479)-1,0)</f>
        <v>-0.23197492163009403</v>
      </c>
      <c r="E479" s="112">
        <f>IF(C479&lt;MAX($C$407:C479),C479/MAX($C$407:C479)-1,0)</f>
        <v>-3.3530571992110514E-2</v>
      </c>
    </row>
    <row r="480" spans="1:5">
      <c r="A480" s="248">
        <v>42535</v>
      </c>
      <c r="B480" s="247">
        <v>1.9710000000000001</v>
      </c>
      <c r="C480" s="247">
        <v>1.9710000000000001</v>
      </c>
      <c r="D480" s="177">
        <f>IF(C480&lt;MAX($C$2:C480),C480/MAX($C$2:C480)-1,0)</f>
        <v>-0.22766457680250785</v>
      </c>
      <c r="E480" s="112">
        <f>IF(C480&lt;MAX($C$407:C480),C480/MAX($C$407:C480)-1,0)</f>
        <v>-2.8106508875739622E-2</v>
      </c>
    </row>
    <row r="481" spans="1:5">
      <c r="A481" s="248">
        <v>42536</v>
      </c>
      <c r="B481" s="247">
        <v>2.0110000000000001</v>
      </c>
      <c r="C481" s="247">
        <v>2.0110000000000001</v>
      </c>
      <c r="D481" s="177">
        <f>IF(C481&lt;MAX($C$2:C481),C481/MAX($C$2:C481)-1,0)</f>
        <v>-0.21199059561128519</v>
      </c>
      <c r="E481" s="112">
        <f>IF(C481&lt;MAX($C$407:C481),C481/MAX($C$407:C481)-1,0)</f>
        <v>-8.3826429980276007E-3</v>
      </c>
    </row>
    <row r="482" spans="1:5">
      <c r="A482" s="248">
        <v>42537</v>
      </c>
      <c r="B482" s="247">
        <v>2.0030000000000001</v>
      </c>
      <c r="C482" s="247">
        <v>2.0030000000000001</v>
      </c>
      <c r="D482" s="177">
        <f>IF(C482&lt;MAX($C$2:C482),C482/MAX($C$2:C482)-1,0)</f>
        <v>-0.21512539184952972</v>
      </c>
      <c r="E482" s="112">
        <f>IF(C482&lt;MAX($C$407:C482),C482/MAX($C$407:C482)-1,0)</f>
        <v>-1.2327416173570027E-2</v>
      </c>
    </row>
    <row r="483" spans="1:5">
      <c r="A483" s="248">
        <v>42538</v>
      </c>
      <c r="B483" s="247">
        <v>2.0219999999999998</v>
      </c>
      <c r="C483" s="247">
        <v>2.0219999999999998</v>
      </c>
      <c r="D483" s="177">
        <f>IF(C483&lt;MAX($C$2:C483),C483/MAX($C$2:C483)-1,0)</f>
        <v>-0.20768025078369912</v>
      </c>
      <c r="E483" s="112">
        <f>IF(C483&lt;MAX($C$407:C483),C483/MAX($C$407:C483)-1,0)</f>
        <v>-2.9585798816569309E-3</v>
      </c>
    </row>
    <row r="484" spans="1:5">
      <c r="A484" s="248">
        <v>42541</v>
      </c>
      <c r="B484" s="247">
        <v>2.0299999999999998</v>
      </c>
      <c r="C484" s="247">
        <v>2.0299999999999998</v>
      </c>
      <c r="D484" s="177">
        <f>IF(C484&lt;MAX($C$2:C484),C484/MAX($C$2:C484)-1,0)</f>
        <v>-0.20454545454545459</v>
      </c>
      <c r="E484" s="112">
        <f>IF(C484&lt;MAX($C$407:C484),C484/MAX($C$407:C484)-1,0)</f>
        <v>0</v>
      </c>
    </row>
    <row r="485" spans="1:5">
      <c r="A485" s="248">
        <v>42542</v>
      </c>
      <c r="B485" s="247">
        <v>2.0179999999999998</v>
      </c>
      <c r="C485" s="247">
        <v>2.0179999999999998</v>
      </c>
      <c r="D485" s="177">
        <f>IF(C485&lt;MAX($C$2:C485),C485/MAX($C$2:C485)-1,0)</f>
        <v>-0.20924764890282144</v>
      </c>
      <c r="E485" s="112">
        <f>IF(C485&lt;MAX($C$407:C485),C485/MAX($C$407:C485)-1,0)</f>
        <v>-5.9113300492611431E-3</v>
      </c>
    </row>
    <row r="486" spans="1:5">
      <c r="A486" s="248">
        <v>42543</v>
      </c>
      <c r="B486" s="247">
        <v>2.0339999999999998</v>
      </c>
      <c r="C486" s="247">
        <v>2.0339999999999998</v>
      </c>
      <c r="D486" s="177">
        <f>IF(C486&lt;MAX($C$2:C486),C486/MAX($C$2:C486)-1,0)</f>
        <v>-0.20297805642633238</v>
      </c>
      <c r="E486" s="112">
        <f>IF(C486&lt;MAX($C$407:C486),C486/MAX($C$407:C486)-1,0)</f>
        <v>0</v>
      </c>
    </row>
    <row r="487" spans="1:5">
      <c r="A487" s="248">
        <v>42544</v>
      </c>
      <c r="B487" s="247">
        <v>2.0249999999999999</v>
      </c>
      <c r="C487" s="247">
        <v>2.0249999999999999</v>
      </c>
      <c r="D487" s="177">
        <f>IF(C487&lt;MAX($C$2:C487),C487/MAX($C$2:C487)-1,0)</f>
        <v>-0.20650470219435746</v>
      </c>
      <c r="E487" s="112">
        <f>IF(C487&lt;MAX($C$407:C487),C487/MAX($C$407:C487)-1,0)</f>
        <v>-4.4247787610618428E-3</v>
      </c>
    </row>
    <row r="488" spans="1:5">
      <c r="A488" s="248">
        <v>42545</v>
      </c>
      <c r="B488" s="247">
        <v>2.0009999999999999</v>
      </c>
      <c r="C488" s="247">
        <v>2.0009999999999999</v>
      </c>
      <c r="D488" s="177">
        <f>IF(C488&lt;MAX($C$2:C488),C488/MAX($C$2:C488)-1,0)</f>
        <v>-0.21590909090909094</v>
      </c>
      <c r="E488" s="112">
        <f>IF(C488&lt;MAX($C$407:C488),C488/MAX($C$407:C488)-1,0)</f>
        <v>-1.6224188790560423E-2</v>
      </c>
    </row>
    <row r="489" spans="1:5">
      <c r="A489" s="248">
        <v>42548</v>
      </c>
      <c r="B489" s="247">
        <v>2.0430000000000001</v>
      </c>
      <c r="C489" s="247">
        <v>2.0430000000000001</v>
      </c>
      <c r="D489" s="177">
        <f>IF(C489&lt;MAX($C$2:C489),C489/MAX($C$2:C489)-1,0)</f>
        <v>-0.19945141065830718</v>
      </c>
      <c r="E489" s="112">
        <f>IF(C489&lt;MAX($C$407:C489),C489/MAX($C$407:C489)-1,0)</f>
        <v>0</v>
      </c>
    </row>
    <row r="490" spans="1:5">
      <c r="A490" s="248">
        <v>42549</v>
      </c>
      <c r="B490" s="247">
        <v>2.0489999999999999</v>
      </c>
      <c r="C490" s="247">
        <v>2.0489999999999999</v>
      </c>
      <c r="D490" s="177">
        <f>IF(C490&lt;MAX($C$2:C490),C490/MAX($C$2:C490)-1,0)</f>
        <v>-0.19710031347962387</v>
      </c>
      <c r="E490" s="112">
        <f>IF(C490&lt;MAX($C$407:C490),C490/MAX($C$407:C490)-1,0)</f>
        <v>0</v>
      </c>
    </row>
    <row r="491" spans="1:5">
      <c r="A491" s="248">
        <v>42550</v>
      </c>
      <c r="B491" s="247">
        <v>2.0489999999999999</v>
      </c>
      <c r="C491" s="247">
        <v>2.0489999999999999</v>
      </c>
      <c r="D491" s="177">
        <f>IF(C491&lt;MAX($C$2:C491),C491/MAX($C$2:C491)-1,0)</f>
        <v>-0.19710031347962387</v>
      </c>
      <c r="E491" s="112">
        <f>IF(C491&lt;MAX($C$407:C491),C491/MAX($C$407:C491)-1,0)</f>
        <v>0</v>
      </c>
    </row>
    <row r="492" spans="1:5">
      <c r="A492" s="248">
        <v>42551</v>
      </c>
      <c r="B492" s="247">
        <v>2.0489999999999999</v>
      </c>
      <c r="C492" s="247">
        <v>2.0489999999999999</v>
      </c>
      <c r="D492" s="177">
        <f>IF(C492&lt;MAX($C$2:C492),C492/MAX($C$2:C492)-1,0)</f>
        <v>-0.19710031347962387</v>
      </c>
      <c r="E492" s="112">
        <f>IF(C492&lt;MAX($C$407:C492),C492/MAX($C$407:C492)-1,0)</f>
        <v>0</v>
      </c>
    </row>
    <row r="493" spans="1:5">
      <c r="A493" s="248">
        <v>42552</v>
      </c>
      <c r="B493" s="247">
        <v>2.0569999999999999</v>
      </c>
      <c r="C493" s="247">
        <v>2.0569999999999999</v>
      </c>
      <c r="D493" s="177">
        <f>IF(C493&lt;MAX($C$2:C493),C493/MAX($C$2:C493)-1,0)</f>
        <v>-0.19396551724137934</v>
      </c>
      <c r="E493" s="112">
        <f>IF(C493&lt;MAX($C$407:C493),C493/MAX($C$407:C493)-1,0)</f>
        <v>0</v>
      </c>
    </row>
    <row r="494" spans="1:5">
      <c r="A494" s="248">
        <v>42555</v>
      </c>
      <c r="B494" s="247">
        <v>2.1</v>
      </c>
      <c r="C494" s="247">
        <v>2.1</v>
      </c>
      <c r="D494" s="177">
        <f>IF(C494&lt;MAX($C$2:C494),C494/MAX($C$2:C494)-1,0)</f>
        <v>-0.17711598746081503</v>
      </c>
      <c r="E494" s="112">
        <f>IF(C494&lt;MAX($C$407:C494),C494/MAX($C$407:C494)-1,0)</f>
        <v>0</v>
      </c>
    </row>
    <row r="495" spans="1:5">
      <c r="A495" s="248">
        <v>42556</v>
      </c>
      <c r="B495" s="247">
        <v>2.1160000000000001</v>
      </c>
      <c r="C495" s="247">
        <v>2.1160000000000001</v>
      </c>
      <c r="D495" s="177">
        <f>IF(C495&lt;MAX($C$2:C495),C495/MAX($C$2:C495)-1,0)</f>
        <v>-0.17084639498432597</v>
      </c>
      <c r="E495" s="112">
        <f>IF(C495&lt;MAX($C$407:C495),C495/MAX($C$407:C495)-1,0)</f>
        <v>0</v>
      </c>
    </row>
    <row r="496" spans="1:5">
      <c r="A496" s="248">
        <v>42557</v>
      </c>
      <c r="B496" s="247">
        <v>2.145</v>
      </c>
      <c r="C496" s="247">
        <v>2.145</v>
      </c>
      <c r="D496" s="177">
        <f>IF(C496&lt;MAX($C$2:C496),C496/MAX($C$2:C496)-1,0)</f>
        <v>-0.15948275862068961</v>
      </c>
      <c r="E496" s="112">
        <f>IF(C496&lt;MAX($C$407:C496),C496/MAX($C$407:C496)-1,0)</f>
        <v>0</v>
      </c>
    </row>
    <row r="497" spans="1:5">
      <c r="A497" s="248">
        <v>42558</v>
      </c>
      <c r="B497" s="247">
        <v>2.1379999999999999</v>
      </c>
      <c r="C497" s="247">
        <v>2.1379999999999999</v>
      </c>
      <c r="D497" s="177">
        <f>IF(C497&lt;MAX($C$2:C497),C497/MAX($C$2:C497)-1,0)</f>
        <v>-0.1622257053291537</v>
      </c>
      <c r="E497" s="112">
        <f>IF(C497&lt;MAX($C$407:C497),C497/MAX($C$407:C497)-1,0)</f>
        <v>-3.2634032634033527E-3</v>
      </c>
    </row>
    <row r="498" spans="1:5">
      <c r="A498" s="248">
        <v>42559</v>
      </c>
      <c r="B498" s="247">
        <v>2.141</v>
      </c>
      <c r="C498" s="247">
        <v>2.141</v>
      </c>
      <c r="D498" s="177">
        <f>IF(C498&lt;MAX($C$2:C498),C498/MAX($C$2:C498)-1,0)</f>
        <v>-0.16105015673981193</v>
      </c>
      <c r="E498" s="112">
        <f>IF(C498&lt;MAX($C$407:C498),C498/MAX($C$407:C498)-1,0)</f>
        <v>-1.8648018648018683E-3</v>
      </c>
    </row>
    <row r="499" spans="1:5">
      <c r="A499" s="248">
        <v>42562</v>
      </c>
      <c r="B499" s="247">
        <v>2.141</v>
      </c>
      <c r="C499" s="247">
        <v>2.141</v>
      </c>
      <c r="D499" s="177">
        <f>IF(C499&lt;MAX($C$2:C499),C499/MAX($C$2:C499)-1,0)</f>
        <v>-0.16105015673981193</v>
      </c>
      <c r="E499" s="112">
        <f>IF(C499&lt;MAX($C$407:C499),C499/MAX($C$407:C499)-1,0)</f>
        <v>-1.8648018648018683E-3</v>
      </c>
    </row>
    <row r="500" spans="1:5">
      <c r="A500" s="248">
        <v>42563</v>
      </c>
      <c r="B500" s="247">
        <v>2.1789999999999998</v>
      </c>
      <c r="C500" s="247">
        <v>2.1789999999999998</v>
      </c>
      <c r="D500" s="177">
        <f>IF(C500&lt;MAX($C$2:C500),C500/MAX($C$2:C500)-1,0)</f>
        <v>-0.14615987460815061</v>
      </c>
      <c r="E500" s="112">
        <f>IF(C500&lt;MAX($C$407:C500),C500/MAX($C$407:C500)-1,0)</f>
        <v>0</v>
      </c>
    </row>
    <row r="501" spans="1:5">
      <c r="A501" s="248">
        <v>42564</v>
      </c>
      <c r="B501" s="247">
        <v>2.1880000000000002</v>
      </c>
      <c r="C501" s="247">
        <v>2.1880000000000002</v>
      </c>
      <c r="D501" s="177">
        <f>IF(C501&lt;MAX($C$2:C501),C501/MAX($C$2:C501)-1,0)</f>
        <v>-0.1426332288401253</v>
      </c>
      <c r="E501" s="112">
        <f>IF(C501&lt;MAX($C$407:C501),C501/MAX($C$407:C501)-1,0)</f>
        <v>0</v>
      </c>
    </row>
    <row r="502" spans="1:5">
      <c r="A502" s="248">
        <v>42565</v>
      </c>
      <c r="B502" s="247">
        <v>2.1880000000000002</v>
      </c>
      <c r="C502" s="247">
        <v>2.1880000000000002</v>
      </c>
      <c r="D502" s="177">
        <f>IF(C502&lt;MAX($C$2:C502),C502/MAX($C$2:C502)-1,0)</f>
        <v>-0.1426332288401253</v>
      </c>
      <c r="E502" s="112">
        <f>IF(C502&lt;MAX($C$407:C502),C502/MAX($C$407:C502)-1,0)</f>
        <v>0</v>
      </c>
    </row>
    <row r="503" spans="1:5">
      <c r="A503" s="248">
        <v>42566</v>
      </c>
      <c r="B503" s="247">
        <v>2.194</v>
      </c>
      <c r="C503" s="247">
        <v>2.194</v>
      </c>
      <c r="D503" s="177">
        <f>IF(C503&lt;MAX($C$2:C503),C503/MAX($C$2:C503)-1,0)</f>
        <v>-0.14028213166144199</v>
      </c>
      <c r="E503" s="112">
        <f>IF(C503&lt;MAX($C$407:C503),C503/MAX($C$407:C503)-1,0)</f>
        <v>0</v>
      </c>
    </row>
    <row r="504" spans="1:5">
      <c r="A504" s="248">
        <v>42569</v>
      </c>
      <c r="B504" s="247">
        <v>2.181</v>
      </c>
      <c r="C504" s="247">
        <v>2.181</v>
      </c>
      <c r="D504" s="177">
        <f>IF(C504&lt;MAX($C$2:C504),C504/MAX($C$2:C504)-1,0)</f>
        <v>-0.14537617554858939</v>
      </c>
      <c r="E504" s="112">
        <f>IF(C504&lt;MAX($C$407:C504),C504/MAX($C$407:C504)-1,0)</f>
        <v>-5.9252506836827701E-3</v>
      </c>
    </row>
    <row r="505" spans="1:5">
      <c r="A505" s="248">
        <v>42570</v>
      </c>
      <c r="B505" s="247">
        <v>2.165</v>
      </c>
      <c r="C505" s="247">
        <v>2.165</v>
      </c>
      <c r="D505" s="177">
        <f>IF(C505&lt;MAX($C$2:C505),C505/MAX($C$2:C505)-1,0)</f>
        <v>-0.15164576802507834</v>
      </c>
      <c r="E505" s="112">
        <f>IF(C505&lt;MAX($C$407:C505),C505/MAX($C$407:C505)-1,0)</f>
        <v>-1.3217866909753795E-2</v>
      </c>
    </row>
    <row r="506" spans="1:5">
      <c r="A506" s="248">
        <v>42571</v>
      </c>
      <c r="B506" s="247">
        <v>2.1709999999999998</v>
      </c>
      <c r="C506" s="247">
        <v>2.1709999999999998</v>
      </c>
      <c r="D506" s="177">
        <f>IF(C506&lt;MAX($C$2:C506),C506/MAX($C$2:C506)-1,0)</f>
        <v>-0.14929467084639503</v>
      </c>
      <c r="E506" s="112">
        <f>IF(C506&lt;MAX($C$407:C506),C506/MAX($C$407:C506)-1,0)</f>
        <v>-1.0483135824977285E-2</v>
      </c>
    </row>
    <row r="507" spans="1:5">
      <c r="A507" s="248">
        <v>42572</v>
      </c>
      <c r="B507" s="247">
        <v>2.1869999999999998</v>
      </c>
      <c r="C507" s="247">
        <v>2.1869999999999998</v>
      </c>
      <c r="D507" s="177">
        <f>IF(C507&lt;MAX($C$2:C507),C507/MAX($C$2:C507)-1,0)</f>
        <v>-0.14302507836990608</v>
      </c>
      <c r="E507" s="112">
        <f>IF(C507&lt;MAX($C$407:C507),C507/MAX($C$407:C507)-1,0)</f>
        <v>-3.1905195989061497E-3</v>
      </c>
    </row>
    <row r="508" spans="1:5">
      <c r="A508" s="248">
        <v>42573</v>
      </c>
      <c r="B508" s="247">
        <v>2.165</v>
      </c>
      <c r="C508" s="247">
        <v>2.165</v>
      </c>
      <c r="D508" s="177">
        <f>IF(C508&lt;MAX($C$2:C508),C508/MAX($C$2:C508)-1,0)</f>
        <v>-0.15164576802507834</v>
      </c>
      <c r="E508" s="112">
        <f>IF(C508&lt;MAX($C$407:C508),C508/MAX($C$407:C508)-1,0)</f>
        <v>-1.3217866909753795E-2</v>
      </c>
    </row>
    <row r="509" spans="1:5">
      <c r="A509" s="248">
        <v>42576</v>
      </c>
      <c r="B509" s="247">
        <v>2.17</v>
      </c>
      <c r="C509" s="247">
        <v>2.17</v>
      </c>
      <c r="D509" s="177">
        <f>IF(C509&lt;MAX($C$2:C509),C509/MAX($C$2:C509)-1,0)</f>
        <v>-0.14968652037617558</v>
      </c>
      <c r="E509" s="112">
        <f>IF(C509&lt;MAX($C$407:C509),C509/MAX($C$407:C509)-1,0)</f>
        <v>-1.0938924339106704E-2</v>
      </c>
    </row>
    <row r="510" spans="1:5">
      <c r="A510" s="248">
        <v>42577</v>
      </c>
      <c r="B510" s="247">
        <v>2.2000000000000002</v>
      </c>
      <c r="C510" s="247">
        <v>2.2000000000000002</v>
      </c>
      <c r="D510" s="177">
        <f>IF(C510&lt;MAX($C$2:C510),C510/MAX($C$2:C510)-1,0)</f>
        <v>-0.13793103448275856</v>
      </c>
      <c r="E510" s="112">
        <f>IF(C510&lt;MAX($C$407:C510),C510/MAX($C$407:C510)-1,0)</f>
        <v>0</v>
      </c>
    </row>
    <row r="511" spans="1:5">
      <c r="A511" s="248">
        <v>42578</v>
      </c>
      <c r="B511" s="247">
        <v>2.1469999999999998</v>
      </c>
      <c r="C511" s="247">
        <v>2.1469999999999998</v>
      </c>
      <c r="D511" s="177">
        <f>IF(C511&lt;MAX($C$2:C511),C511/MAX($C$2:C511)-1,0)</f>
        <v>-0.15869905956112862</v>
      </c>
      <c r="E511" s="112">
        <f>IF(C511&lt;MAX($C$407:C511),C511/MAX($C$407:C511)-1,0)</f>
        <v>-2.4090909090909274E-2</v>
      </c>
    </row>
    <row r="512" spans="1:5">
      <c r="A512" s="248">
        <v>42579</v>
      </c>
      <c r="B512" s="247">
        <v>2.173</v>
      </c>
      <c r="C512" s="247">
        <v>2.173</v>
      </c>
      <c r="D512" s="177">
        <f>IF(C512&lt;MAX($C$2:C512),C512/MAX($C$2:C512)-1,0)</f>
        <v>-0.14851097178683381</v>
      </c>
      <c r="E512" s="112">
        <f>IF(C512&lt;MAX($C$407:C512),C512/MAX($C$407:C512)-1,0)</f>
        <v>-1.2272727272727324E-2</v>
      </c>
    </row>
    <row r="513" spans="1:5">
      <c r="A513" s="248">
        <v>42580</v>
      </c>
      <c r="B513" s="247">
        <v>2.17</v>
      </c>
      <c r="C513" s="247">
        <v>2.17</v>
      </c>
      <c r="D513" s="177">
        <f>IF(C513&lt;MAX($C$2:C513),C513/MAX($C$2:C513)-1,0)</f>
        <v>-0.14968652037617558</v>
      </c>
      <c r="E513" s="112">
        <f>IF(C513&lt;MAX($C$407:C513),C513/MAX($C$407:C513)-1,0)</f>
        <v>-1.363636363636378E-2</v>
      </c>
    </row>
    <row r="514" spans="1:5">
      <c r="A514" s="248">
        <v>42583</v>
      </c>
      <c r="B514" s="247">
        <v>2.1419999999999999</v>
      </c>
      <c r="C514" s="247">
        <v>2.1419999999999999</v>
      </c>
      <c r="D514" s="177">
        <f>IF(C514&lt;MAX($C$2:C514),C514/MAX($C$2:C514)-1,0)</f>
        <v>-0.16065830721003138</v>
      </c>
      <c r="E514" s="112">
        <f>IF(C514&lt;MAX($C$407:C514),C514/MAX($C$407:C514)-1,0)</f>
        <v>-2.6363636363636478E-2</v>
      </c>
    </row>
    <row r="515" spans="1:5">
      <c r="A515" s="248">
        <v>42584</v>
      </c>
      <c r="B515" s="247">
        <v>2.1509999999999998</v>
      </c>
      <c r="C515" s="247">
        <v>2.1509999999999998</v>
      </c>
      <c r="D515" s="177">
        <f>IF(C515&lt;MAX($C$2:C515),C515/MAX($C$2:C515)-1,0)</f>
        <v>-0.15713166144200641</v>
      </c>
      <c r="E515" s="112">
        <f>IF(C515&lt;MAX($C$407:C515),C515/MAX($C$407:C515)-1,0)</f>
        <v>-2.2272727272727444E-2</v>
      </c>
    </row>
    <row r="516" spans="1:5">
      <c r="A516" s="248">
        <v>42585</v>
      </c>
      <c r="B516" s="247">
        <v>2.161</v>
      </c>
      <c r="C516" s="247">
        <v>2.161</v>
      </c>
      <c r="D516" s="177">
        <f>IF(C516&lt;MAX($C$2:C516),C516/MAX($C$2:C516)-1,0)</f>
        <v>-0.15321316614420066</v>
      </c>
      <c r="E516" s="112">
        <f>IF(C516&lt;MAX($C$407:C516),C516/MAX($C$407:C516)-1,0)</f>
        <v>-1.7727272727272814E-2</v>
      </c>
    </row>
    <row r="517" spans="1:5">
      <c r="A517" s="248">
        <v>42586</v>
      </c>
      <c r="B517" s="247">
        <v>2.16</v>
      </c>
      <c r="C517" s="247">
        <v>2.16</v>
      </c>
      <c r="D517" s="177">
        <f>IF(C517&lt;MAX($C$2:C517),C517/MAX($C$2:C517)-1,0)</f>
        <v>-0.1536050156739811</v>
      </c>
      <c r="E517" s="112">
        <f>IF(C517&lt;MAX($C$407:C517),C517/MAX($C$407:C517)-1,0)</f>
        <v>-1.8181818181818188E-2</v>
      </c>
    </row>
    <row r="518" spans="1:5">
      <c r="A518" s="248">
        <v>42587</v>
      </c>
      <c r="B518" s="247">
        <v>2.145</v>
      </c>
      <c r="C518" s="247">
        <v>2.145</v>
      </c>
      <c r="D518" s="177">
        <f>IF(C518&lt;MAX($C$2:C518),C518/MAX($C$2:C518)-1,0)</f>
        <v>-0.15948275862068961</v>
      </c>
      <c r="E518" s="112">
        <f>IF(C518&lt;MAX($C$407:C518),C518/MAX($C$407:C518)-1,0)</f>
        <v>-2.5000000000000022E-2</v>
      </c>
    </row>
    <row r="519" spans="1:5">
      <c r="A519" s="248">
        <v>42590</v>
      </c>
      <c r="B519" s="247">
        <v>2.1680000000000001</v>
      </c>
      <c r="C519" s="247">
        <v>2.1680000000000001</v>
      </c>
      <c r="D519" s="177">
        <f>IF(C519&lt;MAX($C$2:C519),C519/MAX($C$2:C519)-1,0)</f>
        <v>-0.15047021943573669</v>
      </c>
      <c r="E519" s="112">
        <f>IF(C519&lt;MAX($C$407:C519),C519/MAX($C$407:C519)-1,0)</f>
        <v>-1.4545454545454528E-2</v>
      </c>
    </row>
    <row r="520" spans="1:5">
      <c r="A520" s="248">
        <v>42591</v>
      </c>
      <c r="B520" s="247">
        <v>2.1909999999999998</v>
      </c>
      <c r="C520" s="247">
        <v>2.1909999999999998</v>
      </c>
      <c r="D520" s="177">
        <f>IF(C520&lt;MAX($C$2:C520),C520/MAX($C$2:C520)-1,0)</f>
        <v>-0.14145768025078376</v>
      </c>
      <c r="E520" s="112">
        <f>IF(C520&lt;MAX($C$407:C520),C520/MAX($C$407:C520)-1,0)</f>
        <v>-4.090909090909256E-3</v>
      </c>
    </row>
    <row r="521" spans="1:5">
      <c r="A521" s="248">
        <v>42592</v>
      </c>
      <c r="B521" s="247">
        <v>2.1749999999999998</v>
      </c>
      <c r="C521" s="247">
        <v>2.1749999999999998</v>
      </c>
      <c r="D521" s="177">
        <f>IF(C521&lt;MAX($C$2:C521),C521/MAX($C$2:C521)-1,0)</f>
        <v>-0.14772727272727282</v>
      </c>
      <c r="E521" s="112">
        <f>IF(C521&lt;MAX($C$407:C521),C521/MAX($C$407:C521)-1,0)</f>
        <v>-1.1363636363636576E-2</v>
      </c>
    </row>
    <row r="522" spans="1:5">
      <c r="A522" s="248">
        <v>42593</v>
      </c>
      <c r="B522" s="247">
        <v>2.1589999999999998</v>
      </c>
      <c r="C522" s="247">
        <v>2.1589999999999998</v>
      </c>
      <c r="D522" s="177">
        <f>IF(C522&lt;MAX($C$2:C522),C522/MAX($C$2:C522)-1,0)</f>
        <v>-0.15399686520376188</v>
      </c>
      <c r="E522" s="112">
        <f>IF(C522&lt;MAX($C$407:C522),C522/MAX($C$407:C522)-1,0)</f>
        <v>-1.8636363636363784E-2</v>
      </c>
    </row>
    <row r="523" spans="1:5">
      <c r="A523" s="248">
        <v>42594</v>
      </c>
      <c r="B523" s="247">
        <v>2.1720000000000002</v>
      </c>
      <c r="C523" s="247">
        <v>2.1720000000000002</v>
      </c>
      <c r="D523" s="177">
        <f>IF(C523&lt;MAX($C$2:C523),C523/MAX($C$2:C523)-1,0)</f>
        <v>-0.14890282131661436</v>
      </c>
      <c r="E523" s="112">
        <f>IF(C523&lt;MAX($C$407:C523),C523/MAX($C$407:C523)-1,0)</f>
        <v>-1.2727272727272698E-2</v>
      </c>
    </row>
    <row r="524" spans="1:5">
      <c r="A524" s="248">
        <v>42597</v>
      </c>
      <c r="B524" s="247">
        <v>2.2170000000000001</v>
      </c>
      <c r="C524" s="247">
        <v>2.2170000000000001</v>
      </c>
      <c r="D524" s="177">
        <f>IF(C524&lt;MAX($C$2:C524),C524/MAX($C$2:C524)-1,0)</f>
        <v>-0.13126959247648906</v>
      </c>
      <c r="E524" s="112">
        <f>IF(C524&lt;MAX($C$407:C524),C524/MAX($C$407:C524)-1,0)</f>
        <v>0</v>
      </c>
    </row>
    <row r="525" spans="1:5">
      <c r="A525" s="248">
        <v>42598</v>
      </c>
      <c r="B525" s="247">
        <v>2.2170000000000001</v>
      </c>
      <c r="C525" s="247">
        <v>2.2170000000000001</v>
      </c>
      <c r="D525" s="177">
        <f>IF(C525&lt;MAX($C$2:C525),C525/MAX($C$2:C525)-1,0)</f>
        <v>-0.13126959247648906</v>
      </c>
      <c r="E525" s="112">
        <f>IF(C525&lt;MAX($C$407:C525),C525/MAX($C$407:C525)-1,0)</f>
        <v>0</v>
      </c>
    </row>
    <row r="526" spans="1:5">
      <c r="A526" s="248">
        <v>42599</v>
      </c>
      <c r="B526" s="247">
        <v>2.222</v>
      </c>
      <c r="C526" s="247">
        <v>2.222</v>
      </c>
      <c r="D526" s="177">
        <f>IF(C526&lt;MAX($C$2:C526),C526/MAX($C$2:C526)-1,0)</f>
        <v>-0.12931034482758619</v>
      </c>
      <c r="E526" s="112">
        <f>IF(C526&lt;MAX($C$407:C526),C526/MAX($C$407:C526)-1,0)</f>
        <v>0</v>
      </c>
    </row>
    <row r="527" spans="1:5">
      <c r="A527" s="248">
        <v>42600</v>
      </c>
      <c r="B527" s="247">
        <v>2.2090000000000001</v>
      </c>
      <c r="C527" s="247">
        <v>2.2090000000000001</v>
      </c>
      <c r="D527" s="177">
        <f>IF(C527&lt;MAX($C$2:C527),C527/MAX($C$2:C527)-1,0)</f>
        <v>-0.13440438871473348</v>
      </c>
      <c r="E527" s="112">
        <f>IF(C527&lt;MAX($C$407:C527),C527/MAX($C$407:C527)-1,0)</f>
        <v>-5.850585058505775E-3</v>
      </c>
    </row>
    <row r="528" spans="1:5">
      <c r="A528" s="248">
        <v>42601</v>
      </c>
      <c r="B528" s="247">
        <v>2.2120000000000002</v>
      </c>
      <c r="C528" s="247">
        <v>2.2120000000000002</v>
      </c>
      <c r="D528" s="177">
        <f>IF(C528&lt;MAX($C$2:C528),C528/MAX($C$2:C528)-1,0)</f>
        <v>-0.13322884012539182</v>
      </c>
      <c r="E528" s="112">
        <f>IF(C528&lt;MAX($C$407:C528),C528/MAX($C$407:C528)-1,0)</f>
        <v>-4.5004500450044338E-3</v>
      </c>
    </row>
    <row r="529" spans="1:5">
      <c r="A529" s="248">
        <v>42604</v>
      </c>
      <c r="B529" s="247">
        <v>2.2040000000000002</v>
      </c>
      <c r="C529" s="247">
        <v>2.2040000000000002</v>
      </c>
      <c r="D529" s="177">
        <f>IF(C529&lt;MAX($C$2:C529),C529/MAX($C$2:C529)-1,0)</f>
        <v>-0.13636363636363635</v>
      </c>
      <c r="E529" s="112">
        <f>IF(C529&lt;MAX($C$407:C529),C529/MAX($C$407:C529)-1,0)</f>
        <v>-8.1008100810080474E-3</v>
      </c>
    </row>
    <row r="530" spans="1:5">
      <c r="A530" s="248">
        <v>42605</v>
      </c>
      <c r="B530" s="247">
        <v>2.214</v>
      </c>
      <c r="C530" s="247">
        <v>2.214</v>
      </c>
      <c r="D530" s="177">
        <f>IF(C530&lt;MAX($C$2:C530),C530/MAX($C$2:C530)-1,0)</f>
        <v>-0.13244514106583072</v>
      </c>
      <c r="E530" s="112">
        <f>IF(C530&lt;MAX($C$407:C530),C530/MAX($C$407:C530)-1,0)</f>
        <v>-3.6003600360036137E-3</v>
      </c>
    </row>
    <row r="531" spans="1:5">
      <c r="A531" s="248">
        <v>42606</v>
      </c>
      <c r="B531" s="247">
        <v>2.2149999999999999</v>
      </c>
      <c r="C531" s="247">
        <v>2.2149999999999999</v>
      </c>
      <c r="D531" s="177">
        <f>IF(C531&lt;MAX($C$2:C531),C531/MAX($C$2:C531)-1,0)</f>
        <v>-0.13205329153605028</v>
      </c>
      <c r="E531" s="112">
        <f>IF(C531&lt;MAX($C$407:C531),C531/MAX($C$407:C531)-1,0)</f>
        <v>-3.1503150315032036E-3</v>
      </c>
    </row>
    <row r="532" spans="1:5">
      <c r="A532" s="248">
        <v>42607</v>
      </c>
      <c r="B532" s="247">
        <v>2.2040000000000002</v>
      </c>
      <c r="C532" s="247">
        <v>2.2040000000000002</v>
      </c>
      <c r="D532" s="177">
        <f>IF(C532&lt;MAX($C$2:C532),C532/MAX($C$2:C532)-1,0)</f>
        <v>-0.13636363636363635</v>
      </c>
      <c r="E532" s="112">
        <f>IF(C532&lt;MAX($C$407:C532),C532/MAX($C$407:C532)-1,0)</f>
        <v>-8.1008100810080474E-3</v>
      </c>
    </row>
    <row r="533" spans="1:5">
      <c r="A533" s="248">
        <v>42608</v>
      </c>
      <c r="B533" s="247">
        <v>2.2090000000000001</v>
      </c>
      <c r="C533" s="247">
        <v>2.2090000000000001</v>
      </c>
      <c r="D533" s="177">
        <f>IF(C533&lt;MAX($C$2:C533),C533/MAX($C$2:C533)-1,0)</f>
        <v>-0.13440438871473348</v>
      </c>
      <c r="E533" s="112">
        <f>IF(C533&lt;MAX($C$407:C533),C533/MAX($C$407:C533)-1,0)</f>
        <v>-5.850585058505775E-3</v>
      </c>
    </row>
    <row r="534" spans="1:5">
      <c r="A534" s="248">
        <v>42611</v>
      </c>
      <c r="B534" s="247">
        <v>2.2010000000000001</v>
      </c>
      <c r="C534" s="247">
        <v>2.2010000000000001</v>
      </c>
      <c r="D534" s="177">
        <f>IF(C534&lt;MAX($C$2:C534),C534/MAX($C$2:C534)-1,0)</f>
        <v>-0.13753918495297801</v>
      </c>
      <c r="E534" s="112">
        <f>IF(C534&lt;MAX($C$407:C534),C534/MAX($C$407:C534)-1,0)</f>
        <v>-9.4509450945093887E-3</v>
      </c>
    </row>
    <row r="535" spans="1:5">
      <c r="A535" s="248">
        <v>42612</v>
      </c>
      <c r="B535" s="247">
        <v>2.198</v>
      </c>
      <c r="C535" s="247">
        <v>2.198</v>
      </c>
      <c r="D535" s="177">
        <f>IF(C535&lt;MAX($C$2:C535),C535/MAX($C$2:C535)-1,0)</f>
        <v>-0.13871473354231978</v>
      </c>
      <c r="E535" s="112">
        <f>IF(C535&lt;MAX($C$407:C535),C535/MAX($C$407:C535)-1,0)</f>
        <v>-1.0801080108010841E-2</v>
      </c>
    </row>
    <row r="536" spans="1:5">
      <c r="A536" s="248">
        <v>42613</v>
      </c>
      <c r="B536" s="247">
        <v>2.198</v>
      </c>
      <c r="C536" s="247">
        <v>2.198</v>
      </c>
      <c r="D536" s="177">
        <f>IF(C536&lt;MAX($C$2:C536),C536/MAX($C$2:C536)-1,0)</f>
        <v>-0.13871473354231978</v>
      </c>
      <c r="E536" s="112">
        <f>IF(C536&lt;MAX($C$407:C536),C536/MAX($C$407:C536)-1,0)</f>
        <v>-1.0801080108010841E-2</v>
      </c>
    </row>
    <row r="537" spans="1:5">
      <c r="A537" s="248">
        <v>42614</v>
      </c>
      <c r="B537" s="247">
        <v>2.1909999999999998</v>
      </c>
      <c r="C537" s="247">
        <v>2.1909999999999998</v>
      </c>
      <c r="D537" s="177">
        <f>IF(C537&lt;MAX($C$2:C537),C537/MAX($C$2:C537)-1,0)</f>
        <v>-0.14145768025078376</v>
      </c>
      <c r="E537" s="112">
        <f>IF(C537&lt;MAX($C$407:C537),C537/MAX($C$407:C537)-1,0)</f>
        <v>-1.3951395139514045E-2</v>
      </c>
    </row>
    <row r="538" spans="1:5">
      <c r="A538" s="248">
        <v>42615</v>
      </c>
      <c r="B538" s="247">
        <v>2.1840000000000002</v>
      </c>
      <c r="C538" s="247">
        <v>2.1840000000000002</v>
      </c>
      <c r="D538" s="177">
        <f>IF(C538&lt;MAX($C$2:C538),C538/MAX($C$2:C538)-1,0)</f>
        <v>-0.14420062695924762</v>
      </c>
      <c r="E538" s="112">
        <f>IF(C538&lt;MAX($C$407:C538),C538/MAX($C$407:C538)-1,0)</f>
        <v>-1.7101710171017026E-2</v>
      </c>
    </row>
    <row r="539" spans="1:5">
      <c r="A539" s="248">
        <v>42618</v>
      </c>
      <c r="B539" s="247">
        <v>2.19</v>
      </c>
      <c r="C539" s="247">
        <v>2.19</v>
      </c>
      <c r="D539" s="177">
        <f>IF(C539&lt;MAX($C$2:C539),C539/MAX($C$2:C539)-1,0)</f>
        <v>-0.14184952978056431</v>
      </c>
      <c r="E539" s="112">
        <f>IF(C539&lt;MAX($C$407:C539),C539/MAX($C$407:C539)-1,0)</f>
        <v>-1.4401440144014455E-2</v>
      </c>
    </row>
    <row r="540" spans="1:5">
      <c r="A540" s="248">
        <v>42619</v>
      </c>
      <c r="B540" s="247">
        <v>2.2250000000000001</v>
      </c>
      <c r="C540" s="247">
        <v>2.2250000000000001</v>
      </c>
      <c r="D540" s="177">
        <f>IF(C540&lt;MAX($C$2:C540),C540/MAX($C$2:C540)-1,0)</f>
        <v>-0.12813479623824453</v>
      </c>
      <c r="E540" s="112">
        <f>IF(C540&lt;MAX($C$407:C540),C540/MAX($C$407:C540)-1,0)</f>
        <v>0</v>
      </c>
    </row>
    <row r="541" spans="1:5">
      <c r="A541" s="248">
        <v>42620</v>
      </c>
      <c r="B541" s="247">
        <v>2.218</v>
      </c>
      <c r="C541" s="247">
        <v>2.218</v>
      </c>
      <c r="D541" s="177">
        <f>IF(C541&lt;MAX($C$2:C541),C541/MAX($C$2:C541)-1,0)</f>
        <v>-0.13087774294670851</v>
      </c>
      <c r="E541" s="112">
        <f>IF(C541&lt;MAX($C$407:C541),C541/MAX($C$407:C541)-1,0)</f>
        <v>-3.1460674157304247E-3</v>
      </c>
    </row>
    <row r="542" spans="1:5">
      <c r="A542" s="248">
        <v>42621</v>
      </c>
      <c r="B542" s="247">
        <v>2.218</v>
      </c>
      <c r="C542" s="247">
        <v>2.218</v>
      </c>
      <c r="D542" s="177">
        <f>IF(C542&lt;MAX($C$2:C542),C542/MAX($C$2:C542)-1,0)</f>
        <v>-0.13087774294670851</v>
      </c>
      <c r="E542" s="112">
        <f>IF(C542&lt;MAX($C$407:C542),C542/MAX($C$407:C542)-1,0)</f>
        <v>-3.1460674157304247E-3</v>
      </c>
    </row>
    <row r="543" spans="1:5">
      <c r="A543" s="248">
        <v>42622</v>
      </c>
      <c r="B543" s="247">
        <v>2.2120000000000002</v>
      </c>
      <c r="C543" s="247">
        <v>2.2120000000000002</v>
      </c>
      <c r="D543" s="177">
        <f>IF(C543&lt;MAX($C$2:C543),C543/MAX($C$2:C543)-1,0)</f>
        <v>-0.13322884012539182</v>
      </c>
      <c r="E543" s="112">
        <f>IF(C543&lt;MAX($C$407:C543),C543/MAX($C$407:C543)-1,0)</f>
        <v>-5.8426966292134397E-3</v>
      </c>
    </row>
    <row r="544" spans="1:5">
      <c r="A544" s="248">
        <v>42625</v>
      </c>
      <c r="B544" s="247">
        <v>2.1749999999999998</v>
      </c>
      <c r="C544" s="247">
        <v>2.1749999999999998</v>
      </c>
      <c r="D544" s="177">
        <f>IF(C544&lt;MAX($C$2:C544),C544/MAX($C$2:C544)-1,0)</f>
        <v>-0.14772727272727282</v>
      </c>
      <c r="E544" s="112">
        <f>IF(C544&lt;MAX($C$407:C544),C544/MAX($C$407:C544)-1,0)</f>
        <v>-2.2471910112359716E-2</v>
      </c>
    </row>
    <row r="545" spans="1:5">
      <c r="A545" s="248">
        <v>42626</v>
      </c>
      <c r="B545" s="247">
        <v>2.1779999999999999</v>
      </c>
      <c r="C545" s="247">
        <v>2.1779999999999999</v>
      </c>
      <c r="D545" s="177">
        <f>IF(C545&lt;MAX($C$2:C545),C545/MAX($C$2:C545)-1,0)</f>
        <v>-0.14655172413793105</v>
      </c>
      <c r="E545" s="112">
        <f>IF(C545&lt;MAX($C$407:C545),C545/MAX($C$407:C545)-1,0)</f>
        <v>-2.1123595505618042E-2</v>
      </c>
    </row>
    <row r="546" spans="1:5">
      <c r="A546" s="248">
        <v>42627</v>
      </c>
      <c r="B546" s="247">
        <v>2.173</v>
      </c>
      <c r="C546" s="247">
        <v>2.173</v>
      </c>
      <c r="D546" s="177">
        <f>IF(C546&lt;MAX($C$2:C546),C546/MAX($C$2:C546)-1,0)</f>
        <v>-0.14851097178683381</v>
      </c>
      <c r="E546" s="112">
        <f>IF(C546&lt;MAX($C$407:C546),C546/MAX($C$407:C546)-1,0)</f>
        <v>-2.3370786516853981E-2</v>
      </c>
    </row>
    <row r="547" spans="1:5">
      <c r="A547" s="248">
        <v>42632</v>
      </c>
      <c r="B547" s="247">
        <v>2.1869999999999998</v>
      </c>
      <c r="C547" s="247">
        <v>2.1869999999999998</v>
      </c>
      <c r="D547" s="177">
        <f>IF(C547&lt;MAX($C$2:C547),C547/MAX($C$2:C547)-1,0)</f>
        <v>-0.14302507836990608</v>
      </c>
      <c r="E547" s="112">
        <f>IF(C547&lt;MAX($C$407:C547),C547/MAX($C$407:C547)-1,0)</f>
        <v>-1.7078651685393353E-2</v>
      </c>
    </row>
    <row r="548" spans="1:5">
      <c r="A548" s="248">
        <v>42633</v>
      </c>
      <c r="B548" s="247">
        <v>2.181</v>
      </c>
      <c r="C548" s="247">
        <v>2.181</v>
      </c>
      <c r="D548" s="177">
        <f>IF(C548&lt;MAX($C$2:C548),C548/MAX($C$2:C548)-1,0)</f>
        <v>-0.14537617554858939</v>
      </c>
      <c r="E548" s="112">
        <f>IF(C548&lt;MAX($C$407:C548),C548/MAX($C$407:C548)-1,0)</f>
        <v>-1.9775280898876368E-2</v>
      </c>
    </row>
    <row r="549" spans="1:5">
      <c r="A549" s="248">
        <v>42634</v>
      </c>
      <c r="B549" s="247">
        <v>2.1779999999999999</v>
      </c>
      <c r="C549" s="247">
        <v>2.1779999999999999</v>
      </c>
      <c r="D549" s="177">
        <f>IF(C549&lt;MAX($C$2:C549),C549/MAX($C$2:C549)-1,0)</f>
        <v>-0.14655172413793105</v>
      </c>
      <c r="E549" s="112">
        <f>IF(C549&lt;MAX($C$407:C549),C549/MAX($C$407:C549)-1,0)</f>
        <v>-2.1123595505618042E-2</v>
      </c>
    </row>
    <row r="550" spans="1:5">
      <c r="A550" s="248">
        <v>42635</v>
      </c>
      <c r="B550" s="247">
        <v>2.1880000000000002</v>
      </c>
      <c r="C550" s="247">
        <v>2.1880000000000002</v>
      </c>
      <c r="D550" s="177">
        <f>IF(C550&lt;MAX($C$2:C550),C550/MAX($C$2:C550)-1,0)</f>
        <v>-0.1426332288401253</v>
      </c>
      <c r="E550" s="112">
        <f>IF(C550&lt;MAX($C$407:C550),C550/MAX($C$407:C550)-1,0)</f>
        <v>-1.6629213483146055E-2</v>
      </c>
    </row>
    <row r="551" spans="1:5">
      <c r="A551" s="248">
        <v>42636</v>
      </c>
      <c r="B551" s="247">
        <v>2.1829999999999998</v>
      </c>
      <c r="C551" s="247">
        <v>2.1829999999999998</v>
      </c>
      <c r="D551" s="177">
        <f>IF(C551&lt;MAX($C$2:C551),C551/MAX($C$2:C551)-1,0)</f>
        <v>-0.14459247648902829</v>
      </c>
      <c r="E551" s="112">
        <f>IF(C551&lt;MAX($C$407:C551),C551/MAX($C$407:C551)-1,0)</f>
        <v>-1.8876404494382104E-2</v>
      </c>
    </row>
    <row r="552" spans="1:5">
      <c r="A552" s="248">
        <v>42639</v>
      </c>
      <c r="B552" s="247">
        <v>2.153</v>
      </c>
      <c r="C552" s="247">
        <v>2.153</v>
      </c>
      <c r="D552" s="177">
        <f>IF(C552&lt;MAX($C$2:C552),C552/MAX($C$2:C552)-1,0)</f>
        <v>-0.15634796238244519</v>
      </c>
      <c r="E552" s="112">
        <f>IF(C552&lt;MAX($C$407:C552),C552/MAX($C$407:C552)-1,0)</f>
        <v>-3.2359550561797734E-2</v>
      </c>
    </row>
    <row r="553" spans="1:5">
      <c r="A553" s="248">
        <v>42640</v>
      </c>
      <c r="B553" s="247">
        <v>2.1659999999999999</v>
      </c>
      <c r="C553" s="247">
        <v>2.1659999999999999</v>
      </c>
      <c r="D553" s="177">
        <f>IF(C553&lt;MAX($C$2:C553),C553/MAX($C$2:C553)-1,0)</f>
        <v>-0.1512539184952979</v>
      </c>
      <c r="E553" s="112">
        <f>IF(C553&lt;MAX($C$407:C553),C553/MAX($C$407:C553)-1,0)</f>
        <v>-2.6516853932584294E-2</v>
      </c>
    </row>
    <row r="554" spans="1:5">
      <c r="A554" s="248">
        <v>42641</v>
      </c>
      <c r="B554" s="247">
        <v>2.165</v>
      </c>
      <c r="C554" s="247">
        <v>2.165</v>
      </c>
      <c r="D554" s="177">
        <f>IF(C554&lt;MAX($C$2:C554),C554/MAX($C$2:C554)-1,0)</f>
        <v>-0.15164576802507834</v>
      </c>
      <c r="E554" s="112">
        <f>IF(C554&lt;MAX($C$407:C554),C554/MAX($C$407:C554)-1,0)</f>
        <v>-2.6966292134831482E-2</v>
      </c>
    </row>
    <row r="555" spans="1:5">
      <c r="A555" s="248">
        <v>42642</v>
      </c>
      <c r="B555" s="247">
        <v>2.1749999999999998</v>
      </c>
      <c r="C555" s="247">
        <v>2.1749999999999998</v>
      </c>
      <c r="D555" s="177">
        <f>IF(C555&lt;MAX($C$2:C555),C555/MAX($C$2:C555)-1,0)</f>
        <v>-0.14772727272727282</v>
      </c>
      <c r="E555" s="112">
        <f>IF(C555&lt;MAX($C$407:C555),C555/MAX($C$407:C555)-1,0)</f>
        <v>-2.2471910112359716E-2</v>
      </c>
    </row>
    <row r="556" spans="1:5">
      <c r="A556" s="248">
        <v>42643</v>
      </c>
      <c r="B556" s="247">
        <v>2.1800000000000002</v>
      </c>
      <c r="C556" s="247">
        <v>2.1800000000000002</v>
      </c>
      <c r="D556" s="177">
        <f>IF(C556&lt;MAX($C$2:C556),C556/MAX($C$2:C556)-1,0)</f>
        <v>-0.14576802507836983</v>
      </c>
      <c r="E556" s="112">
        <f>IF(C556&lt;MAX($C$407:C556),C556/MAX($C$407:C556)-1,0)</f>
        <v>-2.0224719101123556E-2</v>
      </c>
    </row>
    <row r="557" spans="1:5">
      <c r="A557" s="248">
        <v>42653</v>
      </c>
      <c r="B557" s="247">
        <v>2.2160000000000002</v>
      </c>
      <c r="C557" s="247">
        <v>2.2160000000000002</v>
      </c>
      <c r="D557" s="177">
        <f>IF(C557&lt;MAX($C$2:C557),C557/MAX($C$2:C557)-1,0)</f>
        <v>-0.1316614420062695</v>
      </c>
      <c r="E557" s="112">
        <f>IF(C557&lt;MAX($C$407:C557),C557/MAX($C$407:C557)-1,0)</f>
        <v>-4.044943820224689E-3</v>
      </c>
    </row>
    <row r="558" spans="1:5">
      <c r="A558" s="248">
        <v>42654</v>
      </c>
      <c r="B558" s="247">
        <v>2.2189999999999999</v>
      </c>
      <c r="C558" s="247">
        <v>2.2189999999999999</v>
      </c>
      <c r="D558" s="177">
        <f>IF(C558&lt;MAX($C$2:C558),C558/MAX($C$2:C558)-1,0)</f>
        <v>-0.13048589341692796</v>
      </c>
      <c r="E558" s="112">
        <f>IF(C558&lt;MAX($C$407:C558),C558/MAX($C$407:C558)-1,0)</f>
        <v>-2.696629213483237E-3</v>
      </c>
    </row>
    <row r="559" spans="1:5">
      <c r="A559" s="248">
        <v>42655</v>
      </c>
      <c r="B559" s="247">
        <v>2.2189999999999999</v>
      </c>
      <c r="C559" s="247">
        <v>2.2189999999999999</v>
      </c>
      <c r="D559" s="177">
        <f>IF(C559&lt;MAX($C$2:C559),C559/MAX($C$2:C559)-1,0)</f>
        <v>-0.13048589341692796</v>
      </c>
      <c r="E559" s="112">
        <f>IF(C559&lt;MAX($C$407:C559),C559/MAX($C$407:C559)-1,0)</f>
        <v>-2.696629213483237E-3</v>
      </c>
    </row>
    <row r="560" spans="1:5">
      <c r="A560" s="248">
        <v>42656</v>
      </c>
      <c r="B560" s="247">
        <v>2.218</v>
      </c>
      <c r="C560" s="247">
        <v>2.218</v>
      </c>
      <c r="D560" s="177">
        <f>IF(C560&lt;MAX($C$2:C560),C560/MAX($C$2:C560)-1,0)</f>
        <v>-0.13087774294670851</v>
      </c>
      <c r="E560" s="112">
        <f>IF(C560&lt;MAX($C$407:C560),C560/MAX($C$407:C560)-1,0)</f>
        <v>-3.1460674157304247E-3</v>
      </c>
    </row>
    <row r="561" spans="1:9">
      <c r="A561" s="248">
        <v>42657</v>
      </c>
      <c r="B561" s="247">
        <v>2.2160000000000002</v>
      </c>
      <c r="C561" s="247">
        <v>2.2160000000000002</v>
      </c>
      <c r="D561" s="177">
        <f>IF(C561&lt;MAX($C$2:C561),C561/MAX($C$2:C561)-1,0)</f>
        <v>-0.1316614420062695</v>
      </c>
      <c r="E561" s="112">
        <f>IF(C561&lt;MAX($C$407:C561),C561/MAX($C$407:C561)-1,0)</f>
        <v>-4.044943820224689E-3</v>
      </c>
    </row>
    <row r="562" spans="1:9">
      <c r="A562" s="248">
        <v>42660</v>
      </c>
      <c r="B562" s="247">
        <v>2.1960000000000002</v>
      </c>
      <c r="C562" s="247">
        <v>2.1960000000000002</v>
      </c>
      <c r="D562" s="177">
        <f>IF(C562&lt;MAX($C$2:C562),C562/MAX($C$2:C562)-1,0)</f>
        <v>-0.13949843260188077</v>
      </c>
      <c r="E562" s="112">
        <f>IF(C562&lt;MAX($C$407:C562),C562/MAX($C$407:C562)-1,0)</f>
        <v>-1.3033707865168553E-2</v>
      </c>
    </row>
    <row r="563" spans="1:9">
      <c r="A563" s="248">
        <v>42661</v>
      </c>
      <c r="B563" s="247">
        <v>2.2160000000000002</v>
      </c>
      <c r="C563" s="247">
        <v>2.2160000000000002</v>
      </c>
      <c r="D563" s="177">
        <f>IF(C563&lt;MAX($C$2:C563),C563/MAX($C$2:C563)-1,0)</f>
        <v>-0.1316614420062695</v>
      </c>
      <c r="E563" s="112">
        <f>IF(C563&lt;MAX($C$407:C563),C563/MAX($C$407:C563)-1,0)</f>
        <v>-4.044943820224689E-3</v>
      </c>
    </row>
    <row r="564" spans="1:9">
      <c r="A564" s="248">
        <v>42662</v>
      </c>
      <c r="B564" s="247">
        <v>2.2050000000000001</v>
      </c>
      <c r="C564" s="247">
        <v>2.2050000000000001</v>
      </c>
      <c r="D564" s="177">
        <f>IF(C564&lt;MAX($C$2:C564),C564/MAX($C$2:C564)-1,0)</f>
        <v>-0.1359717868338558</v>
      </c>
      <c r="E564" s="112">
        <f>IF(C564&lt;MAX($C$407:C564),C564/MAX($C$407:C564)-1,0)</f>
        <v>-8.9887640449438644E-3</v>
      </c>
    </row>
    <row r="565" spans="1:9">
      <c r="A565" s="248">
        <v>42663</v>
      </c>
      <c r="B565" s="247">
        <v>2.2090000000000001</v>
      </c>
      <c r="C565" s="247">
        <v>2.2090000000000001</v>
      </c>
      <c r="D565" s="177">
        <f>IF(C565&lt;MAX($C$2:C565),C565/MAX($C$2:C565)-1,0)</f>
        <v>-0.13440438871473348</v>
      </c>
      <c r="E565" s="112">
        <f>IF(C565&lt;MAX($C$407:C565),C565/MAX($C$407:C565)-1,0)</f>
        <v>-7.1910112359551137E-3</v>
      </c>
    </row>
    <row r="566" spans="1:9">
      <c r="A566" s="248">
        <v>42664</v>
      </c>
      <c r="B566" s="247">
        <v>2.2040000000000002</v>
      </c>
      <c r="C566" s="247">
        <v>2.2040000000000002</v>
      </c>
      <c r="D566" s="177">
        <f>IF(C566&lt;MAX($C$2:C566),C566/MAX($C$2:C566)-1,0)</f>
        <v>-0.13636363636363635</v>
      </c>
      <c r="E566" s="112">
        <f>IF(C566&lt;MAX($C$407:C566),C566/MAX($C$407:C566)-1,0)</f>
        <v>-9.438202247190941E-3</v>
      </c>
    </row>
    <row r="567" spans="1:9">
      <c r="A567" s="248">
        <v>42667</v>
      </c>
      <c r="B567" s="247">
        <v>2.2130000000000001</v>
      </c>
      <c r="C567" s="247">
        <v>2.2130000000000001</v>
      </c>
      <c r="D567" s="177">
        <f>IF(C567&lt;MAX($C$2:C567),C567/MAX($C$2:C567)-1,0)</f>
        <v>-0.13283699059561127</v>
      </c>
      <c r="E567" s="112">
        <f>IF(C567&lt;MAX($C$407:C567),C567/MAX($C$407:C567)-1,0)</f>
        <v>-5.393258426966252E-3</v>
      </c>
      <c r="G567">
        <f>B572/B556-1</f>
        <v>5.9633027522936199E-3</v>
      </c>
      <c r="H567">
        <f>B594/B572-1</f>
        <v>2.7815777473780168E-2</v>
      </c>
      <c r="I567">
        <f>B617/B594-1</f>
        <v>-3.7710736468500428E-2</v>
      </c>
    </row>
    <row r="568" spans="1:9">
      <c r="A568" s="248">
        <v>42668</v>
      </c>
      <c r="B568" s="247">
        <v>2.2170000000000001</v>
      </c>
      <c r="C568" s="247">
        <v>2.2170000000000001</v>
      </c>
      <c r="D568" s="177">
        <f>IF(C568&lt;MAX($C$2:C568),C568/MAX($C$2:C568)-1,0)</f>
        <v>-0.13126959247648906</v>
      </c>
      <c r="E568" s="112">
        <f>IF(C568&lt;MAX($C$407:C568),C568/MAX($C$407:C568)-1,0)</f>
        <v>-3.5955056179775013E-3</v>
      </c>
    </row>
    <row r="569" spans="1:9">
      <c r="A569" s="248">
        <v>42669</v>
      </c>
      <c r="B569" s="247">
        <v>2.2170000000000001</v>
      </c>
      <c r="C569" s="247">
        <v>2.2170000000000001</v>
      </c>
      <c r="D569" s="177">
        <f>IF(C569&lt;MAX($C$2:C569),C569/MAX($C$2:C569)-1,0)</f>
        <v>-0.13126959247648906</v>
      </c>
      <c r="E569" s="112">
        <f>IF(C569&lt;MAX($C$407:C569),C569/MAX($C$407:C569)-1,0)</f>
        <v>-3.5955056179775013E-3</v>
      </c>
    </row>
    <row r="570" spans="1:9">
      <c r="A570" s="248">
        <v>42670</v>
      </c>
      <c r="B570" s="247">
        <v>2.206</v>
      </c>
      <c r="C570" s="247">
        <v>2.206</v>
      </c>
      <c r="D570" s="177">
        <f>IF(C570&lt;MAX($C$2:C570),C570/MAX($C$2:C570)-1,0)</f>
        <v>-0.13557993730407525</v>
      </c>
      <c r="E570" s="112">
        <f>IF(C570&lt;MAX($C$407:C570),C570/MAX($C$407:C570)-1,0)</f>
        <v>-8.5393258426966767E-3</v>
      </c>
    </row>
    <row r="571" spans="1:9">
      <c r="A571" s="248">
        <v>42671</v>
      </c>
      <c r="B571" s="247">
        <v>2.194</v>
      </c>
      <c r="C571" s="247">
        <v>2.194</v>
      </c>
      <c r="D571" s="177">
        <f>IF(C571&lt;MAX($C$2:C571),C571/MAX($C$2:C571)-1,0)</f>
        <v>-0.14028213166144199</v>
      </c>
      <c r="E571" s="112">
        <f>IF(C571&lt;MAX($C$407:C571),C571/MAX($C$407:C571)-1,0)</f>
        <v>-1.3932584269662929E-2</v>
      </c>
    </row>
    <row r="572" spans="1:9">
      <c r="A572" s="248">
        <v>42674</v>
      </c>
      <c r="B572" s="247">
        <v>2.1930000000000001</v>
      </c>
      <c r="C572" s="247">
        <v>2.1930000000000001</v>
      </c>
      <c r="D572" s="177">
        <f>IF(C572&lt;MAX($C$2:C572),C572/MAX($C$2:C572)-1,0)</f>
        <v>-0.14067398119122254</v>
      </c>
      <c r="E572" s="112">
        <f>IF(C572&lt;MAX($C$407:C572),C572/MAX($C$407:C572)-1,0)</f>
        <v>-1.4382022471910116E-2</v>
      </c>
    </row>
    <row r="573" spans="1:9">
      <c r="A573" s="248">
        <v>42675</v>
      </c>
      <c r="B573" s="247">
        <v>2.206</v>
      </c>
      <c r="C573" s="247">
        <v>2.206</v>
      </c>
      <c r="D573" s="177">
        <f>IF(C573&lt;MAX($C$2:C573),C573/MAX($C$2:C573)-1,0)</f>
        <v>-0.13557993730407525</v>
      </c>
      <c r="E573" s="112">
        <f>IF(C573&lt;MAX($C$407:C573),C573/MAX($C$407:C573)-1,0)</f>
        <v>-8.5393258426966767E-3</v>
      </c>
    </row>
    <row r="574" spans="1:9">
      <c r="A574" s="248">
        <v>42676</v>
      </c>
      <c r="B574" s="247">
        <v>2.19</v>
      </c>
      <c r="C574" s="247">
        <v>2.19</v>
      </c>
      <c r="D574" s="177">
        <f>IF(C574&lt;MAX($C$2:C574),C574/MAX($C$2:C574)-1,0)</f>
        <v>-0.14184952978056431</v>
      </c>
      <c r="E574" s="112">
        <f>IF(C574&lt;MAX($C$407:C574),C574/MAX($C$407:C574)-1,0)</f>
        <v>-1.573033707865179E-2</v>
      </c>
    </row>
    <row r="575" spans="1:9">
      <c r="A575" s="248">
        <v>42677</v>
      </c>
      <c r="B575" s="247">
        <v>2.1909999999999998</v>
      </c>
      <c r="C575" s="247">
        <v>2.1909999999999998</v>
      </c>
      <c r="D575" s="177">
        <f>IF(C575&lt;MAX($C$2:C575),C575/MAX($C$2:C575)-1,0)</f>
        <v>-0.14145768025078376</v>
      </c>
      <c r="E575" s="112">
        <f>IF(C575&lt;MAX($C$407:C575),C575/MAX($C$407:C575)-1,0)</f>
        <v>-1.5280898876404603E-2</v>
      </c>
    </row>
    <row r="576" spans="1:9">
      <c r="A576" s="248">
        <v>42678</v>
      </c>
      <c r="B576" s="247">
        <v>2.1829999999999998</v>
      </c>
      <c r="C576" s="247">
        <v>2.1829999999999998</v>
      </c>
      <c r="D576" s="177">
        <f>IF(C576&lt;MAX($C$2:C576),C576/MAX($C$2:C576)-1,0)</f>
        <v>-0.14459247648902829</v>
      </c>
      <c r="E576" s="112">
        <f>IF(C576&lt;MAX($C$407:C576),C576/MAX($C$407:C576)-1,0)</f>
        <v>-1.8876404494382104E-2</v>
      </c>
    </row>
    <row r="577" spans="1:5">
      <c r="A577" s="248">
        <v>42681</v>
      </c>
      <c r="B577" s="247">
        <v>2.1789999999999998</v>
      </c>
      <c r="C577" s="247">
        <v>2.1789999999999998</v>
      </c>
      <c r="D577" s="177">
        <f>IF(C577&lt;MAX($C$2:C577),C577/MAX($C$2:C577)-1,0)</f>
        <v>-0.14615987460815061</v>
      </c>
      <c r="E577" s="112">
        <f>IF(C577&lt;MAX($C$407:C577),C577/MAX($C$407:C577)-1,0)</f>
        <v>-2.0674157303370855E-2</v>
      </c>
    </row>
    <row r="578" spans="1:5">
      <c r="A578" s="248">
        <v>42682</v>
      </c>
      <c r="B578" s="247">
        <v>2.1840000000000002</v>
      </c>
      <c r="C578" s="247">
        <v>2.1840000000000002</v>
      </c>
      <c r="D578" s="177">
        <f>IF(C578&lt;MAX($C$2:C578),C578/MAX($C$2:C578)-1,0)</f>
        <v>-0.14420062695924762</v>
      </c>
      <c r="E578" s="112">
        <f>IF(C578&lt;MAX($C$407:C578),C578/MAX($C$407:C578)-1,0)</f>
        <v>-1.8426966292134805E-2</v>
      </c>
    </row>
    <row r="579" spans="1:5">
      <c r="A579" s="248">
        <v>42683</v>
      </c>
      <c r="B579" s="247">
        <v>2.1589999999999998</v>
      </c>
      <c r="C579" s="247">
        <v>2.1589999999999998</v>
      </c>
      <c r="D579" s="177">
        <f>IF(C579&lt;MAX($C$2:C579),C579/MAX($C$2:C579)-1,0)</f>
        <v>-0.15399686520376188</v>
      </c>
      <c r="E579" s="112">
        <f>IF(C579&lt;MAX($C$407:C579),C579/MAX($C$407:C579)-1,0)</f>
        <v>-2.9662921348314719E-2</v>
      </c>
    </row>
    <row r="580" spans="1:5">
      <c r="A580" s="248">
        <v>42684</v>
      </c>
      <c r="B580" s="247">
        <v>2.1789999999999998</v>
      </c>
      <c r="C580" s="247">
        <v>2.1789999999999998</v>
      </c>
      <c r="D580" s="177">
        <f>IF(C580&lt;MAX($C$2:C580),C580/MAX($C$2:C580)-1,0)</f>
        <v>-0.14615987460815061</v>
      </c>
      <c r="E580" s="112">
        <f>IF(C580&lt;MAX($C$407:C580),C580/MAX($C$407:C580)-1,0)</f>
        <v>-2.0674157303370855E-2</v>
      </c>
    </row>
    <row r="581" spans="1:5">
      <c r="A581" s="248">
        <v>42685</v>
      </c>
      <c r="B581" s="247">
        <v>2.177</v>
      </c>
      <c r="C581" s="247">
        <v>2.177</v>
      </c>
      <c r="D581" s="177">
        <f>IF(C581&lt;MAX($C$2:C581),C581/MAX($C$2:C581)-1,0)</f>
        <v>-0.1469435736677116</v>
      </c>
      <c r="E581" s="112">
        <f>IF(C581&lt;MAX($C$407:C581),C581/MAX($C$407:C581)-1,0)</f>
        <v>-2.157303370786523E-2</v>
      </c>
    </row>
    <row r="582" spans="1:5">
      <c r="A582" s="248">
        <v>42688</v>
      </c>
      <c r="B582" s="247">
        <v>2.181</v>
      </c>
      <c r="C582" s="247">
        <v>2.181</v>
      </c>
      <c r="D582" s="177">
        <f>IF(C582&lt;MAX($C$2:C582),C582/MAX($C$2:C582)-1,0)</f>
        <v>-0.14537617554858939</v>
      </c>
      <c r="E582" s="112">
        <f>IF(C582&lt;MAX($C$407:C582),C582/MAX($C$407:C582)-1,0)</f>
        <v>-1.9775280898876368E-2</v>
      </c>
    </row>
    <row r="583" spans="1:5">
      <c r="A583" s="248">
        <v>42689</v>
      </c>
      <c r="B583" s="247">
        <v>2.1930000000000001</v>
      </c>
      <c r="C583" s="247">
        <v>2.1930000000000001</v>
      </c>
      <c r="D583" s="177">
        <f>IF(C583&lt;MAX($C$2:C583),C583/MAX($C$2:C583)-1,0)</f>
        <v>-0.14067398119122254</v>
      </c>
      <c r="E583" s="112">
        <f>IF(C583&lt;MAX($C$407:C583),C583/MAX($C$407:C583)-1,0)</f>
        <v>-1.4382022471910116E-2</v>
      </c>
    </row>
    <row r="584" spans="1:5">
      <c r="A584" s="248">
        <v>42690</v>
      </c>
      <c r="B584" s="247">
        <v>2.19</v>
      </c>
      <c r="C584" s="247">
        <v>2.19</v>
      </c>
      <c r="D584" s="177">
        <f>IF(C584&lt;MAX($C$2:C584),C584/MAX($C$2:C584)-1,0)</f>
        <v>-0.14184952978056431</v>
      </c>
      <c r="E584" s="112">
        <f>IF(C584&lt;MAX($C$407:C584),C584/MAX($C$407:C584)-1,0)</f>
        <v>-1.573033707865179E-2</v>
      </c>
    </row>
    <row r="585" spans="1:5">
      <c r="A585" s="248">
        <v>42691</v>
      </c>
      <c r="B585" s="247">
        <v>2.1960000000000002</v>
      </c>
      <c r="C585" s="247">
        <v>2.1960000000000002</v>
      </c>
      <c r="D585" s="177">
        <f>IF(C585&lt;MAX($C$2:C585),C585/MAX($C$2:C585)-1,0)</f>
        <v>-0.13949843260188077</v>
      </c>
      <c r="E585" s="112">
        <f>IF(C585&lt;MAX($C$407:C585),C585/MAX($C$407:C585)-1,0)</f>
        <v>-1.3033707865168553E-2</v>
      </c>
    </row>
    <row r="586" spans="1:5">
      <c r="A586" s="248">
        <v>42692</v>
      </c>
      <c r="B586" s="247">
        <v>2.1890000000000001</v>
      </c>
      <c r="C586" s="247">
        <v>2.1890000000000001</v>
      </c>
      <c r="D586" s="177">
        <f>IF(C586&lt;MAX($C$2:C586),C586/MAX($C$2:C586)-1,0)</f>
        <v>-0.14224137931034486</v>
      </c>
      <c r="E586" s="112">
        <f>IF(C586&lt;MAX($C$407:C586),C586/MAX($C$407:C586)-1,0)</f>
        <v>-1.6179775280898867E-2</v>
      </c>
    </row>
    <row r="587" spans="1:5">
      <c r="A587" s="248">
        <v>42695</v>
      </c>
      <c r="B587" s="247">
        <v>2.1890000000000001</v>
      </c>
      <c r="C587" s="247">
        <v>2.1890000000000001</v>
      </c>
      <c r="D587" s="177">
        <f>IF(C587&lt;MAX($C$2:C587),C587/MAX($C$2:C587)-1,0)</f>
        <v>-0.14224137931034486</v>
      </c>
      <c r="E587" s="112">
        <f>IF(C587&lt;MAX($C$407:C587),C587/MAX($C$407:C587)-1,0)</f>
        <v>-1.6179775280898867E-2</v>
      </c>
    </row>
    <row r="588" spans="1:5">
      <c r="A588" s="248">
        <v>42696</v>
      </c>
      <c r="B588" s="247">
        <v>2.1960000000000002</v>
      </c>
      <c r="C588" s="247">
        <v>2.1960000000000002</v>
      </c>
      <c r="D588" s="177">
        <f>IF(C588&lt;MAX($C$2:C588),C588/MAX($C$2:C588)-1,0)</f>
        <v>-0.13949843260188077</v>
      </c>
      <c r="E588" s="112">
        <f>IF(C588&lt;MAX($C$407:C588),C588/MAX($C$407:C588)-1,0)</f>
        <v>-1.3033707865168553E-2</v>
      </c>
    </row>
    <row r="589" spans="1:5">
      <c r="A589" s="248">
        <v>42697</v>
      </c>
      <c r="B589" s="247">
        <v>2.2080000000000002</v>
      </c>
      <c r="C589" s="247">
        <v>2.2080000000000002</v>
      </c>
      <c r="D589" s="177">
        <f>IF(C589&lt;MAX($C$2:C589),C589/MAX($C$2:C589)-1,0)</f>
        <v>-0.13479623824451403</v>
      </c>
      <c r="E589" s="112">
        <f>IF(C589&lt;MAX($C$407:C589),C589/MAX($C$407:C589)-1,0)</f>
        <v>-7.6404494382021904E-3</v>
      </c>
    </row>
    <row r="590" spans="1:5">
      <c r="A590" s="248">
        <v>42698</v>
      </c>
      <c r="B590" s="247">
        <v>2.222</v>
      </c>
      <c r="C590" s="247">
        <v>2.222</v>
      </c>
      <c r="D590" s="177">
        <f>IF(C590&lt;MAX($C$2:C590),C590/MAX($C$2:C590)-1,0)</f>
        <v>-0.12931034482758619</v>
      </c>
      <c r="E590" s="112">
        <f>IF(C590&lt;MAX($C$407:C590),C590/MAX($C$407:C590)-1,0)</f>
        <v>-1.348314606741674E-3</v>
      </c>
    </row>
    <row r="591" spans="1:5">
      <c r="A591" s="248">
        <v>42699</v>
      </c>
      <c r="B591" s="247">
        <v>2.2370000000000001</v>
      </c>
      <c r="C591" s="247">
        <v>2.2370000000000001</v>
      </c>
      <c r="D591" s="177">
        <f>IF(C591&lt;MAX($C$2:C591),C591/MAX($C$2:C591)-1,0)</f>
        <v>-0.12343260188087768</v>
      </c>
      <c r="E591" s="112">
        <f>IF(C591&lt;MAX($C$407:C591),C591/MAX($C$407:C591)-1,0)</f>
        <v>0</v>
      </c>
    </row>
    <row r="592" spans="1:5">
      <c r="A592" s="248">
        <v>42702</v>
      </c>
      <c r="B592" s="247">
        <v>2.2389999999999999</v>
      </c>
      <c r="C592" s="247">
        <v>2.2389999999999999</v>
      </c>
      <c r="D592" s="177">
        <f>IF(C592&lt;MAX($C$2:C592),C592/MAX($C$2:C592)-1,0)</f>
        <v>-0.12264890282131669</v>
      </c>
      <c r="E592" s="112">
        <f>IF(C592&lt;MAX($C$407:C592),C592/MAX($C$407:C592)-1,0)</f>
        <v>0</v>
      </c>
    </row>
    <row r="593" spans="1:5">
      <c r="A593" s="248">
        <v>42703</v>
      </c>
      <c r="B593" s="247">
        <v>2.2650000000000001</v>
      </c>
      <c r="C593" s="247">
        <v>2.2650000000000001</v>
      </c>
      <c r="D593" s="177">
        <f>IF(C593&lt;MAX($C$2:C593),C593/MAX($C$2:C593)-1,0)</f>
        <v>-0.11246081504702188</v>
      </c>
      <c r="E593" s="112">
        <f>IF(C593&lt;MAX($C$407:C593),C593/MAX($C$407:C593)-1,0)</f>
        <v>0</v>
      </c>
    </row>
    <row r="594" spans="1:5">
      <c r="A594" s="248">
        <v>42704</v>
      </c>
      <c r="B594" s="247">
        <v>2.254</v>
      </c>
      <c r="C594" s="247">
        <v>2.254</v>
      </c>
      <c r="D594" s="177">
        <f>IF(C594&lt;MAX($C$2:C594),C594/MAX($C$2:C594)-1,0)</f>
        <v>-0.11677115987460818</v>
      </c>
      <c r="E594" s="112">
        <f>IF(C594&lt;MAX($C$407:C594),C594/MAX($C$407:C594)-1,0)</f>
        <v>-4.8565121412803558E-3</v>
      </c>
    </row>
    <row r="595" spans="1:5">
      <c r="A595" s="248">
        <v>42705</v>
      </c>
      <c r="B595" s="247">
        <v>2.2799999999999998</v>
      </c>
      <c r="C595" s="247">
        <v>2.2799999999999998</v>
      </c>
      <c r="D595" s="177">
        <f>IF(C595&lt;MAX($C$2:C595),C595/MAX($C$2:C595)-1,0)</f>
        <v>-0.10658307210031359</v>
      </c>
      <c r="E595" s="112">
        <f>IF(C595&lt;MAX($C$407:C595),C595/MAX($C$407:C595)-1,0)</f>
        <v>0</v>
      </c>
    </row>
    <row r="596" spans="1:5">
      <c r="A596" s="248">
        <v>42706</v>
      </c>
      <c r="B596" s="247">
        <v>2.2349999999999999</v>
      </c>
      <c r="C596" s="247">
        <v>2.2349999999999999</v>
      </c>
      <c r="D596" s="177">
        <f>IF(C596&lt;MAX($C$2:C596),C596/MAX($C$2:C596)-1,0)</f>
        <v>-0.1242163009404389</v>
      </c>
      <c r="E596" s="112">
        <f>IF(C596&lt;MAX($C$407:C596),C596/MAX($C$407:C596)-1,0)</f>
        <v>-1.9736842105263164E-2</v>
      </c>
    </row>
    <row r="597" spans="1:5">
      <c r="A597" s="248">
        <v>42709</v>
      </c>
      <c r="B597" s="247">
        <v>2.194</v>
      </c>
      <c r="C597" s="247">
        <v>2.194</v>
      </c>
      <c r="D597" s="177">
        <f>IF(C597&lt;MAX($C$2:C597),C597/MAX($C$2:C597)-1,0)</f>
        <v>-0.14028213166144199</v>
      </c>
      <c r="E597" s="112">
        <f>IF(C597&lt;MAX($C$407:C597),C597/MAX($C$407:C597)-1,0)</f>
        <v>-3.771929824561393E-2</v>
      </c>
    </row>
    <row r="598" spans="1:5">
      <c r="A598" s="248">
        <v>42710</v>
      </c>
      <c r="B598" s="247">
        <v>2.202</v>
      </c>
      <c r="C598" s="247">
        <v>2.202</v>
      </c>
      <c r="D598" s="177">
        <f>IF(C598&lt;MAX($C$2:C598),C598/MAX($C$2:C598)-1,0)</f>
        <v>-0.13714733542319757</v>
      </c>
      <c r="E598" s="112">
        <f>IF(C598&lt;MAX($C$407:C598),C598/MAX($C$407:C598)-1,0)</f>
        <v>-3.4210526315789358E-2</v>
      </c>
    </row>
    <row r="599" spans="1:5">
      <c r="A599" s="248">
        <v>42711</v>
      </c>
      <c r="B599" s="247">
        <v>2.2149999999999999</v>
      </c>
      <c r="C599" s="247">
        <v>2.2149999999999999</v>
      </c>
      <c r="D599" s="177">
        <f>IF(C599&lt;MAX($C$2:C599),C599/MAX($C$2:C599)-1,0)</f>
        <v>-0.13205329153605028</v>
      </c>
      <c r="E599" s="112">
        <f>IF(C599&lt;MAX($C$407:C599),C599/MAX($C$407:C599)-1,0)</f>
        <v>-2.8508771929824595E-2</v>
      </c>
    </row>
    <row r="600" spans="1:5">
      <c r="A600" s="248">
        <v>42712</v>
      </c>
      <c r="B600" s="247">
        <v>2.206</v>
      </c>
      <c r="C600" s="247">
        <v>2.206</v>
      </c>
      <c r="D600" s="177">
        <f>IF(C600&lt;MAX($C$2:C600),C600/MAX($C$2:C600)-1,0)</f>
        <v>-0.13557993730407525</v>
      </c>
      <c r="E600" s="112">
        <f>IF(C600&lt;MAX($C$407:C600),C600/MAX($C$407:C600)-1,0)</f>
        <v>-3.2456140350877072E-2</v>
      </c>
    </row>
    <row r="601" spans="1:5">
      <c r="A601" s="248">
        <v>42713</v>
      </c>
      <c r="B601" s="247">
        <v>2.2200000000000002</v>
      </c>
      <c r="C601" s="247">
        <v>2.2200000000000002</v>
      </c>
      <c r="D601" s="177">
        <f>IF(C601&lt;MAX($C$2:C601),C601/MAX($C$2:C601)-1,0)</f>
        <v>-0.13009404388714729</v>
      </c>
      <c r="E601" s="112">
        <f>IF(C601&lt;MAX($C$407:C601),C601/MAX($C$407:C601)-1,0)</f>
        <v>-2.631578947368407E-2</v>
      </c>
    </row>
    <row r="602" spans="1:5">
      <c r="A602" s="248">
        <v>42716</v>
      </c>
      <c r="B602" s="247">
        <v>2.1640000000000001</v>
      </c>
      <c r="C602" s="247">
        <v>2.1640000000000001</v>
      </c>
      <c r="D602" s="177">
        <f>IF(C602&lt;MAX($C$2:C602),C602/MAX($C$2:C602)-1,0)</f>
        <v>-0.15203761755485889</v>
      </c>
      <c r="E602" s="112">
        <f>IF(C602&lt;MAX($C$407:C602),C602/MAX($C$407:C602)-1,0)</f>
        <v>-5.0877192982455965E-2</v>
      </c>
    </row>
    <row r="603" spans="1:5">
      <c r="A603" s="248">
        <v>42717</v>
      </c>
      <c r="B603" s="247">
        <v>2.1709999999999998</v>
      </c>
      <c r="C603" s="247">
        <v>2.1709999999999998</v>
      </c>
      <c r="D603" s="177">
        <f>IF(C603&lt;MAX($C$2:C603),C603/MAX($C$2:C603)-1,0)</f>
        <v>-0.14929467084639503</v>
      </c>
      <c r="E603" s="112">
        <f>IF(C603&lt;MAX($C$407:C603),C603/MAX($C$407:C603)-1,0)</f>
        <v>-4.7807017543859631E-2</v>
      </c>
    </row>
    <row r="604" spans="1:5">
      <c r="A604" s="248">
        <v>42718</v>
      </c>
      <c r="B604" s="247">
        <v>2.157</v>
      </c>
      <c r="C604" s="247">
        <v>2.157</v>
      </c>
      <c r="D604" s="177">
        <f>IF(C604&lt;MAX($C$2:C604),C604/MAX($C$2:C604)-1,0)</f>
        <v>-0.15478056426332287</v>
      </c>
      <c r="E604" s="112">
        <f>IF(C604&lt;MAX($C$407:C604),C604/MAX($C$407:C604)-1,0)</f>
        <v>-5.3947368421052522E-2</v>
      </c>
    </row>
    <row r="605" spans="1:5">
      <c r="A605" s="248">
        <v>42719</v>
      </c>
      <c r="B605" s="247">
        <v>2.149</v>
      </c>
      <c r="C605" s="247">
        <v>2.149</v>
      </c>
      <c r="D605" s="177">
        <f>IF(C605&lt;MAX($C$2:C605),C605/MAX($C$2:C605)-1,0)</f>
        <v>-0.1579153605015674</v>
      </c>
      <c r="E605" s="112">
        <f>IF(C605&lt;MAX($C$407:C605),C605/MAX($C$407:C605)-1,0)</f>
        <v>-5.7456140350877094E-2</v>
      </c>
    </row>
    <row r="606" spans="1:5">
      <c r="A606" s="248">
        <v>42720</v>
      </c>
      <c r="B606" s="247">
        <v>2.16</v>
      </c>
      <c r="C606" s="247">
        <v>2.16</v>
      </c>
      <c r="D606" s="177">
        <f>IF(C606&lt;MAX($C$2:C606),C606/MAX($C$2:C606)-1,0)</f>
        <v>-0.1536050156739811</v>
      </c>
      <c r="E606" s="112">
        <f>IF(C606&lt;MAX($C$407:C606),C606/MAX($C$407:C606)-1,0)</f>
        <v>-5.2631578947368252E-2</v>
      </c>
    </row>
    <row r="607" spans="1:5">
      <c r="A607" s="248">
        <v>42723</v>
      </c>
      <c r="B607" s="247">
        <v>2.15</v>
      </c>
      <c r="C607" s="247">
        <v>2.15</v>
      </c>
      <c r="D607" s="177">
        <f>IF(C607&lt;MAX($C$2:C607),C607/MAX($C$2:C607)-1,0)</f>
        <v>-0.15752351097178685</v>
      </c>
      <c r="E607" s="112">
        <f>IF(C607&lt;MAX($C$407:C607),C607/MAX($C$407:C607)-1,0)</f>
        <v>-5.7017543859649078E-2</v>
      </c>
    </row>
    <row r="608" spans="1:5">
      <c r="A608" s="248">
        <v>42724</v>
      </c>
      <c r="B608" s="247">
        <v>2.1389999999999998</v>
      </c>
      <c r="C608" s="247">
        <v>2.1389999999999998</v>
      </c>
      <c r="D608" s="177">
        <f>IF(C608&lt;MAX($C$2:C608),C608/MAX($C$2:C608)-1,0)</f>
        <v>-0.16183385579937315</v>
      </c>
      <c r="E608" s="112">
        <f>IF(C608&lt;MAX($C$407:C608),C608/MAX($C$407:C608)-1,0)</f>
        <v>-6.184210526315792E-2</v>
      </c>
    </row>
    <row r="609" spans="1:5">
      <c r="A609" s="248">
        <v>42725</v>
      </c>
      <c r="B609" s="247">
        <v>2.1539999999999999</v>
      </c>
      <c r="C609" s="247">
        <v>2.1539999999999999</v>
      </c>
      <c r="D609" s="177">
        <f>IF(C609&lt;MAX($C$2:C609),C609/MAX($C$2:C609)-1,0)</f>
        <v>-0.15595611285266464</v>
      </c>
      <c r="E609" s="112">
        <f>IF(C609&lt;MAX($C$407:C609),C609/MAX($C$407:C609)-1,0)</f>
        <v>-5.5263157894736792E-2</v>
      </c>
    </row>
    <row r="610" spans="1:5">
      <c r="A610" s="248">
        <v>42726</v>
      </c>
      <c r="B610" s="247">
        <v>2.157</v>
      </c>
      <c r="C610" s="247">
        <v>2.157</v>
      </c>
      <c r="D610" s="177">
        <f>IF(C610&lt;MAX($C$2:C610),C610/MAX($C$2:C610)-1,0)</f>
        <v>-0.15478056426332287</v>
      </c>
      <c r="E610" s="112">
        <f>IF(C610&lt;MAX($C$407:C610),C610/MAX($C$407:C610)-1,0)</f>
        <v>-5.3947368421052522E-2</v>
      </c>
    </row>
    <row r="611" spans="1:5">
      <c r="A611" s="248">
        <v>42727</v>
      </c>
      <c r="B611" s="247">
        <v>2.1379999999999999</v>
      </c>
      <c r="C611" s="247">
        <v>2.1379999999999999</v>
      </c>
      <c r="D611" s="177">
        <f>IF(C611&lt;MAX($C$2:C611),C611/MAX($C$2:C611)-1,0)</f>
        <v>-0.1622257053291537</v>
      </c>
      <c r="E611" s="112">
        <f>IF(C611&lt;MAX($C$407:C611),C611/MAX($C$407:C611)-1,0)</f>
        <v>-6.2280701754385936E-2</v>
      </c>
    </row>
    <row r="612" spans="1:5">
      <c r="A612" s="248">
        <v>42730</v>
      </c>
      <c r="B612" s="247">
        <v>2.1419999999999999</v>
      </c>
      <c r="C612" s="247">
        <v>2.1419999999999999</v>
      </c>
      <c r="D612" s="177">
        <f>IF(C612&lt;MAX($C$2:C612),C612/MAX($C$2:C612)-1,0)</f>
        <v>-0.16065830721003138</v>
      </c>
      <c r="E612" s="112">
        <f>IF(C612&lt;MAX($C$407:C612),C612/MAX($C$407:C612)-1,0)</f>
        <v>-6.052631578947365E-2</v>
      </c>
    </row>
    <row r="613" spans="1:5">
      <c r="A613" s="248">
        <v>42731</v>
      </c>
      <c r="B613" s="247">
        <v>2.1429999999999998</v>
      </c>
      <c r="C613" s="247">
        <v>2.1429999999999998</v>
      </c>
      <c r="D613" s="177">
        <f>IF(C613&lt;MAX($C$2:C613),C613/MAX($C$2:C613)-1,0)</f>
        <v>-0.16026645768025083</v>
      </c>
      <c r="E613" s="112">
        <f>IF(C613&lt;MAX($C$407:C613),C613/MAX($C$407:C613)-1,0)</f>
        <v>-6.0087719298245634E-2</v>
      </c>
    </row>
    <row r="614" spans="1:5">
      <c r="A614" s="248">
        <v>42732</v>
      </c>
      <c r="B614" s="247">
        <v>2.14</v>
      </c>
      <c r="C614" s="247">
        <v>2.14</v>
      </c>
      <c r="D614" s="177">
        <f>IF(C614&lt;MAX($C$2:C614),C614/MAX($C$2:C614)-1,0)</f>
        <v>-0.16144200626959249</v>
      </c>
      <c r="E614" s="112">
        <f>IF(C614&lt;MAX($C$407:C614),C614/MAX($C$407:C614)-1,0)</f>
        <v>-6.1403508771929682E-2</v>
      </c>
    </row>
    <row r="615" spans="1:5">
      <c r="A615" s="248">
        <v>42733</v>
      </c>
      <c r="B615" s="247">
        <v>2.15</v>
      </c>
      <c r="C615" s="247">
        <v>2.15</v>
      </c>
      <c r="D615" s="177">
        <f>IF(C615&lt;MAX($C$2:C615),C615/MAX($C$2:C615)-1,0)</f>
        <v>-0.15752351097178685</v>
      </c>
      <c r="E615" s="112">
        <f>IF(C615&lt;MAX($C$407:C615),C615/MAX($C$407:C615)-1,0)</f>
        <v>-5.7017543859649078E-2</v>
      </c>
    </row>
    <row r="616" spans="1:5">
      <c r="A616" s="248">
        <v>42734</v>
      </c>
      <c r="B616" s="247">
        <v>2.17</v>
      </c>
      <c r="C616" s="247">
        <v>2.17</v>
      </c>
      <c r="D616" s="177">
        <f>IF(C616&lt;MAX($C$2:C616),C616/MAX($C$2:C616)-1,0)</f>
        <v>-0.14968652037617558</v>
      </c>
      <c r="E616" s="112">
        <f>IF(C616&lt;MAX($C$407:C616),C616/MAX($C$407:C616)-1,0)</f>
        <v>-4.8245614035087647E-2</v>
      </c>
    </row>
    <row r="617" spans="1:5">
      <c r="A617" s="248">
        <v>42735</v>
      </c>
      <c r="B617" s="247">
        <v>2.169</v>
      </c>
      <c r="C617" s="247">
        <v>2.169</v>
      </c>
      <c r="D617" s="177">
        <f>IF(C617&lt;MAX($C$2:C617),C617/MAX($C$2:C617)-1,0)</f>
        <v>-0.15007836990595613</v>
      </c>
      <c r="E617" s="112">
        <f>IF(C617&lt;MAX($C$407:C617),C617/MAX($C$407:C617)-1,0)</f>
        <v>-4.8684210526315663E-2</v>
      </c>
    </row>
    <row r="618" spans="1:5">
      <c r="A618" s="248">
        <v>42738</v>
      </c>
      <c r="B618" s="247">
        <v>2.1819999999999999</v>
      </c>
      <c r="C618" s="247">
        <v>2.1819999999999999</v>
      </c>
      <c r="D618" s="177">
        <f>IF(C618&lt;MAX($C$2:C618),C618/MAX($C$2:C618)-1,0)</f>
        <v>-0.14498432601880884</v>
      </c>
      <c r="E618" s="112">
        <f>IF(C618&lt;MAX($C$407:C618),C618/MAX($C$407:C618)-1,0)</f>
        <v>-4.2982456140350789E-2</v>
      </c>
    </row>
    <row r="619" spans="1:5">
      <c r="A619" s="248">
        <v>42739</v>
      </c>
      <c r="B619" s="247">
        <v>2.1960000000000002</v>
      </c>
      <c r="C619" s="247">
        <v>2.1960000000000002</v>
      </c>
      <c r="D619" s="177">
        <f>IF(C619&lt;MAX($C$2:C619),C619/MAX($C$2:C619)-1,0)</f>
        <v>-0.13949843260188077</v>
      </c>
      <c r="E619" s="112">
        <f>IF(C619&lt;MAX($C$407:C619),C619/MAX($C$407:C619)-1,0)</f>
        <v>-3.6842105263157787E-2</v>
      </c>
    </row>
    <row r="620" spans="1:5">
      <c r="A620" s="248">
        <v>42740</v>
      </c>
      <c r="B620" s="247">
        <v>2.1920000000000002</v>
      </c>
      <c r="C620" s="247">
        <v>2.1920000000000002</v>
      </c>
      <c r="D620" s="177">
        <f>IF(C620&lt;MAX($C$2:C620),C620/MAX($C$2:C620)-1,0)</f>
        <v>-0.14106583072100309</v>
      </c>
      <c r="E620" s="112">
        <f>IF(C620&lt;MAX($C$407:C620),C620/MAX($C$407:C620)-1,0)</f>
        <v>-3.8596491228070073E-2</v>
      </c>
    </row>
    <row r="621" spans="1:5">
      <c r="A621" s="248">
        <v>42741</v>
      </c>
      <c r="B621" s="247">
        <v>2.1779999999999999</v>
      </c>
      <c r="C621" s="247">
        <v>2.1779999999999999</v>
      </c>
      <c r="D621" s="177">
        <f>IF(C621&lt;MAX($C$2:C621),C621/MAX($C$2:C621)-1,0)</f>
        <v>-0.14655172413793105</v>
      </c>
      <c r="E621" s="112">
        <f>IF(C621&lt;MAX($C$407:C621),C621/MAX($C$407:C621)-1,0)</f>
        <v>-4.4736842105263075E-2</v>
      </c>
    </row>
    <row r="622" spans="1:5">
      <c r="A622" s="248">
        <v>42744</v>
      </c>
      <c r="B622" s="247">
        <v>2.1850000000000001</v>
      </c>
      <c r="C622" s="247">
        <v>2.1850000000000001</v>
      </c>
      <c r="D622" s="177">
        <f>IF(C622&lt;MAX($C$2:C622),C622/MAX($C$2:C622)-1,0)</f>
        <v>-0.14380877742946707</v>
      </c>
      <c r="E622" s="112">
        <f>IF(C622&lt;MAX($C$407:C622),C622/MAX($C$407:C622)-1,0)</f>
        <v>-4.1666666666666519E-2</v>
      </c>
    </row>
    <row r="623" spans="1:5">
      <c r="A623" s="248">
        <v>42745</v>
      </c>
      <c r="B623" s="247">
        <v>2.1829999999999998</v>
      </c>
      <c r="C623" s="247">
        <v>2.1829999999999998</v>
      </c>
      <c r="D623" s="177">
        <f>IF(C623&lt;MAX($C$2:C623),C623/MAX($C$2:C623)-1,0)</f>
        <v>-0.14459247648902829</v>
      </c>
      <c r="E623" s="112">
        <f>IF(C623&lt;MAX($C$407:C623),C623/MAX($C$407:C623)-1,0)</f>
        <v>-4.2543859649122773E-2</v>
      </c>
    </row>
    <row r="624" spans="1:5">
      <c r="A624" s="248">
        <v>42746</v>
      </c>
      <c r="B624" s="247">
        <v>2.1659999999999999</v>
      </c>
      <c r="C624" s="247">
        <v>2.1659999999999999</v>
      </c>
      <c r="D624" s="177">
        <f>IF(C624&lt;MAX($C$2:C624),C624/MAX($C$2:C624)-1,0)</f>
        <v>-0.1512539184952979</v>
      </c>
      <c r="E624" s="112">
        <f>IF(C624&lt;MAX($C$407:C624),C624/MAX($C$407:C624)-1,0)</f>
        <v>-4.9999999999999933E-2</v>
      </c>
    </row>
    <row r="625" spans="1:5">
      <c r="A625" s="248">
        <v>42747</v>
      </c>
      <c r="B625" s="247">
        <v>2.1539999999999999</v>
      </c>
      <c r="C625" s="247">
        <v>2.1539999999999999</v>
      </c>
      <c r="D625" s="177">
        <f>IF(C625&lt;MAX($C$2:C625),C625/MAX($C$2:C625)-1,0)</f>
        <v>-0.15595611285266464</v>
      </c>
      <c r="E625" s="112">
        <f>IF(C625&lt;MAX($C$407:C625),C625/MAX($C$407:C625)-1,0)</f>
        <v>-5.5263157894736792E-2</v>
      </c>
    </row>
    <row r="626" spans="1:5">
      <c r="A626" s="248">
        <v>42748</v>
      </c>
      <c r="B626" s="247">
        <v>2.149</v>
      </c>
      <c r="C626" s="247">
        <v>2.149</v>
      </c>
      <c r="D626" s="177">
        <f>IF(C626&lt;MAX($C$2:C626),C626/MAX($C$2:C626)-1,0)</f>
        <v>-0.1579153605015674</v>
      </c>
      <c r="E626" s="112">
        <f>IF(C626&lt;MAX($C$407:C626),C626/MAX($C$407:C626)-1,0)</f>
        <v>-5.7456140350877094E-2</v>
      </c>
    </row>
    <row r="627" spans="1:5">
      <c r="A627" s="248">
        <v>42751</v>
      </c>
      <c r="B627" s="247">
        <v>2.1379999999999999</v>
      </c>
      <c r="C627" s="247">
        <v>2.1379999999999999</v>
      </c>
      <c r="D627" s="177">
        <f>IF(C627&lt;MAX($C$2:C627),C627/MAX($C$2:C627)-1,0)</f>
        <v>-0.1622257053291537</v>
      </c>
      <c r="E627" s="112">
        <f>IF(C627&lt;MAX($C$407:C627),C627/MAX($C$407:C627)-1,0)</f>
        <v>-6.2280701754385936E-2</v>
      </c>
    </row>
    <row r="628" spans="1:5">
      <c r="A628" s="248">
        <v>42752</v>
      </c>
      <c r="B628" s="247">
        <v>2.161</v>
      </c>
      <c r="C628" s="247">
        <v>2.161</v>
      </c>
      <c r="D628" s="177">
        <f>IF(C628&lt;MAX($C$2:C628),C628/MAX($C$2:C628)-1,0)</f>
        <v>-0.15321316614420066</v>
      </c>
      <c r="E628" s="112">
        <f>IF(C628&lt;MAX($C$407:C628),C628/MAX($C$407:C628)-1,0)</f>
        <v>-5.2192982456140236E-2</v>
      </c>
    </row>
    <row r="629" spans="1:5">
      <c r="A629" s="248">
        <v>42753</v>
      </c>
      <c r="B629" s="247">
        <v>2.1739999999999999</v>
      </c>
      <c r="C629" s="247">
        <v>2.1739999999999999</v>
      </c>
      <c r="D629" s="177">
        <f>IF(C629&lt;MAX($C$2:C629),C629/MAX($C$2:C629)-1,0)</f>
        <v>-0.14811912225705337</v>
      </c>
      <c r="E629" s="112">
        <f>IF(C629&lt;MAX($C$407:C629),C629/MAX($C$407:C629)-1,0)</f>
        <v>-4.6491228070175361E-2</v>
      </c>
    </row>
    <row r="630" spans="1:5">
      <c r="A630" s="248">
        <v>42754</v>
      </c>
      <c r="B630" s="247">
        <v>2.169</v>
      </c>
      <c r="C630" s="247">
        <v>2.169</v>
      </c>
      <c r="D630" s="177">
        <f>IF(C630&lt;MAX($C$2:C630),C630/MAX($C$2:C630)-1,0)</f>
        <v>-0.15007836990595613</v>
      </c>
      <c r="E630" s="112">
        <f>IF(C630&lt;MAX($C$407:C630),C630/MAX($C$407:C630)-1,0)</f>
        <v>-4.8684210526315663E-2</v>
      </c>
    </row>
    <row r="631" spans="1:5">
      <c r="A631" s="248">
        <v>42755</v>
      </c>
      <c r="B631" s="247">
        <v>2.1920000000000002</v>
      </c>
      <c r="C631" s="247">
        <v>2.1920000000000002</v>
      </c>
      <c r="D631" s="177">
        <f>IF(C631&lt;MAX($C$2:C631),C631/MAX($C$2:C631)-1,0)</f>
        <v>-0.14106583072100309</v>
      </c>
      <c r="E631" s="112">
        <f>IF(C631&lt;MAX($C$407:C631),C631/MAX($C$407:C631)-1,0)</f>
        <v>-3.8596491228070073E-2</v>
      </c>
    </row>
    <row r="632" spans="1:5">
      <c r="A632" s="248">
        <v>42758</v>
      </c>
      <c r="B632" s="247">
        <v>2.1949999999999998</v>
      </c>
      <c r="C632" s="247">
        <v>2.1949999999999998</v>
      </c>
      <c r="D632" s="177">
        <f>IF(C632&lt;MAX($C$2:C632),C632/MAX($C$2:C632)-1,0)</f>
        <v>-0.13989028213166155</v>
      </c>
      <c r="E632" s="112">
        <f>IF(C632&lt;MAX($C$407:C632),C632/MAX($C$407:C632)-1,0)</f>
        <v>-3.7280701754385914E-2</v>
      </c>
    </row>
    <row r="633" spans="1:5">
      <c r="A633" s="248">
        <v>42759</v>
      </c>
      <c r="B633" s="247">
        <v>2.1960000000000002</v>
      </c>
      <c r="C633" s="247">
        <v>2.1960000000000002</v>
      </c>
      <c r="D633" s="177">
        <f>IF(C633&lt;MAX($C$2:C633),C633/MAX($C$2:C633)-1,0)</f>
        <v>-0.13949843260188077</v>
      </c>
      <c r="E633" s="112">
        <f>IF(C633&lt;MAX($C$407:C633),C633/MAX($C$407:C633)-1,0)</f>
        <v>-3.6842105263157787E-2</v>
      </c>
    </row>
    <row r="634" spans="1:5">
      <c r="A634" s="248">
        <v>42760</v>
      </c>
      <c r="B634" s="247">
        <v>2.2090000000000001</v>
      </c>
      <c r="C634" s="247">
        <v>2.2090000000000001</v>
      </c>
      <c r="D634" s="177">
        <f>IF(C634&lt;MAX($C$2:C634),C634/MAX($C$2:C634)-1,0)</f>
        <v>-0.13440438871473348</v>
      </c>
      <c r="E634" s="112">
        <f>IF(C634&lt;MAX($C$407:C634),C634/MAX($C$407:C634)-1,0)</f>
        <v>-3.1140350877192913E-2</v>
      </c>
    </row>
    <row r="635" spans="1:5">
      <c r="A635" s="248">
        <v>42761</v>
      </c>
      <c r="B635" s="247">
        <v>2.2160000000000002</v>
      </c>
      <c r="C635" s="247">
        <v>2.2160000000000002</v>
      </c>
      <c r="D635" s="177">
        <f>IF(C635&lt;MAX($C$2:C635),C635/MAX($C$2:C635)-1,0)</f>
        <v>-0.1316614420062695</v>
      </c>
      <c r="E635" s="112">
        <f>IF(C635&lt;MAX($C$407:C635),C635/MAX($C$407:C635)-1,0)</f>
        <v>-2.8070175438596356E-2</v>
      </c>
    </row>
    <row r="636" spans="1:5">
      <c r="A636" s="248">
        <v>42769</v>
      </c>
      <c r="B636" s="247">
        <v>2.2149999999999999</v>
      </c>
      <c r="C636" s="247">
        <v>2.2149999999999999</v>
      </c>
      <c r="D636" s="177">
        <f>IF(C636&lt;MAX($C$2:C636),C636/MAX($C$2:C636)-1,0)</f>
        <v>-0.13205329153605028</v>
      </c>
      <c r="E636" s="112">
        <f>IF(C636&lt;MAX($C$407:C636),C636/MAX($C$407:C636)-1,0)</f>
        <v>-2.8508771929824595E-2</v>
      </c>
    </row>
    <row r="637" spans="1:5">
      <c r="A637" s="248">
        <v>42772</v>
      </c>
      <c r="B637" s="247">
        <v>2.2189999999999999</v>
      </c>
      <c r="C637" s="247">
        <v>2.2189999999999999</v>
      </c>
      <c r="D637" s="177">
        <f>IF(C637&lt;MAX($C$2:C637),C637/MAX($C$2:C637)-1,0)</f>
        <v>-0.13048589341692796</v>
      </c>
      <c r="E637" s="112">
        <f>IF(C637&lt;MAX($C$407:C637),C637/MAX($C$407:C637)-1,0)</f>
        <v>-2.6754385964912308E-2</v>
      </c>
    </row>
    <row r="638" spans="1:5">
      <c r="A638" s="248">
        <v>42773</v>
      </c>
      <c r="B638" s="247">
        <v>2.2120000000000002</v>
      </c>
      <c r="C638" s="247">
        <v>2.2120000000000002</v>
      </c>
      <c r="D638" s="177">
        <f>IF(C638&lt;MAX($C$2:C638),C638/MAX($C$2:C638)-1,0)</f>
        <v>-0.13322884012539182</v>
      </c>
      <c r="E638" s="112">
        <f>IF(C638&lt;MAX($C$407:C638),C638/MAX($C$407:C638)-1,0)</f>
        <v>-2.9824561403508643E-2</v>
      </c>
    </row>
    <row r="639" spans="1:5">
      <c r="A639" s="248">
        <v>42774</v>
      </c>
      <c r="B639" s="247">
        <v>2.2200000000000002</v>
      </c>
      <c r="C639" s="247">
        <v>2.2200000000000002</v>
      </c>
      <c r="D639" s="177">
        <f>IF(C639&lt;MAX($C$2:C639),C639/MAX($C$2:C639)-1,0)</f>
        <v>-0.13009404388714729</v>
      </c>
      <c r="E639" s="112">
        <f>IF(C639&lt;MAX($C$407:C639),C639/MAX($C$407:C639)-1,0)</f>
        <v>-2.631578947368407E-2</v>
      </c>
    </row>
    <row r="640" spans="1:5">
      <c r="A640" s="248">
        <v>42775</v>
      </c>
      <c r="B640" s="247">
        <v>2.2210000000000001</v>
      </c>
      <c r="C640" s="247">
        <v>2.2210000000000001</v>
      </c>
      <c r="D640" s="177">
        <f>IF(C640&lt;MAX($C$2:C640),C640/MAX($C$2:C640)-1,0)</f>
        <v>-0.12970219435736674</v>
      </c>
      <c r="E640" s="112">
        <f>IF(C640&lt;MAX($C$407:C640),C640/MAX($C$407:C640)-1,0)</f>
        <v>-2.5877192982456054E-2</v>
      </c>
    </row>
    <row r="641" spans="1:5">
      <c r="A641" s="248">
        <v>42776</v>
      </c>
      <c r="B641" s="247">
        <v>2.2240000000000002</v>
      </c>
      <c r="C641" s="247">
        <v>2.2240000000000002</v>
      </c>
      <c r="D641" s="177">
        <f>IF(C641&lt;MAX($C$2:C641),C641/MAX($C$2:C641)-1,0)</f>
        <v>-0.12852664576802497</v>
      </c>
      <c r="E641" s="112">
        <f>IF(C641&lt;MAX($C$407:C641),C641/MAX($C$407:C641)-1,0)</f>
        <v>-2.4561403508771784E-2</v>
      </c>
    </row>
    <row r="642" spans="1:5">
      <c r="A642" s="248">
        <v>42779</v>
      </c>
      <c r="B642" s="247">
        <v>2.2519999999999998</v>
      </c>
      <c r="C642" s="247">
        <v>2.2519999999999998</v>
      </c>
      <c r="D642" s="177">
        <f>IF(C642&lt;MAX($C$2:C642),C642/MAX($C$2:C642)-1,0)</f>
        <v>-0.11755485893416939</v>
      </c>
      <c r="E642" s="112">
        <f>IF(C642&lt;MAX($C$407:C642),C642/MAX($C$407:C642)-1,0)</f>
        <v>-1.2280701754386003E-2</v>
      </c>
    </row>
    <row r="643" spans="1:5">
      <c r="A643" s="248">
        <v>42780</v>
      </c>
      <c r="B643" s="247">
        <v>2.2440000000000002</v>
      </c>
      <c r="C643" s="247">
        <v>2.2440000000000002</v>
      </c>
      <c r="D643" s="177">
        <f>IF(C643&lt;MAX($C$2:C643),C643/MAX($C$2:C643)-1,0)</f>
        <v>-0.1206896551724137</v>
      </c>
      <c r="E643" s="112">
        <f>IF(C643&lt;MAX($C$407:C643),C643/MAX($C$407:C643)-1,0)</f>
        <v>-1.5789473684210353E-2</v>
      </c>
    </row>
    <row r="644" spans="1:5">
      <c r="A644" s="248">
        <v>42781</v>
      </c>
      <c r="B644" s="247">
        <v>2.2330000000000001</v>
      </c>
      <c r="C644" s="247">
        <v>2.2330000000000001</v>
      </c>
      <c r="D644" s="177">
        <f>IF(C644&lt;MAX($C$2:C644),C644/MAX($C$2:C644)-1,0)</f>
        <v>-0.125</v>
      </c>
      <c r="E644" s="112">
        <f>IF(C644&lt;MAX($C$407:C644),C644/MAX($C$407:C644)-1,0)</f>
        <v>-2.0614035087719196E-2</v>
      </c>
    </row>
    <row r="645" spans="1:5">
      <c r="A645" s="248">
        <v>42782</v>
      </c>
      <c r="B645" s="247">
        <v>2.2509999999999999</v>
      </c>
      <c r="C645" s="247">
        <v>2.2509999999999999</v>
      </c>
      <c r="D645" s="177">
        <f>IF(C645&lt;MAX($C$2:C645),C645/MAX($C$2:C645)-1,0)</f>
        <v>-0.11794670846394995</v>
      </c>
      <c r="E645" s="112">
        <f>IF(C645&lt;MAX($C$407:C645),C645/MAX($C$407:C645)-1,0)</f>
        <v>-1.2719298245614019E-2</v>
      </c>
    </row>
    <row r="646" spans="1:5">
      <c r="A646" s="248">
        <v>42783</v>
      </c>
      <c r="B646" s="247">
        <v>2.25</v>
      </c>
      <c r="C646" s="247">
        <v>2.25</v>
      </c>
      <c r="D646" s="177">
        <f>IF(C646&lt;MAX($C$2:C646),C646/MAX($C$2:C646)-1,0)</f>
        <v>-0.11833855799373039</v>
      </c>
      <c r="E646" s="112">
        <f>IF(C646&lt;MAX($C$407:C646),C646/MAX($C$407:C646)-1,0)</f>
        <v>-1.3157894736842035E-2</v>
      </c>
    </row>
    <row r="647" spans="1:5">
      <c r="A647" s="248">
        <v>42786</v>
      </c>
      <c r="B647" s="247">
        <v>2.29</v>
      </c>
      <c r="C647" s="247">
        <v>2.29</v>
      </c>
      <c r="D647" s="177">
        <f>IF(C647&lt;MAX($C$2:C647),C647/MAX($C$2:C647)-1,0)</f>
        <v>-0.10266457680250785</v>
      </c>
      <c r="E647" s="112">
        <f>IF(C647&lt;MAX($C$407:C647),C647/MAX($C$407:C647)-1,0)</f>
        <v>0</v>
      </c>
    </row>
    <row r="648" spans="1:5">
      <c r="A648" s="248">
        <v>42787</v>
      </c>
      <c r="B648" s="247">
        <v>2.298</v>
      </c>
      <c r="C648" s="247">
        <v>2.298</v>
      </c>
      <c r="D648" s="177">
        <f>IF(C648&lt;MAX($C$2:C648),C648/MAX($C$2:C648)-1,0)</f>
        <v>-9.9529780564263315E-2</v>
      </c>
      <c r="E648" s="112">
        <f>IF(C648&lt;MAX($C$407:C648),C648/MAX($C$407:C648)-1,0)</f>
        <v>0</v>
      </c>
    </row>
    <row r="649" spans="1:5">
      <c r="A649" s="248">
        <v>42788</v>
      </c>
      <c r="B649" s="247">
        <v>2.31</v>
      </c>
      <c r="C649" s="247">
        <v>2.31</v>
      </c>
      <c r="D649" s="177">
        <f>IF(C649&lt;MAX($C$2:C649),C649/MAX($C$2:C649)-1,0)</f>
        <v>-9.4827586206896575E-2</v>
      </c>
      <c r="E649" s="112">
        <f>IF(C649&lt;MAX($C$407:C649),C649/MAX($C$407:C649)-1,0)</f>
        <v>0</v>
      </c>
    </row>
    <row r="650" spans="1:5">
      <c r="A650" s="248">
        <v>42789</v>
      </c>
      <c r="B650" s="247">
        <v>2.31</v>
      </c>
      <c r="C650" s="247">
        <v>2.31</v>
      </c>
      <c r="D650" s="177">
        <f>IF(C650&lt;MAX($C$2:C650),C650/MAX($C$2:C650)-1,0)</f>
        <v>-9.4827586206896575E-2</v>
      </c>
      <c r="E650" s="112">
        <f>IF(C650&lt;MAX($C$407:C650),C650/MAX($C$407:C650)-1,0)</f>
        <v>0</v>
      </c>
    </row>
    <row r="651" spans="1:5">
      <c r="A651" s="248">
        <v>42790</v>
      </c>
      <c r="B651" s="247">
        <v>2.3029999999999999</v>
      </c>
      <c r="C651" s="247">
        <v>2.3029999999999999</v>
      </c>
      <c r="D651" s="177">
        <f>IF(C651&lt;MAX($C$2:C651),C651/MAX($C$2:C651)-1,0)</f>
        <v>-9.7570532915360553E-2</v>
      </c>
      <c r="E651" s="112">
        <f>IF(C651&lt;MAX($C$407:C651),C651/MAX($C$407:C651)-1,0)</f>
        <v>-3.0303030303030498E-3</v>
      </c>
    </row>
    <row r="652" spans="1:5">
      <c r="A652" s="248">
        <v>42793</v>
      </c>
      <c r="B652" s="247">
        <v>2.2829999999999999</v>
      </c>
      <c r="C652" s="247">
        <v>2.2829999999999999</v>
      </c>
      <c r="D652" s="177">
        <f>IF(C652&lt;MAX($C$2:C652),C652/MAX($C$2:C652)-1,0)</f>
        <v>-0.10540752351097182</v>
      </c>
      <c r="E652" s="112">
        <f>IF(C652&lt;MAX($C$407:C652),C652/MAX($C$407:C652)-1,0)</f>
        <v>-1.1688311688311748E-2</v>
      </c>
    </row>
    <row r="653" spans="1:5">
      <c r="A653" s="248">
        <v>42794</v>
      </c>
      <c r="B653" s="247">
        <v>2.2879999999999998</v>
      </c>
      <c r="C653" s="247">
        <v>2.2879999999999998</v>
      </c>
      <c r="D653" s="177">
        <f>IF(C653&lt;MAX($C$2:C653),C653/MAX($C$2:C653)-1,0)</f>
        <v>-0.10344827586206906</v>
      </c>
      <c r="E653" s="112">
        <f>IF(C653&lt;MAX($C$407:C653),C653/MAX($C$407:C653)-1,0)</f>
        <v>-9.523809523809601E-3</v>
      </c>
    </row>
    <row r="654" spans="1:5">
      <c r="A654" s="248">
        <v>42795</v>
      </c>
      <c r="B654" s="247">
        <v>2.2879999999999998</v>
      </c>
      <c r="C654" s="247">
        <v>2.2879999999999998</v>
      </c>
      <c r="D654" s="177">
        <f>IF(C654&lt;MAX($C$2:C654),C654/MAX($C$2:C654)-1,0)</f>
        <v>-0.10344827586206906</v>
      </c>
      <c r="E654" s="112">
        <f>IF(C654&lt;MAX($C$407:C654),C654/MAX($C$407:C654)-1,0)</f>
        <v>-9.523809523809601E-3</v>
      </c>
    </row>
    <row r="655" spans="1:5">
      <c r="A655" s="248">
        <v>42796</v>
      </c>
      <c r="B655" s="247">
        <v>2.2829999999999999</v>
      </c>
      <c r="C655" s="247">
        <v>2.2829999999999999</v>
      </c>
      <c r="D655" s="177">
        <f>IF(C655&lt;MAX($C$2:C655),C655/MAX($C$2:C655)-1,0)</f>
        <v>-0.10540752351097182</v>
      </c>
      <c r="E655" s="112">
        <f>IF(C655&lt;MAX($C$407:C655),C655/MAX($C$407:C655)-1,0)</f>
        <v>-1.1688311688311748E-2</v>
      </c>
    </row>
    <row r="656" spans="1:5">
      <c r="A656" s="248">
        <v>42797</v>
      </c>
      <c r="B656" s="247">
        <v>2.2949999999999999</v>
      </c>
      <c r="C656" s="247">
        <v>2.2949999999999999</v>
      </c>
      <c r="D656" s="177">
        <f>IF(C656&lt;MAX($C$2:C656),C656/MAX($C$2:C656)-1,0)</f>
        <v>-0.10070532915360508</v>
      </c>
      <c r="E656" s="112">
        <f>IF(C656&lt;MAX($C$407:C656),C656/MAX($C$407:C656)-1,0)</f>
        <v>-6.4935064935065512E-3</v>
      </c>
    </row>
    <row r="657" spans="1:5">
      <c r="A657" s="248">
        <v>42800</v>
      </c>
      <c r="B657" s="247">
        <v>2.3180000000000001</v>
      </c>
      <c r="C657" s="247">
        <v>2.3180000000000001</v>
      </c>
      <c r="D657" s="177">
        <f>IF(C657&lt;MAX($C$2:C657),C657/MAX($C$2:C657)-1,0)</f>
        <v>-9.1692789968652044E-2</v>
      </c>
      <c r="E657" s="112">
        <f>IF(C657&lt;MAX($C$407:C657),C657/MAX($C$407:C657)-1,0)</f>
        <v>0</v>
      </c>
    </row>
    <row r="658" spans="1:5">
      <c r="A658" s="248">
        <v>42801</v>
      </c>
      <c r="B658" s="247">
        <v>2.327</v>
      </c>
      <c r="C658" s="247">
        <v>2.327</v>
      </c>
      <c r="D658" s="177">
        <f>IF(C658&lt;MAX($C$2:C658),C658/MAX($C$2:C658)-1,0)</f>
        <v>-8.8166144200626961E-2</v>
      </c>
      <c r="E658" s="112">
        <f>IF(C658&lt;MAX($C$407:C658),C658/MAX($C$407:C658)-1,0)</f>
        <v>0</v>
      </c>
    </row>
    <row r="659" spans="1:5">
      <c r="A659" s="248">
        <v>42802</v>
      </c>
      <c r="B659" s="247">
        <v>2.3170000000000002</v>
      </c>
      <c r="C659" s="247">
        <v>2.3170000000000002</v>
      </c>
      <c r="D659" s="177">
        <f>IF(C659&lt;MAX($C$2:C659),C659/MAX($C$2:C659)-1,0)</f>
        <v>-9.2084639498432597E-2</v>
      </c>
      <c r="E659" s="112">
        <f>IF(C659&lt;MAX($C$407:C659),C659/MAX($C$407:C659)-1,0)</f>
        <v>-4.2973785990544355E-3</v>
      </c>
    </row>
    <row r="660" spans="1:5">
      <c r="A660" s="248">
        <v>42803</v>
      </c>
      <c r="B660" s="247">
        <v>2.3090000000000002</v>
      </c>
      <c r="C660" s="247">
        <v>2.3090000000000002</v>
      </c>
      <c r="D660" s="177">
        <f>IF(C660&lt;MAX($C$2:C660),C660/MAX($C$2:C660)-1,0)</f>
        <v>-9.5219435736677016E-2</v>
      </c>
      <c r="E660" s="112">
        <f>IF(C660&lt;MAX($C$407:C660),C660/MAX($C$407:C660)-1,0)</f>
        <v>-7.7352814782981616E-3</v>
      </c>
    </row>
    <row r="661" spans="1:5">
      <c r="A661" s="248">
        <v>42804</v>
      </c>
      <c r="B661" s="247">
        <v>2.323</v>
      </c>
      <c r="C661" s="247">
        <v>2.323</v>
      </c>
      <c r="D661" s="177">
        <f>IF(C661&lt;MAX($C$2:C661),C661/MAX($C$2:C661)-1,0)</f>
        <v>-8.9733542319749282E-2</v>
      </c>
      <c r="E661" s="112">
        <f>IF(C661&lt;MAX($C$407:C661),C661/MAX($C$407:C661)-1,0)</f>
        <v>-1.718951439621863E-3</v>
      </c>
    </row>
    <row r="662" spans="1:5">
      <c r="A662" s="248">
        <v>42807</v>
      </c>
      <c r="B662" s="247">
        <v>2.3380000000000001</v>
      </c>
      <c r="C662" s="247">
        <v>2.3380000000000001</v>
      </c>
      <c r="D662" s="177">
        <f>IF(C662&lt;MAX($C$2:C662),C662/MAX($C$2:C662)-1,0)</f>
        <v>-8.3855799373040774E-2</v>
      </c>
      <c r="E662" s="112">
        <f>IF(C662&lt;MAX($C$407:C662),C662/MAX($C$407:C662)-1,0)</f>
        <v>0</v>
      </c>
    </row>
    <row r="663" spans="1:5">
      <c r="A663" s="248">
        <v>42808</v>
      </c>
      <c r="B663" s="247">
        <v>2.3340000000000001</v>
      </c>
      <c r="C663" s="247">
        <v>2.3340000000000001</v>
      </c>
      <c r="D663" s="177">
        <f>IF(C663&lt;MAX($C$2:C663),C663/MAX($C$2:C663)-1,0)</f>
        <v>-8.5423197492162983E-2</v>
      </c>
      <c r="E663" s="112">
        <f>IF(C663&lt;MAX($C$407:C663),C663/MAX($C$407:C663)-1,0)</f>
        <v>-1.7108639863130382E-3</v>
      </c>
    </row>
    <row r="664" spans="1:5">
      <c r="A664" s="248">
        <v>42809</v>
      </c>
      <c r="B664" s="247">
        <v>2.343</v>
      </c>
      <c r="C664" s="247">
        <v>2.343</v>
      </c>
      <c r="D664" s="177">
        <f>IF(C664&lt;MAX($C$2:C664),C664/MAX($C$2:C664)-1,0)</f>
        <v>-8.1896551724138011E-2</v>
      </c>
      <c r="E664" s="112">
        <f>IF(C664&lt;MAX($C$407:C664),C664/MAX($C$407:C664)-1,0)</f>
        <v>0</v>
      </c>
    </row>
    <row r="665" spans="1:5">
      <c r="A665" s="248">
        <v>42810</v>
      </c>
      <c r="B665" s="247">
        <v>2.3490000000000002</v>
      </c>
      <c r="C665" s="247">
        <v>2.3490000000000002</v>
      </c>
      <c r="D665" s="177">
        <f>IF(C665&lt;MAX($C$2:C665),C665/MAX($C$2:C665)-1,0)</f>
        <v>-7.9545454545454475E-2</v>
      </c>
      <c r="E665" s="112">
        <f>IF(C665&lt;MAX($C$407:C665),C665/MAX($C$407:C665)-1,0)</f>
        <v>0</v>
      </c>
    </row>
    <row r="666" spans="1:5">
      <c r="A666" s="248">
        <v>42811</v>
      </c>
      <c r="B666" s="247">
        <v>2.33</v>
      </c>
      <c r="C666" s="247">
        <v>2.33</v>
      </c>
      <c r="D666" s="177">
        <f>IF(C666&lt;MAX($C$2:C666),C666/MAX($C$2:C666)-1,0)</f>
        <v>-8.6990595611285304E-2</v>
      </c>
      <c r="E666" s="112">
        <f>IF(C666&lt;MAX($C$407:C666),C666/MAX($C$407:C666)-1,0)</f>
        <v>-8.0885483184334195E-3</v>
      </c>
    </row>
    <row r="667" spans="1:5">
      <c r="A667" s="248">
        <v>42814</v>
      </c>
      <c r="B667" s="247">
        <v>2.343</v>
      </c>
      <c r="C667" s="247">
        <v>2.343</v>
      </c>
      <c r="D667" s="177">
        <f>IF(C667&lt;MAX($C$2:C667),C667/MAX($C$2:C667)-1,0)</f>
        <v>-8.1896551724138011E-2</v>
      </c>
      <c r="E667" s="112">
        <f>IF(C667&lt;MAX($C$407:C667),C667/MAX($C$407:C667)-1,0)</f>
        <v>-2.5542784163474774E-3</v>
      </c>
    </row>
    <row r="668" spans="1:5">
      <c r="A668" s="248">
        <v>42815</v>
      </c>
      <c r="B668" s="247">
        <v>2.3679999999999999</v>
      </c>
      <c r="C668" s="247">
        <v>2.3679999999999999</v>
      </c>
      <c r="D668" s="177">
        <f>IF(C668&lt;MAX($C$2:C668),C668/MAX($C$2:C668)-1,0)</f>
        <v>-7.2100313479623868E-2</v>
      </c>
      <c r="E668" s="112">
        <f>IF(C668&lt;MAX($C$407:C668),C668/MAX($C$407:C668)-1,0)</f>
        <v>0</v>
      </c>
    </row>
    <row r="669" spans="1:5">
      <c r="A669" s="248">
        <v>42816</v>
      </c>
      <c r="B669" s="247">
        <v>2.383</v>
      </c>
      <c r="C669" s="247">
        <v>2.383</v>
      </c>
      <c r="D669" s="177">
        <f>IF(C669&lt;MAX($C$2:C669),C669/MAX($C$2:C669)-1,0)</f>
        <v>-6.6222570532915359E-2</v>
      </c>
      <c r="E669" s="112">
        <f>IF(C669&lt;MAX($C$407:C669),C669/MAX($C$407:C669)-1,0)</f>
        <v>0</v>
      </c>
    </row>
    <row r="670" spans="1:5">
      <c r="A670" s="248">
        <v>42817</v>
      </c>
      <c r="B670" s="247">
        <v>2.3980000000000001</v>
      </c>
      <c r="C670" s="247">
        <v>2.3980000000000001</v>
      </c>
      <c r="D670" s="177">
        <f>IF(C670&lt;MAX($C$2:C670),C670/MAX($C$2:C670)-1,0)</f>
        <v>-6.0344827586206851E-2</v>
      </c>
      <c r="E670" s="112">
        <f>IF(C670&lt;MAX($C$407:C670),C670/MAX($C$407:C670)-1,0)</f>
        <v>0</v>
      </c>
    </row>
    <row r="671" spans="1:5">
      <c r="A671" s="248">
        <v>42818</v>
      </c>
      <c r="B671" s="247">
        <v>2.4220000000000002</v>
      </c>
      <c r="C671" s="247">
        <v>2.4220000000000002</v>
      </c>
      <c r="D671" s="177">
        <f>IF(C671&lt;MAX($C$2:C671),C671/MAX($C$2:C671)-1,0)</f>
        <v>-5.0940438871473259E-2</v>
      </c>
      <c r="E671" s="112">
        <f>IF(C671&lt;MAX($C$407:C671),C671/MAX($C$407:C671)-1,0)</f>
        <v>0</v>
      </c>
    </row>
    <row r="672" spans="1:5">
      <c r="A672" s="248">
        <v>42821</v>
      </c>
      <c r="B672" s="247">
        <v>2.4089999999999998</v>
      </c>
      <c r="C672" s="247">
        <v>2.4089999999999998</v>
      </c>
      <c r="D672" s="177">
        <f>IF(C672&lt;MAX($C$2:C672),C672/MAX($C$2:C672)-1,0)</f>
        <v>-5.6034482758620774E-2</v>
      </c>
      <c r="E672" s="112">
        <f>IF(C672&lt;MAX($C$407:C672),C672/MAX($C$407:C672)-1,0)</f>
        <v>-5.3674649050372558E-3</v>
      </c>
    </row>
    <row r="673" spans="1:5">
      <c r="A673" s="248">
        <v>42822</v>
      </c>
      <c r="B673" s="247">
        <v>2.4009999999999998</v>
      </c>
      <c r="C673" s="247">
        <v>2.4009999999999998</v>
      </c>
      <c r="D673" s="177">
        <f>IF(C673&lt;MAX($C$2:C673),C673/MAX($C$2:C673)-1,0)</f>
        <v>-5.9169278996865304E-2</v>
      </c>
      <c r="E673" s="112">
        <f>IF(C673&lt;MAX($C$407:C673),C673/MAX($C$407:C673)-1,0)</f>
        <v>-8.6705202312140628E-3</v>
      </c>
    </row>
    <row r="674" spans="1:5">
      <c r="A674" s="248">
        <v>42823</v>
      </c>
      <c r="B674" s="247">
        <v>2.395</v>
      </c>
      <c r="C674" s="247">
        <v>2.395</v>
      </c>
      <c r="D674" s="177">
        <f>IF(C674&lt;MAX($C$2:C674),C674/MAX($C$2:C674)-1,0)</f>
        <v>-6.1520376175548619E-2</v>
      </c>
      <c r="E674" s="112">
        <f>IF(C674&lt;MAX($C$407:C674),C674/MAX($C$407:C674)-1,0)</f>
        <v>-1.1147811725846446E-2</v>
      </c>
    </row>
    <row r="675" spans="1:5">
      <c r="A675" s="248">
        <v>42824</v>
      </c>
      <c r="B675" s="247">
        <v>2.37</v>
      </c>
      <c r="C675" s="247">
        <v>2.37</v>
      </c>
      <c r="D675" s="177">
        <f>IF(C675&lt;MAX($C$2:C675),C675/MAX($C$2:C675)-1,0)</f>
        <v>-7.1316614420062652E-2</v>
      </c>
      <c r="E675" s="112">
        <f>IF(C675&lt;MAX($C$407:C675),C675/MAX($C$407:C675)-1,0)</f>
        <v>-2.146985962014869E-2</v>
      </c>
    </row>
    <row r="676" spans="1:5">
      <c r="A676" s="248">
        <v>42825</v>
      </c>
      <c r="B676" s="247">
        <v>2.3919999999999999</v>
      </c>
      <c r="C676" s="247">
        <v>2.3919999999999999</v>
      </c>
      <c r="D676" s="177">
        <f>IF(C676&lt;MAX($C$2:C676),C676/MAX($C$2:C676)-1,0)</f>
        <v>-6.2695924764890387E-2</v>
      </c>
      <c r="E676" s="112">
        <f>IF(C676&lt;MAX($C$407:C676),C676/MAX($C$407:C676)-1,0)</f>
        <v>-1.2386457473162804E-2</v>
      </c>
    </row>
    <row r="677" spans="1:5">
      <c r="A677" s="248">
        <v>42830</v>
      </c>
      <c r="B677" s="247">
        <v>2.4079999999999999</v>
      </c>
      <c r="C677" s="247">
        <v>2.4079999999999999</v>
      </c>
      <c r="D677" s="177">
        <f>IF(C677&lt;MAX($C$2:C677),C677/MAX($C$2:C677)-1,0)</f>
        <v>-5.6426332288401326E-2</v>
      </c>
      <c r="E677" s="112">
        <f>IF(C677&lt;MAX($C$407:C677),C677/MAX($C$407:C677)-1,0)</f>
        <v>-5.7803468208093012E-3</v>
      </c>
    </row>
    <row r="678" spans="1:5">
      <c r="A678" s="248">
        <v>42831</v>
      </c>
      <c r="B678" s="247">
        <v>2.415</v>
      </c>
      <c r="C678" s="247">
        <v>2.415</v>
      </c>
      <c r="D678" s="177">
        <f>IF(C678&lt;MAX($C$2:C678),C678/MAX($C$2:C678)-1,0)</f>
        <v>-5.3683385579937348E-2</v>
      </c>
      <c r="E678" s="112">
        <f>IF(C678&lt;MAX($C$407:C678),C678/MAX($C$407:C678)-1,0)</f>
        <v>-2.8901734104046506E-3</v>
      </c>
    </row>
    <row r="679" spans="1:5">
      <c r="A679" s="248">
        <v>42832</v>
      </c>
      <c r="B679" s="247">
        <v>2.4129999999999998</v>
      </c>
      <c r="C679" s="247">
        <v>2.4129999999999998</v>
      </c>
      <c r="D679" s="177">
        <f>IF(C679&lt;MAX($C$2:C679),C679/MAX($C$2:C679)-1,0)</f>
        <v>-5.4467084639498564E-2</v>
      </c>
      <c r="E679" s="112">
        <f>IF(C679&lt;MAX($C$407:C679),C679/MAX($C$407:C679)-1,0)</f>
        <v>-3.7159372419489634E-3</v>
      </c>
    </row>
    <row r="680" spans="1:5">
      <c r="A680" s="248">
        <v>42835</v>
      </c>
      <c r="B680" s="247">
        <v>2.3919999999999999</v>
      </c>
      <c r="C680" s="247">
        <v>2.3919999999999999</v>
      </c>
      <c r="D680" s="177">
        <f>IF(C680&lt;MAX($C$2:C680),C680/MAX($C$2:C680)-1,0)</f>
        <v>-6.2695924764890387E-2</v>
      </c>
      <c r="E680" s="112">
        <f>IF(C680&lt;MAX($C$407:C680),C680/MAX($C$407:C680)-1,0)</f>
        <v>-1.2386457473162804E-2</v>
      </c>
    </row>
    <row r="681" spans="1:5">
      <c r="A681" s="248">
        <v>42836</v>
      </c>
      <c r="B681" s="247">
        <v>2.3879999999999999</v>
      </c>
      <c r="C681" s="247">
        <v>2.3879999999999999</v>
      </c>
      <c r="D681" s="177">
        <f>IF(C681&lt;MAX($C$2:C681),C681/MAX($C$2:C681)-1,0)</f>
        <v>-6.4263322884012597E-2</v>
      </c>
      <c r="E681" s="112">
        <f>IF(C681&lt;MAX($C$407:C681),C681/MAX($C$407:C681)-1,0)</f>
        <v>-1.4037985136251097E-2</v>
      </c>
    </row>
    <row r="682" spans="1:5">
      <c r="A682" s="248">
        <v>42837</v>
      </c>
      <c r="B682" s="247">
        <v>2.383</v>
      </c>
      <c r="C682" s="247">
        <v>2.383</v>
      </c>
      <c r="D682" s="177">
        <f>IF(C682&lt;MAX($C$2:C682),C682/MAX($C$2:C682)-1,0)</f>
        <v>-6.6222570532915359E-2</v>
      </c>
      <c r="E682" s="112">
        <f>IF(C682&lt;MAX($C$407:C682),C682/MAX($C$407:C682)-1,0)</f>
        <v>-1.6102394715111545E-2</v>
      </c>
    </row>
    <row r="683" spans="1:5">
      <c r="A683" s="248">
        <v>42838</v>
      </c>
      <c r="B683" s="247">
        <v>2.3919999999999999</v>
      </c>
      <c r="C683" s="247">
        <v>2.3919999999999999</v>
      </c>
      <c r="D683" s="177">
        <f>IF(C683&lt;MAX($C$2:C683),C683/MAX($C$2:C683)-1,0)</f>
        <v>-6.2695924764890387E-2</v>
      </c>
      <c r="E683" s="112">
        <f>IF(C683&lt;MAX($C$407:C683),C683/MAX($C$407:C683)-1,0)</f>
        <v>-1.2386457473162804E-2</v>
      </c>
    </row>
    <row r="684" spans="1:5">
      <c r="A684" s="248">
        <v>42839</v>
      </c>
      <c r="B684" s="247">
        <v>2.3769999999999998</v>
      </c>
      <c r="C684" s="247">
        <v>2.3769999999999998</v>
      </c>
      <c r="D684" s="177">
        <f>IF(C684&lt;MAX($C$2:C684),C684/MAX($C$2:C684)-1,0)</f>
        <v>-6.8573667711598896E-2</v>
      </c>
      <c r="E684" s="112">
        <f>IF(C684&lt;MAX($C$407:C684),C684/MAX($C$407:C684)-1,0)</f>
        <v>-1.8579686209744151E-2</v>
      </c>
    </row>
    <row r="685" spans="1:5">
      <c r="A685" s="248">
        <v>42842</v>
      </c>
      <c r="B685" s="247">
        <v>2.3879999999999999</v>
      </c>
      <c r="C685" s="247">
        <v>2.3879999999999999</v>
      </c>
      <c r="D685" s="177">
        <f>IF(C685&lt;MAX($C$2:C685),C685/MAX($C$2:C685)-1,0)</f>
        <v>-6.4263322884012597E-2</v>
      </c>
      <c r="E685" s="112">
        <f>IF(C685&lt;MAX($C$407:C685),C685/MAX($C$407:C685)-1,0)</f>
        <v>-1.4037985136251097E-2</v>
      </c>
    </row>
    <row r="686" spans="1:5">
      <c r="A686" s="248">
        <v>42843</v>
      </c>
      <c r="B686" s="247">
        <v>2.403</v>
      </c>
      <c r="C686" s="247">
        <v>2.403</v>
      </c>
      <c r="D686" s="177">
        <f>IF(C686&lt;MAX($C$2:C686),C686/MAX($C$2:C686)-1,0)</f>
        <v>-5.8385579937304088E-2</v>
      </c>
      <c r="E686" s="112">
        <f>IF(C686&lt;MAX($C$407:C686),C686/MAX($C$407:C686)-1,0)</f>
        <v>-7.84475639966975E-3</v>
      </c>
    </row>
    <row r="687" spans="1:5">
      <c r="A687" s="248">
        <v>42844</v>
      </c>
      <c r="B687" s="247">
        <v>2.403</v>
      </c>
      <c r="C687" s="247">
        <v>2.403</v>
      </c>
      <c r="D687" s="177">
        <f>IF(C687&lt;MAX($C$2:C687),C687/MAX($C$2:C687)-1,0)</f>
        <v>-5.8385579937304088E-2</v>
      </c>
      <c r="E687" s="112">
        <f>IF(C687&lt;MAX($C$407:C687),C687/MAX($C$407:C687)-1,0)</f>
        <v>-7.84475639966975E-3</v>
      </c>
    </row>
    <row r="688" spans="1:5">
      <c r="A688" s="248">
        <v>42845</v>
      </c>
      <c r="B688" s="247">
        <v>2.4209999999999998</v>
      </c>
      <c r="C688" s="247">
        <v>2.4209999999999998</v>
      </c>
      <c r="D688" s="177">
        <f>IF(C688&lt;MAX($C$2:C688),C688/MAX($C$2:C688)-1,0)</f>
        <v>-5.1332288401254034E-2</v>
      </c>
      <c r="E688" s="112">
        <f>IF(C688&lt;MAX($C$407:C688),C688/MAX($C$407:C688)-1,0)</f>
        <v>-4.128819157722674E-4</v>
      </c>
    </row>
    <row r="689" spans="1:5">
      <c r="A689" s="248">
        <v>42846</v>
      </c>
      <c r="B689" s="247">
        <v>2.4249999999999998</v>
      </c>
      <c r="C689" s="247">
        <v>2.4249999999999998</v>
      </c>
      <c r="D689" s="177">
        <f>IF(C689&lt;MAX($C$2:C689),C689/MAX($C$2:C689)-1,0)</f>
        <v>-4.9764890282131713E-2</v>
      </c>
      <c r="E689" s="112">
        <f>IF(C689&lt;MAX($C$407:C689),C689/MAX($C$407:C689)-1,0)</f>
        <v>0</v>
      </c>
    </row>
    <row r="690" spans="1:5">
      <c r="A690" s="248">
        <v>42849</v>
      </c>
      <c r="B690" s="247">
        <v>2.4060000000000001</v>
      </c>
      <c r="C690" s="247">
        <v>2.4060000000000001</v>
      </c>
      <c r="D690" s="177">
        <f>IF(C690&lt;MAX($C$2:C690),C690/MAX($C$2:C690)-1,0)</f>
        <v>-5.721003134796232E-2</v>
      </c>
      <c r="E690" s="112">
        <f>IF(C690&lt;MAX($C$407:C690),C690/MAX($C$407:C690)-1,0)</f>
        <v>-7.8350515463916359E-3</v>
      </c>
    </row>
    <row r="691" spans="1:5">
      <c r="A691" s="248">
        <v>42850</v>
      </c>
      <c r="B691" s="247">
        <v>2.427</v>
      </c>
      <c r="C691" s="247">
        <v>2.427</v>
      </c>
      <c r="D691" s="177">
        <f>IF(C691&lt;MAX($C$2:C691),C691/MAX($C$2:C691)-1,0)</f>
        <v>-4.8981191222570497E-2</v>
      </c>
      <c r="E691" s="112">
        <f>IF(C691&lt;MAX($C$407:C691),C691/MAX($C$407:C691)-1,0)</f>
        <v>0</v>
      </c>
    </row>
    <row r="692" spans="1:5">
      <c r="A692" s="248">
        <v>42851</v>
      </c>
      <c r="B692" s="247">
        <v>2.4260000000000002</v>
      </c>
      <c r="C692" s="247">
        <v>2.4260000000000002</v>
      </c>
      <c r="D692" s="177">
        <f>IF(C692&lt;MAX($C$2:C692),C692/MAX($C$2:C692)-1,0)</f>
        <v>-4.9373040752351049E-2</v>
      </c>
      <c r="E692" s="112">
        <f>IF(C692&lt;MAX($C$407:C692),C692/MAX($C$407:C692)-1,0)</f>
        <v>-4.1203131437983487E-4</v>
      </c>
    </row>
    <row r="693" spans="1:5">
      <c r="A693" s="248">
        <v>42852</v>
      </c>
      <c r="B693" s="247">
        <v>2.42</v>
      </c>
      <c r="C693" s="247">
        <v>2.42</v>
      </c>
      <c r="D693" s="177">
        <f>IF(C693&lt;MAX($C$2:C693),C693/MAX($C$2:C693)-1,0)</f>
        <v>-5.1724137931034475E-2</v>
      </c>
      <c r="E693" s="112">
        <f>IF(C693&lt;MAX($C$407:C693),C693/MAX($C$407:C693)-1,0)</f>
        <v>-2.8842192006592882E-3</v>
      </c>
    </row>
    <row r="694" spans="1:5">
      <c r="A694" s="248">
        <v>42853</v>
      </c>
      <c r="B694" s="247">
        <v>2.407</v>
      </c>
      <c r="C694" s="247">
        <v>2.407</v>
      </c>
      <c r="D694" s="177">
        <f>IF(C694&lt;MAX($C$2:C694),C694/MAX($C$2:C694)-1,0)</f>
        <v>-5.6818181818181879E-2</v>
      </c>
      <c r="E694" s="112">
        <f>IF(C694&lt;MAX($C$407:C694),C694/MAX($C$407:C694)-1,0)</f>
        <v>-8.2406262875979186E-3</v>
      </c>
    </row>
    <row r="695" spans="1:5">
      <c r="A695" s="248">
        <v>42857</v>
      </c>
      <c r="B695" s="247">
        <v>2.4049999999999998</v>
      </c>
      <c r="C695" s="247">
        <v>2.4049999999999998</v>
      </c>
      <c r="D695" s="177">
        <f>IF(C695&lt;MAX($C$2:C695),C695/MAX($C$2:C695)-1,0)</f>
        <v>-5.7601880877743095E-2</v>
      </c>
      <c r="E695" s="112">
        <f>IF(C695&lt;MAX($C$407:C695),C695/MAX($C$407:C695)-1,0)</f>
        <v>-9.0646889163576994E-3</v>
      </c>
    </row>
    <row r="696" spans="1:5">
      <c r="A696" s="248">
        <v>42858</v>
      </c>
      <c r="B696" s="247">
        <v>2.3959999999999999</v>
      </c>
      <c r="C696" s="247">
        <v>2.3959999999999999</v>
      </c>
      <c r="D696" s="177">
        <f>IF(C696&lt;MAX($C$2:C696),C696/MAX($C$2:C696)-1,0)</f>
        <v>-6.1128526645768066E-2</v>
      </c>
      <c r="E696" s="112">
        <f>IF(C696&lt;MAX($C$407:C696),C696/MAX($C$407:C696)-1,0)</f>
        <v>-1.2772970745776768E-2</v>
      </c>
    </row>
    <row r="697" spans="1:5">
      <c r="A697" s="248">
        <v>42859</v>
      </c>
      <c r="B697" s="247">
        <v>2.4020000000000001</v>
      </c>
      <c r="C697" s="247">
        <v>2.4020000000000001</v>
      </c>
      <c r="D697" s="177">
        <f>IF(C697&lt;MAX($C$2:C697),C697/MAX($C$2:C697)-1,0)</f>
        <v>-5.8777429467084641E-2</v>
      </c>
      <c r="E697" s="112">
        <f>IF(C697&lt;MAX($C$407:C697),C697/MAX($C$407:C697)-1,0)</f>
        <v>-1.0300782859497315E-2</v>
      </c>
    </row>
    <row r="698" spans="1:5">
      <c r="A698" s="248">
        <v>42860</v>
      </c>
      <c r="B698" s="247">
        <v>2.3980000000000001</v>
      </c>
      <c r="C698" s="247">
        <v>2.3980000000000001</v>
      </c>
      <c r="D698" s="177">
        <f>IF(C698&lt;MAX($C$2:C698),C698/MAX($C$2:C698)-1,0)</f>
        <v>-6.0344827586206851E-2</v>
      </c>
      <c r="E698" s="112">
        <f>IF(C698&lt;MAX($C$407:C698),C698/MAX($C$407:C698)-1,0)</f>
        <v>-1.1948908117016876E-2</v>
      </c>
    </row>
    <row r="699" spans="1:5">
      <c r="A699" s="248">
        <v>42863</v>
      </c>
      <c r="B699" s="247">
        <v>2.38</v>
      </c>
      <c r="C699" s="247">
        <v>2.38</v>
      </c>
      <c r="D699" s="177">
        <f>IF(C699&lt;MAX($C$2:C699),C699/MAX($C$2:C699)-1,0)</f>
        <v>-6.7398119122257127E-2</v>
      </c>
      <c r="E699" s="112">
        <f>IF(C699&lt;MAX($C$407:C699),C699/MAX($C$407:C699)-1,0)</f>
        <v>-1.9365471775855014E-2</v>
      </c>
    </row>
    <row r="700" spans="1:5">
      <c r="A700" s="248">
        <v>42864</v>
      </c>
      <c r="B700" s="247">
        <v>2.3690000000000002</v>
      </c>
      <c r="C700" s="247">
        <v>2.3690000000000002</v>
      </c>
      <c r="D700" s="177">
        <f>IF(C700&lt;MAX($C$2:C700),C700/MAX($C$2:C700)-1,0)</f>
        <v>-7.1708463949843204E-2</v>
      </c>
      <c r="E700" s="112">
        <f>IF(C700&lt;MAX($C$407:C700),C700/MAX($C$407:C700)-1,0)</f>
        <v>-2.3897816234033753E-2</v>
      </c>
    </row>
    <row r="701" spans="1:5">
      <c r="A701" s="248">
        <v>42865</v>
      </c>
      <c r="B701" s="247">
        <v>2.3679999999999999</v>
      </c>
      <c r="C701" s="247">
        <v>2.3679999999999999</v>
      </c>
      <c r="D701" s="177">
        <f>IF(C701&lt;MAX($C$2:C701),C701/MAX($C$2:C701)-1,0)</f>
        <v>-7.2100313479623868E-2</v>
      </c>
      <c r="E701" s="112">
        <f>IF(C701&lt;MAX($C$407:C701),C701/MAX($C$407:C701)-1,0)</f>
        <v>-2.4309847548413699E-2</v>
      </c>
    </row>
    <row r="702" spans="1:5">
      <c r="A702" s="248">
        <v>42866</v>
      </c>
      <c r="B702" s="247">
        <v>2.3820000000000001</v>
      </c>
      <c r="C702" s="247">
        <v>2.3820000000000001</v>
      </c>
      <c r="D702" s="177">
        <f>IF(C702&lt;MAX($C$2:C702),C702/MAX($C$2:C702)-1,0)</f>
        <v>-6.6614420062695912E-2</v>
      </c>
      <c r="E702" s="112">
        <f>IF(C702&lt;MAX($C$407:C702),C702/MAX($C$407:C702)-1,0)</f>
        <v>-1.8541409147095123E-2</v>
      </c>
    </row>
    <row r="703" spans="1:5">
      <c r="A703" s="248">
        <v>42867</v>
      </c>
      <c r="B703" s="247">
        <v>2.3929999999999998</v>
      </c>
      <c r="C703" s="247">
        <v>2.3929999999999998</v>
      </c>
      <c r="D703" s="177">
        <f>IF(C703&lt;MAX($C$2:C703),C703/MAX($C$2:C703)-1,0)</f>
        <v>-6.2304075235109835E-2</v>
      </c>
      <c r="E703" s="112">
        <f>IF(C703&lt;MAX($C$407:C703),C703/MAX($C$407:C703)-1,0)</f>
        <v>-1.4009064688916495E-2</v>
      </c>
    </row>
    <row r="704" spans="1:5">
      <c r="A704" s="248">
        <v>42870</v>
      </c>
      <c r="B704" s="247">
        <v>2.41</v>
      </c>
      <c r="C704" s="247">
        <v>2.41</v>
      </c>
      <c r="D704" s="177">
        <f>IF(C704&lt;MAX($C$2:C704),C704/MAX($C$2:C704)-1,0)</f>
        <v>-5.564263322884011E-2</v>
      </c>
      <c r="E704" s="112">
        <f>IF(C704&lt;MAX($C$407:C704),C704/MAX($C$407:C704)-1,0)</f>
        <v>-7.004532344458192E-3</v>
      </c>
    </row>
    <row r="705" spans="1:5">
      <c r="A705" s="248">
        <v>42871</v>
      </c>
      <c r="B705" s="247">
        <v>2.4390000000000001</v>
      </c>
      <c r="C705" s="247">
        <v>2.4390000000000001</v>
      </c>
      <c r="D705" s="177">
        <f>IF(C705&lt;MAX($C$2:C705),C705/MAX($C$2:C705)-1,0)</f>
        <v>-4.4278996865203757E-2</v>
      </c>
      <c r="E705" s="112">
        <f>IF(C705&lt;MAX($C$407:C705),C705/MAX($C$407:C705)-1,0)</f>
        <v>0</v>
      </c>
    </row>
    <row r="706" spans="1:5">
      <c r="A706" s="248">
        <v>42872</v>
      </c>
      <c r="B706" s="247">
        <v>2.415</v>
      </c>
      <c r="C706" s="247">
        <v>2.415</v>
      </c>
      <c r="D706" s="177">
        <f>IF(C706&lt;MAX($C$2:C706),C706/MAX($C$2:C706)-1,0)</f>
        <v>-5.3683385579937348E-2</v>
      </c>
      <c r="E706" s="112">
        <f>IF(C706&lt;MAX($C$407:C706),C706/MAX($C$407:C706)-1,0)</f>
        <v>-9.8400984009839876E-3</v>
      </c>
    </row>
    <row r="707" spans="1:5">
      <c r="A707" s="248">
        <v>42873</v>
      </c>
      <c r="B707" s="247">
        <v>2.4169999999999998</v>
      </c>
      <c r="C707" s="247">
        <v>2.4169999999999998</v>
      </c>
      <c r="D707" s="177">
        <f>IF(C707&lt;MAX($C$2:C707),C707/MAX($C$2:C707)-1,0)</f>
        <v>-5.2899686520376243E-2</v>
      </c>
      <c r="E707" s="112">
        <f>IF(C707&lt;MAX($C$407:C707),C707/MAX($C$407:C707)-1,0)</f>
        <v>-9.0200902009021089E-3</v>
      </c>
    </row>
    <row r="708" spans="1:5">
      <c r="A708" s="248">
        <v>42874</v>
      </c>
      <c r="B708" s="247">
        <v>2.4239999999999999</v>
      </c>
      <c r="C708" s="247">
        <v>2.4239999999999999</v>
      </c>
      <c r="D708" s="177">
        <f>IF(C708&lt;MAX($C$2:C708),C708/MAX($C$2:C708)-1,0)</f>
        <v>-5.0156739811912265E-2</v>
      </c>
      <c r="E708" s="112">
        <f>IF(C708&lt;MAX($C$407:C708),C708/MAX($C$407:C708)-1,0)</f>
        <v>-6.1500615006150339E-3</v>
      </c>
    </row>
    <row r="709" spans="1:5">
      <c r="A709" s="248">
        <v>42877</v>
      </c>
      <c r="B709" s="247">
        <v>2.4449999999999998</v>
      </c>
      <c r="C709" s="247">
        <v>2.4449999999999998</v>
      </c>
      <c r="D709" s="177">
        <f>IF(C709&lt;MAX($C$2:C709),C709/MAX($C$2:C709)-1,0)</f>
        <v>-4.1927899686520442E-2</v>
      </c>
      <c r="E709" s="112">
        <f>IF(C709&lt;MAX($C$407:C709),C709/MAX($C$407:C709)-1,0)</f>
        <v>0</v>
      </c>
    </row>
    <row r="710" spans="1:5">
      <c r="A710" s="248">
        <v>42878</v>
      </c>
      <c r="B710" s="247">
        <v>2.4460000000000002</v>
      </c>
      <c r="C710" s="247">
        <v>2.4460000000000002</v>
      </c>
      <c r="D710" s="177">
        <f>IF(C710&lt;MAX($C$2:C710),C710/MAX($C$2:C710)-1,0)</f>
        <v>-4.1536050156739779E-2</v>
      </c>
      <c r="E710" s="112">
        <f>IF(C710&lt;MAX($C$407:C710),C710/MAX($C$407:C710)-1,0)</f>
        <v>0</v>
      </c>
    </row>
    <row r="711" spans="1:5">
      <c r="A711" s="248">
        <v>42879</v>
      </c>
      <c r="B711" s="247">
        <v>2.44</v>
      </c>
      <c r="C711" s="247">
        <v>2.44</v>
      </c>
      <c r="D711" s="177">
        <f>IF(C711&lt;MAX($C$2:C711),C711/MAX($C$2:C711)-1,0)</f>
        <v>-4.3887147335423204E-2</v>
      </c>
      <c r="E711" s="112">
        <f>IF(C711&lt;MAX($C$407:C711),C711/MAX($C$407:C711)-1,0)</f>
        <v>-2.4529844644318732E-3</v>
      </c>
    </row>
    <row r="712" spans="1:5">
      <c r="A712" s="248">
        <v>42880</v>
      </c>
      <c r="B712" s="247">
        <v>2.4620000000000002</v>
      </c>
      <c r="C712" s="247">
        <v>2.4620000000000002</v>
      </c>
      <c r="D712" s="177">
        <f>IF(C712&lt;MAX($C$2:C712),C712/MAX($C$2:C712)-1,0)</f>
        <v>-3.5266457680250718E-2</v>
      </c>
      <c r="E712" s="112">
        <f>IF(C712&lt;MAX($C$407:C712),C712/MAX($C$407:C712)-1,0)</f>
        <v>0</v>
      </c>
    </row>
    <row r="713" spans="1:5">
      <c r="A713" s="248">
        <v>42881</v>
      </c>
      <c r="B713" s="247">
        <v>2.4630000000000001</v>
      </c>
      <c r="C713" s="247">
        <v>2.4630000000000001</v>
      </c>
      <c r="D713" s="177">
        <f>IF(C713&lt;MAX($C$2:C713),C713/MAX($C$2:C713)-1,0)</f>
        <v>-3.4874608150470165E-2</v>
      </c>
      <c r="E713" s="112">
        <f>IF(C713&lt;MAX($C$407:C713),C713/MAX($C$407:C713)-1,0)</f>
        <v>0</v>
      </c>
    </row>
    <row r="714" spans="1:5">
      <c r="A714" s="248">
        <v>42886</v>
      </c>
      <c r="B714" s="247">
        <v>2.4750000000000001</v>
      </c>
      <c r="C714" s="247">
        <v>2.4750000000000001</v>
      </c>
      <c r="D714" s="177">
        <f>IF(C714&lt;MAX($C$2:C714),C714/MAX($C$2:C714)-1,0)</f>
        <v>-3.0172413793103425E-2</v>
      </c>
      <c r="E714" s="112">
        <f>IF(C714&lt;MAX($C$407:C714),C714/MAX($C$407:C714)-1,0)</f>
        <v>0</v>
      </c>
    </row>
    <row r="715" spans="1:5">
      <c r="A715" s="248">
        <v>42887</v>
      </c>
      <c r="B715" s="247">
        <v>2.4889999999999999</v>
      </c>
      <c r="C715" s="247">
        <v>2.4889999999999999</v>
      </c>
      <c r="D715" s="177">
        <f>IF(C715&lt;MAX($C$2:C715),C715/MAX($C$2:C715)-1,0)</f>
        <v>-2.468652037617558E-2</v>
      </c>
      <c r="E715" s="112">
        <f>IF(C715&lt;MAX($C$407:C715),C715/MAX($C$407:C715)-1,0)</f>
        <v>0</v>
      </c>
    </row>
    <row r="716" spans="1:5">
      <c r="A716" s="248">
        <v>42888</v>
      </c>
      <c r="B716" s="247">
        <v>2.4740000000000002</v>
      </c>
      <c r="C716" s="247">
        <v>2.4740000000000002</v>
      </c>
      <c r="D716" s="177">
        <f>IF(C716&lt;MAX($C$2:C716),C716/MAX($C$2:C716)-1,0)</f>
        <v>-3.0564263322883978E-2</v>
      </c>
      <c r="E716" s="112">
        <f>IF(C716&lt;MAX($C$407:C716),C716/MAX($C$407:C716)-1,0)</f>
        <v>-6.0265166733626252E-3</v>
      </c>
    </row>
    <row r="717" spans="1:5">
      <c r="A717" s="248">
        <v>42891</v>
      </c>
      <c r="B717" s="247">
        <v>2.4820000000000002</v>
      </c>
      <c r="C717" s="247">
        <v>2.4820000000000002</v>
      </c>
      <c r="D717" s="177">
        <f>IF(C717&lt;MAX($C$2:C717),C717/MAX($C$2:C717)-1,0)</f>
        <v>-2.7429467084639447E-2</v>
      </c>
      <c r="E717" s="112">
        <f>IF(C717&lt;MAX($C$407:C717),C717/MAX($C$407:C717)-1,0)</f>
        <v>-2.8123744475692103E-3</v>
      </c>
    </row>
    <row r="718" spans="1:5">
      <c r="A718" s="248">
        <v>42892</v>
      </c>
      <c r="B718" s="247">
        <v>2.5059999999999998</v>
      </c>
      <c r="C718" s="247">
        <v>2.5059999999999998</v>
      </c>
      <c r="D718" s="177">
        <f>IF(C718&lt;MAX($C$2:C718),C718/MAX($C$2:C718)-1,0)</f>
        <v>-1.8025078369906078E-2</v>
      </c>
      <c r="E718" s="112">
        <f>IF(C718&lt;MAX($C$407:C718),C718/MAX($C$407:C718)-1,0)</f>
        <v>0</v>
      </c>
    </row>
    <row r="719" spans="1:5">
      <c r="A719" s="248">
        <v>42893</v>
      </c>
      <c r="B719" s="247">
        <v>2.5419999999999998</v>
      </c>
      <c r="C719" s="247">
        <v>2.5419999999999998</v>
      </c>
      <c r="D719" s="177">
        <f>IF(C719&lt;MAX($C$2:C719),C719/MAX($C$2:C719)-1,0)</f>
        <v>-3.9184952978057463E-3</v>
      </c>
      <c r="E719" s="112">
        <f>IF(C719&lt;MAX($C$407:C719),C719/MAX($C$407:C719)-1,0)</f>
        <v>0</v>
      </c>
    </row>
    <row r="720" spans="1:5">
      <c r="A720" s="248">
        <v>42894</v>
      </c>
      <c r="B720" s="247">
        <v>2.593</v>
      </c>
      <c r="C720" s="247">
        <v>2.593</v>
      </c>
      <c r="D720" s="177">
        <f>IF(C720&lt;MAX($C$2:C720),C720/MAX($C$2:C720)-1,0)</f>
        <v>0</v>
      </c>
      <c r="E720" s="112">
        <f>IF(C720&lt;MAX($C$407:C720),C720/MAX($C$407:C720)-1,0)</f>
        <v>0</v>
      </c>
    </row>
    <row r="721" spans="1:5">
      <c r="A721" s="248">
        <v>42895</v>
      </c>
      <c r="B721" s="247">
        <v>2.6150000000000002</v>
      </c>
      <c r="C721" s="247">
        <v>2.6150000000000002</v>
      </c>
      <c r="D721" s="112">
        <f>IF(C721&lt;MAX($C$2:C721),C721/MAX($C$2:C721)-1,0)</f>
        <v>0</v>
      </c>
      <c r="E721" s="112">
        <f>IF(C721&lt;MAX($C$407:C721),C721/MAX($C$407:C721)-1,0)</f>
        <v>0</v>
      </c>
    </row>
    <row r="722" spans="1:5">
      <c r="A722" s="248">
        <v>42898</v>
      </c>
      <c r="B722" s="247">
        <v>2.63</v>
      </c>
      <c r="C722" s="247">
        <v>2.63</v>
      </c>
      <c r="D722" s="112">
        <f>IF(C722&lt;MAX($C$2:C722),C722/MAX($C$2:C722)-1,0)</f>
        <v>0</v>
      </c>
      <c r="E722" s="112">
        <f>IF(C722&lt;MAX($C$407:C722),C722/MAX($C$407:C722)-1,0)</f>
        <v>0</v>
      </c>
    </row>
    <row r="723" spans="1:5">
      <c r="A723" s="248">
        <v>42899</v>
      </c>
      <c r="B723" s="247">
        <v>2.6309999999999998</v>
      </c>
      <c r="C723" s="247">
        <v>2.6309999999999998</v>
      </c>
      <c r="D723" s="112">
        <f>IF(C723&lt;MAX($C$2:C723),C723/MAX($C$2:C723)-1,0)</f>
        <v>0</v>
      </c>
      <c r="E723" s="112">
        <f>IF(C723&lt;MAX($C$407:C723),C723/MAX($C$407:C723)-1,0)</f>
        <v>0</v>
      </c>
    </row>
    <row r="724" spans="1:5">
      <c r="A724" s="248">
        <v>42900</v>
      </c>
      <c r="B724" s="247">
        <v>2.5920000000000001</v>
      </c>
      <c r="C724" s="247">
        <v>2.5920000000000001</v>
      </c>
      <c r="D724" s="112">
        <f>IF(C724&lt;MAX($C$2:C724),C724/MAX($C$2:C724)-1,0)</f>
        <v>-1.4823261117445696E-2</v>
      </c>
      <c r="E724" s="112">
        <f>IF(C724&lt;MAX($C$407:C724),C724/MAX($C$407:C724)-1,0)</f>
        <v>-1.4823261117445696E-2</v>
      </c>
    </row>
    <row r="725" spans="1:5">
      <c r="A725" s="248">
        <v>42901</v>
      </c>
      <c r="B725" s="247">
        <v>2.5920000000000001</v>
      </c>
      <c r="C725" s="247">
        <v>2.5920000000000001</v>
      </c>
      <c r="D725" s="112">
        <f>IF(C725&lt;MAX($C$2:C725),C725/MAX($C$2:C725)-1,0)</f>
        <v>-1.4823261117445696E-2</v>
      </c>
      <c r="E725" s="112">
        <f>IF(C725&lt;MAX($C$407:C725),C725/MAX($C$407:C725)-1,0)</f>
        <v>-1.4823261117445696E-2</v>
      </c>
    </row>
    <row r="726" spans="1:5">
      <c r="A726" s="248">
        <v>42902</v>
      </c>
      <c r="B726" s="247">
        <v>2.581</v>
      </c>
      <c r="C726" s="247">
        <v>2.581</v>
      </c>
      <c r="D726" s="112">
        <f>IF(C726&lt;MAX($C$2:C726),C726/MAX($C$2:C726)-1,0)</f>
        <v>-1.9004180919802272E-2</v>
      </c>
      <c r="E726" s="112">
        <f>IF(C726&lt;MAX($C$407:C726),C726/MAX($C$407:C726)-1,0)</f>
        <v>-1.9004180919802272E-2</v>
      </c>
    </row>
    <row r="727" spans="1:5">
      <c r="A727" s="248">
        <v>42905</v>
      </c>
      <c r="B727" s="247">
        <v>2.6070000000000002</v>
      </c>
      <c r="C727" s="247">
        <v>2.6070000000000002</v>
      </c>
      <c r="D727" s="112">
        <f>IF(C727&lt;MAX($C$2:C727),C727/MAX($C$2:C727)-1,0)</f>
        <v>-9.1220068415049926E-3</v>
      </c>
      <c r="E727" s="112">
        <f>IF(C727&lt;MAX($C$407:C727),C727/MAX($C$407:C727)-1,0)</f>
        <v>-9.1220068415049926E-3</v>
      </c>
    </row>
    <row r="728" spans="1:5">
      <c r="A728" s="248">
        <v>42906</v>
      </c>
      <c r="B728" s="247">
        <v>2.6030000000000002</v>
      </c>
      <c r="C728" s="247">
        <v>2.6030000000000002</v>
      </c>
      <c r="D728" s="112">
        <f>IF(C728&lt;MAX($C$2:C728),C728/MAX($C$2:C728)-1,0)</f>
        <v>-1.0642341315089121E-2</v>
      </c>
      <c r="E728" s="112">
        <f>IF(C728&lt;MAX($C$407:C728),C728/MAX($C$407:C728)-1,0)</f>
        <v>-1.0642341315089121E-2</v>
      </c>
    </row>
    <row r="729" spans="1:5">
      <c r="A729" s="248">
        <v>42907</v>
      </c>
      <c r="B729" s="247">
        <v>2.649</v>
      </c>
      <c r="C729" s="247">
        <v>2.649</v>
      </c>
      <c r="D729" s="112">
        <f>IF(C729&lt;MAX($C$2:C729),C729/MAX($C$2:C729)-1,0)</f>
        <v>0</v>
      </c>
      <c r="E729" s="112">
        <f>IF(C729&lt;MAX($C$407:C729),C729/MAX($C$407:C729)-1,0)</f>
        <v>0</v>
      </c>
    </row>
    <row r="730" spans="1:5">
      <c r="A730" s="248">
        <v>42908</v>
      </c>
      <c r="B730" s="247">
        <v>2.6309999999999998</v>
      </c>
      <c r="C730" s="247">
        <v>2.6309999999999998</v>
      </c>
      <c r="D730" s="112">
        <f>IF(C730&lt;MAX($C$2:C730),C730/MAX($C$2:C730)-1,0)</f>
        <v>-6.7950169875425903E-3</v>
      </c>
      <c r="E730" s="112">
        <f>IF(C730&lt;MAX($C$407:C730),C730/MAX($C$407:C730)-1,0)</f>
        <v>-6.7950169875425903E-3</v>
      </c>
    </row>
    <row r="731" spans="1:5">
      <c r="A731" s="248">
        <v>42909</v>
      </c>
      <c r="B731" s="247">
        <v>2.6589999999999998</v>
      </c>
      <c r="C731" s="247">
        <v>2.6589999999999998</v>
      </c>
      <c r="D731" s="112">
        <f>IF(C731&lt;MAX($C$2:C731),C731/MAX($C$2:C731)-1,0)</f>
        <v>0</v>
      </c>
      <c r="E731" s="112">
        <f>IF(C731&lt;MAX($C$407:C731),C731/MAX($C$407:C731)-1,0)</f>
        <v>0</v>
      </c>
    </row>
    <row r="732" spans="1:5">
      <c r="A732" s="248">
        <v>42912</v>
      </c>
      <c r="B732" s="247">
        <v>2.681</v>
      </c>
      <c r="C732" s="247">
        <v>2.681</v>
      </c>
      <c r="D732" s="112">
        <f>IF(C732&lt;MAX($C$2:C732),C732/MAX($C$2:C732)-1,0)</f>
        <v>0</v>
      </c>
      <c r="E732" s="112">
        <f>IF(C732&lt;MAX($C$407:C732),C732/MAX($C$407:C732)-1,0)</f>
        <v>0</v>
      </c>
    </row>
    <row r="733" spans="1:5">
      <c r="A733" s="248">
        <v>42913</v>
      </c>
      <c r="B733" s="247">
        <v>2.6859999999999999</v>
      </c>
      <c r="C733" s="247">
        <v>2.6859999999999999</v>
      </c>
      <c r="D733" s="112">
        <f>IF(C733&lt;MAX($C$2:C733),C733/MAX($C$2:C733)-1,0)</f>
        <v>0</v>
      </c>
      <c r="E733" s="112">
        <f>IF(C733&lt;MAX($C$407:C733),C733/MAX($C$407:C733)-1,0)</f>
        <v>0</v>
      </c>
    </row>
    <row r="734" spans="1:5">
      <c r="A734" s="248">
        <v>42914</v>
      </c>
      <c r="B734" s="247">
        <v>2.6509999999999998</v>
      </c>
      <c r="C734" s="247">
        <v>2.6509999999999998</v>
      </c>
      <c r="D734" s="112">
        <f>IF(C734&lt;MAX($C$2:C734),C734/MAX($C$2:C734)-1,0)</f>
        <v>-1.3030528667163144E-2</v>
      </c>
      <c r="E734" s="112">
        <f>IF(C734&lt;MAX($C$407:C734),C734/MAX($C$407:C734)-1,0)</f>
        <v>-1.3030528667163144E-2</v>
      </c>
    </row>
    <row r="735" spans="1:5">
      <c r="A735" s="248">
        <v>42915</v>
      </c>
      <c r="B735" s="247">
        <v>2.68</v>
      </c>
      <c r="C735" s="247">
        <v>2.68</v>
      </c>
      <c r="D735" s="112">
        <f>IF(C735&lt;MAX($C$2:C735),C735/MAX($C$2:C735)-1,0)</f>
        <v>-2.2338049143707517E-3</v>
      </c>
      <c r="E735" s="112">
        <f>IF(C735&lt;MAX($C$407:C735),C735/MAX($C$407:C735)-1,0)</f>
        <v>-2.2338049143707517E-3</v>
      </c>
    </row>
    <row r="736" spans="1:5">
      <c r="A736" s="248">
        <v>42916</v>
      </c>
      <c r="B736" s="247">
        <v>2.698</v>
      </c>
      <c r="C736" s="247">
        <v>2.698</v>
      </c>
      <c r="D736" s="112">
        <f>IF(C736&lt;MAX($C$2:C736),C736/MAX($C$2:C736)-1,0)</f>
        <v>0</v>
      </c>
      <c r="E736" s="112">
        <f>IF(C736&lt;MAX($C$407:C736),C736/MAX($C$407:C736)-1,0)</f>
        <v>0</v>
      </c>
    </row>
    <row r="737" spans="1:5">
      <c r="A737" s="248">
        <v>42919</v>
      </c>
      <c r="B737" s="247">
        <v>2.69</v>
      </c>
      <c r="C737" s="247">
        <v>2.69</v>
      </c>
      <c r="D737" s="112">
        <f>IF(C737&lt;MAX($C$2:C737),C737/MAX($C$2:C737)-1,0)</f>
        <v>-2.9651593773165619E-3</v>
      </c>
      <c r="E737" s="112">
        <f>IF(C737&lt;MAX($C$407:C737),C737/MAX($C$407:C737)-1,0)</f>
        <v>-2.9651593773165619E-3</v>
      </c>
    </row>
    <row r="738" spans="1:5">
      <c r="A738" s="248">
        <v>42920</v>
      </c>
      <c r="B738" s="247">
        <v>2.6619999999999999</v>
      </c>
      <c r="C738" s="247">
        <v>2.6619999999999999</v>
      </c>
      <c r="D738" s="112">
        <f>IF(C738&lt;MAX($C$2:C738),C738/MAX($C$2:C738)-1,0)</f>
        <v>-1.3343217197924417E-2</v>
      </c>
      <c r="E738" s="112">
        <f>IF(C738&lt;MAX($C$407:C738),C738/MAX($C$407:C738)-1,0)</f>
        <v>-1.3343217197924417E-2</v>
      </c>
    </row>
    <row r="739" spans="1:5">
      <c r="A739" s="248">
        <v>42921</v>
      </c>
      <c r="B739" s="247">
        <v>2.6909999999999998</v>
      </c>
      <c r="C739" s="247">
        <v>2.6909999999999998</v>
      </c>
      <c r="D739" s="112">
        <f>IF(C739&lt;MAX($C$2:C739),C739/MAX($C$2:C739)-1,0)</f>
        <v>-2.5945144551520194E-3</v>
      </c>
      <c r="E739" s="112">
        <f>IF(C739&lt;MAX($C$407:C739),C739/MAX($C$407:C739)-1,0)</f>
        <v>-2.5945144551520194E-3</v>
      </c>
    </row>
    <row r="740" spans="1:5">
      <c r="A740" s="248">
        <v>42922</v>
      </c>
      <c r="B740" s="247">
        <v>2.694</v>
      </c>
      <c r="C740" s="247">
        <v>2.694</v>
      </c>
      <c r="D740" s="112">
        <f>IF(C740&lt;MAX($C$2:C740),C740/MAX($C$2:C740)-1,0)</f>
        <v>-1.4825796886582809E-3</v>
      </c>
      <c r="E740" s="112">
        <f>IF(C740&lt;MAX($C$407:C740),C740/MAX($C$407:C740)-1,0)</f>
        <v>-1.4825796886582809E-3</v>
      </c>
    </row>
    <row r="741" spans="1:5">
      <c r="A741" s="248">
        <v>42923</v>
      </c>
      <c r="B741" s="247">
        <v>2.6760000000000002</v>
      </c>
      <c r="C741" s="247">
        <v>2.6760000000000002</v>
      </c>
      <c r="D741" s="112">
        <f>IF(C741&lt;MAX($C$2:C741),C741/MAX($C$2:C741)-1,0)</f>
        <v>-8.1541882876203786E-3</v>
      </c>
      <c r="E741" s="112">
        <f>IF(C741&lt;MAX($C$407:C741),C741/MAX($C$407:C741)-1,0)</f>
        <v>-8.1541882876203786E-3</v>
      </c>
    </row>
    <row r="742" spans="1:5">
      <c r="A742" s="248">
        <v>42926</v>
      </c>
      <c r="B742" s="247">
        <v>2.67</v>
      </c>
      <c r="C742" s="247">
        <v>2.67</v>
      </c>
      <c r="D742" s="112">
        <f>IF(C742&lt;MAX($C$2:C742),C742/MAX($C$2:C742)-1,0)</f>
        <v>-1.0378057820607856E-2</v>
      </c>
      <c r="E742" s="112">
        <f>IF(C742&lt;MAX($C$407:C742),C742/MAX($C$407:C742)-1,0)</f>
        <v>-1.0378057820607856E-2</v>
      </c>
    </row>
    <row r="743" spans="1:5">
      <c r="A743" s="248">
        <v>42927</v>
      </c>
      <c r="B743" s="247">
        <v>2.6850000000000001</v>
      </c>
      <c r="C743" s="247">
        <v>2.6850000000000001</v>
      </c>
      <c r="D743" s="112">
        <f>IF(C743&lt;MAX($C$2:C743),C743/MAX($C$2:C743)-1,0)</f>
        <v>-4.8183839881392743E-3</v>
      </c>
      <c r="E743" s="112">
        <f>IF(C743&lt;MAX($C$407:C743),C743/MAX($C$407:C743)-1,0)</f>
        <v>-4.8183839881392743E-3</v>
      </c>
    </row>
    <row r="744" spans="1:5">
      <c r="A744" s="248">
        <v>42928</v>
      </c>
      <c r="B744" s="247">
        <v>2.6720000000000002</v>
      </c>
      <c r="C744" s="247">
        <v>2.6720000000000002</v>
      </c>
      <c r="D744" s="112">
        <f>IF(C744&lt;MAX($C$2:C744),C744/MAX($C$2:C744)-1,0)</f>
        <v>-9.6367679762786596E-3</v>
      </c>
      <c r="E744" s="112">
        <f>IF(C744&lt;MAX($C$407:C744),C744/MAX($C$407:C744)-1,0)</f>
        <v>-9.6367679762786596E-3</v>
      </c>
    </row>
    <row r="745" spans="1:5">
      <c r="A745" s="248">
        <v>42929</v>
      </c>
      <c r="B745" s="247">
        <v>2.6760000000000002</v>
      </c>
      <c r="C745" s="247">
        <v>2.6760000000000002</v>
      </c>
      <c r="D745" s="112">
        <f>IF(C745&lt;MAX($C$2:C745),C745/MAX($C$2:C745)-1,0)</f>
        <v>-8.1541882876203786E-3</v>
      </c>
      <c r="E745" s="112">
        <f>IF(C745&lt;MAX($C$407:C745),C745/MAX($C$407:C745)-1,0)</f>
        <v>-8.1541882876203786E-3</v>
      </c>
    </row>
    <row r="746" spans="1:5">
      <c r="A746" s="248">
        <v>42930</v>
      </c>
      <c r="B746" s="247">
        <v>2.6909999999999998</v>
      </c>
      <c r="C746" s="247">
        <v>2.6909999999999998</v>
      </c>
      <c r="D746" s="112">
        <f>IF(C746&lt;MAX($C$2:C746),C746/MAX($C$2:C746)-1,0)</f>
        <v>-2.5945144551520194E-3</v>
      </c>
      <c r="E746" s="112">
        <f>IF(C746&lt;MAX($C$407:C746),C746/MAX($C$407:C746)-1,0)</f>
        <v>-2.5945144551520194E-3</v>
      </c>
    </row>
    <row r="747" spans="1:5">
      <c r="A747" s="248">
        <v>42933</v>
      </c>
      <c r="B747" s="247">
        <v>2.6539999999999999</v>
      </c>
      <c r="C747" s="247">
        <v>2.6539999999999999</v>
      </c>
      <c r="D747" s="112">
        <f>IF(C747&lt;MAX($C$2:C747),C747/MAX($C$2:C747)-1,0)</f>
        <v>-1.6308376575240979E-2</v>
      </c>
      <c r="E747" s="112">
        <f>IF(C747&lt;MAX($C$407:C747),C747/MAX($C$407:C747)-1,0)</f>
        <v>-1.6308376575240979E-2</v>
      </c>
    </row>
    <row r="748" spans="1:5">
      <c r="A748" s="248">
        <v>42934</v>
      </c>
      <c r="B748" s="247">
        <v>2.6549999999999998</v>
      </c>
      <c r="C748" s="247">
        <v>2.6549999999999998</v>
      </c>
      <c r="D748" s="112">
        <f>IF(C748&lt;MAX($C$2:C748),C748/MAX($C$2:C748)-1,0)</f>
        <v>-1.5937731653076437E-2</v>
      </c>
      <c r="E748" s="112">
        <f>IF(C748&lt;MAX($C$407:C748),C748/MAX($C$407:C748)-1,0)</f>
        <v>-1.5937731653076437E-2</v>
      </c>
    </row>
    <row r="749" spans="1:5">
      <c r="A749" s="248">
        <v>42935</v>
      </c>
      <c r="B749" s="247">
        <v>2.6869999999999998</v>
      </c>
      <c r="C749" s="247">
        <v>2.6869999999999998</v>
      </c>
      <c r="D749" s="112">
        <f>IF(C749&lt;MAX($C$2:C749),C749/MAX($C$2:C749)-1,0)</f>
        <v>-4.0770941438103003E-3</v>
      </c>
      <c r="E749" s="112">
        <f>IF(C749&lt;MAX($C$407:C749),C749/MAX($C$407:C749)-1,0)</f>
        <v>-4.0770941438103003E-3</v>
      </c>
    </row>
    <row r="750" spans="1:5">
      <c r="A750" s="248">
        <v>42936</v>
      </c>
      <c r="B750" s="247">
        <v>2.7050000000000001</v>
      </c>
      <c r="C750" s="247">
        <v>2.7050000000000001</v>
      </c>
      <c r="D750" s="112">
        <f>IF(C750&lt;MAX($C$2:C750),C750/MAX($C$2:C750)-1,0)</f>
        <v>0</v>
      </c>
      <c r="E750" s="112">
        <f>IF(C750&lt;MAX($C$407:C750),C750/MAX($C$407:C750)-1,0)</f>
        <v>0</v>
      </c>
    </row>
    <row r="751" spans="1:5">
      <c r="A751" s="248">
        <v>42937</v>
      </c>
      <c r="B751" s="247">
        <v>2.7090000000000001</v>
      </c>
      <c r="C751" s="247">
        <v>2.7090000000000001</v>
      </c>
      <c r="D751" s="112">
        <f>IF(C751&lt;MAX($C$2:C751),C751/MAX($C$2:C751)-1,0)</f>
        <v>0</v>
      </c>
      <c r="E751" s="112">
        <f>IF(C751&lt;MAX($C$407:C751),C751/MAX($C$407:C751)-1,0)</f>
        <v>0</v>
      </c>
    </row>
    <row r="752" spans="1:5">
      <c r="A752" s="248">
        <v>42940</v>
      </c>
      <c r="B752" s="247">
        <v>2.7269999999999999</v>
      </c>
      <c r="C752" s="247">
        <v>2.7269999999999999</v>
      </c>
      <c r="D752" s="112">
        <f>IF(C752&lt;MAX($C$2:C752),C752/MAX($C$2:C752)-1,0)</f>
        <v>0</v>
      </c>
      <c r="E752" s="112">
        <f>IF(C752&lt;MAX($C$407:C752),C752/MAX($C$407:C752)-1,0)</f>
        <v>0</v>
      </c>
    </row>
    <row r="753" spans="1:5">
      <c r="A753" s="248">
        <v>42941</v>
      </c>
      <c r="B753" s="247">
        <v>2.7090000000000001</v>
      </c>
      <c r="C753" s="247">
        <v>2.7090000000000001</v>
      </c>
      <c r="D753" s="112">
        <f>IF(C753&lt;MAX($C$2:C753),C753/MAX($C$2:C753)-1,0)</f>
        <v>-6.6006600660065695E-3</v>
      </c>
      <c r="E753" s="112">
        <f>IF(C753&lt;MAX($C$407:C753),C753/MAX($C$407:C753)-1,0)</f>
        <v>-6.6006600660065695E-3</v>
      </c>
    </row>
    <row r="754" spans="1:5">
      <c r="A754" s="248">
        <v>42942</v>
      </c>
      <c r="B754" s="247">
        <v>2.6859999999999999</v>
      </c>
      <c r="C754" s="247">
        <v>2.6859999999999999</v>
      </c>
      <c r="D754" s="112">
        <f>IF(C754&lt;MAX($C$2:C754),C754/MAX($C$2:C754)-1,0)</f>
        <v>-1.5034836817015007E-2</v>
      </c>
      <c r="E754" s="112">
        <f>IF(C754&lt;MAX($C$407:C754),C754/MAX($C$407:C754)-1,0)</f>
        <v>-1.5034836817015007E-2</v>
      </c>
    </row>
    <row r="755" spans="1:5">
      <c r="A755" s="248">
        <v>42943</v>
      </c>
      <c r="B755" s="247">
        <v>2.7040000000000002</v>
      </c>
      <c r="C755" s="247">
        <v>2.7040000000000002</v>
      </c>
      <c r="D755" s="112">
        <f>IF(C755&lt;MAX($C$2:C755),C755/MAX($C$2:C755)-1,0)</f>
        <v>-8.4341767510083265E-3</v>
      </c>
      <c r="E755" s="112">
        <f>IF(C755&lt;MAX($C$407:C755),C755/MAX($C$407:C755)-1,0)</f>
        <v>-8.4341767510083265E-3</v>
      </c>
    </row>
    <row r="756" spans="1:5">
      <c r="A756" s="248">
        <v>42944</v>
      </c>
      <c r="B756" s="247">
        <v>2.7029999999999998</v>
      </c>
      <c r="C756" s="247">
        <v>2.7029999999999998</v>
      </c>
      <c r="D756" s="112">
        <f>IF(C756&lt;MAX($C$2:C756),C756/MAX($C$2:C756)-1,0)</f>
        <v>-8.8008800880088334E-3</v>
      </c>
      <c r="E756" s="112">
        <f>IF(C756&lt;MAX($C$407:C756),C756/MAX($C$407:C756)-1,0)</f>
        <v>-8.8008800880088334E-3</v>
      </c>
    </row>
    <row r="757" spans="1:5">
      <c r="A757" s="248">
        <v>42947</v>
      </c>
      <c r="B757" s="247">
        <v>2.714</v>
      </c>
      <c r="C757" s="247">
        <v>2.714</v>
      </c>
      <c r="D757" s="112">
        <f>IF(C757&lt;MAX($C$2:C757),C757/MAX($C$2:C757)-1,0)</f>
        <v>-4.7671433810047015E-3</v>
      </c>
      <c r="E757" s="112">
        <f>IF(C757&lt;MAX($C$407:C757),C757/MAX($C$407:C757)-1,0)</f>
        <v>-4.7671433810047015E-3</v>
      </c>
    </row>
    <row r="758" spans="1:5">
      <c r="A758" s="248">
        <v>42948</v>
      </c>
      <c r="B758" s="247">
        <v>2.7229999999999999</v>
      </c>
      <c r="C758" s="247">
        <v>2.7229999999999999</v>
      </c>
      <c r="D758" s="112">
        <f>IF(C758&lt;MAX($C$2:C758),C758/MAX($C$2:C758)-1,0)</f>
        <v>-1.4668133480014722E-3</v>
      </c>
      <c r="E758" s="112">
        <f>IF(C758&lt;MAX($C$407:C758),C758/MAX($C$407:C758)-1,0)</f>
        <v>-1.4668133480014722E-3</v>
      </c>
    </row>
    <row r="759" spans="1:5">
      <c r="A759" s="248">
        <v>42949</v>
      </c>
      <c r="B759" s="247">
        <v>2.7069999999999999</v>
      </c>
      <c r="C759" s="247">
        <v>2.7069999999999999</v>
      </c>
      <c r="D759" s="112">
        <f>IF(C759&lt;MAX($C$2:C759),C759/MAX($C$2:C759)-1,0)</f>
        <v>-7.3340667400073611E-3</v>
      </c>
      <c r="E759" s="112">
        <f>IF(C759&lt;MAX($C$407:C759),C759/MAX($C$407:C759)-1,0)</f>
        <v>-7.3340667400073611E-3</v>
      </c>
    </row>
    <row r="760" spans="1:5">
      <c r="A760" s="248">
        <v>42950</v>
      </c>
      <c r="B760" s="247">
        <v>2.69</v>
      </c>
      <c r="C760" s="247">
        <v>2.69</v>
      </c>
      <c r="D760" s="112">
        <f>IF(C760&lt;MAX($C$2:C760),C760/MAX($C$2:C760)-1,0)</f>
        <v>-1.3568023469013535E-2</v>
      </c>
      <c r="E760" s="112">
        <f>IF(C760&lt;MAX($C$407:C760),C760/MAX($C$407:C760)-1,0)</f>
        <v>-1.3568023469013535E-2</v>
      </c>
    </row>
    <row r="761" spans="1:5">
      <c r="A761" s="248">
        <v>42951</v>
      </c>
      <c r="B761" s="247">
        <v>2.6659999999999999</v>
      </c>
      <c r="C761" s="247">
        <v>2.6659999999999999</v>
      </c>
      <c r="D761" s="112">
        <f>IF(C761&lt;MAX($C$2:C761),C761/MAX($C$2:C761)-1,0)</f>
        <v>-2.2368903557022368E-2</v>
      </c>
      <c r="E761" s="112">
        <f>IF(C761&lt;MAX($C$407:C761),C761/MAX($C$407:C761)-1,0)</f>
        <v>-2.2368903557022368E-2</v>
      </c>
    </row>
    <row r="762" spans="1:5">
      <c r="A762" s="248">
        <v>42954</v>
      </c>
      <c r="B762" s="247">
        <v>2.6949999999999998</v>
      </c>
      <c r="C762" s="247">
        <v>2.6949999999999998</v>
      </c>
      <c r="D762" s="112">
        <f>IF(C762&lt;MAX($C$2:C762),C762/MAX($C$2:C762)-1,0)</f>
        <v>-1.1734506784011778E-2</v>
      </c>
      <c r="E762" s="112">
        <f>IF(C762&lt;MAX($C$407:C762),C762/MAX($C$407:C762)-1,0)</f>
        <v>-1.1734506784011778E-2</v>
      </c>
    </row>
    <row r="763" spans="1:5">
      <c r="A763" s="248">
        <v>42955</v>
      </c>
      <c r="B763" s="247">
        <v>2.7090000000000001</v>
      </c>
      <c r="C763" s="247">
        <v>2.7090000000000001</v>
      </c>
      <c r="D763" s="112">
        <f>IF(C763&lt;MAX($C$2:C763),C763/MAX($C$2:C763)-1,0)</f>
        <v>-6.6006600660065695E-3</v>
      </c>
      <c r="E763" s="112">
        <f>IF(C763&lt;MAX($C$407:C763),C763/MAX($C$407:C763)-1,0)</f>
        <v>-6.6006600660065695E-3</v>
      </c>
    </row>
    <row r="764" spans="1:5">
      <c r="A764" s="248">
        <v>42956</v>
      </c>
      <c r="B764" s="247">
        <v>2.734</v>
      </c>
      <c r="C764" s="247">
        <v>2.734</v>
      </c>
      <c r="D764" s="112">
        <f>IF(C764&lt;MAX($C$2:C764),C764/MAX($C$2:C764)-1,0)</f>
        <v>0</v>
      </c>
      <c r="E764" s="112">
        <f>IF(C764&lt;MAX($C$407:C764),C764/MAX($C$407:C764)-1,0)</f>
        <v>0</v>
      </c>
    </row>
    <row r="765" spans="1:5">
      <c r="A765" s="248">
        <v>42957</v>
      </c>
      <c r="B765" s="247">
        <v>2.72</v>
      </c>
      <c r="C765" s="247">
        <v>2.72</v>
      </c>
      <c r="D765" s="112">
        <f>IF(C765&lt;MAX($C$2:C765),C765/MAX($C$2:C765)-1,0)</f>
        <v>-5.1207022677395297E-3</v>
      </c>
      <c r="E765" s="112">
        <f>IF(C765&lt;MAX($C$407:C765),C765/MAX($C$407:C765)-1,0)</f>
        <v>-5.1207022677395297E-3</v>
      </c>
    </row>
    <row r="766" spans="1:5">
      <c r="A766" s="248">
        <v>42958</v>
      </c>
      <c r="B766" s="247">
        <v>2.6789999999999998</v>
      </c>
      <c r="C766" s="247">
        <v>2.6789999999999998</v>
      </c>
      <c r="D766" s="112">
        <f>IF(C766&lt;MAX($C$2:C766),C766/MAX($C$2:C766)-1,0)</f>
        <v>-2.0117044623262692E-2</v>
      </c>
      <c r="E766" s="112">
        <f>IF(C766&lt;MAX($C$407:C766),C766/MAX($C$407:C766)-1,0)</f>
        <v>-2.0117044623262692E-2</v>
      </c>
    </row>
    <row r="767" spans="1:5">
      <c r="A767" s="248">
        <v>42961</v>
      </c>
      <c r="B767" s="247">
        <v>2.7240000000000002</v>
      </c>
      <c r="C767" s="247">
        <v>2.7240000000000002</v>
      </c>
      <c r="D767" s="112">
        <f>IF(C767&lt;MAX($C$2:C767),C767/MAX($C$2:C767)-1,0)</f>
        <v>-3.6576444769567118E-3</v>
      </c>
      <c r="E767" s="112">
        <f>IF(C767&lt;MAX($C$407:C767),C767/MAX($C$407:C767)-1,0)</f>
        <v>-3.6576444769567118E-3</v>
      </c>
    </row>
    <row r="768" spans="1:5">
      <c r="A768" s="248">
        <v>42962</v>
      </c>
      <c r="B768" s="247">
        <v>2.7280000000000002</v>
      </c>
      <c r="C768" s="247">
        <v>2.7280000000000002</v>
      </c>
      <c r="D768" s="112">
        <f>IF(C768&lt;MAX($C$2:C768),C768/MAX($C$2:C768)-1,0)</f>
        <v>-2.1945866861740049E-3</v>
      </c>
      <c r="E768" s="112">
        <f>IF(C768&lt;MAX($C$407:C768),C768/MAX($C$407:C768)-1,0)</f>
        <v>-2.1945866861740049E-3</v>
      </c>
    </row>
    <row r="769" spans="1:5">
      <c r="A769" s="248">
        <v>42963</v>
      </c>
      <c r="B769" s="247">
        <v>2.7269999999999999</v>
      </c>
      <c r="C769" s="247">
        <v>2.7269999999999999</v>
      </c>
      <c r="D769" s="112">
        <f>IF(C769&lt;MAX($C$2:C769),C769/MAX($C$2:C769)-1,0)</f>
        <v>-2.5603511338698759E-3</v>
      </c>
      <c r="E769" s="112">
        <f>IF(C769&lt;MAX($C$407:C769),C769/MAX($C$407:C769)-1,0)</f>
        <v>-2.5603511338698759E-3</v>
      </c>
    </row>
    <row r="770" spans="1:5">
      <c r="A770" s="248">
        <v>42964</v>
      </c>
      <c r="B770" s="247">
        <v>2.7330000000000001</v>
      </c>
      <c r="C770" s="247">
        <v>2.7330000000000001</v>
      </c>
      <c r="D770" s="112">
        <f>IF(C770&lt;MAX($C$2:C770),C770/MAX($C$2:C770)-1,0)</f>
        <v>-3.6576444769564898E-4</v>
      </c>
      <c r="E770" s="112">
        <f>IF(C770&lt;MAX($C$407:C770),C770/MAX($C$407:C770)-1,0)</f>
        <v>-3.6576444769564898E-4</v>
      </c>
    </row>
    <row r="771" spans="1:5">
      <c r="A771" s="248">
        <v>42965</v>
      </c>
      <c r="B771" s="247">
        <v>2.7320000000000002</v>
      </c>
      <c r="C771" s="247">
        <v>2.7320000000000002</v>
      </c>
      <c r="D771" s="112">
        <f>IF(C771&lt;MAX($C$2:C771),C771/MAX($C$2:C771)-1,0)</f>
        <v>-7.3152889539129795E-4</v>
      </c>
      <c r="E771" s="112">
        <f>IF(C771&lt;MAX($C$407:C771),C771/MAX($C$407:C771)-1,0)</f>
        <v>-7.3152889539129795E-4</v>
      </c>
    </row>
    <row r="772" spans="1:5">
      <c r="A772" s="248">
        <v>42968</v>
      </c>
      <c r="B772" s="247">
        <v>2.7450000000000001</v>
      </c>
      <c r="C772" s="247">
        <v>2.7450000000000001</v>
      </c>
      <c r="D772" s="112">
        <f>IF(C772&lt;MAX($C$2:C772),C772/MAX($C$2:C772)-1,0)</f>
        <v>0</v>
      </c>
      <c r="E772" s="112">
        <f>IF(C772&lt;MAX($C$407:C772),C772/MAX($C$407:C772)-1,0)</f>
        <v>0</v>
      </c>
    </row>
    <row r="773" spans="1:5">
      <c r="A773" s="248">
        <v>42969</v>
      </c>
      <c r="B773" s="247">
        <v>2.754</v>
      </c>
      <c r="C773" s="247">
        <v>2.754</v>
      </c>
      <c r="D773" s="112">
        <f>IF(C773&lt;MAX($C$2:C773),C773/MAX($C$2:C773)-1,0)</f>
        <v>0</v>
      </c>
      <c r="E773" s="112">
        <f>IF(C773&lt;MAX($C$407:C773),C773/MAX($C$407:C773)-1,0)</f>
        <v>0</v>
      </c>
    </row>
    <row r="774" spans="1:5">
      <c r="A774" s="248">
        <v>42970</v>
      </c>
      <c r="B774" s="247">
        <v>2.746</v>
      </c>
      <c r="C774" s="247">
        <v>2.746</v>
      </c>
      <c r="D774" s="112">
        <f>IF(C774&lt;MAX($C$2:C774),C774/MAX($C$2:C774)-1,0)</f>
        <v>-2.9048656499637282E-3</v>
      </c>
      <c r="E774" s="112">
        <f>IF(C774&lt;MAX($C$407:C774),C774/MAX($C$407:C774)-1,0)</f>
        <v>-2.9048656499637282E-3</v>
      </c>
    </row>
    <row r="775" spans="1:5">
      <c r="A775" s="248">
        <v>42971</v>
      </c>
      <c r="B775" s="247">
        <v>2.726</v>
      </c>
      <c r="C775" s="247">
        <v>2.726</v>
      </c>
      <c r="D775" s="112">
        <f>IF(C775&lt;MAX($C$2:C775),C775/MAX($C$2:C775)-1,0)</f>
        <v>-1.0167029774872938E-2</v>
      </c>
      <c r="E775" s="112">
        <f>IF(C775&lt;MAX($C$407:C775),C775/MAX($C$407:C775)-1,0)</f>
        <v>-1.0167029774872938E-2</v>
      </c>
    </row>
    <row r="776" spans="1:5">
      <c r="A776" s="248">
        <v>42972</v>
      </c>
      <c r="B776" s="247">
        <v>2.7469999999999999</v>
      </c>
      <c r="C776" s="247">
        <v>2.7469999999999999</v>
      </c>
      <c r="D776" s="112">
        <f>IF(C776&lt;MAX($C$2:C776),C776/MAX($C$2:C776)-1,0)</f>
        <v>-2.5417574437183177E-3</v>
      </c>
      <c r="E776" s="112">
        <f>IF(C776&lt;MAX($C$407:C776),C776/MAX($C$407:C776)-1,0)</f>
        <v>-2.5417574437183177E-3</v>
      </c>
    </row>
    <row r="777" spans="1:5">
      <c r="A777" s="248">
        <v>42975</v>
      </c>
      <c r="B777" s="247">
        <v>2.7719999999999998</v>
      </c>
      <c r="C777" s="247">
        <v>2.7719999999999998</v>
      </c>
      <c r="D777" s="112">
        <f>IF(C777&lt;MAX($C$2:C777),C777/MAX($C$2:C777)-1,0)</f>
        <v>0</v>
      </c>
      <c r="E777" s="112">
        <f>IF(C777&lt;MAX($C$407:C777),C777/MAX($C$407:C777)-1,0)</f>
        <v>0</v>
      </c>
    </row>
    <row r="778" spans="1:5">
      <c r="A778" s="248">
        <v>42976</v>
      </c>
      <c r="B778" s="247">
        <v>2.7650000000000001</v>
      </c>
      <c r="C778" s="247">
        <v>2.7650000000000001</v>
      </c>
      <c r="D778" s="112">
        <f>IF(C778&lt;MAX($C$2:C778),C778/MAX($C$2:C778)-1,0)</f>
        <v>-2.525252525252375E-3</v>
      </c>
      <c r="E778" s="112">
        <f>IF(C778&lt;MAX($C$407:C778),C778/MAX($C$407:C778)-1,0)</f>
        <v>-2.525252525252375E-3</v>
      </c>
    </row>
    <row r="779" spans="1:5">
      <c r="A779" s="248">
        <v>42977</v>
      </c>
      <c r="B779" s="247">
        <v>2.7759999999999998</v>
      </c>
      <c r="C779" s="247">
        <v>2.7759999999999998</v>
      </c>
      <c r="D779" s="112">
        <f>IF(C779&lt;MAX($C$2:C779),C779/MAX($C$2:C779)-1,0)</f>
        <v>0</v>
      </c>
      <c r="E779" s="112">
        <f>IF(C779&lt;MAX($C$407:C779),C779/MAX($C$407:C779)-1,0)</f>
        <v>0</v>
      </c>
    </row>
    <row r="780" spans="1:5">
      <c r="A780" s="248">
        <v>42978</v>
      </c>
      <c r="B780" s="247">
        <v>2.7789999999999999</v>
      </c>
      <c r="C780" s="247">
        <v>2.7789999999999999</v>
      </c>
      <c r="D780" s="112">
        <f>IF(C780&lt;MAX($C$2:C780),C780/MAX($C$2:C780)-1,0)</f>
        <v>0</v>
      </c>
      <c r="E780" s="112">
        <f>IF(C780&lt;MAX($C$407:C780),C780/MAX($C$407:C780)-1,0)</f>
        <v>0</v>
      </c>
    </row>
    <row r="781" spans="1:5">
      <c r="A781" s="248">
        <v>42979</v>
      </c>
      <c r="B781" s="247">
        <v>2.7890000000000001</v>
      </c>
      <c r="C781" s="247">
        <v>2.7890000000000001</v>
      </c>
      <c r="D781" s="112">
        <f>IF(C781&lt;MAX($C$2:C781),C781/MAX($C$2:C781)-1,0)</f>
        <v>0</v>
      </c>
      <c r="E781" s="112">
        <f>IF(C781&lt;MAX($C$407:C781),C781/MAX($C$407:C781)-1,0)</f>
        <v>0</v>
      </c>
    </row>
    <row r="782" spans="1:5">
      <c r="A782" s="248">
        <v>42982</v>
      </c>
      <c r="B782" s="247">
        <v>2.8130000000000002</v>
      </c>
      <c r="C782" s="247">
        <v>2.8130000000000002</v>
      </c>
      <c r="D782" s="112">
        <f>IF(C782&lt;MAX($C$2:C782),C782/MAX($C$2:C782)-1,0)</f>
        <v>0</v>
      </c>
      <c r="E782" s="112">
        <f>IF(C782&lt;MAX($C$407:C782),C782/MAX($C$407:C782)-1,0)</f>
        <v>0</v>
      </c>
    </row>
    <row r="783" spans="1:5">
      <c r="A783" s="248">
        <v>42983</v>
      </c>
      <c r="B783" s="247">
        <v>2.83</v>
      </c>
      <c r="C783" s="247">
        <v>2.83</v>
      </c>
      <c r="D783" s="112">
        <f>IF(C783&lt;MAX($C$2:C783),C783/MAX($C$2:C783)-1,0)</f>
        <v>0</v>
      </c>
      <c r="E783" s="112">
        <f>IF(C783&lt;MAX($C$407:C783),C783/MAX($C$407:C783)-1,0)</f>
        <v>0</v>
      </c>
    </row>
    <row r="784" spans="1:5">
      <c r="A784" s="248">
        <v>42984</v>
      </c>
      <c r="B784" s="247">
        <v>2.831</v>
      </c>
      <c r="C784" s="247">
        <v>2.831</v>
      </c>
      <c r="D784" s="112">
        <f>IF(C784&lt;MAX($C$2:C784),C784/MAX($C$2:C784)-1,0)</f>
        <v>0</v>
      </c>
      <c r="E784" s="112">
        <f>IF(C784&lt;MAX($C$407:C784),C784/MAX($C$407:C784)-1,0)</f>
        <v>0</v>
      </c>
    </row>
    <row r="785" spans="1:7">
      <c r="A785" s="248">
        <v>42985</v>
      </c>
      <c r="B785" s="247">
        <v>2.8330000000000002</v>
      </c>
      <c r="C785" s="247">
        <v>2.8330000000000002</v>
      </c>
      <c r="D785" s="112">
        <f>IF(C785&lt;MAX($C$2:C785),C785/MAX($C$2:C785)-1,0)</f>
        <v>0</v>
      </c>
      <c r="E785" s="112">
        <f>IF(C785&lt;MAX($C$407:C785),C785/MAX($C$407:C785)-1,0)</f>
        <v>0</v>
      </c>
    </row>
    <row r="786" spans="1:7">
      <c r="A786" s="248">
        <v>42986</v>
      </c>
      <c r="B786" s="247">
        <v>2.8410000000000002</v>
      </c>
      <c r="C786" s="247">
        <v>2.8410000000000002</v>
      </c>
      <c r="D786" s="112">
        <f>IF(C786&lt;MAX($C$2:C786),C786/MAX($C$2:C786)-1,0)</f>
        <v>0</v>
      </c>
      <c r="E786" s="112">
        <f>IF(C786&lt;MAX($C$407:C786),C786/MAX($C$407:C786)-1,0)</f>
        <v>0</v>
      </c>
    </row>
    <row r="787" spans="1:7">
      <c r="A787" s="248">
        <v>42989</v>
      </c>
      <c r="B787" s="247">
        <v>2.835</v>
      </c>
      <c r="C787" s="247">
        <v>2.835</v>
      </c>
      <c r="D787" s="112">
        <f>IF(C787&lt;MAX($C$2:C787),C787/MAX($C$2:C787)-1,0)</f>
        <v>-2.1119324181626542E-3</v>
      </c>
      <c r="E787" s="112">
        <f>IF(C787&lt;MAX($C$407:C787),C787/MAX($C$407:C787)-1,0)</f>
        <v>-2.1119324181626542E-3</v>
      </c>
    </row>
    <row r="788" spans="1:7">
      <c r="A788" s="248">
        <v>42990</v>
      </c>
      <c r="B788" s="247">
        <v>2.8439999999999999</v>
      </c>
      <c r="C788" s="247">
        <v>2.8439999999999999</v>
      </c>
      <c r="D788" s="112">
        <f>IF(C788&lt;MAX($C$2:C788),C788/MAX($C$2:C788)-1,0)</f>
        <v>0</v>
      </c>
      <c r="E788" s="112">
        <f>IF(C788&lt;MAX($C$407:C788),C788/MAX($C$407:C788)-1,0)</f>
        <v>0</v>
      </c>
    </row>
    <row r="789" spans="1:7">
      <c r="A789" s="248">
        <v>42991</v>
      </c>
      <c r="B789" s="247">
        <v>2.8639999999999999</v>
      </c>
      <c r="C789" s="247">
        <v>2.8639999999999999</v>
      </c>
      <c r="D789" s="112">
        <f>IF(C789&lt;MAX($C$2:C789),C789/MAX($C$2:C789)-1,0)</f>
        <v>0</v>
      </c>
      <c r="E789" s="112">
        <f>IF(C789&lt;MAX($C$407:C789),C789/MAX($C$407:C789)-1,0)</f>
        <v>0</v>
      </c>
    </row>
    <row r="790" spans="1:7">
      <c r="A790" s="248">
        <v>42992</v>
      </c>
      <c r="B790" s="247">
        <v>2.87</v>
      </c>
      <c r="C790" s="247">
        <v>2.87</v>
      </c>
      <c r="D790" s="112">
        <f>IF(C790&lt;MAX($C$2:C790),C790/MAX($C$2:C790)-1,0)</f>
        <v>0</v>
      </c>
      <c r="E790" s="112">
        <f>IF(C790&lt;MAX($C$407:C790),C790/MAX($C$407:C790)-1,0)</f>
        <v>0</v>
      </c>
    </row>
    <row r="791" spans="1:7">
      <c r="A791" s="248">
        <v>42993</v>
      </c>
      <c r="B791" s="247">
        <v>2.8919999999999999</v>
      </c>
      <c r="C791" s="247">
        <v>2.8919999999999999</v>
      </c>
      <c r="D791" s="112">
        <f>IF(C791&lt;MAX($C$2:C791),C791/MAX($C$2:C791)-1,0)</f>
        <v>0</v>
      </c>
      <c r="E791" s="112">
        <f>IF(C791&lt;MAX($C$407:C791),C791/MAX($C$407:C791)-1,0)</f>
        <v>0</v>
      </c>
    </row>
    <row r="792" spans="1:7">
      <c r="A792" s="248">
        <v>42996</v>
      </c>
      <c r="B792" s="247">
        <v>2.9129999999999998</v>
      </c>
      <c r="C792" s="247">
        <v>2.9129999999999998</v>
      </c>
      <c r="D792" s="112">
        <f>IF(C792&lt;MAX($C$2:C792),C792/MAX($C$2:C792)-1,0)</f>
        <v>0</v>
      </c>
      <c r="E792" s="112">
        <f>IF(C792&lt;MAX($C$407:C792),C792/MAX($C$407:C792)-1,0)</f>
        <v>0</v>
      </c>
    </row>
    <row r="793" spans="1:7">
      <c r="A793" s="248">
        <v>42997</v>
      </c>
      <c r="B793" s="247">
        <v>2.907</v>
      </c>
      <c r="C793" s="247">
        <v>2.907</v>
      </c>
      <c r="D793" s="112">
        <f>IF(C793&lt;MAX($C$2:C793),C793/MAX($C$2:C793)-1,0)</f>
        <v>-2.059732234809375E-3</v>
      </c>
      <c r="E793" s="112">
        <f>IF(C793&lt;MAX($C$407:C793),C793/MAX($C$407:C793)-1,0)</f>
        <v>-2.059732234809375E-3</v>
      </c>
      <c r="G793">
        <f>B801/B780-1</f>
        <v>7.6286433969053657E-2</v>
      </c>
    </row>
    <row r="794" spans="1:7">
      <c r="A794" s="248">
        <v>42998</v>
      </c>
      <c r="B794" s="247">
        <v>2.94</v>
      </c>
      <c r="C794" s="247">
        <v>2.94</v>
      </c>
      <c r="D794" s="112">
        <f>IF(C794&lt;MAX($C$2:C794),C794/MAX($C$2:C794)-1,0)</f>
        <v>0</v>
      </c>
      <c r="E794" s="112">
        <f>IF(C794&lt;MAX($C$407:C794),C794/MAX($C$407:C794)-1,0)</f>
        <v>0</v>
      </c>
    </row>
    <row r="795" spans="1:7">
      <c r="A795" s="248">
        <v>42999</v>
      </c>
      <c r="B795" s="247">
        <v>2.9319999999999999</v>
      </c>
      <c r="C795" s="247">
        <v>2.9319999999999999</v>
      </c>
      <c r="D795" s="112">
        <f>IF(C795&lt;MAX($C$2:C795),C795/MAX($C$2:C795)-1,0)</f>
        <v>-2.7210884353741083E-3</v>
      </c>
      <c r="E795" s="112">
        <f>IF(C795&lt;MAX($C$407:C795),C795/MAX($C$407:C795)-1,0)</f>
        <v>-2.7210884353741083E-3</v>
      </c>
    </row>
    <row r="796" spans="1:7">
      <c r="A796" s="248">
        <v>43000</v>
      </c>
      <c r="B796" s="247">
        <v>2.94</v>
      </c>
      <c r="C796" s="247">
        <v>2.94</v>
      </c>
      <c r="D796" s="112">
        <f>IF(C796&lt;MAX($C$2:C796),C796/MAX($C$2:C796)-1,0)</f>
        <v>0</v>
      </c>
      <c r="E796" s="112">
        <f>IF(C796&lt;MAX($C$407:C796),C796/MAX($C$407:C796)-1,0)</f>
        <v>0</v>
      </c>
    </row>
    <row r="797" spans="1:7">
      <c r="A797" s="248">
        <v>43003</v>
      </c>
      <c r="B797" s="247">
        <v>2.9350000000000001</v>
      </c>
      <c r="C797" s="247">
        <v>2.9350000000000001</v>
      </c>
      <c r="D797" s="112">
        <f>IF(C797&lt;MAX($C$2:C797),C797/MAX($C$2:C797)-1,0)</f>
        <v>-1.7006802721087899E-3</v>
      </c>
      <c r="E797" s="112">
        <f>IF(C797&lt;MAX($C$407:C797),C797/MAX($C$407:C797)-1,0)</f>
        <v>-1.7006802721087899E-3</v>
      </c>
    </row>
    <row r="798" spans="1:7">
      <c r="A798" s="248">
        <v>43004</v>
      </c>
      <c r="B798" s="247">
        <v>2.9329999999999998</v>
      </c>
      <c r="C798" s="247">
        <v>2.9329999999999998</v>
      </c>
      <c r="D798" s="112">
        <f>IF(C798&lt;MAX($C$2:C798),C798/MAX($C$2:C798)-1,0)</f>
        <v>-2.3809523809523725E-3</v>
      </c>
      <c r="E798" s="112">
        <f>IF(C798&lt;MAX($C$407:C798),C798/MAX($C$407:C798)-1,0)</f>
        <v>-2.3809523809523725E-3</v>
      </c>
    </row>
    <row r="799" spans="1:7">
      <c r="A799" s="248">
        <v>43005</v>
      </c>
      <c r="B799" s="247">
        <v>2.9460000000000002</v>
      </c>
      <c r="C799" s="247">
        <v>2.9460000000000002</v>
      </c>
      <c r="D799" s="112">
        <f>IF(C799&lt;MAX($C$2:C799),C799/MAX($C$2:C799)-1,0)</f>
        <v>0</v>
      </c>
      <c r="E799" s="112">
        <f>IF(C799&lt;MAX($C$407:C799),C799/MAX($C$407:C799)-1,0)</f>
        <v>0</v>
      </c>
    </row>
    <row r="800" spans="1:7">
      <c r="A800" s="248">
        <v>43006</v>
      </c>
      <c r="B800" s="247">
        <v>2.9620000000000002</v>
      </c>
      <c r="C800" s="247">
        <v>2.9620000000000002</v>
      </c>
      <c r="D800" s="112">
        <f>IF(C800&lt;MAX($C$2:C800),C800/MAX($C$2:C800)-1,0)</f>
        <v>0</v>
      </c>
      <c r="E800" s="112">
        <f>IF(C800&lt;MAX($C$407:C800),C800/MAX($C$407:C800)-1,0)</f>
        <v>0</v>
      </c>
    </row>
    <row r="801" spans="1:8">
      <c r="A801" s="248">
        <v>43007</v>
      </c>
      <c r="B801" s="247">
        <v>2.9910000000000001</v>
      </c>
      <c r="C801" s="247">
        <v>2.9910000000000001</v>
      </c>
      <c r="D801" s="112">
        <f>IF(C801&lt;MAX($C$2:C801),C801/MAX($C$2:C801)-1,0)</f>
        <v>0</v>
      </c>
      <c r="E801" s="112">
        <f>IF(C801&lt;MAX($C$407:C801),C801/MAX($C$407:C801)-1,0)</f>
        <v>0</v>
      </c>
    </row>
    <row r="802" spans="1:8">
      <c r="A802" s="248">
        <v>43017</v>
      </c>
      <c r="B802" s="247">
        <v>3.0329999999999999</v>
      </c>
      <c r="C802" s="247">
        <v>3.0329999999999999</v>
      </c>
      <c r="D802" s="112">
        <f>IF(C802&lt;MAX($C$2:C802),C802/MAX($C$2:C802)-1,0)</f>
        <v>0</v>
      </c>
      <c r="E802" s="112">
        <f>IF(C802&lt;MAX($C$407:C802),C802/MAX($C$407:C802)-1,0)</f>
        <v>0</v>
      </c>
      <c r="F802" s="112">
        <f>B801/B736-1</f>
        <v>0.10859896219421805</v>
      </c>
      <c r="G802" s="112">
        <f>B801/B676-1</f>
        <v>0.25041806020066892</v>
      </c>
      <c r="H802" s="112">
        <f>B801/B617-1</f>
        <v>0.37897648686030427</v>
      </c>
    </row>
    <row r="803" spans="1:8">
      <c r="A803" s="248">
        <v>43018</v>
      </c>
      <c r="B803" s="247">
        <v>3.0339999999999998</v>
      </c>
      <c r="C803" s="247">
        <v>3.0339999999999998</v>
      </c>
      <c r="D803" s="112">
        <f>IF(C803&lt;MAX($C$2:C803),C803/MAX($C$2:C803)-1,0)</f>
        <v>0</v>
      </c>
      <c r="E803" s="112">
        <f>IF(C803&lt;MAX($C$407:C803),C803/MAX($C$407:C803)-1,0)</f>
        <v>0</v>
      </c>
    </row>
    <row r="804" spans="1:8">
      <c r="A804" s="248">
        <v>43019</v>
      </c>
      <c r="B804" s="247">
        <v>3.0590000000000002</v>
      </c>
      <c r="C804" s="247">
        <v>3.0590000000000002</v>
      </c>
      <c r="D804" s="112">
        <f>IF(C804&lt;MAX($C$2:C804),C804/MAX($C$2:C804)-1,0)</f>
        <v>0</v>
      </c>
      <c r="E804" s="112">
        <f>IF(C804&lt;MAX($C$407:C804),C804/MAX($C$407:C804)-1,0)</f>
        <v>0</v>
      </c>
    </row>
    <row r="805" spans="1:8">
      <c r="A805" s="248">
        <v>43020</v>
      </c>
      <c r="B805" s="247">
        <v>3.0720000000000001</v>
      </c>
      <c r="C805" s="247">
        <v>3.0720000000000001</v>
      </c>
      <c r="D805" s="112">
        <f>IF(C805&lt;MAX($C$2:C805),C805/MAX($C$2:C805)-1,0)</f>
        <v>0</v>
      </c>
      <c r="E805" s="112">
        <f>IF(C805&lt;MAX($C$407:C805),C805/MAX($C$407:C805)-1,0)</f>
        <v>0</v>
      </c>
    </row>
    <row r="806" spans="1:8">
      <c r="A806" s="248">
        <v>43021</v>
      </c>
      <c r="B806" s="247">
        <v>3.0720000000000001</v>
      </c>
      <c r="C806" s="247">
        <v>3.0720000000000001</v>
      </c>
      <c r="D806" s="112">
        <f>IF(C806&lt;MAX($C$2:C806),C806/MAX($C$2:C806)-1,0)</f>
        <v>0</v>
      </c>
      <c r="E806" s="112">
        <f>IF(C806&lt;MAX($C$407:C806),C806/MAX($C$407:C806)-1,0)</f>
        <v>0</v>
      </c>
    </row>
    <row r="807" spans="1:8">
      <c r="A807" s="248">
        <v>43024</v>
      </c>
      <c r="B807" s="308">
        <v>3.0569999999999999</v>
      </c>
      <c r="C807" s="308">
        <v>3.0569999999999999</v>
      </c>
      <c r="D807" s="112">
        <f>IF(C807&lt;MAX($C$2:C807),C807/MAX($C$2:C807)-1,0)</f>
        <v>-4.8828125E-3</v>
      </c>
      <c r="E807" s="112">
        <f>IF(C807&lt;MAX($C$407:C807),C807/MAX($C$407:C807)-1,0)</f>
        <v>-4.8828125E-3</v>
      </c>
    </row>
    <row r="808" spans="1:8">
      <c r="A808" s="248">
        <v>43025</v>
      </c>
      <c r="B808" s="308">
        <v>3.07</v>
      </c>
      <c r="C808" s="308">
        <v>3.07</v>
      </c>
      <c r="D808" s="112">
        <f>IF(C808&lt;MAX($C$2:C808),C808/MAX($C$2:C808)-1,0)</f>
        <v>-6.5104166666674068E-4</v>
      </c>
      <c r="E808" s="112">
        <f>IF(C808&lt;MAX($C$407:C808),C808/MAX($C$407:C808)-1,0)</f>
        <v>-6.5104166666674068E-4</v>
      </c>
    </row>
    <row r="809" spans="1:8">
      <c r="A809" s="248">
        <v>43026</v>
      </c>
      <c r="B809" s="307">
        <v>3.0939999999999999</v>
      </c>
      <c r="C809" s="307">
        <v>3.0939999999999999</v>
      </c>
      <c r="D809" s="112">
        <f>IF(C809&lt;MAX($C$2:C809),C809/MAX($C$2:C809)-1,0)</f>
        <v>0</v>
      </c>
      <c r="E809" s="112">
        <f>IF(C809&lt;MAX($C$407:C809),C809/MAX($C$407:C809)-1,0)</f>
        <v>0</v>
      </c>
    </row>
    <row r="810" spans="1:8">
      <c r="A810" s="248">
        <v>43027</v>
      </c>
      <c r="B810" s="308">
        <v>3.1110000000000002</v>
      </c>
      <c r="C810" s="308">
        <v>3.1110000000000002</v>
      </c>
      <c r="D810" s="112">
        <f>IF(C810&lt;MAX($C$2:C810),C810/MAX($C$2:C810)-1,0)</f>
        <v>0</v>
      </c>
      <c r="E810" s="112">
        <f>IF(C810&lt;MAX($C$407:C810),C810/MAX($C$407:C810)-1,0)</f>
        <v>0</v>
      </c>
    </row>
    <row r="811" spans="1:8">
      <c r="A811" s="248">
        <v>43028</v>
      </c>
      <c r="B811" s="307">
        <v>3.1070000000000002</v>
      </c>
      <c r="C811" s="307">
        <v>3.1070000000000002</v>
      </c>
      <c r="D811" s="112">
        <f>IF(C811&lt;MAX($C$2:C811),C811/MAX($C$2:C811)-1,0)</f>
        <v>-1.2857602057216866E-3</v>
      </c>
      <c r="E811" s="112">
        <f>IF(C811&lt;MAX($C$407:C811),C811/MAX($C$407:C811)-1,0)</f>
        <v>-1.2857602057216866E-3</v>
      </c>
    </row>
    <row r="812" spans="1:8" ht="15" thickBot="1">
      <c r="A812" s="25"/>
      <c r="B812" s="24" t="s">
        <v>228</v>
      </c>
      <c r="C812" s="22" t="s">
        <v>4</v>
      </c>
    </row>
    <row r="813" spans="1:8" ht="15" thickBot="1">
      <c r="A813" s="107" t="s">
        <v>752</v>
      </c>
      <c r="B813" s="99">
        <f>(C811-1)*365/(A811-A2)</f>
        <v>0.62423295454545458</v>
      </c>
      <c r="C813" s="3">
        <f>MIN(D4:D806)</f>
        <v>-0.33268025078369901</v>
      </c>
    </row>
    <row r="814" spans="1:8" ht="15" thickBot="1">
      <c r="A814" s="82" t="s">
        <v>580</v>
      </c>
      <c r="B814" s="99">
        <f>(C811-C408)/C408*365/(A811-A408)</f>
        <v>0.48501355824254311</v>
      </c>
      <c r="C814" s="24">
        <f>MIN(E343:E806)</f>
        <v>-6.2280701754385936E-2</v>
      </c>
    </row>
    <row r="815" spans="1:8" ht="15" thickBot="1">
      <c r="A815" s="242" t="s">
        <v>850</v>
      </c>
      <c r="B815" s="99">
        <f>C811/C617-1</f>
        <v>0.43245735361917936</v>
      </c>
      <c r="C815" s="3">
        <f>MIN(E618:E806)</f>
        <v>-6.2280701754385936E-2</v>
      </c>
    </row>
  </sheetData>
  <phoneticPr fontId="2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250"/>
  <sheetViews>
    <sheetView topLeftCell="A216" workbookViewId="0">
      <selection activeCell="E249" sqref="E249"/>
    </sheetView>
  </sheetViews>
  <sheetFormatPr defaultRowHeight="14.25"/>
  <cols>
    <col min="1" max="1" width="13" customWidth="1"/>
    <col min="4" max="5" width="9" style="112"/>
  </cols>
  <sheetData>
    <row r="1" spans="1:4">
      <c r="A1" s="249" t="s">
        <v>1077</v>
      </c>
      <c r="B1" s="249" t="s">
        <v>1078</v>
      </c>
      <c r="C1" s="249" t="s">
        <v>1079</v>
      </c>
    </row>
    <row r="2" spans="1:4">
      <c r="A2" s="251">
        <v>42642</v>
      </c>
      <c r="B2" s="250">
        <v>1</v>
      </c>
      <c r="C2" s="250">
        <v>1</v>
      </c>
    </row>
    <row r="3" spans="1:4">
      <c r="A3" s="251">
        <v>42643</v>
      </c>
      <c r="B3" s="250">
        <v>1</v>
      </c>
      <c r="C3" s="250">
        <v>1</v>
      </c>
      <c r="D3" s="112">
        <f>IF(C3&lt;MAX($C$2:C3),C3/MAX($C$2:C3)-1,0)</f>
        <v>0</v>
      </c>
    </row>
    <row r="4" spans="1:4">
      <c r="A4" s="251">
        <v>42657</v>
      </c>
      <c r="B4" s="250">
        <v>1.002</v>
      </c>
      <c r="C4" s="250">
        <v>1.002</v>
      </c>
      <c r="D4" s="112">
        <f>IF(C4&lt;MAX($C$2:C4),C4/MAX($C$2:C4)-1,0)</f>
        <v>0</v>
      </c>
    </row>
    <row r="5" spans="1:4">
      <c r="A5" s="251">
        <v>42664</v>
      </c>
      <c r="B5" s="250">
        <v>0.997</v>
      </c>
      <c r="C5" s="250">
        <v>0.997</v>
      </c>
      <c r="D5" s="112">
        <f>IF(C5&lt;MAX($C$2:C5),C5/MAX($C$2:C5)-1,0)</f>
        <v>-4.9900199600798611E-3</v>
      </c>
    </row>
    <row r="6" spans="1:4">
      <c r="A6" s="251">
        <v>42671</v>
      </c>
      <c r="B6" s="250">
        <v>0.99099999999999999</v>
      </c>
      <c r="C6" s="250">
        <v>0.99099999999999999</v>
      </c>
      <c r="D6" s="112">
        <f>IF(C6&lt;MAX($C$2:C6),C6/MAX($C$2:C6)-1,0)</f>
        <v>-1.0978043912175606E-2</v>
      </c>
    </row>
    <row r="7" spans="1:4">
      <c r="A7" s="251">
        <v>42674</v>
      </c>
      <c r="B7" s="250">
        <v>0.99299999999999999</v>
      </c>
      <c r="C7" s="250">
        <v>0.99299999999999999</v>
      </c>
      <c r="D7" s="112">
        <f>IF(C7&lt;MAX($C$2:C7),C7/MAX($C$2:C7)-1,0)</f>
        <v>-8.9820359281437279E-3</v>
      </c>
    </row>
    <row r="8" spans="1:4">
      <c r="A8" s="251">
        <v>42675</v>
      </c>
      <c r="B8" s="250">
        <v>0.995</v>
      </c>
      <c r="C8" s="250">
        <v>0.995</v>
      </c>
      <c r="D8" s="112">
        <f>IF(C8&lt;MAX($C$2:C8),C8/MAX($C$2:C8)-1,0)</f>
        <v>-6.986027944111739E-3</v>
      </c>
    </row>
    <row r="9" spans="1:4">
      <c r="A9" s="251">
        <v>42676</v>
      </c>
      <c r="B9" s="250">
        <v>0.99299999999999999</v>
      </c>
      <c r="C9" s="250">
        <v>0.99299999999999999</v>
      </c>
      <c r="D9" s="112">
        <f>IF(C9&lt;MAX($C$2:C9),C9/MAX($C$2:C9)-1,0)</f>
        <v>-8.9820359281437279E-3</v>
      </c>
    </row>
    <row r="10" spans="1:4">
      <c r="A10" s="251">
        <v>42677</v>
      </c>
      <c r="B10" s="250">
        <v>0.99099999999999999</v>
      </c>
      <c r="C10" s="250">
        <v>0.99099999999999999</v>
      </c>
      <c r="D10" s="112">
        <f>IF(C10&lt;MAX($C$2:C10),C10/MAX($C$2:C10)-1,0)</f>
        <v>-1.0978043912175606E-2</v>
      </c>
    </row>
    <row r="11" spans="1:4">
      <c r="A11" s="251">
        <v>42678</v>
      </c>
      <c r="B11" s="250">
        <v>0.99</v>
      </c>
      <c r="C11" s="250">
        <v>0.99</v>
      </c>
      <c r="D11" s="112">
        <f>IF(C11&lt;MAX($C$2:C11),C11/MAX($C$2:C11)-1,0)</f>
        <v>-1.19760479041916E-2</v>
      </c>
    </row>
    <row r="12" spans="1:4">
      <c r="A12" s="251">
        <v>42681</v>
      </c>
      <c r="B12" s="250">
        <v>0.98899999999999999</v>
      </c>
      <c r="C12" s="250">
        <v>0.98899999999999999</v>
      </c>
      <c r="D12" s="112">
        <f>IF(C12&lt;MAX($C$2:C12),C12/MAX($C$2:C12)-1,0)</f>
        <v>-1.2974051896207595E-2</v>
      </c>
    </row>
    <row r="13" spans="1:4">
      <c r="A13" s="251">
        <v>42682</v>
      </c>
      <c r="B13" s="250">
        <v>0.99</v>
      </c>
      <c r="C13" s="250">
        <v>0.99</v>
      </c>
      <c r="D13" s="112">
        <f>IF(C13&lt;MAX($C$2:C13),C13/MAX($C$2:C13)-1,0)</f>
        <v>-1.19760479041916E-2</v>
      </c>
    </row>
    <row r="14" spans="1:4">
      <c r="A14" s="251">
        <v>42683</v>
      </c>
      <c r="B14" s="250">
        <v>0.98299999999999998</v>
      </c>
      <c r="C14" s="250">
        <v>0.98299999999999998</v>
      </c>
      <c r="D14" s="112">
        <f>IF(C14&lt;MAX($C$2:C14),C14/MAX($C$2:C14)-1,0)</f>
        <v>-1.896207584830345E-2</v>
      </c>
    </row>
    <row r="15" spans="1:4">
      <c r="A15" s="251">
        <v>42684</v>
      </c>
      <c r="B15" s="250">
        <v>0.98799999999999999</v>
      </c>
      <c r="C15" s="250">
        <v>0.98799999999999999</v>
      </c>
      <c r="D15" s="112">
        <f>IF(C15&lt;MAX($C$2:C15),C15/MAX($C$2:C15)-1,0)</f>
        <v>-1.3972055888223589E-2</v>
      </c>
    </row>
    <row r="16" spans="1:4">
      <c r="A16" s="251">
        <v>42685</v>
      </c>
      <c r="B16" s="250">
        <v>0.98499999999999999</v>
      </c>
      <c r="C16" s="250">
        <v>0.98499999999999999</v>
      </c>
      <c r="D16" s="112">
        <f>IF(C16&lt;MAX($C$2:C16),C16/MAX($C$2:C16)-1,0)</f>
        <v>-1.6966067864271461E-2</v>
      </c>
    </row>
    <row r="17" spans="1:10">
      <c r="A17" s="251">
        <v>42688</v>
      </c>
      <c r="B17" s="250">
        <v>0.98399999999999999</v>
      </c>
      <c r="C17" s="250">
        <v>0.98399999999999999</v>
      </c>
      <c r="D17" s="112">
        <f>IF(C17&lt;MAX($C$2:C17),C17/MAX($C$2:C17)-1,0)</f>
        <v>-1.7964071856287456E-2</v>
      </c>
      <c r="H17">
        <f>B7/B3-1</f>
        <v>-7.0000000000000062E-3</v>
      </c>
      <c r="I17">
        <f>B29/B7-1</f>
        <v>-1.5105740181268867E-2</v>
      </c>
      <c r="J17">
        <f>B52/B29-1</f>
        <v>-5.2147239263803602E-2</v>
      </c>
    </row>
    <row r="18" spans="1:10">
      <c r="A18" s="251">
        <v>42689</v>
      </c>
      <c r="B18" s="250">
        <v>0.98499999999999999</v>
      </c>
      <c r="C18" s="250">
        <v>0.98499999999999999</v>
      </c>
      <c r="D18" s="112">
        <f>IF(C18&lt;MAX($C$2:C18),C18/MAX($C$2:C18)-1,0)</f>
        <v>-1.6966067864271461E-2</v>
      </c>
    </row>
    <row r="19" spans="1:10">
      <c r="A19" s="251">
        <v>42690</v>
      </c>
      <c r="B19" s="250">
        <v>0.98299999999999998</v>
      </c>
      <c r="C19" s="250">
        <v>0.98299999999999998</v>
      </c>
      <c r="D19" s="112">
        <f>IF(C19&lt;MAX($C$2:C19),C19/MAX($C$2:C19)-1,0)</f>
        <v>-1.896207584830345E-2</v>
      </c>
    </row>
    <row r="20" spans="1:10">
      <c r="A20" s="251">
        <v>42691</v>
      </c>
      <c r="B20" s="250">
        <v>0.98199999999999998</v>
      </c>
      <c r="C20" s="250">
        <v>0.98199999999999998</v>
      </c>
      <c r="D20" s="112">
        <f>IF(C20&lt;MAX($C$2:C20),C20/MAX($C$2:C20)-1,0)</f>
        <v>-1.9960079840319334E-2</v>
      </c>
    </row>
    <row r="21" spans="1:10">
      <c r="A21" s="251">
        <v>42692</v>
      </c>
      <c r="B21" s="250">
        <v>0.97799999999999998</v>
      </c>
      <c r="C21" s="250">
        <v>0.97799999999999998</v>
      </c>
      <c r="D21" s="112">
        <f>IF(C21&lt;MAX($C$2:C21),C21/MAX($C$2:C21)-1,0)</f>
        <v>-2.39520958083832E-2</v>
      </c>
    </row>
    <row r="22" spans="1:10">
      <c r="A22" s="251">
        <v>42695</v>
      </c>
      <c r="B22" s="250">
        <v>0.98099999999999998</v>
      </c>
      <c r="C22" s="250">
        <v>0.98099999999999998</v>
      </c>
      <c r="D22" s="112">
        <f>IF(C22&lt;MAX($C$2:C22),C22/MAX($C$2:C22)-1,0)</f>
        <v>-2.0958083832335328E-2</v>
      </c>
    </row>
    <row r="23" spans="1:10">
      <c r="A23" s="251">
        <v>42696</v>
      </c>
      <c r="B23" s="250">
        <v>0.98799999999999999</v>
      </c>
      <c r="C23" s="250">
        <v>0.98799999999999999</v>
      </c>
      <c r="D23" s="112">
        <f>IF(C23&lt;MAX($C$2:C23),C23/MAX($C$2:C23)-1,0)</f>
        <v>-1.3972055888223589E-2</v>
      </c>
    </row>
    <row r="24" spans="1:10">
      <c r="A24" s="251">
        <v>42697</v>
      </c>
      <c r="B24" s="250">
        <v>0.98499999999999999</v>
      </c>
      <c r="C24" s="250">
        <v>0.98499999999999999</v>
      </c>
      <c r="D24" s="112">
        <f>IF(C24&lt;MAX($C$2:C24),C24/MAX($C$2:C24)-1,0)</f>
        <v>-1.6966067864271461E-2</v>
      </c>
    </row>
    <row r="25" spans="1:10">
      <c r="A25" s="251">
        <v>42698</v>
      </c>
      <c r="B25" s="250">
        <v>0.99</v>
      </c>
      <c r="C25" s="250">
        <v>0.99</v>
      </c>
      <c r="D25" s="112">
        <f>IF(C25&lt;MAX($C$2:C25),C25/MAX($C$2:C25)-1,0)</f>
        <v>-1.19760479041916E-2</v>
      </c>
    </row>
    <row r="26" spans="1:10">
      <c r="A26" s="251">
        <v>42699</v>
      </c>
      <c r="B26" s="250">
        <v>0.99399999999999999</v>
      </c>
      <c r="C26" s="250">
        <v>0.99399999999999999</v>
      </c>
      <c r="D26" s="112">
        <f>IF(C26&lt;MAX($C$2:C26),C26/MAX($C$2:C26)-1,0)</f>
        <v>-7.9840319361277334E-3</v>
      </c>
    </row>
    <row r="27" spans="1:10">
      <c r="A27" s="251">
        <v>42702</v>
      </c>
      <c r="B27" s="250">
        <v>0.995</v>
      </c>
      <c r="C27" s="250">
        <v>0.995</v>
      </c>
      <c r="D27" s="112">
        <f>IF(C27&lt;MAX($C$2:C27),C27/MAX($C$2:C27)-1,0)</f>
        <v>-6.986027944111739E-3</v>
      </c>
    </row>
    <row r="28" spans="1:10">
      <c r="A28" s="251">
        <v>42703</v>
      </c>
      <c r="B28" s="250">
        <v>0.98799999999999999</v>
      </c>
      <c r="C28" s="250">
        <v>0.98799999999999999</v>
      </c>
      <c r="D28" s="112">
        <f>IF(C28&lt;MAX($C$2:C28),C28/MAX($C$2:C28)-1,0)</f>
        <v>-1.3972055888223589E-2</v>
      </c>
    </row>
    <row r="29" spans="1:10">
      <c r="A29" s="251">
        <v>42704</v>
      </c>
      <c r="B29" s="250">
        <v>0.97799999999999998</v>
      </c>
      <c r="C29" s="250">
        <v>0.97799999999999998</v>
      </c>
      <c r="D29" s="112">
        <f>IF(C29&lt;MAX($C$2:C29),C29/MAX($C$2:C29)-1,0)</f>
        <v>-2.39520958083832E-2</v>
      </c>
    </row>
    <row r="30" spans="1:10">
      <c r="A30" s="251">
        <v>42705</v>
      </c>
      <c r="B30" s="250">
        <v>0.98</v>
      </c>
      <c r="C30" s="250">
        <v>0.98</v>
      </c>
      <c r="D30" s="112">
        <f>IF(C30&lt;MAX($C$2:C30),C30/MAX($C$2:C30)-1,0)</f>
        <v>-2.1956087824351322E-2</v>
      </c>
    </row>
    <row r="31" spans="1:10">
      <c r="A31" s="251">
        <v>42706</v>
      </c>
      <c r="B31" s="250">
        <v>0.96599999999999997</v>
      </c>
      <c r="C31" s="250">
        <v>0.96599999999999997</v>
      </c>
      <c r="D31" s="112">
        <f>IF(C31&lt;MAX($C$2:C31),C31/MAX($C$2:C31)-1,0)</f>
        <v>-3.5928143712574911E-2</v>
      </c>
    </row>
    <row r="32" spans="1:10">
      <c r="A32" s="251">
        <v>42709</v>
      </c>
      <c r="B32" s="250">
        <v>0.96199999999999997</v>
      </c>
      <c r="C32" s="250">
        <v>0.96199999999999997</v>
      </c>
      <c r="D32" s="112">
        <f>IF(C32&lt;MAX($C$2:C32),C32/MAX($C$2:C32)-1,0)</f>
        <v>-3.9920159680638778E-2</v>
      </c>
    </row>
    <row r="33" spans="1:4">
      <c r="A33" s="251">
        <v>42710</v>
      </c>
      <c r="B33" s="250">
        <v>0.96</v>
      </c>
      <c r="C33" s="250">
        <v>0.96</v>
      </c>
      <c r="D33" s="112">
        <f>IF(C33&lt;MAX($C$2:C33),C33/MAX($C$2:C33)-1,0)</f>
        <v>-4.1916167664670656E-2</v>
      </c>
    </row>
    <row r="34" spans="1:4">
      <c r="A34" s="251">
        <v>42711</v>
      </c>
      <c r="B34" s="250">
        <v>0.96799999999999997</v>
      </c>
      <c r="C34" s="250">
        <v>0.96799999999999997</v>
      </c>
      <c r="D34" s="112">
        <f>IF(C34&lt;MAX($C$2:C34),C34/MAX($C$2:C34)-1,0)</f>
        <v>-3.3932135728542923E-2</v>
      </c>
    </row>
    <row r="35" spans="1:4">
      <c r="A35" s="251">
        <v>42712</v>
      </c>
      <c r="B35" s="250">
        <v>0.96499999999999997</v>
      </c>
      <c r="C35" s="250">
        <v>0.96499999999999997</v>
      </c>
      <c r="D35" s="112">
        <f>IF(C35&lt;MAX($C$2:C35),C35/MAX($C$2:C35)-1,0)</f>
        <v>-3.6926147704590906E-2</v>
      </c>
    </row>
    <row r="36" spans="1:4">
      <c r="A36" s="251">
        <v>42713</v>
      </c>
      <c r="B36" s="250">
        <v>0.96799999999999997</v>
      </c>
      <c r="C36" s="250">
        <v>0.96799999999999997</v>
      </c>
      <c r="D36" s="112">
        <f>IF(C36&lt;MAX($C$2:C36),C36/MAX($C$2:C36)-1,0)</f>
        <v>-3.3932135728542923E-2</v>
      </c>
    </row>
    <row r="37" spans="1:4">
      <c r="A37" s="251">
        <v>42716</v>
      </c>
      <c r="B37" s="250">
        <v>0.94599999999999995</v>
      </c>
      <c r="C37" s="250">
        <v>0.94599999999999995</v>
      </c>
      <c r="D37" s="112">
        <f>IF(C37&lt;MAX($C$2:C37),C37/MAX($C$2:C37)-1,0)</f>
        <v>-5.5888223552894245E-2</v>
      </c>
    </row>
    <row r="38" spans="1:4">
      <c r="A38" s="251">
        <v>42717</v>
      </c>
      <c r="B38" s="250">
        <v>0.94299999999999995</v>
      </c>
      <c r="C38" s="250">
        <v>0.94299999999999995</v>
      </c>
      <c r="D38" s="112">
        <f>IF(C38&lt;MAX($C$2:C38),C38/MAX($C$2:C38)-1,0)</f>
        <v>-5.8882235528942117E-2</v>
      </c>
    </row>
    <row r="39" spans="1:4">
      <c r="A39" s="251">
        <v>42718</v>
      </c>
      <c r="B39" s="250">
        <v>0.93899999999999995</v>
      </c>
      <c r="C39" s="250">
        <v>0.93899999999999995</v>
      </c>
      <c r="D39" s="112">
        <f>IF(C39&lt;MAX($C$2:C39),C39/MAX($C$2:C39)-1,0)</f>
        <v>-6.2874251497006095E-2</v>
      </c>
    </row>
    <row r="40" spans="1:4">
      <c r="A40" s="251">
        <v>42719</v>
      </c>
      <c r="B40" s="250">
        <v>0.92800000000000005</v>
      </c>
      <c r="C40" s="250">
        <v>0.92800000000000005</v>
      </c>
      <c r="D40" s="112">
        <f>IF(C40&lt;MAX($C$2:C40),C40/MAX($C$2:C40)-1,0)</f>
        <v>-7.385229540918159E-2</v>
      </c>
    </row>
    <row r="41" spans="1:4">
      <c r="A41" s="251">
        <v>42720</v>
      </c>
      <c r="B41" s="250">
        <v>0.92800000000000005</v>
      </c>
      <c r="C41" s="250">
        <v>0.92800000000000005</v>
      </c>
      <c r="D41" s="112">
        <f>IF(C41&lt;MAX($C$2:C41),C41/MAX($C$2:C41)-1,0)</f>
        <v>-7.385229540918159E-2</v>
      </c>
    </row>
    <row r="42" spans="1:4">
      <c r="A42" s="251">
        <v>42723</v>
      </c>
      <c r="B42" s="250">
        <v>0.93100000000000005</v>
      </c>
      <c r="C42" s="250">
        <v>0.93100000000000005</v>
      </c>
      <c r="D42" s="112">
        <f>IF(C42&lt;MAX($C$2:C42),C42/MAX($C$2:C42)-1,0)</f>
        <v>-7.0858283433133717E-2</v>
      </c>
    </row>
    <row r="43" spans="1:4">
      <c r="A43" s="251">
        <v>42724</v>
      </c>
      <c r="B43" s="250">
        <v>0.93</v>
      </c>
      <c r="C43" s="250">
        <v>0.93</v>
      </c>
      <c r="D43" s="112">
        <f>IF(C43&lt;MAX($C$2:C43),C43/MAX($C$2:C43)-1,0)</f>
        <v>-7.1856287425149601E-2</v>
      </c>
    </row>
    <row r="44" spans="1:4">
      <c r="A44" s="251">
        <v>42725</v>
      </c>
      <c r="B44" s="250">
        <v>0.93200000000000005</v>
      </c>
      <c r="C44" s="250">
        <v>0.93200000000000005</v>
      </c>
      <c r="D44" s="112">
        <f>IF(C44&lt;MAX($C$2:C44),C44/MAX($C$2:C44)-1,0)</f>
        <v>-6.9860279441117723E-2</v>
      </c>
    </row>
    <row r="45" spans="1:4">
      <c r="A45" s="251">
        <v>42726</v>
      </c>
      <c r="B45" s="250">
        <v>0.93300000000000005</v>
      </c>
      <c r="C45" s="250">
        <v>0.93300000000000005</v>
      </c>
      <c r="D45" s="112">
        <f>IF(C45&lt;MAX($C$2:C45),C45/MAX($C$2:C45)-1,0)</f>
        <v>-6.8862275449101729E-2</v>
      </c>
    </row>
    <row r="46" spans="1:4">
      <c r="A46" s="251">
        <v>42727</v>
      </c>
      <c r="B46" s="250">
        <v>0.92800000000000005</v>
      </c>
      <c r="C46" s="250">
        <v>0.92800000000000005</v>
      </c>
      <c r="D46" s="112">
        <f>IF(C46&lt;MAX($C$2:C46),C46/MAX($C$2:C46)-1,0)</f>
        <v>-7.385229540918159E-2</v>
      </c>
    </row>
    <row r="47" spans="1:4">
      <c r="A47" s="251">
        <v>42730</v>
      </c>
      <c r="B47" s="250">
        <v>0.92900000000000005</v>
      </c>
      <c r="C47" s="250">
        <v>0.92900000000000005</v>
      </c>
      <c r="D47" s="112">
        <f>IF(C47&lt;MAX($C$2:C47),C47/MAX($C$2:C47)-1,0)</f>
        <v>-7.2854291417165595E-2</v>
      </c>
    </row>
    <row r="48" spans="1:4">
      <c r="A48" s="251">
        <v>42731</v>
      </c>
      <c r="B48" s="250">
        <v>0.92900000000000005</v>
      </c>
      <c r="C48" s="250">
        <v>0.92900000000000005</v>
      </c>
      <c r="D48" s="112">
        <f>IF(C48&lt;MAX($C$2:C48),C48/MAX($C$2:C48)-1,0)</f>
        <v>-7.2854291417165595E-2</v>
      </c>
    </row>
    <row r="49" spans="1:4">
      <c r="A49" s="251">
        <v>42732</v>
      </c>
      <c r="B49" s="250">
        <v>0.92400000000000004</v>
      </c>
      <c r="C49" s="250">
        <v>0.92400000000000004</v>
      </c>
      <c r="D49" s="112">
        <f>IF(C49&lt;MAX($C$2:C49),C49/MAX($C$2:C49)-1,0)</f>
        <v>-7.7844311377245456E-2</v>
      </c>
    </row>
    <row r="50" spans="1:4">
      <c r="A50" s="251">
        <v>42733</v>
      </c>
      <c r="B50" s="250">
        <v>0.91800000000000004</v>
      </c>
      <c r="C50" s="250">
        <v>0.91800000000000004</v>
      </c>
      <c r="D50" s="112">
        <f>IF(C50&lt;MAX($C$2:C50),C50/MAX($C$2:C50)-1,0)</f>
        <v>-8.3832335329341312E-2</v>
      </c>
    </row>
    <row r="51" spans="1:4">
      <c r="A51" s="251">
        <v>42734</v>
      </c>
      <c r="B51" s="250">
        <v>0.92700000000000005</v>
      </c>
      <c r="C51" s="250">
        <v>0.92700000000000005</v>
      </c>
      <c r="D51" s="112">
        <f>IF(C51&lt;MAX($C$2:C51),C51/MAX($C$2:C51)-1,0)</f>
        <v>-7.4850299401197584E-2</v>
      </c>
    </row>
    <row r="52" spans="1:4">
      <c r="A52" s="251">
        <v>42735</v>
      </c>
      <c r="B52" s="250">
        <v>0.92700000000000005</v>
      </c>
      <c r="C52" s="250">
        <v>0.92700000000000005</v>
      </c>
      <c r="D52" s="112">
        <f>IF(C52&lt;MAX($C$2:C52),C52/MAX($C$2:C52)-1,0)</f>
        <v>-7.4850299401197584E-2</v>
      </c>
    </row>
    <row r="53" spans="1:4">
      <c r="A53" s="251">
        <v>42738</v>
      </c>
      <c r="B53" s="250">
        <v>0.93400000000000005</v>
      </c>
      <c r="C53" s="250">
        <v>0.93400000000000005</v>
      </c>
      <c r="D53" s="112">
        <f>IF(C53&lt;MAX($C$2:C53),C53/MAX($C$2:C53)-1,0)</f>
        <v>-6.7864271457085734E-2</v>
      </c>
    </row>
    <row r="54" spans="1:4">
      <c r="A54" s="251">
        <v>42739</v>
      </c>
      <c r="B54" s="250">
        <v>0.93799999999999994</v>
      </c>
      <c r="C54" s="250">
        <v>0.93799999999999994</v>
      </c>
      <c r="D54" s="112">
        <f>IF(C54&lt;MAX($C$2:C54),C54/MAX($C$2:C54)-1,0)</f>
        <v>-6.3872255489021978E-2</v>
      </c>
    </row>
    <row r="55" spans="1:4">
      <c r="A55" s="251">
        <v>42740</v>
      </c>
      <c r="B55" s="250">
        <v>0.94</v>
      </c>
      <c r="C55" s="250">
        <v>0.94</v>
      </c>
      <c r="D55" s="112">
        <f>IF(C55&lt;MAX($C$2:C55),C55/MAX($C$2:C55)-1,0)</f>
        <v>-6.1876247504990101E-2</v>
      </c>
    </row>
    <row r="56" spans="1:4">
      <c r="A56" s="251">
        <v>42741</v>
      </c>
      <c r="B56" s="250">
        <v>0.93200000000000005</v>
      </c>
      <c r="C56" s="250">
        <v>0.93200000000000005</v>
      </c>
      <c r="D56" s="112">
        <f>IF(C56&lt;MAX($C$2:C56),C56/MAX($C$2:C56)-1,0)</f>
        <v>-6.9860279441117723E-2</v>
      </c>
    </row>
    <row r="57" spans="1:4">
      <c r="A57" s="251">
        <v>42744</v>
      </c>
      <c r="B57" s="250">
        <v>0.93500000000000005</v>
      </c>
      <c r="C57" s="250">
        <v>0.93500000000000005</v>
      </c>
      <c r="D57" s="112">
        <f>IF(C57&lt;MAX($C$2:C57),C57/MAX($C$2:C57)-1,0)</f>
        <v>-6.6866267465069851E-2</v>
      </c>
    </row>
    <row r="58" spans="1:4">
      <c r="A58" s="251">
        <v>42745</v>
      </c>
      <c r="B58" s="250">
        <v>0.93300000000000005</v>
      </c>
      <c r="C58" s="250">
        <v>0.93300000000000005</v>
      </c>
      <c r="D58" s="112">
        <f>IF(C58&lt;MAX($C$2:C58),C58/MAX($C$2:C58)-1,0)</f>
        <v>-6.8862275449101729E-2</v>
      </c>
    </row>
    <row r="59" spans="1:4">
      <c r="A59" s="251">
        <v>42746</v>
      </c>
      <c r="B59" s="250">
        <v>0.92800000000000005</v>
      </c>
      <c r="C59" s="250">
        <v>0.92800000000000005</v>
      </c>
      <c r="D59" s="112">
        <f>IF(C59&lt;MAX($C$2:C59),C59/MAX($C$2:C59)-1,0)</f>
        <v>-7.385229540918159E-2</v>
      </c>
    </row>
    <row r="60" spans="1:4">
      <c r="A60" s="251">
        <v>42747</v>
      </c>
      <c r="B60" s="250">
        <v>0.92</v>
      </c>
      <c r="C60" s="250">
        <v>0.92</v>
      </c>
      <c r="D60" s="112">
        <f>IF(C60&lt;MAX($C$2:C60),C60/MAX($C$2:C60)-1,0)</f>
        <v>-8.1836327345309323E-2</v>
      </c>
    </row>
    <row r="61" spans="1:4">
      <c r="A61" s="251">
        <v>42748</v>
      </c>
      <c r="B61" s="250">
        <v>0.91400000000000003</v>
      </c>
      <c r="C61" s="250">
        <v>0.91400000000000003</v>
      </c>
      <c r="D61" s="112">
        <f>IF(C61&lt;MAX($C$2:C61),C61/MAX($C$2:C61)-1,0)</f>
        <v>-8.7824351297405179E-2</v>
      </c>
    </row>
    <row r="62" spans="1:4">
      <c r="A62" s="251">
        <v>42751</v>
      </c>
      <c r="B62" s="250">
        <v>0.91200000000000003</v>
      </c>
      <c r="C62" s="250">
        <v>0.91200000000000003</v>
      </c>
      <c r="D62" s="112">
        <f>IF(C62&lt;MAX($C$2:C62),C62/MAX($C$2:C62)-1,0)</f>
        <v>-8.9820359281437057E-2</v>
      </c>
    </row>
    <row r="63" spans="1:4">
      <c r="A63" s="251">
        <v>42752</v>
      </c>
      <c r="B63" s="250">
        <v>0.91800000000000004</v>
      </c>
      <c r="C63" s="250">
        <v>0.91800000000000004</v>
      </c>
      <c r="D63" s="112">
        <f>IF(C63&lt;MAX($C$2:C63),C63/MAX($C$2:C63)-1,0)</f>
        <v>-8.3832335329341312E-2</v>
      </c>
    </row>
    <row r="64" spans="1:4">
      <c r="A64" s="251">
        <v>42753</v>
      </c>
      <c r="B64" s="250">
        <v>0.92</v>
      </c>
      <c r="C64" s="250">
        <v>0.92</v>
      </c>
      <c r="D64" s="112">
        <f>IF(C64&lt;MAX($C$2:C64),C64/MAX($C$2:C64)-1,0)</f>
        <v>-8.1836327345309323E-2</v>
      </c>
    </row>
    <row r="65" spans="1:4">
      <c r="A65" s="251">
        <v>42754</v>
      </c>
      <c r="B65" s="250">
        <v>0.91500000000000004</v>
      </c>
      <c r="C65" s="250">
        <v>0.91500000000000004</v>
      </c>
      <c r="D65" s="112">
        <f>IF(C65&lt;MAX($C$2:C65),C65/MAX($C$2:C65)-1,0)</f>
        <v>-8.6826347305389184E-2</v>
      </c>
    </row>
    <row r="66" spans="1:4">
      <c r="A66" s="251">
        <v>42755</v>
      </c>
      <c r="B66" s="250">
        <v>0.92400000000000004</v>
      </c>
      <c r="C66" s="250">
        <v>0.92400000000000004</v>
      </c>
      <c r="D66" s="112">
        <f>IF(C66&lt;MAX($C$2:C66),C66/MAX($C$2:C66)-1,0)</f>
        <v>-7.7844311377245456E-2</v>
      </c>
    </row>
    <row r="67" spans="1:4">
      <c r="A67" s="251">
        <v>42758</v>
      </c>
      <c r="B67" s="250">
        <v>0.92800000000000005</v>
      </c>
      <c r="C67" s="250">
        <v>0.92800000000000005</v>
      </c>
      <c r="D67" s="112">
        <f>IF(C67&lt;MAX($C$2:C67),C67/MAX($C$2:C67)-1,0)</f>
        <v>-7.385229540918159E-2</v>
      </c>
    </row>
    <row r="68" spans="1:4">
      <c r="A68" s="251">
        <v>42759</v>
      </c>
      <c r="B68" s="250">
        <v>0.92500000000000004</v>
      </c>
      <c r="C68" s="250">
        <v>0.92500000000000004</v>
      </c>
      <c r="D68" s="112">
        <f>IF(C68&lt;MAX($C$2:C68),C68/MAX($C$2:C68)-1,0)</f>
        <v>-7.6846307385229462E-2</v>
      </c>
    </row>
    <row r="69" spans="1:4">
      <c r="A69" s="251">
        <v>42760</v>
      </c>
      <c r="B69" s="250">
        <v>0.93200000000000005</v>
      </c>
      <c r="C69" s="250">
        <v>0.93200000000000005</v>
      </c>
      <c r="D69" s="112">
        <f>IF(C69&lt;MAX($C$2:C69),C69/MAX($C$2:C69)-1,0)</f>
        <v>-6.9860279441117723E-2</v>
      </c>
    </row>
    <row r="70" spans="1:4">
      <c r="A70" s="251">
        <v>42761</v>
      </c>
      <c r="B70" s="250">
        <v>0.93600000000000005</v>
      </c>
      <c r="C70" s="250">
        <v>0.93600000000000005</v>
      </c>
      <c r="D70" s="112">
        <f>IF(C70&lt;MAX($C$2:C70),C70/MAX($C$2:C70)-1,0)</f>
        <v>-6.5868263473053856E-2</v>
      </c>
    </row>
    <row r="71" spans="1:4">
      <c r="A71" s="251">
        <v>42769</v>
      </c>
      <c r="B71" s="250">
        <v>0.93600000000000005</v>
      </c>
      <c r="C71" s="250">
        <v>0.93600000000000005</v>
      </c>
      <c r="D71" s="112">
        <f>IF(C71&lt;MAX($C$2:C71),C71/MAX($C$2:C71)-1,0)</f>
        <v>-6.5868263473053856E-2</v>
      </c>
    </row>
    <row r="72" spans="1:4">
      <c r="A72" s="251">
        <v>42772</v>
      </c>
      <c r="B72" s="250">
        <v>0.93700000000000006</v>
      </c>
      <c r="C72" s="250">
        <v>0.93700000000000006</v>
      </c>
      <c r="D72" s="112">
        <f>IF(C72&lt;MAX($C$2:C72),C72/MAX($C$2:C72)-1,0)</f>
        <v>-6.4870259481037862E-2</v>
      </c>
    </row>
    <row r="73" spans="1:4">
      <c r="A73" s="251">
        <v>42773</v>
      </c>
      <c r="B73" s="250">
        <v>0.94099999999999995</v>
      </c>
      <c r="C73" s="250">
        <v>0.94099999999999995</v>
      </c>
      <c r="D73" s="112">
        <f>IF(C73&lt;MAX($C$2:C73),C73/MAX($C$2:C73)-1,0)</f>
        <v>-6.0878243512974106E-2</v>
      </c>
    </row>
    <row r="74" spans="1:4">
      <c r="A74" s="251">
        <v>42774</v>
      </c>
      <c r="B74" s="250">
        <v>0.94099999999999995</v>
      </c>
      <c r="C74" s="250">
        <v>0.94099999999999995</v>
      </c>
      <c r="D74" s="112">
        <f>IF(C74&lt;MAX($C$2:C74),C74/MAX($C$2:C74)-1,0)</f>
        <v>-6.0878243512974106E-2</v>
      </c>
    </row>
    <row r="75" spans="1:4">
      <c r="A75" s="251">
        <v>42775</v>
      </c>
      <c r="B75" s="250">
        <v>0.93899999999999995</v>
      </c>
      <c r="C75" s="250">
        <v>0.93899999999999995</v>
      </c>
      <c r="D75" s="112">
        <f>IF(C75&lt;MAX($C$2:C75),C75/MAX($C$2:C75)-1,0)</f>
        <v>-6.2874251497006095E-2</v>
      </c>
    </row>
    <row r="76" spans="1:4">
      <c r="A76" s="251">
        <v>42776</v>
      </c>
      <c r="B76" s="250">
        <v>0.93799999999999994</v>
      </c>
      <c r="C76" s="250">
        <v>0.93799999999999994</v>
      </c>
      <c r="D76" s="112">
        <f>IF(C76&lt;MAX($C$2:C76),C76/MAX($C$2:C76)-1,0)</f>
        <v>-6.3872255489021978E-2</v>
      </c>
    </row>
    <row r="77" spans="1:4">
      <c r="A77" s="251">
        <v>42779</v>
      </c>
      <c r="B77" s="250">
        <v>0.94799999999999995</v>
      </c>
      <c r="C77" s="250">
        <v>0.94799999999999995</v>
      </c>
      <c r="D77" s="112">
        <f>IF(C77&lt;MAX($C$2:C77),C77/MAX($C$2:C77)-1,0)</f>
        <v>-5.3892215568862367E-2</v>
      </c>
    </row>
    <row r="78" spans="1:4">
      <c r="A78" s="251">
        <v>42780</v>
      </c>
      <c r="B78" s="250">
        <v>0.94299999999999995</v>
      </c>
      <c r="C78" s="250">
        <v>0.94299999999999995</v>
      </c>
      <c r="D78" s="112">
        <f>IF(C78&lt;MAX($C$2:C78),C78/MAX($C$2:C78)-1,0)</f>
        <v>-5.8882235528942117E-2</v>
      </c>
    </row>
    <row r="79" spans="1:4">
      <c r="A79" s="251">
        <v>42781</v>
      </c>
      <c r="B79" s="250">
        <v>0.93100000000000005</v>
      </c>
      <c r="C79" s="250">
        <v>0.93100000000000005</v>
      </c>
      <c r="D79" s="112">
        <f>IF(C79&lt;MAX($C$2:C79),C79/MAX($C$2:C79)-1,0)</f>
        <v>-7.0858283433133717E-2</v>
      </c>
    </row>
    <row r="80" spans="1:4">
      <c r="A80" s="251">
        <v>42782</v>
      </c>
      <c r="B80" s="250">
        <v>0.94099999999999995</v>
      </c>
      <c r="C80" s="250">
        <v>0.94099999999999995</v>
      </c>
      <c r="D80" s="112">
        <f>IF(C80&lt;MAX($C$2:C80),C80/MAX($C$2:C80)-1,0)</f>
        <v>-6.0878243512974106E-2</v>
      </c>
    </row>
    <row r="81" spans="1:4">
      <c r="A81" s="251">
        <v>42783</v>
      </c>
      <c r="B81" s="250">
        <v>0.93200000000000005</v>
      </c>
      <c r="C81" s="250">
        <v>0.93200000000000005</v>
      </c>
      <c r="D81" s="112">
        <f>IF(C81&lt;MAX($C$2:C81),C81/MAX($C$2:C81)-1,0)</f>
        <v>-6.9860279441117723E-2</v>
      </c>
    </row>
    <row r="82" spans="1:4">
      <c r="A82" s="251">
        <v>42786</v>
      </c>
      <c r="B82" s="250">
        <v>0.94399999999999995</v>
      </c>
      <c r="C82" s="250">
        <v>0.94399999999999995</v>
      </c>
      <c r="D82" s="112">
        <f>IF(C82&lt;MAX($C$2:C82),C82/MAX($C$2:C82)-1,0)</f>
        <v>-5.7884231536926234E-2</v>
      </c>
    </row>
    <row r="83" spans="1:4">
      <c r="A83" s="251">
        <v>42787</v>
      </c>
      <c r="B83" s="250">
        <v>0.95599999999999996</v>
      </c>
      <c r="C83" s="250">
        <v>0.95599999999999996</v>
      </c>
      <c r="D83" s="112">
        <f>IF(C83&lt;MAX($C$2:C83),C83/MAX($C$2:C83)-1,0)</f>
        <v>-4.5908183632734523E-2</v>
      </c>
    </row>
    <row r="84" spans="1:4">
      <c r="A84" s="251">
        <v>42788</v>
      </c>
      <c r="B84" s="250">
        <v>0.96</v>
      </c>
      <c r="C84" s="250">
        <v>0.96</v>
      </c>
      <c r="D84" s="112">
        <f>IF(C84&lt;MAX($C$2:C84),C84/MAX($C$2:C84)-1,0)</f>
        <v>-4.1916167664670656E-2</v>
      </c>
    </row>
    <row r="85" spans="1:4">
      <c r="A85" s="251">
        <v>42789</v>
      </c>
      <c r="B85" s="250">
        <v>0.97899999999999998</v>
      </c>
      <c r="C85" s="250">
        <v>0.97899999999999998</v>
      </c>
      <c r="D85" s="112">
        <f>IF(C85&lt;MAX($C$2:C85),C85/MAX($C$2:C85)-1,0)</f>
        <v>-2.2954091816367317E-2</v>
      </c>
    </row>
    <row r="86" spans="1:4">
      <c r="A86" s="251">
        <v>42790</v>
      </c>
      <c r="B86" s="250">
        <v>0.97399999999999998</v>
      </c>
      <c r="C86" s="250">
        <v>0.97399999999999998</v>
      </c>
      <c r="D86" s="112">
        <f>IF(C86&lt;MAX($C$2:C86),C86/MAX($C$2:C86)-1,0)</f>
        <v>-2.7944111776447178E-2</v>
      </c>
    </row>
    <row r="87" spans="1:4">
      <c r="A87" s="251">
        <v>42793</v>
      </c>
      <c r="B87" s="250">
        <v>0.96899999999999997</v>
      </c>
      <c r="C87" s="250">
        <v>0.96899999999999997</v>
      </c>
      <c r="D87" s="112">
        <f>IF(C87&lt;MAX($C$2:C87),C87/MAX($C$2:C87)-1,0)</f>
        <v>-3.2934131736526928E-2</v>
      </c>
    </row>
    <row r="88" spans="1:4">
      <c r="A88" s="251">
        <v>42794</v>
      </c>
      <c r="B88" s="250">
        <v>0.97199999999999998</v>
      </c>
      <c r="C88" s="250">
        <v>0.97199999999999998</v>
      </c>
      <c r="D88" s="112">
        <f>IF(C88&lt;MAX($C$2:C88),C88/MAX($C$2:C88)-1,0)</f>
        <v>-2.9940119760479056E-2</v>
      </c>
    </row>
    <row r="89" spans="1:4">
      <c r="A89" s="251">
        <v>42795</v>
      </c>
      <c r="B89" s="250">
        <v>0.97</v>
      </c>
      <c r="C89" s="250">
        <v>0.97</v>
      </c>
      <c r="D89" s="112">
        <f>IF(C89&lt;MAX($C$2:C89),C89/MAX($C$2:C89)-1,0)</f>
        <v>-3.1936127744511045E-2</v>
      </c>
    </row>
    <row r="90" spans="1:4">
      <c r="A90" s="251">
        <v>42796</v>
      </c>
      <c r="B90" s="250">
        <v>0.96899999999999997</v>
      </c>
      <c r="C90" s="250">
        <v>0.96899999999999997</v>
      </c>
      <c r="D90" s="112">
        <f>IF(C90&lt;MAX($C$2:C90),C90/MAX($C$2:C90)-1,0)</f>
        <v>-3.2934131736526928E-2</v>
      </c>
    </row>
    <row r="91" spans="1:4">
      <c r="A91" s="251">
        <v>42797</v>
      </c>
      <c r="B91" s="250">
        <v>0.96799999999999997</v>
      </c>
      <c r="C91" s="250">
        <v>0.96799999999999997</v>
      </c>
      <c r="D91" s="112">
        <f>IF(C91&lt;MAX($C$2:C91),C91/MAX($C$2:C91)-1,0)</f>
        <v>-3.3932135728542923E-2</v>
      </c>
    </row>
    <row r="92" spans="1:4">
      <c r="A92" s="251">
        <v>42800</v>
      </c>
      <c r="B92" s="250">
        <v>0.97299999999999998</v>
      </c>
      <c r="C92" s="250">
        <v>0.97299999999999998</v>
      </c>
      <c r="D92" s="112">
        <f>IF(C92&lt;MAX($C$2:C92),C92/MAX($C$2:C92)-1,0)</f>
        <v>-2.8942115768463061E-2</v>
      </c>
    </row>
    <row r="93" spans="1:4">
      <c r="A93" s="251">
        <v>42801</v>
      </c>
      <c r="B93" s="250">
        <v>0.97399999999999998</v>
      </c>
      <c r="C93" s="250">
        <v>0.97399999999999998</v>
      </c>
      <c r="D93" s="112">
        <f>IF(C93&lt;MAX($C$2:C93),C93/MAX($C$2:C93)-1,0)</f>
        <v>-2.7944111776447178E-2</v>
      </c>
    </row>
    <row r="94" spans="1:4">
      <c r="A94" s="251">
        <v>42802</v>
      </c>
      <c r="B94" s="250">
        <v>0.97299999999999998</v>
      </c>
      <c r="C94" s="250">
        <v>0.97299999999999998</v>
      </c>
      <c r="D94" s="112">
        <f>IF(C94&lt;MAX($C$2:C94),C94/MAX($C$2:C94)-1,0)</f>
        <v>-2.8942115768463061E-2</v>
      </c>
    </row>
    <row r="95" spans="1:4">
      <c r="A95" s="251">
        <v>42803</v>
      </c>
      <c r="B95" s="250">
        <v>0.96599999999999997</v>
      </c>
      <c r="C95" s="250">
        <v>0.96599999999999997</v>
      </c>
      <c r="D95" s="112">
        <f>IF(C95&lt;MAX($C$2:C95),C95/MAX($C$2:C95)-1,0)</f>
        <v>-3.5928143712574911E-2</v>
      </c>
    </row>
    <row r="96" spans="1:4">
      <c r="A96" s="251">
        <v>42804</v>
      </c>
      <c r="B96" s="250">
        <v>0.97199999999999998</v>
      </c>
      <c r="C96" s="250">
        <v>0.97199999999999998</v>
      </c>
      <c r="D96" s="112">
        <f>IF(C96&lt;MAX($C$2:C96),C96/MAX($C$2:C96)-1,0)</f>
        <v>-2.9940119760479056E-2</v>
      </c>
    </row>
    <row r="97" spans="1:4">
      <c r="A97" s="251">
        <v>42807</v>
      </c>
      <c r="B97" s="250">
        <v>0.98199999999999998</v>
      </c>
      <c r="C97" s="250">
        <v>0.98199999999999998</v>
      </c>
      <c r="D97" s="112">
        <f>IF(C97&lt;MAX($C$2:C97),C97/MAX($C$2:C97)-1,0)</f>
        <v>-1.9960079840319334E-2</v>
      </c>
    </row>
    <row r="98" spans="1:4">
      <c r="A98" s="251">
        <v>42808</v>
      </c>
      <c r="B98" s="250">
        <v>0.98</v>
      </c>
      <c r="C98" s="250">
        <v>0.98</v>
      </c>
      <c r="D98" s="112">
        <f>IF(C98&lt;MAX($C$2:C98),C98/MAX($C$2:C98)-1,0)</f>
        <v>-2.1956087824351322E-2</v>
      </c>
    </row>
    <row r="99" spans="1:4">
      <c r="A99" s="251">
        <v>42809</v>
      </c>
      <c r="B99" s="250">
        <v>0.98699999999999999</v>
      </c>
      <c r="C99" s="250">
        <v>0.98699999999999999</v>
      </c>
      <c r="D99" s="112">
        <f>IF(C99&lt;MAX($C$2:C99),C99/MAX($C$2:C99)-1,0)</f>
        <v>-1.4970059880239583E-2</v>
      </c>
    </row>
    <row r="100" spans="1:4">
      <c r="A100" s="251">
        <v>42810</v>
      </c>
      <c r="B100" s="250">
        <v>0.98899999999999999</v>
      </c>
      <c r="C100" s="250">
        <v>0.98899999999999999</v>
      </c>
      <c r="D100" s="112">
        <f>IF(C100&lt;MAX($C$2:C100),C100/MAX($C$2:C100)-1,0)</f>
        <v>-1.2974051896207595E-2</v>
      </c>
    </row>
    <row r="101" spans="1:4">
      <c r="A101" s="251">
        <v>42811</v>
      </c>
      <c r="B101" s="250">
        <v>0.98199999999999998</v>
      </c>
      <c r="C101" s="250">
        <v>0.98199999999999998</v>
      </c>
      <c r="D101" s="112">
        <f>IF(C101&lt;MAX($C$2:C101),C101/MAX($C$2:C101)-1,0)</f>
        <v>-1.9960079840319334E-2</v>
      </c>
    </row>
    <row r="102" spans="1:4">
      <c r="A102" s="251">
        <v>42814</v>
      </c>
      <c r="B102" s="250">
        <v>0.98599999999999999</v>
      </c>
      <c r="C102" s="250">
        <v>0.98599999999999999</v>
      </c>
      <c r="D102" s="112">
        <f>IF(C102&lt;MAX($C$2:C102),C102/MAX($C$2:C102)-1,0)</f>
        <v>-1.5968063872255467E-2</v>
      </c>
    </row>
    <row r="103" spans="1:4">
      <c r="A103" s="251">
        <v>42815</v>
      </c>
      <c r="B103" s="250">
        <v>0.996</v>
      </c>
      <c r="C103" s="250">
        <v>0.996</v>
      </c>
      <c r="D103" s="112">
        <f>IF(C103&lt;MAX($C$2:C103),C103/MAX($C$2:C103)-1,0)</f>
        <v>-5.9880239520958556E-3</v>
      </c>
    </row>
    <row r="104" spans="1:4">
      <c r="A104" s="251">
        <v>42816</v>
      </c>
      <c r="B104" s="250">
        <v>1.008</v>
      </c>
      <c r="C104" s="250">
        <v>1.008</v>
      </c>
      <c r="D104" s="112">
        <f>IF(C104&lt;MAX($C$2:C104),C104/MAX($C$2:C104)-1,0)</f>
        <v>0</v>
      </c>
    </row>
    <row r="105" spans="1:4">
      <c r="A105" s="251">
        <v>42817</v>
      </c>
      <c r="B105" s="250">
        <v>1.008</v>
      </c>
      <c r="C105" s="250">
        <v>1.008</v>
      </c>
      <c r="D105" s="112">
        <f>IF(C105&lt;MAX($C$2:C105),C105/MAX($C$2:C105)-1,0)</f>
        <v>0</v>
      </c>
    </row>
    <row r="106" spans="1:4">
      <c r="A106" s="251">
        <v>42818</v>
      </c>
      <c r="B106" s="250">
        <v>1.0049999999999999</v>
      </c>
      <c r="C106" s="250">
        <v>1.0049999999999999</v>
      </c>
      <c r="D106" s="112">
        <f>IF(C106&lt;MAX($C$2:C106),C106/MAX($C$2:C106)-1,0)</f>
        <v>-2.9761904761905766E-3</v>
      </c>
    </row>
    <row r="107" spans="1:4">
      <c r="A107" s="251">
        <v>42821</v>
      </c>
      <c r="B107" s="250">
        <v>0.995</v>
      </c>
      <c r="C107" s="250">
        <v>0.995</v>
      </c>
      <c r="D107" s="112">
        <f>IF(C107&lt;MAX($C$2:C107),C107/MAX($C$2:C107)-1,0)</f>
        <v>-1.2896825396825462E-2</v>
      </c>
    </row>
    <row r="108" spans="1:4">
      <c r="A108" s="251">
        <v>42822</v>
      </c>
      <c r="B108" s="250">
        <v>0.998</v>
      </c>
      <c r="C108" s="250">
        <v>0.998</v>
      </c>
      <c r="D108" s="112">
        <f>IF(C108&lt;MAX($C$2:C108),C108/MAX($C$2:C108)-1,0)</f>
        <v>-9.9206349206348854E-3</v>
      </c>
    </row>
    <row r="109" spans="1:4">
      <c r="A109" s="251">
        <v>42823</v>
      </c>
      <c r="B109" s="250">
        <v>0.99</v>
      </c>
      <c r="C109" s="250">
        <v>0.99</v>
      </c>
      <c r="D109" s="112">
        <f>IF(C109&lt;MAX($C$2:C109),C109/MAX($C$2:C109)-1,0)</f>
        <v>-1.7857142857142905E-2</v>
      </c>
    </row>
    <row r="110" spans="1:4">
      <c r="A110" s="251">
        <v>42824</v>
      </c>
      <c r="B110" s="250">
        <v>0.98599999999999999</v>
      </c>
      <c r="C110" s="250">
        <v>0.98599999999999999</v>
      </c>
      <c r="D110" s="112">
        <f>IF(C110&lt;MAX($C$2:C110),C110/MAX($C$2:C110)-1,0)</f>
        <v>-2.1825396825396859E-2</v>
      </c>
    </row>
    <row r="111" spans="1:4">
      <c r="A111" s="251">
        <v>42825</v>
      </c>
      <c r="B111" s="250">
        <v>1.002</v>
      </c>
      <c r="C111" s="250">
        <v>1.002</v>
      </c>
      <c r="D111" s="112">
        <f>IF(C111&lt;MAX($C$2:C111),C111/MAX($C$2:C111)-1,0)</f>
        <v>-5.9523809523809312E-3</v>
      </c>
    </row>
    <row r="112" spans="1:4">
      <c r="A112" s="251">
        <v>42830</v>
      </c>
      <c r="B112" s="250">
        <v>1.0189999999999999</v>
      </c>
      <c r="C112" s="250">
        <v>1.0189999999999999</v>
      </c>
      <c r="D112" s="112">
        <f>IF(C112&lt;MAX($C$2:C112),C112/MAX($C$2:C112)-1,0)</f>
        <v>0</v>
      </c>
    </row>
    <row r="113" spans="1:4">
      <c r="A113" s="251">
        <v>42831</v>
      </c>
      <c r="B113" s="250">
        <v>1.02</v>
      </c>
      <c r="C113" s="250">
        <v>1.02</v>
      </c>
      <c r="D113" s="112">
        <f>IF(C113&lt;MAX($C$2:C113),C113/MAX($C$2:C113)-1,0)</f>
        <v>0</v>
      </c>
    </row>
    <row r="114" spans="1:4">
      <c r="A114" s="251">
        <v>42832</v>
      </c>
      <c r="B114" s="250">
        <v>1.014</v>
      </c>
      <c r="C114" s="250">
        <v>1.014</v>
      </c>
      <c r="D114" s="112">
        <f>IF(C114&lt;MAX($C$2:C114),C114/MAX($C$2:C114)-1,0)</f>
        <v>-5.8823529411764497E-3</v>
      </c>
    </row>
    <row r="115" spans="1:4">
      <c r="A115" s="251">
        <v>42835</v>
      </c>
      <c r="B115" s="250">
        <v>0.998</v>
      </c>
      <c r="C115" s="250">
        <v>0.998</v>
      </c>
      <c r="D115" s="112">
        <f>IF(C115&lt;MAX($C$2:C115),C115/MAX($C$2:C115)-1,0)</f>
        <v>-2.1568627450980427E-2</v>
      </c>
    </row>
    <row r="116" spans="1:4">
      <c r="A116" s="251">
        <v>42836</v>
      </c>
      <c r="B116" s="250">
        <v>0.99099999999999999</v>
      </c>
      <c r="C116" s="250">
        <v>0.99099999999999999</v>
      </c>
      <c r="D116" s="112">
        <f>IF(C116&lt;MAX($C$2:C116),C116/MAX($C$2:C116)-1,0)</f>
        <v>-2.8431372549019618E-2</v>
      </c>
    </row>
    <row r="117" spans="1:4">
      <c r="A117" s="251">
        <v>42837</v>
      </c>
      <c r="B117" s="250">
        <v>0.99399999999999999</v>
      </c>
      <c r="C117" s="250">
        <v>0.99399999999999999</v>
      </c>
      <c r="D117" s="112">
        <f>IF(C117&lt;MAX($C$2:C117),C117/MAX($C$2:C117)-1,0)</f>
        <v>-2.5490196078431393E-2</v>
      </c>
    </row>
    <row r="118" spans="1:4">
      <c r="A118" s="251">
        <v>42838</v>
      </c>
      <c r="B118" s="250">
        <v>1.008</v>
      </c>
      <c r="C118" s="250">
        <v>1.008</v>
      </c>
      <c r="D118" s="112">
        <f>IF(C118&lt;MAX($C$2:C118),C118/MAX($C$2:C118)-1,0)</f>
        <v>-1.1764705882352899E-2</v>
      </c>
    </row>
    <row r="119" spans="1:4">
      <c r="A119" s="251">
        <v>42839</v>
      </c>
      <c r="B119" s="250">
        <v>0.997</v>
      </c>
      <c r="C119" s="250">
        <v>0.997</v>
      </c>
      <c r="D119" s="112">
        <f>IF(C119&lt;MAX($C$2:C119),C119/MAX($C$2:C119)-1,0)</f>
        <v>-2.2549019607843168E-2</v>
      </c>
    </row>
    <row r="120" spans="1:4">
      <c r="A120" s="251">
        <v>42842</v>
      </c>
      <c r="B120" s="250">
        <v>0.999</v>
      </c>
      <c r="C120" s="250">
        <v>0.999</v>
      </c>
      <c r="D120" s="112">
        <f>IF(C120&lt;MAX($C$2:C120),C120/MAX($C$2:C120)-1,0)</f>
        <v>-2.0588235294117685E-2</v>
      </c>
    </row>
    <row r="121" spans="1:4">
      <c r="A121" s="251">
        <v>42843</v>
      </c>
      <c r="B121" s="250">
        <v>1.008</v>
      </c>
      <c r="C121" s="250">
        <v>1.008</v>
      </c>
      <c r="D121" s="112">
        <f>IF(C121&lt;MAX($C$2:C121),C121/MAX($C$2:C121)-1,0)</f>
        <v>-1.1764705882352899E-2</v>
      </c>
    </row>
    <row r="122" spans="1:4">
      <c r="A122" s="251">
        <v>42844</v>
      </c>
      <c r="B122" s="250">
        <v>1.006</v>
      </c>
      <c r="C122" s="250">
        <v>1.006</v>
      </c>
      <c r="D122" s="112">
        <f>IF(C122&lt;MAX($C$2:C122),C122/MAX($C$2:C122)-1,0)</f>
        <v>-1.3725490196078494E-2</v>
      </c>
    </row>
    <row r="123" spans="1:4">
      <c r="A123" s="251">
        <v>42845</v>
      </c>
      <c r="B123" s="250">
        <v>1.028</v>
      </c>
      <c r="C123" s="250">
        <v>1.028</v>
      </c>
      <c r="D123" s="112">
        <f>IF(C123&lt;MAX($C$2:C123),C123/MAX($C$2:C123)-1,0)</f>
        <v>0</v>
      </c>
    </row>
    <row r="124" spans="1:4">
      <c r="A124" s="251">
        <v>42846</v>
      </c>
      <c r="B124" s="250">
        <v>1.016</v>
      </c>
      <c r="C124" s="250">
        <v>1.016</v>
      </c>
      <c r="D124" s="112">
        <f>IF(C124&lt;MAX($C$2:C124),C124/MAX($C$2:C124)-1,0)</f>
        <v>-1.1673151750972721E-2</v>
      </c>
    </row>
    <row r="125" spans="1:4">
      <c r="A125" s="251">
        <v>42849</v>
      </c>
      <c r="B125" s="250">
        <v>0.995</v>
      </c>
      <c r="C125" s="250">
        <v>0.995</v>
      </c>
      <c r="D125" s="112">
        <f>IF(C125&lt;MAX($C$2:C125),C125/MAX($C$2:C125)-1,0)</f>
        <v>-3.2101167315175094E-2</v>
      </c>
    </row>
    <row r="126" spans="1:4">
      <c r="A126" s="251">
        <v>42850</v>
      </c>
      <c r="B126" s="250">
        <v>0.998</v>
      </c>
      <c r="C126" s="250">
        <v>0.998</v>
      </c>
      <c r="D126" s="112">
        <f>IF(C126&lt;MAX($C$2:C126),C126/MAX($C$2:C126)-1,0)</f>
        <v>-2.9182879377431914E-2</v>
      </c>
    </row>
    <row r="127" spans="1:4">
      <c r="A127" s="251">
        <v>42851</v>
      </c>
      <c r="B127" s="250">
        <v>1.0029999999999999</v>
      </c>
      <c r="C127" s="250">
        <v>1.0029999999999999</v>
      </c>
      <c r="D127" s="112">
        <f>IF(C127&lt;MAX($C$2:C127),C127/MAX($C$2:C127)-1,0)</f>
        <v>-2.4319066147860058E-2</v>
      </c>
    </row>
    <row r="128" spans="1:4">
      <c r="A128" s="251">
        <v>42852</v>
      </c>
      <c r="B128" s="250">
        <v>1.014</v>
      </c>
      <c r="C128" s="250">
        <v>1.014</v>
      </c>
      <c r="D128" s="112">
        <f>IF(C128&lt;MAX($C$2:C128),C128/MAX($C$2:C128)-1,0)</f>
        <v>-1.3618677042801619E-2</v>
      </c>
    </row>
    <row r="129" spans="1:4">
      <c r="A129" s="251">
        <v>42853</v>
      </c>
      <c r="B129" s="250">
        <v>1.002</v>
      </c>
      <c r="C129" s="250">
        <v>1.002</v>
      </c>
      <c r="D129" s="112">
        <f>IF(C129&lt;MAX($C$2:C129),C129/MAX($C$2:C129)-1,0)</f>
        <v>-2.529182879377434E-2</v>
      </c>
    </row>
    <row r="130" spans="1:4">
      <c r="A130" s="251">
        <v>42857</v>
      </c>
      <c r="B130" s="250">
        <v>1.004</v>
      </c>
      <c r="C130" s="250">
        <v>1.004</v>
      </c>
      <c r="D130" s="112">
        <f>IF(C130&lt;MAX($C$2:C130),C130/MAX($C$2:C130)-1,0)</f>
        <v>-2.3346303501945553E-2</v>
      </c>
    </row>
    <row r="131" spans="1:4">
      <c r="A131" s="251">
        <v>42858</v>
      </c>
      <c r="B131" s="250">
        <v>1.0009999999999999</v>
      </c>
      <c r="C131" s="250">
        <v>1.0009999999999999</v>
      </c>
      <c r="D131" s="112">
        <f>IF(C131&lt;MAX($C$2:C131),C131/MAX($C$2:C131)-1,0)</f>
        <v>-2.6264591439688845E-2</v>
      </c>
    </row>
    <row r="132" spans="1:4">
      <c r="A132" s="251">
        <v>42859</v>
      </c>
      <c r="B132" s="250">
        <v>0.996</v>
      </c>
      <c r="C132" s="250">
        <v>0.996</v>
      </c>
      <c r="D132" s="112">
        <f>IF(C132&lt;MAX($C$2:C132),C132/MAX($C$2:C132)-1,0)</f>
        <v>-3.1128404669260701E-2</v>
      </c>
    </row>
    <row r="133" spans="1:4">
      <c r="A133" s="251">
        <v>42860</v>
      </c>
      <c r="B133" s="250">
        <v>0.99199999999999999</v>
      </c>
      <c r="C133" s="250">
        <v>0.99199999999999999</v>
      </c>
      <c r="D133" s="112">
        <f>IF(C133&lt;MAX($C$2:C133),C133/MAX($C$2:C133)-1,0)</f>
        <v>-3.5019455252918275E-2</v>
      </c>
    </row>
    <row r="134" spans="1:4">
      <c r="A134" s="251">
        <v>42863</v>
      </c>
      <c r="B134" s="250">
        <v>0.98099999999999998</v>
      </c>
      <c r="C134" s="250">
        <v>0.98099999999999998</v>
      </c>
      <c r="D134" s="112">
        <f>IF(C134&lt;MAX($C$2:C134),C134/MAX($C$2:C134)-1,0)</f>
        <v>-4.5719844357976713E-2</v>
      </c>
    </row>
    <row r="135" spans="1:4">
      <c r="A135" s="251">
        <v>42864</v>
      </c>
      <c r="B135" s="250">
        <v>0.98199999999999998</v>
      </c>
      <c r="C135" s="250">
        <v>0.98199999999999998</v>
      </c>
      <c r="D135" s="112">
        <f>IF(C135&lt;MAX($C$2:C135),C135/MAX($C$2:C135)-1,0)</f>
        <v>-4.474708171206232E-2</v>
      </c>
    </row>
    <row r="136" spans="1:4">
      <c r="A136" s="251">
        <v>42865</v>
      </c>
      <c r="B136" s="250">
        <v>0.98499999999999999</v>
      </c>
      <c r="C136" s="250">
        <v>0.98499999999999999</v>
      </c>
      <c r="D136" s="112">
        <f>IF(C136&lt;MAX($C$2:C136),C136/MAX($C$2:C136)-1,0)</f>
        <v>-4.182879377431914E-2</v>
      </c>
    </row>
    <row r="137" spans="1:4">
      <c r="A137" s="251">
        <v>42866</v>
      </c>
      <c r="B137" s="250">
        <v>0.99399999999999999</v>
      </c>
      <c r="C137" s="250">
        <v>0.99399999999999999</v>
      </c>
      <c r="D137" s="112">
        <f>IF(C137&lt;MAX($C$2:C137),C137/MAX($C$2:C137)-1,0)</f>
        <v>-3.3073929961089488E-2</v>
      </c>
    </row>
    <row r="138" spans="1:4">
      <c r="A138" s="251">
        <v>42867</v>
      </c>
      <c r="B138" s="250">
        <v>1.0009999999999999</v>
      </c>
      <c r="C138" s="250">
        <v>1.0009999999999999</v>
      </c>
      <c r="D138" s="112">
        <f>IF(C138&lt;MAX($C$2:C138),C138/MAX($C$2:C138)-1,0)</f>
        <v>-2.6264591439688845E-2</v>
      </c>
    </row>
    <row r="139" spans="1:4">
      <c r="A139" s="251">
        <v>42870</v>
      </c>
      <c r="B139" s="250">
        <v>1.022</v>
      </c>
      <c r="C139" s="250">
        <v>1.022</v>
      </c>
      <c r="D139" s="112">
        <f>IF(C139&lt;MAX($C$2:C139),C139/MAX($C$2:C139)-1,0)</f>
        <v>-5.8365758754863606E-3</v>
      </c>
    </row>
    <row r="140" spans="1:4">
      <c r="A140" s="251">
        <v>42871</v>
      </c>
      <c r="B140" s="250">
        <v>1.0409999999999999</v>
      </c>
      <c r="C140" s="250">
        <v>1.0409999999999999</v>
      </c>
      <c r="D140" s="112">
        <f>IF(C140&lt;MAX($C$2:C140),C140/MAX($C$2:C140)-1,0)</f>
        <v>0</v>
      </c>
    </row>
    <row r="141" spans="1:4">
      <c r="A141" s="251">
        <v>42872</v>
      </c>
      <c r="B141" s="250">
        <v>1.0269999999999999</v>
      </c>
      <c r="C141" s="250">
        <v>1.0269999999999999</v>
      </c>
      <c r="D141" s="112">
        <f>IF(C141&lt;MAX($C$2:C141),C141/MAX($C$2:C141)-1,0)</f>
        <v>-1.3448607108549449E-2</v>
      </c>
    </row>
    <row r="142" spans="1:4">
      <c r="A142" s="251">
        <v>42873</v>
      </c>
      <c r="B142" s="250">
        <v>1.0269999999999999</v>
      </c>
      <c r="C142" s="250">
        <v>1.0269999999999999</v>
      </c>
      <c r="D142" s="112">
        <f>IF(C142&lt;MAX($C$2:C142),C142/MAX($C$2:C142)-1,0)</f>
        <v>-1.3448607108549449E-2</v>
      </c>
    </row>
    <row r="143" spans="1:4">
      <c r="A143" s="251">
        <v>42874</v>
      </c>
      <c r="B143" s="250">
        <v>1.032</v>
      </c>
      <c r="C143" s="250">
        <v>1.032</v>
      </c>
      <c r="D143" s="112">
        <f>IF(C143&lt;MAX($C$2:C143),C143/MAX($C$2:C143)-1,0)</f>
        <v>-8.6455331412103043E-3</v>
      </c>
    </row>
    <row r="144" spans="1:4">
      <c r="A144" s="251">
        <v>42877</v>
      </c>
      <c r="B144" s="250">
        <v>1.036</v>
      </c>
      <c r="C144" s="250">
        <v>1.036</v>
      </c>
      <c r="D144" s="112">
        <f>IF(C144&lt;MAX($C$2:C144),C144/MAX($C$2:C144)-1,0)</f>
        <v>-4.8030739673390332E-3</v>
      </c>
    </row>
    <row r="145" spans="1:4">
      <c r="A145" s="251">
        <v>42878</v>
      </c>
      <c r="B145" s="250">
        <v>1.042</v>
      </c>
      <c r="C145" s="250">
        <v>1.042</v>
      </c>
      <c r="D145" s="112">
        <f>IF(C145&lt;MAX($C$2:C145),C145/MAX($C$2:C145)-1,0)</f>
        <v>0</v>
      </c>
    </row>
    <row r="146" spans="1:4">
      <c r="A146" s="251">
        <v>42879</v>
      </c>
      <c r="B146" s="250">
        <v>1.038</v>
      </c>
      <c r="C146" s="250">
        <v>1.038</v>
      </c>
      <c r="D146" s="112">
        <f>IF(C146&lt;MAX($C$2:C146),C146/MAX($C$2:C146)-1,0)</f>
        <v>-3.8387715930902067E-3</v>
      </c>
    </row>
    <row r="147" spans="1:4">
      <c r="A147" s="251">
        <v>42880</v>
      </c>
      <c r="B147" s="250">
        <v>1.036</v>
      </c>
      <c r="C147" s="250">
        <v>1.036</v>
      </c>
      <c r="D147" s="112">
        <f>IF(C147&lt;MAX($C$2:C147),C147/MAX($C$2:C147)-1,0)</f>
        <v>-5.7581573896353655E-3</v>
      </c>
    </row>
    <row r="148" spans="1:4">
      <c r="A148" s="251">
        <v>42881</v>
      </c>
      <c r="B148" s="250">
        <v>1.026</v>
      </c>
      <c r="C148" s="250">
        <v>1.026</v>
      </c>
      <c r="D148" s="112">
        <f>IF(C148&lt;MAX($C$2:C148),C148/MAX($C$2:C148)-1,0)</f>
        <v>-1.5355086372360827E-2</v>
      </c>
    </row>
    <row r="149" spans="1:4">
      <c r="A149" s="251">
        <v>42886</v>
      </c>
      <c r="B149" s="250">
        <v>1.0289999999999999</v>
      </c>
      <c r="C149" s="250">
        <v>1.0289999999999999</v>
      </c>
      <c r="D149" s="112">
        <f>IF(C149&lt;MAX($C$2:C149),C149/MAX($C$2:C149)-1,0)</f>
        <v>-1.247600767754331E-2</v>
      </c>
    </row>
    <row r="150" spans="1:4">
      <c r="A150" s="251">
        <v>42887</v>
      </c>
      <c r="B150" s="250">
        <v>1.036</v>
      </c>
      <c r="C150" s="250">
        <v>1.036</v>
      </c>
      <c r="D150" s="112">
        <f>IF(C150&lt;MAX($C$2:C150),C150/MAX($C$2:C150)-1,0)</f>
        <v>-5.7581573896353655E-3</v>
      </c>
    </row>
    <row r="151" spans="1:4">
      <c r="A151" s="251">
        <v>42888</v>
      </c>
      <c r="B151" s="250">
        <v>1.026</v>
      </c>
      <c r="C151" s="250">
        <v>1.026</v>
      </c>
      <c r="D151" s="112">
        <f>IF(C151&lt;MAX($C$2:C151),C151/MAX($C$2:C151)-1,0)</f>
        <v>-1.5355086372360827E-2</v>
      </c>
    </row>
    <row r="152" spans="1:4">
      <c r="A152" s="251">
        <v>42891</v>
      </c>
      <c r="B152" s="250">
        <v>1.0169999999999999</v>
      </c>
      <c r="C152" s="250">
        <v>1.0169999999999999</v>
      </c>
      <c r="D152" s="112">
        <f>IF(C152&lt;MAX($C$2:C152),C152/MAX($C$2:C152)-1,0)</f>
        <v>-2.399232245681393E-2</v>
      </c>
    </row>
    <row r="153" spans="1:4">
      <c r="A153" s="251">
        <v>42892</v>
      </c>
      <c r="B153" s="250">
        <v>1.032</v>
      </c>
      <c r="C153" s="250">
        <v>1.032</v>
      </c>
      <c r="D153" s="112">
        <f>IF(C153&lt;MAX($C$2:C153),C153/MAX($C$2:C153)-1,0)</f>
        <v>-9.5969289827255722E-3</v>
      </c>
    </row>
    <row r="154" spans="1:4">
      <c r="A154" s="251">
        <v>42893</v>
      </c>
      <c r="B154" s="250">
        <v>1.052</v>
      </c>
      <c r="C154" s="250">
        <v>1.052</v>
      </c>
      <c r="D154" s="112">
        <f>IF(C154&lt;MAX($C$2:C154),C154/MAX($C$2:C154)-1,0)</f>
        <v>0</v>
      </c>
    </row>
    <row r="155" spans="1:4">
      <c r="A155" s="251">
        <v>42894</v>
      </c>
      <c r="B155" s="250">
        <v>1.0680000000000001</v>
      </c>
      <c r="C155" s="250">
        <v>1.0680000000000001</v>
      </c>
      <c r="D155" s="112">
        <f>IF(C155&lt;MAX($C$2:C155),C155/MAX($C$2:C155)-1,0)</f>
        <v>0</v>
      </c>
    </row>
    <row r="156" spans="1:4">
      <c r="A156" s="251">
        <v>42895</v>
      </c>
      <c r="B156" s="250">
        <v>1.075</v>
      </c>
      <c r="C156" s="250">
        <v>1.075</v>
      </c>
      <c r="D156" s="112">
        <f>IF(C156&lt;MAX($C$2:C156),C156/MAX($C$2:C156)-1,0)</f>
        <v>0</v>
      </c>
    </row>
    <row r="157" spans="1:4">
      <c r="A157" s="251">
        <v>42898</v>
      </c>
      <c r="B157" s="250">
        <v>1.083</v>
      </c>
      <c r="C157" s="250">
        <v>1.083</v>
      </c>
      <c r="D157" s="112">
        <f>IF(C157&lt;MAX($C$2:C157),C157/MAX($C$2:C157)-1,0)</f>
        <v>0</v>
      </c>
    </row>
    <row r="158" spans="1:4">
      <c r="A158" s="251">
        <v>42899</v>
      </c>
      <c r="B158" s="250">
        <v>1.0860000000000001</v>
      </c>
      <c r="C158" s="250">
        <v>1.0860000000000001</v>
      </c>
      <c r="D158" s="112">
        <f>IF(C158&lt;MAX($C$2:C158),C158/MAX($C$2:C158)-1,0)</f>
        <v>0</v>
      </c>
    </row>
    <row r="159" spans="1:4">
      <c r="A159" s="251">
        <v>42900</v>
      </c>
      <c r="B159" s="250">
        <v>1.0660000000000001</v>
      </c>
      <c r="C159" s="250">
        <v>1.0660000000000001</v>
      </c>
      <c r="D159" s="112">
        <f>IF(C159&lt;MAX($C$2:C159),C159/MAX($C$2:C159)-1,0)</f>
        <v>-1.8416206261510193E-2</v>
      </c>
    </row>
    <row r="160" spans="1:4">
      <c r="A160" s="251">
        <v>42901</v>
      </c>
      <c r="B160" s="250">
        <v>1.0589999999999999</v>
      </c>
      <c r="C160" s="250">
        <v>1.0589999999999999</v>
      </c>
      <c r="D160" s="112">
        <f>IF(C160&lt;MAX($C$2:C160),C160/MAX($C$2:C160)-1,0)</f>
        <v>-2.4861878453038777E-2</v>
      </c>
    </row>
    <row r="161" spans="1:4">
      <c r="A161" s="251">
        <v>42902</v>
      </c>
      <c r="B161" s="250">
        <v>1.054</v>
      </c>
      <c r="C161" s="250">
        <v>1.054</v>
      </c>
      <c r="D161" s="112">
        <f>IF(C161&lt;MAX($C$2:C161),C161/MAX($C$2:C161)-1,0)</f>
        <v>-2.9465930018416242E-2</v>
      </c>
    </row>
    <row r="162" spans="1:4">
      <c r="A162" s="251">
        <v>42905</v>
      </c>
      <c r="B162" s="250">
        <v>1.0669999999999999</v>
      </c>
      <c r="C162" s="250">
        <v>1.0669999999999999</v>
      </c>
      <c r="D162" s="112">
        <f>IF(C162&lt;MAX($C$2:C162),C162/MAX($C$2:C162)-1,0)</f>
        <v>-1.7495395948434744E-2</v>
      </c>
    </row>
    <row r="163" spans="1:4">
      <c r="A163" s="251">
        <v>42906</v>
      </c>
      <c r="B163" s="250">
        <v>1.0589999999999999</v>
      </c>
      <c r="C163" s="250">
        <v>1.0589999999999999</v>
      </c>
      <c r="D163" s="112">
        <f>IF(C163&lt;MAX($C$2:C163),C163/MAX($C$2:C163)-1,0)</f>
        <v>-2.4861878453038777E-2</v>
      </c>
    </row>
    <row r="164" spans="1:4">
      <c r="A164" s="251">
        <v>42907</v>
      </c>
      <c r="B164" s="250">
        <v>1.081</v>
      </c>
      <c r="C164" s="250">
        <v>1.081</v>
      </c>
      <c r="D164" s="112">
        <f>IF(C164&lt;MAX($C$2:C164),C164/MAX($C$2:C164)-1,0)</f>
        <v>-4.604051565377687E-3</v>
      </c>
    </row>
    <row r="165" spans="1:4">
      <c r="A165" s="251">
        <v>42908</v>
      </c>
      <c r="B165" s="250">
        <v>1.0649999999999999</v>
      </c>
      <c r="C165" s="250">
        <v>1.0649999999999999</v>
      </c>
      <c r="D165" s="112">
        <f>IF(C165&lt;MAX($C$2:C165),C165/MAX($C$2:C165)-1,0)</f>
        <v>-1.9337016574585753E-2</v>
      </c>
    </row>
    <row r="166" spans="1:4">
      <c r="A166" s="251">
        <v>42909</v>
      </c>
      <c r="B166" s="250">
        <v>1.0780000000000001</v>
      </c>
      <c r="C166" s="250">
        <v>1.0780000000000001</v>
      </c>
      <c r="D166" s="112">
        <f>IF(C166&lt;MAX($C$2:C166),C166/MAX($C$2:C166)-1,0)</f>
        <v>-7.3664825046040328E-3</v>
      </c>
    </row>
    <row r="167" spans="1:4">
      <c r="A167" s="251">
        <v>42912</v>
      </c>
      <c r="B167" s="250">
        <v>1.0980000000000001</v>
      </c>
      <c r="C167" s="250">
        <v>1.0980000000000001</v>
      </c>
      <c r="D167" s="112">
        <f>IF(C167&lt;MAX($C$2:C167),C167/MAX($C$2:C167)-1,0)</f>
        <v>0</v>
      </c>
    </row>
    <row r="168" spans="1:4">
      <c r="A168" s="251">
        <v>42913</v>
      </c>
      <c r="B168" s="250">
        <v>1.1020000000000001</v>
      </c>
      <c r="C168" s="250">
        <v>1.1020000000000001</v>
      </c>
      <c r="D168" s="179">
        <f>IF(C168&lt;MAX($C$2:C168),C168/MAX($C$2:C168)-1,0)</f>
        <v>0</v>
      </c>
    </row>
    <row r="169" spans="1:4">
      <c r="A169" s="251">
        <v>42914</v>
      </c>
      <c r="B169" s="250">
        <v>1.0840000000000001</v>
      </c>
      <c r="C169" s="250">
        <v>1.0840000000000001</v>
      </c>
      <c r="D169" s="179">
        <f>IF(C169&lt;MAX($C$2:C169),C169/MAX($C$2:C169)-1,0)</f>
        <v>-1.6333938294010864E-2</v>
      </c>
    </row>
    <row r="170" spans="1:4">
      <c r="A170" s="251">
        <v>42915</v>
      </c>
      <c r="B170" s="250">
        <v>1.0900000000000001</v>
      </c>
      <c r="C170" s="250">
        <v>1.0900000000000001</v>
      </c>
      <c r="D170" s="179">
        <f>IF(C170&lt;MAX($C$2:C170),C170/MAX($C$2:C170)-1,0)</f>
        <v>-1.0889292196007316E-2</v>
      </c>
    </row>
    <row r="171" spans="1:4">
      <c r="A171" s="251">
        <v>42916</v>
      </c>
      <c r="B171" s="250">
        <v>1.0960000000000001</v>
      </c>
      <c r="C171" s="250">
        <v>1.0960000000000001</v>
      </c>
      <c r="D171" s="179">
        <f>IF(C171&lt;MAX($C$2:C171),C171/MAX($C$2:C171)-1,0)</f>
        <v>-5.4446460980036582E-3</v>
      </c>
    </row>
    <row r="172" spans="1:4">
      <c r="A172" s="251">
        <v>42919</v>
      </c>
      <c r="B172" s="250">
        <v>1.0820000000000001</v>
      </c>
      <c r="C172" s="250">
        <v>1.0820000000000001</v>
      </c>
      <c r="D172" s="179">
        <f>IF(C172&lt;MAX($C$2:C172),C172/MAX($C$2:C172)-1,0)</f>
        <v>-1.814882032667875E-2</v>
      </c>
    </row>
    <row r="173" spans="1:4">
      <c r="A173" s="251">
        <v>42920</v>
      </c>
      <c r="B173" s="250">
        <v>1.071</v>
      </c>
      <c r="C173" s="250">
        <v>1.071</v>
      </c>
      <c r="D173" s="179">
        <f>IF(C173&lt;MAX($C$2:C173),C173/MAX($C$2:C173)-1,0)</f>
        <v>-2.8130671506352178E-2</v>
      </c>
    </row>
    <row r="174" spans="1:4">
      <c r="A174" s="251">
        <v>42921</v>
      </c>
      <c r="B174" s="250">
        <v>1.0860000000000001</v>
      </c>
      <c r="C174" s="250">
        <v>1.0860000000000001</v>
      </c>
      <c r="D174" s="179">
        <f>IF(C174&lt;MAX($C$2:C174),C174/MAX($C$2:C174)-1,0)</f>
        <v>-1.4519056261342977E-2</v>
      </c>
    </row>
    <row r="175" spans="1:4">
      <c r="A175" s="251">
        <v>42922</v>
      </c>
      <c r="B175" s="250">
        <v>1.0740000000000001</v>
      </c>
      <c r="C175" s="250">
        <v>1.0740000000000001</v>
      </c>
      <c r="D175" s="179">
        <f>IF(C175&lt;MAX($C$2:C175),C175/MAX($C$2:C175)-1,0)</f>
        <v>-2.5408348457350294E-2</v>
      </c>
    </row>
    <row r="176" spans="1:4">
      <c r="A176" s="251">
        <v>42923</v>
      </c>
      <c r="B176" s="250">
        <v>1.0609999999999999</v>
      </c>
      <c r="C176" s="250">
        <v>1.0609999999999999</v>
      </c>
      <c r="D176" s="179">
        <f>IF(C176&lt;MAX($C$2:C176),C176/MAX($C$2:C176)-1,0)</f>
        <v>-3.7205081669691609E-2</v>
      </c>
    </row>
    <row r="177" spans="1:4">
      <c r="A177" s="251">
        <v>42926</v>
      </c>
      <c r="B177" s="250">
        <v>1.05</v>
      </c>
      <c r="C177" s="250">
        <v>1.05</v>
      </c>
      <c r="D177" s="179">
        <f>IF(C177&lt;MAX($C$2:C177),C177/MAX($C$2:C177)-1,0)</f>
        <v>-4.7186932849364815E-2</v>
      </c>
    </row>
    <row r="178" spans="1:4">
      <c r="A178" s="251">
        <v>42927</v>
      </c>
      <c r="B178" s="250">
        <v>1.054</v>
      </c>
      <c r="C178" s="250">
        <v>1.054</v>
      </c>
      <c r="D178" s="179">
        <f>IF(C178&lt;MAX($C$2:C178),C178/MAX($C$2:C178)-1,0)</f>
        <v>-4.3557168784029043E-2</v>
      </c>
    </row>
    <row r="179" spans="1:4">
      <c r="A179" s="251">
        <v>42928</v>
      </c>
      <c r="B179" s="250">
        <v>1.0489999999999999</v>
      </c>
      <c r="C179" s="250">
        <v>1.0489999999999999</v>
      </c>
      <c r="D179" s="179">
        <f>IF(C179&lt;MAX($C$2:C179),C179/MAX($C$2:C179)-1,0)</f>
        <v>-4.8094373865698814E-2</v>
      </c>
    </row>
    <row r="180" spans="1:4">
      <c r="A180" s="251">
        <v>42929</v>
      </c>
      <c r="B180" s="250">
        <v>1.0409999999999999</v>
      </c>
      <c r="C180" s="250">
        <v>1.0409999999999999</v>
      </c>
      <c r="D180" s="179">
        <f>IF(C180&lt;MAX($C$2:C180),C180/MAX($C$2:C180)-1,0)</f>
        <v>-5.5353901996370358E-2</v>
      </c>
    </row>
    <row r="181" spans="1:4">
      <c r="A181" s="251">
        <v>42930</v>
      </c>
      <c r="B181" s="250">
        <v>1.044</v>
      </c>
      <c r="C181" s="250">
        <v>1.044</v>
      </c>
      <c r="D181" s="179">
        <f>IF(C181&lt;MAX($C$2:C181),C181/MAX($C$2:C181)-1,0)</f>
        <v>-5.2631578947368474E-2</v>
      </c>
    </row>
    <row r="182" spans="1:4">
      <c r="A182" s="251">
        <v>42933</v>
      </c>
      <c r="B182" s="250">
        <v>1.0289999999999999</v>
      </c>
      <c r="C182" s="250">
        <v>1.0289999999999999</v>
      </c>
      <c r="D182" s="179">
        <f>IF(C182&lt;MAX($C$2:C182),C182/MAX($C$2:C182)-1,0)</f>
        <v>-6.6243194192377675E-2</v>
      </c>
    </row>
    <row r="183" spans="1:4">
      <c r="A183" s="251">
        <v>42934</v>
      </c>
      <c r="B183" s="250">
        <v>1.0209999999999999</v>
      </c>
      <c r="C183" s="250">
        <v>1.0209999999999999</v>
      </c>
      <c r="D183" s="179">
        <f>IF(C183&lt;MAX($C$2:C183),C183/MAX($C$2:C183)-1,0)</f>
        <v>-7.3502722323049108E-2</v>
      </c>
    </row>
    <row r="184" spans="1:4">
      <c r="A184" s="251">
        <v>42935</v>
      </c>
      <c r="B184" s="250">
        <v>1.0349999999999999</v>
      </c>
      <c r="C184" s="250">
        <v>1.0349999999999999</v>
      </c>
      <c r="D184" s="179">
        <f>IF(C184&lt;MAX($C$2:C184),C184/MAX($C$2:C184)-1,0)</f>
        <v>-6.0798548094374016E-2</v>
      </c>
    </row>
    <row r="185" spans="1:4">
      <c r="A185" s="251">
        <v>42936</v>
      </c>
      <c r="B185" s="250">
        <v>1.0409999999999999</v>
      </c>
      <c r="C185" s="250">
        <v>1.0409999999999999</v>
      </c>
      <c r="D185" s="179">
        <f>IF(C185&lt;MAX($C$2:C185),C185/MAX($C$2:C185)-1,0)</f>
        <v>-5.5353901996370358E-2</v>
      </c>
    </row>
    <row r="186" spans="1:4">
      <c r="A186" s="251">
        <v>42937</v>
      </c>
      <c r="B186" s="250">
        <v>1.0349999999999999</v>
      </c>
      <c r="C186" s="250">
        <v>1.0349999999999999</v>
      </c>
      <c r="D186" s="179">
        <f>IF(C186&lt;MAX($C$2:C186),C186/MAX($C$2:C186)-1,0)</f>
        <v>-6.0798548094374016E-2</v>
      </c>
    </row>
    <row r="187" spans="1:4">
      <c r="A187" s="251">
        <v>42940</v>
      </c>
      <c r="B187" s="250">
        <v>1.036</v>
      </c>
      <c r="C187" s="250">
        <v>1.036</v>
      </c>
      <c r="D187" s="179">
        <f>IF(C187&lt;MAX($C$2:C187),C187/MAX($C$2:C187)-1,0)</f>
        <v>-5.9891107078040018E-2</v>
      </c>
    </row>
    <row r="188" spans="1:4">
      <c r="A188" s="251">
        <v>42941</v>
      </c>
      <c r="B188" s="250">
        <v>1.03</v>
      </c>
      <c r="C188" s="250">
        <v>1.03</v>
      </c>
      <c r="D188" s="179">
        <f>IF(C188&lt;MAX($C$2:C188),C188/MAX($C$2:C188)-1,0)</f>
        <v>-6.5335753176043565E-2</v>
      </c>
    </row>
    <row r="189" spans="1:4">
      <c r="A189" s="251">
        <v>42942</v>
      </c>
      <c r="B189" s="250">
        <v>1.018</v>
      </c>
      <c r="C189" s="250">
        <v>1.018</v>
      </c>
      <c r="D189" s="179">
        <f>IF(C189&lt;MAX($C$2:C189),C189/MAX($C$2:C189)-1,0)</f>
        <v>-7.6225045372050881E-2</v>
      </c>
    </row>
    <row r="190" spans="1:4">
      <c r="A190" s="251">
        <v>42943</v>
      </c>
      <c r="B190" s="250">
        <v>1.018</v>
      </c>
      <c r="C190" s="250">
        <v>1.018</v>
      </c>
      <c r="D190" s="179">
        <f>IF(C190&lt;MAX($C$2:C190),C190/MAX($C$2:C190)-1,0)</f>
        <v>-7.6225045372050881E-2</v>
      </c>
    </row>
    <row r="191" spans="1:4">
      <c r="A191" s="251">
        <v>42944</v>
      </c>
      <c r="B191" s="250">
        <v>1.026</v>
      </c>
      <c r="C191" s="250">
        <v>1.026</v>
      </c>
      <c r="D191" s="179">
        <f>IF(C191&lt;MAX($C$2:C191),C191/MAX($C$2:C191)-1,0)</f>
        <v>-6.8965517241379337E-2</v>
      </c>
    </row>
    <row r="192" spans="1:4">
      <c r="A192" s="251">
        <v>42947</v>
      </c>
      <c r="B192" s="250">
        <v>1.024</v>
      </c>
      <c r="C192" s="250">
        <v>1.024</v>
      </c>
      <c r="D192" s="179">
        <f>IF(C192&lt;MAX($C$2:C192),C192/MAX($C$2:C192)-1,0)</f>
        <v>-7.0780399274047223E-2</v>
      </c>
    </row>
    <row r="193" spans="1:4">
      <c r="A193" s="251">
        <v>42948</v>
      </c>
      <c r="B193" s="250">
        <v>1.022</v>
      </c>
      <c r="C193" s="250">
        <v>1.022</v>
      </c>
      <c r="D193" s="179">
        <f>IF(C193&lt;MAX($C$2:C193),C193/MAX($C$2:C193)-1,0)</f>
        <v>-7.2595281306715109E-2</v>
      </c>
    </row>
    <row r="194" spans="1:4">
      <c r="A194" s="251">
        <v>42949</v>
      </c>
      <c r="B194" s="250">
        <v>1.016</v>
      </c>
      <c r="C194" s="250">
        <v>1.016</v>
      </c>
      <c r="D194" s="179">
        <f>IF(C194&lt;MAX($C$2:C194),C194/MAX($C$2:C194)-1,0)</f>
        <v>-7.8039927404718767E-2</v>
      </c>
    </row>
    <row r="195" spans="1:4">
      <c r="A195" s="251">
        <v>42950</v>
      </c>
      <c r="B195" s="250">
        <v>1.0049999999999999</v>
      </c>
      <c r="C195" s="250">
        <v>1.0049999999999999</v>
      </c>
      <c r="D195" s="179">
        <f>IF(C195&lt;MAX($C$2:C195),C195/MAX($C$2:C195)-1,0)</f>
        <v>-8.8021778584392196E-2</v>
      </c>
    </row>
    <row r="196" spans="1:4">
      <c r="A196" s="251">
        <v>42951</v>
      </c>
      <c r="B196" s="250">
        <v>1.0029999999999999</v>
      </c>
      <c r="C196" s="250">
        <v>1.0029999999999999</v>
      </c>
      <c r="D196" s="179">
        <f>IF(C196&lt;MAX($C$2:C196),C196/MAX($C$2:C196)-1,0)</f>
        <v>-8.9836660617060082E-2</v>
      </c>
    </row>
    <row r="197" spans="1:4">
      <c r="A197" s="251">
        <v>42954</v>
      </c>
      <c r="B197" s="250">
        <v>1.012</v>
      </c>
      <c r="C197" s="250">
        <v>1.012</v>
      </c>
      <c r="D197" s="177">
        <f>IF(C197&lt;MAX($C$2:C197),C197/MAX($C$2:C197)-1,0)</f>
        <v>-8.166969147005454E-2</v>
      </c>
    </row>
    <row r="198" spans="1:4">
      <c r="A198" s="251">
        <v>42955</v>
      </c>
      <c r="B198" s="250">
        <v>1.018</v>
      </c>
      <c r="C198" s="250">
        <v>1.018</v>
      </c>
      <c r="D198" s="177">
        <f>IF(C198&lt;MAX($C$2:C198),C198/MAX($C$2:C198)-1,0)</f>
        <v>-7.6225045372050881E-2</v>
      </c>
    </row>
    <row r="199" spans="1:4">
      <c r="A199" s="251">
        <v>42956</v>
      </c>
      <c r="B199" s="250">
        <v>1.036</v>
      </c>
      <c r="C199" s="250">
        <v>1.036</v>
      </c>
      <c r="D199" s="177">
        <f>IF(C199&lt;MAX($C$2:C199),C199/MAX($C$2:C199)-1,0)</f>
        <v>-5.9891107078040018E-2</v>
      </c>
    </row>
    <row r="200" spans="1:4">
      <c r="A200" s="251">
        <v>42957</v>
      </c>
      <c r="B200" s="250">
        <v>1.038</v>
      </c>
      <c r="C200" s="250">
        <v>1.038</v>
      </c>
      <c r="D200" s="177">
        <f>IF(C200&lt;MAX($C$2:C200),C200/MAX($C$2:C200)-1,0)</f>
        <v>-5.8076225045372132E-2</v>
      </c>
    </row>
    <row r="201" spans="1:4">
      <c r="A201" s="251">
        <v>42958</v>
      </c>
      <c r="B201" s="250">
        <v>1.0329999999999999</v>
      </c>
      <c r="C201" s="250">
        <v>1.0329999999999999</v>
      </c>
      <c r="D201" s="177">
        <f>IF(C201&lt;MAX($C$2:C201),C201/MAX($C$2:C201)-1,0)</f>
        <v>-6.2613430127041902E-2</v>
      </c>
    </row>
    <row r="202" spans="1:4">
      <c r="A202" s="251">
        <v>42961</v>
      </c>
      <c r="B202" s="250">
        <v>1.046</v>
      </c>
      <c r="C202" s="250">
        <v>1.046</v>
      </c>
      <c r="D202" s="177">
        <f>IF(C202&lt;MAX($C$2:C202),C202/MAX($C$2:C202)-1,0)</f>
        <v>-5.0816696914700588E-2</v>
      </c>
    </row>
    <row r="203" spans="1:4">
      <c r="A203" s="251">
        <v>42962</v>
      </c>
      <c r="B203" s="250">
        <v>1.0389999999999999</v>
      </c>
      <c r="C203" s="250">
        <v>1.0389999999999999</v>
      </c>
      <c r="D203" s="177">
        <f>IF(C203&lt;MAX($C$2:C203),C203/MAX($C$2:C203)-1,0)</f>
        <v>-5.7168784029038244E-2</v>
      </c>
    </row>
    <row r="204" spans="1:4">
      <c r="A204" s="251">
        <v>42963</v>
      </c>
      <c r="B204" s="250">
        <v>1.036</v>
      </c>
      <c r="C204" s="250">
        <v>1.036</v>
      </c>
      <c r="D204" s="177">
        <f>IF(C204&lt;MAX($C$2:C204),C204/MAX($C$2:C204)-1,0)</f>
        <v>-5.9891107078040018E-2</v>
      </c>
    </row>
    <row r="205" spans="1:4">
      <c r="A205" s="251">
        <v>42964</v>
      </c>
      <c r="B205" s="250">
        <v>1.0309999999999999</v>
      </c>
      <c r="C205" s="250">
        <v>1.0309999999999999</v>
      </c>
      <c r="D205" s="177">
        <f>IF(C205&lt;MAX($C$2:C205),C205/MAX($C$2:C205)-1,0)</f>
        <v>-6.4428312159709789E-2</v>
      </c>
    </row>
    <row r="206" spans="1:4">
      <c r="A206" s="251">
        <v>42965</v>
      </c>
      <c r="B206" s="250">
        <v>1.0349999999999999</v>
      </c>
      <c r="C206" s="250">
        <v>1.0349999999999999</v>
      </c>
      <c r="D206" s="177">
        <f>IF(C206&lt;MAX($C$2:C206),C206/MAX($C$2:C206)-1,0)</f>
        <v>-6.0798548094374016E-2</v>
      </c>
    </row>
    <row r="207" spans="1:4">
      <c r="A207" s="251">
        <v>42968</v>
      </c>
      <c r="B207" s="250">
        <v>1.0429999999999999</v>
      </c>
      <c r="C207" s="250">
        <v>1.0429999999999999</v>
      </c>
      <c r="D207" s="177">
        <f>IF(C207&lt;MAX($C$2:C207),C207/MAX($C$2:C207)-1,0)</f>
        <v>-5.3539019963702472E-2</v>
      </c>
    </row>
    <row r="208" spans="1:4">
      <c r="A208" s="251">
        <v>42969</v>
      </c>
      <c r="B208" s="250">
        <v>1.0369999999999999</v>
      </c>
      <c r="C208" s="250">
        <v>1.0369999999999999</v>
      </c>
      <c r="D208" s="177">
        <f>IF(C208&lt;MAX($C$2:C208),C208/MAX($C$2:C208)-1,0)</f>
        <v>-5.898366606170613E-2</v>
      </c>
    </row>
    <row r="209" spans="1:4">
      <c r="A209" s="251">
        <v>42970</v>
      </c>
      <c r="B209" s="250">
        <v>1.034</v>
      </c>
      <c r="C209" s="250">
        <v>1.034</v>
      </c>
      <c r="D209" s="177">
        <f>IF(C209&lt;MAX($C$2:C209),C209/MAX($C$2:C209)-1,0)</f>
        <v>-6.1705989110707904E-2</v>
      </c>
    </row>
    <row r="210" spans="1:4">
      <c r="A210" s="251">
        <v>42971</v>
      </c>
      <c r="B210" s="250">
        <v>1.0249999999999999</v>
      </c>
      <c r="C210" s="250">
        <v>1.0249999999999999</v>
      </c>
      <c r="D210" s="177">
        <f>IF(C210&lt;MAX($C$2:C210),C210/MAX($C$2:C210)-1,0)</f>
        <v>-6.9872958257713447E-2</v>
      </c>
    </row>
    <row r="211" spans="1:4">
      <c r="A211" s="251">
        <v>42972</v>
      </c>
      <c r="B211" s="250">
        <v>1.026</v>
      </c>
      <c r="C211" s="250">
        <v>1.026</v>
      </c>
      <c r="D211" s="177">
        <f>IF(C211&lt;MAX($C$2:C211),C211/MAX($C$2:C211)-1,0)</f>
        <v>-6.8965517241379337E-2</v>
      </c>
    </row>
    <row r="212" spans="1:4">
      <c r="A212" s="251">
        <v>42975</v>
      </c>
      <c r="B212" s="250">
        <v>1.03</v>
      </c>
      <c r="C212" s="250">
        <v>1.03</v>
      </c>
      <c r="D212" s="177">
        <f>IF(C212&lt;MAX($C$2:C212),C212/MAX($C$2:C212)-1,0)</f>
        <v>-6.5335753176043565E-2</v>
      </c>
    </row>
    <row r="213" spans="1:4">
      <c r="A213" s="251">
        <v>42976</v>
      </c>
      <c r="B213" s="250">
        <v>1.026</v>
      </c>
      <c r="C213" s="250">
        <v>1.026</v>
      </c>
      <c r="D213" s="177">
        <f>IF(C213&lt;MAX($C$2:C213),C213/MAX($C$2:C213)-1,0)</f>
        <v>-6.8965517241379337E-2</v>
      </c>
    </row>
    <row r="214" spans="1:4">
      <c r="A214" s="251">
        <v>42977</v>
      </c>
      <c r="B214" s="250">
        <v>1.0329999999999999</v>
      </c>
      <c r="C214" s="250">
        <v>1.0329999999999999</v>
      </c>
      <c r="D214" s="177">
        <f>IF(C214&lt;MAX($C$2:C214),C214/MAX($C$2:C214)-1,0)</f>
        <v>-6.2613430127041902E-2</v>
      </c>
    </row>
    <row r="215" spans="1:4">
      <c r="A215" s="251">
        <v>42978</v>
      </c>
      <c r="B215" s="250">
        <v>1.03</v>
      </c>
      <c r="C215" s="250">
        <v>1.03</v>
      </c>
      <c r="D215" s="177">
        <f>IF(C215&lt;MAX($C$2:C215),C215/MAX($C$2:C215)-1,0)</f>
        <v>-6.5335753176043565E-2</v>
      </c>
    </row>
    <row r="216" spans="1:4">
      <c r="A216" s="251">
        <v>42979</v>
      </c>
      <c r="B216" s="250">
        <v>1.04</v>
      </c>
      <c r="C216" s="250">
        <v>1.04</v>
      </c>
      <c r="D216" s="177">
        <f>IF(C216&lt;MAX($C$2:C216),C216/MAX($C$2:C216)-1,0)</f>
        <v>-5.6261343012704246E-2</v>
      </c>
    </row>
    <row r="217" spans="1:4">
      <c r="A217" s="251">
        <v>42982</v>
      </c>
      <c r="B217" s="250">
        <v>1.0469999999999999</v>
      </c>
      <c r="C217" s="250">
        <v>1.0469999999999999</v>
      </c>
      <c r="D217" s="177">
        <f>IF(C217&lt;MAX($C$2:C217),C217/MAX($C$2:C217)-1,0)</f>
        <v>-4.99092558983667E-2</v>
      </c>
    </row>
    <row r="218" spans="1:4">
      <c r="A218" s="251">
        <v>42983</v>
      </c>
      <c r="B218" s="250">
        <v>1.0489999999999999</v>
      </c>
      <c r="C218" s="250">
        <v>1.0489999999999999</v>
      </c>
      <c r="D218" s="177">
        <f>IF(C218&lt;MAX($C$2:C218),C218/MAX($C$2:C218)-1,0)</f>
        <v>-4.8094373865698814E-2</v>
      </c>
    </row>
    <row r="219" spans="1:4">
      <c r="A219" s="251">
        <v>42984</v>
      </c>
      <c r="B219" s="250">
        <v>1.0409999999999999</v>
      </c>
      <c r="C219" s="250">
        <v>1.0409999999999999</v>
      </c>
      <c r="D219" s="177">
        <f>IF(C219&lt;MAX($C$2:C219),C219/MAX($C$2:C219)-1,0)</f>
        <v>-5.5353901996370358E-2</v>
      </c>
    </row>
    <row r="220" spans="1:4">
      <c r="A220" s="251">
        <v>42985</v>
      </c>
      <c r="B220" s="250">
        <v>1.0429999999999999</v>
      </c>
      <c r="C220" s="250">
        <v>1.0429999999999999</v>
      </c>
      <c r="D220" s="177">
        <f>IF(C220&lt;MAX($C$2:C220),C220/MAX($C$2:C220)-1,0)</f>
        <v>-5.3539019963702472E-2</v>
      </c>
    </row>
    <row r="221" spans="1:4">
      <c r="A221" s="251">
        <v>42986</v>
      </c>
      <c r="B221" s="250">
        <v>1.0469999999999999</v>
      </c>
      <c r="C221" s="250">
        <v>1.0469999999999999</v>
      </c>
      <c r="D221" s="177">
        <f>IF(C221&lt;MAX($C$2:C221),C221/MAX($C$2:C221)-1,0)</f>
        <v>-4.99092558983667E-2</v>
      </c>
    </row>
    <row r="222" spans="1:4">
      <c r="A222" s="251">
        <v>42989</v>
      </c>
      <c r="B222" s="250">
        <v>1.0509999999999999</v>
      </c>
      <c r="C222" s="250">
        <v>1.0509999999999999</v>
      </c>
      <c r="D222" s="177">
        <f>IF(C222&lt;MAX($C$2:C222),C222/MAX($C$2:C222)-1,0)</f>
        <v>-4.6279491833031039E-2</v>
      </c>
    </row>
    <row r="223" spans="1:4">
      <c r="A223" s="251">
        <v>42990</v>
      </c>
      <c r="B223" s="250">
        <v>1.048</v>
      </c>
      <c r="C223" s="250">
        <v>1.048</v>
      </c>
      <c r="D223" s="177">
        <f>IF(C223&lt;MAX($C$2:C223),C223/MAX($C$2:C223)-1,0)</f>
        <v>-4.9001814882032702E-2</v>
      </c>
    </row>
    <row r="224" spans="1:4">
      <c r="A224" s="251">
        <v>42991</v>
      </c>
      <c r="B224" s="250">
        <v>1.0580000000000001</v>
      </c>
      <c r="C224" s="250">
        <v>1.0580000000000001</v>
      </c>
      <c r="D224" s="177">
        <f>IF(C224&lt;MAX($C$2:C224),C224/MAX($C$2:C224)-1,0)</f>
        <v>-3.9927404718693271E-2</v>
      </c>
    </row>
    <row r="225" spans="1:8">
      <c r="A225" s="251">
        <v>42992</v>
      </c>
      <c r="B225" s="250">
        <v>1.054</v>
      </c>
      <c r="C225" s="250">
        <v>1.054</v>
      </c>
      <c r="D225" s="177">
        <f>IF(C225&lt;MAX($C$2:C225),C225/MAX($C$2:C225)-1,0)</f>
        <v>-4.3557168784029043E-2</v>
      </c>
    </row>
    <row r="226" spans="1:8">
      <c r="A226" s="251">
        <v>42993</v>
      </c>
      <c r="B226" s="250">
        <v>1.052</v>
      </c>
      <c r="C226" s="250">
        <v>1.052</v>
      </c>
      <c r="D226" s="177">
        <f>IF(C226&lt;MAX($C$2:C226),C226/MAX($C$2:C226)-1,0)</f>
        <v>-4.5372050816696929E-2</v>
      </c>
    </row>
    <row r="227" spans="1:8">
      <c r="A227" s="251">
        <v>42996</v>
      </c>
      <c r="B227" s="250">
        <v>1.0580000000000001</v>
      </c>
      <c r="C227" s="250">
        <v>1.0580000000000001</v>
      </c>
      <c r="D227" s="177">
        <f>IF(C227&lt;MAX($C$2:C227),C227/MAX($C$2:C227)-1,0)</f>
        <v>-3.9927404718693271E-2</v>
      </c>
    </row>
    <row r="228" spans="1:8">
      <c r="A228" s="251">
        <v>42997</v>
      </c>
      <c r="B228" s="250">
        <v>1.0509999999999999</v>
      </c>
      <c r="C228" s="250">
        <v>1.0509999999999999</v>
      </c>
      <c r="D228" s="177">
        <f>IF(C228&lt;MAX($C$2:C228),C228/MAX($C$2:C228)-1,0)</f>
        <v>-4.6279491833031039E-2</v>
      </c>
    </row>
    <row r="229" spans="1:8">
      <c r="A229" s="251">
        <v>42998</v>
      </c>
      <c r="B229" s="250">
        <v>1.0629999999999999</v>
      </c>
      <c r="C229" s="250">
        <v>1.0629999999999999</v>
      </c>
      <c r="D229" s="177">
        <f>IF(C229&lt;MAX($C$2:C229),C229/MAX($C$2:C229)-1,0)</f>
        <v>-3.5390199637023723E-2</v>
      </c>
    </row>
    <row r="230" spans="1:8">
      <c r="A230" s="251">
        <v>42999</v>
      </c>
      <c r="B230" s="250">
        <v>1.0569999999999999</v>
      </c>
      <c r="C230" s="250">
        <v>1.0569999999999999</v>
      </c>
      <c r="D230" s="177">
        <f>IF(C230&lt;MAX($C$2:C230),C230/MAX($C$2:C230)-1,0)</f>
        <v>-4.0834845735027381E-2</v>
      </c>
    </row>
    <row r="231" spans="1:8">
      <c r="A231" s="251">
        <v>43000</v>
      </c>
      <c r="B231" s="250">
        <v>1.0589999999999999</v>
      </c>
      <c r="C231" s="250">
        <v>1.0589999999999999</v>
      </c>
      <c r="D231" s="177">
        <f>IF(C231&lt;MAX($C$2:C231),C231/MAX($C$2:C231)-1,0)</f>
        <v>-3.9019963702359495E-2</v>
      </c>
      <c r="F231">
        <f>B236/B215-1</f>
        <v>4.8543689320388328E-2</v>
      </c>
    </row>
    <row r="232" spans="1:8">
      <c r="A232" s="251">
        <v>43003</v>
      </c>
      <c r="B232" s="250">
        <v>1.0680000000000001</v>
      </c>
      <c r="C232" s="250">
        <v>1.0680000000000001</v>
      </c>
      <c r="D232" s="177">
        <f>IF(C232&lt;MAX($C$2:C232),C232/MAX($C$2:C232)-1,0)</f>
        <v>-3.0852994555353952E-2</v>
      </c>
    </row>
    <row r="233" spans="1:8">
      <c r="A233" s="251">
        <v>43004</v>
      </c>
      <c r="B233" s="250">
        <v>1.0640000000000001</v>
      </c>
      <c r="C233" s="250">
        <v>1.0640000000000001</v>
      </c>
      <c r="D233" s="177">
        <f>IF(C233&lt;MAX($C$2:C233),C233/MAX($C$2:C233)-1,0)</f>
        <v>-3.4482758620689724E-2</v>
      </c>
    </row>
    <row r="234" spans="1:8">
      <c r="A234" s="251">
        <v>43005</v>
      </c>
      <c r="B234" s="250">
        <v>1.0660000000000001</v>
      </c>
      <c r="C234" s="250">
        <v>1.0660000000000001</v>
      </c>
      <c r="D234" s="177">
        <f>IF(C234&lt;MAX($C$2:C234),C234/MAX($C$2:C234)-1,0)</f>
        <v>-3.2667876588021838E-2</v>
      </c>
    </row>
    <row r="235" spans="1:8">
      <c r="A235" s="251">
        <v>43006</v>
      </c>
      <c r="B235" s="250">
        <v>1.081</v>
      </c>
      <c r="C235" s="250">
        <v>1.081</v>
      </c>
      <c r="D235" s="177">
        <f>IF(C235&lt;MAX($C$2:C235),C235/MAX($C$2:C235)-1,0)</f>
        <v>-1.9056261343012859E-2</v>
      </c>
    </row>
    <row r="236" spans="1:8">
      <c r="A236" s="251">
        <v>43007</v>
      </c>
      <c r="B236" s="250">
        <v>1.08</v>
      </c>
      <c r="C236" s="250">
        <v>1.08</v>
      </c>
      <c r="D236" s="177">
        <f>IF(C236&lt;MAX($C$2:C236),C236/MAX($C$2:C236)-1,0)</f>
        <v>-1.9963702359346636E-2</v>
      </c>
    </row>
    <row r="237" spans="1:8">
      <c r="A237" s="251">
        <v>43017</v>
      </c>
      <c r="B237" s="250">
        <v>1.0960000000000001</v>
      </c>
      <c r="C237" s="250">
        <v>1.0960000000000001</v>
      </c>
      <c r="D237" s="177">
        <f>IF(C237&lt;MAX($C$2:C237),C237/MAX($C$2:C237)-1,0)</f>
        <v>-5.4446460980036582E-3</v>
      </c>
      <c r="F237" s="112">
        <f>B236/B171-1</f>
        <v>-1.4598540145985384E-2</v>
      </c>
      <c r="G237" s="112">
        <f>B236/B111-1</f>
        <v>7.7844311377245567E-2</v>
      </c>
      <c r="H237" s="112">
        <f>B236/B52-1</f>
        <v>0.16504854368932032</v>
      </c>
    </row>
    <row r="238" spans="1:8">
      <c r="A238" s="251">
        <v>43018</v>
      </c>
      <c r="B238" s="250">
        <v>1.111</v>
      </c>
      <c r="C238" s="250">
        <v>1.111</v>
      </c>
      <c r="D238" s="177">
        <f>IF(C238&lt;MAX($C$2:C238),C238/MAX($C$2:C238)-1,0)</f>
        <v>0</v>
      </c>
    </row>
    <row r="239" spans="1:8">
      <c r="A239" s="251">
        <v>43019</v>
      </c>
      <c r="B239" s="250">
        <v>1.1299999999999999</v>
      </c>
      <c r="C239" s="250">
        <v>1.1299999999999999</v>
      </c>
      <c r="D239" s="112">
        <f>IF(C239&lt;MAX($C$2:C239),C239/MAX($C$2:C239)-1,0)</f>
        <v>0</v>
      </c>
    </row>
    <row r="240" spans="1:8">
      <c r="A240" s="251">
        <v>43020</v>
      </c>
      <c r="B240" s="250">
        <v>1.137</v>
      </c>
      <c r="C240" s="250">
        <v>1.137</v>
      </c>
      <c r="D240" s="112">
        <f>IF(C240&lt;MAX($C$2:C240),C240/MAX($C$2:C240)-1,0)</f>
        <v>0</v>
      </c>
    </row>
    <row r="241" spans="1:4">
      <c r="A241" s="251">
        <v>43021</v>
      </c>
      <c r="B241" s="250">
        <v>1.145</v>
      </c>
      <c r="C241" s="250">
        <v>1.145</v>
      </c>
      <c r="D241" s="112">
        <f>IF(C241&lt;MAX($C$2:C241),C241/MAX($C$2:C241)-1,0)</f>
        <v>0</v>
      </c>
    </row>
    <row r="242" spans="1:4">
      <c r="A242" s="251">
        <v>43024</v>
      </c>
      <c r="B242" s="307">
        <v>1.1399999999999999</v>
      </c>
      <c r="C242" s="307">
        <v>1.1399999999999999</v>
      </c>
      <c r="D242" s="112">
        <f>IF(C242&lt;MAX($C$2:C242),C242/MAX($C$2:C242)-1,0)</f>
        <v>-4.366812227074357E-3</v>
      </c>
    </row>
    <row r="243" spans="1:4">
      <c r="A243" s="251">
        <v>43025</v>
      </c>
      <c r="B243" s="308">
        <v>1.143</v>
      </c>
      <c r="C243" s="308">
        <v>1.143</v>
      </c>
      <c r="D243" s="112">
        <f>IF(C243&lt;MAX($C$2:C243),C243/MAX($C$2:C243)-1,0)</f>
        <v>-1.7467248908297206E-3</v>
      </c>
    </row>
    <row r="244" spans="1:4">
      <c r="A244" s="251">
        <v>43026</v>
      </c>
      <c r="B244" s="307">
        <v>1.1539999999999999</v>
      </c>
      <c r="C244" s="307">
        <v>1.1539999999999999</v>
      </c>
      <c r="D244" s="112">
        <f>IF(C244&lt;MAX($C$2:C244),C244/MAX($C$2:C244)-1,0)</f>
        <v>0</v>
      </c>
    </row>
    <row r="245" spans="1:4">
      <c r="A245" s="251">
        <v>43027</v>
      </c>
      <c r="B245" s="307">
        <v>1.1659999999999999</v>
      </c>
      <c r="C245" s="307">
        <v>1.1659999999999999</v>
      </c>
      <c r="D245" s="112">
        <f>IF(C245&lt;MAX($C$2:C245),C245/MAX($C$2:C245)-1,0)</f>
        <v>0</v>
      </c>
    </row>
    <row r="246" spans="1:4">
      <c r="A246" s="251">
        <v>43028</v>
      </c>
      <c r="B246" s="308">
        <v>1.1599999999999999</v>
      </c>
      <c r="C246" s="308">
        <v>1.1599999999999999</v>
      </c>
      <c r="D246" s="112">
        <f>IF(C246&lt;MAX($C$2:C246),C246/MAX($C$2:C246)-1,0)</f>
        <v>-5.145797598627766E-3</v>
      </c>
    </row>
    <row r="247" spans="1:4" ht="15" thickBot="1">
      <c r="A247" s="25"/>
      <c r="B247" s="24" t="s">
        <v>228</v>
      </c>
      <c r="C247" s="22" t="s">
        <v>4</v>
      </c>
    </row>
    <row r="248" spans="1:4" ht="15" thickBot="1">
      <c r="A248" s="107" t="s">
        <v>752</v>
      </c>
      <c r="B248" s="99">
        <f>(C246-1)*365/(A246-A2)</f>
        <v>0.15129533678756468</v>
      </c>
      <c r="C248" s="3">
        <f>MIN(D3:D241)</f>
        <v>-8.9836660617060082E-2</v>
      </c>
    </row>
    <row r="249" spans="1:4" ht="15" thickBot="1">
      <c r="A249" s="82" t="s">
        <v>580</v>
      </c>
      <c r="B249" s="99"/>
      <c r="C249" s="24"/>
    </row>
    <row r="250" spans="1:4" ht="15" thickBot="1">
      <c r="A250" s="242" t="s">
        <v>850</v>
      </c>
      <c r="B250" s="99">
        <f>C246/C52-1</f>
        <v>0.2513484358144551</v>
      </c>
      <c r="C250" s="3">
        <f>MIN(D53:D241)</f>
        <v>-8.9836660617060082E-2</v>
      </c>
    </row>
  </sheetData>
  <phoneticPr fontId="2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1619"/>
  <sheetViews>
    <sheetView topLeftCell="A1585" workbookViewId="0">
      <selection activeCell="E1617" sqref="E1617"/>
    </sheetView>
  </sheetViews>
  <sheetFormatPr defaultRowHeight="14.25"/>
  <cols>
    <col min="1" max="1" width="10.75" customWidth="1"/>
    <col min="4" max="4" width="8.875" style="112" customWidth="1"/>
    <col min="5" max="5" width="9" style="112"/>
  </cols>
  <sheetData>
    <row r="1" spans="1:4" ht="15" thickBot="1">
      <c r="A1" s="254">
        <v>40571</v>
      </c>
      <c r="B1" s="255">
        <v>1</v>
      </c>
      <c r="C1" s="255">
        <v>1</v>
      </c>
    </row>
    <row r="2" spans="1:4" ht="15" thickBot="1">
      <c r="A2" s="254">
        <v>40575</v>
      </c>
      <c r="B2" s="255">
        <v>1</v>
      </c>
      <c r="C2" s="255">
        <v>1</v>
      </c>
      <c r="D2" s="112">
        <f>IF(C2&lt;MAX($C$1:C2),C2/MAX($C$1:C2)-1,0)</f>
        <v>0</v>
      </c>
    </row>
    <row r="3" spans="1:4" ht="15" thickBot="1">
      <c r="A3" s="256">
        <v>40585</v>
      </c>
      <c r="B3" s="255">
        <v>1.0009999999999999</v>
      </c>
      <c r="C3" s="255">
        <v>1.0009999999999999</v>
      </c>
      <c r="D3" s="112">
        <f>IF(C3&lt;MAX($C$1:C3),C3/MAX($C$1:C3)-1,0)</f>
        <v>0</v>
      </c>
    </row>
    <row r="4" spans="1:4" ht="15" thickBot="1">
      <c r="A4" s="254">
        <v>40592</v>
      </c>
      <c r="B4" s="255">
        <v>1.0009999999999999</v>
      </c>
      <c r="C4" s="255">
        <v>1.0009999999999999</v>
      </c>
      <c r="D4" s="112">
        <f>IF(C4&lt;MAX($C$1:C4),C4/MAX($C$1:C4)-1,0)</f>
        <v>0</v>
      </c>
    </row>
    <row r="5" spans="1:4" ht="15" thickBot="1">
      <c r="A5" s="254">
        <v>40599</v>
      </c>
      <c r="B5" s="255">
        <v>1</v>
      </c>
      <c r="C5" s="255">
        <v>1</v>
      </c>
      <c r="D5" s="112">
        <f>IF(C5&lt;MAX($C$1:C5),C5/MAX($C$1:C5)-1,0)</f>
        <v>-9.9900099900085415E-4</v>
      </c>
    </row>
    <row r="6" spans="1:4" ht="15" thickBot="1">
      <c r="A6" s="254">
        <v>40606</v>
      </c>
      <c r="B6" s="255">
        <v>0.999</v>
      </c>
      <c r="C6" s="255">
        <v>0.999</v>
      </c>
      <c r="D6" s="112">
        <f>IF(C6&lt;MAX($C$1:C6),C6/MAX($C$1:C6)-1,0)</f>
        <v>-1.9980019980019303E-3</v>
      </c>
    </row>
    <row r="7" spans="1:4" ht="15" thickBot="1">
      <c r="A7" s="254">
        <v>40613</v>
      </c>
      <c r="B7" s="255">
        <v>1.002</v>
      </c>
      <c r="C7" s="255">
        <v>1.002</v>
      </c>
      <c r="D7" s="112">
        <f>IF(C7&lt;MAX($C$1:C7),C7/MAX($C$1:C7)-1,0)</f>
        <v>0</v>
      </c>
    </row>
    <row r="8" spans="1:4" ht="15" thickBot="1">
      <c r="A8" s="254">
        <v>40620</v>
      </c>
      <c r="B8" s="255">
        <v>1.0009999999999999</v>
      </c>
      <c r="C8" s="255">
        <v>1.0009999999999999</v>
      </c>
      <c r="D8" s="112">
        <f>IF(C8&lt;MAX($C$1:C8),C8/MAX($C$1:C8)-1,0)</f>
        <v>-9.9800399201610546E-4</v>
      </c>
    </row>
    <row r="9" spans="1:4" ht="15" thickBot="1">
      <c r="A9" s="254">
        <v>40625</v>
      </c>
      <c r="B9" s="255">
        <v>0.996</v>
      </c>
      <c r="C9" s="255">
        <v>0.996</v>
      </c>
      <c r="D9" s="112">
        <f>IF(C9&lt;MAX($C$1:C9),C9/MAX($C$1:C9)-1,0)</f>
        <v>-5.9880239520958556E-3</v>
      </c>
    </row>
    <row r="10" spans="1:4" ht="15" thickBot="1">
      <c r="A10" s="254">
        <v>40626</v>
      </c>
      <c r="B10" s="255">
        <v>0.997</v>
      </c>
      <c r="C10" s="255">
        <v>0.997</v>
      </c>
      <c r="D10" s="112">
        <f>IF(C10&lt;MAX($C$1:C10),C10/MAX($C$1:C10)-1,0)</f>
        <v>-4.9900199600798611E-3</v>
      </c>
    </row>
    <row r="11" spans="1:4" ht="15" thickBot="1">
      <c r="A11" s="254">
        <v>40627</v>
      </c>
      <c r="B11" s="255">
        <v>0.996</v>
      </c>
      <c r="C11" s="255">
        <v>0.996</v>
      </c>
      <c r="D11" s="112">
        <f>IF(C11&lt;MAX($C$1:C11),C11/MAX($C$1:C11)-1,0)</f>
        <v>-5.9880239520958556E-3</v>
      </c>
    </row>
    <row r="12" spans="1:4" ht="15" thickBot="1">
      <c r="A12" s="254">
        <v>40630</v>
      </c>
      <c r="B12" s="255">
        <v>0.99</v>
      </c>
      <c r="C12" s="255">
        <v>0.99</v>
      </c>
      <c r="D12" s="112">
        <f>IF(C12&lt;MAX($C$1:C12),C12/MAX($C$1:C12)-1,0)</f>
        <v>-1.19760479041916E-2</v>
      </c>
    </row>
    <row r="13" spans="1:4" ht="15" thickBot="1">
      <c r="A13" s="254">
        <v>40631</v>
      </c>
      <c r="B13" s="255">
        <v>0.98399999999999999</v>
      </c>
      <c r="C13" s="255">
        <v>0.98399999999999999</v>
      </c>
      <c r="D13" s="112">
        <f>IF(C13&lt;MAX($C$1:C13),C13/MAX($C$1:C13)-1,0)</f>
        <v>-1.7964071856287456E-2</v>
      </c>
    </row>
    <row r="14" spans="1:4" ht="15" thickBot="1">
      <c r="A14" s="254">
        <v>40632</v>
      </c>
      <c r="B14" s="255">
        <v>0.98299999999999998</v>
      </c>
      <c r="C14" s="255">
        <v>0.98299999999999998</v>
      </c>
      <c r="D14" s="112">
        <f>IF(C14&lt;MAX($C$1:C14),C14/MAX($C$1:C14)-1,0)</f>
        <v>-1.896207584830345E-2</v>
      </c>
    </row>
    <row r="15" spans="1:4" ht="15" thickBot="1">
      <c r="A15" s="254">
        <v>40633</v>
      </c>
      <c r="B15" s="255">
        <v>0.98199999999999998</v>
      </c>
      <c r="C15" s="255">
        <v>0.98199999999999998</v>
      </c>
      <c r="D15" s="112">
        <f>IF(C15&lt;MAX($C$1:C15),C15/MAX($C$1:C15)-1,0)</f>
        <v>-1.9960079840319334E-2</v>
      </c>
    </row>
    <row r="16" spans="1:4" ht="15" thickBot="1">
      <c r="A16" s="254">
        <v>40634</v>
      </c>
      <c r="B16" s="255">
        <v>0.98299999999999998</v>
      </c>
      <c r="C16" s="255">
        <v>0.98299999999999998</v>
      </c>
      <c r="D16" s="112">
        <f>IF(C16&lt;MAX($C$1:C16),C16/MAX($C$1:C16)-1,0)</f>
        <v>-1.896207584830345E-2</v>
      </c>
    </row>
    <row r="17" spans="1:4" ht="15" thickBot="1">
      <c r="A17" s="254">
        <v>40639</v>
      </c>
      <c r="B17" s="255">
        <v>0.98099999999999998</v>
      </c>
      <c r="C17" s="255">
        <v>0.98099999999999998</v>
      </c>
      <c r="D17" s="112">
        <f>IF(C17&lt;MAX($C$1:C17),C17/MAX($C$1:C17)-1,0)</f>
        <v>-2.0958083832335328E-2</v>
      </c>
    </row>
    <row r="18" spans="1:4" ht="15" thickBot="1">
      <c r="A18" s="254">
        <v>40640</v>
      </c>
      <c r="B18" s="255">
        <v>0.98099999999999998</v>
      </c>
      <c r="C18" s="255">
        <v>0.98099999999999998</v>
      </c>
      <c r="D18" s="112">
        <f>IF(C18&lt;MAX($C$1:C18),C18/MAX($C$1:C18)-1,0)</f>
        <v>-2.0958083832335328E-2</v>
      </c>
    </row>
    <row r="19" spans="1:4" ht="15" thickBot="1">
      <c r="A19" s="254">
        <v>40641</v>
      </c>
      <c r="B19" s="255">
        <v>0.98899999999999999</v>
      </c>
      <c r="C19" s="255">
        <v>0.98899999999999999</v>
      </c>
      <c r="D19" s="112">
        <f>IF(C19&lt;MAX($C$1:C19),C19/MAX($C$1:C19)-1,0)</f>
        <v>-1.2974051896207595E-2</v>
      </c>
    </row>
    <row r="20" spans="1:4" ht="15" thickBot="1">
      <c r="A20" s="254">
        <v>40644</v>
      </c>
      <c r="B20" s="255">
        <v>0.98699999999999999</v>
      </c>
      <c r="C20" s="255">
        <v>0.98699999999999999</v>
      </c>
      <c r="D20" s="112">
        <f>IF(C20&lt;MAX($C$1:C20),C20/MAX($C$1:C20)-1,0)</f>
        <v>-1.4970059880239583E-2</v>
      </c>
    </row>
    <row r="21" spans="1:4" ht="15" thickBot="1">
      <c r="A21" s="254">
        <v>40645</v>
      </c>
      <c r="B21" s="255">
        <v>0.98599999999999999</v>
      </c>
      <c r="C21" s="255">
        <v>0.98599999999999999</v>
      </c>
      <c r="D21" s="112">
        <f>IF(C21&lt;MAX($C$1:C21),C21/MAX($C$1:C21)-1,0)</f>
        <v>-1.5968063872255467E-2</v>
      </c>
    </row>
    <row r="22" spans="1:4" ht="15" thickBot="1">
      <c r="A22" s="254">
        <v>40646</v>
      </c>
      <c r="B22" s="255">
        <v>0.99199999999999999</v>
      </c>
      <c r="C22" s="255">
        <v>0.99199999999999999</v>
      </c>
      <c r="D22" s="112">
        <f>IF(C22&lt;MAX($C$1:C22),C22/MAX($C$1:C22)-1,0)</f>
        <v>-9.9800399201597223E-3</v>
      </c>
    </row>
    <row r="23" spans="1:4" ht="15" thickBot="1">
      <c r="A23" s="256">
        <v>40647</v>
      </c>
      <c r="B23" s="255">
        <v>0.99199999999999999</v>
      </c>
      <c r="C23" s="255">
        <v>0.99199999999999999</v>
      </c>
      <c r="D23" s="112">
        <f>IF(C23&lt;MAX($C$1:C23),C23/MAX($C$1:C23)-1,0)</f>
        <v>-9.9800399201597223E-3</v>
      </c>
    </row>
    <row r="24" spans="1:4" ht="15" thickBot="1">
      <c r="A24" s="254">
        <v>40648</v>
      </c>
      <c r="B24" s="255">
        <v>0.99099999999999999</v>
      </c>
      <c r="C24" s="255">
        <v>0.99099999999999999</v>
      </c>
      <c r="D24" s="112">
        <f>IF(C24&lt;MAX($C$1:C24),C24/MAX($C$1:C24)-1,0)</f>
        <v>-1.0978043912175606E-2</v>
      </c>
    </row>
    <row r="25" spans="1:4" ht="15" thickBot="1">
      <c r="A25" s="254">
        <v>40651</v>
      </c>
      <c r="B25" s="255">
        <v>0.99099999999999999</v>
      </c>
      <c r="C25" s="255">
        <v>0.99099999999999999</v>
      </c>
      <c r="D25" s="112">
        <f>IF(C25&lt;MAX($C$1:C25),C25/MAX($C$1:C25)-1,0)</f>
        <v>-1.0978043912175606E-2</v>
      </c>
    </row>
    <row r="26" spans="1:4" ht="15" thickBot="1">
      <c r="A26" s="254">
        <v>40652</v>
      </c>
      <c r="B26" s="255">
        <v>0.99</v>
      </c>
      <c r="C26" s="255">
        <v>0.99</v>
      </c>
      <c r="D26" s="112">
        <f>IF(C26&lt;MAX($C$1:C26),C26/MAX($C$1:C26)-1,0)</f>
        <v>-1.19760479041916E-2</v>
      </c>
    </row>
    <row r="27" spans="1:4" ht="15" thickBot="1">
      <c r="A27" s="254">
        <v>40653</v>
      </c>
      <c r="B27" s="255">
        <v>1.002</v>
      </c>
      <c r="C27" s="255">
        <v>1.002</v>
      </c>
      <c r="D27" s="112">
        <f>IF(C27&lt;MAX($C$1:C27),C27/MAX($C$1:C27)-1,0)</f>
        <v>0</v>
      </c>
    </row>
    <row r="28" spans="1:4" ht="15" thickBot="1">
      <c r="A28" s="254">
        <v>40654</v>
      </c>
      <c r="B28" s="255">
        <v>1.0009999999999999</v>
      </c>
      <c r="C28" s="255">
        <v>1.0009999999999999</v>
      </c>
      <c r="D28" s="112">
        <f>IF(C28&lt;MAX($C$1:C28),C28/MAX($C$1:C28)-1,0)</f>
        <v>-9.9800399201610546E-4</v>
      </c>
    </row>
    <row r="29" spans="1:4" ht="15" thickBot="1">
      <c r="A29" s="254">
        <v>40655</v>
      </c>
      <c r="B29" s="255">
        <v>0.998</v>
      </c>
      <c r="C29" s="255">
        <v>0.998</v>
      </c>
      <c r="D29" s="112">
        <f>IF(C29&lt;MAX($C$1:C29),C29/MAX($C$1:C29)-1,0)</f>
        <v>-3.9920159680638667E-3</v>
      </c>
    </row>
    <row r="30" spans="1:4" ht="15" thickBot="1">
      <c r="A30" s="254">
        <v>40658</v>
      </c>
      <c r="B30" s="255">
        <v>0.997</v>
      </c>
      <c r="C30" s="255">
        <v>0.997</v>
      </c>
      <c r="D30" s="112">
        <f>IF(C30&lt;MAX($C$1:C30),C30/MAX($C$1:C30)-1,0)</f>
        <v>-4.9900199600798611E-3</v>
      </c>
    </row>
    <row r="31" spans="1:4" ht="15" thickBot="1">
      <c r="A31" s="254">
        <v>40659</v>
      </c>
      <c r="B31" s="255">
        <v>0.98899999999999999</v>
      </c>
      <c r="C31" s="255">
        <v>0.98899999999999999</v>
      </c>
      <c r="D31" s="112">
        <f>IF(C31&lt;MAX($C$1:C31),C31/MAX($C$1:C31)-1,0)</f>
        <v>-1.2974051896207595E-2</v>
      </c>
    </row>
    <row r="32" spans="1:4" ht="15" thickBot="1">
      <c r="A32" s="254">
        <v>40660</v>
      </c>
      <c r="B32" s="255">
        <v>0.98399999999999999</v>
      </c>
      <c r="C32" s="255">
        <v>0.98399999999999999</v>
      </c>
      <c r="D32" s="112">
        <f>IF(C32&lt;MAX($C$1:C32),C32/MAX($C$1:C32)-1,0)</f>
        <v>-1.7964071856287456E-2</v>
      </c>
    </row>
    <row r="33" spans="1:4" ht="15" thickBot="1">
      <c r="A33" s="254">
        <v>40661</v>
      </c>
      <c r="B33" s="255">
        <v>0.96899999999999997</v>
      </c>
      <c r="C33" s="255">
        <v>0.96899999999999997</v>
      </c>
      <c r="D33" s="112">
        <f>IF(C33&lt;MAX($C$1:C33),C33/MAX($C$1:C33)-1,0)</f>
        <v>-3.2934131736526928E-2</v>
      </c>
    </row>
    <row r="34" spans="1:4" ht="15" thickBot="1">
      <c r="A34" s="254">
        <v>40662</v>
      </c>
      <c r="B34" s="255">
        <v>0.97599999999999998</v>
      </c>
      <c r="C34" s="255">
        <v>0.97599999999999998</v>
      </c>
      <c r="D34" s="112">
        <f>IF(C34&lt;MAX($C$1:C34),C34/MAX($C$1:C34)-1,0)</f>
        <v>-2.5948103792415189E-2</v>
      </c>
    </row>
    <row r="35" spans="1:4" ht="15" thickBot="1">
      <c r="A35" s="254">
        <v>40666</v>
      </c>
      <c r="B35" s="255">
        <v>0.98599999999999999</v>
      </c>
      <c r="C35" s="255">
        <v>0.98599999999999999</v>
      </c>
      <c r="D35" s="112">
        <f>IF(C35&lt;MAX($C$1:C35),C35/MAX($C$1:C35)-1,0)</f>
        <v>-1.5968063872255467E-2</v>
      </c>
    </row>
    <row r="36" spans="1:4" ht="15" thickBot="1">
      <c r="A36" s="254">
        <v>40667</v>
      </c>
      <c r="B36" s="255">
        <v>0.98099999999999998</v>
      </c>
      <c r="C36" s="255">
        <v>0.98099999999999998</v>
      </c>
      <c r="D36" s="112">
        <f>IF(C36&lt;MAX($C$1:C36),C36/MAX($C$1:C36)-1,0)</f>
        <v>-2.0958083832335328E-2</v>
      </c>
    </row>
    <row r="37" spans="1:4" ht="15" thickBot="1">
      <c r="A37" s="254">
        <v>40668</v>
      </c>
      <c r="B37" s="255">
        <v>0.98799999999999999</v>
      </c>
      <c r="C37" s="255">
        <v>0.98799999999999999</v>
      </c>
      <c r="D37" s="112">
        <f>IF(C37&lt;MAX($C$1:C37),C37/MAX($C$1:C37)-1,0)</f>
        <v>-1.3972055888223589E-2</v>
      </c>
    </row>
    <row r="38" spans="1:4" ht="15" thickBot="1">
      <c r="A38" s="254">
        <v>40669</v>
      </c>
      <c r="B38" s="255">
        <v>0.99299999999999999</v>
      </c>
      <c r="C38" s="255">
        <v>0.99299999999999999</v>
      </c>
      <c r="D38" s="112">
        <f>IF(C38&lt;MAX($C$1:C38),C38/MAX($C$1:C38)-1,0)</f>
        <v>-8.9820359281437279E-3</v>
      </c>
    </row>
    <row r="39" spans="1:4" ht="15" thickBot="1">
      <c r="A39" s="254">
        <v>40672</v>
      </c>
      <c r="B39" s="255">
        <v>0.99399999999999999</v>
      </c>
      <c r="C39" s="255">
        <v>0.99399999999999999</v>
      </c>
      <c r="D39" s="112">
        <f>IF(C39&lt;MAX($C$1:C39),C39/MAX($C$1:C39)-1,0)</f>
        <v>-7.9840319361277334E-3</v>
      </c>
    </row>
    <row r="40" spans="1:4" ht="15" thickBot="1">
      <c r="A40" s="254">
        <v>40673</v>
      </c>
      <c r="B40" s="255">
        <v>0.99099999999999999</v>
      </c>
      <c r="C40" s="255">
        <v>0.99099999999999999</v>
      </c>
      <c r="D40" s="112">
        <f>IF(C40&lt;MAX($C$1:C40),C40/MAX($C$1:C40)-1,0)</f>
        <v>-1.0978043912175606E-2</v>
      </c>
    </row>
    <row r="41" spans="1:4" ht="15" thickBot="1">
      <c r="A41" s="254">
        <v>40674</v>
      </c>
      <c r="B41" s="255">
        <v>0.99199999999999999</v>
      </c>
      <c r="C41" s="255">
        <v>0.99199999999999999</v>
      </c>
      <c r="D41" s="112">
        <f>IF(C41&lt;MAX($C$1:C41),C41/MAX($C$1:C41)-1,0)</f>
        <v>-9.9800399201597223E-3</v>
      </c>
    </row>
    <row r="42" spans="1:4" ht="15" thickBot="1">
      <c r="A42" s="254">
        <v>40675</v>
      </c>
      <c r="B42" s="255">
        <v>0.98799999999999999</v>
      </c>
      <c r="C42" s="255">
        <v>0.98799999999999999</v>
      </c>
      <c r="D42" s="112">
        <f>IF(C42&lt;MAX($C$1:C42),C42/MAX($C$1:C42)-1,0)</f>
        <v>-1.3972055888223589E-2</v>
      </c>
    </row>
    <row r="43" spans="1:4" ht="15" thickBot="1">
      <c r="A43" s="256">
        <v>40676</v>
      </c>
      <c r="B43" s="255">
        <v>0.99</v>
      </c>
      <c r="C43" s="255">
        <v>0.99</v>
      </c>
      <c r="D43" s="112">
        <f>IF(C43&lt;MAX($C$1:C43),C43/MAX($C$1:C43)-1,0)</f>
        <v>-1.19760479041916E-2</v>
      </c>
    </row>
    <row r="44" spans="1:4" ht="15" thickBot="1">
      <c r="A44" s="254">
        <v>40679</v>
      </c>
      <c r="B44" s="255">
        <v>0.98799999999999999</v>
      </c>
      <c r="C44" s="255">
        <v>0.98799999999999999</v>
      </c>
      <c r="D44" s="112">
        <f>IF(C44&lt;MAX($C$1:C44),C44/MAX($C$1:C44)-1,0)</f>
        <v>-1.3972055888223589E-2</v>
      </c>
    </row>
    <row r="45" spans="1:4" ht="15" thickBot="1">
      <c r="A45" s="254">
        <v>40680</v>
      </c>
      <c r="B45" s="255">
        <v>0.98699999999999999</v>
      </c>
      <c r="C45" s="255">
        <v>0.98699999999999999</v>
      </c>
      <c r="D45" s="112">
        <f>IF(C45&lt;MAX($C$1:C45),C45/MAX($C$1:C45)-1,0)</f>
        <v>-1.4970059880239583E-2</v>
      </c>
    </row>
    <row r="46" spans="1:4" ht="15" thickBot="1">
      <c r="A46" s="254">
        <v>40681</v>
      </c>
      <c r="B46" s="255">
        <v>0.98899999999999999</v>
      </c>
      <c r="C46" s="255">
        <v>0.98899999999999999</v>
      </c>
      <c r="D46" s="112">
        <f>IF(C46&lt;MAX($C$1:C46),C46/MAX($C$1:C46)-1,0)</f>
        <v>-1.2974051896207595E-2</v>
      </c>
    </row>
    <row r="47" spans="1:4" ht="15" thickBot="1">
      <c r="A47" s="254">
        <v>40682</v>
      </c>
      <c r="B47" s="255">
        <v>0.99199999999999999</v>
      </c>
      <c r="C47" s="255">
        <v>0.99199999999999999</v>
      </c>
      <c r="D47" s="112">
        <f>IF(C47&lt;MAX($C$1:C47),C47/MAX($C$1:C47)-1,0)</f>
        <v>-9.9800399201597223E-3</v>
      </c>
    </row>
    <row r="48" spans="1:4" ht="15" thickBot="1">
      <c r="A48" s="254">
        <v>40683</v>
      </c>
      <c r="B48" s="255">
        <v>0.99199999999999999</v>
      </c>
      <c r="C48" s="255">
        <v>0.99199999999999999</v>
      </c>
      <c r="D48" s="112">
        <f>IF(C48&lt;MAX($C$1:C48),C48/MAX($C$1:C48)-1,0)</f>
        <v>-9.9800399201597223E-3</v>
      </c>
    </row>
    <row r="49" spans="1:4" ht="15" thickBot="1">
      <c r="A49" s="254">
        <v>40686</v>
      </c>
      <c r="B49" s="255">
        <v>0.97599999999999998</v>
      </c>
      <c r="C49" s="255">
        <v>0.97599999999999998</v>
      </c>
      <c r="D49" s="112">
        <f>IF(C49&lt;MAX($C$1:C49),C49/MAX($C$1:C49)-1,0)</f>
        <v>-2.5948103792415189E-2</v>
      </c>
    </row>
    <row r="50" spans="1:4" ht="15" thickBot="1">
      <c r="A50" s="254">
        <v>40687</v>
      </c>
      <c r="B50" s="255">
        <v>0.97399999999999998</v>
      </c>
      <c r="C50" s="255">
        <v>0.97399999999999998</v>
      </c>
      <c r="D50" s="112">
        <f>IF(C50&lt;MAX($C$1:C50),C50/MAX($C$1:C50)-1,0)</f>
        <v>-2.7944111776447178E-2</v>
      </c>
    </row>
    <row r="51" spans="1:4" ht="15" thickBot="1">
      <c r="A51" s="254">
        <v>40688</v>
      </c>
      <c r="B51" s="255">
        <v>0.96599999999999997</v>
      </c>
      <c r="C51" s="255">
        <v>0.96599999999999997</v>
      </c>
      <c r="D51" s="112">
        <f>IF(C51&lt;MAX($C$1:C51),C51/MAX($C$1:C51)-1,0)</f>
        <v>-3.5928143712574911E-2</v>
      </c>
    </row>
    <row r="52" spans="1:4" ht="15" thickBot="1">
      <c r="A52" s="254">
        <v>40689</v>
      </c>
      <c r="B52" s="255">
        <v>0.95699999999999996</v>
      </c>
      <c r="C52" s="255">
        <v>0.95699999999999996</v>
      </c>
      <c r="D52" s="112">
        <f>IF(C52&lt;MAX($C$1:C52),C52/MAX($C$1:C52)-1,0)</f>
        <v>-4.4910179640718639E-2</v>
      </c>
    </row>
    <row r="53" spans="1:4" ht="15" thickBot="1">
      <c r="A53" s="254">
        <v>40690</v>
      </c>
      <c r="B53" s="255">
        <v>0.95299999999999996</v>
      </c>
      <c r="C53" s="255">
        <v>0.95299999999999996</v>
      </c>
      <c r="D53" s="112">
        <f>IF(C53&lt;MAX($C$1:C53),C53/MAX($C$1:C53)-1,0)</f>
        <v>-4.8902195608782506E-2</v>
      </c>
    </row>
    <row r="54" spans="1:4" ht="15" thickBot="1">
      <c r="A54" s="254">
        <v>40693</v>
      </c>
      <c r="B54" s="255">
        <v>0.95299999999999996</v>
      </c>
      <c r="C54" s="255">
        <v>0.95299999999999996</v>
      </c>
      <c r="D54" s="112">
        <f>IF(C54&lt;MAX($C$1:C54),C54/MAX($C$1:C54)-1,0)</f>
        <v>-4.8902195608782506E-2</v>
      </c>
    </row>
    <row r="55" spans="1:4" ht="15" thickBot="1">
      <c r="A55" s="254">
        <v>40694</v>
      </c>
      <c r="B55" s="255">
        <v>0.96</v>
      </c>
      <c r="C55" s="255">
        <v>0.96</v>
      </c>
      <c r="D55" s="112">
        <f>IF(C55&lt;MAX($C$1:C55),C55/MAX($C$1:C55)-1,0)</f>
        <v>-4.1916167664670656E-2</v>
      </c>
    </row>
    <row r="56" spans="1:4" ht="15" thickBot="1">
      <c r="A56" s="254">
        <v>40695</v>
      </c>
      <c r="B56" s="255">
        <v>0.96199999999999997</v>
      </c>
      <c r="C56" s="255">
        <v>0.96199999999999997</v>
      </c>
      <c r="D56" s="112">
        <f>IF(C56&lt;MAX($C$1:C56),C56/MAX($C$1:C56)-1,0)</f>
        <v>-3.9920159680638778E-2</v>
      </c>
    </row>
    <row r="57" spans="1:4" ht="15" thickBot="1">
      <c r="A57" s="254">
        <v>40696</v>
      </c>
      <c r="B57" s="255">
        <v>0.95899999999999996</v>
      </c>
      <c r="C57" s="255">
        <v>0.95899999999999996</v>
      </c>
      <c r="D57" s="112">
        <f>IF(C57&lt;MAX($C$1:C57),C57/MAX($C$1:C57)-1,0)</f>
        <v>-4.291417165668665E-2</v>
      </c>
    </row>
    <row r="58" spans="1:4" ht="15" thickBot="1">
      <c r="A58" s="254">
        <v>40697</v>
      </c>
      <c r="B58" s="255">
        <v>0.96799999999999997</v>
      </c>
      <c r="C58" s="255">
        <v>0.96799999999999997</v>
      </c>
      <c r="D58" s="112">
        <f>IF(C58&lt;MAX($C$1:C58),C58/MAX($C$1:C58)-1,0)</f>
        <v>-3.3932135728542923E-2</v>
      </c>
    </row>
    <row r="59" spans="1:4" ht="15" thickBot="1">
      <c r="A59" s="254">
        <v>40701</v>
      </c>
      <c r="B59" s="255">
        <v>0.97199999999999998</v>
      </c>
      <c r="C59" s="255">
        <v>0.97199999999999998</v>
      </c>
      <c r="D59" s="112">
        <f>IF(C59&lt;MAX($C$1:C59),C59/MAX($C$1:C59)-1,0)</f>
        <v>-2.9940119760479056E-2</v>
      </c>
    </row>
    <row r="60" spans="1:4" ht="15" thickBot="1">
      <c r="A60" s="254">
        <v>40702</v>
      </c>
      <c r="B60" s="255">
        <v>0.97</v>
      </c>
      <c r="C60" s="255">
        <v>0.97</v>
      </c>
      <c r="D60" s="112">
        <f>IF(C60&lt;MAX($C$1:C60),C60/MAX($C$1:C60)-1,0)</f>
        <v>-3.1936127744511045E-2</v>
      </c>
    </row>
    <row r="61" spans="1:4" ht="15" thickBot="1">
      <c r="A61" s="254">
        <v>40703</v>
      </c>
      <c r="B61" s="255">
        <v>0.96099999999999997</v>
      </c>
      <c r="C61" s="255">
        <v>0.96099999999999997</v>
      </c>
      <c r="D61" s="112">
        <f>IF(C61&lt;MAX($C$1:C61),C61/MAX($C$1:C61)-1,0)</f>
        <v>-4.0918163672654773E-2</v>
      </c>
    </row>
    <row r="62" spans="1:4" ht="15" thickBot="1">
      <c r="A62" s="254">
        <v>40704</v>
      </c>
      <c r="B62" s="255">
        <v>0.96099999999999997</v>
      </c>
      <c r="C62" s="255">
        <v>0.96099999999999997</v>
      </c>
      <c r="D62" s="112">
        <f>IF(C62&lt;MAX($C$1:C62),C62/MAX($C$1:C62)-1,0)</f>
        <v>-4.0918163672654773E-2</v>
      </c>
    </row>
    <row r="63" spans="1:4" ht="15" thickBot="1">
      <c r="A63" s="256">
        <v>40707</v>
      </c>
      <c r="B63" s="255">
        <v>0.95799999999999996</v>
      </c>
      <c r="C63" s="255">
        <v>0.95799999999999996</v>
      </c>
      <c r="D63" s="112">
        <f>IF(C63&lt;MAX($C$1:C63),C63/MAX($C$1:C63)-1,0)</f>
        <v>-4.3912175648702645E-2</v>
      </c>
    </row>
    <row r="64" spans="1:4" ht="15" thickBot="1">
      <c r="A64" s="254">
        <v>40708</v>
      </c>
      <c r="B64" s="255">
        <v>0.96099999999999997</v>
      </c>
      <c r="C64" s="255">
        <v>0.96099999999999997</v>
      </c>
      <c r="D64" s="112">
        <f>IF(C64&lt;MAX($C$1:C64),C64/MAX($C$1:C64)-1,0)</f>
        <v>-4.0918163672654773E-2</v>
      </c>
    </row>
    <row r="65" spans="1:4" ht="15" thickBot="1">
      <c r="A65" s="254">
        <v>40709</v>
      </c>
      <c r="B65" s="255">
        <v>0.95599999999999996</v>
      </c>
      <c r="C65" s="255">
        <v>0.95599999999999996</v>
      </c>
      <c r="D65" s="112">
        <f>IF(C65&lt;MAX($C$1:C65),C65/MAX($C$1:C65)-1,0)</f>
        <v>-4.5908183632734523E-2</v>
      </c>
    </row>
    <row r="66" spans="1:4" ht="15" thickBot="1">
      <c r="A66" s="254">
        <v>40710</v>
      </c>
      <c r="B66" s="255">
        <v>0.94599999999999995</v>
      </c>
      <c r="C66" s="255">
        <v>0.94599999999999995</v>
      </c>
      <c r="D66" s="112">
        <f>IF(C66&lt;MAX($C$1:C66),C66/MAX($C$1:C66)-1,0)</f>
        <v>-5.5888223552894245E-2</v>
      </c>
    </row>
    <row r="67" spans="1:4" ht="15" thickBot="1">
      <c r="A67" s="254">
        <v>40711</v>
      </c>
      <c r="B67" s="255">
        <v>0.94099999999999995</v>
      </c>
      <c r="C67" s="255">
        <v>0.94099999999999995</v>
      </c>
      <c r="D67" s="112">
        <f>IF(C67&lt;MAX($C$1:C67),C67/MAX($C$1:C67)-1,0)</f>
        <v>-6.0878243512974106E-2</v>
      </c>
    </row>
    <row r="68" spans="1:4" ht="15" thickBot="1">
      <c r="A68" s="254">
        <v>40714</v>
      </c>
      <c r="B68" s="255">
        <v>0.93300000000000005</v>
      </c>
      <c r="C68" s="255">
        <v>0.93300000000000005</v>
      </c>
      <c r="D68" s="112">
        <f>IF(C68&lt;MAX($C$1:C68),C68/MAX($C$1:C68)-1,0)</f>
        <v>-6.8862275449101729E-2</v>
      </c>
    </row>
    <row r="69" spans="1:4" ht="15" thickBot="1">
      <c r="A69" s="254">
        <v>40715</v>
      </c>
      <c r="B69" s="255">
        <v>0.93799999999999994</v>
      </c>
      <c r="C69" s="255">
        <v>0.93799999999999994</v>
      </c>
      <c r="D69" s="112">
        <f>IF(C69&lt;MAX($C$1:C69),C69/MAX($C$1:C69)-1,0)</f>
        <v>-6.3872255489021978E-2</v>
      </c>
    </row>
    <row r="70" spans="1:4" ht="15" thickBot="1">
      <c r="A70" s="254">
        <v>40716</v>
      </c>
      <c r="B70" s="255">
        <v>0.93500000000000005</v>
      </c>
      <c r="C70" s="255">
        <v>0.93500000000000005</v>
      </c>
      <c r="D70" s="112">
        <f>IF(C70&lt;MAX($C$1:C70),C70/MAX($C$1:C70)-1,0)</f>
        <v>-6.6866267465069851E-2</v>
      </c>
    </row>
    <row r="71" spans="1:4" ht="15" thickBot="1">
      <c r="A71" s="254">
        <v>40717</v>
      </c>
      <c r="B71" s="255">
        <v>0.94499999999999995</v>
      </c>
      <c r="C71" s="255">
        <v>0.94499999999999995</v>
      </c>
      <c r="D71" s="112">
        <f>IF(C71&lt;MAX($C$1:C71),C71/MAX($C$1:C71)-1,0)</f>
        <v>-5.6886227544910239E-2</v>
      </c>
    </row>
    <row r="72" spans="1:4" ht="15" thickBot="1">
      <c r="A72" s="254">
        <v>40718</v>
      </c>
      <c r="B72" s="255">
        <v>0.95599999999999996</v>
      </c>
      <c r="C72" s="255">
        <v>0.95599999999999996</v>
      </c>
      <c r="D72" s="112">
        <f>IF(C72&lt;MAX($C$1:C72),C72/MAX($C$1:C72)-1,0)</f>
        <v>-4.5908183632734523E-2</v>
      </c>
    </row>
    <row r="73" spans="1:4" ht="15" thickBot="1">
      <c r="A73" s="254">
        <v>40721</v>
      </c>
      <c r="B73" s="255">
        <v>0.96099999999999997</v>
      </c>
      <c r="C73" s="255">
        <v>0.96099999999999997</v>
      </c>
      <c r="D73" s="112">
        <f>IF(C73&lt;MAX($C$1:C73),C73/MAX($C$1:C73)-1,0)</f>
        <v>-4.0918163672654773E-2</v>
      </c>
    </row>
    <row r="74" spans="1:4" ht="15" thickBot="1">
      <c r="A74" s="254">
        <v>40722</v>
      </c>
      <c r="B74" s="255">
        <v>0.96299999999999997</v>
      </c>
      <c r="C74" s="255">
        <v>0.96299999999999997</v>
      </c>
      <c r="D74" s="112">
        <f>IF(C74&lt;MAX($C$1:C74),C74/MAX($C$1:C74)-1,0)</f>
        <v>-3.8922155688622784E-2</v>
      </c>
    </row>
    <row r="75" spans="1:4" ht="15" thickBot="1">
      <c r="A75" s="254">
        <v>40723</v>
      </c>
      <c r="B75" s="255">
        <v>0.96</v>
      </c>
      <c r="C75" s="255">
        <v>0.96</v>
      </c>
      <c r="D75" s="112">
        <f>IF(C75&lt;MAX($C$1:C75),C75/MAX($C$1:C75)-1,0)</f>
        <v>-4.1916167664670656E-2</v>
      </c>
    </row>
    <row r="76" spans="1:4" ht="15" thickBot="1">
      <c r="A76" s="254">
        <v>40724</v>
      </c>
      <c r="B76" s="255">
        <v>0.96399999999999997</v>
      </c>
      <c r="C76" s="255">
        <v>0.96399999999999997</v>
      </c>
      <c r="D76" s="112">
        <f>IF(C76&lt;MAX($C$1:C76),C76/MAX($C$1:C76)-1,0)</f>
        <v>-3.7924151696606789E-2</v>
      </c>
    </row>
    <row r="77" spans="1:4" ht="15" thickBot="1">
      <c r="A77" s="254">
        <v>40725</v>
      </c>
      <c r="B77" s="255">
        <v>0.96699999999999997</v>
      </c>
      <c r="C77" s="255">
        <v>0.96699999999999997</v>
      </c>
      <c r="D77" s="112">
        <f>IF(C77&lt;MAX($C$1:C77),C77/MAX($C$1:C77)-1,0)</f>
        <v>-3.4930139720558917E-2</v>
      </c>
    </row>
    <row r="78" spans="1:4" ht="15" thickBot="1">
      <c r="A78" s="254">
        <v>40728</v>
      </c>
      <c r="B78" s="255">
        <v>0.97699999999999998</v>
      </c>
      <c r="C78" s="255">
        <v>0.97699999999999998</v>
      </c>
      <c r="D78" s="112">
        <f>IF(C78&lt;MAX($C$1:C78),C78/MAX($C$1:C78)-1,0)</f>
        <v>-2.4950099800399195E-2</v>
      </c>
    </row>
    <row r="79" spans="1:4" ht="15" thickBot="1">
      <c r="A79" s="254">
        <v>40729</v>
      </c>
      <c r="B79" s="255">
        <v>0.98099999999999998</v>
      </c>
      <c r="C79" s="255">
        <v>0.98099999999999998</v>
      </c>
      <c r="D79" s="112">
        <f>IF(C79&lt;MAX($C$1:C79),C79/MAX($C$1:C79)-1,0)</f>
        <v>-2.0958083832335328E-2</v>
      </c>
    </row>
    <row r="80" spans="1:4" ht="15" thickBot="1">
      <c r="A80" s="254">
        <v>40730</v>
      </c>
      <c r="B80" s="255">
        <v>0.98299999999999998</v>
      </c>
      <c r="C80" s="255">
        <v>0.98299999999999998</v>
      </c>
      <c r="D80" s="112">
        <f>IF(C80&lt;MAX($C$1:C80),C80/MAX($C$1:C80)-1,0)</f>
        <v>-1.896207584830345E-2</v>
      </c>
    </row>
    <row r="81" spans="1:4" ht="15" thickBot="1">
      <c r="A81" s="254">
        <v>40731</v>
      </c>
      <c r="B81" s="255">
        <v>0.98799999999999999</v>
      </c>
      <c r="C81" s="255">
        <v>0.98799999999999999</v>
      </c>
      <c r="D81" s="112">
        <f>IF(C81&lt;MAX($C$1:C81),C81/MAX($C$1:C81)-1,0)</f>
        <v>-1.3972055888223589E-2</v>
      </c>
    </row>
    <row r="82" spans="1:4" ht="15" thickBot="1">
      <c r="A82" s="254">
        <v>40732</v>
      </c>
      <c r="B82" s="255">
        <v>0.98699999999999999</v>
      </c>
      <c r="C82" s="255">
        <v>0.98699999999999999</v>
      </c>
      <c r="D82" s="112">
        <f>IF(C82&lt;MAX($C$1:C82),C82/MAX($C$1:C82)-1,0)</f>
        <v>-1.4970059880239583E-2</v>
      </c>
    </row>
    <row r="83" spans="1:4" ht="15" thickBot="1">
      <c r="A83" s="256">
        <v>40735</v>
      </c>
      <c r="B83" s="255">
        <v>0.995</v>
      </c>
      <c r="C83" s="255">
        <v>0.995</v>
      </c>
      <c r="D83" s="112">
        <f>IF(C83&lt;MAX($C$1:C83),C83/MAX($C$1:C83)-1,0)</f>
        <v>-6.986027944111739E-3</v>
      </c>
    </row>
    <row r="84" spans="1:4" ht="15" thickBot="1">
      <c r="A84" s="254">
        <v>40736</v>
      </c>
      <c r="B84" s="255">
        <v>0.99399999999999999</v>
      </c>
      <c r="C84" s="255">
        <v>0.99399999999999999</v>
      </c>
      <c r="D84" s="112">
        <f>IF(C84&lt;MAX($C$1:C84),C84/MAX($C$1:C84)-1,0)</f>
        <v>-7.9840319361277334E-3</v>
      </c>
    </row>
    <row r="85" spans="1:4" ht="15" thickBot="1">
      <c r="A85" s="254">
        <v>40737</v>
      </c>
      <c r="B85" s="255">
        <v>0.998</v>
      </c>
      <c r="C85" s="255">
        <v>0.998</v>
      </c>
      <c r="D85" s="112">
        <f>IF(C85&lt;MAX($C$1:C85),C85/MAX($C$1:C85)-1,0)</f>
        <v>-3.9920159680638667E-3</v>
      </c>
    </row>
    <row r="86" spans="1:4" ht="15" thickBot="1">
      <c r="A86" s="254">
        <v>40738</v>
      </c>
      <c r="B86" s="255">
        <v>1.0009999999999999</v>
      </c>
      <c r="C86" s="255">
        <v>1.0009999999999999</v>
      </c>
      <c r="D86" s="112">
        <f>IF(C86&lt;MAX($C$1:C86),C86/MAX($C$1:C86)-1,0)</f>
        <v>-9.9800399201610546E-4</v>
      </c>
    </row>
    <row r="87" spans="1:4" ht="15" thickBot="1">
      <c r="A87" s="254">
        <v>40739</v>
      </c>
      <c r="B87" s="255">
        <v>1.0209999999999999</v>
      </c>
      <c r="C87" s="255">
        <v>1.0209999999999999</v>
      </c>
      <c r="D87" s="112">
        <f>IF(C87&lt;MAX($C$1:C87),C87/MAX($C$1:C87)-1,0)</f>
        <v>0</v>
      </c>
    </row>
    <row r="88" spans="1:4" ht="15" thickBot="1">
      <c r="A88" s="254">
        <v>40742</v>
      </c>
      <c r="B88" s="255">
        <v>1.0189999999999999</v>
      </c>
      <c r="C88" s="255">
        <v>1.0189999999999999</v>
      </c>
      <c r="D88" s="112">
        <f>IF(C88&lt;MAX($C$1:C88),C88/MAX($C$1:C88)-1,0)</f>
        <v>-1.9588638589618235E-3</v>
      </c>
    </row>
    <row r="89" spans="1:4" ht="15" thickBot="1">
      <c r="A89" s="254">
        <v>40743</v>
      </c>
      <c r="B89" s="255">
        <v>1.0109999999999999</v>
      </c>
      <c r="C89" s="255">
        <v>1.0109999999999999</v>
      </c>
      <c r="D89" s="112">
        <f>IF(C89&lt;MAX($C$1:C89),C89/MAX($C$1:C89)-1,0)</f>
        <v>-9.7943192948090063E-3</v>
      </c>
    </row>
    <row r="90" spans="1:4" ht="15" thickBot="1">
      <c r="A90" s="254">
        <v>40744</v>
      </c>
      <c r="B90" s="255">
        <v>1.01</v>
      </c>
      <c r="C90" s="255">
        <v>1.01</v>
      </c>
      <c r="D90" s="112">
        <f>IF(C90&lt;MAX($C$1:C90),C90/MAX($C$1:C90)-1,0)</f>
        <v>-1.0773751224289807E-2</v>
      </c>
    </row>
    <row r="91" spans="1:4" ht="15" thickBot="1">
      <c r="A91" s="254">
        <v>40745</v>
      </c>
      <c r="B91" s="255">
        <v>1.01</v>
      </c>
      <c r="C91" s="255">
        <v>1.01</v>
      </c>
      <c r="D91" s="112">
        <f>IF(C91&lt;MAX($C$1:C91),C91/MAX($C$1:C91)-1,0)</f>
        <v>-1.0773751224289807E-2</v>
      </c>
    </row>
    <row r="92" spans="1:4" ht="15" thickBot="1">
      <c r="A92" s="254">
        <v>40746</v>
      </c>
      <c r="B92" s="255">
        <v>1.016</v>
      </c>
      <c r="C92" s="255">
        <v>1.016</v>
      </c>
      <c r="D92" s="112">
        <f>IF(C92&lt;MAX($C$1:C92),C92/MAX($C$1:C92)-1,0)</f>
        <v>-4.8971596474044476E-3</v>
      </c>
    </row>
    <row r="93" spans="1:4" ht="15" thickBot="1">
      <c r="A93" s="254">
        <v>40749</v>
      </c>
      <c r="B93" s="255">
        <v>0.997</v>
      </c>
      <c r="C93" s="255">
        <v>0.997</v>
      </c>
      <c r="D93" s="112">
        <f>IF(C93&lt;MAX($C$1:C93),C93/MAX($C$1:C93)-1,0)</f>
        <v>-2.3506366307541549E-2</v>
      </c>
    </row>
    <row r="94" spans="1:4" ht="15" thickBot="1">
      <c r="A94" s="254">
        <v>40750</v>
      </c>
      <c r="B94" s="255">
        <v>1.002</v>
      </c>
      <c r="C94" s="255">
        <v>1.002</v>
      </c>
      <c r="D94" s="112">
        <f>IF(C94&lt;MAX($C$1:C94),C94/MAX($C$1:C94)-1,0)</f>
        <v>-1.860920666013699E-2</v>
      </c>
    </row>
    <row r="95" spans="1:4" ht="15" thickBot="1">
      <c r="A95" s="254">
        <v>40751</v>
      </c>
      <c r="B95" s="255">
        <v>1.014</v>
      </c>
      <c r="C95" s="255">
        <v>1.014</v>
      </c>
      <c r="D95" s="112">
        <f>IF(C95&lt;MAX($C$1:C95),C95/MAX($C$1:C95)-1,0)</f>
        <v>-6.8560235063661601E-3</v>
      </c>
    </row>
    <row r="96" spans="1:4" ht="15" thickBot="1">
      <c r="A96" s="254">
        <v>40752</v>
      </c>
      <c r="B96" s="255">
        <v>1.0129999999999999</v>
      </c>
      <c r="C96" s="255">
        <v>1.0129999999999999</v>
      </c>
      <c r="D96" s="112">
        <f>IF(C96&lt;MAX($C$1:C96),C96/MAX($C$1:C96)-1,0)</f>
        <v>-7.8354554358471828E-3</v>
      </c>
    </row>
    <row r="97" spans="1:4" ht="15" thickBot="1">
      <c r="A97" s="254">
        <v>40753</v>
      </c>
      <c r="B97" s="255">
        <v>1.002</v>
      </c>
      <c r="C97" s="255">
        <v>1.002</v>
      </c>
      <c r="D97" s="112">
        <f>IF(C97&lt;MAX($C$1:C97),C97/MAX($C$1:C97)-1,0)</f>
        <v>-1.860920666013699E-2</v>
      </c>
    </row>
    <row r="98" spans="1:4" ht="15" thickBot="1">
      <c r="A98" s="254">
        <v>40756</v>
      </c>
      <c r="B98" s="255">
        <v>1.002</v>
      </c>
      <c r="C98" s="255">
        <v>1.002</v>
      </c>
      <c r="D98" s="112">
        <f>IF(C98&lt;MAX($C$1:C98),C98/MAX($C$1:C98)-1,0)</f>
        <v>-1.860920666013699E-2</v>
      </c>
    </row>
    <row r="99" spans="1:4" ht="15" thickBot="1">
      <c r="A99" s="254">
        <v>40757</v>
      </c>
      <c r="B99" s="255">
        <v>0.999</v>
      </c>
      <c r="C99" s="255">
        <v>0.999</v>
      </c>
      <c r="D99" s="112">
        <f>IF(C99&lt;MAX($C$1:C99),C99/MAX($C$1:C99)-1,0)</f>
        <v>-2.1547502448579725E-2</v>
      </c>
    </row>
    <row r="100" spans="1:4" ht="15" thickBot="1">
      <c r="A100" s="254">
        <v>40758</v>
      </c>
      <c r="B100" s="255">
        <v>0.997</v>
      </c>
      <c r="C100" s="255">
        <v>0.997</v>
      </c>
      <c r="D100" s="112">
        <f>IF(C100&lt;MAX($C$1:C100),C100/MAX($C$1:C100)-1,0)</f>
        <v>-2.3506366307541549E-2</v>
      </c>
    </row>
    <row r="101" spans="1:4" ht="15" thickBot="1">
      <c r="A101" s="254">
        <v>40759</v>
      </c>
      <c r="B101" s="255">
        <v>0.996</v>
      </c>
      <c r="C101" s="255">
        <v>0.996</v>
      </c>
      <c r="D101" s="112">
        <f>IF(C101&lt;MAX($C$1:C101),C101/MAX($C$1:C101)-1,0)</f>
        <v>-2.448579823702246E-2</v>
      </c>
    </row>
    <row r="102" spans="1:4" ht="15" thickBot="1">
      <c r="A102" s="254">
        <v>40760</v>
      </c>
      <c r="B102" s="255">
        <v>0.996</v>
      </c>
      <c r="C102" s="255">
        <v>0.996</v>
      </c>
      <c r="D102" s="112">
        <f>IF(C102&lt;MAX($C$1:C102),C102/MAX($C$1:C102)-1,0)</f>
        <v>-2.448579823702246E-2</v>
      </c>
    </row>
    <row r="103" spans="1:4" ht="15" thickBot="1">
      <c r="A103" s="256">
        <v>40763</v>
      </c>
      <c r="B103" s="255">
        <v>0.98499999999999999</v>
      </c>
      <c r="C103" s="255">
        <v>0.98499999999999999</v>
      </c>
      <c r="D103" s="112">
        <f>IF(C103&lt;MAX($C$1:C103),C103/MAX($C$1:C103)-1,0)</f>
        <v>-3.5259549461312378E-2</v>
      </c>
    </row>
    <row r="104" spans="1:4" ht="15" thickBot="1">
      <c r="A104" s="254">
        <v>40764</v>
      </c>
      <c r="B104" s="255">
        <v>0.98899999999999999</v>
      </c>
      <c r="C104" s="255">
        <v>0.98899999999999999</v>
      </c>
      <c r="D104" s="112">
        <f>IF(C104&lt;MAX($C$1:C104),C104/MAX($C$1:C104)-1,0)</f>
        <v>-3.1341821743388731E-2</v>
      </c>
    </row>
    <row r="105" spans="1:4" ht="15" thickBot="1">
      <c r="A105" s="254">
        <v>40765</v>
      </c>
      <c r="B105" s="255">
        <v>0.996</v>
      </c>
      <c r="C105" s="255">
        <v>0.996</v>
      </c>
      <c r="D105" s="112">
        <f>IF(C105&lt;MAX($C$1:C105),C105/MAX($C$1:C105)-1,0)</f>
        <v>-2.448579823702246E-2</v>
      </c>
    </row>
    <row r="106" spans="1:4" ht="15" thickBot="1">
      <c r="A106" s="254">
        <v>40766</v>
      </c>
      <c r="B106" s="255">
        <v>1.018</v>
      </c>
      <c r="C106" s="255">
        <v>1.018</v>
      </c>
      <c r="D106" s="112">
        <f>IF(C106&lt;MAX($C$1:C106),C106/MAX($C$1:C106)-1,0)</f>
        <v>-2.9382957884426242E-3</v>
      </c>
    </row>
    <row r="107" spans="1:4" ht="15" thickBot="1">
      <c r="A107" s="254">
        <v>40767</v>
      </c>
      <c r="B107" s="255">
        <v>1.024</v>
      </c>
      <c r="C107" s="255">
        <v>1.024</v>
      </c>
      <c r="D107" s="112">
        <f>IF(C107&lt;MAX($C$1:C107),C107/MAX($C$1:C107)-1,0)</f>
        <v>0</v>
      </c>
    </row>
    <row r="108" spans="1:4" ht="15" thickBot="1">
      <c r="A108" s="254">
        <v>40770</v>
      </c>
      <c r="B108" s="255">
        <v>1.03</v>
      </c>
      <c r="C108" s="255">
        <v>1.03</v>
      </c>
      <c r="D108" s="112">
        <f>IF(C108&lt;MAX($C$1:C108),C108/MAX($C$1:C108)-1,0)</f>
        <v>0</v>
      </c>
    </row>
    <row r="109" spans="1:4" ht="15" thickBot="1">
      <c r="A109" s="254">
        <v>40771</v>
      </c>
      <c r="B109" s="255">
        <v>1.0169999999999999</v>
      </c>
      <c r="C109" s="255">
        <v>1.0169999999999999</v>
      </c>
      <c r="D109" s="112">
        <f>IF(C109&lt;MAX($C$1:C109),C109/MAX($C$1:C109)-1,0)</f>
        <v>-1.2621359223301098E-2</v>
      </c>
    </row>
    <row r="110" spans="1:4" ht="15" thickBot="1">
      <c r="A110" s="254">
        <v>40772</v>
      </c>
      <c r="B110" s="255">
        <v>1.0109999999999999</v>
      </c>
      <c r="C110" s="255">
        <v>1.0109999999999999</v>
      </c>
      <c r="D110" s="112">
        <f>IF(C110&lt;MAX($C$1:C110),C110/MAX($C$1:C110)-1,0)</f>
        <v>-1.8446601941747742E-2</v>
      </c>
    </row>
    <row r="111" spans="1:4" ht="15" thickBot="1">
      <c r="A111" s="254">
        <v>40773</v>
      </c>
      <c r="B111" s="255">
        <v>1</v>
      </c>
      <c r="C111" s="255">
        <v>1</v>
      </c>
      <c r="D111" s="112">
        <f>IF(C111&lt;MAX($C$1:C111),C111/MAX($C$1:C111)-1,0)</f>
        <v>-2.9126213592232997E-2</v>
      </c>
    </row>
    <row r="112" spans="1:4" ht="15" thickBot="1">
      <c r="A112" s="254">
        <v>40774</v>
      </c>
      <c r="B112" s="255">
        <v>0.999</v>
      </c>
      <c r="C112" s="255">
        <v>0.999</v>
      </c>
      <c r="D112" s="112">
        <f>IF(C112&lt;MAX($C$1:C112),C112/MAX($C$1:C112)-1,0)</f>
        <v>-3.0097087378640808E-2</v>
      </c>
    </row>
    <row r="113" spans="1:4" ht="15" thickBot="1">
      <c r="A113" s="254">
        <v>40777</v>
      </c>
      <c r="B113" s="255">
        <v>0.98699999999999999</v>
      </c>
      <c r="C113" s="255">
        <v>0.98699999999999999</v>
      </c>
      <c r="D113" s="112">
        <f>IF(C113&lt;MAX($C$1:C113),C113/MAX($C$1:C113)-1,0)</f>
        <v>-4.1747572815533984E-2</v>
      </c>
    </row>
    <row r="114" spans="1:4" ht="15" thickBot="1">
      <c r="A114" s="254">
        <v>40778</v>
      </c>
      <c r="B114" s="255">
        <v>0.99199999999999999</v>
      </c>
      <c r="C114" s="255">
        <v>0.99199999999999999</v>
      </c>
      <c r="D114" s="112">
        <f>IF(C114&lt;MAX($C$1:C114),C114/MAX($C$1:C114)-1,0)</f>
        <v>-3.6893203883495151E-2</v>
      </c>
    </row>
    <row r="115" spans="1:4" ht="15" thickBot="1">
      <c r="A115" s="254">
        <v>40779</v>
      </c>
      <c r="B115" s="255">
        <v>0.995</v>
      </c>
      <c r="C115" s="255">
        <v>0.995</v>
      </c>
      <c r="D115" s="112">
        <f>IF(C115&lt;MAX($C$1:C115),C115/MAX($C$1:C115)-1,0)</f>
        <v>-3.398058252427183E-2</v>
      </c>
    </row>
    <row r="116" spans="1:4" ht="15" thickBot="1">
      <c r="A116" s="254">
        <v>40780</v>
      </c>
      <c r="B116" s="255">
        <v>1.0029999999999999</v>
      </c>
      <c r="C116" s="255">
        <v>1.0029999999999999</v>
      </c>
      <c r="D116" s="112">
        <f>IF(C116&lt;MAX($C$1:C116),C116/MAX($C$1:C116)-1,0)</f>
        <v>-2.6213592233009786E-2</v>
      </c>
    </row>
    <row r="117" spans="1:4" ht="15" thickBot="1">
      <c r="A117" s="254">
        <v>40781</v>
      </c>
      <c r="B117" s="255">
        <v>1.0049999999999999</v>
      </c>
      <c r="C117" s="255">
        <v>1.0049999999999999</v>
      </c>
      <c r="D117" s="112">
        <f>IF(C117&lt;MAX($C$1:C117),C117/MAX($C$1:C117)-1,0)</f>
        <v>-2.4271844660194275E-2</v>
      </c>
    </row>
    <row r="118" spans="1:4" ht="15" thickBot="1">
      <c r="A118" s="254">
        <v>40784</v>
      </c>
      <c r="B118" s="255">
        <v>1.0049999999999999</v>
      </c>
      <c r="C118" s="255">
        <v>1.0049999999999999</v>
      </c>
      <c r="D118" s="112">
        <f>IF(C118&lt;MAX($C$1:C118),C118/MAX($C$1:C118)-1,0)</f>
        <v>-2.4271844660194275E-2</v>
      </c>
    </row>
    <row r="119" spans="1:4" ht="15" thickBot="1">
      <c r="A119" s="254">
        <v>40785</v>
      </c>
      <c r="B119" s="255">
        <v>0.998</v>
      </c>
      <c r="C119" s="255">
        <v>0.998</v>
      </c>
      <c r="D119" s="112">
        <f>IF(C119&lt;MAX($C$1:C119),C119/MAX($C$1:C119)-1,0)</f>
        <v>-3.1067961165048619E-2</v>
      </c>
    </row>
    <row r="120" spans="1:4" ht="15" thickBot="1">
      <c r="A120" s="254">
        <v>40786</v>
      </c>
      <c r="B120" s="255">
        <v>0.99299999999999999</v>
      </c>
      <c r="C120" s="255">
        <v>0.99299999999999999</v>
      </c>
      <c r="D120" s="112">
        <f>IF(C120&lt;MAX($C$1:C120),C120/MAX($C$1:C120)-1,0)</f>
        <v>-3.5922330097087452E-2</v>
      </c>
    </row>
    <row r="121" spans="1:4" ht="15" thickBot="1">
      <c r="A121" s="254">
        <v>40787</v>
      </c>
      <c r="B121" s="255">
        <v>0.98799999999999999</v>
      </c>
      <c r="C121" s="255">
        <v>0.98799999999999999</v>
      </c>
      <c r="D121" s="112">
        <f>IF(C121&lt;MAX($C$1:C121),C121/MAX($C$1:C121)-1,0)</f>
        <v>-4.0776699029126284E-2</v>
      </c>
    </row>
    <row r="122" spans="1:4" ht="15" thickBot="1">
      <c r="A122" s="254">
        <v>40788</v>
      </c>
      <c r="B122" s="255">
        <v>0.98</v>
      </c>
      <c r="C122" s="255">
        <v>0.98</v>
      </c>
      <c r="D122" s="112">
        <f>IF(C122&lt;MAX($C$1:C122),C122/MAX($C$1:C122)-1,0)</f>
        <v>-4.8543689320388439E-2</v>
      </c>
    </row>
    <row r="123" spans="1:4" ht="15" thickBot="1">
      <c r="A123" s="256">
        <v>40791</v>
      </c>
      <c r="B123" s="255">
        <v>0.96399999999999997</v>
      </c>
      <c r="C123" s="255">
        <v>0.96399999999999997</v>
      </c>
      <c r="D123" s="112">
        <f>IF(C123&lt;MAX($C$1:C123),C123/MAX($C$1:C123)-1,0)</f>
        <v>-6.4077669902912637E-2</v>
      </c>
    </row>
    <row r="124" spans="1:4" ht="15" thickBot="1">
      <c r="A124" s="254">
        <v>40792</v>
      </c>
      <c r="B124" s="255">
        <v>0.95699999999999996</v>
      </c>
      <c r="C124" s="255">
        <v>0.95699999999999996</v>
      </c>
      <c r="D124" s="112">
        <f>IF(C124&lt;MAX($C$1:C124),C124/MAX($C$1:C124)-1,0)</f>
        <v>-7.0873786407767092E-2</v>
      </c>
    </row>
    <row r="125" spans="1:4" ht="15" thickBot="1">
      <c r="A125" s="254">
        <v>40793</v>
      </c>
      <c r="B125" s="255">
        <v>0.97</v>
      </c>
      <c r="C125" s="255">
        <v>0.97</v>
      </c>
      <c r="D125" s="112">
        <f>IF(C125&lt;MAX($C$1:C125),C125/MAX($C$1:C125)-1,0)</f>
        <v>-5.8252427184466105E-2</v>
      </c>
    </row>
    <row r="126" spans="1:4" ht="15" thickBot="1">
      <c r="A126" s="254">
        <v>40794</v>
      </c>
      <c r="B126" s="255">
        <v>0.96799999999999997</v>
      </c>
      <c r="C126" s="255">
        <v>0.96799999999999997</v>
      </c>
      <c r="D126" s="112">
        <f>IF(C126&lt;MAX($C$1:C126),C126/MAX($C$1:C126)-1,0)</f>
        <v>-6.0194174757281615E-2</v>
      </c>
    </row>
    <row r="127" spans="1:4" ht="15" thickBot="1">
      <c r="A127" s="254">
        <v>40795</v>
      </c>
      <c r="B127" s="255">
        <v>0.96299999999999997</v>
      </c>
      <c r="C127" s="255">
        <v>0.96299999999999997</v>
      </c>
      <c r="D127" s="112">
        <f>IF(C127&lt;MAX($C$1:C127),C127/MAX($C$1:C127)-1,0)</f>
        <v>-6.5048543689320448E-2</v>
      </c>
    </row>
    <row r="128" spans="1:4" ht="15" thickBot="1">
      <c r="A128" s="254">
        <v>40799</v>
      </c>
      <c r="B128" s="255">
        <v>0.94899999999999995</v>
      </c>
      <c r="C128" s="255">
        <v>0.94899999999999995</v>
      </c>
      <c r="D128" s="112">
        <f>IF(C128&lt;MAX($C$1:C128),C128/MAX($C$1:C128)-1,0)</f>
        <v>-7.8640776699029247E-2</v>
      </c>
    </row>
    <row r="129" spans="1:4" ht="15" thickBot="1">
      <c r="A129" s="254">
        <v>40800</v>
      </c>
      <c r="B129" s="255">
        <v>0.95299999999999996</v>
      </c>
      <c r="C129" s="255">
        <v>0.95299999999999996</v>
      </c>
      <c r="D129" s="112">
        <f>IF(C129&lt;MAX($C$1:C129),C129/MAX($C$1:C129)-1,0)</f>
        <v>-7.4757281553398114E-2</v>
      </c>
    </row>
    <row r="130" spans="1:4" ht="15" thickBot="1">
      <c r="A130" s="254">
        <v>40801</v>
      </c>
      <c r="B130" s="255">
        <v>0.95299999999999996</v>
      </c>
      <c r="C130" s="255">
        <v>0.95299999999999996</v>
      </c>
      <c r="D130" s="112">
        <f>IF(C130&lt;MAX($C$1:C130),C130/MAX($C$1:C130)-1,0)</f>
        <v>-7.4757281553398114E-2</v>
      </c>
    </row>
    <row r="131" spans="1:4" ht="15" thickBot="1">
      <c r="A131" s="254">
        <v>40802</v>
      </c>
      <c r="B131" s="255">
        <v>0.95099999999999996</v>
      </c>
      <c r="C131" s="255">
        <v>0.95099999999999996</v>
      </c>
      <c r="D131" s="112">
        <f>IF(C131&lt;MAX($C$1:C131),C131/MAX($C$1:C131)-1,0)</f>
        <v>-7.6699029126213625E-2</v>
      </c>
    </row>
    <row r="132" spans="1:4" ht="15" thickBot="1">
      <c r="A132" s="254">
        <v>40805</v>
      </c>
      <c r="B132" s="255">
        <v>0.94099999999999995</v>
      </c>
      <c r="C132" s="255">
        <v>0.94099999999999995</v>
      </c>
      <c r="D132" s="112">
        <f>IF(C132&lt;MAX($C$1:C132),C132/MAX($C$1:C132)-1,0)</f>
        <v>-8.640776699029129E-2</v>
      </c>
    </row>
    <row r="133" spans="1:4" ht="15" thickBot="1">
      <c r="A133" s="254">
        <v>40806</v>
      </c>
      <c r="B133" s="255">
        <v>0.94199999999999995</v>
      </c>
      <c r="C133" s="255">
        <v>0.94199999999999995</v>
      </c>
      <c r="D133" s="112">
        <f>IF(C133&lt;MAX($C$1:C133),C133/MAX($C$1:C133)-1,0)</f>
        <v>-8.543689320388359E-2</v>
      </c>
    </row>
    <row r="134" spans="1:4" ht="15" thickBot="1">
      <c r="A134" s="254">
        <v>40807</v>
      </c>
      <c r="B134" s="255">
        <v>0.95799999999999996</v>
      </c>
      <c r="C134" s="255">
        <v>0.95799999999999996</v>
      </c>
      <c r="D134" s="112">
        <f>IF(C134&lt;MAX($C$1:C134),C134/MAX($C$1:C134)-1,0)</f>
        <v>-6.9902912621359281E-2</v>
      </c>
    </row>
    <row r="135" spans="1:4" ht="15" thickBot="1">
      <c r="A135" s="254">
        <v>40808</v>
      </c>
      <c r="B135" s="255">
        <v>0.94</v>
      </c>
      <c r="C135" s="255">
        <v>0.94</v>
      </c>
      <c r="D135" s="112">
        <f>IF(C135&lt;MAX($C$1:C135),C135/MAX($C$1:C135)-1,0)</f>
        <v>-8.7378640776699101E-2</v>
      </c>
    </row>
    <row r="136" spans="1:4" ht="15" thickBot="1">
      <c r="A136" s="254">
        <v>40809</v>
      </c>
      <c r="B136" s="255">
        <v>0.93100000000000005</v>
      </c>
      <c r="C136" s="255">
        <v>0.93100000000000005</v>
      </c>
      <c r="D136" s="112">
        <f>IF(C136&lt;MAX($C$1:C136),C136/MAX($C$1:C136)-1,0)</f>
        <v>-9.6116504854368956E-2</v>
      </c>
    </row>
    <row r="137" spans="1:4" ht="15" thickBot="1">
      <c r="A137" s="254">
        <v>40812</v>
      </c>
      <c r="B137" s="255">
        <v>0.91900000000000004</v>
      </c>
      <c r="C137" s="255">
        <v>0.91900000000000004</v>
      </c>
      <c r="D137" s="112">
        <f>IF(C137&lt;MAX($C$1:C137),C137/MAX($C$1:C137)-1,0)</f>
        <v>-0.10776699029126213</v>
      </c>
    </row>
    <row r="138" spans="1:4" ht="15" thickBot="1">
      <c r="A138" s="254">
        <v>40813</v>
      </c>
      <c r="B138" s="255">
        <v>0.91700000000000004</v>
      </c>
      <c r="C138" s="255">
        <v>0.91700000000000004</v>
      </c>
      <c r="D138" s="112">
        <f>IF(C138&lt;MAX($C$1:C138),C138/MAX($C$1:C138)-1,0)</f>
        <v>-0.10970873786407764</v>
      </c>
    </row>
    <row r="139" spans="1:4" ht="15" thickBot="1">
      <c r="A139" s="254">
        <v>40814</v>
      </c>
      <c r="B139" s="255">
        <v>0.91200000000000003</v>
      </c>
      <c r="C139" s="255">
        <v>0.91200000000000003</v>
      </c>
      <c r="D139" s="112">
        <f>IF(C139&lt;MAX($C$1:C139),C139/MAX($C$1:C139)-1,0)</f>
        <v>-0.11456310679611648</v>
      </c>
    </row>
    <row r="140" spans="1:4" ht="15" thickBot="1">
      <c r="A140" s="254">
        <v>40815</v>
      </c>
      <c r="B140" s="255">
        <v>0.89700000000000002</v>
      </c>
      <c r="C140" s="255">
        <v>0.89700000000000002</v>
      </c>
      <c r="D140" s="112">
        <f>IF(C140&lt;MAX($C$1:C140),C140/MAX($C$1:C140)-1,0)</f>
        <v>-0.12912621359223297</v>
      </c>
    </row>
    <row r="141" spans="1:4" ht="15" thickBot="1">
      <c r="A141" s="254">
        <v>40816</v>
      </c>
      <c r="B141" s="255">
        <v>0.89800000000000002</v>
      </c>
      <c r="C141" s="255">
        <v>0.89800000000000002</v>
      </c>
      <c r="D141" s="112">
        <f>IF(C141&lt;MAX($C$1:C141),C141/MAX($C$1:C141)-1,0)</f>
        <v>-0.12815533980582527</v>
      </c>
    </row>
    <row r="142" spans="1:4" ht="15" thickBot="1">
      <c r="A142" s="254">
        <v>40826</v>
      </c>
      <c r="B142" s="255">
        <v>0.89700000000000002</v>
      </c>
      <c r="C142" s="255">
        <v>0.89700000000000002</v>
      </c>
      <c r="D142" s="112">
        <f>IF(C142&lt;MAX($C$1:C142),C142/MAX($C$1:C142)-1,0)</f>
        <v>-0.12912621359223297</v>
      </c>
    </row>
    <row r="143" spans="1:4" ht="15" thickBot="1">
      <c r="A143" s="256">
        <v>40827</v>
      </c>
      <c r="B143" s="255">
        <v>0.89200000000000002</v>
      </c>
      <c r="C143" s="255">
        <v>0.89200000000000002</v>
      </c>
      <c r="D143" s="112">
        <f>IF(C143&lt;MAX($C$1:C143),C143/MAX($C$1:C143)-1,0)</f>
        <v>-0.13398058252427181</v>
      </c>
    </row>
    <row r="144" spans="1:4" ht="15" thickBot="1">
      <c r="A144" s="254">
        <v>40828</v>
      </c>
      <c r="B144" s="255">
        <v>0.91200000000000003</v>
      </c>
      <c r="C144" s="255">
        <v>0.91200000000000003</v>
      </c>
      <c r="D144" s="112">
        <f>IF(C144&lt;MAX($C$1:C144),C144/MAX($C$1:C144)-1,0)</f>
        <v>-0.11456310679611648</v>
      </c>
    </row>
    <row r="145" spans="1:4" ht="15" thickBot="1">
      <c r="A145" s="254">
        <v>40829</v>
      </c>
      <c r="B145" s="255">
        <v>0.92100000000000004</v>
      </c>
      <c r="C145" s="255">
        <v>0.92100000000000004</v>
      </c>
      <c r="D145" s="112">
        <f>IF(C145&lt;MAX($C$1:C145),C145/MAX($C$1:C145)-1,0)</f>
        <v>-0.10582524271844662</v>
      </c>
    </row>
    <row r="146" spans="1:4" ht="15" thickBot="1">
      <c r="A146" s="254">
        <v>40830</v>
      </c>
      <c r="B146" s="255">
        <v>0.91600000000000004</v>
      </c>
      <c r="C146" s="255">
        <v>0.91600000000000004</v>
      </c>
      <c r="D146" s="112">
        <f>IF(C146&lt;MAX($C$1:C146),C146/MAX($C$1:C146)-1,0)</f>
        <v>-0.11067961165048545</v>
      </c>
    </row>
    <row r="147" spans="1:4" ht="15" thickBot="1">
      <c r="A147" s="254">
        <v>40833</v>
      </c>
      <c r="B147" s="255">
        <v>0.91800000000000004</v>
      </c>
      <c r="C147" s="255">
        <v>0.91800000000000004</v>
      </c>
      <c r="D147" s="112">
        <f>IF(C147&lt;MAX($C$1:C147),C147/MAX($C$1:C147)-1,0)</f>
        <v>-0.10873786407766994</v>
      </c>
    </row>
    <row r="148" spans="1:4" ht="15" thickBot="1">
      <c r="A148" s="254">
        <v>40834</v>
      </c>
      <c r="B148" s="255">
        <v>0.90300000000000002</v>
      </c>
      <c r="C148" s="255">
        <v>0.90300000000000002</v>
      </c>
      <c r="D148" s="112">
        <f>IF(C148&lt;MAX($C$1:C148),C148/MAX($C$1:C148)-1,0)</f>
        <v>-0.12330097087378644</v>
      </c>
    </row>
    <row r="149" spans="1:4" ht="15" thickBot="1">
      <c r="A149" s="254">
        <v>40835</v>
      </c>
      <c r="B149" s="255">
        <v>0.90100000000000002</v>
      </c>
      <c r="C149" s="255">
        <v>0.90100000000000002</v>
      </c>
      <c r="D149" s="112">
        <f>IF(C149&lt;MAX($C$1:C149),C149/MAX($C$1:C149)-1,0)</f>
        <v>-0.12524271844660195</v>
      </c>
    </row>
    <row r="150" spans="1:4" ht="15" thickBot="1">
      <c r="A150" s="254">
        <v>40836</v>
      </c>
      <c r="B150" s="255">
        <v>0.88100000000000001</v>
      </c>
      <c r="C150" s="255">
        <v>0.88100000000000001</v>
      </c>
      <c r="D150" s="112">
        <f>IF(C150&lt;MAX($C$1:C150),C150/MAX($C$1:C150)-1,0)</f>
        <v>-0.14466019417475728</v>
      </c>
    </row>
    <row r="151" spans="1:4" ht="15" thickBot="1">
      <c r="A151" s="254">
        <v>40837</v>
      </c>
      <c r="B151" s="255">
        <v>0.875</v>
      </c>
      <c r="C151" s="255">
        <v>0.875</v>
      </c>
      <c r="D151" s="112">
        <f>IF(C151&lt;MAX($C$1:C151),C151/MAX($C$1:C151)-1,0)</f>
        <v>-0.15048543689320393</v>
      </c>
    </row>
    <row r="152" spans="1:4" ht="15" thickBot="1">
      <c r="A152" s="254">
        <v>40840</v>
      </c>
      <c r="B152" s="255">
        <v>0.88900000000000001</v>
      </c>
      <c r="C152" s="255">
        <v>0.88900000000000001</v>
      </c>
      <c r="D152" s="112">
        <f>IF(C152&lt;MAX($C$1:C152),C152/MAX($C$1:C152)-1,0)</f>
        <v>-0.13689320388349513</v>
      </c>
    </row>
    <row r="153" spans="1:4" ht="15" thickBot="1">
      <c r="A153" s="254">
        <v>40841</v>
      </c>
      <c r="B153" s="255">
        <v>0.90500000000000003</v>
      </c>
      <c r="C153" s="255">
        <v>0.90500000000000003</v>
      </c>
      <c r="D153" s="112">
        <f>IF(C153&lt;MAX($C$1:C153),C153/MAX($C$1:C153)-1,0)</f>
        <v>-0.12135922330097082</v>
      </c>
    </row>
    <row r="154" spans="1:4" ht="15" thickBot="1">
      <c r="A154" s="254">
        <v>40842</v>
      </c>
      <c r="B154" s="255">
        <v>0.91400000000000003</v>
      </c>
      <c r="C154" s="255">
        <v>0.91400000000000003</v>
      </c>
      <c r="D154" s="112">
        <f>IF(C154&lt;MAX($C$1:C154),C154/MAX($C$1:C154)-1,0)</f>
        <v>-0.11262135922330097</v>
      </c>
    </row>
    <row r="155" spans="1:4" ht="15" thickBot="1">
      <c r="A155" s="254">
        <v>40843</v>
      </c>
      <c r="B155" s="255">
        <v>0.91300000000000003</v>
      </c>
      <c r="C155" s="255">
        <v>0.91300000000000003</v>
      </c>
      <c r="D155" s="112">
        <f>IF(C155&lt;MAX($C$1:C155),C155/MAX($C$1:C155)-1,0)</f>
        <v>-0.11359223300970878</v>
      </c>
    </row>
    <row r="156" spans="1:4" ht="15" thickBot="1">
      <c r="A156" s="254">
        <v>40844</v>
      </c>
      <c r="B156" s="255">
        <v>0.92400000000000004</v>
      </c>
      <c r="C156" s="255">
        <v>0.92400000000000004</v>
      </c>
      <c r="D156" s="112">
        <f>IF(C156&lt;MAX($C$1:C156),C156/MAX($C$1:C156)-1,0)</f>
        <v>-0.1029126213592233</v>
      </c>
    </row>
    <row r="157" spans="1:4" ht="15" thickBot="1">
      <c r="A157" s="254">
        <v>40847</v>
      </c>
      <c r="B157" s="255">
        <v>0.92800000000000005</v>
      </c>
      <c r="C157" s="255">
        <v>0.92800000000000005</v>
      </c>
      <c r="D157" s="112">
        <f>IF(C157&lt;MAX($C$1:C157),C157/MAX($C$1:C157)-1,0)</f>
        <v>-9.9029126213592167E-2</v>
      </c>
    </row>
    <row r="158" spans="1:4" ht="15" thickBot="1">
      <c r="A158" s="254">
        <v>40848</v>
      </c>
      <c r="B158" s="255">
        <v>0.93300000000000005</v>
      </c>
      <c r="C158" s="255">
        <v>0.93300000000000005</v>
      </c>
      <c r="D158" s="112">
        <f>IF(C158&lt;MAX($C$1:C158),C158/MAX($C$1:C158)-1,0)</f>
        <v>-9.4174757281553334E-2</v>
      </c>
    </row>
    <row r="159" spans="1:4" ht="15" thickBot="1">
      <c r="A159" s="254">
        <v>40849</v>
      </c>
      <c r="B159" s="255">
        <v>0.95</v>
      </c>
      <c r="C159" s="255">
        <v>0.95</v>
      </c>
      <c r="D159" s="112">
        <f>IF(C159&lt;MAX($C$1:C159),C159/MAX($C$1:C159)-1,0)</f>
        <v>-7.7669902912621436E-2</v>
      </c>
    </row>
    <row r="160" spans="1:4" ht="15" thickBot="1">
      <c r="A160" s="254">
        <v>40850</v>
      </c>
      <c r="B160" s="255">
        <v>0.96</v>
      </c>
      <c r="C160" s="255">
        <v>0.96</v>
      </c>
      <c r="D160" s="112">
        <f>IF(C160&lt;MAX($C$1:C160),C160/MAX($C$1:C160)-1,0)</f>
        <v>-6.796116504854377E-2</v>
      </c>
    </row>
    <row r="161" spans="1:4" ht="15" thickBot="1">
      <c r="A161" s="254">
        <v>40851</v>
      </c>
      <c r="B161" s="255">
        <v>0.96099999999999997</v>
      </c>
      <c r="C161" s="255">
        <v>0.96099999999999997</v>
      </c>
      <c r="D161" s="112">
        <f>IF(C161&lt;MAX($C$1:C161),C161/MAX($C$1:C161)-1,0)</f>
        <v>-6.6990291262135959E-2</v>
      </c>
    </row>
    <row r="162" spans="1:4" ht="15" thickBot="1">
      <c r="A162" s="254">
        <v>40854</v>
      </c>
      <c r="B162" s="255">
        <v>0.95899999999999996</v>
      </c>
      <c r="C162" s="255">
        <v>0.95899999999999996</v>
      </c>
      <c r="D162" s="112">
        <f>IF(C162&lt;MAX($C$1:C162),C162/MAX($C$1:C162)-1,0)</f>
        <v>-6.893203883495147E-2</v>
      </c>
    </row>
    <row r="163" spans="1:4" ht="15" thickBot="1">
      <c r="A163" s="256">
        <v>40855</v>
      </c>
      <c r="B163" s="255">
        <v>0.95</v>
      </c>
      <c r="C163" s="255">
        <v>0.95</v>
      </c>
      <c r="D163" s="112">
        <f>IF(C163&lt;MAX($C$1:C163),C163/MAX($C$1:C163)-1,0)</f>
        <v>-7.7669902912621436E-2</v>
      </c>
    </row>
    <row r="164" spans="1:4" ht="15" thickBot="1">
      <c r="A164" s="254">
        <v>40856</v>
      </c>
      <c r="B164" s="255">
        <v>0.95799999999999996</v>
      </c>
      <c r="C164" s="255">
        <v>0.95799999999999996</v>
      </c>
      <c r="D164" s="112">
        <f>IF(C164&lt;MAX($C$1:C164),C164/MAX($C$1:C164)-1,0)</f>
        <v>-6.9902912621359281E-2</v>
      </c>
    </row>
    <row r="165" spans="1:4" ht="15" thickBot="1">
      <c r="A165" s="254">
        <v>40857</v>
      </c>
      <c r="B165" s="255">
        <v>0.95799999999999996</v>
      </c>
      <c r="C165" s="255">
        <v>0.95799999999999996</v>
      </c>
      <c r="D165" s="112">
        <f>IF(C165&lt;MAX($C$1:C165),C165/MAX($C$1:C165)-1,0)</f>
        <v>-6.9902912621359281E-2</v>
      </c>
    </row>
    <row r="166" spans="1:4" ht="15" thickBot="1">
      <c r="A166" s="254">
        <v>40858</v>
      </c>
      <c r="B166" s="255">
        <v>0.95599999999999996</v>
      </c>
      <c r="C166" s="255">
        <v>0.95599999999999996</v>
      </c>
      <c r="D166" s="112">
        <f>IF(C166&lt;MAX($C$1:C166),C166/MAX($C$1:C166)-1,0)</f>
        <v>-7.1844660194174792E-2</v>
      </c>
    </row>
    <row r="167" spans="1:4" ht="15" thickBot="1">
      <c r="A167" s="254">
        <v>40861</v>
      </c>
      <c r="B167" s="255">
        <v>0.97099999999999997</v>
      </c>
      <c r="C167" s="255">
        <v>0.97099999999999997</v>
      </c>
      <c r="D167" s="112">
        <f>IF(C167&lt;MAX($C$1:C167),C167/MAX($C$1:C167)-1,0)</f>
        <v>-5.7281553398058294E-2</v>
      </c>
    </row>
    <row r="168" spans="1:4" ht="15" thickBot="1">
      <c r="A168" s="254">
        <v>40862</v>
      </c>
      <c r="B168" s="255">
        <v>0.97299999999999998</v>
      </c>
      <c r="C168" s="255">
        <v>0.97299999999999998</v>
      </c>
      <c r="D168" s="112">
        <f>IF(C168&lt;MAX($C$1:C168),C168/MAX($C$1:C168)-1,0)</f>
        <v>-5.5339805825242783E-2</v>
      </c>
    </row>
    <row r="169" spans="1:4" ht="15" thickBot="1">
      <c r="A169" s="254">
        <v>40863</v>
      </c>
      <c r="B169" s="255">
        <v>0.95499999999999996</v>
      </c>
      <c r="C169" s="255">
        <v>0.95499999999999996</v>
      </c>
      <c r="D169" s="112">
        <f>IF(C169&lt;MAX($C$1:C169),C169/MAX($C$1:C169)-1,0)</f>
        <v>-7.2815533980582603E-2</v>
      </c>
    </row>
    <row r="170" spans="1:4" ht="15" thickBot="1">
      <c r="A170" s="254">
        <v>40864</v>
      </c>
      <c r="B170" s="255">
        <v>0.95699999999999996</v>
      </c>
      <c r="C170" s="255">
        <v>0.95699999999999996</v>
      </c>
      <c r="D170" s="112">
        <f>IF(C170&lt;MAX($C$1:C170),C170/MAX($C$1:C170)-1,0)</f>
        <v>-7.0873786407767092E-2</v>
      </c>
    </row>
    <row r="171" spans="1:4" ht="15" thickBot="1">
      <c r="A171" s="254">
        <v>40865</v>
      </c>
      <c r="B171" s="255">
        <v>0.94499999999999995</v>
      </c>
      <c r="C171" s="255">
        <v>0.94499999999999995</v>
      </c>
      <c r="D171" s="112">
        <f>IF(C171&lt;MAX($C$1:C171),C171/MAX($C$1:C171)-1,0)</f>
        <v>-8.2524271844660269E-2</v>
      </c>
    </row>
    <row r="172" spans="1:4" ht="15" thickBot="1">
      <c r="A172" s="254">
        <v>40868</v>
      </c>
      <c r="B172" s="255">
        <v>0.94399999999999995</v>
      </c>
      <c r="C172" s="255">
        <v>0.94399999999999995</v>
      </c>
      <c r="D172" s="112">
        <f>IF(C172&lt;MAX($C$1:C172),C172/MAX($C$1:C172)-1,0)</f>
        <v>-8.349514563106808E-2</v>
      </c>
    </row>
    <row r="173" spans="1:4" ht="15" thickBot="1">
      <c r="A173" s="254">
        <v>40869</v>
      </c>
      <c r="B173" s="255">
        <v>0.94</v>
      </c>
      <c r="C173" s="255">
        <v>0.94</v>
      </c>
      <c r="D173" s="112">
        <f>IF(C173&lt;MAX($C$1:C173),C173/MAX($C$1:C173)-1,0)</f>
        <v>-8.7378640776699101E-2</v>
      </c>
    </row>
    <row r="174" spans="1:4" ht="15" thickBot="1">
      <c r="A174" s="254">
        <v>40870</v>
      </c>
      <c r="B174" s="255">
        <v>0.93700000000000006</v>
      </c>
      <c r="C174" s="255">
        <v>0.93700000000000006</v>
      </c>
      <c r="D174" s="112">
        <f>IF(C174&lt;MAX($C$1:C174),C174/MAX($C$1:C174)-1,0)</f>
        <v>-9.0291262135922312E-2</v>
      </c>
    </row>
    <row r="175" spans="1:4" ht="15" thickBot="1">
      <c r="A175" s="254">
        <v>40871</v>
      </c>
      <c r="B175" s="255">
        <v>0.94699999999999995</v>
      </c>
      <c r="C175" s="255">
        <v>0.94699999999999995</v>
      </c>
      <c r="D175" s="112">
        <f>IF(C175&lt;MAX($C$1:C175),C175/MAX($C$1:C175)-1,0)</f>
        <v>-8.0582524271844758E-2</v>
      </c>
    </row>
    <row r="176" spans="1:4" ht="15" thickBot="1">
      <c r="A176" s="254">
        <v>40872</v>
      </c>
      <c r="B176" s="255">
        <v>0.94599999999999995</v>
      </c>
      <c r="C176" s="255">
        <v>0.94599999999999995</v>
      </c>
      <c r="D176" s="112">
        <f>IF(C176&lt;MAX($C$1:C176),C176/MAX($C$1:C176)-1,0)</f>
        <v>-8.1553398058252458E-2</v>
      </c>
    </row>
    <row r="177" spans="1:4" ht="15" thickBot="1">
      <c r="A177" s="254">
        <v>40875</v>
      </c>
      <c r="B177" s="255">
        <v>0.95699999999999996</v>
      </c>
      <c r="C177" s="255">
        <v>0.95699999999999996</v>
      </c>
      <c r="D177" s="112">
        <f>IF(C177&lt;MAX($C$1:C177),C177/MAX($C$1:C177)-1,0)</f>
        <v>-7.0873786407767092E-2</v>
      </c>
    </row>
    <row r="178" spans="1:4" ht="15" thickBot="1">
      <c r="A178" s="254">
        <v>40876</v>
      </c>
      <c r="B178" s="255">
        <v>0.96499999999999997</v>
      </c>
      <c r="C178" s="255">
        <v>0.96499999999999997</v>
      </c>
      <c r="D178" s="112">
        <f>IF(C178&lt;MAX($C$1:C178),C178/MAX($C$1:C178)-1,0)</f>
        <v>-6.3106796116504937E-2</v>
      </c>
    </row>
    <row r="179" spans="1:4" ht="15" thickBot="1">
      <c r="A179" s="254">
        <v>40877</v>
      </c>
      <c r="B179" s="255">
        <v>0.94799999999999995</v>
      </c>
      <c r="C179" s="255">
        <v>0.94799999999999995</v>
      </c>
      <c r="D179" s="112">
        <f>IF(C179&lt;MAX($C$1:C179),C179/MAX($C$1:C179)-1,0)</f>
        <v>-7.9611650485436947E-2</v>
      </c>
    </row>
    <row r="180" spans="1:4" ht="15" thickBot="1">
      <c r="A180" s="254">
        <v>40878</v>
      </c>
      <c r="B180" s="255">
        <v>0.96199999999999997</v>
      </c>
      <c r="C180" s="255">
        <v>0.96199999999999997</v>
      </c>
      <c r="D180" s="112">
        <f>IF(C180&lt;MAX($C$1:C180),C180/MAX($C$1:C180)-1,0)</f>
        <v>-6.6019417475728259E-2</v>
      </c>
    </row>
    <row r="181" spans="1:4" ht="15" thickBot="1">
      <c r="A181" s="254">
        <v>40879</v>
      </c>
      <c r="B181" s="255">
        <v>0.94899999999999995</v>
      </c>
      <c r="C181" s="255">
        <v>0.94899999999999995</v>
      </c>
      <c r="D181" s="112">
        <f>IF(C181&lt;MAX($C$1:C181),C181/MAX($C$1:C181)-1,0)</f>
        <v>-7.8640776699029247E-2</v>
      </c>
    </row>
    <row r="182" spans="1:4" ht="15" thickBot="1">
      <c r="A182" s="254">
        <v>40882</v>
      </c>
      <c r="B182" s="255">
        <v>0.92900000000000005</v>
      </c>
      <c r="C182" s="255">
        <v>0.92900000000000005</v>
      </c>
      <c r="D182" s="112">
        <f>IF(C182&lt;MAX($C$1:C182),C182/MAX($C$1:C182)-1,0)</f>
        <v>-9.8058252427184467E-2</v>
      </c>
    </row>
    <row r="183" spans="1:4" ht="15" thickBot="1">
      <c r="A183" s="256">
        <v>40883</v>
      </c>
      <c r="B183" s="255">
        <v>0.92900000000000005</v>
      </c>
      <c r="C183" s="255">
        <v>0.92900000000000005</v>
      </c>
      <c r="D183" s="112">
        <f>IF(C183&lt;MAX($C$1:C183),C183/MAX($C$1:C183)-1,0)</f>
        <v>-9.8058252427184467E-2</v>
      </c>
    </row>
    <row r="184" spans="1:4" ht="15" thickBot="1">
      <c r="A184" s="254">
        <v>40884</v>
      </c>
      <c r="B184" s="255">
        <v>0.93100000000000005</v>
      </c>
      <c r="C184" s="255">
        <v>0.93100000000000005</v>
      </c>
      <c r="D184" s="112">
        <f>IF(C184&lt;MAX($C$1:C184),C184/MAX($C$1:C184)-1,0)</f>
        <v>-9.6116504854368956E-2</v>
      </c>
    </row>
    <row r="185" spans="1:4" ht="15" thickBot="1">
      <c r="A185" s="254">
        <v>40885</v>
      </c>
      <c r="B185" s="255">
        <v>0.92700000000000005</v>
      </c>
      <c r="C185" s="255">
        <v>0.92700000000000005</v>
      </c>
      <c r="D185" s="112">
        <f>IF(C185&lt;MAX($C$1:C185),C185/MAX($C$1:C185)-1,0)</f>
        <v>-9.9999999999999978E-2</v>
      </c>
    </row>
    <row r="186" spans="1:4" ht="15" thickBot="1">
      <c r="A186" s="254">
        <v>40886</v>
      </c>
      <c r="B186" s="255">
        <v>0.91900000000000004</v>
      </c>
      <c r="C186" s="255">
        <v>0.91900000000000004</v>
      </c>
      <c r="D186" s="112">
        <f>IF(C186&lt;MAX($C$1:C186),C186/MAX($C$1:C186)-1,0)</f>
        <v>-0.10776699029126213</v>
      </c>
    </row>
    <row r="187" spans="1:4" ht="15" thickBot="1">
      <c r="A187" s="254">
        <v>40889</v>
      </c>
      <c r="B187" s="255">
        <v>0.91600000000000004</v>
      </c>
      <c r="C187" s="255">
        <v>0.91600000000000004</v>
      </c>
      <c r="D187" s="112">
        <f>IF(C187&lt;MAX($C$1:C187),C187/MAX($C$1:C187)-1,0)</f>
        <v>-0.11067961165048545</v>
      </c>
    </row>
    <row r="188" spans="1:4" ht="15" thickBot="1">
      <c r="A188" s="254">
        <v>40890</v>
      </c>
      <c r="B188" s="255">
        <v>0.90100000000000002</v>
      </c>
      <c r="C188" s="255">
        <v>0.90100000000000002</v>
      </c>
      <c r="D188" s="112">
        <f>IF(C188&lt;MAX($C$1:C188),C188/MAX($C$1:C188)-1,0)</f>
        <v>-0.12524271844660195</v>
      </c>
    </row>
    <row r="189" spans="1:4" ht="15" thickBot="1">
      <c r="A189" s="254">
        <v>40891</v>
      </c>
      <c r="B189" s="255">
        <v>0.89200000000000002</v>
      </c>
      <c r="C189" s="255">
        <v>0.89200000000000002</v>
      </c>
      <c r="D189" s="112">
        <f>IF(C189&lt;MAX($C$1:C189),C189/MAX($C$1:C189)-1,0)</f>
        <v>-0.13398058252427181</v>
      </c>
    </row>
    <row r="190" spans="1:4" ht="15" thickBot="1">
      <c r="A190" s="254">
        <v>40892</v>
      </c>
      <c r="B190" s="255">
        <v>0.88300000000000001</v>
      </c>
      <c r="C190" s="255">
        <v>0.88300000000000001</v>
      </c>
      <c r="D190" s="112">
        <f>IF(C190&lt;MAX($C$1:C190),C190/MAX($C$1:C190)-1,0)</f>
        <v>-0.14271844660194177</v>
      </c>
    </row>
    <row r="191" spans="1:4" ht="15" thickBot="1">
      <c r="A191" s="254">
        <v>40893</v>
      </c>
      <c r="B191" s="255">
        <v>0.89800000000000002</v>
      </c>
      <c r="C191" s="255">
        <v>0.89800000000000002</v>
      </c>
      <c r="D191" s="112">
        <f>IF(C191&lt;MAX($C$1:C191),C191/MAX($C$1:C191)-1,0)</f>
        <v>-0.12815533980582527</v>
      </c>
    </row>
    <row r="192" spans="1:4" ht="15" thickBot="1">
      <c r="A192" s="254">
        <v>40896</v>
      </c>
      <c r="B192" s="255">
        <v>0.90200000000000002</v>
      </c>
      <c r="C192" s="255">
        <v>0.90200000000000002</v>
      </c>
      <c r="D192" s="112">
        <f>IF(C192&lt;MAX($C$1:C192),C192/MAX($C$1:C192)-1,0)</f>
        <v>-0.12427184466019414</v>
      </c>
    </row>
    <row r="193" spans="1:4" ht="15" thickBot="1">
      <c r="A193" s="254">
        <v>40897</v>
      </c>
      <c r="B193" s="255">
        <v>0.9</v>
      </c>
      <c r="C193" s="255">
        <v>0.9</v>
      </c>
      <c r="D193" s="112">
        <f>IF(C193&lt;MAX($C$1:C193),C193/MAX($C$1:C193)-1,0)</f>
        <v>-0.12621359223300976</v>
      </c>
    </row>
    <row r="194" spans="1:4" ht="15" thickBot="1">
      <c r="A194" s="254">
        <v>40898</v>
      </c>
      <c r="B194" s="255">
        <v>0.88800000000000001</v>
      </c>
      <c r="C194" s="255">
        <v>0.88800000000000001</v>
      </c>
      <c r="D194" s="112">
        <f>IF(C194&lt;MAX($C$1:C194),C194/MAX($C$1:C194)-1,0)</f>
        <v>-0.13786407766990294</v>
      </c>
    </row>
    <row r="195" spans="1:4" ht="15" thickBot="1">
      <c r="A195" s="254">
        <v>40899</v>
      </c>
      <c r="B195" s="255">
        <v>0.88700000000000001</v>
      </c>
      <c r="C195" s="255">
        <v>0.88700000000000001</v>
      </c>
      <c r="D195" s="112">
        <f>IF(C195&lt;MAX($C$1:C195),C195/MAX($C$1:C195)-1,0)</f>
        <v>-0.13883495145631064</v>
      </c>
    </row>
    <row r="196" spans="1:4" ht="15" thickBot="1">
      <c r="A196" s="254">
        <v>40900</v>
      </c>
      <c r="B196" s="255">
        <v>0.88700000000000001</v>
      </c>
      <c r="C196" s="255">
        <v>0.88700000000000001</v>
      </c>
      <c r="D196" s="112">
        <f>IF(C196&lt;MAX($C$1:C196),C196/MAX($C$1:C196)-1,0)</f>
        <v>-0.13883495145631064</v>
      </c>
    </row>
    <row r="197" spans="1:4" ht="15" thickBot="1">
      <c r="A197" s="254">
        <v>40903</v>
      </c>
      <c r="B197" s="255">
        <v>0.877</v>
      </c>
      <c r="C197" s="255">
        <v>0.877</v>
      </c>
      <c r="D197" s="112">
        <f>IF(C197&lt;MAX($C$1:C197),C197/MAX($C$1:C197)-1,0)</f>
        <v>-0.14854368932038842</v>
      </c>
    </row>
    <row r="198" spans="1:4" ht="15" thickBot="1">
      <c r="A198" s="254">
        <v>40904</v>
      </c>
      <c r="B198" s="255">
        <v>0.85899999999999999</v>
      </c>
      <c r="C198" s="255">
        <v>0.85899999999999999</v>
      </c>
      <c r="D198" s="112">
        <f>IF(C198&lt;MAX($C$1:C198),C198/MAX($C$1:C198)-1,0)</f>
        <v>-0.16601941747572824</v>
      </c>
    </row>
    <row r="199" spans="1:4" ht="15" thickBot="1">
      <c r="A199" s="254">
        <v>40905</v>
      </c>
      <c r="B199" s="255">
        <v>0.85299999999999998</v>
      </c>
      <c r="C199" s="255">
        <v>0.85299999999999998</v>
      </c>
      <c r="D199" s="112">
        <f>IF(C199&lt;MAX($C$1:C199),C199/MAX($C$1:C199)-1,0)</f>
        <v>-0.17184466019417477</v>
      </c>
    </row>
    <row r="200" spans="1:4" ht="15" thickBot="1">
      <c r="A200" s="254">
        <v>40906</v>
      </c>
      <c r="B200" s="255">
        <v>0.85599999999999998</v>
      </c>
      <c r="C200" s="255">
        <v>0.85599999999999998</v>
      </c>
      <c r="D200" s="112">
        <f>IF(C200&lt;MAX($C$1:C200),C200/MAX($C$1:C200)-1,0)</f>
        <v>-0.16893203883495145</v>
      </c>
    </row>
    <row r="201" spans="1:4" ht="15" thickBot="1">
      <c r="A201" s="254">
        <v>40907</v>
      </c>
      <c r="B201" s="255">
        <v>0.86299999999999999</v>
      </c>
      <c r="C201" s="255">
        <v>0.86299999999999999</v>
      </c>
      <c r="D201" s="112">
        <f>IF(C201&lt;MAX($C$1:C201),C201/MAX($C$1:C201)-1,0)</f>
        <v>-0.1621359223300971</v>
      </c>
    </row>
    <row r="202" spans="1:4" ht="15" thickBot="1">
      <c r="A202" s="254">
        <v>40908</v>
      </c>
      <c r="B202" s="255">
        <v>0.86299999999999999</v>
      </c>
      <c r="C202" s="255">
        <v>0.86299999999999999</v>
      </c>
      <c r="D202" s="112">
        <f>IF(C202&lt;MAX($C$1:C202),C202/MAX($C$1:C202)-1,0)</f>
        <v>-0.1621359223300971</v>
      </c>
    </row>
    <row r="203" spans="1:4" ht="15" thickBot="1">
      <c r="A203" s="256">
        <v>40912</v>
      </c>
      <c r="B203" s="255">
        <v>0.84</v>
      </c>
      <c r="C203" s="255">
        <v>0.84</v>
      </c>
      <c r="D203" s="112">
        <f>IF(C203&lt;MAX($C$1:C203),C203/MAX($C$1:C203)-1,0)</f>
        <v>-0.18446601941747576</v>
      </c>
    </row>
    <row r="204" spans="1:4" ht="15" thickBot="1">
      <c r="A204" s="254">
        <v>40913</v>
      </c>
      <c r="B204" s="255">
        <v>0.81200000000000006</v>
      </c>
      <c r="C204" s="255">
        <v>0.81200000000000006</v>
      </c>
      <c r="D204" s="112">
        <f>IF(C204&lt;MAX($C$1:C204),C204/MAX($C$1:C204)-1,0)</f>
        <v>-0.21165048543689313</v>
      </c>
    </row>
    <row r="205" spans="1:4" ht="15" thickBot="1">
      <c r="A205" s="254">
        <v>40914</v>
      </c>
      <c r="B205" s="255">
        <v>0.80500000000000005</v>
      </c>
      <c r="C205" s="255">
        <v>0.80500000000000005</v>
      </c>
      <c r="D205" s="112">
        <f>IF(C205&lt;MAX($C$1:C205),C205/MAX($C$1:C205)-1,0)</f>
        <v>-0.21844660194174759</v>
      </c>
    </row>
    <row r="206" spans="1:4" ht="15" thickBot="1">
      <c r="A206" s="254">
        <v>40917</v>
      </c>
      <c r="B206" s="255">
        <v>0.82099999999999995</v>
      </c>
      <c r="C206" s="255">
        <v>0.82099999999999995</v>
      </c>
      <c r="D206" s="112">
        <f>IF(C206&lt;MAX($C$1:C206),C206/MAX($C$1:C206)-1,0)</f>
        <v>-0.20291262135922339</v>
      </c>
    </row>
    <row r="207" spans="1:4" ht="15" thickBot="1">
      <c r="A207" s="254">
        <v>40918</v>
      </c>
      <c r="B207" s="255">
        <v>0.84199999999999997</v>
      </c>
      <c r="C207" s="255">
        <v>0.84199999999999997</v>
      </c>
      <c r="D207" s="112">
        <f>IF(C207&lt;MAX($C$1:C207),C207/MAX($C$1:C207)-1,0)</f>
        <v>-0.18252427184466025</v>
      </c>
    </row>
    <row r="208" spans="1:4" ht="15" thickBot="1">
      <c r="A208" s="254">
        <v>40919</v>
      </c>
      <c r="B208" s="255">
        <v>0.84099999999999997</v>
      </c>
      <c r="C208" s="255">
        <v>0.84099999999999997</v>
      </c>
      <c r="D208" s="112">
        <f>IF(C208&lt;MAX($C$1:C208),C208/MAX($C$1:C208)-1,0)</f>
        <v>-0.18349514563106806</v>
      </c>
    </row>
    <row r="209" spans="1:4" ht="15" thickBot="1">
      <c r="A209" s="254">
        <v>40920</v>
      </c>
      <c r="B209" s="255">
        <v>0.83299999999999996</v>
      </c>
      <c r="C209" s="255">
        <v>0.83299999999999996</v>
      </c>
      <c r="D209" s="112">
        <f>IF(C209&lt;MAX($C$1:C209),C209/MAX($C$1:C209)-1,0)</f>
        <v>-0.1912621359223301</v>
      </c>
    </row>
    <row r="210" spans="1:4" ht="15" thickBot="1">
      <c r="A210" s="254">
        <v>40921</v>
      </c>
      <c r="B210" s="255">
        <v>0.80800000000000005</v>
      </c>
      <c r="C210" s="255">
        <v>0.80800000000000005</v>
      </c>
      <c r="D210" s="112">
        <f>IF(C210&lt;MAX($C$1:C210),C210/MAX($C$1:C210)-1,0)</f>
        <v>-0.21553398058252426</v>
      </c>
    </row>
    <row r="211" spans="1:4" ht="15" thickBot="1">
      <c r="A211" s="254">
        <v>40924</v>
      </c>
      <c r="B211" s="255">
        <v>0.78200000000000003</v>
      </c>
      <c r="C211" s="255">
        <v>0.78200000000000003</v>
      </c>
      <c r="D211" s="112">
        <f>IF(C211&lt;MAX($C$1:C211),C211/MAX($C$1:C211)-1,0)</f>
        <v>-0.24077669902912624</v>
      </c>
    </row>
    <row r="212" spans="1:4" ht="15" thickBot="1">
      <c r="A212" s="254">
        <v>40925</v>
      </c>
      <c r="B212" s="255">
        <v>0.80200000000000005</v>
      </c>
      <c r="C212" s="255">
        <v>0.80200000000000005</v>
      </c>
      <c r="D212" s="112">
        <f>IF(C212&lt;MAX($C$1:C212),C212/MAX($C$1:C212)-1,0)</f>
        <v>-0.2213592233009708</v>
      </c>
    </row>
    <row r="213" spans="1:4" ht="15" thickBot="1">
      <c r="A213" s="254">
        <v>40926</v>
      </c>
      <c r="B213" s="255">
        <v>0.76400000000000001</v>
      </c>
      <c r="C213" s="255">
        <v>0.76400000000000001</v>
      </c>
      <c r="D213" s="112">
        <f>IF(C213&lt;MAX($C$1:C213),C213/MAX($C$1:C213)-1,0)</f>
        <v>-0.25825242718446606</v>
      </c>
    </row>
    <row r="214" spans="1:4" ht="15" thickBot="1">
      <c r="A214" s="254">
        <v>40927</v>
      </c>
      <c r="B214" s="255">
        <v>0.77</v>
      </c>
      <c r="C214" s="255">
        <v>0.77</v>
      </c>
      <c r="D214" s="112">
        <f>IF(C214&lt;MAX($C$1:C214),C214/MAX($C$1:C214)-1,0)</f>
        <v>-0.25242718446601942</v>
      </c>
    </row>
    <row r="215" spans="1:4" ht="15" thickBot="1">
      <c r="A215" s="254">
        <v>40928</v>
      </c>
      <c r="B215" s="255">
        <v>0.79600000000000004</v>
      </c>
      <c r="C215" s="255">
        <v>0.79600000000000004</v>
      </c>
      <c r="D215" s="112">
        <f>IF(C215&lt;MAX($C$1:C215),C215/MAX($C$1:C215)-1,0)</f>
        <v>-0.22718446601941744</v>
      </c>
    </row>
    <row r="216" spans="1:4" ht="15" thickBot="1">
      <c r="A216" s="254">
        <v>40938</v>
      </c>
      <c r="B216" s="255">
        <v>0.79100000000000004</v>
      </c>
      <c r="C216" s="255">
        <v>0.79100000000000004</v>
      </c>
      <c r="D216" s="112">
        <f>IF(C216&lt;MAX($C$1:C216),C216/MAX($C$1:C216)-1,0)</f>
        <v>-0.23203883495145627</v>
      </c>
    </row>
    <row r="217" spans="1:4" ht="15" thickBot="1">
      <c r="A217" s="254">
        <v>40939</v>
      </c>
      <c r="B217" s="255">
        <v>0.79100000000000004</v>
      </c>
      <c r="C217" s="255">
        <v>0.79100000000000004</v>
      </c>
      <c r="D217" s="112">
        <f>IF(C217&lt;MAX($C$1:C217),C217/MAX($C$1:C217)-1,0)</f>
        <v>-0.23203883495145627</v>
      </c>
    </row>
    <row r="218" spans="1:4" ht="15" thickBot="1">
      <c r="A218" s="254">
        <v>40940</v>
      </c>
      <c r="B218" s="255">
        <v>0.79</v>
      </c>
      <c r="C218" s="255">
        <v>0.79</v>
      </c>
      <c r="D218" s="112">
        <f>IF(C218&lt;MAX($C$1:C218),C218/MAX($C$1:C218)-1,0)</f>
        <v>-0.23300970873786409</v>
      </c>
    </row>
    <row r="219" spans="1:4" ht="15" thickBot="1">
      <c r="A219" s="254">
        <v>40941</v>
      </c>
      <c r="B219" s="255">
        <v>0.79800000000000004</v>
      </c>
      <c r="C219" s="255">
        <v>0.79800000000000004</v>
      </c>
      <c r="D219" s="112">
        <f>IF(C219&lt;MAX($C$1:C219),C219/MAX($C$1:C219)-1,0)</f>
        <v>-0.22524271844660193</v>
      </c>
    </row>
    <row r="220" spans="1:4" ht="15" thickBot="1">
      <c r="A220" s="254">
        <v>40942</v>
      </c>
      <c r="B220" s="255">
        <v>0.80800000000000005</v>
      </c>
      <c r="C220" s="255">
        <v>0.80800000000000005</v>
      </c>
      <c r="D220" s="112">
        <f>IF(C220&lt;MAX($C$1:C220),C220/MAX($C$1:C220)-1,0)</f>
        <v>-0.21553398058252426</v>
      </c>
    </row>
    <row r="221" spans="1:4" ht="15" thickBot="1">
      <c r="A221" s="254">
        <v>40945</v>
      </c>
      <c r="B221" s="255">
        <v>0.81699999999999995</v>
      </c>
      <c r="C221" s="255">
        <v>0.81699999999999995</v>
      </c>
      <c r="D221" s="112">
        <f>IF(C221&lt;MAX($C$1:C221),C221/MAX($C$1:C221)-1,0)</f>
        <v>-0.20679611650485441</v>
      </c>
    </row>
    <row r="222" spans="1:4" ht="15" thickBot="1">
      <c r="A222" s="254">
        <v>40946</v>
      </c>
      <c r="B222" s="255">
        <v>0.80700000000000005</v>
      </c>
      <c r="C222" s="255">
        <v>0.80700000000000005</v>
      </c>
      <c r="D222" s="112">
        <f>IF(C222&lt;MAX($C$1:C222),C222/MAX($C$1:C222)-1,0)</f>
        <v>-0.21650485436893196</v>
      </c>
    </row>
    <row r="223" spans="1:4" ht="15" thickBot="1">
      <c r="A223" s="256">
        <v>40947</v>
      </c>
      <c r="B223" s="255">
        <v>0.81799999999999995</v>
      </c>
      <c r="C223" s="255">
        <v>0.81799999999999995</v>
      </c>
      <c r="D223" s="112">
        <f>IF(C223&lt;MAX($C$1:C223),C223/MAX($C$1:C223)-1,0)</f>
        <v>-0.20582524271844671</v>
      </c>
    </row>
    <row r="224" spans="1:4" ht="15" thickBot="1">
      <c r="A224" s="254">
        <v>40948</v>
      </c>
      <c r="B224" s="255">
        <v>0.82299999999999995</v>
      </c>
      <c r="C224" s="255">
        <v>0.82299999999999995</v>
      </c>
      <c r="D224" s="112">
        <f>IF(C224&lt;MAX($C$1:C224),C224/MAX($C$1:C224)-1,0)</f>
        <v>-0.20097087378640788</v>
      </c>
    </row>
    <row r="225" spans="1:4" ht="15" thickBot="1">
      <c r="A225" s="254">
        <v>40949</v>
      </c>
      <c r="B225" s="255">
        <v>0.82199999999999995</v>
      </c>
      <c r="C225" s="255">
        <v>0.82199999999999995</v>
      </c>
      <c r="D225" s="112">
        <f>IF(C225&lt;MAX($C$1:C225),C225/MAX($C$1:C225)-1,0)</f>
        <v>-0.20194174757281558</v>
      </c>
    </row>
    <row r="226" spans="1:4" ht="15" thickBot="1">
      <c r="A226" s="254">
        <v>40952</v>
      </c>
      <c r="B226" s="255">
        <v>0.83099999999999996</v>
      </c>
      <c r="C226" s="255">
        <v>0.83099999999999996</v>
      </c>
      <c r="D226" s="112">
        <f>IF(C226&lt;MAX($C$1:C226),C226/MAX($C$1:C226)-1,0)</f>
        <v>-0.19320388349514572</v>
      </c>
    </row>
    <row r="227" spans="1:4" ht="15" thickBot="1">
      <c r="A227" s="254">
        <v>40953</v>
      </c>
      <c r="B227" s="255">
        <v>0.83399999999999996</v>
      </c>
      <c r="C227" s="255">
        <v>0.83399999999999996</v>
      </c>
      <c r="D227" s="112">
        <f>IF(C227&lt;MAX($C$1:C227),C227/MAX($C$1:C227)-1,0)</f>
        <v>-0.1902912621359224</v>
      </c>
    </row>
    <row r="228" spans="1:4" ht="15" thickBot="1">
      <c r="A228" s="254">
        <v>40954</v>
      </c>
      <c r="B228" s="255">
        <v>0.83799999999999997</v>
      </c>
      <c r="C228" s="255">
        <v>0.83799999999999997</v>
      </c>
      <c r="D228" s="112">
        <f>IF(C228&lt;MAX($C$1:C228),C228/MAX($C$1:C228)-1,0)</f>
        <v>-0.18640776699029127</v>
      </c>
    </row>
    <row r="229" spans="1:4" ht="15" thickBot="1">
      <c r="A229" s="254">
        <v>40955</v>
      </c>
      <c r="B229" s="255">
        <v>0.83599999999999997</v>
      </c>
      <c r="C229" s="255">
        <v>0.83599999999999997</v>
      </c>
      <c r="D229" s="112">
        <f>IF(C229&lt;MAX($C$1:C229),C229/MAX($C$1:C229)-1,0)</f>
        <v>-0.18834951456310689</v>
      </c>
    </row>
    <row r="230" spans="1:4" ht="15" thickBot="1">
      <c r="A230" s="254">
        <v>40956</v>
      </c>
      <c r="B230" s="255">
        <v>0.83199999999999996</v>
      </c>
      <c r="C230" s="255">
        <v>0.83199999999999996</v>
      </c>
      <c r="D230" s="112">
        <f>IF(C230&lt;MAX($C$1:C230),C230/MAX($C$1:C230)-1,0)</f>
        <v>-0.19223300970873791</v>
      </c>
    </row>
    <row r="231" spans="1:4" ht="15" thickBot="1">
      <c r="A231" s="254">
        <v>40959</v>
      </c>
      <c r="B231" s="255">
        <v>0.82899999999999996</v>
      </c>
      <c r="C231" s="255">
        <v>0.82899999999999996</v>
      </c>
      <c r="D231" s="112">
        <f>IF(C231&lt;MAX($C$1:C231),C231/MAX($C$1:C231)-1,0)</f>
        <v>-0.19514563106796123</v>
      </c>
    </row>
    <row r="232" spans="1:4" ht="15" thickBot="1">
      <c r="A232" s="254">
        <v>40960</v>
      </c>
      <c r="B232" s="255">
        <v>0.83099999999999996</v>
      </c>
      <c r="C232" s="255">
        <v>0.83099999999999996</v>
      </c>
      <c r="D232" s="112">
        <f>IF(C232&lt;MAX($C$1:C232),C232/MAX($C$1:C232)-1,0)</f>
        <v>-0.19320388349514572</v>
      </c>
    </row>
    <row r="233" spans="1:4" ht="15" thickBot="1">
      <c r="A233" s="254">
        <v>40961</v>
      </c>
      <c r="B233" s="255">
        <v>0.84199999999999997</v>
      </c>
      <c r="C233" s="255">
        <v>0.84199999999999997</v>
      </c>
      <c r="D233" s="112">
        <f>IF(C233&lt;MAX($C$1:C233),C233/MAX($C$1:C233)-1,0)</f>
        <v>-0.18252427184466025</v>
      </c>
    </row>
    <row r="234" spans="1:4" ht="15" thickBot="1">
      <c r="A234" s="254">
        <v>40962</v>
      </c>
      <c r="B234" s="255">
        <v>0.84699999999999998</v>
      </c>
      <c r="C234" s="255">
        <v>0.84699999999999998</v>
      </c>
      <c r="D234" s="112">
        <f>IF(C234&lt;MAX($C$1:C234),C234/MAX($C$1:C234)-1,0)</f>
        <v>-0.17766990291262141</v>
      </c>
    </row>
    <row r="235" spans="1:4" ht="15" thickBot="1">
      <c r="A235" s="254">
        <v>40963</v>
      </c>
      <c r="B235" s="255">
        <v>0.85599999999999998</v>
      </c>
      <c r="C235" s="255">
        <v>0.85599999999999998</v>
      </c>
      <c r="D235" s="112">
        <f>IF(C235&lt;MAX($C$1:C235),C235/MAX($C$1:C235)-1,0)</f>
        <v>-0.16893203883495145</v>
      </c>
    </row>
    <row r="236" spans="1:4" ht="15" thickBot="1">
      <c r="A236" s="254">
        <v>40966</v>
      </c>
      <c r="B236" s="255">
        <v>0.85799999999999998</v>
      </c>
      <c r="C236" s="255">
        <v>0.85799999999999998</v>
      </c>
      <c r="D236" s="112">
        <f>IF(C236&lt;MAX($C$1:C236),C236/MAX($C$1:C236)-1,0)</f>
        <v>-0.16699029126213594</v>
      </c>
    </row>
    <row r="237" spans="1:4" ht="15" thickBot="1">
      <c r="A237" s="254">
        <v>40967</v>
      </c>
      <c r="B237" s="255">
        <v>0.84899999999999998</v>
      </c>
      <c r="C237" s="255">
        <v>0.84899999999999998</v>
      </c>
      <c r="D237" s="112">
        <f>IF(C237&lt;MAX($C$1:C237),C237/MAX($C$1:C237)-1,0)</f>
        <v>-0.1757281553398059</v>
      </c>
    </row>
    <row r="238" spans="1:4" ht="15" thickBot="1">
      <c r="A238" s="254">
        <v>40968</v>
      </c>
      <c r="B238" s="255">
        <v>0.84299999999999997</v>
      </c>
      <c r="C238" s="255">
        <v>0.84299999999999997</v>
      </c>
      <c r="D238" s="112">
        <f>IF(C238&lt;MAX($C$1:C238),C238/MAX($C$1:C238)-1,0)</f>
        <v>-0.18155339805825244</v>
      </c>
    </row>
    <row r="239" spans="1:4" ht="15" thickBot="1">
      <c r="A239" s="254">
        <v>40969</v>
      </c>
      <c r="B239" s="255">
        <v>0.83599999999999997</v>
      </c>
      <c r="C239" s="255">
        <v>0.83599999999999997</v>
      </c>
      <c r="D239" s="112">
        <f>IF(C239&lt;MAX($C$1:C239),C239/MAX($C$1:C239)-1,0)</f>
        <v>-0.18834951456310689</v>
      </c>
    </row>
    <row r="240" spans="1:4" ht="15" thickBot="1">
      <c r="A240" s="254">
        <v>40970</v>
      </c>
      <c r="B240" s="255">
        <v>0.84499999999999997</v>
      </c>
      <c r="C240" s="255">
        <v>0.84499999999999997</v>
      </c>
      <c r="D240" s="112">
        <f>IF(C240&lt;MAX($C$1:C240),C240/MAX($C$1:C240)-1,0)</f>
        <v>-0.17961165048543692</v>
      </c>
    </row>
    <row r="241" spans="1:4" ht="15" thickBot="1">
      <c r="A241" s="254">
        <v>40973</v>
      </c>
      <c r="B241" s="255">
        <v>0.83599999999999997</v>
      </c>
      <c r="C241" s="255">
        <v>0.83599999999999997</v>
      </c>
      <c r="D241" s="112">
        <f>IF(C241&lt;MAX($C$1:C241),C241/MAX($C$1:C241)-1,0)</f>
        <v>-0.18834951456310689</v>
      </c>
    </row>
    <row r="242" spans="1:4" ht="15" thickBot="1">
      <c r="A242" s="254">
        <v>40974</v>
      </c>
      <c r="B242" s="255">
        <v>0.82499999999999996</v>
      </c>
      <c r="C242" s="255">
        <v>0.82499999999999996</v>
      </c>
      <c r="D242" s="112">
        <f>IF(C242&lt;MAX($C$1:C242),C242/MAX($C$1:C242)-1,0)</f>
        <v>-0.19902912621359226</v>
      </c>
    </row>
    <row r="243" spans="1:4" ht="15" thickBot="1">
      <c r="A243" s="256">
        <v>40975</v>
      </c>
      <c r="B243" s="255">
        <v>0.82399999999999995</v>
      </c>
      <c r="C243" s="255">
        <v>0.82399999999999995</v>
      </c>
      <c r="D243" s="112">
        <f>IF(C243&lt;MAX($C$1:C243),C243/MAX($C$1:C243)-1,0)</f>
        <v>-0.20000000000000007</v>
      </c>
    </row>
    <row r="244" spans="1:4" ht="15" thickBot="1">
      <c r="A244" s="254">
        <v>40976</v>
      </c>
      <c r="B244" s="255">
        <v>0.82899999999999996</v>
      </c>
      <c r="C244" s="255">
        <v>0.82899999999999996</v>
      </c>
      <c r="D244" s="112">
        <f>IF(C244&lt;MAX($C$1:C244),C244/MAX($C$1:C244)-1,0)</f>
        <v>-0.19514563106796123</v>
      </c>
    </row>
    <row r="245" spans="1:4" ht="15" thickBot="1">
      <c r="A245" s="254">
        <v>40977</v>
      </c>
      <c r="B245" s="255">
        <v>0.84</v>
      </c>
      <c r="C245" s="255">
        <v>0.84</v>
      </c>
      <c r="D245" s="112">
        <f>IF(C245&lt;MAX($C$1:C245),C245/MAX($C$1:C245)-1,0)</f>
        <v>-0.18446601941747576</v>
      </c>
    </row>
    <row r="246" spans="1:4" ht="15" thickBot="1">
      <c r="A246" s="254">
        <v>40980</v>
      </c>
      <c r="B246" s="255">
        <v>0.86099999999999999</v>
      </c>
      <c r="C246" s="255">
        <v>0.86099999999999999</v>
      </c>
      <c r="D246" s="112">
        <f>IF(C246&lt;MAX($C$1:C246),C246/MAX($C$1:C246)-1,0)</f>
        <v>-0.16407766990291262</v>
      </c>
    </row>
    <row r="247" spans="1:4" ht="15" thickBot="1">
      <c r="A247" s="254">
        <v>40981</v>
      </c>
      <c r="B247" s="255">
        <v>0.86399999999999999</v>
      </c>
      <c r="C247" s="255">
        <v>0.86399999999999999</v>
      </c>
      <c r="D247" s="112">
        <f>IF(C247&lt;MAX($C$1:C247),C247/MAX($C$1:C247)-1,0)</f>
        <v>-0.1611650485436894</v>
      </c>
    </row>
    <row r="248" spans="1:4" ht="15" thickBot="1">
      <c r="A248" s="254">
        <v>40982</v>
      </c>
      <c r="B248" s="255">
        <v>0.84699999999999998</v>
      </c>
      <c r="C248" s="255">
        <v>0.84699999999999998</v>
      </c>
      <c r="D248" s="112">
        <f>IF(C248&lt;MAX($C$1:C248),C248/MAX($C$1:C248)-1,0)</f>
        <v>-0.17766990291262141</v>
      </c>
    </row>
    <row r="249" spans="1:4" ht="15" thickBot="1">
      <c r="A249" s="254">
        <v>40983</v>
      </c>
      <c r="B249" s="255">
        <v>0.86199999999999999</v>
      </c>
      <c r="C249" s="255">
        <v>0.86199999999999999</v>
      </c>
      <c r="D249" s="112">
        <f>IF(C249&lt;MAX($C$1:C249),C249/MAX($C$1:C249)-1,0)</f>
        <v>-0.16310679611650492</v>
      </c>
    </row>
    <row r="250" spans="1:4" ht="15" thickBot="1">
      <c r="A250" s="254">
        <v>40984</v>
      </c>
      <c r="B250" s="255">
        <v>0.88600000000000001</v>
      </c>
      <c r="C250" s="255">
        <v>0.88600000000000001</v>
      </c>
      <c r="D250" s="112">
        <f>IF(C250&lt;MAX($C$1:C250),C250/MAX($C$1:C250)-1,0)</f>
        <v>-0.13980582524271845</v>
      </c>
    </row>
    <row r="251" spans="1:4" ht="15" thickBot="1">
      <c r="A251" s="254">
        <v>40987</v>
      </c>
      <c r="B251" s="255">
        <v>0.88800000000000001</v>
      </c>
      <c r="C251" s="255">
        <v>0.88800000000000001</v>
      </c>
      <c r="D251" s="112">
        <f>IF(C251&lt;MAX($C$1:C251),C251/MAX($C$1:C251)-1,0)</f>
        <v>-0.13786407766990294</v>
      </c>
    </row>
    <row r="252" spans="1:4" ht="15" thickBot="1">
      <c r="A252" s="254">
        <v>40988</v>
      </c>
      <c r="B252" s="255">
        <v>0.86699999999999999</v>
      </c>
      <c r="C252" s="255">
        <v>0.86699999999999999</v>
      </c>
      <c r="D252" s="112">
        <f>IF(C252&lt;MAX($C$1:C252),C252/MAX($C$1:C252)-1,0)</f>
        <v>-0.15825242718446608</v>
      </c>
    </row>
    <row r="253" spans="1:4" ht="15" thickBot="1">
      <c r="A253" s="254">
        <v>40989</v>
      </c>
      <c r="B253" s="255">
        <v>0.86</v>
      </c>
      <c r="C253" s="255">
        <v>0.86</v>
      </c>
      <c r="D253" s="112">
        <f>IF(C253&lt;MAX($C$1:C253),C253/MAX($C$1:C253)-1,0)</f>
        <v>-0.16504854368932043</v>
      </c>
    </row>
    <row r="254" spans="1:4" ht="15" thickBot="1">
      <c r="A254" s="254">
        <v>40990</v>
      </c>
      <c r="B254" s="255">
        <v>0.85699999999999998</v>
      </c>
      <c r="C254" s="255">
        <v>0.85699999999999998</v>
      </c>
      <c r="D254" s="112">
        <f>IF(C254&lt;MAX($C$1:C254),C254/MAX($C$1:C254)-1,0)</f>
        <v>-0.16796116504854375</v>
      </c>
    </row>
    <row r="255" spans="1:4" ht="15" thickBot="1">
      <c r="A255" s="254">
        <v>40991</v>
      </c>
      <c r="B255" s="255">
        <v>0.84699999999999998</v>
      </c>
      <c r="C255" s="255">
        <v>0.84699999999999998</v>
      </c>
      <c r="D255" s="112">
        <f>IF(C255&lt;MAX($C$1:C255),C255/MAX($C$1:C255)-1,0)</f>
        <v>-0.17766990291262141</v>
      </c>
    </row>
    <row r="256" spans="1:4" ht="15" thickBot="1">
      <c r="A256" s="254">
        <v>40994</v>
      </c>
      <c r="B256" s="255">
        <v>0.85099999999999998</v>
      </c>
      <c r="C256" s="255">
        <v>0.85099999999999998</v>
      </c>
      <c r="D256" s="112">
        <f>IF(C256&lt;MAX($C$1:C256),C256/MAX($C$1:C256)-1,0)</f>
        <v>-0.17378640776699028</v>
      </c>
    </row>
    <row r="257" spans="1:4" ht="15" thickBot="1">
      <c r="A257" s="254">
        <v>40995</v>
      </c>
      <c r="B257" s="255">
        <v>0.84099999999999997</v>
      </c>
      <c r="C257" s="255">
        <v>0.84099999999999997</v>
      </c>
      <c r="D257" s="112">
        <f>IF(C257&lt;MAX($C$1:C257),C257/MAX($C$1:C257)-1,0)</f>
        <v>-0.18349514563106806</v>
      </c>
    </row>
    <row r="258" spans="1:4" ht="15" thickBot="1">
      <c r="A258" s="254">
        <v>40996</v>
      </c>
      <c r="B258" s="255">
        <v>0.81799999999999995</v>
      </c>
      <c r="C258" s="255">
        <v>0.81799999999999995</v>
      </c>
      <c r="D258" s="112">
        <f>IF(C258&lt;MAX($C$1:C258),C258/MAX($C$1:C258)-1,0)</f>
        <v>-0.20582524271844671</v>
      </c>
    </row>
    <row r="259" spans="1:4" ht="15" thickBot="1">
      <c r="A259" s="254">
        <v>40997</v>
      </c>
      <c r="B259" s="255">
        <v>0.81299999999999994</v>
      </c>
      <c r="C259" s="255">
        <v>0.81299999999999994</v>
      </c>
      <c r="D259" s="112">
        <f>IF(C259&lt;MAX($C$1:C259),C259/MAX($C$1:C259)-1,0)</f>
        <v>-0.21067961165048554</v>
      </c>
    </row>
    <row r="260" spans="1:4" ht="15" thickBot="1">
      <c r="A260" s="254">
        <v>40998</v>
      </c>
      <c r="B260" s="255">
        <v>0.81200000000000006</v>
      </c>
      <c r="C260" s="255">
        <v>0.81200000000000006</v>
      </c>
      <c r="D260" s="112">
        <f>IF(C260&lt;MAX($C$1:C260),C260/MAX($C$1:C260)-1,0)</f>
        <v>-0.21165048543689313</v>
      </c>
    </row>
    <row r="261" spans="1:4" ht="15" thickBot="1">
      <c r="A261" s="254">
        <v>40999</v>
      </c>
      <c r="B261" s="255">
        <v>0.81200000000000006</v>
      </c>
      <c r="C261" s="255">
        <v>0.81200000000000006</v>
      </c>
      <c r="D261" s="112">
        <f>IF(C261&lt;MAX($C$1:C261),C261/MAX($C$1:C261)-1,0)</f>
        <v>-0.21165048543689313</v>
      </c>
    </row>
    <row r="262" spans="1:4" ht="15" thickBot="1">
      <c r="A262" s="254">
        <v>41004</v>
      </c>
      <c r="B262" s="255">
        <v>0.82599999999999996</v>
      </c>
      <c r="C262" s="255">
        <v>0.82599999999999996</v>
      </c>
      <c r="D262" s="112">
        <f>IF(C262&lt;MAX($C$1:C262),C262/MAX($C$1:C262)-1,0)</f>
        <v>-0.19805825242718456</v>
      </c>
    </row>
    <row r="263" spans="1:4" ht="15" thickBot="1">
      <c r="A263" s="256">
        <v>41005</v>
      </c>
      <c r="B263" s="255">
        <v>0.82499999999999996</v>
      </c>
      <c r="C263" s="255">
        <v>0.82499999999999996</v>
      </c>
      <c r="D263" s="112">
        <f>IF(C263&lt;MAX($C$1:C263),C263/MAX($C$1:C263)-1,0)</f>
        <v>-0.19902912621359226</v>
      </c>
    </row>
    <row r="264" spans="1:4" ht="15" thickBot="1">
      <c r="A264" s="254">
        <v>41008</v>
      </c>
      <c r="B264" s="255">
        <v>0.81599999999999995</v>
      </c>
      <c r="C264" s="255">
        <v>0.81599999999999995</v>
      </c>
      <c r="D264" s="112">
        <f>IF(C264&lt;MAX($C$1:C264),C264/MAX($C$1:C264)-1,0)</f>
        <v>-0.20776699029126222</v>
      </c>
    </row>
    <row r="265" spans="1:4" ht="15" thickBot="1">
      <c r="A265" s="254">
        <v>41009</v>
      </c>
      <c r="B265" s="255">
        <v>0.82099999999999995</v>
      </c>
      <c r="C265" s="255">
        <v>0.82099999999999995</v>
      </c>
      <c r="D265" s="112">
        <f>IF(C265&lt;MAX($C$1:C265),C265/MAX($C$1:C265)-1,0)</f>
        <v>-0.20291262135922339</v>
      </c>
    </row>
    <row r="266" spans="1:4" ht="15" thickBot="1">
      <c r="A266" s="254">
        <v>41010</v>
      </c>
      <c r="B266" s="255">
        <v>0.82</v>
      </c>
      <c r="C266" s="255">
        <v>0.82</v>
      </c>
      <c r="D266" s="112">
        <f>IF(C266&lt;MAX($C$1:C266),C266/MAX($C$1:C266)-1,0)</f>
        <v>-0.20388349514563109</v>
      </c>
    </row>
    <row r="267" spans="1:4" ht="15" thickBot="1">
      <c r="A267" s="254">
        <v>41011</v>
      </c>
      <c r="B267" s="255">
        <v>0.83199999999999996</v>
      </c>
      <c r="C267" s="255">
        <v>0.83199999999999996</v>
      </c>
      <c r="D267" s="112">
        <f>IF(C267&lt;MAX($C$1:C267),C267/MAX($C$1:C267)-1,0)</f>
        <v>-0.19223300970873791</v>
      </c>
    </row>
    <row r="268" spans="1:4" ht="15" thickBot="1">
      <c r="A268" s="254">
        <v>41012</v>
      </c>
      <c r="B268" s="255">
        <v>0.83199999999999996</v>
      </c>
      <c r="C268" s="255">
        <v>0.83199999999999996</v>
      </c>
      <c r="D268" s="112">
        <f>IF(C268&lt;MAX($C$1:C268),C268/MAX($C$1:C268)-1,0)</f>
        <v>-0.19223300970873791</v>
      </c>
    </row>
    <row r="269" spans="1:4" ht="15" thickBot="1">
      <c r="A269" s="254">
        <v>41015</v>
      </c>
      <c r="B269" s="255">
        <v>0.83099999999999996</v>
      </c>
      <c r="C269" s="255">
        <v>0.83099999999999996</v>
      </c>
      <c r="D269" s="112">
        <f>IF(C269&lt;MAX($C$1:C269),C269/MAX($C$1:C269)-1,0)</f>
        <v>-0.19320388349514572</v>
      </c>
    </row>
    <row r="270" spans="1:4" ht="15" thickBot="1">
      <c r="A270" s="254">
        <v>41016</v>
      </c>
      <c r="B270" s="255">
        <v>0.82899999999999996</v>
      </c>
      <c r="C270" s="255">
        <v>0.82899999999999996</v>
      </c>
      <c r="D270" s="112">
        <f>IF(C270&lt;MAX($C$1:C270),C270/MAX($C$1:C270)-1,0)</f>
        <v>-0.19514563106796123</v>
      </c>
    </row>
    <row r="271" spans="1:4" ht="15" thickBot="1">
      <c r="A271" s="254">
        <v>41017</v>
      </c>
      <c r="B271" s="255">
        <v>0.83299999999999996</v>
      </c>
      <c r="C271" s="255">
        <v>0.83299999999999996</v>
      </c>
      <c r="D271" s="112">
        <f>IF(C271&lt;MAX($C$1:C271),C271/MAX($C$1:C271)-1,0)</f>
        <v>-0.1912621359223301</v>
      </c>
    </row>
    <row r="272" spans="1:4" ht="15" thickBot="1">
      <c r="A272" s="254">
        <v>41018</v>
      </c>
      <c r="B272" s="255">
        <v>0.83199999999999996</v>
      </c>
      <c r="C272" s="255">
        <v>0.83199999999999996</v>
      </c>
      <c r="D272" s="112">
        <f>IF(C272&lt;MAX($C$1:C272),C272/MAX($C$1:C272)-1,0)</f>
        <v>-0.19223300970873791</v>
      </c>
    </row>
    <row r="273" spans="1:4" ht="15" thickBot="1">
      <c r="A273" s="254">
        <v>41019</v>
      </c>
      <c r="B273" s="255">
        <v>0.83499999999999996</v>
      </c>
      <c r="C273" s="255">
        <v>0.83499999999999996</v>
      </c>
      <c r="D273" s="112">
        <f>IF(C273&lt;MAX($C$1:C273),C273/MAX($C$1:C273)-1,0)</f>
        <v>-0.18932038834951459</v>
      </c>
    </row>
    <row r="274" spans="1:4" ht="15" thickBot="1">
      <c r="A274" s="254">
        <v>41022</v>
      </c>
      <c r="B274" s="255">
        <v>0.83399999999999996</v>
      </c>
      <c r="C274" s="255">
        <v>0.83399999999999996</v>
      </c>
      <c r="D274" s="112">
        <f>IF(C274&lt;MAX($C$1:C274),C274/MAX($C$1:C274)-1,0)</f>
        <v>-0.1902912621359224</v>
      </c>
    </row>
    <row r="275" spans="1:4" ht="15" thickBot="1">
      <c r="A275" s="254">
        <v>41023</v>
      </c>
      <c r="B275" s="255">
        <v>0.83</v>
      </c>
      <c r="C275" s="255">
        <v>0.83</v>
      </c>
      <c r="D275" s="112">
        <f>IF(C275&lt;MAX($C$1:C275),C275/MAX($C$1:C275)-1,0)</f>
        <v>-0.19417475728155342</v>
      </c>
    </row>
    <row r="276" spans="1:4" ht="15" thickBot="1">
      <c r="A276" s="254">
        <v>41024</v>
      </c>
      <c r="B276" s="255">
        <v>0.83199999999999996</v>
      </c>
      <c r="C276" s="255">
        <v>0.83199999999999996</v>
      </c>
      <c r="D276" s="112">
        <f>IF(C276&lt;MAX($C$1:C276),C276/MAX($C$1:C276)-1,0)</f>
        <v>-0.19223300970873791</v>
      </c>
    </row>
    <row r="277" spans="1:4" ht="15" thickBot="1">
      <c r="A277" s="254">
        <v>41025</v>
      </c>
      <c r="B277" s="255">
        <v>0.82599999999999996</v>
      </c>
      <c r="C277" s="255">
        <v>0.82599999999999996</v>
      </c>
      <c r="D277" s="112">
        <f>IF(C277&lt;MAX($C$1:C277),C277/MAX($C$1:C277)-1,0)</f>
        <v>-0.19805825242718456</v>
      </c>
    </row>
    <row r="278" spans="1:4" ht="15" thickBot="1">
      <c r="A278" s="254">
        <v>41026</v>
      </c>
      <c r="B278" s="255">
        <v>0.82399999999999995</v>
      </c>
      <c r="C278" s="255">
        <v>0.82399999999999995</v>
      </c>
      <c r="D278" s="112">
        <f>IF(C278&lt;MAX($C$1:C278),C278/MAX($C$1:C278)-1,0)</f>
        <v>-0.20000000000000007</v>
      </c>
    </row>
    <row r="279" spans="1:4" ht="15" thickBot="1">
      <c r="A279" s="254">
        <v>41031</v>
      </c>
      <c r="B279" s="255">
        <v>0.84</v>
      </c>
      <c r="C279" s="255">
        <v>0.84</v>
      </c>
      <c r="D279" s="112">
        <f>IF(C279&lt;MAX($C$1:C279),C279/MAX($C$1:C279)-1,0)</f>
        <v>-0.18446601941747576</v>
      </c>
    </row>
    <row r="280" spans="1:4" ht="15" thickBot="1">
      <c r="A280" s="254">
        <v>41032</v>
      </c>
      <c r="B280" s="255">
        <v>0.85699999999999998</v>
      </c>
      <c r="C280" s="255">
        <v>0.85699999999999998</v>
      </c>
      <c r="D280" s="112">
        <f>IF(C280&lt;MAX($C$1:C280),C280/MAX($C$1:C280)-1,0)</f>
        <v>-0.16796116504854375</v>
      </c>
    </row>
    <row r="281" spans="1:4" ht="15" thickBot="1">
      <c r="A281" s="254">
        <v>41033</v>
      </c>
      <c r="B281" s="255">
        <v>0.86499999999999999</v>
      </c>
      <c r="C281" s="255">
        <v>0.86499999999999999</v>
      </c>
      <c r="D281" s="112">
        <f>IF(C281&lt;MAX($C$1:C281),C281/MAX($C$1:C281)-1,0)</f>
        <v>-0.16019417475728159</v>
      </c>
    </row>
    <row r="282" spans="1:4" ht="15" thickBot="1">
      <c r="A282" s="254">
        <v>41036</v>
      </c>
      <c r="B282" s="255">
        <v>0.877</v>
      </c>
      <c r="C282" s="255">
        <v>0.877</v>
      </c>
      <c r="D282" s="112">
        <f>IF(C282&lt;MAX($C$1:C282),C282/MAX($C$1:C282)-1,0)</f>
        <v>-0.14854368932038842</v>
      </c>
    </row>
    <row r="283" spans="1:4" ht="15" thickBot="1">
      <c r="A283" s="256">
        <v>41037</v>
      </c>
      <c r="B283" s="255">
        <v>0.872</v>
      </c>
      <c r="C283" s="255">
        <v>0.872</v>
      </c>
      <c r="D283" s="112">
        <f>IF(C283&lt;MAX($C$1:C283),C283/MAX($C$1:C283)-1,0)</f>
        <v>-0.15339805825242725</v>
      </c>
    </row>
    <row r="284" spans="1:4" ht="15" thickBot="1">
      <c r="A284" s="254">
        <v>41038</v>
      </c>
      <c r="B284" s="255">
        <v>0.85799999999999998</v>
      </c>
      <c r="C284" s="255">
        <v>0.85799999999999998</v>
      </c>
      <c r="D284" s="112">
        <f>IF(C284&lt;MAX($C$1:C284),C284/MAX($C$1:C284)-1,0)</f>
        <v>-0.16699029126213594</v>
      </c>
    </row>
    <row r="285" spans="1:4" ht="15" thickBot="1">
      <c r="A285" s="254">
        <v>41039</v>
      </c>
      <c r="B285" s="255">
        <v>0.87</v>
      </c>
      <c r="C285" s="255">
        <v>0.87</v>
      </c>
      <c r="D285" s="112">
        <f>IF(C285&lt;MAX($C$1:C285),C285/MAX($C$1:C285)-1,0)</f>
        <v>-0.15533980582524276</v>
      </c>
    </row>
    <row r="286" spans="1:4" ht="15" thickBot="1">
      <c r="A286" s="254">
        <v>41040</v>
      </c>
      <c r="B286" s="255">
        <v>0.873</v>
      </c>
      <c r="C286" s="255">
        <v>0.873</v>
      </c>
      <c r="D286" s="112">
        <f>IF(C286&lt;MAX($C$1:C286),C286/MAX($C$1:C286)-1,0)</f>
        <v>-0.15242718446601944</v>
      </c>
    </row>
    <row r="287" spans="1:4" ht="15" thickBot="1">
      <c r="A287" s="254">
        <v>41043</v>
      </c>
      <c r="B287" s="255">
        <v>0.878</v>
      </c>
      <c r="C287" s="255">
        <v>0.878</v>
      </c>
      <c r="D287" s="112">
        <f>IF(C287&lt;MAX($C$1:C287),C287/MAX($C$1:C287)-1,0)</f>
        <v>-0.14757281553398061</v>
      </c>
    </row>
    <row r="288" spans="1:4" ht="15" thickBot="1">
      <c r="A288" s="254">
        <v>41044</v>
      </c>
      <c r="B288" s="255">
        <v>0.874</v>
      </c>
      <c r="C288" s="255">
        <v>0.874</v>
      </c>
      <c r="D288" s="112">
        <f>IF(C288&lt;MAX($C$1:C288),C288/MAX($C$1:C288)-1,0)</f>
        <v>-0.15145631067961163</v>
      </c>
    </row>
    <row r="289" spans="1:4" ht="15" thickBot="1">
      <c r="A289" s="254">
        <v>41045</v>
      </c>
      <c r="B289" s="255">
        <v>0.86799999999999999</v>
      </c>
      <c r="C289" s="255">
        <v>0.86799999999999999</v>
      </c>
      <c r="D289" s="112">
        <f>IF(C289&lt;MAX($C$1:C289),C289/MAX($C$1:C289)-1,0)</f>
        <v>-0.15728155339805827</v>
      </c>
    </row>
    <row r="290" spans="1:4" ht="15" thickBot="1">
      <c r="A290" s="254">
        <v>41046</v>
      </c>
      <c r="B290" s="255">
        <v>0.86699999999999999</v>
      </c>
      <c r="C290" s="255">
        <v>0.86699999999999999</v>
      </c>
      <c r="D290" s="112">
        <f>IF(C290&lt;MAX($C$1:C290),C290/MAX($C$1:C290)-1,0)</f>
        <v>-0.15825242718446608</v>
      </c>
    </row>
    <row r="291" spans="1:4" ht="15" thickBot="1">
      <c r="A291" s="254">
        <v>41047</v>
      </c>
      <c r="B291" s="255">
        <v>0.85399999999999998</v>
      </c>
      <c r="C291" s="255">
        <v>0.85399999999999998</v>
      </c>
      <c r="D291" s="112">
        <f>IF(C291&lt;MAX($C$1:C291),C291/MAX($C$1:C291)-1,0)</f>
        <v>-0.17087378640776707</v>
      </c>
    </row>
    <row r="292" spans="1:4" ht="15" thickBot="1">
      <c r="A292" s="254">
        <v>41050</v>
      </c>
      <c r="B292" s="255">
        <v>0.85699999999999998</v>
      </c>
      <c r="C292" s="255">
        <v>0.85699999999999998</v>
      </c>
      <c r="D292" s="112">
        <f>IF(C292&lt;MAX($C$1:C292),C292/MAX($C$1:C292)-1,0)</f>
        <v>-0.16796116504854375</v>
      </c>
    </row>
    <row r="293" spans="1:4" ht="15" thickBot="1">
      <c r="A293" s="254">
        <v>41051</v>
      </c>
      <c r="B293" s="255">
        <v>0.86699999999999999</v>
      </c>
      <c r="C293" s="255">
        <v>0.86699999999999999</v>
      </c>
      <c r="D293" s="112">
        <f>IF(C293&lt;MAX($C$1:C293),C293/MAX($C$1:C293)-1,0)</f>
        <v>-0.15825242718446608</v>
      </c>
    </row>
    <row r="294" spans="1:4" ht="15" thickBot="1">
      <c r="A294" s="254">
        <v>41052</v>
      </c>
      <c r="B294" s="255">
        <v>0.86699999999999999</v>
      </c>
      <c r="C294" s="255">
        <v>0.86699999999999999</v>
      </c>
      <c r="D294" s="112">
        <f>IF(C294&lt;MAX($C$1:C294),C294/MAX($C$1:C294)-1,0)</f>
        <v>-0.15825242718446608</v>
      </c>
    </row>
    <row r="295" spans="1:4" ht="15" thickBot="1">
      <c r="A295" s="254">
        <v>41053</v>
      </c>
      <c r="B295" s="255">
        <v>0.85899999999999999</v>
      </c>
      <c r="C295" s="255">
        <v>0.85899999999999999</v>
      </c>
      <c r="D295" s="112">
        <f>IF(C295&lt;MAX($C$1:C295),C295/MAX($C$1:C295)-1,0)</f>
        <v>-0.16601941747572824</v>
      </c>
    </row>
    <row r="296" spans="1:4" ht="15" thickBot="1">
      <c r="A296" s="254">
        <v>41054</v>
      </c>
      <c r="B296" s="255">
        <v>0.85199999999999998</v>
      </c>
      <c r="C296" s="255">
        <v>0.85199999999999998</v>
      </c>
      <c r="D296" s="112">
        <f>IF(C296&lt;MAX($C$1:C296),C296/MAX($C$1:C296)-1,0)</f>
        <v>-0.17281553398058258</v>
      </c>
    </row>
    <row r="297" spans="1:4" ht="15" thickBot="1">
      <c r="A297" s="254">
        <v>41057</v>
      </c>
      <c r="B297" s="255">
        <v>0.85699999999999998</v>
      </c>
      <c r="C297" s="255">
        <v>0.85699999999999998</v>
      </c>
      <c r="D297" s="112">
        <f>IF(C297&lt;MAX($C$1:C297),C297/MAX($C$1:C297)-1,0)</f>
        <v>-0.16796116504854375</v>
      </c>
    </row>
    <row r="298" spans="1:4" ht="15" thickBot="1">
      <c r="A298" s="254">
        <v>41058</v>
      </c>
      <c r="B298" s="255">
        <v>0.86299999999999999</v>
      </c>
      <c r="C298" s="255">
        <v>0.86299999999999999</v>
      </c>
      <c r="D298" s="112">
        <f>IF(C298&lt;MAX($C$1:C298),C298/MAX($C$1:C298)-1,0)</f>
        <v>-0.1621359223300971</v>
      </c>
    </row>
    <row r="299" spans="1:4" ht="15" thickBot="1">
      <c r="A299" s="254">
        <v>41059</v>
      </c>
      <c r="B299" s="255">
        <v>0.86199999999999999</v>
      </c>
      <c r="C299" s="255">
        <v>0.86199999999999999</v>
      </c>
      <c r="D299" s="112">
        <f>IF(C299&lt;MAX($C$1:C299),C299/MAX($C$1:C299)-1,0)</f>
        <v>-0.16310679611650492</v>
      </c>
    </row>
    <row r="300" spans="1:4" ht="15" thickBot="1">
      <c r="A300" s="254">
        <v>41060</v>
      </c>
      <c r="B300" s="255">
        <v>0.86899999999999999</v>
      </c>
      <c r="C300" s="255">
        <v>0.86899999999999999</v>
      </c>
      <c r="D300" s="112">
        <f>IF(C300&lt;MAX($C$1:C300),C300/MAX($C$1:C300)-1,0)</f>
        <v>-0.15631067961165046</v>
      </c>
    </row>
    <row r="301" spans="1:4" ht="15" thickBot="1">
      <c r="A301" s="254">
        <v>41061</v>
      </c>
      <c r="B301" s="255">
        <v>0.879</v>
      </c>
      <c r="C301" s="255">
        <v>0.879</v>
      </c>
      <c r="D301" s="112">
        <f>IF(C301&lt;MAX($C$1:C301),C301/MAX($C$1:C301)-1,0)</f>
        <v>-0.14660194174757279</v>
      </c>
    </row>
    <row r="302" spans="1:4" ht="15" thickBot="1">
      <c r="A302" s="254">
        <v>41064</v>
      </c>
      <c r="B302" s="255">
        <v>0.876</v>
      </c>
      <c r="C302" s="255">
        <v>0.876</v>
      </c>
      <c r="D302" s="112">
        <f>IF(C302&lt;MAX($C$1:C302),C302/MAX($C$1:C302)-1,0)</f>
        <v>-0.14951456310679612</v>
      </c>
    </row>
    <row r="303" spans="1:4" ht="15" thickBot="1">
      <c r="A303" s="256">
        <v>41065</v>
      </c>
      <c r="B303" s="255">
        <v>0.89</v>
      </c>
      <c r="C303" s="255">
        <v>0.89</v>
      </c>
      <c r="D303" s="112">
        <f>IF(C303&lt;MAX($C$1:C303),C303/MAX($C$1:C303)-1,0)</f>
        <v>-0.13592233009708743</v>
      </c>
    </row>
    <row r="304" spans="1:4" ht="15" thickBot="1">
      <c r="A304" s="254">
        <v>41066</v>
      </c>
      <c r="B304" s="255">
        <v>0.88800000000000001</v>
      </c>
      <c r="C304" s="255">
        <v>0.88800000000000001</v>
      </c>
      <c r="D304" s="112">
        <f>IF(C304&lt;MAX($C$1:C304),C304/MAX($C$1:C304)-1,0)</f>
        <v>-0.13786407766990294</v>
      </c>
    </row>
    <row r="305" spans="1:4" ht="15" thickBot="1">
      <c r="A305" s="254">
        <v>41067</v>
      </c>
      <c r="B305" s="255">
        <v>0.88100000000000001</v>
      </c>
      <c r="C305" s="255">
        <v>0.88100000000000001</v>
      </c>
      <c r="D305" s="112">
        <f>IF(C305&lt;MAX($C$1:C305),C305/MAX($C$1:C305)-1,0)</f>
        <v>-0.14466019417475728</v>
      </c>
    </row>
    <row r="306" spans="1:4" ht="15" thickBot="1">
      <c r="A306" s="254">
        <v>41068</v>
      </c>
      <c r="B306" s="255">
        <v>0.88300000000000001</v>
      </c>
      <c r="C306" s="255">
        <v>0.88300000000000001</v>
      </c>
      <c r="D306" s="112">
        <f>IF(C306&lt;MAX($C$1:C306),C306/MAX($C$1:C306)-1,0)</f>
        <v>-0.14271844660194177</v>
      </c>
    </row>
    <row r="307" spans="1:4" ht="15" thickBot="1">
      <c r="A307" s="254">
        <v>41071</v>
      </c>
      <c r="B307" s="255">
        <v>0.89700000000000002</v>
      </c>
      <c r="C307" s="255">
        <v>0.89700000000000002</v>
      </c>
      <c r="D307" s="112">
        <f>IF(C307&lt;MAX($C$1:C307),C307/MAX($C$1:C307)-1,0)</f>
        <v>-0.12912621359223297</v>
      </c>
    </row>
    <row r="308" spans="1:4" ht="15" thickBot="1">
      <c r="A308" s="254">
        <v>41072</v>
      </c>
      <c r="B308" s="255">
        <v>0.90800000000000003</v>
      </c>
      <c r="C308" s="255">
        <v>0.90800000000000003</v>
      </c>
      <c r="D308" s="112">
        <f>IF(C308&lt;MAX($C$1:C308),C308/MAX($C$1:C308)-1,0)</f>
        <v>-0.11844660194174761</v>
      </c>
    </row>
    <row r="309" spans="1:4" ht="15" thickBot="1">
      <c r="A309" s="254">
        <v>41073</v>
      </c>
      <c r="B309" s="255">
        <v>0.92400000000000004</v>
      </c>
      <c r="C309" s="255">
        <v>0.92400000000000004</v>
      </c>
      <c r="D309" s="112">
        <f>IF(C309&lt;MAX($C$1:C309),C309/MAX($C$1:C309)-1,0)</f>
        <v>-0.1029126213592233</v>
      </c>
    </row>
    <row r="310" spans="1:4" ht="15" thickBot="1">
      <c r="A310" s="254">
        <v>41074</v>
      </c>
      <c r="B310" s="255">
        <v>0.92100000000000004</v>
      </c>
      <c r="C310" s="255">
        <v>0.92100000000000004</v>
      </c>
      <c r="D310" s="112">
        <f>IF(C310&lt;MAX($C$1:C310),C310/MAX($C$1:C310)-1,0)</f>
        <v>-0.10582524271844662</v>
      </c>
    </row>
    <row r="311" spans="1:4" ht="15" thickBot="1">
      <c r="A311" s="254">
        <v>41075</v>
      </c>
      <c r="B311" s="255">
        <v>0.92500000000000004</v>
      </c>
      <c r="C311" s="255">
        <v>0.92500000000000004</v>
      </c>
      <c r="D311" s="112">
        <f>IF(C311&lt;MAX($C$1:C311),C311/MAX($C$1:C311)-1,0)</f>
        <v>-0.10194174757281549</v>
      </c>
    </row>
    <row r="312" spans="1:4" ht="15" thickBot="1">
      <c r="A312" s="254">
        <v>41078</v>
      </c>
      <c r="B312" s="255">
        <v>0.93300000000000005</v>
      </c>
      <c r="C312" s="255">
        <v>0.93300000000000005</v>
      </c>
      <c r="D312" s="112">
        <f>IF(C312&lt;MAX($C$1:C312),C312/MAX($C$1:C312)-1,0)</f>
        <v>-9.4174757281553334E-2</v>
      </c>
    </row>
    <row r="313" spans="1:4" ht="15" thickBot="1">
      <c r="A313" s="254">
        <v>41079</v>
      </c>
      <c r="B313" s="255">
        <v>0.93200000000000005</v>
      </c>
      <c r="C313" s="255">
        <v>0.93200000000000005</v>
      </c>
      <c r="D313" s="112">
        <f>IF(C313&lt;MAX($C$1:C313),C313/MAX($C$1:C313)-1,0)</f>
        <v>-9.5145631067961145E-2</v>
      </c>
    </row>
    <row r="314" spans="1:4" ht="15" thickBot="1">
      <c r="A314" s="254">
        <v>41080</v>
      </c>
      <c r="B314" s="255">
        <v>0.91500000000000004</v>
      </c>
      <c r="C314" s="255">
        <v>0.91500000000000004</v>
      </c>
      <c r="D314" s="112">
        <f>IF(C314&lt;MAX($C$1:C314),C314/MAX($C$1:C314)-1,0)</f>
        <v>-0.11165048543689315</v>
      </c>
    </row>
    <row r="315" spans="1:4" ht="15" thickBot="1">
      <c r="A315" s="254">
        <v>41081</v>
      </c>
      <c r="B315" s="255">
        <v>0.91200000000000003</v>
      </c>
      <c r="C315" s="255">
        <v>0.91200000000000003</v>
      </c>
      <c r="D315" s="112">
        <f>IF(C315&lt;MAX($C$1:C315),C315/MAX($C$1:C315)-1,0)</f>
        <v>-0.11456310679611648</v>
      </c>
    </row>
    <row r="316" spans="1:4" ht="15" thickBot="1">
      <c r="A316" s="254">
        <v>41085</v>
      </c>
      <c r="B316" s="255">
        <v>0.91300000000000003</v>
      </c>
      <c r="C316" s="255">
        <v>0.91300000000000003</v>
      </c>
      <c r="D316" s="112">
        <f>IF(C316&lt;MAX($C$1:C316),C316/MAX($C$1:C316)-1,0)</f>
        <v>-0.11359223300970878</v>
      </c>
    </row>
    <row r="317" spans="1:4" ht="15" thickBot="1">
      <c r="A317" s="254">
        <v>41086</v>
      </c>
      <c r="B317" s="255">
        <v>0.91100000000000003</v>
      </c>
      <c r="C317" s="255">
        <v>0.91100000000000003</v>
      </c>
      <c r="D317" s="112">
        <f>IF(C317&lt;MAX($C$1:C317),C317/MAX($C$1:C317)-1,0)</f>
        <v>-0.11553398058252429</v>
      </c>
    </row>
    <row r="318" spans="1:4" ht="15" thickBot="1">
      <c r="A318" s="254">
        <v>41087</v>
      </c>
      <c r="B318" s="255">
        <v>0.91900000000000004</v>
      </c>
      <c r="C318" s="255">
        <v>0.91900000000000004</v>
      </c>
      <c r="D318" s="112">
        <f>IF(C318&lt;MAX($C$1:C318),C318/MAX($C$1:C318)-1,0)</f>
        <v>-0.10776699029126213</v>
      </c>
    </row>
    <row r="319" spans="1:4" ht="15" thickBot="1">
      <c r="A319" s="254">
        <v>41088</v>
      </c>
      <c r="B319" s="255">
        <v>0.92500000000000004</v>
      </c>
      <c r="C319" s="255">
        <v>0.92500000000000004</v>
      </c>
      <c r="D319" s="112">
        <f>IF(C319&lt;MAX($C$1:C319),C319/MAX($C$1:C319)-1,0)</f>
        <v>-0.10194174757281549</v>
      </c>
    </row>
    <row r="320" spans="1:4" ht="15" thickBot="1">
      <c r="A320" s="254">
        <v>41089</v>
      </c>
      <c r="B320" s="255">
        <v>0.93799999999999994</v>
      </c>
      <c r="C320" s="255">
        <v>0.93799999999999994</v>
      </c>
      <c r="D320" s="112">
        <f>IF(C320&lt;MAX($C$1:C320),C320/MAX($C$1:C320)-1,0)</f>
        <v>-8.9320388349514612E-2</v>
      </c>
    </row>
    <row r="321" spans="1:4" ht="15" thickBot="1">
      <c r="A321" s="254">
        <v>41090</v>
      </c>
      <c r="B321" s="255">
        <v>0.93799999999999994</v>
      </c>
      <c r="C321" s="255">
        <v>0.93799999999999994</v>
      </c>
      <c r="D321" s="112">
        <f>IF(C321&lt;MAX($C$1:C321),C321/MAX($C$1:C321)-1,0)</f>
        <v>-8.9320388349514612E-2</v>
      </c>
    </row>
    <row r="322" spans="1:4" ht="15" thickBot="1">
      <c r="A322" s="254">
        <v>41092</v>
      </c>
      <c r="B322" s="255">
        <v>0.95499999999999996</v>
      </c>
      <c r="C322" s="255">
        <v>0.95499999999999996</v>
      </c>
      <c r="D322" s="112">
        <f>IF(C322&lt;MAX($C$1:C322),C322/MAX($C$1:C322)-1,0)</f>
        <v>-7.2815533980582603E-2</v>
      </c>
    </row>
    <row r="323" spans="1:4" ht="15" thickBot="1">
      <c r="A323" s="256">
        <v>41093</v>
      </c>
      <c r="B323" s="255">
        <v>0.94799999999999995</v>
      </c>
      <c r="C323" s="255">
        <v>0.94799999999999995</v>
      </c>
      <c r="D323" s="112">
        <f>IF(C323&lt;MAX($C$1:C323),C323/MAX($C$1:C323)-1,0)</f>
        <v>-7.9611650485436947E-2</v>
      </c>
    </row>
    <row r="324" spans="1:4" ht="15" thickBot="1">
      <c r="A324" s="254">
        <v>41094</v>
      </c>
      <c r="B324" s="255">
        <v>0.93700000000000006</v>
      </c>
      <c r="C324" s="255">
        <v>0.93700000000000006</v>
      </c>
      <c r="D324" s="112">
        <f>IF(C324&lt;MAX($C$1:C324),C324/MAX($C$1:C324)-1,0)</f>
        <v>-9.0291262135922312E-2</v>
      </c>
    </row>
    <row r="325" spans="1:4" ht="15" thickBot="1">
      <c r="A325" s="254">
        <v>41095</v>
      </c>
      <c r="B325" s="255">
        <v>0.93600000000000005</v>
      </c>
      <c r="C325" s="255">
        <v>0.93600000000000005</v>
      </c>
      <c r="D325" s="112">
        <f>IF(C325&lt;MAX($C$1:C325),C325/MAX($C$1:C325)-1,0)</f>
        <v>-9.1262135922330123E-2</v>
      </c>
    </row>
    <row r="326" spans="1:4" ht="15" thickBot="1">
      <c r="A326" s="254">
        <v>41096</v>
      </c>
      <c r="B326" s="255">
        <v>0.95899999999999996</v>
      </c>
      <c r="C326" s="255">
        <v>0.95899999999999996</v>
      </c>
      <c r="D326" s="112">
        <f>IF(C326&lt;MAX($C$1:C326),C326/MAX($C$1:C326)-1,0)</f>
        <v>-6.893203883495147E-2</v>
      </c>
    </row>
    <row r="327" spans="1:4" ht="15" thickBot="1">
      <c r="A327" s="254">
        <v>41099</v>
      </c>
      <c r="B327" s="255">
        <v>0.95399999999999996</v>
      </c>
      <c r="C327" s="255">
        <v>0.95399999999999996</v>
      </c>
      <c r="D327" s="112">
        <f>IF(C327&lt;MAX($C$1:C327),C327/MAX($C$1:C327)-1,0)</f>
        <v>-7.3786407766990303E-2</v>
      </c>
    </row>
    <row r="328" spans="1:4" ht="15" thickBot="1">
      <c r="A328" s="254">
        <v>41100</v>
      </c>
      <c r="B328" s="255">
        <v>0.93500000000000005</v>
      </c>
      <c r="C328" s="255">
        <v>0.93500000000000005</v>
      </c>
      <c r="D328" s="112">
        <f>IF(C328&lt;MAX($C$1:C328),C328/MAX($C$1:C328)-1,0)</f>
        <v>-9.2233009708737823E-2</v>
      </c>
    </row>
    <row r="329" spans="1:4" ht="15" thickBot="1">
      <c r="A329" s="254">
        <v>41101</v>
      </c>
      <c r="B329" s="255">
        <v>0.95499999999999996</v>
      </c>
      <c r="C329" s="255">
        <v>0.95499999999999996</v>
      </c>
      <c r="D329" s="112">
        <f>IF(C329&lt;MAX($C$1:C329),C329/MAX($C$1:C329)-1,0)</f>
        <v>-7.2815533980582603E-2</v>
      </c>
    </row>
    <row r="330" spans="1:4" ht="15" thickBot="1">
      <c r="A330" s="254">
        <v>41102</v>
      </c>
      <c r="B330" s="255">
        <v>0.96</v>
      </c>
      <c r="C330" s="255">
        <v>0.96</v>
      </c>
      <c r="D330" s="112">
        <f>IF(C330&lt;MAX($C$1:C330),C330/MAX($C$1:C330)-1,0)</f>
        <v>-6.796116504854377E-2</v>
      </c>
    </row>
    <row r="331" spans="1:4" ht="15" thickBot="1">
      <c r="A331" s="254">
        <v>41103</v>
      </c>
      <c r="B331" s="255">
        <v>0.96599999999999997</v>
      </c>
      <c r="C331" s="255">
        <v>0.96599999999999997</v>
      </c>
      <c r="D331" s="112">
        <f>IF(C331&lt;MAX($C$1:C331),C331/MAX($C$1:C331)-1,0)</f>
        <v>-6.2135922330097126E-2</v>
      </c>
    </row>
    <row r="332" spans="1:4" ht="15" thickBot="1">
      <c r="A332" s="254">
        <v>41106</v>
      </c>
      <c r="B332" s="255">
        <v>0.94699999999999995</v>
      </c>
      <c r="C332" s="255">
        <v>0.94699999999999995</v>
      </c>
      <c r="D332" s="112">
        <f>IF(C332&lt;MAX($C$1:C332),C332/MAX($C$1:C332)-1,0)</f>
        <v>-8.0582524271844758E-2</v>
      </c>
    </row>
    <row r="333" spans="1:4" ht="15" thickBot="1">
      <c r="A333" s="254">
        <v>41107</v>
      </c>
      <c r="B333" s="255">
        <v>0.94</v>
      </c>
      <c r="C333" s="255">
        <v>0.94</v>
      </c>
      <c r="D333" s="112">
        <f>IF(C333&lt;MAX($C$1:C333),C333/MAX($C$1:C333)-1,0)</f>
        <v>-8.7378640776699101E-2</v>
      </c>
    </row>
    <row r="334" spans="1:4" ht="15" thickBot="1">
      <c r="A334" s="254">
        <v>41108</v>
      </c>
      <c r="B334" s="255">
        <v>0.93700000000000006</v>
      </c>
      <c r="C334" s="255">
        <v>0.93700000000000006</v>
      </c>
      <c r="D334" s="112">
        <f>IF(C334&lt;MAX($C$1:C334),C334/MAX($C$1:C334)-1,0)</f>
        <v>-9.0291262135922312E-2</v>
      </c>
    </row>
    <row r="335" spans="1:4" ht="15" thickBot="1">
      <c r="A335" s="254">
        <v>41109</v>
      </c>
      <c r="B335" s="255">
        <v>0.94099999999999995</v>
      </c>
      <c r="C335" s="255">
        <v>0.94099999999999995</v>
      </c>
      <c r="D335" s="112">
        <f>IF(C335&lt;MAX($C$1:C335),C335/MAX($C$1:C335)-1,0)</f>
        <v>-8.640776699029129E-2</v>
      </c>
    </row>
    <row r="336" spans="1:4" ht="15" thickBot="1">
      <c r="A336" s="254">
        <v>41110</v>
      </c>
      <c r="B336" s="255">
        <v>0.95</v>
      </c>
      <c r="C336" s="255">
        <v>0.95</v>
      </c>
      <c r="D336" s="112">
        <f>IF(C336&lt;MAX($C$1:C336),C336/MAX($C$1:C336)-1,0)</f>
        <v>-7.7669902912621436E-2</v>
      </c>
    </row>
    <row r="337" spans="1:4" ht="15" thickBot="1">
      <c r="A337" s="254">
        <v>41113</v>
      </c>
      <c r="B337" s="255">
        <v>0.94699999999999995</v>
      </c>
      <c r="C337" s="255">
        <v>0.94699999999999995</v>
      </c>
      <c r="D337" s="112">
        <f>IF(C337&lt;MAX($C$1:C337),C337/MAX($C$1:C337)-1,0)</f>
        <v>-8.0582524271844758E-2</v>
      </c>
    </row>
    <row r="338" spans="1:4" ht="15" thickBot="1">
      <c r="A338" s="254">
        <v>41114</v>
      </c>
      <c r="B338" s="255">
        <v>0.94899999999999995</v>
      </c>
      <c r="C338" s="255">
        <v>0.94899999999999995</v>
      </c>
      <c r="D338" s="112">
        <f>IF(C338&lt;MAX($C$1:C338),C338/MAX($C$1:C338)-1,0)</f>
        <v>-7.8640776699029247E-2</v>
      </c>
    </row>
    <row r="339" spans="1:4" ht="15" thickBot="1">
      <c r="A339" s="254">
        <v>41115</v>
      </c>
      <c r="B339" s="255">
        <v>0.95099999999999996</v>
      </c>
      <c r="C339" s="255">
        <v>0.95099999999999996</v>
      </c>
      <c r="D339" s="112">
        <f>IF(C339&lt;MAX($C$1:C339),C339/MAX($C$1:C339)-1,0)</f>
        <v>-7.6699029126213625E-2</v>
      </c>
    </row>
    <row r="340" spans="1:4" ht="15" thickBot="1">
      <c r="A340" s="254">
        <v>41116</v>
      </c>
      <c r="B340" s="255">
        <v>0.94199999999999995</v>
      </c>
      <c r="C340" s="255">
        <v>0.94199999999999995</v>
      </c>
      <c r="D340" s="112">
        <f>IF(C340&lt;MAX($C$1:C340),C340/MAX($C$1:C340)-1,0)</f>
        <v>-8.543689320388359E-2</v>
      </c>
    </row>
    <row r="341" spans="1:4" ht="15" thickBot="1">
      <c r="A341" s="254">
        <v>41117</v>
      </c>
      <c r="B341" s="255">
        <v>0.92100000000000004</v>
      </c>
      <c r="C341" s="255">
        <v>0.92100000000000004</v>
      </c>
      <c r="D341" s="112">
        <f>IF(C341&lt;MAX($C$1:C341),C341/MAX($C$1:C341)-1,0)</f>
        <v>-0.10582524271844662</v>
      </c>
    </row>
    <row r="342" spans="1:4" ht="15" thickBot="1">
      <c r="A342" s="254">
        <v>41120</v>
      </c>
      <c r="B342" s="255">
        <v>0.91500000000000004</v>
      </c>
      <c r="C342" s="255">
        <v>0.91500000000000004</v>
      </c>
      <c r="D342" s="112">
        <f>IF(C342&lt;MAX($C$1:C342),C342/MAX($C$1:C342)-1,0)</f>
        <v>-0.11165048543689315</v>
      </c>
    </row>
    <row r="343" spans="1:4" ht="15" thickBot="1">
      <c r="A343" s="256">
        <v>41121</v>
      </c>
      <c r="B343" s="255">
        <v>0.91400000000000003</v>
      </c>
      <c r="C343" s="255">
        <v>0.91400000000000003</v>
      </c>
      <c r="D343" s="112">
        <f>IF(C343&lt;MAX($C$1:C343),C343/MAX($C$1:C343)-1,0)</f>
        <v>-0.11262135922330097</v>
      </c>
    </row>
    <row r="344" spans="1:4" ht="15" thickBot="1">
      <c r="A344" s="254">
        <v>41122</v>
      </c>
      <c r="B344" s="255">
        <v>0.92700000000000005</v>
      </c>
      <c r="C344" s="255">
        <v>0.92700000000000005</v>
      </c>
      <c r="D344" s="112">
        <f>IF(C344&lt;MAX($C$1:C344),C344/MAX($C$1:C344)-1,0)</f>
        <v>-9.9999999999999978E-2</v>
      </c>
    </row>
    <row r="345" spans="1:4" ht="15" thickBot="1">
      <c r="A345" s="254">
        <v>41123</v>
      </c>
      <c r="B345" s="255">
        <v>0.94499999999999995</v>
      </c>
      <c r="C345" s="255">
        <v>0.94499999999999995</v>
      </c>
      <c r="D345" s="112">
        <f>IF(C345&lt;MAX($C$1:C345),C345/MAX($C$1:C345)-1,0)</f>
        <v>-8.2524271844660269E-2</v>
      </c>
    </row>
    <row r="346" spans="1:4" ht="15" thickBot="1">
      <c r="A346" s="254">
        <v>41124</v>
      </c>
      <c r="B346" s="255">
        <v>0.96399999999999997</v>
      </c>
      <c r="C346" s="255">
        <v>0.96399999999999997</v>
      </c>
      <c r="D346" s="112">
        <f>IF(C346&lt;MAX($C$1:C346),C346/MAX($C$1:C346)-1,0)</f>
        <v>-6.4077669902912637E-2</v>
      </c>
    </row>
    <row r="347" spans="1:4" ht="15" thickBot="1">
      <c r="A347" s="254">
        <v>41127</v>
      </c>
      <c r="B347" s="255">
        <v>0.97499999999999998</v>
      </c>
      <c r="C347" s="255">
        <v>0.97499999999999998</v>
      </c>
      <c r="D347" s="112">
        <f>IF(C347&lt;MAX($C$1:C347),C347/MAX($C$1:C347)-1,0)</f>
        <v>-5.3398058252427272E-2</v>
      </c>
    </row>
    <row r="348" spans="1:4" ht="15" thickBot="1">
      <c r="A348" s="254">
        <v>41128</v>
      </c>
      <c r="B348" s="255">
        <v>0.97299999999999998</v>
      </c>
      <c r="C348" s="255">
        <v>0.97299999999999998</v>
      </c>
      <c r="D348" s="112">
        <f>IF(C348&lt;MAX($C$1:C348),C348/MAX($C$1:C348)-1,0)</f>
        <v>-5.5339805825242783E-2</v>
      </c>
    </row>
    <row r="349" spans="1:4" ht="15" thickBot="1">
      <c r="A349" s="254">
        <v>41129</v>
      </c>
      <c r="B349" s="255">
        <v>0.96</v>
      </c>
      <c r="C349" s="255">
        <v>0.96</v>
      </c>
      <c r="D349" s="112">
        <f>IF(C349&lt;MAX($C$1:C349),C349/MAX($C$1:C349)-1,0)</f>
        <v>-6.796116504854377E-2</v>
      </c>
    </row>
    <row r="350" spans="1:4" ht="15" thickBot="1">
      <c r="A350" s="254">
        <v>41130</v>
      </c>
      <c r="B350" s="255">
        <v>0.98399999999999999</v>
      </c>
      <c r="C350" s="255">
        <v>0.98399999999999999</v>
      </c>
      <c r="D350" s="112">
        <f>IF(C350&lt;MAX($C$1:C350),C350/MAX($C$1:C350)-1,0)</f>
        <v>-4.4660194174757306E-2</v>
      </c>
    </row>
    <row r="351" spans="1:4" ht="15" thickBot="1">
      <c r="A351" s="254">
        <v>41131</v>
      </c>
      <c r="B351" s="255">
        <v>0.99199999999999999</v>
      </c>
      <c r="C351" s="255">
        <v>0.99199999999999999</v>
      </c>
      <c r="D351" s="112">
        <f>IF(C351&lt;MAX($C$1:C351),C351/MAX($C$1:C351)-1,0)</f>
        <v>-3.6893203883495151E-2</v>
      </c>
    </row>
    <row r="352" spans="1:4" ht="15" thickBot="1">
      <c r="A352" s="254">
        <v>41134</v>
      </c>
      <c r="B352" s="255">
        <v>0.98899999999999999</v>
      </c>
      <c r="C352" s="255">
        <v>0.98899999999999999</v>
      </c>
      <c r="D352" s="112">
        <f>IF(C352&lt;MAX($C$1:C352),C352/MAX($C$1:C352)-1,0)</f>
        <v>-3.9805825242718473E-2</v>
      </c>
    </row>
    <row r="353" spans="1:4" ht="15" thickBot="1">
      <c r="A353" s="254">
        <v>41135</v>
      </c>
      <c r="B353" s="255">
        <v>0.98499999999999999</v>
      </c>
      <c r="C353" s="255">
        <v>0.98499999999999999</v>
      </c>
      <c r="D353" s="112">
        <f>IF(C353&lt;MAX($C$1:C353),C353/MAX($C$1:C353)-1,0)</f>
        <v>-4.3689320388349606E-2</v>
      </c>
    </row>
    <row r="354" spans="1:4" ht="15" thickBot="1">
      <c r="A354" s="254">
        <v>41136</v>
      </c>
      <c r="B354" s="255">
        <v>0.98</v>
      </c>
      <c r="C354" s="255">
        <v>0.98</v>
      </c>
      <c r="D354" s="112">
        <f>IF(C354&lt;MAX($C$1:C354),C354/MAX($C$1:C354)-1,0)</f>
        <v>-4.8543689320388439E-2</v>
      </c>
    </row>
    <row r="355" spans="1:4" ht="15" thickBot="1">
      <c r="A355" s="254">
        <v>41137</v>
      </c>
      <c r="B355" s="255">
        <v>0.96599999999999997</v>
      </c>
      <c r="C355" s="255">
        <v>0.96599999999999997</v>
      </c>
      <c r="D355" s="112">
        <f>IF(C355&lt;MAX($C$1:C355),C355/MAX($C$1:C355)-1,0)</f>
        <v>-6.2135922330097126E-2</v>
      </c>
    </row>
    <row r="356" spans="1:4" ht="15" thickBot="1">
      <c r="A356" s="254">
        <v>41138</v>
      </c>
      <c r="B356" s="255">
        <v>0.95499999999999996</v>
      </c>
      <c r="C356" s="255">
        <v>0.95499999999999996</v>
      </c>
      <c r="D356" s="112">
        <f>IF(C356&lt;MAX($C$1:C356),C356/MAX($C$1:C356)-1,0)</f>
        <v>-7.2815533980582603E-2</v>
      </c>
    </row>
    <row r="357" spans="1:4" ht="15" thickBot="1">
      <c r="A357" s="254">
        <v>41141</v>
      </c>
      <c r="B357" s="255">
        <v>0.96399999999999997</v>
      </c>
      <c r="C357" s="255">
        <v>0.96399999999999997</v>
      </c>
      <c r="D357" s="112">
        <f>IF(C357&lt;MAX($C$1:C357),C357/MAX($C$1:C357)-1,0)</f>
        <v>-6.4077669902912637E-2</v>
      </c>
    </row>
    <row r="358" spans="1:4" ht="15" thickBot="1">
      <c r="A358" s="254">
        <v>41142</v>
      </c>
      <c r="B358" s="255">
        <v>0.98699999999999999</v>
      </c>
      <c r="C358" s="255">
        <v>0.98699999999999999</v>
      </c>
      <c r="D358" s="112">
        <f>IF(C358&lt;MAX($C$1:C358),C358/MAX($C$1:C358)-1,0)</f>
        <v>-4.1747572815533984E-2</v>
      </c>
    </row>
    <row r="359" spans="1:4" ht="15" thickBot="1">
      <c r="A359" s="254">
        <v>41143</v>
      </c>
      <c r="B359" s="255">
        <v>0.98299999999999998</v>
      </c>
      <c r="C359" s="255">
        <v>0.98299999999999998</v>
      </c>
      <c r="D359" s="112">
        <f>IF(C359&lt;MAX($C$1:C359),C359/MAX($C$1:C359)-1,0)</f>
        <v>-4.5631067961165117E-2</v>
      </c>
    </row>
    <row r="360" spans="1:4" ht="15" thickBot="1">
      <c r="A360" s="254">
        <v>41144</v>
      </c>
      <c r="B360" s="255">
        <v>0.98199999999999998</v>
      </c>
      <c r="C360" s="255">
        <v>0.98199999999999998</v>
      </c>
      <c r="D360" s="112">
        <f>IF(C360&lt;MAX($C$1:C360),C360/MAX($C$1:C360)-1,0)</f>
        <v>-4.6601941747572817E-2</v>
      </c>
    </row>
    <row r="361" spans="1:4" ht="15" thickBot="1">
      <c r="A361" s="254">
        <v>41145</v>
      </c>
      <c r="B361" s="255">
        <v>0.97199999999999998</v>
      </c>
      <c r="C361" s="255">
        <v>0.97199999999999998</v>
      </c>
      <c r="D361" s="112">
        <f>IF(C361&lt;MAX($C$1:C361),C361/MAX($C$1:C361)-1,0)</f>
        <v>-5.6310679611650483E-2</v>
      </c>
    </row>
    <row r="362" spans="1:4" ht="15" thickBot="1">
      <c r="A362" s="254">
        <v>41148</v>
      </c>
      <c r="B362" s="255">
        <v>0.96</v>
      </c>
      <c r="C362" s="255">
        <v>0.96</v>
      </c>
      <c r="D362" s="112">
        <f>IF(C362&lt;MAX($C$1:C362),C362/MAX($C$1:C362)-1,0)</f>
        <v>-6.796116504854377E-2</v>
      </c>
    </row>
    <row r="363" spans="1:4" ht="15" thickBot="1">
      <c r="A363" s="256">
        <v>41149</v>
      </c>
      <c r="B363" s="255">
        <v>0.95499999999999996</v>
      </c>
      <c r="C363" s="255">
        <v>0.95499999999999996</v>
      </c>
      <c r="D363" s="112">
        <f>IF(C363&lt;MAX($C$1:C363),C363/MAX($C$1:C363)-1,0)</f>
        <v>-7.2815533980582603E-2</v>
      </c>
    </row>
    <row r="364" spans="1:4" ht="15" thickBot="1">
      <c r="A364" s="254">
        <v>41150</v>
      </c>
      <c r="B364" s="255">
        <v>0.95499999999999996</v>
      </c>
      <c r="C364" s="255">
        <v>0.95499999999999996</v>
      </c>
      <c r="D364" s="112">
        <f>IF(C364&lt;MAX($C$1:C364),C364/MAX($C$1:C364)-1,0)</f>
        <v>-7.2815533980582603E-2</v>
      </c>
    </row>
    <row r="365" spans="1:4" ht="15" thickBot="1">
      <c r="A365" s="254">
        <v>41151</v>
      </c>
      <c r="B365" s="255">
        <v>0.92900000000000005</v>
      </c>
      <c r="C365" s="255">
        <v>0.92900000000000005</v>
      </c>
      <c r="D365" s="112">
        <f>IF(C365&lt;MAX($C$1:C365),C365/MAX($C$1:C365)-1,0)</f>
        <v>-9.8058252427184467E-2</v>
      </c>
    </row>
    <row r="366" spans="1:4" ht="15" thickBot="1">
      <c r="A366" s="254">
        <v>41152</v>
      </c>
      <c r="B366" s="255">
        <v>0.93200000000000005</v>
      </c>
      <c r="C366" s="255">
        <v>0.93200000000000005</v>
      </c>
      <c r="D366" s="112">
        <f>IF(C366&lt;MAX($C$1:C366),C366/MAX($C$1:C366)-1,0)</f>
        <v>-9.5145631067961145E-2</v>
      </c>
    </row>
    <row r="367" spans="1:4" ht="15" thickBot="1">
      <c r="A367" s="254">
        <v>41155</v>
      </c>
      <c r="B367" s="255">
        <v>0.95399999999999996</v>
      </c>
      <c r="C367" s="255">
        <v>0.95399999999999996</v>
      </c>
      <c r="D367" s="112">
        <f>IF(C367&lt;MAX($C$1:C367),C367/MAX($C$1:C367)-1,0)</f>
        <v>-7.3786407766990303E-2</v>
      </c>
    </row>
    <row r="368" spans="1:4" ht="15" thickBot="1">
      <c r="A368" s="254">
        <v>41156</v>
      </c>
      <c r="B368" s="255">
        <v>0.94699999999999995</v>
      </c>
      <c r="C368" s="255">
        <v>0.94699999999999995</v>
      </c>
      <c r="D368" s="112">
        <f>IF(C368&lt;MAX($C$1:C368),C368/MAX($C$1:C368)-1,0)</f>
        <v>-8.0582524271844758E-2</v>
      </c>
    </row>
    <row r="369" spans="1:4" ht="15" thickBot="1">
      <c r="A369" s="254">
        <v>41157</v>
      </c>
      <c r="B369" s="255">
        <v>0.94699999999999995</v>
      </c>
      <c r="C369" s="255">
        <v>0.94699999999999995</v>
      </c>
      <c r="D369" s="112">
        <f>IF(C369&lt;MAX($C$1:C369),C369/MAX($C$1:C369)-1,0)</f>
        <v>-8.0582524271844758E-2</v>
      </c>
    </row>
    <row r="370" spans="1:4" ht="15" thickBot="1">
      <c r="A370" s="254">
        <v>41158</v>
      </c>
      <c r="B370" s="255">
        <v>0.95</v>
      </c>
      <c r="C370" s="255">
        <v>0.95</v>
      </c>
      <c r="D370" s="112">
        <f>IF(C370&lt;MAX($C$1:C370),C370/MAX($C$1:C370)-1,0)</f>
        <v>-7.7669902912621436E-2</v>
      </c>
    </row>
    <row r="371" spans="1:4" ht="15" thickBot="1">
      <c r="A371" s="254">
        <v>41159</v>
      </c>
      <c r="B371" s="255">
        <v>0.97199999999999998</v>
      </c>
      <c r="C371" s="255">
        <v>0.97199999999999998</v>
      </c>
      <c r="D371" s="112">
        <f>IF(C371&lt;MAX($C$1:C371),C371/MAX($C$1:C371)-1,0)</f>
        <v>-5.6310679611650483E-2</v>
      </c>
    </row>
    <row r="372" spans="1:4" ht="15" thickBot="1">
      <c r="A372" s="254">
        <v>41162</v>
      </c>
      <c r="B372" s="255">
        <v>0.97199999999999998</v>
      </c>
      <c r="C372" s="255">
        <v>0.97199999999999998</v>
      </c>
      <c r="D372" s="112">
        <f>IF(C372&lt;MAX($C$1:C372),C372/MAX($C$1:C372)-1,0)</f>
        <v>-5.6310679611650483E-2</v>
      </c>
    </row>
    <row r="373" spans="1:4" ht="15" thickBot="1">
      <c r="A373" s="254">
        <v>41163</v>
      </c>
      <c r="B373" s="255">
        <v>0.98099999999999998</v>
      </c>
      <c r="C373" s="255">
        <v>0.98099999999999998</v>
      </c>
      <c r="D373" s="112">
        <f>IF(C373&lt;MAX($C$1:C373),C373/MAX($C$1:C373)-1,0)</f>
        <v>-4.7572815533980628E-2</v>
      </c>
    </row>
    <row r="374" spans="1:4" ht="15" thickBot="1">
      <c r="A374" s="254">
        <v>41164</v>
      </c>
      <c r="B374" s="255">
        <v>0.98099999999999998</v>
      </c>
      <c r="C374" s="255">
        <v>0.98099999999999998</v>
      </c>
      <c r="D374" s="112">
        <f>IF(C374&lt;MAX($C$1:C374),C374/MAX($C$1:C374)-1,0)</f>
        <v>-4.7572815533980628E-2</v>
      </c>
    </row>
    <row r="375" spans="1:4" ht="15" thickBot="1">
      <c r="A375" s="254">
        <v>41165</v>
      </c>
      <c r="B375" s="255">
        <v>0.97299999999999998</v>
      </c>
      <c r="C375" s="255">
        <v>0.97299999999999998</v>
      </c>
      <c r="D375" s="112">
        <f>IF(C375&lt;MAX($C$1:C375),C375/MAX($C$1:C375)-1,0)</f>
        <v>-5.5339805825242783E-2</v>
      </c>
    </row>
    <row r="376" spans="1:4" ht="15" thickBot="1">
      <c r="A376" s="254">
        <v>41166</v>
      </c>
      <c r="B376" s="255">
        <v>0.97199999999999998</v>
      </c>
      <c r="C376" s="255">
        <v>0.97199999999999998</v>
      </c>
      <c r="D376" s="112">
        <f>IF(C376&lt;MAX($C$1:C376),C376/MAX($C$1:C376)-1,0)</f>
        <v>-5.6310679611650483E-2</v>
      </c>
    </row>
    <row r="377" spans="1:4" ht="15" thickBot="1">
      <c r="A377" s="254">
        <v>41169</v>
      </c>
      <c r="B377" s="255">
        <v>0.95899999999999996</v>
      </c>
      <c r="C377" s="255">
        <v>0.95899999999999996</v>
      </c>
      <c r="D377" s="112">
        <f>IF(C377&lt;MAX($C$1:C377),C377/MAX($C$1:C377)-1,0)</f>
        <v>-6.893203883495147E-2</v>
      </c>
    </row>
    <row r="378" spans="1:4" ht="15" thickBot="1">
      <c r="A378" s="254">
        <v>41170</v>
      </c>
      <c r="B378" s="255">
        <v>0.96199999999999997</v>
      </c>
      <c r="C378" s="255">
        <v>0.96199999999999997</v>
      </c>
      <c r="D378" s="112">
        <f>IF(C378&lt;MAX($C$1:C378),C378/MAX($C$1:C378)-1,0)</f>
        <v>-6.6019417475728259E-2</v>
      </c>
    </row>
    <row r="379" spans="1:4" ht="15" thickBot="1">
      <c r="A379" s="254">
        <v>41171</v>
      </c>
      <c r="B379" s="255">
        <v>0.96699999999999997</v>
      </c>
      <c r="C379" s="255">
        <v>0.96699999999999997</v>
      </c>
      <c r="D379" s="112">
        <f>IF(C379&lt;MAX($C$1:C379),C379/MAX($C$1:C379)-1,0)</f>
        <v>-6.1165048543689426E-2</v>
      </c>
    </row>
    <row r="380" spans="1:4" ht="15" thickBot="1">
      <c r="A380" s="254">
        <v>41172</v>
      </c>
      <c r="B380" s="255">
        <v>0.94799999999999995</v>
      </c>
      <c r="C380" s="255">
        <v>0.94799999999999995</v>
      </c>
      <c r="D380" s="112">
        <f>IF(C380&lt;MAX($C$1:C380),C380/MAX($C$1:C380)-1,0)</f>
        <v>-7.9611650485436947E-2</v>
      </c>
    </row>
    <row r="381" spans="1:4" ht="15" thickBot="1">
      <c r="A381" s="254">
        <v>41173</v>
      </c>
      <c r="B381" s="255">
        <v>0.94</v>
      </c>
      <c r="C381" s="255">
        <v>0.94</v>
      </c>
      <c r="D381" s="112">
        <f>IF(C381&lt;MAX($C$1:C381),C381/MAX($C$1:C381)-1,0)</f>
        <v>-8.7378640776699101E-2</v>
      </c>
    </row>
    <row r="382" spans="1:4" ht="15" thickBot="1">
      <c r="A382" s="254">
        <v>41176</v>
      </c>
      <c r="B382" s="255">
        <v>0.94499999999999995</v>
      </c>
      <c r="C382" s="255">
        <v>0.94499999999999995</v>
      </c>
      <c r="D382" s="112">
        <f>IF(C382&lt;MAX($C$1:C382),C382/MAX($C$1:C382)-1,0)</f>
        <v>-8.2524271844660269E-2</v>
      </c>
    </row>
    <row r="383" spans="1:4" ht="15" thickBot="1">
      <c r="A383" s="256">
        <v>41177</v>
      </c>
      <c r="B383" s="255">
        <v>0.94399999999999995</v>
      </c>
      <c r="C383" s="255">
        <v>0.94399999999999995</v>
      </c>
      <c r="D383" s="112">
        <f>IF(C383&lt;MAX($C$1:C383),C383/MAX($C$1:C383)-1,0)</f>
        <v>-8.349514563106808E-2</v>
      </c>
    </row>
    <row r="384" spans="1:4" ht="15" thickBot="1">
      <c r="A384" s="254">
        <v>41178</v>
      </c>
      <c r="B384" s="255">
        <v>0.93300000000000005</v>
      </c>
      <c r="C384" s="255">
        <v>0.93300000000000005</v>
      </c>
      <c r="D384" s="112">
        <f>IF(C384&lt;MAX($C$1:C384),C384/MAX($C$1:C384)-1,0)</f>
        <v>-9.4174757281553334E-2</v>
      </c>
    </row>
    <row r="385" spans="1:4" ht="15" thickBot="1">
      <c r="A385" s="254">
        <v>41179</v>
      </c>
      <c r="B385" s="255">
        <v>0.94699999999999995</v>
      </c>
      <c r="C385" s="255">
        <v>0.94699999999999995</v>
      </c>
      <c r="D385" s="112">
        <f>IF(C385&lt;MAX($C$1:C385),C385/MAX($C$1:C385)-1,0)</f>
        <v>-8.0582524271844758E-2</v>
      </c>
    </row>
    <row r="386" spans="1:4" ht="15" thickBot="1">
      <c r="A386" s="254">
        <v>41180</v>
      </c>
      <c r="B386" s="255">
        <v>0.95899999999999996</v>
      </c>
      <c r="C386" s="255">
        <v>0.95899999999999996</v>
      </c>
      <c r="D386" s="112">
        <f>IF(C386&lt;MAX($C$1:C386),C386/MAX($C$1:C386)-1,0)</f>
        <v>-6.893203883495147E-2</v>
      </c>
    </row>
    <row r="387" spans="1:4" ht="15" thickBot="1">
      <c r="A387" s="254">
        <v>41182</v>
      </c>
      <c r="B387" s="255">
        <v>0.95799999999999996</v>
      </c>
      <c r="C387" s="255">
        <v>0.95799999999999996</v>
      </c>
      <c r="D387" s="112">
        <f>IF(C387&lt;MAX($C$1:C387),C387/MAX($C$1:C387)-1,0)</f>
        <v>-6.9902912621359281E-2</v>
      </c>
    </row>
    <row r="388" spans="1:4" ht="15" thickBot="1">
      <c r="A388" s="254">
        <v>41190</v>
      </c>
      <c r="B388" s="255">
        <v>0.95699999999999996</v>
      </c>
      <c r="C388" s="255">
        <v>0.95699999999999996</v>
      </c>
      <c r="D388" s="112">
        <f>IF(C388&lt;MAX($C$1:C388),C388/MAX($C$1:C388)-1,0)</f>
        <v>-7.0873786407767092E-2</v>
      </c>
    </row>
    <row r="389" spans="1:4" ht="15" thickBot="1">
      <c r="A389" s="254">
        <v>41191</v>
      </c>
      <c r="B389" s="255">
        <v>0.98199999999999998</v>
      </c>
      <c r="C389" s="255">
        <v>0.98199999999999998</v>
      </c>
      <c r="D389" s="112">
        <f>IF(C389&lt;MAX($C$1:C389),C389/MAX($C$1:C389)-1,0)</f>
        <v>-4.6601941747572817E-2</v>
      </c>
    </row>
    <row r="390" spans="1:4" ht="15" thickBot="1">
      <c r="A390" s="254">
        <v>41192</v>
      </c>
      <c r="B390" s="255">
        <v>0.99099999999999999</v>
      </c>
      <c r="C390" s="255">
        <v>0.99099999999999999</v>
      </c>
      <c r="D390" s="112">
        <f>IF(C390&lt;MAX($C$1:C390),C390/MAX($C$1:C390)-1,0)</f>
        <v>-3.7864077669902962E-2</v>
      </c>
    </row>
    <row r="391" spans="1:4" ht="15" thickBot="1">
      <c r="A391" s="254">
        <v>41193</v>
      </c>
      <c r="B391" s="255">
        <v>0.98199999999999998</v>
      </c>
      <c r="C391" s="255">
        <v>0.98199999999999998</v>
      </c>
      <c r="D391" s="112">
        <f>IF(C391&lt;MAX($C$1:C391),C391/MAX($C$1:C391)-1,0)</f>
        <v>-4.6601941747572817E-2</v>
      </c>
    </row>
    <row r="392" spans="1:4" ht="15" thickBot="1">
      <c r="A392" s="254">
        <v>41194</v>
      </c>
      <c r="B392" s="255">
        <v>0.97899999999999998</v>
      </c>
      <c r="C392" s="255">
        <v>0.97899999999999998</v>
      </c>
      <c r="D392" s="112">
        <f>IF(C392&lt;MAX($C$1:C392),C392/MAX($C$1:C392)-1,0)</f>
        <v>-4.9514563106796139E-2</v>
      </c>
    </row>
    <row r="393" spans="1:4" ht="15" thickBot="1">
      <c r="A393" s="256">
        <v>41197</v>
      </c>
      <c r="B393" s="255">
        <v>0.99399999999999999</v>
      </c>
      <c r="C393" s="255">
        <v>0.99399999999999999</v>
      </c>
      <c r="D393" s="112">
        <f>IF(C393&lt;MAX($C$1:C393),C393/MAX($C$1:C393)-1,0)</f>
        <v>-3.4951456310679641E-2</v>
      </c>
    </row>
    <row r="394" spans="1:4">
      <c r="A394" s="253">
        <v>41198</v>
      </c>
      <c r="B394" s="252">
        <v>1.004</v>
      </c>
      <c r="C394" s="252">
        <v>1.004</v>
      </c>
      <c r="D394" s="112">
        <f>IF(C394&lt;MAX($C$1:C394),C394/MAX($C$1:C394)-1,0)</f>
        <v>-2.5242718446601975E-2</v>
      </c>
    </row>
    <row r="395" spans="1:4">
      <c r="A395" s="253">
        <v>41199</v>
      </c>
      <c r="B395" s="252">
        <v>1.002</v>
      </c>
      <c r="C395" s="252">
        <v>1.002</v>
      </c>
      <c r="D395" s="112">
        <f>IF(C395&lt;MAX($C$1:C395),C395/MAX($C$1:C395)-1,0)</f>
        <v>-2.7184466019417486E-2</v>
      </c>
    </row>
    <row r="396" spans="1:4">
      <c r="A396" s="253">
        <v>41200</v>
      </c>
      <c r="B396" s="252">
        <v>1.008</v>
      </c>
      <c r="C396" s="252">
        <v>1.008</v>
      </c>
      <c r="D396" s="112">
        <f>IF(C396&lt;MAX($C$1:C396),C396/MAX($C$1:C396)-1,0)</f>
        <v>-2.1359223300970842E-2</v>
      </c>
    </row>
    <row r="397" spans="1:4">
      <c r="A397" s="253">
        <v>41201</v>
      </c>
      <c r="B397" s="252">
        <v>0.997</v>
      </c>
      <c r="C397" s="252">
        <v>0.997</v>
      </c>
      <c r="D397" s="112">
        <f>IF(C397&lt;MAX($C$1:C397),C397/MAX($C$1:C397)-1,0)</f>
        <v>-3.2038834951456319E-2</v>
      </c>
    </row>
    <row r="398" spans="1:4">
      <c r="A398" s="253">
        <v>41204</v>
      </c>
      <c r="B398" s="252">
        <v>1</v>
      </c>
      <c r="C398" s="252">
        <v>1</v>
      </c>
      <c r="D398" s="112">
        <f>IF(C398&lt;MAX($C$1:C398),C398/MAX($C$1:C398)-1,0)</f>
        <v>-2.9126213592232997E-2</v>
      </c>
    </row>
    <row r="399" spans="1:4">
      <c r="A399" s="253">
        <v>41205</v>
      </c>
      <c r="B399" s="252">
        <v>0.97799999999999998</v>
      </c>
      <c r="C399" s="252">
        <v>0.97799999999999998</v>
      </c>
      <c r="D399" s="112">
        <f>IF(C399&lt;MAX($C$1:C399),C399/MAX($C$1:C399)-1,0)</f>
        <v>-5.048543689320395E-2</v>
      </c>
    </row>
    <row r="400" spans="1:4">
      <c r="A400" s="253">
        <v>41206</v>
      </c>
      <c r="B400" s="252">
        <v>0.97</v>
      </c>
      <c r="C400" s="252">
        <v>0.97</v>
      </c>
      <c r="D400" s="112">
        <f>IF(C400&lt;MAX($C$1:C400),C400/MAX($C$1:C400)-1,0)</f>
        <v>-5.8252427184466105E-2</v>
      </c>
    </row>
    <row r="401" spans="1:4">
      <c r="A401" s="253">
        <v>41207</v>
      </c>
      <c r="B401" s="252">
        <v>0.96199999999999997</v>
      </c>
      <c r="C401" s="252">
        <v>0.96199999999999997</v>
      </c>
      <c r="D401" s="112">
        <f>IF(C401&lt;MAX($C$1:C401),C401/MAX($C$1:C401)-1,0)</f>
        <v>-6.6019417475728259E-2</v>
      </c>
    </row>
    <row r="402" spans="1:4">
      <c r="A402" s="253">
        <v>41208</v>
      </c>
      <c r="B402" s="252">
        <v>0.96</v>
      </c>
      <c r="C402" s="252">
        <v>0.96</v>
      </c>
      <c r="D402" s="112">
        <f>IF(C402&lt;MAX($C$1:C402),C402/MAX($C$1:C402)-1,0)</f>
        <v>-6.796116504854377E-2</v>
      </c>
    </row>
    <row r="403" spans="1:4">
      <c r="A403" s="253">
        <v>41211</v>
      </c>
      <c r="B403" s="252">
        <v>0.96599999999999997</v>
      </c>
      <c r="C403" s="252">
        <v>0.96599999999999997</v>
      </c>
      <c r="D403" s="112">
        <f>IF(C403&lt;MAX($C$1:C403),C403/MAX($C$1:C403)-1,0)</f>
        <v>-6.2135922330097126E-2</v>
      </c>
    </row>
    <row r="404" spans="1:4">
      <c r="A404" s="253">
        <v>41212</v>
      </c>
      <c r="B404" s="252">
        <v>0.96699999999999997</v>
      </c>
      <c r="C404" s="252">
        <v>0.96699999999999997</v>
      </c>
      <c r="D404" s="112">
        <f>IF(C404&lt;MAX($C$1:C404),C404/MAX($C$1:C404)-1,0)</f>
        <v>-6.1165048543689426E-2</v>
      </c>
    </row>
    <row r="405" spans="1:4">
      <c r="A405" s="253">
        <v>41213</v>
      </c>
      <c r="B405" s="252">
        <v>0.98299999999999998</v>
      </c>
      <c r="C405" s="252">
        <v>0.98299999999999998</v>
      </c>
      <c r="D405" s="112">
        <f>IF(C405&lt;MAX($C$1:C405),C405/MAX($C$1:C405)-1,0)</f>
        <v>-4.5631067961165117E-2</v>
      </c>
    </row>
    <row r="406" spans="1:4">
      <c r="A406" s="253">
        <v>41214</v>
      </c>
      <c r="B406" s="252">
        <v>0.99099999999999999</v>
      </c>
      <c r="C406" s="252">
        <v>0.99099999999999999</v>
      </c>
      <c r="D406" s="112">
        <f>IF(C406&lt;MAX($C$1:C406),C406/MAX($C$1:C406)-1,0)</f>
        <v>-3.7864077669902962E-2</v>
      </c>
    </row>
    <row r="407" spans="1:4">
      <c r="A407" s="253">
        <v>41215</v>
      </c>
      <c r="B407" s="252">
        <v>0.99</v>
      </c>
      <c r="C407" s="252">
        <v>0.99</v>
      </c>
      <c r="D407" s="112">
        <f>IF(C407&lt;MAX($C$1:C407),C407/MAX($C$1:C407)-1,0)</f>
        <v>-3.8834951456310662E-2</v>
      </c>
    </row>
    <row r="408" spans="1:4">
      <c r="A408" s="253">
        <v>41218</v>
      </c>
      <c r="B408" s="252">
        <v>0.98199999999999998</v>
      </c>
      <c r="C408" s="252">
        <v>0.98199999999999998</v>
      </c>
      <c r="D408" s="112">
        <f>IF(C408&lt;MAX($C$1:C408),C408/MAX($C$1:C408)-1,0)</f>
        <v>-4.6601941747572817E-2</v>
      </c>
    </row>
    <row r="409" spans="1:4">
      <c r="A409" s="253">
        <v>41219</v>
      </c>
      <c r="B409" s="252">
        <v>0.98</v>
      </c>
      <c r="C409" s="252">
        <v>0.98</v>
      </c>
      <c r="D409" s="112">
        <f>IF(C409&lt;MAX($C$1:C409),C409/MAX($C$1:C409)-1,0)</f>
        <v>-4.8543689320388439E-2</v>
      </c>
    </row>
    <row r="410" spans="1:4">
      <c r="A410" s="253">
        <v>41220</v>
      </c>
      <c r="B410" s="252">
        <v>0.97699999999999998</v>
      </c>
      <c r="C410" s="252">
        <v>0.97699999999999998</v>
      </c>
      <c r="D410" s="112">
        <f>IF(C410&lt;MAX($C$1:C410),C410/MAX($C$1:C410)-1,0)</f>
        <v>-5.145631067961165E-2</v>
      </c>
    </row>
    <row r="411" spans="1:4">
      <c r="A411" s="253">
        <v>41221</v>
      </c>
      <c r="B411" s="252">
        <v>0.97</v>
      </c>
      <c r="C411" s="252">
        <v>0.97</v>
      </c>
      <c r="D411" s="112">
        <f>IF(C411&lt;MAX($C$1:C411),C411/MAX($C$1:C411)-1,0)</f>
        <v>-5.8252427184466105E-2</v>
      </c>
    </row>
    <row r="412" spans="1:4">
      <c r="A412" s="253">
        <v>41222</v>
      </c>
      <c r="B412" s="252">
        <v>0.96099999999999997</v>
      </c>
      <c r="C412" s="252">
        <v>0.96099999999999997</v>
      </c>
      <c r="D412" s="112">
        <f>IF(C412&lt;MAX($C$1:C412),C412/MAX($C$1:C412)-1,0)</f>
        <v>-6.6990291262135959E-2</v>
      </c>
    </row>
    <row r="413" spans="1:4">
      <c r="A413" s="253">
        <v>41225</v>
      </c>
      <c r="B413" s="252">
        <v>0.94799999999999995</v>
      </c>
      <c r="C413" s="252">
        <v>0.94799999999999995</v>
      </c>
      <c r="D413" s="112">
        <f>IF(C413&lt;MAX($C$1:C413),C413/MAX($C$1:C413)-1,0)</f>
        <v>-7.9611650485436947E-2</v>
      </c>
    </row>
    <row r="414" spans="1:4">
      <c r="A414" s="253">
        <v>41226</v>
      </c>
      <c r="B414" s="252">
        <v>0.93799999999999994</v>
      </c>
      <c r="C414" s="252">
        <v>0.93799999999999994</v>
      </c>
      <c r="D414" s="112">
        <f>IF(C414&lt;MAX($C$1:C414),C414/MAX($C$1:C414)-1,0)</f>
        <v>-8.9320388349514612E-2</v>
      </c>
    </row>
    <row r="415" spans="1:4">
      <c r="A415" s="253">
        <v>41227</v>
      </c>
      <c r="B415" s="252">
        <v>0.94499999999999995</v>
      </c>
      <c r="C415" s="252">
        <v>0.94499999999999995</v>
      </c>
      <c r="D415" s="112">
        <f>IF(C415&lt;MAX($C$1:C415),C415/MAX($C$1:C415)-1,0)</f>
        <v>-8.2524271844660269E-2</v>
      </c>
    </row>
    <row r="416" spans="1:4">
      <c r="A416" s="253">
        <v>41228</v>
      </c>
      <c r="B416" s="252">
        <v>0.94399999999999995</v>
      </c>
      <c r="C416" s="252">
        <v>0.94399999999999995</v>
      </c>
      <c r="D416" s="112">
        <f>IF(C416&lt;MAX($C$1:C416),C416/MAX($C$1:C416)-1,0)</f>
        <v>-8.349514563106808E-2</v>
      </c>
    </row>
    <row r="417" spans="1:4">
      <c r="A417" s="253">
        <v>41229</v>
      </c>
      <c r="B417" s="252">
        <v>0.93200000000000005</v>
      </c>
      <c r="C417" s="252">
        <v>0.93200000000000005</v>
      </c>
      <c r="D417" s="112">
        <f>IF(C417&lt;MAX($C$1:C417),C417/MAX($C$1:C417)-1,0)</f>
        <v>-9.5145631067961145E-2</v>
      </c>
    </row>
    <row r="418" spans="1:4">
      <c r="A418" s="253">
        <v>41232</v>
      </c>
      <c r="B418" s="252">
        <v>0.92800000000000005</v>
      </c>
      <c r="C418" s="252">
        <v>0.92800000000000005</v>
      </c>
      <c r="D418" s="112">
        <f>IF(C418&lt;MAX($C$1:C418),C418/MAX($C$1:C418)-1,0)</f>
        <v>-9.9029126213592167E-2</v>
      </c>
    </row>
    <row r="419" spans="1:4">
      <c r="A419" s="253">
        <v>41233</v>
      </c>
      <c r="B419" s="252">
        <v>0.92500000000000004</v>
      </c>
      <c r="C419" s="252">
        <v>0.92500000000000004</v>
      </c>
      <c r="D419" s="112">
        <f>IF(C419&lt;MAX($C$1:C419),C419/MAX($C$1:C419)-1,0)</f>
        <v>-0.10194174757281549</v>
      </c>
    </row>
    <row r="420" spans="1:4">
      <c r="A420" s="253">
        <v>41234</v>
      </c>
      <c r="B420" s="252">
        <v>0.92800000000000005</v>
      </c>
      <c r="C420" s="252">
        <v>0.92800000000000005</v>
      </c>
      <c r="D420" s="112">
        <f>IF(C420&lt;MAX($C$1:C420),C420/MAX($C$1:C420)-1,0)</f>
        <v>-9.9029126213592167E-2</v>
      </c>
    </row>
    <row r="421" spans="1:4">
      <c r="A421" s="253">
        <v>41235</v>
      </c>
      <c r="B421" s="252">
        <v>0.91900000000000004</v>
      </c>
      <c r="C421" s="252">
        <v>0.91900000000000004</v>
      </c>
      <c r="D421" s="112">
        <f>IF(C421&lt;MAX($C$1:C421),C421/MAX($C$1:C421)-1,0)</f>
        <v>-0.10776699029126213</v>
      </c>
    </row>
    <row r="422" spans="1:4">
      <c r="A422" s="253">
        <v>41236</v>
      </c>
      <c r="B422" s="252">
        <v>0.92200000000000004</v>
      </c>
      <c r="C422" s="252">
        <v>0.92200000000000004</v>
      </c>
      <c r="D422" s="112">
        <f>IF(C422&lt;MAX($C$1:C422),C422/MAX($C$1:C422)-1,0)</f>
        <v>-0.10485436893203881</v>
      </c>
    </row>
    <row r="423" spans="1:4">
      <c r="A423" s="253">
        <v>41239</v>
      </c>
      <c r="B423" s="252">
        <v>0.91400000000000003</v>
      </c>
      <c r="C423" s="252">
        <v>0.91400000000000003</v>
      </c>
      <c r="D423" s="112">
        <f>IF(C423&lt;MAX($C$1:C423),C423/MAX($C$1:C423)-1,0)</f>
        <v>-0.11262135922330097</v>
      </c>
    </row>
    <row r="424" spans="1:4">
      <c r="A424" s="253">
        <v>41240</v>
      </c>
      <c r="B424" s="252">
        <v>0.89700000000000002</v>
      </c>
      <c r="C424" s="252">
        <v>0.89700000000000002</v>
      </c>
      <c r="D424" s="112">
        <f>IF(C424&lt;MAX($C$1:C424),C424/MAX($C$1:C424)-1,0)</f>
        <v>-0.12912621359223297</v>
      </c>
    </row>
    <row r="425" spans="1:4">
      <c r="A425" s="253">
        <v>41241</v>
      </c>
      <c r="B425" s="252">
        <v>0.88200000000000001</v>
      </c>
      <c r="C425" s="252">
        <v>0.88200000000000001</v>
      </c>
      <c r="D425" s="112">
        <f>IF(C425&lt;MAX($C$1:C425),C425/MAX($C$1:C425)-1,0)</f>
        <v>-0.14368932038834958</v>
      </c>
    </row>
    <row r="426" spans="1:4">
      <c r="A426" s="253">
        <v>41242</v>
      </c>
      <c r="B426" s="252">
        <v>0.88600000000000001</v>
      </c>
      <c r="C426" s="252">
        <v>0.88600000000000001</v>
      </c>
      <c r="D426" s="112">
        <f>IF(C426&lt;MAX($C$1:C426),C426/MAX($C$1:C426)-1,0)</f>
        <v>-0.13980582524271845</v>
      </c>
    </row>
    <row r="427" spans="1:4">
      <c r="A427" s="253">
        <v>41243</v>
      </c>
      <c r="B427" s="252">
        <v>0.89600000000000002</v>
      </c>
      <c r="C427" s="252">
        <v>0.89600000000000002</v>
      </c>
      <c r="D427" s="112">
        <f>IF(C427&lt;MAX($C$1:C427),C427/MAX($C$1:C427)-1,0)</f>
        <v>-0.13009708737864079</v>
      </c>
    </row>
    <row r="428" spans="1:4">
      <c r="A428" s="253">
        <v>41246</v>
      </c>
      <c r="B428" s="252">
        <v>0.88100000000000001</v>
      </c>
      <c r="C428" s="252">
        <v>0.88100000000000001</v>
      </c>
      <c r="D428" s="112">
        <f>IF(C428&lt;MAX($C$1:C428),C428/MAX($C$1:C428)-1,0)</f>
        <v>-0.14466019417475728</v>
      </c>
    </row>
    <row r="429" spans="1:4">
      <c r="A429" s="253">
        <v>41247</v>
      </c>
      <c r="B429" s="252">
        <v>0.88500000000000001</v>
      </c>
      <c r="C429" s="252">
        <v>0.88500000000000001</v>
      </c>
      <c r="D429" s="112">
        <f>IF(C429&lt;MAX($C$1:C429),C429/MAX($C$1:C429)-1,0)</f>
        <v>-0.14077669902912626</v>
      </c>
    </row>
    <row r="430" spans="1:4">
      <c r="A430" s="253">
        <v>41248</v>
      </c>
      <c r="B430" s="252">
        <v>0.90600000000000003</v>
      </c>
      <c r="C430" s="252">
        <v>0.90600000000000003</v>
      </c>
      <c r="D430" s="112">
        <f>IF(C430&lt;MAX($C$1:C430),C430/MAX($C$1:C430)-1,0)</f>
        <v>-0.12038834951456312</v>
      </c>
    </row>
    <row r="431" spans="1:4">
      <c r="A431" s="253">
        <v>41249</v>
      </c>
      <c r="B431" s="252">
        <v>0.90300000000000002</v>
      </c>
      <c r="C431" s="252">
        <v>0.90300000000000002</v>
      </c>
      <c r="D431" s="112">
        <f>IF(C431&lt;MAX($C$1:C431),C431/MAX($C$1:C431)-1,0)</f>
        <v>-0.12330097087378644</v>
      </c>
    </row>
    <row r="432" spans="1:4">
      <c r="A432" s="253">
        <v>41250</v>
      </c>
      <c r="B432" s="252">
        <v>0.91500000000000004</v>
      </c>
      <c r="C432" s="252">
        <v>0.91500000000000004</v>
      </c>
      <c r="D432" s="112">
        <f>IF(C432&lt;MAX($C$1:C432),C432/MAX($C$1:C432)-1,0)</f>
        <v>-0.11165048543689315</v>
      </c>
    </row>
    <row r="433" spans="1:4">
      <c r="A433" s="253">
        <v>41253</v>
      </c>
      <c r="B433" s="252">
        <v>0.91100000000000003</v>
      </c>
      <c r="C433" s="252">
        <v>0.91100000000000003</v>
      </c>
      <c r="D433" s="112">
        <f>IF(C433&lt;MAX($C$1:C433),C433/MAX($C$1:C433)-1,0)</f>
        <v>-0.11553398058252429</v>
      </c>
    </row>
    <row r="434" spans="1:4">
      <c r="A434" s="253">
        <v>41254</v>
      </c>
      <c r="B434" s="252">
        <v>0.90800000000000003</v>
      </c>
      <c r="C434" s="252">
        <v>0.90800000000000003</v>
      </c>
      <c r="D434" s="112">
        <f>IF(C434&lt;MAX($C$1:C434),C434/MAX($C$1:C434)-1,0)</f>
        <v>-0.11844660194174761</v>
      </c>
    </row>
    <row r="435" spans="1:4">
      <c r="A435" s="253">
        <v>41255</v>
      </c>
      <c r="B435" s="252">
        <v>0.9</v>
      </c>
      <c r="C435" s="252">
        <v>0.9</v>
      </c>
      <c r="D435" s="112">
        <f>IF(C435&lt;MAX($C$1:C435),C435/MAX($C$1:C435)-1,0)</f>
        <v>-0.12621359223300976</v>
      </c>
    </row>
    <row r="436" spans="1:4">
      <c r="A436" s="253">
        <v>41256</v>
      </c>
      <c r="B436" s="252">
        <v>0.89800000000000002</v>
      </c>
      <c r="C436" s="252">
        <v>0.89800000000000002</v>
      </c>
      <c r="D436" s="112">
        <f>IF(C436&lt;MAX($C$1:C436),C436/MAX($C$1:C436)-1,0)</f>
        <v>-0.12815533980582527</v>
      </c>
    </row>
    <row r="437" spans="1:4">
      <c r="A437" s="253">
        <v>41257</v>
      </c>
      <c r="B437" s="252">
        <v>0.91800000000000004</v>
      </c>
      <c r="C437" s="252">
        <v>0.91800000000000004</v>
      </c>
      <c r="D437" s="112">
        <f>IF(C437&lt;MAX($C$1:C437),C437/MAX($C$1:C437)-1,0)</f>
        <v>-0.10873786407766994</v>
      </c>
    </row>
    <row r="438" spans="1:4">
      <c r="A438" s="253">
        <v>41260</v>
      </c>
      <c r="B438" s="252">
        <v>0.89900000000000002</v>
      </c>
      <c r="C438" s="252">
        <v>0.89900000000000002</v>
      </c>
      <c r="D438" s="112">
        <f>IF(C438&lt;MAX($C$1:C438),C438/MAX($C$1:C438)-1,0)</f>
        <v>-0.12718446601941746</v>
      </c>
    </row>
    <row r="439" spans="1:4">
      <c r="A439" s="253">
        <v>41261</v>
      </c>
      <c r="B439" s="252">
        <v>0.89200000000000002</v>
      </c>
      <c r="C439" s="252">
        <v>0.89200000000000002</v>
      </c>
      <c r="D439" s="112">
        <f>IF(C439&lt;MAX($C$1:C439),C439/MAX($C$1:C439)-1,0)</f>
        <v>-0.13398058252427181</v>
      </c>
    </row>
    <row r="440" spans="1:4">
      <c r="A440" s="253">
        <v>41262</v>
      </c>
      <c r="B440" s="252">
        <v>0.90100000000000002</v>
      </c>
      <c r="C440" s="252">
        <v>0.90100000000000002</v>
      </c>
      <c r="D440" s="112">
        <f>IF(C440&lt;MAX($C$1:C440),C440/MAX($C$1:C440)-1,0)</f>
        <v>-0.12524271844660195</v>
      </c>
    </row>
    <row r="441" spans="1:4">
      <c r="A441" s="253">
        <v>41263</v>
      </c>
      <c r="B441" s="252">
        <v>0.89600000000000002</v>
      </c>
      <c r="C441" s="252">
        <v>0.89600000000000002</v>
      </c>
      <c r="D441" s="112">
        <f>IF(C441&lt;MAX($C$1:C441),C441/MAX($C$1:C441)-1,0)</f>
        <v>-0.13009708737864079</v>
      </c>
    </row>
    <row r="442" spans="1:4">
      <c r="A442" s="253">
        <v>41264</v>
      </c>
      <c r="B442" s="252">
        <v>0.90800000000000003</v>
      </c>
      <c r="C442" s="252">
        <v>0.90800000000000003</v>
      </c>
      <c r="D442" s="112">
        <f>IF(C442&lt;MAX($C$1:C442),C442/MAX($C$1:C442)-1,0)</f>
        <v>-0.11844660194174761</v>
      </c>
    </row>
    <row r="443" spans="1:4">
      <c r="A443" s="253">
        <v>41267</v>
      </c>
      <c r="B443" s="252">
        <v>0.93</v>
      </c>
      <c r="C443" s="252">
        <v>0.93</v>
      </c>
      <c r="D443" s="112">
        <f>IF(C443&lt;MAX($C$1:C443),C443/MAX($C$1:C443)-1,0)</f>
        <v>-9.7087378640776656E-2</v>
      </c>
    </row>
    <row r="444" spans="1:4">
      <c r="A444" s="253">
        <v>41268</v>
      </c>
      <c r="B444" s="252">
        <v>0.94699999999999995</v>
      </c>
      <c r="C444" s="252">
        <v>0.94699999999999995</v>
      </c>
      <c r="D444" s="112">
        <f>IF(C444&lt;MAX($C$1:C444),C444/MAX($C$1:C444)-1,0)</f>
        <v>-8.0582524271844758E-2</v>
      </c>
    </row>
    <row r="445" spans="1:4">
      <c r="A445" s="253">
        <v>41269</v>
      </c>
      <c r="B445" s="252">
        <v>0.94899999999999995</v>
      </c>
      <c r="C445" s="252">
        <v>0.94899999999999995</v>
      </c>
      <c r="D445" s="112">
        <f>IF(C445&lt;MAX($C$1:C445),C445/MAX($C$1:C445)-1,0)</f>
        <v>-7.8640776699029247E-2</v>
      </c>
    </row>
    <row r="446" spans="1:4">
      <c r="A446" s="253">
        <v>41270</v>
      </c>
      <c r="B446" s="252">
        <v>0.94499999999999995</v>
      </c>
      <c r="C446" s="252">
        <v>0.94499999999999995</v>
      </c>
      <c r="D446" s="112">
        <f>IF(C446&lt;MAX($C$1:C446),C446/MAX($C$1:C446)-1,0)</f>
        <v>-8.2524271844660269E-2</v>
      </c>
    </row>
    <row r="447" spans="1:4">
      <c r="A447" s="253">
        <v>41271</v>
      </c>
      <c r="B447" s="252">
        <v>0.95499999999999996</v>
      </c>
      <c r="C447" s="252">
        <v>0.95499999999999996</v>
      </c>
      <c r="D447" s="112">
        <f>IF(C447&lt;MAX($C$1:C447),C447/MAX($C$1:C447)-1,0)</f>
        <v>-7.2815533980582603E-2</v>
      </c>
    </row>
    <row r="448" spans="1:4">
      <c r="A448" s="253">
        <v>41274</v>
      </c>
      <c r="B448" s="252">
        <v>0.95699999999999996</v>
      </c>
      <c r="C448" s="252">
        <v>0.95699999999999996</v>
      </c>
      <c r="D448" s="112">
        <f>IF(C448&lt;MAX($C$1:C448),C448/MAX($C$1:C448)-1,0)</f>
        <v>-7.0873786407767092E-2</v>
      </c>
    </row>
    <row r="449" spans="1:4">
      <c r="A449" s="253">
        <v>41278</v>
      </c>
      <c r="B449" s="252">
        <v>0.93899999999999995</v>
      </c>
      <c r="C449" s="252">
        <v>0.93899999999999995</v>
      </c>
      <c r="D449" s="112">
        <f>IF(C449&lt;MAX($C$1:C449),C449/MAX($C$1:C449)-1,0)</f>
        <v>-8.8349514563106912E-2</v>
      </c>
    </row>
    <row r="450" spans="1:4">
      <c r="A450" s="253">
        <v>41281</v>
      </c>
      <c r="B450" s="252">
        <v>0.95099999999999996</v>
      </c>
      <c r="C450" s="252">
        <v>0.95099999999999996</v>
      </c>
      <c r="D450" s="112">
        <f>IF(C450&lt;MAX($C$1:C450),C450/MAX($C$1:C450)-1,0)</f>
        <v>-7.6699029126213625E-2</v>
      </c>
    </row>
    <row r="451" spans="1:4">
      <c r="A451" s="253">
        <v>41282</v>
      </c>
      <c r="B451" s="252">
        <v>0.97399999999999998</v>
      </c>
      <c r="C451" s="252">
        <v>0.97399999999999998</v>
      </c>
      <c r="D451" s="112">
        <f>IF(C451&lt;MAX($C$1:C451),C451/MAX($C$1:C451)-1,0)</f>
        <v>-5.4368932038834972E-2</v>
      </c>
    </row>
    <row r="452" spans="1:4">
      <c r="A452" s="253">
        <v>41283</v>
      </c>
      <c r="B452" s="252">
        <v>0.98199999999999998</v>
      </c>
      <c r="C452" s="252">
        <v>0.98199999999999998</v>
      </c>
      <c r="D452" s="112">
        <f>IF(C452&lt;MAX($C$1:C452),C452/MAX($C$1:C452)-1,0)</f>
        <v>-4.6601941747572817E-2</v>
      </c>
    </row>
    <row r="453" spans="1:4">
      <c r="A453" s="253">
        <v>41284</v>
      </c>
      <c r="B453" s="252">
        <v>0.98699999999999999</v>
      </c>
      <c r="C453" s="252">
        <v>0.98699999999999999</v>
      </c>
      <c r="D453" s="112">
        <f>IF(C453&lt;MAX($C$1:C453),C453/MAX($C$1:C453)-1,0)</f>
        <v>-4.1747572815533984E-2</v>
      </c>
    </row>
    <row r="454" spans="1:4">
      <c r="A454" s="253">
        <v>41285</v>
      </c>
      <c r="B454" s="252">
        <v>0.98299999999999998</v>
      </c>
      <c r="C454" s="252">
        <v>0.98299999999999998</v>
      </c>
      <c r="D454" s="112">
        <f>IF(C454&lt;MAX($C$1:C454),C454/MAX($C$1:C454)-1,0)</f>
        <v>-4.5631067961165117E-2</v>
      </c>
    </row>
    <row r="455" spans="1:4">
      <c r="A455" s="253">
        <v>41288</v>
      </c>
      <c r="B455" s="252">
        <v>1.0089999999999999</v>
      </c>
      <c r="C455" s="252">
        <v>1.0089999999999999</v>
      </c>
      <c r="D455" s="112">
        <f>IF(C455&lt;MAX($C$1:C455),C455/MAX($C$1:C455)-1,0)</f>
        <v>-2.0388349514563253E-2</v>
      </c>
    </row>
    <row r="456" spans="1:4">
      <c r="A456" s="253">
        <v>41289</v>
      </c>
      <c r="B456" s="252">
        <v>1.0189999999999999</v>
      </c>
      <c r="C456" s="252">
        <v>1.0189999999999999</v>
      </c>
      <c r="D456" s="112">
        <f>IF(C456&lt;MAX($C$1:C456),C456/MAX($C$1:C456)-1,0)</f>
        <v>-1.0679611650485588E-2</v>
      </c>
    </row>
    <row r="457" spans="1:4">
      <c r="A457" s="253">
        <v>41290</v>
      </c>
      <c r="B457" s="252">
        <v>1.032</v>
      </c>
      <c r="C457" s="252">
        <v>1.032</v>
      </c>
      <c r="D457" s="112">
        <f>IF(C457&lt;MAX($C$1:C457),C457/MAX($C$1:C457)-1,0)</f>
        <v>0</v>
      </c>
    </row>
    <row r="458" spans="1:4">
      <c r="A458" s="253">
        <v>41291</v>
      </c>
      <c r="B458" s="252">
        <v>1.034</v>
      </c>
      <c r="C458" s="252">
        <v>1.034</v>
      </c>
      <c r="D458" s="112">
        <f>IF(C458&lt;MAX($C$1:C458),C458/MAX($C$1:C458)-1,0)</f>
        <v>0</v>
      </c>
    </row>
    <row r="459" spans="1:4">
      <c r="A459" s="253">
        <v>41292</v>
      </c>
      <c r="B459" s="252">
        <v>1.0509999999999999</v>
      </c>
      <c r="C459" s="252">
        <v>1.0509999999999999</v>
      </c>
      <c r="D459" s="112">
        <f>IF(C459&lt;MAX($C$1:C459),C459/MAX($C$1:C459)-1,0)</f>
        <v>0</v>
      </c>
    </row>
    <row r="460" spans="1:4">
      <c r="A460" s="253">
        <v>41295</v>
      </c>
      <c r="B460" s="252">
        <v>1.054</v>
      </c>
      <c r="C460" s="252">
        <v>1.054</v>
      </c>
      <c r="D460" s="112">
        <f>IF(C460&lt;MAX($C$1:C460),C460/MAX($C$1:C460)-1,0)</f>
        <v>0</v>
      </c>
    </row>
    <row r="461" spans="1:4">
      <c r="A461" s="253">
        <v>41296</v>
      </c>
      <c r="B461" s="252">
        <v>1.038</v>
      </c>
      <c r="C461" s="252">
        <v>1.038</v>
      </c>
      <c r="D461" s="112">
        <f>IF(C461&lt;MAX($C$1:C461),C461/MAX($C$1:C461)-1,0)</f>
        <v>-1.5180265654648917E-2</v>
      </c>
    </row>
    <row r="462" spans="1:4">
      <c r="A462" s="253">
        <v>41297</v>
      </c>
      <c r="B462" s="252">
        <v>1.04</v>
      </c>
      <c r="C462" s="252">
        <v>1.04</v>
      </c>
      <c r="D462" s="112">
        <f>IF(C462&lt;MAX($C$1:C462),C462/MAX($C$1:C462)-1,0)</f>
        <v>-1.3282732447817858E-2</v>
      </c>
    </row>
    <row r="463" spans="1:4">
      <c r="A463" s="253">
        <v>41298</v>
      </c>
      <c r="B463" s="252">
        <v>1.032</v>
      </c>
      <c r="C463" s="252">
        <v>1.032</v>
      </c>
      <c r="D463" s="112">
        <f>IF(C463&lt;MAX($C$1:C463),C463/MAX($C$1:C463)-1,0)</f>
        <v>-2.0872865275142316E-2</v>
      </c>
    </row>
    <row r="464" spans="1:4">
      <c r="A464" s="253">
        <v>41299</v>
      </c>
      <c r="B464" s="252">
        <v>1.056</v>
      </c>
      <c r="C464" s="252">
        <v>1.056</v>
      </c>
      <c r="D464" s="112">
        <f>IF(C464&lt;MAX($C$1:C464),C464/MAX($C$1:C464)-1,0)</f>
        <v>0</v>
      </c>
    </row>
    <row r="465" spans="1:4">
      <c r="A465" s="253">
        <v>41302</v>
      </c>
      <c r="B465" s="252">
        <v>1.0760000000000001</v>
      </c>
      <c r="C465" s="252">
        <v>1.0760000000000001</v>
      </c>
      <c r="D465" s="112">
        <f>IF(C465&lt;MAX($C$1:C465),C465/MAX($C$1:C465)-1,0)</f>
        <v>0</v>
      </c>
    </row>
    <row r="466" spans="1:4">
      <c r="A466" s="253">
        <v>41303</v>
      </c>
      <c r="B466" s="252">
        <v>1.073</v>
      </c>
      <c r="C466" s="252">
        <v>1.073</v>
      </c>
      <c r="D466" s="112">
        <f>IF(C466&lt;MAX($C$1:C466),C466/MAX($C$1:C466)-1,0)</f>
        <v>-2.7881040892194786E-3</v>
      </c>
    </row>
    <row r="467" spans="1:4">
      <c r="A467" s="253">
        <v>41304</v>
      </c>
      <c r="B467" s="252">
        <v>1.0640000000000001</v>
      </c>
      <c r="C467" s="252">
        <v>1.0640000000000001</v>
      </c>
      <c r="D467" s="112">
        <f>IF(C467&lt;MAX($C$1:C467),C467/MAX($C$1:C467)-1,0)</f>
        <v>-1.1152416356877359E-2</v>
      </c>
    </row>
    <row r="468" spans="1:4">
      <c r="A468" s="253">
        <v>41305</v>
      </c>
      <c r="B468" s="252">
        <v>1.0549999999999999</v>
      </c>
      <c r="C468" s="252">
        <v>1.0549999999999999</v>
      </c>
      <c r="D468" s="112">
        <f>IF(C468&lt;MAX($C$1:C468),C468/MAX($C$1:C468)-1,0)</f>
        <v>-1.9516728624535462E-2</v>
      </c>
    </row>
    <row r="469" spans="1:4">
      <c r="A469" s="253">
        <v>41306</v>
      </c>
      <c r="B469" s="252">
        <v>1.0549999999999999</v>
      </c>
      <c r="C469" s="252">
        <v>1.0549999999999999</v>
      </c>
      <c r="D469" s="112">
        <f>IF(C469&lt;MAX($C$1:C469),C469/MAX($C$1:C469)-1,0)</f>
        <v>-1.9516728624535462E-2</v>
      </c>
    </row>
    <row r="470" spans="1:4">
      <c r="A470" s="253">
        <v>41309</v>
      </c>
      <c r="B470" s="252">
        <v>1.032</v>
      </c>
      <c r="C470" s="252">
        <v>1.032</v>
      </c>
      <c r="D470" s="112">
        <f>IF(C470&lt;MAX($C$1:C470),C470/MAX($C$1:C470)-1,0)</f>
        <v>-4.0892193308550207E-2</v>
      </c>
    </row>
    <row r="471" spans="1:4">
      <c r="A471" s="253">
        <v>41310</v>
      </c>
      <c r="B471" s="252">
        <v>1.0489999999999999</v>
      </c>
      <c r="C471" s="252">
        <v>1.0489999999999999</v>
      </c>
      <c r="D471" s="112">
        <f>IF(C471&lt;MAX($C$1:C471),C471/MAX($C$1:C471)-1,0)</f>
        <v>-2.5092936802974086E-2</v>
      </c>
    </row>
    <row r="472" spans="1:4">
      <c r="A472" s="253">
        <v>41311</v>
      </c>
      <c r="B472" s="252">
        <v>1.0629999999999999</v>
      </c>
      <c r="C472" s="252">
        <v>1.0629999999999999</v>
      </c>
      <c r="D472" s="112">
        <f>IF(C472&lt;MAX($C$1:C472),C472/MAX($C$1:C472)-1,0)</f>
        <v>-1.2081784386617223E-2</v>
      </c>
    </row>
    <row r="473" spans="1:4">
      <c r="A473" s="253">
        <v>41312</v>
      </c>
      <c r="B473" s="252">
        <v>1.077</v>
      </c>
      <c r="C473" s="252">
        <v>1.077</v>
      </c>
      <c r="D473" s="112">
        <f>IF(C473&lt;MAX($C$1:C473),C473/MAX($C$1:C473)-1,0)</f>
        <v>0</v>
      </c>
    </row>
    <row r="474" spans="1:4">
      <c r="A474" s="253">
        <v>41313</v>
      </c>
      <c r="B474" s="252">
        <v>1.101</v>
      </c>
      <c r="C474" s="252">
        <v>1.101</v>
      </c>
      <c r="D474" s="112">
        <f>IF(C474&lt;MAX($C$1:C474),C474/MAX($C$1:C474)-1,0)</f>
        <v>0</v>
      </c>
    </row>
    <row r="475" spans="1:4">
      <c r="A475" s="253">
        <v>41323</v>
      </c>
      <c r="B475" s="252">
        <v>1.099</v>
      </c>
      <c r="C475" s="252">
        <v>1.099</v>
      </c>
      <c r="D475" s="112">
        <f>IF(C475&lt;MAX($C$1:C475),C475/MAX($C$1:C475)-1,0)</f>
        <v>-1.8165304268846771E-3</v>
      </c>
    </row>
    <row r="476" spans="1:4">
      <c r="A476" s="253">
        <v>41324</v>
      </c>
      <c r="B476" s="252">
        <v>1.0880000000000001</v>
      </c>
      <c r="C476" s="252">
        <v>1.0880000000000001</v>
      </c>
      <c r="D476" s="112">
        <f>IF(C476&lt;MAX($C$1:C476),C476/MAX($C$1:C476)-1,0)</f>
        <v>-1.1807447774750179E-2</v>
      </c>
    </row>
    <row r="477" spans="1:4">
      <c r="A477" s="253">
        <v>41325</v>
      </c>
      <c r="B477" s="252">
        <v>1.135</v>
      </c>
      <c r="C477" s="252">
        <v>1.135</v>
      </c>
      <c r="D477" s="112">
        <f>IF(C477&lt;MAX($C$1:C477),C477/MAX($C$1:C477)-1,0)</f>
        <v>0</v>
      </c>
    </row>
    <row r="478" spans="1:4">
      <c r="A478" s="253">
        <v>41326</v>
      </c>
      <c r="B478" s="252">
        <v>1.1180000000000001</v>
      </c>
      <c r="C478" s="252">
        <v>1.1180000000000001</v>
      </c>
      <c r="D478" s="112">
        <f>IF(C478&lt;MAX($C$1:C478),C478/MAX($C$1:C478)-1,0)</f>
        <v>-1.4977973568281899E-2</v>
      </c>
    </row>
    <row r="479" spans="1:4">
      <c r="A479" s="253">
        <v>41327</v>
      </c>
      <c r="B479" s="252">
        <v>1.109</v>
      </c>
      <c r="C479" s="252">
        <v>1.109</v>
      </c>
      <c r="D479" s="112">
        <f>IF(C479&lt;MAX($C$1:C479),C479/MAX($C$1:C479)-1,0)</f>
        <v>-2.2907488986784186E-2</v>
      </c>
    </row>
    <row r="480" spans="1:4">
      <c r="A480" s="253">
        <v>41330</v>
      </c>
      <c r="B480" s="252">
        <v>1.117</v>
      </c>
      <c r="C480" s="252">
        <v>1.117</v>
      </c>
      <c r="D480" s="112">
        <f>IF(C480&lt;MAX($C$1:C480),C480/MAX($C$1:C480)-1,0)</f>
        <v>-1.5859030837004462E-2</v>
      </c>
    </row>
    <row r="481" spans="1:4">
      <c r="A481" s="253">
        <v>41331</v>
      </c>
      <c r="B481" s="252">
        <v>1.111</v>
      </c>
      <c r="C481" s="252">
        <v>1.111</v>
      </c>
      <c r="D481" s="112">
        <f>IF(C481&lt;MAX($C$1:C481),C481/MAX($C$1:C481)-1,0)</f>
        <v>-2.1145374449339172E-2</v>
      </c>
    </row>
    <row r="482" spans="1:4">
      <c r="A482" s="253">
        <v>41332</v>
      </c>
      <c r="B482" s="252">
        <v>1.0940000000000001</v>
      </c>
      <c r="C482" s="252">
        <v>1.0940000000000001</v>
      </c>
      <c r="D482" s="112">
        <f>IF(C482&lt;MAX($C$1:C482),C482/MAX($C$1:C482)-1,0)</f>
        <v>-3.6123348017621071E-2</v>
      </c>
    </row>
    <row r="483" spans="1:4">
      <c r="A483" s="253">
        <v>41333</v>
      </c>
      <c r="B483" s="252">
        <v>1.1060000000000001</v>
      </c>
      <c r="C483" s="252">
        <v>1.1060000000000001</v>
      </c>
      <c r="D483" s="112">
        <f>IF(C483&lt;MAX($C$1:C483),C483/MAX($C$1:C483)-1,0)</f>
        <v>-2.555066079295143E-2</v>
      </c>
    </row>
    <row r="484" spans="1:4">
      <c r="A484" s="253">
        <v>41334</v>
      </c>
      <c r="B484" s="252">
        <v>1.131</v>
      </c>
      <c r="C484" s="252">
        <v>1.131</v>
      </c>
      <c r="D484" s="112">
        <f>IF(C484&lt;MAX($C$1:C484),C484/MAX($C$1:C484)-1,0)</f>
        <v>-3.5242290748899174E-3</v>
      </c>
    </row>
    <row r="485" spans="1:4">
      <c r="A485" s="253">
        <v>41337</v>
      </c>
      <c r="B485" s="252">
        <v>1.1240000000000001</v>
      </c>
      <c r="C485" s="252">
        <v>1.1240000000000001</v>
      </c>
      <c r="D485" s="112">
        <f>IF(C485&lt;MAX($C$1:C485),C485/MAX($C$1:C485)-1,0)</f>
        <v>-9.6916299559470787E-3</v>
      </c>
    </row>
    <row r="486" spans="1:4">
      <c r="A486" s="253">
        <v>41338</v>
      </c>
      <c r="B486" s="252">
        <v>1.159</v>
      </c>
      <c r="C486" s="252">
        <v>1.159</v>
      </c>
      <c r="D486" s="112">
        <f>IF(C486&lt;MAX($C$1:C486),C486/MAX($C$1:C486)-1,0)</f>
        <v>0</v>
      </c>
    </row>
    <row r="487" spans="1:4">
      <c r="A487" s="253">
        <v>41339</v>
      </c>
      <c r="B487" s="252">
        <v>1.171</v>
      </c>
      <c r="C487" s="252">
        <v>1.171</v>
      </c>
      <c r="D487" s="112">
        <f>IF(C487&lt;MAX($C$1:C487),C487/MAX($C$1:C487)-1,0)</f>
        <v>0</v>
      </c>
    </row>
    <row r="488" spans="1:4">
      <c r="A488" s="253">
        <v>41340</v>
      </c>
      <c r="B488" s="252">
        <v>1.1379999999999999</v>
      </c>
      <c r="C488" s="252">
        <v>1.1379999999999999</v>
      </c>
      <c r="D488" s="112">
        <f>IF(C488&lt;MAX($C$1:C488),C488/MAX($C$1:C488)-1,0)</f>
        <v>-2.818104184457737E-2</v>
      </c>
    </row>
    <row r="489" spans="1:4">
      <c r="A489" s="253">
        <v>41341</v>
      </c>
      <c r="B489" s="252">
        <v>1.121</v>
      </c>
      <c r="C489" s="252">
        <v>1.121</v>
      </c>
      <c r="D489" s="112">
        <f>IF(C489&lt;MAX($C$1:C489),C489/MAX($C$1:C489)-1,0)</f>
        <v>-4.2698548249359591E-2</v>
      </c>
    </row>
    <row r="490" spans="1:4">
      <c r="A490" s="253">
        <v>41344</v>
      </c>
      <c r="B490" s="252">
        <v>1.133</v>
      </c>
      <c r="C490" s="252">
        <v>1.133</v>
      </c>
      <c r="D490" s="112">
        <f>IF(C490&lt;MAX($C$1:C490),C490/MAX($C$1:C490)-1,0)</f>
        <v>-3.2450896669513285E-2</v>
      </c>
    </row>
    <row r="491" spans="1:4">
      <c r="A491" s="253">
        <v>41345</v>
      </c>
      <c r="B491" s="252">
        <v>1.107</v>
      </c>
      <c r="C491" s="252">
        <v>1.107</v>
      </c>
      <c r="D491" s="112">
        <f>IF(C491&lt;MAX($C$1:C491),C491/MAX($C$1:C491)-1,0)</f>
        <v>-5.4654141759180264E-2</v>
      </c>
    </row>
    <row r="492" spans="1:4">
      <c r="A492" s="253">
        <v>41346</v>
      </c>
      <c r="B492" s="252">
        <v>1.105</v>
      </c>
      <c r="C492" s="252">
        <v>1.105</v>
      </c>
      <c r="D492" s="112">
        <f>IF(C492&lt;MAX($C$1:C492),C492/MAX($C$1:C492)-1,0)</f>
        <v>-5.636208368915463E-2</v>
      </c>
    </row>
    <row r="493" spans="1:4">
      <c r="A493" s="253">
        <v>41347</v>
      </c>
      <c r="B493" s="252">
        <v>1.1319999999999999</v>
      </c>
      <c r="C493" s="252">
        <v>1.1319999999999999</v>
      </c>
      <c r="D493" s="112">
        <f>IF(C493&lt;MAX($C$1:C493),C493/MAX($C$1:C493)-1,0)</f>
        <v>-3.3304867634500579E-2</v>
      </c>
    </row>
    <row r="494" spans="1:4">
      <c r="A494" s="253">
        <v>41348</v>
      </c>
      <c r="B494" s="252">
        <v>1.145</v>
      </c>
      <c r="C494" s="252">
        <v>1.145</v>
      </c>
      <c r="D494" s="112">
        <f>IF(C494&lt;MAX($C$1:C494),C494/MAX($C$1:C494)-1,0)</f>
        <v>-2.2203245089666979E-2</v>
      </c>
    </row>
    <row r="495" spans="1:4">
      <c r="A495" s="253">
        <v>41351</v>
      </c>
      <c r="B495" s="252">
        <v>1.1419999999999999</v>
      </c>
      <c r="C495" s="252">
        <v>1.1419999999999999</v>
      </c>
      <c r="D495" s="112">
        <f>IF(C495&lt;MAX($C$1:C495),C495/MAX($C$1:C495)-1,0)</f>
        <v>-2.4765157984628638E-2</v>
      </c>
    </row>
    <row r="496" spans="1:4">
      <c r="A496" s="253">
        <v>41352</v>
      </c>
      <c r="B496" s="252">
        <v>1.1319999999999999</v>
      </c>
      <c r="C496" s="252">
        <v>1.1319999999999999</v>
      </c>
      <c r="D496" s="112">
        <f>IF(C496&lt;MAX($C$1:C496),C496/MAX($C$1:C496)-1,0)</f>
        <v>-3.3304867634500579E-2</v>
      </c>
    </row>
    <row r="497" spans="1:4">
      <c r="A497" s="253">
        <v>41353</v>
      </c>
      <c r="B497" s="252">
        <v>1.151</v>
      </c>
      <c r="C497" s="252">
        <v>1.151</v>
      </c>
      <c r="D497" s="112">
        <f>IF(C497&lt;MAX($C$1:C497),C497/MAX($C$1:C497)-1,0)</f>
        <v>-1.707941929974377E-2</v>
      </c>
    </row>
    <row r="498" spans="1:4">
      <c r="A498" s="253">
        <v>41354</v>
      </c>
      <c r="B498" s="252">
        <v>1.1639999999999999</v>
      </c>
      <c r="C498" s="252">
        <v>1.1639999999999999</v>
      </c>
      <c r="D498" s="112">
        <f>IF(C498&lt;MAX($C$1:C498),C498/MAX($C$1:C498)-1,0)</f>
        <v>-5.9777967549103916E-3</v>
      </c>
    </row>
    <row r="499" spans="1:4">
      <c r="A499" s="253">
        <v>41355</v>
      </c>
      <c r="B499" s="252">
        <v>1.1739999999999999</v>
      </c>
      <c r="C499" s="252">
        <v>1.1739999999999999</v>
      </c>
      <c r="D499" s="112">
        <f>IF(C499&lt;MAX($C$1:C499),C499/MAX($C$1:C499)-1,0)</f>
        <v>0</v>
      </c>
    </row>
    <row r="500" spans="1:4">
      <c r="A500" s="253">
        <v>41358</v>
      </c>
      <c r="B500" s="252">
        <v>1.169</v>
      </c>
      <c r="C500" s="252">
        <v>1.169</v>
      </c>
      <c r="D500" s="112">
        <f>IF(C500&lt;MAX($C$1:C500),C500/MAX($C$1:C500)-1,0)</f>
        <v>-4.2589437819420262E-3</v>
      </c>
    </row>
    <row r="501" spans="1:4">
      <c r="A501" s="253">
        <v>41359</v>
      </c>
      <c r="B501" s="252">
        <v>1.17</v>
      </c>
      <c r="C501" s="252">
        <v>1.17</v>
      </c>
      <c r="D501" s="112">
        <f>IF(C501&lt;MAX($C$1:C501),C501/MAX($C$1:C501)-1,0)</f>
        <v>-3.4071550255536653E-3</v>
      </c>
    </row>
    <row r="502" spans="1:4">
      <c r="A502" s="253">
        <v>41360</v>
      </c>
      <c r="B502" s="252">
        <v>1.1970000000000001</v>
      </c>
      <c r="C502" s="252">
        <v>1.1970000000000001</v>
      </c>
      <c r="D502" s="112">
        <f>IF(C502&lt;MAX($C$1:C502),C502/MAX($C$1:C502)-1,0)</f>
        <v>0</v>
      </c>
    </row>
    <row r="503" spans="1:4">
      <c r="A503" s="253">
        <v>41361</v>
      </c>
      <c r="B503" s="252">
        <v>1.1890000000000001</v>
      </c>
      <c r="C503" s="252">
        <v>1.1890000000000001</v>
      </c>
      <c r="D503" s="112">
        <f>IF(C503&lt;MAX($C$1:C503),C503/MAX($C$1:C503)-1,0)</f>
        <v>-6.6833751044277356E-3</v>
      </c>
    </row>
    <row r="504" spans="1:4">
      <c r="A504" s="253">
        <v>41362</v>
      </c>
      <c r="B504" s="252">
        <v>1.18</v>
      </c>
      <c r="C504" s="252">
        <v>1.18</v>
      </c>
      <c r="D504" s="112">
        <f>IF(C504&lt;MAX($C$1:C504),C504/MAX($C$1:C504)-1,0)</f>
        <v>-1.4202172096908994E-2</v>
      </c>
    </row>
    <row r="505" spans="1:4">
      <c r="A505" s="253">
        <v>41365</v>
      </c>
      <c r="B505" s="252">
        <v>1.18</v>
      </c>
      <c r="C505" s="252">
        <v>1.18</v>
      </c>
      <c r="D505" s="112">
        <f>IF(C505&lt;MAX($C$1:C505),C505/MAX($C$1:C505)-1,0)</f>
        <v>-1.4202172096908994E-2</v>
      </c>
    </row>
    <row r="506" spans="1:4">
      <c r="A506" s="253">
        <v>41366</v>
      </c>
      <c r="B506" s="252">
        <v>1.131</v>
      </c>
      <c r="C506" s="252">
        <v>1.131</v>
      </c>
      <c r="D506" s="112">
        <f>IF(C506&lt;MAX($C$1:C506),C506/MAX($C$1:C506)-1,0)</f>
        <v>-5.5137844611528819E-2</v>
      </c>
    </row>
    <row r="507" spans="1:4">
      <c r="A507" s="253">
        <v>41367</v>
      </c>
      <c r="B507" s="252">
        <v>1.1240000000000001</v>
      </c>
      <c r="C507" s="252">
        <v>1.1240000000000001</v>
      </c>
      <c r="D507" s="112">
        <f>IF(C507&lt;MAX($C$1:C507),C507/MAX($C$1:C507)-1,0)</f>
        <v>-6.0985797827903032E-2</v>
      </c>
    </row>
    <row r="508" spans="1:4">
      <c r="A508" s="253">
        <v>41372</v>
      </c>
      <c r="B508" s="252">
        <v>1.1399999999999999</v>
      </c>
      <c r="C508" s="252">
        <v>1.1399999999999999</v>
      </c>
      <c r="D508" s="112">
        <f>IF(C508&lt;MAX($C$1:C508),C508/MAX($C$1:C508)-1,0)</f>
        <v>-4.7619047619047783E-2</v>
      </c>
    </row>
    <row r="509" spans="1:4">
      <c r="A509" s="253">
        <v>41373</v>
      </c>
      <c r="B509" s="252">
        <v>1.119</v>
      </c>
      <c r="C509" s="252">
        <v>1.119</v>
      </c>
      <c r="D509" s="112">
        <f>IF(C509&lt;MAX($C$1:C509),C509/MAX($C$1:C509)-1,0)</f>
        <v>-6.5162907268170533E-2</v>
      </c>
    </row>
    <row r="510" spans="1:4">
      <c r="A510" s="253">
        <v>41374</v>
      </c>
      <c r="B510" s="252">
        <v>1.095</v>
      </c>
      <c r="C510" s="252">
        <v>1.095</v>
      </c>
      <c r="D510" s="112">
        <f>IF(C510&lt;MAX($C$1:C510),C510/MAX($C$1:C510)-1,0)</f>
        <v>-8.521303258145374E-2</v>
      </c>
    </row>
    <row r="511" spans="1:4">
      <c r="A511" s="253">
        <v>41375</v>
      </c>
      <c r="B511" s="252">
        <v>1.0940000000000001</v>
      </c>
      <c r="C511" s="252">
        <v>1.0940000000000001</v>
      </c>
      <c r="D511" s="112">
        <f>IF(C511&lt;MAX($C$1:C511),C511/MAX($C$1:C511)-1,0)</f>
        <v>-8.6048454469507041E-2</v>
      </c>
    </row>
    <row r="512" spans="1:4">
      <c r="A512" s="253">
        <v>41376</v>
      </c>
      <c r="B512" s="252">
        <v>1.0940000000000001</v>
      </c>
      <c r="C512" s="252">
        <v>1.0940000000000001</v>
      </c>
      <c r="D512" s="112">
        <f>IF(C512&lt;MAX($C$1:C512),C512/MAX($C$1:C512)-1,0)</f>
        <v>-8.6048454469507041E-2</v>
      </c>
    </row>
    <row r="513" spans="1:4">
      <c r="A513" s="253">
        <v>41379</v>
      </c>
      <c r="B513" s="252">
        <v>1.089</v>
      </c>
      <c r="C513" s="252">
        <v>1.089</v>
      </c>
      <c r="D513" s="112">
        <f>IF(C513&lt;MAX($C$1:C513),C513/MAX($C$1:C513)-1,0)</f>
        <v>-9.0225563909774542E-2</v>
      </c>
    </row>
    <row r="514" spans="1:4">
      <c r="A514" s="253">
        <v>41380</v>
      </c>
      <c r="B514" s="252">
        <v>1.097</v>
      </c>
      <c r="C514" s="252">
        <v>1.097</v>
      </c>
      <c r="D514" s="112">
        <f>IF(C514&lt;MAX($C$1:C514),C514/MAX($C$1:C514)-1,0)</f>
        <v>-8.3542188805346806E-2</v>
      </c>
    </row>
    <row r="515" spans="1:4">
      <c r="A515" s="253">
        <v>41381</v>
      </c>
      <c r="B515" s="252">
        <v>1.1220000000000001</v>
      </c>
      <c r="C515" s="252">
        <v>1.1220000000000001</v>
      </c>
      <c r="D515" s="112">
        <f>IF(C515&lt;MAX($C$1:C515),C515/MAX($C$1:C515)-1,0)</f>
        <v>-6.2656641604009966E-2</v>
      </c>
    </row>
    <row r="516" spans="1:4">
      <c r="A516" s="253">
        <v>41382</v>
      </c>
      <c r="B516" s="252">
        <v>1.1160000000000001</v>
      </c>
      <c r="C516" s="252">
        <v>1.1160000000000001</v>
      </c>
      <c r="D516" s="112">
        <f>IF(C516&lt;MAX($C$1:C516),C516/MAX($C$1:C516)-1,0)</f>
        <v>-6.7669172932330768E-2</v>
      </c>
    </row>
    <row r="517" spans="1:4">
      <c r="A517" s="253">
        <v>41383</v>
      </c>
      <c r="B517" s="252">
        <v>1.1299999999999999</v>
      </c>
      <c r="C517" s="252">
        <v>1.1299999999999999</v>
      </c>
      <c r="D517" s="112">
        <f>IF(C517&lt;MAX($C$1:C517),C517/MAX($C$1:C517)-1,0)</f>
        <v>-5.5973266499582452E-2</v>
      </c>
    </row>
    <row r="518" spans="1:4">
      <c r="A518" s="253">
        <v>41386</v>
      </c>
      <c r="B518" s="252">
        <v>1.1399999999999999</v>
      </c>
      <c r="C518" s="252">
        <v>1.1399999999999999</v>
      </c>
      <c r="D518" s="112">
        <f>IF(C518&lt;MAX($C$1:C518),C518/MAX($C$1:C518)-1,0)</f>
        <v>-4.7619047619047783E-2</v>
      </c>
    </row>
    <row r="519" spans="1:4">
      <c r="A519" s="253">
        <v>41387</v>
      </c>
      <c r="B519" s="252">
        <v>1.121</v>
      </c>
      <c r="C519" s="252">
        <v>1.121</v>
      </c>
      <c r="D519" s="112">
        <f>IF(C519&lt;MAX($C$1:C519),C519/MAX($C$1:C519)-1,0)</f>
        <v>-6.34920634920636E-2</v>
      </c>
    </row>
    <row r="520" spans="1:4">
      <c r="A520" s="253">
        <v>41388</v>
      </c>
      <c r="B520" s="252">
        <v>1.1439999999999999</v>
      </c>
      <c r="C520" s="252">
        <v>1.1439999999999999</v>
      </c>
      <c r="D520" s="112">
        <f>IF(C520&lt;MAX($C$1:C520),C520/MAX($C$1:C520)-1,0)</f>
        <v>-4.4277360066833915E-2</v>
      </c>
    </row>
    <row r="521" spans="1:4">
      <c r="A521" s="253">
        <v>41389</v>
      </c>
      <c r="B521" s="252">
        <v>1.1419999999999999</v>
      </c>
      <c r="C521" s="252">
        <v>1.1419999999999999</v>
      </c>
      <c r="D521" s="112">
        <f>IF(C521&lt;MAX($C$1:C521),C521/MAX($C$1:C521)-1,0)</f>
        <v>-4.5948203842940849E-2</v>
      </c>
    </row>
    <row r="522" spans="1:4">
      <c r="A522" s="253">
        <v>41390</v>
      </c>
      <c r="B522" s="252">
        <v>1.1279999999999999</v>
      </c>
      <c r="C522" s="252">
        <v>1.1279999999999999</v>
      </c>
      <c r="D522" s="112">
        <f>IF(C522&lt;MAX($C$1:C522),C522/MAX($C$1:C522)-1,0)</f>
        <v>-5.7644110275689386E-2</v>
      </c>
    </row>
    <row r="523" spans="1:4">
      <c r="A523" s="253">
        <v>41396</v>
      </c>
      <c r="B523" s="252">
        <v>1.1439999999999999</v>
      </c>
      <c r="C523" s="252">
        <v>1.1439999999999999</v>
      </c>
      <c r="D523" s="112">
        <f>IF(C523&lt;MAX($C$1:C523),C523/MAX($C$1:C523)-1,0)</f>
        <v>-4.4277360066833915E-2</v>
      </c>
    </row>
    <row r="524" spans="1:4">
      <c r="A524" s="253">
        <v>41397</v>
      </c>
      <c r="B524" s="252">
        <v>1.1679999999999999</v>
      </c>
      <c r="C524" s="252">
        <v>1.1679999999999999</v>
      </c>
      <c r="D524" s="112">
        <f>IF(C524&lt;MAX($C$1:C524),C524/MAX($C$1:C524)-1,0)</f>
        <v>-2.4227234753550708E-2</v>
      </c>
    </row>
    <row r="525" spans="1:4">
      <c r="A525" s="253">
        <v>41400</v>
      </c>
      <c r="B525" s="252">
        <v>1.18</v>
      </c>
      <c r="C525" s="252">
        <v>1.18</v>
      </c>
      <c r="D525" s="112">
        <f>IF(C525&lt;MAX($C$1:C525),C525/MAX($C$1:C525)-1,0)</f>
        <v>-1.4202172096908994E-2</v>
      </c>
    </row>
    <row r="526" spans="1:4">
      <c r="A526" s="253">
        <v>41401</v>
      </c>
      <c r="B526" s="252">
        <v>1.1759999999999999</v>
      </c>
      <c r="C526" s="252">
        <v>1.1759999999999999</v>
      </c>
      <c r="D526" s="112">
        <f>IF(C526&lt;MAX($C$1:C526),C526/MAX($C$1:C526)-1,0)</f>
        <v>-1.7543859649122862E-2</v>
      </c>
    </row>
    <row r="527" spans="1:4">
      <c r="A527" s="253">
        <v>41402</v>
      </c>
      <c r="B527" s="252">
        <v>1.2010000000000001</v>
      </c>
      <c r="C527" s="252">
        <v>1.2010000000000001</v>
      </c>
      <c r="D527" s="112">
        <f>IF(C527&lt;MAX($C$1:C527),C527/MAX($C$1:C527)-1,0)</f>
        <v>0</v>
      </c>
    </row>
    <row r="528" spans="1:4">
      <c r="A528" s="253">
        <v>41403</v>
      </c>
      <c r="B528" s="252">
        <v>1.1970000000000001</v>
      </c>
      <c r="C528" s="252">
        <v>1.1970000000000001</v>
      </c>
      <c r="D528" s="112">
        <f>IF(C528&lt;MAX($C$1:C528),C528/MAX($C$1:C528)-1,0)</f>
        <v>-3.3305578684429404E-3</v>
      </c>
    </row>
    <row r="529" spans="1:4">
      <c r="A529" s="253">
        <v>41404</v>
      </c>
      <c r="B529" s="252">
        <v>1.1910000000000001</v>
      </c>
      <c r="C529" s="252">
        <v>1.1910000000000001</v>
      </c>
      <c r="D529" s="112">
        <f>IF(C529&lt;MAX($C$1:C529),C529/MAX($C$1:C529)-1,0)</f>
        <v>-8.3263946711074066E-3</v>
      </c>
    </row>
    <row r="530" spans="1:4">
      <c r="A530" s="253">
        <v>41407</v>
      </c>
      <c r="B530" s="252">
        <v>1.19</v>
      </c>
      <c r="C530" s="252">
        <v>1.19</v>
      </c>
      <c r="D530" s="112">
        <f>IF(C530&lt;MAX($C$1:C530),C530/MAX($C$1:C530)-1,0)</f>
        <v>-9.1590341382182805E-3</v>
      </c>
    </row>
    <row r="531" spans="1:4">
      <c r="A531" s="253">
        <v>41408</v>
      </c>
      <c r="B531" s="252">
        <v>1.1779999999999999</v>
      </c>
      <c r="C531" s="252">
        <v>1.1779999999999999</v>
      </c>
      <c r="D531" s="112">
        <f>IF(C531&lt;MAX($C$1:C531),C531/MAX($C$1:C531)-1,0)</f>
        <v>-1.9150707743547102E-2</v>
      </c>
    </row>
    <row r="532" spans="1:4">
      <c r="A532" s="253">
        <v>41409</v>
      </c>
      <c r="B532" s="252">
        <v>1.2010000000000001</v>
      </c>
      <c r="C532" s="252">
        <v>1.2010000000000001</v>
      </c>
      <c r="D532" s="112">
        <f>IF(C532&lt;MAX($C$1:C532),C532/MAX($C$1:C532)-1,0)</f>
        <v>0</v>
      </c>
    </row>
    <row r="533" spans="1:4">
      <c r="A533" s="253">
        <v>41410</v>
      </c>
      <c r="B533" s="252">
        <v>1.208</v>
      </c>
      <c r="C533" s="252">
        <v>1.208</v>
      </c>
      <c r="D533" s="112">
        <f>IF(C533&lt;MAX($C$1:C533),C533/MAX($C$1:C533)-1,0)</f>
        <v>0</v>
      </c>
    </row>
    <row r="534" spans="1:4">
      <c r="A534" s="253">
        <v>41411</v>
      </c>
      <c r="B534" s="252">
        <v>1.208</v>
      </c>
      <c r="C534" s="252">
        <v>1.208</v>
      </c>
      <c r="D534" s="112">
        <f>IF(C534&lt;MAX($C$1:C534),C534/MAX($C$1:C534)-1,0)</f>
        <v>0</v>
      </c>
    </row>
    <row r="535" spans="1:4">
      <c r="A535" s="253">
        <v>41414</v>
      </c>
      <c r="B535" s="252">
        <v>1.1739999999999999</v>
      </c>
      <c r="C535" s="252">
        <v>1.1739999999999999</v>
      </c>
      <c r="D535" s="112">
        <f>IF(C535&lt;MAX($C$1:C535),C535/MAX($C$1:C535)-1,0)</f>
        <v>-2.8145695364238388E-2</v>
      </c>
    </row>
    <row r="536" spans="1:4">
      <c r="A536" s="253">
        <v>41415</v>
      </c>
      <c r="B536" s="252">
        <v>1.1890000000000001</v>
      </c>
      <c r="C536" s="252">
        <v>1.1890000000000001</v>
      </c>
      <c r="D536" s="112">
        <f>IF(C536&lt;MAX($C$1:C536),C536/MAX($C$1:C536)-1,0)</f>
        <v>-1.5728476821191939E-2</v>
      </c>
    </row>
    <row r="537" spans="1:4">
      <c r="A537" s="253">
        <v>41416</v>
      </c>
      <c r="B537" s="252">
        <v>1.1859999999999999</v>
      </c>
      <c r="C537" s="252">
        <v>1.1859999999999999</v>
      </c>
      <c r="D537" s="112">
        <f>IF(C537&lt;MAX($C$1:C537),C537/MAX($C$1:C537)-1,0)</f>
        <v>-1.8211920529801362E-2</v>
      </c>
    </row>
    <row r="538" spans="1:4">
      <c r="A538" s="253">
        <v>41417</v>
      </c>
      <c r="B538" s="252">
        <v>1.1970000000000001</v>
      </c>
      <c r="C538" s="252">
        <v>1.1970000000000001</v>
      </c>
      <c r="D538" s="112">
        <f>IF(C538&lt;MAX($C$1:C538),C538/MAX($C$1:C538)-1,0)</f>
        <v>-9.1059602649006255E-3</v>
      </c>
    </row>
    <row r="539" spans="1:4">
      <c r="A539" s="253">
        <v>41418</v>
      </c>
      <c r="B539" s="252">
        <v>1.216</v>
      </c>
      <c r="C539" s="252">
        <v>1.216</v>
      </c>
      <c r="D539" s="112">
        <f>IF(C539&lt;MAX($C$1:C539),C539/MAX($C$1:C539)-1,0)</f>
        <v>0</v>
      </c>
    </row>
    <row r="540" spans="1:4">
      <c r="A540" s="253">
        <v>41421</v>
      </c>
      <c r="B540" s="252">
        <v>1.2290000000000001</v>
      </c>
      <c r="C540" s="252">
        <v>1.2290000000000001</v>
      </c>
      <c r="D540" s="112">
        <f>IF(C540&lt;MAX($C$1:C540),C540/MAX($C$1:C540)-1,0)</f>
        <v>0</v>
      </c>
    </row>
    <row r="541" spans="1:4">
      <c r="A541" s="253">
        <v>41422</v>
      </c>
      <c r="B541" s="252">
        <v>1.232</v>
      </c>
      <c r="C541" s="252">
        <v>1.232</v>
      </c>
      <c r="D541" s="112">
        <f>IF(C541&lt;MAX($C$1:C541),C541/MAX($C$1:C541)-1,0)</f>
        <v>0</v>
      </c>
    </row>
    <row r="542" spans="1:4">
      <c r="A542" s="253">
        <v>41423</v>
      </c>
      <c r="B542" s="252">
        <v>1.2430000000000001</v>
      </c>
      <c r="C542" s="252">
        <v>1.2430000000000001</v>
      </c>
      <c r="D542" s="112">
        <f>IF(C542&lt;MAX($C$1:C542),C542/MAX($C$1:C542)-1,0)</f>
        <v>0</v>
      </c>
    </row>
    <row r="543" spans="1:4">
      <c r="A543" s="253">
        <v>41424</v>
      </c>
      <c r="B543" s="252">
        <v>1.262</v>
      </c>
      <c r="C543" s="252">
        <v>1.262</v>
      </c>
      <c r="D543" s="112">
        <f>IF(C543&lt;MAX($C$1:C543),C543/MAX($C$1:C543)-1,0)</f>
        <v>0</v>
      </c>
    </row>
    <row r="544" spans="1:4">
      <c r="A544" s="253">
        <v>41425</v>
      </c>
      <c r="B544" s="252">
        <v>1.272</v>
      </c>
      <c r="C544" s="252">
        <v>1.272</v>
      </c>
      <c r="D544" s="112">
        <f>IF(C544&lt;MAX($C$1:C544),C544/MAX($C$1:C544)-1,0)</f>
        <v>0</v>
      </c>
    </row>
    <row r="545" spans="1:4">
      <c r="A545" s="253">
        <v>41428</v>
      </c>
      <c r="B545" s="252">
        <v>1.258</v>
      </c>
      <c r="C545" s="252">
        <v>1.258</v>
      </c>
      <c r="D545" s="112">
        <f>IF(C545&lt;MAX($C$1:C545),C545/MAX($C$1:C545)-1,0)</f>
        <v>-1.1006289308176154E-2</v>
      </c>
    </row>
    <row r="546" spans="1:4">
      <c r="A546" s="253">
        <v>41429</v>
      </c>
      <c r="B546" s="252">
        <v>1.2410000000000001</v>
      </c>
      <c r="C546" s="252">
        <v>1.2410000000000001</v>
      </c>
      <c r="D546" s="112">
        <f>IF(C546&lt;MAX($C$1:C546),C546/MAX($C$1:C546)-1,0)</f>
        <v>-2.4371069182389848E-2</v>
      </c>
    </row>
    <row r="547" spans="1:4">
      <c r="A547" s="253">
        <v>41430</v>
      </c>
      <c r="B547" s="252">
        <v>1.2470000000000001</v>
      </c>
      <c r="C547" s="252">
        <v>1.2470000000000001</v>
      </c>
      <c r="D547" s="112">
        <f>IF(C547&lt;MAX($C$1:C547),C547/MAX($C$1:C547)-1,0)</f>
        <v>-1.9654088050314433E-2</v>
      </c>
    </row>
    <row r="548" spans="1:4">
      <c r="A548" s="253">
        <v>41431</v>
      </c>
      <c r="B548" s="252">
        <v>1.2210000000000001</v>
      </c>
      <c r="C548" s="252">
        <v>1.2210000000000001</v>
      </c>
      <c r="D548" s="112">
        <f>IF(C548&lt;MAX($C$1:C548),C548/MAX($C$1:C548)-1,0)</f>
        <v>-4.0094339622641417E-2</v>
      </c>
    </row>
    <row r="549" spans="1:4">
      <c r="A549" s="253">
        <v>41432</v>
      </c>
      <c r="B549" s="252">
        <v>1.2070000000000001</v>
      </c>
      <c r="C549" s="252">
        <v>1.2070000000000001</v>
      </c>
      <c r="D549" s="112">
        <f>IF(C549&lt;MAX($C$1:C549),C549/MAX($C$1:C549)-1,0)</f>
        <v>-5.1100628930817571E-2</v>
      </c>
    </row>
    <row r="550" spans="1:4">
      <c r="A550" s="253">
        <v>41438</v>
      </c>
      <c r="B550" s="252">
        <v>1.196</v>
      </c>
      <c r="C550" s="252">
        <v>1.196</v>
      </c>
      <c r="D550" s="112">
        <f>IF(C550&lt;MAX($C$1:C550),C550/MAX($C$1:C550)-1,0)</f>
        <v>-5.9748427672956073E-2</v>
      </c>
    </row>
    <row r="551" spans="1:4">
      <c r="A551" s="253">
        <v>41439</v>
      </c>
      <c r="B551" s="252">
        <v>1.226</v>
      </c>
      <c r="C551" s="252">
        <v>1.226</v>
      </c>
      <c r="D551" s="112">
        <f>IF(C551&lt;MAX($C$1:C551),C551/MAX($C$1:C551)-1,0)</f>
        <v>-3.6163522012578664E-2</v>
      </c>
    </row>
    <row r="552" spans="1:4">
      <c r="A552" s="253">
        <v>41442</v>
      </c>
      <c r="B552" s="252">
        <v>1.254</v>
      </c>
      <c r="C552" s="252">
        <v>1.254</v>
      </c>
      <c r="D552" s="112">
        <f>IF(C552&lt;MAX($C$1:C552),C552/MAX($C$1:C552)-1,0)</f>
        <v>-1.4150943396226467E-2</v>
      </c>
    </row>
    <row r="553" spans="1:4">
      <c r="A553" s="253">
        <v>41443</v>
      </c>
      <c r="B553" s="252">
        <v>1.2470000000000001</v>
      </c>
      <c r="C553" s="252">
        <v>1.2470000000000001</v>
      </c>
      <c r="D553" s="112">
        <f>IF(C553&lt;MAX($C$1:C553),C553/MAX($C$1:C553)-1,0)</f>
        <v>-1.9654088050314433E-2</v>
      </c>
    </row>
    <row r="554" spans="1:4">
      <c r="A554" s="253">
        <v>41444</v>
      </c>
      <c r="B554" s="252">
        <v>1.2390000000000001</v>
      </c>
      <c r="C554" s="252">
        <v>1.2390000000000001</v>
      </c>
      <c r="D554" s="112">
        <f>IF(C554&lt;MAX($C$1:C554),C554/MAX($C$1:C554)-1,0)</f>
        <v>-2.5943396226415061E-2</v>
      </c>
    </row>
    <row r="555" spans="1:4">
      <c r="A555" s="253">
        <v>41445</v>
      </c>
      <c r="B555" s="252">
        <v>1.2010000000000001</v>
      </c>
      <c r="C555" s="252">
        <v>1.2010000000000001</v>
      </c>
      <c r="D555" s="112">
        <f>IF(C555&lt;MAX($C$1:C555),C555/MAX($C$1:C555)-1,0)</f>
        <v>-5.5817610062893097E-2</v>
      </c>
    </row>
    <row r="556" spans="1:4">
      <c r="A556" s="253">
        <v>41446</v>
      </c>
      <c r="B556" s="252">
        <v>1.2050000000000001</v>
      </c>
      <c r="C556" s="252">
        <v>1.2050000000000001</v>
      </c>
      <c r="D556" s="112">
        <f>IF(C556&lt;MAX($C$1:C556),C556/MAX($C$1:C556)-1,0)</f>
        <v>-5.2672955974842672E-2</v>
      </c>
    </row>
    <row r="557" spans="1:4">
      <c r="A557" s="253">
        <v>41449</v>
      </c>
      <c r="B557" s="252">
        <v>1.155</v>
      </c>
      <c r="C557" s="252">
        <v>1.155</v>
      </c>
      <c r="D557" s="112">
        <f>IF(C557&lt;MAX($C$1:C557),C557/MAX($C$1:C557)-1,0)</f>
        <v>-9.198113207547165E-2</v>
      </c>
    </row>
    <row r="558" spans="1:4">
      <c r="A558" s="253">
        <v>41450</v>
      </c>
      <c r="B558" s="252">
        <v>1.1419999999999999</v>
      </c>
      <c r="C558" s="252">
        <v>1.1419999999999999</v>
      </c>
      <c r="D558" s="112">
        <f>IF(C558&lt;MAX($C$1:C558),C558/MAX($C$1:C558)-1,0)</f>
        <v>-0.10220125786163536</v>
      </c>
    </row>
    <row r="559" spans="1:4">
      <c r="A559" s="253">
        <v>41451</v>
      </c>
      <c r="B559" s="252">
        <v>1.1839999999999999</v>
      </c>
      <c r="C559" s="252">
        <v>1.1839999999999999</v>
      </c>
      <c r="D559" s="112">
        <f>IF(C559&lt;MAX($C$1:C559),C559/MAX($C$1:C559)-1,0)</f>
        <v>-6.9182389937107014E-2</v>
      </c>
    </row>
    <row r="560" spans="1:4">
      <c r="A560" s="253">
        <v>41452</v>
      </c>
      <c r="B560" s="252">
        <v>1.179</v>
      </c>
      <c r="C560" s="252">
        <v>1.179</v>
      </c>
      <c r="D560" s="112">
        <f>IF(C560&lt;MAX($C$1:C560),C560/MAX($C$1:C560)-1,0)</f>
        <v>-7.3113207547169767E-2</v>
      </c>
    </row>
    <row r="561" spans="1:4">
      <c r="A561" s="253">
        <v>41453</v>
      </c>
      <c r="B561" s="252">
        <v>1.169</v>
      </c>
      <c r="C561" s="252">
        <v>1.169</v>
      </c>
      <c r="D561" s="112">
        <f>IF(C561&lt;MAX($C$1:C561),C561/MAX($C$1:C561)-1,0)</f>
        <v>-8.0974842767295607E-2</v>
      </c>
    </row>
    <row r="562" spans="1:4">
      <c r="A562" s="253">
        <v>41455</v>
      </c>
      <c r="B562" s="252">
        <v>1.1679999999999999</v>
      </c>
      <c r="C562" s="252">
        <v>1.1679999999999999</v>
      </c>
      <c r="D562" s="112">
        <f>IF(C562&lt;MAX($C$1:C562),C562/MAX($C$1:C562)-1,0)</f>
        <v>-8.1761006289308269E-2</v>
      </c>
    </row>
    <row r="563" spans="1:4">
      <c r="A563" s="253">
        <v>41456</v>
      </c>
      <c r="B563" s="252">
        <v>1.2010000000000001</v>
      </c>
      <c r="C563" s="252">
        <v>1.2010000000000001</v>
      </c>
      <c r="D563" s="112">
        <f>IF(C563&lt;MAX($C$1:C563),C563/MAX($C$1:C563)-1,0)</f>
        <v>-5.5817610062893097E-2</v>
      </c>
    </row>
    <row r="564" spans="1:4">
      <c r="A564" s="253">
        <v>41457</v>
      </c>
      <c r="B564" s="252">
        <v>1.2450000000000001</v>
      </c>
      <c r="C564" s="252">
        <v>1.2450000000000001</v>
      </c>
      <c r="D564" s="112">
        <f>IF(C564&lt;MAX($C$1:C564),C564/MAX($C$1:C564)-1,0)</f>
        <v>-2.1226415094339535E-2</v>
      </c>
    </row>
    <row r="565" spans="1:4">
      <c r="A565" s="253">
        <v>41458</v>
      </c>
      <c r="B565" s="252">
        <v>1.26</v>
      </c>
      <c r="C565" s="252">
        <v>1.26</v>
      </c>
      <c r="D565" s="112">
        <f>IF(C565&lt;MAX($C$1:C565),C565/MAX($C$1:C565)-1,0)</f>
        <v>-9.4339622641509413E-3</v>
      </c>
    </row>
    <row r="566" spans="1:4">
      <c r="A566" s="253">
        <v>41459</v>
      </c>
      <c r="B566" s="252">
        <v>1.2430000000000001</v>
      </c>
      <c r="C566" s="252">
        <v>1.2430000000000001</v>
      </c>
      <c r="D566" s="112">
        <f>IF(C566&lt;MAX($C$1:C566),C566/MAX($C$1:C566)-1,0)</f>
        <v>-2.2798742138364747E-2</v>
      </c>
    </row>
    <row r="567" spans="1:4">
      <c r="A567" s="253">
        <v>41460</v>
      </c>
      <c r="B567" s="252">
        <v>1.2250000000000001</v>
      </c>
      <c r="C567" s="252">
        <v>1.2250000000000001</v>
      </c>
      <c r="D567" s="112">
        <f>IF(C567&lt;MAX($C$1:C567),C567/MAX($C$1:C567)-1,0)</f>
        <v>-3.6949685534591103E-2</v>
      </c>
    </row>
    <row r="568" spans="1:4">
      <c r="A568" s="253">
        <v>41463</v>
      </c>
      <c r="B568" s="252">
        <v>1.2190000000000001</v>
      </c>
      <c r="C568" s="252">
        <v>1.2190000000000001</v>
      </c>
      <c r="D568" s="112">
        <f>IF(C568&lt;MAX($C$1:C568),C568/MAX($C$1:C568)-1,0)</f>
        <v>-4.166666666666663E-2</v>
      </c>
    </row>
    <row r="569" spans="1:4">
      <c r="A569" s="253">
        <v>41464</v>
      </c>
      <c r="B569" s="252">
        <v>1.24</v>
      </c>
      <c r="C569" s="252">
        <v>1.24</v>
      </c>
      <c r="D569" s="112">
        <f>IF(C569&lt;MAX($C$1:C569),C569/MAX($C$1:C569)-1,0)</f>
        <v>-2.515723270440251E-2</v>
      </c>
    </row>
    <row r="570" spans="1:4">
      <c r="A570" s="253">
        <v>41465</v>
      </c>
      <c r="B570" s="252">
        <v>1.2509999999999999</v>
      </c>
      <c r="C570" s="252">
        <v>1.2509999999999999</v>
      </c>
      <c r="D570" s="112">
        <f>IF(C570&lt;MAX($C$1:C570),C570/MAX($C$1:C570)-1,0)</f>
        <v>-1.6509433962264231E-2</v>
      </c>
    </row>
    <row r="571" spans="1:4">
      <c r="A571" s="253">
        <v>41466</v>
      </c>
      <c r="B571" s="252">
        <v>1.2669999999999999</v>
      </c>
      <c r="C571" s="252">
        <v>1.2669999999999999</v>
      </c>
      <c r="D571" s="112">
        <f>IF(C571&lt;MAX($C$1:C571),C571/MAX($C$1:C571)-1,0)</f>
        <v>-3.9308176100629755E-3</v>
      </c>
    </row>
    <row r="572" spans="1:4">
      <c r="A572" s="253">
        <v>41467</v>
      </c>
      <c r="B572" s="252">
        <v>1.2829999999999999</v>
      </c>
      <c r="C572" s="252">
        <v>1.2829999999999999</v>
      </c>
      <c r="D572" s="112">
        <f>IF(C572&lt;MAX($C$1:C572),C572/MAX($C$1:C572)-1,0)</f>
        <v>0</v>
      </c>
    </row>
    <row r="573" spans="1:4">
      <c r="A573" s="253">
        <v>41470</v>
      </c>
      <c r="B573" s="252">
        <v>1.32</v>
      </c>
      <c r="C573" s="252">
        <v>1.32</v>
      </c>
      <c r="D573" s="112">
        <f>IF(C573&lt;MAX($C$1:C573),C573/MAX($C$1:C573)-1,0)</f>
        <v>0</v>
      </c>
    </row>
    <row r="574" spans="1:4">
      <c r="A574" s="253">
        <v>41471</v>
      </c>
      <c r="B574" s="252">
        <v>1.319</v>
      </c>
      <c r="C574" s="252">
        <v>1.319</v>
      </c>
      <c r="D574" s="112">
        <f>IF(C574&lt;MAX($C$1:C574),C574/MAX($C$1:C574)-1,0)</f>
        <v>-7.5757575757584572E-4</v>
      </c>
    </row>
    <row r="575" spans="1:4">
      <c r="A575" s="253">
        <v>41472</v>
      </c>
      <c r="B575" s="252">
        <v>1.2869999999999999</v>
      </c>
      <c r="C575" s="252">
        <v>1.2869999999999999</v>
      </c>
      <c r="D575" s="112">
        <f>IF(C575&lt;MAX($C$1:C575),C575/MAX($C$1:C575)-1,0)</f>
        <v>-2.5000000000000133E-2</v>
      </c>
    </row>
    <row r="576" spans="1:4">
      <c r="A576" s="253">
        <v>41473</v>
      </c>
      <c r="B576" s="252">
        <v>1.2789999999999999</v>
      </c>
      <c r="C576" s="252">
        <v>1.2789999999999999</v>
      </c>
      <c r="D576" s="112">
        <f>IF(C576&lt;MAX($C$1:C576),C576/MAX($C$1:C576)-1,0)</f>
        <v>-3.1060606060606122E-2</v>
      </c>
    </row>
    <row r="577" spans="1:4">
      <c r="A577" s="253">
        <v>41474</v>
      </c>
      <c r="B577" s="252">
        <v>1.2609999999999999</v>
      </c>
      <c r="C577" s="252">
        <v>1.2609999999999999</v>
      </c>
      <c r="D577" s="112">
        <f>IF(C577&lt;MAX($C$1:C577),C577/MAX($C$1:C577)-1,0)</f>
        <v>-4.469696969696979E-2</v>
      </c>
    </row>
    <row r="578" spans="1:4">
      <c r="A578" s="253">
        <v>41477</v>
      </c>
      <c r="B578" s="252">
        <v>1.296</v>
      </c>
      <c r="C578" s="252">
        <v>1.296</v>
      </c>
      <c r="D578" s="112">
        <f>IF(C578&lt;MAX($C$1:C578),C578/MAX($C$1:C578)-1,0)</f>
        <v>-1.8181818181818188E-2</v>
      </c>
    </row>
    <row r="579" spans="1:4">
      <c r="A579" s="253">
        <v>41478</v>
      </c>
      <c r="B579" s="252">
        <v>1.32</v>
      </c>
      <c r="C579" s="252">
        <v>1.32</v>
      </c>
      <c r="D579" s="112">
        <f>IF(C579&lt;MAX($C$1:C579),C579/MAX($C$1:C579)-1,0)</f>
        <v>0</v>
      </c>
    </row>
    <row r="580" spans="1:4">
      <c r="A580" s="253">
        <v>41479</v>
      </c>
      <c r="B580" s="252">
        <v>1.3320000000000001</v>
      </c>
      <c r="C580" s="252">
        <v>1.3320000000000001</v>
      </c>
      <c r="D580" s="112">
        <f>IF(C580&lt;MAX($C$1:C580),C580/MAX($C$1:C580)-1,0)</f>
        <v>0</v>
      </c>
    </row>
    <row r="581" spans="1:4">
      <c r="A581" s="253">
        <v>41480</v>
      </c>
      <c r="B581" s="252">
        <v>1.3080000000000001</v>
      </c>
      <c r="C581" s="252">
        <v>1.3080000000000001</v>
      </c>
      <c r="D581" s="112">
        <f>IF(C581&lt;MAX($C$1:C581),C581/MAX($C$1:C581)-1,0)</f>
        <v>-1.8018018018018056E-2</v>
      </c>
    </row>
    <row r="582" spans="1:4">
      <c r="A582" s="253">
        <v>41481</v>
      </c>
      <c r="B582" s="252">
        <v>1.3</v>
      </c>
      <c r="C582" s="252">
        <v>1.3</v>
      </c>
      <c r="D582" s="112">
        <f>IF(C582&lt;MAX($C$1:C582),C582/MAX($C$1:C582)-1,0)</f>
        <v>-2.4024024024024038E-2</v>
      </c>
    </row>
    <row r="583" spans="1:4">
      <c r="A583" s="253">
        <v>41484</v>
      </c>
      <c r="B583" s="252">
        <v>1.288</v>
      </c>
      <c r="C583" s="252">
        <v>1.288</v>
      </c>
      <c r="D583" s="112">
        <f>IF(C583&lt;MAX($C$1:C583),C583/MAX($C$1:C583)-1,0)</f>
        <v>-3.3033033033033066E-2</v>
      </c>
    </row>
    <row r="584" spans="1:4">
      <c r="A584" s="253">
        <v>41485</v>
      </c>
      <c r="B584" s="252">
        <v>1.268</v>
      </c>
      <c r="C584" s="252">
        <v>1.268</v>
      </c>
      <c r="D584" s="112">
        <f>IF(C584&lt;MAX($C$1:C584),C584/MAX($C$1:C584)-1,0)</f>
        <v>-4.8048048048048075E-2</v>
      </c>
    </row>
    <row r="585" spans="1:4">
      <c r="A585" s="253">
        <v>41486</v>
      </c>
      <c r="B585" s="252">
        <v>1.268</v>
      </c>
      <c r="C585" s="252">
        <v>1.268</v>
      </c>
      <c r="D585" s="112">
        <f>IF(C585&lt;MAX($C$1:C585),C585/MAX($C$1:C585)-1,0)</f>
        <v>-4.8048048048048075E-2</v>
      </c>
    </row>
    <row r="586" spans="1:4">
      <c r="A586" s="253">
        <v>41487</v>
      </c>
      <c r="B586" s="252">
        <v>1.2969999999999999</v>
      </c>
      <c r="C586" s="252">
        <v>1.2969999999999999</v>
      </c>
      <c r="D586" s="112">
        <f>IF(C586&lt;MAX($C$1:C586),C586/MAX($C$1:C586)-1,0)</f>
        <v>-2.6276276276276378E-2</v>
      </c>
    </row>
    <row r="587" spans="1:4">
      <c r="A587" s="253">
        <v>41488</v>
      </c>
      <c r="B587" s="252">
        <v>1.294</v>
      </c>
      <c r="C587" s="252">
        <v>1.294</v>
      </c>
      <c r="D587" s="112">
        <f>IF(C587&lt;MAX($C$1:C587),C587/MAX($C$1:C587)-1,0)</f>
        <v>-2.8528528528528607E-2</v>
      </c>
    </row>
    <row r="588" spans="1:4">
      <c r="A588" s="253">
        <v>41491</v>
      </c>
      <c r="B588" s="252">
        <v>1.32</v>
      </c>
      <c r="C588" s="252">
        <v>1.32</v>
      </c>
      <c r="D588" s="112">
        <f>IF(C588&lt;MAX($C$1:C588),C588/MAX($C$1:C588)-1,0)</f>
        <v>-9.009009009009028E-3</v>
      </c>
    </row>
    <row r="589" spans="1:4">
      <c r="A589" s="253">
        <v>41492</v>
      </c>
      <c r="B589" s="252">
        <v>1.3360000000000001</v>
      </c>
      <c r="C589" s="252">
        <v>1.3360000000000001</v>
      </c>
      <c r="D589" s="112">
        <f>IF(C589&lt;MAX($C$1:C589),C589/MAX($C$1:C589)-1,0)</f>
        <v>0</v>
      </c>
    </row>
    <row r="590" spans="1:4">
      <c r="A590" s="253">
        <v>41493</v>
      </c>
      <c r="B590" s="252">
        <v>1.3160000000000001</v>
      </c>
      <c r="C590" s="252">
        <v>1.3160000000000001</v>
      </c>
      <c r="D590" s="112">
        <f>IF(C590&lt;MAX($C$1:C590),C590/MAX($C$1:C590)-1,0)</f>
        <v>-1.4970059880239583E-2</v>
      </c>
    </row>
    <row r="591" spans="1:4">
      <c r="A591" s="253">
        <v>41494</v>
      </c>
      <c r="B591" s="252">
        <v>1.327</v>
      </c>
      <c r="C591" s="252">
        <v>1.327</v>
      </c>
      <c r="D591" s="112">
        <f>IF(C591&lt;MAX($C$1:C591),C591/MAX($C$1:C591)-1,0)</f>
        <v>-6.7365269461078237E-3</v>
      </c>
    </row>
    <row r="592" spans="1:4">
      <c r="A592" s="253">
        <v>41495</v>
      </c>
      <c r="B592" s="252">
        <v>1.325</v>
      </c>
      <c r="C592" s="252">
        <v>1.325</v>
      </c>
      <c r="D592" s="112">
        <f>IF(C592&lt;MAX($C$1:C592),C592/MAX($C$1:C592)-1,0)</f>
        <v>-8.2335329341318708E-3</v>
      </c>
    </row>
    <row r="593" spans="1:4">
      <c r="A593" s="253">
        <v>41498</v>
      </c>
      <c r="B593" s="252">
        <v>1.319</v>
      </c>
      <c r="C593" s="252">
        <v>1.319</v>
      </c>
      <c r="D593" s="112">
        <f>IF(C593&lt;MAX($C$1:C593),C593/MAX($C$1:C593)-1,0)</f>
        <v>-1.2724550898203679E-2</v>
      </c>
    </row>
    <row r="594" spans="1:4">
      <c r="A594" s="253">
        <v>41499</v>
      </c>
      <c r="B594" s="252">
        <v>1.3120000000000001</v>
      </c>
      <c r="C594" s="252">
        <v>1.3120000000000001</v>
      </c>
      <c r="D594" s="112">
        <f>IF(C594&lt;MAX($C$1:C594),C594/MAX($C$1:C594)-1,0)</f>
        <v>-1.7964071856287456E-2</v>
      </c>
    </row>
    <row r="595" spans="1:4">
      <c r="A595" s="253">
        <v>41500</v>
      </c>
      <c r="B595" s="252">
        <v>1.3069999999999999</v>
      </c>
      <c r="C595" s="252">
        <v>1.3069999999999999</v>
      </c>
      <c r="D595" s="112">
        <f>IF(C595&lt;MAX($C$1:C595),C595/MAX($C$1:C595)-1,0)</f>
        <v>-2.1706586826347407E-2</v>
      </c>
    </row>
    <row r="596" spans="1:4">
      <c r="A596" s="253">
        <v>41501</v>
      </c>
      <c r="B596" s="252">
        <v>1.2689999999999999</v>
      </c>
      <c r="C596" s="252">
        <v>1.2689999999999999</v>
      </c>
      <c r="D596" s="112">
        <f>IF(C596&lt;MAX($C$1:C596),C596/MAX($C$1:C596)-1,0)</f>
        <v>-5.0149700598802527E-2</v>
      </c>
    </row>
    <row r="597" spans="1:4">
      <c r="A597" s="253">
        <v>41502</v>
      </c>
      <c r="B597" s="252">
        <v>1.2410000000000001</v>
      </c>
      <c r="C597" s="252">
        <v>1.2410000000000001</v>
      </c>
      <c r="D597" s="112">
        <f>IF(C597&lt;MAX($C$1:C597),C597/MAX($C$1:C597)-1,0)</f>
        <v>-7.1107784431137744E-2</v>
      </c>
    </row>
    <row r="598" spans="1:4">
      <c r="A598" s="253">
        <v>41505</v>
      </c>
      <c r="B598" s="252">
        <v>1.262</v>
      </c>
      <c r="C598" s="252">
        <v>1.262</v>
      </c>
      <c r="D598" s="112">
        <f>IF(C598&lt;MAX($C$1:C598),C598/MAX($C$1:C598)-1,0)</f>
        <v>-5.5389221556886303E-2</v>
      </c>
    </row>
    <row r="599" spans="1:4">
      <c r="A599" s="253">
        <v>41506</v>
      </c>
      <c r="B599" s="252">
        <v>1.2490000000000001</v>
      </c>
      <c r="C599" s="252">
        <v>1.2490000000000001</v>
      </c>
      <c r="D599" s="112">
        <f>IF(C599&lt;MAX($C$1:C599),C599/MAX($C$1:C599)-1,0)</f>
        <v>-6.5119760479041888E-2</v>
      </c>
    </row>
    <row r="600" spans="1:4">
      <c r="A600" s="253">
        <v>41507</v>
      </c>
      <c r="B600" s="252">
        <v>1.2490000000000001</v>
      </c>
      <c r="C600" s="252">
        <v>1.2490000000000001</v>
      </c>
      <c r="D600" s="112">
        <f>IF(C600&lt;MAX($C$1:C600),C600/MAX($C$1:C600)-1,0)</f>
        <v>-6.5119760479041888E-2</v>
      </c>
    </row>
    <row r="601" spans="1:4">
      <c r="A601" s="253">
        <v>41508</v>
      </c>
      <c r="B601" s="252">
        <v>1.2629999999999999</v>
      </c>
      <c r="C601" s="252">
        <v>1.2629999999999999</v>
      </c>
      <c r="D601" s="112">
        <f>IF(C601&lt;MAX($C$1:C601),C601/MAX($C$1:C601)-1,0)</f>
        <v>-5.4640718562874335E-2</v>
      </c>
    </row>
    <row r="602" spans="1:4">
      <c r="A602" s="253">
        <v>41509</v>
      </c>
      <c r="B602" s="252">
        <v>1.276</v>
      </c>
      <c r="C602" s="252">
        <v>1.276</v>
      </c>
      <c r="D602" s="112">
        <f>IF(C602&lt;MAX($C$1:C602),C602/MAX($C$1:C602)-1,0)</f>
        <v>-4.4910179640718639E-2</v>
      </c>
    </row>
    <row r="603" spans="1:4">
      <c r="A603" s="253">
        <v>41512</v>
      </c>
      <c r="B603" s="252">
        <v>1.29</v>
      </c>
      <c r="C603" s="252">
        <v>1.29</v>
      </c>
      <c r="D603" s="112">
        <f>IF(C603&lt;MAX($C$1:C603),C603/MAX($C$1:C603)-1,0)</f>
        <v>-3.4431137724550975E-2</v>
      </c>
    </row>
    <row r="604" spans="1:4">
      <c r="A604" s="253">
        <v>41513</v>
      </c>
      <c r="B604" s="252">
        <v>1.288</v>
      </c>
      <c r="C604" s="252">
        <v>1.288</v>
      </c>
      <c r="D604" s="112">
        <f>IF(C604&lt;MAX($C$1:C604),C604/MAX($C$1:C604)-1,0)</f>
        <v>-3.5928143712574911E-2</v>
      </c>
    </row>
    <row r="605" spans="1:4">
      <c r="A605" s="253">
        <v>41514</v>
      </c>
      <c r="B605" s="252">
        <v>1.256</v>
      </c>
      <c r="C605" s="252">
        <v>1.256</v>
      </c>
      <c r="D605" s="112">
        <f>IF(C605&lt;MAX($C$1:C605),C605/MAX($C$1:C605)-1,0)</f>
        <v>-5.9880239520958112E-2</v>
      </c>
    </row>
    <row r="606" spans="1:4">
      <c r="A606" s="253">
        <v>41515</v>
      </c>
      <c r="B606" s="252">
        <v>1.2569999999999999</v>
      </c>
      <c r="C606" s="252">
        <v>1.2569999999999999</v>
      </c>
      <c r="D606" s="112">
        <f>IF(C606&lt;MAX($C$1:C606),C606/MAX($C$1:C606)-1,0)</f>
        <v>-5.9131736526946255E-2</v>
      </c>
    </row>
    <row r="607" spans="1:4">
      <c r="A607" s="253">
        <v>41516</v>
      </c>
      <c r="B607" s="252">
        <v>1.234</v>
      </c>
      <c r="C607" s="252">
        <v>1.234</v>
      </c>
      <c r="D607" s="112">
        <f>IF(C607&lt;MAX($C$1:C607),C607/MAX($C$1:C607)-1,0)</f>
        <v>-7.6347305389221631E-2</v>
      </c>
    </row>
    <row r="608" spans="1:4">
      <c r="A608" s="253">
        <v>41519</v>
      </c>
      <c r="B608" s="252">
        <v>1.2430000000000001</v>
      </c>
      <c r="C608" s="252">
        <v>1.2430000000000001</v>
      </c>
      <c r="D608" s="112">
        <f>IF(C608&lt;MAX($C$1:C608),C608/MAX($C$1:C608)-1,0)</f>
        <v>-6.9610778443113697E-2</v>
      </c>
    </row>
    <row r="609" spans="1:4">
      <c r="A609" s="253">
        <v>41520</v>
      </c>
      <c r="B609" s="252">
        <v>1.262</v>
      </c>
      <c r="C609" s="252">
        <v>1.262</v>
      </c>
      <c r="D609" s="112">
        <f>IF(C609&lt;MAX($C$1:C609),C609/MAX($C$1:C609)-1,0)</f>
        <v>-5.5389221556886303E-2</v>
      </c>
    </row>
    <row r="610" spans="1:4">
      <c r="A610" s="253">
        <v>41521</v>
      </c>
      <c r="B610" s="252">
        <v>1.2549999999999999</v>
      </c>
      <c r="C610" s="252">
        <v>1.2549999999999999</v>
      </c>
      <c r="D610" s="112">
        <f>IF(C610&lt;MAX($C$1:C610),C610/MAX($C$1:C610)-1,0)</f>
        <v>-6.0628742514970191E-2</v>
      </c>
    </row>
    <row r="611" spans="1:4">
      <c r="A611" s="253">
        <v>41522</v>
      </c>
      <c r="B611" s="252">
        <v>1.2490000000000001</v>
      </c>
      <c r="C611" s="252">
        <v>1.2490000000000001</v>
      </c>
      <c r="D611" s="112">
        <f>IF(C611&lt;MAX($C$1:C611),C611/MAX($C$1:C611)-1,0)</f>
        <v>-6.5119760479041888E-2</v>
      </c>
    </row>
    <row r="612" spans="1:4">
      <c r="A612" s="253">
        <v>41523</v>
      </c>
      <c r="B612" s="252">
        <v>1.258</v>
      </c>
      <c r="C612" s="252">
        <v>1.258</v>
      </c>
      <c r="D612" s="112">
        <f>IF(C612&lt;MAX($C$1:C612),C612/MAX($C$1:C612)-1,0)</f>
        <v>-5.8383233532934176E-2</v>
      </c>
    </row>
    <row r="613" spans="1:4">
      <c r="A613" s="253">
        <v>41526</v>
      </c>
      <c r="B613" s="252">
        <v>1.25</v>
      </c>
      <c r="C613" s="252">
        <v>1.25</v>
      </c>
      <c r="D613" s="112">
        <f>IF(C613&lt;MAX($C$1:C613),C613/MAX($C$1:C613)-1,0)</f>
        <v>-6.4371257485030031E-2</v>
      </c>
    </row>
    <row r="614" spans="1:4">
      <c r="A614" s="253">
        <v>41527</v>
      </c>
      <c r="B614" s="252">
        <v>1.2330000000000001</v>
      </c>
      <c r="C614" s="252">
        <v>1.2330000000000001</v>
      </c>
      <c r="D614" s="112">
        <f>IF(C614&lt;MAX($C$1:C614),C614/MAX($C$1:C614)-1,0)</f>
        <v>-7.7095808383233488E-2</v>
      </c>
    </row>
    <row r="615" spans="1:4">
      <c r="A615" s="253">
        <v>41528</v>
      </c>
      <c r="B615" s="252">
        <v>1.226</v>
      </c>
      <c r="C615" s="252">
        <v>1.226</v>
      </c>
      <c r="D615" s="112">
        <f>IF(C615&lt;MAX($C$1:C615),C615/MAX($C$1:C615)-1,0)</f>
        <v>-8.2335329341317487E-2</v>
      </c>
    </row>
    <row r="616" spans="1:4">
      <c r="A616" s="253">
        <v>41529</v>
      </c>
      <c r="B616" s="252">
        <v>1.2230000000000001</v>
      </c>
      <c r="C616" s="252">
        <v>1.2230000000000001</v>
      </c>
      <c r="D616" s="112">
        <f>IF(C616&lt;MAX($C$1:C616),C616/MAX($C$1:C616)-1,0)</f>
        <v>-8.458083832335328E-2</v>
      </c>
    </row>
    <row r="617" spans="1:4">
      <c r="A617" s="253">
        <v>41530</v>
      </c>
      <c r="B617" s="252">
        <v>1.2390000000000001</v>
      </c>
      <c r="C617" s="252">
        <v>1.2390000000000001</v>
      </c>
      <c r="D617" s="112">
        <f>IF(C617&lt;MAX($C$1:C617),C617/MAX($C$1:C617)-1,0)</f>
        <v>-7.260479041916168E-2</v>
      </c>
    </row>
    <row r="618" spans="1:4">
      <c r="A618" s="253">
        <v>41533</v>
      </c>
      <c r="B618" s="252">
        <v>1.2549999999999999</v>
      </c>
      <c r="C618" s="252">
        <v>1.2549999999999999</v>
      </c>
      <c r="D618" s="112">
        <f>IF(C618&lt;MAX($C$1:C618),C618/MAX($C$1:C618)-1,0)</f>
        <v>-6.0628742514970191E-2</v>
      </c>
    </row>
    <row r="619" spans="1:4">
      <c r="A619" s="253">
        <v>41534</v>
      </c>
      <c r="B619" s="252">
        <v>1.248</v>
      </c>
      <c r="C619" s="252">
        <v>1.248</v>
      </c>
      <c r="D619" s="112">
        <f>IF(C619&lt;MAX($C$1:C619),C619/MAX($C$1:C619)-1,0)</f>
        <v>-6.5868263473053967E-2</v>
      </c>
    </row>
    <row r="620" spans="1:4">
      <c r="A620" s="253">
        <v>41535</v>
      </c>
      <c r="B620" s="252">
        <v>1.264</v>
      </c>
      <c r="C620" s="252">
        <v>1.264</v>
      </c>
      <c r="D620" s="112">
        <f>IF(C620&lt;MAX($C$1:C620),C620/MAX($C$1:C620)-1,0)</f>
        <v>-5.3892215568862367E-2</v>
      </c>
    </row>
    <row r="621" spans="1:4">
      <c r="A621" s="253">
        <v>41540</v>
      </c>
      <c r="B621" s="252">
        <v>1.2929999999999999</v>
      </c>
      <c r="C621" s="252">
        <v>1.2929999999999999</v>
      </c>
      <c r="D621" s="112">
        <f>IF(C621&lt;MAX($C$1:C621),C621/MAX($C$1:C621)-1,0)</f>
        <v>-3.2185628742515071E-2</v>
      </c>
    </row>
    <row r="622" spans="1:4">
      <c r="A622" s="253">
        <v>41541</v>
      </c>
      <c r="B622" s="252">
        <v>1.3029999999999999</v>
      </c>
      <c r="C622" s="252">
        <v>1.3029999999999999</v>
      </c>
      <c r="D622" s="112">
        <f>IF(C622&lt;MAX($C$1:C622),C622/MAX($C$1:C622)-1,0)</f>
        <v>-2.4700598802395279E-2</v>
      </c>
    </row>
    <row r="623" spans="1:4">
      <c r="A623" s="253">
        <v>41542</v>
      </c>
      <c r="B623" s="252">
        <v>1.286</v>
      </c>
      <c r="C623" s="252">
        <v>1.286</v>
      </c>
      <c r="D623" s="112">
        <f>IF(C623&lt;MAX($C$1:C623),C623/MAX($C$1:C623)-1,0)</f>
        <v>-3.7425149700598848E-2</v>
      </c>
    </row>
    <row r="624" spans="1:4">
      <c r="A624" s="253">
        <v>41543</v>
      </c>
      <c r="B624" s="252">
        <v>1.3069999999999999</v>
      </c>
      <c r="C624" s="252">
        <v>1.3069999999999999</v>
      </c>
      <c r="D624" s="112">
        <f>IF(C624&lt;MAX($C$1:C624),C624/MAX($C$1:C624)-1,0)</f>
        <v>-2.1706586826347407E-2</v>
      </c>
    </row>
    <row r="625" spans="1:4">
      <c r="A625" s="253">
        <v>41544</v>
      </c>
      <c r="B625" s="252">
        <v>1.329</v>
      </c>
      <c r="C625" s="252">
        <v>1.329</v>
      </c>
      <c r="D625" s="112">
        <f>IF(C625&lt;MAX($C$1:C625),C625/MAX($C$1:C625)-1,0)</f>
        <v>-5.2395209580838875E-3</v>
      </c>
    </row>
    <row r="626" spans="1:4">
      <c r="A626" s="253">
        <v>41547</v>
      </c>
      <c r="B626" s="252">
        <v>1.33</v>
      </c>
      <c r="C626" s="252">
        <v>1.33</v>
      </c>
      <c r="D626" s="112">
        <f>IF(C626&lt;MAX($C$1:C626),C626/MAX($C$1:C626)-1,0)</f>
        <v>-4.4910179640718084E-3</v>
      </c>
    </row>
    <row r="627" spans="1:4">
      <c r="A627" s="253">
        <v>41555</v>
      </c>
      <c r="B627" s="252">
        <v>1.33</v>
      </c>
      <c r="C627" s="252">
        <v>1.33</v>
      </c>
      <c r="D627" s="112">
        <f>IF(C627&lt;MAX($C$1:C627),C627/MAX($C$1:C627)-1,0)</f>
        <v>-4.4910179640718084E-3</v>
      </c>
    </row>
    <row r="628" spans="1:4">
      <c r="A628" s="253">
        <v>41556</v>
      </c>
      <c r="B628" s="252">
        <v>1.333</v>
      </c>
      <c r="C628" s="252">
        <v>1.333</v>
      </c>
      <c r="D628" s="112">
        <f>IF(C628&lt;MAX($C$1:C628),C628/MAX($C$1:C628)-1,0)</f>
        <v>-2.2455089820360152E-3</v>
      </c>
    </row>
    <row r="629" spans="1:4">
      <c r="A629" s="253">
        <v>41557</v>
      </c>
      <c r="B629" s="252">
        <v>1.31</v>
      </c>
      <c r="C629" s="252">
        <v>1.31</v>
      </c>
      <c r="D629" s="112">
        <f>IF(C629&lt;MAX($C$1:C629),C629/MAX($C$1:C629)-1,0)</f>
        <v>-1.9461077844311392E-2</v>
      </c>
    </row>
    <row r="630" spans="1:4">
      <c r="A630" s="253">
        <v>41558</v>
      </c>
      <c r="B630" s="252">
        <v>1.3120000000000001</v>
      </c>
      <c r="C630" s="252">
        <v>1.3120000000000001</v>
      </c>
      <c r="D630" s="112">
        <f>IF(C630&lt;MAX($C$1:C630),C630/MAX($C$1:C630)-1,0)</f>
        <v>-1.7964071856287456E-2</v>
      </c>
    </row>
    <row r="631" spans="1:4">
      <c r="A631" s="253">
        <v>41561</v>
      </c>
      <c r="B631" s="252">
        <v>1.304</v>
      </c>
      <c r="C631" s="252">
        <v>1.304</v>
      </c>
      <c r="D631" s="112">
        <f>IF(C631&lt;MAX($C$1:C631),C631/MAX($C$1:C631)-1,0)</f>
        <v>-2.39520958083832E-2</v>
      </c>
    </row>
    <row r="632" spans="1:4">
      <c r="A632" s="253">
        <v>41562</v>
      </c>
      <c r="B632" s="252">
        <v>1.3180000000000001</v>
      </c>
      <c r="C632" s="252">
        <v>1.3180000000000001</v>
      </c>
      <c r="D632" s="112">
        <f>IF(C632&lt;MAX($C$1:C632),C632/MAX($C$1:C632)-1,0)</f>
        <v>-1.3473053892215536E-2</v>
      </c>
    </row>
    <row r="633" spans="1:4">
      <c r="A633" s="253">
        <v>41563</v>
      </c>
      <c r="B633" s="252">
        <v>1.3009999999999999</v>
      </c>
      <c r="C633" s="252">
        <v>1.3009999999999999</v>
      </c>
      <c r="D633" s="112">
        <f>IF(C633&lt;MAX($C$1:C633),C633/MAX($C$1:C633)-1,0)</f>
        <v>-2.6197604790419216E-2</v>
      </c>
    </row>
    <row r="634" spans="1:4">
      <c r="A634" s="253">
        <v>41564</v>
      </c>
      <c r="B634" s="252">
        <v>1.286</v>
      </c>
      <c r="C634" s="252">
        <v>1.286</v>
      </c>
      <c r="D634" s="112">
        <f>IF(C634&lt;MAX($C$1:C634),C634/MAX($C$1:C634)-1,0)</f>
        <v>-3.7425149700598848E-2</v>
      </c>
    </row>
    <row r="635" spans="1:4">
      <c r="A635" s="253">
        <v>41565</v>
      </c>
      <c r="B635" s="252">
        <v>1.2829999999999999</v>
      </c>
      <c r="C635" s="252">
        <v>1.2829999999999999</v>
      </c>
      <c r="D635" s="112">
        <f>IF(C635&lt;MAX($C$1:C635),C635/MAX($C$1:C635)-1,0)</f>
        <v>-3.9670658682634863E-2</v>
      </c>
    </row>
    <row r="636" spans="1:4">
      <c r="A636" s="253">
        <v>41568</v>
      </c>
      <c r="B636" s="252">
        <v>1.3149999999999999</v>
      </c>
      <c r="C636" s="252">
        <v>1.3149999999999999</v>
      </c>
      <c r="D636" s="112">
        <f>IF(C636&lt;MAX($C$1:C636),C636/MAX($C$1:C636)-1,0)</f>
        <v>-1.5718562874251552E-2</v>
      </c>
    </row>
    <row r="637" spans="1:4">
      <c r="A637" s="253">
        <v>41569</v>
      </c>
      <c r="B637" s="252">
        <v>1.306</v>
      </c>
      <c r="C637" s="252">
        <v>1.306</v>
      </c>
      <c r="D637" s="112">
        <f>IF(C637&lt;MAX($C$1:C637),C637/MAX($C$1:C637)-1,0)</f>
        <v>-2.2455089820359264E-2</v>
      </c>
    </row>
    <row r="638" spans="1:4">
      <c r="A638" s="253">
        <v>41570</v>
      </c>
      <c r="B638" s="252">
        <v>1.2889999999999999</v>
      </c>
      <c r="C638" s="252">
        <v>1.2889999999999999</v>
      </c>
      <c r="D638" s="112">
        <f>IF(C638&lt;MAX($C$1:C638),C638/MAX($C$1:C638)-1,0)</f>
        <v>-3.5179640718562943E-2</v>
      </c>
    </row>
    <row r="639" spans="1:4">
      <c r="A639" s="253">
        <v>41571</v>
      </c>
      <c r="B639" s="252">
        <v>1.2789999999999999</v>
      </c>
      <c r="C639" s="252">
        <v>1.2789999999999999</v>
      </c>
      <c r="D639" s="112">
        <f>IF(C639&lt;MAX($C$1:C639),C639/MAX($C$1:C639)-1,0)</f>
        <v>-4.2664670658682735E-2</v>
      </c>
    </row>
    <row r="640" spans="1:4">
      <c r="A640" s="253">
        <v>41572</v>
      </c>
      <c r="B640" s="252">
        <v>1.256</v>
      </c>
      <c r="C640" s="252">
        <v>1.256</v>
      </c>
      <c r="D640" s="112">
        <f>IF(C640&lt;MAX($C$1:C640),C640/MAX($C$1:C640)-1,0)</f>
        <v>-5.9880239520958112E-2</v>
      </c>
    </row>
    <row r="641" spans="1:4">
      <c r="A641" s="253">
        <v>41575</v>
      </c>
      <c r="B641" s="252">
        <v>1.2410000000000001</v>
      </c>
      <c r="C641" s="252">
        <v>1.2410000000000001</v>
      </c>
      <c r="D641" s="112">
        <f>IF(C641&lt;MAX($C$1:C641),C641/MAX($C$1:C641)-1,0)</f>
        <v>-7.1107784431137744E-2</v>
      </c>
    </row>
    <row r="642" spans="1:4">
      <c r="A642" s="253">
        <v>41576</v>
      </c>
      <c r="B642" s="252">
        <v>1.236</v>
      </c>
      <c r="C642" s="252">
        <v>1.236</v>
      </c>
      <c r="D642" s="112">
        <f>IF(C642&lt;MAX($C$1:C642),C642/MAX($C$1:C642)-1,0)</f>
        <v>-7.4850299401197695E-2</v>
      </c>
    </row>
    <row r="643" spans="1:4">
      <c r="A643" s="253">
        <v>41577</v>
      </c>
      <c r="B643" s="252">
        <v>1.2529999999999999</v>
      </c>
      <c r="C643" s="252">
        <v>1.2529999999999999</v>
      </c>
      <c r="D643" s="112">
        <f>IF(C643&lt;MAX($C$1:C643),C643/MAX($C$1:C643)-1,0)</f>
        <v>-6.2125748502994127E-2</v>
      </c>
    </row>
    <row r="644" spans="1:4">
      <c r="A644" s="253">
        <v>41578</v>
      </c>
      <c r="B644" s="252">
        <v>1.2390000000000001</v>
      </c>
      <c r="C644" s="252">
        <v>1.2390000000000001</v>
      </c>
      <c r="D644" s="112">
        <f>IF(C644&lt;MAX($C$1:C644),C644/MAX($C$1:C644)-1,0)</f>
        <v>-7.260479041916168E-2</v>
      </c>
    </row>
    <row r="645" spans="1:4">
      <c r="A645" s="253">
        <v>41579</v>
      </c>
      <c r="B645" s="252">
        <v>1.2430000000000001</v>
      </c>
      <c r="C645" s="252">
        <v>1.2430000000000001</v>
      </c>
      <c r="D645" s="112">
        <f>IF(C645&lt;MAX($C$1:C645),C645/MAX($C$1:C645)-1,0)</f>
        <v>-6.9610778443113697E-2</v>
      </c>
    </row>
    <row r="646" spans="1:4">
      <c r="A646" s="253">
        <v>41582</v>
      </c>
      <c r="B646" s="252">
        <v>1.224</v>
      </c>
      <c r="C646" s="252">
        <v>1.224</v>
      </c>
      <c r="D646" s="112">
        <f>IF(C646&lt;MAX($C$1:C646),C646/MAX($C$1:C646)-1,0)</f>
        <v>-8.3832335329341423E-2</v>
      </c>
    </row>
    <row r="647" spans="1:4">
      <c r="A647" s="253">
        <v>41583</v>
      </c>
      <c r="B647" s="252">
        <v>1.226</v>
      </c>
      <c r="C647" s="252">
        <v>1.226</v>
      </c>
      <c r="D647" s="112">
        <f>IF(C647&lt;MAX($C$1:C647),C647/MAX($C$1:C647)-1,0)</f>
        <v>-8.2335329341317487E-2</v>
      </c>
    </row>
    <row r="648" spans="1:4">
      <c r="A648" s="253">
        <v>41584</v>
      </c>
      <c r="B648" s="252">
        <v>1.2110000000000001</v>
      </c>
      <c r="C648" s="252">
        <v>1.2110000000000001</v>
      </c>
      <c r="D648" s="112">
        <f>IF(C648&lt;MAX($C$1:C648),C648/MAX($C$1:C648)-1,0)</f>
        <v>-9.3562874251497008E-2</v>
      </c>
    </row>
    <row r="649" spans="1:4">
      <c r="A649" s="253">
        <v>41585</v>
      </c>
      <c r="B649" s="252">
        <v>1.196</v>
      </c>
      <c r="C649" s="252">
        <v>1.196</v>
      </c>
      <c r="D649" s="112">
        <f>IF(C649&lt;MAX($C$1:C649),C649/MAX($C$1:C649)-1,0)</f>
        <v>-0.10479041916167675</v>
      </c>
    </row>
    <row r="650" spans="1:4">
      <c r="A650" s="253">
        <v>41586</v>
      </c>
      <c r="B650" s="252">
        <v>1.179</v>
      </c>
      <c r="C650" s="252">
        <v>1.179</v>
      </c>
      <c r="D650" s="112">
        <f>IF(C650&lt;MAX($C$1:C650),C650/MAX($C$1:C650)-1,0)</f>
        <v>-0.11751497005988021</v>
      </c>
    </row>
    <row r="651" spans="1:4">
      <c r="A651" s="253">
        <v>41589</v>
      </c>
      <c r="B651" s="252">
        <v>1.212</v>
      </c>
      <c r="C651" s="252">
        <v>1.212</v>
      </c>
      <c r="D651" s="112">
        <f>IF(C651&lt;MAX($C$1:C651),C651/MAX($C$1:C651)-1,0)</f>
        <v>-9.2814371257485151E-2</v>
      </c>
    </row>
    <row r="652" spans="1:4">
      <c r="A652" s="253">
        <v>41590</v>
      </c>
      <c r="B652" s="252">
        <v>1.224</v>
      </c>
      <c r="C652" s="252">
        <v>1.224</v>
      </c>
      <c r="D652" s="112">
        <f>IF(C652&lt;MAX($C$1:C652),C652/MAX($C$1:C652)-1,0)</f>
        <v>-8.3832335329341423E-2</v>
      </c>
    </row>
    <row r="653" spans="1:4">
      <c r="A653" s="253">
        <v>41591</v>
      </c>
      <c r="B653" s="252">
        <v>1.2070000000000001</v>
      </c>
      <c r="C653" s="252">
        <v>1.2070000000000001</v>
      </c>
      <c r="D653" s="112">
        <f>IF(C653&lt;MAX($C$1:C653),C653/MAX($C$1:C653)-1,0)</f>
        <v>-9.655688622754488E-2</v>
      </c>
    </row>
    <row r="654" spans="1:4">
      <c r="A654" s="253">
        <v>41592</v>
      </c>
      <c r="B654" s="252">
        <v>1.22</v>
      </c>
      <c r="C654" s="252">
        <v>1.22</v>
      </c>
      <c r="D654" s="112">
        <f>IF(C654&lt;MAX($C$1:C654),C654/MAX($C$1:C654)-1,0)</f>
        <v>-8.6826347305389295E-2</v>
      </c>
    </row>
    <row r="655" spans="1:4">
      <c r="A655" s="253">
        <v>41593</v>
      </c>
      <c r="B655" s="252">
        <v>1.228</v>
      </c>
      <c r="C655" s="252">
        <v>1.228</v>
      </c>
      <c r="D655" s="112">
        <f>IF(C655&lt;MAX($C$1:C655),C655/MAX($C$1:C655)-1,0)</f>
        <v>-8.083832335329344E-2</v>
      </c>
    </row>
    <row r="656" spans="1:4">
      <c r="A656" s="253">
        <v>41596</v>
      </c>
      <c r="B656" s="252">
        <v>1.228</v>
      </c>
      <c r="C656" s="252">
        <v>1.228</v>
      </c>
      <c r="D656" s="112">
        <f>IF(C656&lt;MAX($C$1:C656),C656/MAX($C$1:C656)-1,0)</f>
        <v>-8.083832335329344E-2</v>
      </c>
    </row>
    <row r="657" spans="1:4">
      <c r="A657" s="253">
        <v>41597</v>
      </c>
      <c r="B657" s="252">
        <v>1.2210000000000001</v>
      </c>
      <c r="C657" s="252">
        <v>1.2210000000000001</v>
      </c>
      <c r="D657" s="112">
        <f>IF(C657&lt;MAX($C$1:C657),C657/MAX($C$1:C657)-1,0)</f>
        <v>-8.6077844311377216E-2</v>
      </c>
    </row>
    <row r="658" spans="1:4">
      <c r="A658" s="253">
        <v>41598</v>
      </c>
      <c r="B658" s="252">
        <v>1.2250000000000001</v>
      </c>
      <c r="C658" s="252">
        <v>1.2250000000000001</v>
      </c>
      <c r="D658" s="112">
        <f>IF(C658&lt;MAX($C$1:C658),C658/MAX($C$1:C658)-1,0)</f>
        <v>-8.3083832335329344E-2</v>
      </c>
    </row>
    <row r="659" spans="1:4">
      <c r="A659" s="253">
        <v>41599</v>
      </c>
      <c r="B659" s="252">
        <v>1.228</v>
      </c>
      <c r="C659" s="252">
        <v>1.228</v>
      </c>
      <c r="D659" s="112">
        <f>IF(C659&lt;MAX($C$1:C659),C659/MAX($C$1:C659)-1,0)</f>
        <v>-8.083832335329344E-2</v>
      </c>
    </row>
    <row r="660" spans="1:4">
      <c r="A660" s="253">
        <v>41600</v>
      </c>
      <c r="B660" s="252">
        <v>1.224</v>
      </c>
      <c r="C660" s="252">
        <v>1.224</v>
      </c>
      <c r="D660" s="112">
        <f>IF(C660&lt;MAX($C$1:C660),C660/MAX($C$1:C660)-1,0)</f>
        <v>-8.3832335329341423E-2</v>
      </c>
    </row>
    <row r="661" spans="1:4">
      <c r="A661" s="253">
        <v>41603</v>
      </c>
      <c r="B661" s="252">
        <v>1.236</v>
      </c>
      <c r="C661" s="252">
        <v>1.236</v>
      </c>
      <c r="D661" s="112">
        <f>IF(C661&lt;MAX($C$1:C661),C661/MAX($C$1:C661)-1,0)</f>
        <v>-7.4850299401197695E-2</v>
      </c>
    </row>
    <row r="662" spans="1:4">
      <c r="A662" s="253">
        <v>41604</v>
      </c>
      <c r="B662" s="252">
        <v>1.236</v>
      </c>
      <c r="C662" s="252">
        <v>1.236</v>
      </c>
      <c r="D662" s="112">
        <f>IF(C662&lt;MAX($C$1:C662),C662/MAX($C$1:C662)-1,0)</f>
        <v>-7.4850299401197695E-2</v>
      </c>
    </row>
    <row r="663" spans="1:4">
      <c r="A663" s="253">
        <v>41605</v>
      </c>
      <c r="B663" s="252">
        <v>1.246</v>
      </c>
      <c r="C663" s="252">
        <v>1.246</v>
      </c>
      <c r="D663" s="112">
        <f>IF(C663&lt;MAX($C$1:C663),C663/MAX($C$1:C663)-1,0)</f>
        <v>-6.7365269461077903E-2</v>
      </c>
    </row>
    <row r="664" spans="1:4">
      <c r="A664" s="253">
        <v>41606</v>
      </c>
      <c r="B664" s="252">
        <v>1.2529999999999999</v>
      </c>
      <c r="C664" s="252">
        <v>1.2529999999999999</v>
      </c>
      <c r="D664" s="112">
        <f>IF(C664&lt;MAX($C$1:C664),C664/MAX($C$1:C664)-1,0)</f>
        <v>-6.2125748502994127E-2</v>
      </c>
    </row>
    <row r="665" spans="1:4">
      <c r="A665" s="253">
        <v>41607</v>
      </c>
      <c r="B665" s="252">
        <v>1.2649999999999999</v>
      </c>
      <c r="C665" s="252">
        <v>1.2649999999999999</v>
      </c>
      <c r="D665" s="112">
        <f>IF(C665&lt;MAX($C$1:C665),C665/MAX($C$1:C665)-1,0)</f>
        <v>-5.3143712574850399E-2</v>
      </c>
    </row>
    <row r="666" spans="1:4">
      <c r="A666" s="253">
        <v>41610</v>
      </c>
      <c r="B666" s="252">
        <v>1.226</v>
      </c>
      <c r="C666" s="252">
        <v>1.226</v>
      </c>
      <c r="D666" s="112">
        <f>IF(C666&lt;MAX($C$1:C666),C666/MAX($C$1:C666)-1,0)</f>
        <v>-8.2335329341317487E-2</v>
      </c>
    </row>
    <row r="667" spans="1:4">
      <c r="A667" s="253">
        <v>41611</v>
      </c>
      <c r="B667" s="252">
        <v>1.2509999999999999</v>
      </c>
      <c r="C667" s="252">
        <v>1.2509999999999999</v>
      </c>
      <c r="D667" s="112">
        <f>IF(C667&lt;MAX($C$1:C667),C667/MAX($C$1:C667)-1,0)</f>
        <v>-6.3622754491018063E-2</v>
      </c>
    </row>
    <row r="668" spans="1:4">
      <c r="A668" s="253">
        <v>41612</v>
      </c>
      <c r="B668" s="252">
        <v>1.256</v>
      </c>
      <c r="C668" s="252">
        <v>1.256</v>
      </c>
      <c r="D668" s="112">
        <f>IF(C668&lt;MAX($C$1:C668),C668/MAX($C$1:C668)-1,0)</f>
        <v>-5.9880239520958112E-2</v>
      </c>
    </row>
    <row r="669" spans="1:4">
      <c r="A669" s="253">
        <v>41613</v>
      </c>
      <c r="B669" s="252">
        <v>1.252</v>
      </c>
      <c r="C669" s="252">
        <v>1.252</v>
      </c>
      <c r="D669" s="112">
        <f>IF(C669&lt;MAX($C$1:C669),C669/MAX($C$1:C669)-1,0)</f>
        <v>-6.2874251497006095E-2</v>
      </c>
    </row>
    <row r="670" spans="1:4">
      <c r="A670" s="253">
        <v>41614</v>
      </c>
      <c r="B670" s="252">
        <v>1.25</v>
      </c>
      <c r="C670" s="252">
        <v>1.25</v>
      </c>
      <c r="D670" s="112">
        <f>IF(C670&lt;MAX($C$1:C670),C670/MAX($C$1:C670)-1,0)</f>
        <v>-6.4371257485030031E-2</v>
      </c>
    </row>
    <row r="671" spans="1:4">
      <c r="A671" s="253">
        <v>41617</v>
      </c>
      <c r="B671" s="252">
        <v>1.2509999999999999</v>
      </c>
      <c r="C671" s="252">
        <v>1.2509999999999999</v>
      </c>
      <c r="D671" s="112">
        <f>IF(C671&lt;MAX($C$1:C671),C671/MAX($C$1:C671)-1,0)</f>
        <v>-6.3622754491018063E-2</v>
      </c>
    </row>
    <row r="672" spans="1:4">
      <c r="A672" s="253">
        <v>41618</v>
      </c>
      <c r="B672" s="252">
        <v>1.238</v>
      </c>
      <c r="C672" s="252">
        <v>1.238</v>
      </c>
      <c r="D672" s="112">
        <f>IF(C672&lt;MAX($C$1:C672),C672/MAX($C$1:C672)-1,0)</f>
        <v>-7.3353293413173759E-2</v>
      </c>
    </row>
    <row r="673" spans="1:4">
      <c r="A673" s="253">
        <v>41619</v>
      </c>
      <c r="B673" s="252">
        <v>1.234</v>
      </c>
      <c r="C673" s="252">
        <v>1.234</v>
      </c>
      <c r="D673" s="112">
        <f>IF(C673&lt;MAX($C$1:C673),C673/MAX($C$1:C673)-1,0)</f>
        <v>-7.6347305389221631E-2</v>
      </c>
    </row>
    <row r="674" spans="1:4">
      <c r="A674" s="253">
        <v>41620</v>
      </c>
      <c r="B674" s="252">
        <v>1.2430000000000001</v>
      </c>
      <c r="C674" s="252">
        <v>1.2430000000000001</v>
      </c>
      <c r="D674" s="112">
        <f>IF(C674&lt;MAX($C$1:C674),C674/MAX($C$1:C674)-1,0)</f>
        <v>-6.9610778443113697E-2</v>
      </c>
    </row>
    <row r="675" spans="1:4">
      <c r="A675" s="253">
        <v>41621</v>
      </c>
      <c r="B675" s="252">
        <v>1.248</v>
      </c>
      <c r="C675" s="252">
        <v>1.248</v>
      </c>
      <c r="D675" s="112">
        <f>IF(C675&lt;MAX($C$1:C675),C675/MAX($C$1:C675)-1,0)</f>
        <v>-6.5868263473053967E-2</v>
      </c>
    </row>
    <row r="676" spans="1:4">
      <c r="A676" s="253">
        <v>41624</v>
      </c>
      <c r="B676" s="252">
        <v>1.234</v>
      </c>
      <c r="C676" s="252">
        <v>1.234</v>
      </c>
      <c r="D676" s="112">
        <f>IF(C676&lt;MAX($C$1:C676),C676/MAX($C$1:C676)-1,0)</f>
        <v>-7.6347305389221631E-2</v>
      </c>
    </row>
    <row r="677" spans="1:4">
      <c r="A677" s="253">
        <v>41625</v>
      </c>
      <c r="B677" s="252">
        <v>1.242</v>
      </c>
      <c r="C677" s="252">
        <v>1.242</v>
      </c>
      <c r="D677" s="112">
        <f>IF(C677&lt;MAX($C$1:C677),C677/MAX($C$1:C677)-1,0)</f>
        <v>-7.0359281437125776E-2</v>
      </c>
    </row>
    <row r="678" spans="1:4">
      <c r="A678" s="253">
        <v>41626</v>
      </c>
      <c r="B678" s="252">
        <v>1.246</v>
      </c>
      <c r="C678" s="252">
        <v>1.246</v>
      </c>
      <c r="D678" s="112">
        <f>IF(C678&lt;MAX($C$1:C678),C678/MAX($C$1:C678)-1,0)</f>
        <v>-6.7365269461077903E-2</v>
      </c>
    </row>
    <row r="679" spans="1:4">
      <c r="A679" s="253">
        <v>41627</v>
      </c>
      <c r="B679" s="252">
        <v>1.2370000000000001</v>
      </c>
      <c r="C679" s="252">
        <v>1.2370000000000001</v>
      </c>
      <c r="D679" s="112">
        <f>IF(C679&lt;MAX($C$1:C679),C679/MAX($C$1:C679)-1,0)</f>
        <v>-7.4101796407185616E-2</v>
      </c>
    </row>
    <row r="680" spans="1:4">
      <c r="A680" s="253">
        <v>41628</v>
      </c>
      <c r="B680" s="252">
        <v>1.2350000000000001</v>
      </c>
      <c r="C680" s="252">
        <v>1.2350000000000001</v>
      </c>
      <c r="D680" s="112">
        <f>IF(C680&lt;MAX($C$1:C680),C680/MAX($C$1:C680)-1,0)</f>
        <v>-7.5598802395209552E-2</v>
      </c>
    </row>
    <row r="681" spans="1:4">
      <c r="A681" s="253">
        <v>41631</v>
      </c>
      <c r="B681" s="252">
        <v>1.2709999999999999</v>
      </c>
      <c r="C681" s="252">
        <v>1.2709999999999999</v>
      </c>
      <c r="D681" s="112">
        <f>IF(C681&lt;MAX($C$1:C681),C681/MAX($C$1:C681)-1,0)</f>
        <v>-4.8652694610778591E-2</v>
      </c>
    </row>
    <row r="682" spans="1:4">
      <c r="A682" s="253">
        <v>41632</v>
      </c>
      <c r="B682" s="252">
        <v>1.268</v>
      </c>
      <c r="C682" s="252">
        <v>1.268</v>
      </c>
      <c r="D682" s="112">
        <f>IF(C682&lt;MAX($C$1:C682),C682/MAX($C$1:C682)-1,0)</f>
        <v>-5.0898203592814384E-2</v>
      </c>
    </row>
    <row r="683" spans="1:4">
      <c r="A683" s="253">
        <v>41633</v>
      </c>
      <c r="B683" s="252">
        <v>1.2689999999999999</v>
      </c>
      <c r="C683" s="252">
        <v>1.2689999999999999</v>
      </c>
      <c r="D683" s="112">
        <f>IF(C683&lt;MAX($C$1:C683),C683/MAX($C$1:C683)-1,0)</f>
        <v>-5.0149700598802527E-2</v>
      </c>
    </row>
    <row r="684" spans="1:4">
      <c r="A684" s="253">
        <v>41634</v>
      </c>
      <c r="B684" s="252">
        <v>1.272</v>
      </c>
      <c r="C684" s="252">
        <v>1.272</v>
      </c>
      <c r="D684" s="112">
        <f>IF(C684&lt;MAX($C$1:C684),C684/MAX($C$1:C684)-1,0)</f>
        <v>-4.7904191616766512E-2</v>
      </c>
    </row>
    <row r="685" spans="1:4">
      <c r="A685" s="253">
        <v>41635</v>
      </c>
      <c r="B685" s="252">
        <v>1.2809999999999999</v>
      </c>
      <c r="C685" s="252">
        <v>1.2809999999999999</v>
      </c>
      <c r="D685" s="112">
        <f>IF(C685&lt;MAX($C$1:C685),C685/MAX($C$1:C685)-1,0)</f>
        <v>-4.1167664670658799E-2</v>
      </c>
    </row>
    <row r="686" spans="1:4">
      <c r="A686" s="253">
        <v>41638</v>
      </c>
      <c r="B686" s="252">
        <v>1.2789999999999999</v>
      </c>
      <c r="C686" s="252">
        <v>1.2789999999999999</v>
      </c>
      <c r="D686" s="112">
        <f>IF(C686&lt;MAX($C$1:C686),C686/MAX($C$1:C686)-1,0)</f>
        <v>-4.2664670658682735E-2</v>
      </c>
    </row>
    <row r="687" spans="1:4">
      <c r="A687" s="253">
        <v>41639</v>
      </c>
      <c r="B687" s="252">
        <v>1.2869999999999999</v>
      </c>
      <c r="C687" s="252">
        <v>1.2869999999999999</v>
      </c>
      <c r="D687" s="112">
        <f>IF(C687&lt;MAX($C$1:C687),C687/MAX($C$1:C687)-1,0)</f>
        <v>-3.6676646706586991E-2</v>
      </c>
    </row>
    <row r="688" spans="1:4">
      <c r="A688" s="253">
        <v>41641</v>
      </c>
      <c r="B688" s="252">
        <v>1.3280000000000001</v>
      </c>
      <c r="C688" s="252">
        <v>1.3280000000000001</v>
      </c>
      <c r="D688" s="112">
        <f>IF(C688&lt;MAX($C$1:C688),C688/MAX($C$1:C688)-1,0)</f>
        <v>-5.9880239520958556E-3</v>
      </c>
    </row>
    <row r="689" spans="1:4">
      <c r="A689" s="253">
        <v>41642</v>
      </c>
      <c r="B689" s="252">
        <v>1.3240000000000001</v>
      </c>
      <c r="C689" s="252">
        <v>1.3240000000000001</v>
      </c>
      <c r="D689" s="112">
        <f>IF(C689&lt;MAX($C$1:C689),C689/MAX($C$1:C689)-1,0)</f>
        <v>-8.9820359281437279E-3</v>
      </c>
    </row>
    <row r="690" spans="1:4">
      <c r="A690" s="253">
        <v>41645</v>
      </c>
      <c r="B690" s="252">
        <v>1.302</v>
      </c>
      <c r="C690" s="252">
        <v>1.302</v>
      </c>
      <c r="D690" s="112">
        <f>IF(C690&lt;MAX($C$1:C690),C690/MAX($C$1:C690)-1,0)</f>
        <v>-2.5449101796407247E-2</v>
      </c>
    </row>
    <row r="691" spans="1:4">
      <c r="A691" s="253">
        <v>41646</v>
      </c>
      <c r="B691" s="252">
        <v>1.3120000000000001</v>
      </c>
      <c r="C691" s="252">
        <v>1.3120000000000001</v>
      </c>
      <c r="D691" s="112">
        <f>IF(C691&lt;MAX($C$1:C691),C691/MAX($C$1:C691)-1,0)</f>
        <v>-1.7964071856287456E-2</v>
      </c>
    </row>
    <row r="692" spans="1:4">
      <c r="A692" s="253">
        <v>41647</v>
      </c>
      <c r="B692" s="252">
        <v>1.3320000000000001</v>
      </c>
      <c r="C692" s="252">
        <v>1.3320000000000001</v>
      </c>
      <c r="D692" s="112">
        <f>IF(C692&lt;MAX($C$1:C692),C692/MAX($C$1:C692)-1,0)</f>
        <v>-2.9940119760478723E-3</v>
      </c>
    </row>
    <row r="693" spans="1:4">
      <c r="A693" s="253">
        <v>41648</v>
      </c>
      <c r="B693" s="252">
        <v>1.3260000000000001</v>
      </c>
      <c r="C693" s="252">
        <v>1.3260000000000001</v>
      </c>
      <c r="D693" s="112">
        <f>IF(C693&lt;MAX($C$1:C693),C693/MAX($C$1:C693)-1,0)</f>
        <v>-7.4850299401197917E-3</v>
      </c>
    </row>
    <row r="694" spans="1:4">
      <c r="A694" s="253">
        <v>41649</v>
      </c>
      <c r="B694" s="252">
        <v>1.3009999999999999</v>
      </c>
      <c r="C694" s="252">
        <v>1.3009999999999999</v>
      </c>
      <c r="D694" s="112">
        <f>IF(C694&lt;MAX($C$1:C694),C694/MAX($C$1:C694)-1,0)</f>
        <v>-2.6197604790419216E-2</v>
      </c>
    </row>
    <row r="695" spans="1:4">
      <c r="A695" s="253">
        <v>41652</v>
      </c>
      <c r="B695" s="252">
        <v>1.3</v>
      </c>
      <c r="C695" s="252">
        <v>1.3</v>
      </c>
      <c r="D695" s="112">
        <f>IF(C695&lt;MAX($C$1:C695),C695/MAX($C$1:C695)-1,0)</f>
        <v>-2.6946107784431184E-2</v>
      </c>
    </row>
    <row r="696" spans="1:4">
      <c r="A696" s="253">
        <v>41653</v>
      </c>
      <c r="B696" s="252">
        <v>1.3180000000000001</v>
      </c>
      <c r="C696" s="252">
        <v>1.3180000000000001</v>
      </c>
      <c r="D696" s="112">
        <f>IF(C696&lt;MAX($C$1:C696),C696/MAX($C$1:C696)-1,0)</f>
        <v>-1.3473053892215536E-2</v>
      </c>
    </row>
    <row r="697" spans="1:4">
      <c r="A697" s="253">
        <v>41654</v>
      </c>
      <c r="B697" s="252">
        <v>1.337</v>
      </c>
      <c r="C697" s="252">
        <v>1.337</v>
      </c>
      <c r="D697" s="112">
        <f>IF(C697&lt;MAX($C$1:C697),C697/MAX($C$1:C697)-1,0)</f>
        <v>0</v>
      </c>
    </row>
    <row r="698" spans="1:4">
      <c r="A698" s="253">
        <v>41655</v>
      </c>
      <c r="B698" s="252">
        <v>1.327</v>
      </c>
      <c r="C698" s="252">
        <v>1.327</v>
      </c>
      <c r="D698" s="112">
        <f>IF(C698&lt;MAX($C$1:C698),C698/MAX($C$1:C698)-1,0)</f>
        <v>-7.4794315632011887E-3</v>
      </c>
    </row>
    <row r="699" spans="1:4">
      <c r="A699" s="253">
        <v>41656</v>
      </c>
      <c r="B699" s="252">
        <v>1.3089999999999999</v>
      </c>
      <c r="C699" s="252">
        <v>1.3089999999999999</v>
      </c>
      <c r="D699" s="112">
        <f>IF(C699&lt;MAX($C$1:C699),C699/MAX($C$1:C699)-1,0)</f>
        <v>-2.0942408376963373E-2</v>
      </c>
    </row>
    <row r="700" spans="1:4">
      <c r="A700" s="253">
        <v>41659</v>
      </c>
      <c r="B700" s="252">
        <v>1.2889999999999999</v>
      </c>
      <c r="C700" s="252">
        <v>1.2889999999999999</v>
      </c>
      <c r="D700" s="112">
        <f>IF(C700&lt;MAX($C$1:C700),C700/MAX($C$1:C700)-1,0)</f>
        <v>-3.590127150336575E-2</v>
      </c>
    </row>
    <row r="701" spans="1:4">
      <c r="A701" s="253">
        <v>41660</v>
      </c>
      <c r="B701" s="252">
        <v>1.2929999999999999</v>
      </c>
      <c r="C701" s="252">
        <v>1.2929999999999999</v>
      </c>
      <c r="D701" s="112">
        <f>IF(C701&lt;MAX($C$1:C701),C701/MAX($C$1:C701)-1,0)</f>
        <v>-3.2909498878085253E-2</v>
      </c>
    </row>
    <row r="702" spans="1:4">
      <c r="A702" s="253">
        <v>41661</v>
      </c>
      <c r="B702" s="252">
        <v>1.3140000000000001</v>
      </c>
      <c r="C702" s="252">
        <v>1.3140000000000001</v>
      </c>
      <c r="D702" s="112">
        <f>IF(C702&lt;MAX($C$1:C702),C702/MAX($C$1:C702)-1,0)</f>
        <v>-1.7202692595362667E-2</v>
      </c>
    </row>
    <row r="703" spans="1:4">
      <c r="A703" s="253">
        <v>41662</v>
      </c>
      <c r="B703" s="252">
        <v>1.3080000000000001</v>
      </c>
      <c r="C703" s="252">
        <v>1.3080000000000001</v>
      </c>
      <c r="D703" s="112">
        <f>IF(C703&lt;MAX($C$1:C703),C703/MAX($C$1:C703)-1,0)</f>
        <v>-2.1690351533283359E-2</v>
      </c>
    </row>
    <row r="704" spans="1:4">
      <c r="A704" s="253">
        <v>41663</v>
      </c>
      <c r="B704" s="252">
        <v>1.333</v>
      </c>
      <c r="C704" s="252">
        <v>1.333</v>
      </c>
      <c r="D704" s="112">
        <f>IF(C704&lt;MAX($C$1:C704),C704/MAX($C$1:C704)-1,0)</f>
        <v>-2.9917726252804977E-3</v>
      </c>
    </row>
    <row r="705" spans="1:4">
      <c r="A705" s="253">
        <v>41666</v>
      </c>
      <c r="B705" s="252">
        <v>1.3109999999999999</v>
      </c>
      <c r="C705" s="252">
        <v>1.3109999999999999</v>
      </c>
      <c r="D705" s="112">
        <f>IF(C705&lt;MAX($C$1:C705),C705/MAX($C$1:C705)-1,0)</f>
        <v>-1.944652206432318E-2</v>
      </c>
    </row>
    <row r="706" spans="1:4">
      <c r="A706" s="253">
        <v>41667</v>
      </c>
      <c r="B706" s="252">
        <v>1.3149999999999999</v>
      </c>
      <c r="C706" s="252">
        <v>1.3149999999999999</v>
      </c>
      <c r="D706" s="112">
        <f>IF(C706&lt;MAX($C$1:C706),C706/MAX($C$1:C706)-1,0)</f>
        <v>-1.6454749439042682E-2</v>
      </c>
    </row>
    <row r="707" spans="1:4">
      <c r="A707" s="253">
        <v>41668</v>
      </c>
      <c r="B707" s="252">
        <v>1.327</v>
      </c>
      <c r="C707" s="252">
        <v>1.327</v>
      </c>
      <c r="D707" s="112">
        <f>IF(C707&lt;MAX($C$1:C707),C707/MAX($C$1:C707)-1,0)</f>
        <v>-7.4794315632011887E-3</v>
      </c>
    </row>
    <row r="708" spans="1:4">
      <c r="A708" s="253">
        <v>41669</v>
      </c>
      <c r="B708" s="252">
        <v>1.3180000000000001</v>
      </c>
      <c r="C708" s="252">
        <v>1.3180000000000001</v>
      </c>
      <c r="D708" s="112">
        <f>IF(C708&lt;MAX($C$1:C708),C708/MAX($C$1:C708)-1,0)</f>
        <v>-1.421091997008217E-2</v>
      </c>
    </row>
    <row r="709" spans="1:4">
      <c r="A709" s="253">
        <v>41677</v>
      </c>
      <c r="B709" s="252">
        <v>1.325</v>
      </c>
      <c r="C709" s="252">
        <v>1.325</v>
      </c>
      <c r="D709" s="112">
        <f>IF(C709&lt;MAX($C$1:C709),C709/MAX($C$1:C709)-1,0)</f>
        <v>-8.9753178758414931E-3</v>
      </c>
    </row>
    <row r="710" spans="1:4">
      <c r="A710" s="253">
        <v>41680</v>
      </c>
      <c r="B710" s="252">
        <v>1.3660000000000001</v>
      </c>
      <c r="C710" s="252">
        <v>1.3660000000000001</v>
      </c>
      <c r="D710" s="112">
        <f>IF(C710&lt;MAX($C$1:C710),C710/MAX($C$1:C710)-1,0)</f>
        <v>0</v>
      </c>
    </row>
    <row r="711" spans="1:4">
      <c r="A711" s="253">
        <v>41681</v>
      </c>
      <c r="B711" s="252">
        <v>1.377</v>
      </c>
      <c r="C711" s="252">
        <v>1.377</v>
      </c>
      <c r="D711" s="112">
        <f>IF(C711&lt;MAX($C$1:C711),C711/MAX($C$1:C711)-1,0)</f>
        <v>0</v>
      </c>
    </row>
    <row r="712" spans="1:4">
      <c r="A712" s="253">
        <v>41682</v>
      </c>
      <c r="B712" s="252">
        <v>1.3779999999999999</v>
      </c>
      <c r="C712" s="252">
        <v>1.3779999999999999</v>
      </c>
      <c r="D712" s="112">
        <f>IF(C712&lt;MAX($C$1:C712),C712/MAX($C$1:C712)-1,0)</f>
        <v>0</v>
      </c>
    </row>
    <row r="713" spans="1:4">
      <c r="A713" s="253">
        <v>41683</v>
      </c>
      <c r="B713" s="252">
        <v>1.341</v>
      </c>
      <c r="C713" s="252">
        <v>1.341</v>
      </c>
      <c r="D713" s="112">
        <f>IF(C713&lt;MAX($C$1:C713),C713/MAX($C$1:C713)-1,0)</f>
        <v>-2.6850507982583371E-2</v>
      </c>
    </row>
    <row r="714" spans="1:4">
      <c r="A714" s="253">
        <v>41684</v>
      </c>
      <c r="B714" s="252">
        <v>1.373</v>
      </c>
      <c r="C714" s="252">
        <v>1.373</v>
      </c>
      <c r="D714" s="112">
        <f>IF(C714&lt;MAX($C$1:C714),C714/MAX($C$1:C714)-1,0)</f>
        <v>-3.6284470246733536E-3</v>
      </c>
    </row>
    <row r="715" spans="1:4">
      <c r="A715" s="253">
        <v>41687</v>
      </c>
      <c r="B715" s="252">
        <v>1.3859999999999999</v>
      </c>
      <c r="C715" s="252">
        <v>1.3859999999999999</v>
      </c>
      <c r="D715" s="112">
        <f>IF(C715&lt;MAX($C$1:C715),C715/MAX($C$1:C715)-1,0)</f>
        <v>0</v>
      </c>
    </row>
    <row r="716" spans="1:4">
      <c r="A716" s="253">
        <v>41688</v>
      </c>
      <c r="B716" s="252">
        <v>1.3839999999999999</v>
      </c>
      <c r="C716" s="252">
        <v>1.3839999999999999</v>
      </c>
      <c r="D716" s="112">
        <f>IF(C716&lt;MAX($C$1:C716),C716/MAX($C$1:C716)-1,0)</f>
        <v>-1.4430014430014682E-3</v>
      </c>
    </row>
    <row r="717" spans="1:4">
      <c r="A717" s="253">
        <v>41689</v>
      </c>
      <c r="B717" s="252">
        <v>1.3919999999999999</v>
      </c>
      <c r="C717" s="252">
        <v>1.3919999999999999</v>
      </c>
      <c r="D717" s="112">
        <f>IF(C717&lt;MAX($C$1:C717),C717/MAX($C$1:C717)-1,0)</f>
        <v>0</v>
      </c>
    </row>
    <row r="718" spans="1:4">
      <c r="A718" s="253">
        <v>41690</v>
      </c>
      <c r="B718" s="252">
        <v>1.3759999999999999</v>
      </c>
      <c r="C718" s="252">
        <v>1.3759999999999999</v>
      </c>
      <c r="D718" s="112">
        <f>IF(C718&lt;MAX($C$1:C718),C718/MAX($C$1:C718)-1,0)</f>
        <v>-1.1494252873563204E-2</v>
      </c>
    </row>
    <row r="719" spans="1:4">
      <c r="A719" s="253">
        <v>41691</v>
      </c>
      <c r="B719" s="252">
        <v>1.377</v>
      </c>
      <c r="C719" s="252">
        <v>1.377</v>
      </c>
      <c r="D719" s="112">
        <f>IF(C719&lt;MAX($C$1:C719),C719/MAX($C$1:C719)-1,0)</f>
        <v>-1.0775862068965414E-2</v>
      </c>
    </row>
    <row r="720" spans="1:4">
      <c r="A720" s="253">
        <v>41694</v>
      </c>
      <c r="B720" s="252">
        <v>1.3779999999999999</v>
      </c>
      <c r="C720" s="252">
        <v>1.3779999999999999</v>
      </c>
      <c r="D720" s="112">
        <f>IF(C720&lt;MAX($C$1:C720),C720/MAX($C$1:C720)-1,0)</f>
        <v>-1.0057471264367845E-2</v>
      </c>
    </row>
    <row r="721" spans="1:4">
      <c r="A721" s="253">
        <v>41695</v>
      </c>
      <c r="B721" s="252">
        <v>1.343</v>
      </c>
      <c r="C721" s="252">
        <v>1.343</v>
      </c>
      <c r="D721" s="112">
        <f>IF(C721&lt;MAX($C$1:C721),C721/MAX($C$1:C721)-1,0)</f>
        <v>-3.5201149425287293E-2</v>
      </c>
    </row>
    <row r="722" spans="1:4">
      <c r="A722" s="253">
        <v>41696</v>
      </c>
      <c r="B722" s="252">
        <v>1.35</v>
      </c>
      <c r="C722" s="252">
        <v>1.35</v>
      </c>
      <c r="D722" s="112">
        <f>IF(C722&lt;MAX($C$1:C722),C722/MAX($C$1:C722)-1,0)</f>
        <v>-3.0172413793103314E-2</v>
      </c>
    </row>
    <row r="723" spans="1:4">
      <c r="A723" s="253">
        <v>41697</v>
      </c>
      <c r="B723" s="252">
        <v>1.2949999999999999</v>
      </c>
      <c r="C723" s="252">
        <v>1.2949999999999999</v>
      </c>
      <c r="D723" s="112">
        <f>IF(C723&lt;MAX($C$1:C723),C723/MAX($C$1:C723)-1,0)</f>
        <v>-6.9683908045977017E-2</v>
      </c>
    </row>
    <row r="724" spans="1:4">
      <c r="A724" s="253">
        <v>41698</v>
      </c>
      <c r="B724" s="252">
        <v>1.298</v>
      </c>
      <c r="C724" s="252">
        <v>1.298</v>
      </c>
      <c r="D724" s="112">
        <f>IF(C724&lt;MAX($C$1:C724),C724/MAX($C$1:C724)-1,0)</f>
        <v>-6.7528735632183867E-2</v>
      </c>
    </row>
    <row r="725" spans="1:4">
      <c r="A725" s="253">
        <v>41701</v>
      </c>
      <c r="B725" s="252">
        <v>1.3069999999999999</v>
      </c>
      <c r="C725" s="252">
        <v>1.3069999999999999</v>
      </c>
      <c r="D725" s="112">
        <f>IF(C725&lt;MAX($C$1:C725),C725/MAX($C$1:C725)-1,0)</f>
        <v>-6.106321839080453E-2</v>
      </c>
    </row>
    <row r="726" spans="1:4">
      <c r="A726" s="253">
        <v>41702</v>
      </c>
      <c r="B726" s="252">
        <v>1.29</v>
      </c>
      <c r="C726" s="252">
        <v>1.29</v>
      </c>
      <c r="D726" s="112">
        <f>IF(C726&lt;MAX($C$1:C726),C726/MAX($C$1:C726)-1,0)</f>
        <v>-7.3275862068965414E-2</v>
      </c>
    </row>
    <row r="727" spans="1:4">
      <c r="A727" s="253">
        <v>41703</v>
      </c>
      <c r="B727" s="252">
        <v>1.2749999999999999</v>
      </c>
      <c r="C727" s="252">
        <v>1.2749999999999999</v>
      </c>
      <c r="D727" s="112">
        <f>IF(C727&lt;MAX($C$1:C727),C727/MAX($C$1:C727)-1,0)</f>
        <v>-8.405172413793105E-2</v>
      </c>
    </row>
    <row r="728" spans="1:4">
      <c r="A728" s="253">
        <v>41704</v>
      </c>
      <c r="B728" s="252">
        <v>1.2549999999999999</v>
      </c>
      <c r="C728" s="252">
        <v>1.2549999999999999</v>
      </c>
      <c r="D728" s="112">
        <f>IF(C728&lt;MAX($C$1:C728),C728/MAX($C$1:C728)-1,0)</f>
        <v>-9.8419540229885083E-2</v>
      </c>
    </row>
    <row r="729" spans="1:4">
      <c r="A729" s="253">
        <v>41705</v>
      </c>
      <c r="B729" s="252">
        <v>1.2809999999999999</v>
      </c>
      <c r="C729" s="252">
        <v>1.2809999999999999</v>
      </c>
      <c r="D729" s="112">
        <f>IF(C729&lt;MAX($C$1:C729),C729/MAX($C$1:C729)-1,0)</f>
        <v>-7.9741379310344862E-2</v>
      </c>
    </row>
    <row r="730" spans="1:4">
      <c r="A730" s="253">
        <v>41708</v>
      </c>
      <c r="B730" s="252">
        <v>1.2609999999999999</v>
      </c>
      <c r="C730" s="252">
        <v>1.2609999999999999</v>
      </c>
      <c r="D730" s="112">
        <f>IF(C730&lt;MAX($C$1:C730),C730/MAX($C$1:C730)-1,0)</f>
        <v>-9.4109195402298895E-2</v>
      </c>
    </row>
    <row r="731" spans="1:4">
      <c r="A731" s="253">
        <v>41709</v>
      </c>
      <c r="B731" s="252">
        <v>1.2789999999999999</v>
      </c>
      <c r="C731" s="252">
        <v>1.2789999999999999</v>
      </c>
      <c r="D731" s="112">
        <f>IF(C731&lt;MAX($C$1:C731),C731/MAX($C$1:C731)-1,0)</f>
        <v>-8.1178160919540221E-2</v>
      </c>
    </row>
    <row r="732" spans="1:4">
      <c r="A732" s="253">
        <v>41710</v>
      </c>
      <c r="B732" s="252">
        <v>1.2769999999999999</v>
      </c>
      <c r="C732" s="252">
        <v>1.2769999999999999</v>
      </c>
      <c r="D732" s="112">
        <f>IF(C732&lt;MAX($C$1:C732),C732/MAX($C$1:C732)-1,0)</f>
        <v>-8.261494252873558E-2</v>
      </c>
    </row>
    <row r="733" spans="1:4">
      <c r="A733" s="253">
        <v>41711</v>
      </c>
      <c r="B733" s="252">
        <v>1.288</v>
      </c>
      <c r="C733" s="252">
        <v>1.288</v>
      </c>
      <c r="D733" s="112">
        <f>IF(C733&lt;MAX($C$1:C733),C733/MAX($C$1:C733)-1,0)</f>
        <v>-7.4712643678160884E-2</v>
      </c>
    </row>
    <row r="734" spans="1:4">
      <c r="A734" s="253">
        <v>41712</v>
      </c>
      <c r="B734" s="252">
        <v>1.276</v>
      </c>
      <c r="C734" s="252">
        <v>1.276</v>
      </c>
      <c r="D734" s="112">
        <f>IF(C734&lt;MAX($C$1:C734),C734/MAX($C$1:C734)-1,0)</f>
        <v>-8.3333333333333259E-2</v>
      </c>
    </row>
    <row r="735" spans="1:4">
      <c r="A735" s="253">
        <v>41715</v>
      </c>
      <c r="B735" s="252">
        <v>1.29</v>
      </c>
      <c r="C735" s="252">
        <v>1.29</v>
      </c>
      <c r="D735" s="112">
        <f>IF(C735&lt;MAX($C$1:C735),C735/MAX($C$1:C735)-1,0)</f>
        <v>-7.3275862068965414E-2</v>
      </c>
    </row>
    <row r="736" spans="1:4">
      <c r="A736" s="253">
        <v>41716</v>
      </c>
      <c r="B736" s="252">
        <v>1.2849999999999999</v>
      </c>
      <c r="C736" s="252">
        <v>1.2849999999999999</v>
      </c>
      <c r="D736" s="112">
        <f>IF(C736&lt;MAX($C$1:C736),C736/MAX($C$1:C736)-1,0)</f>
        <v>-7.6867816091954033E-2</v>
      </c>
    </row>
    <row r="737" spans="1:4">
      <c r="A737" s="253">
        <v>41717</v>
      </c>
      <c r="B737" s="252">
        <v>1.2689999999999999</v>
      </c>
      <c r="C737" s="252">
        <v>1.2689999999999999</v>
      </c>
      <c r="D737" s="112">
        <f>IF(C737&lt;MAX($C$1:C737),C737/MAX($C$1:C737)-1,0)</f>
        <v>-8.8362068965517238E-2</v>
      </c>
    </row>
    <row r="738" spans="1:4">
      <c r="A738" s="253">
        <v>41718</v>
      </c>
      <c r="B738" s="252">
        <v>1.2430000000000001</v>
      </c>
      <c r="C738" s="252">
        <v>1.2430000000000001</v>
      </c>
      <c r="D738" s="112">
        <f>IF(C738&lt;MAX($C$1:C738),C738/MAX($C$1:C738)-1,0)</f>
        <v>-0.10704022988505735</v>
      </c>
    </row>
    <row r="739" spans="1:4">
      <c r="A739" s="253">
        <v>41719</v>
      </c>
      <c r="B739" s="252">
        <v>1.2609999999999999</v>
      </c>
      <c r="C739" s="252">
        <v>1.2609999999999999</v>
      </c>
      <c r="D739" s="112">
        <f>IF(C739&lt;MAX($C$1:C739),C739/MAX($C$1:C739)-1,0)</f>
        <v>-9.4109195402298895E-2</v>
      </c>
    </row>
    <row r="740" spans="1:4">
      <c r="A740" s="253">
        <v>41722</v>
      </c>
      <c r="B740" s="252">
        <v>1.25</v>
      </c>
      <c r="C740" s="252">
        <v>1.25</v>
      </c>
      <c r="D740" s="112">
        <f>IF(C740&lt;MAX($C$1:C740),C740/MAX($C$1:C740)-1,0)</f>
        <v>-0.10201149425287348</v>
      </c>
    </row>
    <row r="741" spans="1:4">
      <c r="A741" s="253">
        <v>41723</v>
      </c>
      <c r="B741" s="252">
        <v>1.2509999999999999</v>
      </c>
      <c r="C741" s="252">
        <v>1.2509999999999999</v>
      </c>
      <c r="D741" s="112">
        <f>IF(C741&lt;MAX($C$1:C741),C741/MAX($C$1:C741)-1,0)</f>
        <v>-0.10129310344827591</v>
      </c>
    </row>
    <row r="742" spans="1:4">
      <c r="A742" s="253">
        <v>41724</v>
      </c>
      <c r="B742" s="252">
        <v>1.272</v>
      </c>
      <c r="C742" s="252">
        <v>1.272</v>
      </c>
      <c r="D742" s="112">
        <f>IF(C742&lt;MAX($C$1:C742),C742/MAX($C$1:C742)-1,0)</f>
        <v>-8.6206896551724088E-2</v>
      </c>
    </row>
    <row r="743" spans="1:4">
      <c r="A743" s="253">
        <v>41725</v>
      </c>
      <c r="B743" s="252">
        <v>1.2549999999999999</v>
      </c>
      <c r="C743" s="252">
        <v>1.2549999999999999</v>
      </c>
      <c r="D743" s="112">
        <f>IF(C743&lt;MAX($C$1:C743),C743/MAX($C$1:C743)-1,0)</f>
        <v>-9.8419540229885083E-2</v>
      </c>
    </row>
    <row r="744" spans="1:4">
      <c r="A744" s="253">
        <v>41726</v>
      </c>
      <c r="B744" s="252">
        <v>1.236</v>
      </c>
      <c r="C744" s="252">
        <v>1.236</v>
      </c>
      <c r="D744" s="112">
        <f>IF(C744&lt;MAX($C$1:C744),C744/MAX($C$1:C744)-1,0)</f>
        <v>-0.11206896551724133</v>
      </c>
    </row>
    <row r="745" spans="1:4">
      <c r="A745" s="253">
        <v>41729</v>
      </c>
      <c r="B745" s="252">
        <v>1.2290000000000001</v>
      </c>
      <c r="C745" s="252">
        <v>1.2290000000000001</v>
      </c>
      <c r="D745" s="112">
        <f>IF(C745&lt;MAX($C$1:C745),C745/MAX($C$1:C745)-1,0)</f>
        <v>-0.11709770114942519</v>
      </c>
    </row>
    <row r="746" spans="1:4">
      <c r="A746" s="253">
        <v>41730</v>
      </c>
      <c r="B746" s="252">
        <v>1.232</v>
      </c>
      <c r="C746" s="252">
        <v>1.232</v>
      </c>
      <c r="D746" s="112">
        <f>IF(C746&lt;MAX($C$1:C746),C746/MAX($C$1:C746)-1,0)</f>
        <v>-0.11494252873563215</v>
      </c>
    </row>
    <row r="747" spans="1:4">
      <c r="A747" s="253">
        <v>41731</v>
      </c>
      <c r="B747" s="252">
        <v>1.22</v>
      </c>
      <c r="C747" s="252">
        <v>1.22</v>
      </c>
      <c r="D747" s="112">
        <f>IF(C747&lt;MAX($C$1:C747),C747/MAX($C$1:C747)-1,0)</f>
        <v>-0.12356321839080453</v>
      </c>
    </row>
    <row r="748" spans="1:4">
      <c r="A748" s="253">
        <v>41732</v>
      </c>
      <c r="B748" s="252">
        <v>1.218</v>
      </c>
      <c r="C748" s="252">
        <v>1.218</v>
      </c>
      <c r="D748" s="112">
        <f>IF(C748&lt;MAX($C$1:C748),C748/MAX($C$1:C748)-1,0)</f>
        <v>-0.125</v>
      </c>
    </row>
    <row r="749" spans="1:4">
      <c r="A749" s="253">
        <v>41733</v>
      </c>
      <c r="B749" s="252">
        <v>1.2270000000000001</v>
      </c>
      <c r="C749" s="252">
        <v>1.2270000000000001</v>
      </c>
      <c r="D749" s="112">
        <f>IF(C749&lt;MAX($C$1:C749),C749/MAX($C$1:C749)-1,0)</f>
        <v>-0.11853448275862055</v>
      </c>
    </row>
    <row r="750" spans="1:4">
      <c r="A750" s="253">
        <v>41737</v>
      </c>
      <c r="B750" s="252">
        <v>1.2529999999999999</v>
      </c>
      <c r="C750" s="252">
        <v>1.2529999999999999</v>
      </c>
      <c r="D750" s="112">
        <f>IF(C750&lt;MAX($C$1:C750),C750/MAX($C$1:C750)-1,0)</f>
        <v>-9.9856321839080442E-2</v>
      </c>
    </row>
    <row r="751" spans="1:4">
      <c r="A751" s="253">
        <v>41738</v>
      </c>
      <c r="B751" s="252">
        <v>1.26</v>
      </c>
      <c r="C751" s="252">
        <v>1.26</v>
      </c>
      <c r="D751" s="112">
        <f>IF(C751&lt;MAX($C$1:C751),C751/MAX($C$1:C751)-1,0)</f>
        <v>-9.4827586206896464E-2</v>
      </c>
    </row>
    <row r="752" spans="1:4">
      <c r="A752" s="253">
        <v>41739</v>
      </c>
      <c r="B752" s="252">
        <v>1.258</v>
      </c>
      <c r="C752" s="252">
        <v>1.258</v>
      </c>
      <c r="D752" s="112">
        <f>IF(C752&lt;MAX($C$1:C752),C752/MAX($C$1:C752)-1,0)</f>
        <v>-9.6264367816091934E-2</v>
      </c>
    </row>
    <row r="753" spans="1:4">
      <c r="A753" s="253">
        <v>41740</v>
      </c>
      <c r="B753" s="252">
        <v>1.27</v>
      </c>
      <c r="C753" s="252">
        <v>1.27</v>
      </c>
      <c r="D753" s="112">
        <f>IF(C753&lt;MAX($C$1:C753),C753/MAX($C$1:C753)-1,0)</f>
        <v>-8.7643678160919447E-2</v>
      </c>
    </row>
    <row r="754" spans="1:4">
      <c r="A754" s="253">
        <v>41743</v>
      </c>
      <c r="B754" s="252">
        <v>1.2769999999999999</v>
      </c>
      <c r="C754" s="252">
        <v>1.2769999999999999</v>
      </c>
      <c r="D754" s="112">
        <f>IF(C754&lt;MAX($C$1:C754),C754/MAX($C$1:C754)-1,0)</f>
        <v>-8.261494252873558E-2</v>
      </c>
    </row>
    <row r="755" spans="1:4">
      <c r="A755" s="253">
        <v>41744</v>
      </c>
      <c r="B755" s="252">
        <v>1.27</v>
      </c>
      <c r="C755" s="252">
        <v>1.27</v>
      </c>
      <c r="D755" s="112">
        <f>IF(C755&lt;MAX($C$1:C755),C755/MAX($C$1:C755)-1,0)</f>
        <v>-8.7643678160919447E-2</v>
      </c>
    </row>
    <row r="756" spans="1:4">
      <c r="A756" s="253">
        <v>41745</v>
      </c>
      <c r="B756" s="252">
        <v>1.2669999999999999</v>
      </c>
      <c r="C756" s="252">
        <v>1.2669999999999999</v>
      </c>
      <c r="D756" s="112">
        <f>IF(C756&lt;MAX($C$1:C756),C756/MAX($C$1:C756)-1,0)</f>
        <v>-8.9798850574712596E-2</v>
      </c>
    </row>
    <row r="757" spans="1:4">
      <c r="A757" s="253">
        <v>41746</v>
      </c>
      <c r="B757" s="252">
        <v>1.2629999999999999</v>
      </c>
      <c r="C757" s="252">
        <v>1.2629999999999999</v>
      </c>
      <c r="D757" s="112">
        <f>IF(C757&lt;MAX($C$1:C757),C757/MAX($C$1:C757)-1,0)</f>
        <v>-9.2672413793103425E-2</v>
      </c>
    </row>
    <row r="758" spans="1:4">
      <c r="A758" s="253">
        <v>41747</v>
      </c>
      <c r="B758" s="252">
        <v>1.268</v>
      </c>
      <c r="C758" s="252">
        <v>1.268</v>
      </c>
      <c r="D758" s="112">
        <f>IF(C758&lt;MAX($C$1:C758),C758/MAX($C$1:C758)-1,0)</f>
        <v>-8.9080459770114917E-2</v>
      </c>
    </row>
    <row r="759" spans="1:4">
      <c r="A759" s="253">
        <v>41750</v>
      </c>
      <c r="B759" s="252">
        <v>1.258</v>
      </c>
      <c r="C759" s="252">
        <v>1.258</v>
      </c>
      <c r="D759" s="112">
        <f>IF(C759&lt;MAX($C$1:C759),C759/MAX($C$1:C759)-1,0)</f>
        <v>-9.6264367816091934E-2</v>
      </c>
    </row>
    <row r="760" spans="1:4">
      <c r="A760" s="253">
        <v>41751</v>
      </c>
      <c r="B760" s="252">
        <v>1.244</v>
      </c>
      <c r="C760" s="252">
        <v>1.244</v>
      </c>
      <c r="D760" s="112">
        <f>IF(C760&lt;MAX($C$1:C760),C760/MAX($C$1:C760)-1,0)</f>
        <v>-0.10632183908045967</v>
      </c>
    </row>
    <row r="761" spans="1:4">
      <c r="A761" s="253">
        <v>41752</v>
      </c>
      <c r="B761" s="252">
        <v>1.2330000000000001</v>
      </c>
      <c r="C761" s="252">
        <v>1.2330000000000001</v>
      </c>
      <c r="D761" s="112">
        <f>IF(C761&lt;MAX($C$1:C761),C761/MAX($C$1:C761)-1,0)</f>
        <v>-0.11422413793103436</v>
      </c>
    </row>
    <row r="762" spans="1:4">
      <c r="A762" s="253">
        <v>41753</v>
      </c>
      <c r="B762" s="252">
        <v>1.22</v>
      </c>
      <c r="C762" s="252">
        <v>1.22</v>
      </c>
      <c r="D762" s="112">
        <f>IF(C762&lt;MAX($C$1:C762),C762/MAX($C$1:C762)-1,0)</f>
        <v>-0.12356321839080453</v>
      </c>
    </row>
    <row r="763" spans="1:4">
      <c r="A763" s="253">
        <v>41754</v>
      </c>
      <c r="B763" s="252">
        <v>1.2</v>
      </c>
      <c r="C763" s="252">
        <v>1.2</v>
      </c>
      <c r="D763" s="112">
        <f>IF(C763&lt;MAX($C$1:C763),C763/MAX($C$1:C763)-1,0)</f>
        <v>-0.13793103448275856</v>
      </c>
    </row>
    <row r="764" spans="1:4">
      <c r="A764" s="253">
        <v>41757</v>
      </c>
      <c r="B764" s="252">
        <v>1.1659999999999999</v>
      </c>
      <c r="C764" s="252">
        <v>1.1659999999999999</v>
      </c>
      <c r="D764" s="112">
        <f>IF(C764&lt;MAX($C$1:C764),C764/MAX($C$1:C764)-1,0)</f>
        <v>-0.16235632183908044</v>
      </c>
    </row>
    <row r="765" spans="1:4">
      <c r="A765" s="253">
        <v>41758</v>
      </c>
      <c r="B765" s="252">
        <v>1.179</v>
      </c>
      <c r="C765" s="252">
        <v>1.179</v>
      </c>
      <c r="D765" s="112">
        <f>IF(C765&lt;MAX($C$1:C765),C765/MAX($C$1:C765)-1,0)</f>
        <v>-0.15301724137931028</v>
      </c>
    </row>
    <row r="766" spans="1:4">
      <c r="A766" s="253">
        <v>41759</v>
      </c>
      <c r="B766" s="252">
        <v>1.198</v>
      </c>
      <c r="C766" s="252">
        <v>1.198</v>
      </c>
      <c r="D766" s="112">
        <f>IF(C766&lt;MAX($C$1:C766),C766/MAX($C$1:C766)-1,0)</f>
        <v>-0.13936781609195403</v>
      </c>
    </row>
    <row r="767" spans="1:4">
      <c r="A767" s="253">
        <v>41764</v>
      </c>
      <c r="B767" s="252">
        <v>1.204</v>
      </c>
      <c r="C767" s="252">
        <v>1.204</v>
      </c>
      <c r="D767" s="112">
        <f>IF(C767&lt;MAX($C$1:C767),C767/MAX($C$1:C767)-1,0)</f>
        <v>-0.13505747126436773</v>
      </c>
    </row>
    <row r="768" spans="1:4">
      <c r="A768" s="253">
        <v>41765</v>
      </c>
      <c r="B768" s="252">
        <v>1.2110000000000001</v>
      </c>
      <c r="C768" s="252">
        <v>1.2110000000000001</v>
      </c>
      <c r="D768" s="112">
        <f>IF(C768&lt;MAX($C$1:C768),C768/MAX($C$1:C768)-1,0)</f>
        <v>-0.13002873563218376</v>
      </c>
    </row>
    <row r="769" spans="1:4">
      <c r="A769" s="253">
        <v>41766</v>
      </c>
      <c r="B769" s="252">
        <v>1.2</v>
      </c>
      <c r="C769" s="252">
        <v>1.2</v>
      </c>
      <c r="D769" s="112">
        <f>IF(C769&lt;MAX($C$1:C769),C769/MAX($C$1:C769)-1,0)</f>
        <v>-0.13793103448275856</v>
      </c>
    </row>
    <row r="770" spans="1:4">
      <c r="A770" s="253">
        <v>41767</v>
      </c>
      <c r="B770" s="252">
        <v>1.2010000000000001</v>
      </c>
      <c r="C770" s="252">
        <v>1.2010000000000001</v>
      </c>
      <c r="D770" s="112">
        <f>IF(C770&lt;MAX($C$1:C770),C770/MAX($C$1:C770)-1,0)</f>
        <v>-0.13721264367816077</v>
      </c>
    </row>
    <row r="771" spans="1:4">
      <c r="A771" s="253">
        <v>41768</v>
      </c>
      <c r="B771" s="252">
        <v>1.196</v>
      </c>
      <c r="C771" s="252">
        <v>1.196</v>
      </c>
      <c r="D771" s="112">
        <f>IF(C771&lt;MAX($C$1:C771),C771/MAX($C$1:C771)-1,0)</f>
        <v>-0.14080459770114939</v>
      </c>
    </row>
    <row r="772" spans="1:4">
      <c r="A772" s="253">
        <v>41771</v>
      </c>
      <c r="B772" s="252">
        <v>1.2</v>
      </c>
      <c r="C772" s="252">
        <v>1.2</v>
      </c>
      <c r="D772" s="112">
        <f>IF(C772&lt;MAX($C$1:C772),C772/MAX($C$1:C772)-1,0)</f>
        <v>-0.13793103448275856</v>
      </c>
    </row>
    <row r="773" spans="1:4">
      <c r="A773" s="253">
        <v>41772</v>
      </c>
      <c r="B773" s="252">
        <v>1.1890000000000001</v>
      </c>
      <c r="C773" s="252">
        <v>1.1890000000000001</v>
      </c>
      <c r="D773" s="112">
        <f>IF(C773&lt;MAX($C$1:C773),C773/MAX($C$1:C773)-1,0)</f>
        <v>-0.14583333333333326</v>
      </c>
    </row>
    <row r="774" spans="1:4">
      <c r="A774" s="253">
        <v>41773</v>
      </c>
      <c r="B774" s="252">
        <v>1.1950000000000001</v>
      </c>
      <c r="C774" s="252">
        <v>1.1950000000000001</v>
      </c>
      <c r="D774" s="112">
        <f>IF(C774&lt;MAX($C$1:C774),C774/MAX($C$1:C774)-1,0)</f>
        <v>-0.14152298850574707</v>
      </c>
    </row>
    <row r="775" spans="1:4">
      <c r="A775" s="253">
        <v>41774</v>
      </c>
      <c r="B775" s="252">
        <v>1.1759999999999999</v>
      </c>
      <c r="C775" s="252">
        <v>1.1759999999999999</v>
      </c>
      <c r="D775" s="112">
        <f>IF(C775&lt;MAX($C$1:C775),C775/MAX($C$1:C775)-1,0)</f>
        <v>-0.15517241379310343</v>
      </c>
    </row>
    <row r="776" spans="1:4">
      <c r="A776" s="253">
        <v>41775</v>
      </c>
      <c r="B776" s="252">
        <v>1.1619999999999999</v>
      </c>
      <c r="C776" s="252">
        <v>1.1619999999999999</v>
      </c>
      <c r="D776" s="112">
        <f>IF(C776&lt;MAX($C$1:C776),C776/MAX($C$1:C776)-1,0)</f>
        <v>-0.16522988505747127</v>
      </c>
    </row>
    <row r="777" spans="1:4">
      <c r="A777" s="253">
        <v>41778</v>
      </c>
      <c r="B777" s="252">
        <v>1.1519999999999999</v>
      </c>
      <c r="C777" s="252">
        <v>1.1519999999999999</v>
      </c>
      <c r="D777" s="112">
        <f>IF(C777&lt;MAX($C$1:C777),C777/MAX($C$1:C777)-1,0)</f>
        <v>-0.17241379310344829</v>
      </c>
    </row>
    <row r="778" spans="1:4">
      <c r="A778" s="253">
        <v>41779</v>
      </c>
      <c r="B778" s="252">
        <v>1.151</v>
      </c>
      <c r="C778" s="252">
        <v>1.151</v>
      </c>
      <c r="D778" s="112">
        <f>IF(C778&lt;MAX($C$1:C778),C778/MAX($C$1:C778)-1,0)</f>
        <v>-0.17313218390804586</v>
      </c>
    </row>
    <row r="779" spans="1:4">
      <c r="A779" s="253">
        <v>41780</v>
      </c>
      <c r="B779" s="252">
        <v>1.165</v>
      </c>
      <c r="C779" s="252">
        <v>1.165</v>
      </c>
      <c r="D779" s="112">
        <f>IF(C779&lt;MAX($C$1:C779),C779/MAX($C$1:C779)-1,0)</f>
        <v>-0.16307471264367812</v>
      </c>
    </row>
    <row r="780" spans="1:4">
      <c r="A780" s="253">
        <v>41781</v>
      </c>
      <c r="B780" s="252">
        <v>1.1719999999999999</v>
      </c>
      <c r="C780" s="252">
        <v>1.1719999999999999</v>
      </c>
      <c r="D780" s="112">
        <f>IF(C780&lt;MAX($C$1:C780),C780/MAX($C$1:C780)-1,0)</f>
        <v>-0.15804597701149425</v>
      </c>
    </row>
    <row r="781" spans="1:4">
      <c r="A781" s="253">
        <v>41782</v>
      </c>
      <c r="B781" s="252">
        <v>1.1859999999999999</v>
      </c>
      <c r="C781" s="252">
        <v>1.1859999999999999</v>
      </c>
      <c r="D781" s="112">
        <f>IF(C781&lt;MAX($C$1:C781),C781/MAX($C$1:C781)-1,0)</f>
        <v>-0.14798850574712641</v>
      </c>
    </row>
    <row r="782" spans="1:4">
      <c r="A782" s="253">
        <v>41785</v>
      </c>
      <c r="B782" s="252">
        <v>1.2030000000000001</v>
      </c>
      <c r="C782" s="252">
        <v>1.2030000000000001</v>
      </c>
      <c r="D782" s="112">
        <f>IF(C782&lt;MAX($C$1:C782),C782/MAX($C$1:C782)-1,0)</f>
        <v>-0.13577586206896541</v>
      </c>
    </row>
    <row r="783" spans="1:4">
      <c r="A783" s="253">
        <v>41786</v>
      </c>
      <c r="B783" s="252">
        <v>1.196</v>
      </c>
      <c r="C783" s="252">
        <v>1.196</v>
      </c>
      <c r="D783" s="112">
        <f>IF(C783&lt;MAX($C$1:C783),C783/MAX($C$1:C783)-1,0)</f>
        <v>-0.14080459770114939</v>
      </c>
    </row>
    <row r="784" spans="1:4">
      <c r="A784" s="253">
        <v>41787</v>
      </c>
      <c r="B784" s="252">
        <v>1.21</v>
      </c>
      <c r="C784" s="252">
        <v>1.21</v>
      </c>
      <c r="D784" s="112">
        <f>IF(C784&lt;MAX($C$1:C784),C784/MAX($C$1:C784)-1,0)</f>
        <v>-0.13074712643678155</v>
      </c>
    </row>
    <row r="785" spans="1:4">
      <c r="A785" s="253">
        <v>41788</v>
      </c>
      <c r="B785" s="252">
        <v>1.206</v>
      </c>
      <c r="C785" s="252">
        <v>1.206</v>
      </c>
      <c r="D785" s="112">
        <f>IF(C785&lt;MAX($C$1:C785),C785/MAX($C$1:C785)-1,0)</f>
        <v>-0.13362068965517238</v>
      </c>
    </row>
    <row r="786" spans="1:4">
      <c r="A786" s="253">
        <v>41789</v>
      </c>
      <c r="B786" s="252">
        <v>1.206</v>
      </c>
      <c r="C786" s="252">
        <v>1.206</v>
      </c>
      <c r="D786" s="112">
        <f>IF(C786&lt;MAX($C$1:C786),C786/MAX($C$1:C786)-1,0)</f>
        <v>-0.13362068965517238</v>
      </c>
    </row>
    <row r="787" spans="1:4">
      <c r="A787" s="253">
        <v>41793</v>
      </c>
      <c r="B787" s="252">
        <v>1.206</v>
      </c>
      <c r="C787" s="252">
        <v>1.206</v>
      </c>
      <c r="D787" s="112">
        <f>IF(C787&lt;MAX($C$1:C787),C787/MAX($C$1:C787)-1,0)</f>
        <v>-0.13362068965517238</v>
      </c>
    </row>
    <row r="788" spans="1:4">
      <c r="A788" s="253">
        <v>41794</v>
      </c>
      <c r="B788" s="252">
        <v>1.1930000000000001</v>
      </c>
      <c r="C788" s="252">
        <v>1.1930000000000001</v>
      </c>
      <c r="D788" s="112">
        <f>IF(C788&lt;MAX($C$1:C788),C788/MAX($C$1:C788)-1,0)</f>
        <v>-0.14295977011494243</v>
      </c>
    </row>
    <row r="789" spans="1:4">
      <c r="A789" s="253">
        <v>41795</v>
      </c>
      <c r="B789" s="252">
        <v>1.208</v>
      </c>
      <c r="C789" s="252">
        <v>1.208</v>
      </c>
      <c r="D789" s="112">
        <f>IF(C789&lt;MAX($C$1:C789),C789/MAX($C$1:C789)-1,0)</f>
        <v>-0.13218390804597702</v>
      </c>
    </row>
    <row r="790" spans="1:4">
      <c r="A790" s="253">
        <v>41796</v>
      </c>
      <c r="B790" s="252">
        <v>1.21</v>
      </c>
      <c r="C790" s="252">
        <v>1.21</v>
      </c>
      <c r="D790" s="112">
        <f>IF(C790&lt;MAX($C$1:C790),C790/MAX($C$1:C790)-1,0)</f>
        <v>-0.13074712643678155</v>
      </c>
    </row>
    <row r="791" spans="1:4">
      <c r="A791" s="253">
        <v>41799</v>
      </c>
      <c r="B791" s="252">
        <v>1.206</v>
      </c>
      <c r="C791" s="252">
        <v>1.206</v>
      </c>
      <c r="D791" s="112">
        <f>IF(C791&lt;MAX($C$1:C791),C791/MAX($C$1:C791)-1,0)</f>
        <v>-0.13362068965517238</v>
      </c>
    </row>
    <row r="792" spans="1:4">
      <c r="A792" s="253">
        <v>41800</v>
      </c>
      <c r="B792" s="252">
        <v>1.2150000000000001</v>
      </c>
      <c r="C792" s="252">
        <v>1.2150000000000001</v>
      </c>
      <c r="D792" s="112">
        <f>IF(C792&lt;MAX($C$1:C792),C792/MAX($C$1:C792)-1,0)</f>
        <v>-0.12715517241379304</v>
      </c>
    </row>
    <row r="793" spans="1:4">
      <c r="A793" s="253">
        <v>41801</v>
      </c>
      <c r="B793" s="252">
        <v>1.224</v>
      </c>
      <c r="C793" s="252">
        <v>1.224</v>
      </c>
      <c r="D793" s="112">
        <f>IF(C793&lt;MAX($C$1:C793),C793/MAX($C$1:C793)-1,0)</f>
        <v>-0.1206896551724137</v>
      </c>
    </row>
    <row r="794" spans="1:4">
      <c r="A794" s="253">
        <v>41802</v>
      </c>
      <c r="B794" s="252">
        <v>1.2230000000000001</v>
      </c>
      <c r="C794" s="252">
        <v>1.2230000000000001</v>
      </c>
      <c r="D794" s="112">
        <f>IF(C794&lt;MAX($C$1:C794),C794/MAX($C$1:C794)-1,0)</f>
        <v>-0.12140804597701138</v>
      </c>
    </row>
    <row r="795" spans="1:4">
      <c r="A795" s="253">
        <v>41803</v>
      </c>
      <c r="B795" s="252">
        <v>1.2270000000000001</v>
      </c>
      <c r="C795" s="252">
        <v>1.2270000000000001</v>
      </c>
      <c r="D795" s="112">
        <f>IF(C795&lt;MAX($C$1:C795),C795/MAX($C$1:C795)-1,0)</f>
        <v>-0.11853448275862055</v>
      </c>
    </row>
    <row r="796" spans="1:4">
      <c r="A796" s="253">
        <v>41806</v>
      </c>
      <c r="B796" s="252">
        <v>1.222</v>
      </c>
      <c r="C796" s="252">
        <v>1.222</v>
      </c>
      <c r="D796" s="112">
        <f>IF(C796&lt;MAX($C$1:C796),C796/MAX($C$1:C796)-1,0)</f>
        <v>-0.12212643678160917</v>
      </c>
    </row>
    <row r="797" spans="1:4">
      <c r="A797" s="253">
        <v>41807</v>
      </c>
      <c r="B797" s="252">
        <v>1.214</v>
      </c>
      <c r="C797" s="252">
        <v>1.214</v>
      </c>
      <c r="D797" s="112">
        <f>IF(C797&lt;MAX($C$1:C797),C797/MAX($C$1:C797)-1,0)</f>
        <v>-0.12787356321839072</v>
      </c>
    </row>
    <row r="798" spans="1:4">
      <c r="A798" s="253">
        <v>41808</v>
      </c>
      <c r="B798" s="252">
        <v>1.214</v>
      </c>
      <c r="C798" s="252">
        <v>1.214</v>
      </c>
      <c r="D798" s="112">
        <f>IF(C798&lt;MAX($C$1:C798),C798/MAX($C$1:C798)-1,0)</f>
        <v>-0.12787356321839072</v>
      </c>
    </row>
    <row r="799" spans="1:4">
      <c r="A799" s="253">
        <v>41809</v>
      </c>
      <c r="B799" s="252">
        <v>1.196</v>
      </c>
      <c r="C799" s="252">
        <v>1.196</v>
      </c>
      <c r="D799" s="112">
        <f>IF(C799&lt;MAX($C$1:C799),C799/MAX($C$1:C799)-1,0)</f>
        <v>-0.14080459770114939</v>
      </c>
    </row>
    <row r="800" spans="1:4">
      <c r="A800" s="253">
        <v>41810</v>
      </c>
      <c r="B800" s="252">
        <v>1.2010000000000001</v>
      </c>
      <c r="C800" s="252">
        <v>1.2010000000000001</v>
      </c>
      <c r="D800" s="112">
        <f>IF(C800&lt;MAX($C$1:C800),C800/MAX($C$1:C800)-1,0)</f>
        <v>-0.13721264367816077</v>
      </c>
    </row>
    <row r="801" spans="1:4">
      <c r="A801" s="253">
        <v>41813</v>
      </c>
      <c r="B801" s="252">
        <v>1.2150000000000001</v>
      </c>
      <c r="C801" s="252">
        <v>1.2150000000000001</v>
      </c>
      <c r="D801" s="112">
        <f>IF(C801&lt;MAX($C$1:C801),C801/MAX($C$1:C801)-1,0)</f>
        <v>-0.12715517241379304</v>
      </c>
    </row>
    <row r="802" spans="1:4">
      <c r="A802" s="253">
        <v>41814</v>
      </c>
      <c r="B802" s="252">
        <v>1.2230000000000001</v>
      </c>
      <c r="C802" s="252">
        <v>1.2230000000000001</v>
      </c>
      <c r="D802" s="112">
        <f>IF(C802&lt;MAX($C$1:C802),C802/MAX($C$1:C802)-1,0)</f>
        <v>-0.12140804597701138</v>
      </c>
    </row>
    <row r="803" spans="1:4">
      <c r="A803" s="253">
        <v>41815</v>
      </c>
      <c r="B803" s="252">
        <v>1.2170000000000001</v>
      </c>
      <c r="C803" s="252">
        <v>1.2170000000000001</v>
      </c>
      <c r="D803" s="112">
        <f>IF(C803&lt;MAX($C$1:C803),C803/MAX($C$1:C803)-1,0)</f>
        <v>-0.12571839080459757</v>
      </c>
    </row>
    <row r="804" spans="1:4">
      <c r="A804" s="253">
        <v>41816</v>
      </c>
      <c r="B804" s="252">
        <v>1.2290000000000001</v>
      </c>
      <c r="C804" s="252">
        <v>1.2290000000000001</v>
      </c>
      <c r="D804" s="112">
        <f>IF(C804&lt;MAX($C$1:C804),C804/MAX($C$1:C804)-1,0)</f>
        <v>-0.11709770114942519</v>
      </c>
    </row>
    <row r="805" spans="1:4">
      <c r="A805" s="253">
        <v>41817</v>
      </c>
      <c r="B805" s="252">
        <v>1.2330000000000001</v>
      </c>
      <c r="C805" s="252">
        <v>1.2330000000000001</v>
      </c>
      <c r="D805" s="112">
        <f>IF(C805&lt;MAX($C$1:C805),C805/MAX($C$1:C805)-1,0)</f>
        <v>-0.11422413793103436</v>
      </c>
    </row>
    <row r="806" spans="1:4">
      <c r="A806" s="253">
        <v>41820</v>
      </c>
      <c r="B806" s="252">
        <v>1.2410000000000001</v>
      </c>
      <c r="C806" s="252">
        <v>1.2410000000000001</v>
      </c>
      <c r="D806" s="112">
        <f>IF(C806&lt;MAX($C$1:C806),C806/MAX($C$1:C806)-1,0)</f>
        <v>-0.10847701149425271</v>
      </c>
    </row>
    <row r="807" spans="1:4">
      <c r="A807" s="253">
        <v>41821</v>
      </c>
      <c r="B807" s="252">
        <v>1.2430000000000001</v>
      </c>
      <c r="C807" s="252">
        <v>1.2430000000000001</v>
      </c>
      <c r="D807" s="112">
        <f>IF(C807&lt;MAX($C$1:C807),C807/MAX($C$1:C807)-1,0)</f>
        <v>-0.10704022988505735</v>
      </c>
    </row>
    <row r="808" spans="1:4">
      <c r="A808" s="253">
        <v>41822</v>
      </c>
      <c r="B808" s="252">
        <v>1.2470000000000001</v>
      </c>
      <c r="C808" s="252">
        <v>1.2470000000000001</v>
      </c>
      <c r="D808" s="112">
        <f>IF(C808&lt;MAX($C$1:C808),C808/MAX($C$1:C808)-1,0)</f>
        <v>-0.10416666666666652</v>
      </c>
    </row>
    <row r="809" spans="1:4">
      <c r="A809" s="253">
        <v>41823</v>
      </c>
      <c r="B809" s="252">
        <v>1.2589999999999999</v>
      </c>
      <c r="C809" s="252">
        <v>1.2589999999999999</v>
      </c>
      <c r="D809" s="112">
        <f>IF(C809&lt;MAX($C$1:C809),C809/MAX($C$1:C809)-1,0)</f>
        <v>-9.5545977011494254E-2</v>
      </c>
    </row>
    <row r="810" spans="1:4">
      <c r="A810" s="253">
        <v>41824</v>
      </c>
      <c r="B810" s="252">
        <v>1.25</v>
      </c>
      <c r="C810" s="252">
        <v>1.25</v>
      </c>
      <c r="D810" s="112">
        <f>IF(C810&lt;MAX($C$1:C810),C810/MAX($C$1:C810)-1,0)</f>
        <v>-0.10201149425287348</v>
      </c>
    </row>
    <row r="811" spans="1:4">
      <c r="A811" s="253">
        <v>41827</v>
      </c>
      <c r="B811" s="252">
        <v>1.2390000000000001</v>
      </c>
      <c r="C811" s="252">
        <v>1.2390000000000001</v>
      </c>
      <c r="D811" s="112">
        <f>IF(C811&lt;MAX($C$1:C811),C811/MAX($C$1:C811)-1,0)</f>
        <v>-0.10991379310344818</v>
      </c>
    </row>
    <row r="812" spans="1:4">
      <c r="A812" s="253">
        <v>41828</v>
      </c>
      <c r="B812" s="252">
        <v>1.25</v>
      </c>
      <c r="C812" s="252">
        <v>1.25</v>
      </c>
      <c r="D812" s="112">
        <f>IF(C812&lt;MAX($C$1:C812),C812/MAX($C$1:C812)-1,0)</f>
        <v>-0.10201149425287348</v>
      </c>
    </row>
    <row r="813" spans="1:4">
      <c r="A813" s="253">
        <v>41829</v>
      </c>
      <c r="B813" s="252">
        <v>1.2330000000000001</v>
      </c>
      <c r="C813" s="252">
        <v>1.2330000000000001</v>
      </c>
      <c r="D813" s="112">
        <f>IF(C813&lt;MAX($C$1:C813),C813/MAX($C$1:C813)-1,0)</f>
        <v>-0.11422413793103436</v>
      </c>
    </row>
    <row r="814" spans="1:4">
      <c r="A814" s="253">
        <v>41830</v>
      </c>
      <c r="B814" s="252">
        <v>1.2270000000000001</v>
      </c>
      <c r="C814" s="252">
        <v>1.2270000000000001</v>
      </c>
      <c r="D814" s="112">
        <f>IF(C814&lt;MAX($C$1:C814),C814/MAX($C$1:C814)-1,0)</f>
        <v>-0.11853448275862055</v>
      </c>
    </row>
    <row r="815" spans="1:4">
      <c r="A815" s="253">
        <v>41831</v>
      </c>
      <c r="B815" s="252">
        <v>1.224</v>
      </c>
      <c r="C815" s="252">
        <v>1.224</v>
      </c>
      <c r="D815" s="112">
        <f>IF(C815&lt;MAX($C$1:C815),C815/MAX($C$1:C815)-1,0)</f>
        <v>-0.1206896551724137</v>
      </c>
    </row>
    <row r="816" spans="1:4">
      <c r="A816" s="253">
        <v>41834</v>
      </c>
      <c r="B816" s="252">
        <v>1.228</v>
      </c>
      <c r="C816" s="252">
        <v>1.228</v>
      </c>
      <c r="D816" s="112">
        <f>IF(C816&lt;MAX($C$1:C816),C816/MAX($C$1:C816)-1,0)</f>
        <v>-0.11781609195402298</v>
      </c>
    </row>
    <row r="817" spans="1:4">
      <c r="A817" s="253">
        <v>41835</v>
      </c>
      <c r="B817" s="252">
        <v>1.2350000000000001</v>
      </c>
      <c r="C817" s="252">
        <v>1.2350000000000001</v>
      </c>
      <c r="D817" s="112">
        <f>IF(C817&lt;MAX($C$1:C817),C817/MAX($C$1:C817)-1,0)</f>
        <v>-0.11278735632183889</v>
      </c>
    </row>
    <row r="818" spans="1:4">
      <c r="A818" s="253">
        <v>41836</v>
      </c>
      <c r="B818" s="252">
        <v>1.2190000000000001</v>
      </c>
      <c r="C818" s="252">
        <v>1.2190000000000001</v>
      </c>
      <c r="D818" s="112">
        <f>IF(C818&lt;MAX($C$1:C818),C818/MAX($C$1:C818)-1,0)</f>
        <v>-0.12428160919540221</v>
      </c>
    </row>
    <row r="819" spans="1:4">
      <c r="A819" s="253">
        <v>41837</v>
      </c>
      <c r="B819" s="252">
        <v>1.2150000000000001</v>
      </c>
      <c r="C819" s="252">
        <v>1.2150000000000001</v>
      </c>
      <c r="D819" s="112">
        <f>IF(C819&lt;MAX($C$1:C819),C819/MAX($C$1:C819)-1,0)</f>
        <v>-0.12715517241379304</v>
      </c>
    </row>
    <row r="820" spans="1:4">
      <c r="A820" s="253">
        <v>41838</v>
      </c>
      <c r="B820" s="252">
        <v>1.216</v>
      </c>
      <c r="C820" s="252">
        <v>1.216</v>
      </c>
      <c r="D820" s="112">
        <f>IF(C820&lt;MAX($C$1:C820),C820/MAX($C$1:C820)-1,0)</f>
        <v>-0.12643678160919536</v>
      </c>
    </row>
    <row r="821" spans="1:4">
      <c r="A821" s="253">
        <v>41841</v>
      </c>
      <c r="B821" s="252">
        <v>1.228</v>
      </c>
      <c r="C821" s="252">
        <v>1.228</v>
      </c>
      <c r="D821" s="112">
        <f>IF(C821&lt;MAX($C$1:C821),C821/MAX($C$1:C821)-1,0)</f>
        <v>-0.11781609195402298</v>
      </c>
    </row>
    <row r="822" spans="1:4">
      <c r="A822" s="253">
        <v>41842</v>
      </c>
      <c r="B822" s="252">
        <v>1.2370000000000001</v>
      </c>
      <c r="C822" s="252">
        <v>1.2370000000000001</v>
      </c>
      <c r="D822" s="112">
        <f>IF(C822&lt;MAX($C$1:C822),C822/MAX($C$1:C822)-1,0)</f>
        <v>-0.11135057471264354</v>
      </c>
    </row>
    <row r="823" spans="1:4">
      <c r="A823" s="253">
        <v>41843</v>
      </c>
      <c r="B823" s="252">
        <v>1.2190000000000001</v>
      </c>
      <c r="C823" s="252">
        <v>1.2190000000000001</v>
      </c>
      <c r="D823" s="112">
        <f>IF(C823&lt;MAX($C$1:C823),C823/MAX($C$1:C823)-1,0)</f>
        <v>-0.12428160919540221</v>
      </c>
    </row>
    <row r="824" spans="1:4">
      <c r="A824" s="253">
        <v>41844</v>
      </c>
      <c r="B824" s="252">
        <v>1.2170000000000001</v>
      </c>
      <c r="C824" s="252">
        <v>1.2170000000000001</v>
      </c>
      <c r="D824" s="112">
        <f>IF(C824&lt;MAX($C$1:C824),C824/MAX($C$1:C824)-1,0)</f>
        <v>-0.12571839080459757</v>
      </c>
    </row>
    <row r="825" spans="1:4">
      <c r="A825" s="253">
        <v>41845</v>
      </c>
      <c r="B825" s="252">
        <v>1.222</v>
      </c>
      <c r="C825" s="252">
        <v>1.222</v>
      </c>
      <c r="D825" s="112">
        <f>IF(C825&lt;MAX($C$1:C825),C825/MAX($C$1:C825)-1,0)</f>
        <v>-0.12212643678160917</v>
      </c>
    </row>
    <row r="826" spans="1:4">
      <c r="A826" s="253">
        <v>41848</v>
      </c>
      <c r="B826" s="252">
        <v>1.246</v>
      </c>
      <c r="C826" s="252">
        <v>1.246</v>
      </c>
      <c r="D826" s="112">
        <f>IF(C826&lt;MAX($C$1:C826),C826/MAX($C$1:C826)-1,0)</f>
        <v>-0.10488505747126431</v>
      </c>
    </row>
    <row r="827" spans="1:4">
      <c r="A827" s="253">
        <v>41849</v>
      </c>
      <c r="B827" s="252">
        <v>1.246</v>
      </c>
      <c r="C827" s="252">
        <v>1.246</v>
      </c>
      <c r="D827" s="112">
        <f>IF(C827&lt;MAX($C$1:C827),C827/MAX($C$1:C827)-1,0)</f>
        <v>-0.10488505747126431</v>
      </c>
    </row>
    <row r="828" spans="1:4">
      <c r="A828" s="253">
        <v>41850</v>
      </c>
      <c r="B828" s="252">
        <v>1.2529999999999999</v>
      </c>
      <c r="C828" s="252">
        <v>1.2529999999999999</v>
      </c>
      <c r="D828" s="112">
        <f>IF(C828&lt;MAX($C$1:C828),C828/MAX($C$1:C828)-1,0)</f>
        <v>-9.9856321839080442E-2</v>
      </c>
    </row>
    <row r="829" spans="1:4">
      <c r="A829" s="253">
        <v>41851</v>
      </c>
      <c r="B829" s="252">
        <v>1.2529999999999999</v>
      </c>
      <c r="C829" s="252">
        <v>1.2529999999999999</v>
      </c>
      <c r="D829" s="112">
        <f>IF(C829&lt;MAX($C$1:C829),C829/MAX($C$1:C829)-1,0)</f>
        <v>-9.9856321839080442E-2</v>
      </c>
    </row>
    <row r="830" spans="1:4">
      <c r="A830" s="253">
        <v>41852</v>
      </c>
      <c r="B830" s="252">
        <v>1.262</v>
      </c>
      <c r="C830" s="252">
        <v>1.262</v>
      </c>
      <c r="D830" s="112">
        <f>IF(C830&lt;MAX($C$1:C830),C830/MAX($C$1:C830)-1,0)</f>
        <v>-9.3390804597701105E-2</v>
      </c>
    </row>
    <row r="831" spans="1:4">
      <c r="A831" s="253">
        <v>41855</v>
      </c>
      <c r="B831" s="252">
        <v>1.2669999999999999</v>
      </c>
      <c r="C831" s="252">
        <v>1.2669999999999999</v>
      </c>
      <c r="D831" s="112">
        <f>IF(C831&lt;MAX($C$1:C831),C831/MAX($C$1:C831)-1,0)</f>
        <v>-8.9798850574712596E-2</v>
      </c>
    </row>
    <row r="832" spans="1:4">
      <c r="A832" s="253">
        <v>41856</v>
      </c>
      <c r="B832" s="252">
        <v>1.2649999999999999</v>
      </c>
      <c r="C832" s="252">
        <v>1.2649999999999999</v>
      </c>
      <c r="D832" s="112">
        <f>IF(C832&lt;MAX($C$1:C832),C832/MAX($C$1:C832)-1,0)</f>
        <v>-9.1235632183908066E-2</v>
      </c>
    </row>
    <row r="833" spans="1:4">
      <c r="A833" s="253">
        <v>41857</v>
      </c>
      <c r="B833" s="252">
        <v>1.268</v>
      </c>
      <c r="C833" s="252">
        <v>1.268</v>
      </c>
      <c r="D833" s="112">
        <f>IF(C833&lt;MAX($C$1:C833),C833/MAX($C$1:C833)-1,0)</f>
        <v>-8.9080459770114917E-2</v>
      </c>
    </row>
    <row r="834" spans="1:4">
      <c r="A834" s="253">
        <v>41858</v>
      </c>
      <c r="B834" s="252">
        <v>1.254</v>
      </c>
      <c r="C834" s="252">
        <v>1.254</v>
      </c>
      <c r="D834" s="112">
        <f>IF(C834&lt;MAX($C$1:C834),C834/MAX($C$1:C834)-1,0)</f>
        <v>-9.9137931034482651E-2</v>
      </c>
    </row>
    <row r="835" spans="1:4">
      <c r="A835" s="253">
        <v>41859</v>
      </c>
      <c r="B835" s="252">
        <v>1.2569999999999999</v>
      </c>
      <c r="C835" s="252">
        <v>1.2569999999999999</v>
      </c>
      <c r="D835" s="112">
        <f>IF(C835&lt;MAX($C$1:C835),C835/MAX($C$1:C835)-1,0)</f>
        <v>-9.6982758620689613E-2</v>
      </c>
    </row>
    <row r="836" spans="1:4">
      <c r="A836" s="253">
        <v>41862</v>
      </c>
      <c r="B836" s="252">
        <v>1.27</v>
      </c>
      <c r="C836" s="252">
        <v>1.27</v>
      </c>
      <c r="D836" s="112">
        <f>IF(C836&lt;MAX($C$1:C836),C836/MAX($C$1:C836)-1,0)</f>
        <v>-8.7643678160919447E-2</v>
      </c>
    </row>
    <row r="837" spans="1:4">
      <c r="A837" s="253">
        <v>41863</v>
      </c>
      <c r="B837" s="252">
        <v>1.2669999999999999</v>
      </c>
      <c r="C837" s="252">
        <v>1.2669999999999999</v>
      </c>
      <c r="D837" s="112">
        <f>IF(C837&lt;MAX($C$1:C837),C837/MAX($C$1:C837)-1,0)</f>
        <v>-8.9798850574712596E-2</v>
      </c>
    </row>
    <row r="838" spans="1:4">
      <c r="A838" s="253">
        <v>41864</v>
      </c>
      <c r="B838" s="252">
        <v>1.2629999999999999</v>
      </c>
      <c r="C838" s="252">
        <v>1.2629999999999999</v>
      </c>
      <c r="D838" s="112">
        <f>IF(C838&lt;MAX($C$1:C838),C838/MAX($C$1:C838)-1,0)</f>
        <v>-9.2672413793103425E-2</v>
      </c>
    </row>
    <row r="839" spans="1:4">
      <c r="A839" s="253">
        <v>41865</v>
      </c>
      <c r="B839" s="252">
        <v>1.258</v>
      </c>
      <c r="C839" s="252">
        <v>1.258</v>
      </c>
      <c r="D839" s="112">
        <f>IF(C839&lt;MAX($C$1:C839),C839/MAX($C$1:C839)-1,0)</f>
        <v>-9.6264367816091934E-2</v>
      </c>
    </row>
    <row r="840" spans="1:4">
      <c r="A840" s="253">
        <v>41866</v>
      </c>
      <c r="B840" s="252">
        <v>1.2769999999999999</v>
      </c>
      <c r="C840" s="252">
        <v>1.2769999999999999</v>
      </c>
      <c r="D840" s="112">
        <f>IF(C840&lt;MAX($C$1:C840),C840/MAX($C$1:C840)-1,0)</f>
        <v>-8.261494252873558E-2</v>
      </c>
    </row>
    <row r="841" spans="1:4">
      <c r="A841" s="253">
        <v>41869</v>
      </c>
      <c r="B841" s="252">
        <v>1.2969999999999999</v>
      </c>
      <c r="C841" s="252">
        <v>1.2969999999999999</v>
      </c>
      <c r="D841" s="112">
        <f>IF(C841&lt;MAX($C$1:C841),C841/MAX($C$1:C841)-1,0)</f>
        <v>-6.8247126436781547E-2</v>
      </c>
    </row>
    <row r="842" spans="1:4">
      <c r="A842" s="253">
        <v>41870</v>
      </c>
      <c r="B842" s="252">
        <v>1.2969999999999999</v>
      </c>
      <c r="C842" s="252">
        <v>1.2969999999999999</v>
      </c>
      <c r="D842" s="112">
        <f>IF(C842&lt;MAX($C$1:C842),C842/MAX($C$1:C842)-1,0)</f>
        <v>-6.8247126436781547E-2</v>
      </c>
    </row>
    <row r="843" spans="1:4">
      <c r="A843" s="253">
        <v>41871</v>
      </c>
      <c r="B843" s="252">
        <v>1.2889999999999999</v>
      </c>
      <c r="C843" s="252">
        <v>1.2889999999999999</v>
      </c>
      <c r="D843" s="112">
        <f>IF(C843&lt;MAX($C$1:C843),C843/MAX($C$1:C843)-1,0)</f>
        <v>-7.3994252873563204E-2</v>
      </c>
    </row>
    <row r="844" spans="1:4">
      <c r="A844" s="253">
        <v>41872</v>
      </c>
      <c r="B844" s="252">
        <v>1.288</v>
      </c>
      <c r="C844" s="252">
        <v>1.288</v>
      </c>
      <c r="D844" s="112">
        <f>IF(C844&lt;MAX($C$1:C844),C844/MAX($C$1:C844)-1,0)</f>
        <v>-7.4712643678160884E-2</v>
      </c>
    </row>
    <row r="845" spans="1:4">
      <c r="A845" s="253">
        <v>41873</v>
      </c>
      <c r="B845" s="252">
        <v>1.292</v>
      </c>
      <c r="C845" s="252">
        <v>1.292</v>
      </c>
      <c r="D845" s="112">
        <f>IF(C845&lt;MAX($C$1:C845),C845/MAX($C$1:C845)-1,0)</f>
        <v>-7.1839080459770055E-2</v>
      </c>
    </row>
    <row r="846" spans="1:4">
      <c r="A846" s="253">
        <v>41876</v>
      </c>
      <c r="B846" s="252">
        <v>1.28</v>
      </c>
      <c r="C846" s="252">
        <v>1.28</v>
      </c>
      <c r="D846" s="112">
        <f>IF(C846&lt;MAX($C$1:C846),C846/MAX($C$1:C846)-1,0)</f>
        <v>-8.045977011494243E-2</v>
      </c>
    </row>
    <row r="847" spans="1:4">
      <c r="A847" s="253">
        <v>41877</v>
      </c>
      <c r="B847" s="252">
        <v>1.2609999999999999</v>
      </c>
      <c r="C847" s="252">
        <v>1.2609999999999999</v>
      </c>
      <c r="D847" s="112">
        <f>IF(C847&lt;MAX($C$1:C847),C847/MAX($C$1:C847)-1,0)</f>
        <v>-9.4109195402298895E-2</v>
      </c>
    </row>
    <row r="848" spans="1:4">
      <c r="A848" s="253">
        <v>41878</v>
      </c>
      <c r="B848" s="252">
        <v>1.2629999999999999</v>
      </c>
      <c r="C848" s="252">
        <v>1.2629999999999999</v>
      </c>
      <c r="D848" s="112">
        <f>IF(C848&lt;MAX($C$1:C848),C848/MAX($C$1:C848)-1,0)</f>
        <v>-9.2672413793103425E-2</v>
      </c>
    </row>
    <row r="849" spans="1:4">
      <c r="A849" s="253">
        <v>41879</v>
      </c>
      <c r="B849" s="252">
        <v>1.2589999999999999</v>
      </c>
      <c r="C849" s="252">
        <v>1.2589999999999999</v>
      </c>
      <c r="D849" s="112">
        <f>IF(C849&lt;MAX($C$1:C849),C849/MAX($C$1:C849)-1,0)</f>
        <v>-9.5545977011494254E-2</v>
      </c>
    </row>
    <row r="850" spans="1:4">
      <c r="A850" s="253">
        <v>41880</v>
      </c>
      <c r="B850" s="252">
        <v>1.268</v>
      </c>
      <c r="C850" s="252">
        <v>1.268</v>
      </c>
      <c r="D850" s="112">
        <f>IF(C850&lt;MAX($C$1:C850),C850/MAX($C$1:C850)-1,0)</f>
        <v>-8.9080459770114917E-2</v>
      </c>
    </row>
    <row r="851" spans="1:4">
      <c r="A851" s="253">
        <v>41883</v>
      </c>
      <c r="B851" s="252">
        <v>1.282</v>
      </c>
      <c r="C851" s="252">
        <v>1.282</v>
      </c>
      <c r="D851" s="112">
        <f>IF(C851&lt;MAX($C$1:C851),C851/MAX($C$1:C851)-1,0)</f>
        <v>-7.9022988505747072E-2</v>
      </c>
    </row>
    <row r="852" spans="1:4">
      <c r="A852" s="253">
        <v>41884</v>
      </c>
      <c r="B852" s="252">
        <v>1.2869999999999999</v>
      </c>
      <c r="C852" s="252">
        <v>1.2869999999999999</v>
      </c>
      <c r="D852" s="112">
        <f>IF(C852&lt;MAX($C$1:C852),C852/MAX($C$1:C852)-1,0)</f>
        <v>-7.5431034482758563E-2</v>
      </c>
    </row>
    <row r="853" spans="1:4">
      <c r="A853" s="253">
        <v>41885</v>
      </c>
      <c r="B853" s="252">
        <v>1.29</v>
      </c>
      <c r="C853" s="252">
        <v>1.29</v>
      </c>
      <c r="D853" s="112">
        <f>IF(C853&lt;MAX($C$1:C853),C853/MAX($C$1:C853)-1,0)</f>
        <v>-7.3275862068965414E-2</v>
      </c>
    </row>
    <row r="854" spans="1:4">
      <c r="A854" s="253">
        <v>41886</v>
      </c>
      <c r="B854" s="252">
        <v>1.2929999999999999</v>
      </c>
      <c r="C854" s="252">
        <v>1.2929999999999999</v>
      </c>
      <c r="D854" s="112">
        <f>IF(C854&lt;MAX($C$1:C854),C854/MAX($C$1:C854)-1,0)</f>
        <v>-7.1120689655172376E-2</v>
      </c>
    </row>
    <row r="855" spans="1:4">
      <c r="A855" s="253">
        <v>41887</v>
      </c>
      <c r="B855" s="252">
        <v>1.298</v>
      </c>
      <c r="C855" s="252">
        <v>1.298</v>
      </c>
      <c r="D855" s="112">
        <f>IF(C855&lt;MAX($C$1:C855),C855/MAX($C$1:C855)-1,0)</f>
        <v>-6.7528735632183867E-2</v>
      </c>
    </row>
    <row r="856" spans="1:4">
      <c r="A856" s="253">
        <v>41891</v>
      </c>
      <c r="B856" s="252">
        <v>1.296</v>
      </c>
      <c r="C856" s="252">
        <v>1.296</v>
      </c>
      <c r="D856" s="112">
        <f>IF(C856&lt;MAX($C$1:C856),C856/MAX($C$1:C856)-1,0)</f>
        <v>-6.8965517241379226E-2</v>
      </c>
    </row>
    <row r="857" spans="1:4">
      <c r="A857" s="253">
        <v>41892</v>
      </c>
      <c r="B857" s="252">
        <v>1.2929999999999999</v>
      </c>
      <c r="C857" s="252">
        <v>1.2929999999999999</v>
      </c>
      <c r="D857" s="112">
        <f>IF(C857&lt;MAX($C$1:C857),C857/MAX($C$1:C857)-1,0)</f>
        <v>-7.1120689655172376E-2</v>
      </c>
    </row>
    <row r="858" spans="1:4">
      <c r="A858" s="253">
        <v>41893</v>
      </c>
      <c r="B858" s="252">
        <v>1.2869999999999999</v>
      </c>
      <c r="C858" s="252">
        <v>1.2869999999999999</v>
      </c>
      <c r="D858" s="112">
        <f>IF(C858&lt;MAX($C$1:C858),C858/MAX($C$1:C858)-1,0)</f>
        <v>-7.5431034482758563E-2</v>
      </c>
    </row>
    <row r="859" spans="1:4">
      <c r="A859" s="253">
        <v>41894</v>
      </c>
      <c r="B859" s="252">
        <v>1.2929999999999999</v>
      </c>
      <c r="C859" s="252">
        <v>1.2929999999999999</v>
      </c>
      <c r="D859" s="112">
        <f>IF(C859&lt;MAX($C$1:C859),C859/MAX($C$1:C859)-1,0)</f>
        <v>-7.1120689655172376E-2</v>
      </c>
    </row>
    <row r="860" spans="1:4">
      <c r="A860" s="253">
        <v>41897</v>
      </c>
      <c r="B860" s="252">
        <v>1.294</v>
      </c>
      <c r="C860" s="252">
        <v>1.294</v>
      </c>
      <c r="D860" s="112">
        <f>IF(C860&lt;MAX($C$1:C860),C860/MAX($C$1:C860)-1,0)</f>
        <v>-7.0402298850574585E-2</v>
      </c>
    </row>
    <row r="861" spans="1:4">
      <c r="A861" s="253">
        <v>41898</v>
      </c>
      <c r="B861" s="252">
        <v>1.27</v>
      </c>
      <c r="C861" s="252">
        <v>1.27</v>
      </c>
      <c r="D861" s="112">
        <f>IF(C861&lt;MAX($C$1:C861),C861/MAX($C$1:C861)-1,0)</f>
        <v>-8.7643678160919447E-2</v>
      </c>
    </row>
    <row r="862" spans="1:4">
      <c r="A862" s="253">
        <v>41899</v>
      </c>
      <c r="B862" s="252">
        <v>1.2829999999999999</v>
      </c>
      <c r="C862" s="252">
        <v>1.2829999999999999</v>
      </c>
      <c r="D862" s="112">
        <f>IF(C862&lt;MAX($C$1:C862),C862/MAX($C$1:C862)-1,0)</f>
        <v>-7.8304597701149392E-2</v>
      </c>
    </row>
    <row r="863" spans="1:4">
      <c r="A863" s="253">
        <v>41900</v>
      </c>
      <c r="B863" s="252">
        <v>1.3049999999999999</v>
      </c>
      <c r="C863" s="252">
        <v>1.3049999999999999</v>
      </c>
      <c r="D863" s="112">
        <f>IF(C863&lt;MAX($C$1:C863),C863/MAX($C$1:C863)-1,0)</f>
        <v>-6.25E-2</v>
      </c>
    </row>
    <row r="864" spans="1:4">
      <c r="A864" s="253">
        <v>41901</v>
      </c>
      <c r="B864" s="252">
        <v>1.3120000000000001</v>
      </c>
      <c r="C864" s="252">
        <v>1.3120000000000001</v>
      </c>
      <c r="D864" s="112">
        <f>IF(C864&lt;MAX($C$1:C864),C864/MAX($C$1:C864)-1,0)</f>
        <v>-5.7471264367816022E-2</v>
      </c>
    </row>
    <row r="865" spans="1:4">
      <c r="A865" s="253">
        <v>41904</v>
      </c>
      <c r="B865" s="252">
        <v>1.296</v>
      </c>
      <c r="C865" s="252">
        <v>1.296</v>
      </c>
      <c r="D865" s="112">
        <f>IF(C865&lt;MAX($C$1:C865),C865/MAX($C$1:C865)-1,0)</f>
        <v>-6.8965517241379226E-2</v>
      </c>
    </row>
    <row r="866" spans="1:4">
      <c r="A866" s="253">
        <v>41905</v>
      </c>
      <c r="B866" s="252">
        <v>1.3049999999999999</v>
      </c>
      <c r="C866" s="252">
        <v>1.3049999999999999</v>
      </c>
      <c r="D866" s="112">
        <f>IF(C866&lt;MAX($C$1:C866),C866/MAX($C$1:C866)-1,0)</f>
        <v>-6.25E-2</v>
      </c>
    </row>
    <row r="867" spans="1:4">
      <c r="A867" s="253">
        <v>41906</v>
      </c>
      <c r="B867" s="252">
        <v>1.3149999999999999</v>
      </c>
      <c r="C867" s="252">
        <v>1.3149999999999999</v>
      </c>
      <c r="D867" s="112">
        <f>IF(C867&lt;MAX($C$1:C867),C867/MAX($C$1:C867)-1,0)</f>
        <v>-5.5316091954022983E-2</v>
      </c>
    </row>
    <row r="868" spans="1:4">
      <c r="A868" s="253">
        <v>41907</v>
      </c>
      <c r="B868" s="252">
        <v>1.3129999999999999</v>
      </c>
      <c r="C868" s="252">
        <v>1.3129999999999999</v>
      </c>
      <c r="D868" s="112">
        <f>IF(C868&lt;MAX($C$1:C868),C868/MAX($C$1:C868)-1,0)</f>
        <v>-5.6752873563218342E-2</v>
      </c>
    </row>
    <row r="869" spans="1:4">
      <c r="A869" s="253">
        <v>41908</v>
      </c>
      <c r="B869" s="252">
        <v>1.3160000000000001</v>
      </c>
      <c r="C869" s="252">
        <v>1.3160000000000001</v>
      </c>
      <c r="D869" s="112">
        <f>IF(C869&lt;MAX($C$1:C869),C869/MAX($C$1:C869)-1,0)</f>
        <v>-5.4597701149425193E-2</v>
      </c>
    </row>
    <row r="870" spans="1:4">
      <c r="A870" s="253">
        <v>41911</v>
      </c>
      <c r="B870" s="252">
        <v>1.3140000000000001</v>
      </c>
      <c r="C870" s="252">
        <v>1.3140000000000001</v>
      </c>
      <c r="D870" s="112">
        <f>IF(C870&lt;MAX($C$1:C870),C870/MAX($C$1:C870)-1,0)</f>
        <v>-5.6034482758620552E-2</v>
      </c>
    </row>
    <row r="871" spans="1:4">
      <c r="A871" s="253">
        <v>41912</v>
      </c>
      <c r="B871" s="252">
        <v>1.32</v>
      </c>
      <c r="C871" s="252">
        <v>1.32</v>
      </c>
      <c r="D871" s="112">
        <f>IF(C871&lt;MAX($C$1:C871),C871/MAX($C$1:C871)-1,0)</f>
        <v>-5.1724137931034364E-2</v>
      </c>
    </row>
    <row r="872" spans="1:4">
      <c r="A872" s="253">
        <v>41920</v>
      </c>
      <c r="B872" s="252">
        <v>1.371</v>
      </c>
      <c r="C872" s="252">
        <v>1.371</v>
      </c>
      <c r="D872" s="112">
        <f>IF(C872&lt;MAX($C$1:C872),C872/MAX($C$1:C872)-1,0)</f>
        <v>-1.5086206896551713E-2</v>
      </c>
    </row>
    <row r="873" spans="1:4">
      <c r="A873" s="253">
        <v>41921</v>
      </c>
      <c r="B873" s="252">
        <v>1.363</v>
      </c>
      <c r="C873" s="252">
        <v>1.363</v>
      </c>
      <c r="D873" s="112">
        <f>IF(C873&lt;MAX($C$1:C873),C873/MAX($C$1:C873)-1,0)</f>
        <v>-2.0833333333333259E-2</v>
      </c>
    </row>
    <row r="874" spans="1:4">
      <c r="A874" s="253">
        <v>41922</v>
      </c>
      <c r="B874" s="252">
        <v>1.361</v>
      </c>
      <c r="C874" s="252">
        <v>1.361</v>
      </c>
      <c r="D874" s="112">
        <f>IF(C874&lt;MAX($C$1:C874),C874/MAX($C$1:C874)-1,0)</f>
        <v>-2.2270114942528729E-2</v>
      </c>
    </row>
    <row r="875" spans="1:4">
      <c r="A875" s="253">
        <v>41925</v>
      </c>
      <c r="B875" s="252">
        <v>1.3680000000000001</v>
      </c>
      <c r="C875" s="252">
        <v>1.3680000000000001</v>
      </c>
      <c r="D875" s="112">
        <f>IF(C875&lt;MAX($C$1:C875),C875/MAX($C$1:C875)-1,0)</f>
        <v>-1.724137931034464E-2</v>
      </c>
    </row>
    <row r="876" spans="1:4">
      <c r="A876" s="253">
        <v>41926</v>
      </c>
      <c r="B876" s="252">
        <v>1.3540000000000001</v>
      </c>
      <c r="C876" s="252">
        <v>1.3540000000000001</v>
      </c>
      <c r="D876" s="112">
        <f>IF(C876&lt;MAX($C$1:C876),C876/MAX($C$1:C876)-1,0)</f>
        <v>-2.7298850574712485E-2</v>
      </c>
    </row>
    <row r="877" spans="1:4">
      <c r="A877" s="253">
        <v>41927</v>
      </c>
      <c r="B877" s="252">
        <v>1.3759999999999999</v>
      </c>
      <c r="C877" s="252">
        <v>1.3759999999999999</v>
      </c>
      <c r="D877" s="112">
        <f>IF(C877&lt;MAX($C$1:C877),C877/MAX($C$1:C877)-1,0)</f>
        <v>-1.1494252873563204E-2</v>
      </c>
    </row>
    <row r="878" spans="1:4">
      <c r="A878" s="253">
        <v>41928</v>
      </c>
      <c r="B878" s="252">
        <v>1.36</v>
      </c>
      <c r="C878" s="252">
        <v>1.36</v>
      </c>
      <c r="D878" s="112">
        <f>IF(C878&lt;MAX($C$1:C878),C878/MAX($C$1:C878)-1,0)</f>
        <v>-2.2988505747126298E-2</v>
      </c>
    </row>
    <row r="879" spans="1:4">
      <c r="A879" s="253">
        <v>41929</v>
      </c>
      <c r="B879" s="252">
        <v>1.3520000000000001</v>
      </c>
      <c r="C879" s="252">
        <v>1.3520000000000001</v>
      </c>
      <c r="D879" s="112">
        <f>IF(C879&lt;MAX($C$1:C879),C879/MAX($C$1:C879)-1,0)</f>
        <v>-2.8735632183907955E-2</v>
      </c>
    </row>
    <row r="880" spans="1:4">
      <c r="A880" s="253">
        <v>41932</v>
      </c>
      <c r="B880" s="252">
        <v>1.369</v>
      </c>
      <c r="C880" s="252">
        <v>1.369</v>
      </c>
      <c r="D880" s="112">
        <f>IF(C880&lt;MAX($C$1:C880),C880/MAX($C$1:C880)-1,0)</f>
        <v>-1.6522988505747072E-2</v>
      </c>
    </row>
    <row r="881" spans="1:4">
      <c r="A881" s="253">
        <v>41933</v>
      </c>
      <c r="B881" s="252">
        <v>1.351</v>
      </c>
      <c r="C881" s="252">
        <v>1.351</v>
      </c>
      <c r="D881" s="112">
        <f>IF(C881&lt;MAX($C$1:C881),C881/MAX($C$1:C881)-1,0)</f>
        <v>-2.9454022988505746E-2</v>
      </c>
    </row>
    <row r="882" spans="1:4">
      <c r="A882" s="253">
        <v>41934</v>
      </c>
      <c r="B882" s="252">
        <v>1.331</v>
      </c>
      <c r="C882" s="252">
        <v>1.331</v>
      </c>
      <c r="D882" s="112">
        <f>IF(C882&lt;MAX($C$1:C882),C882/MAX($C$1:C882)-1,0)</f>
        <v>-4.3821839080459779E-2</v>
      </c>
    </row>
    <row r="883" spans="1:4">
      <c r="A883" s="253">
        <v>41935</v>
      </c>
      <c r="B883" s="252">
        <v>1.3160000000000001</v>
      </c>
      <c r="C883" s="252">
        <v>1.3160000000000001</v>
      </c>
      <c r="D883" s="112">
        <f>IF(C883&lt;MAX($C$1:C883),C883/MAX($C$1:C883)-1,0)</f>
        <v>-5.4597701149425193E-2</v>
      </c>
    </row>
    <row r="884" spans="1:4">
      <c r="A884" s="253">
        <v>41936</v>
      </c>
      <c r="B884" s="252">
        <v>1.3129999999999999</v>
      </c>
      <c r="C884" s="252">
        <v>1.3129999999999999</v>
      </c>
      <c r="D884" s="112">
        <f>IF(C884&lt;MAX($C$1:C884),C884/MAX($C$1:C884)-1,0)</f>
        <v>-5.6752873563218342E-2</v>
      </c>
    </row>
    <row r="885" spans="1:4">
      <c r="A885" s="253">
        <v>41939</v>
      </c>
      <c r="B885" s="252">
        <v>1.3260000000000001</v>
      </c>
      <c r="C885" s="252">
        <v>1.3260000000000001</v>
      </c>
      <c r="D885" s="112">
        <f>IF(C885&lt;MAX($C$1:C885),C885/MAX($C$1:C885)-1,0)</f>
        <v>-4.7413793103448176E-2</v>
      </c>
    </row>
    <row r="886" spans="1:4">
      <c r="A886" s="253">
        <v>41940</v>
      </c>
      <c r="B886" s="252">
        <v>1.34</v>
      </c>
      <c r="C886" s="252">
        <v>1.34</v>
      </c>
      <c r="D886" s="112">
        <f>IF(C886&lt;MAX($C$1:C886),C886/MAX($C$1:C886)-1,0)</f>
        <v>-3.7356321839080331E-2</v>
      </c>
    </row>
    <row r="887" spans="1:4">
      <c r="A887" s="253">
        <v>41941</v>
      </c>
      <c r="B887" s="252">
        <v>1.341</v>
      </c>
      <c r="C887" s="252">
        <v>1.341</v>
      </c>
      <c r="D887" s="112">
        <f>IF(C887&lt;MAX($C$1:C887),C887/MAX($C$1:C887)-1,0)</f>
        <v>-3.6637931034482762E-2</v>
      </c>
    </row>
    <row r="888" spans="1:4">
      <c r="A888" s="253">
        <v>41942</v>
      </c>
      <c r="B888" s="252">
        <v>1.3440000000000001</v>
      </c>
      <c r="C888" s="252">
        <v>1.3440000000000001</v>
      </c>
      <c r="D888" s="112">
        <f>IF(C888&lt;MAX($C$1:C888),C888/MAX($C$1:C888)-1,0)</f>
        <v>-3.4482758620689502E-2</v>
      </c>
    </row>
    <row r="889" spans="1:4">
      <c r="A889" s="253">
        <v>41943</v>
      </c>
      <c r="B889" s="252">
        <v>1.3360000000000001</v>
      </c>
      <c r="C889" s="252">
        <v>1.3360000000000001</v>
      </c>
      <c r="D889" s="112">
        <f>IF(C889&lt;MAX($C$1:C889),C889/MAX($C$1:C889)-1,0)</f>
        <v>-4.022988505747116E-2</v>
      </c>
    </row>
    <row r="890" spans="1:4">
      <c r="A890" s="253">
        <v>41946</v>
      </c>
      <c r="B890" s="252">
        <v>1.329</v>
      </c>
      <c r="C890" s="252">
        <v>1.329</v>
      </c>
      <c r="D890" s="112">
        <f>IF(C890&lt;MAX($C$1:C890),C890/MAX($C$1:C890)-1,0)</f>
        <v>-4.5258620689655138E-2</v>
      </c>
    </row>
    <row r="891" spans="1:4">
      <c r="A891" s="253">
        <v>41947</v>
      </c>
      <c r="B891" s="252">
        <v>1.3120000000000001</v>
      </c>
      <c r="C891" s="252">
        <v>1.3120000000000001</v>
      </c>
      <c r="D891" s="112">
        <f>IF(C891&lt;MAX($C$1:C891),C891/MAX($C$1:C891)-1,0)</f>
        <v>-5.7471264367816022E-2</v>
      </c>
    </row>
    <row r="892" spans="1:4">
      <c r="A892" s="253">
        <v>41948</v>
      </c>
      <c r="B892" s="252">
        <v>1.3129999999999999</v>
      </c>
      <c r="C892" s="252">
        <v>1.3129999999999999</v>
      </c>
      <c r="D892" s="112">
        <f>IF(C892&lt;MAX($C$1:C892),C892/MAX($C$1:C892)-1,0)</f>
        <v>-5.6752873563218342E-2</v>
      </c>
    </row>
    <row r="893" spans="1:4">
      <c r="A893" s="253">
        <v>41949</v>
      </c>
      <c r="B893" s="252">
        <v>1.32</v>
      </c>
      <c r="C893" s="252">
        <v>1.32</v>
      </c>
      <c r="D893" s="112">
        <f>IF(C893&lt;MAX($C$1:C893),C893/MAX($C$1:C893)-1,0)</f>
        <v>-5.1724137931034364E-2</v>
      </c>
    </row>
    <row r="894" spans="1:4">
      <c r="A894" s="253">
        <v>41950</v>
      </c>
      <c r="B894" s="252">
        <v>1.3029999999999999</v>
      </c>
      <c r="C894" s="252">
        <v>1.3029999999999999</v>
      </c>
      <c r="D894" s="112">
        <f>IF(C894&lt;MAX($C$1:C894),C894/MAX($C$1:C894)-1,0)</f>
        <v>-6.3936781609195359E-2</v>
      </c>
    </row>
    <row r="895" spans="1:4">
      <c r="A895" s="253">
        <v>41953</v>
      </c>
      <c r="B895" s="252">
        <v>1.3140000000000001</v>
      </c>
      <c r="C895" s="252">
        <v>1.3140000000000001</v>
      </c>
      <c r="D895" s="112">
        <f>IF(C895&lt;MAX($C$1:C895),C895/MAX($C$1:C895)-1,0)</f>
        <v>-5.6034482758620552E-2</v>
      </c>
    </row>
    <row r="896" spans="1:4">
      <c r="A896" s="253">
        <v>41954</v>
      </c>
      <c r="B896" s="252">
        <v>1.298</v>
      </c>
      <c r="C896" s="252">
        <v>1.298</v>
      </c>
      <c r="D896" s="112">
        <f>IF(C896&lt;MAX($C$1:C896),C896/MAX($C$1:C896)-1,0)</f>
        <v>-6.7528735632183867E-2</v>
      </c>
    </row>
    <row r="897" spans="1:4">
      <c r="A897" s="253">
        <v>41955</v>
      </c>
      <c r="B897" s="252">
        <v>1.3049999999999999</v>
      </c>
      <c r="C897" s="252">
        <v>1.3049999999999999</v>
      </c>
      <c r="D897" s="112">
        <f>IF(C897&lt;MAX($C$1:C897),C897/MAX($C$1:C897)-1,0)</f>
        <v>-6.25E-2</v>
      </c>
    </row>
    <row r="898" spans="1:4">
      <c r="A898" s="253">
        <v>41956</v>
      </c>
      <c r="B898" s="252">
        <v>1.284</v>
      </c>
      <c r="C898" s="252">
        <v>1.284</v>
      </c>
      <c r="D898" s="112">
        <f>IF(C898&lt;MAX($C$1:C898),C898/MAX($C$1:C898)-1,0)</f>
        <v>-7.7586206896551602E-2</v>
      </c>
    </row>
    <row r="899" spans="1:4">
      <c r="A899" s="253">
        <v>41957</v>
      </c>
      <c r="B899" s="252">
        <v>1.298</v>
      </c>
      <c r="C899" s="252">
        <v>1.298</v>
      </c>
      <c r="D899" s="112">
        <f>IF(C899&lt;MAX($C$1:C899),C899/MAX($C$1:C899)-1,0)</f>
        <v>-6.7528735632183867E-2</v>
      </c>
    </row>
    <row r="900" spans="1:4">
      <c r="A900" s="253">
        <v>41960</v>
      </c>
      <c r="B900" s="252">
        <v>1.306</v>
      </c>
      <c r="C900" s="252">
        <v>1.306</v>
      </c>
      <c r="D900" s="112">
        <f>IF(C900&lt;MAX($C$1:C900),C900/MAX($C$1:C900)-1,0)</f>
        <v>-6.178160919540221E-2</v>
      </c>
    </row>
    <row r="901" spans="1:4">
      <c r="A901" s="253">
        <v>41961</v>
      </c>
      <c r="B901" s="252">
        <v>1.3009999999999999</v>
      </c>
      <c r="C901" s="252">
        <v>1.3009999999999999</v>
      </c>
      <c r="D901" s="112">
        <f>IF(C901&lt;MAX($C$1:C901),C901/MAX($C$1:C901)-1,0)</f>
        <v>-6.5373563218390829E-2</v>
      </c>
    </row>
    <row r="902" spans="1:4">
      <c r="A902" s="253">
        <v>41962</v>
      </c>
      <c r="B902" s="252">
        <v>1.3</v>
      </c>
      <c r="C902" s="252">
        <v>1.3</v>
      </c>
      <c r="D902" s="112">
        <f>IF(C902&lt;MAX($C$1:C902),C902/MAX($C$1:C902)-1,0)</f>
        <v>-6.6091954022988397E-2</v>
      </c>
    </row>
    <row r="903" spans="1:4">
      <c r="A903" s="253">
        <v>41963</v>
      </c>
      <c r="B903" s="252">
        <v>1.2889999999999999</v>
      </c>
      <c r="C903" s="252">
        <v>1.2889999999999999</v>
      </c>
      <c r="D903" s="112">
        <f>IF(C903&lt;MAX($C$1:C903),C903/MAX($C$1:C903)-1,0)</f>
        <v>-7.3994252873563204E-2</v>
      </c>
    </row>
    <row r="904" spans="1:4">
      <c r="A904" s="253">
        <v>41964</v>
      </c>
      <c r="B904" s="252">
        <v>1.2909999999999999</v>
      </c>
      <c r="C904" s="252">
        <v>1.2909999999999999</v>
      </c>
      <c r="D904" s="112">
        <f>IF(C904&lt;MAX($C$1:C904),C904/MAX($C$1:C904)-1,0)</f>
        <v>-7.2557471264367845E-2</v>
      </c>
    </row>
    <row r="905" spans="1:4">
      <c r="A905" s="253">
        <v>41967</v>
      </c>
      <c r="B905" s="252">
        <v>1.28</v>
      </c>
      <c r="C905" s="252">
        <v>1.28</v>
      </c>
      <c r="D905" s="112">
        <f>IF(C905&lt;MAX($C$1:C905),C905/MAX($C$1:C905)-1,0)</f>
        <v>-8.045977011494243E-2</v>
      </c>
    </row>
    <row r="906" spans="1:4">
      <c r="A906" s="253">
        <v>41968</v>
      </c>
      <c r="B906" s="252">
        <v>1.2949999999999999</v>
      </c>
      <c r="C906" s="252">
        <v>1.2949999999999999</v>
      </c>
      <c r="D906" s="112">
        <f>IF(C906&lt;MAX($C$1:C906),C906/MAX($C$1:C906)-1,0)</f>
        <v>-6.9683908045977017E-2</v>
      </c>
    </row>
    <row r="907" spans="1:4">
      <c r="A907" s="253">
        <v>41969</v>
      </c>
      <c r="B907" s="252">
        <v>1.2929999999999999</v>
      </c>
      <c r="C907" s="252">
        <v>1.2929999999999999</v>
      </c>
      <c r="D907" s="112">
        <f>IF(C907&lt;MAX($C$1:C907),C907/MAX($C$1:C907)-1,0)</f>
        <v>-7.1120689655172376E-2</v>
      </c>
    </row>
    <row r="908" spans="1:4">
      <c r="A908" s="253">
        <v>41970</v>
      </c>
      <c r="B908" s="252">
        <v>1.294</v>
      </c>
      <c r="C908" s="252">
        <v>1.294</v>
      </c>
      <c r="D908" s="112">
        <f>IF(C908&lt;MAX($C$1:C908),C908/MAX($C$1:C908)-1,0)</f>
        <v>-7.0402298850574585E-2</v>
      </c>
    </row>
    <row r="909" spans="1:4">
      <c r="A909" s="253">
        <v>41971</v>
      </c>
      <c r="B909" s="252">
        <v>1.2929999999999999</v>
      </c>
      <c r="C909" s="252">
        <v>1.2929999999999999</v>
      </c>
      <c r="D909" s="112">
        <f>IF(C909&lt;MAX($C$1:C909),C909/MAX($C$1:C909)-1,0)</f>
        <v>-7.1120689655172376E-2</v>
      </c>
    </row>
    <row r="910" spans="1:4">
      <c r="A910" s="253">
        <v>41974</v>
      </c>
      <c r="B910" s="252">
        <v>1.304</v>
      </c>
      <c r="C910" s="252">
        <v>1.304</v>
      </c>
      <c r="D910" s="112">
        <f>IF(C910&lt;MAX($C$1:C910),C910/MAX($C$1:C910)-1,0)</f>
        <v>-6.3218390804597568E-2</v>
      </c>
    </row>
    <row r="911" spans="1:4">
      <c r="A911" s="253">
        <v>41975</v>
      </c>
      <c r="B911" s="252">
        <v>1.306</v>
      </c>
      <c r="C911" s="252">
        <v>1.306</v>
      </c>
      <c r="D911" s="112">
        <f>IF(C911&lt;MAX($C$1:C911),C911/MAX($C$1:C911)-1,0)</f>
        <v>-6.178160919540221E-2</v>
      </c>
    </row>
    <row r="912" spans="1:4">
      <c r="A912" s="253">
        <v>41976</v>
      </c>
      <c r="B912" s="252">
        <v>1.3120000000000001</v>
      </c>
      <c r="C912" s="252">
        <v>1.3120000000000001</v>
      </c>
      <c r="D912" s="112">
        <f>IF(C912&lt;MAX($C$1:C912),C912/MAX($C$1:C912)-1,0)</f>
        <v>-5.7471264367816022E-2</v>
      </c>
    </row>
    <row r="913" spans="1:4">
      <c r="A913" s="253">
        <v>41977</v>
      </c>
      <c r="B913" s="252">
        <v>1.321</v>
      </c>
      <c r="C913" s="252">
        <v>1.321</v>
      </c>
      <c r="D913" s="112">
        <f>IF(C913&lt;MAX($C$1:C913),C913/MAX($C$1:C913)-1,0)</f>
        <v>-5.1005747126436796E-2</v>
      </c>
    </row>
    <row r="914" spans="1:4">
      <c r="A914" s="253">
        <v>41978</v>
      </c>
      <c r="B914" s="252">
        <v>1.302</v>
      </c>
      <c r="C914" s="252">
        <v>1.302</v>
      </c>
      <c r="D914" s="112">
        <f>IF(C914&lt;MAX($C$1:C914),C914/MAX($C$1:C914)-1,0)</f>
        <v>-6.4655172413793038E-2</v>
      </c>
    </row>
    <row r="915" spans="1:4">
      <c r="A915" s="253">
        <v>41981</v>
      </c>
      <c r="B915" s="252">
        <v>1.294</v>
      </c>
      <c r="C915" s="252">
        <v>1.294</v>
      </c>
      <c r="D915" s="112">
        <f>IF(C915&lt;MAX($C$1:C915),C915/MAX($C$1:C915)-1,0)</f>
        <v>-7.0402298850574585E-2</v>
      </c>
    </row>
    <row r="916" spans="1:4">
      <c r="A916" s="253">
        <v>41982</v>
      </c>
      <c r="B916" s="252">
        <v>1.2649999999999999</v>
      </c>
      <c r="C916" s="252">
        <v>1.2649999999999999</v>
      </c>
      <c r="D916" s="112">
        <f>IF(C916&lt;MAX($C$1:C916),C916/MAX($C$1:C916)-1,0)</f>
        <v>-9.1235632183908066E-2</v>
      </c>
    </row>
    <row r="917" spans="1:4">
      <c r="A917" s="253">
        <v>41983</v>
      </c>
      <c r="B917" s="252">
        <v>1.304</v>
      </c>
      <c r="C917" s="252">
        <v>1.304</v>
      </c>
      <c r="D917" s="112">
        <f>IF(C917&lt;MAX($C$1:C917),C917/MAX($C$1:C917)-1,0)</f>
        <v>-6.3218390804597568E-2</v>
      </c>
    </row>
    <row r="918" spans="1:4">
      <c r="A918" s="253">
        <v>41984</v>
      </c>
      <c r="B918" s="252">
        <v>1.304</v>
      </c>
      <c r="C918" s="252">
        <v>1.304</v>
      </c>
      <c r="D918" s="112">
        <f>IF(C918&lt;MAX($C$1:C918),C918/MAX($C$1:C918)-1,0)</f>
        <v>-6.3218390804597568E-2</v>
      </c>
    </row>
    <row r="919" spans="1:4">
      <c r="A919" s="253">
        <v>41985</v>
      </c>
      <c r="B919" s="252">
        <v>1.3169999999999999</v>
      </c>
      <c r="C919" s="252">
        <v>1.3169999999999999</v>
      </c>
      <c r="D919" s="112">
        <f>IF(C919&lt;MAX($C$1:C919),C919/MAX($C$1:C919)-1,0)</f>
        <v>-5.3879310344827513E-2</v>
      </c>
    </row>
    <row r="920" spans="1:4">
      <c r="A920" s="253">
        <v>41988</v>
      </c>
      <c r="B920" s="252">
        <v>1.349</v>
      </c>
      <c r="C920" s="252">
        <v>1.349</v>
      </c>
      <c r="D920" s="112">
        <f>IF(C920&lt;MAX($C$1:C920),C920/MAX($C$1:C920)-1,0)</f>
        <v>-3.0890804597701105E-2</v>
      </c>
    </row>
    <row r="921" spans="1:4">
      <c r="A921" s="253">
        <v>41989</v>
      </c>
      <c r="B921" s="252">
        <v>1.339</v>
      </c>
      <c r="C921" s="252">
        <v>1.339</v>
      </c>
      <c r="D921" s="112">
        <f>IF(C921&lt;MAX($C$1:C921),C921/MAX($C$1:C921)-1,0)</f>
        <v>-3.8074712643678121E-2</v>
      </c>
    </row>
    <row r="922" spans="1:4">
      <c r="A922" s="253">
        <v>41990</v>
      </c>
      <c r="B922" s="252">
        <v>1.32</v>
      </c>
      <c r="C922" s="252">
        <v>1.32</v>
      </c>
      <c r="D922" s="112">
        <f>IF(C922&lt;MAX($C$1:C922),C922/MAX($C$1:C922)-1,0)</f>
        <v>-5.1724137931034364E-2</v>
      </c>
    </row>
    <row r="923" spans="1:4">
      <c r="A923" s="253">
        <v>41991</v>
      </c>
      <c r="B923" s="252">
        <v>1.3140000000000001</v>
      </c>
      <c r="C923" s="252">
        <v>1.3140000000000001</v>
      </c>
      <c r="D923" s="112">
        <f>IF(C923&lt;MAX($C$1:C923),C923/MAX($C$1:C923)-1,0)</f>
        <v>-5.6034482758620552E-2</v>
      </c>
    </row>
    <row r="924" spans="1:4">
      <c r="A924" s="253">
        <v>41992</v>
      </c>
      <c r="B924" s="252">
        <v>1.2929999999999999</v>
      </c>
      <c r="C924" s="252">
        <v>1.2929999999999999</v>
      </c>
      <c r="D924" s="112">
        <f>IF(C924&lt;MAX($C$1:C924),C924/MAX($C$1:C924)-1,0)</f>
        <v>-7.1120689655172376E-2</v>
      </c>
    </row>
    <row r="925" spans="1:4">
      <c r="A925" s="253">
        <v>41995</v>
      </c>
      <c r="B925" s="252">
        <v>1.254</v>
      </c>
      <c r="C925" s="252">
        <v>1.254</v>
      </c>
      <c r="D925" s="112">
        <f>IF(C925&lt;MAX($C$1:C925),C925/MAX($C$1:C925)-1,0)</f>
        <v>-9.9137931034482651E-2</v>
      </c>
    </row>
    <row r="926" spans="1:4">
      <c r="A926" s="253">
        <v>41996</v>
      </c>
      <c r="B926" s="252">
        <v>1.246</v>
      </c>
      <c r="C926" s="252">
        <v>1.246</v>
      </c>
      <c r="D926" s="112">
        <f>IF(C926&lt;MAX($C$1:C926),C926/MAX($C$1:C926)-1,0)</f>
        <v>-0.10488505747126431</v>
      </c>
    </row>
    <row r="927" spans="1:4">
      <c r="A927" s="253">
        <v>41997</v>
      </c>
      <c r="B927" s="252">
        <v>1.264</v>
      </c>
      <c r="C927" s="252">
        <v>1.264</v>
      </c>
      <c r="D927" s="112">
        <f>IF(C927&lt;MAX($C$1:C927),C927/MAX($C$1:C927)-1,0)</f>
        <v>-9.1954022988505635E-2</v>
      </c>
    </row>
    <row r="928" spans="1:4">
      <c r="A928" s="253">
        <v>41998</v>
      </c>
      <c r="B928" s="252">
        <v>1.27</v>
      </c>
      <c r="C928" s="252">
        <v>1.27</v>
      </c>
      <c r="D928" s="112">
        <f>IF(C928&lt;MAX($C$1:C928),C928/MAX($C$1:C928)-1,0)</f>
        <v>-8.7643678160919447E-2</v>
      </c>
    </row>
    <row r="929" spans="1:4">
      <c r="A929" s="253">
        <v>41999</v>
      </c>
      <c r="B929" s="252">
        <v>1.274</v>
      </c>
      <c r="C929" s="252">
        <v>1.274</v>
      </c>
      <c r="D929" s="112">
        <f>IF(C929&lt;MAX($C$1:C929),C929/MAX($C$1:C929)-1,0)</f>
        <v>-8.4770114942528618E-2</v>
      </c>
    </row>
    <row r="930" spans="1:4">
      <c r="A930" s="253">
        <v>42002</v>
      </c>
      <c r="B930" s="252">
        <v>1.2509999999999999</v>
      </c>
      <c r="C930" s="252">
        <v>1.2509999999999999</v>
      </c>
      <c r="D930" s="112">
        <f>IF(C930&lt;MAX($C$1:C930),C930/MAX($C$1:C930)-1,0)</f>
        <v>-0.10129310344827591</v>
      </c>
    </row>
    <row r="931" spans="1:4">
      <c r="A931" s="253">
        <v>42003</v>
      </c>
      <c r="B931" s="252">
        <v>1.2490000000000001</v>
      </c>
      <c r="C931" s="252">
        <v>1.2490000000000001</v>
      </c>
      <c r="D931" s="112">
        <f>IF(C931&lt;MAX($C$1:C931),C931/MAX($C$1:C931)-1,0)</f>
        <v>-0.10272988505747116</v>
      </c>
    </row>
    <row r="932" spans="1:4">
      <c r="A932" s="253">
        <v>42004</v>
      </c>
      <c r="B932" s="252">
        <v>1.2609999999999999</v>
      </c>
      <c r="C932" s="252">
        <v>1.2609999999999999</v>
      </c>
      <c r="D932" s="112">
        <f>IF(C932&lt;MAX($C$1:C932),C932/MAX($C$1:C932)-1,0)</f>
        <v>-9.4109195402298895E-2</v>
      </c>
    </row>
    <row r="933" spans="1:4">
      <c r="A933" s="253">
        <v>42009</v>
      </c>
      <c r="B933" s="252">
        <v>1.2689999999999999</v>
      </c>
      <c r="C933" s="252">
        <v>1.2689999999999999</v>
      </c>
      <c r="D933" s="112">
        <f>IF(C933&lt;MAX($C$1:C933),C933/MAX($C$1:C933)-1,0)</f>
        <v>-8.8362068965517238E-2</v>
      </c>
    </row>
    <row r="934" spans="1:4">
      <c r="A934" s="253">
        <v>42010</v>
      </c>
      <c r="B934" s="252">
        <v>1.3109999999999999</v>
      </c>
      <c r="C934" s="252">
        <v>1.3109999999999999</v>
      </c>
      <c r="D934" s="112">
        <f>IF(C934&lt;MAX($C$1:C934),C934/MAX($C$1:C934)-1,0)</f>
        <v>-5.8189655172413812E-2</v>
      </c>
    </row>
    <row r="935" spans="1:4">
      <c r="A935" s="253">
        <v>42011</v>
      </c>
      <c r="B935" s="252">
        <v>1.2989999999999999</v>
      </c>
      <c r="C935" s="252">
        <v>1.2989999999999999</v>
      </c>
      <c r="D935" s="112">
        <f>IF(C935&lt;MAX($C$1:C935),C935/MAX($C$1:C935)-1,0)</f>
        <v>-6.6810344827586188E-2</v>
      </c>
    </row>
    <row r="936" spans="1:4">
      <c r="A936" s="253">
        <v>42012</v>
      </c>
      <c r="B936" s="252">
        <v>1.304</v>
      </c>
      <c r="C936" s="252">
        <v>1.304</v>
      </c>
      <c r="D936" s="112">
        <f>IF(C936&lt;MAX($C$1:C936),C936/MAX($C$1:C936)-1,0)</f>
        <v>-6.3218390804597568E-2</v>
      </c>
    </row>
    <row r="937" spans="1:4">
      <c r="A937" s="253">
        <v>42013</v>
      </c>
      <c r="B937" s="252">
        <v>1.302</v>
      </c>
      <c r="C937" s="252">
        <v>1.302</v>
      </c>
      <c r="D937" s="112">
        <f>IF(C937&lt;MAX($C$1:C937),C937/MAX($C$1:C937)-1,0)</f>
        <v>-6.4655172413793038E-2</v>
      </c>
    </row>
    <row r="938" spans="1:4">
      <c r="A938" s="253">
        <v>42016</v>
      </c>
      <c r="B938" s="252">
        <v>1.3180000000000001</v>
      </c>
      <c r="C938" s="252">
        <v>1.3180000000000001</v>
      </c>
      <c r="D938" s="112">
        <f>IF(C938&lt;MAX($C$1:C938),C938/MAX($C$1:C938)-1,0)</f>
        <v>-5.3160919540229723E-2</v>
      </c>
    </row>
    <row r="939" spans="1:4">
      <c r="A939" s="253">
        <v>42017</v>
      </c>
      <c r="B939" s="252">
        <v>1.33</v>
      </c>
      <c r="C939" s="252">
        <v>1.33</v>
      </c>
      <c r="D939" s="112">
        <f>IF(C939&lt;MAX($C$1:C939),C939/MAX($C$1:C939)-1,0)</f>
        <v>-4.4540229885057347E-2</v>
      </c>
    </row>
    <row r="940" spans="1:4">
      <c r="A940" s="253">
        <v>42018</v>
      </c>
      <c r="B940" s="252">
        <v>1.3180000000000001</v>
      </c>
      <c r="C940" s="252">
        <v>1.3180000000000001</v>
      </c>
      <c r="D940" s="112">
        <f>IF(C940&lt;MAX($C$1:C940),C940/MAX($C$1:C940)-1,0)</f>
        <v>-5.3160919540229723E-2</v>
      </c>
    </row>
    <row r="941" spans="1:4">
      <c r="A941" s="253">
        <v>42019</v>
      </c>
      <c r="B941" s="252">
        <v>1.321</v>
      </c>
      <c r="C941" s="252">
        <v>1.321</v>
      </c>
      <c r="D941" s="112">
        <f>IF(C941&lt;MAX($C$1:C941),C941/MAX($C$1:C941)-1,0)</f>
        <v>-5.1005747126436796E-2</v>
      </c>
    </row>
    <row r="942" spans="1:4">
      <c r="A942" s="253">
        <v>42020</v>
      </c>
      <c r="B942" s="252">
        <v>1.3280000000000001</v>
      </c>
      <c r="C942" s="252">
        <v>1.3280000000000001</v>
      </c>
      <c r="D942" s="112">
        <f>IF(C942&lt;MAX($C$1:C942),C942/MAX($C$1:C942)-1,0)</f>
        <v>-4.5977011494252706E-2</v>
      </c>
    </row>
    <row r="943" spans="1:4">
      <c r="A943" s="253">
        <v>42023</v>
      </c>
      <c r="B943" s="252">
        <v>1.329</v>
      </c>
      <c r="C943" s="252">
        <v>1.329</v>
      </c>
      <c r="D943" s="112">
        <f>IF(C943&lt;MAX($C$1:C943),C943/MAX($C$1:C943)-1,0)</f>
        <v>-4.5258620689655138E-2</v>
      </c>
    </row>
    <row r="944" spans="1:4">
      <c r="A944" s="253">
        <v>42024</v>
      </c>
      <c r="B944" s="252">
        <v>1.3720000000000001</v>
      </c>
      <c r="C944" s="252">
        <v>1.3720000000000001</v>
      </c>
      <c r="D944" s="112">
        <f>IF(C944&lt;MAX($C$1:C944),C944/MAX($C$1:C944)-1,0)</f>
        <v>-1.4367816091953922E-2</v>
      </c>
    </row>
    <row r="945" spans="1:4">
      <c r="A945" s="253">
        <v>42025</v>
      </c>
      <c r="B945" s="252">
        <v>1.3879999999999999</v>
      </c>
      <c r="C945" s="252">
        <v>1.3879999999999999</v>
      </c>
      <c r="D945" s="112">
        <f>IF(C945&lt;MAX($C$1:C945),C945/MAX($C$1:C945)-1,0)</f>
        <v>-2.8735632183908288E-3</v>
      </c>
    </row>
    <row r="946" spans="1:4">
      <c r="A946" s="253">
        <v>42026</v>
      </c>
      <c r="B946" s="252">
        <v>1.4079999999999999</v>
      </c>
      <c r="C946" s="252">
        <v>1.4079999999999999</v>
      </c>
      <c r="D946" s="112">
        <f>IF(C946&lt;MAX($C$1:C946),C946/MAX($C$1:C946)-1,0)</f>
        <v>0</v>
      </c>
    </row>
    <row r="947" spans="1:4">
      <c r="A947" s="253">
        <v>42027</v>
      </c>
      <c r="B947" s="252">
        <v>1.395</v>
      </c>
      <c r="C947" s="252">
        <v>1.395</v>
      </c>
      <c r="D947" s="112">
        <f>IF(C947&lt;MAX($C$1:C947),C947/MAX($C$1:C947)-1,0)</f>
        <v>-9.2329545454544748E-3</v>
      </c>
    </row>
    <row r="948" spans="1:4">
      <c r="A948" s="253">
        <v>42030</v>
      </c>
      <c r="B948" s="252">
        <v>1.409</v>
      </c>
      <c r="C948" s="252">
        <v>1.409</v>
      </c>
      <c r="D948" s="112">
        <f>IF(C948&lt;MAX($C$1:C948),C948/MAX($C$1:C948)-1,0)</f>
        <v>0</v>
      </c>
    </row>
    <row r="949" spans="1:4">
      <c r="A949" s="253">
        <v>42031</v>
      </c>
      <c r="B949" s="252">
        <v>1.4079999999999999</v>
      </c>
      <c r="C949" s="252">
        <v>1.4079999999999999</v>
      </c>
      <c r="D949" s="112">
        <f>IF(C949&lt;MAX($C$1:C949),C949/MAX($C$1:C949)-1,0)</f>
        <v>-7.0972320794893129E-4</v>
      </c>
    </row>
    <row r="950" spans="1:4">
      <c r="A950" s="253">
        <v>42032</v>
      </c>
      <c r="B950" s="252">
        <v>1.3959999999999999</v>
      </c>
      <c r="C950" s="252">
        <v>1.3959999999999999</v>
      </c>
      <c r="D950" s="112">
        <f>IF(C950&lt;MAX($C$1:C950),C950/MAX($C$1:C950)-1,0)</f>
        <v>-9.2264017033357737E-3</v>
      </c>
    </row>
    <row r="951" spans="1:4">
      <c r="A951" s="253">
        <v>42033</v>
      </c>
      <c r="B951" s="252">
        <v>1.3779999999999999</v>
      </c>
      <c r="C951" s="252">
        <v>1.3779999999999999</v>
      </c>
      <c r="D951" s="112">
        <f>IF(C951&lt;MAX($C$1:C951),C951/MAX($C$1:C951)-1,0)</f>
        <v>-2.2001419446415982E-2</v>
      </c>
    </row>
    <row r="952" spans="1:4">
      <c r="A952" s="253">
        <v>42034</v>
      </c>
      <c r="B952" s="252">
        <v>1.373</v>
      </c>
      <c r="C952" s="252">
        <v>1.373</v>
      </c>
      <c r="D952" s="112">
        <f>IF(C952&lt;MAX($C$1:C952),C952/MAX($C$1:C952)-1,0)</f>
        <v>-2.5550035486160416E-2</v>
      </c>
    </row>
    <row r="953" spans="1:4">
      <c r="A953" s="253">
        <v>42037</v>
      </c>
      <c r="B953" s="252">
        <v>1.3879999999999999</v>
      </c>
      <c r="C953" s="252">
        <v>1.3879999999999999</v>
      </c>
      <c r="D953" s="112">
        <f>IF(C953&lt;MAX($C$1:C953),C953/MAX($C$1:C953)-1,0)</f>
        <v>-1.4904187366927002E-2</v>
      </c>
    </row>
    <row r="954" spans="1:4">
      <c r="A954" s="253">
        <v>42038</v>
      </c>
      <c r="B954" s="252">
        <v>1.403</v>
      </c>
      <c r="C954" s="252">
        <v>1.403</v>
      </c>
      <c r="D954" s="112">
        <f>IF(C954&lt;MAX($C$1:C954),C954/MAX($C$1:C954)-1,0)</f>
        <v>-4.2583392476933657E-3</v>
      </c>
    </row>
    <row r="955" spans="1:4">
      <c r="A955" s="253">
        <v>42039</v>
      </c>
      <c r="B955" s="252">
        <v>1.3859999999999999</v>
      </c>
      <c r="C955" s="252">
        <v>1.3859999999999999</v>
      </c>
      <c r="D955" s="112">
        <f>IF(C955&lt;MAX($C$1:C955),C955/MAX($C$1:C955)-1,0)</f>
        <v>-1.6323633782824754E-2</v>
      </c>
    </row>
    <row r="956" spans="1:4">
      <c r="A956" s="253">
        <v>42040</v>
      </c>
      <c r="B956" s="252">
        <v>1.387</v>
      </c>
      <c r="C956" s="252">
        <v>1.387</v>
      </c>
      <c r="D956" s="112">
        <f>IF(C956&lt;MAX($C$1:C956),C956/MAX($C$1:C956)-1,0)</f>
        <v>-1.5613910574875822E-2</v>
      </c>
    </row>
    <row r="957" spans="1:4">
      <c r="A957" s="253">
        <v>42041</v>
      </c>
      <c r="B957" s="252">
        <v>1.377</v>
      </c>
      <c r="C957" s="252">
        <v>1.377</v>
      </c>
      <c r="D957" s="112">
        <f>IF(C957&lt;MAX($C$1:C957),C957/MAX($C$1:C957)-1,0)</f>
        <v>-2.2711142654364802E-2</v>
      </c>
    </row>
    <row r="958" spans="1:4">
      <c r="A958" s="253">
        <v>42044</v>
      </c>
      <c r="B958" s="252">
        <v>1.363</v>
      </c>
      <c r="C958" s="252">
        <v>1.363</v>
      </c>
      <c r="D958" s="112">
        <f>IF(C958&lt;MAX($C$1:C958),C958/MAX($C$1:C958)-1,0)</f>
        <v>-3.2647267565649396E-2</v>
      </c>
    </row>
    <row r="959" spans="1:4">
      <c r="A959" s="253">
        <v>42045</v>
      </c>
      <c r="B959" s="252">
        <v>1.3779999999999999</v>
      </c>
      <c r="C959" s="252">
        <v>1.3779999999999999</v>
      </c>
      <c r="D959" s="112">
        <f>IF(C959&lt;MAX($C$1:C959),C959/MAX($C$1:C959)-1,0)</f>
        <v>-2.2001419446415982E-2</v>
      </c>
    </row>
    <row r="960" spans="1:4">
      <c r="A960" s="253">
        <v>42046</v>
      </c>
      <c r="B960" s="252">
        <v>1.4019999999999999</v>
      </c>
      <c r="C960" s="252">
        <v>1.4019999999999999</v>
      </c>
      <c r="D960" s="112">
        <f>IF(C960&lt;MAX($C$1:C960),C960/MAX($C$1:C960)-1,0)</f>
        <v>-4.968062455642408E-3</v>
      </c>
    </row>
    <row r="961" spans="1:4">
      <c r="A961" s="253">
        <v>42047</v>
      </c>
      <c r="B961" s="252">
        <v>1.4179999999999999</v>
      </c>
      <c r="C961" s="252">
        <v>1.4179999999999999</v>
      </c>
      <c r="D961" s="112">
        <f>IF(C961&lt;MAX($C$1:C961),C961/MAX($C$1:C961)-1,0)</f>
        <v>0</v>
      </c>
    </row>
    <row r="962" spans="1:4">
      <c r="A962" s="253">
        <v>42048</v>
      </c>
      <c r="B962" s="252">
        <v>1.4359999999999999</v>
      </c>
      <c r="C962" s="252">
        <v>1.4359999999999999</v>
      </c>
      <c r="D962" s="112">
        <f>IF(C962&lt;MAX($C$1:C962),C962/MAX($C$1:C962)-1,0)</f>
        <v>0</v>
      </c>
    </row>
    <row r="963" spans="1:4">
      <c r="A963" s="253">
        <v>42051</v>
      </c>
      <c r="B963" s="252">
        <v>1.468</v>
      </c>
      <c r="C963" s="252">
        <v>1.468</v>
      </c>
      <c r="D963" s="112">
        <f>IF(C963&lt;MAX($C$1:C963),C963/MAX($C$1:C963)-1,0)</f>
        <v>0</v>
      </c>
    </row>
    <row r="964" spans="1:4">
      <c r="A964" s="253">
        <v>42052</v>
      </c>
      <c r="B964" s="252">
        <v>1.472</v>
      </c>
      <c r="C964" s="252">
        <v>1.472</v>
      </c>
      <c r="D964" s="112">
        <f>IF(C964&lt;MAX($C$1:C964),C964/MAX($C$1:C964)-1,0)</f>
        <v>0</v>
      </c>
    </row>
    <row r="965" spans="1:4">
      <c r="A965" s="253">
        <v>42060</v>
      </c>
      <c r="B965" s="252">
        <v>1.4550000000000001</v>
      </c>
      <c r="C965" s="252">
        <v>1.4550000000000001</v>
      </c>
      <c r="D965" s="112">
        <f>IF(C965&lt;MAX($C$1:C965),C965/MAX($C$1:C965)-1,0)</f>
        <v>-1.154891304347816E-2</v>
      </c>
    </row>
    <row r="966" spans="1:4">
      <c r="A966" s="253">
        <v>42061</v>
      </c>
      <c r="B966" s="252">
        <v>1.4550000000000001</v>
      </c>
      <c r="C966" s="252">
        <v>1.4550000000000001</v>
      </c>
      <c r="D966" s="112">
        <f>IF(C966&lt;MAX($C$1:C966),C966/MAX($C$1:C966)-1,0)</f>
        <v>-1.154891304347816E-2</v>
      </c>
    </row>
    <row r="967" spans="1:4">
      <c r="A967" s="253">
        <v>42062</v>
      </c>
      <c r="B967" s="252">
        <v>1.466</v>
      </c>
      <c r="C967" s="252">
        <v>1.466</v>
      </c>
      <c r="D967" s="112">
        <f>IF(C967&lt;MAX($C$1:C967),C967/MAX($C$1:C967)-1,0)</f>
        <v>-4.0760869565217295E-3</v>
      </c>
    </row>
    <row r="968" spans="1:4">
      <c r="A968" s="253">
        <v>42065</v>
      </c>
      <c r="B968" s="252">
        <v>1.488</v>
      </c>
      <c r="C968" s="252">
        <v>1.488</v>
      </c>
      <c r="D968" s="112">
        <f>IF(C968&lt;MAX($C$1:C968),C968/MAX($C$1:C968)-1,0)</f>
        <v>0</v>
      </c>
    </row>
    <row r="969" spans="1:4">
      <c r="A969" s="253">
        <v>42066</v>
      </c>
      <c r="B969" s="252">
        <v>1.486</v>
      </c>
      <c r="C969" s="252">
        <v>1.486</v>
      </c>
      <c r="D969" s="112">
        <f>IF(C969&lt;MAX($C$1:C969),C969/MAX($C$1:C969)-1,0)</f>
        <v>-1.3440860215053752E-3</v>
      </c>
    </row>
    <row r="970" spans="1:4">
      <c r="A970" s="253">
        <v>42067</v>
      </c>
      <c r="B970" s="252">
        <v>1.544</v>
      </c>
      <c r="C970" s="252">
        <v>1.544</v>
      </c>
      <c r="D970" s="112">
        <f>IF(C970&lt;MAX($C$1:C970),C970/MAX($C$1:C970)-1,0)</f>
        <v>0</v>
      </c>
    </row>
    <row r="971" spans="1:4">
      <c r="A971" s="253">
        <v>42068</v>
      </c>
      <c r="B971" s="252">
        <v>1.5449999999999999</v>
      </c>
      <c r="C971" s="252">
        <v>1.5449999999999999</v>
      </c>
      <c r="D971" s="112">
        <f>IF(C971&lt;MAX($C$1:C971),C971/MAX($C$1:C971)-1,0)</f>
        <v>0</v>
      </c>
    </row>
    <row r="972" spans="1:4">
      <c r="A972" s="253">
        <v>42069</v>
      </c>
      <c r="B972" s="252">
        <v>1.498</v>
      </c>
      <c r="C972" s="252">
        <v>1.498</v>
      </c>
      <c r="D972" s="112">
        <f>IF(C972&lt;MAX($C$1:C972),C972/MAX($C$1:C972)-1,0)</f>
        <v>-3.0420711974110004E-2</v>
      </c>
    </row>
    <row r="973" spans="1:4">
      <c r="A973" s="253">
        <v>42072</v>
      </c>
      <c r="B973" s="252">
        <v>1.5289999999999999</v>
      </c>
      <c r="C973" s="252">
        <v>1.5289999999999999</v>
      </c>
      <c r="D973" s="112">
        <f>IF(C973&lt;MAX($C$1:C973),C973/MAX($C$1:C973)-1,0)</f>
        <v>-1.0355987055016169E-2</v>
      </c>
    </row>
    <row r="974" spans="1:4">
      <c r="A974" s="253">
        <v>42073</v>
      </c>
      <c r="B974" s="252">
        <v>1.5589999999999999</v>
      </c>
      <c r="C974" s="252">
        <v>1.5589999999999999</v>
      </c>
      <c r="D974" s="112">
        <f>IF(C974&lt;MAX($C$1:C974),C974/MAX($C$1:C974)-1,0)</f>
        <v>0</v>
      </c>
    </row>
    <row r="975" spans="1:4">
      <c r="A975" s="253">
        <v>42074</v>
      </c>
      <c r="B975" s="252">
        <v>1.544</v>
      </c>
      <c r="C975" s="252">
        <v>1.544</v>
      </c>
      <c r="D975" s="112">
        <f>IF(C975&lt;MAX($C$1:C975),C975/MAX($C$1:C975)-1,0)</f>
        <v>-9.6215522771005979E-3</v>
      </c>
    </row>
    <row r="976" spans="1:4">
      <c r="A976" s="253">
        <v>42075</v>
      </c>
      <c r="B976" s="252">
        <v>1.5369999999999999</v>
      </c>
      <c r="C976" s="252">
        <v>1.5369999999999999</v>
      </c>
      <c r="D976" s="112">
        <f>IF(C976&lt;MAX($C$1:C976),C976/MAX($C$1:C976)-1,0)</f>
        <v>-1.4111610006414366E-2</v>
      </c>
    </row>
    <row r="977" spans="1:4">
      <c r="A977" s="253">
        <v>42076</v>
      </c>
      <c r="B977" s="252">
        <v>1.5529999999999999</v>
      </c>
      <c r="C977" s="252">
        <v>1.5529999999999999</v>
      </c>
      <c r="D977" s="112">
        <f>IF(C977&lt;MAX($C$1:C977),C977/MAX($C$1:C977)-1,0)</f>
        <v>-3.8486209108402614E-3</v>
      </c>
    </row>
    <row r="978" spans="1:4">
      <c r="A978" s="253">
        <v>42079</v>
      </c>
      <c r="B978" s="252">
        <v>1.615</v>
      </c>
      <c r="C978" s="252">
        <v>1.615</v>
      </c>
      <c r="D978" s="112">
        <f>IF(C978&lt;MAX($C$1:C978),C978/MAX($C$1:C978)-1,0)</f>
        <v>0</v>
      </c>
    </row>
    <row r="979" spans="1:4">
      <c r="A979" s="253">
        <v>42080</v>
      </c>
      <c r="B979" s="252">
        <v>1.625</v>
      </c>
      <c r="C979" s="252">
        <v>1.625</v>
      </c>
      <c r="D979" s="112">
        <f>IF(C979&lt;MAX($C$1:C979),C979/MAX($C$1:C979)-1,0)</f>
        <v>0</v>
      </c>
    </row>
    <row r="980" spans="1:4">
      <c r="A980" s="253">
        <v>42081</v>
      </c>
      <c r="B980" s="252">
        <v>1.637</v>
      </c>
      <c r="C980" s="252">
        <v>1.637</v>
      </c>
      <c r="D980" s="112">
        <f>IF(C980&lt;MAX($C$1:C980),C980/MAX($C$1:C980)-1,0)</f>
        <v>0</v>
      </c>
    </row>
    <row r="981" spans="1:4">
      <c r="A981" s="253">
        <v>42082</v>
      </c>
      <c r="B981" s="252">
        <v>1.619</v>
      </c>
      <c r="C981" s="252">
        <v>1.619</v>
      </c>
      <c r="D981" s="112">
        <f>IF(C981&lt;MAX($C$1:C981),C981/MAX($C$1:C981)-1,0)</f>
        <v>-1.0995723885155795E-2</v>
      </c>
    </row>
    <row r="982" spans="1:4">
      <c r="A982" s="253">
        <v>42083</v>
      </c>
      <c r="B982" s="252">
        <v>1.635</v>
      </c>
      <c r="C982" s="252">
        <v>1.635</v>
      </c>
      <c r="D982" s="112">
        <f>IF(C982&lt;MAX($C$1:C982),C982/MAX($C$1:C982)-1,0)</f>
        <v>-1.2217470983506562E-3</v>
      </c>
    </row>
    <row r="983" spans="1:4">
      <c r="A983" s="253">
        <v>42086</v>
      </c>
      <c r="B983" s="252">
        <v>1.6719999999999999</v>
      </c>
      <c r="C983" s="252">
        <v>1.6719999999999999</v>
      </c>
      <c r="D983" s="112">
        <f>IF(C983&lt;MAX($C$1:C983),C983/MAX($C$1:C983)-1,0)</f>
        <v>0</v>
      </c>
    </row>
    <row r="984" spans="1:4">
      <c r="A984" s="253">
        <v>42087</v>
      </c>
      <c r="B984" s="252">
        <v>1.6719999999999999</v>
      </c>
      <c r="C984" s="252">
        <v>1.6719999999999999</v>
      </c>
      <c r="D984" s="112">
        <f>IF(C984&lt;MAX($C$1:C984),C984/MAX($C$1:C984)-1,0)</f>
        <v>0</v>
      </c>
    </row>
    <row r="985" spans="1:4">
      <c r="A985" s="253">
        <v>42088</v>
      </c>
      <c r="B985" s="252">
        <v>1.6879999999999999</v>
      </c>
      <c r="C985" s="252">
        <v>1.6879999999999999</v>
      </c>
      <c r="D985" s="112">
        <f>IF(C985&lt;MAX($C$1:C985),C985/MAX($C$1:C985)-1,0)</f>
        <v>0</v>
      </c>
    </row>
    <row r="986" spans="1:4">
      <c r="A986" s="253">
        <v>42089</v>
      </c>
      <c r="B986" s="252">
        <v>1.649</v>
      </c>
      <c r="C986" s="252">
        <v>1.649</v>
      </c>
      <c r="D986" s="112">
        <f>IF(C986&lt;MAX($C$1:C986),C986/MAX($C$1:C986)-1,0)</f>
        <v>-2.3104265402843605E-2</v>
      </c>
    </row>
    <row r="987" spans="1:4">
      <c r="A987" s="253">
        <v>42090</v>
      </c>
      <c r="B987" s="252">
        <v>1.6659999999999999</v>
      </c>
      <c r="C987" s="252">
        <v>1.6659999999999999</v>
      </c>
      <c r="D987" s="112">
        <f>IF(C987&lt;MAX($C$1:C987),C987/MAX($C$1:C987)-1,0)</f>
        <v>-1.3033175355450233E-2</v>
      </c>
    </row>
    <row r="988" spans="1:4">
      <c r="A988" s="253">
        <v>42093</v>
      </c>
      <c r="B988" s="252">
        <v>1.671</v>
      </c>
      <c r="C988" s="252">
        <v>1.671</v>
      </c>
      <c r="D988" s="112">
        <f>IF(C988&lt;MAX($C$1:C988),C988/MAX($C$1:C988)-1,0)</f>
        <v>-1.0071090047393261E-2</v>
      </c>
    </row>
    <row r="989" spans="1:4">
      <c r="A989" s="253">
        <v>42094</v>
      </c>
      <c r="B989" s="252">
        <v>1.7210000000000001</v>
      </c>
      <c r="C989" s="252">
        <v>1.7210000000000001</v>
      </c>
      <c r="D989" s="112">
        <f>IF(C989&lt;MAX($C$1:C989),C989/MAX($C$1:C989)-1,0)</f>
        <v>0</v>
      </c>
    </row>
    <row r="990" spans="1:4">
      <c r="A990" s="253">
        <v>42095</v>
      </c>
      <c r="B990" s="252">
        <v>1.7689999999999999</v>
      </c>
      <c r="C990" s="252">
        <v>1.7689999999999999</v>
      </c>
      <c r="D990" s="112">
        <f>IF(C990&lt;MAX($C$1:C990),C990/MAX($C$1:C990)-1,0)</f>
        <v>0</v>
      </c>
    </row>
    <row r="991" spans="1:4">
      <c r="A991" s="253">
        <v>42096</v>
      </c>
      <c r="B991" s="252">
        <v>1.79</v>
      </c>
      <c r="C991" s="252">
        <v>1.79</v>
      </c>
      <c r="D991" s="112">
        <f>IF(C991&lt;MAX($C$1:C991),C991/MAX($C$1:C991)-1,0)</f>
        <v>0</v>
      </c>
    </row>
    <row r="992" spans="1:4">
      <c r="A992" s="253">
        <v>42097</v>
      </c>
      <c r="B992" s="252">
        <v>1.82</v>
      </c>
      <c r="C992" s="252">
        <v>1.82</v>
      </c>
      <c r="D992" s="112">
        <f>IF(C992&lt;MAX($C$1:C992),C992/MAX($C$1:C992)-1,0)</f>
        <v>0</v>
      </c>
    </row>
    <row r="993" spans="1:4">
      <c r="A993" s="253">
        <v>42101</v>
      </c>
      <c r="B993" s="252">
        <v>1.8560000000000001</v>
      </c>
      <c r="C993" s="252">
        <v>1.8560000000000001</v>
      </c>
      <c r="D993" s="112">
        <f>IF(C993&lt;MAX($C$1:C993),C993/MAX($C$1:C993)-1,0)</f>
        <v>0</v>
      </c>
    </row>
    <row r="994" spans="1:4">
      <c r="A994" s="253">
        <v>42102</v>
      </c>
      <c r="B994" s="252">
        <v>1.8169999999999999</v>
      </c>
      <c r="C994" s="252">
        <v>1.8169999999999999</v>
      </c>
      <c r="D994" s="112">
        <f>IF(C994&lt;MAX($C$1:C994),C994/MAX($C$1:C994)-1,0)</f>
        <v>-2.1012931034482873E-2</v>
      </c>
    </row>
    <row r="995" spans="1:4">
      <c r="A995" s="253">
        <v>42103</v>
      </c>
      <c r="B995" s="252">
        <v>1.8480000000000001</v>
      </c>
      <c r="C995" s="252">
        <v>1.8480000000000001</v>
      </c>
      <c r="D995" s="112">
        <f>IF(C995&lt;MAX($C$1:C995),C995/MAX($C$1:C995)-1,0)</f>
        <v>-4.3103448275861878E-3</v>
      </c>
    </row>
    <row r="996" spans="1:4">
      <c r="A996" s="253">
        <v>42104</v>
      </c>
      <c r="B996" s="252">
        <v>1.9410000000000001</v>
      </c>
      <c r="C996" s="252">
        <v>1.9410000000000001</v>
      </c>
      <c r="D996" s="112">
        <f>IF(C996&lt;MAX($C$1:C996),C996/MAX($C$1:C996)-1,0)</f>
        <v>0</v>
      </c>
    </row>
    <row r="997" spans="1:4">
      <c r="A997" s="253">
        <v>42107</v>
      </c>
      <c r="B997" s="252">
        <v>2.044</v>
      </c>
      <c r="C997" s="252">
        <v>2.044</v>
      </c>
      <c r="D997" s="112">
        <f>IF(C997&lt;MAX($C$1:C997),C997/MAX($C$1:C997)-1,0)</f>
        <v>0</v>
      </c>
    </row>
    <row r="998" spans="1:4">
      <c r="A998" s="253">
        <v>42108</v>
      </c>
      <c r="B998" s="252">
        <v>2.0910000000000002</v>
      </c>
      <c r="C998" s="252">
        <v>2.0910000000000002</v>
      </c>
      <c r="D998" s="112">
        <f>IF(C998&lt;MAX($C$1:C998),C998/MAX($C$1:C998)-1,0)</f>
        <v>0</v>
      </c>
    </row>
    <row r="999" spans="1:4">
      <c r="A999" s="253">
        <v>42109</v>
      </c>
      <c r="B999" s="252">
        <v>2.0419999999999998</v>
      </c>
      <c r="C999" s="252">
        <v>2.0419999999999998</v>
      </c>
      <c r="D999" s="112">
        <f>IF(C999&lt;MAX($C$1:C999),C999/MAX($C$1:C999)-1,0)</f>
        <v>-2.3433763749402425E-2</v>
      </c>
    </row>
    <row r="1000" spans="1:4">
      <c r="A1000" s="253">
        <v>42110</v>
      </c>
      <c r="B1000" s="252">
        <v>2.0830000000000002</v>
      </c>
      <c r="C1000" s="252">
        <v>2.0830000000000002</v>
      </c>
      <c r="D1000" s="112">
        <f>IF(C1000&lt;MAX($C$1:C1000),C1000/MAX($C$1:C1000)-1,0)</f>
        <v>-3.82592061214726E-3</v>
      </c>
    </row>
    <row r="1001" spans="1:4">
      <c r="A1001" s="253">
        <v>42111</v>
      </c>
      <c r="B1001" s="252">
        <v>2.0459999999999998</v>
      </c>
      <c r="C1001" s="252">
        <v>2.0459999999999998</v>
      </c>
      <c r="D1001" s="112">
        <f>IF(C1001&lt;MAX($C$1:C1001),C1001/MAX($C$1:C1001)-1,0)</f>
        <v>-2.152080344332874E-2</v>
      </c>
    </row>
    <row r="1002" spans="1:4">
      <c r="A1002" s="253">
        <v>42114</v>
      </c>
      <c r="B1002" s="252">
        <v>1.968</v>
      </c>
      <c r="C1002" s="252">
        <v>1.968</v>
      </c>
      <c r="D1002" s="112">
        <f>IF(C1002&lt;MAX($C$1:C1002),C1002/MAX($C$1:C1002)-1,0)</f>
        <v>-5.882352941176483E-2</v>
      </c>
    </row>
    <row r="1003" spans="1:4">
      <c r="A1003" s="253">
        <v>42115</v>
      </c>
      <c r="B1003" s="252">
        <v>2.0449999999999999</v>
      </c>
      <c r="C1003" s="252">
        <v>2.0449999999999999</v>
      </c>
      <c r="D1003" s="112">
        <f>IF(C1003&lt;MAX($C$1:C1003),C1003/MAX($C$1:C1003)-1,0)</f>
        <v>-2.199904351984705E-2</v>
      </c>
    </row>
    <row r="1004" spans="1:4">
      <c r="A1004" s="253">
        <v>42116</v>
      </c>
      <c r="B1004" s="252">
        <v>2.109</v>
      </c>
      <c r="C1004" s="252">
        <v>2.109</v>
      </c>
      <c r="D1004" s="112">
        <f>IF(C1004&lt;MAX($C$1:C1004),C1004/MAX($C$1:C1004)-1,0)</f>
        <v>0</v>
      </c>
    </row>
    <row r="1005" spans="1:4">
      <c r="A1005" s="253">
        <v>42117</v>
      </c>
      <c r="B1005" s="252">
        <v>2.1440000000000001</v>
      </c>
      <c r="C1005" s="252">
        <v>2.1440000000000001</v>
      </c>
      <c r="D1005" s="112">
        <f>IF(C1005&lt;MAX($C$1:C1005),C1005/MAX($C$1:C1005)-1,0)</f>
        <v>0</v>
      </c>
    </row>
    <row r="1006" spans="1:4">
      <c r="A1006" s="253">
        <v>42118</v>
      </c>
      <c r="B1006" s="252">
        <v>2.14</v>
      </c>
      <c r="C1006" s="252">
        <v>2.14</v>
      </c>
      <c r="D1006" s="112">
        <f>IF(C1006&lt;MAX($C$1:C1006),C1006/MAX($C$1:C1006)-1,0)</f>
        <v>-1.8656716417910779E-3</v>
      </c>
    </row>
    <row r="1007" spans="1:4">
      <c r="A1007" s="253">
        <v>42121</v>
      </c>
      <c r="B1007" s="252">
        <v>2.1419999999999999</v>
      </c>
      <c r="C1007" s="252">
        <v>2.1419999999999999</v>
      </c>
      <c r="D1007" s="112">
        <f>IF(C1007&lt;MAX($C$1:C1007),C1007/MAX($C$1:C1007)-1,0)</f>
        <v>-9.3283582089564998E-4</v>
      </c>
    </row>
    <row r="1008" spans="1:4">
      <c r="A1008" s="253">
        <v>42122</v>
      </c>
      <c r="B1008" s="252">
        <v>2.0579999999999998</v>
      </c>
      <c r="C1008" s="252">
        <v>2.0579999999999998</v>
      </c>
      <c r="D1008" s="112">
        <f>IF(C1008&lt;MAX($C$1:C1008),C1008/MAX($C$1:C1008)-1,0)</f>
        <v>-4.011194029850762E-2</v>
      </c>
    </row>
    <row r="1009" spans="1:4">
      <c r="A1009" s="253">
        <v>42123</v>
      </c>
      <c r="B1009" s="252">
        <v>2.097</v>
      </c>
      <c r="C1009" s="252">
        <v>2.097</v>
      </c>
      <c r="D1009" s="112">
        <f>IF(C1009&lt;MAX($C$1:C1009),C1009/MAX($C$1:C1009)-1,0)</f>
        <v>-2.1921641791044832E-2</v>
      </c>
    </row>
    <row r="1010" spans="1:4">
      <c r="A1010" s="253">
        <v>42124</v>
      </c>
      <c r="B1010" s="252">
        <v>2.1070000000000002</v>
      </c>
      <c r="C1010" s="252">
        <v>2.1070000000000002</v>
      </c>
      <c r="D1010" s="112">
        <f>IF(C1010&lt;MAX($C$1:C1010),C1010/MAX($C$1:C1010)-1,0)</f>
        <v>-1.7257462686567138E-2</v>
      </c>
    </row>
    <row r="1011" spans="1:4">
      <c r="A1011" s="253">
        <v>42128</v>
      </c>
      <c r="B1011" s="252">
        <v>2.0870000000000002</v>
      </c>
      <c r="C1011" s="252">
        <v>2.0870000000000002</v>
      </c>
      <c r="D1011" s="112">
        <f>IF(C1011&lt;MAX($C$1:C1011),C1011/MAX($C$1:C1011)-1,0)</f>
        <v>-2.6585820895522305E-2</v>
      </c>
    </row>
    <row r="1012" spans="1:4">
      <c r="A1012" s="253">
        <v>42129</v>
      </c>
      <c r="B1012" s="252">
        <v>2.0310000000000001</v>
      </c>
      <c r="C1012" s="252">
        <v>2.0310000000000001</v>
      </c>
      <c r="D1012" s="112">
        <f>IF(C1012&lt;MAX($C$1:C1012),C1012/MAX($C$1:C1012)-1,0)</f>
        <v>-5.2705223880596952E-2</v>
      </c>
    </row>
    <row r="1013" spans="1:4">
      <c r="A1013" s="253">
        <v>42130</v>
      </c>
      <c r="B1013" s="252">
        <v>2.0529999999999999</v>
      </c>
      <c r="C1013" s="252">
        <v>2.0529999999999999</v>
      </c>
      <c r="D1013" s="112">
        <f>IF(C1013&lt;MAX($C$1:C1013),C1013/MAX($C$1:C1013)-1,0)</f>
        <v>-4.2444029850746356E-2</v>
      </c>
    </row>
    <row r="1014" spans="1:4">
      <c r="A1014" s="253">
        <v>42131</v>
      </c>
      <c r="B1014" s="252">
        <v>2.032</v>
      </c>
      <c r="C1014" s="252">
        <v>2.032</v>
      </c>
      <c r="D1014" s="112">
        <f>IF(C1014&lt;MAX($C$1:C1014),C1014/MAX($C$1:C1014)-1,0)</f>
        <v>-5.2238805970149294E-2</v>
      </c>
    </row>
    <row r="1015" spans="1:4">
      <c r="A1015" s="253">
        <v>42132</v>
      </c>
      <c r="B1015" s="252">
        <v>2.1320000000000001</v>
      </c>
      <c r="C1015" s="252">
        <v>2.1320000000000001</v>
      </c>
      <c r="D1015" s="112">
        <f>IF(C1015&lt;MAX($C$1:C1015),C1015/MAX($C$1:C1015)-1,0)</f>
        <v>-5.5970149253731227E-3</v>
      </c>
    </row>
    <row r="1016" spans="1:4">
      <c r="A1016" s="253">
        <v>42135</v>
      </c>
      <c r="B1016" s="252">
        <v>2.2429999999999999</v>
      </c>
      <c r="C1016" s="252">
        <v>2.2429999999999999</v>
      </c>
      <c r="D1016" s="112">
        <f>IF(C1016&lt;MAX($C$1:C1016),C1016/MAX($C$1:C1016)-1,0)</f>
        <v>0</v>
      </c>
    </row>
    <row r="1017" spans="1:4">
      <c r="A1017" s="253">
        <v>42136</v>
      </c>
      <c r="B1017" s="252">
        <v>2.2879999999999998</v>
      </c>
      <c r="C1017" s="252">
        <v>2.2879999999999998</v>
      </c>
      <c r="D1017" s="112">
        <f>IF(C1017&lt;MAX($C$1:C1017),C1017/MAX($C$1:C1017)-1,0)</f>
        <v>0</v>
      </c>
    </row>
    <row r="1018" spans="1:4">
      <c r="A1018" s="253">
        <v>42137</v>
      </c>
      <c r="B1018" s="252">
        <v>2.3109999999999999</v>
      </c>
      <c r="C1018" s="252">
        <v>2.3109999999999999</v>
      </c>
      <c r="D1018" s="112">
        <f>IF(C1018&lt;MAX($C$1:C1018),C1018/MAX($C$1:C1018)-1,0)</f>
        <v>0</v>
      </c>
    </row>
    <row r="1019" spans="1:4">
      <c r="A1019" s="253">
        <v>42138</v>
      </c>
      <c r="B1019" s="252">
        <v>2.2829999999999999</v>
      </c>
      <c r="C1019" s="252">
        <v>2.2829999999999999</v>
      </c>
      <c r="D1019" s="112">
        <f>IF(C1019&lt;MAX($C$1:C1019),C1019/MAX($C$1:C1019)-1,0)</f>
        <v>-1.2115967113803583E-2</v>
      </c>
    </row>
    <row r="1020" spans="1:4">
      <c r="A1020" s="253">
        <v>42139</v>
      </c>
      <c r="B1020" s="252">
        <v>2.274</v>
      </c>
      <c r="C1020" s="252">
        <v>2.274</v>
      </c>
      <c r="D1020" s="112">
        <f>IF(C1020&lt;MAX($C$1:C1020),C1020/MAX($C$1:C1020)-1,0)</f>
        <v>-1.6010385114668901E-2</v>
      </c>
    </row>
    <row r="1021" spans="1:4">
      <c r="A1021" s="253">
        <v>42142</v>
      </c>
      <c r="B1021" s="252">
        <v>2.335</v>
      </c>
      <c r="C1021" s="252">
        <v>2.335</v>
      </c>
      <c r="D1021" s="112">
        <f>IF(C1021&lt;MAX($C$1:C1021),C1021/MAX($C$1:C1021)-1,0)</f>
        <v>0</v>
      </c>
    </row>
    <row r="1022" spans="1:4">
      <c r="A1022" s="253">
        <v>42143</v>
      </c>
      <c r="B1022" s="252">
        <v>2.3809999999999998</v>
      </c>
      <c r="C1022" s="252">
        <v>2.3809999999999998</v>
      </c>
      <c r="D1022" s="112">
        <f>IF(C1022&lt;MAX($C$1:C1022),C1022/MAX($C$1:C1022)-1,0)</f>
        <v>0</v>
      </c>
    </row>
    <row r="1023" spans="1:4">
      <c r="A1023" s="253">
        <v>42144</v>
      </c>
      <c r="B1023" s="252">
        <v>2.4540000000000002</v>
      </c>
      <c r="C1023" s="252">
        <v>2.4540000000000002</v>
      </c>
      <c r="D1023" s="112">
        <f>IF(C1023&lt;MAX($C$1:C1023),C1023/MAX($C$1:C1023)-1,0)</f>
        <v>0</v>
      </c>
    </row>
    <row r="1024" spans="1:4">
      <c r="A1024" s="253">
        <v>42145</v>
      </c>
      <c r="B1024" s="252">
        <v>2.5880000000000001</v>
      </c>
      <c r="C1024" s="252">
        <v>2.5880000000000001</v>
      </c>
      <c r="D1024" s="112">
        <f>IF(C1024&lt;MAX($C$1:C1024),C1024/MAX($C$1:C1024)-1,0)</f>
        <v>0</v>
      </c>
    </row>
    <row r="1025" spans="1:4">
      <c r="A1025" s="253">
        <v>42146</v>
      </c>
      <c r="B1025" s="252">
        <v>2.5990000000000002</v>
      </c>
      <c r="C1025" s="252">
        <v>2.5990000000000002</v>
      </c>
      <c r="D1025" s="112">
        <f>IF(C1025&lt;MAX($C$1:C1025),C1025/MAX($C$1:C1025)-1,0)</f>
        <v>0</v>
      </c>
    </row>
    <row r="1026" spans="1:4">
      <c r="A1026" s="253">
        <v>42149</v>
      </c>
      <c r="B1026" s="252">
        <v>2.5920000000000001</v>
      </c>
      <c r="C1026" s="252">
        <v>2.5920000000000001</v>
      </c>
      <c r="D1026" s="112">
        <f>IF(C1026&lt;MAX($C$1:C1026),C1026/MAX($C$1:C1026)-1,0)</f>
        <v>-2.6933435936898897E-3</v>
      </c>
    </row>
    <row r="1027" spans="1:4">
      <c r="A1027" s="253">
        <v>42150</v>
      </c>
      <c r="B1027" s="252">
        <v>2.677</v>
      </c>
      <c r="C1027" s="252">
        <v>2.677</v>
      </c>
      <c r="D1027" s="112">
        <f>IF(C1027&lt;MAX($C$1:C1027),C1027/MAX($C$1:C1027)-1,0)</f>
        <v>0</v>
      </c>
    </row>
    <row r="1028" spans="1:4">
      <c r="A1028" s="253">
        <v>42151</v>
      </c>
      <c r="B1028" s="252">
        <v>2.6789999999999998</v>
      </c>
      <c r="C1028" s="252">
        <v>2.6789999999999998</v>
      </c>
      <c r="D1028" s="112">
        <f>IF(C1028&lt;MAX($C$1:C1028),C1028/MAX($C$1:C1028)-1,0)</f>
        <v>0</v>
      </c>
    </row>
    <row r="1029" spans="1:4">
      <c r="A1029" s="253">
        <v>42152</v>
      </c>
      <c r="B1029" s="252">
        <v>2.5459999999999998</v>
      </c>
      <c r="C1029" s="252">
        <v>2.5459999999999998</v>
      </c>
      <c r="D1029" s="112">
        <f>IF(C1029&lt;MAX($C$1:C1029),C1029/MAX($C$1:C1029)-1,0)</f>
        <v>-4.9645390070921946E-2</v>
      </c>
    </row>
    <row r="1030" spans="1:4">
      <c r="A1030" s="253">
        <v>42153</v>
      </c>
      <c r="B1030" s="252">
        <v>2.57</v>
      </c>
      <c r="C1030" s="252">
        <v>2.57</v>
      </c>
      <c r="D1030" s="112">
        <f>IF(C1030&lt;MAX($C$1:C1030),C1030/MAX($C$1:C1030)-1,0)</f>
        <v>-4.0686823441582698E-2</v>
      </c>
    </row>
    <row r="1031" spans="1:4">
      <c r="A1031" s="253">
        <v>42156</v>
      </c>
      <c r="B1031" s="252">
        <v>2.6949999999999998</v>
      </c>
      <c r="C1031" s="252">
        <v>2.6949999999999998</v>
      </c>
      <c r="D1031" s="112">
        <f>IF(C1031&lt;MAX($C$1:C1031),C1031/MAX($C$1:C1031)-1,0)</f>
        <v>0</v>
      </c>
    </row>
    <row r="1032" spans="1:4">
      <c r="A1032" s="253">
        <v>42157</v>
      </c>
      <c r="B1032" s="252">
        <v>2.786</v>
      </c>
      <c r="C1032" s="252">
        <v>2.786</v>
      </c>
      <c r="D1032" s="112">
        <f>IF(C1032&lt;MAX($C$1:C1032),C1032/MAX($C$1:C1032)-1,0)</f>
        <v>0</v>
      </c>
    </row>
    <row r="1033" spans="1:4">
      <c r="A1033" s="253">
        <v>42158</v>
      </c>
      <c r="B1033" s="252">
        <v>2.84</v>
      </c>
      <c r="C1033" s="252">
        <v>2.84</v>
      </c>
      <c r="D1033" s="179">
        <f>IF(C1033&lt;MAX($C$1:C1033),C1033/MAX($C$1:C1033)-1,0)</f>
        <v>0</v>
      </c>
    </row>
    <row r="1034" spans="1:4">
      <c r="A1034" s="253">
        <v>42159</v>
      </c>
      <c r="B1034" s="252">
        <v>2.8149999999999999</v>
      </c>
      <c r="C1034" s="252">
        <v>2.8149999999999999</v>
      </c>
      <c r="D1034" s="179">
        <f>IF(C1034&lt;MAX($C$1:C1034),C1034/MAX($C$1:C1034)-1,0)</f>
        <v>-8.8028169014083835E-3</v>
      </c>
    </row>
    <row r="1035" spans="1:4">
      <c r="A1035" s="253">
        <v>42160</v>
      </c>
      <c r="B1035" s="252">
        <v>2.7930000000000001</v>
      </c>
      <c r="C1035" s="252">
        <v>2.7930000000000001</v>
      </c>
      <c r="D1035" s="179">
        <f>IF(C1035&lt;MAX($C$1:C1035),C1035/MAX($C$1:C1035)-1,0)</f>
        <v>-1.654929577464781E-2</v>
      </c>
    </row>
    <row r="1036" spans="1:4">
      <c r="A1036" s="253">
        <v>42163</v>
      </c>
      <c r="B1036" s="252">
        <v>2.6949999999999998</v>
      </c>
      <c r="C1036" s="252">
        <v>2.6949999999999998</v>
      </c>
      <c r="D1036" s="179">
        <f>IF(C1036&lt;MAX($C$1:C1036),C1036/MAX($C$1:C1036)-1,0)</f>
        <v>-5.1056338028169002E-2</v>
      </c>
    </row>
    <row r="1037" spans="1:4">
      <c r="A1037" s="253">
        <v>42164</v>
      </c>
      <c r="B1037" s="252">
        <v>2.6840000000000002</v>
      </c>
      <c r="C1037" s="252">
        <v>2.6840000000000002</v>
      </c>
      <c r="D1037" s="179">
        <f>IF(C1037&lt;MAX($C$1:C1037),C1037/MAX($C$1:C1037)-1,0)</f>
        <v>-5.4929577464788659E-2</v>
      </c>
    </row>
    <row r="1038" spans="1:4">
      <c r="A1038" s="253">
        <v>42165</v>
      </c>
      <c r="B1038" s="252">
        <v>2.734</v>
      </c>
      <c r="C1038" s="252">
        <v>2.734</v>
      </c>
      <c r="D1038" s="179">
        <f>IF(C1038&lt;MAX($C$1:C1038),C1038/MAX($C$1:C1038)-1,0)</f>
        <v>-3.7323943661971781E-2</v>
      </c>
    </row>
    <row r="1039" spans="1:4">
      <c r="A1039" s="253">
        <v>42166</v>
      </c>
      <c r="B1039" s="252">
        <v>2.782</v>
      </c>
      <c r="C1039" s="252">
        <v>2.782</v>
      </c>
      <c r="D1039" s="179">
        <f>IF(C1039&lt;MAX($C$1:C1039),C1039/MAX($C$1:C1039)-1,0)</f>
        <v>-2.0422535211267578E-2</v>
      </c>
    </row>
    <row r="1040" spans="1:4">
      <c r="A1040" s="253">
        <v>42167</v>
      </c>
      <c r="B1040" s="252">
        <v>2.7749999999999999</v>
      </c>
      <c r="C1040" s="252">
        <v>2.7749999999999999</v>
      </c>
      <c r="D1040" s="179">
        <f>IF(C1040&lt;MAX($C$1:C1040),C1040/MAX($C$1:C1040)-1,0)</f>
        <v>-2.2887323943661997E-2</v>
      </c>
    </row>
    <row r="1041" spans="1:4">
      <c r="A1041" s="253">
        <v>42170</v>
      </c>
      <c r="B1041" s="252">
        <v>2.673</v>
      </c>
      <c r="C1041" s="252">
        <v>2.673</v>
      </c>
      <c r="D1041" s="179">
        <f>IF(C1041&lt;MAX($C$1:C1041),C1041/MAX($C$1:C1041)-1,0)</f>
        <v>-5.8802816901408428E-2</v>
      </c>
    </row>
    <row r="1042" spans="1:4">
      <c r="A1042" s="253">
        <v>42171</v>
      </c>
      <c r="B1042" s="252">
        <v>2.57</v>
      </c>
      <c r="C1042" s="252">
        <v>2.57</v>
      </c>
      <c r="D1042" s="179">
        <f>IF(C1042&lt;MAX($C$1:C1042),C1042/MAX($C$1:C1042)-1,0)</f>
        <v>-9.5070422535211252E-2</v>
      </c>
    </row>
    <row r="1043" spans="1:4">
      <c r="A1043" s="253">
        <v>42172</v>
      </c>
      <c r="B1043" s="252">
        <v>2.6280000000000001</v>
      </c>
      <c r="C1043" s="252">
        <v>2.6280000000000001</v>
      </c>
      <c r="D1043" s="179">
        <f>IF(C1043&lt;MAX($C$1:C1043),C1043/MAX($C$1:C1043)-1,0)</f>
        <v>-7.4647887323943563E-2</v>
      </c>
    </row>
    <row r="1044" spans="1:4">
      <c r="A1044" s="253">
        <v>42173</v>
      </c>
      <c r="B1044" s="252">
        <v>2.5219999999999998</v>
      </c>
      <c r="C1044" s="252">
        <v>2.5219999999999998</v>
      </c>
      <c r="D1044" s="179">
        <f>IF(C1044&lt;MAX($C$1:C1044),C1044/MAX($C$1:C1044)-1,0)</f>
        <v>-0.11197183098591557</v>
      </c>
    </row>
    <row r="1045" spans="1:4">
      <c r="A1045" s="253">
        <v>42174</v>
      </c>
      <c r="B1045" s="252">
        <v>2.39</v>
      </c>
      <c r="C1045" s="252">
        <v>2.39</v>
      </c>
      <c r="D1045" s="179">
        <f>IF(C1045&lt;MAX($C$1:C1045),C1045/MAX($C$1:C1045)-1,0)</f>
        <v>-0.15845070422535201</v>
      </c>
    </row>
    <row r="1046" spans="1:4">
      <c r="A1046" s="253">
        <v>42178</v>
      </c>
      <c r="B1046" s="252">
        <v>2.4220000000000002</v>
      </c>
      <c r="C1046" s="252">
        <v>2.4220000000000002</v>
      </c>
      <c r="D1046" s="179">
        <f>IF(C1046&lt;MAX($C$1:C1046),C1046/MAX($C$1:C1046)-1,0)</f>
        <v>-0.14718309859154921</v>
      </c>
    </row>
    <row r="1047" spans="1:4">
      <c r="A1047" s="253">
        <v>42179</v>
      </c>
      <c r="B1047" s="252">
        <v>2.4380000000000002</v>
      </c>
      <c r="C1047" s="252">
        <v>2.4380000000000002</v>
      </c>
      <c r="D1047" s="179">
        <f>IF(C1047&lt;MAX($C$1:C1047),C1047/MAX($C$1:C1047)-1,0)</f>
        <v>-0.14154929577464781</v>
      </c>
    </row>
    <row r="1048" spans="1:4">
      <c r="A1048" s="253">
        <v>42180</v>
      </c>
      <c r="B1048" s="252">
        <v>2.3540000000000001</v>
      </c>
      <c r="C1048" s="252">
        <v>2.3540000000000001</v>
      </c>
      <c r="D1048" s="179">
        <f>IF(C1048&lt;MAX($C$1:C1048),C1048/MAX($C$1:C1048)-1,0)</f>
        <v>-0.17112676056338016</v>
      </c>
    </row>
    <row r="1049" spans="1:4">
      <c r="A1049" s="253">
        <v>42181</v>
      </c>
      <c r="B1049" s="252">
        <v>2.1749999999999998</v>
      </c>
      <c r="C1049" s="252">
        <v>2.1749999999999998</v>
      </c>
      <c r="D1049" s="179">
        <f>IF(C1049&lt;MAX($C$1:C1049),C1049/MAX($C$1:C1049)-1,0)</f>
        <v>-0.23415492957746487</v>
      </c>
    </row>
    <row r="1050" spans="1:4">
      <c r="A1050" s="253">
        <v>42184</v>
      </c>
      <c r="B1050" s="252">
        <v>2.024</v>
      </c>
      <c r="C1050" s="252">
        <v>2.024</v>
      </c>
      <c r="D1050" s="179">
        <f>IF(C1050&lt;MAX($C$1:C1050),C1050/MAX($C$1:C1050)-1,0)</f>
        <v>-0.28732394366197178</v>
      </c>
    </row>
    <row r="1051" spans="1:4">
      <c r="A1051" s="253">
        <v>42185</v>
      </c>
      <c r="B1051" s="252">
        <v>2.1040000000000001</v>
      </c>
      <c r="C1051" s="252">
        <v>2.1040000000000001</v>
      </c>
      <c r="D1051" s="179">
        <f>IF(C1051&lt;MAX($C$1:C1051),C1051/MAX($C$1:C1051)-1,0)</f>
        <v>-0.25915492957746467</v>
      </c>
    </row>
    <row r="1052" spans="1:4">
      <c r="A1052" s="253">
        <v>42186</v>
      </c>
      <c r="B1052" s="252">
        <v>2.036</v>
      </c>
      <c r="C1052" s="252">
        <v>2.036</v>
      </c>
      <c r="D1052" s="179">
        <f>IF(C1052&lt;MAX($C$1:C1052),C1052/MAX($C$1:C1052)-1,0)</f>
        <v>-0.28309859154929573</v>
      </c>
    </row>
    <row r="1053" spans="1:4">
      <c r="A1053" s="253">
        <v>42187</v>
      </c>
      <c r="B1053" s="252">
        <v>1.946</v>
      </c>
      <c r="C1053" s="252">
        <v>1.946</v>
      </c>
      <c r="D1053" s="179">
        <f>IF(C1053&lt;MAX($C$1:C1053),C1053/MAX($C$1:C1053)-1,0)</f>
        <v>-0.31478873239436622</v>
      </c>
    </row>
    <row r="1054" spans="1:4">
      <c r="A1054" s="253">
        <v>42188</v>
      </c>
      <c r="B1054" s="252">
        <v>1.8959999999999999</v>
      </c>
      <c r="C1054" s="252">
        <v>1.8959999999999999</v>
      </c>
      <c r="D1054" s="179">
        <f>IF(C1054&lt;MAX($C$1:C1054),C1054/MAX($C$1:C1054)-1,0)</f>
        <v>-0.3323943661971831</v>
      </c>
    </row>
    <row r="1055" spans="1:4">
      <c r="A1055" s="253">
        <v>42191</v>
      </c>
      <c r="B1055" s="252">
        <v>1.728</v>
      </c>
      <c r="C1055" s="252">
        <v>1.728</v>
      </c>
      <c r="D1055" s="179">
        <f>IF(C1055&lt;MAX($C$1:C1055),C1055/MAX($C$1:C1055)-1,0)</f>
        <v>-0.39154929577464781</v>
      </c>
    </row>
    <row r="1056" spans="1:4">
      <c r="A1056" s="253">
        <v>42192</v>
      </c>
      <c r="B1056" s="252">
        <v>1.583</v>
      </c>
      <c r="C1056" s="252">
        <v>1.583</v>
      </c>
      <c r="D1056" s="179">
        <f>IF(C1056&lt;MAX($C$1:C1056),C1056/MAX($C$1:C1056)-1,0)</f>
        <v>-0.44260563380281692</v>
      </c>
    </row>
    <row r="1057" spans="1:4">
      <c r="A1057" s="253">
        <v>42193</v>
      </c>
      <c r="B1057" s="252">
        <v>1.5209999999999999</v>
      </c>
      <c r="C1057" s="252">
        <v>1.5209999999999999</v>
      </c>
      <c r="D1057" s="179">
        <f>IF(C1057&lt;MAX($C$1:C1057),C1057/MAX($C$1:C1057)-1,0)</f>
        <v>-0.46443661971830985</v>
      </c>
    </row>
    <row r="1058" spans="1:4">
      <c r="A1058" s="253">
        <v>42194</v>
      </c>
      <c r="B1058" s="252">
        <v>1.601</v>
      </c>
      <c r="C1058" s="252">
        <v>1.601</v>
      </c>
      <c r="D1058" s="179">
        <f>IF(C1058&lt;MAX($C$1:C1058),C1058/MAX($C$1:C1058)-1,0)</f>
        <v>-0.43626760563380285</v>
      </c>
    </row>
    <row r="1059" spans="1:4">
      <c r="A1059" s="253">
        <v>42195</v>
      </c>
      <c r="B1059" s="252">
        <v>1.6930000000000001</v>
      </c>
      <c r="C1059" s="252">
        <v>1.6930000000000001</v>
      </c>
      <c r="D1059" s="179">
        <f>IF(C1059&lt;MAX($C$1:C1059),C1059/MAX($C$1:C1059)-1,0)</f>
        <v>-0.40387323943661968</v>
      </c>
    </row>
    <row r="1060" spans="1:4">
      <c r="A1060" s="253">
        <v>42198</v>
      </c>
      <c r="B1060" s="252">
        <v>1.823</v>
      </c>
      <c r="C1060" s="252">
        <v>1.823</v>
      </c>
      <c r="D1060" s="179">
        <f>IF(C1060&lt;MAX($C$1:C1060),C1060/MAX($C$1:C1060)-1,0)</f>
        <v>-0.3580985915492958</v>
      </c>
    </row>
    <row r="1061" spans="1:4">
      <c r="A1061" s="253">
        <v>42199</v>
      </c>
      <c r="B1061" s="252">
        <v>1.8660000000000001</v>
      </c>
      <c r="C1061" s="252">
        <v>1.8660000000000001</v>
      </c>
      <c r="D1061" s="179">
        <f>IF(C1061&lt;MAX($C$1:C1061),C1061/MAX($C$1:C1061)-1,0)</f>
        <v>-0.34295774647887312</v>
      </c>
    </row>
    <row r="1062" spans="1:4">
      <c r="A1062" s="253">
        <v>42200</v>
      </c>
      <c r="B1062" s="252">
        <v>1.7310000000000001</v>
      </c>
      <c r="C1062" s="252">
        <v>1.7310000000000001</v>
      </c>
      <c r="D1062" s="179">
        <f>IF(C1062&lt;MAX($C$1:C1062),C1062/MAX($C$1:C1062)-1,0)</f>
        <v>-0.39049295774647885</v>
      </c>
    </row>
    <row r="1063" spans="1:4">
      <c r="A1063" s="253">
        <v>42201</v>
      </c>
      <c r="B1063" s="252">
        <v>1.7609999999999999</v>
      </c>
      <c r="C1063" s="252">
        <v>1.7609999999999999</v>
      </c>
      <c r="D1063" s="179">
        <f>IF(C1063&lt;MAX($C$1:C1063),C1063/MAX($C$1:C1063)-1,0)</f>
        <v>-0.37992957746478873</v>
      </c>
    </row>
    <row r="1064" spans="1:4">
      <c r="A1064" s="253">
        <v>42202</v>
      </c>
      <c r="B1064" s="252">
        <v>1.8759999999999999</v>
      </c>
      <c r="C1064" s="252">
        <v>1.8759999999999999</v>
      </c>
      <c r="D1064" s="179">
        <f>IF(C1064&lt;MAX($C$1:C1064),C1064/MAX($C$1:C1064)-1,0)</f>
        <v>-0.33943661971830985</v>
      </c>
    </row>
    <row r="1065" spans="1:4">
      <c r="A1065" s="253">
        <v>42205</v>
      </c>
      <c r="B1065" s="252">
        <v>1.909</v>
      </c>
      <c r="C1065" s="252">
        <v>1.909</v>
      </c>
      <c r="D1065" s="179">
        <f>IF(C1065&lt;MAX($C$1:C1065),C1065/MAX($C$1:C1065)-1,0)</f>
        <v>-0.32781690140845066</v>
      </c>
    </row>
    <row r="1066" spans="1:4">
      <c r="A1066" s="253">
        <v>42206</v>
      </c>
      <c r="B1066" s="252">
        <v>1.944</v>
      </c>
      <c r="C1066" s="252">
        <v>1.944</v>
      </c>
      <c r="D1066" s="179">
        <f>IF(C1066&lt;MAX($C$1:C1066),C1066/MAX($C$1:C1066)-1,0)</f>
        <v>-0.3154929577464789</v>
      </c>
    </row>
    <row r="1067" spans="1:4">
      <c r="A1067" s="253">
        <v>42207</v>
      </c>
      <c r="B1067" s="252">
        <v>1.9590000000000001</v>
      </c>
      <c r="C1067" s="252">
        <v>1.9590000000000001</v>
      </c>
      <c r="D1067" s="179">
        <f>IF(C1067&lt;MAX($C$1:C1067),C1067/MAX($C$1:C1067)-1,0)</f>
        <v>-0.31021126760563378</v>
      </c>
    </row>
    <row r="1068" spans="1:4">
      <c r="A1068" s="253">
        <v>42208</v>
      </c>
      <c r="B1068" s="252">
        <v>2.02</v>
      </c>
      <c r="C1068" s="252">
        <v>2.02</v>
      </c>
      <c r="D1068" s="179">
        <f>IF(C1068&lt;MAX($C$1:C1068),C1068/MAX($C$1:C1068)-1,0)</f>
        <v>-0.28873239436619713</v>
      </c>
    </row>
    <row r="1069" spans="1:4">
      <c r="A1069" s="253">
        <v>42209</v>
      </c>
      <c r="B1069" s="252">
        <v>1.9810000000000001</v>
      </c>
      <c r="C1069" s="252">
        <v>1.9810000000000001</v>
      </c>
      <c r="D1069" s="179">
        <f>IF(C1069&lt;MAX($C$1:C1069),C1069/MAX($C$1:C1069)-1,0)</f>
        <v>-0.30246478873239435</v>
      </c>
    </row>
    <row r="1070" spans="1:4">
      <c r="A1070" s="253">
        <v>42212</v>
      </c>
      <c r="B1070" s="252">
        <v>1.8069999999999999</v>
      </c>
      <c r="C1070" s="252">
        <v>1.8069999999999999</v>
      </c>
      <c r="D1070" s="179">
        <f>IF(C1070&lt;MAX($C$1:C1070),C1070/MAX($C$1:C1070)-1,0)</f>
        <v>-0.3637323943661972</v>
      </c>
    </row>
    <row r="1071" spans="1:4">
      <c r="A1071" s="253">
        <v>42213</v>
      </c>
      <c r="B1071" s="252">
        <v>1.7470000000000001</v>
      </c>
      <c r="C1071" s="252">
        <v>1.7470000000000001</v>
      </c>
      <c r="D1071" s="179">
        <f>IF(C1071&lt;MAX($C$1:C1071),C1071/MAX($C$1:C1071)-1,0)</f>
        <v>-0.38485915492957734</v>
      </c>
    </row>
    <row r="1072" spans="1:4">
      <c r="A1072" s="253">
        <v>42214</v>
      </c>
      <c r="B1072" s="252">
        <v>1.8129999999999999</v>
      </c>
      <c r="C1072" s="252">
        <v>1.8129999999999999</v>
      </c>
      <c r="D1072" s="179">
        <f>IF(C1072&lt;MAX($C$1:C1072),C1072/MAX($C$1:C1072)-1,0)</f>
        <v>-0.36161971830985917</v>
      </c>
    </row>
    <row r="1073" spans="1:4">
      <c r="A1073" s="253">
        <v>42215</v>
      </c>
      <c r="B1073" s="252">
        <v>1.728</v>
      </c>
      <c r="C1073" s="252">
        <v>1.728</v>
      </c>
      <c r="D1073" s="179">
        <f>IF(C1073&lt;MAX($C$1:C1073),C1073/MAX($C$1:C1073)-1,0)</f>
        <v>-0.39154929577464781</v>
      </c>
    </row>
    <row r="1074" spans="1:4">
      <c r="A1074" s="253">
        <v>42216</v>
      </c>
      <c r="B1074" s="252">
        <v>1.7150000000000001</v>
      </c>
      <c r="C1074" s="252">
        <v>1.7150000000000001</v>
      </c>
      <c r="D1074" s="179">
        <f>IF(C1074&lt;MAX($C$1:C1074),C1074/MAX($C$1:C1074)-1,0)</f>
        <v>-0.39612676056338025</v>
      </c>
    </row>
    <row r="1075" spans="1:4">
      <c r="A1075" s="253">
        <v>42219</v>
      </c>
      <c r="B1075" s="252">
        <v>1.661</v>
      </c>
      <c r="C1075" s="252">
        <v>1.661</v>
      </c>
      <c r="D1075" s="179">
        <f>IF(C1075&lt;MAX($C$1:C1075),C1075/MAX($C$1:C1075)-1,0)</f>
        <v>-0.41514084507042248</v>
      </c>
    </row>
    <row r="1076" spans="1:4">
      <c r="A1076" s="253">
        <v>42220</v>
      </c>
      <c r="B1076" s="252">
        <v>1.7370000000000001</v>
      </c>
      <c r="C1076" s="252">
        <v>1.7370000000000001</v>
      </c>
      <c r="D1076" s="179">
        <f>IF(C1076&lt;MAX($C$1:C1076),C1076/MAX($C$1:C1076)-1,0)</f>
        <v>-0.38838028169014083</v>
      </c>
    </row>
    <row r="1077" spans="1:4">
      <c r="A1077" s="253">
        <v>42221</v>
      </c>
      <c r="B1077" s="252">
        <v>1.72</v>
      </c>
      <c r="C1077" s="252">
        <v>1.72</v>
      </c>
      <c r="D1077" s="179">
        <f>IF(C1077&lt;MAX($C$1:C1077),C1077/MAX($C$1:C1077)-1,0)</f>
        <v>-0.39436619718309862</v>
      </c>
    </row>
    <row r="1078" spans="1:4">
      <c r="A1078" s="253">
        <v>42222</v>
      </c>
      <c r="B1078" s="252">
        <v>1.694</v>
      </c>
      <c r="C1078" s="252">
        <v>1.694</v>
      </c>
      <c r="D1078" s="179">
        <f>IF(C1078&lt;MAX($C$1:C1078),C1078/MAX($C$1:C1078)-1,0)</f>
        <v>-0.4035211267605634</v>
      </c>
    </row>
    <row r="1079" spans="1:4">
      <c r="A1079" s="253">
        <v>42223</v>
      </c>
      <c r="B1079" s="252">
        <v>1.7470000000000001</v>
      </c>
      <c r="C1079" s="252">
        <v>1.7470000000000001</v>
      </c>
      <c r="D1079" s="179">
        <f>IF(C1079&lt;MAX($C$1:C1079),C1079/MAX($C$1:C1079)-1,0)</f>
        <v>-0.38485915492957734</v>
      </c>
    </row>
    <row r="1080" spans="1:4">
      <c r="A1080" s="253">
        <v>42226</v>
      </c>
      <c r="B1080" s="252">
        <v>1.831</v>
      </c>
      <c r="C1080" s="252">
        <v>1.831</v>
      </c>
      <c r="D1080" s="179">
        <f>IF(C1080&lt;MAX($C$1:C1080),C1080/MAX($C$1:C1080)-1,0)</f>
        <v>-0.3552816901408451</v>
      </c>
    </row>
    <row r="1081" spans="1:4">
      <c r="A1081" s="253">
        <v>42227</v>
      </c>
      <c r="B1081" s="252">
        <v>1.8260000000000001</v>
      </c>
      <c r="C1081" s="252">
        <v>1.8260000000000001</v>
      </c>
      <c r="D1081" s="179">
        <f>IF(C1081&lt;MAX($C$1:C1081),C1081/MAX($C$1:C1081)-1,0)</f>
        <v>-0.35704225352112673</v>
      </c>
    </row>
    <row r="1082" spans="1:4">
      <c r="A1082" s="253">
        <v>42228</v>
      </c>
      <c r="B1082" s="252">
        <v>1.7869999999999999</v>
      </c>
      <c r="C1082" s="252">
        <v>1.7869999999999999</v>
      </c>
      <c r="D1082" s="179">
        <f>IF(C1082&lt;MAX($C$1:C1082),C1082/MAX($C$1:C1082)-1,0)</f>
        <v>-0.37077464788732395</v>
      </c>
    </row>
    <row r="1083" spans="1:4">
      <c r="A1083" s="253">
        <v>42229</v>
      </c>
      <c r="B1083" s="252">
        <v>1.8029999999999999</v>
      </c>
      <c r="C1083" s="252">
        <v>1.8029999999999999</v>
      </c>
      <c r="D1083" s="179">
        <f>IF(C1083&lt;MAX($C$1:C1083),C1083/MAX($C$1:C1083)-1,0)</f>
        <v>-0.36514084507042255</v>
      </c>
    </row>
    <row r="1084" spans="1:4">
      <c r="A1084" s="253">
        <v>42230</v>
      </c>
      <c r="B1084" s="252">
        <v>1.8049999999999999</v>
      </c>
      <c r="C1084" s="252">
        <v>1.8049999999999999</v>
      </c>
      <c r="D1084" s="179">
        <f>IF(C1084&lt;MAX($C$1:C1084),C1084/MAX($C$1:C1084)-1,0)</f>
        <v>-0.36443661971830987</v>
      </c>
    </row>
    <row r="1085" spans="1:4">
      <c r="A1085" s="253">
        <v>42233</v>
      </c>
      <c r="B1085" s="252">
        <v>1.825</v>
      </c>
      <c r="C1085" s="252">
        <v>1.825</v>
      </c>
      <c r="D1085" s="179">
        <f>IF(C1085&lt;MAX($C$1:C1085),C1085/MAX($C$1:C1085)-1,0)</f>
        <v>-0.35739436619718312</v>
      </c>
    </row>
    <row r="1086" spans="1:4">
      <c r="A1086" s="253">
        <v>42234</v>
      </c>
      <c r="B1086" s="252">
        <v>1.681</v>
      </c>
      <c r="C1086" s="252">
        <v>1.681</v>
      </c>
      <c r="D1086" s="179">
        <f>IF(C1086&lt;MAX($C$1:C1086),C1086/MAX($C$1:C1086)-1,0)</f>
        <v>-0.40809859154929573</v>
      </c>
    </row>
    <row r="1087" spans="1:4">
      <c r="A1087" s="253">
        <v>42235</v>
      </c>
      <c r="B1087" s="252">
        <v>1.714</v>
      </c>
      <c r="C1087" s="252">
        <v>1.714</v>
      </c>
      <c r="D1087" s="179">
        <f>IF(C1087&lt;MAX($C$1:C1087),C1087/MAX($C$1:C1087)-1,0)</f>
        <v>-0.39647887323943665</v>
      </c>
    </row>
    <row r="1088" spans="1:4">
      <c r="A1088" s="253">
        <v>42236</v>
      </c>
      <c r="B1088" s="252">
        <v>1.6459999999999999</v>
      </c>
      <c r="C1088" s="252">
        <v>1.6459999999999999</v>
      </c>
      <c r="D1088" s="179">
        <f>IF(C1088&lt;MAX($C$1:C1088),C1088/MAX($C$1:C1088)-1,0)</f>
        <v>-0.4204225352112676</v>
      </c>
    </row>
    <row r="1089" spans="1:4">
      <c r="A1089" s="253">
        <v>42237</v>
      </c>
      <c r="B1089" s="252">
        <v>1.5569999999999999</v>
      </c>
      <c r="C1089" s="252">
        <v>1.5569999999999999</v>
      </c>
      <c r="D1089" s="179">
        <f>IF(C1089&lt;MAX($C$1:C1089),C1089/MAX($C$1:C1089)-1,0)</f>
        <v>-0.4517605633802817</v>
      </c>
    </row>
    <row r="1090" spans="1:4">
      <c r="A1090" s="253">
        <v>42240</v>
      </c>
      <c r="B1090" s="252">
        <v>1.423</v>
      </c>
      <c r="C1090" s="252">
        <v>1.423</v>
      </c>
      <c r="D1090" s="179">
        <f>IF(C1090&lt;MAX($C$1:C1090),C1090/MAX($C$1:C1090)-1,0)</f>
        <v>-0.49894366197183093</v>
      </c>
    </row>
    <row r="1091" spans="1:4">
      <c r="A1091" s="253">
        <v>42241</v>
      </c>
      <c r="B1091" s="252">
        <v>1.3080000000000001</v>
      </c>
      <c r="C1091" s="252">
        <v>1.3080000000000001</v>
      </c>
      <c r="D1091" s="179">
        <f>IF(C1091&lt;MAX($C$1:C1091),C1091/MAX($C$1:C1091)-1,0)</f>
        <v>-0.53943661971830981</v>
      </c>
    </row>
    <row r="1092" spans="1:4">
      <c r="A1092" s="253">
        <v>42242</v>
      </c>
      <c r="B1092" s="252">
        <v>1.3129999999999999</v>
      </c>
      <c r="C1092" s="252">
        <v>1.3129999999999999</v>
      </c>
      <c r="D1092" s="179">
        <f>IF(C1092&lt;MAX($C$1:C1092),C1092/MAX($C$1:C1092)-1,0)</f>
        <v>-0.53767605633802817</v>
      </c>
    </row>
    <row r="1093" spans="1:4">
      <c r="A1093" s="253">
        <v>42243</v>
      </c>
      <c r="B1093" s="252">
        <v>1.365</v>
      </c>
      <c r="C1093" s="252">
        <v>1.365</v>
      </c>
      <c r="D1093" s="179">
        <f>IF(C1093&lt;MAX($C$1:C1093),C1093/MAX($C$1:C1093)-1,0)</f>
        <v>-0.51936619718309851</v>
      </c>
    </row>
    <row r="1094" spans="1:4">
      <c r="A1094" s="253">
        <v>42244</v>
      </c>
      <c r="B1094" s="252">
        <v>1.4450000000000001</v>
      </c>
      <c r="C1094" s="252">
        <v>1.4450000000000001</v>
      </c>
      <c r="D1094" s="179">
        <f>IF(C1094&lt;MAX($C$1:C1094),C1094/MAX($C$1:C1094)-1,0)</f>
        <v>-0.49119718309859151</v>
      </c>
    </row>
    <row r="1095" spans="1:4">
      <c r="A1095" s="253">
        <v>42247</v>
      </c>
      <c r="B1095" s="252">
        <v>1.3959999999999999</v>
      </c>
      <c r="C1095" s="252">
        <v>1.3959999999999999</v>
      </c>
      <c r="D1095" s="179">
        <f>IF(C1095&lt;MAX($C$1:C1095),C1095/MAX($C$1:C1095)-1,0)</f>
        <v>-0.5084507042253521</v>
      </c>
    </row>
    <row r="1096" spans="1:4">
      <c r="A1096" s="253">
        <v>42248</v>
      </c>
      <c r="B1096" s="252">
        <v>1.333</v>
      </c>
      <c r="C1096" s="252">
        <v>1.333</v>
      </c>
      <c r="D1096" s="179">
        <f>IF(C1096&lt;MAX($C$1:C1096),C1096/MAX($C$1:C1096)-1,0)</f>
        <v>-0.53063380281690142</v>
      </c>
    </row>
    <row r="1097" spans="1:4">
      <c r="A1097" s="253">
        <v>42249</v>
      </c>
      <c r="B1097" s="252">
        <v>1.339</v>
      </c>
      <c r="C1097" s="252">
        <v>1.339</v>
      </c>
      <c r="D1097" s="179">
        <f>IF(C1097&lt;MAX($C$1:C1097),C1097/MAX($C$1:C1097)-1,0)</f>
        <v>-0.5285211267605634</v>
      </c>
    </row>
    <row r="1098" spans="1:4">
      <c r="A1098" s="253">
        <v>42254</v>
      </c>
      <c r="B1098" s="252">
        <v>1.3360000000000001</v>
      </c>
      <c r="C1098" s="252">
        <v>1.3360000000000001</v>
      </c>
      <c r="D1098" s="179">
        <f>IF(C1098&lt;MAX($C$1:C1098),C1098/MAX($C$1:C1098)-1,0)</f>
        <v>-0.52957746478873235</v>
      </c>
    </row>
    <row r="1099" spans="1:4">
      <c r="A1099" s="253">
        <v>42255</v>
      </c>
      <c r="B1099" s="252">
        <v>1.403</v>
      </c>
      <c r="C1099" s="252">
        <v>1.403</v>
      </c>
      <c r="D1099" s="179">
        <f>IF(C1099&lt;MAX($C$1:C1099),C1099/MAX($C$1:C1099)-1,0)</f>
        <v>-0.50598591549295779</v>
      </c>
    </row>
    <row r="1100" spans="1:4">
      <c r="A1100" s="253">
        <v>42256</v>
      </c>
      <c r="B1100" s="252">
        <v>1.4450000000000001</v>
      </c>
      <c r="C1100" s="252">
        <v>1.4450000000000001</v>
      </c>
      <c r="D1100" s="179">
        <f>IF(C1100&lt;MAX($C$1:C1100),C1100/MAX($C$1:C1100)-1,0)</f>
        <v>-0.49119718309859151</v>
      </c>
    </row>
    <row r="1101" spans="1:4">
      <c r="A1101" s="253">
        <v>42257</v>
      </c>
      <c r="B1101" s="252">
        <v>1.417</v>
      </c>
      <c r="C1101" s="252">
        <v>1.417</v>
      </c>
      <c r="D1101" s="179">
        <f>IF(C1101&lt;MAX($C$1:C1101),C1101/MAX($C$1:C1101)-1,0)</f>
        <v>-0.50105633802816896</v>
      </c>
    </row>
    <row r="1102" spans="1:4">
      <c r="A1102" s="253">
        <v>42258</v>
      </c>
      <c r="B1102" s="252">
        <v>1.413</v>
      </c>
      <c r="C1102" s="252">
        <v>1.413</v>
      </c>
      <c r="D1102" s="179">
        <f>IF(C1102&lt;MAX($C$1:C1102),C1102/MAX($C$1:C1102)-1,0)</f>
        <v>-0.50246478873239431</v>
      </c>
    </row>
    <row r="1103" spans="1:4">
      <c r="A1103" s="253">
        <v>42261</v>
      </c>
      <c r="B1103" s="252">
        <v>1.3320000000000001</v>
      </c>
      <c r="C1103" s="252">
        <v>1.3320000000000001</v>
      </c>
      <c r="D1103" s="179">
        <f>IF(C1103&lt;MAX($C$1:C1103),C1103/MAX($C$1:C1103)-1,0)</f>
        <v>-0.53098591549295771</v>
      </c>
    </row>
    <row r="1104" spans="1:4">
      <c r="A1104" s="253">
        <v>42262</v>
      </c>
      <c r="B1104" s="252">
        <v>1.3</v>
      </c>
      <c r="C1104" s="252">
        <v>1.3</v>
      </c>
      <c r="D1104" s="179">
        <f>IF(C1104&lt;MAX($C$1:C1104),C1104/MAX($C$1:C1104)-1,0)</f>
        <v>-0.54225352112676051</v>
      </c>
    </row>
    <row r="1105" spans="1:4">
      <c r="A1105" s="253">
        <v>42263</v>
      </c>
      <c r="B1105" s="252">
        <v>1.389</v>
      </c>
      <c r="C1105" s="252">
        <v>1.389</v>
      </c>
      <c r="D1105" s="179">
        <f>IF(C1105&lt;MAX($C$1:C1105),C1105/MAX($C$1:C1105)-1,0)</f>
        <v>-0.51091549295774641</v>
      </c>
    </row>
    <row r="1106" spans="1:4">
      <c r="A1106" s="253">
        <v>42264</v>
      </c>
      <c r="B1106" s="252">
        <v>1.3680000000000001</v>
      </c>
      <c r="C1106" s="252">
        <v>1.3680000000000001</v>
      </c>
      <c r="D1106" s="179">
        <f>IF(C1106&lt;MAX($C$1:C1106),C1106/MAX($C$1:C1106)-1,0)</f>
        <v>-0.51830985915492955</v>
      </c>
    </row>
    <row r="1107" spans="1:4">
      <c r="A1107" s="253">
        <v>42265</v>
      </c>
      <c r="B1107" s="252">
        <v>1.3919999999999999</v>
      </c>
      <c r="C1107" s="252">
        <v>1.3919999999999999</v>
      </c>
      <c r="D1107" s="179">
        <f>IF(C1107&lt;MAX($C$1:C1107),C1107/MAX($C$1:C1107)-1,0)</f>
        <v>-0.50985915492957745</v>
      </c>
    </row>
    <row r="1108" spans="1:4">
      <c r="A1108" s="253">
        <v>42268</v>
      </c>
      <c r="B1108" s="252">
        <v>1.454</v>
      </c>
      <c r="C1108" s="252">
        <v>1.454</v>
      </c>
      <c r="D1108" s="179">
        <f>IF(C1108&lt;MAX($C$1:C1108),C1108/MAX($C$1:C1108)-1,0)</f>
        <v>-0.48802816901408452</v>
      </c>
    </row>
    <row r="1109" spans="1:4">
      <c r="A1109" s="253">
        <v>42269</v>
      </c>
      <c r="B1109" s="252">
        <v>1.46</v>
      </c>
      <c r="C1109" s="252">
        <v>1.46</v>
      </c>
      <c r="D1109" s="179">
        <f>IF(C1109&lt;MAX($C$1:C1109),C1109/MAX($C$1:C1109)-1,0)</f>
        <v>-0.4859154929577465</v>
      </c>
    </row>
    <row r="1110" spans="1:4">
      <c r="A1110" s="253">
        <v>42270</v>
      </c>
      <c r="B1110" s="252">
        <v>1.4430000000000001</v>
      </c>
      <c r="C1110" s="252">
        <v>1.4430000000000001</v>
      </c>
      <c r="D1110" s="179">
        <f>IF(C1110&lt;MAX($C$1:C1110),C1110/MAX($C$1:C1110)-1,0)</f>
        <v>-0.49190140845070418</v>
      </c>
    </row>
    <row r="1111" spans="1:4">
      <c r="A1111" s="253">
        <v>42271</v>
      </c>
      <c r="B1111" s="252">
        <v>1.468</v>
      </c>
      <c r="C1111" s="252">
        <v>1.468</v>
      </c>
      <c r="D1111" s="179">
        <f>IF(C1111&lt;MAX($C$1:C1111),C1111/MAX($C$1:C1111)-1,0)</f>
        <v>-0.4830985915492958</v>
      </c>
    </row>
    <row r="1112" spans="1:4">
      <c r="A1112" s="253">
        <v>42272</v>
      </c>
      <c r="B1112" s="252">
        <v>1.425</v>
      </c>
      <c r="C1112" s="252">
        <v>1.425</v>
      </c>
      <c r="D1112" s="179">
        <f>IF(C1112&lt;MAX($C$1:C1112),C1112/MAX($C$1:C1112)-1,0)</f>
        <v>-0.49823943661971826</v>
      </c>
    </row>
    <row r="1113" spans="1:4">
      <c r="A1113" s="253">
        <v>42275</v>
      </c>
      <c r="B1113" s="252">
        <v>1.478</v>
      </c>
      <c r="C1113" s="252">
        <v>1.478</v>
      </c>
      <c r="D1113" s="179">
        <f>IF(C1113&lt;MAX($C$1:C1113),C1113/MAX($C$1:C1113)-1,0)</f>
        <v>-0.47957746478873242</v>
      </c>
    </row>
    <row r="1114" spans="1:4">
      <c r="A1114" s="253">
        <v>42276</v>
      </c>
      <c r="B1114" s="252">
        <v>1.4590000000000001</v>
      </c>
      <c r="C1114" s="252">
        <v>1.4590000000000001</v>
      </c>
      <c r="D1114" s="179">
        <f>IF(C1114&lt;MAX($C$1:C1114),C1114/MAX($C$1:C1114)-1,0)</f>
        <v>-0.48626760563380278</v>
      </c>
    </row>
    <row r="1115" spans="1:4">
      <c r="A1115" s="253">
        <v>42277</v>
      </c>
      <c r="B1115" s="252">
        <v>1.4510000000000001</v>
      </c>
      <c r="C1115" s="252">
        <v>1.4510000000000001</v>
      </c>
      <c r="D1115" s="179">
        <f>IF(C1115&lt;MAX($C$1:C1115),C1115/MAX($C$1:C1115)-1,0)</f>
        <v>-0.48908450704225348</v>
      </c>
    </row>
    <row r="1116" spans="1:4">
      <c r="A1116" s="253">
        <v>42285</v>
      </c>
      <c r="B1116" s="252">
        <v>1.4990000000000001</v>
      </c>
      <c r="C1116" s="252">
        <v>1.4990000000000001</v>
      </c>
      <c r="D1116" s="179">
        <f>IF(C1116&lt;MAX($C$1:C1116),C1116/MAX($C$1:C1116)-1,0)</f>
        <v>-0.47218309859154928</v>
      </c>
    </row>
    <row r="1117" spans="1:4">
      <c r="A1117" s="253">
        <v>42286</v>
      </c>
      <c r="B1117" s="252">
        <v>1.516</v>
      </c>
      <c r="C1117" s="252">
        <v>1.516</v>
      </c>
      <c r="D1117" s="179">
        <f>IF(C1117&lt;MAX($C$1:C1117),C1117/MAX($C$1:C1117)-1,0)</f>
        <v>-0.46619718309859148</v>
      </c>
    </row>
    <row r="1118" spans="1:4">
      <c r="A1118" s="253">
        <v>42289</v>
      </c>
      <c r="B1118" s="252">
        <v>1.5649999999999999</v>
      </c>
      <c r="C1118" s="252">
        <v>1.5649999999999999</v>
      </c>
      <c r="D1118" s="179">
        <f>IF(C1118&lt;MAX($C$1:C1118),C1118/MAX($C$1:C1118)-1,0)</f>
        <v>-0.448943661971831</v>
      </c>
    </row>
    <row r="1119" spans="1:4">
      <c r="A1119" s="253">
        <v>42290</v>
      </c>
      <c r="B1119" s="252">
        <v>1.5780000000000001</v>
      </c>
      <c r="C1119" s="252">
        <v>1.5780000000000001</v>
      </c>
      <c r="D1119" s="179">
        <f>IF(C1119&lt;MAX($C$1:C1119),C1119/MAX($C$1:C1119)-1,0)</f>
        <v>-0.44436619718309855</v>
      </c>
    </row>
    <row r="1120" spans="1:4">
      <c r="A1120" s="253">
        <v>42291</v>
      </c>
      <c r="B1120" s="252">
        <v>1.5640000000000001</v>
      </c>
      <c r="C1120" s="252">
        <v>1.5640000000000001</v>
      </c>
      <c r="D1120" s="179">
        <f>IF(C1120&lt;MAX($C$1:C1120),C1120/MAX($C$1:C1120)-1,0)</f>
        <v>-0.44929577464788728</v>
      </c>
    </row>
    <row r="1121" spans="1:4">
      <c r="A1121" s="253">
        <v>42292</v>
      </c>
      <c r="B1121" s="252">
        <v>1.6080000000000001</v>
      </c>
      <c r="C1121" s="252">
        <v>1.6080000000000001</v>
      </c>
      <c r="D1121" s="179">
        <f>IF(C1121&lt;MAX($C$1:C1121),C1121/MAX($C$1:C1121)-1,0)</f>
        <v>-0.43380281690140843</v>
      </c>
    </row>
    <row r="1122" spans="1:4">
      <c r="A1122" s="253">
        <v>42293</v>
      </c>
      <c r="B1122" s="252">
        <v>1.621</v>
      </c>
      <c r="C1122" s="252">
        <v>1.621</v>
      </c>
      <c r="D1122" s="179">
        <f>IF(C1122&lt;MAX($C$1:C1122),C1122/MAX($C$1:C1122)-1,0)</f>
        <v>-0.42922535211267598</v>
      </c>
    </row>
    <row r="1123" spans="1:4">
      <c r="A1123" s="253">
        <v>42296</v>
      </c>
      <c r="B1123" s="252">
        <v>1.6040000000000001</v>
      </c>
      <c r="C1123" s="252">
        <v>1.6040000000000001</v>
      </c>
      <c r="D1123" s="179">
        <f>IF(C1123&lt;MAX($C$1:C1123),C1123/MAX($C$1:C1123)-1,0)</f>
        <v>-0.43521126760563378</v>
      </c>
    </row>
    <row r="1124" spans="1:4">
      <c r="A1124" s="253">
        <v>42297</v>
      </c>
      <c r="B1124" s="252">
        <v>1.627</v>
      </c>
      <c r="C1124" s="252">
        <v>1.627</v>
      </c>
      <c r="D1124" s="179">
        <f>IF(C1124&lt;MAX($C$1:C1124),C1124/MAX($C$1:C1124)-1,0)</f>
        <v>-0.42711267605633796</v>
      </c>
    </row>
    <row r="1125" spans="1:4">
      <c r="A1125" s="253">
        <v>42298</v>
      </c>
      <c r="B1125" s="252">
        <v>1.569</v>
      </c>
      <c r="C1125" s="252">
        <v>1.569</v>
      </c>
      <c r="D1125" s="179">
        <f>IF(C1125&lt;MAX($C$1:C1125),C1125/MAX($C$1:C1125)-1,0)</f>
        <v>-0.44753521126760565</v>
      </c>
    </row>
    <row r="1126" spans="1:4">
      <c r="A1126" s="253">
        <v>42299</v>
      </c>
      <c r="B1126" s="252">
        <v>1.6639999999999999</v>
      </c>
      <c r="C1126" s="252">
        <v>1.6639999999999999</v>
      </c>
      <c r="D1126" s="179">
        <f>IF(C1126&lt;MAX($C$1:C1126),C1126/MAX($C$1:C1126)-1,0)</f>
        <v>-0.41408450704225352</v>
      </c>
    </row>
    <row r="1127" spans="1:4">
      <c r="A1127" s="253">
        <v>42300</v>
      </c>
      <c r="B1127" s="252">
        <v>1.7110000000000001</v>
      </c>
      <c r="C1127" s="252">
        <v>1.7110000000000001</v>
      </c>
      <c r="D1127" s="179">
        <f>IF(C1127&lt;MAX($C$1:C1127),C1127/MAX($C$1:C1127)-1,0)</f>
        <v>-0.3975352112676056</v>
      </c>
    </row>
    <row r="1128" spans="1:4">
      <c r="A1128" s="253">
        <v>42303</v>
      </c>
      <c r="B1128" s="252">
        <v>1.6890000000000001</v>
      </c>
      <c r="C1128" s="252">
        <v>1.6890000000000001</v>
      </c>
      <c r="D1128" s="179">
        <f>IF(C1128&lt;MAX($C$1:C1128),C1128/MAX($C$1:C1128)-1,0)</f>
        <v>-0.40528169014084503</v>
      </c>
    </row>
    <row r="1129" spans="1:4">
      <c r="A1129" s="253">
        <v>42304</v>
      </c>
      <c r="B1129" s="252">
        <v>1.708</v>
      </c>
      <c r="C1129" s="252">
        <v>1.708</v>
      </c>
      <c r="D1129" s="179">
        <f>IF(C1129&lt;MAX($C$1:C1129),C1129/MAX($C$1:C1129)-1,0)</f>
        <v>-0.39859154929577467</v>
      </c>
    </row>
    <row r="1130" spans="1:4">
      <c r="A1130" s="253">
        <v>42305</v>
      </c>
      <c r="B1130" s="252">
        <v>1.6519999999999999</v>
      </c>
      <c r="C1130" s="252">
        <v>1.6519999999999999</v>
      </c>
      <c r="D1130" s="179">
        <f>IF(C1130&lt;MAX($C$1:C1130),C1130/MAX($C$1:C1130)-1,0)</f>
        <v>-0.41830985915492958</v>
      </c>
    </row>
    <row r="1131" spans="1:4">
      <c r="A1131" s="253">
        <v>42306</v>
      </c>
      <c r="B1131" s="252">
        <v>1.6659999999999999</v>
      </c>
      <c r="C1131" s="252">
        <v>1.6659999999999999</v>
      </c>
      <c r="D1131" s="179">
        <f>IF(C1131&lt;MAX($C$1:C1131),C1131/MAX($C$1:C1131)-1,0)</f>
        <v>-0.41338028169014085</v>
      </c>
    </row>
    <row r="1132" spans="1:4">
      <c r="A1132" s="253">
        <v>42307</v>
      </c>
      <c r="B1132" s="252">
        <v>1.66</v>
      </c>
      <c r="C1132" s="252">
        <v>1.66</v>
      </c>
      <c r="D1132" s="179">
        <f>IF(C1132&lt;MAX($C$1:C1132),C1132/MAX($C$1:C1132)-1,0)</f>
        <v>-0.41549295774647887</v>
      </c>
    </row>
    <row r="1133" spans="1:4">
      <c r="A1133" s="253">
        <v>42310</v>
      </c>
      <c r="B1133" s="252">
        <v>1.6339999999999999</v>
      </c>
      <c r="C1133" s="252">
        <v>1.6339999999999999</v>
      </c>
      <c r="D1133" s="179">
        <f>IF(C1133&lt;MAX($C$1:C1133),C1133/MAX($C$1:C1133)-1,0)</f>
        <v>-0.42464788732394365</v>
      </c>
    </row>
    <row r="1134" spans="1:4">
      <c r="A1134" s="253">
        <v>42311</v>
      </c>
      <c r="B1134" s="252">
        <v>1.6220000000000001</v>
      </c>
      <c r="C1134" s="252">
        <v>1.6220000000000001</v>
      </c>
      <c r="D1134" s="179">
        <f>IF(C1134&lt;MAX($C$1:C1134),C1134/MAX($C$1:C1134)-1,0)</f>
        <v>-0.4288732394366197</v>
      </c>
    </row>
    <row r="1135" spans="1:4">
      <c r="A1135" s="253">
        <v>42312</v>
      </c>
      <c r="B1135" s="252">
        <v>1.708</v>
      </c>
      <c r="C1135" s="252">
        <v>1.708</v>
      </c>
      <c r="D1135" s="179">
        <f>IF(C1135&lt;MAX($C$1:C1135),C1135/MAX($C$1:C1135)-1,0)</f>
        <v>-0.39859154929577467</v>
      </c>
    </row>
    <row r="1136" spans="1:4">
      <c r="A1136" s="253">
        <v>42313</v>
      </c>
      <c r="B1136" s="252">
        <v>1.6830000000000001</v>
      </c>
      <c r="C1136" s="252">
        <v>1.6830000000000001</v>
      </c>
      <c r="D1136" s="179">
        <f>IF(C1136&lt;MAX($C$1:C1136),C1136/MAX($C$1:C1136)-1,0)</f>
        <v>-0.40739436619718306</v>
      </c>
    </row>
    <row r="1137" spans="1:4">
      <c r="A1137" s="253">
        <v>42314</v>
      </c>
      <c r="B1137" s="252">
        <v>1.7250000000000001</v>
      </c>
      <c r="C1137" s="252">
        <v>1.7250000000000001</v>
      </c>
      <c r="D1137" s="179">
        <f>IF(C1137&lt;MAX($C$1:C1137),C1137/MAX($C$1:C1137)-1,0)</f>
        <v>-0.39260563380281688</v>
      </c>
    </row>
    <row r="1138" spans="1:4">
      <c r="A1138" s="253">
        <v>42317</v>
      </c>
      <c r="B1138" s="252">
        <v>1.748</v>
      </c>
      <c r="C1138" s="252">
        <v>1.748</v>
      </c>
      <c r="D1138" s="179">
        <f>IF(C1138&lt;MAX($C$1:C1138),C1138/MAX($C$1:C1138)-1,0)</f>
        <v>-0.38450704225352106</v>
      </c>
    </row>
    <row r="1139" spans="1:4">
      <c r="A1139" s="253">
        <v>42318</v>
      </c>
      <c r="B1139" s="252">
        <v>1.746</v>
      </c>
      <c r="C1139" s="252">
        <v>1.746</v>
      </c>
      <c r="D1139" s="179">
        <f>IF(C1139&lt;MAX($C$1:C1139),C1139/MAX($C$1:C1139)-1,0)</f>
        <v>-0.38521126760563373</v>
      </c>
    </row>
    <row r="1140" spans="1:4">
      <c r="A1140" s="253">
        <v>42319</v>
      </c>
      <c r="B1140" s="252">
        <v>1.7849999999999999</v>
      </c>
      <c r="C1140" s="252">
        <v>1.7849999999999999</v>
      </c>
      <c r="D1140" s="179">
        <f>IF(C1140&lt;MAX($C$1:C1140),C1140/MAX($C$1:C1140)-1,0)</f>
        <v>-0.37147887323943662</v>
      </c>
    </row>
    <row r="1141" spans="1:4">
      <c r="A1141" s="253">
        <v>42320</v>
      </c>
      <c r="B1141" s="252">
        <v>1.81</v>
      </c>
      <c r="C1141" s="252">
        <v>1.81</v>
      </c>
      <c r="D1141" s="179">
        <f>IF(C1141&lt;MAX($C$1:C1141),C1141/MAX($C$1:C1141)-1,0)</f>
        <v>-0.36267605633802813</v>
      </c>
    </row>
    <row r="1142" spans="1:4">
      <c r="A1142" s="253">
        <v>42321</v>
      </c>
      <c r="B1142" s="252">
        <v>1.726</v>
      </c>
      <c r="C1142" s="252">
        <v>1.726</v>
      </c>
      <c r="D1142" s="179">
        <f>IF(C1142&lt;MAX($C$1:C1142),C1142/MAX($C$1:C1142)-1,0)</f>
        <v>-0.3922535211267606</v>
      </c>
    </row>
    <row r="1143" spans="1:4">
      <c r="A1143" s="253">
        <v>42324</v>
      </c>
      <c r="B1143" s="252">
        <v>1.7450000000000001</v>
      </c>
      <c r="C1143" s="252">
        <v>1.7450000000000001</v>
      </c>
      <c r="D1143" s="179">
        <f>IF(C1143&lt;MAX($C$1:C1143),C1143/MAX($C$1:C1143)-1,0)</f>
        <v>-0.38556338028169013</v>
      </c>
    </row>
    <row r="1144" spans="1:4">
      <c r="A1144" s="253">
        <v>42325</v>
      </c>
      <c r="B1144" s="252">
        <v>1.708</v>
      </c>
      <c r="C1144" s="252">
        <v>1.708</v>
      </c>
      <c r="D1144" s="179">
        <f>IF(C1144&lt;MAX($C$1:C1144),C1144/MAX($C$1:C1144)-1,0)</f>
        <v>-0.39859154929577467</v>
      </c>
    </row>
    <row r="1145" spans="1:4">
      <c r="A1145" s="253">
        <v>42326</v>
      </c>
      <c r="B1145" s="252">
        <v>1.6890000000000001</v>
      </c>
      <c r="C1145" s="252">
        <v>1.6890000000000001</v>
      </c>
      <c r="D1145" s="179">
        <f>IF(C1145&lt;MAX($C$1:C1145),C1145/MAX($C$1:C1145)-1,0)</f>
        <v>-0.40528169014084503</v>
      </c>
    </row>
    <row r="1146" spans="1:4">
      <c r="A1146" s="253">
        <v>42327</v>
      </c>
      <c r="B1146" s="252">
        <v>1.7410000000000001</v>
      </c>
      <c r="C1146" s="252">
        <v>1.7410000000000001</v>
      </c>
      <c r="D1146" s="179">
        <f>IF(C1146&lt;MAX($C$1:C1146),C1146/MAX($C$1:C1146)-1,0)</f>
        <v>-0.38697183098591548</v>
      </c>
    </row>
    <row r="1147" spans="1:4">
      <c r="A1147" s="253">
        <v>42328</v>
      </c>
      <c r="B1147" s="252">
        <v>1.738</v>
      </c>
      <c r="C1147" s="252">
        <v>1.738</v>
      </c>
      <c r="D1147" s="179">
        <f>IF(C1147&lt;MAX($C$1:C1147),C1147/MAX($C$1:C1147)-1,0)</f>
        <v>-0.38802816901408443</v>
      </c>
    </row>
    <row r="1148" spans="1:4">
      <c r="A1148" s="253">
        <v>42331</v>
      </c>
      <c r="B1148" s="252">
        <v>1.7150000000000001</v>
      </c>
      <c r="C1148" s="252">
        <v>1.7150000000000001</v>
      </c>
      <c r="D1148" s="179">
        <f>IF(C1148&lt;MAX($C$1:C1148),C1148/MAX($C$1:C1148)-1,0)</f>
        <v>-0.39612676056338025</v>
      </c>
    </row>
    <row r="1149" spans="1:4">
      <c r="A1149" s="253">
        <v>42332</v>
      </c>
      <c r="B1149" s="252">
        <v>1.742</v>
      </c>
      <c r="C1149" s="252">
        <v>1.742</v>
      </c>
      <c r="D1149" s="179">
        <f>IF(C1149&lt;MAX($C$1:C1149),C1149/MAX($C$1:C1149)-1,0)</f>
        <v>-0.38661971830985908</v>
      </c>
    </row>
    <row r="1150" spans="1:4">
      <c r="A1150" s="253">
        <v>42333</v>
      </c>
      <c r="B1150" s="252">
        <v>1.7949999999999999</v>
      </c>
      <c r="C1150" s="252">
        <v>1.7949999999999999</v>
      </c>
      <c r="D1150" s="179">
        <f>IF(C1150&lt;MAX($C$1:C1150),C1150/MAX($C$1:C1150)-1,0)</f>
        <v>-0.36795774647887325</v>
      </c>
    </row>
    <row r="1151" spans="1:4">
      <c r="A1151" s="253">
        <v>42334</v>
      </c>
      <c r="B1151" s="252">
        <v>1.7669999999999999</v>
      </c>
      <c r="C1151" s="252">
        <v>1.7669999999999999</v>
      </c>
      <c r="D1151" s="179">
        <f>IF(C1151&lt;MAX($C$1:C1151),C1151/MAX($C$1:C1151)-1,0)</f>
        <v>-0.3778169014084507</v>
      </c>
    </row>
    <row r="1152" spans="1:4">
      <c r="A1152" s="253">
        <v>42335</v>
      </c>
      <c r="B1152" s="252">
        <v>1.675</v>
      </c>
      <c r="C1152" s="252">
        <v>1.675</v>
      </c>
      <c r="D1152" s="179">
        <f>IF(C1152&lt;MAX($C$1:C1152),C1152/MAX($C$1:C1152)-1,0)</f>
        <v>-0.41021126760563376</v>
      </c>
    </row>
    <row r="1153" spans="1:4">
      <c r="A1153" s="253">
        <v>42338</v>
      </c>
      <c r="B1153" s="252">
        <v>1.6950000000000001</v>
      </c>
      <c r="C1153" s="252">
        <v>1.6950000000000001</v>
      </c>
      <c r="D1153" s="179">
        <f>IF(C1153&lt;MAX($C$1:C1153),C1153/MAX($C$1:C1153)-1,0)</f>
        <v>-0.403169014084507</v>
      </c>
    </row>
    <row r="1154" spans="1:4">
      <c r="A1154" s="253">
        <v>42339</v>
      </c>
      <c r="B1154" s="252">
        <v>1.68</v>
      </c>
      <c r="C1154" s="252">
        <v>1.68</v>
      </c>
      <c r="D1154" s="179">
        <f>IF(C1154&lt;MAX($C$1:C1154),C1154/MAX($C$1:C1154)-1,0)</f>
        <v>-0.40845070422535212</v>
      </c>
    </row>
    <row r="1155" spans="1:4">
      <c r="A1155" s="253">
        <v>42340</v>
      </c>
      <c r="B1155" s="252">
        <v>1.661</v>
      </c>
      <c r="C1155" s="252">
        <v>1.661</v>
      </c>
      <c r="D1155" s="179">
        <f>IF(C1155&lt;MAX($C$1:C1155),C1155/MAX($C$1:C1155)-1,0)</f>
        <v>-0.41514084507042248</v>
      </c>
    </row>
    <row r="1156" spans="1:4">
      <c r="A1156" s="253">
        <v>42341</v>
      </c>
      <c r="B1156" s="252">
        <v>1.7070000000000001</v>
      </c>
      <c r="C1156" s="252">
        <v>1.7070000000000001</v>
      </c>
      <c r="D1156" s="179">
        <f>IF(C1156&lt;MAX($C$1:C1156),C1156/MAX($C$1:C1156)-1,0)</f>
        <v>-0.39894366197183095</v>
      </c>
    </row>
    <row r="1157" spans="1:4">
      <c r="A1157" s="253">
        <v>42342</v>
      </c>
      <c r="B1157" s="252">
        <v>1.6950000000000001</v>
      </c>
      <c r="C1157" s="252">
        <v>1.6950000000000001</v>
      </c>
      <c r="D1157" s="179">
        <f>IF(C1157&lt;MAX($C$1:C1157),C1157/MAX($C$1:C1157)-1,0)</f>
        <v>-0.403169014084507</v>
      </c>
    </row>
    <row r="1158" spans="1:4">
      <c r="A1158" s="253">
        <v>42345</v>
      </c>
      <c r="B1158" s="252">
        <v>1.7150000000000001</v>
      </c>
      <c r="C1158" s="252">
        <v>1.7150000000000001</v>
      </c>
      <c r="D1158" s="179">
        <f>IF(C1158&lt;MAX($C$1:C1158),C1158/MAX($C$1:C1158)-1,0)</f>
        <v>-0.39612676056338025</v>
      </c>
    </row>
    <row r="1159" spans="1:4">
      <c r="A1159" s="253">
        <v>42346</v>
      </c>
      <c r="B1159" s="252">
        <v>1.6830000000000001</v>
      </c>
      <c r="C1159" s="252">
        <v>1.6830000000000001</v>
      </c>
      <c r="D1159" s="179">
        <f>IF(C1159&lt;MAX($C$1:C1159),C1159/MAX($C$1:C1159)-1,0)</f>
        <v>-0.40739436619718306</v>
      </c>
    </row>
    <row r="1160" spans="1:4">
      <c r="A1160" s="253">
        <v>42347</v>
      </c>
      <c r="B1160" s="252">
        <v>1.6579999999999999</v>
      </c>
      <c r="C1160" s="252">
        <v>1.6579999999999999</v>
      </c>
      <c r="D1160" s="179">
        <f>IF(C1160&lt;MAX($C$1:C1160),C1160/MAX($C$1:C1160)-1,0)</f>
        <v>-0.41619718309859155</v>
      </c>
    </row>
    <row r="1161" spans="1:4">
      <c r="A1161" s="253">
        <v>42348</v>
      </c>
      <c r="B1161" s="252">
        <v>1.65</v>
      </c>
      <c r="C1161" s="252">
        <v>1.65</v>
      </c>
      <c r="D1161" s="179">
        <f>IF(C1161&lt;MAX($C$1:C1161),C1161/MAX($C$1:C1161)-1,0)</f>
        <v>-0.41901408450704225</v>
      </c>
    </row>
    <row r="1162" spans="1:4">
      <c r="A1162" s="253">
        <v>42349</v>
      </c>
      <c r="B1162" s="252">
        <v>1.641</v>
      </c>
      <c r="C1162" s="252">
        <v>1.641</v>
      </c>
      <c r="D1162" s="179">
        <f>IF(C1162&lt;MAX($C$1:C1162),C1162/MAX($C$1:C1162)-1,0)</f>
        <v>-0.42218309859154923</v>
      </c>
    </row>
    <row r="1163" spans="1:4">
      <c r="A1163" s="253">
        <v>42352</v>
      </c>
      <c r="B1163" s="252">
        <v>1.661</v>
      </c>
      <c r="C1163" s="252">
        <v>1.661</v>
      </c>
      <c r="D1163" s="179">
        <f>IF(C1163&lt;MAX($C$1:C1163),C1163/MAX($C$1:C1163)-1,0)</f>
        <v>-0.41514084507042248</v>
      </c>
    </row>
    <row r="1164" spans="1:4">
      <c r="A1164" s="253">
        <v>42353</v>
      </c>
      <c r="B1164" s="252">
        <v>1.66</v>
      </c>
      <c r="C1164" s="252">
        <v>1.66</v>
      </c>
      <c r="D1164" s="179">
        <f>IF(C1164&lt;MAX($C$1:C1164),C1164/MAX($C$1:C1164)-1,0)</f>
        <v>-0.41549295774647887</v>
      </c>
    </row>
    <row r="1165" spans="1:4">
      <c r="A1165" s="253">
        <v>42354</v>
      </c>
      <c r="B1165" s="252">
        <v>1.6579999999999999</v>
      </c>
      <c r="C1165" s="252">
        <v>1.6579999999999999</v>
      </c>
      <c r="D1165" s="179">
        <f>IF(C1165&lt;MAX($C$1:C1165),C1165/MAX($C$1:C1165)-1,0)</f>
        <v>-0.41619718309859155</v>
      </c>
    </row>
    <row r="1166" spans="1:4">
      <c r="A1166" s="253">
        <v>42355</v>
      </c>
      <c r="B1166" s="252">
        <v>1.706</v>
      </c>
      <c r="C1166" s="252">
        <v>1.706</v>
      </c>
      <c r="D1166" s="179">
        <f>IF(C1166&lt;MAX($C$1:C1166),C1166/MAX($C$1:C1166)-1,0)</f>
        <v>-0.39929577464788735</v>
      </c>
    </row>
    <row r="1167" spans="1:4">
      <c r="A1167" s="253">
        <v>42356</v>
      </c>
      <c r="B1167" s="252">
        <v>1.6990000000000001</v>
      </c>
      <c r="C1167" s="252">
        <v>1.6990000000000001</v>
      </c>
      <c r="D1167" s="179">
        <f>IF(C1167&lt;MAX($C$1:C1167),C1167/MAX($C$1:C1167)-1,0)</f>
        <v>-0.40176056338028165</v>
      </c>
    </row>
    <row r="1168" spans="1:4">
      <c r="A1168" s="253">
        <v>42359</v>
      </c>
      <c r="B1168" s="252">
        <v>1.704</v>
      </c>
      <c r="C1168" s="252">
        <v>1.704</v>
      </c>
      <c r="D1168" s="179">
        <f>IF(C1168&lt;MAX($C$1:C1168),C1168/MAX($C$1:C1168)-1,0)</f>
        <v>-0.4</v>
      </c>
    </row>
    <row r="1169" spans="1:4">
      <c r="A1169" s="253">
        <v>42360</v>
      </c>
      <c r="B1169" s="252">
        <v>1.7190000000000001</v>
      </c>
      <c r="C1169" s="252">
        <v>1.7190000000000001</v>
      </c>
      <c r="D1169" s="179">
        <f>IF(C1169&lt;MAX($C$1:C1169),C1169/MAX($C$1:C1169)-1,0)</f>
        <v>-0.3947183098591549</v>
      </c>
    </row>
    <row r="1170" spans="1:4">
      <c r="A1170" s="253">
        <v>42361</v>
      </c>
      <c r="B1170" s="252">
        <v>1.7030000000000001</v>
      </c>
      <c r="C1170" s="252">
        <v>1.7030000000000001</v>
      </c>
      <c r="D1170" s="179">
        <f>IF(C1170&lt;MAX($C$1:C1170),C1170/MAX($C$1:C1170)-1,0)</f>
        <v>-0.4003521126760563</v>
      </c>
    </row>
    <row r="1171" spans="1:4">
      <c r="A1171" s="253">
        <v>42362</v>
      </c>
      <c r="B1171" s="252">
        <v>1.7130000000000001</v>
      </c>
      <c r="C1171" s="252">
        <v>1.7130000000000001</v>
      </c>
      <c r="D1171" s="179">
        <f>IF(C1171&lt;MAX($C$1:C1171),C1171/MAX($C$1:C1171)-1,0)</f>
        <v>-0.39683098591549293</v>
      </c>
    </row>
    <row r="1172" spans="1:4">
      <c r="A1172" s="253">
        <v>42363</v>
      </c>
      <c r="B1172" s="252">
        <v>1.708</v>
      </c>
      <c r="C1172" s="252">
        <v>1.708</v>
      </c>
      <c r="D1172" s="179">
        <f>IF(C1172&lt;MAX($C$1:C1172),C1172/MAX($C$1:C1172)-1,0)</f>
        <v>-0.39859154929577467</v>
      </c>
    </row>
    <row r="1173" spans="1:4">
      <c r="A1173" s="253">
        <v>42366</v>
      </c>
      <c r="B1173" s="252">
        <v>1.698</v>
      </c>
      <c r="C1173" s="252">
        <v>1.698</v>
      </c>
      <c r="D1173" s="179">
        <f>IF(C1173&lt;MAX($C$1:C1173),C1173/MAX($C$1:C1173)-1,0)</f>
        <v>-0.40211267605633805</v>
      </c>
    </row>
    <row r="1174" spans="1:4">
      <c r="A1174" s="253">
        <v>42367</v>
      </c>
      <c r="B1174" s="252">
        <v>1.71</v>
      </c>
      <c r="C1174" s="252">
        <v>1.71</v>
      </c>
      <c r="D1174" s="179">
        <f>IF(C1174&lt;MAX($C$1:C1174),C1174/MAX($C$1:C1174)-1,0)</f>
        <v>-0.397887323943662</v>
      </c>
    </row>
    <row r="1175" spans="1:4">
      <c r="A1175" s="253">
        <v>42368</v>
      </c>
      <c r="B1175" s="252">
        <v>1.728</v>
      </c>
      <c r="C1175" s="252">
        <v>1.728</v>
      </c>
      <c r="D1175" s="179">
        <f>IF(C1175&lt;MAX($C$1:C1175),C1175/MAX($C$1:C1175)-1,0)</f>
        <v>-0.39154929577464781</v>
      </c>
    </row>
    <row r="1176" spans="1:4">
      <c r="A1176" s="253">
        <v>42369</v>
      </c>
      <c r="B1176" s="252">
        <v>1.6930000000000001</v>
      </c>
      <c r="C1176" s="252">
        <v>1.6930000000000001</v>
      </c>
      <c r="D1176" s="179">
        <f>IF(C1176&lt;MAX($C$1:C1176),C1176/MAX($C$1:C1176)-1,0)</f>
        <v>-0.40387323943661968</v>
      </c>
    </row>
    <row r="1177" spans="1:4">
      <c r="A1177" s="253">
        <v>42373</v>
      </c>
      <c r="B1177" s="252">
        <v>1.5569999999999999</v>
      </c>
      <c r="C1177" s="252">
        <v>1.5569999999999999</v>
      </c>
      <c r="D1177" s="179">
        <f>IF(C1177&lt;MAX($C$1:C1177),C1177/MAX($C$1:C1177)-1,0)</f>
        <v>-0.4517605633802817</v>
      </c>
    </row>
    <row r="1178" spans="1:4">
      <c r="A1178" s="253">
        <v>42374</v>
      </c>
      <c r="B1178" s="252">
        <v>1.522</v>
      </c>
      <c r="C1178" s="252">
        <v>1.522</v>
      </c>
      <c r="D1178" s="179">
        <f>IF(C1178&lt;MAX($C$1:C1178),C1178/MAX($C$1:C1178)-1,0)</f>
        <v>-0.46408450704225346</v>
      </c>
    </row>
    <row r="1179" spans="1:4">
      <c r="A1179" s="253">
        <v>42375</v>
      </c>
      <c r="B1179" s="252">
        <v>1.546</v>
      </c>
      <c r="C1179" s="252">
        <v>1.546</v>
      </c>
      <c r="D1179" s="179">
        <f>IF(C1179&lt;MAX($C$1:C1179),C1179/MAX($C$1:C1179)-1,0)</f>
        <v>-0.45563380281690136</v>
      </c>
    </row>
    <row r="1180" spans="1:4">
      <c r="A1180" s="253">
        <v>42376</v>
      </c>
      <c r="B1180" s="252">
        <v>1.421</v>
      </c>
      <c r="C1180" s="252">
        <v>1.421</v>
      </c>
      <c r="D1180" s="179">
        <f>IF(C1180&lt;MAX($C$1:C1180),C1180/MAX($C$1:C1180)-1,0)</f>
        <v>-0.49964788732394361</v>
      </c>
    </row>
    <row r="1181" spans="1:4">
      <c r="A1181" s="253">
        <v>42377</v>
      </c>
      <c r="B1181" s="252">
        <v>1.4339999999999999</v>
      </c>
      <c r="C1181" s="252">
        <v>1.4339999999999999</v>
      </c>
      <c r="D1181" s="179">
        <f>IF(C1181&lt;MAX($C$1:C1181),C1181/MAX($C$1:C1181)-1,0)</f>
        <v>-0.49507042253521127</v>
      </c>
    </row>
    <row r="1182" spans="1:4">
      <c r="A1182" s="253">
        <v>42380</v>
      </c>
      <c r="B1182" s="252">
        <v>1.34</v>
      </c>
      <c r="C1182" s="252">
        <v>1.34</v>
      </c>
      <c r="D1182" s="179">
        <f>IF(C1182&lt;MAX($C$1:C1182),C1182/MAX($C$1:C1182)-1,0)</f>
        <v>-0.528169014084507</v>
      </c>
    </row>
    <row r="1183" spans="1:4">
      <c r="A1183" s="253">
        <v>42381</v>
      </c>
      <c r="B1183" s="252">
        <v>1.353</v>
      </c>
      <c r="C1183" s="252">
        <v>1.353</v>
      </c>
      <c r="D1183" s="179">
        <f>IF(C1183&lt;MAX($C$1:C1183),C1183/MAX($C$1:C1183)-1,0)</f>
        <v>-0.52359154929577456</v>
      </c>
    </row>
    <row r="1184" spans="1:4">
      <c r="A1184" s="253">
        <v>42382</v>
      </c>
      <c r="B1184" s="252">
        <v>1.3080000000000001</v>
      </c>
      <c r="C1184" s="252">
        <v>1.3080000000000001</v>
      </c>
      <c r="D1184" s="179">
        <f>IF(C1184&lt;MAX($C$1:C1184),C1184/MAX($C$1:C1184)-1,0)</f>
        <v>-0.53943661971830981</v>
      </c>
    </row>
    <row r="1185" spans="1:4">
      <c r="A1185" s="253">
        <v>42383</v>
      </c>
      <c r="B1185" s="252">
        <v>1.36</v>
      </c>
      <c r="C1185" s="252">
        <v>1.36</v>
      </c>
      <c r="D1185" s="179">
        <f>IF(C1185&lt;MAX($C$1:C1185),C1185/MAX($C$1:C1185)-1,0)</f>
        <v>-0.52112676056338025</v>
      </c>
    </row>
    <row r="1186" spans="1:4">
      <c r="A1186" s="253">
        <v>42384</v>
      </c>
      <c r="B1186" s="252">
        <v>1.323</v>
      </c>
      <c r="C1186" s="252">
        <v>1.323</v>
      </c>
      <c r="D1186" s="179">
        <f>IF(C1186&lt;MAX($C$1:C1186),C1186/MAX($C$1:C1186)-1,0)</f>
        <v>-0.5341549295774648</v>
      </c>
    </row>
    <row r="1187" spans="1:4">
      <c r="A1187" s="253">
        <v>42387</v>
      </c>
      <c r="B1187" s="252">
        <v>1.351</v>
      </c>
      <c r="C1187" s="252">
        <v>1.351</v>
      </c>
      <c r="D1187" s="179">
        <f>IF(C1187&lt;MAX($C$1:C1187),C1187/MAX($C$1:C1187)-1,0)</f>
        <v>-0.52429577464788735</v>
      </c>
    </row>
    <row r="1188" spans="1:4">
      <c r="A1188" s="253">
        <v>42388</v>
      </c>
      <c r="B1188" s="252">
        <v>1.4019999999999999</v>
      </c>
      <c r="C1188" s="252">
        <v>1.4019999999999999</v>
      </c>
      <c r="D1188" s="179">
        <f>IF(C1188&lt;MAX($C$1:C1188),C1188/MAX($C$1:C1188)-1,0)</f>
        <v>-0.50633802816901408</v>
      </c>
    </row>
    <row r="1189" spans="1:4">
      <c r="A1189" s="253">
        <v>42389</v>
      </c>
      <c r="B1189" s="252">
        <v>1.3859999999999999</v>
      </c>
      <c r="C1189" s="252">
        <v>1.3859999999999999</v>
      </c>
      <c r="D1189" s="179">
        <f>IF(C1189&lt;MAX($C$1:C1189),C1189/MAX($C$1:C1189)-1,0)</f>
        <v>-0.51197183098591548</v>
      </c>
    </row>
    <row r="1190" spans="1:4">
      <c r="A1190" s="253">
        <v>42390</v>
      </c>
      <c r="B1190" s="252">
        <v>1.335</v>
      </c>
      <c r="C1190" s="252">
        <v>1.335</v>
      </c>
      <c r="D1190" s="179">
        <f>IF(C1190&lt;MAX($C$1:C1190),C1190/MAX($C$1:C1190)-1,0)</f>
        <v>-0.52992957746478875</v>
      </c>
    </row>
    <row r="1191" spans="1:4">
      <c r="A1191" s="253">
        <v>42391</v>
      </c>
      <c r="B1191" s="252">
        <v>1.339</v>
      </c>
      <c r="C1191" s="252">
        <v>1.339</v>
      </c>
      <c r="D1191" s="179">
        <f>IF(C1191&lt;MAX($C$1:C1191),C1191/MAX($C$1:C1191)-1,0)</f>
        <v>-0.5285211267605634</v>
      </c>
    </row>
    <row r="1192" spans="1:4">
      <c r="A1192" s="253">
        <v>42394</v>
      </c>
      <c r="B1192" s="252">
        <v>1.349</v>
      </c>
      <c r="C1192" s="252">
        <v>1.349</v>
      </c>
      <c r="D1192" s="179">
        <f>IF(C1192&lt;MAX($C$1:C1192),C1192/MAX($C$1:C1192)-1,0)</f>
        <v>-0.52499999999999991</v>
      </c>
    </row>
    <row r="1193" spans="1:4">
      <c r="A1193" s="253">
        <v>42395</v>
      </c>
      <c r="B1193" s="252">
        <v>1.252</v>
      </c>
      <c r="C1193" s="252">
        <v>1.252</v>
      </c>
      <c r="D1193" s="179">
        <f>IF(C1193&lt;MAX($C$1:C1193),C1193/MAX($C$1:C1193)-1,0)</f>
        <v>-0.55915492957746471</v>
      </c>
    </row>
    <row r="1194" spans="1:4">
      <c r="A1194" s="253">
        <v>42396</v>
      </c>
      <c r="B1194" s="252">
        <v>1.246</v>
      </c>
      <c r="C1194" s="252">
        <v>1.246</v>
      </c>
      <c r="D1194" s="179">
        <f>IF(C1194&lt;MAX($C$1:C1194),C1194/MAX($C$1:C1194)-1,0)</f>
        <v>-0.56126760563380285</v>
      </c>
    </row>
    <row r="1195" spans="1:4">
      <c r="A1195" s="253">
        <v>42397</v>
      </c>
      <c r="B1195" s="252">
        <v>1.204</v>
      </c>
      <c r="C1195" s="252">
        <v>1.204</v>
      </c>
      <c r="D1195" s="179">
        <f>IF(C1195&lt;MAX($C$1:C1195),C1195/MAX($C$1:C1195)-1,0)</f>
        <v>-0.57605633802816902</v>
      </c>
    </row>
    <row r="1196" spans="1:4">
      <c r="A1196" s="253">
        <v>42398</v>
      </c>
      <c r="B1196" s="252">
        <v>1.25</v>
      </c>
      <c r="C1196" s="252">
        <v>1.25</v>
      </c>
      <c r="D1196" s="179">
        <f>IF(C1196&lt;MAX($C$1:C1196),C1196/MAX($C$1:C1196)-1,0)</f>
        <v>-0.5598591549295775</v>
      </c>
    </row>
    <row r="1197" spans="1:4">
      <c r="A1197" s="253">
        <v>42401</v>
      </c>
      <c r="B1197" s="252">
        <v>1.2490000000000001</v>
      </c>
      <c r="C1197" s="252">
        <v>1.2490000000000001</v>
      </c>
      <c r="D1197" s="179">
        <f>IF(C1197&lt;MAX($C$1:C1197),C1197/MAX($C$1:C1197)-1,0)</f>
        <v>-0.56021126760563367</v>
      </c>
    </row>
    <row r="1198" spans="1:4">
      <c r="A1198" s="253">
        <v>42402</v>
      </c>
      <c r="B1198" s="252">
        <v>1.296</v>
      </c>
      <c r="C1198" s="252">
        <v>1.296</v>
      </c>
      <c r="D1198" s="179">
        <f>IF(C1198&lt;MAX($C$1:C1198),C1198/MAX($C$1:C1198)-1,0)</f>
        <v>-0.54366197183098586</v>
      </c>
    </row>
    <row r="1199" spans="1:4">
      <c r="A1199" s="253">
        <v>42403</v>
      </c>
      <c r="B1199" s="252">
        <v>1.29</v>
      </c>
      <c r="C1199" s="252">
        <v>1.29</v>
      </c>
      <c r="D1199" s="179">
        <f>IF(C1199&lt;MAX($C$1:C1199),C1199/MAX($C$1:C1199)-1,0)</f>
        <v>-0.54577464788732388</v>
      </c>
    </row>
    <row r="1200" spans="1:4">
      <c r="A1200" s="253">
        <v>42404</v>
      </c>
      <c r="B1200" s="252">
        <v>1.321</v>
      </c>
      <c r="C1200" s="252">
        <v>1.321</v>
      </c>
      <c r="D1200" s="179">
        <f>IF(C1200&lt;MAX($C$1:C1200),C1200/MAX($C$1:C1200)-1,0)</f>
        <v>-0.53485915492957747</v>
      </c>
    </row>
    <row r="1201" spans="1:5">
      <c r="A1201" s="253">
        <v>42405</v>
      </c>
      <c r="B1201" s="252">
        <v>1.321</v>
      </c>
      <c r="C1201" s="252">
        <v>1.321</v>
      </c>
      <c r="D1201" s="179">
        <f>IF(C1201&lt;MAX($C$1:C1201),C1201/MAX($C$1:C1201)-1,0)</f>
        <v>-0.53485915492957747</v>
      </c>
    </row>
    <row r="1202" spans="1:5">
      <c r="A1202" s="253">
        <v>42415</v>
      </c>
      <c r="B1202" s="252">
        <v>1.333</v>
      </c>
      <c r="C1202" s="252">
        <v>1.333</v>
      </c>
      <c r="D1202" s="179">
        <f>IF(C1202&lt;MAX($C$1:C1202),C1202/MAX($C$1:C1202)-1,0)</f>
        <v>-0.53063380281690142</v>
      </c>
    </row>
    <row r="1203" spans="1:5">
      <c r="A1203" s="253">
        <v>42416</v>
      </c>
      <c r="B1203" s="252">
        <v>1.3839999999999999</v>
      </c>
      <c r="C1203" s="252">
        <v>1.3839999999999999</v>
      </c>
      <c r="D1203" s="179">
        <f>IF(C1203&lt;MAX($C$1:C1203),C1203/MAX($C$1:C1203)-1,0)</f>
        <v>-0.51267605633802815</v>
      </c>
    </row>
    <row r="1204" spans="1:5">
      <c r="A1204" s="253">
        <v>42417</v>
      </c>
      <c r="B1204" s="252">
        <v>1.3879999999999999</v>
      </c>
      <c r="C1204" s="252">
        <v>1.3879999999999999</v>
      </c>
      <c r="D1204" s="179">
        <f>IF(C1204&lt;MAX($C$1:C1204),C1204/MAX($C$1:C1204)-1,0)</f>
        <v>-0.5112676056338028</v>
      </c>
    </row>
    <row r="1205" spans="1:5">
      <c r="A1205" s="253">
        <v>42418</v>
      </c>
      <c r="B1205" s="252">
        <v>1.375</v>
      </c>
      <c r="C1205" s="252">
        <v>1.375</v>
      </c>
      <c r="D1205" s="179">
        <f>IF(C1205&lt;MAX($C$1:C1205),C1205/MAX($C$1:C1205)-1,0)</f>
        <v>-0.51584507042253525</v>
      </c>
    </row>
    <row r="1206" spans="1:5">
      <c r="A1206" s="253">
        <v>42419</v>
      </c>
      <c r="B1206" s="252">
        <v>1.3779999999999999</v>
      </c>
      <c r="C1206" s="252">
        <v>1.3779999999999999</v>
      </c>
      <c r="D1206" s="179">
        <f>IF(C1206&lt;MAX($C$1:C1206),C1206/MAX($C$1:C1206)-1,0)</f>
        <v>-0.51478873239436629</v>
      </c>
    </row>
    <row r="1207" spans="1:5">
      <c r="A1207" s="253">
        <v>42422</v>
      </c>
      <c r="B1207" s="252">
        <v>1.395</v>
      </c>
      <c r="C1207" s="252">
        <v>1.395</v>
      </c>
      <c r="D1207" s="179">
        <f>IF(C1207&lt;MAX($C$1:C1207),C1207/MAX($C$1:C1207)-1,0)</f>
        <v>-0.50880281690140849</v>
      </c>
    </row>
    <row r="1208" spans="1:5">
      <c r="A1208" s="253">
        <v>42423</v>
      </c>
      <c r="B1208" s="252">
        <v>1.3819999999999999</v>
      </c>
      <c r="C1208" s="252">
        <v>1.3819999999999999</v>
      </c>
      <c r="D1208" s="179">
        <f>IF(C1208&lt;MAX($C$1:C1208),C1208/MAX($C$1:C1208)-1,0)</f>
        <v>-0.51338028169014094</v>
      </c>
    </row>
    <row r="1209" spans="1:5">
      <c r="A1209" s="253">
        <v>42424</v>
      </c>
      <c r="B1209" s="252">
        <v>1.3620000000000001</v>
      </c>
      <c r="C1209" s="252">
        <v>1.3620000000000001</v>
      </c>
      <c r="D1209" s="179">
        <f>IF(C1209&lt;MAX($C$1:C1209),C1209/MAX($C$1:C1209)-1,0)</f>
        <v>-0.52042253521126747</v>
      </c>
    </row>
    <row r="1210" spans="1:5">
      <c r="A1210" s="253">
        <v>42425</v>
      </c>
      <c r="B1210" s="252">
        <v>1.2609999999999999</v>
      </c>
      <c r="C1210" s="252">
        <v>1.2609999999999999</v>
      </c>
      <c r="D1210" s="179">
        <f>IF(C1210&lt;MAX($C$1:C1210),C1210/MAX($C$1:C1210)-1,0)</f>
        <v>-0.55598591549295784</v>
      </c>
    </row>
    <row r="1211" spans="1:5">
      <c r="A1211" s="253">
        <v>42426</v>
      </c>
      <c r="B1211" s="252">
        <v>1.254</v>
      </c>
      <c r="C1211" s="252">
        <v>1.254</v>
      </c>
      <c r="D1211" s="179">
        <f>IF(C1211&lt;MAX($C$1:C1211),C1211/MAX($C$1:C1211)-1,0)</f>
        <v>-0.55845070422535215</v>
      </c>
    </row>
    <row r="1212" spans="1:5">
      <c r="A1212" s="253">
        <v>42429</v>
      </c>
      <c r="B1212" s="252">
        <v>1.1819999999999999</v>
      </c>
      <c r="C1212" s="252">
        <v>1.1819999999999999</v>
      </c>
      <c r="D1212" s="179">
        <f>IF(C1212&lt;MAX($C$1:C1212),C1212/MAX($C$1:C1212)-1,0)</f>
        <v>-0.58380281690140845</v>
      </c>
      <c r="E1212" s="112">
        <f>IF(C1212&lt;MAX($C$1211:C1212),C1212/MAX($C$1211:C1212)-1,0)</f>
        <v>-5.741626794258381E-2</v>
      </c>
    </row>
    <row r="1213" spans="1:5">
      <c r="A1213" s="253">
        <v>42430</v>
      </c>
      <c r="B1213" s="252">
        <v>1.206</v>
      </c>
      <c r="C1213" s="252">
        <v>1.206</v>
      </c>
      <c r="D1213" s="112">
        <f>IF(C1213&lt;MAX($C$1:C1213),C1213/MAX($C$1:C1213)-1,0)</f>
        <v>-0.57535211267605635</v>
      </c>
      <c r="E1213" s="112">
        <f>IF(C1213&lt;MAX($C$1211:C1213),C1213/MAX($C$1211:C1213)-1,0)</f>
        <v>-3.8277511961722577E-2</v>
      </c>
    </row>
    <row r="1214" spans="1:5">
      <c r="A1214" s="253">
        <v>42431</v>
      </c>
      <c r="B1214" s="252">
        <v>1.25</v>
      </c>
      <c r="C1214" s="252">
        <v>1.25</v>
      </c>
      <c r="D1214" s="112">
        <f>IF(C1214&lt;MAX($C$1:C1214),C1214/MAX($C$1:C1214)-1,0)</f>
        <v>-0.5598591549295775</v>
      </c>
      <c r="E1214" s="112">
        <f>IF(C1214&lt;MAX($C$1211:C1214),C1214/MAX($C$1211:C1214)-1,0)</f>
        <v>-3.1897926634768536E-3</v>
      </c>
    </row>
    <row r="1215" spans="1:5">
      <c r="A1215" s="253">
        <v>42432</v>
      </c>
      <c r="B1215" s="252">
        <v>1.2470000000000001</v>
      </c>
      <c r="C1215" s="252">
        <v>1.2470000000000001</v>
      </c>
      <c r="D1215" s="112">
        <f>IF(C1215&lt;MAX($C$1:C1215),C1215/MAX($C$1:C1215)-1,0)</f>
        <v>-0.56091549295774645</v>
      </c>
      <c r="E1215" s="112">
        <f>IF(C1215&lt;MAX($C$1211:C1215),C1215/MAX($C$1211:C1215)-1,0)</f>
        <v>-5.5821371610844661E-3</v>
      </c>
    </row>
    <row r="1216" spans="1:5">
      <c r="A1216" s="253">
        <v>42433</v>
      </c>
      <c r="B1216" s="252">
        <v>1.204</v>
      </c>
      <c r="C1216" s="252">
        <v>1.204</v>
      </c>
      <c r="D1216" s="112">
        <f>IF(C1216&lt;MAX($C$1:C1216),C1216/MAX($C$1:C1216)-1,0)</f>
        <v>-0.57605633802816902</v>
      </c>
      <c r="E1216" s="112">
        <f>IF(C1216&lt;MAX($C$1211:C1216),C1216/MAX($C$1211:C1216)-1,0)</f>
        <v>-3.9872408293460948E-2</v>
      </c>
    </row>
    <row r="1217" spans="1:5">
      <c r="A1217" s="253">
        <v>42436</v>
      </c>
      <c r="B1217" s="252">
        <v>1.216</v>
      </c>
      <c r="C1217" s="252">
        <v>1.216</v>
      </c>
      <c r="D1217" s="112">
        <f>IF(C1217&lt;MAX($C$1:C1217),C1217/MAX($C$1:C1217)-1,0)</f>
        <v>-0.57183098591549297</v>
      </c>
      <c r="E1217" s="112">
        <f>IF(C1217&lt;MAX($C$1211:C1217),C1217/MAX($C$1211:C1217)-1,0)</f>
        <v>-3.0303030303030276E-2</v>
      </c>
    </row>
    <row r="1218" spans="1:5">
      <c r="A1218" s="253">
        <v>42437</v>
      </c>
      <c r="B1218" s="252">
        <v>1.226</v>
      </c>
      <c r="C1218" s="252">
        <v>1.226</v>
      </c>
      <c r="D1218" s="112">
        <f>IF(C1218&lt;MAX($C$1:C1218),C1218/MAX($C$1:C1218)-1,0)</f>
        <v>-0.5683098591549296</v>
      </c>
      <c r="E1218" s="112">
        <f>IF(C1218&lt;MAX($C$1211:C1218),C1218/MAX($C$1211:C1218)-1,0)</f>
        <v>-2.2328548644338087E-2</v>
      </c>
    </row>
    <row r="1219" spans="1:5">
      <c r="A1219" s="253">
        <v>42438</v>
      </c>
      <c r="B1219" s="252">
        <v>1.212</v>
      </c>
      <c r="C1219" s="252">
        <v>1.212</v>
      </c>
      <c r="D1219" s="112">
        <f>IF(C1219&lt;MAX($C$1:C1219),C1219/MAX($C$1:C1219)-1,0)</f>
        <v>-0.57323943661971832</v>
      </c>
      <c r="E1219" s="112">
        <f>IF(C1219&lt;MAX($C$1211:C1219),C1219/MAX($C$1211:C1219)-1,0)</f>
        <v>-3.3492822966507241E-2</v>
      </c>
    </row>
    <row r="1220" spans="1:5">
      <c r="A1220" s="253">
        <v>42439</v>
      </c>
      <c r="B1220" s="252">
        <v>1.1919999999999999</v>
      </c>
      <c r="C1220" s="252">
        <v>1.1919999999999999</v>
      </c>
      <c r="D1220" s="112">
        <f>IF(C1220&lt;MAX($C$1:C1220),C1220/MAX($C$1:C1220)-1,0)</f>
        <v>-0.58028169014084507</v>
      </c>
      <c r="E1220" s="112">
        <f>IF(C1220&lt;MAX($C$1211:C1220),C1220/MAX($C$1211:C1220)-1,0)</f>
        <v>-4.944178628389162E-2</v>
      </c>
    </row>
    <row r="1221" spans="1:5">
      <c r="A1221" s="253">
        <v>42440</v>
      </c>
      <c r="B1221" s="252">
        <v>1.1859999999999999</v>
      </c>
      <c r="C1221" s="252">
        <v>1.1859999999999999</v>
      </c>
      <c r="D1221" s="112">
        <f>IF(C1221&lt;MAX($C$1:C1221),C1221/MAX($C$1:C1221)-1,0)</f>
        <v>-0.5823943661971831</v>
      </c>
      <c r="E1221" s="112">
        <f>IF(C1221&lt;MAX($C$1211:C1221),C1221/MAX($C$1211:C1221)-1,0)</f>
        <v>-5.4226475279106956E-2</v>
      </c>
    </row>
    <row r="1222" spans="1:5">
      <c r="A1222" s="253">
        <v>42443</v>
      </c>
      <c r="B1222" s="252">
        <v>1.2210000000000001</v>
      </c>
      <c r="C1222" s="252">
        <v>1.2210000000000001</v>
      </c>
      <c r="D1222" s="112">
        <f>IF(C1222&lt;MAX($C$1:C1222),C1222/MAX($C$1:C1222)-1,0)</f>
        <v>-0.57007042253521123</v>
      </c>
      <c r="E1222" s="112">
        <f>IF(C1222&lt;MAX($C$1211:C1222),C1222/MAX($C$1211:C1222)-1,0)</f>
        <v>-2.6315789473684181E-2</v>
      </c>
    </row>
    <row r="1223" spans="1:5">
      <c r="A1223" s="253">
        <v>42444</v>
      </c>
      <c r="B1223" s="252">
        <v>1.212</v>
      </c>
      <c r="C1223" s="252">
        <v>1.212</v>
      </c>
      <c r="D1223" s="112">
        <f>IF(C1223&lt;MAX($C$1:C1223),C1223/MAX($C$1:C1223)-1,0)</f>
        <v>-0.57323943661971832</v>
      </c>
      <c r="E1223" s="112">
        <f>IF(C1223&lt;MAX($C$1211:C1223),C1223/MAX($C$1211:C1223)-1,0)</f>
        <v>-3.3492822966507241E-2</v>
      </c>
    </row>
    <row r="1224" spans="1:5">
      <c r="A1224" s="253">
        <v>42445</v>
      </c>
      <c r="B1224" s="252">
        <v>1.1990000000000001</v>
      </c>
      <c r="C1224" s="252">
        <v>1.1990000000000001</v>
      </c>
      <c r="D1224" s="112">
        <f>IF(C1224&lt;MAX($C$1:C1224),C1224/MAX($C$1:C1224)-1,0)</f>
        <v>-0.57781690140845066</v>
      </c>
      <c r="E1224" s="112">
        <f>IF(C1224&lt;MAX($C$1211:C1224),C1224/MAX($C$1211:C1224)-1,0)</f>
        <v>-4.3859649122806932E-2</v>
      </c>
    </row>
    <row r="1225" spans="1:5">
      <c r="A1225" s="253">
        <v>42446</v>
      </c>
      <c r="B1225" s="252">
        <v>1.238</v>
      </c>
      <c r="C1225" s="252">
        <v>1.238</v>
      </c>
      <c r="D1225" s="112">
        <f>IF(C1225&lt;MAX($C$1:C1225),C1225/MAX($C$1:C1225)-1,0)</f>
        <v>-0.56408450704225355</v>
      </c>
      <c r="E1225" s="112">
        <f>IF(C1225&lt;MAX($C$1211:C1225),C1225/MAX($C$1211:C1225)-1,0)</f>
        <v>-1.2759170653907526E-2</v>
      </c>
    </row>
    <row r="1226" spans="1:5">
      <c r="A1226" s="253">
        <v>42447</v>
      </c>
      <c r="B1226" s="252">
        <v>1.276</v>
      </c>
      <c r="C1226" s="252">
        <v>1.276</v>
      </c>
      <c r="D1226" s="112">
        <f>IF(C1226&lt;MAX($C$1:C1226),C1226/MAX($C$1:C1226)-1,0)</f>
        <v>-0.55070422535211261</v>
      </c>
      <c r="E1226" s="112">
        <f>IF(C1226&lt;MAX($C$1211:C1226),C1226/MAX($C$1211:C1226)-1,0)</f>
        <v>0</v>
      </c>
    </row>
    <row r="1227" spans="1:5">
      <c r="A1227" s="253">
        <v>42450</v>
      </c>
      <c r="B1227" s="252">
        <v>1.304</v>
      </c>
      <c r="C1227" s="252">
        <v>1.304</v>
      </c>
      <c r="D1227" s="112">
        <f>IF(C1227&lt;MAX($C$1:C1227),C1227/MAX($C$1:C1227)-1,0)</f>
        <v>-0.54084507042253516</v>
      </c>
      <c r="E1227" s="112">
        <f>IF(C1227&lt;MAX($C$1211:C1227),C1227/MAX($C$1211:C1227)-1,0)</f>
        <v>0</v>
      </c>
    </row>
    <row r="1228" spans="1:5">
      <c r="A1228" s="253">
        <v>42451</v>
      </c>
      <c r="B1228" s="252">
        <v>1.2989999999999999</v>
      </c>
      <c r="C1228" s="252">
        <v>1.2989999999999999</v>
      </c>
      <c r="D1228" s="112">
        <f>IF(C1228&lt;MAX($C$1:C1228),C1228/MAX($C$1:C1228)-1,0)</f>
        <v>-0.5426056338028169</v>
      </c>
      <c r="E1228" s="112">
        <f>IF(C1228&lt;MAX($C$1211:C1228),C1228/MAX($C$1211:C1228)-1,0)</f>
        <v>-3.8343558282208923E-3</v>
      </c>
    </row>
    <row r="1229" spans="1:5">
      <c r="A1229" s="253">
        <v>42452</v>
      </c>
      <c r="B1229" s="252">
        <v>1.3069999999999999</v>
      </c>
      <c r="C1229" s="252">
        <v>1.3069999999999999</v>
      </c>
      <c r="D1229" s="112">
        <f>IF(C1229&lt;MAX($C$1:C1229),C1229/MAX($C$1:C1229)-1,0)</f>
        <v>-0.5397887323943662</v>
      </c>
      <c r="E1229" s="112">
        <f>IF(C1229&lt;MAX($C$1211:C1229),C1229/MAX($C$1211:C1229)-1,0)</f>
        <v>0</v>
      </c>
    </row>
    <row r="1230" spans="1:5">
      <c r="A1230" s="253">
        <v>42453</v>
      </c>
      <c r="B1230" s="252">
        <v>1.2909999999999999</v>
      </c>
      <c r="C1230" s="252">
        <v>1.2909999999999999</v>
      </c>
      <c r="D1230" s="112">
        <f>IF(C1230&lt;MAX($C$1:C1230),C1230/MAX($C$1:C1230)-1,0)</f>
        <v>-0.5454225352112676</v>
      </c>
      <c r="E1230" s="112">
        <f>IF(C1230&lt;MAX($C$1211:C1230),C1230/MAX($C$1211:C1230)-1,0)</f>
        <v>-1.2241775057383331E-2</v>
      </c>
    </row>
    <row r="1231" spans="1:5">
      <c r="A1231" s="253">
        <v>42454</v>
      </c>
      <c r="B1231" s="252">
        <v>1.3009999999999999</v>
      </c>
      <c r="C1231" s="252">
        <v>1.3009999999999999</v>
      </c>
      <c r="D1231" s="112">
        <f>IF(C1231&lt;MAX($C$1:C1231),C1231/MAX($C$1:C1231)-1,0)</f>
        <v>-0.54190140845070423</v>
      </c>
      <c r="E1231" s="112">
        <f>IF(C1231&lt;MAX($C$1211:C1231),C1231/MAX($C$1211:C1231)-1,0)</f>
        <v>-4.5906656465187767E-3</v>
      </c>
    </row>
    <row r="1232" spans="1:5">
      <c r="A1232" s="253">
        <v>42457</v>
      </c>
      <c r="B1232" s="252">
        <v>1.288</v>
      </c>
      <c r="C1232" s="252">
        <v>1.288</v>
      </c>
      <c r="D1232" s="112">
        <f>IF(C1232&lt;MAX($C$1:C1232),C1232/MAX($C$1:C1232)-1,0)</f>
        <v>-0.54647887323943656</v>
      </c>
      <c r="E1232" s="112">
        <f>IF(C1232&lt;MAX($C$1211:C1232),C1232/MAX($C$1211:C1232)-1,0)</f>
        <v>-1.4537107880642663E-2</v>
      </c>
    </row>
    <row r="1233" spans="1:5">
      <c r="A1233" s="253">
        <v>42458</v>
      </c>
      <c r="B1233" s="252">
        <v>1.2629999999999999</v>
      </c>
      <c r="C1233" s="252">
        <v>1.2629999999999999</v>
      </c>
      <c r="D1233" s="112">
        <f>IF(C1233&lt;MAX($C$1:C1233),C1233/MAX($C$1:C1233)-1,0)</f>
        <v>-0.55528169014084505</v>
      </c>
      <c r="E1233" s="112">
        <f>IF(C1233&lt;MAX($C$1211:C1233),C1233/MAX($C$1211:C1233)-1,0)</f>
        <v>-3.3664881407804215E-2</v>
      </c>
    </row>
    <row r="1234" spans="1:5">
      <c r="A1234" s="253">
        <v>42459</v>
      </c>
      <c r="B1234" s="252">
        <v>1.3089999999999999</v>
      </c>
      <c r="C1234" s="252">
        <v>1.3089999999999999</v>
      </c>
      <c r="D1234" s="112">
        <f>IF(C1234&lt;MAX($C$1:C1234),C1234/MAX($C$1:C1234)-1,0)</f>
        <v>-0.53908450704225352</v>
      </c>
      <c r="E1234" s="112">
        <f>IF(C1234&lt;MAX($C$1211:C1234),C1234/MAX($C$1211:C1234)-1,0)</f>
        <v>0</v>
      </c>
    </row>
    <row r="1235" spans="1:5">
      <c r="A1235" s="253">
        <v>42460</v>
      </c>
      <c r="B1235" s="252">
        <v>1.3069999999999999</v>
      </c>
      <c r="C1235" s="252">
        <v>1.3069999999999999</v>
      </c>
      <c r="D1235" s="112">
        <f>IF(C1235&lt;MAX($C$1:C1235),C1235/MAX($C$1:C1235)-1,0)</f>
        <v>-0.5397887323943662</v>
      </c>
      <c r="E1235" s="112">
        <f>IF(C1235&lt;MAX($C$1211:C1235),C1235/MAX($C$1211:C1235)-1,0)</f>
        <v>-1.5278838808250317E-3</v>
      </c>
    </row>
    <row r="1236" spans="1:5">
      <c r="A1236" s="253">
        <v>42461</v>
      </c>
      <c r="B1236" s="252">
        <v>1.2989999999999999</v>
      </c>
      <c r="C1236" s="252">
        <v>1.2989999999999999</v>
      </c>
      <c r="D1236" s="112">
        <f>IF(C1236&lt;MAX($C$1:C1236),C1236/MAX($C$1:C1236)-1,0)</f>
        <v>-0.5426056338028169</v>
      </c>
      <c r="E1236" s="112">
        <f>IF(C1236&lt;MAX($C$1211:C1236),C1236/MAX($C$1211:C1236)-1,0)</f>
        <v>-7.6394194041252694E-3</v>
      </c>
    </row>
    <row r="1237" spans="1:5">
      <c r="A1237" s="253">
        <v>42465</v>
      </c>
      <c r="B1237" s="252">
        <v>1.33</v>
      </c>
      <c r="C1237" s="252">
        <v>1.33</v>
      </c>
      <c r="D1237" s="112">
        <f>IF(C1237&lt;MAX($C$1:C1237),C1237/MAX($C$1:C1237)-1,0)</f>
        <v>-0.53169014084507038</v>
      </c>
      <c r="E1237" s="112">
        <f>IF(C1237&lt;MAX($C$1211:C1237),C1237/MAX($C$1211:C1237)-1,0)</f>
        <v>0</v>
      </c>
    </row>
    <row r="1238" spans="1:5">
      <c r="A1238" s="253">
        <v>42466</v>
      </c>
      <c r="B1238" s="252">
        <v>1.3420000000000001</v>
      </c>
      <c r="C1238" s="252">
        <v>1.3420000000000001</v>
      </c>
      <c r="D1238" s="112">
        <f>IF(C1238&lt;MAX($C$1:C1238),C1238/MAX($C$1:C1238)-1,0)</f>
        <v>-0.52746478873239433</v>
      </c>
      <c r="E1238" s="112">
        <f>IF(C1238&lt;MAX($C$1211:C1238),C1238/MAX($C$1211:C1238)-1,0)</f>
        <v>0</v>
      </c>
    </row>
    <row r="1239" spans="1:5">
      <c r="A1239" s="253">
        <v>42467</v>
      </c>
      <c r="B1239" s="252">
        <v>1.323</v>
      </c>
      <c r="C1239" s="252">
        <v>1.323</v>
      </c>
      <c r="D1239" s="112">
        <f>IF(C1239&lt;MAX($C$1:C1239),C1239/MAX($C$1:C1239)-1,0)</f>
        <v>-0.5341549295774648</v>
      </c>
      <c r="E1239" s="112">
        <f>IF(C1239&lt;MAX($C$1211:C1239),C1239/MAX($C$1211:C1239)-1,0)</f>
        <v>-1.4157973174366734E-2</v>
      </c>
    </row>
    <row r="1240" spans="1:5">
      <c r="A1240" s="253">
        <v>42468</v>
      </c>
      <c r="B1240" s="252">
        <v>1.3120000000000001</v>
      </c>
      <c r="C1240" s="252">
        <v>1.3120000000000001</v>
      </c>
      <c r="D1240" s="112">
        <f>IF(C1240&lt;MAX($C$1:C1240),C1240/MAX($C$1:C1240)-1,0)</f>
        <v>-0.53802816901408446</v>
      </c>
      <c r="E1240" s="112">
        <f>IF(C1240&lt;MAX($C$1211:C1240),C1240/MAX($C$1211:C1240)-1,0)</f>
        <v>-2.2354694485842042E-2</v>
      </c>
    </row>
    <row r="1241" spans="1:5">
      <c r="A1241" s="253">
        <v>42471</v>
      </c>
      <c r="B1241" s="252">
        <v>1.3520000000000001</v>
      </c>
      <c r="C1241" s="252">
        <v>1.3520000000000001</v>
      </c>
      <c r="D1241" s="112">
        <f>IF(C1241&lt;MAX($C$1:C1241),C1241/MAX($C$1:C1241)-1,0)</f>
        <v>-0.52394366197183095</v>
      </c>
      <c r="E1241" s="112">
        <f>IF(C1241&lt;MAX($C$1211:C1241),C1241/MAX($C$1211:C1241)-1,0)</f>
        <v>0</v>
      </c>
    </row>
    <row r="1242" spans="1:5">
      <c r="A1242" s="253">
        <v>42472</v>
      </c>
      <c r="B1242" s="252">
        <v>1.3340000000000001</v>
      </c>
      <c r="C1242" s="252">
        <v>1.3340000000000001</v>
      </c>
      <c r="D1242" s="112">
        <f>IF(C1242&lt;MAX($C$1:C1242),C1242/MAX($C$1:C1242)-1,0)</f>
        <v>-0.53028169014084503</v>
      </c>
      <c r="E1242" s="112">
        <f>IF(C1242&lt;MAX($C$1211:C1242),C1242/MAX($C$1211:C1242)-1,0)</f>
        <v>-1.3313609467455634E-2</v>
      </c>
    </row>
    <row r="1243" spans="1:5">
      <c r="A1243" s="253">
        <v>42473</v>
      </c>
      <c r="B1243" s="252">
        <v>1.347</v>
      </c>
      <c r="C1243" s="252">
        <v>1.347</v>
      </c>
      <c r="D1243" s="112">
        <f>IF(C1243&lt;MAX($C$1:C1243),C1243/MAX($C$1:C1243)-1,0)</f>
        <v>-0.5257042253521127</v>
      </c>
      <c r="E1243" s="112">
        <f>IF(C1243&lt;MAX($C$1211:C1243),C1243/MAX($C$1211:C1243)-1,0)</f>
        <v>-3.6982248520710526E-3</v>
      </c>
    </row>
    <row r="1244" spans="1:5">
      <c r="A1244" s="253">
        <v>42474</v>
      </c>
      <c r="B1244" s="252">
        <v>1.351</v>
      </c>
      <c r="C1244" s="252">
        <v>1.351</v>
      </c>
      <c r="D1244" s="112">
        <f>IF(C1244&lt;MAX($C$1:C1244),C1244/MAX($C$1:C1244)-1,0)</f>
        <v>-0.52429577464788735</v>
      </c>
      <c r="E1244" s="112">
        <f>IF(C1244&lt;MAX($C$1211:C1244),C1244/MAX($C$1211:C1244)-1,0)</f>
        <v>-7.3964497041423272E-4</v>
      </c>
    </row>
    <row r="1245" spans="1:5">
      <c r="A1245" s="253">
        <v>42475</v>
      </c>
      <c r="B1245" s="252">
        <v>1.3440000000000001</v>
      </c>
      <c r="C1245" s="252">
        <v>1.3440000000000001</v>
      </c>
      <c r="D1245" s="112">
        <f>IF(C1245&lt;MAX($C$1:C1245),C1245/MAX($C$1:C1245)-1,0)</f>
        <v>-0.52676056338028165</v>
      </c>
      <c r="E1245" s="112">
        <f>IF(C1245&lt;MAX($C$1211:C1245),C1245/MAX($C$1211:C1245)-1,0)</f>
        <v>-5.9171597633136397E-3</v>
      </c>
    </row>
    <row r="1246" spans="1:5">
      <c r="A1246" s="253">
        <v>42478</v>
      </c>
      <c r="B1246" s="252">
        <v>1.3240000000000001</v>
      </c>
      <c r="C1246" s="252">
        <v>1.3240000000000001</v>
      </c>
      <c r="D1246" s="112">
        <f>IF(C1246&lt;MAX($C$1:C1246),C1246/MAX($C$1:C1246)-1,0)</f>
        <v>-0.53380281690140841</v>
      </c>
      <c r="E1246" s="112">
        <f>IF(C1246&lt;MAX($C$1211:C1246),C1246/MAX($C$1211:C1246)-1,0)</f>
        <v>-2.0710059171597628E-2</v>
      </c>
    </row>
    <row r="1247" spans="1:5">
      <c r="A1247" s="253">
        <v>42479</v>
      </c>
      <c r="B1247" s="252">
        <v>1.3240000000000001</v>
      </c>
      <c r="C1247" s="252">
        <v>1.3240000000000001</v>
      </c>
      <c r="D1247" s="112">
        <f>IF(C1247&lt;MAX($C$1:C1247),C1247/MAX($C$1:C1247)-1,0)</f>
        <v>-0.53380281690140841</v>
      </c>
      <c r="E1247" s="112">
        <f>IF(C1247&lt;MAX($C$1211:C1247),C1247/MAX($C$1211:C1247)-1,0)</f>
        <v>-2.0710059171597628E-2</v>
      </c>
    </row>
    <row r="1248" spans="1:5">
      <c r="A1248" s="253">
        <v>42480</v>
      </c>
      <c r="B1248" s="252">
        <v>1.262</v>
      </c>
      <c r="C1248" s="252">
        <v>1.262</v>
      </c>
      <c r="D1248" s="112">
        <f>IF(C1248&lt;MAX($C$1:C1248),C1248/MAX($C$1:C1248)-1,0)</f>
        <v>-0.55563380281690145</v>
      </c>
      <c r="E1248" s="112">
        <f>IF(C1248&lt;MAX($C$1211:C1248),C1248/MAX($C$1211:C1248)-1,0)</f>
        <v>-6.6568047337278169E-2</v>
      </c>
    </row>
    <row r="1249" spans="1:5">
      <c r="A1249" s="253">
        <v>42481</v>
      </c>
      <c r="B1249" s="252">
        <v>1.2529999999999999</v>
      </c>
      <c r="C1249" s="252">
        <v>1.2529999999999999</v>
      </c>
      <c r="D1249" s="112">
        <f>IF(C1249&lt;MAX($C$1:C1249),C1249/MAX($C$1:C1249)-1,0)</f>
        <v>-0.55880281690140854</v>
      </c>
      <c r="E1249" s="112">
        <f>IF(C1249&lt;MAX($C$1211:C1249),C1249/MAX($C$1211:C1249)-1,0)</f>
        <v>-7.3224852071006041E-2</v>
      </c>
    </row>
    <row r="1250" spans="1:5">
      <c r="A1250" s="253">
        <v>42482</v>
      </c>
      <c r="B1250" s="252">
        <v>1.2689999999999999</v>
      </c>
      <c r="C1250" s="252">
        <v>1.2689999999999999</v>
      </c>
      <c r="D1250" s="112">
        <f>IF(C1250&lt;MAX($C$1:C1250),C1250/MAX($C$1:C1250)-1,0)</f>
        <v>-0.55316901408450703</v>
      </c>
      <c r="E1250" s="112">
        <f>IF(C1250&lt;MAX($C$1211:C1250),C1250/MAX($C$1211:C1250)-1,0)</f>
        <v>-6.1390532544378873E-2</v>
      </c>
    </row>
    <row r="1251" spans="1:5">
      <c r="A1251" s="253">
        <v>42485</v>
      </c>
      <c r="B1251" s="252">
        <v>1.27</v>
      </c>
      <c r="C1251" s="252">
        <v>1.27</v>
      </c>
      <c r="D1251" s="112">
        <f>IF(C1251&lt;MAX($C$1:C1251),C1251/MAX($C$1:C1251)-1,0)</f>
        <v>-0.55281690140845074</v>
      </c>
      <c r="E1251" s="112">
        <f>IF(C1251&lt;MAX($C$1211:C1251),C1251/MAX($C$1211:C1251)-1,0)</f>
        <v>-6.0650887573964529E-2</v>
      </c>
    </row>
    <row r="1252" spans="1:5">
      <c r="A1252" s="253">
        <v>42486</v>
      </c>
      <c r="B1252" s="252">
        <v>1.2849999999999999</v>
      </c>
      <c r="C1252" s="252">
        <v>1.2849999999999999</v>
      </c>
      <c r="D1252" s="112">
        <f>IF(C1252&lt;MAX($C$1:C1252),C1252/MAX($C$1:C1252)-1,0)</f>
        <v>-0.54753521126760563</v>
      </c>
      <c r="E1252" s="112">
        <f>IF(C1252&lt;MAX($C$1211:C1252),C1252/MAX($C$1211:C1252)-1,0)</f>
        <v>-4.9556213017751594E-2</v>
      </c>
    </row>
    <row r="1253" spans="1:5">
      <c r="A1253" s="253">
        <v>42487</v>
      </c>
      <c r="B1253" s="252">
        <v>1.278</v>
      </c>
      <c r="C1253" s="252">
        <v>1.278</v>
      </c>
      <c r="D1253" s="112">
        <f>IF(C1253&lt;MAX($C$1:C1253),C1253/MAX($C$1:C1253)-1,0)</f>
        <v>-0.55000000000000004</v>
      </c>
      <c r="E1253" s="112">
        <f>IF(C1253&lt;MAX($C$1211:C1253),C1253/MAX($C$1211:C1253)-1,0)</f>
        <v>-5.473372781065089E-2</v>
      </c>
    </row>
    <row r="1254" spans="1:5">
      <c r="A1254" s="253">
        <v>42488</v>
      </c>
      <c r="B1254" s="252">
        <v>1.2749999999999999</v>
      </c>
      <c r="C1254" s="252">
        <v>1.2749999999999999</v>
      </c>
      <c r="D1254" s="112">
        <f>IF(C1254&lt;MAX($C$1:C1254),C1254/MAX($C$1:C1254)-1,0)</f>
        <v>-0.551056338028169</v>
      </c>
      <c r="E1254" s="112">
        <f>IF(C1254&lt;MAX($C$1211:C1254),C1254/MAX($C$1211:C1254)-1,0)</f>
        <v>-5.6952662721893588E-2</v>
      </c>
    </row>
    <row r="1255" spans="1:5">
      <c r="A1255" s="253">
        <v>42489</v>
      </c>
      <c r="B1255" s="252">
        <v>1.272</v>
      </c>
      <c r="C1255" s="252">
        <v>1.272</v>
      </c>
      <c r="D1255" s="112">
        <f>IF(C1255&lt;MAX($C$1:C1255),C1255/MAX($C$1:C1255)-1,0)</f>
        <v>-0.55211267605633796</v>
      </c>
      <c r="E1255" s="112">
        <f>IF(C1255&lt;MAX($C$1211:C1255),C1255/MAX($C$1211:C1255)-1,0)</f>
        <v>-5.9171597633136175E-2</v>
      </c>
    </row>
    <row r="1256" spans="1:5">
      <c r="A1256" s="253">
        <v>42493</v>
      </c>
      <c r="B1256" s="252">
        <v>1.3080000000000001</v>
      </c>
      <c r="C1256" s="252">
        <v>1.3080000000000001</v>
      </c>
      <c r="D1256" s="112">
        <f>IF(C1256&lt;MAX($C$1:C1256),C1256/MAX($C$1:C1256)-1,0)</f>
        <v>-0.53943661971830981</v>
      </c>
      <c r="E1256" s="112">
        <f>IF(C1256&lt;MAX($C$1211:C1256),C1256/MAX($C$1211:C1256)-1,0)</f>
        <v>-3.2544378698224907E-2</v>
      </c>
    </row>
    <row r="1257" spans="1:5">
      <c r="A1257" s="253">
        <v>42494</v>
      </c>
      <c r="B1257" s="252">
        <v>1.31</v>
      </c>
      <c r="C1257" s="252">
        <v>1.31</v>
      </c>
      <c r="D1257" s="112">
        <f>IF(C1257&lt;MAX($C$1:C1257),C1257/MAX($C$1:C1257)-1,0)</f>
        <v>-0.53873239436619713</v>
      </c>
      <c r="E1257" s="112">
        <f>IF(C1257&lt;MAX($C$1211:C1257),C1257/MAX($C$1211:C1257)-1,0)</f>
        <v>-3.1065088757396442E-2</v>
      </c>
    </row>
    <row r="1258" spans="1:5">
      <c r="A1258" s="253">
        <v>42495</v>
      </c>
      <c r="B1258" s="252">
        <v>1.3180000000000001</v>
      </c>
      <c r="C1258" s="252">
        <v>1.3180000000000001</v>
      </c>
      <c r="D1258" s="112">
        <f>IF(C1258&lt;MAX($C$1:C1258),C1258/MAX($C$1:C1258)-1,0)</f>
        <v>-0.53591549295774643</v>
      </c>
      <c r="E1258" s="112">
        <f>IF(C1258&lt;MAX($C$1211:C1258),C1258/MAX($C$1211:C1258)-1,0)</f>
        <v>-2.5147928994082913E-2</v>
      </c>
    </row>
    <row r="1259" spans="1:5">
      <c r="A1259" s="253">
        <v>42496</v>
      </c>
      <c r="B1259" s="252">
        <v>1.2689999999999999</v>
      </c>
      <c r="C1259" s="252">
        <v>1.2689999999999999</v>
      </c>
      <c r="D1259" s="112">
        <f>IF(C1259&lt;MAX($C$1:C1259),C1259/MAX($C$1:C1259)-1,0)</f>
        <v>-0.55316901408450703</v>
      </c>
      <c r="E1259" s="112">
        <f>IF(C1259&lt;MAX($C$1211:C1259),C1259/MAX($C$1211:C1259)-1,0)</f>
        <v>-6.1390532544378873E-2</v>
      </c>
    </row>
    <row r="1260" spans="1:5">
      <c r="A1260" s="253">
        <v>42499</v>
      </c>
      <c r="B1260" s="252">
        <v>1.228</v>
      </c>
      <c r="C1260" s="252">
        <v>1.228</v>
      </c>
      <c r="D1260" s="112">
        <f>IF(C1260&lt;MAX($C$1:C1260),C1260/MAX($C$1:C1260)-1,0)</f>
        <v>-0.56760563380281681</v>
      </c>
      <c r="E1260" s="112">
        <f>IF(C1260&lt;MAX($C$1211:C1260),C1260/MAX($C$1211:C1260)-1,0)</f>
        <v>-9.1715976331360971E-2</v>
      </c>
    </row>
    <row r="1261" spans="1:5">
      <c r="A1261" s="253">
        <v>42500</v>
      </c>
      <c r="B1261" s="252">
        <v>1.2270000000000001</v>
      </c>
      <c r="C1261" s="252">
        <v>1.2270000000000001</v>
      </c>
      <c r="D1261" s="112">
        <f>IF(C1261&lt;MAX($C$1:C1261),C1261/MAX($C$1:C1261)-1,0)</f>
        <v>-0.5679577464788732</v>
      </c>
      <c r="E1261" s="112">
        <f>IF(C1261&lt;MAX($C$1211:C1261),C1261/MAX($C$1211:C1261)-1,0)</f>
        <v>-9.2455621301775093E-2</v>
      </c>
    </row>
    <row r="1262" spans="1:5">
      <c r="A1262" s="253">
        <v>42501</v>
      </c>
      <c r="B1262" s="252">
        <v>1.23</v>
      </c>
      <c r="C1262" s="252">
        <v>1.23</v>
      </c>
      <c r="D1262" s="112">
        <f>IF(C1262&lt;MAX($C$1:C1262),C1262/MAX($C$1:C1262)-1,0)</f>
        <v>-0.56690140845070425</v>
      </c>
      <c r="E1262" s="112">
        <f>IF(C1262&lt;MAX($C$1211:C1262),C1262/MAX($C$1211:C1262)-1,0)</f>
        <v>-9.0236686390532617E-2</v>
      </c>
    </row>
    <row r="1263" spans="1:5">
      <c r="A1263" s="253">
        <v>42502</v>
      </c>
      <c r="B1263" s="252">
        <v>1.23</v>
      </c>
      <c r="C1263" s="252">
        <v>1.23</v>
      </c>
      <c r="D1263" s="112">
        <f>IF(C1263&lt;MAX($C$1:C1263),C1263/MAX($C$1:C1263)-1,0)</f>
        <v>-0.56690140845070425</v>
      </c>
      <c r="E1263" s="112">
        <f>IF(C1263&lt;MAX($C$1211:C1263),C1263/MAX($C$1211:C1263)-1,0)</f>
        <v>-9.0236686390532617E-2</v>
      </c>
    </row>
    <row r="1264" spans="1:5">
      <c r="A1264" s="253">
        <v>42503</v>
      </c>
      <c r="B1264" s="252">
        <v>1.22</v>
      </c>
      <c r="C1264" s="252">
        <v>1.22</v>
      </c>
      <c r="D1264" s="112">
        <f>IF(C1264&lt;MAX($C$1:C1264),C1264/MAX($C$1:C1264)-1,0)</f>
        <v>-0.57042253521126751</v>
      </c>
      <c r="E1264" s="112">
        <f>IF(C1264&lt;MAX($C$1211:C1264),C1264/MAX($C$1211:C1264)-1,0)</f>
        <v>-9.7633136094674611E-2</v>
      </c>
    </row>
    <row r="1265" spans="1:5">
      <c r="A1265" s="253">
        <v>42506</v>
      </c>
      <c r="B1265" s="252">
        <v>1.2350000000000001</v>
      </c>
      <c r="C1265" s="252">
        <v>1.2350000000000001</v>
      </c>
      <c r="D1265" s="112">
        <f>IF(C1265&lt;MAX($C$1:C1265),C1265/MAX($C$1:C1265)-1,0)</f>
        <v>-0.5651408450704225</v>
      </c>
      <c r="E1265" s="112">
        <f>IF(C1265&lt;MAX($C$1211:C1265),C1265/MAX($C$1211:C1265)-1,0)</f>
        <v>-8.6538461538461564E-2</v>
      </c>
    </row>
    <row r="1266" spans="1:5">
      <c r="A1266" s="253">
        <v>42507</v>
      </c>
      <c r="B1266" s="252">
        <v>1.248</v>
      </c>
      <c r="C1266" s="252">
        <v>1.248</v>
      </c>
      <c r="D1266" s="112">
        <f>IF(C1266&lt;MAX($C$1:C1266),C1266/MAX($C$1:C1266)-1,0)</f>
        <v>-0.56056338028169006</v>
      </c>
      <c r="E1266" s="112">
        <f>IF(C1266&lt;MAX($C$1211:C1266),C1266/MAX($C$1211:C1266)-1,0)</f>
        <v>-7.6923076923076983E-2</v>
      </c>
    </row>
    <row r="1267" spans="1:5">
      <c r="A1267" s="253">
        <v>42508</v>
      </c>
      <c r="B1267" s="252">
        <v>1.2170000000000001</v>
      </c>
      <c r="C1267" s="252">
        <v>1.2170000000000001</v>
      </c>
      <c r="D1267" s="112">
        <f>IF(C1267&lt;MAX($C$1:C1267),C1267/MAX($C$1:C1267)-1,0)</f>
        <v>-0.57147887323943658</v>
      </c>
      <c r="E1267" s="112">
        <f>IF(C1267&lt;MAX($C$1211:C1267),C1267/MAX($C$1211:C1267)-1,0)</f>
        <v>-9.9852071005917198E-2</v>
      </c>
    </row>
    <row r="1268" spans="1:5">
      <c r="A1268" s="253">
        <v>42509</v>
      </c>
      <c r="B1268" s="252">
        <v>1.216</v>
      </c>
      <c r="C1268" s="252">
        <v>1.216</v>
      </c>
      <c r="D1268" s="112">
        <f>IF(C1268&lt;MAX($C$1:C1268),C1268/MAX($C$1:C1268)-1,0)</f>
        <v>-0.57183098591549297</v>
      </c>
      <c r="E1268" s="112">
        <f>IF(C1268&lt;MAX($C$1211:C1268),C1268/MAX($C$1211:C1268)-1,0)</f>
        <v>-0.10059171597633143</v>
      </c>
    </row>
    <row r="1269" spans="1:5">
      <c r="A1269" s="253">
        <v>42510</v>
      </c>
      <c r="B1269" s="252">
        <v>1.2170000000000001</v>
      </c>
      <c r="C1269" s="252">
        <v>1.2170000000000001</v>
      </c>
      <c r="D1269" s="112">
        <f>IF(C1269&lt;MAX($C$1:C1269),C1269/MAX($C$1:C1269)-1,0)</f>
        <v>-0.57147887323943658</v>
      </c>
      <c r="E1269" s="112">
        <f>IF(C1269&lt;MAX($C$1211:C1269),C1269/MAX($C$1211:C1269)-1,0)</f>
        <v>-9.9852071005917198E-2</v>
      </c>
    </row>
    <row r="1270" spans="1:5">
      <c r="A1270" s="253">
        <v>42513</v>
      </c>
      <c r="B1270" s="252">
        <v>1.2350000000000001</v>
      </c>
      <c r="C1270" s="252">
        <v>1.2350000000000001</v>
      </c>
      <c r="D1270" s="112">
        <f>IF(C1270&lt;MAX($C$1:C1270),C1270/MAX($C$1:C1270)-1,0)</f>
        <v>-0.5651408450704225</v>
      </c>
      <c r="E1270" s="112">
        <f>IF(C1270&lt;MAX($C$1211:C1270),C1270/MAX($C$1211:C1270)-1,0)</f>
        <v>-8.6538461538461564E-2</v>
      </c>
    </row>
    <row r="1271" spans="1:5">
      <c r="A1271" s="253">
        <v>42514</v>
      </c>
      <c r="B1271" s="252">
        <v>1.222</v>
      </c>
      <c r="C1271" s="252">
        <v>1.222</v>
      </c>
      <c r="D1271" s="112">
        <f>IF(C1271&lt;MAX($C$1:C1271),C1271/MAX($C$1:C1271)-1,0)</f>
        <v>-0.56971830985915495</v>
      </c>
      <c r="E1271" s="112">
        <f>IF(C1271&lt;MAX($C$1211:C1271),C1271/MAX($C$1211:C1271)-1,0)</f>
        <v>-9.6153846153846256E-2</v>
      </c>
    </row>
    <row r="1272" spans="1:5">
      <c r="A1272" s="253">
        <v>42515</v>
      </c>
      <c r="B1272" s="252">
        <v>1.212</v>
      </c>
      <c r="C1272" s="252">
        <v>1.212</v>
      </c>
      <c r="D1272" s="112">
        <f>IF(C1272&lt;MAX($C$1:C1272),C1272/MAX($C$1:C1272)-1,0)</f>
        <v>-0.57323943661971832</v>
      </c>
      <c r="E1272" s="112">
        <f>IF(C1272&lt;MAX($C$1211:C1272),C1272/MAX($C$1211:C1272)-1,0)</f>
        <v>-0.10355029585798825</v>
      </c>
    </row>
    <row r="1273" spans="1:5">
      <c r="A1273" s="253">
        <v>42516</v>
      </c>
      <c r="B1273" s="252">
        <v>1.2130000000000001</v>
      </c>
      <c r="C1273" s="252">
        <v>1.2130000000000001</v>
      </c>
      <c r="D1273" s="112">
        <f>IF(C1273&lt;MAX($C$1:C1273),C1273/MAX($C$1:C1273)-1,0)</f>
        <v>-0.57288732394366193</v>
      </c>
      <c r="E1273" s="112">
        <f>IF(C1273&lt;MAX($C$1211:C1273),C1273/MAX($C$1211:C1273)-1,0)</f>
        <v>-0.10281065088757402</v>
      </c>
    </row>
    <row r="1274" spans="1:5">
      <c r="A1274" s="253">
        <v>42517</v>
      </c>
      <c r="B1274" s="252">
        <v>1.2010000000000001</v>
      </c>
      <c r="C1274" s="252">
        <v>1.2010000000000001</v>
      </c>
      <c r="D1274" s="112">
        <f>IF(C1274&lt;MAX($C$1:C1274),C1274/MAX($C$1:C1274)-1,0)</f>
        <v>-0.57711267605633798</v>
      </c>
      <c r="E1274" s="112">
        <f>IF(C1274&lt;MAX($C$1211:C1274),C1274/MAX($C$1211:C1274)-1,0)</f>
        <v>-0.11168639053254437</v>
      </c>
    </row>
    <row r="1275" spans="1:5">
      <c r="A1275" s="253">
        <v>42520</v>
      </c>
      <c r="B1275" s="252">
        <v>1.194</v>
      </c>
      <c r="C1275" s="252">
        <v>1.194</v>
      </c>
      <c r="D1275" s="112">
        <f>IF(C1275&lt;MAX($C$1:C1275),C1275/MAX($C$1:C1275)-1,0)</f>
        <v>-0.5795774647887324</v>
      </c>
      <c r="E1275" s="112">
        <f>IF(C1275&lt;MAX($C$1211:C1275),C1275/MAX($C$1211:C1275)-1,0)</f>
        <v>-0.11686390532544388</v>
      </c>
    </row>
    <row r="1276" spans="1:5">
      <c r="A1276" s="253">
        <v>42521</v>
      </c>
      <c r="B1276" s="252">
        <v>1.2430000000000001</v>
      </c>
      <c r="C1276" s="252">
        <v>1.2430000000000001</v>
      </c>
      <c r="D1276" s="112">
        <f>IF(C1276&lt;MAX($C$1:C1276),C1276/MAX($C$1:C1276)-1,0)</f>
        <v>-0.5623239436619718</v>
      </c>
      <c r="E1276" s="112">
        <f>IF(C1276&lt;MAX($C$1211:C1276),C1276/MAX($C$1211:C1276)-1,0)</f>
        <v>-8.0621301775147924E-2</v>
      </c>
    </row>
    <row r="1277" spans="1:5">
      <c r="A1277" s="253">
        <v>42522</v>
      </c>
      <c r="B1277" s="252">
        <v>1.2490000000000001</v>
      </c>
      <c r="C1277" s="252">
        <v>1.2490000000000001</v>
      </c>
      <c r="D1277" s="112">
        <f>IF(C1277&lt;MAX($C$1:C1277),C1277/MAX($C$1:C1277)-1,0)</f>
        <v>-0.56021126760563367</v>
      </c>
      <c r="E1277" s="112">
        <f>IF(C1277&lt;MAX($C$1211:C1277),C1277/MAX($C$1211:C1277)-1,0)</f>
        <v>-7.618343195266275E-2</v>
      </c>
    </row>
    <row r="1278" spans="1:5">
      <c r="A1278" s="253">
        <v>42523</v>
      </c>
      <c r="B1278" s="252">
        <v>1.2569999999999999</v>
      </c>
      <c r="C1278" s="252">
        <v>1.2569999999999999</v>
      </c>
      <c r="D1278" s="112">
        <f>IF(C1278&lt;MAX($C$1:C1278),C1278/MAX($C$1:C1278)-1,0)</f>
        <v>-0.55739436619718319</v>
      </c>
      <c r="E1278" s="112">
        <f>IF(C1278&lt;MAX($C$1211:C1278),C1278/MAX($C$1211:C1278)-1,0)</f>
        <v>-7.0266272189349221E-2</v>
      </c>
    </row>
    <row r="1279" spans="1:5">
      <c r="A1279" s="253">
        <v>42524</v>
      </c>
      <c r="B1279" s="252">
        <v>1.278</v>
      </c>
      <c r="C1279" s="252">
        <v>1.278</v>
      </c>
      <c r="D1279" s="112">
        <f>IF(C1279&lt;MAX($C$1:C1279),C1279/MAX($C$1:C1279)-1,0)</f>
        <v>-0.55000000000000004</v>
      </c>
      <c r="E1279" s="112">
        <f>IF(C1279&lt;MAX($C$1211:C1279),C1279/MAX($C$1211:C1279)-1,0)</f>
        <v>-5.473372781065089E-2</v>
      </c>
    </row>
    <row r="1280" spans="1:5">
      <c r="A1280" s="253">
        <v>42527</v>
      </c>
      <c r="B1280" s="252">
        <v>1.272</v>
      </c>
      <c r="C1280" s="252">
        <v>1.272</v>
      </c>
      <c r="D1280" s="112">
        <f>IF(C1280&lt;MAX($C$1:C1280),C1280/MAX($C$1:C1280)-1,0)</f>
        <v>-0.55211267605633796</v>
      </c>
      <c r="E1280" s="112">
        <f>IF(C1280&lt;MAX($C$1211:C1280),C1280/MAX($C$1211:C1280)-1,0)</f>
        <v>-5.9171597633136175E-2</v>
      </c>
    </row>
    <row r="1281" spans="1:5">
      <c r="A1281" s="253">
        <v>42528</v>
      </c>
      <c r="B1281" s="252">
        <v>1.274</v>
      </c>
      <c r="C1281" s="252">
        <v>1.274</v>
      </c>
      <c r="D1281" s="112">
        <f>IF(C1281&lt;MAX($C$1:C1281),C1281/MAX($C$1:C1281)-1,0)</f>
        <v>-0.55140845070422539</v>
      </c>
      <c r="E1281" s="112">
        <f>IF(C1281&lt;MAX($C$1211:C1281),C1281/MAX($C$1211:C1281)-1,0)</f>
        <v>-5.7692307692307709E-2</v>
      </c>
    </row>
    <row r="1282" spans="1:5">
      <c r="A1282" s="253">
        <v>42529</v>
      </c>
      <c r="B1282" s="252">
        <v>1.256</v>
      </c>
      <c r="C1282" s="252">
        <v>1.256</v>
      </c>
      <c r="D1282" s="112">
        <f>IF(C1282&lt;MAX($C$1:C1282),C1282/MAX($C$1:C1282)-1,0)</f>
        <v>-0.55774647887323936</v>
      </c>
      <c r="E1282" s="112">
        <f>IF(C1282&lt;MAX($C$1211:C1282),C1282/MAX($C$1211:C1282)-1,0)</f>
        <v>-7.1005917159763343E-2</v>
      </c>
    </row>
    <row r="1283" spans="1:5">
      <c r="A1283" s="253">
        <v>42534</v>
      </c>
      <c r="B1283" s="252">
        <v>1.2030000000000001</v>
      </c>
      <c r="C1283" s="252">
        <v>1.2030000000000001</v>
      </c>
      <c r="D1283" s="112">
        <f>IF(C1283&lt;MAX($C$1:C1283),C1283/MAX($C$1:C1283)-1,0)</f>
        <v>-0.57640845070422531</v>
      </c>
      <c r="E1283" s="112">
        <f>IF(C1283&lt;MAX($C$1211:C1283),C1283/MAX($C$1211:C1283)-1,0)</f>
        <v>-0.11020710059171601</v>
      </c>
    </row>
    <row r="1284" spans="1:5">
      <c r="A1284" s="253">
        <v>42535</v>
      </c>
      <c r="B1284" s="252">
        <v>1.212</v>
      </c>
      <c r="C1284" s="252">
        <v>1.212</v>
      </c>
      <c r="D1284" s="112">
        <f>IF(C1284&lt;MAX($C$1:C1284),C1284/MAX($C$1:C1284)-1,0)</f>
        <v>-0.57323943661971832</v>
      </c>
      <c r="E1284" s="112">
        <f>IF(C1284&lt;MAX($C$1211:C1284),C1284/MAX($C$1211:C1284)-1,0)</f>
        <v>-0.10355029585798825</v>
      </c>
    </row>
    <row r="1285" spans="1:5">
      <c r="A1285" s="253">
        <v>42536</v>
      </c>
      <c r="B1285" s="252">
        <v>1.246</v>
      </c>
      <c r="C1285" s="252">
        <v>1.246</v>
      </c>
      <c r="D1285" s="112">
        <f>IF(C1285&lt;MAX($C$1:C1285),C1285/MAX($C$1:C1285)-1,0)</f>
        <v>-0.56126760563380285</v>
      </c>
      <c r="E1285" s="112">
        <f>IF(C1285&lt;MAX($C$1211:C1285),C1285/MAX($C$1211:C1285)-1,0)</f>
        <v>-7.8402366863905337E-2</v>
      </c>
    </row>
    <row r="1286" spans="1:5">
      <c r="A1286" s="253">
        <v>42537</v>
      </c>
      <c r="B1286" s="252">
        <v>1.24</v>
      </c>
      <c r="C1286" s="252">
        <v>1.24</v>
      </c>
      <c r="D1286" s="112">
        <f>IF(C1286&lt;MAX($C$1:C1286),C1286/MAX($C$1:C1286)-1,0)</f>
        <v>-0.56338028169014076</v>
      </c>
      <c r="E1286" s="112">
        <f>IF(C1286&lt;MAX($C$1211:C1286),C1286/MAX($C$1211:C1286)-1,0)</f>
        <v>-8.2840236686390623E-2</v>
      </c>
    </row>
    <row r="1287" spans="1:5">
      <c r="A1287" s="253">
        <v>42538</v>
      </c>
      <c r="B1287" s="252">
        <v>1.2649999999999999</v>
      </c>
      <c r="C1287" s="252">
        <v>1.2649999999999999</v>
      </c>
      <c r="D1287" s="112">
        <f>IF(C1287&lt;MAX($C$1:C1287),C1287/MAX($C$1:C1287)-1,0)</f>
        <v>-0.55457746478873249</v>
      </c>
      <c r="E1287" s="112">
        <f>IF(C1287&lt;MAX($C$1211:C1287),C1287/MAX($C$1211:C1287)-1,0)</f>
        <v>-6.4349112426035693E-2</v>
      </c>
    </row>
    <row r="1288" spans="1:5">
      <c r="A1288" s="253">
        <v>42541</v>
      </c>
      <c r="B1288" s="252">
        <v>1.26</v>
      </c>
      <c r="C1288" s="252">
        <v>1.26</v>
      </c>
      <c r="D1288" s="112">
        <f>IF(C1288&lt;MAX($C$1:C1288),C1288/MAX($C$1:C1288)-1,0)</f>
        <v>-0.55633802816901401</v>
      </c>
      <c r="E1288" s="112">
        <f>IF(C1288&lt;MAX($C$1211:C1288),C1288/MAX($C$1211:C1288)-1,0)</f>
        <v>-6.8047337278106523E-2</v>
      </c>
    </row>
    <row r="1289" spans="1:5">
      <c r="A1289" s="253">
        <v>42542</v>
      </c>
      <c r="B1289" s="252">
        <v>1.24</v>
      </c>
      <c r="C1289" s="252">
        <v>1.24</v>
      </c>
      <c r="D1289" s="112">
        <f>IF(C1289&lt;MAX($C$1:C1289),C1289/MAX($C$1:C1289)-1,0)</f>
        <v>-0.56338028169014076</v>
      </c>
      <c r="E1289" s="112">
        <f>IF(C1289&lt;MAX($C$1211:C1289),C1289/MAX($C$1211:C1289)-1,0)</f>
        <v>-8.2840236686390623E-2</v>
      </c>
    </row>
    <row r="1290" spans="1:5">
      <c r="A1290" s="253">
        <v>42543</v>
      </c>
      <c r="B1290" s="252">
        <v>1.2569999999999999</v>
      </c>
      <c r="C1290" s="252">
        <v>1.2569999999999999</v>
      </c>
      <c r="D1290" s="112">
        <f>IF(C1290&lt;MAX($C$1:C1290),C1290/MAX($C$1:C1290)-1,0)</f>
        <v>-0.55739436619718319</v>
      </c>
      <c r="E1290" s="112">
        <f>IF(C1290&lt;MAX($C$1211:C1290),C1290/MAX($C$1211:C1290)-1,0)</f>
        <v>-7.0266272189349221E-2</v>
      </c>
    </row>
    <row r="1291" spans="1:5">
      <c r="A1291" s="253">
        <v>42544</v>
      </c>
      <c r="B1291" s="252">
        <v>1.2509999999999999</v>
      </c>
      <c r="C1291" s="252">
        <v>1.2509999999999999</v>
      </c>
      <c r="D1291" s="112">
        <f>IF(C1291&lt;MAX($C$1:C1291),C1291/MAX($C$1:C1291)-1,0)</f>
        <v>-0.5595070422535211</v>
      </c>
      <c r="E1291" s="112">
        <f>IF(C1291&lt;MAX($C$1211:C1291),C1291/MAX($C$1211:C1291)-1,0)</f>
        <v>-7.4704142011834507E-2</v>
      </c>
    </row>
    <row r="1292" spans="1:5">
      <c r="A1292" s="253">
        <v>42545</v>
      </c>
      <c r="B1292" s="252">
        <v>1.2450000000000001</v>
      </c>
      <c r="C1292" s="252">
        <v>1.2450000000000001</v>
      </c>
      <c r="D1292" s="112">
        <f>IF(C1292&lt;MAX($C$1:C1292),C1292/MAX($C$1:C1292)-1,0)</f>
        <v>-0.56161971830985902</v>
      </c>
      <c r="E1292" s="112">
        <f>IF(C1292&lt;MAX($C$1211:C1292),C1292/MAX($C$1211:C1292)-1,0)</f>
        <v>-7.9142011834319459E-2</v>
      </c>
    </row>
    <row r="1293" spans="1:5">
      <c r="A1293" s="253">
        <v>42548</v>
      </c>
      <c r="B1293" s="252">
        <v>1.272</v>
      </c>
      <c r="C1293" s="252">
        <v>1.272</v>
      </c>
      <c r="D1293" s="112">
        <f>IF(C1293&lt;MAX($C$1:C1293),C1293/MAX($C$1:C1293)-1,0)</f>
        <v>-0.55211267605633796</v>
      </c>
      <c r="E1293" s="112">
        <f>IF(C1293&lt;MAX($C$1211:C1293),C1293/MAX($C$1211:C1293)-1,0)</f>
        <v>-5.9171597633136175E-2</v>
      </c>
    </row>
    <row r="1294" spans="1:5">
      <c r="A1294" s="253">
        <v>42549</v>
      </c>
      <c r="B1294" s="252">
        <v>1.2969999999999999</v>
      </c>
      <c r="C1294" s="252">
        <v>1.2969999999999999</v>
      </c>
      <c r="D1294" s="112">
        <f>IF(C1294&lt;MAX($C$1:C1294),C1294/MAX($C$1:C1294)-1,0)</f>
        <v>-0.54330985915492958</v>
      </c>
      <c r="E1294" s="112">
        <f>IF(C1294&lt;MAX($C$1211:C1294),C1294/MAX($C$1211:C1294)-1,0)</f>
        <v>-4.0680473372781134E-2</v>
      </c>
    </row>
    <row r="1295" spans="1:5">
      <c r="A1295" s="253">
        <v>42550</v>
      </c>
      <c r="B1295" s="252">
        <v>1.2949999999999999</v>
      </c>
      <c r="C1295" s="252">
        <v>1.2949999999999999</v>
      </c>
      <c r="D1295" s="112">
        <f>IF(C1295&lt;MAX($C$1:C1295),C1295/MAX($C$1:C1295)-1,0)</f>
        <v>-0.54401408450704225</v>
      </c>
      <c r="E1295" s="112">
        <f>IF(C1295&lt;MAX($C$1211:C1295),C1295/MAX($C$1211:C1295)-1,0)</f>
        <v>-4.2159763313609599E-2</v>
      </c>
    </row>
    <row r="1296" spans="1:5">
      <c r="A1296" s="253">
        <v>42551</v>
      </c>
      <c r="B1296" s="252">
        <v>1.294</v>
      </c>
      <c r="C1296" s="252">
        <v>1.294</v>
      </c>
      <c r="D1296" s="112">
        <f>IF(C1296&lt;MAX($C$1:C1296),C1296/MAX($C$1:C1296)-1,0)</f>
        <v>-0.54436619718309853</v>
      </c>
      <c r="E1296" s="112">
        <f>IF(C1296&lt;MAX($C$1211:C1296),C1296/MAX($C$1211:C1296)-1,0)</f>
        <v>-4.2899408284023721E-2</v>
      </c>
    </row>
    <row r="1297" spans="1:5">
      <c r="A1297" s="253">
        <v>42552</v>
      </c>
      <c r="B1297" s="252">
        <v>1.2889999999999999</v>
      </c>
      <c r="C1297" s="252">
        <v>1.2889999999999999</v>
      </c>
      <c r="D1297" s="112">
        <f>IF(C1297&lt;MAX($C$1:C1297),C1297/MAX($C$1:C1297)-1,0)</f>
        <v>-0.54612676056338028</v>
      </c>
      <c r="E1297" s="112">
        <f>IF(C1297&lt;MAX($C$1211:C1297),C1297/MAX($C$1211:C1297)-1,0)</f>
        <v>-4.6597633136094774E-2</v>
      </c>
    </row>
    <row r="1298" spans="1:5">
      <c r="A1298" s="253">
        <v>42555</v>
      </c>
      <c r="B1298" s="252">
        <v>1.3080000000000001</v>
      </c>
      <c r="C1298" s="252">
        <v>1.3080000000000001</v>
      </c>
      <c r="D1298" s="112">
        <f>IF(C1298&lt;MAX($C$1:C1298),C1298/MAX($C$1:C1298)-1,0)</f>
        <v>-0.53943661971830981</v>
      </c>
      <c r="E1298" s="112">
        <f>IF(C1298&lt;MAX($C$1211:C1298),C1298/MAX($C$1211:C1298)-1,0)</f>
        <v>-3.2544378698224907E-2</v>
      </c>
    </row>
    <row r="1299" spans="1:5">
      <c r="A1299" s="253">
        <v>42556</v>
      </c>
      <c r="B1299" s="252">
        <v>1.304</v>
      </c>
      <c r="C1299" s="252">
        <v>1.304</v>
      </c>
      <c r="D1299" s="112">
        <f>IF(C1299&lt;MAX($C$1:C1299),C1299/MAX($C$1:C1299)-1,0)</f>
        <v>-0.54084507042253516</v>
      </c>
      <c r="E1299" s="112">
        <f>IF(C1299&lt;MAX($C$1211:C1299),C1299/MAX($C$1211:C1299)-1,0)</f>
        <v>-3.5502958579881727E-2</v>
      </c>
    </row>
    <row r="1300" spans="1:5">
      <c r="A1300" s="253">
        <v>42557</v>
      </c>
      <c r="B1300" s="252">
        <v>1.3180000000000001</v>
      </c>
      <c r="C1300" s="252">
        <v>1.3180000000000001</v>
      </c>
      <c r="D1300" s="112">
        <f>IF(C1300&lt;MAX($C$1:C1300),C1300/MAX($C$1:C1300)-1,0)</f>
        <v>-0.53591549295774643</v>
      </c>
      <c r="E1300" s="112">
        <f>IF(C1300&lt;MAX($C$1211:C1300),C1300/MAX($C$1211:C1300)-1,0)</f>
        <v>-2.5147928994082913E-2</v>
      </c>
    </row>
    <row r="1301" spans="1:5">
      <c r="A1301" s="253">
        <v>42558</v>
      </c>
      <c r="B1301" s="252">
        <v>1.3320000000000001</v>
      </c>
      <c r="C1301" s="252">
        <v>1.3320000000000001</v>
      </c>
      <c r="D1301" s="112">
        <f>IF(C1301&lt;MAX($C$1:C1301),C1301/MAX($C$1:C1301)-1,0)</f>
        <v>-0.53098591549295771</v>
      </c>
      <c r="E1301" s="112">
        <f>IF(C1301&lt;MAX($C$1211:C1301),C1301/MAX($C$1211:C1301)-1,0)</f>
        <v>-1.4792899408283988E-2</v>
      </c>
    </row>
    <row r="1302" spans="1:5">
      <c r="A1302" s="253">
        <v>42559</v>
      </c>
      <c r="B1302" s="252">
        <v>1.323</v>
      </c>
      <c r="C1302" s="252">
        <v>1.323</v>
      </c>
      <c r="D1302" s="112">
        <f>IF(C1302&lt;MAX($C$1:C1302),C1302/MAX($C$1:C1302)-1,0)</f>
        <v>-0.5341549295774648</v>
      </c>
      <c r="E1302" s="112">
        <f>IF(C1302&lt;MAX($C$1211:C1302),C1302/MAX($C$1211:C1302)-1,0)</f>
        <v>-2.1449704142011972E-2</v>
      </c>
    </row>
    <row r="1303" spans="1:5">
      <c r="A1303" s="253">
        <v>42562</v>
      </c>
      <c r="B1303" s="252">
        <v>1.3149999999999999</v>
      </c>
      <c r="C1303" s="252">
        <v>1.3149999999999999</v>
      </c>
      <c r="D1303" s="112">
        <f>IF(C1303&lt;MAX($C$1:C1303),C1303/MAX($C$1:C1303)-1,0)</f>
        <v>-0.5369718309859155</v>
      </c>
      <c r="E1303" s="112">
        <f>IF(C1303&lt;MAX($C$1211:C1303),C1303/MAX($C$1211:C1303)-1,0)</f>
        <v>-2.73668639053255E-2</v>
      </c>
    </row>
    <row r="1304" spans="1:5">
      <c r="A1304" s="253">
        <v>42563</v>
      </c>
      <c r="B1304" s="252">
        <v>1.3420000000000001</v>
      </c>
      <c r="C1304" s="252">
        <v>1.3420000000000001</v>
      </c>
      <c r="D1304" s="112">
        <f>IF(C1304&lt;MAX($C$1:C1304),C1304/MAX($C$1:C1304)-1,0)</f>
        <v>-0.52746478873239433</v>
      </c>
      <c r="E1304" s="112">
        <f>IF(C1304&lt;MAX($C$1211:C1304),C1304/MAX($C$1211:C1304)-1,0)</f>
        <v>-7.3964497041419941E-3</v>
      </c>
    </row>
    <row r="1305" spans="1:5">
      <c r="A1305" s="253">
        <v>42564</v>
      </c>
      <c r="B1305" s="252">
        <v>1.339</v>
      </c>
      <c r="C1305" s="252">
        <v>1.339</v>
      </c>
      <c r="D1305" s="112">
        <f>IF(C1305&lt;MAX($C$1:C1305),C1305/MAX($C$1:C1305)-1,0)</f>
        <v>-0.5285211267605634</v>
      </c>
      <c r="E1305" s="112">
        <f>IF(C1305&lt;MAX($C$1211:C1305),C1305/MAX($C$1211:C1305)-1,0)</f>
        <v>-9.6153846153846922E-3</v>
      </c>
    </row>
    <row r="1306" spans="1:5">
      <c r="A1306" s="253">
        <v>42565</v>
      </c>
      <c r="B1306" s="252">
        <v>1.33</v>
      </c>
      <c r="C1306" s="252">
        <v>1.33</v>
      </c>
      <c r="D1306" s="112">
        <f>IF(C1306&lt;MAX($C$1:C1306),C1306/MAX($C$1:C1306)-1,0)</f>
        <v>-0.53169014084507038</v>
      </c>
      <c r="E1306" s="112">
        <f>IF(C1306&lt;MAX($C$1211:C1306),C1306/MAX($C$1211:C1306)-1,0)</f>
        <v>-1.6272189349112454E-2</v>
      </c>
    </row>
    <row r="1307" spans="1:5">
      <c r="A1307" s="253">
        <v>42566</v>
      </c>
      <c r="B1307" s="252">
        <v>1.329</v>
      </c>
      <c r="C1307" s="252">
        <v>1.329</v>
      </c>
      <c r="D1307" s="112">
        <f>IF(C1307&lt;MAX($C$1:C1307),C1307/MAX($C$1:C1307)-1,0)</f>
        <v>-0.53204225352112677</v>
      </c>
      <c r="E1307" s="112">
        <f>IF(C1307&lt;MAX($C$1211:C1307),C1307/MAX($C$1211:C1307)-1,0)</f>
        <v>-1.7011834319526686E-2</v>
      </c>
    </row>
    <row r="1308" spans="1:5">
      <c r="A1308" s="253">
        <v>42569</v>
      </c>
      <c r="B1308" s="252">
        <v>1.33</v>
      </c>
      <c r="C1308" s="252">
        <v>1.33</v>
      </c>
      <c r="D1308" s="112">
        <f>IF(C1308&lt;MAX($C$1:C1308),C1308/MAX($C$1:C1308)-1,0)</f>
        <v>-0.53169014084507038</v>
      </c>
      <c r="E1308" s="112">
        <f>IF(C1308&lt;MAX($C$1211:C1308),C1308/MAX($C$1211:C1308)-1,0)</f>
        <v>-1.6272189349112454E-2</v>
      </c>
    </row>
    <row r="1309" spans="1:5">
      <c r="A1309" s="253">
        <v>42570</v>
      </c>
      <c r="B1309" s="252">
        <v>1.327</v>
      </c>
      <c r="C1309" s="252">
        <v>1.327</v>
      </c>
      <c r="D1309" s="112">
        <f>IF(C1309&lt;MAX($C$1:C1309),C1309/MAX($C$1:C1309)-1,0)</f>
        <v>-0.53274647887323945</v>
      </c>
      <c r="E1309" s="112">
        <f>IF(C1309&lt;MAX($C$1211:C1309),C1309/MAX($C$1211:C1309)-1,0)</f>
        <v>-1.8491124260355152E-2</v>
      </c>
    </row>
    <row r="1310" spans="1:5">
      <c r="A1310" s="253">
        <v>42571</v>
      </c>
      <c r="B1310" s="252">
        <v>1.325</v>
      </c>
      <c r="C1310" s="252">
        <v>1.325</v>
      </c>
      <c r="D1310" s="112">
        <f>IF(C1310&lt;MAX($C$1:C1310),C1310/MAX($C$1:C1310)-1,0)</f>
        <v>-0.53345070422535212</v>
      </c>
      <c r="E1310" s="112">
        <f>IF(C1310&lt;MAX($C$1211:C1310),C1310/MAX($C$1211:C1310)-1,0)</f>
        <v>-1.9970414201183506E-2</v>
      </c>
    </row>
    <row r="1311" spans="1:5">
      <c r="A1311" s="253">
        <v>42572</v>
      </c>
      <c r="B1311" s="252">
        <v>1.327</v>
      </c>
      <c r="C1311" s="252">
        <v>1.327</v>
      </c>
      <c r="D1311" s="112">
        <f>IF(C1311&lt;MAX($C$1:C1311),C1311/MAX($C$1:C1311)-1,0)</f>
        <v>-0.53274647887323945</v>
      </c>
      <c r="E1311" s="112">
        <f>IF(C1311&lt;MAX($C$1211:C1311),C1311/MAX($C$1211:C1311)-1,0)</f>
        <v>-1.8491124260355152E-2</v>
      </c>
    </row>
    <row r="1312" spans="1:5">
      <c r="A1312" s="253">
        <v>42573</v>
      </c>
      <c r="B1312" s="252">
        <v>1.3109999999999999</v>
      </c>
      <c r="C1312" s="252">
        <v>1.3109999999999999</v>
      </c>
      <c r="D1312" s="112">
        <f>IF(C1312&lt;MAX($C$1:C1312),C1312/MAX($C$1:C1312)-1,0)</f>
        <v>-0.53838028169014085</v>
      </c>
      <c r="E1312" s="112">
        <f>IF(C1312&lt;MAX($C$1211:C1312),C1312/MAX($C$1211:C1312)-1,0)</f>
        <v>-3.032544378698232E-2</v>
      </c>
    </row>
    <row r="1313" spans="1:5">
      <c r="A1313" s="253">
        <v>42576</v>
      </c>
      <c r="B1313" s="252">
        <v>1.3149999999999999</v>
      </c>
      <c r="C1313" s="252">
        <v>1.3149999999999999</v>
      </c>
      <c r="D1313" s="112">
        <f>IF(C1313&lt;MAX($C$1:C1313),C1313/MAX($C$1:C1313)-1,0)</f>
        <v>-0.5369718309859155</v>
      </c>
      <c r="E1313" s="112">
        <f>IF(C1313&lt;MAX($C$1211:C1313),C1313/MAX($C$1211:C1313)-1,0)</f>
        <v>-2.73668639053255E-2</v>
      </c>
    </row>
    <row r="1314" spans="1:5">
      <c r="A1314" s="253">
        <v>42577</v>
      </c>
      <c r="B1314" s="252">
        <v>1.3340000000000001</v>
      </c>
      <c r="C1314" s="252">
        <v>1.3340000000000001</v>
      </c>
      <c r="D1314" s="112">
        <f>IF(C1314&lt;MAX($C$1:C1314),C1314/MAX($C$1:C1314)-1,0)</f>
        <v>-0.53028169014084503</v>
      </c>
      <c r="E1314" s="112">
        <f>IF(C1314&lt;MAX($C$1211:C1314),C1314/MAX($C$1211:C1314)-1,0)</f>
        <v>-1.3313609467455634E-2</v>
      </c>
    </row>
    <row r="1315" spans="1:5">
      <c r="A1315" s="253">
        <v>42578</v>
      </c>
      <c r="B1315" s="252">
        <v>1.292</v>
      </c>
      <c r="C1315" s="252">
        <v>1.292</v>
      </c>
      <c r="D1315" s="112">
        <f>IF(C1315&lt;MAX($C$1:C1315),C1315/MAX($C$1:C1315)-1,0)</f>
        <v>-0.54507042253521121</v>
      </c>
      <c r="E1315" s="112">
        <f>IF(C1315&lt;MAX($C$1211:C1315),C1315/MAX($C$1211:C1315)-1,0)</f>
        <v>-4.4378698224852076E-2</v>
      </c>
    </row>
    <row r="1316" spans="1:5">
      <c r="A1316" s="253">
        <v>42579</v>
      </c>
      <c r="B1316" s="252">
        <v>1.3009999999999999</v>
      </c>
      <c r="C1316" s="252">
        <v>1.3009999999999999</v>
      </c>
      <c r="D1316" s="112">
        <f>IF(C1316&lt;MAX($C$1:C1316),C1316/MAX($C$1:C1316)-1,0)</f>
        <v>-0.54190140845070423</v>
      </c>
      <c r="E1316" s="112">
        <f>IF(C1316&lt;MAX($C$1211:C1316),C1316/MAX($C$1211:C1316)-1,0)</f>
        <v>-3.7721893491124425E-2</v>
      </c>
    </row>
    <row r="1317" spans="1:5">
      <c r="A1317" s="253">
        <v>42580</v>
      </c>
      <c r="B1317" s="252">
        <v>1.296</v>
      </c>
      <c r="C1317" s="252">
        <v>1.296</v>
      </c>
      <c r="D1317" s="112">
        <f>IF(C1317&lt;MAX($C$1:C1317),C1317/MAX($C$1:C1317)-1,0)</f>
        <v>-0.54366197183098586</v>
      </c>
      <c r="E1317" s="112">
        <f>IF(C1317&lt;MAX($C$1211:C1317),C1317/MAX($C$1211:C1317)-1,0)</f>
        <v>-4.1420118343195256E-2</v>
      </c>
    </row>
    <row r="1318" spans="1:5">
      <c r="A1318" s="253">
        <v>42583</v>
      </c>
      <c r="B1318" s="252">
        <v>1.276</v>
      </c>
      <c r="C1318" s="252">
        <v>1.276</v>
      </c>
      <c r="D1318" s="112">
        <f>IF(C1318&lt;MAX($C$1:C1318),C1318/MAX($C$1:C1318)-1,0)</f>
        <v>-0.55070422535211261</v>
      </c>
      <c r="E1318" s="112">
        <f>IF(C1318&lt;MAX($C$1211:C1318),C1318/MAX($C$1211:C1318)-1,0)</f>
        <v>-5.6213017751479355E-2</v>
      </c>
    </row>
    <row r="1319" spans="1:5">
      <c r="A1319" s="253">
        <v>42584</v>
      </c>
      <c r="B1319" s="252">
        <v>1.2809999999999999</v>
      </c>
      <c r="C1319" s="252">
        <v>1.2809999999999999</v>
      </c>
      <c r="D1319" s="112">
        <f>IF(C1319&lt;MAX($C$1:C1319),C1319/MAX($C$1:C1319)-1,0)</f>
        <v>-0.54894366197183098</v>
      </c>
      <c r="E1319" s="112">
        <f>IF(C1319&lt;MAX($C$1211:C1319),C1319/MAX($C$1211:C1319)-1,0)</f>
        <v>-5.2514792899408413E-2</v>
      </c>
    </row>
    <row r="1320" spans="1:5">
      <c r="A1320" s="253">
        <v>42585</v>
      </c>
      <c r="B1320" s="252">
        <v>1.2809999999999999</v>
      </c>
      <c r="C1320" s="252">
        <v>1.2809999999999999</v>
      </c>
      <c r="D1320" s="112">
        <f>IF(C1320&lt;MAX($C$1:C1320),C1320/MAX($C$1:C1320)-1,0)</f>
        <v>-0.54894366197183098</v>
      </c>
      <c r="E1320" s="112">
        <f>IF(C1320&lt;MAX($C$1211:C1320),C1320/MAX($C$1211:C1320)-1,0)</f>
        <v>-5.2514792899408413E-2</v>
      </c>
    </row>
    <row r="1321" spans="1:5">
      <c r="A1321" s="253">
        <v>42586</v>
      </c>
      <c r="B1321" s="252">
        <v>1.282</v>
      </c>
      <c r="C1321" s="252">
        <v>1.282</v>
      </c>
      <c r="D1321" s="112">
        <f>IF(C1321&lt;MAX($C$1:C1321),C1321/MAX($C$1:C1321)-1,0)</f>
        <v>-0.54859154929577469</v>
      </c>
      <c r="E1321" s="112">
        <f>IF(C1321&lt;MAX($C$1211:C1321),C1321/MAX($C$1211:C1321)-1,0)</f>
        <v>-5.1775147928994181E-2</v>
      </c>
    </row>
    <row r="1322" spans="1:5">
      <c r="A1322" s="253">
        <v>42587</v>
      </c>
      <c r="B1322" s="252">
        <v>1.274</v>
      </c>
      <c r="C1322" s="252">
        <v>1.274</v>
      </c>
      <c r="D1322" s="112">
        <f>IF(C1322&lt;MAX($C$1:C1322),C1322/MAX($C$1:C1322)-1,0)</f>
        <v>-0.55140845070422539</v>
      </c>
      <c r="E1322" s="112">
        <f>IF(C1322&lt;MAX($C$1211:C1322),C1322/MAX($C$1211:C1322)-1,0)</f>
        <v>-5.7692307692307709E-2</v>
      </c>
    </row>
    <row r="1323" spans="1:5">
      <c r="A1323" s="253">
        <v>42590</v>
      </c>
      <c r="B1323" s="252">
        <v>1.2849999999999999</v>
      </c>
      <c r="C1323" s="252">
        <v>1.2849999999999999</v>
      </c>
      <c r="D1323" s="112">
        <f>IF(C1323&lt;MAX($C$1:C1323),C1323/MAX($C$1:C1323)-1,0)</f>
        <v>-0.54753521126760563</v>
      </c>
      <c r="E1323" s="112">
        <f>IF(C1323&lt;MAX($C$1211:C1323),C1323/MAX($C$1211:C1323)-1,0)</f>
        <v>-4.9556213017751594E-2</v>
      </c>
    </row>
    <row r="1324" spans="1:5">
      <c r="A1324" s="253">
        <v>42591</v>
      </c>
      <c r="B1324" s="252">
        <v>1.294</v>
      </c>
      <c r="C1324" s="252">
        <v>1.294</v>
      </c>
      <c r="D1324" s="112">
        <f>IF(C1324&lt;MAX($C$1:C1324),C1324/MAX($C$1:C1324)-1,0)</f>
        <v>-0.54436619718309853</v>
      </c>
      <c r="E1324" s="112">
        <f>IF(C1324&lt;MAX($C$1211:C1324),C1324/MAX($C$1211:C1324)-1,0)</f>
        <v>-4.2899408284023721E-2</v>
      </c>
    </row>
    <row r="1325" spans="1:5">
      <c r="A1325" s="253">
        <v>42592</v>
      </c>
      <c r="B1325" s="252">
        <v>1.2929999999999999</v>
      </c>
      <c r="C1325" s="252">
        <v>1.2929999999999999</v>
      </c>
      <c r="D1325" s="112">
        <f>IF(C1325&lt;MAX($C$1:C1325),C1325/MAX($C$1:C1325)-1,0)</f>
        <v>-0.54471830985915493</v>
      </c>
      <c r="E1325" s="112">
        <f>IF(C1325&lt;MAX($C$1211:C1325),C1325/MAX($C$1211:C1325)-1,0)</f>
        <v>-4.3639053254437954E-2</v>
      </c>
    </row>
    <row r="1326" spans="1:5">
      <c r="A1326" s="253">
        <v>42593</v>
      </c>
      <c r="B1326" s="252">
        <v>1.2769999999999999</v>
      </c>
      <c r="C1326" s="252">
        <v>1.2769999999999999</v>
      </c>
      <c r="D1326" s="112">
        <f>IF(C1326&lt;MAX($C$1:C1326),C1326/MAX($C$1:C1326)-1,0)</f>
        <v>-0.55035211267605633</v>
      </c>
      <c r="E1326" s="112">
        <f>IF(C1326&lt;MAX($C$1211:C1326),C1326/MAX($C$1211:C1326)-1,0)</f>
        <v>-5.5473372781065233E-2</v>
      </c>
    </row>
    <row r="1327" spans="1:5">
      <c r="A1327" s="253">
        <v>42594</v>
      </c>
      <c r="B1327" s="252">
        <v>1.2829999999999999</v>
      </c>
      <c r="C1327" s="252">
        <v>1.2829999999999999</v>
      </c>
      <c r="D1327" s="112">
        <f>IF(C1327&lt;MAX($C$1:C1327),C1327/MAX($C$1:C1327)-1,0)</f>
        <v>-0.5482394366197183</v>
      </c>
      <c r="E1327" s="112">
        <f>IF(C1327&lt;MAX($C$1211:C1327),C1327/MAX($C$1211:C1327)-1,0)</f>
        <v>-5.1035502958580059E-2</v>
      </c>
    </row>
    <row r="1328" spans="1:5">
      <c r="A1328" s="253">
        <v>42597</v>
      </c>
      <c r="B1328" s="252">
        <v>1.3109999999999999</v>
      </c>
      <c r="C1328" s="252">
        <v>1.3109999999999999</v>
      </c>
      <c r="D1328" s="112">
        <f>IF(C1328&lt;MAX($C$1:C1328),C1328/MAX($C$1:C1328)-1,0)</f>
        <v>-0.53838028169014085</v>
      </c>
      <c r="E1328" s="112">
        <f>IF(C1328&lt;MAX($C$1211:C1328),C1328/MAX($C$1211:C1328)-1,0)</f>
        <v>-3.032544378698232E-2</v>
      </c>
    </row>
    <row r="1329" spans="1:5">
      <c r="A1329" s="253">
        <v>42598</v>
      </c>
      <c r="B1329" s="252">
        <v>1.3109999999999999</v>
      </c>
      <c r="C1329" s="252">
        <v>1.3109999999999999</v>
      </c>
      <c r="D1329" s="112">
        <f>IF(C1329&lt;MAX($C$1:C1329),C1329/MAX($C$1:C1329)-1,0)</f>
        <v>-0.53838028169014085</v>
      </c>
      <c r="E1329" s="112">
        <f>IF(C1329&lt;MAX($C$1211:C1329),C1329/MAX($C$1211:C1329)-1,0)</f>
        <v>-3.032544378698232E-2</v>
      </c>
    </row>
    <row r="1330" spans="1:5">
      <c r="A1330" s="253">
        <v>42599</v>
      </c>
      <c r="B1330" s="252">
        <v>1.3120000000000001</v>
      </c>
      <c r="C1330" s="252">
        <v>1.3120000000000001</v>
      </c>
      <c r="D1330" s="112">
        <f>IF(C1330&lt;MAX($C$1:C1330),C1330/MAX($C$1:C1330)-1,0)</f>
        <v>-0.53802816901408446</v>
      </c>
      <c r="E1330" s="112">
        <f>IF(C1330&lt;MAX($C$1211:C1330),C1330/MAX($C$1211:C1330)-1,0)</f>
        <v>-2.9585798816568087E-2</v>
      </c>
    </row>
    <row r="1331" spans="1:5">
      <c r="A1331" s="253">
        <v>42600</v>
      </c>
      <c r="B1331" s="252">
        <v>1.3080000000000001</v>
      </c>
      <c r="C1331" s="252">
        <v>1.3080000000000001</v>
      </c>
      <c r="D1331" s="112">
        <f>IF(C1331&lt;MAX($C$1:C1331),C1331/MAX($C$1:C1331)-1,0)</f>
        <v>-0.53943661971830981</v>
      </c>
      <c r="E1331" s="112">
        <f>IF(C1331&lt;MAX($C$1211:C1331),C1331/MAX($C$1211:C1331)-1,0)</f>
        <v>-3.2544378698224907E-2</v>
      </c>
    </row>
    <row r="1332" spans="1:5">
      <c r="A1332" s="253">
        <v>42601</v>
      </c>
      <c r="B1332" s="252">
        <v>1.3149999999999999</v>
      </c>
      <c r="C1332" s="252">
        <v>1.3149999999999999</v>
      </c>
      <c r="D1332" s="112">
        <f>IF(C1332&lt;MAX($C$1:C1332),C1332/MAX($C$1:C1332)-1,0)</f>
        <v>-0.5369718309859155</v>
      </c>
      <c r="E1332" s="112">
        <f>IF(C1332&lt;MAX($C$1211:C1332),C1332/MAX($C$1211:C1332)-1,0)</f>
        <v>-2.73668639053255E-2</v>
      </c>
    </row>
    <row r="1333" spans="1:5">
      <c r="A1333" s="253">
        <v>42604</v>
      </c>
      <c r="B1333" s="252">
        <v>1.3140000000000001</v>
      </c>
      <c r="C1333" s="252">
        <v>1.3140000000000001</v>
      </c>
      <c r="D1333" s="112">
        <f>IF(C1333&lt;MAX($C$1:C1333),C1333/MAX($C$1:C1333)-1,0)</f>
        <v>-0.53732394366197178</v>
      </c>
      <c r="E1333" s="112">
        <f>IF(C1333&lt;MAX($C$1211:C1333),C1333/MAX($C$1211:C1333)-1,0)</f>
        <v>-2.8106508875739622E-2</v>
      </c>
    </row>
    <row r="1334" spans="1:5">
      <c r="A1334" s="253">
        <v>42605</v>
      </c>
      <c r="B1334" s="252">
        <v>1.3169999999999999</v>
      </c>
      <c r="C1334" s="252">
        <v>1.3169999999999999</v>
      </c>
      <c r="D1334" s="112">
        <f>IF(C1334&lt;MAX($C$1:C1334),C1334/MAX($C$1:C1334)-1,0)</f>
        <v>-0.53626760563380282</v>
      </c>
      <c r="E1334" s="112">
        <f>IF(C1334&lt;MAX($C$1211:C1334),C1334/MAX($C$1211:C1334)-1,0)</f>
        <v>-2.5887573964497146E-2</v>
      </c>
    </row>
    <row r="1335" spans="1:5">
      <c r="A1335" s="253">
        <v>42606</v>
      </c>
      <c r="B1335" s="252">
        <v>1.3220000000000001</v>
      </c>
      <c r="C1335" s="252">
        <v>1.3220000000000001</v>
      </c>
      <c r="D1335" s="112">
        <f>IF(C1335&lt;MAX($C$1:C1335),C1335/MAX($C$1:C1335)-1,0)</f>
        <v>-0.53450704225352108</v>
      </c>
      <c r="E1335" s="112">
        <f>IF(C1335&lt;MAX($C$1211:C1335),C1335/MAX($C$1211:C1335)-1,0)</f>
        <v>-2.2189349112426093E-2</v>
      </c>
    </row>
    <row r="1336" spans="1:5">
      <c r="A1336" s="253">
        <v>42607</v>
      </c>
      <c r="B1336" s="252">
        <v>1.3180000000000001</v>
      </c>
      <c r="C1336" s="252">
        <v>1.3180000000000001</v>
      </c>
      <c r="D1336" s="112">
        <f>IF(C1336&lt;MAX($C$1:C1336),C1336/MAX($C$1:C1336)-1,0)</f>
        <v>-0.53591549295774643</v>
      </c>
      <c r="E1336" s="112">
        <f>IF(C1336&lt;MAX($C$1211:C1336),C1336/MAX($C$1211:C1336)-1,0)</f>
        <v>-2.5147928994082913E-2</v>
      </c>
    </row>
    <row r="1337" spans="1:5">
      <c r="A1337" s="253">
        <v>42608</v>
      </c>
      <c r="B1337" s="252">
        <v>1.3240000000000001</v>
      </c>
      <c r="C1337" s="252">
        <v>1.3240000000000001</v>
      </c>
      <c r="D1337" s="112">
        <f>IF(C1337&lt;MAX($C$1:C1337),C1337/MAX($C$1:C1337)-1,0)</f>
        <v>-0.53380281690140841</v>
      </c>
      <c r="E1337" s="112">
        <f>IF(C1337&lt;MAX($C$1211:C1337),C1337/MAX($C$1211:C1337)-1,0)</f>
        <v>-2.0710059171597628E-2</v>
      </c>
    </row>
    <row r="1338" spans="1:5">
      <c r="A1338" s="253">
        <v>42611</v>
      </c>
      <c r="B1338" s="252">
        <v>1.325</v>
      </c>
      <c r="C1338" s="252">
        <v>1.325</v>
      </c>
      <c r="D1338" s="112">
        <f>IF(C1338&lt;MAX($C$1:C1338),C1338/MAX($C$1:C1338)-1,0)</f>
        <v>-0.53345070422535212</v>
      </c>
      <c r="E1338" s="112">
        <f>IF(C1338&lt;MAX($C$1211:C1338),C1338/MAX($C$1211:C1338)-1,0)</f>
        <v>-1.9970414201183506E-2</v>
      </c>
    </row>
    <row r="1339" spans="1:5">
      <c r="A1339" s="253">
        <v>42612</v>
      </c>
      <c r="B1339" s="252">
        <v>1.3280000000000001</v>
      </c>
      <c r="C1339" s="252">
        <v>1.3280000000000001</v>
      </c>
      <c r="D1339" s="112">
        <f>IF(C1339&lt;MAX($C$1:C1339),C1339/MAX($C$1:C1339)-1,0)</f>
        <v>-0.53239436619718306</v>
      </c>
      <c r="E1339" s="112">
        <f>IF(C1339&lt;MAX($C$1211:C1339),C1339/MAX($C$1211:C1339)-1,0)</f>
        <v>-1.7751479289940808E-2</v>
      </c>
    </row>
    <row r="1340" spans="1:5">
      <c r="A1340" s="253">
        <v>42613</v>
      </c>
      <c r="B1340" s="252">
        <v>1.3240000000000001</v>
      </c>
      <c r="C1340" s="252">
        <v>1.3240000000000001</v>
      </c>
      <c r="D1340" s="112">
        <f>IF(C1340&lt;MAX($C$1:C1340),C1340/MAX($C$1:C1340)-1,0)</f>
        <v>-0.53380281690140841</v>
      </c>
      <c r="E1340" s="112">
        <f>IF(C1340&lt;MAX($C$1211:C1340),C1340/MAX($C$1211:C1340)-1,0)</f>
        <v>-2.0710059171597628E-2</v>
      </c>
    </row>
    <row r="1341" spans="1:5">
      <c r="A1341" s="253">
        <v>42614</v>
      </c>
      <c r="B1341" s="252">
        <v>1.3129999999999999</v>
      </c>
      <c r="C1341" s="252">
        <v>1.3129999999999999</v>
      </c>
      <c r="D1341" s="112">
        <f>IF(C1341&lt;MAX($C$1:C1341),C1341/MAX($C$1:C1341)-1,0)</f>
        <v>-0.53767605633802817</v>
      </c>
      <c r="E1341" s="112">
        <f>IF(C1341&lt;MAX($C$1211:C1341),C1341/MAX($C$1211:C1341)-1,0)</f>
        <v>-2.8846153846153966E-2</v>
      </c>
    </row>
    <row r="1342" spans="1:5">
      <c r="A1342" s="253">
        <v>42615</v>
      </c>
      <c r="B1342" s="252">
        <v>1.304</v>
      </c>
      <c r="C1342" s="252">
        <v>1.304</v>
      </c>
      <c r="D1342" s="112">
        <f>IF(C1342&lt;MAX($C$1:C1342),C1342/MAX($C$1:C1342)-1,0)</f>
        <v>-0.54084507042253516</v>
      </c>
      <c r="E1342" s="112">
        <f>IF(C1342&lt;MAX($C$1211:C1342),C1342/MAX($C$1211:C1342)-1,0)</f>
        <v>-3.5502958579881727E-2</v>
      </c>
    </row>
    <row r="1343" spans="1:5">
      <c r="A1343" s="253">
        <v>42618</v>
      </c>
      <c r="B1343" s="252">
        <v>1.3080000000000001</v>
      </c>
      <c r="C1343" s="252">
        <v>1.3080000000000001</v>
      </c>
      <c r="D1343" s="112">
        <f>IF(C1343&lt;MAX($C$1:C1343),C1343/MAX($C$1:C1343)-1,0)</f>
        <v>-0.53943661971830981</v>
      </c>
      <c r="E1343" s="112">
        <f>IF(C1343&lt;MAX($C$1211:C1343),C1343/MAX($C$1211:C1343)-1,0)</f>
        <v>-3.2544378698224907E-2</v>
      </c>
    </row>
    <row r="1344" spans="1:5">
      <c r="A1344" s="253">
        <v>42619</v>
      </c>
      <c r="B1344" s="252">
        <v>1.32</v>
      </c>
      <c r="C1344" s="252">
        <v>1.32</v>
      </c>
      <c r="D1344" s="112">
        <f>IF(C1344&lt;MAX($C$1:C1344),C1344/MAX($C$1:C1344)-1,0)</f>
        <v>-0.53521126760563376</v>
      </c>
      <c r="E1344" s="112">
        <f>IF(C1344&lt;MAX($C$1211:C1344),C1344/MAX($C$1211:C1344)-1,0)</f>
        <v>-2.3668639053254448E-2</v>
      </c>
    </row>
    <row r="1345" spans="1:5">
      <c r="A1345" s="253">
        <v>42620</v>
      </c>
      <c r="B1345" s="252">
        <v>1.3180000000000001</v>
      </c>
      <c r="C1345" s="252">
        <v>1.3180000000000001</v>
      </c>
      <c r="D1345" s="112">
        <f>IF(C1345&lt;MAX($C$1:C1345),C1345/MAX($C$1:C1345)-1,0)</f>
        <v>-0.53591549295774643</v>
      </c>
      <c r="E1345" s="112">
        <f>IF(C1345&lt;MAX($C$1211:C1345),C1345/MAX($C$1211:C1345)-1,0)</f>
        <v>-2.5147928994082913E-2</v>
      </c>
    </row>
    <row r="1346" spans="1:5">
      <c r="A1346" s="253">
        <v>42621</v>
      </c>
      <c r="B1346" s="252">
        <v>1.3160000000000001</v>
      </c>
      <c r="C1346" s="252">
        <v>1.3160000000000001</v>
      </c>
      <c r="D1346" s="112">
        <f>IF(C1346&lt;MAX($C$1:C1346),C1346/MAX($C$1:C1346)-1,0)</f>
        <v>-0.53661971830985911</v>
      </c>
      <c r="E1346" s="112">
        <f>IF(C1346&lt;MAX($C$1211:C1346),C1346/MAX($C$1211:C1346)-1,0)</f>
        <v>-2.6627218934911268E-2</v>
      </c>
    </row>
    <row r="1347" spans="1:5">
      <c r="A1347" s="253">
        <v>42622</v>
      </c>
      <c r="B1347" s="252">
        <v>1.3120000000000001</v>
      </c>
      <c r="C1347" s="252">
        <v>1.3120000000000001</v>
      </c>
      <c r="D1347" s="112">
        <f>IF(C1347&lt;MAX($C$1:C1347),C1347/MAX($C$1:C1347)-1,0)</f>
        <v>-0.53802816901408446</v>
      </c>
      <c r="E1347" s="112">
        <f>IF(C1347&lt;MAX($C$1211:C1347),C1347/MAX($C$1211:C1347)-1,0)</f>
        <v>-2.9585798816568087E-2</v>
      </c>
    </row>
    <row r="1348" spans="1:5">
      <c r="A1348" s="253">
        <v>42625</v>
      </c>
      <c r="B1348" s="252">
        <v>1.286</v>
      </c>
      <c r="C1348" s="252">
        <v>1.286</v>
      </c>
      <c r="D1348" s="112">
        <f>IF(C1348&lt;MAX($C$1:C1348),C1348/MAX($C$1:C1348)-1,0)</f>
        <v>-0.54718309859154934</v>
      </c>
      <c r="E1348" s="112">
        <f>IF(C1348&lt;MAX($C$1211:C1348),C1348/MAX($C$1211:C1348)-1,0)</f>
        <v>-4.8816568047337361E-2</v>
      </c>
    </row>
    <row r="1349" spans="1:5">
      <c r="A1349" s="253">
        <v>42626</v>
      </c>
      <c r="B1349" s="252">
        <v>1.288</v>
      </c>
      <c r="C1349" s="252">
        <v>1.288</v>
      </c>
      <c r="D1349" s="112">
        <f>IF(C1349&lt;MAX($C$1:C1349),C1349/MAX($C$1:C1349)-1,0)</f>
        <v>-0.54647887323943656</v>
      </c>
      <c r="E1349" s="112">
        <f>IF(C1349&lt;MAX($C$1211:C1349),C1349/MAX($C$1211:C1349)-1,0)</f>
        <v>-4.7337278106508895E-2</v>
      </c>
    </row>
    <row r="1350" spans="1:5">
      <c r="A1350" s="253">
        <v>42627</v>
      </c>
      <c r="B1350" s="252">
        <v>1.282</v>
      </c>
      <c r="C1350" s="252">
        <v>1.282</v>
      </c>
      <c r="D1350" s="112">
        <f>IF(C1350&lt;MAX($C$1:C1350),C1350/MAX($C$1:C1350)-1,0)</f>
        <v>-0.54859154929577469</v>
      </c>
      <c r="E1350" s="112">
        <f>IF(C1350&lt;MAX($C$1211:C1350),C1350/MAX($C$1211:C1350)-1,0)</f>
        <v>-5.1775147928994181E-2</v>
      </c>
    </row>
    <row r="1351" spans="1:5">
      <c r="A1351" s="253">
        <v>42632</v>
      </c>
      <c r="B1351" s="252">
        <v>1.3</v>
      </c>
      <c r="C1351" s="252">
        <v>1.3</v>
      </c>
      <c r="D1351" s="112">
        <f>IF(C1351&lt;MAX($C$1:C1351),C1351/MAX($C$1:C1351)-1,0)</f>
        <v>-0.54225352112676051</v>
      </c>
      <c r="E1351" s="112">
        <f>IF(C1351&lt;MAX($C$1211:C1351),C1351/MAX($C$1211:C1351)-1,0)</f>
        <v>-3.8461538461538547E-2</v>
      </c>
    </row>
    <row r="1352" spans="1:5">
      <c r="A1352" s="253">
        <v>42633</v>
      </c>
      <c r="B1352" s="252">
        <v>1.2949999999999999</v>
      </c>
      <c r="C1352" s="252">
        <v>1.2949999999999999</v>
      </c>
      <c r="D1352" s="112">
        <f>IF(C1352&lt;MAX($C$1:C1352),C1352/MAX($C$1:C1352)-1,0)</f>
        <v>-0.54401408450704225</v>
      </c>
      <c r="E1352" s="112">
        <f>IF(C1352&lt;MAX($C$1211:C1352),C1352/MAX($C$1211:C1352)-1,0)</f>
        <v>-4.2159763313609599E-2</v>
      </c>
    </row>
    <row r="1353" spans="1:5">
      <c r="A1353" s="253">
        <v>42634</v>
      </c>
      <c r="B1353" s="252">
        <v>1.2989999999999999</v>
      </c>
      <c r="C1353" s="252">
        <v>1.2989999999999999</v>
      </c>
      <c r="D1353" s="112">
        <f>IF(C1353&lt;MAX($C$1:C1353),C1353/MAX($C$1:C1353)-1,0)</f>
        <v>-0.5426056338028169</v>
      </c>
      <c r="E1353" s="112">
        <f>IF(C1353&lt;MAX($C$1211:C1353),C1353/MAX($C$1211:C1353)-1,0)</f>
        <v>-3.920118343195278E-2</v>
      </c>
    </row>
    <row r="1354" spans="1:5">
      <c r="A1354" s="253">
        <v>42635</v>
      </c>
      <c r="B1354" s="252">
        <v>1.304</v>
      </c>
      <c r="C1354" s="252">
        <v>1.304</v>
      </c>
      <c r="D1354" s="112">
        <f>IF(C1354&lt;MAX($C$1:C1354),C1354/MAX($C$1:C1354)-1,0)</f>
        <v>-0.54084507042253516</v>
      </c>
      <c r="E1354" s="112">
        <f>IF(C1354&lt;MAX($C$1211:C1354),C1354/MAX($C$1211:C1354)-1,0)</f>
        <v>-3.5502958579881727E-2</v>
      </c>
    </row>
    <row r="1355" spans="1:5">
      <c r="A1355" s="253">
        <v>42636</v>
      </c>
      <c r="B1355" s="252">
        <v>1.302</v>
      </c>
      <c r="C1355" s="252">
        <v>1.302</v>
      </c>
      <c r="D1355" s="112">
        <f>IF(C1355&lt;MAX($C$1:C1355),C1355/MAX($C$1:C1355)-1,0)</f>
        <v>-0.54154929577464783</v>
      </c>
      <c r="E1355" s="112">
        <f>IF(C1355&lt;MAX($C$1211:C1355),C1355/MAX($C$1211:C1355)-1,0)</f>
        <v>-3.6982248520710082E-2</v>
      </c>
    </row>
    <row r="1356" spans="1:5">
      <c r="A1356" s="253">
        <v>42639</v>
      </c>
      <c r="B1356" s="252">
        <v>1.284</v>
      </c>
      <c r="C1356" s="252">
        <v>1.284</v>
      </c>
      <c r="D1356" s="112">
        <f>IF(C1356&lt;MAX($C$1:C1356),C1356/MAX($C$1:C1356)-1,0)</f>
        <v>-0.54788732394366191</v>
      </c>
      <c r="E1356" s="112">
        <f>IF(C1356&lt;MAX($C$1211:C1356),C1356/MAX($C$1211:C1356)-1,0)</f>
        <v>-5.0295857988165715E-2</v>
      </c>
    </row>
    <row r="1357" spans="1:5">
      <c r="A1357" s="253">
        <v>42640</v>
      </c>
      <c r="B1357" s="252">
        <v>1.2889999999999999</v>
      </c>
      <c r="C1357" s="252">
        <v>1.2889999999999999</v>
      </c>
      <c r="D1357" s="112">
        <f>IF(C1357&lt;MAX($C$1:C1357),C1357/MAX($C$1:C1357)-1,0)</f>
        <v>-0.54612676056338028</v>
      </c>
      <c r="E1357" s="112">
        <f>IF(C1357&lt;MAX($C$1211:C1357),C1357/MAX($C$1211:C1357)-1,0)</f>
        <v>-4.6597633136094774E-2</v>
      </c>
    </row>
    <row r="1358" spans="1:5">
      <c r="A1358" s="253">
        <v>42641</v>
      </c>
      <c r="B1358" s="252">
        <v>1.286</v>
      </c>
      <c r="C1358" s="252">
        <v>1.286</v>
      </c>
      <c r="D1358" s="112">
        <f>IF(C1358&lt;MAX($C$1:C1358),C1358/MAX($C$1:C1358)-1,0)</f>
        <v>-0.54718309859154934</v>
      </c>
      <c r="E1358" s="112">
        <f>IF(C1358&lt;MAX($C$1211:C1358),C1358/MAX($C$1211:C1358)-1,0)</f>
        <v>-4.8816568047337361E-2</v>
      </c>
    </row>
    <row r="1359" spans="1:5">
      <c r="A1359" s="253">
        <v>42642</v>
      </c>
      <c r="B1359" s="252">
        <v>1.2929999999999999</v>
      </c>
      <c r="C1359" s="252">
        <v>1.2929999999999999</v>
      </c>
      <c r="D1359" s="112">
        <f>IF(C1359&lt;MAX($C$1:C1359),C1359/MAX($C$1:C1359)-1,0)</f>
        <v>-0.54471830985915493</v>
      </c>
      <c r="E1359" s="112">
        <f>IF(C1359&lt;MAX($C$1211:C1359),C1359/MAX($C$1211:C1359)-1,0)</f>
        <v>-4.3639053254437954E-2</v>
      </c>
    </row>
    <row r="1360" spans="1:5">
      <c r="A1360" s="253">
        <v>42643</v>
      </c>
      <c r="B1360" s="252">
        <v>1.2969999999999999</v>
      </c>
      <c r="C1360" s="252">
        <v>1.2969999999999999</v>
      </c>
      <c r="D1360" s="112">
        <f>IF(C1360&lt;MAX($C$1:C1360),C1360/MAX($C$1:C1360)-1,0)</f>
        <v>-0.54330985915492958</v>
      </c>
      <c r="E1360" s="112">
        <f>IF(C1360&lt;MAX($C$1211:C1360),C1360/MAX($C$1211:C1360)-1,0)</f>
        <v>-4.0680473372781134E-2</v>
      </c>
    </row>
    <row r="1361" spans="1:5">
      <c r="A1361" s="253">
        <v>42653</v>
      </c>
      <c r="B1361" s="252">
        <v>1.3260000000000001</v>
      </c>
      <c r="C1361" s="252">
        <v>1.3260000000000001</v>
      </c>
      <c r="D1361" s="112">
        <f>IF(C1361&lt;MAX($C$1:C1361),C1361/MAX($C$1:C1361)-1,0)</f>
        <v>-0.53309859154929573</v>
      </c>
      <c r="E1361" s="112">
        <f>IF(C1361&lt;MAX($C$1211:C1361),C1361/MAX($C$1211:C1361)-1,0)</f>
        <v>-1.9230769230769273E-2</v>
      </c>
    </row>
    <row r="1362" spans="1:5">
      <c r="A1362" s="253">
        <v>42654</v>
      </c>
      <c r="B1362" s="252">
        <v>1.331</v>
      </c>
      <c r="C1362" s="252">
        <v>1.331</v>
      </c>
      <c r="D1362" s="112">
        <f>IF(C1362&lt;MAX($C$1:C1362),C1362/MAX($C$1:C1362)-1,0)</f>
        <v>-0.5313380281690141</v>
      </c>
      <c r="E1362" s="112">
        <f>IF(C1362&lt;MAX($C$1211:C1362),C1362/MAX($C$1211:C1362)-1,0)</f>
        <v>-1.5532544378698332E-2</v>
      </c>
    </row>
    <row r="1363" spans="1:5">
      <c r="A1363" s="253">
        <v>42655</v>
      </c>
      <c r="B1363" s="252">
        <v>1.329</v>
      </c>
      <c r="C1363" s="252">
        <v>1.329</v>
      </c>
      <c r="D1363" s="112">
        <f>IF(C1363&lt;MAX($C$1:C1363),C1363/MAX($C$1:C1363)-1,0)</f>
        <v>-0.53204225352112677</v>
      </c>
      <c r="E1363" s="112">
        <f>IF(C1363&lt;MAX($C$1211:C1363),C1363/MAX($C$1211:C1363)-1,0)</f>
        <v>-1.7011834319526686E-2</v>
      </c>
    </row>
    <row r="1364" spans="1:5">
      <c r="A1364" s="253">
        <v>42656</v>
      </c>
      <c r="B1364" s="252">
        <v>1.3260000000000001</v>
      </c>
      <c r="C1364" s="252">
        <v>1.3260000000000001</v>
      </c>
      <c r="D1364" s="112">
        <f>IF(C1364&lt;MAX($C$1:C1364),C1364/MAX($C$1:C1364)-1,0)</f>
        <v>-0.53309859154929573</v>
      </c>
      <c r="E1364" s="112">
        <f>IF(C1364&lt;MAX($C$1211:C1364),C1364/MAX($C$1211:C1364)-1,0)</f>
        <v>-1.9230769230769273E-2</v>
      </c>
    </row>
    <row r="1365" spans="1:5">
      <c r="A1365" s="253">
        <v>42657</v>
      </c>
      <c r="B1365" s="252">
        <v>1.327</v>
      </c>
      <c r="C1365" s="252">
        <v>1.327</v>
      </c>
      <c r="D1365" s="112">
        <f>IF(C1365&lt;MAX($C$1:C1365),C1365/MAX($C$1:C1365)-1,0)</f>
        <v>-0.53274647887323945</v>
      </c>
      <c r="E1365" s="112">
        <f>IF(C1365&lt;MAX($C$1211:C1365),C1365/MAX($C$1211:C1365)-1,0)</f>
        <v>-1.8491124260355152E-2</v>
      </c>
    </row>
    <row r="1366" spans="1:5">
      <c r="A1366" s="253">
        <v>42660</v>
      </c>
      <c r="B1366" s="252">
        <v>1.3260000000000001</v>
      </c>
      <c r="C1366" s="252">
        <v>1.3260000000000001</v>
      </c>
      <c r="D1366" s="112">
        <f>IF(C1366&lt;MAX($C$1:C1366),C1366/MAX($C$1:C1366)-1,0)</f>
        <v>-0.53309859154929573</v>
      </c>
      <c r="E1366" s="112">
        <f>IF(C1366&lt;MAX($C$1211:C1366),C1366/MAX($C$1211:C1366)-1,0)</f>
        <v>-1.9230769230769273E-2</v>
      </c>
    </row>
    <row r="1367" spans="1:5">
      <c r="A1367" s="253">
        <v>42661</v>
      </c>
      <c r="B1367" s="252">
        <v>1.339</v>
      </c>
      <c r="C1367" s="252">
        <v>1.339</v>
      </c>
      <c r="D1367" s="112">
        <f>IF(C1367&lt;MAX($C$1:C1367),C1367/MAX($C$1:C1367)-1,0)</f>
        <v>-0.5285211267605634</v>
      </c>
      <c r="E1367" s="112">
        <f>IF(C1367&lt;MAX($C$1211:C1367),C1367/MAX($C$1211:C1367)-1,0)</f>
        <v>-9.6153846153846922E-3</v>
      </c>
    </row>
    <row r="1368" spans="1:5">
      <c r="A1368" s="253">
        <v>42662</v>
      </c>
      <c r="B1368" s="252">
        <v>1.3380000000000001</v>
      </c>
      <c r="C1368" s="252">
        <v>1.3380000000000001</v>
      </c>
      <c r="D1368" s="112">
        <f>IF(C1368&lt;MAX($C$1:C1368),C1368/MAX($C$1:C1368)-1,0)</f>
        <v>-0.52887323943661968</v>
      </c>
      <c r="E1368" s="112">
        <f>IF(C1368&lt;MAX($C$1211:C1368),C1368/MAX($C$1211:C1368)-1,0)</f>
        <v>-1.0355029585798814E-2</v>
      </c>
    </row>
    <row r="1369" spans="1:5">
      <c r="A1369" s="253">
        <v>42663</v>
      </c>
      <c r="B1369" s="252">
        <v>1.333</v>
      </c>
      <c r="C1369" s="252">
        <v>1.333</v>
      </c>
      <c r="D1369" s="112">
        <f>IF(C1369&lt;MAX($C$1:C1369),C1369/MAX($C$1:C1369)-1,0)</f>
        <v>-0.53063380281690142</v>
      </c>
      <c r="E1369" s="112">
        <f>IF(C1369&lt;MAX($C$1211:C1369),C1369/MAX($C$1211:C1369)-1,0)</f>
        <v>-1.4053254437869866E-2</v>
      </c>
    </row>
    <row r="1370" spans="1:5">
      <c r="A1370" s="253">
        <v>42664</v>
      </c>
      <c r="B1370" s="252">
        <v>1.3280000000000001</v>
      </c>
      <c r="C1370" s="252">
        <v>1.3280000000000001</v>
      </c>
      <c r="D1370" s="112">
        <f>IF(C1370&lt;MAX($C$1:C1370),C1370/MAX($C$1:C1370)-1,0)</f>
        <v>-0.53239436619718306</v>
      </c>
      <c r="E1370" s="112">
        <f>IF(C1370&lt;MAX($C$1211:C1370),C1370/MAX($C$1211:C1370)-1,0)</f>
        <v>-1.7751479289940808E-2</v>
      </c>
    </row>
    <row r="1371" spans="1:5">
      <c r="A1371" s="253">
        <v>42667</v>
      </c>
      <c r="B1371" s="252">
        <v>1.335</v>
      </c>
      <c r="C1371" s="252">
        <v>1.335</v>
      </c>
      <c r="D1371" s="112">
        <f>IF(C1371&lt;MAX($C$1:C1371),C1371/MAX($C$1:C1371)-1,0)</f>
        <v>-0.52992957746478875</v>
      </c>
      <c r="E1371" s="112">
        <f>IF(C1371&lt;MAX($C$1211:C1371),C1371/MAX($C$1211:C1371)-1,0)</f>
        <v>-1.2573964497041512E-2</v>
      </c>
    </row>
    <row r="1372" spans="1:5">
      <c r="A1372" s="253">
        <v>42668</v>
      </c>
      <c r="B1372" s="252">
        <v>1.335</v>
      </c>
      <c r="C1372" s="252">
        <v>1.335</v>
      </c>
      <c r="D1372" s="112">
        <f>IF(C1372&lt;MAX($C$1:C1372),C1372/MAX($C$1:C1372)-1,0)</f>
        <v>-0.52992957746478875</v>
      </c>
      <c r="E1372" s="112">
        <f>IF(C1372&lt;MAX($C$1211:C1372),C1372/MAX($C$1211:C1372)-1,0)</f>
        <v>-1.2573964497041512E-2</v>
      </c>
    </row>
    <row r="1373" spans="1:5">
      <c r="A1373" s="253">
        <v>42669</v>
      </c>
      <c r="B1373" s="252">
        <v>1.3340000000000001</v>
      </c>
      <c r="C1373" s="252">
        <v>1.3340000000000001</v>
      </c>
      <c r="D1373" s="112">
        <f>IF(C1373&lt;MAX($C$1:C1373),C1373/MAX($C$1:C1373)-1,0)</f>
        <v>-0.53028169014084503</v>
      </c>
      <c r="E1373" s="112">
        <f>IF(C1373&lt;MAX($C$1211:C1373),C1373/MAX($C$1211:C1373)-1,0)</f>
        <v>-1.3313609467455634E-2</v>
      </c>
    </row>
    <row r="1374" spans="1:5">
      <c r="A1374" s="253">
        <v>42670</v>
      </c>
      <c r="B1374" s="252">
        <v>1.3320000000000001</v>
      </c>
      <c r="C1374" s="252">
        <v>1.3320000000000001</v>
      </c>
      <c r="D1374" s="112">
        <f>IF(C1374&lt;MAX($C$1:C1374),C1374/MAX($C$1:C1374)-1,0)</f>
        <v>-0.53098591549295771</v>
      </c>
      <c r="E1374" s="112">
        <f>IF(C1374&lt;MAX($C$1211:C1374),C1374/MAX($C$1211:C1374)-1,0)</f>
        <v>-1.4792899408283988E-2</v>
      </c>
    </row>
    <row r="1375" spans="1:5">
      <c r="A1375" s="253">
        <v>42671</v>
      </c>
      <c r="B1375" s="252">
        <v>1.325</v>
      </c>
      <c r="C1375" s="252">
        <v>1.325</v>
      </c>
      <c r="D1375" s="112">
        <f>IF(C1375&lt;MAX($C$1:C1375),C1375/MAX($C$1:C1375)-1,0)</f>
        <v>-0.53345070422535212</v>
      </c>
      <c r="E1375" s="112">
        <f>IF(C1375&lt;MAX($C$1211:C1375),C1375/MAX($C$1211:C1375)-1,0)</f>
        <v>-1.9970414201183506E-2</v>
      </c>
    </row>
    <row r="1376" spans="1:5">
      <c r="A1376" s="253">
        <v>42674</v>
      </c>
      <c r="B1376" s="252">
        <v>1.3260000000000001</v>
      </c>
      <c r="C1376" s="252">
        <v>1.3260000000000001</v>
      </c>
      <c r="D1376" s="112">
        <f>IF(C1376&lt;MAX($C$1:C1376),C1376/MAX($C$1:C1376)-1,0)</f>
        <v>-0.53309859154929573</v>
      </c>
      <c r="E1376" s="112">
        <f>IF(C1376&lt;MAX($C$1211:C1376),C1376/MAX($C$1211:C1376)-1,0)</f>
        <v>-1.9230769230769273E-2</v>
      </c>
    </row>
    <row r="1377" spans="1:9">
      <c r="A1377" s="253">
        <v>42675</v>
      </c>
      <c r="B1377" s="252">
        <v>1.335</v>
      </c>
      <c r="C1377" s="252">
        <v>1.335</v>
      </c>
      <c r="D1377" s="112">
        <f>IF(C1377&lt;MAX($C$1:C1377),C1377/MAX($C$1:C1377)-1,0)</f>
        <v>-0.52992957746478875</v>
      </c>
      <c r="E1377" s="112">
        <f>IF(C1377&lt;MAX($C$1211:C1377),C1377/MAX($C$1211:C1377)-1,0)</f>
        <v>-1.2573964497041512E-2</v>
      </c>
    </row>
    <row r="1378" spans="1:9">
      <c r="A1378" s="253">
        <v>42676</v>
      </c>
      <c r="B1378" s="252">
        <v>1.335</v>
      </c>
      <c r="C1378" s="252">
        <v>1.335</v>
      </c>
      <c r="D1378" s="112">
        <f>IF(C1378&lt;MAX($C$1:C1378),C1378/MAX($C$1:C1378)-1,0)</f>
        <v>-0.52992957746478875</v>
      </c>
      <c r="E1378" s="112">
        <f>IF(C1378&lt;MAX($C$1211:C1378),C1378/MAX($C$1211:C1378)-1,0)</f>
        <v>-1.2573964497041512E-2</v>
      </c>
    </row>
    <row r="1379" spans="1:9">
      <c r="A1379" s="253">
        <v>42677</v>
      </c>
      <c r="B1379" s="252">
        <v>1.339</v>
      </c>
      <c r="C1379" s="252">
        <v>1.339</v>
      </c>
      <c r="D1379" s="112">
        <f>IF(C1379&lt;MAX($C$1:C1379),C1379/MAX($C$1:C1379)-1,0)</f>
        <v>-0.5285211267605634</v>
      </c>
      <c r="E1379" s="112">
        <f>IF(C1379&lt;MAX($C$1211:C1379),C1379/MAX($C$1211:C1379)-1,0)</f>
        <v>-9.6153846153846922E-3</v>
      </c>
    </row>
    <row r="1380" spans="1:9">
      <c r="A1380" s="253">
        <v>42678</v>
      </c>
      <c r="B1380" s="252">
        <v>1.333</v>
      </c>
      <c r="C1380" s="252">
        <v>1.333</v>
      </c>
      <c r="D1380" s="112">
        <f>IF(C1380&lt;MAX($C$1:C1380),C1380/MAX($C$1:C1380)-1,0)</f>
        <v>-0.53063380281690142</v>
      </c>
      <c r="E1380" s="112">
        <f>IF(C1380&lt;MAX($C$1211:C1380),C1380/MAX($C$1211:C1380)-1,0)</f>
        <v>-1.4053254437869866E-2</v>
      </c>
    </row>
    <row r="1381" spans="1:9">
      <c r="A1381" s="253">
        <v>42681</v>
      </c>
      <c r="B1381" s="252">
        <v>1.323</v>
      </c>
      <c r="C1381" s="252">
        <v>1.323</v>
      </c>
      <c r="D1381" s="112">
        <f>IF(C1381&lt;MAX($C$1:C1381),C1381/MAX($C$1:C1381)-1,0)</f>
        <v>-0.5341549295774648</v>
      </c>
      <c r="E1381" s="112">
        <f>IF(C1381&lt;MAX($C$1211:C1381),C1381/MAX($C$1211:C1381)-1,0)</f>
        <v>-2.1449704142011972E-2</v>
      </c>
    </row>
    <row r="1382" spans="1:9">
      <c r="A1382" s="253">
        <v>42682</v>
      </c>
      <c r="B1382" s="252">
        <v>1.329</v>
      </c>
      <c r="C1382" s="252">
        <v>1.329</v>
      </c>
      <c r="D1382" s="112">
        <f>IF(C1382&lt;MAX($C$1:C1382),C1382/MAX($C$1:C1382)-1,0)</f>
        <v>-0.53204225352112677</v>
      </c>
      <c r="E1382" s="112">
        <f>IF(C1382&lt;MAX($C$1211:C1382),C1382/MAX($C$1211:C1382)-1,0)</f>
        <v>-1.7011834319526686E-2</v>
      </c>
    </row>
    <row r="1383" spans="1:9">
      <c r="A1383" s="253">
        <v>42683</v>
      </c>
      <c r="B1383" s="252">
        <v>1.3220000000000001</v>
      </c>
      <c r="C1383" s="252">
        <v>1.3220000000000001</v>
      </c>
      <c r="D1383" s="112">
        <f>IF(C1383&lt;MAX($C$1:C1383),C1383/MAX($C$1:C1383)-1,0)</f>
        <v>-0.53450704225352108</v>
      </c>
      <c r="E1383" s="112">
        <f>IF(C1383&lt;MAX($C$1211:C1383),C1383/MAX($C$1211:C1383)-1,0)</f>
        <v>-2.2189349112426093E-2</v>
      </c>
    </row>
    <row r="1384" spans="1:9">
      <c r="A1384" s="253">
        <v>42684</v>
      </c>
      <c r="B1384" s="252">
        <v>1.333</v>
      </c>
      <c r="C1384" s="252">
        <v>1.333</v>
      </c>
      <c r="D1384" s="112">
        <f>IF(C1384&lt;MAX($C$1:C1384),C1384/MAX($C$1:C1384)-1,0)</f>
        <v>-0.53063380281690142</v>
      </c>
      <c r="E1384" s="112">
        <f>IF(C1384&lt;MAX($C$1211:C1384),C1384/MAX($C$1211:C1384)-1,0)</f>
        <v>-1.4053254437869866E-2</v>
      </c>
    </row>
    <row r="1385" spans="1:9">
      <c r="A1385" s="253">
        <v>42685</v>
      </c>
      <c r="B1385" s="252">
        <v>1.3280000000000001</v>
      </c>
      <c r="C1385" s="252">
        <v>1.3280000000000001</v>
      </c>
      <c r="D1385" s="112">
        <f>IF(C1385&lt;MAX($C$1:C1385),C1385/MAX($C$1:C1385)-1,0)</f>
        <v>-0.53239436619718306</v>
      </c>
      <c r="E1385" s="112">
        <f>IF(C1385&lt;MAX($C$1211:C1385),C1385/MAX($C$1211:C1385)-1,0)</f>
        <v>-1.7751479289940808E-2</v>
      </c>
      <c r="G1385">
        <f>B1376/B1360-1</f>
        <v>2.2359290670778798E-2</v>
      </c>
      <c r="H1385">
        <f>B1398/B1376-1</f>
        <v>3.7707390648566985E-3</v>
      </c>
      <c r="I1385">
        <f>B1421/B1398-1</f>
        <v>-4.2073628850488376E-2</v>
      </c>
    </row>
    <row r="1386" spans="1:9">
      <c r="A1386" s="253">
        <v>42688</v>
      </c>
      <c r="B1386" s="252">
        <v>1.331</v>
      </c>
      <c r="C1386" s="252">
        <v>1.331</v>
      </c>
      <c r="D1386" s="112">
        <f>IF(C1386&lt;MAX($C$1:C1386),C1386/MAX($C$1:C1386)-1,0)</f>
        <v>-0.5313380281690141</v>
      </c>
      <c r="E1386" s="112">
        <f>IF(C1386&lt;MAX($C$1211:C1386),C1386/MAX($C$1211:C1386)-1,0)</f>
        <v>-1.5532544378698332E-2</v>
      </c>
    </row>
    <row r="1387" spans="1:9">
      <c r="A1387" s="253">
        <v>42689</v>
      </c>
      <c r="B1387" s="252">
        <v>1.34</v>
      </c>
      <c r="C1387" s="252">
        <v>1.34</v>
      </c>
      <c r="D1387" s="112">
        <f>IF(C1387&lt;MAX($C$1:C1387),C1387/MAX($C$1:C1387)-1,0)</f>
        <v>-0.528169014084507</v>
      </c>
      <c r="E1387" s="112">
        <f>IF(C1387&lt;MAX($C$1211:C1387),C1387/MAX($C$1211:C1387)-1,0)</f>
        <v>-8.8757396449704595E-3</v>
      </c>
    </row>
    <row r="1388" spans="1:9">
      <c r="A1388" s="253">
        <v>42690</v>
      </c>
      <c r="B1388" s="252">
        <v>1.343</v>
      </c>
      <c r="C1388" s="252">
        <v>1.343</v>
      </c>
      <c r="D1388" s="112">
        <f>IF(C1388&lt;MAX($C$1:C1388),C1388/MAX($C$1:C1388)-1,0)</f>
        <v>-0.52711267605633805</v>
      </c>
      <c r="E1388" s="112">
        <f>IF(C1388&lt;MAX($C$1211:C1388),C1388/MAX($C$1211:C1388)-1,0)</f>
        <v>-6.6568047337278724E-3</v>
      </c>
    </row>
    <row r="1389" spans="1:9">
      <c r="A1389" s="253">
        <v>42691</v>
      </c>
      <c r="B1389" s="252">
        <v>1.3420000000000001</v>
      </c>
      <c r="C1389" s="252">
        <v>1.3420000000000001</v>
      </c>
      <c r="D1389" s="112">
        <f>IF(C1389&lt;MAX($C$1:C1389),C1389/MAX($C$1:C1389)-1,0)</f>
        <v>-0.52746478873239433</v>
      </c>
      <c r="E1389" s="112">
        <f>IF(C1389&lt;MAX($C$1211:C1389),C1389/MAX($C$1211:C1389)-1,0)</f>
        <v>-7.3964497041419941E-3</v>
      </c>
    </row>
    <row r="1390" spans="1:9">
      <c r="A1390" s="253">
        <v>42692</v>
      </c>
      <c r="B1390" s="252">
        <v>1.337</v>
      </c>
      <c r="C1390" s="252">
        <v>1.337</v>
      </c>
      <c r="D1390" s="112">
        <f>IF(C1390&lt;MAX($C$1:C1390),C1390/MAX($C$1:C1390)-1,0)</f>
        <v>-0.52922535211267596</v>
      </c>
      <c r="E1390" s="112">
        <f>IF(C1390&lt;MAX($C$1211:C1390),C1390/MAX($C$1211:C1390)-1,0)</f>
        <v>-1.1094674556213158E-2</v>
      </c>
    </row>
    <row r="1391" spans="1:9">
      <c r="A1391" s="253">
        <v>42695</v>
      </c>
      <c r="B1391" s="252">
        <v>1.339</v>
      </c>
      <c r="C1391" s="252">
        <v>1.339</v>
      </c>
      <c r="D1391" s="112">
        <f>IF(C1391&lt;MAX($C$1:C1391),C1391/MAX($C$1:C1391)-1,0)</f>
        <v>-0.5285211267605634</v>
      </c>
      <c r="E1391" s="112">
        <f>IF(C1391&lt;MAX($C$1211:C1391),C1391/MAX($C$1211:C1391)-1,0)</f>
        <v>-9.6153846153846922E-3</v>
      </c>
    </row>
    <row r="1392" spans="1:9">
      <c r="A1392" s="253">
        <v>42696</v>
      </c>
      <c r="B1392" s="252">
        <v>1.3440000000000001</v>
      </c>
      <c r="C1392" s="252">
        <v>1.3440000000000001</v>
      </c>
      <c r="D1392" s="112">
        <f>IF(C1392&lt;MAX($C$1:C1392),C1392/MAX($C$1:C1392)-1,0)</f>
        <v>-0.52676056338028165</v>
      </c>
      <c r="E1392" s="112">
        <f>IF(C1392&lt;MAX($C$1211:C1392),C1392/MAX($C$1211:C1392)-1,0)</f>
        <v>-5.9171597633136397E-3</v>
      </c>
    </row>
    <row r="1393" spans="1:5">
      <c r="A1393" s="253">
        <v>42697</v>
      </c>
      <c r="B1393" s="252">
        <v>1.337</v>
      </c>
      <c r="C1393" s="252">
        <v>1.337</v>
      </c>
      <c r="D1393" s="112">
        <f>IF(C1393&lt;MAX($C$1:C1393),C1393/MAX($C$1:C1393)-1,0)</f>
        <v>-0.52922535211267596</v>
      </c>
      <c r="E1393" s="112">
        <f>IF(C1393&lt;MAX($C$1211:C1393),C1393/MAX($C$1211:C1393)-1,0)</f>
        <v>-1.1094674556213158E-2</v>
      </c>
    </row>
    <row r="1394" spans="1:5">
      <c r="A1394" s="253">
        <v>42698</v>
      </c>
      <c r="B1394" s="252">
        <v>1.3340000000000001</v>
      </c>
      <c r="C1394" s="252">
        <v>1.3340000000000001</v>
      </c>
      <c r="D1394" s="112">
        <f>IF(C1394&lt;MAX($C$1:C1394),C1394/MAX($C$1:C1394)-1,0)</f>
        <v>-0.53028169014084503</v>
      </c>
      <c r="E1394" s="112">
        <f>IF(C1394&lt;MAX($C$1211:C1394),C1394/MAX($C$1211:C1394)-1,0)</f>
        <v>-1.3313609467455634E-2</v>
      </c>
    </row>
    <row r="1395" spans="1:5">
      <c r="A1395" s="253">
        <v>42699</v>
      </c>
      <c r="B1395" s="252">
        <v>1.3380000000000001</v>
      </c>
      <c r="C1395" s="252">
        <v>1.3380000000000001</v>
      </c>
      <c r="D1395" s="112">
        <f>IF(C1395&lt;MAX($C$1:C1395),C1395/MAX($C$1:C1395)-1,0)</f>
        <v>-0.52887323943661968</v>
      </c>
      <c r="E1395" s="112">
        <f>IF(C1395&lt;MAX($C$1211:C1395),C1395/MAX($C$1211:C1395)-1,0)</f>
        <v>-1.0355029585798814E-2</v>
      </c>
    </row>
    <row r="1396" spans="1:5">
      <c r="A1396" s="253">
        <v>42702</v>
      </c>
      <c r="B1396" s="252">
        <v>1.339</v>
      </c>
      <c r="C1396" s="252">
        <v>1.339</v>
      </c>
      <c r="D1396" s="112">
        <f>IF(C1396&lt;MAX($C$1:C1396),C1396/MAX($C$1:C1396)-1,0)</f>
        <v>-0.5285211267605634</v>
      </c>
      <c r="E1396" s="112">
        <f>IF(C1396&lt;MAX($C$1211:C1396),C1396/MAX($C$1211:C1396)-1,0)</f>
        <v>-9.6153846153846922E-3</v>
      </c>
    </row>
    <row r="1397" spans="1:5">
      <c r="A1397" s="253">
        <v>42703</v>
      </c>
      <c r="B1397" s="252">
        <v>1.33</v>
      </c>
      <c r="C1397" s="252">
        <v>1.33</v>
      </c>
      <c r="D1397" s="112">
        <f>IF(C1397&lt;MAX($C$1:C1397),C1397/MAX($C$1:C1397)-1,0)</f>
        <v>-0.53169014084507038</v>
      </c>
      <c r="E1397" s="112">
        <f>IF(C1397&lt;MAX($C$1211:C1397),C1397/MAX($C$1211:C1397)-1,0)</f>
        <v>-1.6272189349112454E-2</v>
      </c>
    </row>
    <row r="1398" spans="1:5">
      <c r="A1398" s="253">
        <v>42704</v>
      </c>
      <c r="B1398" s="252">
        <v>1.331</v>
      </c>
      <c r="C1398" s="252">
        <v>1.331</v>
      </c>
      <c r="D1398" s="112">
        <f>IF(C1398&lt;MAX($C$1:C1398),C1398/MAX($C$1:C1398)-1,0)</f>
        <v>-0.5313380281690141</v>
      </c>
      <c r="E1398" s="112">
        <f>IF(C1398&lt;MAX($C$1211:C1398),C1398/MAX($C$1211:C1398)-1,0)</f>
        <v>-1.5532544378698332E-2</v>
      </c>
    </row>
    <row r="1399" spans="1:5">
      <c r="A1399" s="253">
        <v>42705</v>
      </c>
      <c r="B1399" s="252">
        <v>1.3340000000000001</v>
      </c>
      <c r="C1399" s="252">
        <v>1.3340000000000001</v>
      </c>
      <c r="D1399" s="112">
        <f>IF(C1399&lt;MAX($C$1:C1399),C1399/MAX($C$1:C1399)-1,0)</f>
        <v>-0.53028169014084503</v>
      </c>
      <c r="E1399" s="112">
        <f>IF(C1399&lt;MAX($C$1211:C1399),C1399/MAX($C$1211:C1399)-1,0)</f>
        <v>-1.3313609467455634E-2</v>
      </c>
    </row>
    <row r="1400" spans="1:5">
      <c r="A1400" s="253">
        <v>42706</v>
      </c>
      <c r="B1400" s="252">
        <v>1.3220000000000001</v>
      </c>
      <c r="C1400" s="252">
        <v>1.3220000000000001</v>
      </c>
      <c r="D1400" s="112">
        <f>IF(C1400&lt;MAX($C$1:C1400),C1400/MAX($C$1:C1400)-1,0)</f>
        <v>-0.53450704225352108</v>
      </c>
      <c r="E1400" s="112">
        <f>IF(C1400&lt;MAX($C$1211:C1400),C1400/MAX($C$1211:C1400)-1,0)</f>
        <v>-2.2189349112426093E-2</v>
      </c>
    </row>
    <row r="1401" spans="1:5">
      <c r="A1401" s="253">
        <v>42709</v>
      </c>
      <c r="B1401" s="252">
        <v>1.329</v>
      </c>
      <c r="C1401" s="252">
        <v>1.329</v>
      </c>
      <c r="D1401" s="112">
        <f>IF(C1401&lt;MAX($C$1:C1401),C1401/MAX($C$1:C1401)-1,0)</f>
        <v>-0.53204225352112677</v>
      </c>
      <c r="E1401" s="112">
        <f>IF(C1401&lt;MAX($C$1211:C1401),C1401/MAX($C$1211:C1401)-1,0)</f>
        <v>-1.7011834319526686E-2</v>
      </c>
    </row>
    <row r="1402" spans="1:5">
      <c r="A1402" s="253">
        <v>42710</v>
      </c>
      <c r="B1402" s="252">
        <v>1.3340000000000001</v>
      </c>
      <c r="C1402" s="252">
        <v>1.3340000000000001</v>
      </c>
      <c r="D1402" s="112">
        <f>IF(C1402&lt;MAX($C$1:C1402),C1402/MAX($C$1:C1402)-1,0)</f>
        <v>-0.53028169014084503</v>
      </c>
      <c r="E1402" s="112">
        <f>IF(C1402&lt;MAX($C$1211:C1402),C1402/MAX($C$1211:C1402)-1,0)</f>
        <v>-1.3313609467455634E-2</v>
      </c>
    </row>
    <row r="1403" spans="1:5">
      <c r="A1403" s="253">
        <v>42711</v>
      </c>
      <c r="B1403" s="252">
        <v>1.3420000000000001</v>
      </c>
      <c r="C1403" s="252">
        <v>1.3420000000000001</v>
      </c>
      <c r="D1403" s="112">
        <f>IF(C1403&lt;MAX($C$1:C1403),C1403/MAX($C$1:C1403)-1,0)</f>
        <v>-0.52746478873239433</v>
      </c>
      <c r="E1403" s="112">
        <f>IF(C1403&lt;MAX($C$1211:C1403),C1403/MAX($C$1211:C1403)-1,0)</f>
        <v>-7.3964497041419941E-3</v>
      </c>
    </row>
    <row r="1404" spans="1:5">
      <c r="A1404" s="253">
        <v>42712</v>
      </c>
      <c r="B1404" s="252">
        <v>1.335</v>
      </c>
      <c r="C1404" s="252">
        <v>1.335</v>
      </c>
      <c r="D1404" s="112">
        <f>IF(C1404&lt;MAX($C$1:C1404),C1404/MAX($C$1:C1404)-1,0)</f>
        <v>-0.52992957746478875</v>
      </c>
      <c r="E1404" s="112">
        <f>IF(C1404&lt;MAX($C$1211:C1404),C1404/MAX($C$1211:C1404)-1,0)</f>
        <v>-1.2573964497041512E-2</v>
      </c>
    </row>
    <row r="1405" spans="1:5">
      <c r="A1405" s="253">
        <v>42713</v>
      </c>
      <c r="B1405" s="252">
        <v>1.3320000000000001</v>
      </c>
      <c r="C1405" s="252">
        <v>1.3320000000000001</v>
      </c>
      <c r="D1405" s="112">
        <f>IF(C1405&lt;MAX($C$1:C1405),C1405/MAX($C$1:C1405)-1,0)</f>
        <v>-0.53098591549295771</v>
      </c>
      <c r="E1405" s="112">
        <f>IF(C1405&lt;MAX($C$1211:C1405),C1405/MAX($C$1211:C1405)-1,0)</f>
        <v>-1.4792899408283988E-2</v>
      </c>
    </row>
    <row r="1406" spans="1:5">
      <c r="A1406" s="253">
        <v>42716</v>
      </c>
      <c r="B1406" s="252">
        <v>1.286</v>
      </c>
      <c r="C1406" s="252">
        <v>1.286</v>
      </c>
      <c r="D1406" s="112">
        <f>IF(C1406&lt;MAX($C$1:C1406),C1406/MAX($C$1:C1406)-1,0)</f>
        <v>-0.54718309859154934</v>
      </c>
      <c r="E1406" s="112">
        <f>IF(C1406&lt;MAX($C$1211:C1406),C1406/MAX($C$1211:C1406)-1,0)</f>
        <v>-4.8816568047337361E-2</v>
      </c>
    </row>
    <row r="1407" spans="1:5">
      <c r="A1407" s="253">
        <v>42717</v>
      </c>
      <c r="B1407" s="252">
        <v>1.2889999999999999</v>
      </c>
      <c r="C1407" s="252">
        <v>1.2889999999999999</v>
      </c>
      <c r="D1407" s="112">
        <f>IF(C1407&lt;MAX($C$1:C1407),C1407/MAX($C$1:C1407)-1,0)</f>
        <v>-0.54612676056338028</v>
      </c>
      <c r="E1407" s="112">
        <f>IF(C1407&lt;MAX($C$1211:C1407),C1407/MAX($C$1211:C1407)-1,0)</f>
        <v>-4.6597633136094774E-2</v>
      </c>
    </row>
    <row r="1408" spans="1:5">
      <c r="A1408" s="253">
        <v>42718</v>
      </c>
      <c r="B1408" s="252">
        <v>1.278</v>
      </c>
      <c r="C1408" s="252">
        <v>1.278</v>
      </c>
      <c r="D1408" s="112">
        <f>IF(C1408&lt;MAX($C$1:C1408),C1408/MAX($C$1:C1408)-1,0)</f>
        <v>-0.55000000000000004</v>
      </c>
      <c r="E1408" s="112">
        <f>IF(C1408&lt;MAX($C$1211:C1408),C1408/MAX($C$1211:C1408)-1,0)</f>
        <v>-5.473372781065089E-2</v>
      </c>
    </row>
    <row r="1409" spans="1:5">
      <c r="A1409" s="253">
        <v>42719</v>
      </c>
      <c r="B1409" s="252">
        <v>1.272</v>
      </c>
      <c r="C1409" s="252">
        <v>1.272</v>
      </c>
      <c r="D1409" s="112">
        <f>IF(C1409&lt;MAX($C$1:C1409),C1409/MAX($C$1:C1409)-1,0)</f>
        <v>-0.55211267605633796</v>
      </c>
      <c r="E1409" s="112">
        <f>IF(C1409&lt;MAX($C$1211:C1409),C1409/MAX($C$1211:C1409)-1,0)</f>
        <v>-5.9171597633136175E-2</v>
      </c>
    </row>
    <row r="1410" spans="1:5">
      <c r="A1410" s="253">
        <v>42720</v>
      </c>
      <c r="B1410" s="252">
        <v>1.284</v>
      </c>
      <c r="C1410" s="252">
        <v>1.284</v>
      </c>
      <c r="D1410" s="112">
        <f>IF(C1410&lt;MAX($C$1:C1410),C1410/MAX($C$1:C1410)-1,0)</f>
        <v>-0.54788732394366191</v>
      </c>
      <c r="E1410" s="112">
        <f>IF(C1410&lt;MAX($C$1211:C1410),C1410/MAX($C$1211:C1410)-1,0)</f>
        <v>-5.0295857988165715E-2</v>
      </c>
    </row>
    <row r="1411" spans="1:5">
      <c r="A1411" s="253">
        <v>42723</v>
      </c>
      <c r="B1411" s="252">
        <v>1.284</v>
      </c>
      <c r="C1411" s="252">
        <v>1.284</v>
      </c>
      <c r="D1411" s="112">
        <f>IF(C1411&lt;MAX($C$1:C1411),C1411/MAX($C$1:C1411)-1,0)</f>
        <v>-0.54788732394366191</v>
      </c>
      <c r="E1411" s="112">
        <f>IF(C1411&lt;MAX($C$1211:C1411),C1411/MAX($C$1211:C1411)-1,0)</f>
        <v>-5.0295857988165715E-2</v>
      </c>
    </row>
    <row r="1412" spans="1:5">
      <c r="A1412" s="253">
        <v>42724</v>
      </c>
      <c r="B1412" s="252">
        <v>1.2789999999999999</v>
      </c>
      <c r="C1412" s="252">
        <v>1.2789999999999999</v>
      </c>
      <c r="D1412" s="112">
        <f>IF(C1412&lt;MAX($C$1:C1412),C1412/MAX($C$1:C1412)-1,0)</f>
        <v>-0.54964788732394365</v>
      </c>
      <c r="E1412" s="112">
        <f>IF(C1412&lt;MAX($C$1211:C1412),C1412/MAX($C$1211:C1412)-1,0)</f>
        <v>-5.3994082840236768E-2</v>
      </c>
    </row>
    <row r="1413" spans="1:5">
      <c r="A1413" s="253">
        <v>42725</v>
      </c>
      <c r="B1413" s="252">
        <v>1.288</v>
      </c>
      <c r="C1413" s="252">
        <v>1.288</v>
      </c>
      <c r="D1413" s="112">
        <f>IF(C1413&lt;MAX($C$1:C1413),C1413/MAX($C$1:C1413)-1,0)</f>
        <v>-0.54647887323943656</v>
      </c>
      <c r="E1413" s="112">
        <f>IF(C1413&lt;MAX($C$1211:C1413),C1413/MAX($C$1211:C1413)-1,0)</f>
        <v>-4.7337278106508895E-2</v>
      </c>
    </row>
    <row r="1414" spans="1:5">
      <c r="A1414" s="253">
        <v>42726</v>
      </c>
      <c r="B1414" s="252">
        <v>1.2849999999999999</v>
      </c>
      <c r="C1414" s="252">
        <v>1.2849999999999999</v>
      </c>
      <c r="D1414" s="112">
        <f>IF(C1414&lt;MAX($C$1:C1414),C1414/MAX($C$1:C1414)-1,0)</f>
        <v>-0.54753521126760563</v>
      </c>
      <c r="E1414" s="112">
        <f>IF(C1414&lt;MAX($C$1211:C1414),C1414/MAX($C$1211:C1414)-1,0)</f>
        <v>-4.9556213017751594E-2</v>
      </c>
    </row>
    <row r="1415" spans="1:5">
      <c r="A1415" s="253">
        <v>42727</v>
      </c>
      <c r="B1415" s="252">
        <v>1.2749999999999999</v>
      </c>
      <c r="C1415" s="252">
        <v>1.2749999999999999</v>
      </c>
      <c r="D1415" s="112">
        <f>IF(C1415&lt;MAX($C$1:C1415),C1415/MAX($C$1:C1415)-1,0)</f>
        <v>-0.551056338028169</v>
      </c>
      <c r="E1415" s="112">
        <f>IF(C1415&lt;MAX($C$1211:C1415),C1415/MAX($C$1211:C1415)-1,0)</f>
        <v>-5.6952662721893588E-2</v>
      </c>
    </row>
    <row r="1416" spans="1:5">
      <c r="A1416" s="253">
        <v>42730</v>
      </c>
      <c r="B1416" s="252">
        <v>1.2769999999999999</v>
      </c>
      <c r="C1416" s="252">
        <v>1.2769999999999999</v>
      </c>
      <c r="D1416" s="112">
        <f>IF(C1416&lt;MAX($C$1:C1416),C1416/MAX($C$1:C1416)-1,0)</f>
        <v>-0.55035211267605633</v>
      </c>
      <c r="E1416" s="112">
        <f>IF(C1416&lt;MAX($C$1211:C1416),C1416/MAX($C$1211:C1416)-1,0)</f>
        <v>-5.5473372781065233E-2</v>
      </c>
    </row>
    <row r="1417" spans="1:5">
      <c r="A1417" s="253">
        <v>42731</v>
      </c>
      <c r="B1417" s="252">
        <v>1.2769999999999999</v>
      </c>
      <c r="C1417" s="252">
        <v>1.2769999999999999</v>
      </c>
      <c r="D1417" s="112">
        <f>IF(C1417&lt;MAX($C$1:C1417),C1417/MAX($C$1:C1417)-1,0)</f>
        <v>-0.55035211267605633</v>
      </c>
      <c r="E1417" s="112">
        <f>IF(C1417&lt;MAX($C$1211:C1417),C1417/MAX($C$1211:C1417)-1,0)</f>
        <v>-5.5473372781065233E-2</v>
      </c>
    </row>
    <row r="1418" spans="1:5">
      <c r="A1418" s="253">
        <v>42732</v>
      </c>
      <c r="B1418" s="252">
        <v>1.2769999999999999</v>
      </c>
      <c r="C1418" s="252">
        <v>1.2769999999999999</v>
      </c>
      <c r="D1418" s="112">
        <f>IF(C1418&lt;MAX($C$1:C1418),C1418/MAX($C$1:C1418)-1,0)</f>
        <v>-0.55035211267605633</v>
      </c>
      <c r="E1418" s="112">
        <f>IF(C1418&lt;MAX($C$1211:C1418),C1418/MAX($C$1211:C1418)-1,0)</f>
        <v>-5.5473372781065233E-2</v>
      </c>
    </row>
    <row r="1419" spans="1:5">
      <c r="A1419" s="253">
        <v>42733</v>
      </c>
      <c r="B1419" s="252">
        <v>1.2689999999999999</v>
      </c>
      <c r="C1419" s="252">
        <v>1.2689999999999999</v>
      </c>
      <c r="D1419" s="112">
        <f>IF(C1419&lt;MAX($C$1:C1419),C1419/MAX($C$1:C1419)-1,0)</f>
        <v>-0.55316901408450703</v>
      </c>
      <c r="E1419" s="112">
        <f>IF(C1419&lt;MAX($C$1211:C1419),C1419/MAX($C$1211:C1419)-1,0)</f>
        <v>-6.1390532544378873E-2</v>
      </c>
    </row>
    <row r="1420" spans="1:5">
      <c r="A1420" s="253">
        <v>42734</v>
      </c>
      <c r="B1420" s="252">
        <v>1.2749999999999999</v>
      </c>
      <c r="C1420" s="252">
        <v>1.2749999999999999</v>
      </c>
      <c r="D1420" s="112">
        <f>IF(C1420&lt;MAX($C$1:C1420),C1420/MAX($C$1:C1420)-1,0)</f>
        <v>-0.551056338028169</v>
      </c>
      <c r="E1420" s="112">
        <f>IF(C1420&lt;MAX($C$1211:C1420),C1420/MAX($C$1211:C1420)-1,0)</f>
        <v>-5.6952662721893588E-2</v>
      </c>
    </row>
    <row r="1421" spans="1:5">
      <c r="A1421" s="253">
        <v>42735</v>
      </c>
      <c r="B1421" s="252">
        <v>1.2749999999999999</v>
      </c>
      <c r="C1421" s="252">
        <v>1.2749999999999999</v>
      </c>
      <c r="D1421" s="112">
        <f>IF(C1421&lt;MAX($C$1:C1421),C1421/MAX($C$1:C1421)-1,0)</f>
        <v>-0.551056338028169</v>
      </c>
      <c r="E1421" s="112">
        <f>IF(C1421&lt;MAX($C$1211:C1421),C1421/MAX($C$1211:C1421)-1,0)</f>
        <v>-5.6952662721893588E-2</v>
      </c>
    </row>
    <row r="1422" spans="1:5">
      <c r="A1422" s="253">
        <v>42738</v>
      </c>
      <c r="B1422" s="252">
        <v>1.2869999999999999</v>
      </c>
      <c r="C1422" s="252">
        <v>1.2869999999999999</v>
      </c>
      <c r="D1422" s="112">
        <f>IF(C1422&lt;MAX($C$1:C1422),C1422/MAX($C$1:C1422)-1,0)</f>
        <v>-0.54683098591549295</v>
      </c>
      <c r="E1422" s="112">
        <f>IF(C1422&lt;MAX($C$1211:C1422),C1422/MAX($C$1211:C1422)-1,0)</f>
        <v>-4.8076923076923239E-2</v>
      </c>
    </row>
    <row r="1423" spans="1:5">
      <c r="A1423" s="253">
        <v>42739</v>
      </c>
      <c r="B1423" s="252">
        <v>1.294</v>
      </c>
      <c r="C1423" s="252">
        <v>1.294</v>
      </c>
      <c r="D1423" s="112">
        <f>IF(C1423&lt;MAX($C$1:C1423),C1423/MAX($C$1:C1423)-1,0)</f>
        <v>-0.54436619718309853</v>
      </c>
      <c r="E1423" s="112">
        <f>IF(C1423&lt;MAX($C$1211:C1423),C1423/MAX($C$1211:C1423)-1,0)</f>
        <v>-4.2899408284023721E-2</v>
      </c>
    </row>
    <row r="1424" spans="1:5">
      <c r="A1424" s="253">
        <v>42740</v>
      </c>
      <c r="B1424" s="252">
        <v>1.292</v>
      </c>
      <c r="C1424" s="252">
        <v>1.292</v>
      </c>
      <c r="D1424" s="112">
        <f>IF(C1424&lt;MAX($C$1:C1424),C1424/MAX($C$1:C1424)-1,0)</f>
        <v>-0.54507042253521121</v>
      </c>
      <c r="E1424" s="112">
        <f>IF(C1424&lt;MAX($C$1211:C1424),C1424/MAX($C$1211:C1424)-1,0)</f>
        <v>-4.4378698224852076E-2</v>
      </c>
    </row>
    <row r="1425" spans="1:5">
      <c r="A1425" s="253">
        <v>42741</v>
      </c>
      <c r="B1425" s="252">
        <v>1.2829999999999999</v>
      </c>
      <c r="C1425" s="252">
        <v>1.2829999999999999</v>
      </c>
      <c r="D1425" s="112">
        <f>IF(C1425&lt;MAX($C$1:C1425),C1425/MAX($C$1:C1425)-1,0)</f>
        <v>-0.5482394366197183</v>
      </c>
      <c r="E1425" s="112">
        <f>IF(C1425&lt;MAX($C$1211:C1425),C1425/MAX($C$1211:C1425)-1,0)</f>
        <v>-5.1035502958580059E-2</v>
      </c>
    </row>
    <row r="1426" spans="1:5">
      <c r="A1426" s="253">
        <v>42744</v>
      </c>
      <c r="B1426" s="252">
        <v>1.296</v>
      </c>
      <c r="C1426" s="252">
        <v>1.296</v>
      </c>
      <c r="D1426" s="112">
        <f>IF(C1426&lt;MAX($C$1:C1426),C1426/MAX($C$1:C1426)-1,0)</f>
        <v>-0.54366197183098586</v>
      </c>
      <c r="E1426" s="112">
        <f>IF(C1426&lt;MAX($C$1211:C1426),C1426/MAX($C$1211:C1426)-1,0)</f>
        <v>-4.1420118343195256E-2</v>
      </c>
    </row>
    <row r="1427" spans="1:5">
      <c r="A1427" s="253">
        <v>42745</v>
      </c>
      <c r="B1427" s="252">
        <v>1.294</v>
      </c>
      <c r="C1427" s="252">
        <v>1.294</v>
      </c>
      <c r="D1427" s="112">
        <f>IF(C1427&lt;MAX($C$1:C1427),C1427/MAX($C$1:C1427)-1,0)</f>
        <v>-0.54436619718309853</v>
      </c>
      <c r="E1427" s="112">
        <f>IF(C1427&lt;MAX($C$1211:C1427),C1427/MAX($C$1211:C1427)-1,0)</f>
        <v>-4.2899408284023721E-2</v>
      </c>
    </row>
    <row r="1428" spans="1:5">
      <c r="A1428" s="253">
        <v>42746</v>
      </c>
      <c r="B1428" s="252">
        <v>1.2829999999999999</v>
      </c>
      <c r="C1428" s="252">
        <v>1.2829999999999999</v>
      </c>
      <c r="D1428" s="112">
        <f>IF(C1428&lt;MAX($C$1:C1428),C1428/MAX($C$1:C1428)-1,0)</f>
        <v>-0.5482394366197183</v>
      </c>
      <c r="E1428" s="112">
        <f>IF(C1428&lt;MAX($C$1211:C1428),C1428/MAX($C$1211:C1428)-1,0)</f>
        <v>-5.1035502958580059E-2</v>
      </c>
    </row>
    <row r="1429" spans="1:5">
      <c r="A1429" s="253">
        <v>42747</v>
      </c>
      <c r="B1429" s="252">
        <v>1.2649999999999999</v>
      </c>
      <c r="C1429" s="252">
        <v>1.2649999999999999</v>
      </c>
      <c r="D1429" s="112">
        <f>IF(C1429&lt;MAX($C$1:C1429),C1429/MAX($C$1:C1429)-1,0)</f>
        <v>-0.55457746478873249</v>
      </c>
      <c r="E1429" s="112">
        <f>IF(C1429&lt;MAX($C$1211:C1429),C1429/MAX($C$1211:C1429)-1,0)</f>
        <v>-6.4349112426035693E-2</v>
      </c>
    </row>
    <row r="1430" spans="1:5">
      <c r="A1430" s="253">
        <v>42748</v>
      </c>
      <c r="B1430" s="252">
        <v>1.254</v>
      </c>
      <c r="C1430" s="252">
        <v>1.254</v>
      </c>
      <c r="D1430" s="112">
        <f>IF(C1430&lt;MAX($C$1:C1430),C1430/MAX($C$1:C1430)-1,0)</f>
        <v>-0.55845070422535215</v>
      </c>
      <c r="E1430" s="112">
        <f>IF(C1430&lt;MAX($C$1211:C1430),C1430/MAX($C$1211:C1430)-1,0)</f>
        <v>-7.2485207100591809E-2</v>
      </c>
    </row>
    <row r="1431" spans="1:5">
      <c r="A1431" s="253">
        <v>42751</v>
      </c>
      <c r="B1431" s="252">
        <v>1.244</v>
      </c>
      <c r="C1431" s="252">
        <v>1.244</v>
      </c>
      <c r="D1431" s="112">
        <f>IF(C1431&lt;MAX($C$1:C1431),C1431/MAX($C$1:C1431)-1,0)</f>
        <v>-0.56197183098591541</v>
      </c>
      <c r="E1431" s="112">
        <f>IF(C1431&lt;MAX($C$1211:C1431),C1431/MAX($C$1211:C1431)-1,0)</f>
        <v>-7.9881656804733803E-2</v>
      </c>
    </row>
    <row r="1432" spans="1:5">
      <c r="A1432" s="253">
        <v>42752</v>
      </c>
      <c r="B1432" s="252">
        <v>1.248</v>
      </c>
      <c r="C1432" s="252">
        <v>1.248</v>
      </c>
      <c r="D1432" s="112">
        <f>IF(C1432&lt;MAX($C$1:C1432),C1432/MAX($C$1:C1432)-1,0)</f>
        <v>-0.56056338028169006</v>
      </c>
      <c r="E1432" s="112">
        <f>IF(C1432&lt;MAX($C$1211:C1432),C1432/MAX($C$1211:C1432)-1,0)</f>
        <v>-7.6923076923076983E-2</v>
      </c>
    </row>
    <row r="1433" spans="1:5">
      <c r="A1433" s="253">
        <v>42753</v>
      </c>
      <c r="B1433" s="252">
        <v>1.25</v>
      </c>
      <c r="C1433" s="252">
        <v>1.25</v>
      </c>
      <c r="D1433" s="112">
        <f>IF(C1433&lt;MAX($C$1:C1433),C1433/MAX($C$1:C1433)-1,0)</f>
        <v>-0.5598591549295775</v>
      </c>
      <c r="E1433" s="112">
        <f>IF(C1433&lt;MAX($C$1211:C1433),C1433/MAX($C$1211:C1433)-1,0)</f>
        <v>-7.5443786982248628E-2</v>
      </c>
    </row>
    <row r="1434" spans="1:5">
      <c r="A1434" s="253">
        <v>42754</v>
      </c>
      <c r="B1434" s="252">
        <v>1.2509999999999999</v>
      </c>
      <c r="C1434" s="252">
        <v>1.2509999999999999</v>
      </c>
      <c r="D1434" s="112">
        <f>IF(C1434&lt;MAX($C$1:C1434),C1434/MAX($C$1:C1434)-1,0)</f>
        <v>-0.5595070422535211</v>
      </c>
      <c r="E1434" s="112">
        <f>IF(C1434&lt;MAX($C$1211:C1434),C1434/MAX($C$1211:C1434)-1,0)</f>
        <v>-7.4704142011834507E-2</v>
      </c>
    </row>
    <row r="1435" spans="1:5">
      <c r="A1435" s="253">
        <v>42755</v>
      </c>
      <c r="B1435" s="252">
        <v>1.2629999999999999</v>
      </c>
      <c r="C1435" s="252">
        <v>1.2629999999999999</v>
      </c>
      <c r="D1435" s="112">
        <f>IF(C1435&lt;MAX($C$1:C1435),C1435/MAX($C$1:C1435)-1,0)</f>
        <v>-0.55528169014084505</v>
      </c>
      <c r="E1435" s="112">
        <f>IF(C1435&lt;MAX($C$1211:C1435),C1435/MAX($C$1211:C1435)-1,0)</f>
        <v>-6.5828402366864047E-2</v>
      </c>
    </row>
    <row r="1436" spans="1:5">
      <c r="A1436" s="253">
        <v>42758</v>
      </c>
      <c r="B1436" s="252">
        <v>1.2669999999999999</v>
      </c>
      <c r="C1436" s="252">
        <v>1.2669999999999999</v>
      </c>
      <c r="D1436" s="112">
        <f>IF(C1436&lt;MAX($C$1:C1436),C1436/MAX($C$1:C1436)-1,0)</f>
        <v>-0.5538732394366197</v>
      </c>
      <c r="E1436" s="112">
        <f>IF(C1436&lt;MAX($C$1211:C1436),C1436/MAX($C$1211:C1436)-1,0)</f>
        <v>-6.2869822485207227E-2</v>
      </c>
    </row>
    <row r="1437" spans="1:5">
      <c r="A1437" s="253">
        <v>42759</v>
      </c>
      <c r="B1437" s="252">
        <v>1.2649999999999999</v>
      </c>
      <c r="C1437" s="252">
        <v>1.2649999999999999</v>
      </c>
      <c r="D1437" s="112">
        <f>IF(C1437&lt;MAX($C$1:C1437),C1437/MAX($C$1:C1437)-1,0)</f>
        <v>-0.55457746478873249</v>
      </c>
      <c r="E1437" s="112">
        <f>IF(C1437&lt;MAX($C$1211:C1437),C1437/MAX($C$1211:C1437)-1,0)</f>
        <v>-6.4349112426035693E-2</v>
      </c>
    </row>
    <row r="1438" spans="1:5">
      <c r="A1438" s="253">
        <v>42760</v>
      </c>
      <c r="B1438" s="252">
        <v>1.274</v>
      </c>
      <c r="C1438" s="252">
        <v>1.274</v>
      </c>
      <c r="D1438" s="112">
        <f>IF(C1438&lt;MAX($C$1:C1438),C1438/MAX($C$1:C1438)-1,0)</f>
        <v>-0.55140845070422539</v>
      </c>
      <c r="E1438" s="112">
        <f>IF(C1438&lt;MAX($C$1211:C1438),C1438/MAX($C$1211:C1438)-1,0)</f>
        <v>-5.7692307692307709E-2</v>
      </c>
    </row>
    <row r="1439" spans="1:5">
      <c r="A1439" s="253">
        <v>42761</v>
      </c>
      <c r="B1439" s="252">
        <v>1.2829999999999999</v>
      </c>
      <c r="C1439" s="252">
        <v>1.2829999999999999</v>
      </c>
      <c r="D1439" s="112">
        <f>IF(C1439&lt;MAX($C$1:C1439),C1439/MAX($C$1:C1439)-1,0)</f>
        <v>-0.5482394366197183</v>
      </c>
      <c r="E1439" s="112">
        <f>IF(C1439&lt;MAX($C$1211:C1439),C1439/MAX($C$1211:C1439)-1,0)</f>
        <v>-5.1035502958580059E-2</v>
      </c>
    </row>
    <row r="1440" spans="1:5">
      <c r="A1440" s="253">
        <v>42769</v>
      </c>
      <c r="B1440" s="252">
        <v>1.2829999999999999</v>
      </c>
      <c r="C1440" s="252">
        <v>1.2829999999999999</v>
      </c>
      <c r="D1440" s="112">
        <f>IF(C1440&lt;MAX($C$1:C1440),C1440/MAX($C$1:C1440)-1,0)</f>
        <v>-0.5482394366197183</v>
      </c>
      <c r="E1440" s="112">
        <f>IF(C1440&lt;MAX($C$1211:C1440),C1440/MAX($C$1211:C1440)-1,0)</f>
        <v>-5.1035502958580059E-2</v>
      </c>
    </row>
    <row r="1441" spans="1:5">
      <c r="A1441" s="253">
        <v>42772</v>
      </c>
      <c r="B1441" s="252">
        <v>1.2909999999999999</v>
      </c>
      <c r="C1441" s="252">
        <v>1.2909999999999999</v>
      </c>
      <c r="D1441" s="112">
        <f>IF(C1441&lt;MAX($C$1:C1441),C1441/MAX($C$1:C1441)-1,0)</f>
        <v>-0.5454225352112676</v>
      </c>
      <c r="E1441" s="112">
        <f>IF(C1441&lt;MAX($C$1211:C1441),C1441/MAX($C$1211:C1441)-1,0)</f>
        <v>-4.5118343195266419E-2</v>
      </c>
    </row>
    <row r="1442" spans="1:5">
      <c r="A1442" s="253">
        <v>42773</v>
      </c>
      <c r="B1442" s="252">
        <v>1.29</v>
      </c>
      <c r="C1442" s="252">
        <v>1.29</v>
      </c>
      <c r="D1442" s="112">
        <f>IF(C1442&lt;MAX($C$1:C1442),C1442/MAX($C$1:C1442)-1,0)</f>
        <v>-0.54577464788732388</v>
      </c>
      <c r="E1442" s="112">
        <f>IF(C1442&lt;MAX($C$1211:C1442),C1442/MAX($C$1211:C1442)-1,0)</f>
        <v>-4.5857988165680541E-2</v>
      </c>
    </row>
    <row r="1443" spans="1:5">
      <c r="A1443" s="253">
        <v>42774</v>
      </c>
      <c r="B1443" s="252">
        <v>1.2949999999999999</v>
      </c>
      <c r="C1443" s="252">
        <v>1.2949999999999999</v>
      </c>
      <c r="D1443" s="112">
        <f>IF(C1443&lt;MAX($C$1:C1443),C1443/MAX($C$1:C1443)-1,0)</f>
        <v>-0.54401408450704225</v>
      </c>
      <c r="E1443" s="112">
        <f>IF(C1443&lt;MAX($C$1211:C1443),C1443/MAX($C$1211:C1443)-1,0)</f>
        <v>-4.2159763313609599E-2</v>
      </c>
    </row>
    <row r="1444" spans="1:5">
      <c r="A1444" s="253">
        <v>42775</v>
      </c>
      <c r="B1444" s="252">
        <v>1.298</v>
      </c>
      <c r="C1444" s="252">
        <v>1.298</v>
      </c>
      <c r="D1444" s="112">
        <f>IF(C1444&lt;MAX($C$1:C1444),C1444/MAX($C$1:C1444)-1,0)</f>
        <v>-0.54295774647887318</v>
      </c>
      <c r="E1444" s="112">
        <f>IF(C1444&lt;MAX($C$1211:C1444),C1444/MAX($C$1211:C1444)-1,0)</f>
        <v>-3.9940828402366901E-2</v>
      </c>
    </row>
    <row r="1445" spans="1:5">
      <c r="A1445" s="253">
        <v>42776</v>
      </c>
      <c r="B1445" s="252">
        <v>1.294</v>
      </c>
      <c r="C1445" s="252">
        <v>1.294</v>
      </c>
      <c r="D1445" s="112">
        <f>IF(C1445&lt;MAX($C$1:C1445),C1445/MAX($C$1:C1445)-1,0)</f>
        <v>-0.54436619718309853</v>
      </c>
      <c r="E1445" s="112">
        <f>IF(C1445&lt;MAX($C$1211:C1445),C1445/MAX($C$1211:C1445)-1,0)</f>
        <v>-4.2899408284023721E-2</v>
      </c>
    </row>
    <row r="1446" spans="1:5">
      <c r="A1446" s="253">
        <v>42779</v>
      </c>
      <c r="B1446" s="252">
        <v>1.304</v>
      </c>
      <c r="C1446" s="252">
        <v>1.304</v>
      </c>
      <c r="D1446" s="112">
        <f>IF(C1446&lt;MAX($C$1:C1446),C1446/MAX($C$1:C1446)-1,0)</f>
        <v>-0.54084507042253516</v>
      </c>
      <c r="E1446" s="112">
        <f>IF(C1446&lt;MAX($C$1211:C1446),C1446/MAX($C$1211:C1446)-1,0)</f>
        <v>-3.5502958579881727E-2</v>
      </c>
    </row>
    <row r="1447" spans="1:5">
      <c r="A1447" s="253">
        <v>42780</v>
      </c>
      <c r="B1447" s="252">
        <v>1.304</v>
      </c>
      <c r="C1447" s="252">
        <v>1.304</v>
      </c>
      <c r="D1447" s="112">
        <f>IF(C1447&lt;MAX($C$1:C1447),C1447/MAX($C$1:C1447)-1,0)</f>
        <v>-0.54084507042253516</v>
      </c>
      <c r="E1447" s="112">
        <f>IF(C1447&lt;MAX($C$1211:C1447),C1447/MAX($C$1211:C1447)-1,0)</f>
        <v>-3.5502958579881727E-2</v>
      </c>
    </row>
    <row r="1448" spans="1:5">
      <c r="A1448" s="253">
        <v>42781</v>
      </c>
      <c r="B1448" s="252">
        <v>1.2909999999999999</v>
      </c>
      <c r="C1448" s="252">
        <v>1.2909999999999999</v>
      </c>
      <c r="D1448" s="112">
        <f>IF(C1448&lt;MAX($C$1:C1448),C1448/MAX($C$1:C1448)-1,0)</f>
        <v>-0.5454225352112676</v>
      </c>
      <c r="E1448" s="112">
        <f>IF(C1448&lt;MAX($C$1211:C1448),C1448/MAX($C$1211:C1448)-1,0)</f>
        <v>-4.5118343195266419E-2</v>
      </c>
    </row>
    <row r="1449" spans="1:5">
      <c r="A1449" s="253">
        <v>42782</v>
      </c>
      <c r="B1449" s="252">
        <v>1.294</v>
      </c>
      <c r="C1449" s="252">
        <v>1.294</v>
      </c>
      <c r="D1449" s="112">
        <f>IF(C1449&lt;MAX($C$1:C1449),C1449/MAX($C$1:C1449)-1,0)</f>
        <v>-0.54436619718309853</v>
      </c>
      <c r="E1449" s="112">
        <f>IF(C1449&lt;MAX($C$1211:C1449),C1449/MAX($C$1211:C1449)-1,0)</f>
        <v>-4.2899408284023721E-2</v>
      </c>
    </row>
    <row r="1450" spans="1:5">
      <c r="A1450" s="253">
        <v>42783</v>
      </c>
      <c r="B1450" s="252">
        <v>1.2869999999999999</v>
      </c>
      <c r="C1450" s="252">
        <v>1.2869999999999999</v>
      </c>
      <c r="D1450" s="112">
        <f>IF(C1450&lt;MAX($C$1:C1450),C1450/MAX($C$1:C1450)-1,0)</f>
        <v>-0.54683098591549295</v>
      </c>
      <c r="E1450" s="112">
        <f>IF(C1450&lt;MAX($C$1211:C1450),C1450/MAX($C$1211:C1450)-1,0)</f>
        <v>-4.8076923076923239E-2</v>
      </c>
    </row>
    <row r="1451" spans="1:5">
      <c r="A1451" s="253">
        <v>42786</v>
      </c>
      <c r="B1451" s="252">
        <v>1.298</v>
      </c>
      <c r="C1451" s="252">
        <v>1.298</v>
      </c>
      <c r="D1451" s="112">
        <f>IF(C1451&lt;MAX($C$1:C1451),C1451/MAX($C$1:C1451)-1,0)</f>
        <v>-0.54295774647887318</v>
      </c>
      <c r="E1451" s="112">
        <f>IF(C1451&lt;MAX($C$1211:C1451),C1451/MAX($C$1211:C1451)-1,0)</f>
        <v>-3.9940828402366901E-2</v>
      </c>
    </row>
    <row r="1452" spans="1:5">
      <c r="A1452" s="253">
        <v>42787</v>
      </c>
      <c r="B1452" s="252">
        <v>1.3069999999999999</v>
      </c>
      <c r="C1452" s="252">
        <v>1.3069999999999999</v>
      </c>
      <c r="D1452" s="112">
        <f>IF(C1452&lt;MAX($C$1:C1452),C1452/MAX($C$1:C1452)-1,0)</f>
        <v>-0.5397887323943662</v>
      </c>
      <c r="E1452" s="112">
        <f>IF(C1452&lt;MAX($C$1211:C1452),C1452/MAX($C$1211:C1452)-1,0)</f>
        <v>-3.328402366863914E-2</v>
      </c>
    </row>
    <row r="1453" spans="1:5">
      <c r="A1453" s="253">
        <v>42788</v>
      </c>
      <c r="B1453" s="252">
        <v>1.3069999999999999</v>
      </c>
      <c r="C1453" s="252">
        <v>1.3069999999999999</v>
      </c>
      <c r="D1453" s="112">
        <f>IF(C1453&lt;MAX($C$1:C1453),C1453/MAX($C$1:C1453)-1,0)</f>
        <v>-0.5397887323943662</v>
      </c>
      <c r="E1453" s="112">
        <f>IF(C1453&lt;MAX($C$1211:C1453),C1453/MAX($C$1211:C1453)-1,0)</f>
        <v>-3.328402366863914E-2</v>
      </c>
    </row>
    <row r="1454" spans="1:5">
      <c r="A1454" s="253">
        <v>42789</v>
      </c>
      <c r="B1454" s="252">
        <v>1.339</v>
      </c>
      <c r="C1454" s="252">
        <v>1.339</v>
      </c>
      <c r="D1454" s="112">
        <f>IF(C1454&lt;MAX($C$1:C1454),C1454/MAX($C$1:C1454)-1,0)</f>
        <v>-0.5285211267605634</v>
      </c>
      <c r="E1454" s="112">
        <f>IF(C1454&lt;MAX($C$1211:C1454),C1454/MAX($C$1211:C1454)-1,0)</f>
        <v>-9.6153846153846922E-3</v>
      </c>
    </row>
    <row r="1455" spans="1:5">
      <c r="A1455" s="253">
        <v>42790</v>
      </c>
      <c r="B1455" s="252">
        <v>1.3340000000000001</v>
      </c>
      <c r="C1455" s="252">
        <v>1.3340000000000001</v>
      </c>
      <c r="D1455" s="112">
        <f>IF(C1455&lt;MAX($C$1:C1455),C1455/MAX($C$1:C1455)-1,0)</f>
        <v>-0.53028169014084503</v>
      </c>
      <c r="E1455" s="112">
        <f>IF(C1455&lt;MAX($C$1211:C1455),C1455/MAX($C$1211:C1455)-1,0)</f>
        <v>-1.3313609467455634E-2</v>
      </c>
    </row>
    <row r="1456" spans="1:5">
      <c r="A1456" s="253">
        <v>42793</v>
      </c>
      <c r="B1456" s="252">
        <v>1.3220000000000001</v>
      </c>
      <c r="C1456" s="252">
        <v>1.3220000000000001</v>
      </c>
      <c r="D1456" s="112">
        <f>IF(C1456&lt;MAX($C$1:C1456),C1456/MAX($C$1:C1456)-1,0)</f>
        <v>-0.53450704225352108</v>
      </c>
      <c r="E1456" s="112">
        <f>IF(C1456&lt;MAX($C$1211:C1456),C1456/MAX($C$1211:C1456)-1,0)</f>
        <v>-2.2189349112426093E-2</v>
      </c>
    </row>
    <row r="1457" spans="1:5">
      <c r="A1457" s="253">
        <v>42794</v>
      </c>
      <c r="B1457" s="252">
        <v>1.3180000000000001</v>
      </c>
      <c r="C1457" s="252">
        <v>1.3180000000000001</v>
      </c>
      <c r="D1457" s="112">
        <f>IF(C1457&lt;MAX($C$1:C1457),C1457/MAX($C$1:C1457)-1,0)</f>
        <v>-0.53591549295774643</v>
      </c>
      <c r="E1457" s="112">
        <f>IF(C1457&lt;MAX($C$1211:C1457),C1457/MAX($C$1211:C1457)-1,0)</f>
        <v>-2.5147928994082913E-2</v>
      </c>
    </row>
    <row r="1458" spans="1:5">
      <c r="A1458" s="253">
        <v>42795</v>
      </c>
      <c r="B1458" s="252">
        <v>1.32</v>
      </c>
      <c r="C1458" s="252">
        <v>1.32</v>
      </c>
      <c r="D1458" s="112">
        <f>IF(C1458&lt;MAX($C$1:C1458),C1458/MAX($C$1:C1458)-1,0)</f>
        <v>-0.53521126760563376</v>
      </c>
      <c r="E1458" s="112">
        <f>IF(C1458&lt;MAX($C$1211:C1458),C1458/MAX($C$1211:C1458)-1,0)</f>
        <v>-2.3668639053254448E-2</v>
      </c>
    </row>
    <row r="1459" spans="1:5">
      <c r="A1459" s="253">
        <v>42796</v>
      </c>
      <c r="B1459" s="252">
        <v>1.31</v>
      </c>
      <c r="C1459" s="252">
        <v>1.31</v>
      </c>
      <c r="D1459" s="112">
        <f>IF(C1459&lt;MAX($C$1:C1459),C1459/MAX($C$1:C1459)-1,0)</f>
        <v>-0.53873239436619713</v>
      </c>
      <c r="E1459" s="112">
        <f>IF(C1459&lt;MAX($C$1211:C1459),C1459/MAX($C$1211:C1459)-1,0)</f>
        <v>-3.1065088757396442E-2</v>
      </c>
    </row>
    <row r="1460" spans="1:5">
      <c r="A1460" s="253">
        <v>42797</v>
      </c>
      <c r="B1460" s="252">
        <v>1.3140000000000001</v>
      </c>
      <c r="C1460" s="252">
        <v>1.3140000000000001</v>
      </c>
      <c r="D1460" s="112">
        <f>IF(C1460&lt;MAX($C$1:C1460),C1460/MAX($C$1:C1460)-1,0)</f>
        <v>-0.53732394366197178</v>
      </c>
      <c r="E1460" s="112">
        <f>IF(C1460&lt;MAX($C$1211:C1460),C1460/MAX($C$1211:C1460)-1,0)</f>
        <v>-2.8106508875739622E-2</v>
      </c>
    </row>
    <row r="1461" spans="1:5">
      <c r="A1461" s="253">
        <v>42800</v>
      </c>
      <c r="B1461" s="252">
        <v>1.319</v>
      </c>
      <c r="C1461" s="252">
        <v>1.319</v>
      </c>
      <c r="D1461" s="112">
        <f>IF(C1461&lt;MAX($C$1:C1461),C1461/MAX($C$1:C1461)-1,0)</f>
        <v>-0.53556338028169015</v>
      </c>
      <c r="E1461" s="112">
        <f>IF(C1461&lt;MAX($C$1211:C1461),C1461/MAX($C$1211:C1461)-1,0)</f>
        <v>-2.4408284023668791E-2</v>
      </c>
    </row>
    <row r="1462" spans="1:5">
      <c r="A1462" s="253">
        <v>42801</v>
      </c>
      <c r="B1462" s="252">
        <v>1.3260000000000001</v>
      </c>
      <c r="C1462" s="252">
        <v>1.3260000000000001</v>
      </c>
      <c r="D1462" s="112">
        <f>IF(C1462&lt;MAX($C$1:C1462),C1462/MAX($C$1:C1462)-1,0)</f>
        <v>-0.53309859154929573</v>
      </c>
      <c r="E1462" s="112">
        <f>IF(C1462&lt;MAX($C$1211:C1462),C1462/MAX($C$1211:C1462)-1,0)</f>
        <v>-1.9230769230769273E-2</v>
      </c>
    </row>
    <row r="1463" spans="1:5">
      <c r="A1463" s="253">
        <v>42802</v>
      </c>
      <c r="B1463" s="252">
        <v>1.3220000000000001</v>
      </c>
      <c r="C1463" s="252">
        <v>1.3220000000000001</v>
      </c>
      <c r="D1463" s="112">
        <f>IF(C1463&lt;MAX($C$1:C1463),C1463/MAX($C$1:C1463)-1,0)</f>
        <v>-0.53450704225352108</v>
      </c>
      <c r="E1463" s="112">
        <f>IF(C1463&lt;MAX($C$1211:C1463),C1463/MAX($C$1211:C1463)-1,0)</f>
        <v>-2.2189349112426093E-2</v>
      </c>
    </row>
    <row r="1464" spans="1:5">
      <c r="A1464" s="253">
        <v>42803</v>
      </c>
      <c r="B1464" s="252">
        <v>1.3120000000000001</v>
      </c>
      <c r="C1464" s="252">
        <v>1.3120000000000001</v>
      </c>
      <c r="D1464" s="112">
        <f>IF(C1464&lt;MAX($C$1:C1464),C1464/MAX($C$1:C1464)-1,0)</f>
        <v>-0.53802816901408446</v>
      </c>
      <c r="E1464" s="112">
        <f>IF(C1464&lt;MAX($C$1211:C1464),C1464/MAX($C$1211:C1464)-1,0)</f>
        <v>-2.9585798816568087E-2</v>
      </c>
    </row>
    <row r="1465" spans="1:5">
      <c r="A1465" s="253">
        <v>42804</v>
      </c>
      <c r="B1465" s="252">
        <v>1.31</v>
      </c>
      <c r="C1465" s="252">
        <v>1.31</v>
      </c>
      <c r="D1465" s="112">
        <f>IF(C1465&lt;MAX($C$1:C1465),C1465/MAX($C$1:C1465)-1,0)</f>
        <v>-0.53873239436619713</v>
      </c>
      <c r="E1465" s="112">
        <f>IF(C1465&lt;MAX($C$1211:C1465),C1465/MAX($C$1211:C1465)-1,0)</f>
        <v>-3.1065088757396442E-2</v>
      </c>
    </row>
    <row r="1466" spans="1:5">
      <c r="A1466" s="253">
        <v>42807</v>
      </c>
      <c r="B1466" s="252">
        <v>1.3169999999999999</v>
      </c>
      <c r="C1466" s="252">
        <v>1.3169999999999999</v>
      </c>
      <c r="D1466" s="112">
        <f>IF(C1466&lt;MAX($C$1:C1466),C1466/MAX($C$1:C1466)-1,0)</f>
        <v>-0.53626760563380282</v>
      </c>
      <c r="E1466" s="112">
        <f>IF(C1466&lt;MAX($C$1211:C1466),C1466/MAX($C$1211:C1466)-1,0)</f>
        <v>-2.5887573964497146E-2</v>
      </c>
    </row>
    <row r="1467" spans="1:5">
      <c r="A1467" s="253">
        <v>42808</v>
      </c>
      <c r="B1467" s="252">
        <v>1.319</v>
      </c>
      <c r="C1467" s="252">
        <v>1.319</v>
      </c>
      <c r="D1467" s="112">
        <f>IF(C1467&lt;MAX($C$1:C1467),C1467/MAX($C$1:C1467)-1,0)</f>
        <v>-0.53556338028169015</v>
      </c>
      <c r="E1467" s="112">
        <f>IF(C1467&lt;MAX($C$1211:C1467),C1467/MAX($C$1211:C1467)-1,0)</f>
        <v>-2.4408284023668791E-2</v>
      </c>
    </row>
    <row r="1468" spans="1:5">
      <c r="A1468" s="253">
        <v>42809</v>
      </c>
      <c r="B1468" s="252">
        <v>1.327</v>
      </c>
      <c r="C1468" s="252">
        <v>1.327</v>
      </c>
      <c r="D1468" s="112">
        <f>IF(C1468&lt;MAX($C$1:C1468),C1468/MAX($C$1:C1468)-1,0)</f>
        <v>-0.53274647887323945</v>
      </c>
      <c r="E1468" s="112">
        <f>IF(C1468&lt;MAX($C$1211:C1468),C1468/MAX($C$1211:C1468)-1,0)</f>
        <v>-1.8491124260355152E-2</v>
      </c>
    </row>
    <row r="1469" spans="1:5">
      <c r="A1469" s="253">
        <v>42810</v>
      </c>
      <c r="B1469" s="252">
        <v>1.33</v>
      </c>
      <c r="C1469" s="252">
        <v>1.33</v>
      </c>
      <c r="D1469" s="112">
        <f>IF(C1469&lt;MAX($C$1:C1469),C1469/MAX($C$1:C1469)-1,0)</f>
        <v>-0.53169014084507038</v>
      </c>
      <c r="E1469" s="112">
        <f>IF(C1469&lt;MAX($C$1211:C1469),C1469/MAX($C$1211:C1469)-1,0)</f>
        <v>-1.6272189349112454E-2</v>
      </c>
    </row>
    <row r="1470" spans="1:5">
      <c r="A1470" s="253">
        <v>42811</v>
      </c>
      <c r="B1470" s="252">
        <v>1.325</v>
      </c>
      <c r="C1470" s="252">
        <v>1.325</v>
      </c>
      <c r="D1470" s="112">
        <f>IF(C1470&lt;MAX($C$1:C1470),C1470/MAX($C$1:C1470)-1,0)</f>
        <v>-0.53345070422535212</v>
      </c>
      <c r="E1470" s="112">
        <f>IF(C1470&lt;MAX($C$1211:C1470),C1470/MAX($C$1211:C1470)-1,0)</f>
        <v>-1.9970414201183506E-2</v>
      </c>
    </row>
    <row r="1471" spans="1:5">
      <c r="A1471" s="253">
        <v>42814</v>
      </c>
      <c r="B1471" s="252">
        <v>1.3360000000000001</v>
      </c>
      <c r="C1471" s="252">
        <v>1.3360000000000001</v>
      </c>
      <c r="D1471" s="112">
        <f>IF(C1471&lt;MAX($C$1:C1471),C1471/MAX($C$1:C1471)-1,0)</f>
        <v>-0.52957746478873235</v>
      </c>
      <c r="E1471" s="112">
        <f>IF(C1471&lt;MAX($C$1211:C1471),C1471/MAX($C$1211:C1471)-1,0)</f>
        <v>-1.1834319526627279E-2</v>
      </c>
    </row>
    <row r="1472" spans="1:5">
      <c r="A1472" s="253">
        <v>42815</v>
      </c>
      <c r="B1472" s="252">
        <v>1.353</v>
      </c>
      <c r="C1472" s="252">
        <v>1.353</v>
      </c>
      <c r="D1472" s="112">
        <f>IF(C1472&lt;MAX($C$1:C1472),C1472/MAX($C$1:C1472)-1,0)</f>
        <v>-0.52359154929577456</v>
      </c>
      <c r="E1472" s="112">
        <f>IF(C1472&lt;MAX($C$1211:C1472),C1472/MAX($C$1211:C1472)-1,0)</f>
        <v>0</v>
      </c>
    </row>
    <row r="1473" spans="1:5">
      <c r="A1473" s="253">
        <v>42816</v>
      </c>
      <c r="B1473" s="252">
        <v>1.367</v>
      </c>
      <c r="C1473" s="252">
        <v>1.367</v>
      </c>
      <c r="D1473" s="112">
        <f>IF(C1473&lt;MAX($C$1:C1473),C1473/MAX($C$1:C1473)-1,0)</f>
        <v>-0.51866197183098595</v>
      </c>
      <c r="E1473" s="112">
        <f>IF(C1473&lt;MAX($C$1211:C1473),C1473/MAX($C$1211:C1473)-1,0)</f>
        <v>0</v>
      </c>
    </row>
    <row r="1474" spans="1:5">
      <c r="A1474" s="253">
        <v>42817</v>
      </c>
      <c r="B1474" s="252">
        <v>1.367</v>
      </c>
      <c r="C1474" s="252">
        <v>1.367</v>
      </c>
      <c r="D1474" s="112">
        <f>IF(C1474&lt;MAX($C$1:C1474),C1474/MAX($C$1:C1474)-1,0)</f>
        <v>-0.51866197183098595</v>
      </c>
      <c r="E1474" s="112">
        <f>IF(C1474&lt;MAX($C$1211:C1474),C1474/MAX($C$1211:C1474)-1,0)</f>
        <v>0</v>
      </c>
    </row>
    <row r="1475" spans="1:5">
      <c r="A1475" s="253">
        <v>42818</v>
      </c>
      <c r="B1475" s="252">
        <v>1.369</v>
      </c>
      <c r="C1475" s="252">
        <v>1.369</v>
      </c>
      <c r="D1475" s="112">
        <f>IF(C1475&lt;MAX($C$1:C1475),C1475/MAX($C$1:C1475)-1,0)</f>
        <v>-0.51795774647887316</v>
      </c>
      <c r="E1475" s="112">
        <f>IF(C1475&lt;MAX($C$1211:C1475),C1475/MAX($C$1211:C1475)-1,0)</f>
        <v>0</v>
      </c>
    </row>
    <row r="1476" spans="1:5">
      <c r="A1476" s="253">
        <v>42821</v>
      </c>
      <c r="B1476" s="252">
        <v>1.3580000000000001</v>
      </c>
      <c r="C1476" s="252">
        <v>1.3580000000000001</v>
      </c>
      <c r="D1476" s="112">
        <f>IF(C1476&lt;MAX($C$1:C1476),C1476/MAX($C$1:C1476)-1,0)</f>
        <v>-0.52183098591549282</v>
      </c>
      <c r="E1476" s="112">
        <f>IF(C1476&lt;MAX($C$1211:C1476),C1476/MAX($C$1211:C1476)-1,0)</f>
        <v>-8.0350620891160851E-3</v>
      </c>
    </row>
    <row r="1477" spans="1:5">
      <c r="A1477" s="253">
        <v>42822</v>
      </c>
      <c r="B1477" s="252">
        <v>1.3560000000000001</v>
      </c>
      <c r="C1477" s="252">
        <v>1.3560000000000001</v>
      </c>
      <c r="D1477" s="112">
        <f>IF(C1477&lt;MAX($C$1:C1477),C1477/MAX($C$1:C1477)-1,0)</f>
        <v>-0.5225352112676056</v>
      </c>
      <c r="E1477" s="112">
        <f>IF(C1477&lt;MAX($C$1211:C1477),C1477/MAX($C$1211:C1477)-1,0)</f>
        <v>-9.4959824689553329E-3</v>
      </c>
    </row>
    <row r="1478" spans="1:5">
      <c r="A1478" s="253">
        <v>42823</v>
      </c>
      <c r="B1478" s="252">
        <v>1.349</v>
      </c>
      <c r="C1478" s="252">
        <v>1.349</v>
      </c>
      <c r="D1478" s="112">
        <f>IF(C1478&lt;MAX($C$1:C1478),C1478/MAX($C$1:C1478)-1,0)</f>
        <v>-0.52499999999999991</v>
      </c>
      <c r="E1478" s="112">
        <f>IF(C1478&lt;MAX($C$1211:C1478),C1478/MAX($C$1211:C1478)-1,0)</f>
        <v>-1.4609203798393033E-2</v>
      </c>
    </row>
    <row r="1479" spans="1:5">
      <c r="A1479" s="253">
        <v>42824</v>
      </c>
      <c r="B1479" s="252">
        <v>1.34</v>
      </c>
      <c r="C1479" s="252">
        <v>1.34</v>
      </c>
      <c r="D1479" s="112">
        <f>IF(C1479&lt;MAX($C$1:C1479),C1479/MAX($C$1:C1479)-1,0)</f>
        <v>-0.528169014084507</v>
      </c>
      <c r="E1479" s="112">
        <f>IF(C1479&lt;MAX($C$1211:C1479),C1479/MAX($C$1211:C1479)-1,0)</f>
        <v>-2.118334550766976E-2</v>
      </c>
    </row>
    <row r="1480" spans="1:5">
      <c r="A1480" s="253">
        <v>42825</v>
      </c>
      <c r="B1480" s="252">
        <v>1.3480000000000001</v>
      </c>
      <c r="C1480" s="252">
        <v>1.3480000000000001</v>
      </c>
      <c r="D1480" s="112">
        <f>IF(C1480&lt;MAX($C$1:C1480),C1480/MAX($C$1:C1480)-1,0)</f>
        <v>-0.5253521126760563</v>
      </c>
      <c r="E1480" s="112">
        <f>IF(C1480&lt;MAX($C$1211:C1480),C1480/MAX($C$1211:C1480)-1,0)</f>
        <v>-1.5339663988312546E-2</v>
      </c>
    </row>
    <row r="1481" spans="1:5">
      <c r="A1481" s="253">
        <v>42830</v>
      </c>
      <c r="B1481" s="252">
        <v>1.3560000000000001</v>
      </c>
      <c r="C1481" s="252">
        <v>1.3560000000000001</v>
      </c>
      <c r="D1481" s="112">
        <f>IF(C1481&lt;MAX($C$1:C1481),C1481/MAX($C$1:C1481)-1,0)</f>
        <v>-0.5225352112676056</v>
      </c>
      <c r="E1481" s="112">
        <f>IF(C1481&lt;MAX($C$1211:C1481),C1481/MAX($C$1211:C1481)-1,0)</f>
        <v>-9.4959824689553329E-3</v>
      </c>
    </row>
    <row r="1482" spans="1:5">
      <c r="A1482" s="253">
        <v>42831</v>
      </c>
      <c r="B1482" s="252">
        <v>1.359</v>
      </c>
      <c r="C1482" s="252">
        <v>1.359</v>
      </c>
      <c r="D1482" s="112">
        <f>IF(C1482&lt;MAX($C$1:C1482),C1482/MAX($C$1:C1482)-1,0)</f>
        <v>-0.52147887323943665</v>
      </c>
      <c r="E1482" s="112">
        <f>IF(C1482&lt;MAX($C$1211:C1482),C1482/MAX($C$1211:C1482)-1,0)</f>
        <v>-7.3046018991964612E-3</v>
      </c>
    </row>
    <row r="1483" spans="1:5">
      <c r="A1483" s="253">
        <v>42832</v>
      </c>
      <c r="B1483" s="252">
        <v>1.3560000000000001</v>
      </c>
      <c r="C1483" s="252">
        <v>1.3560000000000001</v>
      </c>
      <c r="D1483" s="112">
        <f>IF(C1483&lt;MAX($C$1:C1483),C1483/MAX($C$1:C1483)-1,0)</f>
        <v>-0.5225352112676056</v>
      </c>
      <c r="E1483" s="112">
        <f>IF(C1483&lt;MAX($C$1211:C1483),C1483/MAX($C$1211:C1483)-1,0)</f>
        <v>-9.4959824689553329E-3</v>
      </c>
    </row>
    <row r="1484" spans="1:5">
      <c r="A1484" s="253">
        <v>42835</v>
      </c>
      <c r="B1484" s="252">
        <v>1.343</v>
      </c>
      <c r="C1484" s="252">
        <v>1.343</v>
      </c>
      <c r="D1484" s="112">
        <f>IF(C1484&lt;MAX($C$1:C1484),C1484/MAX($C$1:C1484)-1,0)</f>
        <v>-0.52711267605633805</v>
      </c>
      <c r="E1484" s="112">
        <f>IF(C1484&lt;MAX($C$1211:C1484),C1484/MAX($C$1211:C1484)-1,0)</f>
        <v>-1.8991964937910888E-2</v>
      </c>
    </row>
    <row r="1485" spans="1:5">
      <c r="A1485" s="253">
        <v>42836</v>
      </c>
      <c r="B1485" s="252">
        <v>1.337</v>
      </c>
      <c r="C1485" s="252">
        <v>1.337</v>
      </c>
      <c r="D1485" s="112">
        <f>IF(C1485&lt;MAX($C$1:C1485),C1485/MAX($C$1:C1485)-1,0)</f>
        <v>-0.52922535211267596</v>
      </c>
      <c r="E1485" s="112">
        <f>IF(C1485&lt;MAX($C$1211:C1485),C1485/MAX($C$1211:C1485)-1,0)</f>
        <v>-2.3374726077428853E-2</v>
      </c>
    </row>
    <row r="1486" spans="1:5">
      <c r="A1486" s="253">
        <v>42837</v>
      </c>
      <c r="B1486" s="252">
        <v>1.335</v>
      </c>
      <c r="C1486" s="252">
        <v>1.335</v>
      </c>
      <c r="D1486" s="112">
        <f>IF(C1486&lt;MAX($C$1:C1486),C1486/MAX($C$1:C1486)-1,0)</f>
        <v>-0.52992957746478875</v>
      </c>
      <c r="E1486" s="112">
        <f>IF(C1486&lt;MAX($C$1211:C1486),C1486/MAX($C$1211:C1486)-1,0)</f>
        <v>-2.4835646457268101E-2</v>
      </c>
    </row>
    <row r="1487" spans="1:5">
      <c r="A1487" s="253">
        <v>42838</v>
      </c>
      <c r="B1487" s="252">
        <v>1.3460000000000001</v>
      </c>
      <c r="C1487" s="252">
        <v>1.3460000000000001</v>
      </c>
      <c r="D1487" s="112">
        <f>IF(C1487&lt;MAX($C$1:C1487),C1487/MAX($C$1:C1487)-1,0)</f>
        <v>-0.52605633802816898</v>
      </c>
      <c r="E1487" s="112">
        <f>IF(C1487&lt;MAX($C$1211:C1487),C1487/MAX($C$1211:C1487)-1,0)</f>
        <v>-1.6800584368151905E-2</v>
      </c>
    </row>
    <row r="1488" spans="1:5">
      <c r="A1488" s="253">
        <v>42839</v>
      </c>
      <c r="B1488" s="252">
        <v>1.3340000000000001</v>
      </c>
      <c r="C1488" s="252">
        <v>1.3340000000000001</v>
      </c>
      <c r="D1488" s="112">
        <f>IF(C1488&lt;MAX($C$1:C1488),C1488/MAX($C$1:C1488)-1,0)</f>
        <v>-0.53028169014084503</v>
      </c>
      <c r="E1488" s="112">
        <f>IF(C1488&lt;MAX($C$1211:C1488),C1488/MAX($C$1211:C1488)-1,0)</f>
        <v>-2.5566106647187725E-2</v>
      </c>
    </row>
    <row r="1489" spans="1:5">
      <c r="A1489" s="253">
        <v>42842</v>
      </c>
      <c r="B1489" s="252">
        <v>1.333</v>
      </c>
      <c r="C1489" s="252">
        <v>1.333</v>
      </c>
      <c r="D1489" s="112">
        <f>IF(C1489&lt;MAX($C$1:C1489),C1489/MAX($C$1:C1489)-1,0)</f>
        <v>-0.53063380281690142</v>
      </c>
      <c r="E1489" s="112">
        <f>IF(C1489&lt;MAX($C$1211:C1489),C1489/MAX($C$1211:C1489)-1,0)</f>
        <v>-2.6296566837107349E-2</v>
      </c>
    </row>
    <row r="1490" spans="1:5">
      <c r="A1490" s="253">
        <v>42843</v>
      </c>
      <c r="B1490" s="252">
        <v>1.343</v>
      </c>
      <c r="C1490" s="252">
        <v>1.343</v>
      </c>
      <c r="D1490" s="112">
        <f>IF(C1490&lt;MAX($C$1:C1490),C1490/MAX($C$1:C1490)-1,0)</f>
        <v>-0.52711267605633805</v>
      </c>
      <c r="E1490" s="112">
        <f>IF(C1490&lt;MAX($C$1211:C1490),C1490/MAX($C$1211:C1490)-1,0)</f>
        <v>-1.8991964937910888E-2</v>
      </c>
    </row>
    <row r="1491" spans="1:5">
      <c r="A1491" s="253">
        <v>42844</v>
      </c>
      <c r="B1491" s="252">
        <v>1.3460000000000001</v>
      </c>
      <c r="C1491" s="252">
        <v>1.3460000000000001</v>
      </c>
      <c r="D1491" s="112">
        <f>IF(C1491&lt;MAX($C$1:C1491),C1491/MAX($C$1:C1491)-1,0)</f>
        <v>-0.52605633802816898</v>
      </c>
      <c r="E1491" s="112">
        <f>IF(C1491&lt;MAX($C$1211:C1491),C1491/MAX($C$1211:C1491)-1,0)</f>
        <v>-1.6800584368151905E-2</v>
      </c>
    </row>
    <row r="1492" spans="1:5">
      <c r="A1492" s="253">
        <v>42845</v>
      </c>
      <c r="B1492" s="252">
        <v>1.369</v>
      </c>
      <c r="C1492" s="252">
        <v>1.369</v>
      </c>
      <c r="D1492" s="112">
        <f>IF(C1492&lt;MAX($C$1:C1492),C1492/MAX($C$1:C1492)-1,0)</f>
        <v>-0.51795774647887316</v>
      </c>
      <c r="E1492" s="112">
        <f>IF(C1492&lt;MAX($C$1211:C1492),C1492/MAX($C$1211:C1492)-1,0)</f>
        <v>0</v>
      </c>
    </row>
    <row r="1493" spans="1:5">
      <c r="A1493" s="253">
        <v>42846</v>
      </c>
      <c r="B1493" s="252">
        <v>1.365</v>
      </c>
      <c r="C1493" s="252">
        <v>1.365</v>
      </c>
      <c r="D1493" s="112">
        <f>IF(C1493&lt;MAX($C$1:C1493),C1493/MAX($C$1:C1493)-1,0)</f>
        <v>-0.51936619718309851</v>
      </c>
      <c r="E1493" s="112">
        <f>IF(C1493&lt;MAX($C$1211:C1493),C1493/MAX($C$1211:C1493)-1,0)</f>
        <v>-2.9218407596786067E-3</v>
      </c>
    </row>
    <row r="1494" spans="1:5">
      <c r="A1494" s="253">
        <v>42849</v>
      </c>
      <c r="B1494" s="252">
        <v>1.351</v>
      </c>
      <c r="C1494" s="252">
        <v>1.351</v>
      </c>
      <c r="D1494" s="112">
        <f>IF(C1494&lt;MAX($C$1:C1494),C1494/MAX($C$1:C1494)-1,0)</f>
        <v>-0.52429577464788735</v>
      </c>
      <c r="E1494" s="112">
        <f>IF(C1494&lt;MAX($C$1211:C1494),C1494/MAX($C$1211:C1494)-1,0)</f>
        <v>-1.3148283418553675E-2</v>
      </c>
    </row>
    <row r="1495" spans="1:5">
      <c r="A1495" s="253">
        <v>42850</v>
      </c>
      <c r="B1495" s="252">
        <v>1.355</v>
      </c>
      <c r="C1495" s="252">
        <v>1.355</v>
      </c>
      <c r="D1495" s="112">
        <f>IF(C1495&lt;MAX($C$1:C1495),C1495/MAX($C$1:C1495)-1,0)</f>
        <v>-0.522887323943662</v>
      </c>
      <c r="E1495" s="112">
        <f>IF(C1495&lt;MAX($C$1211:C1495),C1495/MAX($C$1211:C1495)-1,0)</f>
        <v>-1.0226442658875068E-2</v>
      </c>
    </row>
    <row r="1496" spans="1:5">
      <c r="A1496" s="253">
        <v>42851</v>
      </c>
      <c r="B1496" s="252">
        <v>1.351</v>
      </c>
      <c r="C1496" s="252">
        <v>1.351</v>
      </c>
      <c r="D1496" s="112">
        <f>IF(C1496&lt;MAX($C$1:C1496),C1496/MAX($C$1:C1496)-1,0)</f>
        <v>-0.52429577464788735</v>
      </c>
      <c r="E1496" s="112">
        <f>IF(C1496&lt;MAX($C$1211:C1496),C1496/MAX($C$1211:C1496)-1,0)</f>
        <v>-1.3148283418553675E-2</v>
      </c>
    </row>
    <row r="1497" spans="1:5">
      <c r="A1497" s="253">
        <v>42852</v>
      </c>
      <c r="B1497" s="252">
        <v>1.3620000000000001</v>
      </c>
      <c r="C1497" s="252">
        <v>1.3620000000000001</v>
      </c>
      <c r="D1497" s="112">
        <f>IF(C1497&lt;MAX($C$1:C1497),C1497/MAX($C$1:C1497)-1,0)</f>
        <v>-0.52042253521126747</v>
      </c>
      <c r="E1497" s="112">
        <f>IF(C1497&lt;MAX($C$1211:C1497),C1497/MAX($C$1211:C1497)-1,0)</f>
        <v>-5.1132213294374784E-3</v>
      </c>
    </row>
    <row r="1498" spans="1:5">
      <c r="A1498" s="253">
        <v>42853</v>
      </c>
      <c r="B1498" s="252">
        <v>1.355</v>
      </c>
      <c r="C1498" s="252">
        <v>1.355</v>
      </c>
      <c r="D1498" s="112">
        <f>IF(C1498&lt;MAX($C$1:C1498),C1498/MAX($C$1:C1498)-1,0)</f>
        <v>-0.522887323943662</v>
      </c>
      <c r="E1498" s="112">
        <f>IF(C1498&lt;MAX($C$1211:C1498),C1498/MAX($C$1211:C1498)-1,0)</f>
        <v>-1.0226442658875068E-2</v>
      </c>
    </row>
    <row r="1499" spans="1:5">
      <c r="A1499" s="253">
        <v>42857</v>
      </c>
      <c r="B1499" s="252">
        <v>1.3540000000000001</v>
      </c>
      <c r="C1499" s="252">
        <v>1.3540000000000001</v>
      </c>
      <c r="D1499" s="112">
        <f>IF(C1499&lt;MAX($C$1:C1499),C1499/MAX($C$1:C1499)-1,0)</f>
        <v>-0.52323943661971828</v>
      </c>
      <c r="E1499" s="112">
        <f>IF(C1499&lt;MAX($C$1211:C1499),C1499/MAX($C$1211:C1499)-1,0)</f>
        <v>-1.0956902848794692E-2</v>
      </c>
    </row>
    <row r="1500" spans="1:5">
      <c r="A1500" s="253">
        <v>42858</v>
      </c>
      <c r="B1500" s="252">
        <v>1.3520000000000001</v>
      </c>
      <c r="C1500" s="252">
        <v>1.3520000000000001</v>
      </c>
      <c r="D1500" s="112">
        <f>IF(C1500&lt;MAX($C$1:C1500),C1500/MAX($C$1:C1500)-1,0)</f>
        <v>-0.52394366197183095</v>
      </c>
      <c r="E1500" s="112">
        <f>IF(C1500&lt;MAX($C$1211:C1500),C1500/MAX($C$1211:C1500)-1,0)</f>
        <v>-1.241782322863394E-2</v>
      </c>
    </row>
    <row r="1501" spans="1:5">
      <c r="A1501" s="253">
        <v>42859</v>
      </c>
      <c r="B1501" s="252">
        <v>1.347</v>
      </c>
      <c r="C1501" s="252">
        <v>1.347</v>
      </c>
      <c r="D1501" s="112">
        <f>IF(C1501&lt;MAX($C$1:C1501),C1501/MAX($C$1:C1501)-1,0)</f>
        <v>-0.5257042253521127</v>
      </c>
      <c r="E1501" s="112">
        <f>IF(C1501&lt;MAX($C$1211:C1501),C1501/MAX($C$1211:C1501)-1,0)</f>
        <v>-1.6070124178232281E-2</v>
      </c>
    </row>
    <row r="1502" spans="1:5">
      <c r="A1502" s="253">
        <v>42860</v>
      </c>
      <c r="B1502" s="252">
        <v>1.3420000000000001</v>
      </c>
      <c r="C1502" s="252">
        <v>1.3420000000000001</v>
      </c>
      <c r="D1502" s="112">
        <f>IF(C1502&lt;MAX($C$1:C1502),C1502/MAX($C$1:C1502)-1,0)</f>
        <v>-0.52746478873239433</v>
      </c>
      <c r="E1502" s="112">
        <f>IF(C1502&lt;MAX($C$1211:C1502),C1502/MAX($C$1211:C1502)-1,0)</f>
        <v>-1.9722425127830512E-2</v>
      </c>
    </row>
    <row r="1503" spans="1:5">
      <c r="A1503" s="253">
        <v>42863</v>
      </c>
      <c r="B1503" s="252">
        <v>1.335</v>
      </c>
      <c r="C1503" s="252">
        <v>1.335</v>
      </c>
      <c r="D1503" s="112">
        <f>IF(C1503&lt;MAX($C$1:C1503),C1503/MAX($C$1:C1503)-1,0)</f>
        <v>-0.52992957746478875</v>
      </c>
      <c r="E1503" s="112">
        <f>IF(C1503&lt;MAX($C$1211:C1503),C1503/MAX($C$1211:C1503)-1,0)</f>
        <v>-2.4835646457268101E-2</v>
      </c>
    </row>
    <row r="1504" spans="1:5">
      <c r="A1504" s="253">
        <v>42864</v>
      </c>
      <c r="B1504" s="252">
        <v>1.33</v>
      </c>
      <c r="C1504" s="252">
        <v>1.33</v>
      </c>
      <c r="D1504" s="112">
        <f>IF(C1504&lt;MAX($C$1:C1504),C1504/MAX($C$1:C1504)-1,0)</f>
        <v>-0.53169014084507038</v>
      </c>
      <c r="E1504" s="112">
        <f>IF(C1504&lt;MAX($C$1211:C1504),C1504/MAX($C$1211:C1504)-1,0)</f>
        <v>-2.8487947406866221E-2</v>
      </c>
    </row>
    <row r="1505" spans="1:5">
      <c r="A1505" s="253">
        <v>42865</v>
      </c>
      <c r="B1505" s="252">
        <v>1.32</v>
      </c>
      <c r="C1505" s="252">
        <v>1.32</v>
      </c>
      <c r="D1505" s="112">
        <f>IF(C1505&lt;MAX($C$1:C1505),C1505/MAX($C$1:C1505)-1,0)</f>
        <v>-0.53521126760563376</v>
      </c>
      <c r="E1505" s="112">
        <f>IF(C1505&lt;MAX($C$1211:C1505),C1505/MAX($C$1211:C1505)-1,0)</f>
        <v>-3.5792549306062793E-2</v>
      </c>
    </row>
    <row r="1506" spans="1:5">
      <c r="A1506" s="253">
        <v>42866</v>
      </c>
      <c r="B1506" s="252">
        <v>1.3260000000000001</v>
      </c>
      <c r="C1506" s="252">
        <v>1.3260000000000001</v>
      </c>
      <c r="D1506" s="112">
        <f>IF(C1506&lt;MAX($C$1:C1506),C1506/MAX($C$1:C1506)-1,0)</f>
        <v>-0.53309859154929573</v>
      </c>
      <c r="E1506" s="112">
        <f>IF(C1506&lt;MAX($C$1211:C1506),C1506/MAX($C$1211:C1506)-1,0)</f>
        <v>-3.1409788166544828E-2</v>
      </c>
    </row>
    <row r="1507" spans="1:5">
      <c r="A1507" s="253">
        <v>42867</v>
      </c>
      <c r="B1507" s="252">
        <v>1.333</v>
      </c>
      <c r="C1507" s="252">
        <v>1.333</v>
      </c>
      <c r="D1507" s="112">
        <f>IF(C1507&lt;MAX($C$1:C1507),C1507/MAX($C$1:C1507)-1,0)</f>
        <v>-0.53063380281690142</v>
      </c>
      <c r="E1507" s="112">
        <f>IF(C1507&lt;MAX($C$1211:C1507),C1507/MAX($C$1211:C1507)-1,0)</f>
        <v>-2.6296566837107349E-2</v>
      </c>
    </row>
    <row r="1508" spans="1:5">
      <c r="A1508" s="253">
        <v>42870</v>
      </c>
      <c r="B1508" s="252">
        <v>1.3540000000000001</v>
      </c>
      <c r="C1508" s="252">
        <v>1.3540000000000001</v>
      </c>
      <c r="D1508" s="112">
        <f>IF(C1508&lt;MAX($C$1:C1508),C1508/MAX($C$1:C1508)-1,0)</f>
        <v>-0.52323943661971828</v>
      </c>
      <c r="E1508" s="112">
        <f>IF(C1508&lt;MAX($C$1211:C1508),C1508/MAX($C$1211:C1508)-1,0)</f>
        <v>-1.0956902848794692E-2</v>
      </c>
    </row>
    <row r="1509" spans="1:5">
      <c r="A1509" s="253">
        <v>42871</v>
      </c>
      <c r="B1509" s="252">
        <v>1.373</v>
      </c>
      <c r="C1509" s="252">
        <v>1.373</v>
      </c>
      <c r="D1509" s="112">
        <f>IF(C1509&lt;MAX($C$1:C1509),C1509/MAX($C$1:C1509)-1,0)</f>
        <v>-0.51654929577464781</v>
      </c>
      <c r="E1509" s="112">
        <f>IF(C1509&lt;MAX($C$1211:C1509),C1509/MAX($C$1211:C1509)-1,0)</f>
        <v>0</v>
      </c>
    </row>
    <row r="1510" spans="1:5">
      <c r="A1510" s="253">
        <v>42872</v>
      </c>
      <c r="B1510" s="252">
        <v>1.363</v>
      </c>
      <c r="C1510" s="252">
        <v>1.363</v>
      </c>
      <c r="D1510" s="112">
        <f>IF(C1510&lt;MAX($C$1:C1510),C1510/MAX($C$1:C1510)-1,0)</f>
        <v>-0.5200704225352113</v>
      </c>
      <c r="E1510" s="112">
        <f>IF(C1510&lt;MAX($C$1211:C1510),C1510/MAX($C$1211:C1510)-1,0)</f>
        <v>-7.2833211944647314E-3</v>
      </c>
    </row>
    <row r="1511" spans="1:5">
      <c r="A1511" s="253">
        <v>42873</v>
      </c>
      <c r="B1511" s="252">
        <v>1.3640000000000001</v>
      </c>
      <c r="C1511" s="252">
        <v>1.3640000000000001</v>
      </c>
      <c r="D1511" s="112">
        <f>IF(C1511&lt;MAX($C$1:C1511),C1511/MAX($C$1:C1511)-1,0)</f>
        <v>-0.5197183098591549</v>
      </c>
      <c r="E1511" s="112">
        <f>IF(C1511&lt;MAX($C$1211:C1511),C1511/MAX($C$1211:C1511)-1,0)</f>
        <v>-6.5549890750181694E-3</v>
      </c>
    </row>
    <row r="1512" spans="1:5">
      <c r="A1512" s="253">
        <v>42874</v>
      </c>
      <c r="B1512" s="252">
        <v>1.363</v>
      </c>
      <c r="C1512" s="252">
        <v>1.363</v>
      </c>
      <c r="D1512" s="112">
        <f>IF(C1512&lt;MAX($C$1:C1512),C1512/MAX($C$1:C1512)-1,0)</f>
        <v>-0.5200704225352113</v>
      </c>
      <c r="E1512" s="112">
        <f>IF(C1512&lt;MAX($C$1211:C1512),C1512/MAX($C$1211:C1512)-1,0)</f>
        <v>-7.2833211944647314E-3</v>
      </c>
    </row>
    <row r="1513" spans="1:5">
      <c r="A1513" s="253">
        <v>42877</v>
      </c>
      <c r="B1513" s="252">
        <v>1.361</v>
      </c>
      <c r="C1513" s="252">
        <v>1.361</v>
      </c>
      <c r="D1513" s="112">
        <f>IF(C1513&lt;MAX($C$1:C1513),C1513/MAX($C$1:C1513)-1,0)</f>
        <v>-0.52077464788732386</v>
      </c>
      <c r="E1513" s="112">
        <f>IF(C1513&lt;MAX($C$1211:C1513),C1513/MAX($C$1211:C1513)-1,0)</f>
        <v>-8.7399854333576332E-3</v>
      </c>
    </row>
    <row r="1514" spans="1:5">
      <c r="A1514" s="253">
        <v>42878</v>
      </c>
      <c r="B1514" s="252">
        <v>1.355</v>
      </c>
      <c r="C1514" s="252">
        <v>1.355</v>
      </c>
      <c r="D1514" s="112">
        <f>IF(C1514&lt;MAX($C$1:C1514),C1514/MAX($C$1:C1514)-1,0)</f>
        <v>-0.522887323943662</v>
      </c>
      <c r="E1514" s="112">
        <f>IF(C1514&lt;MAX($C$1211:C1514),C1514/MAX($C$1211:C1514)-1,0)</f>
        <v>-1.310997815003645E-2</v>
      </c>
    </row>
    <row r="1515" spans="1:5">
      <c r="A1515" s="253">
        <v>42879</v>
      </c>
      <c r="B1515" s="252">
        <v>1.359</v>
      </c>
      <c r="C1515" s="252">
        <v>1.359</v>
      </c>
      <c r="D1515" s="112">
        <f>IF(C1515&lt;MAX($C$1:C1515),C1515/MAX($C$1:C1515)-1,0)</f>
        <v>-0.52147887323943665</v>
      </c>
      <c r="E1515" s="112">
        <f>IF(C1515&lt;MAX($C$1211:C1515),C1515/MAX($C$1211:C1515)-1,0)</f>
        <v>-1.0196649672250535E-2</v>
      </c>
    </row>
    <row r="1516" spans="1:5">
      <c r="A1516" s="253">
        <v>42880</v>
      </c>
      <c r="B1516" s="252">
        <v>1.3580000000000001</v>
      </c>
      <c r="C1516" s="252">
        <v>1.3580000000000001</v>
      </c>
      <c r="D1516" s="112">
        <f>IF(C1516&lt;MAX($C$1:C1516),C1516/MAX($C$1:C1516)-1,0)</f>
        <v>-0.52183098591549282</v>
      </c>
      <c r="E1516" s="112">
        <f>IF(C1516&lt;MAX($C$1211:C1516),C1516/MAX($C$1211:C1516)-1,0)</f>
        <v>-1.0924981791696986E-2</v>
      </c>
    </row>
    <row r="1517" spans="1:5">
      <c r="A1517" s="253">
        <v>42881</v>
      </c>
      <c r="B1517" s="252">
        <v>1.3520000000000001</v>
      </c>
      <c r="C1517" s="252">
        <v>1.3520000000000001</v>
      </c>
      <c r="D1517" s="112">
        <f>IF(C1517&lt;MAX($C$1:C1517),C1517/MAX($C$1:C1517)-1,0)</f>
        <v>-0.52394366197183095</v>
      </c>
      <c r="E1517" s="112">
        <f>IF(C1517&lt;MAX($C$1211:C1517),C1517/MAX($C$1211:C1517)-1,0)</f>
        <v>-1.5294974508375803E-2</v>
      </c>
    </row>
    <row r="1518" spans="1:5">
      <c r="A1518" s="253">
        <v>42886</v>
      </c>
      <c r="B1518" s="252">
        <v>1.3580000000000001</v>
      </c>
      <c r="C1518" s="252">
        <v>1.3580000000000001</v>
      </c>
      <c r="D1518" s="112">
        <f>IF(C1518&lt;MAX($C$1:C1518),C1518/MAX($C$1:C1518)-1,0)</f>
        <v>-0.52183098591549282</v>
      </c>
      <c r="E1518" s="112">
        <f>IF(C1518&lt;MAX($C$1211:C1518),C1518/MAX($C$1211:C1518)-1,0)</f>
        <v>-1.0924981791696986E-2</v>
      </c>
    </row>
    <row r="1519" spans="1:5">
      <c r="A1519" s="253">
        <v>42887</v>
      </c>
      <c r="B1519" s="252">
        <v>1.36</v>
      </c>
      <c r="C1519" s="252">
        <v>1.36</v>
      </c>
      <c r="D1519" s="112">
        <f>IF(C1519&lt;MAX($C$1:C1519),C1519/MAX($C$1:C1519)-1,0)</f>
        <v>-0.52112676056338025</v>
      </c>
      <c r="E1519" s="112">
        <f>IF(C1519&lt;MAX($C$1211:C1519),C1519/MAX($C$1211:C1519)-1,0)</f>
        <v>-9.4683175528039731E-3</v>
      </c>
    </row>
    <row r="1520" spans="1:5">
      <c r="A1520" s="253">
        <v>42888</v>
      </c>
      <c r="B1520" s="252">
        <v>1.3520000000000001</v>
      </c>
      <c r="C1520" s="252">
        <v>1.3520000000000001</v>
      </c>
      <c r="D1520" s="112">
        <f>IF(C1520&lt;MAX($C$1:C1520),C1520/MAX($C$1:C1520)-1,0)</f>
        <v>-0.52394366197183095</v>
      </c>
      <c r="E1520" s="112">
        <f>IF(C1520&lt;MAX($C$1211:C1520),C1520/MAX($C$1211:C1520)-1,0)</f>
        <v>-1.5294974508375803E-2</v>
      </c>
    </row>
    <row r="1521" spans="1:5">
      <c r="A1521" s="253">
        <v>42891</v>
      </c>
      <c r="B1521" s="252">
        <v>1.347</v>
      </c>
      <c r="C1521" s="252">
        <v>1.347</v>
      </c>
      <c r="D1521" s="112">
        <f>IF(C1521&lt;MAX($C$1:C1521),C1521/MAX($C$1:C1521)-1,0)</f>
        <v>-0.5257042253521127</v>
      </c>
      <c r="E1521" s="112">
        <f>IF(C1521&lt;MAX($C$1211:C1521),C1521/MAX($C$1211:C1521)-1,0)</f>
        <v>-1.8936635105608168E-2</v>
      </c>
    </row>
    <row r="1522" spans="1:5">
      <c r="A1522" s="253">
        <v>42892</v>
      </c>
      <c r="B1522" s="252">
        <v>1.3560000000000001</v>
      </c>
      <c r="C1522" s="252">
        <v>1.3560000000000001</v>
      </c>
      <c r="D1522" s="112">
        <f>IF(C1522&lt;MAX($C$1:C1522),C1522/MAX($C$1:C1522)-1,0)</f>
        <v>-0.5225352112676056</v>
      </c>
      <c r="E1522" s="112">
        <f>IF(C1522&lt;MAX($C$1211:C1522),C1522/MAX($C$1211:C1522)-1,0)</f>
        <v>-1.2381646030589888E-2</v>
      </c>
    </row>
    <row r="1523" spans="1:5">
      <c r="A1523" s="253">
        <v>42893</v>
      </c>
      <c r="B1523" s="252">
        <v>1.377</v>
      </c>
      <c r="C1523" s="252">
        <v>1.377</v>
      </c>
      <c r="D1523" s="112">
        <f>IF(C1523&lt;MAX($C$1:C1523),C1523/MAX($C$1:C1523)-1,0)</f>
        <v>-0.51514084507042246</v>
      </c>
      <c r="E1523" s="112">
        <f>IF(C1523&lt;MAX($C$1211:C1523),C1523/MAX($C$1211:C1523)-1,0)</f>
        <v>0</v>
      </c>
    </row>
    <row r="1524" spans="1:5">
      <c r="A1524" s="253">
        <v>42894</v>
      </c>
      <c r="B1524" s="252">
        <v>1.3879999999999999</v>
      </c>
      <c r="C1524" s="252">
        <v>1.3879999999999999</v>
      </c>
      <c r="D1524" s="112">
        <f>IF(C1524&lt;MAX($C$1:C1524),C1524/MAX($C$1:C1524)-1,0)</f>
        <v>-0.5112676056338028</v>
      </c>
      <c r="E1524" s="112">
        <f>IF(C1524&lt;MAX($C$1211:C1524),C1524/MAX($C$1211:C1524)-1,0)</f>
        <v>0</v>
      </c>
    </row>
    <row r="1525" spans="1:5">
      <c r="A1525" s="253">
        <v>42895</v>
      </c>
      <c r="B1525" s="252">
        <v>1.3919999999999999</v>
      </c>
      <c r="C1525" s="252">
        <v>1.3919999999999999</v>
      </c>
      <c r="D1525" s="112">
        <f>IF(C1525&lt;MAX($C$1:C1525),C1525/MAX($C$1:C1525)-1,0)</f>
        <v>-0.50985915492957745</v>
      </c>
      <c r="E1525" s="112">
        <f>IF(C1525&lt;MAX($C$1211:C1525),C1525/MAX($C$1211:C1525)-1,0)</f>
        <v>0</v>
      </c>
    </row>
    <row r="1526" spans="1:5">
      <c r="A1526" s="253">
        <v>42898</v>
      </c>
      <c r="B1526" s="252">
        <v>1.4019999999999999</v>
      </c>
      <c r="C1526" s="252">
        <v>1.4019999999999999</v>
      </c>
      <c r="D1526" s="112">
        <f>IF(C1526&lt;MAX($C$1:C1526),C1526/MAX($C$1:C1526)-1,0)</f>
        <v>-0.50633802816901408</v>
      </c>
      <c r="E1526" s="112">
        <f>IF(C1526&lt;MAX($C$1211:C1526),C1526/MAX($C$1211:C1526)-1,0)</f>
        <v>0</v>
      </c>
    </row>
    <row r="1527" spans="1:5">
      <c r="A1527" s="253">
        <v>42899</v>
      </c>
      <c r="B1527" s="252">
        <v>1.407</v>
      </c>
      <c r="C1527" s="252">
        <v>1.407</v>
      </c>
      <c r="D1527" s="112">
        <f>IF(C1527&lt;MAX($C$1:C1527),C1527/MAX($C$1:C1527)-1,0)</f>
        <v>-0.50457746478873233</v>
      </c>
      <c r="E1527" s="112">
        <f>IF(C1527&lt;MAX($C$1211:C1527),C1527/MAX($C$1211:C1527)-1,0)</f>
        <v>0</v>
      </c>
    </row>
    <row r="1528" spans="1:5">
      <c r="A1528" s="253">
        <v>42900</v>
      </c>
      <c r="B1528" s="252">
        <v>1.391</v>
      </c>
      <c r="C1528" s="252">
        <v>1.391</v>
      </c>
      <c r="D1528" s="112">
        <f>IF(C1528&lt;MAX($C$1:C1528),C1528/MAX($C$1:C1528)-1,0)</f>
        <v>-0.51021126760563384</v>
      </c>
      <c r="E1528" s="112">
        <f>IF(C1528&lt;MAX($C$1211:C1528),C1528/MAX($C$1211:C1528)-1,0)</f>
        <v>-1.1371712864250205E-2</v>
      </c>
    </row>
    <row r="1529" spans="1:5">
      <c r="A1529" s="253">
        <v>42901</v>
      </c>
      <c r="B1529" s="252">
        <v>1.3939999999999999</v>
      </c>
      <c r="C1529" s="252">
        <v>1.3939999999999999</v>
      </c>
      <c r="D1529" s="112">
        <f>IF(C1529&lt;MAX($C$1:C1529),C1529/MAX($C$1:C1529)-1,0)</f>
        <v>-0.50915492957746478</v>
      </c>
      <c r="E1529" s="112">
        <f>IF(C1529&lt;MAX($C$1211:C1529),C1529/MAX($C$1211:C1529)-1,0)</f>
        <v>-9.2395167022033542E-3</v>
      </c>
    </row>
    <row r="1530" spans="1:5">
      <c r="A1530" s="253">
        <v>42902</v>
      </c>
      <c r="B1530" s="252">
        <v>1.391</v>
      </c>
      <c r="C1530" s="252">
        <v>1.391</v>
      </c>
      <c r="D1530" s="112">
        <f>IF(C1530&lt;MAX($C$1:C1530),C1530/MAX($C$1:C1530)-1,0)</f>
        <v>-0.51021126760563384</v>
      </c>
      <c r="E1530" s="112">
        <f>IF(C1530&lt;MAX($C$1211:C1530),C1530/MAX($C$1211:C1530)-1,0)</f>
        <v>-1.1371712864250205E-2</v>
      </c>
    </row>
    <row r="1531" spans="1:5">
      <c r="A1531" s="253">
        <v>42905</v>
      </c>
      <c r="B1531" s="252">
        <v>1.403</v>
      </c>
      <c r="C1531" s="252">
        <v>1.403</v>
      </c>
      <c r="D1531" s="112">
        <f>IF(C1531&lt;MAX($C$1:C1531),C1531/MAX($C$1:C1531)-1,0)</f>
        <v>-0.50598591549295779</v>
      </c>
      <c r="E1531" s="112">
        <f>IF(C1531&lt;MAX($C$1211:C1531),C1531/MAX($C$1211:C1531)-1,0)</f>
        <v>-2.8429282160625791E-3</v>
      </c>
    </row>
    <row r="1532" spans="1:5">
      <c r="A1532" s="253">
        <v>42906</v>
      </c>
      <c r="B1532" s="252">
        <v>1.393</v>
      </c>
      <c r="C1532" s="252">
        <v>1.393</v>
      </c>
      <c r="D1532" s="112">
        <f>IF(C1532&lt;MAX($C$1:C1532),C1532/MAX($C$1:C1532)-1,0)</f>
        <v>-0.50950704225352106</v>
      </c>
      <c r="E1532" s="112">
        <f>IF(C1532&lt;MAX($C$1211:C1532),C1532/MAX($C$1211:C1532)-1,0)</f>
        <v>-9.9502487562188602E-3</v>
      </c>
    </row>
    <row r="1533" spans="1:5">
      <c r="A1533" s="253">
        <v>42907</v>
      </c>
      <c r="B1533" s="252">
        <v>1.411</v>
      </c>
      <c r="C1533" s="252">
        <v>1.411</v>
      </c>
      <c r="D1533" s="112">
        <f>IF(C1533&lt;MAX($C$1:C1533),C1533/MAX($C$1:C1533)-1,0)</f>
        <v>-0.50316901408450698</v>
      </c>
      <c r="E1533" s="112">
        <f>IF(C1533&lt;MAX($C$1211:C1533),C1533/MAX($C$1211:C1533)-1,0)</f>
        <v>0</v>
      </c>
    </row>
    <row r="1534" spans="1:5">
      <c r="A1534" s="253">
        <v>42908</v>
      </c>
      <c r="B1534" s="252">
        <v>1.391</v>
      </c>
      <c r="C1534" s="252">
        <v>1.391</v>
      </c>
      <c r="D1534" s="112">
        <f>IF(C1534&lt;MAX($C$1:C1534),C1534/MAX($C$1:C1534)-1,0)</f>
        <v>-0.51021126760563384</v>
      </c>
      <c r="E1534" s="112">
        <f>IF(C1534&lt;MAX($C$1211:C1534),C1534/MAX($C$1211:C1534)-1,0)</f>
        <v>-1.4174344436569841E-2</v>
      </c>
    </row>
    <row r="1535" spans="1:5">
      <c r="A1535" s="253">
        <v>42909</v>
      </c>
      <c r="B1535" s="252">
        <v>1.4019999999999999</v>
      </c>
      <c r="C1535" s="252">
        <v>1.4019999999999999</v>
      </c>
      <c r="D1535" s="112">
        <f>IF(C1535&lt;MAX($C$1:C1535),C1535/MAX($C$1:C1535)-1,0)</f>
        <v>-0.50633802816901408</v>
      </c>
      <c r="E1535" s="112">
        <f>IF(C1535&lt;MAX($C$1211:C1535),C1535/MAX($C$1211:C1535)-1,0)</f>
        <v>-6.3784549964565063E-3</v>
      </c>
    </row>
    <row r="1536" spans="1:5">
      <c r="A1536" s="253">
        <v>42912</v>
      </c>
      <c r="B1536" s="252">
        <v>1.4239999999999999</v>
      </c>
      <c r="C1536" s="252">
        <v>1.4239999999999999</v>
      </c>
      <c r="D1536" s="112">
        <f>IF(C1536&lt;MAX($C$1:C1536),C1536/MAX($C$1:C1536)-1,0)</f>
        <v>-0.49859154929577465</v>
      </c>
      <c r="E1536" s="112">
        <f>IF(C1536&lt;MAX($C$1211:C1536),C1536/MAX($C$1211:C1536)-1,0)</f>
        <v>0</v>
      </c>
    </row>
    <row r="1537" spans="1:5">
      <c r="A1537" s="253">
        <v>42913</v>
      </c>
      <c r="B1537" s="252">
        <v>1.43</v>
      </c>
      <c r="C1537" s="252">
        <v>1.43</v>
      </c>
      <c r="D1537" s="112">
        <f>IF(C1537&lt;MAX($C$1:C1537),C1537/MAX($C$1:C1537)-1,0)</f>
        <v>-0.49647887323943662</v>
      </c>
      <c r="E1537" s="112">
        <f>IF(C1537&lt;MAX($C$1211:C1537),C1537/MAX($C$1211:C1537)-1,0)</f>
        <v>0</v>
      </c>
    </row>
    <row r="1538" spans="1:5">
      <c r="A1538" s="253">
        <v>42914</v>
      </c>
      <c r="B1538" s="252">
        <v>1.4139999999999999</v>
      </c>
      <c r="C1538" s="252">
        <v>1.4139999999999999</v>
      </c>
      <c r="D1538" s="112">
        <f>IF(C1538&lt;MAX($C$1:C1538),C1538/MAX($C$1:C1538)-1,0)</f>
        <v>-0.50211267605633803</v>
      </c>
      <c r="E1538" s="112">
        <f>IF(C1538&lt;MAX($C$1211:C1538),C1538/MAX($C$1211:C1538)-1,0)</f>
        <v>-1.118881118881121E-2</v>
      </c>
    </row>
    <row r="1539" spans="1:5">
      <c r="A1539" s="253">
        <v>42915</v>
      </c>
      <c r="B1539" s="252">
        <v>1.4259999999999999</v>
      </c>
      <c r="C1539" s="252">
        <v>1.4259999999999999</v>
      </c>
      <c r="D1539" s="112">
        <f>IF(C1539&lt;MAX($C$1:C1539),C1539/MAX($C$1:C1539)-1,0)</f>
        <v>-0.49788732394366197</v>
      </c>
      <c r="E1539" s="112">
        <f>IF(C1539&lt;MAX($C$1211:C1539),C1539/MAX($C$1211:C1539)-1,0)</f>
        <v>-2.7972027972027469E-3</v>
      </c>
    </row>
    <row r="1540" spans="1:5">
      <c r="A1540" s="253">
        <v>42916</v>
      </c>
      <c r="B1540" s="252">
        <v>1.4339999999999999</v>
      </c>
      <c r="C1540" s="252">
        <v>1.4339999999999999</v>
      </c>
      <c r="D1540" s="112">
        <f>IF(C1540&lt;MAX($C$1:C1540),C1540/MAX($C$1:C1540)-1,0)</f>
        <v>-0.49507042253521127</v>
      </c>
      <c r="E1540" s="112">
        <f>IF(C1540&lt;MAX($C$1211:C1540),C1540/MAX($C$1211:C1540)-1,0)</f>
        <v>0</v>
      </c>
    </row>
    <row r="1541" spans="1:5">
      <c r="A1541" s="253">
        <v>42919</v>
      </c>
      <c r="B1541" s="252">
        <v>1.4259999999999999</v>
      </c>
      <c r="C1541" s="252">
        <v>1.4259999999999999</v>
      </c>
      <c r="D1541" s="112">
        <f>IF(C1541&lt;MAX($C$1:C1541),C1541/MAX($C$1:C1541)-1,0)</f>
        <v>-0.49788732394366197</v>
      </c>
      <c r="E1541" s="112">
        <f>IF(C1541&lt;MAX($C$1211:C1541),C1541/MAX($C$1211:C1541)-1,0)</f>
        <v>-5.5788005578800703E-3</v>
      </c>
    </row>
    <row r="1542" spans="1:5">
      <c r="A1542" s="253">
        <v>42920</v>
      </c>
      <c r="B1542" s="252">
        <v>1.409</v>
      </c>
      <c r="C1542" s="252">
        <v>1.409</v>
      </c>
      <c r="D1542" s="112">
        <f>IF(C1542&lt;MAX($C$1:C1542),C1542/MAX($C$1:C1542)-1,0)</f>
        <v>-0.50387323943661966</v>
      </c>
      <c r="E1542" s="112">
        <f>IF(C1542&lt;MAX($C$1211:C1542),C1542/MAX($C$1211:C1542)-1,0)</f>
        <v>-1.7433751743375137E-2</v>
      </c>
    </row>
    <row r="1543" spans="1:5">
      <c r="A1543" s="253">
        <v>42921</v>
      </c>
      <c r="B1543" s="252">
        <v>1.4179999999999999</v>
      </c>
      <c r="C1543" s="252">
        <v>1.4179999999999999</v>
      </c>
      <c r="D1543" s="112">
        <f>IF(C1543&lt;MAX($C$1:C1543),C1543/MAX($C$1:C1543)-1,0)</f>
        <v>-0.50070422535211268</v>
      </c>
      <c r="E1543" s="112">
        <f>IF(C1543&lt;MAX($C$1211:C1543),C1543/MAX($C$1211:C1543)-1,0)</f>
        <v>-1.1157601115760141E-2</v>
      </c>
    </row>
    <row r="1544" spans="1:5">
      <c r="A1544" s="253">
        <v>42922</v>
      </c>
      <c r="B1544" s="252">
        <v>1.407</v>
      </c>
      <c r="C1544" s="252">
        <v>1.407</v>
      </c>
      <c r="D1544" s="112">
        <f>IF(C1544&lt;MAX($C$1:C1544),C1544/MAX($C$1:C1544)-1,0)</f>
        <v>-0.50457746478873233</v>
      </c>
      <c r="E1544" s="112">
        <f>IF(C1544&lt;MAX($C$1211:C1544),C1544/MAX($C$1211:C1544)-1,0)</f>
        <v>-1.8828451882845099E-2</v>
      </c>
    </row>
    <row r="1545" spans="1:5">
      <c r="A1545" s="253">
        <v>42923</v>
      </c>
      <c r="B1545" s="252">
        <v>1.397</v>
      </c>
      <c r="C1545" s="252">
        <v>1.397</v>
      </c>
      <c r="D1545" s="112">
        <f>IF(C1545&lt;MAX($C$1:C1545),C1545/MAX($C$1:C1545)-1,0)</f>
        <v>-0.50809859154929571</v>
      </c>
      <c r="E1545" s="112">
        <f>IF(C1545&lt;MAX($C$1211:C1545),C1545/MAX($C$1211:C1545)-1,0)</f>
        <v>-2.5801952580195242E-2</v>
      </c>
    </row>
    <row r="1546" spans="1:5">
      <c r="A1546" s="253">
        <v>42926</v>
      </c>
      <c r="B1546" s="252">
        <v>1.3819999999999999</v>
      </c>
      <c r="C1546" s="252">
        <v>1.3819999999999999</v>
      </c>
      <c r="D1546" s="112">
        <f>IF(C1546&lt;MAX($C$1:C1546),C1546/MAX($C$1:C1546)-1,0)</f>
        <v>-0.51338028169014094</v>
      </c>
      <c r="E1546" s="112">
        <f>IF(C1546&lt;MAX($C$1211:C1546),C1546/MAX($C$1211:C1546)-1,0)</f>
        <v>-3.6262203626220346E-2</v>
      </c>
    </row>
    <row r="1547" spans="1:5">
      <c r="A1547" s="253">
        <v>42927</v>
      </c>
      <c r="B1547" s="252">
        <v>1.381</v>
      </c>
      <c r="C1547" s="252">
        <v>1.381</v>
      </c>
      <c r="D1547" s="112">
        <f>IF(C1547&lt;MAX($C$1:C1547),C1547/MAX($C$1:C1547)-1,0)</f>
        <v>-0.51373239436619711</v>
      </c>
      <c r="E1547" s="112">
        <f>IF(C1547&lt;MAX($C$1211:C1547),C1547/MAX($C$1211:C1547)-1,0)</f>
        <v>-3.6959553695955272E-2</v>
      </c>
    </row>
    <row r="1548" spans="1:5">
      <c r="A1548" s="253">
        <v>42928</v>
      </c>
      <c r="B1548" s="252">
        <v>1.3720000000000001</v>
      </c>
      <c r="C1548" s="252">
        <v>1.3720000000000001</v>
      </c>
      <c r="D1548" s="112">
        <f>IF(C1548&lt;MAX($C$1:C1548),C1548/MAX($C$1:C1548)-1,0)</f>
        <v>-0.5169014084507042</v>
      </c>
      <c r="E1548" s="112">
        <f>IF(C1548&lt;MAX($C$1211:C1548),C1548/MAX($C$1211:C1548)-1,0)</f>
        <v>-4.3235704323570268E-2</v>
      </c>
    </row>
    <row r="1549" spans="1:5">
      <c r="A1549" s="253">
        <v>42929</v>
      </c>
      <c r="B1549" s="252">
        <v>1.38</v>
      </c>
      <c r="C1549" s="252">
        <v>1.38</v>
      </c>
      <c r="D1549" s="112">
        <f>IF(C1549&lt;MAX($C$1:C1549),C1549/MAX($C$1:C1549)-1,0)</f>
        <v>-0.5140845070422535</v>
      </c>
      <c r="E1549" s="112">
        <f>IF(C1549&lt;MAX($C$1211:C1549),C1549/MAX($C$1211:C1549)-1,0)</f>
        <v>-3.7656903765690419E-2</v>
      </c>
    </row>
    <row r="1550" spans="1:5">
      <c r="A1550" s="253">
        <v>42930</v>
      </c>
      <c r="B1550" s="252">
        <v>1.379</v>
      </c>
      <c r="C1550" s="252">
        <v>1.379</v>
      </c>
      <c r="D1550" s="112">
        <f>IF(C1550&lt;MAX($C$1:C1550),C1550/MAX($C$1:C1550)-1,0)</f>
        <v>-0.5144366197183099</v>
      </c>
      <c r="E1550" s="112">
        <f>IF(C1550&lt;MAX($C$1211:C1550),C1550/MAX($C$1211:C1550)-1,0)</f>
        <v>-3.8354253835425345E-2</v>
      </c>
    </row>
    <row r="1551" spans="1:5">
      <c r="A1551" s="253">
        <v>42933</v>
      </c>
      <c r="B1551" s="252">
        <v>1.347</v>
      </c>
      <c r="C1551" s="252">
        <v>1.347</v>
      </c>
      <c r="D1551" s="112">
        <f>IF(C1551&lt;MAX($C$1:C1551),C1551/MAX($C$1:C1551)-1,0)</f>
        <v>-0.5257042253521127</v>
      </c>
      <c r="E1551" s="112">
        <f>IF(C1551&lt;MAX($C$1211:C1551),C1551/MAX($C$1211:C1551)-1,0)</f>
        <v>-6.0669456066945626E-2</v>
      </c>
    </row>
    <row r="1552" spans="1:5">
      <c r="A1552" s="253">
        <v>42934</v>
      </c>
      <c r="B1552" s="252">
        <v>1.3440000000000001</v>
      </c>
      <c r="C1552" s="252">
        <v>1.3440000000000001</v>
      </c>
      <c r="D1552" s="112">
        <f>IF(C1552&lt;MAX($C$1:C1552),C1552/MAX($C$1:C1552)-1,0)</f>
        <v>-0.52676056338028165</v>
      </c>
      <c r="E1552" s="112">
        <f>IF(C1552&lt;MAX($C$1211:C1552),C1552/MAX($C$1211:C1552)-1,0)</f>
        <v>-6.2761506276150514E-2</v>
      </c>
    </row>
    <row r="1553" spans="1:5">
      <c r="A1553" s="253">
        <v>42935</v>
      </c>
      <c r="B1553" s="252">
        <v>1.3640000000000001</v>
      </c>
      <c r="C1553" s="252">
        <v>1.3640000000000001</v>
      </c>
      <c r="D1553" s="112">
        <f>IF(C1553&lt;MAX($C$1:C1553),C1553/MAX($C$1:C1553)-1,0)</f>
        <v>-0.5197183098591549</v>
      </c>
      <c r="E1553" s="112">
        <f>IF(C1553&lt;MAX($C$1211:C1553),C1553/MAX($C$1211:C1553)-1,0)</f>
        <v>-4.8814504881450338E-2</v>
      </c>
    </row>
    <row r="1554" spans="1:5">
      <c r="A1554" s="253">
        <v>42936</v>
      </c>
      <c r="B1554" s="252">
        <v>1.3680000000000001</v>
      </c>
      <c r="C1554" s="252">
        <v>1.3680000000000001</v>
      </c>
      <c r="D1554" s="112">
        <f>IF(C1554&lt;MAX($C$1:C1554),C1554/MAX($C$1:C1554)-1,0)</f>
        <v>-0.51830985915492955</v>
      </c>
      <c r="E1554" s="112">
        <f>IF(C1554&lt;MAX($C$1211:C1554),C1554/MAX($C$1211:C1554)-1,0)</f>
        <v>-4.6025104602510303E-2</v>
      </c>
    </row>
    <row r="1555" spans="1:5">
      <c r="A1555" s="253">
        <v>42937</v>
      </c>
      <c r="B1555" s="252">
        <v>1.37</v>
      </c>
      <c r="C1555" s="252">
        <v>1.37</v>
      </c>
      <c r="D1555" s="112">
        <f>IF(C1555&lt;MAX($C$1:C1555),C1555/MAX($C$1:C1555)-1,0)</f>
        <v>-0.51760563380281677</v>
      </c>
      <c r="E1555" s="112">
        <f>IF(C1555&lt;MAX($C$1211:C1555),C1555/MAX($C$1211:C1555)-1,0)</f>
        <v>-4.4630404463040341E-2</v>
      </c>
    </row>
    <row r="1556" spans="1:5">
      <c r="A1556" s="253">
        <v>42940</v>
      </c>
      <c r="B1556" s="252">
        <v>1.371</v>
      </c>
      <c r="C1556" s="252">
        <v>1.371</v>
      </c>
      <c r="D1556" s="112">
        <f>IF(C1556&lt;MAX($C$1:C1556),C1556/MAX($C$1:C1556)-1,0)</f>
        <v>-0.5172535211267606</v>
      </c>
      <c r="E1556" s="112">
        <f>IF(C1556&lt;MAX($C$1211:C1556),C1556/MAX($C$1211:C1556)-1,0)</f>
        <v>-4.3933054393305415E-2</v>
      </c>
    </row>
    <row r="1557" spans="1:5">
      <c r="A1557" s="253">
        <v>42941</v>
      </c>
      <c r="B1557" s="252">
        <v>1.371</v>
      </c>
      <c r="C1557" s="252">
        <v>1.371</v>
      </c>
      <c r="D1557" s="112">
        <f>IF(C1557&lt;MAX($C$1:C1557),C1557/MAX($C$1:C1557)-1,0)</f>
        <v>-0.5172535211267606</v>
      </c>
      <c r="E1557" s="112">
        <f>IF(C1557&lt;MAX($C$1211:C1557),C1557/MAX($C$1211:C1557)-1,0)</f>
        <v>-4.3933054393305415E-2</v>
      </c>
    </row>
    <row r="1558" spans="1:5">
      <c r="A1558" s="253">
        <v>42942</v>
      </c>
      <c r="B1558" s="252">
        <v>1.3580000000000001</v>
      </c>
      <c r="C1558" s="252">
        <v>1.3580000000000001</v>
      </c>
      <c r="D1558" s="112">
        <f>IF(C1558&lt;MAX($C$1:C1558),C1558/MAX($C$1:C1558)-1,0)</f>
        <v>-0.52183098591549282</v>
      </c>
      <c r="E1558" s="112">
        <f>IF(C1558&lt;MAX($C$1211:C1558),C1558/MAX($C$1211:C1558)-1,0)</f>
        <v>-5.2998605299860446E-2</v>
      </c>
    </row>
    <row r="1559" spans="1:5">
      <c r="A1559" s="253">
        <v>42943</v>
      </c>
      <c r="B1559" s="252">
        <v>1.36</v>
      </c>
      <c r="C1559" s="252">
        <v>1.36</v>
      </c>
      <c r="D1559" s="112">
        <f>IF(C1559&lt;MAX($C$1:C1559),C1559/MAX($C$1:C1559)-1,0)</f>
        <v>-0.52112676056338025</v>
      </c>
      <c r="E1559" s="112">
        <f>IF(C1559&lt;MAX($C$1211:C1559),C1559/MAX($C$1211:C1559)-1,0)</f>
        <v>-5.1603905160390373E-2</v>
      </c>
    </row>
    <row r="1560" spans="1:5">
      <c r="A1560" s="253">
        <v>42944</v>
      </c>
      <c r="B1560" s="252">
        <v>1.373</v>
      </c>
      <c r="C1560" s="252">
        <v>1.373</v>
      </c>
      <c r="D1560" s="112">
        <f>IF(C1560&lt;MAX($C$1:C1560),C1560/MAX($C$1:C1560)-1,0)</f>
        <v>-0.51654929577464781</v>
      </c>
      <c r="E1560" s="112">
        <f>IF(C1560&lt;MAX($C$1211:C1560),C1560/MAX($C$1211:C1560)-1,0)</f>
        <v>-4.2538354253835342E-2</v>
      </c>
    </row>
    <row r="1561" spans="1:5">
      <c r="A1561" s="253">
        <v>42947</v>
      </c>
      <c r="B1561" s="252">
        <v>1.3859999999999999</v>
      </c>
      <c r="C1561" s="252">
        <v>1.3859999999999999</v>
      </c>
      <c r="D1561" s="112">
        <f>IF(C1561&lt;MAX($C$1:C1561),C1561/MAX($C$1:C1561)-1,0)</f>
        <v>-0.51197183098591548</v>
      </c>
      <c r="E1561" s="112">
        <f>IF(C1561&lt;MAX($C$1211:C1561),C1561/MAX($C$1211:C1561)-1,0)</f>
        <v>-3.3472803347280311E-2</v>
      </c>
    </row>
    <row r="1562" spans="1:5">
      <c r="A1562" s="253">
        <v>42948</v>
      </c>
      <c r="B1562" s="252">
        <v>1.391</v>
      </c>
      <c r="C1562" s="252">
        <v>1.391</v>
      </c>
      <c r="D1562" s="112">
        <f>IF(C1562&lt;MAX($C$1:C1562),C1562/MAX($C$1:C1562)-1,0)</f>
        <v>-0.51021126760563384</v>
      </c>
      <c r="E1562" s="112">
        <f>IF(C1562&lt;MAX($C$1211:C1562),C1562/MAX($C$1211:C1562)-1,0)</f>
        <v>-2.9986052998605239E-2</v>
      </c>
    </row>
    <row r="1563" spans="1:5">
      <c r="A1563" s="253">
        <v>42949</v>
      </c>
      <c r="B1563" s="252">
        <v>1.379</v>
      </c>
      <c r="C1563" s="252">
        <v>1.379</v>
      </c>
      <c r="D1563" s="112">
        <f>IF(C1563&lt;MAX($C$1:C1563),C1563/MAX($C$1:C1563)-1,0)</f>
        <v>-0.5144366197183099</v>
      </c>
      <c r="E1563" s="112">
        <f>IF(C1563&lt;MAX($C$1211:C1563),C1563/MAX($C$1211:C1563)-1,0)</f>
        <v>-3.8354253835425345E-2</v>
      </c>
    </row>
    <row r="1564" spans="1:5">
      <c r="A1564" s="253">
        <v>42950</v>
      </c>
      <c r="B1564" s="252">
        <v>1.371</v>
      </c>
      <c r="C1564" s="252">
        <v>1.371</v>
      </c>
      <c r="D1564" s="112">
        <f>IF(C1564&lt;MAX($C$1:C1564),C1564/MAX($C$1:C1564)-1,0)</f>
        <v>-0.5172535211267606</v>
      </c>
      <c r="E1564" s="112">
        <f>IF(C1564&lt;MAX($C$1211:C1564),C1564/MAX($C$1211:C1564)-1,0)</f>
        <v>-4.3933054393305415E-2</v>
      </c>
    </row>
    <row r="1565" spans="1:5">
      <c r="A1565" s="253">
        <v>42951</v>
      </c>
      <c r="B1565" s="252">
        <v>1.3680000000000001</v>
      </c>
      <c r="C1565" s="252">
        <v>1.3680000000000001</v>
      </c>
      <c r="D1565" s="112">
        <f>IF(C1565&lt;MAX($C$1:C1565),C1565/MAX($C$1:C1565)-1,0)</f>
        <v>-0.51830985915492955</v>
      </c>
      <c r="E1565" s="112">
        <f>IF(C1565&lt;MAX($C$1211:C1565),C1565/MAX($C$1211:C1565)-1,0)</f>
        <v>-4.6025104602510303E-2</v>
      </c>
    </row>
    <row r="1566" spans="1:5">
      <c r="A1566" s="253">
        <v>42954</v>
      </c>
      <c r="B1566" s="252">
        <v>1.3839999999999999</v>
      </c>
      <c r="C1566" s="252">
        <v>1.3839999999999999</v>
      </c>
      <c r="D1566" s="112">
        <f>IF(C1566&lt;MAX($C$1:C1566),C1566/MAX($C$1:C1566)-1,0)</f>
        <v>-0.51267605633802815</v>
      </c>
      <c r="E1566" s="112">
        <f>IF(C1566&lt;MAX($C$1211:C1566),C1566/MAX($C$1211:C1566)-1,0)</f>
        <v>-3.4867503486750384E-2</v>
      </c>
    </row>
    <row r="1567" spans="1:5">
      <c r="A1567" s="253">
        <v>42955</v>
      </c>
      <c r="B1567" s="252">
        <v>1.387</v>
      </c>
      <c r="C1567" s="252">
        <v>1.387</v>
      </c>
      <c r="D1567" s="112">
        <f>IF(C1567&lt;MAX($C$1:C1567),C1567/MAX($C$1:C1567)-1,0)</f>
        <v>-0.51161971830985919</v>
      </c>
      <c r="E1567" s="112">
        <f>IF(C1567&lt;MAX($C$1211:C1567),C1567/MAX($C$1211:C1567)-1,0)</f>
        <v>-3.2775453277545274E-2</v>
      </c>
    </row>
    <row r="1568" spans="1:5">
      <c r="A1568" s="253">
        <v>42956</v>
      </c>
      <c r="B1568" s="252">
        <v>1.409</v>
      </c>
      <c r="C1568" s="252">
        <v>1.409</v>
      </c>
      <c r="D1568" s="112">
        <f>IF(C1568&lt;MAX($C$1:C1568),C1568/MAX($C$1:C1568)-1,0)</f>
        <v>-0.50387323943661966</v>
      </c>
      <c r="E1568" s="112">
        <f>IF(C1568&lt;MAX($C$1211:C1568),C1568/MAX($C$1211:C1568)-1,0)</f>
        <v>-1.7433751743375137E-2</v>
      </c>
    </row>
    <row r="1569" spans="1:5">
      <c r="A1569" s="253">
        <v>42957</v>
      </c>
      <c r="B1569" s="252">
        <v>1.4159999999999999</v>
      </c>
      <c r="C1569" s="252">
        <v>1.4159999999999999</v>
      </c>
      <c r="D1569" s="112">
        <f>IF(C1569&lt;MAX($C$1:C1569),C1569/MAX($C$1:C1569)-1,0)</f>
        <v>-0.50140845070422535</v>
      </c>
      <c r="E1569" s="112">
        <f>IF(C1569&lt;MAX($C$1211:C1569),C1569/MAX($C$1211:C1569)-1,0)</f>
        <v>-1.2552301255230103E-2</v>
      </c>
    </row>
    <row r="1570" spans="1:5">
      <c r="A1570" s="253">
        <v>42958</v>
      </c>
      <c r="B1570" s="252">
        <v>1.41</v>
      </c>
      <c r="C1570" s="252">
        <v>1.41</v>
      </c>
      <c r="D1570" s="112">
        <f>IF(C1570&lt;MAX($C$1:C1570),C1570/MAX($C$1:C1570)-1,0)</f>
        <v>-0.50352112676056338</v>
      </c>
      <c r="E1570" s="112">
        <f>IF(C1570&lt;MAX($C$1211:C1570),C1570/MAX($C$1211:C1570)-1,0)</f>
        <v>-1.6736401673640211E-2</v>
      </c>
    </row>
    <row r="1571" spans="1:5">
      <c r="A1571" s="253">
        <v>42961</v>
      </c>
      <c r="B1571" s="252">
        <v>1.429</v>
      </c>
      <c r="C1571" s="252">
        <v>1.429</v>
      </c>
      <c r="D1571" s="112">
        <f>IF(C1571&lt;MAX($C$1:C1571),C1571/MAX($C$1:C1571)-1,0)</f>
        <v>-0.49683098591549291</v>
      </c>
      <c r="E1571" s="112">
        <f>IF(C1571&lt;MAX($C$1211:C1571),C1571/MAX($C$1211:C1571)-1,0)</f>
        <v>-3.4867503486749607E-3</v>
      </c>
    </row>
    <row r="1572" spans="1:5">
      <c r="A1572" s="253">
        <v>42962</v>
      </c>
      <c r="B1572" s="252">
        <v>1.431</v>
      </c>
      <c r="C1572" s="252">
        <v>1.431</v>
      </c>
      <c r="D1572" s="112">
        <f>IF(C1572&lt;MAX($C$1:C1572),C1572/MAX($C$1:C1572)-1,0)</f>
        <v>-0.49612676056338023</v>
      </c>
      <c r="E1572" s="112">
        <f>IF(C1572&lt;MAX($C$1211:C1572),C1572/MAX($C$1211:C1572)-1,0)</f>
        <v>-2.0920502092049986E-3</v>
      </c>
    </row>
    <row r="1573" spans="1:5">
      <c r="A1573" s="253">
        <v>42963</v>
      </c>
      <c r="B1573" s="252">
        <v>1.421</v>
      </c>
      <c r="C1573" s="252">
        <v>1.421</v>
      </c>
      <c r="D1573" s="112">
        <f>IF(C1573&lt;MAX($C$1:C1573),C1573/MAX($C$1:C1573)-1,0)</f>
        <v>-0.49964788732394361</v>
      </c>
      <c r="E1573" s="112">
        <f>IF(C1573&lt;MAX($C$1211:C1573),C1573/MAX($C$1211:C1573)-1,0)</f>
        <v>-9.065550906555031E-3</v>
      </c>
    </row>
    <row r="1574" spans="1:5">
      <c r="A1574" s="253">
        <v>42964</v>
      </c>
      <c r="B1574" s="252">
        <v>1.423</v>
      </c>
      <c r="C1574" s="252">
        <v>1.423</v>
      </c>
      <c r="D1574" s="112">
        <f>IF(C1574&lt;MAX($C$1:C1574),C1574/MAX($C$1:C1574)-1,0)</f>
        <v>-0.49894366197183093</v>
      </c>
      <c r="E1574" s="112">
        <f>IF(C1574&lt;MAX($C$1211:C1574),C1574/MAX($C$1211:C1574)-1,0)</f>
        <v>-7.6708507670849579E-3</v>
      </c>
    </row>
    <row r="1575" spans="1:5">
      <c r="A1575" s="253">
        <v>42965</v>
      </c>
      <c r="B1575" s="252">
        <v>1.4359999999999999</v>
      </c>
      <c r="C1575" s="252">
        <v>1.4359999999999999</v>
      </c>
      <c r="D1575" s="112">
        <f>IF(C1575&lt;MAX($C$1:C1575),C1575/MAX($C$1:C1575)-1,0)</f>
        <v>-0.4943661971830986</v>
      </c>
      <c r="E1575" s="112">
        <f>IF(C1575&lt;MAX($C$1211:C1575),C1575/MAX($C$1211:C1575)-1,0)</f>
        <v>0</v>
      </c>
    </row>
    <row r="1576" spans="1:5">
      <c r="A1576" s="253">
        <v>42968</v>
      </c>
      <c r="B1576" s="252">
        <v>1.446</v>
      </c>
      <c r="C1576" s="252">
        <v>1.446</v>
      </c>
      <c r="D1576" s="112">
        <f>IF(C1576&lt;MAX($C$1:C1576),C1576/MAX($C$1:C1576)-1,0)</f>
        <v>-0.49084507042253522</v>
      </c>
      <c r="E1576" s="112">
        <f>IF(C1576&lt;MAX($C$1211:C1576),C1576/MAX($C$1211:C1576)-1,0)</f>
        <v>0</v>
      </c>
    </row>
    <row r="1577" spans="1:5">
      <c r="A1577" s="253">
        <v>42969</v>
      </c>
      <c r="B1577" s="252">
        <v>1.4450000000000001</v>
      </c>
      <c r="C1577" s="252">
        <v>1.4450000000000001</v>
      </c>
      <c r="D1577" s="112">
        <f>IF(C1577&lt;MAX($C$1:C1577),C1577/MAX($C$1:C1577)-1,0)</f>
        <v>-0.49119718309859151</v>
      </c>
      <c r="E1577" s="112">
        <f>IF(C1577&lt;MAX($C$1211:C1577),C1577/MAX($C$1211:C1577)-1,0)</f>
        <v>-6.9156293222671916E-4</v>
      </c>
    </row>
    <row r="1578" spans="1:5">
      <c r="A1578" s="253">
        <v>42970</v>
      </c>
      <c r="B1578" s="252">
        <v>1.4359999999999999</v>
      </c>
      <c r="C1578" s="252">
        <v>1.4359999999999999</v>
      </c>
      <c r="D1578" s="112">
        <f>IF(C1578&lt;MAX($C$1:C1578),C1578/MAX($C$1:C1578)-1,0)</f>
        <v>-0.4943661971830986</v>
      </c>
      <c r="E1578" s="112">
        <f>IF(C1578&lt;MAX($C$1211:C1578),C1578/MAX($C$1211:C1578)-1,0)</f>
        <v>-6.9156293222683018E-3</v>
      </c>
    </row>
    <row r="1579" spans="1:5">
      <c r="A1579" s="253">
        <v>42971</v>
      </c>
      <c r="B1579" s="252">
        <v>1.425</v>
      </c>
      <c r="C1579" s="252">
        <v>1.425</v>
      </c>
      <c r="D1579" s="112">
        <f>IF(C1579&lt;MAX($C$1:C1579),C1579/MAX($C$1:C1579)-1,0)</f>
        <v>-0.49823943661971826</v>
      </c>
      <c r="E1579" s="112">
        <f>IF(C1579&lt;MAX($C$1211:C1579),C1579/MAX($C$1211:C1579)-1,0)</f>
        <v>-1.4522821576763434E-2</v>
      </c>
    </row>
    <row r="1580" spans="1:5">
      <c r="A1580" s="253">
        <v>42972</v>
      </c>
      <c r="B1580" s="252">
        <v>1.4330000000000001</v>
      </c>
      <c r="C1580" s="252">
        <v>1.4330000000000001</v>
      </c>
      <c r="D1580" s="112">
        <f>IF(C1580&lt;MAX($C$1:C1580),C1580/MAX($C$1:C1580)-1,0)</f>
        <v>-0.49542253521126756</v>
      </c>
      <c r="E1580" s="112">
        <f>IF(C1580&lt;MAX($C$1211:C1580),C1580/MAX($C$1211:C1580)-1,0)</f>
        <v>-8.9903181189487924E-3</v>
      </c>
    </row>
    <row r="1581" spans="1:5">
      <c r="A1581" s="253">
        <v>42975</v>
      </c>
      <c r="B1581" s="252">
        <v>1.4370000000000001</v>
      </c>
      <c r="C1581" s="252">
        <v>1.4370000000000001</v>
      </c>
      <c r="D1581" s="112">
        <f>IF(C1581&lt;MAX($C$1:C1581),C1581/MAX($C$1:C1581)-1,0)</f>
        <v>-0.49401408450704221</v>
      </c>
      <c r="E1581" s="112">
        <f>IF(C1581&lt;MAX($C$1211:C1581),C1581/MAX($C$1211:C1581)-1,0)</f>
        <v>-6.2240663900414717E-3</v>
      </c>
    </row>
    <row r="1582" spans="1:5">
      <c r="A1582" s="253">
        <v>42976</v>
      </c>
      <c r="B1582" s="252">
        <v>1.4259999999999999</v>
      </c>
      <c r="C1582" s="252">
        <v>1.4259999999999999</v>
      </c>
      <c r="D1582" s="112">
        <f>IF(C1582&lt;MAX($C$1:C1582),C1582/MAX($C$1:C1582)-1,0)</f>
        <v>-0.49788732394366197</v>
      </c>
      <c r="E1582" s="112">
        <f>IF(C1582&lt;MAX($C$1211:C1582),C1582/MAX($C$1211:C1582)-1,0)</f>
        <v>-1.3831258644536715E-2</v>
      </c>
    </row>
    <row r="1583" spans="1:5">
      <c r="A1583" s="253">
        <v>42977</v>
      </c>
      <c r="B1583" s="252">
        <v>1.423</v>
      </c>
      <c r="C1583" s="252">
        <v>1.423</v>
      </c>
      <c r="D1583" s="112">
        <f>IF(C1583&lt;MAX($C$1:C1583),C1583/MAX($C$1:C1583)-1,0)</f>
        <v>-0.49894366197183093</v>
      </c>
      <c r="E1583" s="112">
        <f>IF(C1583&lt;MAX($C$1211:C1583),C1583/MAX($C$1211:C1583)-1,0)</f>
        <v>-1.5905947441217094E-2</v>
      </c>
    </row>
    <row r="1584" spans="1:5">
      <c r="A1584" s="253">
        <v>42978</v>
      </c>
      <c r="B1584" s="252">
        <v>1.4159999999999999</v>
      </c>
      <c r="C1584" s="252">
        <v>1.4159999999999999</v>
      </c>
      <c r="D1584" s="112">
        <f>IF(C1584&lt;MAX($C$1:C1584),C1584/MAX($C$1:C1584)-1,0)</f>
        <v>-0.50140845070422535</v>
      </c>
      <c r="E1584" s="112">
        <f>IF(C1584&lt;MAX($C$1211:C1584),C1584/MAX($C$1211:C1584)-1,0)</f>
        <v>-2.0746887966805017E-2</v>
      </c>
    </row>
    <row r="1585" spans="1:5">
      <c r="A1585" s="253">
        <v>42979</v>
      </c>
      <c r="B1585" s="252">
        <v>1.4219999999999999</v>
      </c>
      <c r="C1585" s="252">
        <v>1.4219999999999999</v>
      </c>
      <c r="D1585" s="112">
        <f>IF(C1585&lt;MAX($C$1:C1585),C1585/MAX($C$1:C1585)-1,0)</f>
        <v>-0.49929577464788732</v>
      </c>
      <c r="E1585" s="112">
        <f>IF(C1585&lt;MAX($C$1211:C1585),C1585/MAX($C$1211:C1585)-1,0)</f>
        <v>-1.6597510373444035E-2</v>
      </c>
    </row>
    <row r="1586" spans="1:5">
      <c r="A1586" s="253">
        <v>42982</v>
      </c>
      <c r="B1586" s="252">
        <v>1.429</v>
      </c>
      <c r="C1586" s="252">
        <v>1.429</v>
      </c>
      <c r="D1586" s="112">
        <f>IF(C1586&lt;MAX($C$1:C1586),C1586/MAX($C$1:C1586)-1,0)</f>
        <v>-0.49683098591549291</v>
      </c>
      <c r="E1586" s="112">
        <f>IF(C1586&lt;MAX($C$1211:C1586),C1586/MAX($C$1211:C1586)-1,0)</f>
        <v>-1.1756569847856113E-2</v>
      </c>
    </row>
    <row r="1587" spans="1:5">
      <c r="A1587" s="253">
        <v>42983</v>
      </c>
      <c r="B1587" s="252">
        <v>1.4339999999999999</v>
      </c>
      <c r="C1587" s="252">
        <v>1.4339999999999999</v>
      </c>
      <c r="D1587" s="112">
        <f>IF(C1587&lt;MAX($C$1:C1587),C1587/MAX($C$1:C1587)-1,0)</f>
        <v>-0.49507042253521127</v>
      </c>
      <c r="E1587" s="112">
        <f>IF(C1587&lt;MAX($C$1211:C1587),C1587/MAX($C$1211:C1587)-1,0)</f>
        <v>-8.2987551867219622E-3</v>
      </c>
    </row>
    <row r="1588" spans="1:5">
      <c r="A1588" s="253">
        <v>42984</v>
      </c>
      <c r="B1588" s="252">
        <v>1.4319999999999999</v>
      </c>
      <c r="C1588" s="252">
        <v>1.4319999999999999</v>
      </c>
      <c r="D1588" s="112">
        <f>IF(C1588&lt;MAX($C$1:C1588),C1588/MAX($C$1:C1588)-1,0)</f>
        <v>-0.49577464788732395</v>
      </c>
      <c r="E1588" s="112">
        <f>IF(C1588&lt;MAX($C$1211:C1588),C1588/MAX($C$1211:C1588)-1,0)</f>
        <v>-9.6818810511756226E-3</v>
      </c>
    </row>
    <row r="1589" spans="1:5">
      <c r="A1589" s="253">
        <v>42985</v>
      </c>
      <c r="B1589" s="252">
        <v>1.4350000000000001</v>
      </c>
      <c r="C1589" s="252">
        <v>1.4350000000000001</v>
      </c>
      <c r="D1589" s="112">
        <f>IF(C1589&lt;MAX($C$1:C1589),C1589/MAX($C$1:C1589)-1,0)</f>
        <v>-0.49471830985915488</v>
      </c>
      <c r="E1589" s="112">
        <f>IF(C1589&lt;MAX($C$1211:C1589),C1589/MAX($C$1211:C1589)-1,0)</f>
        <v>-7.607192254495132E-3</v>
      </c>
    </row>
    <row r="1590" spans="1:5">
      <c r="A1590" s="253">
        <v>42986</v>
      </c>
      <c r="B1590" s="252">
        <v>1.4410000000000001</v>
      </c>
      <c r="C1590" s="252">
        <v>1.4410000000000001</v>
      </c>
      <c r="D1590" s="112">
        <f>IF(C1590&lt;MAX($C$1:C1590),C1590/MAX($C$1:C1590)-1,0)</f>
        <v>-0.49260563380281686</v>
      </c>
      <c r="E1590" s="112">
        <f>IF(C1590&lt;MAX($C$1211:C1590),C1590/MAX($C$1211:C1590)-1,0)</f>
        <v>-3.4578146611340399E-3</v>
      </c>
    </row>
    <row r="1591" spans="1:5">
      <c r="A1591" s="253">
        <v>42989</v>
      </c>
      <c r="B1591" s="252">
        <v>1.43</v>
      </c>
      <c r="C1591" s="252">
        <v>1.43</v>
      </c>
      <c r="D1591" s="112">
        <f>IF(C1591&lt;MAX($C$1:C1591),C1591/MAX($C$1:C1591)-1,0)</f>
        <v>-0.49647887323943662</v>
      </c>
      <c r="E1591" s="112">
        <f>IF(C1591&lt;MAX($C$1211:C1591),C1591/MAX($C$1211:C1591)-1,0)</f>
        <v>-1.1065006915629283E-2</v>
      </c>
    </row>
    <row r="1592" spans="1:5">
      <c r="A1592" s="253">
        <v>42990</v>
      </c>
      <c r="B1592" s="252">
        <v>1.4259999999999999</v>
      </c>
      <c r="C1592" s="252">
        <v>1.4259999999999999</v>
      </c>
      <c r="D1592" s="112">
        <f>IF(C1592&lt;MAX($C$1:C1592),C1592/MAX($C$1:C1592)-1,0)</f>
        <v>-0.49788732394366197</v>
      </c>
      <c r="E1592" s="112">
        <f>IF(C1592&lt;MAX($C$1211:C1592),C1592/MAX($C$1211:C1592)-1,0)</f>
        <v>-1.3831258644536715E-2</v>
      </c>
    </row>
    <row r="1593" spans="1:5">
      <c r="A1593" s="253">
        <v>42991</v>
      </c>
      <c r="B1593" s="252">
        <v>1.4319999999999999</v>
      </c>
      <c r="C1593" s="252">
        <v>1.4319999999999999</v>
      </c>
      <c r="D1593" s="112">
        <f>IF(C1593&lt;MAX($C$1:C1593),C1593/MAX($C$1:C1593)-1,0)</f>
        <v>-0.49577464788732395</v>
      </c>
      <c r="E1593" s="112">
        <f>IF(C1593&lt;MAX($C$1211:C1593),C1593/MAX($C$1211:C1593)-1,0)</f>
        <v>-9.6818810511756226E-3</v>
      </c>
    </row>
    <row r="1594" spans="1:5">
      <c r="A1594" s="253">
        <v>42992</v>
      </c>
      <c r="B1594" s="252">
        <v>1.4350000000000001</v>
      </c>
      <c r="C1594" s="252">
        <v>1.4350000000000001</v>
      </c>
      <c r="D1594" s="112">
        <f>IF(C1594&lt;MAX($C$1:C1594),C1594/MAX($C$1:C1594)-1,0)</f>
        <v>-0.49471830985915488</v>
      </c>
      <c r="E1594" s="112">
        <f>IF(C1594&lt;MAX($C$1211:C1594),C1594/MAX($C$1211:C1594)-1,0)</f>
        <v>-7.607192254495132E-3</v>
      </c>
    </row>
    <row r="1595" spans="1:5">
      <c r="A1595" s="253">
        <v>42993</v>
      </c>
      <c r="B1595" s="252">
        <v>1.44</v>
      </c>
      <c r="C1595" s="252">
        <v>1.44</v>
      </c>
      <c r="D1595" s="112">
        <f>IF(C1595&lt;MAX($C$1:C1595),C1595/MAX($C$1:C1595)-1,0)</f>
        <v>-0.49295774647887325</v>
      </c>
      <c r="E1595" s="112">
        <f>IF(C1595&lt;MAX($C$1211:C1595),C1595/MAX($C$1211:C1595)-1,0)</f>
        <v>-4.1493775933609811E-3</v>
      </c>
    </row>
    <row r="1596" spans="1:5">
      <c r="A1596" s="253">
        <v>42996</v>
      </c>
      <c r="B1596" s="252">
        <v>1.4510000000000001</v>
      </c>
      <c r="C1596" s="252">
        <v>1.4510000000000001</v>
      </c>
      <c r="D1596" s="112">
        <f>IF(C1596&lt;MAX($C$1:C1596),C1596/MAX($C$1:C1596)-1,0)</f>
        <v>-0.48908450704225348</v>
      </c>
      <c r="E1596" s="112">
        <f>IF(C1596&lt;MAX($C$1211:C1596),C1596/MAX($C$1211:C1596)-1,0)</f>
        <v>0</v>
      </c>
    </row>
    <row r="1597" spans="1:5">
      <c r="A1597" s="253">
        <v>42997</v>
      </c>
      <c r="B1597" s="252">
        <v>1.4510000000000001</v>
      </c>
      <c r="C1597" s="252">
        <v>1.4510000000000001</v>
      </c>
      <c r="D1597" s="112">
        <f>IF(C1597&lt;MAX($C$1:C1597),C1597/MAX($C$1:C1597)-1,0)</f>
        <v>-0.48908450704225348</v>
      </c>
      <c r="E1597" s="112">
        <f>IF(C1597&lt;MAX($C$1211:C1597),C1597/MAX($C$1211:C1597)-1,0)</f>
        <v>0</v>
      </c>
    </row>
    <row r="1598" spans="1:5">
      <c r="A1598" s="253">
        <v>42998</v>
      </c>
      <c r="B1598" s="252">
        <v>1.454</v>
      </c>
      <c r="C1598" s="252">
        <v>1.454</v>
      </c>
      <c r="D1598" s="112">
        <f>IF(C1598&lt;MAX($C$1:C1598),C1598/MAX($C$1:C1598)-1,0)</f>
        <v>-0.48802816901408452</v>
      </c>
      <c r="E1598" s="112">
        <f>IF(C1598&lt;MAX($C$1211:C1598),C1598/MAX($C$1211:C1598)-1,0)</f>
        <v>0</v>
      </c>
    </row>
    <row r="1599" spans="1:5">
      <c r="A1599" s="253">
        <v>42999</v>
      </c>
      <c r="B1599" s="252">
        <v>1.452</v>
      </c>
      <c r="C1599" s="252">
        <v>1.452</v>
      </c>
      <c r="D1599" s="112">
        <f>IF(C1599&lt;MAX($C$1:C1599),C1599/MAX($C$1:C1599)-1,0)</f>
        <v>-0.4887323943661972</v>
      </c>
      <c r="E1599" s="112">
        <f>IF(C1599&lt;MAX($C$1211:C1599),C1599/MAX($C$1211:C1599)-1,0)</f>
        <v>-1.3755158184318717E-3</v>
      </c>
    </row>
    <row r="1600" spans="1:5">
      <c r="A1600" s="253">
        <v>43000</v>
      </c>
      <c r="B1600" s="252">
        <v>1.452</v>
      </c>
      <c r="C1600" s="252">
        <v>1.452</v>
      </c>
      <c r="D1600" s="112">
        <f>IF(C1600&lt;MAX($C$1:C1600),C1600/MAX($C$1:C1600)-1,0)</f>
        <v>-0.4887323943661972</v>
      </c>
      <c r="E1600" s="112">
        <f>IF(C1600&lt;MAX($C$1211:C1600),C1600/MAX($C$1211:C1600)-1,0)</f>
        <v>-1.3755158184318717E-3</v>
      </c>
    </row>
    <row r="1601" spans="1:9">
      <c r="A1601" s="253">
        <v>43003</v>
      </c>
      <c r="B1601" s="252">
        <v>1.468</v>
      </c>
      <c r="C1601" s="252">
        <v>1.468</v>
      </c>
      <c r="D1601" s="112">
        <f>IF(C1601&lt;MAX($C$1:C1601),C1601/MAX($C$1:C1601)-1,0)</f>
        <v>-0.4830985915492958</v>
      </c>
      <c r="E1601" s="112">
        <f>IF(C1601&lt;MAX($C$1211:C1601),C1601/MAX($C$1211:C1601)-1,0)</f>
        <v>0</v>
      </c>
    </row>
    <row r="1602" spans="1:9">
      <c r="A1602" s="253">
        <v>43004</v>
      </c>
      <c r="B1602" s="252">
        <v>1.4630000000000001</v>
      </c>
      <c r="C1602" s="252">
        <v>1.4630000000000001</v>
      </c>
      <c r="D1602" s="112">
        <f>IF(C1602&lt;MAX($C$1:C1602),C1602/MAX($C$1:C1602)-1,0)</f>
        <v>-0.48485915492957743</v>
      </c>
      <c r="E1602" s="112">
        <f>IF(C1602&lt;MAX($C$1211:C1602),C1602/MAX($C$1211:C1602)-1,0)</f>
        <v>-3.4059945504086864E-3</v>
      </c>
      <c r="G1602">
        <f>B1605/B1584-1</f>
        <v>4.3785310734463234E-2</v>
      </c>
    </row>
    <row r="1603" spans="1:9">
      <c r="A1603" s="253">
        <v>43005</v>
      </c>
      <c r="B1603" s="252">
        <v>1.4630000000000001</v>
      </c>
      <c r="C1603" s="252">
        <v>1.4630000000000001</v>
      </c>
      <c r="D1603" s="112">
        <f>IF(C1603&lt;MAX($C$1:C1603),C1603/MAX($C$1:C1603)-1,0)</f>
        <v>-0.48485915492957743</v>
      </c>
      <c r="E1603" s="112">
        <f>IF(C1603&lt;MAX($C$1211:C1603),C1603/MAX($C$1211:C1603)-1,0)</f>
        <v>-3.4059945504086864E-3</v>
      </c>
    </row>
    <row r="1604" spans="1:9">
      <c r="A1604" s="253">
        <v>43006</v>
      </c>
      <c r="B1604" s="252">
        <v>1.4750000000000001</v>
      </c>
      <c r="C1604" s="252">
        <v>1.4750000000000001</v>
      </c>
      <c r="D1604" s="112">
        <f>IF(C1604&lt;MAX($C$1:C1604),C1604/MAX($C$1:C1604)-1,0)</f>
        <v>-0.48063380281690138</v>
      </c>
      <c r="E1604" s="112">
        <f>IF(C1604&lt;MAX($C$1211:C1604),C1604/MAX($C$1211:C1604)-1,0)</f>
        <v>0</v>
      </c>
    </row>
    <row r="1605" spans="1:9">
      <c r="A1605" s="253">
        <v>43007</v>
      </c>
      <c r="B1605" s="252">
        <v>1.478</v>
      </c>
      <c r="C1605" s="252">
        <v>1.478</v>
      </c>
      <c r="D1605" s="112">
        <f>IF(C1605&lt;MAX($C$1:C1605),C1605/MAX($C$1:C1605)-1,0)</f>
        <v>-0.47957746478873242</v>
      </c>
      <c r="E1605" s="112">
        <f>IF(C1605&lt;MAX($C$1211:C1605),C1605/MAX($C$1211:C1605)-1,0)</f>
        <v>0</v>
      </c>
      <c r="G1605" s="112">
        <f>B1605/B1540-1</f>
        <v>3.0683403068340276E-2</v>
      </c>
      <c r="H1605" s="112">
        <f>B1605/B1480-1</f>
        <v>9.6439169139465708E-2</v>
      </c>
      <c r="I1605" s="112">
        <f>B1605/B1421-1</f>
        <v>0.15921568627450977</v>
      </c>
    </row>
    <row r="1606" spans="1:9">
      <c r="A1606" s="253">
        <v>43017</v>
      </c>
      <c r="B1606" s="252">
        <v>1.5</v>
      </c>
      <c r="C1606" s="252">
        <v>1.5</v>
      </c>
      <c r="D1606" s="112">
        <f>IF(C1606&lt;MAX($C$1:C1606),C1606/MAX($C$1:C1606)-1,0)</f>
        <v>-0.47183098591549288</v>
      </c>
      <c r="E1606" s="112">
        <f>IF(C1606&lt;MAX($C$1211:C1606),C1606/MAX($C$1211:C1606)-1,0)</f>
        <v>0</v>
      </c>
    </row>
    <row r="1607" spans="1:9">
      <c r="A1607" s="253">
        <v>43018</v>
      </c>
      <c r="B1607" s="252">
        <v>1.5209999999999999</v>
      </c>
      <c r="C1607" s="252">
        <v>1.5209999999999999</v>
      </c>
      <c r="D1607" s="112">
        <f>IF(C1607&lt;MAX($C$1:C1607),C1607/MAX($C$1:C1607)-1,0)</f>
        <v>-0.46443661971830985</v>
      </c>
      <c r="E1607" s="112">
        <f>IF(C1607&lt;MAX($C$1211:C1607),C1607/MAX($C$1211:C1607)-1,0)</f>
        <v>0</v>
      </c>
    </row>
    <row r="1608" spans="1:9">
      <c r="A1608" s="253">
        <v>43019</v>
      </c>
      <c r="B1608" s="252">
        <v>1.5309999999999999</v>
      </c>
      <c r="C1608" s="252">
        <v>1.5309999999999999</v>
      </c>
      <c r="D1608" s="112">
        <f>IF(C1608&lt;MAX($C$1:C1608),C1608/MAX($C$1:C1608)-1,0)</f>
        <v>-0.46091549295774648</v>
      </c>
      <c r="E1608" s="112">
        <f>IF(C1608&lt;MAX($C$1211:C1608),C1608/MAX($C$1211:C1608)-1,0)</f>
        <v>0</v>
      </c>
    </row>
    <row r="1609" spans="1:9">
      <c r="A1609" s="253">
        <v>43020</v>
      </c>
      <c r="B1609" s="252">
        <v>1.538</v>
      </c>
      <c r="C1609" s="252">
        <v>1.538</v>
      </c>
      <c r="D1609" s="112">
        <f>IF(C1609&lt;MAX($C$1:C1609),C1609/MAX($C$1:C1609)-1,0)</f>
        <v>-0.45845070422535206</v>
      </c>
      <c r="E1609" s="112">
        <f>IF(C1609&lt;MAX($C$1211:C1609),C1609/MAX($C$1211:C1609)-1,0)</f>
        <v>0</v>
      </c>
    </row>
    <row r="1610" spans="1:9">
      <c r="A1610" s="253">
        <v>43021</v>
      </c>
      <c r="B1610" s="252">
        <v>1.5389999999999999</v>
      </c>
      <c r="C1610" s="252">
        <v>1.5389999999999999</v>
      </c>
      <c r="D1610" s="112">
        <f>IF(C1610&lt;MAX($C$1:C1610),C1610/MAX($C$1:C1610)-1,0)</f>
        <v>-0.45809859154929577</v>
      </c>
      <c r="E1610" s="112">
        <f>IF(C1610&lt;MAX($C$1211:C1610),C1610/MAX($C$1211:C1610)-1,0)</f>
        <v>0</v>
      </c>
    </row>
    <row r="1611" spans="1:9">
      <c r="A1611" s="253">
        <v>43024</v>
      </c>
      <c r="B1611" s="308">
        <v>1.5329999999999999</v>
      </c>
      <c r="C1611" s="308">
        <v>1.5329999999999999</v>
      </c>
      <c r="D1611" s="112">
        <f>IF(C1611&lt;MAX($C$1:C1611),C1611/MAX($C$1:C1611)-1,0)</f>
        <v>-0.4602112676056338</v>
      </c>
      <c r="E1611" s="112">
        <f>IF(C1611&lt;MAX($C$1211:C1611),C1611/MAX($C$1211:C1611)-1,0)</f>
        <v>-3.8986354775828458E-3</v>
      </c>
    </row>
    <row r="1612" spans="1:9">
      <c r="A1612" s="253">
        <v>43025</v>
      </c>
      <c r="B1612" s="306">
        <v>1.538</v>
      </c>
      <c r="C1612" s="306">
        <v>1.538</v>
      </c>
      <c r="D1612" s="112">
        <f>IF(C1612&lt;MAX($C$1:C1612),C1612/MAX($C$1:C1612)-1,0)</f>
        <v>-0.45845070422535206</v>
      </c>
      <c r="E1612" s="112">
        <f>IF(C1612&lt;MAX($C$1211:C1612),C1612/MAX($C$1211:C1612)-1,0)</f>
        <v>-6.4977257959708545E-4</v>
      </c>
    </row>
    <row r="1613" spans="1:9">
      <c r="A1613" s="253">
        <v>43026</v>
      </c>
      <c r="B1613" s="308">
        <v>1.556</v>
      </c>
      <c r="C1613" s="308">
        <v>1.556</v>
      </c>
      <c r="D1613" s="112">
        <f>IF(C1613&lt;MAX($C$1:C1613),C1613/MAX($C$1:C1613)-1,0)</f>
        <v>-0.45211267605633798</v>
      </c>
      <c r="E1613" s="112">
        <f>IF(C1613&lt;MAX($C$1211:C1613),C1613/MAX($C$1211:C1613)-1,0)</f>
        <v>0</v>
      </c>
    </row>
    <row r="1614" spans="1:9">
      <c r="A1614" s="253">
        <v>43027</v>
      </c>
      <c r="B1614" s="308">
        <v>1.5669999999999999</v>
      </c>
      <c r="C1614" s="308">
        <v>1.5669999999999999</v>
      </c>
      <c r="D1614" s="112">
        <f>IF(C1614&lt;MAX($C$1:C1614),C1614/MAX($C$1:C1614)-1,0)</f>
        <v>-0.44823943661971832</v>
      </c>
      <c r="E1614" s="112">
        <f>IF(C1614&lt;MAX($C$1211:C1614),C1614/MAX($C$1211:C1614)-1,0)</f>
        <v>0</v>
      </c>
    </row>
    <row r="1615" spans="1:9">
      <c r="A1615" s="253">
        <v>43028</v>
      </c>
      <c r="B1615" s="308">
        <v>1.5640000000000001</v>
      </c>
      <c r="C1615" s="308">
        <v>1.5640000000000001</v>
      </c>
      <c r="D1615" s="112">
        <f>IF(C1615&lt;MAX($C$1:C1615),C1615/MAX($C$1:C1615)-1,0)</f>
        <v>-0.44929577464788728</v>
      </c>
      <c r="E1615" s="112">
        <f>IF(C1615&lt;MAX($C$1211:C1615),C1615/MAX($C$1211:C1615)-1,0)</f>
        <v>-1.9144862795149598E-3</v>
      </c>
    </row>
    <row r="1616" spans="1:9" ht="15" thickBot="1">
      <c r="A1616" s="25"/>
      <c r="B1616" s="24" t="s">
        <v>228</v>
      </c>
      <c r="C1616" s="22" t="s">
        <v>4</v>
      </c>
    </row>
    <row r="1617" spans="1:3" ht="15" thickBot="1">
      <c r="A1617" s="107" t="s">
        <v>752</v>
      </c>
      <c r="B1617" s="99">
        <f>(C1615-1)*365/(A1615-A1)</f>
        <v>8.3785103785103787E-2</v>
      </c>
      <c r="C1617" s="3">
        <f>MIN(D2:D1610)</f>
        <v>-0.58380281690140845</v>
      </c>
    </row>
    <row r="1618" spans="1:3" ht="15" thickBot="1">
      <c r="A1618" s="82" t="s">
        <v>580</v>
      </c>
      <c r="B1618" s="99">
        <f>(C1615-C1212)/C1212*365/(A1615-A1212)</f>
        <v>0.19693002155312445</v>
      </c>
      <c r="C1618" s="24">
        <f>MIN(E1100:E1610)</f>
        <v>-0.11686390532544388</v>
      </c>
    </row>
    <row r="1619" spans="1:3" ht="27.75" thickBot="1">
      <c r="A1619" s="242" t="s">
        <v>850</v>
      </c>
      <c r="B1619" s="99">
        <f>C1615/C1421-1</f>
        <v>0.22666666666666679</v>
      </c>
      <c r="C1619" s="3">
        <f>MIN(E1422:E1610)</f>
        <v>-7.9881656804733803E-2</v>
      </c>
    </row>
  </sheetData>
  <phoneticPr fontId="2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1364"/>
  <sheetViews>
    <sheetView topLeftCell="A1330" workbookViewId="0">
      <selection activeCell="E1363" sqref="E1363"/>
    </sheetView>
  </sheetViews>
  <sheetFormatPr defaultRowHeight="14.25"/>
  <cols>
    <col min="1" max="1" width="13.75" customWidth="1"/>
    <col min="4" max="5" width="9" style="112"/>
  </cols>
  <sheetData>
    <row r="1" spans="1:4" ht="15" thickBot="1">
      <c r="A1" s="257" t="s">
        <v>1077</v>
      </c>
      <c r="B1" s="257" t="s">
        <v>1078</v>
      </c>
      <c r="C1" s="257" t="s">
        <v>1079</v>
      </c>
    </row>
    <row r="2" spans="1:4" ht="15" thickBot="1">
      <c r="A2" s="260">
        <v>40967</v>
      </c>
      <c r="B2" s="261">
        <v>1</v>
      </c>
      <c r="C2" s="261">
        <v>1</v>
      </c>
    </row>
    <row r="3" spans="1:4" ht="15" thickBot="1">
      <c r="A3" s="260">
        <v>40970</v>
      </c>
      <c r="B3" s="261">
        <v>1</v>
      </c>
      <c r="C3" s="261">
        <v>1</v>
      </c>
      <c r="D3" s="112">
        <f>IF(C3&lt;MAX($C$2:C3),C3/MAX($C$2:C3)-1,0)</f>
        <v>0</v>
      </c>
    </row>
    <row r="4" spans="1:4" ht="15" thickBot="1">
      <c r="A4" s="262">
        <v>40977</v>
      </c>
      <c r="B4" s="261">
        <v>1</v>
      </c>
      <c r="C4" s="261">
        <v>1</v>
      </c>
      <c r="D4" s="112">
        <f>IF(C4&lt;MAX($C$2:C4),C4/MAX($C$2:C4)-1,0)</f>
        <v>0</v>
      </c>
    </row>
    <row r="5" spans="1:4" ht="15" thickBot="1">
      <c r="A5" s="260">
        <v>40984</v>
      </c>
      <c r="B5" s="261">
        <v>1.0009999999999999</v>
      </c>
      <c r="C5" s="261">
        <v>1.0009999999999999</v>
      </c>
      <c r="D5" s="112">
        <f>IF(C5&lt;MAX($C$2:C5),C5/MAX($C$2:C5)-1,0)</f>
        <v>0</v>
      </c>
    </row>
    <row r="6" spans="1:4" ht="15" thickBot="1">
      <c r="A6" s="260">
        <v>40991</v>
      </c>
      <c r="B6" s="261">
        <v>0.995</v>
      </c>
      <c r="C6" s="261">
        <v>0.995</v>
      </c>
      <c r="D6" s="112">
        <f>IF(C6&lt;MAX($C$2:C6),C6/MAX($C$2:C6)-1,0)</f>
        <v>-5.9940059940059021E-3</v>
      </c>
    </row>
    <row r="7" spans="1:4" ht="15" thickBot="1">
      <c r="A7" s="260">
        <v>40998</v>
      </c>
      <c r="B7" s="261">
        <v>0.98399999999999999</v>
      </c>
      <c r="C7" s="261">
        <v>0.98399999999999999</v>
      </c>
      <c r="D7" s="112">
        <f>IF(C7&lt;MAX($C$2:C7),C7/MAX($C$2:C7)-1,0)</f>
        <v>-1.6983016983016852E-2</v>
      </c>
    </row>
    <row r="8" spans="1:4" ht="15" thickBot="1">
      <c r="A8" s="260">
        <v>41004</v>
      </c>
      <c r="B8" s="261">
        <v>0.99</v>
      </c>
      <c r="C8" s="261">
        <v>0.99</v>
      </c>
      <c r="D8" s="112">
        <f>IF(C8&lt;MAX($C$2:C8),C8/MAX($C$2:C8)-1,0)</f>
        <v>-1.0989010989010839E-2</v>
      </c>
    </row>
    <row r="9" spans="1:4" ht="15" thickBot="1">
      <c r="A9" s="260">
        <v>41005</v>
      </c>
      <c r="B9" s="261">
        <v>0.98899999999999999</v>
      </c>
      <c r="C9" s="261">
        <v>0.98899999999999999</v>
      </c>
      <c r="D9" s="112">
        <f>IF(C9&lt;MAX($C$2:C9),C9/MAX($C$2:C9)-1,0)</f>
        <v>-1.1988011988011915E-2</v>
      </c>
    </row>
    <row r="10" spans="1:4" ht="15" thickBot="1">
      <c r="A10" s="260">
        <v>41008</v>
      </c>
      <c r="B10" s="261">
        <v>0.98499999999999999</v>
      </c>
      <c r="C10" s="261">
        <v>0.98499999999999999</v>
      </c>
      <c r="D10" s="112">
        <f>IF(C10&lt;MAX($C$2:C10),C10/MAX($C$2:C10)-1,0)</f>
        <v>-1.5984015984015887E-2</v>
      </c>
    </row>
    <row r="11" spans="1:4" ht="15" thickBot="1">
      <c r="A11" s="260">
        <v>41009</v>
      </c>
      <c r="B11" s="261">
        <v>0.98899999999999999</v>
      </c>
      <c r="C11" s="261">
        <v>0.98899999999999999</v>
      </c>
      <c r="D11" s="112">
        <f>IF(C11&lt;MAX($C$2:C11),C11/MAX($C$2:C11)-1,0)</f>
        <v>-1.1988011988011915E-2</v>
      </c>
    </row>
    <row r="12" spans="1:4" ht="15" thickBot="1">
      <c r="A12" s="260">
        <v>41010</v>
      </c>
      <c r="B12" s="261">
        <v>0.98799999999999999</v>
      </c>
      <c r="C12" s="261">
        <v>0.98799999999999999</v>
      </c>
      <c r="D12" s="112">
        <f>IF(C12&lt;MAX($C$2:C12),C12/MAX($C$2:C12)-1,0)</f>
        <v>-1.298701298701288E-2</v>
      </c>
    </row>
    <row r="13" spans="1:4" ht="15" thickBot="1">
      <c r="A13" s="260">
        <v>41011</v>
      </c>
      <c r="B13" s="261">
        <v>0.99299999999999999</v>
      </c>
      <c r="C13" s="261">
        <v>0.99299999999999999</v>
      </c>
      <c r="D13" s="112">
        <f>IF(C13&lt;MAX($C$2:C13),C13/MAX($C$2:C13)-1,0)</f>
        <v>-7.9920079920079434E-3</v>
      </c>
    </row>
    <row r="14" spans="1:4" ht="15" thickBot="1">
      <c r="A14" s="260">
        <v>41012</v>
      </c>
      <c r="B14" s="261">
        <v>0.99299999999999999</v>
      </c>
      <c r="C14" s="261">
        <v>0.99299999999999999</v>
      </c>
      <c r="D14" s="112">
        <f>IF(C14&lt;MAX($C$2:C14),C14/MAX($C$2:C14)-1,0)</f>
        <v>-7.9920079920079434E-3</v>
      </c>
    </row>
    <row r="15" spans="1:4" ht="15" thickBot="1">
      <c r="A15" s="260">
        <v>41015</v>
      </c>
      <c r="B15" s="261">
        <v>0.99099999999999999</v>
      </c>
      <c r="C15" s="261">
        <v>0.99099999999999999</v>
      </c>
      <c r="D15" s="112">
        <f>IF(C15&lt;MAX($C$2:C15),C15/MAX($C$2:C15)-1,0)</f>
        <v>-9.9900099900098738E-3</v>
      </c>
    </row>
    <row r="16" spans="1:4" ht="15" thickBot="1">
      <c r="A16" s="260">
        <v>41016</v>
      </c>
      <c r="B16" s="261">
        <v>0.98799999999999999</v>
      </c>
      <c r="C16" s="261">
        <v>0.98799999999999999</v>
      </c>
      <c r="D16" s="112">
        <f>IF(C16&lt;MAX($C$2:C16),C16/MAX($C$2:C16)-1,0)</f>
        <v>-1.298701298701288E-2</v>
      </c>
    </row>
    <row r="17" spans="1:4" ht="15" thickBot="1">
      <c r="A17" s="260">
        <v>41017</v>
      </c>
      <c r="B17" s="261">
        <v>0.99099999999999999</v>
      </c>
      <c r="C17" s="261">
        <v>0.99099999999999999</v>
      </c>
      <c r="D17" s="112">
        <f>IF(C17&lt;MAX($C$2:C17),C17/MAX($C$2:C17)-1,0)</f>
        <v>-9.9900099900098738E-3</v>
      </c>
    </row>
    <row r="18" spans="1:4" ht="15" thickBot="1">
      <c r="A18" s="260">
        <v>41018</v>
      </c>
      <c r="B18" s="261">
        <v>0.99</v>
      </c>
      <c r="C18" s="261">
        <v>0.99</v>
      </c>
      <c r="D18" s="112">
        <f>IF(C18&lt;MAX($C$2:C18),C18/MAX($C$2:C18)-1,0)</f>
        <v>-1.0989010989010839E-2</v>
      </c>
    </row>
    <row r="19" spans="1:4" ht="15" thickBot="1">
      <c r="A19" s="260">
        <v>41019</v>
      </c>
      <c r="B19" s="261">
        <v>0.99199999999999999</v>
      </c>
      <c r="C19" s="261">
        <v>0.99199999999999999</v>
      </c>
      <c r="D19" s="112">
        <f>IF(C19&lt;MAX($C$2:C19),C19/MAX($C$2:C19)-1,0)</f>
        <v>-8.9910089910089086E-3</v>
      </c>
    </row>
    <row r="20" spans="1:4" ht="15" thickBot="1">
      <c r="A20" s="260">
        <v>41022</v>
      </c>
      <c r="B20" s="261">
        <v>0.99</v>
      </c>
      <c r="C20" s="261">
        <v>0.99</v>
      </c>
      <c r="D20" s="112">
        <f>IF(C20&lt;MAX($C$2:C20),C20/MAX($C$2:C20)-1,0)</f>
        <v>-1.0989010989010839E-2</v>
      </c>
    </row>
    <row r="21" spans="1:4" ht="15" thickBot="1">
      <c r="A21" s="260">
        <v>41023</v>
      </c>
      <c r="B21" s="261">
        <v>0.98599999999999999</v>
      </c>
      <c r="C21" s="261">
        <v>0.98599999999999999</v>
      </c>
      <c r="D21" s="112">
        <f>IF(C21&lt;MAX($C$2:C21),C21/MAX($C$2:C21)-1,0)</f>
        <v>-1.4985014985014922E-2</v>
      </c>
    </row>
    <row r="22" spans="1:4" ht="15" thickBot="1">
      <c r="A22" s="260">
        <v>41024</v>
      </c>
      <c r="B22" s="261">
        <v>0.98699999999999999</v>
      </c>
      <c r="C22" s="261">
        <v>0.98699999999999999</v>
      </c>
      <c r="D22" s="112">
        <f>IF(C22&lt;MAX($C$2:C22),C22/MAX($C$2:C22)-1,0)</f>
        <v>-1.3986013986013845E-2</v>
      </c>
    </row>
    <row r="23" spans="1:4" ht="15" thickBot="1">
      <c r="A23" s="260">
        <v>41025</v>
      </c>
      <c r="B23" s="261">
        <v>0.98499999999999999</v>
      </c>
      <c r="C23" s="261">
        <v>0.98499999999999999</v>
      </c>
      <c r="D23" s="112">
        <f>IF(C23&lt;MAX($C$2:C23),C23/MAX($C$2:C23)-1,0)</f>
        <v>-1.5984015984015887E-2</v>
      </c>
    </row>
    <row r="24" spans="1:4" ht="15" thickBot="1">
      <c r="A24" s="262">
        <v>41026</v>
      </c>
      <c r="B24" s="261">
        <v>0.98299999999999998</v>
      </c>
      <c r="C24" s="261">
        <v>0.98299999999999998</v>
      </c>
      <c r="D24" s="112">
        <f>IF(C24&lt;MAX($C$2:C24),C24/MAX($C$2:C24)-1,0)</f>
        <v>-1.7982017982017928E-2</v>
      </c>
    </row>
    <row r="25" spans="1:4" ht="15" thickBot="1">
      <c r="A25" s="260">
        <v>41031</v>
      </c>
      <c r="B25" s="261">
        <v>0.99299999999999999</v>
      </c>
      <c r="C25" s="261">
        <v>0.99299999999999999</v>
      </c>
      <c r="D25" s="112">
        <f>IF(C25&lt;MAX($C$2:C25),C25/MAX($C$2:C25)-1,0)</f>
        <v>-7.9920079920079434E-3</v>
      </c>
    </row>
    <row r="26" spans="1:4" ht="15" thickBot="1">
      <c r="A26" s="260">
        <v>41032</v>
      </c>
      <c r="B26" s="261">
        <v>1.004</v>
      </c>
      <c r="C26" s="261">
        <v>1.004</v>
      </c>
      <c r="D26" s="112">
        <f>IF(C26&lt;MAX($C$2:C26),C26/MAX($C$2:C26)-1,0)</f>
        <v>0</v>
      </c>
    </row>
    <row r="27" spans="1:4" ht="15" thickBot="1">
      <c r="A27" s="260">
        <v>41033</v>
      </c>
      <c r="B27" s="261">
        <v>1.006</v>
      </c>
      <c r="C27" s="261">
        <v>1.006</v>
      </c>
      <c r="D27" s="112">
        <f>IF(C27&lt;MAX($C$2:C27),C27/MAX($C$2:C27)-1,0)</f>
        <v>0</v>
      </c>
    </row>
    <row r="28" spans="1:4" ht="15" thickBot="1">
      <c r="A28" s="260">
        <v>41036</v>
      </c>
      <c r="B28" s="261">
        <v>1.01</v>
      </c>
      <c r="C28" s="261">
        <v>1.01</v>
      </c>
      <c r="D28" s="112">
        <f>IF(C28&lt;MAX($C$2:C28),C28/MAX($C$2:C28)-1,0)</f>
        <v>0</v>
      </c>
    </row>
    <row r="29" spans="1:4" ht="15" thickBot="1">
      <c r="A29" s="260">
        <v>41037</v>
      </c>
      <c r="B29" s="261">
        <v>1.0089999999999999</v>
      </c>
      <c r="C29" s="261">
        <v>1.0089999999999999</v>
      </c>
      <c r="D29" s="112">
        <f>IF(C29&lt;MAX($C$2:C29),C29/MAX($C$2:C29)-1,0)</f>
        <v>-9.90099009901102E-4</v>
      </c>
    </row>
    <row r="30" spans="1:4" ht="15" thickBot="1">
      <c r="A30" s="260">
        <v>41038</v>
      </c>
      <c r="B30" s="261">
        <v>1.0049999999999999</v>
      </c>
      <c r="C30" s="261">
        <v>1.0049999999999999</v>
      </c>
      <c r="D30" s="112">
        <f>IF(C30&lt;MAX($C$2:C30),C30/MAX($C$2:C30)-1,0)</f>
        <v>-4.9504950495050659E-3</v>
      </c>
    </row>
    <row r="31" spans="1:4" ht="15" thickBot="1">
      <c r="A31" s="260">
        <v>41039</v>
      </c>
      <c r="B31" s="261">
        <v>1.0089999999999999</v>
      </c>
      <c r="C31" s="261">
        <v>1.0089999999999999</v>
      </c>
      <c r="D31" s="112">
        <f>IF(C31&lt;MAX($C$2:C31),C31/MAX($C$2:C31)-1,0)</f>
        <v>-9.90099009901102E-4</v>
      </c>
    </row>
    <row r="32" spans="1:4" ht="15" thickBot="1">
      <c r="A32" s="260">
        <v>41040</v>
      </c>
      <c r="B32" s="261">
        <v>1.0109999999999999</v>
      </c>
      <c r="C32" s="261">
        <v>1.0109999999999999</v>
      </c>
      <c r="D32" s="112">
        <f>IF(C32&lt;MAX($C$2:C32),C32/MAX($C$2:C32)-1,0)</f>
        <v>0</v>
      </c>
    </row>
    <row r="33" spans="1:4" ht="15" thickBot="1">
      <c r="A33" s="260">
        <v>41043</v>
      </c>
      <c r="B33" s="261">
        <v>1.0149999999999999</v>
      </c>
      <c r="C33" s="261">
        <v>1.0149999999999999</v>
      </c>
      <c r="D33" s="112">
        <f>IF(C33&lt;MAX($C$2:C33),C33/MAX($C$2:C33)-1,0)</f>
        <v>0</v>
      </c>
    </row>
    <row r="34" spans="1:4" ht="15" thickBot="1">
      <c r="A34" s="260">
        <v>41044</v>
      </c>
      <c r="B34" s="261">
        <v>1.014</v>
      </c>
      <c r="C34" s="261">
        <v>1.014</v>
      </c>
      <c r="D34" s="112">
        <f>IF(C34&lt;MAX($C$2:C34),C34/MAX($C$2:C34)-1,0)</f>
        <v>-9.8522167487669066E-4</v>
      </c>
    </row>
    <row r="35" spans="1:4" ht="15" thickBot="1">
      <c r="A35" s="260">
        <v>41045</v>
      </c>
      <c r="B35" s="261">
        <v>1.008</v>
      </c>
      <c r="C35" s="261">
        <v>1.008</v>
      </c>
      <c r="D35" s="112">
        <f>IF(C35&lt;MAX($C$2:C35),C35/MAX($C$2:C35)-1,0)</f>
        <v>-6.8965517241378338E-3</v>
      </c>
    </row>
    <row r="36" spans="1:4" ht="15" thickBot="1">
      <c r="A36" s="260">
        <v>41046</v>
      </c>
      <c r="B36" s="261">
        <v>1.0089999999999999</v>
      </c>
      <c r="C36" s="261">
        <v>1.0089999999999999</v>
      </c>
      <c r="D36" s="112">
        <f>IF(C36&lt;MAX($C$2:C36),C36/MAX($C$2:C36)-1,0)</f>
        <v>-5.9113300492611431E-3</v>
      </c>
    </row>
    <row r="37" spans="1:4" ht="15" thickBot="1">
      <c r="A37" s="260">
        <v>41047</v>
      </c>
      <c r="B37" s="261">
        <v>0.99399999999999999</v>
      </c>
      <c r="C37" s="261">
        <v>0.99399999999999999</v>
      </c>
      <c r="D37" s="112">
        <f>IF(C37&lt;MAX($C$2:C37),C37/MAX($C$2:C37)-1,0)</f>
        <v>-2.0689655172413723E-2</v>
      </c>
    </row>
    <row r="38" spans="1:4" ht="15" thickBot="1">
      <c r="A38" s="260">
        <v>41050</v>
      </c>
      <c r="B38" s="261">
        <v>0.995</v>
      </c>
      <c r="C38" s="261">
        <v>0.995</v>
      </c>
      <c r="D38" s="112">
        <f>IF(C38&lt;MAX($C$2:C38),C38/MAX($C$2:C38)-1,0)</f>
        <v>-1.9704433497536811E-2</v>
      </c>
    </row>
    <row r="39" spans="1:4" ht="15" thickBot="1">
      <c r="A39" s="260">
        <v>41051</v>
      </c>
      <c r="B39" s="261">
        <v>1.008</v>
      </c>
      <c r="C39" s="261">
        <v>1.008</v>
      </c>
      <c r="D39" s="112">
        <f>IF(C39&lt;MAX($C$2:C39),C39/MAX($C$2:C39)-1,0)</f>
        <v>-6.8965517241378338E-3</v>
      </c>
    </row>
    <row r="40" spans="1:4" ht="15" thickBot="1">
      <c r="A40" s="260">
        <v>41052</v>
      </c>
      <c r="B40" s="261">
        <v>1.008</v>
      </c>
      <c r="C40" s="261">
        <v>1.008</v>
      </c>
      <c r="D40" s="112">
        <f>IF(C40&lt;MAX($C$2:C40),C40/MAX($C$2:C40)-1,0)</f>
        <v>-6.8965517241378338E-3</v>
      </c>
    </row>
    <row r="41" spans="1:4" ht="15" thickBot="1">
      <c r="A41" s="260">
        <v>41053</v>
      </c>
      <c r="B41" s="261">
        <v>0.999</v>
      </c>
      <c r="C41" s="261">
        <v>0.999</v>
      </c>
      <c r="D41" s="112">
        <f>IF(C41&lt;MAX($C$2:C41),C41/MAX($C$2:C41)-1,0)</f>
        <v>-1.5763546798029493E-2</v>
      </c>
    </row>
    <row r="42" spans="1:4" ht="15" thickBot="1">
      <c r="A42" s="260">
        <v>41054</v>
      </c>
      <c r="B42" s="261">
        <v>0.98899999999999999</v>
      </c>
      <c r="C42" s="261">
        <v>0.98899999999999999</v>
      </c>
      <c r="D42" s="112">
        <f>IF(C42&lt;MAX($C$2:C42),C42/MAX($C$2:C42)-1,0)</f>
        <v>-2.5615763546797954E-2</v>
      </c>
    </row>
    <row r="43" spans="1:4" ht="15" thickBot="1">
      <c r="A43" s="260">
        <v>41057</v>
      </c>
      <c r="B43" s="261">
        <v>0.99399999999999999</v>
      </c>
      <c r="C43" s="261">
        <v>0.99399999999999999</v>
      </c>
      <c r="D43" s="112">
        <f>IF(C43&lt;MAX($C$2:C43),C43/MAX($C$2:C43)-1,0)</f>
        <v>-2.0689655172413723E-2</v>
      </c>
    </row>
    <row r="44" spans="1:4" ht="15" thickBot="1">
      <c r="A44" s="262">
        <v>41058</v>
      </c>
      <c r="B44" s="261">
        <v>1.002</v>
      </c>
      <c r="C44" s="261">
        <v>1.002</v>
      </c>
      <c r="D44" s="112">
        <f>IF(C44&lt;MAX($C$2:C44),C44/MAX($C$2:C44)-1,0)</f>
        <v>-1.2807881773398866E-2</v>
      </c>
    </row>
    <row r="45" spans="1:4" ht="15" thickBot="1">
      <c r="A45" s="260">
        <v>41059</v>
      </c>
      <c r="B45" s="261">
        <v>1.002</v>
      </c>
      <c r="C45" s="261">
        <v>1.002</v>
      </c>
      <c r="D45" s="112">
        <f>IF(C45&lt;MAX($C$2:C45),C45/MAX($C$2:C45)-1,0)</f>
        <v>-1.2807881773398866E-2</v>
      </c>
    </row>
    <row r="46" spans="1:4" ht="15" thickBot="1">
      <c r="A46" s="260">
        <v>41060</v>
      </c>
      <c r="B46" s="261">
        <v>1.0089999999999999</v>
      </c>
      <c r="C46" s="261">
        <v>1.0089999999999999</v>
      </c>
      <c r="D46" s="112">
        <f>IF(C46&lt;MAX($C$2:C46),C46/MAX($C$2:C46)-1,0)</f>
        <v>-5.9113300492611431E-3</v>
      </c>
    </row>
    <row r="47" spans="1:4" ht="15" thickBot="1">
      <c r="A47" s="260">
        <v>41061</v>
      </c>
      <c r="B47" s="261">
        <v>1.0169999999999999</v>
      </c>
      <c r="C47" s="261">
        <v>1.0169999999999999</v>
      </c>
      <c r="D47" s="112">
        <f>IF(C47&lt;MAX($C$2:C47),C47/MAX($C$2:C47)-1,0)</f>
        <v>0</v>
      </c>
    </row>
    <row r="48" spans="1:4" ht="15" thickBot="1">
      <c r="A48" s="260">
        <v>41064</v>
      </c>
      <c r="B48" s="261">
        <v>1.006</v>
      </c>
      <c r="C48" s="261">
        <v>1.006</v>
      </c>
      <c r="D48" s="112">
        <f>IF(C48&lt;MAX($C$2:C48),C48/MAX($C$2:C48)-1,0)</f>
        <v>-1.0816125860373504E-2</v>
      </c>
    </row>
    <row r="49" spans="1:4" ht="15" thickBot="1">
      <c r="A49" s="260">
        <v>41065</v>
      </c>
      <c r="B49" s="261">
        <v>1.022</v>
      </c>
      <c r="C49" s="261">
        <v>1.022</v>
      </c>
      <c r="D49" s="112">
        <f>IF(C49&lt;MAX($C$2:C49),C49/MAX($C$2:C49)-1,0)</f>
        <v>0</v>
      </c>
    </row>
    <row r="50" spans="1:4" ht="15" thickBot="1">
      <c r="A50" s="260">
        <v>41066</v>
      </c>
      <c r="B50" s="261">
        <v>1.018</v>
      </c>
      <c r="C50" s="261">
        <v>1.018</v>
      </c>
      <c r="D50" s="112">
        <f>IF(C50&lt;MAX($C$2:C50),C50/MAX($C$2:C50)-1,0)</f>
        <v>-3.9138943248532287E-3</v>
      </c>
    </row>
    <row r="51" spans="1:4" ht="15" thickBot="1">
      <c r="A51" s="260">
        <v>41067</v>
      </c>
      <c r="B51" s="261">
        <v>1.0109999999999999</v>
      </c>
      <c r="C51" s="261">
        <v>1.0109999999999999</v>
      </c>
      <c r="D51" s="112">
        <f>IF(C51&lt;MAX($C$2:C51),C51/MAX($C$2:C51)-1,0)</f>
        <v>-1.0763209393346518E-2</v>
      </c>
    </row>
    <row r="52" spans="1:4" ht="15" thickBot="1">
      <c r="A52" s="260">
        <v>41068</v>
      </c>
      <c r="B52" s="261">
        <v>1.012</v>
      </c>
      <c r="C52" s="261">
        <v>1.012</v>
      </c>
      <c r="D52" s="112">
        <f>IF(C52&lt;MAX($C$2:C52),C52/MAX($C$2:C52)-1,0)</f>
        <v>-9.7847358121331274E-3</v>
      </c>
    </row>
    <row r="53" spans="1:4" ht="15" thickBot="1">
      <c r="A53" s="260">
        <v>41071</v>
      </c>
      <c r="B53" s="261">
        <v>1.0309999999999999</v>
      </c>
      <c r="C53" s="261">
        <v>1.0309999999999999</v>
      </c>
      <c r="D53" s="112">
        <f>IF(C53&lt;MAX($C$2:C53),C53/MAX($C$2:C53)-1,0)</f>
        <v>0</v>
      </c>
    </row>
    <row r="54" spans="1:4" ht="15" thickBot="1">
      <c r="A54" s="260">
        <v>41072</v>
      </c>
      <c r="B54" s="261">
        <v>1.038</v>
      </c>
      <c r="C54" s="261">
        <v>1.038</v>
      </c>
      <c r="D54" s="112">
        <f>IF(C54&lt;MAX($C$2:C54),C54/MAX($C$2:C54)-1,0)</f>
        <v>0</v>
      </c>
    </row>
    <row r="55" spans="1:4" ht="15" thickBot="1">
      <c r="A55" s="260">
        <v>41073</v>
      </c>
      <c r="B55" s="261">
        <v>1.0629999999999999</v>
      </c>
      <c r="C55" s="261">
        <v>1.0629999999999999</v>
      </c>
      <c r="D55" s="112">
        <f>IF(C55&lt;MAX($C$2:C55),C55/MAX($C$2:C55)-1,0)</f>
        <v>0</v>
      </c>
    </row>
    <row r="56" spans="1:4" ht="15" thickBot="1">
      <c r="A56" s="260">
        <v>41074</v>
      </c>
      <c r="B56" s="261">
        <v>1.0569999999999999</v>
      </c>
      <c r="C56" s="261">
        <v>1.0569999999999999</v>
      </c>
      <c r="D56" s="112">
        <f>IF(C56&lt;MAX($C$2:C56),C56/MAX($C$2:C56)-1,0)</f>
        <v>-5.6444026340545239E-3</v>
      </c>
    </row>
    <row r="57" spans="1:4" ht="15" thickBot="1">
      <c r="A57" s="260">
        <v>41075</v>
      </c>
      <c r="B57" s="261">
        <v>1.0620000000000001</v>
      </c>
      <c r="C57" s="261">
        <v>1.0620000000000001</v>
      </c>
      <c r="D57" s="112">
        <f>IF(C57&lt;MAX($C$2:C57),C57/MAX($C$2:C57)-1,0)</f>
        <v>-9.4073377234227262E-4</v>
      </c>
    </row>
    <row r="58" spans="1:4" ht="15" thickBot="1">
      <c r="A58" s="260">
        <v>41078</v>
      </c>
      <c r="B58" s="261">
        <v>1.0680000000000001</v>
      </c>
      <c r="C58" s="261">
        <v>1.0680000000000001</v>
      </c>
      <c r="D58" s="112">
        <f>IF(C58&lt;MAX($C$2:C58),C58/MAX($C$2:C58)-1,0)</f>
        <v>0</v>
      </c>
    </row>
    <row r="59" spans="1:4" ht="15" thickBot="1">
      <c r="A59" s="260">
        <v>41079</v>
      </c>
      <c r="B59" s="261">
        <v>1.0669999999999999</v>
      </c>
      <c r="C59" s="261">
        <v>1.0669999999999999</v>
      </c>
      <c r="D59" s="112">
        <f>IF(C59&lt;MAX($C$2:C59),C59/MAX($C$2:C59)-1,0)</f>
        <v>-9.3632958801503907E-4</v>
      </c>
    </row>
    <row r="60" spans="1:4" ht="15" thickBot="1">
      <c r="A60" s="260">
        <v>41080</v>
      </c>
      <c r="B60" s="261">
        <v>1.048</v>
      </c>
      <c r="C60" s="261">
        <v>1.048</v>
      </c>
      <c r="D60" s="112">
        <f>IF(C60&lt;MAX($C$2:C60),C60/MAX($C$2:C60)-1,0)</f>
        <v>-1.8726591760299671E-2</v>
      </c>
    </row>
    <row r="61" spans="1:4" ht="15" thickBot="1">
      <c r="A61" s="260">
        <v>41081</v>
      </c>
      <c r="B61" s="261">
        <v>1.0449999999999999</v>
      </c>
      <c r="C61" s="261">
        <v>1.0449999999999999</v>
      </c>
      <c r="D61" s="112">
        <f>IF(C61&lt;MAX($C$2:C61),C61/MAX($C$2:C61)-1,0)</f>
        <v>-2.1535580524344677E-2</v>
      </c>
    </row>
    <row r="62" spans="1:4" ht="15" thickBot="1">
      <c r="A62" s="260">
        <v>41085</v>
      </c>
      <c r="B62" s="261">
        <v>1.044</v>
      </c>
      <c r="C62" s="261">
        <v>1.044</v>
      </c>
      <c r="D62" s="112">
        <f>IF(C62&lt;MAX($C$2:C62),C62/MAX($C$2:C62)-1,0)</f>
        <v>-2.2471910112359605E-2</v>
      </c>
    </row>
    <row r="63" spans="1:4" ht="15" thickBot="1">
      <c r="A63" s="260">
        <v>41086</v>
      </c>
      <c r="B63" s="261">
        <v>1.044</v>
      </c>
      <c r="C63" s="261">
        <v>1.044</v>
      </c>
      <c r="D63" s="112">
        <f>IF(C63&lt;MAX($C$2:C63),C63/MAX($C$2:C63)-1,0)</f>
        <v>-2.2471910112359605E-2</v>
      </c>
    </row>
    <row r="64" spans="1:4" ht="15" thickBot="1">
      <c r="A64" s="262">
        <v>41087</v>
      </c>
      <c r="B64" s="261">
        <v>1.0569999999999999</v>
      </c>
      <c r="C64" s="261">
        <v>1.0569999999999999</v>
      </c>
      <c r="D64" s="112">
        <f>IF(C64&lt;MAX($C$2:C64),C64/MAX($C$2:C64)-1,0)</f>
        <v>-1.0299625468164875E-2</v>
      </c>
    </row>
    <row r="65" spans="1:4" ht="15" thickBot="1">
      <c r="A65" s="260">
        <v>41088</v>
      </c>
      <c r="B65" s="261">
        <v>1.0609999999999999</v>
      </c>
      <c r="C65" s="261">
        <v>1.0609999999999999</v>
      </c>
      <c r="D65" s="112">
        <f>IF(C65&lt;MAX($C$2:C65),C65/MAX($C$2:C65)-1,0)</f>
        <v>-6.5543071161049404E-3</v>
      </c>
    </row>
    <row r="66" spans="1:4" ht="15" thickBot="1">
      <c r="A66" s="260">
        <v>41089</v>
      </c>
      <c r="B66" s="261">
        <v>1.0760000000000001</v>
      </c>
      <c r="C66" s="261">
        <v>1.0760000000000001</v>
      </c>
      <c r="D66" s="112">
        <f>IF(C66&lt;MAX($C$2:C66),C66/MAX($C$2:C66)-1,0)</f>
        <v>0</v>
      </c>
    </row>
    <row r="67" spans="1:4" ht="15" thickBot="1">
      <c r="A67" s="260">
        <v>41090</v>
      </c>
      <c r="B67" s="261">
        <v>1.0760000000000001</v>
      </c>
      <c r="C67" s="261">
        <v>1.0760000000000001</v>
      </c>
      <c r="D67" s="112">
        <f>IF(C67&lt;MAX($C$2:C67),C67/MAX($C$2:C67)-1,0)</f>
        <v>0</v>
      </c>
    </row>
    <row r="68" spans="1:4" ht="15" thickBot="1">
      <c r="A68" s="260">
        <v>41092</v>
      </c>
      <c r="B68" s="261">
        <v>1.1000000000000001</v>
      </c>
      <c r="C68" s="261">
        <v>1.1000000000000001</v>
      </c>
      <c r="D68" s="112">
        <f>IF(C68&lt;MAX($C$2:C68),C68/MAX($C$2:C68)-1,0)</f>
        <v>0</v>
      </c>
    </row>
    <row r="69" spans="1:4" ht="15" thickBot="1">
      <c r="A69" s="260">
        <v>41093</v>
      </c>
      <c r="B69" s="261">
        <v>1.0920000000000001</v>
      </c>
      <c r="C69" s="261">
        <v>1.0920000000000001</v>
      </c>
      <c r="D69" s="112">
        <f>IF(C69&lt;MAX($C$2:C69),C69/MAX($C$2:C69)-1,0)</f>
        <v>-7.2727272727273196E-3</v>
      </c>
    </row>
    <row r="70" spans="1:4" ht="15" thickBot="1">
      <c r="A70" s="260">
        <v>41094</v>
      </c>
      <c r="B70" s="261">
        <v>1.073</v>
      </c>
      <c r="C70" s="261">
        <v>1.073</v>
      </c>
      <c r="D70" s="112">
        <f>IF(C70&lt;MAX($C$2:C70),C70/MAX($C$2:C70)-1,0)</f>
        <v>-2.4545454545454648E-2</v>
      </c>
    </row>
    <row r="71" spans="1:4" ht="15" thickBot="1">
      <c r="A71" s="260">
        <v>41095</v>
      </c>
      <c r="B71" s="261">
        <v>1.0720000000000001</v>
      </c>
      <c r="C71" s="261">
        <v>1.0720000000000001</v>
      </c>
      <c r="D71" s="112">
        <f>IF(C71&lt;MAX($C$2:C71),C71/MAX($C$2:C71)-1,0)</f>
        <v>-2.5454545454545507E-2</v>
      </c>
    </row>
    <row r="72" spans="1:4" ht="15" thickBot="1">
      <c r="A72" s="260">
        <v>41096</v>
      </c>
      <c r="B72" s="261">
        <v>1.101</v>
      </c>
      <c r="C72" s="261">
        <v>1.101</v>
      </c>
      <c r="D72" s="112">
        <f>IF(C72&lt;MAX($C$2:C72),C72/MAX($C$2:C72)-1,0)</f>
        <v>0</v>
      </c>
    </row>
    <row r="73" spans="1:4" ht="15" thickBot="1">
      <c r="A73" s="260">
        <v>41099</v>
      </c>
      <c r="B73" s="261">
        <v>1.091</v>
      </c>
      <c r="C73" s="261">
        <v>1.091</v>
      </c>
      <c r="D73" s="112">
        <f>IF(C73&lt;MAX($C$2:C73),C73/MAX($C$2:C73)-1,0)</f>
        <v>-9.0826521344232747E-3</v>
      </c>
    </row>
    <row r="74" spans="1:4" ht="15" thickBot="1">
      <c r="A74" s="260">
        <v>41100</v>
      </c>
      <c r="B74" s="261">
        <v>1.069</v>
      </c>
      <c r="C74" s="261">
        <v>1.069</v>
      </c>
      <c r="D74" s="112">
        <f>IF(C74&lt;MAX($C$2:C74),C74/MAX($C$2:C74)-1,0)</f>
        <v>-2.906448683015439E-2</v>
      </c>
    </row>
    <row r="75" spans="1:4" ht="15" thickBot="1">
      <c r="A75" s="260">
        <v>41101</v>
      </c>
      <c r="B75" s="261">
        <v>1.0960000000000001</v>
      </c>
      <c r="C75" s="261">
        <v>1.0960000000000001</v>
      </c>
      <c r="D75" s="112">
        <f>IF(C75&lt;MAX($C$2:C75),C75/MAX($C$2:C75)-1,0)</f>
        <v>-4.5413260672115818E-3</v>
      </c>
    </row>
    <row r="76" spans="1:4" ht="15" thickBot="1">
      <c r="A76" s="260">
        <v>41102</v>
      </c>
      <c r="B76" s="261">
        <v>1.1020000000000001</v>
      </c>
      <c r="C76" s="261">
        <v>1.1020000000000001</v>
      </c>
      <c r="D76" s="112">
        <f>IF(C76&lt;MAX($C$2:C76),C76/MAX($C$2:C76)-1,0)</f>
        <v>0</v>
      </c>
    </row>
    <row r="77" spans="1:4" ht="15" thickBot="1">
      <c r="A77" s="260">
        <v>41103</v>
      </c>
      <c r="B77" s="261">
        <v>1.1100000000000001</v>
      </c>
      <c r="C77" s="261">
        <v>1.1100000000000001</v>
      </c>
      <c r="D77" s="112">
        <f>IF(C77&lt;MAX($C$2:C77),C77/MAX($C$2:C77)-1,0)</f>
        <v>0</v>
      </c>
    </row>
    <row r="78" spans="1:4" ht="15" thickBot="1">
      <c r="A78" s="260">
        <v>41106</v>
      </c>
      <c r="B78" s="261">
        <v>1.0860000000000001</v>
      </c>
      <c r="C78" s="261">
        <v>1.0860000000000001</v>
      </c>
      <c r="D78" s="112">
        <f>IF(C78&lt;MAX($C$2:C78),C78/MAX($C$2:C78)-1,0)</f>
        <v>-2.1621621621621623E-2</v>
      </c>
    </row>
    <row r="79" spans="1:4" ht="15" thickBot="1">
      <c r="A79" s="260">
        <v>41107</v>
      </c>
      <c r="B79" s="261">
        <v>1.0760000000000001</v>
      </c>
      <c r="C79" s="261">
        <v>1.0760000000000001</v>
      </c>
      <c r="D79" s="112">
        <f>IF(C79&lt;MAX($C$2:C79),C79/MAX($C$2:C79)-1,0)</f>
        <v>-3.0630630630630651E-2</v>
      </c>
    </row>
    <row r="80" spans="1:4" ht="15" thickBot="1">
      <c r="A80" s="260">
        <v>41108</v>
      </c>
      <c r="B80" s="261">
        <v>1.069</v>
      </c>
      <c r="C80" s="261">
        <v>1.069</v>
      </c>
      <c r="D80" s="112">
        <f>IF(C80&lt;MAX($C$2:C80),C80/MAX($C$2:C80)-1,0)</f>
        <v>-3.6936936936937115E-2</v>
      </c>
    </row>
    <row r="81" spans="1:4" ht="15" thickBot="1">
      <c r="A81" s="260">
        <v>41109</v>
      </c>
      <c r="B81" s="261">
        <v>1.0760000000000001</v>
      </c>
      <c r="C81" s="261">
        <v>1.0760000000000001</v>
      </c>
      <c r="D81" s="112">
        <f>IF(C81&lt;MAX($C$2:C81),C81/MAX($C$2:C81)-1,0)</f>
        <v>-3.0630630630630651E-2</v>
      </c>
    </row>
    <row r="82" spans="1:4" ht="15" thickBot="1">
      <c r="A82" s="260">
        <v>41110</v>
      </c>
      <c r="B82" s="261">
        <v>1.0860000000000001</v>
      </c>
      <c r="C82" s="261">
        <v>1.0860000000000001</v>
      </c>
      <c r="D82" s="112">
        <f>IF(C82&lt;MAX($C$2:C82),C82/MAX($C$2:C82)-1,0)</f>
        <v>-2.1621621621621623E-2</v>
      </c>
    </row>
    <row r="83" spans="1:4" ht="15" thickBot="1">
      <c r="A83" s="260">
        <v>41113</v>
      </c>
      <c r="B83" s="261">
        <v>1.0860000000000001</v>
      </c>
      <c r="C83" s="261">
        <v>1.0860000000000001</v>
      </c>
      <c r="D83" s="112">
        <f>IF(C83&lt;MAX($C$2:C83),C83/MAX($C$2:C83)-1,0)</f>
        <v>-2.1621621621621623E-2</v>
      </c>
    </row>
    <row r="84" spans="1:4" ht="15" thickBot="1">
      <c r="A84" s="262">
        <v>41114</v>
      </c>
      <c r="B84" s="261">
        <v>1.087</v>
      </c>
      <c r="C84" s="261">
        <v>1.087</v>
      </c>
      <c r="D84" s="112">
        <f>IF(C84&lt;MAX($C$2:C84),C84/MAX($C$2:C84)-1,0)</f>
        <v>-2.0720720720720842E-2</v>
      </c>
    </row>
    <row r="85" spans="1:4" ht="15" thickBot="1">
      <c r="A85" s="260">
        <v>41115</v>
      </c>
      <c r="B85" s="261">
        <v>1.091</v>
      </c>
      <c r="C85" s="261">
        <v>1.091</v>
      </c>
      <c r="D85" s="112">
        <f>IF(C85&lt;MAX($C$2:C85),C85/MAX($C$2:C85)-1,0)</f>
        <v>-1.7117117117117275E-2</v>
      </c>
    </row>
    <row r="86" spans="1:4" ht="15" thickBot="1">
      <c r="A86" s="260">
        <v>41116</v>
      </c>
      <c r="B86" s="261">
        <v>1.08</v>
      </c>
      <c r="C86" s="261">
        <v>1.08</v>
      </c>
      <c r="D86" s="112">
        <f>IF(C86&lt;MAX($C$2:C86),C86/MAX($C$2:C86)-1,0)</f>
        <v>-2.7027027027027084E-2</v>
      </c>
    </row>
    <row r="87" spans="1:4" ht="15" thickBot="1">
      <c r="A87" s="260">
        <v>41117</v>
      </c>
      <c r="B87" s="261">
        <v>1.0569999999999999</v>
      </c>
      <c r="C87" s="261">
        <v>1.0569999999999999</v>
      </c>
      <c r="D87" s="112">
        <f>IF(C87&lt;MAX($C$2:C87),C87/MAX($C$2:C87)-1,0)</f>
        <v>-4.7747747747747926E-2</v>
      </c>
    </row>
    <row r="88" spans="1:4" ht="15" thickBot="1">
      <c r="A88" s="260">
        <v>41120</v>
      </c>
      <c r="B88" s="261">
        <v>1.05</v>
      </c>
      <c r="C88" s="261">
        <v>1.05</v>
      </c>
      <c r="D88" s="112">
        <f>IF(C88&lt;MAX($C$2:C88),C88/MAX($C$2:C88)-1,0)</f>
        <v>-5.4054054054054057E-2</v>
      </c>
    </row>
    <row r="89" spans="1:4" ht="15" thickBot="1">
      <c r="A89" s="260">
        <v>41121</v>
      </c>
      <c r="B89" s="261">
        <v>1.048</v>
      </c>
      <c r="C89" s="261">
        <v>1.048</v>
      </c>
      <c r="D89" s="112">
        <f>IF(C89&lt;MAX($C$2:C89),C89/MAX($C$2:C89)-1,0)</f>
        <v>-5.5855855855855951E-2</v>
      </c>
    </row>
    <row r="90" spans="1:4" ht="15" thickBot="1">
      <c r="A90" s="260">
        <v>41122</v>
      </c>
      <c r="B90" s="261">
        <v>1.0640000000000001</v>
      </c>
      <c r="C90" s="261">
        <v>1.0640000000000001</v>
      </c>
      <c r="D90" s="112">
        <f>IF(C90&lt;MAX($C$2:C90),C90/MAX($C$2:C90)-1,0)</f>
        <v>-4.1441441441441462E-2</v>
      </c>
    </row>
    <row r="91" spans="1:4" ht="15" thickBot="1">
      <c r="A91" s="260">
        <v>41123</v>
      </c>
      <c r="B91" s="261">
        <v>1.0880000000000001</v>
      </c>
      <c r="C91" s="261">
        <v>1.0880000000000001</v>
      </c>
      <c r="D91" s="112">
        <f>IF(C91&lt;MAX($C$2:C91),C91/MAX($C$2:C91)-1,0)</f>
        <v>-1.9819819819819839E-2</v>
      </c>
    </row>
    <row r="92" spans="1:4" ht="15" thickBot="1">
      <c r="A92" s="260">
        <v>41124</v>
      </c>
      <c r="B92" s="261">
        <v>1.1140000000000001</v>
      </c>
      <c r="C92" s="261">
        <v>1.1140000000000001</v>
      </c>
      <c r="D92" s="112">
        <f>IF(C92&lt;MAX($C$2:C92),C92/MAX($C$2:C92)-1,0)</f>
        <v>0</v>
      </c>
    </row>
    <row r="93" spans="1:4" ht="15" thickBot="1">
      <c r="A93" s="260">
        <v>41127</v>
      </c>
      <c r="B93" s="261">
        <v>1.129</v>
      </c>
      <c r="C93" s="261">
        <v>1.129</v>
      </c>
      <c r="D93" s="112">
        <f>IF(C93&lt;MAX($C$2:C93),C93/MAX($C$2:C93)-1,0)</f>
        <v>0</v>
      </c>
    </row>
    <row r="94" spans="1:4" ht="15" thickBot="1">
      <c r="A94" s="260">
        <v>41128</v>
      </c>
      <c r="B94" s="261">
        <v>1.1279999999999999</v>
      </c>
      <c r="C94" s="261">
        <v>1.1279999999999999</v>
      </c>
      <c r="D94" s="112">
        <f>IF(C94&lt;MAX($C$2:C94),C94/MAX($C$2:C94)-1,0)</f>
        <v>-8.8573959255988655E-4</v>
      </c>
    </row>
    <row r="95" spans="1:4" ht="15" thickBot="1">
      <c r="A95" s="260">
        <v>41129</v>
      </c>
      <c r="B95" s="261">
        <v>1.1140000000000001</v>
      </c>
      <c r="C95" s="261">
        <v>1.1140000000000001</v>
      </c>
      <c r="D95" s="112">
        <f>IF(C95&lt;MAX($C$2:C95),C95/MAX($C$2:C95)-1,0)</f>
        <v>-1.3286093888396744E-2</v>
      </c>
    </row>
    <row r="96" spans="1:4" ht="15" thickBot="1">
      <c r="A96" s="260">
        <v>41130</v>
      </c>
      <c r="B96" s="261">
        <v>1.141</v>
      </c>
      <c r="C96" s="261">
        <v>1.141</v>
      </c>
      <c r="D96" s="112">
        <f>IF(C96&lt;MAX($C$2:C96),C96/MAX($C$2:C96)-1,0)</f>
        <v>0</v>
      </c>
    </row>
    <row r="97" spans="1:4" ht="15" thickBot="1">
      <c r="A97" s="260">
        <v>41131</v>
      </c>
      <c r="B97" s="261">
        <v>1.1459999999999999</v>
      </c>
      <c r="C97" s="261">
        <v>1.1459999999999999</v>
      </c>
      <c r="D97" s="112">
        <f>IF(C97&lt;MAX($C$2:C97),C97/MAX($C$2:C97)-1,0)</f>
        <v>0</v>
      </c>
    </row>
    <row r="98" spans="1:4" ht="15" thickBot="1">
      <c r="A98" s="260">
        <v>41134</v>
      </c>
      <c r="B98" s="261">
        <v>1.1419999999999999</v>
      </c>
      <c r="C98" s="261">
        <v>1.1419999999999999</v>
      </c>
      <c r="D98" s="112">
        <f>IF(C98&lt;MAX($C$2:C98),C98/MAX($C$2:C98)-1,0)</f>
        <v>-3.4904013961605251E-3</v>
      </c>
    </row>
    <row r="99" spans="1:4" ht="15" thickBot="1">
      <c r="A99" s="260">
        <v>41135</v>
      </c>
      <c r="B99" s="261">
        <v>1.1379999999999999</v>
      </c>
      <c r="C99" s="261">
        <v>1.1379999999999999</v>
      </c>
      <c r="D99" s="112">
        <f>IF(C99&lt;MAX($C$2:C99),C99/MAX($C$2:C99)-1,0)</f>
        <v>-6.9808027923211613E-3</v>
      </c>
    </row>
    <row r="100" spans="1:4" ht="15" thickBot="1">
      <c r="A100" s="260">
        <v>41136</v>
      </c>
      <c r="B100" s="261">
        <v>1.1299999999999999</v>
      </c>
      <c r="C100" s="261">
        <v>1.1299999999999999</v>
      </c>
      <c r="D100" s="112">
        <f>IF(C100&lt;MAX($C$2:C100),C100/MAX($C$2:C100)-1,0)</f>
        <v>-1.3961605584642212E-2</v>
      </c>
    </row>
    <row r="101" spans="1:4" ht="15" thickBot="1">
      <c r="A101" s="260">
        <v>41137</v>
      </c>
      <c r="B101" s="261">
        <v>1.115</v>
      </c>
      <c r="C101" s="261">
        <v>1.115</v>
      </c>
      <c r="D101" s="112">
        <f>IF(C101&lt;MAX($C$2:C101),C101/MAX($C$2:C101)-1,0)</f>
        <v>-2.7050610820244292E-2</v>
      </c>
    </row>
    <row r="102" spans="1:4" ht="15" thickBot="1">
      <c r="A102" s="260">
        <v>41138</v>
      </c>
      <c r="B102" s="261">
        <v>1.1040000000000001</v>
      </c>
      <c r="C102" s="261">
        <v>1.1040000000000001</v>
      </c>
      <c r="D102" s="112">
        <f>IF(C102&lt;MAX($C$2:C102),C102/MAX($C$2:C102)-1,0)</f>
        <v>-3.6649214659685736E-2</v>
      </c>
    </row>
    <row r="103" spans="1:4" ht="15" thickBot="1">
      <c r="A103" s="260">
        <v>41141</v>
      </c>
      <c r="B103" s="261">
        <v>1.113</v>
      </c>
      <c r="C103" s="261">
        <v>1.113</v>
      </c>
      <c r="D103" s="112">
        <f>IF(C103&lt;MAX($C$2:C103),C103/MAX($C$2:C103)-1,0)</f>
        <v>-2.8795811518324554E-2</v>
      </c>
    </row>
    <row r="104" spans="1:4" ht="15" thickBot="1">
      <c r="A104" s="262">
        <v>41142</v>
      </c>
      <c r="B104" s="261">
        <v>1.137</v>
      </c>
      <c r="C104" s="261">
        <v>1.137</v>
      </c>
      <c r="D104" s="112">
        <f>IF(C104&lt;MAX($C$2:C104),C104/MAX($C$2:C104)-1,0)</f>
        <v>-7.8534031413611816E-3</v>
      </c>
    </row>
    <row r="105" spans="1:4" ht="15" thickBot="1">
      <c r="A105" s="260">
        <v>41143</v>
      </c>
      <c r="B105" s="261">
        <v>1.1279999999999999</v>
      </c>
      <c r="C105" s="261">
        <v>1.1279999999999999</v>
      </c>
      <c r="D105" s="112">
        <f>IF(C105&lt;MAX($C$2:C105),C105/MAX($C$2:C105)-1,0)</f>
        <v>-1.5706806282722474E-2</v>
      </c>
    </row>
    <row r="106" spans="1:4" ht="15" thickBot="1">
      <c r="A106" s="260">
        <v>41144</v>
      </c>
      <c r="B106" s="261">
        <v>1.125</v>
      </c>
      <c r="C106" s="261">
        <v>1.125</v>
      </c>
      <c r="D106" s="112">
        <f>IF(C106&lt;MAX($C$2:C106),C106/MAX($C$2:C106)-1,0)</f>
        <v>-1.8324607329842868E-2</v>
      </c>
    </row>
    <row r="107" spans="1:4" ht="15" thickBot="1">
      <c r="A107" s="260">
        <v>41145</v>
      </c>
      <c r="B107" s="261">
        <v>1.115</v>
      </c>
      <c r="C107" s="261">
        <v>1.115</v>
      </c>
      <c r="D107" s="112">
        <f>IF(C107&lt;MAX($C$2:C107),C107/MAX($C$2:C107)-1,0)</f>
        <v>-2.7050610820244292E-2</v>
      </c>
    </row>
    <row r="108" spans="1:4" ht="15" thickBot="1">
      <c r="A108" s="260">
        <v>41148</v>
      </c>
      <c r="B108" s="261">
        <v>1.1000000000000001</v>
      </c>
      <c r="C108" s="261">
        <v>1.1000000000000001</v>
      </c>
      <c r="D108" s="112">
        <f>IF(C108&lt;MAX($C$2:C108),C108/MAX($C$2:C108)-1,0)</f>
        <v>-4.0139616055846261E-2</v>
      </c>
    </row>
    <row r="109" spans="1:4" ht="15" thickBot="1">
      <c r="A109" s="260">
        <v>41149</v>
      </c>
      <c r="B109" s="261">
        <v>1.099</v>
      </c>
      <c r="C109" s="261">
        <v>1.099</v>
      </c>
      <c r="D109" s="112">
        <f>IF(C109&lt;MAX($C$2:C109),C109/MAX($C$2:C109)-1,0)</f>
        <v>-4.1012216404886503E-2</v>
      </c>
    </row>
    <row r="110" spans="1:4" ht="15" thickBot="1">
      <c r="A110" s="260">
        <v>41150</v>
      </c>
      <c r="B110" s="261">
        <v>1.1020000000000001</v>
      </c>
      <c r="C110" s="261">
        <v>1.1020000000000001</v>
      </c>
      <c r="D110" s="112">
        <f>IF(C110&lt;MAX($C$2:C110),C110/MAX($C$2:C110)-1,0)</f>
        <v>-3.8394415357765999E-2</v>
      </c>
    </row>
    <row r="111" spans="1:4" ht="15" thickBot="1">
      <c r="A111" s="260">
        <v>41151</v>
      </c>
      <c r="B111" s="261">
        <v>1.075</v>
      </c>
      <c r="C111" s="261">
        <v>1.075</v>
      </c>
      <c r="D111" s="112">
        <f>IF(C111&lt;MAX($C$2:C111),C111/MAX($C$2:C111)-1,0)</f>
        <v>-6.1954624781849876E-2</v>
      </c>
    </row>
    <row r="112" spans="1:4" ht="15" thickBot="1">
      <c r="A112" s="260">
        <v>41152</v>
      </c>
      <c r="B112" s="261">
        <v>1.08</v>
      </c>
      <c r="C112" s="261">
        <v>1.08</v>
      </c>
      <c r="D112" s="112">
        <f>IF(C112&lt;MAX($C$2:C112),C112/MAX($C$2:C112)-1,0)</f>
        <v>-5.7591623036649109E-2</v>
      </c>
    </row>
    <row r="113" spans="1:4" ht="15" thickBot="1">
      <c r="A113" s="260">
        <v>41155</v>
      </c>
      <c r="B113" s="261">
        <v>1.103</v>
      </c>
      <c r="C113" s="261">
        <v>1.103</v>
      </c>
      <c r="D113" s="112">
        <f>IF(C113&lt;MAX($C$2:C113),C113/MAX($C$2:C113)-1,0)</f>
        <v>-3.7521815008725978E-2</v>
      </c>
    </row>
    <row r="114" spans="1:4" ht="15" thickBot="1">
      <c r="A114" s="260">
        <v>41156</v>
      </c>
      <c r="B114" s="261">
        <v>1.099</v>
      </c>
      <c r="C114" s="261">
        <v>1.099</v>
      </c>
      <c r="D114" s="112">
        <f>IF(C114&lt;MAX($C$2:C114),C114/MAX($C$2:C114)-1,0)</f>
        <v>-4.1012216404886503E-2</v>
      </c>
    </row>
    <row r="115" spans="1:4" ht="15" thickBot="1">
      <c r="A115" s="260">
        <v>41157</v>
      </c>
      <c r="B115" s="261">
        <v>1.1020000000000001</v>
      </c>
      <c r="C115" s="261">
        <v>1.1020000000000001</v>
      </c>
      <c r="D115" s="112">
        <f>IF(C115&lt;MAX($C$2:C115),C115/MAX($C$2:C115)-1,0)</f>
        <v>-3.8394415357765999E-2</v>
      </c>
    </row>
    <row r="116" spans="1:4" ht="15" thickBot="1">
      <c r="A116" s="260">
        <v>41158</v>
      </c>
      <c r="B116" s="261">
        <v>1.1040000000000001</v>
      </c>
      <c r="C116" s="261">
        <v>1.1040000000000001</v>
      </c>
      <c r="D116" s="112">
        <f>IF(C116&lt;MAX($C$2:C116),C116/MAX($C$2:C116)-1,0)</f>
        <v>-3.6649214659685736E-2</v>
      </c>
    </row>
    <row r="117" spans="1:4" ht="15" thickBot="1">
      <c r="A117" s="260">
        <v>41159</v>
      </c>
      <c r="B117" s="261">
        <v>1.1259999999999999</v>
      </c>
      <c r="C117" s="261">
        <v>1.1259999999999999</v>
      </c>
      <c r="D117" s="112">
        <f>IF(C117&lt;MAX($C$2:C117),C117/MAX($C$2:C117)-1,0)</f>
        <v>-1.7452006980802848E-2</v>
      </c>
    </row>
    <row r="118" spans="1:4" ht="15" thickBot="1">
      <c r="A118" s="260">
        <v>41162</v>
      </c>
      <c r="B118" s="261">
        <v>1.1259999999999999</v>
      </c>
      <c r="C118" s="261">
        <v>1.1259999999999999</v>
      </c>
      <c r="D118" s="112">
        <f>IF(C118&lt;MAX($C$2:C118),C118/MAX($C$2:C118)-1,0)</f>
        <v>-1.7452006980802848E-2</v>
      </c>
    </row>
    <row r="119" spans="1:4" ht="15" thickBot="1">
      <c r="A119" s="260">
        <v>41163</v>
      </c>
      <c r="B119" s="261">
        <v>1.135</v>
      </c>
      <c r="C119" s="261">
        <v>1.135</v>
      </c>
      <c r="D119" s="112">
        <f>IF(C119&lt;MAX($C$2:C119),C119/MAX($C$2:C119)-1,0)</f>
        <v>-9.5986038394414441E-3</v>
      </c>
    </row>
    <row r="120" spans="1:4" ht="15" thickBot="1">
      <c r="A120" s="260">
        <v>41164</v>
      </c>
      <c r="B120" s="261">
        <v>1.139</v>
      </c>
      <c r="C120" s="261">
        <v>1.139</v>
      </c>
      <c r="D120" s="112">
        <f>IF(C120&lt;MAX($C$2:C120),C120/MAX($C$2:C120)-1,0)</f>
        <v>-6.108202443280919E-3</v>
      </c>
    </row>
    <row r="121" spans="1:4" ht="15" thickBot="1">
      <c r="A121" s="260">
        <v>41165</v>
      </c>
      <c r="B121" s="261">
        <v>1.1279999999999999</v>
      </c>
      <c r="C121" s="261">
        <v>1.1279999999999999</v>
      </c>
      <c r="D121" s="112">
        <f>IF(C121&lt;MAX($C$2:C121),C121/MAX($C$2:C121)-1,0)</f>
        <v>-1.5706806282722474E-2</v>
      </c>
    </row>
    <row r="122" spans="1:4" ht="15" thickBot="1">
      <c r="A122" s="260">
        <v>41166</v>
      </c>
      <c r="B122" s="261">
        <v>1.1259999999999999</v>
      </c>
      <c r="C122" s="261">
        <v>1.1259999999999999</v>
      </c>
      <c r="D122" s="112">
        <f>IF(C122&lt;MAX($C$2:C122),C122/MAX($C$2:C122)-1,0)</f>
        <v>-1.7452006980802848E-2</v>
      </c>
    </row>
    <row r="123" spans="1:4" ht="15" thickBot="1">
      <c r="A123" s="260">
        <v>41169</v>
      </c>
      <c r="B123" s="261">
        <v>1.109</v>
      </c>
      <c r="C123" s="261">
        <v>1.109</v>
      </c>
      <c r="D123" s="112">
        <f>IF(C123&lt;MAX($C$2:C123),C123/MAX($C$2:C123)-1,0)</f>
        <v>-3.228621291448508E-2</v>
      </c>
    </row>
    <row r="124" spans="1:4" ht="15" thickBot="1">
      <c r="A124" s="262">
        <v>41170</v>
      </c>
      <c r="B124" s="261">
        <v>1.1100000000000001</v>
      </c>
      <c r="C124" s="261">
        <v>1.1100000000000001</v>
      </c>
      <c r="D124" s="112">
        <f>IF(C124&lt;MAX($C$2:C124),C124/MAX($C$2:C124)-1,0)</f>
        <v>-3.1413612565444837E-2</v>
      </c>
    </row>
    <row r="125" spans="1:4" ht="15" thickBot="1">
      <c r="A125" s="260">
        <v>41171</v>
      </c>
      <c r="B125" s="261">
        <v>1.119</v>
      </c>
      <c r="C125" s="261">
        <v>1.119</v>
      </c>
      <c r="D125" s="112">
        <f>IF(C125&lt;MAX($C$2:C125),C125/MAX($C$2:C125)-1,0)</f>
        <v>-2.3560209424083656E-2</v>
      </c>
    </row>
    <row r="126" spans="1:4" ht="15" thickBot="1">
      <c r="A126" s="260">
        <v>41172</v>
      </c>
      <c r="B126" s="261">
        <v>1.0960000000000001</v>
      </c>
      <c r="C126" s="261">
        <v>1.0960000000000001</v>
      </c>
      <c r="D126" s="112">
        <f>IF(C126&lt;MAX($C$2:C126),C126/MAX($C$2:C126)-1,0)</f>
        <v>-4.3630017452006786E-2</v>
      </c>
    </row>
    <row r="127" spans="1:4" ht="15" thickBot="1">
      <c r="A127" s="260">
        <v>41173</v>
      </c>
      <c r="B127" s="261">
        <v>1.087</v>
      </c>
      <c r="C127" s="261">
        <v>1.087</v>
      </c>
      <c r="D127" s="112">
        <f>IF(C127&lt;MAX($C$2:C127),C127/MAX($C$2:C127)-1,0)</f>
        <v>-5.148342059336819E-2</v>
      </c>
    </row>
    <row r="128" spans="1:4" ht="15" thickBot="1">
      <c r="A128" s="260">
        <v>41176</v>
      </c>
      <c r="B128" s="261">
        <v>1.0920000000000001</v>
      </c>
      <c r="C128" s="261">
        <v>1.0920000000000001</v>
      </c>
      <c r="D128" s="112">
        <f>IF(C128&lt;MAX($C$2:C128),C128/MAX($C$2:C128)-1,0)</f>
        <v>-4.7120418848167422E-2</v>
      </c>
    </row>
    <row r="129" spans="1:4" ht="15" thickBot="1">
      <c r="A129" s="260">
        <v>41177</v>
      </c>
      <c r="B129" s="261">
        <v>1.0900000000000001</v>
      </c>
      <c r="C129" s="261">
        <v>1.0900000000000001</v>
      </c>
      <c r="D129" s="112">
        <f>IF(C129&lt;MAX($C$2:C129),C129/MAX($C$2:C129)-1,0)</f>
        <v>-4.8865619546247685E-2</v>
      </c>
    </row>
    <row r="130" spans="1:4" ht="15" thickBot="1">
      <c r="A130" s="260">
        <v>41178</v>
      </c>
      <c r="B130" s="261">
        <v>1.0780000000000001</v>
      </c>
      <c r="C130" s="261">
        <v>1.0780000000000001</v>
      </c>
      <c r="D130" s="112">
        <f>IF(C130&lt;MAX($C$2:C130),C130/MAX($C$2:C130)-1,0)</f>
        <v>-5.9336823734729371E-2</v>
      </c>
    </row>
    <row r="131" spans="1:4" ht="15" thickBot="1">
      <c r="A131" s="260">
        <v>41179</v>
      </c>
      <c r="B131" s="261">
        <v>1.0940000000000001</v>
      </c>
      <c r="C131" s="261">
        <v>1.0940000000000001</v>
      </c>
      <c r="D131" s="112">
        <f>IF(C131&lt;MAX($C$2:C131),C131/MAX($C$2:C131)-1,0)</f>
        <v>-4.537521815008716E-2</v>
      </c>
    </row>
    <row r="132" spans="1:4" ht="15" thickBot="1">
      <c r="A132" s="260">
        <v>41180</v>
      </c>
      <c r="B132" s="261">
        <v>1.1080000000000001</v>
      </c>
      <c r="C132" s="261">
        <v>1.1080000000000001</v>
      </c>
      <c r="D132" s="112">
        <f>IF(C132&lt;MAX($C$2:C132),C132/MAX($C$2:C132)-1,0)</f>
        <v>-3.31588132635251E-2</v>
      </c>
    </row>
    <row r="133" spans="1:4" ht="15" thickBot="1">
      <c r="A133" s="260">
        <v>41182</v>
      </c>
      <c r="B133" s="261">
        <v>1.1080000000000001</v>
      </c>
      <c r="C133" s="261">
        <v>1.1080000000000001</v>
      </c>
      <c r="D133" s="112">
        <f>IF(C133&lt;MAX($C$2:C133),C133/MAX($C$2:C133)-1,0)</f>
        <v>-3.31588132635251E-2</v>
      </c>
    </row>
    <row r="134" spans="1:4" ht="15" thickBot="1">
      <c r="A134" s="260">
        <v>41190</v>
      </c>
      <c r="B134" s="261">
        <v>1.109</v>
      </c>
      <c r="C134" s="261">
        <v>1.109</v>
      </c>
      <c r="D134" s="112">
        <f>IF(C134&lt;MAX($C$2:C134),C134/MAX($C$2:C134)-1,0)</f>
        <v>-3.228621291448508E-2</v>
      </c>
    </row>
    <row r="135" spans="1:4" ht="15" thickBot="1">
      <c r="A135" s="260">
        <v>41191</v>
      </c>
      <c r="B135" s="261">
        <v>1.1339999999999999</v>
      </c>
      <c r="C135" s="261">
        <v>1.1339999999999999</v>
      </c>
      <c r="D135" s="112">
        <f>IF(C135&lt;MAX($C$2:C135),C135/MAX($C$2:C135)-1,0)</f>
        <v>-1.0471204188481686E-2</v>
      </c>
    </row>
    <row r="136" spans="1:4" ht="15" thickBot="1">
      <c r="A136" s="260">
        <v>41192</v>
      </c>
      <c r="B136" s="261">
        <v>1.147</v>
      </c>
      <c r="C136" s="261">
        <v>1.147</v>
      </c>
      <c r="D136" s="112">
        <f>IF(C136&lt;MAX($C$2:C136),C136/MAX($C$2:C136)-1,0)</f>
        <v>0</v>
      </c>
    </row>
    <row r="137" spans="1:4" ht="15" thickBot="1">
      <c r="A137" s="260">
        <v>41193</v>
      </c>
      <c r="B137" s="261">
        <v>1.1379999999999999</v>
      </c>
      <c r="C137" s="261">
        <v>1.1379999999999999</v>
      </c>
      <c r="D137" s="112">
        <f>IF(C137&lt;MAX($C$2:C137),C137/MAX($C$2:C137)-1,0)</f>
        <v>-7.8465562336531569E-3</v>
      </c>
    </row>
    <row r="138" spans="1:4" ht="15" thickBot="1">
      <c r="A138" s="260">
        <v>41194</v>
      </c>
      <c r="B138" s="261">
        <v>1.1339999999999999</v>
      </c>
      <c r="C138" s="261">
        <v>1.1339999999999999</v>
      </c>
      <c r="D138" s="112">
        <f>IF(C138&lt;MAX($C$2:C138),C138/MAX($C$2:C138)-1,0)</f>
        <v>-1.1333914559721103E-2</v>
      </c>
    </row>
    <row r="139" spans="1:4" ht="15" thickBot="1">
      <c r="A139" s="262">
        <v>41197</v>
      </c>
      <c r="B139" s="261">
        <v>1.1499999999999999</v>
      </c>
      <c r="C139" s="261">
        <v>1.1499999999999999</v>
      </c>
      <c r="D139" s="112">
        <f>IF(C139&lt;MAX($C$2:C139),C139/MAX($C$2:C139)-1,0)</f>
        <v>0</v>
      </c>
    </row>
    <row r="140" spans="1:4">
      <c r="A140" s="259">
        <v>41198</v>
      </c>
      <c r="B140" s="258">
        <v>1.1579999999999999</v>
      </c>
      <c r="C140" s="258">
        <v>1.1579999999999999</v>
      </c>
      <c r="D140" s="112">
        <f>IF(C140&lt;MAX($C$2:C140),C140/MAX($C$2:C140)-1,0)</f>
        <v>0</v>
      </c>
    </row>
    <row r="141" spans="1:4">
      <c r="A141" s="259">
        <v>41199</v>
      </c>
      <c r="B141" s="258">
        <v>1.153</v>
      </c>
      <c r="C141" s="258">
        <v>1.153</v>
      </c>
      <c r="D141" s="112">
        <f>IF(C141&lt;MAX($C$2:C141),C141/MAX($C$2:C141)-1,0)</f>
        <v>-4.3177892918824234E-3</v>
      </c>
    </row>
    <row r="142" spans="1:4">
      <c r="A142" s="259">
        <v>41200</v>
      </c>
      <c r="B142" s="258">
        <v>1.1599999999999999</v>
      </c>
      <c r="C142" s="258">
        <v>1.1599999999999999</v>
      </c>
      <c r="D142" s="112">
        <f>IF(C142&lt;MAX($C$2:C142),C142/MAX($C$2:C142)-1,0)</f>
        <v>0</v>
      </c>
    </row>
    <row r="143" spans="1:4">
      <c r="A143" s="259">
        <v>41201</v>
      </c>
      <c r="B143" s="258">
        <v>1.1479999999999999</v>
      </c>
      <c r="C143" s="258">
        <v>1.1479999999999999</v>
      </c>
      <c r="D143" s="112">
        <f>IF(C143&lt;MAX($C$2:C143),C143/MAX($C$2:C143)-1,0)</f>
        <v>-1.0344827586206917E-2</v>
      </c>
    </row>
    <row r="144" spans="1:4">
      <c r="A144" s="259">
        <v>41204</v>
      </c>
      <c r="B144" s="258">
        <v>1.1519999999999999</v>
      </c>
      <c r="C144" s="258">
        <v>1.1519999999999999</v>
      </c>
      <c r="D144" s="112">
        <f>IF(C144&lt;MAX($C$2:C144),C144/MAX($C$2:C144)-1,0)</f>
        <v>-6.8965517241379448E-3</v>
      </c>
    </row>
    <row r="145" spans="1:4">
      <c r="A145" s="259">
        <v>41205</v>
      </c>
      <c r="B145" s="258">
        <v>1.1259999999999999</v>
      </c>
      <c r="C145" s="258">
        <v>1.1259999999999999</v>
      </c>
      <c r="D145" s="112">
        <f>IF(C145&lt;MAX($C$2:C145),C145/MAX($C$2:C145)-1,0)</f>
        <v>-2.931034482758621E-2</v>
      </c>
    </row>
    <row r="146" spans="1:4">
      <c r="A146" s="259">
        <v>41206</v>
      </c>
      <c r="B146" s="258">
        <v>1.1140000000000001</v>
      </c>
      <c r="C146" s="258">
        <v>1.1140000000000001</v>
      </c>
      <c r="D146" s="112">
        <f>IF(C146&lt;MAX($C$2:C146),C146/MAX($C$2:C146)-1,0)</f>
        <v>-3.9655172413792905E-2</v>
      </c>
    </row>
    <row r="147" spans="1:4">
      <c r="A147" s="259">
        <v>41207</v>
      </c>
      <c r="B147" s="258">
        <v>1.1040000000000001</v>
      </c>
      <c r="C147" s="258">
        <v>1.1040000000000001</v>
      </c>
      <c r="D147" s="112">
        <f>IF(C147&lt;MAX($C$2:C147),C147/MAX($C$2:C147)-1,0)</f>
        <v>-4.8275862068965392E-2</v>
      </c>
    </row>
    <row r="148" spans="1:4">
      <c r="A148" s="259">
        <v>41208</v>
      </c>
      <c r="B148" s="258">
        <v>1.103</v>
      </c>
      <c r="C148" s="258">
        <v>1.103</v>
      </c>
      <c r="D148" s="112">
        <f>IF(C148&lt;MAX($C$2:C148),C148/MAX($C$2:C148)-1,0)</f>
        <v>-4.9137931034482718E-2</v>
      </c>
    </row>
    <row r="149" spans="1:4">
      <c r="A149" s="259">
        <v>41211</v>
      </c>
      <c r="B149" s="258">
        <v>1.111</v>
      </c>
      <c r="C149" s="258">
        <v>1.111</v>
      </c>
      <c r="D149" s="112">
        <f>IF(C149&lt;MAX($C$2:C149),C149/MAX($C$2:C149)-1,0)</f>
        <v>-4.2241379310344773E-2</v>
      </c>
    </row>
    <row r="150" spans="1:4">
      <c r="A150" s="259">
        <v>41212</v>
      </c>
      <c r="B150" s="258">
        <v>1.1140000000000001</v>
      </c>
      <c r="C150" s="258">
        <v>1.1140000000000001</v>
      </c>
      <c r="D150" s="112">
        <f>IF(C150&lt;MAX($C$2:C150),C150/MAX($C$2:C150)-1,0)</f>
        <v>-3.9655172413792905E-2</v>
      </c>
    </row>
    <row r="151" spans="1:4">
      <c r="A151" s="259">
        <v>41213</v>
      </c>
      <c r="B151" s="258">
        <v>1.1299999999999999</v>
      </c>
      <c r="C151" s="258">
        <v>1.1299999999999999</v>
      </c>
      <c r="D151" s="112">
        <f>IF(C151&lt;MAX($C$2:C151),C151/MAX($C$2:C151)-1,0)</f>
        <v>-2.5862068965517238E-2</v>
      </c>
    </row>
    <row r="152" spans="1:4">
      <c r="A152" s="259">
        <v>41214</v>
      </c>
      <c r="B152" s="258">
        <v>1.1379999999999999</v>
      </c>
      <c r="C152" s="258">
        <v>1.1379999999999999</v>
      </c>
      <c r="D152" s="112">
        <f>IF(C152&lt;MAX($C$2:C152),C152/MAX($C$2:C152)-1,0)</f>
        <v>-1.8965517241379293E-2</v>
      </c>
    </row>
    <row r="153" spans="1:4">
      <c r="A153" s="259">
        <v>41215</v>
      </c>
      <c r="B153" s="258">
        <v>1.137</v>
      </c>
      <c r="C153" s="258">
        <v>1.137</v>
      </c>
      <c r="D153" s="112">
        <f>IF(C153&lt;MAX($C$2:C153),C153/MAX($C$2:C153)-1,0)</f>
        <v>-1.9827586206896508E-2</v>
      </c>
    </row>
    <row r="154" spans="1:4">
      <c r="A154" s="259">
        <v>41218</v>
      </c>
      <c r="B154" s="258">
        <v>1.1240000000000001</v>
      </c>
      <c r="C154" s="258">
        <v>1.1240000000000001</v>
      </c>
      <c r="D154" s="112">
        <f>IF(C154&lt;MAX($C$2:C154),C154/MAX($C$2:C154)-1,0)</f>
        <v>-3.103448275862053E-2</v>
      </c>
    </row>
    <row r="155" spans="1:4">
      <c r="A155" s="259">
        <v>41219</v>
      </c>
      <c r="B155" s="258">
        <v>1.125</v>
      </c>
      <c r="C155" s="258">
        <v>1.125</v>
      </c>
      <c r="D155" s="112">
        <f>IF(C155&lt;MAX($C$2:C155),C155/MAX($C$2:C155)-1,0)</f>
        <v>-3.0172413793103425E-2</v>
      </c>
    </row>
    <row r="156" spans="1:4">
      <c r="A156" s="259">
        <v>41220</v>
      </c>
      <c r="B156" s="258">
        <v>1.1220000000000001</v>
      </c>
      <c r="C156" s="258">
        <v>1.1220000000000001</v>
      </c>
      <c r="D156" s="112">
        <f>IF(C156&lt;MAX($C$2:C156),C156/MAX($C$2:C156)-1,0)</f>
        <v>-3.275862068965496E-2</v>
      </c>
    </row>
    <row r="157" spans="1:4">
      <c r="A157" s="259">
        <v>41221</v>
      </c>
      <c r="B157" s="258">
        <v>1.113</v>
      </c>
      <c r="C157" s="258">
        <v>1.113</v>
      </c>
      <c r="D157" s="112">
        <f>IF(C157&lt;MAX($C$2:C157),C157/MAX($C$2:C157)-1,0)</f>
        <v>-4.0517241379310343E-2</v>
      </c>
    </row>
    <row r="158" spans="1:4">
      <c r="A158" s="259">
        <v>41222</v>
      </c>
      <c r="B158" s="258">
        <v>1.1020000000000001</v>
      </c>
      <c r="C158" s="258">
        <v>1.1020000000000001</v>
      </c>
      <c r="D158" s="112">
        <f>IF(C158&lt;MAX($C$2:C158),C158/MAX($C$2:C158)-1,0)</f>
        <v>-4.9999999999999822E-2</v>
      </c>
    </row>
    <row r="159" spans="1:4">
      <c r="A159" s="259">
        <v>41225</v>
      </c>
      <c r="B159" s="258">
        <v>1.0840000000000001</v>
      </c>
      <c r="C159" s="258">
        <v>1.0840000000000001</v>
      </c>
      <c r="D159" s="112">
        <f>IF(C159&lt;MAX($C$2:C159),C159/MAX($C$2:C159)-1,0)</f>
        <v>-6.5517241379310254E-2</v>
      </c>
    </row>
    <row r="160" spans="1:4">
      <c r="A160" s="259">
        <v>41226</v>
      </c>
      <c r="B160" s="258">
        <v>1.073</v>
      </c>
      <c r="C160" s="258">
        <v>1.073</v>
      </c>
      <c r="D160" s="112">
        <f>IF(C160&lt;MAX($C$2:C160),C160/MAX($C$2:C160)-1,0)</f>
        <v>-7.4999999999999956E-2</v>
      </c>
    </row>
    <row r="161" spans="1:4">
      <c r="A161" s="259">
        <v>41227</v>
      </c>
      <c r="B161" s="258">
        <v>1.0840000000000001</v>
      </c>
      <c r="C161" s="258">
        <v>1.0840000000000001</v>
      </c>
      <c r="D161" s="112">
        <f>IF(C161&lt;MAX($C$2:C161),C161/MAX($C$2:C161)-1,0)</f>
        <v>-6.5517241379310254E-2</v>
      </c>
    </row>
    <row r="162" spans="1:4">
      <c r="A162" s="259">
        <v>41228</v>
      </c>
      <c r="B162" s="258">
        <v>1.085</v>
      </c>
      <c r="C162" s="258">
        <v>1.085</v>
      </c>
      <c r="D162" s="112">
        <f>IF(C162&lt;MAX($C$2:C162),C162/MAX($C$2:C162)-1,0)</f>
        <v>-6.4655172413793038E-2</v>
      </c>
    </row>
    <row r="163" spans="1:4">
      <c r="A163" s="259">
        <v>41229</v>
      </c>
      <c r="B163" s="258">
        <v>1.071</v>
      </c>
      <c r="C163" s="258">
        <v>1.071</v>
      </c>
      <c r="D163" s="112">
        <f>IF(C163&lt;MAX($C$2:C163),C163/MAX($C$2:C163)-1,0)</f>
        <v>-7.6724137931034497E-2</v>
      </c>
    </row>
    <row r="164" spans="1:4">
      <c r="A164" s="259">
        <v>41232</v>
      </c>
      <c r="B164" s="258">
        <v>1.0640000000000001</v>
      </c>
      <c r="C164" s="258">
        <v>1.0640000000000001</v>
      </c>
      <c r="D164" s="112">
        <f>IF(C164&lt;MAX($C$2:C164),C164/MAX($C$2:C164)-1,0)</f>
        <v>-8.2758620689655005E-2</v>
      </c>
    </row>
    <row r="165" spans="1:4">
      <c r="A165" s="259">
        <v>41233</v>
      </c>
      <c r="B165" s="258">
        <v>1.0620000000000001</v>
      </c>
      <c r="C165" s="258">
        <v>1.0620000000000001</v>
      </c>
      <c r="D165" s="112">
        <f>IF(C165&lt;MAX($C$2:C165),C165/MAX($C$2:C165)-1,0)</f>
        <v>-8.4482758620689546E-2</v>
      </c>
    </row>
    <row r="166" spans="1:4">
      <c r="A166" s="259">
        <v>41234</v>
      </c>
      <c r="B166" s="258">
        <v>1.0629999999999999</v>
      </c>
      <c r="C166" s="258">
        <v>1.0629999999999999</v>
      </c>
      <c r="D166" s="112">
        <f>IF(C166&lt;MAX($C$2:C166),C166/MAX($C$2:C166)-1,0)</f>
        <v>-8.3620689655172442E-2</v>
      </c>
    </row>
    <row r="167" spans="1:4">
      <c r="A167" s="259">
        <v>41235</v>
      </c>
      <c r="B167" s="258">
        <v>1.052</v>
      </c>
      <c r="C167" s="258">
        <v>1.052</v>
      </c>
      <c r="D167" s="112">
        <f>IF(C167&lt;MAX($C$2:C167),C167/MAX($C$2:C167)-1,0)</f>
        <v>-9.3103448275861922E-2</v>
      </c>
    </row>
    <row r="168" spans="1:4">
      <c r="A168" s="259">
        <v>41236</v>
      </c>
      <c r="B168" s="258">
        <v>1.0509999999999999</v>
      </c>
      <c r="C168" s="258">
        <v>1.0509999999999999</v>
      </c>
      <c r="D168" s="112">
        <f>IF(C168&lt;MAX($C$2:C168),C168/MAX($C$2:C168)-1,0)</f>
        <v>-9.3965517241379359E-2</v>
      </c>
    </row>
    <row r="169" spans="1:4">
      <c r="A169" s="259">
        <v>41239</v>
      </c>
      <c r="B169" s="258">
        <v>1.044</v>
      </c>
      <c r="C169" s="258">
        <v>1.044</v>
      </c>
      <c r="D169" s="112">
        <f>IF(C169&lt;MAX($C$2:C169),C169/MAX($C$2:C169)-1,0)</f>
        <v>-9.9999999999999867E-2</v>
      </c>
    </row>
    <row r="170" spans="1:4">
      <c r="A170" s="259">
        <v>41240</v>
      </c>
      <c r="B170" s="258">
        <v>1.024</v>
      </c>
      <c r="C170" s="258">
        <v>1.024</v>
      </c>
      <c r="D170" s="112">
        <f>IF(C170&lt;MAX($C$2:C170),C170/MAX($C$2:C170)-1,0)</f>
        <v>-0.11724137931034473</v>
      </c>
    </row>
    <row r="171" spans="1:4">
      <c r="A171" s="259">
        <v>41241</v>
      </c>
      <c r="B171" s="258">
        <v>1.014</v>
      </c>
      <c r="C171" s="258">
        <v>1.014</v>
      </c>
      <c r="D171" s="112">
        <f>IF(C171&lt;MAX($C$2:C171),C171/MAX($C$2:C171)-1,0)</f>
        <v>-0.12586206896551722</v>
      </c>
    </row>
    <row r="172" spans="1:4">
      <c r="A172" s="259">
        <v>41242</v>
      </c>
      <c r="B172" s="258">
        <v>1.0189999999999999</v>
      </c>
      <c r="C172" s="258">
        <v>1.0189999999999999</v>
      </c>
      <c r="D172" s="112">
        <f>IF(C172&lt;MAX($C$2:C172),C172/MAX($C$2:C172)-1,0)</f>
        <v>-0.12155172413793103</v>
      </c>
    </row>
    <row r="173" spans="1:4">
      <c r="A173" s="259">
        <v>41243</v>
      </c>
      <c r="B173" s="258">
        <v>1.0309999999999999</v>
      </c>
      <c r="C173" s="258">
        <v>1.0309999999999999</v>
      </c>
      <c r="D173" s="112">
        <f>IF(C173&lt;MAX($C$2:C173),C173/MAX($C$2:C173)-1,0)</f>
        <v>-0.11120689655172411</v>
      </c>
    </row>
    <row r="174" spans="1:4">
      <c r="A174" s="259">
        <v>41246</v>
      </c>
      <c r="B174" s="258">
        <v>1.0169999999999999</v>
      </c>
      <c r="C174" s="258">
        <v>1.0169999999999999</v>
      </c>
      <c r="D174" s="112">
        <f>IF(C174&lt;MAX($C$2:C174),C174/MAX($C$2:C174)-1,0)</f>
        <v>-0.12327586206896557</v>
      </c>
    </row>
    <row r="175" spans="1:4">
      <c r="A175" s="259">
        <v>41247</v>
      </c>
      <c r="B175" s="258">
        <v>1.0189999999999999</v>
      </c>
      <c r="C175" s="258">
        <v>1.0189999999999999</v>
      </c>
      <c r="D175" s="112">
        <f>IF(C175&lt;MAX($C$2:C175),C175/MAX($C$2:C175)-1,0)</f>
        <v>-0.12155172413793103</v>
      </c>
    </row>
    <row r="176" spans="1:4">
      <c r="A176" s="259">
        <v>41248</v>
      </c>
      <c r="B176" s="258">
        <v>1.0429999999999999</v>
      </c>
      <c r="C176" s="258">
        <v>1.0429999999999999</v>
      </c>
      <c r="D176" s="112">
        <f>IF(C176&lt;MAX($C$2:C176),C176/MAX($C$2:C176)-1,0)</f>
        <v>-0.10086206896551719</v>
      </c>
    </row>
    <row r="177" spans="1:4">
      <c r="A177" s="259">
        <v>41249</v>
      </c>
      <c r="B177" s="258">
        <v>1.0389999999999999</v>
      </c>
      <c r="C177" s="258">
        <v>1.0389999999999999</v>
      </c>
      <c r="D177" s="112">
        <f>IF(C177&lt;MAX($C$2:C177),C177/MAX($C$2:C177)-1,0)</f>
        <v>-0.10431034482758617</v>
      </c>
    </row>
    <row r="178" spans="1:4">
      <c r="A178" s="259">
        <v>41250</v>
      </c>
      <c r="B178" s="258">
        <v>1.054</v>
      </c>
      <c r="C178" s="258">
        <v>1.054</v>
      </c>
      <c r="D178" s="112">
        <f>IF(C178&lt;MAX($C$2:C178),C178/MAX($C$2:C178)-1,0)</f>
        <v>-9.1379310344827491E-2</v>
      </c>
    </row>
    <row r="179" spans="1:4">
      <c r="A179" s="259">
        <v>41253</v>
      </c>
      <c r="B179" s="258">
        <v>1.05</v>
      </c>
      <c r="C179" s="258">
        <v>1.05</v>
      </c>
      <c r="D179" s="112">
        <f>IF(C179&lt;MAX($C$2:C179),C179/MAX($C$2:C179)-1,0)</f>
        <v>-9.4827586206896464E-2</v>
      </c>
    </row>
    <row r="180" spans="1:4">
      <c r="A180" s="259">
        <v>41254</v>
      </c>
      <c r="B180" s="258">
        <v>1.046</v>
      </c>
      <c r="C180" s="258">
        <v>1.046</v>
      </c>
      <c r="D180" s="112">
        <f>IF(C180&lt;MAX($C$2:C180),C180/MAX($C$2:C180)-1,0)</f>
        <v>-9.8275862068965436E-2</v>
      </c>
    </row>
    <row r="181" spans="1:4">
      <c r="A181" s="259">
        <v>41255</v>
      </c>
      <c r="B181" s="258">
        <v>1.0409999999999999</v>
      </c>
      <c r="C181" s="258">
        <v>1.0409999999999999</v>
      </c>
      <c r="D181" s="112">
        <f>IF(C181&lt;MAX($C$2:C181),C181/MAX($C$2:C181)-1,0)</f>
        <v>-0.10258620689655173</v>
      </c>
    </row>
    <row r="182" spans="1:4">
      <c r="A182" s="259">
        <v>41256</v>
      </c>
      <c r="B182" s="258">
        <v>1.0409999999999999</v>
      </c>
      <c r="C182" s="258">
        <v>1.0409999999999999</v>
      </c>
      <c r="D182" s="112">
        <f>IF(C182&lt;MAX($C$2:C182),C182/MAX($C$2:C182)-1,0)</f>
        <v>-0.10258620689655173</v>
      </c>
    </row>
    <row r="183" spans="1:4">
      <c r="A183" s="259">
        <v>41257</v>
      </c>
      <c r="B183" s="258">
        <v>1.0640000000000001</v>
      </c>
      <c r="C183" s="258">
        <v>1.0640000000000001</v>
      </c>
      <c r="D183" s="112">
        <f>IF(C183&lt;MAX($C$2:C183),C183/MAX($C$2:C183)-1,0)</f>
        <v>-8.2758620689655005E-2</v>
      </c>
    </row>
    <row r="184" spans="1:4">
      <c r="A184" s="259">
        <v>41260</v>
      </c>
      <c r="B184" s="258">
        <v>1.04</v>
      </c>
      <c r="C184" s="258">
        <v>1.04</v>
      </c>
      <c r="D184" s="112">
        <f>IF(C184&lt;MAX($C$2:C184),C184/MAX($C$2:C184)-1,0)</f>
        <v>-0.10344827586206884</v>
      </c>
    </row>
    <row r="185" spans="1:4">
      <c r="A185" s="259">
        <v>41261</v>
      </c>
      <c r="B185" s="258">
        <v>1.032</v>
      </c>
      <c r="C185" s="258">
        <v>1.032</v>
      </c>
      <c r="D185" s="112">
        <f>IF(C185&lt;MAX($C$2:C185),C185/MAX($C$2:C185)-1,0)</f>
        <v>-0.11034482758620678</v>
      </c>
    </row>
    <row r="186" spans="1:4">
      <c r="A186" s="259">
        <v>41262</v>
      </c>
      <c r="B186" s="258">
        <v>1.0409999999999999</v>
      </c>
      <c r="C186" s="258">
        <v>1.0409999999999999</v>
      </c>
      <c r="D186" s="112">
        <f>IF(C186&lt;MAX($C$2:C186),C186/MAX($C$2:C186)-1,0)</f>
        <v>-0.10258620689655173</v>
      </c>
    </row>
    <row r="187" spans="1:4">
      <c r="A187" s="259">
        <v>41263</v>
      </c>
      <c r="B187" s="258">
        <v>1.0409999999999999</v>
      </c>
      <c r="C187" s="258">
        <v>1.0409999999999999</v>
      </c>
      <c r="D187" s="112">
        <f>IF(C187&lt;MAX($C$2:C187),C187/MAX($C$2:C187)-1,0)</f>
        <v>-0.10258620689655173</v>
      </c>
    </row>
    <row r="188" spans="1:4">
      <c r="A188" s="259">
        <v>41264</v>
      </c>
      <c r="B188" s="258">
        <v>1.054</v>
      </c>
      <c r="C188" s="258">
        <v>1.054</v>
      </c>
      <c r="D188" s="112">
        <f>IF(C188&lt;MAX($C$2:C188),C188/MAX($C$2:C188)-1,0)</f>
        <v>-9.1379310344827491E-2</v>
      </c>
    </row>
    <row r="189" spans="1:4">
      <c r="A189" s="259">
        <v>41267</v>
      </c>
      <c r="B189" s="258">
        <v>1.08</v>
      </c>
      <c r="C189" s="258">
        <v>1.08</v>
      </c>
      <c r="D189" s="112">
        <f>IF(C189&lt;MAX($C$2:C189),C189/MAX($C$2:C189)-1,0)</f>
        <v>-6.8965517241379226E-2</v>
      </c>
    </row>
    <row r="190" spans="1:4">
      <c r="A190" s="259">
        <v>41268</v>
      </c>
      <c r="B190" s="258">
        <v>1.097</v>
      </c>
      <c r="C190" s="258">
        <v>1.097</v>
      </c>
      <c r="D190" s="112">
        <f>IF(C190&lt;MAX($C$2:C190),C190/MAX($C$2:C190)-1,0)</f>
        <v>-5.4310344827586121E-2</v>
      </c>
    </row>
    <row r="191" spans="1:4">
      <c r="A191" s="259">
        <v>41269</v>
      </c>
      <c r="B191" s="258">
        <v>1.1000000000000001</v>
      </c>
      <c r="C191" s="258">
        <v>1.1000000000000001</v>
      </c>
      <c r="D191" s="112">
        <f>IF(C191&lt;MAX($C$2:C191),C191/MAX($C$2:C191)-1,0)</f>
        <v>-5.1724137931034364E-2</v>
      </c>
    </row>
    <row r="192" spans="1:4">
      <c r="A192" s="259">
        <v>41270</v>
      </c>
      <c r="B192" s="258">
        <v>1.0980000000000001</v>
      </c>
      <c r="C192" s="258">
        <v>1.0980000000000001</v>
      </c>
      <c r="D192" s="112">
        <f>IF(C192&lt;MAX($C$2:C192),C192/MAX($C$2:C192)-1,0)</f>
        <v>-5.3448275862068795E-2</v>
      </c>
    </row>
    <row r="193" spans="1:4">
      <c r="A193" s="259">
        <v>41271</v>
      </c>
      <c r="B193" s="258">
        <v>1.1100000000000001</v>
      </c>
      <c r="C193" s="258">
        <v>1.1100000000000001</v>
      </c>
      <c r="D193" s="112">
        <f>IF(C193&lt;MAX($C$2:C193),C193/MAX($C$2:C193)-1,0)</f>
        <v>-4.3103448275861878E-2</v>
      </c>
    </row>
    <row r="194" spans="1:4">
      <c r="A194" s="259">
        <v>41274</v>
      </c>
      <c r="B194" s="258">
        <v>1.1160000000000001</v>
      </c>
      <c r="C194" s="258">
        <v>1.1160000000000001</v>
      </c>
      <c r="D194" s="112">
        <f>IF(C194&lt;MAX($C$2:C194),C194/MAX($C$2:C194)-1,0)</f>
        <v>-3.7931034482758474E-2</v>
      </c>
    </row>
    <row r="195" spans="1:4">
      <c r="A195" s="259">
        <v>41278</v>
      </c>
      <c r="B195" s="258">
        <v>1.087</v>
      </c>
      <c r="C195" s="258">
        <v>1.087</v>
      </c>
      <c r="D195" s="112">
        <f>IF(C195&lt;MAX($C$2:C195),C195/MAX($C$2:C195)-1,0)</f>
        <v>-6.2931034482758608E-2</v>
      </c>
    </row>
    <row r="196" spans="1:4">
      <c r="A196" s="259">
        <v>41281</v>
      </c>
      <c r="B196" s="258">
        <v>1.1000000000000001</v>
      </c>
      <c r="C196" s="258">
        <v>1.1000000000000001</v>
      </c>
      <c r="D196" s="112">
        <f>IF(C196&lt;MAX($C$2:C196),C196/MAX($C$2:C196)-1,0)</f>
        <v>-5.1724137931034364E-2</v>
      </c>
    </row>
    <row r="197" spans="1:4">
      <c r="A197" s="259">
        <v>41282</v>
      </c>
      <c r="B197" s="258">
        <v>1.135</v>
      </c>
      <c r="C197" s="258">
        <v>1.135</v>
      </c>
      <c r="D197" s="112">
        <f>IF(C197&lt;MAX($C$2:C197),C197/MAX($C$2:C197)-1,0)</f>
        <v>-2.1551724137930939E-2</v>
      </c>
    </row>
    <row r="198" spans="1:4">
      <c r="A198" s="259">
        <v>41283</v>
      </c>
      <c r="B198" s="258">
        <v>1.1399999999999999</v>
      </c>
      <c r="C198" s="258">
        <v>1.1399999999999999</v>
      </c>
      <c r="D198" s="112">
        <f>IF(C198&lt;MAX($C$2:C198),C198/MAX($C$2:C198)-1,0)</f>
        <v>-1.7241379310344862E-2</v>
      </c>
    </row>
    <row r="199" spans="1:4">
      <c r="A199" s="259">
        <v>41284</v>
      </c>
      <c r="B199" s="258">
        <v>1.149</v>
      </c>
      <c r="C199" s="258">
        <v>1.149</v>
      </c>
      <c r="D199" s="112">
        <f>IF(C199&lt;MAX($C$2:C199),C199/MAX($C$2:C199)-1,0)</f>
        <v>-9.4827586206895909E-3</v>
      </c>
    </row>
    <row r="200" spans="1:4">
      <c r="A200" s="259">
        <v>41285</v>
      </c>
      <c r="B200" s="258">
        <v>1.137</v>
      </c>
      <c r="C200" s="258">
        <v>1.137</v>
      </c>
      <c r="D200" s="112">
        <f>IF(C200&lt;MAX($C$2:C200),C200/MAX($C$2:C200)-1,0)</f>
        <v>-1.9827586206896508E-2</v>
      </c>
    </row>
    <row r="201" spans="1:4">
      <c r="A201" s="259">
        <v>41288</v>
      </c>
      <c r="B201" s="258">
        <v>1.1639999999999999</v>
      </c>
      <c r="C201" s="258">
        <v>1.1639999999999999</v>
      </c>
      <c r="D201" s="112">
        <f>IF(C201&lt;MAX($C$2:C201),C201/MAX($C$2:C201)-1,0)</f>
        <v>0</v>
      </c>
    </row>
    <row r="202" spans="1:4">
      <c r="A202" s="259">
        <v>41289</v>
      </c>
      <c r="B202" s="258">
        <v>1.1779999999999999</v>
      </c>
      <c r="C202" s="258">
        <v>1.1779999999999999</v>
      </c>
      <c r="D202" s="112">
        <f>IF(C202&lt;MAX($C$2:C202),C202/MAX($C$2:C202)-1,0)</f>
        <v>0</v>
      </c>
    </row>
    <row r="203" spans="1:4">
      <c r="A203" s="259">
        <v>41290</v>
      </c>
      <c r="B203" s="258">
        <v>1.1950000000000001</v>
      </c>
      <c r="C203" s="258">
        <v>1.1950000000000001</v>
      </c>
      <c r="D203" s="112">
        <f>IF(C203&lt;MAX($C$2:C203),C203/MAX($C$2:C203)-1,0)</f>
        <v>0</v>
      </c>
    </row>
    <row r="204" spans="1:4">
      <c r="A204" s="259">
        <v>41291</v>
      </c>
      <c r="B204" s="258">
        <v>1.1970000000000001</v>
      </c>
      <c r="C204" s="258">
        <v>1.1970000000000001</v>
      </c>
      <c r="D204" s="112">
        <f>IF(C204&lt;MAX($C$2:C204),C204/MAX($C$2:C204)-1,0)</f>
        <v>0</v>
      </c>
    </row>
    <row r="205" spans="1:4">
      <c r="A205" s="259">
        <v>41292</v>
      </c>
      <c r="B205" s="258">
        <v>1.214</v>
      </c>
      <c r="C205" s="258">
        <v>1.214</v>
      </c>
      <c r="D205" s="112">
        <f>IF(C205&lt;MAX($C$2:C205),C205/MAX($C$2:C205)-1,0)</f>
        <v>0</v>
      </c>
    </row>
    <row r="206" spans="1:4">
      <c r="A206" s="259">
        <v>41295</v>
      </c>
      <c r="B206" s="258">
        <v>1.22</v>
      </c>
      <c r="C206" s="258">
        <v>1.22</v>
      </c>
      <c r="D206" s="112">
        <f>IF(C206&lt;MAX($C$2:C206),C206/MAX($C$2:C206)-1,0)</f>
        <v>0</v>
      </c>
    </row>
    <row r="207" spans="1:4">
      <c r="A207" s="259">
        <v>41296</v>
      </c>
      <c r="B207" s="258">
        <v>1.196</v>
      </c>
      <c r="C207" s="258">
        <v>1.196</v>
      </c>
      <c r="D207" s="112">
        <f>IF(C207&lt;MAX($C$2:C207),C207/MAX($C$2:C207)-1,0)</f>
        <v>-1.9672131147540961E-2</v>
      </c>
    </row>
    <row r="208" spans="1:4">
      <c r="A208" s="259">
        <v>41297</v>
      </c>
      <c r="B208" s="258">
        <v>1.2</v>
      </c>
      <c r="C208" s="258">
        <v>1.2</v>
      </c>
      <c r="D208" s="112">
        <f>IF(C208&lt;MAX($C$2:C208),C208/MAX($C$2:C208)-1,0)</f>
        <v>-1.6393442622950838E-2</v>
      </c>
    </row>
    <row r="209" spans="1:4">
      <c r="A209" s="259">
        <v>41298</v>
      </c>
      <c r="B209" s="258">
        <v>1.1839999999999999</v>
      </c>
      <c r="C209" s="258">
        <v>1.1839999999999999</v>
      </c>
      <c r="D209" s="112">
        <f>IF(C209&lt;MAX($C$2:C209),C209/MAX($C$2:C209)-1,0)</f>
        <v>-2.9508196721311553E-2</v>
      </c>
    </row>
    <row r="210" spans="1:4">
      <c r="A210" s="259">
        <v>41299</v>
      </c>
      <c r="B210" s="258">
        <v>1.216</v>
      </c>
      <c r="C210" s="258">
        <v>1.216</v>
      </c>
      <c r="D210" s="112">
        <f>IF(C210&lt;MAX($C$2:C210),C210/MAX($C$2:C210)-1,0)</f>
        <v>-3.2786885245901232E-3</v>
      </c>
    </row>
    <row r="211" spans="1:4">
      <c r="A211" s="259">
        <v>41302</v>
      </c>
      <c r="B211" s="258">
        <v>1.2430000000000001</v>
      </c>
      <c r="C211" s="258">
        <v>1.2430000000000001</v>
      </c>
      <c r="D211" s="112">
        <f>IF(C211&lt;MAX($C$2:C211),C211/MAX($C$2:C211)-1,0)</f>
        <v>0</v>
      </c>
    </row>
    <row r="212" spans="1:4">
      <c r="A212" s="259">
        <v>41303</v>
      </c>
      <c r="B212" s="258">
        <v>1.2430000000000001</v>
      </c>
      <c r="C212" s="258">
        <v>1.2430000000000001</v>
      </c>
      <c r="D212" s="112">
        <f>IF(C212&lt;MAX($C$2:C212),C212/MAX($C$2:C212)-1,0)</f>
        <v>0</v>
      </c>
    </row>
    <row r="213" spans="1:4">
      <c r="A213" s="259">
        <v>41304</v>
      </c>
      <c r="B213" s="258">
        <v>1.2310000000000001</v>
      </c>
      <c r="C213" s="258">
        <v>1.2310000000000001</v>
      </c>
      <c r="D213" s="112">
        <f>IF(C213&lt;MAX($C$2:C213),C213/MAX($C$2:C213)-1,0)</f>
        <v>-9.6540627514078992E-3</v>
      </c>
    </row>
    <row r="214" spans="1:4">
      <c r="A214" s="259">
        <v>41305</v>
      </c>
      <c r="B214" s="258">
        <v>1.2210000000000001</v>
      </c>
      <c r="C214" s="258">
        <v>1.2210000000000001</v>
      </c>
      <c r="D214" s="112">
        <f>IF(C214&lt;MAX($C$2:C214),C214/MAX($C$2:C214)-1,0)</f>
        <v>-1.7699115044247815E-2</v>
      </c>
    </row>
    <row r="215" spans="1:4">
      <c r="A215" s="259">
        <v>41306</v>
      </c>
      <c r="B215" s="258">
        <v>1.2230000000000001</v>
      </c>
      <c r="C215" s="258">
        <v>1.2230000000000001</v>
      </c>
      <c r="D215" s="112">
        <f>IF(C215&lt;MAX($C$2:C215),C215/MAX($C$2:C215)-1,0)</f>
        <v>-1.6090104585679832E-2</v>
      </c>
    </row>
    <row r="216" spans="1:4">
      <c r="A216" s="259">
        <v>41309</v>
      </c>
      <c r="B216" s="258">
        <v>1.1930000000000001</v>
      </c>
      <c r="C216" s="258">
        <v>1.1930000000000001</v>
      </c>
      <c r="D216" s="112">
        <f>IF(C216&lt;MAX($C$2:C216),C216/MAX($C$2:C216)-1,0)</f>
        <v>-4.022526146419958E-2</v>
      </c>
    </row>
    <row r="217" spans="1:4">
      <c r="A217" s="259">
        <v>41310</v>
      </c>
      <c r="B217" s="258">
        <v>1.2090000000000001</v>
      </c>
      <c r="C217" s="258">
        <v>1.2090000000000001</v>
      </c>
      <c r="D217" s="112">
        <f>IF(C217&lt;MAX($C$2:C217),C217/MAX($C$2:C217)-1,0)</f>
        <v>-2.7353177795655714E-2</v>
      </c>
    </row>
    <row r="218" spans="1:4">
      <c r="A218" s="259">
        <v>41311</v>
      </c>
      <c r="B218" s="258">
        <v>1.2270000000000001</v>
      </c>
      <c r="C218" s="258">
        <v>1.2270000000000001</v>
      </c>
      <c r="D218" s="112">
        <f>IF(C218&lt;MAX($C$2:C218),C218/MAX($C$2:C218)-1,0)</f>
        <v>-1.2872083668543866E-2</v>
      </c>
    </row>
    <row r="219" spans="1:4">
      <c r="A219" s="259">
        <v>41312</v>
      </c>
      <c r="B219" s="258">
        <v>1.2390000000000001</v>
      </c>
      <c r="C219" s="258">
        <v>1.2390000000000001</v>
      </c>
      <c r="D219" s="112">
        <f>IF(C219&lt;MAX($C$2:C219),C219/MAX($C$2:C219)-1,0)</f>
        <v>-3.2180209171359664E-3</v>
      </c>
    </row>
    <row r="220" spans="1:4">
      <c r="A220" s="259">
        <v>41313</v>
      </c>
      <c r="B220" s="258">
        <v>1.2649999999999999</v>
      </c>
      <c r="C220" s="258">
        <v>1.2649999999999999</v>
      </c>
      <c r="D220" s="112">
        <f>IF(C220&lt;MAX($C$2:C220),C220/MAX($C$2:C220)-1,0)</f>
        <v>0</v>
      </c>
    </row>
    <row r="221" spans="1:4">
      <c r="A221" s="259">
        <v>41323</v>
      </c>
      <c r="B221" s="258">
        <v>1.266</v>
      </c>
      <c r="C221" s="258">
        <v>1.266</v>
      </c>
      <c r="D221" s="112">
        <f>IF(C221&lt;MAX($C$2:C221),C221/MAX($C$2:C221)-1,0)</f>
        <v>0</v>
      </c>
    </row>
    <row r="222" spans="1:4">
      <c r="A222" s="259">
        <v>41324</v>
      </c>
      <c r="B222" s="258">
        <v>1.254</v>
      </c>
      <c r="C222" s="258">
        <v>1.254</v>
      </c>
      <c r="D222" s="112">
        <f>IF(C222&lt;MAX($C$2:C222),C222/MAX($C$2:C222)-1,0)</f>
        <v>-9.4786729857819774E-3</v>
      </c>
    </row>
    <row r="223" spans="1:4">
      <c r="A223" s="259">
        <v>41325</v>
      </c>
      <c r="B223" s="258">
        <v>1.3109999999999999</v>
      </c>
      <c r="C223" s="258">
        <v>1.3109999999999999</v>
      </c>
      <c r="D223" s="112">
        <f>IF(C223&lt;MAX($C$2:C223),C223/MAX($C$2:C223)-1,0)</f>
        <v>0</v>
      </c>
    </row>
    <row r="224" spans="1:4">
      <c r="A224" s="259">
        <v>41326</v>
      </c>
      <c r="B224" s="258">
        <v>1.2949999999999999</v>
      </c>
      <c r="C224" s="258">
        <v>1.2949999999999999</v>
      </c>
      <c r="D224" s="112">
        <f>IF(C224&lt;MAX($C$2:C224),C224/MAX($C$2:C224)-1,0)</f>
        <v>-1.2204424103737566E-2</v>
      </c>
    </row>
    <row r="225" spans="1:4">
      <c r="A225" s="259">
        <v>41327</v>
      </c>
      <c r="B225" s="258">
        <v>1.278</v>
      </c>
      <c r="C225" s="258">
        <v>1.278</v>
      </c>
      <c r="D225" s="112">
        <f>IF(C225&lt;MAX($C$2:C225),C225/MAX($C$2:C225)-1,0)</f>
        <v>-2.5171624713958729E-2</v>
      </c>
    </row>
    <row r="226" spans="1:4">
      <c r="A226" s="259">
        <v>41330</v>
      </c>
      <c r="B226" s="258">
        <v>1.288</v>
      </c>
      <c r="C226" s="258">
        <v>1.288</v>
      </c>
      <c r="D226" s="112">
        <f>IF(C226&lt;MAX($C$2:C226),C226/MAX($C$2:C226)-1,0)</f>
        <v>-1.7543859649122751E-2</v>
      </c>
    </row>
    <row r="227" spans="1:4">
      <c r="A227" s="259">
        <v>41331</v>
      </c>
      <c r="B227" s="258">
        <v>1.284</v>
      </c>
      <c r="C227" s="258">
        <v>1.284</v>
      </c>
      <c r="D227" s="112">
        <f>IF(C227&lt;MAX($C$2:C227),C227/MAX($C$2:C227)-1,0)</f>
        <v>-2.0594965675057142E-2</v>
      </c>
    </row>
    <row r="228" spans="1:4">
      <c r="A228" s="259">
        <v>41332</v>
      </c>
      <c r="B228" s="258">
        <v>1.266</v>
      </c>
      <c r="C228" s="258">
        <v>1.266</v>
      </c>
      <c r="D228" s="112">
        <f>IF(C228&lt;MAX($C$2:C228),C228/MAX($C$2:C228)-1,0)</f>
        <v>-3.4324942791762014E-2</v>
      </c>
    </row>
    <row r="229" spans="1:4">
      <c r="A229" s="259">
        <v>41333</v>
      </c>
      <c r="B229" s="258">
        <v>1.2789999999999999</v>
      </c>
      <c r="C229" s="258">
        <v>1.2789999999999999</v>
      </c>
      <c r="D229" s="112">
        <f>IF(C229&lt;MAX($C$2:C229),C229/MAX($C$2:C229)-1,0)</f>
        <v>-2.4408848207475242E-2</v>
      </c>
    </row>
    <row r="230" spans="1:4">
      <c r="A230" s="259">
        <v>41334</v>
      </c>
      <c r="B230" s="258">
        <v>1.3</v>
      </c>
      <c r="C230" s="258">
        <v>1.3</v>
      </c>
      <c r="D230" s="112">
        <f>IF(C230&lt;MAX($C$2:C230),C230/MAX($C$2:C230)-1,0)</f>
        <v>-8.3905415713195763E-3</v>
      </c>
    </row>
    <row r="231" spans="1:4">
      <c r="A231" s="259">
        <v>41337</v>
      </c>
      <c r="B231" s="258">
        <v>1.2789999999999999</v>
      </c>
      <c r="C231" s="258">
        <v>1.2789999999999999</v>
      </c>
      <c r="D231" s="112">
        <f>IF(C231&lt;MAX($C$2:C231),C231/MAX($C$2:C231)-1,0)</f>
        <v>-2.4408848207475242E-2</v>
      </c>
    </row>
    <row r="232" spans="1:4">
      <c r="A232" s="259">
        <v>41338</v>
      </c>
      <c r="B232" s="258">
        <v>1.3240000000000001</v>
      </c>
      <c r="C232" s="258">
        <v>1.3240000000000001</v>
      </c>
      <c r="D232" s="112">
        <f>IF(C232&lt;MAX($C$2:C232),C232/MAX($C$2:C232)-1,0)</f>
        <v>0</v>
      </c>
    </row>
    <row r="233" spans="1:4">
      <c r="A233" s="259">
        <v>41339</v>
      </c>
      <c r="B233" s="258">
        <v>1.347</v>
      </c>
      <c r="C233" s="258">
        <v>1.347</v>
      </c>
      <c r="D233" s="112">
        <f>IF(C233&lt;MAX($C$2:C233),C233/MAX($C$2:C233)-1,0)</f>
        <v>0</v>
      </c>
    </row>
    <row r="234" spans="1:4">
      <c r="A234" s="259">
        <v>41340</v>
      </c>
      <c r="B234" s="258">
        <v>1.31</v>
      </c>
      <c r="C234" s="258">
        <v>1.31</v>
      </c>
      <c r="D234" s="112">
        <f>IF(C234&lt;MAX($C$2:C234),C234/MAX($C$2:C234)-1,0)</f>
        <v>-2.7468448403860424E-2</v>
      </c>
    </row>
    <row r="235" spans="1:4">
      <c r="A235" s="259">
        <v>41341</v>
      </c>
      <c r="B235" s="258">
        <v>1.2849999999999999</v>
      </c>
      <c r="C235" s="258">
        <v>1.2849999999999999</v>
      </c>
      <c r="D235" s="112">
        <f>IF(C235&lt;MAX($C$2:C235),C235/MAX($C$2:C235)-1,0)</f>
        <v>-4.6028210838901296E-2</v>
      </c>
    </row>
    <row r="236" spans="1:4">
      <c r="A236" s="259">
        <v>41344</v>
      </c>
      <c r="B236" s="258">
        <v>1.2949999999999999</v>
      </c>
      <c r="C236" s="258">
        <v>1.2949999999999999</v>
      </c>
      <c r="D236" s="112">
        <f>IF(C236&lt;MAX($C$2:C236),C236/MAX($C$2:C236)-1,0)</f>
        <v>-3.8604305864884947E-2</v>
      </c>
    </row>
    <row r="237" spans="1:4">
      <c r="A237" s="259">
        <v>41345</v>
      </c>
      <c r="B237" s="258">
        <v>1.2589999999999999</v>
      </c>
      <c r="C237" s="258">
        <v>1.2589999999999999</v>
      </c>
      <c r="D237" s="112">
        <f>IF(C237&lt;MAX($C$2:C237),C237/MAX($C$2:C237)-1,0)</f>
        <v>-6.5330363771343825E-2</v>
      </c>
    </row>
    <row r="238" spans="1:4">
      <c r="A238" s="259">
        <v>41346</v>
      </c>
      <c r="B238" s="258">
        <v>1.2589999999999999</v>
      </c>
      <c r="C238" s="258">
        <v>1.2589999999999999</v>
      </c>
      <c r="D238" s="112">
        <f>IF(C238&lt;MAX($C$2:C238),C238/MAX($C$2:C238)-1,0)</f>
        <v>-6.5330363771343825E-2</v>
      </c>
    </row>
    <row r="239" spans="1:4">
      <c r="A239" s="259">
        <v>41347</v>
      </c>
      <c r="B239" s="258">
        <v>1.2849999999999999</v>
      </c>
      <c r="C239" s="258">
        <v>1.2849999999999999</v>
      </c>
      <c r="D239" s="112">
        <f>IF(C239&lt;MAX($C$2:C239),C239/MAX($C$2:C239)-1,0)</f>
        <v>-4.6028210838901296E-2</v>
      </c>
    </row>
    <row r="240" spans="1:4">
      <c r="A240" s="259">
        <v>41348</v>
      </c>
      <c r="B240" s="258">
        <v>1.2969999999999999</v>
      </c>
      <c r="C240" s="258">
        <v>1.2969999999999999</v>
      </c>
      <c r="D240" s="112">
        <f>IF(C240&lt;MAX($C$2:C240),C240/MAX($C$2:C240)-1,0)</f>
        <v>-3.7119524870081744E-2</v>
      </c>
    </row>
    <row r="241" spans="1:4">
      <c r="A241" s="259">
        <v>41351</v>
      </c>
      <c r="B241" s="258">
        <v>1.2869999999999999</v>
      </c>
      <c r="C241" s="258">
        <v>1.2869999999999999</v>
      </c>
      <c r="D241" s="112">
        <f>IF(C241&lt;MAX($C$2:C241),C241/MAX($C$2:C241)-1,0)</f>
        <v>-4.4543429844097981E-2</v>
      </c>
    </row>
    <row r="242" spans="1:4">
      <c r="A242" s="259">
        <v>41352</v>
      </c>
      <c r="B242" s="258">
        <v>1.2729999999999999</v>
      </c>
      <c r="C242" s="258">
        <v>1.2729999999999999</v>
      </c>
      <c r="D242" s="112">
        <f>IF(C242&lt;MAX($C$2:C242),C242/MAX($C$2:C242)-1,0)</f>
        <v>-5.4936896807720959E-2</v>
      </c>
    </row>
    <row r="243" spans="1:4">
      <c r="A243" s="259">
        <v>41353</v>
      </c>
      <c r="B243" s="258">
        <v>1.2969999999999999</v>
      </c>
      <c r="C243" s="258">
        <v>1.2969999999999999</v>
      </c>
      <c r="D243" s="112">
        <f>IF(C243&lt;MAX($C$2:C243),C243/MAX($C$2:C243)-1,0)</f>
        <v>-3.7119524870081744E-2</v>
      </c>
    </row>
    <row r="244" spans="1:4">
      <c r="A244" s="259">
        <v>41354</v>
      </c>
      <c r="B244" s="258">
        <v>1.3140000000000001</v>
      </c>
      <c r="C244" s="258">
        <v>1.3140000000000001</v>
      </c>
      <c r="D244" s="112">
        <f>IF(C244&lt;MAX($C$2:C244),C244/MAX($C$2:C244)-1,0)</f>
        <v>-2.4498886414253795E-2</v>
      </c>
    </row>
    <row r="245" spans="1:4">
      <c r="A245" s="259">
        <v>41355</v>
      </c>
      <c r="B245" s="258">
        <v>1.3260000000000001</v>
      </c>
      <c r="C245" s="258">
        <v>1.3260000000000001</v>
      </c>
      <c r="D245" s="112">
        <f>IF(C245&lt;MAX($C$2:C245),C245/MAX($C$2:C245)-1,0)</f>
        <v>-1.5590200445434244E-2</v>
      </c>
    </row>
    <row r="246" spans="1:4">
      <c r="A246" s="259">
        <v>41358</v>
      </c>
      <c r="B246" s="258">
        <v>1.319</v>
      </c>
      <c r="C246" s="258">
        <v>1.319</v>
      </c>
      <c r="D246" s="112">
        <f>IF(C246&lt;MAX($C$2:C246),C246/MAX($C$2:C246)-1,0)</f>
        <v>-2.0786933927245732E-2</v>
      </c>
    </row>
    <row r="247" spans="1:4">
      <c r="A247" s="259">
        <v>41359</v>
      </c>
      <c r="B247" s="258">
        <v>1.3180000000000001</v>
      </c>
      <c r="C247" s="258">
        <v>1.3180000000000001</v>
      </c>
      <c r="D247" s="112">
        <f>IF(C247&lt;MAX($C$2:C247),C247/MAX($C$2:C247)-1,0)</f>
        <v>-2.1529324424647278E-2</v>
      </c>
    </row>
    <row r="248" spans="1:4">
      <c r="A248" s="259">
        <v>41360</v>
      </c>
      <c r="B248" s="258">
        <v>1.34</v>
      </c>
      <c r="C248" s="258">
        <v>1.34</v>
      </c>
      <c r="D248" s="112">
        <f>IF(C248&lt;MAX($C$2:C248),C248/MAX($C$2:C248)-1,0)</f>
        <v>-5.1967334818113775E-3</v>
      </c>
    </row>
    <row r="249" spans="1:4">
      <c r="A249" s="259">
        <v>41361</v>
      </c>
      <c r="B249" s="258">
        <v>1.3260000000000001</v>
      </c>
      <c r="C249" s="258">
        <v>1.3260000000000001</v>
      </c>
      <c r="D249" s="112">
        <f>IF(C249&lt;MAX($C$2:C249),C249/MAX($C$2:C249)-1,0)</f>
        <v>-1.5590200445434244E-2</v>
      </c>
    </row>
    <row r="250" spans="1:4">
      <c r="A250" s="259">
        <v>41362</v>
      </c>
      <c r="B250" s="258">
        <v>1.3240000000000001</v>
      </c>
      <c r="C250" s="258">
        <v>1.3240000000000001</v>
      </c>
      <c r="D250" s="112">
        <f>IF(C250&lt;MAX($C$2:C250),C250/MAX($C$2:C250)-1,0)</f>
        <v>-1.7074981440237447E-2</v>
      </c>
    </row>
    <row r="251" spans="1:4">
      <c r="A251" s="259">
        <v>41365</v>
      </c>
      <c r="B251" s="258">
        <v>1.3280000000000001</v>
      </c>
      <c r="C251" s="258">
        <v>1.3280000000000001</v>
      </c>
      <c r="D251" s="112">
        <f>IF(C251&lt;MAX($C$2:C251),C251/MAX($C$2:C251)-1,0)</f>
        <v>-1.4105419450630929E-2</v>
      </c>
    </row>
    <row r="252" spans="1:4">
      <c r="A252" s="259">
        <v>41366</v>
      </c>
      <c r="B252" s="258">
        <v>1.2789999999999999</v>
      </c>
      <c r="C252" s="258">
        <v>1.2789999999999999</v>
      </c>
      <c r="D252" s="112">
        <f>IF(C252&lt;MAX($C$2:C252),C252/MAX($C$2:C252)-1,0)</f>
        <v>-5.0482553823311127E-2</v>
      </c>
    </row>
    <row r="253" spans="1:4">
      <c r="A253" s="259">
        <v>41367</v>
      </c>
      <c r="B253" s="258">
        <v>1.274</v>
      </c>
      <c r="C253" s="258">
        <v>1.274</v>
      </c>
      <c r="D253" s="112">
        <f>IF(C253&lt;MAX($C$2:C253),C253/MAX($C$2:C253)-1,0)</f>
        <v>-5.419450631031919E-2</v>
      </c>
    </row>
    <row r="254" spans="1:4">
      <c r="A254" s="259">
        <v>41372</v>
      </c>
      <c r="B254" s="258">
        <v>1.294</v>
      </c>
      <c r="C254" s="258">
        <v>1.294</v>
      </c>
      <c r="D254" s="112">
        <f>IF(C254&lt;MAX($C$2:C254),C254/MAX($C$2:C254)-1,0)</f>
        <v>-3.9346696362286493E-2</v>
      </c>
    </row>
    <row r="255" spans="1:4">
      <c r="A255" s="259">
        <v>41373</v>
      </c>
      <c r="B255" s="258">
        <v>1.2729999999999999</v>
      </c>
      <c r="C255" s="258">
        <v>1.2729999999999999</v>
      </c>
      <c r="D255" s="112">
        <f>IF(C255&lt;MAX($C$2:C255),C255/MAX($C$2:C255)-1,0)</f>
        <v>-5.4936896807720959E-2</v>
      </c>
    </row>
    <row r="256" spans="1:4">
      <c r="A256" s="259">
        <v>41374</v>
      </c>
      <c r="B256" s="258">
        <v>1.246</v>
      </c>
      <c r="C256" s="258">
        <v>1.246</v>
      </c>
      <c r="D256" s="112">
        <f>IF(C256&lt;MAX($C$2:C256),C256/MAX($C$2:C256)-1,0)</f>
        <v>-7.4981440237564922E-2</v>
      </c>
    </row>
    <row r="257" spans="1:4">
      <c r="A257" s="259">
        <v>41375</v>
      </c>
      <c r="B257" s="258">
        <v>1.2410000000000001</v>
      </c>
      <c r="C257" s="258">
        <v>1.2410000000000001</v>
      </c>
      <c r="D257" s="112">
        <f>IF(C257&lt;MAX($C$2:C257),C257/MAX($C$2:C257)-1,0)</f>
        <v>-7.8693392724572986E-2</v>
      </c>
    </row>
    <row r="258" spans="1:4">
      <c r="A258" s="259">
        <v>41376</v>
      </c>
      <c r="B258" s="258">
        <v>1.238</v>
      </c>
      <c r="C258" s="258">
        <v>1.238</v>
      </c>
      <c r="D258" s="112">
        <f>IF(C258&lt;MAX($C$2:C258),C258/MAX($C$2:C258)-1,0)</f>
        <v>-8.0920564216778068E-2</v>
      </c>
    </row>
    <row r="259" spans="1:4">
      <c r="A259" s="259">
        <v>41379</v>
      </c>
      <c r="B259" s="258">
        <v>1.2330000000000001</v>
      </c>
      <c r="C259" s="258">
        <v>1.2330000000000001</v>
      </c>
      <c r="D259" s="112">
        <f>IF(C259&lt;MAX($C$2:C259),C259/MAX($C$2:C259)-1,0)</f>
        <v>-8.4632516703786131E-2</v>
      </c>
    </row>
    <row r="260" spans="1:4">
      <c r="A260" s="259">
        <v>41380</v>
      </c>
      <c r="B260" s="258">
        <v>1.24</v>
      </c>
      <c r="C260" s="258">
        <v>1.24</v>
      </c>
      <c r="D260" s="112">
        <f>IF(C260&lt;MAX($C$2:C260),C260/MAX($C$2:C260)-1,0)</f>
        <v>-7.9435783221974754E-2</v>
      </c>
    </row>
    <row r="261" spans="1:4">
      <c r="A261" s="259">
        <v>41381</v>
      </c>
      <c r="B261" s="258">
        <v>1.2689999999999999</v>
      </c>
      <c r="C261" s="258">
        <v>1.2689999999999999</v>
      </c>
      <c r="D261" s="112">
        <f>IF(C261&lt;MAX($C$2:C261),C261/MAX($C$2:C261)-1,0)</f>
        <v>-5.7906458797327476E-2</v>
      </c>
    </row>
    <row r="262" spans="1:4">
      <c r="A262" s="259">
        <v>41382</v>
      </c>
      <c r="B262" s="258">
        <v>1.2649999999999999</v>
      </c>
      <c r="C262" s="258">
        <v>1.2649999999999999</v>
      </c>
      <c r="D262" s="112">
        <f>IF(C262&lt;MAX($C$2:C262),C262/MAX($C$2:C262)-1,0)</f>
        <v>-6.0876020786933993E-2</v>
      </c>
    </row>
    <row r="263" spans="1:4">
      <c r="A263" s="259">
        <v>41383</v>
      </c>
      <c r="B263" s="258">
        <v>1.2809999999999999</v>
      </c>
      <c r="C263" s="258">
        <v>1.2809999999999999</v>
      </c>
      <c r="D263" s="112">
        <f>IF(C263&lt;MAX($C$2:C263),C263/MAX($C$2:C263)-1,0)</f>
        <v>-4.8997772828507813E-2</v>
      </c>
    </row>
    <row r="264" spans="1:4">
      <c r="A264" s="259">
        <v>41386</v>
      </c>
      <c r="B264" s="258">
        <v>1.2889999999999999</v>
      </c>
      <c r="C264" s="258">
        <v>1.2889999999999999</v>
      </c>
      <c r="D264" s="112">
        <f>IF(C264&lt;MAX($C$2:C264),C264/MAX($C$2:C264)-1,0)</f>
        <v>-4.3058648849294778E-2</v>
      </c>
    </row>
    <row r="265" spans="1:4">
      <c r="A265" s="259">
        <v>41387</v>
      </c>
      <c r="B265" s="258">
        <v>1.266</v>
      </c>
      <c r="C265" s="258">
        <v>1.266</v>
      </c>
      <c r="D265" s="112">
        <f>IF(C265&lt;MAX($C$2:C265),C265/MAX($C$2:C265)-1,0)</f>
        <v>-6.0133630289532225E-2</v>
      </c>
    </row>
    <row r="266" spans="1:4">
      <c r="A266" s="259">
        <v>41388</v>
      </c>
      <c r="B266" s="258">
        <v>1.2969999999999999</v>
      </c>
      <c r="C266" s="258">
        <v>1.2969999999999999</v>
      </c>
      <c r="D266" s="112">
        <f>IF(C266&lt;MAX($C$2:C266),C266/MAX($C$2:C266)-1,0)</f>
        <v>-3.7119524870081744E-2</v>
      </c>
    </row>
    <row r="267" spans="1:4">
      <c r="A267" s="259">
        <v>41389</v>
      </c>
      <c r="B267" s="258">
        <v>1.2969999999999999</v>
      </c>
      <c r="C267" s="258">
        <v>1.2969999999999999</v>
      </c>
      <c r="D267" s="112">
        <f>IF(C267&lt;MAX($C$2:C267),C267/MAX($C$2:C267)-1,0)</f>
        <v>-3.7119524870081744E-2</v>
      </c>
    </row>
    <row r="268" spans="1:4">
      <c r="A268" s="259">
        <v>41390</v>
      </c>
      <c r="B268" s="258">
        <v>1.276</v>
      </c>
      <c r="C268" s="258">
        <v>1.276</v>
      </c>
      <c r="D268" s="112">
        <f>IF(C268&lt;MAX($C$2:C268),C268/MAX($C$2:C268)-1,0)</f>
        <v>-5.2709725315515876E-2</v>
      </c>
    </row>
    <row r="269" spans="1:4">
      <c r="A269" s="259">
        <v>41396</v>
      </c>
      <c r="B269" s="258">
        <v>1.304</v>
      </c>
      <c r="C269" s="258">
        <v>1.304</v>
      </c>
      <c r="D269" s="112">
        <f>IF(C269&lt;MAX($C$2:C269),C269/MAX($C$2:C269)-1,0)</f>
        <v>-3.1922791388270144E-2</v>
      </c>
    </row>
    <row r="270" spans="1:4">
      <c r="A270" s="259">
        <v>41397</v>
      </c>
      <c r="B270" s="258">
        <v>1.3360000000000001</v>
      </c>
      <c r="C270" s="258">
        <v>1.3360000000000001</v>
      </c>
      <c r="D270" s="112">
        <f>IF(C270&lt;MAX($C$2:C270),C270/MAX($C$2:C270)-1,0)</f>
        <v>-8.1662954714178948E-3</v>
      </c>
    </row>
    <row r="271" spans="1:4">
      <c r="A271" s="259">
        <v>41400</v>
      </c>
      <c r="B271" s="258">
        <v>1.355</v>
      </c>
      <c r="C271" s="258">
        <v>1.355</v>
      </c>
      <c r="D271" s="112">
        <f>IF(C271&lt;MAX($C$2:C271),C271/MAX($C$2:C271)-1,0)</f>
        <v>0</v>
      </c>
    </row>
    <row r="272" spans="1:4">
      <c r="A272" s="259">
        <v>41401</v>
      </c>
      <c r="B272" s="258">
        <v>1.3480000000000001</v>
      </c>
      <c r="C272" s="258">
        <v>1.3480000000000001</v>
      </c>
      <c r="D272" s="112">
        <f>IF(C272&lt;MAX($C$2:C272),C272/MAX($C$2:C272)-1,0)</f>
        <v>-5.1660516605165352E-3</v>
      </c>
    </row>
    <row r="273" spans="1:4">
      <c r="A273" s="259">
        <v>41402</v>
      </c>
      <c r="B273" s="258">
        <v>1.37</v>
      </c>
      <c r="C273" s="258">
        <v>1.37</v>
      </c>
      <c r="D273" s="112">
        <f>IF(C273&lt;MAX($C$2:C273),C273/MAX($C$2:C273)-1,0)</f>
        <v>0</v>
      </c>
    </row>
    <row r="274" spans="1:4">
      <c r="A274" s="259">
        <v>41403</v>
      </c>
      <c r="B274" s="258">
        <v>1.3660000000000001</v>
      </c>
      <c r="C274" s="258">
        <v>1.3660000000000001</v>
      </c>
      <c r="D274" s="112">
        <f>IF(C274&lt;MAX($C$2:C274),C274/MAX($C$2:C274)-1,0)</f>
        <v>-2.9197080291970545E-3</v>
      </c>
    </row>
    <row r="275" spans="1:4">
      <c r="A275" s="259">
        <v>41404</v>
      </c>
      <c r="B275" s="258">
        <v>1.3560000000000001</v>
      </c>
      <c r="C275" s="258">
        <v>1.3560000000000001</v>
      </c>
      <c r="D275" s="112">
        <f>IF(C275&lt;MAX($C$2:C275),C275/MAX($C$2:C275)-1,0)</f>
        <v>-1.0218978102189746E-2</v>
      </c>
    </row>
    <row r="276" spans="1:4">
      <c r="A276" s="259">
        <v>41407</v>
      </c>
      <c r="B276" s="258">
        <v>1.361</v>
      </c>
      <c r="C276" s="258">
        <v>1.361</v>
      </c>
      <c r="D276" s="112">
        <f>IF(C276&lt;MAX($C$2:C276),C276/MAX($C$2:C276)-1,0)</f>
        <v>-6.569343065693567E-3</v>
      </c>
    </row>
    <row r="277" spans="1:4">
      <c r="A277" s="259">
        <v>41408</v>
      </c>
      <c r="B277" s="258">
        <v>1.349</v>
      </c>
      <c r="C277" s="258">
        <v>1.349</v>
      </c>
      <c r="D277" s="112">
        <f>IF(C277&lt;MAX($C$2:C277),C277/MAX($C$2:C277)-1,0)</f>
        <v>-1.5328467153284731E-2</v>
      </c>
    </row>
    <row r="278" spans="1:4">
      <c r="A278" s="259">
        <v>41409</v>
      </c>
      <c r="B278" s="258">
        <v>1.3759999999999999</v>
      </c>
      <c r="C278" s="258">
        <v>1.3759999999999999</v>
      </c>
      <c r="D278" s="112">
        <f>IF(C278&lt;MAX($C$2:C278),C278/MAX($C$2:C278)-1,0)</f>
        <v>0</v>
      </c>
    </row>
    <row r="279" spans="1:4">
      <c r="A279" s="259">
        <v>41410</v>
      </c>
      <c r="B279" s="258">
        <v>1.3779999999999999</v>
      </c>
      <c r="C279" s="258">
        <v>1.3779999999999999</v>
      </c>
      <c r="D279" s="112">
        <f>IF(C279&lt;MAX($C$2:C279),C279/MAX($C$2:C279)-1,0)</f>
        <v>0</v>
      </c>
    </row>
    <row r="280" spans="1:4">
      <c r="A280" s="259">
        <v>41411</v>
      </c>
      <c r="B280" s="258">
        <v>1.379</v>
      </c>
      <c r="C280" s="258">
        <v>1.379</v>
      </c>
      <c r="D280" s="112">
        <f>IF(C280&lt;MAX($C$2:C280),C280/MAX($C$2:C280)-1,0)</f>
        <v>0</v>
      </c>
    </row>
    <row r="281" spans="1:4">
      <c r="A281" s="259">
        <v>41414</v>
      </c>
      <c r="B281" s="258">
        <v>1.351</v>
      </c>
      <c r="C281" s="258">
        <v>1.351</v>
      </c>
      <c r="D281" s="112">
        <f>IF(C281&lt;MAX($C$2:C281),C281/MAX($C$2:C281)-1,0)</f>
        <v>-2.0304568527918843E-2</v>
      </c>
    </row>
    <row r="282" spans="1:4">
      <c r="A282" s="259">
        <v>41415</v>
      </c>
      <c r="B282" s="258">
        <v>1.373</v>
      </c>
      <c r="C282" s="258">
        <v>1.373</v>
      </c>
      <c r="D282" s="112">
        <f>IF(C282&lt;MAX($C$2:C282),C282/MAX($C$2:C282)-1,0)</f>
        <v>-4.35097897026826E-3</v>
      </c>
    </row>
    <row r="283" spans="1:4">
      <c r="A283" s="259">
        <v>41416</v>
      </c>
      <c r="B283" s="258">
        <v>1.379</v>
      </c>
      <c r="C283" s="258">
        <v>1.379</v>
      </c>
      <c r="D283" s="112">
        <f>IF(C283&lt;MAX($C$2:C283),C283/MAX($C$2:C283)-1,0)</f>
        <v>0</v>
      </c>
    </row>
    <row r="284" spans="1:4">
      <c r="A284" s="259">
        <v>41417</v>
      </c>
      <c r="B284" s="258">
        <v>1.393</v>
      </c>
      <c r="C284" s="258">
        <v>1.393</v>
      </c>
      <c r="D284" s="112">
        <f>IF(C284&lt;MAX($C$2:C284),C284/MAX($C$2:C284)-1,0)</f>
        <v>0</v>
      </c>
    </row>
    <row r="285" spans="1:4">
      <c r="A285" s="259">
        <v>41418</v>
      </c>
      <c r="B285" s="258">
        <v>1.4159999999999999</v>
      </c>
      <c r="C285" s="258">
        <v>1.4159999999999999</v>
      </c>
      <c r="D285" s="112">
        <f>IF(C285&lt;MAX($C$2:C285),C285/MAX($C$2:C285)-1,0)</f>
        <v>0</v>
      </c>
    </row>
    <row r="286" spans="1:4">
      <c r="A286" s="259">
        <v>41421</v>
      </c>
      <c r="B286" s="258">
        <v>1.4330000000000001</v>
      </c>
      <c r="C286" s="258">
        <v>1.4330000000000001</v>
      </c>
      <c r="D286" s="112">
        <f>IF(C286&lt;MAX($C$2:C286),C286/MAX($C$2:C286)-1,0)</f>
        <v>0</v>
      </c>
    </row>
    <row r="287" spans="1:4">
      <c r="A287" s="259">
        <v>41422</v>
      </c>
      <c r="B287" s="258">
        <v>1.4350000000000001</v>
      </c>
      <c r="C287" s="258">
        <v>1.4350000000000001</v>
      </c>
      <c r="D287" s="112">
        <f>IF(C287&lt;MAX($C$2:C287),C287/MAX($C$2:C287)-1,0)</f>
        <v>0</v>
      </c>
    </row>
    <row r="288" spans="1:4">
      <c r="A288" s="259">
        <v>41423</v>
      </c>
      <c r="B288" s="258">
        <v>1.46</v>
      </c>
      <c r="C288" s="258">
        <v>1.46</v>
      </c>
      <c r="D288" s="112">
        <f>IF(C288&lt;MAX($C$2:C288),C288/MAX($C$2:C288)-1,0)</f>
        <v>0</v>
      </c>
    </row>
    <row r="289" spans="1:4">
      <c r="A289" s="259">
        <v>41424</v>
      </c>
      <c r="B289" s="258">
        <v>1.4830000000000001</v>
      </c>
      <c r="C289" s="258">
        <v>1.4830000000000001</v>
      </c>
      <c r="D289" s="112">
        <f>IF(C289&lt;MAX($C$2:C289),C289/MAX($C$2:C289)-1,0)</f>
        <v>0</v>
      </c>
    </row>
    <row r="290" spans="1:4">
      <c r="A290" s="259">
        <v>41425</v>
      </c>
      <c r="B290" s="258">
        <v>1.486</v>
      </c>
      <c r="C290" s="258">
        <v>1.486</v>
      </c>
      <c r="D290" s="112">
        <f>IF(C290&lt;MAX($C$2:C290),C290/MAX($C$2:C290)-1,0)</f>
        <v>0</v>
      </c>
    </row>
    <row r="291" spans="1:4">
      <c r="A291" s="259">
        <v>41428</v>
      </c>
      <c r="B291" s="258">
        <v>1.4630000000000001</v>
      </c>
      <c r="C291" s="258">
        <v>1.4630000000000001</v>
      </c>
      <c r="D291" s="112">
        <f>IF(C291&lt;MAX($C$2:C291),C291/MAX($C$2:C291)-1,0)</f>
        <v>-1.5477792732166873E-2</v>
      </c>
    </row>
    <row r="292" spans="1:4">
      <c r="A292" s="259">
        <v>41429</v>
      </c>
      <c r="B292" s="258">
        <v>1.4279999999999999</v>
      </c>
      <c r="C292" s="258">
        <v>1.4279999999999999</v>
      </c>
      <c r="D292" s="112">
        <f>IF(C292&lt;MAX($C$2:C292),C292/MAX($C$2:C292)-1,0)</f>
        <v>-3.9030955585464322E-2</v>
      </c>
    </row>
    <row r="293" spans="1:4">
      <c r="A293" s="259">
        <v>41430</v>
      </c>
      <c r="B293" s="258">
        <v>1.44</v>
      </c>
      <c r="C293" s="258">
        <v>1.44</v>
      </c>
      <c r="D293" s="112">
        <f>IF(C293&lt;MAX($C$2:C293),C293/MAX($C$2:C293)-1,0)</f>
        <v>-3.0955585464333857E-2</v>
      </c>
    </row>
    <row r="294" spans="1:4">
      <c r="A294" s="259">
        <v>41431</v>
      </c>
      <c r="B294" s="258">
        <v>1.4139999999999999</v>
      </c>
      <c r="C294" s="258">
        <v>1.4139999999999999</v>
      </c>
      <c r="D294" s="112">
        <f>IF(C294&lt;MAX($C$2:C294),C294/MAX($C$2:C294)-1,0)</f>
        <v>-4.8452220726783346E-2</v>
      </c>
    </row>
    <row r="295" spans="1:4">
      <c r="A295" s="259">
        <v>41432</v>
      </c>
      <c r="B295" s="258">
        <v>1.399</v>
      </c>
      <c r="C295" s="258">
        <v>1.399</v>
      </c>
      <c r="D295" s="112">
        <f>IF(C295&lt;MAX($C$2:C295),C295/MAX($C$2:C295)-1,0)</f>
        <v>-5.8546433378196427E-2</v>
      </c>
    </row>
    <row r="296" spans="1:4">
      <c r="A296" s="259">
        <v>41438</v>
      </c>
      <c r="B296" s="258">
        <v>1.385</v>
      </c>
      <c r="C296" s="258">
        <v>1.385</v>
      </c>
      <c r="D296" s="112">
        <f>IF(C296&lt;MAX($C$2:C296),C296/MAX($C$2:C296)-1,0)</f>
        <v>-6.7967698519515451E-2</v>
      </c>
    </row>
    <row r="297" spans="1:4">
      <c r="A297" s="259">
        <v>41439</v>
      </c>
      <c r="B297" s="258">
        <v>1.4159999999999999</v>
      </c>
      <c r="C297" s="258">
        <v>1.4159999999999999</v>
      </c>
      <c r="D297" s="112">
        <f>IF(C297&lt;MAX($C$2:C297),C297/MAX($C$2:C297)-1,0)</f>
        <v>-4.7106325706594898E-2</v>
      </c>
    </row>
    <row r="298" spans="1:4">
      <c r="A298" s="259">
        <v>41442</v>
      </c>
      <c r="B298" s="258">
        <v>1.44</v>
      </c>
      <c r="C298" s="258">
        <v>1.44</v>
      </c>
      <c r="D298" s="112">
        <f>IF(C298&lt;MAX($C$2:C298),C298/MAX($C$2:C298)-1,0)</f>
        <v>-3.0955585464333857E-2</v>
      </c>
    </row>
    <row r="299" spans="1:4">
      <c r="A299" s="259">
        <v>41443</v>
      </c>
      <c r="B299" s="258">
        <v>1.4359999999999999</v>
      </c>
      <c r="C299" s="258">
        <v>1.4359999999999999</v>
      </c>
      <c r="D299" s="112">
        <f>IF(C299&lt;MAX($C$2:C299),C299/MAX($C$2:C299)-1,0)</f>
        <v>-3.3647375504710642E-2</v>
      </c>
    </row>
    <row r="300" spans="1:4">
      <c r="A300" s="259">
        <v>41444</v>
      </c>
      <c r="B300" s="258">
        <v>1.423</v>
      </c>
      <c r="C300" s="258">
        <v>1.423</v>
      </c>
      <c r="D300" s="112">
        <f>IF(C300&lt;MAX($C$2:C300),C300/MAX($C$2:C300)-1,0)</f>
        <v>-4.2395693135935386E-2</v>
      </c>
    </row>
    <row r="301" spans="1:4">
      <c r="A301" s="259">
        <v>41445</v>
      </c>
      <c r="B301" s="258">
        <v>1.3879999999999999</v>
      </c>
      <c r="C301" s="258">
        <v>1.3879999999999999</v>
      </c>
      <c r="D301" s="112">
        <f>IF(C301&lt;MAX($C$2:C301),C301/MAX($C$2:C301)-1,0)</f>
        <v>-6.5948855989232946E-2</v>
      </c>
    </row>
    <row r="302" spans="1:4">
      <c r="A302" s="259">
        <v>41446</v>
      </c>
      <c r="B302" s="258">
        <v>1.405</v>
      </c>
      <c r="C302" s="258">
        <v>1.405</v>
      </c>
      <c r="D302" s="112">
        <f>IF(C302&lt;MAX($C$2:C302),C302/MAX($C$2:C302)-1,0)</f>
        <v>-5.4508748317631195E-2</v>
      </c>
    </row>
    <row r="303" spans="1:4">
      <c r="A303" s="259">
        <v>41449</v>
      </c>
      <c r="B303" s="258">
        <v>1.3480000000000001</v>
      </c>
      <c r="C303" s="258">
        <v>1.3480000000000001</v>
      </c>
      <c r="D303" s="112">
        <f>IF(C303&lt;MAX($C$2:C303),C303/MAX($C$2:C303)-1,0)</f>
        <v>-9.2866756393001237E-2</v>
      </c>
    </row>
    <row r="304" spans="1:4">
      <c r="A304" s="259">
        <v>41450</v>
      </c>
      <c r="B304" s="258">
        <v>1.3420000000000001</v>
      </c>
      <c r="C304" s="258">
        <v>1.3420000000000001</v>
      </c>
      <c r="D304" s="112">
        <f>IF(C304&lt;MAX($C$2:C304),C304/MAX($C$2:C304)-1,0)</f>
        <v>-9.6904441453566581E-2</v>
      </c>
    </row>
    <row r="305" spans="1:4">
      <c r="A305" s="259">
        <v>41451</v>
      </c>
      <c r="B305" s="258">
        <v>1.395</v>
      </c>
      <c r="C305" s="258">
        <v>1.395</v>
      </c>
      <c r="D305" s="112">
        <f>IF(C305&lt;MAX($C$2:C305),C305/MAX($C$2:C305)-1,0)</f>
        <v>-6.1238223418573323E-2</v>
      </c>
    </row>
    <row r="306" spans="1:4">
      <c r="A306" s="259">
        <v>41452</v>
      </c>
      <c r="B306" s="258">
        <v>1.385</v>
      </c>
      <c r="C306" s="258">
        <v>1.385</v>
      </c>
      <c r="D306" s="112">
        <f>IF(C306&lt;MAX($C$2:C306),C306/MAX($C$2:C306)-1,0)</f>
        <v>-6.7967698519515451E-2</v>
      </c>
    </row>
    <row r="307" spans="1:4">
      <c r="A307" s="259">
        <v>41453</v>
      </c>
      <c r="B307" s="258">
        <v>1.371</v>
      </c>
      <c r="C307" s="258">
        <v>1.371</v>
      </c>
      <c r="D307" s="112">
        <f>IF(C307&lt;MAX($C$2:C307),C307/MAX($C$2:C307)-1,0)</f>
        <v>-7.7388963660834476E-2</v>
      </c>
    </row>
    <row r="308" spans="1:4">
      <c r="A308" s="259">
        <v>41455</v>
      </c>
      <c r="B308" s="258">
        <v>1.371</v>
      </c>
      <c r="C308" s="258">
        <v>1.371</v>
      </c>
      <c r="D308" s="112">
        <f>IF(C308&lt;MAX($C$2:C308),C308/MAX($C$2:C308)-1,0)</f>
        <v>-7.7388963660834476E-2</v>
      </c>
    </row>
    <row r="309" spans="1:4">
      <c r="A309" s="259">
        <v>41456</v>
      </c>
      <c r="B309" s="258">
        <v>1.413</v>
      </c>
      <c r="C309" s="258">
        <v>1.413</v>
      </c>
      <c r="D309" s="112">
        <f>IF(C309&lt;MAX($C$2:C309),C309/MAX($C$2:C309)-1,0)</f>
        <v>-4.9125168236877514E-2</v>
      </c>
    </row>
    <row r="310" spans="1:4">
      <c r="A310" s="259">
        <v>41457</v>
      </c>
      <c r="B310" s="258">
        <v>1.4610000000000001</v>
      </c>
      <c r="C310" s="258">
        <v>1.4610000000000001</v>
      </c>
      <c r="D310" s="112">
        <f>IF(C310&lt;MAX($C$2:C310),C310/MAX($C$2:C310)-1,0)</f>
        <v>-1.682368775235521E-2</v>
      </c>
    </row>
    <row r="311" spans="1:4">
      <c r="A311" s="259">
        <v>41458</v>
      </c>
      <c r="B311" s="258">
        <v>1.478</v>
      </c>
      <c r="C311" s="258">
        <v>1.478</v>
      </c>
      <c r="D311" s="112">
        <f>IF(C311&lt;MAX($C$2:C311),C311/MAX($C$2:C311)-1,0)</f>
        <v>-5.3835800807536804E-3</v>
      </c>
    </row>
    <row r="312" spans="1:4">
      <c r="A312" s="259">
        <v>41459</v>
      </c>
      <c r="B312" s="258">
        <v>1.4610000000000001</v>
      </c>
      <c r="C312" s="258">
        <v>1.4610000000000001</v>
      </c>
      <c r="D312" s="112">
        <f>IF(C312&lt;MAX($C$2:C312),C312/MAX($C$2:C312)-1,0)</f>
        <v>-1.682368775235521E-2</v>
      </c>
    </row>
    <row r="313" spans="1:4">
      <c r="A313" s="259">
        <v>41460</v>
      </c>
      <c r="B313" s="258">
        <v>1.4370000000000001</v>
      </c>
      <c r="C313" s="258">
        <v>1.4370000000000001</v>
      </c>
      <c r="D313" s="112">
        <f>IF(C313&lt;MAX($C$2:C313),C313/MAX($C$2:C313)-1,0)</f>
        <v>-3.2974427994616362E-2</v>
      </c>
    </row>
    <row r="314" spans="1:4">
      <c r="A314" s="259">
        <v>41463</v>
      </c>
      <c r="B314" s="258">
        <v>1.4179999999999999</v>
      </c>
      <c r="C314" s="258">
        <v>1.4179999999999999</v>
      </c>
      <c r="D314" s="112">
        <f>IF(C314&lt;MAX($C$2:C314),C314/MAX($C$2:C314)-1,0)</f>
        <v>-4.576043068640645E-2</v>
      </c>
    </row>
    <row r="315" spans="1:4">
      <c r="A315" s="259">
        <v>41464</v>
      </c>
      <c r="B315" s="258">
        <v>1.4390000000000001</v>
      </c>
      <c r="C315" s="258">
        <v>1.4390000000000001</v>
      </c>
      <c r="D315" s="112">
        <f>IF(C315&lt;MAX($C$2:C315),C315/MAX($C$2:C315)-1,0)</f>
        <v>-3.1628532974427914E-2</v>
      </c>
    </row>
    <row r="316" spans="1:4">
      <c r="A316" s="259">
        <v>41465</v>
      </c>
      <c r="B316" s="258">
        <v>1.4630000000000001</v>
      </c>
      <c r="C316" s="258">
        <v>1.4630000000000001</v>
      </c>
      <c r="D316" s="112">
        <f>IF(C316&lt;MAX($C$2:C316),C316/MAX($C$2:C316)-1,0)</f>
        <v>-1.5477792732166873E-2</v>
      </c>
    </row>
    <row r="317" spans="1:4">
      <c r="A317" s="259">
        <v>41466</v>
      </c>
      <c r="B317" s="258">
        <v>1.484</v>
      </c>
      <c r="C317" s="258">
        <v>1.484</v>
      </c>
      <c r="D317" s="112">
        <f>IF(C317&lt;MAX($C$2:C317),C317/MAX($C$2:C317)-1,0)</f>
        <v>-1.3458950201884479E-3</v>
      </c>
    </row>
    <row r="318" spans="1:4">
      <c r="A318" s="259">
        <v>41467</v>
      </c>
      <c r="B318" s="258">
        <v>1.502</v>
      </c>
      <c r="C318" s="258">
        <v>1.502</v>
      </c>
      <c r="D318" s="112">
        <f>IF(C318&lt;MAX($C$2:C318),C318/MAX($C$2:C318)-1,0)</f>
        <v>0</v>
      </c>
    </row>
    <row r="319" spans="1:4">
      <c r="A319" s="259">
        <v>41470</v>
      </c>
      <c r="B319" s="258">
        <v>1.538</v>
      </c>
      <c r="C319" s="258">
        <v>1.538</v>
      </c>
      <c r="D319" s="112">
        <f>IF(C319&lt;MAX($C$2:C319),C319/MAX($C$2:C319)-1,0)</f>
        <v>0</v>
      </c>
    </row>
    <row r="320" spans="1:4">
      <c r="A320" s="259">
        <v>41471</v>
      </c>
      <c r="B320" s="258">
        <v>1.5429999999999999</v>
      </c>
      <c r="C320" s="258">
        <v>1.5429999999999999</v>
      </c>
      <c r="D320" s="112">
        <f>IF(C320&lt;MAX($C$2:C320),C320/MAX($C$2:C320)-1,0)</f>
        <v>0</v>
      </c>
    </row>
    <row r="321" spans="1:4">
      <c r="A321" s="259">
        <v>41472</v>
      </c>
      <c r="B321" s="258">
        <v>1.508</v>
      </c>
      <c r="C321" s="258">
        <v>1.508</v>
      </c>
      <c r="D321" s="112">
        <f>IF(C321&lt;MAX($C$2:C321),C321/MAX($C$2:C321)-1,0)</f>
        <v>-2.2683084899546291E-2</v>
      </c>
    </row>
    <row r="322" spans="1:4">
      <c r="A322" s="259">
        <v>41473</v>
      </c>
      <c r="B322" s="258">
        <v>1.5069999999999999</v>
      </c>
      <c r="C322" s="258">
        <v>1.5069999999999999</v>
      </c>
      <c r="D322" s="112">
        <f>IF(C322&lt;MAX($C$2:C322),C322/MAX($C$2:C322)-1,0)</f>
        <v>-2.3331173039533359E-2</v>
      </c>
    </row>
    <row r="323" spans="1:4">
      <c r="A323" s="259">
        <v>41474</v>
      </c>
      <c r="B323" s="258">
        <v>1.486</v>
      </c>
      <c r="C323" s="258">
        <v>1.486</v>
      </c>
      <c r="D323" s="112">
        <f>IF(C323&lt;MAX($C$2:C323),C323/MAX($C$2:C323)-1,0)</f>
        <v>-3.6941023979261134E-2</v>
      </c>
    </row>
    <row r="324" spans="1:4">
      <c r="A324" s="259">
        <v>41477</v>
      </c>
      <c r="B324" s="258">
        <v>1.532</v>
      </c>
      <c r="C324" s="258">
        <v>1.532</v>
      </c>
      <c r="D324" s="112">
        <f>IF(C324&lt;MAX($C$2:C324),C324/MAX($C$2:C324)-1,0)</f>
        <v>-7.1289695398573105E-3</v>
      </c>
    </row>
    <row r="325" spans="1:4">
      <c r="A325" s="259">
        <v>41478</v>
      </c>
      <c r="B325" s="258">
        <v>1.5569999999999999</v>
      </c>
      <c r="C325" s="258">
        <v>1.5569999999999999</v>
      </c>
      <c r="D325" s="112">
        <f>IF(C325&lt;MAX($C$2:C325),C325/MAX($C$2:C325)-1,0)</f>
        <v>0</v>
      </c>
    </row>
    <row r="326" spans="1:4">
      <c r="A326" s="259">
        <v>41479</v>
      </c>
      <c r="B326" s="258">
        <v>1.587</v>
      </c>
      <c r="C326" s="258">
        <v>1.587</v>
      </c>
      <c r="D326" s="112">
        <f>IF(C326&lt;MAX($C$2:C326),C326/MAX($C$2:C326)-1,0)</f>
        <v>0</v>
      </c>
    </row>
    <row r="327" spans="1:4">
      <c r="A327" s="259">
        <v>41480</v>
      </c>
      <c r="B327" s="258">
        <v>1.544</v>
      </c>
      <c r="C327" s="258">
        <v>1.544</v>
      </c>
      <c r="D327" s="112">
        <f>IF(C327&lt;MAX($C$2:C327),C327/MAX($C$2:C327)-1,0)</f>
        <v>-2.7095148078134845E-2</v>
      </c>
    </row>
    <row r="328" spans="1:4">
      <c r="A328" s="259">
        <v>41481</v>
      </c>
      <c r="B328" s="258">
        <v>1.5349999999999999</v>
      </c>
      <c r="C328" s="258">
        <v>1.5349999999999999</v>
      </c>
      <c r="D328" s="112">
        <f>IF(C328&lt;MAX($C$2:C328),C328/MAX($C$2:C328)-1,0)</f>
        <v>-3.2766225582860797E-2</v>
      </c>
    </row>
    <row r="329" spans="1:4">
      <c r="A329" s="259">
        <v>41484</v>
      </c>
      <c r="B329" s="258">
        <v>1.522</v>
      </c>
      <c r="C329" s="258">
        <v>1.522</v>
      </c>
      <c r="D329" s="112">
        <f>IF(C329&lt;MAX($C$2:C329),C329/MAX($C$2:C329)-1,0)</f>
        <v>-4.0957781978575913E-2</v>
      </c>
    </row>
    <row r="330" spans="1:4">
      <c r="A330" s="259">
        <v>41485</v>
      </c>
      <c r="B330" s="258">
        <v>1.498</v>
      </c>
      <c r="C330" s="258">
        <v>1.498</v>
      </c>
      <c r="D330" s="112">
        <f>IF(C330&lt;MAX($C$2:C330),C330/MAX($C$2:C330)-1,0)</f>
        <v>-5.6080655324511675E-2</v>
      </c>
    </row>
    <row r="331" spans="1:4">
      <c r="A331" s="259">
        <v>41486</v>
      </c>
      <c r="B331" s="258">
        <v>1.4970000000000001</v>
      </c>
      <c r="C331" s="258">
        <v>1.4970000000000001</v>
      </c>
      <c r="D331" s="112">
        <f>IF(C331&lt;MAX($C$2:C331),C331/MAX($C$2:C331)-1,0)</f>
        <v>-5.6710775047258855E-2</v>
      </c>
    </row>
    <row r="332" spans="1:4">
      <c r="A332" s="259">
        <v>41487</v>
      </c>
      <c r="B332" s="258">
        <v>1.5349999999999999</v>
      </c>
      <c r="C332" s="258">
        <v>1.5349999999999999</v>
      </c>
      <c r="D332" s="112">
        <f>IF(C332&lt;MAX($C$2:C332),C332/MAX($C$2:C332)-1,0)</f>
        <v>-3.2766225582860797E-2</v>
      </c>
    </row>
    <row r="333" spans="1:4">
      <c r="A333" s="259">
        <v>41488</v>
      </c>
      <c r="B333" s="258">
        <v>1.538</v>
      </c>
      <c r="C333" s="258">
        <v>1.538</v>
      </c>
      <c r="D333" s="112">
        <f>IF(C333&lt;MAX($C$2:C333),C333/MAX($C$2:C333)-1,0)</f>
        <v>-3.0875866414618702E-2</v>
      </c>
    </row>
    <row r="334" spans="1:4">
      <c r="A334" s="259">
        <v>41491</v>
      </c>
      <c r="B334" s="258">
        <v>1.57</v>
      </c>
      <c r="C334" s="258">
        <v>1.57</v>
      </c>
      <c r="D334" s="112">
        <f>IF(C334&lt;MAX($C$2:C334),C334/MAX($C$2:C334)-1,0)</f>
        <v>-1.0712035286704391E-2</v>
      </c>
    </row>
    <row r="335" spans="1:4">
      <c r="A335" s="259">
        <v>41492</v>
      </c>
      <c r="B335" s="258">
        <v>1.581</v>
      </c>
      <c r="C335" s="258">
        <v>1.581</v>
      </c>
      <c r="D335" s="112">
        <f>IF(C335&lt;MAX($C$2:C335),C335/MAX($C$2:C335)-1,0)</f>
        <v>-3.780718336483968E-3</v>
      </c>
    </row>
    <row r="336" spans="1:4">
      <c r="A336" s="259">
        <v>41493</v>
      </c>
      <c r="B336" s="258">
        <v>1.5569999999999999</v>
      </c>
      <c r="C336" s="258">
        <v>1.5569999999999999</v>
      </c>
      <c r="D336" s="112">
        <f>IF(C336&lt;MAX($C$2:C336),C336/MAX($C$2:C336)-1,0)</f>
        <v>-1.8903591682419729E-2</v>
      </c>
    </row>
    <row r="337" spans="1:4">
      <c r="A337" s="259">
        <v>41494</v>
      </c>
      <c r="B337" s="258">
        <v>1.5760000000000001</v>
      </c>
      <c r="C337" s="258">
        <v>1.5760000000000001</v>
      </c>
      <c r="D337" s="112">
        <f>IF(C337&lt;MAX($C$2:C337),C337/MAX($C$2:C337)-1,0)</f>
        <v>-6.931316950220423E-3</v>
      </c>
    </row>
    <row r="338" spans="1:4">
      <c r="A338" s="259">
        <v>41495</v>
      </c>
      <c r="B338" s="258">
        <v>1.577</v>
      </c>
      <c r="C338" s="258">
        <v>1.577</v>
      </c>
      <c r="D338" s="112">
        <f>IF(C338&lt;MAX($C$2:C338),C338/MAX($C$2:C338)-1,0)</f>
        <v>-6.3011972274732431E-3</v>
      </c>
    </row>
    <row r="339" spans="1:4">
      <c r="A339" s="259">
        <v>41498</v>
      </c>
      <c r="B339" s="258">
        <v>1.5660000000000001</v>
      </c>
      <c r="C339" s="258">
        <v>1.5660000000000001</v>
      </c>
      <c r="D339" s="112">
        <f>IF(C339&lt;MAX($C$2:C339),C339/MAX($C$2:C339)-1,0)</f>
        <v>-1.3232514177693666E-2</v>
      </c>
    </row>
    <row r="340" spans="1:4">
      <c r="A340" s="259">
        <v>41499</v>
      </c>
      <c r="B340" s="258">
        <v>1.5609999999999999</v>
      </c>
      <c r="C340" s="258">
        <v>1.5609999999999999</v>
      </c>
      <c r="D340" s="112">
        <f>IF(C340&lt;MAX($C$2:C340),C340/MAX($C$2:C340)-1,0)</f>
        <v>-1.6383112791430343E-2</v>
      </c>
    </row>
    <row r="341" spans="1:4">
      <c r="A341" s="259">
        <v>41500</v>
      </c>
      <c r="B341" s="258">
        <v>1.56</v>
      </c>
      <c r="C341" s="258">
        <v>1.56</v>
      </c>
      <c r="D341" s="112">
        <f>IF(C341&lt;MAX($C$2:C341),C341/MAX($C$2:C341)-1,0)</f>
        <v>-1.7013232514177634E-2</v>
      </c>
    </row>
    <row r="342" spans="1:4">
      <c r="A342" s="259">
        <v>41501</v>
      </c>
      <c r="B342" s="258">
        <v>1.516</v>
      </c>
      <c r="C342" s="258">
        <v>1.516</v>
      </c>
      <c r="D342" s="112">
        <f>IF(C342&lt;MAX($C$2:C342),C342/MAX($C$2:C342)-1,0)</f>
        <v>-4.4738500315059881E-2</v>
      </c>
    </row>
    <row r="343" spans="1:4">
      <c r="A343" s="259">
        <v>41502</v>
      </c>
      <c r="B343" s="258">
        <v>1.4810000000000001</v>
      </c>
      <c r="C343" s="258">
        <v>1.4810000000000001</v>
      </c>
      <c r="D343" s="112">
        <f>IF(C343&lt;MAX($C$2:C343),C343/MAX($C$2:C343)-1,0)</f>
        <v>-6.6792690611216066E-2</v>
      </c>
    </row>
    <row r="344" spans="1:4">
      <c r="A344" s="259">
        <v>41505</v>
      </c>
      <c r="B344" s="258">
        <v>1.506</v>
      </c>
      <c r="C344" s="258">
        <v>1.506</v>
      </c>
      <c r="D344" s="112">
        <f>IF(C344&lt;MAX($C$2:C344),C344/MAX($C$2:C344)-1,0)</f>
        <v>-5.1039697542533013E-2</v>
      </c>
    </row>
    <row r="345" spans="1:4">
      <c r="A345" s="259">
        <v>41506</v>
      </c>
      <c r="B345" s="258">
        <v>1.4950000000000001</v>
      </c>
      <c r="C345" s="258">
        <v>1.4950000000000001</v>
      </c>
      <c r="D345" s="112">
        <f>IF(C345&lt;MAX($C$2:C345),C345/MAX($C$2:C345)-1,0)</f>
        <v>-5.7971014492753548E-2</v>
      </c>
    </row>
    <row r="346" spans="1:4">
      <c r="A346" s="259">
        <v>41507</v>
      </c>
      <c r="B346" s="258">
        <v>1.4950000000000001</v>
      </c>
      <c r="C346" s="258">
        <v>1.4950000000000001</v>
      </c>
      <c r="D346" s="112">
        <f>IF(C346&lt;MAX($C$2:C346),C346/MAX($C$2:C346)-1,0)</f>
        <v>-5.7971014492753548E-2</v>
      </c>
    </row>
    <row r="347" spans="1:4">
      <c r="A347" s="259">
        <v>41508</v>
      </c>
      <c r="B347" s="258">
        <v>1.5009999999999999</v>
      </c>
      <c r="C347" s="258">
        <v>1.5009999999999999</v>
      </c>
      <c r="D347" s="112">
        <f>IF(C347&lt;MAX($C$2:C347),C347/MAX($C$2:C347)-1,0)</f>
        <v>-5.4190296156269691E-2</v>
      </c>
    </row>
    <row r="348" spans="1:4">
      <c r="A348" s="259">
        <v>41509</v>
      </c>
      <c r="B348" s="258">
        <v>1.5169999999999999</v>
      </c>
      <c r="C348" s="258">
        <v>1.5169999999999999</v>
      </c>
      <c r="D348" s="112">
        <f>IF(C348&lt;MAX($C$2:C348),C348/MAX($C$2:C348)-1,0)</f>
        <v>-4.410838059231259E-2</v>
      </c>
    </row>
    <row r="349" spans="1:4">
      <c r="A349" s="259">
        <v>41512</v>
      </c>
      <c r="B349" s="258">
        <v>1.5389999999999999</v>
      </c>
      <c r="C349" s="258">
        <v>1.5389999999999999</v>
      </c>
      <c r="D349" s="112">
        <f>IF(C349&lt;MAX($C$2:C349),C349/MAX($C$2:C349)-1,0)</f>
        <v>-3.0245746691871522E-2</v>
      </c>
    </row>
    <row r="350" spans="1:4">
      <c r="A350" s="259">
        <v>41513</v>
      </c>
      <c r="B350" s="258">
        <v>1.5429999999999999</v>
      </c>
      <c r="C350" s="258">
        <v>1.5429999999999999</v>
      </c>
      <c r="D350" s="112">
        <f>IF(C350&lt;MAX($C$2:C350),C350/MAX($C$2:C350)-1,0)</f>
        <v>-2.7725267800882247E-2</v>
      </c>
    </row>
    <row r="351" spans="1:4">
      <c r="A351" s="259">
        <v>41514</v>
      </c>
      <c r="B351" s="258">
        <v>1.5249999999999999</v>
      </c>
      <c r="C351" s="258">
        <v>1.5249999999999999</v>
      </c>
      <c r="D351" s="112">
        <f>IF(C351&lt;MAX($C$2:C351),C351/MAX($C$2:C351)-1,0)</f>
        <v>-3.906742281033404E-2</v>
      </c>
    </row>
    <row r="352" spans="1:4">
      <c r="A352" s="259">
        <v>41515</v>
      </c>
      <c r="B352" s="258">
        <v>1.522</v>
      </c>
      <c r="C352" s="258">
        <v>1.522</v>
      </c>
      <c r="D352" s="112">
        <f>IF(C352&lt;MAX($C$2:C352),C352/MAX($C$2:C352)-1,0)</f>
        <v>-4.0957781978575913E-2</v>
      </c>
    </row>
    <row r="353" spans="1:4">
      <c r="A353" s="259">
        <v>41516</v>
      </c>
      <c r="B353" s="258">
        <v>1.484</v>
      </c>
      <c r="C353" s="258">
        <v>1.484</v>
      </c>
      <c r="D353" s="112">
        <f>IF(C353&lt;MAX($C$2:C353),C353/MAX($C$2:C353)-1,0)</f>
        <v>-6.4902331442974193E-2</v>
      </c>
    </row>
    <row r="354" spans="1:4">
      <c r="A354" s="259">
        <v>41519</v>
      </c>
      <c r="B354" s="258">
        <v>1.4990000000000001</v>
      </c>
      <c r="C354" s="258">
        <v>1.4990000000000001</v>
      </c>
      <c r="D354" s="112">
        <f>IF(C354&lt;MAX($C$2:C354),C354/MAX($C$2:C354)-1,0)</f>
        <v>-5.5450535601764273E-2</v>
      </c>
    </row>
    <row r="355" spans="1:4">
      <c r="A355" s="259">
        <v>41520</v>
      </c>
      <c r="B355" s="258">
        <v>1.518</v>
      </c>
      <c r="C355" s="258">
        <v>1.518</v>
      </c>
      <c r="D355" s="112">
        <f>IF(C355&lt;MAX($C$2:C355),C355/MAX($C$2:C355)-1,0)</f>
        <v>-4.3478260869565188E-2</v>
      </c>
    </row>
    <row r="356" spans="1:4">
      <c r="A356" s="259">
        <v>41521</v>
      </c>
      <c r="B356" s="258">
        <v>1.506</v>
      </c>
      <c r="C356" s="258">
        <v>1.506</v>
      </c>
      <c r="D356" s="112">
        <f>IF(C356&lt;MAX($C$2:C356),C356/MAX($C$2:C356)-1,0)</f>
        <v>-5.1039697542533013E-2</v>
      </c>
    </row>
    <row r="357" spans="1:4">
      <c r="A357" s="259">
        <v>41522</v>
      </c>
      <c r="B357" s="258">
        <v>1.5189999999999999</v>
      </c>
      <c r="C357" s="258">
        <v>1.5189999999999999</v>
      </c>
      <c r="D357" s="112">
        <f>IF(C357&lt;MAX($C$2:C357),C357/MAX($C$2:C357)-1,0)</f>
        <v>-4.2848141146817897E-2</v>
      </c>
    </row>
    <row r="358" spans="1:4">
      <c r="A358" s="259">
        <v>41523</v>
      </c>
      <c r="B358" s="258">
        <v>1.518</v>
      </c>
      <c r="C358" s="258">
        <v>1.518</v>
      </c>
      <c r="D358" s="112">
        <f>IF(C358&lt;MAX($C$2:C358),C358/MAX($C$2:C358)-1,0)</f>
        <v>-4.3478260869565188E-2</v>
      </c>
    </row>
    <row r="359" spans="1:4">
      <c r="A359" s="259">
        <v>41526</v>
      </c>
      <c r="B359" s="258">
        <v>1.51</v>
      </c>
      <c r="C359" s="258">
        <v>1.51</v>
      </c>
      <c r="D359" s="112">
        <f>IF(C359&lt;MAX($C$2:C359),C359/MAX($C$2:C359)-1,0)</f>
        <v>-4.8519218651543738E-2</v>
      </c>
    </row>
    <row r="360" spans="1:4">
      <c r="A360" s="259">
        <v>41527</v>
      </c>
      <c r="B360" s="258">
        <v>1.4930000000000001</v>
      </c>
      <c r="C360" s="258">
        <v>1.4930000000000001</v>
      </c>
      <c r="D360" s="112">
        <f>IF(C360&lt;MAX($C$2:C360),C360/MAX($C$2:C360)-1,0)</f>
        <v>-5.923125393824813E-2</v>
      </c>
    </row>
    <row r="361" spans="1:4">
      <c r="A361" s="259">
        <v>41528</v>
      </c>
      <c r="B361" s="258">
        <v>1.47</v>
      </c>
      <c r="C361" s="258">
        <v>1.47</v>
      </c>
      <c r="D361" s="112">
        <f>IF(C361&lt;MAX($C$2:C361),C361/MAX($C$2:C361)-1,0)</f>
        <v>-7.3724007561436711E-2</v>
      </c>
    </row>
    <row r="362" spans="1:4">
      <c r="A362" s="259">
        <v>41529</v>
      </c>
      <c r="B362" s="258">
        <v>1.4650000000000001</v>
      </c>
      <c r="C362" s="258">
        <v>1.4650000000000001</v>
      </c>
      <c r="D362" s="112">
        <f>IF(C362&lt;MAX($C$2:C362),C362/MAX($C$2:C362)-1,0)</f>
        <v>-7.6874606175173166E-2</v>
      </c>
    </row>
    <row r="363" spans="1:4">
      <c r="A363" s="259">
        <v>41530</v>
      </c>
      <c r="B363" s="258">
        <v>1.486</v>
      </c>
      <c r="C363" s="258">
        <v>1.486</v>
      </c>
      <c r="D363" s="112">
        <f>IF(C363&lt;MAX($C$2:C363),C363/MAX($C$2:C363)-1,0)</f>
        <v>-6.36420919974795E-2</v>
      </c>
    </row>
    <row r="364" spans="1:4">
      <c r="A364" s="259">
        <v>41533</v>
      </c>
      <c r="B364" s="258">
        <v>1.504</v>
      </c>
      <c r="C364" s="258">
        <v>1.504</v>
      </c>
      <c r="D364" s="112">
        <f>IF(C364&lt;MAX($C$2:C364),C364/MAX($C$2:C364)-1,0)</f>
        <v>-5.2299936988027707E-2</v>
      </c>
    </row>
    <row r="365" spans="1:4">
      <c r="A365" s="259">
        <v>41534</v>
      </c>
      <c r="B365" s="258">
        <v>1.488</v>
      </c>
      <c r="C365" s="258">
        <v>1.488</v>
      </c>
      <c r="D365" s="112">
        <f>IF(C365&lt;MAX($C$2:C365),C365/MAX($C$2:C365)-1,0)</f>
        <v>-6.2381852551984918E-2</v>
      </c>
    </row>
    <row r="366" spans="1:4">
      <c r="A366" s="259">
        <v>41535</v>
      </c>
      <c r="B366" s="258">
        <v>1.5089999999999999</v>
      </c>
      <c r="C366" s="258">
        <v>1.5089999999999999</v>
      </c>
      <c r="D366" s="112">
        <f>IF(C366&lt;MAX($C$2:C366),C366/MAX($C$2:C366)-1,0)</f>
        <v>-4.914933837429114E-2</v>
      </c>
    </row>
    <row r="367" spans="1:4">
      <c r="A367" s="259">
        <v>41540</v>
      </c>
      <c r="B367" s="258">
        <v>1.542</v>
      </c>
      <c r="C367" s="258">
        <v>1.542</v>
      </c>
      <c r="D367" s="112">
        <f>IF(C367&lt;MAX($C$2:C367),C367/MAX($C$2:C367)-1,0)</f>
        <v>-2.8355387523629427E-2</v>
      </c>
    </row>
    <row r="368" spans="1:4">
      <c r="A368" s="259">
        <v>41541</v>
      </c>
      <c r="B368" s="258">
        <v>1.5529999999999999</v>
      </c>
      <c r="C368" s="258">
        <v>1.5529999999999999</v>
      </c>
      <c r="D368" s="112">
        <f>IF(C368&lt;MAX($C$2:C368),C368/MAX($C$2:C368)-1,0)</f>
        <v>-2.1424070573409004E-2</v>
      </c>
    </row>
    <row r="369" spans="1:4">
      <c r="A369" s="259">
        <v>41542</v>
      </c>
      <c r="B369" s="258">
        <v>1.528</v>
      </c>
      <c r="C369" s="258">
        <v>1.528</v>
      </c>
      <c r="D369" s="112">
        <f>IF(C369&lt;MAX($C$2:C369),C369/MAX($C$2:C369)-1,0)</f>
        <v>-3.7177063642091945E-2</v>
      </c>
    </row>
    <row r="370" spans="1:4">
      <c r="A370" s="259">
        <v>41543</v>
      </c>
      <c r="B370" s="258">
        <v>1.5469999999999999</v>
      </c>
      <c r="C370" s="258">
        <v>1.5469999999999999</v>
      </c>
      <c r="D370" s="112">
        <f>IF(C370&lt;MAX($C$2:C370),C370/MAX($C$2:C370)-1,0)</f>
        <v>-2.5204788909892861E-2</v>
      </c>
    </row>
    <row r="371" spans="1:4">
      <c r="A371" s="259">
        <v>41544</v>
      </c>
      <c r="B371" s="258">
        <v>1.5820000000000001</v>
      </c>
      <c r="C371" s="258">
        <v>1.5820000000000001</v>
      </c>
      <c r="D371" s="112">
        <f>IF(C371&lt;MAX($C$2:C371),C371/MAX($C$2:C371)-1,0)</f>
        <v>-3.150598613736566E-3</v>
      </c>
    </row>
    <row r="372" spans="1:4">
      <c r="A372" s="259">
        <v>41547</v>
      </c>
      <c r="B372" s="258">
        <v>1.5920000000000001</v>
      </c>
      <c r="C372" s="258">
        <v>1.5920000000000001</v>
      </c>
      <c r="D372" s="112">
        <f>IF(C372&lt;MAX($C$2:C372),C372/MAX($C$2:C372)-1,0)</f>
        <v>0</v>
      </c>
    </row>
    <row r="373" spans="1:4">
      <c r="A373" s="259">
        <v>41555</v>
      </c>
      <c r="B373" s="258">
        <v>1.5940000000000001</v>
      </c>
      <c r="C373" s="258">
        <v>1.5940000000000001</v>
      </c>
      <c r="D373" s="112">
        <f>IF(C373&lt;MAX($C$2:C373),C373/MAX($C$2:C373)-1,0)</f>
        <v>0</v>
      </c>
    </row>
    <row r="374" spans="1:4">
      <c r="A374" s="259">
        <v>41556</v>
      </c>
      <c r="B374" s="258">
        <v>1.6020000000000001</v>
      </c>
      <c r="C374" s="258">
        <v>1.6020000000000001</v>
      </c>
      <c r="D374" s="112">
        <f>IF(C374&lt;MAX($C$2:C374),C374/MAX($C$2:C374)-1,0)</f>
        <v>0</v>
      </c>
    </row>
    <row r="375" spans="1:4">
      <c r="A375" s="259">
        <v>41557</v>
      </c>
      <c r="B375" s="258">
        <v>1.5820000000000001</v>
      </c>
      <c r="C375" s="258">
        <v>1.5820000000000001</v>
      </c>
      <c r="D375" s="112">
        <f>IF(C375&lt;MAX($C$2:C375),C375/MAX($C$2:C375)-1,0)</f>
        <v>-1.2484394506866447E-2</v>
      </c>
    </row>
    <row r="376" spans="1:4">
      <c r="A376" s="259">
        <v>41558</v>
      </c>
      <c r="B376" s="258">
        <v>1.5840000000000001</v>
      </c>
      <c r="C376" s="258">
        <v>1.5840000000000001</v>
      </c>
      <c r="D376" s="112">
        <f>IF(C376&lt;MAX($C$2:C376),C376/MAX($C$2:C376)-1,0)</f>
        <v>-1.1235955056179803E-2</v>
      </c>
    </row>
    <row r="377" spans="1:4">
      <c r="A377" s="259">
        <v>41561</v>
      </c>
      <c r="B377" s="258">
        <v>1.575</v>
      </c>
      <c r="C377" s="258">
        <v>1.575</v>
      </c>
      <c r="D377" s="112">
        <f>IF(C377&lt;MAX($C$2:C377),C377/MAX($C$2:C377)-1,0)</f>
        <v>-1.6853932584269704E-2</v>
      </c>
    </row>
    <row r="378" spans="1:4">
      <c r="A378" s="259">
        <v>41562</v>
      </c>
      <c r="B378" s="258">
        <v>1.5780000000000001</v>
      </c>
      <c r="C378" s="258">
        <v>1.5780000000000001</v>
      </c>
      <c r="D378" s="112">
        <f>IF(C378&lt;MAX($C$2:C378),C378/MAX($C$2:C378)-1,0)</f>
        <v>-1.4981273408239737E-2</v>
      </c>
    </row>
    <row r="379" spans="1:4">
      <c r="A379" s="259">
        <v>41563</v>
      </c>
      <c r="B379" s="258">
        <v>1.548</v>
      </c>
      <c r="C379" s="258">
        <v>1.548</v>
      </c>
      <c r="D379" s="112">
        <f>IF(C379&lt;MAX($C$2:C379),C379/MAX($C$2:C379)-1,0)</f>
        <v>-3.3707865168539408E-2</v>
      </c>
    </row>
    <row r="380" spans="1:4">
      <c r="A380" s="259">
        <v>41564</v>
      </c>
      <c r="B380" s="258">
        <v>1.536</v>
      </c>
      <c r="C380" s="258">
        <v>1.536</v>
      </c>
      <c r="D380" s="112">
        <f>IF(C380&lt;MAX($C$2:C380),C380/MAX($C$2:C380)-1,0)</f>
        <v>-4.1198501872659166E-2</v>
      </c>
    </row>
    <row r="381" spans="1:4">
      <c r="A381" s="259">
        <v>41565</v>
      </c>
      <c r="B381" s="258">
        <v>1.54</v>
      </c>
      <c r="C381" s="258">
        <v>1.54</v>
      </c>
      <c r="D381" s="112">
        <f>IF(C381&lt;MAX($C$2:C381),C381/MAX($C$2:C381)-1,0)</f>
        <v>-3.8701622971285876E-2</v>
      </c>
    </row>
    <row r="382" spans="1:4">
      <c r="A382" s="259">
        <v>41568</v>
      </c>
      <c r="B382" s="258">
        <v>1.575</v>
      </c>
      <c r="C382" s="258">
        <v>1.575</v>
      </c>
      <c r="D382" s="112">
        <f>IF(C382&lt;MAX($C$2:C382),C382/MAX($C$2:C382)-1,0)</f>
        <v>-1.6853932584269704E-2</v>
      </c>
    </row>
    <row r="383" spans="1:4">
      <c r="A383" s="259">
        <v>41569</v>
      </c>
      <c r="B383" s="258">
        <v>1.554</v>
      </c>
      <c r="C383" s="258">
        <v>1.554</v>
      </c>
      <c r="D383" s="112">
        <f>IF(C383&lt;MAX($C$2:C383),C383/MAX($C$2:C383)-1,0)</f>
        <v>-2.9962546816479474E-2</v>
      </c>
    </row>
    <row r="384" spans="1:4">
      <c r="A384" s="259">
        <v>41570</v>
      </c>
      <c r="B384" s="258">
        <v>1.52</v>
      </c>
      <c r="C384" s="258">
        <v>1.52</v>
      </c>
      <c r="D384" s="112">
        <f>IF(C384&lt;MAX($C$2:C384),C384/MAX($C$2:C384)-1,0)</f>
        <v>-5.1186017478152324E-2</v>
      </c>
    </row>
    <row r="385" spans="1:4">
      <c r="A385" s="259">
        <v>41571</v>
      </c>
      <c r="B385" s="258">
        <v>1.5069999999999999</v>
      </c>
      <c r="C385" s="258">
        <v>1.5069999999999999</v>
      </c>
      <c r="D385" s="112">
        <f>IF(C385&lt;MAX($C$2:C385),C385/MAX($C$2:C385)-1,0)</f>
        <v>-5.9300873907615625E-2</v>
      </c>
    </row>
    <row r="386" spans="1:4">
      <c r="A386" s="259">
        <v>41572</v>
      </c>
      <c r="B386" s="258">
        <v>1.484</v>
      </c>
      <c r="C386" s="258">
        <v>1.484</v>
      </c>
      <c r="D386" s="112">
        <f>IF(C386&lt;MAX($C$2:C386),C386/MAX($C$2:C386)-1,0)</f>
        <v>-7.3657927590511929E-2</v>
      </c>
    </row>
    <row r="387" spans="1:4">
      <c r="A387" s="259">
        <v>41575</v>
      </c>
      <c r="B387" s="258">
        <v>1.476</v>
      </c>
      <c r="C387" s="258">
        <v>1.476</v>
      </c>
      <c r="D387" s="112">
        <f>IF(C387&lt;MAX($C$2:C387),C387/MAX($C$2:C387)-1,0)</f>
        <v>-7.8651685393258508E-2</v>
      </c>
    </row>
    <row r="388" spans="1:4">
      <c r="A388" s="259">
        <v>41576</v>
      </c>
      <c r="B388" s="258">
        <v>1.4730000000000001</v>
      </c>
      <c r="C388" s="258">
        <v>1.4730000000000001</v>
      </c>
      <c r="D388" s="112">
        <f>IF(C388&lt;MAX($C$2:C388),C388/MAX($C$2:C388)-1,0)</f>
        <v>-8.0524344569288364E-2</v>
      </c>
    </row>
    <row r="389" spans="1:4">
      <c r="A389" s="259">
        <v>41577</v>
      </c>
      <c r="B389" s="258">
        <v>1.4830000000000001</v>
      </c>
      <c r="C389" s="258">
        <v>1.4830000000000001</v>
      </c>
      <c r="D389" s="112">
        <f>IF(C389&lt;MAX($C$2:C389),C389/MAX($C$2:C389)-1,0)</f>
        <v>-7.428214731585514E-2</v>
      </c>
    </row>
    <row r="390" spans="1:4">
      <c r="A390" s="259">
        <v>41578</v>
      </c>
      <c r="B390" s="258">
        <v>1.4470000000000001</v>
      </c>
      <c r="C390" s="258">
        <v>1.4470000000000001</v>
      </c>
      <c r="D390" s="112">
        <f>IF(C390&lt;MAX($C$2:C390),C390/MAX($C$2:C390)-1,0)</f>
        <v>-9.6754057428214746E-2</v>
      </c>
    </row>
    <row r="391" spans="1:4">
      <c r="A391" s="259">
        <v>41579</v>
      </c>
      <c r="B391" s="258">
        <v>1.4410000000000001</v>
      </c>
      <c r="C391" s="258">
        <v>1.4410000000000001</v>
      </c>
      <c r="D391" s="112">
        <f>IF(C391&lt;MAX($C$2:C391),C391/MAX($C$2:C391)-1,0)</f>
        <v>-0.10049937578027468</v>
      </c>
    </row>
    <row r="392" spans="1:4">
      <c r="A392" s="259">
        <v>41582</v>
      </c>
      <c r="B392" s="258">
        <v>1.4319999999999999</v>
      </c>
      <c r="C392" s="258">
        <v>1.4319999999999999</v>
      </c>
      <c r="D392" s="112">
        <f>IF(C392&lt;MAX($C$2:C392),C392/MAX($C$2:C392)-1,0)</f>
        <v>-0.10611735330836458</v>
      </c>
    </row>
    <row r="393" spans="1:4">
      <c r="A393" s="259">
        <v>41583</v>
      </c>
      <c r="B393" s="258">
        <v>1.4379999999999999</v>
      </c>
      <c r="C393" s="258">
        <v>1.4379999999999999</v>
      </c>
      <c r="D393" s="112">
        <f>IF(C393&lt;MAX($C$2:C393),C393/MAX($C$2:C393)-1,0)</f>
        <v>-0.10237203495630476</v>
      </c>
    </row>
    <row r="394" spans="1:4">
      <c r="A394" s="259">
        <v>41584</v>
      </c>
      <c r="B394" s="258">
        <v>1.415</v>
      </c>
      <c r="C394" s="258">
        <v>1.415</v>
      </c>
      <c r="D394" s="112">
        <f>IF(C394&lt;MAX($C$2:C394),C394/MAX($C$2:C394)-1,0)</f>
        <v>-0.11672908863920106</v>
      </c>
    </row>
    <row r="395" spans="1:4">
      <c r="A395" s="259">
        <v>41585</v>
      </c>
      <c r="B395" s="258">
        <v>1.3919999999999999</v>
      </c>
      <c r="C395" s="258">
        <v>1.3919999999999999</v>
      </c>
      <c r="D395" s="112">
        <f>IF(C395&lt;MAX($C$2:C395),C395/MAX($C$2:C395)-1,0)</f>
        <v>-0.13108614232209748</v>
      </c>
    </row>
    <row r="396" spans="1:4">
      <c r="A396" s="259">
        <v>41586</v>
      </c>
      <c r="B396" s="258">
        <v>1.373</v>
      </c>
      <c r="C396" s="258">
        <v>1.373</v>
      </c>
      <c r="D396" s="112">
        <f>IF(C396&lt;MAX($C$2:C396),C396/MAX($C$2:C396)-1,0)</f>
        <v>-0.14294631710362049</v>
      </c>
    </row>
    <row r="397" spans="1:4">
      <c r="A397" s="259">
        <v>41589</v>
      </c>
      <c r="B397" s="258">
        <v>1.4079999999999999</v>
      </c>
      <c r="C397" s="258">
        <v>1.4079999999999999</v>
      </c>
      <c r="D397" s="112">
        <f>IF(C397&lt;MAX($C$2:C397),C397/MAX($C$2:C397)-1,0)</f>
        <v>-0.12109862671660432</v>
      </c>
    </row>
    <row r="398" spans="1:4">
      <c r="A398" s="259">
        <v>41590</v>
      </c>
      <c r="B398" s="258">
        <v>1.4279999999999999</v>
      </c>
      <c r="C398" s="258">
        <v>1.4279999999999999</v>
      </c>
      <c r="D398" s="112">
        <f>IF(C398&lt;MAX($C$2:C398),C398/MAX($C$2:C398)-1,0)</f>
        <v>-0.10861423220973787</v>
      </c>
    </row>
    <row r="399" spans="1:4">
      <c r="A399" s="259">
        <v>41591</v>
      </c>
      <c r="B399" s="258">
        <v>1.4059999999999999</v>
      </c>
      <c r="C399" s="258">
        <v>1.4059999999999999</v>
      </c>
      <c r="D399" s="112">
        <f>IF(C399&lt;MAX($C$2:C399),C399/MAX($C$2:C399)-1,0)</f>
        <v>-0.12234706616729096</v>
      </c>
    </row>
    <row r="400" spans="1:4">
      <c r="A400" s="259">
        <v>41592</v>
      </c>
      <c r="B400" s="258">
        <v>1.429</v>
      </c>
      <c r="C400" s="258">
        <v>1.429</v>
      </c>
      <c r="D400" s="112">
        <f>IF(C400&lt;MAX($C$2:C400),C400/MAX($C$2:C400)-1,0)</f>
        <v>-0.10799001248439455</v>
      </c>
    </row>
    <row r="401" spans="1:4">
      <c r="A401" s="259">
        <v>41593</v>
      </c>
      <c r="B401" s="258">
        <v>1.4470000000000001</v>
      </c>
      <c r="C401" s="258">
        <v>1.4470000000000001</v>
      </c>
      <c r="D401" s="112">
        <f>IF(C401&lt;MAX($C$2:C401),C401/MAX($C$2:C401)-1,0)</f>
        <v>-9.6754057428214746E-2</v>
      </c>
    </row>
    <row r="402" spans="1:4">
      <c r="A402" s="259">
        <v>41596</v>
      </c>
      <c r="B402" s="258">
        <v>1.4550000000000001</v>
      </c>
      <c r="C402" s="258">
        <v>1.4550000000000001</v>
      </c>
      <c r="D402" s="112">
        <f>IF(C402&lt;MAX($C$2:C402),C402/MAX($C$2:C402)-1,0)</f>
        <v>-9.1760299625468167E-2</v>
      </c>
    </row>
    <row r="403" spans="1:4">
      <c r="A403" s="259">
        <v>41597</v>
      </c>
      <c r="B403" s="258">
        <v>1.45</v>
      </c>
      <c r="C403" s="258">
        <v>1.45</v>
      </c>
      <c r="D403" s="112">
        <f>IF(C403&lt;MAX($C$2:C403),C403/MAX($C$2:C403)-1,0)</f>
        <v>-9.488139825218489E-2</v>
      </c>
    </row>
    <row r="404" spans="1:4">
      <c r="A404" s="259">
        <v>41598</v>
      </c>
      <c r="B404" s="258">
        <v>1.4530000000000001</v>
      </c>
      <c r="C404" s="258">
        <v>1.4530000000000001</v>
      </c>
      <c r="D404" s="112">
        <f>IF(C404&lt;MAX($C$2:C404),C404/MAX($C$2:C404)-1,0)</f>
        <v>-9.3008739076154812E-2</v>
      </c>
    </row>
    <row r="405" spans="1:4">
      <c r="A405" s="259">
        <v>41599</v>
      </c>
      <c r="B405" s="258">
        <v>1.4430000000000001</v>
      </c>
      <c r="C405" s="258">
        <v>1.4430000000000001</v>
      </c>
      <c r="D405" s="112">
        <f>IF(C405&lt;MAX($C$2:C405),C405/MAX($C$2:C405)-1,0)</f>
        <v>-9.9250936329588035E-2</v>
      </c>
    </row>
    <row r="406" spans="1:4">
      <c r="A406" s="259">
        <v>41600</v>
      </c>
      <c r="B406" s="258">
        <v>1.4359999999999999</v>
      </c>
      <c r="C406" s="258">
        <v>1.4359999999999999</v>
      </c>
      <c r="D406" s="112">
        <f>IF(C406&lt;MAX($C$2:C406),C406/MAX($C$2:C406)-1,0)</f>
        <v>-0.10362047440699129</v>
      </c>
    </row>
    <row r="407" spans="1:4">
      <c r="A407" s="259">
        <v>41603</v>
      </c>
      <c r="B407" s="258">
        <v>1.4390000000000001</v>
      </c>
      <c r="C407" s="258">
        <v>1.4390000000000001</v>
      </c>
      <c r="D407" s="112">
        <f>IF(C407&lt;MAX($C$2:C407),C407/MAX($C$2:C407)-1,0)</f>
        <v>-0.10174781523096132</v>
      </c>
    </row>
    <row r="408" spans="1:4">
      <c r="A408" s="259">
        <v>41604</v>
      </c>
      <c r="B408" s="258">
        <v>1.4430000000000001</v>
      </c>
      <c r="C408" s="258">
        <v>1.4430000000000001</v>
      </c>
      <c r="D408" s="112">
        <f>IF(C408&lt;MAX($C$2:C408),C408/MAX($C$2:C408)-1,0)</f>
        <v>-9.9250936329588035E-2</v>
      </c>
    </row>
    <row r="409" spans="1:4">
      <c r="A409" s="259">
        <v>41605</v>
      </c>
      <c r="B409" s="258">
        <v>1.45</v>
      </c>
      <c r="C409" s="258">
        <v>1.45</v>
      </c>
      <c r="D409" s="112">
        <f>IF(C409&lt;MAX($C$2:C409),C409/MAX($C$2:C409)-1,0)</f>
        <v>-9.488139825218489E-2</v>
      </c>
    </row>
    <row r="410" spans="1:4">
      <c r="A410" s="259">
        <v>41606</v>
      </c>
      <c r="B410" s="258">
        <v>1.17</v>
      </c>
      <c r="C410" s="258">
        <v>1.4590000000000001</v>
      </c>
      <c r="D410" s="112">
        <f>IF(C410&lt;MAX($C$2:C410),C410/MAX($C$2:C410)-1,0)</f>
        <v>-8.9263420724094877E-2</v>
      </c>
    </row>
    <row r="411" spans="1:4">
      <c r="A411" s="259">
        <v>41607</v>
      </c>
      <c r="B411" s="258">
        <v>1.1879999999999999</v>
      </c>
      <c r="C411" s="258">
        <v>1.4770000000000001</v>
      </c>
      <c r="D411" s="112">
        <f>IF(C411&lt;MAX($C$2:C411),C411/MAX($C$2:C411)-1,0)</f>
        <v>-7.8027465667915075E-2</v>
      </c>
    </row>
    <row r="412" spans="1:4">
      <c r="A412" s="259">
        <v>41610</v>
      </c>
      <c r="B412" s="258">
        <v>1.1379999999999999</v>
      </c>
      <c r="C412" s="258">
        <v>1.427</v>
      </c>
      <c r="D412" s="112">
        <f>IF(C412&lt;MAX($C$2:C412),C412/MAX($C$2:C412)-1,0)</f>
        <v>-0.10923845193508119</v>
      </c>
    </row>
    <row r="413" spans="1:4">
      <c r="A413" s="259">
        <v>41611</v>
      </c>
      <c r="B413" s="258">
        <v>1.1559999999999999</v>
      </c>
      <c r="C413" s="258">
        <v>1.4450000000000001</v>
      </c>
      <c r="D413" s="112">
        <f>IF(C413&lt;MAX($C$2:C413),C413/MAX($C$2:C413)-1,0)</f>
        <v>-9.8002496878901391E-2</v>
      </c>
    </row>
    <row r="414" spans="1:4">
      <c r="A414" s="259">
        <v>41612</v>
      </c>
      <c r="B414" s="258">
        <v>1.1639999999999999</v>
      </c>
      <c r="C414" s="258">
        <v>1.4530000000000001</v>
      </c>
      <c r="D414" s="112">
        <f>IF(C414&lt;MAX($C$2:C414),C414/MAX($C$2:C414)-1,0)</f>
        <v>-9.3008739076154812E-2</v>
      </c>
    </row>
    <row r="415" spans="1:4">
      <c r="A415" s="259">
        <v>41613</v>
      </c>
      <c r="B415" s="258">
        <v>1.159</v>
      </c>
      <c r="C415" s="258">
        <v>1.448</v>
      </c>
      <c r="D415" s="112">
        <f>IF(C415&lt;MAX($C$2:C415),C415/MAX($C$2:C415)-1,0)</f>
        <v>-9.6129837702871535E-2</v>
      </c>
    </row>
    <row r="416" spans="1:4">
      <c r="A416" s="259">
        <v>41614</v>
      </c>
      <c r="B416" s="258">
        <v>1.1559999999999999</v>
      </c>
      <c r="C416" s="258">
        <v>1.4450000000000001</v>
      </c>
      <c r="D416" s="112">
        <f>IF(C416&lt;MAX($C$2:C416),C416/MAX($C$2:C416)-1,0)</f>
        <v>-9.8002496878901391E-2</v>
      </c>
    </row>
    <row r="417" spans="1:4">
      <c r="A417" s="259">
        <v>41617</v>
      </c>
      <c r="B417" s="258">
        <v>1.1619999999999999</v>
      </c>
      <c r="C417" s="258">
        <v>1.4510000000000001</v>
      </c>
      <c r="D417" s="112">
        <f>IF(C417&lt;MAX($C$2:C417),C417/MAX($C$2:C417)-1,0)</f>
        <v>-9.4257178526841456E-2</v>
      </c>
    </row>
    <row r="418" spans="1:4">
      <c r="A418" s="259">
        <v>41618</v>
      </c>
      <c r="B418" s="258">
        <v>1.1519999999999999</v>
      </c>
      <c r="C418" s="258">
        <v>1.4410000000000001</v>
      </c>
      <c r="D418" s="112">
        <f>IF(C418&lt;MAX($C$2:C418),C418/MAX($C$2:C418)-1,0)</f>
        <v>-0.10049937578027468</v>
      </c>
    </row>
    <row r="419" spans="1:4">
      <c r="A419" s="259">
        <v>41619</v>
      </c>
      <c r="B419" s="258">
        <v>1.145</v>
      </c>
      <c r="C419" s="258">
        <v>1.4339999999999999</v>
      </c>
      <c r="D419" s="112">
        <f>IF(C419&lt;MAX($C$2:C419),C419/MAX($C$2:C419)-1,0)</f>
        <v>-0.10486891385767794</v>
      </c>
    </row>
    <row r="420" spans="1:4">
      <c r="A420" s="259">
        <v>41620</v>
      </c>
      <c r="B420" s="258">
        <v>1.1579999999999999</v>
      </c>
      <c r="C420" s="258">
        <v>1.4470000000000001</v>
      </c>
      <c r="D420" s="112">
        <f>IF(C420&lt;MAX($C$2:C420),C420/MAX($C$2:C420)-1,0)</f>
        <v>-9.6754057428214746E-2</v>
      </c>
    </row>
    <row r="421" spans="1:4">
      <c r="A421" s="259">
        <v>41621</v>
      </c>
      <c r="B421" s="258">
        <v>1.157</v>
      </c>
      <c r="C421" s="258">
        <v>1.446</v>
      </c>
      <c r="D421" s="112">
        <f>IF(C421&lt;MAX($C$2:C421),C421/MAX($C$2:C421)-1,0)</f>
        <v>-9.7378277153558179E-2</v>
      </c>
    </row>
    <row r="422" spans="1:4">
      <c r="A422" s="259">
        <v>41624</v>
      </c>
      <c r="B422" s="258">
        <v>1.141</v>
      </c>
      <c r="C422" s="258">
        <v>1.43</v>
      </c>
      <c r="D422" s="112">
        <f>IF(C422&lt;MAX($C$2:C422),C422/MAX($C$2:C422)-1,0)</f>
        <v>-0.10736579275905123</v>
      </c>
    </row>
    <row r="423" spans="1:4">
      <c r="A423" s="259">
        <v>41625</v>
      </c>
      <c r="B423" s="258">
        <v>1.1499999999999999</v>
      </c>
      <c r="C423" s="258">
        <v>1.4390000000000001</v>
      </c>
      <c r="D423" s="112">
        <f>IF(C423&lt;MAX($C$2:C423),C423/MAX($C$2:C423)-1,0)</f>
        <v>-0.10174781523096132</v>
      </c>
    </row>
    <row r="424" spans="1:4">
      <c r="A424" s="259">
        <v>41626</v>
      </c>
      <c r="B424" s="258">
        <v>1.153</v>
      </c>
      <c r="C424" s="258">
        <v>1.4419999999999999</v>
      </c>
      <c r="D424" s="112">
        <f>IF(C424&lt;MAX($C$2:C424),C424/MAX($C$2:C424)-1,0)</f>
        <v>-9.9875156054931469E-2</v>
      </c>
    </row>
    <row r="425" spans="1:4">
      <c r="A425" s="259">
        <v>41627</v>
      </c>
      <c r="B425" s="258">
        <v>1.153</v>
      </c>
      <c r="C425" s="258">
        <v>1.4419999999999999</v>
      </c>
      <c r="D425" s="112">
        <f>IF(C425&lt;MAX($C$2:C425),C425/MAX($C$2:C425)-1,0)</f>
        <v>-9.9875156054931469E-2</v>
      </c>
    </row>
    <row r="426" spans="1:4">
      <c r="A426" s="259">
        <v>41628</v>
      </c>
      <c r="B426" s="258">
        <v>1.151</v>
      </c>
      <c r="C426" s="258">
        <v>1.44</v>
      </c>
      <c r="D426" s="112">
        <f>IF(C426&lt;MAX($C$2:C426),C426/MAX($C$2:C426)-1,0)</f>
        <v>-0.10112359550561811</v>
      </c>
    </row>
    <row r="427" spans="1:4">
      <c r="A427" s="259">
        <v>41631</v>
      </c>
      <c r="B427" s="258">
        <v>1.18</v>
      </c>
      <c r="C427" s="258">
        <v>1.4690000000000001</v>
      </c>
      <c r="D427" s="112">
        <f>IF(C427&lt;MAX($C$2:C427),C427/MAX($C$2:C427)-1,0)</f>
        <v>-8.3021223470661654E-2</v>
      </c>
    </row>
    <row r="428" spans="1:4">
      <c r="A428" s="259">
        <v>41632</v>
      </c>
      <c r="B428" s="258">
        <v>1.1779999999999999</v>
      </c>
      <c r="C428" s="258">
        <v>1.4670000000000001</v>
      </c>
      <c r="D428" s="112">
        <f>IF(C428&lt;MAX($C$2:C428),C428/MAX($C$2:C428)-1,0)</f>
        <v>-8.4269662921348298E-2</v>
      </c>
    </row>
    <row r="429" spans="1:4">
      <c r="A429" s="259">
        <v>41633</v>
      </c>
      <c r="B429" s="258">
        <v>1.1819999999999999</v>
      </c>
      <c r="C429" s="258">
        <v>1.4710000000000001</v>
      </c>
      <c r="D429" s="112">
        <f>IF(C429&lt;MAX($C$2:C429),C429/MAX($C$2:C429)-1,0)</f>
        <v>-8.1772784019975009E-2</v>
      </c>
    </row>
    <row r="430" spans="1:4">
      <c r="A430" s="259">
        <v>41634</v>
      </c>
      <c r="B430" s="258">
        <v>1.1779999999999999</v>
      </c>
      <c r="C430" s="258">
        <v>1.4670000000000001</v>
      </c>
      <c r="D430" s="112">
        <f>IF(C430&lt;MAX($C$2:C430),C430/MAX($C$2:C430)-1,0)</f>
        <v>-8.4269662921348298E-2</v>
      </c>
    </row>
    <row r="431" spans="1:4">
      <c r="A431" s="259">
        <v>41635</v>
      </c>
      <c r="B431" s="258">
        <v>1.1890000000000001</v>
      </c>
      <c r="C431" s="258">
        <v>1.478</v>
      </c>
      <c r="D431" s="112">
        <f>IF(C431&lt;MAX($C$2:C431),C431/MAX($C$2:C431)-1,0)</f>
        <v>-7.7403245942571863E-2</v>
      </c>
    </row>
    <row r="432" spans="1:4">
      <c r="A432" s="259">
        <v>41638</v>
      </c>
      <c r="B432" s="258">
        <v>1.1919999999999999</v>
      </c>
      <c r="C432" s="258">
        <v>1.4810000000000001</v>
      </c>
      <c r="D432" s="112">
        <f>IF(C432&lt;MAX($C$2:C432),C432/MAX($C$2:C432)-1,0)</f>
        <v>-7.5530586766541785E-2</v>
      </c>
    </row>
    <row r="433" spans="1:4">
      <c r="A433" s="259">
        <v>41639</v>
      </c>
      <c r="B433" s="258">
        <v>1.1970000000000001</v>
      </c>
      <c r="C433" s="258">
        <v>1.486</v>
      </c>
      <c r="D433" s="112">
        <f>IF(C433&lt;MAX($C$2:C433),C433/MAX($C$2:C433)-1,0)</f>
        <v>-7.2409488139825284E-2</v>
      </c>
    </row>
    <row r="434" spans="1:4">
      <c r="A434" s="259">
        <v>41641</v>
      </c>
      <c r="B434" s="258">
        <v>1.2130000000000001</v>
      </c>
      <c r="C434" s="258">
        <v>1.502</v>
      </c>
      <c r="D434" s="112">
        <f>IF(C434&lt;MAX($C$2:C434),C434/MAX($C$2:C434)-1,0)</f>
        <v>-6.2421972534332126E-2</v>
      </c>
    </row>
    <row r="435" spans="1:4">
      <c r="A435" s="259">
        <v>41642</v>
      </c>
      <c r="B435" s="258">
        <v>1.212</v>
      </c>
      <c r="C435" s="258">
        <v>1.5009999999999999</v>
      </c>
      <c r="D435" s="112">
        <f>IF(C435&lt;MAX($C$2:C435),C435/MAX($C$2:C435)-1,0)</f>
        <v>-6.304619225967556E-2</v>
      </c>
    </row>
    <row r="436" spans="1:4">
      <c r="A436" s="259">
        <v>41645</v>
      </c>
      <c r="B436" s="258">
        <v>1.1910000000000001</v>
      </c>
      <c r="C436" s="258">
        <v>1.48</v>
      </c>
      <c r="D436" s="112">
        <f>IF(C436&lt;MAX($C$2:C436),C436/MAX($C$2:C436)-1,0)</f>
        <v>-7.6154806491885219E-2</v>
      </c>
    </row>
    <row r="437" spans="1:4">
      <c r="A437" s="259">
        <v>41646</v>
      </c>
      <c r="B437" s="258">
        <v>1.2090000000000001</v>
      </c>
      <c r="C437" s="258">
        <v>1.498</v>
      </c>
      <c r="D437" s="112">
        <f>IF(C437&lt;MAX($C$2:C437),C437/MAX($C$2:C437)-1,0)</f>
        <v>-6.4918851435705416E-2</v>
      </c>
    </row>
    <row r="438" spans="1:4">
      <c r="A438" s="259">
        <v>41647</v>
      </c>
      <c r="B438" s="258">
        <v>1.228</v>
      </c>
      <c r="C438" s="258">
        <v>1.5169999999999999</v>
      </c>
      <c r="D438" s="112">
        <f>IF(C438&lt;MAX($C$2:C438),C438/MAX($C$2:C438)-1,0)</f>
        <v>-5.3058676654182402E-2</v>
      </c>
    </row>
    <row r="439" spans="1:4">
      <c r="A439" s="259">
        <v>41648</v>
      </c>
      <c r="B439" s="258">
        <v>1.2170000000000001</v>
      </c>
      <c r="C439" s="258">
        <v>1.506</v>
      </c>
      <c r="D439" s="112">
        <f>IF(C439&lt;MAX($C$2:C439),C439/MAX($C$2:C439)-1,0)</f>
        <v>-5.9925093632958837E-2</v>
      </c>
    </row>
    <row r="440" spans="1:4">
      <c r="A440" s="259">
        <v>41649</v>
      </c>
      <c r="B440" s="258">
        <v>1.1930000000000001</v>
      </c>
      <c r="C440" s="258">
        <v>1.482</v>
      </c>
      <c r="D440" s="112">
        <f>IF(C440&lt;MAX($C$2:C440),C440/MAX($C$2:C440)-1,0)</f>
        <v>-7.4906367041198574E-2</v>
      </c>
    </row>
    <row r="441" spans="1:4">
      <c r="A441" s="259">
        <v>41652</v>
      </c>
      <c r="B441" s="258">
        <v>1.2010000000000001</v>
      </c>
      <c r="C441" s="258">
        <v>1.49</v>
      </c>
      <c r="D441" s="112">
        <f>IF(C441&lt;MAX($C$2:C441),C441/MAX($C$2:C441)-1,0)</f>
        <v>-6.9912609238451995E-2</v>
      </c>
    </row>
    <row r="442" spans="1:4">
      <c r="A442" s="259">
        <v>41653</v>
      </c>
      <c r="B442" s="258">
        <v>1.222</v>
      </c>
      <c r="C442" s="258">
        <v>1.5109999999999999</v>
      </c>
      <c r="D442" s="112">
        <f>IF(C442&lt;MAX($C$2:C442),C442/MAX($C$2:C442)-1,0)</f>
        <v>-5.6803995006242336E-2</v>
      </c>
    </row>
    <row r="443" spans="1:4">
      <c r="A443" s="259">
        <v>41654</v>
      </c>
      <c r="B443" s="258">
        <v>1.2370000000000001</v>
      </c>
      <c r="C443" s="258">
        <v>1.526</v>
      </c>
      <c r="D443" s="112">
        <f>IF(C443&lt;MAX($C$2:C443),C443/MAX($C$2:C443)-1,0)</f>
        <v>-4.7440699126092389E-2</v>
      </c>
    </row>
    <row r="444" spans="1:4">
      <c r="A444" s="259">
        <v>41655</v>
      </c>
      <c r="B444" s="258">
        <v>1.234</v>
      </c>
      <c r="C444" s="258">
        <v>1.5229999999999999</v>
      </c>
      <c r="D444" s="112">
        <f>IF(C444&lt;MAX($C$2:C444),C444/MAX($C$2:C444)-1,0)</f>
        <v>-4.9313358302122468E-2</v>
      </c>
    </row>
    <row r="445" spans="1:4">
      <c r="A445" s="259">
        <v>41656</v>
      </c>
      <c r="B445" s="258">
        <v>1.222</v>
      </c>
      <c r="C445" s="258">
        <v>1.5109999999999999</v>
      </c>
      <c r="D445" s="112">
        <f>IF(C445&lt;MAX($C$2:C445),C445/MAX($C$2:C445)-1,0)</f>
        <v>-5.6803995006242336E-2</v>
      </c>
    </row>
    <row r="446" spans="1:4">
      <c r="A446" s="259">
        <v>41659</v>
      </c>
      <c r="B446" s="258">
        <v>1.218</v>
      </c>
      <c r="C446" s="258">
        <v>1.5069999999999999</v>
      </c>
      <c r="D446" s="112">
        <f>IF(C446&lt;MAX($C$2:C446),C446/MAX($C$2:C446)-1,0)</f>
        <v>-5.9300873907615625E-2</v>
      </c>
    </row>
    <row r="447" spans="1:4">
      <c r="A447" s="259">
        <v>41660</v>
      </c>
      <c r="B447" s="258">
        <v>1.2230000000000001</v>
      </c>
      <c r="C447" s="258">
        <v>1.512</v>
      </c>
      <c r="D447" s="112">
        <f>IF(C447&lt;MAX($C$2:C447),C447/MAX($C$2:C447)-1,0)</f>
        <v>-5.6179775280898903E-2</v>
      </c>
    </row>
    <row r="448" spans="1:4">
      <c r="A448" s="259">
        <v>41661</v>
      </c>
      <c r="B448" s="258">
        <v>1.2370000000000001</v>
      </c>
      <c r="C448" s="258">
        <v>1.526</v>
      </c>
      <c r="D448" s="112">
        <f>IF(C448&lt;MAX($C$2:C448),C448/MAX($C$2:C448)-1,0)</f>
        <v>-4.7440699126092389E-2</v>
      </c>
    </row>
    <row r="449" spans="1:4">
      <c r="A449" s="259">
        <v>41662</v>
      </c>
      <c r="B449" s="258">
        <v>1.2410000000000001</v>
      </c>
      <c r="C449" s="258">
        <v>1.53</v>
      </c>
      <c r="D449" s="112">
        <f>IF(C449&lt;MAX($C$2:C449),C449/MAX($C$2:C449)-1,0)</f>
        <v>-4.49438202247191E-2</v>
      </c>
    </row>
    <row r="450" spans="1:4">
      <c r="A450" s="259">
        <v>41663</v>
      </c>
      <c r="B450" s="258">
        <v>1.26</v>
      </c>
      <c r="C450" s="258">
        <v>1.5489999999999999</v>
      </c>
      <c r="D450" s="112">
        <f>IF(C450&lt;MAX($C$2:C450),C450/MAX($C$2:C450)-1,0)</f>
        <v>-3.3083645443196086E-2</v>
      </c>
    </row>
    <row r="451" spans="1:4">
      <c r="A451" s="259">
        <v>41666</v>
      </c>
      <c r="B451" s="258">
        <v>1.252</v>
      </c>
      <c r="C451" s="258">
        <v>1.5409999999999999</v>
      </c>
      <c r="D451" s="112">
        <f>IF(C451&lt;MAX($C$2:C451),C451/MAX($C$2:C451)-1,0)</f>
        <v>-3.8077403245942665E-2</v>
      </c>
    </row>
    <row r="452" spans="1:4">
      <c r="A452" s="259">
        <v>41667</v>
      </c>
      <c r="B452" s="258">
        <v>1.2509999999999999</v>
      </c>
      <c r="C452" s="258">
        <v>1.54</v>
      </c>
      <c r="D452" s="112">
        <f>IF(C452&lt;MAX($C$2:C452),C452/MAX($C$2:C452)-1,0)</f>
        <v>-3.8701622971285876E-2</v>
      </c>
    </row>
    <row r="453" spans="1:4">
      <c r="A453" s="259">
        <v>41668</v>
      </c>
      <c r="B453" s="258">
        <v>1.2669999999999999</v>
      </c>
      <c r="C453" s="258">
        <v>1.556</v>
      </c>
      <c r="D453" s="112">
        <f>IF(C453&lt;MAX($C$2:C453),C453/MAX($C$2:C453)-1,0)</f>
        <v>-2.8714107365792829E-2</v>
      </c>
    </row>
    <row r="454" spans="1:4">
      <c r="A454" s="259">
        <v>41669</v>
      </c>
      <c r="B454" s="258">
        <v>1.2689999999999999</v>
      </c>
      <c r="C454" s="258">
        <v>1.5580000000000001</v>
      </c>
      <c r="D454" s="112">
        <f>IF(C454&lt;MAX($C$2:C454),C454/MAX($C$2:C454)-1,0)</f>
        <v>-2.7465667915106184E-2</v>
      </c>
    </row>
    <row r="455" spans="1:4">
      <c r="A455" s="259">
        <v>41677</v>
      </c>
      <c r="B455" s="258">
        <v>1.28</v>
      </c>
      <c r="C455" s="258">
        <v>1.569</v>
      </c>
      <c r="D455" s="112">
        <f>IF(C455&lt;MAX($C$2:C455),C455/MAX($C$2:C455)-1,0)</f>
        <v>-2.0599250936329638E-2</v>
      </c>
    </row>
    <row r="456" spans="1:4">
      <c r="A456" s="259">
        <v>41680</v>
      </c>
      <c r="B456" s="258">
        <v>1.3080000000000001</v>
      </c>
      <c r="C456" s="258">
        <v>1.597</v>
      </c>
      <c r="D456" s="112">
        <f>IF(C456&lt;MAX($C$2:C456),C456/MAX($C$2:C456)-1,0)</f>
        <v>-3.1210986267167229E-3</v>
      </c>
    </row>
    <row r="457" spans="1:4">
      <c r="A457" s="259">
        <v>41681</v>
      </c>
      <c r="B457" s="258">
        <v>1.3080000000000001</v>
      </c>
      <c r="C457" s="258">
        <v>1.597</v>
      </c>
      <c r="D457" s="112">
        <f>IF(C457&lt;MAX($C$2:C457),C457/MAX($C$2:C457)-1,0)</f>
        <v>-3.1210986267167229E-3</v>
      </c>
    </row>
    <row r="458" spans="1:4">
      <c r="A458" s="259">
        <v>41682</v>
      </c>
      <c r="B458" s="258">
        <v>1.3120000000000001</v>
      </c>
      <c r="C458" s="258">
        <v>1.601</v>
      </c>
      <c r="D458" s="112">
        <f>IF(C458&lt;MAX($C$2:C458),C458/MAX($C$2:C458)-1,0)</f>
        <v>-6.242197253434334E-4</v>
      </c>
    </row>
    <row r="459" spans="1:4">
      <c r="A459" s="259">
        <v>41683</v>
      </c>
      <c r="B459" s="258">
        <v>1.288</v>
      </c>
      <c r="C459" s="258">
        <v>1.577</v>
      </c>
      <c r="D459" s="112">
        <f>IF(C459&lt;MAX($C$2:C459),C459/MAX($C$2:C459)-1,0)</f>
        <v>-1.5605493133583059E-2</v>
      </c>
    </row>
    <row r="460" spans="1:4">
      <c r="A460" s="259">
        <v>41684</v>
      </c>
      <c r="B460" s="258">
        <v>1.3089999999999999</v>
      </c>
      <c r="C460" s="258">
        <v>1.5980000000000001</v>
      </c>
      <c r="D460" s="112">
        <f>IF(C460&lt;MAX($C$2:C460),C460/MAX($C$2:C460)-1,0)</f>
        <v>-2.4968789013732895E-3</v>
      </c>
    </row>
    <row r="461" spans="1:4">
      <c r="A461" s="259">
        <v>41687</v>
      </c>
      <c r="B461" s="258">
        <v>1.329</v>
      </c>
      <c r="C461" s="258">
        <v>1.6180000000000001</v>
      </c>
      <c r="D461" s="112">
        <f>IF(C461&lt;MAX($C$2:C461),C461/MAX($C$2:C461)-1,0)</f>
        <v>0</v>
      </c>
    </row>
    <row r="462" spans="1:4">
      <c r="A462" s="259">
        <v>41688</v>
      </c>
      <c r="B462" s="258">
        <v>1.333</v>
      </c>
      <c r="C462" s="258">
        <v>1.6220000000000001</v>
      </c>
      <c r="D462" s="112">
        <f>IF(C462&lt;MAX($C$2:C462),C462/MAX($C$2:C462)-1,0)</f>
        <v>0</v>
      </c>
    </row>
    <row r="463" spans="1:4">
      <c r="A463" s="259">
        <v>41689</v>
      </c>
      <c r="B463" s="258">
        <v>1.341</v>
      </c>
      <c r="C463" s="258">
        <v>1.63</v>
      </c>
      <c r="D463" s="112">
        <f>IF(C463&lt;MAX($C$2:C463),C463/MAX($C$2:C463)-1,0)</f>
        <v>0</v>
      </c>
    </row>
    <row r="464" spans="1:4">
      <c r="A464" s="259">
        <v>41690</v>
      </c>
      <c r="B464" s="258">
        <v>1.321</v>
      </c>
      <c r="C464" s="258">
        <v>1.61</v>
      </c>
      <c r="D464" s="112">
        <f>IF(C464&lt;MAX($C$2:C464),C464/MAX($C$2:C464)-1,0)</f>
        <v>-1.2269938650306678E-2</v>
      </c>
    </row>
    <row r="465" spans="1:4">
      <c r="A465" s="259">
        <v>41691</v>
      </c>
      <c r="B465" s="258">
        <v>1.321</v>
      </c>
      <c r="C465" s="258">
        <v>1.61</v>
      </c>
      <c r="D465" s="112">
        <f>IF(C465&lt;MAX($C$2:C465),C465/MAX($C$2:C465)-1,0)</f>
        <v>-1.2269938650306678E-2</v>
      </c>
    </row>
    <row r="466" spans="1:4">
      <c r="A466" s="259">
        <v>41694</v>
      </c>
      <c r="B466" s="258">
        <v>1.333</v>
      </c>
      <c r="C466" s="258">
        <v>1.6220000000000001</v>
      </c>
      <c r="D466" s="112">
        <f>IF(C466&lt;MAX($C$2:C466),C466/MAX($C$2:C466)-1,0)</f>
        <v>-4.90797546012256E-3</v>
      </c>
    </row>
    <row r="467" spans="1:4">
      <c r="A467" s="259">
        <v>41695</v>
      </c>
      <c r="B467" s="258">
        <v>1.296</v>
      </c>
      <c r="C467" s="258">
        <v>1.585</v>
      </c>
      <c r="D467" s="112">
        <f>IF(C467&lt;MAX($C$2:C467),C467/MAX($C$2:C467)-1,0)</f>
        <v>-2.7607361963190136E-2</v>
      </c>
    </row>
    <row r="468" spans="1:4">
      <c r="A468" s="259">
        <v>41696</v>
      </c>
      <c r="B468" s="258">
        <v>1.3009999999999999</v>
      </c>
      <c r="C468" s="258">
        <v>1.59</v>
      </c>
      <c r="D468" s="112">
        <f>IF(C468&lt;MAX($C$2:C468),C468/MAX($C$2:C468)-1,0)</f>
        <v>-2.4539877300613355E-2</v>
      </c>
    </row>
    <row r="469" spans="1:4">
      <c r="A469" s="259">
        <v>41697</v>
      </c>
      <c r="B469" s="258">
        <v>1.2669999999999999</v>
      </c>
      <c r="C469" s="258">
        <v>1.556</v>
      </c>
      <c r="D469" s="112">
        <f>IF(C469&lt;MAX($C$2:C469),C469/MAX($C$2:C469)-1,0)</f>
        <v>-4.5398773006134929E-2</v>
      </c>
    </row>
    <row r="470" spans="1:4">
      <c r="A470" s="259">
        <v>41698</v>
      </c>
      <c r="B470" s="258">
        <v>1.274</v>
      </c>
      <c r="C470" s="258">
        <v>1.5629999999999999</v>
      </c>
      <c r="D470" s="112">
        <f>IF(C470&lt;MAX($C$2:C470),C470/MAX($C$2:C470)-1,0)</f>
        <v>-4.1104294478527592E-2</v>
      </c>
    </row>
    <row r="471" spans="1:4">
      <c r="A471" s="259">
        <v>41701</v>
      </c>
      <c r="B471" s="258">
        <v>1.292</v>
      </c>
      <c r="C471" s="258">
        <v>1.581</v>
      </c>
      <c r="D471" s="112">
        <f>IF(C471&lt;MAX($C$2:C471),C471/MAX($C$2:C471)-1,0)</f>
        <v>-3.0061349693251471E-2</v>
      </c>
    </row>
    <row r="472" spans="1:4">
      <c r="A472" s="259">
        <v>41702</v>
      </c>
      <c r="B472" s="258">
        <v>1.286</v>
      </c>
      <c r="C472" s="258">
        <v>1.575</v>
      </c>
      <c r="D472" s="112">
        <f>IF(C472&lt;MAX($C$2:C472),C472/MAX($C$2:C472)-1,0)</f>
        <v>-3.3742331288343475E-2</v>
      </c>
    </row>
    <row r="473" spans="1:4">
      <c r="A473" s="259">
        <v>41703</v>
      </c>
      <c r="B473" s="258">
        <v>1.2689999999999999</v>
      </c>
      <c r="C473" s="258">
        <v>1.5580000000000001</v>
      </c>
      <c r="D473" s="112">
        <f>IF(C473&lt;MAX($C$2:C473),C473/MAX($C$2:C473)-1,0)</f>
        <v>-4.417177914110415E-2</v>
      </c>
    </row>
    <row r="474" spans="1:4">
      <c r="A474" s="259">
        <v>41704</v>
      </c>
      <c r="B474" s="258">
        <v>1.258</v>
      </c>
      <c r="C474" s="258">
        <v>1.5469999999999999</v>
      </c>
      <c r="D474" s="112">
        <f>IF(C474&lt;MAX($C$2:C474),C474/MAX($C$2:C474)-1,0)</f>
        <v>-5.0920245398772934E-2</v>
      </c>
    </row>
    <row r="475" spans="1:4">
      <c r="A475" s="259">
        <v>41705</v>
      </c>
      <c r="B475" s="258">
        <v>1.2729999999999999</v>
      </c>
      <c r="C475" s="258">
        <v>1.5620000000000001</v>
      </c>
      <c r="D475" s="112">
        <f>IF(C475&lt;MAX($C$2:C475),C475/MAX($C$2:C475)-1,0)</f>
        <v>-4.1717791411042815E-2</v>
      </c>
    </row>
    <row r="476" spans="1:4">
      <c r="A476" s="259">
        <v>41708</v>
      </c>
      <c r="B476" s="258">
        <v>1.2430000000000001</v>
      </c>
      <c r="C476" s="258">
        <v>1.532</v>
      </c>
      <c r="D476" s="112">
        <f>IF(C476&lt;MAX($C$2:C476),C476/MAX($C$2:C476)-1,0)</f>
        <v>-6.0122699386502942E-2</v>
      </c>
    </row>
    <row r="477" spans="1:4">
      <c r="A477" s="259">
        <v>41709</v>
      </c>
      <c r="B477" s="258">
        <v>1.2470000000000001</v>
      </c>
      <c r="C477" s="258">
        <v>1.536</v>
      </c>
      <c r="D477" s="112">
        <f>IF(C477&lt;MAX($C$2:C477),C477/MAX($C$2:C477)-1,0)</f>
        <v>-5.7668711656441607E-2</v>
      </c>
    </row>
    <row r="478" spans="1:4">
      <c r="A478" s="259">
        <v>41710</v>
      </c>
      <c r="B478" s="258">
        <v>1.254</v>
      </c>
      <c r="C478" s="258">
        <v>1.5429999999999999</v>
      </c>
      <c r="D478" s="112">
        <f>IF(C478&lt;MAX($C$2:C478),C478/MAX($C$2:C478)-1,0)</f>
        <v>-5.3374233128834381E-2</v>
      </c>
    </row>
    <row r="479" spans="1:4">
      <c r="A479" s="259">
        <v>41711</v>
      </c>
      <c r="B479" s="258">
        <v>1.2729999999999999</v>
      </c>
      <c r="C479" s="258">
        <v>1.5620000000000001</v>
      </c>
      <c r="D479" s="112">
        <f>IF(C479&lt;MAX($C$2:C479),C479/MAX($C$2:C479)-1,0)</f>
        <v>-4.1717791411042815E-2</v>
      </c>
    </row>
    <row r="480" spans="1:4">
      <c r="A480" s="259">
        <v>41712</v>
      </c>
      <c r="B480" s="258">
        <v>1.2609999999999999</v>
      </c>
      <c r="C480" s="258">
        <v>1.55</v>
      </c>
      <c r="D480" s="112">
        <f>IF(C480&lt;MAX($C$2:C480),C480/MAX($C$2:C480)-1,0)</f>
        <v>-4.9079754601226933E-2</v>
      </c>
    </row>
    <row r="481" spans="1:4">
      <c r="A481" s="259">
        <v>41715</v>
      </c>
      <c r="B481" s="258">
        <v>1.2909999999999999</v>
      </c>
      <c r="C481" s="258">
        <v>1.58</v>
      </c>
      <c r="D481" s="112">
        <f>IF(C481&lt;MAX($C$2:C481),C481/MAX($C$2:C481)-1,0)</f>
        <v>-3.0674846625766805E-2</v>
      </c>
    </row>
    <row r="482" spans="1:4">
      <c r="A482" s="259">
        <v>41716</v>
      </c>
      <c r="B482" s="258">
        <v>1.2949999999999999</v>
      </c>
      <c r="C482" s="258">
        <v>1.5840000000000001</v>
      </c>
      <c r="D482" s="112">
        <f>IF(C482&lt;MAX($C$2:C482),C482/MAX($C$2:C482)-1,0)</f>
        <v>-2.8220858895705359E-2</v>
      </c>
    </row>
    <row r="483" spans="1:4">
      <c r="A483" s="259">
        <v>41717</v>
      </c>
      <c r="B483" s="258">
        <v>1.288</v>
      </c>
      <c r="C483" s="258">
        <v>1.577</v>
      </c>
      <c r="D483" s="112">
        <f>IF(C483&lt;MAX($C$2:C483),C483/MAX($C$2:C483)-1,0)</f>
        <v>-3.2515337423312807E-2</v>
      </c>
    </row>
    <row r="484" spans="1:4">
      <c r="A484" s="259">
        <v>41718</v>
      </c>
      <c r="B484" s="258">
        <v>1.256</v>
      </c>
      <c r="C484" s="258">
        <v>1.5449999999999999</v>
      </c>
      <c r="D484" s="112">
        <f>IF(C484&lt;MAX($C$2:C484),C484/MAX($C$2:C484)-1,0)</f>
        <v>-5.2147239263803713E-2</v>
      </c>
    </row>
    <row r="485" spans="1:4">
      <c r="A485" s="259">
        <v>41719</v>
      </c>
      <c r="B485" s="258">
        <v>1.2569999999999999</v>
      </c>
      <c r="C485" s="258">
        <v>1.546</v>
      </c>
      <c r="D485" s="112">
        <f>IF(C485&lt;MAX($C$2:C485),C485/MAX($C$2:C485)-1,0)</f>
        <v>-5.1533742331288268E-2</v>
      </c>
    </row>
    <row r="486" spans="1:4">
      <c r="A486" s="259">
        <v>41722</v>
      </c>
      <c r="B486" s="258">
        <v>1.2450000000000001</v>
      </c>
      <c r="C486" s="258">
        <v>1.534</v>
      </c>
      <c r="D486" s="112">
        <f>IF(C486&lt;MAX($C$2:C486),C486/MAX($C$2:C486)-1,0)</f>
        <v>-5.8895705521472275E-2</v>
      </c>
    </row>
    <row r="487" spans="1:4">
      <c r="A487" s="259">
        <v>41723</v>
      </c>
      <c r="B487" s="258">
        <v>1.2370000000000001</v>
      </c>
      <c r="C487" s="258">
        <v>1.526</v>
      </c>
      <c r="D487" s="112">
        <f>IF(C487&lt;MAX($C$2:C487),C487/MAX($C$2:C487)-1,0)</f>
        <v>-6.3803680981595057E-2</v>
      </c>
    </row>
    <row r="488" spans="1:4">
      <c r="A488" s="259">
        <v>41724</v>
      </c>
      <c r="B488" s="258">
        <v>1.2549999999999999</v>
      </c>
      <c r="C488" s="258">
        <v>1.544</v>
      </c>
      <c r="D488" s="112">
        <f>IF(C488&lt;MAX($C$2:C488),C488/MAX($C$2:C488)-1,0)</f>
        <v>-5.2760736196318936E-2</v>
      </c>
    </row>
    <row r="489" spans="1:4">
      <c r="A489" s="259">
        <v>41725</v>
      </c>
      <c r="B489" s="258">
        <v>1.238</v>
      </c>
      <c r="C489" s="258">
        <v>1.5269999999999999</v>
      </c>
      <c r="D489" s="112">
        <f>IF(C489&lt;MAX($C$2:C489),C489/MAX($C$2:C489)-1,0)</f>
        <v>-6.3190184049079723E-2</v>
      </c>
    </row>
    <row r="490" spans="1:4">
      <c r="A490" s="259">
        <v>41726</v>
      </c>
      <c r="B490" s="258">
        <v>1.1990000000000001</v>
      </c>
      <c r="C490" s="258">
        <v>1.488</v>
      </c>
      <c r="D490" s="112">
        <f>IF(C490&lt;MAX($C$2:C490),C490/MAX($C$2:C490)-1,0)</f>
        <v>-8.7116564417177855E-2</v>
      </c>
    </row>
    <row r="491" spans="1:4">
      <c r="A491" s="259">
        <v>41729</v>
      </c>
      <c r="B491" s="258">
        <v>1.2010000000000001</v>
      </c>
      <c r="C491" s="258">
        <v>1.49</v>
      </c>
      <c r="D491" s="112">
        <f>IF(C491&lt;MAX($C$2:C491),C491/MAX($C$2:C491)-1,0)</f>
        <v>-8.5889570552147187E-2</v>
      </c>
    </row>
    <row r="492" spans="1:4">
      <c r="A492" s="259">
        <v>41730</v>
      </c>
      <c r="B492" s="258">
        <v>1.2130000000000001</v>
      </c>
      <c r="C492" s="258">
        <v>1.502</v>
      </c>
      <c r="D492" s="112">
        <f>IF(C492&lt;MAX($C$2:C492),C492/MAX($C$2:C492)-1,0)</f>
        <v>-7.8527607361963181E-2</v>
      </c>
    </row>
    <row r="493" spans="1:4">
      <c r="A493" s="259">
        <v>41731</v>
      </c>
      <c r="B493" s="258">
        <v>1.2</v>
      </c>
      <c r="C493" s="258">
        <v>1.4890000000000001</v>
      </c>
      <c r="D493" s="112">
        <f>IF(C493&lt;MAX($C$2:C493),C493/MAX($C$2:C493)-1,0)</f>
        <v>-8.650306748466241E-2</v>
      </c>
    </row>
    <row r="494" spans="1:4">
      <c r="A494" s="259">
        <v>41732</v>
      </c>
      <c r="B494" s="258">
        <v>1.1919999999999999</v>
      </c>
      <c r="C494" s="258">
        <v>1.4810000000000001</v>
      </c>
      <c r="D494" s="112">
        <f>IF(C494&lt;MAX($C$2:C494),C494/MAX($C$2:C494)-1,0)</f>
        <v>-9.1411042944785192E-2</v>
      </c>
    </row>
    <row r="495" spans="1:4">
      <c r="A495" s="259">
        <v>41733</v>
      </c>
      <c r="B495" s="258">
        <v>1.206</v>
      </c>
      <c r="C495" s="258">
        <v>1.4950000000000001</v>
      </c>
      <c r="D495" s="112">
        <f>IF(C495&lt;MAX($C$2:C495),C495/MAX($C$2:C495)-1,0)</f>
        <v>-8.2822085889570407E-2</v>
      </c>
    </row>
    <row r="496" spans="1:4">
      <c r="A496" s="259">
        <v>41737</v>
      </c>
      <c r="B496" s="258">
        <v>1.214</v>
      </c>
      <c r="C496" s="258">
        <v>1.5029999999999999</v>
      </c>
      <c r="D496" s="112">
        <f>IF(C496&lt;MAX($C$2:C496),C496/MAX($C$2:C496)-1,0)</f>
        <v>-7.7914110429447847E-2</v>
      </c>
    </row>
    <row r="497" spans="1:4">
      <c r="A497" s="259">
        <v>41738</v>
      </c>
      <c r="B497" s="258">
        <v>1.228</v>
      </c>
      <c r="C497" s="258">
        <v>1.5169999999999999</v>
      </c>
      <c r="D497" s="112">
        <f>IF(C497&lt;MAX($C$2:C497),C497/MAX($C$2:C497)-1,0)</f>
        <v>-6.9325153374233173E-2</v>
      </c>
    </row>
    <row r="498" spans="1:4">
      <c r="A498" s="259">
        <v>41739</v>
      </c>
      <c r="B498" s="258">
        <v>1.232</v>
      </c>
      <c r="C498" s="258">
        <v>1.5209999999999999</v>
      </c>
      <c r="D498" s="112">
        <f>IF(C498&lt;MAX($C$2:C498),C498/MAX($C$2:C498)-1,0)</f>
        <v>-6.6871165644171726E-2</v>
      </c>
    </row>
    <row r="499" spans="1:4">
      <c r="A499" s="259">
        <v>41740</v>
      </c>
      <c r="B499" s="258">
        <v>1.2290000000000001</v>
      </c>
      <c r="C499" s="258">
        <v>1.518</v>
      </c>
      <c r="D499" s="112">
        <f>IF(C499&lt;MAX($C$2:C499),C499/MAX($C$2:C499)-1,0)</f>
        <v>-6.8711656441717728E-2</v>
      </c>
    </row>
    <row r="500" spans="1:4">
      <c r="A500" s="259">
        <v>41743</v>
      </c>
      <c r="B500" s="258">
        <v>1.236</v>
      </c>
      <c r="C500" s="258">
        <v>1.5249999999999999</v>
      </c>
      <c r="D500" s="112">
        <f>IF(C500&lt;MAX($C$2:C500),C500/MAX($C$2:C500)-1,0)</f>
        <v>-6.4417177914110391E-2</v>
      </c>
    </row>
    <row r="501" spans="1:4">
      <c r="A501" s="259">
        <v>41744</v>
      </c>
      <c r="B501" s="258">
        <v>1.2350000000000001</v>
      </c>
      <c r="C501" s="258">
        <v>1.524</v>
      </c>
      <c r="D501" s="112">
        <f>IF(C501&lt;MAX($C$2:C501),C501/MAX($C$2:C501)-1,0)</f>
        <v>-6.5030674846625725E-2</v>
      </c>
    </row>
    <row r="502" spans="1:4">
      <c r="A502" s="259">
        <v>41745</v>
      </c>
      <c r="B502" s="258">
        <v>1.23</v>
      </c>
      <c r="C502" s="258">
        <v>1.5189999999999999</v>
      </c>
      <c r="D502" s="112">
        <f>IF(C502&lt;MAX($C$2:C502),C502/MAX($C$2:C502)-1,0)</f>
        <v>-6.8098159509202505E-2</v>
      </c>
    </row>
    <row r="503" spans="1:4">
      <c r="A503" s="259">
        <v>41746</v>
      </c>
      <c r="B503" s="258">
        <v>1.2270000000000001</v>
      </c>
      <c r="C503" s="258">
        <v>1.516</v>
      </c>
      <c r="D503" s="112">
        <f>IF(C503&lt;MAX($C$2:C503),C503/MAX($C$2:C503)-1,0)</f>
        <v>-6.9938650306748396E-2</v>
      </c>
    </row>
    <row r="504" spans="1:4">
      <c r="A504" s="259">
        <v>41747</v>
      </c>
      <c r="B504" s="258">
        <v>1.2330000000000001</v>
      </c>
      <c r="C504" s="258">
        <v>1.522</v>
      </c>
      <c r="D504" s="112">
        <f>IF(C504&lt;MAX($C$2:C504),C504/MAX($C$2:C504)-1,0)</f>
        <v>-6.6257668711656392E-2</v>
      </c>
    </row>
    <row r="505" spans="1:4">
      <c r="A505" s="259">
        <v>41750</v>
      </c>
      <c r="B505" s="258">
        <v>1.222</v>
      </c>
      <c r="C505" s="258">
        <v>1.5109999999999999</v>
      </c>
      <c r="D505" s="112">
        <f>IF(C505&lt;MAX($C$2:C505),C505/MAX($C$2:C505)-1,0)</f>
        <v>-7.3006134969325176E-2</v>
      </c>
    </row>
    <row r="506" spans="1:4">
      <c r="A506" s="259">
        <v>41751</v>
      </c>
      <c r="B506" s="258">
        <v>1.204</v>
      </c>
      <c r="C506" s="258">
        <v>1.4930000000000001</v>
      </c>
      <c r="D506" s="112">
        <f>IF(C506&lt;MAX($C$2:C506),C506/MAX($C$2:C506)-1,0)</f>
        <v>-8.4049079754601075E-2</v>
      </c>
    </row>
    <row r="507" spans="1:4">
      <c r="A507" s="259">
        <v>41752</v>
      </c>
      <c r="B507" s="258">
        <v>1.1950000000000001</v>
      </c>
      <c r="C507" s="258">
        <v>1.484</v>
      </c>
      <c r="D507" s="112">
        <f>IF(C507&lt;MAX($C$2:C507),C507/MAX($C$2:C507)-1,0)</f>
        <v>-8.9570552147239191E-2</v>
      </c>
    </row>
    <row r="508" spans="1:4">
      <c r="A508" s="259">
        <v>41753</v>
      </c>
      <c r="B508" s="258">
        <v>1.1839999999999999</v>
      </c>
      <c r="C508" s="258">
        <v>1.4730000000000001</v>
      </c>
      <c r="D508" s="112">
        <f>IF(C508&lt;MAX($C$2:C508),C508/MAX($C$2:C508)-1,0)</f>
        <v>-9.6319018404907863E-2</v>
      </c>
    </row>
    <row r="509" spans="1:4">
      <c r="A509" s="259">
        <v>41754</v>
      </c>
      <c r="B509" s="258">
        <v>1.1659999999999999</v>
      </c>
      <c r="C509" s="258">
        <v>1.4550000000000001</v>
      </c>
      <c r="D509" s="112">
        <f>IF(C509&lt;MAX($C$2:C509),C509/MAX($C$2:C509)-1,0)</f>
        <v>-0.10736196319018398</v>
      </c>
    </row>
    <row r="510" spans="1:4">
      <c r="A510" s="259">
        <v>41757</v>
      </c>
      <c r="B510" s="258">
        <v>1.1319999999999999</v>
      </c>
      <c r="C510" s="258">
        <v>1.421</v>
      </c>
      <c r="D510" s="112">
        <f>IF(C510&lt;MAX($C$2:C510),C510/MAX($C$2:C510)-1,0)</f>
        <v>-0.12822085889570545</v>
      </c>
    </row>
    <row r="511" spans="1:4">
      <c r="A511" s="259">
        <v>41758</v>
      </c>
      <c r="B511" s="258">
        <v>1.145</v>
      </c>
      <c r="C511" s="258">
        <v>1.4339999999999999</v>
      </c>
      <c r="D511" s="112">
        <f>IF(C511&lt;MAX($C$2:C511),C511/MAX($C$2:C511)-1,0)</f>
        <v>-0.12024539877300611</v>
      </c>
    </row>
    <row r="512" spans="1:4">
      <c r="A512" s="259">
        <v>41759</v>
      </c>
      <c r="B512" s="258">
        <v>1.1579999999999999</v>
      </c>
      <c r="C512" s="258">
        <v>1.4470000000000001</v>
      </c>
      <c r="D512" s="112">
        <f>IF(C512&lt;MAX($C$2:C512),C512/MAX($C$2:C512)-1,0)</f>
        <v>-0.11226993865030666</v>
      </c>
    </row>
    <row r="513" spans="1:4">
      <c r="A513" s="259">
        <v>41764</v>
      </c>
      <c r="B513" s="258">
        <v>1.169</v>
      </c>
      <c r="C513" s="258">
        <v>1.458</v>
      </c>
      <c r="D513" s="112">
        <f>IF(C513&lt;MAX($C$2:C513),C513/MAX($C$2:C513)-1,0)</f>
        <v>-0.10552147239263798</v>
      </c>
    </row>
    <row r="514" spans="1:4">
      <c r="A514" s="259">
        <v>41765</v>
      </c>
      <c r="B514" s="258">
        <v>1.181</v>
      </c>
      <c r="C514" s="258">
        <v>1.47</v>
      </c>
      <c r="D514" s="112">
        <f>IF(C514&lt;MAX($C$2:C514),C514/MAX($C$2:C514)-1,0)</f>
        <v>-9.8159509202453976E-2</v>
      </c>
    </row>
    <row r="515" spans="1:4">
      <c r="A515" s="259">
        <v>41766</v>
      </c>
      <c r="B515" s="258">
        <v>1.1659999999999999</v>
      </c>
      <c r="C515" s="258">
        <v>1.4550000000000001</v>
      </c>
      <c r="D515" s="112">
        <f>IF(C515&lt;MAX($C$2:C515),C515/MAX($C$2:C515)-1,0)</f>
        <v>-0.10736196319018398</v>
      </c>
    </row>
    <row r="516" spans="1:4">
      <c r="A516" s="259">
        <v>41767</v>
      </c>
      <c r="B516" s="258">
        <v>1.1599999999999999</v>
      </c>
      <c r="C516" s="258">
        <v>1.4490000000000001</v>
      </c>
      <c r="D516" s="112">
        <f>IF(C516&lt;MAX($C$2:C516),C516/MAX($C$2:C516)-1,0)</f>
        <v>-0.11104294478527599</v>
      </c>
    </row>
    <row r="517" spans="1:4">
      <c r="A517" s="259">
        <v>41768</v>
      </c>
      <c r="B517" s="258">
        <v>1.145</v>
      </c>
      <c r="C517" s="258">
        <v>1.4339999999999999</v>
      </c>
      <c r="D517" s="112">
        <f>IF(C517&lt;MAX($C$2:C517),C517/MAX($C$2:C517)-1,0)</f>
        <v>-0.12024539877300611</v>
      </c>
    </row>
    <row r="518" spans="1:4">
      <c r="A518" s="259">
        <v>41771</v>
      </c>
      <c r="B518" s="258">
        <v>1.1559999999999999</v>
      </c>
      <c r="C518" s="258">
        <v>1.4450000000000001</v>
      </c>
      <c r="D518" s="112">
        <f>IF(C518&lt;MAX($C$2:C518),C518/MAX($C$2:C518)-1,0)</f>
        <v>-0.11349693251533732</v>
      </c>
    </row>
    <row r="519" spans="1:4">
      <c r="A519" s="259">
        <v>41772</v>
      </c>
      <c r="B519" s="258">
        <v>1.1539999999999999</v>
      </c>
      <c r="C519" s="258">
        <v>1.4430000000000001</v>
      </c>
      <c r="D519" s="112">
        <f>IF(C519&lt;MAX($C$2:C519),C519/MAX($C$2:C519)-1,0)</f>
        <v>-0.11472392638036799</v>
      </c>
    </row>
    <row r="520" spans="1:4">
      <c r="A520" s="259">
        <v>41773</v>
      </c>
      <c r="B520" s="258">
        <v>1.1579999999999999</v>
      </c>
      <c r="C520" s="258">
        <v>1.4470000000000001</v>
      </c>
      <c r="D520" s="112">
        <f>IF(C520&lt;MAX($C$2:C520),C520/MAX($C$2:C520)-1,0)</f>
        <v>-0.11226993865030666</v>
      </c>
    </row>
    <row r="521" spans="1:4">
      <c r="A521" s="259">
        <v>41774</v>
      </c>
      <c r="B521" s="258">
        <v>1.143</v>
      </c>
      <c r="C521" s="258">
        <v>1.4319999999999999</v>
      </c>
      <c r="D521" s="112">
        <f>IF(C521&lt;MAX($C$2:C521),C521/MAX($C$2:C521)-1,0)</f>
        <v>-0.12147239263803677</v>
      </c>
    </row>
    <row r="522" spans="1:4">
      <c r="A522" s="259">
        <v>41775</v>
      </c>
      <c r="B522" s="258">
        <v>1.1299999999999999</v>
      </c>
      <c r="C522" s="258">
        <v>1.419</v>
      </c>
      <c r="D522" s="112">
        <f>IF(C522&lt;MAX($C$2:C522),C522/MAX($C$2:C522)-1,0)</f>
        <v>-0.12944785276073612</v>
      </c>
    </row>
    <row r="523" spans="1:4">
      <c r="A523" s="259">
        <v>41778</v>
      </c>
      <c r="B523" s="258">
        <v>1.119</v>
      </c>
      <c r="C523" s="258">
        <v>1.4079999999999999</v>
      </c>
      <c r="D523" s="112">
        <f>IF(C523&lt;MAX($C$2:C523),C523/MAX($C$2:C523)-1,0)</f>
        <v>-0.1361963190184049</v>
      </c>
    </row>
    <row r="524" spans="1:4">
      <c r="A524" s="259">
        <v>41779</v>
      </c>
      <c r="B524" s="258">
        <v>1.125</v>
      </c>
      <c r="C524" s="258">
        <v>1.4139999999999999</v>
      </c>
      <c r="D524" s="112">
        <f>IF(C524&lt;MAX($C$2:C524),C524/MAX($C$2:C524)-1,0)</f>
        <v>-0.1325153374233129</v>
      </c>
    </row>
    <row r="525" spans="1:4">
      <c r="A525" s="259">
        <v>41780</v>
      </c>
      <c r="B525" s="258">
        <v>1.139</v>
      </c>
      <c r="C525" s="258">
        <v>1.4279999999999999</v>
      </c>
      <c r="D525" s="112">
        <f>IF(C525&lt;MAX($C$2:C525),C525/MAX($C$2:C525)-1,0)</f>
        <v>-0.12392638036809811</v>
      </c>
    </row>
    <row r="526" spans="1:4">
      <c r="A526" s="259">
        <v>41781</v>
      </c>
      <c r="B526" s="258">
        <v>1.145</v>
      </c>
      <c r="C526" s="258">
        <v>1.4339999999999999</v>
      </c>
      <c r="D526" s="112">
        <f>IF(C526&lt;MAX($C$2:C526),C526/MAX($C$2:C526)-1,0)</f>
        <v>-0.12024539877300611</v>
      </c>
    </row>
    <row r="527" spans="1:4">
      <c r="A527" s="259">
        <v>41782</v>
      </c>
      <c r="B527" s="258">
        <v>1.1579999999999999</v>
      </c>
      <c r="C527" s="258">
        <v>1.4470000000000001</v>
      </c>
      <c r="D527" s="112">
        <f>IF(C527&lt;MAX($C$2:C527),C527/MAX($C$2:C527)-1,0)</f>
        <v>-0.11226993865030666</v>
      </c>
    </row>
    <row r="528" spans="1:4">
      <c r="A528" s="259">
        <v>41785</v>
      </c>
      <c r="B528" s="258">
        <v>1.1850000000000001</v>
      </c>
      <c r="C528" s="258">
        <v>1.474</v>
      </c>
      <c r="D528" s="112">
        <f>IF(C528&lt;MAX($C$2:C528),C528/MAX($C$2:C528)-1,0)</f>
        <v>-9.5705521472392641E-2</v>
      </c>
    </row>
    <row r="529" spans="1:4">
      <c r="A529" s="259">
        <v>41786</v>
      </c>
      <c r="B529" s="258">
        <v>1.18</v>
      </c>
      <c r="C529" s="258">
        <v>1.4690000000000001</v>
      </c>
      <c r="D529" s="112">
        <f>IF(C529&lt;MAX($C$2:C529),C529/MAX($C$2:C529)-1,0)</f>
        <v>-9.8773006134969199E-2</v>
      </c>
    </row>
    <row r="530" spans="1:4">
      <c r="A530" s="259">
        <v>41787</v>
      </c>
      <c r="B530" s="258">
        <v>1.1970000000000001</v>
      </c>
      <c r="C530" s="258">
        <v>1.486</v>
      </c>
      <c r="D530" s="112">
        <f>IF(C530&lt;MAX($C$2:C530),C530/MAX($C$2:C530)-1,0)</f>
        <v>-8.8343558282208523E-2</v>
      </c>
    </row>
    <row r="531" spans="1:4">
      <c r="A531" s="259">
        <v>41788</v>
      </c>
      <c r="B531" s="258">
        <v>1.1919999999999999</v>
      </c>
      <c r="C531" s="258">
        <v>1.4810000000000001</v>
      </c>
      <c r="D531" s="112">
        <f>IF(C531&lt;MAX($C$2:C531),C531/MAX($C$2:C531)-1,0)</f>
        <v>-9.1411042944785192E-2</v>
      </c>
    </row>
    <row r="532" spans="1:4">
      <c r="A532" s="259">
        <v>41789</v>
      </c>
      <c r="B532" s="258">
        <v>1.1879999999999999</v>
      </c>
      <c r="C532" s="258">
        <v>1.4770000000000001</v>
      </c>
      <c r="D532" s="112">
        <f>IF(C532&lt;MAX($C$2:C532),C532/MAX($C$2:C532)-1,0)</f>
        <v>-9.3865030674846528E-2</v>
      </c>
    </row>
    <row r="533" spans="1:4">
      <c r="A533" s="259">
        <v>41793</v>
      </c>
      <c r="B533" s="258">
        <v>1.1910000000000001</v>
      </c>
      <c r="C533" s="258">
        <v>1.48</v>
      </c>
      <c r="D533" s="112">
        <f>IF(C533&lt;MAX($C$2:C533),C533/MAX($C$2:C533)-1,0)</f>
        <v>-9.2024539877300526E-2</v>
      </c>
    </row>
    <row r="534" spans="1:4">
      <c r="A534" s="259">
        <v>41794</v>
      </c>
      <c r="B534" s="258">
        <v>1.1839999999999999</v>
      </c>
      <c r="C534" s="258">
        <v>1.4730000000000001</v>
      </c>
      <c r="D534" s="112">
        <f>IF(C534&lt;MAX($C$2:C534),C534/MAX($C$2:C534)-1,0)</f>
        <v>-9.6319018404907863E-2</v>
      </c>
    </row>
    <row r="535" spans="1:4">
      <c r="A535" s="259">
        <v>41795</v>
      </c>
      <c r="B535" s="258">
        <v>1.196</v>
      </c>
      <c r="C535" s="258">
        <v>1.4850000000000001</v>
      </c>
      <c r="D535" s="112">
        <f>IF(C535&lt;MAX($C$2:C535),C535/MAX($C$2:C535)-1,0)</f>
        <v>-8.8957055214723857E-2</v>
      </c>
    </row>
    <row r="536" spans="1:4">
      <c r="A536" s="259">
        <v>41796</v>
      </c>
      <c r="B536" s="258">
        <v>1.2</v>
      </c>
      <c r="C536" s="258">
        <v>1.4890000000000001</v>
      </c>
      <c r="D536" s="112">
        <f>IF(C536&lt;MAX($C$2:C536),C536/MAX($C$2:C536)-1,0)</f>
        <v>-8.650306748466241E-2</v>
      </c>
    </row>
    <row r="537" spans="1:4">
      <c r="A537" s="259">
        <v>41799</v>
      </c>
      <c r="B537" s="258">
        <v>1.1930000000000001</v>
      </c>
      <c r="C537" s="258">
        <v>1.482</v>
      </c>
      <c r="D537" s="112">
        <f>IF(C537&lt;MAX($C$2:C537),C537/MAX($C$2:C537)-1,0)</f>
        <v>-9.0797546012269859E-2</v>
      </c>
    </row>
    <row r="538" spans="1:4">
      <c r="A538" s="259">
        <v>41800</v>
      </c>
      <c r="B538" s="258">
        <v>1.198</v>
      </c>
      <c r="C538" s="258">
        <v>1.4870000000000001</v>
      </c>
      <c r="D538" s="112">
        <f>IF(C538&lt;MAX($C$2:C538),C538/MAX($C$2:C538)-1,0)</f>
        <v>-8.7730061349693078E-2</v>
      </c>
    </row>
    <row r="539" spans="1:4">
      <c r="A539" s="259">
        <v>41801</v>
      </c>
      <c r="B539" s="258">
        <v>1.208</v>
      </c>
      <c r="C539" s="258">
        <v>1.4970000000000001</v>
      </c>
      <c r="D539" s="112">
        <f>IF(C539&lt;MAX($C$2:C539),C539/MAX($C$2:C539)-1,0)</f>
        <v>-8.1595092024539739E-2</v>
      </c>
    </row>
    <row r="540" spans="1:4">
      <c r="A540" s="259">
        <v>41802</v>
      </c>
      <c r="B540" s="258">
        <v>1.2030000000000001</v>
      </c>
      <c r="C540" s="258">
        <v>1.492</v>
      </c>
      <c r="D540" s="112">
        <f>IF(C540&lt;MAX($C$2:C540),C540/MAX($C$2:C540)-1,0)</f>
        <v>-8.466257668711652E-2</v>
      </c>
    </row>
    <row r="541" spans="1:4">
      <c r="A541" s="259">
        <v>41803</v>
      </c>
      <c r="B541" s="258">
        <v>1.2110000000000001</v>
      </c>
      <c r="C541" s="258">
        <v>1.5</v>
      </c>
      <c r="D541" s="112">
        <f>IF(C541&lt;MAX($C$2:C541),C541/MAX($C$2:C541)-1,0)</f>
        <v>-7.9754601226993849E-2</v>
      </c>
    </row>
    <row r="542" spans="1:4">
      <c r="A542" s="259">
        <v>41806</v>
      </c>
      <c r="B542" s="258">
        <v>1.2090000000000001</v>
      </c>
      <c r="C542" s="258">
        <v>1.498</v>
      </c>
      <c r="D542" s="112">
        <f>IF(C542&lt;MAX($C$2:C542),C542/MAX($C$2:C542)-1,0)</f>
        <v>-8.0981595092024516E-2</v>
      </c>
    </row>
    <row r="543" spans="1:4">
      <c r="A543" s="259">
        <v>41807</v>
      </c>
      <c r="B543" s="258">
        <v>1.1930000000000001</v>
      </c>
      <c r="C543" s="258">
        <v>1.482</v>
      </c>
      <c r="D543" s="112">
        <f>IF(C543&lt;MAX($C$2:C543),C543/MAX($C$2:C543)-1,0)</f>
        <v>-9.0797546012269859E-2</v>
      </c>
    </row>
    <row r="544" spans="1:4">
      <c r="A544" s="259">
        <v>41808</v>
      </c>
      <c r="B544" s="258">
        <v>1.1879999999999999</v>
      </c>
      <c r="C544" s="258">
        <v>1.4770000000000001</v>
      </c>
      <c r="D544" s="112">
        <f>IF(C544&lt;MAX($C$2:C544),C544/MAX($C$2:C544)-1,0)</f>
        <v>-9.3865030674846528E-2</v>
      </c>
    </row>
    <row r="545" spans="1:4">
      <c r="A545" s="259">
        <v>41809</v>
      </c>
      <c r="B545" s="258">
        <v>1.1659999999999999</v>
      </c>
      <c r="C545" s="258">
        <v>1.4550000000000001</v>
      </c>
      <c r="D545" s="112">
        <f>IF(C545&lt;MAX($C$2:C545),C545/MAX($C$2:C545)-1,0)</f>
        <v>-0.10736196319018398</v>
      </c>
    </row>
    <row r="546" spans="1:4">
      <c r="A546" s="259">
        <v>41810</v>
      </c>
      <c r="B546" s="258">
        <v>1.175</v>
      </c>
      <c r="C546" s="258">
        <v>1.464</v>
      </c>
      <c r="D546" s="112">
        <f>IF(C546&lt;MAX($C$2:C546),C546/MAX($C$2:C546)-1,0)</f>
        <v>-0.10184049079754598</v>
      </c>
    </row>
    <row r="547" spans="1:4">
      <c r="A547" s="259">
        <v>41813</v>
      </c>
      <c r="B547" s="258">
        <v>1.1850000000000001</v>
      </c>
      <c r="C547" s="258">
        <v>1.474</v>
      </c>
      <c r="D547" s="112">
        <f>IF(C547&lt;MAX($C$2:C547),C547/MAX($C$2:C547)-1,0)</f>
        <v>-9.5705521472392641E-2</v>
      </c>
    </row>
    <row r="548" spans="1:4">
      <c r="A548" s="259">
        <v>41814</v>
      </c>
      <c r="B548" s="258">
        <v>1.198</v>
      </c>
      <c r="C548" s="258">
        <v>1.4870000000000001</v>
      </c>
      <c r="D548" s="112">
        <f>IF(C548&lt;MAX($C$2:C548),C548/MAX($C$2:C548)-1,0)</f>
        <v>-8.7730061349693078E-2</v>
      </c>
    </row>
    <row r="549" spans="1:4">
      <c r="A549" s="259">
        <v>41815</v>
      </c>
      <c r="B549" s="258">
        <v>1.1910000000000001</v>
      </c>
      <c r="C549" s="258">
        <v>1.48</v>
      </c>
      <c r="D549" s="112">
        <f>IF(C549&lt;MAX($C$2:C549),C549/MAX($C$2:C549)-1,0)</f>
        <v>-9.2024539877300526E-2</v>
      </c>
    </row>
    <row r="550" spans="1:4">
      <c r="A550" s="259">
        <v>41816</v>
      </c>
      <c r="B550" s="258">
        <v>1.21</v>
      </c>
      <c r="C550" s="258">
        <v>1.4990000000000001</v>
      </c>
      <c r="D550" s="112">
        <f>IF(C550&lt;MAX($C$2:C550),C550/MAX($C$2:C550)-1,0)</f>
        <v>-8.0368098159509072E-2</v>
      </c>
    </row>
    <row r="551" spans="1:4">
      <c r="A551" s="259">
        <v>41817</v>
      </c>
      <c r="B551" s="258">
        <v>1.212</v>
      </c>
      <c r="C551" s="258">
        <v>1.5009999999999999</v>
      </c>
      <c r="D551" s="112">
        <f>IF(C551&lt;MAX($C$2:C551),C551/MAX($C$2:C551)-1,0)</f>
        <v>-7.9141104294478515E-2</v>
      </c>
    </row>
    <row r="552" spans="1:4">
      <c r="A552" s="259">
        <v>41820</v>
      </c>
      <c r="B552" s="258">
        <v>1.222</v>
      </c>
      <c r="C552" s="258">
        <v>1.5109999999999999</v>
      </c>
      <c r="D552" s="112">
        <f>IF(C552&lt;MAX($C$2:C552),C552/MAX($C$2:C552)-1,0)</f>
        <v>-7.3006134969325176E-2</v>
      </c>
    </row>
    <row r="553" spans="1:4">
      <c r="A553" s="259">
        <v>41821</v>
      </c>
      <c r="B553" s="258">
        <v>1.226</v>
      </c>
      <c r="C553" s="258">
        <v>1.5149999999999999</v>
      </c>
      <c r="D553" s="112">
        <f>IF(C553&lt;MAX($C$2:C553),C553/MAX($C$2:C553)-1,0)</f>
        <v>-7.055214723926384E-2</v>
      </c>
    </row>
    <row r="554" spans="1:4">
      <c r="A554" s="259">
        <v>41822</v>
      </c>
      <c r="B554" s="258">
        <v>1.244</v>
      </c>
      <c r="C554" s="258">
        <v>1.5329999999999999</v>
      </c>
      <c r="D554" s="112">
        <f>IF(C554&lt;MAX($C$2:C554),C554/MAX($C$2:C554)-1,0)</f>
        <v>-5.950920245398772E-2</v>
      </c>
    </row>
    <row r="555" spans="1:4">
      <c r="A555" s="259">
        <v>41823</v>
      </c>
      <c r="B555" s="258">
        <v>1.264</v>
      </c>
      <c r="C555" s="258">
        <v>1.5529999999999999</v>
      </c>
      <c r="D555" s="112">
        <f>IF(C555&lt;MAX($C$2:C555),C555/MAX($C$2:C555)-1,0)</f>
        <v>-4.7239263803680931E-2</v>
      </c>
    </row>
    <row r="556" spans="1:4">
      <c r="A556" s="259">
        <v>41824</v>
      </c>
      <c r="B556" s="258">
        <v>1.2529999999999999</v>
      </c>
      <c r="C556" s="258">
        <v>1.542</v>
      </c>
      <c r="D556" s="112">
        <f>IF(C556&lt;MAX($C$2:C556),C556/MAX($C$2:C556)-1,0)</f>
        <v>-5.3987730061349604E-2</v>
      </c>
    </row>
    <row r="557" spans="1:4">
      <c r="A557" s="259">
        <v>41827</v>
      </c>
      <c r="B557" s="258">
        <v>1.2410000000000001</v>
      </c>
      <c r="C557" s="258">
        <v>1.53</v>
      </c>
      <c r="D557" s="112">
        <f>IF(C557&lt;MAX($C$2:C557),C557/MAX($C$2:C557)-1,0)</f>
        <v>-6.134969325153361E-2</v>
      </c>
    </row>
    <row r="558" spans="1:4">
      <c r="A558" s="259">
        <v>41828</v>
      </c>
      <c r="B558" s="258">
        <v>1.252</v>
      </c>
      <c r="C558" s="258">
        <v>1.5409999999999999</v>
      </c>
      <c r="D558" s="112">
        <f>IF(C558&lt;MAX($C$2:C558),C558/MAX($C$2:C558)-1,0)</f>
        <v>-5.4601226993865049E-2</v>
      </c>
    </row>
    <row r="559" spans="1:4">
      <c r="A559" s="259">
        <v>41829</v>
      </c>
      <c r="B559" s="258">
        <v>1.236</v>
      </c>
      <c r="C559" s="258">
        <v>1.5249999999999999</v>
      </c>
      <c r="D559" s="112">
        <f>IF(C559&lt;MAX($C$2:C559),C559/MAX($C$2:C559)-1,0)</f>
        <v>-6.4417177914110391E-2</v>
      </c>
    </row>
    <row r="560" spans="1:4">
      <c r="A560" s="259">
        <v>41830</v>
      </c>
      <c r="B560" s="258">
        <v>1.2350000000000001</v>
      </c>
      <c r="C560" s="258">
        <v>1.524</v>
      </c>
      <c r="D560" s="112">
        <f>IF(C560&lt;MAX($C$2:C560),C560/MAX($C$2:C560)-1,0)</f>
        <v>-6.5030674846625725E-2</v>
      </c>
    </row>
    <row r="561" spans="1:4">
      <c r="A561" s="259">
        <v>41831</v>
      </c>
      <c r="B561" s="258">
        <v>1.2330000000000001</v>
      </c>
      <c r="C561" s="258">
        <v>1.522</v>
      </c>
      <c r="D561" s="112">
        <f>IF(C561&lt;MAX($C$2:C561),C561/MAX($C$2:C561)-1,0)</f>
        <v>-6.6257668711656392E-2</v>
      </c>
    </row>
    <row r="562" spans="1:4">
      <c r="A562" s="259">
        <v>41834</v>
      </c>
      <c r="B562" s="258">
        <v>1.24</v>
      </c>
      <c r="C562" s="258">
        <v>1.5289999999999999</v>
      </c>
      <c r="D562" s="112">
        <f>IF(C562&lt;MAX($C$2:C562),C562/MAX($C$2:C562)-1,0)</f>
        <v>-6.1963190184049055E-2</v>
      </c>
    </row>
    <row r="563" spans="1:4">
      <c r="A563" s="259">
        <v>41835</v>
      </c>
      <c r="B563" s="258">
        <v>1.2330000000000001</v>
      </c>
      <c r="C563" s="258">
        <v>1.522</v>
      </c>
      <c r="D563" s="112">
        <f>IF(C563&lt;MAX($C$2:C563),C563/MAX($C$2:C563)-1,0)</f>
        <v>-6.6257668711656392E-2</v>
      </c>
    </row>
    <row r="564" spans="1:4">
      <c r="A564" s="259">
        <v>41836</v>
      </c>
      <c r="B564" s="258">
        <v>1.2170000000000001</v>
      </c>
      <c r="C564" s="258">
        <v>1.506</v>
      </c>
      <c r="D564" s="112">
        <f>IF(C564&lt;MAX($C$2:C564),C564/MAX($C$2:C564)-1,0)</f>
        <v>-7.6073619631901734E-2</v>
      </c>
    </row>
    <row r="565" spans="1:4">
      <c r="A565" s="259">
        <v>41837</v>
      </c>
      <c r="B565" s="258">
        <v>1.2150000000000001</v>
      </c>
      <c r="C565" s="258">
        <v>1.504</v>
      </c>
      <c r="D565" s="112">
        <f>IF(C565&lt;MAX($C$2:C565),C565/MAX($C$2:C565)-1,0)</f>
        <v>-7.7300613496932402E-2</v>
      </c>
    </row>
    <row r="566" spans="1:4">
      <c r="A566" s="259">
        <v>41838</v>
      </c>
      <c r="B566" s="258">
        <v>1.2110000000000001</v>
      </c>
      <c r="C566" s="258">
        <v>1.5</v>
      </c>
      <c r="D566" s="112">
        <f>IF(C566&lt;MAX($C$2:C566),C566/MAX($C$2:C566)-1,0)</f>
        <v>-7.9754601226993849E-2</v>
      </c>
    </row>
    <row r="567" spans="1:4">
      <c r="A567" s="259">
        <v>41841</v>
      </c>
      <c r="B567" s="258">
        <v>1.212</v>
      </c>
      <c r="C567" s="258">
        <v>1.5009999999999999</v>
      </c>
      <c r="D567" s="112">
        <f>IF(C567&lt;MAX($C$2:C567),C567/MAX($C$2:C567)-1,0)</f>
        <v>-7.9141104294478515E-2</v>
      </c>
    </row>
    <row r="568" spans="1:4">
      <c r="A568" s="259">
        <v>41842</v>
      </c>
      <c r="B568" s="258">
        <v>1.224</v>
      </c>
      <c r="C568" s="258">
        <v>1.5129999999999999</v>
      </c>
      <c r="D568" s="112">
        <f>IF(C568&lt;MAX($C$2:C568),C568/MAX($C$2:C568)-1,0)</f>
        <v>-7.1779141104294508E-2</v>
      </c>
    </row>
    <row r="569" spans="1:4">
      <c r="A569" s="259">
        <v>41843</v>
      </c>
      <c r="B569" s="258">
        <v>1.2</v>
      </c>
      <c r="C569" s="258">
        <v>1.4890000000000001</v>
      </c>
      <c r="D569" s="112">
        <f>IF(C569&lt;MAX($C$2:C569),C569/MAX($C$2:C569)-1,0)</f>
        <v>-8.650306748466241E-2</v>
      </c>
    </row>
    <row r="570" spans="1:4">
      <c r="A570" s="259">
        <v>41844</v>
      </c>
      <c r="B570" s="258">
        <v>1.1859999999999999</v>
      </c>
      <c r="C570" s="258">
        <v>1.4750000000000001</v>
      </c>
      <c r="D570" s="112">
        <f>IF(C570&lt;MAX($C$2:C570),C570/MAX($C$2:C570)-1,0)</f>
        <v>-9.5092024539877196E-2</v>
      </c>
    </row>
    <row r="571" spans="1:4">
      <c r="A571" s="259">
        <v>41845</v>
      </c>
      <c r="B571" s="258">
        <v>1.1930000000000001</v>
      </c>
      <c r="C571" s="258">
        <v>1.482</v>
      </c>
      <c r="D571" s="112">
        <f>IF(C571&lt;MAX($C$2:C571),C571/MAX($C$2:C571)-1,0)</f>
        <v>-9.0797546012269859E-2</v>
      </c>
    </row>
    <row r="572" spans="1:4">
      <c r="A572" s="259">
        <v>41848</v>
      </c>
      <c r="B572" s="258">
        <v>1.2110000000000001</v>
      </c>
      <c r="C572" s="258">
        <v>1.5</v>
      </c>
      <c r="D572" s="112">
        <f>IF(C572&lt;MAX($C$2:C572),C572/MAX($C$2:C572)-1,0)</f>
        <v>-7.9754601226993849E-2</v>
      </c>
    </row>
    <row r="573" spans="1:4">
      <c r="A573" s="259">
        <v>41849</v>
      </c>
      <c r="B573" s="258">
        <v>1.2190000000000001</v>
      </c>
      <c r="C573" s="258">
        <v>1.508</v>
      </c>
      <c r="D573" s="112">
        <f>IF(C573&lt;MAX($C$2:C573),C573/MAX($C$2:C573)-1,0)</f>
        <v>-7.4846625766871067E-2</v>
      </c>
    </row>
    <row r="574" spans="1:4">
      <c r="A574" s="259">
        <v>41850</v>
      </c>
      <c r="B574" s="258">
        <v>1.23</v>
      </c>
      <c r="C574" s="258">
        <v>1.5189999999999999</v>
      </c>
      <c r="D574" s="112">
        <f>IF(C574&lt;MAX($C$2:C574),C574/MAX($C$2:C574)-1,0)</f>
        <v>-6.8098159509202505E-2</v>
      </c>
    </row>
    <row r="575" spans="1:4">
      <c r="A575" s="259">
        <v>41851</v>
      </c>
      <c r="B575" s="258">
        <v>1.2310000000000001</v>
      </c>
      <c r="C575" s="258">
        <v>1.52</v>
      </c>
      <c r="D575" s="112">
        <f>IF(C575&lt;MAX($C$2:C575),C575/MAX($C$2:C575)-1,0)</f>
        <v>-6.748466257668706E-2</v>
      </c>
    </row>
    <row r="576" spans="1:4">
      <c r="A576" s="259">
        <v>41852</v>
      </c>
      <c r="B576" s="258">
        <v>1.2370000000000001</v>
      </c>
      <c r="C576" s="258">
        <v>1.526</v>
      </c>
      <c r="D576" s="112">
        <f>IF(C576&lt;MAX($C$2:C576),C576/MAX($C$2:C576)-1,0)</f>
        <v>-6.3803680981595057E-2</v>
      </c>
    </row>
    <row r="577" spans="1:4">
      <c r="A577" s="259">
        <v>41855</v>
      </c>
      <c r="B577" s="258">
        <v>1.2430000000000001</v>
      </c>
      <c r="C577" s="258">
        <v>1.532</v>
      </c>
      <c r="D577" s="112">
        <f>IF(C577&lt;MAX($C$2:C577),C577/MAX($C$2:C577)-1,0)</f>
        <v>-6.0122699386502942E-2</v>
      </c>
    </row>
    <row r="578" spans="1:4">
      <c r="A578" s="259">
        <v>41856</v>
      </c>
      <c r="B578" s="258">
        <v>1.246</v>
      </c>
      <c r="C578" s="258">
        <v>1.5349999999999999</v>
      </c>
      <c r="D578" s="112">
        <f>IF(C578&lt;MAX($C$2:C578),C578/MAX($C$2:C578)-1,0)</f>
        <v>-5.8282208588957052E-2</v>
      </c>
    </row>
    <row r="579" spans="1:4">
      <c r="A579" s="259">
        <v>41857</v>
      </c>
      <c r="B579" s="258">
        <v>1.2490000000000001</v>
      </c>
      <c r="C579" s="258">
        <v>1.538</v>
      </c>
      <c r="D579" s="112">
        <f>IF(C579&lt;MAX($C$2:C579),C579/MAX($C$2:C579)-1,0)</f>
        <v>-5.6441717791410939E-2</v>
      </c>
    </row>
    <row r="580" spans="1:4">
      <c r="A580" s="259">
        <v>41858</v>
      </c>
      <c r="B580" s="258">
        <v>1.24</v>
      </c>
      <c r="C580" s="258">
        <v>1.5289999999999999</v>
      </c>
      <c r="D580" s="112">
        <f>IF(C580&lt;MAX($C$2:C580),C580/MAX($C$2:C580)-1,0)</f>
        <v>-6.1963190184049055E-2</v>
      </c>
    </row>
    <row r="581" spans="1:4">
      <c r="A581" s="259">
        <v>41859</v>
      </c>
      <c r="B581" s="258">
        <v>1.242</v>
      </c>
      <c r="C581" s="258">
        <v>1.5309999999999999</v>
      </c>
      <c r="D581" s="112">
        <f>IF(C581&lt;MAX($C$2:C581),C581/MAX($C$2:C581)-1,0)</f>
        <v>-6.0736196319018387E-2</v>
      </c>
    </row>
    <row r="582" spans="1:4">
      <c r="A582" s="259">
        <v>41862</v>
      </c>
      <c r="B582" s="258">
        <v>1.258</v>
      </c>
      <c r="C582" s="258">
        <v>1.5469999999999999</v>
      </c>
      <c r="D582" s="112">
        <f>IF(C582&lt;MAX($C$2:C582),C582/MAX($C$2:C582)-1,0)</f>
        <v>-5.0920245398772934E-2</v>
      </c>
    </row>
    <row r="583" spans="1:4">
      <c r="A583" s="259">
        <v>41863</v>
      </c>
      <c r="B583" s="258">
        <v>1.2549999999999999</v>
      </c>
      <c r="C583" s="258">
        <v>1.544</v>
      </c>
      <c r="D583" s="112">
        <f>IF(C583&lt;MAX($C$2:C583),C583/MAX($C$2:C583)-1,0)</f>
        <v>-5.2760736196318936E-2</v>
      </c>
    </row>
    <row r="584" spans="1:4">
      <c r="A584" s="259">
        <v>41864</v>
      </c>
      <c r="B584" s="258">
        <v>1.252</v>
      </c>
      <c r="C584" s="258">
        <v>1.5409999999999999</v>
      </c>
      <c r="D584" s="112">
        <f>IF(C584&lt;MAX($C$2:C584),C584/MAX($C$2:C584)-1,0)</f>
        <v>-5.4601226993865049E-2</v>
      </c>
    </row>
    <row r="585" spans="1:4">
      <c r="A585" s="259">
        <v>41865</v>
      </c>
      <c r="B585" s="258">
        <v>1.244</v>
      </c>
      <c r="C585" s="258">
        <v>1.5329999999999999</v>
      </c>
      <c r="D585" s="112">
        <f>IF(C585&lt;MAX($C$2:C585),C585/MAX($C$2:C585)-1,0)</f>
        <v>-5.950920245398772E-2</v>
      </c>
    </row>
    <row r="586" spans="1:4">
      <c r="A586" s="259">
        <v>41866</v>
      </c>
      <c r="B586" s="258">
        <v>1.256</v>
      </c>
      <c r="C586" s="258">
        <v>1.5449999999999999</v>
      </c>
      <c r="D586" s="112">
        <f>IF(C586&lt;MAX($C$2:C586),C586/MAX($C$2:C586)-1,0)</f>
        <v>-5.2147239263803713E-2</v>
      </c>
    </row>
    <row r="587" spans="1:4">
      <c r="A587" s="259">
        <v>41869</v>
      </c>
      <c r="B587" s="258">
        <v>1.274</v>
      </c>
      <c r="C587" s="258">
        <v>1.5629999999999999</v>
      </c>
      <c r="D587" s="112">
        <f>IF(C587&lt;MAX($C$2:C587),C587/MAX($C$2:C587)-1,0)</f>
        <v>-4.1104294478527592E-2</v>
      </c>
    </row>
    <row r="588" spans="1:4">
      <c r="A588" s="259">
        <v>41870</v>
      </c>
      <c r="B588" s="258">
        <v>1.272</v>
      </c>
      <c r="C588" s="258">
        <v>1.5609999999999999</v>
      </c>
      <c r="D588" s="112">
        <f>IF(C588&lt;MAX($C$2:C588),C588/MAX($C$2:C588)-1,0)</f>
        <v>-4.233128834355826E-2</v>
      </c>
    </row>
    <row r="589" spans="1:4">
      <c r="A589" s="259">
        <v>41871</v>
      </c>
      <c r="B589" s="258">
        <v>1.2689999999999999</v>
      </c>
      <c r="C589" s="258">
        <v>1.5580000000000001</v>
      </c>
      <c r="D589" s="112">
        <f>IF(C589&lt;MAX($C$2:C589),C589/MAX($C$2:C589)-1,0)</f>
        <v>-4.417177914110415E-2</v>
      </c>
    </row>
    <row r="590" spans="1:4">
      <c r="A590" s="259">
        <v>41872</v>
      </c>
      <c r="B590" s="258">
        <v>1.268</v>
      </c>
      <c r="C590" s="258">
        <v>1.5569999999999999</v>
      </c>
      <c r="D590" s="112">
        <f>IF(C590&lt;MAX($C$2:C590),C590/MAX($C$2:C590)-1,0)</f>
        <v>-4.4785276073619595E-2</v>
      </c>
    </row>
    <row r="591" spans="1:4">
      <c r="A591" s="259">
        <v>41873</v>
      </c>
      <c r="B591" s="258">
        <v>1.278</v>
      </c>
      <c r="C591" s="258">
        <v>1.5669999999999999</v>
      </c>
      <c r="D591" s="112">
        <f>IF(C591&lt;MAX($C$2:C591),C591/MAX($C$2:C591)-1,0)</f>
        <v>-3.8650306748466257E-2</v>
      </c>
    </row>
    <row r="592" spans="1:4">
      <c r="A592" s="259">
        <v>41876</v>
      </c>
      <c r="B592" s="258">
        <v>1.274</v>
      </c>
      <c r="C592" s="258">
        <v>1.5629999999999999</v>
      </c>
      <c r="D592" s="112">
        <f>IF(C592&lt;MAX($C$2:C592),C592/MAX($C$2:C592)-1,0)</f>
        <v>-4.1104294478527592E-2</v>
      </c>
    </row>
    <row r="593" spans="1:4">
      <c r="A593" s="259">
        <v>41877</v>
      </c>
      <c r="B593" s="258">
        <v>1.2529999999999999</v>
      </c>
      <c r="C593" s="258">
        <v>1.542</v>
      </c>
      <c r="D593" s="112">
        <f>IF(C593&lt;MAX($C$2:C593),C593/MAX($C$2:C593)-1,0)</f>
        <v>-5.3987730061349604E-2</v>
      </c>
    </row>
    <row r="594" spans="1:4">
      <c r="A594" s="259">
        <v>41878</v>
      </c>
      <c r="B594" s="258">
        <v>1.25</v>
      </c>
      <c r="C594" s="258">
        <v>1.5389999999999999</v>
      </c>
      <c r="D594" s="112">
        <f>IF(C594&lt;MAX($C$2:C594),C594/MAX($C$2:C594)-1,0)</f>
        <v>-5.5828220858895716E-2</v>
      </c>
    </row>
    <row r="595" spans="1:4">
      <c r="A595" s="259">
        <v>41879</v>
      </c>
      <c r="B595" s="258">
        <v>1.24</v>
      </c>
      <c r="C595" s="258">
        <v>1.5289999999999999</v>
      </c>
      <c r="D595" s="112">
        <f>IF(C595&lt;MAX($C$2:C595),C595/MAX($C$2:C595)-1,0)</f>
        <v>-6.1963190184049055E-2</v>
      </c>
    </row>
    <row r="596" spans="1:4">
      <c r="A596" s="259">
        <v>41880</v>
      </c>
      <c r="B596" s="258">
        <v>1.2529999999999999</v>
      </c>
      <c r="C596" s="258">
        <v>1.542</v>
      </c>
      <c r="D596" s="112">
        <f>IF(C596&lt;MAX($C$2:C596),C596/MAX($C$2:C596)-1,0)</f>
        <v>-5.3987730061349604E-2</v>
      </c>
    </row>
    <row r="597" spans="1:4">
      <c r="A597" s="259">
        <v>41883</v>
      </c>
      <c r="B597" s="258">
        <v>1.272</v>
      </c>
      <c r="C597" s="258">
        <v>1.5609999999999999</v>
      </c>
      <c r="D597" s="112">
        <f>IF(C597&lt;MAX($C$2:C597),C597/MAX($C$2:C597)-1,0)</f>
        <v>-4.233128834355826E-2</v>
      </c>
    </row>
    <row r="598" spans="1:4">
      <c r="A598" s="259">
        <v>41884</v>
      </c>
      <c r="B598" s="258">
        <v>1.278</v>
      </c>
      <c r="C598" s="258">
        <v>1.5669999999999999</v>
      </c>
      <c r="D598" s="112">
        <f>IF(C598&lt;MAX($C$2:C598),C598/MAX($C$2:C598)-1,0)</f>
        <v>-3.8650306748466257E-2</v>
      </c>
    </row>
    <row r="599" spans="1:4">
      <c r="A599" s="259">
        <v>41885</v>
      </c>
      <c r="B599" s="258">
        <v>1.28</v>
      </c>
      <c r="C599" s="258">
        <v>1.569</v>
      </c>
      <c r="D599" s="112">
        <f>IF(C599&lt;MAX($C$2:C599),C599/MAX($C$2:C599)-1,0)</f>
        <v>-3.7423312883435589E-2</v>
      </c>
    </row>
    <row r="600" spans="1:4">
      <c r="A600" s="259">
        <v>41886</v>
      </c>
      <c r="B600" s="258">
        <v>1.284</v>
      </c>
      <c r="C600" s="258">
        <v>1.573</v>
      </c>
      <c r="D600" s="112">
        <f>IF(C600&lt;MAX($C$2:C600),C600/MAX($C$2:C600)-1,0)</f>
        <v>-3.4969325153374253E-2</v>
      </c>
    </row>
    <row r="601" spans="1:4">
      <c r="A601" s="259">
        <v>41887</v>
      </c>
      <c r="B601" s="258">
        <v>1.288</v>
      </c>
      <c r="C601" s="258">
        <v>1.577</v>
      </c>
      <c r="D601" s="112">
        <f>IF(C601&lt;MAX($C$2:C601),C601/MAX($C$2:C601)-1,0)</f>
        <v>-3.2515337423312807E-2</v>
      </c>
    </row>
    <row r="602" spans="1:4">
      <c r="A602" s="259">
        <v>41891</v>
      </c>
      <c r="B602" s="258">
        <v>1.2969999999999999</v>
      </c>
      <c r="C602" s="258">
        <v>1.5860000000000001</v>
      </c>
      <c r="D602" s="112">
        <f>IF(C602&lt;MAX($C$2:C602),C602/MAX($C$2:C602)-1,0)</f>
        <v>-2.6993865030674691E-2</v>
      </c>
    </row>
    <row r="603" spans="1:4">
      <c r="A603" s="259">
        <v>41892</v>
      </c>
      <c r="B603" s="258">
        <v>1.298</v>
      </c>
      <c r="C603" s="258">
        <v>1.587</v>
      </c>
      <c r="D603" s="112">
        <f>IF(C603&lt;MAX($C$2:C603),C603/MAX($C$2:C603)-1,0)</f>
        <v>-2.6380368098159468E-2</v>
      </c>
    </row>
    <row r="604" spans="1:4">
      <c r="A604" s="259">
        <v>41893</v>
      </c>
      <c r="B604" s="258">
        <v>1.3</v>
      </c>
      <c r="C604" s="258">
        <v>1.589</v>
      </c>
      <c r="D604" s="112">
        <f>IF(C604&lt;MAX($C$2:C604),C604/MAX($C$2:C604)-1,0)</f>
        <v>-2.51533742331288E-2</v>
      </c>
    </row>
    <row r="605" spans="1:4">
      <c r="A605" s="259">
        <v>41894</v>
      </c>
      <c r="B605" s="258">
        <v>1.3080000000000001</v>
      </c>
      <c r="C605" s="258">
        <v>1.597</v>
      </c>
      <c r="D605" s="112">
        <f>IF(C605&lt;MAX($C$2:C605),C605/MAX($C$2:C605)-1,0)</f>
        <v>-2.0245398773006129E-2</v>
      </c>
    </row>
    <row r="606" spans="1:4">
      <c r="A606" s="259">
        <v>41897</v>
      </c>
      <c r="B606" s="258">
        <v>1.3149999999999999</v>
      </c>
      <c r="C606" s="258">
        <v>1.6040000000000001</v>
      </c>
      <c r="D606" s="112">
        <f>IF(C606&lt;MAX($C$2:C606),C606/MAX($C$2:C606)-1,0)</f>
        <v>-1.5950920245398681E-2</v>
      </c>
    </row>
    <row r="607" spans="1:4">
      <c r="A607" s="259">
        <v>41898</v>
      </c>
      <c r="B607" s="258">
        <v>1.276</v>
      </c>
      <c r="C607" s="258">
        <v>1.5649999999999999</v>
      </c>
      <c r="D607" s="112">
        <f>IF(C607&lt;MAX($C$2:C607),C607/MAX($C$2:C607)-1,0)</f>
        <v>-3.9877300613496924E-2</v>
      </c>
    </row>
    <row r="608" spans="1:4">
      <c r="A608" s="259">
        <v>41899</v>
      </c>
      <c r="B608" s="258">
        <v>1.286</v>
      </c>
      <c r="C608" s="258">
        <v>1.575</v>
      </c>
      <c r="D608" s="112">
        <f>IF(C608&lt;MAX($C$2:C608),C608/MAX($C$2:C608)-1,0)</f>
        <v>-3.3742331288343475E-2</v>
      </c>
    </row>
    <row r="609" spans="1:4">
      <c r="A609" s="259">
        <v>41900</v>
      </c>
      <c r="B609" s="258">
        <v>1.3069999999999999</v>
      </c>
      <c r="C609" s="258">
        <v>1.5960000000000001</v>
      </c>
      <c r="D609" s="112">
        <f>IF(C609&lt;MAX($C$2:C609),C609/MAX($C$2:C609)-1,0)</f>
        <v>-2.0858895705521352E-2</v>
      </c>
    </row>
    <row r="610" spans="1:4">
      <c r="A610" s="259">
        <v>41901</v>
      </c>
      <c r="B610" s="258">
        <v>1.3169999999999999</v>
      </c>
      <c r="C610" s="258">
        <v>1.6060000000000001</v>
      </c>
      <c r="D610" s="112">
        <f>IF(C610&lt;MAX($C$2:C610),C610/MAX($C$2:C610)-1,0)</f>
        <v>-1.4723926380368013E-2</v>
      </c>
    </row>
    <row r="611" spans="1:4">
      <c r="A611" s="259">
        <v>41904</v>
      </c>
      <c r="B611" s="258">
        <v>1.306</v>
      </c>
      <c r="C611" s="258">
        <v>1.595</v>
      </c>
      <c r="D611" s="112">
        <f>IF(C611&lt;MAX($C$2:C611),C611/MAX($C$2:C611)-1,0)</f>
        <v>-2.1472392638036797E-2</v>
      </c>
    </row>
    <row r="612" spans="1:4">
      <c r="A612" s="259">
        <v>41905</v>
      </c>
      <c r="B612" s="258">
        <v>1.3129999999999999</v>
      </c>
      <c r="C612" s="258">
        <v>1.6020000000000001</v>
      </c>
      <c r="D612" s="112">
        <f>IF(C612&lt;MAX($C$2:C612),C612/MAX($C$2:C612)-1,0)</f>
        <v>-1.7177914110429349E-2</v>
      </c>
    </row>
    <row r="613" spans="1:4">
      <c r="A613" s="259">
        <v>41906</v>
      </c>
      <c r="B613" s="258">
        <v>1.323</v>
      </c>
      <c r="C613" s="258">
        <v>1.6120000000000001</v>
      </c>
      <c r="D613" s="112">
        <f>IF(C613&lt;MAX($C$2:C613),C613/MAX($C$2:C613)-1,0)</f>
        <v>-1.1042944785275899E-2</v>
      </c>
    </row>
    <row r="614" spans="1:4">
      <c r="A614" s="259">
        <v>41907</v>
      </c>
      <c r="B614" s="258">
        <v>1.3109999999999999</v>
      </c>
      <c r="C614" s="258">
        <v>1.6</v>
      </c>
      <c r="D614" s="112">
        <f>IF(C614&lt;MAX($C$2:C614),C614/MAX($C$2:C614)-1,0)</f>
        <v>-1.8404907975460016E-2</v>
      </c>
    </row>
    <row r="615" spans="1:4">
      <c r="A615" s="259">
        <v>41908</v>
      </c>
      <c r="B615" s="258">
        <v>1.3129999999999999</v>
      </c>
      <c r="C615" s="258">
        <v>1.6020000000000001</v>
      </c>
      <c r="D615" s="112">
        <f>IF(C615&lt;MAX($C$2:C615),C615/MAX($C$2:C615)-1,0)</f>
        <v>-1.7177914110429349E-2</v>
      </c>
    </row>
    <row r="616" spans="1:4">
      <c r="A616" s="259">
        <v>41911</v>
      </c>
      <c r="B616" s="258">
        <v>1.321</v>
      </c>
      <c r="C616" s="258">
        <v>1.61</v>
      </c>
      <c r="D616" s="112">
        <f>IF(C616&lt;MAX($C$2:C616),C616/MAX($C$2:C616)-1,0)</f>
        <v>-1.2269938650306678E-2</v>
      </c>
    </row>
    <row r="617" spans="1:4">
      <c r="A617" s="259">
        <v>41912</v>
      </c>
      <c r="B617" s="258">
        <v>1.329</v>
      </c>
      <c r="C617" s="258">
        <v>1.6180000000000001</v>
      </c>
      <c r="D617" s="112">
        <f>IF(C617&lt;MAX($C$2:C617),C617/MAX($C$2:C617)-1,0)</f>
        <v>-7.3619631901838956E-3</v>
      </c>
    </row>
    <row r="618" spans="1:4">
      <c r="A618" s="259">
        <v>41920</v>
      </c>
      <c r="B618" s="258">
        <v>1.37</v>
      </c>
      <c r="C618" s="258">
        <v>1.659</v>
      </c>
      <c r="D618" s="112">
        <f>IF(C618&lt;MAX($C$2:C618),C618/MAX($C$2:C618)-1,0)</f>
        <v>0</v>
      </c>
    </row>
    <row r="619" spans="1:4">
      <c r="A619" s="259">
        <v>41921</v>
      </c>
      <c r="B619" s="258">
        <v>1.3680000000000001</v>
      </c>
      <c r="C619" s="258">
        <v>1.657</v>
      </c>
      <c r="D619" s="112">
        <f>IF(C619&lt;MAX($C$2:C619),C619/MAX($C$2:C619)-1,0)</f>
        <v>-1.2055455093429313E-3</v>
      </c>
    </row>
    <row r="620" spans="1:4">
      <c r="A620" s="259">
        <v>41922</v>
      </c>
      <c r="B620" s="258">
        <v>1.367</v>
      </c>
      <c r="C620" s="258">
        <v>1.6559999999999999</v>
      </c>
      <c r="D620" s="112">
        <f>IF(C620&lt;MAX($C$2:C620),C620/MAX($C$2:C620)-1,0)</f>
        <v>-1.8083182640145079E-3</v>
      </c>
    </row>
    <row r="621" spans="1:4">
      <c r="A621" s="259">
        <v>41925</v>
      </c>
      <c r="B621" s="258">
        <v>1.3740000000000001</v>
      </c>
      <c r="C621" s="258">
        <v>1.663</v>
      </c>
      <c r="D621" s="112">
        <f>IF(C621&lt;MAX($C$2:C621),C621/MAX($C$2:C621)-1,0)</f>
        <v>0</v>
      </c>
    </row>
    <row r="622" spans="1:4">
      <c r="A622" s="259">
        <v>41926</v>
      </c>
      <c r="B622" s="258">
        <v>1.3620000000000001</v>
      </c>
      <c r="C622" s="258">
        <v>1.651</v>
      </c>
      <c r="D622" s="112">
        <f>IF(C622&lt;MAX($C$2:C622),C622/MAX($C$2:C622)-1,0)</f>
        <v>-7.2158749248346643E-3</v>
      </c>
    </row>
    <row r="623" spans="1:4">
      <c r="A623" s="259">
        <v>41927</v>
      </c>
      <c r="B623" s="258">
        <v>1.387</v>
      </c>
      <c r="C623" s="258">
        <v>1.6759999999999999</v>
      </c>
      <c r="D623" s="112">
        <f>IF(C623&lt;MAX($C$2:C623),C623/MAX($C$2:C623)-1,0)</f>
        <v>0</v>
      </c>
    </row>
    <row r="624" spans="1:4">
      <c r="A624" s="259">
        <v>41928</v>
      </c>
      <c r="B624" s="258">
        <v>1.369</v>
      </c>
      <c r="C624" s="258">
        <v>1.6579999999999999</v>
      </c>
      <c r="D624" s="112">
        <f>IF(C624&lt;MAX($C$2:C624),C624/MAX($C$2:C624)-1,0)</f>
        <v>-1.0739856801909364E-2</v>
      </c>
    </row>
    <row r="625" spans="1:4">
      <c r="A625" s="259">
        <v>41929</v>
      </c>
      <c r="B625" s="258">
        <v>1.355</v>
      </c>
      <c r="C625" s="258">
        <v>1.6439999999999999</v>
      </c>
      <c r="D625" s="112">
        <f>IF(C625&lt;MAX($C$2:C625),C625/MAX($C$2:C625)-1,0)</f>
        <v>-1.9093078758949944E-2</v>
      </c>
    </row>
    <row r="626" spans="1:4">
      <c r="A626" s="259">
        <v>41932</v>
      </c>
      <c r="B626" s="258">
        <v>1.375</v>
      </c>
      <c r="C626" s="258">
        <v>1.6639999999999999</v>
      </c>
      <c r="D626" s="112">
        <f>IF(C626&lt;MAX($C$2:C626),C626/MAX($C$2:C626)-1,0)</f>
        <v>-7.1599045346062429E-3</v>
      </c>
    </row>
    <row r="627" spans="1:4">
      <c r="A627" s="259">
        <v>41933</v>
      </c>
      <c r="B627" s="258">
        <v>1.353</v>
      </c>
      <c r="C627" s="258">
        <v>1.6419999999999999</v>
      </c>
      <c r="D627" s="112">
        <f>IF(C627&lt;MAX($C$2:C627),C627/MAX($C$2:C627)-1,0)</f>
        <v>-2.0286396181384281E-2</v>
      </c>
    </row>
    <row r="628" spans="1:4">
      <c r="A628" s="259">
        <v>41934</v>
      </c>
      <c r="B628" s="258">
        <v>1.329</v>
      </c>
      <c r="C628" s="258">
        <v>1.6180000000000001</v>
      </c>
      <c r="D628" s="112">
        <f>IF(C628&lt;MAX($C$2:C628),C628/MAX($C$2:C628)-1,0)</f>
        <v>-3.4606205250596545E-2</v>
      </c>
    </row>
    <row r="629" spans="1:4">
      <c r="A629" s="259">
        <v>41935</v>
      </c>
      <c r="B629" s="258">
        <v>1.31</v>
      </c>
      <c r="C629" s="258">
        <v>1.599</v>
      </c>
      <c r="D629" s="112">
        <f>IF(C629&lt;MAX($C$2:C629),C629/MAX($C$2:C629)-1,0)</f>
        <v>-4.5942720763723077E-2</v>
      </c>
    </row>
    <row r="630" spans="1:4">
      <c r="A630" s="259">
        <v>41936</v>
      </c>
      <c r="B630" s="258">
        <v>1.3169999999999999</v>
      </c>
      <c r="C630" s="258">
        <v>1.6060000000000001</v>
      </c>
      <c r="D630" s="112">
        <f>IF(C630&lt;MAX($C$2:C630),C630/MAX($C$2:C630)-1,0)</f>
        <v>-4.1766109785202787E-2</v>
      </c>
    </row>
    <row r="631" spans="1:4">
      <c r="A631" s="259">
        <v>41939</v>
      </c>
      <c r="B631" s="258">
        <v>1.333</v>
      </c>
      <c r="C631" s="258">
        <v>1.6220000000000001</v>
      </c>
      <c r="D631" s="112">
        <f>IF(C631&lt;MAX($C$2:C631),C631/MAX($C$2:C631)-1,0)</f>
        <v>-3.2219570405727871E-2</v>
      </c>
    </row>
    <row r="632" spans="1:4">
      <c r="A632" s="259">
        <v>41940</v>
      </c>
      <c r="B632" s="258">
        <v>1.351</v>
      </c>
      <c r="C632" s="258">
        <v>1.64</v>
      </c>
      <c r="D632" s="112">
        <f>IF(C632&lt;MAX($C$2:C632),C632/MAX($C$2:C632)-1,0)</f>
        <v>-2.1479713603818618E-2</v>
      </c>
    </row>
    <row r="633" spans="1:4">
      <c r="A633" s="259">
        <v>41941</v>
      </c>
      <c r="B633" s="258">
        <v>1.351</v>
      </c>
      <c r="C633" s="258">
        <v>1.64</v>
      </c>
      <c r="D633" s="112">
        <f>IF(C633&lt;MAX($C$2:C633),C633/MAX($C$2:C633)-1,0)</f>
        <v>-2.1479713603818618E-2</v>
      </c>
    </row>
    <row r="634" spans="1:4">
      <c r="A634" s="259">
        <v>41942</v>
      </c>
      <c r="B634" s="258">
        <v>1.355</v>
      </c>
      <c r="C634" s="258">
        <v>1.6439999999999999</v>
      </c>
      <c r="D634" s="112">
        <f>IF(C634&lt;MAX($C$2:C634),C634/MAX($C$2:C634)-1,0)</f>
        <v>-1.9093078758949944E-2</v>
      </c>
    </row>
    <row r="635" spans="1:4">
      <c r="A635" s="259">
        <v>41943</v>
      </c>
      <c r="B635" s="258">
        <v>1.3460000000000001</v>
      </c>
      <c r="C635" s="258">
        <v>1.635</v>
      </c>
      <c r="D635" s="112">
        <f>IF(C635&lt;MAX($C$2:C635),C635/MAX($C$2:C635)-1,0)</f>
        <v>-2.446300715990446E-2</v>
      </c>
    </row>
    <row r="636" spans="1:4">
      <c r="A636" s="259">
        <v>41946</v>
      </c>
      <c r="B636" s="258">
        <v>1.3380000000000001</v>
      </c>
      <c r="C636" s="258">
        <v>1.627</v>
      </c>
      <c r="D636" s="112">
        <f>IF(C636&lt;MAX($C$2:C636),C636/MAX($C$2:C636)-1,0)</f>
        <v>-2.9236276849641918E-2</v>
      </c>
    </row>
    <row r="637" spans="1:4">
      <c r="A637" s="259">
        <v>41947</v>
      </c>
      <c r="B637" s="258">
        <v>1.321</v>
      </c>
      <c r="C637" s="258">
        <v>1.61</v>
      </c>
      <c r="D637" s="112">
        <f>IF(C637&lt;MAX($C$2:C637),C637/MAX($C$2:C637)-1,0)</f>
        <v>-3.9379474940334003E-2</v>
      </c>
    </row>
    <row r="638" spans="1:4">
      <c r="A638" s="259">
        <v>41948</v>
      </c>
      <c r="B638" s="258">
        <v>1.3160000000000001</v>
      </c>
      <c r="C638" s="258">
        <v>1.605</v>
      </c>
      <c r="D638" s="112">
        <f>IF(C638&lt;MAX($C$2:C638),C638/MAX($C$2:C638)-1,0)</f>
        <v>-4.2362768496420067E-2</v>
      </c>
    </row>
    <row r="639" spans="1:4">
      <c r="A639" s="259">
        <v>41949</v>
      </c>
      <c r="B639" s="258">
        <v>1.331</v>
      </c>
      <c r="C639" s="258">
        <v>1.62</v>
      </c>
      <c r="D639" s="112">
        <f>IF(C639&lt;MAX($C$2:C639),C639/MAX($C$2:C639)-1,0)</f>
        <v>-3.3412887828162208E-2</v>
      </c>
    </row>
    <row r="640" spans="1:4">
      <c r="A640" s="259">
        <v>41950</v>
      </c>
      <c r="B640" s="258">
        <v>1.321</v>
      </c>
      <c r="C640" s="258">
        <v>1.61</v>
      </c>
      <c r="D640" s="112">
        <f>IF(C640&lt;MAX($C$2:C640),C640/MAX($C$2:C640)-1,0)</f>
        <v>-3.9379474940334003E-2</v>
      </c>
    </row>
    <row r="641" spans="1:4">
      <c r="A641" s="259">
        <v>41953</v>
      </c>
      <c r="B641" s="258">
        <v>1.32</v>
      </c>
      <c r="C641" s="258">
        <v>1.609</v>
      </c>
      <c r="D641" s="112">
        <f>IF(C641&lt;MAX($C$2:C641),C641/MAX($C$2:C641)-1,0)</f>
        <v>-3.9976133651551282E-2</v>
      </c>
    </row>
    <row r="642" spans="1:4">
      <c r="A642" s="259">
        <v>41954</v>
      </c>
      <c r="B642" s="258">
        <v>1.288</v>
      </c>
      <c r="C642" s="258">
        <v>1.577</v>
      </c>
      <c r="D642" s="112">
        <f>IF(C642&lt;MAX($C$2:C642),C642/MAX($C$2:C642)-1,0)</f>
        <v>-5.9069212410501226E-2</v>
      </c>
    </row>
    <row r="643" spans="1:4">
      <c r="A643" s="259">
        <v>41955</v>
      </c>
      <c r="B643" s="258">
        <v>1.294</v>
      </c>
      <c r="C643" s="258">
        <v>1.583</v>
      </c>
      <c r="D643" s="112">
        <f>IF(C643&lt;MAX($C$2:C643),C643/MAX($C$2:C643)-1,0)</f>
        <v>-5.5489260143198105E-2</v>
      </c>
    </row>
    <row r="644" spans="1:4">
      <c r="A644" s="259">
        <v>41956</v>
      </c>
      <c r="B644" s="258">
        <v>1.2709999999999999</v>
      </c>
      <c r="C644" s="258">
        <v>1.56</v>
      </c>
      <c r="D644" s="112">
        <f>IF(C644&lt;MAX($C$2:C644),C644/MAX($C$2:C644)-1,0)</f>
        <v>-6.92124105011932E-2</v>
      </c>
    </row>
    <row r="645" spans="1:4">
      <c r="A645" s="259">
        <v>41957</v>
      </c>
      <c r="B645" s="258">
        <v>1.276</v>
      </c>
      <c r="C645" s="258">
        <v>1.5649999999999999</v>
      </c>
      <c r="D645" s="112">
        <f>IF(C645&lt;MAX($C$2:C645),C645/MAX($C$2:C645)-1,0)</f>
        <v>-6.6229116945107358E-2</v>
      </c>
    </row>
    <row r="646" spans="1:4">
      <c r="A646" s="259">
        <v>41960</v>
      </c>
      <c r="B646" s="258">
        <v>1.2909999999999999</v>
      </c>
      <c r="C646" s="258">
        <v>1.58</v>
      </c>
      <c r="D646" s="112">
        <f>IF(C646&lt;MAX($C$2:C646),C646/MAX($C$2:C646)-1,0)</f>
        <v>-5.727923627684961E-2</v>
      </c>
    </row>
    <row r="647" spans="1:4">
      <c r="A647" s="259">
        <v>41961</v>
      </c>
      <c r="B647" s="258">
        <v>1.2869999999999999</v>
      </c>
      <c r="C647" s="258">
        <v>1.5760000000000001</v>
      </c>
      <c r="D647" s="112">
        <f>IF(C647&lt;MAX($C$2:C647),C647/MAX($C$2:C647)-1,0)</f>
        <v>-5.9665871121718284E-2</v>
      </c>
    </row>
    <row r="648" spans="1:4">
      <c r="A648" s="259">
        <v>41962</v>
      </c>
      <c r="B648" s="258">
        <v>1.2969999999999999</v>
      </c>
      <c r="C648" s="258">
        <v>1.5860000000000001</v>
      </c>
      <c r="D648" s="112">
        <f>IF(C648&lt;MAX($C$2:C648),C648/MAX($C$2:C648)-1,0)</f>
        <v>-5.3699284009546489E-2</v>
      </c>
    </row>
    <row r="649" spans="1:4">
      <c r="A649" s="259">
        <v>41963</v>
      </c>
      <c r="B649" s="258">
        <v>1.2869999999999999</v>
      </c>
      <c r="C649" s="258">
        <v>1.5760000000000001</v>
      </c>
      <c r="D649" s="112">
        <f>IF(C649&lt;MAX($C$2:C649),C649/MAX($C$2:C649)-1,0)</f>
        <v>-5.9665871121718284E-2</v>
      </c>
    </row>
    <row r="650" spans="1:4">
      <c r="A650" s="259">
        <v>41964</v>
      </c>
      <c r="B650" s="258">
        <v>1.29</v>
      </c>
      <c r="C650" s="258">
        <v>1.579</v>
      </c>
      <c r="D650" s="112">
        <f>IF(C650&lt;MAX($C$2:C650),C650/MAX($C$2:C650)-1,0)</f>
        <v>-5.7875894988066778E-2</v>
      </c>
    </row>
    <row r="651" spans="1:4">
      <c r="A651" s="259">
        <v>41967</v>
      </c>
      <c r="B651" s="258">
        <v>1.28</v>
      </c>
      <c r="C651" s="258">
        <v>1.569</v>
      </c>
      <c r="D651" s="112">
        <f>IF(C651&lt;MAX($C$2:C651),C651/MAX($C$2:C651)-1,0)</f>
        <v>-6.3842482100238684E-2</v>
      </c>
    </row>
    <row r="652" spans="1:4">
      <c r="A652" s="259">
        <v>41968</v>
      </c>
      <c r="B652" s="258">
        <v>1.2969999999999999</v>
      </c>
      <c r="C652" s="258">
        <v>1.5860000000000001</v>
      </c>
      <c r="D652" s="112">
        <f>IF(C652&lt;MAX($C$2:C652),C652/MAX($C$2:C652)-1,0)</f>
        <v>-5.3699284009546489E-2</v>
      </c>
    </row>
    <row r="653" spans="1:4">
      <c r="A653" s="259">
        <v>41969</v>
      </c>
      <c r="B653" s="258">
        <v>1.3009999999999999</v>
      </c>
      <c r="C653" s="258">
        <v>1.59</v>
      </c>
      <c r="D653" s="112">
        <f>IF(C653&lt;MAX($C$2:C653),C653/MAX($C$2:C653)-1,0)</f>
        <v>-5.1312649164677704E-2</v>
      </c>
    </row>
    <row r="654" spans="1:4">
      <c r="A654" s="259">
        <v>41970</v>
      </c>
      <c r="B654" s="258">
        <v>1.3080000000000001</v>
      </c>
      <c r="C654" s="258">
        <v>1.597</v>
      </c>
      <c r="D654" s="112">
        <f>IF(C654&lt;MAX($C$2:C654),C654/MAX($C$2:C654)-1,0)</f>
        <v>-4.7136038186157525E-2</v>
      </c>
    </row>
    <row r="655" spans="1:4">
      <c r="A655" s="259">
        <v>41971</v>
      </c>
      <c r="B655" s="258">
        <v>1.3049999999999999</v>
      </c>
      <c r="C655" s="258">
        <v>1.5940000000000001</v>
      </c>
      <c r="D655" s="112">
        <f>IF(C655&lt;MAX($C$2:C655),C655/MAX($C$2:C655)-1,0)</f>
        <v>-4.892601431980903E-2</v>
      </c>
    </row>
    <row r="656" spans="1:4">
      <c r="A656" s="259">
        <v>41974</v>
      </c>
      <c r="B656" s="258">
        <v>1.2989999999999999</v>
      </c>
      <c r="C656" s="258">
        <v>1.5880000000000001</v>
      </c>
      <c r="D656" s="112">
        <f>IF(C656&lt;MAX($C$2:C656),C656/MAX($C$2:C656)-1,0)</f>
        <v>-5.2505966587112041E-2</v>
      </c>
    </row>
    <row r="657" spans="1:4">
      <c r="A657" s="259">
        <v>41975</v>
      </c>
      <c r="B657" s="258">
        <v>1.304</v>
      </c>
      <c r="C657" s="258">
        <v>1.593</v>
      </c>
      <c r="D657" s="112">
        <f>IF(C657&lt;MAX($C$2:C657),C657/MAX($C$2:C657)-1,0)</f>
        <v>-4.9522673031026199E-2</v>
      </c>
    </row>
    <row r="658" spans="1:4">
      <c r="A658" s="259">
        <v>41976</v>
      </c>
      <c r="B658" s="258">
        <v>1.3129999999999999</v>
      </c>
      <c r="C658" s="258">
        <v>1.6020000000000001</v>
      </c>
      <c r="D658" s="112">
        <f>IF(C658&lt;MAX($C$2:C658),C658/MAX($C$2:C658)-1,0)</f>
        <v>-4.4152744630071461E-2</v>
      </c>
    </row>
    <row r="659" spans="1:4">
      <c r="A659" s="259">
        <v>41977</v>
      </c>
      <c r="B659" s="258">
        <v>1.331</v>
      </c>
      <c r="C659" s="258">
        <v>1.62</v>
      </c>
      <c r="D659" s="112">
        <f>IF(C659&lt;MAX($C$2:C659),C659/MAX($C$2:C659)-1,0)</f>
        <v>-3.3412887828162208E-2</v>
      </c>
    </row>
    <row r="660" spans="1:4">
      <c r="A660" s="259">
        <v>41978</v>
      </c>
      <c r="B660" s="258">
        <v>1.3089999999999999</v>
      </c>
      <c r="C660" s="258">
        <v>1.5980000000000001</v>
      </c>
      <c r="D660" s="112">
        <f>IF(C660&lt;MAX($C$2:C660),C660/MAX($C$2:C660)-1,0)</f>
        <v>-4.6539379474940246E-2</v>
      </c>
    </row>
    <row r="661" spans="1:4">
      <c r="A661" s="259">
        <v>41981</v>
      </c>
      <c r="B661" s="258">
        <v>1.302</v>
      </c>
      <c r="C661" s="258">
        <v>1.591</v>
      </c>
      <c r="D661" s="112">
        <f>IF(C661&lt;MAX($C$2:C661),C661/MAX($C$2:C661)-1,0)</f>
        <v>-5.0715990453460646E-2</v>
      </c>
    </row>
    <row r="662" spans="1:4">
      <c r="A662" s="259">
        <v>41982</v>
      </c>
      <c r="B662" s="258">
        <v>1.258</v>
      </c>
      <c r="C662" s="258">
        <v>1.5469999999999999</v>
      </c>
      <c r="D662" s="112">
        <f>IF(C662&lt;MAX($C$2:C662),C662/MAX($C$2:C662)-1,0)</f>
        <v>-7.6968973747016722E-2</v>
      </c>
    </row>
    <row r="663" spans="1:4">
      <c r="A663" s="259">
        <v>41983</v>
      </c>
      <c r="B663" s="258">
        <v>1.294</v>
      </c>
      <c r="C663" s="258">
        <v>1.583</v>
      </c>
      <c r="D663" s="112">
        <f>IF(C663&lt;MAX($C$2:C663),C663/MAX($C$2:C663)-1,0)</f>
        <v>-5.5489260143198105E-2</v>
      </c>
    </row>
    <row r="664" spans="1:4">
      <c r="A664" s="259">
        <v>41984</v>
      </c>
      <c r="B664" s="258">
        <v>1.3009999999999999</v>
      </c>
      <c r="C664" s="258">
        <v>1.59</v>
      </c>
      <c r="D664" s="112">
        <f>IF(C664&lt;MAX($C$2:C664),C664/MAX($C$2:C664)-1,0)</f>
        <v>-5.1312649164677704E-2</v>
      </c>
    </row>
    <row r="665" spans="1:4">
      <c r="A665" s="259">
        <v>41985</v>
      </c>
      <c r="B665" s="258">
        <v>1.31</v>
      </c>
      <c r="C665" s="258">
        <v>1.599</v>
      </c>
      <c r="D665" s="112">
        <f>IF(C665&lt;MAX($C$2:C665),C665/MAX($C$2:C665)-1,0)</f>
        <v>-4.5942720763723077E-2</v>
      </c>
    </row>
    <row r="666" spans="1:4">
      <c r="A666" s="259">
        <v>41988</v>
      </c>
      <c r="B666" s="258">
        <v>1.339</v>
      </c>
      <c r="C666" s="258">
        <v>1.6279999999999999</v>
      </c>
      <c r="D666" s="112">
        <f>IF(C666&lt;MAX($C$2:C666),C666/MAX($C$2:C666)-1,0)</f>
        <v>-2.863961813842486E-2</v>
      </c>
    </row>
    <row r="667" spans="1:4">
      <c r="A667" s="259">
        <v>41989</v>
      </c>
      <c r="B667" s="258">
        <v>1.331</v>
      </c>
      <c r="C667" s="258">
        <v>1.62</v>
      </c>
      <c r="D667" s="112">
        <f>IF(C667&lt;MAX($C$2:C667),C667/MAX($C$2:C667)-1,0)</f>
        <v>-3.3412887828162208E-2</v>
      </c>
    </row>
    <row r="668" spans="1:4">
      <c r="A668" s="259">
        <v>41990</v>
      </c>
      <c r="B668" s="258">
        <v>1.3080000000000001</v>
      </c>
      <c r="C668" s="258">
        <v>1.597</v>
      </c>
      <c r="D668" s="112">
        <f>IF(C668&lt;MAX($C$2:C668),C668/MAX($C$2:C668)-1,0)</f>
        <v>-4.7136038186157525E-2</v>
      </c>
    </row>
    <row r="669" spans="1:4">
      <c r="A669" s="259">
        <v>41991</v>
      </c>
      <c r="B669" s="258">
        <v>1.2989999999999999</v>
      </c>
      <c r="C669" s="258">
        <v>1.5880000000000001</v>
      </c>
      <c r="D669" s="112">
        <f>IF(C669&lt;MAX($C$2:C669),C669/MAX($C$2:C669)-1,0)</f>
        <v>-5.2505966587112041E-2</v>
      </c>
    </row>
    <row r="670" spans="1:4">
      <c r="A670" s="259">
        <v>41992</v>
      </c>
      <c r="B670" s="258">
        <v>1.28</v>
      </c>
      <c r="C670" s="258">
        <v>1.569</v>
      </c>
      <c r="D670" s="112">
        <f>IF(C670&lt;MAX($C$2:C670),C670/MAX($C$2:C670)-1,0)</f>
        <v>-6.3842482100238684E-2</v>
      </c>
    </row>
    <row r="671" spans="1:4">
      <c r="A671" s="259">
        <v>41995</v>
      </c>
      <c r="B671" s="258">
        <v>1.2330000000000001</v>
      </c>
      <c r="C671" s="258">
        <v>1.522</v>
      </c>
      <c r="D671" s="112">
        <f>IF(C671&lt;MAX($C$2:C671),C671/MAX($C$2:C671)-1,0)</f>
        <v>-9.1885441527446265E-2</v>
      </c>
    </row>
    <row r="672" spans="1:4">
      <c r="A672" s="259">
        <v>41996</v>
      </c>
      <c r="B672" s="258">
        <v>1.2210000000000001</v>
      </c>
      <c r="C672" s="258">
        <v>1.51</v>
      </c>
      <c r="D672" s="112">
        <f>IF(C672&lt;MAX($C$2:C672),C672/MAX($C$2:C672)-1,0)</f>
        <v>-9.9045346062052508E-2</v>
      </c>
    </row>
    <row r="673" spans="1:4">
      <c r="A673" s="259">
        <v>41997</v>
      </c>
      <c r="B673" s="258">
        <v>1.2390000000000001</v>
      </c>
      <c r="C673" s="258">
        <v>1.528</v>
      </c>
      <c r="D673" s="112">
        <f>IF(C673&lt;MAX($C$2:C673),C673/MAX($C$2:C673)-1,0)</f>
        <v>-8.8305489260143144E-2</v>
      </c>
    </row>
    <row r="674" spans="1:4">
      <c r="A674" s="259">
        <v>41998</v>
      </c>
      <c r="B674" s="258">
        <v>1.2450000000000001</v>
      </c>
      <c r="C674" s="258">
        <v>1.534</v>
      </c>
      <c r="D674" s="112">
        <f>IF(C674&lt;MAX($C$2:C674),C674/MAX($C$2:C674)-1,0)</f>
        <v>-8.4725536992840023E-2</v>
      </c>
    </row>
    <row r="675" spans="1:4">
      <c r="A675" s="259">
        <v>41999</v>
      </c>
      <c r="B675" s="258">
        <v>1.246</v>
      </c>
      <c r="C675" s="258">
        <v>1.5349999999999999</v>
      </c>
      <c r="D675" s="112">
        <f>IF(C675&lt;MAX($C$2:C675),C675/MAX($C$2:C675)-1,0)</f>
        <v>-8.4128878281622965E-2</v>
      </c>
    </row>
    <row r="676" spans="1:4">
      <c r="A676" s="259">
        <v>42002</v>
      </c>
      <c r="B676" s="258">
        <v>1.224</v>
      </c>
      <c r="C676" s="258">
        <v>1.5129999999999999</v>
      </c>
      <c r="D676" s="112">
        <f>IF(C676&lt;MAX($C$2:C676),C676/MAX($C$2:C676)-1,0)</f>
        <v>-9.7255369928401003E-2</v>
      </c>
    </row>
    <row r="677" spans="1:4">
      <c r="A677" s="259">
        <v>42003</v>
      </c>
      <c r="B677" s="258">
        <v>1.212</v>
      </c>
      <c r="C677" s="258">
        <v>1.5009999999999999</v>
      </c>
      <c r="D677" s="112">
        <f>IF(C677&lt;MAX($C$2:C677),C677/MAX($C$2:C677)-1,0)</f>
        <v>-0.10441527446300713</v>
      </c>
    </row>
    <row r="678" spans="1:4">
      <c r="A678" s="259">
        <v>42004</v>
      </c>
      <c r="B678" s="258">
        <v>1.224</v>
      </c>
      <c r="C678" s="258">
        <v>1.5129999999999999</v>
      </c>
      <c r="D678" s="112">
        <f>IF(C678&lt;MAX($C$2:C678),C678/MAX($C$2:C678)-1,0)</f>
        <v>-9.7255369928401003E-2</v>
      </c>
    </row>
    <row r="679" spans="1:4">
      <c r="A679" s="259">
        <v>42009</v>
      </c>
      <c r="B679" s="258">
        <v>1.226</v>
      </c>
      <c r="C679" s="258">
        <v>1.5149999999999999</v>
      </c>
      <c r="D679" s="112">
        <f>IF(C679&lt;MAX($C$2:C679),C679/MAX($C$2:C679)-1,0)</f>
        <v>-9.6062052505966555E-2</v>
      </c>
    </row>
    <row r="680" spans="1:4">
      <c r="A680" s="259">
        <v>42010</v>
      </c>
      <c r="B680" s="258">
        <v>1.2709999999999999</v>
      </c>
      <c r="C680" s="258">
        <v>1.56</v>
      </c>
      <c r="D680" s="112">
        <f>IF(C680&lt;MAX($C$2:C680),C680/MAX($C$2:C680)-1,0)</f>
        <v>-6.92124105011932E-2</v>
      </c>
    </row>
    <row r="681" spans="1:4">
      <c r="A681" s="259">
        <v>42011</v>
      </c>
      <c r="B681" s="258">
        <v>1.2629999999999999</v>
      </c>
      <c r="C681" s="258">
        <v>1.552</v>
      </c>
      <c r="D681" s="112">
        <f>IF(C681&lt;MAX($C$2:C681),C681/MAX($C$2:C681)-1,0)</f>
        <v>-7.3985680190930769E-2</v>
      </c>
    </row>
    <row r="682" spans="1:4">
      <c r="A682" s="259">
        <v>42012</v>
      </c>
      <c r="B682" s="258">
        <v>1.27</v>
      </c>
      <c r="C682" s="258">
        <v>1.5589999999999999</v>
      </c>
      <c r="D682" s="112">
        <f>IF(C682&lt;MAX($C$2:C682),C682/MAX($C$2:C682)-1,0)</f>
        <v>-6.9809069212410479E-2</v>
      </c>
    </row>
    <row r="683" spans="1:4">
      <c r="A683" s="259">
        <v>42013</v>
      </c>
      <c r="B683" s="258">
        <v>1.27</v>
      </c>
      <c r="C683" s="258">
        <v>1.5589999999999999</v>
      </c>
      <c r="D683" s="112">
        <f>IF(C683&lt;MAX($C$2:C683),C683/MAX($C$2:C683)-1,0)</f>
        <v>-6.9809069212410479E-2</v>
      </c>
    </row>
    <row r="684" spans="1:4">
      <c r="A684" s="259">
        <v>42016</v>
      </c>
      <c r="B684" s="258">
        <v>1.274</v>
      </c>
      <c r="C684" s="258">
        <v>1.5629999999999999</v>
      </c>
      <c r="D684" s="112">
        <f>IF(C684&lt;MAX($C$2:C684),C684/MAX($C$2:C684)-1,0)</f>
        <v>-6.7422434367541806E-2</v>
      </c>
    </row>
    <row r="685" spans="1:4">
      <c r="A685" s="259">
        <v>42017</v>
      </c>
      <c r="B685" s="258">
        <v>1.2869999999999999</v>
      </c>
      <c r="C685" s="258">
        <v>1.5760000000000001</v>
      </c>
      <c r="D685" s="112">
        <f>IF(C685&lt;MAX($C$2:C685),C685/MAX($C$2:C685)-1,0)</f>
        <v>-5.9665871121718284E-2</v>
      </c>
    </row>
    <row r="686" spans="1:4">
      <c r="A686" s="259">
        <v>42018</v>
      </c>
      <c r="B686" s="258">
        <v>1.2789999999999999</v>
      </c>
      <c r="C686" s="258">
        <v>1.5680000000000001</v>
      </c>
      <c r="D686" s="112">
        <f>IF(C686&lt;MAX($C$2:C686),C686/MAX($C$2:C686)-1,0)</f>
        <v>-6.4439140811455742E-2</v>
      </c>
    </row>
    <row r="687" spans="1:4">
      <c r="A687" s="259">
        <v>42019</v>
      </c>
      <c r="B687" s="258">
        <v>1.2749999999999999</v>
      </c>
      <c r="C687" s="258">
        <v>1.5640000000000001</v>
      </c>
      <c r="D687" s="112">
        <f>IF(C687&lt;MAX($C$2:C687),C687/MAX($C$2:C687)-1,0)</f>
        <v>-6.6825775656324526E-2</v>
      </c>
    </row>
    <row r="688" spans="1:4">
      <c r="A688" s="259">
        <v>42020</v>
      </c>
      <c r="B688" s="258">
        <v>1.29</v>
      </c>
      <c r="C688" s="258">
        <v>1.579</v>
      </c>
      <c r="D688" s="112">
        <f>IF(C688&lt;MAX($C$2:C688),C688/MAX($C$2:C688)-1,0)</f>
        <v>-5.7875894988066778E-2</v>
      </c>
    </row>
    <row r="689" spans="1:4">
      <c r="A689" s="259">
        <v>42023</v>
      </c>
      <c r="B689" s="258">
        <v>1.2929999999999999</v>
      </c>
      <c r="C689" s="258">
        <v>1.5820000000000001</v>
      </c>
      <c r="D689" s="112">
        <f>IF(C689&lt;MAX($C$2:C689),C689/MAX($C$2:C689)-1,0)</f>
        <v>-5.6085918854415162E-2</v>
      </c>
    </row>
    <row r="690" spans="1:4">
      <c r="A690" s="259">
        <v>42024</v>
      </c>
      <c r="B690" s="258">
        <v>1.3320000000000001</v>
      </c>
      <c r="C690" s="258">
        <v>1.621</v>
      </c>
      <c r="D690" s="112">
        <f>IF(C690&lt;MAX($C$2:C690),C690/MAX($C$2:C690)-1,0)</f>
        <v>-3.2816229116945039E-2</v>
      </c>
    </row>
    <row r="691" spans="1:4">
      <c r="A691" s="259">
        <v>42025</v>
      </c>
      <c r="B691" s="258">
        <v>1.349</v>
      </c>
      <c r="C691" s="258">
        <v>1.6379999999999999</v>
      </c>
      <c r="D691" s="112">
        <f>IF(C691&lt;MAX($C$2:C691),C691/MAX($C$2:C691)-1,0)</f>
        <v>-2.2673031026252954E-2</v>
      </c>
    </row>
    <row r="692" spans="1:4">
      <c r="A692" s="259">
        <v>42026</v>
      </c>
      <c r="B692" s="258">
        <v>1.357</v>
      </c>
      <c r="C692" s="258">
        <v>1.6459999999999999</v>
      </c>
      <c r="D692" s="112">
        <f>IF(C692&lt;MAX($C$2:C692),C692/MAX($C$2:C692)-1,0)</f>
        <v>-1.7899761336515496E-2</v>
      </c>
    </row>
    <row r="693" spans="1:4">
      <c r="A693" s="259">
        <v>42027</v>
      </c>
      <c r="B693" s="258">
        <v>1.339</v>
      </c>
      <c r="C693" s="258">
        <v>1.6279999999999999</v>
      </c>
      <c r="D693" s="112">
        <f>IF(C693&lt;MAX($C$2:C693),C693/MAX($C$2:C693)-1,0)</f>
        <v>-2.863961813842486E-2</v>
      </c>
    </row>
    <row r="694" spans="1:4">
      <c r="A694" s="259">
        <v>42030</v>
      </c>
      <c r="B694" s="258">
        <v>1.355</v>
      </c>
      <c r="C694" s="258">
        <v>1.6439999999999999</v>
      </c>
      <c r="D694" s="112">
        <f>IF(C694&lt;MAX($C$2:C694),C694/MAX($C$2:C694)-1,0)</f>
        <v>-1.9093078758949944E-2</v>
      </c>
    </row>
    <row r="695" spans="1:4">
      <c r="A695" s="259">
        <v>42031</v>
      </c>
      <c r="B695" s="258">
        <v>1.363</v>
      </c>
      <c r="C695" s="258">
        <v>1.6519999999999999</v>
      </c>
      <c r="D695" s="112">
        <f>IF(C695&lt;MAX($C$2:C695),C695/MAX($C$2:C695)-1,0)</f>
        <v>-1.4319809069212375E-2</v>
      </c>
    </row>
    <row r="696" spans="1:4">
      <c r="A696" s="259">
        <v>42032</v>
      </c>
      <c r="B696" s="258">
        <v>1.36</v>
      </c>
      <c r="C696" s="258">
        <v>1.649</v>
      </c>
      <c r="D696" s="112">
        <f>IF(C696&lt;MAX($C$2:C696),C696/MAX($C$2:C696)-1,0)</f>
        <v>-1.610978520286388E-2</v>
      </c>
    </row>
    <row r="697" spans="1:4">
      <c r="A697" s="259">
        <v>42033</v>
      </c>
      <c r="B697" s="258">
        <v>1.339</v>
      </c>
      <c r="C697" s="258">
        <v>1.6279999999999999</v>
      </c>
      <c r="D697" s="112">
        <f>IF(C697&lt;MAX($C$2:C697),C697/MAX($C$2:C697)-1,0)</f>
        <v>-2.863961813842486E-2</v>
      </c>
    </row>
    <row r="698" spans="1:4">
      <c r="A698" s="259">
        <v>42034</v>
      </c>
      <c r="B698" s="258">
        <v>1.329</v>
      </c>
      <c r="C698" s="258">
        <v>1.6180000000000001</v>
      </c>
      <c r="D698" s="112">
        <f>IF(C698&lt;MAX($C$2:C698),C698/MAX($C$2:C698)-1,0)</f>
        <v>-3.4606205250596545E-2</v>
      </c>
    </row>
    <row r="699" spans="1:4">
      <c r="A699" s="259">
        <v>42037</v>
      </c>
      <c r="B699" s="258">
        <v>1.325</v>
      </c>
      <c r="C699" s="258">
        <v>1.6140000000000001</v>
      </c>
      <c r="D699" s="112">
        <f>IF(C699&lt;MAX($C$2:C699),C699/MAX($C$2:C699)-1,0)</f>
        <v>-3.6992840095465329E-2</v>
      </c>
    </row>
    <row r="700" spans="1:4">
      <c r="A700" s="259">
        <v>42038</v>
      </c>
      <c r="B700" s="258">
        <v>1.341</v>
      </c>
      <c r="C700" s="258">
        <v>1.63</v>
      </c>
      <c r="D700" s="112">
        <f>IF(C700&lt;MAX($C$2:C700),C700/MAX($C$2:C700)-1,0)</f>
        <v>-2.7446300715990524E-2</v>
      </c>
    </row>
    <row r="701" spans="1:4">
      <c r="A701" s="259">
        <v>42039</v>
      </c>
      <c r="B701" s="258">
        <v>1.327</v>
      </c>
      <c r="C701" s="258">
        <v>1.6160000000000001</v>
      </c>
      <c r="D701" s="112">
        <f>IF(C701&lt;MAX($C$2:C701),C701/MAX($C$2:C701)-1,0)</f>
        <v>-3.5799522673030881E-2</v>
      </c>
    </row>
    <row r="702" spans="1:4">
      <c r="A702" s="259">
        <v>42040</v>
      </c>
      <c r="B702" s="258">
        <v>1.3180000000000001</v>
      </c>
      <c r="C702" s="258">
        <v>1.607</v>
      </c>
      <c r="D702" s="112">
        <f>IF(C702&lt;MAX($C$2:C702),C702/MAX($C$2:C702)-1,0)</f>
        <v>-4.1169451073985619E-2</v>
      </c>
    </row>
    <row r="703" spans="1:4">
      <c r="A703" s="259">
        <v>42041</v>
      </c>
      <c r="B703" s="258">
        <v>1.3089999999999999</v>
      </c>
      <c r="C703" s="258">
        <v>1.5980000000000001</v>
      </c>
      <c r="D703" s="112">
        <f>IF(C703&lt;MAX($C$2:C703),C703/MAX($C$2:C703)-1,0)</f>
        <v>-4.6539379474940246E-2</v>
      </c>
    </row>
    <row r="704" spans="1:4">
      <c r="A704" s="259">
        <v>42044</v>
      </c>
      <c r="B704" s="258">
        <v>1.3049999999999999</v>
      </c>
      <c r="C704" s="258">
        <v>1.5940000000000001</v>
      </c>
      <c r="D704" s="112">
        <f>IF(C704&lt;MAX($C$2:C704),C704/MAX($C$2:C704)-1,0)</f>
        <v>-4.892601431980903E-2</v>
      </c>
    </row>
    <row r="705" spans="1:4">
      <c r="A705" s="259">
        <v>42045</v>
      </c>
      <c r="B705" s="258">
        <v>1.3129999999999999</v>
      </c>
      <c r="C705" s="258">
        <v>1.6020000000000001</v>
      </c>
      <c r="D705" s="112">
        <f>IF(C705&lt;MAX($C$2:C705),C705/MAX($C$2:C705)-1,0)</f>
        <v>-4.4152744630071461E-2</v>
      </c>
    </row>
    <row r="706" spans="1:4">
      <c r="A706" s="259">
        <v>42046</v>
      </c>
      <c r="B706" s="258">
        <v>1.3240000000000001</v>
      </c>
      <c r="C706" s="258">
        <v>1.613</v>
      </c>
      <c r="D706" s="112">
        <f>IF(C706&lt;MAX($C$2:C706),C706/MAX($C$2:C706)-1,0)</f>
        <v>-3.7589498806682498E-2</v>
      </c>
    </row>
    <row r="707" spans="1:4">
      <c r="A707" s="259">
        <v>42047</v>
      </c>
      <c r="B707" s="258">
        <v>1.331</v>
      </c>
      <c r="C707" s="258">
        <v>1.62</v>
      </c>
      <c r="D707" s="112">
        <f>IF(C707&lt;MAX($C$2:C707),C707/MAX($C$2:C707)-1,0)</f>
        <v>-3.3412887828162208E-2</v>
      </c>
    </row>
    <row r="708" spans="1:4">
      <c r="A708" s="259">
        <v>42048</v>
      </c>
      <c r="B708" s="258">
        <v>1.347</v>
      </c>
      <c r="C708" s="258">
        <v>1.6359999999999999</v>
      </c>
      <c r="D708" s="112">
        <f>IF(C708&lt;MAX($C$2:C708),C708/MAX($C$2:C708)-1,0)</f>
        <v>-2.3866348448687402E-2</v>
      </c>
    </row>
    <row r="709" spans="1:4">
      <c r="A709" s="259">
        <v>42051</v>
      </c>
      <c r="B709" s="258">
        <v>1.3680000000000001</v>
      </c>
      <c r="C709" s="258">
        <v>1.657</v>
      </c>
      <c r="D709" s="112">
        <f>IF(C709&lt;MAX($C$2:C709),C709/MAX($C$2:C709)-1,0)</f>
        <v>-1.1336515513126422E-2</v>
      </c>
    </row>
    <row r="710" spans="1:4">
      <c r="A710" s="259">
        <v>42052</v>
      </c>
      <c r="B710" s="258">
        <v>1.3740000000000001</v>
      </c>
      <c r="C710" s="258">
        <v>1.663</v>
      </c>
      <c r="D710" s="112">
        <f>IF(C710&lt;MAX($C$2:C710),C710/MAX($C$2:C710)-1,0)</f>
        <v>-7.7565632458233003E-3</v>
      </c>
    </row>
    <row r="711" spans="1:4">
      <c r="A711" s="259">
        <v>42060</v>
      </c>
      <c r="B711" s="258">
        <v>1.3740000000000001</v>
      </c>
      <c r="C711" s="258">
        <v>1.663</v>
      </c>
      <c r="D711" s="112">
        <f>IF(C711&lt;MAX($C$2:C711),C711/MAX($C$2:C711)-1,0)</f>
        <v>-7.7565632458233003E-3</v>
      </c>
    </row>
    <row r="712" spans="1:4">
      <c r="A712" s="259">
        <v>42061</v>
      </c>
      <c r="B712" s="258">
        <v>1.369</v>
      </c>
      <c r="C712" s="258">
        <v>1.6579999999999999</v>
      </c>
      <c r="D712" s="112">
        <f>IF(C712&lt;MAX($C$2:C712),C712/MAX($C$2:C712)-1,0)</f>
        <v>-1.0739856801909364E-2</v>
      </c>
    </row>
    <row r="713" spans="1:4">
      <c r="A713" s="259">
        <v>42062</v>
      </c>
      <c r="B713" s="258">
        <v>1.377</v>
      </c>
      <c r="C713" s="258">
        <v>1.6659999999999999</v>
      </c>
      <c r="D713" s="112">
        <f>IF(C713&lt;MAX($C$2:C713),C713/MAX($C$2:C713)-1,0)</f>
        <v>-5.966587112171795E-3</v>
      </c>
    </row>
    <row r="714" spans="1:4">
      <c r="A714" s="259">
        <v>42065</v>
      </c>
      <c r="B714" s="258">
        <v>1.3919999999999999</v>
      </c>
      <c r="C714" s="258">
        <v>1.681</v>
      </c>
      <c r="D714" s="112">
        <f>IF(C714&lt;MAX($C$2:C714),C714/MAX($C$2:C714)-1,0)</f>
        <v>0</v>
      </c>
    </row>
    <row r="715" spans="1:4">
      <c r="A715" s="259">
        <v>42066</v>
      </c>
      <c r="B715" s="258">
        <v>1.387</v>
      </c>
      <c r="C715" s="258">
        <v>1.6759999999999999</v>
      </c>
      <c r="D715" s="112">
        <f>IF(C715&lt;MAX($C$2:C715),C715/MAX($C$2:C715)-1,0)</f>
        <v>-2.9744199881024391E-3</v>
      </c>
    </row>
    <row r="716" spans="1:4">
      <c r="A716" s="259">
        <v>42067</v>
      </c>
      <c r="B716" s="258">
        <v>1.4370000000000001</v>
      </c>
      <c r="C716" s="258">
        <v>1.726</v>
      </c>
      <c r="D716" s="112">
        <f>IF(C716&lt;MAX($C$2:C716),C716/MAX($C$2:C716)-1,0)</f>
        <v>0</v>
      </c>
    </row>
    <row r="717" spans="1:4">
      <c r="A717" s="259">
        <v>42068</v>
      </c>
      <c r="B717" s="258">
        <v>1.4490000000000001</v>
      </c>
      <c r="C717" s="258">
        <v>1.738</v>
      </c>
      <c r="D717" s="112">
        <f>IF(C717&lt;MAX($C$2:C717),C717/MAX($C$2:C717)-1,0)</f>
        <v>0</v>
      </c>
    </row>
    <row r="718" spans="1:4">
      <c r="A718" s="259">
        <v>42069</v>
      </c>
      <c r="B718" s="258">
        <v>1.407</v>
      </c>
      <c r="C718" s="258">
        <v>1.696</v>
      </c>
      <c r="D718" s="112">
        <f>IF(C718&lt;MAX($C$2:C718),C718/MAX($C$2:C718)-1,0)</f>
        <v>-2.4165707710011475E-2</v>
      </c>
    </row>
    <row r="719" spans="1:4">
      <c r="A719" s="259">
        <v>42072</v>
      </c>
      <c r="B719" s="258">
        <v>1.425</v>
      </c>
      <c r="C719" s="258">
        <v>1.714</v>
      </c>
      <c r="D719" s="112">
        <f>IF(C719&lt;MAX($C$2:C719),C719/MAX($C$2:C719)-1,0)</f>
        <v>-1.3808975834292303E-2</v>
      </c>
    </row>
    <row r="720" spans="1:4">
      <c r="A720" s="259">
        <v>42073</v>
      </c>
      <c r="B720" s="258">
        <v>1.448</v>
      </c>
      <c r="C720" s="258">
        <v>1.7370000000000001</v>
      </c>
      <c r="D720" s="112">
        <f>IF(C720&lt;MAX($C$2:C720),C720/MAX($C$2:C720)-1,0)</f>
        <v>-5.7537399309548487E-4</v>
      </c>
    </row>
    <row r="721" spans="1:4">
      <c r="A721" s="259">
        <v>42074</v>
      </c>
      <c r="B721" s="258">
        <v>1.4339999999999999</v>
      </c>
      <c r="C721" s="258">
        <v>1.7230000000000001</v>
      </c>
      <c r="D721" s="112">
        <f>IF(C721&lt;MAX($C$2:C721),C721/MAX($C$2:C721)-1,0)</f>
        <v>-8.6306098964326061E-3</v>
      </c>
    </row>
    <row r="722" spans="1:4">
      <c r="A722" s="259">
        <v>42075</v>
      </c>
      <c r="B722" s="258">
        <v>1.42</v>
      </c>
      <c r="C722" s="258">
        <v>1.7090000000000001</v>
      </c>
      <c r="D722" s="112">
        <f>IF(C722&lt;MAX($C$2:C722),C722/MAX($C$2:C722)-1,0)</f>
        <v>-1.6685845799769838E-2</v>
      </c>
    </row>
    <row r="723" spans="1:4">
      <c r="A723" s="259">
        <v>42076</v>
      </c>
      <c r="B723" s="258">
        <v>1.4379999999999999</v>
      </c>
      <c r="C723" s="258">
        <v>1.7270000000000001</v>
      </c>
      <c r="D723" s="112">
        <f>IF(C723&lt;MAX($C$2:C723),C723/MAX($C$2:C723)-1,0)</f>
        <v>-6.3291139240505556E-3</v>
      </c>
    </row>
    <row r="724" spans="1:4">
      <c r="A724" s="259">
        <v>42079</v>
      </c>
      <c r="B724" s="258">
        <v>1.4870000000000001</v>
      </c>
      <c r="C724" s="258">
        <v>1.776</v>
      </c>
      <c r="D724" s="112">
        <f>IF(C724&lt;MAX($C$2:C724),C724/MAX($C$2:C724)-1,0)</f>
        <v>0</v>
      </c>
    </row>
    <row r="725" spans="1:4">
      <c r="A725" s="259">
        <v>42080</v>
      </c>
      <c r="B725" s="258">
        <v>1.488</v>
      </c>
      <c r="C725" s="258">
        <v>1.7769999999999999</v>
      </c>
      <c r="D725" s="112">
        <f>IF(C725&lt;MAX($C$2:C725),C725/MAX($C$2:C725)-1,0)</f>
        <v>0</v>
      </c>
    </row>
    <row r="726" spans="1:4">
      <c r="A726" s="259">
        <v>42081</v>
      </c>
      <c r="B726" s="258">
        <v>1.514</v>
      </c>
      <c r="C726" s="258">
        <v>1.8029999999999999</v>
      </c>
      <c r="D726" s="112">
        <f>IF(C726&lt;MAX($C$2:C726),C726/MAX($C$2:C726)-1,0)</f>
        <v>0</v>
      </c>
    </row>
    <row r="727" spans="1:4">
      <c r="A727" s="259">
        <v>42082</v>
      </c>
      <c r="B727" s="258">
        <v>1.51</v>
      </c>
      <c r="C727" s="258">
        <v>1.7989999999999999</v>
      </c>
      <c r="D727" s="112">
        <f>IF(C727&lt;MAX($C$2:C727),C727/MAX($C$2:C727)-1,0)</f>
        <v>-2.2185246810870751E-3</v>
      </c>
    </row>
    <row r="728" spans="1:4">
      <c r="A728" s="259">
        <v>42083</v>
      </c>
      <c r="B728" s="258">
        <v>1.524</v>
      </c>
      <c r="C728" s="258">
        <v>1.8129999999999999</v>
      </c>
      <c r="D728" s="112">
        <f>IF(C728&lt;MAX($C$2:C728),C728/MAX($C$2:C728)-1,0)</f>
        <v>0</v>
      </c>
    </row>
    <row r="729" spans="1:4">
      <c r="A729" s="259">
        <v>42086</v>
      </c>
      <c r="B729" s="258">
        <v>1.5509999999999999</v>
      </c>
      <c r="C729" s="258">
        <v>1.84</v>
      </c>
      <c r="D729" s="112">
        <f>IF(C729&lt;MAX($C$2:C729),C729/MAX($C$2:C729)-1,0)</f>
        <v>0</v>
      </c>
    </row>
    <row r="730" spans="1:4">
      <c r="A730" s="259">
        <v>42087</v>
      </c>
      <c r="B730" s="258">
        <v>1.5569999999999999</v>
      </c>
      <c r="C730" s="258">
        <v>1.8460000000000001</v>
      </c>
      <c r="D730" s="112">
        <f>IF(C730&lt;MAX($C$2:C730),C730/MAX($C$2:C730)-1,0)</f>
        <v>0</v>
      </c>
    </row>
    <row r="731" spans="1:4">
      <c r="A731" s="259">
        <v>42088</v>
      </c>
      <c r="B731" s="258">
        <v>1.5760000000000001</v>
      </c>
      <c r="C731" s="258">
        <v>1.865</v>
      </c>
      <c r="D731" s="112">
        <f>IF(C731&lt;MAX($C$2:C731),C731/MAX($C$2:C731)-1,0)</f>
        <v>0</v>
      </c>
    </row>
    <row r="732" spans="1:4">
      <c r="A732" s="259">
        <v>42089</v>
      </c>
      <c r="B732" s="258">
        <v>1.5489999999999999</v>
      </c>
      <c r="C732" s="258">
        <v>1.8380000000000001</v>
      </c>
      <c r="D732" s="112">
        <f>IF(C732&lt;MAX($C$2:C732),C732/MAX($C$2:C732)-1,0)</f>
        <v>-1.4477211796246614E-2</v>
      </c>
    </row>
    <row r="733" spans="1:4">
      <c r="A733" s="259">
        <v>42090</v>
      </c>
      <c r="B733" s="258">
        <v>1.5640000000000001</v>
      </c>
      <c r="C733" s="258">
        <v>1.853</v>
      </c>
      <c r="D733" s="112">
        <f>IF(C733&lt;MAX($C$2:C733),C733/MAX($C$2:C733)-1,0)</f>
        <v>-6.4343163538873593E-3</v>
      </c>
    </row>
    <row r="734" spans="1:4">
      <c r="A734" s="259">
        <v>42093</v>
      </c>
      <c r="B734" s="258">
        <v>1.5720000000000001</v>
      </c>
      <c r="C734" s="258">
        <v>1.861</v>
      </c>
      <c r="D734" s="112">
        <f>IF(C734&lt;MAX($C$2:C734),C734/MAX($C$2:C734)-1,0)</f>
        <v>-2.1447721179624901E-3</v>
      </c>
    </row>
    <row r="735" spans="1:4">
      <c r="A735" s="259">
        <v>42094</v>
      </c>
      <c r="B735" s="258">
        <v>1.589</v>
      </c>
      <c r="C735" s="258">
        <v>1.8779999999999999</v>
      </c>
      <c r="D735" s="112">
        <f>IF(C735&lt;MAX($C$2:C735),C735/MAX($C$2:C735)-1,0)</f>
        <v>0</v>
      </c>
    </row>
    <row r="736" spans="1:4">
      <c r="A736" s="259">
        <v>42095</v>
      </c>
      <c r="B736" s="258">
        <v>1.641</v>
      </c>
      <c r="C736" s="258">
        <v>1.93</v>
      </c>
      <c r="D736" s="112">
        <f>IF(C736&lt;MAX($C$2:C736),C736/MAX($C$2:C736)-1,0)</f>
        <v>0</v>
      </c>
    </row>
    <row r="737" spans="1:4">
      <c r="A737" s="259">
        <v>42096</v>
      </c>
      <c r="B737" s="258">
        <v>1.6759999999999999</v>
      </c>
      <c r="C737" s="258">
        <v>1.9650000000000001</v>
      </c>
      <c r="D737" s="112">
        <f>IF(C737&lt;MAX($C$2:C737),C737/MAX($C$2:C737)-1,0)</f>
        <v>0</v>
      </c>
    </row>
    <row r="738" spans="1:4">
      <c r="A738" s="259">
        <v>42097</v>
      </c>
      <c r="B738" s="258">
        <v>1.6950000000000001</v>
      </c>
      <c r="C738" s="258">
        <v>1.984</v>
      </c>
      <c r="D738" s="112">
        <f>IF(C738&lt;MAX($C$2:C738),C738/MAX($C$2:C738)-1,0)</f>
        <v>0</v>
      </c>
    </row>
    <row r="739" spans="1:4">
      <c r="A739" s="259">
        <v>42101</v>
      </c>
      <c r="B739" s="258">
        <v>1.7330000000000001</v>
      </c>
      <c r="C739" s="258">
        <v>2.0219999999999998</v>
      </c>
      <c r="D739" s="112">
        <f>IF(C739&lt;MAX($C$2:C739),C739/MAX($C$2:C739)-1,0)</f>
        <v>0</v>
      </c>
    </row>
    <row r="740" spans="1:4">
      <c r="A740" s="259">
        <v>42102</v>
      </c>
      <c r="B740" s="258">
        <v>1.6970000000000001</v>
      </c>
      <c r="C740" s="258">
        <v>1.986</v>
      </c>
      <c r="D740" s="112">
        <f>IF(C740&lt;MAX($C$2:C740),C740/MAX($C$2:C740)-1,0)</f>
        <v>-1.7804154302670572E-2</v>
      </c>
    </row>
    <row r="741" spans="1:4">
      <c r="A741" s="259">
        <v>42103</v>
      </c>
      <c r="B741" s="258">
        <v>1.69</v>
      </c>
      <c r="C741" s="258">
        <v>1.9790000000000001</v>
      </c>
      <c r="D741" s="112">
        <f>IF(C741&lt;MAX($C$2:C741),C741/MAX($C$2:C741)-1,0)</f>
        <v>-2.1266073194856405E-2</v>
      </c>
    </row>
    <row r="742" spans="1:4">
      <c r="A742" s="259">
        <v>42104</v>
      </c>
      <c r="B742" s="258">
        <v>1.7569999999999999</v>
      </c>
      <c r="C742" s="258">
        <v>2.0459999999999998</v>
      </c>
      <c r="D742" s="112">
        <f>IF(C742&lt;MAX($C$2:C742),C742/MAX($C$2:C742)-1,0)</f>
        <v>0</v>
      </c>
    </row>
    <row r="743" spans="1:4">
      <c r="A743" s="259">
        <v>42107</v>
      </c>
      <c r="B743" s="258">
        <v>1.851</v>
      </c>
      <c r="C743" s="258">
        <v>2.14</v>
      </c>
      <c r="D743" s="112">
        <f>IF(C743&lt;MAX($C$2:C743),C743/MAX($C$2:C743)-1,0)</f>
        <v>0</v>
      </c>
    </row>
    <row r="744" spans="1:4">
      <c r="A744" s="259">
        <v>42108</v>
      </c>
      <c r="B744" s="258">
        <v>1.873</v>
      </c>
      <c r="C744" s="258">
        <v>2.1619999999999999</v>
      </c>
      <c r="D744" s="112">
        <f>IF(C744&lt;MAX($C$2:C744),C744/MAX($C$2:C744)-1,0)</f>
        <v>0</v>
      </c>
    </row>
    <row r="745" spans="1:4">
      <c r="A745" s="259">
        <v>42109</v>
      </c>
      <c r="B745" s="258">
        <v>1.806</v>
      </c>
      <c r="C745" s="258">
        <v>2.0950000000000002</v>
      </c>
      <c r="D745" s="112">
        <f>IF(C745&lt;MAX($C$2:C745),C745/MAX($C$2:C745)-1,0)</f>
        <v>-3.098982423681762E-2</v>
      </c>
    </row>
    <row r="746" spans="1:4">
      <c r="A746" s="259">
        <v>42110</v>
      </c>
      <c r="B746" s="258">
        <v>1.84</v>
      </c>
      <c r="C746" s="258">
        <v>2.129</v>
      </c>
      <c r="D746" s="112">
        <f>IF(C746&lt;MAX($C$2:C746),C746/MAX($C$2:C746)-1,0)</f>
        <v>-1.5263644773357954E-2</v>
      </c>
    </row>
    <row r="747" spans="1:4">
      <c r="A747" s="259">
        <v>42111</v>
      </c>
      <c r="B747" s="258">
        <v>1.8129999999999999</v>
      </c>
      <c r="C747" s="258">
        <v>2.1019999999999999</v>
      </c>
      <c r="D747" s="112">
        <f>IF(C747&lt;MAX($C$2:C747),C747/MAX($C$2:C747)-1,0)</f>
        <v>-2.7752081406105522E-2</v>
      </c>
    </row>
    <row r="748" spans="1:4">
      <c r="A748" s="259">
        <v>42114</v>
      </c>
      <c r="B748" s="258">
        <v>1.7709999999999999</v>
      </c>
      <c r="C748" s="258">
        <v>2.06</v>
      </c>
      <c r="D748" s="112">
        <f>IF(C748&lt;MAX($C$2:C748),C748/MAX($C$2:C748)-1,0)</f>
        <v>-4.7178538390379221E-2</v>
      </c>
    </row>
    <row r="749" spans="1:4">
      <c r="A749" s="259">
        <v>42115</v>
      </c>
      <c r="B749" s="258">
        <v>1.845</v>
      </c>
      <c r="C749" s="258">
        <v>2.1339999999999999</v>
      </c>
      <c r="D749" s="112">
        <f>IF(C749&lt;MAX($C$2:C749),C749/MAX($C$2:C749)-1,0)</f>
        <v>-1.2950971322849281E-2</v>
      </c>
    </row>
    <row r="750" spans="1:4">
      <c r="A750" s="259">
        <v>42116</v>
      </c>
      <c r="B750" s="258">
        <v>1.873</v>
      </c>
      <c r="C750" s="258">
        <v>2.1619999999999999</v>
      </c>
      <c r="D750" s="112">
        <f>IF(C750&lt;MAX($C$2:C750),C750/MAX($C$2:C750)-1,0)</f>
        <v>0</v>
      </c>
    </row>
    <row r="751" spans="1:4">
      <c r="A751" s="259">
        <v>42117</v>
      </c>
      <c r="B751" s="258">
        <v>1.893</v>
      </c>
      <c r="C751" s="258">
        <v>2.1819999999999999</v>
      </c>
      <c r="D751" s="112">
        <f>IF(C751&lt;MAX($C$2:C751),C751/MAX($C$2:C751)-1,0)</f>
        <v>0</v>
      </c>
    </row>
    <row r="752" spans="1:4">
      <c r="A752" s="259">
        <v>42118</v>
      </c>
      <c r="B752" s="258">
        <v>1.897</v>
      </c>
      <c r="C752" s="258">
        <v>2.1859999999999999</v>
      </c>
      <c r="D752" s="112">
        <f>IF(C752&lt;MAX($C$2:C752),C752/MAX($C$2:C752)-1,0)</f>
        <v>0</v>
      </c>
    </row>
    <row r="753" spans="1:4">
      <c r="A753" s="259">
        <v>42121</v>
      </c>
      <c r="B753" s="258">
        <v>1.893</v>
      </c>
      <c r="C753" s="258">
        <v>2.1819999999999999</v>
      </c>
      <c r="D753" s="112">
        <f>IF(C753&lt;MAX($C$2:C753),C753/MAX($C$2:C753)-1,0)</f>
        <v>-1.8298261665141702E-3</v>
      </c>
    </row>
    <row r="754" spans="1:4">
      <c r="A754" s="259">
        <v>42122</v>
      </c>
      <c r="B754" s="258">
        <v>1.839</v>
      </c>
      <c r="C754" s="258">
        <v>2.1280000000000001</v>
      </c>
      <c r="D754" s="112">
        <f>IF(C754&lt;MAX($C$2:C754),C754/MAX($C$2:C754)-1,0)</f>
        <v>-2.6532479414455579E-2</v>
      </c>
    </row>
    <row r="755" spans="1:4">
      <c r="A755" s="259">
        <v>42123</v>
      </c>
      <c r="B755" s="258">
        <v>1.865</v>
      </c>
      <c r="C755" s="258">
        <v>2.1539999999999999</v>
      </c>
      <c r="D755" s="112">
        <f>IF(C755&lt;MAX($C$2:C755),C755/MAX($C$2:C755)-1,0)</f>
        <v>-1.4638609332113472E-2</v>
      </c>
    </row>
    <row r="756" spans="1:4">
      <c r="A756" s="259">
        <v>42124</v>
      </c>
      <c r="B756" s="258">
        <v>1.87</v>
      </c>
      <c r="C756" s="258">
        <v>2.1589999999999998</v>
      </c>
      <c r="D756" s="112">
        <f>IF(C756&lt;MAX($C$2:C756),C756/MAX($C$2:C756)-1,0)</f>
        <v>-1.235132662397076E-2</v>
      </c>
    </row>
    <row r="757" spans="1:4">
      <c r="A757" s="259">
        <v>42128</v>
      </c>
      <c r="B757" s="258">
        <v>1.867</v>
      </c>
      <c r="C757" s="258">
        <v>2.1560000000000001</v>
      </c>
      <c r="D757" s="112">
        <f>IF(C757&lt;MAX($C$2:C757),C757/MAX($C$2:C757)-1,0)</f>
        <v>-1.3723696248856276E-2</v>
      </c>
    </row>
    <row r="758" spans="1:4">
      <c r="A758" s="259">
        <v>42129</v>
      </c>
      <c r="B758" s="258">
        <v>1.8340000000000001</v>
      </c>
      <c r="C758" s="258">
        <v>2.1230000000000002</v>
      </c>
      <c r="D758" s="112">
        <f>IF(C758&lt;MAX($C$2:C758),C758/MAX($C$2:C758)-1,0)</f>
        <v>-2.881976212259818E-2</v>
      </c>
    </row>
    <row r="759" spans="1:4">
      <c r="A759" s="259">
        <v>42130</v>
      </c>
      <c r="B759" s="258">
        <v>1.8420000000000001</v>
      </c>
      <c r="C759" s="258">
        <v>2.1309999999999998</v>
      </c>
      <c r="D759" s="112">
        <f>IF(C759&lt;MAX($C$2:C759),C759/MAX($C$2:C759)-1,0)</f>
        <v>-2.5160109789570062E-2</v>
      </c>
    </row>
    <row r="760" spans="1:4">
      <c r="A760" s="259">
        <v>42131</v>
      </c>
      <c r="B760" s="258">
        <v>1.802</v>
      </c>
      <c r="C760" s="258">
        <v>2.0910000000000002</v>
      </c>
      <c r="D760" s="112">
        <f>IF(C760&lt;MAX($C$2:C760),C760/MAX($C$2:C760)-1,0)</f>
        <v>-4.3458371454711653E-2</v>
      </c>
    </row>
    <row r="761" spans="1:4">
      <c r="A761" s="259">
        <v>42132</v>
      </c>
      <c r="B761" s="258">
        <v>1.8660000000000001</v>
      </c>
      <c r="C761" s="258">
        <v>2.1549999999999998</v>
      </c>
      <c r="D761" s="112">
        <f>IF(C761&lt;MAX($C$2:C761),C761/MAX($C$2:C761)-1,0)</f>
        <v>-1.418115279048493E-2</v>
      </c>
    </row>
    <row r="762" spans="1:4">
      <c r="A762" s="259">
        <v>42135</v>
      </c>
      <c r="B762" s="258">
        <v>1.95</v>
      </c>
      <c r="C762" s="258">
        <v>2.2389999999999999</v>
      </c>
      <c r="D762" s="112">
        <f>IF(C762&lt;MAX($C$2:C762),C762/MAX($C$2:C762)-1,0)</f>
        <v>0</v>
      </c>
    </row>
    <row r="763" spans="1:4">
      <c r="A763" s="259">
        <v>42136</v>
      </c>
      <c r="B763" s="258">
        <v>1.982</v>
      </c>
      <c r="C763" s="258">
        <v>2.2709999999999999</v>
      </c>
      <c r="D763" s="112">
        <f>IF(C763&lt;MAX($C$2:C763),C763/MAX($C$2:C763)-1,0)</f>
        <v>0</v>
      </c>
    </row>
    <row r="764" spans="1:4">
      <c r="A764" s="259">
        <v>42137</v>
      </c>
      <c r="B764" s="258">
        <v>1.976</v>
      </c>
      <c r="C764" s="258">
        <v>2.2650000000000001</v>
      </c>
      <c r="D764" s="112">
        <f>IF(C764&lt;MAX($C$2:C764),C764/MAX($C$2:C764)-1,0)</f>
        <v>-2.6420079260236484E-3</v>
      </c>
    </row>
    <row r="765" spans="1:4">
      <c r="A765" s="259">
        <v>42138</v>
      </c>
      <c r="B765" s="258">
        <v>1.9970000000000001</v>
      </c>
      <c r="C765" s="258">
        <v>2.286</v>
      </c>
      <c r="D765" s="112">
        <f>IF(C765&lt;MAX($C$2:C765),C765/MAX($C$2:C765)-1,0)</f>
        <v>0</v>
      </c>
    </row>
    <row r="766" spans="1:4">
      <c r="A766" s="259">
        <v>42139</v>
      </c>
      <c r="B766" s="258">
        <v>1.9930000000000001</v>
      </c>
      <c r="C766" s="258">
        <v>2.282</v>
      </c>
      <c r="D766" s="112">
        <f>IF(C766&lt;MAX($C$2:C766),C766/MAX($C$2:C766)-1,0)</f>
        <v>-1.7497812773403787E-3</v>
      </c>
    </row>
    <row r="767" spans="1:4">
      <c r="A767" s="259">
        <v>42142</v>
      </c>
      <c r="B767" s="258">
        <v>2.056</v>
      </c>
      <c r="C767" s="258">
        <v>2.3450000000000002</v>
      </c>
      <c r="D767" s="112">
        <f>IF(C767&lt;MAX($C$2:C767),C767/MAX($C$2:C767)-1,0)</f>
        <v>0</v>
      </c>
    </row>
    <row r="768" spans="1:4">
      <c r="A768" s="259">
        <v>42143</v>
      </c>
      <c r="B768" s="258">
        <v>2.0859999999999999</v>
      </c>
      <c r="C768" s="258">
        <v>2.375</v>
      </c>
      <c r="D768" s="112">
        <f>IF(C768&lt;MAX($C$2:C768),C768/MAX($C$2:C768)-1,0)</f>
        <v>0</v>
      </c>
    </row>
    <row r="769" spans="1:4">
      <c r="A769" s="259">
        <v>42144</v>
      </c>
      <c r="B769" s="258">
        <v>2.1190000000000002</v>
      </c>
      <c r="C769" s="258">
        <v>2.4079999999999999</v>
      </c>
      <c r="D769" s="112">
        <f>IF(C769&lt;MAX($C$2:C769),C769/MAX($C$2:C769)-1,0)</f>
        <v>0</v>
      </c>
    </row>
    <row r="770" spans="1:4">
      <c r="A770" s="259">
        <v>42145</v>
      </c>
      <c r="B770" s="258">
        <v>2.2149999999999999</v>
      </c>
      <c r="C770" s="258">
        <v>2.504</v>
      </c>
      <c r="D770" s="112">
        <f>IF(C770&lt;MAX($C$2:C770),C770/MAX($C$2:C770)-1,0)</f>
        <v>0</v>
      </c>
    </row>
    <row r="771" spans="1:4">
      <c r="A771" s="259">
        <v>42146</v>
      </c>
      <c r="B771" s="258">
        <v>2.2170000000000001</v>
      </c>
      <c r="C771" s="258">
        <v>2.5059999999999998</v>
      </c>
      <c r="D771" s="112">
        <f>IF(C771&lt;MAX($C$2:C771),C771/MAX($C$2:C771)-1,0)</f>
        <v>0</v>
      </c>
    </row>
    <row r="772" spans="1:4">
      <c r="A772" s="259">
        <v>42149</v>
      </c>
      <c r="B772" s="258">
        <v>2.2490000000000001</v>
      </c>
      <c r="C772" s="258">
        <v>2.5379999999999998</v>
      </c>
      <c r="D772" s="112">
        <f>IF(C772&lt;MAX($C$2:C772),C772/MAX($C$2:C772)-1,0)</f>
        <v>0</v>
      </c>
    </row>
    <row r="773" spans="1:4">
      <c r="A773" s="259">
        <v>42150</v>
      </c>
      <c r="B773" s="258">
        <v>2.319</v>
      </c>
      <c r="C773" s="258">
        <v>2.6080000000000001</v>
      </c>
      <c r="D773" s="112">
        <f>IF(C773&lt;MAX($C$2:C773),C773/MAX($C$2:C773)-1,0)</f>
        <v>0</v>
      </c>
    </row>
    <row r="774" spans="1:4">
      <c r="A774" s="259">
        <v>42151</v>
      </c>
      <c r="B774" s="258">
        <v>2.3250000000000002</v>
      </c>
      <c r="C774" s="258">
        <v>2.6139999999999999</v>
      </c>
      <c r="D774" s="112">
        <f>IF(C774&lt;MAX($C$2:C774),C774/MAX($C$2:C774)-1,0)</f>
        <v>0</v>
      </c>
    </row>
    <row r="775" spans="1:4">
      <c r="A775" s="259">
        <v>42152</v>
      </c>
      <c r="B775" s="258">
        <v>2.2040000000000002</v>
      </c>
      <c r="C775" s="258">
        <v>2.4929999999999999</v>
      </c>
      <c r="D775" s="112">
        <f>IF(C775&lt;MAX($C$2:C775),C775/MAX($C$2:C775)-1,0)</f>
        <v>-4.6289211935730656E-2</v>
      </c>
    </row>
    <row r="776" spans="1:4">
      <c r="A776" s="259">
        <v>42153</v>
      </c>
      <c r="B776" s="258">
        <v>2.2549999999999999</v>
      </c>
      <c r="C776" s="258">
        <v>2.544</v>
      </c>
      <c r="D776" s="112">
        <f>IF(C776&lt;MAX($C$2:C776),C776/MAX($C$2:C776)-1,0)</f>
        <v>-2.6778882938025994E-2</v>
      </c>
    </row>
    <row r="777" spans="1:4">
      <c r="A777" s="259">
        <v>42156</v>
      </c>
      <c r="B777" s="258">
        <v>2.3839999999999999</v>
      </c>
      <c r="C777" s="258">
        <v>2.673</v>
      </c>
      <c r="D777" s="112">
        <f>IF(C777&lt;MAX($C$2:C777),C777/MAX($C$2:C777)-1,0)</f>
        <v>0</v>
      </c>
    </row>
    <row r="778" spans="1:4">
      <c r="A778" s="259">
        <v>42157</v>
      </c>
      <c r="B778" s="258">
        <v>2.4649999999999999</v>
      </c>
      <c r="C778" s="258">
        <v>2.754</v>
      </c>
      <c r="D778" s="112">
        <f>IF(C778&lt;MAX($C$2:C778),C778/MAX($C$2:C778)-1,0)</f>
        <v>0</v>
      </c>
    </row>
    <row r="779" spans="1:4">
      <c r="A779" s="259">
        <v>42158</v>
      </c>
      <c r="B779" s="258">
        <v>2.464</v>
      </c>
      <c r="C779" s="258">
        <v>2.7530000000000001</v>
      </c>
      <c r="D779" s="112">
        <f>IF(C779&lt;MAX($C$2:C779),C779/MAX($C$2:C779)-1,0)</f>
        <v>-3.6310820624541051E-4</v>
      </c>
    </row>
    <row r="780" spans="1:4">
      <c r="A780" s="259">
        <v>42159</v>
      </c>
      <c r="B780" s="258">
        <v>2.4409999999999998</v>
      </c>
      <c r="C780" s="258">
        <v>2.73</v>
      </c>
      <c r="D780" s="112">
        <f>IF(C780&lt;MAX($C$2:C780),C780/MAX($C$2:C780)-1,0)</f>
        <v>-8.7145969498910736E-3</v>
      </c>
    </row>
    <row r="781" spans="1:4">
      <c r="A781" s="259">
        <v>42160</v>
      </c>
      <c r="B781" s="258">
        <v>2.4590000000000001</v>
      </c>
      <c r="C781" s="258">
        <v>2.7480000000000002</v>
      </c>
      <c r="D781" s="112">
        <f>IF(C781&lt;MAX($C$2:C781),C781/MAX($C$2:C781)-1,0)</f>
        <v>-2.1786492374726851E-3</v>
      </c>
    </row>
    <row r="782" spans="1:4">
      <c r="A782" s="259">
        <v>42163</v>
      </c>
      <c r="B782" s="258">
        <v>2.3980000000000001</v>
      </c>
      <c r="C782" s="258">
        <v>2.6869999999999998</v>
      </c>
      <c r="D782" s="112">
        <f>IF(C782&lt;MAX($C$2:C782),C782/MAX($C$2:C782)-1,0)</f>
        <v>-2.4328249818445946E-2</v>
      </c>
    </row>
    <row r="783" spans="1:4">
      <c r="A783" s="259">
        <v>42164</v>
      </c>
      <c r="B783" s="258">
        <v>2.3839999999999999</v>
      </c>
      <c r="C783" s="258">
        <v>2.673</v>
      </c>
      <c r="D783" s="112">
        <f>IF(C783&lt;MAX($C$2:C783),C783/MAX($C$2:C783)-1,0)</f>
        <v>-2.9411764705882359E-2</v>
      </c>
    </row>
    <row r="784" spans="1:4">
      <c r="A784" s="259">
        <v>42165</v>
      </c>
      <c r="B784" s="258">
        <v>2.4489999999999998</v>
      </c>
      <c r="C784" s="258">
        <v>2.738</v>
      </c>
      <c r="D784" s="112">
        <f>IF(C784&lt;MAX($C$2:C784),C784/MAX($C$2:C784)-1,0)</f>
        <v>-5.8097312999273454E-3</v>
      </c>
    </row>
    <row r="785" spans="1:4">
      <c r="A785" s="259">
        <v>42166</v>
      </c>
      <c r="B785" s="258">
        <v>2.5190000000000001</v>
      </c>
      <c r="C785" s="258">
        <v>2.8079999999999998</v>
      </c>
      <c r="D785" s="112">
        <f>IF(C785&lt;MAX($C$2:C785),C785/MAX($C$2:C785)-1,0)</f>
        <v>0</v>
      </c>
    </row>
    <row r="786" spans="1:4">
      <c r="A786" s="259">
        <v>42167</v>
      </c>
      <c r="B786" s="258">
        <v>2.5510000000000002</v>
      </c>
      <c r="C786" s="258">
        <v>2.84</v>
      </c>
      <c r="D786" s="179">
        <f>IF(C786&lt;MAX($C$2:C786),C786/MAX($C$2:C786)-1,0)</f>
        <v>0</v>
      </c>
    </row>
    <row r="787" spans="1:4">
      <c r="A787" s="259">
        <v>42170</v>
      </c>
      <c r="B787" s="258">
        <v>2.4830000000000001</v>
      </c>
      <c r="C787" s="258">
        <v>2.7719999999999998</v>
      </c>
      <c r="D787" s="179">
        <f>IF(C787&lt;MAX($C$2:C787),C787/MAX($C$2:C787)-1,0)</f>
        <v>-2.3943661971830954E-2</v>
      </c>
    </row>
    <row r="788" spans="1:4">
      <c r="A788" s="259">
        <v>42171</v>
      </c>
      <c r="B788" s="258">
        <v>2.4</v>
      </c>
      <c r="C788" s="258">
        <v>2.6890000000000001</v>
      </c>
      <c r="D788" s="179">
        <f>IF(C788&lt;MAX($C$2:C788),C788/MAX($C$2:C788)-1,0)</f>
        <v>-5.3169014084507027E-2</v>
      </c>
    </row>
    <row r="789" spans="1:4">
      <c r="A789" s="259">
        <v>42172</v>
      </c>
      <c r="B789" s="258">
        <v>2.419</v>
      </c>
      <c r="C789" s="258">
        <v>2.7080000000000002</v>
      </c>
      <c r="D789" s="179">
        <f>IF(C789&lt;MAX($C$2:C789),C789/MAX($C$2:C789)-1,0)</f>
        <v>-4.6478873239436558E-2</v>
      </c>
    </row>
    <row r="790" spans="1:4">
      <c r="A790" s="259">
        <v>42173</v>
      </c>
      <c r="B790" s="258">
        <v>2.31</v>
      </c>
      <c r="C790" s="258">
        <v>2.5990000000000002</v>
      </c>
      <c r="D790" s="179">
        <f>IF(C790&lt;MAX($C$2:C790),C790/MAX($C$2:C790)-1,0)</f>
        <v>-8.4859154929577296E-2</v>
      </c>
    </row>
    <row r="791" spans="1:4">
      <c r="A791" s="259">
        <v>42174</v>
      </c>
      <c r="B791" s="258">
        <v>2.1960000000000002</v>
      </c>
      <c r="C791" s="258">
        <v>2.4849999999999999</v>
      </c>
      <c r="D791" s="179">
        <f>IF(C791&lt;MAX($C$2:C791),C791/MAX($C$2:C791)-1,0)</f>
        <v>-0.125</v>
      </c>
    </row>
    <row r="792" spans="1:4">
      <c r="A792" s="259">
        <v>42178</v>
      </c>
      <c r="B792" s="258">
        <v>2.2490000000000001</v>
      </c>
      <c r="C792" s="258">
        <v>2.5379999999999998</v>
      </c>
      <c r="D792" s="179">
        <f>IF(C792&lt;MAX($C$2:C792),C792/MAX($C$2:C792)-1,0)</f>
        <v>-0.10633802816901405</v>
      </c>
    </row>
    <row r="793" spans="1:4">
      <c r="A793" s="259">
        <v>42179</v>
      </c>
      <c r="B793" s="258">
        <v>2.2690000000000001</v>
      </c>
      <c r="C793" s="258">
        <v>2.5579999999999998</v>
      </c>
      <c r="D793" s="179">
        <f>IF(C793&lt;MAX($C$2:C793),C793/MAX($C$2:C793)-1,0)</f>
        <v>-9.9295774647887303E-2</v>
      </c>
    </row>
    <row r="794" spans="1:4">
      <c r="A794" s="259">
        <v>42180</v>
      </c>
      <c r="B794" s="258">
        <v>2.1829999999999998</v>
      </c>
      <c r="C794" s="258">
        <v>2.472</v>
      </c>
      <c r="D794" s="179">
        <f>IF(C794&lt;MAX($C$2:C794),C794/MAX($C$2:C794)-1,0)</f>
        <v>-0.12957746478873233</v>
      </c>
    </row>
    <row r="795" spans="1:4">
      <c r="A795" s="259">
        <v>42181</v>
      </c>
      <c r="B795" s="258">
        <v>2.0059999999999998</v>
      </c>
      <c r="C795" s="258">
        <v>2.2949999999999999</v>
      </c>
      <c r="D795" s="179">
        <f>IF(C795&lt;MAX($C$2:C795),C795/MAX($C$2:C795)-1,0)</f>
        <v>-0.19190140845070425</v>
      </c>
    </row>
    <row r="796" spans="1:4">
      <c r="A796" s="259">
        <v>42184</v>
      </c>
      <c r="B796" s="258">
        <v>1.89</v>
      </c>
      <c r="C796" s="258">
        <v>2.1789999999999998</v>
      </c>
      <c r="D796" s="179">
        <f>IF(C796&lt;MAX($C$2:C796),C796/MAX($C$2:C796)-1,0)</f>
        <v>-0.2327464788732394</v>
      </c>
    </row>
    <row r="797" spans="1:4">
      <c r="A797" s="259">
        <v>42185</v>
      </c>
      <c r="B797" s="258">
        <v>2.008</v>
      </c>
      <c r="C797" s="258">
        <v>2.2970000000000002</v>
      </c>
      <c r="D797" s="179">
        <f>IF(C797&lt;MAX($C$2:C797),C797/MAX($C$2:C797)-1,0)</f>
        <v>-0.19119718309859146</v>
      </c>
    </row>
    <row r="798" spans="1:4">
      <c r="A798" s="259">
        <v>42186</v>
      </c>
      <c r="B798" s="258">
        <v>1.921</v>
      </c>
      <c r="C798" s="258">
        <v>2.21</v>
      </c>
      <c r="D798" s="179">
        <f>IF(C798&lt;MAX($C$2:C798),C798/MAX($C$2:C798)-1,0)</f>
        <v>-0.22183098591549288</v>
      </c>
    </row>
    <row r="799" spans="1:4">
      <c r="A799" s="259">
        <v>42187</v>
      </c>
      <c r="B799" s="258">
        <v>1.819</v>
      </c>
      <c r="C799" s="258">
        <v>2.1080000000000001</v>
      </c>
      <c r="D799" s="179">
        <f>IF(C799&lt;MAX($C$2:C799),C799/MAX($C$2:C799)-1,0)</f>
        <v>-0.25774647887323932</v>
      </c>
    </row>
    <row r="800" spans="1:4">
      <c r="A800" s="259">
        <v>42188</v>
      </c>
      <c r="B800" s="258">
        <v>1.736</v>
      </c>
      <c r="C800" s="258">
        <v>2.0249999999999999</v>
      </c>
      <c r="D800" s="179">
        <f>IF(C800&lt;MAX($C$2:C800),C800/MAX($C$2:C800)-1,0)</f>
        <v>-0.2869718309859155</v>
      </c>
    </row>
    <row r="801" spans="1:4">
      <c r="A801" s="259">
        <v>42191</v>
      </c>
      <c r="B801" s="258">
        <v>1.6970000000000001</v>
      </c>
      <c r="C801" s="258">
        <v>1.986</v>
      </c>
      <c r="D801" s="179">
        <f>IF(C801&lt;MAX($C$2:C801),C801/MAX($C$2:C801)-1,0)</f>
        <v>-0.30070422535211261</v>
      </c>
    </row>
    <row r="802" spans="1:4">
      <c r="A802" s="259">
        <v>42192</v>
      </c>
      <c r="B802" s="258">
        <v>1.579</v>
      </c>
      <c r="C802" s="258">
        <v>1.8680000000000001</v>
      </c>
      <c r="D802" s="179">
        <f>IF(C802&lt;MAX($C$2:C802),C802/MAX($C$2:C802)-1,0)</f>
        <v>-0.34225352112676044</v>
      </c>
    </row>
    <row r="803" spans="1:4">
      <c r="A803" s="259">
        <v>42193</v>
      </c>
      <c r="B803" s="258">
        <v>1.504</v>
      </c>
      <c r="C803" s="258">
        <v>1.7929999999999999</v>
      </c>
      <c r="D803" s="179">
        <f>IF(C803&lt;MAX($C$2:C803),C803/MAX($C$2:C803)-1,0)</f>
        <v>-0.36866197183098592</v>
      </c>
    </row>
    <row r="804" spans="1:4">
      <c r="A804" s="259">
        <v>42194</v>
      </c>
      <c r="B804" s="258">
        <v>1.57</v>
      </c>
      <c r="C804" s="258">
        <v>1.859</v>
      </c>
      <c r="D804" s="179">
        <f>IF(C804&lt;MAX($C$2:C804),C804/MAX($C$2:C804)-1,0)</f>
        <v>-0.34542253521126753</v>
      </c>
    </row>
    <row r="805" spans="1:4">
      <c r="A805" s="259">
        <v>42195</v>
      </c>
      <c r="B805" s="258">
        <v>1.6579999999999999</v>
      </c>
      <c r="C805" s="258">
        <v>1.9470000000000001</v>
      </c>
      <c r="D805" s="179">
        <f>IF(C805&lt;MAX($C$2:C805),C805/MAX($C$2:C805)-1,0)</f>
        <v>-0.31443661971830983</v>
      </c>
    </row>
    <row r="806" spans="1:4">
      <c r="A806" s="259">
        <v>42198</v>
      </c>
      <c r="B806" s="258">
        <v>1.768</v>
      </c>
      <c r="C806" s="258">
        <v>2.0569999999999999</v>
      </c>
      <c r="D806" s="179">
        <f>IF(C806&lt;MAX($C$2:C806),C806/MAX($C$2:C806)-1,0)</f>
        <v>-0.2757042253521127</v>
      </c>
    </row>
    <row r="807" spans="1:4">
      <c r="A807" s="259">
        <v>42199</v>
      </c>
      <c r="B807" s="258">
        <v>1.8120000000000001</v>
      </c>
      <c r="C807" s="258">
        <v>2.101</v>
      </c>
      <c r="D807" s="179">
        <f>IF(C807&lt;MAX($C$2:C807),C807/MAX($C$2:C807)-1,0)</f>
        <v>-0.26021126760563373</v>
      </c>
    </row>
    <row r="808" spans="1:4">
      <c r="A808" s="259">
        <v>42200</v>
      </c>
      <c r="B808" s="258">
        <v>1.7190000000000001</v>
      </c>
      <c r="C808" s="258">
        <v>2.008</v>
      </c>
      <c r="D808" s="179">
        <f>IF(C808&lt;MAX($C$2:C808),C808/MAX($C$2:C808)-1,0)</f>
        <v>-0.29295774647887318</v>
      </c>
    </row>
    <row r="809" spans="1:4">
      <c r="A809" s="259">
        <v>42201</v>
      </c>
      <c r="B809" s="258">
        <v>1.7529999999999999</v>
      </c>
      <c r="C809" s="258">
        <v>2.0419999999999998</v>
      </c>
      <c r="D809" s="179">
        <f>IF(C809&lt;MAX($C$2:C809),C809/MAX($C$2:C809)-1,0)</f>
        <v>-0.28098591549295782</v>
      </c>
    </row>
    <row r="810" spans="1:4">
      <c r="A810" s="259">
        <v>42202</v>
      </c>
      <c r="B810" s="258">
        <v>1.837</v>
      </c>
      <c r="C810" s="258">
        <v>2.1259999999999999</v>
      </c>
      <c r="D810" s="179">
        <f>IF(C810&lt;MAX($C$2:C810),C810/MAX($C$2:C810)-1,0)</f>
        <v>-0.25140845070422535</v>
      </c>
    </row>
    <row r="811" spans="1:4">
      <c r="A811" s="259">
        <v>42205</v>
      </c>
      <c r="B811" s="258">
        <v>1.8540000000000001</v>
      </c>
      <c r="C811" s="258">
        <v>2.1429999999999998</v>
      </c>
      <c r="D811" s="179">
        <f>IF(C811&lt;MAX($C$2:C811),C811/MAX($C$2:C811)-1,0)</f>
        <v>-0.24542253521126767</v>
      </c>
    </row>
    <row r="812" spans="1:4">
      <c r="A812" s="259">
        <v>42206</v>
      </c>
      <c r="B812" s="258">
        <v>1.8720000000000001</v>
      </c>
      <c r="C812" s="258">
        <v>2.161</v>
      </c>
      <c r="D812" s="179">
        <f>IF(C812&lt;MAX($C$2:C812),C812/MAX($C$2:C812)-1,0)</f>
        <v>-0.23908450704225348</v>
      </c>
    </row>
    <row r="813" spans="1:4">
      <c r="A813" s="259">
        <v>42207</v>
      </c>
      <c r="B813" s="258">
        <v>1.88</v>
      </c>
      <c r="C813" s="258">
        <v>2.169</v>
      </c>
      <c r="D813" s="179">
        <f>IF(C813&lt;MAX($C$2:C813),C813/MAX($C$2:C813)-1,0)</f>
        <v>-0.23626760563380278</v>
      </c>
    </row>
    <row r="814" spans="1:4">
      <c r="A814" s="259">
        <v>42208</v>
      </c>
      <c r="B814" s="258">
        <v>1.923</v>
      </c>
      <c r="C814" s="258">
        <v>2.2120000000000002</v>
      </c>
      <c r="D814" s="179">
        <f>IF(C814&lt;MAX($C$2:C814),C814/MAX($C$2:C814)-1,0)</f>
        <v>-0.22112676056338021</v>
      </c>
    </row>
    <row r="815" spans="1:4">
      <c r="A815" s="259">
        <v>42209</v>
      </c>
      <c r="B815" s="258">
        <v>1.8819999999999999</v>
      </c>
      <c r="C815" s="258">
        <v>2.1709999999999998</v>
      </c>
      <c r="D815" s="179">
        <f>IF(C815&lt;MAX($C$2:C815),C815/MAX($C$2:C815)-1,0)</f>
        <v>-0.23556338028169022</v>
      </c>
    </row>
    <row r="816" spans="1:4">
      <c r="A816" s="259">
        <v>42212</v>
      </c>
      <c r="B816" s="258">
        <v>1.7470000000000001</v>
      </c>
      <c r="C816" s="258">
        <v>2.036</v>
      </c>
      <c r="D816" s="179">
        <f>IF(C816&lt;MAX($C$2:C816),C816/MAX($C$2:C816)-1,0)</f>
        <v>-0.28309859154929573</v>
      </c>
    </row>
    <row r="817" spans="1:4">
      <c r="A817" s="259">
        <v>42213</v>
      </c>
      <c r="B817" s="258">
        <v>1.7210000000000001</v>
      </c>
      <c r="C817" s="258">
        <v>2.0099999999999998</v>
      </c>
      <c r="D817" s="179">
        <f>IF(C817&lt;MAX($C$2:C817),C817/MAX($C$2:C817)-1,0)</f>
        <v>-0.29225352112676062</v>
      </c>
    </row>
    <row r="818" spans="1:4">
      <c r="A818" s="259">
        <v>42214</v>
      </c>
      <c r="B818" s="258">
        <v>1.7769999999999999</v>
      </c>
      <c r="C818" s="258">
        <v>2.0659999999999998</v>
      </c>
      <c r="D818" s="179">
        <f>IF(C818&lt;MAX($C$2:C818),C818/MAX($C$2:C818)-1,0)</f>
        <v>-0.2725352112676056</v>
      </c>
    </row>
    <row r="819" spans="1:4">
      <c r="A819" s="259">
        <v>42215</v>
      </c>
      <c r="B819" s="258">
        <v>1.71</v>
      </c>
      <c r="C819" s="258">
        <v>1.9990000000000001</v>
      </c>
      <c r="D819" s="179">
        <f>IF(C819&lt;MAX($C$2:C819),C819/MAX($C$2:C819)-1,0)</f>
        <v>-0.29612676056338016</v>
      </c>
    </row>
    <row r="820" spans="1:4">
      <c r="A820" s="259">
        <v>42216</v>
      </c>
      <c r="B820" s="258">
        <v>1.7070000000000001</v>
      </c>
      <c r="C820" s="258">
        <v>1.996</v>
      </c>
      <c r="D820" s="179">
        <f>IF(C820&lt;MAX($C$2:C820),C820/MAX($C$2:C820)-1,0)</f>
        <v>-0.29718309859154923</v>
      </c>
    </row>
    <row r="821" spans="1:4">
      <c r="A821" s="259">
        <v>42219</v>
      </c>
      <c r="B821" s="258">
        <v>1.681</v>
      </c>
      <c r="C821" s="258">
        <v>1.97</v>
      </c>
      <c r="D821" s="179">
        <f>IF(C821&lt;MAX($C$2:C821),C821/MAX($C$2:C821)-1,0)</f>
        <v>-0.30633802816901401</v>
      </c>
    </row>
    <row r="822" spans="1:4">
      <c r="A822" s="259">
        <v>42220</v>
      </c>
      <c r="B822" s="258">
        <v>1.7569999999999999</v>
      </c>
      <c r="C822" s="258">
        <v>2.0459999999999998</v>
      </c>
      <c r="D822" s="179">
        <f>IF(C822&lt;MAX($C$2:C822),C822/MAX($C$2:C822)-1,0)</f>
        <v>-0.27957746478873247</v>
      </c>
    </row>
    <row r="823" spans="1:4">
      <c r="A823" s="259">
        <v>42221</v>
      </c>
      <c r="B823" s="258">
        <v>1.74</v>
      </c>
      <c r="C823" s="258">
        <v>2.0289999999999999</v>
      </c>
      <c r="D823" s="179">
        <f>IF(C823&lt;MAX($C$2:C823),C823/MAX($C$2:C823)-1,0)</f>
        <v>-0.28556338028169015</v>
      </c>
    </row>
    <row r="824" spans="1:4">
      <c r="A824" s="259">
        <v>42222</v>
      </c>
      <c r="B824" s="258">
        <v>1.7170000000000001</v>
      </c>
      <c r="C824" s="258">
        <v>2.0059999999999998</v>
      </c>
      <c r="D824" s="179">
        <f>IF(C824&lt;MAX($C$2:C824),C824/MAX($C$2:C824)-1,0)</f>
        <v>-0.29366197183098597</v>
      </c>
    </row>
    <row r="825" spans="1:4">
      <c r="A825" s="259">
        <v>42223</v>
      </c>
      <c r="B825" s="258">
        <v>1.7729999999999999</v>
      </c>
      <c r="C825" s="258">
        <v>2.0619999999999998</v>
      </c>
      <c r="D825" s="179">
        <f>IF(C825&lt;MAX($C$2:C825),C825/MAX($C$2:C825)-1,0)</f>
        <v>-0.27394366197183095</v>
      </c>
    </row>
    <row r="826" spans="1:4">
      <c r="A826" s="259">
        <v>42226</v>
      </c>
      <c r="B826" s="258">
        <v>1.867</v>
      </c>
      <c r="C826" s="258">
        <v>2.1560000000000001</v>
      </c>
      <c r="D826" s="179">
        <f>IF(C826&lt;MAX($C$2:C826),C826/MAX($C$2:C826)-1,0)</f>
        <v>-0.24084507042253511</v>
      </c>
    </row>
    <row r="827" spans="1:4">
      <c r="A827" s="259">
        <v>42227</v>
      </c>
      <c r="B827" s="258">
        <v>1.8540000000000001</v>
      </c>
      <c r="C827" s="258">
        <v>2.1429999999999998</v>
      </c>
      <c r="D827" s="179">
        <f>IF(C827&lt;MAX($C$2:C827),C827/MAX($C$2:C827)-1,0)</f>
        <v>-0.24542253521126767</v>
      </c>
    </row>
    <row r="828" spans="1:4">
      <c r="A828" s="259">
        <v>42228</v>
      </c>
      <c r="B828" s="258">
        <v>1.823</v>
      </c>
      <c r="C828" s="258">
        <v>2.1120000000000001</v>
      </c>
      <c r="D828" s="179">
        <f>IF(C828&lt;MAX($C$2:C828),C828/MAX($C$2:C828)-1,0)</f>
        <v>-0.25633802816901397</v>
      </c>
    </row>
    <row r="829" spans="1:4">
      <c r="A829" s="259">
        <v>42229</v>
      </c>
      <c r="B829" s="258">
        <v>1.849</v>
      </c>
      <c r="C829" s="258">
        <v>2.1379999999999999</v>
      </c>
      <c r="D829" s="179">
        <f>IF(C829&lt;MAX($C$2:C829),C829/MAX($C$2:C829)-1,0)</f>
        <v>-0.2471830985915493</v>
      </c>
    </row>
    <row r="830" spans="1:4">
      <c r="A830" s="259">
        <v>42230</v>
      </c>
      <c r="B830" s="258">
        <v>1.865</v>
      </c>
      <c r="C830" s="258">
        <v>2.1539999999999999</v>
      </c>
      <c r="D830" s="179">
        <f>IF(C830&lt;MAX($C$2:C830),C830/MAX($C$2:C830)-1,0)</f>
        <v>-0.2415492957746479</v>
      </c>
    </row>
    <row r="831" spans="1:4">
      <c r="A831" s="259">
        <v>42233</v>
      </c>
      <c r="B831" s="258">
        <v>1.879</v>
      </c>
      <c r="C831" s="258">
        <v>2.1680000000000001</v>
      </c>
      <c r="D831" s="179">
        <f>IF(C831&lt;MAX($C$2:C831),C831/MAX($C$2:C831)-1,0)</f>
        <v>-0.23661971830985906</v>
      </c>
    </row>
    <row r="832" spans="1:4">
      <c r="A832" s="259">
        <v>42234</v>
      </c>
      <c r="B832" s="258">
        <v>1.7609999999999999</v>
      </c>
      <c r="C832" s="258">
        <v>2.0499999999999998</v>
      </c>
      <c r="D832" s="179">
        <f>IF(C832&lt;MAX($C$2:C832),C832/MAX($C$2:C832)-1,0)</f>
        <v>-0.27816901408450712</v>
      </c>
    </row>
    <row r="833" spans="1:4">
      <c r="A833" s="259">
        <v>42235</v>
      </c>
      <c r="B833" s="258">
        <v>1.794</v>
      </c>
      <c r="C833" s="258">
        <v>2.0830000000000002</v>
      </c>
      <c r="D833" s="179">
        <f>IF(C833&lt;MAX($C$2:C833),C833/MAX($C$2:C833)-1,0)</f>
        <v>-0.26654929577464781</v>
      </c>
    </row>
    <row r="834" spans="1:4">
      <c r="A834" s="259">
        <v>42236</v>
      </c>
      <c r="B834" s="258">
        <v>1.736</v>
      </c>
      <c r="C834" s="258">
        <v>2.0249999999999999</v>
      </c>
      <c r="D834" s="179">
        <f>IF(C834&lt;MAX($C$2:C834),C834/MAX($C$2:C834)-1,0)</f>
        <v>-0.2869718309859155</v>
      </c>
    </row>
    <row r="835" spans="1:4">
      <c r="A835" s="259">
        <v>42237</v>
      </c>
      <c r="B835" s="258">
        <v>1.66</v>
      </c>
      <c r="C835" s="258">
        <v>1.9490000000000001</v>
      </c>
      <c r="D835" s="179">
        <f>IF(C835&lt;MAX($C$2:C835),C835/MAX($C$2:C835)-1,0)</f>
        <v>-0.31373239436619715</v>
      </c>
    </row>
    <row r="836" spans="1:4">
      <c r="A836" s="259">
        <v>42240</v>
      </c>
      <c r="B836" s="258">
        <v>1.526</v>
      </c>
      <c r="C836" s="258">
        <v>1.8149999999999999</v>
      </c>
      <c r="D836" s="179">
        <f>IF(C836&lt;MAX($C$2:C836),C836/MAX($C$2:C836)-1,0)</f>
        <v>-0.3609154929577465</v>
      </c>
    </row>
    <row r="837" spans="1:4">
      <c r="A837" s="259">
        <v>42241</v>
      </c>
      <c r="B837" s="258">
        <v>1.4219999999999999</v>
      </c>
      <c r="C837" s="258">
        <v>1.7110000000000001</v>
      </c>
      <c r="D837" s="179">
        <f>IF(C837&lt;MAX($C$2:C837),C837/MAX($C$2:C837)-1,0)</f>
        <v>-0.3975352112676056</v>
      </c>
    </row>
    <row r="838" spans="1:4">
      <c r="A838" s="259">
        <v>42242</v>
      </c>
      <c r="B838" s="258">
        <v>1.389</v>
      </c>
      <c r="C838" s="258">
        <v>1.6779999999999999</v>
      </c>
      <c r="D838" s="179">
        <f>IF(C838&lt;MAX($C$2:C838),C838/MAX($C$2:C838)-1,0)</f>
        <v>-0.4091549295774648</v>
      </c>
    </row>
    <row r="839" spans="1:4">
      <c r="A839" s="259">
        <v>42243</v>
      </c>
      <c r="B839" s="258">
        <v>1.4530000000000001</v>
      </c>
      <c r="C839" s="258">
        <v>1.742</v>
      </c>
      <c r="D839" s="179">
        <f>IF(C839&lt;MAX($C$2:C839),C839/MAX($C$2:C839)-1,0)</f>
        <v>-0.38661971830985908</v>
      </c>
    </row>
    <row r="840" spans="1:4">
      <c r="A840" s="259">
        <v>42244</v>
      </c>
      <c r="B840" s="258">
        <v>1.5349999999999999</v>
      </c>
      <c r="C840" s="258">
        <v>1.8240000000000001</v>
      </c>
      <c r="D840" s="179">
        <f>IF(C840&lt;MAX($C$2:C840),C840/MAX($C$2:C840)-1,0)</f>
        <v>-0.3577464788732394</v>
      </c>
    </row>
    <row r="841" spans="1:4">
      <c r="A841" s="259">
        <v>42247</v>
      </c>
      <c r="B841" s="258">
        <v>1.4870000000000001</v>
      </c>
      <c r="C841" s="258">
        <v>1.776</v>
      </c>
      <c r="D841" s="179">
        <f>IF(C841&lt;MAX($C$2:C841),C841/MAX($C$2:C841)-1,0)</f>
        <v>-0.37464788732394361</v>
      </c>
    </row>
    <row r="842" spans="1:4">
      <c r="A842" s="259">
        <v>42248</v>
      </c>
      <c r="B842" s="258">
        <v>1.4039999999999999</v>
      </c>
      <c r="C842" s="258">
        <v>1.6930000000000001</v>
      </c>
      <c r="D842" s="179">
        <f>IF(C842&lt;MAX($C$2:C842),C842/MAX($C$2:C842)-1,0)</f>
        <v>-0.40387323943661968</v>
      </c>
    </row>
    <row r="843" spans="1:4">
      <c r="A843" s="259">
        <v>42249</v>
      </c>
      <c r="B843" s="258">
        <v>1.399</v>
      </c>
      <c r="C843" s="258">
        <v>1.6879999999999999</v>
      </c>
      <c r="D843" s="179">
        <f>IF(C843&lt;MAX($C$2:C843),C843/MAX($C$2:C843)-1,0)</f>
        <v>-0.40563380281690142</v>
      </c>
    </row>
    <row r="844" spans="1:4">
      <c r="A844" s="259">
        <v>42254</v>
      </c>
      <c r="B844" s="258">
        <v>1.4079999999999999</v>
      </c>
      <c r="C844" s="258">
        <v>1.6970000000000001</v>
      </c>
      <c r="D844" s="179">
        <f>IF(C844&lt;MAX($C$2:C844),C844/MAX($C$2:C844)-1,0)</f>
        <v>-0.40246478873239433</v>
      </c>
    </row>
    <row r="845" spans="1:4">
      <c r="A845" s="259">
        <v>42255</v>
      </c>
      <c r="B845" s="258">
        <v>1.488</v>
      </c>
      <c r="C845" s="258">
        <v>1.7769999999999999</v>
      </c>
      <c r="D845" s="179">
        <f>IF(C845&lt;MAX($C$2:C845),C845/MAX($C$2:C845)-1,0)</f>
        <v>-0.37429577464788732</v>
      </c>
    </row>
    <row r="846" spans="1:4">
      <c r="A846" s="259">
        <v>42256</v>
      </c>
      <c r="B846" s="258">
        <v>1.5329999999999999</v>
      </c>
      <c r="C846" s="258">
        <v>1.8220000000000001</v>
      </c>
      <c r="D846" s="179">
        <f>IF(C846&lt;MAX($C$2:C846),C846/MAX($C$2:C846)-1,0)</f>
        <v>-0.35845070422535208</v>
      </c>
    </row>
    <row r="847" spans="1:4">
      <c r="A847" s="259">
        <v>42257</v>
      </c>
      <c r="B847" s="258">
        <v>1.512</v>
      </c>
      <c r="C847" s="258">
        <v>1.8009999999999999</v>
      </c>
      <c r="D847" s="179">
        <f>IF(C847&lt;MAX($C$2:C847),C847/MAX($C$2:C847)-1,0)</f>
        <v>-0.36584507042253522</v>
      </c>
    </row>
    <row r="848" spans="1:4">
      <c r="A848" s="259">
        <v>42258</v>
      </c>
      <c r="B848" s="258">
        <v>1.516</v>
      </c>
      <c r="C848" s="258">
        <v>1.8049999999999999</v>
      </c>
      <c r="D848" s="179">
        <f>IF(C848&lt;MAX($C$2:C848),C848/MAX($C$2:C848)-1,0)</f>
        <v>-0.36443661971830987</v>
      </c>
    </row>
    <row r="849" spans="1:4">
      <c r="A849" s="259">
        <v>42261</v>
      </c>
      <c r="B849" s="258">
        <v>1.4179999999999999</v>
      </c>
      <c r="C849" s="258">
        <v>1.7070000000000001</v>
      </c>
      <c r="D849" s="179">
        <f>IF(C849&lt;MAX($C$2:C849),C849/MAX($C$2:C849)-1,0)</f>
        <v>-0.39894366197183095</v>
      </c>
    </row>
    <row r="850" spans="1:4">
      <c r="A850" s="259">
        <v>42262</v>
      </c>
      <c r="B850" s="258">
        <v>1.351</v>
      </c>
      <c r="C850" s="258">
        <v>1.64</v>
      </c>
      <c r="D850" s="179">
        <f>IF(C850&lt;MAX($C$2:C850),C850/MAX($C$2:C850)-1,0)</f>
        <v>-0.42253521126760563</v>
      </c>
    </row>
    <row r="851" spans="1:4">
      <c r="A851" s="259">
        <v>42263</v>
      </c>
      <c r="B851" s="258">
        <v>1.4530000000000001</v>
      </c>
      <c r="C851" s="258">
        <v>1.742</v>
      </c>
      <c r="D851" s="179">
        <f>IF(C851&lt;MAX($C$2:C851),C851/MAX($C$2:C851)-1,0)</f>
        <v>-0.38661971830985908</v>
      </c>
    </row>
    <row r="852" spans="1:4">
      <c r="A852" s="259">
        <v>42264</v>
      </c>
      <c r="B852" s="258">
        <v>1.427</v>
      </c>
      <c r="C852" s="258">
        <v>1.716</v>
      </c>
      <c r="D852" s="179">
        <f>IF(C852&lt;MAX($C$2:C852),C852/MAX($C$2:C852)-1,0)</f>
        <v>-0.39577464788732397</v>
      </c>
    </row>
    <row r="853" spans="1:4">
      <c r="A853" s="259">
        <v>42265</v>
      </c>
      <c r="B853" s="258">
        <v>1.4490000000000001</v>
      </c>
      <c r="C853" s="258">
        <v>1.738</v>
      </c>
      <c r="D853" s="179">
        <f>IF(C853&lt;MAX($C$2:C853),C853/MAX($C$2:C853)-1,0)</f>
        <v>-0.38802816901408443</v>
      </c>
    </row>
    <row r="854" spans="1:4">
      <c r="A854" s="259">
        <v>42268</v>
      </c>
      <c r="B854" s="258">
        <v>1.526</v>
      </c>
      <c r="C854" s="258">
        <v>1.8149999999999999</v>
      </c>
      <c r="D854" s="179">
        <f>IF(C854&lt;MAX($C$2:C854),C854/MAX($C$2:C854)-1,0)</f>
        <v>-0.3609154929577465</v>
      </c>
    </row>
    <row r="855" spans="1:4">
      <c r="A855" s="259">
        <v>42269</v>
      </c>
      <c r="B855" s="258">
        <v>1.542</v>
      </c>
      <c r="C855" s="258">
        <v>1.831</v>
      </c>
      <c r="D855" s="179">
        <f>IF(C855&lt;MAX($C$2:C855),C855/MAX($C$2:C855)-1,0)</f>
        <v>-0.3552816901408451</v>
      </c>
    </row>
    <row r="856" spans="1:4">
      <c r="A856" s="259">
        <v>42270</v>
      </c>
      <c r="B856" s="258">
        <v>1.536</v>
      </c>
      <c r="C856" s="258">
        <v>1.825</v>
      </c>
      <c r="D856" s="179">
        <f>IF(C856&lt;MAX($C$2:C856),C856/MAX($C$2:C856)-1,0)</f>
        <v>-0.35739436619718312</v>
      </c>
    </row>
    <row r="857" spans="1:4">
      <c r="A857" s="259">
        <v>42271</v>
      </c>
      <c r="B857" s="258">
        <v>1.5549999999999999</v>
      </c>
      <c r="C857" s="258">
        <v>1.8440000000000001</v>
      </c>
      <c r="D857" s="179">
        <f>IF(C857&lt;MAX($C$2:C857),C857/MAX($C$2:C857)-1,0)</f>
        <v>-0.35070422535211265</v>
      </c>
    </row>
    <row r="858" spans="1:4">
      <c r="A858" s="259">
        <v>42272</v>
      </c>
      <c r="B858" s="258">
        <v>1.504</v>
      </c>
      <c r="C858" s="258">
        <v>1.7929999999999999</v>
      </c>
      <c r="D858" s="179">
        <f>IF(C858&lt;MAX($C$2:C858),C858/MAX($C$2:C858)-1,0)</f>
        <v>-0.36866197183098592</v>
      </c>
    </row>
    <row r="859" spans="1:4">
      <c r="A859" s="259">
        <v>42275</v>
      </c>
      <c r="B859" s="258">
        <v>1.5569999999999999</v>
      </c>
      <c r="C859" s="258">
        <v>1.8460000000000001</v>
      </c>
      <c r="D859" s="179">
        <f>IF(C859&lt;MAX($C$2:C859),C859/MAX($C$2:C859)-1,0)</f>
        <v>-0.35</v>
      </c>
    </row>
    <row r="860" spans="1:4">
      <c r="A860" s="259">
        <v>42276</v>
      </c>
      <c r="B860" s="258">
        <v>1.5289999999999999</v>
      </c>
      <c r="C860" s="258">
        <v>1.8180000000000001</v>
      </c>
      <c r="D860" s="179">
        <f>IF(C860&lt;MAX($C$2:C860),C860/MAX($C$2:C860)-1,0)</f>
        <v>-0.35985915492957743</v>
      </c>
    </row>
    <row r="861" spans="1:4">
      <c r="A861" s="259">
        <v>42277</v>
      </c>
      <c r="B861" s="258">
        <v>1.52</v>
      </c>
      <c r="C861" s="258">
        <v>1.8089999999999999</v>
      </c>
      <c r="D861" s="179">
        <f>IF(C861&lt;MAX($C$2:C861),C861/MAX($C$2:C861)-1,0)</f>
        <v>-0.36302816901408452</v>
      </c>
    </row>
    <row r="862" spans="1:4">
      <c r="A862" s="259">
        <v>42285</v>
      </c>
      <c r="B862" s="258">
        <v>1.5980000000000001</v>
      </c>
      <c r="C862" s="258">
        <v>1.887</v>
      </c>
      <c r="D862" s="179">
        <f>IF(C862&lt;MAX($C$2:C862),C862/MAX($C$2:C862)-1,0)</f>
        <v>-0.33556338028169008</v>
      </c>
    </row>
    <row r="863" spans="1:4">
      <c r="A863" s="259">
        <v>42286</v>
      </c>
      <c r="B863" s="258">
        <v>1.6220000000000001</v>
      </c>
      <c r="C863" s="258">
        <v>1.911</v>
      </c>
      <c r="D863" s="179">
        <f>IF(C863&lt;MAX($C$2:C863),C863/MAX($C$2:C863)-1,0)</f>
        <v>-0.32711267605633798</v>
      </c>
    </row>
    <row r="864" spans="1:4">
      <c r="A864" s="259">
        <v>42289</v>
      </c>
      <c r="B864" s="258">
        <v>1.6839999999999999</v>
      </c>
      <c r="C864" s="258">
        <v>1.9730000000000001</v>
      </c>
      <c r="D864" s="179">
        <f>IF(C864&lt;MAX($C$2:C864),C864/MAX($C$2:C864)-1,0)</f>
        <v>-0.30528169014084505</v>
      </c>
    </row>
    <row r="865" spans="1:4">
      <c r="A865" s="259">
        <v>42290</v>
      </c>
      <c r="B865" s="258">
        <v>1.7010000000000001</v>
      </c>
      <c r="C865" s="258">
        <v>1.99</v>
      </c>
      <c r="D865" s="179">
        <f>IF(C865&lt;MAX($C$2:C865),C865/MAX($C$2:C865)-1,0)</f>
        <v>-0.29929577464788726</v>
      </c>
    </row>
    <row r="866" spans="1:4">
      <c r="A866" s="259">
        <v>42291</v>
      </c>
      <c r="B866" s="258">
        <v>1.6850000000000001</v>
      </c>
      <c r="C866" s="258">
        <v>1.974</v>
      </c>
      <c r="D866" s="179">
        <f>IF(C866&lt;MAX($C$2:C866),C866/MAX($C$2:C866)-1,0)</f>
        <v>-0.30492957746478866</v>
      </c>
    </row>
    <row r="867" spans="1:4">
      <c r="A867" s="259">
        <v>42292</v>
      </c>
      <c r="B867" s="258">
        <v>1.7210000000000001</v>
      </c>
      <c r="C867" s="258">
        <v>2.0099999999999998</v>
      </c>
      <c r="D867" s="179">
        <f>IF(C867&lt;MAX($C$2:C867),C867/MAX($C$2:C867)-1,0)</f>
        <v>-0.29225352112676062</v>
      </c>
    </row>
    <row r="868" spans="1:4">
      <c r="A868" s="259">
        <v>42293</v>
      </c>
      <c r="B868" s="258">
        <v>1.7310000000000001</v>
      </c>
      <c r="C868" s="258">
        <v>2.02</v>
      </c>
      <c r="D868" s="179">
        <f>IF(C868&lt;MAX($C$2:C868),C868/MAX($C$2:C868)-1,0)</f>
        <v>-0.28873239436619713</v>
      </c>
    </row>
    <row r="869" spans="1:4">
      <c r="A869" s="259">
        <v>42296</v>
      </c>
      <c r="B869" s="258">
        <v>1.7130000000000001</v>
      </c>
      <c r="C869" s="258">
        <v>2.0019999999999998</v>
      </c>
      <c r="D869" s="179">
        <f>IF(C869&lt;MAX($C$2:C869),C869/MAX($C$2:C869)-1,0)</f>
        <v>-0.29507042253521132</v>
      </c>
    </row>
    <row r="870" spans="1:4">
      <c r="A870" s="259">
        <v>42297</v>
      </c>
      <c r="B870" s="258">
        <v>1.7529999999999999</v>
      </c>
      <c r="C870" s="258">
        <v>2.0419999999999998</v>
      </c>
      <c r="D870" s="179">
        <f>IF(C870&lt;MAX($C$2:C870),C870/MAX($C$2:C870)-1,0)</f>
        <v>-0.28098591549295782</v>
      </c>
    </row>
    <row r="871" spans="1:4">
      <c r="A871" s="259">
        <v>42298</v>
      </c>
      <c r="B871" s="258">
        <v>1.6919999999999999</v>
      </c>
      <c r="C871" s="258">
        <v>1.9810000000000001</v>
      </c>
      <c r="D871" s="179">
        <f>IF(C871&lt;MAX($C$2:C871),C871/MAX($C$2:C871)-1,0)</f>
        <v>-0.30246478873239435</v>
      </c>
    </row>
    <row r="872" spans="1:4">
      <c r="A872" s="259">
        <v>42299</v>
      </c>
      <c r="B872" s="258">
        <v>1.7729999999999999</v>
      </c>
      <c r="C872" s="258">
        <v>2.0619999999999998</v>
      </c>
      <c r="D872" s="179">
        <f>IF(C872&lt;MAX($C$2:C872),C872/MAX($C$2:C872)-1,0)</f>
        <v>-0.27394366197183095</v>
      </c>
    </row>
    <row r="873" spans="1:4">
      <c r="A873" s="259">
        <v>42300</v>
      </c>
      <c r="B873" s="258">
        <v>1.821</v>
      </c>
      <c r="C873" s="258">
        <v>2.11</v>
      </c>
      <c r="D873" s="179">
        <f>IF(C873&lt;MAX($C$2:C873),C873/MAX($C$2:C873)-1,0)</f>
        <v>-0.25704225352112675</v>
      </c>
    </row>
    <row r="874" spans="1:4">
      <c r="A874" s="259">
        <v>42303</v>
      </c>
      <c r="B874" s="258">
        <v>1.8149999999999999</v>
      </c>
      <c r="C874" s="258">
        <v>2.1040000000000001</v>
      </c>
      <c r="D874" s="179">
        <f>IF(C874&lt;MAX($C$2:C874),C874/MAX($C$2:C874)-1,0)</f>
        <v>-0.25915492957746467</v>
      </c>
    </row>
    <row r="875" spans="1:4">
      <c r="A875" s="259">
        <v>42304</v>
      </c>
      <c r="B875" s="258">
        <v>1.8240000000000001</v>
      </c>
      <c r="C875" s="258">
        <v>2.113</v>
      </c>
      <c r="D875" s="179">
        <f>IF(C875&lt;MAX($C$2:C875),C875/MAX($C$2:C875)-1,0)</f>
        <v>-0.25598591549295768</v>
      </c>
    </row>
    <row r="876" spans="1:4">
      <c r="A876" s="259">
        <v>42305</v>
      </c>
      <c r="B876" s="258">
        <v>1.782</v>
      </c>
      <c r="C876" s="258">
        <v>2.0710000000000002</v>
      </c>
      <c r="D876" s="179">
        <f>IF(C876&lt;MAX($C$2:C876),C876/MAX($C$2:C876)-1,0)</f>
        <v>-0.27077464788732386</v>
      </c>
    </row>
    <row r="877" spans="1:4">
      <c r="A877" s="259">
        <v>42306</v>
      </c>
      <c r="B877" s="258">
        <v>1.78</v>
      </c>
      <c r="C877" s="258">
        <v>2.069</v>
      </c>
      <c r="D877" s="179">
        <f>IF(C877&lt;MAX($C$2:C877),C877/MAX($C$2:C877)-1,0)</f>
        <v>-0.27147887323943665</v>
      </c>
    </row>
    <row r="878" spans="1:4">
      <c r="A878" s="259">
        <v>42307</v>
      </c>
      <c r="B878" s="258">
        <v>1.764</v>
      </c>
      <c r="C878" s="258">
        <v>2.0529999999999999</v>
      </c>
      <c r="D878" s="179">
        <f>IF(C878&lt;MAX($C$2:C878),C878/MAX($C$2:C878)-1,0)</f>
        <v>-0.27711267605633805</v>
      </c>
    </row>
    <row r="879" spans="1:4">
      <c r="A879" s="259">
        <v>42310</v>
      </c>
      <c r="B879" s="258">
        <v>1.7190000000000001</v>
      </c>
      <c r="C879" s="258">
        <v>2.008</v>
      </c>
      <c r="D879" s="179">
        <f>IF(C879&lt;MAX($C$2:C879),C879/MAX($C$2:C879)-1,0)</f>
        <v>-0.29295774647887318</v>
      </c>
    </row>
    <row r="880" spans="1:4">
      <c r="A880" s="259">
        <v>42311</v>
      </c>
      <c r="B880" s="258">
        <v>1.7170000000000001</v>
      </c>
      <c r="C880" s="258">
        <v>2.0059999999999998</v>
      </c>
      <c r="D880" s="179">
        <f>IF(C880&lt;MAX($C$2:C880),C880/MAX($C$2:C880)-1,0)</f>
        <v>-0.29366197183098597</v>
      </c>
    </row>
    <row r="881" spans="1:4">
      <c r="A881" s="259">
        <v>42312</v>
      </c>
      <c r="B881" s="258">
        <v>1.81</v>
      </c>
      <c r="C881" s="258">
        <v>2.0990000000000002</v>
      </c>
      <c r="D881" s="179">
        <f>IF(C881&lt;MAX($C$2:C881),C881/MAX($C$2:C881)-1,0)</f>
        <v>-0.26091549295774641</v>
      </c>
    </row>
    <row r="882" spans="1:4">
      <c r="A882" s="259">
        <v>42313</v>
      </c>
      <c r="B882" s="258">
        <v>1.7969999999999999</v>
      </c>
      <c r="C882" s="258">
        <v>2.0859999999999999</v>
      </c>
      <c r="D882" s="179">
        <f>IF(C882&lt;MAX($C$2:C882),C882/MAX($C$2:C882)-1,0)</f>
        <v>-0.26549295774647885</v>
      </c>
    </row>
    <row r="883" spans="1:4">
      <c r="A883" s="259">
        <v>42314</v>
      </c>
      <c r="B883" s="258">
        <v>1.831</v>
      </c>
      <c r="C883" s="258">
        <v>2.12</v>
      </c>
      <c r="D883" s="179">
        <f>IF(C883&lt;MAX($C$2:C883),C883/MAX($C$2:C883)-1,0)</f>
        <v>-0.25352112676056326</v>
      </c>
    </row>
    <row r="884" spans="1:4">
      <c r="A884" s="259">
        <v>42317</v>
      </c>
      <c r="B884" s="258">
        <v>1.8640000000000001</v>
      </c>
      <c r="C884" s="258">
        <v>2.153</v>
      </c>
      <c r="D884" s="179">
        <f>IF(C884&lt;MAX($C$2:C884),C884/MAX($C$2:C884)-1,0)</f>
        <v>-0.24190140845070418</v>
      </c>
    </row>
    <row r="885" spans="1:4">
      <c r="A885" s="259">
        <v>42318</v>
      </c>
      <c r="B885" s="258">
        <v>1.8520000000000001</v>
      </c>
      <c r="C885" s="258">
        <v>2.141</v>
      </c>
      <c r="D885" s="179">
        <f>IF(C885&lt;MAX($C$2:C885),C885/MAX($C$2:C885)-1,0)</f>
        <v>-0.24612676056338023</v>
      </c>
    </row>
    <row r="886" spans="1:4">
      <c r="A886" s="259">
        <v>42319</v>
      </c>
      <c r="B886" s="258">
        <v>1.909</v>
      </c>
      <c r="C886" s="258">
        <v>2.198</v>
      </c>
      <c r="D886" s="179">
        <f>IF(C886&lt;MAX($C$2:C886),C886/MAX($C$2:C886)-1,0)</f>
        <v>-0.22605633802816905</v>
      </c>
    </row>
    <row r="887" spans="1:4">
      <c r="A887" s="259">
        <v>42320</v>
      </c>
      <c r="B887" s="258">
        <v>1.92</v>
      </c>
      <c r="C887" s="258">
        <v>2.2090000000000001</v>
      </c>
      <c r="D887" s="179">
        <f>IF(C887&lt;MAX($C$2:C887),C887/MAX($C$2:C887)-1,0)</f>
        <v>-0.22218309859154928</v>
      </c>
    </row>
    <row r="888" spans="1:4">
      <c r="A888" s="259">
        <v>42321</v>
      </c>
      <c r="B888" s="258">
        <v>1.88</v>
      </c>
      <c r="C888" s="258">
        <v>2.169</v>
      </c>
      <c r="D888" s="179">
        <f>IF(C888&lt;MAX($C$2:C888),C888/MAX($C$2:C888)-1,0)</f>
        <v>-0.23626760563380278</v>
      </c>
    </row>
    <row r="889" spans="1:4">
      <c r="A889" s="259">
        <v>42324</v>
      </c>
      <c r="B889" s="258">
        <v>1.907</v>
      </c>
      <c r="C889" s="258">
        <v>2.1960000000000002</v>
      </c>
      <c r="D889" s="179">
        <f>IF(C889&lt;MAX($C$2:C889),C889/MAX($C$2:C889)-1,0)</f>
        <v>-0.22676056338028161</v>
      </c>
    </row>
    <row r="890" spans="1:4">
      <c r="A890" s="259">
        <v>42325</v>
      </c>
      <c r="B890" s="258">
        <v>1.88</v>
      </c>
      <c r="C890" s="258">
        <v>2.169</v>
      </c>
      <c r="D890" s="179">
        <f>IF(C890&lt;MAX($C$2:C890),C890/MAX($C$2:C890)-1,0)</f>
        <v>-0.23626760563380278</v>
      </c>
    </row>
    <row r="891" spans="1:4">
      <c r="A891" s="259">
        <v>42326</v>
      </c>
      <c r="B891" s="258">
        <v>1.85</v>
      </c>
      <c r="C891" s="258">
        <v>2.1389999999999998</v>
      </c>
      <c r="D891" s="179">
        <f>IF(C891&lt;MAX($C$2:C891),C891/MAX($C$2:C891)-1,0)</f>
        <v>-0.24683098591549302</v>
      </c>
    </row>
    <row r="892" spans="1:4">
      <c r="A892" s="259">
        <v>42327</v>
      </c>
      <c r="B892" s="258">
        <v>1.883</v>
      </c>
      <c r="C892" s="258">
        <v>2.1720000000000002</v>
      </c>
      <c r="D892" s="179">
        <f>IF(C892&lt;MAX($C$2:C892),C892/MAX($C$2:C892)-1,0)</f>
        <v>-0.23521126760563371</v>
      </c>
    </row>
    <row r="893" spans="1:4">
      <c r="A893" s="259">
        <v>42328</v>
      </c>
      <c r="B893" s="258">
        <v>1.8919999999999999</v>
      </c>
      <c r="C893" s="258">
        <v>2.181</v>
      </c>
      <c r="D893" s="179">
        <f>IF(C893&lt;MAX($C$2:C893),C893/MAX($C$2:C893)-1,0)</f>
        <v>-0.23204225352112673</v>
      </c>
    </row>
    <row r="894" spans="1:4">
      <c r="A894" s="259">
        <v>42331</v>
      </c>
      <c r="B894" s="258">
        <v>1.8819999999999999</v>
      </c>
      <c r="C894" s="258">
        <v>2.1709999999999998</v>
      </c>
      <c r="D894" s="179">
        <f>IF(C894&lt;MAX($C$2:C894),C894/MAX($C$2:C894)-1,0)</f>
        <v>-0.23556338028169022</v>
      </c>
    </row>
    <row r="895" spans="1:4">
      <c r="A895" s="259">
        <v>42332</v>
      </c>
      <c r="B895" s="258">
        <v>1.8959999999999999</v>
      </c>
      <c r="C895" s="258">
        <v>2.1850000000000001</v>
      </c>
      <c r="D895" s="179">
        <f>IF(C895&lt;MAX($C$2:C895),C895/MAX($C$2:C895)-1,0)</f>
        <v>-0.23063380281690138</v>
      </c>
    </row>
    <row r="896" spans="1:4">
      <c r="A896" s="259">
        <v>42333</v>
      </c>
      <c r="B896" s="258">
        <v>1.9330000000000001</v>
      </c>
      <c r="C896" s="258">
        <v>2.222</v>
      </c>
      <c r="D896" s="179">
        <f>IF(C896&lt;MAX($C$2:C896),C896/MAX($C$2:C896)-1,0)</f>
        <v>-0.21760563380281683</v>
      </c>
    </row>
    <row r="897" spans="1:4">
      <c r="A897" s="259">
        <v>42334</v>
      </c>
      <c r="B897" s="258">
        <v>1.903</v>
      </c>
      <c r="C897" s="258">
        <v>2.1920000000000002</v>
      </c>
      <c r="D897" s="179">
        <f>IF(C897&lt;MAX($C$2:C897),C897/MAX($C$2:C897)-1,0)</f>
        <v>-0.22816901408450696</v>
      </c>
    </row>
    <row r="898" spans="1:4">
      <c r="A898" s="259">
        <v>42335</v>
      </c>
      <c r="B898" s="258">
        <v>1.794</v>
      </c>
      <c r="C898" s="258">
        <v>2.0830000000000002</v>
      </c>
      <c r="D898" s="179">
        <f>IF(C898&lt;MAX($C$2:C898),C898/MAX($C$2:C898)-1,0)</f>
        <v>-0.26654929577464781</v>
      </c>
    </row>
    <row r="899" spans="1:4">
      <c r="A899" s="259">
        <v>42338</v>
      </c>
      <c r="B899" s="258">
        <v>1.798</v>
      </c>
      <c r="C899" s="258">
        <v>2.0870000000000002</v>
      </c>
      <c r="D899" s="179">
        <f>IF(C899&lt;MAX($C$2:C899),C899/MAX($C$2:C899)-1,0)</f>
        <v>-0.26514084507042246</v>
      </c>
    </row>
    <row r="900" spans="1:4">
      <c r="A900" s="259">
        <v>42339</v>
      </c>
      <c r="B900" s="258">
        <v>1.8049999999999999</v>
      </c>
      <c r="C900" s="258">
        <v>2.0939999999999999</v>
      </c>
      <c r="D900" s="179">
        <f>IF(C900&lt;MAX($C$2:C900),C900/MAX($C$2:C900)-1,0)</f>
        <v>-0.26267605633802815</v>
      </c>
    </row>
    <row r="901" spans="1:4">
      <c r="A901" s="259">
        <v>42340</v>
      </c>
      <c r="B901" s="258">
        <v>1.786</v>
      </c>
      <c r="C901" s="258">
        <v>2.0750000000000002</v>
      </c>
      <c r="D901" s="179">
        <f>IF(C901&lt;MAX($C$2:C901),C901/MAX($C$2:C901)-1,0)</f>
        <v>-0.26936619718309851</v>
      </c>
    </row>
    <row r="902" spans="1:4">
      <c r="A902" s="259">
        <v>42341</v>
      </c>
      <c r="B902" s="258">
        <v>1.8160000000000001</v>
      </c>
      <c r="C902" s="258">
        <v>2.105</v>
      </c>
      <c r="D902" s="179">
        <f>IF(C902&lt;MAX($C$2:C902),C902/MAX($C$2:C902)-1,0)</f>
        <v>-0.25880281690140838</v>
      </c>
    </row>
    <row r="903" spans="1:4">
      <c r="A903" s="259">
        <v>42342</v>
      </c>
      <c r="B903" s="258">
        <v>1.8129999999999999</v>
      </c>
      <c r="C903" s="258">
        <v>2.1019999999999999</v>
      </c>
      <c r="D903" s="179">
        <f>IF(C903&lt;MAX($C$2:C903),C903/MAX($C$2:C903)-1,0)</f>
        <v>-0.25985915492957745</v>
      </c>
    </row>
    <row r="904" spans="1:4">
      <c r="A904" s="259">
        <v>42345</v>
      </c>
      <c r="B904" s="258">
        <v>1.829</v>
      </c>
      <c r="C904" s="258">
        <v>2.1179999999999999</v>
      </c>
      <c r="D904" s="179">
        <f>IF(C904&lt;MAX($C$2:C904),C904/MAX($C$2:C904)-1,0)</f>
        <v>-0.25422535211267605</v>
      </c>
    </row>
    <row r="905" spans="1:4">
      <c r="A905" s="259">
        <v>42346</v>
      </c>
      <c r="B905" s="258">
        <v>1.7889999999999999</v>
      </c>
      <c r="C905" s="258">
        <v>2.0779999999999998</v>
      </c>
      <c r="D905" s="179">
        <f>IF(C905&lt;MAX($C$2:C905),C905/MAX($C$2:C905)-1,0)</f>
        <v>-0.26830985915492955</v>
      </c>
    </row>
    <row r="906" spans="1:4">
      <c r="A906" s="259">
        <v>42347</v>
      </c>
      <c r="B906" s="258">
        <v>1.7749999999999999</v>
      </c>
      <c r="C906" s="258">
        <v>2.0640000000000001</v>
      </c>
      <c r="D906" s="179">
        <f>IF(C906&lt;MAX($C$2:C906),C906/MAX($C$2:C906)-1,0)</f>
        <v>-0.27323943661971828</v>
      </c>
    </row>
    <row r="907" spans="1:4">
      <c r="A907" s="259">
        <v>42348</v>
      </c>
      <c r="B907" s="258">
        <v>1.7869999999999999</v>
      </c>
      <c r="C907" s="258">
        <v>2.0760000000000001</v>
      </c>
      <c r="D907" s="179">
        <f>IF(C907&lt;MAX($C$2:C907),C907/MAX($C$2:C907)-1,0)</f>
        <v>-0.26901408450704223</v>
      </c>
    </row>
    <row r="908" spans="1:4">
      <c r="A908" s="259">
        <v>42349</v>
      </c>
      <c r="B908" s="258">
        <v>1.772</v>
      </c>
      <c r="C908" s="258">
        <v>2.0609999999999999</v>
      </c>
      <c r="D908" s="179">
        <f>IF(C908&lt;MAX($C$2:C908),C908/MAX($C$2:C908)-1,0)</f>
        <v>-0.27429577464788735</v>
      </c>
    </row>
    <row r="909" spans="1:4">
      <c r="A909" s="259">
        <v>42352</v>
      </c>
      <c r="B909" s="258">
        <v>1.7889999999999999</v>
      </c>
      <c r="C909" s="258">
        <v>2.0779999999999998</v>
      </c>
      <c r="D909" s="179">
        <f>IF(C909&lt;MAX($C$2:C909),C909/MAX($C$2:C909)-1,0)</f>
        <v>-0.26830985915492955</v>
      </c>
    </row>
    <row r="910" spans="1:4">
      <c r="A910" s="259">
        <v>42353</v>
      </c>
      <c r="B910" s="258">
        <v>1.8109999999999999</v>
      </c>
      <c r="C910" s="258">
        <v>2.1</v>
      </c>
      <c r="D910" s="179">
        <f>IF(C910&lt;MAX($C$2:C910),C910/MAX($C$2:C910)-1,0)</f>
        <v>-0.26056338028169013</v>
      </c>
    </row>
    <row r="911" spans="1:4">
      <c r="A911" s="259">
        <v>42354</v>
      </c>
      <c r="B911" s="258">
        <v>1.8180000000000001</v>
      </c>
      <c r="C911" s="258">
        <v>2.1070000000000002</v>
      </c>
      <c r="D911" s="179">
        <f>IF(C911&lt;MAX($C$2:C911),C911/MAX($C$2:C911)-1,0)</f>
        <v>-0.25809859154929571</v>
      </c>
    </row>
    <row r="912" spans="1:4">
      <c r="A912" s="259">
        <v>42355</v>
      </c>
      <c r="B912" s="258">
        <v>1.8460000000000001</v>
      </c>
      <c r="C912" s="258">
        <v>2.1349999999999998</v>
      </c>
      <c r="D912" s="179">
        <f>IF(C912&lt;MAX($C$2:C912),C912/MAX($C$2:C912)-1,0)</f>
        <v>-0.24823943661971837</v>
      </c>
    </row>
    <row r="913" spans="1:4">
      <c r="A913" s="259">
        <v>42356</v>
      </c>
      <c r="B913" s="258">
        <v>1.869</v>
      </c>
      <c r="C913" s="258">
        <v>2.1579999999999999</v>
      </c>
      <c r="D913" s="179">
        <f>IF(C913&lt;MAX($C$2:C913),C913/MAX($C$2:C913)-1,0)</f>
        <v>-0.24014084507042255</v>
      </c>
    </row>
    <row r="914" spans="1:4">
      <c r="A914" s="259">
        <v>42359</v>
      </c>
      <c r="B914" s="258">
        <v>1.9019999999999999</v>
      </c>
      <c r="C914" s="258">
        <v>2.1909999999999998</v>
      </c>
      <c r="D914" s="179">
        <f>IF(C914&lt;MAX($C$2:C914),C914/MAX($C$2:C914)-1,0)</f>
        <v>-0.22852112676056335</v>
      </c>
    </row>
    <row r="915" spans="1:4">
      <c r="A915" s="259">
        <v>42360</v>
      </c>
      <c r="B915" s="258">
        <v>1.917</v>
      </c>
      <c r="C915" s="258">
        <v>2.206</v>
      </c>
      <c r="D915" s="179">
        <f>IF(C915&lt;MAX($C$2:C915),C915/MAX($C$2:C915)-1,0)</f>
        <v>-0.22323943661971823</v>
      </c>
    </row>
    <row r="916" spans="1:4">
      <c r="A916" s="259">
        <v>42361</v>
      </c>
      <c r="B916" s="258">
        <v>1.8959999999999999</v>
      </c>
      <c r="C916" s="258">
        <v>2.1850000000000001</v>
      </c>
      <c r="D916" s="179">
        <f>IF(C916&lt;MAX($C$2:C916),C916/MAX($C$2:C916)-1,0)</f>
        <v>-0.23063380281690138</v>
      </c>
    </row>
    <row r="917" spans="1:4">
      <c r="A917" s="259">
        <v>42362</v>
      </c>
      <c r="B917" s="258">
        <v>1.8959999999999999</v>
      </c>
      <c r="C917" s="258">
        <v>2.1850000000000001</v>
      </c>
      <c r="D917" s="179">
        <f>IF(C917&lt;MAX($C$2:C917),C917/MAX($C$2:C917)-1,0)</f>
        <v>-0.23063380281690138</v>
      </c>
    </row>
    <row r="918" spans="1:4">
      <c r="A918" s="259">
        <v>42363</v>
      </c>
      <c r="B918" s="258">
        <v>1.913</v>
      </c>
      <c r="C918" s="258">
        <v>2.202</v>
      </c>
      <c r="D918" s="179">
        <f>IF(C918&lt;MAX($C$2:C918),C918/MAX($C$2:C918)-1,0)</f>
        <v>-0.22464788732394358</v>
      </c>
    </row>
    <row r="919" spans="1:4">
      <c r="A919" s="259">
        <v>42366</v>
      </c>
      <c r="B919" s="258">
        <v>1.881</v>
      </c>
      <c r="C919" s="258">
        <v>2.17</v>
      </c>
      <c r="D919" s="179">
        <f>IF(C919&lt;MAX($C$2:C919),C919/MAX($C$2:C919)-1,0)</f>
        <v>-0.2359154929577465</v>
      </c>
    </row>
    <row r="920" spans="1:4">
      <c r="A920" s="259">
        <v>42367</v>
      </c>
      <c r="B920" s="258">
        <v>1.8879999999999999</v>
      </c>
      <c r="C920" s="258">
        <v>2.177</v>
      </c>
      <c r="D920" s="179">
        <f>IF(C920&lt;MAX($C$2:C920),C920/MAX($C$2:C920)-1,0)</f>
        <v>-0.23345070422535208</v>
      </c>
    </row>
    <row r="921" spans="1:4">
      <c r="A921" s="259">
        <v>42368</v>
      </c>
      <c r="B921" s="258">
        <v>1.9039999999999999</v>
      </c>
      <c r="C921" s="258">
        <v>2.1930000000000001</v>
      </c>
      <c r="D921" s="179">
        <f>IF(C921&lt;MAX($C$2:C921),C921/MAX($C$2:C921)-1,0)</f>
        <v>-0.22781690140845068</v>
      </c>
    </row>
    <row r="922" spans="1:4">
      <c r="A922" s="259">
        <v>42369</v>
      </c>
      <c r="B922" s="258">
        <v>1.873</v>
      </c>
      <c r="C922" s="258">
        <v>2.1619999999999999</v>
      </c>
      <c r="D922" s="179">
        <f>IF(C922&lt;MAX($C$2:C922),C922/MAX($C$2:C922)-1,0)</f>
        <v>-0.2387323943661972</v>
      </c>
    </row>
    <row r="923" spans="1:4">
      <c r="A923" s="259">
        <v>42373</v>
      </c>
      <c r="B923" s="258">
        <v>1.7230000000000001</v>
      </c>
      <c r="C923" s="258">
        <v>2.012</v>
      </c>
      <c r="D923" s="179">
        <f>IF(C923&lt;MAX($C$2:C923),C923/MAX($C$2:C923)-1,0)</f>
        <v>-0.29154929577464783</v>
      </c>
    </row>
    <row r="924" spans="1:4">
      <c r="A924" s="259">
        <v>42374</v>
      </c>
      <c r="B924" s="258">
        <v>1.6839999999999999</v>
      </c>
      <c r="C924" s="258">
        <v>1.9730000000000001</v>
      </c>
      <c r="D924" s="179">
        <f>IF(C924&lt;MAX($C$2:C924),C924/MAX($C$2:C924)-1,0)</f>
        <v>-0.30528169014084505</v>
      </c>
    </row>
    <row r="925" spans="1:4">
      <c r="A925" s="259">
        <v>42375</v>
      </c>
      <c r="B925" s="258">
        <v>1.7090000000000001</v>
      </c>
      <c r="C925" s="258">
        <v>1.998</v>
      </c>
      <c r="D925" s="179">
        <f>IF(C925&lt;MAX($C$2:C925),C925/MAX($C$2:C925)-1,0)</f>
        <v>-0.29647887323943656</v>
      </c>
    </row>
    <row r="926" spans="1:4">
      <c r="A926" s="259">
        <v>42376</v>
      </c>
      <c r="B926" s="258">
        <v>1.5649999999999999</v>
      </c>
      <c r="C926" s="258">
        <v>1.8540000000000001</v>
      </c>
      <c r="D926" s="179">
        <f>IF(C926&lt;MAX($C$2:C926),C926/MAX($C$2:C926)-1,0)</f>
        <v>-0.34718309859154928</v>
      </c>
    </row>
    <row r="927" spans="1:4">
      <c r="A927" s="259">
        <v>42377</v>
      </c>
      <c r="B927" s="258">
        <v>1.573</v>
      </c>
      <c r="C927" s="258">
        <v>1.8620000000000001</v>
      </c>
      <c r="D927" s="179">
        <f>IF(C927&lt;MAX($C$2:C927),C927/MAX($C$2:C927)-1,0)</f>
        <v>-0.34436619718309858</v>
      </c>
    </row>
    <row r="928" spans="1:4">
      <c r="A928" s="259">
        <v>42380</v>
      </c>
      <c r="B928" s="258">
        <v>1.4610000000000001</v>
      </c>
      <c r="C928" s="258">
        <v>1.75</v>
      </c>
      <c r="D928" s="179">
        <f>IF(C928&lt;MAX($C$2:C928),C928/MAX($C$2:C928)-1,0)</f>
        <v>-0.38380281690140838</v>
      </c>
    </row>
    <row r="929" spans="1:4">
      <c r="A929" s="259">
        <v>42381</v>
      </c>
      <c r="B929" s="258">
        <v>1.4750000000000001</v>
      </c>
      <c r="C929" s="258">
        <v>1.764</v>
      </c>
      <c r="D929" s="179">
        <f>IF(C929&lt;MAX($C$2:C929),C929/MAX($C$2:C929)-1,0)</f>
        <v>-0.37887323943661966</v>
      </c>
    </row>
    <row r="930" spans="1:4">
      <c r="A930" s="259">
        <v>42382</v>
      </c>
      <c r="B930" s="258">
        <v>1.4239999999999999</v>
      </c>
      <c r="C930" s="258">
        <v>1.7130000000000001</v>
      </c>
      <c r="D930" s="179">
        <f>IF(C930&lt;MAX($C$2:C930),C930/MAX($C$2:C930)-1,0)</f>
        <v>-0.39683098591549293</v>
      </c>
    </row>
    <row r="931" spans="1:4">
      <c r="A931" s="259">
        <v>42383</v>
      </c>
      <c r="B931" s="258">
        <v>1.488</v>
      </c>
      <c r="C931" s="258">
        <v>1.7769999999999999</v>
      </c>
      <c r="D931" s="179">
        <f>IF(C931&lt;MAX($C$2:C931),C931/MAX($C$2:C931)-1,0)</f>
        <v>-0.37429577464788732</v>
      </c>
    </row>
    <row r="932" spans="1:4">
      <c r="A932" s="259">
        <v>42384</v>
      </c>
      <c r="B932" s="258">
        <v>1.446</v>
      </c>
      <c r="C932" s="258">
        <v>1.7350000000000001</v>
      </c>
      <c r="D932" s="179">
        <f>IF(C932&lt;MAX($C$2:C932),C932/MAX($C$2:C932)-1,0)</f>
        <v>-0.3890845070422535</v>
      </c>
    </row>
    <row r="933" spans="1:4">
      <c r="A933" s="259">
        <v>42387</v>
      </c>
      <c r="B933" s="258">
        <v>1.4770000000000001</v>
      </c>
      <c r="C933" s="258">
        <v>1.766</v>
      </c>
      <c r="D933" s="179">
        <f>IF(C933&lt;MAX($C$2:C933),C933/MAX($C$2:C933)-1,0)</f>
        <v>-0.37816901408450698</v>
      </c>
    </row>
    <row r="934" spans="1:4">
      <c r="A934" s="259">
        <v>42388</v>
      </c>
      <c r="B934" s="258">
        <v>1.5289999999999999</v>
      </c>
      <c r="C934" s="258">
        <v>1.8180000000000001</v>
      </c>
      <c r="D934" s="179">
        <f>IF(C934&lt;MAX($C$2:C934),C934/MAX($C$2:C934)-1,0)</f>
        <v>-0.35985915492957743</v>
      </c>
    </row>
    <row r="935" spans="1:4">
      <c r="A935" s="259">
        <v>42389</v>
      </c>
      <c r="B935" s="258">
        <v>1.51</v>
      </c>
      <c r="C935" s="258">
        <v>1.7989999999999999</v>
      </c>
      <c r="D935" s="179">
        <f>IF(C935&lt;MAX($C$2:C935),C935/MAX($C$2:C935)-1,0)</f>
        <v>-0.3665492957746479</v>
      </c>
    </row>
    <row r="936" spans="1:4">
      <c r="A936" s="259">
        <v>42390</v>
      </c>
      <c r="B936" s="258">
        <v>1.464</v>
      </c>
      <c r="C936" s="258">
        <v>1.7529999999999999</v>
      </c>
      <c r="D936" s="179">
        <f>IF(C936&lt;MAX($C$2:C936),C936/MAX($C$2:C936)-1,0)</f>
        <v>-0.38274647887323943</v>
      </c>
    </row>
    <row r="937" spans="1:4">
      <c r="A937" s="259">
        <v>42391</v>
      </c>
      <c r="B937" s="258">
        <v>1.4770000000000001</v>
      </c>
      <c r="C937" s="258">
        <v>1.766</v>
      </c>
      <c r="D937" s="179">
        <f>IF(C937&lt;MAX($C$2:C937),C937/MAX($C$2:C937)-1,0)</f>
        <v>-0.37816901408450698</v>
      </c>
    </row>
    <row r="938" spans="1:4">
      <c r="A938" s="259">
        <v>42394</v>
      </c>
      <c r="B938" s="258">
        <v>1.486</v>
      </c>
      <c r="C938" s="258">
        <v>1.7749999999999999</v>
      </c>
      <c r="D938" s="179">
        <f>IF(C938&lt;MAX($C$2:C938),C938/MAX($C$2:C938)-1,0)</f>
        <v>-0.375</v>
      </c>
    </row>
    <row r="939" spans="1:4">
      <c r="A939" s="259">
        <v>42395</v>
      </c>
      <c r="B939" s="258">
        <v>1.3720000000000001</v>
      </c>
      <c r="C939" s="258">
        <v>1.661</v>
      </c>
      <c r="D939" s="179">
        <f>IF(C939&lt;MAX($C$2:C939),C939/MAX($C$2:C939)-1,0)</f>
        <v>-0.41514084507042248</v>
      </c>
    </row>
    <row r="940" spans="1:4">
      <c r="A940" s="259">
        <v>42396</v>
      </c>
      <c r="B940" s="258">
        <v>1.36</v>
      </c>
      <c r="C940" s="258">
        <v>1.649</v>
      </c>
      <c r="D940" s="179">
        <f>IF(C940&lt;MAX($C$2:C940),C940/MAX($C$2:C940)-1,0)</f>
        <v>-0.41936619718309853</v>
      </c>
    </row>
    <row r="941" spans="1:4">
      <c r="A941" s="259">
        <v>42397</v>
      </c>
      <c r="B941" s="258">
        <v>1.323</v>
      </c>
      <c r="C941" s="258">
        <v>1.6120000000000001</v>
      </c>
      <c r="D941" s="179">
        <f>IF(C941&lt;MAX($C$2:C941),C941/MAX($C$2:C941)-1,0)</f>
        <v>-0.43239436619718308</v>
      </c>
    </row>
    <row r="942" spans="1:4">
      <c r="A942" s="259">
        <v>42398</v>
      </c>
      <c r="B942" s="258">
        <v>1.371</v>
      </c>
      <c r="C942" s="258">
        <v>1.66</v>
      </c>
      <c r="D942" s="179">
        <f>IF(C942&lt;MAX($C$2:C942),C942/MAX($C$2:C942)-1,0)</f>
        <v>-0.41549295774647887</v>
      </c>
    </row>
    <row r="943" spans="1:4">
      <c r="A943" s="259">
        <v>42401</v>
      </c>
      <c r="B943" s="258">
        <v>1.3560000000000001</v>
      </c>
      <c r="C943" s="258">
        <v>1.645</v>
      </c>
      <c r="D943" s="179">
        <f>IF(C943&lt;MAX($C$2:C943),C943/MAX($C$2:C943)-1,0)</f>
        <v>-0.42077464788732388</v>
      </c>
    </row>
    <row r="944" spans="1:4">
      <c r="A944" s="259">
        <v>42402</v>
      </c>
      <c r="B944" s="258">
        <v>1.401</v>
      </c>
      <c r="C944" s="258">
        <v>1.69</v>
      </c>
      <c r="D944" s="179">
        <f>IF(C944&lt;MAX($C$2:C944),C944/MAX($C$2:C944)-1,0)</f>
        <v>-0.40492957746478875</v>
      </c>
    </row>
    <row r="945" spans="1:5">
      <c r="A945" s="259">
        <v>42403</v>
      </c>
      <c r="B945" s="258">
        <v>1.4019999999999999</v>
      </c>
      <c r="C945" s="258">
        <v>1.6910000000000001</v>
      </c>
      <c r="D945" s="179">
        <f>IF(C945&lt;MAX($C$2:C945),C945/MAX($C$2:C945)-1,0)</f>
        <v>-0.40457746478873235</v>
      </c>
    </row>
    <row r="946" spans="1:5">
      <c r="A946" s="259">
        <v>42404</v>
      </c>
      <c r="B946" s="258">
        <v>1.4319999999999999</v>
      </c>
      <c r="C946" s="258">
        <v>1.7210000000000001</v>
      </c>
      <c r="D946" s="179">
        <f>IF(C946&lt;MAX($C$2:C946),C946/MAX($C$2:C946)-1,0)</f>
        <v>-0.39401408450704223</v>
      </c>
    </row>
    <row r="947" spans="1:5">
      <c r="A947" s="259">
        <v>42405</v>
      </c>
      <c r="B947" s="258">
        <v>1.4259999999999999</v>
      </c>
      <c r="C947" s="258">
        <v>1.7150000000000001</v>
      </c>
      <c r="D947" s="179">
        <f>IF(C947&lt;MAX($C$2:C947),C947/MAX($C$2:C947)-1,0)</f>
        <v>-0.39612676056338025</v>
      </c>
    </row>
    <row r="948" spans="1:5">
      <c r="A948" s="259">
        <v>42415</v>
      </c>
      <c r="B948" s="258">
        <v>1.4390000000000001</v>
      </c>
      <c r="C948" s="258">
        <v>1.728</v>
      </c>
      <c r="D948" s="179">
        <f>IF(C948&lt;MAX($C$2:C948),C948/MAX($C$2:C948)-1,0)</f>
        <v>-0.39154929577464781</v>
      </c>
    </row>
    <row r="949" spans="1:5">
      <c r="A949" s="259">
        <v>42416</v>
      </c>
      <c r="B949" s="258">
        <v>1.48</v>
      </c>
      <c r="C949" s="258">
        <v>1.7689999999999999</v>
      </c>
      <c r="D949" s="179">
        <f>IF(C949&lt;MAX($C$2:C949),C949/MAX($C$2:C949)-1,0)</f>
        <v>-0.37711267605633803</v>
      </c>
    </row>
    <row r="950" spans="1:5">
      <c r="A950" s="259">
        <v>42417</v>
      </c>
      <c r="B950" s="258">
        <v>1.4870000000000001</v>
      </c>
      <c r="C950" s="258">
        <v>1.776</v>
      </c>
      <c r="D950" s="179">
        <f>IF(C950&lt;MAX($C$2:C950),C950/MAX($C$2:C950)-1,0)</f>
        <v>-0.37464788732394361</v>
      </c>
    </row>
    <row r="951" spans="1:5">
      <c r="A951" s="259">
        <v>42418</v>
      </c>
      <c r="B951" s="258">
        <v>1.478</v>
      </c>
      <c r="C951" s="258">
        <v>1.7669999999999999</v>
      </c>
      <c r="D951" s="179">
        <f>IF(C951&lt;MAX($C$2:C951),C951/MAX($C$2:C951)-1,0)</f>
        <v>-0.3778169014084507</v>
      </c>
    </row>
    <row r="952" spans="1:5">
      <c r="A952" s="259">
        <v>42419</v>
      </c>
      <c r="B952" s="258">
        <v>1.486</v>
      </c>
      <c r="C952" s="258">
        <v>1.7749999999999999</v>
      </c>
      <c r="D952" s="179">
        <f>IF(C952&lt;MAX($C$2:C952),C952/MAX($C$2:C952)-1,0)</f>
        <v>-0.375</v>
      </c>
    </row>
    <row r="953" spans="1:5">
      <c r="A953" s="259">
        <v>42422</v>
      </c>
      <c r="B953" s="258">
        <v>1.5069999999999999</v>
      </c>
      <c r="C953" s="258">
        <v>1.796</v>
      </c>
      <c r="D953" s="179">
        <f>IF(C953&lt;MAX($C$2:C953),C953/MAX($C$2:C953)-1,0)</f>
        <v>-0.36760563380281686</v>
      </c>
    </row>
    <row r="954" spans="1:5">
      <c r="A954" s="259">
        <v>42423</v>
      </c>
      <c r="B954" s="258">
        <v>1.4970000000000001</v>
      </c>
      <c r="C954" s="258">
        <v>1.786</v>
      </c>
      <c r="D954" s="179">
        <f>IF(C954&lt;MAX($C$2:C954),C954/MAX($C$2:C954)-1,0)</f>
        <v>-0.37112676056338023</v>
      </c>
    </row>
    <row r="955" spans="1:5">
      <c r="A955" s="259">
        <v>42424</v>
      </c>
      <c r="B955" s="258">
        <v>1.494</v>
      </c>
      <c r="C955" s="258">
        <v>1.7829999999999999</v>
      </c>
      <c r="D955" s="179">
        <f>IF(C955&lt;MAX($C$2:C955),C955/MAX($C$2:C955)-1,0)</f>
        <v>-0.3721830985915493</v>
      </c>
    </row>
    <row r="956" spans="1:5">
      <c r="A956" s="259">
        <v>42425</v>
      </c>
      <c r="B956" s="258">
        <v>1.4059999999999999</v>
      </c>
      <c r="C956" s="258">
        <v>1.6950000000000001</v>
      </c>
      <c r="D956" s="179">
        <f>IF(C956&lt;MAX($C$2:C956),C956/MAX($C$2:C956)-1,0)</f>
        <v>-0.403169014084507</v>
      </c>
    </row>
    <row r="957" spans="1:5">
      <c r="A957" s="259">
        <v>42426</v>
      </c>
      <c r="B957" s="258">
        <v>1.399</v>
      </c>
      <c r="C957" s="258">
        <v>1.6879999999999999</v>
      </c>
      <c r="D957" s="179">
        <f>IF(C957&lt;MAX($C$2:C957),C957/MAX($C$2:C957)-1,0)</f>
        <v>-0.40563380281690142</v>
      </c>
    </row>
    <row r="958" spans="1:5">
      <c r="A958" s="259">
        <v>42429</v>
      </c>
      <c r="B958" s="258">
        <v>1.3129999999999999</v>
      </c>
      <c r="C958" s="258">
        <v>1.6020000000000001</v>
      </c>
      <c r="D958" s="179">
        <f>IF(C958&lt;MAX($C$2:C958),C958/MAX($C$2:C958)-1,0)</f>
        <v>-0.43591549295774645</v>
      </c>
      <c r="E958" s="112">
        <f>IF(C958&lt;MAX($C$957:C958),C958/MAX($C$957:C958)-1,0)</f>
        <v>-5.0947867298578142E-2</v>
      </c>
    </row>
    <row r="959" spans="1:5">
      <c r="A959" s="259">
        <v>42430</v>
      </c>
      <c r="B959" s="258">
        <v>1.3340000000000001</v>
      </c>
      <c r="C959" s="258">
        <v>1.623</v>
      </c>
      <c r="D959" s="112">
        <f>IF(C959&lt;MAX($C$2:C959),C959/MAX($C$2:C959)-1,0)</f>
        <v>-0.42852112676056331</v>
      </c>
      <c r="E959" s="112">
        <f>IF(C959&lt;MAX($C$957:C959),C959/MAX($C$957:C959)-1,0)</f>
        <v>-3.8507109004739304E-2</v>
      </c>
    </row>
    <row r="960" spans="1:5">
      <c r="A960" s="259">
        <v>42431</v>
      </c>
      <c r="B960" s="258">
        <v>1.395</v>
      </c>
      <c r="C960" s="258">
        <v>1.6839999999999999</v>
      </c>
      <c r="D960" s="112">
        <f>IF(C960&lt;MAX($C$2:C960),C960/MAX($C$2:C960)-1,0)</f>
        <v>-0.40704225352112677</v>
      </c>
      <c r="E960" s="112">
        <f>IF(C960&lt;MAX($C$957:C960),C960/MAX($C$957:C960)-1,0)</f>
        <v>-2.3696682464454666E-3</v>
      </c>
    </row>
    <row r="961" spans="1:5">
      <c r="A961" s="259">
        <v>42432</v>
      </c>
      <c r="B961" s="258">
        <v>1.3979999999999999</v>
      </c>
      <c r="C961" s="258">
        <v>1.6870000000000001</v>
      </c>
      <c r="D961" s="112">
        <f>IF(C961&lt;MAX($C$2:C961),C961/MAX($C$2:C961)-1,0)</f>
        <v>-0.40598591549295771</v>
      </c>
      <c r="E961" s="112">
        <f>IF(C961&lt;MAX($C$957:C961),C961/MAX($C$957:C961)-1,0)</f>
        <v>-5.9241706161128338E-4</v>
      </c>
    </row>
    <row r="962" spans="1:5">
      <c r="A962" s="259">
        <v>42433</v>
      </c>
      <c r="B962" s="258">
        <v>1.3460000000000001</v>
      </c>
      <c r="C962" s="258">
        <v>1.635</v>
      </c>
      <c r="D962" s="112">
        <f>IF(C962&lt;MAX($C$2:C962),C962/MAX($C$2:C962)-1,0)</f>
        <v>-0.42429577464788726</v>
      </c>
      <c r="E962" s="112">
        <f>IF(C962&lt;MAX($C$957:C962),C962/MAX($C$957:C962)-1,0)</f>
        <v>-3.1398104265402793E-2</v>
      </c>
    </row>
    <row r="963" spans="1:5">
      <c r="A963" s="259">
        <v>42436</v>
      </c>
      <c r="B963" s="258">
        <v>1.361</v>
      </c>
      <c r="C963" s="258">
        <v>1.65</v>
      </c>
      <c r="D963" s="112">
        <f>IF(C963&lt;MAX($C$2:C963),C963/MAX($C$2:C963)-1,0)</f>
        <v>-0.41901408450704225</v>
      </c>
      <c r="E963" s="112">
        <f>IF(C963&lt;MAX($C$957:C963),C963/MAX($C$957:C963)-1,0)</f>
        <v>-2.251184834123221E-2</v>
      </c>
    </row>
    <row r="964" spans="1:5">
      <c r="A964" s="259">
        <v>42437</v>
      </c>
      <c r="B964" s="258">
        <v>1.3720000000000001</v>
      </c>
      <c r="C964" s="258">
        <v>1.661</v>
      </c>
      <c r="D964" s="112">
        <f>IF(C964&lt;MAX($C$2:C964),C964/MAX($C$2:C964)-1,0)</f>
        <v>-0.41514084507042248</v>
      </c>
      <c r="E964" s="112">
        <f>IF(C964&lt;MAX($C$957:C964),C964/MAX($C$957:C964)-1,0)</f>
        <v>-1.5995260663507094E-2</v>
      </c>
    </row>
    <row r="965" spans="1:5">
      <c r="A965" s="259">
        <v>42438</v>
      </c>
      <c r="B965" s="258">
        <v>1.3640000000000001</v>
      </c>
      <c r="C965" s="258">
        <v>1.653</v>
      </c>
      <c r="D965" s="112">
        <f>IF(C965&lt;MAX($C$2:C965),C965/MAX($C$2:C965)-1,0)</f>
        <v>-0.41795774647887318</v>
      </c>
      <c r="E965" s="112">
        <f>IF(C965&lt;MAX($C$957:C965),C965/MAX($C$957:C965)-1,0)</f>
        <v>-2.0734597156398027E-2</v>
      </c>
    </row>
    <row r="966" spans="1:5">
      <c r="A966" s="259">
        <v>42439</v>
      </c>
      <c r="B966" s="258">
        <v>1.349</v>
      </c>
      <c r="C966" s="258">
        <v>1.6379999999999999</v>
      </c>
      <c r="D966" s="112">
        <f>IF(C966&lt;MAX($C$2:C966),C966/MAX($C$2:C966)-1,0)</f>
        <v>-0.4232394366197183</v>
      </c>
      <c r="E966" s="112">
        <f>IF(C966&lt;MAX($C$957:C966),C966/MAX($C$957:C966)-1,0)</f>
        <v>-2.9620853080568721E-2</v>
      </c>
    </row>
    <row r="967" spans="1:5">
      <c r="A967" s="259">
        <v>42440</v>
      </c>
      <c r="B967" s="258">
        <v>1.343</v>
      </c>
      <c r="C967" s="258">
        <v>1.6319999999999999</v>
      </c>
      <c r="D967" s="112">
        <f>IF(C967&lt;MAX($C$2:C967),C967/MAX($C$2:C967)-1,0)</f>
        <v>-0.42535211267605633</v>
      </c>
      <c r="E967" s="112">
        <f>IF(C967&lt;MAX($C$957:C967),C967/MAX($C$957:C967)-1,0)</f>
        <v>-3.3175355450236976E-2</v>
      </c>
    </row>
    <row r="968" spans="1:5">
      <c r="A968" s="259">
        <v>42443</v>
      </c>
      <c r="B968" s="258">
        <v>1.375</v>
      </c>
      <c r="C968" s="258">
        <v>1.6639999999999999</v>
      </c>
      <c r="D968" s="112">
        <f>IF(C968&lt;MAX($C$2:C968),C968/MAX($C$2:C968)-1,0)</f>
        <v>-0.41408450704225352</v>
      </c>
      <c r="E968" s="112">
        <f>IF(C968&lt;MAX($C$957:C968),C968/MAX($C$957:C968)-1,0)</f>
        <v>-1.4218009478673022E-2</v>
      </c>
    </row>
    <row r="969" spans="1:5">
      <c r="A969" s="259">
        <v>42444</v>
      </c>
      <c r="B969" s="258">
        <v>1.365</v>
      </c>
      <c r="C969" s="258">
        <v>1.6539999999999999</v>
      </c>
      <c r="D969" s="112">
        <f>IF(C969&lt;MAX($C$2:C969),C969/MAX($C$2:C969)-1,0)</f>
        <v>-0.4176056338028169</v>
      </c>
      <c r="E969" s="112">
        <f>IF(C969&lt;MAX($C$957:C969),C969/MAX($C$957:C969)-1,0)</f>
        <v>-2.0142180094786744E-2</v>
      </c>
    </row>
    <row r="970" spans="1:5">
      <c r="A970" s="259">
        <v>42445</v>
      </c>
      <c r="B970" s="258">
        <v>1.351</v>
      </c>
      <c r="C970" s="258">
        <v>1.64</v>
      </c>
      <c r="D970" s="112">
        <f>IF(C970&lt;MAX($C$2:C970),C970/MAX($C$2:C970)-1,0)</f>
        <v>-0.42253521126760563</v>
      </c>
      <c r="E970" s="112">
        <f>IF(C970&lt;MAX($C$957:C970),C970/MAX($C$957:C970)-1,0)</f>
        <v>-2.8436018957346043E-2</v>
      </c>
    </row>
    <row r="971" spans="1:5">
      <c r="A971" s="259">
        <v>42446</v>
      </c>
      <c r="B971" s="258">
        <v>1.395</v>
      </c>
      <c r="C971" s="258">
        <v>1.6839999999999999</v>
      </c>
      <c r="D971" s="112">
        <f>IF(C971&lt;MAX($C$2:C971),C971/MAX($C$2:C971)-1,0)</f>
        <v>-0.40704225352112677</v>
      </c>
      <c r="E971" s="112">
        <f>IF(C971&lt;MAX($C$957:C971),C971/MAX($C$957:C971)-1,0)</f>
        <v>-2.3696682464454666E-3</v>
      </c>
    </row>
    <row r="972" spans="1:5">
      <c r="A972" s="259">
        <v>42447</v>
      </c>
      <c r="B972" s="258">
        <v>1.4410000000000001</v>
      </c>
      <c r="C972" s="258">
        <v>1.73</v>
      </c>
      <c r="D972" s="112">
        <f>IF(C972&lt;MAX($C$2:C972),C972/MAX($C$2:C972)-1,0)</f>
        <v>-0.39084507042253513</v>
      </c>
      <c r="E972" s="112">
        <f>IF(C972&lt;MAX($C$957:C972),C972/MAX($C$957:C972)-1,0)</f>
        <v>0</v>
      </c>
    </row>
    <row r="973" spans="1:5">
      <c r="A973" s="259">
        <v>42450</v>
      </c>
      <c r="B973" s="258">
        <v>1.462</v>
      </c>
      <c r="C973" s="258">
        <v>1.7509999999999999</v>
      </c>
      <c r="D973" s="112">
        <f>IF(C973&lt;MAX($C$2:C973),C973/MAX($C$2:C973)-1,0)</f>
        <v>-0.3834507042253521</v>
      </c>
      <c r="E973" s="112">
        <f>IF(C973&lt;MAX($C$957:C973),C973/MAX($C$957:C973)-1,0)</f>
        <v>0</v>
      </c>
    </row>
    <row r="974" spans="1:5">
      <c r="A974" s="259">
        <v>42451</v>
      </c>
      <c r="B974" s="258">
        <v>1.458</v>
      </c>
      <c r="C974" s="258">
        <v>1.7470000000000001</v>
      </c>
      <c r="D974" s="112">
        <f>IF(C974&lt;MAX($C$2:C974),C974/MAX($C$2:C974)-1,0)</f>
        <v>-0.38485915492957734</v>
      </c>
      <c r="E974" s="112">
        <f>IF(C974&lt;MAX($C$957:C974),C974/MAX($C$957:C974)-1,0)</f>
        <v>-2.2844089091945685E-3</v>
      </c>
    </row>
    <row r="975" spans="1:5">
      <c r="A975" s="259">
        <v>42452</v>
      </c>
      <c r="B975" s="258">
        <v>1.464</v>
      </c>
      <c r="C975" s="258">
        <v>1.7529999999999999</v>
      </c>
      <c r="D975" s="112">
        <f>IF(C975&lt;MAX($C$2:C975),C975/MAX($C$2:C975)-1,0)</f>
        <v>-0.38274647887323943</v>
      </c>
      <c r="E975" s="112">
        <f>IF(C975&lt;MAX($C$957:C975),C975/MAX($C$957:C975)-1,0)</f>
        <v>0</v>
      </c>
    </row>
    <row r="976" spans="1:5">
      <c r="A976" s="259">
        <v>42453</v>
      </c>
      <c r="B976" s="258">
        <v>1.4390000000000001</v>
      </c>
      <c r="C976" s="258">
        <v>1.728</v>
      </c>
      <c r="D976" s="112">
        <f>IF(C976&lt;MAX($C$2:C976),C976/MAX($C$2:C976)-1,0)</f>
        <v>-0.39154929577464781</v>
      </c>
      <c r="E976" s="112">
        <f>IF(C976&lt;MAX($C$957:C976),C976/MAX($C$957:C976)-1,0)</f>
        <v>-1.4261266400456329E-2</v>
      </c>
    </row>
    <row r="977" spans="1:5">
      <c r="A977" s="259">
        <v>42454</v>
      </c>
      <c r="B977" s="258">
        <v>1.452</v>
      </c>
      <c r="C977" s="258">
        <v>1.7410000000000001</v>
      </c>
      <c r="D977" s="112">
        <f>IF(C977&lt;MAX($C$2:C977),C977/MAX($C$2:C977)-1,0)</f>
        <v>-0.38697183098591548</v>
      </c>
      <c r="E977" s="112">
        <f>IF(C977&lt;MAX($C$957:C977),C977/MAX($C$957:C977)-1,0)</f>
        <v>-6.8454078722188783E-3</v>
      </c>
    </row>
    <row r="978" spans="1:5">
      <c r="A978" s="259">
        <v>42457</v>
      </c>
      <c r="B978" s="258">
        <v>1.4490000000000001</v>
      </c>
      <c r="C978" s="258">
        <v>1.738</v>
      </c>
      <c r="D978" s="112">
        <f>IF(C978&lt;MAX($C$2:C978),C978/MAX($C$2:C978)-1,0)</f>
        <v>-0.38802816901408443</v>
      </c>
      <c r="E978" s="112">
        <f>IF(C978&lt;MAX($C$957:C978),C978/MAX($C$957:C978)-1,0)</f>
        <v>-8.5567598402737088E-3</v>
      </c>
    </row>
    <row r="979" spans="1:5">
      <c r="A979" s="259">
        <v>42458</v>
      </c>
      <c r="B979" s="258">
        <v>1.4219999999999999</v>
      </c>
      <c r="C979" s="258">
        <v>1.7110000000000001</v>
      </c>
      <c r="D979" s="112">
        <f>IF(C979&lt;MAX($C$2:C979),C979/MAX($C$2:C979)-1,0)</f>
        <v>-0.3975352112676056</v>
      </c>
      <c r="E979" s="112">
        <f>IF(C979&lt;MAX($C$957:C979),C979/MAX($C$957:C979)-1,0)</f>
        <v>-2.3958927552766629E-2</v>
      </c>
    </row>
    <row r="980" spans="1:5">
      <c r="A980" s="259">
        <v>42459</v>
      </c>
      <c r="B980" s="258">
        <v>1.4670000000000001</v>
      </c>
      <c r="C980" s="258">
        <v>1.756</v>
      </c>
      <c r="D980" s="112">
        <f>IF(C980&lt;MAX($C$2:C980),C980/MAX($C$2:C980)-1,0)</f>
        <v>-0.38169014084507036</v>
      </c>
      <c r="E980" s="112">
        <f>IF(C980&lt;MAX($C$957:C980),C980/MAX($C$957:C980)-1,0)</f>
        <v>0</v>
      </c>
    </row>
    <row r="981" spans="1:5">
      <c r="A981" s="259">
        <v>42460</v>
      </c>
      <c r="B981" s="258">
        <v>1.4650000000000001</v>
      </c>
      <c r="C981" s="258">
        <v>1.754</v>
      </c>
      <c r="D981" s="112">
        <f>IF(C981&lt;MAX($C$2:C981),C981/MAX($C$2:C981)-1,0)</f>
        <v>-0.38239436619718303</v>
      </c>
      <c r="E981" s="112">
        <f>IF(C981&lt;MAX($C$957:C981),C981/MAX($C$957:C981)-1,0)</f>
        <v>-1.138952164009166E-3</v>
      </c>
    </row>
    <row r="982" spans="1:5">
      <c r="A982" s="259">
        <v>42461</v>
      </c>
      <c r="B982" s="258">
        <v>1.4490000000000001</v>
      </c>
      <c r="C982" s="258">
        <v>1.738</v>
      </c>
      <c r="D982" s="112">
        <f>IF(C982&lt;MAX($C$2:C982),C982/MAX($C$2:C982)-1,0)</f>
        <v>-0.38802816901408443</v>
      </c>
      <c r="E982" s="112">
        <f>IF(C982&lt;MAX($C$957:C982),C982/MAX($C$957:C982)-1,0)</f>
        <v>-1.025056947608205E-2</v>
      </c>
    </row>
    <row r="983" spans="1:5">
      <c r="A983" s="259">
        <v>42465</v>
      </c>
      <c r="B983" s="258">
        <v>1.484</v>
      </c>
      <c r="C983" s="258">
        <v>1.7729999999999999</v>
      </c>
      <c r="D983" s="112">
        <f>IF(C983&lt;MAX($C$2:C983),C983/MAX($C$2:C983)-1,0)</f>
        <v>-0.37570422535211268</v>
      </c>
      <c r="E983" s="112">
        <f>IF(C983&lt;MAX($C$957:C983),C983/MAX($C$957:C983)-1,0)</f>
        <v>0</v>
      </c>
    </row>
    <row r="984" spans="1:5">
      <c r="A984" s="259">
        <v>42466</v>
      </c>
      <c r="B984" s="258">
        <v>1.4950000000000001</v>
      </c>
      <c r="C984" s="258">
        <v>1.784</v>
      </c>
      <c r="D984" s="112">
        <f>IF(C984&lt;MAX($C$2:C984),C984/MAX($C$2:C984)-1,0)</f>
        <v>-0.37183098591549291</v>
      </c>
      <c r="E984" s="112">
        <f>IF(C984&lt;MAX($C$957:C984),C984/MAX($C$957:C984)-1,0)</f>
        <v>0</v>
      </c>
    </row>
    <row r="985" spans="1:5">
      <c r="A985" s="259">
        <v>42467</v>
      </c>
      <c r="B985" s="258">
        <v>1.47</v>
      </c>
      <c r="C985" s="258">
        <v>1.7589999999999999</v>
      </c>
      <c r="D985" s="112">
        <f>IF(C985&lt;MAX($C$2:C985),C985/MAX($C$2:C985)-1,0)</f>
        <v>-0.3806338028169014</v>
      </c>
      <c r="E985" s="112">
        <f>IF(C985&lt;MAX($C$957:C985),C985/MAX($C$957:C985)-1,0)</f>
        <v>-1.4013452914798274E-2</v>
      </c>
    </row>
    <row r="986" spans="1:5">
      <c r="A986" s="259">
        <v>42468</v>
      </c>
      <c r="B986" s="258">
        <v>1.4610000000000001</v>
      </c>
      <c r="C986" s="258">
        <v>1.75</v>
      </c>
      <c r="D986" s="112">
        <f>IF(C986&lt;MAX($C$2:C986),C986/MAX($C$2:C986)-1,0)</f>
        <v>-0.38380281690140838</v>
      </c>
      <c r="E986" s="112">
        <f>IF(C986&lt;MAX($C$957:C986),C986/MAX($C$957:C986)-1,0)</f>
        <v>-1.905829596412556E-2</v>
      </c>
    </row>
    <row r="987" spans="1:5">
      <c r="A987" s="259">
        <v>42471</v>
      </c>
      <c r="B987" s="258">
        <v>1.506</v>
      </c>
      <c r="C987" s="258">
        <v>1.7949999999999999</v>
      </c>
      <c r="D987" s="112">
        <f>IF(C987&lt;MAX($C$2:C987),C987/MAX($C$2:C987)-1,0)</f>
        <v>-0.36795774647887325</v>
      </c>
      <c r="E987" s="112">
        <f>IF(C987&lt;MAX($C$957:C987),C987/MAX($C$957:C987)-1,0)</f>
        <v>0</v>
      </c>
    </row>
    <row r="988" spans="1:5">
      <c r="A988" s="259">
        <v>42472</v>
      </c>
      <c r="B988" s="258">
        <v>1.504</v>
      </c>
      <c r="C988" s="258">
        <v>1.7929999999999999</v>
      </c>
      <c r="D988" s="112">
        <f>IF(C988&lt;MAX($C$2:C988),C988/MAX($C$2:C988)-1,0)</f>
        <v>-0.36866197183098592</v>
      </c>
      <c r="E988" s="112">
        <f>IF(C988&lt;MAX($C$957:C988),C988/MAX($C$957:C988)-1,0)</f>
        <v>-1.1142061281337323E-3</v>
      </c>
    </row>
    <row r="989" spans="1:5">
      <c r="A989" s="259">
        <v>42473</v>
      </c>
      <c r="B989" s="258">
        <v>1.5189999999999999</v>
      </c>
      <c r="C989" s="258">
        <v>1.8080000000000001</v>
      </c>
      <c r="D989" s="112">
        <f>IF(C989&lt;MAX($C$2:C989),C989/MAX($C$2:C989)-1,0)</f>
        <v>-0.36338028169014081</v>
      </c>
      <c r="E989" s="112">
        <f>IF(C989&lt;MAX($C$957:C989),C989/MAX($C$957:C989)-1,0)</f>
        <v>0</v>
      </c>
    </row>
    <row r="990" spans="1:5">
      <c r="A990" s="259">
        <v>42474</v>
      </c>
      <c r="B990" s="258">
        <v>1.526</v>
      </c>
      <c r="C990" s="258">
        <v>1.8149999999999999</v>
      </c>
      <c r="D990" s="112">
        <f>IF(C990&lt;MAX($C$2:C990),C990/MAX($C$2:C990)-1,0)</f>
        <v>-0.3609154929577465</v>
      </c>
      <c r="E990" s="112">
        <f>IF(C990&lt;MAX($C$957:C990),C990/MAX($C$957:C990)-1,0)</f>
        <v>0</v>
      </c>
    </row>
    <row r="991" spans="1:5">
      <c r="A991" s="259">
        <v>42475</v>
      </c>
      <c r="B991" s="258">
        <v>1.5169999999999999</v>
      </c>
      <c r="C991" s="258">
        <v>1.806</v>
      </c>
      <c r="D991" s="112">
        <f>IF(C991&lt;MAX($C$2:C991),C991/MAX($C$2:C991)-1,0)</f>
        <v>-0.36408450704225348</v>
      </c>
      <c r="E991" s="112">
        <f>IF(C991&lt;MAX($C$957:C991),C991/MAX($C$957:C991)-1,0)</f>
        <v>-4.9586776859503745E-3</v>
      </c>
    </row>
    <row r="992" spans="1:5">
      <c r="A992" s="259">
        <v>42478</v>
      </c>
      <c r="B992" s="258">
        <v>1.488</v>
      </c>
      <c r="C992" s="258">
        <v>1.7769999999999999</v>
      </c>
      <c r="D992" s="112">
        <f>IF(C992&lt;MAX($C$2:C992),C992/MAX($C$2:C992)-1,0)</f>
        <v>-0.37429577464788732</v>
      </c>
      <c r="E992" s="112">
        <f>IF(C992&lt;MAX($C$957:C992),C992/MAX($C$957:C992)-1,0)</f>
        <v>-2.0936639118457334E-2</v>
      </c>
    </row>
    <row r="993" spans="1:5">
      <c r="A993" s="259">
        <v>42479</v>
      </c>
      <c r="B993" s="258">
        <v>1.492</v>
      </c>
      <c r="C993" s="258">
        <v>1.7809999999999999</v>
      </c>
      <c r="D993" s="112">
        <f>IF(C993&lt;MAX($C$2:C993),C993/MAX($C$2:C993)-1,0)</f>
        <v>-0.37288732394366197</v>
      </c>
      <c r="E993" s="112">
        <f>IF(C993&lt;MAX($C$957:C993),C993/MAX($C$957:C993)-1,0)</f>
        <v>-1.8732782369145995E-2</v>
      </c>
    </row>
    <row r="994" spans="1:5">
      <c r="A994" s="259">
        <v>42480</v>
      </c>
      <c r="B994" s="258">
        <v>1.4219999999999999</v>
      </c>
      <c r="C994" s="258">
        <v>1.7110000000000001</v>
      </c>
      <c r="D994" s="112">
        <f>IF(C994&lt;MAX($C$2:C994),C994/MAX($C$2:C994)-1,0)</f>
        <v>-0.3975352112676056</v>
      </c>
      <c r="E994" s="112">
        <f>IF(C994&lt;MAX($C$957:C994),C994/MAX($C$957:C994)-1,0)</f>
        <v>-5.7300275482093599E-2</v>
      </c>
    </row>
    <row r="995" spans="1:5">
      <c r="A995" s="259">
        <v>42481</v>
      </c>
      <c r="B995" s="258">
        <v>1.411</v>
      </c>
      <c r="C995" s="258">
        <v>1.7</v>
      </c>
      <c r="D995" s="112">
        <f>IF(C995&lt;MAX($C$2:C995),C995/MAX($C$2:C995)-1,0)</f>
        <v>-0.40140845070422537</v>
      </c>
      <c r="E995" s="112">
        <f>IF(C995&lt;MAX($C$957:C995),C995/MAX($C$957:C995)-1,0)</f>
        <v>-6.3360881542699699E-2</v>
      </c>
    </row>
    <row r="996" spans="1:5">
      <c r="A996" s="259">
        <v>42482</v>
      </c>
      <c r="B996" s="258">
        <v>1.4279999999999999</v>
      </c>
      <c r="C996" s="258">
        <v>1.7170000000000001</v>
      </c>
      <c r="D996" s="112">
        <f>IF(C996&lt;MAX($C$2:C996),C996/MAX($C$2:C996)-1,0)</f>
        <v>-0.39542253521126758</v>
      </c>
      <c r="E996" s="112">
        <f>IF(C996&lt;MAX($C$957:C996),C996/MAX($C$957:C996)-1,0)</f>
        <v>-5.3994490358126646E-2</v>
      </c>
    </row>
    <row r="997" spans="1:5">
      <c r="A997" s="259">
        <v>42485</v>
      </c>
      <c r="B997" s="258">
        <v>1.4219999999999999</v>
      </c>
      <c r="C997" s="258">
        <v>1.7110000000000001</v>
      </c>
      <c r="D997" s="112">
        <f>IF(C997&lt;MAX($C$2:C997),C997/MAX($C$2:C997)-1,0)</f>
        <v>-0.3975352112676056</v>
      </c>
      <c r="E997" s="112">
        <f>IF(C997&lt;MAX($C$957:C997),C997/MAX($C$957:C997)-1,0)</f>
        <v>-5.7300275482093599E-2</v>
      </c>
    </row>
    <row r="998" spans="1:5">
      <c r="A998" s="259">
        <v>42486</v>
      </c>
      <c r="B998" s="258">
        <v>1.4379999999999999</v>
      </c>
      <c r="C998" s="258">
        <v>1.7270000000000001</v>
      </c>
      <c r="D998" s="112">
        <f>IF(C998&lt;MAX($C$2:C998),C998/MAX($C$2:C998)-1,0)</f>
        <v>-0.3919014084507042</v>
      </c>
      <c r="E998" s="112">
        <f>IF(C998&lt;MAX($C$957:C998),C998/MAX($C$957:C998)-1,0)</f>
        <v>-4.8484848484848353E-2</v>
      </c>
    </row>
    <row r="999" spans="1:5">
      <c r="A999" s="259">
        <v>42487</v>
      </c>
      <c r="B999" s="258">
        <v>1.4330000000000001</v>
      </c>
      <c r="C999" s="258">
        <v>1.722</v>
      </c>
      <c r="D999" s="112">
        <f>IF(C999&lt;MAX($C$2:C999),C999/MAX($C$2:C999)-1,0)</f>
        <v>-0.39366197183098595</v>
      </c>
      <c r="E999" s="112">
        <f>IF(C999&lt;MAX($C$957:C999),C999/MAX($C$957:C999)-1,0)</f>
        <v>-5.123966942148761E-2</v>
      </c>
    </row>
    <row r="1000" spans="1:5">
      <c r="A1000" s="259">
        <v>42488</v>
      </c>
      <c r="B1000" s="258">
        <v>1.429</v>
      </c>
      <c r="C1000" s="258">
        <v>1.718</v>
      </c>
      <c r="D1000" s="112">
        <f>IF(C1000&lt;MAX($C$2:C1000),C1000/MAX($C$2:C1000)-1,0)</f>
        <v>-0.3950704225352113</v>
      </c>
      <c r="E1000" s="112">
        <f>IF(C1000&lt;MAX($C$957:C1000),C1000/MAX($C$957:C1000)-1,0)</f>
        <v>-5.3443526170798838E-2</v>
      </c>
    </row>
    <row r="1001" spans="1:5">
      <c r="A1001" s="259">
        <v>42489</v>
      </c>
      <c r="B1001" s="258">
        <v>1.4279999999999999</v>
      </c>
      <c r="C1001" s="258">
        <v>1.7170000000000001</v>
      </c>
      <c r="D1001" s="112">
        <f>IF(C1001&lt;MAX($C$2:C1001),C1001/MAX($C$2:C1001)-1,0)</f>
        <v>-0.39542253521126758</v>
      </c>
      <c r="E1001" s="112">
        <f>IF(C1001&lt;MAX($C$957:C1001),C1001/MAX($C$957:C1001)-1,0)</f>
        <v>-5.3994490358126646E-2</v>
      </c>
    </row>
    <row r="1002" spans="1:5">
      <c r="A1002" s="259">
        <v>42493</v>
      </c>
      <c r="B1002" s="258">
        <v>1.4670000000000001</v>
      </c>
      <c r="C1002" s="258">
        <v>1.756</v>
      </c>
      <c r="D1002" s="112">
        <f>IF(C1002&lt;MAX($C$2:C1002),C1002/MAX($C$2:C1002)-1,0)</f>
        <v>-0.38169014084507036</v>
      </c>
      <c r="E1002" s="112">
        <f>IF(C1002&lt;MAX($C$957:C1002),C1002/MAX($C$957:C1002)-1,0)</f>
        <v>-3.2506887052341615E-2</v>
      </c>
    </row>
    <row r="1003" spans="1:5">
      <c r="A1003" s="259">
        <v>42494</v>
      </c>
      <c r="B1003" s="258">
        <v>1.46</v>
      </c>
      <c r="C1003" s="258">
        <v>1.7490000000000001</v>
      </c>
      <c r="D1003" s="112">
        <f>IF(C1003&lt;MAX($C$2:C1003),C1003/MAX($C$2:C1003)-1,0)</f>
        <v>-0.38415492957746467</v>
      </c>
      <c r="E1003" s="112">
        <f>IF(C1003&lt;MAX($C$957:C1003),C1003/MAX($C$957:C1003)-1,0)</f>
        <v>-3.6363636363636265E-2</v>
      </c>
    </row>
    <row r="1004" spans="1:5">
      <c r="A1004" s="259">
        <v>42495</v>
      </c>
      <c r="B1004" s="258">
        <v>1.46</v>
      </c>
      <c r="C1004" s="258">
        <v>1.7490000000000001</v>
      </c>
      <c r="D1004" s="112">
        <f>IF(C1004&lt;MAX($C$2:C1004),C1004/MAX($C$2:C1004)-1,0)</f>
        <v>-0.38415492957746467</v>
      </c>
      <c r="E1004" s="112">
        <f>IF(C1004&lt;MAX($C$957:C1004),C1004/MAX($C$957:C1004)-1,0)</f>
        <v>-3.6363636363636265E-2</v>
      </c>
    </row>
    <row r="1005" spans="1:5">
      <c r="A1005" s="259">
        <v>42496</v>
      </c>
      <c r="B1005" s="258">
        <v>1.4059999999999999</v>
      </c>
      <c r="C1005" s="258">
        <v>1.6950000000000001</v>
      </c>
      <c r="D1005" s="112">
        <f>IF(C1005&lt;MAX($C$2:C1005),C1005/MAX($C$2:C1005)-1,0)</f>
        <v>-0.403169014084507</v>
      </c>
      <c r="E1005" s="112">
        <f>IF(C1005&lt;MAX($C$957:C1005),C1005/MAX($C$957:C1005)-1,0)</f>
        <v>-6.6115702479338734E-2</v>
      </c>
    </row>
    <row r="1006" spans="1:5">
      <c r="A1006" s="259">
        <v>42499</v>
      </c>
      <c r="B1006" s="258">
        <v>1.365</v>
      </c>
      <c r="C1006" s="258">
        <v>1.6539999999999999</v>
      </c>
      <c r="D1006" s="112">
        <f>IF(C1006&lt;MAX($C$2:C1006),C1006/MAX($C$2:C1006)-1,0)</f>
        <v>-0.4176056338028169</v>
      </c>
      <c r="E1006" s="112">
        <f>IF(C1006&lt;MAX($C$957:C1006),C1006/MAX($C$957:C1006)-1,0)</f>
        <v>-8.87052341597796E-2</v>
      </c>
    </row>
    <row r="1007" spans="1:5">
      <c r="A1007" s="259">
        <v>42500</v>
      </c>
      <c r="B1007" s="258">
        <v>1.3680000000000001</v>
      </c>
      <c r="C1007" s="258">
        <v>1.657</v>
      </c>
      <c r="D1007" s="112">
        <f>IF(C1007&lt;MAX($C$2:C1007),C1007/MAX($C$2:C1007)-1,0)</f>
        <v>-0.41654929577464783</v>
      </c>
      <c r="E1007" s="112">
        <f>IF(C1007&lt;MAX($C$957:C1007),C1007/MAX($C$957:C1007)-1,0)</f>
        <v>-8.7052341597796068E-2</v>
      </c>
    </row>
    <row r="1008" spans="1:5">
      <c r="A1008" s="259">
        <v>42501</v>
      </c>
      <c r="B1008" s="258">
        <v>1.385</v>
      </c>
      <c r="C1008" s="258">
        <v>1.6739999999999999</v>
      </c>
      <c r="D1008" s="112">
        <f>IF(C1008&lt;MAX($C$2:C1008),C1008/MAX($C$2:C1008)-1,0)</f>
        <v>-0.41056338028169015</v>
      </c>
      <c r="E1008" s="112">
        <f>IF(C1008&lt;MAX($C$957:C1008),C1008/MAX($C$957:C1008)-1,0)</f>
        <v>-7.7685950413223126E-2</v>
      </c>
    </row>
    <row r="1009" spans="1:5">
      <c r="A1009" s="259">
        <v>42502</v>
      </c>
      <c r="B1009" s="258">
        <v>1.3919999999999999</v>
      </c>
      <c r="C1009" s="258">
        <v>1.681</v>
      </c>
      <c r="D1009" s="112">
        <f>IF(C1009&lt;MAX($C$2:C1009),C1009/MAX($C$2:C1009)-1,0)</f>
        <v>-0.40809859154929573</v>
      </c>
      <c r="E1009" s="112">
        <f>IF(C1009&lt;MAX($C$957:C1009),C1009/MAX($C$957:C1009)-1,0)</f>
        <v>-7.3829201101928366E-2</v>
      </c>
    </row>
    <row r="1010" spans="1:5">
      <c r="A1010" s="259">
        <v>42503</v>
      </c>
      <c r="B1010" s="258">
        <v>1.3839999999999999</v>
      </c>
      <c r="C1010" s="258">
        <v>1.673</v>
      </c>
      <c r="D1010" s="112">
        <f>IF(C1010&lt;MAX($C$2:C1010),C1010/MAX($C$2:C1010)-1,0)</f>
        <v>-0.41091549295774643</v>
      </c>
      <c r="E1010" s="112">
        <f>IF(C1010&lt;MAX($C$957:C1010),C1010/MAX($C$957:C1010)-1,0)</f>
        <v>-7.8236914600550933E-2</v>
      </c>
    </row>
    <row r="1011" spans="1:5">
      <c r="A1011" s="259">
        <v>42506</v>
      </c>
      <c r="B1011" s="258">
        <v>1.405</v>
      </c>
      <c r="C1011" s="258">
        <v>1.694</v>
      </c>
      <c r="D1011" s="112">
        <f>IF(C1011&lt;MAX($C$2:C1011),C1011/MAX($C$2:C1011)-1,0)</f>
        <v>-0.4035211267605634</v>
      </c>
      <c r="E1011" s="112">
        <f>IF(C1011&lt;MAX($C$957:C1011),C1011/MAX($C$957:C1011)-1,0)</f>
        <v>-6.6666666666666652E-2</v>
      </c>
    </row>
    <row r="1012" spans="1:5">
      <c r="A1012" s="259">
        <v>42507</v>
      </c>
      <c r="B1012" s="258">
        <v>1.4139999999999999</v>
      </c>
      <c r="C1012" s="258">
        <v>1.7030000000000001</v>
      </c>
      <c r="D1012" s="112">
        <f>IF(C1012&lt;MAX($C$2:C1012),C1012/MAX($C$2:C1012)-1,0)</f>
        <v>-0.4003521126760563</v>
      </c>
      <c r="E1012" s="112">
        <f>IF(C1012&lt;MAX($C$957:C1012),C1012/MAX($C$957:C1012)-1,0)</f>
        <v>-6.1707988980716166E-2</v>
      </c>
    </row>
    <row r="1013" spans="1:5">
      <c r="A1013" s="259">
        <v>42508</v>
      </c>
      <c r="B1013" s="258">
        <v>1.3740000000000001</v>
      </c>
      <c r="C1013" s="258">
        <v>1.663</v>
      </c>
      <c r="D1013" s="112">
        <f>IF(C1013&lt;MAX($C$2:C1013),C1013/MAX($C$2:C1013)-1,0)</f>
        <v>-0.41443661971830981</v>
      </c>
      <c r="E1013" s="112">
        <f>IF(C1013&lt;MAX($C$957:C1013),C1013/MAX($C$957:C1013)-1,0)</f>
        <v>-8.3746556473829115E-2</v>
      </c>
    </row>
    <row r="1014" spans="1:5">
      <c r="A1014" s="259">
        <v>42509</v>
      </c>
      <c r="B1014" s="258">
        <v>1.377</v>
      </c>
      <c r="C1014" s="258">
        <v>1.6659999999999999</v>
      </c>
      <c r="D1014" s="112">
        <f>IF(C1014&lt;MAX($C$2:C1014),C1014/MAX($C$2:C1014)-1,0)</f>
        <v>-0.41338028169014085</v>
      </c>
      <c r="E1014" s="112">
        <f>IF(C1014&lt;MAX($C$957:C1014),C1014/MAX($C$957:C1014)-1,0)</f>
        <v>-8.2093663911845693E-2</v>
      </c>
    </row>
    <row r="1015" spans="1:5">
      <c r="A1015" s="259">
        <v>42510</v>
      </c>
      <c r="B1015" s="258">
        <v>1.389</v>
      </c>
      <c r="C1015" s="258">
        <v>1.6779999999999999</v>
      </c>
      <c r="D1015" s="112">
        <f>IF(C1015&lt;MAX($C$2:C1015),C1015/MAX($C$2:C1015)-1,0)</f>
        <v>-0.4091549295774648</v>
      </c>
      <c r="E1015" s="112">
        <f>IF(C1015&lt;MAX($C$957:C1015),C1015/MAX($C$957:C1015)-1,0)</f>
        <v>-7.5482093663911898E-2</v>
      </c>
    </row>
    <row r="1016" spans="1:5">
      <c r="A1016" s="259">
        <v>42513</v>
      </c>
      <c r="B1016" s="258">
        <v>1.409</v>
      </c>
      <c r="C1016" s="258">
        <v>1.698</v>
      </c>
      <c r="D1016" s="112">
        <f>IF(C1016&lt;MAX($C$2:C1016),C1016/MAX($C$2:C1016)-1,0)</f>
        <v>-0.40211267605633805</v>
      </c>
      <c r="E1016" s="112">
        <f>IF(C1016&lt;MAX($C$957:C1016),C1016/MAX($C$957:C1016)-1,0)</f>
        <v>-6.4462809917355424E-2</v>
      </c>
    </row>
    <row r="1017" spans="1:5">
      <c r="A1017" s="259">
        <v>42514</v>
      </c>
      <c r="B1017" s="258">
        <v>1.395</v>
      </c>
      <c r="C1017" s="258">
        <v>1.6839999999999999</v>
      </c>
      <c r="D1017" s="112">
        <f>IF(C1017&lt;MAX($C$2:C1017),C1017/MAX($C$2:C1017)-1,0)</f>
        <v>-0.40704225352112677</v>
      </c>
      <c r="E1017" s="112">
        <f>IF(C1017&lt;MAX($C$957:C1017),C1017/MAX($C$957:C1017)-1,0)</f>
        <v>-7.2176308539944944E-2</v>
      </c>
    </row>
    <row r="1018" spans="1:5">
      <c r="A1018" s="259">
        <v>42515</v>
      </c>
      <c r="B1018" s="258">
        <v>1.391</v>
      </c>
      <c r="C1018" s="258">
        <v>1.68</v>
      </c>
      <c r="D1018" s="112">
        <f>IF(C1018&lt;MAX($C$2:C1018),C1018/MAX($C$2:C1018)-1,0)</f>
        <v>-0.40845070422535212</v>
      </c>
      <c r="E1018" s="112">
        <f>IF(C1018&lt;MAX($C$957:C1018),C1018/MAX($C$957:C1018)-1,0)</f>
        <v>-7.4380165289256173E-2</v>
      </c>
    </row>
    <row r="1019" spans="1:5">
      <c r="A1019" s="259">
        <v>42516</v>
      </c>
      <c r="B1019" s="258">
        <v>1.397</v>
      </c>
      <c r="C1019" s="258">
        <v>1.6859999999999999</v>
      </c>
      <c r="D1019" s="112">
        <f>IF(C1019&lt;MAX($C$2:C1019),C1019/MAX($C$2:C1019)-1,0)</f>
        <v>-0.4063380281690141</v>
      </c>
      <c r="E1019" s="112">
        <f>IF(C1019&lt;MAX($C$957:C1019),C1019/MAX($C$957:C1019)-1,0)</f>
        <v>-7.1074380165289219E-2</v>
      </c>
    </row>
    <row r="1020" spans="1:5">
      <c r="A1020" s="259">
        <v>42517</v>
      </c>
      <c r="B1020" s="258">
        <v>1.389</v>
      </c>
      <c r="C1020" s="258">
        <v>1.6779999999999999</v>
      </c>
      <c r="D1020" s="112">
        <f>IF(C1020&lt;MAX($C$2:C1020),C1020/MAX($C$2:C1020)-1,0)</f>
        <v>-0.4091549295774648</v>
      </c>
      <c r="E1020" s="112">
        <f>IF(C1020&lt;MAX($C$957:C1020),C1020/MAX($C$957:C1020)-1,0)</f>
        <v>-7.5482093663911898E-2</v>
      </c>
    </row>
    <row r="1021" spans="1:5">
      <c r="A1021" s="259">
        <v>42520</v>
      </c>
      <c r="B1021" s="258">
        <v>1.3819999999999999</v>
      </c>
      <c r="C1021" s="258">
        <v>1.671</v>
      </c>
      <c r="D1021" s="112">
        <f>IF(C1021&lt;MAX($C$2:C1021),C1021/MAX($C$2:C1021)-1,0)</f>
        <v>-0.41161971830985911</v>
      </c>
      <c r="E1021" s="112">
        <f>IF(C1021&lt;MAX($C$957:C1021),C1021/MAX($C$957:C1021)-1,0)</f>
        <v>-7.9338842975206547E-2</v>
      </c>
    </row>
    <row r="1022" spans="1:5">
      <c r="A1022" s="259">
        <v>42521</v>
      </c>
      <c r="B1022" s="258">
        <v>1.4179999999999999</v>
      </c>
      <c r="C1022" s="258">
        <v>1.7070000000000001</v>
      </c>
      <c r="D1022" s="112">
        <f>IF(C1022&lt;MAX($C$2:C1022),C1022/MAX($C$2:C1022)-1,0)</f>
        <v>-0.39894366197183095</v>
      </c>
      <c r="E1022" s="112">
        <f>IF(C1022&lt;MAX($C$957:C1022),C1022/MAX($C$957:C1022)-1,0)</f>
        <v>-5.9504132231404938E-2</v>
      </c>
    </row>
    <row r="1023" spans="1:5">
      <c r="A1023" s="259">
        <v>42522</v>
      </c>
      <c r="B1023" s="258">
        <v>1.4259999999999999</v>
      </c>
      <c r="C1023" s="258">
        <v>1.7150000000000001</v>
      </c>
      <c r="D1023" s="112">
        <f>IF(C1023&lt;MAX($C$2:C1023),C1023/MAX($C$2:C1023)-1,0)</f>
        <v>-0.39612676056338025</v>
      </c>
      <c r="E1023" s="112">
        <f>IF(C1023&lt;MAX($C$957:C1023),C1023/MAX($C$957:C1023)-1,0)</f>
        <v>-5.509641873278226E-2</v>
      </c>
    </row>
    <row r="1024" spans="1:5">
      <c r="A1024" s="259">
        <v>42523</v>
      </c>
      <c r="B1024" s="258">
        <v>1.427</v>
      </c>
      <c r="C1024" s="258">
        <v>1.716</v>
      </c>
      <c r="D1024" s="112">
        <f>IF(C1024&lt;MAX($C$2:C1024),C1024/MAX($C$2:C1024)-1,0)</f>
        <v>-0.39577464788732397</v>
      </c>
      <c r="E1024" s="112">
        <f>IF(C1024&lt;MAX($C$957:C1024),C1024/MAX($C$957:C1024)-1,0)</f>
        <v>-5.4545454545454564E-2</v>
      </c>
    </row>
    <row r="1025" spans="1:5">
      <c r="A1025" s="259">
        <v>42524</v>
      </c>
      <c r="B1025" s="258">
        <v>1.4379999999999999</v>
      </c>
      <c r="C1025" s="258">
        <v>1.7270000000000001</v>
      </c>
      <c r="D1025" s="112">
        <f>IF(C1025&lt;MAX($C$2:C1025),C1025/MAX($C$2:C1025)-1,0)</f>
        <v>-0.3919014084507042</v>
      </c>
      <c r="E1025" s="112">
        <f>IF(C1025&lt;MAX($C$957:C1025),C1025/MAX($C$957:C1025)-1,0)</f>
        <v>-4.8484848484848353E-2</v>
      </c>
    </row>
    <row r="1026" spans="1:5">
      <c r="A1026" s="259">
        <v>42527</v>
      </c>
      <c r="B1026" s="258">
        <v>1.4359999999999999</v>
      </c>
      <c r="C1026" s="258">
        <v>1.7250000000000001</v>
      </c>
      <c r="D1026" s="112">
        <f>IF(C1026&lt;MAX($C$2:C1026),C1026/MAX($C$2:C1026)-1,0)</f>
        <v>-0.39260563380281688</v>
      </c>
      <c r="E1026" s="112">
        <f>IF(C1026&lt;MAX($C$957:C1026),C1026/MAX($C$957:C1026)-1,0)</f>
        <v>-4.9586776859504078E-2</v>
      </c>
    </row>
    <row r="1027" spans="1:5">
      <c r="A1027" s="259">
        <v>42528</v>
      </c>
      <c r="B1027" s="258">
        <v>1.43</v>
      </c>
      <c r="C1027" s="258">
        <v>1.7190000000000001</v>
      </c>
      <c r="D1027" s="112">
        <f>IF(C1027&lt;MAX($C$2:C1027),C1027/MAX($C$2:C1027)-1,0)</f>
        <v>-0.3947183098591549</v>
      </c>
      <c r="E1027" s="112">
        <f>IF(C1027&lt;MAX($C$957:C1027),C1027/MAX($C$957:C1027)-1,0)</f>
        <v>-5.2892561983471031E-2</v>
      </c>
    </row>
    <row r="1028" spans="1:5">
      <c r="A1028" s="259">
        <v>42529</v>
      </c>
      <c r="B1028" s="258">
        <v>1.4219999999999999</v>
      </c>
      <c r="C1028" s="258">
        <v>1.7110000000000001</v>
      </c>
      <c r="D1028" s="112">
        <f>IF(C1028&lt;MAX($C$2:C1028),C1028/MAX($C$2:C1028)-1,0)</f>
        <v>-0.3975352112676056</v>
      </c>
      <c r="E1028" s="112">
        <f>IF(C1028&lt;MAX($C$957:C1028),C1028/MAX($C$957:C1028)-1,0)</f>
        <v>-5.7300275482093599E-2</v>
      </c>
    </row>
    <row r="1029" spans="1:5">
      <c r="A1029" s="259">
        <v>42534</v>
      </c>
      <c r="B1029" s="258">
        <v>1.3680000000000001</v>
      </c>
      <c r="C1029" s="258">
        <v>1.657</v>
      </c>
      <c r="D1029" s="112">
        <f>IF(C1029&lt;MAX($C$2:C1029),C1029/MAX($C$2:C1029)-1,0)</f>
        <v>-0.41654929577464783</v>
      </c>
      <c r="E1029" s="112">
        <f>IF(C1029&lt;MAX($C$957:C1029),C1029/MAX($C$957:C1029)-1,0)</f>
        <v>-8.7052341597796068E-2</v>
      </c>
    </row>
    <row r="1030" spans="1:5">
      <c r="A1030" s="259">
        <v>42535</v>
      </c>
      <c r="B1030" s="258">
        <v>1.3720000000000001</v>
      </c>
      <c r="C1030" s="258">
        <v>1.661</v>
      </c>
      <c r="D1030" s="112">
        <f>IF(C1030&lt;MAX($C$2:C1030),C1030/MAX($C$2:C1030)-1,0)</f>
        <v>-0.41514084507042248</v>
      </c>
      <c r="E1030" s="112">
        <f>IF(C1030&lt;MAX($C$957:C1030),C1030/MAX($C$957:C1030)-1,0)</f>
        <v>-8.484848484848484E-2</v>
      </c>
    </row>
    <row r="1031" spans="1:5">
      <c r="A1031" s="259">
        <v>42536</v>
      </c>
      <c r="B1031" s="258">
        <v>1.4039999999999999</v>
      </c>
      <c r="C1031" s="258">
        <v>1.6930000000000001</v>
      </c>
      <c r="D1031" s="112">
        <f>IF(C1031&lt;MAX($C$2:C1031),C1031/MAX($C$2:C1031)-1,0)</f>
        <v>-0.40387323943661968</v>
      </c>
      <c r="E1031" s="112">
        <f>IF(C1031&lt;MAX($C$957:C1031),C1031/MAX($C$957:C1031)-1,0)</f>
        <v>-6.7217630853994459E-2</v>
      </c>
    </row>
    <row r="1032" spans="1:5">
      <c r="A1032" s="259">
        <v>42537</v>
      </c>
      <c r="B1032" s="258">
        <v>1.3959999999999999</v>
      </c>
      <c r="C1032" s="258">
        <v>1.6850000000000001</v>
      </c>
      <c r="D1032" s="112">
        <f>IF(C1032&lt;MAX($C$2:C1032),C1032/MAX($C$2:C1032)-1,0)</f>
        <v>-0.40669014084507038</v>
      </c>
      <c r="E1032" s="112">
        <f>IF(C1032&lt;MAX($C$957:C1032),C1032/MAX($C$957:C1032)-1,0)</f>
        <v>-7.1625344352617026E-2</v>
      </c>
    </row>
    <row r="1033" spans="1:5">
      <c r="A1033" s="259">
        <v>42538</v>
      </c>
      <c r="B1033" s="258">
        <v>1.423</v>
      </c>
      <c r="C1033" s="258">
        <v>1.712</v>
      </c>
      <c r="D1033" s="112">
        <f>IF(C1033&lt;MAX($C$2:C1033),C1033/MAX($C$2:C1033)-1,0)</f>
        <v>-0.39718309859154932</v>
      </c>
      <c r="E1033" s="112">
        <f>IF(C1033&lt;MAX($C$957:C1033),C1033/MAX($C$957:C1033)-1,0)</f>
        <v>-5.6749311294765792E-2</v>
      </c>
    </row>
    <row r="1034" spans="1:5">
      <c r="A1034" s="259">
        <v>42541</v>
      </c>
      <c r="B1034" s="258">
        <v>1.4239999999999999</v>
      </c>
      <c r="C1034" s="258">
        <v>1.7130000000000001</v>
      </c>
      <c r="D1034" s="112">
        <f>IF(C1034&lt;MAX($C$2:C1034),C1034/MAX($C$2:C1034)-1,0)</f>
        <v>-0.39683098591549293</v>
      </c>
      <c r="E1034" s="112">
        <f>IF(C1034&lt;MAX($C$957:C1034),C1034/MAX($C$957:C1034)-1,0)</f>
        <v>-5.6198347107437985E-2</v>
      </c>
    </row>
    <row r="1035" spans="1:5">
      <c r="A1035" s="259">
        <v>42542</v>
      </c>
      <c r="B1035" s="258">
        <v>1.411</v>
      </c>
      <c r="C1035" s="258">
        <v>1.7</v>
      </c>
      <c r="D1035" s="112">
        <f>IF(C1035&lt;MAX($C$2:C1035),C1035/MAX($C$2:C1035)-1,0)</f>
        <v>-0.40140845070422537</v>
      </c>
      <c r="E1035" s="112">
        <f>IF(C1035&lt;MAX($C$957:C1035),C1035/MAX($C$957:C1035)-1,0)</f>
        <v>-6.3360881542699699E-2</v>
      </c>
    </row>
    <row r="1036" spans="1:5">
      <c r="A1036" s="259">
        <v>42543</v>
      </c>
      <c r="B1036" s="258">
        <v>1.4370000000000001</v>
      </c>
      <c r="C1036" s="258">
        <v>1.726</v>
      </c>
      <c r="D1036" s="112">
        <f>IF(C1036&lt;MAX($C$2:C1036),C1036/MAX($C$2:C1036)-1,0)</f>
        <v>-0.3922535211267606</v>
      </c>
      <c r="E1036" s="112">
        <f>IF(C1036&lt;MAX($C$957:C1036),C1036/MAX($C$957:C1036)-1,0)</f>
        <v>-4.9035812672176271E-2</v>
      </c>
    </row>
    <row r="1037" spans="1:5">
      <c r="A1037" s="259">
        <v>42544</v>
      </c>
      <c r="B1037" s="258">
        <v>1.431</v>
      </c>
      <c r="C1037" s="258">
        <v>1.72</v>
      </c>
      <c r="D1037" s="112">
        <f>IF(C1037&lt;MAX($C$2:C1037),C1037/MAX($C$2:C1037)-1,0)</f>
        <v>-0.39436619718309862</v>
      </c>
      <c r="E1037" s="112">
        <f>IF(C1037&lt;MAX($C$957:C1037),C1037/MAX($C$957:C1037)-1,0)</f>
        <v>-5.2341597796143224E-2</v>
      </c>
    </row>
    <row r="1038" spans="1:5">
      <c r="A1038" s="259">
        <v>42545</v>
      </c>
      <c r="B1038" s="258">
        <v>1.431</v>
      </c>
      <c r="C1038" s="258">
        <v>1.72</v>
      </c>
      <c r="D1038" s="112">
        <f>IF(C1038&lt;MAX($C$2:C1038),C1038/MAX($C$2:C1038)-1,0)</f>
        <v>-0.39436619718309862</v>
      </c>
      <c r="E1038" s="112">
        <f>IF(C1038&lt;MAX($C$957:C1038),C1038/MAX($C$957:C1038)-1,0)</f>
        <v>-5.2341597796143224E-2</v>
      </c>
    </row>
    <row r="1039" spans="1:5">
      <c r="A1039" s="259">
        <v>42548</v>
      </c>
      <c r="B1039" s="258">
        <v>1.46</v>
      </c>
      <c r="C1039" s="258">
        <v>1.7490000000000001</v>
      </c>
      <c r="D1039" s="112">
        <f>IF(C1039&lt;MAX($C$2:C1039),C1039/MAX($C$2:C1039)-1,0)</f>
        <v>-0.38415492957746467</v>
      </c>
      <c r="E1039" s="112">
        <f>IF(C1039&lt;MAX($C$957:C1039),C1039/MAX($C$957:C1039)-1,0)</f>
        <v>-3.6363636363636265E-2</v>
      </c>
    </row>
    <row r="1040" spans="1:5">
      <c r="A1040" s="259">
        <v>42549</v>
      </c>
      <c r="B1040" s="258">
        <v>1.484</v>
      </c>
      <c r="C1040" s="258">
        <v>1.7729999999999999</v>
      </c>
      <c r="D1040" s="112">
        <f>IF(C1040&lt;MAX($C$2:C1040),C1040/MAX($C$2:C1040)-1,0)</f>
        <v>-0.37570422535211268</v>
      </c>
      <c r="E1040" s="112">
        <f>IF(C1040&lt;MAX($C$957:C1040),C1040/MAX($C$957:C1040)-1,0)</f>
        <v>-2.3140495867768562E-2</v>
      </c>
    </row>
    <row r="1041" spans="1:5">
      <c r="A1041" s="259">
        <v>42550</v>
      </c>
      <c r="B1041" s="258">
        <v>1.4810000000000001</v>
      </c>
      <c r="C1041" s="258">
        <v>1.77</v>
      </c>
      <c r="D1041" s="112">
        <f>IF(C1041&lt;MAX($C$2:C1041),C1041/MAX($C$2:C1041)-1,0)</f>
        <v>-0.37676056338028163</v>
      </c>
      <c r="E1041" s="112">
        <f>IF(C1041&lt;MAX($C$957:C1041),C1041/MAX($C$957:C1041)-1,0)</f>
        <v>-2.4793388429751984E-2</v>
      </c>
    </row>
    <row r="1042" spans="1:5">
      <c r="A1042" s="259">
        <v>42551</v>
      </c>
      <c r="B1042" s="258">
        <v>1.4870000000000001</v>
      </c>
      <c r="C1042" s="258">
        <v>1.776</v>
      </c>
      <c r="D1042" s="112">
        <f>IF(C1042&lt;MAX($C$2:C1042),C1042/MAX($C$2:C1042)-1,0)</f>
        <v>-0.37464788732394361</v>
      </c>
      <c r="E1042" s="112">
        <f>IF(C1042&lt;MAX($C$957:C1042),C1042/MAX($C$957:C1042)-1,0)</f>
        <v>-2.148760330578503E-2</v>
      </c>
    </row>
    <row r="1043" spans="1:5">
      <c r="A1043" s="259">
        <v>42552</v>
      </c>
      <c r="B1043" s="258">
        <v>1.4770000000000001</v>
      </c>
      <c r="C1043" s="258">
        <v>1.766</v>
      </c>
      <c r="D1043" s="112">
        <f>IF(C1043&lt;MAX($C$2:C1043),C1043/MAX($C$2:C1043)-1,0)</f>
        <v>-0.37816901408450698</v>
      </c>
      <c r="E1043" s="112">
        <f>IF(C1043&lt;MAX($C$957:C1043),C1043/MAX($C$957:C1043)-1,0)</f>
        <v>-2.6997245179063323E-2</v>
      </c>
    </row>
    <row r="1044" spans="1:5">
      <c r="A1044" s="259">
        <v>42555</v>
      </c>
      <c r="B1044" s="258">
        <v>1.4970000000000001</v>
      </c>
      <c r="C1044" s="258">
        <v>1.786</v>
      </c>
      <c r="D1044" s="112">
        <f>IF(C1044&lt;MAX($C$2:C1044),C1044/MAX($C$2:C1044)-1,0)</f>
        <v>-0.37112676056338023</v>
      </c>
      <c r="E1044" s="112">
        <f>IF(C1044&lt;MAX($C$957:C1044),C1044/MAX($C$957:C1044)-1,0)</f>
        <v>-1.5977961432506849E-2</v>
      </c>
    </row>
    <row r="1045" spans="1:5">
      <c r="A1045" s="259">
        <v>42556</v>
      </c>
      <c r="B1045" s="258">
        <v>1.492</v>
      </c>
      <c r="C1045" s="258">
        <v>1.7809999999999999</v>
      </c>
      <c r="D1045" s="112">
        <f>IF(C1045&lt;MAX($C$2:C1045),C1045/MAX($C$2:C1045)-1,0)</f>
        <v>-0.37288732394366197</v>
      </c>
      <c r="E1045" s="112">
        <f>IF(C1045&lt;MAX($C$957:C1045),C1045/MAX($C$957:C1045)-1,0)</f>
        <v>-1.8732782369145995E-2</v>
      </c>
    </row>
    <row r="1046" spans="1:5">
      <c r="A1046" s="259">
        <v>42557</v>
      </c>
      <c r="B1046" s="258">
        <v>1.5029999999999999</v>
      </c>
      <c r="C1046" s="258">
        <v>1.792</v>
      </c>
      <c r="D1046" s="112">
        <f>IF(C1046&lt;MAX($C$2:C1046),C1046/MAX($C$2:C1046)-1,0)</f>
        <v>-0.36901408450704221</v>
      </c>
      <c r="E1046" s="112">
        <f>IF(C1046&lt;MAX($C$957:C1046),C1046/MAX($C$957:C1046)-1,0)</f>
        <v>-1.2672176308539895E-2</v>
      </c>
    </row>
    <row r="1047" spans="1:5">
      <c r="A1047" s="259">
        <v>42558</v>
      </c>
      <c r="B1047" s="258">
        <v>1.5129999999999999</v>
      </c>
      <c r="C1047" s="258">
        <v>1.802</v>
      </c>
      <c r="D1047" s="112">
        <f>IF(C1047&lt;MAX($C$2:C1047),C1047/MAX($C$2:C1047)-1,0)</f>
        <v>-0.36549295774647883</v>
      </c>
      <c r="E1047" s="112">
        <f>IF(C1047&lt;MAX($C$957:C1047),C1047/MAX($C$957:C1047)-1,0)</f>
        <v>-7.1625344352616027E-3</v>
      </c>
    </row>
    <row r="1048" spans="1:5">
      <c r="A1048" s="259">
        <v>42559</v>
      </c>
      <c r="B1048" s="258">
        <v>1.506</v>
      </c>
      <c r="C1048" s="258">
        <v>1.7949999999999999</v>
      </c>
      <c r="D1048" s="112">
        <f>IF(C1048&lt;MAX($C$2:C1048),C1048/MAX($C$2:C1048)-1,0)</f>
        <v>-0.36795774647887325</v>
      </c>
      <c r="E1048" s="112">
        <f>IF(C1048&lt;MAX($C$957:C1048),C1048/MAX($C$957:C1048)-1,0)</f>
        <v>-1.1019283746556474E-2</v>
      </c>
    </row>
    <row r="1049" spans="1:5">
      <c r="A1049" s="259">
        <v>42562</v>
      </c>
      <c r="B1049" s="258">
        <v>1.4970000000000001</v>
      </c>
      <c r="C1049" s="258">
        <v>1.786</v>
      </c>
      <c r="D1049" s="112">
        <f>IF(C1049&lt;MAX($C$2:C1049),C1049/MAX($C$2:C1049)-1,0)</f>
        <v>-0.37112676056338023</v>
      </c>
      <c r="E1049" s="112">
        <f>IF(C1049&lt;MAX($C$957:C1049),C1049/MAX($C$957:C1049)-1,0)</f>
        <v>-1.5977961432506849E-2</v>
      </c>
    </row>
    <row r="1050" spans="1:5">
      <c r="A1050" s="259">
        <v>42563</v>
      </c>
      <c r="B1050" s="258">
        <v>1.5289999999999999</v>
      </c>
      <c r="C1050" s="258">
        <v>1.8180000000000001</v>
      </c>
      <c r="D1050" s="112">
        <f>IF(C1050&lt;MAX($C$2:C1050),C1050/MAX($C$2:C1050)-1,0)</f>
        <v>-0.35985915492957743</v>
      </c>
      <c r="E1050" s="112">
        <f>IF(C1050&lt;MAX($C$957:C1050),C1050/MAX($C$957:C1050)-1,0)</f>
        <v>0</v>
      </c>
    </row>
    <row r="1051" spans="1:5">
      <c r="A1051" s="259">
        <v>42564</v>
      </c>
      <c r="B1051" s="258">
        <v>1.5289999999999999</v>
      </c>
      <c r="C1051" s="258">
        <v>1.8180000000000001</v>
      </c>
      <c r="D1051" s="112">
        <f>IF(C1051&lt;MAX($C$2:C1051),C1051/MAX($C$2:C1051)-1,0)</f>
        <v>-0.35985915492957743</v>
      </c>
      <c r="E1051" s="112">
        <f>IF(C1051&lt;MAX($C$957:C1051),C1051/MAX($C$957:C1051)-1,0)</f>
        <v>0</v>
      </c>
    </row>
    <row r="1052" spans="1:5">
      <c r="A1052" s="259">
        <v>42565</v>
      </c>
      <c r="B1052" s="258">
        <v>1.534</v>
      </c>
      <c r="C1052" s="258">
        <v>1.823</v>
      </c>
      <c r="D1052" s="112">
        <f>IF(C1052&lt;MAX($C$2:C1052),C1052/MAX($C$2:C1052)-1,0)</f>
        <v>-0.3580985915492958</v>
      </c>
      <c r="E1052" s="112">
        <f>IF(C1052&lt;MAX($C$957:C1052),C1052/MAX($C$957:C1052)-1,0)</f>
        <v>0</v>
      </c>
    </row>
    <row r="1053" spans="1:5">
      <c r="A1053" s="259">
        <v>42566</v>
      </c>
      <c r="B1053" s="258">
        <v>1.528</v>
      </c>
      <c r="C1053" s="258">
        <v>1.8169999999999999</v>
      </c>
      <c r="D1053" s="112">
        <f>IF(C1053&lt;MAX($C$2:C1053),C1053/MAX($C$2:C1053)-1,0)</f>
        <v>-0.36021126760563382</v>
      </c>
      <c r="E1053" s="112">
        <f>IF(C1053&lt;MAX($C$957:C1053),C1053/MAX($C$957:C1053)-1,0)</f>
        <v>-3.2912781130005619E-3</v>
      </c>
    </row>
    <row r="1054" spans="1:5">
      <c r="A1054" s="259">
        <v>42569</v>
      </c>
      <c r="B1054" s="258">
        <v>1.5229999999999999</v>
      </c>
      <c r="C1054" s="258">
        <v>1.8120000000000001</v>
      </c>
      <c r="D1054" s="112">
        <f>IF(C1054&lt;MAX($C$2:C1054),C1054/MAX($C$2:C1054)-1,0)</f>
        <v>-0.36197183098591545</v>
      </c>
      <c r="E1054" s="112">
        <f>IF(C1054&lt;MAX($C$957:C1054),C1054/MAX($C$957:C1054)-1,0)</f>
        <v>-6.0340098738342896E-3</v>
      </c>
    </row>
    <row r="1055" spans="1:5">
      <c r="A1055" s="259">
        <v>42570</v>
      </c>
      <c r="B1055" s="258">
        <v>1.522</v>
      </c>
      <c r="C1055" s="258">
        <v>1.8109999999999999</v>
      </c>
      <c r="D1055" s="112">
        <f>IF(C1055&lt;MAX($C$2:C1055),C1055/MAX($C$2:C1055)-1,0)</f>
        <v>-0.36232394366197185</v>
      </c>
      <c r="E1055" s="112">
        <f>IF(C1055&lt;MAX($C$957:C1055),C1055/MAX($C$957:C1055)-1,0)</f>
        <v>-6.5825562260011239E-3</v>
      </c>
    </row>
    <row r="1056" spans="1:5">
      <c r="A1056" s="259">
        <v>42571</v>
      </c>
      <c r="B1056" s="258">
        <v>1.5189999999999999</v>
      </c>
      <c r="C1056" s="258">
        <v>1.8080000000000001</v>
      </c>
      <c r="D1056" s="112">
        <f>IF(C1056&lt;MAX($C$2:C1056),C1056/MAX($C$2:C1056)-1,0)</f>
        <v>-0.36338028169014081</v>
      </c>
      <c r="E1056" s="112">
        <f>IF(C1056&lt;MAX($C$957:C1056),C1056/MAX($C$957:C1056)-1,0)</f>
        <v>-8.2281952825012938E-3</v>
      </c>
    </row>
    <row r="1057" spans="1:5">
      <c r="A1057" s="259">
        <v>42572</v>
      </c>
      <c r="B1057" s="258">
        <v>1.522</v>
      </c>
      <c r="C1057" s="258">
        <v>1.8109999999999999</v>
      </c>
      <c r="D1057" s="112">
        <f>IF(C1057&lt;MAX($C$2:C1057),C1057/MAX($C$2:C1057)-1,0)</f>
        <v>-0.36232394366197185</v>
      </c>
      <c r="E1057" s="112">
        <f>IF(C1057&lt;MAX($C$957:C1057),C1057/MAX($C$957:C1057)-1,0)</f>
        <v>-6.5825562260011239E-3</v>
      </c>
    </row>
    <row r="1058" spans="1:5">
      <c r="A1058" s="259">
        <v>42573</v>
      </c>
      <c r="B1058" s="258">
        <v>1.518</v>
      </c>
      <c r="C1058" s="258">
        <v>1.8069999999999999</v>
      </c>
      <c r="D1058" s="112">
        <f>IF(C1058&lt;MAX($C$2:C1058),C1058/MAX($C$2:C1058)-1,0)</f>
        <v>-0.3637323943661972</v>
      </c>
      <c r="E1058" s="112">
        <f>IF(C1058&lt;MAX($C$957:C1058),C1058/MAX($C$957:C1058)-1,0)</f>
        <v>-8.7767416346681282E-3</v>
      </c>
    </row>
    <row r="1059" spans="1:5">
      <c r="A1059" s="259">
        <v>42576</v>
      </c>
      <c r="B1059" s="258">
        <v>1.526</v>
      </c>
      <c r="C1059" s="258">
        <v>1.8149999999999999</v>
      </c>
      <c r="D1059" s="112">
        <f>IF(C1059&lt;MAX($C$2:C1059),C1059/MAX($C$2:C1059)-1,0)</f>
        <v>-0.3609154929577465</v>
      </c>
      <c r="E1059" s="112">
        <f>IF(C1059&lt;MAX($C$957:C1059),C1059/MAX($C$957:C1059)-1,0)</f>
        <v>-4.3883708173341196E-3</v>
      </c>
    </row>
    <row r="1060" spans="1:5">
      <c r="A1060" s="259">
        <v>42577</v>
      </c>
      <c r="B1060" s="258">
        <v>1.542</v>
      </c>
      <c r="C1060" s="258">
        <v>1.831</v>
      </c>
      <c r="D1060" s="112">
        <f>IF(C1060&lt;MAX($C$2:C1060),C1060/MAX($C$2:C1060)-1,0)</f>
        <v>-0.3552816901408451</v>
      </c>
      <c r="E1060" s="112">
        <f>IF(C1060&lt;MAX($C$957:C1060),C1060/MAX($C$957:C1060)-1,0)</f>
        <v>0</v>
      </c>
    </row>
    <row r="1061" spans="1:5">
      <c r="A1061" s="259">
        <v>42578</v>
      </c>
      <c r="B1061" s="258">
        <v>1.504</v>
      </c>
      <c r="C1061" s="258">
        <v>1.7929999999999999</v>
      </c>
      <c r="D1061" s="112">
        <f>IF(C1061&lt;MAX($C$2:C1061),C1061/MAX($C$2:C1061)-1,0)</f>
        <v>-0.36866197183098592</v>
      </c>
      <c r="E1061" s="112">
        <f>IF(C1061&lt;MAX($C$957:C1061),C1061/MAX($C$957:C1061)-1,0)</f>
        <v>-2.0753686510103786E-2</v>
      </c>
    </row>
    <row r="1062" spans="1:5">
      <c r="A1062" s="259">
        <v>42579</v>
      </c>
      <c r="B1062" s="258">
        <v>1.518</v>
      </c>
      <c r="C1062" s="258">
        <v>1.8069999999999999</v>
      </c>
      <c r="D1062" s="112">
        <f>IF(C1062&lt;MAX($C$2:C1062),C1062/MAX($C$2:C1062)-1,0)</f>
        <v>-0.3637323943661972</v>
      </c>
      <c r="E1062" s="112">
        <f>IF(C1062&lt;MAX($C$957:C1062),C1062/MAX($C$957:C1062)-1,0)</f>
        <v>-1.3107591480065572E-2</v>
      </c>
    </row>
    <row r="1063" spans="1:5">
      <c r="A1063" s="259">
        <v>42580</v>
      </c>
      <c r="B1063" s="258">
        <v>1.5169999999999999</v>
      </c>
      <c r="C1063" s="258">
        <v>1.806</v>
      </c>
      <c r="D1063" s="112">
        <f>IF(C1063&lt;MAX($C$2:C1063),C1063/MAX($C$2:C1063)-1,0)</f>
        <v>-0.36408450704225348</v>
      </c>
      <c r="E1063" s="112">
        <f>IF(C1063&lt;MAX($C$957:C1063),C1063/MAX($C$957:C1063)-1,0)</f>
        <v>-1.3653741125068231E-2</v>
      </c>
    </row>
    <row r="1064" spans="1:5">
      <c r="A1064" s="259">
        <v>42583</v>
      </c>
      <c r="B1064" s="258">
        <v>1.4930000000000001</v>
      </c>
      <c r="C1064" s="258">
        <v>1.782</v>
      </c>
      <c r="D1064" s="112">
        <f>IF(C1064&lt;MAX($C$2:C1064),C1064/MAX($C$2:C1064)-1,0)</f>
        <v>-0.37253521126760558</v>
      </c>
      <c r="E1064" s="112">
        <f>IF(C1064&lt;MAX($C$957:C1064),C1064/MAX($C$957:C1064)-1,0)</f>
        <v>-2.6761332605133803E-2</v>
      </c>
    </row>
    <row r="1065" spans="1:5">
      <c r="A1065" s="259">
        <v>42584</v>
      </c>
      <c r="B1065" s="258">
        <v>1.5029999999999999</v>
      </c>
      <c r="C1065" s="258">
        <v>1.792</v>
      </c>
      <c r="D1065" s="112">
        <f>IF(C1065&lt;MAX($C$2:C1065),C1065/MAX($C$2:C1065)-1,0)</f>
        <v>-0.36901408450704221</v>
      </c>
      <c r="E1065" s="112">
        <f>IF(C1065&lt;MAX($C$957:C1065),C1065/MAX($C$957:C1065)-1,0)</f>
        <v>-2.1299836155106444E-2</v>
      </c>
    </row>
    <row r="1066" spans="1:5">
      <c r="A1066" s="259">
        <v>42585</v>
      </c>
      <c r="B1066" s="258">
        <v>1.5129999999999999</v>
      </c>
      <c r="C1066" s="258">
        <v>1.802</v>
      </c>
      <c r="D1066" s="112">
        <f>IF(C1066&lt;MAX($C$2:C1066),C1066/MAX($C$2:C1066)-1,0)</f>
        <v>-0.36549295774647883</v>
      </c>
      <c r="E1066" s="112">
        <f>IF(C1066&lt;MAX($C$957:C1066),C1066/MAX($C$957:C1066)-1,0)</f>
        <v>-1.5838339705079196E-2</v>
      </c>
    </row>
    <row r="1067" spans="1:5">
      <c r="A1067" s="259">
        <v>42586</v>
      </c>
      <c r="B1067" s="258">
        <v>1.51</v>
      </c>
      <c r="C1067" s="258">
        <v>1.7989999999999999</v>
      </c>
      <c r="D1067" s="112">
        <f>IF(C1067&lt;MAX($C$2:C1067),C1067/MAX($C$2:C1067)-1,0)</f>
        <v>-0.3665492957746479</v>
      </c>
      <c r="E1067" s="112">
        <f>IF(C1067&lt;MAX($C$957:C1067),C1067/MAX($C$957:C1067)-1,0)</f>
        <v>-1.7476788640087393E-2</v>
      </c>
    </row>
    <row r="1068" spans="1:5">
      <c r="A1068" s="259">
        <v>42587</v>
      </c>
      <c r="B1068" s="258">
        <v>1.506</v>
      </c>
      <c r="C1068" s="258">
        <v>1.7949999999999999</v>
      </c>
      <c r="D1068" s="112">
        <f>IF(C1068&lt;MAX($C$2:C1068),C1068/MAX($C$2:C1068)-1,0)</f>
        <v>-0.36795774647887325</v>
      </c>
      <c r="E1068" s="112">
        <f>IF(C1068&lt;MAX($C$957:C1068),C1068/MAX($C$957:C1068)-1,0)</f>
        <v>-1.9661387220098359E-2</v>
      </c>
    </row>
    <row r="1069" spans="1:5">
      <c r="A1069" s="259">
        <v>42590</v>
      </c>
      <c r="B1069" s="258">
        <v>1.5189999999999999</v>
      </c>
      <c r="C1069" s="258">
        <v>1.8080000000000001</v>
      </c>
      <c r="D1069" s="112">
        <f>IF(C1069&lt;MAX($C$2:C1069),C1069/MAX($C$2:C1069)-1,0)</f>
        <v>-0.36338028169014081</v>
      </c>
      <c r="E1069" s="112">
        <f>IF(C1069&lt;MAX($C$957:C1069),C1069/MAX($C$957:C1069)-1,0)</f>
        <v>-1.2561441835062803E-2</v>
      </c>
    </row>
    <row r="1070" spans="1:5">
      <c r="A1070" s="259">
        <v>42591</v>
      </c>
      <c r="B1070" s="258">
        <v>1.532</v>
      </c>
      <c r="C1070" s="258">
        <v>1.821</v>
      </c>
      <c r="D1070" s="112">
        <f>IF(C1070&lt;MAX($C$2:C1070),C1070/MAX($C$2:C1070)-1,0)</f>
        <v>-0.35880281690140847</v>
      </c>
      <c r="E1070" s="112">
        <f>IF(C1070&lt;MAX($C$957:C1070),C1070/MAX($C$957:C1070)-1,0)</f>
        <v>-5.4614964500273588E-3</v>
      </c>
    </row>
    <row r="1071" spans="1:5">
      <c r="A1071" s="259">
        <v>42592</v>
      </c>
      <c r="B1071" s="258">
        <v>1.528</v>
      </c>
      <c r="C1071" s="258">
        <v>1.8169999999999999</v>
      </c>
      <c r="D1071" s="112">
        <f>IF(C1071&lt;MAX($C$2:C1071),C1071/MAX($C$2:C1071)-1,0)</f>
        <v>-0.36021126760563382</v>
      </c>
      <c r="E1071" s="112">
        <f>IF(C1071&lt;MAX($C$957:C1071),C1071/MAX($C$957:C1071)-1,0)</f>
        <v>-7.6460950300382136E-3</v>
      </c>
    </row>
    <row r="1072" spans="1:5">
      <c r="A1072" s="259">
        <v>42593</v>
      </c>
      <c r="B1072" s="258">
        <v>1.5109999999999999</v>
      </c>
      <c r="C1072" s="258">
        <v>1.8</v>
      </c>
      <c r="D1072" s="112">
        <f>IF(C1072&lt;MAX($C$2:C1072),C1072/MAX($C$2:C1072)-1,0)</f>
        <v>-0.36619718309859151</v>
      </c>
      <c r="E1072" s="112">
        <f>IF(C1072&lt;MAX($C$957:C1072),C1072/MAX($C$957:C1072)-1,0)</f>
        <v>-1.6930638995084624E-2</v>
      </c>
    </row>
    <row r="1073" spans="1:5">
      <c r="A1073" s="259">
        <v>42594</v>
      </c>
      <c r="B1073" s="258">
        <v>1.518</v>
      </c>
      <c r="C1073" s="258">
        <v>1.8069999999999999</v>
      </c>
      <c r="D1073" s="112">
        <f>IF(C1073&lt;MAX($C$2:C1073),C1073/MAX($C$2:C1073)-1,0)</f>
        <v>-0.3637323943661972</v>
      </c>
      <c r="E1073" s="112">
        <f>IF(C1073&lt;MAX($C$957:C1073),C1073/MAX($C$957:C1073)-1,0)</f>
        <v>-1.3107591480065572E-2</v>
      </c>
    </row>
    <row r="1074" spans="1:5">
      <c r="A1074" s="259">
        <v>42597</v>
      </c>
      <c r="B1074" s="258">
        <v>1.538</v>
      </c>
      <c r="C1074" s="258">
        <v>1.827</v>
      </c>
      <c r="D1074" s="112">
        <f>IF(C1074&lt;MAX($C$2:C1074),C1074/MAX($C$2:C1074)-1,0)</f>
        <v>-0.35669014084507045</v>
      </c>
      <c r="E1074" s="112">
        <f>IF(C1074&lt;MAX($C$957:C1074),C1074/MAX($C$957:C1074)-1,0)</f>
        <v>-2.1845985800109657E-3</v>
      </c>
    </row>
    <row r="1075" spans="1:5">
      <c r="A1075" s="259">
        <v>42598</v>
      </c>
      <c r="B1075" s="258">
        <v>1.5369999999999999</v>
      </c>
      <c r="C1075" s="258">
        <v>1.8260000000000001</v>
      </c>
      <c r="D1075" s="112">
        <f>IF(C1075&lt;MAX($C$2:C1075),C1075/MAX($C$2:C1075)-1,0)</f>
        <v>-0.35704225352112673</v>
      </c>
      <c r="E1075" s="112">
        <f>IF(C1075&lt;MAX($C$957:C1075),C1075/MAX($C$957:C1075)-1,0)</f>
        <v>-2.7307482250136239E-3</v>
      </c>
    </row>
    <row r="1076" spans="1:5">
      <c r="A1076" s="259">
        <v>42599</v>
      </c>
      <c r="B1076" s="258">
        <v>1.538</v>
      </c>
      <c r="C1076" s="258">
        <v>1.827</v>
      </c>
      <c r="D1076" s="112">
        <f>IF(C1076&lt;MAX($C$2:C1076),C1076/MAX($C$2:C1076)-1,0)</f>
        <v>-0.35669014084507045</v>
      </c>
      <c r="E1076" s="112">
        <f>IF(C1076&lt;MAX($C$957:C1076),C1076/MAX($C$957:C1076)-1,0)</f>
        <v>-2.1845985800109657E-3</v>
      </c>
    </row>
    <row r="1077" spans="1:5">
      <c r="A1077" s="259">
        <v>42600</v>
      </c>
      <c r="B1077" s="258">
        <v>1.53</v>
      </c>
      <c r="C1077" s="258">
        <v>1.819</v>
      </c>
      <c r="D1077" s="112">
        <f>IF(C1077&lt;MAX($C$2:C1077),C1077/MAX($C$2:C1077)-1,0)</f>
        <v>-0.35950704225352115</v>
      </c>
      <c r="E1077" s="112">
        <f>IF(C1077&lt;MAX($C$957:C1077),C1077/MAX($C$957:C1077)-1,0)</f>
        <v>-6.5537957400327862E-3</v>
      </c>
    </row>
    <row r="1078" spans="1:5">
      <c r="A1078" s="259">
        <v>42601</v>
      </c>
      <c r="B1078" s="258">
        <v>1.5329999999999999</v>
      </c>
      <c r="C1078" s="258">
        <v>1.8220000000000001</v>
      </c>
      <c r="D1078" s="112">
        <f>IF(C1078&lt;MAX($C$2:C1078),C1078/MAX($C$2:C1078)-1,0)</f>
        <v>-0.35845070422535208</v>
      </c>
      <c r="E1078" s="112">
        <f>IF(C1078&lt;MAX($C$957:C1078),C1078/MAX($C$957:C1078)-1,0)</f>
        <v>-4.9153468050244786E-3</v>
      </c>
    </row>
    <row r="1079" spans="1:5">
      <c r="A1079" s="259">
        <v>42604</v>
      </c>
      <c r="B1079" s="258">
        <v>1.5249999999999999</v>
      </c>
      <c r="C1079" s="258">
        <v>1.8140000000000001</v>
      </c>
      <c r="D1079" s="112">
        <f>IF(C1079&lt;MAX($C$2:C1079),C1079/MAX($C$2:C1079)-1,0)</f>
        <v>-0.36126760563380278</v>
      </c>
      <c r="E1079" s="112">
        <f>IF(C1079&lt;MAX($C$957:C1079),C1079/MAX($C$957:C1079)-1,0)</f>
        <v>-9.2845439650464101E-3</v>
      </c>
    </row>
    <row r="1080" spans="1:5">
      <c r="A1080" s="259">
        <v>42605</v>
      </c>
      <c r="B1080" s="258">
        <v>1.532</v>
      </c>
      <c r="C1080" s="258">
        <v>1.821</v>
      </c>
      <c r="D1080" s="112">
        <f>IF(C1080&lt;MAX($C$2:C1080),C1080/MAX($C$2:C1080)-1,0)</f>
        <v>-0.35880281690140847</v>
      </c>
      <c r="E1080" s="112">
        <f>IF(C1080&lt;MAX($C$957:C1080),C1080/MAX($C$957:C1080)-1,0)</f>
        <v>-5.4614964500273588E-3</v>
      </c>
    </row>
    <row r="1081" spans="1:5">
      <c r="A1081" s="259">
        <v>42606</v>
      </c>
      <c r="B1081" s="258">
        <v>1.5309999999999999</v>
      </c>
      <c r="C1081" s="258">
        <v>1.82</v>
      </c>
      <c r="D1081" s="112">
        <f>IF(C1081&lt;MAX($C$2:C1081),C1081/MAX($C$2:C1081)-1,0)</f>
        <v>-0.35915492957746475</v>
      </c>
      <c r="E1081" s="112">
        <f>IF(C1081&lt;MAX($C$957:C1081),C1081/MAX($C$957:C1081)-1,0)</f>
        <v>-6.007646095030017E-3</v>
      </c>
    </row>
    <row r="1082" spans="1:5">
      <c r="A1082" s="259">
        <v>42607</v>
      </c>
      <c r="B1082" s="258">
        <v>1.53</v>
      </c>
      <c r="C1082" s="258">
        <v>1.819</v>
      </c>
      <c r="D1082" s="112">
        <f>IF(C1082&lt;MAX($C$2:C1082),C1082/MAX($C$2:C1082)-1,0)</f>
        <v>-0.35950704225352115</v>
      </c>
      <c r="E1082" s="112">
        <f>IF(C1082&lt;MAX($C$957:C1082),C1082/MAX($C$957:C1082)-1,0)</f>
        <v>-6.5537957400327862E-3</v>
      </c>
    </row>
    <row r="1083" spans="1:5">
      <c r="A1083" s="259">
        <v>42608</v>
      </c>
      <c r="B1083" s="258">
        <v>1.536</v>
      </c>
      <c r="C1083" s="258">
        <v>1.825</v>
      </c>
      <c r="D1083" s="112">
        <f>IF(C1083&lt;MAX($C$2:C1083),C1083/MAX($C$2:C1083)-1,0)</f>
        <v>-0.35739436619718312</v>
      </c>
      <c r="E1083" s="112">
        <f>IF(C1083&lt;MAX($C$957:C1083),C1083/MAX($C$957:C1083)-1,0)</f>
        <v>-3.2768978700163931E-3</v>
      </c>
    </row>
    <row r="1084" spans="1:5">
      <c r="A1084" s="259">
        <v>42611</v>
      </c>
      <c r="B1084" s="258">
        <v>1.5409999999999999</v>
      </c>
      <c r="C1084" s="258">
        <v>1.83</v>
      </c>
      <c r="D1084" s="112">
        <f>IF(C1084&lt;MAX($C$2:C1084),C1084/MAX($C$2:C1084)-1,0)</f>
        <v>-0.35563380281690138</v>
      </c>
      <c r="E1084" s="112">
        <f>IF(C1084&lt;MAX($C$957:C1084),C1084/MAX($C$957:C1084)-1,0)</f>
        <v>-5.4614964500265817E-4</v>
      </c>
    </row>
    <row r="1085" spans="1:5">
      <c r="A1085" s="259">
        <v>42612</v>
      </c>
      <c r="B1085" s="258">
        <v>1.5369999999999999</v>
      </c>
      <c r="C1085" s="258">
        <v>1.8260000000000001</v>
      </c>
      <c r="D1085" s="112">
        <f>IF(C1085&lt;MAX($C$2:C1085),C1085/MAX($C$2:C1085)-1,0)</f>
        <v>-0.35704225352112673</v>
      </c>
      <c r="E1085" s="112">
        <f>IF(C1085&lt;MAX($C$957:C1085),C1085/MAX($C$957:C1085)-1,0)</f>
        <v>-2.7307482250136239E-3</v>
      </c>
    </row>
    <row r="1086" spans="1:5">
      <c r="A1086" s="259">
        <v>42613</v>
      </c>
      <c r="B1086" s="258">
        <v>1.542</v>
      </c>
      <c r="C1086" s="258">
        <v>1.831</v>
      </c>
      <c r="D1086" s="112">
        <f>IF(C1086&lt;MAX($C$2:C1086),C1086/MAX($C$2:C1086)-1,0)</f>
        <v>-0.3552816901408451</v>
      </c>
      <c r="E1086" s="112">
        <f>IF(C1086&lt;MAX($C$957:C1086),C1086/MAX($C$957:C1086)-1,0)</f>
        <v>0</v>
      </c>
    </row>
    <row r="1087" spans="1:5">
      <c r="A1087" s="259">
        <v>42614</v>
      </c>
      <c r="B1087" s="258">
        <v>1.534</v>
      </c>
      <c r="C1087" s="258">
        <v>1.823</v>
      </c>
      <c r="D1087" s="112">
        <f>IF(C1087&lt;MAX($C$2:C1087),C1087/MAX($C$2:C1087)-1,0)</f>
        <v>-0.3580985915492958</v>
      </c>
      <c r="E1087" s="112">
        <f>IF(C1087&lt;MAX($C$957:C1087),C1087/MAX($C$957:C1087)-1,0)</f>
        <v>-4.3691971600218205E-3</v>
      </c>
    </row>
    <row r="1088" spans="1:5">
      <c r="A1088" s="259">
        <v>42615</v>
      </c>
      <c r="B1088" s="258">
        <v>1.5229999999999999</v>
      </c>
      <c r="C1088" s="258">
        <v>1.8120000000000001</v>
      </c>
      <c r="D1088" s="112">
        <f>IF(C1088&lt;MAX($C$2:C1088),C1088/MAX($C$2:C1088)-1,0)</f>
        <v>-0.36197183098591545</v>
      </c>
      <c r="E1088" s="112">
        <f>IF(C1088&lt;MAX($C$957:C1088),C1088/MAX($C$957:C1088)-1,0)</f>
        <v>-1.0376843255051837E-2</v>
      </c>
    </row>
    <row r="1089" spans="1:5">
      <c r="A1089" s="259">
        <v>42618</v>
      </c>
      <c r="B1089" s="258">
        <v>1.5249999999999999</v>
      </c>
      <c r="C1089" s="258">
        <v>1.8140000000000001</v>
      </c>
      <c r="D1089" s="112">
        <f>IF(C1089&lt;MAX($C$2:C1089),C1089/MAX($C$2:C1089)-1,0)</f>
        <v>-0.36126760563380278</v>
      </c>
      <c r="E1089" s="112">
        <f>IF(C1089&lt;MAX($C$957:C1089),C1089/MAX($C$957:C1089)-1,0)</f>
        <v>-9.2845439650464101E-3</v>
      </c>
    </row>
    <row r="1090" spans="1:5">
      <c r="A1090" s="259">
        <v>42619</v>
      </c>
      <c r="B1090" s="258">
        <v>1.5349999999999999</v>
      </c>
      <c r="C1090" s="258">
        <v>1.8240000000000001</v>
      </c>
      <c r="D1090" s="112">
        <f>IF(C1090&lt;MAX($C$2:C1090),C1090/MAX($C$2:C1090)-1,0)</f>
        <v>-0.3577464788732394</v>
      </c>
      <c r="E1090" s="112">
        <f>IF(C1090&lt;MAX($C$957:C1090),C1090/MAX($C$957:C1090)-1,0)</f>
        <v>-3.8230475150190513E-3</v>
      </c>
    </row>
    <row r="1091" spans="1:5">
      <c r="A1091" s="259">
        <v>42620</v>
      </c>
      <c r="B1091" s="258">
        <v>1.5389999999999999</v>
      </c>
      <c r="C1091" s="258">
        <v>1.8280000000000001</v>
      </c>
      <c r="D1091" s="112">
        <f>IF(C1091&lt;MAX($C$2:C1091),C1091/MAX($C$2:C1091)-1,0)</f>
        <v>-0.35633802816901405</v>
      </c>
      <c r="E1091" s="112">
        <f>IF(C1091&lt;MAX($C$957:C1091),C1091/MAX($C$957:C1091)-1,0)</f>
        <v>-1.6384489350080855E-3</v>
      </c>
    </row>
    <row r="1092" spans="1:5">
      <c r="A1092" s="259">
        <v>42621</v>
      </c>
      <c r="B1092" s="258">
        <v>1.5449999999999999</v>
      </c>
      <c r="C1092" s="258">
        <v>1.8340000000000001</v>
      </c>
      <c r="D1092" s="112">
        <f>IF(C1092&lt;MAX($C$2:C1092),C1092/MAX($C$2:C1092)-1,0)</f>
        <v>-0.35422535211267603</v>
      </c>
      <c r="E1092" s="112">
        <f>IF(C1092&lt;MAX($C$957:C1092),C1092/MAX($C$957:C1092)-1,0)</f>
        <v>0</v>
      </c>
    </row>
    <row r="1093" spans="1:5">
      <c r="A1093" s="259">
        <v>42622</v>
      </c>
      <c r="B1093" s="258">
        <v>1.534</v>
      </c>
      <c r="C1093" s="258">
        <v>1.823</v>
      </c>
      <c r="D1093" s="112">
        <f>IF(C1093&lt;MAX($C$2:C1093),C1093/MAX($C$2:C1093)-1,0)</f>
        <v>-0.3580985915492958</v>
      </c>
      <c r="E1093" s="112">
        <f>IF(C1093&lt;MAX($C$957:C1093),C1093/MAX($C$957:C1093)-1,0)</f>
        <v>-5.9978189749182453E-3</v>
      </c>
    </row>
    <row r="1094" spans="1:5">
      <c r="A1094" s="259">
        <v>42625</v>
      </c>
      <c r="B1094" s="258">
        <v>1.504</v>
      </c>
      <c r="C1094" s="258">
        <v>1.7929999999999999</v>
      </c>
      <c r="D1094" s="112">
        <f>IF(C1094&lt;MAX($C$2:C1094),C1094/MAX($C$2:C1094)-1,0)</f>
        <v>-0.36866197183098592</v>
      </c>
      <c r="E1094" s="112">
        <f>IF(C1094&lt;MAX($C$957:C1094),C1094/MAX($C$957:C1094)-1,0)</f>
        <v>-2.2355507088331561E-2</v>
      </c>
    </row>
    <row r="1095" spans="1:5">
      <c r="A1095" s="259">
        <v>42626</v>
      </c>
      <c r="B1095" s="258">
        <v>1.5069999999999999</v>
      </c>
      <c r="C1095" s="258">
        <v>1.796</v>
      </c>
      <c r="D1095" s="112">
        <f>IF(C1095&lt;MAX($C$2:C1095),C1095/MAX($C$2:C1095)-1,0)</f>
        <v>-0.36760563380281686</v>
      </c>
      <c r="E1095" s="112">
        <f>IF(C1095&lt;MAX($C$957:C1095),C1095/MAX($C$957:C1095)-1,0)</f>
        <v>-2.0719738276990252E-2</v>
      </c>
    </row>
    <row r="1096" spans="1:5">
      <c r="A1096" s="259">
        <v>42627</v>
      </c>
      <c r="B1096" s="258">
        <v>1.4990000000000001</v>
      </c>
      <c r="C1096" s="258">
        <v>1.788</v>
      </c>
      <c r="D1096" s="112">
        <f>IF(C1096&lt;MAX($C$2:C1096),C1096/MAX($C$2:C1096)-1,0)</f>
        <v>-0.37042253521126756</v>
      </c>
      <c r="E1096" s="112">
        <f>IF(C1096&lt;MAX($C$957:C1096),C1096/MAX($C$957:C1096)-1,0)</f>
        <v>-2.5081788440567077E-2</v>
      </c>
    </row>
    <row r="1097" spans="1:5">
      <c r="A1097" s="259">
        <v>42632</v>
      </c>
      <c r="B1097" s="258">
        <v>1.5109999999999999</v>
      </c>
      <c r="C1097" s="258">
        <v>1.8</v>
      </c>
      <c r="D1097" s="112">
        <f>IF(C1097&lt;MAX($C$2:C1097),C1097/MAX($C$2:C1097)-1,0)</f>
        <v>-0.36619718309859151</v>
      </c>
      <c r="E1097" s="112">
        <f>IF(C1097&lt;MAX($C$957:C1097),C1097/MAX($C$957:C1097)-1,0)</f>
        <v>-1.8538713195201728E-2</v>
      </c>
    </row>
    <row r="1098" spans="1:5">
      <c r="A1098" s="259">
        <v>42633</v>
      </c>
      <c r="B1098" s="258">
        <v>1.516</v>
      </c>
      <c r="C1098" s="258">
        <v>1.8049999999999999</v>
      </c>
      <c r="D1098" s="112">
        <f>IF(C1098&lt;MAX($C$2:C1098),C1098/MAX($C$2:C1098)-1,0)</f>
        <v>-0.36443661971830987</v>
      </c>
      <c r="E1098" s="112">
        <f>IF(C1098&lt;MAX($C$957:C1098),C1098/MAX($C$957:C1098)-1,0)</f>
        <v>-1.5812431842966213E-2</v>
      </c>
    </row>
    <row r="1099" spans="1:5">
      <c r="A1099" s="259">
        <v>42634</v>
      </c>
      <c r="B1099" s="258">
        <v>1.5169999999999999</v>
      </c>
      <c r="C1099" s="258">
        <v>1.806</v>
      </c>
      <c r="D1099" s="112">
        <f>IF(C1099&lt;MAX($C$2:C1099),C1099/MAX($C$2:C1099)-1,0)</f>
        <v>-0.36408450704225348</v>
      </c>
      <c r="E1099" s="112">
        <f>IF(C1099&lt;MAX($C$957:C1099),C1099/MAX($C$957:C1099)-1,0)</f>
        <v>-1.5267175572519109E-2</v>
      </c>
    </row>
    <row r="1100" spans="1:5">
      <c r="A1100" s="259">
        <v>42635</v>
      </c>
      <c r="B1100" s="258">
        <v>1.5229999999999999</v>
      </c>
      <c r="C1100" s="258">
        <v>1.8120000000000001</v>
      </c>
      <c r="D1100" s="112">
        <f>IF(C1100&lt;MAX($C$2:C1100),C1100/MAX($C$2:C1100)-1,0)</f>
        <v>-0.36197183098591545</v>
      </c>
      <c r="E1100" s="112">
        <f>IF(C1100&lt;MAX($C$957:C1100),C1100/MAX($C$957:C1100)-1,0)</f>
        <v>-1.199563794983638E-2</v>
      </c>
    </row>
    <row r="1101" spans="1:5">
      <c r="A1101" s="259">
        <v>42636</v>
      </c>
      <c r="B1101" s="258">
        <v>1.5229999999999999</v>
      </c>
      <c r="C1101" s="258">
        <v>1.8120000000000001</v>
      </c>
      <c r="D1101" s="112">
        <f>IF(C1101&lt;MAX($C$2:C1101),C1101/MAX($C$2:C1101)-1,0)</f>
        <v>-0.36197183098591545</v>
      </c>
      <c r="E1101" s="112">
        <f>IF(C1101&lt;MAX($C$957:C1101),C1101/MAX($C$957:C1101)-1,0)</f>
        <v>-1.199563794983638E-2</v>
      </c>
    </row>
    <row r="1102" spans="1:5">
      <c r="A1102" s="259">
        <v>42639</v>
      </c>
      <c r="B1102" s="258">
        <v>1.4990000000000001</v>
      </c>
      <c r="C1102" s="258">
        <v>1.788</v>
      </c>
      <c r="D1102" s="112">
        <f>IF(C1102&lt;MAX($C$2:C1102),C1102/MAX($C$2:C1102)-1,0)</f>
        <v>-0.37042253521126756</v>
      </c>
      <c r="E1102" s="112">
        <f>IF(C1102&lt;MAX($C$957:C1102),C1102/MAX($C$957:C1102)-1,0)</f>
        <v>-2.5081788440567077E-2</v>
      </c>
    </row>
    <row r="1103" spans="1:5">
      <c r="A1103" s="259">
        <v>42640</v>
      </c>
      <c r="B1103" s="258">
        <v>1.5069999999999999</v>
      </c>
      <c r="C1103" s="258">
        <v>1.796</v>
      </c>
      <c r="D1103" s="112">
        <f>IF(C1103&lt;MAX($C$2:C1103),C1103/MAX($C$2:C1103)-1,0)</f>
        <v>-0.36760563380281686</v>
      </c>
      <c r="E1103" s="112">
        <f>IF(C1103&lt;MAX($C$957:C1103),C1103/MAX($C$957:C1103)-1,0)</f>
        <v>-2.0719738276990252E-2</v>
      </c>
    </row>
    <row r="1104" spans="1:5">
      <c r="A1104" s="259">
        <v>42641</v>
      </c>
      <c r="B1104" s="258">
        <v>1.5089999999999999</v>
      </c>
      <c r="C1104" s="258">
        <v>1.798</v>
      </c>
      <c r="D1104" s="112">
        <f>IF(C1104&lt;MAX($C$2:C1104),C1104/MAX($C$2:C1104)-1,0)</f>
        <v>-0.36690140845070418</v>
      </c>
      <c r="E1104" s="112">
        <f>IF(C1104&lt;MAX($C$957:C1104),C1104/MAX($C$957:C1104)-1,0)</f>
        <v>-1.9629225736095934E-2</v>
      </c>
    </row>
    <row r="1105" spans="1:9">
      <c r="A1105" s="259">
        <v>42642</v>
      </c>
      <c r="B1105" s="258">
        <v>1.5149999999999999</v>
      </c>
      <c r="C1105" s="258">
        <v>1.804</v>
      </c>
      <c r="D1105" s="112">
        <f>IF(C1105&lt;MAX($C$2:C1105),C1105/MAX($C$2:C1105)-1,0)</f>
        <v>-0.36478873239436616</v>
      </c>
      <c r="E1105" s="112">
        <f>IF(C1105&lt;MAX($C$957:C1105),C1105/MAX($C$957:C1105)-1,0)</f>
        <v>-1.6357688113413316E-2</v>
      </c>
    </row>
    <row r="1106" spans="1:9">
      <c r="A1106" s="259">
        <v>42643</v>
      </c>
      <c r="B1106" s="258">
        <v>1.524</v>
      </c>
      <c r="C1106" s="258">
        <v>1.8129999999999999</v>
      </c>
      <c r="D1106" s="112">
        <f>IF(C1106&lt;MAX($C$2:C1106),C1106/MAX($C$2:C1106)-1,0)</f>
        <v>-0.36161971830985917</v>
      </c>
      <c r="E1106" s="112">
        <f>IF(C1106&lt;MAX($C$957:C1106),C1106/MAX($C$957:C1106)-1,0)</f>
        <v>-1.1450381679389388E-2</v>
      </c>
    </row>
    <row r="1107" spans="1:9">
      <c r="A1107" s="259">
        <v>42653</v>
      </c>
      <c r="B1107" s="258">
        <v>1.5469999999999999</v>
      </c>
      <c r="C1107" s="258">
        <v>1.8360000000000001</v>
      </c>
      <c r="D1107" s="112">
        <f>IF(C1107&lt;MAX($C$2:C1107),C1107/MAX($C$2:C1107)-1,0)</f>
        <v>-0.35352112676056335</v>
      </c>
      <c r="E1107" s="112">
        <f>IF(C1107&lt;MAX($C$957:C1107),C1107/MAX($C$957:C1107)-1,0)</f>
        <v>0</v>
      </c>
    </row>
    <row r="1108" spans="1:9">
      <c r="A1108" s="259">
        <v>42654</v>
      </c>
      <c r="B1108" s="258">
        <v>1.5489999999999999</v>
      </c>
      <c r="C1108" s="258">
        <v>1.8380000000000001</v>
      </c>
      <c r="D1108" s="112">
        <f>IF(C1108&lt;MAX($C$2:C1108),C1108/MAX($C$2:C1108)-1,0)</f>
        <v>-0.35281690140845068</v>
      </c>
      <c r="E1108" s="112">
        <f>IF(C1108&lt;MAX($C$957:C1108),C1108/MAX($C$957:C1108)-1,0)</f>
        <v>0</v>
      </c>
    </row>
    <row r="1109" spans="1:9">
      <c r="A1109" s="259">
        <v>42655</v>
      </c>
      <c r="B1109" s="258">
        <v>1.5489999999999999</v>
      </c>
      <c r="C1109" s="258">
        <v>1.8380000000000001</v>
      </c>
      <c r="D1109" s="112">
        <f>IF(C1109&lt;MAX($C$2:C1109),C1109/MAX($C$2:C1109)-1,0)</f>
        <v>-0.35281690140845068</v>
      </c>
      <c r="E1109" s="112">
        <f>IF(C1109&lt;MAX($C$957:C1109),C1109/MAX($C$957:C1109)-1,0)</f>
        <v>0</v>
      </c>
    </row>
    <row r="1110" spans="1:9">
      <c r="A1110" s="259">
        <v>42656</v>
      </c>
      <c r="B1110" s="258">
        <v>1.5429999999999999</v>
      </c>
      <c r="C1110" s="258">
        <v>1.8320000000000001</v>
      </c>
      <c r="D1110" s="112">
        <f>IF(C1110&lt;MAX($C$2:C1110),C1110/MAX($C$2:C1110)-1,0)</f>
        <v>-0.3549295774647887</v>
      </c>
      <c r="E1110" s="112">
        <f>IF(C1110&lt;MAX($C$957:C1110),C1110/MAX($C$957:C1110)-1,0)</f>
        <v>-3.2644178454842576E-3</v>
      </c>
      <c r="G1110">
        <f>B1122/B1106-1</f>
        <v>1.312335958005173E-3</v>
      </c>
      <c r="H1110">
        <f>B1144/B1122-1</f>
        <v>-9.8296199213631086E-3</v>
      </c>
      <c r="I1110">
        <f>B1167/B1144-1</f>
        <v>-4.3679682329582969E-2</v>
      </c>
    </row>
    <row r="1111" spans="1:9">
      <c r="A1111" s="259">
        <v>42657</v>
      </c>
      <c r="B1111" s="258">
        <v>1.54</v>
      </c>
      <c r="C1111" s="258">
        <v>1.829</v>
      </c>
      <c r="D1111" s="112">
        <f>IF(C1111&lt;MAX($C$2:C1111),C1111/MAX($C$2:C1111)-1,0)</f>
        <v>-0.35598591549295777</v>
      </c>
      <c r="E1111" s="112">
        <f>IF(C1111&lt;MAX($C$957:C1111),C1111/MAX($C$957:C1111)-1,0)</f>
        <v>-4.8966267682264419E-3</v>
      </c>
    </row>
    <row r="1112" spans="1:9">
      <c r="A1112" s="259">
        <v>42660</v>
      </c>
      <c r="B1112" s="258">
        <v>1.5309999999999999</v>
      </c>
      <c r="C1112" s="258">
        <v>1.82</v>
      </c>
      <c r="D1112" s="112">
        <f>IF(C1112&lt;MAX($C$2:C1112),C1112/MAX($C$2:C1112)-1,0)</f>
        <v>-0.35915492957746475</v>
      </c>
      <c r="E1112" s="112">
        <f>IF(C1112&lt;MAX($C$957:C1112),C1112/MAX($C$957:C1112)-1,0)</f>
        <v>-9.7932535364526618E-3</v>
      </c>
    </row>
    <row r="1113" spans="1:9">
      <c r="A1113" s="259">
        <v>42661</v>
      </c>
      <c r="B1113" s="258">
        <v>1.544</v>
      </c>
      <c r="C1113" s="258">
        <v>1.833</v>
      </c>
      <c r="D1113" s="112">
        <f>IF(C1113&lt;MAX($C$2:C1113),C1113/MAX($C$2:C1113)-1,0)</f>
        <v>-0.35457746478873242</v>
      </c>
      <c r="E1113" s="112">
        <f>IF(C1113&lt;MAX($C$957:C1113),C1113/MAX($C$957:C1113)-1,0)</f>
        <v>-2.7203482045702332E-3</v>
      </c>
    </row>
    <row r="1114" spans="1:9">
      <c r="A1114" s="259">
        <v>42662</v>
      </c>
      <c r="B1114" s="258">
        <v>1.5389999999999999</v>
      </c>
      <c r="C1114" s="258">
        <v>1.8280000000000001</v>
      </c>
      <c r="D1114" s="112">
        <f>IF(C1114&lt;MAX($C$2:C1114),C1114/MAX($C$2:C1114)-1,0)</f>
        <v>-0.35633802816901405</v>
      </c>
      <c r="E1114" s="112">
        <f>IF(C1114&lt;MAX($C$957:C1114),C1114/MAX($C$957:C1114)-1,0)</f>
        <v>-5.4406964091403553E-3</v>
      </c>
    </row>
    <row r="1115" spans="1:9">
      <c r="A1115" s="259">
        <v>42663</v>
      </c>
      <c r="B1115" s="258">
        <v>1.536</v>
      </c>
      <c r="C1115" s="258">
        <v>1.825</v>
      </c>
      <c r="D1115" s="112">
        <f>IF(C1115&lt;MAX($C$2:C1115),C1115/MAX($C$2:C1115)-1,0)</f>
        <v>-0.35739436619718312</v>
      </c>
      <c r="E1115" s="112">
        <f>IF(C1115&lt;MAX($C$957:C1115),C1115/MAX($C$957:C1115)-1,0)</f>
        <v>-7.0729053318825397E-3</v>
      </c>
    </row>
    <row r="1116" spans="1:9">
      <c r="A1116" s="259">
        <v>42664</v>
      </c>
      <c r="B1116" s="258">
        <v>1.5269999999999999</v>
      </c>
      <c r="C1116" s="258">
        <v>1.8160000000000001</v>
      </c>
      <c r="D1116" s="112">
        <f>IF(C1116&lt;MAX($C$2:C1116),C1116/MAX($C$2:C1116)-1,0)</f>
        <v>-0.3605633802816901</v>
      </c>
      <c r="E1116" s="112">
        <f>IF(C1116&lt;MAX($C$957:C1116),C1116/MAX($C$957:C1116)-1,0)</f>
        <v>-1.1969532100108871E-2</v>
      </c>
    </row>
    <row r="1117" spans="1:9">
      <c r="A1117" s="259">
        <v>42667</v>
      </c>
      <c r="B1117" s="258">
        <v>1.536</v>
      </c>
      <c r="C1117" s="258">
        <v>1.825</v>
      </c>
      <c r="D1117" s="112">
        <f>IF(C1117&lt;MAX($C$2:C1117),C1117/MAX($C$2:C1117)-1,0)</f>
        <v>-0.35739436619718312</v>
      </c>
      <c r="E1117" s="112">
        <f>IF(C1117&lt;MAX($C$957:C1117),C1117/MAX($C$957:C1117)-1,0)</f>
        <v>-7.0729053318825397E-3</v>
      </c>
    </row>
    <row r="1118" spans="1:9">
      <c r="A1118" s="259">
        <v>42668</v>
      </c>
      <c r="B1118" s="258">
        <v>1.5369999999999999</v>
      </c>
      <c r="C1118" s="258">
        <v>1.8260000000000001</v>
      </c>
      <c r="D1118" s="112">
        <f>IF(C1118&lt;MAX($C$2:C1118),C1118/MAX($C$2:C1118)-1,0)</f>
        <v>-0.35704225352112673</v>
      </c>
      <c r="E1118" s="112">
        <f>IF(C1118&lt;MAX($C$957:C1118),C1118/MAX($C$957:C1118)-1,0)</f>
        <v>-6.5288356909684042E-3</v>
      </c>
    </row>
    <row r="1119" spans="1:9">
      <c r="A1119" s="259">
        <v>42669</v>
      </c>
      <c r="B1119" s="258">
        <v>1.5369999999999999</v>
      </c>
      <c r="C1119" s="258">
        <v>1.8260000000000001</v>
      </c>
      <c r="D1119" s="112">
        <f>IF(C1119&lt;MAX($C$2:C1119),C1119/MAX($C$2:C1119)-1,0)</f>
        <v>-0.35704225352112673</v>
      </c>
      <c r="E1119" s="112">
        <f>IF(C1119&lt;MAX($C$957:C1119),C1119/MAX($C$957:C1119)-1,0)</f>
        <v>-6.5288356909684042E-3</v>
      </c>
    </row>
    <row r="1120" spans="1:9">
      <c r="A1120" s="259">
        <v>42670</v>
      </c>
      <c r="B1120" s="258">
        <v>1.53</v>
      </c>
      <c r="C1120" s="258">
        <v>1.819</v>
      </c>
      <c r="D1120" s="112">
        <f>IF(C1120&lt;MAX($C$2:C1120),C1120/MAX($C$2:C1120)-1,0)</f>
        <v>-0.35950704225352115</v>
      </c>
      <c r="E1120" s="112">
        <f>IF(C1120&lt;MAX($C$957:C1120),C1120/MAX($C$957:C1120)-1,0)</f>
        <v>-1.0337323177366797E-2</v>
      </c>
    </row>
    <row r="1121" spans="1:5">
      <c r="A1121" s="259">
        <v>42671</v>
      </c>
      <c r="B1121" s="258">
        <v>1.52</v>
      </c>
      <c r="C1121" s="258">
        <v>1.8089999999999999</v>
      </c>
      <c r="D1121" s="112">
        <f>IF(C1121&lt;MAX($C$2:C1121),C1121/MAX($C$2:C1121)-1,0)</f>
        <v>-0.36302816901408452</v>
      </c>
      <c r="E1121" s="112">
        <f>IF(C1121&lt;MAX($C$957:C1121),C1121/MAX($C$957:C1121)-1,0)</f>
        <v>-1.5778019586507153E-2</v>
      </c>
    </row>
    <row r="1122" spans="1:5">
      <c r="A1122" s="259">
        <v>42674</v>
      </c>
      <c r="B1122" s="258">
        <v>1.526</v>
      </c>
      <c r="C1122" s="258">
        <v>1.8149999999999999</v>
      </c>
      <c r="D1122" s="112">
        <f>IF(C1122&lt;MAX($C$2:C1122),C1122/MAX($C$2:C1122)-1,0)</f>
        <v>-0.3609154929577465</v>
      </c>
      <c r="E1122" s="112">
        <f>IF(C1122&lt;MAX($C$957:C1122),C1122/MAX($C$957:C1122)-1,0)</f>
        <v>-1.2513601741022895E-2</v>
      </c>
    </row>
    <row r="1123" spans="1:5">
      <c r="A1123" s="259">
        <v>42675</v>
      </c>
      <c r="B1123" s="258">
        <v>1.5409999999999999</v>
      </c>
      <c r="C1123" s="258">
        <v>1.83</v>
      </c>
      <c r="D1123" s="112">
        <f>IF(C1123&lt;MAX($C$2:C1123),C1123/MAX($C$2:C1123)-1,0)</f>
        <v>-0.35563380281690138</v>
      </c>
      <c r="E1123" s="112">
        <f>IF(C1123&lt;MAX($C$957:C1123),C1123/MAX($C$957:C1123)-1,0)</f>
        <v>-4.3525571273123065E-3</v>
      </c>
    </row>
    <row r="1124" spans="1:5">
      <c r="A1124" s="259">
        <v>42676</v>
      </c>
      <c r="B1124" s="258">
        <v>1.5429999999999999</v>
      </c>
      <c r="C1124" s="258">
        <v>1.8320000000000001</v>
      </c>
      <c r="D1124" s="112">
        <f>IF(C1124&lt;MAX($C$2:C1124),C1124/MAX($C$2:C1124)-1,0)</f>
        <v>-0.3549295774647887</v>
      </c>
      <c r="E1124" s="112">
        <f>IF(C1124&lt;MAX($C$957:C1124),C1124/MAX($C$957:C1124)-1,0)</f>
        <v>-3.2644178454842576E-3</v>
      </c>
    </row>
    <row r="1125" spans="1:5">
      <c r="A1125" s="259">
        <v>42677</v>
      </c>
      <c r="B1125" s="258">
        <v>1.544</v>
      </c>
      <c r="C1125" s="258">
        <v>1.833</v>
      </c>
      <c r="D1125" s="112">
        <f>IF(C1125&lt;MAX($C$2:C1125),C1125/MAX($C$2:C1125)-1,0)</f>
        <v>-0.35457746478873242</v>
      </c>
      <c r="E1125" s="112">
        <f>IF(C1125&lt;MAX($C$957:C1125),C1125/MAX($C$957:C1125)-1,0)</f>
        <v>-2.7203482045702332E-3</v>
      </c>
    </row>
    <row r="1126" spans="1:5">
      <c r="A1126" s="259">
        <v>42678</v>
      </c>
      <c r="B1126" s="258">
        <v>1.5329999999999999</v>
      </c>
      <c r="C1126" s="258">
        <v>1.8220000000000001</v>
      </c>
      <c r="D1126" s="112">
        <f>IF(C1126&lt;MAX($C$2:C1126),C1126/MAX($C$2:C1126)-1,0)</f>
        <v>-0.35845070422535208</v>
      </c>
      <c r="E1126" s="112">
        <f>IF(C1126&lt;MAX($C$957:C1126),C1126/MAX($C$957:C1126)-1,0)</f>
        <v>-8.705114254624613E-3</v>
      </c>
    </row>
    <row r="1127" spans="1:5">
      <c r="A1127" s="259">
        <v>42681</v>
      </c>
      <c r="B1127" s="258">
        <v>1.5249999999999999</v>
      </c>
      <c r="C1127" s="258">
        <v>1.8140000000000001</v>
      </c>
      <c r="D1127" s="112">
        <f>IF(C1127&lt;MAX($C$2:C1127),C1127/MAX($C$2:C1127)-1,0)</f>
        <v>-0.36126760563380278</v>
      </c>
      <c r="E1127" s="112">
        <f>IF(C1127&lt;MAX($C$957:C1127),C1127/MAX($C$957:C1127)-1,0)</f>
        <v>-1.3057671381936919E-2</v>
      </c>
    </row>
    <row r="1128" spans="1:5">
      <c r="A1128" s="259">
        <v>42682</v>
      </c>
      <c r="B1128" s="258">
        <v>1.5309999999999999</v>
      </c>
      <c r="C1128" s="258">
        <v>1.82</v>
      </c>
      <c r="D1128" s="112">
        <f>IF(C1128&lt;MAX($C$2:C1128),C1128/MAX($C$2:C1128)-1,0)</f>
        <v>-0.35915492957746475</v>
      </c>
      <c r="E1128" s="112">
        <f>IF(C1128&lt;MAX($C$957:C1128),C1128/MAX($C$957:C1128)-1,0)</f>
        <v>-9.7932535364526618E-3</v>
      </c>
    </row>
    <row r="1129" spans="1:5">
      <c r="A1129" s="259">
        <v>42683</v>
      </c>
      <c r="B1129" s="258">
        <v>1.538</v>
      </c>
      <c r="C1129" s="258">
        <v>1.827</v>
      </c>
      <c r="D1129" s="112">
        <f>IF(C1129&lt;MAX($C$2:C1129),C1129/MAX($C$2:C1129)-1,0)</f>
        <v>-0.35669014084507045</v>
      </c>
      <c r="E1129" s="112">
        <f>IF(C1129&lt;MAX($C$957:C1129),C1129/MAX($C$957:C1129)-1,0)</f>
        <v>-5.9847660500544908E-3</v>
      </c>
    </row>
    <row r="1130" spans="1:5">
      <c r="A1130" s="259">
        <v>42684</v>
      </c>
      <c r="B1130" s="258">
        <v>1.5389999999999999</v>
      </c>
      <c r="C1130" s="258">
        <v>1.8280000000000001</v>
      </c>
      <c r="D1130" s="112">
        <f>IF(C1130&lt;MAX($C$2:C1130),C1130/MAX($C$2:C1130)-1,0)</f>
        <v>-0.35633802816901405</v>
      </c>
      <c r="E1130" s="112">
        <f>IF(C1130&lt;MAX($C$957:C1130),C1130/MAX($C$957:C1130)-1,0)</f>
        <v>-5.4406964091403553E-3</v>
      </c>
    </row>
    <row r="1131" spans="1:5">
      <c r="A1131" s="259">
        <v>42685</v>
      </c>
      <c r="B1131" s="258">
        <v>1.528</v>
      </c>
      <c r="C1131" s="258">
        <v>1.8169999999999999</v>
      </c>
      <c r="D1131" s="112">
        <f>IF(C1131&lt;MAX($C$2:C1131),C1131/MAX($C$2:C1131)-1,0)</f>
        <v>-0.36021126760563382</v>
      </c>
      <c r="E1131" s="112">
        <f>IF(C1131&lt;MAX($C$957:C1131),C1131/MAX($C$957:C1131)-1,0)</f>
        <v>-1.1425462459194846E-2</v>
      </c>
    </row>
    <row r="1132" spans="1:5">
      <c r="A1132" s="259">
        <v>42688</v>
      </c>
      <c r="B1132" s="258">
        <v>1.518</v>
      </c>
      <c r="C1132" s="258">
        <v>1.8069999999999999</v>
      </c>
      <c r="D1132" s="112">
        <f>IF(C1132&lt;MAX($C$2:C1132),C1132/MAX($C$2:C1132)-1,0)</f>
        <v>-0.3637323943661972</v>
      </c>
      <c r="E1132" s="112">
        <f>IF(C1132&lt;MAX($C$957:C1132),C1132/MAX($C$957:C1132)-1,0)</f>
        <v>-1.6866158868335202E-2</v>
      </c>
    </row>
    <row r="1133" spans="1:5">
      <c r="A1133" s="259">
        <v>42689</v>
      </c>
      <c r="B1133" s="258">
        <v>1.5269999999999999</v>
      </c>
      <c r="C1133" s="258">
        <v>1.8160000000000001</v>
      </c>
      <c r="D1133" s="112">
        <f>IF(C1133&lt;MAX($C$2:C1133),C1133/MAX($C$2:C1133)-1,0)</f>
        <v>-0.3605633802816901</v>
      </c>
      <c r="E1133" s="112">
        <f>IF(C1133&lt;MAX($C$957:C1133),C1133/MAX($C$957:C1133)-1,0)</f>
        <v>-1.1969532100108871E-2</v>
      </c>
    </row>
    <row r="1134" spans="1:5">
      <c r="A1134" s="259">
        <v>42690</v>
      </c>
      <c r="B1134" s="258">
        <v>1.5269999999999999</v>
      </c>
      <c r="C1134" s="258">
        <v>1.8160000000000001</v>
      </c>
      <c r="D1134" s="112">
        <f>IF(C1134&lt;MAX($C$2:C1134),C1134/MAX($C$2:C1134)-1,0)</f>
        <v>-0.3605633802816901</v>
      </c>
      <c r="E1134" s="112">
        <f>IF(C1134&lt;MAX($C$957:C1134),C1134/MAX($C$957:C1134)-1,0)</f>
        <v>-1.1969532100108871E-2</v>
      </c>
    </row>
    <row r="1135" spans="1:5">
      <c r="A1135" s="259">
        <v>42691</v>
      </c>
      <c r="B1135" s="258">
        <v>1.526</v>
      </c>
      <c r="C1135" s="258">
        <v>1.8149999999999999</v>
      </c>
      <c r="D1135" s="112">
        <f>IF(C1135&lt;MAX($C$2:C1135),C1135/MAX($C$2:C1135)-1,0)</f>
        <v>-0.3609154929577465</v>
      </c>
      <c r="E1135" s="112">
        <f>IF(C1135&lt;MAX($C$957:C1135),C1135/MAX($C$957:C1135)-1,0)</f>
        <v>-1.2513601741022895E-2</v>
      </c>
    </row>
    <row r="1136" spans="1:5">
      <c r="A1136" s="259">
        <v>42692</v>
      </c>
      <c r="B1136" s="258">
        <v>1.5229999999999999</v>
      </c>
      <c r="C1136" s="258">
        <v>1.8120000000000001</v>
      </c>
      <c r="D1136" s="112">
        <f>IF(C1136&lt;MAX($C$2:C1136),C1136/MAX($C$2:C1136)-1,0)</f>
        <v>-0.36197183098591545</v>
      </c>
      <c r="E1136" s="112">
        <f>IF(C1136&lt;MAX($C$957:C1136),C1136/MAX($C$957:C1136)-1,0)</f>
        <v>-1.4145810663764968E-2</v>
      </c>
    </row>
    <row r="1137" spans="1:5">
      <c r="A1137" s="259">
        <v>42695</v>
      </c>
      <c r="B1137" s="258">
        <v>1.52</v>
      </c>
      <c r="C1137" s="258">
        <v>1.8089999999999999</v>
      </c>
      <c r="D1137" s="112">
        <f>IF(C1137&lt;MAX($C$2:C1137),C1137/MAX($C$2:C1137)-1,0)</f>
        <v>-0.36302816901408452</v>
      </c>
      <c r="E1137" s="112">
        <f>IF(C1137&lt;MAX($C$957:C1137),C1137/MAX($C$957:C1137)-1,0)</f>
        <v>-1.5778019586507153E-2</v>
      </c>
    </row>
    <row r="1138" spans="1:5">
      <c r="A1138" s="259">
        <v>42696</v>
      </c>
      <c r="B1138" s="258">
        <v>1.522</v>
      </c>
      <c r="C1138" s="258">
        <v>1.8109999999999999</v>
      </c>
      <c r="D1138" s="112">
        <f>IF(C1138&lt;MAX($C$2:C1138),C1138/MAX($C$2:C1138)-1,0)</f>
        <v>-0.36232394366197185</v>
      </c>
      <c r="E1138" s="112">
        <f>IF(C1138&lt;MAX($C$957:C1138),C1138/MAX($C$957:C1138)-1,0)</f>
        <v>-1.4689880304679104E-2</v>
      </c>
    </row>
    <row r="1139" spans="1:5">
      <c r="A1139" s="259">
        <v>42697</v>
      </c>
      <c r="B1139" s="258">
        <v>1.5169999999999999</v>
      </c>
      <c r="C1139" s="258">
        <v>1.806</v>
      </c>
      <c r="D1139" s="112">
        <f>IF(C1139&lt;MAX($C$2:C1139),C1139/MAX($C$2:C1139)-1,0)</f>
        <v>-0.36408450704225348</v>
      </c>
      <c r="E1139" s="112">
        <f>IF(C1139&lt;MAX($C$957:C1139),C1139/MAX($C$957:C1139)-1,0)</f>
        <v>-1.7410228509249226E-2</v>
      </c>
    </row>
    <row r="1140" spans="1:5">
      <c r="A1140" s="259">
        <v>42698</v>
      </c>
      <c r="B1140" s="258">
        <v>1.518</v>
      </c>
      <c r="C1140" s="258">
        <v>1.8069999999999999</v>
      </c>
      <c r="D1140" s="112">
        <f>IF(C1140&lt;MAX($C$2:C1140),C1140/MAX($C$2:C1140)-1,0)</f>
        <v>-0.3637323943661972</v>
      </c>
      <c r="E1140" s="112">
        <f>IF(C1140&lt;MAX($C$957:C1140),C1140/MAX($C$957:C1140)-1,0)</f>
        <v>-1.6866158868335202E-2</v>
      </c>
    </row>
    <row r="1141" spans="1:5">
      <c r="A1141" s="259">
        <v>42699</v>
      </c>
      <c r="B1141" s="258">
        <v>1.522</v>
      </c>
      <c r="C1141" s="258">
        <v>1.8109999999999999</v>
      </c>
      <c r="D1141" s="112">
        <f>IF(C1141&lt;MAX($C$2:C1141),C1141/MAX($C$2:C1141)-1,0)</f>
        <v>-0.36232394366197185</v>
      </c>
      <c r="E1141" s="112">
        <f>IF(C1141&lt;MAX($C$957:C1141),C1141/MAX($C$957:C1141)-1,0)</f>
        <v>-1.4689880304679104E-2</v>
      </c>
    </row>
    <row r="1142" spans="1:5">
      <c r="A1142" s="259">
        <v>42702</v>
      </c>
      <c r="B1142" s="258">
        <v>1.52</v>
      </c>
      <c r="C1142" s="258">
        <v>1.8089999999999999</v>
      </c>
      <c r="D1142" s="112">
        <f>IF(C1142&lt;MAX($C$2:C1142),C1142/MAX($C$2:C1142)-1,0)</f>
        <v>-0.36302816901408452</v>
      </c>
      <c r="E1142" s="112">
        <f>IF(C1142&lt;MAX($C$957:C1142),C1142/MAX($C$957:C1142)-1,0)</f>
        <v>-1.5778019586507153E-2</v>
      </c>
    </row>
    <row r="1143" spans="1:5">
      <c r="A1143" s="259">
        <v>42703</v>
      </c>
      <c r="B1143" s="258">
        <v>1.516</v>
      </c>
      <c r="C1143" s="258">
        <v>1.8049999999999999</v>
      </c>
      <c r="D1143" s="112">
        <f>IF(C1143&lt;MAX($C$2:C1143),C1143/MAX($C$2:C1143)-1,0)</f>
        <v>-0.36443661971830987</v>
      </c>
      <c r="E1143" s="112">
        <f>IF(C1143&lt;MAX($C$957:C1143),C1143/MAX($C$957:C1143)-1,0)</f>
        <v>-1.795429815016325E-2</v>
      </c>
    </row>
    <row r="1144" spans="1:5">
      <c r="A1144" s="259">
        <v>42704</v>
      </c>
      <c r="B1144" s="258">
        <v>1.5109999999999999</v>
      </c>
      <c r="C1144" s="258">
        <v>1.8</v>
      </c>
      <c r="D1144" s="112">
        <f>IF(C1144&lt;MAX($C$2:C1144),C1144/MAX($C$2:C1144)-1,0)</f>
        <v>-0.36619718309859151</v>
      </c>
      <c r="E1144" s="112">
        <f>IF(C1144&lt;MAX($C$957:C1144),C1144/MAX($C$957:C1144)-1,0)</f>
        <v>-2.0674646354733373E-2</v>
      </c>
    </row>
    <row r="1145" spans="1:5">
      <c r="A1145" s="259">
        <v>42705</v>
      </c>
      <c r="B1145" s="258">
        <v>1.514</v>
      </c>
      <c r="C1145" s="258">
        <v>1.8029999999999999</v>
      </c>
      <c r="D1145" s="112">
        <f>IF(C1145&lt;MAX($C$2:C1145),C1145/MAX($C$2:C1145)-1,0)</f>
        <v>-0.36514084507042255</v>
      </c>
      <c r="E1145" s="112">
        <f>IF(C1145&lt;MAX($C$957:C1145),C1145/MAX($C$957:C1145)-1,0)</f>
        <v>-1.904243743199141E-2</v>
      </c>
    </row>
    <row r="1146" spans="1:5">
      <c r="A1146" s="259">
        <v>42706</v>
      </c>
      <c r="B1146" s="258">
        <v>1.4990000000000001</v>
      </c>
      <c r="C1146" s="258">
        <v>1.788</v>
      </c>
      <c r="D1146" s="112">
        <f>IF(C1146&lt;MAX($C$2:C1146),C1146/MAX($C$2:C1146)-1,0)</f>
        <v>-0.37042253521126756</v>
      </c>
      <c r="E1146" s="112">
        <f>IF(C1146&lt;MAX($C$957:C1146),C1146/MAX($C$957:C1146)-1,0)</f>
        <v>-2.7203482045701888E-2</v>
      </c>
    </row>
    <row r="1147" spans="1:5">
      <c r="A1147" s="259">
        <v>42709</v>
      </c>
      <c r="B1147" s="258">
        <v>1.4950000000000001</v>
      </c>
      <c r="C1147" s="258">
        <v>1.784</v>
      </c>
      <c r="D1147" s="112">
        <f>IF(C1147&lt;MAX($C$2:C1147),C1147/MAX($C$2:C1147)-1,0)</f>
        <v>-0.37183098591549291</v>
      </c>
      <c r="E1147" s="112">
        <f>IF(C1147&lt;MAX($C$957:C1147),C1147/MAX($C$957:C1147)-1,0)</f>
        <v>-2.9379760609357986E-2</v>
      </c>
    </row>
    <row r="1148" spans="1:5">
      <c r="A1148" s="259">
        <v>42710</v>
      </c>
      <c r="B1148" s="258">
        <v>1.5</v>
      </c>
      <c r="C1148" s="258">
        <v>1.7889999999999999</v>
      </c>
      <c r="D1148" s="112">
        <f>IF(C1148&lt;MAX($C$2:C1148),C1148/MAX($C$2:C1148)-1,0)</f>
        <v>-0.37007042253521127</v>
      </c>
      <c r="E1148" s="112">
        <f>IF(C1148&lt;MAX($C$957:C1148),C1148/MAX($C$957:C1148)-1,0)</f>
        <v>-2.6659412404787863E-2</v>
      </c>
    </row>
    <row r="1149" spans="1:5">
      <c r="A1149" s="259">
        <v>42711</v>
      </c>
      <c r="B1149" s="258">
        <v>1.506</v>
      </c>
      <c r="C1149" s="258">
        <v>1.7949999999999999</v>
      </c>
      <c r="D1149" s="112">
        <f>IF(C1149&lt;MAX($C$2:C1149),C1149/MAX($C$2:C1149)-1,0)</f>
        <v>-0.36795774647887325</v>
      </c>
      <c r="E1149" s="112">
        <f>IF(C1149&lt;MAX($C$957:C1149),C1149/MAX($C$957:C1149)-1,0)</f>
        <v>-2.3394994559303717E-2</v>
      </c>
    </row>
    <row r="1150" spans="1:5">
      <c r="A1150" s="259">
        <v>42712</v>
      </c>
      <c r="B1150" s="258">
        <v>1.496</v>
      </c>
      <c r="C1150" s="258">
        <v>1.7849999999999999</v>
      </c>
      <c r="D1150" s="112">
        <f>IF(C1150&lt;MAX($C$2:C1150),C1150/MAX($C$2:C1150)-1,0)</f>
        <v>-0.37147887323943662</v>
      </c>
      <c r="E1150" s="112">
        <f>IF(C1150&lt;MAX($C$957:C1150),C1150/MAX($C$957:C1150)-1,0)</f>
        <v>-2.8835690968444072E-2</v>
      </c>
    </row>
    <row r="1151" spans="1:5">
      <c r="A1151" s="259">
        <v>42713</v>
      </c>
      <c r="B1151" s="258">
        <v>1.492</v>
      </c>
      <c r="C1151" s="258">
        <v>1.7809999999999999</v>
      </c>
      <c r="D1151" s="112">
        <f>IF(C1151&lt;MAX($C$2:C1151),C1151/MAX($C$2:C1151)-1,0)</f>
        <v>-0.37288732394366197</v>
      </c>
      <c r="E1151" s="112">
        <f>IF(C1151&lt;MAX($C$957:C1151),C1151/MAX($C$957:C1151)-1,0)</f>
        <v>-3.101196953210017E-2</v>
      </c>
    </row>
    <row r="1152" spans="1:5">
      <c r="A1152" s="259">
        <v>42716</v>
      </c>
      <c r="B1152" s="258">
        <v>1.4510000000000001</v>
      </c>
      <c r="C1152" s="258">
        <v>1.74</v>
      </c>
      <c r="D1152" s="112">
        <f>IF(C1152&lt;MAX($C$2:C1152),C1152/MAX($C$2:C1152)-1,0)</f>
        <v>-0.38732394366197176</v>
      </c>
      <c r="E1152" s="112">
        <f>IF(C1152&lt;MAX($C$957:C1152),C1152/MAX($C$957:C1152)-1,0)</f>
        <v>-5.3318824809575616E-2</v>
      </c>
    </row>
    <row r="1153" spans="1:5">
      <c r="A1153" s="259">
        <v>42717</v>
      </c>
      <c r="B1153" s="258">
        <v>1.45</v>
      </c>
      <c r="C1153" s="258">
        <v>1.7390000000000001</v>
      </c>
      <c r="D1153" s="112">
        <f>IF(C1153&lt;MAX($C$2:C1153),C1153/MAX($C$2:C1153)-1,0)</f>
        <v>-0.38767605633802815</v>
      </c>
      <c r="E1153" s="112">
        <f>IF(C1153&lt;MAX($C$957:C1153),C1153/MAX($C$957:C1153)-1,0)</f>
        <v>-5.386289445048964E-2</v>
      </c>
    </row>
    <row r="1154" spans="1:5">
      <c r="A1154" s="259">
        <v>42718</v>
      </c>
      <c r="B1154" s="258">
        <v>1.4390000000000001</v>
      </c>
      <c r="C1154" s="258">
        <v>1.728</v>
      </c>
      <c r="D1154" s="112">
        <f>IF(C1154&lt;MAX($C$2:C1154),C1154/MAX($C$2:C1154)-1,0)</f>
        <v>-0.39154929577464781</v>
      </c>
      <c r="E1154" s="112">
        <f>IF(C1154&lt;MAX($C$957:C1154),C1154/MAX($C$957:C1154)-1,0)</f>
        <v>-5.9847660500544131E-2</v>
      </c>
    </row>
    <row r="1155" spans="1:5">
      <c r="A1155" s="259">
        <v>42719</v>
      </c>
      <c r="B1155" s="258">
        <v>1.4370000000000001</v>
      </c>
      <c r="C1155" s="258">
        <v>1.726</v>
      </c>
      <c r="D1155" s="112">
        <f>IF(C1155&lt;MAX($C$2:C1155),C1155/MAX($C$2:C1155)-1,0)</f>
        <v>-0.3922535211267606</v>
      </c>
      <c r="E1155" s="112">
        <f>IF(C1155&lt;MAX($C$957:C1155),C1155/MAX($C$957:C1155)-1,0)</f>
        <v>-6.093579978237218E-2</v>
      </c>
    </row>
    <row r="1156" spans="1:5">
      <c r="A1156" s="259">
        <v>42720</v>
      </c>
      <c r="B1156" s="258">
        <v>1.4470000000000001</v>
      </c>
      <c r="C1156" s="258">
        <v>1.736</v>
      </c>
      <c r="D1156" s="112">
        <f>IF(C1156&lt;MAX($C$2:C1156),C1156/MAX($C$2:C1156)-1,0)</f>
        <v>-0.38873239436619711</v>
      </c>
      <c r="E1156" s="112">
        <f>IF(C1156&lt;MAX($C$957:C1156),C1156/MAX($C$957:C1156)-1,0)</f>
        <v>-5.5495103373231824E-2</v>
      </c>
    </row>
    <row r="1157" spans="1:5">
      <c r="A1157" s="259">
        <v>42723</v>
      </c>
      <c r="B1157" s="258">
        <v>1.446</v>
      </c>
      <c r="C1157" s="258">
        <v>1.7350000000000001</v>
      </c>
      <c r="D1157" s="112">
        <f>IF(C1157&lt;MAX($C$2:C1157),C1157/MAX($C$2:C1157)-1,0)</f>
        <v>-0.3890845070422535</v>
      </c>
      <c r="E1157" s="112">
        <f>IF(C1157&lt;MAX($C$957:C1157),C1157/MAX($C$957:C1157)-1,0)</f>
        <v>-5.6039173014145849E-2</v>
      </c>
    </row>
    <row r="1158" spans="1:5">
      <c r="A1158" s="259">
        <v>42724</v>
      </c>
      <c r="B1158" s="258">
        <v>1.4450000000000001</v>
      </c>
      <c r="C1158" s="258">
        <v>1.734</v>
      </c>
      <c r="D1158" s="112">
        <f>IF(C1158&lt;MAX($C$2:C1158),C1158/MAX($C$2:C1158)-1,0)</f>
        <v>-0.38943661971830978</v>
      </c>
      <c r="E1158" s="112">
        <f>IF(C1158&lt;MAX($C$957:C1158),C1158/MAX($C$957:C1158)-1,0)</f>
        <v>-5.6583242655059873E-2</v>
      </c>
    </row>
    <row r="1159" spans="1:5">
      <c r="A1159" s="259">
        <v>42725</v>
      </c>
      <c r="B1159" s="258">
        <v>1.4510000000000001</v>
      </c>
      <c r="C1159" s="258">
        <v>1.74</v>
      </c>
      <c r="D1159" s="112">
        <f>IF(C1159&lt;MAX($C$2:C1159),C1159/MAX($C$2:C1159)-1,0)</f>
        <v>-0.38732394366197176</v>
      </c>
      <c r="E1159" s="112">
        <f>IF(C1159&lt;MAX($C$957:C1159),C1159/MAX($C$957:C1159)-1,0)</f>
        <v>-5.3318824809575616E-2</v>
      </c>
    </row>
    <row r="1160" spans="1:5">
      <c r="A1160" s="259">
        <v>42726</v>
      </c>
      <c r="B1160" s="258">
        <v>1.448</v>
      </c>
      <c r="C1160" s="258">
        <v>1.7370000000000001</v>
      </c>
      <c r="D1160" s="112">
        <f>IF(C1160&lt;MAX($C$2:C1160),C1160/MAX($C$2:C1160)-1,0)</f>
        <v>-0.38838028169014083</v>
      </c>
      <c r="E1160" s="112">
        <f>IF(C1160&lt;MAX($C$957:C1160),C1160/MAX($C$957:C1160)-1,0)</f>
        <v>-5.4951033732317689E-2</v>
      </c>
    </row>
    <row r="1161" spans="1:5">
      <c r="A1161" s="259">
        <v>42727</v>
      </c>
      <c r="B1161" s="258">
        <v>1.4410000000000001</v>
      </c>
      <c r="C1161" s="258">
        <v>1.73</v>
      </c>
      <c r="D1161" s="112">
        <f>IF(C1161&lt;MAX($C$2:C1161),C1161/MAX($C$2:C1161)-1,0)</f>
        <v>-0.39084507042253513</v>
      </c>
      <c r="E1161" s="112">
        <f>IF(C1161&lt;MAX($C$957:C1161),C1161/MAX($C$957:C1161)-1,0)</f>
        <v>-5.8759521218716082E-2</v>
      </c>
    </row>
    <row r="1162" spans="1:5">
      <c r="A1162" s="259">
        <v>42730</v>
      </c>
      <c r="B1162" s="258">
        <v>1.4430000000000001</v>
      </c>
      <c r="C1162" s="258">
        <v>1.732</v>
      </c>
      <c r="D1162" s="112">
        <f>IF(C1162&lt;MAX($C$2:C1162),C1162/MAX($C$2:C1162)-1,0)</f>
        <v>-0.39014084507042246</v>
      </c>
      <c r="E1162" s="112">
        <f>IF(C1162&lt;MAX($C$957:C1162),C1162/MAX($C$957:C1162)-1,0)</f>
        <v>-5.7671381936887922E-2</v>
      </c>
    </row>
    <row r="1163" spans="1:5">
      <c r="A1163" s="259">
        <v>42731</v>
      </c>
      <c r="B1163" s="258">
        <v>1.4430000000000001</v>
      </c>
      <c r="C1163" s="258">
        <v>1.732</v>
      </c>
      <c r="D1163" s="112">
        <f>IF(C1163&lt;MAX($C$2:C1163),C1163/MAX($C$2:C1163)-1,0)</f>
        <v>-0.39014084507042246</v>
      </c>
      <c r="E1163" s="112">
        <f>IF(C1163&lt;MAX($C$957:C1163),C1163/MAX($C$957:C1163)-1,0)</f>
        <v>-5.7671381936887922E-2</v>
      </c>
    </row>
    <row r="1164" spans="1:5">
      <c r="A1164" s="259">
        <v>42732</v>
      </c>
      <c r="B1164" s="258">
        <v>1.4410000000000001</v>
      </c>
      <c r="C1164" s="258">
        <v>1.73</v>
      </c>
      <c r="D1164" s="112">
        <f>IF(C1164&lt;MAX($C$2:C1164),C1164/MAX($C$2:C1164)-1,0)</f>
        <v>-0.39084507042253513</v>
      </c>
      <c r="E1164" s="112">
        <f>IF(C1164&lt;MAX($C$957:C1164),C1164/MAX($C$957:C1164)-1,0)</f>
        <v>-5.8759521218716082E-2</v>
      </c>
    </row>
    <row r="1165" spans="1:5">
      <c r="A1165" s="259">
        <v>42733</v>
      </c>
      <c r="B1165" s="258">
        <v>1.4379999999999999</v>
      </c>
      <c r="C1165" s="258">
        <v>1.7270000000000001</v>
      </c>
      <c r="D1165" s="112">
        <f>IF(C1165&lt;MAX($C$2:C1165),C1165/MAX($C$2:C1165)-1,0)</f>
        <v>-0.3919014084507042</v>
      </c>
      <c r="E1165" s="112">
        <f>IF(C1165&lt;MAX($C$957:C1165),C1165/MAX($C$957:C1165)-1,0)</f>
        <v>-6.0391730141458044E-2</v>
      </c>
    </row>
    <row r="1166" spans="1:5">
      <c r="A1166" s="259">
        <v>42734</v>
      </c>
      <c r="B1166" s="258">
        <v>1.4450000000000001</v>
      </c>
      <c r="C1166" s="258">
        <v>1.734</v>
      </c>
      <c r="D1166" s="112">
        <f>IF(C1166&lt;MAX($C$2:C1166),C1166/MAX($C$2:C1166)-1,0)</f>
        <v>-0.38943661971830978</v>
      </c>
      <c r="E1166" s="112">
        <f>IF(C1166&lt;MAX($C$957:C1166),C1166/MAX($C$957:C1166)-1,0)</f>
        <v>-5.6583242655059873E-2</v>
      </c>
    </row>
    <row r="1167" spans="1:5">
      <c r="A1167" s="259">
        <v>42735</v>
      </c>
      <c r="B1167" s="258">
        <v>1.4450000000000001</v>
      </c>
      <c r="C1167" s="258">
        <v>1.734</v>
      </c>
      <c r="D1167" s="112">
        <f>IF(C1167&lt;MAX($C$2:C1167),C1167/MAX($C$2:C1167)-1,0)</f>
        <v>-0.38943661971830978</v>
      </c>
      <c r="E1167" s="112">
        <f>IF(C1167&lt;MAX($C$957:C1167),C1167/MAX($C$957:C1167)-1,0)</f>
        <v>-5.6583242655059873E-2</v>
      </c>
    </row>
    <row r="1168" spans="1:5">
      <c r="A1168" s="259">
        <v>42738</v>
      </c>
      <c r="B1168" s="258">
        <v>1.4550000000000001</v>
      </c>
      <c r="C1168" s="258">
        <v>1.744</v>
      </c>
      <c r="D1168" s="112">
        <f>IF(C1168&lt;MAX($C$2:C1168),C1168/MAX($C$2:C1168)-1,0)</f>
        <v>-0.38591549295774641</v>
      </c>
      <c r="E1168" s="112">
        <f>IF(C1168&lt;MAX($C$957:C1168),C1168/MAX($C$957:C1168)-1,0)</f>
        <v>-5.1142546245919518E-2</v>
      </c>
    </row>
    <row r="1169" spans="1:5">
      <c r="A1169" s="259">
        <v>42739</v>
      </c>
      <c r="B1169" s="258">
        <v>1.4630000000000001</v>
      </c>
      <c r="C1169" s="258">
        <v>1.752</v>
      </c>
      <c r="D1169" s="112">
        <f>IF(C1169&lt;MAX($C$2:C1169),C1169/MAX($C$2:C1169)-1,0)</f>
        <v>-0.38309859154929571</v>
      </c>
      <c r="E1169" s="112">
        <f>IF(C1169&lt;MAX($C$957:C1169),C1169/MAX($C$957:C1169)-1,0)</f>
        <v>-4.6789989118607211E-2</v>
      </c>
    </row>
    <row r="1170" spans="1:5">
      <c r="A1170" s="259">
        <v>42740</v>
      </c>
      <c r="B1170" s="258">
        <v>1.462</v>
      </c>
      <c r="C1170" s="258">
        <v>1.7509999999999999</v>
      </c>
      <c r="D1170" s="112">
        <f>IF(C1170&lt;MAX($C$2:C1170),C1170/MAX($C$2:C1170)-1,0)</f>
        <v>-0.3834507042253521</v>
      </c>
      <c r="E1170" s="112">
        <f>IF(C1170&lt;MAX($C$957:C1170),C1170/MAX($C$957:C1170)-1,0)</f>
        <v>-4.7334058759521347E-2</v>
      </c>
    </row>
    <row r="1171" spans="1:5">
      <c r="A1171" s="259">
        <v>42741</v>
      </c>
      <c r="B1171" s="258">
        <v>1.454</v>
      </c>
      <c r="C1171" s="258">
        <v>1.7430000000000001</v>
      </c>
      <c r="D1171" s="112">
        <f>IF(C1171&lt;MAX($C$2:C1171),C1171/MAX($C$2:C1171)-1,0)</f>
        <v>-0.3862676056338028</v>
      </c>
      <c r="E1171" s="112">
        <f>IF(C1171&lt;MAX($C$957:C1171),C1171/MAX($C$957:C1171)-1,0)</f>
        <v>-5.1686615886833542E-2</v>
      </c>
    </row>
    <row r="1172" spans="1:5">
      <c r="A1172" s="259">
        <v>42744</v>
      </c>
      <c r="B1172" s="258">
        <v>1.4570000000000001</v>
      </c>
      <c r="C1172" s="258">
        <v>1.746</v>
      </c>
      <c r="D1172" s="112">
        <f>IF(C1172&lt;MAX($C$2:C1172),C1172/MAX($C$2:C1172)-1,0)</f>
        <v>-0.38521126760563373</v>
      </c>
      <c r="E1172" s="112">
        <f>IF(C1172&lt;MAX($C$957:C1172),C1172/MAX($C$957:C1172)-1,0)</f>
        <v>-5.0054406964091469E-2</v>
      </c>
    </row>
    <row r="1173" spans="1:5">
      <c r="A1173" s="259">
        <v>42745</v>
      </c>
      <c r="B1173" s="258">
        <v>1.4530000000000001</v>
      </c>
      <c r="C1173" s="258">
        <v>1.742</v>
      </c>
      <c r="D1173" s="112">
        <f>IF(C1173&lt;MAX($C$2:C1173),C1173/MAX($C$2:C1173)-1,0)</f>
        <v>-0.38661971830985908</v>
      </c>
      <c r="E1173" s="112">
        <f>IF(C1173&lt;MAX($C$957:C1173),C1173/MAX($C$957:C1173)-1,0)</f>
        <v>-5.2230685527747567E-2</v>
      </c>
    </row>
    <row r="1174" spans="1:5">
      <c r="A1174" s="259">
        <v>42746</v>
      </c>
      <c r="B1174" s="258">
        <v>1.446</v>
      </c>
      <c r="C1174" s="258">
        <v>1.7350000000000001</v>
      </c>
      <c r="D1174" s="112">
        <f>IF(C1174&lt;MAX($C$2:C1174),C1174/MAX($C$2:C1174)-1,0)</f>
        <v>-0.3890845070422535</v>
      </c>
      <c r="E1174" s="112">
        <f>IF(C1174&lt;MAX($C$957:C1174),C1174/MAX($C$957:C1174)-1,0)</f>
        <v>-5.6039173014145849E-2</v>
      </c>
    </row>
    <row r="1175" spans="1:5">
      <c r="A1175" s="259">
        <v>42747</v>
      </c>
      <c r="B1175" s="258">
        <v>1.4370000000000001</v>
      </c>
      <c r="C1175" s="258">
        <v>1.726</v>
      </c>
      <c r="D1175" s="112">
        <f>IF(C1175&lt;MAX($C$2:C1175),C1175/MAX($C$2:C1175)-1,0)</f>
        <v>-0.3922535211267606</v>
      </c>
      <c r="E1175" s="112">
        <f>IF(C1175&lt;MAX($C$957:C1175),C1175/MAX($C$957:C1175)-1,0)</f>
        <v>-6.093579978237218E-2</v>
      </c>
    </row>
    <row r="1176" spans="1:5">
      <c r="A1176" s="259">
        <v>42748</v>
      </c>
      <c r="B1176" s="258">
        <v>1.431</v>
      </c>
      <c r="C1176" s="258">
        <v>1.72</v>
      </c>
      <c r="D1176" s="112">
        <f>IF(C1176&lt;MAX($C$2:C1176),C1176/MAX($C$2:C1176)-1,0)</f>
        <v>-0.39436619718309862</v>
      </c>
      <c r="E1176" s="112">
        <f>IF(C1176&lt;MAX($C$957:C1176),C1176/MAX($C$957:C1176)-1,0)</f>
        <v>-6.4200217627856437E-2</v>
      </c>
    </row>
    <row r="1177" spans="1:5">
      <c r="A1177" s="259">
        <v>42751</v>
      </c>
      <c r="B1177" s="258">
        <v>1.4259999999999999</v>
      </c>
      <c r="C1177" s="258">
        <v>1.7150000000000001</v>
      </c>
      <c r="D1177" s="112">
        <f>IF(C1177&lt;MAX($C$2:C1177),C1177/MAX($C$2:C1177)-1,0)</f>
        <v>-0.39612676056338025</v>
      </c>
      <c r="E1177" s="112">
        <f>IF(C1177&lt;MAX($C$957:C1177),C1177/MAX($C$957:C1177)-1,0)</f>
        <v>-6.692056583242656E-2</v>
      </c>
    </row>
    <row r="1178" spans="1:5">
      <c r="A1178" s="259">
        <v>42752</v>
      </c>
      <c r="B1178" s="258">
        <v>1.43</v>
      </c>
      <c r="C1178" s="258">
        <v>1.7190000000000001</v>
      </c>
      <c r="D1178" s="112">
        <f>IF(C1178&lt;MAX($C$2:C1178),C1178/MAX($C$2:C1178)-1,0)</f>
        <v>-0.3947183098591549</v>
      </c>
      <c r="E1178" s="112">
        <f>IF(C1178&lt;MAX($C$957:C1178),C1178/MAX($C$957:C1178)-1,0)</f>
        <v>-6.4744287268770351E-2</v>
      </c>
    </row>
    <row r="1179" spans="1:5">
      <c r="A1179" s="259">
        <v>42753</v>
      </c>
      <c r="B1179" s="258">
        <v>1.4339999999999999</v>
      </c>
      <c r="C1179" s="258">
        <v>1.7230000000000001</v>
      </c>
      <c r="D1179" s="112">
        <f>IF(C1179&lt;MAX($C$2:C1179),C1179/MAX($C$2:C1179)-1,0)</f>
        <v>-0.39330985915492955</v>
      </c>
      <c r="E1179" s="112">
        <f>IF(C1179&lt;MAX($C$957:C1179),C1179/MAX($C$957:C1179)-1,0)</f>
        <v>-6.2568008705114253E-2</v>
      </c>
    </row>
    <row r="1180" spans="1:5">
      <c r="A1180" s="259">
        <v>42754</v>
      </c>
      <c r="B1180" s="258">
        <v>1.4330000000000001</v>
      </c>
      <c r="C1180" s="258">
        <v>1.722</v>
      </c>
      <c r="D1180" s="112">
        <f>IF(C1180&lt;MAX($C$2:C1180),C1180/MAX($C$2:C1180)-1,0)</f>
        <v>-0.39366197183098595</v>
      </c>
      <c r="E1180" s="112">
        <f>IF(C1180&lt;MAX($C$957:C1180),C1180/MAX($C$957:C1180)-1,0)</f>
        <v>-6.3112078346028389E-2</v>
      </c>
    </row>
    <row r="1181" spans="1:5">
      <c r="A1181" s="259">
        <v>42755</v>
      </c>
      <c r="B1181" s="258">
        <v>1.4450000000000001</v>
      </c>
      <c r="C1181" s="258">
        <v>1.734</v>
      </c>
      <c r="D1181" s="112">
        <f>IF(C1181&lt;MAX($C$2:C1181),C1181/MAX($C$2:C1181)-1,0)</f>
        <v>-0.38943661971830978</v>
      </c>
      <c r="E1181" s="112">
        <f>IF(C1181&lt;MAX($C$957:C1181),C1181/MAX($C$957:C1181)-1,0)</f>
        <v>-5.6583242655059873E-2</v>
      </c>
    </row>
    <row r="1182" spans="1:5">
      <c r="A1182" s="259">
        <v>42758</v>
      </c>
      <c r="B1182" s="258">
        <v>1.4490000000000001</v>
      </c>
      <c r="C1182" s="258">
        <v>1.738</v>
      </c>
      <c r="D1182" s="112">
        <f>IF(C1182&lt;MAX($C$2:C1182),C1182/MAX($C$2:C1182)-1,0)</f>
        <v>-0.38802816901408443</v>
      </c>
      <c r="E1182" s="112">
        <f>IF(C1182&lt;MAX($C$957:C1182),C1182/MAX($C$957:C1182)-1,0)</f>
        <v>-5.4406964091403776E-2</v>
      </c>
    </row>
    <row r="1183" spans="1:5">
      <c r="A1183" s="259">
        <v>42759</v>
      </c>
      <c r="B1183" s="258">
        <v>1.4450000000000001</v>
      </c>
      <c r="C1183" s="258">
        <v>1.734</v>
      </c>
      <c r="D1183" s="112">
        <f>IF(C1183&lt;MAX($C$2:C1183),C1183/MAX($C$2:C1183)-1,0)</f>
        <v>-0.38943661971830978</v>
      </c>
      <c r="E1183" s="112">
        <f>IF(C1183&lt;MAX($C$957:C1183),C1183/MAX($C$957:C1183)-1,0)</f>
        <v>-5.6583242655059873E-2</v>
      </c>
    </row>
    <row r="1184" spans="1:5">
      <c r="A1184" s="259">
        <v>42760</v>
      </c>
      <c r="B1184" s="258">
        <v>1.4550000000000001</v>
      </c>
      <c r="C1184" s="258">
        <v>1.744</v>
      </c>
      <c r="D1184" s="112">
        <f>IF(C1184&lt;MAX($C$2:C1184),C1184/MAX($C$2:C1184)-1,0)</f>
        <v>-0.38591549295774641</v>
      </c>
      <c r="E1184" s="112">
        <f>IF(C1184&lt;MAX($C$957:C1184),C1184/MAX($C$957:C1184)-1,0)</f>
        <v>-5.1142546245919518E-2</v>
      </c>
    </row>
    <row r="1185" spans="1:5">
      <c r="A1185" s="259">
        <v>42761</v>
      </c>
      <c r="B1185" s="258">
        <v>1.46</v>
      </c>
      <c r="C1185" s="258">
        <v>1.7490000000000001</v>
      </c>
      <c r="D1185" s="112">
        <f>IF(C1185&lt;MAX($C$2:C1185),C1185/MAX($C$2:C1185)-1,0)</f>
        <v>-0.38415492957746467</v>
      </c>
      <c r="E1185" s="112">
        <f>IF(C1185&lt;MAX($C$957:C1185),C1185/MAX($C$957:C1185)-1,0)</f>
        <v>-4.8422198041349285E-2</v>
      </c>
    </row>
    <row r="1186" spans="1:5">
      <c r="A1186" s="259">
        <v>42769</v>
      </c>
      <c r="B1186" s="258">
        <v>1.4590000000000001</v>
      </c>
      <c r="C1186" s="258">
        <v>1.748</v>
      </c>
      <c r="D1186" s="112">
        <f>IF(C1186&lt;MAX($C$2:C1186),C1186/MAX($C$2:C1186)-1,0)</f>
        <v>-0.38450704225352106</v>
      </c>
      <c r="E1186" s="112">
        <f>IF(C1186&lt;MAX($C$957:C1186),C1186/MAX($C$957:C1186)-1,0)</f>
        <v>-4.896626768226342E-2</v>
      </c>
    </row>
    <row r="1187" spans="1:5">
      <c r="A1187" s="259">
        <v>42772</v>
      </c>
      <c r="B1187" s="258">
        <v>1.4630000000000001</v>
      </c>
      <c r="C1187" s="258">
        <v>1.752</v>
      </c>
      <c r="D1187" s="112">
        <f>IF(C1187&lt;MAX($C$2:C1187),C1187/MAX($C$2:C1187)-1,0)</f>
        <v>-0.38309859154929571</v>
      </c>
      <c r="E1187" s="112">
        <f>IF(C1187&lt;MAX($C$957:C1187),C1187/MAX($C$957:C1187)-1,0)</f>
        <v>-4.6789989118607211E-2</v>
      </c>
    </row>
    <row r="1188" spans="1:5">
      <c r="A1188" s="259">
        <v>42773</v>
      </c>
      <c r="B1188" s="258">
        <v>1.4630000000000001</v>
      </c>
      <c r="C1188" s="258">
        <v>1.752</v>
      </c>
      <c r="D1188" s="112">
        <f>IF(C1188&lt;MAX($C$2:C1188),C1188/MAX($C$2:C1188)-1,0)</f>
        <v>-0.38309859154929571</v>
      </c>
      <c r="E1188" s="112">
        <f>IF(C1188&lt;MAX($C$957:C1188),C1188/MAX($C$957:C1188)-1,0)</f>
        <v>-4.6789989118607211E-2</v>
      </c>
    </row>
    <row r="1189" spans="1:5">
      <c r="A1189" s="259">
        <v>42774</v>
      </c>
      <c r="B1189" s="258">
        <v>1.4650000000000001</v>
      </c>
      <c r="C1189" s="258">
        <v>1.754</v>
      </c>
      <c r="D1189" s="112">
        <f>IF(C1189&lt;MAX($C$2:C1189),C1189/MAX($C$2:C1189)-1,0)</f>
        <v>-0.38239436619718303</v>
      </c>
      <c r="E1189" s="112">
        <f>IF(C1189&lt;MAX($C$957:C1189),C1189/MAX($C$957:C1189)-1,0)</f>
        <v>-4.5701849836779163E-2</v>
      </c>
    </row>
    <row r="1190" spans="1:5">
      <c r="A1190" s="259">
        <v>42775</v>
      </c>
      <c r="B1190" s="258">
        <v>1.468</v>
      </c>
      <c r="C1190" s="258">
        <v>1.7569999999999999</v>
      </c>
      <c r="D1190" s="112">
        <f>IF(C1190&lt;MAX($C$2:C1190),C1190/MAX($C$2:C1190)-1,0)</f>
        <v>-0.38133802816901408</v>
      </c>
      <c r="E1190" s="112">
        <f>IF(C1190&lt;MAX($C$957:C1190),C1190/MAX($C$957:C1190)-1,0)</f>
        <v>-4.4069640914037089E-2</v>
      </c>
    </row>
    <row r="1191" spans="1:5">
      <c r="A1191" s="259">
        <v>42776</v>
      </c>
      <c r="B1191" s="258">
        <v>1.4670000000000001</v>
      </c>
      <c r="C1191" s="258">
        <v>1.756</v>
      </c>
      <c r="D1191" s="112">
        <f>IF(C1191&lt;MAX($C$2:C1191),C1191/MAX($C$2:C1191)-1,0)</f>
        <v>-0.38169014084507036</v>
      </c>
      <c r="E1191" s="112">
        <f>IF(C1191&lt;MAX($C$957:C1191),C1191/MAX($C$957:C1191)-1,0)</f>
        <v>-4.4613710554951114E-2</v>
      </c>
    </row>
    <row r="1192" spans="1:5">
      <c r="A1192" s="259">
        <v>42779</v>
      </c>
      <c r="B1192" s="258">
        <v>1.4770000000000001</v>
      </c>
      <c r="C1192" s="258">
        <v>1.766</v>
      </c>
      <c r="D1192" s="112">
        <f>IF(C1192&lt;MAX($C$2:C1192),C1192/MAX($C$2:C1192)-1,0)</f>
        <v>-0.37816901408450698</v>
      </c>
      <c r="E1192" s="112">
        <f>IF(C1192&lt;MAX($C$957:C1192),C1192/MAX($C$957:C1192)-1,0)</f>
        <v>-3.9173014145810647E-2</v>
      </c>
    </row>
    <row r="1193" spans="1:5">
      <c r="A1193" s="259">
        <v>42780</v>
      </c>
      <c r="B1193" s="258">
        <v>1.476</v>
      </c>
      <c r="C1193" s="258">
        <v>1.7649999999999999</v>
      </c>
      <c r="D1193" s="112">
        <f>IF(C1193&lt;MAX($C$2:C1193),C1193/MAX($C$2:C1193)-1,0)</f>
        <v>-0.37852112676056338</v>
      </c>
      <c r="E1193" s="112">
        <f>IF(C1193&lt;MAX($C$957:C1193),C1193/MAX($C$957:C1193)-1,0)</f>
        <v>-3.9717083786724783E-2</v>
      </c>
    </row>
    <row r="1194" spans="1:5">
      <c r="A1194" s="259">
        <v>42781</v>
      </c>
      <c r="B1194" s="258">
        <v>1.464</v>
      </c>
      <c r="C1194" s="258">
        <v>1.7529999999999999</v>
      </c>
      <c r="D1194" s="112">
        <f>IF(C1194&lt;MAX($C$2:C1194),C1194/MAX($C$2:C1194)-1,0)</f>
        <v>-0.38274647887323943</v>
      </c>
      <c r="E1194" s="112">
        <f>IF(C1194&lt;MAX($C$957:C1194),C1194/MAX($C$957:C1194)-1,0)</f>
        <v>-4.6245919477693298E-2</v>
      </c>
    </row>
    <row r="1195" spans="1:5">
      <c r="A1195" s="259">
        <v>42782</v>
      </c>
      <c r="B1195" s="258">
        <v>1.47</v>
      </c>
      <c r="C1195" s="258">
        <v>1.7589999999999999</v>
      </c>
      <c r="D1195" s="112">
        <f>IF(C1195&lt;MAX($C$2:C1195),C1195/MAX($C$2:C1195)-1,0)</f>
        <v>-0.3806338028169014</v>
      </c>
      <c r="E1195" s="112">
        <f>IF(C1195&lt;MAX($C$957:C1195),C1195/MAX($C$957:C1195)-1,0)</f>
        <v>-4.298150163220904E-2</v>
      </c>
    </row>
    <row r="1196" spans="1:5">
      <c r="A1196" s="259">
        <v>42783</v>
      </c>
      <c r="B1196" s="258">
        <v>1.464</v>
      </c>
      <c r="C1196" s="258">
        <v>1.7529999999999999</v>
      </c>
      <c r="D1196" s="112">
        <f>IF(C1196&lt;MAX($C$2:C1196),C1196/MAX($C$2:C1196)-1,0)</f>
        <v>-0.38274647887323943</v>
      </c>
      <c r="E1196" s="112">
        <f>IF(C1196&lt;MAX($C$957:C1196),C1196/MAX($C$957:C1196)-1,0)</f>
        <v>-4.6245919477693298E-2</v>
      </c>
    </row>
    <row r="1197" spans="1:5">
      <c r="A1197" s="259">
        <v>42786</v>
      </c>
      <c r="B1197" s="258">
        <v>1.4810000000000001</v>
      </c>
      <c r="C1197" s="258">
        <v>1.77</v>
      </c>
      <c r="D1197" s="112">
        <f>IF(C1197&lt;MAX($C$2:C1197),C1197/MAX($C$2:C1197)-1,0)</f>
        <v>-0.37676056338028163</v>
      </c>
      <c r="E1197" s="112">
        <f>IF(C1197&lt;MAX($C$957:C1197),C1197/MAX($C$957:C1197)-1,0)</f>
        <v>-3.699673558215455E-2</v>
      </c>
    </row>
    <row r="1198" spans="1:5">
      <c r="A1198" s="259">
        <v>42787</v>
      </c>
      <c r="B1198" s="258">
        <v>1.4870000000000001</v>
      </c>
      <c r="C1198" s="258">
        <v>1.776</v>
      </c>
      <c r="D1198" s="112">
        <f>IF(C1198&lt;MAX($C$2:C1198),C1198/MAX($C$2:C1198)-1,0)</f>
        <v>-0.37464788732394361</v>
      </c>
      <c r="E1198" s="112">
        <f>IF(C1198&lt;MAX($C$957:C1198),C1198/MAX($C$957:C1198)-1,0)</f>
        <v>-3.3732317736670292E-2</v>
      </c>
    </row>
    <row r="1199" spans="1:5">
      <c r="A1199" s="259">
        <v>42788</v>
      </c>
      <c r="B1199" s="258">
        <v>1.4910000000000001</v>
      </c>
      <c r="C1199" s="258">
        <v>1.78</v>
      </c>
      <c r="D1199" s="112">
        <f>IF(C1199&lt;MAX($C$2:C1199),C1199/MAX($C$2:C1199)-1,0)</f>
        <v>-0.37323943661971826</v>
      </c>
      <c r="E1199" s="112">
        <f>IF(C1199&lt;MAX($C$957:C1199),C1199/MAX($C$957:C1199)-1,0)</f>
        <v>-3.1556039173014194E-2</v>
      </c>
    </row>
    <row r="1200" spans="1:5">
      <c r="A1200" s="259">
        <v>42789</v>
      </c>
      <c r="B1200" s="258">
        <v>1.5069999999999999</v>
      </c>
      <c r="C1200" s="258">
        <v>1.796</v>
      </c>
      <c r="D1200" s="112">
        <f>IF(C1200&lt;MAX($C$2:C1200),C1200/MAX($C$2:C1200)-1,0)</f>
        <v>-0.36760563380281686</v>
      </c>
      <c r="E1200" s="112">
        <f>IF(C1200&lt;MAX($C$957:C1200),C1200/MAX($C$957:C1200)-1,0)</f>
        <v>-2.2850924918389581E-2</v>
      </c>
    </row>
    <row r="1201" spans="1:5">
      <c r="A1201" s="259">
        <v>42790</v>
      </c>
      <c r="B1201" s="258">
        <v>1.5069999999999999</v>
      </c>
      <c r="C1201" s="258">
        <v>1.796</v>
      </c>
      <c r="D1201" s="112">
        <f>IF(C1201&lt;MAX($C$2:C1201),C1201/MAX($C$2:C1201)-1,0)</f>
        <v>-0.36760563380281686</v>
      </c>
      <c r="E1201" s="112">
        <f>IF(C1201&lt;MAX($C$957:C1201),C1201/MAX($C$957:C1201)-1,0)</f>
        <v>-2.2850924918389581E-2</v>
      </c>
    </row>
    <row r="1202" spans="1:5">
      <c r="A1202" s="259">
        <v>42793</v>
      </c>
      <c r="B1202" s="258">
        <v>1.496</v>
      </c>
      <c r="C1202" s="258">
        <v>1.7849999999999999</v>
      </c>
      <c r="D1202" s="112">
        <f>IF(C1202&lt;MAX($C$2:C1202),C1202/MAX($C$2:C1202)-1,0)</f>
        <v>-0.37147887323943662</v>
      </c>
      <c r="E1202" s="112">
        <f>IF(C1202&lt;MAX($C$957:C1202),C1202/MAX($C$957:C1202)-1,0)</f>
        <v>-2.8835690968444072E-2</v>
      </c>
    </row>
    <row r="1203" spans="1:5">
      <c r="A1203" s="259">
        <v>42794</v>
      </c>
      <c r="B1203" s="258">
        <v>1.4950000000000001</v>
      </c>
      <c r="C1203" s="258">
        <v>1.784</v>
      </c>
      <c r="D1203" s="112">
        <f>IF(C1203&lt;MAX($C$2:C1203),C1203/MAX($C$2:C1203)-1,0)</f>
        <v>-0.37183098591549291</v>
      </c>
      <c r="E1203" s="112">
        <f>IF(C1203&lt;MAX($C$957:C1203),C1203/MAX($C$957:C1203)-1,0)</f>
        <v>-2.9379760609357986E-2</v>
      </c>
    </row>
    <row r="1204" spans="1:5">
      <c r="A1204" s="259">
        <v>42795</v>
      </c>
      <c r="B1204" s="258">
        <v>1.4970000000000001</v>
      </c>
      <c r="C1204" s="258">
        <v>1.786</v>
      </c>
      <c r="D1204" s="112">
        <f>IF(C1204&lt;MAX($C$2:C1204),C1204/MAX($C$2:C1204)-1,0)</f>
        <v>-0.37112676056338023</v>
      </c>
      <c r="E1204" s="112">
        <f>IF(C1204&lt;MAX($C$957:C1204),C1204/MAX($C$957:C1204)-1,0)</f>
        <v>-2.8291621327529937E-2</v>
      </c>
    </row>
    <row r="1205" spans="1:5">
      <c r="A1205" s="259">
        <v>42796</v>
      </c>
      <c r="B1205" s="258">
        <v>1.492</v>
      </c>
      <c r="C1205" s="258">
        <v>1.7809999999999999</v>
      </c>
      <c r="D1205" s="112">
        <f>IF(C1205&lt;MAX($C$2:C1205),C1205/MAX($C$2:C1205)-1,0)</f>
        <v>-0.37288732394366197</v>
      </c>
      <c r="E1205" s="112">
        <f>IF(C1205&lt;MAX($C$957:C1205),C1205/MAX($C$957:C1205)-1,0)</f>
        <v>-3.101196953210017E-2</v>
      </c>
    </row>
    <row r="1206" spans="1:5">
      <c r="A1206" s="259">
        <v>42797</v>
      </c>
      <c r="B1206" s="258">
        <v>1.4970000000000001</v>
      </c>
      <c r="C1206" s="258">
        <v>1.786</v>
      </c>
      <c r="D1206" s="112">
        <f>IF(C1206&lt;MAX($C$2:C1206),C1206/MAX($C$2:C1206)-1,0)</f>
        <v>-0.37112676056338023</v>
      </c>
      <c r="E1206" s="112">
        <f>IF(C1206&lt;MAX($C$957:C1206),C1206/MAX($C$957:C1206)-1,0)</f>
        <v>-2.8291621327529937E-2</v>
      </c>
    </row>
    <row r="1207" spans="1:5">
      <c r="A1207" s="259">
        <v>42800</v>
      </c>
      <c r="B1207" s="258">
        <v>1.5009999999999999</v>
      </c>
      <c r="C1207" s="258">
        <v>1.79</v>
      </c>
      <c r="D1207" s="112">
        <f>IF(C1207&lt;MAX($C$2:C1207),C1207/MAX($C$2:C1207)-1,0)</f>
        <v>-0.36971830985915488</v>
      </c>
      <c r="E1207" s="112">
        <f>IF(C1207&lt;MAX($C$957:C1207),C1207/MAX($C$957:C1207)-1,0)</f>
        <v>-2.6115342763873839E-2</v>
      </c>
    </row>
    <row r="1208" spans="1:5">
      <c r="A1208" s="259">
        <v>42801</v>
      </c>
      <c r="B1208" s="258">
        <v>1.51</v>
      </c>
      <c r="C1208" s="258">
        <v>1.7989999999999999</v>
      </c>
      <c r="D1208" s="112">
        <f>IF(C1208&lt;MAX($C$2:C1208),C1208/MAX($C$2:C1208)-1,0)</f>
        <v>-0.3665492957746479</v>
      </c>
      <c r="E1208" s="112">
        <f>IF(C1208&lt;MAX($C$957:C1208),C1208/MAX($C$957:C1208)-1,0)</f>
        <v>-2.1218715995647508E-2</v>
      </c>
    </row>
    <row r="1209" spans="1:5">
      <c r="A1209" s="259">
        <v>42802</v>
      </c>
      <c r="B1209" s="258">
        <v>1.508</v>
      </c>
      <c r="C1209" s="258">
        <v>1.7969999999999999</v>
      </c>
      <c r="D1209" s="112">
        <f>IF(C1209&lt;MAX($C$2:C1209),C1209/MAX($C$2:C1209)-1,0)</f>
        <v>-0.36725352112676057</v>
      </c>
      <c r="E1209" s="112">
        <f>IF(C1209&lt;MAX($C$957:C1209),C1209/MAX($C$957:C1209)-1,0)</f>
        <v>-2.2306855277475557E-2</v>
      </c>
    </row>
    <row r="1210" spans="1:5">
      <c r="A1210" s="259">
        <v>42803</v>
      </c>
      <c r="B1210" s="258">
        <v>1.4990000000000001</v>
      </c>
      <c r="C1210" s="258">
        <v>1.788</v>
      </c>
      <c r="D1210" s="112">
        <f>IF(C1210&lt;MAX($C$2:C1210),C1210/MAX($C$2:C1210)-1,0)</f>
        <v>-0.37042253521126756</v>
      </c>
      <c r="E1210" s="112">
        <f>IF(C1210&lt;MAX($C$957:C1210),C1210/MAX($C$957:C1210)-1,0)</f>
        <v>-2.7203482045701888E-2</v>
      </c>
    </row>
    <row r="1211" spans="1:5">
      <c r="A1211" s="259">
        <v>42804</v>
      </c>
      <c r="B1211" s="258">
        <v>1.502</v>
      </c>
      <c r="C1211" s="258">
        <v>1.7909999999999999</v>
      </c>
      <c r="D1211" s="112">
        <f>IF(C1211&lt;MAX($C$2:C1211),C1211/MAX($C$2:C1211)-1,0)</f>
        <v>-0.3693661971830986</v>
      </c>
      <c r="E1211" s="112">
        <f>IF(C1211&lt;MAX($C$957:C1211),C1211/MAX($C$957:C1211)-1,0)</f>
        <v>-2.5571273122959814E-2</v>
      </c>
    </row>
    <row r="1212" spans="1:5">
      <c r="A1212" s="259">
        <v>42807</v>
      </c>
      <c r="B1212" s="258">
        <v>1.51</v>
      </c>
      <c r="C1212" s="258">
        <v>1.7989999999999999</v>
      </c>
      <c r="D1212" s="112">
        <f>IF(C1212&lt;MAX($C$2:C1212),C1212/MAX($C$2:C1212)-1,0)</f>
        <v>-0.3665492957746479</v>
      </c>
      <c r="E1212" s="112">
        <f>IF(C1212&lt;MAX($C$957:C1212),C1212/MAX($C$957:C1212)-1,0)</f>
        <v>-2.1218715995647508E-2</v>
      </c>
    </row>
    <row r="1213" spans="1:5">
      <c r="A1213" s="259">
        <v>42808</v>
      </c>
      <c r="B1213" s="258">
        <v>1.5089999999999999</v>
      </c>
      <c r="C1213" s="258">
        <v>1.798</v>
      </c>
      <c r="D1213" s="112">
        <f>IF(C1213&lt;MAX($C$2:C1213),C1213/MAX($C$2:C1213)-1,0)</f>
        <v>-0.36690140845070418</v>
      </c>
      <c r="E1213" s="112">
        <f>IF(C1213&lt;MAX($C$957:C1213),C1213/MAX($C$957:C1213)-1,0)</f>
        <v>-2.1762785636561532E-2</v>
      </c>
    </row>
    <row r="1214" spans="1:5">
      <c r="A1214" s="259">
        <v>42809</v>
      </c>
      <c r="B1214" s="258">
        <v>1.5149999999999999</v>
      </c>
      <c r="C1214" s="258">
        <v>1.804</v>
      </c>
      <c r="D1214" s="112">
        <f>IF(C1214&lt;MAX($C$2:C1214),C1214/MAX($C$2:C1214)-1,0)</f>
        <v>-0.36478873239436616</v>
      </c>
      <c r="E1214" s="112">
        <f>IF(C1214&lt;MAX($C$957:C1214),C1214/MAX($C$957:C1214)-1,0)</f>
        <v>-1.8498367791077275E-2</v>
      </c>
    </row>
    <row r="1215" spans="1:5">
      <c r="A1215" s="259">
        <v>42810</v>
      </c>
      <c r="B1215" s="258">
        <v>1.5189999999999999</v>
      </c>
      <c r="C1215" s="258">
        <v>1.8080000000000001</v>
      </c>
      <c r="D1215" s="112">
        <f>IF(C1215&lt;MAX($C$2:C1215),C1215/MAX($C$2:C1215)-1,0)</f>
        <v>-0.36338028169014081</v>
      </c>
      <c r="E1215" s="112">
        <f>IF(C1215&lt;MAX($C$957:C1215),C1215/MAX($C$957:C1215)-1,0)</f>
        <v>-1.6322089227421177E-2</v>
      </c>
    </row>
    <row r="1216" spans="1:5">
      <c r="A1216" s="259">
        <v>42811</v>
      </c>
      <c r="B1216" s="258">
        <v>1.5129999999999999</v>
      </c>
      <c r="C1216" s="258">
        <v>1.802</v>
      </c>
      <c r="D1216" s="112">
        <f>IF(C1216&lt;MAX($C$2:C1216),C1216/MAX($C$2:C1216)-1,0)</f>
        <v>-0.36549295774647883</v>
      </c>
      <c r="E1216" s="112">
        <f>IF(C1216&lt;MAX($C$957:C1216),C1216/MAX($C$957:C1216)-1,0)</f>
        <v>-1.9586507072905324E-2</v>
      </c>
    </row>
    <row r="1217" spans="1:5">
      <c r="A1217" s="259">
        <v>42814</v>
      </c>
      <c r="B1217" s="258">
        <v>1.528</v>
      </c>
      <c r="C1217" s="258">
        <v>1.8169999999999999</v>
      </c>
      <c r="D1217" s="112">
        <f>IF(C1217&lt;MAX($C$2:C1217),C1217/MAX($C$2:C1217)-1,0)</f>
        <v>-0.36021126760563382</v>
      </c>
      <c r="E1217" s="112">
        <f>IF(C1217&lt;MAX($C$957:C1217),C1217/MAX($C$957:C1217)-1,0)</f>
        <v>-1.1425462459194846E-2</v>
      </c>
    </row>
    <row r="1218" spans="1:5">
      <c r="A1218" s="259">
        <v>42815</v>
      </c>
      <c r="B1218" s="258">
        <v>1.5489999999999999</v>
      </c>
      <c r="C1218" s="258">
        <v>1.8380000000000001</v>
      </c>
      <c r="D1218" s="112">
        <f>IF(C1218&lt;MAX($C$2:C1218),C1218/MAX($C$2:C1218)-1,0)</f>
        <v>-0.35281690140845068</v>
      </c>
      <c r="E1218" s="112">
        <f>IF(C1218&lt;MAX($C$957:C1218),C1218/MAX($C$957:C1218)-1,0)</f>
        <v>0</v>
      </c>
    </row>
    <row r="1219" spans="1:5">
      <c r="A1219" s="259">
        <v>42816</v>
      </c>
      <c r="B1219" s="258">
        <v>1.57</v>
      </c>
      <c r="C1219" s="258">
        <v>1.859</v>
      </c>
      <c r="D1219" s="112">
        <f>IF(C1219&lt;MAX($C$2:C1219),C1219/MAX($C$2:C1219)-1,0)</f>
        <v>-0.34542253521126753</v>
      </c>
      <c r="E1219" s="112">
        <f>IF(C1219&lt;MAX($C$957:C1219),C1219/MAX($C$957:C1219)-1,0)</f>
        <v>0</v>
      </c>
    </row>
    <row r="1220" spans="1:5">
      <c r="A1220" s="259">
        <v>42817</v>
      </c>
      <c r="B1220" s="258">
        <v>1.57</v>
      </c>
      <c r="C1220" s="258">
        <v>1.859</v>
      </c>
      <c r="D1220" s="112">
        <f>IF(C1220&lt;MAX($C$2:C1220),C1220/MAX($C$2:C1220)-1,0)</f>
        <v>-0.34542253521126753</v>
      </c>
      <c r="E1220" s="112">
        <f>IF(C1220&lt;MAX($C$957:C1220),C1220/MAX($C$957:C1220)-1,0)</f>
        <v>0</v>
      </c>
    </row>
    <row r="1221" spans="1:5">
      <c r="A1221" s="259">
        <v>42818</v>
      </c>
      <c r="B1221" s="258">
        <v>1.573</v>
      </c>
      <c r="C1221" s="258">
        <v>1.8620000000000001</v>
      </c>
      <c r="D1221" s="112">
        <f>IF(C1221&lt;MAX($C$2:C1221),C1221/MAX($C$2:C1221)-1,0)</f>
        <v>-0.34436619718309858</v>
      </c>
      <c r="E1221" s="112">
        <f>IF(C1221&lt;MAX($C$957:C1221),C1221/MAX($C$957:C1221)-1,0)</f>
        <v>0</v>
      </c>
    </row>
    <row r="1222" spans="1:5">
      <c r="A1222" s="259">
        <v>42821</v>
      </c>
      <c r="B1222" s="258">
        <v>1.5580000000000001</v>
      </c>
      <c r="C1222" s="258">
        <v>1.847</v>
      </c>
      <c r="D1222" s="112">
        <f>IF(C1222&lt;MAX($C$2:C1222),C1222/MAX($C$2:C1222)-1,0)</f>
        <v>-0.34964788732394358</v>
      </c>
      <c r="E1222" s="112">
        <f>IF(C1222&lt;MAX($C$957:C1222),C1222/MAX($C$957:C1222)-1,0)</f>
        <v>-8.0558539205156654E-3</v>
      </c>
    </row>
    <row r="1223" spans="1:5">
      <c r="A1223" s="259">
        <v>42822</v>
      </c>
      <c r="B1223" s="258">
        <v>1.5640000000000001</v>
      </c>
      <c r="C1223" s="258">
        <v>1.853</v>
      </c>
      <c r="D1223" s="112">
        <f>IF(C1223&lt;MAX($C$2:C1223),C1223/MAX($C$2:C1223)-1,0)</f>
        <v>-0.34753521126760556</v>
      </c>
      <c r="E1223" s="112">
        <f>IF(C1223&lt;MAX($C$957:C1223),C1223/MAX($C$957:C1223)-1,0)</f>
        <v>-4.8335123523094436E-3</v>
      </c>
    </row>
    <row r="1224" spans="1:5">
      <c r="A1224" s="259">
        <v>42823</v>
      </c>
      <c r="B1224" s="258">
        <v>1.5569999999999999</v>
      </c>
      <c r="C1224" s="258">
        <v>1.8460000000000001</v>
      </c>
      <c r="D1224" s="112">
        <f>IF(C1224&lt;MAX($C$2:C1224),C1224/MAX($C$2:C1224)-1,0)</f>
        <v>-0.35</v>
      </c>
      <c r="E1224" s="112">
        <f>IF(C1224&lt;MAX($C$957:C1224),C1224/MAX($C$957:C1224)-1,0)</f>
        <v>-8.5929108485499617E-3</v>
      </c>
    </row>
    <row r="1225" spans="1:5">
      <c r="A1225" s="259">
        <v>42824</v>
      </c>
      <c r="B1225" s="258">
        <v>1.548</v>
      </c>
      <c r="C1225" s="258">
        <v>1.837</v>
      </c>
      <c r="D1225" s="112">
        <f>IF(C1225&lt;MAX($C$2:C1225),C1225/MAX($C$2:C1225)-1,0)</f>
        <v>-0.35316901408450707</v>
      </c>
      <c r="E1225" s="112">
        <f>IF(C1225&lt;MAX($C$957:C1225),C1225/MAX($C$957:C1225)-1,0)</f>
        <v>-1.3426423200859405E-2</v>
      </c>
    </row>
    <row r="1226" spans="1:5">
      <c r="A1226" s="259">
        <v>42825</v>
      </c>
      <c r="B1226" s="258">
        <v>1.5660000000000001</v>
      </c>
      <c r="C1226" s="258">
        <v>1.855</v>
      </c>
      <c r="D1226" s="112">
        <f>IF(C1226&lt;MAX($C$2:C1226),C1226/MAX($C$2:C1226)-1,0)</f>
        <v>-0.34683098591549288</v>
      </c>
      <c r="E1226" s="112">
        <f>IF(C1226&lt;MAX($C$957:C1226),C1226/MAX($C$957:C1226)-1,0)</f>
        <v>-3.7593984962406291E-3</v>
      </c>
    </row>
    <row r="1227" spans="1:5">
      <c r="A1227" s="259">
        <v>42830</v>
      </c>
      <c r="B1227" s="258">
        <v>1.5740000000000001</v>
      </c>
      <c r="C1227" s="258">
        <v>1.863</v>
      </c>
      <c r="D1227" s="112">
        <f>IF(C1227&lt;MAX($C$2:C1227),C1227/MAX($C$2:C1227)-1,0)</f>
        <v>-0.34401408450704218</v>
      </c>
      <c r="E1227" s="112">
        <f>IF(C1227&lt;MAX($C$957:C1227),C1227/MAX($C$957:C1227)-1,0)</f>
        <v>0</v>
      </c>
    </row>
    <row r="1228" spans="1:5">
      <c r="A1228" s="259">
        <v>42831</v>
      </c>
      <c r="B1228" s="258">
        <v>1.5760000000000001</v>
      </c>
      <c r="C1228" s="258">
        <v>1.865</v>
      </c>
      <c r="D1228" s="112">
        <f>IF(C1228&lt;MAX($C$2:C1228),C1228/MAX($C$2:C1228)-1,0)</f>
        <v>-0.34330985915492951</v>
      </c>
      <c r="E1228" s="112">
        <f>IF(C1228&lt;MAX($C$957:C1228),C1228/MAX($C$957:C1228)-1,0)</f>
        <v>0</v>
      </c>
    </row>
    <row r="1229" spans="1:5">
      <c r="A1229" s="259">
        <v>42832</v>
      </c>
      <c r="B1229" s="258">
        <v>1.575</v>
      </c>
      <c r="C1229" s="258">
        <v>1.8640000000000001</v>
      </c>
      <c r="D1229" s="112">
        <f>IF(C1229&lt;MAX($C$2:C1229),C1229/MAX($C$2:C1229)-1,0)</f>
        <v>-0.3436619718309859</v>
      </c>
      <c r="E1229" s="112">
        <f>IF(C1229&lt;MAX($C$957:C1229),C1229/MAX($C$957:C1229)-1,0)</f>
        <v>-5.3619302949059477E-4</v>
      </c>
    </row>
    <row r="1230" spans="1:5">
      <c r="A1230" s="259">
        <v>42835</v>
      </c>
      <c r="B1230" s="258">
        <v>1.5620000000000001</v>
      </c>
      <c r="C1230" s="258">
        <v>1.851</v>
      </c>
      <c r="D1230" s="112">
        <f>IF(C1230&lt;MAX($C$2:C1230),C1230/MAX($C$2:C1230)-1,0)</f>
        <v>-0.34823943661971823</v>
      </c>
      <c r="E1230" s="112">
        <f>IF(C1230&lt;MAX($C$957:C1230),C1230/MAX($C$957:C1230)-1,0)</f>
        <v>-7.5067024128686599E-3</v>
      </c>
    </row>
    <row r="1231" spans="1:5">
      <c r="A1231" s="259">
        <v>42836</v>
      </c>
      <c r="B1231" s="258">
        <v>1.556</v>
      </c>
      <c r="C1231" s="258">
        <v>1.845</v>
      </c>
      <c r="D1231" s="112">
        <f>IF(C1231&lt;MAX($C$2:C1231),C1231/MAX($C$2:C1231)-1,0)</f>
        <v>-0.35035211267605626</v>
      </c>
      <c r="E1231" s="112">
        <f>IF(C1231&lt;MAX($C$957:C1231),C1231/MAX($C$957:C1231)-1,0)</f>
        <v>-1.072386058981234E-2</v>
      </c>
    </row>
    <row r="1232" spans="1:5">
      <c r="A1232" s="259">
        <v>42837</v>
      </c>
      <c r="B1232" s="258">
        <v>1.5549999999999999</v>
      </c>
      <c r="C1232" s="258">
        <v>1.8440000000000001</v>
      </c>
      <c r="D1232" s="112">
        <f>IF(C1232&lt;MAX($C$2:C1232),C1232/MAX($C$2:C1232)-1,0)</f>
        <v>-0.35070422535211265</v>
      </c>
      <c r="E1232" s="112">
        <f>IF(C1232&lt;MAX($C$957:C1232),C1232/MAX($C$957:C1232)-1,0)</f>
        <v>-1.1260053619302934E-2</v>
      </c>
    </row>
    <row r="1233" spans="1:5">
      <c r="A1233" s="259">
        <v>42838</v>
      </c>
      <c r="B1233" s="258">
        <v>1.5660000000000001</v>
      </c>
      <c r="C1233" s="258">
        <v>1.855</v>
      </c>
      <c r="D1233" s="112">
        <f>IF(C1233&lt;MAX($C$2:C1233),C1233/MAX($C$2:C1233)-1,0)</f>
        <v>-0.34683098591549288</v>
      </c>
      <c r="E1233" s="112">
        <f>IF(C1233&lt;MAX($C$957:C1233),C1233/MAX($C$957:C1233)-1,0)</f>
        <v>-5.3619302949061698E-3</v>
      </c>
    </row>
    <row r="1234" spans="1:5">
      <c r="A1234" s="259">
        <v>42839</v>
      </c>
      <c r="B1234" s="258">
        <v>1.554</v>
      </c>
      <c r="C1234" s="258">
        <v>1.843</v>
      </c>
      <c r="D1234" s="112">
        <f>IF(C1234&lt;MAX($C$2:C1234),C1234/MAX($C$2:C1234)-1,0)</f>
        <v>-0.35105633802816905</v>
      </c>
      <c r="E1234" s="112">
        <f>IF(C1234&lt;MAX($C$957:C1234),C1234/MAX($C$957:C1234)-1,0)</f>
        <v>-1.1796246648793529E-2</v>
      </c>
    </row>
    <row r="1235" spans="1:5">
      <c r="A1235" s="259">
        <v>42842</v>
      </c>
      <c r="B1235" s="258">
        <v>1.5529999999999999</v>
      </c>
      <c r="C1235" s="258">
        <v>1.8420000000000001</v>
      </c>
      <c r="D1235" s="112">
        <f>IF(C1235&lt;MAX($C$2:C1235),C1235/MAX($C$2:C1235)-1,0)</f>
        <v>-0.35140845070422533</v>
      </c>
      <c r="E1235" s="112">
        <f>IF(C1235&lt;MAX($C$957:C1235),C1235/MAX($C$957:C1235)-1,0)</f>
        <v>-1.2332439678284124E-2</v>
      </c>
    </row>
    <row r="1236" spans="1:5">
      <c r="A1236" s="259">
        <v>42843</v>
      </c>
      <c r="B1236" s="258">
        <v>1.569</v>
      </c>
      <c r="C1236" s="258">
        <v>1.8580000000000001</v>
      </c>
      <c r="D1236" s="112">
        <f>IF(C1236&lt;MAX($C$2:C1236),C1236/MAX($C$2:C1236)-1,0)</f>
        <v>-0.34577464788732393</v>
      </c>
      <c r="E1236" s="112">
        <f>IF(C1236&lt;MAX($C$957:C1236),C1236/MAX($C$957:C1236)-1,0)</f>
        <v>-3.7533512064342744E-3</v>
      </c>
    </row>
    <row r="1237" spans="1:5">
      <c r="A1237" s="259">
        <v>42844</v>
      </c>
      <c r="B1237" s="258">
        <v>1.573</v>
      </c>
      <c r="C1237" s="258">
        <v>1.8620000000000001</v>
      </c>
      <c r="D1237" s="112">
        <f>IF(C1237&lt;MAX($C$2:C1237),C1237/MAX($C$2:C1237)-1,0)</f>
        <v>-0.34436619718309858</v>
      </c>
      <c r="E1237" s="112">
        <f>IF(C1237&lt;MAX($C$957:C1237),C1237/MAX($C$957:C1237)-1,0)</f>
        <v>-1.6085790884717843E-3</v>
      </c>
    </row>
    <row r="1238" spans="1:5">
      <c r="A1238" s="259">
        <v>42845</v>
      </c>
      <c r="B1238" s="258">
        <v>1.601</v>
      </c>
      <c r="C1238" s="258">
        <v>1.89</v>
      </c>
      <c r="D1238" s="112">
        <f>IF(C1238&lt;MAX($C$2:C1238),C1238/MAX($C$2:C1238)-1,0)</f>
        <v>-0.33450704225352113</v>
      </c>
      <c r="E1238" s="112">
        <f>IF(C1238&lt;MAX($C$957:C1238),C1238/MAX($C$957:C1238)-1,0)</f>
        <v>0</v>
      </c>
    </row>
    <row r="1239" spans="1:5">
      <c r="A1239" s="259">
        <v>42846</v>
      </c>
      <c r="B1239" s="258">
        <v>1.5920000000000001</v>
      </c>
      <c r="C1239" s="258">
        <v>1.881</v>
      </c>
      <c r="D1239" s="112">
        <f>IF(C1239&lt;MAX($C$2:C1239),C1239/MAX($C$2:C1239)-1,0)</f>
        <v>-0.33767605633802811</v>
      </c>
      <c r="E1239" s="112">
        <f>IF(C1239&lt;MAX($C$957:C1239),C1239/MAX($C$957:C1239)-1,0)</f>
        <v>-4.761904761904745E-3</v>
      </c>
    </row>
    <row r="1240" spans="1:5">
      <c r="A1240" s="259">
        <v>42849</v>
      </c>
      <c r="B1240" s="258">
        <v>1.5760000000000001</v>
      </c>
      <c r="C1240" s="258">
        <v>1.865</v>
      </c>
      <c r="D1240" s="112">
        <f>IF(C1240&lt;MAX($C$2:C1240),C1240/MAX($C$2:C1240)-1,0)</f>
        <v>-0.34330985915492951</v>
      </c>
      <c r="E1240" s="112">
        <f>IF(C1240&lt;MAX($C$957:C1240),C1240/MAX($C$957:C1240)-1,0)</f>
        <v>-1.3227513227513144E-2</v>
      </c>
    </row>
    <row r="1241" spans="1:5">
      <c r="A1241" s="259">
        <v>42850</v>
      </c>
      <c r="B1241" s="258">
        <v>1.581</v>
      </c>
      <c r="C1241" s="258">
        <v>1.87</v>
      </c>
      <c r="D1241" s="112">
        <f>IF(C1241&lt;MAX($C$2:C1241),C1241/MAX($C$2:C1241)-1,0)</f>
        <v>-0.34154929577464777</v>
      </c>
      <c r="E1241" s="112">
        <f>IF(C1241&lt;MAX($C$957:C1241),C1241/MAX($C$957:C1241)-1,0)</f>
        <v>-1.058201058201047E-2</v>
      </c>
    </row>
    <row r="1242" spans="1:5">
      <c r="A1242" s="259">
        <v>42851</v>
      </c>
      <c r="B1242" s="258">
        <v>1.58</v>
      </c>
      <c r="C1242" s="258">
        <v>1.869</v>
      </c>
      <c r="D1242" s="112">
        <f>IF(C1242&lt;MAX($C$2:C1242),C1242/MAX($C$2:C1242)-1,0)</f>
        <v>-0.34190140845070416</v>
      </c>
      <c r="E1242" s="112">
        <f>IF(C1242&lt;MAX($C$957:C1242),C1242/MAX($C$957:C1242)-1,0)</f>
        <v>-1.1111111111111072E-2</v>
      </c>
    </row>
    <row r="1243" spans="1:5">
      <c r="A1243" s="259">
        <v>42852</v>
      </c>
      <c r="B1243" s="258">
        <v>1.59</v>
      </c>
      <c r="C1243" s="258">
        <v>1.879</v>
      </c>
      <c r="D1243" s="112">
        <f>IF(C1243&lt;MAX($C$2:C1243),C1243/MAX($C$2:C1243)-1,0)</f>
        <v>-0.33838028169014078</v>
      </c>
      <c r="E1243" s="112">
        <f>IF(C1243&lt;MAX($C$957:C1243),C1243/MAX($C$957:C1243)-1,0)</f>
        <v>-5.8201058201057254E-3</v>
      </c>
    </row>
    <row r="1244" spans="1:5">
      <c r="A1244" s="259">
        <v>42853</v>
      </c>
      <c r="B1244" s="258">
        <v>1.573</v>
      </c>
      <c r="C1244" s="258">
        <v>1.8620000000000001</v>
      </c>
      <c r="D1244" s="112">
        <f>IF(C1244&lt;MAX($C$2:C1244),C1244/MAX($C$2:C1244)-1,0)</f>
        <v>-0.34436619718309858</v>
      </c>
      <c r="E1244" s="112">
        <f>IF(C1244&lt;MAX($C$957:C1244),C1244/MAX($C$957:C1244)-1,0)</f>
        <v>-1.4814814814814725E-2</v>
      </c>
    </row>
    <row r="1245" spans="1:5">
      <c r="A1245" s="259">
        <v>42857</v>
      </c>
      <c r="B1245" s="258">
        <v>1.571</v>
      </c>
      <c r="C1245" s="258">
        <v>1.86</v>
      </c>
      <c r="D1245" s="112">
        <f>IF(C1245&lt;MAX($C$2:C1245),C1245/MAX($C$2:C1245)-1,0)</f>
        <v>-0.34507042253521125</v>
      </c>
      <c r="E1245" s="112">
        <f>IF(C1245&lt;MAX($C$957:C1245),C1245/MAX($C$957:C1245)-1,0)</f>
        <v>-1.5873015873015817E-2</v>
      </c>
    </row>
    <row r="1246" spans="1:5">
      <c r="A1246" s="259">
        <v>42858</v>
      </c>
      <c r="B1246" s="258">
        <v>1.5680000000000001</v>
      </c>
      <c r="C1246" s="258">
        <v>1.857</v>
      </c>
      <c r="D1246" s="112">
        <f>IF(C1246&lt;MAX($C$2:C1246),C1246/MAX($C$2:C1246)-1,0)</f>
        <v>-0.34612676056338021</v>
      </c>
      <c r="E1246" s="112">
        <f>IF(C1246&lt;MAX($C$957:C1246),C1246/MAX($C$957:C1246)-1,0)</f>
        <v>-1.7460317460317398E-2</v>
      </c>
    </row>
    <row r="1247" spans="1:5">
      <c r="A1247" s="259">
        <v>42859</v>
      </c>
      <c r="B1247" s="258">
        <v>1.5680000000000001</v>
      </c>
      <c r="C1247" s="258">
        <v>1.857</v>
      </c>
      <c r="D1247" s="112">
        <f>IF(C1247&lt;MAX($C$2:C1247),C1247/MAX($C$2:C1247)-1,0)</f>
        <v>-0.34612676056338021</v>
      </c>
      <c r="E1247" s="112">
        <f>IF(C1247&lt;MAX($C$957:C1247),C1247/MAX($C$957:C1247)-1,0)</f>
        <v>-1.7460317460317398E-2</v>
      </c>
    </row>
    <row r="1248" spans="1:5">
      <c r="A1248" s="259">
        <v>42860</v>
      </c>
      <c r="B1248" s="258">
        <v>1.5620000000000001</v>
      </c>
      <c r="C1248" s="258">
        <v>1.851</v>
      </c>
      <c r="D1248" s="112">
        <f>IF(C1248&lt;MAX($C$2:C1248),C1248/MAX($C$2:C1248)-1,0)</f>
        <v>-0.34823943661971823</v>
      </c>
      <c r="E1248" s="112">
        <f>IF(C1248&lt;MAX($C$957:C1248),C1248/MAX($C$957:C1248)-1,0)</f>
        <v>-2.0634920634920562E-2</v>
      </c>
    </row>
    <row r="1249" spans="1:5">
      <c r="A1249" s="259">
        <v>42863</v>
      </c>
      <c r="B1249" s="258">
        <v>1.55</v>
      </c>
      <c r="C1249" s="258">
        <v>1.839</v>
      </c>
      <c r="D1249" s="112">
        <f>IF(C1249&lt;MAX($C$2:C1249),C1249/MAX($C$2:C1249)-1,0)</f>
        <v>-0.3524647887323944</v>
      </c>
      <c r="E1249" s="112">
        <f>IF(C1249&lt;MAX($C$957:C1249),C1249/MAX($C$957:C1249)-1,0)</f>
        <v>-2.6984126984126999E-2</v>
      </c>
    </row>
    <row r="1250" spans="1:5">
      <c r="A1250" s="259">
        <v>42865</v>
      </c>
      <c r="B1250" s="258">
        <v>1.5429999999999999</v>
      </c>
      <c r="C1250" s="258">
        <v>1.8320000000000001</v>
      </c>
      <c r="D1250" s="112">
        <f>IF(C1250&lt;MAX($C$2:C1250),C1250/MAX($C$2:C1250)-1,0)</f>
        <v>-0.3549295774647887</v>
      </c>
      <c r="E1250" s="112">
        <f>IF(C1250&lt;MAX($C$957:C1250),C1250/MAX($C$957:C1250)-1,0)</f>
        <v>-3.0687830687830653E-2</v>
      </c>
    </row>
    <row r="1251" spans="1:5">
      <c r="A1251" s="259">
        <v>42866</v>
      </c>
      <c r="B1251" s="258">
        <v>1.5489999999999999</v>
      </c>
      <c r="C1251" s="258">
        <v>1.8380000000000001</v>
      </c>
      <c r="D1251" s="112">
        <f>IF(C1251&lt;MAX($C$2:C1251),C1251/MAX($C$2:C1251)-1,0)</f>
        <v>-0.35281690140845068</v>
      </c>
      <c r="E1251" s="112">
        <f>IF(C1251&lt;MAX($C$957:C1251),C1251/MAX($C$957:C1251)-1,0)</f>
        <v>-2.7513227513227378E-2</v>
      </c>
    </row>
    <row r="1252" spans="1:5">
      <c r="A1252" s="259">
        <v>42867</v>
      </c>
      <c r="B1252" s="258">
        <v>1.556</v>
      </c>
      <c r="C1252" s="258">
        <v>1.845</v>
      </c>
      <c r="D1252" s="112">
        <f>IF(C1252&lt;MAX($C$2:C1252),C1252/MAX($C$2:C1252)-1,0)</f>
        <v>-0.35035211267605626</v>
      </c>
      <c r="E1252" s="112">
        <f>IF(C1252&lt;MAX($C$957:C1252),C1252/MAX($C$957:C1252)-1,0)</f>
        <v>-2.3809523809523725E-2</v>
      </c>
    </row>
    <row r="1253" spans="1:5">
      <c r="A1253" s="259">
        <v>42870</v>
      </c>
      <c r="B1253" s="258">
        <v>1.57</v>
      </c>
      <c r="C1253" s="258">
        <v>1.859</v>
      </c>
      <c r="D1253" s="112">
        <f>IF(C1253&lt;MAX($C$2:C1253),C1253/MAX($C$2:C1253)-1,0)</f>
        <v>-0.34542253521126753</v>
      </c>
      <c r="E1253" s="112">
        <f>IF(C1253&lt;MAX($C$957:C1253),C1253/MAX($C$957:C1253)-1,0)</f>
        <v>-1.6402116402116307E-2</v>
      </c>
    </row>
    <row r="1254" spans="1:5">
      <c r="A1254" s="259">
        <v>42871</v>
      </c>
      <c r="B1254" s="258">
        <v>1.5880000000000001</v>
      </c>
      <c r="C1254" s="258">
        <v>1.877</v>
      </c>
      <c r="D1254" s="112">
        <f>IF(C1254&lt;MAX($C$2:C1254),C1254/MAX($C$2:C1254)-1,0)</f>
        <v>-0.33908450704225346</v>
      </c>
      <c r="E1254" s="112">
        <f>IF(C1254&lt;MAX($C$957:C1254),C1254/MAX($C$957:C1254)-1,0)</f>
        <v>-6.8783068783068169E-3</v>
      </c>
    </row>
    <row r="1255" spans="1:5">
      <c r="A1255" s="259">
        <v>42872</v>
      </c>
      <c r="B1255" s="258">
        <v>1.5780000000000001</v>
      </c>
      <c r="C1255" s="258">
        <v>1.867</v>
      </c>
      <c r="D1255" s="112">
        <f>IF(C1255&lt;MAX($C$2:C1255),C1255/MAX($C$2:C1255)-1,0)</f>
        <v>-0.34260563380281683</v>
      </c>
      <c r="E1255" s="112">
        <f>IF(C1255&lt;MAX($C$957:C1255),C1255/MAX($C$957:C1255)-1,0)</f>
        <v>-1.2169312169312163E-2</v>
      </c>
    </row>
    <row r="1256" spans="1:5">
      <c r="A1256" s="259">
        <v>42873</v>
      </c>
      <c r="B1256" s="258">
        <v>1.581</v>
      </c>
      <c r="C1256" s="258">
        <v>1.87</v>
      </c>
      <c r="D1256" s="112">
        <f>IF(C1256&lt;MAX($C$2:C1256),C1256/MAX($C$2:C1256)-1,0)</f>
        <v>-0.34154929577464777</v>
      </c>
      <c r="E1256" s="112">
        <f>IF(C1256&lt;MAX($C$957:C1256),C1256/MAX($C$957:C1256)-1,0)</f>
        <v>-1.058201058201047E-2</v>
      </c>
    </row>
    <row r="1257" spans="1:5">
      <c r="A1257" s="259">
        <v>42874</v>
      </c>
      <c r="B1257" s="258">
        <v>1.583</v>
      </c>
      <c r="C1257" s="258">
        <v>1.8720000000000001</v>
      </c>
      <c r="D1257" s="112">
        <f>IF(C1257&lt;MAX($C$2:C1257),C1257/MAX($C$2:C1257)-1,0)</f>
        <v>-0.34084507042253509</v>
      </c>
      <c r="E1257" s="112">
        <f>IF(C1257&lt;MAX($C$957:C1257),C1257/MAX($C$957:C1257)-1,0)</f>
        <v>-9.523809523809379E-3</v>
      </c>
    </row>
    <row r="1258" spans="1:5">
      <c r="A1258" s="259">
        <v>42877</v>
      </c>
      <c r="B1258" s="258">
        <v>1.5860000000000001</v>
      </c>
      <c r="C1258" s="258">
        <v>1.875</v>
      </c>
      <c r="D1258" s="112">
        <f>IF(C1258&lt;MAX($C$2:C1258),C1258/MAX($C$2:C1258)-1,0)</f>
        <v>-0.33978873239436613</v>
      </c>
      <c r="E1258" s="112">
        <f>IF(C1258&lt;MAX($C$957:C1258),C1258/MAX($C$957:C1258)-1,0)</f>
        <v>-7.9365079365079083E-3</v>
      </c>
    </row>
    <row r="1259" spans="1:5">
      <c r="A1259" s="259">
        <v>42878</v>
      </c>
      <c r="B1259" s="258">
        <v>1.589</v>
      </c>
      <c r="C1259" s="258">
        <v>1.8779999999999999</v>
      </c>
      <c r="D1259" s="112">
        <f>IF(C1259&lt;MAX($C$2:C1259),C1259/MAX($C$2:C1259)-1,0)</f>
        <v>-0.33873239436619718</v>
      </c>
      <c r="E1259" s="112">
        <f>IF(C1259&lt;MAX($C$957:C1259),C1259/MAX($C$957:C1259)-1,0)</f>
        <v>-6.3492063492063266E-3</v>
      </c>
    </row>
    <row r="1260" spans="1:5">
      <c r="A1260" s="259">
        <v>42879</v>
      </c>
      <c r="B1260" s="258">
        <v>1.587</v>
      </c>
      <c r="C1260" s="258">
        <v>1.8759999999999999</v>
      </c>
      <c r="D1260" s="112">
        <f>IF(C1260&lt;MAX($C$2:C1260),C1260/MAX($C$2:C1260)-1,0)</f>
        <v>-0.33943661971830985</v>
      </c>
      <c r="E1260" s="112">
        <f>IF(C1260&lt;MAX($C$957:C1260),C1260/MAX($C$957:C1260)-1,0)</f>
        <v>-7.4074074074074181E-3</v>
      </c>
    </row>
    <row r="1261" spans="1:5">
      <c r="A1261" s="259">
        <v>42880</v>
      </c>
      <c r="B1261" s="258">
        <v>1.5880000000000001</v>
      </c>
      <c r="C1261" s="258">
        <v>1.877</v>
      </c>
      <c r="D1261" s="112">
        <f>IF(C1261&lt;MAX($C$2:C1261),C1261/MAX($C$2:C1261)-1,0)</f>
        <v>-0.33908450704225346</v>
      </c>
      <c r="E1261" s="112">
        <f>IF(C1261&lt;MAX($C$957:C1261),C1261/MAX($C$957:C1261)-1,0)</f>
        <v>-6.8783068783068169E-3</v>
      </c>
    </row>
    <row r="1262" spans="1:5">
      <c r="A1262" s="259">
        <v>42881</v>
      </c>
      <c r="B1262" s="258">
        <v>1.5860000000000001</v>
      </c>
      <c r="C1262" s="258">
        <v>1.875</v>
      </c>
      <c r="D1262" s="112">
        <f>IF(C1262&lt;MAX($C$2:C1262),C1262/MAX($C$2:C1262)-1,0)</f>
        <v>-0.33978873239436613</v>
      </c>
      <c r="E1262" s="112">
        <f>IF(C1262&lt;MAX($C$957:C1262),C1262/MAX($C$957:C1262)-1,0)</f>
        <v>-7.9365079365079083E-3</v>
      </c>
    </row>
    <row r="1263" spans="1:5">
      <c r="A1263" s="259">
        <v>42886</v>
      </c>
      <c r="B1263" s="258">
        <v>1.587</v>
      </c>
      <c r="C1263" s="258">
        <v>1.8759999999999999</v>
      </c>
      <c r="D1263" s="112">
        <f>IF(C1263&lt;MAX($C$2:C1263),C1263/MAX($C$2:C1263)-1,0)</f>
        <v>-0.33943661971830985</v>
      </c>
      <c r="E1263" s="112">
        <f>IF(C1263&lt;MAX($C$957:C1263),C1263/MAX($C$957:C1263)-1,0)</f>
        <v>-7.4074074074074181E-3</v>
      </c>
    </row>
    <row r="1264" spans="1:5">
      <c r="A1264" s="259">
        <v>42887</v>
      </c>
      <c r="B1264" s="258">
        <v>1.5940000000000001</v>
      </c>
      <c r="C1264" s="258">
        <v>1.883</v>
      </c>
      <c r="D1264" s="112">
        <f>IF(C1264&lt;MAX($C$2:C1264),C1264/MAX($C$2:C1264)-1,0)</f>
        <v>-0.33697183098591543</v>
      </c>
      <c r="E1264" s="112">
        <f>IF(C1264&lt;MAX($C$957:C1264),C1264/MAX($C$957:C1264)-1,0)</f>
        <v>-3.7037037037036535E-3</v>
      </c>
    </row>
    <row r="1265" spans="1:5">
      <c r="A1265" s="259">
        <v>42888</v>
      </c>
      <c r="B1265" s="258">
        <v>1.587</v>
      </c>
      <c r="C1265" s="258">
        <v>1.8759999999999999</v>
      </c>
      <c r="D1265" s="112">
        <f>IF(C1265&lt;MAX($C$2:C1265),C1265/MAX($C$2:C1265)-1,0)</f>
        <v>-0.33943661971830985</v>
      </c>
      <c r="E1265" s="112">
        <f>IF(C1265&lt;MAX($C$957:C1265),C1265/MAX($C$957:C1265)-1,0)</f>
        <v>-7.4074074074074181E-3</v>
      </c>
    </row>
    <row r="1266" spans="1:5">
      <c r="A1266" s="259">
        <v>42891</v>
      </c>
      <c r="B1266" s="258">
        <v>1.5780000000000001</v>
      </c>
      <c r="C1266" s="258">
        <v>1.867</v>
      </c>
      <c r="D1266" s="112">
        <f>IF(C1266&lt;MAX($C$2:C1266),C1266/MAX($C$2:C1266)-1,0)</f>
        <v>-0.34260563380281683</v>
      </c>
      <c r="E1266" s="112">
        <f>IF(C1266&lt;MAX($C$957:C1266),C1266/MAX($C$957:C1266)-1,0)</f>
        <v>-1.2169312169312163E-2</v>
      </c>
    </row>
    <row r="1267" spans="1:5">
      <c r="A1267" s="259">
        <v>42892</v>
      </c>
      <c r="B1267" s="258">
        <v>1.5880000000000001</v>
      </c>
      <c r="C1267" s="258">
        <v>1.877</v>
      </c>
      <c r="D1267" s="112">
        <f>IF(C1267&lt;MAX($C$2:C1267),C1267/MAX($C$2:C1267)-1,0)</f>
        <v>-0.33908450704225346</v>
      </c>
      <c r="E1267" s="112">
        <f>IF(C1267&lt;MAX($C$957:C1267),C1267/MAX($C$957:C1267)-1,0)</f>
        <v>-6.8783068783068169E-3</v>
      </c>
    </row>
    <row r="1268" spans="1:5">
      <c r="A1268" s="259">
        <v>42893</v>
      </c>
      <c r="B1268" s="258">
        <v>1.609</v>
      </c>
      <c r="C1268" s="258">
        <v>1.8979999999999999</v>
      </c>
      <c r="D1268" s="112">
        <f>IF(C1268&lt;MAX($C$2:C1268),C1268/MAX($C$2:C1268)-1,0)</f>
        <v>-0.33169014084507042</v>
      </c>
      <c r="E1268" s="112">
        <f>IF(C1268&lt;MAX($C$957:C1268),C1268/MAX($C$957:C1268)-1,0)</f>
        <v>0</v>
      </c>
    </row>
    <row r="1269" spans="1:5">
      <c r="A1269" s="259">
        <v>42894</v>
      </c>
      <c r="B1269" s="258">
        <v>1.623</v>
      </c>
      <c r="C1269" s="258">
        <v>1.9119999999999999</v>
      </c>
      <c r="D1269" s="112">
        <f>IF(C1269&lt;MAX($C$2:C1269),C1269/MAX($C$2:C1269)-1,0)</f>
        <v>-0.3267605633802817</v>
      </c>
      <c r="E1269" s="112">
        <f>IF(C1269&lt;MAX($C$957:C1269),C1269/MAX($C$957:C1269)-1,0)</f>
        <v>0</v>
      </c>
    </row>
    <row r="1270" spans="1:5">
      <c r="A1270" s="259">
        <v>42895</v>
      </c>
      <c r="B1270" s="258">
        <v>1.6240000000000001</v>
      </c>
      <c r="C1270" s="258">
        <v>1.913</v>
      </c>
      <c r="D1270" s="112">
        <f>IF(C1270&lt;MAX($C$2:C1270),C1270/MAX($C$2:C1270)-1,0)</f>
        <v>-0.32640845070422531</v>
      </c>
      <c r="E1270" s="112">
        <f>IF(C1270&lt;MAX($C$957:C1270),C1270/MAX($C$957:C1270)-1,0)</f>
        <v>0</v>
      </c>
    </row>
    <row r="1271" spans="1:5">
      <c r="A1271" s="259">
        <v>42898</v>
      </c>
      <c r="B1271" s="258">
        <v>1.63</v>
      </c>
      <c r="C1271" s="258">
        <v>1.919</v>
      </c>
      <c r="D1271" s="112">
        <f>IF(C1271&lt;MAX($C$2:C1271),C1271/MAX($C$2:C1271)-1,0)</f>
        <v>-0.32429577464788728</v>
      </c>
      <c r="E1271" s="112">
        <f>IF(C1271&lt;MAX($C$957:C1271),C1271/MAX($C$957:C1271)-1,0)</f>
        <v>0</v>
      </c>
    </row>
    <row r="1272" spans="1:5">
      <c r="A1272" s="259">
        <v>42899</v>
      </c>
      <c r="B1272" s="258">
        <v>1.635</v>
      </c>
      <c r="C1272" s="258">
        <v>1.9239999999999999</v>
      </c>
      <c r="D1272" s="112">
        <f>IF(C1272&lt;MAX($C$2:C1272),C1272/MAX($C$2:C1272)-1,0)</f>
        <v>-0.32253521126760565</v>
      </c>
      <c r="E1272" s="112">
        <f>IF(C1272&lt;MAX($C$957:C1272),C1272/MAX($C$957:C1272)-1,0)</f>
        <v>0</v>
      </c>
    </row>
    <row r="1273" spans="1:5">
      <c r="A1273" s="259">
        <v>42900</v>
      </c>
      <c r="B1273" s="258">
        <v>1.615</v>
      </c>
      <c r="C1273" s="258">
        <v>1.9039999999999999</v>
      </c>
      <c r="D1273" s="112">
        <f>IF(C1273&lt;MAX($C$2:C1273),C1273/MAX($C$2:C1273)-1,0)</f>
        <v>-0.3295774647887324</v>
      </c>
      <c r="E1273" s="112">
        <f>IF(C1273&lt;MAX($C$957:C1273),C1273/MAX($C$957:C1273)-1,0)</f>
        <v>-1.0395010395010451E-2</v>
      </c>
    </row>
    <row r="1274" spans="1:5">
      <c r="A1274" s="259">
        <v>42901</v>
      </c>
      <c r="B1274" s="258">
        <v>1.6140000000000001</v>
      </c>
      <c r="C1274" s="258">
        <v>1.903</v>
      </c>
      <c r="D1274" s="112">
        <f>IF(C1274&lt;MAX($C$2:C1274),C1274/MAX($C$2:C1274)-1,0)</f>
        <v>-0.32992957746478868</v>
      </c>
      <c r="E1274" s="112">
        <f>IF(C1274&lt;MAX($C$957:C1274),C1274/MAX($C$957:C1274)-1,0)</f>
        <v>-1.0914760914760846E-2</v>
      </c>
    </row>
    <row r="1275" spans="1:5">
      <c r="A1275" s="259">
        <v>42902</v>
      </c>
      <c r="B1275" s="258">
        <v>1.611</v>
      </c>
      <c r="C1275" s="258">
        <v>1.9</v>
      </c>
      <c r="D1275" s="112">
        <f>IF(C1275&lt;MAX($C$2:C1275),C1275/MAX($C$2:C1275)-1,0)</f>
        <v>-0.33098591549295775</v>
      </c>
      <c r="E1275" s="112">
        <f>IF(C1275&lt;MAX($C$957:C1275),C1275/MAX($C$957:C1275)-1,0)</f>
        <v>-1.2474012474012475E-2</v>
      </c>
    </row>
    <row r="1276" spans="1:5">
      <c r="A1276" s="259">
        <v>42905</v>
      </c>
      <c r="B1276" s="258">
        <v>1.6220000000000001</v>
      </c>
      <c r="C1276" s="258">
        <v>1.911</v>
      </c>
      <c r="D1276" s="112">
        <f>IF(C1276&lt;MAX($C$2:C1276),C1276/MAX($C$2:C1276)-1,0)</f>
        <v>-0.32711267605633798</v>
      </c>
      <c r="E1276" s="112">
        <f>IF(C1276&lt;MAX($C$957:C1276),C1276/MAX($C$957:C1276)-1,0)</f>
        <v>-6.7567567567566877E-3</v>
      </c>
    </row>
    <row r="1277" spans="1:5">
      <c r="A1277" s="259">
        <v>42906</v>
      </c>
      <c r="B1277" s="258">
        <v>1.6140000000000001</v>
      </c>
      <c r="C1277" s="258">
        <v>1.903</v>
      </c>
      <c r="D1277" s="112">
        <f>IF(C1277&lt;MAX($C$2:C1277),C1277/MAX($C$2:C1277)-1,0)</f>
        <v>-0.32992957746478868</v>
      </c>
      <c r="E1277" s="112">
        <f>IF(C1277&lt;MAX($C$957:C1277),C1277/MAX($C$957:C1277)-1,0)</f>
        <v>-1.0914760914760846E-2</v>
      </c>
    </row>
    <row r="1278" spans="1:5">
      <c r="A1278" s="259">
        <v>42907</v>
      </c>
      <c r="B1278" s="258">
        <v>1.631</v>
      </c>
      <c r="C1278" s="258">
        <v>1.92</v>
      </c>
      <c r="D1278" s="112">
        <f>IF(C1278&lt;MAX($C$2:C1278),C1278/MAX($C$2:C1278)-1,0)</f>
        <v>-0.323943661971831</v>
      </c>
      <c r="E1278" s="112">
        <f>IF(C1278&lt;MAX($C$957:C1278),C1278/MAX($C$957:C1278)-1,0)</f>
        <v>-2.0790020790021346E-3</v>
      </c>
    </row>
    <row r="1279" spans="1:5">
      <c r="A1279" s="259">
        <v>42908</v>
      </c>
      <c r="B1279" s="258">
        <v>1.6140000000000001</v>
      </c>
      <c r="C1279" s="258">
        <v>1.903</v>
      </c>
      <c r="D1279" s="112">
        <f>IF(C1279&lt;MAX($C$2:C1279),C1279/MAX($C$2:C1279)-1,0)</f>
        <v>-0.32992957746478868</v>
      </c>
      <c r="E1279" s="112">
        <f>IF(C1279&lt;MAX($C$957:C1279),C1279/MAX($C$957:C1279)-1,0)</f>
        <v>-1.0914760914760846E-2</v>
      </c>
    </row>
    <row r="1280" spans="1:5">
      <c r="A1280" s="259">
        <v>42909</v>
      </c>
      <c r="B1280" s="258">
        <v>1.627</v>
      </c>
      <c r="C1280" s="258">
        <v>1.9159999999999999</v>
      </c>
      <c r="D1280" s="112">
        <f>IF(C1280&lt;MAX($C$2:C1280),C1280/MAX($C$2:C1280)-1,0)</f>
        <v>-0.32535211267605635</v>
      </c>
      <c r="E1280" s="112">
        <f>IF(C1280&lt;MAX($C$957:C1280),C1280/MAX($C$957:C1280)-1,0)</f>
        <v>-4.1580041580041582E-3</v>
      </c>
    </row>
    <row r="1281" spans="1:5">
      <c r="A1281" s="259">
        <v>42912</v>
      </c>
      <c r="B1281" s="258">
        <v>1.6519999999999999</v>
      </c>
      <c r="C1281" s="258">
        <v>1.9410000000000001</v>
      </c>
      <c r="D1281" s="112">
        <f>IF(C1281&lt;MAX($C$2:C1281),C1281/MAX($C$2:C1281)-1,0)</f>
        <v>-0.31654929577464785</v>
      </c>
      <c r="E1281" s="112">
        <f>IF(C1281&lt;MAX($C$957:C1281),C1281/MAX($C$957:C1281)-1,0)</f>
        <v>0</v>
      </c>
    </row>
    <row r="1282" spans="1:5">
      <c r="A1282" s="259">
        <v>42913</v>
      </c>
      <c r="B1282" s="258">
        <v>1.659</v>
      </c>
      <c r="C1282" s="258">
        <v>1.948</v>
      </c>
      <c r="D1282" s="112">
        <f>IF(C1282&lt;MAX($C$2:C1282),C1282/MAX($C$2:C1282)-1,0)</f>
        <v>-0.31408450704225355</v>
      </c>
      <c r="E1282" s="112">
        <f>IF(C1282&lt;MAX($C$957:C1282),C1282/MAX($C$957:C1282)-1,0)</f>
        <v>0</v>
      </c>
    </row>
    <row r="1283" spans="1:5">
      <c r="A1283" s="259">
        <v>42914</v>
      </c>
      <c r="B1283" s="258">
        <v>1.643</v>
      </c>
      <c r="C1283" s="258">
        <v>1.9319999999999999</v>
      </c>
      <c r="D1283" s="112">
        <f>IF(C1283&lt;MAX($C$2:C1283),C1283/MAX($C$2:C1283)-1,0)</f>
        <v>-0.31971830985915495</v>
      </c>
      <c r="E1283" s="112">
        <f>IF(C1283&lt;MAX($C$957:C1283),C1283/MAX($C$957:C1283)-1,0)</f>
        <v>-8.2135523613963146E-3</v>
      </c>
    </row>
    <row r="1284" spans="1:5">
      <c r="A1284" s="259">
        <v>42915</v>
      </c>
      <c r="B1284" s="258">
        <v>1.6539999999999999</v>
      </c>
      <c r="C1284" s="258">
        <v>1.9430000000000001</v>
      </c>
      <c r="D1284" s="112">
        <f>IF(C1284&lt;MAX($C$2:C1284),C1284/MAX($C$2:C1284)-1,0)</f>
        <v>-0.31584507042253518</v>
      </c>
      <c r="E1284" s="112">
        <f>IF(C1284&lt;MAX($C$957:C1284),C1284/MAX($C$957:C1284)-1,0)</f>
        <v>-2.5667351129362581E-3</v>
      </c>
    </row>
    <row r="1285" spans="1:5">
      <c r="A1285" s="259">
        <v>42916</v>
      </c>
      <c r="B1285" s="258">
        <v>1.66</v>
      </c>
      <c r="C1285" s="258">
        <v>1.9490000000000001</v>
      </c>
      <c r="D1285" s="112">
        <f>IF(C1285&lt;MAX($C$2:C1285),C1285/MAX($C$2:C1285)-1,0)</f>
        <v>-0.31373239436619715</v>
      </c>
      <c r="E1285" s="112">
        <f>IF(C1285&lt;MAX($C$957:C1285),C1285/MAX($C$957:C1285)-1,0)</f>
        <v>0</v>
      </c>
    </row>
    <row r="1286" spans="1:5">
      <c r="A1286" s="259">
        <v>42919</v>
      </c>
      <c r="B1286" s="258">
        <v>1.651</v>
      </c>
      <c r="C1286" s="258">
        <v>1.94</v>
      </c>
      <c r="D1286" s="112">
        <f>IF(C1286&lt;MAX($C$2:C1286),C1286/MAX($C$2:C1286)-1,0)</f>
        <v>-0.31690140845070425</v>
      </c>
      <c r="E1286" s="112">
        <f>IF(C1286&lt;MAX($C$957:C1286),C1286/MAX($C$957:C1286)-1,0)</f>
        <v>-4.6177526936891367E-3</v>
      </c>
    </row>
    <row r="1287" spans="1:5">
      <c r="A1287" s="259">
        <v>42920</v>
      </c>
      <c r="B1287" s="258">
        <v>1.635</v>
      </c>
      <c r="C1287" s="258">
        <v>1.9239999999999999</v>
      </c>
      <c r="D1287" s="112">
        <f>IF(C1287&lt;MAX($C$2:C1287),C1287/MAX($C$2:C1287)-1,0)</f>
        <v>-0.32253521126760565</v>
      </c>
      <c r="E1287" s="112">
        <f>IF(C1287&lt;MAX($C$957:C1287),C1287/MAX($C$957:C1287)-1,0)</f>
        <v>-1.2827090815803022E-2</v>
      </c>
    </row>
    <row r="1288" spans="1:5">
      <c r="A1288" s="259">
        <v>42921</v>
      </c>
      <c r="B1288" s="258">
        <v>1.6479999999999999</v>
      </c>
      <c r="C1288" s="258">
        <v>1.9370000000000001</v>
      </c>
      <c r="D1288" s="112">
        <f>IF(C1288&lt;MAX($C$2:C1288),C1288/MAX($C$2:C1288)-1,0)</f>
        <v>-0.3179577464788732</v>
      </c>
      <c r="E1288" s="112">
        <f>IF(C1288&lt;MAX($C$957:C1288),C1288/MAX($C$957:C1288)-1,0)</f>
        <v>-6.1570035915854415E-3</v>
      </c>
    </row>
    <row r="1289" spans="1:5">
      <c r="A1289" s="259">
        <v>42922</v>
      </c>
      <c r="B1289" s="258">
        <v>1.633</v>
      </c>
      <c r="C1289" s="258">
        <v>1.9219999999999999</v>
      </c>
      <c r="D1289" s="112">
        <f>IF(C1289&lt;MAX($C$2:C1289),C1289/MAX($C$2:C1289)-1,0)</f>
        <v>-0.32323943661971832</v>
      </c>
      <c r="E1289" s="112">
        <f>IF(C1289&lt;MAX($C$957:C1289),C1289/MAX($C$957:C1289)-1,0)</f>
        <v>-1.3853258081067299E-2</v>
      </c>
    </row>
    <row r="1290" spans="1:5">
      <c r="A1290" s="259">
        <v>42923</v>
      </c>
      <c r="B1290" s="258">
        <v>1.623</v>
      </c>
      <c r="C1290" s="258">
        <v>1.9119999999999999</v>
      </c>
      <c r="D1290" s="112">
        <f>IF(C1290&lt;MAX($C$2:C1290),C1290/MAX($C$2:C1290)-1,0)</f>
        <v>-0.3267605633802817</v>
      </c>
      <c r="E1290" s="112">
        <f>IF(C1290&lt;MAX($C$957:C1290),C1290/MAX($C$957:C1290)-1,0)</f>
        <v>-1.8984094407388463E-2</v>
      </c>
    </row>
    <row r="1291" spans="1:5">
      <c r="A1291" s="259">
        <v>42926</v>
      </c>
      <c r="B1291" s="258">
        <v>1.6140000000000001</v>
      </c>
      <c r="C1291" s="258">
        <v>1.903</v>
      </c>
      <c r="D1291" s="112">
        <f>IF(C1291&lt;MAX($C$2:C1291),C1291/MAX($C$2:C1291)-1,0)</f>
        <v>-0.32992957746478868</v>
      </c>
      <c r="E1291" s="112">
        <f>IF(C1291&lt;MAX($C$957:C1291),C1291/MAX($C$957:C1291)-1,0)</f>
        <v>-2.3601847101077489E-2</v>
      </c>
    </row>
    <row r="1292" spans="1:5">
      <c r="A1292" s="259">
        <v>42927</v>
      </c>
      <c r="B1292" s="258">
        <v>1.61</v>
      </c>
      <c r="C1292" s="258">
        <v>1.899</v>
      </c>
      <c r="D1292" s="112">
        <f>IF(C1292&lt;MAX($C$2:C1292),C1292/MAX($C$2:C1292)-1,0)</f>
        <v>-0.33133802816901403</v>
      </c>
      <c r="E1292" s="112">
        <f>IF(C1292&lt;MAX($C$957:C1292),C1292/MAX($C$957:C1292)-1,0)</f>
        <v>-2.5654181631605932E-2</v>
      </c>
    </row>
    <row r="1293" spans="1:5">
      <c r="A1293" s="259">
        <v>42928</v>
      </c>
      <c r="B1293" s="258">
        <v>1.603</v>
      </c>
      <c r="C1293" s="258">
        <v>1.8919999999999999</v>
      </c>
      <c r="D1293" s="112">
        <f>IF(C1293&lt;MAX($C$2:C1293),C1293/MAX($C$2:C1293)-1,0)</f>
        <v>-0.33380281690140845</v>
      </c>
      <c r="E1293" s="112">
        <f>IF(C1293&lt;MAX($C$957:C1293),C1293/MAX($C$957:C1293)-1,0)</f>
        <v>-2.9245767060030903E-2</v>
      </c>
    </row>
    <row r="1294" spans="1:5">
      <c r="A1294" s="259">
        <v>42929</v>
      </c>
      <c r="B1294" s="258">
        <v>1.609</v>
      </c>
      <c r="C1294" s="258">
        <v>1.8979999999999999</v>
      </c>
      <c r="D1294" s="112">
        <f>IF(C1294&lt;MAX($C$2:C1294),C1294/MAX($C$2:C1294)-1,0)</f>
        <v>-0.33169014084507042</v>
      </c>
      <c r="E1294" s="112">
        <f>IF(C1294&lt;MAX($C$957:C1294),C1294/MAX($C$957:C1294)-1,0)</f>
        <v>-2.6167265264238182E-2</v>
      </c>
    </row>
    <row r="1295" spans="1:5">
      <c r="A1295" s="259">
        <v>42930</v>
      </c>
      <c r="B1295" s="258">
        <v>1.609</v>
      </c>
      <c r="C1295" s="258">
        <v>1.8979999999999999</v>
      </c>
      <c r="D1295" s="112">
        <f>IF(C1295&lt;MAX($C$2:C1295),C1295/MAX($C$2:C1295)-1,0)</f>
        <v>-0.33169014084507042</v>
      </c>
      <c r="E1295" s="112">
        <f>IF(C1295&lt;MAX($C$957:C1295),C1295/MAX($C$957:C1295)-1,0)</f>
        <v>-2.6167265264238182E-2</v>
      </c>
    </row>
    <row r="1296" spans="1:5">
      <c r="A1296" s="259">
        <v>42933</v>
      </c>
      <c r="B1296" s="258">
        <v>1.5780000000000001</v>
      </c>
      <c r="C1296" s="258">
        <v>1.867</v>
      </c>
      <c r="D1296" s="112">
        <f>IF(C1296&lt;MAX($C$2:C1296),C1296/MAX($C$2:C1296)-1,0)</f>
        <v>-0.34260563380281683</v>
      </c>
      <c r="E1296" s="112">
        <f>IF(C1296&lt;MAX($C$957:C1296),C1296/MAX($C$957:C1296)-1,0)</f>
        <v>-4.2072857875833813E-2</v>
      </c>
    </row>
    <row r="1297" spans="1:5">
      <c r="A1297" s="259">
        <v>42934</v>
      </c>
      <c r="B1297" s="258">
        <v>1.575</v>
      </c>
      <c r="C1297" s="258">
        <v>1.8640000000000001</v>
      </c>
      <c r="D1297" s="112">
        <f>IF(C1297&lt;MAX($C$2:C1297),C1297/MAX($C$2:C1297)-1,0)</f>
        <v>-0.3436619718309859</v>
      </c>
      <c r="E1297" s="112">
        <f>IF(C1297&lt;MAX($C$957:C1297),C1297/MAX($C$957:C1297)-1,0)</f>
        <v>-4.3612108773730118E-2</v>
      </c>
    </row>
    <row r="1298" spans="1:5">
      <c r="A1298" s="259">
        <v>42935</v>
      </c>
      <c r="B1298" s="258">
        <v>1.5880000000000001</v>
      </c>
      <c r="C1298" s="258">
        <v>1.877</v>
      </c>
      <c r="D1298" s="112">
        <f>IF(C1298&lt;MAX($C$2:C1298),C1298/MAX($C$2:C1298)-1,0)</f>
        <v>-0.33908450704225346</v>
      </c>
      <c r="E1298" s="112">
        <f>IF(C1298&lt;MAX($C$957:C1298),C1298/MAX($C$957:C1298)-1,0)</f>
        <v>-3.6942021549512649E-2</v>
      </c>
    </row>
    <row r="1299" spans="1:5">
      <c r="A1299" s="259">
        <v>42936</v>
      </c>
      <c r="B1299" s="258">
        <v>1.5960000000000001</v>
      </c>
      <c r="C1299" s="258">
        <v>1.885</v>
      </c>
      <c r="D1299" s="112">
        <f>IF(C1299&lt;MAX($C$2:C1299),C1299/MAX($C$2:C1299)-1,0)</f>
        <v>-0.33626760563380276</v>
      </c>
      <c r="E1299" s="112">
        <f>IF(C1299&lt;MAX($C$957:C1299),C1299/MAX($C$957:C1299)-1,0)</f>
        <v>-3.2837352488455651E-2</v>
      </c>
    </row>
    <row r="1300" spans="1:5">
      <c r="A1300" s="259">
        <v>42937</v>
      </c>
      <c r="B1300" s="258">
        <v>1.593</v>
      </c>
      <c r="C1300" s="258">
        <v>1.8819999999999999</v>
      </c>
      <c r="D1300" s="112">
        <f>IF(C1300&lt;MAX($C$2:C1300),C1300/MAX($C$2:C1300)-1,0)</f>
        <v>-0.33732394366197183</v>
      </c>
      <c r="E1300" s="112">
        <f>IF(C1300&lt;MAX($C$957:C1300),C1300/MAX($C$957:C1300)-1,0)</f>
        <v>-3.4376603386352067E-2</v>
      </c>
    </row>
    <row r="1301" spans="1:5">
      <c r="A1301" s="259">
        <v>42940</v>
      </c>
      <c r="B1301" s="258">
        <v>1.5940000000000001</v>
      </c>
      <c r="C1301" s="258">
        <v>1.883</v>
      </c>
      <c r="D1301" s="112">
        <f>IF(C1301&lt;MAX($C$2:C1301),C1301/MAX($C$2:C1301)-1,0)</f>
        <v>-0.33697183098591543</v>
      </c>
      <c r="E1301" s="112">
        <f>IF(C1301&lt;MAX($C$957:C1301),C1301/MAX($C$957:C1301)-1,0)</f>
        <v>-3.3863519753719928E-2</v>
      </c>
    </row>
    <row r="1302" spans="1:5">
      <c r="A1302" s="259">
        <v>42941</v>
      </c>
      <c r="B1302" s="258">
        <v>1.589</v>
      </c>
      <c r="C1302" s="258">
        <v>1.8779999999999999</v>
      </c>
      <c r="D1302" s="112">
        <f>IF(C1302&lt;MAX($C$2:C1302),C1302/MAX($C$2:C1302)-1,0)</f>
        <v>-0.33873239436619718</v>
      </c>
      <c r="E1302" s="112">
        <f>IF(C1302&lt;MAX($C$957:C1302),C1302/MAX($C$957:C1302)-1,0)</f>
        <v>-3.6428937916880511E-2</v>
      </c>
    </row>
    <row r="1303" spans="1:5">
      <c r="A1303" s="259">
        <v>42942</v>
      </c>
      <c r="B1303" s="258">
        <v>1.579</v>
      </c>
      <c r="C1303" s="258">
        <v>1.8680000000000001</v>
      </c>
      <c r="D1303" s="112">
        <f>IF(C1303&lt;MAX($C$2:C1303),C1303/MAX($C$2:C1303)-1,0)</f>
        <v>-0.34225352112676044</v>
      </c>
      <c r="E1303" s="112">
        <f>IF(C1303&lt;MAX($C$957:C1303),C1303/MAX($C$957:C1303)-1,0)</f>
        <v>-4.1559774243201675E-2</v>
      </c>
    </row>
    <row r="1304" spans="1:5">
      <c r="A1304" s="259">
        <v>42943</v>
      </c>
      <c r="B1304" s="258">
        <v>1.5840000000000001</v>
      </c>
      <c r="C1304" s="258">
        <v>1.873</v>
      </c>
      <c r="D1304" s="112">
        <f>IF(C1304&lt;MAX($C$2:C1304),C1304/MAX($C$2:C1304)-1,0)</f>
        <v>-0.34049295774647881</v>
      </c>
      <c r="E1304" s="112">
        <f>IF(C1304&lt;MAX($C$957:C1304),C1304/MAX($C$957:C1304)-1,0)</f>
        <v>-3.8994356080041093E-2</v>
      </c>
    </row>
    <row r="1305" spans="1:5">
      <c r="A1305" s="259">
        <v>42944</v>
      </c>
      <c r="B1305" s="258">
        <v>1.587</v>
      </c>
      <c r="C1305" s="258">
        <v>1.8759999999999999</v>
      </c>
      <c r="D1305" s="112">
        <f>IF(C1305&lt;MAX($C$2:C1305),C1305/MAX($C$2:C1305)-1,0)</f>
        <v>-0.33943661971830985</v>
      </c>
      <c r="E1305" s="112">
        <f>IF(C1305&lt;MAX($C$957:C1305),C1305/MAX($C$957:C1305)-1,0)</f>
        <v>-3.7455105182144788E-2</v>
      </c>
    </row>
    <row r="1306" spans="1:5">
      <c r="A1306" s="259">
        <v>42947</v>
      </c>
      <c r="B1306" s="258">
        <v>1.5980000000000001</v>
      </c>
      <c r="C1306" s="258">
        <v>1.887</v>
      </c>
      <c r="D1306" s="112">
        <f>IF(C1306&lt;MAX($C$2:C1306),C1306/MAX($C$2:C1306)-1,0)</f>
        <v>-0.33556338028169008</v>
      </c>
      <c r="E1306" s="112">
        <f>IF(C1306&lt;MAX($C$957:C1306),C1306/MAX($C$957:C1306)-1,0)</f>
        <v>-3.1811185223191374E-2</v>
      </c>
    </row>
    <row r="1307" spans="1:5">
      <c r="A1307" s="259">
        <v>42948</v>
      </c>
      <c r="B1307" s="258">
        <v>1.599</v>
      </c>
      <c r="C1307" s="258">
        <v>1.8879999999999999</v>
      </c>
      <c r="D1307" s="112">
        <f>IF(C1307&lt;MAX($C$2:C1307),C1307/MAX($C$2:C1307)-1,0)</f>
        <v>-0.3352112676056338</v>
      </c>
      <c r="E1307" s="112">
        <f>IF(C1307&lt;MAX($C$957:C1307),C1307/MAX($C$957:C1307)-1,0)</f>
        <v>-3.1298101590559346E-2</v>
      </c>
    </row>
    <row r="1308" spans="1:5">
      <c r="A1308" s="259">
        <v>42949</v>
      </c>
      <c r="B1308" s="258">
        <v>1.5860000000000001</v>
      </c>
      <c r="C1308" s="258">
        <v>1.875</v>
      </c>
      <c r="D1308" s="112">
        <f>IF(C1308&lt;MAX($C$2:C1308),C1308/MAX($C$2:C1308)-1,0)</f>
        <v>-0.33978873239436613</v>
      </c>
      <c r="E1308" s="112">
        <f>IF(C1308&lt;MAX($C$957:C1308),C1308/MAX($C$957:C1308)-1,0)</f>
        <v>-3.7968188814776815E-2</v>
      </c>
    </row>
    <row r="1309" spans="1:5">
      <c r="A1309" s="259">
        <v>42950</v>
      </c>
      <c r="B1309" s="258">
        <v>1.5740000000000001</v>
      </c>
      <c r="C1309" s="258">
        <v>1.863</v>
      </c>
      <c r="D1309" s="112">
        <f>IF(C1309&lt;MAX($C$2:C1309),C1309/MAX($C$2:C1309)-1,0)</f>
        <v>-0.34401408450704218</v>
      </c>
      <c r="E1309" s="112">
        <f>IF(C1309&lt;MAX($C$957:C1309),C1309/MAX($C$957:C1309)-1,0)</f>
        <v>-4.4125192406362257E-2</v>
      </c>
    </row>
    <row r="1310" spans="1:5">
      <c r="A1310" s="259">
        <v>42951</v>
      </c>
      <c r="B1310" s="258">
        <v>1.569</v>
      </c>
      <c r="C1310" s="258">
        <v>1.8580000000000001</v>
      </c>
      <c r="D1310" s="112">
        <f>IF(C1310&lt;MAX($C$2:C1310),C1310/MAX($C$2:C1310)-1,0)</f>
        <v>-0.34577464788732393</v>
      </c>
      <c r="E1310" s="112">
        <f>IF(C1310&lt;MAX($C$957:C1310),C1310/MAX($C$957:C1310)-1,0)</f>
        <v>-4.6690610569522839E-2</v>
      </c>
    </row>
    <row r="1311" spans="1:5">
      <c r="A1311" s="259">
        <v>42954</v>
      </c>
      <c r="B1311" s="258">
        <v>1.5840000000000001</v>
      </c>
      <c r="C1311" s="258">
        <v>1.873</v>
      </c>
      <c r="D1311" s="112">
        <f>IF(C1311&lt;MAX($C$2:C1311),C1311/MAX($C$2:C1311)-1,0)</f>
        <v>-0.34049295774647881</v>
      </c>
      <c r="E1311" s="112">
        <f>IF(C1311&lt;MAX($C$957:C1311),C1311/MAX($C$957:C1311)-1,0)</f>
        <v>-3.8994356080041093E-2</v>
      </c>
    </row>
    <row r="1312" spans="1:5">
      <c r="A1312" s="259">
        <v>42955</v>
      </c>
      <c r="B1312" s="258">
        <v>1.591</v>
      </c>
      <c r="C1312" s="258">
        <v>1.88</v>
      </c>
      <c r="D1312" s="112">
        <f>IF(C1312&lt;MAX($C$2:C1312),C1312/MAX($C$2:C1312)-1,0)</f>
        <v>-0.3380281690140845</v>
      </c>
      <c r="E1312" s="112">
        <f>IF(C1312&lt;MAX($C$957:C1312),C1312/MAX($C$957:C1312)-1,0)</f>
        <v>-3.5402770651616344E-2</v>
      </c>
    </row>
    <row r="1313" spans="1:5">
      <c r="A1313" s="259">
        <v>42956</v>
      </c>
      <c r="B1313" s="258">
        <v>1.6120000000000001</v>
      </c>
      <c r="C1313" s="258">
        <v>1.901</v>
      </c>
      <c r="D1313" s="112">
        <f>IF(C1313&lt;MAX($C$2:C1313),C1313/MAX($C$2:C1313)-1,0)</f>
        <v>-0.33063380281690136</v>
      </c>
      <c r="E1313" s="112">
        <f>IF(C1313&lt;MAX($C$957:C1313),C1313/MAX($C$957:C1313)-1,0)</f>
        <v>-2.4628014366341766E-2</v>
      </c>
    </row>
    <row r="1314" spans="1:5">
      <c r="A1314" s="259">
        <v>42957</v>
      </c>
      <c r="B1314" s="258">
        <v>1.6120000000000001</v>
      </c>
      <c r="C1314" s="258">
        <v>1.901</v>
      </c>
      <c r="D1314" s="112">
        <f>IF(C1314&lt;MAX($C$2:C1314),C1314/MAX($C$2:C1314)-1,0)</f>
        <v>-0.33063380281690136</v>
      </c>
      <c r="E1314" s="112">
        <f>IF(C1314&lt;MAX($C$957:C1314),C1314/MAX($C$957:C1314)-1,0)</f>
        <v>-2.4628014366341766E-2</v>
      </c>
    </row>
    <row r="1315" spans="1:5">
      <c r="A1315" s="259">
        <v>42958</v>
      </c>
      <c r="B1315" s="258">
        <v>1.603</v>
      </c>
      <c r="C1315" s="258">
        <v>1.8919999999999999</v>
      </c>
      <c r="D1315" s="112">
        <f>IF(C1315&lt;MAX($C$2:C1315),C1315/MAX($C$2:C1315)-1,0)</f>
        <v>-0.33380281690140845</v>
      </c>
      <c r="E1315" s="112">
        <f>IF(C1315&lt;MAX($C$957:C1315),C1315/MAX($C$957:C1315)-1,0)</f>
        <v>-2.9245767060030903E-2</v>
      </c>
    </row>
    <row r="1316" spans="1:5">
      <c r="A1316" s="259">
        <v>42961</v>
      </c>
      <c r="B1316" s="258">
        <v>1.619</v>
      </c>
      <c r="C1316" s="258">
        <v>1.9079999999999999</v>
      </c>
      <c r="D1316" s="112">
        <f>IF(C1316&lt;MAX($C$2:C1316),C1316/MAX($C$2:C1316)-1,0)</f>
        <v>-0.32816901408450705</v>
      </c>
      <c r="E1316" s="112">
        <f>IF(C1316&lt;MAX($C$957:C1316),C1316/MAX($C$957:C1316)-1,0)</f>
        <v>-2.1036428937916907E-2</v>
      </c>
    </row>
    <row r="1317" spans="1:5">
      <c r="A1317" s="259">
        <v>42962</v>
      </c>
      <c r="B1317" s="258">
        <v>1.617</v>
      </c>
      <c r="C1317" s="258">
        <v>1.9059999999999999</v>
      </c>
      <c r="D1317" s="112">
        <f>IF(C1317&lt;MAX($C$2:C1317),C1317/MAX($C$2:C1317)-1,0)</f>
        <v>-0.32887323943661972</v>
      </c>
      <c r="E1317" s="112">
        <f>IF(C1317&lt;MAX($C$957:C1317),C1317/MAX($C$957:C1317)-1,0)</f>
        <v>-2.2062596203181184E-2</v>
      </c>
    </row>
    <row r="1318" spans="1:5">
      <c r="A1318" s="259">
        <v>42963</v>
      </c>
      <c r="B1318" s="258">
        <v>1.61</v>
      </c>
      <c r="C1318" s="258">
        <v>1.899</v>
      </c>
      <c r="D1318" s="112">
        <f>IF(C1318&lt;MAX($C$2:C1318),C1318/MAX($C$2:C1318)-1,0)</f>
        <v>-0.33133802816901403</v>
      </c>
      <c r="E1318" s="112">
        <f>IF(C1318&lt;MAX($C$957:C1318),C1318/MAX($C$957:C1318)-1,0)</f>
        <v>-2.5654181631605932E-2</v>
      </c>
    </row>
    <row r="1319" spans="1:5">
      <c r="A1319" s="259">
        <v>42964</v>
      </c>
      <c r="B1319" s="258">
        <v>1.613</v>
      </c>
      <c r="C1319" s="258">
        <v>1.9019999999999999</v>
      </c>
      <c r="D1319" s="112">
        <f>IF(C1319&lt;MAX($C$2:C1319),C1319/MAX($C$2:C1319)-1,0)</f>
        <v>-0.33028169014084507</v>
      </c>
      <c r="E1319" s="112">
        <f>IF(C1319&lt;MAX($C$957:C1319),C1319/MAX($C$957:C1319)-1,0)</f>
        <v>-2.4114930733709627E-2</v>
      </c>
    </row>
    <row r="1320" spans="1:5">
      <c r="A1320" s="259">
        <v>42965</v>
      </c>
      <c r="B1320" s="258">
        <v>1.6180000000000001</v>
      </c>
      <c r="C1320" s="258">
        <v>1.907</v>
      </c>
      <c r="D1320" s="112">
        <f>IF(C1320&lt;MAX($C$2:C1320),C1320/MAX($C$2:C1320)-1,0)</f>
        <v>-0.32852112676056333</v>
      </c>
      <c r="E1320" s="112">
        <f>IF(C1320&lt;MAX($C$957:C1320),C1320/MAX($C$957:C1320)-1,0)</f>
        <v>-2.1549512570549045E-2</v>
      </c>
    </row>
    <row r="1321" spans="1:5">
      <c r="A1321" s="259">
        <v>42968</v>
      </c>
      <c r="B1321" s="258">
        <v>1.6279999999999999</v>
      </c>
      <c r="C1321" s="258">
        <v>1.917</v>
      </c>
      <c r="D1321" s="112">
        <f>IF(C1321&lt;MAX($C$2:C1321),C1321/MAX($C$2:C1321)-1,0)</f>
        <v>-0.32499999999999996</v>
      </c>
      <c r="E1321" s="112">
        <f>IF(C1321&lt;MAX($C$957:C1321),C1321/MAX($C$957:C1321)-1,0)</f>
        <v>-1.641867624422777E-2</v>
      </c>
    </row>
    <row r="1322" spans="1:5">
      <c r="A1322" s="259">
        <v>42969</v>
      </c>
      <c r="B1322" s="258">
        <v>1.6240000000000001</v>
      </c>
      <c r="C1322" s="258">
        <v>1.913</v>
      </c>
      <c r="D1322" s="112">
        <f>IF(C1322&lt;MAX($C$2:C1322),C1322/MAX($C$2:C1322)-1,0)</f>
        <v>-0.32640845070422531</v>
      </c>
      <c r="E1322" s="112">
        <f>IF(C1322&lt;MAX($C$957:C1322),C1322/MAX($C$957:C1322)-1,0)</f>
        <v>-1.8471010774756325E-2</v>
      </c>
    </row>
    <row r="1323" spans="1:5">
      <c r="A1323" s="259">
        <v>42970</v>
      </c>
      <c r="B1323" s="258">
        <v>1.6120000000000001</v>
      </c>
      <c r="C1323" s="258">
        <v>1.901</v>
      </c>
      <c r="D1323" s="112">
        <f>IF(C1323&lt;MAX($C$2:C1323),C1323/MAX($C$2:C1323)-1,0)</f>
        <v>-0.33063380281690136</v>
      </c>
      <c r="E1323" s="112">
        <f>IF(C1323&lt;MAX($C$957:C1323),C1323/MAX($C$957:C1323)-1,0)</f>
        <v>-2.4628014366341766E-2</v>
      </c>
    </row>
    <row r="1324" spans="1:5">
      <c r="A1324" s="259">
        <v>42971</v>
      </c>
      <c r="B1324" s="258">
        <v>1.6</v>
      </c>
      <c r="C1324" s="258">
        <v>1.889</v>
      </c>
      <c r="D1324" s="112">
        <f>IF(C1324&lt;MAX($C$2:C1324),C1324/MAX($C$2:C1324)-1,0)</f>
        <v>-0.33485915492957741</v>
      </c>
      <c r="E1324" s="112">
        <f>IF(C1324&lt;MAX($C$957:C1324),C1324/MAX($C$957:C1324)-1,0)</f>
        <v>-3.0785017957927208E-2</v>
      </c>
    </row>
    <row r="1325" spans="1:5">
      <c r="A1325" s="259">
        <v>42972</v>
      </c>
      <c r="B1325" s="258">
        <v>1.61</v>
      </c>
      <c r="C1325" s="258">
        <v>1.899</v>
      </c>
      <c r="D1325" s="112">
        <f>IF(C1325&lt;MAX($C$2:C1325),C1325/MAX($C$2:C1325)-1,0)</f>
        <v>-0.33133802816901403</v>
      </c>
      <c r="E1325" s="112">
        <f>IF(C1325&lt;MAX($C$957:C1325),C1325/MAX($C$957:C1325)-1,0)</f>
        <v>-2.5654181631605932E-2</v>
      </c>
    </row>
    <row r="1326" spans="1:5">
      <c r="A1326" s="259">
        <v>42975</v>
      </c>
      <c r="B1326" s="258">
        <v>1.6160000000000001</v>
      </c>
      <c r="C1326" s="258">
        <v>1.905</v>
      </c>
      <c r="D1326" s="112">
        <f>IF(C1326&lt;MAX($C$2:C1326),C1326/MAX($C$2:C1326)-1,0)</f>
        <v>-0.32922535211267601</v>
      </c>
      <c r="E1326" s="112">
        <f>IF(C1326&lt;MAX($C$957:C1326),C1326/MAX($C$957:C1326)-1,0)</f>
        <v>-2.2575679835813212E-2</v>
      </c>
    </row>
    <row r="1327" spans="1:5">
      <c r="A1327" s="259">
        <v>42976</v>
      </c>
      <c r="B1327" s="258">
        <v>1.6060000000000001</v>
      </c>
      <c r="C1327" s="258">
        <v>1.895</v>
      </c>
      <c r="D1327" s="112">
        <f>IF(C1327&lt;MAX($C$2:C1327),C1327/MAX($C$2:C1327)-1,0)</f>
        <v>-0.33274647887323938</v>
      </c>
      <c r="E1327" s="112">
        <f>IF(C1327&lt;MAX($C$957:C1327),C1327/MAX($C$957:C1327)-1,0)</f>
        <v>-2.7706516162134487E-2</v>
      </c>
    </row>
    <row r="1328" spans="1:5">
      <c r="A1328" s="259">
        <v>42977</v>
      </c>
      <c r="B1328" s="258">
        <v>1.607</v>
      </c>
      <c r="C1328" s="258">
        <v>1.8959999999999999</v>
      </c>
      <c r="D1328" s="112">
        <f>IF(C1328&lt;MAX($C$2:C1328),C1328/MAX($C$2:C1328)-1,0)</f>
        <v>-0.3323943661971831</v>
      </c>
      <c r="E1328" s="112">
        <f>IF(C1328&lt;MAX($C$957:C1328),C1328/MAX($C$957:C1328)-1,0)</f>
        <v>-2.7193432529502348E-2</v>
      </c>
    </row>
    <row r="1329" spans="1:6">
      <c r="A1329" s="259">
        <v>42978</v>
      </c>
      <c r="B1329" s="258">
        <v>1.6040000000000001</v>
      </c>
      <c r="C1329" s="258">
        <v>1.893</v>
      </c>
      <c r="D1329" s="112">
        <f>IF(C1329&lt;MAX($C$2:C1329),C1329/MAX($C$2:C1329)-1,0)</f>
        <v>-0.33345070422535206</v>
      </c>
      <c r="E1329" s="112">
        <f>IF(C1329&lt;MAX($C$957:C1329),C1329/MAX($C$957:C1329)-1,0)</f>
        <v>-2.8732683427398653E-2</v>
      </c>
    </row>
    <row r="1330" spans="1:6">
      <c r="A1330" s="259">
        <v>42979</v>
      </c>
      <c r="B1330" s="258">
        <v>1.609</v>
      </c>
      <c r="C1330" s="258">
        <v>1.8979999999999999</v>
      </c>
      <c r="D1330" s="112">
        <f>IF(C1330&lt;MAX($C$2:C1330),C1330/MAX($C$2:C1330)-1,0)</f>
        <v>-0.33169014084507042</v>
      </c>
      <c r="E1330" s="112">
        <f>IF(C1330&lt;MAX($C$957:C1330),C1330/MAX($C$957:C1330)-1,0)</f>
        <v>-2.6167265264238182E-2</v>
      </c>
    </row>
    <row r="1331" spans="1:6">
      <c r="A1331" s="259">
        <v>42982</v>
      </c>
      <c r="B1331" s="258">
        <v>1.611</v>
      </c>
      <c r="C1331" s="258">
        <v>1.9</v>
      </c>
      <c r="D1331" s="112">
        <f>IF(C1331&lt;MAX($C$2:C1331),C1331/MAX($C$2:C1331)-1,0)</f>
        <v>-0.33098591549295775</v>
      </c>
      <c r="E1331" s="112">
        <f>IF(C1331&lt;MAX($C$957:C1331),C1331/MAX($C$957:C1331)-1,0)</f>
        <v>-2.5141097998973905E-2</v>
      </c>
    </row>
    <row r="1332" spans="1:6">
      <c r="A1332" s="259">
        <v>42983</v>
      </c>
      <c r="B1332" s="258">
        <v>1.6160000000000001</v>
      </c>
      <c r="C1332" s="258">
        <v>1.905</v>
      </c>
      <c r="D1332" s="112">
        <f>IF(C1332&lt;MAX($C$2:C1332),C1332/MAX($C$2:C1332)-1,0)</f>
        <v>-0.32922535211267601</v>
      </c>
      <c r="E1332" s="112">
        <f>IF(C1332&lt;MAX($C$957:C1332),C1332/MAX($C$957:C1332)-1,0)</f>
        <v>-2.2575679835813212E-2</v>
      </c>
    </row>
    <row r="1333" spans="1:6">
      <c r="A1333" s="259">
        <v>42984</v>
      </c>
      <c r="B1333" s="258">
        <v>1.613</v>
      </c>
      <c r="C1333" s="258">
        <v>1.9019999999999999</v>
      </c>
      <c r="D1333" s="112">
        <f>IF(C1333&lt;MAX($C$2:C1333),C1333/MAX($C$2:C1333)-1,0)</f>
        <v>-0.33028169014084507</v>
      </c>
      <c r="E1333" s="112">
        <f>IF(C1333&lt;MAX($C$957:C1333),C1333/MAX($C$957:C1333)-1,0)</f>
        <v>-2.4114930733709627E-2</v>
      </c>
    </row>
    <row r="1334" spans="1:6">
      <c r="A1334" s="259">
        <v>42985</v>
      </c>
      <c r="B1334" s="258">
        <v>1.609</v>
      </c>
      <c r="C1334" s="258">
        <v>1.8979999999999999</v>
      </c>
      <c r="D1334" s="112">
        <f>IF(C1334&lt;MAX($C$2:C1334),C1334/MAX($C$2:C1334)-1,0)</f>
        <v>-0.33169014084507042</v>
      </c>
      <c r="E1334" s="112">
        <f>IF(C1334&lt;MAX($C$957:C1334),C1334/MAX($C$957:C1334)-1,0)</f>
        <v>-2.6167265264238182E-2</v>
      </c>
    </row>
    <row r="1335" spans="1:6">
      <c r="A1335" s="259">
        <v>42986</v>
      </c>
      <c r="B1335" s="258">
        <v>1.6120000000000001</v>
      </c>
      <c r="C1335" s="258">
        <v>1.901</v>
      </c>
      <c r="D1335" s="112">
        <f>IF(C1335&lt;MAX($C$2:C1335),C1335/MAX($C$2:C1335)-1,0)</f>
        <v>-0.33063380281690136</v>
      </c>
      <c r="E1335" s="112">
        <f>IF(C1335&lt;MAX($C$957:C1335),C1335/MAX($C$957:C1335)-1,0)</f>
        <v>-2.4628014366341766E-2</v>
      </c>
    </row>
    <row r="1336" spans="1:6">
      <c r="A1336" s="259">
        <v>42989</v>
      </c>
      <c r="B1336" s="258">
        <v>1.6080000000000001</v>
      </c>
      <c r="C1336" s="258">
        <v>1.897</v>
      </c>
      <c r="D1336" s="112">
        <f>IF(C1336&lt;MAX($C$2:C1336),C1336/MAX($C$2:C1336)-1,0)</f>
        <v>-0.33204225352112671</v>
      </c>
      <c r="E1336" s="112">
        <f>IF(C1336&lt;MAX($C$957:C1336),C1336/MAX($C$957:C1336)-1,0)</f>
        <v>-2.668034889687021E-2</v>
      </c>
    </row>
    <row r="1337" spans="1:6">
      <c r="A1337" s="259">
        <v>42990</v>
      </c>
      <c r="B1337" s="258">
        <v>1.603</v>
      </c>
      <c r="C1337" s="258">
        <v>1.8919999999999999</v>
      </c>
      <c r="D1337" s="112">
        <f>IF(C1337&lt;MAX($C$2:C1337),C1337/MAX($C$2:C1337)-1,0)</f>
        <v>-0.33380281690140845</v>
      </c>
      <c r="E1337" s="112">
        <f>IF(C1337&lt;MAX($C$957:C1337),C1337/MAX($C$957:C1337)-1,0)</f>
        <v>-2.9245767060030903E-2</v>
      </c>
    </row>
    <row r="1338" spans="1:6">
      <c r="A1338" s="259">
        <v>42991</v>
      </c>
      <c r="B1338" s="258">
        <v>1.611</v>
      </c>
      <c r="C1338" s="258">
        <v>1.9</v>
      </c>
      <c r="D1338" s="112">
        <f>IF(C1338&lt;MAX($C$2:C1338),C1338/MAX($C$2:C1338)-1,0)</f>
        <v>-0.33098591549295775</v>
      </c>
      <c r="E1338" s="112">
        <f>IF(C1338&lt;MAX($C$957:C1338),C1338/MAX($C$957:C1338)-1,0)</f>
        <v>-2.5141097998973905E-2</v>
      </c>
    </row>
    <row r="1339" spans="1:6">
      <c r="A1339" s="259">
        <v>42992</v>
      </c>
      <c r="B1339" s="258">
        <v>1.617</v>
      </c>
      <c r="C1339" s="258">
        <v>1.9059999999999999</v>
      </c>
      <c r="D1339" s="112">
        <f>IF(C1339&lt;MAX($C$2:C1339),C1339/MAX($C$2:C1339)-1,0)</f>
        <v>-0.32887323943661972</v>
      </c>
      <c r="E1339" s="112">
        <f>IF(C1339&lt;MAX($C$957:C1339),C1339/MAX($C$957:C1339)-1,0)</f>
        <v>-2.2062596203181184E-2</v>
      </c>
    </row>
    <row r="1340" spans="1:6">
      <c r="A1340" s="259">
        <v>42993</v>
      </c>
      <c r="B1340" s="258">
        <v>1.62</v>
      </c>
      <c r="C1340" s="258">
        <v>1.909</v>
      </c>
      <c r="D1340" s="112">
        <f>IF(C1340&lt;MAX($C$2:C1340),C1340/MAX($C$2:C1340)-1,0)</f>
        <v>-0.32781690140845066</v>
      </c>
      <c r="E1340" s="112">
        <f>IF(C1340&lt;MAX($C$957:C1340),C1340/MAX($C$957:C1340)-1,0)</f>
        <v>-2.0523345305284768E-2</v>
      </c>
    </row>
    <row r="1341" spans="1:6">
      <c r="A1341" s="259">
        <v>42996</v>
      </c>
      <c r="B1341" s="258">
        <v>1.63</v>
      </c>
      <c r="C1341" s="258">
        <v>1.919</v>
      </c>
      <c r="D1341" s="112">
        <f>IF(C1341&lt;MAX($C$2:C1341),C1341/MAX($C$2:C1341)-1,0)</f>
        <v>-0.32429577464788728</v>
      </c>
      <c r="E1341" s="112">
        <f>IF(C1341&lt;MAX($C$957:C1341),C1341/MAX($C$957:C1341)-1,0)</f>
        <v>-1.5392508978963604E-2</v>
      </c>
    </row>
    <row r="1342" spans="1:6">
      <c r="A1342" s="259">
        <v>42997</v>
      </c>
      <c r="B1342" s="258">
        <v>1.62</v>
      </c>
      <c r="C1342" s="258">
        <v>1.909</v>
      </c>
      <c r="D1342" s="112">
        <f>IF(C1342&lt;MAX($C$2:C1342),C1342/MAX($C$2:C1342)-1,0)</f>
        <v>-0.32781690140845066</v>
      </c>
      <c r="E1342" s="112">
        <f>IF(C1342&lt;MAX($C$957:C1342),C1342/MAX($C$957:C1342)-1,0)</f>
        <v>-2.0523345305284768E-2</v>
      </c>
      <c r="F1342">
        <f>B1350/B1329-1</f>
        <v>2.0573566084787887E-2</v>
      </c>
    </row>
    <row r="1343" spans="1:6">
      <c r="A1343" s="259">
        <v>42998</v>
      </c>
      <c r="B1343" s="258">
        <v>1.6259999999999999</v>
      </c>
      <c r="C1343" s="258">
        <v>1.915</v>
      </c>
      <c r="D1343" s="112">
        <f>IF(C1343&lt;MAX($C$2:C1343),C1343/MAX($C$2:C1343)-1,0)</f>
        <v>-0.32570422535211263</v>
      </c>
      <c r="E1343" s="112">
        <f>IF(C1343&lt;MAX($C$957:C1343),C1343/MAX($C$957:C1343)-1,0)</f>
        <v>-1.7444843509492047E-2</v>
      </c>
    </row>
    <row r="1344" spans="1:6">
      <c r="A1344" s="259">
        <v>42999</v>
      </c>
      <c r="B1344" s="258">
        <v>1.619</v>
      </c>
      <c r="C1344" s="258">
        <v>1.9079999999999999</v>
      </c>
      <c r="D1344" s="112">
        <f>IF(C1344&lt;MAX($C$2:C1344),C1344/MAX($C$2:C1344)-1,0)</f>
        <v>-0.32816901408450705</v>
      </c>
      <c r="E1344" s="112">
        <f>IF(C1344&lt;MAX($C$957:C1344),C1344/MAX($C$957:C1344)-1,0)</f>
        <v>-2.1036428937916907E-2</v>
      </c>
    </row>
    <row r="1345" spans="1:8">
      <c r="A1345" s="259">
        <v>43000</v>
      </c>
      <c r="B1345" s="258">
        <v>1.619</v>
      </c>
      <c r="C1345" s="258">
        <v>1.9079999999999999</v>
      </c>
      <c r="D1345" s="112">
        <f>IF(C1345&lt;MAX($C$2:C1345),C1345/MAX($C$2:C1345)-1,0)</f>
        <v>-0.32816901408450705</v>
      </c>
      <c r="E1345" s="112">
        <f>IF(C1345&lt;MAX($C$957:C1345),C1345/MAX($C$957:C1345)-1,0)</f>
        <v>-2.1036428937916907E-2</v>
      </c>
    </row>
    <row r="1346" spans="1:8">
      <c r="A1346" s="259">
        <v>43003</v>
      </c>
      <c r="B1346" s="258">
        <v>1.6240000000000001</v>
      </c>
      <c r="C1346" s="258">
        <v>1.913</v>
      </c>
      <c r="D1346" s="112">
        <f>IF(C1346&lt;MAX($C$2:C1346),C1346/MAX($C$2:C1346)-1,0)</f>
        <v>-0.32640845070422531</v>
      </c>
      <c r="E1346" s="112">
        <f>IF(C1346&lt;MAX($C$957:C1346),C1346/MAX($C$957:C1346)-1,0)</f>
        <v>-1.8471010774756325E-2</v>
      </c>
    </row>
    <row r="1347" spans="1:8">
      <c r="A1347" s="259">
        <v>43004</v>
      </c>
      <c r="B1347" s="258">
        <v>1.617</v>
      </c>
      <c r="C1347" s="258">
        <v>1.9059999999999999</v>
      </c>
      <c r="D1347" s="112">
        <f>IF(C1347&lt;MAX($C$2:C1347),C1347/MAX($C$2:C1347)-1,0)</f>
        <v>-0.32887323943661972</v>
      </c>
      <c r="E1347" s="112">
        <f>IF(C1347&lt;MAX($C$957:C1347),C1347/MAX($C$957:C1347)-1,0)</f>
        <v>-2.2062596203181184E-2</v>
      </c>
      <c r="F1347" s="112">
        <f>B1350/B1285-1</f>
        <v>-1.3855421686746916E-2</v>
      </c>
      <c r="G1347" s="112">
        <f>B1350/B1226-1</f>
        <v>4.5338441890165893E-2</v>
      </c>
      <c r="H1347" s="112">
        <f>B1350/B1167-1</f>
        <v>0.13287197231833914</v>
      </c>
    </row>
    <row r="1348" spans="1:8">
      <c r="A1348" s="259">
        <v>43005</v>
      </c>
      <c r="B1348" s="258">
        <v>1.6180000000000001</v>
      </c>
      <c r="C1348" s="258">
        <v>1.907</v>
      </c>
      <c r="D1348" s="112">
        <f>IF(C1348&lt;MAX($C$2:C1348),C1348/MAX($C$2:C1348)-1,0)</f>
        <v>-0.32852112676056333</v>
      </c>
      <c r="E1348" s="112">
        <f>IF(C1348&lt;MAX($C$957:C1348),C1348/MAX($C$957:C1348)-1,0)</f>
        <v>-2.1549512570549045E-2</v>
      </c>
    </row>
    <row r="1349" spans="1:8">
      <c r="A1349" s="259">
        <v>43006</v>
      </c>
      <c r="B1349" s="258">
        <v>1.63</v>
      </c>
      <c r="C1349" s="258">
        <v>1.919</v>
      </c>
      <c r="D1349" s="112">
        <f>IF(C1349&lt;MAX($C$2:C1349),C1349/MAX($C$2:C1349)-1,0)</f>
        <v>-0.32429577464788728</v>
      </c>
      <c r="E1349" s="112">
        <f>IF(C1349&lt;MAX($C$957:C1349),C1349/MAX($C$957:C1349)-1,0)</f>
        <v>-1.5392508978963604E-2</v>
      </c>
    </row>
    <row r="1350" spans="1:8">
      <c r="A1350" s="259">
        <v>43007</v>
      </c>
      <c r="B1350" s="258">
        <v>1.637</v>
      </c>
      <c r="C1350" s="258">
        <v>1.9259999999999999</v>
      </c>
      <c r="D1350" s="112">
        <f>IF(C1350&lt;MAX($C$2:C1350),C1350/MAX($C$2:C1350)-1,0)</f>
        <v>-0.32183098591549297</v>
      </c>
      <c r="E1350" s="112">
        <f>IF(C1350&lt;MAX($C$957:C1350),C1350/MAX($C$957:C1350)-1,0)</f>
        <v>-1.1800923550538855E-2</v>
      </c>
    </row>
    <row r="1351" spans="1:8">
      <c r="A1351" s="259">
        <v>43017</v>
      </c>
      <c r="B1351" s="258">
        <v>1.6579999999999999</v>
      </c>
      <c r="C1351" s="258">
        <v>1.9470000000000001</v>
      </c>
      <c r="D1351" s="112">
        <f>IF(C1351&lt;MAX($C$2:C1351),C1351/MAX($C$2:C1351)-1,0)</f>
        <v>-0.31443661971830983</v>
      </c>
      <c r="E1351" s="112">
        <f>IF(C1351&lt;MAX($C$957:C1351),C1351/MAX($C$957:C1351)-1,0)</f>
        <v>-1.0261672652642773E-3</v>
      </c>
    </row>
    <row r="1352" spans="1:8">
      <c r="A1352" s="259">
        <v>43018</v>
      </c>
      <c r="B1352" s="258">
        <v>1.6759999999999999</v>
      </c>
      <c r="C1352" s="258">
        <v>1.9650000000000001</v>
      </c>
      <c r="D1352" s="112">
        <f>IF(C1352&lt;MAX($C$2:C1352),C1352/MAX($C$2:C1352)-1,0)</f>
        <v>-0.30809859154929575</v>
      </c>
      <c r="E1352" s="112">
        <f>IF(C1352&lt;MAX($C$957:C1352),C1352/MAX($C$957:C1352)-1,0)</f>
        <v>0</v>
      </c>
    </row>
    <row r="1353" spans="1:8">
      <c r="A1353" s="259">
        <v>43019</v>
      </c>
      <c r="B1353" s="258">
        <v>1.696</v>
      </c>
      <c r="C1353" s="258">
        <v>1.9850000000000001</v>
      </c>
      <c r="D1353" s="112">
        <f>IF(C1353&lt;MAX($C$2:C1353),C1353/MAX($C$2:C1353)-1,0)</f>
        <v>-0.30105633802816889</v>
      </c>
      <c r="E1353" s="112">
        <f>IF(C1353&lt;MAX($C$957:C1353),C1353/MAX($C$957:C1353)-1,0)</f>
        <v>0</v>
      </c>
    </row>
    <row r="1354" spans="1:8">
      <c r="A1354" s="259">
        <v>43020</v>
      </c>
      <c r="B1354" s="258">
        <v>1.6970000000000001</v>
      </c>
      <c r="C1354" s="258">
        <v>1.986</v>
      </c>
      <c r="D1354" s="112">
        <f>IF(C1354&lt;MAX($C$2:C1354),C1354/MAX($C$2:C1354)-1,0)</f>
        <v>-0.30070422535211261</v>
      </c>
      <c r="E1354" s="112">
        <f>IF(C1354&lt;MAX($C$957:C1354),C1354/MAX($C$957:C1354)-1,0)</f>
        <v>0</v>
      </c>
    </row>
    <row r="1355" spans="1:8">
      <c r="A1355" s="259">
        <v>43021</v>
      </c>
      <c r="B1355" s="258">
        <v>1.7010000000000001</v>
      </c>
      <c r="C1355" s="258">
        <v>1.99</v>
      </c>
      <c r="D1355" s="112">
        <f>IF(C1355&lt;MAX($C$2:C1355),C1355/MAX($C$2:C1355)-1,0)</f>
        <v>-0.29929577464788726</v>
      </c>
      <c r="E1355" s="112">
        <f>IF(C1355&lt;MAX($C$957:C1355),C1355/MAX($C$957:C1355)-1,0)</f>
        <v>0</v>
      </c>
    </row>
    <row r="1356" spans="1:8">
      <c r="A1356" s="259">
        <v>43024</v>
      </c>
      <c r="B1356" s="308">
        <v>1.6890000000000001</v>
      </c>
      <c r="C1356" s="306">
        <v>1.978</v>
      </c>
      <c r="D1356" s="112">
        <f>IF(C1356&lt;MAX($C$2:C1356),C1356/MAX($C$2:C1356)-1,0)</f>
        <v>-0.30352112676056331</v>
      </c>
      <c r="E1356" s="112">
        <f>IF(C1356&lt;MAX($C$957:C1356),C1356/MAX($C$957:C1356)-1,0)</f>
        <v>-6.0301507537688925E-3</v>
      </c>
    </row>
    <row r="1357" spans="1:8">
      <c r="A1357" s="259">
        <v>43025</v>
      </c>
      <c r="B1357" s="306">
        <v>1.6950000000000001</v>
      </c>
      <c r="C1357" s="306">
        <v>1.984</v>
      </c>
      <c r="D1357" s="112">
        <f>IF(C1357&lt;MAX($C$2:C1357),C1357/MAX($C$2:C1357)-1,0)</f>
        <v>-0.30140845070422528</v>
      </c>
      <c r="E1357" s="112">
        <f>IF(C1357&lt;MAX($C$957:C1357),C1357/MAX($C$957:C1357)-1,0)</f>
        <v>-3.0150753768843908E-3</v>
      </c>
    </row>
    <row r="1358" spans="1:8">
      <c r="A1358" s="259">
        <v>43026</v>
      </c>
      <c r="B1358" s="307">
        <v>1.716</v>
      </c>
      <c r="C1358" s="307">
        <v>2.0049999999999999</v>
      </c>
      <c r="D1358" s="112">
        <f>IF(C1358&lt;MAX($C$2:C1358),C1358/MAX($C$2:C1358)-1,0)</f>
        <v>-0.29401408450704225</v>
      </c>
      <c r="E1358" s="112">
        <f>IF(C1358&lt;MAX($C$957:C1358),C1358/MAX($C$957:C1358)-1,0)</f>
        <v>0</v>
      </c>
    </row>
    <row r="1359" spans="1:8">
      <c r="A1359" s="259">
        <v>43027</v>
      </c>
      <c r="B1359" s="307">
        <v>1.724</v>
      </c>
      <c r="C1359" s="308">
        <v>2.0129999999999999</v>
      </c>
      <c r="D1359" s="112">
        <f>IF(C1359&lt;MAX($C$2:C1359),C1359/MAX($C$2:C1359)-1,0)</f>
        <v>-0.29119718309859155</v>
      </c>
      <c r="E1359" s="112">
        <f>IF(C1359&lt;MAX($C$957:C1359),C1359/MAX($C$957:C1359)-1,0)</f>
        <v>0</v>
      </c>
    </row>
    <row r="1360" spans="1:8">
      <c r="A1360" s="259">
        <v>43028</v>
      </c>
      <c r="B1360" s="308">
        <v>1.7190000000000001</v>
      </c>
      <c r="C1360" s="307">
        <v>2.008</v>
      </c>
      <c r="D1360" s="112">
        <f>IF(C1360&lt;MAX($C$2:C1360),C1360/MAX($C$2:C1360)-1,0)</f>
        <v>-0.29295774647887318</v>
      </c>
      <c r="E1360" s="112">
        <f>IF(C1360&lt;MAX($C$957:C1360),C1360/MAX($C$957:C1360)-1,0)</f>
        <v>-2.4838549428712886E-3</v>
      </c>
    </row>
    <row r="1361" spans="1:3" ht="15" thickBot="1">
      <c r="A1361" s="25"/>
      <c r="B1361" s="24" t="s">
        <v>228</v>
      </c>
      <c r="C1361" s="22" t="s">
        <v>4</v>
      </c>
    </row>
    <row r="1362" spans="1:3" ht="15" thickBot="1">
      <c r="A1362" s="107" t="s">
        <v>752</v>
      </c>
      <c r="B1362" s="99">
        <f>(B1360-1)*365/(A1360-A2)</f>
        <v>0.12733381853469189</v>
      </c>
      <c r="C1362" s="3">
        <f>MIN(D3:D1355)</f>
        <v>-0.43591549295774645</v>
      </c>
    </row>
    <row r="1363" spans="1:3" ht="15" thickBot="1">
      <c r="A1363" s="82" t="s">
        <v>580</v>
      </c>
      <c r="B1363" s="99">
        <f>(B1360-B958)/B958*365/(A1360-A958)</f>
        <v>0.18842015189062253</v>
      </c>
      <c r="C1363" s="24">
        <f>MIN(E833:E1355)</f>
        <v>-8.87052341597796E-2</v>
      </c>
    </row>
    <row r="1364" spans="1:3" ht="15" thickBot="1">
      <c r="A1364" s="242" t="s">
        <v>850</v>
      </c>
      <c r="B1364" s="99">
        <f>B1360/B1167-1</f>
        <v>0.18961937716262978</v>
      </c>
      <c r="C1364" s="3">
        <f>MIN(E1168:E1355)</f>
        <v>-6.692056583242656E-2</v>
      </c>
    </row>
  </sheetData>
  <phoneticPr fontId="21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688"/>
  <sheetViews>
    <sheetView topLeftCell="A670" workbookViewId="0">
      <selection activeCell="E687" sqref="E687"/>
    </sheetView>
  </sheetViews>
  <sheetFormatPr defaultRowHeight="14.25"/>
  <cols>
    <col min="1" max="1" width="11.75" customWidth="1"/>
    <col min="4" max="5" width="9" style="112"/>
  </cols>
  <sheetData>
    <row r="1" spans="1:4">
      <c r="A1" s="263" t="s">
        <v>1077</v>
      </c>
      <c r="B1" s="263" t="s">
        <v>1078</v>
      </c>
      <c r="C1" s="263" t="s">
        <v>1079</v>
      </c>
    </row>
    <row r="2" spans="1:4">
      <c r="A2" s="265">
        <v>41992</v>
      </c>
      <c r="B2" s="264">
        <v>1</v>
      </c>
      <c r="C2" s="264">
        <v>1</v>
      </c>
    </row>
    <row r="3" spans="1:4">
      <c r="A3" s="265">
        <v>41995</v>
      </c>
      <c r="B3" s="264">
        <v>0.999</v>
      </c>
      <c r="C3" s="264">
        <v>0.999</v>
      </c>
      <c r="D3" s="112">
        <f>IF(C3&lt;MAX($C$2:C3),C3/MAX($C$2:C3)-1,0)</f>
        <v>-1.0000000000000009E-3</v>
      </c>
    </row>
    <row r="4" spans="1:4">
      <c r="A4" s="265">
        <v>41999</v>
      </c>
      <c r="B4" s="264">
        <v>1.002</v>
      </c>
      <c r="C4" s="264">
        <v>1.002</v>
      </c>
      <c r="D4" s="112">
        <f>IF(C4&lt;MAX($C$2:C4),C4/MAX($C$2:C4)-1,0)</f>
        <v>0</v>
      </c>
    </row>
    <row r="5" spans="1:4">
      <c r="A5" s="265">
        <v>42002</v>
      </c>
      <c r="B5" s="264">
        <v>1.0009999999999999</v>
      </c>
      <c r="C5" s="264">
        <v>1.0009999999999999</v>
      </c>
      <c r="D5" s="112">
        <f>IF(C5&lt;MAX($C$2:C5),C5/MAX($C$2:C5)-1,0)</f>
        <v>-9.9800399201610546E-4</v>
      </c>
    </row>
    <row r="6" spans="1:4">
      <c r="A6" s="265">
        <v>42004</v>
      </c>
      <c r="B6" s="264">
        <v>1.01</v>
      </c>
      <c r="C6" s="264">
        <v>1.01</v>
      </c>
      <c r="D6" s="112">
        <f>IF(C6&lt;MAX($C$2:C6),C6/MAX($C$2:C6)-1,0)</f>
        <v>0</v>
      </c>
    </row>
    <row r="7" spans="1:4">
      <c r="A7" s="265">
        <v>42009</v>
      </c>
      <c r="B7" s="264">
        <v>1.01</v>
      </c>
      <c r="C7" s="264">
        <v>1.01</v>
      </c>
      <c r="D7" s="112">
        <f>IF(C7&lt;MAX($C$2:C7),C7/MAX($C$2:C7)-1,0)</f>
        <v>0</v>
      </c>
    </row>
    <row r="8" spans="1:4">
      <c r="A8" s="265">
        <v>42010</v>
      </c>
      <c r="B8" s="264">
        <v>1.014</v>
      </c>
      <c r="C8" s="264">
        <v>1.014</v>
      </c>
      <c r="D8" s="112">
        <f>IF(C8&lt;MAX($C$2:C8),C8/MAX($C$2:C8)-1,0)</f>
        <v>0</v>
      </c>
    </row>
    <row r="9" spans="1:4">
      <c r="A9" s="265">
        <v>42013</v>
      </c>
      <c r="B9" s="264">
        <v>0.98599999999999999</v>
      </c>
      <c r="C9" s="264">
        <v>0.98599999999999999</v>
      </c>
      <c r="D9" s="112">
        <f>IF(C9&lt;MAX($C$2:C9),C9/MAX($C$2:C9)-1,0)</f>
        <v>-2.7613412228796874E-2</v>
      </c>
    </row>
    <row r="10" spans="1:4">
      <c r="A10" s="265">
        <v>42016</v>
      </c>
      <c r="B10" s="264">
        <v>0.97299999999999998</v>
      </c>
      <c r="C10" s="264">
        <v>0.97299999999999998</v>
      </c>
      <c r="D10" s="112">
        <f>IF(C10&lt;MAX($C$2:C10),C10/MAX($C$2:C10)-1,0)</f>
        <v>-4.0433925049309649E-2</v>
      </c>
    </row>
    <row r="11" spans="1:4">
      <c r="A11" s="265">
        <v>42020</v>
      </c>
      <c r="B11" s="264">
        <v>0.995</v>
      </c>
      <c r="C11" s="264">
        <v>0.995</v>
      </c>
      <c r="D11" s="112">
        <f>IF(C11&lt;MAX($C$2:C11),C11/MAX($C$2:C11)-1,0)</f>
        <v>-1.8737672583826415E-2</v>
      </c>
    </row>
    <row r="12" spans="1:4">
      <c r="A12" s="265">
        <v>42023</v>
      </c>
      <c r="B12" s="264">
        <v>0.94699999999999995</v>
      </c>
      <c r="C12" s="264">
        <v>0.94699999999999995</v>
      </c>
      <c r="D12" s="112">
        <f>IF(C12&lt;MAX($C$2:C12),C12/MAX($C$2:C12)-1,0)</f>
        <v>-6.607495069033531E-2</v>
      </c>
    </row>
    <row r="13" spans="1:4">
      <c r="A13" s="265">
        <v>42024</v>
      </c>
      <c r="B13" s="264">
        <v>0.94299999999999995</v>
      </c>
      <c r="C13" s="264">
        <v>0.94299999999999995</v>
      </c>
      <c r="D13" s="112">
        <f>IF(C13&lt;MAX($C$2:C13),C13/MAX($C$2:C13)-1,0)</f>
        <v>-7.0019723865877737E-2</v>
      </c>
    </row>
    <row r="14" spans="1:4">
      <c r="A14" s="265">
        <v>42025</v>
      </c>
      <c r="B14" s="264">
        <v>0.94499999999999995</v>
      </c>
      <c r="C14" s="264">
        <v>0.94499999999999995</v>
      </c>
      <c r="D14" s="112">
        <f>IF(C14&lt;MAX($C$2:C14),C14/MAX($C$2:C14)-1,0)</f>
        <v>-6.8047337278106523E-2</v>
      </c>
    </row>
    <row r="15" spans="1:4">
      <c r="A15" s="265">
        <v>42026</v>
      </c>
      <c r="B15" s="264">
        <v>0.94799999999999995</v>
      </c>
      <c r="C15" s="264">
        <v>0.94799999999999995</v>
      </c>
      <c r="D15" s="112">
        <f>IF(C15&lt;MAX($C$2:C15),C15/MAX($C$2:C15)-1,0)</f>
        <v>-6.5088757396449815E-2</v>
      </c>
    </row>
    <row r="16" spans="1:4">
      <c r="A16" s="265">
        <v>42027</v>
      </c>
      <c r="B16" s="264">
        <v>0.94399999999999995</v>
      </c>
      <c r="C16" s="264">
        <v>0.94399999999999995</v>
      </c>
      <c r="D16" s="112">
        <f>IF(C16&lt;MAX($C$2:C16),C16/MAX($C$2:C16)-1,0)</f>
        <v>-6.903353057199213E-2</v>
      </c>
    </row>
    <row r="17" spans="1:4">
      <c r="A17" s="265">
        <v>42030</v>
      </c>
      <c r="B17" s="264">
        <v>0.94899999999999995</v>
      </c>
      <c r="C17" s="264">
        <v>0.94899999999999995</v>
      </c>
      <c r="D17" s="112">
        <f>IF(C17&lt;MAX($C$2:C17),C17/MAX($C$2:C17)-1,0)</f>
        <v>-6.4102564102564208E-2</v>
      </c>
    </row>
    <row r="18" spans="1:4">
      <c r="A18" s="265">
        <v>42031</v>
      </c>
      <c r="B18" s="264">
        <v>0.94799999999999995</v>
      </c>
      <c r="C18" s="264">
        <v>0.94799999999999995</v>
      </c>
      <c r="D18" s="112">
        <f>IF(C18&lt;MAX($C$2:C18),C18/MAX($C$2:C18)-1,0)</f>
        <v>-6.5088757396449815E-2</v>
      </c>
    </row>
    <row r="19" spans="1:4">
      <c r="A19" s="265">
        <v>42032</v>
      </c>
      <c r="B19" s="264">
        <v>0.94199999999999995</v>
      </c>
      <c r="C19" s="264">
        <v>0.94199999999999995</v>
      </c>
      <c r="D19" s="112">
        <f>IF(C19&lt;MAX($C$2:C19),C19/MAX($C$2:C19)-1,0)</f>
        <v>-7.1005917159763343E-2</v>
      </c>
    </row>
    <row r="20" spans="1:4">
      <c r="A20" s="265">
        <v>42033</v>
      </c>
      <c r="B20" s="264">
        <v>0.93899999999999995</v>
      </c>
      <c r="C20" s="264">
        <v>0.93899999999999995</v>
      </c>
      <c r="D20" s="112">
        <f>IF(C20&lt;MAX($C$2:C20),C20/MAX($C$2:C20)-1,0)</f>
        <v>-7.3964497041420163E-2</v>
      </c>
    </row>
    <row r="21" spans="1:4">
      <c r="A21" s="265">
        <v>42034</v>
      </c>
      <c r="B21" s="264">
        <v>0.93400000000000005</v>
      </c>
      <c r="C21" s="264">
        <v>0.93400000000000005</v>
      </c>
      <c r="D21" s="112">
        <f>IF(C21&lt;MAX($C$2:C21),C21/MAX($C$2:C21)-1,0)</f>
        <v>-7.8895463510848085E-2</v>
      </c>
    </row>
    <row r="22" spans="1:4">
      <c r="A22" s="265">
        <v>42037</v>
      </c>
      <c r="B22" s="264">
        <v>0.93200000000000005</v>
      </c>
      <c r="C22" s="264">
        <v>0.93200000000000005</v>
      </c>
      <c r="D22" s="112">
        <f>IF(C22&lt;MAX($C$2:C22),C22/MAX($C$2:C22)-1,0)</f>
        <v>-8.0867850098619298E-2</v>
      </c>
    </row>
    <row r="23" spans="1:4">
      <c r="A23" s="265">
        <v>42038</v>
      </c>
      <c r="B23" s="264">
        <v>0.94099999999999995</v>
      </c>
      <c r="C23" s="264">
        <v>0.94099999999999995</v>
      </c>
      <c r="D23" s="112">
        <f>IF(C23&lt;MAX($C$2:C23),C23/MAX($C$2:C23)-1,0)</f>
        <v>-7.199211045364895E-2</v>
      </c>
    </row>
    <row r="24" spans="1:4">
      <c r="A24" s="265">
        <v>42039</v>
      </c>
      <c r="B24" s="264">
        <v>0.93899999999999995</v>
      </c>
      <c r="C24" s="264">
        <v>0.93899999999999995</v>
      </c>
      <c r="D24" s="112">
        <f>IF(C24&lt;MAX($C$2:C24),C24/MAX($C$2:C24)-1,0)</f>
        <v>-7.3964497041420163E-2</v>
      </c>
    </row>
    <row r="25" spans="1:4">
      <c r="A25" s="265">
        <v>42040</v>
      </c>
      <c r="B25" s="264">
        <v>0.93500000000000005</v>
      </c>
      <c r="C25" s="264">
        <v>0.93500000000000005</v>
      </c>
      <c r="D25" s="112">
        <f>IF(C25&lt;MAX($C$2:C25),C25/MAX($C$2:C25)-1,0)</f>
        <v>-7.7909270216962478E-2</v>
      </c>
    </row>
    <row r="26" spans="1:4">
      <c r="A26" s="265">
        <v>42041</v>
      </c>
      <c r="B26" s="264">
        <v>0.92500000000000004</v>
      </c>
      <c r="C26" s="264">
        <v>0.92500000000000004</v>
      </c>
      <c r="D26" s="112">
        <f>IF(C26&lt;MAX($C$2:C26),C26/MAX($C$2:C26)-1,0)</f>
        <v>-8.7771203155818545E-2</v>
      </c>
    </row>
    <row r="27" spans="1:4">
      <c r="A27" s="265">
        <v>42044</v>
      </c>
      <c r="B27" s="264">
        <v>0.92300000000000004</v>
      </c>
      <c r="C27" s="264">
        <v>0.92300000000000004</v>
      </c>
      <c r="D27" s="112">
        <f>IF(C27&lt;MAX($C$2:C27),C27/MAX($C$2:C27)-1,0)</f>
        <v>-8.9743589743589758E-2</v>
      </c>
    </row>
    <row r="28" spans="1:4">
      <c r="A28" s="265">
        <v>42045</v>
      </c>
      <c r="B28" s="264">
        <v>0.93</v>
      </c>
      <c r="C28" s="264">
        <v>0.93</v>
      </c>
      <c r="D28" s="112">
        <f>IF(C28&lt;MAX($C$2:C28),C28/MAX($C$2:C28)-1,0)</f>
        <v>-8.2840236686390512E-2</v>
      </c>
    </row>
    <row r="29" spans="1:4">
      <c r="A29" s="265">
        <v>42046</v>
      </c>
      <c r="B29" s="264">
        <v>0.93500000000000005</v>
      </c>
      <c r="C29" s="264">
        <v>0.93500000000000005</v>
      </c>
      <c r="D29" s="112">
        <f>IF(C29&lt;MAX($C$2:C29),C29/MAX($C$2:C29)-1,0)</f>
        <v>-7.7909270216962478E-2</v>
      </c>
    </row>
    <row r="30" spans="1:4">
      <c r="A30" s="265">
        <v>42047</v>
      </c>
      <c r="B30" s="264">
        <v>0.93799999999999994</v>
      </c>
      <c r="C30" s="264">
        <v>0.93799999999999994</v>
      </c>
      <c r="D30" s="112">
        <f>IF(C30&lt;MAX($C$2:C30),C30/MAX($C$2:C30)-1,0)</f>
        <v>-7.495069033530577E-2</v>
      </c>
    </row>
    <row r="31" spans="1:4">
      <c r="A31" s="265">
        <v>42048</v>
      </c>
      <c r="B31" s="264">
        <v>0.94799999999999995</v>
      </c>
      <c r="C31" s="264">
        <v>0.94799999999999995</v>
      </c>
      <c r="D31" s="112">
        <f>IF(C31&lt;MAX($C$2:C31),C31/MAX($C$2:C31)-1,0)</f>
        <v>-6.5088757396449815E-2</v>
      </c>
    </row>
    <row r="32" spans="1:4">
      <c r="A32" s="265">
        <v>42051</v>
      </c>
      <c r="B32" s="264">
        <v>0.96099999999999997</v>
      </c>
      <c r="C32" s="264">
        <v>0.96099999999999997</v>
      </c>
      <c r="D32" s="112">
        <f>IF(C32&lt;MAX($C$2:C32),C32/MAX($C$2:C32)-1,0)</f>
        <v>-5.2268244575936929E-2</v>
      </c>
    </row>
    <row r="33" spans="1:4">
      <c r="A33" s="265">
        <v>42052</v>
      </c>
      <c r="B33" s="264">
        <v>0.96199999999999997</v>
      </c>
      <c r="C33" s="264">
        <v>0.96199999999999997</v>
      </c>
      <c r="D33" s="112">
        <f>IF(C33&lt;MAX($C$2:C33),C33/MAX($C$2:C33)-1,0)</f>
        <v>-5.1282051282051322E-2</v>
      </c>
    </row>
    <row r="34" spans="1:4">
      <c r="A34" s="265">
        <v>42060</v>
      </c>
      <c r="B34" s="264">
        <v>0.95799999999999996</v>
      </c>
      <c r="C34" s="264">
        <v>0.95799999999999996</v>
      </c>
      <c r="D34" s="112">
        <f>IF(C34&lt;MAX($C$2:C34),C34/MAX($C$2:C34)-1,0)</f>
        <v>-5.5226824457593748E-2</v>
      </c>
    </row>
    <row r="35" spans="1:4">
      <c r="A35" s="265">
        <v>42061</v>
      </c>
      <c r="B35" s="264">
        <v>0.96599999999999997</v>
      </c>
      <c r="C35" s="264">
        <v>0.96599999999999997</v>
      </c>
      <c r="D35" s="112">
        <f>IF(C35&lt;MAX($C$2:C35),C35/MAX($C$2:C35)-1,0)</f>
        <v>-4.7337278106508895E-2</v>
      </c>
    </row>
    <row r="36" spans="1:4">
      <c r="A36" s="265">
        <v>42062</v>
      </c>
      <c r="B36" s="264">
        <v>0.97099999999999997</v>
      </c>
      <c r="C36" s="264">
        <v>0.97099999999999997</v>
      </c>
      <c r="D36" s="112">
        <f>IF(C36&lt;MAX($C$2:C36),C36/MAX($C$2:C36)-1,0)</f>
        <v>-4.2406311637080862E-2</v>
      </c>
    </row>
    <row r="37" spans="1:4">
      <c r="A37" s="265">
        <v>42065</v>
      </c>
      <c r="B37" s="264">
        <v>0.98699999999999999</v>
      </c>
      <c r="C37" s="264">
        <v>0.98699999999999999</v>
      </c>
      <c r="D37" s="112">
        <f>IF(C37&lt;MAX($C$2:C37),C37/MAX($C$2:C37)-1,0)</f>
        <v>-2.6627218934911268E-2</v>
      </c>
    </row>
    <row r="38" spans="1:4">
      <c r="A38" s="265">
        <v>42066</v>
      </c>
      <c r="B38" s="264">
        <v>0.98299999999999998</v>
      </c>
      <c r="C38" s="264">
        <v>0.98299999999999998</v>
      </c>
      <c r="D38" s="112">
        <f>IF(C38&lt;MAX($C$2:C38),C38/MAX($C$2:C38)-1,0)</f>
        <v>-3.0571992110453694E-2</v>
      </c>
    </row>
    <row r="39" spans="1:4">
      <c r="A39" s="265">
        <v>42067</v>
      </c>
      <c r="B39" s="264">
        <v>0.99399999999999999</v>
      </c>
      <c r="C39" s="264">
        <v>0.99399999999999999</v>
      </c>
      <c r="D39" s="112">
        <f>IF(C39&lt;MAX($C$2:C39),C39/MAX($C$2:C39)-1,0)</f>
        <v>-1.9723865877712021E-2</v>
      </c>
    </row>
    <row r="40" spans="1:4">
      <c r="A40" s="265">
        <v>42068</v>
      </c>
      <c r="B40" s="264">
        <v>0.995</v>
      </c>
      <c r="C40" s="264">
        <v>0.995</v>
      </c>
      <c r="D40" s="112">
        <f>IF(C40&lt;MAX($C$2:C40),C40/MAX($C$2:C40)-1,0)</f>
        <v>-1.8737672583826415E-2</v>
      </c>
    </row>
    <row r="41" spans="1:4">
      <c r="A41" s="265">
        <v>42069</v>
      </c>
      <c r="B41" s="264">
        <v>0.98799999999999999</v>
      </c>
      <c r="C41" s="264">
        <v>0.98799999999999999</v>
      </c>
      <c r="D41" s="112">
        <f>IF(C41&lt;MAX($C$2:C41),C41/MAX($C$2:C41)-1,0)</f>
        <v>-2.5641025641025661E-2</v>
      </c>
    </row>
    <row r="42" spans="1:4">
      <c r="A42" s="265">
        <v>42072</v>
      </c>
      <c r="B42" s="264">
        <v>0.99199999999999999</v>
      </c>
      <c r="C42" s="264">
        <v>0.99199999999999999</v>
      </c>
      <c r="D42" s="112">
        <f>IF(C42&lt;MAX($C$2:C42),C42/MAX($C$2:C42)-1,0)</f>
        <v>-2.1696252465483234E-2</v>
      </c>
    </row>
    <row r="43" spans="1:4">
      <c r="A43" s="265">
        <v>42073</v>
      </c>
      <c r="B43" s="264">
        <v>1.0029999999999999</v>
      </c>
      <c r="C43" s="264">
        <v>1.0029999999999999</v>
      </c>
      <c r="D43" s="112">
        <f>IF(C43&lt;MAX($C$2:C43),C43/MAX($C$2:C43)-1,0)</f>
        <v>-1.0848126232741784E-2</v>
      </c>
    </row>
    <row r="44" spans="1:4">
      <c r="A44" s="265">
        <v>42074</v>
      </c>
      <c r="B44" s="264">
        <v>1.002</v>
      </c>
      <c r="C44" s="264">
        <v>1.002</v>
      </c>
      <c r="D44" s="112">
        <f>IF(C44&lt;MAX($C$2:C44),C44/MAX($C$2:C44)-1,0)</f>
        <v>-1.1834319526627279E-2</v>
      </c>
    </row>
    <row r="45" spans="1:4">
      <c r="A45" s="265">
        <v>42075</v>
      </c>
      <c r="B45" s="264">
        <v>0.995</v>
      </c>
      <c r="C45" s="264">
        <v>0.995</v>
      </c>
      <c r="D45" s="112">
        <f>IF(C45&lt;MAX($C$2:C45),C45/MAX($C$2:C45)-1,0)</f>
        <v>-1.8737672583826415E-2</v>
      </c>
    </row>
    <row r="46" spans="1:4">
      <c r="A46" s="265">
        <v>42076</v>
      </c>
      <c r="B46" s="264">
        <v>1.006</v>
      </c>
      <c r="C46" s="264">
        <v>1.006</v>
      </c>
      <c r="D46" s="112">
        <f>IF(C46&lt;MAX($C$2:C46),C46/MAX($C$2:C46)-1,0)</f>
        <v>-7.8895463510848529E-3</v>
      </c>
    </row>
    <row r="47" spans="1:4">
      <c r="A47" s="265">
        <v>42079</v>
      </c>
      <c r="B47" s="264">
        <v>1.028</v>
      </c>
      <c r="C47" s="264">
        <v>1.028</v>
      </c>
      <c r="D47" s="112">
        <f>IF(C47&lt;MAX($C$2:C47),C47/MAX($C$2:C47)-1,0)</f>
        <v>0</v>
      </c>
    </row>
    <row r="48" spans="1:4">
      <c r="A48" s="265">
        <v>42080</v>
      </c>
      <c r="B48" s="264">
        <v>1.0349999999999999</v>
      </c>
      <c r="C48" s="264">
        <v>1.0349999999999999</v>
      </c>
      <c r="D48" s="112">
        <f>IF(C48&lt;MAX($C$2:C48),C48/MAX($C$2:C48)-1,0)</f>
        <v>0</v>
      </c>
    </row>
    <row r="49" spans="1:4">
      <c r="A49" s="265">
        <v>42081</v>
      </c>
      <c r="B49" s="264">
        <v>1.0469999999999999</v>
      </c>
      <c r="C49" s="264">
        <v>1.0469999999999999</v>
      </c>
      <c r="D49" s="112">
        <f>IF(C49&lt;MAX($C$2:C49),C49/MAX($C$2:C49)-1,0)</f>
        <v>0</v>
      </c>
    </row>
    <row r="50" spans="1:4">
      <c r="A50" s="265">
        <v>42082</v>
      </c>
      <c r="B50" s="264">
        <v>1.046</v>
      </c>
      <c r="C50" s="264">
        <v>1.046</v>
      </c>
      <c r="D50" s="112">
        <f>IF(C50&lt;MAX($C$2:C50),C50/MAX($C$2:C50)-1,0)</f>
        <v>-9.5510983763125168E-4</v>
      </c>
    </row>
    <row r="51" spans="1:4">
      <c r="A51" s="265">
        <v>42083</v>
      </c>
      <c r="B51" s="264">
        <v>1.0569999999999999</v>
      </c>
      <c r="C51" s="264">
        <v>1.0569999999999999</v>
      </c>
      <c r="D51" s="112">
        <f>IF(C51&lt;MAX($C$2:C51),C51/MAX($C$2:C51)-1,0)</f>
        <v>0</v>
      </c>
    </row>
    <row r="52" spans="1:4">
      <c r="A52" s="265">
        <v>42086</v>
      </c>
      <c r="B52" s="264">
        <v>1.0880000000000001</v>
      </c>
      <c r="C52" s="264">
        <v>1.0880000000000001</v>
      </c>
      <c r="D52" s="112">
        <f>IF(C52&lt;MAX($C$2:C52),C52/MAX($C$2:C52)-1,0)</f>
        <v>0</v>
      </c>
    </row>
    <row r="53" spans="1:4">
      <c r="A53" s="265">
        <v>42087</v>
      </c>
      <c r="B53" s="264">
        <v>1.1060000000000001</v>
      </c>
      <c r="C53" s="264">
        <v>1.1060000000000001</v>
      </c>
      <c r="D53" s="112">
        <f>IF(C53&lt;MAX($C$2:C53),C53/MAX($C$2:C53)-1,0)</f>
        <v>0</v>
      </c>
    </row>
    <row r="54" spans="1:4">
      <c r="A54" s="265">
        <v>42088</v>
      </c>
      <c r="B54" s="264">
        <v>1.113</v>
      </c>
      <c r="C54" s="264">
        <v>1.113</v>
      </c>
      <c r="D54" s="112">
        <f>IF(C54&lt;MAX($C$2:C54),C54/MAX($C$2:C54)-1,0)</f>
        <v>0</v>
      </c>
    </row>
    <row r="55" spans="1:4">
      <c r="A55" s="265">
        <v>42089</v>
      </c>
      <c r="B55" s="264">
        <v>1.0820000000000001</v>
      </c>
      <c r="C55" s="264">
        <v>1.0820000000000001</v>
      </c>
      <c r="D55" s="112">
        <f>IF(C55&lt;MAX($C$2:C55),C55/MAX($C$2:C55)-1,0)</f>
        <v>-2.7852650494159858E-2</v>
      </c>
    </row>
    <row r="56" spans="1:4">
      <c r="A56" s="265">
        <v>42090</v>
      </c>
      <c r="B56" s="264">
        <v>1.0900000000000001</v>
      </c>
      <c r="C56" s="264">
        <v>1.0900000000000001</v>
      </c>
      <c r="D56" s="112">
        <f>IF(C56&lt;MAX($C$2:C56),C56/MAX($C$2:C56)-1,0)</f>
        <v>-2.0664869721473411E-2</v>
      </c>
    </row>
    <row r="57" spans="1:4">
      <c r="A57" s="265">
        <v>42093</v>
      </c>
      <c r="B57" s="264">
        <v>1.07</v>
      </c>
      <c r="C57" s="264">
        <v>1.07</v>
      </c>
      <c r="D57" s="112">
        <f>IF(C57&lt;MAX($C$2:C57),C57/MAX($C$2:C57)-1,0)</f>
        <v>-3.8634321653189474E-2</v>
      </c>
    </row>
    <row r="58" spans="1:4">
      <c r="A58" s="265">
        <v>42094</v>
      </c>
      <c r="B58" s="264">
        <v>1.0860000000000001</v>
      </c>
      <c r="C58" s="264">
        <v>1.0860000000000001</v>
      </c>
      <c r="D58" s="112">
        <f>IF(C58&lt;MAX($C$2:C58),C58/MAX($C$2:C58)-1,0)</f>
        <v>-2.4258760107816579E-2</v>
      </c>
    </row>
    <row r="59" spans="1:4">
      <c r="A59" s="265">
        <v>42095</v>
      </c>
      <c r="B59" s="264">
        <v>1.113</v>
      </c>
      <c r="C59" s="264">
        <v>1.113</v>
      </c>
      <c r="D59" s="112">
        <f>IF(C59&lt;MAX($C$2:C59),C59/MAX($C$2:C59)-1,0)</f>
        <v>0</v>
      </c>
    </row>
    <row r="60" spans="1:4">
      <c r="A60" s="265">
        <v>42096</v>
      </c>
      <c r="B60" s="264">
        <v>1.1359999999999999</v>
      </c>
      <c r="C60" s="264">
        <v>1.1359999999999999</v>
      </c>
      <c r="D60" s="112">
        <f>IF(C60&lt;MAX($C$2:C60),C60/MAX($C$2:C60)-1,0)</f>
        <v>0</v>
      </c>
    </row>
    <row r="61" spans="1:4">
      <c r="A61" s="265">
        <v>42097</v>
      </c>
      <c r="B61" s="264">
        <v>1.157</v>
      </c>
      <c r="C61" s="264">
        <v>1.157</v>
      </c>
      <c r="D61" s="112">
        <f>IF(C61&lt;MAX($C$2:C61),C61/MAX($C$2:C61)-1,0)</f>
        <v>0</v>
      </c>
    </row>
    <row r="62" spans="1:4">
      <c r="A62" s="265">
        <v>42101</v>
      </c>
      <c r="B62" s="264">
        <v>1.1850000000000001</v>
      </c>
      <c r="C62" s="264">
        <v>1.1850000000000001</v>
      </c>
      <c r="D62" s="112">
        <f>IF(C62&lt;MAX($C$2:C62),C62/MAX($C$2:C62)-1,0)</f>
        <v>0</v>
      </c>
    </row>
    <row r="63" spans="1:4">
      <c r="A63" s="265">
        <v>42102</v>
      </c>
      <c r="B63" s="264">
        <v>1.1830000000000001</v>
      </c>
      <c r="C63" s="264">
        <v>1.1830000000000001</v>
      </c>
      <c r="D63" s="112">
        <f>IF(C63&lt;MAX($C$2:C63),C63/MAX($C$2:C63)-1,0)</f>
        <v>-1.6877637130802148E-3</v>
      </c>
    </row>
    <row r="64" spans="1:4">
      <c r="A64" s="265">
        <v>42103</v>
      </c>
      <c r="B64" s="264">
        <v>1.167</v>
      </c>
      <c r="C64" s="264">
        <v>1.167</v>
      </c>
      <c r="D64" s="112">
        <f>IF(C64&lt;MAX($C$2:C64),C64/MAX($C$2:C64)-1,0)</f>
        <v>-1.5189873417721489E-2</v>
      </c>
    </row>
    <row r="65" spans="1:4">
      <c r="A65" s="265">
        <v>42104</v>
      </c>
      <c r="B65" s="264">
        <v>1.179</v>
      </c>
      <c r="C65" s="264">
        <v>1.179</v>
      </c>
      <c r="D65" s="112">
        <f>IF(C65&lt;MAX($C$2:C65),C65/MAX($C$2:C65)-1,0)</f>
        <v>-5.0632911392405333E-3</v>
      </c>
    </row>
    <row r="66" spans="1:4">
      <c r="A66" s="265">
        <v>42107</v>
      </c>
      <c r="B66" s="264">
        <v>1.1990000000000001</v>
      </c>
      <c r="C66" s="264">
        <v>1.1990000000000001</v>
      </c>
      <c r="D66" s="112">
        <f>IF(C66&lt;MAX($C$2:C66),C66/MAX($C$2:C66)-1,0)</f>
        <v>0</v>
      </c>
    </row>
    <row r="67" spans="1:4">
      <c r="A67" s="265">
        <v>42108</v>
      </c>
      <c r="B67" s="264">
        <v>1.18</v>
      </c>
      <c r="C67" s="264">
        <v>1.18</v>
      </c>
      <c r="D67" s="112">
        <f>IF(C67&lt;MAX($C$2:C67),C67/MAX($C$2:C67)-1,0)</f>
        <v>-1.5846538782318675E-2</v>
      </c>
    </row>
    <row r="68" spans="1:4">
      <c r="A68" s="265">
        <v>42109</v>
      </c>
      <c r="B68" s="264">
        <v>1.1140000000000001</v>
      </c>
      <c r="C68" s="264">
        <v>1.1140000000000001</v>
      </c>
      <c r="D68" s="112">
        <f>IF(C68&lt;MAX($C$2:C68),C68/MAX($C$2:C68)-1,0)</f>
        <v>-7.0892410341951595E-2</v>
      </c>
    </row>
    <row r="69" spans="1:4">
      <c r="A69" s="265">
        <v>42110</v>
      </c>
      <c r="B69" s="264">
        <v>1.123</v>
      </c>
      <c r="C69" s="264">
        <v>1.123</v>
      </c>
      <c r="D69" s="112">
        <f>IF(C69&lt;MAX($C$2:C69),C69/MAX($C$2:C69)-1,0)</f>
        <v>-6.338615512927448E-2</v>
      </c>
    </row>
    <row r="70" spans="1:4">
      <c r="A70" s="265">
        <v>42111</v>
      </c>
      <c r="B70" s="264">
        <v>1.111</v>
      </c>
      <c r="C70" s="264">
        <v>1.111</v>
      </c>
      <c r="D70" s="112">
        <f>IF(C70&lt;MAX($C$2:C70),C70/MAX($C$2:C70)-1,0)</f>
        <v>-7.3394495412844152E-2</v>
      </c>
    </row>
    <row r="71" spans="1:4">
      <c r="A71" s="265">
        <v>42114</v>
      </c>
      <c r="B71" s="264">
        <v>1.081</v>
      </c>
      <c r="C71" s="264">
        <v>1.081</v>
      </c>
      <c r="D71" s="112">
        <f>IF(C71&lt;MAX($C$2:C71),C71/MAX($C$2:C71)-1,0)</f>
        <v>-9.8415346121768277E-2</v>
      </c>
    </row>
    <row r="72" spans="1:4">
      <c r="A72" s="265">
        <v>42115</v>
      </c>
      <c r="B72" s="264">
        <v>1.1299999999999999</v>
      </c>
      <c r="C72" s="264">
        <v>1.1299999999999999</v>
      </c>
      <c r="D72" s="112">
        <f>IF(C72&lt;MAX($C$2:C72),C72/MAX($C$2:C72)-1,0)</f>
        <v>-5.7547956630525587E-2</v>
      </c>
    </row>
    <row r="73" spans="1:4">
      <c r="A73" s="265">
        <v>42116</v>
      </c>
      <c r="B73" s="264">
        <v>1.179</v>
      </c>
      <c r="C73" s="264">
        <v>1.179</v>
      </c>
      <c r="D73" s="112">
        <f>IF(C73&lt;MAX($C$2:C73),C73/MAX($C$2:C73)-1,0)</f>
        <v>-1.6680567139282787E-2</v>
      </c>
    </row>
    <row r="74" spans="1:4">
      <c r="A74" s="265">
        <v>42117</v>
      </c>
      <c r="B74" s="264">
        <v>1.2090000000000001</v>
      </c>
      <c r="C74" s="264">
        <v>1.2090000000000001</v>
      </c>
      <c r="D74" s="112">
        <f>IF(C74&lt;MAX($C$2:C74),C74/MAX($C$2:C74)-1,0)</f>
        <v>0</v>
      </c>
    </row>
    <row r="75" spans="1:4">
      <c r="A75" s="265">
        <v>42118</v>
      </c>
      <c r="B75" s="264">
        <v>1.212</v>
      </c>
      <c r="C75" s="264">
        <v>1.212</v>
      </c>
      <c r="D75" s="112">
        <f>IF(C75&lt;MAX($C$2:C75),C75/MAX($C$2:C75)-1,0)</f>
        <v>0</v>
      </c>
    </row>
    <row r="76" spans="1:4">
      <c r="A76" s="265">
        <v>42121</v>
      </c>
      <c r="B76" s="264">
        <v>1.214</v>
      </c>
      <c r="C76" s="264">
        <v>1.214</v>
      </c>
      <c r="D76" s="112">
        <f>IF(C76&lt;MAX($C$2:C76),C76/MAX($C$2:C76)-1,0)</f>
        <v>0</v>
      </c>
    </row>
    <row r="77" spans="1:4">
      <c r="A77" s="265">
        <v>42122</v>
      </c>
      <c r="B77" s="264">
        <v>1.1579999999999999</v>
      </c>
      <c r="C77" s="264">
        <v>1.1579999999999999</v>
      </c>
      <c r="D77" s="112">
        <f>IF(C77&lt;MAX($C$2:C77),C77/MAX($C$2:C77)-1,0)</f>
        <v>-4.6128500823723217E-2</v>
      </c>
    </row>
    <row r="78" spans="1:4">
      <c r="A78" s="265">
        <v>42123</v>
      </c>
      <c r="B78" s="264">
        <v>1.196</v>
      </c>
      <c r="C78" s="264">
        <v>1.196</v>
      </c>
      <c r="D78" s="112">
        <f>IF(C78&lt;MAX($C$2:C78),C78/MAX($C$2:C78)-1,0)</f>
        <v>-1.4827018121911006E-2</v>
      </c>
    </row>
    <row r="79" spans="1:4">
      <c r="A79" s="265">
        <v>42124</v>
      </c>
      <c r="B79" s="264">
        <v>1.216</v>
      </c>
      <c r="C79" s="264">
        <v>1.216</v>
      </c>
      <c r="D79" s="112">
        <f>IF(C79&lt;MAX($C$2:C79),C79/MAX($C$2:C79)-1,0)</f>
        <v>0</v>
      </c>
    </row>
    <row r="80" spans="1:4">
      <c r="A80" s="265">
        <v>42128</v>
      </c>
      <c r="B80" s="264">
        <v>1.196</v>
      </c>
      <c r="C80" s="264">
        <v>1.196</v>
      </c>
      <c r="D80" s="112">
        <f>IF(C80&lt;MAX($C$2:C80),C80/MAX($C$2:C80)-1,0)</f>
        <v>-1.6447368421052655E-2</v>
      </c>
    </row>
    <row r="81" spans="1:4">
      <c r="A81" s="265">
        <v>42129</v>
      </c>
      <c r="B81" s="264">
        <v>1.177</v>
      </c>
      <c r="C81" s="264">
        <v>1.177</v>
      </c>
      <c r="D81" s="112">
        <f>IF(C81&lt;MAX($C$2:C81),C81/MAX($C$2:C81)-1,0)</f>
        <v>-3.2072368421052544E-2</v>
      </c>
    </row>
    <row r="82" spans="1:4">
      <c r="A82" s="265">
        <v>42130</v>
      </c>
      <c r="B82" s="264">
        <v>1.1850000000000001</v>
      </c>
      <c r="C82" s="264">
        <v>1.1850000000000001</v>
      </c>
      <c r="D82" s="112">
        <f>IF(C82&lt;MAX($C$2:C82),C82/MAX($C$2:C82)-1,0)</f>
        <v>-2.5493421052631526E-2</v>
      </c>
    </row>
    <row r="83" spans="1:4">
      <c r="A83" s="265">
        <v>42131</v>
      </c>
      <c r="B83" s="264">
        <v>1.179</v>
      </c>
      <c r="C83" s="264">
        <v>1.179</v>
      </c>
      <c r="D83" s="112">
        <f>IF(C83&lt;MAX($C$2:C83),C83/MAX($C$2:C83)-1,0)</f>
        <v>-3.0427631578947345E-2</v>
      </c>
    </row>
    <row r="84" spans="1:4">
      <c r="A84" s="265">
        <v>42132</v>
      </c>
      <c r="B84" s="264">
        <v>1.2450000000000001</v>
      </c>
      <c r="C84" s="264">
        <v>1.2450000000000001</v>
      </c>
      <c r="D84" s="112">
        <f>IF(C84&lt;MAX($C$2:C84),C84/MAX($C$2:C84)-1,0)</f>
        <v>0</v>
      </c>
    </row>
    <row r="85" spans="1:4">
      <c r="A85" s="265">
        <v>42135</v>
      </c>
      <c r="B85" s="264">
        <v>1.3129999999999999</v>
      </c>
      <c r="C85" s="264">
        <v>1.3129999999999999</v>
      </c>
      <c r="D85" s="112">
        <f>IF(C85&lt;MAX($C$2:C85),C85/MAX($C$2:C85)-1,0)</f>
        <v>0</v>
      </c>
    </row>
    <row r="86" spans="1:4">
      <c r="A86" s="265">
        <v>42136</v>
      </c>
      <c r="B86" s="264">
        <v>1.3520000000000001</v>
      </c>
      <c r="C86" s="264">
        <v>1.3520000000000001</v>
      </c>
      <c r="D86" s="112">
        <f>IF(C86&lt;MAX($C$2:C86),C86/MAX($C$2:C86)-1,0)</f>
        <v>0</v>
      </c>
    </row>
    <row r="87" spans="1:4">
      <c r="A87" s="265">
        <v>42137</v>
      </c>
      <c r="B87" s="264">
        <v>1.387</v>
      </c>
      <c r="C87" s="264">
        <v>1.387</v>
      </c>
      <c r="D87" s="112">
        <f>IF(C87&lt;MAX($C$2:C87),C87/MAX($C$2:C87)-1,0)</f>
        <v>0</v>
      </c>
    </row>
    <row r="88" spans="1:4">
      <c r="A88" s="265">
        <v>42138</v>
      </c>
      <c r="B88" s="264">
        <v>1.4039999999999999</v>
      </c>
      <c r="C88" s="264">
        <v>1.4039999999999999</v>
      </c>
      <c r="D88" s="112">
        <f>IF(C88&lt;MAX($C$2:C88),C88/MAX($C$2:C88)-1,0)</f>
        <v>0</v>
      </c>
    </row>
    <row r="89" spans="1:4">
      <c r="A89" s="265">
        <v>42139</v>
      </c>
      <c r="B89" s="264">
        <v>1.4359999999999999</v>
      </c>
      <c r="C89" s="264">
        <v>1.4359999999999999</v>
      </c>
      <c r="D89" s="112">
        <f>IF(C89&lt;MAX($C$2:C89),C89/MAX($C$2:C89)-1,0)</f>
        <v>0</v>
      </c>
    </row>
    <row r="90" spans="1:4">
      <c r="A90" s="265">
        <v>42142</v>
      </c>
      <c r="B90" s="264">
        <v>1.518</v>
      </c>
      <c r="C90" s="264">
        <v>1.518</v>
      </c>
      <c r="D90" s="112">
        <f>IF(C90&lt;MAX($C$2:C90),C90/MAX($C$2:C90)-1,0)</f>
        <v>0</v>
      </c>
    </row>
    <row r="91" spans="1:4">
      <c r="A91" s="265">
        <v>42143</v>
      </c>
      <c r="B91" s="264">
        <v>1.5549999999999999</v>
      </c>
      <c r="C91" s="264">
        <v>1.5549999999999999</v>
      </c>
      <c r="D91" s="112">
        <f>IF(C91&lt;MAX($C$2:C91),C91/MAX($C$2:C91)-1,0)</f>
        <v>0</v>
      </c>
    </row>
    <row r="92" spans="1:4">
      <c r="A92" s="265">
        <v>42144</v>
      </c>
      <c r="B92" s="264">
        <v>1.5640000000000001</v>
      </c>
      <c r="C92" s="264">
        <v>1.5640000000000001</v>
      </c>
      <c r="D92" s="112">
        <f>IF(C92&lt;MAX($C$2:C92),C92/MAX($C$2:C92)-1,0)</f>
        <v>0</v>
      </c>
    </row>
    <row r="93" spans="1:4">
      <c r="A93" s="265">
        <v>42145</v>
      </c>
      <c r="B93" s="264">
        <v>1.597</v>
      </c>
      <c r="C93" s="264">
        <v>1.597</v>
      </c>
      <c r="D93" s="112">
        <f>IF(C93&lt;MAX($C$2:C93),C93/MAX($C$2:C93)-1,0)</f>
        <v>0</v>
      </c>
    </row>
    <row r="94" spans="1:4">
      <c r="A94" s="265">
        <v>42146</v>
      </c>
      <c r="B94" s="264">
        <v>1.5860000000000001</v>
      </c>
      <c r="C94" s="264">
        <v>1.5860000000000001</v>
      </c>
      <c r="D94" s="112">
        <f>IF(C94&lt;MAX($C$2:C94),C94/MAX($C$2:C94)-1,0)</f>
        <v>-6.8879148403255819E-3</v>
      </c>
    </row>
    <row r="95" spans="1:4">
      <c r="A95" s="265">
        <v>42149</v>
      </c>
      <c r="B95" s="264">
        <v>1.57</v>
      </c>
      <c r="C95" s="264">
        <v>1.57</v>
      </c>
      <c r="D95" s="112">
        <f>IF(C95&lt;MAX($C$2:C95),C95/MAX($C$2:C95)-1,0)</f>
        <v>-1.6906700062617408E-2</v>
      </c>
    </row>
    <row r="96" spans="1:4">
      <c r="A96" s="265">
        <v>42150</v>
      </c>
      <c r="B96" s="264">
        <v>1.6259999999999999</v>
      </c>
      <c r="C96" s="264">
        <v>1.6259999999999999</v>
      </c>
      <c r="D96" s="112">
        <f>IF(C96&lt;MAX($C$2:C96),C96/MAX($C$2:C96)-1,0)</f>
        <v>0</v>
      </c>
    </row>
    <row r="97" spans="1:4">
      <c r="A97" s="265">
        <v>42151</v>
      </c>
      <c r="B97" s="264">
        <v>1.65</v>
      </c>
      <c r="C97" s="264">
        <v>1.65</v>
      </c>
      <c r="D97" s="112">
        <f>IF(C97&lt;MAX($C$2:C97),C97/MAX($C$2:C97)-1,0)</f>
        <v>0</v>
      </c>
    </row>
    <row r="98" spans="1:4">
      <c r="A98" s="265">
        <v>42152</v>
      </c>
      <c r="B98" s="264">
        <v>1.5629999999999999</v>
      </c>
      <c r="C98" s="264">
        <v>1.5629999999999999</v>
      </c>
      <c r="D98" s="112">
        <f>IF(C98&lt;MAX($C$2:C98),C98/MAX($C$2:C98)-1,0)</f>
        <v>-5.2727272727272734E-2</v>
      </c>
    </row>
    <row r="99" spans="1:4">
      <c r="A99" s="265">
        <v>42153</v>
      </c>
      <c r="B99" s="264">
        <v>1.601</v>
      </c>
      <c r="C99" s="264">
        <v>1.601</v>
      </c>
      <c r="D99" s="112">
        <f>IF(C99&lt;MAX($C$2:C99),C99/MAX($C$2:C99)-1,0)</f>
        <v>-2.9696969696969666E-2</v>
      </c>
    </row>
    <row r="100" spans="1:4">
      <c r="A100" s="265">
        <v>42156</v>
      </c>
      <c r="B100" s="264">
        <v>1.696</v>
      </c>
      <c r="C100" s="264">
        <v>1.696</v>
      </c>
      <c r="D100" s="112">
        <f>IF(C100&lt;MAX($C$2:C100),C100/MAX($C$2:C100)-1,0)</f>
        <v>0</v>
      </c>
    </row>
    <row r="101" spans="1:4">
      <c r="A101" s="265">
        <v>42157</v>
      </c>
      <c r="B101" s="264">
        <v>1.7769999999999999</v>
      </c>
      <c r="C101" s="264">
        <v>1.7769999999999999</v>
      </c>
      <c r="D101" s="112">
        <f>IF(C101&lt;MAX($C$2:C101),C101/MAX($C$2:C101)-1,0)</f>
        <v>0</v>
      </c>
    </row>
    <row r="102" spans="1:4">
      <c r="A102" s="265">
        <v>42158</v>
      </c>
      <c r="B102" s="264">
        <v>1.788</v>
      </c>
      <c r="C102" s="264">
        <v>1.788</v>
      </c>
      <c r="D102" s="112">
        <f>IF(C102&lt;MAX($C$2:C102),C102/MAX($C$2:C102)-1,0)</f>
        <v>0</v>
      </c>
    </row>
    <row r="103" spans="1:4">
      <c r="A103" s="265">
        <v>42159</v>
      </c>
      <c r="B103" s="264">
        <v>1.748</v>
      </c>
      <c r="C103" s="264">
        <v>1.748</v>
      </c>
      <c r="D103" s="112">
        <f>IF(C103&lt;MAX($C$2:C103),C103/MAX($C$2:C103)-1,0)</f>
        <v>-2.2371364653243853E-2</v>
      </c>
    </row>
    <row r="104" spans="1:4">
      <c r="A104" s="265">
        <v>42160</v>
      </c>
      <c r="B104" s="264">
        <v>1.742</v>
      </c>
      <c r="C104" s="264">
        <v>1.742</v>
      </c>
      <c r="D104" s="112">
        <f>IF(C104&lt;MAX($C$2:C104),C104/MAX($C$2:C104)-1,0)</f>
        <v>-2.572706935123048E-2</v>
      </c>
    </row>
    <row r="105" spans="1:4">
      <c r="A105" s="265">
        <v>42163</v>
      </c>
      <c r="B105" s="264">
        <v>1.681</v>
      </c>
      <c r="C105" s="264">
        <v>1.681</v>
      </c>
      <c r="D105" s="112">
        <f>IF(C105&lt;MAX($C$2:C105),C105/MAX($C$2:C105)-1,0)</f>
        <v>-5.9843400447427308E-2</v>
      </c>
    </row>
    <row r="106" spans="1:4">
      <c r="A106" s="265">
        <v>42164</v>
      </c>
      <c r="B106" s="264">
        <v>1.698</v>
      </c>
      <c r="C106" s="264">
        <v>1.698</v>
      </c>
      <c r="D106" s="112">
        <f>IF(C106&lt;MAX($C$2:C106),C106/MAX($C$2:C106)-1,0)</f>
        <v>-5.0335570469798752E-2</v>
      </c>
    </row>
    <row r="107" spans="1:4">
      <c r="A107" s="265">
        <v>42165</v>
      </c>
      <c r="B107" s="264">
        <v>1.7609999999999999</v>
      </c>
      <c r="C107" s="264">
        <v>1.7609999999999999</v>
      </c>
      <c r="D107" s="112">
        <f>IF(C107&lt;MAX($C$2:C107),C107/MAX($C$2:C107)-1,0)</f>
        <v>-1.5100671140939714E-2</v>
      </c>
    </row>
    <row r="108" spans="1:4">
      <c r="A108" s="265">
        <v>42166</v>
      </c>
      <c r="B108" s="264">
        <v>1.7889999999999999</v>
      </c>
      <c r="C108" s="264">
        <v>1.7889999999999999</v>
      </c>
      <c r="D108" s="112">
        <f>IF(C108&lt;MAX($C$2:C108),C108/MAX($C$2:C108)-1,0)</f>
        <v>0</v>
      </c>
    </row>
    <row r="109" spans="1:4">
      <c r="A109" s="265">
        <v>42167</v>
      </c>
      <c r="B109" s="264">
        <v>1.7889999999999999</v>
      </c>
      <c r="C109" s="264">
        <v>1.7889999999999999</v>
      </c>
      <c r="D109" s="179">
        <f>IF(C109&lt;MAX($C$2:C109),C109/MAX($C$2:C109)-1,0)</f>
        <v>0</v>
      </c>
    </row>
    <row r="110" spans="1:4">
      <c r="A110" s="265">
        <v>42170</v>
      </c>
      <c r="B110" s="264">
        <v>1.76</v>
      </c>
      <c r="C110" s="264">
        <v>1.76</v>
      </c>
      <c r="D110" s="179">
        <f>IF(C110&lt;MAX($C$2:C110),C110/MAX($C$2:C110)-1,0)</f>
        <v>-1.6210173281162588E-2</v>
      </c>
    </row>
    <row r="111" spans="1:4">
      <c r="A111" s="265">
        <v>42171</v>
      </c>
      <c r="B111" s="264">
        <v>1.6890000000000001</v>
      </c>
      <c r="C111" s="264">
        <v>1.6890000000000001</v>
      </c>
      <c r="D111" s="179">
        <f>IF(C111&lt;MAX($C$2:C111),C111/MAX($C$2:C111)-1,0)</f>
        <v>-5.5897149245388467E-2</v>
      </c>
    </row>
    <row r="112" spans="1:4">
      <c r="A112" s="265">
        <v>42172</v>
      </c>
      <c r="B112" s="264">
        <v>1.7310000000000001</v>
      </c>
      <c r="C112" s="264">
        <v>1.7310000000000001</v>
      </c>
      <c r="D112" s="179">
        <f>IF(C112&lt;MAX($C$2:C112),C112/MAX($C$2:C112)-1,0)</f>
        <v>-3.2420346562325175E-2</v>
      </c>
    </row>
    <row r="113" spans="1:4">
      <c r="A113" s="265">
        <v>42173</v>
      </c>
      <c r="B113" s="264">
        <v>1.67</v>
      </c>
      <c r="C113" s="264">
        <v>1.67</v>
      </c>
      <c r="D113" s="179">
        <f>IF(C113&lt;MAX($C$2:C113),C113/MAX($C$2:C113)-1,0)</f>
        <v>-6.6517607602012307E-2</v>
      </c>
    </row>
    <row r="114" spans="1:4">
      <c r="A114" s="265">
        <v>42174</v>
      </c>
      <c r="B114" s="264">
        <v>1.5429999999999999</v>
      </c>
      <c r="C114" s="264">
        <v>1.5429999999999999</v>
      </c>
      <c r="D114" s="179">
        <f>IF(C114&lt;MAX($C$2:C114),C114/MAX($C$2:C114)-1,0)</f>
        <v>-0.13750698714365572</v>
      </c>
    </row>
    <row r="115" spans="1:4">
      <c r="A115" s="265">
        <v>42178</v>
      </c>
      <c r="B115" s="264">
        <v>1.542</v>
      </c>
      <c r="C115" s="264">
        <v>1.542</v>
      </c>
      <c r="D115" s="179">
        <f>IF(C115&lt;MAX($C$2:C115),C115/MAX($C$2:C115)-1,0)</f>
        <v>-0.13806595863610949</v>
      </c>
    </row>
    <row r="116" spans="1:4">
      <c r="A116" s="265">
        <v>42179</v>
      </c>
      <c r="B116" s="264">
        <v>1.5549999999999999</v>
      </c>
      <c r="C116" s="264">
        <v>1.5549999999999999</v>
      </c>
      <c r="D116" s="179">
        <f>IF(C116&lt;MAX($C$2:C116),C116/MAX($C$2:C116)-1,0)</f>
        <v>-0.13079932923420901</v>
      </c>
    </row>
    <row r="117" spans="1:4">
      <c r="A117" s="265">
        <v>42180</v>
      </c>
      <c r="B117" s="264">
        <v>1.482</v>
      </c>
      <c r="C117" s="264">
        <v>1.482</v>
      </c>
      <c r="D117" s="179">
        <f>IF(C117&lt;MAX($C$2:C117),C117/MAX($C$2:C117)-1,0)</f>
        <v>-0.17160424818334263</v>
      </c>
    </row>
    <row r="118" spans="1:4">
      <c r="A118" s="265">
        <v>42181</v>
      </c>
      <c r="B118" s="264">
        <v>1.363</v>
      </c>
      <c r="C118" s="264">
        <v>1.363</v>
      </c>
      <c r="D118" s="179">
        <f>IF(C118&lt;MAX($C$2:C118),C118/MAX($C$2:C118)-1,0)</f>
        <v>-0.23812185578535494</v>
      </c>
    </row>
    <row r="119" spans="1:4">
      <c r="A119" s="265">
        <v>42184</v>
      </c>
      <c r="B119" s="264">
        <v>1.258</v>
      </c>
      <c r="C119" s="264">
        <v>1.258</v>
      </c>
      <c r="D119" s="179">
        <f>IF(C119&lt;MAX($C$2:C119),C119/MAX($C$2:C119)-1,0)</f>
        <v>-0.29681386249301278</v>
      </c>
    </row>
    <row r="120" spans="1:4">
      <c r="A120" s="265">
        <v>42185</v>
      </c>
      <c r="B120" s="264">
        <v>1.321</v>
      </c>
      <c r="C120" s="264">
        <v>1.321</v>
      </c>
      <c r="D120" s="179">
        <f>IF(C120&lt;MAX($C$2:C120),C120/MAX($C$2:C120)-1,0)</f>
        <v>-0.26159865846841812</v>
      </c>
    </row>
    <row r="121" spans="1:4">
      <c r="A121" s="265">
        <v>42186</v>
      </c>
      <c r="B121" s="264">
        <v>1.2310000000000001</v>
      </c>
      <c r="C121" s="264">
        <v>1.2310000000000001</v>
      </c>
      <c r="D121" s="179">
        <f>IF(C121&lt;MAX($C$2:C121),C121/MAX($C$2:C121)-1,0)</f>
        <v>-0.31190609278926762</v>
      </c>
    </row>
    <row r="122" spans="1:4">
      <c r="A122" s="265">
        <v>42187</v>
      </c>
      <c r="B122" s="264">
        <v>1.147</v>
      </c>
      <c r="C122" s="264">
        <v>1.147</v>
      </c>
      <c r="D122" s="179">
        <f>IF(C122&lt;MAX($C$2:C122),C122/MAX($C$2:C122)-1,0)</f>
        <v>-0.35885969815539409</v>
      </c>
    </row>
    <row r="123" spans="1:4">
      <c r="A123" s="265">
        <v>42188</v>
      </c>
      <c r="B123" s="264">
        <v>1.071</v>
      </c>
      <c r="C123" s="264">
        <v>1.071</v>
      </c>
      <c r="D123" s="179">
        <f>IF(C123&lt;MAX($C$2:C123),C123/MAX($C$2:C123)-1,0)</f>
        <v>-0.40134153158188934</v>
      </c>
    </row>
    <row r="124" spans="1:4">
      <c r="A124" s="265">
        <v>42191</v>
      </c>
      <c r="B124" s="264">
        <v>1.038</v>
      </c>
      <c r="C124" s="264">
        <v>1.038</v>
      </c>
      <c r="D124" s="179">
        <f>IF(C124&lt;MAX($C$2:C124),C124/MAX($C$2:C124)-1,0)</f>
        <v>-0.41978759083286743</v>
      </c>
    </row>
    <row r="125" spans="1:4">
      <c r="A125" s="265">
        <v>42192</v>
      </c>
      <c r="B125" s="264">
        <v>0.98699999999999999</v>
      </c>
      <c r="C125" s="264">
        <v>0.98699999999999999</v>
      </c>
      <c r="D125" s="179">
        <f>IF(C125&lt;MAX($C$2:C125),C125/MAX($C$2:C125)-1,0)</f>
        <v>-0.44829513694801559</v>
      </c>
    </row>
    <row r="126" spans="1:4">
      <c r="A126" s="265">
        <v>42193</v>
      </c>
      <c r="B126" s="264">
        <v>0.93600000000000005</v>
      </c>
      <c r="C126" s="264">
        <v>0.93600000000000005</v>
      </c>
      <c r="D126" s="179">
        <f>IF(C126&lt;MAX($C$2:C126),C126/MAX($C$2:C126)-1,0)</f>
        <v>-0.47680268306316376</v>
      </c>
    </row>
    <row r="127" spans="1:4">
      <c r="A127" s="265">
        <v>42194</v>
      </c>
      <c r="B127" s="264">
        <v>0.98499999999999999</v>
      </c>
      <c r="C127" s="264">
        <v>0.98499999999999999</v>
      </c>
      <c r="D127" s="179">
        <f>IF(C127&lt;MAX($C$2:C127),C127/MAX($C$2:C127)-1,0)</f>
        <v>-0.44941307993292345</v>
      </c>
    </row>
    <row r="128" spans="1:4">
      <c r="A128" s="265">
        <v>42195</v>
      </c>
      <c r="B128" s="264">
        <v>1.038</v>
      </c>
      <c r="C128" s="264">
        <v>1.038</v>
      </c>
      <c r="D128" s="179">
        <f>IF(C128&lt;MAX($C$2:C128),C128/MAX($C$2:C128)-1,0)</f>
        <v>-0.41978759083286743</v>
      </c>
    </row>
    <row r="129" spans="1:4">
      <c r="A129" s="265">
        <v>42198</v>
      </c>
      <c r="B129" s="264">
        <v>1.111</v>
      </c>
      <c r="C129" s="264">
        <v>1.111</v>
      </c>
      <c r="D129" s="179">
        <f>IF(C129&lt;MAX($C$2:C129),C129/MAX($C$2:C129)-1,0)</f>
        <v>-0.37898267188373391</v>
      </c>
    </row>
    <row r="130" spans="1:4">
      <c r="A130" s="265">
        <v>42199</v>
      </c>
      <c r="B130" s="264">
        <v>1.117</v>
      </c>
      <c r="C130" s="264">
        <v>1.117</v>
      </c>
      <c r="D130" s="179">
        <f>IF(C130&lt;MAX($C$2:C130),C130/MAX($C$2:C130)-1,0)</f>
        <v>-0.37562884292901055</v>
      </c>
    </row>
    <row r="131" spans="1:4">
      <c r="A131" s="265">
        <v>42200</v>
      </c>
      <c r="B131" s="264">
        <v>1.073</v>
      </c>
      <c r="C131" s="264">
        <v>1.073</v>
      </c>
      <c r="D131" s="179">
        <f>IF(C131&lt;MAX($C$2:C131),C131/MAX($C$2:C131)-1,0)</f>
        <v>-0.40022358859698159</v>
      </c>
    </row>
    <row r="132" spans="1:4">
      <c r="A132" s="265">
        <v>42201</v>
      </c>
      <c r="B132" s="264">
        <v>1.0720000000000001</v>
      </c>
      <c r="C132" s="264">
        <v>1.0720000000000001</v>
      </c>
      <c r="D132" s="179">
        <f>IF(C132&lt;MAX($C$2:C132),C132/MAX($C$2:C132)-1,0)</f>
        <v>-0.40078256008943536</v>
      </c>
    </row>
    <row r="133" spans="1:4">
      <c r="A133" s="265">
        <v>42202</v>
      </c>
      <c r="B133" s="264">
        <v>1.1259999999999999</v>
      </c>
      <c r="C133" s="264">
        <v>1.1259999999999999</v>
      </c>
      <c r="D133" s="179">
        <f>IF(C133&lt;MAX($C$2:C133),C133/MAX($C$2:C133)-1,0)</f>
        <v>-0.37059809949692568</v>
      </c>
    </row>
    <row r="134" spans="1:4">
      <c r="A134" s="265">
        <v>42205</v>
      </c>
      <c r="B134" s="264">
        <v>1.151</v>
      </c>
      <c r="C134" s="264">
        <v>1.151</v>
      </c>
      <c r="D134" s="179">
        <f>IF(C134&lt;MAX($C$2:C134),C134/MAX($C$2:C134)-1,0)</f>
        <v>-0.35662381218557848</v>
      </c>
    </row>
    <row r="135" spans="1:4">
      <c r="A135" s="265">
        <v>42206</v>
      </c>
      <c r="B135" s="264">
        <v>1.163</v>
      </c>
      <c r="C135" s="264">
        <v>1.163</v>
      </c>
      <c r="D135" s="179">
        <f>IF(C135&lt;MAX($C$2:C135),C135/MAX($C$2:C135)-1,0)</f>
        <v>-0.34991615427613187</v>
      </c>
    </row>
    <row r="136" spans="1:4">
      <c r="A136" s="265">
        <v>42207</v>
      </c>
      <c r="B136" s="264">
        <v>1.177</v>
      </c>
      <c r="C136" s="264">
        <v>1.177</v>
      </c>
      <c r="D136" s="179">
        <f>IF(C136&lt;MAX($C$2:C136),C136/MAX($C$2:C136)-1,0)</f>
        <v>-0.34209055338177752</v>
      </c>
    </row>
    <row r="137" spans="1:4">
      <c r="A137" s="265">
        <v>42208</v>
      </c>
      <c r="B137" s="264">
        <v>1.206</v>
      </c>
      <c r="C137" s="264">
        <v>1.206</v>
      </c>
      <c r="D137" s="179">
        <f>IF(C137&lt;MAX($C$2:C137),C137/MAX($C$2:C137)-1,0)</f>
        <v>-0.32588038010061482</v>
      </c>
    </row>
    <row r="138" spans="1:4">
      <c r="A138" s="265">
        <v>42209</v>
      </c>
      <c r="B138" s="264">
        <v>1.194</v>
      </c>
      <c r="C138" s="264">
        <v>1.194</v>
      </c>
      <c r="D138" s="179">
        <f>IF(C138&lt;MAX($C$2:C138),C138/MAX($C$2:C138)-1,0)</f>
        <v>-0.33258803801006154</v>
      </c>
    </row>
    <row r="139" spans="1:4">
      <c r="A139" s="265">
        <v>42212</v>
      </c>
      <c r="B139" s="264">
        <v>1.1060000000000001</v>
      </c>
      <c r="C139" s="264">
        <v>1.1060000000000001</v>
      </c>
      <c r="D139" s="179">
        <f>IF(C139&lt;MAX($C$2:C139),C139/MAX($C$2:C139)-1,0)</f>
        <v>-0.38177752934600329</v>
      </c>
    </row>
    <row r="140" spans="1:4">
      <c r="A140" s="265">
        <v>42213</v>
      </c>
      <c r="B140" s="264">
        <v>1.085</v>
      </c>
      <c r="C140" s="264">
        <v>1.085</v>
      </c>
      <c r="D140" s="179">
        <f>IF(C140&lt;MAX($C$2:C140),C140/MAX($C$2:C140)-1,0)</f>
        <v>-0.39351593068753488</v>
      </c>
    </row>
    <row r="141" spans="1:4">
      <c r="A141" s="265">
        <v>42214</v>
      </c>
      <c r="B141" s="264">
        <v>1.1160000000000001</v>
      </c>
      <c r="C141" s="264">
        <v>1.1160000000000001</v>
      </c>
      <c r="D141" s="179">
        <f>IF(C141&lt;MAX($C$2:C141),C141/MAX($C$2:C141)-1,0)</f>
        <v>-0.37618781442146443</v>
      </c>
    </row>
    <row r="142" spans="1:4">
      <c r="A142" s="265">
        <v>42215</v>
      </c>
      <c r="B142" s="264">
        <v>1.073</v>
      </c>
      <c r="C142" s="264">
        <v>1.073</v>
      </c>
      <c r="D142" s="179">
        <f>IF(C142&lt;MAX($C$2:C142),C142/MAX($C$2:C142)-1,0)</f>
        <v>-0.40022358859698159</v>
      </c>
    </row>
    <row r="143" spans="1:4">
      <c r="A143" s="265">
        <v>42216</v>
      </c>
      <c r="B143" s="264">
        <v>1.0580000000000001</v>
      </c>
      <c r="C143" s="264">
        <v>1.0580000000000001</v>
      </c>
      <c r="D143" s="179">
        <f>IF(C143&lt;MAX($C$2:C143),C143/MAX($C$2:C143)-1,0)</f>
        <v>-0.40860816098378983</v>
      </c>
    </row>
    <row r="144" spans="1:4">
      <c r="A144" s="265">
        <v>42219</v>
      </c>
      <c r="B144" s="264">
        <v>1.026</v>
      </c>
      <c r="C144" s="264">
        <v>1.026</v>
      </c>
      <c r="D144" s="179">
        <f>IF(C144&lt;MAX($C$2:C144),C144/MAX($C$2:C144)-1,0)</f>
        <v>-0.42649524874231415</v>
      </c>
    </row>
    <row r="145" spans="1:4">
      <c r="A145" s="265">
        <v>42220</v>
      </c>
      <c r="B145" s="264">
        <v>1.0609999999999999</v>
      </c>
      <c r="C145" s="264">
        <v>1.0609999999999999</v>
      </c>
      <c r="D145" s="179">
        <f>IF(C145&lt;MAX($C$2:C145),C145/MAX($C$2:C145)-1,0)</f>
        <v>-0.4069312465064282</v>
      </c>
    </row>
    <row r="146" spans="1:4">
      <c r="A146" s="265">
        <v>42221</v>
      </c>
      <c r="B146" s="264">
        <v>1.044</v>
      </c>
      <c r="C146" s="264">
        <v>1.044</v>
      </c>
      <c r="D146" s="179">
        <f>IF(C146&lt;MAX($C$2:C146),C146/MAX($C$2:C146)-1,0)</f>
        <v>-0.41643376187814418</v>
      </c>
    </row>
    <row r="147" spans="1:4">
      <c r="A147" s="265">
        <v>42222</v>
      </c>
      <c r="B147" s="264">
        <v>1.026</v>
      </c>
      <c r="C147" s="264">
        <v>1.026</v>
      </c>
      <c r="D147" s="179">
        <f>IF(C147&lt;MAX($C$2:C147),C147/MAX($C$2:C147)-1,0)</f>
        <v>-0.42649524874231415</v>
      </c>
    </row>
    <row r="148" spans="1:4">
      <c r="A148" s="265">
        <v>42223</v>
      </c>
      <c r="B148" s="264">
        <v>1.0549999999999999</v>
      </c>
      <c r="C148" s="264">
        <v>1.0549999999999999</v>
      </c>
      <c r="D148" s="179">
        <f>IF(C148&lt;MAX($C$2:C148),C148/MAX($C$2:C148)-1,0)</f>
        <v>-0.41028507546115145</v>
      </c>
    </row>
    <row r="149" spans="1:4">
      <c r="A149" s="265">
        <v>42226</v>
      </c>
      <c r="B149" s="264">
        <v>1.1020000000000001</v>
      </c>
      <c r="C149" s="264">
        <v>1.1020000000000001</v>
      </c>
      <c r="D149" s="179">
        <f>IF(C149&lt;MAX($C$2:C149),C149/MAX($C$2:C149)-1,0)</f>
        <v>-0.38401341531581878</v>
      </c>
    </row>
    <row r="150" spans="1:4">
      <c r="A150" s="265">
        <v>42227</v>
      </c>
      <c r="B150" s="264">
        <v>1.1040000000000001</v>
      </c>
      <c r="C150" s="264">
        <v>1.1040000000000001</v>
      </c>
      <c r="D150" s="179">
        <f>IF(C150&lt;MAX($C$2:C150),C150/MAX($C$2:C150)-1,0)</f>
        <v>-0.38289547233091104</v>
      </c>
    </row>
    <row r="151" spans="1:4">
      <c r="A151" s="265">
        <v>42228</v>
      </c>
      <c r="B151" s="264">
        <v>1.0840000000000001</v>
      </c>
      <c r="C151" s="264">
        <v>1.0840000000000001</v>
      </c>
      <c r="D151" s="179">
        <f>IF(C151&lt;MAX($C$2:C151),C151/MAX($C$2:C151)-1,0)</f>
        <v>-0.39407490217998875</v>
      </c>
    </row>
    <row r="152" spans="1:4">
      <c r="A152" s="265">
        <v>42229</v>
      </c>
      <c r="B152" s="264">
        <v>1.113</v>
      </c>
      <c r="C152" s="264">
        <v>1.113</v>
      </c>
      <c r="D152" s="179">
        <f>IF(C152&lt;MAX($C$2:C152),C152/MAX($C$2:C152)-1,0)</f>
        <v>-0.37786472889882616</v>
      </c>
    </row>
    <row r="153" spans="1:4">
      <c r="A153" s="265">
        <v>42230</v>
      </c>
      <c r="B153" s="264">
        <v>1.117</v>
      </c>
      <c r="C153" s="264">
        <v>1.117</v>
      </c>
      <c r="D153" s="179">
        <f>IF(C153&lt;MAX($C$2:C153),C153/MAX($C$2:C153)-1,0)</f>
        <v>-0.37562884292901055</v>
      </c>
    </row>
    <row r="154" spans="1:4">
      <c r="A154" s="265">
        <v>42233</v>
      </c>
      <c r="B154" s="264">
        <v>1.1279999999999999</v>
      </c>
      <c r="C154" s="264">
        <v>1.1279999999999999</v>
      </c>
      <c r="D154" s="179">
        <f>IF(C154&lt;MAX($C$2:C154),C154/MAX($C$2:C154)-1,0)</f>
        <v>-0.36948015651201793</v>
      </c>
    </row>
    <row r="155" spans="1:4">
      <c r="A155" s="265">
        <v>42234</v>
      </c>
      <c r="B155" s="264">
        <v>1.06</v>
      </c>
      <c r="C155" s="264">
        <v>1.06</v>
      </c>
      <c r="D155" s="179">
        <f>IF(C155&lt;MAX($C$2:C155),C155/MAX($C$2:C155)-1,0)</f>
        <v>-0.40749021799888197</v>
      </c>
    </row>
    <row r="156" spans="1:4">
      <c r="A156" s="265">
        <v>42235</v>
      </c>
      <c r="B156" s="264">
        <v>1.0720000000000001</v>
      </c>
      <c r="C156" s="264">
        <v>1.0720000000000001</v>
      </c>
      <c r="D156" s="179">
        <f>IF(C156&lt;MAX($C$2:C156),C156/MAX($C$2:C156)-1,0)</f>
        <v>-0.40078256008943536</v>
      </c>
    </row>
    <row r="157" spans="1:4">
      <c r="A157" s="265">
        <v>42236</v>
      </c>
      <c r="B157" s="264">
        <v>1.052</v>
      </c>
      <c r="C157" s="264">
        <v>1.052</v>
      </c>
      <c r="D157" s="179">
        <f>IF(C157&lt;MAX($C$2:C157),C157/MAX($C$2:C157)-1,0)</f>
        <v>-0.41196198993851307</v>
      </c>
    </row>
    <row r="158" spans="1:4">
      <c r="A158" s="265">
        <v>42237</v>
      </c>
      <c r="B158" s="264">
        <v>1.0109999999999999</v>
      </c>
      <c r="C158" s="264">
        <v>1.0109999999999999</v>
      </c>
      <c r="D158" s="179">
        <f>IF(C158&lt;MAX($C$2:C158),C158/MAX($C$2:C158)-1,0)</f>
        <v>-0.43487982112912249</v>
      </c>
    </row>
    <row r="159" spans="1:4">
      <c r="A159" s="265">
        <v>42240</v>
      </c>
      <c r="B159" s="264">
        <v>0.93300000000000005</v>
      </c>
      <c r="C159" s="264">
        <v>0.93300000000000005</v>
      </c>
      <c r="D159" s="179">
        <f>IF(C159&lt;MAX($C$2:C159),C159/MAX($C$2:C159)-1,0)</f>
        <v>-0.47847959754052538</v>
      </c>
    </row>
    <row r="160" spans="1:4">
      <c r="A160" s="265">
        <v>42241</v>
      </c>
      <c r="B160" s="264">
        <v>0.874</v>
      </c>
      <c r="C160" s="264">
        <v>0.874</v>
      </c>
      <c r="D160" s="179">
        <f>IF(C160&lt;MAX($C$2:C160),C160/MAX($C$2:C160)-1,0)</f>
        <v>-0.51145891559530465</v>
      </c>
    </row>
    <row r="161" spans="1:4">
      <c r="A161" s="265">
        <v>42242</v>
      </c>
      <c r="B161" s="264">
        <v>0.84099999999999997</v>
      </c>
      <c r="C161" s="264">
        <v>0.84099999999999997</v>
      </c>
      <c r="D161" s="179">
        <f>IF(C161&lt;MAX($C$2:C161),C161/MAX($C$2:C161)-1,0)</f>
        <v>-0.52990497484628285</v>
      </c>
    </row>
    <row r="162" spans="1:4">
      <c r="A162" s="265">
        <v>42243</v>
      </c>
      <c r="B162" s="264">
        <v>0.88600000000000001</v>
      </c>
      <c r="C162" s="264">
        <v>0.88600000000000001</v>
      </c>
      <c r="D162" s="179">
        <f>IF(C162&lt;MAX($C$2:C162),C162/MAX($C$2:C162)-1,0)</f>
        <v>-0.50475125768585793</v>
      </c>
    </row>
    <row r="163" spans="1:4">
      <c r="A163" s="265">
        <v>42244</v>
      </c>
      <c r="B163" s="264">
        <v>0.93799999999999994</v>
      </c>
      <c r="C163" s="264">
        <v>0.93799999999999994</v>
      </c>
      <c r="D163" s="179">
        <f>IF(C163&lt;MAX($C$2:C163),C163/MAX($C$2:C163)-1,0)</f>
        <v>-0.47568474007825601</v>
      </c>
    </row>
    <row r="164" spans="1:4">
      <c r="A164" s="265">
        <v>42247</v>
      </c>
      <c r="B164" s="264">
        <v>0.90800000000000003</v>
      </c>
      <c r="C164" s="264">
        <v>0.90800000000000003</v>
      </c>
      <c r="D164" s="179">
        <f>IF(C164&lt;MAX($C$2:C164),C164/MAX($C$2:C164)-1,0)</f>
        <v>-0.49245388485187247</v>
      </c>
    </row>
    <row r="165" spans="1:4">
      <c r="A165" s="265">
        <v>42248</v>
      </c>
      <c r="B165" s="264">
        <v>0.85299999999999998</v>
      </c>
      <c r="C165" s="264">
        <v>0.85299999999999998</v>
      </c>
      <c r="D165" s="179">
        <f>IF(C165&lt;MAX($C$2:C165),C165/MAX($C$2:C165)-1,0)</f>
        <v>-0.52319731693683624</v>
      </c>
    </row>
    <row r="166" spans="1:4">
      <c r="A166" s="265">
        <v>42249</v>
      </c>
      <c r="B166" s="264">
        <v>0.83399999999999996</v>
      </c>
      <c r="C166" s="264">
        <v>0.83399999999999996</v>
      </c>
      <c r="D166" s="179">
        <f>IF(C166&lt;MAX($C$2:C166),C166/MAX($C$2:C166)-1,0)</f>
        <v>-0.53381777529346008</v>
      </c>
    </row>
    <row r="167" spans="1:4">
      <c r="A167" s="265">
        <v>42254</v>
      </c>
      <c r="B167" s="264">
        <v>0.84</v>
      </c>
      <c r="C167" s="264">
        <v>0.84</v>
      </c>
      <c r="D167" s="179">
        <f>IF(C167&lt;MAX($C$2:C167),C167/MAX($C$2:C167)-1,0)</f>
        <v>-0.53046394633873672</v>
      </c>
    </row>
    <row r="168" spans="1:4">
      <c r="A168" s="265">
        <v>42255</v>
      </c>
      <c r="B168" s="264">
        <v>0.878</v>
      </c>
      <c r="C168" s="264">
        <v>0.878</v>
      </c>
      <c r="D168" s="179">
        <f>IF(C168&lt;MAX($C$2:C168),C168/MAX($C$2:C168)-1,0)</f>
        <v>-0.50922302962548915</v>
      </c>
    </row>
    <row r="169" spans="1:4">
      <c r="A169" s="265">
        <v>42256</v>
      </c>
      <c r="B169" s="264">
        <v>0.91500000000000004</v>
      </c>
      <c r="C169" s="264">
        <v>0.91500000000000004</v>
      </c>
      <c r="D169" s="179">
        <f>IF(C169&lt;MAX($C$2:C169),C169/MAX($C$2:C169)-1,0)</f>
        <v>-0.48854108440469535</v>
      </c>
    </row>
    <row r="170" spans="1:4">
      <c r="A170" s="265">
        <v>42257</v>
      </c>
      <c r="B170" s="264">
        <v>0.90300000000000002</v>
      </c>
      <c r="C170" s="264">
        <v>0.90300000000000002</v>
      </c>
      <c r="D170" s="179">
        <f>IF(C170&lt;MAX($C$2:C170),C170/MAX($C$2:C170)-1,0)</f>
        <v>-0.49524874231414195</v>
      </c>
    </row>
    <row r="171" spans="1:4">
      <c r="A171" s="265">
        <v>42258</v>
      </c>
      <c r="B171" s="264">
        <v>0.90800000000000003</v>
      </c>
      <c r="C171" s="264">
        <v>0.90800000000000003</v>
      </c>
      <c r="D171" s="179">
        <f>IF(C171&lt;MAX($C$2:C171),C171/MAX($C$2:C171)-1,0)</f>
        <v>-0.49245388485187247</v>
      </c>
    </row>
    <row r="172" spans="1:4">
      <c r="A172" s="265">
        <v>42261</v>
      </c>
      <c r="B172" s="264">
        <v>0.84899999999999998</v>
      </c>
      <c r="C172" s="264">
        <v>0.84899999999999998</v>
      </c>
      <c r="D172" s="179">
        <f>IF(C172&lt;MAX($C$2:C172),C172/MAX($C$2:C172)-1,0)</f>
        <v>-0.52543320290665174</v>
      </c>
    </row>
    <row r="173" spans="1:4">
      <c r="A173" s="265">
        <v>42262</v>
      </c>
      <c r="B173" s="264">
        <v>0.80900000000000005</v>
      </c>
      <c r="C173" s="264">
        <v>0.80900000000000005</v>
      </c>
      <c r="D173" s="179">
        <f>IF(C173&lt;MAX($C$2:C173),C173/MAX($C$2:C173)-1,0)</f>
        <v>-0.54779206260480717</v>
      </c>
    </row>
    <row r="174" spans="1:4">
      <c r="A174" s="265">
        <v>42263</v>
      </c>
      <c r="B174" s="264">
        <v>0.86799999999999999</v>
      </c>
      <c r="C174" s="264">
        <v>0.86799999999999999</v>
      </c>
      <c r="D174" s="112">
        <f>IF(C174&lt;MAX($C$2:C174),C174/MAX($C$2:C174)-1,0)</f>
        <v>-0.5148127445500279</v>
      </c>
    </row>
    <row r="175" spans="1:4">
      <c r="A175" s="265">
        <v>42264</v>
      </c>
      <c r="B175" s="264">
        <v>0.85899999999999999</v>
      </c>
      <c r="C175" s="264">
        <v>0.85899999999999999</v>
      </c>
      <c r="D175" s="112">
        <f>IF(C175&lt;MAX($C$2:C175),C175/MAX($C$2:C175)-1,0)</f>
        <v>-0.51984348798211288</v>
      </c>
    </row>
    <row r="176" spans="1:4">
      <c r="A176" s="265">
        <v>42265</v>
      </c>
      <c r="B176" s="264">
        <v>0.875</v>
      </c>
      <c r="C176" s="264">
        <v>0.875</v>
      </c>
      <c r="D176" s="112">
        <f>IF(C176&lt;MAX($C$2:C176),C176/MAX($C$2:C176)-1,0)</f>
        <v>-0.51089994410285078</v>
      </c>
    </row>
    <row r="177" spans="1:4">
      <c r="A177" s="265">
        <v>42268</v>
      </c>
      <c r="B177" s="264">
        <v>0.91600000000000004</v>
      </c>
      <c r="C177" s="264">
        <v>0.91600000000000004</v>
      </c>
      <c r="D177" s="112">
        <f>IF(C177&lt;MAX($C$2:C177),C177/MAX($C$2:C177)-1,0)</f>
        <v>-0.48798211291224147</v>
      </c>
    </row>
    <row r="178" spans="1:4">
      <c r="A178" s="265">
        <v>42269</v>
      </c>
      <c r="B178" s="264">
        <v>0.92200000000000004</v>
      </c>
      <c r="C178" s="264">
        <v>0.92200000000000004</v>
      </c>
      <c r="D178" s="112">
        <f>IF(C178&lt;MAX($C$2:C178),C178/MAX($C$2:C178)-1,0)</f>
        <v>-0.48462828395751811</v>
      </c>
    </row>
    <row r="179" spans="1:4">
      <c r="A179" s="265">
        <v>42270</v>
      </c>
      <c r="B179" s="264">
        <v>0.91600000000000004</v>
      </c>
      <c r="C179" s="264">
        <v>0.91600000000000004</v>
      </c>
      <c r="D179" s="112">
        <f>IF(C179&lt;MAX($C$2:C179),C179/MAX($C$2:C179)-1,0)</f>
        <v>-0.48798211291224147</v>
      </c>
    </row>
    <row r="180" spans="1:4">
      <c r="A180" s="265">
        <v>42271</v>
      </c>
      <c r="B180" s="264">
        <v>0.93300000000000005</v>
      </c>
      <c r="C180" s="264">
        <v>0.93300000000000005</v>
      </c>
      <c r="D180" s="112">
        <f>IF(C180&lt;MAX($C$2:C180),C180/MAX($C$2:C180)-1,0)</f>
        <v>-0.47847959754052538</v>
      </c>
    </row>
    <row r="181" spans="1:4">
      <c r="A181" s="265">
        <v>42272</v>
      </c>
      <c r="B181" s="264">
        <v>0.89900000000000002</v>
      </c>
      <c r="C181" s="264">
        <v>0.89900000000000002</v>
      </c>
      <c r="D181" s="112">
        <f>IF(C181&lt;MAX($C$2:C181),C181/MAX($C$2:C181)-1,0)</f>
        <v>-0.49748462828395745</v>
      </c>
    </row>
    <row r="182" spans="1:4">
      <c r="A182" s="265">
        <v>42275</v>
      </c>
      <c r="B182" s="264">
        <v>0.92600000000000005</v>
      </c>
      <c r="C182" s="264">
        <v>0.92600000000000005</v>
      </c>
      <c r="D182" s="112">
        <f>IF(C182&lt;MAX($C$2:C182),C182/MAX($C$2:C182)-1,0)</f>
        <v>-0.48239239798770261</v>
      </c>
    </row>
    <row r="183" spans="1:4">
      <c r="A183" s="265">
        <v>42276</v>
      </c>
      <c r="B183" s="264">
        <v>0.91100000000000003</v>
      </c>
      <c r="C183" s="264">
        <v>0.91100000000000003</v>
      </c>
      <c r="D183" s="112">
        <f>IF(C183&lt;MAX($C$2:C183),C183/MAX($C$2:C183)-1,0)</f>
        <v>-0.49077697037451085</v>
      </c>
    </row>
    <row r="184" spans="1:4">
      <c r="A184" s="265">
        <v>42277</v>
      </c>
      <c r="B184" s="264">
        <v>0.91400000000000003</v>
      </c>
      <c r="C184" s="264">
        <v>0.91400000000000003</v>
      </c>
      <c r="D184" s="112">
        <f>IF(C184&lt;MAX($C$2:C184),C184/MAX($C$2:C184)-1,0)</f>
        <v>-0.48910005589714922</v>
      </c>
    </row>
    <row r="185" spans="1:4">
      <c r="A185" s="265">
        <v>42285</v>
      </c>
      <c r="B185" s="264">
        <v>0.94899999999999995</v>
      </c>
      <c r="C185" s="264">
        <v>0.94899999999999995</v>
      </c>
      <c r="D185" s="112">
        <f>IF(C185&lt;MAX($C$2:C185),C185/MAX($C$2:C185)-1,0)</f>
        <v>-0.46953605366126328</v>
      </c>
    </row>
    <row r="186" spans="1:4">
      <c r="A186" s="265">
        <v>42286</v>
      </c>
      <c r="B186" s="264">
        <v>0.96899999999999997</v>
      </c>
      <c r="C186" s="264">
        <v>0.96899999999999997</v>
      </c>
      <c r="D186" s="112">
        <f>IF(C186&lt;MAX($C$2:C186),C186/MAX($C$2:C186)-1,0)</f>
        <v>-0.45835662381218556</v>
      </c>
    </row>
    <row r="187" spans="1:4">
      <c r="A187" s="265">
        <v>42289</v>
      </c>
      <c r="B187" s="264">
        <v>1.0069999999999999</v>
      </c>
      <c r="C187" s="264">
        <v>1.0069999999999999</v>
      </c>
      <c r="D187" s="112">
        <f>IF(C187&lt;MAX($C$2:C187),C187/MAX($C$2:C187)-1,0)</f>
        <v>-0.43711570709893799</v>
      </c>
    </row>
    <row r="188" spans="1:4">
      <c r="A188" s="265">
        <v>42290</v>
      </c>
      <c r="B188" s="264">
        <v>1.022</v>
      </c>
      <c r="C188" s="264">
        <v>1.022</v>
      </c>
      <c r="D188" s="112">
        <f>IF(C188&lt;MAX($C$2:C188),C188/MAX($C$2:C188)-1,0)</f>
        <v>-0.42873113471212965</v>
      </c>
    </row>
    <row r="189" spans="1:4">
      <c r="A189" s="265">
        <v>42291</v>
      </c>
      <c r="B189" s="264">
        <v>1.008</v>
      </c>
      <c r="C189" s="264">
        <v>1.008</v>
      </c>
      <c r="D189" s="112">
        <f>IF(C189&lt;MAX($C$2:C189),C189/MAX($C$2:C189)-1,0)</f>
        <v>-0.436556735606484</v>
      </c>
    </row>
    <row r="190" spans="1:4">
      <c r="A190" s="265">
        <v>42292</v>
      </c>
      <c r="B190" s="264">
        <v>1.042</v>
      </c>
      <c r="C190" s="264">
        <v>1.042</v>
      </c>
      <c r="D190" s="112">
        <f>IF(C190&lt;MAX($C$2:C190),C190/MAX($C$2:C190)-1,0)</f>
        <v>-0.41755170486305193</v>
      </c>
    </row>
    <row r="191" spans="1:4">
      <c r="A191" s="265">
        <v>42293</v>
      </c>
      <c r="B191" s="264">
        <v>1.0589999999999999</v>
      </c>
      <c r="C191" s="264">
        <v>1.0589999999999999</v>
      </c>
      <c r="D191" s="112">
        <f>IF(C191&lt;MAX($C$2:C191),C191/MAX($C$2:C191)-1,0)</f>
        <v>-0.40804918949133595</v>
      </c>
    </row>
    <row r="192" spans="1:4">
      <c r="A192" s="265">
        <v>42296</v>
      </c>
      <c r="B192" s="264">
        <v>1.0629999999999999</v>
      </c>
      <c r="C192" s="264">
        <v>1.0629999999999999</v>
      </c>
      <c r="D192" s="112">
        <f>IF(C192&lt;MAX($C$2:C192),C192/MAX($C$2:C192)-1,0)</f>
        <v>-0.40581330352152045</v>
      </c>
    </row>
    <row r="193" spans="1:4">
      <c r="A193" s="265">
        <v>42297</v>
      </c>
      <c r="B193" s="264">
        <v>1.093</v>
      </c>
      <c r="C193" s="264">
        <v>1.093</v>
      </c>
      <c r="D193" s="112">
        <f>IF(C193&lt;MAX($C$2:C193),C193/MAX($C$2:C193)-1,0)</f>
        <v>-0.38904415874790388</v>
      </c>
    </row>
    <row r="194" spans="1:4">
      <c r="A194" s="265">
        <v>42298</v>
      </c>
      <c r="B194" s="264">
        <v>1.0209999999999999</v>
      </c>
      <c r="C194" s="264">
        <v>1.0209999999999999</v>
      </c>
      <c r="D194" s="112">
        <f>IF(C194&lt;MAX($C$2:C194),C194/MAX($C$2:C194)-1,0)</f>
        <v>-0.42929010620458363</v>
      </c>
    </row>
    <row r="195" spans="1:4">
      <c r="A195" s="265">
        <v>42299</v>
      </c>
      <c r="B195" s="264">
        <v>1.048</v>
      </c>
      <c r="C195" s="264">
        <v>1.048</v>
      </c>
      <c r="D195" s="112">
        <f>IF(C195&lt;MAX($C$2:C195),C195/MAX($C$2:C195)-1,0)</f>
        <v>-0.41419787590832857</v>
      </c>
    </row>
    <row r="196" spans="1:4">
      <c r="A196" s="265">
        <v>42300</v>
      </c>
      <c r="B196" s="264">
        <v>1.079</v>
      </c>
      <c r="C196" s="264">
        <v>1.079</v>
      </c>
      <c r="D196" s="112">
        <f>IF(C196&lt;MAX($C$2:C196),C196/MAX($C$2:C196)-1,0)</f>
        <v>-0.39686975964225824</v>
      </c>
    </row>
    <row r="197" spans="1:4">
      <c r="A197" s="265">
        <v>42303</v>
      </c>
      <c r="B197" s="264">
        <v>1.083</v>
      </c>
      <c r="C197" s="264">
        <v>1.083</v>
      </c>
      <c r="D197" s="112">
        <f>IF(C197&lt;MAX($C$2:C197),C197/MAX($C$2:C197)-1,0)</f>
        <v>-0.39463387367244274</v>
      </c>
    </row>
    <row r="198" spans="1:4">
      <c r="A198" s="265">
        <v>42304</v>
      </c>
      <c r="B198" s="264">
        <v>1.0980000000000001</v>
      </c>
      <c r="C198" s="264">
        <v>1.0980000000000001</v>
      </c>
      <c r="D198" s="112">
        <f>IF(C198&lt;MAX($C$2:C198),C198/MAX($C$2:C198)-1,0)</f>
        <v>-0.38624930128563439</v>
      </c>
    </row>
    <row r="199" spans="1:4">
      <c r="A199" s="265">
        <v>42305</v>
      </c>
      <c r="B199" s="264">
        <v>1.079</v>
      </c>
      <c r="C199" s="264">
        <v>1.079</v>
      </c>
      <c r="D199" s="112">
        <f>IF(C199&lt;MAX($C$2:C199),C199/MAX($C$2:C199)-1,0)</f>
        <v>-0.39686975964225824</v>
      </c>
    </row>
    <row r="200" spans="1:4">
      <c r="A200" s="265">
        <v>42306</v>
      </c>
      <c r="B200" s="264">
        <v>1.089</v>
      </c>
      <c r="C200" s="264">
        <v>1.089</v>
      </c>
      <c r="D200" s="112">
        <f>IF(C200&lt;MAX($C$2:C200),C200/MAX($C$2:C200)-1,0)</f>
        <v>-0.39128004471771938</v>
      </c>
    </row>
    <row r="201" spans="1:4">
      <c r="A201" s="265">
        <v>42307</v>
      </c>
      <c r="B201" s="264">
        <v>1.0920000000000001</v>
      </c>
      <c r="C201" s="264">
        <v>1.0920000000000001</v>
      </c>
      <c r="D201" s="112">
        <f>IF(C201&lt;MAX($C$2:C201),C201/MAX($C$2:C201)-1,0)</f>
        <v>-0.38960313024035764</v>
      </c>
    </row>
    <row r="202" spans="1:4">
      <c r="A202" s="265">
        <v>42310</v>
      </c>
      <c r="B202" s="264">
        <v>1.085</v>
      </c>
      <c r="C202" s="264">
        <v>1.085</v>
      </c>
      <c r="D202" s="112">
        <f>IF(C202&lt;MAX($C$2:C202),C202/MAX($C$2:C202)-1,0)</f>
        <v>-0.39351593068753488</v>
      </c>
    </row>
    <row r="203" spans="1:4">
      <c r="A203" s="265">
        <v>42311</v>
      </c>
      <c r="B203" s="264">
        <v>1.0780000000000001</v>
      </c>
      <c r="C203" s="264">
        <v>1.0780000000000001</v>
      </c>
      <c r="D203" s="112">
        <f>IF(C203&lt;MAX($C$2:C203),C203/MAX($C$2:C203)-1,0)</f>
        <v>-0.39742873113471211</v>
      </c>
    </row>
    <row r="204" spans="1:4">
      <c r="A204" s="265">
        <v>42312</v>
      </c>
      <c r="B204" s="264">
        <v>1.127</v>
      </c>
      <c r="C204" s="264">
        <v>1.127</v>
      </c>
      <c r="D204" s="112">
        <f>IF(C204&lt;MAX($C$2:C204),C204/MAX($C$2:C204)-1,0)</f>
        <v>-0.3700391280044717</v>
      </c>
    </row>
    <row r="205" spans="1:4">
      <c r="A205" s="265">
        <v>42313</v>
      </c>
      <c r="B205" s="264">
        <v>1.131</v>
      </c>
      <c r="C205" s="264">
        <v>1.131</v>
      </c>
      <c r="D205" s="112">
        <f>IF(C205&lt;MAX($C$2:C205),C205/MAX($C$2:C205)-1,0)</f>
        <v>-0.3678032420346562</v>
      </c>
    </row>
    <row r="206" spans="1:4">
      <c r="A206" s="265">
        <v>42314</v>
      </c>
      <c r="B206" s="264">
        <v>1.1579999999999999</v>
      </c>
      <c r="C206" s="264">
        <v>1.1579999999999999</v>
      </c>
      <c r="D206" s="112">
        <f>IF(C206&lt;MAX($C$2:C206),C206/MAX($C$2:C206)-1,0)</f>
        <v>-0.35271101173840136</v>
      </c>
    </row>
    <row r="207" spans="1:4">
      <c r="A207" s="265">
        <v>42317</v>
      </c>
      <c r="B207" s="264">
        <v>1.1819999999999999</v>
      </c>
      <c r="C207" s="264">
        <v>1.1819999999999999</v>
      </c>
      <c r="D207" s="112">
        <f>IF(C207&lt;MAX($C$2:C207),C207/MAX($C$2:C207)-1,0)</f>
        <v>-0.33929569591950814</v>
      </c>
    </row>
    <row r="208" spans="1:4">
      <c r="A208" s="265">
        <v>42318</v>
      </c>
      <c r="B208" s="264">
        <v>1.1879999999999999</v>
      </c>
      <c r="C208" s="264">
        <v>1.1879999999999999</v>
      </c>
      <c r="D208" s="112">
        <f>IF(C208&lt;MAX($C$2:C208),C208/MAX($C$2:C208)-1,0)</f>
        <v>-0.33594186696478479</v>
      </c>
    </row>
    <row r="209" spans="1:4">
      <c r="A209" s="265">
        <v>42319</v>
      </c>
      <c r="B209" s="264">
        <v>1.2090000000000001</v>
      </c>
      <c r="C209" s="264">
        <v>1.2090000000000001</v>
      </c>
      <c r="D209" s="112">
        <f>IF(C209&lt;MAX($C$2:C209),C209/MAX($C$2:C209)-1,0)</f>
        <v>-0.3242034656232532</v>
      </c>
    </row>
    <row r="210" spans="1:4">
      <c r="A210" s="265">
        <v>42320</v>
      </c>
      <c r="B210" s="264">
        <v>1.208</v>
      </c>
      <c r="C210" s="264">
        <v>1.208</v>
      </c>
      <c r="D210" s="112">
        <f>IF(C210&lt;MAX($C$2:C210),C210/MAX($C$2:C210)-1,0)</f>
        <v>-0.32476243711570707</v>
      </c>
    </row>
    <row r="211" spans="1:4">
      <c r="A211" s="265">
        <v>42321</v>
      </c>
      <c r="B211" s="264">
        <v>1.18</v>
      </c>
      <c r="C211" s="264">
        <v>1.18</v>
      </c>
      <c r="D211" s="112">
        <f>IF(C211&lt;MAX($C$2:C211),C211/MAX($C$2:C211)-1,0)</f>
        <v>-0.34041363890441589</v>
      </c>
    </row>
    <row r="212" spans="1:4">
      <c r="A212" s="265">
        <v>42324</v>
      </c>
      <c r="B212" s="264">
        <v>1.2030000000000001</v>
      </c>
      <c r="C212" s="264">
        <v>1.2030000000000001</v>
      </c>
      <c r="D212" s="112">
        <f>IF(C212&lt;MAX($C$2:C212),C212/MAX($C$2:C212)-1,0)</f>
        <v>-0.32755729457797644</v>
      </c>
    </row>
    <row r="213" spans="1:4">
      <c r="A213" s="265">
        <v>42325</v>
      </c>
      <c r="B213" s="264">
        <v>1.1910000000000001</v>
      </c>
      <c r="C213" s="264">
        <v>1.1910000000000001</v>
      </c>
      <c r="D213" s="112">
        <f>IF(C213&lt;MAX($C$2:C213),C213/MAX($C$2:C213)-1,0)</f>
        <v>-0.33426495248742305</v>
      </c>
    </row>
    <row r="214" spans="1:4">
      <c r="A214" s="265">
        <v>42326</v>
      </c>
      <c r="B214" s="264">
        <v>1.175</v>
      </c>
      <c r="C214" s="264">
        <v>1.175</v>
      </c>
      <c r="D214" s="112">
        <f>IF(C214&lt;MAX($C$2:C214),C214/MAX($C$2:C214)-1,0)</f>
        <v>-0.34320849636668527</v>
      </c>
    </row>
    <row r="215" spans="1:4">
      <c r="A215" s="265">
        <v>42327</v>
      </c>
      <c r="B215" s="264">
        <v>1.2010000000000001</v>
      </c>
      <c r="C215" s="264">
        <v>1.2010000000000001</v>
      </c>
      <c r="D215" s="112">
        <f>IF(C215&lt;MAX($C$2:C215),C215/MAX($C$2:C215)-1,0)</f>
        <v>-0.32867523756288419</v>
      </c>
    </row>
    <row r="216" spans="1:4">
      <c r="A216" s="265">
        <v>42328</v>
      </c>
      <c r="B216" s="264">
        <v>1.2170000000000001</v>
      </c>
      <c r="C216" s="264">
        <v>1.2170000000000001</v>
      </c>
      <c r="D216" s="112">
        <f>IF(C216&lt;MAX($C$2:C216),C216/MAX($C$2:C216)-1,0)</f>
        <v>-0.31973169368362209</v>
      </c>
    </row>
    <row r="217" spans="1:4">
      <c r="A217" s="265">
        <v>42331</v>
      </c>
      <c r="B217" s="264">
        <v>1.1990000000000001</v>
      </c>
      <c r="C217" s="264">
        <v>1.1990000000000001</v>
      </c>
      <c r="D217" s="112">
        <f>IF(C217&lt;MAX($C$2:C217),C217/MAX($C$2:C217)-1,0)</f>
        <v>-0.32979318054779194</v>
      </c>
    </row>
    <row r="218" spans="1:4">
      <c r="A218" s="265">
        <v>42332</v>
      </c>
      <c r="B218" s="264">
        <v>1.208</v>
      </c>
      <c r="C218" s="264">
        <v>1.208</v>
      </c>
      <c r="D218" s="112">
        <f>IF(C218&lt;MAX($C$2:C218),C218/MAX($C$2:C218)-1,0)</f>
        <v>-0.32476243711570707</v>
      </c>
    </row>
    <row r="219" spans="1:4">
      <c r="A219" s="265">
        <v>42333</v>
      </c>
      <c r="B219" s="264">
        <v>1.2290000000000001</v>
      </c>
      <c r="C219" s="264">
        <v>1.2290000000000001</v>
      </c>
      <c r="D219" s="112">
        <f>IF(C219&lt;MAX($C$2:C219),C219/MAX($C$2:C219)-1,0)</f>
        <v>-0.31302403577417548</v>
      </c>
    </row>
    <row r="220" spans="1:4">
      <c r="A220" s="265">
        <v>42334</v>
      </c>
      <c r="B220" s="264">
        <v>1.2310000000000001</v>
      </c>
      <c r="C220" s="264">
        <v>1.2310000000000001</v>
      </c>
      <c r="D220" s="112">
        <f>IF(C220&lt;MAX($C$2:C220),C220/MAX($C$2:C220)-1,0)</f>
        <v>-0.31190609278926762</v>
      </c>
    </row>
    <row r="221" spans="1:4">
      <c r="A221" s="265">
        <v>42335</v>
      </c>
      <c r="B221" s="264">
        <v>1.1679999999999999</v>
      </c>
      <c r="C221" s="264">
        <v>1.1679999999999999</v>
      </c>
      <c r="D221" s="112">
        <f>IF(C221&lt;MAX($C$2:C221),C221/MAX($C$2:C221)-1,0)</f>
        <v>-0.3471212968138625</v>
      </c>
    </row>
    <row r="222" spans="1:4">
      <c r="A222" s="265">
        <v>42338</v>
      </c>
      <c r="B222" s="264">
        <v>1.181</v>
      </c>
      <c r="C222" s="264">
        <v>1.181</v>
      </c>
      <c r="D222" s="112">
        <f>IF(C222&lt;MAX($C$2:C222),C222/MAX($C$2:C222)-1,0)</f>
        <v>-0.33985466741196191</v>
      </c>
    </row>
    <row r="223" spans="1:4">
      <c r="A223" s="265">
        <v>42339</v>
      </c>
      <c r="B223" s="264">
        <v>1.18</v>
      </c>
      <c r="C223" s="264">
        <v>1.18</v>
      </c>
      <c r="D223" s="112">
        <f>IF(C223&lt;MAX($C$2:C223),C223/MAX($C$2:C223)-1,0)</f>
        <v>-0.34041363890441589</v>
      </c>
    </row>
    <row r="224" spans="1:4">
      <c r="A224" s="265">
        <v>42340</v>
      </c>
      <c r="B224" s="264">
        <v>1.179</v>
      </c>
      <c r="C224" s="264">
        <v>1.179</v>
      </c>
      <c r="D224" s="112">
        <f>IF(C224&lt;MAX($C$2:C224),C224/MAX($C$2:C224)-1,0)</f>
        <v>-0.34097261039686966</v>
      </c>
    </row>
    <row r="225" spans="1:4">
      <c r="A225" s="265">
        <v>42341</v>
      </c>
      <c r="B225" s="264">
        <v>1.2130000000000001</v>
      </c>
      <c r="C225" s="264">
        <v>1.2130000000000001</v>
      </c>
      <c r="D225" s="112">
        <f>IF(C225&lt;MAX($C$2:C225),C225/MAX($C$2:C225)-1,0)</f>
        <v>-0.32196757965343759</v>
      </c>
    </row>
    <row r="226" spans="1:4">
      <c r="A226" s="265">
        <v>42342</v>
      </c>
      <c r="B226" s="264">
        <v>1.208</v>
      </c>
      <c r="C226" s="264">
        <v>1.208</v>
      </c>
      <c r="D226" s="112">
        <f>IF(C226&lt;MAX($C$2:C226),C226/MAX($C$2:C226)-1,0)</f>
        <v>-0.32476243711570707</v>
      </c>
    </row>
    <row r="227" spans="1:4">
      <c r="A227" s="265">
        <v>42345</v>
      </c>
      <c r="B227" s="264">
        <v>1.2110000000000001</v>
      </c>
      <c r="C227" s="264">
        <v>1.2110000000000001</v>
      </c>
      <c r="D227" s="112">
        <f>IF(C227&lt;MAX($C$2:C227),C227/MAX($C$2:C227)-1,0)</f>
        <v>-0.32308552263834533</v>
      </c>
    </row>
    <row r="228" spans="1:4">
      <c r="A228" s="265">
        <v>42346</v>
      </c>
      <c r="B228" s="264">
        <v>1.1910000000000001</v>
      </c>
      <c r="C228" s="264">
        <v>1.1910000000000001</v>
      </c>
      <c r="D228" s="112">
        <f>IF(C228&lt;MAX($C$2:C228),C228/MAX($C$2:C228)-1,0)</f>
        <v>-0.33426495248742305</v>
      </c>
    </row>
    <row r="229" spans="1:4">
      <c r="A229" s="265">
        <v>42347</v>
      </c>
      <c r="B229" s="264">
        <v>1.1779999999999999</v>
      </c>
      <c r="C229" s="264">
        <v>1.1779999999999999</v>
      </c>
      <c r="D229" s="112">
        <f>IF(C229&lt;MAX($C$2:C229),C229/MAX($C$2:C229)-1,0)</f>
        <v>-0.34153158188932364</v>
      </c>
    </row>
    <row r="230" spans="1:4">
      <c r="A230" s="265">
        <v>42348</v>
      </c>
      <c r="B230" s="264">
        <v>1.175</v>
      </c>
      <c r="C230" s="264">
        <v>1.175</v>
      </c>
      <c r="D230" s="112">
        <f>IF(C230&lt;MAX($C$2:C230),C230/MAX($C$2:C230)-1,0)</f>
        <v>-0.34320849636668527</v>
      </c>
    </row>
    <row r="231" spans="1:4">
      <c r="A231" s="265">
        <v>42349</v>
      </c>
      <c r="B231" s="264">
        <v>1.169</v>
      </c>
      <c r="C231" s="264">
        <v>1.169</v>
      </c>
      <c r="D231" s="112">
        <f>IF(C231&lt;MAX($C$2:C231),C231/MAX($C$2:C231)-1,0)</f>
        <v>-0.34656232532140852</v>
      </c>
    </row>
    <row r="232" spans="1:4">
      <c r="A232" s="265">
        <v>42352</v>
      </c>
      <c r="B232" s="264">
        <v>1.1910000000000001</v>
      </c>
      <c r="C232" s="264">
        <v>1.1910000000000001</v>
      </c>
      <c r="D232" s="112">
        <f>IF(C232&lt;MAX($C$2:C232),C232/MAX($C$2:C232)-1,0)</f>
        <v>-0.33426495248742305</v>
      </c>
    </row>
    <row r="233" spans="1:4">
      <c r="A233" s="265">
        <v>42353</v>
      </c>
      <c r="B233" s="264">
        <v>1.206</v>
      </c>
      <c r="C233" s="264">
        <v>1.206</v>
      </c>
      <c r="D233" s="112">
        <f>IF(C233&lt;MAX($C$2:C233),C233/MAX($C$2:C233)-1,0)</f>
        <v>-0.32588038010061482</v>
      </c>
    </row>
    <row r="234" spans="1:4">
      <c r="A234" s="265">
        <v>42354</v>
      </c>
      <c r="B234" s="264">
        <v>1.2090000000000001</v>
      </c>
      <c r="C234" s="264">
        <v>1.2090000000000001</v>
      </c>
      <c r="D234" s="112">
        <f>IF(C234&lt;MAX($C$2:C234),C234/MAX($C$2:C234)-1,0)</f>
        <v>-0.3242034656232532</v>
      </c>
    </row>
    <row r="235" spans="1:4">
      <c r="A235" s="265">
        <v>42355</v>
      </c>
      <c r="B235" s="264">
        <v>1.234</v>
      </c>
      <c r="C235" s="264">
        <v>1.234</v>
      </c>
      <c r="D235" s="112">
        <f>IF(C235&lt;MAX($C$2:C235),C235/MAX($C$2:C235)-1,0)</f>
        <v>-0.31022917831190611</v>
      </c>
    </row>
    <row r="236" spans="1:4">
      <c r="A236" s="265">
        <v>42356</v>
      </c>
      <c r="B236" s="264">
        <v>1.2430000000000001</v>
      </c>
      <c r="C236" s="264">
        <v>1.2430000000000001</v>
      </c>
      <c r="D236" s="112">
        <f>IF(C236&lt;MAX($C$2:C236),C236/MAX($C$2:C236)-1,0)</f>
        <v>-0.30519843487982101</v>
      </c>
    </row>
    <row r="237" spans="1:4">
      <c r="A237" s="265">
        <v>42359</v>
      </c>
      <c r="B237" s="264">
        <v>1.2490000000000001</v>
      </c>
      <c r="C237" s="264">
        <v>1.2490000000000001</v>
      </c>
      <c r="D237" s="112">
        <f>IF(C237&lt;MAX($C$2:C237),C237/MAX($C$2:C237)-1,0)</f>
        <v>-0.30184460592509776</v>
      </c>
    </row>
    <row r="238" spans="1:4">
      <c r="A238" s="265">
        <v>42360</v>
      </c>
      <c r="B238" s="264">
        <v>1.2470000000000001</v>
      </c>
      <c r="C238" s="264">
        <v>1.2470000000000001</v>
      </c>
      <c r="D238" s="112">
        <f>IF(C238&lt;MAX($C$2:C238),C238/MAX($C$2:C238)-1,0)</f>
        <v>-0.30296254891000551</v>
      </c>
    </row>
    <row r="239" spans="1:4">
      <c r="A239" s="265">
        <v>42361</v>
      </c>
      <c r="B239" s="264">
        <v>1.23</v>
      </c>
      <c r="C239" s="264">
        <v>1.23</v>
      </c>
      <c r="D239" s="112">
        <f>IF(C239&lt;MAX($C$2:C239),C239/MAX($C$2:C239)-1,0)</f>
        <v>-0.31246506428172161</v>
      </c>
    </row>
    <row r="240" spans="1:4">
      <c r="A240" s="265">
        <v>42362</v>
      </c>
      <c r="B240" s="264">
        <v>1.2190000000000001</v>
      </c>
      <c r="C240" s="264">
        <v>1.2190000000000001</v>
      </c>
      <c r="D240" s="112">
        <f>IF(C240&lt;MAX($C$2:C240),C240/MAX($C$2:C240)-1,0)</f>
        <v>-0.31861375069871434</v>
      </c>
    </row>
    <row r="241" spans="1:4">
      <c r="A241" s="265">
        <v>42363</v>
      </c>
      <c r="B241" s="264">
        <v>1.224</v>
      </c>
      <c r="C241" s="264">
        <v>1.224</v>
      </c>
      <c r="D241" s="112">
        <f>IF(C241&lt;MAX($C$2:C241),C241/MAX($C$2:C241)-1,0)</f>
        <v>-0.31581889323644496</v>
      </c>
    </row>
    <row r="242" spans="1:4">
      <c r="A242" s="265">
        <v>42366</v>
      </c>
      <c r="B242" s="264">
        <v>1.2050000000000001</v>
      </c>
      <c r="C242" s="264">
        <v>1.2050000000000001</v>
      </c>
      <c r="D242" s="112">
        <f>IF(C242&lt;MAX($C$2:C242),C242/MAX($C$2:C242)-1,0)</f>
        <v>-0.32643935159306869</v>
      </c>
    </row>
    <row r="243" spans="1:4">
      <c r="A243" s="265">
        <v>42367</v>
      </c>
      <c r="B243" s="264">
        <v>1.2090000000000001</v>
      </c>
      <c r="C243" s="264">
        <v>1.2090000000000001</v>
      </c>
      <c r="D243" s="112">
        <f>IF(C243&lt;MAX($C$2:C243),C243/MAX($C$2:C243)-1,0)</f>
        <v>-0.3242034656232532</v>
      </c>
    </row>
    <row r="244" spans="1:4">
      <c r="A244" s="265">
        <v>42368</v>
      </c>
      <c r="B244" s="264">
        <v>1.22</v>
      </c>
      <c r="C244" s="264">
        <v>1.22</v>
      </c>
      <c r="D244" s="112">
        <f>IF(C244&lt;MAX($C$2:C244),C244/MAX($C$2:C244)-1,0)</f>
        <v>-0.31805477920626046</v>
      </c>
    </row>
    <row r="245" spans="1:4">
      <c r="A245" s="265">
        <v>42369</v>
      </c>
      <c r="B245" s="264">
        <v>1.2110000000000001</v>
      </c>
      <c r="C245" s="264">
        <v>1.2110000000000001</v>
      </c>
      <c r="D245" s="112">
        <f>IF(C245&lt;MAX($C$2:C245),C245/MAX($C$2:C245)-1,0)</f>
        <v>-0.32308552263834533</v>
      </c>
    </row>
    <row r="246" spans="1:4">
      <c r="A246" s="265">
        <v>42373</v>
      </c>
      <c r="B246" s="264">
        <v>1.1359999999999999</v>
      </c>
      <c r="C246" s="264">
        <v>1.1359999999999999</v>
      </c>
      <c r="D246" s="112">
        <f>IF(C246&lt;MAX($C$2:C246),C246/MAX($C$2:C246)-1,0)</f>
        <v>-0.36500838457238682</v>
      </c>
    </row>
    <row r="247" spans="1:4">
      <c r="A247" s="265">
        <v>42374</v>
      </c>
      <c r="B247" s="264">
        <v>1.115</v>
      </c>
      <c r="C247" s="264">
        <v>1.115</v>
      </c>
      <c r="D247" s="112">
        <f>IF(C247&lt;MAX($C$2:C247),C247/MAX($C$2:C247)-1,0)</f>
        <v>-0.37674678591391841</v>
      </c>
    </row>
    <row r="248" spans="1:4">
      <c r="A248" s="265">
        <v>42375</v>
      </c>
      <c r="B248" s="264">
        <v>1.1319999999999999</v>
      </c>
      <c r="C248" s="264">
        <v>1.1319999999999999</v>
      </c>
      <c r="D248" s="112">
        <f>IF(C248&lt;MAX($C$2:C248),C248/MAX($C$2:C248)-1,0)</f>
        <v>-0.36724427054220243</v>
      </c>
    </row>
    <row r="249" spans="1:4">
      <c r="A249" s="265">
        <v>42376</v>
      </c>
      <c r="B249" s="264">
        <v>1.0620000000000001</v>
      </c>
      <c r="C249" s="264">
        <v>1.0620000000000001</v>
      </c>
      <c r="D249" s="112">
        <f>IF(C249&lt;MAX($C$2:C249),C249/MAX($C$2:C249)-1,0)</f>
        <v>-0.40637227501397422</v>
      </c>
    </row>
    <row r="250" spans="1:4">
      <c r="A250" s="265">
        <v>42377</v>
      </c>
      <c r="B250" s="264">
        <v>1.0649999999999999</v>
      </c>
      <c r="C250" s="264">
        <v>1.0649999999999999</v>
      </c>
      <c r="D250" s="112">
        <f>IF(C250&lt;MAX($C$2:C250),C250/MAX($C$2:C250)-1,0)</f>
        <v>-0.40469536053661259</v>
      </c>
    </row>
    <row r="251" spans="1:4">
      <c r="A251" s="265">
        <v>42380</v>
      </c>
      <c r="B251" s="264">
        <v>0.99099999999999999</v>
      </c>
      <c r="C251" s="264">
        <v>0.99099999999999999</v>
      </c>
      <c r="D251" s="112">
        <f>IF(C251&lt;MAX($C$2:C251),C251/MAX($C$2:C251)-1,0)</f>
        <v>-0.44605925097820009</v>
      </c>
    </row>
    <row r="252" spans="1:4">
      <c r="A252" s="265">
        <v>42381</v>
      </c>
      <c r="B252" s="264">
        <v>0.995</v>
      </c>
      <c r="C252" s="264">
        <v>0.995</v>
      </c>
      <c r="D252" s="112">
        <f>IF(C252&lt;MAX($C$2:C252),C252/MAX($C$2:C252)-1,0)</f>
        <v>-0.4438233650083846</v>
      </c>
    </row>
    <row r="253" spans="1:4">
      <c r="A253" s="265">
        <v>42382</v>
      </c>
      <c r="B253" s="264">
        <v>0.96199999999999997</v>
      </c>
      <c r="C253" s="264">
        <v>0.96199999999999997</v>
      </c>
      <c r="D253" s="112">
        <f>IF(C253&lt;MAX($C$2:C253),C253/MAX($C$2:C253)-1,0)</f>
        <v>-0.46226942425936279</v>
      </c>
    </row>
    <row r="254" spans="1:4">
      <c r="A254" s="265">
        <v>42383</v>
      </c>
      <c r="B254" s="264">
        <v>0.998</v>
      </c>
      <c r="C254" s="264">
        <v>0.998</v>
      </c>
      <c r="D254" s="112">
        <f>IF(C254&lt;MAX($C$2:C254),C254/MAX($C$2:C254)-1,0)</f>
        <v>-0.44214645053102286</v>
      </c>
    </row>
    <row r="255" spans="1:4">
      <c r="A255" s="265">
        <v>42384</v>
      </c>
      <c r="B255" s="264">
        <v>0.96199999999999997</v>
      </c>
      <c r="C255" s="264">
        <v>0.96199999999999997</v>
      </c>
      <c r="D255" s="112">
        <f>IF(C255&lt;MAX($C$2:C255),C255/MAX($C$2:C255)-1,0)</f>
        <v>-0.46226942425936279</v>
      </c>
    </row>
    <row r="256" spans="1:4">
      <c r="A256" s="265">
        <v>42387</v>
      </c>
      <c r="B256" s="264">
        <v>0.97299999999999998</v>
      </c>
      <c r="C256" s="264">
        <v>0.97299999999999998</v>
      </c>
      <c r="D256" s="112">
        <f>IF(C256&lt;MAX($C$2:C256),C256/MAX($C$2:C256)-1,0)</f>
        <v>-0.45612073784237006</v>
      </c>
    </row>
    <row r="257" spans="1:4">
      <c r="A257" s="265">
        <v>42388</v>
      </c>
      <c r="B257" s="264">
        <v>0.998</v>
      </c>
      <c r="C257" s="264">
        <v>0.998</v>
      </c>
      <c r="D257" s="112">
        <f>IF(C257&lt;MAX($C$2:C257),C257/MAX($C$2:C257)-1,0)</f>
        <v>-0.44214645053102286</v>
      </c>
    </row>
    <row r="258" spans="1:4">
      <c r="A258" s="265">
        <v>42389</v>
      </c>
      <c r="B258" s="264">
        <v>0.98699999999999999</v>
      </c>
      <c r="C258" s="264">
        <v>0.98699999999999999</v>
      </c>
      <c r="D258" s="112">
        <f>IF(C258&lt;MAX($C$2:C258),C258/MAX($C$2:C258)-1,0)</f>
        <v>-0.44829513694801559</v>
      </c>
    </row>
    <row r="259" spans="1:4">
      <c r="A259" s="265">
        <v>42390</v>
      </c>
      <c r="B259" s="264">
        <v>0.96099999999999997</v>
      </c>
      <c r="C259" s="264">
        <v>0.96099999999999997</v>
      </c>
      <c r="D259" s="112">
        <f>IF(C259&lt;MAX($C$2:C259),C259/MAX($C$2:C259)-1,0)</f>
        <v>-0.46282839575181667</v>
      </c>
    </row>
    <row r="260" spans="1:4">
      <c r="A260" s="265">
        <v>42391</v>
      </c>
      <c r="B260" s="264">
        <v>0.96799999999999997</v>
      </c>
      <c r="C260" s="264">
        <v>0.96799999999999997</v>
      </c>
      <c r="D260" s="112">
        <f>IF(C260&lt;MAX($C$2:C260),C260/MAX($C$2:C260)-1,0)</f>
        <v>-0.45891559530463943</v>
      </c>
    </row>
    <row r="261" spans="1:4">
      <c r="A261" s="265">
        <v>42394</v>
      </c>
      <c r="B261" s="264">
        <v>0.97699999999999998</v>
      </c>
      <c r="C261" s="264">
        <v>0.97699999999999998</v>
      </c>
      <c r="D261" s="112">
        <f>IF(C261&lt;MAX($C$2:C261),C261/MAX($C$2:C261)-1,0)</f>
        <v>-0.45388485187255445</v>
      </c>
    </row>
    <row r="262" spans="1:4">
      <c r="A262" s="265">
        <v>42395</v>
      </c>
      <c r="B262" s="264">
        <v>0.92200000000000004</v>
      </c>
      <c r="C262" s="264">
        <v>0.92200000000000004</v>
      </c>
      <c r="D262" s="112">
        <f>IF(C262&lt;MAX($C$2:C262),C262/MAX($C$2:C262)-1,0)</f>
        <v>-0.48462828395751811</v>
      </c>
    </row>
    <row r="263" spans="1:4">
      <c r="A263" s="265">
        <v>42396</v>
      </c>
      <c r="B263" s="264">
        <v>0.91600000000000004</v>
      </c>
      <c r="C263" s="264">
        <v>0.91600000000000004</v>
      </c>
      <c r="D263" s="112">
        <f>IF(C263&lt;MAX($C$2:C263),C263/MAX($C$2:C263)-1,0)</f>
        <v>-0.48798211291224147</v>
      </c>
    </row>
    <row r="264" spans="1:4">
      <c r="A264" s="265">
        <v>42397</v>
      </c>
      <c r="B264" s="264">
        <v>0.89600000000000002</v>
      </c>
      <c r="C264" s="264">
        <v>0.89600000000000002</v>
      </c>
      <c r="D264" s="112">
        <f>IF(C264&lt;MAX($C$2:C264),C264/MAX($C$2:C264)-1,0)</f>
        <v>-0.49916154276131919</v>
      </c>
    </row>
    <row r="265" spans="1:4">
      <c r="A265" s="265">
        <v>42398</v>
      </c>
      <c r="B265" s="264">
        <v>0.91800000000000004</v>
      </c>
      <c r="C265" s="264">
        <v>0.91800000000000004</v>
      </c>
      <c r="D265" s="112">
        <f>IF(C265&lt;MAX($C$2:C265),C265/MAX($C$2:C265)-1,0)</f>
        <v>-0.48686416992733361</v>
      </c>
    </row>
    <row r="266" spans="1:4">
      <c r="A266" s="265">
        <v>42401</v>
      </c>
      <c r="B266" s="264">
        <v>0.90800000000000003</v>
      </c>
      <c r="C266" s="264">
        <v>0.90800000000000003</v>
      </c>
      <c r="D266" s="112">
        <f>IF(C266&lt;MAX($C$2:C266),C266/MAX($C$2:C266)-1,0)</f>
        <v>-0.49245388485187247</v>
      </c>
    </row>
    <row r="267" spans="1:4">
      <c r="A267" s="265">
        <v>42402</v>
      </c>
      <c r="B267" s="264">
        <v>0.93200000000000005</v>
      </c>
      <c r="C267" s="264">
        <v>0.93200000000000005</v>
      </c>
      <c r="D267" s="112">
        <f>IF(C267&lt;MAX($C$2:C267),C267/MAX($C$2:C267)-1,0)</f>
        <v>-0.47903856903297926</v>
      </c>
    </row>
    <row r="268" spans="1:4">
      <c r="A268" s="265">
        <v>42403</v>
      </c>
      <c r="B268" s="264">
        <v>0.93899999999999995</v>
      </c>
      <c r="C268" s="264">
        <v>0.93899999999999995</v>
      </c>
      <c r="D268" s="112">
        <f>IF(C268&lt;MAX($C$2:C268),C268/MAX($C$2:C268)-1,0)</f>
        <v>-0.47512576858580213</v>
      </c>
    </row>
    <row r="269" spans="1:4">
      <c r="A269" s="265">
        <v>42404</v>
      </c>
      <c r="B269" s="264">
        <v>0.95099999999999996</v>
      </c>
      <c r="C269" s="264">
        <v>0.95099999999999996</v>
      </c>
      <c r="D269" s="112">
        <f>IF(C269&lt;MAX($C$2:C269),C269/MAX($C$2:C269)-1,0)</f>
        <v>-0.46841811067635553</v>
      </c>
    </row>
    <row r="270" spans="1:4">
      <c r="A270" s="265">
        <v>42405</v>
      </c>
      <c r="B270" s="264">
        <v>0.94899999999999995</v>
      </c>
      <c r="C270" s="264">
        <v>0.94899999999999995</v>
      </c>
      <c r="D270" s="112">
        <f>IF(C270&lt;MAX($C$2:C270),C270/MAX($C$2:C270)-1,0)</f>
        <v>-0.46953605366126328</v>
      </c>
    </row>
    <row r="271" spans="1:4">
      <c r="A271" s="265">
        <v>42415</v>
      </c>
      <c r="B271" s="264">
        <v>0.94399999999999995</v>
      </c>
      <c r="C271" s="264">
        <v>0.94399999999999995</v>
      </c>
      <c r="D271" s="112">
        <f>IF(C271&lt;MAX($C$2:C271),C271/MAX($C$2:C271)-1,0)</f>
        <v>-0.47233091112353276</v>
      </c>
    </row>
    <row r="272" spans="1:4">
      <c r="A272" s="265">
        <v>42416</v>
      </c>
      <c r="B272" s="264">
        <v>0.97799999999999998</v>
      </c>
      <c r="C272" s="264">
        <v>0.97799999999999998</v>
      </c>
      <c r="D272" s="112">
        <f>IF(C272&lt;MAX($C$2:C272),C272/MAX($C$2:C272)-1,0)</f>
        <v>-0.45332588038010058</v>
      </c>
    </row>
    <row r="273" spans="1:5">
      <c r="A273" s="265">
        <v>42417</v>
      </c>
      <c r="B273" s="264">
        <v>0.98699999999999999</v>
      </c>
      <c r="C273" s="264">
        <v>0.98699999999999999</v>
      </c>
      <c r="D273" s="112">
        <f>IF(C273&lt;MAX($C$2:C273),C273/MAX($C$2:C273)-1,0)</f>
        <v>-0.44829513694801559</v>
      </c>
    </row>
    <row r="274" spans="1:5">
      <c r="A274" s="265">
        <v>42418</v>
      </c>
      <c r="B274" s="264">
        <v>0.98199999999999998</v>
      </c>
      <c r="C274" s="264">
        <v>0.98199999999999998</v>
      </c>
      <c r="D274" s="112">
        <f>IF(C274&lt;MAX($C$2:C274),C274/MAX($C$2:C274)-1,0)</f>
        <v>-0.45108999441028508</v>
      </c>
    </row>
    <row r="275" spans="1:5">
      <c r="A275" s="265">
        <v>42419</v>
      </c>
      <c r="B275" s="264">
        <v>0.98399999999999999</v>
      </c>
      <c r="C275" s="264">
        <v>0.98399999999999999</v>
      </c>
      <c r="D275" s="112">
        <f>IF(C275&lt;MAX($C$2:C275),C275/MAX($C$2:C275)-1,0)</f>
        <v>-0.44997205142537733</v>
      </c>
    </row>
    <row r="276" spans="1:5">
      <c r="A276" s="265">
        <v>42422</v>
      </c>
      <c r="B276" s="264">
        <v>1.0009999999999999</v>
      </c>
      <c r="C276" s="264">
        <v>1.0009999999999999</v>
      </c>
      <c r="D276" s="112">
        <f>IF(C276&lt;MAX($C$2:C276),C276/MAX($C$2:C276)-1,0)</f>
        <v>-0.44046953605366135</v>
      </c>
    </row>
    <row r="277" spans="1:5">
      <c r="A277" s="265">
        <v>42423</v>
      </c>
      <c r="B277" s="264">
        <v>0.999</v>
      </c>
      <c r="C277" s="264">
        <v>0.999</v>
      </c>
      <c r="D277" s="112">
        <f>IF(C277&lt;MAX($C$2:C277),C277/MAX($C$2:C277)-1,0)</f>
        <v>-0.44158747903856899</v>
      </c>
    </row>
    <row r="278" spans="1:5">
      <c r="A278" s="265">
        <v>42424</v>
      </c>
      <c r="B278" s="264">
        <v>1.008</v>
      </c>
      <c r="C278" s="264">
        <v>1.008</v>
      </c>
      <c r="D278" s="112">
        <f>IF(C278&lt;MAX($C$2:C278),C278/MAX($C$2:C278)-1,0)</f>
        <v>-0.436556735606484</v>
      </c>
    </row>
    <row r="279" spans="1:5">
      <c r="A279" s="265">
        <v>42425</v>
      </c>
      <c r="B279" s="264">
        <v>0.94299999999999995</v>
      </c>
      <c r="C279" s="264">
        <v>0.94299999999999995</v>
      </c>
      <c r="D279" s="112">
        <f>IF(C279&lt;MAX($C$2:C279),C279/MAX($C$2:C279)-1,0)</f>
        <v>-0.47288988261598663</v>
      </c>
    </row>
    <row r="280" spans="1:5">
      <c r="A280" s="265">
        <v>42426</v>
      </c>
      <c r="B280" s="264">
        <v>0.94</v>
      </c>
      <c r="C280" s="264">
        <v>0.94</v>
      </c>
      <c r="D280" s="112">
        <f>IF(C280&lt;MAX($C$2:C280),C280/MAX($C$2:C280)-1,0)</f>
        <v>-0.47456679709334826</v>
      </c>
    </row>
    <row r="281" spans="1:5">
      <c r="A281" s="265">
        <v>42429</v>
      </c>
      <c r="B281" s="264">
        <v>0.89900000000000002</v>
      </c>
      <c r="C281" s="264">
        <v>0.89900000000000002</v>
      </c>
      <c r="D281" s="112">
        <f>IF(C281&lt;MAX($C$2:C281),C281/MAX($C$2:C281)-1,0)</f>
        <v>-0.49748462828395745</v>
      </c>
      <c r="E281" s="112">
        <f>IF(C281&lt;MAX($C$280:C281),C281/MAX($C$280:C281)-1,0)</f>
        <v>-4.3617021276595613E-2</v>
      </c>
    </row>
    <row r="282" spans="1:5">
      <c r="A282" s="265">
        <v>42430</v>
      </c>
      <c r="B282" s="264">
        <v>0.91500000000000004</v>
      </c>
      <c r="C282" s="264">
        <v>0.91500000000000004</v>
      </c>
      <c r="D282" s="112">
        <f>IF(C282&lt;MAX($C$2:C282),C282/MAX($C$2:C282)-1,0)</f>
        <v>-0.48854108440469535</v>
      </c>
      <c r="E282" s="112">
        <f>IF(C282&lt;MAX($C$280:C282),C282/MAX($C$280:C282)-1,0)</f>
        <v>-2.6595744680851019E-2</v>
      </c>
    </row>
    <row r="283" spans="1:5">
      <c r="A283" s="265">
        <v>42431</v>
      </c>
      <c r="B283" s="264">
        <v>0.95699999999999996</v>
      </c>
      <c r="C283" s="264">
        <v>0.95699999999999996</v>
      </c>
      <c r="D283" s="112">
        <f>IF(C283&lt;MAX($C$2:C283),C283/MAX($C$2:C283)-1,0)</f>
        <v>-0.46506428172163217</v>
      </c>
      <c r="E283" s="112">
        <f>IF(C283&lt;MAX($C$280:C283),C283/MAX($C$280:C283)-1,0)</f>
        <v>0</v>
      </c>
    </row>
    <row r="284" spans="1:5">
      <c r="A284" s="265">
        <v>42432</v>
      </c>
      <c r="B284" s="264">
        <v>0.95499999999999996</v>
      </c>
      <c r="C284" s="264">
        <v>0.95499999999999996</v>
      </c>
      <c r="D284" s="112">
        <f>IF(C284&lt;MAX($C$2:C284),C284/MAX($C$2:C284)-1,0)</f>
        <v>-0.46618222470653992</v>
      </c>
      <c r="E284" s="112">
        <f>IF(C284&lt;MAX($C$280:C284),C284/MAX($C$280:C284)-1,0)</f>
        <v>-2.089864158829724E-3</v>
      </c>
    </row>
    <row r="285" spans="1:5">
      <c r="A285" s="265">
        <v>42433</v>
      </c>
      <c r="B285" s="264">
        <v>0.91600000000000004</v>
      </c>
      <c r="C285" s="264">
        <v>0.91600000000000004</v>
      </c>
      <c r="D285" s="112">
        <f>IF(C285&lt;MAX($C$2:C285),C285/MAX($C$2:C285)-1,0)</f>
        <v>-0.48798211291224147</v>
      </c>
      <c r="E285" s="112">
        <f>IF(C285&lt;MAX($C$280:C285),C285/MAX($C$280:C285)-1,0)</f>
        <v>-4.2842215256008287E-2</v>
      </c>
    </row>
    <row r="286" spans="1:5">
      <c r="A286" s="265">
        <v>42436</v>
      </c>
      <c r="B286" s="264">
        <v>0.93200000000000005</v>
      </c>
      <c r="C286" s="264">
        <v>0.93200000000000005</v>
      </c>
      <c r="D286" s="112">
        <f>IF(C286&lt;MAX($C$2:C286),C286/MAX($C$2:C286)-1,0)</f>
        <v>-0.47903856903297926</v>
      </c>
      <c r="E286" s="112">
        <f>IF(C286&lt;MAX($C$280:C286),C286/MAX($C$280:C286)-1,0)</f>
        <v>-2.6123301985370828E-2</v>
      </c>
    </row>
    <row r="287" spans="1:5">
      <c r="A287" s="265">
        <v>42437</v>
      </c>
      <c r="B287" s="264">
        <v>0.93700000000000006</v>
      </c>
      <c r="C287" s="264">
        <v>0.93700000000000006</v>
      </c>
      <c r="D287" s="112">
        <f>IF(C287&lt;MAX($C$2:C287),C287/MAX($C$2:C287)-1,0)</f>
        <v>-0.47624371157070988</v>
      </c>
      <c r="E287" s="112">
        <f>IF(C287&lt;MAX($C$280:C287),C287/MAX($C$280:C287)-1,0)</f>
        <v>-2.0898641588296685E-2</v>
      </c>
    </row>
    <row r="288" spans="1:5">
      <c r="A288" s="265">
        <v>42438</v>
      </c>
      <c r="B288" s="264">
        <v>0.91700000000000004</v>
      </c>
      <c r="C288" s="264">
        <v>0.91700000000000004</v>
      </c>
      <c r="D288" s="112">
        <f>IF(C288&lt;MAX($C$2:C288),C288/MAX($C$2:C288)-1,0)</f>
        <v>-0.4874231414197876</v>
      </c>
      <c r="E288" s="112">
        <f>IF(C288&lt;MAX($C$280:C288),C288/MAX($C$280:C288)-1,0)</f>
        <v>-4.179728317659348E-2</v>
      </c>
    </row>
    <row r="289" spans="1:5">
      <c r="A289" s="265">
        <v>42439</v>
      </c>
      <c r="B289" s="264">
        <v>0.90100000000000002</v>
      </c>
      <c r="C289" s="264">
        <v>0.90100000000000002</v>
      </c>
      <c r="D289" s="112">
        <f>IF(C289&lt;MAX($C$2:C289),C289/MAX($C$2:C289)-1,0)</f>
        <v>-0.4963666852990497</v>
      </c>
      <c r="E289" s="112">
        <f>IF(C289&lt;MAX($C$280:C289),C289/MAX($C$280:C289)-1,0)</f>
        <v>-5.8516196447230828E-2</v>
      </c>
    </row>
    <row r="290" spans="1:5">
      <c r="A290" s="265">
        <v>42440</v>
      </c>
      <c r="B290" s="264">
        <v>0.89900000000000002</v>
      </c>
      <c r="C290" s="264">
        <v>0.89900000000000002</v>
      </c>
      <c r="D290" s="112">
        <f>IF(C290&lt;MAX($C$2:C290),C290/MAX($C$2:C290)-1,0)</f>
        <v>-0.49748462828395745</v>
      </c>
      <c r="E290" s="112">
        <f>IF(C290&lt;MAX($C$280:C290),C290/MAX($C$280:C290)-1,0)</f>
        <v>-6.0606060606060552E-2</v>
      </c>
    </row>
    <row r="291" spans="1:5">
      <c r="A291" s="265">
        <v>42443</v>
      </c>
      <c r="B291" s="264">
        <v>0.92300000000000004</v>
      </c>
      <c r="C291" s="264">
        <v>0.92300000000000004</v>
      </c>
      <c r="D291" s="112">
        <f>IF(C291&lt;MAX($C$2:C291),C291/MAX($C$2:C291)-1,0)</f>
        <v>-0.48406931246506424</v>
      </c>
      <c r="E291" s="112">
        <f>IF(C291&lt;MAX($C$280:C291),C291/MAX($C$280:C291)-1,0)</f>
        <v>-3.552769070010442E-2</v>
      </c>
    </row>
    <row r="292" spans="1:5">
      <c r="A292" s="265">
        <v>42444</v>
      </c>
      <c r="B292" s="264">
        <v>0.91700000000000004</v>
      </c>
      <c r="C292" s="264">
        <v>0.91700000000000004</v>
      </c>
      <c r="D292" s="112">
        <f>IF(C292&lt;MAX($C$2:C292),C292/MAX($C$2:C292)-1,0)</f>
        <v>-0.4874231414197876</v>
      </c>
      <c r="E292" s="112">
        <f>IF(C292&lt;MAX($C$280:C292),C292/MAX($C$280:C292)-1,0)</f>
        <v>-4.179728317659348E-2</v>
      </c>
    </row>
    <row r="293" spans="1:5">
      <c r="A293" s="265">
        <v>42445</v>
      </c>
      <c r="B293" s="264">
        <v>0.93200000000000005</v>
      </c>
      <c r="C293" s="264">
        <v>0.93200000000000005</v>
      </c>
      <c r="D293" s="112">
        <f>IF(C293&lt;MAX($C$2:C293),C293/MAX($C$2:C293)-1,0)</f>
        <v>-0.47903856903297926</v>
      </c>
      <c r="E293" s="112">
        <f>IF(C293&lt;MAX($C$280:C293),C293/MAX($C$280:C293)-1,0)</f>
        <v>-2.6123301985370828E-2</v>
      </c>
    </row>
    <row r="294" spans="1:5">
      <c r="A294" s="265">
        <v>42446</v>
      </c>
      <c r="B294" s="264">
        <v>0.95299999999999996</v>
      </c>
      <c r="C294" s="264">
        <v>0.95299999999999996</v>
      </c>
      <c r="D294" s="112">
        <f>IF(C294&lt;MAX($C$2:C294),C294/MAX($C$2:C294)-1,0)</f>
        <v>-0.46730016769144778</v>
      </c>
      <c r="E294" s="112">
        <f>IF(C294&lt;MAX($C$280:C294),C294/MAX($C$280:C294)-1,0)</f>
        <v>-4.1797283176593369E-3</v>
      </c>
    </row>
    <row r="295" spans="1:5">
      <c r="A295" s="265">
        <v>42447</v>
      </c>
      <c r="B295" s="264">
        <v>0.97899999999999998</v>
      </c>
      <c r="C295" s="264">
        <v>0.97899999999999998</v>
      </c>
      <c r="D295" s="112">
        <f>IF(C295&lt;MAX($C$2:C295),C295/MAX($C$2:C295)-1,0)</f>
        <v>-0.4527669088876467</v>
      </c>
      <c r="E295" s="112">
        <f>IF(C295&lt;MAX($C$280:C295),C295/MAX($C$280:C295)-1,0)</f>
        <v>0</v>
      </c>
    </row>
    <row r="296" spans="1:5">
      <c r="A296" s="265">
        <v>42450</v>
      </c>
      <c r="B296" s="264">
        <v>1.01</v>
      </c>
      <c r="C296" s="264">
        <v>1.01</v>
      </c>
      <c r="D296" s="112">
        <f>IF(C296&lt;MAX($C$2:C296),C296/MAX($C$2:C296)-1,0)</f>
        <v>-0.43543879262157625</v>
      </c>
      <c r="E296" s="112">
        <f>IF(C296&lt;MAX($C$280:C296),C296/MAX($C$280:C296)-1,0)</f>
        <v>0</v>
      </c>
    </row>
    <row r="297" spans="1:5">
      <c r="A297" s="265">
        <v>42451</v>
      </c>
      <c r="B297" s="264">
        <v>0.999</v>
      </c>
      <c r="C297" s="264">
        <v>0.999</v>
      </c>
      <c r="D297" s="112">
        <f>IF(C297&lt;MAX($C$2:C297),C297/MAX($C$2:C297)-1,0)</f>
        <v>-0.44158747903856899</v>
      </c>
      <c r="E297" s="112">
        <f>IF(C297&lt;MAX($C$280:C297),C297/MAX($C$280:C297)-1,0)</f>
        <v>-1.0891089108910901E-2</v>
      </c>
    </row>
    <row r="298" spans="1:5">
      <c r="A298" s="265">
        <v>42452</v>
      </c>
      <c r="B298" s="264">
        <v>1.018</v>
      </c>
      <c r="C298" s="264">
        <v>1.018</v>
      </c>
      <c r="D298" s="112">
        <f>IF(C298&lt;MAX($C$2:C298),C298/MAX($C$2:C298)-1,0)</f>
        <v>-0.43096702068194515</v>
      </c>
      <c r="E298" s="112">
        <f>IF(C298&lt;MAX($C$280:C298),C298/MAX($C$280:C298)-1,0)</f>
        <v>0</v>
      </c>
    </row>
    <row r="299" spans="1:5">
      <c r="A299" s="265">
        <v>42453</v>
      </c>
      <c r="B299" s="264">
        <v>0.996</v>
      </c>
      <c r="C299" s="264">
        <v>0.996</v>
      </c>
      <c r="D299" s="112">
        <f>IF(C299&lt;MAX($C$2:C299),C299/MAX($C$2:C299)-1,0)</f>
        <v>-0.44326439351593061</v>
      </c>
      <c r="E299" s="112">
        <f>IF(C299&lt;MAX($C$280:C299),C299/MAX($C$280:C299)-1,0)</f>
        <v>-2.1611001964636611E-2</v>
      </c>
    </row>
    <row r="300" spans="1:5">
      <c r="A300" s="265">
        <v>42454</v>
      </c>
      <c r="B300" s="264">
        <v>0.999</v>
      </c>
      <c r="C300" s="264">
        <v>0.999</v>
      </c>
      <c r="D300" s="112">
        <f>IF(C300&lt;MAX($C$2:C300),C300/MAX($C$2:C300)-1,0)</f>
        <v>-0.44158747903856899</v>
      </c>
      <c r="E300" s="112">
        <f>IF(C300&lt;MAX($C$280:C300),C300/MAX($C$280:C300)-1,0)</f>
        <v>-1.8664047151277008E-2</v>
      </c>
    </row>
    <row r="301" spans="1:5">
      <c r="A301" s="265">
        <v>42457</v>
      </c>
      <c r="B301" s="264">
        <v>0.998</v>
      </c>
      <c r="C301" s="264">
        <v>0.998</v>
      </c>
      <c r="D301" s="112">
        <f>IF(C301&lt;MAX($C$2:C301),C301/MAX($C$2:C301)-1,0)</f>
        <v>-0.44214645053102286</v>
      </c>
      <c r="E301" s="112">
        <f>IF(C301&lt;MAX($C$280:C301),C301/MAX($C$280:C301)-1,0)</f>
        <v>-1.9646365422396839E-2</v>
      </c>
    </row>
    <row r="302" spans="1:5">
      <c r="A302" s="265">
        <v>42458</v>
      </c>
      <c r="B302" s="264">
        <v>0.98099999999999998</v>
      </c>
      <c r="C302" s="264">
        <v>0.98099999999999998</v>
      </c>
      <c r="D302" s="112">
        <f>IF(C302&lt;MAX($C$2:C302),C302/MAX($C$2:C302)-1,0)</f>
        <v>-0.45164896590273895</v>
      </c>
      <c r="E302" s="112">
        <f>IF(C302&lt;MAX($C$280:C302),C302/MAX($C$280:C302)-1,0)</f>
        <v>-3.6345776031434185E-2</v>
      </c>
    </row>
    <row r="303" spans="1:5">
      <c r="A303" s="265">
        <v>42459</v>
      </c>
      <c r="B303" s="264">
        <v>1.0049999999999999</v>
      </c>
      <c r="C303" s="264">
        <v>1.0049999999999999</v>
      </c>
      <c r="D303" s="112">
        <f>IF(C303&lt;MAX($C$2:C303),C303/MAX($C$2:C303)-1,0)</f>
        <v>-0.43823365008384574</v>
      </c>
      <c r="E303" s="112">
        <f>IF(C303&lt;MAX($C$280:C303),C303/MAX($C$280:C303)-1,0)</f>
        <v>-1.2770137524558023E-2</v>
      </c>
    </row>
    <row r="304" spans="1:5">
      <c r="A304" s="265">
        <v>42460</v>
      </c>
      <c r="B304" s="264">
        <v>1.0129999999999999</v>
      </c>
      <c r="C304" s="264">
        <v>1.0129999999999999</v>
      </c>
      <c r="D304" s="112">
        <f>IF(C304&lt;MAX($C$2:C304),C304/MAX($C$2:C304)-1,0)</f>
        <v>-0.43376187814421463</v>
      </c>
      <c r="E304" s="112">
        <f>IF(C304&lt;MAX($C$280:C304),C304/MAX($C$280:C304)-1,0)</f>
        <v>-4.9115913555993762E-3</v>
      </c>
    </row>
    <row r="305" spans="1:5">
      <c r="A305" s="265">
        <v>42461</v>
      </c>
      <c r="B305" s="264">
        <v>1.006</v>
      </c>
      <c r="C305" s="264">
        <v>1.006</v>
      </c>
      <c r="D305" s="112">
        <f>IF(C305&lt;MAX($C$2:C305),C305/MAX($C$2:C305)-1,0)</f>
        <v>-0.43767467859139186</v>
      </c>
      <c r="E305" s="112">
        <f>IF(C305&lt;MAX($C$280:C305),C305/MAX($C$280:C305)-1,0)</f>
        <v>-1.1787819253438081E-2</v>
      </c>
    </row>
    <row r="306" spans="1:5">
      <c r="A306" s="265">
        <v>42465</v>
      </c>
      <c r="B306" s="264">
        <v>1.0329999999999999</v>
      </c>
      <c r="C306" s="264">
        <v>1.0329999999999999</v>
      </c>
      <c r="D306" s="112">
        <f>IF(C306&lt;MAX($C$2:C306),C306/MAX($C$2:C306)-1,0)</f>
        <v>-0.42258244829513691</v>
      </c>
      <c r="E306" s="112">
        <f>IF(C306&lt;MAX($C$280:C306),C306/MAX($C$280:C306)-1,0)</f>
        <v>0</v>
      </c>
    </row>
    <row r="307" spans="1:5">
      <c r="A307" s="265">
        <v>42466</v>
      </c>
      <c r="B307" s="264">
        <v>1.03</v>
      </c>
      <c r="C307" s="264">
        <v>1.03</v>
      </c>
      <c r="D307" s="112">
        <f>IF(C307&lt;MAX($C$2:C307),C307/MAX($C$2:C307)-1,0)</f>
        <v>-0.42425936277249854</v>
      </c>
      <c r="E307" s="112">
        <f>IF(C307&lt;MAX($C$280:C307),C307/MAX($C$280:C307)-1,0)</f>
        <v>-2.9041626331073322E-3</v>
      </c>
    </row>
    <row r="308" spans="1:5">
      <c r="A308" s="265">
        <v>42467</v>
      </c>
      <c r="B308" s="264">
        <v>1.0049999999999999</v>
      </c>
      <c r="C308" s="264">
        <v>1.0049999999999999</v>
      </c>
      <c r="D308" s="112">
        <f>IF(C308&lt;MAX($C$2:C308),C308/MAX($C$2:C308)-1,0)</f>
        <v>-0.43823365008384574</v>
      </c>
      <c r="E308" s="112">
        <f>IF(C308&lt;MAX($C$280:C308),C308/MAX($C$280:C308)-1,0)</f>
        <v>-2.7105517909002952E-2</v>
      </c>
    </row>
    <row r="309" spans="1:5">
      <c r="A309" s="265">
        <v>42468</v>
      </c>
      <c r="B309" s="264">
        <v>0.997</v>
      </c>
      <c r="C309" s="264">
        <v>0.997</v>
      </c>
      <c r="D309" s="112">
        <f>IF(C309&lt;MAX($C$2:C309),C309/MAX($C$2:C309)-1,0)</f>
        <v>-0.44270542202347674</v>
      </c>
      <c r="E309" s="112">
        <f>IF(C309&lt;MAX($C$280:C309),C309/MAX($C$280:C309)-1,0)</f>
        <v>-3.4849951597289319E-2</v>
      </c>
    </row>
    <row r="310" spans="1:5">
      <c r="A310" s="265">
        <v>42471</v>
      </c>
      <c r="B310" s="264">
        <v>1.0189999999999999</v>
      </c>
      <c r="C310" s="264">
        <v>1.0189999999999999</v>
      </c>
      <c r="D310" s="112">
        <f>IF(C310&lt;MAX($C$2:C310),C310/MAX($C$2:C310)-1,0)</f>
        <v>-0.43040804918949138</v>
      </c>
      <c r="E310" s="112">
        <f>IF(C310&lt;MAX($C$280:C310),C310/MAX($C$280:C310)-1,0)</f>
        <v>-1.3552758954501476E-2</v>
      </c>
    </row>
    <row r="311" spans="1:5">
      <c r="A311" s="265">
        <v>42472</v>
      </c>
      <c r="B311" s="264">
        <v>1.012</v>
      </c>
      <c r="C311" s="264">
        <v>1.012</v>
      </c>
      <c r="D311" s="112">
        <f>IF(C311&lt;MAX($C$2:C311),C311/MAX($C$2:C311)-1,0)</f>
        <v>-0.4343208496366685</v>
      </c>
      <c r="E311" s="112">
        <f>IF(C311&lt;MAX($C$280:C311),C311/MAX($C$280:C311)-1,0)</f>
        <v>-2.0329138431752103E-2</v>
      </c>
    </row>
    <row r="312" spans="1:5">
      <c r="A312" s="265">
        <v>42473</v>
      </c>
      <c r="B312" s="264">
        <v>1.026</v>
      </c>
      <c r="C312" s="264">
        <v>1.026</v>
      </c>
      <c r="D312" s="112">
        <f>IF(C312&lt;MAX($C$2:C312),C312/MAX($C$2:C312)-1,0)</f>
        <v>-0.42649524874231415</v>
      </c>
      <c r="E312" s="112">
        <f>IF(C312&lt;MAX($C$280:C312),C312/MAX($C$280:C312)-1,0)</f>
        <v>-6.7763794772506269E-3</v>
      </c>
    </row>
    <row r="313" spans="1:5">
      <c r="A313" s="265">
        <v>42474</v>
      </c>
      <c r="B313" s="264">
        <v>1.0329999999999999</v>
      </c>
      <c r="C313" s="264">
        <v>1.0329999999999999</v>
      </c>
      <c r="D313" s="112">
        <f>IF(C313&lt;MAX($C$2:C313),C313/MAX($C$2:C313)-1,0)</f>
        <v>-0.42258244829513691</v>
      </c>
      <c r="E313" s="112">
        <f>IF(C313&lt;MAX($C$280:C313),C313/MAX($C$280:C313)-1,0)</f>
        <v>0</v>
      </c>
    </row>
    <row r="314" spans="1:5">
      <c r="A314" s="265">
        <v>42475</v>
      </c>
      <c r="B314" s="264">
        <v>1.0369999999999999</v>
      </c>
      <c r="C314" s="264">
        <v>1.0369999999999999</v>
      </c>
      <c r="D314" s="112">
        <f>IF(C314&lt;MAX($C$2:C314),C314/MAX($C$2:C314)-1,0)</f>
        <v>-0.42034656232532142</v>
      </c>
      <c r="E314" s="112">
        <f>IF(C314&lt;MAX($C$280:C314),C314/MAX($C$280:C314)-1,0)</f>
        <v>0</v>
      </c>
    </row>
    <row r="315" spans="1:5">
      <c r="A315" s="265">
        <v>42478</v>
      </c>
      <c r="B315" s="264">
        <v>1.022</v>
      </c>
      <c r="C315" s="264">
        <v>1.022</v>
      </c>
      <c r="D315" s="112">
        <f>IF(C315&lt;MAX($C$2:C315),C315/MAX($C$2:C315)-1,0)</f>
        <v>-0.42873113471212965</v>
      </c>
      <c r="E315" s="112">
        <f>IF(C315&lt;MAX($C$280:C315),C315/MAX($C$280:C315)-1,0)</f>
        <v>-1.4464802314368308E-2</v>
      </c>
    </row>
    <row r="316" spans="1:5">
      <c r="A316" s="265">
        <v>42479</v>
      </c>
      <c r="B316" s="264">
        <v>1.022</v>
      </c>
      <c r="C316" s="264">
        <v>1.022</v>
      </c>
      <c r="D316" s="112">
        <f>IF(C316&lt;MAX($C$2:C316),C316/MAX($C$2:C316)-1,0)</f>
        <v>-0.42873113471212965</v>
      </c>
      <c r="E316" s="112">
        <f>IF(C316&lt;MAX($C$280:C316),C316/MAX($C$280:C316)-1,0)</f>
        <v>-1.4464802314368308E-2</v>
      </c>
    </row>
    <row r="317" spans="1:5">
      <c r="A317" s="265">
        <v>42480</v>
      </c>
      <c r="B317" s="264">
        <v>0.97099999999999997</v>
      </c>
      <c r="C317" s="264">
        <v>0.97099999999999997</v>
      </c>
      <c r="D317" s="112">
        <f>IF(C317&lt;MAX($C$2:C317),C317/MAX($C$2:C317)-1,0)</f>
        <v>-0.45723868082727781</v>
      </c>
      <c r="E317" s="112">
        <f>IF(C317&lt;MAX($C$280:C317),C317/MAX($C$280:C317)-1,0)</f>
        <v>-6.3645130183220822E-2</v>
      </c>
    </row>
    <row r="318" spans="1:5">
      <c r="A318" s="265">
        <v>42481</v>
      </c>
      <c r="B318" s="264">
        <v>0.95899999999999996</v>
      </c>
      <c r="C318" s="264">
        <v>0.95899999999999996</v>
      </c>
      <c r="D318" s="112">
        <f>IF(C318&lt;MAX($C$2:C318),C318/MAX($C$2:C318)-1,0)</f>
        <v>-0.46394633873672442</v>
      </c>
      <c r="E318" s="112">
        <f>IF(C318&lt;MAX($C$280:C318),C318/MAX($C$280:C318)-1,0)</f>
        <v>-7.5216972034715446E-2</v>
      </c>
    </row>
    <row r="319" spans="1:5">
      <c r="A319" s="265">
        <v>42482</v>
      </c>
      <c r="B319" s="264">
        <v>0.96599999999999997</v>
      </c>
      <c r="C319" s="264">
        <v>0.96599999999999997</v>
      </c>
      <c r="D319" s="112">
        <f>IF(C319&lt;MAX($C$2:C319),C319/MAX($C$2:C319)-1,0)</f>
        <v>-0.46003353828954718</v>
      </c>
      <c r="E319" s="112">
        <f>IF(C319&lt;MAX($C$280:C319),C319/MAX($C$280:C319)-1,0)</f>
        <v>-6.8466730954676924E-2</v>
      </c>
    </row>
    <row r="320" spans="1:5">
      <c r="A320" s="265">
        <v>42485</v>
      </c>
      <c r="B320" s="264">
        <v>0.95099999999999996</v>
      </c>
      <c r="C320" s="264">
        <v>0.95099999999999996</v>
      </c>
      <c r="D320" s="112">
        <f>IF(C320&lt;MAX($C$2:C320),C320/MAX($C$2:C320)-1,0)</f>
        <v>-0.46841811067635553</v>
      </c>
      <c r="E320" s="112">
        <f>IF(C320&lt;MAX($C$280:C320),C320/MAX($C$280:C320)-1,0)</f>
        <v>-8.2931533269045343E-2</v>
      </c>
    </row>
    <row r="321" spans="1:5">
      <c r="A321" s="265">
        <v>42486</v>
      </c>
      <c r="B321" s="264">
        <v>0.97699999999999998</v>
      </c>
      <c r="C321" s="264">
        <v>0.97699999999999998</v>
      </c>
      <c r="D321" s="112">
        <f>IF(C321&lt;MAX($C$2:C321),C321/MAX($C$2:C321)-1,0)</f>
        <v>-0.45388485187255445</v>
      </c>
      <c r="E321" s="112">
        <f>IF(C321&lt;MAX($C$280:C321),C321/MAX($C$280:C321)-1,0)</f>
        <v>-5.7859209257473454E-2</v>
      </c>
    </row>
    <row r="322" spans="1:5">
      <c r="A322" s="265">
        <v>42487</v>
      </c>
      <c r="B322" s="264">
        <v>0.97199999999999998</v>
      </c>
      <c r="C322" s="264">
        <v>0.97199999999999998</v>
      </c>
      <c r="D322" s="112">
        <f>IF(C322&lt;MAX($C$2:C322),C322/MAX($C$2:C322)-1,0)</f>
        <v>-0.45667970933482394</v>
      </c>
      <c r="E322" s="112">
        <f>IF(C322&lt;MAX($C$280:C322),C322/MAX($C$280:C322)-1,0)</f>
        <v>-6.2680810028929557E-2</v>
      </c>
    </row>
    <row r="323" spans="1:5">
      <c r="A323" s="265">
        <v>42488</v>
      </c>
      <c r="B323" s="264">
        <v>0.96599999999999997</v>
      </c>
      <c r="C323" s="264">
        <v>0.96599999999999997</v>
      </c>
      <c r="D323" s="112">
        <f>IF(C323&lt;MAX($C$2:C323),C323/MAX($C$2:C323)-1,0)</f>
        <v>-0.46003353828954718</v>
      </c>
      <c r="E323" s="112">
        <f>IF(C323&lt;MAX($C$280:C323),C323/MAX($C$280:C323)-1,0)</f>
        <v>-6.8466730954676924E-2</v>
      </c>
    </row>
    <row r="324" spans="1:5">
      <c r="A324" s="265">
        <v>42489</v>
      </c>
      <c r="B324" s="264">
        <v>0.96499999999999997</v>
      </c>
      <c r="C324" s="264">
        <v>0.96499999999999997</v>
      </c>
      <c r="D324" s="112">
        <f>IF(C324&lt;MAX($C$2:C324),C324/MAX($C$2:C324)-1,0)</f>
        <v>-0.46059250978200106</v>
      </c>
      <c r="E324" s="112">
        <f>IF(C324&lt;MAX($C$280:C324),C324/MAX($C$280:C324)-1,0)</f>
        <v>-6.9431051108968189E-2</v>
      </c>
    </row>
    <row r="325" spans="1:5">
      <c r="A325" s="265">
        <v>42493</v>
      </c>
      <c r="B325" s="264">
        <v>0.995</v>
      </c>
      <c r="C325" s="264">
        <v>0.995</v>
      </c>
      <c r="D325" s="112">
        <f>IF(C325&lt;MAX($C$2:C325),C325/MAX($C$2:C325)-1,0)</f>
        <v>-0.4438233650083846</v>
      </c>
      <c r="E325" s="112">
        <f>IF(C325&lt;MAX($C$280:C325),C325/MAX($C$280:C325)-1,0)</f>
        <v>-4.0501446480231351E-2</v>
      </c>
    </row>
    <row r="326" spans="1:5">
      <c r="A326" s="265">
        <v>42494</v>
      </c>
      <c r="B326" s="264">
        <v>0.998</v>
      </c>
      <c r="C326" s="264">
        <v>0.998</v>
      </c>
      <c r="D326" s="112">
        <f>IF(C326&lt;MAX($C$2:C326),C326/MAX($C$2:C326)-1,0)</f>
        <v>-0.44214645053102286</v>
      </c>
      <c r="E326" s="112">
        <f>IF(C326&lt;MAX($C$280:C326),C326/MAX($C$280:C326)-1,0)</f>
        <v>-3.7608486017357667E-2</v>
      </c>
    </row>
    <row r="327" spans="1:5">
      <c r="A327" s="265">
        <v>42495</v>
      </c>
      <c r="B327" s="264">
        <v>1.0009999999999999</v>
      </c>
      <c r="C327" s="264">
        <v>1.0009999999999999</v>
      </c>
      <c r="D327" s="112">
        <f>IF(C327&lt;MAX($C$2:C327),C327/MAX($C$2:C327)-1,0)</f>
        <v>-0.44046953605366135</v>
      </c>
      <c r="E327" s="112">
        <f>IF(C327&lt;MAX($C$280:C327),C327/MAX($C$280:C327)-1,0)</f>
        <v>-3.4715525554484095E-2</v>
      </c>
    </row>
    <row r="328" spans="1:5">
      <c r="A328" s="265">
        <v>42496</v>
      </c>
      <c r="B328" s="264">
        <v>0.96299999999999997</v>
      </c>
      <c r="C328" s="264">
        <v>0.96299999999999997</v>
      </c>
      <c r="D328" s="112">
        <f>IF(C328&lt;MAX($C$2:C328),C328/MAX($C$2:C328)-1,0)</f>
        <v>-0.46171045276690892</v>
      </c>
      <c r="E328" s="112">
        <f>IF(C328&lt;MAX($C$280:C328),C328/MAX($C$280:C328)-1,0)</f>
        <v>-7.1359691417550608E-2</v>
      </c>
    </row>
    <row r="329" spans="1:5">
      <c r="A329" s="265">
        <v>42499</v>
      </c>
      <c r="B329" s="264">
        <v>0.91800000000000004</v>
      </c>
      <c r="C329" s="264">
        <v>0.91800000000000004</v>
      </c>
      <c r="D329" s="112">
        <f>IF(C329&lt;MAX($C$2:C329),C329/MAX($C$2:C329)-1,0)</f>
        <v>-0.48686416992733361</v>
      </c>
      <c r="E329" s="112">
        <f>IF(C329&lt;MAX($C$280:C329),C329/MAX($C$280:C329)-1,0)</f>
        <v>-0.11475409836065564</v>
      </c>
    </row>
    <row r="330" spans="1:5">
      <c r="A330" s="265">
        <v>42500</v>
      </c>
      <c r="B330" s="264">
        <v>0.91200000000000003</v>
      </c>
      <c r="C330" s="264">
        <v>0.91200000000000003</v>
      </c>
      <c r="D330" s="112">
        <f>IF(C330&lt;MAX($C$2:C330),C330/MAX($C$2:C330)-1,0)</f>
        <v>-0.49021799888205697</v>
      </c>
      <c r="E330" s="112">
        <f>IF(C330&lt;MAX($C$280:C330),C330/MAX($C$280:C330)-1,0)</f>
        <v>-0.12054001928640301</v>
      </c>
    </row>
    <row r="331" spans="1:5">
      <c r="A331" s="265">
        <v>42501</v>
      </c>
      <c r="B331" s="264">
        <v>0.90800000000000003</v>
      </c>
      <c r="C331" s="264">
        <v>0.90800000000000003</v>
      </c>
      <c r="D331" s="112">
        <f>IF(C331&lt;MAX($C$2:C331),C331/MAX($C$2:C331)-1,0)</f>
        <v>-0.49245388485187247</v>
      </c>
      <c r="E331" s="112">
        <f>IF(C331&lt;MAX($C$280:C331),C331/MAX($C$280:C331)-1,0)</f>
        <v>-0.12439729990356785</v>
      </c>
    </row>
    <row r="332" spans="1:5">
      <c r="A332" s="265">
        <v>42502</v>
      </c>
      <c r="B332" s="264">
        <v>0.90600000000000003</v>
      </c>
      <c r="C332" s="264">
        <v>0.90600000000000003</v>
      </c>
      <c r="D332" s="112">
        <f>IF(C332&lt;MAX($C$2:C332),C332/MAX($C$2:C332)-1,0)</f>
        <v>-0.49357182783678033</v>
      </c>
      <c r="E332" s="112">
        <f>IF(C332&lt;MAX($C$280:C332),C332/MAX($C$280:C332)-1,0)</f>
        <v>-0.12632594021215038</v>
      </c>
    </row>
    <row r="333" spans="1:5">
      <c r="A333" s="265">
        <v>42503</v>
      </c>
      <c r="B333" s="264">
        <v>0.90800000000000003</v>
      </c>
      <c r="C333" s="264">
        <v>0.90800000000000003</v>
      </c>
      <c r="D333" s="112">
        <f>IF(C333&lt;MAX($C$2:C333),C333/MAX($C$2:C333)-1,0)</f>
        <v>-0.49245388485187247</v>
      </c>
      <c r="E333" s="112">
        <f>IF(C333&lt;MAX($C$280:C333),C333/MAX($C$280:C333)-1,0)</f>
        <v>-0.12439729990356785</v>
      </c>
    </row>
    <row r="334" spans="1:5">
      <c r="A334" s="265">
        <v>42506</v>
      </c>
      <c r="B334" s="264">
        <v>0.92600000000000005</v>
      </c>
      <c r="C334" s="264">
        <v>0.92600000000000005</v>
      </c>
      <c r="D334" s="112">
        <f>IF(C334&lt;MAX($C$2:C334),C334/MAX($C$2:C334)-1,0)</f>
        <v>-0.48239239798770261</v>
      </c>
      <c r="E334" s="112">
        <f>IF(C334&lt;MAX($C$280:C334),C334/MAX($C$280:C334)-1,0)</f>
        <v>-0.10703953712632586</v>
      </c>
    </row>
    <row r="335" spans="1:5">
      <c r="A335" s="265">
        <v>42507</v>
      </c>
      <c r="B335" s="264">
        <v>0.92800000000000005</v>
      </c>
      <c r="C335" s="264">
        <v>0.92800000000000005</v>
      </c>
      <c r="D335" s="112">
        <f>IF(C335&lt;MAX($C$2:C335),C335/MAX($C$2:C335)-1,0)</f>
        <v>-0.48127445500279475</v>
      </c>
      <c r="E335" s="112">
        <f>IF(C335&lt;MAX($C$280:C335),C335/MAX($C$280:C335)-1,0)</f>
        <v>-0.10511089681774333</v>
      </c>
    </row>
    <row r="336" spans="1:5">
      <c r="A336" s="265">
        <v>42508</v>
      </c>
      <c r="B336" s="264">
        <v>0.90400000000000003</v>
      </c>
      <c r="C336" s="264">
        <v>0.90400000000000003</v>
      </c>
      <c r="D336" s="112">
        <f>IF(C336&lt;MAX($C$2:C336),C336/MAX($C$2:C336)-1,0)</f>
        <v>-0.49468977082168808</v>
      </c>
      <c r="E336" s="112">
        <f>IF(C336&lt;MAX($C$280:C336),C336/MAX($C$280:C336)-1,0)</f>
        <v>-0.1282545805207328</v>
      </c>
    </row>
    <row r="337" spans="1:5">
      <c r="A337" s="265">
        <v>42509</v>
      </c>
      <c r="B337" s="264">
        <v>0.91100000000000003</v>
      </c>
      <c r="C337" s="264">
        <v>0.91100000000000003</v>
      </c>
      <c r="D337" s="112">
        <f>IF(C337&lt;MAX($C$2:C337),C337/MAX($C$2:C337)-1,0)</f>
        <v>-0.49077697037451085</v>
      </c>
      <c r="E337" s="112">
        <f>IF(C337&lt;MAX($C$280:C337),C337/MAX($C$280:C337)-1,0)</f>
        <v>-0.12150433944069416</v>
      </c>
    </row>
    <row r="338" spans="1:5">
      <c r="A338" s="265">
        <v>42510</v>
      </c>
      <c r="B338" s="264">
        <v>0.92600000000000005</v>
      </c>
      <c r="C338" s="264">
        <v>0.92600000000000005</v>
      </c>
      <c r="D338" s="112">
        <f>IF(C338&lt;MAX($C$2:C338),C338/MAX($C$2:C338)-1,0)</f>
        <v>-0.48239239798770261</v>
      </c>
      <c r="E338" s="112">
        <f>IF(C338&lt;MAX($C$280:C338),C338/MAX($C$280:C338)-1,0)</f>
        <v>-0.10703953712632586</v>
      </c>
    </row>
    <row r="339" spans="1:5">
      <c r="A339" s="265">
        <v>42513</v>
      </c>
      <c r="B339" s="264">
        <v>0.93700000000000006</v>
      </c>
      <c r="C339" s="264">
        <v>0.93700000000000006</v>
      </c>
      <c r="D339" s="112">
        <f>IF(C339&lt;MAX($C$2:C339),C339/MAX($C$2:C339)-1,0)</f>
        <v>-0.47624371157070988</v>
      </c>
      <c r="E339" s="112">
        <f>IF(C339&lt;MAX($C$280:C339),C339/MAX($C$280:C339)-1,0)</f>
        <v>-9.6432015429122386E-2</v>
      </c>
    </row>
    <row r="340" spans="1:5">
      <c r="A340" s="265">
        <v>42514</v>
      </c>
      <c r="B340" s="264">
        <v>0.93100000000000005</v>
      </c>
      <c r="C340" s="264">
        <v>0.93100000000000005</v>
      </c>
      <c r="D340" s="112">
        <f>IF(C340&lt;MAX($C$2:C340),C340/MAX($C$2:C340)-1,0)</f>
        <v>-0.47959754052543313</v>
      </c>
      <c r="E340" s="112">
        <f>IF(C340&lt;MAX($C$280:C340),C340/MAX($C$280:C340)-1,0)</f>
        <v>-0.10221793635486975</v>
      </c>
    </row>
    <row r="341" spans="1:5">
      <c r="A341" s="265">
        <v>42515</v>
      </c>
      <c r="B341" s="264">
        <v>0.92500000000000004</v>
      </c>
      <c r="C341" s="264">
        <v>0.92500000000000004</v>
      </c>
      <c r="D341" s="112">
        <f>IF(C341&lt;MAX($C$2:C341),C341/MAX($C$2:C341)-1,0)</f>
        <v>-0.48295136948015649</v>
      </c>
      <c r="E341" s="112">
        <f>IF(C341&lt;MAX($C$280:C341),C341/MAX($C$280:C341)-1,0)</f>
        <v>-0.10800385728061701</v>
      </c>
    </row>
    <row r="342" spans="1:5">
      <c r="A342" s="265">
        <v>42516</v>
      </c>
      <c r="B342" s="264">
        <v>0.93400000000000005</v>
      </c>
      <c r="C342" s="264">
        <v>0.93400000000000005</v>
      </c>
      <c r="D342" s="112">
        <f>IF(C342&lt;MAX($C$2:C342),C342/MAX($C$2:C342)-1,0)</f>
        <v>-0.47792062604807151</v>
      </c>
      <c r="E342" s="112">
        <f>IF(C342&lt;MAX($C$280:C342),C342/MAX($C$280:C342)-1,0)</f>
        <v>-9.932497589199607E-2</v>
      </c>
    </row>
    <row r="343" spans="1:5">
      <c r="A343" s="265">
        <v>42517</v>
      </c>
      <c r="B343" s="264">
        <v>0.93700000000000006</v>
      </c>
      <c r="C343" s="264">
        <v>0.93700000000000006</v>
      </c>
      <c r="D343" s="112">
        <f>IF(C343&lt;MAX($C$2:C343),C343/MAX($C$2:C343)-1,0)</f>
        <v>-0.47624371157070988</v>
      </c>
      <c r="E343" s="112">
        <f>IF(C343&lt;MAX($C$280:C343),C343/MAX($C$280:C343)-1,0)</f>
        <v>-9.6432015429122386E-2</v>
      </c>
    </row>
    <row r="344" spans="1:5">
      <c r="A344" s="265">
        <v>42520</v>
      </c>
      <c r="B344" s="264">
        <v>0.94099999999999995</v>
      </c>
      <c r="C344" s="264">
        <v>0.94099999999999995</v>
      </c>
      <c r="D344" s="112">
        <f>IF(C344&lt;MAX($C$2:C344),C344/MAX($C$2:C344)-1,0)</f>
        <v>-0.47400782560089438</v>
      </c>
      <c r="E344" s="112">
        <f>IF(C344&lt;MAX($C$280:C344),C344/MAX($C$280:C344)-1,0)</f>
        <v>-9.2574734811957549E-2</v>
      </c>
    </row>
    <row r="345" spans="1:5">
      <c r="A345" s="265">
        <v>42521</v>
      </c>
      <c r="B345" s="264">
        <v>0.98</v>
      </c>
      <c r="C345" s="264">
        <v>0.98</v>
      </c>
      <c r="D345" s="112">
        <f>IF(C345&lt;MAX($C$2:C345),C345/MAX($C$2:C345)-1,0)</f>
        <v>-0.45220793739519283</v>
      </c>
      <c r="E345" s="112">
        <f>IF(C345&lt;MAX($C$280:C345),C345/MAX($C$280:C345)-1,0)</f>
        <v>-5.496624879459977E-2</v>
      </c>
    </row>
    <row r="346" spans="1:5">
      <c r="A346" s="265">
        <v>42522</v>
      </c>
      <c r="B346" s="264">
        <v>0.99399999999999999</v>
      </c>
      <c r="C346" s="264">
        <v>0.99399999999999999</v>
      </c>
      <c r="D346" s="112">
        <f>IF(C346&lt;MAX($C$2:C346),C346/MAX($C$2:C346)-1,0)</f>
        <v>-0.44438233650083847</v>
      </c>
      <c r="E346" s="112">
        <f>IF(C346&lt;MAX($C$280:C346),C346/MAX($C$280:C346)-1,0)</f>
        <v>-4.1465766634522616E-2</v>
      </c>
    </row>
    <row r="347" spans="1:5">
      <c r="A347" s="265">
        <v>42523</v>
      </c>
      <c r="B347" s="264">
        <v>1.0029999999999999</v>
      </c>
      <c r="C347" s="264">
        <v>1.0029999999999999</v>
      </c>
      <c r="D347" s="112">
        <f>IF(C347&lt;MAX($C$2:C347),C347/MAX($C$2:C347)-1,0)</f>
        <v>-0.43935159306875349</v>
      </c>
      <c r="E347" s="112">
        <f>IF(C347&lt;MAX($C$280:C347),C347/MAX($C$280:C347)-1,0)</f>
        <v>-3.2786885245901676E-2</v>
      </c>
    </row>
    <row r="348" spans="1:5">
      <c r="A348" s="265">
        <v>42524</v>
      </c>
      <c r="B348" s="264">
        <v>0.999</v>
      </c>
      <c r="C348" s="264">
        <v>0.999</v>
      </c>
      <c r="D348" s="112">
        <f>IF(C348&lt;MAX($C$2:C348),C348/MAX($C$2:C348)-1,0)</f>
        <v>-0.44158747903856899</v>
      </c>
      <c r="E348" s="112">
        <f>IF(C348&lt;MAX($C$280:C348),C348/MAX($C$280:C348)-1,0)</f>
        <v>-3.6644165863066513E-2</v>
      </c>
    </row>
    <row r="349" spans="1:5">
      <c r="A349" s="265">
        <v>42527</v>
      </c>
      <c r="B349" s="264">
        <v>1.0009999999999999</v>
      </c>
      <c r="C349" s="264">
        <v>1.0009999999999999</v>
      </c>
      <c r="D349" s="112">
        <f>IF(C349&lt;MAX($C$2:C349),C349/MAX($C$2:C349)-1,0)</f>
        <v>-0.44046953605366135</v>
      </c>
      <c r="E349" s="112">
        <f>IF(C349&lt;MAX($C$280:C349),C349/MAX($C$280:C349)-1,0)</f>
        <v>-3.4715525554484095E-2</v>
      </c>
    </row>
    <row r="350" spans="1:5">
      <c r="A350" s="265">
        <v>42528</v>
      </c>
      <c r="B350" s="264">
        <v>0.999</v>
      </c>
      <c r="C350" s="264">
        <v>0.999</v>
      </c>
      <c r="D350" s="112">
        <f>IF(C350&lt;MAX($C$2:C350),C350/MAX($C$2:C350)-1,0)</f>
        <v>-0.44158747903856899</v>
      </c>
      <c r="E350" s="112">
        <f>IF(C350&lt;MAX($C$280:C350),C350/MAX($C$280:C350)-1,0)</f>
        <v>-3.6644165863066513E-2</v>
      </c>
    </row>
    <row r="351" spans="1:5">
      <c r="A351" s="265">
        <v>42529</v>
      </c>
      <c r="B351" s="264">
        <v>0.997</v>
      </c>
      <c r="C351" s="264">
        <v>0.997</v>
      </c>
      <c r="D351" s="112">
        <f>IF(C351&lt;MAX($C$2:C351),C351/MAX($C$2:C351)-1,0)</f>
        <v>-0.44270542202347674</v>
      </c>
      <c r="E351" s="112">
        <f>IF(C351&lt;MAX($C$280:C351),C351/MAX($C$280:C351)-1,0)</f>
        <v>-3.8572806171648932E-2</v>
      </c>
    </row>
    <row r="352" spans="1:5">
      <c r="A352" s="265">
        <v>42534</v>
      </c>
      <c r="B352" s="264">
        <v>0.96099999999999997</v>
      </c>
      <c r="C352" s="264">
        <v>0.96099999999999997</v>
      </c>
      <c r="D352" s="112">
        <f>IF(C352&lt;MAX($C$2:C352),C352/MAX($C$2:C352)-1,0)</f>
        <v>-0.46282839575181667</v>
      </c>
      <c r="E352" s="112">
        <f>IF(C352&lt;MAX($C$280:C352),C352/MAX($C$280:C352)-1,0)</f>
        <v>-7.3288331726133027E-2</v>
      </c>
    </row>
    <row r="353" spans="1:5">
      <c r="A353" s="265">
        <v>42535</v>
      </c>
      <c r="B353" s="264">
        <v>0.96099999999999997</v>
      </c>
      <c r="C353" s="264">
        <v>0.96099999999999997</v>
      </c>
      <c r="D353" s="112">
        <f>IF(C353&lt;MAX($C$2:C353),C353/MAX($C$2:C353)-1,0)</f>
        <v>-0.46282839575181667</v>
      </c>
      <c r="E353" s="112">
        <f>IF(C353&lt;MAX($C$280:C353),C353/MAX($C$280:C353)-1,0)</f>
        <v>-7.3288331726133027E-2</v>
      </c>
    </row>
    <row r="354" spans="1:5">
      <c r="A354" s="265">
        <v>42536</v>
      </c>
      <c r="B354" s="264">
        <v>0.98399999999999999</v>
      </c>
      <c r="C354" s="264">
        <v>0.98399999999999999</v>
      </c>
      <c r="D354" s="112">
        <f>IF(C354&lt;MAX($C$2:C354),C354/MAX($C$2:C354)-1,0)</f>
        <v>-0.44997205142537733</v>
      </c>
      <c r="E354" s="112">
        <f>IF(C354&lt;MAX($C$280:C354),C354/MAX($C$280:C354)-1,0)</f>
        <v>-5.1108968177434821E-2</v>
      </c>
    </row>
    <row r="355" spans="1:5">
      <c r="A355" s="265">
        <v>42537</v>
      </c>
      <c r="B355" s="264">
        <v>0.98599999999999999</v>
      </c>
      <c r="C355" s="264">
        <v>0.98599999999999999</v>
      </c>
      <c r="D355" s="112">
        <f>IF(C355&lt;MAX($C$2:C355),C355/MAX($C$2:C355)-1,0)</f>
        <v>-0.44885410844046947</v>
      </c>
      <c r="E355" s="112">
        <f>IF(C355&lt;MAX($C$280:C355),C355/MAX($C$280:C355)-1,0)</f>
        <v>-4.9180327868852403E-2</v>
      </c>
    </row>
    <row r="356" spans="1:5">
      <c r="A356" s="265">
        <v>42538</v>
      </c>
      <c r="B356" s="264">
        <v>0.99299999999999999</v>
      </c>
      <c r="C356" s="264">
        <v>0.99299999999999999</v>
      </c>
      <c r="D356" s="112">
        <f>IF(C356&lt;MAX($C$2:C356),C356/MAX($C$2:C356)-1,0)</f>
        <v>-0.44494130799329235</v>
      </c>
      <c r="E356" s="112">
        <f>IF(C356&lt;MAX($C$280:C356),C356/MAX($C$280:C356)-1,0)</f>
        <v>-4.243008678881377E-2</v>
      </c>
    </row>
    <row r="357" spans="1:5">
      <c r="A357" s="265">
        <v>42541</v>
      </c>
      <c r="B357" s="264">
        <v>0.995</v>
      </c>
      <c r="C357" s="264">
        <v>0.995</v>
      </c>
      <c r="D357" s="112">
        <f>IF(C357&lt;MAX($C$2:C357),C357/MAX($C$2:C357)-1,0)</f>
        <v>-0.4438233650083846</v>
      </c>
      <c r="E357" s="112">
        <f>IF(C357&lt;MAX($C$280:C357),C357/MAX($C$280:C357)-1,0)</f>
        <v>-4.0501446480231351E-2</v>
      </c>
    </row>
    <row r="358" spans="1:5">
      <c r="A358" s="265">
        <v>42542</v>
      </c>
      <c r="B358" s="264">
        <v>0.997</v>
      </c>
      <c r="C358" s="264">
        <v>0.997</v>
      </c>
      <c r="D358" s="112">
        <f>IF(C358&lt;MAX($C$2:C358),C358/MAX($C$2:C358)-1,0)</f>
        <v>-0.44270542202347674</v>
      </c>
      <c r="E358" s="112">
        <f>IF(C358&lt;MAX($C$280:C358),C358/MAX($C$280:C358)-1,0)</f>
        <v>-3.8572806171648932E-2</v>
      </c>
    </row>
    <row r="359" spans="1:5">
      <c r="A359" s="265">
        <v>42543</v>
      </c>
      <c r="B359" s="264">
        <v>1.004</v>
      </c>
      <c r="C359" s="264">
        <v>1.004</v>
      </c>
      <c r="D359" s="112">
        <f>IF(C359&lt;MAX($C$2:C359),C359/MAX($C$2:C359)-1,0)</f>
        <v>-0.43879262157629961</v>
      </c>
      <c r="E359" s="112">
        <f>IF(C359&lt;MAX($C$280:C359),C359/MAX($C$280:C359)-1,0)</f>
        <v>-3.18225650916103E-2</v>
      </c>
    </row>
    <row r="360" spans="1:5">
      <c r="A360" s="265">
        <v>42544</v>
      </c>
      <c r="B360" s="264">
        <v>0.995</v>
      </c>
      <c r="C360" s="264">
        <v>0.995</v>
      </c>
      <c r="D360" s="112">
        <f>IF(C360&lt;MAX($C$2:C360),C360/MAX($C$2:C360)-1,0)</f>
        <v>-0.4438233650083846</v>
      </c>
      <c r="E360" s="112">
        <f>IF(C360&lt;MAX($C$280:C360),C360/MAX($C$280:C360)-1,0)</f>
        <v>-4.0501446480231351E-2</v>
      </c>
    </row>
    <row r="361" spans="1:5">
      <c r="A361" s="265">
        <v>42545</v>
      </c>
      <c r="B361" s="264">
        <v>0.99199999999999999</v>
      </c>
      <c r="C361" s="264">
        <v>0.99199999999999999</v>
      </c>
      <c r="D361" s="112">
        <f>IF(C361&lt;MAX($C$2:C361),C361/MAX($C$2:C361)-1,0)</f>
        <v>-0.44550027948574622</v>
      </c>
      <c r="E361" s="112">
        <f>IF(C361&lt;MAX($C$280:C361),C361/MAX($C$280:C361)-1,0)</f>
        <v>-4.3394406943105035E-2</v>
      </c>
    </row>
    <row r="362" spans="1:5">
      <c r="A362" s="265">
        <v>42548</v>
      </c>
      <c r="B362" s="264">
        <v>1.0129999999999999</v>
      </c>
      <c r="C362" s="264">
        <v>1.0129999999999999</v>
      </c>
      <c r="D362" s="112">
        <f>IF(C362&lt;MAX($C$2:C362),C362/MAX($C$2:C362)-1,0)</f>
        <v>-0.43376187814421463</v>
      </c>
      <c r="E362" s="112">
        <f>IF(C362&lt;MAX($C$280:C362),C362/MAX($C$280:C362)-1,0)</f>
        <v>-2.3143683702989359E-2</v>
      </c>
    </row>
    <row r="363" spans="1:5">
      <c r="A363" s="265">
        <v>42549</v>
      </c>
      <c r="B363" s="264">
        <v>1.0249999999999999</v>
      </c>
      <c r="C363" s="264">
        <v>1.0249999999999999</v>
      </c>
      <c r="D363" s="112">
        <f>IF(C363&lt;MAX($C$2:C363),C363/MAX($C$2:C363)-1,0)</f>
        <v>-0.42705422023476802</v>
      </c>
      <c r="E363" s="112">
        <f>IF(C363&lt;MAX($C$280:C363),C363/MAX($C$280:C363)-1,0)</f>
        <v>-1.1571841851494735E-2</v>
      </c>
    </row>
    <row r="364" spans="1:5">
      <c r="A364" s="265">
        <v>42550</v>
      </c>
      <c r="B364" s="264">
        <v>1.04</v>
      </c>
      <c r="C364" s="264">
        <v>1.04</v>
      </c>
      <c r="D364" s="112">
        <f>IF(C364&lt;MAX($C$2:C364),C364/MAX($C$2:C364)-1,0)</f>
        <v>-0.41866964784795968</v>
      </c>
      <c r="E364" s="112">
        <f>IF(C364&lt;MAX($C$280:C364),C364/MAX($C$280:C364)-1,0)</f>
        <v>0</v>
      </c>
    </row>
    <row r="365" spans="1:5">
      <c r="A365" s="265">
        <v>42551</v>
      </c>
      <c r="B365" s="264">
        <v>1.0429999999999999</v>
      </c>
      <c r="C365" s="264">
        <v>1.0429999999999999</v>
      </c>
      <c r="D365" s="112">
        <f>IF(C365&lt;MAX($C$2:C365),C365/MAX($C$2:C365)-1,0)</f>
        <v>-0.41699273337059817</v>
      </c>
      <c r="E365" s="112">
        <f>IF(C365&lt;MAX($C$280:C365),C365/MAX($C$280:C365)-1,0)</f>
        <v>0</v>
      </c>
    </row>
    <row r="366" spans="1:5">
      <c r="A366" s="265">
        <v>42552</v>
      </c>
      <c r="B366" s="264">
        <v>1.0409999999999999</v>
      </c>
      <c r="C366" s="264">
        <v>1.0409999999999999</v>
      </c>
      <c r="D366" s="112">
        <f>IF(C366&lt;MAX($C$2:C366),C366/MAX($C$2:C366)-1,0)</f>
        <v>-0.41811067635550592</v>
      </c>
      <c r="E366" s="112">
        <f>IF(C366&lt;MAX($C$280:C366),C366/MAX($C$280:C366)-1,0)</f>
        <v>-1.9175455417066445E-3</v>
      </c>
    </row>
    <row r="367" spans="1:5">
      <c r="A367" s="265">
        <v>42555</v>
      </c>
      <c r="B367" s="264">
        <v>1.052</v>
      </c>
      <c r="C367" s="264">
        <v>1.052</v>
      </c>
      <c r="D367" s="112">
        <f>IF(C367&lt;MAX($C$2:C367),C367/MAX($C$2:C367)-1,0)</f>
        <v>-0.41196198993851307</v>
      </c>
      <c r="E367" s="112">
        <f>IF(C367&lt;MAX($C$280:C367),C367/MAX($C$280:C367)-1,0)</f>
        <v>0</v>
      </c>
    </row>
    <row r="368" spans="1:5">
      <c r="A368" s="265">
        <v>42556</v>
      </c>
      <c r="B368" s="264">
        <v>1.06</v>
      </c>
      <c r="C368" s="264">
        <v>1.06</v>
      </c>
      <c r="D368" s="112">
        <f>IF(C368&lt;MAX($C$2:C368),C368/MAX($C$2:C368)-1,0)</f>
        <v>-0.40749021799888197</v>
      </c>
      <c r="E368" s="112">
        <f>IF(C368&lt;MAX($C$280:C368),C368/MAX($C$280:C368)-1,0)</f>
        <v>0</v>
      </c>
    </row>
    <row r="369" spans="1:5">
      <c r="A369" s="265">
        <v>42557</v>
      </c>
      <c r="B369" s="264">
        <v>1.0589999999999999</v>
      </c>
      <c r="C369" s="264">
        <v>1.0589999999999999</v>
      </c>
      <c r="D369" s="112">
        <f>IF(C369&lt;MAX($C$2:C369),C369/MAX($C$2:C369)-1,0)</f>
        <v>-0.40804918949133595</v>
      </c>
      <c r="E369" s="112">
        <f>IF(C369&lt;MAX($C$280:C369),C369/MAX($C$280:C369)-1,0)</f>
        <v>-9.4339622641514964E-4</v>
      </c>
    </row>
    <row r="370" spans="1:5">
      <c r="A370" s="265">
        <v>42558</v>
      </c>
      <c r="B370" s="264">
        <v>1.056</v>
      </c>
      <c r="C370" s="264">
        <v>1.056</v>
      </c>
      <c r="D370" s="112">
        <f>IF(C370&lt;MAX($C$2:C370),C370/MAX($C$2:C370)-1,0)</f>
        <v>-0.40972610396869757</v>
      </c>
      <c r="E370" s="112">
        <f>IF(C370&lt;MAX($C$280:C370),C370/MAX($C$280:C370)-1,0)</f>
        <v>-3.7735849056603765E-3</v>
      </c>
    </row>
    <row r="371" spans="1:5">
      <c r="A371" s="265">
        <v>42559</v>
      </c>
      <c r="B371" s="264">
        <v>1.0580000000000001</v>
      </c>
      <c r="C371" s="264">
        <v>1.0580000000000001</v>
      </c>
      <c r="D371" s="112">
        <f>IF(C371&lt;MAX($C$2:C371),C371/MAX($C$2:C371)-1,0)</f>
        <v>-0.40860816098378983</v>
      </c>
      <c r="E371" s="112">
        <f>IF(C371&lt;MAX($C$280:C371),C371/MAX($C$280:C371)-1,0)</f>
        <v>-1.8867924528301883E-3</v>
      </c>
    </row>
    <row r="372" spans="1:5">
      <c r="A372" s="265">
        <v>42562</v>
      </c>
      <c r="B372" s="264">
        <v>1.0589999999999999</v>
      </c>
      <c r="C372" s="264">
        <v>1.0589999999999999</v>
      </c>
      <c r="D372" s="112">
        <f>IF(C372&lt;MAX($C$2:C372),C372/MAX($C$2:C372)-1,0)</f>
        <v>-0.40804918949133595</v>
      </c>
      <c r="E372" s="112">
        <f>IF(C372&lt;MAX($C$280:C372),C372/MAX($C$280:C372)-1,0)</f>
        <v>-9.4339622641514964E-4</v>
      </c>
    </row>
    <row r="373" spans="1:5">
      <c r="A373" s="265">
        <v>42563</v>
      </c>
      <c r="B373" s="264">
        <v>1.069</v>
      </c>
      <c r="C373" s="264">
        <v>1.069</v>
      </c>
      <c r="D373" s="112">
        <f>IF(C373&lt;MAX($C$2:C373),C373/MAX($C$2:C373)-1,0)</f>
        <v>-0.40245947456679709</v>
      </c>
      <c r="E373" s="112">
        <f>IF(C373&lt;MAX($C$280:C373),C373/MAX($C$280:C373)-1,0)</f>
        <v>0</v>
      </c>
    </row>
    <row r="374" spans="1:5">
      <c r="A374" s="265">
        <v>42564</v>
      </c>
      <c r="B374" s="264">
        <v>1.077</v>
      </c>
      <c r="C374" s="264">
        <v>1.077</v>
      </c>
      <c r="D374" s="112">
        <f>IF(C374&lt;MAX($C$2:C374),C374/MAX($C$2:C374)-1,0)</f>
        <v>-0.39798770262716598</v>
      </c>
      <c r="E374" s="112">
        <f>IF(C374&lt;MAX($C$280:C374),C374/MAX($C$280:C374)-1,0)</f>
        <v>0</v>
      </c>
    </row>
    <row r="375" spans="1:5">
      <c r="A375" s="265">
        <v>42565</v>
      </c>
      <c r="B375" s="264">
        <v>1.0780000000000001</v>
      </c>
      <c r="C375" s="264">
        <v>1.0780000000000001</v>
      </c>
      <c r="D375" s="112">
        <f>IF(C375&lt;MAX($C$2:C375),C375/MAX($C$2:C375)-1,0)</f>
        <v>-0.39742873113471211</v>
      </c>
      <c r="E375" s="112">
        <f>IF(C375&lt;MAX($C$280:C375),C375/MAX($C$280:C375)-1,0)</f>
        <v>0</v>
      </c>
    </row>
    <row r="376" spans="1:5">
      <c r="A376" s="265">
        <v>42566</v>
      </c>
      <c r="B376" s="264">
        <v>1.075</v>
      </c>
      <c r="C376" s="264">
        <v>1.075</v>
      </c>
      <c r="D376" s="112">
        <f>IF(C376&lt;MAX($C$2:C376),C376/MAX($C$2:C376)-1,0)</f>
        <v>-0.39910564561207373</v>
      </c>
      <c r="E376" s="112">
        <f>IF(C376&lt;MAX($C$280:C376),C376/MAX($C$280:C376)-1,0)</f>
        <v>-2.7829313543600298E-3</v>
      </c>
    </row>
    <row r="377" spans="1:5">
      <c r="A377" s="265">
        <v>42569</v>
      </c>
      <c r="B377" s="264">
        <v>1.07</v>
      </c>
      <c r="C377" s="264">
        <v>1.07</v>
      </c>
      <c r="D377" s="112">
        <f>IF(C377&lt;MAX($C$2:C377),C377/MAX($C$2:C377)-1,0)</f>
        <v>-0.40190050307434311</v>
      </c>
      <c r="E377" s="112">
        <f>IF(C377&lt;MAX($C$280:C377),C377/MAX($C$280:C377)-1,0)</f>
        <v>-7.4211502782931538E-3</v>
      </c>
    </row>
    <row r="378" spans="1:5">
      <c r="A378" s="265">
        <v>42570</v>
      </c>
      <c r="B378" s="264">
        <v>1.0640000000000001</v>
      </c>
      <c r="C378" s="264">
        <v>1.0640000000000001</v>
      </c>
      <c r="D378" s="112">
        <f>IF(C378&lt;MAX($C$2:C378),C378/MAX($C$2:C378)-1,0)</f>
        <v>-0.40525433202906647</v>
      </c>
      <c r="E378" s="112">
        <f>IF(C378&lt;MAX($C$280:C378),C378/MAX($C$280:C378)-1,0)</f>
        <v>-1.2987012987012991E-2</v>
      </c>
    </row>
    <row r="379" spans="1:5">
      <c r="A379" s="265">
        <v>42571</v>
      </c>
      <c r="B379" s="264">
        <v>1.07</v>
      </c>
      <c r="C379" s="264">
        <v>1.07</v>
      </c>
      <c r="D379" s="112">
        <f>IF(C379&lt;MAX($C$2:C379),C379/MAX($C$2:C379)-1,0)</f>
        <v>-0.40190050307434311</v>
      </c>
      <c r="E379" s="112">
        <f>IF(C379&lt;MAX($C$280:C379),C379/MAX($C$280:C379)-1,0)</f>
        <v>-7.4211502782931538E-3</v>
      </c>
    </row>
    <row r="380" spans="1:5">
      <c r="A380" s="265">
        <v>42572</v>
      </c>
      <c r="B380" s="264">
        <v>1.069</v>
      </c>
      <c r="C380" s="264">
        <v>1.069</v>
      </c>
      <c r="D380" s="112">
        <f>IF(C380&lt;MAX($C$2:C380),C380/MAX($C$2:C380)-1,0)</f>
        <v>-0.40245947456679709</v>
      </c>
      <c r="E380" s="112">
        <f>IF(C380&lt;MAX($C$280:C380),C380/MAX($C$280:C380)-1,0)</f>
        <v>-8.3487940630798674E-3</v>
      </c>
    </row>
    <row r="381" spans="1:5">
      <c r="A381" s="265">
        <v>42573</v>
      </c>
      <c r="B381" s="264">
        <v>1.054</v>
      </c>
      <c r="C381" s="264">
        <v>1.054</v>
      </c>
      <c r="D381" s="112">
        <f>IF(C381&lt;MAX($C$2:C381),C381/MAX($C$2:C381)-1,0)</f>
        <v>-0.41084404695360532</v>
      </c>
      <c r="E381" s="112">
        <f>IF(C381&lt;MAX($C$280:C381),C381/MAX($C$280:C381)-1,0)</f>
        <v>-2.2263450834879461E-2</v>
      </c>
    </row>
    <row r="382" spans="1:5">
      <c r="A382" s="265">
        <v>42576</v>
      </c>
      <c r="B382" s="264">
        <v>1.0509999999999999</v>
      </c>
      <c r="C382" s="264">
        <v>1.0509999999999999</v>
      </c>
      <c r="D382" s="112">
        <f>IF(C382&lt;MAX($C$2:C382),C382/MAX($C$2:C382)-1,0)</f>
        <v>-0.41252096143096706</v>
      </c>
      <c r="E382" s="112">
        <f>IF(C382&lt;MAX($C$280:C382),C382/MAX($C$280:C382)-1,0)</f>
        <v>-2.5046382189239491E-2</v>
      </c>
    </row>
    <row r="383" spans="1:5">
      <c r="A383" s="265">
        <v>42577</v>
      </c>
      <c r="B383" s="264">
        <v>1.06</v>
      </c>
      <c r="C383" s="264">
        <v>1.06</v>
      </c>
      <c r="D383" s="112">
        <f>IF(C383&lt;MAX($C$2:C383),C383/MAX($C$2:C383)-1,0)</f>
        <v>-0.40749021799888197</v>
      </c>
      <c r="E383" s="112">
        <f>IF(C383&lt;MAX($C$280:C383),C383/MAX($C$280:C383)-1,0)</f>
        <v>-1.6697588126159624E-2</v>
      </c>
    </row>
    <row r="384" spans="1:5">
      <c r="A384" s="265">
        <v>42578</v>
      </c>
      <c r="B384" s="264">
        <v>1.0289999999999999</v>
      </c>
      <c r="C384" s="264">
        <v>1.0289999999999999</v>
      </c>
      <c r="D384" s="112">
        <f>IF(C384&lt;MAX($C$2:C384),C384/MAX($C$2:C384)-1,0)</f>
        <v>-0.42481833426495252</v>
      </c>
      <c r="E384" s="112">
        <f>IF(C384&lt;MAX($C$280:C384),C384/MAX($C$280:C384)-1,0)</f>
        <v>-4.5454545454545636E-2</v>
      </c>
    </row>
    <row r="385" spans="1:5">
      <c r="A385" s="265">
        <v>42579</v>
      </c>
      <c r="B385" s="264">
        <v>1.0229999999999999</v>
      </c>
      <c r="C385" s="264">
        <v>1.0229999999999999</v>
      </c>
      <c r="D385" s="112">
        <f>IF(C385&lt;MAX($C$2:C385),C385/MAX($C$2:C385)-1,0)</f>
        <v>-0.42817216321967577</v>
      </c>
      <c r="E385" s="112">
        <f>IF(C385&lt;MAX($C$280:C385),C385/MAX($C$280:C385)-1,0)</f>
        <v>-5.1020408163265474E-2</v>
      </c>
    </row>
    <row r="386" spans="1:5">
      <c r="A386" s="265">
        <v>42580</v>
      </c>
      <c r="B386" s="264">
        <v>1.0209999999999999</v>
      </c>
      <c r="C386" s="264">
        <v>1.0209999999999999</v>
      </c>
      <c r="D386" s="112">
        <f>IF(C386&lt;MAX($C$2:C386),C386/MAX($C$2:C386)-1,0)</f>
        <v>-0.42929010620458363</v>
      </c>
      <c r="E386" s="112">
        <f>IF(C386&lt;MAX($C$280:C386),C386/MAX($C$280:C386)-1,0)</f>
        <v>-5.287569573283879E-2</v>
      </c>
    </row>
    <row r="387" spans="1:5">
      <c r="A387" s="265">
        <v>42583</v>
      </c>
      <c r="B387" s="264">
        <v>1.016</v>
      </c>
      <c r="C387" s="264">
        <v>1.016</v>
      </c>
      <c r="D387" s="112">
        <f>IF(C387&lt;MAX($C$2:C387),C387/MAX($C$2:C387)-1,0)</f>
        <v>-0.43208496366685301</v>
      </c>
      <c r="E387" s="112">
        <f>IF(C387&lt;MAX($C$280:C387),C387/MAX($C$280:C387)-1,0)</f>
        <v>-5.7513914656771803E-2</v>
      </c>
    </row>
    <row r="388" spans="1:5">
      <c r="A388" s="265">
        <v>42584</v>
      </c>
      <c r="B388" s="264">
        <v>1.0189999999999999</v>
      </c>
      <c r="C388" s="264">
        <v>1.0189999999999999</v>
      </c>
      <c r="D388" s="112">
        <f>IF(C388&lt;MAX($C$2:C388),C388/MAX($C$2:C388)-1,0)</f>
        <v>-0.43040804918949138</v>
      </c>
      <c r="E388" s="112">
        <f>IF(C388&lt;MAX($C$280:C388),C388/MAX($C$280:C388)-1,0)</f>
        <v>-5.4730983302411995E-2</v>
      </c>
    </row>
    <row r="389" spans="1:5">
      <c r="A389" s="265">
        <v>42585</v>
      </c>
      <c r="B389" s="264">
        <v>1.02</v>
      </c>
      <c r="C389" s="264">
        <v>1.02</v>
      </c>
      <c r="D389" s="112">
        <f>IF(C389&lt;MAX($C$2:C389),C389/MAX($C$2:C389)-1,0)</f>
        <v>-0.4298490776970374</v>
      </c>
      <c r="E389" s="112">
        <f>IF(C389&lt;MAX($C$280:C389),C389/MAX($C$280:C389)-1,0)</f>
        <v>-5.3803339517625282E-2</v>
      </c>
    </row>
    <row r="390" spans="1:5">
      <c r="A390" s="265">
        <v>42586</v>
      </c>
      <c r="B390" s="264">
        <v>1.026</v>
      </c>
      <c r="C390" s="264">
        <v>1.026</v>
      </c>
      <c r="D390" s="112">
        <f>IF(C390&lt;MAX($C$2:C390),C390/MAX($C$2:C390)-1,0)</f>
        <v>-0.42649524874231415</v>
      </c>
      <c r="E390" s="112">
        <f>IF(C390&lt;MAX($C$280:C390),C390/MAX($C$280:C390)-1,0)</f>
        <v>-4.8237476808905444E-2</v>
      </c>
    </row>
    <row r="391" spans="1:5">
      <c r="A391" s="265">
        <v>42587</v>
      </c>
      <c r="B391" s="264">
        <v>1.0249999999999999</v>
      </c>
      <c r="C391" s="264">
        <v>1.0249999999999999</v>
      </c>
      <c r="D391" s="112">
        <f>IF(C391&lt;MAX($C$2:C391),C391/MAX($C$2:C391)-1,0)</f>
        <v>-0.42705422023476802</v>
      </c>
      <c r="E391" s="112">
        <f>IF(C391&lt;MAX($C$280:C391),C391/MAX($C$280:C391)-1,0)</f>
        <v>-4.9165120593692158E-2</v>
      </c>
    </row>
    <row r="392" spans="1:5">
      <c r="A392" s="265">
        <v>42590</v>
      </c>
      <c r="B392" s="264">
        <v>1.0329999999999999</v>
      </c>
      <c r="C392" s="264">
        <v>1.0329999999999999</v>
      </c>
      <c r="D392" s="112">
        <f>IF(C392&lt;MAX($C$2:C392),C392/MAX($C$2:C392)-1,0)</f>
        <v>-0.42258244829513691</v>
      </c>
      <c r="E392" s="112">
        <f>IF(C392&lt;MAX($C$280:C392),C392/MAX($C$280:C392)-1,0)</f>
        <v>-4.1743970315399004E-2</v>
      </c>
    </row>
    <row r="393" spans="1:5">
      <c r="A393" s="265">
        <v>42591</v>
      </c>
      <c r="B393" s="264">
        <v>1.04</v>
      </c>
      <c r="C393" s="264">
        <v>1.04</v>
      </c>
      <c r="D393" s="112">
        <f>IF(C393&lt;MAX($C$2:C393),C393/MAX($C$2:C393)-1,0)</f>
        <v>-0.41866964784795968</v>
      </c>
      <c r="E393" s="112">
        <f>IF(C393&lt;MAX($C$280:C393),C393/MAX($C$280:C393)-1,0)</f>
        <v>-3.5250463821892453E-2</v>
      </c>
    </row>
    <row r="394" spans="1:5">
      <c r="A394" s="265">
        <v>42592</v>
      </c>
      <c r="B394" s="264">
        <v>1.038</v>
      </c>
      <c r="C394" s="264">
        <v>1.038</v>
      </c>
      <c r="D394" s="112">
        <f>IF(C394&lt;MAX($C$2:C394),C394/MAX($C$2:C394)-1,0)</f>
        <v>-0.41978759083286743</v>
      </c>
      <c r="E394" s="112">
        <f>IF(C394&lt;MAX($C$280:C394),C394/MAX($C$280:C394)-1,0)</f>
        <v>-3.7105751391465658E-2</v>
      </c>
    </row>
    <row r="395" spans="1:5">
      <c r="A395" s="265">
        <v>42593</v>
      </c>
      <c r="B395" s="264">
        <v>1.028</v>
      </c>
      <c r="C395" s="264">
        <v>1.028</v>
      </c>
      <c r="D395" s="112">
        <f>IF(C395&lt;MAX($C$2:C395),C395/MAX($C$2:C395)-1,0)</f>
        <v>-0.42537730575740629</v>
      </c>
      <c r="E395" s="112">
        <f>IF(C395&lt;MAX($C$280:C395),C395/MAX($C$280:C395)-1,0)</f>
        <v>-4.6382189239332128E-2</v>
      </c>
    </row>
    <row r="396" spans="1:5">
      <c r="A396" s="265">
        <v>42594</v>
      </c>
      <c r="B396" s="264">
        <v>1.0429999999999999</v>
      </c>
      <c r="C396" s="264">
        <v>1.0429999999999999</v>
      </c>
      <c r="D396" s="112">
        <f>IF(C396&lt;MAX($C$2:C396),C396/MAX($C$2:C396)-1,0)</f>
        <v>-0.41699273337059817</v>
      </c>
      <c r="E396" s="112">
        <f>IF(C396&lt;MAX($C$280:C396),C396/MAX($C$280:C396)-1,0)</f>
        <v>-3.2467532467532645E-2</v>
      </c>
    </row>
    <row r="397" spans="1:5">
      <c r="A397" s="265">
        <v>42597</v>
      </c>
      <c r="B397" s="264">
        <v>1.0669999999999999</v>
      </c>
      <c r="C397" s="264">
        <v>1.0669999999999999</v>
      </c>
      <c r="D397" s="112">
        <f>IF(C397&lt;MAX($C$2:C397),C397/MAX($C$2:C397)-1,0)</f>
        <v>-0.40357741755170484</v>
      </c>
      <c r="E397" s="112">
        <f>IF(C397&lt;MAX($C$280:C397),C397/MAX($C$280:C397)-1,0)</f>
        <v>-1.0204081632653184E-2</v>
      </c>
    </row>
    <row r="398" spans="1:5">
      <c r="A398" s="265">
        <v>42598</v>
      </c>
      <c r="B398" s="264">
        <v>1.0640000000000001</v>
      </c>
      <c r="C398" s="264">
        <v>1.0640000000000001</v>
      </c>
      <c r="D398" s="112">
        <f>IF(C398&lt;MAX($C$2:C398),C398/MAX($C$2:C398)-1,0)</f>
        <v>-0.40525433202906647</v>
      </c>
      <c r="E398" s="112">
        <f>IF(C398&lt;MAX($C$280:C398),C398/MAX($C$280:C398)-1,0)</f>
        <v>-1.2987012987012991E-2</v>
      </c>
    </row>
    <row r="399" spans="1:5">
      <c r="A399" s="265">
        <v>42599</v>
      </c>
      <c r="B399" s="264">
        <v>1.0669999999999999</v>
      </c>
      <c r="C399" s="264">
        <v>1.0669999999999999</v>
      </c>
      <c r="D399" s="112">
        <f>IF(C399&lt;MAX($C$2:C399),C399/MAX($C$2:C399)-1,0)</f>
        <v>-0.40357741755170484</v>
      </c>
      <c r="E399" s="112">
        <f>IF(C399&lt;MAX($C$280:C399),C399/MAX($C$280:C399)-1,0)</f>
        <v>-1.0204081632653184E-2</v>
      </c>
    </row>
    <row r="400" spans="1:5">
      <c r="A400" s="265">
        <v>42600</v>
      </c>
      <c r="B400" s="264">
        <v>1.073</v>
      </c>
      <c r="C400" s="264">
        <v>1.073</v>
      </c>
      <c r="D400" s="112">
        <f>IF(C400&lt;MAX($C$2:C400),C400/MAX($C$2:C400)-1,0)</f>
        <v>-0.40022358859698159</v>
      </c>
      <c r="E400" s="112">
        <f>IF(C400&lt;MAX($C$280:C400),C400/MAX($C$280:C400)-1,0)</f>
        <v>-4.638218923933346E-3</v>
      </c>
    </row>
    <row r="401" spans="1:5">
      <c r="A401" s="265">
        <v>42601</v>
      </c>
      <c r="B401" s="264">
        <v>1.0780000000000001</v>
      </c>
      <c r="C401" s="264">
        <v>1.0780000000000001</v>
      </c>
      <c r="D401" s="112">
        <f>IF(C401&lt;MAX($C$2:C401),C401/MAX($C$2:C401)-1,0)</f>
        <v>-0.39742873113471211</v>
      </c>
      <c r="E401" s="112">
        <f>IF(C401&lt;MAX($C$280:C401),C401/MAX($C$280:C401)-1,0)</f>
        <v>0</v>
      </c>
    </row>
    <row r="402" spans="1:5">
      <c r="A402" s="265">
        <v>42604</v>
      </c>
      <c r="B402" s="264">
        <v>1.0620000000000001</v>
      </c>
      <c r="C402" s="264">
        <v>1.0620000000000001</v>
      </c>
      <c r="D402" s="112">
        <f>IF(C402&lt;MAX($C$2:C402),C402/MAX($C$2:C402)-1,0)</f>
        <v>-0.40637227501397422</v>
      </c>
      <c r="E402" s="112">
        <f>IF(C402&lt;MAX($C$280:C402),C402/MAX($C$280:C402)-1,0)</f>
        <v>-1.4842300556586308E-2</v>
      </c>
    </row>
    <row r="403" spans="1:5">
      <c r="A403" s="265">
        <v>42605</v>
      </c>
      <c r="B403" s="264">
        <v>1.06</v>
      </c>
      <c r="C403" s="264">
        <v>1.06</v>
      </c>
      <c r="D403" s="112">
        <f>IF(C403&lt;MAX($C$2:C403),C403/MAX($C$2:C403)-1,0)</f>
        <v>-0.40749021799888197</v>
      </c>
      <c r="E403" s="112">
        <f>IF(C403&lt;MAX($C$280:C403),C403/MAX($C$280:C403)-1,0)</f>
        <v>-1.6697588126159624E-2</v>
      </c>
    </row>
    <row r="404" spans="1:5">
      <c r="A404" s="265">
        <v>42606</v>
      </c>
      <c r="B404" s="264">
        <v>1.0660000000000001</v>
      </c>
      <c r="C404" s="264">
        <v>1.0660000000000001</v>
      </c>
      <c r="D404" s="112">
        <f>IF(C404&lt;MAX($C$2:C404),C404/MAX($C$2:C404)-1,0)</f>
        <v>-0.40413638904415872</v>
      </c>
      <c r="E404" s="112">
        <f>IF(C404&lt;MAX($C$280:C404),C404/MAX($C$280:C404)-1,0)</f>
        <v>-1.1131725417439675E-2</v>
      </c>
    </row>
    <row r="405" spans="1:5">
      <c r="A405" s="265">
        <v>42607</v>
      </c>
      <c r="B405" s="264">
        <v>1.054</v>
      </c>
      <c r="C405" s="264">
        <v>1.054</v>
      </c>
      <c r="D405" s="112">
        <f>IF(C405&lt;MAX($C$2:C405),C405/MAX($C$2:C405)-1,0)</f>
        <v>-0.41084404695360532</v>
      </c>
      <c r="E405" s="112">
        <f>IF(C405&lt;MAX($C$280:C405),C405/MAX($C$280:C405)-1,0)</f>
        <v>-2.2263450834879461E-2</v>
      </c>
    </row>
    <row r="406" spans="1:5">
      <c r="A406" s="265">
        <v>42608</v>
      </c>
      <c r="B406" s="264">
        <v>1.0580000000000001</v>
      </c>
      <c r="C406" s="264">
        <v>1.0580000000000001</v>
      </c>
      <c r="D406" s="112">
        <f>IF(C406&lt;MAX($C$2:C406),C406/MAX($C$2:C406)-1,0)</f>
        <v>-0.40860816098378983</v>
      </c>
      <c r="E406" s="112">
        <f>IF(C406&lt;MAX($C$280:C406),C406/MAX($C$280:C406)-1,0)</f>
        <v>-1.8552875695732829E-2</v>
      </c>
    </row>
    <row r="407" spans="1:5">
      <c r="A407" s="265">
        <v>42611</v>
      </c>
      <c r="B407" s="264">
        <v>1.0640000000000001</v>
      </c>
      <c r="C407" s="264">
        <v>1.0640000000000001</v>
      </c>
      <c r="D407" s="112">
        <f>IF(C407&lt;MAX($C$2:C407),C407/MAX($C$2:C407)-1,0)</f>
        <v>-0.40525433202906647</v>
      </c>
      <c r="E407" s="112">
        <f>IF(C407&lt;MAX($C$280:C407),C407/MAX($C$280:C407)-1,0)</f>
        <v>-1.2987012987012991E-2</v>
      </c>
    </row>
    <row r="408" spans="1:5">
      <c r="A408" s="265">
        <v>42612</v>
      </c>
      <c r="B408" s="264">
        <v>1.0589999999999999</v>
      </c>
      <c r="C408" s="264">
        <v>1.0589999999999999</v>
      </c>
      <c r="D408" s="112">
        <f>IF(C408&lt;MAX($C$2:C408),C408/MAX($C$2:C408)-1,0)</f>
        <v>-0.40804918949133595</v>
      </c>
      <c r="E408" s="112">
        <f>IF(C408&lt;MAX($C$280:C408),C408/MAX($C$280:C408)-1,0)</f>
        <v>-1.7625231910946337E-2</v>
      </c>
    </row>
    <row r="409" spans="1:5">
      <c r="A409" s="265">
        <v>42613</v>
      </c>
      <c r="B409" s="264">
        <v>1.0609999999999999</v>
      </c>
      <c r="C409" s="264">
        <v>1.0609999999999999</v>
      </c>
      <c r="D409" s="112">
        <f>IF(C409&lt;MAX($C$2:C409),C409/MAX($C$2:C409)-1,0)</f>
        <v>-0.4069312465064282</v>
      </c>
      <c r="E409" s="112">
        <f>IF(C409&lt;MAX($C$280:C409),C409/MAX($C$280:C409)-1,0)</f>
        <v>-1.5769944341373021E-2</v>
      </c>
    </row>
    <row r="410" spans="1:5">
      <c r="A410" s="265">
        <v>42614</v>
      </c>
      <c r="B410" s="264">
        <v>1.0509999999999999</v>
      </c>
      <c r="C410" s="264">
        <v>1.0509999999999999</v>
      </c>
      <c r="D410" s="112">
        <f>IF(C410&lt;MAX($C$2:C410),C410/MAX($C$2:C410)-1,0)</f>
        <v>-0.41252096143096706</v>
      </c>
      <c r="E410" s="112">
        <f>IF(C410&lt;MAX($C$280:C410),C410/MAX($C$280:C410)-1,0)</f>
        <v>-2.5046382189239491E-2</v>
      </c>
    </row>
    <row r="411" spans="1:5">
      <c r="A411" s="265">
        <v>42615</v>
      </c>
      <c r="B411" s="264">
        <v>1.0469999999999999</v>
      </c>
      <c r="C411" s="264">
        <v>1.0469999999999999</v>
      </c>
      <c r="D411" s="112">
        <f>IF(C411&lt;MAX($C$2:C411),C411/MAX($C$2:C411)-1,0)</f>
        <v>-0.41475684740078256</v>
      </c>
      <c r="E411" s="112">
        <f>IF(C411&lt;MAX($C$280:C411),C411/MAX($C$280:C411)-1,0)</f>
        <v>-2.8756957328386012E-2</v>
      </c>
    </row>
    <row r="412" spans="1:5">
      <c r="A412" s="265">
        <v>42618</v>
      </c>
      <c r="B412" s="264">
        <v>1.046</v>
      </c>
      <c r="C412" s="264">
        <v>1.046</v>
      </c>
      <c r="D412" s="112">
        <f>IF(C412&lt;MAX($C$2:C412),C412/MAX($C$2:C412)-1,0)</f>
        <v>-0.41531581889323643</v>
      </c>
      <c r="E412" s="112">
        <f>IF(C412&lt;MAX($C$280:C412),C412/MAX($C$280:C412)-1,0)</f>
        <v>-2.9684601113172615E-2</v>
      </c>
    </row>
    <row r="413" spans="1:5">
      <c r="A413" s="265">
        <v>42619</v>
      </c>
      <c r="B413" s="264">
        <v>1.0589999999999999</v>
      </c>
      <c r="C413" s="264">
        <v>1.0589999999999999</v>
      </c>
      <c r="D413" s="112">
        <f>IF(C413&lt;MAX($C$2:C413),C413/MAX($C$2:C413)-1,0)</f>
        <v>-0.40804918949133595</v>
      </c>
      <c r="E413" s="112">
        <f>IF(C413&lt;MAX($C$280:C413),C413/MAX($C$280:C413)-1,0)</f>
        <v>-1.7625231910946337E-2</v>
      </c>
    </row>
    <row r="414" spans="1:5">
      <c r="A414" s="265">
        <v>42620</v>
      </c>
      <c r="B414" s="264">
        <v>1.0589999999999999</v>
      </c>
      <c r="C414" s="264">
        <v>1.0589999999999999</v>
      </c>
      <c r="D414" s="112">
        <f>IF(C414&lt;MAX($C$2:C414),C414/MAX($C$2:C414)-1,0)</f>
        <v>-0.40804918949133595</v>
      </c>
      <c r="E414" s="112">
        <f>IF(C414&lt;MAX($C$280:C414),C414/MAX($C$280:C414)-1,0)</f>
        <v>-1.7625231910946337E-2</v>
      </c>
    </row>
    <row r="415" spans="1:5">
      <c r="A415" s="265">
        <v>42621</v>
      </c>
      <c r="B415" s="264">
        <v>1.0609999999999999</v>
      </c>
      <c r="C415" s="264">
        <v>1.0609999999999999</v>
      </c>
      <c r="D415" s="112">
        <f>IF(C415&lt;MAX($C$2:C415),C415/MAX($C$2:C415)-1,0)</f>
        <v>-0.4069312465064282</v>
      </c>
      <c r="E415" s="112">
        <f>IF(C415&lt;MAX($C$280:C415),C415/MAX($C$280:C415)-1,0)</f>
        <v>-1.5769944341373021E-2</v>
      </c>
    </row>
    <row r="416" spans="1:5">
      <c r="A416" s="265">
        <v>42622</v>
      </c>
      <c r="B416" s="264">
        <v>1.0529999999999999</v>
      </c>
      <c r="C416" s="264">
        <v>1.0529999999999999</v>
      </c>
      <c r="D416" s="112">
        <f>IF(C416&lt;MAX($C$2:C416),C416/MAX($C$2:C416)-1,0)</f>
        <v>-0.41140301844605931</v>
      </c>
      <c r="E416" s="112">
        <f>IF(C416&lt;MAX($C$280:C416),C416/MAX($C$280:C416)-1,0)</f>
        <v>-2.3191094619666175E-2</v>
      </c>
    </row>
    <row r="417" spans="1:5">
      <c r="A417" s="265">
        <v>42625</v>
      </c>
      <c r="B417" s="264">
        <v>1.0209999999999999</v>
      </c>
      <c r="C417" s="264">
        <v>1.0209999999999999</v>
      </c>
      <c r="D417" s="112">
        <f>IF(C417&lt;MAX($C$2:C417),C417/MAX($C$2:C417)-1,0)</f>
        <v>-0.42929010620458363</v>
      </c>
      <c r="E417" s="112">
        <f>IF(C417&lt;MAX($C$280:C417),C417/MAX($C$280:C417)-1,0)</f>
        <v>-5.287569573283879E-2</v>
      </c>
    </row>
    <row r="418" spans="1:5">
      <c r="A418" s="265">
        <v>42626</v>
      </c>
      <c r="B418" s="264">
        <v>1.0289999999999999</v>
      </c>
      <c r="C418" s="264">
        <v>1.0289999999999999</v>
      </c>
      <c r="D418" s="112">
        <f>IF(C418&lt;MAX($C$2:C418),C418/MAX($C$2:C418)-1,0)</f>
        <v>-0.42481833426495252</v>
      </c>
      <c r="E418" s="112">
        <f>IF(C418&lt;MAX($C$280:C418),C418/MAX($C$280:C418)-1,0)</f>
        <v>-4.5454545454545636E-2</v>
      </c>
    </row>
    <row r="419" spans="1:5">
      <c r="A419" s="265">
        <v>42627</v>
      </c>
      <c r="B419" s="264">
        <v>1.026</v>
      </c>
      <c r="C419" s="264">
        <v>1.026</v>
      </c>
      <c r="D419" s="112">
        <f>IF(C419&lt;MAX($C$2:C419),C419/MAX($C$2:C419)-1,0)</f>
        <v>-0.42649524874231415</v>
      </c>
      <c r="E419" s="112">
        <f>IF(C419&lt;MAX($C$280:C419),C419/MAX($C$280:C419)-1,0)</f>
        <v>-4.8237476808905444E-2</v>
      </c>
    </row>
    <row r="420" spans="1:5">
      <c r="A420" s="265">
        <v>42632</v>
      </c>
      <c r="B420" s="264">
        <v>1.036</v>
      </c>
      <c r="C420" s="264">
        <v>1.036</v>
      </c>
      <c r="D420" s="112">
        <f>IF(C420&lt;MAX($C$2:C420),C420/MAX($C$2:C420)-1,0)</f>
        <v>-0.42090553381777529</v>
      </c>
      <c r="E420" s="112">
        <f>IF(C420&lt;MAX($C$280:C420),C420/MAX($C$280:C420)-1,0)</f>
        <v>-3.8961038961038974E-2</v>
      </c>
    </row>
    <row r="421" spans="1:5">
      <c r="A421" s="265">
        <v>42633</v>
      </c>
      <c r="B421" s="264">
        <v>1.0329999999999999</v>
      </c>
      <c r="C421" s="264">
        <v>1.0329999999999999</v>
      </c>
      <c r="D421" s="112">
        <f>IF(C421&lt;MAX($C$2:C421),C421/MAX($C$2:C421)-1,0)</f>
        <v>-0.42258244829513691</v>
      </c>
      <c r="E421" s="112">
        <f>IF(C421&lt;MAX($C$280:C421),C421/MAX($C$280:C421)-1,0)</f>
        <v>-4.1743970315399004E-2</v>
      </c>
    </row>
    <row r="422" spans="1:5">
      <c r="A422" s="265">
        <v>42634</v>
      </c>
      <c r="B422" s="264">
        <v>1.036</v>
      </c>
      <c r="C422" s="264">
        <v>1.036</v>
      </c>
      <c r="D422" s="112">
        <f>IF(C422&lt;MAX($C$2:C422),C422/MAX($C$2:C422)-1,0)</f>
        <v>-0.42090553381777529</v>
      </c>
      <c r="E422" s="112">
        <f>IF(C422&lt;MAX($C$280:C422),C422/MAX($C$280:C422)-1,0)</f>
        <v>-3.8961038961038974E-2</v>
      </c>
    </row>
    <row r="423" spans="1:5">
      <c r="A423" s="265">
        <v>42635</v>
      </c>
      <c r="B423" s="264">
        <v>1.0409999999999999</v>
      </c>
      <c r="C423" s="264">
        <v>1.0409999999999999</v>
      </c>
      <c r="D423" s="112">
        <f>IF(C423&lt;MAX($C$2:C423),C423/MAX($C$2:C423)-1,0)</f>
        <v>-0.41811067635550592</v>
      </c>
      <c r="E423" s="112">
        <f>IF(C423&lt;MAX($C$280:C423),C423/MAX($C$280:C423)-1,0)</f>
        <v>-3.432282003710585E-2</v>
      </c>
    </row>
    <row r="424" spans="1:5">
      <c r="A424" s="265">
        <v>42636</v>
      </c>
      <c r="B424" s="264">
        <v>1.034</v>
      </c>
      <c r="C424" s="264">
        <v>1.034</v>
      </c>
      <c r="D424" s="112">
        <f>IF(C424&lt;MAX($C$2:C424),C424/MAX($C$2:C424)-1,0)</f>
        <v>-0.42202347680268304</v>
      </c>
      <c r="E424" s="112">
        <f>IF(C424&lt;MAX($C$280:C424),C424/MAX($C$280:C424)-1,0)</f>
        <v>-4.081632653061229E-2</v>
      </c>
    </row>
    <row r="425" spans="1:5">
      <c r="A425" s="265">
        <v>42639</v>
      </c>
      <c r="B425" s="264">
        <v>1.0069999999999999</v>
      </c>
      <c r="C425" s="264">
        <v>1.0069999999999999</v>
      </c>
      <c r="D425" s="112">
        <f>IF(C425&lt;MAX($C$2:C425),C425/MAX($C$2:C425)-1,0)</f>
        <v>-0.43711570709893799</v>
      </c>
      <c r="E425" s="112">
        <f>IF(C425&lt;MAX($C$280:C425),C425/MAX($C$280:C425)-1,0)</f>
        <v>-6.5862708719851781E-2</v>
      </c>
    </row>
    <row r="426" spans="1:5">
      <c r="A426" s="265">
        <v>42640</v>
      </c>
      <c r="B426" s="264">
        <v>1.02</v>
      </c>
      <c r="C426" s="264">
        <v>1.02</v>
      </c>
      <c r="D426" s="112">
        <f>IF(C426&lt;MAX($C$2:C426),C426/MAX($C$2:C426)-1,0)</f>
        <v>-0.4298490776970374</v>
      </c>
      <c r="E426" s="112">
        <f>IF(C426&lt;MAX($C$280:C426),C426/MAX($C$280:C426)-1,0)</f>
        <v>-5.3803339517625282E-2</v>
      </c>
    </row>
    <row r="427" spans="1:5">
      <c r="A427" s="265">
        <v>42641</v>
      </c>
      <c r="B427" s="264">
        <v>1.014</v>
      </c>
      <c r="C427" s="264">
        <v>1.014</v>
      </c>
      <c r="D427" s="112">
        <f>IF(C427&lt;MAX($C$2:C427),C427/MAX($C$2:C427)-1,0)</f>
        <v>-0.43320290665176076</v>
      </c>
      <c r="E427" s="112">
        <f>IF(C427&lt;MAX($C$280:C427),C427/MAX($C$280:C427)-1,0)</f>
        <v>-5.9369202226345119E-2</v>
      </c>
    </row>
    <row r="428" spans="1:5">
      <c r="A428" s="265">
        <v>42642</v>
      </c>
      <c r="B428" s="264">
        <v>1.016</v>
      </c>
      <c r="C428" s="264">
        <v>1.016</v>
      </c>
      <c r="D428" s="112">
        <f>IF(C428&lt;MAX($C$2:C428),C428/MAX($C$2:C428)-1,0)</f>
        <v>-0.43208496366685301</v>
      </c>
      <c r="E428" s="112">
        <f>IF(C428&lt;MAX($C$280:C428),C428/MAX($C$280:C428)-1,0)</f>
        <v>-5.7513914656771803E-2</v>
      </c>
    </row>
    <row r="429" spans="1:5">
      <c r="A429" s="265">
        <v>42643</v>
      </c>
      <c r="B429" s="264">
        <v>1.022</v>
      </c>
      <c r="C429" s="264">
        <v>1.022</v>
      </c>
      <c r="D429" s="112">
        <f>IF(C429&lt;MAX($C$2:C429),C429/MAX($C$2:C429)-1,0)</f>
        <v>-0.42873113471212965</v>
      </c>
      <c r="E429" s="112">
        <f>IF(C429&lt;MAX($C$280:C429),C429/MAX($C$280:C429)-1,0)</f>
        <v>-5.1948051948051965E-2</v>
      </c>
    </row>
    <row r="430" spans="1:5">
      <c r="A430" s="265">
        <v>42653</v>
      </c>
      <c r="B430" s="264">
        <v>1.044</v>
      </c>
      <c r="C430" s="264">
        <v>1.044</v>
      </c>
      <c r="D430" s="112">
        <f>IF(C430&lt;MAX($C$2:C430),C430/MAX($C$2:C430)-1,0)</f>
        <v>-0.41643376187814418</v>
      </c>
      <c r="E430" s="112">
        <f>IF(C430&lt;MAX($C$280:C430),C430/MAX($C$280:C430)-1,0)</f>
        <v>-3.153988868274582E-2</v>
      </c>
    </row>
    <row r="431" spans="1:5">
      <c r="A431" s="265">
        <v>42654</v>
      </c>
      <c r="B431" s="264">
        <v>1.048</v>
      </c>
      <c r="C431" s="264">
        <v>1.048</v>
      </c>
      <c r="D431" s="112">
        <f>IF(C431&lt;MAX($C$2:C431),C431/MAX($C$2:C431)-1,0)</f>
        <v>-0.41419787590832857</v>
      </c>
      <c r="E431" s="112">
        <f>IF(C431&lt;MAX($C$280:C431),C431/MAX($C$280:C431)-1,0)</f>
        <v>-2.7829313543599299E-2</v>
      </c>
    </row>
    <row r="432" spans="1:5">
      <c r="A432" s="265">
        <v>42655</v>
      </c>
      <c r="B432" s="264">
        <v>1.054</v>
      </c>
      <c r="C432" s="264">
        <v>1.054</v>
      </c>
      <c r="D432" s="112">
        <f>IF(C432&lt;MAX($C$2:C432),C432/MAX($C$2:C432)-1,0)</f>
        <v>-0.41084404695360532</v>
      </c>
      <c r="E432" s="112">
        <f>IF(C432&lt;MAX($C$280:C432),C432/MAX($C$280:C432)-1,0)</f>
        <v>-2.2263450834879461E-2</v>
      </c>
    </row>
    <row r="433" spans="1:9">
      <c r="A433" s="265">
        <v>42656</v>
      </c>
      <c r="B433" s="264">
        <v>1.0509999999999999</v>
      </c>
      <c r="C433" s="264">
        <v>1.0509999999999999</v>
      </c>
      <c r="D433" s="112">
        <f>IF(C433&lt;MAX($C$2:C433),C433/MAX($C$2:C433)-1,0)</f>
        <v>-0.41252096143096706</v>
      </c>
      <c r="E433" s="112">
        <f>IF(C433&lt;MAX($C$280:C433),C433/MAX($C$280:C433)-1,0)</f>
        <v>-2.5046382189239491E-2</v>
      </c>
    </row>
    <row r="434" spans="1:9">
      <c r="A434" s="265">
        <v>42657</v>
      </c>
      <c r="B434" s="264">
        <v>1.0469999999999999</v>
      </c>
      <c r="C434" s="264">
        <v>1.0469999999999999</v>
      </c>
      <c r="D434" s="112">
        <f>IF(C434&lt;MAX($C$2:C434),C434/MAX($C$2:C434)-1,0)</f>
        <v>-0.41475684740078256</v>
      </c>
      <c r="E434" s="112">
        <f>IF(C434&lt;MAX($C$280:C434),C434/MAX($C$280:C434)-1,0)</f>
        <v>-2.8756957328386012E-2</v>
      </c>
    </row>
    <row r="435" spans="1:9">
      <c r="A435" s="265">
        <v>42660</v>
      </c>
      <c r="B435" s="264">
        <v>1.038</v>
      </c>
      <c r="C435" s="264">
        <v>1.038</v>
      </c>
      <c r="D435" s="112">
        <f>IF(C435&lt;MAX($C$2:C435),C435/MAX($C$2:C435)-1,0)</f>
        <v>-0.41978759083286743</v>
      </c>
      <c r="E435" s="112">
        <f>IF(C435&lt;MAX($C$280:C435),C435/MAX($C$280:C435)-1,0)</f>
        <v>-3.7105751391465658E-2</v>
      </c>
    </row>
    <row r="436" spans="1:9">
      <c r="A436" s="265">
        <v>42661</v>
      </c>
      <c r="B436" s="264">
        <v>1.05</v>
      </c>
      <c r="C436" s="264">
        <v>1.05</v>
      </c>
      <c r="D436" s="112">
        <f>IF(C436&lt;MAX($C$2:C436),C436/MAX($C$2:C436)-1,0)</f>
        <v>-0.41307993292342082</v>
      </c>
      <c r="E436" s="112">
        <f>IF(C436&lt;MAX($C$280:C436),C436/MAX($C$280:C436)-1,0)</f>
        <v>-2.5974025974025983E-2</v>
      </c>
    </row>
    <row r="437" spans="1:9">
      <c r="A437" s="265">
        <v>42662</v>
      </c>
      <c r="B437" s="264">
        <v>1.0509999999999999</v>
      </c>
      <c r="C437" s="264">
        <v>1.0509999999999999</v>
      </c>
      <c r="D437" s="112">
        <f>IF(C437&lt;MAX($C$2:C437),C437/MAX($C$2:C437)-1,0)</f>
        <v>-0.41252096143096706</v>
      </c>
      <c r="E437" s="112">
        <f>IF(C437&lt;MAX($C$280:C437),C437/MAX($C$280:C437)-1,0)</f>
        <v>-2.5046382189239491E-2</v>
      </c>
    </row>
    <row r="438" spans="1:9">
      <c r="A438" s="265">
        <v>42663</v>
      </c>
      <c r="B438" s="264">
        <v>1.0549999999999999</v>
      </c>
      <c r="C438" s="264">
        <v>1.0549999999999999</v>
      </c>
      <c r="D438" s="112">
        <f>IF(C438&lt;MAX($C$2:C438),C438/MAX($C$2:C438)-1,0)</f>
        <v>-0.41028507546115145</v>
      </c>
      <c r="E438" s="112">
        <f>IF(C438&lt;MAX($C$280:C438),C438/MAX($C$280:C438)-1,0)</f>
        <v>-2.1335807050092859E-2</v>
      </c>
    </row>
    <row r="439" spans="1:9">
      <c r="A439" s="265">
        <v>42664</v>
      </c>
      <c r="B439" s="264">
        <v>1.0509999999999999</v>
      </c>
      <c r="C439" s="264">
        <v>1.0509999999999999</v>
      </c>
      <c r="D439" s="112">
        <f>IF(C439&lt;MAX($C$2:C439),C439/MAX($C$2:C439)-1,0)</f>
        <v>-0.41252096143096706</v>
      </c>
      <c r="E439" s="112">
        <f>IF(C439&lt;MAX($C$280:C439),C439/MAX($C$280:C439)-1,0)</f>
        <v>-2.5046382189239491E-2</v>
      </c>
    </row>
    <row r="440" spans="1:9">
      <c r="A440" s="265">
        <v>42667</v>
      </c>
      <c r="B440" s="264">
        <v>1.0569999999999999</v>
      </c>
      <c r="C440" s="264">
        <v>1.0569999999999999</v>
      </c>
      <c r="D440" s="112">
        <f>IF(C440&lt;MAX($C$2:C440),C440/MAX($C$2:C440)-1,0)</f>
        <v>-0.4091671324762437</v>
      </c>
      <c r="E440" s="112">
        <f>IF(C440&lt;MAX($C$280:C440),C440/MAX($C$280:C440)-1,0)</f>
        <v>-1.9480519480519654E-2</v>
      </c>
    </row>
    <row r="441" spans="1:9">
      <c r="A441" s="265">
        <v>42668</v>
      </c>
      <c r="B441" s="264">
        <v>1.071</v>
      </c>
      <c r="C441" s="264">
        <v>1.071</v>
      </c>
      <c r="D441" s="112">
        <f>IF(C441&lt;MAX($C$2:C441),C441/MAX($C$2:C441)-1,0)</f>
        <v>-0.40134153158188934</v>
      </c>
      <c r="E441" s="112">
        <f>IF(C441&lt;MAX($C$280:C441),C441/MAX($C$280:C441)-1,0)</f>
        <v>-6.4935064935065512E-3</v>
      </c>
    </row>
    <row r="442" spans="1:9">
      <c r="A442" s="265">
        <v>42669</v>
      </c>
      <c r="B442" s="264">
        <v>1.0649999999999999</v>
      </c>
      <c r="C442" s="264">
        <v>1.0649999999999999</v>
      </c>
      <c r="D442" s="112">
        <f>IF(C442&lt;MAX($C$2:C442),C442/MAX($C$2:C442)-1,0)</f>
        <v>-0.40469536053661259</v>
      </c>
      <c r="E442" s="112">
        <f>IF(C442&lt;MAX($C$280:C442),C442/MAX($C$280:C442)-1,0)</f>
        <v>-1.20593692022265E-2</v>
      </c>
      <c r="G442">
        <f>B445/B429-1</f>
        <v>3.0332681017612551E-2</v>
      </c>
      <c r="H442">
        <f>B467/B445-1</f>
        <v>2.089268755935425E-2</v>
      </c>
      <c r="I442">
        <f>B490/B467-1</f>
        <v>-4.2790697674418676E-2</v>
      </c>
    </row>
    <row r="443" spans="1:9">
      <c r="A443" s="265">
        <v>42670</v>
      </c>
      <c r="B443" s="264">
        <v>1.0640000000000001</v>
      </c>
      <c r="C443" s="264">
        <v>1.0640000000000001</v>
      </c>
      <c r="D443" s="112">
        <f>IF(C443&lt;MAX($C$2:C443),C443/MAX($C$2:C443)-1,0)</f>
        <v>-0.40525433202906647</v>
      </c>
      <c r="E443" s="112">
        <f>IF(C443&lt;MAX($C$280:C443),C443/MAX($C$280:C443)-1,0)</f>
        <v>-1.2987012987012991E-2</v>
      </c>
    </row>
    <row r="444" spans="1:9">
      <c r="A444" s="265">
        <v>42671</v>
      </c>
      <c r="B444" s="264">
        <v>1.0509999999999999</v>
      </c>
      <c r="C444" s="264">
        <v>1.0509999999999999</v>
      </c>
      <c r="D444" s="112">
        <f>IF(C444&lt;MAX($C$2:C444),C444/MAX($C$2:C444)-1,0)</f>
        <v>-0.41252096143096706</v>
      </c>
      <c r="E444" s="112">
        <f>IF(C444&lt;MAX($C$280:C444),C444/MAX($C$280:C444)-1,0)</f>
        <v>-2.5046382189239491E-2</v>
      </c>
    </row>
    <row r="445" spans="1:9">
      <c r="A445" s="265">
        <v>42674</v>
      </c>
      <c r="B445" s="264">
        <v>1.0529999999999999</v>
      </c>
      <c r="C445" s="264">
        <v>1.0529999999999999</v>
      </c>
      <c r="D445" s="112">
        <f>IF(C445&lt;MAX($C$2:C445),C445/MAX($C$2:C445)-1,0)</f>
        <v>-0.41140301844605931</v>
      </c>
      <c r="E445" s="112">
        <f>IF(C445&lt;MAX($C$280:C445),C445/MAX($C$280:C445)-1,0)</f>
        <v>-2.3191094619666175E-2</v>
      </c>
    </row>
    <row r="446" spans="1:9">
      <c r="A446" s="265">
        <v>42675</v>
      </c>
      <c r="B446" s="264">
        <v>1.06</v>
      </c>
      <c r="C446" s="264">
        <v>1.06</v>
      </c>
      <c r="D446" s="112">
        <f>IF(C446&lt;MAX($C$2:C446),C446/MAX($C$2:C446)-1,0)</f>
        <v>-0.40749021799888197</v>
      </c>
      <c r="E446" s="112">
        <f>IF(C446&lt;MAX($C$280:C446),C446/MAX($C$280:C446)-1,0)</f>
        <v>-1.6697588126159624E-2</v>
      </c>
    </row>
    <row r="447" spans="1:9">
      <c r="A447" s="265">
        <v>42676</v>
      </c>
      <c r="B447" s="264">
        <v>1.046</v>
      </c>
      <c r="C447" s="264">
        <v>1.046</v>
      </c>
      <c r="D447" s="112">
        <f>IF(C447&lt;MAX($C$2:C447),C447/MAX($C$2:C447)-1,0)</f>
        <v>-0.41531581889323643</v>
      </c>
      <c r="E447" s="112">
        <f>IF(C447&lt;MAX($C$280:C447),C447/MAX($C$280:C447)-1,0)</f>
        <v>-2.9684601113172615E-2</v>
      </c>
    </row>
    <row r="448" spans="1:9">
      <c r="A448" s="265">
        <v>42677</v>
      </c>
      <c r="B448" s="264">
        <v>1.0569999999999999</v>
      </c>
      <c r="C448" s="264">
        <v>1.0569999999999999</v>
      </c>
      <c r="D448" s="112">
        <f>IF(C448&lt;MAX($C$2:C448),C448/MAX($C$2:C448)-1,0)</f>
        <v>-0.4091671324762437</v>
      </c>
      <c r="E448" s="112">
        <f>IF(C448&lt;MAX($C$280:C448),C448/MAX($C$280:C448)-1,0)</f>
        <v>-1.9480519480519654E-2</v>
      </c>
    </row>
    <row r="449" spans="1:5">
      <c r="A449" s="265">
        <v>42678</v>
      </c>
      <c r="B449" s="264">
        <v>1.054</v>
      </c>
      <c r="C449" s="264">
        <v>1.054</v>
      </c>
      <c r="D449" s="112">
        <f>IF(C449&lt;MAX($C$2:C449),C449/MAX($C$2:C449)-1,0)</f>
        <v>-0.41084404695360532</v>
      </c>
      <c r="E449" s="112">
        <f>IF(C449&lt;MAX($C$280:C449),C449/MAX($C$280:C449)-1,0)</f>
        <v>-2.2263450834879461E-2</v>
      </c>
    </row>
    <row r="450" spans="1:5">
      <c r="A450" s="265">
        <v>42681</v>
      </c>
      <c r="B450" s="264">
        <v>1.0569999999999999</v>
      </c>
      <c r="C450" s="264">
        <v>1.0569999999999999</v>
      </c>
      <c r="D450" s="112">
        <f>IF(C450&lt;MAX($C$2:C450),C450/MAX($C$2:C450)-1,0)</f>
        <v>-0.4091671324762437</v>
      </c>
      <c r="E450" s="112">
        <f>IF(C450&lt;MAX($C$280:C450),C450/MAX($C$280:C450)-1,0)</f>
        <v>-1.9480519480519654E-2</v>
      </c>
    </row>
    <row r="451" spans="1:5">
      <c r="A451" s="265">
        <v>42682</v>
      </c>
      <c r="B451" s="264">
        <v>1.0589999999999999</v>
      </c>
      <c r="C451" s="264">
        <v>1.0589999999999999</v>
      </c>
      <c r="D451" s="112">
        <f>IF(C451&lt;MAX($C$2:C451),C451/MAX($C$2:C451)-1,0)</f>
        <v>-0.40804918949133595</v>
      </c>
      <c r="E451" s="112">
        <f>IF(C451&lt;MAX($C$280:C451),C451/MAX($C$280:C451)-1,0)</f>
        <v>-1.7625231910946337E-2</v>
      </c>
    </row>
    <row r="452" spans="1:5">
      <c r="A452" s="265">
        <v>42683</v>
      </c>
      <c r="B452" s="264">
        <v>1.054</v>
      </c>
      <c r="C452" s="264">
        <v>1.054</v>
      </c>
      <c r="D452" s="112">
        <f>IF(C452&lt;MAX($C$2:C452),C452/MAX($C$2:C452)-1,0)</f>
        <v>-0.41084404695360532</v>
      </c>
      <c r="E452" s="112">
        <f>IF(C452&lt;MAX($C$280:C452),C452/MAX($C$280:C452)-1,0)</f>
        <v>-2.2263450834879461E-2</v>
      </c>
    </row>
    <row r="453" spans="1:5">
      <c r="A453" s="265">
        <v>42684</v>
      </c>
      <c r="B453" s="264">
        <v>1.0649999999999999</v>
      </c>
      <c r="C453" s="264">
        <v>1.0649999999999999</v>
      </c>
      <c r="D453" s="112">
        <f>IF(C453&lt;MAX($C$2:C453),C453/MAX($C$2:C453)-1,0)</f>
        <v>-0.40469536053661259</v>
      </c>
      <c r="E453" s="112">
        <f>IF(C453&lt;MAX($C$280:C453),C453/MAX($C$280:C453)-1,0)</f>
        <v>-1.20593692022265E-2</v>
      </c>
    </row>
    <row r="454" spans="1:5">
      <c r="A454" s="265">
        <v>42685</v>
      </c>
      <c r="B454" s="264">
        <v>1.075</v>
      </c>
      <c r="C454" s="264">
        <v>1.075</v>
      </c>
      <c r="D454" s="112">
        <f>IF(C454&lt;MAX($C$2:C454),C454/MAX($C$2:C454)-1,0)</f>
        <v>-0.39910564561207373</v>
      </c>
      <c r="E454" s="112">
        <f>IF(C454&lt;MAX($C$280:C454),C454/MAX($C$280:C454)-1,0)</f>
        <v>-2.7829313543600298E-3</v>
      </c>
    </row>
    <row r="455" spans="1:5">
      <c r="A455" s="265">
        <v>42688</v>
      </c>
      <c r="B455" s="264">
        <v>1.08</v>
      </c>
      <c r="C455" s="264">
        <v>1.08</v>
      </c>
      <c r="D455" s="112">
        <f>IF(C455&lt;MAX($C$2:C455),C455/MAX($C$2:C455)-1,0)</f>
        <v>-0.39631078814980425</v>
      </c>
      <c r="E455" s="112">
        <f>IF(C455&lt;MAX($C$280:C455),C455/MAX($C$280:C455)-1,0)</f>
        <v>0</v>
      </c>
    </row>
    <row r="456" spans="1:5">
      <c r="A456" s="265">
        <v>42689</v>
      </c>
      <c r="B456" s="264">
        <v>1.077</v>
      </c>
      <c r="C456" s="264">
        <v>1.077</v>
      </c>
      <c r="D456" s="112">
        <f>IF(C456&lt;MAX($C$2:C456),C456/MAX($C$2:C456)-1,0)</f>
        <v>-0.39798770262716598</v>
      </c>
      <c r="E456" s="112">
        <f>IF(C456&lt;MAX($C$280:C456),C456/MAX($C$280:C456)-1,0)</f>
        <v>-2.7777777777778789E-3</v>
      </c>
    </row>
    <row r="457" spans="1:5">
      <c r="A457" s="265">
        <v>42690</v>
      </c>
      <c r="B457" s="264">
        <v>1.0780000000000001</v>
      </c>
      <c r="C457" s="264">
        <v>1.0780000000000001</v>
      </c>
      <c r="D457" s="112">
        <f>IF(C457&lt;MAX($C$2:C457),C457/MAX($C$2:C457)-1,0)</f>
        <v>-0.39742873113471211</v>
      </c>
      <c r="E457" s="112">
        <f>IF(C457&lt;MAX($C$280:C457),C457/MAX($C$280:C457)-1,0)</f>
        <v>-1.8518518518518823E-3</v>
      </c>
    </row>
    <row r="458" spans="1:5">
      <c r="A458" s="265">
        <v>42691</v>
      </c>
      <c r="B458" s="264">
        <v>1.0740000000000001</v>
      </c>
      <c r="C458" s="264">
        <v>1.0740000000000001</v>
      </c>
      <c r="D458" s="112">
        <f>IF(C458&lt;MAX($C$2:C458),C458/MAX($C$2:C458)-1,0)</f>
        <v>-0.39966461710452761</v>
      </c>
      <c r="E458" s="112">
        <f>IF(C458&lt;MAX($C$280:C458),C458/MAX($C$280:C458)-1,0)</f>
        <v>-5.5555555555555358E-3</v>
      </c>
    </row>
    <row r="459" spans="1:5">
      <c r="A459" s="265">
        <v>42692</v>
      </c>
      <c r="B459" s="264">
        <v>1.0669999999999999</v>
      </c>
      <c r="C459" s="264">
        <v>1.0669999999999999</v>
      </c>
      <c r="D459" s="112">
        <f>IF(C459&lt;MAX($C$2:C459),C459/MAX($C$2:C459)-1,0)</f>
        <v>-0.40357741755170484</v>
      </c>
      <c r="E459" s="112">
        <f>IF(C459&lt;MAX($C$280:C459),C459/MAX($C$280:C459)-1,0)</f>
        <v>-1.2037037037037179E-2</v>
      </c>
    </row>
    <row r="460" spans="1:5">
      <c r="A460" s="265">
        <v>42695</v>
      </c>
      <c r="B460" s="264">
        <v>1.0680000000000001</v>
      </c>
      <c r="C460" s="264">
        <v>1.0680000000000001</v>
      </c>
      <c r="D460" s="112">
        <f>IF(C460&lt;MAX($C$2:C460),C460/MAX($C$2:C460)-1,0)</f>
        <v>-0.40301844605925097</v>
      </c>
      <c r="E460" s="112">
        <f>IF(C460&lt;MAX($C$280:C460),C460/MAX($C$280:C460)-1,0)</f>
        <v>-1.1111111111111072E-2</v>
      </c>
    </row>
    <row r="461" spans="1:5">
      <c r="A461" s="265">
        <v>42696</v>
      </c>
      <c r="B461" s="264">
        <v>1.08</v>
      </c>
      <c r="C461" s="264">
        <v>1.08</v>
      </c>
      <c r="D461" s="112">
        <f>IF(C461&lt;MAX($C$2:C461),C461/MAX($C$2:C461)-1,0)</f>
        <v>-0.39631078814980425</v>
      </c>
      <c r="E461" s="112">
        <f>IF(C461&lt;MAX($C$280:C461),C461/MAX($C$280:C461)-1,0)</f>
        <v>0</v>
      </c>
    </row>
    <row r="462" spans="1:5">
      <c r="A462" s="265">
        <v>42697</v>
      </c>
      <c r="B462" s="264">
        <v>1.0780000000000001</v>
      </c>
      <c r="C462" s="264">
        <v>1.0780000000000001</v>
      </c>
      <c r="D462" s="112">
        <f>IF(C462&lt;MAX($C$2:C462),C462/MAX($C$2:C462)-1,0)</f>
        <v>-0.39742873113471211</v>
      </c>
      <c r="E462" s="112">
        <f>IF(C462&lt;MAX($C$280:C462),C462/MAX($C$280:C462)-1,0)</f>
        <v>-1.8518518518518823E-3</v>
      </c>
    </row>
    <row r="463" spans="1:5">
      <c r="A463" s="265">
        <v>42698</v>
      </c>
      <c r="B463" s="264">
        <v>1.0740000000000001</v>
      </c>
      <c r="C463" s="264">
        <v>1.0740000000000001</v>
      </c>
      <c r="D463" s="112">
        <f>IF(C463&lt;MAX($C$2:C463),C463/MAX($C$2:C463)-1,0)</f>
        <v>-0.39966461710452761</v>
      </c>
      <c r="E463" s="112">
        <f>IF(C463&lt;MAX($C$280:C463),C463/MAX($C$280:C463)-1,0)</f>
        <v>-5.5555555555555358E-3</v>
      </c>
    </row>
    <row r="464" spans="1:5">
      <c r="A464" s="265">
        <v>42699</v>
      </c>
      <c r="B464" s="264">
        <v>1.0880000000000001</v>
      </c>
      <c r="C464" s="264">
        <v>1.0880000000000001</v>
      </c>
      <c r="D464" s="112">
        <f>IF(C464&lt;MAX($C$2:C464),C464/MAX($C$2:C464)-1,0)</f>
        <v>-0.39183901621017325</v>
      </c>
      <c r="E464" s="112">
        <f>IF(C464&lt;MAX($C$280:C464),C464/MAX($C$280:C464)-1,0)</f>
        <v>0</v>
      </c>
    </row>
    <row r="465" spans="1:5">
      <c r="A465" s="265">
        <v>42702</v>
      </c>
      <c r="B465" s="264">
        <v>1.0920000000000001</v>
      </c>
      <c r="C465" s="264">
        <v>1.0920000000000001</v>
      </c>
      <c r="D465" s="112">
        <f>IF(C465&lt;MAX($C$2:C465),C465/MAX($C$2:C465)-1,0)</f>
        <v>-0.38960313024035764</v>
      </c>
      <c r="E465" s="112">
        <f>IF(C465&lt;MAX($C$280:C465),C465/MAX($C$280:C465)-1,0)</f>
        <v>0</v>
      </c>
    </row>
    <row r="466" spans="1:5">
      <c r="A466" s="265">
        <v>42703</v>
      </c>
      <c r="B466" s="264">
        <v>1.083</v>
      </c>
      <c r="C466" s="264">
        <v>1.083</v>
      </c>
      <c r="D466" s="112">
        <f>IF(C466&lt;MAX($C$2:C466),C466/MAX($C$2:C466)-1,0)</f>
        <v>-0.39463387367244274</v>
      </c>
      <c r="E466" s="112">
        <f>IF(C466&lt;MAX($C$280:C466),C466/MAX($C$280:C466)-1,0)</f>
        <v>-8.2417582417583235E-3</v>
      </c>
    </row>
    <row r="467" spans="1:5">
      <c r="A467" s="265">
        <v>42704</v>
      </c>
      <c r="B467" s="264">
        <v>1.075</v>
      </c>
      <c r="C467" s="264">
        <v>1.075</v>
      </c>
      <c r="D467" s="112">
        <f>IF(C467&lt;MAX($C$2:C467),C467/MAX($C$2:C467)-1,0)</f>
        <v>-0.39910564561207373</v>
      </c>
      <c r="E467" s="112">
        <f>IF(C467&lt;MAX($C$280:C467),C467/MAX($C$280:C467)-1,0)</f>
        <v>-1.5567765567765735E-2</v>
      </c>
    </row>
    <row r="468" spans="1:5">
      <c r="A468" s="265">
        <v>42705</v>
      </c>
      <c r="B468" s="264">
        <v>1.0880000000000001</v>
      </c>
      <c r="C468" s="264">
        <v>1.0880000000000001</v>
      </c>
      <c r="D468" s="112">
        <f>IF(C468&lt;MAX($C$2:C468),C468/MAX($C$2:C468)-1,0)</f>
        <v>-0.39183901621017325</v>
      </c>
      <c r="E468" s="112">
        <f>IF(C468&lt;MAX($C$280:C468),C468/MAX($C$280:C468)-1,0)</f>
        <v>-3.66300366300365E-3</v>
      </c>
    </row>
    <row r="469" spans="1:5">
      <c r="A469" s="265">
        <v>42706</v>
      </c>
      <c r="B469" s="264">
        <v>1.0720000000000001</v>
      </c>
      <c r="C469" s="264">
        <v>1.0720000000000001</v>
      </c>
      <c r="D469" s="112">
        <f>IF(C469&lt;MAX($C$2:C469),C469/MAX($C$2:C469)-1,0)</f>
        <v>-0.40078256008943536</v>
      </c>
      <c r="E469" s="112">
        <f>IF(C469&lt;MAX($C$280:C469),C469/MAX($C$280:C469)-1,0)</f>
        <v>-1.8315018315018361E-2</v>
      </c>
    </row>
    <row r="470" spans="1:5">
      <c r="A470" s="265">
        <v>42709</v>
      </c>
      <c r="B470" s="264">
        <v>1.069</v>
      </c>
      <c r="C470" s="264">
        <v>1.069</v>
      </c>
      <c r="D470" s="112">
        <f>IF(C470&lt;MAX($C$2:C470),C470/MAX($C$2:C470)-1,0)</f>
        <v>-0.40245947456679709</v>
      </c>
      <c r="E470" s="112">
        <f>IF(C470&lt;MAX($C$280:C470),C470/MAX($C$280:C470)-1,0)</f>
        <v>-2.1062271062271209E-2</v>
      </c>
    </row>
    <row r="471" spans="1:5">
      <c r="A471" s="265">
        <v>42710</v>
      </c>
      <c r="B471" s="264">
        <v>1.07</v>
      </c>
      <c r="C471" s="264">
        <v>1.07</v>
      </c>
      <c r="D471" s="112">
        <f>IF(C471&lt;MAX($C$2:C471),C471/MAX($C$2:C471)-1,0)</f>
        <v>-0.40190050307434311</v>
      </c>
      <c r="E471" s="112">
        <f>IF(C471&lt;MAX($C$280:C471),C471/MAX($C$280:C471)-1,0)</f>
        <v>-2.0146520146520186E-2</v>
      </c>
    </row>
    <row r="472" spans="1:5">
      <c r="A472" s="265">
        <v>42711</v>
      </c>
      <c r="B472" s="264">
        <v>1.077</v>
      </c>
      <c r="C472" s="264">
        <v>1.077</v>
      </c>
      <c r="D472" s="112">
        <f>IF(C472&lt;MAX($C$2:C472),C472/MAX($C$2:C472)-1,0)</f>
        <v>-0.39798770262716598</v>
      </c>
      <c r="E472" s="112">
        <f>IF(C472&lt;MAX($C$280:C472),C472/MAX($C$280:C472)-1,0)</f>
        <v>-1.3736263736263798E-2</v>
      </c>
    </row>
    <row r="473" spans="1:5">
      <c r="A473" s="265">
        <v>42712</v>
      </c>
      <c r="B473" s="264">
        <v>1.0720000000000001</v>
      </c>
      <c r="C473" s="264">
        <v>1.0720000000000001</v>
      </c>
      <c r="D473" s="112">
        <f>IF(C473&lt;MAX($C$2:C473),C473/MAX($C$2:C473)-1,0)</f>
        <v>-0.40078256008943536</v>
      </c>
      <c r="E473" s="112">
        <f>IF(C473&lt;MAX($C$280:C473),C473/MAX($C$280:C473)-1,0)</f>
        <v>-1.8315018315018361E-2</v>
      </c>
    </row>
    <row r="474" spans="1:5">
      <c r="A474" s="265">
        <v>42713</v>
      </c>
      <c r="B474" s="264">
        <v>1.0720000000000001</v>
      </c>
      <c r="C474" s="264">
        <v>1.0720000000000001</v>
      </c>
      <c r="D474" s="112">
        <f>IF(C474&lt;MAX($C$2:C474),C474/MAX($C$2:C474)-1,0)</f>
        <v>-0.40078256008943536</v>
      </c>
      <c r="E474" s="112">
        <f>IF(C474&lt;MAX($C$280:C474),C474/MAX($C$280:C474)-1,0)</f>
        <v>-1.8315018315018361E-2</v>
      </c>
    </row>
    <row r="475" spans="1:5">
      <c r="A475" s="265">
        <v>42716</v>
      </c>
      <c r="B475" s="264">
        <v>1.0409999999999999</v>
      </c>
      <c r="C475" s="264">
        <v>1.0409999999999999</v>
      </c>
      <c r="D475" s="112">
        <f>IF(C475&lt;MAX($C$2:C475),C475/MAX($C$2:C475)-1,0)</f>
        <v>-0.41811067635550592</v>
      </c>
      <c r="E475" s="112">
        <f>IF(C475&lt;MAX($C$280:C475),C475/MAX($C$280:C475)-1,0)</f>
        <v>-4.670329670329687E-2</v>
      </c>
    </row>
    <row r="476" spans="1:5">
      <c r="A476" s="265">
        <v>42717</v>
      </c>
      <c r="B476" s="264">
        <v>1.04</v>
      </c>
      <c r="C476" s="264">
        <v>1.04</v>
      </c>
      <c r="D476" s="112">
        <f>IF(C476&lt;MAX($C$2:C476),C476/MAX($C$2:C476)-1,0)</f>
        <v>-0.41866964784795968</v>
      </c>
      <c r="E476" s="112">
        <f>IF(C476&lt;MAX($C$280:C476),C476/MAX($C$280:C476)-1,0)</f>
        <v>-4.7619047619047672E-2</v>
      </c>
    </row>
    <row r="477" spans="1:5">
      <c r="A477" s="265">
        <v>42718</v>
      </c>
      <c r="B477" s="264">
        <v>1.034</v>
      </c>
      <c r="C477" s="264">
        <v>1.034</v>
      </c>
      <c r="D477" s="112">
        <f>IF(C477&lt;MAX($C$2:C477),C477/MAX($C$2:C477)-1,0)</f>
        <v>-0.42202347680268304</v>
      </c>
      <c r="E477" s="112">
        <f>IF(C477&lt;MAX($C$280:C477),C477/MAX($C$280:C477)-1,0)</f>
        <v>-5.3113553113553147E-2</v>
      </c>
    </row>
    <row r="478" spans="1:5">
      <c r="A478" s="265">
        <v>42719</v>
      </c>
      <c r="B478" s="264">
        <v>1.0329999999999999</v>
      </c>
      <c r="C478" s="264">
        <v>1.0329999999999999</v>
      </c>
      <c r="D478" s="112">
        <f>IF(C478&lt;MAX($C$2:C478),C478/MAX($C$2:C478)-1,0)</f>
        <v>-0.42258244829513691</v>
      </c>
      <c r="E478" s="112">
        <f>IF(C478&lt;MAX($C$280:C478),C478/MAX($C$280:C478)-1,0)</f>
        <v>-5.402930402930417E-2</v>
      </c>
    </row>
    <row r="479" spans="1:5">
      <c r="A479" s="265">
        <v>42720</v>
      </c>
      <c r="B479" s="264">
        <v>1.036</v>
      </c>
      <c r="C479" s="264">
        <v>1.036</v>
      </c>
      <c r="D479" s="112">
        <f>IF(C479&lt;MAX($C$2:C479),C479/MAX($C$2:C479)-1,0)</f>
        <v>-0.42090553381777529</v>
      </c>
      <c r="E479" s="112">
        <f>IF(C479&lt;MAX($C$280:C479),C479/MAX($C$280:C479)-1,0)</f>
        <v>-5.1282051282051322E-2</v>
      </c>
    </row>
    <row r="480" spans="1:5">
      <c r="A480" s="265">
        <v>42723</v>
      </c>
      <c r="B480" s="264">
        <v>1.032</v>
      </c>
      <c r="C480" s="264">
        <v>1.032</v>
      </c>
      <c r="D480" s="112">
        <f>IF(C480&lt;MAX($C$2:C480),C480/MAX($C$2:C480)-1,0)</f>
        <v>-0.42314141978759079</v>
      </c>
      <c r="E480" s="112">
        <f>IF(C480&lt;MAX($C$280:C480),C480/MAX($C$280:C480)-1,0)</f>
        <v>-5.4945054945054972E-2</v>
      </c>
    </row>
    <row r="481" spans="1:5">
      <c r="A481" s="265">
        <v>42724</v>
      </c>
      <c r="B481" s="264">
        <v>1.028</v>
      </c>
      <c r="C481" s="264">
        <v>1.028</v>
      </c>
      <c r="D481" s="112">
        <f>IF(C481&lt;MAX($C$2:C481),C481/MAX($C$2:C481)-1,0)</f>
        <v>-0.42537730575740629</v>
      </c>
      <c r="E481" s="112">
        <f>IF(C481&lt;MAX($C$280:C481),C481/MAX($C$280:C481)-1,0)</f>
        <v>-5.8608058608058622E-2</v>
      </c>
    </row>
    <row r="482" spans="1:5">
      <c r="A482" s="265">
        <v>42725</v>
      </c>
      <c r="B482" s="264">
        <v>1.04</v>
      </c>
      <c r="C482" s="264">
        <v>1.04</v>
      </c>
      <c r="D482" s="112">
        <f>IF(C482&lt;MAX($C$2:C482),C482/MAX($C$2:C482)-1,0)</f>
        <v>-0.41866964784795968</v>
      </c>
      <c r="E482" s="112">
        <f>IF(C482&lt;MAX($C$280:C482),C482/MAX($C$280:C482)-1,0)</f>
        <v>-4.7619047619047672E-2</v>
      </c>
    </row>
    <row r="483" spans="1:5">
      <c r="A483" s="265">
        <v>42726</v>
      </c>
      <c r="B483" s="264">
        <v>1.0369999999999999</v>
      </c>
      <c r="C483" s="264">
        <v>1.0369999999999999</v>
      </c>
      <c r="D483" s="112">
        <f>IF(C483&lt;MAX($C$2:C483),C483/MAX($C$2:C483)-1,0)</f>
        <v>-0.42034656232532142</v>
      </c>
      <c r="E483" s="112">
        <f>IF(C483&lt;MAX($C$280:C483),C483/MAX($C$280:C483)-1,0)</f>
        <v>-5.036630036630052E-2</v>
      </c>
    </row>
    <row r="484" spans="1:5">
      <c r="A484" s="265">
        <v>42727</v>
      </c>
      <c r="B484" s="264">
        <v>1.026</v>
      </c>
      <c r="C484" s="264">
        <v>1.026</v>
      </c>
      <c r="D484" s="112">
        <f>IF(C484&lt;MAX($C$2:C484),C484/MAX($C$2:C484)-1,0)</f>
        <v>-0.42649524874231415</v>
      </c>
      <c r="E484" s="112">
        <f>IF(C484&lt;MAX($C$280:C484),C484/MAX($C$280:C484)-1,0)</f>
        <v>-6.0439560439560447E-2</v>
      </c>
    </row>
    <row r="485" spans="1:5">
      <c r="A485" s="265">
        <v>42730</v>
      </c>
      <c r="B485" s="264">
        <v>1.036</v>
      </c>
      <c r="C485" s="264">
        <v>1.036</v>
      </c>
      <c r="D485" s="112">
        <f>IF(C485&lt;MAX($C$2:C485),C485/MAX($C$2:C485)-1,0)</f>
        <v>-0.42090553381777529</v>
      </c>
      <c r="E485" s="112">
        <f>IF(C485&lt;MAX($C$280:C485),C485/MAX($C$280:C485)-1,0)</f>
        <v>-5.1282051282051322E-2</v>
      </c>
    </row>
    <row r="486" spans="1:5">
      <c r="A486" s="265">
        <v>42731</v>
      </c>
      <c r="B486" s="264">
        <v>1.0369999999999999</v>
      </c>
      <c r="C486" s="264">
        <v>1.0369999999999999</v>
      </c>
      <c r="D486" s="112">
        <f>IF(C486&lt;MAX($C$2:C486),C486/MAX($C$2:C486)-1,0)</f>
        <v>-0.42034656232532142</v>
      </c>
      <c r="E486" s="112">
        <f>IF(C486&lt;MAX($C$280:C486),C486/MAX($C$280:C486)-1,0)</f>
        <v>-5.036630036630052E-2</v>
      </c>
    </row>
    <row r="487" spans="1:5">
      <c r="A487" s="265">
        <v>42732</v>
      </c>
      <c r="B487" s="264">
        <v>1.0329999999999999</v>
      </c>
      <c r="C487" s="264">
        <v>1.0329999999999999</v>
      </c>
      <c r="D487" s="112">
        <f>IF(C487&lt;MAX($C$2:C487),C487/MAX($C$2:C487)-1,0)</f>
        <v>-0.42258244829513691</v>
      </c>
      <c r="E487" s="112">
        <f>IF(C487&lt;MAX($C$280:C487),C487/MAX($C$280:C487)-1,0)</f>
        <v>-5.402930402930417E-2</v>
      </c>
    </row>
    <row r="488" spans="1:5">
      <c r="A488" s="265">
        <v>42733</v>
      </c>
      <c r="B488" s="264">
        <v>1.03</v>
      </c>
      <c r="C488" s="264">
        <v>1.03</v>
      </c>
      <c r="D488" s="112">
        <f>IF(C488&lt;MAX($C$2:C488),C488/MAX($C$2:C488)-1,0)</f>
        <v>-0.42425936277249854</v>
      </c>
      <c r="E488" s="112">
        <f>IF(C488&lt;MAX($C$280:C488),C488/MAX($C$280:C488)-1,0)</f>
        <v>-5.6776556776556797E-2</v>
      </c>
    </row>
    <row r="489" spans="1:5">
      <c r="A489" s="265">
        <v>42734</v>
      </c>
      <c r="B489" s="264">
        <v>1.0289999999999999</v>
      </c>
      <c r="C489" s="264">
        <v>1.0289999999999999</v>
      </c>
      <c r="D489" s="112">
        <f>IF(C489&lt;MAX($C$2:C489),C489/MAX($C$2:C489)-1,0)</f>
        <v>-0.42481833426495252</v>
      </c>
      <c r="E489" s="112">
        <f>IF(C489&lt;MAX($C$280:C489),C489/MAX($C$280:C489)-1,0)</f>
        <v>-5.769230769230782E-2</v>
      </c>
    </row>
    <row r="490" spans="1:5">
      <c r="A490" s="265">
        <v>42735</v>
      </c>
      <c r="B490" s="264">
        <v>1.0289999999999999</v>
      </c>
      <c r="C490" s="264">
        <v>1.0289999999999999</v>
      </c>
      <c r="D490" s="112">
        <f>IF(C490&lt;MAX($C$2:C490),C490/MAX($C$2:C490)-1,0)</f>
        <v>-0.42481833426495252</v>
      </c>
      <c r="E490" s="112">
        <f>IF(C490&lt;MAX($C$280:C490),C490/MAX($C$280:C490)-1,0)</f>
        <v>-5.769230769230782E-2</v>
      </c>
    </row>
    <row r="491" spans="1:5">
      <c r="A491" s="265">
        <v>42738</v>
      </c>
      <c r="B491" s="264">
        <v>1.0429999999999999</v>
      </c>
      <c r="C491" s="264">
        <v>1.0429999999999999</v>
      </c>
      <c r="D491" s="112">
        <f>IF(C491&lt;MAX($C$2:C491),C491/MAX($C$2:C491)-1,0)</f>
        <v>-0.41699273337059817</v>
      </c>
      <c r="E491" s="112">
        <f>IF(C491&lt;MAX($C$280:C491),C491/MAX($C$280:C491)-1,0)</f>
        <v>-4.4871794871795045E-2</v>
      </c>
    </row>
    <row r="492" spans="1:5">
      <c r="A492" s="265">
        <v>42739</v>
      </c>
      <c r="B492" s="264">
        <v>1.0549999999999999</v>
      </c>
      <c r="C492" s="264">
        <v>1.0549999999999999</v>
      </c>
      <c r="D492" s="112">
        <f>IF(C492&lt;MAX($C$2:C492),C492/MAX($C$2:C492)-1,0)</f>
        <v>-0.41028507546115145</v>
      </c>
      <c r="E492" s="112">
        <f>IF(C492&lt;MAX($C$280:C492),C492/MAX($C$280:C492)-1,0)</f>
        <v>-3.3882783882783984E-2</v>
      </c>
    </row>
    <row r="493" spans="1:5">
      <c r="A493" s="265">
        <v>42740</v>
      </c>
      <c r="B493" s="264">
        <v>1.0609999999999999</v>
      </c>
      <c r="C493" s="264">
        <v>1.0609999999999999</v>
      </c>
      <c r="D493" s="112">
        <f>IF(C493&lt;MAX($C$2:C493),C493/MAX($C$2:C493)-1,0)</f>
        <v>-0.4069312465064282</v>
      </c>
      <c r="E493" s="112">
        <f>IF(C493&lt;MAX($C$280:C493),C493/MAX($C$280:C493)-1,0)</f>
        <v>-2.8388278388278509E-2</v>
      </c>
    </row>
    <row r="494" spans="1:5">
      <c r="A494" s="265">
        <v>42741</v>
      </c>
      <c r="B494" s="264">
        <v>1.0589999999999999</v>
      </c>
      <c r="C494" s="264">
        <v>1.0589999999999999</v>
      </c>
      <c r="D494" s="112">
        <f>IF(C494&lt;MAX($C$2:C494),C494/MAX($C$2:C494)-1,0)</f>
        <v>-0.40804918949133595</v>
      </c>
      <c r="E494" s="112">
        <f>IF(C494&lt;MAX($C$280:C494),C494/MAX($C$280:C494)-1,0)</f>
        <v>-3.0219780219780334E-2</v>
      </c>
    </row>
    <row r="495" spans="1:5">
      <c r="A495" s="265">
        <v>42744</v>
      </c>
      <c r="B495" s="264">
        <v>1.0680000000000001</v>
      </c>
      <c r="C495" s="264">
        <v>1.0680000000000001</v>
      </c>
      <c r="D495" s="112">
        <f>IF(C495&lt;MAX($C$2:C495),C495/MAX($C$2:C495)-1,0)</f>
        <v>-0.40301844605925097</v>
      </c>
      <c r="E495" s="112">
        <f>IF(C495&lt;MAX($C$280:C495),C495/MAX($C$280:C495)-1,0)</f>
        <v>-2.1978021978022011E-2</v>
      </c>
    </row>
    <row r="496" spans="1:5">
      <c r="A496" s="265">
        <v>42745</v>
      </c>
      <c r="B496" s="264">
        <v>1.0589999999999999</v>
      </c>
      <c r="C496" s="264">
        <v>1.0589999999999999</v>
      </c>
      <c r="D496" s="112">
        <f>IF(C496&lt;MAX($C$2:C496),C496/MAX($C$2:C496)-1,0)</f>
        <v>-0.40804918949133595</v>
      </c>
      <c r="E496" s="112">
        <f>IF(C496&lt;MAX($C$280:C496),C496/MAX($C$280:C496)-1,0)</f>
        <v>-3.0219780219780334E-2</v>
      </c>
    </row>
    <row r="497" spans="1:5">
      <c r="A497" s="265">
        <v>42746</v>
      </c>
      <c r="B497" s="264">
        <v>1.0489999999999999</v>
      </c>
      <c r="C497" s="264">
        <v>1.0489999999999999</v>
      </c>
      <c r="D497" s="112">
        <f>IF(C497&lt;MAX($C$2:C497),C497/MAX($C$2:C497)-1,0)</f>
        <v>-0.41363890441587481</v>
      </c>
      <c r="E497" s="112">
        <f>IF(C497&lt;MAX($C$280:C497),C497/MAX($C$280:C497)-1,0)</f>
        <v>-3.9377289377289459E-2</v>
      </c>
    </row>
    <row r="498" spans="1:5">
      <c r="A498" s="265">
        <v>42747</v>
      </c>
      <c r="B498" s="264">
        <v>1.046</v>
      </c>
      <c r="C498" s="264">
        <v>1.046</v>
      </c>
      <c r="D498" s="112">
        <f>IF(C498&lt;MAX($C$2:C498),C498/MAX($C$2:C498)-1,0)</f>
        <v>-0.41531581889323643</v>
      </c>
      <c r="E498" s="112">
        <f>IF(C498&lt;MAX($C$280:C498),C498/MAX($C$280:C498)-1,0)</f>
        <v>-4.2124542124542197E-2</v>
      </c>
    </row>
    <row r="499" spans="1:5">
      <c r="A499" s="265">
        <v>42748</v>
      </c>
      <c r="B499" s="264">
        <v>1.0269999999999999</v>
      </c>
      <c r="C499" s="264">
        <v>1.0269999999999999</v>
      </c>
      <c r="D499" s="112">
        <f>IF(C499&lt;MAX($C$2:C499),C499/MAX($C$2:C499)-1,0)</f>
        <v>-0.42593627724986027</v>
      </c>
      <c r="E499" s="112">
        <f>IF(C499&lt;MAX($C$280:C499),C499/MAX($C$280:C499)-1,0)</f>
        <v>-5.9523809523809645E-2</v>
      </c>
    </row>
    <row r="500" spans="1:5">
      <c r="A500" s="265">
        <v>42751</v>
      </c>
      <c r="B500" s="264">
        <v>0.998</v>
      </c>
      <c r="C500" s="264">
        <v>0.998</v>
      </c>
      <c r="D500" s="112">
        <f>IF(C500&lt;MAX($C$2:C500),C500/MAX($C$2:C500)-1,0)</f>
        <v>-0.44214645053102286</v>
      </c>
      <c r="E500" s="112">
        <f>IF(C500&lt;MAX($C$280:C500),C500/MAX($C$280:C500)-1,0)</f>
        <v>-8.6080586080586108E-2</v>
      </c>
    </row>
    <row r="501" spans="1:5">
      <c r="A501" s="265">
        <v>42752</v>
      </c>
      <c r="B501" s="264">
        <v>1.006</v>
      </c>
      <c r="C501" s="264">
        <v>1.006</v>
      </c>
      <c r="D501" s="112">
        <f>IF(C501&lt;MAX($C$2:C501),C501/MAX($C$2:C501)-1,0)</f>
        <v>-0.43767467859139186</v>
      </c>
      <c r="E501" s="112">
        <f>IF(C501&lt;MAX($C$280:C501),C501/MAX($C$280:C501)-1,0)</f>
        <v>-7.8754578754578808E-2</v>
      </c>
    </row>
    <row r="502" spans="1:5">
      <c r="A502" s="265">
        <v>42753</v>
      </c>
      <c r="B502" s="264">
        <v>1.0009999999999999</v>
      </c>
      <c r="C502" s="264">
        <v>1.0009999999999999</v>
      </c>
      <c r="D502" s="112">
        <f>IF(C502&lt;MAX($C$2:C502),C502/MAX($C$2:C502)-1,0)</f>
        <v>-0.44046953605366135</v>
      </c>
      <c r="E502" s="112">
        <f>IF(C502&lt;MAX($C$280:C502),C502/MAX($C$280:C502)-1,0)</f>
        <v>-8.3333333333333481E-2</v>
      </c>
    </row>
    <row r="503" spans="1:5">
      <c r="A503" s="265">
        <v>42754</v>
      </c>
      <c r="B503" s="264">
        <v>0.99099999999999999</v>
      </c>
      <c r="C503" s="264">
        <v>0.99099999999999999</v>
      </c>
      <c r="D503" s="112">
        <f>IF(C503&lt;MAX($C$2:C503),C503/MAX($C$2:C503)-1,0)</f>
        <v>-0.44605925097820009</v>
      </c>
      <c r="E503" s="112">
        <f>IF(C503&lt;MAX($C$280:C503),C503/MAX($C$280:C503)-1,0)</f>
        <v>-9.2490842490842606E-2</v>
      </c>
    </row>
    <row r="504" spans="1:5">
      <c r="A504" s="265">
        <v>42755</v>
      </c>
      <c r="B504" s="264">
        <v>1.004</v>
      </c>
      <c r="C504" s="264">
        <v>1.004</v>
      </c>
      <c r="D504" s="112">
        <f>IF(C504&lt;MAX($C$2:C504),C504/MAX($C$2:C504)-1,0)</f>
        <v>-0.43879262157629961</v>
      </c>
      <c r="E504" s="112">
        <f>IF(C504&lt;MAX($C$280:C504),C504/MAX($C$280:C504)-1,0)</f>
        <v>-8.0586080586080633E-2</v>
      </c>
    </row>
    <row r="505" spans="1:5">
      <c r="A505" s="265">
        <v>42758</v>
      </c>
      <c r="B505" s="264">
        <v>1.0089999999999999</v>
      </c>
      <c r="C505" s="264">
        <v>1.0089999999999999</v>
      </c>
      <c r="D505" s="112">
        <f>IF(C505&lt;MAX($C$2:C505),C505/MAX($C$2:C505)-1,0)</f>
        <v>-0.43599776411403024</v>
      </c>
      <c r="E505" s="112">
        <f>IF(C505&lt;MAX($C$280:C505),C505/MAX($C$280:C505)-1,0)</f>
        <v>-7.6007326007326181E-2</v>
      </c>
    </row>
    <row r="506" spans="1:5">
      <c r="A506" s="265">
        <v>42759</v>
      </c>
      <c r="B506" s="264">
        <v>1.0029999999999999</v>
      </c>
      <c r="C506" s="264">
        <v>1.0029999999999999</v>
      </c>
      <c r="D506" s="112">
        <f>IF(C506&lt;MAX($C$2:C506),C506/MAX($C$2:C506)-1,0)</f>
        <v>-0.43935159306875349</v>
      </c>
      <c r="E506" s="112">
        <f>IF(C506&lt;MAX($C$280:C506),C506/MAX($C$280:C506)-1,0)</f>
        <v>-8.1501831501831656E-2</v>
      </c>
    </row>
    <row r="507" spans="1:5">
      <c r="A507" s="265">
        <v>42760</v>
      </c>
      <c r="B507" s="264">
        <v>1.006</v>
      </c>
      <c r="C507" s="264">
        <v>1.006</v>
      </c>
      <c r="D507" s="112">
        <f>IF(C507&lt;MAX($C$2:C507),C507/MAX($C$2:C507)-1,0)</f>
        <v>-0.43767467859139186</v>
      </c>
      <c r="E507" s="112">
        <f>IF(C507&lt;MAX($C$280:C507),C507/MAX($C$280:C507)-1,0)</f>
        <v>-7.8754578754578808E-2</v>
      </c>
    </row>
    <row r="508" spans="1:5">
      <c r="A508" s="265">
        <v>42761</v>
      </c>
      <c r="B508" s="264">
        <v>1.0089999999999999</v>
      </c>
      <c r="C508" s="264">
        <v>1.0089999999999999</v>
      </c>
      <c r="D508" s="112">
        <f>IF(C508&lt;MAX($C$2:C508),C508/MAX($C$2:C508)-1,0)</f>
        <v>-0.43599776411403024</v>
      </c>
      <c r="E508" s="112">
        <f>IF(C508&lt;MAX($C$280:C508),C508/MAX($C$280:C508)-1,0)</f>
        <v>-7.6007326007326181E-2</v>
      </c>
    </row>
    <row r="509" spans="1:5">
      <c r="A509" s="265">
        <v>42769</v>
      </c>
      <c r="B509" s="264">
        <v>1.0069999999999999</v>
      </c>
      <c r="C509" s="264">
        <v>1.0069999999999999</v>
      </c>
      <c r="D509" s="112">
        <f>IF(C509&lt;MAX($C$2:C509),C509/MAX($C$2:C509)-1,0)</f>
        <v>-0.43711570709893799</v>
      </c>
      <c r="E509" s="112">
        <f>IF(C509&lt;MAX($C$280:C509),C509/MAX($C$280:C509)-1,0)</f>
        <v>-7.7838827838828006E-2</v>
      </c>
    </row>
    <row r="510" spans="1:5">
      <c r="A510" s="265">
        <v>42772</v>
      </c>
      <c r="B510" s="264">
        <v>1.0149999999999999</v>
      </c>
      <c r="C510" s="264">
        <v>1.0149999999999999</v>
      </c>
      <c r="D510" s="112">
        <f>IF(C510&lt;MAX($C$2:C510),C510/MAX($C$2:C510)-1,0)</f>
        <v>-0.43264393515930688</v>
      </c>
      <c r="E510" s="112">
        <f>IF(C510&lt;MAX($C$280:C510),C510/MAX($C$280:C510)-1,0)</f>
        <v>-7.0512820512820706E-2</v>
      </c>
    </row>
    <row r="511" spans="1:5">
      <c r="A511" s="265">
        <v>42773</v>
      </c>
      <c r="B511" s="264">
        <v>1.014</v>
      </c>
      <c r="C511" s="264">
        <v>1.014</v>
      </c>
      <c r="D511" s="112">
        <f>IF(C511&lt;MAX($C$2:C511),C511/MAX($C$2:C511)-1,0)</f>
        <v>-0.43320290665176076</v>
      </c>
      <c r="E511" s="112">
        <f>IF(C511&lt;MAX($C$280:C511),C511/MAX($C$280:C511)-1,0)</f>
        <v>-7.1428571428571508E-2</v>
      </c>
    </row>
    <row r="512" spans="1:5">
      <c r="A512" s="265">
        <v>42774</v>
      </c>
      <c r="B512" s="264">
        <v>1.022</v>
      </c>
      <c r="C512" s="264">
        <v>1.022</v>
      </c>
      <c r="D512" s="112">
        <f>IF(C512&lt;MAX($C$2:C512),C512/MAX($C$2:C512)-1,0)</f>
        <v>-0.42873113471212965</v>
      </c>
      <c r="E512" s="112">
        <f>IF(C512&lt;MAX($C$280:C512),C512/MAX($C$280:C512)-1,0)</f>
        <v>-6.4102564102564208E-2</v>
      </c>
    </row>
    <row r="513" spans="1:5">
      <c r="A513" s="265">
        <v>42775</v>
      </c>
      <c r="B513" s="264">
        <v>1.032</v>
      </c>
      <c r="C513" s="264">
        <v>1.032</v>
      </c>
      <c r="D513" s="112">
        <f>IF(C513&lt;MAX($C$2:C513),C513/MAX($C$2:C513)-1,0)</f>
        <v>-0.42314141978759079</v>
      </c>
      <c r="E513" s="112">
        <f>IF(C513&lt;MAX($C$280:C513),C513/MAX($C$280:C513)-1,0)</f>
        <v>-5.4945054945054972E-2</v>
      </c>
    </row>
    <row r="514" spans="1:5">
      <c r="A514" s="265">
        <v>42776</v>
      </c>
      <c r="B514" s="264">
        <v>1.0329999999999999</v>
      </c>
      <c r="C514" s="264">
        <v>1.0329999999999999</v>
      </c>
      <c r="D514" s="112">
        <f>IF(C514&lt;MAX($C$2:C514),C514/MAX($C$2:C514)-1,0)</f>
        <v>-0.42258244829513691</v>
      </c>
      <c r="E514" s="112">
        <f>IF(C514&lt;MAX($C$280:C514),C514/MAX($C$280:C514)-1,0)</f>
        <v>-5.402930402930417E-2</v>
      </c>
    </row>
    <row r="515" spans="1:5">
      <c r="A515" s="265">
        <v>42779</v>
      </c>
      <c r="B515" s="264">
        <v>1.042</v>
      </c>
      <c r="C515" s="264">
        <v>1.042</v>
      </c>
      <c r="D515" s="112">
        <f>IF(C515&lt;MAX($C$2:C515),C515/MAX($C$2:C515)-1,0)</f>
        <v>-0.41755170486305193</v>
      </c>
      <c r="E515" s="112">
        <f>IF(C515&lt;MAX($C$280:C515),C515/MAX($C$280:C515)-1,0)</f>
        <v>-4.5787545787545847E-2</v>
      </c>
    </row>
    <row r="516" spans="1:5">
      <c r="A516" s="265">
        <v>42780</v>
      </c>
      <c r="B516" s="264">
        <v>1.04</v>
      </c>
      <c r="C516" s="264">
        <v>1.04</v>
      </c>
      <c r="D516" s="112">
        <f>IF(C516&lt;MAX($C$2:C516),C516/MAX($C$2:C516)-1,0)</f>
        <v>-0.41866964784795968</v>
      </c>
      <c r="E516" s="112">
        <f>IF(C516&lt;MAX($C$280:C516),C516/MAX($C$280:C516)-1,0)</f>
        <v>-4.7619047619047672E-2</v>
      </c>
    </row>
    <row r="517" spans="1:5">
      <c r="A517" s="265">
        <v>42781</v>
      </c>
      <c r="B517" s="264">
        <v>1.0369999999999999</v>
      </c>
      <c r="C517" s="264">
        <v>1.0369999999999999</v>
      </c>
      <c r="D517" s="112">
        <f>IF(C517&lt;MAX($C$2:C517),C517/MAX($C$2:C517)-1,0)</f>
        <v>-0.42034656232532142</v>
      </c>
      <c r="E517" s="112">
        <f>IF(C517&lt;MAX($C$280:C517),C517/MAX($C$280:C517)-1,0)</f>
        <v>-5.036630036630052E-2</v>
      </c>
    </row>
    <row r="518" spans="1:5">
      <c r="A518" s="265">
        <v>42782</v>
      </c>
      <c r="B518" s="264">
        <v>1.0429999999999999</v>
      </c>
      <c r="C518" s="264">
        <v>1.0429999999999999</v>
      </c>
      <c r="D518" s="112">
        <f>IF(C518&lt;MAX($C$2:C518),C518/MAX($C$2:C518)-1,0)</f>
        <v>-0.41699273337059817</v>
      </c>
      <c r="E518" s="112">
        <f>IF(C518&lt;MAX($C$280:C518),C518/MAX($C$280:C518)-1,0)</f>
        <v>-4.4871794871795045E-2</v>
      </c>
    </row>
    <row r="519" spans="1:5">
      <c r="A519" s="265">
        <v>42783</v>
      </c>
      <c r="B519" s="264">
        <v>1.0309999999999999</v>
      </c>
      <c r="C519" s="264">
        <v>1.0309999999999999</v>
      </c>
      <c r="D519" s="112">
        <f>IF(C519&lt;MAX($C$2:C519),C519/MAX($C$2:C519)-1,0)</f>
        <v>-0.42370039128004477</v>
      </c>
      <c r="E519" s="112">
        <f>IF(C519&lt;MAX($C$280:C519),C519/MAX($C$280:C519)-1,0)</f>
        <v>-5.5860805860805995E-2</v>
      </c>
    </row>
    <row r="520" spans="1:5">
      <c r="A520" s="265">
        <v>42786</v>
      </c>
      <c r="B520" s="264">
        <v>1.042</v>
      </c>
      <c r="C520" s="264">
        <v>1.042</v>
      </c>
      <c r="D520" s="112">
        <f>IF(C520&lt;MAX($C$2:C520),C520/MAX($C$2:C520)-1,0)</f>
        <v>-0.41755170486305193</v>
      </c>
      <c r="E520" s="112">
        <f>IF(C520&lt;MAX($C$280:C520),C520/MAX($C$280:C520)-1,0)</f>
        <v>-4.5787545787545847E-2</v>
      </c>
    </row>
    <row r="521" spans="1:5">
      <c r="A521" s="265">
        <v>42787</v>
      </c>
      <c r="B521" s="264">
        <v>1.0529999999999999</v>
      </c>
      <c r="C521" s="264">
        <v>1.0529999999999999</v>
      </c>
      <c r="D521" s="112">
        <f>IF(C521&lt;MAX($C$2:C521),C521/MAX($C$2:C521)-1,0)</f>
        <v>-0.41140301844605931</v>
      </c>
      <c r="E521" s="112">
        <f>IF(C521&lt;MAX($C$280:C521),C521/MAX($C$280:C521)-1,0)</f>
        <v>-3.5714285714285809E-2</v>
      </c>
    </row>
    <row r="522" spans="1:5">
      <c r="A522" s="265">
        <v>42788</v>
      </c>
      <c r="B522" s="264">
        <v>1.0620000000000001</v>
      </c>
      <c r="C522" s="264">
        <v>1.0620000000000001</v>
      </c>
      <c r="D522" s="112">
        <f>IF(C522&lt;MAX($C$2:C522),C522/MAX($C$2:C522)-1,0)</f>
        <v>-0.40637227501397422</v>
      </c>
      <c r="E522" s="112">
        <f>IF(C522&lt;MAX($C$280:C522),C522/MAX($C$280:C522)-1,0)</f>
        <v>-2.7472527472527486E-2</v>
      </c>
    </row>
    <row r="523" spans="1:5">
      <c r="A523" s="265">
        <v>42789</v>
      </c>
      <c r="B523" s="264">
        <v>1.0649999999999999</v>
      </c>
      <c r="C523" s="264">
        <v>1.0649999999999999</v>
      </c>
      <c r="D523" s="112">
        <f>IF(C523&lt;MAX($C$2:C523),C523/MAX($C$2:C523)-1,0)</f>
        <v>-0.40469536053661259</v>
      </c>
      <c r="E523" s="112">
        <f>IF(C523&lt;MAX($C$280:C523),C523/MAX($C$280:C523)-1,0)</f>
        <v>-2.4725274725274859E-2</v>
      </c>
    </row>
    <row r="524" spans="1:5">
      <c r="A524" s="265">
        <v>42790</v>
      </c>
      <c r="B524" s="264">
        <v>1.0680000000000001</v>
      </c>
      <c r="C524" s="264">
        <v>1.0680000000000001</v>
      </c>
      <c r="D524" s="112">
        <f>IF(C524&lt;MAX($C$2:C524),C524/MAX($C$2:C524)-1,0)</f>
        <v>-0.40301844605925097</v>
      </c>
      <c r="E524" s="112">
        <f>IF(C524&lt;MAX($C$280:C524),C524/MAX($C$280:C524)-1,0)</f>
        <v>-2.1978021978022011E-2</v>
      </c>
    </row>
    <row r="525" spans="1:5">
      <c r="A525" s="265">
        <v>42793</v>
      </c>
      <c r="B525" s="264">
        <v>1.0640000000000001</v>
      </c>
      <c r="C525" s="264">
        <v>1.0640000000000001</v>
      </c>
      <c r="D525" s="112">
        <f>IF(C525&lt;MAX($C$2:C525),C525/MAX($C$2:C525)-1,0)</f>
        <v>-0.40525433202906647</v>
      </c>
      <c r="E525" s="112">
        <f>IF(C525&lt;MAX($C$280:C525),C525/MAX($C$280:C525)-1,0)</f>
        <v>-2.5641025641025661E-2</v>
      </c>
    </row>
    <row r="526" spans="1:5">
      <c r="A526" s="265">
        <v>42794</v>
      </c>
      <c r="B526" s="264">
        <v>1.0669999999999999</v>
      </c>
      <c r="C526" s="264">
        <v>1.0669999999999999</v>
      </c>
      <c r="D526" s="112">
        <f>IF(C526&lt;MAX($C$2:C526),C526/MAX($C$2:C526)-1,0)</f>
        <v>-0.40357741755170484</v>
      </c>
      <c r="E526" s="112">
        <f>IF(C526&lt;MAX($C$280:C526),C526/MAX($C$280:C526)-1,0)</f>
        <v>-2.2893772893773034E-2</v>
      </c>
    </row>
    <row r="527" spans="1:5">
      <c r="A527" s="265">
        <v>42795</v>
      </c>
      <c r="B527" s="264">
        <v>1.079</v>
      </c>
      <c r="C527" s="264">
        <v>1.079</v>
      </c>
      <c r="D527" s="112">
        <f>IF(C527&lt;MAX($C$2:C527),C527/MAX($C$2:C527)-1,0)</f>
        <v>-0.39686975964225824</v>
      </c>
      <c r="E527" s="112">
        <f>IF(C527&lt;MAX($C$280:C527),C527/MAX($C$280:C527)-1,0)</f>
        <v>-1.1904761904761973E-2</v>
      </c>
    </row>
    <row r="528" spans="1:5">
      <c r="A528" s="265">
        <v>42796</v>
      </c>
      <c r="B528" s="264">
        <v>1.08</v>
      </c>
      <c r="C528" s="264">
        <v>1.08</v>
      </c>
      <c r="D528" s="112">
        <f>IF(C528&lt;MAX($C$2:C528),C528/MAX($C$2:C528)-1,0)</f>
        <v>-0.39631078814980425</v>
      </c>
      <c r="E528" s="112">
        <f>IF(C528&lt;MAX($C$280:C528),C528/MAX($C$280:C528)-1,0)</f>
        <v>-1.098901098901095E-2</v>
      </c>
    </row>
    <row r="529" spans="1:5">
      <c r="A529" s="265">
        <v>42797</v>
      </c>
      <c r="B529" s="264">
        <v>1.083</v>
      </c>
      <c r="C529" s="264">
        <v>1.083</v>
      </c>
      <c r="D529" s="112">
        <f>IF(C529&lt;MAX($C$2:C529),C529/MAX($C$2:C529)-1,0)</f>
        <v>-0.39463387367244274</v>
      </c>
      <c r="E529" s="112">
        <f>IF(C529&lt;MAX($C$280:C529),C529/MAX($C$280:C529)-1,0)</f>
        <v>-8.2417582417583235E-3</v>
      </c>
    </row>
    <row r="530" spans="1:5">
      <c r="A530" s="265">
        <v>42800</v>
      </c>
      <c r="B530" s="264">
        <v>1.091</v>
      </c>
      <c r="C530" s="264">
        <v>1.091</v>
      </c>
      <c r="D530" s="112">
        <f>IF(C530&lt;MAX($C$2:C530),C530/MAX($C$2:C530)-1,0)</f>
        <v>-0.39016210173281163</v>
      </c>
      <c r="E530" s="112">
        <f>IF(C530&lt;MAX($C$280:C530),C530/MAX($C$280:C530)-1,0)</f>
        <v>-9.1575091575102352E-4</v>
      </c>
    </row>
    <row r="531" spans="1:5">
      <c r="A531" s="265">
        <v>42801</v>
      </c>
      <c r="B531" s="264">
        <v>1.0860000000000001</v>
      </c>
      <c r="C531" s="264">
        <v>1.0860000000000001</v>
      </c>
      <c r="D531" s="112">
        <f>IF(C531&lt;MAX($C$2:C531),C531/MAX($C$2:C531)-1,0)</f>
        <v>-0.392956959195081</v>
      </c>
      <c r="E531" s="112">
        <f>IF(C531&lt;MAX($C$280:C531),C531/MAX($C$280:C531)-1,0)</f>
        <v>-5.494505494505475E-3</v>
      </c>
    </row>
    <row r="532" spans="1:5">
      <c r="A532" s="265">
        <v>42802</v>
      </c>
      <c r="B532" s="264">
        <v>1.083</v>
      </c>
      <c r="C532" s="264">
        <v>1.083</v>
      </c>
      <c r="D532" s="112">
        <f>IF(C532&lt;MAX($C$2:C532),C532/MAX($C$2:C532)-1,0)</f>
        <v>-0.39463387367244274</v>
      </c>
      <c r="E532" s="112">
        <f>IF(C532&lt;MAX($C$280:C532),C532/MAX($C$280:C532)-1,0)</f>
        <v>-8.2417582417583235E-3</v>
      </c>
    </row>
    <row r="533" spans="1:5">
      <c r="A533" s="265">
        <v>42803</v>
      </c>
      <c r="B533" s="264">
        <v>1.075</v>
      </c>
      <c r="C533" s="264">
        <v>1.075</v>
      </c>
      <c r="D533" s="112">
        <f>IF(C533&lt;MAX($C$2:C533),C533/MAX($C$2:C533)-1,0)</f>
        <v>-0.39910564561207373</v>
      </c>
      <c r="E533" s="112">
        <f>IF(C533&lt;MAX($C$280:C533),C533/MAX($C$280:C533)-1,0)</f>
        <v>-1.5567765567765735E-2</v>
      </c>
    </row>
    <row r="534" spans="1:5">
      <c r="A534" s="265">
        <v>42804</v>
      </c>
      <c r="B534" s="264">
        <v>1.0780000000000001</v>
      </c>
      <c r="C534" s="264">
        <v>1.0780000000000001</v>
      </c>
      <c r="D534" s="112">
        <f>IF(C534&lt;MAX($C$2:C534),C534/MAX($C$2:C534)-1,0)</f>
        <v>-0.39742873113471211</v>
      </c>
      <c r="E534" s="112">
        <f>IF(C534&lt;MAX($C$280:C534),C534/MAX($C$280:C534)-1,0)</f>
        <v>-1.2820512820512886E-2</v>
      </c>
    </row>
    <row r="535" spans="1:5">
      <c r="A535" s="265">
        <v>42807</v>
      </c>
      <c r="B535" s="264">
        <v>1.0880000000000001</v>
      </c>
      <c r="C535" s="264">
        <v>1.0880000000000001</v>
      </c>
      <c r="D535" s="112">
        <f>IF(C535&lt;MAX($C$2:C535),C535/MAX($C$2:C535)-1,0)</f>
        <v>-0.39183901621017325</v>
      </c>
      <c r="E535" s="112">
        <f>IF(C535&lt;MAX($C$280:C535),C535/MAX($C$280:C535)-1,0)</f>
        <v>-3.66300366300365E-3</v>
      </c>
    </row>
    <row r="536" spans="1:5">
      <c r="A536" s="265">
        <v>42808</v>
      </c>
      <c r="B536" s="264">
        <v>1.0860000000000001</v>
      </c>
      <c r="C536" s="264">
        <v>1.0860000000000001</v>
      </c>
      <c r="D536" s="112">
        <f>IF(C536&lt;MAX($C$2:C536),C536/MAX($C$2:C536)-1,0)</f>
        <v>-0.392956959195081</v>
      </c>
      <c r="E536" s="112">
        <f>IF(C536&lt;MAX($C$280:C536),C536/MAX($C$280:C536)-1,0)</f>
        <v>-5.494505494505475E-3</v>
      </c>
    </row>
    <row r="537" spans="1:5">
      <c r="A537" s="265">
        <v>42809</v>
      </c>
      <c r="B537" s="264">
        <v>1.0840000000000001</v>
      </c>
      <c r="C537" s="264">
        <v>1.0840000000000001</v>
      </c>
      <c r="D537" s="112">
        <f>IF(C537&lt;MAX($C$2:C537),C537/MAX($C$2:C537)-1,0)</f>
        <v>-0.39407490217998875</v>
      </c>
      <c r="E537" s="112">
        <f>IF(C537&lt;MAX($C$280:C537),C537/MAX($C$280:C537)-1,0)</f>
        <v>-7.3260073260073E-3</v>
      </c>
    </row>
    <row r="538" spans="1:5">
      <c r="A538" s="265">
        <v>42810</v>
      </c>
      <c r="B538" s="264">
        <v>1.0980000000000001</v>
      </c>
      <c r="C538" s="264">
        <v>1.0980000000000001</v>
      </c>
      <c r="D538" s="112">
        <f>IF(C538&lt;MAX($C$2:C538),C538/MAX($C$2:C538)-1,0)</f>
        <v>-0.38624930128563439</v>
      </c>
      <c r="E538" s="112">
        <f>IF(C538&lt;MAX($C$280:C538),C538/MAX($C$280:C538)-1,0)</f>
        <v>0</v>
      </c>
    </row>
    <row r="539" spans="1:5">
      <c r="A539" s="265">
        <v>42811</v>
      </c>
      <c r="B539" s="264">
        <v>1.0880000000000001</v>
      </c>
      <c r="C539" s="264">
        <v>1.0880000000000001</v>
      </c>
      <c r="D539" s="112">
        <f>IF(C539&lt;MAX($C$2:C539),C539/MAX($C$2:C539)-1,0)</f>
        <v>-0.39183901621017325</v>
      </c>
      <c r="E539" s="112">
        <f>IF(C539&lt;MAX($C$280:C539),C539/MAX($C$280:C539)-1,0)</f>
        <v>-9.1074681238615396E-3</v>
      </c>
    </row>
    <row r="540" spans="1:5">
      <c r="A540" s="265">
        <v>42814</v>
      </c>
      <c r="B540" s="264">
        <v>1.089</v>
      </c>
      <c r="C540" s="264">
        <v>1.089</v>
      </c>
      <c r="D540" s="112">
        <f>IF(C540&lt;MAX($C$2:C540),C540/MAX($C$2:C540)-1,0)</f>
        <v>-0.39128004471771938</v>
      </c>
      <c r="E540" s="112">
        <f>IF(C540&lt;MAX($C$280:C540),C540/MAX($C$280:C540)-1,0)</f>
        <v>-8.19672131147553E-3</v>
      </c>
    </row>
    <row r="541" spans="1:5">
      <c r="A541" s="265">
        <v>42815</v>
      </c>
      <c r="B541" s="264">
        <v>1.0940000000000001</v>
      </c>
      <c r="C541" s="264">
        <v>1.0940000000000001</v>
      </c>
      <c r="D541" s="112">
        <f>IF(C541&lt;MAX($C$2:C541),C541/MAX($C$2:C541)-1,0)</f>
        <v>-0.38848518725544989</v>
      </c>
      <c r="E541" s="112">
        <f>IF(C541&lt;MAX($C$280:C541),C541/MAX($C$280:C541)-1,0)</f>
        <v>-3.6429872495445936E-3</v>
      </c>
    </row>
    <row r="542" spans="1:5">
      <c r="A542" s="265">
        <v>42816</v>
      </c>
      <c r="B542" s="264">
        <v>1.087</v>
      </c>
      <c r="C542" s="264">
        <v>1.087</v>
      </c>
      <c r="D542" s="112">
        <f>IF(C542&lt;MAX($C$2:C542),C542/MAX($C$2:C542)-1,0)</f>
        <v>-0.39239798770262713</v>
      </c>
      <c r="E542" s="112">
        <f>IF(C542&lt;MAX($C$280:C542),C542/MAX($C$280:C542)-1,0)</f>
        <v>-1.0018214936247882E-2</v>
      </c>
    </row>
    <row r="543" spans="1:5">
      <c r="A543" s="265">
        <v>42817</v>
      </c>
      <c r="B543" s="264">
        <v>1.089</v>
      </c>
      <c r="C543" s="264">
        <v>1.089</v>
      </c>
      <c r="D543" s="112">
        <f>IF(C543&lt;MAX($C$2:C543),C543/MAX($C$2:C543)-1,0)</f>
        <v>-0.39128004471771938</v>
      </c>
      <c r="E543" s="112">
        <f>IF(C543&lt;MAX($C$280:C543),C543/MAX($C$280:C543)-1,0)</f>
        <v>-8.19672131147553E-3</v>
      </c>
    </row>
    <row r="544" spans="1:5">
      <c r="A544" s="265">
        <v>42818</v>
      </c>
      <c r="B544" s="264">
        <v>1.095</v>
      </c>
      <c r="C544" s="264">
        <v>1.095</v>
      </c>
      <c r="D544" s="112">
        <f>IF(C544&lt;MAX($C$2:C544),C544/MAX($C$2:C544)-1,0)</f>
        <v>-0.38792621576299613</v>
      </c>
      <c r="E544" s="112">
        <f>IF(C544&lt;MAX($C$280:C544),C544/MAX($C$280:C544)-1,0)</f>
        <v>-2.732240437158584E-3</v>
      </c>
    </row>
    <row r="545" spans="1:5">
      <c r="A545" s="265">
        <v>42821</v>
      </c>
      <c r="B545" s="264">
        <v>1.093</v>
      </c>
      <c r="C545" s="264">
        <v>1.093</v>
      </c>
      <c r="D545" s="112">
        <f>IF(C545&lt;MAX($C$2:C545),C545/MAX($C$2:C545)-1,0)</f>
        <v>-0.38904415874790388</v>
      </c>
      <c r="E545" s="112">
        <f>IF(C545&lt;MAX($C$280:C545),C545/MAX($C$280:C545)-1,0)</f>
        <v>-4.5537340619309363E-3</v>
      </c>
    </row>
    <row r="546" spans="1:5">
      <c r="A546" s="265">
        <v>42822</v>
      </c>
      <c r="B546" s="264">
        <v>1.085</v>
      </c>
      <c r="C546" s="264">
        <v>1.085</v>
      </c>
      <c r="D546" s="112">
        <f>IF(C546&lt;MAX($C$2:C546),C546/MAX($C$2:C546)-1,0)</f>
        <v>-0.39351593068753488</v>
      </c>
      <c r="E546" s="112">
        <f>IF(C546&lt;MAX($C$280:C546),C546/MAX($C$280:C546)-1,0)</f>
        <v>-1.1839708561020124E-2</v>
      </c>
    </row>
    <row r="547" spans="1:5">
      <c r="A547" s="265">
        <v>42823</v>
      </c>
      <c r="B547" s="264">
        <v>1.083</v>
      </c>
      <c r="C547" s="264">
        <v>1.083</v>
      </c>
      <c r="D547" s="112">
        <f>IF(C547&lt;MAX($C$2:C547),C547/MAX($C$2:C547)-1,0)</f>
        <v>-0.39463387367244274</v>
      </c>
      <c r="E547" s="112">
        <f>IF(C547&lt;MAX($C$280:C547),C547/MAX($C$280:C547)-1,0)</f>
        <v>-1.3661202185792476E-2</v>
      </c>
    </row>
    <row r="548" spans="1:5">
      <c r="A548" s="265">
        <v>42824</v>
      </c>
      <c r="B548" s="264">
        <v>1.0609999999999999</v>
      </c>
      <c r="C548" s="264">
        <v>1.0609999999999999</v>
      </c>
      <c r="D548" s="112">
        <f>IF(C548&lt;MAX($C$2:C548),C548/MAX($C$2:C548)-1,0)</f>
        <v>-0.4069312465064282</v>
      </c>
      <c r="E548" s="112">
        <f>IF(C548&lt;MAX($C$280:C548),C548/MAX($C$280:C548)-1,0)</f>
        <v>-3.3697632058287907E-2</v>
      </c>
    </row>
    <row r="549" spans="1:5">
      <c r="A549" s="265">
        <v>42825</v>
      </c>
      <c r="B549" s="264">
        <v>1.0680000000000001</v>
      </c>
      <c r="C549" s="264">
        <v>1.0680000000000001</v>
      </c>
      <c r="D549" s="112">
        <f>IF(C549&lt;MAX($C$2:C549),C549/MAX($C$2:C549)-1,0)</f>
        <v>-0.40301844605925097</v>
      </c>
      <c r="E549" s="112">
        <f>IF(C549&lt;MAX($C$280:C549),C549/MAX($C$280:C549)-1,0)</f>
        <v>-2.732240437158473E-2</v>
      </c>
    </row>
    <row r="550" spans="1:5">
      <c r="A550" s="265">
        <v>42830</v>
      </c>
      <c r="B550" s="264">
        <v>1.083</v>
      </c>
      <c r="C550" s="264">
        <v>1.083</v>
      </c>
      <c r="D550" s="112">
        <f>IF(C550&lt;MAX($C$2:C550),C550/MAX($C$2:C550)-1,0)</f>
        <v>-0.39463387367244274</v>
      </c>
      <c r="E550" s="112">
        <f>IF(C550&lt;MAX($C$280:C550),C550/MAX($C$280:C550)-1,0)</f>
        <v>-1.3661202185792476E-2</v>
      </c>
    </row>
    <row r="551" spans="1:5">
      <c r="A551" s="265">
        <v>42831</v>
      </c>
      <c r="B551" s="264">
        <v>1.083</v>
      </c>
      <c r="C551" s="264">
        <v>1.083</v>
      </c>
      <c r="D551" s="112">
        <f>IF(C551&lt;MAX($C$2:C551),C551/MAX($C$2:C551)-1,0)</f>
        <v>-0.39463387367244274</v>
      </c>
      <c r="E551" s="112">
        <f>IF(C551&lt;MAX($C$280:C551),C551/MAX($C$280:C551)-1,0)</f>
        <v>-1.3661202185792476E-2</v>
      </c>
    </row>
    <row r="552" spans="1:5">
      <c r="A552" s="265">
        <v>42832</v>
      </c>
      <c r="B552" s="264">
        <v>1.0820000000000001</v>
      </c>
      <c r="C552" s="264">
        <v>1.0820000000000001</v>
      </c>
      <c r="D552" s="112">
        <f>IF(C552&lt;MAX($C$2:C552),C552/MAX($C$2:C552)-1,0)</f>
        <v>-0.3951928451648965</v>
      </c>
      <c r="E552" s="112">
        <f>IF(C552&lt;MAX($C$280:C552),C552/MAX($C$280:C552)-1,0)</f>
        <v>-1.4571948998178486E-2</v>
      </c>
    </row>
    <row r="553" spans="1:5">
      <c r="A553" s="265">
        <v>42835</v>
      </c>
      <c r="B553" s="264">
        <v>1.073</v>
      </c>
      <c r="C553" s="264">
        <v>1.073</v>
      </c>
      <c r="D553" s="112">
        <f>IF(C553&lt;MAX($C$2:C553),C553/MAX($C$2:C553)-1,0)</f>
        <v>-0.40022358859698159</v>
      </c>
      <c r="E553" s="112">
        <f>IF(C553&lt;MAX($C$280:C553),C553/MAX($C$280:C553)-1,0)</f>
        <v>-2.2768670309654016E-2</v>
      </c>
    </row>
    <row r="554" spans="1:5">
      <c r="A554" s="265">
        <v>42836</v>
      </c>
      <c r="B554" s="264">
        <v>1.071</v>
      </c>
      <c r="C554" s="264">
        <v>1.071</v>
      </c>
      <c r="D554" s="112">
        <f>IF(C554&lt;MAX($C$2:C554),C554/MAX($C$2:C554)-1,0)</f>
        <v>-0.40134153158188934</v>
      </c>
      <c r="E554" s="112">
        <f>IF(C554&lt;MAX($C$280:C554),C554/MAX($C$280:C554)-1,0)</f>
        <v>-2.4590163934426368E-2</v>
      </c>
    </row>
    <row r="555" spans="1:5">
      <c r="A555" s="265">
        <v>42837</v>
      </c>
      <c r="B555" s="264">
        <v>1.077</v>
      </c>
      <c r="C555" s="264">
        <v>1.077</v>
      </c>
      <c r="D555" s="112">
        <f>IF(C555&lt;MAX($C$2:C555),C555/MAX($C$2:C555)-1,0)</f>
        <v>-0.39798770262716598</v>
      </c>
      <c r="E555" s="112">
        <f>IF(C555&lt;MAX($C$280:C555),C555/MAX($C$280:C555)-1,0)</f>
        <v>-1.9125683060109422E-2</v>
      </c>
    </row>
    <row r="556" spans="1:5">
      <c r="A556" s="265">
        <v>42838</v>
      </c>
      <c r="B556" s="264">
        <v>1.0820000000000001</v>
      </c>
      <c r="C556" s="264">
        <v>1.0820000000000001</v>
      </c>
      <c r="D556" s="112">
        <f>IF(C556&lt;MAX($C$2:C556),C556/MAX($C$2:C556)-1,0)</f>
        <v>-0.3951928451648965</v>
      </c>
      <c r="E556" s="112">
        <f>IF(C556&lt;MAX($C$280:C556),C556/MAX($C$280:C556)-1,0)</f>
        <v>-1.4571948998178486E-2</v>
      </c>
    </row>
    <row r="557" spans="1:5">
      <c r="A557" s="265">
        <v>42839</v>
      </c>
      <c r="B557" s="264">
        <v>1.079</v>
      </c>
      <c r="C557" s="264">
        <v>1.079</v>
      </c>
      <c r="D557" s="112">
        <f>IF(C557&lt;MAX($C$2:C557),C557/MAX($C$2:C557)-1,0)</f>
        <v>-0.39686975964225824</v>
      </c>
      <c r="E557" s="112">
        <f>IF(C557&lt;MAX($C$280:C557),C557/MAX($C$280:C557)-1,0)</f>
        <v>-1.730418943533707E-2</v>
      </c>
    </row>
    <row r="558" spans="1:5">
      <c r="A558" s="265">
        <v>42842</v>
      </c>
      <c r="B558" s="264">
        <v>1.08</v>
      </c>
      <c r="C558" s="264">
        <v>1.08</v>
      </c>
      <c r="D558" s="112">
        <f>IF(C558&lt;MAX($C$2:C558),C558/MAX($C$2:C558)-1,0)</f>
        <v>-0.39631078814980425</v>
      </c>
      <c r="E558" s="112">
        <f>IF(C558&lt;MAX($C$280:C558),C558/MAX($C$280:C558)-1,0)</f>
        <v>-1.6393442622950838E-2</v>
      </c>
    </row>
    <row r="559" spans="1:5">
      <c r="A559" s="265">
        <v>42843</v>
      </c>
      <c r="B559" s="264">
        <v>1.0860000000000001</v>
      </c>
      <c r="C559" s="264">
        <v>1.0860000000000001</v>
      </c>
      <c r="D559" s="112">
        <f>IF(C559&lt;MAX($C$2:C559),C559/MAX($C$2:C559)-1,0)</f>
        <v>-0.392956959195081</v>
      </c>
      <c r="E559" s="112">
        <f>IF(C559&lt;MAX($C$280:C559),C559/MAX($C$280:C559)-1,0)</f>
        <v>-1.0928961748633892E-2</v>
      </c>
    </row>
    <row r="560" spans="1:5">
      <c r="A560" s="265">
        <v>42844</v>
      </c>
      <c r="B560" s="264">
        <v>1.087</v>
      </c>
      <c r="C560" s="264">
        <v>1.087</v>
      </c>
      <c r="D560" s="112">
        <f>IF(C560&lt;MAX($C$2:C560),C560/MAX($C$2:C560)-1,0)</f>
        <v>-0.39239798770262713</v>
      </c>
      <c r="E560" s="112">
        <f>IF(C560&lt;MAX($C$280:C560),C560/MAX($C$280:C560)-1,0)</f>
        <v>-1.0018214936247882E-2</v>
      </c>
    </row>
    <row r="561" spans="1:5">
      <c r="A561" s="265">
        <v>42845</v>
      </c>
      <c r="B561" s="264">
        <v>1.1040000000000001</v>
      </c>
      <c r="C561" s="264">
        <v>1.1040000000000001</v>
      </c>
      <c r="D561" s="112">
        <f>IF(C561&lt;MAX($C$2:C561),C561/MAX($C$2:C561)-1,0)</f>
        <v>-0.38289547233091104</v>
      </c>
      <c r="E561" s="112">
        <f>IF(C561&lt;MAX($C$280:C561),C561/MAX($C$280:C561)-1,0)</f>
        <v>0</v>
      </c>
    </row>
    <row r="562" spans="1:5">
      <c r="A562" s="265">
        <v>42846</v>
      </c>
      <c r="B562" s="264">
        <v>1.101</v>
      </c>
      <c r="C562" s="264">
        <v>1.101</v>
      </c>
      <c r="D562" s="112">
        <f>IF(C562&lt;MAX($C$2:C562),C562/MAX($C$2:C562)-1,0)</f>
        <v>-0.38457238680827277</v>
      </c>
      <c r="E562" s="112">
        <f>IF(C562&lt;MAX($C$280:C562),C562/MAX($C$280:C562)-1,0)</f>
        <v>-2.7173913043478937E-3</v>
      </c>
    </row>
    <row r="563" spans="1:5">
      <c r="A563" s="265">
        <v>42849</v>
      </c>
      <c r="B563" s="264">
        <v>1.0980000000000001</v>
      </c>
      <c r="C563" s="264">
        <v>1.0980000000000001</v>
      </c>
      <c r="D563" s="112">
        <f>IF(C563&lt;MAX($C$2:C563),C563/MAX($C$2:C563)-1,0)</f>
        <v>-0.38624930128563439</v>
      </c>
      <c r="E563" s="112">
        <f>IF(C563&lt;MAX($C$280:C563),C563/MAX($C$280:C563)-1,0)</f>
        <v>-5.4347826086956763E-3</v>
      </c>
    </row>
    <row r="564" spans="1:5">
      <c r="A564" s="265">
        <v>42850</v>
      </c>
      <c r="B564" s="264">
        <v>1.105</v>
      </c>
      <c r="C564" s="264">
        <v>1.105</v>
      </c>
      <c r="D564" s="112">
        <f>IF(C564&lt;MAX($C$2:C564),C564/MAX($C$2:C564)-1,0)</f>
        <v>-0.38233650083845727</v>
      </c>
      <c r="E564" s="112">
        <f>IF(C564&lt;MAX($C$280:C564),C564/MAX($C$280:C564)-1,0)</f>
        <v>0</v>
      </c>
    </row>
    <row r="565" spans="1:5">
      <c r="A565" s="265">
        <v>42851</v>
      </c>
      <c r="B565" s="264">
        <v>1.1100000000000001</v>
      </c>
      <c r="C565" s="264">
        <v>1.1100000000000001</v>
      </c>
      <c r="D565" s="112">
        <f>IF(C565&lt;MAX($C$2:C565),C565/MAX($C$2:C565)-1,0)</f>
        <v>-0.37954164337618779</v>
      </c>
      <c r="E565" s="112">
        <f>IF(C565&lt;MAX($C$280:C565),C565/MAX($C$280:C565)-1,0)</f>
        <v>0</v>
      </c>
    </row>
    <row r="566" spans="1:5">
      <c r="A566" s="265">
        <v>42852</v>
      </c>
      <c r="B566" s="264">
        <v>1.1140000000000001</v>
      </c>
      <c r="C566" s="264">
        <v>1.1140000000000001</v>
      </c>
      <c r="D566" s="112">
        <f>IF(C566&lt;MAX($C$2:C566),C566/MAX($C$2:C566)-1,0)</f>
        <v>-0.37730575740637218</v>
      </c>
      <c r="E566" s="112">
        <f>IF(C566&lt;MAX($C$280:C566),C566/MAX($C$280:C566)-1,0)</f>
        <v>0</v>
      </c>
    </row>
    <row r="567" spans="1:5">
      <c r="A567" s="265">
        <v>42853</v>
      </c>
      <c r="B567" s="264">
        <v>1.1080000000000001</v>
      </c>
      <c r="C567" s="264">
        <v>1.1080000000000001</v>
      </c>
      <c r="D567" s="112">
        <f>IF(C567&lt;MAX($C$2:C567),C567/MAX($C$2:C567)-1,0)</f>
        <v>-0.38065958636109554</v>
      </c>
      <c r="E567" s="112">
        <f>IF(C567&lt;MAX($C$280:C567),C567/MAX($C$280:C567)-1,0)</f>
        <v>-5.3859964093356805E-3</v>
      </c>
    </row>
    <row r="568" spans="1:5">
      <c r="A568" s="265">
        <v>42857</v>
      </c>
      <c r="B568" s="264">
        <v>1.107</v>
      </c>
      <c r="C568" s="264">
        <v>1.107</v>
      </c>
      <c r="D568" s="112">
        <f>IF(C568&lt;MAX($C$2:C568),C568/MAX($C$2:C568)-1,0)</f>
        <v>-0.38121855785354941</v>
      </c>
      <c r="E568" s="112">
        <f>IF(C568&lt;MAX($C$280:C568),C568/MAX($C$280:C568)-1,0)</f>
        <v>-6.2836624775584049E-3</v>
      </c>
    </row>
    <row r="569" spans="1:5">
      <c r="A569" s="265">
        <v>42858</v>
      </c>
      <c r="B569" s="264">
        <v>1.107</v>
      </c>
      <c r="C569" s="264">
        <v>1.107</v>
      </c>
      <c r="D569" s="112">
        <f>IF(C569&lt;MAX($C$2:C569),C569/MAX($C$2:C569)-1,0)</f>
        <v>-0.38121855785354941</v>
      </c>
      <c r="E569" s="112">
        <f>IF(C569&lt;MAX($C$280:C569),C569/MAX($C$280:C569)-1,0)</f>
        <v>-6.2836624775584049E-3</v>
      </c>
    </row>
    <row r="570" spans="1:5">
      <c r="A570" s="265">
        <v>42859</v>
      </c>
      <c r="B570" s="264">
        <v>1.1040000000000001</v>
      </c>
      <c r="C570" s="264">
        <v>1.1040000000000001</v>
      </c>
      <c r="D570" s="112">
        <f>IF(C570&lt;MAX($C$2:C570),C570/MAX($C$2:C570)-1,0)</f>
        <v>-0.38289547233091104</v>
      </c>
      <c r="E570" s="112">
        <f>IF(C570&lt;MAX($C$280:C570),C570/MAX($C$280:C570)-1,0)</f>
        <v>-8.9766606822262451E-3</v>
      </c>
    </row>
    <row r="571" spans="1:5">
      <c r="A571" s="265">
        <v>42860</v>
      </c>
      <c r="B571" s="264">
        <v>1.103</v>
      </c>
      <c r="C571" s="264">
        <v>1.103</v>
      </c>
      <c r="D571" s="112">
        <f>IF(C571&lt;MAX($C$2:C571),C571/MAX($C$2:C571)-1,0)</f>
        <v>-0.38345444382336502</v>
      </c>
      <c r="E571" s="112">
        <f>IF(C571&lt;MAX($C$280:C571),C571/MAX($C$280:C571)-1,0)</f>
        <v>-9.8743267504489696E-3</v>
      </c>
    </row>
    <row r="572" spans="1:5">
      <c r="A572" s="265">
        <v>42863</v>
      </c>
      <c r="B572" s="264">
        <v>1.0940000000000001</v>
      </c>
      <c r="C572" s="264">
        <v>1.0940000000000001</v>
      </c>
      <c r="D572" s="112">
        <f>IF(C572&lt;MAX($C$2:C572),C572/MAX($C$2:C572)-1,0)</f>
        <v>-0.38848518725544989</v>
      </c>
      <c r="E572" s="112">
        <f>IF(C572&lt;MAX($C$280:C572),C572/MAX($C$280:C572)-1,0)</f>
        <v>-1.795332136445249E-2</v>
      </c>
    </row>
    <row r="573" spans="1:5">
      <c r="A573" s="265">
        <v>42864</v>
      </c>
      <c r="B573" s="264">
        <v>1.0920000000000001</v>
      </c>
      <c r="C573" s="264">
        <v>1.0920000000000001</v>
      </c>
      <c r="D573" s="112">
        <f>IF(C573&lt;MAX($C$2:C573),C573/MAX($C$2:C573)-1,0)</f>
        <v>-0.38960313024035764</v>
      </c>
      <c r="E573" s="112">
        <f>IF(C573&lt;MAX($C$280:C573),C573/MAX($C$280:C573)-1,0)</f>
        <v>-1.9748653500897717E-2</v>
      </c>
    </row>
    <row r="574" spans="1:5">
      <c r="A574" s="265">
        <v>42865</v>
      </c>
      <c r="B574" s="264">
        <v>1.0880000000000001</v>
      </c>
      <c r="C574" s="264">
        <v>1.0880000000000001</v>
      </c>
      <c r="D574" s="112">
        <f>IF(C574&lt;MAX($C$2:C574),C574/MAX($C$2:C574)-1,0)</f>
        <v>-0.39183901621017325</v>
      </c>
      <c r="E574" s="112">
        <f>IF(C574&lt;MAX($C$280:C574),C574/MAX($C$280:C574)-1,0)</f>
        <v>-2.3339317773788171E-2</v>
      </c>
    </row>
    <row r="575" spans="1:5">
      <c r="A575" s="265">
        <v>42866</v>
      </c>
      <c r="B575" s="264">
        <v>1.095</v>
      </c>
      <c r="C575" s="264">
        <v>1.095</v>
      </c>
      <c r="D575" s="112">
        <f>IF(C575&lt;MAX($C$2:C575),C575/MAX($C$2:C575)-1,0)</f>
        <v>-0.38792621576299613</v>
      </c>
      <c r="E575" s="112">
        <f>IF(C575&lt;MAX($C$280:C575),C575/MAX($C$280:C575)-1,0)</f>
        <v>-1.7055655296229877E-2</v>
      </c>
    </row>
    <row r="576" spans="1:5">
      <c r="A576" s="265">
        <v>42867</v>
      </c>
      <c r="B576" s="264">
        <v>1.101</v>
      </c>
      <c r="C576" s="264">
        <v>1.101</v>
      </c>
      <c r="D576" s="112">
        <f>IF(C576&lt;MAX($C$2:C576),C576/MAX($C$2:C576)-1,0)</f>
        <v>-0.38457238680827277</v>
      </c>
      <c r="E576" s="112">
        <f>IF(C576&lt;MAX($C$280:C576),C576/MAX($C$280:C576)-1,0)</f>
        <v>-1.1669658886894196E-2</v>
      </c>
    </row>
    <row r="577" spans="1:5">
      <c r="A577" s="265">
        <v>42870</v>
      </c>
      <c r="B577" s="264">
        <v>1.1100000000000001</v>
      </c>
      <c r="C577" s="264">
        <v>1.1100000000000001</v>
      </c>
      <c r="D577" s="112">
        <f>IF(C577&lt;MAX($C$2:C577),C577/MAX($C$2:C577)-1,0)</f>
        <v>-0.37954164337618779</v>
      </c>
      <c r="E577" s="112">
        <f>IF(C577&lt;MAX($C$280:C577),C577/MAX($C$280:C577)-1,0)</f>
        <v>-3.5906642728904536E-3</v>
      </c>
    </row>
    <row r="578" spans="1:5">
      <c r="A578" s="265">
        <v>42871</v>
      </c>
      <c r="B578" s="264">
        <v>1.127</v>
      </c>
      <c r="C578" s="264">
        <v>1.127</v>
      </c>
      <c r="D578" s="112">
        <f>IF(C578&lt;MAX($C$2:C578),C578/MAX($C$2:C578)-1,0)</f>
        <v>-0.3700391280044717</v>
      </c>
      <c r="E578" s="112">
        <f>IF(C578&lt;MAX($C$280:C578),C578/MAX($C$280:C578)-1,0)</f>
        <v>0</v>
      </c>
    </row>
    <row r="579" spans="1:5">
      <c r="A579" s="265">
        <v>42872</v>
      </c>
      <c r="B579" s="264">
        <v>1.119</v>
      </c>
      <c r="C579" s="264">
        <v>1.119</v>
      </c>
      <c r="D579" s="112">
        <f>IF(C579&lt;MAX($C$2:C579),C579/MAX($C$2:C579)-1,0)</f>
        <v>-0.3745108999441028</v>
      </c>
      <c r="E579" s="112">
        <f>IF(C579&lt;MAX($C$280:C579),C579/MAX($C$280:C579)-1,0)</f>
        <v>-7.098491570541321E-3</v>
      </c>
    </row>
    <row r="580" spans="1:5">
      <c r="A580" s="265">
        <v>42873</v>
      </c>
      <c r="B580" s="264">
        <v>1.1200000000000001</v>
      </c>
      <c r="C580" s="264">
        <v>1.1200000000000001</v>
      </c>
      <c r="D580" s="112">
        <f>IF(C580&lt;MAX($C$2:C580),C580/MAX($C$2:C580)-1,0)</f>
        <v>-0.37395192845164893</v>
      </c>
      <c r="E580" s="112">
        <f>IF(C580&lt;MAX($C$280:C580),C580/MAX($C$280:C580)-1,0)</f>
        <v>-6.2111801242235032E-3</v>
      </c>
    </row>
    <row r="581" spans="1:5">
      <c r="A581" s="265">
        <v>42874</v>
      </c>
      <c r="B581" s="264">
        <v>1.125</v>
      </c>
      <c r="C581" s="264">
        <v>1.125</v>
      </c>
      <c r="D581" s="112">
        <f>IF(C581&lt;MAX($C$2:C581),C581/MAX($C$2:C581)-1,0)</f>
        <v>-0.37115707098937956</v>
      </c>
      <c r="E581" s="112">
        <f>IF(C581&lt;MAX($C$280:C581),C581/MAX($C$280:C581)-1,0)</f>
        <v>-1.7746228926353025E-3</v>
      </c>
    </row>
    <row r="582" spans="1:5">
      <c r="A582" s="265">
        <v>42877</v>
      </c>
      <c r="B582" s="264">
        <v>1.127</v>
      </c>
      <c r="C582" s="264">
        <v>1.127</v>
      </c>
      <c r="D582" s="112">
        <f>IF(C582&lt;MAX($C$2:C582),C582/MAX($C$2:C582)-1,0)</f>
        <v>-0.3700391280044717</v>
      </c>
      <c r="E582" s="112">
        <f>IF(C582&lt;MAX($C$280:C582),C582/MAX($C$280:C582)-1,0)</f>
        <v>0</v>
      </c>
    </row>
    <row r="583" spans="1:5">
      <c r="A583" s="265">
        <v>42878</v>
      </c>
      <c r="B583" s="264">
        <v>1.1359999999999999</v>
      </c>
      <c r="C583" s="264">
        <v>1.1359999999999999</v>
      </c>
      <c r="D583" s="112">
        <f>IF(C583&lt;MAX($C$2:C583),C583/MAX($C$2:C583)-1,0)</f>
        <v>-0.36500838457238682</v>
      </c>
      <c r="E583" s="112">
        <f>IF(C583&lt;MAX($C$280:C583),C583/MAX($C$280:C583)-1,0)</f>
        <v>0</v>
      </c>
    </row>
    <row r="584" spans="1:5">
      <c r="A584" s="265">
        <v>42879</v>
      </c>
      <c r="B584" s="264">
        <v>1.133</v>
      </c>
      <c r="C584" s="264">
        <v>1.133</v>
      </c>
      <c r="D584" s="112">
        <f>IF(C584&lt;MAX($C$2:C584),C584/MAX($C$2:C584)-1,0)</f>
        <v>-0.36668529904974845</v>
      </c>
      <c r="E584" s="112">
        <f>IF(C584&lt;MAX($C$280:C584),C584/MAX($C$280:C584)-1,0)</f>
        <v>-2.6408450704223929E-3</v>
      </c>
    </row>
    <row r="585" spans="1:5">
      <c r="A585" s="265">
        <v>42880</v>
      </c>
      <c r="B585" s="264">
        <v>1.1359999999999999</v>
      </c>
      <c r="C585" s="264">
        <v>1.1359999999999999</v>
      </c>
      <c r="D585" s="112">
        <f>IF(C585&lt;MAX($C$2:C585),C585/MAX($C$2:C585)-1,0)</f>
        <v>-0.36500838457238682</v>
      </c>
      <c r="E585" s="112">
        <f>IF(C585&lt;MAX($C$280:C585),C585/MAX($C$280:C585)-1,0)</f>
        <v>0</v>
      </c>
    </row>
    <row r="586" spans="1:5">
      <c r="A586" s="265">
        <v>42881</v>
      </c>
      <c r="B586" s="264">
        <v>1.1359999999999999</v>
      </c>
      <c r="C586" s="264">
        <v>1.1359999999999999</v>
      </c>
      <c r="D586" s="112">
        <f>IF(C586&lt;MAX($C$2:C586),C586/MAX($C$2:C586)-1,0)</f>
        <v>-0.36500838457238682</v>
      </c>
      <c r="E586" s="112">
        <f>IF(C586&lt;MAX($C$280:C586),C586/MAX($C$280:C586)-1,0)</f>
        <v>0</v>
      </c>
    </row>
    <row r="587" spans="1:5">
      <c r="A587" s="265">
        <v>42886</v>
      </c>
      <c r="B587" s="264">
        <v>1.1359999999999999</v>
      </c>
      <c r="C587" s="264">
        <v>1.1359999999999999</v>
      </c>
      <c r="D587" s="112">
        <f>IF(C587&lt;MAX($C$2:C587),C587/MAX($C$2:C587)-1,0)</f>
        <v>-0.36500838457238682</v>
      </c>
      <c r="E587" s="112">
        <f>IF(C587&lt;MAX($C$280:C587),C587/MAX($C$280:C587)-1,0)</f>
        <v>0</v>
      </c>
    </row>
    <row r="588" spans="1:5">
      <c r="A588" s="265">
        <v>42887</v>
      </c>
      <c r="B588" s="264">
        <v>1.139</v>
      </c>
      <c r="C588" s="264">
        <v>1.139</v>
      </c>
      <c r="D588" s="112">
        <f>IF(C588&lt;MAX($C$2:C588),C588/MAX($C$2:C588)-1,0)</f>
        <v>-0.36333147009502509</v>
      </c>
      <c r="E588" s="112">
        <f>IF(C588&lt;MAX($C$280:C588),C588/MAX($C$280:C588)-1,0)</f>
        <v>0</v>
      </c>
    </row>
    <row r="589" spans="1:5">
      <c r="A589" s="265">
        <v>42888</v>
      </c>
      <c r="B589" s="264">
        <v>1.135</v>
      </c>
      <c r="C589" s="264">
        <v>1.135</v>
      </c>
      <c r="D589" s="112">
        <f>IF(C589&lt;MAX($C$2:C589),C589/MAX($C$2:C589)-1,0)</f>
        <v>-0.3655673560648407</v>
      </c>
      <c r="E589" s="112">
        <f>IF(C589&lt;MAX($C$280:C589),C589/MAX($C$280:C589)-1,0)</f>
        <v>-3.5118525021948788E-3</v>
      </c>
    </row>
    <row r="590" spans="1:5">
      <c r="A590" s="265">
        <v>42891</v>
      </c>
      <c r="B590" s="264">
        <v>1.127</v>
      </c>
      <c r="C590" s="264">
        <v>1.127</v>
      </c>
      <c r="D590" s="112">
        <f>IF(C590&lt;MAX($C$2:C590),C590/MAX($C$2:C590)-1,0)</f>
        <v>-0.3700391280044717</v>
      </c>
      <c r="E590" s="112">
        <f>IF(C590&lt;MAX($C$280:C590),C590/MAX($C$280:C590)-1,0)</f>
        <v>-1.0535557506584747E-2</v>
      </c>
    </row>
    <row r="591" spans="1:5">
      <c r="A591" s="265">
        <v>42892</v>
      </c>
      <c r="B591" s="264">
        <v>1.1359999999999999</v>
      </c>
      <c r="C591" s="264">
        <v>1.1359999999999999</v>
      </c>
      <c r="D591" s="112">
        <f>IF(C591&lt;MAX($C$2:C591),C591/MAX($C$2:C591)-1,0)</f>
        <v>-0.36500838457238682</v>
      </c>
      <c r="E591" s="112">
        <f>IF(C591&lt;MAX($C$280:C591),C591/MAX($C$280:C591)-1,0)</f>
        <v>-2.6338893766463256E-3</v>
      </c>
    </row>
    <row r="592" spans="1:5">
      <c r="A592" s="265">
        <v>42893</v>
      </c>
      <c r="B592" s="264">
        <v>1.157</v>
      </c>
      <c r="C592" s="264">
        <v>1.157</v>
      </c>
      <c r="D592" s="112">
        <f>IF(C592&lt;MAX($C$2:C592),C592/MAX($C$2:C592)-1,0)</f>
        <v>-0.35326998323085523</v>
      </c>
      <c r="E592" s="112">
        <f>IF(C592&lt;MAX($C$280:C592),C592/MAX($C$280:C592)-1,0)</f>
        <v>0</v>
      </c>
    </row>
    <row r="593" spans="1:5">
      <c r="A593" s="265">
        <v>42894</v>
      </c>
      <c r="B593" s="264">
        <v>1.167</v>
      </c>
      <c r="C593" s="264">
        <v>1.167</v>
      </c>
      <c r="D593" s="112">
        <f>IF(C593&lt;MAX($C$2:C593),C593/MAX($C$2:C593)-1,0)</f>
        <v>-0.34768026830631638</v>
      </c>
      <c r="E593" s="112">
        <f>IF(C593&lt;MAX($C$280:C593),C593/MAX($C$280:C593)-1,0)</f>
        <v>0</v>
      </c>
    </row>
    <row r="594" spans="1:5">
      <c r="A594" s="265">
        <v>42895</v>
      </c>
      <c r="B594" s="264">
        <v>1.1739999999999999</v>
      </c>
      <c r="C594" s="264">
        <v>1.1739999999999999</v>
      </c>
      <c r="D594" s="112">
        <f>IF(C594&lt;MAX($C$2:C594),C594/MAX($C$2:C594)-1,0)</f>
        <v>-0.34376746785913914</v>
      </c>
      <c r="E594" s="112">
        <f>IF(C594&lt;MAX($C$280:C594),C594/MAX($C$280:C594)-1,0)</f>
        <v>0</v>
      </c>
    </row>
    <row r="595" spans="1:5">
      <c r="A595" s="265">
        <v>42898</v>
      </c>
      <c r="B595" s="264">
        <v>1.1779999999999999</v>
      </c>
      <c r="C595" s="264">
        <v>1.1779999999999999</v>
      </c>
      <c r="D595" s="112">
        <f>IF(C595&lt;MAX($C$2:C595),C595/MAX($C$2:C595)-1,0)</f>
        <v>-0.34153158188932364</v>
      </c>
      <c r="E595" s="112">
        <f>IF(C595&lt;MAX($C$280:C595),C595/MAX($C$280:C595)-1,0)</f>
        <v>0</v>
      </c>
    </row>
    <row r="596" spans="1:5">
      <c r="A596" s="265">
        <v>42899</v>
      </c>
      <c r="B596" s="264">
        <v>1.1819999999999999</v>
      </c>
      <c r="C596" s="264">
        <v>1.1819999999999999</v>
      </c>
      <c r="D596" s="112">
        <f>IF(C596&lt;MAX($C$2:C596),C596/MAX($C$2:C596)-1,0)</f>
        <v>-0.33929569591950814</v>
      </c>
      <c r="E596" s="112">
        <f>IF(C596&lt;MAX($C$280:C596),C596/MAX($C$280:C596)-1,0)</f>
        <v>0</v>
      </c>
    </row>
    <row r="597" spans="1:5">
      <c r="A597" s="265">
        <v>42900</v>
      </c>
      <c r="B597" s="264">
        <v>1.1719999999999999</v>
      </c>
      <c r="C597" s="264">
        <v>1.1719999999999999</v>
      </c>
      <c r="D597" s="112">
        <f>IF(C597&lt;MAX($C$2:C597),C597/MAX($C$2:C597)-1,0)</f>
        <v>-0.344885410844047</v>
      </c>
      <c r="E597" s="112">
        <f>IF(C597&lt;MAX($C$280:C597),C597/MAX($C$280:C597)-1,0)</f>
        <v>-8.4602368866328881E-3</v>
      </c>
    </row>
    <row r="598" spans="1:5">
      <c r="A598" s="265">
        <v>42901</v>
      </c>
      <c r="B598" s="264">
        <v>1.167</v>
      </c>
      <c r="C598" s="264">
        <v>1.167</v>
      </c>
      <c r="D598" s="112">
        <f>IF(C598&lt;MAX($C$2:C598),C598/MAX($C$2:C598)-1,0)</f>
        <v>-0.34768026830631638</v>
      </c>
      <c r="E598" s="112">
        <f>IF(C598&lt;MAX($C$280:C598),C598/MAX($C$280:C598)-1,0)</f>
        <v>-1.269035532994911E-2</v>
      </c>
    </row>
    <row r="599" spans="1:5">
      <c r="A599" s="265">
        <v>42902</v>
      </c>
      <c r="B599" s="264">
        <v>1.163</v>
      </c>
      <c r="C599" s="264">
        <v>1.163</v>
      </c>
      <c r="D599" s="112">
        <f>IF(C599&lt;MAX($C$2:C599),C599/MAX($C$2:C599)-1,0)</f>
        <v>-0.34991615427613187</v>
      </c>
      <c r="E599" s="112">
        <f>IF(C599&lt;MAX($C$280:C599),C599/MAX($C$280:C599)-1,0)</f>
        <v>-1.6074450084602288E-2</v>
      </c>
    </row>
    <row r="600" spans="1:5">
      <c r="A600" s="265">
        <v>42905</v>
      </c>
      <c r="B600" s="264">
        <v>1.173</v>
      </c>
      <c r="C600" s="264">
        <v>1.173</v>
      </c>
      <c r="D600" s="112">
        <f>IF(C600&lt;MAX($C$2:C600),C600/MAX($C$2:C600)-1,0)</f>
        <v>-0.34432643935159302</v>
      </c>
      <c r="E600" s="112">
        <f>IF(C600&lt;MAX($C$280:C600),C600/MAX($C$280:C600)-1,0)</f>
        <v>-7.6142131979695105E-3</v>
      </c>
    </row>
    <row r="601" spans="1:5">
      <c r="A601" s="265">
        <v>42906</v>
      </c>
      <c r="B601" s="264">
        <v>1.1659999999999999</v>
      </c>
      <c r="C601" s="264">
        <v>1.1659999999999999</v>
      </c>
      <c r="D601" s="112">
        <f>IF(C601&lt;MAX($C$2:C601),C601/MAX($C$2:C601)-1,0)</f>
        <v>-0.34823923979877025</v>
      </c>
      <c r="E601" s="112">
        <f>IF(C601&lt;MAX($C$280:C601),C601/MAX($C$280:C601)-1,0)</f>
        <v>-1.3536379018612488E-2</v>
      </c>
    </row>
    <row r="602" spans="1:5">
      <c r="A602" s="265">
        <v>42907</v>
      </c>
      <c r="B602" s="264">
        <v>1.1839999999999999</v>
      </c>
      <c r="C602" s="264">
        <v>1.1839999999999999</v>
      </c>
      <c r="D602" s="112">
        <f>IF(C602&lt;MAX($C$2:C602),C602/MAX($C$2:C602)-1,0)</f>
        <v>-0.3381777529346004</v>
      </c>
      <c r="E602" s="112">
        <f>IF(C602&lt;MAX($C$280:C602),C602/MAX($C$280:C602)-1,0)</f>
        <v>0</v>
      </c>
    </row>
    <row r="603" spans="1:5">
      <c r="A603" s="265">
        <v>42908</v>
      </c>
      <c r="B603" s="264">
        <v>1.1779999999999999</v>
      </c>
      <c r="C603" s="264">
        <v>1.1779999999999999</v>
      </c>
      <c r="D603" s="112">
        <f>IF(C603&lt;MAX($C$2:C603),C603/MAX($C$2:C603)-1,0)</f>
        <v>-0.34153158188932364</v>
      </c>
      <c r="E603" s="112">
        <f>IF(C603&lt;MAX($C$280:C603),C603/MAX($C$280:C603)-1,0)</f>
        <v>-5.0675675675675436E-3</v>
      </c>
    </row>
    <row r="604" spans="1:5">
      <c r="A604" s="265">
        <v>42909</v>
      </c>
      <c r="B604" s="264">
        <v>1.1850000000000001</v>
      </c>
      <c r="C604" s="264">
        <v>1.1850000000000001</v>
      </c>
      <c r="D604" s="112">
        <f>IF(C604&lt;MAX($C$2:C604),C604/MAX($C$2:C604)-1,0)</f>
        <v>-0.33761878144214641</v>
      </c>
      <c r="E604" s="112">
        <f>IF(C604&lt;MAX($C$280:C604),C604/MAX($C$280:C604)-1,0)</f>
        <v>0</v>
      </c>
    </row>
    <row r="605" spans="1:5">
      <c r="A605" s="265">
        <v>42912</v>
      </c>
      <c r="B605" s="264">
        <v>1.202</v>
      </c>
      <c r="C605" s="264">
        <v>1.202</v>
      </c>
      <c r="D605" s="112">
        <f>IF(C605&lt;MAX($C$2:C605),C605/MAX($C$2:C605)-1,0)</f>
        <v>-0.32811626607043043</v>
      </c>
      <c r="E605" s="112">
        <f>IF(C605&lt;MAX($C$280:C605),C605/MAX($C$280:C605)-1,0)</f>
        <v>0</v>
      </c>
    </row>
    <row r="606" spans="1:5">
      <c r="A606" s="265">
        <v>42913</v>
      </c>
      <c r="B606" s="264">
        <v>1.204</v>
      </c>
      <c r="C606" s="264">
        <v>1.204</v>
      </c>
      <c r="D606" s="112">
        <f>IF(C606&lt;MAX($C$2:C606),C606/MAX($C$2:C606)-1,0)</f>
        <v>-0.32699832308552268</v>
      </c>
      <c r="E606" s="112">
        <f>IF(C606&lt;MAX($C$280:C606),C606/MAX($C$280:C606)-1,0)</f>
        <v>0</v>
      </c>
    </row>
    <row r="607" spans="1:5">
      <c r="A607" s="265">
        <v>42914</v>
      </c>
      <c r="B607" s="264">
        <v>1.194</v>
      </c>
      <c r="C607" s="264">
        <v>1.194</v>
      </c>
      <c r="D607" s="112">
        <f>IF(C607&lt;MAX($C$2:C607),C607/MAX($C$2:C607)-1,0)</f>
        <v>-0.33258803801006154</v>
      </c>
      <c r="E607" s="112">
        <f>IF(C607&lt;MAX($C$280:C607),C607/MAX($C$280:C607)-1,0)</f>
        <v>-8.3056478405315604E-3</v>
      </c>
    </row>
    <row r="608" spans="1:5">
      <c r="A608" s="265">
        <v>42915</v>
      </c>
      <c r="B608" s="264">
        <v>1.198</v>
      </c>
      <c r="C608" s="264">
        <v>1.198</v>
      </c>
      <c r="D608" s="112">
        <f>IF(C608&lt;MAX($C$2:C608),C608/MAX($C$2:C608)-1,0)</f>
        <v>-0.33035215204024593</v>
      </c>
      <c r="E608" s="112">
        <f>IF(C608&lt;MAX($C$280:C608),C608/MAX($C$280:C608)-1,0)</f>
        <v>-4.983388704318914E-3</v>
      </c>
    </row>
    <row r="609" spans="1:5">
      <c r="A609" s="265">
        <v>42916</v>
      </c>
      <c r="B609" s="264">
        <v>1.204</v>
      </c>
      <c r="C609" s="264">
        <v>1.204</v>
      </c>
      <c r="D609" s="112">
        <f>IF(C609&lt;MAX($C$2:C609),C609/MAX($C$2:C609)-1,0)</f>
        <v>-0.32699832308552268</v>
      </c>
      <c r="E609" s="112">
        <f>IF(C609&lt;MAX($C$280:C609),C609/MAX($C$280:C609)-1,0)</f>
        <v>0</v>
      </c>
    </row>
    <row r="610" spans="1:5">
      <c r="A610" s="265">
        <v>42919</v>
      </c>
      <c r="B610" s="264">
        <v>1.196</v>
      </c>
      <c r="C610" s="264">
        <v>1.196</v>
      </c>
      <c r="D610" s="112">
        <f>IF(C610&lt;MAX($C$2:C610),C610/MAX($C$2:C610)-1,0)</f>
        <v>-0.33147009502515368</v>
      </c>
      <c r="E610" s="112">
        <f>IF(C610&lt;MAX($C$280:C610),C610/MAX($C$280:C610)-1,0)</f>
        <v>-6.6445182724252927E-3</v>
      </c>
    </row>
    <row r="611" spans="1:5">
      <c r="A611" s="265">
        <v>42920</v>
      </c>
      <c r="B611" s="264">
        <v>1.1839999999999999</v>
      </c>
      <c r="C611" s="264">
        <v>1.1839999999999999</v>
      </c>
      <c r="D611" s="112">
        <f>IF(C611&lt;MAX($C$2:C611),C611/MAX($C$2:C611)-1,0)</f>
        <v>-0.3381777529346004</v>
      </c>
      <c r="E611" s="112">
        <f>IF(C611&lt;MAX($C$280:C611),C611/MAX($C$280:C611)-1,0)</f>
        <v>-1.6611295681063121E-2</v>
      </c>
    </row>
    <row r="612" spans="1:5">
      <c r="A612" s="265">
        <v>42921</v>
      </c>
      <c r="B612" s="264">
        <v>1.19</v>
      </c>
      <c r="C612" s="264">
        <v>1.19</v>
      </c>
      <c r="D612" s="112">
        <f>IF(C612&lt;MAX($C$2:C612),C612/MAX($C$2:C612)-1,0)</f>
        <v>-0.33482392397987704</v>
      </c>
      <c r="E612" s="112">
        <f>IF(C612&lt;MAX($C$280:C612),C612/MAX($C$280:C612)-1,0)</f>
        <v>-1.1627906976744207E-2</v>
      </c>
    </row>
    <row r="613" spans="1:5">
      <c r="A613" s="265">
        <v>42922</v>
      </c>
      <c r="B613" s="264">
        <v>1.1839999999999999</v>
      </c>
      <c r="C613" s="264">
        <v>1.1839999999999999</v>
      </c>
      <c r="D613" s="112">
        <f>IF(C613&lt;MAX($C$2:C613),C613/MAX($C$2:C613)-1,0)</f>
        <v>-0.3381777529346004</v>
      </c>
      <c r="E613" s="112">
        <f>IF(C613&lt;MAX($C$280:C613),C613/MAX($C$280:C613)-1,0)</f>
        <v>-1.6611295681063121E-2</v>
      </c>
    </row>
    <row r="614" spans="1:5">
      <c r="A614" s="265">
        <v>42923</v>
      </c>
      <c r="B614" s="264">
        <v>1.175</v>
      </c>
      <c r="C614" s="264">
        <v>1.175</v>
      </c>
      <c r="D614" s="112">
        <f>IF(C614&lt;MAX($C$2:C614),C614/MAX($C$2:C614)-1,0)</f>
        <v>-0.34320849636668527</v>
      </c>
      <c r="E614" s="112">
        <f>IF(C614&lt;MAX($C$280:C614),C614/MAX($C$280:C614)-1,0)</f>
        <v>-2.4086378737541492E-2</v>
      </c>
    </row>
    <row r="615" spans="1:5">
      <c r="A615" s="265">
        <v>42926</v>
      </c>
      <c r="B615" s="264">
        <v>1.17</v>
      </c>
      <c r="C615" s="264">
        <v>1.17</v>
      </c>
      <c r="D615" s="112">
        <f>IF(C615&lt;MAX($C$2:C615),C615/MAX($C$2:C615)-1,0)</f>
        <v>-0.34600335382895475</v>
      </c>
      <c r="E615" s="112">
        <f>IF(C615&lt;MAX($C$280:C615),C615/MAX($C$280:C615)-1,0)</f>
        <v>-2.8239202657807327E-2</v>
      </c>
    </row>
    <row r="616" spans="1:5">
      <c r="A616" s="265">
        <v>42927</v>
      </c>
      <c r="B616" s="264">
        <v>1.1759999999999999</v>
      </c>
      <c r="C616" s="264">
        <v>1.1759999999999999</v>
      </c>
      <c r="D616" s="112">
        <f>IF(C616&lt;MAX($C$2:C616),C616/MAX($C$2:C616)-1,0)</f>
        <v>-0.34264952487423139</v>
      </c>
      <c r="E616" s="112">
        <f>IF(C616&lt;MAX($C$280:C616),C616/MAX($C$280:C616)-1,0)</f>
        <v>-2.3255813953488413E-2</v>
      </c>
    </row>
    <row r="617" spans="1:5">
      <c r="A617" s="265">
        <v>42928</v>
      </c>
      <c r="B617" s="264">
        <v>1.169</v>
      </c>
      <c r="C617" s="264">
        <v>1.169</v>
      </c>
      <c r="D617" s="112">
        <f>IF(C617&lt;MAX($C$2:C617),C617/MAX($C$2:C617)-1,0)</f>
        <v>-0.34656232532140852</v>
      </c>
      <c r="E617" s="112">
        <f>IF(C617&lt;MAX($C$280:C617),C617/MAX($C$280:C617)-1,0)</f>
        <v>-2.9069767441860406E-2</v>
      </c>
    </row>
    <row r="618" spans="1:5">
      <c r="A618" s="265">
        <v>42929</v>
      </c>
      <c r="B618" s="264">
        <v>1.17</v>
      </c>
      <c r="C618" s="264">
        <v>1.17</v>
      </c>
      <c r="D618" s="112">
        <f>IF(C618&lt;MAX($C$2:C618),C618/MAX($C$2:C618)-1,0)</f>
        <v>-0.34600335382895475</v>
      </c>
      <c r="E618" s="112">
        <f>IF(C618&lt;MAX($C$280:C618),C618/MAX($C$280:C618)-1,0)</f>
        <v>-2.8239202657807327E-2</v>
      </c>
    </row>
    <row r="619" spans="1:5">
      <c r="A619" s="265">
        <v>42930</v>
      </c>
      <c r="B619" s="264">
        <v>1.169</v>
      </c>
      <c r="C619" s="264">
        <v>1.169</v>
      </c>
      <c r="D619" s="112">
        <f>IF(C619&lt;MAX($C$2:C619),C619/MAX($C$2:C619)-1,0)</f>
        <v>-0.34656232532140852</v>
      </c>
      <c r="E619" s="112">
        <f>IF(C619&lt;MAX($C$280:C619),C619/MAX($C$280:C619)-1,0)</f>
        <v>-2.9069767441860406E-2</v>
      </c>
    </row>
    <row r="620" spans="1:5">
      <c r="A620" s="265">
        <v>42933</v>
      </c>
      <c r="B620" s="264">
        <v>1.149</v>
      </c>
      <c r="C620" s="264">
        <v>1.149</v>
      </c>
      <c r="D620" s="112">
        <f>IF(C620&lt;MAX($C$2:C620),C620/MAX($C$2:C620)-1,0)</f>
        <v>-0.35774175517048623</v>
      </c>
      <c r="E620" s="112">
        <f>IF(C620&lt;MAX($C$280:C620),C620/MAX($C$280:C620)-1,0)</f>
        <v>-4.5681063122923526E-2</v>
      </c>
    </row>
    <row r="621" spans="1:5">
      <c r="A621" s="265">
        <v>42934</v>
      </c>
      <c r="B621" s="264">
        <v>1.1439999999999999</v>
      </c>
      <c r="C621" s="264">
        <v>1.1439999999999999</v>
      </c>
      <c r="D621" s="112">
        <f>IF(C621&lt;MAX($C$2:C621),C621/MAX($C$2:C621)-1,0)</f>
        <v>-0.36053661263275572</v>
      </c>
      <c r="E621" s="112">
        <f>IF(C621&lt;MAX($C$280:C621),C621/MAX($C$280:C621)-1,0)</f>
        <v>-4.9833887043189362E-2</v>
      </c>
    </row>
    <row r="622" spans="1:5">
      <c r="A622" s="265">
        <v>42935</v>
      </c>
      <c r="B622" s="264">
        <v>1.1519999999999999</v>
      </c>
      <c r="C622" s="264">
        <v>1.1519999999999999</v>
      </c>
      <c r="D622" s="112">
        <f>IF(C622&lt;MAX($C$2:C622),C622/MAX($C$2:C622)-1,0)</f>
        <v>-0.35606484069312472</v>
      </c>
      <c r="E622" s="112">
        <f>IF(C622&lt;MAX($C$280:C622),C622/MAX($C$280:C622)-1,0)</f>
        <v>-4.318936877076418E-2</v>
      </c>
    </row>
    <row r="623" spans="1:5">
      <c r="A623" s="265">
        <v>42936</v>
      </c>
      <c r="B623" s="264">
        <v>1.1619999999999999</v>
      </c>
      <c r="C623" s="264">
        <v>1.1619999999999999</v>
      </c>
      <c r="D623" s="112">
        <f>IF(C623&lt;MAX($C$2:C623),C623/MAX($C$2:C623)-1,0)</f>
        <v>-0.35047512576858586</v>
      </c>
      <c r="E623" s="112">
        <f>IF(C623&lt;MAX($C$280:C623),C623/MAX($C$280:C623)-1,0)</f>
        <v>-3.488372093023262E-2</v>
      </c>
    </row>
    <row r="624" spans="1:5">
      <c r="A624" s="265">
        <v>42937</v>
      </c>
      <c r="B624" s="264">
        <v>1.159</v>
      </c>
      <c r="C624" s="264">
        <v>1.159</v>
      </c>
      <c r="D624" s="112">
        <f>IF(C624&lt;MAX($C$2:C624),C624/MAX($C$2:C624)-1,0)</f>
        <v>-0.35215204024594737</v>
      </c>
      <c r="E624" s="112">
        <f>IF(C624&lt;MAX($C$280:C624),C624/MAX($C$280:C624)-1,0)</f>
        <v>-3.7375415282391966E-2</v>
      </c>
    </row>
    <row r="625" spans="1:5">
      <c r="A625" s="265">
        <v>42940</v>
      </c>
      <c r="B625" s="264">
        <v>1.163</v>
      </c>
      <c r="C625" s="264">
        <v>1.163</v>
      </c>
      <c r="D625" s="112">
        <f>IF(C625&lt;MAX($C$2:C625),C625/MAX($C$2:C625)-1,0)</f>
        <v>-0.34991615427613187</v>
      </c>
      <c r="E625" s="112">
        <f>IF(C625&lt;MAX($C$280:C625),C625/MAX($C$280:C625)-1,0)</f>
        <v>-3.405315614617932E-2</v>
      </c>
    </row>
    <row r="626" spans="1:5">
      <c r="A626" s="265">
        <v>42941</v>
      </c>
      <c r="B626" s="264">
        <v>1.163</v>
      </c>
      <c r="C626" s="264">
        <v>1.163</v>
      </c>
      <c r="D626" s="112">
        <f>IF(C626&lt;MAX($C$2:C626),C626/MAX($C$2:C626)-1,0)</f>
        <v>-0.34991615427613187</v>
      </c>
      <c r="E626" s="112">
        <f>IF(C626&lt;MAX($C$280:C626),C626/MAX($C$280:C626)-1,0)</f>
        <v>-3.405315614617932E-2</v>
      </c>
    </row>
    <row r="627" spans="1:5">
      <c r="A627" s="265">
        <v>42942</v>
      </c>
      <c r="B627" s="264">
        <v>1.153</v>
      </c>
      <c r="C627" s="264">
        <v>1.153</v>
      </c>
      <c r="D627" s="112">
        <f>IF(C627&lt;MAX($C$2:C627),C627/MAX($C$2:C627)-1,0)</f>
        <v>-0.35550586920067073</v>
      </c>
      <c r="E627" s="112">
        <f>IF(C627&lt;MAX($C$280:C627),C627/MAX($C$280:C627)-1,0)</f>
        <v>-4.235880398671088E-2</v>
      </c>
    </row>
    <row r="628" spans="1:5">
      <c r="A628" s="265">
        <v>42943</v>
      </c>
      <c r="B628" s="264">
        <v>1.1539999999999999</v>
      </c>
      <c r="C628" s="264">
        <v>1.1539999999999999</v>
      </c>
      <c r="D628" s="112">
        <f>IF(C628&lt;MAX($C$2:C628),C628/MAX($C$2:C628)-1,0)</f>
        <v>-0.35494689770821686</v>
      </c>
      <c r="E628" s="112">
        <f>IF(C628&lt;MAX($C$280:C628),C628/MAX($C$280:C628)-1,0)</f>
        <v>-4.1528239202657802E-2</v>
      </c>
    </row>
    <row r="629" spans="1:5">
      <c r="A629" s="265">
        <v>42944</v>
      </c>
      <c r="B629" s="264">
        <v>1.155</v>
      </c>
      <c r="C629" s="264">
        <v>1.155</v>
      </c>
      <c r="D629" s="112">
        <f>IF(C629&lt;MAX($C$2:C629),C629/MAX($C$2:C629)-1,0)</f>
        <v>-0.35438792621576298</v>
      </c>
      <c r="E629" s="112">
        <f>IF(C629&lt;MAX($C$280:C629),C629/MAX($C$280:C629)-1,0)</f>
        <v>-4.0697674418604612E-2</v>
      </c>
    </row>
    <row r="630" spans="1:5">
      <c r="A630" s="265">
        <v>42947</v>
      </c>
      <c r="B630" s="264">
        <v>1.1559999999999999</v>
      </c>
      <c r="C630" s="264">
        <v>1.1559999999999999</v>
      </c>
      <c r="D630" s="112">
        <f>IF(C630&lt;MAX($C$2:C630),C630/MAX($C$2:C630)-1,0)</f>
        <v>-0.35382895472330911</v>
      </c>
      <c r="E630" s="112">
        <f>IF(C630&lt;MAX($C$280:C630),C630/MAX($C$280:C630)-1,0)</f>
        <v>-3.9867109634551534E-2</v>
      </c>
    </row>
    <row r="631" spans="1:5">
      <c r="A631" s="265">
        <v>42948</v>
      </c>
      <c r="B631" s="264">
        <v>1.159</v>
      </c>
      <c r="C631" s="264">
        <v>1.159</v>
      </c>
      <c r="D631" s="112">
        <f>IF(C631&lt;MAX($C$2:C631),C631/MAX($C$2:C631)-1,0)</f>
        <v>-0.35215204024594737</v>
      </c>
      <c r="E631" s="112">
        <f>IF(C631&lt;MAX($C$280:C631),C631/MAX($C$280:C631)-1,0)</f>
        <v>-3.7375415282391966E-2</v>
      </c>
    </row>
    <row r="632" spans="1:5">
      <c r="A632" s="265">
        <v>42949</v>
      </c>
      <c r="B632" s="264">
        <v>1.1579999999999999</v>
      </c>
      <c r="C632" s="264">
        <v>1.1579999999999999</v>
      </c>
      <c r="D632" s="112">
        <f>IF(C632&lt;MAX($C$2:C632),C632/MAX($C$2:C632)-1,0)</f>
        <v>-0.35271101173840136</v>
      </c>
      <c r="E632" s="112">
        <f>IF(C632&lt;MAX($C$280:C632),C632/MAX($C$280:C632)-1,0)</f>
        <v>-3.8205980066445266E-2</v>
      </c>
    </row>
    <row r="633" spans="1:5">
      <c r="A633" s="265">
        <v>42950</v>
      </c>
      <c r="B633" s="264">
        <v>1.151</v>
      </c>
      <c r="C633" s="264">
        <v>1.151</v>
      </c>
      <c r="D633" s="112">
        <f>IF(C633&lt;MAX($C$2:C633),C633/MAX($C$2:C633)-1,0)</f>
        <v>-0.35662381218557848</v>
      </c>
      <c r="E633" s="112">
        <f>IF(C633&lt;MAX($C$280:C633),C633/MAX($C$280:C633)-1,0)</f>
        <v>-4.4019933554817259E-2</v>
      </c>
    </row>
    <row r="634" spans="1:5">
      <c r="A634" s="265">
        <v>42951</v>
      </c>
      <c r="B634" s="264">
        <v>1.151</v>
      </c>
      <c r="C634" s="264">
        <v>1.151</v>
      </c>
      <c r="D634" s="112">
        <f>IF(C634&lt;MAX($C$2:C634),C634/MAX($C$2:C634)-1,0)</f>
        <v>-0.35662381218557848</v>
      </c>
      <c r="E634" s="112">
        <f>IF(C634&lt;MAX($C$280:C634),C634/MAX($C$280:C634)-1,0)</f>
        <v>-4.4019933554817259E-2</v>
      </c>
    </row>
    <row r="635" spans="1:5">
      <c r="A635" s="265">
        <v>42954</v>
      </c>
      <c r="B635" s="264">
        <v>1.1619999999999999</v>
      </c>
      <c r="C635" s="264">
        <v>1.1619999999999999</v>
      </c>
      <c r="D635" s="112">
        <f>IF(C635&lt;MAX($C$2:C635),C635/MAX($C$2:C635)-1,0)</f>
        <v>-0.35047512576858586</v>
      </c>
      <c r="E635" s="112">
        <f>IF(C635&lt;MAX($C$280:C635),C635/MAX($C$280:C635)-1,0)</f>
        <v>-3.488372093023262E-2</v>
      </c>
    </row>
    <row r="636" spans="1:5">
      <c r="A636" s="265">
        <v>42955</v>
      </c>
      <c r="B636" s="264">
        <v>1.1659999999999999</v>
      </c>
      <c r="C636" s="264">
        <v>1.1659999999999999</v>
      </c>
      <c r="D636" s="112">
        <f>IF(C636&lt;MAX($C$2:C636),C636/MAX($C$2:C636)-1,0)</f>
        <v>-0.34823923979877025</v>
      </c>
      <c r="E636" s="112">
        <f>IF(C636&lt;MAX($C$280:C636),C636/MAX($C$280:C636)-1,0)</f>
        <v>-3.1561461794019974E-2</v>
      </c>
    </row>
    <row r="637" spans="1:5">
      <c r="A637" s="265">
        <v>42956</v>
      </c>
      <c r="B637" s="264">
        <v>1.179</v>
      </c>
      <c r="C637" s="264">
        <v>1.179</v>
      </c>
      <c r="D637" s="112">
        <f>IF(C637&lt;MAX($C$2:C637),C637/MAX($C$2:C637)-1,0)</f>
        <v>-0.34097261039686966</v>
      </c>
      <c r="E637" s="112">
        <f>IF(C637&lt;MAX($C$280:C637),C637/MAX($C$280:C637)-1,0)</f>
        <v>-2.0764119601328845E-2</v>
      </c>
    </row>
    <row r="638" spans="1:5">
      <c r="A638" s="265">
        <v>42957</v>
      </c>
      <c r="B638" s="264">
        <v>1.179</v>
      </c>
      <c r="C638" s="264">
        <v>1.179</v>
      </c>
      <c r="D638" s="112">
        <f>IF(C638&lt;MAX($C$2:C638),C638/MAX($C$2:C638)-1,0)</f>
        <v>-0.34097261039686966</v>
      </c>
      <c r="E638" s="112">
        <f>IF(C638&lt;MAX($C$280:C638),C638/MAX($C$280:C638)-1,0)</f>
        <v>-2.0764119601328845E-2</v>
      </c>
    </row>
    <row r="639" spans="1:5">
      <c r="A639" s="265">
        <v>42958</v>
      </c>
      <c r="B639" s="264">
        <v>1.171</v>
      </c>
      <c r="C639" s="264">
        <v>1.171</v>
      </c>
      <c r="D639" s="112">
        <f>IF(C639&lt;MAX($C$2:C639),C639/MAX($C$2:C639)-1,0)</f>
        <v>-0.34544438233650077</v>
      </c>
      <c r="E639" s="112">
        <f>IF(C639&lt;MAX($C$280:C639),C639/MAX($C$280:C639)-1,0)</f>
        <v>-2.7408637873754138E-2</v>
      </c>
    </row>
    <row r="640" spans="1:5">
      <c r="A640" s="265">
        <v>42961</v>
      </c>
      <c r="B640" s="264">
        <v>1.181</v>
      </c>
      <c r="C640" s="264">
        <v>1.181</v>
      </c>
      <c r="D640" s="112">
        <f>IF(C640&lt;MAX($C$2:C640),C640/MAX($C$2:C640)-1,0)</f>
        <v>-0.33985466741196191</v>
      </c>
      <c r="E640" s="112">
        <f>IF(C640&lt;MAX($C$280:C640),C640/MAX($C$280:C640)-1,0)</f>
        <v>-1.9102990033222467E-2</v>
      </c>
    </row>
    <row r="641" spans="1:5">
      <c r="A641" s="265">
        <v>42962</v>
      </c>
      <c r="B641" s="264">
        <v>1.18</v>
      </c>
      <c r="C641" s="264">
        <v>1.18</v>
      </c>
      <c r="D641" s="112">
        <f>IF(C641&lt;MAX($C$2:C641),C641/MAX($C$2:C641)-1,0)</f>
        <v>-0.34041363890441589</v>
      </c>
      <c r="E641" s="112">
        <f>IF(C641&lt;MAX($C$280:C641),C641/MAX($C$280:C641)-1,0)</f>
        <v>-1.9933554817275767E-2</v>
      </c>
    </row>
    <row r="642" spans="1:5">
      <c r="A642" s="265">
        <v>42963</v>
      </c>
      <c r="B642" s="264">
        <v>1.181</v>
      </c>
      <c r="C642" s="264">
        <v>1.181</v>
      </c>
      <c r="D642" s="112">
        <f>IF(C642&lt;MAX($C$2:C642),C642/MAX($C$2:C642)-1,0)</f>
        <v>-0.33985466741196191</v>
      </c>
      <c r="E642" s="112">
        <f>IF(C642&lt;MAX($C$280:C642),C642/MAX($C$280:C642)-1,0)</f>
        <v>-1.9102990033222467E-2</v>
      </c>
    </row>
    <row r="643" spans="1:5">
      <c r="A643" s="265">
        <v>42964</v>
      </c>
      <c r="B643" s="264">
        <v>1.1819999999999999</v>
      </c>
      <c r="C643" s="264">
        <v>1.1819999999999999</v>
      </c>
      <c r="D643" s="112">
        <f>IF(C643&lt;MAX($C$2:C643),C643/MAX($C$2:C643)-1,0)</f>
        <v>-0.33929569591950814</v>
      </c>
      <c r="E643" s="112">
        <f>IF(C643&lt;MAX($C$280:C643),C643/MAX($C$280:C643)-1,0)</f>
        <v>-1.8272425249169499E-2</v>
      </c>
    </row>
    <row r="644" spans="1:5">
      <c r="A644" s="265">
        <v>42965</v>
      </c>
      <c r="B644" s="264">
        <v>1.18</v>
      </c>
      <c r="C644" s="264">
        <v>1.18</v>
      </c>
      <c r="D644" s="112">
        <f>IF(C644&lt;MAX($C$2:C644),C644/MAX($C$2:C644)-1,0)</f>
        <v>-0.34041363890441589</v>
      </c>
      <c r="E644" s="112">
        <f>IF(C644&lt;MAX($C$280:C644),C644/MAX($C$280:C644)-1,0)</f>
        <v>-1.9933554817275767E-2</v>
      </c>
    </row>
    <row r="645" spans="1:5">
      <c r="A645" s="265">
        <v>42968</v>
      </c>
      <c r="B645" s="264">
        <v>1.1830000000000001</v>
      </c>
      <c r="C645" s="264">
        <v>1.1830000000000001</v>
      </c>
      <c r="D645" s="112">
        <f>IF(C645&lt;MAX($C$2:C645),C645/MAX($C$2:C645)-1,0)</f>
        <v>-0.33873672442705416</v>
      </c>
      <c r="E645" s="112">
        <f>IF(C645&lt;MAX($C$280:C645),C645/MAX($C$280:C645)-1,0)</f>
        <v>-1.7441860465116199E-2</v>
      </c>
    </row>
    <row r="646" spans="1:5">
      <c r="A646" s="265">
        <v>42969</v>
      </c>
      <c r="B646" s="264">
        <v>1.1819999999999999</v>
      </c>
      <c r="C646" s="264">
        <v>1.1819999999999999</v>
      </c>
      <c r="D646" s="112">
        <f>IF(C646&lt;MAX($C$2:C646),C646/MAX($C$2:C646)-1,0)</f>
        <v>-0.33929569591950814</v>
      </c>
      <c r="E646" s="112">
        <f>IF(C646&lt;MAX($C$280:C646),C646/MAX($C$280:C646)-1,0)</f>
        <v>-1.8272425249169499E-2</v>
      </c>
    </row>
    <row r="647" spans="1:5">
      <c r="A647" s="265">
        <v>42970</v>
      </c>
      <c r="B647" s="264">
        <v>1.1830000000000001</v>
      </c>
      <c r="C647" s="264">
        <v>1.1830000000000001</v>
      </c>
      <c r="D647" s="112">
        <f>IF(C647&lt;MAX($C$2:C647),C647/MAX($C$2:C647)-1,0)</f>
        <v>-0.33873672442705416</v>
      </c>
      <c r="E647" s="112">
        <f>IF(C647&lt;MAX($C$280:C647),C647/MAX($C$280:C647)-1,0)</f>
        <v>-1.7441860465116199E-2</v>
      </c>
    </row>
    <row r="648" spans="1:5">
      <c r="A648" s="265">
        <v>42971</v>
      </c>
      <c r="B648" s="264">
        <v>1.1759999999999999</v>
      </c>
      <c r="C648" s="264">
        <v>1.1759999999999999</v>
      </c>
      <c r="D648" s="112">
        <f>IF(C648&lt;MAX($C$2:C648),C648/MAX($C$2:C648)-1,0)</f>
        <v>-0.34264952487423139</v>
      </c>
      <c r="E648" s="112">
        <f>IF(C648&lt;MAX($C$280:C648),C648/MAX($C$280:C648)-1,0)</f>
        <v>-2.3255813953488413E-2</v>
      </c>
    </row>
    <row r="649" spans="1:5">
      <c r="A649" s="265">
        <v>42972</v>
      </c>
      <c r="B649" s="264">
        <v>1.1870000000000001</v>
      </c>
      <c r="C649" s="264">
        <v>1.1870000000000001</v>
      </c>
      <c r="D649" s="112">
        <f>IF(C649&lt;MAX($C$2:C649),C649/MAX($C$2:C649)-1,0)</f>
        <v>-0.33650083845723866</v>
      </c>
      <c r="E649" s="112">
        <f>IF(C649&lt;MAX($C$280:C649),C649/MAX($C$280:C649)-1,0)</f>
        <v>-1.4119601328903553E-2</v>
      </c>
    </row>
    <row r="650" spans="1:5">
      <c r="A650" s="265">
        <v>42975</v>
      </c>
      <c r="B650" s="264">
        <v>1.194</v>
      </c>
      <c r="C650" s="264">
        <v>1.194</v>
      </c>
      <c r="D650" s="112">
        <f>IF(C650&lt;MAX($C$2:C650),C650/MAX($C$2:C650)-1,0)</f>
        <v>-0.33258803801006154</v>
      </c>
      <c r="E650" s="112">
        <f>IF(C650&lt;MAX($C$280:C650),C650/MAX($C$280:C650)-1,0)</f>
        <v>-8.3056478405315604E-3</v>
      </c>
    </row>
    <row r="651" spans="1:5">
      <c r="A651" s="265">
        <v>42976</v>
      </c>
      <c r="B651" s="264">
        <v>1.1859999999999999</v>
      </c>
      <c r="C651" s="264">
        <v>1.1859999999999999</v>
      </c>
      <c r="D651" s="112">
        <f>IF(C651&lt;MAX($C$2:C651),C651/MAX($C$2:C651)-1,0)</f>
        <v>-0.33705980994969253</v>
      </c>
      <c r="E651" s="112">
        <f>IF(C651&lt;MAX($C$280:C651),C651/MAX($C$280:C651)-1,0)</f>
        <v>-1.4950166112956853E-2</v>
      </c>
    </row>
    <row r="652" spans="1:5">
      <c r="A652" s="265">
        <v>42977</v>
      </c>
      <c r="B652" s="264">
        <v>1.1850000000000001</v>
      </c>
      <c r="C652" s="264">
        <v>1.1850000000000001</v>
      </c>
      <c r="D652" s="112">
        <f>IF(C652&lt;MAX($C$2:C652),C652/MAX($C$2:C652)-1,0)</f>
        <v>-0.33761878144214641</v>
      </c>
      <c r="E652" s="112">
        <f>IF(C652&lt;MAX($C$280:C652),C652/MAX($C$280:C652)-1,0)</f>
        <v>-1.5780730897009931E-2</v>
      </c>
    </row>
    <row r="653" spans="1:5">
      <c r="A653" s="265">
        <v>42978</v>
      </c>
      <c r="B653" s="264">
        <v>1.1830000000000001</v>
      </c>
      <c r="C653" s="264">
        <v>1.1830000000000001</v>
      </c>
      <c r="D653" s="112">
        <f>IF(C653&lt;MAX($C$2:C653),C653/MAX($C$2:C653)-1,0)</f>
        <v>-0.33873672442705416</v>
      </c>
      <c r="E653" s="112">
        <f>IF(C653&lt;MAX($C$280:C653),C653/MAX($C$280:C653)-1,0)</f>
        <v>-1.7441860465116199E-2</v>
      </c>
    </row>
    <row r="654" spans="1:5">
      <c r="A654" s="265">
        <v>42979</v>
      </c>
      <c r="B654" s="264">
        <v>1.1870000000000001</v>
      </c>
      <c r="C654" s="264">
        <v>1.1870000000000001</v>
      </c>
      <c r="D654" s="112">
        <f>IF(C654&lt;MAX($C$2:C654),C654/MAX($C$2:C654)-1,0)</f>
        <v>-0.33650083845723866</v>
      </c>
      <c r="E654" s="112">
        <f>IF(C654&lt;MAX($C$280:C654),C654/MAX($C$280:C654)-1,0)</f>
        <v>-1.4119601328903553E-2</v>
      </c>
    </row>
    <row r="655" spans="1:5">
      <c r="A655" s="265">
        <v>42982</v>
      </c>
      <c r="B655" s="264">
        <v>1.1919999999999999</v>
      </c>
      <c r="C655" s="264">
        <v>1.1919999999999999</v>
      </c>
      <c r="D655" s="112">
        <f>IF(C655&lt;MAX($C$2:C655),C655/MAX($C$2:C655)-1,0)</f>
        <v>-0.33370598099496929</v>
      </c>
      <c r="E655" s="112">
        <f>IF(C655&lt;MAX($C$280:C655),C655/MAX($C$280:C655)-1,0)</f>
        <v>-9.966777408637828E-3</v>
      </c>
    </row>
    <row r="656" spans="1:5">
      <c r="A656" s="265">
        <v>42983</v>
      </c>
      <c r="B656" s="264">
        <v>1.196</v>
      </c>
      <c r="C656" s="264">
        <v>1.196</v>
      </c>
      <c r="D656" s="112">
        <f>IF(C656&lt;MAX($C$2:C656),C656/MAX($C$2:C656)-1,0)</f>
        <v>-0.33147009502515368</v>
      </c>
      <c r="E656" s="112">
        <f>IF(C656&lt;MAX($C$280:C656),C656/MAX($C$280:C656)-1,0)</f>
        <v>-6.6445182724252927E-3</v>
      </c>
    </row>
    <row r="657" spans="1:7">
      <c r="A657" s="265">
        <v>42984</v>
      </c>
      <c r="B657" s="264">
        <v>1.1930000000000001</v>
      </c>
      <c r="C657" s="264">
        <v>1.1930000000000001</v>
      </c>
      <c r="D657" s="112">
        <f>IF(C657&lt;MAX($C$2:C657),C657/MAX($C$2:C657)-1,0)</f>
        <v>-0.3331470095025153</v>
      </c>
      <c r="E657" s="112">
        <f>IF(C657&lt;MAX($C$280:C657),C657/MAX($C$280:C657)-1,0)</f>
        <v>-9.1362126245846387E-3</v>
      </c>
    </row>
    <row r="658" spans="1:7">
      <c r="A658" s="265">
        <v>42985</v>
      </c>
      <c r="B658" s="264">
        <v>1.19</v>
      </c>
      <c r="C658" s="264">
        <v>1.19</v>
      </c>
      <c r="D658" s="112">
        <f>IF(C658&lt;MAX($C$2:C658),C658/MAX($C$2:C658)-1,0)</f>
        <v>-0.33482392397987704</v>
      </c>
      <c r="E658" s="112">
        <f>IF(C658&lt;MAX($C$280:C658),C658/MAX($C$280:C658)-1,0)</f>
        <v>-1.1627906976744207E-2</v>
      </c>
    </row>
    <row r="659" spans="1:7">
      <c r="A659" s="265">
        <v>42986</v>
      </c>
      <c r="B659" s="264">
        <v>1.19</v>
      </c>
      <c r="C659" s="264">
        <v>1.19</v>
      </c>
      <c r="D659" s="112">
        <f>IF(C659&lt;MAX($C$2:C659),C659/MAX($C$2:C659)-1,0)</f>
        <v>-0.33482392397987704</v>
      </c>
      <c r="E659" s="112">
        <f>IF(C659&lt;MAX($C$280:C659),C659/MAX($C$280:C659)-1,0)</f>
        <v>-1.1627906976744207E-2</v>
      </c>
    </row>
    <row r="660" spans="1:7">
      <c r="A660" s="265">
        <v>42989</v>
      </c>
      <c r="B660" s="264">
        <v>1.1879999999999999</v>
      </c>
      <c r="C660" s="264">
        <v>1.1879999999999999</v>
      </c>
      <c r="D660" s="112">
        <f>IF(C660&lt;MAX($C$2:C660),C660/MAX($C$2:C660)-1,0)</f>
        <v>-0.33594186696478479</v>
      </c>
      <c r="E660" s="112">
        <f>IF(C660&lt;MAX($C$280:C660),C660/MAX($C$280:C660)-1,0)</f>
        <v>-1.3289036544850474E-2</v>
      </c>
    </row>
    <row r="661" spans="1:7">
      <c r="A661" s="265">
        <v>42990</v>
      </c>
      <c r="B661" s="264">
        <v>1.1859999999999999</v>
      </c>
      <c r="C661" s="264">
        <v>1.1859999999999999</v>
      </c>
      <c r="D661" s="112">
        <f>IF(C661&lt;MAX($C$2:C661),C661/MAX($C$2:C661)-1,0)</f>
        <v>-0.33705980994969253</v>
      </c>
      <c r="E661" s="112">
        <f>IF(C661&lt;MAX($C$280:C661),C661/MAX($C$280:C661)-1,0)</f>
        <v>-1.4950166112956853E-2</v>
      </c>
    </row>
    <row r="662" spans="1:7">
      <c r="A662" s="265">
        <v>42991</v>
      </c>
      <c r="B662" s="264">
        <v>1.1930000000000001</v>
      </c>
      <c r="C662" s="264">
        <v>1.1930000000000001</v>
      </c>
      <c r="D662" s="112">
        <f>IF(C662&lt;MAX($C$2:C662),C662/MAX($C$2:C662)-1,0)</f>
        <v>-0.3331470095025153</v>
      </c>
      <c r="E662" s="112">
        <f>IF(C662&lt;MAX($C$280:C662),C662/MAX($C$280:C662)-1,0)</f>
        <v>-9.1362126245846387E-3</v>
      </c>
    </row>
    <row r="663" spans="1:7">
      <c r="A663" s="265">
        <v>42992</v>
      </c>
      <c r="B663" s="264">
        <v>1.1910000000000001</v>
      </c>
      <c r="C663" s="264">
        <v>1.1910000000000001</v>
      </c>
      <c r="D663" s="112">
        <f>IF(C663&lt;MAX($C$2:C663),C663/MAX($C$2:C663)-1,0)</f>
        <v>-0.33426495248742305</v>
      </c>
      <c r="E663" s="112">
        <f>IF(C663&lt;MAX($C$280:C663),C663/MAX($C$280:C663)-1,0)</f>
        <v>-1.0797342192690906E-2</v>
      </c>
    </row>
    <row r="664" spans="1:7">
      <c r="A664" s="265">
        <v>42993</v>
      </c>
      <c r="B664" s="264">
        <v>1.19</v>
      </c>
      <c r="C664" s="264">
        <v>1.19</v>
      </c>
      <c r="D664" s="112">
        <f>IF(C664&lt;MAX($C$2:C664),C664/MAX($C$2:C664)-1,0)</f>
        <v>-0.33482392397987704</v>
      </c>
      <c r="E664" s="112">
        <f>IF(C664&lt;MAX($C$280:C664),C664/MAX($C$280:C664)-1,0)</f>
        <v>-1.1627906976744207E-2</v>
      </c>
    </row>
    <row r="665" spans="1:7">
      <c r="A665" s="265">
        <v>42996</v>
      </c>
      <c r="B665" s="264">
        <v>1.1930000000000001</v>
      </c>
      <c r="C665" s="264">
        <v>1.1930000000000001</v>
      </c>
      <c r="D665" s="112">
        <f>IF(C665&lt;MAX($C$2:C665),C665/MAX($C$2:C665)-1,0)</f>
        <v>-0.3331470095025153</v>
      </c>
      <c r="E665" s="112">
        <f>IF(C665&lt;MAX($C$280:C665),C665/MAX($C$280:C665)-1,0)</f>
        <v>-9.1362126245846387E-3</v>
      </c>
    </row>
    <row r="666" spans="1:7">
      <c r="A666" s="265">
        <v>42997</v>
      </c>
      <c r="B666" s="264">
        <v>1.19</v>
      </c>
      <c r="C666" s="264">
        <v>1.19</v>
      </c>
      <c r="D666" s="112">
        <f>IF(C666&lt;MAX($C$2:C666),C666/MAX($C$2:C666)-1,0)</f>
        <v>-0.33482392397987704</v>
      </c>
      <c r="E666" s="112">
        <f>IF(C666&lt;MAX($C$280:C666),C666/MAX($C$280:C666)-1,0)</f>
        <v>-1.1627906976744207E-2</v>
      </c>
      <c r="G666">
        <f>B674/B653-1</f>
        <v>2.19780219780219E-2</v>
      </c>
    </row>
    <row r="667" spans="1:7">
      <c r="A667" s="265">
        <v>42998</v>
      </c>
      <c r="B667" s="264">
        <v>1.1910000000000001</v>
      </c>
      <c r="C667" s="264">
        <v>1.1910000000000001</v>
      </c>
      <c r="D667" s="112">
        <f>IF(C667&lt;MAX($C$2:C667),C667/MAX($C$2:C667)-1,0)</f>
        <v>-0.33426495248742305</v>
      </c>
      <c r="E667" s="112">
        <f>IF(C667&lt;MAX($C$280:C667),C667/MAX($C$280:C667)-1,0)</f>
        <v>-1.0797342192690906E-2</v>
      </c>
    </row>
    <row r="668" spans="1:7">
      <c r="A668" s="265">
        <v>42999</v>
      </c>
      <c r="B668" s="264">
        <v>1.1870000000000001</v>
      </c>
      <c r="C668" s="264">
        <v>1.1870000000000001</v>
      </c>
      <c r="D668" s="112">
        <f>IF(C668&lt;MAX($C$2:C668),C668/MAX($C$2:C668)-1,0)</f>
        <v>-0.33650083845723866</v>
      </c>
      <c r="E668" s="112">
        <f>IF(C668&lt;MAX($C$280:C668),C668/MAX($C$280:C668)-1,0)</f>
        <v>-1.4119601328903553E-2</v>
      </c>
    </row>
    <row r="669" spans="1:7">
      <c r="A669" s="265">
        <v>43000</v>
      </c>
      <c r="B669" s="264">
        <v>1.1910000000000001</v>
      </c>
      <c r="C669" s="264">
        <v>1.1910000000000001</v>
      </c>
      <c r="D669" s="112">
        <f>IF(C669&lt;MAX($C$2:C669),C669/MAX($C$2:C669)-1,0)</f>
        <v>-0.33426495248742305</v>
      </c>
      <c r="E669" s="112">
        <f>IF(C669&lt;MAX($C$280:C669),C669/MAX($C$280:C669)-1,0)</f>
        <v>-1.0797342192690906E-2</v>
      </c>
    </row>
    <row r="670" spans="1:7">
      <c r="A670" s="265">
        <v>43003</v>
      </c>
      <c r="B670" s="264">
        <v>1.198</v>
      </c>
      <c r="C670" s="264">
        <v>1.198</v>
      </c>
      <c r="D670" s="112">
        <f>IF(C670&lt;MAX($C$2:C670),C670/MAX($C$2:C670)-1,0)</f>
        <v>-0.33035215204024593</v>
      </c>
      <c r="E670" s="112">
        <f>IF(C670&lt;MAX($C$280:C670),C670/MAX($C$280:C670)-1,0)</f>
        <v>-4.983388704318914E-3</v>
      </c>
    </row>
    <row r="671" spans="1:7">
      <c r="A671" s="265">
        <v>43004</v>
      </c>
      <c r="B671" s="264">
        <v>1.1970000000000001</v>
      </c>
      <c r="C671" s="264">
        <v>1.1970000000000001</v>
      </c>
      <c r="D671" s="112">
        <f>IF(C671&lt;MAX($C$2:C671),C671/MAX($C$2:C671)-1,0)</f>
        <v>-0.3309111235326998</v>
      </c>
      <c r="E671" s="112">
        <f>IF(C671&lt;MAX($C$280:C671),C671/MAX($C$280:C671)-1,0)</f>
        <v>-5.8139534883719923E-3</v>
      </c>
    </row>
    <row r="672" spans="1:7">
      <c r="A672" s="265">
        <v>43005</v>
      </c>
      <c r="B672" s="264">
        <v>1.198</v>
      </c>
      <c r="C672" s="264">
        <v>1.198</v>
      </c>
      <c r="D672" s="112">
        <f>IF(C672&lt;MAX($C$2:C672),C672/MAX($C$2:C672)-1,0)</f>
        <v>-0.33035215204024593</v>
      </c>
      <c r="E672" s="112">
        <f>IF(C672&lt;MAX($C$280:C672),C672/MAX($C$280:C672)-1,0)</f>
        <v>-4.983388704318914E-3</v>
      </c>
    </row>
    <row r="673" spans="1:10">
      <c r="A673" s="265">
        <v>43006</v>
      </c>
      <c r="B673" s="264">
        <v>1.202</v>
      </c>
      <c r="C673" s="264">
        <v>1.202</v>
      </c>
      <c r="D673" s="112">
        <f>IF(C673&lt;MAX($C$2:C673),C673/MAX($C$2:C673)-1,0)</f>
        <v>-0.32811626607043043</v>
      </c>
      <c r="E673" s="112">
        <f>IF(C673&lt;MAX($C$280:C673),C673/MAX($C$280:C673)-1,0)</f>
        <v>-1.6611295681062677E-3</v>
      </c>
      <c r="H673" s="112">
        <f>B674/B609-1</f>
        <v>4.1528239202659467E-3</v>
      </c>
      <c r="I673" s="112">
        <f>B674/B549-1</f>
        <v>0.1320224719101124</v>
      </c>
      <c r="J673" s="112">
        <f>B674/B490-1</f>
        <v>0.17492711370262404</v>
      </c>
    </row>
    <row r="674" spans="1:10">
      <c r="A674" s="265">
        <v>43007</v>
      </c>
      <c r="B674" s="264">
        <v>1.2090000000000001</v>
      </c>
      <c r="C674" s="264">
        <v>1.2090000000000001</v>
      </c>
      <c r="D674" s="112">
        <f>IF(C674&lt;MAX($C$2:C674),C674/MAX($C$2:C674)-1,0)</f>
        <v>-0.3242034656232532</v>
      </c>
      <c r="E674" s="112">
        <f>IF(C674&lt;MAX($C$280:C674),C674/MAX($C$280:C674)-1,0)</f>
        <v>0</v>
      </c>
    </row>
    <row r="675" spans="1:10">
      <c r="A675" s="265">
        <v>43017</v>
      </c>
      <c r="B675" s="264">
        <v>1.226</v>
      </c>
      <c r="C675" s="264">
        <v>1.226</v>
      </c>
      <c r="D675" s="112">
        <f>IF(C675&lt;MAX($C$2:C675),C675/MAX($C$2:C675)-1,0)</f>
        <v>-0.3147009502515371</v>
      </c>
      <c r="E675" s="112">
        <f>IF(C675&lt;MAX($C$280:C675),C675/MAX($C$280:C675)-1,0)</f>
        <v>0</v>
      </c>
    </row>
    <row r="676" spans="1:10">
      <c r="A676" s="265">
        <v>43018</v>
      </c>
      <c r="B676" s="264">
        <v>1.248</v>
      </c>
      <c r="C676" s="264">
        <v>1.248</v>
      </c>
      <c r="D676" s="112">
        <f>IF(C676&lt;MAX($C$2:C676),C676/MAX($C$2:C676)-1,0)</f>
        <v>-0.30240357741755164</v>
      </c>
      <c r="E676" s="112">
        <f>IF(C676&lt;MAX($C$280:C676),C676/MAX($C$280:C676)-1,0)</f>
        <v>0</v>
      </c>
    </row>
    <row r="677" spans="1:10">
      <c r="A677" s="265">
        <v>43019</v>
      </c>
      <c r="B677" s="264">
        <v>1.256</v>
      </c>
      <c r="C677" s="264">
        <v>1.256</v>
      </c>
      <c r="D677" s="112">
        <f>IF(C677&lt;MAX($C$2:C677),C677/MAX($C$2:C677)-1,0)</f>
        <v>-0.29793180547792064</v>
      </c>
      <c r="E677" s="112">
        <f>IF(C677&lt;MAX($C$280:C677),C677/MAX($C$280:C677)-1,0)</f>
        <v>0</v>
      </c>
    </row>
    <row r="678" spans="1:10">
      <c r="A678" s="265">
        <v>43020</v>
      </c>
      <c r="B678" s="264">
        <v>1.2569999999999999</v>
      </c>
      <c r="C678" s="264">
        <v>1.2569999999999999</v>
      </c>
      <c r="D678" s="112">
        <f>IF(C678&lt;MAX($C$2:C678),C678/MAX($C$2:C678)-1,0)</f>
        <v>-0.29737283398546677</v>
      </c>
      <c r="E678" s="112">
        <f>IF(C678&lt;MAX($C$280:C678),C678/MAX($C$280:C678)-1,0)</f>
        <v>0</v>
      </c>
    </row>
    <row r="679" spans="1:10">
      <c r="A679" s="265">
        <v>43021</v>
      </c>
      <c r="B679" s="264">
        <v>1.2629999999999999</v>
      </c>
      <c r="C679" s="264">
        <v>1.2629999999999999</v>
      </c>
      <c r="D679" s="112">
        <f>IF(C679&lt;MAX($C$2:C679),C679/MAX($C$2:C679)-1,0)</f>
        <v>-0.29401900503074341</v>
      </c>
      <c r="E679" s="112">
        <f>IF(C679&lt;MAX($C$280:C679),C679/MAX($C$280:C679)-1,0)</f>
        <v>0</v>
      </c>
    </row>
    <row r="680" spans="1:10">
      <c r="A680" s="265">
        <v>43024</v>
      </c>
      <c r="B680" s="308">
        <v>1.2509999999999999</v>
      </c>
      <c r="C680" s="308">
        <v>1.2509999999999999</v>
      </c>
      <c r="D680" s="112">
        <f>IF(C680&lt;MAX($C$2:C680),C680/MAX($C$2:C680)-1,0)</f>
        <v>-0.30072666294019013</v>
      </c>
      <c r="E680" s="112">
        <f>IF(C680&lt;MAX($C$280:C680),C680/MAX($C$280:C680)-1,0)</f>
        <v>-9.5011876484560887E-3</v>
      </c>
    </row>
    <row r="681" spans="1:10">
      <c r="A681" s="265">
        <v>43025</v>
      </c>
      <c r="B681" s="308">
        <v>1.256</v>
      </c>
      <c r="C681" s="308">
        <v>1.256</v>
      </c>
      <c r="D681" s="112">
        <f>IF(C681&lt;MAX($C$2:C681),C681/MAX($C$2:C681)-1,0)</f>
        <v>-0.29793180547792064</v>
      </c>
      <c r="E681" s="112">
        <f>IF(C681&lt;MAX($C$280:C681),C681/MAX($C$280:C681)-1,0)</f>
        <v>-5.542359461599311E-3</v>
      </c>
    </row>
    <row r="682" spans="1:10">
      <c r="A682" s="265">
        <v>43026</v>
      </c>
      <c r="B682" s="307">
        <v>1.27</v>
      </c>
      <c r="C682" s="307">
        <v>1.27</v>
      </c>
      <c r="D682" s="112">
        <f>IF(C682&lt;MAX($C$2:C682),C682/MAX($C$2:C682)-1,0)</f>
        <v>-0.29010620458356617</v>
      </c>
      <c r="E682" s="112">
        <f>IF(C682&lt;MAX($C$280:C682),C682/MAX($C$280:C682)-1,0)</f>
        <v>0</v>
      </c>
    </row>
    <row r="683" spans="1:10">
      <c r="A683" s="265">
        <v>43027</v>
      </c>
      <c r="B683" s="307">
        <v>1.272</v>
      </c>
      <c r="C683" s="307">
        <v>1.272</v>
      </c>
      <c r="D683" s="112">
        <f>IF(C683&lt;MAX($C$2:C683),C683/MAX($C$2:C683)-1,0)</f>
        <v>-0.28898826159865842</v>
      </c>
      <c r="E683" s="112">
        <f>IF(C683&lt;MAX($C$280:C683),C683/MAX($C$280:C683)-1,0)</f>
        <v>0</v>
      </c>
    </row>
    <row r="684" spans="1:10">
      <c r="A684" s="265">
        <v>43028</v>
      </c>
      <c r="B684" s="307">
        <v>1.2689999999999999</v>
      </c>
      <c r="C684" s="307">
        <v>1.2689999999999999</v>
      </c>
      <c r="D684" s="112">
        <f>IF(C684&lt;MAX($C$2:C684),C684/MAX($C$2:C684)-1,0)</f>
        <v>-0.29066517607602016</v>
      </c>
      <c r="E684" s="112">
        <f>IF(C684&lt;MAX($C$280:C684),C684/MAX($C$280:C684)-1,0)</f>
        <v>-2.3584905660378741E-3</v>
      </c>
    </row>
    <row r="685" spans="1:10" ht="15" thickBot="1">
      <c r="A685" s="25"/>
      <c r="B685" s="24" t="s">
        <v>228</v>
      </c>
      <c r="C685" s="22" t="s">
        <v>4</v>
      </c>
    </row>
    <row r="686" spans="1:10" ht="15" thickBot="1">
      <c r="A686" s="107" t="s">
        <v>752</v>
      </c>
      <c r="B686" s="99">
        <f>(C684-1)*365/(A684-A2)</f>
        <v>9.4773166023165989E-2</v>
      </c>
      <c r="C686" s="3">
        <f>MIN(D3:D679)</f>
        <v>-0.54779206260480717</v>
      </c>
    </row>
    <row r="687" spans="1:10" ht="15" thickBot="1">
      <c r="A687" s="82" t="s">
        <v>580</v>
      </c>
      <c r="B687" s="99">
        <f>(C684-C281)/C281*365/(A684-A281)</f>
        <v>0.25078876362346575</v>
      </c>
      <c r="C687" s="24">
        <f>MIN(E212:E679)</f>
        <v>-0.1282545805207328</v>
      </c>
    </row>
    <row r="688" spans="1:10" ht="27.75" thickBot="1">
      <c r="A688" s="242" t="s">
        <v>850</v>
      </c>
      <c r="B688" s="99">
        <f>C684/C490-1</f>
        <v>0.23323615160349864</v>
      </c>
      <c r="C688" s="3">
        <f>MIN(E491:E679)</f>
        <v>-9.2490842490842606E-2</v>
      </c>
    </row>
  </sheetData>
  <phoneticPr fontId="2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670"/>
  <sheetViews>
    <sheetView topLeftCell="A641" workbookViewId="0">
      <selection activeCell="E669" sqref="E669"/>
    </sheetView>
  </sheetViews>
  <sheetFormatPr defaultRowHeight="14.25"/>
  <cols>
    <col min="1" max="1" width="11.5" customWidth="1"/>
    <col min="4" max="4" width="9.375" style="112" customWidth="1"/>
    <col min="5" max="5" width="9" style="112"/>
  </cols>
  <sheetData>
    <row r="1" spans="1:4">
      <c r="A1" s="266" t="s">
        <v>1077</v>
      </c>
      <c r="B1" s="266" t="s">
        <v>1078</v>
      </c>
      <c r="C1" s="266" t="s">
        <v>1079</v>
      </c>
    </row>
    <row r="2" spans="1:4">
      <c r="A2" s="268">
        <v>41990</v>
      </c>
      <c r="B2" s="267">
        <v>1</v>
      </c>
      <c r="C2" s="267">
        <v>1</v>
      </c>
    </row>
    <row r="3" spans="1:4">
      <c r="A3" s="268">
        <v>41992</v>
      </c>
      <c r="B3" s="267">
        <v>1</v>
      </c>
      <c r="C3" s="267">
        <v>1</v>
      </c>
      <c r="D3" s="112">
        <f>IF(C3&lt;MAX($C$2:C3),C3/MAX($C$2:C3)-1,0)</f>
        <v>0</v>
      </c>
    </row>
    <row r="4" spans="1:4">
      <c r="A4" s="268">
        <v>41999</v>
      </c>
      <c r="B4" s="267">
        <v>1.006</v>
      </c>
      <c r="C4" s="267">
        <v>1.006</v>
      </c>
      <c r="D4" s="112">
        <f>IF(C4&lt;MAX($C$2:C4),C4/MAX($C$2:C4)-1,0)</f>
        <v>0</v>
      </c>
    </row>
    <row r="5" spans="1:4">
      <c r="A5" s="268">
        <v>42004</v>
      </c>
      <c r="B5" s="267">
        <v>1.0149999999999999</v>
      </c>
      <c r="C5" s="267">
        <v>1.0149999999999999</v>
      </c>
      <c r="D5" s="112">
        <f>IF(C5&lt;MAX($C$2:C5),C5/MAX($C$2:C5)-1,0)</f>
        <v>0</v>
      </c>
    </row>
    <row r="6" spans="1:4">
      <c r="A6" s="268">
        <v>42013</v>
      </c>
      <c r="B6" s="267">
        <v>1.0129999999999999</v>
      </c>
      <c r="C6" s="267">
        <v>1.0129999999999999</v>
      </c>
      <c r="D6" s="112">
        <f>IF(C6&lt;MAX($C$2:C6),C6/MAX($C$2:C6)-1,0)</f>
        <v>-1.9704433497537144E-3</v>
      </c>
    </row>
    <row r="7" spans="1:4">
      <c r="A7" s="268">
        <v>42020</v>
      </c>
      <c r="B7" s="267">
        <v>1.0269999999999999</v>
      </c>
      <c r="C7" s="267">
        <v>1.0269999999999999</v>
      </c>
      <c r="D7" s="112">
        <f>IF(C7&lt;MAX($C$2:C7),C7/MAX($C$2:C7)-1,0)</f>
        <v>0</v>
      </c>
    </row>
    <row r="8" spans="1:4">
      <c r="A8" s="268">
        <v>42027</v>
      </c>
      <c r="B8" s="267">
        <v>1.048</v>
      </c>
      <c r="C8" s="267">
        <v>1.048</v>
      </c>
      <c r="D8" s="112">
        <f>IF(C8&lt;MAX($C$2:C8),C8/MAX($C$2:C8)-1,0)</f>
        <v>0</v>
      </c>
    </row>
    <row r="9" spans="1:4">
      <c r="A9" s="268">
        <v>42034</v>
      </c>
      <c r="B9" s="267">
        <v>1.0389999999999999</v>
      </c>
      <c r="C9" s="267">
        <v>1.0389999999999999</v>
      </c>
      <c r="D9" s="112">
        <f>IF(C9&lt;MAX($C$2:C9),C9/MAX($C$2:C9)-1,0)</f>
        <v>-8.5877862595421517E-3</v>
      </c>
    </row>
    <row r="10" spans="1:4">
      <c r="A10" s="268">
        <v>42041</v>
      </c>
      <c r="B10" s="267">
        <v>1.02</v>
      </c>
      <c r="C10" s="267">
        <v>1.02</v>
      </c>
      <c r="D10" s="112">
        <f>IF(C10&lt;MAX($C$2:C10),C10/MAX($C$2:C10)-1,0)</f>
        <v>-2.6717557251908386E-2</v>
      </c>
    </row>
    <row r="11" spans="1:4">
      <c r="A11" s="268">
        <v>42046</v>
      </c>
      <c r="B11" s="267">
        <v>1.052</v>
      </c>
      <c r="C11" s="267">
        <v>1.052</v>
      </c>
      <c r="D11" s="112">
        <f>IF(C11&lt;MAX($C$2:C11),C11/MAX($C$2:C11)-1,0)</f>
        <v>0</v>
      </c>
    </row>
    <row r="12" spans="1:4">
      <c r="A12" s="268">
        <v>42047</v>
      </c>
      <c r="B12" s="267">
        <v>1.0620000000000001</v>
      </c>
      <c r="C12" s="267">
        <v>1.0620000000000001</v>
      </c>
      <c r="D12" s="112">
        <f>IF(C12&lt;MAX($C$2:C12),C12/MAX($C$2:C12)-1,0)</f>
        <v>0</v>
      </c>
    </row>
    <row r="13" spans="1:4">
      <c r="A13" s="268">
        <v>42048</v>
      </c>
      <c r="B13" s="267">
        <v>1.073</v>
      </c>
      <c r="C13" s="267">
        <v>1.073</v>
      </c>
      <c r="D13" s="112">
        <f>IF(C13&lt;MAX($C$2:C13),C13/MAX($C$2:C13)-1,0)</f>
        <v>0</v>
      </c>
    </row>
    <row r="14" spans="1:4">
      <c r="A14" s="268">
        <v>42051</v>
      </c>
      <c r="B14" s="267">
        <v>1.0920000000000001</v>
      </c>
      <c r="C14" s="267">
        <v>1.0920000000000001</v>
      </c>
      <c r="D14" s="112">
        <f>IF(C14&lt;MAX($C$2:C14),C14/MAX($C$2:C14)-1,0)</f>
        <v>0</v>
      </c>
    </row>
    <row r="15" spans="1:4">
      <c r="A15" s="268">
        <v>42052</v>
      </c>
      <c r="B15" s="267">
        <v>1.097</v>
      </c>
      <c r="C15" s="267">
        <v>1.097</v>
      </c>
      <c r="D15" s="112">
        <f>IF(C15&lt;MAX($C$2:C15),C15/MAX($C$2:C15)-1,0)</f>
        <v>0</v>
      </c>
    </row>
    <row r="16" spans="1:4">
      <c r="A16" s="268">
        <v>42060</v>
      </c>
      <c r="B16" s="267">
        <v>1.0840000000000001</v>
      </c>
      <c r="C16" s="267">
        <v>1.0840000000000001</v>
      </c>
      <c r="D16" s="112">
        <f>IF(C16&lt;MAX($C$2:C16),C16/MAX($C$2:C16)-1,0)</f>
        <v>-1.1850501367365429E-2</v>
      </c>
    </row>
    <row r="17" spans="1:4">
      <c r="A17" s="268">
        <v>42061</v>
      </c>
      <c r="B17" s="267">
        <v>1.0860000000000001</v>
      </c>
      <c r="C17" s="267">
        <v>1.0860000000000001</v>
      </c>
      <c r="D17" s="112">
        <f>IF(C17&lt;MAX($C$2:C17),C17/MAX($C$2:C17)-1,0)</f>
        <v>-1.0027347310847645E-2</v>
      </c>
    </row>
    <row r="18" spans="1:4">
      <c r="A18" s="268">
        <v>42062</v>
      </c>
      <c r="B18" s="267">
        <v>1.0900000000000001</v>
      </c>
      <c r="C18" s="267">
        <v>1.0900000000000001</v>
      </c>
      <c r="D18" s="112">
        <f>IF(C18&lt;MAX($C$2:C18),C18/MAX($C$2:C18)-1,0)</f>
        <v>-6.3810391978120773E-3</v>
      </c>
    </row>
    <row r="19" spans="1:4">
      <c r="A19" s="268">
        <v>42065</v>
      </c>
      <c r="B19" s="267">
        <v>1.1060000000000001</v>
      </c>
      <c r="C19" s="267">
        <v>1.1060000000000001</v>
      </c>
      <c r="D19" s="112">
        <f>IF(C19&lt;MAX($C$2:C19),C19/MAX($C$2:C19)-1,0)</f>
        <v>0</v>
      </c>
    </row>
    <row r="20" spans="1:4">
      <c r="A20" s="268">
        <v>42066</v>
      </c>
      <c r="B20" s="267">
        <v>1.0960000000000001</v>
      </c>
      <c r="C20" s="267">
        <v>1.0960000000000001</v>
      </c>
      <c r="D20" s="112">
        <f>IF(C20&lt;MAX($C$2:C20),C20/MAX($C$2:C20)-1,0)</f>
        <v>-9.0415913200723175E-3</v>
      </c>
    </row>
    <row r="21" spans="1:4">
      <c r="A21" s="268">
        <v>42067</v>
      </c>
      <c r="B21" s="267">
        <v>1.127</v>
      </c>
      <c r="C21" s="267">
        <v>1.127</v>
      </c>
      <c r="D21" s="112">
        <f>IF(C21&lt;MAX($C$2:C21),C21/MAX($C$2:C21)-1,0)</f>
        <v>0</v>
      </c>
    </row>
    <row r="22" spans="1:4">
      <c r="A22" s="268">
        <v>42068</v>
      </c>
      <c r="B22" s="267">
        <v>1.127</v>
      </c>
      <c r="C22" s="267">
        <v>1.127</v>
      </c>
      <c r="D22" s="112">
        <f>IF(C22&lt;MAX($C$2:C22),C22/MAX($C$2:C22)-1,0)</f>
        <v>0</v>
      </c>
    </row>
    <row r="23" spans="1:4">
      <c r="A23" s="268">
        <v>42069</v>
      </c>
      <c r="B23" s="267">
        <v>1.101</v>
      </c>
      <c r="C23" s="267">
        <v>1.101</v>
      </c>
      <c r="D23" s="112">
        <f>IF(C23&lt;MAX($C$2:C23),C23/MAX($C$2:C23)-1,0)</f>
        <v>-2.3070097604259154E-2</v>
      </c>
    </row>
    <row r="24" spans="1:4">
      <c r="A24" s="268">
        <v>42072</v>
      </c>
      <c r="B24" s="267">
        <v>1.1180000000000001</v>
      </c>
      <c r="C24" s="267">
        <v>1.1180000000000001</v>
      </c>
      <c r="D24" s="112">
        <f>IF(C24&lt;MAX($C$2:C24),C24/MAX($C$2:C24)-1,0)</f>
        <v>-7.9858030168588057E-3</v>
      </c>
    </row>
    <row r="25" spans="1:4">
      <c r="A25" s="268">
        <v>42073</v>
      </c>
      <c r="B25" s="267">
        <v>1.1379999999999999</v>
      </c>
      <c r="C25" s="267">
        <v>1.1379999999999999</v>
      </c>
      <c r="D25" s="112">
        <f>IF(C25&lt;MAX($C$2:C25),C25/MAX($C$2:C25)-1,0)</f>
        <v>0</v>
      </c>
    </row>
    <row r="26" spans="1:4">
      <c r="A26" s="268">
        <v>42074</v>
      </c>
      <c r="B26" s="267">
        <v>1.1319999999999999</v>
      </c>
      <c r="C26" s="267">
        <v>1.1319999999999999</v>
      </c>
      <c r="D26" s="112">
        <f>IF(C26&lt;MAX($C$2:C26),C26/MAX($C$2:C26)-1,0)</f>
        <v>-5.2724077328646368E-3</v>
      </c>
    </row>
    <row r="27" spans="1:4">
      <c r="A27" s="268">
        <v>42075</v>
      </c>
      <c r="B27" s="267">
        <v>1.137</v>
      </c>
      <c r="C27" s="267">
        <v>1.137</v>
      </c>
      <c r="D27" s="112">
        <f>IF(C27&lt;MAX($C$2:C27),C27/MAX($C$2:C27)-1,0)</f>
        <v>-8.7873462214405063E-4</v>
      </c>
    </row>
    <row r="28" spans="1:4">
      <c r="A28" s="268">
        <v>42076</v>
      </c>
      <c r="B28" s="267">
        <v>1.155</v>
      </c>
      <c r="C28" s="267">
        <v>1.155</v>
      </c>
      <c r="D28" s="112">
        <f>IF(C28&lt;MAX($C$2:C28),C28/MAX($C$2:C28)-1,0)</f>
        <v>0</v>
      </c>
    </row>
    <row r="29" spans="1:4">
      <c r="A29" s="268">
        <v>42079</v>
      </c>
      <c r="B29" s="267">
        <v>1.1879999999999999</v>
      </c>
      <c r="C29" s="267">
        <v>1.1879999999999999</v>
      </c>
      <c r="D29" s="112">
        <f>IF(C29&lt;MAX($C$2:C29),C29/MAX($C$2:C29)-1,0)</f>
        <v>0</v>
      </c>
    </row>
    <row r="30" spans="1:4">
      <c r="A30" s="268">
        <v>42080</v>
      </c>
      <c r="B30" s="267">
        <v>1.1930000000000001</v>
      </c>
      <c r="C30" s="267">
        <v>1.1930000000000001</v>
      </c>
      <c r="D30" s="112">
        <f>IF(C30&lt;MAX($C$2:C30),C30/MAX($C$2:C30)-1,0)</f>
        <v>0</v>
      </c>
    </row>
    <row r="31" spans="1:4">
      <c r="A31" s="268">
        <v>42081</v>
      </c>
      <c r="B31" s="267">
        <v>1.2110000000000001</v>
      </c>
      <c r="C31" s="267">
        <v>1.2110000000000001</v>
      </c>
      <c r="D31" s="112">
        <f>IF(C31&lt;MAX($C$2:C31),C31/MAX($C$2:C31)-1,0)</f>
        <v>0</v>
      </c>
    </row>
    <row r="32" spans="1:4">
      <c r="A32" s="268">
        <v>42082</v>
      </c>
      <c r="B32" s="267">
        <v>1.2010000000000001</v>
      </c>
      <c r="C32" s="267">
        <v>1.2010000000000001</v>
      </c>
      <c r="D32" s="112">
        <f>IF(C32&lt;MAX($C$2:C32),C32/MAX($C$2:C32)-1,0)</f>
        <v>-8.2576383154417954E-3</v>
      </c>
    </row>
    <row r="33" spans="1:4">
      <c r="A33" s="268">
        <v>42083</v>
      </c>
      <c r="B33" s="267">
        <v>1.2250000000000001</v>
      </c>
      <c r="C33" s="267">
        <v>1.2250000000000001</v>
      </c>
      <c r="D33" s="112">
        <f>IF(C33&lt;MAX($C$2:C33),C33/MAX($C$2:C33)-1,0)</f>
        <v>0</v>
      </c>
    </row>
    <row r="34" spans="1:4">
      <c r="A34" s="268">
        <v>42086</v>
      </c>
      <c r="B34" s="267">
        <v>1.256</v>
      </c>
      <c r="C34" s="267">
        <v>1.256</v>
      </c>
      <c r="D34" s="112">
        <f>IF(C34&lt;MAX($C$2:C34),C34/MAX($C$2:C34)-1,0)</f>
        <v>0</v>
      </c>
    </row>
    <row r="35" spans="1:4">
      <c r="A35" s="268">
        <v>42087</v>
      </c>
      <c r="B35" s="267">
        <v>1.2709999999999999</v>
      </c>
      <c r="C35" s="267">
        <v>1.2709999999999999</v>
      </c>
      <c r="D35" s="112">
        <f>IF(C35&lt;MAX($C$2:C35),C35/MAX($C$2:C35)-1,0)</f>
        <v>0</v>
      </c>
    </row>
    <row r="36" spans="1:4">
      <c r="A36" s="268">
        <v>42088</v>
      </c>
      <c r="B36" s="267">
        <v>1.2949999999999999</v>
      </c>
      <c r="C36" s="267">
        <v>1.2949999999999999</v>
      </c>
      <c r="D36" s="112">
        <f>IF(C36&lt;MAX($C$2:C36),C36/MAX($C$2:C36)-1,0)</f>
        <v>0</v>
      </c>
    </row>
    <row r="37" spans="1:4">
      <c r="A37" s="268">
        <v>42089</v>
      </c>
      <c r="B37" s="267">
        <v>1.2689999999999999</v>
      </c>
      <c r="C37" s="267">
        <v>1.2689999999999999</v>
      </c>
      <c r="D37" s="112">
        <f>IF(C37&lt;MAX($C$2:C37),C37/MAX($C$2:C37)-1,0)</f>
        <v>-2.0077220077220126E-2</v>
      </c>
    </row>
    <row r="38" spans="1:4">
      <c r="A38" s="268">
        <v>42090</v>
      </c>
      <c r="B38" s="267">
        <v>1.2809999999999999</v>
      </c>
      <c r="C38" s="267">
        <v>1.2809999999999999</v>
      </c>
      <c r="D38" s="112">
        <f>IF(C38&lt;MAX($C$2:C38),C38/MAX($C$2:C38)-1,0)</f>
        <v>-1.0810810810810811E-2</v>
      </c>
    </row>
    <row r="39" spans="1:4">
      <c r="A39" s="268">
        <v>42093</v>
      </c>
      <c r="B39" s="267">
        <v>1.2769999999999999</v>
      </c>
      <c r="C39" s="267">
        <v>1.2769999999999999</v>
      </c>
      <c r="D39" s="112">
        <f>IF(C39&lt;MAX($C$2:C39),C39/MAX($C$2:C39)-1,0)</f>
        <v>-1.3899613899613916E-2</v>
      </c>
    </row>
    <row r="40" spans="1:4">
      <c r="A40" s="268">
        <v>42094</v>
      </c>
      <c r="B40" s="267">
        <v>1.282</v>
      </c>
      <c r="C40" s="267">
        <v>1.282</v>
      </c>
      <c r="D40" s="112">
        <f>IF(C40&lt;MAX($C$2:C40),C40/MAX($C$2:C40)-1,0)</f>
        <v>-1.0038610038609952E-2</v>
      </c>
    </row>
    <row r="41" spans="1:4">
      <c r="A41" s="268">
        <v>42095</v>
      </c>
      <c r="B41" s="267">
        <v>1.3380000000000001</v>
      </c>
      <c r="C41" s="267">
        <v>1.3380000000000001</v>
      </c>
      <c r="D41" s="112">
        <f>IF(C41&lt;MAX($C$2:C41),C41/MAX($C$2:C41)-1,0)</f>
        <v>0</v>
      </c>
    </row>
    <row r="42" spans="1:4">
      <c r="A42" s="268">
        <v>42096</v>
      </c>
      <c r="B42" s="267">
        <v>1.3759999999999999</v>
      </c>
      <c r="C42" s="267">
        <v>1.3759999999999999</v>
      </c>
      <c r="D42" s="112">
        <f>IF(C42&lt;MAX($C$2:C42),C42/MAX($C$2:C42)-1,0)</f>
        <v>0</v>
      </c>
    </row>
    <row r="43" spans="1:4">
      <c r="A43" s="268">
        <v>42097</v>
      </c>
      <c r="B43" s="267">
        <v>1.403</v>
      </c>
      <c r="C43" s="267">
        <v>1.403</v>
      </c>
      <c r="D43" s="112">
        <f>IF(C43&lt;MAX($C$2:C43),C43/MAX($C$2:C43)-1,0)</f>
        <v>0</v>
      </c>
    </row>
    <row r="44" spans="1:4">
      <c r="A44" s="268">
        <v>42101</v>
      </c>
      <c r="B44" s="267">
        <v>1.4259999999999999</v>
      </c>
      <c r="C44" s="267">
        <v>1.4259999999999999</v>
      </c>
      <c r="D44" s="112">
        <f>IF(C44&lt;MAX($C$2:C44),C44/MAX($C$2:C44)-1,0)</f>
        <v>0</v>
      </c>
    </row>
    <row r="45" spans="1:4">
      <c r="A45" s="268">
        <v>42102</v>
      </c>
      <c r="B45" s="267">
        <v>1.399</v>
      </c>
      <c r="C45" s="267">
        <v>1.399</v>
      </c>
      <c r="D45" s="112">
        <f>IF(C45&lt;MAX($C$2:C45),C45/MAX($C$2:C45)-1,0)</f>
        <v>-1.8934081346423492E-2</v>
      </c>
    </row>
    <row r="46" spans="1:4">
      <c r="A46" s="268">
        <v>42103</v>
      </c>
      <c r="B46" s="267">
        <v>1.4039999999999999</v>
      </c>
      <c r="C46" s="267">
        <v>1.4039999999999999</v>
      </c>
      <c r="D46" s="112">
        <f>IF(C46&lt;MAX($C$2:C46),C46/MAX($C$2:C46)-1,0)</f>
        <v>-1.5427769985974726E-2</v>
      </c>
    </row>
    <row r="47" spans="1:4">
      <c r="A47" s="268">
        <v>42104</v>
      </c>
      <c r="B47" s="267">
        <v>1.47</v>
      </c>
      <c r="C47" s="267">
        <v>1.47</v>
      </c>
      <c r="D47" s="112">
        <f>IF(C47&lt;MAX($C$2:C47),C47/MAX($C$2:C47)-1,0)</f>
        <v>0</v>
      </c>
    </row>
    <row r="48" spans="1:4">
      <c r="A48" s="268">
        <v>42107</v>
      </c>
      <c r="B48" s="267">
        <v>1.5189999999999999</v>
      </c>
      <c r="C48" s="267">
        <v>1.5189999999999999</v>
      </c>
      <c r="D48" s="112">
        <f>IF(C48&lt;MAX($C$2:C48),C48/MAX($C$2:C48)-1,0)</f>
        <v>0</v>
      </c>
    </row>
    <row r="49" spans="1:4">
      <c r="A49" s="268">
        <v>42108</v>
      </c>
      <c r="B49" s="267">
        <v>1.5249999999999999</v>
      </c>
      <c r="C49" s="267">
        <v>1.5249999999999999</v>
      </c>
      <c r="D49" s="112">
        <f>IF(C49&lt;MAX($C$2:C49),C49/MAX($C$2:C49)-1,0)</f>
        <v>0</v>
      </c>
    </row>
    <row r="50" spans="1:4">
      <c r="A50" s="268">
        <v>42109</v>
      </c>
      <c r="B50" s="267">
        <v>1.462</v>
      </c>
      <c r="C50" s="267">
        <v>1.462</v>
      </c>
      <c r="D50" s="112">
        <f>IF(C50&lt;MAX($C$2:C50),C50/MAX($C$2:C50)-1,0)</f>
        <v>-4.131147540983604E-2</v>
      </c>
    </row>
    <row r="51" spans="1:4">
      <c r="A51" s="268">
        <v>42110</v>
      </c>
      <c r="B51" s="267">
        <v>1.4850000000000001</v>
      </c>
      <c r="C51" s="267">
        <v>1.4850000000000001</v>
      </c>
      <c r="D51" s="112">
        <f>IF(C51&lt;MAX($C$2:C51),C51/MAX($C$2:C51)-1,0)</f>
        <v>-2.6229508196721207E-2</v>
      </c>
    </row>
    <row r="52" spans="1:4">
      <c r="A52" s="268">
        <v>42111</v>
      </c>
      <c r="B52" s="267">
        <v>1.4670000000000001</v>
      </c>
      <c r="C52" s="267">
        <v>1.4670000000000001</v>
      </c>
      <c r="D52" s="112">
        <f>IF(C52&lt;MAX($C$2:C52),C52/MAX($C$2:C52)-1,0)</f>
        <v>-3.8032786885245806E-2</v>
      </c>
    </row>
    <row r="53" spans="1:4">
      <c r="A53" s="268">
        <v>42114</v>
      </c>
      <c r="B53" s="267">
        <v>1.4159999999999999</v>
      </c>
      <c r="C53" s="267">
        <v>1.4159999999999999</v>
      </c>
      <c r="D53" s="112">
        <f>IF(C53&lt;MAX($C$2:C53),C53/MAX($C$2:C53)-1,0)</f>
        <v>-7.1475409836065595E-2</v>
      </c>
    </row>
    <row r="54" spans="1:4">
      <c r="A54" s="268">
        <v>42115</v>
      </c>
      <c r="B54" s="267">
        <v>1.468</v>
      </c>
      <c r="C54" s="267">
        <v>1.468</v>
      </c>
      <c r="D54" s="112">
        <f>IF(C54&lt;MAX($C$2:C54),C54/MAX($C$2:C54)-1,0)</f>
        <v>-3.7377049180327804E-2</v>
      </c>
    </row>
    <row r="55" spans="1:4">
      <c r="A55" s="268">
        <v>42116</v>
      </c>
      <c r="B55" s="267">
        <v>1.516</v>
      </c>
      <c r="C55" s="267">
        <v>1.516</v>
      </c>
      <c r="D55" s="112">
        <f>IF(C55&lt;MAX($C$2:C55),C55/MAX($C$2:C55)-1,0)</f>
        <v>-5.9016393442622439E-3</v>
      </c>
    </row>
    <row r="56" spans="1:4">
      <c r="A56" s="268">
        <v>42117</v>
      </c>
      <c r="B56" s="267">
        <v>1.552</v>
      </c>
      <c r="C56" s="267">
        <v>1.552</v>
      </c>
      <c r="D56" s="112">
        <f>IF(C56&lt;MAX($C$2:C56),C56/MAX($C$2:C56)-1,0)</f>
        <v>0</v>
      </c>
    </row>
    <row r="57" spans="1:4">
      <c r="A57" s="268">
        <v>42118</v>
      </c>
      <c r="B57" s="267">
        <v>1.5509999999999999</v>
      </c>
      <c r="C57" s="267">
        <v>1.5509999999999999</v>
      </c>
      <c r="D57" s="112">
        <f>IF(C57&lt;MAX($C$2:C57),C57/MAX($C$2:C57)-1,0)</f>
        <v>-6.4432989690732523E-4</v>
      </c>
    </row>
    <row r="58" spans="1:4">
      <c r="A58" s="268">
        <v>42121</v>
      </c>
      <c r="B58" s="267">
        <v>1.5509999999999999</v>
      </c>
      <c r="C58" s="267">
        <v>1.5509999999999999</v>
      </c>
      <c r="D58" s="112">
        <f>IF(C58&lt;MAX($C$2:C58),C58/MAX($C$2:C58)-1,0)</f>
        <v>-6.4432989690732523E-4</v>
      </c>
    </row>
    <row r="59" spans="1:4">
      <c r="A59" s="268">
        <v>42122</v>
      </c>
      <c r="B59" s="267">
        <v>1.506</v>
      </c>
      <c r="C59" s="267">
        <v>1.506</v>
      </c>
      <c r="D59" s="112">
        <f>IF(C59&lt;MAX($C$2:C59),C59/MAX($C$2:C59)-1,0)</f>
        <v>-2.9639175257731964E-2</v>
      </c>
    </row>
    <row r="60" spans="1:4">
      <c r="A60" s="268">
        <v>42123</v>
      </c>
      <c r="B60" s="267">
        <v>1.5449999999999999</v>
      </c>
      <c r="C60" s="267">
        <v>1.5449999999999999</v>
      </c>
      <c r="D60" s="112">
        <f>IF(C60&lt;MAX($C$2:C60),C60/MAX($C$2:C60)-1,0)</f>
        <v>-4.5103092783506105E-3</v>
      </c>
    </row>
    <row r="61" spans="1:4">
      <c r="A61" s="268">
        <v>42124</v>
      </c>
      <c r="B61" s="267">
        <v>1.5640000000000001</v>
      </c>
      <c r="C61" s="267">
        <v>1.5640000000000001</v>
      </c>
      <c r="D61" s="112">
        <f>IF(C61&lt;MAX($C$2:C61),C61/MAX($C$2:C61)-1,0)</f>
        <v>0</v>
      </c>
    </row>
    <row r="62" spans="1:4">
      <c r="A62" s="268">
        <v>42128</v>
      </c>
      <c r="B62" s="267">
        <v>1.5589999999999999</v>
      </c>
      <c r="C62" s="267">
        <v>1.5589999999999999</v>
      </c>
      <c r="D62" s="112">
        <f>IF(C62&lt;MAX($C$2:C62),C62/MAX($C$2:C62)-1,0)</f>
        <v>-3.1969309462915874E-3</v>
      </c>
    </row>
    <row r="63" spans="1:4">
      <c r="A63" s="268">
        <v>42129</v>
      </c>
      <c r="B63" s="267">
        <v>1.5149999999999999</v>
      </c>
      <c r="C63" s="267">
        <v>1.5149999999999999</v>
      </c>
      <c r="D63" s="112">
        <f>IF(C63&lt;MAX($C$2:C63),C63/MAX($C$2:C63)-1,0)</f>
        <v>-3.1329923273657356E-2</v>
      </c>
    </row>
    <row r="64" spans="1:4">
      <c r="A64" s="268">
        <v>42130</v>
      </c>
      <c r="B64" s="267">
        <v>1.5229999999999999</v>
      </c>
      <c r="C64" s="267">
        <v>1.5229999999999999</v>
      </c>
      <c r="D64" s="112">
        <f>IF(C64&lt;MAX($C$2:C64),C64/MAX($C$2:C64)-1,0)</f>
        <v>-2.6214833759590883E-2</v>
      </c>
    </row>
    <row r="65" spans="1:4">
      <c r="A65" s="268">
        <v>42131</v>
      </c>
      <c r="B65" s="267">
        <v>1.53</v>
      </c>
      <c r="C65" s="267">
        <v>1.53</v>
      </c>
      <c r="D65" s="112">
        <f>IF(C65&lt;MAX($C$2:C65),C65/MAX($C$2:C65)-1,0)</f>
        <v>-2.1739130434782594E-2</v>
      </c>
    </row>
    <row r="66" spans="1:4">
      <c r="A66" s="268">
        <v>42132</v>
      </c>
      <c r="B66" s="267">
        <v>1.609</v>
      </c>
      <c r="C66" s="267">
        <v>1.609</v>
      </c>
      <c r="D66" s="112">
        <f>IF(C66&lt;MAX($C$2:C66),C66/MAX($C$2:C66)-1,0)</f>
        <v>0</v>
      </c>
    </row>
    <row r="67" spans="1:4">
      <c r="A67" s="268">
        <v>42135</v>
      </c>
      <c r="B67" s="267">
        <v>1.679</v>
      </c>
      <c r="C67" s="267">
        <v>1.679</v>
      </c>
      <c r="D67" s="112">
        <f>IF(C67&lt;MAX($C$2:C67),C67/MAX($C$2:C67)-1,0)</f>
        <v>0</v>
      </c>
    </row>
    <row r="68" spans="1:4">
      <c r="A68" s="268">
        <v>42136</v>
      </c>
      <c r="B68" s="267">
        <v>1.7290000000000001</v>
      </c>
      <c r="C68" s="267">
        <v>1.7290000000000001</v>
      </c>
      <c r="D68" s="112">
        <f>IF(C68&lt;MAX($C$2:C68),C68/MAX($C$2:C68)-1,0)</f>
        <v>0</v>
      </c>
    </row>
    <row r="69" spans="1:4">
      <c r="A69" s="268">
        <v>42137</v>
      </c>
      <c r="B69" s="267">
        <v>1.754</v>
      </c>
      <c r="C69" s="267">
        <v>1.754</v>
      </c>
      <c r="D69" s="112">
        <f>IF(C69&lt;MAX($C$2:C69),C69/MAX($C$2:C69)-1,0)</f>
        <v>0</v>
      </c>
    </row>
    <row r="70" spans="1:4">
      <c r="A70" s="268">
        <v>42138</v>
      </c>
      <c r="B70" s="267">
        <v>1.772</v>
      </c>
      <c r="C70" s="267">
        <v>1.772</v>
      </c>
      <c r="D70" s="112">
        <f>IF(C70&lt;MAX($C$2:C70),C70/MAX($C$2:C70)-1,0)</f>
        <v>0</v>
      </c>
    </row>
    <row r="71" spans="1:4">
      <c r="A71" s="268">
        <v>42139</v>
      </c>
      <c r="B71" s="267">
        <v>1.774</v>
      </c>
      <c r="C71" s="267">
        <v>1.774</v>
      </c>
      <c r="D71" s="112">
        <f>IF(C71&lt;MAX($C$2:C71),C71/MAX($C$2:C71)-1,0)</f>
        <v>0</v>
      </c>
    </row>
    <row r="72" spans="1:4">
      <c r="A72" s="268">
        <v>42142</v>
      </c>
      <c r="B72" s="267">
        <v>1.8440000000000001</v>
      </c>
      <c r="C72" s="267">
        <v>1.8440000000000001</v>
      </c>
      <c r="D72" s="112">
        <f>IF(C72&lt;MAX($C$2:C72),C72/MAX($C$2:C72)-1,0)</f>
        <v>0</v>
      </c>
    </row>
    <row r="73" spans="1:4">
      <c r="A73" s="268">
        <v>42143</v>
      </c>
      <c r="B73" s="267">
        <v>1.87</v>
      </c>
      <c r="C73" s="267">
        <v>1.87</v>
      </c>
      <c r="D73" s="112">
        <f>IF(C73&lt;MAX($C$2:C73),C73/MAX($C$2:C73)-1,0)</f>
        <v>0</v>
      </c>
    </row>
    <row r="74" spans="1:4">
      <c r="A74" s="268">
        <v>42144</v>
      </c>
      <c r="B74" s="267">
        <v>1.907</v>
      </c>
      <c r="C74" s="267">
        <v>1.907</v>
      </c>
      <c r="D74" s="112">
        <f>IF(C74&lt;MAX($C$2:C74),C74/MAX($C$2:C74)-1,0)</f>
        <v>0</v>
      </c>
    </row>
    <row r="75" spans="1:4">
      <c r="A75" s="268">
        <v>42145</v>
      </c>
      <c r="B75" s="267">
        <v>1.9810000000000001</v>
      </c>
      <c r="C75" s="267">
        <v>1.9810000000000001</v>
      </c>
      <c r="D75" s="112">
        <f>IF(C75&lt;MAX($C$2:C75),C75/MAX($C$2:C75)-1,0)</f>
        <v>0</v>
      </c>
    </row>
    <row r="76" spans="1:4">
      <c r="A76" s="268">
        <v>42146</v>
      </c>
      <c r="B76" s="267">
        <v>1.996</v>
      </c>
      <c r="C76" s="267">
        <v>1.996</v>
      </c>
      <c r="D76" s="112">
        <f>IF(C76&lt;MAX($C$2:C76),C76/MAX($C$2:C76)-1,0)</f>
        <v>0</v>
      </c>
    </row>
    <row r="77" spans="1:4">
      <c r="A77" s="268">
        <v>42149</v>
      </c>
      <c r="B77" s="267">
        <v>1.998</v>
      </c>
      <c r="C77" s="267">
        <v>1.998</v>
      </c>
      <c r="D77" s="112">
        <f>IF(C77&lt;MAX($C$2:C77),C77/MAX($C$2:C77)-1,0)</f>
        <v>0</v>
      </c>
    </row>
    <row r="78" spans="1:4">
      <c r="A78" s="268">
        <v>42150</v>
      </c>
      <c r="B78" s="267">
        <v>2.0489999999999999</v>
      </c>
      <c r="C78" s="267">
        <v>2.0489999999999999</v>
      </c>
      <c r="D78" s="112">
        <f>IF(C78&lt;MAX($C$2:C78),C78/MAX($C$2:C78)-1,0)</f>
        <v>0</v>
      </c>
    </row>
    <row r="79" spans="1:4">
      <c r="A79" s="268">
        <v>42151</v>
      </c>
      <c r="B79" s="267">
        <v>2.044</v>
      </c>
      <c r="C79" s="267">
        <v>2.044</v>
      </c>
      <c r="D79" s="112">
        <f>IF(C79&lt;MAX($C$2:C79),C79/MAX($C$2:C79)-1,0)</f>
        <v>-2.4402147388969953E-3</v>
      </c>
    </row>
    <row r="80" spans="1:4">
      <c r="A80" s="268">
        <v>42152</v>
      </c>
      <c r="B80" s="267">
        <v>1.9239999999999999</v>
      </c>
      <c r="C80" s="267">
        <v>1.9239999999999999</v>
      </c>
      <c r="D80" s="112">
        <f>IF(C80&lt;MAX($C$2:C80),C80/MAX($C$2:C80)-1,0)</f>
        <v>-6.1005368472425547E-2</v>
      </c>
    </row>
    <row r="81" spans="1:4">
      <c r="A81" s="268">
        <v>42153</v>
      </c>
      <c r="B81" s="267">
        <v>1.9490000000000001</v>
      </c>
      <c r="C81" s="267">
        <v>1.9490000000000001</v>
      </c>
      <c r="D81" s="112">
        <f>IF(C81&lt;MAX($C$2:C81),C81/MAX($C$2:C81)-1,0)</f>
        <v>-4.8804294777940349E-2</v>
      </c>
    </row>
    <row r="82" spans="1:4">
      <c r="A82" s="268">
        <v>42156</v>
      </c>
      <c r="B82" s="267">
        <v>2.0409999999999999</v>
      </c>
      <c r="C82" s="267">
        <v>2.0409999999999999</v>
      </c>
      <c r="D82" s="112">
        <f>IF(C82&lt;MAX($C$2:C82),C82/MAX($C$2:C82)-1,0)</f>
        <v>-3.9043435822352368E-3</v>
      </c>
    </row>
    <row r="83" spans="1:4">
      <c r="A83" s="268">
        <v>42157</v>
      </c>
      <c r="B83" s="267">
        <v>2.1360000000000001</v>
      </c>
      <c r="C83" s="267">
        <v>2.1360000000000001</v>
      </c>
      <c r="D83" s="112">
        <f>IF(C83&lt;MAX($C$2:C83),C83/MAX($C$2:C83)-1,0)</f>
        <v>0</v>
      </c>
    </row>
    <row r="84" spans="1:4">
      <c r="A84" s="268">
        <v>42158</v>
      </c>
      <c r="B84" s="267">
        <v>2.145</v>
      </c>
      <c r="C84" s="267">
        <v>2.145</v>
      </c>
      <c r="D84" s="112">
        <f>IF(C84&lt;MAX($C$2:C84),C84/MAX($C$2:C84)-1,0)</f>
        <v>0</v>
      </c>
    </row>
    <row r="85" spans="1:4">
      <c r="A85" s="268">
        <v>42159</v>
      </c>
      <c r="B85" s="267">
        <v>2.1280000000000001</v>
      </c>
      <c r="C85" s="267">
        <v>2.1280000000000001</v>
      </c>
      <c r="D85" s="112">
        <f>IF(C85&lt;MAX($C$2:C85),C85/MAX($C$2:C85)-1,0)</f>
        <v>-7.9254079254078569E-3</v>
      </c>
    </row>
    <row r="86" spans="1:4">
      <c r="A86" s="268">
        <v>42160</v>
      </c>
      <c r="B86" s="267">
        <v>2.153</v>
      </c>
      <c r="C86" s="267">
        <v>2.153</v>
      </c>
      <c r="D86" s="112">
        <f>IF(C86&lt;MAX($C$2:C86),C86/MAX($C$2:C86)-1,0)</f>
        <v>0</v>
      </c>
    </row>
    <row r="87" spans="1:4">
      <c r="A87" s="268">
        <v>42163</v>
      </c>
      <c r="B87" s="267">
        <v>2.0939999999999999</v>
      </c>
      <c r="C87" s="267">
        <v>2.0939999999999999</v>
      </c>
      <c r="D87" s="112">
        <f>IF(C87&lt;MAX($C$2:C87),C87/MAX($C$2:C87)-1,0)</f>
        <v>-2.740362285183473E-2</v>
      </c>
    </row>
    <row r="88" spans="1:4">
      <c r="A88" s="268">
        <v>42164</v>
      </c>
      <c r="B88" s="267">
        <v>2.0659999999999998</v>
      </c>
      <c r="C88" s="267">
        <v>2.0659999999999998</v>
      </c>
      <c r="D88" s="112">
        <f>IF(C88&lt;MAX($C$2:C88),C88/MAX($C$2:C88)-1,0)</f>
        <v>-4.0408732001857905E-2</v>
      </c>
    </row>
    <row r="89" spans="1:4">
      <c r="A89" s="268">
        <v>42165</v>
      </c>
      <c r="B89" s="267">
        <v>2.1160000000000001</v>
      </c>
      <c r="C89" s="267">
        <v>2.1160000000000001</v>
      </c>
      <c r="D89" s="112">
        <f>IF(C89&lt;MAX($C$2:C89),C89/MAX($C$2:C89)-1,0)</f>
        <v>-1.7185322805387759E-2</v>
      </c>
    </row>
    <row r="90" spans="1:4">
      <c r="A90" s="268">
        <v>42166</v>
      </c>
      <c r="B90" s="267">
        <v>2.1680000000000001</v>
      </c>
      <c r="C90" s="267">
        <v>2.1680000000000001</v>
      </c>
      <c r="D90" s="112">
        <f>IF(C90&lt;MAX($C$2:C90),C90/MAX($C$2:C90)-1,0)</f>
        <v>0</v>
      </c>
    </row>
    <row r="91" spans="1:4">
      <c r="A91" s="268">
        <v>42167</v>
      </c>
      <c r="B91" s="267">
        <v>2.2029999999999998</v>
      </c>
      <c r="C91" s="267">
        <v>2.2029999999999998</v>
      </c>
      <c r="D91" s="179">
        <f>IF(C91&lt;MAX($C$2:C91),C91/MAX($C$2:C91)-1,0)</f>
        <v>0</v>
      </c>
    </row>
    <row r="92" spans="1:4">
      <c r="A92" s="268">
        <v>42170</v>
      </c>
      <c r="B92" s="267">
        <v>2.129</v>
      </c>
      <c r="C92" s="267">
        <v>2.129</v>
      </c>
      <c r="D92" s="179">
        <f>IF(C92&lt;MAX($C$2:C92),C92/MAX($C$2:C92)-1,0)</f>
        <v>-3.3590558329550491E-2</v>
      </c>
    </row>
    <row r="93" spans="1:4">
      <c r="A93" s="268">
        <v>42171</v>
      </c>
      <c r="B93" s="267">
        <v>2.0350000000000001</v>
      </c>
      <c r="C93" s="267">
        <v>2.0350000000000001</v>
      </c>
      <c r="D93" s="179">
        <f>IF(C93&lt;MAX($C$2:C93),C93/MAX($C$2:C93)-1,0)</f>
        <v>-7.6259645937358012E-2</v>
      </c>
    </row>
    <row r="94" spans="1:4">
      <c r="A94" s="268">
        <v>42172</v>
      </c>
      <c r="B94" s="267">
        <v>2.089</v>
      </c>
      <c r="C94" s="267">
        <v>2.089</v>
      </c>
      <c r="D94" s="179">
        <f>IF(C94&lt;MAX($C$2:C94),C94/MAX($C$2:C94)-1,0)</f>
        <v>-5.174761688606444E-2</v>
      </c>
    </row>
    <row r="95" spans="1:4">
      <c r="A95" s="268">
        <v>42173</v>
      </c>
      <c r="B95" s="267">
        <v>2.0009999999999999</v>
      </c>
      <c r="C95" s="267">
        <v>2.0009999999999999</v>
      </c>
      <c r="D95" s="179">
        <f>IF(C95&lt;MAX($C$2:C95),C95/MAX($C$2:C95)-1,0)</f>
        <v>-9.1693145710394885E-2</v>
      </c>
    </row>
    <row r="96" spans="1:4">
      <c r="A96" s="268">
        <v>42174</v>
      </c>
      <c r="B96" s="267">
        <v>1.9219999999999999</v>
      </c>
      <c r="C96" s="267">
        <v>1.9219999999999999</v>
      </c>
      <c r="D96" s="179">
        <f>IF(C96&lt;MAX($C$2:C96),C96/MAX($C$2:C96)-1,0)</f>
        <v>-0.12755333635950972</v>
      </c>
    </row>
    <row r="97" spans="1:4">
      <c r="A97" s="268">
        <v>42178</v>
      </c>
      <c r="B97" s="267">
        <v>1.9550000000000001</v>
      </c>
      <c r="C97" s="267">
        <v>1.9550000000000001</v>
      </c>
      <c r="D97" s="179">
        <f>IF(C97&lt;MAX($C$2:C97),C97/MAX($C$2:C97)-1,0)</f>
        <v>-0.11257376305038569</v>
      </c>
    </row>
    <row r="98" spans="1:4">
      <c r="A98" s="268">
        <v>42179</v>
      </c>
      <c r="B98" s="267">
        <v>1.974</v>
      </c>
      <c r="C98" s="267">
        <v>1.974</v>
      </c>
      <c r="D98" s="179">
        <f>IF(C98&lt;MAX($C$2:C98),C98/MAX($C$2:C98)-1,0)</f>
        <v>-0.10394916023604173</v>
      </c>
    </row>
    <row r="99" spans="1:4">
      <c r="A99" s="268">
        <v>42180</v>
      </c>
      <c r="B99" s="267">
        <v>1.903</v>
      </c>
      <c r="C99" s="267">
        <v>1.903</v>
      </c>
      <c r="D99" s="179">
        <f>IF(C99&lt;MAX($C$2:C99),C99/MAX($C$2:C99)-1,0)</f>
        <v>-0.13617793917385379</v>
      </c>
    </row>
    <row r="100" spans="1:4">
      <c r="A100" s="268">
        <v>42181</v>
      </c>
      <c r="B100" s="267">
        <v>1.7330000000000001</v>
      </c>
      <c r="C100" s="267">
        <v>1.7330000000000001</v>
      </c>
      <c r="D100" s="179">
        <f>IF(C100&lt;MAX($C$2:C100),C100/MAX($C$2:C100)-1,0)</f>
        <v>-0.2133454380390376</v>
      </c>
    </row>
    <row r="101" spans="1:4">
      <c r="A101" s="268">
        <v>42184</v>
      </c>
      <c r="B101" s="267">
        <v>1.609</v>
      </c>
      <c r="C101" s="267">
        <v>1.609</v>
      </c>
      <c r="D101" s="179">
        <f>IF(C101&lt;MAX($C$2:C101),C101/MAX($C$2:C101)-1,0)</f>
        <v>-0.2696323195642305</v>
      </c>
    </row>
    <row r="102" spans="1:4">
      <c r="A102" s="268">
        <v>42185</v>
      </c>
      <c r="B102" s="267">
        <v>1.671</v>
      </c>
      <c r="C102" s="267">
        <v>1.671</v>
      </c>
      <c r="D102" s="179">
        <f>IF(C102&lt;MAX($C$2:C102),C102/MAX($C$2:C102)-1,0)</f>
        <v>-0.24148887880163405</v>
      </c>
    </row>
    <row r="103" spans="1:4">
      <c r="A103" s="268">
        <v>42186</v>
      </c>
      <c r="B103" s="267">
        <v>1.59</v>
      </c>
      <c r="C103" s="267">
        <v>1.59</v>
      </c>
      <c r="D103" s="179">
        <f>IF(C103&lt;MAX($C$2:C103),C103/MAX($C$2:C103)-1,0)</f>
        <v>-0.27825692237857458</v>
      </c>
    </row>
    <row r="104" spans="1:4">
      <c r="A104" s="268">
        <v>42187</v>
      </c>
      <c r="B104" s="267">
        <v>1.4730000000000001</v>
      </c>
      <c r="C104" s="267">
        <v>1.4730000000000001</v>
      </c>
      <c r="D104" s="179">
        <f>IF(C104&lt;MAX($C$2:C104),C104/MAX($C$2:C104)-1,0)</f>
        <v>-0.33136631865637756</v>
      </c>
    </row>
    <row r="105" spans="1:4">
      <c r="A105" s="268">
        <v>42188</v>
      </c>
      <c r="B105" s="267">
        <v>1.3959999999999999</v>
      </c>
      <c r="C105" s="267">
        <v>1.3959999999999999</v>
      </c>
      <c r="D105" s="179">
        <f>IF(C105&lt;MAX($C$2:C105),C105/MAX($C$2:C105)-1,0)</f>
        <v>-0.36631865637766681</v>
      </c>
    </row>
    <row r="106" spans="1:4">
      <c r="A106" s="268">
        <v>42191</v>
      </c>
      <c r="B106" s="267">
        <v>1.3280000000000001</v>
      </c>
      <c r="C106" s="267">
        <v>1.3280000000000001</v>
      </c>
      <c r="D106" s="179">
        <f>IF(C106&lt;MAX($C$2:C106),C106/MAX($C$2:C106)-1,0)</f>
        <v>-0.39718565592374033</v>
      </c>
    </row>
    <row r="107" spans="1:4">
      <c r="A107" s="268">
        <v>42192</v>
      </c>
      <c r="B107" s="267">
        <v>1.2629999999999999</v>
      </c>
      <c r="C107" s="267">
        <v>1.2629999999999999</v>
      </c>
      <c r="D107" s="179">
        <f>IF(C107&lt;MAX($C$2:C107),C107/MAX($C$2:C107)-1,0)</f>
        <v>-0.42669087607807532</v>
      </c>
    </row>
    <row r="108" spans="1:4">
      <c r="A108" s="268">
        <v>42193</v>
      </c>
      <c r="B108" s="267">
        <v>1.1759999999999999</v>
      </c>
      <c r="C108" s="267">
        <v>1.1759999999999999</v>
      </c>
      <c r="D108" s="179">
        <f>IF(C108&lt;MAX($C$2:C108),C108/MAX($C$2:C108)-1,0)</f>
        <v>-0.46618247843849292</v>
      </c>
    </row>
    <row r="109" spans="1:4">
      <c r="A109" s="268">
        <v>42194</v>
      </c>
      <c r="B109" s="267">
        <v>1.194</v>
      </c>
      <c r="C109" s="267">
        <v>1.194</v>
      </c>
      <c r="D109" s="179">
        <f>IF(C109&lt;MAX($C$2:C109),C109/MAX($C$2:C109)-1,0)</f>
        <v>-0.45801180208806169</v>
      </c>
    </row>
    <row r="110" spans="1:4">
      <c r="A110" s="268">
        <v>42195</v>
      </c>
      <c r="B110" s="267">
        <v>1.216</v>
      </c>
      <c r="C110" s="267">
        <v>1.216</v>
      </c>
      <c r="D110" s="179">
        <f>IF(C110&lt;MAX($C$2:C110),C110/MAX($C$2:C110)-1,0)</f>
        <v>-0.44802541988197908</v>
      </c>
    </row>
    <row r="111" spans="1:4">
      <c r="A111" s="268">
        <v>42198</v>
      </c>
      <c r="B111" s="267">
        <v>1.264</v>
      </c>
      <c r="C111" s="267">
        <v>1.264</v>
      </c>
      <c r="D111" s="179">
        <f>IF(C111&lt;MAX($C$2:C111),C111/MAX($C$2:C111)-1,0)</f>
        <v>-0.42623694961416247</v>
      </c>
    </row>
    <row r="112" spans="1:4">
      <c r="A112" s="268">
        <v>42199</v>
      </c>
      <c r="B112" s="267">
        <v>1.2829999999999999</v>
      </c>
      <c r="C112" s="267">
        <v>1.2829999999999999</v>
      </c>
      <c r="D112" s="179">
        <f>IF(C112&lt;MAX($C$2:C112),C112/MAX($C$2:C112)-1,0)</f>
        <v>-0.4176123467998184</v>
      </c>
    </row>
    <row r="113" spans="1:4">
      <c r="A113" s="268">
        <v>42200</v>
      </c>
      <c r="B113" s="267">
        <v>1.2350000000000001</v>
      </c>
      <c r="C113" s="267">
        <v>1.2350000000000001</v>
      </c>
      <c r="D113" s="179">
        <f>IF(C113&lt;MAX($C$2:C113),C113/MAX($C$2:C113)-1,0)</f>
        <v>-0.43940081706763501</v>
      </c>
    </row>
    <row r="114" spans="1:4">
      <c r="A114" s="268">
        <v>42201</v>
      </c>
      <c r="B114" s="267">
        <v>1.2549999999999999</v>
      </c>
      <c r="C114" s="267">
        <v>1.2549999999999999</v>
      </c>
      <c r="D114" s="179">
        <f>IF(C114&lt;MAX($C$2:C114),C114/MAX($C$2:C114)-1,0)</f>
        <v>-0.43032228778937809</v>
      </c>
    </row>
    <row r="115" spans="1:4">
      <c r="A115" s="268">
        <v>42202</v>
      </c>
      <c r="B115" s="267">
        <v>1.3089999999999999</v>
      </c>
      <c r="C115" s="267">
        <v>1.3089999999999999</v>
      </c>
      <c r="D115" s="179">
        <f>IF(C115&lt;MAX($C$2:C115),C115/MAX($C$2:C115)-1,0)</f>
        <v>-0.40581025873808441</v>
      </c>
    </row>
    <row r="116" spans="1:4">
      <c r="A116" s="268">
        <v>42205</v>
      </c>
      <c r="B116" s="267">
        <v>1.329</v>
      </c>
      <c r="C116" s="267">
        <v>1.329</v>
      </c>
      <c r="D116" s="179">
        <f>IF(C116&lt;MAX($C$2:C116),C116/MAX($C$2:C116)-1,0)</f>
        <v>-0.39673172945982749</v>
      </c>
    </row>
    <row r="117" spans="1:4">
      <c r="A117" s="268">
        <v>42206</v>
      </c>
      <c r="B117" s="267">
        <v>1.3460000000000001</v>
      </c>
      <c r="C117" s="267">
        <v>1.3460000000000001</v>
      </c>
      <c r="D117" s="179">
        <f>IF(C117&lt;MAX($C$2:C117),C117/MAX($C$2:C117)-1,0)</f>
        <v>-0.38901497957330899</v>
      </c>
    </row>
    <row r="118" spans="1:4">
      <c r="A118" s="268">
        <v>42207</v>
      </c>
      <c r="B118" s="267">
        <v>1.3779999999999999</v>
      </c>
      <c r="C118" s="267">
        <v>1.3779999999999999</v>
      </c>
      <c r="D118" s="179">
        <f>IF(C118&lt;MAX($C$2:C118),C118/MAX($C$2:C118)-1,0)</f>
        <v>-0.37448933272809803</v>
      </c>
    </row>
    <row r="119" spans="1:4">
      <c r="A119" s="268">
        <v>42208</v>
      </c>
      <c r="B119" s="267">
        <v>1.413</v>
      </c>
      <c r="C119" s="267">
        <v>1.413</v>
      </c>
      <c r="D119" s="179">
        <f>IF(C119&lt;MAX($C$2:C119),C119/MAX($C$2:C119)-1,0)</f>
        <v>-0.35860190649114843</v>
      </c>
    </row>
    <row r="120" spans="1:4">
      <c r="A120" s="268">
        <v>42209</v>
      </c>
      <c r="B120" s="267">
        <v>1.391</v>
      </c>
      <c r="C120" s="267">
        <v>1.391</v>
      </c>
      <c r="D120" s="179">
        <f>IF(C120&lt;MAX($C$2:C120),C120/MAX($C$2:C120)-1,0)</f>
        <v>-0.36858828869723104</v>
      </c>
    </row>
    <row r="121" spans="1:4">
      <c r="A121" s="268">
        <v>42212</v>
      </c>
      <c r="B121" s="267">
        <v>1.2849999999999999</v>
      </c>
      <c r="C121" s="267">
        <v>1.2849999999999999</v>
      </c>
      <c r="D121" s="179">
        <f>IF(C121&lt;MAX($C$2:C121),C121/MAX($C$2:C121)-1,0)</f>
        <v>-0.41670449387199271</v>
      </c>
    </row>
    <row r="122" spans="1:4">
      <c r="A122" s="268">
        <v>42213</v>
      </c>
      <c r="B122" s="267">
        <v>1.25</v>
      </c>
      <c r="C122" s="267">
        <v>1.25</v>
      </c>
      <c r="D122" s="179">
        <f>IF(C122&lt;MAX($C$2:C122),C122/MAX($C$2:C122)-1,0)</f>
        <v>-0.43259192010894232</v>
      </c>
    </row>
    <row r="123" spans="1:4">
      <c r="A123" s="268">
        <v>42214</v>
      </c>
      <c r="B123" s="267">
        <v>1.2949999999999999</v>
      </c>
      <c r="C123" s="267">
        <v>1.2949999999999999</v>
      </c>
      <c r="D123" s="179">
        <f>IF(C123&lt;MAX($C$2:C123),C123/MAX($C$2:C123)-1,0)</f>
        <v>-0.41216522923286425</v>
      </c>
    </row>
    <row r="124" spans="1:4">
      <c r="A124" s="268">
        <v>42215</v>
      </c>
      <c r="B124" s="267">
        <v>1.258</v>
      </c>
      <c r="C124" s="267">
        <v>1.258</v>
      </c>
      <c r="D124" s="179">
        <f>IF(C124&lt;MAX($C$2:C124),C124/MAX($C$2:C124)-1,0)</f>
        <v>-0.42896050839763955</v>
      </c>
    </row>
    <row r="125" spans="1:4">
      <c r="A125" s="268">
        <v>42216</v>
      </c>
      <c r="B125" s="267">
        <v>1.248</v>
      </c>
      <c r="C125" s="267">
        <v>1.248</v>
      </c>
      <c r="D125" s="179">
        <f>IF(C125&lt;MAX($C$2:C125),C125/MAX($C$2:C125)-1,0)</f>
        <v>-0.43349977303676801</v>
      </c>
    </row>
    <row r="126" spans="1:4">
      <c r="A126" s="268">
        <v>42219</v>
      </c>
      <c r="B126" s="267">
        <v>1.21</v>
      </c>
      <c r="C126" s="267">
        <v>1.21</v>
      </c>
      <c r="D126" s="179">
        <f>IF(C126&lt;MAX($C$2:C126),C126/MAX($C$2:C126)-1,0)</f>
        <v>-0.45074897866545616</v>
      </c>
    </row>
    <row r="127" spans="1:4">
      <c r="A127" s="268">
        <v>42220</v>
      </c>
      <c r="B127" s="267">
        <v>1.26</v>
      </c>
      <c r="C127" s="267">
        <v>1.26</v>
      </c>
      <c r="D127" s="179">
        <f>IF(C127&lt;MAX($C$2:C127),C127/MAX($C$2:C127)-1,0)</f>
        <v>-0.42805265546981386</v>
      </c>
    </row>
    <row r="128" spans="1:4">
      <c r="A128" s="268">
        <v>42221</v>
      </c>
      <c r="B128" s="267">
        <v>1.244</v>
      </c>
      <c r="C128" s="267">
        <v>1.244</v>
      </c>
      <c r="D128" s="179">
        <f>IF(C128&lt;MAX($C$2:C128),C128/MAX($C$2:C128)-1,0)</f>
        <v>-0.43531547889241939</v>
      </c>
    </row>
    <row r="129" spans="1:4">
      <c r="A129" s="268">
        <v>42222</v>
      </c>
      <c r="B129" s="267">
        <v>1.244</v>
      </c>
      <c r="C129" s="267">
        <v>1.244</v>
      </c>
      <c r="D129" s="179">
        <f>IF(C129&lt;MAX($C$2:C129),C129/MAX($C$2:C129)-1,0)</f>
        <v>-0.43531547889241939</v>
      </c>
    </row>
    <row r="130" spans="1:4">
      <c r="A130" s="268">
        <v>42223</v>
      </c>
      <c r="B130" s="267">
        <v>1.272</v>
      </c>
      <c r="C130" s="267">
        <v>1.272</v>
      </c>
      <c r="D130" s="179">
        <f>IF(C130&lt;MAX($C$2:C130),C130/MAX($C$2:C130)-1,0)</f>
        <v>-0.42260553790285971</v>
      </c>
    </row>
    <row r="131" spans="1:4">
      <c r="A131" s="268">
        <v>42226</v>
      </c>
      <c r="B131" s="267">
        <v>1.333</v>
      </c>
      <c r="C131" s="267">
        <v>1.333</v>
      </c>
      <c r="D131" s="179">
        <f>IF(C131&lt;MAX($C$2:C131),C131/MAX($C$2:C131)-1,0)</f>
        <v>-0.3949160236041761</v>
      </c>
    </row>
    <row r="132" spans="1:4">
      <c r="A132" s="268">
        <v>42227</v>
      </c>
      <c r="B132" s="267">
        <v>1.3320000000000001</v>
      </c>
      <c r="C132" s="267">
        <v>1.3320000000000001</v>
      </c>
      <c r="D132" s="179">
        <f>IF(C132&lt;MAX($C$2:C132),C132/MAX($C$2:C132)-1,0)</f>
        <v>-0.39536995006808895</v>
      </c>
    </row>
    <row r="133" spans="1:4">
      <c r="A133" s="268">
        <v>42228</v>
      </c>
      <c r="B133" s="267">
        <v>1.31</v>
      </c>
      <c r="C133" s="267">
        <v>1.31</v>
      </c>
      <c r="D133" s="179">
        <f>IF(C133&lt;MAX($C$2:C133),C133/MAX($C$2:C133)-1,0)</f>
        <v>-0.40535633227417156</v>
      </c>
    </row>
    <row r="134" spans="1:4">
      <c r="A134" s="268">
        <v>42229</v>
      </c>
      <c r="B134" s="267">
        <v>1.337</v>
      </c>
      <c r="C134" s="267">
        <v>1.337</v>
      </c>
      <c r="D134" s="179">
        <f>IF(C134&lt;MAX($C$2:C134),C134/MAX($C$2:C134)-1,0)</f>
        <v>-0.39310031774852472</v>
      </c>
    </row>
    <row r="135" spans="1:4">
      <c r="A135" s="268">
        <v>42230</v>
      </c>
      <c r="B135" s="267">
        <v>1.349</v>
      </c>
      <c r="C135" s="267">
        <v>1.349</v>
      </c>
      <c r="D135" s="179">
        <f>IF(C135&lt;MAX($C$2:C135),C135/MAX($C$2:C135)-1,0)</f>
        <v>-0.38765320018157057</v>
      </c>
    </row>
    <row r="136" spans="1:4">
      <c r="A136" s="268">
        <v>42233</v>
      </c>
      <c r="B136" s="267">
        <v>1.3620000000000001</v>
      </c>
      <c r="C136" s="267">
        <v>1.3620000000000001</v>
      </c>
      <c r="D136" s="179">
        <f>IF(C136&lt;MAX($C$2:C136),C136/MAX($C$2:C136)-1,0)</f>
        <v>-0.38175215615070346</v>
      </c>
    </row>
    <row r="137" spans="1:4">
      <c r="A137" s="268">
        <v>42234</v>
      </c>
      <c r="B137" s="267">
        <v>1.266</v>
      </c>
      <c r="C137" s="267">
        <v>1.266</v>
      </c>
      <c r="D137" s="179">
        <f>IF(C137&lt;MAX($C$2:C137),C137/MAX($C$2:C137)-1,0)</f>
        <v>-0.42532909668633678</v>
      </c>
    </row>
    <row r="138" spans="1:4">
      <c r="A138" s="268">
        <v>42235</v>
      </c>
      <c r="B138" s="267">
        <v>1.2869999999999999</v>
      </c>
      <c r="C138" s="267">
        <v>1.2869999999999999</v>
      </c>
      <c r="D138" s="179">
        <f>IF(C138&lt;MAX($C$2:C138),C138/MAX($C$2:C138)-1,0)</f>
        <v>-0.41579664094416702</v>
      </c>
    </row>
    <row r="139" spans="1:4">
      <c r="A139" s="268">
        <v>42236</v>
      </c>
      <c r="B139" s="267">
        <v>1.238</v>
      </c>
      <c r="C139" s="267">
        <v>1.238</v>
      </c>
      <c r="D139" s="179">
        <f>IF(C139&lt;MAX($C$2:C139),C139/MAX($C$2:C139)-1,0)</f>
        <v>-0.43803903767589647</v>
      </c>
    </row>
    <row r="140" spans="1:4">
      <c r="A140" s="268">
        <v>42237</v>
      </c>
      <c r="B140" s="267">
        <v>1.1839999999999999</v>
      </c>
      <c r="C140" s="267">
        <v>1.1839999999999999</v>
      </c>
      <c r="D140" s="179">
        <f>IF(C140&lt;MAX($C$2:C140),C140/MAX($C$2:C140)-1,0)</f>
        <v>-0.46255106672719015</v>
      </c>
    </row>
    <row r="141" spans="1:4">
      <c r="A141" s="268">
        <v>42240</v>
      </c>
      <c r="B141" s="267">
        <v>1.1040000000000001</v>
      </c>
      <c r="C141" s="267">
        <v>1.1040000000000001</v>
      </c>
      <c r="D141" s="179">
        <f>IF(C141&lt;MAX($C$2:C141),C141/MAX($C$2:C141)-1,0)</f>
        <v>-0.49886518384021783</v>
      </c>
    </row>
    <row r="142" spans="1:4">
      <c r="A142" s="268">
        <v>42241</v>
      </c>
      <c r="B142" s="267">
        <v>1.052</v>
      </c>
      <c r="C142" s="267">
        <v>1.052</v>
      </c>
      <c r="D142" s="179">
        <f>IF(C142&lt;MAX($C$2:C142),C142/MAX($C$2:C142)-1,0)</f>
        <v>-0.52246935996368582</v>
      </c>
    </row>
    <row r="143" spans="1:4">
      <c r="A143" s="268">
        <v>42242</v>
      </c>
      <c r="B143" s="267">
        <v>1.048</v>
      </c>
      <c r="C143" s="267">
        <v>1.048</v>
      </c>
      <c r="D143" s="179">
        <f>IF(C143&lt;MAX($C$2:C143),C143/MAX($C$2:C143)-1,0)</f>
        <v>-0.5242850658193372</v>
      </c>
    </row>
    <row r="144" spans="1:4">
      <c r="A144" s="268">
        <v>42243</v>
      </c>
      <c r="B144" s="267">
        <v>1.079</v>
      </c>
      <c r="C144" s="267">
        <v>1.079</v>
      </c>
      <c r="D144" s="179">
        <f>IF(C144&lt;MAX($C$2:C144),C144/MAX($C$2:C144)-1,0)</f>
        <v>-0.51021334543803909</v>
      </c>
    </row>
    <row r="145" spans="1:4">
      <c r="A145" s="268">
        <v>42244</v>
      </c>
      <c r="B145" s="267">
        <v>1.121</v>
      </c>
      <c r="C145" s="267">
        <v>1.121</v>
      </c>
      <c r="D145" s="179">
        <f>IF(C145&lt;MAX($C$2:C145),C145/MAX($C$2:C145)-1,0)</f>
        <v>-0.49114843395369945</v>
      </c>
    </row>
    <row r="146" spans="1:4">
      <c r="A146" s="268">
        <v>42247</v>
      </c>
      <c r="B146" s="267">
        <v>1.1000000000000001</v>
      </c>
      <c r="C146" s="267">
        <v>1.1000000000000001</v>
      </c>
      <c r="D146" s="179">
        <f>IF(C146&lt;MAX($C$2:C146),C146/MAX($C$2:C146)-1,0)</f>
        <v>-0.50068088969586921</v>
      </c>
    </row>
    <row r="147" spans="1:4">
      <c r="A147" s="268">
        <v>42248</v>
      </c>
      <c r="B147" s="267">
        <v>1.056</v>
      </c>
      <c r="C147" s="267">
        <v>1.056</v>
      </c>
      <c r="D147" s="179">
        <f>IF(C147&lt;MAX($C$2:C147),C147/MAX($C$2:C147)-1,0)</f>
        <v>-0.52065365410803444</v>
      </c>
    </row>
    <row r="148" spans="1:4">
      <c r="A148" s="268">
        <v>42249</v>
      </c>
      <c r="B148" s="267">
        <v>1.0529999999999999</v>
      </c>
      <c r="C148" s="267">
        <v>1.0529999999999999</v>
      </c>
      <c r="D148" s="179">
        <f>IF(C148&lt;MAX($C$2:C148),C148/MAX($C$2:C148)-1,0)</f>
        <v>-0.52201543349977308</v>
      </c>
    </row>
    <row r="149" spans="1:4">
      <c r="A149" s="268">
        <v>42254</v>
      </c>
      <c r="B149" s="267">
        <v>1.0589999999999999</v>
      </c>
      <c r="C149" s="267">
        <v>1.0589999999999999</v>
      </c>
      <c r="D149" s="179">
        <f>IF(C149&lt;MAX($C$2:C149),C149/MAX($C$2:C149)-1,0)</f>
        <v>-0.51929187471629601</v>
      </c>
    </row>
    <row r="150" spans="1:4">
      <c r="A150" s="268">
        <v>42255</v>
      </c>
      <c r="B150" s="267">
        <v>1.093</v>
      </c>
      <c r="C150" s="267">
        <v>1.093</v>
      </c>
      <c r="D150" s="179">
        <f>IF(C150&lt;MAX($C$2:C150),C150/MAX($C$2:C150)-1,0)</f>
        <v>-0.50385837494325925</v>
      </c>
    </row>
    <row r="151" spans="1:4">
      <c r="A151" s="268">
        <v>42256</v>
      </c>
      <c r="B151" s="267">
        <v>1.105</v>
      </c>
      <c r="C151" s="267">
        <v>1.105</v>
      </c>
      <c r="D151" s="179">
        <f>IF(C151&lt;MAX($C$2:C151),C151/MAX($C$2:C151)-1,0)</f>
        <v>-0.49841125737630498</v>
      </c>
    </row>
    <row r="152" spans="1:4">
      <c r="A152" s="268">
        <v>42257</v>
      </c>
      <c r="B152" s="267">
        <v>1.0960000000000001</v>
      </c>
      <c r="C152" s="267">
        <v>1.0960000000000001</v>
      </c>
      <c r="D152" s="179">
        <f>IF(C152&lt;MAX($C$2:C152),C152/MAX($C$2:C152)-1,0)</f>
        <v>-0.5024965955515206</v>
      </c>
    </row>
    <row r="153" spans="1:4">
      <c r="A153" s="268">
        <v>42258</v>
      </c>
      <c r="B153" s="267">
        <v>1.107</v>
      </c>
      <c r="C153" s="267">
        <v>1.107</v>
      </c>
      <c r="D153" s="179">
        <f>IF(C153&lt;MAX($C$2:C153),C153/MAX($C$2:C153)-1,0)</f>
        <v>-0.49750340444847929</v>
      </c>
    </row>
    <row r="154" spans="1:4">
      <c r="A154" s="268">
        <v>42261</v>
      </c>
      <c r="B154" s="267">
        <v>1.0740000000000001</v>
      </c>
      <c r="C154" s="267">
        <v>1.0740000000000001</v>
      </c>
      <c r="D154" s="179">
        <f>IF(C154&lt;MAX($C$2:C154),C154/MAX($C$2:C154)-1,0)</f>
        <v>-0.51248297775760321</v>
      </c>
    </row>
    <row r="155" spans="1:4">
      <c r="A155" s="268">
        <v>42262</v>
      </c>
      <c r="B155" s="267">
        <v>1.0449999999999999</v>
      </c>
      <c r="C155" s="267">
        <v>1.0449999999999999</v>
      </c>
      <c r="D155" s="179">
        <f>IF(C155&lt;MAX($C$2:C155),C155/MAX($C$2:C155)-1,0)</f>
        <v>-0.52564684521107585</v>
      </c>
    </row>
    <row r="156" spans="1:4">
      <c r="A156" s="268">
        <v>42263</v>
      </c>
      <c r="B156" s="267">
        <v>1.0860000000000001</v>
      </c>
      <c r="C156" s="267">
        <v>1.0860000000000001</v>
      </c>
      <c r="D156" s="179">
        <f>IF(C156&lt;MAX($C$2:C156),C156/MAX($C$2:C156)-1,0)</f>
        <v>-0.50703586019064906</v>
      </c>
    </row>
    <row r="157" spans="1:4">
      <c r="A157" s="268">
        <v>42264</v>
      </c>
      <c r="B157" s="267">
        <v>1.071</v>
      </c>
      <c r="C157" s="267">
        <v>1.071</v>
      </c>
      <c r="D157" s="179">
        <f>IF(C157&lt;MAX($C$2:C157),C157/MAX($C$2:C157)-1,0)</f>
        <v>-0.51384475714934186</v>
      </c>
    </row>
    <row r="158" spans="1:4">
      <c r="A158" s="268">
        <v>42265</v>
      </c>
      <c r="B158" s="267">
        <v>1.073</v>
      </c>
      <c r="C158" s="267">
        <v>1.073</v>
      </c>
      <c r="D158" s="179">
        <f>IF(C158&lt;MAX($C$2:C158),C158/MAX($C$2:C158)-1,0)</f>
        <v>-0.51293690422151617</v>
      </c>
    </row>
    <row r="159" spans="1:4">
      <c r="A159" s="268">
        <v>42268</v>
      </c>
      <c r="B159" s="267">
        <v>1.0920000000000001</v>
      </c>
      <c r="C159" s="267">
        <v>1.0920000000000001</v>
      </c>
      <c r="D159" s="179">
        <f>IF(C159&lt;MAX($C$2:C159),C159/MAX($C$2:C159)-1,0)</f>
        <v>-0.50431230140717198</v>
      </c>
    </row>
    <row r="160" spans="1:4">
      <c r="A160" s="268">
        <v>42269</v>
      </c>
      <c r="B160" s="267">
        <v>1.097</v>
      </c>
      <c r="C160" s="267">
        <v>1.097</v>
      </c>
      <c r="D160" s="179">
        <f>IF(C160&lt;MAX($C$2:C160),C160/MAX($C$2:C160)-1,0)</f>
        <v>-0.50204266908760786</v>
      </c>
    </row>
    <row r="161" spans="1:4">
      <c r="A161" s="268">
        <v>42270</v>
      </c>
      <c r="B161" s="267">
        <v>1.0880000000000001</v>
      </c>
      <c r="C161" s="267">
        <v>1.0880000000000001</v>
      </c>
      <c r="D161" s="179">
        <f>IF(C161&lt;MAX($C$2:C161),C161/MAX($C$2:C161)-1,0)</f>
        <v>-0.50612800726282337</v>
      </c>
    </row>
    <row r="162" spans="1:4">
      <c r="A162" s="268">
        <v>42271</v>
      </c>
      <c r="B162" s="267">
        <v>1.093</v>
      </c>
      <c r="C162" s="267">
        <v>1.093</v>
      </c>
      <c r="D162" s="179">
        <f>IF(C162&lt;MAX($C$2:C162),C162/MAX($C$2:C162)-1,0)</f>
        <v>-0.50385837494325925</v>
      </c>
    </row>
    <row r="163" spans="1:4">
      <c r="A163" s="268">
        <v>42272</v>
      </c>
      <c r="B163" s="267">
        <v>1.0820000000000001</v>
      </c>
      <c r="C163" s="267">
        <v>1.0820000000000001</v>
      </c>
      <c r="D163" s="179">
        <f>IF(C163&lt;MAX($C$2:C163),C163/MAX($C$2:C163)-1,0)</f>
        <v>-0.50885156604630044</v>
      </c>
    </row>
    <row r="164" spans="1:4">
      <c r="A164" s="268">
        <v>42275</v>
      </c>
      <c r="B164" s="267">
        <v>1.0880000000000001</v>
      </c>
      <c r="C164" s="267">
        <v>1.0880000000000001</v>
      </c>
      <c r="D164" s="179">
        <f>IF(C164&lt;MAX($C$2:C164),C164/MAX($C$2:C164)-1,0)</f>
        <v>-0.50612800726282337</v>
      </c>
    </row>
    <row r="165" spans="1:4">
      <c r="A165" s="268">
        <v>42276</v>
      </c>
      <c r="B165" s="267">
        <v>1.079</v>
      </c>
      <c r="C165" s="267">
        <v>1.079</v>
      </c>
      <c r="D165" s="179">
        <f>IF(C165&lt;MAX($C$2:C165),C165/MAX($C$2:C165)-1,0)</f>
        <v>-0.51021334543803909</v>
      </c>
    </row>
    <row r="166" spans="1:4">
      <c r="A166" s="268">
        <v>42277</v>
      </c>
      <c r="B166" s="267">
        <v>1.0780000000000001</v>
      </c>
      <c r="C166" s="267">
        <v>1.0780000000000001</v>
      </c>
      <c r="D166" s="179">
        <f>IF(C166&lt;MAX($C$2:C166),C166/MAX($C$2:C166)-1,0)</f>
        <v>-0.51066727190195182</v>
      </c>
    </row>
    <row r="167" spans="1:4">
      <c r="A167" s="268">
        <v>42285</v>
      </c>
      <c r="B167" s="267">
        <v>1.1000000000000001</v>
      </c>
      <c r="C167" s="267">
        <v>1.1000000000000001</v>
      </c>
      <c r="D167" s="179">
        <f>IF(C167&lt;MAX($C$2:C167),C167/MAX($C$2:C167)-1,0)</f>
        <v>-0.50068088969586921</v>
      </c>
    </row>
    <row r="168" spans="1:4">
      <c r="A168" s="268">
        <v>42286</v>
      </c>
      <c r="B168" s="267">
        <v>1.109</v>
      </c>
      <c r="C168" s="267">
        <v>1.109</v>
      </c>
      <c r="D168" s="179">
        <f>IF(C168&lt;MAX($C$2:C168),C168/MAX($C$2:C168)-1,0)</f>
        <v>-0.4965955515206536</v>
      </c>
    </row>
    <row r="169" spans="1:4">
      <c r="A169" s="268">
        <v>42289</v>
      </c>
      <c r="B169" s="267">
        <v>1.127</v>
      </c>
      <c r="C169" s="267">
        <v>1.127</v>
      </c>
      <c r="D169" s="179">
        <f>IF(C169&lt;MAX($C$2:C169),C169/MAX($C$2:C169)-1,0)</f>
        <v>-0.48842487517022237</v>
      </c>
    </row>
    <row r="170" spans="1:4">
      <c r="A170" s="268">
        <v>42290</v>
      </c>
      <c r="B170" s="267">
        <v>1.1319999999999999</v>
      </c>
      <c r="C170" s="267">
        <v>1.1319999999999999</v>
      </c>
      <c r="D170" s="179">
        <f>IF(C170&lt;MAX($C$2:C170),C170/MAX($C$2:C170)-1,0)</f>
        <v>-0.48615524285065825</v>
      </c>
    </row>
    <row r="171" spans="1:4">
      <c r="A171" s="268">
        <v>42291</v>
      </c>
      <c r="B171" s="267">
        <v>1.121</v>
      </c>
      <c r="C171" s="267">
        <v>1.121</v>
      </c>
      <c r="D171" s="179">
        <f>IF(C171&lt;MAX($C$2:C171),C171/MAX($C$2:C171)-1,0)</f>
        <v>-0.49114843395369945</v>
      </c>
    </row>
    <row r="172" spans="1:4">
      <c r="A172" s="268">
        <v>42292</v>
      </c>
      <c r="B172" s="267">
        <v>1.1419999999999999</v>
      </c>
      <c r="C172" s="267">
        <v>1.1419999999999999</v>
      </c>
      <c r="D172" s="179">
        <f>IF(C172&lt;MAX($C$2:C172),C172/MAX($C$2:C172)-1,0)</f>
        <v>-0.48161597821152979</v>
      </c>
    </row>
    <row r="173" spans="1:4">
      <c r="A173" s="268">
        <v>42293</v>
      </c>
      <c r="B173" s="267">
        <v>1.155</v>
      </c>
      <c r="C173" s="267">
        <v>1.155</v>
      </c>
      <c r="D173" s="179">
        <f>IF(C173&lt;MAX($C$2:C173),C173/MAX($C$2:C173)-1,0)</f>
        <v>-0.47571493418066269</v>
      </c>
    </row>
    <row r="174" spans="1:4">
      <c r="A174" s="268">
        <v>42296</v>
      </c>
      <c r="B174" s="267">
        <v>1.151</v>
      </c>
      <c r="C174" s="267">
        <v>1.151</v>
      </c>
      <c r="D174" s="179">
        <f>IF(C174&lt;MAX($C$2:C174),C174/MAX($C$2:C174)-1,0)</f>
        <v>-0.47753064003631407</v>
      </c>
    </row>
    <row r="175" spans="1:4">
      <c r="A175" s="268">
        <v>42297</v>
      </c>
      <c r="B175" s="267">
        <v>1.159</v>
      </c>
      <c r="C175" s="267">
        <v>1.159</v>
      </c>
      <c r="D175" s="179">
        <f>IF(C175&lt;MAX($C$2:C175),C175/MAX($C$2:C175)-1,0)</f>
        <v>-0.4738992283250113</v>
      </c>
    </row>
    <row r="176" spans="1:4">
      <c r="A176" s="268">
        <v>42298</v>
      </c>
      <c r="B176" s="267">
        <v>1.1299999999999999</v>
      </c>
      <c r="C176" s="267">
        <v>1.1299999999999999</v>
      </c>
      <c r="D176" s="179">
        <f>IF(C176&lt;MAX($C$2:C176),C176/MAX($C$2:C176)-1,0)</f>
        <v>-0.48706309577848395</v>
      </c>
    </row>
    <row r="177" spans="1:4">
      <c r="A177" s="268">
        <v>42299</v>
      </c>
      <c r="B177" s="267">
        <v>1.155</v>
      </c>
      <c r="C177" s="267">
        <v>1.155</v>
      </c>
      <c r="D177" s="179">
        <f>IF(C177&lt;MAX($C$2:C177),C177/MAX($C$2:C177)-1,0)</f>
        <v>-0.47571493418066269</v>
      </c>
    </row>
    <row r="178" spans="1:4">
      <c r="A178" s="268">
        <v>42300</v>
      </c>
      <c r="B178" s="267">
        <v>1.1679999999999999</v>
      </c>
      <c r="C178" s="267">
        <v>1.1679999999999999</v>
      </c>
      <c r="D178" s="179">
        <f>IF(C178&lt;MAX($C$2:C178),C178/MAX($C$2:C178)-1,0)</f>
        <v>-0.46981389014979569</v>
      </c>
    </row>
    <row r="179" spans="1:4">
      <c r="A179" s="268">
        <v>42303</v>
      </c>
      <c r="B179" s="267">
        <v>1.165</v>
      </c>
      <c r="C179" s="267">
        <v>1.165</v>
      </c>
      <c r="D179" s="179">
        <f>IF(C179&lt;MAX($C$2:C179),C179/MAX($C$2:C179)-1,0)</f>
        <v>-0.47117566954153423</v>
      </c>
    </row>
    <row r="180" spans="1:4">
      <c r="A180" s="268">
        <v>42304</v>
      </c>
      <c r="B180" s="267">
        <v>1.1639999999999999</v>
      </c>
      <c r="C180" s="267">
        <v>1.1639999999999999</v>
      </c>
      <c r="D180" s="179">
        <f>IF(C180&lt;MAX($C$2:C180),C180/MAX($C$2:C180)-1,0)</f>
        <v>-0.47162959600544707</v>
      </c>
    </row>
    <row r="181" spans="1:4">
      <c r="A181" s="268">
        <v>42305</v>
      </c>
      <c r="B181" s="267">
        <v>1.1479999999999999</v>
      </c>
      <c r="C181" s="267">
        <v>1.1479999999999999</v>
      </c>
      <c r="D181" s="179">
        <f>IF(C181&lt;MAX($C$2:C181),C181/MAX($C$2:C181)-1,0)</f>
        <v>-0.47889241942805261</v>
      </c>
    </row>
    <row r="182" spans="1:4">
      <c r="A182" s="268">
        <v>42306</v>
      </c>
      <c r="B182" s="267">
        <v>1.153</v>
      </c>
      <c r="C182" s="267">
        <v>1.153</v>
      </c>
      <c r="D182" s="179">
        <f>IF(C182&lt;MAX($C$2:C182),C182/MAX($C$2:C182)-1,0)</f>
        <v>-0.47662278710848838</v>
      </c>
    </row>
    <row r="183" spans="1:4">
      <c r="A183" s="268">
        <v>42307</v>
      </c>
      <c r="B183" s="267">
        <v>1.1499999999999999</v>
      </c>
      <c r="C183" s="267">
        <v>1.1499999999999999</v>
      </c>
      <c r="D183" s="179">
        <f>IF(C183&lt;MAX($C$2:C183),C183/MAX($C$2:C183)-1,0)</f>
        <v>-0.47798456650022692</v>
      </c>
    </row>
    <row r="184" spans="1:4">
      <c r="A184" s="268">
        <v>42310</v>
      </c>
      <c r="B184" s="267">
        <v>1.135</v>
      </c>
      <c r="C184" s="267">
        <v>1.135</v>
      </c>
      <c r="D184" s="179">
        <f>IF(C184&lt;MAX($C$2:C184),C184/MAX($C$2:C184)-1,0)</f>
        <v>-0.4847934634589196</v>
      </c>
    </row>
    <row r="185" spans="1:4">
      <c r="A185" s="268">
        <v>42311</v>
      </c>
      <c r="B185" s="267">
        <v>1.133</v>
      </c>
      <c r="C185" s="267">
        <v>1.133</v>
      </c>
      <c r="D185" s="179">
        <f>IF(C185&lt;MAX($C$2:C185),C185/MAX($C$2:C185)-1,0)</f>
        <v>-0.4857013163867453</v>
      </c>
    </row>
    <row r="186" spans="1:4">
      <c r="A186" s="268">
        <v>42312</v>
      </c>
      <c r="B186" s="267">
        <v>1.165</v>
      </c>
      <c r="C186" s="267">
        <v>1.165</v>
      </c>
      <c r="D186" s="179">
        <f>IF(C186&lt;MAX($C$2:C186),C186/MAX($C$2:C186)-1,0)</f>
        <v>-0.47117566954153423</v>
      </c>
    </row>
    <row r="187" spans="1:4">
      <c r="A187" s="268">
        <v>42313</v>
      </c>
      <c r="B187" s="267">
        <v>1.155</v>
      </c>
      <c r="C187" s="267">
        <v>1.155</v>
      </c>
      <c r="D187" s="179">
        <f>IF(C187&lt;MAX($C$2:C187),C187/MAX($C$2:C187)-1,0)</f>
        <v>-0.47571493418066269</v>
      </c>
    </row>
    <row r="188" spans="1:4">
      <c r="A188" s="268">
        <v>42314</v>
      </c>
      <c r="B188" s="267">
        <v>1.1659999999999999</v>
      </c>
      <c r="C188" s="267">
        <v>1.1659999999999999</v>
      </c>
      <c r="D188" s="179">
        <f>IF(C188&lt;MAX($C$2:C188),C188/MAX($C$2:C188)-1,0)</f>
        <v>-0.47072174307762138</v>
      </c>
    </row>
    <row r="189" spans="1:4">
      <c r="A189" s="268">
        <v>42317</v>
      </c>
      <c r="B189" s="267">
        <v>1.1759999999999999</v>
      </c>
      <c r="C189" s="267">
        <v>1.1759999999999999</v>
      </c>
      <c r="D189" s="179">
        <f>IF(C189&lt;MAX($C$2:C189),C189/MAX($C$2:C189)-1,0)</f>
        <v>-0.46618247843849292</v>
      </c>
    </row>
    <row r="190" spans="1:4">
      <c r="A190" s="268">
        <v>42318</v>
      </c>
      <c r="B190" s="267">
        <v>1.1859999999999999</v>
      </c>
      <c r="C190" s="267">
        <v>1.1859999999999999</v>
      </c>
      <c r="D190" s="179">
        <f>IF(C190&lt;MAX($C$2:C190),C190/MAX($C$2:C190)-1,0)</f>
        <v>-0.46164321379936446</v>
      </c>
    </row>
    <row r="191" spans="1:4">
      <c r="A191" s="268">
        <v>42319</v>
      </c>
      <c r="B191" s="267">
        <v>1.2110000000000001</v>
      </c>
      <c r="C191" s="267">
        <v>1.2110000000000001</v>
      </c>
      <c r="D191" s="179">
        <f>IF(C191&lt;MAX($C$2:C191),C191/MAX($C$2:C191)-1,0)</f>
        <v>-0.45029505220154331</v>
      </c>
    </row>
    <row r="192" spans="1:4">
      <c r="A192" s="268">
        <v>42320</v>
      </c>
      <c r="B192" s="267">
        <v>1.206</v>
      </c>
      <c r="C192" s="267">
        <v>1.206</v>
      </c>
      <c r="D192" s="179">
        <f>IF(C192&lt;MAX($C$2:C192),C192/MAX($C$2:C192)-1,0)</f>
        <v>-0.45256468452110754</v>
      </c>
    </row>
    <row r="193" spans="1:4">
      <c r="A193" s="268">
        <v>42321</v>
      </c>
      <c r="B193" s="267">
        <v>1.1879999999999999</v>
      </c>
      <c r="C193" s="267">
        <v>1.1879999999999999</v>
      </c>
      <c r="D193" s="179">
        <f>IF(C193&lt;MAX($C$2:C193),C193/MAX($C$2:C193)-1,0)</f>
        <v>-0.46073536087153877</v>
      </c>
    </row>
    <row r="194" spans="1:4">
      <c r="A194" s="268">
        <v>42324</v>
      </c>
      <c r="B194" s="267">
        <v>1.2030000000000001</v>
      </c>
      <c r="C194" s="267">
        <v>1.2030000000000001</v>
      </c>
      <c r="D194" s="179">
        <f>IF(C194&lt;MAX($C$2:C194),C194/MAX($C$2:C194)-1,0)</f>
        <v>-0.45392646391284608</v>
      </c>
    </row>
    <row r="195" spans="1:4">
      <c r="A195" s="268">
        <v>42325</v>
      </c>
      <c r="B195" s="267">
        <v>1.1930000000000001</v>
      </c>
      <c r="C195" s="267">
        <v>1.1930000000000001</v>
      </c>
      <c r="D195" s="179">
        <f>IF(C195&lt;MAX($C$2:C195),C195/MAX($C$2:C195)-1,0)</f>
        <v>-0.45846572855197454</v>
      </c>
    </row>
    <row r="196" spans="1:4">
      <c r="A196" s="268">
        <v>42326</v>
      </c>
      <c r="B196" s="267">
        <v>1.1850000000000001</v>
      </c>
      <c r="C196" s="267">
        <v>1.1850000000000001</v>
      </c>
      <c r="D196" s="179">
        <f>IF(C196&lt;MAX($C$2:C196),C196/MAX($C$2:C196)-1,0)</f>
        <v>-0.46209714026327731</v>
      </c>
    </row>
    <row r="197" spans="1:4">
      <c r="A197" s="268">
        <v>42327</v>
      </c>
      <c r="B197" s="267">
        <v>1.2050000000000001</v>
      </c>
      <c r="C197" s="267">
        <v>1.2050000000000001</v>
      </c>
      <c r="D197" s="179">
        <f>IF(C197&lt;MAX($C$2:C197),C197/MAX($C$2:C197)-1,0)</f>
        <v>-0.45301861098502039</v>
      </c>
    </row>
    <row r="198" spans="1:4">
      <c r="A198" s="268">
        <v>42328</v>
      </c>
      <c r="B198" s="267">
        <v>1.212</v>
      </c>
      <c r="C198" s="267">
        <v>1.212</v>
      </c>
      <c r="D198" s="179">
        <f>IF(C198&lt;MAX($C$2:C198),C198/MAX($C$2:C198)-1,0)</f>
        <v>-0.44984112573763047</v>
      </c>
    </row>
    <row r="199" spans="1:4">
      <c r="A199" s="268">
        <v>42331</v>
      </c>
      <c r="B199" s="267">
        <v>1.1970000000000001</v>
      </c>
      <c r="C199" s="267">
        <v>1.1970000000000001</v>
      </c>
      <c r="D199" s="179">
        <f>IF(C199&lt;MAX($C$2:C199),C199/MAX($C$2:C199)-1,0)</f>
        <v>-0.45665002269632315</v>
      </c>
    </row>
    <row r="200" spans="1:4">
      <c r="A200" s="268">
        <v>42332</v>
      </c>
      <c r="B200" s="267">
        <v>1.2030000000000001</v>
      </c>
      <c r="C200" s="267">
        <v>1.2030000000000001</v>
      </c>
      <c r="D200" s="179">
        <f>IF(C200&lt;MAX($C$2:C200),C200/MAX($C$2:C200)-1,0)</f>
        <v>-0.45392646391284608</v>
      </c>
    </row>
    <row r="201" spans="1:4">
      <c r="A201" s="268">
        <v>42333</v>
      </c>
      <c r="B201" s="267">
        <v>1.234</v>
      </c>
      <c r="C201" s="267">
        <v>1.234</v>
      </c>
      <c r="D201" s="179">
        <f>IF(C201&lt;MAX($C$2:C201),C201/MAX($C$2:C201)-1,0)</f>
        <v>-0.43985474353154785</v>
      </c>
    </row>
    <row r="202" spans="1:4">
      <c r="A202" s="268">
        <v>42334</v>
      </c>
      <c r="B202" s="267">
        <v>1.234</v>
      </c>
      <c r="C202" s="267">
        <v>1.234</v>
      </c>
      <c r="D202" s="179">
        <f>IF(C202&lt;MAX($C$2:C202),C202/MAX($C$2:C202)-1,0)</f>
        <v>-0.43985474353154785</v>
      </c>
    </row>
    <row r="203" spans="1:4">
      <c r="A203" s="268">
        <v>42335</v>
      </c>
      <c r="B203" s="267">
        <v>1.1719999999999999</v>
      </c>
      <c r="C203" s="267">
        <v>1.1719999999999999</v>
      </c>
      <c r="D203" s="179">
        <f>IF(C203&lt;MAX($C$2:C203),C203/MAX($C$2:C203)-1,0)</f>
        <v>-0.4679981842941443</v>
      </c>
    </row>
    <row r="204" spans="1:4">
      <c r="A204" s="268">
        <v>42338</v>
      </c>
      <c r="B204" s="267">
        <v>1.1830000000000001</v>
      </c>
      <c r="C204" s="267">
        <v>1.1830000000000001</v>
      </c>
      <c r="D204" s="179">
        <f>IF(C204&lt;MAX($C$2:C204),C204/MAX($C$2:C204)-1,0)</f>
        <v>-0.463004993191103</v>
      </c>
    </row>
    <row r="205" spans="1:4">
      <c r="A205" s="268">
        <v>42339</v>
      </c>
      <c r="B205" s="267">
        <v>1.18</v>
      </c>
      <c r="C205" s="267">
        <v>1.18</v>
      </c>
      <c r="D205" s="179">
        <f>IF(C205&lt;MAX($C$2:C205),C205/MAX($C$2:C205)-1,0)</f>
        <v>-0.46436677258284154</v>
      </c>
    </row>
    <row r="206" spans="1:4">
      <c r="A206" s="268">
        <v>42340</v>
      </c>
      <c r="B206" s="267">
        <v>1.167</v>
      </c>
      <c r="C206" s="267">
        <v>1.167</v>
      </c>
      <c r="D206" s="179">
        <f>IF(C206&lt;MAX($C$2:C206),C206/MAX($C$2:C206)-1,0)</f>
        <v>-0.47026781661370853</v>
      </c>
    </row>
    <row r="207" spans="1:4">
      <c r="A207" s="268">
        <v>42341</v>
      </c>
      <c r="B207" s="267">
        <v>1.1930000000000001</v>
      </c>
      <c r="C207" s="267">
        <v>1.1930000000000001</v>
      </c>
      <c r="D207" s="179">
        <f>IF(C207&lt;MAX($C$2:C207),C207/MAX($C$2:C207)-1,0)</f>
        <v>-0.45846572855197454</v>
      </c>
    </row>
    <row r="208" spans="1:4">
      <c r="A208" s="268">
        <v>42342</v>
      </c>
      <c r="B208" s="267">
        <v>1.196</v>
      </c>
      <c r="C208" s="267">
        <v>1.196</v>
      </c>
      <c r="D208" s="179">
        <f>IF(C208&lt;MAX($C$2:C208),C208/MAX($C$2:C208)-1,0)</f>
        <v>-0.457103949160236</v>
      </c>
    </row>
    <row r="209" spans="1:4">
      <c r="A209" s="268">
        <v>42345</v>
      </c>
      <c r="B209" s="267">
        <v>1.2130000000000001</v>
      </c>
      <c r="C209" s="267">
        <v>1.2130000000000001</v>
      </c>
      <c r="D209" s="179">
        <f>IF(C209&lt;MAX($C$2:C209),C209/MAX($C$2:C209)-1,0)</f>
        <v>-0.44938719927371762</v>
      </c>
    </row>
    <row r="210" spans="1:4">
      <c r="A210" s="268">
        <v>42346</v>
      </c>
      <c r="B210" s="267">
        <v>1.1930000000000001</v>
      </c>
      <c r="C210" s="267">
        <v>1.1930000000000001</v>
      </c>
      <c r="D210" s="179">
        <f>IF(C210&lt;MAX($C$2:C210),C210/MAX($C$2:C210)-1,0)</f>
        <v>-0.45846572855197454</v>
      </c>
    </row>
    <row r="211" spans="1:4">
      <c r="A211" s="268">
        <v>42347</v>
      </c>
      <c r="B211" s="267">
        <v>1.18</v>
      </c>
      <c r="C211" s="267">
        <v>1.18</v>
      </c>
      <c r="D211" s="179">
        <f>IF(C211&lt;MAX($C$2:C211),C211/MAX($C$2:C211)-1,0)</f>
        <v>-0.46436677258284154</v>
      </c>
    </row>
    <row r="212" spans="1:4">
      <c r="A212" s="268">
        <v>42348</v>
      </c>
      <c r="B212" s="267">
        <v>1.1759999999999999</v>
      </c>
      <c r="C212" s="267">
        <v>1.1759999999999999</v>
      </c>
      <c r="D212" s="179">
        <f>IF(C212&lt;MAX($C$2:C212),C212/MAX($C$2:C212)-1,0)</f>
        <v>-0.46618247843849292</v>
      </c>
    </row>
    <row r="213" spans="1:4">
      <c r="A213" s="268">
        <v>42349</v>
      </c>
      <c r="B213" s="267">
        <v>1.175</v>
      </c>
      <c r="C213" s="267">
        <v>1.175</v>
      </c>
      <c r="D213" s="179">
        <f>IF(C213&lt;MAX($C$2:C213),C213/MAX($C$2:C213)-1,0)</f>
        <v>-0.46663640490240577</v>
      </c>
    </row>
    <row r="214" spans="1:4">
      <c r="A214" s="268">
        <v>42352</v>
      </c>
      <c r="B214" s="267">
        <v>1.1859999999999999</v>
      </c>
      <c r="C214" s="267">
        <v>1.1859999999999999</v>
      </c>
      <c r="D214" s="179">
        <f>IF(C214&lt;MAX($C$2:C214),C214/MAX($C$2:C214)-1,0)</f>
        <v>-0.46164321379936446</v>
      </c>
    </row>
    <row r="215" spans="1:4">
      <c r="A215" s="268">
        <v>42353</v>
      </c>
      <c r="B215" s="267">
        <v>1.2110000000000001</v>
      </c>
      <c r="C215" s="267">
        <v>1.2110000000000001</v>
      </c>
      <c r="D215" s="179">
        <f>IF(C215&lt;MAX($C$2:C215),C215/MAX($C$2:C215)-1,0)</f>
        <v>-0.45029505220154331</v>
      </c>
    </row>
    <row r="216" spans="1:4">
      <c r="A216" s="268">
        <v>42354</v>
      </c>
      <c r="B216" s="267">
        <v>1.216</v>
      </c>
      <c r="C216" s="267">
        <v>1.216</v>
      </c>
      <c r="D216" s="179">
        <f>IF(C216&lt;MAX($C$2:C216),C216/MAX($C$2:C216)-1,0)</f>
        <v>-0.44802541988197908</v>
      </c>
    </row>
    <row r="217" spans="1:4">
      <c r="A217" s="268">
        <v>42355</v>
      </c>
      <c r="B217" s="267">
        <v>1.2390000000000001</v>
      </c>
      <c r="C217" s="267">
        <v>1.2390000000000001</v>
      </c>
      <c r="D217" s="179">
        <f>IF(C217&lt;MAX($C$2:C217),C217/MAX($C$2:C217)-1,0)</f>
        <v>-0.43758511121198362</v>
      </c>
    </row>
    <row r="218" spans="1:4">
      <c r="A218" s="268">
        <v>42356</v>
      </c>
      <c r="B218" s="267">
        <v>1.238</v>
      </c>
      <c r="C218" s="267">
        <v>1.238</v>
      </c>
      <c r="D218" s="179">
        <f>IF(C218&lt;MAX($C$2:C218),C218/MAX($C$2:C218)-1,0)</f>
        <v>-0.43803903767589647</v>
      </c>
    </row>
    <row r="219" spans="1:4">
      <c r="A219" s="268">
        <v>42359</v>
      </c>
      <c r="B219" s="267">
        <v>1.254</v>
      </c>
      <c r="C219" s="267">
        <v>1.254</v>
      </c>
      <c r="D219" s="179">
        <f>IF(C219&lt;MAX($C$2:C219),C219/MAX($C$2:C219)-1,0)</f>
        <v>-0.43077621425329093</v>
      </c>
    </row>
    <row r="220" spans="1:4">
      <c r="A220" s="268">
        <v>42360</v>
      </c>
      <c r="B220" s="267">
        <v>1.2549999999999999</v>
      </c>
      <c r="C220" s="267">
        <v>1.2549999999999999</v>
      </c>
      <c r="D220" s="179">
        <f>IF(C220&lt;MAX($C$2:C220),C220/MAX($C$2:C220)-1,0)</f>
        <v>-0.43032228778937809</v>
      </c>
    </row>
    <row r="221" spans="1:4">
      <c r="A221" s="268">
        <v>42361</v>
      </c>
      <c r="B221" s="267">
        <v>1.238</v>
      </c>
      <c r="C221" s="267">
        <v>1.238</v>
      </c>
      <c r="D221" s="179">
        <f>IF(C221&lt;MAX($C$2:C221),C221/MAX($C$2:C221)-1,0)</f>
        <v>-0.43803903767589647</v>
      </c>
    </row>
    <row r="222" spans="1:4">
      <c r="A222" s="268">
        <v>42362</v>
      </c>
      <c r="B222" s="267">
        <v>1.2410000000000001</v>
      </c>
      <c r="C222" s="267">
        <v>1.2410000000000001</v>
      </c>
      <c r="D222" s="179">
        <f>IF(C222&lt;MAX($C$2:C222),C222/MAX($C$2:C222)-1,0)</f>
        <v>-0.43667725828415793</v>
      </c>
    </row>
    <row r="223" spans="1:4">
      <c r="A223" s="268">
        <v>42363</v>
      </c>
      <c r="B223" s="267">
        <v>1.2569999999999999</v>
      </c>
      <c r="C223" s="267">
        <v>1.2569999999999999</v>
      </c>
      <c r="D223" s="179">
        <f>IF(C223&lt;MAX($C$2:C223),C223/MAX($C$2:C223)-1,0)</f>
        <v>-0.4294144348615524</v>
      </c>
    </row>
    <row r="224" spans="1:4">
      <c r="A224" s="268">
        <v>42366</v>
      </c>
      <c r="B224" s="267">
        <v>1.254</v>
      </c>
      <c r="C224" s="267">
        <v>1.254</v>
      </c>
      <c r="D224" s="179">
        <f>IF(C224&lt;MAX($C$2:C224),C224/MAX($C$2:C224)-1,0)</f>
        <v>-0.43077621425329093</v>
      </c>
    </row>
    <row r="225" spans="1:4">
      <c r="A225" s="268">
        <v>42367</v>
      </c>
      <c r="B225" s="267">
        <v>1.2729999999999999</v>
      </c>
      <c r="C225" s="267">
        <v>1.2729999999999999</v>
      </c>
      <c r="D225" s="179">
        <f>IF(C225&lt;MAX($C$2:C225),C225/MAX($C$2:C225)-1,0)</f>
        <v>-0.42215161143894686</v>
      </c>
    </row>
    <row r="226" spans="1:4">
      <c r="A226" s="268">
        <v>42368</v>
      </c>
      <c r="B226" s="267">
        <v>1.2829999999999999</v>
      </c>
      <c r="C226" s="267">
        <v>1.2829999999999999</v>
      </c>
      <c r="D226" s="179">
        <f>IF(C226&lt;MAX($C$2:C226),C226/MAX($C$2:C226)-1,0)</f>
        <v>-0.4176123467998184</v>
      </c>
    </row>
    <row r="227" spans="1:4">
      <c r="A227" s="268">
        <v>42369</v>
      </c>
      <c r="B227" s="267">
        <v>1.274</v>
      </c>
      <c r="C227" s="267">
        <v>1.274</v>
      </c>
      <c r="D227" s="179">
        <f>IF(C227&lt;MAX($C$2:C227),C227/MAX($C$2:C227)-1,0)</f>
        <v>-0.42169768497503402</v>
      </c>
    </row>
    <row r="228" spans="1:4">
      <c r="A228" s="268">
        <v>42373</v>
      </c>
      <c r="B228" s="267">
        <v>1.1850000000000001</v>
      </c>
      <c r="C228" s="267">
        <v>1.1850000000000001</v>
      </c>
      <c r="D228" s="179">
        <f>IF(C228&lt;MAX($C$2:C228),C228/MAX($C$2:C228)-1,0)</f>
        <v>-0.46209714026327731</v>
      </c>
    </row>
    <row r="229" spans="1:4">
      <c r="A229" s="268">
        <v>42374</v>
      </c>
      <c r="B229" s="267">
        <v>1.1719999999999999</v>
      </c>
      <c r="C229" s="267">
        <v>1.1719999999999999</v>
      </c>
      <c r="D229" s="179">
        <f>IF(C229&lt;MAX($C$2:C229),C229/MAX($C$2:C229)-1,0)</f>
        <v>-0.4679981842941443</v>
      </c>
    </row>
    <row r="230" spans="1:4">
      <c r="A230" s="268">
        <v>42375</v>
      </c>
      <c r="B230" s="267">
        <v>1.1890000000000001</v>
      </c>
      <c r="C230" s="267">
        <v>1.1890000000000001</v>
      </c>
      <c r="D230" s="179">
        <f>IF(C230&lt;MAX($C$2:C230),C230/MAX($C$2:C230)-1,0)</f>
        <v>-0.46028143440762592</v>
      </c>
    </row>
    <row r="231" spans="1:4">
      <c r="A231" s="268">
        <v>42376</v>
      </c>
      <c r="B231" s="267">
        <v>1.0860000000000001</v>
      </c>
      <c r="C231" s="267">
        <v>1.0860000000000001</v>
      </c>
      <c r="D231" s="179">
        <f>IF(C231&lt;MAX($C$2:C231),C231/MAX($C$2:C231)-1,0)</f>
        <v>-0.50703586019064906</v>
      </c>
    </row>
    <row r="232" spans="1:4">
      <c r="A232" s="268">
        <v>42377</v>
      </c>
      <c r="B232" s="267">
        <v>1.093</v>
      </c>
      <c r="C232" s="267">
        <v>1.093</v>
      </c>
      <c r="D232" s="179">
        <f>IF(C232&lt;MAX($C$2:C232),C232/MAX($C$2:C232)-1,0)</f>
        <v>-0.50385837494325925</v>
      </c>
    </row>
    <row r="233" spans="1:4">
      <c r="A233" s="268">
        <v>42380</v>
      </c>
      <c r="B233" s="267">
        <v>1.0249999999999999</v>
      </c>
      <c r="C233" s="267">
        <v>1.0249999999999999</v>
      </c>
      <c r="D233" s="179">
        <f>IF(C233&lt;MAX($C$2:C233),C233/MAX($C$2:C233)-1,0)</f>
        <v>-0.53472537448933277</v>
      </c>
    </row>
    <row r="234" spans="1:4">
      <c r="A234" s="268">
        <v>42381</v>
      </c>
      <c r="B234" s="267">
        <v>1.0209999999999999</v>
      </c>
      <c r="C234" s="267">
        <v>1.0209999999999999</v>
      </c>
      <c r="D234" s="179">
        <f>IF(C234&lt;MAX($C$2:C234),C234/MAX($C$2:C234)-1,0)</f>
        <v>-0.53654108034498416</v>
      </c>
    </row>
    <row r="235" spans="1:4">
      <c r="A235" s="268">
        <v>42382</v>
      </c>
      <c r="B235" s="267">
        <v>0.99299999999999999</v>
      </c>
      <c r="C235" s="267">
        <v>0.99299999999999999</v>
      </c>
      <c r="D235" s="179">
        <f>IF(C235&lt;MAX($C$2:C235),C235/MAX($C$2:C235)-1,0)</f>
        <v>-0.54925102133454384</v>
      </c>
    </row>
    <row r="236" spans="1:4">
      <c r="A236" s="268">
        <v>42383</v>
      </c>
      <c r="B236" s="267">
        <v>1.0189999999999999</v>
      </c>
      <c r="C236" s="267">
        <v>1.0189999999999999</v>
      </c>
      <c r="D236" s="179">
        <f>IF(C236&lt;MAX($C$2:C236),C236/MAX($C$2:C236)-1,0)</f>
        <v>-0.53744893327280985</v>
      </c>
    </row>
    <row r="237" spans="1:4">
      <c r="A237" s="268">
        <v>42384</v>
      </c>
      <c r="B237" s="267">
        <v>0.98899999999999999</v>
      </c>
      <c r="C237" s="267">
        <v>0.98899999999999999</v>
      </c>
      <c r="D237" s="179">
        <f>IF(C237&lt;MAX($C$2:C237),C237/MAX($C$2:C237)-1,0)</f>
        <v>-0.55106672719019523</v>
      </c>
    </row>
    <row r="238" spans="1:4">
      <c r="A238" s="268">
        <v>42387</v>
      </c>
      <c r="B238" s="267">
        <v>1.004</v>
      </c>
      <c r="C238" s="267">
        <v>1.004</v>
      </c>
      <c r="D238" s="179">
        <f>IF(C238&lt;MAX($C$2:C238),C238/MAX($C$2:C238)-1,0)</f>
        <v>-0.54425783023150243</v>
      </c>
    </row>
    <row r="239" spans="1:4">
      <c r="A239" s="268">
        <v>42388</v>
      </c>
      <c r="B239" s="267">
        <v>1.048</v>
      </c>
      <c r="C239" s="267">
        <v>1.048</v>
      </c>
      <c r="D239" s="179">
        <f>IF(C239&lt;MAX($C$2:C239),C239/MAX($C$2:C239)-1,0)</f>
        <v>-0.5242850658193372</v>
      </c>
    </row>
    <row r="240" spans="1:4">
      <c r="A240" s="268">
        <v>42389</v>
      </c>
      <c r="B240" s="267">
        <v>1.0489999999999999</v>
      </c>
      <c r="C240" s="267">
        <v>1.0489999999999999</v>
      </c>
      <c r="D240" s="179">
        <f>IF(C240&lt;MAX($C$2:C240),C240/MAX($C$2:C240)-1,0)</f>
        <v>-0.52383113935542447</v>
      </c>
    </row>
    <row r="241" spans="1:4">
      <c r="A241" s="268">
        <v>42390</v>
      </c>
      <c r="B241" s="267">
        <v>1.0209999999999999</v>
      </c>
      <c r="C241" s="267">
        <v>1.0209999999999999</v>
      </c>
      <c r="D241" s="179">
        <f>IF(C241&lt;MAX($C$2:C241),C241/MAX($C$2:C241)-1,0)</f>
        <v>-0.53654108034498416</v>
      </c>
    </row>
    <row r="242" spans="1:4">
      <c r="A242" s="268">
        <v>42391</v>
      </c>
      <c r="B242" s="267">
        <v>1.024</v>
      </c>
      <c r="C242" s="267">
        <v>1.024</v>
      </c>
      <c r="D242" s="179">
        <f>IF(C242&lt;MAX($C$2:C242),C242/MAX($C$2:C242)-1,0)</f>
        <v>-0.53517930095324551</v>
      </c>
    </row>
    <row r="243" spans="1:4">
      <c r="A243" s="268">
        <v>42394</v>
      </c>
      <c r="B243" s="267">
        <v>1.0369999999999999</v>
      </c>
      <c r="C243" s="267">
        <v>1.0369999999999999</v>
      </c>
      <c r="D243" s="179">
        <f>IF(C243&lt;MAX($C$2:C243),C243/MAX($C$2:C243)-1,0)</f>
        <v>-0.52927825692237862</v>
      </c>
    </row>
    <row r="244" spans="1:4">
      <c r="A244" s="268">
        <v>42395</v>
      </c>
      <c r="B244" s="267">
        <v>0.95699999999999996</v>
      </c>
      <c r="C244" s="267">
        <v>0.95699999999999996</v>
      </c>
      <c r="D244" s="179">
        <f>IF(C244&lt;MAX($C$2:C244),C244/MAX($C$2:C244)-1,0)</f>
        <v>-0.5655923740354063</v>
      </c>
    </row>
    <row r="245" spans="1:4">
      <c r="A245" s="268">
        <v>42396</v>
      </c>
      <c r="B245" s="267">
        <v>0.94799999999999995</v>
      </c>
      <c r="C245" s="267">
        <v>0.94799999999999995</v>
      </c>
      <c r="D245" s="179">
        <f>IF(C245&lt;MAX($C$2:C245),C245/MAX($C$2:C245)-1,0)</f>
        <v>-0.5696777122106218</v>
      </c>
    </row>
    <row r="246" spans="1:4">
      <c r="A246" s="268">
        <v>42397</v>
      </c>
      <c r="B246" s="267">
        <v>0.92500000000000004</v>
      </c>
      <c r="C246" s="267">
        <v>0.92500000000000004</v>
      </c>
      <c r="D246" s="179">
        <f>IF(C246&lt;MAX($C$2:C246),C246/MAX($C$2:C246)-1,0)</f>
        <v>-0.58011802088061737</v>
      </c>
    </row>
    <row r="247" spans="1:4">
      <c r="A247" s="268">
        <v>42398</v>
      </c>
      <c r="B247" s="267">
        <v>0.95199999999999996</v>
      </c>
      <c r="C247" s="267">
        <v>0.95199999999999996</v>
      </c>
      <c r="D247" s="112">
        <f>IF(C247&lt;MAX($C$2:C247),C247/MAX($C$2:C247)-1,0)</f>
        <v>-0.56786200635497042</v>
      </c>
    </row>
    <row r="248" spans="1:4">
      <c r="A248" s="268">
        <v>42401</v>
      </c>
      <c r="B248" s="267">
        <v>0.97099999999999997</v>
      </c>
      <c r="C248" s="267">
        <v>0.97099999999999997</v>
      </c>
      <c r="D248" s="112">
        <f>IF(C248&lt;MAX($C$2:C248),C248/MAX($C$2:C248)-1,0)</f>
        <v>-0.55923740354062645</v>
      </c>
    </row>
    <row r="249" spans="1:4">
      <c r="A249" s="268">
        <v>42402</v>
      </c>
      <c r="B249" s="267">
        <v>0.99399999999999999</v>
      </c>
      <c r="C249" s="267">
        <v>0.99399999999999999</v>
      </c>
      <c r="D249" s="112">
        <f>IF(C249&lt;MAX($C$2:C249),C249/MAX($C$2:C249)-1,0)</f>
        <v>-0.54879709487063089</v>
      </c>
    </row>
    <row r="250" spans="1:4">
      <c r="A250" s="268">
        <v>42403</v>
      </c>
      <c r="B250" s="267">
        <v>0.99</v>
      </c>
      <c r="C250" s="267">
        <v>0.99</v>
      </c>
      <c r="D250" s="112">
        <f>IF(C250&lt;MAX($C$2:C250),C250/MAX($C$2:C250)-1,0)</f>
        <v>-0.55061280072628227</v>
      </c>
    </row>
    <row r="251" spans="1:4">
      <c r="A251" s="268">
        <v>42404</v>
      </c>
      <c r="B251" s="267">
        <v>1.0089999999999999</v>
      </c>
      <c r="C251" s="267">
        <v>1.0089999999999999</v>
      </c>
      <c r="D251" s="112">
        <f>IF(C251&lt;MAX($C$2:C251),C251/MAX($C$2:C251)-1,0)</f>
        <v>-0.54198819791193831</v>
      </c>
    </row>
    <row r="252" spans="1:4">
      <c r="A252" s="268">
        <v>42405</v>
      </c>
      <c r="B252" s="267">
        <v>1.008</v>
      </c>
      <c r="C252" s="267">
        <v>1.008</v>
      </c>
      <c r="D252" s="112">
        <f>IF(C252&lt;MAX($C$2:C252),C252/MAX($C$2:C252)-1,0)</f>
        <v>-0.54244212437585104</v>
      </c>
    </row>
    <row r="253" spans="1:4">
      <c r="A253" s="268">
        <v>42415</v>
      </c>
      <c r="B253" s="267">
        <v>1.0149999999999999</v>
      </c>
      <c r="C253" s="267">
        <v>1.0149999999999999</v>
      </c>
      <c r="D253" s="112">
        <f>IF(C253&lt;MAX($C$2:C253),C253/MAX($C$2:C253)-1,0)</f>
        <v>-0.53926463912846123</v>
      </c>
    </row>
    <row r="254" spans="1:4">
      <c r="A254" s="268">
        <v>42416</v>
      </c>
      <c r="B254" s="267">
        <v>1.0469999999999999</v>
      </c>
      <c r="C254" s="267">
        <v>1.0469999999999999</v>
      </c>
      <c r="D254" s="112">
        <f>IF(C254&lt;MAX($C$2:C254),C254/MAX($C$2:C254)-1,0)</f>
        <v>-0.52473899228325016</v>
      </c>
    </row>
    <row r="255" spans="1:4">
      <c r="A255" s="268">
        <v>42417</v>
      </c>
      <c r="B255" s="267">
        <v>1.052</v>
      </c>
      <c r="C255" s="267">
        <v>1.052</v>
      </c>
      <c r="D255" s="112">
        <f>IF(C255&lt;MAX($C$2:C255),C255/MAX($C$2:C255)-1,0)</f>
        <v>-0.52246935996368582</v>
      </c>
    </row>
    <row r="256" spans="1:4">
      <c r="A256" s="268">
        <v>42418</v>
      </c>
      <c r="B256" s="267">
        <v>1.0509999999999999</v>
      </c>
      <c r="C256" s="267">
        <v>1.0509999999999999</v>
      </c>
      <c r="D256" s="112">
        <f>IF(C256&lt;MAX($C$2:C256),C256/MAX($C$2:C256)-1,0)</f>
        <v>-0.52292328642759878</v>
      </c>
    </row>
    <row r="257" spans="1:5">
      <c r="A257" s="268">
        <v>42419</v>
      </c>
      <c r="B257" s="267">
        <v>1.0549999999999999</v>
      </c>
      <c r="C257" s="267">
        <v>1.0549999999999999</v>
      </c>
      <c r="D257" s="112">
        <f>IF(C257&lt;MAX($C$2:C257),C257/MAX($C$2:C257)-1,0)</f>
        <v>-0.52110758057194739</v>
      </c>
    </row>
    <row r="258" spans="1:5">
      <c r="A258" s="268">
        <v>42422</v>
      </c>
      <c r="B258" s="267">
        <v>1.0629999999999999</v>
      </c>
      <c r="C258" s="267">
        <v>1.0629999999999999</v>
      </c>
      <c r="D258" s="112">
        <f>IF(C258&lt;MAX($C$2:C258),C258/MAX($C$2:C258)-1,0)</f>
        <v>-0.51747616886064463</v>
      </c>
    </row>
    <row r="259" spans="1:5">
      <c r="A259" s="268">
        <v>42423</v>
      </c>
      <c r="B259" s="267">
        <v>1.054</v>
      </c>
      <c r="C259" s="267">
        <v>1.054</v>
      </c>
      <c r="D259" s="112">
        <f>IF(C259&lt;MAX($C$2:C259),C259/MAX($C$2:C259)-1,0)</f>
        <v>-0.52156150703586013</v>
      </c>
    </row>
    <row r="260" spans="1:5">
      <c r="A260" s="268">
        <v>42424</v>
      </c>
      <c r="B260" s="267">
        <v>1.0580000000000001</v>
      </c>
      <c r="C260" s="267">
        <v>1.0580000000000001</v>
      </c>
      <c r="D260" s="112">
        <f>IF(C260&lt;MAX($C$2:C260),C260/MAX($C$2:C260)-1,0)</f>
        <v>-0.51974580118020874</v>
      </c>
    </row>
    <row r="261" spans="1:5">
      <c r="A261" s="268">
        <v>42425</v>
      </c>
      <c r="B261" s="267">
        <v>0.99199999999999999</v>
      </c>
      <c r="C261" s="267">
        <v>0.99199999999999999</v>
      </c>
      <c r="D261" s="112">
        <f>IF(C261&lt;MAX($C$2:C261),C261/MAX($C$2:C261)-1,0)</f>
        <v>-0.54970494779845658</v>
      </c>
    </row>
    <row r="262" spans="1:5">
      <c r="A262" s="268">
        <v>42426</v>
      </c>
      <c r="B262" s="267">
        <v>0.999</v>
      </c>
      <c r="C262" s="267">
        <v>0.999</v>
      </c>
      <c r="D262" s="112">
        <f>IF(C262&lt;MAX($C$2:C262),C262/MAX($C$2:C262)-1,0)</f>
        <v>-0.54652746255106677</v>
      </c>
    </row>
    <row r="263" spans="1:5">
      <c r="A263" s="268">
        <v>42429</v>
      </c>
      <c r="B263" s="267">
        <v>0.95799999999999996</v>
      </c>
      <c r="C263" s="267">
        <v>0.95799999999999996</v>
      </c>
      <c r="D263" s="112">
        <f>IF(C263&lt;MAX($C$2:C263),C263/MAX($C$2:C263)-1,0)</f>
        <v>-0.56513844757149334</v>
      </c>
      <c r="E263" s="112">
        <f>IF(C263&lt;MAX($C$262:C263),C263/MAX($C$262:C263)-1,0)</f>
        <v>-4.1041041041041115E-2</v>
      </c>
    </row>
    <row r="264" spans="1:5">
      <c r="A264" s="268">
        <v>42430</v>
      </c>
      <c r="B264" s="267">
        <v>0.98699999999999999</v>
      </c>
      <c r="C264" s="267">
        <v>0.98699999999999999</v>
      </c>
      <c r="D264" s="112">
        <f>IF(C264&lt;MAX($C$2:C264),C264/MAX($C$2:C264)-1,0)</f>
        <v>-0.55197458011802092</v>
      </c>
      <c r="E264" s="112">
        <f>IF(C264&lt;MAX($C$262:C264),C264/MAX($C$262:C264)-1,0)</f>
        <v>-1.2012012012012074E-2</v>
      </c>
    </row>
    <row r="265" spans="1:5">
      <c r="A265" s="268">
        <v>42431</v>
      </c>
      <c r="B265" s="267">
        <v>1.0209999999999999</v>
      </c>
      <c r="C265" s="267">
        <v>1.0209999999999999</v>
      </c>
      <c r="D265" s="112">
        <f>IF(C265&lt;MAX($C$2:C265),C265/MAX($C$2:C265)-1,0)</f>
        <v>-0.53654108034498416</v>
      </c>
      <c r="E265" s="112">
        <f>IF(C265&lt;MAX($C$262:C265),C265/MAX($C$262:C265)-1,0)</f>
        <v>0</v>
      </c>
    </row>
    <row r="266" spans="1:5">
      <c r="A266" s="268">
        <v>42432</v>
      </c>
      <c r="B266" s="267">
        <v>1.0189999999999999</v>
      </c>
      <c r="C266" s="267">
        <v>1.0189999999999999</v>
      </c>
      <c r="D266" s="112">
        <f>IF(C266&lt;MAX($C$2:C266),C266/MAX($C$2:C266)-1,0)</f>
        <v>-0.53744893327280985</v>
      </c>
      <c r="E266" s="112">
        <f>IF(C266&lt;MAX($C$262:C266),C266/MAX($C$262:C266)-1,0)</f>
        <v>-1.9588638589618235E-3</v>
      </c>
    </row>
    <row r="267" spans="1:5">
      <c r="A267" s="268">
        <v>42433</v>
      </c>
      <c r="B267" s="267">
        <v>0.99099999999999999</v>
      </c>
      <c r="C267" s="267">
        <v>0.99099999999999999</v>
      </c>
      <c r="D267" s="112">
        <f>IF(C267&lt;MAX($C$2:C267),C267/MAX($C$2:C267)-1,0)</f>
        <v>-0.55015887426236953</v>
      </c>
      <c r="E267" s="112">
        <f>IF(C267&lt;MAX($C$262:C267),C267/MAX($C$262:C267)-1,0)</f>
        <v>-2.9382957884426908E-2</v>
      </c>
    </row>
    <row r="268" spans="1:5">
      <c r="A268" s="268">
        <v>42436</v>
      </c>
      <c r="B268" s="267">
        <v>0.999</v>
      </c>
      <c r="C268" s="267">
        <v>0.999</v>
      </c>
      <c r="D268" s="112">
        <f>IF(C268&lt;MAX($C$2:C268),C268/MAX($C$2:C268)-1,0)</f>
        <v>-0.54652746255106677</v>
      </c>
      <c r="E268" s="112">
        <f>IF(C268&lt;MAX($C$262:C268),C268/MAX($C$262:C268)-1,0)</f>
        <v>-2.1547502448579725E-2</v>
      </c>
    </row>
    <row r="269" spans="1:5">
      <c r="A269" s="268">
        <v>42437</v>
      </c>
      <c r="B269" s="267">
        <v>1.004</v>
      </c>
      <c r="C269" s="267">
        <v>1.004</v>
      </c>
      <c r="D269" s="112">
        <f>IF(C269&lt;MAX($C$2:C269),C269/MAX($C$2:C269)-1,0)</f>
        <v>-0.54425783023150243</v>
      </c>
      <c r="E269" s="112">
        <f>IF(C269&lt;MAX($C$262:C269),C269/MAX($C$262:C269)-1,0)</f>
        <v>-1.6650342801175277E-2</v>
      </c>
    </row>
    <row r="270" spans="1:5">
      <c r="A270" s="268">
        <v>42438</v>
      </c>
      <c r="B270" s="267">
        <v>0.99199999999999999</v>
      </c>
      <c r="C270" s="267">
        <v>0.99199999999999999</v>
      </c>
      <c r="D270" s="112">
        <f>IF(C270&lt;MAX($C$2:C270),C270/MAX($C$2:C270)-1,0)</f>
        <v>-0.54970494779845658</v>
      </c>
      <c r="E270" s="112">
        <f>IF(C270&lt;MAX($C$262:C270),C270/MAX($C$262:C270)-1,0)</f>
        <v>-2.8403525954945996E-2</v>
      </c>
    </row>
    <row r="271" spans="1:5">
      <c r="A271" s="268">
        <v>42439</v>
      </c>
      <c r="B271" s="267">
        <v>0.97699999999999998</v>
      </c>
      <c r="C271" s="267">
        <v>0.97699999999999998</v>
      </c>
      <c r="D271" s="112">
        <f>IF(C271&lt;MAX($C$2:C271),C271/MAX($C$2:C271)-1,0)</f>
        <v>-0.55651384475714938</v>
      </c>
      <c r="E271" s="112">
        <f>IF(C271&lt;MAX($C$262:C271),C271/MAX($C$262:C271)-1,0)</f>
        <v>-4.3095004897159561E-2</v>
      </c>
    </row>
    <row r="272" spans="1:5">
      <c r="A272" s="268">
        <v>42440</v>
      </c>
      <c r="B272" s="267">
        <v>0.97299999999999998</v>
      </c>
      <c r="C272" s="267">
        <v>0.97299999999999998</v>
      </c>
      <c r="D272" s="112">
        <f>IF(C272&lt;MAX($C$2:C272),C272/MAX($C$2:C272)-1,0)</f>
        <v>-0.55832955061280076</v>
      </c>
      <c r="E272" s="112">
        <f>IF(C272&lt;MAX($C$262:C272),C272/MAX($C$262:C272)-1,0)</f>
        <v>-4.7012732615083208E-2</v>
      </c>
    </row>
    <row r="273" spans="1:5">
      <c r="A273" s="268">
        <v>42443</v>
      </c>
      <c r="B273" s="267">
        <v>0.99299999999999999</v>
      </c>
      <c r="C273" s="267">
        <v>0.99299999999999999</v>
      </c>
      <c r="D273" s="112">
        <f>IF(C273&lt;MAX($C$2:C273),C273/MAX($C$2:C273)-1,0)</f>
        <v>-0.54925102133454384</v>
      </c>
      <c r="E273" s="112">
        <f>IF(C273&lt;MAX($C$262:C273),C273/MAX($C$262:C273)-1,0)</f>
        <v>-2.7424094025465195E-2</v>
      </c>
    </row>
    <row r="274" spans="1:5">
      <c r="A274" s="268">
        <v>42444</v>
      </c>
      <c r="B274" s="267">
        <v>0.98099999999999998</v>
      </c>
      <c r="C274" s="267">
        <v>0.98099999999999998</v>
      </c>
      <c r="D274" s="112">
        <f>IF(C274&lt;MAX($C$2:C274),C274/MAX($C$2:C274)-1,0)</f>
        <v>-0.55469813890149799</v>
      </c>
      <c r="E274" s="112">
        <f>IF(C274&lt;MAX($C$262:C274),C274/MAX($C$262:C274)-1,0)</f>
        <v>-3.9177277179236025E-2</v>
      </c>
    </row>
    <row r="275" spans="1:5">
      <c r="A275" s="268">
        <v>42445</v>
      </c>
      <c r="B275" s="267">
        <v>0.97399999999999998</v>
      </c>
      <c r="C275" s="267">
        <v>0.97399999999999998</v>
      </c>
      <c r="D275" s="112">
        <f>IF(C275&lt;MAX($C$2:C275),C275/MAX($C$2:C275)-1,0)</f>
        <v>-0.55787562414888781</v>
      </c>
      <c r="E275" s="112">
        <f>IF(C275&lt;MAX($C$262:C275),C275/MAX($C$262:C275)-1,0)</f>
        <v>-4.6033300685602296E-2</v>
      </c>
    </row>
    <row r="276" spans="1:5">
      <c r="A276" s="268">
        <v>42446</v>
      </c>
      <c r="B276" s="267">
        <v>0.99399999999999999</v>
      </c>
      <c r="C276" s="267">
        <v>0.99399999999999999</v>
      </c>
      <c r="D276" s="112">
        <f>IF(C276&lt;MAX($C$2:C276),C276/MAX($C$2:C276)-1,0)</f>
        <v>-0.54879709487063089</v>
      </c>
      <c r="E276" s="112">
        <f>IF(C276&lt;MAX($C$262:C276),C276/MAX($C$262:C276)-1,0)</f>
        <v>-2.6444662095984284E-2</v>
      </c>
    </row>
    <row r="277" spans="1:5">
      <c r="A277" s="268">
        <v>42447</v>
      </c>
      <c r="B277" s="267">
        <v>1.016</v>
      </c>
      <c r="C277" s="267">
        <v>1.016</v>
      </c>
      <c r="D277" s="112">
        <f>IF(C277&lt;MAX($C$2:C277),C277/MAX($C$2:C277)-1,0)</f>
        <v>-0.53881071266454827</v>
      </c>
      <c r="E277" s="112">
        <f>IF(C277&lt;MAX($C$262:C277),C277/MAX($C$262:C277)-1,0)</f>
        <v>-4.8971596474044476E-3</v>
      </c>
    </row>
    <row r="278" spans="1:5">
      <c r="A278" s="268">
        <v>42450</v>
      </c>
      <c r="B278" s="267">
        <v>1.03</v>
      </c>
      <c r="C278" s="267">
        <v>1.03</v>
      </c>
      <c r="D278" s="112">
        <f>IF(C278&lt;MAX($C$2:C278),C278/MAX($C$2:C278)-1,0)</f>
        <v>-0.53245574216976843</v>
      </c>
      <c r="E278" s="112">
        <f>IF(C278&lt;MAX($C$262:C278),C278/MAX($C$262:C278)-1,0)</f>
        <v>0</v>
      </c>
    </row>
    <row r="279" spans="1:5">
      <c r="A279" s="268">
        <v>42451</v>
      </c>
      <c r="B279" s="267">
        <v>1.028</v>
      </c>
      <c r="C279" s="267">
        <v>1.028</v>
      </c>
      <c r="D279" s="112">
        <f>IF(C279&lt;MAX($C$2:C279),C279/MAX($C$2:C279)-1,0)</f>
        <v>-0.53336359509759412</v>
      </c>
      <c r="E279" s="112">
        <f>IF(C279&lt;MAX($C$262:C279),C279/MAX($C$262:C279)-1,0)</f>
        <v>-1.9417475728155109E-3</v>
      </c>
    </row>
    <row r="280" spans="1:5">
      <c r="A280" s="268">
        <v>42452</v>
      </c>
      <c r="B280" s="267">
        <v>1.0269999999999999</v>
      </c>
      <c r="C280" s="267">
        <v>1.0269999999999999</v>
      </c>
      <c r="D280" s="112">
        <f>IF(C280&lt;MAX($C$2:C280),C280/MAX($C$2:C280)-1,0)</f>
        <v>-0.53381752156150708</v>
      </c>
      <c r="E280" s="112">
        <f>IF(C280&lt;MAX($C$262:C280),C280/MAX($C$262:C280)-1,0)</f>
        <v>-2.9126213592234329E-3</v>
      </c>
    </row>
    <row r="281" spans="1:5">
      <c r="A281" s="268">
        <v>42453</v>
      </c>
      <c r="B281" s="267">
        <v>1.0269999999999999</v>
      </c>
      <c r="C281" s="267">
        <v>1.0269999999999999</v>
      </c>
      <c r="D281" s="112">
        <f>IF(C281&lt;MAX($C$2:C281),C281/MAX($C$2:C281)-1,0)</f>
        <v>-0.53381752156150708</v>
      </c>
      <c r="E281" s="112">
        <f>IF(C281&lt;MAX($C$262:C281),C281/MAX($C$262:C281)-1,0)</f>
        <v>-2.9126213592234329E-3</v>
      </c>
    </row>
    <row r="282" spans="1:5">
      <c r="A282" s="268">
        <v>42454</v>
      </c>
      <c r="B282" s="267">
        <v>1.0329999999999999</v>
      </c>
      <c r="C282" s="267">
        <v>1.0329999999999999</v>
      </c>
      <c r="D282" s="112">
        <f>IF(C282&lt;MAX($C$2:C282),C282/MAX($C$2:C282)-1,0)</f>
        <v>-0.53109396277803</v>
      </c>
      <c r="E282" s="112">
        <f>IF(C282&lt;MAX($C$262:C282),C282/MAX($C$262:C282)-1,0)</f>
        <v>0</v>
      </c>
    </row>
    <row r="283" spans="1:5">
      <c r="A283" s="268">
        <v>42457</v>
      </c>
      <c r="B283" s="267">
        <v>1.0269999999999999</v>
      </c>
      <c r="C283" s="267">
        <v>1.0269999999999999</v>
      </c>
      <c r="D283" s="112">
        <f>IF(C283&lt;MAX($C$2:C283),C283/MAX($C$2:C283)-1,0)</f>
        <v>-0.53381752156150708</v>
      </c>
      <c r="E283" s="112">
        <f>IF(C283&lt;MAX($C$262:C283),C283/MAX($C$262:C283)-1,0)</f>
        <v>-5.8083252662148865E-3</v>
      </c>
    </row>
    <row r="284" spans="1:5">
      <c r="A284" s="268">
        <v>42458</v>
      </c>
      <c r="B284" s="267">
        <v>1.014</v>
      </c>
      <c r="C284" s="267">
        <v>1.014</v>
      </c>
      <c r="D284" s="112">
        <f>IF(C284&lt;MAX($C$2:C284),C284/MAX($C$2:C284)-1,0)</f>
        <v>-0.53971856559237397</v>
      </c>
      <c r="E284" s="112">
        <f>IF(C284&lt;MAX($C$262:C284),C284/MAX($C$262:C284)-1,0)</f>
        <v>-1.83930300096804E-2</v>
      </c>
    </row>
    <row r="285" spans="1:5">
      <c r="A285" s="268">
        <v>42459</v>
      </c>
      <c r="B285" s="267">
        <v>1.0409999999999999</v>
      </c>
      <c r="C285" s="267">
        <v>1.0409999999999999</v>
      </c>
      <c r="D285" s="112">
        <f>IF(C285&lt;MAX($C$2:C285),C285/MAX($C$2:C285)-1,0)</f>
        <v>-0.52746255106672724</v>
      </c>
      <c r="E285" s="112">
        <f>IF(C285&lt;MAX($C$262:C285),C285/MAX($C$262:C285)-1,0)</f>
        <v>0</v>
      </c>
    </row>
    <row r="286" spans="1:5">
      <c r="A286" s="268">
        <v>42460</v>
      </c>
      <c r="B286" s="267">
        <v>1.038</v>
      </c>
      <c r="C286" s="267">
        <v>1.038</v>
      </c>
      <c r="D286" s="112">
        <f>IF(C286&lt;MAX($C$2:C286),C286/MAX($C$2:C286)-1,0)</f>
        <v>-0.52882433045846566</v>
      </c>
      <c r="E286" s="112">
        <f>IF(C286&lt;MAX($C$262:C286),C286/MAX($C$262:C286)-1,0)</f>
        <v>-2.8818443804033977E-3</v>
      </c>
    </row>
    <row r="287" spans="1:5">
      <c r="A287" s="268">
        <v>42461</v>
      </c>
      <c r="B287" s="267">
        <v>1.032</v>
      </c>
      <c r="C287" s="267">
        <v>1.032</v>
      </c>
      <c r="D287" s="112">
        <f>IF(C287&lt;MAX($C$2:C287),C287/MAX($C$2:C287)-1,0)</f>
        <v>-0.53154788924194274</v>
      </c>
      <c r="E287" s="112">
        <f>IF(C287&lt;MAX($C$262:C287),C287/MAX($C$262:C287)-1,0)</f>
        <v>-8.6455331412103043E-3</v>
      </c>
    </row>
    <row r="288" spans="1:5">
      <c r="A288" s="268">
        <v>42465</v>
      </c>
      <c r="B288" s="267">
        <v>1.0549999999999999</v>
      </c>
      <c r="C288" s="267">
        <v>1.0549999999999999</v>
      </c>
      <c r="D288" s="112">
        <f>IF(C288&lt;MAX($C$2:C288),C288/MAX($C$2:C288)-1,0)</f>
        <v>-0.52110758057194739</v>
      </c>
      <c r="E288" s="112">
        <f>IF(C288&lt;MAX($C$262:C288),C288/MAX($C$262:C288)-1,0)</f>
        <v>0</v>
      </c>
    </row>
    <row r="289" spans="1:5">
      <c r="A289" s="268">
        <v>42466</v>
      </c>
      <c r="B289" s="267">
        <v>1.0580000000000001</v>
      </c>
      <c r="C289" s="267">
        <v>1.0580000000000001</v>
      </c>
      <c r="D289" s="112">
        <f>IF(C289&lt;MAX($C$2:C289),C289/MAX($C$2:C289)-1,0)</f>
        <v>-0.51974580118020874</v>
      </c>
      <c r="E289" s="112">
        <f>IF(C289&lt;MAX($C$262:C289),C289/MAX($C$262:C289)-1,0)</f>
        <v>0</v>
      </c>
    </row>
    <row r="290" spans="1:5">
      <c r="A290" s="268">
        <v>42467</v>
      </c>
      <c r="B290" s="267">
        <v>1.0509999999999999</v>
      </c>
      <c r="C290" s="267">
        <v>1.0509999999999999</v>
      </c>
      <c r="D290" s="112">
        <f>IF(C290&lt;MAX($C$2:C290),C290/MAX($C$2:C290)-1,0)</f>
        <v>-0.52292328642759878</v>
      </c>
      <c r="E290" s="112">
        <f>IF(C290&lt;MAX($C$262:C290),C290/MAX($C$262:C290)-1,0)</f>
        <v>-6.6162570888469441E-3</v>
      </c>
    </row>
    <row r="291" spans="1:5">
      <c r="A291" s="268">
        <v>42468</v>
      </c>
      <c r="B291" s="267">
        <v>1.046</v>
      </c>
      <c r="C291" s="267">
        <v>1.046</v>
      </c>
      <c r="D291" s="112">
        <f>IF(C291&lt;MAX($C$2:C291),C291/MAX($C$2:C291)-1,0)</f>
        <v>-0.5251929187471629</v>
      </c>
      <c r="E291" s="112">
        <f>IF(C291&lt;MAX($C$262:C291),C291/MAX($C$262:C291)-1,0)</f>
        <v>-1.1342155009451793E-2</v>
      </c>
    </row>
    <row r="292" spans="1:5">
      <c r="A292" s="268">
        <v>42471</v>
      </c>
      <c r="B292" s="267">
        <v>1.0629999999999999</v>
      </c>
      <c r="C292" s="267">
        <v>1.0629999999999999</v>
      </c>
      <c r="D292" s="112">
        <f>IF(C292&lt;MAX($C$2:C292),C292/MAX($C$2:C292)-1,0)</f>
        <v>-0.51747616886064463</v>
      </c>
      <c r="E292" s="112">
        <f>IF(C292&lt;MAX($C$262:C292),C292/MAX($C$262:C292)-1,0)</f>
        <v>0</v>
      </c>
    </row>
    <row r="293" spans="1:5">
      <c r="A293" s="268">
        <v>42472</v>
      </c>
      <c r="B293" s="267">
        <v>1.05</v>
      </c>
      <c r="C293" s="267">
        <v>1.05</v>
      </c>
      <c r="D293" s="112">
        <f>IF(C293&lt;MAX($C$2:C293),C293/MAX($C$2:C293)-1,0)</f>
        <v>-0.52337721289151151</v>
      </c>
      <c r="E293" s="112">
        <f>IF(C293&lt;MAX($C$262:C293),C293/MAX($C$262:C293)-1,0)</f>
        <v>-1.2229539040451431E-2</v>
      </c>
    </row>
    <row r="294" spans="1:5">
      <c r="A294" s="268">
        <v>42473</v>
      </c>
      <c r="B294" s="267">
        <v>1.0529999999999999</v>
      </c>
      <c r="C294" s="267">
        <v>1.0529999999999999</v>
      </c>
      <c r="D294" s="112">
        <f>IF(C294&lt;MAX($C$2:C294),C294/MAX($C$2:C294)-1,0)</f>
        <v>-0.52201543349977308</v>
      </c>
      <c r="E294" s="112">
        <f>IF(C294&lt;MAX($C$262:C294),C294/MAX($C$262:C294)-1,0)</f>
        <v>-9.4073377234242805E-3</v>
      </c>
    </row>
    <row r="295" spans="1:5">
      <c r="A295" s="268">
        <v>42474</v>
      </c>
      <c r="B295" s="267">
        <v>1.0569999999999999</v>
      </c>
      <c r="C295" s="267">
        <v>1.0569999999999999</v>
      </c>
      <c r="D295" s="112">
        <f>IF(C295&lt;MAX($C$2:C295),C295/MAX($C$2:C295)-1,0)</f>
        <v>-0.5201997276441217</v>
      </c>
      <c r="E295" s="112">
        <f>IF(C295&lt;MAX($C$262:C295),C295/MAX($C$262:C295)-1,0)</f>
        <v>-5.6444026340545239E-3</v>
      </c>
    </row>
    <row r="296" spans="1:5">
      <c r="A296" s="268">
        <v>42475</v>
      </c>
      <c r="B296" s="267">
        <v>1.06</v>
      </c>
      <c r="C296" s="267">
        <v>1.06</v>
      </c>
      <c r="D296" s="112">
        <f>IF(C296&lt;MAX($C$2:C296),C296/MAX($C$2:C296)-1,0)</f>
        <v>-0.51883794825238305</v>
      </c>
      <c r="E296" s="112">
        <f>IF(C296&lt;MAX($C$262:C296),C296/MAX($C$262:C296)-1,0)</f>
        <v>-2.8222013170271509E-3</v>
      </c>
    </row>
    <row r="297" spans="1:5">
      <c r="A297" s="268">
        <v>42478</v>
      </c>
      <c r="B297" s="267">
        <v>1.048</v>
      </c>
      <c r="C297" s="267">
        <v>1.048</v>
      </c>
      <c r="D297" s="112">
        <f>IF(C297&lt;MAX($C$2:C297),C297/MAX($C$2:C297)-1,0)</f>
        <v>-0.5242850658193372</v>
      </c>
      <c r="E297" s="112">
        <f>IF(C297&lt;MAX($C$262:C297),C297/MAX($C$262:C297)-1,0)</f>
        <v>-1.411100658513631E-2</v>
      </c>
    </row>
    <row r="298" spans="1:5">
      <c r="A298" s="268">
        <v>42479</v>
      </c>
      <c r="B298" s="267">
        <v>1.0489999999999999</v>
      </c>
      <c r="C298" s="267">
        <v>1.0489999999999999</v>
      </c>
      <c r="D298" s="112">
        <f>IF(C298&lt;MAX($C$2:C298),C298/MAX($C$2:C298)-1,0)</f>
        <v>-0.52383113935542447</v>
      </c>
      <c r="E298" s="112">
        <f>IF(C298&lt;MAX($C$262:C298),C298/MAX($C$262:C298)-1,0)</f>
        <v>-1.3170272812794037E-2</v>
      </c>
    </row>
    <row r="299" spans="1:5">
      <c r="A299" s="268">
        <v>42480</v>
      </c>
      <c r="B299" s="267">
        <v>1.0129999999999999</v>
      </c>
      <c r="C299" s="267">
        <v>1.0129999999999999</v>
      </c>
      <c r="D299" s="112">
        <f>IF(C299&lt;MAX($C$2:C299),C299/MAX($C$2:C299)-1,0)</f>
        <v>-0.54017249205628692</v>
      </c>
      <c r="E299" s="112">
        <f>IF(C299&lt;MAX($C$262:C299),C299/MAX($C$262:C299)-1,0)</f>
        <v>-4.7036688617121403E-2</v>
      </c>
    </row>
    <row r="300" spans="1:5">
      <c r="A300" s="268">
        <v>42481</v>
      </c>
      <c r="B300" s="267">
        <v>1.0129999999999999</v>
      </c>
      <c r="C300" s="267">
        <v>1.0129999999999999</v>
      </c>
      <c r="D300" s="112">
        <f>IF(C300&lt;MAX($C$2:C300),C300/MAX($C$2:C300)-1,0)</f>
        <v>-0.54017249205628692</v>
      </c>
      <c r="E300" s="112">
        <f>IF(C300&lt;MAX($C$262:C300),C300/MAX($C$262:C300)-1,0)</f>
        <v>-4.7036688617121403E-2</v>
      </c>
    </row>
    <row r="301" spans="1:5">
      <c r="A301" s="268">
        <v>42482</v>
      </c>
      <c r="B301" s="267">
        <v>1.018</v>
      </c>
      <c r="C301" s="267">
        <v>1.018</v>
      </c>
      <c r="D301" s="112">
        <f>IF(C301&lt;MAX($C$2:C301),C301/MAX($C$2:C301)-1,0)</f>
        <v>-0.53790285973672258</v>
      </c>
      <c r="E301" s="112">
        <f>IF(C301&lt;MAX($C$262:C301),C301/MAX($C$262:C301)-1,0)</f>
        <v>-4.2333019755409151E-2</v>
      </c>
    </row>
    <row r="302" spans="1:5">
      <c r="A302" s="268">
        <v>42485</v>
      </c>
      <c r="B302" s="267">
        <v>1.016</v>
      </c>
      <c r="C302" s="267">
        <v>1.016</v>
      </c>
      <c r="D302" s="112">
        <f>IF(C302&lt;MAX($C$2:C302),C302/MAX($C$2:C302)-1,0)</f>
        <v>-0.53881071266454827</v>
      </c>
      <c r="E302" s="112">
        <f>IF(C302&lt;MAX($C$262:C302),C302/MAX($C$262:C302)-1,0)</f>
        <v>-4.421448730009403E-2</v>
      </c>
    </row>
    <row r="303" spans="1:5">
      <c r="A303" s="268">
        <v>42486</v>
      </c>
      <c r="B303" s="267">
        <v>1.0209999999999999</v>
      </c>
      <c r="C303" s="267">
        <v>1.0209999999999999</v>
      </c>
      <c r="D303" s="112">
        <f>IF(C303&lt;MAX($C$2:C303),C303/MAX($C$2:C303)-1,0)</f>
        <v>-0.53654108034498416</v>
      </c>
      <c r="E303" s="112">
        <f>IF(C303&lt;MAX($C$262:C303),C303/MAX($C$262:C303)-1,0)</f>
        <v>-3.9510818438382E-2</v>
      </c>
    </row>
    <row r="304" spans="1:5">
      <c r="A304" s="268">
        <v>42487</v>
      </c>
      <c r="B304" s="267">
        <v>1.0249999999999999</v>
      </c>
      <c r="C304" s="267">
        <v>1.0249999999999999</v>
      </c>
      <c r="D304" s="112">
        <f>IF(C304&lt;MAX($C$2:C304),C304/MAX($C$2:C304)-1,0)</f>
        <v>-0.53472537448933277</v>
      </c>
      <c r="E304" s="112">
        <f>IF(C304&lt;MAX($C$262:C304),C304/MAX($C$262:C304)-1,0)</f>
        <v>-3.5747883349012244E-2</v>
      </c>
    </row>
    <row r="305" spans="1:5">
      <c r="A305" s="268">
        <v>42488</v>
      </c>
      <c r="B305" s="267">
        <v>1.0189999999999999</v>
      </c>
      <c r="C305" s="267">
        <v>1.0189999999999999</v>
      </c>
      <c r="D305" s="112">
        <f>IF(C305&lt;MAX($C$2:C305),C305/MAX($C$2:C305)-1,0)</f>
        <v>-0.53744893327280985</v>
      </c>
      <c r="E305" s="112">
        <f>IF(C305&lt;MAX($C$262:C305),C305/MAX($C$262:C305)-1,0)</f>
        <v>-4.1392285983066879E-2</v>
      </c>
    </row>
    <row r="306" spans="1:5">
      <c r="A306" s="268">
        <v>42489</v>
      </c>
      <c r="B306" s="267">
        <v>1.0249999999999999</v>
      </c>
      <c r="C306" s="267">
        <v>1.0249999999999999</v>
      </c>
      <c r="D306" s="112">
        <f>IF(C306&lt;MAX($C$2:C306),C306/MAX($C$2:C306)-1,0)</f>
        <v>-0.53472537448933277</v>
      </c>
      <c r="E306" s="112">
        <f>IF(C306&lt;MAX($C$262:C306),C306/MAX($C$262:C306)-1,0)</f>
        <v>-3.5747883349012244E-2</v>
      </c>
    </row>
    <row r="307" spans="1:5">
      <c r="A307" s="268">
        <v>42493</v>
      </c>
      <c r="B307" s="267">
        <v>1.056</v>
      </c>
      <c r="C307" s="267">
        <v>1.056</v>
      </c>
      <c r="D307" s="112">
        <f>IF(C307&lt;MAX($C$2:C307),C307/MAX($C$2:C307)-1,0)</f>
        <v>-0.52065365410803444</v>
      </c>
      <c r="E307" s="112">
        <f>IF(C307&lt;MAX($C$262:C307),C307/MAX($C$262:C307)-1,0)</f>
        <v>-6.5851364063969076E-3</v>
      </c>
    </row>
    <row r="308" spans="1:5">
      <c r="A308" s="268">
        <v>42494</v>
      </c>
      <c r="B308" s="267">
        <v>1.056</v>
      </c>
      <c r="C308" s="267">
        <v>1.056</v>
      </c>
      <c r="D308" s="112">
        <f>IF(C308&lt;MAX($C$2:C308),C308/MAX($C$2:C308)-1,0)</f>
        <v>-0.52065365410803444</v>
      </c>
      <c r="E308" s="112">
        <f>IF(C308&lt;MAX($C$262:C308),C308/MAX($C$262:C308)-1,0)</f>
        <v>-6.5851364063969076E-3</v>
      </c>
    </row>
    <row r="309" spans="1:5">
      <c r="A309" s="268">
        <v>42495</v>
      </c>
      <c r="B309" s="267">
        <v>1.0580000000000001</v>
      </c>
      <c r="C309" s="267">
        <v>1.0580000000000001</v>
      </c>
      <c r="D309" s="112">
        <f>IF(C309&lt;MAX($C$2:C309),C309/MAX($C$2:C309)-1,0)</f>
        <v>-0.51974580118020874</v>
      </c>
      <c r="E309" s="112">
        <f>IF(C309&lt;MAX($C$262:C309),C309/MAX($C$262:C309)-1,0)</f>
        <v>-4.7036688617120292E-3</v>
      </c>
    </row>
    <row r="310" spans="1:5">
      <c r="A310" s="268">
        <v>42496</v>
      </c>
      <c r="B310" s="267">
        <v>1.024</v>
      </c>
      <c r="C310" s="267">
        <v>1.024</v>
      </c>
      <c r="D310" s="112">
        <f>IF(C310&lt;MAX($C$2:C310),C310/MAX($C$2:C310)-1,0)</f>
        <v>-0.53517930095324551</v>
      </c>
      <c r="E310" s="112">
        <f>IF(C310&lt;MAX($C$262:C310),C310/MAX($C$262:C310)-1,0)</f>
        <v>-3.6688617121354627E-2</v>
      </c>
    </row>
    <row r="311" spans="1:5">
      <c r="A311" s="268">
        <v>42499</v>
      </c>
      <c r="B311" s="267">
        <v>1.002</v>
      </c>
      <c r="C311" s="267">
        <v>1.002</v>
      </c>
      <c r="D311" s="112">
        <f>IF(C311&lt;MAX($C$2:C311),C311/MAX($C$2:C311)-1,0)</f>
        <v>-0.54516568315932812</v>
      </c>
      <c r="E311" s="112">
        <f>IF(C311&lt;MAX($C$262:C311),C311/MAX($C$262:C311)-1,0)</f>
        <v>-5.7384760112887956E-2</v>
      </c>
    </row>
    <row r="312" spans="1:5">
      <c r="A312" s="268">
        <v>42500</v>
      </c>
      <c r="B312" s="267">
        <v>1.0029999999999999</v>
      </c>
      <c r="C312" s="267">
        <v>1.0029999999999999</v>
      </c>
      <c r="D312" s="112">
        <f>IF(C312&lt;MAX($C$2:C312),C312/MAX($C$2:C312)-1,0)</f>
        <v>-0.54471175669541538</v>
      </c>
      <c r="E312" s="112">
        <f>IF(C312&lt;MAX($C$262:C312),C312/MAX($C$262:C312)-1,0)</f>
        <v>-5.6444026340545683E-2</v>
      </c>
    </row>
    <row r="313" spans="1:5">
      <c r="A313" s="268">
        <v>42501</v>
      </c>
      <c r="B313" s="267">
        <v>1.0209999999999999</v>
      </c>
      <c r="C313" s="267">
        <v>1.0209999999999999</v>
      </c>
      <c r="D313" s="112">
        <f>IF(C313&lt;MAX($C$2:C313),C313/MAX($C$2:C313)-1,0)</f>
        <v>-0.53654108034498416</v>
      </c>
      <c r="E313" s="112">
        <f>IF(C313&lt;MAX($C$262:C313),C313/MAX($C$262:C313)-1,0)</f>
        <v>-3.9510818438382E-2</v>
      </c>
    </row>
    <row r="314" spans="1:5">
      <c r="A314" s="268">
        <v>42502</v>
      </c>
      <c r="B314" s="267">
        <v>1.0209999999999999</v>
      </c>
      <c r="C314" s="267">
        <v>1.0209999999999999</v>
      </c>
      <c r="D314" s="112">
        <f>IF(C314&lt;MAX($C$2:C314),C314/MAX($C$2:C314)-1,0)</f>
        <v>-0.53654108034498416</v>
      </c>
      <c r="E314" s="112">
        <f>IF(C314&lt;MAX($C$262:C314),C314/MAX($C$262:C314)-1,0)</f>
        <v>-3.9510818438382E-2</v>
      </c>
    </row>
    <row r="315" spans="1:5">
      <c r="A315" s="268">
        <v>42503</v>
      </c>
      <c r="B315" s="267">
        <v>1.022</v>
      </c>
      <c r="C315" s="267">
        <v>1.022</v>
      </c>
      <c r="D315" s="112">
        <f>IF(C315&lt;MAX($C$2:C315),C315/MAX($C$2:C315)-1,0)</f>
        <v>-0.5360871538810712</v>
      </c>
      <c r="E315" s="112">
        <f>IF(C315&lt;MAX($C$262:C315),C315/MAX($C$262:C315)-1,0)</f>
        <v>-3.8570084666039395E-2</v>
      </c>
    </row>
    <row r="316" spans="1:5">
      <c r="A316" s="268">
        <v>42506</v>
      </c>
      <c r="B316" s="267">
        <v>1.036</v>
      </c>
      <c r="C316" s="267">
        <v>1.036</v>
      </c>
      <c r="D316" s="112">
        <f>IF(C316&lt;MAX($C$2:C316),C316/MAX($C$2:C316)-1,0)</f>
        <v>-0.52973218338629136</v>
      </c>
      <c r="E316" s="112">
        <f>IF(C316&lt;MAX($C$262:C316),C316/MAX($C$262:C316)-1,0)</f>
        <v>-2.5399811853245469E-2</v>
      </c>
    </row>
    <row r="317" spans="1:5">
      <c r="A317" s="268">
        <v>42507</v>
      </c>
      <c r="B317" s="267">
        <v>1.026</v>
      </c>
      <c r="C317" s="267">
        <v>1.026</v>
      </c>
      <c r="D317" s="112">
        <f>IF(C317&lt;MAX($C$2:C317),C317/MAX($C$2:C317)-1,0)</f>
        <v>-0.53427144802541982</v>
      </c>
      <c r="E317" s="112">
        <f>IF(C317&lt;MAX($C$262:C317),C317/MAX($C$262:C317)-1,0)</f>
        <v>-3.4807149576669749E-2</v>
      </c>
    </row>
    <row r="318" spans="1:5">
      <c r="A318" s="268">
        <v>42508</v>
      </c>
      <c r="B318" s="267">
        <v>1.01</v>
      </c>
      <c r="C318" s="267">
        <v>1.01</v>
      </c>
      <c r="D318" s="112">
        <f>IF(C318&lt;MAX($C$2:C318),C318/MAX($C$2:C318)-1,0)</f>
        <v>-0.54153427144802535</v>
      </c>
      <c r="E318" s="112">
        <f>IF(C318&lt;MAX($C$262:C318),C318/MAX($C$262:C318)-1,0)</f>
        <v>-4.9858889934148554E-2</v>
      </c>
    </row>
    <row r="319" spans="1:5">
      <c r="A319" s="268">
        <v>42509</v>
      </c>
      <c r="B319" s="267">
        <v>1.012</v>
      </c>
      <c r="C319" s="267">
        <v>1.012</v>
      </c>
      <c r="D319" s="112">
        <f>IF(C319&lt;MAX($C$2:C319),C319/MAX($C$2:C319)-1,0)</f>
        <v>-0.54062641852019966</v>
      </c>
      <c r="E319" s="112">
        <f>IF(C319&lt;MAX($C$262:C319),C319/MAX($C$262:C319)-1,0)</f>
        <v>-4.7977422389463675E-2</v>
      </c>
    </row>
    <row r="320" spans="1:5">
      <c r="A320" s="268">
        <v>42510</v>
      </c>
      <c r="B320" s="267">
        <v>1.018</v>
      </c>
      <c r="C320" s="267">
        <v>1.018</v>
      </c>
      <c r="D320" s="112">
        <f>IF(C320&lt;MAX($C$2:C320),C320/MAX($C$2:C320)-1,0)</f>
        <v>-0.53790285973672258</v>
      </c>
      <c r="E320" s="112">
        <f>IF(C320&lt;MAX($C$262:C320),C320/MAX($C$262:C320)-1,0)</f>
        <v>-4.2333019755409151E-2</v>
      </c>
    </row>
    <row r="321" spans="1:5">
      <c r="A321" s="268">
        <v>42513</v>
      </c>
      <c r="B321" s="267">
        <v>1.0309999999999999</v>
      </c>
      <c r="C321" s="267">
        <v>1.0309999999999999</v>
      </c>
      <c r="D321" s="112">
        <f>IF(C321&lt;MAX($C$2:C321),C321/MAX($C$2:C321)-1,0)</f>
        <v>-0.5320018157058557</v>
      </c>
      <c r="E321" s="112">
        <f>IF(C321&lt;MAX($C$262:C321),C321/MAX($C$262:C321)-1,0)</f>
        <v>-3.010348071495772E-2</v>
      </c>
    </row>
    <row r="322" spans="1:5">
      <c r="A322" s="268">
        <v>42514</v>
      </c>
      <c r="B322" s="267">
        <v>1.0209999999999999</v>
      </c>
      <c r="C322" s="267">
        <v>1.0209999999999999</v>
      </c>
      <c r="D322" s="112">
        <f>IF(C322&lt;MAX($C$2:C322),C322/MAX($C$2:C322)-1,0)</f>
        <v>-0.53654108034498416</v>
      </c>
      <c r="E322" s="112">
        <f>IF(C322&lt;MAX($C$262:C322),C322/MAX($C$262:C322)-1,0)</f>
        <v>-3.9510818438382E-2</v>
      </c>
    </row>
    <row r="323" spans="1:5">
      <c r="A323" s="268">
        <v>42515</v>
      </c>
      <c r="B323" s="267">
        <v>1.012</v>
      </c>
      <c r="C323" s="267">
        <v>1.012</v>
      </c>
      <c r="D323" s="112">
        <f>IF(C323&lt;MAX($C$2:C323),C323/MAX($C$2:C323)-1,0)</f>
        <v>-0.54062641852019966</v>
      </c>
      <c r="E323" s="112">
        <f>IF(C323&lt;MAX($C$262:C323),C323/MAX($C$262:C323)-1,0)</f>
        <v>-4.7977422389463675E-2</v>
      </c>
    </row>
    <row r="324" spans="1:5">
      <c r="A324" s="268">
        <v>42516</v>
      </c>
      <c r="B324" s="267">
        <v>1.0149999999999999</v>
      </c>
      <c r="C324" s="267">
        <v>1.0149999999999999</v>
      </c>
      <c r="D324" s="112">
        <f>IF(C324&lt;MAX($C$2:C324),C324/MAX($C$2:C324)-1,0)</f>
        <v>-0.53926463912846123</v>
      </c>
      <c r="E324" s="112">
        <f>IF(C324&lt;MAX($C$262:C324),C324/MAX($C$262:C324)-1,0)</f>
        <v>-4.5155221072436524E-2</v>
      </c>
    </row>
    <row r="325" spans="1:5">
      <c r="A325" s="268">
        <v>42517</v>
      </c>
      <c r="B325" s="267">
        <v>1.008</v>
      </c>
      <c r="C325" s="267">
        <v>1.008</v>
      </c>
      <c r="D325" s="112">
        <f>IF(C325&lt;MAX($C$2:C325),C325/MAX($C$2:C325)-1,0)</f>
        <v>-0.54244212437585104</v>
      </c>
      <c r="E325" s="112">
        <f>IF(C325&lt;MAX($C$262:C325),C325/MAX($C$262:C325)-1,0)</f>
        <v>-5.1740357478833432E-2</v>
      </c>
    </row>
    <row r="326" spans="1:5">
      <c r="A326" s="268">
        <v>42520</v>
      </c>
      <c r="B326" s="267">
        <v>1.0069999999999999</v>
      </c>
      <c r="C326" s="267">
        <v>1.0069999999999999</v>
      </c>
      <c r="D326" s="112">
        <f>IF(C326&lt;MAX($C$2:C326),C326/MAX($C$2:C326)-1,0)</f>
        <v>-0.542896050839764</v>
      </c>
      <c r="E326" s="112">
        <f>IF(C326&lt;MAX($C$262:C326),C326/MAX($C$262:C326)-1,0)</f>
        <v>-5.2681091251175927E-2</v>
      </c>
    </row>
    <row r="327" spans="1:5">
      <c r="A327" s="268">
        <v>42521</v>
      </c>
      <c r="B327" s="267">
        <v>1.0369999999999999</v>
      </c>
      <c r="C327" s="267">
        <v>1.0369999999999999</v>
      </c>
      <c r="D327" s="112">
        <f>IF(C327&lt;MAX($C$2:C327),C327/MAX($C$2:C327)-1,0)</f>
        <v>-0.52927825692237862</v>
      </c>
      <c r="E327" s="112">
        <f>IF(C327&lt;MAX($C$262:C327),C327/MAX($C$262:C327)-1,0)</f>
        <v>-2.4459078080903085E-2</v>
      </c>
    </row>
    <row r="328" spans="1:5">
      <c r="A328" s="268">
        <v>42522</v>
      </c>
      <c r="B328" s="267">
        <v>1.046</v>
      </c>
      <c r="C328" s="267">
        <v>1.046</v>
      </c>
      <c r="D328" s="112">
        <f>IF(C328&lt;MAX($C$2:C328),C328/MAX($C$2:C328)-1,0)</f>
        <v>-0.5251929187471629</v>
      </c>
      <c r="E328" s="112">
        <f>IF(C328&lt;MAX($C$262:C328),C328/MAX($C$262:C328)-1,0)</f>
        <v>-1.5992474129821188E-2</v>
      </c>
    </row>
    <row r="329" spans="1:5">
      <c r="A329" s="268">
        <v>42523</v>
      </c>
      <c r="B329" s="267">
        <v>1.0469999999999999</v>
      </c>
      <c r="C329" s="267">
        <v>1.0469999999999999</v>
      </c>
      <c r="D329" s="112">
        <f>IF(C329&lt;MAX($C$2:C329),C329/MAX($C$2:C329)-1,0)</f>
        <v>-0.52473899228325016</v>
      </c>
      <c r="E329" s="112">
        <f>IF(C329&lt;MAX($C$262:C329),C329/MAX($C$262:C329)-1,0)</f>
        <v>-1.5051740357478804E-2</v>
      </c>
    </row>
    <row r="330" spans="1:5">
      <c r="A330" s="268">
        <v>42524</v>
      </c>
      <c r="B330" s="267">
        <v>1.0549999999999999</v>
      </c>
      <c r="C330" s="267">
        <v>1.0549999999999999</v>
      </c>
      <c r="D330" s="112">
        <f>IF(C330&lt;MAX($C$2:C330),C330/MAX($C$2:C330)-1,0)</f>
        <v>-0.52110758057194739</v>
      </c>
      <c r="E330" s="112">
        <f>IF(C330&lt;MAX($C$262:C330),C330/MAX($C$262:C330)-1,0)</f>
        <v>-7.5258701787394022E-3</v>
      </c>
    </row>
    <row r="331" spans="1:5">
      <c r="A331" s="268">
        <v>42527</v>
      </c>
      <c r="B331" s="267">
        <v>1.0589999999999999</v>
      </c>
      <c r="C331" s="267">
        <v>1.0589999999999999</v>
      </c>
      <c r="D331" s="112">
        <f>IF(C331&lt;MAX($C$2:C331),C331/MAX($C$2:C331)-1,0)</f>
        <v>-0.51929187471629601</v>
      </c>
      <c r="E331" s="112">
        <f>IF(C331&lt;MAX($C$262:C331),C331/MAX($C$262:C331)-1,0)</f>
        <v>-3.7629350893697566E-3</v>
      </c>
    </row>
    <row r="332" spans="1:5">
      <c r="A332" s="268">
        <v>42528</v>
      </c>
      <c r="B332" s="267">
        <v>1.056</v>
      </c>
      <c r="C332" s="267">
        <v>1.056</v>
      </c>
      <c r="D332" s="112">
        <f>IF(C332&lt;MAX($C$2:C332),C332/MAX($C$2:C332)-1,0)</f>
        <v>-0.52065365410803444</v>
      </c>
      <c r="E332" s="112">
        <f>IF(C332&lt;MAX($C$262:C332),C332/MAX($C$262:C332)-1,0)</f>
        <v>-6.5851364063969076E-3</v>
      </c>
    </row>
    <row r="333" spans="1:5">
      <c r="A333" s="268">
        <v>42529</v>
      </c>
      <c r="B333" s="267">
        <v>1.0489999999999999</v>
      </c>
      <c r="C333" s="267">
        <v>1.0489999999999999</v>
      </c>
      <c r="D333" s="112">
        <f>IF(C333&lt;MAX($C$2:C333),C333/MAX($C$2:C333)-1,0)</f>
        <v>-0.52383113935542447</v>
      </c>
      <c r="E333" s="112">
        <f>IF(C333&lt;MAX($C$262:C333),C333/MAX($C$262:C333)-1,0)</f>
        <v>-1.3170272812794037E-2</v>
      </c>
    </row>
    <row r="334" spans="1:5">
      <c r="A334" s="268">
        <v>42534</v>
      </c>
      <c r="B334" s="267">
        <v>1.02</v>
      </c>
      <c r="C334" s="267">
        <v>1.02</v>
      </c>
      <c r="D334" s="112">
        <f>IF(C334&lt;MAX($C$2:C334),C334/MAX($C$2:C334)-1,0)</f>
        <v>-0.53699500680889689</v>
      </c>
      <c r="E334" s="112">
        <f>IF(C334&lt;MAX($C$262:C334),C334/MAX($C$262:C334)-1,0)</f>
        <v>-4.0451552210724273E-2</v>
      </c>
    </row>
    <row r="335" spans="1:5">
      <c r="A335" s="268">
        <v>42535</v>
      </c>
      <c r="B335" s="267">
        <v>1.03</v>
      </c>
      <c r="C335" s="267">
        <v>1.03</v>
      </c>
      <c r="D335" s="112">
        <f>IF(C335&lt;MAX($C$2:C335),C335/MAX($C$2:C335)-1,0)</f>
        <v>-0.53245574216976843</v>
      </c>
      <c r="E335" s="112">
        <f>IF(C335&lt;MAX($C$262:C335),C335/MAX($C$262:C335)-1,0)</f>
        <v>-3.1044214487299993E-2</v>
      </c>
    </row>
    <row r="336" spans="1:5">
      <c r="A336" s="268">
        <v>42536</v>
      </c>
      <c r="B336" s="267">
        <v>1.0549999999999999</v>
      </c>
      <c r="C336" s="267">
        <v>1.0549999999999999</v>
      </c>
      <c r="D336" s="112">
        <f>IF(C336&lt;MAX($C$2:C336),C336/MAX($C$2:C336)-1,0)</f>
        <v>-0.52110758057194739</v>
      </c>
      <c r="E336" s="112">
        <f>IF(C336&lt;MAX($C$262:C336),C336/MAX($C$262:C336)-1,0)</f>
        <v>-7.5258701787394022E-3</v>
      </c>
    </row>
    <row r="337" spans="1:5">
      <c r="A337" s="268">
        <v>42537</v>
      </c>
      <c r="B337" s="267">
        <v>1.048</v>
      </c>
      <c r="C337" s="267">
        <v>1.048</v>
      </c>
      <c r="D337" s="112">
        <f>IF(C337&lt;MAX($C$2:C337),C337/MAX($C$2:C337)-1,0)</f>
        <v>-0.5242850658193372</v>
      </c>
      <c r="E337" s="112">
        <f>IF(C337&lt;MAX($C$262:C337),C337/MAX($C$262:C337)-1,0)</f>
        <v>-1.411100658513631E-2</v>
      </c>
    </row>
    <row r="338" spans="1:5">
      <c r="A338" s="268">
        <v>42538</v>
      </c>
      <c r="B338" s="267">
        <v>1.054</v>
      </c>
      <c r="C338" s="267">
        <v>1.054</v>
      </c>
      <c r="D338" s="112">
        <f>IF(C338&lt;MAX($C$2:C338),C338/MAX($C$2:C338)-1,0)</f>
        <v>-0.52156150703586013</v>
      </c>
      <c r="E338" s="112">
        <f>IF(C338&lt;MAX($C$262:C338),C338/MAX($C$262:C338)-1,0)</f>
        <v>-8.4666039510817859E-3</v>
      </c>
    </row>
    <row r="339" spans="1:5">
      <c r="A339" s="268">
        <v>42541</v>
      </c>
      <c r="B339" s="267">
        <v>1.0509999999999999</v>
      </c>
      <c r="C339" s="267">
        <v>1.0509999999999999</v>
      </c>
      <c r="D339" s="112">
        <f>IF(C339&lt;MAX($C$2:C339),C339/MAX($C$2:C339)-1,0)</f>
        <v>-0.52292328642759878</v>
      </c>
      <c r="E339" s="112">
        <f>IF(C339&lt;MAX($C$262:C339),C339/MAX($C$262:C339)-1,0)</f>
        <v>-1.1288805268109159E-2</v>
      </c>
    </row>
    <row r="340" spans="1:5">
      <c r="A340" s="268">
        <v>42542</v>
      </c>
      <c r="B340" s="267">
        <v>1.0369999999999999</v>
      </c>
      <c r="C340" s="267">
        <v>1.0369999999999999</v>
      </c>
      <c r="D340" s="112">
        <f>IF(C340&lt;MAX($C$2:C340),C340/MAX($C$2:C340)-1,0)</f>
        <v>-0.52927825692237862</v>
      </c>
      <c r="E340" s="112">
        <f>IF(C340&lt;MAX($C$262:C340),C340/MAX($C$262:C340)-1,0)</f>
        <v>-2.4459078080903085E-2</v>
      </c>
    </row>
    <row r="341" spans="1:5">
      <c r="A341" s="268">
        <v>42543</v>
      </c>
      <c r="B341" s="267">
        <v>1.052</v>
      </c>
      <c r="C341" s="267">
        <v>1.052</v>
      </c>
      <c r="D341" s="112">
        <f>IF(C341&lt;MAX($C$2:C341),C341/MAX($C$2:C341)-1,0)</f>
        <v>-0.52246935996368582</v>
      </c>
      <c r="E341" s="112">
        <f>IF(C341&lt;MAX($C$262:C341),C341/MAX($C$262:C341)-1,0)</f>
        <v>-1.0348071495766553E-2</v>
      </c>
    </row>
    <row r="342" spans="1:5">
      <c r="A342" s="268">
        <v>42544</v>
      </c>
      <c r="B342" s="267">
        <v>1.0529999999999999</v>
      </c>
      <c r="C342" s="267">
        <v>1.0529999999999999</v>
      </c>
      <c r="D342" s="112">
        <f>IF(C342&lt;MAX($C$2:C342),C342/MAX($C$2:C342)-1,0)</f>
        <v>-0.52201543349977308</v>
      </c>
      <c r="E342" s="112">
        <f>IF(C342&lt;MAX($C$262:C342),C342/MAX($C$262:C342)-1,0)</f>
        <v>-9.4073377234242805E-3</v>
      </c>
    </row>
    <row r="343" spans="1:5">
      <c r="A343" s="268">
        <v>42545</v>
      </c>
      <c r="B343" s="267">
        <v>1.0489999999999999</v>
      </c>
      <c r="C343" s="267">
        <v>1.0489999999999999</v>
      </c>
      <c r="D343" s="112">
        <f>IF(C343&lt;MAX($C$2:C343),C343/MAX($C$2:C343)-1,0)</f>
        <v>-0.52383113935542447</v>
      </c>
      <c r="E343" s="112">
        <f>IF(C343&lt;MAX($C$262:C343),C343/MAX($C$262:C343)-1,0)</f>
        <v>-1.3170272812794037E-2</v>
      </c>
    </row>
    <row r="344" spans="1:5">
      <c r="A344" s="268">
        <v>42548</v>
      </c>
      <c r="B344" s="267">
        <v>1.071</v>
      </c>
      <c r="C344" s="267">
        <v>1.071</v>
      </c>
      <c r="D344" s="112">
        <f>IF(C344&lt;MAX($C$2:C344),C344/MAX($C$2:C344)-1,0)</f>
        <v>-0.51384475714934186</v>
      </c>
      <c r="E344" s="112">
        <f>IF(C344&lt;MAX($C$262:C344),C344/MAX($C$262:C344)-1,0)</f>
        <v>0</v>
      </c>
    </row>
    <row r="345" spans="1:5">
      <c r="A345" s="268">
        <v>42549</v>
      </c>
      <c r="B345" s="267">
        <v>1.08</v>
      </c>
      <c r="C345" s="267">
        <v>1.08</v>
      </c>
      <c r="D345" s="112">
        <f>IF(C345&lt;MAX($C$2:C345),C345/MAX($C$2:C345)-1,0)</f>
        <v>-0.50975941897412613</v>
      </c>
      <c r="E345" s="112">
        <f>IF(C345&lt;MAX($C$262:C345),C345/MAX($C$262:C345)-1,0)</f>
        <v>0</v>
      </c>
    </row>
    <row r="346" spans="1:5">
      <c r="A346" s="268">
        <v>42550</v>
      </c>
      <c r="B346" s="267">
        <v>1.0780000000000001</v>
      </c>
      <c r="C346" s="267">
        <v>1.0780000000000001</v>
      </c>
      <c r="D346" s="112">
        <f>IF(C346&lt;MAX($C$2:C346),C346/MAX($C$2:C346)-1,0)</f>
        <v>-0.51066727190195182</v>
      </c>
      <c r="E346" s="112">
        <f>IF(C346&lt;MAX($C$262:C346),C346/MAX($C$262:C346)-1,0)</f>
        <v>-1.8518518518518823E-3</v>
      </c>
    </row>
    <row r="347" spans="1:5">
      <c r="A347" s="268">
        <v>42551</v>
      </c>
      <c r="B347" s="267">
        <v>1.0760000000000001</v>
      </c>
      <c r="C347" s="267">
        <v>1.0760000000000001</v>
      </c>
      <c r="D347" s="112">
        <f>IF(C347&lt;MAX($C$2:C347),C347/MAX($C$2:C347)-1,0)</f>
        <v>-0.51157512482977752</v>
      </c>
      <c r="E347" s="112">
        <f>IF(C347&lt;MAX($C$262:C347),C347/MAX($C$262:C347)-1,0)</f>
        <v>-3.7037037037036535E-3</v>
      </c>
    </row>
    <row r="348" spans="1:5">
      <c r="A348" s="268">
        <v>42552</v>
      </c>
      <c r="B348" s="267">
        <v>1.071</v>
      </c>
      <c r="C348" s="267">
        <v>1.071</v>
      </c>
      <c r="D348" s="112">
        <f>IF(C348&lt;MAX($C$2:C348),C348/MAX($C$2:C348)-1,0)</f>
        <v>-0.51384475714934186</v>
      </c>
      <c r="E348" s="112">
        <f>IF(C348&lt;MAX($C$262:C348),C348/MAX($C$262:C348)-1,0)</f>
        <v>-8.3333333333334147E-3</v>
      </c>
    </row>
    <row r="349" spans="1:5">
      <c r="A349" s="268">
        <v>42555</v>
      </c>
      <c r="B349" s="267">
        <v>1.0820000000000001</v>
      </c>
      <c r="C349" s="267">
        <v>1.0820000000000001</v>
      </c>
      <c r="D349" s="112">
        <f>IF(C349&lt;MAX($C$2:C349),C349/MAX($C$2:C349)-1,0)</f>
        <v>-0.50885156604630044</v>
      </c>
      <c r="E349" s="112">
        <f>IF(C349&lt;MAX($C$262:C349),C349/MAX($C$262:C349)-1,0)</f>
        <v>0</v>
      </c>
    </row>
    <row r="350" spans="1:5">
      <c r="A350" s="268">
        <v>42556</v>
      </c>
      <c r="B350" s="267">
        <v>1.085</v>
      </c>
      <c r="C350" s="267">
        <v>1.085</v>
      </c>
      <c r="D350" s="112">
        <f>IF(C350&lt;MAX($C$2:C350),C350/MAX($C$2:C350)-1,0)</f>
        <v>-0.50748978665456201</v>
      </c>
      <c r="E350" s="112">
        <f>IF(C350&lt;MAX($C$262:C350),C350/MAX($C$262:C350)-1,0)</f>
        <v>0</v>
      </c>
    </row>
    <row r="351" spans="1:5">
      <c r="A351" s="268">
        <v>42557</v>
      </c>
      <c r="B351" s="267">
        <v>1.1080000000000001</v>
      </c>
      <c r="C351" s="267">
        <v>1.1080000000000001</v>
      </c>
      <c r="D351" s="112">
        <f>IF(C351&lt;MAX($C$2:C351),C351/MAX($C$2:C351)-1,0)</f>
        <v>-0.49704947798456645</v>
      </c>
      <c r="E351" s="112">
        <f>IF(C351&lt;MAX($C$262:C351),C351/MAX($C$262:C351)-1,0)</f>
        <v>0</v>
      </c>
    </row>
    <row r="352" spans="1:5">
      <c r="A352" s="268">
        <v>42558</v>
      </c>
      <c r="B352" s="267">
        <v>1.111</v>
      </c>
      <c r="C352" s="267">
        <v>1.111</v>
      </c>
      <c r="D352" s="112">
        <f>IF(C352&lt;MAX($C$2:C352),C352/MAX($C$2:C352)-1,0)</f>
        <v>-0.49568769859282791</v>
      </c>
      <c r="E352" s="112">
        <f>IF(C352&lt;MAX($C$262:C352),C352/MAX($C$262:C352)-1,0)</f>
        <v>0</v>
      </c>
    </row>
    <row r="353" spans="1:5">
      <c r="A353" s="268">
        <v>42559</v>
      </c>
      <c r="B353" s="267">
        <v>1.107</v>
      </c>
      <c r="C353" s="267">
        <v>1.107</v>
      </c>
      <c r="D353" s="112">
        <f>IF(C353&lt;MAX($C$2:C353),C353/MAX($C$2:C353)-1,0)</f>
        <v>-0.49750340444847929</v>
      </c>
      <c r="E353" s="112">
        <f>IF(C353&lt;MAX($C$262:C353),C353/MAX($C$262:C353)-1,0)</f>
        <v>-3.6003600360036137E-3</v>
      </c>
    </row>
    <row r="354" spans="1:5">
      <c r="A354" s="268">
        <v>42562</v>
      </c>
      <c r="B354" s="267">
        <v>1.109</v>
      </c>
      <c r="C354" s="267">
        <v>1.109</v>
      </c>
      <c r="D354" s="112">
        <f>IF(C354&lt;MAX($C$2:C354),C354/MAX($C$2:C354)-1,0)</f>
        <v>-0.4965955515206536</v>
      </c>
      <c r="E354" s="112">
        <f>IF(C354&lt;MAX($C$262:C354),C354/MAX($C$262:C354)-1,0)</f>
        <v>-1.8001800180017513E-3</v>
      </c>
    </row>
    <row r="355" spans="1:5">
      <c r="A355" s="268">
        <v>42563</v>
      </c>
      <c r="B355" s="267">
        <v>1.133</v>
      </c>
      <c r="C355" s="267">
        <v>1.133</v>
      </c>
      <c r="D355" s="112">
        <f>IF(C355&lt;MAX($C$2:C355),C355/MAX($C$2:C355)-1,0)</f>
        <v>-0.4857013163867453</v>
      </c>
      <c r="E355" s="112">
        <f>IF(C355&lt;MAX($C$262:C355),C355/MAX($C$262:C355)-1,0)</f>
        <v>0</v>
      </c>
    </row>
    <row r="356" spans="1:5">
      <c r="A356" s="268">
        <v>42564</v>
      </c>
      <c r="B356" s="267">
        <v>1.125</v>
      </c>
      <c r="C356" s="267">
        <v>1.125</v>
      </c>
      <c r="D356" s="112">
        <f>IF(C356&lt;MAX($C$2:C356),C356/MAX($C$2:C356)-1,0)</f>
        <v>-0.48933272809804806</v>
      </c>
      <c r="E356" s="112">
        <f>IF(C356&lt;MAX($C$262:C356),C356/MAX($C$262:C356)-1,0)</f>
        <v>-7.0609002647837871E-3</v>
      </c>
    </row>
    <row r="357" spans="1:5">
      <c r="A357" s="268">
        <v>42565</v>
      </c>
      <c r="B357" s="267">
        <v>1.1220000000000001</v>
      </c>
      <c r="C357" s="267">
        <v>1.1220000000000001</v>
      </c>
      <c r="D357" s="112">
        <f>IF(C357&lt;MAX($C$2:C357),C357/MAX($C$2:C357)-1,0)</f>
        <v>-0.4906945074897866</v>
      </c>
      <c r="E357" s="112">
        <f>IF(C357&lt;MAX($C$262:C357),C357/MAX($C$262:C357)-1,0)</f>
        <v>-9.7087378640775546E-3</v>
      </c>
    </row>
    <row r="358" spans="1:5">
      <c r="A358" s="268">
        <v>42566</v>
      </c>
      <c r="B358" s="267">
        <v>1.1259999999999999</v>
      </c>
      <c r="C358" s="267">
        <v>1.1259999999999999</v>
      </c>
      <c r="D358" s="112">
        <f>IF(C358&lt;MAX($C$2:C358),C358/MAX($C$2:C358)-1,0)</f>
        <v>-0.48887880163413533</v>
      </c>
      <c r="E358" s="112">
        <f>IF(C358&lt;MAX($C$262:C358),C358/MAX($C$262:C358)-1,0)</f>
        <v>-6.1782877316859386E-3</v>
      </c>
    </row>
    <row r="359" spans="1:5">
      <c r="A359" s="268">
        <v>42569</v>
      </c>
      <c r="B359" s="267">
        <v>1.1200000000000001</v>
      </c>
      <c r="C359" s="267">
        <v>1.1200000000000001</v>
      </c>
      <c r="D359" s="112">
        <f>IF(C359&lt;MAX($C$2:C359),C359/MAX($C$2:C359)-1,0)</f>
        <v>-0.49160236041761229</v>
      </c>
      <c r="E359" s="112">
        <f>IF(C359&lt;MAX($C$262:C359),C359/MAX($C$262:C359)-1,0)</f>
        <v>-1.1473962930273474E-2</v>
      </c>
    </row>
    <row r="360" spans="1:5">
      <c r="A360" s="268">
        <v>42570</v>
      </c>
      <c r="B360" s="267">
        <v>1.1120000000000001</v>
      </c>
      <c r="C360" s="267">
        <v>1.1120000000000001</v>
      </c>
      <c r="D360" s="112">
        <f>IF(C360&lt;MAX($C$2:C360),C360/MAX($C$2:C360)-1,0)</f>
        <v>-0.49523377212891506</v>
      </c>
      <c r="E360" s="112">
        <f>IF(C360&lt;MAX($C$262:C360),C360/MAX($C$262:C360)-1,0)</f>
        <v>-1.8534863195057261E-2</v>
      </c>
    </row>
    <row r="361" spans="1:5">
      <c r="A361" s="268">
        <v>42571</v>
      </c>
      <c r="B361" s="267">
        <v>1.1140000000000001</v>
      </c>
      <c r="C361" s="267">
        <v>1.1140000000000001</v>
      </c>
      <c r="D361" s="112">
        <f>IF(C361&lt;MAX($C$2:C361),C361/MAX($C$2:C361)-1,0)</f>
        <v>-0.49432591920108937</v>
      </c>
      <c r="E361" s="112">
        <f>IF(C361&lt;MAX($C$262:C361),C361/MAX($C$262:C361)-1,0)</f>
        <v>-1.6769638128861342E-2</v>
      </c>
    </row>
    <row r="362" spans="1:5">
      <c r="A362" s="268">
        <v>42572</v>
      </c>
      <c r="B362" s="267">
        <v>1.1200000000000001</v>
      </c>
      <c r="C362" s="267">
        <v>1.1200000000000001</v>
      </c>
      <c r="D362" s="112">
        <f>IF(C362&lt;MAX($C$2:C362),C362/MAX($C$2:C362)-1,0)</f>
        <v>-0.49160236041761229</v>
      </c>
      <c r="E362" s="112">
        <f>IF(C362&lt;MAX($C$262:C362),C362/MAX($C$262:C362)-1,0)</f>
        <v>-1.1473962930273474E-2</v>
      </c>
    </row>
    <row r="363" spans="1:5">
      <c r="A363" s="268">
        <v>42573</v>
      </c>
      <c r="B363" s="267">
        <v>1.1120000000000001</v>
      </c>
      <c r="C363" s="267">
        <v>1.1120000000000001</v>
      </c>
      <c r="D363" s="112">
        <f>IF(C363&lt;MAX($C$2:C363),C363/MAX($C$2:C363)-1,0)</f>
        <v>-0.49523377212891506</v>
      </c>
      <c r="E363" s="112">
        <f>IF(C363&lt;MAX($C$262:C363),C363/MAX($C$262:C363)-1,0)</f>
        <v>-1.8534863195057261E-2</v>
      </c>
    </row>
    <row r="364" spans="1:5">
      <c r="A364" s="268">
        <v>42576</v>
      </c>
      <c r="B364" s="267">
        <v>1.119</v>
      </c>
      <c r="C364" s="267">
        <v>1.119</v>
      </c>
      <c r="D364" s="112">
        <f>IF(C364&lt;MAX($C$2:C364),C364/MAX($C$2:C364)-1,0)</f>
        <v>-0.49205628688152514</v>
      </c>
      <c r="E364" s="112">
        <f>IF(C364&lt;MAX($C$262:C364),C364/MAX($C$262:C364)-1,0)</f>
        <v>-1.2356575463371544E-2</v>
      </c>
    </row>
    <row r="365" spans="1:5">
      <c r="A365" s="268">
        <v>42577</v>
      </c>
      <c r="B365" s="267">
        <v>1.1259999999999999</v>
      </c>
      <c r="C365" s="267">
        <v>1.1259999999999999</v>
      </c>
      <c r="D365" s="112">
        <f>IF(C365&lt;MAX($C$2:C365),C365/MAX($C$2:C365)-1,0)</f>
        <v>-0.48887880163413533</v>
      </c>
      <c r="E365" s="112">
        <f>IF(C365&lt;MAX($C$262:C365),C365/MAX($C$262:C365)-1,0)</f>
        <v>-6.1782877316859386E-3</v>
      </c>
    </row>
    <row r="366" spans="1:5">
      <c r="A366" s="268">
        <v>42578</v>
      </c>
      <c r="B366" s="267">
        <v>1.105</v>
      </c>
      <c r="C366" s="267">
        <v>1.105</v>
      </c>
      <c r="D366" s="112">
        <f>IF(C366&lt;MAX($C$2:C366),C366/MAX($C$2:C366)-1,0)</f>
        <v>-0.49841125737630498</v>
      </c>
      <c r="E366" s="112">
        <f>IF(C366&lt;MAX($C$262:C366),C366/MAX($C$262:C366)-1,0)</f>
        <v>-2.4713150926743199E-2</v>
      </c>
    </row>
    <row r="367" spans="1:5">
      <c r="A367" s="268">
        <v>42579</v>
      </c>
      <c r="B367" s="267">
        <v>1.111</v>
      </c>
      <c r="C367" s="267">
        <v>1.111</v>
      </c>
      <c r="D367" s="112">
        <f>IF(C367&lt;MAX($C$2:C367),C367/MAX($C$2:C367)-1,0)</f>
        <v>-0.49568769859282791</v>
      </c>
      <c r="E367" s="112">
        <f>IF(C367&lt;MAX($C$262:C367),C367/MAX($C$262:C367)-1,0)</f>
        <v>-1.9417475728155331E-2</v>
      </c>
    </row>
    <row r="368" spans="1:5">
      <c r="A368" s="268">
        <v>42580</v>
      </c>
      <c r="B368" s="267">
        <v>1.119</v>
      </c>
      <c r="C368" s="267">
        <v>1.119</v>
      </c>
      <c r="D368" s="112">
        <f>IF(C368&lt;MAX($C$2:C368),C368/MAX($C$2:C368)-1,0)</f>
        <v>-0.49205628688152514</v>
      </c>
      <c r="E368" s="112">
        <f>IF(C368&lt;MAX($C$262:C368),C368/MAX($C$262:C368)-1,0)</f>
        <v>-1.2356575463371544E-2</v>
      </c>
    </row>
    <row r="369" spans="1:5">
      <c r="A369" s="268">
        <v>42583</v>
      </c>
      <c r="B369" s="267">
        <v>1.0960000000000001</v>
      </c>
      <c r="C369" s="267">
        <v>1.0960000000000001</v>
      </c>
      <c r="D369" s="112">
        <f>IF(C369&lt;MAX($C$2:C369),C369/MAX($C$2:C369)-1,0)</f>
        <v>-0.5024965955515206</v>
      </c>
      <c r="E369" s="112">
        <f>IF(C369&lt;MAX($C$262:C369),C369/MAX($C$262:C369)-1,0)</f>
        <v>-3.2656663724624835E-2</v>
      </c>
    </row>
    <row r="370" spans="1:5">
      <c r="A370" s="268">
        <v>42584</v>
      </c>
      <c r="B370" s="267">
        <v>1.1020000000000001</v>
      </c>
      <c r="C370" s="267">
        <v>1.1020000000000001</v>
      </c>
      <c r="D370" s="112">
        <f>IF(C370&lt;MAX($C$2:C370),C370/MAX($C$2:C370)-1,0)</f>
        <v>-0.49977303676804352</v>
      </c>
      <c r="E370" s="112">
        <f>IF(C370&lt;MAX($C$262:C370),C370/MAX($C$262:C370)-1,0)</f>
        <v>-2.7360988526036967E-2</v>
      </c>
    </row>
    <row r="371" spans="1:5">
      <c r="A371" s="268">
        <v>42585</v>
      </c>
      <c r="B371" s="267">
        <v>1.111</v>
      </c>
      <c r="C371" s="267">
        <v>1.111</v>
      </c>
      <c r="D371" s="112">
        <f>IF(C371&lt;MAX($C$2:C371),C371/MAX($C$2:C371)-1,0)</f>
        <v>-0.49568769859282791</v>
      </c>
      <c r="E371" s="112">
        <f>IF(C371&lt;MAX($C$262:C371),C371/MAX($C$262:C371)-1,0)</f>
        <v>-1.9417475728155331E-2</v>
      </c>
    </row>
    <row r="372" spans="1:5">
      <c r="A372" s="268">
        <v>42586</v>
      </c>
      <c r="B372" s="267">
        <v>1.111</v>
      </c>
      <c r="C372" s="267">
        <v>1.111</v>
      </c>
      <c r="D372" s="112">
        <f>IF(C372&lt;MAX($C$2:C372),C372/MAX($C$2:C372)-1,0)</f>
        <v>-0.49568769859282791</v>
      </c>
      <c r="E372" s="112">
        <f>IF(C372&lt;MAX($C$262:C372),C372/MAX($C$262:C372)-1,0)</f>
        <v>-1.9417475728155331E-2</v>
      </c>
    </row>
    <row r="373" spans="1:5">
      <c r="A373" s="268">
        <v>42587</v>
      </c>
      <c r="B373" s="267">
        <v>1.107</v>
      </c>
      <c r="C373" s="267">
        <v>1.107</v>
      </c>
      <c r="D373" s="112">
        <f>IF(C373&lt;MAX($C$2:C373),C373/MAX($C$2:C373)-1,0)</f>
        <v>-0.49750340444847929</v>
      </c>
      <c r="E373" s="112">
        <f>IF(C373&lt;MAX($C$262:C373),C373/MAX($C$262:C373)-1,0)</f>
        <v>-2.294792586054728E-2</v>
      </c>
    </row>
    <row r="374" spans="1:5">
      <c r="A374" s="268">
        <v>42590</v>
      </c>
      <c r="B374" s="267">
        <v>1.1200000000000001</v>
      </c>
      <c r="C374" s="267">
        <v>1.1200000000000001</v>
      </c>
      <c r="D374" s="112">
        <f>IF(C374&lt;MAX($C$2:C374),C374/MAX($C$2:C374)-1,0)</f>
        <v>-0.49160236041761229</v>
      </c>
      <c r="E374" s="112">
        <f>IF(C374&lt;MAX($C$262:C374),C374/MAX($C$262:C374)-1,0)</f>
        <v>-1.1473962930273474E-2</v>
      </c>
    </row>
    <row r="375" spans="1:5">
      <c r="A375" s="268">
        <v>42591</v>
      </c>
      <c r="B375" s="267">
        <v>1.1359999999999999</v>
      </c>
      <c r="C375" s="267">
        <v>1.1359999999999999</v>
      </c>
      <c r="D375" s="112">
        <f>IF(C375&lt;MAX($C$2:C375),C375/MAX($C$2:C375)-1,0)</f>
        <v>-0.48433953699500687</v>
      </c>
      <c r="E375" s="112">
        <f>IF(C375&lt;MAX($C$262:C375),C375/MAX($C$262:C375)-1,0)</f>
        <v>0</v>
      </c>
    </row>
    <row r="376" spans="1:5">
      <c r="A376" s="268">
        <v>42592</v>
      </c>
      <c r="B376" s="267">
        <v>1.1419999999999999</v>
      </c>
      <c r="C376" s="267">
        <v>1.1419999999999999</v>
      </c>
      <c r="D376" s="112">
        <f>IF(C376&lt;MAX($C$2:C376),C376/MAX($C$2:C376)-1,0)</f>
        <v>-0.48161597821152979</v>
      </c>
      <c r="E376" s="112">
        <f>IF(C376&lt;MAX($C$262:C376),C376/MAX($C$262:C376)-1,0)</f>
        <v>0</v>
      </c>
    </row>
    <row r="377" spans="1:5">
      <c r="A377" s="268">
        <v>42593</v>
      </c>
      <c r="B377" s="267">
        <v>1.1299999999999999</v>
      </c>
      <c r="C377" s="267">
        <v>1.1299999999999999</v>
      </c>
      <c r="D377" s="112">
        <f>IF(C377&lt;MAX($C$2:C377),C377/MAX($C$2:C377)-1,0)</f>
        <v>-0.48706309577848395</v>
      </c>
      <c r="E377" s="112">
        <f>IF(C377&lt;MAX($C$262:C377),C377/MAX($C$262:C377)-1,0)</f>
        <v>-1.0507880910682998E-2</v>
      </c>
    </row>
    <row r="378" spans="1:5">
      <c r="A378" s="268">
        <v>42594</v>
      </c>
      <c r="B378" s="267">
        <v>1.131</v>
      </c>
      <c r="C378" s="267">
        <v>1.131</v>
      </c>
      <c r="D378" s="112">
        <f>IF(C378&lt;MAX($C$2:C378),C378/MAX($C$2:C378)-1,0)</f>
        <v>-0.48660916931457099</v>
      </c>
      <c r="E378" s="112">
        <f>IF(C378&lt;MAX($C$262:C378),C378/MAX($C$262:C378)-1,0)</f>
        <v>-9.6322241681260357E-3</v>
      </c>
    </row>
    <row r="379" spans="1:5">
      <c r="A379" s="268">
        <v>42597</v>
      </c>
      <c r="B379" s="267">
        <v>1.1479999999999999</v>
      </c>
      <c r="C379" s="267">
        <v>1.1479999999999999</v>
      </c>
      <c r="D379" s="112">
        <f>IF(C379&lt;MAX($C$2:C379),C379/MAX($C$2:C379)-1,0)</f>
        <v>-0.47889241942805261</v>
      </c>
      <c r="E379" s="112">
        <f>IF(C379&lt;MAX($C$262:C379),C379/MAX($C$262:C379)-1,0)</f>
        <v>0</v>
      </c>
    </row>
    <row r="380" spans="1:5">
      <c r="A380" s="268">
        <v>42598</v>
      </c>
      <c r="B380" s="267">
        <v>1.149</v>
      </c>
      <c r="C380" s="267">
        <v>1.149</v>
      </c>
      <c r="D380" s="112">
        <f>IF(C380&lt;MAX($C$2:C380),C380/MAX($C$2:C380)-1,0)</f>
        <v>-0.47843849296413976</v>
      </c>
      <c r="E380" s="112">
        <f>IF(C380&lt;MAX($C$262:C380),C380/MAX($C$262:C380)-1,0)</f>
        <v>0</v>
      </c>
    </row>
    <row r="381" spans="1:5">
      <c r="A381" s="268">
        <v>42599</v>
      </c>
      <c r="B381" s="267">
        <v>1.151</v>
      </c>
      <c r="C381" s="267">
        <v>1.151</v>
      </c>
      <c r="D381" s="112">
        <f>IF(C381&lt;MAX($C$2:C381),C381/MAX($C$2:C381)-1,0)</f>
        <v>-0.47753064003631407</v>
      </c>
      <c r="E381" s="112">
        <f>IF(C381&lt;MAX($C$262:C381),C381/MAX($C$262:C381)-1,0)</f>
        <v>0</v>
      </c>
    </row>
    <row r="382" spans="1:5">
      <c r="A382" s="268">
        <v>42600</v>
      </c>
      <c r="B382" s="267">
        <v>1.141</v>
      </c>
      <c r="C382" s="267">
        <v>1.141</v>
      </c>
      <c r="D382" s="112">
        <f>IF(C382&lt;MAX($C$2:C382),C382/MAX($C$2:C382)-1,0)</f>
        <v>-0.48206990467544253</v>
      </c>
      <c r="E382" s="112">
        <f>IF(C382&lt;MAX($C$262:C382),C382/MAX($C$262:C382)-1,0)</f>
        <v>-8.6880973066898459E-3</v>
      </c>
    </row>
    <row r="383" spans="1:5">
      <c r="A383" s="268">
        <v>42601</v>
      </c>
      <c r="B383" s="267">
        <v>1.141</v>
      </c>
      <c r="C383" s="267">
        <v>1.141</v>
      </c>
      <c r="D383" s="112">
        <f>IF(C383&lt;MAX($C$2:C383),C383/MAX($C$2:C383)-1,0)</f>
        <v>-0.48206990467544253</v>
      </c>
      <c r="E383" s="112">
        <f>IF(C383&lt;MAX($C$262:C383),C383/MAX($C$262:C383)-1,0)</f>
        <v>-8.6880973066898459E-3</v>
      </c>
    </row>
    <row r="384" spans="1:5">
      <c r="A384" s="268">
        <v>42604</v>
      </c>
      <c r="B384" s="267">
        <v>1.147</v>
      </c>
      <c r="C384" s="267">
        <v>1.147</v>
      </c>
      <c r="D384" s="112">
        <f>IF(C384&lt;MAX($C$2:C384),C384/MAX($C$2:C384)-1,0)</f>
        <v>-0.47934634589196545</v>
      </c>
      <c r="E384" s="112">
        <f>IF(C384&lt;MAX($C$262:C384),C384/MAX($C$262:C384)-1,0)</f>
        <v>-3.4752389226759828E-3</v>
      </c>
    </row>
    <row r="385" spans="1:5">
      <c r="A385" s="268">
        <v>42605</v>
      </c>
      <c r="B385" s="267">
        <v>1.1519999999999999</v>
      </c>
      <c r="C385" s="267">
        <v>1.1519999999999999</v>
      </c>
      <c r="D385" s="112">
        <f>IF(C385&lt;MAX($C$2:C385),C385/MAX($C$2:C385)-1,0)</f>
        <v>-0.47707671357240122</v>
      </c>
      <c r="E385" s="112">
        <f>IF(C385&lt;MAX($C$262:C385),C385/MAX($C$262:C385)-1,0)</f>
        <v>0</v>
      </c>
    </row>
    <row r="386" spans="1:5">
      <c r="A386" s="268">
        <v>42606</v>
      </c>
      <c r="B386" s="267">
        <v>1.1479999999999999</v>
      </c>
      <c r="C386" s="267">
        <v>1.1479999999999999</v>
      </c>
      <c r="D386" s="112">
        <f>IF(C386&lt;MAX($C$2:C386),C386/MAX($C$2:C386)-1,0)</f>
        <v>-0.47889241942805261</v>
      </c>
      <c r="E386" s="112">
        <f>IF(C386&lt;MAX($C$262:C386),C386/MAX($C$262:C386)-1,0)</f>
        <v>-3.4722222222222099E-3</v>
      </c>
    </row>
    <row r="387" spans="1:5">
      <c r="A387" s="268">
        <v>42607</v>
      </c>
      <c r="B387" s="267">
        <v>1.1439999999999999</v>
      </c>
      <c r="C387" s="267">
        <v>1.1439999999999999</v>
      </c>
      <c r="D387" s="112">
        <f>IF(C387&lt;MAX($C$2:C387),C387/MAX($C$2:C387)-1,0)</f>
        <v>-0.4807081252837041</v>
      </c>
      <c r="E387" s="112">
        <f>IF(C387&lt;MAX($C$262:C387),C387/MAX($C$262:C387)-1,0)</f>
        <v>-6.9444444444444198E-3</v>
      </c>
    </row>
    <row r="388" spans="1:5">
      <c r="A388" s="268">
        <v>42608</v>
      </c>
      <c r="B388" s="267">
        <v>1.149</v>
      </c>
      <c r="C388" s="267">
        <v>1.149</v>
      </c>
      <c r="D388" s="112">
        <f>IF(C388&lt;MAX($C$2:C388),C388/MAX($C$2:C388)-1,0)</f>
        <v>-0.47843849296413976</v>
      </c>
      <c r="E388" s="112">
        <f>IF(C388&lt;MAX($C$262:C388),C388/MAX($C$262:C388)-1,0)</f>
        <v>-2.6041666666665186E-3</v>
      </c>
    </row>
    <row r="389" spans="1:5">
      <c r="A389" s="268">
        <v>42611</v>
      </c>
      <c r="B389" s="267">
        <v>1.1539999999999999</v>
      </c>
      <c r="C389" s="267">
        <v>1.1539999999999999</v>
      </c>
      <c r="D389" s="112">
        <f>IF(C389&lt;MAX($C$2:C389),C389/MAX($C$2:C389)-1,0)</f>
        <v>-0.47616886064457553</v>
      </c>
      <c r="E389" s="112">
        <f>IF(C389&lt;MAX($C$262:C389),C389/MAX($C$262:C389)-1,0)</f>
        <v>0</v>
      </c>
    </row>
    <row r="390" spans="1:5">
      <c r="A390" s="268">
        <v>42612</v>
      </c>
      <c r="B390" s="267">
        <v>1.1439999999999999</v>
      </c>
      <c r="C390" s="267">
        <v>1.1439999999999999</v>
      </c>
      <c r="D390" s="112">
        <f>IF(C390&lt;MAX($C$2:C390),C390/MAX($C$2:C390)-1,0)</f>
        <v>-0.4807081252837041</v>
      </c>
      <c r="E390" s="112">
        <f>IF(C390&lt;MAX($C$262:C390),C390/MAX($C$262:C390)-1,0)</f>
        <v>-8.6655112651646826E-3</v>
      </c>
    </row>
    <row r="391" spans="1:5">
      <c r="A391" s="268">
        <v>42613</v>
      </c>
      <c r="B391" s="267">
        <v>1.1419999999999999</v>
      </c>
      <c r="C391" s="267">
        <v>1.1419999999999999</v>
      </c>
      <c r="D391" s="112">
        <f>IF(C391&lt;MAX($C$2:C391),C391/MAX($C$2:C391)-1,0)</f>
        <v>-0.48161597821152979</v>
      </c>
      <c r="E391" s="112">
        <f>IF(C391&lt;MAX($C$262:C391),C391/MAX($C$262:C391)-1,0)</f>
        <v>-1.0398613518197597E-2</v>
      </c>
    </row>
    <row r="392" spans="1:5">
      <c r="A392" s="268">
        <v>42614</v>
      </c>
      <c r="B392" s="267">
        <v>1.1339999999999999</v>
      </c>
      <c r="C392" s="267">
        <v>1.1339999999999999</v>
      </c>
      <c r="D392" s="112">
        <f>IF(C392&lt;MAX($C$2:C392),C392/MAX($C$2:C392)-1,0)</f>
        <v>-0.48524738992283256</v>
      </c>
      <c r="E392" s="112">
        <f>IF(C392&lt;MAX($C$262:C392),C392/MAX($C$262:C392)-1,0)</f>
        <v>-1.7331022530329254E-2</v>
      </c>
    </row>
    <row r="393" spans="1:5">
      <c r="A393" s="268">
        <v>42615</v>
      </c>
      <c r="B393" s="267">
        <v>1.1339999999999999</v>
      </c>
      <c r="C393" s="267">
        <v>1.1339999999999999</v>
      </c>
      <c r="D393" s="112">
        <f>IF(C393&lt;MAX($C$2:C393),C393/MAX($C$2:C393)-1,0)</f>
        <v>-0.48524738992283256</v>
      </c>
      <c r="E393" s="112">
        <f>IF(C393&lt;MAX($C$262:C393),C393/MAX($C$262:C393)-1,0)</f>
        <v>-1.7331022530329254E-2</v>
      </c>
    </row>
    <row r="394" spans="1:5">
      <c r="A394" s="268">
        <v>42618</v>
      </c>
      <c r="B394" s="267">
        <v>1.1339999999999999</v>
      </c>
      <c r="C394" s="267">
        <v>1.1339999999999999</v>
      </c>
      <c r="D394" s="112">
        <f>IF(C394&lt;MAX($C$2:C394),C394/MAX($C$2:C394)-1,0)</f>
        <v>-0.48524738992283256</v>
      </c>
      <c r="E394" s="112">
        <f>IF(C394&lt;MAX($C$262:C394),C394/MAX($C$262:C394)-1,0)</f>
        <v>-1.7331022530329254E-2</v>
      </c>
    </row>
    <row r="395" spans="1:5">
      <c r="A395" s="268">
        <v>42619</v>
      </c>
      <c r="B395" s="267">
        <v>1.145</v>
      </c>
      <c r="C395" s="267">
        <v>1.145</v>
      </c>
      <c r="D395" s="112">
        <f>IF(C395&lt;MAX($C$2:C395),C395/MAX($C$2:C395)-1,0)</f>
        <v>-0.48025419881979114</v>
      </c>
      <c r="E395" s="112">
        <f>IF(C395&lt;MAX($C$262:C395),C395/MAX($C$262:C395)-1,0)</f>
        <v>-7.7989601386481144E-3</v>
      </c>
    </row>
    <row r="396" spans="1:5">
      <c r="A396" s="268">
        <v>42620</v>
      </c>
      <c r="B396" s="267">
        <v>1.1419999999999999</v>
      </c>
      <c r="C396" s="267">
        <v>1.1419999999999999</v>
      </c>
      <c r="D396" s="112">
        <f>IF(C396&lt;MAX($C$2:C396),C396/MAX($C$2:C396)-1,0)</f>
        <v>-0.48161597821152979</v>
      </c>
      <c r="E396" s="112">
        <f>IF(C396&lt;MAX($C$262:C396),C396/MAX($C$262:C396)-1,0)</f>
        <v>-1.0398613518197597E-2</v>
      </c>
    </row>
    <row r="397" spans="1:5">
      <c r="A397" s="268">
        <v>42621</v>
      </c>
      <c r="B397" s="267">
        <v>1.1459999999999999</v>
      </c>
      <c r="C397" s="267">
        <v>1.1459999999999999</v>
      </c>
      <c r="D397" s="112">
        <f>IF(C397&lt;MAX($C$2:C397),C397/MAX($C$2:C397)-1,0)</f>
        <v>-0.4798002723558783</v>
      </c>
      <c r="E397" s="112">
        <f>IF(C397&lt;MAX($C$262:C397),C397/MAX($C$262:C397)-1,0)</f>
        <v>-6.9324090121317683E-3</v>
      </c>
    </row>
    <row r="398" spans="1:5">
      <c r="A398" s="268">
        <v>42622</v>
      </c>
      <c r="B398" s="267">
        <v>1.141</v>
      </c>
      <c r="C398" s="267">
        <v>1.141</v>
      </c>
      <c r="D398" s="112">
        <f>IF(C398&lt;MAX($C$2:C398),C398/MAX($C$2:C398)-1,0)</f>
        <v>-0.48206990467544253</v>
      </c>
      <c r="E398" s="112">
        <f>IF(C398&lt;MAX($C$262:C398),C398/MAX($C$262:C398)-1,0)</f>
        <v>-1.1265164644713943E-2</v>
      </c>
    </row>
    <row r="399" spans="1:5">
      <c r="A399" s="268">
        <v>42625</v>
      </c>
      <c r="B399" s="267">
        <v>1.117</v>
      </c>
      <c r="C399" s="267">
        <v>1.117</v>
      </c>
      <c r="D399" s="112">
        <f>IF(C399&lt;MAX($C$2:C399),C399/MAX($C$2:C399)-1,0)</f>
        <v>-0.49296413980935083</v>
      </c>
      <c r="E399" s="112">
        <f>IF(C399&lt;MAX($C$262:C399),C399/MAX($C$262:C399)-1,0)</f>
        <v>-3.2062391681109137E-2</v>
      </c>
    </row>
    <row r="400" spans="1:5">
      <c r="A400" s="268">
        <v>42626</v>
      </c>
      <c r="B400" s="267">
        <v>1.1160000000000001</v>
      </c>
      <c r="C400" s="267">
        <v>1.1160000000000001</v>
      </c>
      <c r="D400" s="112">
        <f>IF(C400&lt;MAX($C$2:C400),C400/MAX($C$2:C400)-1,0)</f>
        <v>-0.49341806627326368</v>
      </c>
      <c r="E400" s="112">
        <f>IF(C400&lt;MAX($C$262:C400),C400/MAX($C$262:C400)-1,0)</f>
        <v>-3.2928942807625483E-2</v>
      </c>
    </row>
    <row r="401" spans="1:5">
      <c r="A401" s="268">
        <v>42627</v>
      </c>
      <c r="B401" s="267">
        <v>1.111</v>
      </c>
      <c r="C401" s="267">
        <v>1.111</v>
      </c>
      <c r="D401" s="112">
        <f>IF(C401&lt;MAX($C$2:C401),C401/MAX($C$2:C401)-1,0)</f>
        <v>-0.49568769859282791</v>
      </c>
      <c r="E401" s="112">
        <f>IF(C401&lt;MAX($C$262:C401),C401/MAX($C$262:C401)-1,0)</f>
        <v>-3.726169844020788E-2</v>
      </c>
    </row>
    <row r="402" spans="1:5">
      <c r="A402" s="268">
        <v>42632</v>
      </c>
      <c r="B402" s="267">
        <v>1.119</v>
      </c>
      <c r="C402" s="267">
        <v>1.119</v>
      </c>
      <c r="D402" s="112">
        <f>IF(C402&lt;MAX($C$2:C402),C402/MAX($C$2:C402)-1,0)</f>
        <v>-0.49205628688152514</v>
      </c>
      <c r="E402" s="112">
        <f>IF(C402&lt;MAX($C$262:C402),C402/MAX($C$262:C402)-1,0)</f>
        <v>-3.0329289428076223E-2</v>
      </c>
    </row>
    <row r="403" spans="1:5">
      <c r="A403" s="268">
        <v>42633</v>
      </c>
      <c r="B403" s="267">
        <v>1.1240000000000001</v>
      </c>
      <c r="C403" s="267">
        <v>1.1240000000000001</v>
      </c>
      <c r="D403" s="112">
        <f>IF(C403&lt;MAX($C$2:C403),C403/MAX($C$2:C403)-1,0)</f>
        <v>-0.48978665456196091</v>
      </c>
      <c r="E403" s="112">
        <f>IF(C403&lt;MAX($C$262:C403),C403/MAX($C$262:C403)-1,0)</f>
        <v>-2.5996533795493715E-2</v>
      </c>
    </row>
    <row r="404" spans="1:5">
      <c r="A404" s="268">
        <v>42634</v>
      </c>
      <c r="B404" s="267">
        <v>1.127</v>
      </c>
      <c r="C404" s="267">
        <v>1.127</v>
      </c>
      <c r="D404" s="112">
        <f>IF(C404&lt;MAX($C$2:C404),C404/MAX($C$2:C404)-1,0)</f>
        <v>-0.48842487517022237</v>
      </c>
      <c r="E404" s="112">
        <f>IF(C404&lt;MAX($C$262:C404),C404/MAX($C$262:C404)-1,0)</f>
        <v>-2.3396880415944454E-2</v>
      </c>
    </row>
    <row r="405" spans="1:5">
      <c r="A405" s="268">
        <v>42635</v>
      </c>
      <c r="B405" s="267">
        <v>1.137</v>
      </c>
      <c r="C405" s="267">
        <v>1.137</v>
      </c>
      <c r="D405" s="112">
        <f>IF(C405&lt;MAX($C$2:C405),C405/MAX($C$2:C405)-1,0)</f>
        <v>-0.48388561053109391</v>
      </c>
      <c r="E405" s="112">
        <f>IF(C405&lt;MAX($C$262:C405),C405/MAX($C$262:C405)-1,0)</f>
        <v>-1.4731369150779772E-2</v>
      </c>
    </row>
    <row r="406" spans="1:5">
      <c r="A406" s="268">
        <v>42636</v>
      </c>
      <c r="B406" s="267">
        <v>1.1299999999999999</v>
      </c>
      <c r="C406" s="267">
        <v>1.1299999999999999</v>
      </c>
      <c r="D406" s="112">
        <f>IF(C406&lt;MAX($C$2:C406),C406/MAX($C$2:C406)-1,0)</f>
        <v>-0.48706309577848395</v>
      </c>
      <c r="E406" s="112">
        <f>IF(C406&lt;MAX($C$262:C406),C406/MAX($C$262:C406)-1,0)</f>
        <v>-2.0797227036395194E-2</v>
      </c>
    </row>
    <row r="407" spans="1:5">
      <c r="A407" s="268">
        <v>42639</v>
      </c>
      <c r="B407" s="267">
        <v>1.1100000000000001</v>
      </c>
      <c r="C407" s="267">
        <v>1.1100000000000001</v>
      </c>
      <c r="D407" s="112">
        <f>IF(C407&lt;MAX($C$2:C407),C407/MAX($C$2:C407)-1,0)</f>
        <v>-0.49614162505674075</v>
      </c>
      <c r="E407" s="112">
        <f>IF(C407&lt;MAX($C$262:C407),C407/MAX($C$262:C407)-1,0)</f>
        <v>-3.8128249566724226E-2</v>
      </c>
    </row>
    <row r="408" spans="1:5">
      <c r="A408" s="268">
        <v>42640</v>
      </c>
      <c r="B408" s="267">
        <v>1.117</v>
      </c>
      <c r="C408" s="267">
        <v>1.117</v>
      </c>
      <c r="D408" s="112">
        <f>IF(C408&lt;MAX($C$2:C408),C408/MAX($C$2:C408)-1,0)</f>
        <v>-0.49296413980935083</v>
      </c>
      <c r="E408" s="112">
        <f>IF(C408&lt;MAX($C$262:C408),C408/MAX($C$262:C408)-1,0)</f>
        <v>-3.2062391681109137E-2</v>
      </c>
    </row>
    <row r="409" spans="1:5">
      <c r="A409" s="268">
        <v>42641</v>
      </c>
      <c r="B409" s="267">
        <v>1.121</v>
      </c>
      <c r="C409" s="267">
        <v>1.121</v>
      </c>
      <c r="D409" s="112">
        <f>IF(C409&lt;MAX($C$2:C409),C409/MAX($C$2:C409)-1,0)</f>
        <v>-0.49114843395369945</v>
      </c>
      <c r="E409" s="112">
        <f>IF(C409&lt;MAX($C$262:C409),C409/MAX($C$262:C409)-1,0)</f>
        <v>-2.8596187175043308E-2</v>
      </c>
    </row>
    <row r="410" spans="1:5">
      <c r="A410" s="268">
        <v>42642</v>
      </c>
      <c r="B410" s="267">
        <v>1.125</v>
      </c>
      <c r="C410" s="267">
        <v>1.125</v>
      </c>
      <c r="D410" s="112">
        <f>IF(C410&lt;MAX($C$2:C410),C410/MAX($C$2:C410)-1,0)</f>
        <v>-0.48933272809804806</v>
      </c>
      <c r="E410" s="112">
        <f>IF(C410&lt;MAX($C$262:C410),C410/MAX($C$262:C410)-1,0)</f>
        <v>-2.5129982668977369E-2</v>
      </c>
    </row>
    <row r="411" spans="1:5">
      <c r="A411" s="268">
        <v>42643</v>
      </c>
      <c r="B411" s="267">
        <v>1.1339999999999999</v>
      </c>
      <c r="C411" s="267">
        <v>1.1339999999999999</v>
      </c>
      <c r="D411" s="112">
        <f>IF(C411&lt;MAX($C$2:C411),C411/MAX($C$2:C411)-1,0)</f>
        <v>-0.48524738992283256</v>
      </c>
      <c r="E411" s="112">
        <f>IF(C411&lt;MAX($C$262:C411),C411/MAX($C$262:C411)-1,0)</f>
        <v>-1.7331022530329254E-2</v>
      </c>
    </row>
    <row r="412" spans="1:5">
      <c r="A412" s="268">
        <v>42653</v>
      </c>
      <c r="B412" s="267">
        <v>1.1559999999999999</v>
      </c>
      <c r="C412" s="267">
        <v>1.1559999999999999</v>
      </c>
      <c r="D412" s="112">
        <f>IF(C412&lt;MAX($C$2:C412),C412/MAX($C$2:C412)-1,0)</f>
        <v>-0.47526100771674984</v>
      </c>
      <c r="E412" s="112">
        <f>IF(C412&lt;MAX($C$262:C412),C412/MAX($C$262:C412)-1,0)</f>
        <v>0</v>
      </c>
    </row>
    <row r="413" spans="1:5">
      <c r="A413" s="268">
        <v>42654</v>
      </c>
      <c r="B413" s="267">
        <v>1.163</v>
      </c>
      <c r="C413" s="267">
        <v>1.163</v>
      </c>
      <c r="D413" s="112">
        <f>IF(C413&lt;MAX($C$2:C413),C413/MAX($C$2:C413)-1,0)</f>
        <v>-0.47208352246935992</v>
      </c>
      <c r="E413" s="112">
        <f>IF(C413&lt;MAX($C$262:C413),C413/MAX($C$262:C413)-1,0)</f>
        <v>0</v>
      </c>
    </row>
    <row r="414" spans="1:5">
      <c r="A414" s="268">
        <v>42655</v>
      </c>
      <c r="B414" s="267">
        <v>1.159</v>
      </c>
      <c r="C414" s="267">
        <v>1.159</v>
      </c>
      <c r="D414" s="112">
        <f>IF(C414&lt;MAX($C$2:C414),C414/MAX($C$2:C414)-1,0)</f>
        <v>-0.4738992283250113</v>
      </c>
      <c r="E414" s="112">
        <f>IF(C414&lt;MAX($C$262:C414),C414/MAX($C$262:C414)-1,0)</f>
        <v>-3.4393809114359186E-3</v>
      </c>
    </row>
    <row r="415" spans="1:5">
      <c r="A415" s="268">
        <v>42656</v>
      </c>
      <c r="B415" s="267">
        <v>1.153</v>
      </c>
      <c r="C415" s="267">
        <v>1.153</v>
      </c>
      <c r="D415" s="112">
        <f>IF(C415&lt;MAX($C$2:C415),C415/MAX($C$2:C415)-1,0)</f>
        <v>-0.47662278710848838</v>
      </c>
      <c r="E415" s="112">
        <f>IF(C415&lt;MAX($C$262:C415),C415/MAX($C$262:C415)-1,0)</f>
        <v>-8.5984522785899076E-3</v>
      </c>
    </row>
    <row r="416" spans="1:5">
      <c r="A416" s="268">
        <v>42657</v>
      </c>
      <c r="B416" s="267">
        <v>1.157</v>
      </c>
      <c r="C416" s="267">
        <v>1.157</v>
      </c>
      <c r="D416" s="112">
        <f>IF(C416&lt;MAX($C$2:C416),C416/MAX($C$2:C416)-1,0)</f>
        <v>-0.47480708125283699</v>
      </c>
      <c r="E416" s="112">
        <f>IF(C416&lt;MAX($C$262:C416),C416/MAX($C$262:C416)-1,0)</f>
        <v>-5.1590713671538779E-3</v>
      </c>
    </row>
    <row r="417" spans="1:8">
      <c r="A417" s="268">
        <v>42660</v>
      </c>
      <c r="B417" s="267">
        <v>1.151</v>
      </c>
      <c r="C417" s="267">
        <v>1.151</v>
      </c>
      <c r="D417" s="112">
        <f>IF(C417&lt;MAX($C$2:C417),C417/MAX($C$2:C417)-1,0)</f>
        <v>-0.47753064003631407</v>
      </c>
      <c r="E417" s="112">
        <f>IF(C417&lt;MAX($C$262:C417),C417/MAX($C$262:C417)-1,0)</f>
        <v>-1.0318142734307867E-2</v>
      </c>
    </row>
    <row r="418" spans="1:8">
      <c r="A418" s="268">
        <v>42661</v>
      </c>
      <c r="B418" s="267">
        <v>1.1619999999999999</v>
      </c>
      <c r="C418" s="267">
        <v>1.1619999999999999</v>
      </c>
      <c r="D418" s="112">
        <f>IF(C418&lt;MAX($C$2:C418),C418/MAX($C$2:C418)-1,0)</f>
        <v>-0.47253744893327276</v>
      </c>
      <c r="E418" s="112">
        <f>IF(C418&lt;MAX($C$262:C418),C418/MAX($C$262:C418)-1,0)</f>
        <v>-8.5984522785909068E-4</v>
      </c>
    </row>
    <row r="419" spans="1:8">
      <c r="A419" s="268">
        <v>42662</v>
      </c>
      <c r="B419" s="267">
        <v>1.1599999999999999</v>
      </c>
      <c r="C419" s="267">
        <v>1.1599999999999999</v>
      </c>
      <c r="D419" s="112">
        <f>IF(C419&lt;MAX($C$2:C419),C419/MAX($C$2:C419)-1,0)</f>
        <v>-0.47344530186109846</v>
      </c>
      <c r="E419" s="112">
        <f>IF(C419&lt;MAX($C$262:C419),C419/MAX($C$262:C419)-1,0)</f>
        <v>-2.57953568357705E-3</v>
      </c>
    </row>
    <row r="420" spans="1:8">
      <c r="A420" s="268">
        <v>42663</v>
      </c>
      <c r="B420" s="267">
        <v>1.1539999999999999</v>
      </c>
      <c r="C420" s="267">
        <v>1.1539999999999999</v>
      </c>
      <c r="D420" s="112">
        <f>IF(C420&lt;MAX($C$2:C420),C420/MAX($C$2:C420)-1,0)</f>
        <v>-0.47616886064457553</v>
      </c>
      <c r="E420" s="112">
        <f>IF(C420&lt;MAX($C$262:C420),C420/MAX($C$262:C420)-1,0)</f>
        <v>-7.7386070507309279E-3</v>
      </c>
    </row>
    <row r="421" spans="1:8">
      <c r="A421" s="268">
        <v>42664</v>
      </c>
      <c r="B421" s="267">
        <v>1.145</v>
      </c>
      <c r="C421" s="267">
        <v>1.145</v>
      </c>
      <c r="D421" s="112">
        <f>IF(C421&lt;MAX($C$2:C421),C421/MAX($C$2:C421)-1,0)</f>
        <v>-0.48025419881979114</v>
      </c>
      <c r="E421" s="112">
        <f>IF(C421&lt;MAX($C$262:C421),C421/MAX($C$262:C421)-1,0)</f>
        <v>-1.5477214101461745E-2</v>
      </c>
      <c r="F421">
        <f>B427/B411-1</f>
        <v>1.4991181657848518E-2</v>
      </c>
      <c r="G421">
        <f>B449/B427-1</f>
        <v>-1.8245004344048743E-2</v>
      </c>
      <c r="H421">
        <f>B472/B449-1</f>
        <v>-3.9823008849557473E-2</v>
      </c>
    </row>
    <row r="422" spans="1:8">
      <c r="A422" s="268">
        <v>42667</v>
      </c>
      <c r="B422" s="267">
        <v>1.151</v>
      </c>
      <c r="C422" s="267">
        <v>1.151</v>
      </c>
      <c r="D422" s="112">
        <f>IF(C422&lt;MAX($C$2:C422),C422/MAX($C$2:C422)-1,0)</f>
        <v>-0.47753064003631407</v>
      </c>
      <c r="E422" s="112">
        <f>IF(C422&lt;MAX($C$262:C422),C422/MAX($C$262:C422)-1,0)</f>
        <v>-1.0318142734307867E-2</v>
      </c>
    </row>
    <row r="423" spans="1:8">
      <c r="A423" s="268">
        <v>42668</v>
      </c>
      <c r="B423" s="267">
        <v>1.1519999999999999</v>
      </c>
      <c r="C423" s="267">
        <v>1.1519999999999999</v>
      </c>
      <c r="D423" s="112">
        <f>IF(C423&lt;MAX($C$2:C423),C423/MAX($C$2:C423)-1,0)</f>
        <v>-0.47707671357240122</v>
      </c>
      <c r="E423" s="112">
        <f>IF(C423&lt;MAX($C$262:C423),C423/MAX($C$262:C423)-1,0)</f>
        <v>-9.4582975064489982E-3</v>
      </c>
    </row>
    <row r="424" spans="1:8">
      <c r="A424" s="268">
        <v>42669</v>
      </c>
      <c r="B424" s="267">
        <v>1.1499999999999999</v>
      </c>
      <c r="C424" s="267">
        <v>1.1499999999999999</v>
      </c>
      <c r="D424" s="112">
        <f>IF(C424&lt;MAX($C$2:C424),C424/MAX($C$2:C424)-1,0)</f>
        <v>-0.47798456650022692</v>
      </c>
      <c r="E424" s="112">
        <f>IF(C424&lt;MAX($C$262:C424),C424/MAX($C$262:C424)-1,0)</f>
        <v>-1.1177987962166958E-2</v>
      </c>
    </row>
    <row r="425" spans="1:8">
      <c r="A425" s="268">
        <v>42670</v>
      </c>
      <c r="B425" s="267">
        <v>1.151</v>
      </c>
      <c r="C425" s="267">
        <v>1.151</v>
      </c>
      <c r="D425" s="112">
        <f>IF(C425&lt;MAX($C$2:C425),C425/MAX($C$2:C425)-1,0)</f>
        <v>-0.47753064003631407</v>
      </c>
      <c r="E425" s="112">
        <f>IF(C425&lt;MAX($C$262:C425),C425/MAX($C$262:C425)-1,0)</f>
        <v>-1.0318142734307867E-2</v>
      </c>
    </row>
    <row r="426" spans="1:8">
      <c r="A426" s="268">
        <v>42671</v>
      </c>
      <c r="B426" s="267">
        <v>1.149</v>
      </c>
      <c r="C426" s="267">
        <v>1.149</v>
      </c>
      <c r="D426" s="112">
        <f>IF(C426&lt;MAX($C$2:C426),C426/MAX($C$2:C426)-1,0)</f>
        <v>-0.47843849296413976</v>
      </c>
      <c r="E426" s="112">
        <f>IF(C426&lt;MAX($C$262:C426),C426/MAX($C$262:C426)-1,0)</f>
        <v>-1.2037833190025826E-2</v>
      </c>
    </row>
    <row r="427" spans="1:8">
      <c r="A427" s="268">
        <v>42674</v>
      </c>
      <c r="B427" s="267">
        <v>1.151</v>
      </c>
      <c r="C427" s="267">
        <v>1.151</v>
      </c>
      <c r="D427" s="112">
        <f>IF(C427&lt;MAX($C$2:C427),C427/MAX($C$2:C427)-1,0)</f>
        <v>-0.47753064003631407</v>
      </c>
      <c r="E427" s="112">
        <f>IF(C427&lt;MAX($C$262:C427),C427/MAX($C$262:C427)-1,0)</f>
        <v>-1.0318142734307867E-2</v>
      </c>
    </row>
    <row r="428" spans="1:8">
      <c r="A428" s="268">
        <v>42675</v>
      </c>
      <c r="B428" s="267">
        <v>1.159</v>
      </c>
      <c r="C428" s="267">
        <v>1.159</v>
      </c>
      <c r="D428" s="112">
        <f>IF(C428&lt;MAX($C$2:C428),C428/MAX($C$2:C428)-1,0)</f>
        <v>-0.4738992283250113</v>
      </c>
      <c r="E428" s="112">
        <f>IF(C428&lt;MAX($C$262:C428),C428/MAX($C$262:C428)-1,0)</f>
        <v>-3.4393809114359186E-3</v>
      </c>
    </row>
    <row r="429" spans="1:8">
      <c r="A429" s="268">
        <v>42676</v>
      </c>
      <c r="B429" s="267">
        <v>1.1639999999999999</v>
      </c>
      <c r="C429" s="267">
        <v>1.1639999999999999</v>
      </c>
      <c r="D429" s="112">
        <f>IF(C429&lt;MAX($C$2:C429),C429/MAX($C$2:C429)-1,0)</f>
        <v>-0.47162959600544707</v>
      </c>
      <c r="E429" s="112">
        <f>IF(C429&lt;MAX($C$262:C429),C429/MAX($C$262:C429)-1,0)</f>
        <v>0</v>
      </c>
    </row>
    <row r="430" spans="1:8">
      <c r="A430" s="268">
        <v>42677</v>
      </c>
      <c r="B430" s="267">
        <v>1.163</v>
      </c>
      <c r="C430" s="267">
        <v>1.163</v>
      </c>
      <c r="D430" s="112">
        <f>IF(C430&lt;MAX($C$2:C430),C430/MAX($C$2:C430)-1,0)</f>
        <v>-0.47208352246935992</v>
      </c>
      <c r="E430" s="112">
        <f>IF(C430&lt;MAX($C$262:C430),C430/MAX($C$262:C430)-1,0)</f>
        <v>-8.5910652920950792E-4</v>
      </c>
    </row>
    <row r="431" spans="1:8">
      <c r="A431" s="268">
        <v>42678</v>
      </c>
      <c r="B431" s="267">
        <v>1.1579999999999999</v>
      </c>
      <c r="C431" s="267">
        <v>1.1579999999999999</v>
      </c>
      <c r="D431" s="112">
        <f>IF(C431&lt;MAX($C$2:C431),C431/MAX($C$2:C431)-1,0)</f>
        <v>-0.47435315478892415</v>
      </c>
      <c r="E431" s="112">
        <f>IF(C431&lt;MAX($C$262:C431),C431/MAX($C$262:C431)-1,0)</f>
        <v>-5.1546391752577136E-3</v>
      </c>
    </row>
    <row r="432" spans="1:8">
      <c r="A432" s="268">
        <v>42681</v>
      </c>
      <c r="B432" s="267">
        <v>1.1559999999999999</v>
      </c>
      <c r="C432" s="267">
        <v>1.1559999999999999</v>
      </c>
      <c r="D432" s="112">
        <f>IF(C432&lt;MAX($C$2:C432),C432/MAX($C$2:C432)-1,0)</f>
        <v>-0.47526100771674984</v>
      </c>
      <c r="E432" s="112">
        <f>IF(C432&lt;MAX($C$262:C432),C432/MAX($C$262:C432)-1,0)</f>
        <v>-6.8728522336769515E-3</v>
      </c>
    </row>
    <row r="433" spans="1:5">
      <c r="A433" s="268">
        <v>42682</v>
      </c>
      <c r="B433" s="267">
        <v>1.159</v>
      </c>
      <c r="C433" s="267">
        <v>1.159</v>
      </c>
      <c r="D433" s="112">
        <f>IF(C433&lt;MAX($C$2:C433),C433/MAX($C$2:C433)-1,0)</f>
        <v>-0.4738992283250113</v>
      </c>
      <c r="E433" s="112">
        <f>IF(C433&lt;MAX($C$262:C433),C433/MAX($C$262:C433)-1,0)</f>
        <v>-4.2955326460479837E-3</v>
      </c>
    </row>
    <row r="434" spans="1:5">
      <c r="A434" s="268">
        <v>42683</v>
      </c>
      <c r="B434" s="267">
        <v>1.1559999999999999</v>
      </c>
      <c r="C434" s="267">
        <v>1.1559999999999999</v>
      </c>
      <c r="D434" s="112">
        <f>IF(C434&lt;MAX($C$2:C434),C434/MAX($C$2:C434)-1,0)</f>
        <v>-0.47526100771674984</v>
      </c>
      <c r="E434" s="112">
        <f>IF(C434&lt;MAX($C$262:C434),C434/MAX($C$262:C434)-1,0)</f>
        <v>-6.8728522336769515E-3</v>
      </c>
    </row>
    <row r="435" spans="1:5">
      <c r="A435" s="268">
        <v>42684</v>
      </c>
      <c r="B435" s="267">
        <v>1.1679999999999999</v>
      </c>
      <c r="C435" s="267">
        <v>1.1679999999999999</v>
      </c>
      <c r="D435" s="112">
        <f>IF(C435&lt;MAX($C$2:C435),C435/MAX($C$2:C435)-1,0)</f>
        <v>-0.46981389014979569</v>
      </c>
      <c r="E435" s="112">
        <f>IF(C435&lt;MAX($C$262:C435),C435/MAX($C$262:C435)-1,0)</f>
        <v>0</v>
      </c>
    </row>
    <row r="436" spans="1:5">
      <c r="A436" s="268">
        <v>42685</v>
      </c>
      <c r="B436" s="267">
        <v>1.1579999999999999</v>
      </c>
      <c r="C436" s="267">
        <v>1.1579999999999999</v>
      </c>
      <c r="D436" s="112">
        <f>IF(C436&lt;MAX($C$2:C436),C436/MAX($C$2:C436)-1,0)</f>
        <v>-0.47435315478892415</v>
      </c>
      <c r="E436" s="112">
        <f>IF(C436&lt;MAX($C$262:C436),C436/MAX($C$262:C436)-1,0)</f>
        <v>-8.5616438356164171E-3</v>
      </c>
    </row>
    <row r="437" spans="1:5">
      <c r="A437" s="268">
        <v>42688</v>
      </c>
      <c r="B437" s="267">
        <v>1.149</v>
      </c>
      <c r="C437" s="267">
        <v>1.149</v>
      </c>
      <c r="D437" s="112">
        <f>IF(C437&lt;MAX($C$2:C437),C437/MAX($C$2:C437)-1,0)</f>
        <v>-0.47843849296413976</v>
      </c>
      <c r="E437" s="112">
        <f>IF(C437&lt;MAX($C$262:C437),C437/MAX($C$262:C437)-1,0)</f>
        <v>-1.6267123287671104E-2</v>
      </c>
    </row>
    <row r="438" spans="1:5">
      <c r="A438" s="268">
        <v>42689</v>
      </c>
      <c r="B438" s="267">
        <v>1.149</v>
      </c>
      <c r="C438" s="267">
        <v>1.149</v>
      </c>
      <c r="D438" s="112">
        <f>IF(C438&lt;MAX($C$2:C438),C438/MAX($C$2:C438)-1,0)</f>
        <v>-0.47843849296413976</v>
      </c>
      <c r="E438" s="112">
        <f>IF(C438&lt;MAX($C$262:C438),C438/MAX($C$262:C438)-1,0)</f>
        <v>-1.6267123287671104E-2</v>
      </c>
    </row>
    <row r="439" spans="1:5">
      <c r="A439" s="268">
        <v>42690</v>
      </c>
      <c r="B439" s="267">
        <v>1.149</v>
      </c>
      <c r="C439" s="267">
        <v>1.149</v>
      </c>
      <c r="D439" s="112">
        <f>IF(C439&lt;MAX($C$2:C439),C439/MAX($C$2:C439)-1,0)</f>
        <v>-0.47843849296413976</v>
      </c>
      <c r="E439" s="112">
        <f>IF(C439&lt;MAX($C$262:C439),C439/MAX($C$262:C439)-1,0)</f>
        <v>-1.6267123287671104E-2</v>
      </c>
    </row>
    <row r="440" spans="1:5">
      <c r="A440" s="268">
        <v>42691</v>
      </c>
      <c r="B440" s="267">
        <v>1.1519999999999999</v>
      </c>
      <c r="C440" s="267">
        <v>1.1519999999999999</v>
      </c>
      <c r="D440" s="112">
        <f>IF(C440&lt;MAX($C$2:C440),C440/MAX($C$2:C440)-1,0)</f>
        <v>-0.47707671357240122</v>
      </c>
      <c r="E440" s="112">
        <f>IF(C440&lt;MAX($C$262:C440),C440/MAX($C$262:C440)-1,0)</f>
        <v>-1.3698630136986356E-2</v>
      </c>
    </row>
    <row r="441" spans="1:5">
      <c r="A441" s="268">
        <v>42692</v>
      </c>
      <c r="B441" s="267">
        <v>1.147</v>
      </c>
      <c r="C441" s="267">
        <v>1.147</v>
      </c>
      <c r="D441" s="112">
        <f>IF(C441&lt;MAX($C$2:C441),C441/MAX($C$2:C441)-1,0)</f>
        <v>-0.47934634589196545</v>
      </c>
      <c r="E441" s="112">
        <f>IF(C441&lt;MAX($C$262:C441),C441/MAX($C$262:C441)-1,0)</f>
        <v>-1.7979452054794454E-2</v>
      </c>
    </row>
    <row r="442" spans="1:5">
      <c r="A442" s="268">
        <v>42695</v>
      </c>
      <c r="B442" s="267">
        <v>1.1459999999999999</v>
      </c>
      <c r="C442" s="267">
        <v>1.1459999999999999</v>
      </c>
      <c r="D442" s="112">
        <f>IF(C442&lt;MAX($C$2:C442),C442/MAX($C$2:C442)-1,0)</f>
        <v>-0.4798002723558783</v>
      </c>
      <c r="E442" s="112">
        <f>IF(C442&lt;MAX($C$262:C442),C442/MAX($C$262:C442)-1,0)</f>
        <v>-1.8835616438356184E-2</v>
      </c>
    </row>
    <row r="443" spans="1:5">
      <c r="A443" s="268">
        <v>42696</v>
      </c>
      <c r="B443" s="267">
        <v>1.151</v>
      </c>
      <c r="C443" s="267">
        <v>1.151</v>
      </c>
      <c r="D443" s="112">
        <f>IF(C443&lt;MAX($C$2:C443),C443/MAX($C$2:C443)-1,0)</f>
        <v>-0.47753064003631407</v>
      </c>
      <c r="E443" s="112">
        <f>IF(C443&lt;MAX($C$262:C443),C443/MAX($C$262:C443)-1,0)</f>
        <v>-1.4554794520547865E-2</v>
      </c>
    </row>
    <row r="444" spans="1:5">
      <c r="A444" s="268">
        <v>42697</v>
      </c>
      <c r="B444" s="267">
        <v>1.1459999999999999</v>
      </c>
      <c r="C444" s="267">
        <v>1.1459999999999999</v>
      </c>
      <c r="D444" s="112">
        <f>IF(C444&lt;MAX($C$2:C444),C444/MAX($C$2:C444)-1,0)</f>
        <v>-0.4798002723558783</v>
      </c>
      <c r="E444" s="112">
        <f>IF(C444&lt;MAX($C$262:C444),C444/MAX($C$262:C444)-1,0)</f>
        <v>-1.8835616438356184E-2</v>
      </c>
    </row>
    <row r="445" spans="1:5">
      <c r="A445" s="268">
        <v>42698</v>
      </c>
      <c r="B445" s="267">
        <v>1.149</v>
      </c>
      <c r="C445" s="267">
        <v>1.149</v>
      </c>
      <c r="D445" s="112">
        <f>IF(C445&lt;MAX($C$2:C445),C445/MAX($C$2:C445)-1,0)</f>
        <v>-0.47843849296413976</v>
      </c>
      <c r="E445" s="112">
        <f>IF(C445&lt;MAX($C$262:C445),C445/MAX($C$262:C445)-1,0)</f>
        <v>-1.6267123287671104E-2</v>
      </c>
    </row>
    <row r="446" spans="1:5">
      <c r="A446" s="268">
        <v>42699</v>
      </c>
      <c r="B446" s="267">
        <v>1.151</v>
      </c>
      <c r="C446" s="267">
        <v>1.151</v>
      </c>
      <c r="D446" s="112">
        <f>IF(C446&lt;MAX($C$2:C446),C446/MAX($C$2:C446)-1,0)</f>
        <v>-0.47753064003631407</v>
      </c>
      <c r="E446" s="112">
        <f>IF(C446&lt;MAX($C$262:C446),C446/MAX($C$262:C446)-1,0)</f>
        <v>-1.4554794520547865E-2</v>
      </c>
    </row>
    <row r="447" spans="1:5">
      <c r="A447" s="268">
        <v>42702</v>
      </c>
      <c r="B447" s="267">
        <v>1.1539999999999999</v>
      </c>
      <c r="C447" s="267">
        <v>1.1539999999999999</v>
      </c>
      <c r="D447" s="112">
        <f>IF(C447&lt;MAX($C$2:C447),C447/MAX($C$2:C447)-1,0)</f>
        <v>-0.47616886064457553</v>
      </c>
      <c r="E447" s="112">
        <f>IF(C447&lt;MAX($C$262:C447),C447/MAX($C$262:C447)-1,0)</f>
        <v>-1.1986301369863006E-2</v>
      </c>
    </row>
    <row r="448" spans="1:5">
      <c r="A448" s="268">
        <v>42703</v>
      </c>
      <c r="B448" s="267">
        <v>1.143</v>
      </c>
      <c r="C448" s="267">
        <v>1.143</v>
      </c>
      <c r="D448" s="112">
        <f>IF(C448&lt;MAX($C$2:C448),C448/MAX($C$2:C448)-1,0)</f>
        <v>-0.48116205174761684</v>
      </c>
      <c r="E448" s="112">
        <f>IF(C448&lt;MAX($C$262:C448),C448/MAX($C$262:C448)-1,0)</f>
        <v>-2.1404109589041043E-2</v>
      </c>
    </row>
    <row r="449" spans="1:5">
      <c r="A449" s="268">
        <v>42704</v>
      </c>
      <c r="B449" s="267">
        <v>1.1299999999999999</v>
      </c>
      <c r="C449" s="267">
        <v>1.1299999999999999</v>
      </c>
      <c r="D449" s="112">
        <f>IF(C449&lt;MAX($C$2:C449),C449/MAX($C$2:C449)-1,0)</f>
        <v>-0.48706309577848395</v>
      </c>
      <c r="E449" s="112">
        <f>IF(C449&lt;MAX($C$262:C449),C449/MAX($C$262:C449)-1,0)</f>
        <v>-3.253424657534254E-2</v>
      </c>
    </row>
    <row r="450" spans="1:5">
      <c r="A450" s="268">
        <v>42705</v>
      </c>
      <c r="B450" s="267">
        <v>1.131</v>
      </c>
      <c r="C450" s="267">
        <v>1.131</v>
      </c>
      <c r="D450" s="112">
        <f>IF(C450&lt;MAX($C$2:C450),C450/MAX($C$2:C450)-1,0)</f>
        <v>-0.48660916931457099</v>
      </c>
      <c r="E450" s="112">
        <f>IF(C450&lt;MAX($C$262:C450),C450/MAX($C$262:C450)-1,0)</f>
        <v>-3.167808219178081E-2</v>
      </c>
    </row>
    <row r="451" spans="1:5">
      <c r="A451" s="268">
        <v>42706</v>
      </c>
      <c r="B451" s="267">
        <v>1.1140000000000001</v>
      </c>
      <c r="C451" s="267">
        <v>1.1140000000000001</v>
      </c>
      <c r="D451" s="112">
        <f>IF(C451&lt;MAX($C$2:C451),C451/MAX($C$2:C451)-1,0)</f>
        <v>-0.49432591920108937</v>
      </c>
      <c r="E451" s="112">
        <f>IF(C451&lt;MAX($C$262:C451),C451/MAX($C$262:C451)-1,0)</f>
        <v>-4.6232876712328674E-2</v>
      </c>
    </row>
    <row r="452" spans="1:5">
      <c r="A452" s="268">
        <v>42709</v>
      </c>
      <c r="B452" s="267">
        <v>1.1120000000000001</v>
      </c>
      <c r="C452" s="267">
        <v>1.1120000000000001</v>
      </c>
      <c r="D452" s="112">
        <f>IF(C452&lt;MAX($C$2:C452),C452/MAX($C$2:C452)-1,0)</f>
        <v>-0.49523377212891506</v>
      </c>
      <c r="E452" s="112">
        <f>IF(C452&lt;MAX($C$262:C452),C452/MAX($C$262:C452)-1,0)</f>
        <v>-4.7945205479451913E-2</v>
      </c>
    </row>
    <row r="453" spans="1:5">
      <c r="A453" s="268">
        <v>42710</v>
      </c>
      <c r="B453" s="267">
        <v>1.1160000000000001</v>
      </c>
      <c r="C453" s="267">
        <v>1.1160000000000001</v>
      </c>
      <c r="D453" s="112">
        <f>IF(C453&lt;MAX($C$2:C453),C453/MAX($C$2:C453)-1,0)</f>
        <v>-0.49341806627326368</v>
      </c>
      <c r="E453" s="112">
        <f>IF(C453&lt;MAX($C$262:C453),C453/MAX($C$262:C453)-1,0)</f>
        <v>-4.4520547945205324E-2</v>
      </c>
    </row>
    <row r="454" spans="1:5">
      <c r="A454" s="268">
        <v>42711</v>
      </c>
      <c r="B454" s="267">
        <v>1.1220000000000001</v>
      </c>
      <c r="C454" s="267">
        <v>1.1220000000000001</v>
      </c>
      <c r="D454" s="112">
        <f>IF(C454&lt;MAX($C$2:C454),C454/MAX($C$2:C454)-1,0)</f>
        <v>-0.4906945074897866</v>
      </c>
      <c r="E454" s="112">
        <f>IF(C454&lt;MAX($C$262:C454),C454/MAX($C$262:C454)-1,0)</f>
        <v>-3.9383561643835496E-2</v>
      </c>
    </row>
    <row r="455" spans="1:5">
      <c r="A455" s="268">
        <v>42712</v>
      </c>
      <c r="B455" s="267">
        <v>1.1200000000000001</v>
      </c>
      <c r="C455" s="267">
        <v>1.1200000000000001</v>
      </c>
      <c r="D455" s="112">
        <f>IF(C455&lt;MAX($C$2:C455),C455/MAX($C$2:C455)-1,0)</f>
        <v>-0.49160236041761229</v>
      </c>
      <c r="E455" s="112">
        <f>IF(C455&lt;MAX($C$262:C455),C455/MAX($C$262:C455)-1,0)</f>
        <v>-4.1095890410958735E-2</v>
      </c>
    </row>
    <row r="456" spans="1:5">
      <c r="A456" s="268">
        <v>42713</v>
      </c>
      <c r="B456" s="267">
        <v>1.119</v>
      </c>
      <c r="C456" s="267">
        <v>1.119</v>
      </c>
      <c r="D456" s="112">
        <f>IF(C456&lt;MAX($C$2:C456),C456/MAX($C$2:C456)-1,0)</f>
        <v>-0.49205628688152514</v>
      </c>
      <c r="E456" s="112">
        <f>IF(C456&lt;MAX($C$262:C456),C456/MAX($C$262:C456)-1,0)</f>
        <v>-4.1952054794520466E-2</v>
      </c>
    </row>
    <row r="457" spans="1:5">
      <c r="A457" s="268">
        <v>42716</v>
      </c>
      <c r="B457" s="267">
        <v>1.083</v>
      </c>
      <c r="C457" s="267">
        <v>1.083</v>
      </c>
      <c r="D457" s="112">
        <f>IF(C457&lt;MAX($C$2:C457),C457/MAX($C$2:C457)-1,0)</f>
        <v>-0.50839763958238771</v>
      </c>
      <c r="E457" s="112">
        <f>IF(C457&lt;MAX($C$262:C457),C457/MAX($C$262:C457)-1,0)</f>
        <v>-7.2773972602739656E-2</v>
      </c>
    </row>
    <row r="458" spans="1:5">
      <c r="A458" s="268">
        <v>42717</v>
      </c>
      <c r="B458" s="267">
        <v>1.089</v>
      </c>
      <c r="C458" s="267">
        <v>1.089</v>
      </c>
      <c r="D458" s="112">
        <f>IF(C458&lt;MAX($C$2:C458),C458/MAX($C$2:C458)-1,0)</f>
        <v>-0.50567408079891063</v>
      </c>
      <c r="E458" s="112">
        <f>IF(C458&lt;MAX($C$262:C458),C458/MAX($C$262:C458)-1,0)</f>
        <v>-6.7636986301369828E-2</v>
      </c>
    </row>
    <row r="459" spans="1:5">
      <c r="A459" s="268">
        <v>42718</v>
      </c>
      <c r="B459" s="267">
        <v>1.081</v>
      </c>
      <c r="C459" s="267">
        <v>1.081</v>
      </c>
      <c r="D459" s="112">
        <f>IF(C459&lt;MAX($C$2:C459),C459/MAX($C$2:C459)-1,0)</f>
        <v>-0.5093054925102134</v>
      </c>
      <c r="E459" s="112">
        <f>IF(C459&lt;MAX($C$262:C459),C459/MAX($C$262:C459)-1,0)</f>
        <v>-7.4486301369863006E-2</v>
      </c>
    </row>
    <row r="460" spans="1:5">
      <c r="A460" s="268">
        <v>42719</v>
      </c>
      <c r="B460" s="267">
        <v>1.0780000000000001</v>
      </c>
      <c r="C460" s="267">
        <v>1.0780000000000001</v>
      </c>
      <c r="D460" s="112">
        <f>IF(C460&lt;MAX($C$2:C460),C460/MAX($C$2:C460)-1,0)</f>
        <v>-0.51066727190195182</v>
      </c>
      <c r="E460" s="112">
        <f>IF(C460&lt;MAX($C$262:C460),C460/MAX($C$262:C460)-1,0)</f>
        <v>-7.7054794520547865E-2</v>
      </c>
    </row>
    <row r="461" spans="1:5">
      <c r="A461" s="268">
        <v>42720</v>
      </c>
      <c r="B461" s="267">
        <v>1.091</v>
      </c>
      <c r="C461" s="267">
        <v>1.091</v>
      </c>
      <c r="D461" s="112">
        <f>IF(C461&lt;MAX($C$2:C461),C461/MAX($C$2:C461)-1,0)</f>
        <v>-0.50476622787108494</v>
      </c>
      <c r="E461" s="112">
        <f>IF(C461&lt;MAX($C$262:C461),C461/MAX($C$262:C461)-1,0)</f>
        <v>-6.5924657534246589E-2</v>
      </c>
    </row>
    <row r="462" spans="1:5">
      <c r="A462" s="268">
        <v>42723</v>
      </c>
      <c r="B462" s="267">
        <v>1.091</v>
      </c>
      <c r="C462" s="267">
        <v>1.091</v>
      </c>
      <c r="D462" s="112">
        <f>IF(C462&lt;MAX($C$2:C462),C462/MAX($C$2:C462)-1,0)</f>
        <v>-0.50476622787108494</v>
      </c>
      <c r="E462" s="112">
        <f>IF(C462&lt;MAX($C$262:C462),C462/MAX($C$262:C462)-1,0)</f>
        <v>-6.5924657534246589E-2</v>
      </c>
    </row>
    <row r="463" spans="1:5">
      <c r="A463" s="268">
        <v>42724</v>
      </c>
      <c r="B463" s="267">
        <v>1.0880000000000001</v>
      </c>
      <c r="C463" s="267">
        <v>1.0880000000000001</v>
      </c>
      <c r="D463" s="112">
        <f>IF(C463&lt;MAX($C$2:C463),C463/MAX($C$2:C463)-1,0)</f>
        <v>-0.50612800726282337</v>
      </c>
      <c r="E463" s="112">
        <f>IF(C463&lt;MAX($C$262:C463),C463/MAX($C$262:C463)-1,0)</f>
        <v>-6.8493150684931337E-2</v>
      </c>
    </row>
    <row r="464" spans="1:5">
      <c r="A464" s="268">
        <v>42725</v>
      </c>
      <c r="B464" s="267">
        <v>1.093</v>
      </c>
      <c r="C464" s="267">
        <v>1.093</v>
      </c>
      <c r="D464" s="112">
        <f>IF(C464&lt;MAX($C$2:C464),C464/MAX($C$2:C464)-1,0)</f>
        <v>-0.50385837494325925</v>
      </c>
      <c r="E464" s="112">
        <f>IF(C464&lt;MAX($C$262:C464),C464/MAX($C$262:C464)-1,0)</f>
        <v>-6.4212328767123239E-2</v>
      </c>
    </row>
    <row r="465" spans="1:5">
      <c r="A465" s="268">
        <v>42726</v>
      </c>
      <c r="B465" s="267">
        <v>1.0880000000000001</v>
      </c>
      <c r="C465" s="267">
        <v>1.0880000000000001</v>
      </c>
      <c r="D465" s="112">
        <f>IF(C465&lt;MAX($C$2:C465),C465/MAX($C$2:C465)-1,0)</f>
        <v>-0.50612800726282337</v>
      </c>
      <c r="E465" s="112">
        <f>IF(C465&lt;MAX($C$262:C465),C465/MAX($C$262:C465)-1,0)</f>
        <v>-6.8493150684931337E-2</v>
      </c>
    </row>
    <row r="466" spans="1:5">
      <c r="A466" s="268">
        <v>42727</v>
      </c>
      <c r="B466" s="267">
        <v>1.083</v>
      </c>
      <c r="C466" s="267">
        <v>1.083</v>
      </c>
      <c r="D466" s="112">
        <f>IF(C466&lt;MAX($C$2:C466),C466/MAX($C$2:C466)-1,0)</f>
        <v>-0.50839763958238771</v>
      </c>
      <c r="E466" s="112">
        <f>IF(C466&lt;MAX($C$262:C466),C466/MAX($C$262:C466)-1,0)</f>
        <v>-7.2773972602739656E-2</v>
      </c>
    </row>
    <row r="467" spans="1:5">
      <c r="A467" s="268">
        <v>42730</v>
      </c>
      <c r="B467" s="267">
        <v>1.0860000000000001</v>
      </c>
      <c r="C467" s="267">
        <v>1.0860000000000001</v>
      </c>
      <c r="D467" s="112">
        <f>IF(C467&lt;MAX($C$2:C467),C467/MAX($C$2:C467)-1,0)</f>
        <v>-0.50703586019064906</v>
      </c>
      <c r="E467" s="112">
        <f>IF(C467&lt;MAX($C$262:C467),C467/MAX($C$262:C467)-1,0)</f>
        <v>-7.0205479452054687E-2</v>
      </c>
    </row>
    <row r="468" spans="1:5">
      <c r="A468" s="268">
        <v>42731</v>
      </c>
      <c r="B468" s="267">
        <v>1.0860000000000001</v>
      </c>
      <c r="C468" s="267">
        <v>1.0860000000000001</v>
      </c>
      <c r="D468" s="112">
        <f>IF(C468&lt;MAX($C$2:C468),C468/MAX($C$2:C468)-1,0)</f>
        <v>-0.50703586019064906</v>
      </c>
      <c r="E468" s="112">
        <f>IF(C468&lt;MAX($C$262:C468),C468/MAX($C$262:C468)-1,0)</f>
        <v>-7.0205479452054687E-2</v>
      </c>
    </row>
    <row r="469" spans="1:5">
      <c r="A469" s="268">
        <v>42732</v>
      </c>
      <c r="B469" s="267">
        <v>1.0880000000000001</v>
      </c>
      <c r="C469" s="267">
        <v>1.0880000000000001</v>
      </c>
      <c r="D469" s="112">
        <f>IF(C469&lt;MAX($C$2:C469),C469/MAX($C$2:C469)-1,0)</f>
        <v>-0.50612800726282337</v>
      </c>
      <c r="E469" s="112">
        <f>IF(C469&lt;MAX($C$262:C469),C469/MAX($C$262:C469)-1,0)</f>
        <v>-6.8493150684931337E-2</v>
      </c>
    </row>
    <row r="470" spans="1:5">
      <c r="A470" s="268">
        <v>42733</v>
      </c>
      <c r="B470" s="267">
        <v>1.081</v>
      </c>
      <c r="C470" s="267">
        <v>1.081</v>
      </c>
      <c r="D470" s="112">
        <f>IF(C470&lt;MAX($C$2:C470),C470/MAX($C$2:C470)-1,0)</f>
        <v>-0.5093054925102134</v>
      </c>
      <c r="E470" s="112">
        <f>IF(C470&lt;MAX($C$262:C470),C470/MAX($C$262:C470)-1,0)</f>
        <v>-7.4486301369863006E-2</v>
      </c>
    </row>
    <row r="471" spans="1:5">
      <c r="A471" s="268">
        <v>42734</v>
      </c>
      <c r="B471" s="267">
        <v>1.085</v>
      </c>
      <c r="C471" s="267">
        <v>1.085</v>
      </c>
      <c r="D471" s="112">
        <f>IF(C471&lt;MAX($C$2:C471),C471/MAX($C$2:C471)-1,0)</f>
        <v>-0.50748978665456201</v>
      </c>
      <c r="E471" s="112">
        <f>IF(C471&lt;MAX($C$262:C471),C471/MAX($C$262:C471)-1,0)</f>
        <v>-7.1061643835616417E-2</v>
      </c>
    </row>
    <row r="472" spans="1:5">
      <c r="A472" s="268">
        <v>42735</v>
      </c>
      <c r="B472" s="267">
        <v>1.085</v>
      </c>
      <c r="C472" s="267">
        <v>1.085</v>
      </c>
      <c r="D472" s="112">
        <f>IF(C472&lt;MAX($C$2:C472),C472/MAX($C$2:C472)-1,0)</f>
        <v>-0.50748978665456201</v>
      </c>
      <c r="E472" s="112">
        <f>IF(C472&lt;MAX($C$262:C472),C472/MAX($C$262:C472)-1,0)</f>
        <v>-7.1061643835616417E-2</v>
      </c>
    </row>
    <row r="473" spans="1:5">
      <c r="A473" s="268">
        <v>42738</v>
      </c>
      <c r="B473" s="267">
        <v>1.095</v>
      </c>
      <c r="C473" s="267">
        <v>1.095</v>
      </c>
      <c r="D473" s="112">
        <f>IF(C473&lt;MAX($C$2:C473),C473/MAX($C$2:C473)-1,0)</f>
        <v>-0.50295052201543355</v>
      </c>
      <c r="E473" s="112">
        <f>IF(C473&lt;MAX($C$262:C473),C473/MAX($C$262:C473)-1,0)</f>
        <v>-6.25E-2</v>
      </c>
    </row>
    <row r="474" spans="1:5">
      <c r="A474" s="268">
        <v>42739</v>
      </c>
      <c r="B474" s="267">
        <v>1.1020000000000001</v>
      </c>
      <c r="C474" s="267">
        <v>1.1020000000000001</v>
      </c>
      <c r="D474" s="112">
        <f>IF(C474&lt;MAX($C$2:C474),C474/MAX($C$2:C474)-1,0)</f>
        <v>-0.49977303676804352</v>
      </c>
      <c r="E474" s="112">
        <f>IF(C474&lt;MAX($C$262:C474),C474/MAX($C$262:C474)-1,0)</f>
        <v>-5.650684931506833E-2</v>
      </c>
    </row>
    <row r="475" spans="1:5">
      <c r="A475" s="268">
        <v>42740</v>
      </c>
      <c r="B475" s="267">
        <v>1.101</v>
      </c>
      <c r="C475" s="267">
        <v>1.101</v>
      </c>
      <c r="D475" s="112">
        <f>IF(C475&lt;MAX($C$2:C475),C475/MAX($C$2:C475)-1,0)</f>
        <v>-0.50022696323195648</v>
      </c>
      <c r="E475" s="112">
        <f>IF(C475&lt;MAX($C$262:C475),C475/MAX($C$262:C475)-1,0)</f>
        <v>-5.7363013698630061E-2</v>
      </c>
    </row>
    <row r="476" spans="1:5">
      <c r="A476" s="268">
        <v>42741</v>
      </c>
      <c r="B476" s="267">
        <v>1.091</v>
      </c>
      <c r="C476" s="267">
        <v>1.091</v>
      </c>
      <c r="D476" s="112">
        <f>IF(C476&lt;MAX($C$2:C476),C476/MAX($C$2:C476)-1,0)</f>
        <v>-0.50476622787108494</v>
      </c>
      <c r="E476" s="112">
        <f>IF(C476&lt;MAX($C$262:C476),C476/MAX($C$262:C476)-1,0)</f>
        <v>-6.5924657534246589E-2</v>
      </c>
    </row>
    <row r="477" spans="1:5">
      <c r="A477" s="268">
        <v>42744</v>
      </c>
      <c r="B477" s="267">
        <v>1.1020000000000001</v>
      </c>
      <c r="C477" s="267">
        <v>1.1020000000000001</v>
      </c>
      <c r="D477" s="112">
        <f>IF(C477&lt;MAX($C$2:C477),C477/MAX($C$2:C477)-1,0)</f>
        <v>-0.49977303676804352</v>
      </c>
      <c r="E477" s="112">
        <f>IF(C477&lt;MAX($C$262:C477),C477/MAX($C$262:C477)-1,0)</f>
        <v>-5.650684931506833E-2</v>
      </c>
    </row>
    <row r="478" spans="1:5">
      <c r="A478" s="268">
        <v>42745</v>
      </c>
      <c r="B478" s="267">
        <v>1.097</v>
      </c>
      <c r="C478" s="267">
        <v>1.097</v>
      </c>
      <c r="D478" s="112">
        <f>IF(C478&lt;MAX($C$2:C478),C478/MAX($C$2:C478)-1,0)</f>
        <v>-0.50204266908760786</v>
      </c>
      <c r="E478" s="112">
        <f>IF(C478&lt;MAX($C$262:C478),C478/MAX($C$262:C478)-1,0)</f>
        <v>-6.078767123287665E-2</v>
      </c>
    </row>
    <row r="479" spans="1:5">
      <c r="A479" s="268">
        <v>42746</v>
      </c>
      <c r="B479" s="267">
        <v>1.0900000000000001</v>
      </c>
      <c r="C479" s="267">
        <v>1.0900000000000001</v>
      </c>
      <c r="D479" s="112">
        <f>IF(C479&lt;MAX($C$2:C479),C479/MAX($C$2:C479)-1,0)</f>
        <v>-0.50522015433499767</v>
      </c>
      <c r="E479" s="112">
        <f>IF(C479&lt;MAX($C$262:C479),C479/MAX($C$262:C479)-1,0)</f>
        <v>-6.6780821917808098E-2</v>
      </c>
    </row>
    <row r="480" spans="1:5">
      <c r="A480" s="268">
        <v>42747</v>
      </c>
      <c r="B480" s="267">
        <v>1.077</v>
      </c>
      <c r="C480" s="267">
        <v>1.077</v>
      </c>
      <c r="D480" s="112">
        <f>IF(C480&lt;MAX($C$2:C480),C480/MAX($C$2:C480)-1,0)</f>
        <v>-0.51112119836586478</v>
      </c>
      <c r="E480" s="112">
        <f>IF(C480&lt;MAX($C$262:C480),C480/MAX($C$262:C480)-1,0)</f>
        <v>-7.7910958904109595E-2</v>
      </c>
    </row>
    <row r="481" spans="1:5">
      <c r="A481" s="268">
        <v>42748</v>
      </c>
      <c r="B481" s="267">
        <v>1.07</v>
      </c>
      <c r="C481" s="267">
        <v>1.07</v>
      </c>
      <c r="D481" s="112">
        <f>IF(C481&lt;MAX($C$2:C481),C481/MAX($C$2:C481)-1,0)</f>
        <v>-0.51429868361325459</v>
      </c>
      <c r="E481" s="112">
        <f>IF(C481&lt;MAX($C$262:C481),C481/MAX($C$262:C481)-1,0)</f>
        <v>-8.3904109589040932E-2</v>
      </c>
    </row>
    <row r="482" spans="1:5">
      <c r="A482" s="268">
        <v>42751</v>
      </c>
      <c r="B482" s="267">
        <v>1.0620000000000001</v>
      </c>
      <c r="C482" s="267">
        <v>1.0620000000000001</v>
      </c>
      <c r="D482" s="112">
        <f>IF(C482&lt;MAX($C$2:C482),C482/MAX($C$2:C482)-1,0)</f>
        <v>-0.51793009532455736</v>
      </c>
      <c r="E482" s="112">
        <f>IF(C482&lt;MAX($C$262:C482),C482/MAX($C$262:C482)-1,0)</f>
        <v>-9.075342465753411E-2</v>
      </c>
    </row>
    <row r="483" spans="1:5">
      <c r="A483" s="268">
        <v>42752</v>
      </c>
      <c r="B483" s="267">
        <v>1.0640000000000001</v>
      </c>
      <c r="C483" s="267">
        <v>1.0640000000000001</v>
      </c>
      <c r="D483" s="112">
        <f>IF(C483&lt;MAX($C$2:C483),C483/MAX($C$2:C483)-1,0)</f>
        <v>-0.51702224239673167</v>
      </c>
      <c r="E483" s="112">
        <f>IF(C483&lt;MAX($C$262:C483),C483/MAX($C$262:C483)-1,0)</f>
        <v>-8.9041095890410871E-2</v>
      </c>
    </row>
    <row r="484" spans="1:5">
      <c r="A484" s="268">
        <v>42753</v>
      </c>
      <c r="B484" s="267">
        <v>1.0669999999999999</v>
      </c>
      <c r="C484" s="267">
        <v>1.0669999999999999</v>
      </c>
      <c r="D484" s="112">
        <f>IF(C484&lt;MAX($C$2:C484),C484/MAX($C$2:C484)-1,0)</f>
        <v>-0.51566046300499324</v>
      </c>
      <c r="E484" s="112">
        <f>IF(C484&lt;MAX($C$262:C484),C484/MAX($C$262:C484)-1,0)</f>
        <v>-8.6472602739726012E-2</v>
      </c>
    </row>
    <row r="485" spans="1:5">
      <c r="A485" s="268">
        <v>42754</v>
      </c>
      <c r="B485" s="267">
        <v>1.0629999999999999</v>
      </c>
      <c r="C485" s="267">
        <v>1.0629999999999999</v>
      </c>
      <c r="D485" s="112">
        <f>IF(C485&lt;MAX($C$2:C485),C485/MAX($C$2:C485)-1,0)</f>
        <v>-0.51747616886064463</v>
      </c>
      <c r="E485" s="112">
        <f>IF(C485&lt;MAX($C$262:C485),C485/MAX($C$262:C485)-1,0)</f>
        <v>-8.9897260273972601E-2</v>
      </c>
    </row>
    <row r="486" spans="1:5">
      <c r="A486" s="268">
        <v>42755</v>
      </c>
      <c r="B486" s="267">
        <v>1.0780000000000001</v>
      </c>
      <c r="C486" s="267">
        <v>1.0780000000000001</v>
      </c>
      <c r="D486" s="112">
        <f>IF(C486&lt;MAX($C$2:C486),C486/MAX($C$2:C486)-1,0)</f>
        <v>-0.51066727190195182</v>
      </c>
      <c r="E486" s="112">
        <f>IF(C486&lt;MAX($C$262:C486),C486/MAX($C$262:C486)-1,0)</f>
        <v>-7.7054794520547865E-2</v>
      </c>
    </row>
    <row r="487" spans="1:5">
      <c r="A487" s="268">
        <v>42758</v>
      </c>
      <c r="B487" s="267">
        <v>1.079</v>
      </c>
      <c r="C487" s="267">
        <v>1.079</v>
      </c>
      <c r="D487" s="112">
        <f>IF(C487&lt;MAX($C$2:C487),C487/MAX($C$2:C487)-1,0)</f>
        <v>-0.51021334543803909</v>
      </c>
      <c r="E487" s="112">
        <f>IF(C487&lt;MAX($C$262:C487),C487/MAX($C$262:C487)-1,0)</f>
        <v>-7.6198630136986245E-2</v>
      </c>
    </row>
    <row r="488" spans="1:5">
      <c r="A488" s="268">
        <v>42759</v>
      </c>
      <c r="B488" s="267">
        <v>1.075</v>
      </c>
      <c r="C488" s="267">
        <v>1.075</v>
      </c>
      <c r="D488" s="112">
        <f>IF(C488&lt;MAX($C$2:C488),C488/MAX($C$2:C488)-1,0)</f>
        <v>-0.51202905129369047</v>
      </c>
      <c r="E488" s="112">
        <f>IF(C488&lt;MAX($C$262:C488),C488/MAX($C$262:C488)-1,0)</f>
        <v>-7.9623287671232834E-2</v>
      </c>
    </row>
    <row r="489" spans="1:5">
      <c r="A489" s="268">
        <v>42760</v>
      </c>
      <c r="B489" s="267">
        <v>1.085</v>
      </c>
      <c r="C489" s="267">
        <v>1.085</v>
      </c>
      <c r="D489" s="112">
        <f>IF(C489&lt;MAX($C$2:C489),C489/MAX($C$2:C489)-1,0)</f>
        <v>-0.50748978665456201</v>
      </c>
      <c r="E489" s="112">
        <f>IF(C489&lt;MAX($C$262:C489),C489/MAX($C$262:C489)-1,0)</f>
        <v>-7.1061643835616417E-2</v>
      </c>
    </row>
    <row r="490" spans="1:5">
      <c r="A490" s="268">
        <v>42761</v>
      </c>
      <c r="B490" s="267">
        <v>1.0880000000000001</v>
      </c>
      <c r="C490" s="267">
        <v>1.0880000000000001</v>
      </c>
      <c r="D490" s="112">
        <f>IF(C490&lt;MAX($C$2:C490),C490/MAX($C$2:C490)-1,0)</f>
        <v>-0.50612800726282337</v>
      </c>
      <c r="E490" s="112">
        <f>IF(C490&lt;MAX($C$262:C490),C490/MAX($C$262:C490)-1,0)</f>
        <v>-6.8493150684931337E-2</v>
      </c>
    </row>
    <row r="491" spans="1:5">
      <c r="A491" s="268">
        <v>42769</v>
      </c>
      <c r="B491" s="267">
        <v>1.087</v>
      </c>
      <c r="C491" s="267">
        <v>1.087</v>
      </c>
      <c r="D491" s="112">
        <f>IF(C491&lt;MAX($C$2:C491),C491/MAX($C$2:C491)-1,0)</f>
        <v>-0.50658193372673632</v>
      </c>
      <c r="E491" s="112">
        <f>IF(C491&lt;MAX($C$262:C491),C491/MAX($C$262:C491)-1,0)</f>
        <v>-6.9349315068493067E-2</v>
      </c>
    </row>
    <row r="492" spans="1:5">
      <c r="A492" s="268">
        <v>42772</v>
      </c>
      <c r="B492" s="267">
        <v>1.0920000000000001</v>
      </c>
      <c r="C492" s="267">
        <v>1.0920000000000001</v>
      </c>
      <c r="D492" s="112">
        <f>IF(C492&lt;MAX($C$2:C492),C492/MAX($C$2:C492)-1,0)</f>
        <v>-0.50431230140717198</v>
      </c>
      <c r="E492" s="112">
        <f>IF(C492&lt;MAX($C$262:C492),C492/MAX($C$262:C492)-1,0)</f>
        <v>-6.5068493150684859E-2</v>
      </c>
    </row>
    <row r="493" spans="1:5">
      <c r="A493" s="268">
        <v>42773</v>
      </c>
      <c r="B493" s="267">
        <v>1.089</v>
      </c>
      <c r="C493" s="267">
        <v>1.089</v>
      </c>
      <c r="D493" s="112">
        <f>IF(C493&lt;MAX($C$2:C493),C493/MAX($C$2:C493)-1,0)</f>
        <v>-0.50567408079891063</v>
      </c>
      <c r="E493" s="112">
        <f>IF(C493&lt;MAX($C$262:C493),C493/MAX($C$262:C493)-1,0)</f>
        <v>-6.7636986301369828E-2</v>
      </c>
    </row>
    <row r="494" spans="1:5">
      <c r="A494" s="268">
        <v>42774</v>
      </c>
      <c r="B494" s="267">
        <v>1.087</v>
      </c>
      <c r="C494" s="267">
        <v>1.087</v>
      </c>
      <c r="D494" s="112">
        <f>IF(C494&lt;MAX($C$2:C494),C494/MAX($C$2:C494)-1,0)</f>
        <v>-0.50658193372673632</v>
      </c>
      <c r="E494" s="112">
        <f>IF(C494&lt;MAX($C$262:C494),C494/MAX($C$262:C494)-1,0)</f>
        <v>-6.9349315068493067E-2</v>
      </c>
    </row>
    <row r="495" spans="1:5">
      <c r="A495" s="268">
        <v>42775</v>
      </c>
      <c r="B495" s="267">
        <v>1.0900000000000001</v>
      </c>
      <c r="C495" s="267">
        <v>1.0900000000000001</v>
      </c>
      <c r="D495" s="112">
        <f>IF(C495&lt;MAX($C$2:C495),C495/MAX($C$2:C495)-1,0)</f>
        <v>-0.50522015433499767</v>
      </c>
      <c r="E495" s="112">
        <f>IF(C495&lt;MAX($C$262:C495),C495/MAX($C$262:C495)-1,0)</f>
        <v>-6.6780821917808098E-2</v>
      </c>
    </row>
    <row r="496" spans="1:5">
      <c r="A496" s="268">
        <v>42776</v>
      </c>
      <c r="B496" s="267">
        <v>1.0860000000000001</v>
      </c>
      <c r="C496" s="267">
        <v>1.0860000000000001</v>
      </c>
      <c r="D496" s="112">
        <f>IF(C496&lt;MAX($C$2:C496),C496/MAX($C$2:C496)-1,0)</f>
        <v>-0.50703586019064906</v>
      </c>
      <c r="E496" s="112">
        <f>IF(C496&lt;MAX($C$262:C496),C496/MAX($C$262:C496)-1,0)</f>
        <v>-7.0205479452054687E-2</v>
      </c>
    </row>
    <row r="497" spans="1:5">
      <c r="A497" s="268">
        <v>42779</v>
      </c>
      <c r="B497" s="267">
        <v>1.093</v>
      </c>
      <c r="C497" s="267">
        <v>1.093</v>
      </c>
      <c r="D497" s="112">
        <f>IF(C497&lt;MAX($C$2:C497),C497/MAX($C$2:C497)-1,0)</f>
        <v>-0.50385837494325925</v>
      </c>
      <c r="E497" s="112">
        <f>IF(C497&lt;MAX($C$262:C497),C497/MAX($C$262:C497)-1,0)</f>
        <v>-6.4212328767123239E-2</v>
      </c>
    </row>
    <row r="498" spans="1:5">
      <c r="A498" s="268">
        <v>42780</v>
      </c>
      <c r="B498" s="267">
        <v>1.0940000000000001</v>
      </c>
      <c r="C498" s="267">
        <v>1.0940000000000001</v>
      </c>
      <c r="D498" s="112">
        <f>IF(C498&lt;MAX($C$2:C498),C498/MAX($C$2:C498)-1,0)</f>
        <v>-0.50340444847934629</v>
      </c>
      <c r="E498" s="112">
        <f>IF(C498&lt;MAX($C$262:C498),C498/MAX($C$262:C498)-1,0)</f>
        <v>-6.3356164383561508E-2</v>
      </c>
    </row>
    <row r="499" spans="1:5">
      <c r="A499" s="268">
        <v>42781</v>
      </c>
      <c r="B499" s="267">
        <v>1.0840000000000001</v>
      </c>
      <c r="C499" s="267">
        <v>1.0840000000000001</v>
      </c>
      <c r="D499" s="112">
        <f>IF(C499&lt;MAX($C$2:C499),C499/MAX($C$2:C499)-1,0)</f>
        <v>-0.50794371311847475</v>
      </c>
      <c r="E499" s="112">
        <f>IF(C499&lt;MAX($C$262:C499),C499/MAX($C$262:C499)-1,0)</f>
        <v>-7.1917808219177926E-2</v>
      </c>
    </row>
    <row r="500" spans="1:5">
      <c r="A500" s="268">
        <v>42782</v>
      </c>
      <c r="B500" s="267">
        <v>1.0860000000000001</v>
      </c>
      <c r="C500" s="267">
        <v>1.0860000000000001</v>
      </c>
      <c r="D500" s="112">
        <f>IF(C500&lt;MAX($C$2:C500),C500/MAX($C$2:C500)-1,0)</f>
        <v>-0.50703586019064906</v>
      </c>
      <c r="E500" s="112">
        <f>IF(C500&lt;MAX($C$262:C500),C500/MAX($C$262:C500)-1,0)</f>
        <v>-7.0205479452054687E-2</v>
      </c>
    </row>
    <row r="501" spans="1:5">
      <c r="A501" s="268">
        <v>42783</v>
      </c>
      <c r="B501" s="267">
        <v>1.0780000000000001</v>
      </c>
      <c r="C501" s="267">
        <v>1.0780000000000001</v>
      </c>
      <c r="D501" s="112">
        <f>IF(C501&lt;MAX($C$2:C501),C501/MAX($C$2:C501)-1,0)</f>
        <v>-0.51066727190195182</v>
      </c>
      <c r="E501" s="112">
        <f>IF(C501&lt;MAX($C$262:C501),C501/MAX($C$262:C501)-1,0)</f>
        <v>-7.7054794520547865E-2</v>
      </c>
    </row>
    <row r="502" spans="1:5">
      <c r="A502" s="268">
        <v>42786</v>
      </c>
      <c r="B502" s="267">
        <v>1.089</v>
      </c>
      <c r="C502" s="267">
        <v>1.089</v>
      </c>
      <c r="D502" s="112">
        <f>IF(C502&lt;MAX($C$2:C502),C502/MAX($C$2:C502)-1,0)</f>
        <v>-0.50567408079891063</v>
      </c>
      <c r="E502" s="112">
        <f>IF(C502&lt;MAX($C$262:C502),C502/MAX($C$262:C502)-1,0)</f>
        <v>-6.7636986301369828E-2</v>
      </c>
    </row>
    <row r="503" spans="1:5">
      <c r="A503" s="268">
        <v>42787</v>
      </c>
      <c r="B503" s="267">
        <v>1.093</v>
      </c>
      <c r="C503" s="267">
        <v>1.093</v>
      </c>
      <c r="D503" s="112">
        <f>IF(C503&lt;MAX($C$2:C503),C503/MAX($C$2:C503)-1,0)</f>
        <v>-0.50385837494325925</v>
      </c>
      <c r="E503" s="112">
        <f>IF(C503&lt;MAX($C$262:C503),C503/MAX($C$262:C503)-1,0)</f>
        <v>-6.4212328767123239E-2</v>
      </c>
    </row>
    <row r="504" spans="1:5">
      <c r="A504" s="268">
        <v>42788</v>
      </c>
      <c r="B504" s="267">
        <v>1.1020000000000001</v>
      </c>
      <c r="C504" s="267">
        <v>1.1020000000000001</v>
      </c>
      <c r="D504" s="112">
        <f>IF(C504&lt;MAX($C$2:C504),C504/MAX($C$2:C504)-1,0)</f>
        <v>-0.49977303676804352</v>
      </c>
      <c r="E504" s="112">
        <f>IF(C504&lt;MAX($C$262:C504),C504/MAX($C$262:C504)-1,0)</f>
        <v>-5.650684931506833E-2</v>
      </c>
    </row>
    <row r="505" spans="1:5">
      <c r="A505" s="268">
        <v>42789</v>
      </c>
      <c r="B505" s="267">
        <v>1.1240000000000001</v>
      </c>
      <c r="C505" s="267">
        <v>1.1240000000000001</v>
      </c>
      <c r="D505" s="112">
        <f>IF(C505&lt;MAX($C$2:C505),C505/MAX($C$2:C505)-1,0)</f>
        <v>-0.48978665456196091</v>
      </c>
      <c r="E505" s="112">
        <f>IF(C505&lt;MAX($C$262:C505),C505/MAX($C$262:C505)-1,0)</f>
        <v>-3.7671232876712146E-2</v>
      </c>
    </row>
    <row r="506" spans="1:5">
      <c r="A506" s="268">
        <v>42790</v>
      </c>
      <c r="B506" s="267">
        <v>1.1200000000000001</v>
      </c>
      <c r="C506" s="267">
        <v>1.1200000000000001</v>
      </c>
      <c r="D506" s="112">
        <f>IF(C506&lt;MAX($C$2:C506),C506/MAX($C$2:C506)-1,0)</f>
        <v>-0.49160236041761229</v>
      </c>
      <c r="E506" s="112">
        <f>IF(C506&lt;MAX($C$262:C506),C506/MAX($C$262:C506)-1,0)</f>
        <v>-4.1095890410958735E-2</v>
      </c>
    </row>
    <row r="507" spans="1:5">
      <c r="A507" s="268">
        <v>42793</v>
      </c>
      <c r="B507" s="267">
        <v>1.113</v>
      </c>
      <c r="C507" s="267">
        <v>1.113</v>
      </c>
      <c r="D507" s="112">
        <f>IF(C507&lt;MAX($C$2:C507),C507/MAX($C$2:C507)-1,0)</f>
        <v>-0.49477984566500222</v>
      </c>
      <c r="E507" s="112">
        <f>IF(C507&lt;MAX($C$262:C507),C507/MAX($C$262:C507)-1,0)</f>
        <v>-4.7089041095890405E-2</v>
      </c>
    </row>
    <row r="508" spans="1:5">
      <c r="A508" s="268">
        <v>42794</v>
      </c>
      <c r="B508" s="267">
        <v>1.111</v>
      </c>
      <c r="C508" s="267">
        <v>1.111</v>
      </c>
      <c r="D508" s="112">
        <f>IF(C508&lt;MAX($C$2:C508),C508/MAX($C$2:C508)-1,0)</f>
        <v>-0.49568769859282791</v>
      </c>
      <c r="E508" s="112">
        <f>IF(C508&lt;MAX($C$262:C508),C508/MAX($C$262:C508)-1,0)</f>
        <v>-4.8801369863013644E-2</v>
      </c>
    </row>
    <row r="509" spans="1:5">
      <c r="A509" s="268">
        <v>42795</v>
      </c>
      <c r="B509" s="267">
        <v>1.111</v>
      </c>
      <c r="C509" s="267">
        <v>1.111</v>
      </c>
      <c r="D509" s="112">
        <f>IF(C509&lt;MAX($C$2:C509),C509/MAX($C$2:C509)-1,0)</f>
        <v>-0.49568769859282791</v>
      </c>
      <c r="E509" s="112">
        <f>IF(C509&lt;MAX($C$262:C509),C509/MAX($C$262:C509)-1,0)</f>
        <v>-4.8801369863013644E-2</v>
      </c>
    </row>
    <row r="510" spans="1:5">
      <c r="A510" s="268">
        <v>42796</v>
      </c>
      <c r="B510" s="267">
        <v>1.109</v>
      </c>
      <c r="C510" s="267">
        <v>1.109</v>
      </c>
      <c r="D510" s="112">
        <f>IF(C510&lt;MAX($C$2:C510),C510/MAX($C$2:C510)-1,0)</f>
        <v>-0.4965955515206536</v>
      </c>
      <c r="E510" s="112">
        <f>IF(C510&lt;MAX($C$262:C510),C510/MAX($C$262:C510)-1,0)</f>
        <v>-5.0513698630136994E-2</v>
      </c>
    </row>
    <row r="511" spans="1:5">
      <c r="A511" s="268">
        <v>42797</v>
      </c>
      <c r="B511" s="267">
        <v>1.109</v>
      </c>
      <c r="C511" s="267">
        <v>1.109</v>
      </c>
      <c r="D511" s="112">
        <f>IF(C511&lt;MAX($C$2:C511),C511/MAX($C$2:C511)-1,0)</f>
        <v>-0.4965955515206536</v>
      </c>
      <c r="E511" s="112">
        <f>IF(C511&lt;MAX($C$262:C511),C511/MAX($C$262:C511)-1,0)</f>
        <v>-5.0513698630136994E-2</v>
      </c>
    </row>
    <row r="512" spans="1:5">
      <c r="A512" s="268">
        <v>42800</v>
      </c>
      <c r="B512" s="267">
        <v>1.117</v>
      </c>
      <c r="C512" s="267">
        <v>1.117</v>
      </c>
      <c r="D512" s="112">
        <f>IF(C512&lt;MAX($C$2:C512),C512/MAX($C$2:C512)-1,0)</f>
        <v>-0.49296413980935083</v>
      </c>
      <c r="E512" s="112">
        <f>IF(C512&lt;MAX($C$262:C512),C512/MAX($C$262:C512)-1,0)</f>
        <v>-4.3664383561643816E-2</v>
      </c>
    </row>
    <row r="513" spans="1:5">
      <c r="A513" s="268">
        <v>42801</v>
      </c>
      <c r="B513" s="267">
        <v>1.119</v>
      </c>
      <c r="C513" s="267">
        <v>1.119</v>
      </c>
      <c r="D513" s="112">
        <f>IF(C513&lt;MAX($C$2:C513),C513/MAX($C$2:C513)-1,0)</f>
        <v>-0.49205628688152514</v>
      </c>
      <c r="E513" s="112">
        <f>IF(C513&lt;MAX($C$262:C513),C513/MAX($C$262:C513)-1,0)</f>
        <v>-4.1952054794520466E-2</v>
      </c>
    </row>
    <row r="514" spans="1:5">
      <c r="A514" s="268">
        <v>42802</v>
      </c>
      <c r="B514" s="267">
        <v>1.121</v>
      </c>
      <c r="C514" s="267">
        <v>1.121</v>
      </c>
      <c r="D514" s="112">
        <f>IF(C514&lt;MAX($C$2:C514),C514/MAX($C$2:C514)-1,0)</f>
        <v>-0.49114843395369945</v>
      </c>
      <c r="E514" s="112">
        <f>IF(C514&lt;MAX($C$262:C514),C514/MAX($C$262:C514)-1,0)</f>
        <v>-4.0239726027397227E-2</v>
      </c>
    </row>
    <row r="515" spans="1:5">
      <c r="A515" s="268">
        <v>42803</v>
      </c>
      <c r="B515" s="267">
        <v>1.115</v>
      </c>
      <c r="C515" s="267">
        <v>1.115</v>
      </c>
      <c r="D515" s="112">
        <f>IF(C515&lt;MAX($C$2:C515),C515/MAX($C$2:C515)-1,0)</f>
        <v>-0.49387199273717652</v>
      </c>
      <c r="E515" s="112">
        <f>IF(C515&lt;MAX($C$262:C515),C515/MAX($C$262:C515)-1,0)</f>
        <v>-4.5376712328767055E-2</v>
      </c>
    </row>
    <row r="516" spans="1:5">
      <c r="A516" s="268">
        <v>42804</v>
      </c>
      <c r="B516" s="267">
        <v>1.119</v>
      </c>
      <c r="C516" s="267">
        <v>1.119</v>
      </c>
      <c r="D516" s="112">
        <f>IF(C516&lt;MAX($C$2:C516),C516/MAX($C$2:C516)-1,0)</f>
        <v>-0.49205628688152514</v>
      </c>
      <c r="E516" s="112">
        <f>IF(C516&lt;MAX($C$262:C516),C516/MAX($C$262:C516)-1,0)</f>
        <v>-4.1952054794520466E-2</v>
      </c>
    </row>
    <row r="517" spans="1:5">
      <c r="A517" s="268">
        <v>42807</v>
      </c>
      <c r="B517" s="267">
        <v>1.129</v>
      </c>
      <c r="C517" s="267">
        <v>1.129</v>
      </c>
      <c r="D517" s="112">
        <f>IF(C517&lt;MAX($C$2:C517),C517/MAX($C$2:C517)-1,0)</f>
        <v>-0.48751702224239668</v>
      </c>
      <c r="E517" s="112">
        <f>IF(C517&lt;MAX($C$262:C517),C517/MAX($C$262:C517)-1,0)</f>
        <v>-3.3390410958904049E-2</v>
      </c>
    </row>
    <row r="518" spans="1:5">
      <c r="A518" s="268">
        <v>42808</v>
      </c>
      <c r="B518" s="267">
        <v>1.1259999999999999</v>
      </c>
      <c r="C518" s="267">
        <v>1.1259999999999999</v>
      </c>
      <c r="D518" s="112">
        <f>IF(C518&lt;MAX($C$2:C518),C518/MAX($C$2:C518)-1,0)</f>
        <v>-0.48887880163413533</v>
      </c>
      <c r="E518" s="112">
        <f>IF(C518&lt;MAX($C$262:C518),C518/MAX($C$262:C518)-1,0)</f>
        <v>-3.5958904109589129E-2</v>
      </c>
    </row>
    <row r="519" spans="1:5">
      <c r="A519" s="268">
        <v>42809</v>
      </c>
      <c r="B519" s="267">
        <v>1.129</v>
      </c>
      <c r="C519" s="267">
        <v>1.129</v>
      </c>
      <c r="D519" s="112">
        <f>IF(C519&lt;MAX($C$2:C519),C519/MAX($C$2:C519)-1,0)</f>
        <v>-0.48751702224239668</v>
      </c>
      <c r="E519" s="112">
        <f>IF(C519&lt;MAX($C$262:C519),C519/MAX($C$262:C519)-1,0)</f>
        <v>-3.3390410958904049E-2</v>
      </c>
    </row>
    <row r="520" spans="1:5">
      <c r="A520" s="268">
        <v>42810</v>
      </c>
      <c r="B520" s="267">
        <v>1.1399999999999999</v>
      </c>
      <c r="C520" s="267">
        <v>1.1399999999999999</v>
      </c>
      <c r="D520" s="112">
        <f>IF(C520&lt;MAX($C$2:C520),C520/MAX($C$2:C520)-1,0)</f>
        <v>-0.48252383113935549</v>
      </c>
      <c r="E520" s="112">
        <f>IF(C520&lt;MAX($C$262:C520),C520/MAX($C$262:C520)-1,0)</f>
        <v>-2.3972602739726012E-2</v>
      </c>
    </row>
    <row r="521" spans="1:5">
      <c r="A521" s="268">
        <v>42811</v>
      </c>
      <c r="B521" s="267">
        <v>1.1339999999999999</v>
      </c>
      <c r="C521" s="267">
        <v>1.1339999999999999</v>
      </c>
      <c r="D521" s="112">
        <f>IF(C521&lt;MAX($C$2:C521),C521/MAX($C$2:C521)-1,0)</f>
        <v>-0.48524738992283256</v>
      </c>
      <c r="E521" s="112">
        <f>IF(C521&lt;MAX($C$262:C521),C521/MAX($C$262:C521)-1,0)</f>
        <v>-2.9109589041095951E-2</v>
      </c>
    </row>
    <row r="522" spans="1:5">
      <c r="A522" s="268">
        <v>42814</v>
      </c>
      <c r="B522" s="267">
        <v>1.1419999999999999</v>
      </c>
      <c r="C522" s="267">
        <v>1.1419999999999999</v>
      </c>
      <c r="D522" s="112">
        <f>IF(C522&lt;MAX($C$2:C522),C522/MAX($C$2:C522)-1,0)</f>
        <v>-0.48161597821152979</v>
      </c>
      <c r="E522" s="112">
        <f>IF(C522&lt;MAX($C$262:C522),C522/MAX($C$262:C522)-1,0)</f>
        <v>-2.2260273972602773E-2</v>
      </c>
    </row>
    <row r="523" spans="1:5">
      <c r="A523" s="268">
        <v>42815</v>
      </c>
      <c r="B523" s="267">
        <v>1.1559999999999999</v>
      </c>
      <c r="C523" s="267">
        <v>1.1559999999999999</v>
      </c>
      <c r="D523" s="112">
        <f>IF(C523&lt;MAX($C$2:C523),C523/MAX($C$2:C523)-1,0)</f>
        <v>-0.47526100771674984</v>
      </c>
      <c r="E523" s="112">
        <f>IF(C523&lt;MAX($C$262:C523),C523/MAX($C$262:C523)-1,0)</f>
        <v>-1.0273972602739767E-2</v>
      </c>
    </row>
    <row r="524" spans="1:5">
      <c r="A524" s="268">
        <v>42816</v>
      </c>
      <c r="B524" s="267">
        <v>1.171</v>
      </c>
      <c r="C524" s="267">
        <v>1.171</v>
      </c>
      <c r="D524" s="112">
        <f>IF(C524&lt;MAX($C$2:C524),C524/MAX($C$2:C524)-1,0)</f>
        <v>-0.46845211075805715</v>
      </c>
      <c r="E524" s="112">
        <f>IF(C524&lt;MAX($C$262:C524),C524/MAX($C$262:C524)-1,0)</f>
        <v>0</v>
      </c>
    </row>
    <row r="525" spans="1:5">
      <c r="A525" s="268">
        <v>42817</v>
      </c>
      <c r="B525" s="267">
        <v>1.1739999999999999</v>
      </c>
      <c r="C525" s="267">
        <v>1.1739999999999999</v>
      </c>
      <c r="D525" s="112">
        <f>IF(C525&lt;MAX($C$2:C525),C525/MAX($C$2:C525)-1,0)</f>
        <v>-0.46709033136631861</v>
      </c>
      <c r="E525" s="112">
        <f>IF(C525&lt;MAX($C$262:C525),C525/MAX($C$262:C525)-1,0)</f>
        <v>0</v>
      </c>
    </row>
    <row r="526" spans="1:5">
      <c r="A526" s="268">
        <v>42818</v>
      </c>
      <c r="B526" s="267">
        <v>1.179</v>
      </c>
      <c r="C526" s="267">
        <v>1.179</v>
      </c>
      <c r="D526" s="112">
        <f>IF(C526&lt;MAX($C$2:C526),C526/MAX($C$2:C526)-1,0)</f>
        <v>-0.46482069904675438</v>
      </c>
      <c r="E526" s="112">
        <f>IF(C526&lt;MAX($C$262:C526),C526/MAX($C$262:C526)-1,0)</f>
        <v>0</v>
      </c>
    </row>
    <row r="527" spans="1:5">
      <c r="A527" s="268">
        <v>42821</v>
      </c>
      <c r="B527" s="267">
        <v>1.1659999999999999</v>
      </c>
      <c r="C527" s="267">
        <v>1.1659999999999999</v>
      </c>
      <c r="D527" s="112">
        <f>IF(C527&lt;MAX($C$2:C527),C527/MAX($C$2:C527)-1,0)</f>
        <v>-0.47072174307762138</v>
      </c>
      <c r="E527" s="112">
        <f>IF(C527&lt;MAX($C$262:C527),C527/MAX($C$262:C527)-1,0)</f>
        <v>-1.1026293469041715E-2</v>
      </c>
    </row>
    <row r="528" spans="1:5">
      <c r="A528" s="268">
        <v>42822</v>
      </c>
      <c r="B528" s="267">
        <v>1.173</v>
      </c>
      <c r="C528" s="267">
        <v>1.173</v>
      </c>
      <c r="D528" s="112">
        <f>IF(C528&lt;MAX($C$2:C528),C528/MAX($C$2:C528)-1,0)</f>
        <v>-0.46754425783023146</v>
      </c>
      <c r="E528" s="112">
        <f>IF(C528&lt;MAX($C$262:C528),C528/MAX($C$262:C528)-1,0)</f>
        <v>-5.0890585241730735E-3</v>
      </c>
    </row>
    <row r="529" spans="1:5">
      <c r="A529" s="268">
        <v>42823</v>
      </c>
      <c r="B529" s="267">
        <v>1.169</v>
      </c>
      <c r="C529" s="267">
        <v>1.169</v>
      </c>
      <c r="D529" s="112">
        <f>IF(C529&lt;MAX($C$2:C529),C529/MAX($C$2:C529)-1,0)</f>
        <v>-0.46935996368588284</v>
      </c>
      <c r="E529" s="112">
        <f>IF(C529&lt;MAX($C$262:C529),C529/MAX($C$262:C529)-1,0)</f>
        <v>-8.4817642069550114E-3</v>
      </c>
    </row>
    <row r="530" spans="1:5">
      <c r="A530" s="268">
        <v>42824</v>
      </c>
      <c r="B530" s="267">
        <v>1.1599999999999999</v>
      </c>
      <c r="C530" s="267">
        <v>1.1599999999999999</v>
      </c>
      <c r="D530" s="112">
        <f>IF(C530&lt;MAX($C$2:C530),C530/MAX($C$2:C530)-1,0)</f>
        <v>-0.47344530186109846</v>
      </c>
      <c r="E530" s="112">
        <f>IF(C530&lt;MAX($C$262:C530),C530/MAX($C$262:C530)-1,0)</f>
        <v>-1.6115351993214677E-2</v>
      </c>
    </row>
    <row r="531" spans="1:5">
      <c r="A531" s="268">
        <v>42825</v>
      </c>
      <c r="B531" s="267">
        <v>1.171</v>
      </c>
      <c r="C531" s="267">
        <v>1.171</v>
      </c>
      <c r="D531" s="112">
        <f>IF(C531&lt;MAX($C$2:C531),C531/MAX($C$2:C531)-1,0)</f>
        <v>-0.46845211075805715</v>
      </c>
      <c r="E531" s="112">
        <f>IF(C531&lt;MAX($C$262:C531),C531/MAX($C$262:C531)-1,0)</f>
        <v>-6.785411365564098E-3</v>
      </c>
    </row>
    <row r="532" spans="1:5">
      <c r="A532" s="268">
        <v>42830</v>
      </c>
      <c r="B532" s="267">
        <v>1.179</v>
      </c>
      <c r="C532" s="267">
        <v>1.179</v>
      </c>
      <c r="D532" s="112">
        <f>IF(C532&lt;MAX($C$2:C532),C532/MAX($C$2:C532)-1,0)</f>
        <v>-0.46482069904675438</v>
      </c>
      <c r="E532" s="112">
        <f>IF(C532&lt;MAX($C$262:C532),C532/MAX($C$262:C532)-1,0)</f>
        <v>0</v>
      </c>
    </row>
    <row r="533" spans="1:5">
      <c r="A533" s="268">
        <v>42831</v>
      </c>
      <c r="B533" s="267">
        <v>1.1819999999999999</v>
      </c>
      <c r="C533" s="267">
        <v>1.1819999999999999</v>
      </c>
      <c r="D533" s="112">
        <f>IF(C533&lt;MAX($C$2:C533),C533/MAX($C$2:C533)-1,0)</f>
        <v>-0.46345891965501584</v>
      </c>
      <c r="E533" s="112">
        <f>IF(C533&lt;MAX($C$262:C533),C533/MAX($C$262:C533)-1,0)</f>
        <v>0</v>
      </c>
    </row>
    <row r="534" spans="1:5">
      <c r="A534" s="268">
        <v>42832</v>
      </c>
      <c r="B534" s="267">
        <v>1.181</v>
      </c>
      <c r="C534" s="267">
        <v>1.181</v>
      </c>
      <c r="D534" s="112">
        <f>IF(C534&lt;MAX($C$2:C534),C534/MAX($C$2:C534)-1,0)</f>
        <v>-0.46391284611892869</v>
      </c>
      <c r="E534" s="112">
        <f>IF(C534&lt;MAX($C$262:C534),C534/MAX($C$262:C534)-1,0)</f>
        <v>-8.4602368866315558E-4</v>
      </c>
    </row>
    <row r="535" spans="1:5">
      <c r="A535" s="268">
        <v>42835</v>
      </c>
      <c r="B535" s="267">
        <v>1.175</v>
      </c>
      <c r="C535" s="267">
        <v>1.175</v>
      </c>
      <c r="D535" s="112">
        <f>IF(C535&lt;MAX($C$2:C535),C535/MAX($C$2:C535)-1,0)</f>
        <v>-0.46663640490240577</v>
      </c>
      <c r="E535" s="112">
        <f>IF(C535&lt;MAX($C$262:C535),C535/MAX($C$262:C535)-1,0)</f>
        <v>-5.9221658206428662E-3</v>
      </c>
    </row>
    <row r="536" spans="1:5">
      <c r="A536" s="268">
        <v>42836</v>
      </c>
      <c r="B536" s="267">
        <v>1.17</v>
      </c>
      <c r="C536" s="267">
        <v>1.17</v>
      </c>
      <c r="D536" s="112">
        <f>IF(C536&lt;MAX($C$2:C536),C536/MAX($C$2:C536)-1,0)</f>
        <v>-0.46890603722197</v>
      </c>
      <c r="E536" s="112">
        <f>IF(C536&lt;MAX($C$262:C536),C536/MAX($C$262:C536)-1,0)</f>
        <v>-1.0152284263959421E-2</v>
      </c>
    </row>
    <row r="537" spans="1:5">
      <c r="A537" s="268">
        <v>42837</v>
      </c>
      <c r="B537" s="267">
        <v>1.17</v>
      </c>
      <c r="C537" s="267">
        <v>1.17</v>
      </c>
      <c r="D537" s="112">
        <f>IF(C537&lt;MAX($C$2:C537),C537/MAX($C$2:C537)-1,0)</f>
        <v>-0.46890603722197</v>
      </c>
      <c r="E537" s="112">
        <f>IF(C537&lt;MAX($C$262:C537),C537/MAX($C$262:C537)-1,0)</f>
        <v>-1.0152284263959421E-2</v>
      </c>
    </row>
    <row r="538" spans="1:5">
      <c r="A538" s="268">
        <v>42838</v>
      </c>
      <c r="B538" s="267">
        <v>1.1779999999999999</v>
      </c>
      <c r="C538" s="267">
        <v>1.1779999999999999</v>
      </c>
      <c r="D538" s="112">
        <f>IF(C538&lt;MAX($C$2:C538),C538/MAX($C$2:C538)-1,0)</f>
        <v>-0.46527462551066723</v>
      </c>
      <c r="E538" s="112">
        <f>IF(C538&lt;MAX($C$262:C538),C538/MAX($C$262:C538)-1,0)</f>
        <v>-3.3840947546531774E-3</v>
      </c>
    </row>
    <row r="539" spans="1:5">
      <c r="A539" s="268">
        <v>42839</v>
      </c>
      <c r="B539" s="267">
        <v>1.1659999999999999</v>
      </c>
      <c r="C539" s="267">
        <v>1.1659999999999999</v>
      </c>
      <c r="D539" s="112">
        <f>IF(C539&lt;MAX($C$2:C539),C539/MAX($C$2:C539)-1,0)</f>
        <v>-0.47072174307762138</v>
      </c>
      <c r="E539" s="112">
        <f>IF(C539&lt;MAX($C$262:C539),C539/MAX($C$262:C539)-1,0)</f>
        <v>-1.3536379018612488E-2</v>
      </c>
    </row>
    <row r="540" spans="1:5">
      <c r="A540" s="268">
        <v>42842</v>
      </c>
      <c r="B540" s="267">
        <v>1.163</v>
      </c>
      <c r="C540" s="267">
        <v>1.163</v>
      </c>
      <c r="D540" s="112">
        <f>IF(C540&lt;MAX($C$2:C540),C540/MAX($C$2:C540)-1,0)</f>
        <v>-0.47208352246935992</v>
      </c>
      <c r="E540" s="112">
        <f>IF(C540&lt;MAX($C$262:C540),C540/MAX($C$262:C540)-1,0)</f>
        <v>-1.6074450084602288E-2</v>
      </c>
    </row>
    <row r="541" spans="1:5">
      <c r="A541" s="268">
        <v>42843</v>
      </c>
      <c r="B541" s="267">
        <v>1.1759999999999999</v>
      </c>
      <c r="C541" s="267">
        <v>1.1759999999999999</v>
      </c>
      <c r="D541" s="112">
        <f>IF(C541&lt;MAX($C$2:C541),C541/MAX($C$2:C541)-1,0)</f>
        <v>-0.46618247843849292</v>
      </c>
      <c r="E541" s="112">
        <f>IF(C541&lt;MAX($C$262:C541),C541/MAX($C$262:C541)-1,0)</f>
        <v>-5.0761421319797106E-3</v>
      </c>
    </row>
    <row r="542" spans="1:5">
      <c r="A542" s="268">
        <v>42844</v>
      </c>
      <c r="B542" s="267">
        <v>1.175</v>
      </c>
      <c r="C542" s="267">
        <v>1.175</v>
      </c>
      <c r="D542" s="112">
        <f>IF(C542&lt;MAX($C$2:C542),C542/MAX($C$2:C542)-1,0)</f>
        <v>-0.46663640490240577</v>
      </c>
      <c r="E542" s="112">
        <f>IF(C542&lt;MAX($C$262:C542),C542/MAX($C$262:C542)-1,0)</f>
        <v>-5.9221658206428662E-3</v>
      </c>
    </row>
    <row r="543" spans="1:5">
      <c r="A543" s="268">
        <v>42845</v>
      </c>
      <c r="B543" s="267">
        <v>1.194</v>
      </c>
      <c r="C543" s="267">
        <v>1.194</v>
      </c>
      <c r="D543" s="112">
        <f>IF(C543&lt;MAX($C$2:C543),C543/MAX($C$2:C543)-1,0)</f>
        <v>-0.45801180208806169</v>
      </c>
      <c r="E543" s="112">
        <f>IF(C543&lt;MAX($C$262:C543),C543/MAX($C$262:C543)-1,0)</f>
        <v>0</v>
      </c>
    </row>
    <row r="544" spans="1:5">
      <c r="A544" s="268">
        <v>42846</v>
      </c>
      <c r="B544" s="267">
        <v>1.1850000000000001</v>
      </c>
      <c r="C544" s="267">
        <v>1.1850000000000001</v>
      </c>
      <c r="D544" s="112">
        <f>IF(C544&lt;MAX($C$2:C544),C544/MAX($C$2:C544)-1,0)</f>
        <v>-0.46209714026327731</v>
      </c>
      <c r="E544" s="112">
        <f>IF(C544&lt;MAX($C$262:C544),C544/MAX($C$262:C544)-1,0)</f>
        <v>-7.5376884422109214E-3</v>
      </c>
    </row>
    <row r="545" spans="1:5">
      <c r="A545" s="268">
        <v>42849</v>
      </c>
      <c r="B545" s="267">
        <v>1.173</v>
      </c>
      <c r="C545" s="267">
        <v>1.173</v>
      </c>
      <c r="D545" s="112">
        <f>IF(C545&lt;MAX($C$2:C545),C545/MAX($C$2:C545)-1,0)</f>
        <v>-0.46754425783023146</v>
      </c>
      <c r="E545" s="112">
        <f>IF(C545&lt;MAX($C$262:C545),C545/MAX($C$262:C545)-1,0)</f>
        <v>-1.7587939698492372E-2</v>
      </c>
    </row>
    <row r="546" spans="1:5">
      <c r="A546" s="268">
        <v>42850</v>
      </c>
      <c r="B546" s="267">
        <v>1.179</v>
      </c>
      <c r="C546" s="267">
        <v>1.179</v>
      </c>
      <c r="D546" s="112">
        <f>IF(C546&lt;MAX($C$2:C546),C546/MAX($C$2:C546)-1,0)</f>
        <v>-0.46482069904675438</v>
      </c>
      <c r="E546" s="112">
        <f>IF(C546&lt;MAX($C$262:C546),C546/MAX($C$262:C546)-1,0)</f>
        <v>-1.2562814070351647E-2</v>
      </c>
    </row>
    <row r="547" spans="1:5">
      <c r="A547" s="268">
        <v>42851</v>
      </c>
      <c r="B547" s="267">
        <v>1.179</v>
      </c>
      <c r="C547" s="267">
        <v>1.179</v>
      </c>
      <c r="D547" s="112">
        <f>IF(C547&lt;MAX($C$2:C547),C547/MAX($C$2:C547)-1,0)</f>
        <v>-0.46482069904675438</v>
      </c>
      <c r="E547" s="112">
        <f>IF(C547&lt;MAX($C$262:C547),C547/MAX($C$262:C547)-1,0)</f>
        <v>-1.2562814070351647E-2</v>
      </c>
    </row>
    <row r="548" spans="1:5">
      <c r="A548" s="268">
        <v>42852</v>
      </c>
      <c r="B548" s="267">
        <v>1.1919999999999999</v>
      </c>
      <c r="C548" s="267">
        <v>1.1919999999999999</v>
      </c>
      <c r="D548" s="112">
        <f>IF(C548&lt;MAX($C$2:C548),C548/MAX($C$2:C548)-1,0)</f>
        <v>-0.45891965501588738</v>
      </c>
      <c r="E548" s="112">
        <f>IF(C548&lt;MAX($C$262:C548),C548/MAX($C$262:C548)-1,0)</f>
        <v>-1.6750418760469454E-3</v>
      </c>
    </row>
    <row r="549" spans="1:5">
      <c r="A549" s="268">
        <v>42853</v>
      </c>
      <c r="B549" s="267">
        <v>1.1830000000000001</v>
      </c>
      <c r="C549" s="267">
        <v>1.1830000000000001</v>
      </c>
      <c r="D549" s="112">
        <f>IF(C549&lt;MAX($C$2:C549),C549/MAX($C$2:C549)-1,0)</f>
        <v>-0.463004993191103</v>
      </c>
      <c r="E549" s="112">
        <f>IF(C549&lt;MAX($C$262:C549),C549/MAX($C$262:C549)-1,0)</f>
        <v>-9.2127303182578668E-3</v>
      </c>
    </row>
    <row r="550" spans="1:5">
      <c r="A550" s="268">
        <v>42857</v>
      </c>
      <c r="B550" s="267">
        <v>1.181</v>
      </c>
      <c r="C550" s="267">
        <v>1.181</v>
      </c>
      <c r="D550" s="112">
        <f>IF(C550&lt;MAX($C$2:C550),C550/MAX($C$2:C550)-1,0)</f>
        <v>-0.46391284611892869</v>
      </c>
      <c r="E550" s="112">
        <f>IF(C550&lt;MAX($C$262:C550),C550/MAX($C$262:C550)-1,0)</f>
        <v>-1.0887772194304812E-2</v>
      </c>
    </row>
    <row r="551" spans="1:5">
      <c r="A551" s="268">
        <v>42858</v>
      </c>
      <c r="B551" s="267">
        <v>1.1759999999999999</v>
      </c>
      <c r="C551" s="267">
        <v>1.1759999999999999</v>
      </c>
      <c r="D551" s="112">
        <f>IF(C551&lt;MAX($C$2:C551),C551/MAX($C$2:C551)-1,0)</f>
        <v>-0.46618247843849292</v>
      </c>
      <c r="E551" s="112">
        <f>IF(C551&lt;MAX($C$262:C551),C551/MAX($C$262:C551)-1,0)</f>
        <v>-1.5075376884422176E-2</v>
      </c>
    </row>
    <row r="552" spans="1:5">
      <c r="A552" s="268">
        <v>42859</v>
      </c>
      <c r="B552" s="267">
        <v>1.1759999999999999</v>
      </c>
      <c r="C552" s="267">
        <v>1.1759999999999999</v>
      </c>
      <c r="D552" s="112">
        <f>IF(C552&lt;MAX($C$2:C552),C552/MAX($C$2:C552)-1,0)</f>
        <v>-0.46618247843849292</v>
      </c>
      <c r="E552" s="112">
        <f>IF(C552&lt;MAX($C$262:C552),C552/MAX($C$262:C552)-1,0)</f>
        <v>-1.5075376884422176E-2</v>
      </c>
    </row>
    <row r="553" spans="1:5">
      <c r="A553" s="268">
        <v>42860</v>
      </c>
      <c r="B553" s="267">
        <v>1.1719999999999999</v>
      </c>
      <c r="C553" s="267">
        <v>1.1719999999999999</v>
      </c>
      <c r="D553" s="112">
        <f>IF(C553&lt;MAX($C$2:C553),C553/MAX($C$2:C553)-1,0)</f>
        <v>-0.4679981842941443</v>
      </c>
      <c r="E553" s="112">
        <f>IF(C553&lt;MAX($C$262:C553),C553/MAX($C$262:C553)-1,0)</f>
        <v>-1.8425460636515956E-2</v>
      </c>
    </row>
    <row r="554" spans="1:5">
      <c r="A554" s="268">
        <v>42863</v>
      </c>
      <c r="B554" s="267">
        <v>1.1559999999999999</v>
      </c>
      <c r="C554" s="267">
        <v>1.1559999999999999</v>
      </c>
      <c r="D554" s="112">
        <f>IF(C554&lt;MAX($C$2:C554),C554/MAX($C$2:C554)-1,0)</f>
        <v>-0.47526100771674984</v>
      </c>
      <c r="E554" s="112">
        <f>IF(C554&lt;MAX($C$262:C554),C554/MAX($C$262:C554)-1,0)</f>
        <v>-3.1825795644891186E-2</v>
      </c>
    </row>
    <row r="555" spans="1:5">
      <c r="A555" s="268">
        <v>42864</v>
      </c>
      <c r="B555" s="267">
        <v>1.159</v>
      </c>
      <c r="C555" s="267">
        <v>1.159</v>
      </c>
      <c r="D555" s="112">
        <f>IF(C555&lt;MAX($C$2:C555),C555/MAX($C$2:C555)-1,0)</f>
        <v>-0.4738992283250113</v>
      </c>
      <c r="E555" s="112">
        <f>IF(C555&lt;MAX($C$262:C555),C555/MAX($C$262:C555)-1,0)</f>
        <v>-2.9313232830820657E-2</v>
      </c>
    </row>
    <row r="556" spans="1:5">
      <c r="A556" s="268">
        <v>42865</v>
      </c>
      <c r="B556" s="267">
        <v>1.155</v>
      </c>
      <c r="C556" s="267">
        <v>1.155</v>
      </c>
      <c r="D556" s="112">
        <f>IF(C556&lt;MAX($C$2:C556),C556/MAX($C$2:C556)-1,0)</f>
        <v>-0.47571493418066269</v>
      </c>
      <c r="E556" s="112">
        <f>IF(C556&lt;MAX($C$262:C556),C556/MAX($C$262:C556)-1,0)</f>
        <v>-3.2663316582914548E-2</v>
      </c>
    </row>
    <row r="557" spans="1:5">
      <c r="A557" s="268">
        <v>42866</v>
      </c>
      <c r="B557" s="267">
        <v>1.165</v>
      </c>
      <c r="C557" s="267">
        <v>1.165</v>
      </c>
      <c r="D557" s="112">
        <f>IF(C557&lt;MAX($C$2:C557),C557/MAX($C$2:C557)-1,0)</f>
        <v>-0.47117566954153423</v>
      </c>
      <c r="E557" s="112">
        <f>IF(C557&lt;MAX($C$262:C557),C557/MAX($C$262:C557)-1,0)</f>
        <v>-2.4288107202680043E-2</v>
      </c>
    </row>
    <row r="558" spans="1:5">
      <c r="A558" s="268">
        <v>42867</v>
      </c>
      <c r="B558" s="267">
        <v>1.1719999999999999</v>
      </c>
      <c r="C558" s="267">
        <v>1.1719999999999999</v>
      </c>
      <c r="D558" s="112">
        <f>IF(C558&lt;MAX($C$2:C558),C558/MAX($C$2:C558)-1,0)</f>
        <v>-0.4679981842941443</v>
      </c>
      <c r="E558" s="112">
        <f>IF(C558&lt;MAX($C$262:C558),C558/MAX($C$262:C558)-1,0)</f>
        <v>-1.8425460636515956E-2</v>
      </c>
    </row>
    <row r="559" spans="1:5">
      <c r="A559" s="268">
        <v>42870</v>
      </c>
      <c r="B559" s="267">
        <v>1.19</v>
      </c>
      <c r="C559" s="267">
        <v>1.19</v>
      </c>
      <c r="D559" s="112">
        <f>IF(C559&lt;MAX($C$2:C559),C559/MAX($C$2:C559)-1,0)</f>
        <v>-0.45982750794371308</v>
      </c>
      <c r="E559" s="112">
        <f>IF(C559&lt;MAX($C$262:C559),C559/MAX($C$262:C559)-1,0)</f>
        <v>-3.3500837520937798E-3</v>
      </c>
    </row>
    <row r="560" spans="1:5">
      <c r="A560" s="268">
        <v>42871</v>
      </c>
      <c r="B560" s="267">
        <v>1.21</v>
      </c>
      <c r="C560" s="267">
        <v>1.21</v>
      </c>
      <c r="D560" s="112">
        <f>IF(C560&lt;MAX($C$2:C560),C560/MAX($C$2:C560)-1,0)</f>
        <v>-0.45074897866545616</v>
      </c>
      <c r="E560" s="112">
        <f>IF(C560&lt;MAX($C$262:C560),C560/MAX($C$262:C560)-1,0)</f>
        <v>0</v>
      </c>
    </row>
    <row r="561" spans="1:5">
      <c r="A561" s="268">
        <v>42872</v>
      </c>
      <c r="B561" s="267">
        <v>1.2050000000000001</v>
      </c>
      <c r="C561" s="267">
        <v>1.2050000000000001</v>
      </c>
      <c r="D561" s="112">
        <f>IF(C561&lt;MAX($C$2:C561),C561/MAX($C$2:C561)-1,0)</f>
        <v>-0.45301861098502039</v>
      </c>
      <c r="E561" s="112">
        <f>IF(C561&lt;MAX($C$262:C561),C561/MAX($C$262:C561)-1,0)</f>
        <v>-4.1322314049585529E-3</v>
      </c>
    </row>
    <row r="562" spans="1:5">
      <c r="A562" s="268">
        <v>42873</v>
      </c>
      <c r="B562" s="267">
        <v>1.2010000000000001</v>
      </c>
      <c r="C562" s="267">
        <v>1.2010000000000001</v>
      </c>
      <c r="D562" s="112">
        <f>IF(C562&lt;MAX($C$2:C562),C562/MAX($C$2:C562)-1,0)</f>
        <v>-0.45483431684067177</v>
      </c>
      <c r="E562" s="112">
        <f>IF(C562&lt;MAX($C$262:C562),C562/MAX($C$262:C562)-1,0)</f>
        <v>-7.4380165289255062E-3</v>
      </c>
    </row>
    <row r="563" spans="1:5">
      <c r="A563" s="268">
        <v>42874</v>
      </c>
      <c r="B563" s="267">
        <v>1.1990000000000001</v>
      </c>
      <c r="C563" s="267">
        <v>1.1990000000000001</v>
      </c>
      <c r="D563" s="112">
        <f>IF(C563&lt;MAX($C$2:C563),C563/MAX($C$2:C563)-1,0)</f>
        <v>-0.45574216976849746</v>
      </c>
      <c r="E563" s="112">
        <f>IF(C563&lt;MAX($C$262:C563),C563/MAX($C$262:C563)-1,0)</f>
        <v>-9.0909090909090384E-3</v>
      </c>
    </row>
    <row r="564" spans="1:5">
      <c r="A564" s="268">
        <v>42877</v>
      </c>
      <c r="B564" s="267">
        <v>1.2</v>
      </c>
      <c r="C564" s="267">
        <v>1.2</v>
      </c>
      <c r="D564" s="112">
        <f>IF(C564&lt;MAX($C$2:C564),C564/MAX($C$2:C564)-1,0)</f>
        <v>-0.45528824330458462</v>
      </c>
      <c r="E564" s="112">
        <f>IF(C564&lt;MAX($C$262:C564),C564/MAX($C$262:C564)-1,0)</f>
        <v>-8.2644628099173278E-3</v>
      </c>
    </row>
    <row r="565" spans="1:5">
      <c r="A565" s="268">
        <v>42878</v>
      </c>
      <c r="B565" s="267">
        <v>1.1990000000000001</v>
      </c>
      <c r="C565" s="267">
        <v>1.1990000000000001</v>
      </c>
      <c r="D565" s="112">
        <f>IF(C565&lt;MAX($C$2:C565),C565/MAX($C$2:C565)-1,0)</f>
        <v>-0.45574216976849746</v>
      </c>
      <c r="E565" s="112">
        <f>IF(C565&lt;MAX($C$262:C565),C565/MAX($C$262:C565)-1,0)</f>
        <v>-9.0909090909090384E-3</v>
      </c>
    </row>
    <row r="566" spans="1:5">
      <c r="A566" s="268">
        <v>42879</v>
      </c>
      <c r="B566" s="267">
        <v>1.194</v>
      </c>
      <c r="C566" s="267">
        <v>1.194</v>
      </c>
      <c r="D566" s="112">
        <f>IF(C566&lt;MAX($C$2:C566),C566/MAX($C$2:C566)-1,0)</f>
        <v>-0.45801180208806169</v>
      </c>
      <c r="E566" s="112">
        <f>IF(C566&lt;MAX($C$262:C566),C566/MAX($C$262:C566)-1,0)</f>
        <v>-1.3223140495867813E-2</v>
      </c>
    </row>
    <row r="567" spans="1:5">
      <c r="A567" s="268">
        <v>42880</v>
      </c>
      <c r="B567" s="267">
        <v>1.1950000000000001</v>
      </c>
      <c r="C567" s="267">
        <v>1.1950000000000001</v>
      </c>
      <c r="D567" s="112">
        <f>IF(C567&lt;MAX($C$2:C567),C567/MAX($C$2:C567)-1,0)</f>
        <v>-0.45755787562414885</v>
      </c>
      <c r="E567" s="112">
        <f>IF(C567&lt;MAX($C$262:C567),C567/MAX($C$262:C567)-1,0)</f>
        <v>-1.2396694214875992E-2</v>
      </c>
    </row>
    <row r="568" spans="1:5">
      <c r="A568" s="268">
        <v>42881</v>
      </c>
      <c r="B568" s="267">
        <v>1.1910000000000001</v>
      </c>
      <c r="C568" s="267">
        <v>1.1910000000000001</v>
      </c>
      <c r="D568" s="112">
        <f>IF(C568&lt;MAX($C$2:C568),C568/MAX($C$2:C568)-1,0)</f>
        <v>-0.45937358147980023</v>
      </c>
      <c r="E568" s="112">
        <f>IF(C568&lt;MAX($C$262:C568),C568/MAX($C$262:C568)-1,0)</f>
        <v>-1.5702479338842945E-2</v>
      </c>
    </row>
    <row r="569" spans="1:5">
      <c r="A569" s="268">
        <v>42886</v>
      </c>
      <c r="B569" s="267">
        <v>1.1919999999999999</v>
      </c>
      <c r="C569" s="267">
        <v>1.1919999999999999</v>
      </c>
      <c r="D569" s="112">
        <f>IF(C569&lt;MAX($C$2:C569),C569/MAX($C$2:C569)-1,0)</f>
        <v>-0.45891965501588738</v>
      </c>
      <c r="E569" s="112">
        <f>IF(C569&lt;MAX($C$262:C569),C569/MAX($C$262:C569)-1,0)</f>
        <v>-1.4876033057851235E-2</v>
      </c>
    </row>
    <row r="570" spans="1:5">
      <c r="A570" s="268">
        <v>42887</v>
      </c>
      <c r="B570" s="267">
        <v>1.1910000000000001</v>
      </c>
      <c r="C570" s="267">
        <v>1.1910000000000001</v>
      </c>
      <c r="D570" s="112">
        <f>IF(C570&lt;MAX($C$2:C570),C570/MAX($C$2:C570)-1,0)</f>
        <v>-0.45937358147980023</v>
      </c>
      <c r="E570" s="112">
        <f>IF(C570&lt;MAX($C$262:C570),C570/MAX($C$262:C570)-1,0)</f>
        <v>-1.5702479338842945E-2</v>
      </c>
    </row>
    <row r="571" spans="1:5">
      <c r="A571" s="268">
        <v>42888</v>
      </c>
      <c r="B571" s="267">
        <v>1.1870000000000001</v>
      </c>
      <c r="C571" s="267">
        <v>1.1870000000000001</v>
      </c>
      <c r="D571" s="112">
        <f>IF(C571&lt;MAX($C$2:C571),C571/MAX($C$2:C571)-1,0)</f>
        <v>-0.46118928733545161</v>
      </c>
      <c r="E571" s="112">
        <f>IF(C571&lt;MAX($C$262:C571),C571/MAX($C$262:C571)-1,0)</f>
        <v>-1.9008264462809898E-2</v>
      </c>
    </row>
    <row r="572" spans="1:5">
      <c r="A572" s="268">
        <v>42891</v>
      </c>
      <c r="B572" s="267">
        <v>1.1850000000000001</v>
      </c>
      <c r="C572" s="267">
        <v>1.1850000000000001</v>
      </c>
      <c r="D572" s="112">
        <f>IF(C572&lt;MAX($C$2:C572),C572/MAX($C$2:C572)-1,0)</f>
        <v>-0.46209714026327731</v>
      </c>
      <c r="E572" s="112">
        <f>IF(C572&lt;MAX($C$262:C572),C572/MAX($C$262:C572)-1,0)</f>
        <v>-2.066115702479332E-2</v>
      </c>
    </row>
    <row r="573" spans="1:5">
      <c r="A573" s="268">
        <v>42892</v>
      </c>
      <c r="B573" s="267">
        <v>1.194</v>
      </c>
      <c r="C573" s="267">
        <v>1.194</v>
      </c>
      <c r="D573" s="112">
        <f>IF(C573&lt;MAX($C$2:C573),C573/MAX($C$2:C573)-1,0)</f>
        <v>-0.45801180208806169</v>
      </c>
      <c r="E573" s="112">
        <f>IF(C573&lt;MAX($C$262:C573),C573/MAX($C$262:C573)-1,0)</f>
        <v>-1.3223140495867813E-2</v>
      </c>
    </row>
    <row r="574" spans="1:5">
      <c r="A574" s="268">
        <v>42893</v>
      </c>
      <c r="B574" s="267">
        <v>1.2190000000000001</v>
      </c>
      <c r="C574" s="267">
        <v>1.2190000000000001</v>
      </c>
      <c r="D574" s="112">
        <f>IF(C574&lt;MAX($C$2:C574),C574/MAX($C$2:C574)-1,0)</f>
        <v>-0.44666364049024054</v>
      </c>
      <c r="E574" s="112">
        <f>IF(C574&lt;MAX($C$262:C574),C574/MAX($C$262:C574)-1,0)</f>
        <v>0</v>
      </c>
    </row>
    <row r="575" spans="1:5">
      <c r="A575" s="268">
        <v>42894</v>
      </c>
      <c r="B575" s="267">
        <v>1.2310000000000001</v>
      </c>
      <c r="C575" s="267">
        <v>1.2310000000000001</v>
      </c>
      <c r="D575" s="112">
        <f>IF(C575&lt;MAX($C$2:C575),C575/MAX($C$2:C575)-1,0)</f>
        <v>-0.44121652292328639</v>
      </c>
      <c r="E575" s="112">
        <f>IF(C575&lt;MAX($C$262:C575),C575/MAX($C$262:C575)-1,0)</f>
        <v>0</v>
      </c>
    </row>
    <row r="576" spans="1:5">
      <c r="A576" s="268">
        <v>42895</v>
      </c>
      <c r="B576" s="267">
        <v>1.2390000000000001</v>
      </c>
      <c r="C576" s="267">
        <v>1.2390000000000001</v>
      </c>
      <c r="D576" s="112">
        <f>IF(C576&lt;MAX($C$2:C576),C576/MAX($C$2:C576)-1,0)</f>
        <v>-0.43758511121198362</v>
      </c>
      <c r="E576" s="112">
        <f>IF(C576&lt;MAX($C$262:C576),C576/MAX($C$262:C576)-1,0)</f>
        <v>0</v>
      </c>
    </row>
    <row r="577" spans="1:5">
      <c r="A577" s="268">
        <v>42898</v>
      </c>
      <c r="B577" s="267">
        <v>1.248</v>
      </c>
      <c r="C577" s="267">
        <v>1.248</v>
      </c>
      <c r="D577" s="112">
        <f>IF(C577&lt;MAX($C$2:C577),C577/MAX($C$2:C577)-1,0)</f>
        <v>-0.43349977303676801</v>
      </c>
      <c r="E577" s="112">
        <f>IF(C577&lt;MAX($C$262:C577),C577/MAX($C$262:C577)-1,0)</f>
        <v>0</v>
      </c>
    </row>
    <row r="578" spans="1:5">
      <c r="A578" s="268">
        <v>42899</v>
      </c>
      <c r="B578" s="267">
        <v>1.2529999999999999</v>
      </c>
      <c r="C578" s="267">
        <v>1.2529999999999999</v>
      </c>
      <c r="D578" s="112">
        <f>IF(C578&lt;MAX($C$2:C578),C578/MAX($C$2:C578)-1,0)</f>
        <v>-0.43123014071720378</v>
      </c>
      <c r="E578" s="112">
        <f>IF(C578&lt;MAX($C$262:C578),C578/MAX($C$262:C578)-1,0)</f>
        <v>0</v>
      </c>
    </row>
    <row r="579" spans="1:5">
      <c r="A579" s="268">
        <v>42900</v>
      </c>
      <c r="B579" s="267">
        <v>1.238</v>
      </c>
      <c r="C579" s="267">
        <v>1.238</v>
      </c>
      <c r="D579" s="112">
        <f>IF(C579&lt;MAX($C$2:C579),C579/MAX($C$2:C579)-1,0)</f>
        <v>-0.43803903767589647</v>
      </c>
      <c r="E579" s="112">
        <f>IF(C579&lt;MAX($C$262:C579),C579/MAX($C$262:C579)-1,0)</f>
        <v>-1.1971268954509062E-2</v>
      </c>
    </row>
    <row r="580" spans="1:5">
      <c r="A580" s="268">
        <v>42901</v>
      </c>
      <c r="B580" s="267">
        <v>1.234</v>
      </c>
      <c r="C580" s="267">
        <v>1.234</v>
      </c>
      <c r="D580" s="112">
        <f>IF(C580&lt;MAX($C$2:C580),C580/MAX($C$2:C580)-1,0)</f>
        <v>-0.43985474353154785</v>
      </c>
      <c r="E580" s="112">
        <f>IF(C580&lt;MAX($C$262:C580),C580/MAX($C$262:C580)-1,0)</f>
        <v>-1.5163607342378205E-2</v>
      </c>
    </row>
    <row r="581" spans="1:5">
      <c r="A581" s="268">
        <v>42902</v>
      </c>
      <c r="B581" s="267">
        <v>1.232</v>
      </c>
      <c r="C581" s="267">
        <v>1.232</v>
      </c>
      <c r="D581" s="112">
        <f>IF(C581&lt;MAX($C$2:C581),C581/MAX($C$2:C581)-1,0)</f>
        <v>-0.44076259645937355</v>
      </c>
      <c r="E581" s="112">
        <f>IF(C581&lt;MAX($C$262:C581),C581/MAX($C$262:C581)-1,0)</f>
        <v>-1.6759776536312776E-2</v>
      </c>
    </row>
    <row r="582" spans="1:5">
      <c r="A582" s="268">
        <v>42905</v>
      </c>
      <c r="B582" s="267">
        <v>1.242</v>
      </c>
      <c r="C582" s="267">
        <v>1.242</v>
      </c>
      <c r="D582" s="112">
        <f>IF(C582&lt;MAX($C$2:C582),C582/MAX($C$2:C582)-1,0)</f>
        <v>-0.43622333182024509</v>
      </c>
      <c r="E582" s="112">
        <f>IF(C582&lt;MAX($C$262:C582),C582/MAX($C$262:C582)-1,0)</f>
        <v>-8.7789305666400308E-3</v>
      </c>
    </row>
    <row r="583" spans="1:5">
      <c r="A583" s="268">
        <v>42906</v>
      </c>
      <c r="B583" s="267">
        <v>1.2370000000000001</v>
      </c>
      <c r="C583" s="267">
        <v>1.2370000000000001</v>
      </c>
      <c r="D583" s="112">
        <f>IF(C583&lt;MAX($C$2:C583),C583/MAX($C$2:C583)-1,0)</f>
        <v>-0.43849296413980932</v>
      </c>
      <c r="E583" s="112">
        <f>IF(C583&lt;MAX($C$262:C583),C583/MAX($C$262:C583)-1,0)</f>
        <v>-1.2769353551476237E-2</v>
      </c>
    </row>
    <row r="584" spans="1:5">
      <c r="A584" s="268">
        <v>42907</v>
      </c>
      <c r="B584" s="267">
        <v>1.252</v>
      </c>
      <c r="C584" s="267">
        <v>1.252</v>
      </c>
      <c r="D584" s="112">
        <f>IF(C584&lt;MAX($C$2:C584),C584/MAX($C$2:C584)-1,0)</f>
        <v>-0.43168406718111663</v>
      </c>
      <c r="E584" s="112">
        <f>IF(C584&lt;MAX($C$262:C584),C584/MAX($C$262:C584)-1,0)</f>
        <v>-7.980845969671746E-4</v>
      </c>
    </row>
    <row r="585" spans="1:5">
      <c r="A585" s="268">
        <v>42908</v>
      </c>
      <c r="B585" s="267">
        <v>1.2370000000000001</v>
      </c>
      <c r="C585" s="267">
        <v>1.2370000000000001</v>
      </c>
      <c r="D585" s="112">
        <f>IF(C585&lt;MAX($C$2:C585),C585/MAX($C$2:C585)-1,0)</f>
        <v>-0.43849296413980932</v>
      </c>
      <c r="E585" s="112">
        <f>IF(C585&lt;MAX($C$262:C585),C585/MAX($C$262:C585)-1,0)</f>
        <v>-1.2769353551476237E-2</v>
      </c>
    </row>
    <row r="586" spans="1:5">
      <c r="A586" s="268">
        <v>42909</v>
      </c>
      <c r="B586" s="267">
        <v>1.246</v>
      </c>
      <c r="C586" s="267">
        <v>1.246</v>
      </c>
      <c r="D586" s="112">
        <f>IF(C586&lt;MAX($C$2:C586),C586/MAX($C$2:C586)-1,0)</f>
        <v>-0.4344076259645937</v>
      </c>
      <c r="E586" s="112">
        <f>IF(C586&lt;MAX($C$262:C586),C586/MAX($C$262:C586)-1,0)</f>
        <v>-5.5865921787708883E-3</v>
      </c>
    </row>
    <row r="587" spans="1:5">
      <c r="A587" s="268">
        <v>42912</v>
      </c>
      <c r="B587" s="267">
        <v>1.2649999999999999</v>
      </c>
      <c r="C587" s="267">
        <v>1.2649999999999999</v>
      </c>
      <c r="D587" s="112">
        <f>IF(C587&lt;MAX($C$2:C587),C587/MAX($C$2:C587)-1,0)</f>
        <v>-0.42578302315024963</v>
      </c>
      <c r="E587" s="112">
        <f>IF(C587&lt;MAX($C$262:C587),C587/MAX($C$262:C587)-1,0)</f>
        <v>0</v>
      </c>
    </row>
    <row r="588" spans="1:5">
      <c r="A588" s="268">
        <v>42913</v>
      </c>
      <c r="B588" s="267">
        <v>1.272</v>
      </c>
      <c r="C588" s="267">
        <v>1.272</v>
      </c>
      <c r="D588" s="112">
        <f>IF(C588&lt;MAX($C$2:C588),C588/MAX($C$2:C588)-1,0)</f>
        <v>-0.42260553790285971</v>
      </c>
      <c r="E588" s="112">
        <f>IF(C588&lt;MAX($C$262:C588),C588/MAX($C$262:C588)-1,0)</f>
        <v>0</v>
      </c>
    </row>
    <row r="589" spans="1:5">
      <c r="A589" s="268">
        <v>42914</v>
      </c>
      <c r="B589" s="267">
        <v>1.2549999999999999</v>
      </c>
      <c r="C589" s="267">
        <v>1.2549999999999999</v>
      </c>
      <c r="D589" s="112">
        <f>IF(C589&lt;MAX($C$2:C589),C589/MAX($C$2:C589)-1,0)</f>
        <v>-0.43032228778937809</v>
      </c>
      <c r="E589" s="112">
        <f>IF(C589&lt;MAX($C$262:C589),C589/MAX($C$262:C589)-1,0)</f>
        <v>-1.3364779874213917E-2</v>
      </c>
    </row>
    <row r="590" spans="1:5">
      <c r="A590" s="268">
        <v>42915</v>
      </c>
      <c r="B590" s="267">
        <v>1.2649999999999999</v>
      </c>
      <c r="C590" s="267">
        <v>1.2649999999999999</v>
      </c>
      <c r="D590" s="112">
        <f>IF(C590&lt;MAX($C$2:C590),C590/MAX($C$2:C590)-1,0)</f>
        <v>-0.42578302315024963</v>
      </c>
      <c r="E590" s="112">
        <f>IF(C590&lt;MAX($C$262:C590),C590/MAX($C$262:C590)-1,0)</f>
        <v>-5.5031446540881879E-3</v>
      </c>
    </row>
    <row r="591" spans="1:5">
      <c r="A591" s="268">
        <v>42916</v>
      </c>
      <c r="B591" s="267">
        <v>1.276</v>
      </c>
      <c r="C591" s="267">
        <v>1.276</v>
      </c>
      <c r="D591" s="112">
        <f>IF(C591&lt;MAX($C$2:C591),C591/MAX($C$2:C591)-1,0)</f>
        <v>-0.42078983204720832</v>
      </c>
      <c r="E591" s="112">
        <f>IF(C591&lt;MAX($C$262:C591),C591/MAX($C$262:C591)-1,0)</f>
        <v>0</v>
      </c>
    </row>
    <row r="592" spans="1:5">
      <c r="A592" s="268">
        <v>42919</v>
      </c>
      <c r="B592" s="267">
        <v>1.266</v>
      </c>
      <c r="C592" s="267">
        <v>1.266</v>
      </c>
      <c r="D592" s="112">
        <f>IF(C592&lt;MAX($C$2:C592),C592/MAX($C$2:C592)-1,0)</f>
        <v>-0.42532909668633678</v>
      </c>
      <c r="E592" s="112">
        <f>IF(C592&lt;MAX($C$262:C592),C592/MAX($C$262:C592)-1,0)</f>
        <v>-7.8369905956112706E-3</v>
      </c>
    </row>
    <row r="593" spans="1:5">
      <c r="A593" s="268">
        <v>42920</v>
      </c>
      <c r="B593" s="267">
        <v>1.2589999999999999</v>
      </c>
      <c r="C593" s="267">
        <v>1.2589999999999999</v>
      </c>
      <c r="D593" s="112">
        <f>IF(C593&lt;MAX($C$2:C593),C593/MAX($C$2:C593)-1,0)</f>
        <v>-0.4285065819337267</v>
      </c>
      <c r="E593" s="112">
        <f>IF(C593&lt;MAX($C$262:C593),C593/MAX($C$262:C593)-1,0)</f>
        <v>-1.3322884012539338E-2</v>
      </c>
    </row>
    <row r="594" spans="1:5">
      <c r="A594" s="268">
        <v>42921</v>
      </c>
      <c r="B594" s="267">
        <v>1.27</v>
      </c>
      <c r="C594" s="267">
        <v>1.27</v>
      </c>
      <c r="D594" s="112">
        <f>IF(C594&lt;MAX($C$2:C594),C594/MAX($C$2:C594)-1,0)</f>
        <v>-0.4235133908306854</v>
      </c>
      <c r="E594" s="112">
        <f>IF(C594&lt;MAX($C$262:C594),C594/MAX($C$262:C594)-1,0)</f>
        <v>-4.7021943573667402E-3</v>
      </c>
    </row>
    <row r="595" spans="1:5">
      <c r="A595" s="268">
        <v>42922</v>
      </c>
      <c r="B595" s="267">
        <v>1.262</v>
      </c>
      <c r="C595" s="267">
        <v>1.262</v>
      </c>
      <c r="D595" s="112">
        <f>IF(C595&lt;MAX($C$2:C595),C595/MAX($C$2:C595)-1,0)</f>
        <v>-0.42714480254198817</v>
      </c>
      <c r="E595" s="112">
        <f>IF(C595&lt;MAX($C$262:C595),C595/MAX($C$262:C595)-1,0)</f>
        <v>-1.0971786833855801E-2</v>
      </c>
    </row>
    <row r="596" spans="1:5">
      <c r="A596" s="268">
        <v>42923</v>
      </c>
      <c r="B596" s="267">
        <v>1.2490000000000001</v>
      </c>
      <c r="C596" s="267">
        <v>1.2490000000000001</v>
      </c>
      <c r="D596" s="112">
        <f>IF(C596&lt;MAX($C$2:C596),C596/MAX($C$2:C596)-1,0)</f>
        <v>-0.43304584657285505</v>
      </c>
      <c r="E596" s="112">
        <f>IF(C596&lt;MAX($C$262:C596),C596/MAX($C$262:C596)-1,0)</f>
        <v>-2.1159874608150386E-2</v>
      </c>
    </row>
    <row r="597" spans="1:5">
      <c r="A597" s="268">
        <v>42926</v>
      </c>
      <c r="B597" s="267">
        <v>1.2330000000000001</v>
      </c>
      <c r="C597" s="267">
        <v>1.2330000000000001</v>
      </c>
      <c r="D597" s="112">
        <f>IF(C597&lt;MAX($C$2:C597),C597/MAX($C$2:C597)-1,0)</f>
        <v>-0.4403086699954607</v>
      </c>
      <c r="E597" s="112">
        <f>IF(C597&lt;MAX($C$262:C597),C597/MAX($C$262:C597)-1,0)</f>
        <v>-3.3699059561128508E-2</v>
      </c>
    </row>
    <row r="598" spans="1:5">
      <c r="A598" s="268">
        <v>42927</v>
      </c>
      <c r="B598" s="267">
        <v>1.236</v>
      </c>
      <c r="C598" s="267">
        <v>1.236</v>
      </c>
      <c r="D598" s="112">
        <f>IF(C598&lt;MAX($C$2:C598),C598/MAX($C$2:C598)-1,0)</f>
        <v>-0.43894689060372216</v>
      </c>
      <c r="E598" s="112">
        <f>IF(C598&lt;MAX($C$262:C598),C598/MAX($C$262:C598)-1,0)</f>
        <v>-3.1347962382445194E-2</v>
      </c>
    </row>
    <row r="599" spans="1:5">
      <c r="A599" s="268">
        <v>42928</v>
      </c>
      <c r="B599" s="267">
        <v>1.2310000000000001</v>
      </c>
      <c r="C599" s="267">
        <v>1.2310000000000001</v>
      </c>
      <c r="D599" s="112">
        <f>IF(C599&lt;MAX($C$2:C599),C599/MAX($C$2:C599)-1,0)</f>
        <v>-0.44121652292328639</v>
      </c>
      <c r="E599" s="112">
        <f>IF(C599&lt;MAX($C$262:C599),C599/MAX($C$262:C599)-1,0)</f>
        <v>-3.5266457680250718E-2</v>
      </c>
    </row>
    <row r="600" spans="1:5">
      <c r="A600" s="268">
        <v>42929</v>
      </c>
      <c r="B600" s="267">
        <v>1.2330000000000001</v>
      </c>
      <c r="C600" s="267">
        <v>1.2330000000000001</v>
      </c>
      <c r="D600" s="112">
        <f>IF(C600&lt;MAX($C$2:C600),C600/MAX($C$2:C600)-1,0)</f>
        <v>-0.4403086699954607</v>
      </c>
      <c r="E600" s="112">
        <f>IF(C600&lt;MAX($C$262:C600),C600/MAX($C$262:C600)-1,0)</f>
        <v>-3.3699059561128508E-2</v>
      </c>
    </row>
    <row r="601" spans="1:5">
      <c r="A601" s="268">
        <v>42930</v>
      </c>
      <c r="B601" s="267">
        <v>1.232</v>
      </c>
      <c r="C601" s="267">
        <v>1.232</v>
      </c>
      <c r="D601" s="112">
        <f>IF(C601&lt;MAX($C$2:C601),C601/MAX($C$2:C601)-1,0)</f>
        <v>-0.44076259645937355</v>
      </c>
      <c r="E601" s="112">
        <f>IF(C601&lt;MAX($C$262:C601),C601/MAX($C$262:C601)-1,0)</f>
        <v>-3.4482758620689724E-2</v>
      </c>
    </row>
    <row r="602" spans="1:5">
      <c r="A602" s="268">
        <v>42933</v>
      </c>
      <c r="B602" s="267">
        <v>1.2050000000000001</v>
      </c>
      <c r="C602" s="267">
        <v>1.2050000000000001</v>
      </c>
      <c r="D602" s="112">
        <f>IF(C602&lt;MAX($C$2:C602),C602/MAX($C$2:C602)-1,0)</f>
        <v>-0.45301861098502039</v>
      </c>
      <c r="E602" s="112">
        <f>IF(C602&lt;MAX($C$262:C602),C602/MAX($C$262:C602)-1,0)</f>
        <v>-5.564263322884011E-2</v>
      </c>
    </row>
    <row r="603" spans="1:5">
      <c r="A603" s="268">
        <v>42934</v>
      </c>
      <c r="B603" s="267">
        <v>1.202</v>
      </c>
      <c r="C603" s="267">
        <v>1.202</v>
      </c>
      <c r="D603" s="112">
        <f>IF(C603&lt;MAX($C$2:C603),C603/MAX($C$2:C603)-1,0)</f>
        <v>-0.45438039037675892</v>
      </c>
      <c r="E603" s="112">
        <f>IF(C603&lt;MAX($C$262:C603),C603/MAX($C$262:C603)-1,0)</f>
        <v>-5.7993730407523536E-2</v>
      </c>
    </row>
    <row r="604" spans="1:5">
      <c r="A604" s="268">
        <v>42935</v>
      </c>
      <c r="B604" s="267">
        <v>1.2210000000000001</v>
      </c>
      <c r="C604" s="267">
        <v>1.2210000000000001</v>
      </c>
      <c r="D604" s="112">
        <f>IF(C604&lt;MAX($C$2:C604),C604/MAX($C$2:C604)-1,0)</f>
        <v>-0.44575578756241485</v>
      </c>
      <c r="E604" s="112">
        <f>IF(C604&lt;MAX($C$262:C604),C604/MAX($C$262:C604)-1,0)</f>
        <v>-4.3103448275861989E-2</v>
      </c>
    </row>
    <row r="605" spans="1:5">
      <c r="A605" s="268">
        <v>42936</v>
      </c>
      <c r="B605" s="267">
        <v>1.2250000000000001</v>
      </c>
      <c r="C605" s="267">
        <v>1.2250000000000001</v>
      </c>
      <c r="D605" s="112">
        <f>IF(C605&lt;MAX($C$2:C605),C605/MAX($C$2:C605)-1,0)</f>
        <v>-0.44394008170676347</v>
      </c>
      <c r="E605" s="112">
        <f>IF(C605&lt;MAX($C$262:C605),C605/MAX($C$262:C605)-1,0)</f>
        <v>-3.9968652037617458E-2</v>
      </c>
    </row>
    <row r="606" spans="1:5">
      <c r="A606" s="268">
        <v>42937</v>
      </c>
      <c r="B606" s="267">
        <v>1.218</v>
      </c>
      <c r="C606" s="267">
        <v>1.218</v>
      </c>
      <c r="D606" s="112">
        <f>IF(C606&lt;MAX($C$2:C606),C606/MAX($C$2:C606)-1,0)</f>
        <v>-0.44711756695415339</v>
      </c>
      <c r="E606" s="112">
        <f>IF(C606&lt;MAX($C$262:C606),C606/MAX($C$262:C606)-1,0)</f>
        <v>-4.5454545454545525E-2</v>
      </c>
    </row>
    <row r="607" spans="1:5">
      <c r="A607" s="268">
        <v>42940</v>
      </c>
      <c r="B607" s="267">
        <v>1.2230000000000001</v>
      </c>
      <c r="C607" s="267">
        <v>1.2230000000000001</v>
      </c>
      <c r="D607" s="112">
        <f>IF(C607&lt;MAX($C$2:C607),C607/MAX($C$2:C607)-1,0)</f>
        <v>-0.44484793463458916</v>
      </c>
      <c r="E607" s="112">
        <f>IF(C607&lt;MAX($C$262:C607),C607/MAX($C$262:C607)-1,0)</f>
        <v>-4.1536050156739779E-2</v>
      </c>
    </row>
    <row r="608" spans="1:5">
      <c r="A608" s="268">
        <v>42941</v>
      </c>
      <c r="B608" s="267">
        <v>1.218</v>
      </c>
      <c r="C608" s="267">
        <v>1.218</v>
      </c>
      <c r="D608" s="112">
        <f>IF(C608&lt;MAX($C$2:C608),C608/MAX($C$2:C608)-1,0)</f>
        <v>-0.44711756695415339</v>
      </c>
      <c r="E608" s="112">
        <f>IF(C608&lt;MAX($C$262:C608),C608/MAX($C$262:C608)-1,0)</f>
        <v>-4.5454545454545525E-2</v>
      </c>
    </row>
    <row r="609" spans="1:5">
      <c r="A609" s="268">
        <v>42942</v>
      </c>
      <c r="B609" s="267">
        <v>1.2050000000000001</v>
      </c>
      <c r="C609" s="267">
        <v>1.2050000000000001</v>
      </c>
      <c r="D609" s="112">
        <f>IF(C609&lt;MAX($C$2:C609),C609/MAX($C$2:C609)-1,0)</f>
        <v>-0.45301861098502039</v>
      </c>
      <c r="E609" s="112">
        <f>IF(C609&lt;MAX($C$262:C609),C609/MAX($C$262:C609)-1,0)</f>
        <v>-5.564263322884011E-2</v>
      </c>
    </row>
    <row r="610" spans="1:5">
      <c r="A610" s="268">
        <v>42943</v>
      </c>
      <c r="B610" s="267">
        <v>1.206</v>
      </c>
      <c r="C610" s="267">
        <v>1.206</v>
      </c>
      <c r="D610" s="112">
        <f>IF(C610&lt;MAX($C$2:C610),C610/MAX($C$2:C610)-1,0)</f>
        <v>-0.45256468452110754</v>
      </c>
      <c r="E610" s="112">
        <f>IF(C610&lt;MAX($C$262:C610),C610/MAX($C$262:C610)-1,0)</f>
        <v>-5.4858934169279006E-2</v>
      </c>
    </row>
    <row r="611" spans="1:5">
      <c r="A611" s="268">
        <v>42944</v>
      </c>
      <c r="B611" s="267">
        <v>1.21</v>
      </c>
      <c r="C611" s="267">
        <v>1.21</v>
      </c>
      <c r="D611" s="112">
        <f>IF(C611&lt;MAX($C$2:C611),C611/MAX($C$2:C611)-1,0)</f>
        <v>-0.45074897866545616</v>
      </c>
      <c r="E611" s="112">
        <f>IF(C611&lt;MAX($C$262:C611),C611/MAX($C$262:C611)-1,0)</f>
        <v>-5.1724137931034475E-2</v>
      </c>
    </row>
    <row r="612" spans="1:5">
      <c r="A612" s="268">
        <v>42947</v>
      </c>
      <c r="B612" s="267">
        <v>1.2110000000000001</v>
      </c>
      <c r="C612" s="267">
        <v>1.2110000000000001</v>
      </c>
      <c r="D612" s="112">
        <f>IF(C612&lt;MAX($C$2:C612),C612/MAX($C$2:C612)-1,0)</f>
        <v>-0.45029505220154331</v>
      </c>
      <c r="E612" s="112">
        <f>IF(C612&lt;MAX($C$262:C612),C612/MAX($C$262:C612)-1,0)</f>
        <v>-5.0940438871473259E-2</v>
      </c>
    </row>
    <row r="613" spans="1:5">
      <c r="A613" s="268">
        <v>42948</v>
      </c>
      <c r="B613" s="267">
        <v>1.218</v>
      </c>
      <c r="C613" s="267">
        <v>1.218</v>
      </c>
      <c r="D613" s="112">
        <f>IF(C613&lt;MAX($C$2:C613),C613/MAX($C$2:C613)-1,0)</f>
        <v>-0.44711756695415339</v>
      </c>
      <c r="E613" s="112">
        <f>IF(C613&lt;MAX($C$262:C613),C613/MAX($C$262:C613)-1,0)</f>
        <v>-4.5454545454545525E-2</v>
      </c>
    </row>
    <row r="614" spans="1:5">
      <c r="A614" s="268">
        <v>42949</v>
      </c>
      <c r="B614" s="267">
        <v>1.21</v>
      </c>
      <c r="C614" s="267">
        <v>1.21</v>
      </c>
      <c r="D614" s="112">
        <f>IF(C614&lt;MAX($C$2:C614),C614/MAX($C$2:C614)-1,0)</f>
        <v>-0.45074897866545616</v>
      </c>
      <c r="E614" s="112">
        <f>IF(C614&lt;MAX($C$262:C614),C614/MAX($C$262:C614)-1,0)</f>
        <v>-5.1724137931034475E-2</v>
      </c>
    </row>
    <row r="615" spans="1:5">
      <c r="A615" s="268">
        <v>42950</v>
      </c>
      <c r="B615" s="267">
        <v>1.198</v>
      </c>
      <c r="C615" s="267">
        <v>1.198</v>
      </c>
      <c r="D615" s="112">
        <f>IF(C615&lt;MAX($C$2:C615),C615/MAX($C$2:C615)-1,0)</f>
        <v>-0.45619609623241031</v>
      </c>
      <c r="E615" s="112">
        <f>IF(C615&lt;MAX($C$262:C615),C615/MAX($C$262:C615)-1,0)</f>
        <v>-6.1128526645768066E-2</v>
      </c>
    </row>
    <row r="616" spans="1:5">
      <c r="A616" s="268">
        <v>42951</v>
      </c>
      <c r="B616" s="267">
        <v>1.1919999999999999</v>
      </c>
      <c r="C616" s="267">
        <v>1.1919999999999999</v>
      </c>
      <c r="D616" s="112">
        <f>IF(C616&lt;MAX($C$2:C616),C616/MAX($C$2:C616)-1,0)</f>
        <v>-0.45891965501588738</v>
      </c>
      <c r="E616" s="112">
        <f>IF(C616&lt;MAX($C$262:C616),C616/MAX($C$262:C616)-1,0)</f>
        <v>-6.5830721003134807E-2</v>
      </c>
    </row>
    <row r="617" spans="1:5">
      <c r="A617" s="268">
        <v>42954</v>
      </c>
      <c r="B617" s="267">
        <v>1.2010000000000001</v>
      </c>
      <c r="C617" s="267">
        <v>1.2010000000000001</v>
      </c>
      <c r="D617" s="112">
        <f>IF(C617&lt;MAX($C$2:C617),C617/MAX($C$2:C617)-1,0)</f>
        <v>-0.45483431684067177</v>
      </c>
      <c r="E617" s="112">
        <f>IF(C617&lt;MAX($C$262:C617),C617/MAX($C$262:C617)-1,0)</f>
        <v>-5.8777429467084641E-2</v>
      </c>
    </row>
    <row r="618" spans="1:5">
      <c r="A618" s="268">
        <v>42955</v>
      </c>
      <c r="B618" s="267">
        <v>1.208</v>
      </c>
      <c r="C618" s="267">
        <v>1.208</v>
      </c>
      <c r="D618" s="112">
        <f>IF(C618&lt;MAX($C$2:C618),C618/MAX($C$2:C618)-1,0)</f>
        <v>-0.45165683159328185</v>
      </c>
      <c r="E618" s="112">
        <f>IF(C618&lt;MAX($C$262:C618),C618/MAX($C$262:C618)-1,0)</f>
        <v>-5.3291536050156796E-2</v>
      </c>
    </row>
    <row r="619" spans="1:5">
      <c r="A619" s="268">
        <v>42956</v>
      </c>
      <c r="B619" s="267">
        <v>1.2250000000000001</v>
      </c>
      <c r="C619" s="267">
        <v>1.2250000000000001</v>
      </c>
      <c r="D619" s="112">
        <f>IF(C619&lt;MAX($C$2:C619),C619/MAX($C$2:C619)-1,0)</f>
        <v>-0.44394008170676347</v>
      </c>
      <c r="E619" s="112">
        <f>IF(C619&lt;MAX($C$262:C619),C619/MAX($C$262:C619)-1,0)</f>
        <v>-3.9968652037617458E-2</v>
      </c>
    </row>
    <row r="620" spans="1:5">
      <c r="A620" s="268">
        <v>42957</v>
      </c>
      <c r="B620" s="267">
        <v>1.228</v>
      </c>
      <c r="C620" s="267">
        <v>1.228</v>
      </c>
      <c r="D620" s="112">
        <f>IF(C620&lt;MAX($C$2:C620),C620/MAX($C$2:C620)-1,0)</f>
        <v>-0.44257830231502493</v>
      </c>
      <c r="E620" s="112">
        <f>IF(C620&lt;MAX($C$262:C620),C620/MAX($C$262:C620)-1,0)</f>
        <v>-3.7617554858934255E-2</v>
      </c>
    </row>
    <row r="621" spans="1:5">
      <c r="A621" s="268">
        <v>42958</v>
      </c>
      <c r="B621" s="267">
        <v>1.222</v>
      </c>
      <c r="C621" s="267">
        <v>1.222</v>
      </c>
      <c r="D621" s="112">
        <f>IF(C621&lt;MAX($C$2:C621),C621/MAX($C$2:C621)-1,0)</f>
        <v>-0.44530186109850201</v>
      </c>
      <c r="E621" s="112">
        <f>IF(C621&lt;MAX($C$262:C621),C621/MAX($C$262:C621)-1,0)</f>
        <v>-4.2319749216300995E-2</v>
      </c>
    </row>
    <row r="622" spans="1:5">
      <c r="A622" s="268">
        <v>42961</v>
      </c>
      <c r="B622" s="267">
        <v>1.246</v>
      </c>
      <c r="C622" s="267">
        <v>1.246</v>
      </c>
      <c r="D622" s="112">
        <f>IF(C622&lt;MAX($C$2:C622),C622/MAX($C$2:C622)-1,0)</f>
        <v>-0.4344076259645937</v>
      </c>
      <c r="E622" s="112">
        <f>IF(C622&lt;MAX($C$262:C622),C622/MAX($C$262:C622)-1,0)</f>
        <v>-2.3510971786833923E-2</v>
      </c>
    </row>
    <row r="623" spans="1:5">
      <c r="A623" s="268">
        <v>42962</v>
      </c>
      <c r="B623" s="267">
        <v>1.24</v>
      </c>
      <c r="C623" s="267">
        <v>1.24</v>
      </c>
      <c r="D623" s="112">
        <f>IF(C623&lt;MAX($C$2:C623),C623/MAX($C$2:C623)-1,0)</f>
        <v>-0.43713118474807078</v>
      </c>
      <c r="E623" s="112">
        <f>IF(C623&lt;MAX($C$262:C623),C623/MAX($C$262:C623)-1,0)</f>
        <v>-2.8213166144200663E-2</v>
      </c>
    </row>
    <row r="624" spans="1:5">
      <c r="A624" s="268">
        <v>42963</v>
      </c>
      <c r="B624" s="267">
        <v>1.2370000000000001</v>
      </c>
      <c r="C624" s="267">
        <v>1.2370000000000001</v>
      </c>
      <c r="D624" s="112">
        <f>IF(C624&lt;MAX($C$2:C624),C624/MAX($C$2:C624)-1,0)</f>
        <v>-0.43849296413980932</v>
      </c>
      <c r="E624" s="112">
        <f>IF(C624&lt;MAX($C$262:C624),C624/MAX($C$262:C624)-1,0)</f>
        <v>-3.0564263322883978E-2</v>
      </c>
    </row>
    <row r="625" spans="1:5">
      <c r="A625" s="268">
        <v>42964</v>
      </c>
      <c r="B625" s="267">
        <v>1.232</v>
      </c>
      <c r="C625" s="267">
        <v>1.232</v>
      </c>
      <c r="D625" s="112">
        <f>IF(C625&lt;MAX($C$2:C625),C625/MAX($C$2:C625)-1,0)</f>
        <v>-0.44076259645937355</v>
      </c>
      <c r="E625" s="112">
        <f>IF(C625&lt;MAX($C$262:C625),C625/MAX($C$262:C625)-1,0)</f>
        <v>-3.4482758620689724E-2</v>
      </c>
    </row>
    <row r="626" spans="1:5">
      <c r="A626" s="268">
        <v>42965</v>
      </c>
      <c r="B626" s="267">
        <v>1.2350000000000001</v>
      </c>
      <c r="C626" s="267">
        <v>1.2350000000000001</v>
      </c>
      <c r="D626" s="112">
        <f>IF(C626&lt;MAX($C$2:C626),C626/MAX($C$2:C626)-1,0)</f>
        <v>-0.43940081706763501</v>
      </c>
      <c r="E626" s="112">
        <f>IF(C626&lt;MAX($C$262:C626),C626/MAX($C$262:C626)-1,0)</f>
        <v>-3.2131661442006187E-2</v>
      </c>
    </row>
    <row r="627" spans="1:5">
      <c r="A627" s="268">
        <v>42968</v>
      </c>
      <c r="B627" s="267">
        <v>1.2450000000000001</v>
      </c>
      <c r="C627" s="267">
        <v>1.2450000000000001</v>
      </c>
      <c r="D627" s="112">
        <f>IF(C627&lt;MAX($C$2:C627),C627/MAX($C$2:C627)-1,0)</f>
        <v>-0.43486155242850655</v>
      </c>
      <c r="E627" s="112">
        <f>IF(C627&lt;MAX($C$262:C627),C627/MAX($C$262:C627)-1,0)</f>
        <v>-2.4294670846394917E-2</v>
      </c>
    </row>
    <row r="628" spans="1:5">
      <c r="A628" s="268">
        <v>42969</v>
      </c>
      <c r="B628" s="267">
        <v>1.2430000000000001</v>
      </c>
      <c r="C628" s="267">
        <v>1.2430000000000001</v>
      </c>
      <c r="D628" s="112">
        <f>IF(C628&lt;MAX($C$2:C628),C628/MAX($C$2:C628)-1,0)</f>
        <v>-0.43576940535633224</v>
      </c>
      <c r="E628" s="112">
        <f>IF(C628&lt;MAX($C$262:C628),C628/MAX($C$262:C628)-1,0)</f>
        <v>-2.5862068965517127E-2</v>
      </c>
    </row>
    <row r="629" spans="1:5">
      <c r="A629" s="268">
        <v>42970</v>
      </c>
      <c r="B629" s="267">
        <v>1.238</v>
      </c>
      <c r="C629" s="267">
        <v>1.238</v>
      </c>
      <c r="D629" s="112">
        <f>IF(C629&lt;MAX($C$2:C629),C629/MAX($C$2:C629)-1,0)</f>
        <v>-0.43803903767589647</v>
      </c>
      <c r="E629" s="112">
        <f>IF(C629&lt;MAX($C$262:C629),C629/MAX($C$262:C629)-1,0)</f>
        <v>-2.9780564263322873E-2</v>
      </c>
    </row>
    <row r="630" spans="1:5">
      <c r="A630" s="268">
        <v>42971</v>
      </c>
      <c r="B630" s="267">
        <v>1.2270000000000001</v>
      </c>
      <c r="C630" s="267">
        <v>1.2270000000000001</v>
      </c>
      <c r="D630" s="112">
        <f>IF(C630&lt;MAX($C$2:C630),C630/MAX($C$2:C630)-1,0)</f>
        <v>-0.44303222877893778</v>
      </c>
      <c r="E630" s="112">
        <f>IF(C630&lt;MAX($C$262:C630),C630/MAX($C$262:C630)-1,0)</f>
        <v>-3.8401253918495248E-2</v>
      </c>
    </row>
    <row r="631" spans="1:5">
      <c r="A631" s="268">
        <v>42972</v>
      </c>
      <c r="B631" s="267">
        <v>1.2310000000000001</v>
      </c>
      <c r="C631" s="267">
        <v>1.2310000000000001</v>
      </c>
      <c r="D631" s="112">
        <f>IF(C631&lt;MAX($C$2:C631),C631/MAX($C$2:C631)-1,0)</f>
        <v>-0.44121652292328639</v>
      </c>
      <c r="E631" s="112">
        <f>IF(C631&lt;MAX($C$262:C631),C631/MAX($C$262:C631)-1,0)</f>
        <v>-3.5266457680250718E-2</v>
      </c>
    </row>
    <row r="632" spans="1:5">
      <c r="A632" s="268">
        <v>42975</v>
      </c>
      <c r="B632" s="267">
        <v>1.238</v>
      </c>
      <c r="C632" s="267">
        <v>1.238</v>
      </c>
      <c r="D632" s="112">
        <f>IF(C632&lt;MAX($C$2:C632),C632/MAX($C$2:C632)-1,0)</f>
        <v>-0.43803903767589647</v>
      </c>
      <c r="E632" s="112">
        <f>IF(C632&lt;MAX($C$262:C632),C632/MAX($C$262:C632)-1,0)</f>
        <v>-2.9780564263322873E-2</v>
      </c>
    </row>
    <row r="633" spans="1:5">
      <c r="A633" s="268">
        <v>42976</v>
      </c>
      <c r="B633" s="267">
        <v>1.236</v>
      </c>
      <c r="C633" s="267">
        <v>1.236</v>
      </c>
      <c r="D633" s="112">
        <f>IF(C633&lt;MAX($C$2:C633),C633/MAX($C$2:C633)-1,0)</f>
        <v>-0.43894689060372216</v>
      </c>
      <c r="E633" s="112">
        <f>IF(C633&lt;MAX($C$262:C633),C633/MAX($C$262:C633)-1,0)</f>
        <v>-3.1347962382445194E-2</v>
      </c>
    </row>
    <row r="634" spans="1:5">
      <c r="A634" s="268">
        <v>42977</v>
      </c>
      <c r="B634" s="267">
        <v>1.236</v>
      </c>
      <c r="C634" s="267">
        <v>1.236</v>
      </c>
      <c r="D634" s="112">
        <f>IF(C634&lt;MAX($C$2:C634),C634/MAX($C$2:C634)-1,0)</f>
        <v>-0.43894689060372216</v>
      </c>
      <c r="E634" s="112">
        <f>IF(C634&lt;MAX($C$262:C634),C634/MAX($C$262:C634)-1,0)</f>
        <v>-3.1347962382445194E-2</v>
      </c>
    </row>
    <row r="635" spans="1:5">
      <c r="A635" s="268">
        <v>42978</v>
      </c>
      <c r="B635" s="267">
        <v>1.2310000000000001</v>
      </c>
      <c r="C635" s="267">
        <v>1.2310000000000001</v>
      </c>
      <c r="D635" s="112">
        <f>IF(C635&lt;MAX($C$2:C635),C635/MAX($C$2:C635)-1,0)</f>
        <v>-0.44121652292328639</v>
      </c>
      <c r="E635" s="112">
        <f>IF(C635&lt;MAX($C$262:C635),C635/MAX($C$262:C635)-1,0)</f>
        <v>-3.5266457680250718E-2</v>
      </c>
    </row>
    <row r="636" spans="1:5">
      <c r="A636" s="268">
        <v>42979</v>
      </c>
      <c r="B636" s="267">
        <v>1.2370000000000001</v>
      </c>
      <c r="C636" s="267">
        <v>1.2370000000000001</v>
      </c>
      <c r="D636" s="112">
        <f>IF(C636&lt;MAX($C$2:C636),C636/MAX($C$2:C636)-1,0)</f>
        <v>-0.43849296413980932</v>
      </c>
      <c r="E636" s="112">
        <f>IF(C636&lt;MAX($C$262:C636),C636/MAX($C$262:C636)-1,0)</f>
        <v>-3.0564263322883978E-2</v>
      </c>
    </row>
    <row r="637" spans="1:5">
      <c r="A637" s="268">
        <v>42982</v>
      </c>
      <c r="B637" s="267">
        <v>1.246</v>
      </c>
      <c r="C637" s="267">
        <v>1.246</v>
      </c>
      <c r="D637" s="112">
        <f>IF(C637&lt;MAX($C$2:C637),C637/MAX($C$2:C637)-1,0)</f>
        <v>-0.4344076259645937</v>
      </c>
      <c r="E637" s="112">
        <f>IF(C637&lt;MAX($C$262:C637),C637/MAX($C$262:C637)-1,0)</f>
        <v>-2.3510971786833923E-2</v>
      </c>
    </row>
    <row r="638" spans="1:5">
      <c r="A638" s="268">
        <v>42983</v>
      </c>
      <c r="B638" s="267">
        <v>1.248</v>
      </c>
      <c r="C638" s="267">
        <v>1.248</v>
      </c>
      <c r="D638" s="112">
        <f>IF(C638&lt;MAX($C$2:C638),C638/MAX($C$2:C638)-1,0)</f>
        <v>-0.43349977303676801</v>
      </c>
      <c r="E638" s="112">
        <f>IF(C638&lt;MAX($C$262:C638),C638/MAX($C$262:C638)-1,0)</f>
        <v>-2.1943573667711602E-2</v>
      </c>
    </row>
    <row r="639" spans="1:5">
      <c r="A639" s="268">
        <v>42984</v>
      </c>
      <c r="B639" s="267">
        <v>1.2410000000000001</v>
      </c>
      <c r="C639" s="267">
        <v>1.2410000000000001</v>
      </c>
      <c r="D639" s="112">
        <f>IF(C639&lt;MAX($C$2:C639),C639/MAX($C$2:C639)-1,0)</f>
        <v>-0.43667725828415793</v>
      </c>
      <c r="E639" s="112">
        <f>IF(C639&lt;MAX($C$262:C639),C639/MAX($C$262:C639)-1,0)</f>
        <v>-2.7429467084639447E-2</v>
      </c>
    </row>
    <row r="640" spans="1:5">
      <c r="A640" s="268">
        <v>42985</v>
      </c>
      <c r="B640" s="267">
        <v>1.242</v>
      </c>
      <c r="C640" s="267">
        <v>1.242</v>
      </c>
      <c r="D640" s="112">
        <f>IF(C640&lt;MAX($C$2:C640),C640/MAX($C$2:C640)-1,0)</f>
        <v>-0.43622333182024509</v>
      </c>
      <c r="E640" s="112">
        <f>IF(C640&lt;MAX($C$262:C640),C640/MAX($C$262:C640)-1,0)</f>
        <v>-2.6645768025078342E-2</v>
      </c>
    </row>
    <row r="641" spans="1:9">
      <c r="A641" s="268">
        <v>42986</v>
      </c>
      <c r="B641" s="267">
        <v>1.242</v>
      </c>
      <c r="C641" s="267">
        <v>1.242</v>
      </c>
      <c r="D641" s="112">
        <f>IF(C641&lt;MAX($C$2:C641),C641/MAX($C$2:C641)-1,0)</f>
        <v>-0.43622333182024509</v>
      </c>
      <c r="E641" s="112">
        <f>IF(C641&lt;MAX($C$262:C641),C641/MAX($C$262:C641)-1,0)</f>
        <v>-2.6645768025078342E-2</v>
      </c>
    </row>
    <row r="642" spans="1:9">
      <c r="A642" s="268">
        <v>42989</v>
      </c>
      <c r="B642" s="267">
        <v>1.2290000000000001</v>
      </c>
      <c r="C642" s="267">
        <v>1.2290000000000001</v>
      </c>
      <c r="D642" s="112">
        <f>IF(C642&lt;MAX($C$2:C642),C642/MAX($C$2:C642)-1,0)</f>
        <v>-0.44212437585111208</v>
      </c>
      <c r="E642" s="112">
        <f>IF(C642&lt;MAX($C$262:C642),C642/MAX($C$262:C642)-1,0)</f>
        <v>-3.6833855799373039E-2</v>
      </c>
    </row>
    <row r="643" spans="1:9">
      <c r="A643" s="268">
        <v>42990</v>
      </c>
      <c r="B643" s="267">
        <v>1.2290000000000001</v>
      </c>
      <c r="C643" s="267">
        <v>1.2290000000000001</v>
      </c>
      <c r="D643" s="112">
        <f>IF(C643&lt;MAX($C$2:C643),C643/MAX($C$2:C643)-1,0)</f>
        <v>-0.44212437585111208</v>
      </c>
      <c r="E643" s="112">
        <f>IF(C643&lt;MAX($C$262:C643),C643/MAX($C$262:C643)-1,0)</f>
        <v>-3.6833855799373039E-2</v>
      </c>
    </row>
    <row r="644" spans="1:9">
      <c r="A644" s="268">
        <v>42991</v>
      </c>
      <c r="B644" s="267">
        <v>1.238</v>
      </c>
      <c r="C644" s="267">
        <v>1.238</v>
      </c>
      <c r="D644" s="112">
        <f>IF(C644&lt;MAX($C$2:C644),C644/MAX($C$2:C644)-1,0)</f>
        <v>-0.43803903767589647</v>
      </c>
      <c r="E644" s="112">
        <f>IF(C644&lt;MAX($C$262:C644),C644/MAX($C$262:C644)-1,0)</f>
        <v>-2.9780564263322873E-2</v>
      </c>
    </row>
    <row r="645" spans="1:9">
      <c r="A645" s="268">
        <v>42992</v>
      </c>
      <c r="B645" s="267">
        <v>1.2370000000000001</v>
      </c>
      <c r="C645" s="267">
        <v>1.2370000000000001</v>
      </c>
      <c r="D645" s="112">
        <f>IF(C645&lt;MAX($C$2:C645),C645/MAX($C$2:C645)-1,0)</f>
        <v>-0.43849296413980932</v>
      </c>
      <c r="E645" s="112">
        <f>IF(C645&lt;MAX($C$262:C645),C645/MAX($C$262:C645)-1,0)</f>
        <v>-3.0564263322883978E-2</v>
      </c>
    </row>
    <row r="646" spans="1:9">
      <c r="A646" s="268">
        <v>42993</v>
      </c>
      <c r="B646" s="267">
        <v>1.2350000000000001</v>
      </c>
      <c r="C646" s="267">
        <v>1.2350000000000001</v>
      </c>
      <c r="D646" s="112">
        <f>IF(C646&lt;MAX($C$2:C646),C646/MAX($C$2:C646)-1,0)</f>
        <v>-0.43940081706763501</v>
      </c>
      <c r="E646" s="112">
        <f>IF(C646&lt;MAX($C$262:C646),C646/MAX($C$262:C646)-1,0)</f>
        <v>-3.2131661442006187E-2</v>
      </c>
    </row>
    <row r="647" spans="1:9">
      <c r="A647" s="268">
        <v>42996</v>
      </c>
      <c r="B647" s="267">
        <v>1.248</v>
      </c>
      <c r="C647" s="267">
        <v>1.248</v>
      </c>
      <c r="D647" s="112">
        <f>IF(C647&lt;MAX($C$2:C647),C647/MAX($C$2:C647)-1,0)</f>
        <v>-0.43349977303676801</v>
      </c>
      <c r="E647" s="112">
        <f>IF(C647&lt;MAX($C$262:C647),C647/MAX($C$262:C647)-1,0)</f>
        <v>-2.1943573667711602E-2</v>
      </c>
    </row>
    <row r="648" spans="1:9">
      <c r="A648" s="268">
        <v>42997</v>
      </c>
      <c r="B648" s="267">
        <v>1.246</v>
      </c>
      <c r="C648" s="267">
        <v>1.246</v>
      </c>
      <c r="D648" s="112">
        <f>IF(C648&lt;MAX($C$2:C648),C648/MAX($C$2:C648)-1,0)</f>
        <v>-0.4344076259645937</v>
      </c>
      <c r="E648" s="112">
        <f>IF(C648&lt;MAX($C$262:C648),C648/MAX($C$262:C648)-1,0)</f>
        <v>-2.3510971786833923E-2</v>
      </c>
      <c r="H648">
        <f>B656/B635-1</f>
        <v>3.1681559707554818E-2</v>
      </c>
    </row>
    <row r="649" spans="1:9">
      <c r="A649" s="268">
        <v>42998</v>
      </c>
      <c r="B649" s="267">
        <v>1.2450000000000001</v>
      </c>
      <c r="C649" s="267">
        <v>1.2450000000000001</v>
      </c>
      <c r="D649" s="112">
        <f>IF(C649&lt;MAX($C$2:C649),C649/MAX($C$2:C649)-1,0)</f>
        <v>-0.43486155242850655</v>
      </c>
      <c r="E649" s="112">
        <f>IF(C649&lt;MAX($C$262:C649),C649/MAX($C$262:C649)-1,0)</f>
        <v>-2.4294670846394917E-2</v>
      </c>
    </row>
    <row r="650" spans="1:9">
      <c r="A650" s="268">
        <v>42999</v>
      </c>
      <c r="B650" s="267">
        <v>1.24</v>
      </c>
      <c r="C650" s="267">
        <v>1.24</v>
      </c>
      <c r="D650" s="112">
        <f>IF(C650&lt;MAX($C$2:C650),C650/MAX($C$2:C650)-1,0)</f>
        <v>-0.43713118474807078</v>
      </c>
      <c r="E650" s="112">
        <f>IF(C650&lt;MAX($C$262:C650),C650/MAX($C$262:C650)-1,0)</f>
        <v>-2.8213166144200663E-2</v>
      </c>
    </row>
    <row r="651" spans="1:9">
      <c r="A651" s="268">
        <v>43000</v>
      </c>
      <c r="B651" s="267">
        <v>1.24</v>
      </c>
      <c r="C651" s="267">
        <v>1.24</v>
      </c>
      <c r="D651" s="112">
        <f>IF(C651&lt;MAX($C$2:C651),C651/MAX($C$2:C651)-1,0)</f>
        <v>-0.43713118474807078</v>
      </c>
      <c r="E651" s="112">
        <f>IF(C651&lt;MAX($C$262:C651),C651/MAX($C$262:C651)-1,0)</f>
        <v>-2.8213166144200663E-2</v>
      </c>
    </row>
    <row r="652" spans="1:9">
      <c r="A652" s="268">
        <v>43003</v>
      </c>
      <c r="B652" s="267">
        <v>1.2390000000000001</v>
      </c>
      <c r="C652" s="267">
        <v>1.2390000000000001</v>
      </c>
      <c r="D652" s="112">
        <f>IF(C652&lt;MAX($C$2:C652),C652/MAX($C$2:C652)-1,0)</f>
        <v>-0.43758511121198362</v>
      </c>
      <c r="E652" s="112">
        <f>IF(C652&lt;MAX($C$262:C652),C652/MAX($C$262:C652)-1,0)</f>
        <v>-2.8996865203761657E-2</v>
      </c>
    </row>
    <row r="653" spans="1:9">
      <c r="A653" s="268">
        <v>43004</v>
      </c>
      <c r="B653" s="267">
        <v>1.2410000000000001</v>
      </c>
      <c r="C653" s="267">
        <v>1.2410000000000001</v>
      </c>
      <c r="D653" s="112">
        <f>IF(C653&lt;MAX($C$2:C653),C653/MAX($C$2:C653)-1,0)</f>
        <v>-0.43667725828415793</v>
      </c>
      <c r="E653" s="112">
        <f>IF(C653&lt;MAX($C$262:C653),C653/MAX($C$262:C653)-1,0)</f>
        <v>-2.7429467084639447E-2</v>
      </c>
    </row>
    <row r="654" spans="1:9">
      <c r="A654" s="268">
        <v>43005</v>
      </c>
      <c r="B654" s="267">
        <v>1.2490000000000001</v>
      </c>
      <c r="C654" s="267">
        <v>1.2490000000000001</v>
      </c>
      <c r="D654" s="112">
        <f>IF(C654&lt;MAX($C$2:C654),C654/MAX($C$2:C654)-1,0)</f>
        <v>-0.43304584657285505</v>
      </c>
      <c r="E654" s="112">
        <f>IF(C654&lt;MAX($C$262:C654),C654/MAX($C$262:C654)-1,0)</f>
        <v>-2.1159874608150386E-2</v>
      </c>
    </row>
    <row r="655" spans="1:9">
      <c r="A655" s="268">
        <v>43006</v>
      </c>
      <c r="B655" s="267">
        <v>1.264</v>
      </c>
      <c r="C655" s="267">
        <v>1.264</v>
      </c>
      <c r="D655" s="112">
        <f>IF(C655&lt;MAX($C$2:C655),C655/MAX($C$2:C655)-1,0)</f>
        <v>-0.42623694961416247</v>
      </c>
      <c r="E655" s="112">
        <f>IF(C655&lt;MAX($C$262:C655),C655/MAX($C$262:C655)-1,0)</f>
        <v>-9.4043887147335914E-3</v>
      </c>
    </row>
    <row r="656" spans="1:9">
      <c r="A656" s="268">
        <v>43007</v>
      </c>
      <c r="B656" s="267">
        <v>1.27</v>
      </c>
      <c r="C656" s="267">
        <v>1.27</v>
      </c>
      <c r="D656" s="112">
        <f>IF(C656&lt;MAX($C$2:C656),C656/MAX($C$2:C656)-1,0)</f>
        <v>-0.4235133908306854</v>
      </c>
      <c r="E656" s="112">
        <f>IF(C656&lt;MAX($C$262:C656),C656/MAX($C$262:C656)-1,0)</f>
        <v>-4.7021943573667402E-3</v>
      </c>
      <c r="G656" s="112">
        <f>B656/B591-1</f>
        <v>-4.7021943573667402E-3</v>
      </c>
      <c r="H656" s="112">
        <f>B656/B531-1</f>
        <v>8.4543125533731889E-2</v>
      </c>
      <c r="I656" s="112">
        <f>B656/B472-1</f>
        <v>0.17050691244239635</v>
      </c>
    </row>
    <row r="657" spans="1:5">
      <c r="A657" s="268">
        <v>43017</v>
      </c>
      <c r="B657" s="267">
        <v>1.29</v>
      </c>
      <c r="C657" s="267">
        <v>1.29</v>
      </c>
      <c r="D657" s="112">
        <f>IF(C657&lt;MAX($C$2:C657),C657/MAX($C$2:C657)-1,0)</f>
        <v>-0.41443486155242848</v>
      </c>
      <c r="E657" s="112">
        <f>IF(C657&lt;MAX($C$262:C657),C657/MAX($C$262:C657)-1,0)</f>
        <v>0</v>
      </c>
    </row>
    <row r="658" spans="1:5">
      <c r="A658" s="268">
        <v>43018</v>
      </c>
      <c r="B658" s="267">
        <v>1.306</v>
      </c>
      <c r="C658" s="267">
        <v>1.306</v>
      </c>
      <c r="D658" s="112">
        <f>IF(C658&lt;MAX($C$2:C658),C658/MAX($C$2:C658)-1,0)</f>
        <v>-0.40717203812982294</v>
      </c>
      <c r="E658" s="112">
        <f>IF(C658&lt;MAX($C$262:C658),C658/MAX($C$262:C658)-1,0)</f>
        <v>0</v>
      </c>
    </row>
    <row r="659" spans="1:5">
      <c r="A659" s="268">
        <v>43019</v>
      </c>
      <c r="B659" s="267">
        <v>1.3180000000000001</v>
      </c>
      <c r="C659" s="267">
        <v>1.3180000000000001</v>
      </c>
      <c r="D659" s="112">
        <f>IF(C659&lt;MAX($C$2:C659),C659/MAX($C$2:C659)-1,0)</f>
        <v>-0.40172492056286879</v>
      </c>
      <c r="E659" s="112">
        <f>IF(C659&lt;MAX($C$262:C659),C659/MAX($C$262:C659)-1,0)</f>
        <v>0</v>
      </c>
    </row>
    <row r="660" spans="1:5">
      <c r="A660" s="268">
        <v>43020</v>
      </c>
      <c r="B660" s="267">
        <v>1.3280000000000001</v>
      </c>
      <c r="C660" s="267">
        <v>1.3280000000000001</v>
      </c>
      <c r="D660" s="112">
        <f>IF(C660&lt;MAX($C$2:C660),C660/MAX($C$2:C660)-1,0)</f>
        <v>-0.39718565592374033</v>
      </c>
      <c r="E660" s="112">
        <f>IF(C660&lt;MAX($C$262:C660),C660/MAX($C$262:C660)-1,0)</f>
        <v>0</v>
      </c>
    </row>
    <row r="661" spans="1:5">
      <c r="A661" s="270">
        <v>43021</v>
      </c>
      <c r="B661" s="269">
        <v>1.341</v>
      </c>
      <c r="C661" s="269">
        <v>1.341</v>
      </c>
      <c r="D661" s="112">
        <f>IF(C661&lt;MAX($C$2:C661),C661/MAX($C$2:C661)-1,0)</f>
        <v>-0.39128461189287334</v>
      </c>
      <c r="E661" s="112">
        <f>IF(C661&lt;MAX($C$262:C661),C661/MAX($C$262:C661)-1,0)</f>
        <v>0</v>
      </c>
    </row>
    <row r="662" spans="1:5">
      <c r="A662" s="270">
        <v>43024</v>
      </c>
      <c r="B662" s="308">
        <v>1.3360000000000001</v>
      </c>
      <c r="C662" s="308">
        <v>1.3360000000000001</v>
      </c>
      <c r="D662" s="112">
        <f>IF(C662&lt;MAX($C$2:C662),C662/MAX($C$2:C662)-1,0)</f>
        <v>-0.39355424421243745</v>
      </c>
      <c r="E662" s="112">
        <f>IF(C662&lt;MAX($C$262:C662),C662/MAX($C$262:C662)-1,0)</f>
        <v>-3.7285607755405126E-3</v>
      </c>
    </row>
    <row r="663" spans="1:5">
      <c r="A663" s="270">
        <v>43025</v>
      </c>
      <c r="B663" s="308">
        <v>1.343</v>
      </c>
      <c r="C663" s="308">
        <v>1.343</v>
      </c>
      <c r="D663" s="112">
        <f>IF(C663&lt;MAX($C$2:C663),C663/MAX($C$2:C663)-1,0)</f>
        <v>-0.39037675896504764</v>
      </c>
      <c r="E663" s="112">
        <f>IF(C663&lt;MAX($C$262:C663),C663/MAX($C$262:C663)-1,0)</f>
        <v>0</v>
      </c>
    </row>
    <row r="664" spans="1:5">
      <c r="A664" s="270">
        <v>43026</v>
      </c>
      <c r="B664" s="307">
        <v>1.3680000000000001</v>
      </c>
      <c r="C664" s="307">
        <v>1.3680000000000001</v>
      </c>
      <c r="D664" s="112">
        <f>IF(C664&lt;MAX($C$2:C664),C664/MAX($C$2:C664)-1,0)</f>
        <v>-0.37902859736722638</v>
      </c>
      <c r="E664" s="112">
        <f>IF(C664&lt;MAX($C$262:C664),C664/MAX($C$262:C664)-1,0)</f>
        <v>0</v>
      </c>
    </row>
    <row r="665" spans="1:5">
      <c r="A665" s="270">
        <v>43027</v>
      </c>
      <c r="B665" s="308">
        <v>1.3779999999999999</v>
      </c>
      <c r="C665" s="308">
        <v>1.3779999999999999</v>
      </c>
      <c r="D665" s="112">
        <f>IF(C665&lt;MAX($C$2:C665),C665/MAX($C$2:C665)-1,0)</f>
        <v>-0.37448933272809803</v>
      </c>
      <c r="E665" s="112">
        <f>IF(C665&lt;MAX($C$262:C665),C665/MAX($C$262:C665)-1,0)</f>
        <v>0</v>
      </c>
    </row>
    <row r="666" spans="1:5">
      <c r="A666" s="270">
        <v>43028</v>
      </c>
      <c r="B666" s="307">
        <v>1.367</v>
      </c>
      <c r="C666" s="307">
        <v>1.367</v>
      </c>
      <c r="D666" s="112">
        <f>IF(C666&lt;MAX($C$2:C666),C666/MAX($C$2:C666)-1,0)</f>
        <v>-0.37948252383113934</v>
      </c>
      <c r="E666" s="112">
        <f>IF(C666&lt;MAX($C$262:C666),C666/MAX($C$262:C666)-1,0)</f>
        <v>-7.9825834542814889E-3</v>
      </c>
    </row>
    <row r="667" spans="1:5" ht="15" thickBot="1">
      <c r="A667" s="25"/>
      <c r="B667" s="24" t="s">
        <v>228</v>
      </c>
      <c r="C667" s="22" t="s">
        <v>4</v>
      </c>
    </row>
    <row r="668" spans="1:5" ht="15" thickBot="1">
      <c r="A668" s="107" t="s">
        <v>752</v>
      </c>
      <c r="B668" s="99">
        <f>(C666-1)*365/(A666-A2)</f>
        <v>0.12905105973025047</v>
      </c>
      <c r="C668" s="3">
        <f>MIN(D3:D661)</f>
        <v>-0.58011802088061737</v>
      </c>
    </row>
    <row r="669" spans="1:5" ht="15" thickBot="1">
      <c r="A669" s="82" t="s">
        <v>580</v>
      </c>
      <c r="B669" s="99">
        <f>(C666-C263)/C263*365/(A666-A263)</f>
        <v>0.26015000644776787</v>
      </c>
      <c r="C669" s="24">
        <f>MIN(E167:E661)</f>
        <v>-9.075342465753411E-2</v>
      </c>
    </row>
    <row r="670" spans="1:5" ht="27.75" thickBot="1">
      <c r="A670" s="242" t="s">
        <v>850</v>
      </c>
      <c r="B670" s="99">
        <f>C666/C472-1</f>
        <v>0.25990783410138252</v>
      </c>
      <c r="C670" s="3">
        <f>MIN(E473:E661)</f>
        <v>-9.075342465753411E-2</v>
      </c>
    </row>
  </sheetData>
  <phoneticPr fontId="2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H388"/>
  <sheetViews>
    <sheetView topLeftCell="A361" workbookViewId="0">
      <selection activeCell="F387" sqref="F387"/>
    </sheetView>
  </sheetViews>
  <sheetFormatPr defaultRowHeight="14.25"/>
  <cols>
    <col min="1" max="1" width="11.25" customWidth="1"/>
    <col min="4" max="4" width="9" style="112"/>
  </cols>
  <sheetData>
    <row r="1" spans="1:4">
      <c r="A1" s="271" t="s">
        <v>1077</v>
      </c>
      <c r="B1" s="271" t="s">
        <v>1078</v>
      </c>
      <c r="C1" s="271" t="s">
        <v>1079</v>
      </c>
    </row>
    <row r="2" spans="1:4">
      <c r="A2" s="273">
        <v>42444</v>
      </c>
      <c r="B2" s="272">
        <v>1</v>
      </c>
      <c r="C2" s="272">
        <v>1</v>
      </c>
    </row>
    <row r="3" spans="1:4">
      <c r="A3" s="273">
        <v>42447</v>
      </c>
      <c r="B3" s="272">
        <v>1</v>
      </c>
      <c r="C3" s="272">
        <v>1</v>
      </c>
      <c r="D3" s="112">
        <f>IF(C3&lt;MAX($C$2:C3),C3/MAX($C$2:C3)-1,0)</f>
        <v>0</v>
      </c>
    </row>
    <row r="4" spans="1:4">
      <c r="A4" s="273">
        <v>42454</v>
      </c>
      <c r="B4" s="272">
        <v>1</v>
      </c>
      <c r="C4" s="272">
        <v>1</v>
      </c>
      <c r="D4" s="112">
        <f>IF(C4&lt;MAX($C$2:C4),C4/MAX($C$2:C4)-1,0)</f>
        <v>0</v>
      </c>
    </row>
    <row r="5" spans="1:4">
      <c r="A5" s="273">
        <v>42461</v>
      </c>
      <c r="B5" s="272">
        <v>1</v>
      </c>
      <c r="C5" s="272">
        <v>1</v>
      </c>
      <c r="D5" s="112">
        <f>IF(C5&lt;MAX($C$2:C5),C5/MAX($C$2:C5)-1,0)</f>
        <v>0</v>
      </c>
    </row>
    <row r="6" spans="1:4">
      <c r="A6" s="273">
        <v>42465</v>
      </c>
      <c r="B6" s="272">
        <v>1.0049999999999999</v>
      </c>
      <c r="C6" s="272">
        <v>1.0049999999999999</v>
      </c>
      <c r="D6" s="112">
        <f>IF(C6&lt;MAX($C$2:C6),C6/MAX($C$2:C6)-1,0)</f>
        <v>0</v>
      </c>
    </row>
    <row r="7" spans="1:4">
      <c r="A7" s="273">
        <v>42466</v>
      </c>
      <c r="B7" s="272">
        <v>1.0049999999999999</v>
      </c>
      <c r="C7" s="272">
        <v>1.0049999999999999</v>
      </c>
      <c r="D7" s="112">
        <f>IF(C7&lt;MAX($C$2:C7),C7/MAX($C$2:C7)-1,0)</f>
        <v>0</v>
      </c>
    </row>
    <row r="8" spans="1:4">
      <c r="A8" s="273">
        <v>42467</v>
      </c>
      <c r="B8" s="272">
        <v>1.004</v>
      </c>
      <c r="C8" s="272">
        <v>1.004</v>
      </c>
      <c r="D8" s="112">
        <f>IF(C8&lt;MAX($C$2:C8),C8/MAX($C$2:C8)-1,0)</f>
        <v>-9.9502487562175279E-4</v>
      </c>
    </row>
    <row r="9" spans="1:4">
      <c r="A9" s="273">
        <v>42468</v>
      </c>
      <c r="B9" s="272">
        <v>1.004</v>
      </c>
      <c r="C9" s="272">
        <v>1.004</v>
      </c>
      <c r="D9" s="112">
        <f>IF(C9&lt;MAX($C$2:C9),C9/MAX($C$2:C9)-1,0)</f>
        <v>-9.9502487562175279E-4</v>
      </c>
    </row>
    <row r="10" spans="1:4">
      <c r="A10" s="273">
        <v>42471</v>
      </c>
      <c r="B10" s="272">
        <v>1.0069999999999999</v>
      </c>
      <c r="C10" s="272">
        <v>1.0069999999999999</v>
      </c>
      <c r="D10" s="112">
        <f>IF(C10&lt;MAX($C$2:C10),C10/MAX($C$2:C10)-1,0)</f>
        <v>0</v>
      </c>
    </row>
    <row r="11" spans="1:4">
      <c r="A11" s="273">
        <v>42472</v>
      </c>
      <c r="B11" s="272">
        <v>1.006</v>
      </c>
      <c r="C11" s="272">
        <v>1.006</v>
      </c>
      <c r="D11" s="112">
        <f>IF(C11&lt;MAX($C$2:C11),C11/MAX($C$2:C11)-1,0)</f>
        <v>-9.9304865938421027E-4</v>
      </c>
    </row>
    <row r="12" spans="1:4">
      <c r="A12" s="273">
        <v>42473</v>
      </c>
      <c r="B12" s="272">
        <v>1.0129999999999999</v>
      </c>
      <c r="C12" s="272">
        <v>1.0129999999999999</v>
      </c>
      <c r="D12" s="112">
        <f>IF(C12&lt;MAX($C$2:C12),C12/MAX($C$2:C12)-1,0)</f>
        <v>0</v>
      </c>
    </row>
    <row r="13" spans="1:4">
      <c r="A13" s="273">
        <v>42474</v>
      </c>
      <c r="B13" s="272">
        <v>1.0149999999999999</v>
      </c>
      <c r="C13" s="272">
        <v>1.0149999999999999</v>
      </c>
      <c r="D13" s="112">
        <f>IF(C13&lt;MAX($C$2:C13),C13/MAX($C$2:C13)-1,0)</f>
        <v>0</v>
      </c>
    </row>
    <row r="14" spans="1:4">
      <c r="A14" s="273">
        <v>42475</v>
      </c>
      <c r="B14" s="272">
        <v>1.014</v>
      </c>
      <c r="C14" s="272">
        <v>1.014</v>
      </c>
      <c r="D14" s="112">
        <f>IF(C14&lt;MAX($C$2:C14),C14/MAX($C$2:C14)-1,0)</f>
        <v>-9.8522167487669066E-4</v>
      </c>
    </row>
    <row r="15" spans="1:4">
      <c r="A15" s="273">
        <v>42478</v>
      </c>
      <c r="B15" s="272">
        <v>1.012</v>
      </c>
      <c r="C15" s="272">
        <v>1.012</v>
      </c>
      <c r="D15" s="112">
        <f>IF(C15&lt;MAX($C$2:C15),C15/MAX($C$2:C15)-1,0)</f>
        <v>-2.955665024630405E-3</v>
      </c>
    </row>
    <row r="16" spans="1:4">
      <c r="A16" s="273">
        <v>42479</v>
      </c>
      <c r="B16" s="272">
        <v>1.0129999999999999</v>
      </c>
      <c r="C16" s="272">
        <v>1.0129999999999999</v>
      </c>
      <c r="D16" s="112">
        <f>IF(C16&lt;MAX($C$2:C16),C16/MAX($C$2:C16)-1,0)</f>
        <v>-1.9704433497537144E-3</v>
      </c>
    </row>
    <row r="17" spans="1:4">
      <c r="A17" s="273">
        <v>42480</v>
      </c>
      <c r="B17" s="272">
        <v>1.0029999999999999</v>
      </c>
      <c r="C17" s="272">
        <v>1.0029999999999999</v>
      </c>
      <c r="D17" s="112">
        <f>IF(C17&lt;MAX($C$2:C17),C17/MAX($C$2:C17)-1,0)</f>
        <v>-1.1822660098522175E-2</v>
      </c>
    </row>
    <row r="18" spans="1:4">
      <c r="A18" s="273">
        <v>42481</v>
      </c>
      <c r="B18" s="272">
        <v>0.996</v>
      </c>
      <c r="C18" s="272">
        <v>0.996</v>
      </c>
      <c r="D18" s="112">
        <f>IF(C18&lt;MAX($C$2:C18),C18/MAX($C$2:C18)-1,0)</f>
        <v>-1.8719211822660009E-2</v>
      </c>
    </row>
    <row r="19" spans="1:4">
      <c r="A19" s="273">
        <v>42482</v>
      </c>
      <c r="B19" s="272">
        <v>1.002</v>
      </c>
      <c r="C19" s="272">
        <v>1.002</v>
      </c>
      <c r="D19" s="112">
        <f>IF(C19&lt;MAX($C$2:C19),C19/MAX($C$2:C19)-1,0)</f>
        <v>-1.2807881773398866E-2</v>
      </c>
    </row>
    <row r="20" spans="1:4">
      <c r="A20" s="273">
        <v>42485</v>
      </c>
      <c r="B20" s="272">
        <v>1.0029999999999999</v>
      </c>
      <c r="C20" s="272">
        <v>1.0029999999999999</v>
      </c>
      <c r="D20" s="112">
        <f>IF(C20&lt;MAX($C$2:C20),C20/MAX($C$2:C20)-1,0)</f>
        <v>-1.1822660098522175E-2</v>
      </c>
    </row>
    <row r="21" spans="1:4">
      <c r="A21" s="273">
        <v>42486</v>
      </c>
      <c r="B21" s="272">
        <v>1.0069999999999999</v>
      </c>
      <c r="C21" s="272">
        <v>1.0069999999999999</v>
      </c>
      <c r="D21" s="112">
        <f>IF(C21&lt;MAX($C$2:C21),C21/MAX($C$2:C21)-1,0)</f>
        <v>-7.8817733990147465E-3</v>
      </c>
    </row>
    <row r="22" spans="1:4">
      <c r="A22" s="273">
        <v>42487</v>
      </c>
      <c r="B22" s="272">
        <v>1.008</v>
      </c>
      <c r="C22" s="272">
        <v>1.008</v>
      </c>
      <c r="D22" s="112">
        <f>IF(C22&lt;MAX($C$2:C22),C22/MAX($C$2:C22)-1,0)</f>
        <v>-6.8965517241378338E-3</v>
      </c>
    </row>
    <row r="23" spans="1:4">
      <c r="A23" s="273">
        <v>42488</v>
      </c>
      <c r="B23" s="272">
        <v>1.008</v>
      </c>
      <c r="C23" s="272">
        <v>1.008</v>
      </c>
      <c r="D23" s="112">
        <f>IF(C23&lt;MAX($C$2:C23),C23/MAX($C$2:C23)-1,0)</f>
        <v>-6.8965517241378338E-3</v>
      </c>
    </row>
    <row r="24" spans="1:4">
      <c r="A24" s="273">
        <v>42489</v>
      </c>
      <c r="B24" s="272">
        <v>1.0109999999999999</v>
      </c>
      <c r="C24" s="272">
        <v>1.0109999999999999</v>
      </c>
      <c r="D24" s="112">
        <f>IF(C24&lt;MAX($C$2:C24),C24/MAX($C$2:C24)-1,0)</f>
        <v>-3.9408866995074288E-3</v>
      </c>
    </row>
    <row r="25" spans="1:4">
      <c r="A25" s="273">
        <v>42493</v>
      </c>
      <c r="B25" s="272">
        <v>1.0249999999999999</v>
      </c>
      <c r="C25" s="272">
        <v>1.0249999999999999</v>
      </c>
      <c r="D25" s="112">
        <f>IF(C25&lt;MAX($C$2:C25),C25/MAX($C$2:C25)-1,0)</f>
        <v>0</v>
      </c>
    </row>
    <row r="26" spans="1:4">
      <c r="A26" s="273">
        <v>42494</v>
      </c>
      <c r="B26" s="272">
        <v>1.026</v>
      </c>
      <c r="C26" s="272">
        <v>1.026</v>
      </c>
      <c r="D26" s="112">
        <f>IF(C26&lt;MAX($C$2:C26),C26/MAX($C$2:C26)-1,0)</f>
        <v>0</v>
      </c>
    </row>
    <row r="27" spans="1:4">
      <c r="A27" s="273">
        <v>42495</v>
      </c>
      <c r="B27" s="272">
        <v>1.0269999999999999</v>
      </c>
      <c r="C27" s="272">
        <v>1.0269999999999999</v>
      </c>
      <c r="D27" s="112">
        <f>IF(C27&lt;MAX($C$2:C27),C27/MAX($C$2:C27)-1,0)</f>
        <v>0</v>
      </c>
    </row>
    <row r="28" spans="1:4">
      <c r="A28" s="273">
        <v>42496</v>
      </c>
      <c r="B28" s="272">
        <v>1.0049999999999999</v>
      </c>
      <c r="C28" s="272">
        <v>1.0049999999999999</v>
      </c>
      <c r="D28" s="112">
        <f>IF(C28&lt;MAX($C$2:C28),C28/MAX($C$2:C28)-1,0)</f>
        <v>-2.1421616358325291E-2</v>
      </c>
    </row>
    <row r="29" spans="1:4">
      <c r="A29" s="273">
        <v>42499</v>
      </c>
      <c r="B29" s="272">
        <v>0.98699999999999999</v>
      </c>
      <c r="C29" s="272">
        <v>0.98699999999999999</v>
      </c>
      <c r="D29" s="112">
        <f>IF(C29&lt;MAX($C$2:C29),C29/MAX($C$2:C29)-1,0)</f>
        <v>-3.8948393378773094E-2</v>
      </c>
    </row>
    <row r="30" spans="1:4">
      <c r="A30" s="273">
        <v>42500</v>
      </c>
      <c r="B30" s="272">
        <v>0.98099999999999998</v>
      </c>
      <c r="C30" s="272">
        <v>0.98099999999999998</v>
      </c>
      <c r="D30" s="112">
        <f>IF(C30&lt;MAX($C$2:C30),C30/MAX($C$2:C30)-1,0)</f>
        <v>-4.4790652385588992E-2</v>
      </c>
    </row>
    <row r="31" spans="1:4">
      <c r="A31" s="273">
        <v>42501</v>
      </c>
      <c r="B31" s="272">
        <v>0.97499999999999998</v>
      </c>
      <c r="C31" s="272">
        <v>0.97499999999999998</v>
      </c>
      <c r="D31" s="112">
        <f>IF(C31&lt;MAX($C$2:C31),C31/MAX($C$2:C31)-1,0)</f>
        <v>-5.0632911392405E-2</v>
      </c>
    </row>
    <row r="32" spans="1:4">
      <c r="A32" s="273">
        <v>42502</v>
      </c>
      <c r="B32" s="272">
        <v>0.97799999999999998</v>
      </c>
      <c r="C32" s="272">
        <v>0.97799999999999998</v>
      </c>
      <c r="D32" s="112">
        <f>IF(C32&lt;MAX($C$2:C32),C32/MAX($C$2:C32)-1,0)</f>
        <v>-4.7711781888997051E-2</v>
      </c>
    </row>
    <row r="33" spans="1:4">
      <c r="A33" s="273">
        <v>42503</v>
      </c>
      <c r="B33" s="272">
        <v>0.97499999999999998</v>
      </c>
      <c r="C33" s="272">
        <v>0.97499999999999998</v>
      </c>
      <c r="D33" s="112">
        <f>IF(C33&lt;MAX($C$2:C33),C33/MAX($C$2:C33)-1,0)</f>
        <v>-5.0632911392405E-2</v>
      </c>
    </row>
    <row r="34" spans="1:4">
      <c r="A34" s="273">
        <v>42506</v>
      </c>
      <c r="B34" s="272">
        <v>0.98599999999999999</v>
      </c>
      <c r="C34" s="272">
        <v>0.98599999999999999</v>
      </c>
      <c r="D34" s="112">
        <f>IF(C34&lt;MAX($C$2:C34),C34/MAX($C$2:C34)-1,0)</f>
        <v>-3.992210321324241E-2</v>
      </c>
    </row>
    <row r="35" spans="1:4">
      <c r="A35" s="273">
        <v>42507</v>
      </c>
      <c r="B35" s="272">
        <v>0.98599999999999999</v>
      </c>
      <c r="C35" s="272">
        <v>0.98599999999999999</v>
      </c>
      <c r="D35" s="112">
        <f>IF(C35&lt;MAX($C$2:C35),C35/MAX($C$2:C35)-1,0)</f>
        <v>-3.992210321324241E-2</v>
      </c>
    </row>
    <row r="36" spans="1:4">
      <c r="A36" s="273">
        <v>42508</v>
      </c>
      <c r="B36" s="272">
        <v>0.96899999999999997</v>
      </c>
      <c r="C36" s="272">
        <v>0.96899999999999997</v>
      </c>
      <c r="D36" s="112">
        <f>IF(C36&lt;MAX($C$2:C36),C36/MAX($C$2:C36)-1,0)</f>
        <v>-5.6475170399221009E-2</v>
      </c>
    </row>
    <row r="37" spans="1:4">
      <c r="A37" s="273">
        <v>42509</v>
      </c>
      <c r="B37" s="272">
        <v>0.97399999999999998</v>
      </c>
      <c r="C37" s="272">
        <v>0.97399999999999998</v>
      </c>
      <c r="D37" s="112">
        <f>IF(C37&lt;MAX($C$2:C37),C37/MAX($C$2:C37)-1,0)</f>
        <v>-5.1606621226874316E-2</v>
      </c>
    </row>
    <row r="38" spans="1:4">
      <c r="A38" s="273">
        <v>42510</v>
      </c>
      <c r="B38" s="272">
        <v>0.98699999999999999</v>
      </c>
      <c r="C38" s="272">
        <v>0.98699999999999999</v>
      </c>
      <c r="D38" s="112">
        <f>IF(C38&lt;MAX($C$2:C38),C38/MAX($C$2:C38)-1,0)</f>
        <v>-3.8948393378773094E-2</v>
      </c>
    </row>
    <row r="39" spans="1:4">
      <c r="A39" s="273">
        <v>42513</v>
      </c>
      <c r="B39" s="272">
        <v>1.002</v>
      </c>
      <c r="C39" s="272">
        <v>1.002</v>
      </c>
      <c r="D39" s="112">
        <f>IF(C39&lt;MAX($C$2:C39),C39/MAX($C$2:C39)-1,0)</f>
        <v>-2.4342745861733128E-2</v>
      </c>
    </row>
    <row r="40" spans="1:4">
      <c r="A40" s="273">
        <v>42514</v>
      </c>
      <c r="B40" s="272">
        <v>0.997</v>
      </c>
      <c r="C40" s="272">
        <v>0.997</v>
      </c>
      <c r="D40" s="112">
        <f>IF(C40&lt;MAX($C$2:C40),C40/MAX($C$2:C40)-1,0)</f>
        <v>-2.921129503407971E-2</v>
      </c>
    </row>
    <row r="41" spans="1:4">
      <c r="A41" s="273">
        <v>42515</v>
      </c>
      <c r="B41" s="272">
        <v>0.996</v>
      </c>
      <c r="C41" s="272">
        <v>0.996</v>
      </c>
      <c r="D41" s="112">
        <f>IF(C41&lt;MAX($C$2:C41),C41/MAX($C$2:C41)-1,0)</f>
        <v>-3.0185004868549137E-2</v>
      </c>
    </row>
    <row r="42" spans="1:4">
      <c r="A42" s="273">
        <v>42516</v>
      </c>
      <c r="B42" s="272">
        <v>0.997</v>
      </c>
      <c r="C42" s="272">
        <v>0.997</v>
      </c>
      <c r="D42" s="112">
        <f>IF(C42&lt;MAX($C$2:C42),C42/MAX($C$2:C42)-1,0)</f>
        <v>-2.921129503407971E-2</v>
      </c>
    </row>
    <row r="43" spans="1:4">
      <c r="A43" s="273">
        <v>42517</v>
      </c>
      <c r="B43" s="272">
        <v>0.998</v>
      </c>
      <c r="C43" s="272">
        <v>0.998</v>
      </c>
      <c r="D43" s="112">
        <f>IF(C43&lt;MAX($C$2:C43),C43/MAX($C$2:C43)-1,0)</f>
        <v>-2.8237585199610393E-2</v>
      </c>
    </row>
    <row r="44" spans="1:4">
      <c r="A44" s="273">
        <v>42520</v>
      </c>
      <c r="B44" s="272">
        <v>0.997</v>
      </c>
      <c r="C44" s="272">
        <v>0.997</v>
      </c>
      <c r="D44" s="112">
        <f>IF(C44&lt;MAX($C$2:C44),C44/MAX($C$2:C44)-1,0)</f>
        <v>-2.921129503407971E-2</v>
      </c>
    </row>
    <row r="45" spans="1:4">
      <c r="A45" s="273">
        <v>42521</v>
      </c>
      <c r="B45" s="272">
        <v>1.0209999999999999</v>
      </c>
      <c r="C45" s="272">
        <v>1.0209999999999999</v>
      </c>
      <c r="D45" s="112">
        <f>IF(C45&lt;MAX($C$2:C45),C45/MAX($C$2:C45)-1,0)</f>
        <v>-5.8422590068160085E-3</v>
      </c>
    </row>
    <row r="46" spans="1:4">
      <c r="A46" s="273">
        <v>42522</v>
      </c>
      <c r="B46" s="272">
        <v>1.0269999999999999</v>
      </c>
      <c r="C46" s="272">
        <v>1.0269999999999999</v>
      </c>
      <c r="D46" s="112">
        <f>IF(C46&lt;MAX($C$2:C46),C46/MAX($C$2:C46)-1,0)</f>
        <v>0</v>
      </c>
    </row>
    <row r="47" spans="1:4">
      <c r="A47" s="273">
        <v>42523</v>
      </c>
      <c r="B47" s="272">
        <v>1.0329999999999999</v>
      </c>
      <c r="C47" s="272">
        <v>1.0329999999999999</v>
      </c>
      <c r="D47" s="112">
        <f>IF(C47&lt;MAX($C$2:C47),C47/MAX($C$2:C47)-1,0)</f>
        <v>0</v>
      </c>
    </row>
    <row r="48" spans="1:4">
      <c r="A48" s="273">
        <v>42524</v>
      </c>
      <c r="B48" s="272">
        <v>1.038</v>
      </c>
      <c r="C48" s="272">
        <v>1.038</v>
      </c>
      <c r="D48" s="112">
        <f>IF(C48&lt;MAX($C$2:C48),C48/MAX($C$2:C48)-1,0)</f>
        <v>0</v>
      </c>
    </row>
    <row r="49" spans="1:4">
      <c r="A49" s="273">
        <v>42527</v>
      </c>
      <c r="B49" s="272">
        <v>1.0329999999999999</v>
      </c>
      <c r="C49" s="272">
        <v>1.0329999999999999</v>
      </c>
      <c r="D49" s="112">
        <f>IF(C49&lt;MAX($C$2:C49),C49/MAX($C$2:C49)-1,0)</f>
        <v>-4.816955684007862E-3</v>
      </c>
    </row>
    <row r="50" spans="1:4">
      <c r="A50" s="273">
        <v>42528</v>
      </c>
      <c r="B50" s="272">
        <v>1.036</v>
      </c>
      <c r="C50" s="272">
        <v>1.036</v>
      </c>
      <c r="D50" s="112">
        <f>IF(C50&lt;MAX($C$2:C50),C50/MAX($C$2:C50)-1,0)</f>
        <v>-1.9267822736031004E-3</v>
      </c>
    </row>
    <row r="51" spans="1:4">
      <c r="A51" s="273">
        <v>42529</v>
      </c>
      <c r="B51" s="272">
        <v>1.0389999999999999</v>
      </c>
      <c r="C51" s="272">
        <v>1.0389999999999999</v>
      </c>
      <c r="D51" s="112">
        <f>IF(C51&lt;MAX($C$2:C51),C51/MAX($C$2:C51)-1,0)</f>
        <v>0</v>
      </c>
    </row>
    <row r="52" spans="1:4">
      <c r="A52" s="273">
        <v>42534</v>
      </c>
      <c r="B52" s="272">
        <v>1.0109999999999999</v>
      </c>
      <c r="C52" s="272">
        <v>1.0109999999999999</v>
      </c>
      <c r="D52" s="112">
        <f>IF(C52&lt;MAX($C$2:C52),C52/MAX($C$2:C52)-1,0)</f>
        <v>-2.6948989412897029E-2</v>
      </c>
    </row>
    <row r="53" spans="1:4">
      <c r="A53" s="273">
        <v>42535</v>
      </c>
      <c r="B53" s="272">
        <v>1.0149999999999999</v>
      </c>
      <c r="C53" s="272">
        <v>1.0149999999999999</v>
      </c>
      <c r="D53" s="112">
        <f>IF(C53&lt;MAX($C$2:C53),C53/MAX($C$2:C53)-1,0)</f>
        <v>-2.3099133782483183E-2</v>
      </c>
    </row>
    <row r="54" spans="1:4">
      <c r="A54" s="273">
        <v>42536</v>
      </c>
      <c r="B54" s="272">
        <v>1.044</v>
      </c>
      <c r="C54" s="272">
        <v>1.044</v>
      </c>
      <c r="D54" s="112">
        <f>IF(C54&lt;MAX($C$2:C54),C54/MAX($C$2:C54)-1,0)</f>
        <v>0</v>
      </c>
    </row>
    <row r="55" spans="1:4">
      <c r="A55" s="273">
        <v>42537</v>
      </c>
      <c r="B55" s="272">
        <v>1.0409999999999999</v>
      </c>
      <c r="C55" s="272">
        <v>1.0409999999999999</v>
      </c>
      <c r="D55" s="112">
        <f>IF(C55&lt;MAX($C$2:C55),C55/MAX($C$2:C55)-1,0)</f>
        <v>-2.8735632183909399E-3</v>
      </c>
    </row>
    <row r="56" spans="1:4">
      <c r="A56" s="273">
        <v>42538</v>
      </c>
      <c r="B56" s="272">
        <v>1.0489999999999999</v>
      </c>
      <c r="C56" s="272">
        <v>1.0489999999999999</v>
      </c>
      <c r="D56" s="112">
        <f>IF(C56&lt;MAX($C$2:C56),C56/MAX($C$2:C56)-1,0)</f>
        <v>0</v>
      </c>
    </row>
    <row r="57" spans="1:4">
      <c r="A57" s="273">
        <v>42541</v>
      </c>
      <c r="B57" s="272">
        <v>1.052</v>
      </c>
      <c r="C57" s="272">
        <v>1.052</v>
      </c>
      <c r="D57" s="112">
        <f>IF(C57&lt;MAX($C$2:C57),C57/MAX($C$2:C57)-1,0)</f>
        <v>0</v>
      </c>
    </row>
    <row r="58" spans="1:4">
      <c r="A58" s="273">
        <v>42542</v>
      </c>
      <c r="B58" s="272">
        <v>1.048</v>
      </c>
      <c r="C58" s="272">
        <v>1.048</v>
      </c>
      <c r="D58" s="112">
        <f>IF(C58&lt;MAX($C$2:C58),C58/MAX($C$2:C58)-1,0)</f>
        <v>-3.8022813688213253E-3</v>
      </c>
    </row>
    <row r="59" spans="1:4">
      <c r="A59" s="273">
        <v>42543</v>
      </c>
      <c r="B59" s="272">
        <v>1.0569999999999999</v>
      </c>
      <c r="C59" s="272">
        <v>1.0569999999999999</v>
      </c>
      <c r="D59" s="112">
        <f>IF(C59&lt;MAX($C$2:C59),C59/MAX($C$2:C59)-1,0)</f>
        <v>0</v>
      </c>
    </row>
    <row r="60" spans="1:4">
      <c r="A60" s="273">
        <v>42544</v>
      </c>
      <c r="B60" s="272">
        <v>1.0549999999999999</v>
      </c>
      <c r="C60" s="272">
        <v>1.0549999999999999</v>
      </c>
      <c r="D60" s="112">
        <f>IF(C60&lt;MAX($C$2:C60),C60/MAX($C$2:C60)-1,0)</f>
        <v>-1.8921475875118832E-3</v>
      </c>
    </row>
    <row r="61" spans="1:4">
      <c r="A61" s="273">
        <v>42545</v>
      </c>
      <c r="B61" s="272">
        <v>1.044</v>
      </c>
      <c r="C61" s="272">
        <v>1.044</v>
      </c>
      <c r="D61" s="112">
        <f>IF(C61&lt;MAX($C$2:C61),C61/MAX($C$2:C61)-1,0)</f>
        <v>-1.2298959318826741E-2</v>
      </c>
    </row>
    <row r="62" spans="1:4">
      <c r="A62" s="273">
        <v>42548</v>
      </c>
      <c r="B62" s="272">
        <v>1.06</v>
      </c>
      <c r="C62" s="272">
        <v>1.06</v>
      </c>
      <c r="D62" s="112">
        <f>IF(C62&lt;MAX($C$2:C62),C62/MAX($C$2:C62)-1,0)</f>
        <v>0</v>
      </c>
    </row>
    <row r="63" spans="1:4">
      <c r="A63" s="273">
        <v>42549</v>
      </c>
      <c r="B63" s="272">
        <v>1.069</v>
      </c>
      <c r="C63" s="272">
        <v>1.069</v>
      </c>
      <c r="D63" s="112">
        <f>IF(C63&lt;MAX($C$2:C63),C63/MAX($C$2:C63)-1,0)</f>
        <v>0</v>
      </c>
    </row>
    <row r="64" spans="1:4">
      <c r="A64" s="273">
        <v>42550</v>
      </c>
      <c r="B64" s="272">
        <v>1.0720000000000001</v>
      </c>
      <c r="C64" s="272">
        <v>1.0720000000000001</v>
      </c>
      <c r="D64" s="112">
        <f>IF(C64&lt;MAX($C$2:C64),C64/MAX($C$2:C64)-1,0)</f>
        <v>0</v>
      </c>
    </row>
    <row r="65" spans="1:4">
      <c r="A65" s="273">
        <v>42551</v>
      </c>
      <c r="B65" s="272">
        <v>1.0760000000000001</v>
      </c>
      <c r="C65" s="272">
        <v>1.0760000000000001</v>
      </c>
      <c r="D65" s="112">
        <f>IF(C65&lt;MAX($C$2:C65),C65/MAX($C$2:C65)-1,0)</f>
        <v>0</v>
      </c>
    </row>
    <row r="66" spans="1:4">
      <c r="A66" s="273">
        <v>42552</v>
      </c>
      <c r="B66" s="272">
        <v>1.0780000000000001</v>
      </c>
      <c r="C66" s="272">
        <v>1.0780000000000001</v>
      </c>
      <c r="D66" s="112">
        <f>IF(C66&lt;MAX($C$2:C66),C66/MAX($C$2:C66)-1,0)</f>
        <v>0</v>
      </c>
    </row>
    <row r="67" spans="1:4">
      <c r="A67" s="273">
        <v>42555</v>
      </c>
      <c r="B67" s="272">
        <v>1.0960000000000001</v>
      </c>
      <c r="C67" s="272">
        <v>1.0960000000000001</v>
      </c>
      <c r="D67" s="112">
        <f>IF(C67&lt;MAX($C$2:C67),C67/MAX($C$2:C67)-1,0)</f>
        <v>0</v>
      </c>
    </row>
    <row r="68" spans="1:4">
      <c r="A68" s="273">
        <v>42556</v>
      </c>
      <c r="B68" s="272">
        <v>1.0960000000000001</v>
      </c>
      <c r="C68" s="272">
        <v>1.0960000000000001</v>
      </c>
      <c r="D68" s="112">
        <f>IF(C68&lt;MAX($C$2:C68),C68/MAX($C$2:C68)-1,0)</f>
        <v>0</v>
      </c>
    </row>
    <row r="69" spans="1:4">
      <c r="A69" s="273">
        <v>42557</v>
      </c>
      <c r="B69" s="272">
        <v>1.1020000000000001</v>
      </c>
      <c r="C69" s="272">
        <v>1.1020000000000001</v>
      </c>
      <c r="D69" s="112">
        <f>IF(C69&lt;MAX($C$2:C69),C69/MAX($C$2:C69)-1,0)</f>
        <v>0</v>
      </c>
    </row>
    <row r="70" spans="1:4">
      <c r="A70" s="273">
        <v>42558</v>
      </c>
      <c r="B70" s="272">
        <v>1.1000000000000001</v>
      </c>
      <c r="C70" s="272">
        <v>1.1000000000000001</v>
      </c>
      <c r="D70" s="112">
        <f>IF(C70&lt;MAX($C$2:C70),C70/MAX($C$2:C70)-1,0)</f>
        <v>-1.8148820326678861E-3</v>
      </c>
    </row>
    <row r="71" spans="1:4">
      <c r="A71" s="273">
        <v>42559</v>
      </c>
      <c r="B71" s="272">
        <v>1.0980000000000001</v>
      </c>
      <c r="C71" s="272">
        <v>1.0980000000000001</v>
      </c>
      <c r="D71" s="112">
        <f>IF(C71&lt;MAX($C$2:C71),C71/MAX($C$2:C71)-1,0)</f>
        <v>-3.6297640653357721E-3</v>
      </c>
    </row>
    <row r="72" spans="1:4">
      <c r="A72" s="273">
        <v>42562</v>
      </c>
      <c r="B72" s="272">
        <v>1.083</v>
      </c>
      <c r="C72" s="272">
        <v>1.083</v>
      </c>
      <c r="D72" s="112">
        <f>IF(C72&lt;MAX($C$2:C72),C72/MAX($C$2:C72)-1,0)</f>
        <v>-1.7241379310344973E-2</v>
      </c>
    </row>
    <row r="73" spans="1:4">
      <c r="A73" s="273">
        <v>42563</v>
      </c>
      <c r="B73" s="272">
        <v>1.0920000000000001</v>
      </c>
      <c r="C73" s="272">
        <v>1.0920000000000001</v>
      </c>
      <c r="D73" s="112">
        <f>IF(C73&lt;MAX($C$2:C73),C73/MAX($C$2:C73)-1,0)</f>
        <v>-9.0744101633394303E-3</v>
      </c>
    </row>
    <row r="74" spans="1:4">
      <c r="A74" s="273">
        <v>42564</v>
      </c>
      <c r="B74" s="272">
        <v>1.103</v>
      </c>
      <c r="C74" s="272">
        <v>1.103</v>
      </c>
      <c r="D74" s="112">
        <f>IF(C74&lt;MAX($C$2:C74),C74/MAX($C$2:C74)-1,0)</f>
        <v>0</v>
      </c>
    </row>
    <row r="75" spans="1:4">
      <c r="A75" s="273">
        <v>42565</v>
      </c>
      <c r="B75" s="272">
        <v>1.103</v>
      </c>
      <c r="C75" s="272">
        <v>1.103</v>
      </c>
      <c r="D75" s="112">
        <f>IF(C75&lt;MAX($C$2:C75),C75/MAX($C$2:C75)-1,0)</f>
        <v>0</v>
      </c>
    </row>
    <row r="76" spans="1:4">
      <c r="A76" s="273">
        <v>42566</v>
      </c>
      <c r="B76" s="272">
        <v>1.101</v>
      </c>
      <c r="C76" s="272">
        <v>1.101</v>
      </c>
      <c r="D76" s="112">
        <f>IF(C76&lt;MAX($C$2:C76),C76/MAX($C$2:C76)-1,0)</f>
        <v>-1.8132366273798661E-3</v>
      </c>
    </row>
    <row r="77" spans="1:4">
      <c r="A77" s="273">
        <v>42569</v>
      </c>
      <c r="B77" s="272">
        <v>1.103</v>
      </c>
      <c r="C77" s="272">
        <v>1.103</v>
      </c>
      <c r="D77" s="112">
        <f>IF(C77&lt;MAX($C$2:C77),C77/MAX($C$2:C77)-1,0)</f>
        <v>0</v>
      </c>
    </row>
    <row r="78" spans="1:4">
      <c r="A78" s="273">
        <v>42570</v>
      </c>
      <c r="B78" s="272">
        <v>1.1080000000000001</v>
      </c>
      <c r="C78" s="272">
        <v>1.1080000000000001</v>
      </c>
      <c r="D78" s="112">
        <f>IF(C78&lt;MAX($C$2:C78),C78/MAX($C$2:C78)-1,0)</f>
        <v>0</v>
      </c>
    </row>
    <row r="79" spans="1:4">
      <c r="A79" s="273">
        <v>42571</v>
      </c>
      <c r="B79" s="272">
        <v>1.1080000000000001</v>
      </c>
      <c r="C79" s="272">
        <v>1.1080000000000001</v>
      </c>
      <c r="D79" s="112">
        <f>IF(C79&lt;MAX($C$2:C79),C79/MAX($C$2:C79)-1,0)</f>
        <v>0</v>
      </c>
    </row>
    <row r="80" spans="1:4">
      <c r="A80" s="273">
        <v>42572</v>
      </c>
      <c r="B80" s="272">
        <v>1.1060000000000001</v>
      </c>
      <c r="C80" s="272">
        <v>1.1060000000000001</v>
      </c>
      <c r="D80" s="112">
        <f>IF(C80&lt;MAX($C$2:C80),C80/MAX($C$2:C80)-1,0)</f>
        <v>-1.8050541516245744E-3</v>
      </c>
    </row>
    <row r="81" spans="1:4">
      <c r="A81" s="273">
        <v>42573</v>
      </c>
      <c r="B81" s="272">
        <v>1.099</v>
      </c>
      <c r="C81" s="272">
        <v>1.099</v>
      </c>
      <c r="D81" s="112">
        <f>IF(C81&lt;MAX($C$2:C81),C81/MAX($C$2:C81)-1,0)</f>
        <v>-8.1227436823105847E-3</v>
      </c>
    </row>
    <row r="82" spans="1:4">
      <c r="A82" s="273">
        <v>42576</v>
      </c>
      <c r="B82" s="272">
        <v>1.103</v>
      </c>
      <c r="C82" s="272">
        <v>1.103</v>
      </c>
      <c r="D82" s="112">
        <f>IF(C82&lt;MAX($C$2:C82),C82/MAX($C$2:C82)-1,0)</f>
        <v>-4.512635379061436E-3</v>
      </c>
    </row>
    <row r="83" spans="1:4">
      <c r="A83" s="273">
        <v>42577</v>
      </c>
      <c r="B83" s="272">
        <v>1.111</v>
      </c>
      <c r="C83" s="272">
        <v>1.111</v>
      </c>
      <c r="D83" s="112">
        <f>IF(C83&lt;MAX($C$2:C83),C83/MAX($C$2:C83)-1,0)</f>
        <v>0</v>
      </c>
    </row>
    <row r="84" spans="1:4">
      <c r="A84" s="273">
        <v>42578</v>
      </c>
      <c r="B84" s="272">
        <v>1.08</v>
      </c>
      <c r="C84" s="272">
        <v>1.08</v>
      </c>
      <c r="D84" s="112">
        <f>IF(C84&lt;MAX($C$2:C84),C84/MAX($C$2:C84)-1,0)</f>
        <v>-2.7902790279027867E-2</v>
      </c>
    </row>
    <row r="85" spans="1:4">
      <c r="A85" s="273">
        <v>42579</v>
      </c>
      <c r="B85" s="272">
        <v>1.079</v>
      </c>
      <c r="C85" s="272">
        <v>1.079</v>
      </c>
      <c r="D85" s="112">
        <f>IF(C85&lt;MAX($C$2:C85),C85/MAX($C$2:C85)-1,0)</f>
        <v>-2.8802880288028798E-2</v>
      </c>
    </row>
    <row r="86" spans="1:4">
      <c r="A86" s="273">
        <v>42580</v>
      </c>
      <c r="B86" s="272">
        <v>1.0720000000000001</v>
      </c>
      <c r="C86" s="272">
        <v>1.0720000000000001</v>
      </c>
      <c r="D86" s="112">
        <f>IF(C86&lt;MAX($C$2:C86),C86/MAX($C$2:C86)-1,0)</f>
        <v>-3.5103510351034983E-2</v>
      </c>
    </row>
    <row r="87" spans="1:4">
      <c r="A87" s="273">
        <v>42583</v>
      </c>
      <c r="B87" s="272">
        <v>1.0680000000000001</v>
      </c>
      <c r="C87" s="272">
        <v>1.0680000000000001</v>
      </c>
      <c r="D87" s="112">
        <f>IF(C87&lt;MAX($C$2:C87),C87/MAX($C$2:C87)-1,0)</f>
        <v>-3.8703870387038597E-2</v>
      </c>
    </row>
    <row r="88" spans="1:4">
      <c r="A88" s="273">
        <v>42584</v>
      </c>
      <c r="B88" s="272">
        <v>1.075</v>
      </c>
      <c r="C88" s="272">
        <v>1.075</v>
      </c>
      <c r="D88" s="112">
        <f>IF(C88&lt;MAX($C$2:C88),C88/MAX($C$2:C88)-1,0)</f>
        <v>-3.2403240324032412E-2</v>
      </c>
    </row>
    <row r="89" spans="1:4">
      <c r="A89" s="273">
        <v>42585</v>
      </c>
      <c r="B89" s="272">
        <v>1.077</v>
      </c>
      <c r="C89" s="272">
        <v>1.077</v>
      </c>
      <c r="D89" s="112">
        <f>IF(C89&lt;MAX($C$2:C89),C89/MAX($C$2:C89)-1,0)</f>
        <v>-3.0603060306030661E-2</v>
      </c>
    </row>
    <row r="90" spans="1:4">
      <c r="A90" s="273">
        <v>42586</v>
      </c>
      <c r="B90" s="272">
        <v>1.0860000000000001</v>
      </c>
      <c r="C90" s="272">
        <v>1.0860000000000001</v>
      </c>
      <c r="D90" s="112">
        <f>IF(C90&lt;MAX($C$2:C90),C90/MAX($C$2:C90)-1,0)</f>
        <v>-2.2502250225022391E-2</v>
      </c>
    </row>
    <row r="91" spans="1:4">
      <c r="A91" s="273">
        <v>42587</v>
      </c>
      <c r="B91" s="272">
        <v>1.085</v>
      </c>
      <c r="C91" s="272">
        <v>1.085</v>
      </c>
      <c r="D91" s="112">
        <f>IF(C91&lt;MAX($C$2:C91),C91/MAX($C$2:C91)-1,0)</f>
        <v>-2.3402340234023433E-2</v>
      </c>
    </row>
    <row r="92" spans="1:4">
      <c r="A92" s="273">
        <v>42590</v>
      </c>
      <c r="B92" s="272">
        <v>1.095</v>
      </c>
      <c r="C92" s="272">
        <v>1.095</v>
      </c>
      <c r="D92" s="112">
        <f>IF(C92&lt;MAX($C$2:C92),C92/MAX($C$2:C92)-1,0)</f>
        <v>-1.4401440144014455E-2</v>
      </c>
    </row>
    <row r="93" spans="1:4">
      <c r="A93" s="273">
        <v>42591</v>
      </c>
      <c r="B93" s="272">
        <v>1.1120000000000001</v>
      </c>
      <c r="C93" s="272">
        <v>1.1120000000000001</v>
      </c>
      <c r="D93" s="112">
        <f>IF(C93&lt;MAX($C$2:C93),C93/MAX($C$2:C93)-1,0)</f>
        <v>0</v>
      </c>
    </row>
    <row r="94" spans="1:4">
      <c r="A94" s="273">
        <v>42592</v>
      </c>
      <c r="B94" s="272">
        <v>1.109</v>
      </c>
      <c r="C94" s="272">
        <v>1.109</v>
      </c>
      <c r="D94" s="112">
        <f>IF(C94&lt;MAX($C$2:C94),C94/MAX($C$2:C94)-1,0)</f>
        <v>-2.6978417266187993E-3</v>
      </c>
    </row>
    <row r="95" spans="1:4">
      <c r="A95" s="273">
        <v>42593</v>
      </c>
      <c r="B95" s="272">
        <v>1.091</v>
      </c>
      <c r="C95" s="272">
        <v>1.091</v>
      </c>
      <c r="D95" s="112">
        <f>IF(C95&lt;MAX($C$2:C95),C95/MAX($C$2:C95)-1,0)</f>
        <v>-1.888489208633104E-2</v>
      </c>
    </row>
    <row r="96" spans="1:4">
      <c r="A96" s="273">
        <v>42594</v>
      </c>
      <c r="B96" s="272">
        <v>1.103</v>
      </c>
      <c r="C96" s="272">
        <v>1.103</v>
      </c>
      <c r="D96" s="112">
        <f>IF(C96&lt;MAX($C$2:C96),C96/MAX($C$2:C96)-1,0)</f>
        <v>-8.0935251798561758E-3</v>
      </c>
    </row>
    <row r="97" spans="1:4">
      <c r="A97" s="273">
        <v>42597</v>
      </c>
      <c r="B97" s="272">
        <v>1.123</v>
      </c>
      <c r="C97" s="272">
        <v>1.123</v>
      </c>
      <c r="D97" s="112">
        <f>IF(C97&lt;MAX($C$2:C97),C97/MAX($C$2:C97)-1,0)</f>
        <v>0</v>
      </c>
    </row>
    <row r="98" spans="1:4">
      <c r="A98" s="273">
        <v>42598</v>
      </c>
      <c r="B98" s="272">
        <v>1.1319999999999999</v>
      </c>
      <c r="C98" s="272">
        <v>1.1319999999999999</v>
      </c>
      <c r="D98" s="112">
        <f>IF(C98&lt;MAX($C$2:C98),C98/MAX($C$2:C98)-1,0)</f>
        <v>0</v>
      </c>
    </row>
    <row r="99" spans="1:4">
      <c r="A99" s="273">
        <v>42599</v>
      </c>
      <c r="B99" s="272">
        <v>1.135</v>
      </c>
      <c r="C99" s="272">
        <v>1.135</v>
      </c>
      <c r="D99" s="112">
        <f>IF(C99&lt;MAX($C$2:C99),C99/MAX($C$2:C99)-1,0)</f>
        <v>0</v>
      </c>
    </row>
    <row r="100" spans="1:4">
      <c r="A100" s="273">
        <v>42600</v>
      </c>
      <c r="B100" s="272">
        <v>1.127</v>
      </c>
      <c r="C100" s="272">
        <v>1.127</v>
      </c>
      <c r="D100" s="112">
        <f>IF(C100&lt;MAX($C$2:C100),C100/MAX($C$2:C100)-1,0)</f>
        <v>-7.0484581497797238E-3</v>
      </c>
    </row>
    <row r="101" spans="1:4">
      <c r="A101" s="273">
        <v>42601</v>
      </c>
      <c r="B101" s="272">
        <v>1.133</v>
      </c>
      <c r="C101" s="272">
        <v>1.133</v>
      </c>
      <c r="D101" s="112">
        <f>IF(C101&lt;MAX($C$2:C101),C101/MAX($C$2:C101)-1,0)</f>
        <v>-1.7621145374449032E-3</v>
      </c>
    </row>
    <row r="102" spans="1:4">
      <c r="A102" s="273">
        <v>42604</v>
      </c>
      <c r="B102" s="272">
        <v>1.1279999999999999</v>
      </c>
      <c r="C102" s="272">
        <v>1.1279999999999999</v>
      </c>
      <c r="D102" s="112">
        <f>IF(C102&lt;MAX($C$2:C102),C102/MAX($C$2:C102)-1,0)</f>
        <v>-6.1674008810573833E-3</v>
      </c>
    </row>
    <row r="103" spans="1:4">
      <c r="A103" s="273">
        <v>42605</v>
      </c>
      <c r="B103" s="272">
        <v>1.1359999999999999</v>
      </c>
      <c r="C103" s="272">
        <v>1.1359999999999999</v>
      </c>
      <c r="D103" s="112">
        <f>IF(C103&lt;MAX($C$2:C103),C103/MAX($C$2:C103)-1,0)</f>
        <v>0</v>
      </c>
    </row>
    <row r="104" spans="1:4">
      <c r="A104" s="273">
        <v>42606</v>
      </c>
      <c r="B104" s="272">
        <v>1.1419999999999999</v>
      </c>
      <c r="C104" s="272">
        <v>1.1419999999999999</v>
      </c>
      <c r="D104" s="112">
        <f>IF(C104&lt;MAX($C$2:C104),C104/MAX($C$2:C104)-1,0)</f>
        <v>0</v>
      </c>
    </row>
    <row r="105" spans="1:4">
      <c r="A105" s="273">
        <v>42607</v>
      </c>
      <c r="B105" s="272">
        <v>1.135</v>
      </c>
      <c r="C105" s="272">
        <v>1.135</v>
      </c>
      <c r="D105" s="112">
        <f>IF(C105&lt;MAX($C$2:C105),C105/MAX($C$2:C105)-1,0)</f>
        <v>-6.1295971978982955E-3</v>
      </c>
    </row>
    <row r="106" spans="1:4">
      <c r="A106" s="273">
        <v>42608</v>
      </c>
      <c r="B106" s="272">
        <v>1.1459999999999999</v>
      </c>
      <c r="C106" s="272">
        <v>1.1459999999999999</v>
      </c>
      <c r="D106" s="112">
        <f>IF(C106&lt;MAX($C$2:C106),C106/MAX($C$2:C106)-1,0)</f>
        <v>0</v>
      </c>
    </row>
    <row r="107" spans="1:4">
      <c r="A107" s="273">
        <v>42611</v>
      </c>
      <c r="B107" s="272">
        <v>1.161</v>
      </c>
      <c r="C107" s="272">
        <v>1.161</v>
      </c>
      <c r="D107" s="112">
        <f>IF(C107&lt;MAX($C$2:C107),C107/MAX($C$2:C107)-1,0)</f>
        <v>0</v>
      </c>
    </row>
    <row r="108" spans="1:4">
      <c r="A108" s="273">
        <v>42612</v>
      </c>
      <c r="B108" s="272">
        <v>1.167</v>
      </c>
      <c r="C108" s="272">
        <v>1.167</v>
      </c>
      <c r="D108" s="112">
        <f>IF(C108&lt;MAX($C$2:C108),C108/MAX($C$2:C108)-1,0)</f>
        <v>0</v>
      </c>
    </row>
    <row r="109" spans="1:4">
      <c r="A109" s="273">
        <v>42613</v>
      </c>
      <c r="B109" s="272">
        <v>1.161</v>
      </c>
      <c r="C109" s="272">
        <v>1.161</v>
      </c>
      <c r="D109" s="112">
        <f>IF(C109&lt;MAX($C$2:C109),C109/MAX($C$2:C109)-1,0)</f>
        <v>-5.1413881748072487E-3</v>
      </c>
    </row>
    <row r="110" spans="1:4">
      <c r="A110" s="273">
        <v>42614</v>
      </c>
      <c r="B110" s="272">
        <v>1.1679999999999999</v>
      </c>
      <c r="C110" s="272">
        <v>1.1679999999999999</v>
      </c>
      <c r="D110" s="112">
        <f>IF(C110&lt;MAX($C$2:C110),C110/MAX($C$2:C110)-1,0)</f>
        <v>0</v>
      </c>
    </row>
    <row r="111" spans="1:4">
      <c r="A111" s="273">
        <v>42615</v>
      </c>
      <c r="B111" s="272">
        <v>1.1599999999999999</v>
      </c>
      <c r="C111" s="272">
        <v>1.1599999999999999</v>
      </c>
      <c r="D111" s="112">
        <f>IF(C111&lt;MAX($C$2:C111),C111/MAX($C$2:C111)-1,0)</f>
        <v>-6.8493150684931781E-3</v>
      </c>
    </row>
    <row r="112" spans="1:4">
      <c r="A112" s="273">
        <v>42618</v>
      </c>
      <c r="B112" s="272">
        <v>1.167</v>
      </c>
      <c r="C112" s="272">
        <v>1.167</v>
      </c>
      <c r="D112" s="112">
        <f>IF(C112&lt;MAX($C$2:C112),C112/MAX($C$2:C112)-1,0)</f>
        <v>-8.5616438356150848E-4</v>
      </c>
    </row>
    <row r="113" spans="1:4">
      <c r="A113" s="273">
        <v>42619</v>
      </c>
      <c r="B113" s="272">
        <v>1.1950000000000001</v>
      </c>
      <c r="C113" s="272">
        <v>1.1950000000000001</v>
      </c>
      <c r="D113" s="112">
        <f>IF(C113&lt;MAX($C$2:C113),C113/MAX($C$2:C113)-1,0)</f>
        <v>0</v>
      </c>
    </row>
    <row r="114" spans="1:4">
      <c r="A114" s="273">
        <v>42620</v>
      </c>
      <c r="B114" s="272">
        <v>1.198</v>
      </c>
      <c r="C114" s="272">
        <v>1.198</v>
      </c>
      <c r="D114" s="112">
        <f>IF(C114&lt;MAX($C$2:C114),C114/MAX($C$2:C114)-1,0)</f>
        <v>0</v>
      </c>
    </row>
    <row r="115" spans="1:4">
      <c r="A115" s="273">
        <v>42621</v>
      </c>
      <c r="B115" s="272">
        <v>1.2010000000000001</v>
      </c>
      <c r="C115" s="272">
        <v>1.2010000000000001</v>
      </c>
      <c r="D115" s="112">
        <f>IF(C115&lt;MAX($C$2:C115),C115/MAX($C$2:C115)-1,0)</f>
        <v>0</v>
      </c>
    </row>
    <row r="116" spans="1:4">
      <c r="A116" s="273">
        <v>42622</v>
      </c>
      <c r="B116" s="272">
        <v>1.1950000000000001</v>
      </c>
      <c r="C116" s="272">
        <v>1.1950000000000001</v>
      </c>
      <c r="D116" s="112">
        <f>IF(C116&lt;MAX($C$2:C116),C116/MAX($C$2:C116)-1,0)</f>
        <v>-4.9958368026644662E-3</v>
      </c>
    </row>
    <row r="117" spans="1:4">
      <c r="A117" s="273">
        <v>42625</v>
      </c>
      <c r="B117" s="272">
        <v>1.181</v>
      </c>
      <c r="C117" s="272">
        <v>1.181</v>
      </c>
      <c r="D117" s="112">
        <f>IF(C117&lt;MAX($C$2:C117),C117/MAX($C$2:C117)-1,0)</f>
        <v>-1.6652789342214813E-2</v>
      </c>
    </row>
    <row r="118" spans="1:4">
      <c r="A118" s="273">
        <v>42626</v>
      </c>
      <c r="B118" s="272">
        <v>1.1870000000000001</v>
      </c>
      <c r="C118" s="272">
        <v>1.1870000000000001</v>
      </c>
      <c r="D118" s="112">
        <f>IF(C118&lt;MAX($C$2:C118),C118/MAX($C$2:C118)-1,0)</f>
        <v>-1.1656952539550347E-2</v>
      </c>
    </row>
    <row r="119" spans="1:4">
      <c r="A119" s="273">
        <v>42627</v>
      </c>
      <c r="B119" s="272">
        <v>1.175</v>
      </c>
      <c r="C119" s="272">
        <v>1.175</v>
      </c>
      <c r="D119" s="112">
        <f>IF(C119&lt;MAX($C$2:C119),C119/MAX($C$2:C119)-1,0)</f>
        <v>-2.1648626144879279E-2</v>
      </c>
    </row>
    <row r="120" spans="1:4">
      <c r="A120" s="273">
        <v>42632</v>
      </c>
      <c r="B120" s="272">
        <v>1.1819999999999999</v>
      </c>
      <c r="C120" s="272">
        <v>1.1819999999999999</v>
      </c>
      <c r="D120" s="112">
        <f>IF(C120&lt;MAX($C$2:C120),C120/MAX($C$2:C120)-1,0)</f>
        <v>-1.5820149875104161E-2</v>
      </c>
    </row>
    <row r="121" spans="1:4">
      <c r="A121" s="273">
        <v>42633</v>
      </c>
      <c r="B121" s="272">
        <v>1.1819999999999999</v>
      </c>
      <c r="C121" s="272">
        <v>1.1819999999999999</v>
      </c>
      <c r="D121" s="112">
        <f>IF(C121&lt;MAX($C$2:C121),C121/MAX($C$2:C121)-1,0)</f>
        <v>-1.5820149875104161E-2</v>
      </c>
    </row>
    <row r="122" spans="1:4">
      <c r="A122" s="273">
        <v>42634</v>
      </c>
      <c r="B122" s="272">
        <v>1.1830000000000001</v>
      </c>
      <c r="C122" s="272">
        <v>1.1830000000000001</v>
      </c>
      <c r="D122" s="112">
        <f>IF(C122&lt;MAX($C$2:C122),C122/MAX($C$2:C122)-1,0)</f>
        <v>-1.4987510407993399E-2</v>
      </c>
    </row>
    <row r="123" spans="1:4">
      <c r="A123" s="273">
        <v>42635</v>
      </c>
      <c r="B123" s="272">
        <v>1.19</v>
      </c>
      <c r="C123" s="272">
        <v>1.19</v>
      </c>
      <c r="D123" s="112">
        <f>IF(C123&lt;MAX($C$2:C123),C123/MAX($C$2:C123)-1,0)</f>
        <v>-9.1590341382182805E-3</v>
      </c>
    </row>
    <row r="124" spans="1:4">
      <c r="A124" s="273">
        <v>42636</v>
      </c>
      <c r="B124" s="272">
        <v>1.1930000000000001</v>
      </c>
      <c r="C124" s="272">
        <v>1.1930000000000001</v>
      </c>
      <c r="D124" s="112">
        <f>IF(C124&lt;MAX($C$2:C124),C124/MAX($C$2:C124)-1,0)</f>
        <v>-6.6611157368858809E-3</v>
      </c>
    </row>
    <row r="125" spans="1:4">
      <c r="A125" s="273">
        <v>42639</v>
      </c>
      <c r="B125" s="272">
        <v>1.17</v>
      </c>
      <c r="C125" s="272">
        <v>1.17</v>
      </c>
      <c r="D125" s="112">
        <f>IF(C125&lt;MAX($C$2:C125),C125/MAX($C$2:C125)-1,0)</f>
        <v>-2.5811823480433094E-2</v>
      </c>
    </row>
    <row r="126" spans="1:4">
      <c r="A126" s="273">
        <v>42640</v>
      </c>
      <c r="B126" s="272">
        <v>1.17</v>
      </c>
      <c r="C126" s="272">
        <v>1.17</v>
      </c>
      <c r="D126" s="112">
        <f>IF(C126&lt;MAX($C$2:C126),C126/MAX($C$2:C126)-1,0)</f>
        <v>-2.5811823480433094E-2</v>
      </c>
    </row>
    <row r="127" spans="1:4">
      <c r="A127" s="273">
        <v>42641</v>
      </c>
      <c r="B127" s="272">
        <v>1.1719999999999999</v>
      </c>
      <c r="C127" s="272">
        <v>1.1719999999999999</v>
      </c>
      <c r="D127" s="112">
        <f>IF(C127&lt;MAX($C$2:C127),C127/MAX($C$2:C127)-1,0)</f>
        <v>-2.4146544546211568E-2</v>
      </c>
    </row>
    <row r="128" spans="1:4">
      <c r="A128" s="273">
        <v>42642</v>
      </c>
      <c r="B128" s="272">
        <v>1.177</v>
      </c>
      <c r="C128" s="272">
        <v>1.177</v>
      </c>
      <c r="D128" s="112">
        <f>IF(C128&lt;MAX($C$2:C128),C128/MAX($C$2:C128)-1,0)</f>
        <v>-1.9983347210657754E-2</v>
      </c>
    </row>
    <row r="129" spans="1:8">
      <c r="A129" s="273">
        <v>42643</v>
      </c>
      <c r="B129" s="272">
        <v>1.1779999999999999</v>
      </c>
      <c r="C129" s="272">
        <v>1.1779999999999999</v>
      </c>
      <c r="D129" s="112">
        <f>IF(C129&lt;MAX($C$2:C129),C129/MAX($C$2:C129)-1,0)</f>
        <v>-1.9150707743547102E-2</v>
      </c>
    </row>
    <row r="130" spans="1:8">
      <c r="A130" s="273">
        <v>42653</v>
      </c>
      <c r="B130" s="272">
        <v>1.204</v>
      </c>
      <c r="C130" s="272">
        <v>1.204</v>
      </c>
      <c r="D130" s="112">
        <f>IF(C130&lt;MAX($C$2:C130),C130/MAX($C$2:C130)-1,0)</f>
        <v>0</v>
      </c>
    </row>
    <row r="131" spans="1:8">
      <c r="A131" s="273">
        <v>42654</v>
      </c>
      <c r="B131" s="272">
        <v>1.2150000000000001</v>
      </c>
      <c r="C131" s="272">
        <v>1.2150000000000001</v>
      </c>
      <c r="D131" s="112">
        <f>IF(C131&lt;MAX($C$2:C131),C131/MAX($C$2:C131)-1,0)</f>
        <v>0</v>
      </c>
      <c r="F131">
        <f>B145/B129-1</f>
        <v>2.0373514431239359E-2</v>
      </c>
      <c r="G131">
        <f>B167/B145-1</f>
        <v>1.3311148086522451E-2</v>
      </c>
      <c r="H131">
        <f>B190/B167-1</f>
        <v>-2.2988505747126409E-2</v>
      </c>
    </row>
    <row r="132" spans="1:8">
      <c r="A132" s="273">
        <v>42655</v>
      </c>
      <c r="B132" s="272">
        <v>1.2070000000000001</v>
      </c>
      <c r="C132" s="272">
        <v>1.2070000000000001</v>
      </c>
      <c r="D132" s="112">
        <f>IF(C132&lt;MAX($C$2:C132),C132/MAX($C$2:C132)-1,0)</f>
        <v>-6.5843621399177543E-3</v>
      </c>
    </row>
    <row r="133" spans="1:8">
      <c r="A133" s="273">
        <v>42656</v>
      </c>
      <c r="B133" s="272">
        <v>1.2150000000000001</v>
      </c>
      <c r="C133" s="272">
        <v>1.2150000000000001</v>
      </c>
      <c r="D133" s="112">
        <f>IF(C133&lt;MAX($C$2:C133),C133/MAX($C$2:C133)-1,0)</f>
        <v>0</v>
      </c>
    </row>
    <row r="134" spans="1:8">
      <c r="A134" s="273">
        <v>42657</v>
      </c>
      <c r="B134" s="272">
        <v>1.216</v>
      </c>
      <c r="C134" s="272">
        <v>1.216</v>
      </c>
      <c r="D134" s="112">
        <f>IF(C134&lt;MAX($C$2:C134),C134/MAX($C$2:C134)-1,0)</f>
        <v>0</v>
      </c>
    </row>
    <row r="135" spans="1:8">
      <c r="A135" s="273">
        <v>42660</v>
      </c>
      <c r="B135" s="272">
        <v>1.202</v>
      </c>
      <c r="C135" s="272">
        <v>1.202</v>
      </c>
      <c r="D135" s="112">
        <f>IF(C135&lt;MAX($C$2:C135),C135/MAX($C$2:C135)-1,0)</f>
        <v>-1.1513157894736836E-2</v>
      </c>
    </row>
    <row r="136" spans="1:8">
      <c r="A136" s="273">
        <v>42661</v>
      </c>
      <c r="B136" s="272">
        <v>1.222</v>
      </c>
      <c r="C136" s="272">
        <v>1.222</v>
      </c>
      <c r="D136" s="112">
        <f>IF(C136&lt;MAX($C$2:C136),C136/MAX($C$2:C136)-1,0)</f>
        <v>0</v>
      </c>
    </row>
    <row r="137" spans="1:8">
      <c r="A137" s="273">
        <v>42662</v>
      </c>
      <c r="B137" s="272">
        <v>1.2190000000000001</v>
      </c>
      <c r="C137" s="272">
        <v>1.2190000000000001</v>
      </c>
      <c r="D137" s="112">
        <f>IF(C137&lt;MAX($C$2:C137),C137/MAX($C$2:C137)-1,0)</f>
        <v>-2.4549918166938411E-3</v>
      </c>
    </row>
    <row r="138" spans="1:8">
      <c r="A138" s="273">
        <v>42663</v>
      </c>
      <c r="B138" s="272">
        <v>1.2190000000000001</v>
      </c>
      <c r="C138" s="272">
        <v>1.2190000000000001</v>
      </c>
      <c r="D138" s="112">
        <f>IF(C138&lt;MAX($C$2:C138),C138/MAX($C$2:C138)-1,0)</f>
        <v>-2.4549918166938411E-3</v>
      </c>
    </row>
    <row r="139" spans="1:8">
      <c r="A139" s="273">
        <v>42664</v>
      </c>
      <c r="B139" s="272">
        <v>1.2150000000000001</v>
      </c>
      <c r="C139" s="272">
        <v>1.2150000000000001</v>
      </c>
      <c r="D139" s="112">
        <f>IF(C139&lt;MAX($C$2:C139),C139/MAX($C$2:C139)-1,0)</f>
        <v>-5.728314238952481E-3</v>
      </c>
    </row>
    <row r="140" spans="1:8">
      <c r="A140" s="273">
        <v>42667</v>
      </c>
      <c r="B140" s="272">
        <v>1.2190000000000001</v>
      </c>
      <c r="C140" s="272">
        <v>1.2190000000000001</v>
      </c>
      <c r="D140" s="112">
        <f>IF(C140&lt;MAX($C$2:C140),C140/MAX($C$2:C140)-1,0)</f>
        <v>-2.4549918166938411E-3</v>
      </c>
    </row>
    <row r="141" spans="1:8">
      <c r="A141" s="273">
        <v>42668</v>
      </c>
      <c r="B141" s="272">
        <v>1.2190000000000001</v>
      </c>
      <c r="C141" s="272">
        <v>1.2190000000000001</v>
      </c>
      <c r="D141" s="112">
        <f>IF(C141&lt;MAX($C$2:C141),C141/MAX($C$2:C141)-1,0)</f>
        <v>-2.4549918166938411E-3</v>
      </c>
    </row>
    <row r="142" spans="1:8">
      <c r="A142" s="273">
        <v>42669</v>
      </c>
      <c r="B142" s="272">
        <v>1.212</v>
      </c>
      <c r="C142" s="272">
        <v>1.212</v>
      </c>
      <c r="D142" s="112">
        <f>IF(C142&lt;MAX($C$2:C142),C142/MAX($C$2:C142)-1,0)</f>
        <v>-8.1833060556464332E-3</v>
      </c>
    </row>
    <row r="143" spans="1:8">
      <c r="A143" s="273">
        <v>42670</v>
      </c>
      <c r="B143" s="272">
        <v>1.2110000000000001</v>
      </c>
      <c r="C143" s="272">
        <v>1.2110000000000001</v>
      </c>
      <c r="D143" s="112">
        <f>IF(C143&lt;MAX($C$2:C143),C143/MAX($C$2:C143)-1,0)</f>
        <v>-9.0016366612110099E-3</v>
      </c>
    </row>
    <row r="144" spans="1:8">
      <c r="A144" s="273">
        <v>42671</v>
      </c>
      <c r="B144" s="272">
        <v>1.204</v>
      </c>
      <c r="C144" s="272">
        <v>1.204</v>
      </c>
      <c r="D144" s="112">
        <f>IF(C144&lt;MAX($C$2:C144),C144/MAX($C$2:C144)-1,0)</f>
        <v>-1.4729950900163713E-2</v>
      </c>
    </row>
    <row r="145" spans="1:4">
      <c r="A145" s="273">
        <v>42674</v>
      </c>
      <c r="B145" s="272">
        <v>1.202</v>
      </c>
      <c r="C145" s="272">
        <v>1.202</v>
      </c>
      <c r="D145" s="112">
        <f>IF(C145&lt;MAX($C$2:C145),C145/MAX($C$2:C145)-1,0)</f>
        <v>-1.6366612111292977E-2</v>
      </c>
    </row>
    <row r="146" spans="1:4">
      <c r="A146" s="273">
        <v>42675</v>
      </c>
      <c r="B146" s="272">
        <v>1.2190000000000001</v>
      </c>
      <c r="C146" s="272">
        <v>1.2190000000000001</v>
      </c>
      <c r="D146" s="112">
        <f>IF(C146&lt;MAX($C$2:C146),C146/MAX($C$2:C146)-1,0)</f>
        <v>-2.4549918166938411E-3</v>
      </c>
    </row>
    <row r="147" spans="1:4">
      <c r="A147" s="273">
        <v>42676</v>
      </c>
      <c r="B147" s="272">
        <v>1.206</v>
      </c>
      <c r="C147" s="272">
        <v>1.206</v>
      </c>
      <c r="D147" s="112">
        <f>IF(C147&lt;MAX($C$2:C147),C147/MAX($C$2:C147)-1,0)</f>
        <v>-1.3093289689034338E-2</v>
      </c>
    </row>
    <row r="148" spans="1:4">
      <c r="A148" s="273">
        <v>42677</v>
      </c>
      <c r="B148" s="272">
        <v>1.2110000000000001</v>
      </c>
      <c r="C148" s="272">
        <v>1.2110000000000001</v>
      </c>
      <c r="D148" s="112">
        <f>IF(C148&lt;MAX($C$2:C148),C148/MAX($C$2:C148)-1,0)</f>
        <v>-9.0016366612110099E-3</v>
      </c>
    </row>
    <row r="149" spans="1:4">
      <c r="A149" s="273">
        <v>42678</v>
      </c>
      <c r="B149" s="272">
        <v>1.206</v>
      </c>
      <c r="C149" s="272">
        <v>1.206</v>
      </c>
      <c r="D149" s="112">
        <f>IF(C149&lt;MAX($C$2:C149),C149/MAX($C$2:C149)-1,0)</f>
        <v>-1.3093289689034338E-2</v>
      </c>
    </row>
    <row r="150" spans="1:4">
      <c r="A150" s="273">
        <v>42681</v>
      </c>
      <c r="B150" s="272">
        <v>1.21</v>
      </c>
      <c r="C150" s="272">
        <v>1.21</v>
      </c>
      <c r="D150" s="112">
        <f>IF(C150&lt;MAX($C$2:C150),C150/MAX($C$2:C150)-1,0)</f>
        <v>-9.8199672667758087E-3</v>
      </c>
    </row>
    <row r="151" spans="1:4">
      <c r="A151" s="273">
        <v>42682</v>
      </c>
      <c r="B151" s="272">
        <v>1.2130000000000001</v>
      </c>
      <c r="C151" s="272">
        <v>1.2130000000000001</v>
      </c>
      <c r="D151" s="112">
        <f>IF(C151&lt;MAX($C$2:C151),C151/MAX($C$2:C151)-1,0)</f>
        <v>-7.3649754500817455E-3</v>
      </c>
    </row>
    <row r="152" spans="1:4">
      <c r="A152" s="273">
        <v>42683</v>
      </c>
      <c r="B152" s="272">
        <v>1.2050000000000001</v>
      </c>
      <c r="C152" s="272">
        <v>1.2050000000000001</v>
      </c>
      <c r="D152" s="112">
        <f>IF(C152&lt;MAX($C$2:C152),C152/MAX($C$2:C152)-1,0)</f>
        <v>-1.3911620294598914E-2</v>
      </c>
    </row>
    <row r="153" spans="1:4">
      <c r="A153" s="273">
        <v>42684</v>
      </c>
      <c r="B153" s="272">
        <v>1.216</v>
      </c>
      <c r="C153" s="272">
        <v>1.216</v>
      </c>
      <c r="D153" s="112">
        <f>IF(C153&lt;MAX($C$2:C153),C153/MAX($C$2:C153)-1,0)</f>
        <v>-4.9099836333879043E-3</v>
      </c>
    </row>
    <row r="154" spans="1:4">
      <c r="A154" s="273">
        <v>42685</v>
      </c>
      <c r="B154" s="272">
        <v>1.2130000000000001</v>
      </c>
      <c r="C154" s="272">
        <v>1.2130000000000001</v>
      </c>
      <c r="D154" s="112">
        <f>IF(C154&lt;MAX($C$2:C154),C154/MAX($C$2:C154)-1,0)</f>
        <v>-7.3649754500817455E-3</v>
      </c>
    </row>
    <row r="155" spans="1:4">
      <c r="A155" s="273">
        <v>42688</v>
      </c>
      <c r="B155" s="272">
        <v>1.218</v>
      </c>
      <c r="C155" s="272">
        <v>1.218</v>
      </c>
      <c r="D155" s="112">
        <f>IF(C155&lt;MAX($C$2:C155),C155/MAX($C$2:C155)-1,0)</f>
        <v>-3.2733224222586399E-3</v>
      </c>
    </row>
    <row r="156" spans="1:4">
      <c r="A156" s="273">
        <v>42689</v>
      </c>
      <c r="B156" s="272">
        <v>1.22</v>
      </c>
      <c r="C156" s="272">
        <v>1.22</v>
      </c>
      <c r="D156" s="112">
        <f>IF(C156&lt;MAX($C$2:C156),C156/MAX($C$2:C156)-1,0)</f>
        <v>-1.6366612111292644E-3</v>
      </c>
    </row>
    <row r="157" spans="1:4">
      <c r="A157" s="273">
        <v>42690</v>
      </c>
      <c r="B157" s="272">
        <v>1.2250000000000001</v>
      </c>
      <c r="C157" s="272">
        <v>1.2250000000000001</v>
      </c>
      <c r="D157" s="112">
        <f>IF(C157&lt;MAX($C$2:C157),C157/MAX($C$2:C157)-1,0)</f>
        <v>0</v>
      </c>
    </row>
    <row r="158" spans="1:4">
      <c r="A158" s="273">
        <v>42691</v>
      </c>
      <c r="B158" s="272">
        <v>1.216</v>
      </c>
      <c r="C158" s="272">
        <v>1.216</v>
      </c>
      <c r="D158" s="112">
        <f>IF(C158&lt;MAX($C$2:C158),C158/MAX($C$2:C158)-1,0)</f>
        <v>-7.3469387755102922E-3</v>
      </c>
    </row>
    <row r="159" spans="1:4">
      <c r="A159" s="273">
        <v>42692</v>
      </c>
      <c r="B159" s="272">
        <v>1.2130000000000001</v>
      </c>
      <c r="C159" s="272">
        <v>1.2130000000000001</v>
      </c>
      <c r="D159" s="112">
        <f>IF(C159&lt;MAX($C$2:C159),C159/MAX($C$2:C159)-1,0)</f>
        <v>-9.7959183673469452E-3</v>
      </c>
    </row>
    <row r="160" spans="1:4">
      <c r="A160" s="273">
        <v>42695</v>
      </c>
      <c r="B160" s="272">
        <v>1.216</v>
      </c>
      <c r="C160" s="272">
        <v>1.216</v>
      </c>
      <c r="D160" s="112">
        <f>IF(C160&lt;MAX($C$2:C160),C160/MAX($C$2:C160)-1,0)</f>
        <v>-7.3469387755102922E-3</v>
      </c>
    </row>
    <row r="161" spans="1:4">
      <c r="A161" s="273">
        <v>42696</v>
      </c>
      <c r="B161" s="272">
        <v>1.2230000000000001</v>
      </c>
      <c r="C161" s="272">
        <v>1.2230000000000001</v>
      </c>
      <c r="D161" s="112">
        <f>IF(C161&lt;MAX($C$2:C161),C161/MAX($C$2:C161)-1,0)</f>
        <v>-1.6326530612245094E-3</v>
      </c>
    </row>
    <row r="162" spans="1:4">
      <c r="A162" s="273">
        <v>42697</v>
      </c>
      <c r="B162" s="272">
        <v>1.222</v>
      </c>
      <c r="C162" s="272">
        <v>1.222</v>
      </c>
      <c r="D162" s="112">
        <f>IF(C162&lt;MAX($C$2:C162),C162/MAX($C$2:C162)-1,0)</f>
        <v>-2.4489795918368751E-3</v>
      </c>
    </row>
    <row r="163" spans="1:4">
      <c r="A163" s="273">
        <v>42698</v>
      </c>
      <c r="B163" s="272">
        <v>1.222</v>
      </c>
      <c r="C163" s="272">
        <v>1.222</v>
      </c>
      <c r="D163" s="112">
        <f>IF(C163&lt;MAX($C$2:C163),C163/MAX($C$2:C163)-1,0)</f>
        <v>-2.4489795918368751E-3</v>
      </c>
    </row>
    <row r="164" spans="1:4">
      <c r="A164" s="273">
        <v>42699</v>
      </c>
      <c r="B164" s="272">
        <v>1.224</v>
      </c>
      <c r="C164" s="272">
        <v>1.224</v>
      </c>
      <c r="D164" s="112">
        <f>IF(C164&lt;MAX($C$2:C164),C164/MAX($C$2:C164)-1,0)</f>
        <v>-8.1632653061236571E-4</v>
      </c>
    </row>
    <row r="165" spans="1:4">
      <c r="A165" s="273">
        <v>42702</v>
      </c>
      <c r="B165" s="272">
        <v>1.228</v>
      </c>
      <c r="C165" s="272">
        <v>1.228</v>
      </c>
      <c r="D165" s="112">
        <f>IF(C165&lt;MAX($C$2:C165),C165/MAX($C$2:C165)-1,0)</f>
        <v>0</v>
      </c>
    </row>
    <row r="166" spans="1:4">
      <c r="A166" s="273">
        <v>42703</v>
      </c>
      <c r="B166" s="272">
        <v>1.2230000000000001</v>
      </c>
      <c r="C166" s="272">
        <v>1.2230000000000001</v>
      </c>
      <c r="D166" s="112">
        <f>IF(C166&lt;MAX($C$2:C166),C166/MAX($C$2:C166)-1,0)</f>
        <v>-4.0716612377849071E-3</v>
      </c>
    </row>
    <row r="167" spans="1:4">
      <c r="A167" s="273">
        <v>42704</v>
      </c>
      <c r="B167" s="272">
        <v>1.218</v>
      </c>
      <c r="C167" s="272">
        <v>1.218</v>
      </c>
      <c r="D167" s="112">
        <f>IF(C167&lt;MAX($C$2:C167),C167/MAX($C$2:C167)-1,0)</f>
        <v>-8.1433224755700362E-3</v>
      </c>
    </row>
    <row r="168" spans="1:4">
      <c r="A168" s="273">
        <v>42705</v>
      </c>
      <c r="B168" s="272">
        <v>1.2250000000000001</v>
      </c>
      <c r="C168" s="272">
        <v>1.2250000000000001</v>
      </c>
      <c r="D168" s="112">
        <f>IF(C168&lt;MAX($C$2:C168),C168/MAX($C$2:C168)-1,0)</f>
        <v>-2.4429967426708998E-3</v>
      </c>
    </row>
    <row r="169" spans="1:4">
      <c r="A169" s="273">
        <v>42706</v>
      </c>
      <c r="B169" s="272">
        <v>1.2070000000000001</v>
      </c>
      <c r="C169" s="272">
        <v>1.2070000000000001</v>
      </c>
      <c r="D169" s="112">
        <f>IF(C169&lt;MAX($C$2:C169),C169/MAX($C$2:C169)-1,0)</f>
        <v>-1.7100977198696965E-2</v>
      </c>
    </row>
    <row r="170" spans="1:4">
      <c r="A170" s="273">
        <v>42709</v>
      </c>
      <c r="B170" s="272">
        <v>1.2030000000000001</v>
      </c>
      <c r="C170" s="272">
        <v>1.2030000000000001</v>
      </c>
      <c r="D170" s="112">
        <f>IF(C170&lt;MAX($C$2:C170),C170/MAX($C$2:C170)-1,0)</f>
        <v>-2.0358306188924979E-2</v>
      </c>
    </row>
    <row r="171" spans="1:4">
      <c r="A171" s="273">
        <v>42710</v>
      </c>
      <c r="B171" s="272">
        <v>1.2090000000000001</v>
      </c>
      <c r="C171" s="272">
        <v>1.2090000000000001</v>
      </c>
      <c r="D171" s="112">
        <f>IF(C171&lt;MAX($C$2:C171),C171/MAX($C$2:C171)-1,0)</f>
        <v>-1.5472312703582958E-2</v>
      </c>
    </row>
    <row r="172" spans="1:4">
      <c r="A172" s="273">
        <v>42711</v>
      </c>
      <c r="B172" s="272">
        <v>1.2150000000000001</v>
      </c>
      <c r="C172" s="272">
        <v>1.2150000000000001</v>
      </c>
      <c r="D172" s="112">
        <f>IF(C172&lt;MAX($C$2:C172),C172/MAX($C$2:C172)-1,0)</f>
        <v>-1.0586319218240936E-2</v>
      </c>
    </row>
    <row r="173" spans="1:4">
      <c r="A173" s="273">
        <v>42712</v>
      </c>
      <c r="B173" s="272">
        <v>1.2150000000000001</v>
      </c>
      <c r="C173" s="272">
        <v>1.2150000000000001</v>
      </c>
      <c r="D173" s="112">
        <f>IF(C173&lt;MAX($C$2:C173),C173/MAX($C$2:C173)-1,0)</f>
        <v>-1.0586319218240936E-2</v>
      </c>
    </row>
    <row r="174" spans="1:4">
      <c r="A174" s="273">
        <v>42713</v>
      </c>
      <c r="B174" s="272">
        <v>1.2190000000000001</v>
      </c>
      <c r="C174" s="272">
        <v>1.2190000000000001</v>
      </c>
      <c r="D174" s="112">
        <f>IF(C174&lt;MAX($C$2:C174),C174/MAX($C$2:C174)-1,0)</f>
        <v>-7.3289902280129215E-3</v>
      </c>
    </row>
    <row r="175" spans="1:4">
      <c r="A175" s="273">
        <v>42716</v>
      </c>
      <c r="B175" s="272">
        <v>1.1739999999999999</v>
      </c>
      <c r="C175" s="272">
        <v>1.1739999999999999</v>
      </c>
      <c r="D175" s="112">
        <f>IF(C175&lt;MAX($C$2:C175),C175/MAX($C$2:C175)-1,0)</f>
        <v>-4.3973941368078195E-2</v>
      </c>
    </row>
    <row r="176" spans="1:4">
      <c r="A176" s="273">
        <v>42717</v>
      </c>
      <c r="B176" s="272">
        <v>1.1759999999999999</v>
      </c>
      <c r="C176" s="272">
        <v>1.1759999999999999</v>
      </c>
      <c r="D176" s="112">
        <f>IF(C176&lt;MAX($C$2:C176),C176/MAX($C$2:C176)-1,0)</f>
        <v>-4.2345276872964188E-2</v>
      </c>
    </row>
    <row r="177" spans="1:4">
      <c r="A177" s="273">
        <v>42718</v>
      </c>
      <c r="B177" s="272">
        <v>1.163</v>
      </c>
      <c r="C177" s="272">
        <v>1.163</v>
      </c>
      <c r="D177" s="112">
        <f>IF(C177&lt;MAX($C$2:C177),C177/MAX($C$2:C177)-1,0)</f>
        <v>-5.2931596091205124E-2</v>
      </c>
    </row>
    <row r="178" spans="1:4">
      <c r="A178" s="273">
        <v>42719</v>
      </c>
      <c r="B178" s="272">
        <v>1.163</v>
      </c>
      <c r="C178" s="272">
        <v>1.163</v>
      </c>
      <c r="D178" s="112">
        <f>IF(C178&lt;MAX($C$2:C178),C178/MAX($C$2:C178)-1,0)</f>
        <v>-5.2931596091205124E-2</v>
      </c>
    </row>
    <row r="179" spans="1:4">
      <c r="A179" s="273">
        <v>42720</v>
      </c>
      <c r="B179" s="272">
        <v>1.1759999999999999</v>
      </c>
      <c r="C179" s="272">
        <v>1.1759999999999999</v>
      </c>
      <c r="D179" s="112">
        <f>IF(C179&lt;MAX($C$2:C179),C179/MAX($C$2:C179)-1,0)</f>
        <v>-4.2345276872964188E-2</v>
      </c>
    </row>
    <row r="180" spans="1:4">
      <c r="A180" s="273">
        <v>42723</v>
      </c>
      <c r="B180" s="272">
        <v>1.1779999999999999</v>
      </c>
      <c r="C180" s="272">
        <v>1.1779999999999999</v>
      </c>
      <c r="D180" s="112">
        <f>IF(C180&lt;MAX($C$2:C180),C180/MAX($C$2:C180)-1,0)</f>
        <v>-4.0716612377850181E-2</v>
      </c>
    </row>
    <row r="181" spans="1:4">
      <c r="A181" s="273">
        <v>42724</v>
      </c>
      <c r="B181" s="272">
        <v>1.175</v>
      </c>
      <c r="C181" s="272">
        <v>1.175</v>
      </c>
      <c r="D181" s="112">
        <f>IF(C181&lt;MAX($C$2:C181),C181/MAX($C$2:C181)-1,0)</f>
        <v>-4.3159609120521081E-2</v>
      </c>
    </row>
    <row r="182" spans="1:4">
      <c r="A182" s="273">
        <v>42725</v>
      </c>
      <c r="B182" s="272">
        <v>1.1839999999999999</v>
      </c>
      <c r="C182" s="272">
        <v>1.1839999999999999</v>
      </c>
      <c r="D182" s="112">
        <f>IF(C182&lt;MAX($C$2:C182),C182/MAX($C$2:C182)-1,0)</f>
        <v>-3.5830618892508159E-2</v>
      </c>
    </row>
    <row r="183" spans="1:4">
      <c r="A183" s="273">
        <v>42726</v>
      </c>
      <c r="B183" s="272">
        <v>1.1930000000000001</v>
      </c>
      <c r="C183" s="272">
        <v>1.1930000000000001</v>
      </c>
      <c r="D183" s="112">
        <f>IF(C183&lt;MAX($C$2:C183),C183/MAX($C$2:C183)-1,0)</f>
        <v>-2.8501628664495016E-2</v>
      </c>
    </row>
    <row r="184" spans="1:4">
      <c r="A184" s="273">
        <v>42727</v>
      </c>
      <c r="B184" s="272">
        <v>1.181</v>
      </c>
      <c r="C184" s="272">
        <v>1.181</v>
      </c>
      <c r="D184" s="112">
        <f>IF(C184&lt;MAX($C$2:C184),C184/MAX($C$2:C184)-1,0)</f>
        <v>-3.8273615635179059E-2</v>
      </c>
    </row>
    <row r="185" spans="1:4">
      <c r="A185" s="273">
        <v>42730</v>
      </c>
      <c r="B185" s="272">
        <v>1.19</v>
      </c>
      <c r="C185" s="272">
        <v>1.19</v>
      </c>
      <c r="D185" s="112">
        <f>IF(C185&lt;MAX($C$2:C185),C185/MAX($C$2:C185)-1,0)</f>
        <v>-3.0944625407166138E-2</v>
      </c>
    </row>
    <row r="186" spans="1:4">
      <c r="A186" s="273">
        <v>42731</v>
      </c>
      <c r="B186" s="272">
        <v>1.1879999999999999</v>
      </c>
      <c r="C186" s="272">
        <v>1.1879999999999999</v>
      </c>
      <c r="D186" s="112">
        <f>IF(C186&lt;MAX($C$2:C186),C186/MAX($C$2:C186)-1,0)</f>
        <v>-3.2573289902280145E-2</v>
      </c>
    </row>
    <row r="187" spans="1:4">
      <c r="A187" s="273">
        <v>42732</v>
      </c>
      <c r="B187" s="272">
        <v>1.1830000000000001</v>
      </c>
      <c r="C187" s="272">
        <v>1.1830000000000001</v>
      </c>
      <c r="D187" s="112">
        <f>IF(C187&lt;MAX($C$2:C187),C187/MAX($C$2:C187)-1,0)</f>
        <v>-3.6644951140065052E-2</v>
      </c>
    </row>
    <row r="188" spans="1:4">
      <c r="A188" s="273">
        <v>42733</v>
      </c>
      <c r="B188" s="272">
        <v>1.1830000000000001</v>
      </c>
      <c r="C188" s="272">
        <v>1.1830000000000001</v>
      </c>
      <c r="D188" s="112">
        <f>IF(C188&lt;MAX($C$2:C188),C188/MAX($C$2:C188)-1,0)</f>
        <v>-3.6644951140065052E-2</v>
      </c>
    </row>
    <row r="189" spans="1:4">
      <c r="A189" s="273">
        <v>42734</v>
      </c>
      <c r="B189" s="272">
        <v>1.19</v>
      </c>
      <c r="C189" s="272">
        <v>1.19</v>
      </c>
      <c r="D189" s="112">
        <f>IF(C189&lt;MAX($C$2:C189),C189/MAX($C$2:C189)-1,0)</f>
        <v>-3.0944625407166138E-2</v>
      </c>
    </row>
    <row r="190" spans="1:4">
      <c r="A190" s="273">
        <v>42735</v>
      </c>
      <c r="B190" s="272">
        <v>1.19</v>
      </c>
      <c r="C190" s="272">
        <v>1.19</v>
      </c>
      <c r="D190" s="112">
        <f>IF(C190&lt;MAX($C$2:C190),C190/MAX($C$2:C190)-1,0)</f>
        <v>-3.0944625407166138E-2</v>
      </c>
    </row>
    <row r="191" spans="1:4">
      <c r="A191" s="273">
        <v>42738</v>
      </c>
      <c r="B191" s="272">
        <v>1.1990000000000001</v>
      </c>
      <c r="C191" s="272">
        <v>1.1990000000000001</v>
      </c>
      <c r="D191" s="112">
        <f>IF(C191&lt;MAX($C$2:C191),C191/MAX($C$2:C191)-1,0)</f>
        <v>-2.3615635179152994E-2</v>
      </c>
    </row>
    <row r="192" spans="1:4">
      <c r="A192" s="273">
        <v>42739</v>
      </c>
      <c r="B192" s="272">
        <v>1.2090000000000001</v>
      </c>
      <c r="C192" s="272">
        <v>1.2090000000000001</v>
      </c>
      <c r="D192" s="112">
        <f>IF(C192&lt;MAX($C$2:C192),C192/MAX($C$2:C192)-1,0)</f>
        <v>-1.5472312703582958E-2</v>
      </c>
    </row>
    <row r="193" spans="1:4">
      <c r="A193" s="273">
        <v>42740</v>
      </c>
      <c r="B193" s="272">
        <v>1.2090000000000001</v>
      </c>
      <c r="C193" s="272">
        <v>1.2090000000000001</v>
      </c>
      <c r="D193" s="112">
        <f>IF(C193&lt;MAX($C$2:C193),C193/MAX($C$2:C193)-1,0)</f>
        <v>-1.5472312703582958E-2</v>
      </c>
    </row>
    <row r="194" spans="1:4">
      <c r="A194" s="273">
        <v>42741</v>
      </c>
      <c r="B194" s="272">
        <v>1.206</v>
      </c>
      <c r="C194" s="272">
        <v>1.206</v>
      </c>
      <c r="D194" s="112">
        <f>IF(C194&lt;MAX($C$2:C194),C194/MAX($C$2:C194)-1,0)</f>
        <v>-1.791530944625408E-2</v>
      </c>
    </row>
    <row r="195" spans="1:4">
      <c r="A195" s="273">
        <v>42744</v>
      </c>
      <c r="B195" s="272">
        <v>1.2130000000000001</v>
      </c>
      <c r="C195" s="272">
        <v>1.2130000000000001</v>
      </c>
      <c r="D195" s="112">
        <f>IF(C195&lt;MAX($C$2:C195),C195/MAX($C$2:C195)-1,0)</f>
        <v>-1.2214983713354943E-2</v>
      </c>
    </row>
    <row r="196" spans="1:4">
      <c r="A196" s="273">
        <v>42745</v>
      </c>
      <c r="B196" s="272">
        <v>1.21</v>
      </c>
      <c r="C196" s="272">
        <v>1.21</v>
      </c>
      <c r="D196" s="112">
        <f>IF(C196&lt;MAX($C$2:C196),C196/MAX($C$2:C196)-1,0)</f>
        <v>-1.4657980456026065E-2</v>
      </c>
    </row>
    <row r="197" spans="1:4">
      <c r="A197" s="273">
        <v>42746</v>
      </c>
      <c r="B197" s="272">
        <v>1.2</v>
      </c>
      <c r="C197" s="272">
        <v>1.2</v>
      </c>
      <c r="D197" s="112">
        <f>IF(C197&lt;MAX($C$2:C197),C197/MAX($C$2:C197)-1,0)</f>
        <v>-2.2801302931596101E-2</v>
      </c>
    </row>
    <row r="198" spans="1:4">
      <c r="A198" s="273">
        <v>42747</v>
      </c>
      <c r="B198" s="272">
        <v>1.19</v>
      </c>
      <c r="C198" s="272">
        <v>1.19</v>
      </c>
      <c r="D198" s="112">
        <f>IF(C198&lt;MAX($C$2:C198),C198/MAX($C$2:C198)-1,0)</f>
        <v>-3.0944625407166138E-2</v>
      </c>
    </row>
    <row r="199" spans="1:4">
      <c r="A199" s="273">
        <v>42748</v>
      </c>
      <c r="B199" s="272">
        <v>1.181</v>
      </c>
      <c r="C199" s="272">
        <v>1.181</v>
      </c>
      <c r="D199" s="112">
        <f>IF(C199&lt;MAX($C$2:C199),C199/MAX($C$2:C199)-1,0)</f>
        <v>-3.8273615635179059E-2</v>
      </c>
    </row>
    <row r="200" spans="1:4">
      <c r="A200" s="273">
        <v>42751</v>
      </c>
      <c r="B200" s="272">
        <v>1.1639999999999999</v>
      </c>
      <c r="C200" s="272">
        <v>1.1639999999999999</v>
      </c>
      <c r="D200" s="112">
        <f>IF(C200&lt;MAX($C$2:C200),C200/MAX($C$2:C200)-1,0)</f>
        <v>-5.2117263843648232E-2</v>
      </c>
    </row>
    <row r="201" spans="1:4">
      <c r="A201" s="273">
        <v>42752</v>
      </c>
      <c r="B201" s="272">
        <v>1.171</v>
      </c>
      <c r="C201" s="272">
        <v>1.171</v>
      </c>
      <c r="D201" s="112">
        <f>IF(C201&lt;MAX($C$2:C201),C201/MAX($C$2:C201)-1,0)</f>
        <v>-4.6416938110749095E-2</v>
      </c>
    </row>
    <row r="202" spans="1:4">
      <c r="A202" s="273">
        <v>42753</v>
      </c>
      <c r="B202" s="272">
        <v>1.1679999999999999</v>
      </c>
      <c r="C202" s="272">
        <v>1.1679999999999999</v>
      </c>
      <c r="D202" s="112">
        <f>IF(C202&lt;MAX($C$2:C202),C202/MAX($C$2:C202)-1,0)</f>
        <v>-4.8859934853420217E-2</v>
      </c>
    </row>
    <row r="203" spans="1:4">
      <c r="A203" s="273">
        <v>42754</v>
      </c>
      <c r="B203" s="272">
        <v>1.163</v>
      </c>
      <c r="C203" s="272">
        <v>1.163</v>
      </c>
      <c r="D203" s="112">
        <f>IF(C203&lt;MAX($C$2:C203),C203/MAX($C$2:C203)-1,0)</f>
        <v>-5.2931596091205124E-2</v>
      </c>
    </row>
    <row r="204" spans="1:4">
      <c r="A204" s="273">
        <v>42755</v>
      </c>
      <c r="B204" s="272">
        <v>1.177</v>
      </c>
      <c r="C204" s="272">
        <v>1.177</v>
      </c>
      <c r="D204" s="112">
        <f>IF(C204&lt;MAX($C$2:C204),C204/MAX($C$2:C204)-1,0)</f>
        <v>-4.1530944625407074E-2</v>
      </c>
    </row>
    <row r="205" spans="1:4">
      <c r="A205" s="273">
        <v>42758</v>
      </c>
      <c r="B205" s="272">
        <v>1.1870000000000001</v>
      </c>
      <c r="C205" s="272">
        <v>1.1870000000000001</v>
      </c>
      <c r="D205" s="112">
        <f>IF(C205&lt;MAX($C$2:C205),C205/MAX($C$2:C205)-1,0)</f>
        <v>-3.3387622149837037E-2</v>
      </c>
    </row>
    <row r="206" spans="1:4">
      <c r="A206" s="273">
        <v>42759</v>
      </c>
      <c r="B206" s="272">
        <v>1.1859999999999999</v>
      </c>
      <c r="C206" s="272">
        <v>1.1859999999999999</v>
      </c>
      <c r="D206" s="112">
        <f>IF(C206&lt;MAX($C$2:C206),C206/MAX($C$2:C206)-1,0)</f>
        <v>-3.4201954397394152E-2</v>
      </c>
    </row>
    <row r="207" spans="1:4">
      <c r="A207" s="273">
        <v>42760</v>
      </c>
      <c r="B207" s="272">
        <v>1.1910000000000001</v>
      </c>
      <c r="C207" s="272">
        <v>1.1910000000000001</v>
      </c>
      <c r="D207" s="112">
        <f>IF(C207&lt;MAX($C$2:C207),C207/MAX($C$2:C207)-1,0)</f>
        <v>-3.0130293159609023E-2</v>
      </c>
    </row>
    <row r="208" spans="1:4">
      <c r="A208" s="273">
        <v>42761</v>
      </c>
      <c r="B208" s="272">
        <v>1.1970000000000001</v>
      </c>
      <c r="C208" s="272">
        <v>1.1970000000000001</v>
      </c>
      <c r="D208" s="112">
        <f>IF(C208&lt;MAX($C$2:C208),C208/MAX($C$2:C208)-1,0)</f>
        <v>-2.5244299674267001E-2</v>
      </c>
    </row>
    <row r="209" spans="1:4">
      <c r="A209" s="273">
        <v>42769</v>
      </c>
      <c r="B209" s="272">
        <v>1.1910000000000001</v>
      </c>
      <c r="C209" s="272">
        <v>1.1910000000000001</v>
      </c>
      <c r="D209" s="112">
        <f>IF(C209&lt;MAX($C$2:C209),C209/MAX($C$2:C209)-1,0)</f>
        <v>-3.0130293159609023E-2</v>
      </c>
    </row>
    <row r="210" spans="1:4">
      <c r="A210" s="273">
        <v>42772</v>
      </c>
      <c r="B210" s="272">
        <v>1.206</v>
      </c>
      <c r="C210" s="272">
        <v>1.206</v>
      </c>
      <c r="D210" s="112">
        <f>IF(C210&lt;MAX($C$2:C210),C210/MAX($C$2:C210)-1,0)</f>
        <v>-1.791530944625408E-2</v>
      </c>
    </row>
    <row r="211" spans="1:4">
      <c r="A211" s="273">
        <v>42773</v>
      </c>
      <c r="B211" s="272">
        <v>1.2050000000000001</v>
      </c>
      <c r="C211" s="272">
        <v>1.2050000000000001</v>
      </c>
      <c r="D211" s="112">
        <f>IF(C211&lt;MAX($C$2:C211),C211/MAX($C$2:C211)-1,0)</f>
        <v>-1.8729641693810972E-2</v>
      </c>
    </row>
    <row r="212" spans="1:4">
      <c r="A212" s="273">
        <v>42774</v>
      </c>
      <c r="B212" s="272">
        <v>1.2130000000000001</v>
      </c>
      <c r="C212" s="272">
        <v>1.2130000000000001</v>
      </c>
      <c r="D212" s="112">
        <f>IF(C212&lt;MAX($C$2:C212),C212/MAX($C$2:C212)-1,0)</f>
        <v>-1.2214983713354943E-2</v>
      </c>
    </row>
    <row r="213" spans="1:4">
      <c r="A213" s="273">
        <v>42775</v>
      </c>
      <c r="B213" s="272">
        <v>1.2190000000000001</v>
      </c>
      <c r="C213" s="272">
        <v>1.2190000000000001</v>
      </c>
      <c r="D213" s="112">
        <f>IF(C213&lt;MAX($C$2:C213),C213/MAX($C$2:C213)-1,0)</f>
        <v>-7.3289902280129215E-3</v>
      </c>
    </row>
    <row r="214" spans="1:4">
      <c r="A214" s="273">
        <v>42776</v>
      </c>
      <c r="B214" s="272">
        <v>1.2190000000000001</v>
      </c>
      <c r="C214" s="272">
        <v>1.2190000000000001</v>
      </c>
      <c r="D214" s="112">
        <f>IF(C214&lt;MAX($C$2:C214),C214/MAX($C$2:C214)-1,0)</f>
        <v>-7.3289902280129215E-3</v>
      </c>
    </row>
    <row r="215" spans="1:4">
      <c r="A215" s="273">
        <v>42779</v>
      </c>
      <c r="B215" s="272">
        <v>1.226</v>
      </c>
      <c r="C215" s="272">
        <v>1.226</v>
      </c>
      <c r="D215" s="112">
        <f>IF(C215&lt;MAX($C$2:C215),C215/MAX($C$2:C215)-1,0)</f>
        <v>-1.6286644951140072E-3</v>
      </c>
    </row>
    <row r="216" spans="1:4">
      <c r="A216" s="273">
        <v>42780</v>
      </c>
      <c r="B216" s="272">
        <v>1.2230000000000001</v>
      </c>
      <c r="C216" s="272">
        <v>1.2230000000000001</v>
      </c>
      <c r="D216" s="112">
        <f>IF(C216&lt;MAX($C$2:C216),C216/MAX($C$2:C216)-1,0)</f>
        <v>-4.0716612377849071E-3</v>
      </c>
    </row>
    <row r="217" spans="1:4">
      <c r="A217" s="273">
        <v>42781</v>
      </c>
      <c r="B217" s="272">
        <v>1.2150000000000001</v>
      </c>
      <c r="C217" s="272">
        <v>1.2150000000000001</v>
      </c>
      <c r="D217" s="112">
        <f>IF(C217&lt;MAX($C$2:C217),C217/MAX($C$2:C217)-1,0)</f>
        <v>-1.0586319218240936E-2</v>
      </c>
    </row>
    <row r="218" spans="1:4">
      <c r="A218" s="273">
        <v>42782</v>
      </c>
      <c r="B218" s="272">
        <v>1.2230000000000001</v>
      </c>
      <c r="C218" s="272">
        <v>1.2230000000000001</v>
      </c>
      <c r="D218" s="112">
        <f>IF(C218&lt;MAX($C$2:C218),C218/MAX($C$2:C218)-1,0)</f>
        <v>-4.0716612377849071E-3</v>
      </c>
    </row>
    <row r="219" spans="1:4">
      <c r="A219" s="273">
        <v>42783</v>
      </c>
      <c r="B219" s="272">
        <v>1.212</v>
      </c>
      <c r="C219" s="272">
        <v>1.212</v>
      </c>
      <c r="D219" s="112">
        <f>IF(C219&lt;MAX($C$2:C219),C219/MAX($C$2:C219)-1,0)</f>
        <v>-1.3029315960912058E-2</v>
      </c>
    </row>
    <row r="220" spans="1:4">
      <c r="A220" s="273">
        <v>42786</v>
      </c>
      <c r="B220" s="272">
        <v>1.222</v>
      </c>
      <c r="C220" s="272">
        <v>1.222</v>
      </c>
      <c r="D220" s="112">
        <f>IF(C220&lt;MAX($C$2:C220),C220/MAX($C$2:C220)-1,0)</f>
        <v>-4.8859934853420217E-3</v>
      </c>
    </row>
    <row r="221" spans="1:4">
      <c r="A221" s="273">
        <v>42787</v>
      </c>
      <c r="B221" s="272">
        <v>1.234</v>
      </c>
      <c r="C221" s="272">
        <v>1.234</v>
      </c>
      <c r="D221" s="112">
        <f>IF(C221&lt;MAX($C$2:C221),C221/MAX($C$2:C221)-1,0)</f>
        <v>0</v>
      </c>
    </row>
    <row r="222" spans="1:4">
      <c r="A222" s="273">
        <v>42788</v>
      </c>
      <c r="B222" s="272">
        <v>1.2390000000000001</v>
      </c>
      <c r="C222" s="272">
        <v>1.2390000000000001</v>
      </c>
      <c r="D222" s="112">
        <f>IF(C222&lt;MAX($C$2:C222),C222/MAX($C$2:C222)-1,0)</f>
        <v>0</v>
      </c>
    </row>
    <row r="223" spans="1:4">
      <c r="A223" s="273">
        <v>42789</v>
      </c>
      <c r="B223" s="272">
        <v>1.248</v>
      </c>
      <c r="C223" s="272">
        <v>1.248</v>
      </c>
      <c r="D223" s="112">
        <f>IF(C223&lt;MAX($C$2:C223),C223/MAX($C$2:C223)-1,0)</f>
        <v>0</v>
      </c>
    </row>
    <row r="224" spans="1:4">
      <c r="A224" s="273">
        <v>42790</v>
      </c>
      <c r="B224" s="272">
        <v>1.248</v>
      </c>
      <c r="C224" s="272">
        <v>1.248</v>
      </c>
      <c r="D224" s="112">
        <f>IF(C224&lt;MAX($C$2:C224),C224/MAX($C$2:C224)-1,0)</f>
        <v>0</v>
      </c>
    </row>
    <row r="225" spans="1:4">
      <c r="A225" s="273">
        <v>42793</v>
      </c>
      <c r="B225" s="272">
        <v>1.2390000000000001</v>
      </c>
      <c r="C225" s="272">
        <v>1.2390000000000001</v>
      </c>
      <c r="D225" s="112">
        <f>IF(C225&lt;MAX($C$2:C225),C225/MAX($C$2:C225)-1,0)</f>
        <v>-7.2115384615383249E-3</v>
      </c>
    </row>
    <row r="226" spans="1:4">
      <c r="A226" s="273">
        <v>42794</v>
      </c>
      <c r="B226" s="272">
        <v>1.244</v>
      </c>
      <c r="C226" s="272">
        <v>1.244</v>
      </c>
      <c r="D226" s="112">
        <f>IF(C226&lt;MAX($C$2:C226),C226/MAX($C$2:C226)-1,0)</f>
        <v>-3.2051282051281937E-3</v>
      </c>
    </row>
    <row r="227" spans="1:4">
      <c r="A227" s="273">
        <v>42795</v>
      </c>
      <c r="B227" s="272">
        <v>1.2509999999999999</v>
      </c>
      <c r="C227" s="272">
        <v>1.2509999999999999</v>
      </c>
      <c r="D227" s="112">
        <f>IF(C227&lt;MAX($C$2:C227),C227/MAX($C$2:C227)-1,0)</f>
        <v>0</v>
      </c>
    </row>
    <row r="228" spans="1:4">
      <c r="A228" s="273">
        <v>42796</v>
      </c>
      <c r="B228" s="272">
        <v>1.2470000000000001</v>
      </c>
      <c r="C228" s="272">
        <v>1.2470000000000001</v>
      </c>
      <c r="D228" s="112">
        <f>IF(C228&lt;MAX($C$2:C228),C228/MAX($C$2:C228)-1,0)</f>
        <v>-3.1974420463627418E-3</v>
      </c>
    </row>
    <row r="229" spans="1:4">
      <c r="A229" s="273">
        <v>42797</v>
      </c>
      <c r="B229" s="272">
        <v>1.2549999999999999</v>
      </c>
      <c r="C229" s="272">
        <v>1.2549999999999999</v>
      </c>
      <c r="D229" s="112">
        <f>IF(C229&lt;MAX($C$2:C229),C229/MAX($C$2:C229)-1,0)</f>
        <v>0</v>
      </c>
    </row>
    <row r="230" spans="1:4">
      <c r="A230" s="273">
        <v>42800</v>
      </c>
      <c r="B230" s="272">
        <v>1.266</v>
      </c>
      <c r="C230" s="272">
        <v>1.266</v>
      </c>
      <c r="D230" s="112">
        <f>IF(C230&lt;MAX($C$2:C230),C230/MAX($C$2:C230)-1,0)</f>
        <v>0</v>
      </c>
    </row>
    <row r="231" spans="1:4">
      <c r="A231" s="273">
        <v>42801</v>
      </c>
      <c r="B231" s="272">
        <v>1.2689999999999999</v>
      </c>
      <c r="C231" s="272">
        <v>1.2689999999999999</v>
      </c>
      <c r="D231" s="112">
        <f>IF(C231&lt;MAX($C$2:C231),C231/MAX($C$2:C231)-1,0)</f>
        <v>0</v>
      </c>
    </row>
    <row r="232" spans="1:4">
      <c r="A232" s="273">
        <v>42802</v>
      </c>
      <c r="B232" s="272">
        <v>1.2689999999999999</v>
      </c>
      <c r="C232" s="272">
        <v>1.2689999999999999</v>
      </c>
      <c r="D232" s="112">
        <f>IF(C232&lt;MAX($C$2:C232),C232/MAX($C$2:C232)-1,0)</f>
        <v>0</v>
      </c>
    </row>
    <row r="233" spans="1:4">
      <c r="A233" s="273">
        <v>42803</v>
      </c>
      <c r="B233" s="272">
        <v>1.2589999999999999</v>
      </c>
      <c r="C233" s="272">
        <v>1.2589999999999999</v>
      </c>
      <c r="D233" s="112">
        <f>IF(C233&lt;MAX($C$2:C233),C233/MAX($C$2:C233)-1,0)</f>
        <v>-7.8802206461781044E-3</v>
      </c>
    </row>
    <row r="234" spans="1:4">
      <c r="A234" s="273">
        <v>42804</v>
      </c>
      <c r="B234" s="272">
        <v>1.266</v>
      </c>
      <c r="C234" s="272">
        <v>1.266</v>
      </c>
      <c r="D234" s="112">
        <f>IF(C234&lt;MAX($C$2:C234),C234/MAX($C$2:C234)-1,0)</f>
        <v>-2.3640661938533203E-3</v>
      </c>
    </row>
    <row r="235" spans="1:4">
      <c r="A235" s="273">
        <v>42807</v>
      </c>
      <c r="B235" s="272">
        <v>1.274</v>
      </c>
      <c r="C235" s="272">
        <v>1.274</v>
      </c>
      <c r="D235" s="112">
        <f>IF(C235&lt;MAX($C$2:C235),C235/MAX($C$2:C235)-1,0)</f>
        <v>0</v>
      </c>
    </row>
    <row r="236" spans="1:4">
      <c r="A236" s="273">
        <v>42808</v>
      </c>
      <c r="B236" s="272">
        <v>1.2729999999999999</v>
      </c>
      <c r="C236" s="272">
        <v>1.2729999999999999</v>
      </c>
      <c r="D236" s="112">
        <f>IF(C236&lt;MAX($C$2:C236),C236/MAX($C$2:C236)-1,0)</f>
        <v>-7.8492935635798844E-4</v>
      </c>
    </row>
    <row r="237" spans="1:4">
      <c r="A237" s="273">
        <v>42809</v>
      </c>
      <c r="B237" s="272">
        <v>1.2869999999999999</v>
      </c>
      <c r="C237" s="272">
        <v>1.2869999999999999</v>
      </c>
      <c r="D237" s="112">
        <f>IF(C237&lt;MAX($C$2:C237),C237/MAX($C$2:C237)-1,0)</f>
        <v>0</v>
      </c>
    </row>
    <row r="238" spans="1:4">
      <c r="A238" s="273">
        <v>42810</v>
      </c>
      <c r="B238" s="272">
        <v>1.296</v>
      </c>
      <c r="C238" s="272">
        <v>1.296</v>
      </c>
      <c r="D238" s="112">
        <f>IF(C238&lt;MAX($C$2:C238),C238/MAX($C$2:C238)-1,0)</f>
        <v>0</v>
      </c>
    </row>
    <row r="239" spans="1:4">
      <c r="A239" s="273">
        <v>42811</v>
      </c>
      <c r="B239" s="272">
        <v>1.2869999999999999</v>
      </c>
      <c r="C239" s="272">
        <v>1.2869999999999999</v>
      </c>
      <c r="D239" s="112">
        <f>IF(C239&lt;MAX($C$2:C239),C239/MAX($C$2:C239)-1,0)</f>
        <v>-6.9444444444445308E-3</v>
      </c>
    </row>
    <row r="240" spans="1:4">
      <c r="A240" s="273">
        <v>42814</v>
      </c>
      <c r="B240" s="272">
        <v>1.296</v>
      </c>
      <c r="C240" s="272">
        <v>1.296</v>
      </c>
      <c r="D240" s="112">
        <f>IF(C240&lt;MAX($C$2:C240),C240/MAX($C$2:C240)-1,0)</f>
        <v>0</v>
      </c>
    </row>
    <row r="241" spans="1:4">
      <c r="A241" s="273">
        <v>42815</v>
      </c>
      <c r="B241" s="272">
        <v>1.296</v>
      </c>
      <c r="C241" s="272">
        <v>1.296</v>
      </c>
      <c r="D241" s="112">
        <f>IF(C241&lt;MAX($C$2:C241),C241/MAX($C$2:C241)-1,0)</f>
        <v>0</v>
      </c>
    </row>
    <row r="242" spans="1:4">
      <c r="A242" s="273">
        <v>42816</v>
      </c>
      <c r="B242" s="272">
        <v>1.2909999999999999</v>
      </c>
      <c r="C242" s="272">
        <v>1.2909999999999999</v>
      </c>
      <c r="D242" s="112">
        <f>IF(C242&lt;MAX($C$2:C242),C242/MAX($C$2:C242)-1,0)</f>
        <v>-3.8580246913580973E-3</v>
      </c>
    </row>
    <row r="243" spans="1:4">
      <c r="A243" s="273">
        <v>42817</v>
      </c>
      <c r="B243" s="272">
        <v>1.2909999999999999</v>
      </c>
      <c r="C243" s="272">
        <v>1.2909999999999999</v>
      </c>
      <c r="D243" s="112">
        <f>IF(C243&lt;MAX($C$2:C243),C243/MAX($C$2:C243)-1,0)</f>
        <v>-3.8580246913580973E-3</v>
      </c>
    </row>
    <row r="244" spans="1:4">
      <c r="A244" s="273">
        <v>42818</v>
      </c>
      <c r="B244" s="272">
        <v>1.3</v>
      </c>
      <c r="C244" s="272">
        <v>1.3</v>
      </c>
      <c r="D244" s="112">
        <f>IF(C244&lt;MAX($C$2:C244),C244/MAX($C$2:C244)-1,0)</f>
        <v>0</v>
      </c>
    </row>
    <row r="245" spans="1:4">
      <c r="A245" s="273">
        <v>42821</v>
      </c>
      <c r="B245" s="272">
        <v>1.3</v>
      </c>
      <c r="C245" s="272">
        <v>1.3</v>
      </c>
      <c r="D245" s="112">
        <f>IF(C245&lt;MAX($C$2:C245),C245/MAX($C$2:C245)-1,0)</f>
        <v>0</v>
      </c>
    </row>
    <row r="246" spans="1:4">
      <c r="A246" s="273">
        <v>42822</v>
      </c>
      <c r="B246" s="272">
        <v>1.298</v>
      </c>
      <c r="C246" s="272">
        <v>1.298</v>
      </c>
      <c r="D246" s="112">
        <f>IF(C246&lt;MAX($C$2:C246),C246/MAX($C$2:C246)-1,0)</f>
        <v>-1.5384615384614886E-3</v>
      </c>
    </row>
    <row r="247" spans="1:4">
      <c r="A247" s="273">
        <v>42823</v>
      </c>
      <c r="B247" s="272">
        <v>1.2889999999999999</v>
      </c>
      <c r="C247" s="272">
        <v>1.2889999999999999</v>
      </c>
      <c r="D247" s="112">
        <f>IF(C247&lt;MAX($C$2:C247),C247/MAX($C$2:C247)-1,0)</f>
        <v>-8.4615384615385203E-3</v>
      </c>
    </row>
    <row r="248" spans="1:4">
      <c r="A248" s="273">
        <v>42824</v>
      </c>
      <c r="B248" s="272">
        <v>1.2789999999999999</v>
      </c>
      <c r="C248" s="272">
        <v>1.2789999999999999</v>
      </c>
      <c r="D248" s="112">
        <f>IF(C248&lt;MAX($C$2:C248),C248/MAX($C$2:C248)-1,0)</f>
        <v>-1.6153846153846296E-2</v>
      </c>
    </row>
    <row r="249" spans="1:4">
      <c r="A249" s="273">
        <v>42825</v>
      </c>
      <c r="B249" s="272">
        <v>1.2969999999999999</v>
      </c>
      <c r="C249" s="272">
        <v>1.2969999999999999</v>
      </c>
      <c r="D249" s="112">
        <f>IF(C249&lt;MAX($C$2:C249),C249/MAX($C$2:C249)-1,0)</f>
        <v>-2.3076923076923439E-3</v>
      </c>
    </row>
    <row r="250" spans="1:4">
      <c r="A250" s="273">
        <v>42830</v>
      </c>
      <c r="B250" s="272">
        <v>1.3360000000000001</v>
      </c>
      <c r="C250" s="272">
        <v>1.3360000000000001</v>
      </c>
      <c r="D250" s="112">
        <f>IF(C250&lt;MAX($C$2:C250),C250/MAX($C$2:C250)-1,0)</f>
        <v>0</v>
      </c>
    </row>
    <row r="251" spans="1:4">
      <c r="A251" s="273">
        <v>42831</v>
      </c>
      <c r="B251" s="272">
        <v>1.337</v>
      </c>
      <c r="C251" s="272">
        <v>1.337</v>
      </c>
      <c r="D251" s="112">
        <f>IF(C251&lt;MAX($C$2:C251),C251/MAX($C$2:C251)-1,0)</f>
        <v>0</v>
      </c>
    </row>
    <row r="252" spans="1:4">
      <c r="A252" s="273">
        <v>42832</v>
      </c>
      <c r="B252" s="272">
        <v>1.351</v>
      </c>
      <c r="C252" s="272">
        <v>1.351</v>
      </c>
      <c r="D252" s="112">
        <f>IF(C252&lt;MAX($C$2:C252),C252/MAX($C$2:C252)-1,0)</f>
        <v>0</v>
      </c>
    </row>
    <row r="253" spans="1:4">
      <c r="A253" s="273">
        <v>42835</v>
      </c>
      <c r="B253" s="272">
        <v>1.3520000000000001</v>
      </c>
      <c r="C253" s="272">
        <v>1.3520000000000001</v>
      </c>
      <c r="D253" s="112">
        <f>IF(C253&lt;MAX($C$2:C253),C253/MAX($C$2:C253)-1,0)</f>
        <v>0</v>
      </c>
    </row>
    <row r="254" spans="1:4">
      <c r="A254" s="273">
        <v>42836</v>
      </c>
      <c r="B254" s="272">
        <v>1.3540000000000001</v>
      </c>
      <c r="C254" s="272">
        <v>1.3540000000000001</v>
      </c>
      <c r="D254" s="112">
        <f>IF(C254&lt;MAX($C$2:C254),C254/MAX($C$2:C254)-1,0)</f>
        <v>0</v>
      </c>
    </row>
    <row r="255" spans="1:4">
      <c r="A255" s="273">
        <v>42837</v>
      </c>
      <c r="B255" s="272">
        <v>1.3460000000000001</v>
      </c>
      <c r="C255" s="272">
        <v>1.3460000000000001</v>
      </c>
      <c r="D255" s="112">
        <f>IF(C255&lt;MAX($C$2:C255),C255/MAX($C$2:C255)-1,0)</f>
        <v>-5.9084194977843119E-3</v>
      </c>
    </row>
    <row r="256" spans="1:4">
      <c r="A256" s="273">
        <v>42838</v>
      </c>
      <c r="B256" s="272">
        <v>1.3620000000000001</v>
      </c>
      <c r="C256" s="272">
        <v>1.3620000000000001</v>
      </c>
      <c r="D256" s="179">
        <f>IF(C256&lt;MAX($C$2:C256),C256/MAX($C$2:C256)-1,0)</f>
        <v>0</v>
      </c>
    </row>
    <row r="257" spans="1:4">
      <c r="A257" s="273">
        <v>42839</v>
      </c>
      <c r="B257" s="272">
        <v>1.343</v>
      </c>
      <c r="C257" s="272">
        <v>1.343</v>
      </c>
      <c r="D257" s="179">
        <f>IF(C257&lt;MAX($C$2:C257),C257/MAX($C$2:C257)-1,0)</f>
        <v>-1.3950073421439169E-2</v>
      </c>
    </row>
    <row r="258" spans="1:4">
      <c r="A258" s="273">
        <v>42842</v>
      </c>
      <c r="B258" s="272">
        <v>1.337</v>
      </c>
      <c r="C258" s="272">
        <v>1.337</v>
      </c>
      <c r="D258" s="179">
        <f>IF(C258&lt;MAX($C$2:C258),C258/MAX($C$2:C258)-1,0)</f>
        <v>-1.8355359765051538E-2</v>
      </c>
    </row>
    <row r="259" spans="1:4">
      <c r="A259" s="273">
        <v>42843</v>
      </c>
      <c r="B259" s="272">
        <v>1.3240000000000001</v>
      </c>
      <c r="C259" s="272">
        <v>1.3240000000000001</v>
      </c>
      <c r="D259" s="179">
        <f>IF(C259&lt;MAX($C$2:C259),C259/MAX($C$2:C259)-1,0)</f>
        <v>-2.7900146842878115E-2</v>
      </c>
    </row>
    <row r="260" spans="1:4">
      <c r="A260" s="273">
        <v>42844</v>
      </c>
      <c r="B260" s="272">
        <v>1.321</v>
      </c>
      <c r="C260" s="272">
        <v>1.321</v>
      </c>
      <c r="D260" s="179">
        <f>IF(C260&lt;MAX($C$2:C260),C260/MAX($C$2:C260)-1,0)</f>
        <v>-3.0102790014684411E-2</v>
      </c>
    </row>
    <row r="261" spans="1:4">
      <c r="A261" s="273">
        <v>42845</v>
      </c>
      <c r="B261" s="272">
        <v>1.32</v>
      </c>
      <c r="C261" s="272">
        <v>1.32</v>
      </c>
      <c r="D261" s="179">
        <f>IF(C261&lt;MAX($C$2:C261),C261/MAX($C$2:C261)-1,0)</f>
        <v>-3.0837004405286361E-2</v>
      </c>
    </row>
    <row r="262" spans="1:4">
      <c r="A262" s="273">
        <v>42846</v>
      </c>
      <c r="B262" s="272">
        <v>1.3120000000000001</v>
      </c>
      <c r="C262" s="272">
        <v>1.3120000000000001</v>
      </c>
      <c r="D262" s="179">
        <f>IF(C262&lt;MAX($C$2:C262),C262/MAX($C$2:C262)-1,0)</f>
        <v>-3.6710719530102853E-2</v>
      </c>
    </row>
    <row r="263" spans="1:4">
      <c r="A263" s="273">
        <v>42849</v>
      </c>
      <c r="B263" s="272">
        <v>1.2889999999999999</v>
      </c>
      <c r="C263" s="272">
        <v>1.2889999999999999</v>
      </c>
      <c r="D263" s="179">
        <f>IF(C263&lt;MAX($C$2:C263),C263/MAX($C$2:C263)-1,0)</f>
        <v>-5.3597650513950157E-2</v>
      </c>
    </row>
    <row r="264" spans="1:4">
      <c r="A264" s="273">
        <v>42850</v>
      </c>
      <c r="B264" s="272">
        <v>1.288</v>
      </c>
      <c r="C264" s="272">
        <v>1.288</v>
      </c>
      <c r="D264" s="179">
        <f>IF(C264&lt;MAX($C$2:C264),C264/MAX($C$2:C264)-1,0)</f>
        <v>-5.4331864904552218E-2</v>
      </c>
    </row>
    <row r="265" spans="1:4">
      <c r="A265" s="273">
        <v>42851</v>
      </c>
      <c r="B265" s="272">
        <v>1.3069999999999999</v>
      </c>
      <c r="C265" s="272">
        <v>1.3069999999999999</v>
      </c>
      <c r="D265" s="179">
        <f>IF(C265&lt;MAX($C$2:C265),C265/MAX($C$2:C265)-1,0)</f>
        <v>-4.0381791483113161E-2</v>
      </c>
    </row>
    <row r="266" spans="1:4">
      <c r="A266" s="273">
        <v>42852</v>
      </c>
      <c r="B266" s="272">
        <v>1.3149999999999999</v>
      </c>
      <c r="C266" s="272">
        <v>1.3149999999999999</v>
      </c>
      <c r="D266" s="179">
        <f>IF(C266&lt;MAX($C$2:C266),C266/MAX($C$2:C266)-1,0)</f>
        <v>-3.450807635829678E-2</v>
      </c>
    </row>
    <row r="267" spans="1:4">
      <c r="A267" s="273">
        <v>42853</v>
      </c>
      <c r="B267" s="272">
        <v>1.319</v>
      </c>
      <c r="C267" s="272">
        <v>1.319</v>
      </c>
      <c r="D267" s="179">
        <f>IF(C267&lt;MAX($C$2:C267),C267/MAX($C$2:C267)-1,0)</f>
        <v>-3.1571218795888534E-2</v>
      </c>
    </row>
    <row r="268" spans="1:4">
      <c r="A268" s="273">
        <v>42857</v>
      </c>
      <c r="B268" s="272">
        <v>1.321</v>
      </c>
      <c r="C268" s="272">
        <v>1.321</v>
      </c>
      <c r="D268" s="179">
        <f>IF(C268&lt;MAX($C$2:C268),C268/MAX($C$2:C268)-1,0)</f>
        <v>-3.0102790014684411E-2</v>
      </c>
    </row>
    <row r="269" spans="1:4">
      <c r="A269" s="273">
        <v>42858</v>
      </c>
      <c r="B269" s="272">
        <v>1.3280000000000001</v>
      </c>
      <c r="C269" s="272">
        <v>1.3280000000000001</v>
      </c>
      <c r="D269" s="179">
        <f>IF(C269&lt;MAX($C$2:C269),C269/MAX($C$2:C269)-1,0)</f>
        <v>-2.4963289280469869E-2</v>
      </c>
    </row>
    <row r="270" spans="1:4">
      <c r="A270" s="273">
        <v>42859</v>
      </c>
      <c r="B270" s="272">
        <v>1.3220000000000001</v>
      </c>
      <c r="C270" s="272">
        <v>1.3220000000000001</v>
      </c>
      <c r="D270" s="179">
        <f>IF(C270&lt;MAX($C$2:C270),C270/MAX($C$2:C270)-1,0)</f>
        <v>-2.9368575624082238E-2</v>
      </c>
    </row>
    <row r="271" spans="1:4">
      <c r="A271" s="273">
        <v>42860</v>
      </c>
      <c r="B271" s="272">
        <v>1.3069999999999999</v>
      </c>
      <c r="C271" s="272">
        <v>1.3069999999999999</v>
      </c>
      <c r="D271" s="179">
        <f>IF(C271&lt;MAX($C$2:C271),C271/MAX($C$2:C271)-1,0)</f>
        <v>-4.0381791483113161E-2</v>
      </c>
    </row>
    <row r="272" spans="1:4">
      <c r="A272" s="273">
        <v>42863</v>
      </c>
      <c r="B272" s="272">
        <v>1.29</v>
      </c>
      <c r="C272" s="272">
        <v>1.29</v>
      </c>
      <c r="D272" s="179">
        <f>IF(C272&lt;MAX($C$2:C272),C272/MAX($C$2:C272)-1,0)</f>
        <v>-5.2863436123348095E-2</v>
      </c>
    </row>
    <row r="273" spans="1:4">
      <c r="A273" s="273">
        <v>42864</v>
      </c>
      <c r="B273" s="272">
        <v>1.292</v>
      </c>
      <c r="C273" s="272">
        <v>1.292</v>
      </c>
      <c r="D273" s="179">
        <f>IF(C273&lt;MAX($C$2:C273),C273/MAX($C$2:C273)-1,0)</f>
        <v>-5.1395007342143972E-2</v>
      </c>
    </row>
    <row r="274" spans="1:4">
      <c r="A274" s="273">
        <v>42865</v>
      </c>
      <c r="B274" s="272">
        <v>1.276</v>
      </c>
      <c r="C274" s="272">
        <v>1.276</v>
      </c>
      <c r="D274" s="179">
        <f>IF(C274&lt;MAX($C$2:C274),C274/MAX($C$2:C274)-1,0)</f>
        <v>-6.3142437591776845E-2</v>
      </c>
    </row>
    <row r="275" spans="1:4">
      <c r="A275" s="273">
        <v>42866</v>
      </c>
      <c r="B275" s="272">
        <v>1.2849999999999999</v>
      </c>
      <c r="C275" s="272">
        <v>1.2849999999999999</v>
      </c>
      <c r="D275" s="179">
        <f>IF(C275&lt;MAX($C$2:C275),C275/MAX($C$2:C275)-1,0)</f>
        <v>-5.6534508076358403E-2</v>
      </c>
    </row>
    <row r="276" spans="1:4">
      <c r="A276" s="273">
        <v>42867</v>
      </c>
      <c r="B276" s="272">
        <v>1.284</v>
      </c>
      <c r="C276" s="272">
        <v>1.284</v>
      </c>
      <c r="D276" s="179">
        <f>IF(C276&lt;MAX($C$2:C276),C276/MAX($C$2:C276)-1,0)</f>
        <v>-5.7268722466960353E-2</v>
      </c>
    </row>
    <row r="277" spans="1:4">
      <c r="A277" s="273">
        <v>42870</v>
      </c>
      <c r="B277" s="272">
        <v>1.284</v>
      </c>
      <c r="C277" s="272">
        <v>1.284</v>
      </c>
      <c r="D277" s="179">
        <f>IF(C277&lt;MAX($C$2:C277),C277/MAX($C$2:C277)-1,0)</f>
        <v>-5.7268722466960353E-2</v>
      </c>
    </row>
    <row r="278" spans="1:4">
      <c r="A278" s="273">
        <v>42871</v>
      </c>
      <c r="B278" s="272">
        <v>1.3109999999999999</v>
      </c>
      <c r="C278" s="272">
        <v>1.3109999999999999</v>
      </c>
      <c r="D278" s="179">
        <f>IF(C278&lt;MAX($C$2:C278),C278/MAX($C$2:C278)-1,0)</f>
        <v>-3.7444933920704915E-2</v>
      </c>
    </row>
    <row r="279" spans="1:4">
      <c r="A279" s="273">
        <v>42872</v>
      </c>
      <c r="B279" s="272">
        <v>1.3140000000000001</v>
      </c>
      <c r="C279" s="272">
        <v>1.3140000000000001</v>
      </c>
      <c r="D279" s="179">
        <f>IF(C279&lt;MAX($C$2:C279),C279/MAX($C$2:C279)-1,0)</f>
        <v>-3.524229074889873E-2</v>
      </c>
    </row>
    <row r="280" spans="1:4">
      <c r="A280" s="273">
        <v>42873</v>
      </c>
      <c r="B280" s="272">
        <v>1.306</v>
      </c>
      <c r="C280" s="272">
        <v>1.306</v>
      </c>
      <c r="D280" s="179">
        <f>IF(C280&lt;MAX($C$2:C280),C280/MAX($C$2:C280)-1,0)</f>
        <v>-4.1116005873715111E-2</v>
      </c>
    </row>
    <row r="281" spans="1:4">
      <c r="A281" s="273">
        <v>42874</v>
      </c>
      <c r="B281" s="272">
        <v>1.302</v>
      </c>
      <c r="C281" s="272">
        <v>1.302</v>
      </c>
      <c r="D281" s="179">
        <f>IF(C281&lt;MAX($C$2:C281),C281/MAX($C$2:C281)-1,0)</f>
        <v>-4.4052863436123357E-2</v>
      </c>
    </row>
    <row r="282" spans="1:4">
      <c r="A282" s="273">
        <v>42877</v>
      </c>
      <c r="B282" s="272">
        <v>1.292</v>
      </c>
      <c r="C282" s="272">
        <v>1.292</v>
      </c>
      <c r="D282" s="179">
        <f>IF(C282&lt;MAX($C$2:C282),C282/MAX($C$2:C282)-1,0)</f>
        <v>-5.1395007342143972E-2</v>
      </c>
    </row>
    <row r="283" spans="1:4">
      <c r="A283" s="273">
        <v>42878</v>
      </c>
      <c r="B283" s="272">
        <v>1.276</v>
      </c>
      <c r="C283" s="272">
        <v>1.276</v>
      </c>
      <c r="D283" s="179">
        <f>IF(C283&lt;MAX($C$2:C283),C283/MAX($C$2:C283)-1,0)</f>
        <v>-6.3142437591776845E-2</v>
      </c>
    </row>
    <row r="284" spans="1:4">
      <c r="A284" s="273">
        <v>42879</v>
      </c>
      <c r="B284" s="272">
        <v>1.2809999999999999</v>
      </c>
      <c r="C284" s="272">
        <v>1.2809999999999999</v>
      </c>
      <c r="D284" s="179">
        <f>IF(C284&lt;MAX($C$2:C284),C284/MAX($C$2:C284)-1,0)</f>
        <v>-5.9471365638766649E-2</v>
      </c>
    </row>
    <row r="285" spans="1:4">
      <c r="A285" s="273">
        <v>42880</v>
      </c>
      <c r="B285" s="272">
        <v>1.2829999999999999</v>
      </c>
      <c r="C285" s="272">
        <v>1.2829999999999999</v>
      </c>
      <c r="D285" s="179">
        <f>IF(C285&lt;MAX($C$2:C285),C285/MAX($C$2:C285)-1,0)</f>
        <v>-5.8002936857562526E-2</v>
      </c>
    </row>
    <row r="286" spans="1:4">
      <c r="A286" s="273">
        <v>42881</v>
      </c>
      <c r="B286" s="272">
        <v>1.284</v>
      </c>
      <c r="C286" s="272">
        <v>1.284</v>
      </c>
      <c r="D286" s="179">
        <f>IF(C286&lt;MAX($C$2:C286),C286/MAX($C$2:C286)-1,0)</f>
        <v>-5.7268722466960353E-2</v>
      </c>
    </row>
    <row r="287" spans="1:4">
      <c r="A287" s="273">
        <v>42886</v>
      </c>
      <c r="B287" s="272">
        <v>1.2849999999999999</v>
      </c>
      <c r="C287" s="272">
        <v>1.2849999999999999</v>
      </c>
      <c r="D287" s="179">
        <f>IF(C287&lt;MAX($C$2:C287),C287/MAX($C$2:C287)-1,0)</f>
        <v>-5.6534508076358403E-2</v>
      </c>
    </row>
    <row r="288" spans="1:4">
      <c r="A288" s="273">
        <v>42887</v>
      </c>
      <c r="B288" s="272">
        <v>1.2609999999999999</v>
      </c>
      <c r="C288" s="272">
        <v>1.2609999999999999</v>
      </c>
      <c r="D288" s="179">
        <f>IF(C288&lt;MAX($C$2:C288),C288/MAX($C$2:C288)-1,0)</f>
        <v>-7.4155653450807768E-2</v>
      </c>
    </row>
    <row r="289" spans="1:4">
      <c r="A289" s="273">
        <v>42888</v>
      </c>
      <c r="B289" s="272">
        <v>1.262</v>
      </c>
      <c r="C289" s="272">
        <v>1.262</v>
      </c>
      <c r="D289" s="177">
        <f>IF(C289&lt;MAX($C$2:C289),C289/MAX($C$2:C289)-1,0)</f>
        <v>-7.3421439060205596E-2</v>
      </c>
    </row>
    <row r="290" spans="1:4">
      <c r="A290" s="273">
        <v>42891</v>
      </c>
      <c r="B290" s="272">
        <v>1.276</v>
      </c>
      <c r="C290" s="272">
        <v>1.276</v>
      </c>
      <c r="D290" s="177">
        <f>IF(C290&lt;MAX($C$2:C290),C290/MAX($C$2:C290)-1,0)</f>
        <v>-6.3142437591776845E-2</v>
      </c>
    </row>
    <row r="291" spans="1:4">
      <c r="A291" s="273">
        <v>42892</v>
      </c>
      <c r="B291" s="272">
        <v>1.284</v>
      </c>
      <c r="C291" s="272">
        <v>1.284</v>
      </c>
      <c r="D291" s="177">
        <f>IF(C291&lt;MAX($C$2:C291),C291/MAX($C$2:C291)-1,0)</f>
        <v>-5.7268722466960353E-2</v>
      </c>
    </row>
    <row r="292" spans="1:4">
      <c r="A292" s="273">
        <v>42893</v>
      </c>
      <c r="B292" s="272">
        <v>1.3049999999999999</v>
      </c>
      <c r="C292" s="272">
        <v>1.3049999999999999</v>
      </c>
      <c r="D292" s="177">
        <f>IF(C292&lt;MAX($C$2:C292),C292/MAX($C$2:C292)-1,0)</f>
        <v>-4.1850220264317284E-2</v>
      </c>
    </row>
    <row r="293" spans="1:4">
      <c r="A293" s="273">
        <v>42894</v>
      </c>
      <c r="B293" s="272">
        <v>1.3049999999999999</v>
      </c>
      <c r="C293" s="272">
        <v>1.3049999999999999</v>
      </c>
      <c r="D293" s="177">
        <f>IF(C293&lt;MAX($C$2:C293),C293/MAX($C$2:C293)-1,0)</f>
        <v>-4.1850220264317284E-2</v>
      </c>
    </row>
    <row r="294" spans="1:4">
      <c r="A294" s="273">
        <v>42895</v>
      </c>
      <c r="B294" s="272">
        <v>1.3220000000000001</v>
      </c>
      <c r="C294" s="272">
        <v>1.3220000000000001</v>
      </c>
      <c r="D294" s="177">
        <f>IF(C294&lt;MAX($C$2:C294),C294/MAX($C$2:C294)-1,0)</f>
        <v>-2.9368575624082238E-2</v>
      </c>
    </row>
    <row r="295" spans="1:4">
      <c r="A295" s="273">
        <v>42898</v>
      </c>
      <c r="B295" s="272">
        <v>1.3140000000000001</v>
      </c>
      <c r="C295" s="272">
        <v>1.3140000000000001</v>
      </c>
      <c r="D295" s="177">
        <f>IF(C295&lt;MAX($C$2:C295),C295/MAX($C$2:C295)-1,0)</f>
        <v>-3.524229074889873E-2</v>
      </c>
    </row>
    <row r="296" spans="1:4">
      <c r="A296" s="273">
        <v>42899</v>
      </c>
      <c r="B296" s="272">
        <v>1.3360000000000001</v>
      </c>
      <c r="C296" s="272">
        <v>1.3360000000000001</v>
      </c>
      <c r="D296" s="177">
        <f>IF(C296&lt;MAX($C$2:C296),C296/MAX($C$2:C296)-1,0)</f>
        <v>-1.9089574155653488E-2</v>
      </c>
    </row>
    <row r="297" spans="1:4">
      <c r="A297" s="273">
        <v>42900</v>
      </c>
      <c r="B297" s="272">
        <v>1.329</v>
      </c>
      <c r="C297" s="272">
        <v>1.329</v>
      </c>
      <c r="D297" s="177">
        <f>IF(C297&lt;MAX($C$2:C297),C297/MAX($C$2:C297)-1,0)</f>
        <v>-2.4229074889867919E-2</v>
      </c>
    </row>
    <row r="298" spans="1:4">
      <c r="A298" s="273">
        <v>42901</v>
      </c>
      <c r="B298" s="272">
        <v>1.34</v>
      </c>
      <c r="C298" s="272">
        <v>1.34</v>
      </c>
      <c r="D298" s="177">
        <f>IF(C298&lt;MAX($C$2:C298),C298/MAX($C$2:C298)-1,0)</f>
        <v>-1.6152716593245242E-2</v>
      </c>
    </row>
    <row r="299" spans="1:4">
      <c r="A299" s="273">
        <v>42902</v>
      </c>
      <c r="B299" s="272">
        <v>1.34</v>
      </c>
      <c r="C299" s="272">
        <v>1.34</v>
      </c>
      <c r="D299" s="177">
        <f>IF(C299&lt;MAX($C$2:C299),C299/MAX($C$2:C299)-1,0)</f>
        <v>-1.6152716593245242E-2</v>
      </c>
    </row>
    <row r="300" spans="1:4">
      <c r="A300" s="273">
        <v>42905</v>
      </c>
      <c r="B300" s="272">
        <v>1.35</v>
      </c>
      <c r="C300" s="272">
        <v>1.35</v>
      </c>
      <c r="D300" s="177">
        <f>IF(C300&lt;MAX($C$2:C300),C300/MAX($C$2:C300)-1,0)</f>
        <v>-8.8105726872246271E-3</v>
      </c>
    </row>
    <row r="301" spans="1:4">
      <c r="A301" s="273">
        <v>42906</v>
      </c>
      <c r="B301" s="272">
        <v>1.363</v>
      </c>
      <c r="C301" s="272">
        <v>1.363</v>
      </c>
      <c r="D301" s="177">
        <f>IF(C301&lt;MAX($C$2:C301),C301/MAX($C$2:C301)-1,0)</f>
        <v>0</v>
      </c>
    </row>
    <row r="302" spans="1:4">
      <c r="A302" s="273">
        <v>42907</v>
      </c>
      <c r="B302" s="272">
        <v>1.3620000000000001</v>
      </c>
      <c r="C302" s="272">
        <v>1.3620000000000001</v>
      </c>
      <c r="D302" s="112">
        <f>IF(C302&lt;MAX($C$2:C302),C302/MAX($C$2:C302)-1,0)</f>
        <v>-7.336757153337814E-4</v>
      </c>
    </row>
    <row r="303" spans="1:4">
      <c r="A303" s="273">
        <v>42908</v>
      </c>
      <c r="B303" s="272">
        <v>1.351</v>
      </c>
      <c r="C303" s="272">
        <v>1.351</v>
      </c>
      <c r="D303" s="112">
        <f>IF(C303&lt;MAX($C$2:C303),C303/MAX($C$2:C303)-1,0)</f>
        <v>-8.8041085840059319E-3</v>
      </c>
    </row>
    <row r="304" spans="1:4">
      <c r="A304" s="273">
        <v>42909</v>
      </c>
      <c r="B304" s="272">
        <v>1.363</v>
      </c>
      <c r="C304" s="272">
        <v>1.363</v>
      </c>
      <c r="D304" s="112">
        <f>IF(C304&lt;MAX($C$2:C304),C304/MAX($C$2:C304)-1,0)</f>
        <v>0</v>
      </c>
    </row>
    <row r="305" spans="1:4">
      <c r="A305" s="273">
        <v>42912</v>
      </c>
      <c r="B305" s="272">
        <v>1.379</v>
      </c>
      <c r="C305" s="272">
        <v>1.379</v>
      </c>
      <c r="D305" s="112">
        <f>IF(C305&lt;MAX($C$2:C305),C305/MAX($C$2:C305)-1,0)</f>
        <v>0</v>
      </c>
    </row>
    <row r="306" spans="1:4">
      <c r="A306" s="273">
        <v>42913</v>
      </c>
      <c r="B306" s="272">
        <v>1.385</v>
      </c>
      <c r="C306" s="272">
        <v>1.385</v>
      </c>
      <c r="D306" s="112">
        <f>IF(C306&lt;MAX($C$2:C306),C306/MAX($C$2:C306)-1,0)</f>
        <v>0</v>
      </c>
    </row>
    <row r="307" spans="1:4">
      <c r="A307" s="273">
        <v>42914</v>
      </c>
      <c r="B307" s="272">
        <v>1.377</v>
      </c>
      <c r="C307" s="272">
        <v>1.377</v>
      </c>
      <c r="D307" s="112">
        <f>IF(C307&lt;MAX($C$2:C307),C307/MAX($C$2:C307)-1,0)</f>
        <v>-5.776173285198527E-3</v>
      </c>
    </row>
    <row r="308" spans="1:4">
      <c r="A308" s="273">
        <v>42915</v>
      </c>
      <c r="B308" s="272">
        <v>1.38</v>
      </c>
      <c r="C308" s="272">
        <v>1.38</v>
      </c>
      <c r="D308" s="112">
        <f>IF(C308&lt;MAX($C$2:C308),C308/MAX($C$2:C308)-1,0)</f>
        <v>-3.6101083032491488E-3</v>
      </c>
    </row>
    <row r="309" spans="1:4">
      <c r="A309" s="273">
        <v>42916</v>
      </c>
      <c r="B309" s="272">
        <v>1.3879999999999999</v>
      </c>
      <c r="C309" s="272">
        <v>1.3879999999999999</v>
      </c>
      <c r="D309" s="112">
        <f>IF(C309&lt;MAX($C$2:C309),C309/MAX($C$2:C309)-1,0)</f>
        <v>0</v>
      </c>
    </row>
    <row r="310" spans="1:4">
      <c r="A310" s="273">
        <v>42919</v>
      </c>
      <c r="B310" s="272">
        <v>1.3979999999999999</v>
      </c>
      <c r="C310" s="272">
        <v>1.3979999999999999</v>
      </c>
      <c r="D310" s="112">
        <f>IF(C310&lt;MAX($C$2:C310),C310/MAX($C$2:C310)-1,0)</f>
        <v>0</v>
      </c>
    </row>
    <row r="311" spans="1:4">
      <c r="A311" s="273">
        <v>42920</v>
      </c>
      <c r="B311" s="272">
        <v>1.397</v>
      </c>
      <c r="C311" s="272">
        <v>1.397</v>
      </c>
      <c r="D311" s="112">
        <f>IF(C311&lt;MAX($C$2:C311),C311/MAX($C$2:C311)-1,0)</f>
        <v>-7.1530758226023838E-4</v>
      </c>
    </row>
    <row r="312" spans="1:4">
      <c r="A312" s="273">
        <v>42921</v>
      </c>
      <c r="B312" s="272">
        <v>1.41</v>
      </c>
      <c r="C312" s="272">
        <v>1.41</v>
      </c>
      <c r="D312" s="112">
        <f>IF(C312&lt;MAX($C$2:C312),C312/MAX($C$2:C312)-1,0)</f>
        <v>0</v>
      </c>
    </row>
    <row r="313" spans="1:4">
      <c r="A313" s="273">
        <v>42922</v>
      </c>
      <c r="B313" s="272">
        <v>1.4219999999999999</v>
      </c>
      <c r="C313" s="272">
        <v>1.4219999999999999</v>
      </c>
      <c r="D313" s="112">
        <f>IF(C313&lt;MAX($C$2:C313),C313/MAX($C$2:C313)-1,0)</f>
        <v>0</v>
      </c>
    </row>
    <row r="314" spans="1:4">
      <c r="A314" s="273">
        <v>42923</v>
      </c>
      <c r="B314" s="272">
        <v>1.4370000000000001</v>
      </c>
      <c r="C314" s="272">
        <v>1.4370000000000001</v>
      </c>
      <c r="D314" s="112">
        <f>IF(C314&lt;MAX($C$2:C314),C314/MAX($C$2:C314)-1,0)</f>
        <v>0</v>
      </c>
    </row>
    <row r="315" spans="1:4">
      <c r="A315" s="273">
        <v>42926</v>
      </c>
      <c r="B315" s="272">
        <v>1.431</v>
      </c>
      <c r="C315" s="272">
        <v>1.431</v>
      </c>
      <c r="D315" s="112">
        <f>IF(C315&lt;MAX($C$2:C315),C315/MAX($C$2:C315)-1,0)</f>
        <v>-4.1753653444676075E-3</v>
      </c>
    </row>
    <row r="316" spans="1:4">
      <c r="A316" s="273">
        <v>42927</v>
      </c>
      <c r="B316" s="272">
        <v>1.417</v>
      </c>
      <c r="C316" s="272">
        <v>1.417</v>
      </c>
      <c r="D316" s="112">
        <f>IF(C316&lt;MAX($C$2:C316),C316/MAX($C$2:C316)-1,0)</f>
        <v>-1.391788448155884E-2</v>
      </c>
    </row>
    <row r="317" spans="1:4">
      <c r="A317" s="273">
        <v>42928</v>
      </c>
      <c r="B317" s="272">
        <v>1.4219999999999999</v>
      </c>
      <c r="C317" s="272">
        <v>1.4219999999999999</v>
      </c>
      <c r="D317" s="112">
        <f>IF(C317&lt;MAX($C$2:C317),C317/MAX($C$2:C317)-1,0)</f>
        <v>-1.0438413361169241E-2</v>
      </c>
    </row>
    <row r="318" spans="1:4">
      <c r="A318" s="273">
        <v>42929</v>
      </c>
      <c r="B318" s="272">
        <v>1.419</v>
      </c>
      <c r="C318" s="272">
        <v>1.419</v>
      </c>
      <c r="D318" s="112">
        <f>IF(C318&lt;MAX($C$2:C318),C318/MAX($C$2:C318)-1,0)</f>
        <v>-1.2526096033402934E-2</v>
      </c>
    </row>
    <row r="319" spans="1:4">
      <c r="A319" s="273">
        <v>42930</v>
      </c>
      <c r="B319" s="272">
        <v>1.419</v>
      </c>
      <c r="C319" s="272">
        <v>1.419</v>
      </c>
      <c r="D319" s="112">
        <f>IF(C319&lt;MAX($C$2:C319),C319/MAX($C$2:C319)-1,0)</f>
        <v>-1.2526096033402934E-2</v>
      </c>
    </row>
    <row r="320" spans="1:4">
      <c r="A320" s="273">
        <v>42933</v>
      </c>
      <c r="B320" s="272">
        <v>1.375</v>
      </c>
      <c r="C320" s="272">
        <v>1.375</v>
      </c>
      <c r="D320" s="112">
        <f>IF(C320&lt;MAX($C$2:C320),C320/MAX($C$2:C320)-1,0)</f>
        <v>-4.3145441892832315E-2</v>
      </c>
    </row>
    <row r="321" spans="1:4">
      <c r="A321" s="273">
        <v>42934</v>
      </c>
      <c r="B321" s="272">
        <v>1.383</v>
      </c>
      <c r="C321" s="272">
        <v>1.383</v>
      </c>
      <c r="D321" s="112">
        <f>IF(C321&lt;MAX($C$2:C321),C321/MAX($C$2:C321)-1,0)</f>
        <v>-3.7578288100208801E-2</v>
      </c>
    </row>
    <row r="322" spans="1:4">
      <c r="A322" s="273">
        <v>42935</v>
      </c>
      <c r="B322" s="272">
        <v>1.3959999999999999</v>
      </c>
      <c r="C322" s="272">
        <v>1.3959999999999999</v>
      </c>
      <c r="D322" s="112">
        <f>IF(C322&lt;MAX($C$2:C322),C322/MAX($C$2:C322)-1,0)</f>
        <v>-2.8531663187195688E-2</v>
      </c>
    </row>
    <row r="323" spans="1:4">
      <c r="A323" s="273">
        <v>42936</v>
      </c>
      <c r="B323" s="272">
        <v>1.411</v>
      </c>
      <c r="C323" s="272">
        <v>1.411</v>
      </c>
      <c r="D323" s="112">
        <f>IF(C323&lt;MAX($C$2:C323),C323/MAX($C$2:C323)-1,0)</f>
        <v>-1.8093249826026447E-2</v>
      </c>
    </row>
    <row r="324" spans="1:4">
      <c r="A324" s="273">
        <v>42937</v>
      </c>
      <c r="B324" s="272">
        <v>1.4139999999999999</v>
      </c>
      <c r="C324" s="272">
        <v>1.4139999999999999</v>
      </c>
      <c r="D324" s="112">
        <f>IF(C324&lt;MAX($C$2:C324),C324/MAX($C$2:C324)-1,0)</f>
        <v>-1.6005567153792755E-2</v>
      </c>
    </row>
    <row r="325" spans="1:4">
      <c r="A325" s="273">
        <v>42940</v>
      </c>
      <c r="B325" s="272">
        <v>1.413</v>
      </c>
      <c r="C325" s="272">
        <v>1.413</v>
      </c>
      <c r="D325" s="112">
        <f>IF(C325&lt;MAX($C$2:C325),C325/MAX($C$2:C325)-1,0)</f>
        <v>-1.6701461377870541E-2</v>
      </c>
    </row>
    <row r="326" spans="1:4">
      <c r="A326" s="273">
        <v>42941</v>
      </c>
      <c r="B326" s="272">
        <v>1.405</v>
      </c>
      <c r="C326" s="272">
        <v>1.405</v>
      </c>
      <c r="D326" s="112">
        <f>IF(C326&lt;MAX($C$2:C326),C326/MAX($C$2:C326)-1,0)</f>
        <v>-2.2268615170494055E-2</v>
      </c>
    </row>
    <row r="327" spans="1:4">
      <c r="A327" s="273">
        <v>42942</v>
      </c>
      <c r="B327" s="272">
        <v>1.397</v>
      </c>
      <c r="C327" s="272">
        <v>1.397</v>
      </c>
      <c r="D327" s="112">
        <f>IF(C327&lt;MAX($C$2:C327),C327/MAX($C$2:C327)-1,0)</f>
        <v>-2.783576896311768E-2</v>
      </c>
    </row>
    <row r="328" spans="1:4">
      <c r="A328" s="273">
        <v>42943</v>
      </c>
      <c r="B328" s="272">
        <v>1.4079999999999999</v>
      </c>
      <c r="C328" s="272">
        <v>1.4079999999999999</v>
      </c>
      <c r="D328" s="112">
        <f>IF(C328&lt;MAX($C$2:C328),C328/MAX($C$2:C328)-1,0)</f>
        <v>-2.0180932498260362E-2</v>
      </c>
    </row>
    <row r="329" spans="1:4">
      <c r="A329" s="273">
        <v>42944</v>
      </c>
      <c r="B329" s="272">
        <v>1.425</v>
      </c>
      <c r="C329" s="272">
        <v>1.425</v>
      </c>
      <c r="D329" s="112">
        <f>IF(C329&lt;MAX($C$2:C329),C329/MAX($C$2:C329)-1,0)</f>
        <v>-8.3507306889353261E-3</v>
      </c>
    </row>
    <row r="330" spans="1:4">
      <c r="A330" s="273">
        <v>42947</v>
      </c>
      <c r="B330" s="272">
        <v>1.4339999999999999</v>
      </c>
      <c r="C330" s="272">
        <v>1.4339999999999999</v>
      </c>
      <c r="D330" s="112">
        <f>IF(C330&lt;MAX($C$2:C330),C330/MAX($C$2:C330)-1,0)</f>
        <v>-2.0876826722339148E-3</v>
      </c>
    </row>
    <row r="331" spans="1:4">
      <c r="A331" s="273">
        <v>42948</v>
      </c>
      <c r="B331" s="272">
        <v>1.4450000000000001</v>
      </c>
      <c r="C331" s="272">
        <v>1.4450000000000001</v>
      </c>
      <c r="D331" s="112">
        <f>IF(C331&lt;MAX($C$2:C331),C331/MAX($C$2:C331)-1,0)</f>
        <v>0</v>
      </c>
    </row>
    <row r="332" spans="1:4">
      <c r="A332" s="273">
        <v>42949</v>
      </c>
      <c r="B332" s="272">
        <v>1.4430000000000001</v>
      </c>
      <c r="C332" s="272">
        <v>1.4430000000000001</v>
      </c>
      <c r="D332" s="112">
        <f>IF(C332&lt;MAX($C$2:C332),C332/MAX($C$2:C332)-1,0)</f>
        <v>-1.3840830449827202E-3</v>
      </c>
    </row>
    <row r="333" spans="1:4">
      <c r="A333" s="273">
        <v>42950</v>
      </c>
      <c r="B333" s="272">
        <v>1.4330000000000001</v>
      </c>
      <c r="C333" s="272">
        <v>1.4330000000000001</v>
      </c>
      <c r="D333" s="112">
        <f>IF(C333&lt;MAX($C$2:C333),C333/MAX($C$2:C333)-1,0)</f>
        <v>-8.30449826989621E-3</v>
      </c>
    </row>
    <row r="334" spans="1:4">
      <c r="A334" s="273">
        <v>42951</v>
      </c>
      <c r="B334" s="272">
        <v>1.413</v>
      </c>
      <c r="C334" s="272">
        <v>1.413</v>
      </c>
      <c r="D334" s="112">
        <f>IF(C334&lt;MAX($C$2:C334),C334/MAX($C$2:C334)-1,0)</f>
        <v>-2.214532871972319E-2</v>
      </c>
    </row>
    <row r="335" spans="1:4">
      <c r="A335" s="273">
        <v>42954</v>
      </c>
      <c r="B335" s="272">
        <v>1.42</v>
      </c>
      <c r="C335" s="272">
        <v>1.42</v>
      </c>
      <c r="D335" s="112">
        <f>IF(C335&lt;MAX($C$2:C335),C335/MAX($C$2:C335)-1,0)</f>
        <v>-1.730103806228378E-2</v>
      </c>
    </row>
    <row r="336" spans="1:4">
      <c r="A336" s="273">
        <v>42955</v>
      </c>
      <c r="B336" s="272">
        <v>1.42</v>
      </c>
      <c r="C336" s="272">
        <v>1.42</v>
      </c>
      <c r="D336" s="112">
        <f>IF(C336&lt;MAX($C$2:C336),C336/MAX($C$2:C336)-1,0)</f>
        <v>-1.730103806228378E-2</v>
      </c>
    </row>
    <row r="337" spans="1:4">
      <c r="A337" s="273">
        <v>42956</v>
      </c>
      <c r="B337" s="272">
        <v>1.421</v>
      </c>
      <c r="C337" s="272">
        <v>1.421</v>
      </c>
      <c r="D337" s="112">
        <f>IF(C337&lt;MAX($C$2:C337),C337/MAX($C$2:C337)-1,0)</f>
        <v>-1.660899653979242E-2</v>
      </c>
    </row>
    <row r="338" spans="1:4">
      <c r="A338" s="273">
        <v>42957</v>
      </c>
      <c r="B338" s="272">
        <v>1.4139999999999999</v>
      </c>
      <c r="C338" s="272">
        <v>1.4139999999999999</v>
      </c>
      <c r="D338" s="112">
        <f>IF(C338&lt;MAX($C$2:C338),C338/MAX($C$2:C338)-1,0)</f>
        <v>-2.1453287197231941E-2</v>
      </c>
    </row>
    <row r="339" spans="1:4">
      <c r="A339" s="273">
        <v>42958</v>
      </c>
      <c r="B339" s="272">
        <v>1.4</v>
      </c>
      <c r="C339" s="272">
        <v>1.4</v>
      </c>
      <c r="D339" s="112">
        <f>IF(C339&lt;MAX($C$2:C339),C339/MAX($C$2:C339)-1,0)</f>
        <v>-3.1141868512110871E-2</v>
      </c>
    </row>
    <row r="340" spans="1:4">
      <c r="A340" s="273">
        <v>42961</v>
      </c>
      <c r="B340" s="272">
        <v>1.4339999999999999</v>
      </c>
      <c r="C340" s="272">
        <v>1.4339999999999999</v>
      </c>
      <c r="D340" s="112">
        <f>IF(C340&lt;MAX($C$2:C340),C340/MAX($C$2:C340)-1,0)</f>
        <v>-7.6124567474049609E-3</v>
      </c>
    </row>
    <row r="341" spans="1:4">
      <c r="A341" s="273">
        <v>42962</v>
      </c>
      <c r="B341" s="272">
        <v>1.4370000000000001</v>
      </c>
      <c r="C341" s="272">
        <v>1.4370000000000001</v>
      </c>
      <c r="D341" s="112">
        <f>IF(C341&lt;MAX($C$2:C341),C341/MAX($C$2:C341)-1,0)</f>
        <v>-5.5363321799307696E-3</v>
      </c>
    </row>
    <row r="342" spans="1:4">
      <c r="A342" s="273">
        <v>42963</v>
      </c>
      <c r="B342" s="272">
        <v>1.444</v>
      </c>
      <c r="C342" s="272">
        <v>1.444</v>
      </c>
      <c r="D342" s="112">
        <f>IF(C342&lt;MAX($C$2:C342),C342/MAX($C$2:C342)-1,0)</f>
        <v>-6.9204152249147111E-4</v>
      </c>
    </row>
    <row r="343" spans="1:4">
      <c r="A343" s="273">
        <v>42964</v>
      </c>
      <c r="B343" s="272">
        <v>1.4430000000000001</v>
      </c>
      <c r="C343" s="272">
        <v>1.4430000000000001</v>
      </c>
      <c r="D343" s="112">
        <f>IF(C343&lt;MAX($C$2:C343),C343/MAX($C$2:C343)-1,0)</f>
        <v>-1.3840830449827202E-3</v>
      </c>
    </row>
    <row r="344" spans="1:4">
      <c r="A344" s="273">
        <v>42965</v>
      </c>
      <c r="B344" s="272">
        <v>1.4339999999999999</v>
      </c>
      <c r="C344" s="272">
        <v>1.4339999999999999</v>
      </c>
      <c r="D344" s="112">
        <f>IF(C344&lt;MAX($C$2:C344),C344/MAX($C$2:C344)-1,0)</f>
        <v>-7.6124567474049609E-3</v>
      </c>
    </row>
    <row r="345" spans="1:4">
      <c r="A345" s="273">
        <v>42968</v>
      </c>
      <c r="B345" s="272">
        <v>1.4490000000000001</v>
      </c>
      <c r="C345" s="272">
        <v>1.4490000000000001</v>
      </c>
      <c r="D345" s="112">
        <f>IF(C345&lt;MAX($C$2:C345),C345/MAX($C$2:C345)-1,0)</f>
        <v>0</v>
      </c>
    </row>
    <row r="346" spans="1:4">
      <c r="A346" s="273">
        <v>42969</v>
      </c>
      <c r="B346" s="272">
        <v>1.4470000000000001</v>
      </c>
      <c r="C346" s="272">
        <v>1.4470000000000001</v>
      </c>
      <c r="D346" s="112">
        <f>IF(C346&lt;MAX($C$2:C346),C346/MAX($C$2:C346)-1,0)</f>
        <v>-1.3802622498274575E-3</v>
      </c>
    </row>
    <row r="347" spans="1:4">
      <c r="A347" s="273">
        <v>42970</v>
      </c>
      <c r="B347" s="272">
        <v>1.4510000000000001</v>
      </c>
      <c r="C347" s="272">
        <v>1.4510000000000001</v>
      </c>
      <c r="D347" s="112">
        <f>IF(C347&lt;MAX($C$2:C347),C347/MAX($C$2:C347)-1,0)</f>
        <v>0</v>
      </c>
    </row>
    <row r="348" spans="1:4">
      <c r="A348" s="273">
        <v>42971</v>
      </c>
      <c r="B348" s="272">
        <v>1.448</v>
      </c>
      <c r="C348" s="272">
        <v>1.448</v>
      </c>
      <c r="D348" s="112">
        <f>IF(C348&lt;MAX($C$2:C348),C348/MAX($C$2:C348)-1,0)</f>
        <v>-2.0675396278428959E-3</v>
      </c>
    </row>
    <row r="349" spans="1:4">
      <c r="A349" s="273">
        <v>42972</v>
      </c>
      <c r="B349" s="272">
        <v>1.4610000000000001</v>
      </c>
      <c r="C349" s="272">
        <v>1.4610000000000001</v>
      </c>
      <c r="D349" s="112">
        <f>IF(C349&lt;MAX($C$2:C349),C349/MAX($C$2:C349)-1,0)</f>
        <v>0</v>
      </c>
    </row>
    <row r="350" spans="1:4">
      <c r="A350" s="273">
        <v>42975</v>
      </c>
      <c r="B350" s="272">
        <v>1.4850000000000001</v>
      </c>
      <c r="C350" s="272">
        <v>1.4850000000000001</v>
      </c>
      <c r="D350" s="112">
        <f>IF(C350&lt;MAX($C$2:C350),C350/MAX($C$2:C350)-1,0)</f>
        <v>0</v>
      </c>
    </row>
    <row r="351" spans="1:4">
      <c r="A351" s="273">
        <v>42976</v>
      </c>
      <c r="B351" s="272">
        <v>1.478</v>
      </c>
      <c r="C351" s="272">
        <v>1.478</v>
      </c>
      <c r="D351" s="112">
        <f>IF(C351&lt;MAX($C$2:C351),C351/MAX($C$2:C351)-1,0)</f>
        <v>-4.7138047138047812E-3</v>
      </c>
    </row>
    <row r="352" spans="1:4">
      <c r="A352" s="273">
        <v>42977</v>
      </c>
      <c r="B352" s="272">
        <v>1.476</v>
      </c>
      <c r="C352" s="272">
        <v>1.476</v>
      </c>
      <c r="D352" s="112">
        <f>IF(C352&lt;MAX($C$2:C352),C352/MAX($C$2:C352)-1,0)</f>
        <v>-6.0606060606060996E-3</v>
      </c>
    </row>
    <row r="353" spans="1:6">
      <c r="A353" s="273">
        <v>42978</v>
      </c>
      <c r="B353" s="272">
        <v>1.488</v>
      </c>
      <c r="C353" s="272">
        <v>1.488</v>
      </c>
      <c r="D353" s="112">
        <f>IF(C353&lt;MAX($C$2:C353),C353/MAX($C$2:C353)-1,0)</f>
        <v>0</v>
      </c>
    </row>
    <row r="354" spans="1:6">
      <c r="A354" s="273">
        <v>42979</v>
      </c>
      <c r="B354" s="272">
        <v>1.4970000000000001</v>
      </c>
      <c r="C354" s="272">
        <v>1.4970000000000001</v>
      </c>
      <c r="D354" s="112">
        <f>IF(C354&lt;MAX($C$2:C354),C354/MAX($C$2:C354)-1,0)</f>
        <v>0</v>
      </c>
    </row>
    <row r="355" spans="1:6">
      <c r="A355" s="273">
        <v>42982</v>
      </c>
      <c r="B355" s="272">
        <v>1.504</v>
      </c>
      <c r="C355" s="272">
        <v>1.504</v>
      </c>
      <c r="D355" s="112">
        <f>IF(C355&lt;MAX($C$2:C355),C355/MAX($C$2:C355)-1,0)</f>
        <v>0</v>
      </c>
    </row>
    <row r="356" spans="1:6">
      <c r="A356" s="273">
        <v>42983</v>
      </c>
      <c r="B356" s="272">
        <v>1.5029999999999999</v>
      </c>
      <c r="C356" s="272">
        <v>1.5029999999999999</v>
      </c>
      <c r="D356" s="112">
        <f>IF(C356&lt;MAX($C$2:C356),C356/MAX($C$2:C356)-1,0)</f>
        <v>-6.6489361702137817E-4</v>
      </c>
    </row>
    <row r="357" spans="1:6">
      <c r="A357" s="273">
        <v>42984</v>
      </c>
      <c r="B357" s="272">
        <v>1.5109999999999999</v>
      </c>
      <c r="C357" s="272">
        <v>1.5109999999999999</v>
      </c>
      <c r="D357" s="112">
        <f>IF(C357&lt;MAX($C$2:C357),C357/MAX($C$2:C357)-1,0)</f>
        <v>0</v>
      </c>
    </row>
    <row r="358" spans="1:6">
      <c r="A358" s="273">
        <v>42985</v>
      </c>
      <c r="B358" s="272">
        <v>1.5129999999999999</v>
      </c>
      <c r="C358" s="272">
        <v>1.5129999999999999</v>
      </c>
      <c r="D358" s="112">
        <f>IF(C358&lt;MAX($C$2:C358),C358/MAX($C$2:C358)-1,0)</f>
        <v>0</v>
      </c>
    </row>
    <row r="359" spans="1:6">
      <c r="A359" s="273">
        <v>42986</v>
      </c>
      <c r="B359" s="272">
        <v>1.5149999999999999</v>
      </c>
      <c r="C359" s="272">
        <v>1.5149999999999999</v>
      </c>
      <c r="D359" s="112">
        <f>IF(C359&lt;MAX($C$2:C359),C359/MAX($C$2:C359)-1,0)</f>
        <v>0</v>
      </c>
    </row>
    <row r="360" spans="1:6">
      <c r="A360" s="273">
        <v>42989</v>
      </c>
      <c r="B360" s="272">
        <v>1.5369999999999999</v>
      </c>
      <c r="C360" s="272">
        <v>1.5369999999999999</v>
      </c>
      <c r="D360" s="112">
        <f>IF(C360&lt;MAX($C$2:C360),C360/MAX($C$2:C360)-1,0)</f>
        <v>0</v>
      </c>
    </row>
    <row r="361" spans="1:6">
      <c r="A361" s="273">
        <v>42990</v>
      </c>
      <c r="B361" s="272">
        <v>1.5209999999999999</v>
      </c>
      <c r="C361" s="272">
        <v>1.5209999999999999</v>
      </c>
      <c r="D361" s="112">
        <f>IF(C361&lt;MAX($C$2:C361),C361/MAX($C$2:C361)-1,0)</f>
        <v>-1.0409889394925154E-2</v>
      </c>
    </row>
    <row r="362" spans="1:6">
      <c r="A362" s="273">
        <v>42991</v>
      </c>
      <c r="B362" s="272">
        <v>1.536</v>
      </c>
      <c r="C362" s="272">
        <v>1.536</v>
      </c>
      <c r="D362" s="112">
        <f>IF(C362&lt;MAX($C$2:C362),C362/MAX($C$2:C362)-1,0)</f>
        <v>-6.506180871826972E-4</v>
      </c>
    </row>
    <row r="363" spans="1:6">
      <c r="A363" s="273">
        <v>42992</v>
      </c>
      <c r="B363" s="272">
        <v>1.5389999999999999</v>
      </c>
      <c r="C363" s="272">
        <v>1.5389999999999999</v>
      </c>
      <c r="D363" s="112">
        <f>IF(C363&lt;MAX($C$2:C363),C363/MAX($C$2:C363)-1,0)</f>
        <v>0</v>
      </c>
    </row>
    <row r="364" spans="1:6">
      <c r="A364" s="273">
        <v>42993</v>
      </c>
      <c r="B364" s="272">
        <v>1.532</v>
      </c>
      <c r="C364" s="272">
        <v>1.532</v>
      </c>
      <c r="D364" s="112">
        <f>IF(C364&lt;MAX($C$2:C364),C364/MAX($C$2:C364)-1,0)</f>
        <v>-4.5484080571799312E-3</v>
      </c>
    </row>
    <row r="365" spans="1:6">
      <c r="A365" s="273">
        <v>42996</v>
      </c>
      <c r="B365" s="272">
        <v>1.5449999999999999</v>
      </c>
      <c r="C365" s="272">
        <v>1.5449999999999999</v>
      </c>
      <c r="D365" s="112">
        <f>IF(C365&lt;MAX($C$2:C365),C365/MAX($C$2:C365)-1,0)</f>
        <v>0</v>
      </c>
    </row>
    <row r="366" spans="1:6">
      <c r="A366" s="273">
        <v>42997</v>
      </c>
      <c r="B366" s="272">
        <v>1.5409999999999999</v>
      </c>
      <c r="C366" s="272">
        <v>1.5409999999999999</v>
      </c>
      <c r="D366" s="112">
        <f>IF(C366&lt;MAX($C$2:C366),C366/MAX($C$2:C366)-1,0)</f>
        <v>-2.5889967637540146E-3</v>
      </c>
    </row>
    <row r="367" spans="1:6">
      <c r="A367" s="273">
        <v>42998</v>
      </c>
      <c r="B367" s="272">
        <v>1.546</v>
      </c>
      <c r="C367" s="272">
        <v>1.546</v>
      </c>
      <c r="D367" s="112">
        <f>IF(C367&lt;MAX($C$2:C367),C367/MAX($C$2:C367)-1,0)</f>
        <v>0</v>
      </c>
      <c r="F367">
        <f>B374/B353-1</f>
        <v>3.1586021505376261E-2</v>
      </c>
    </row>
    <row r="368" spans="1:6">
      <c r="A368" s="273">
        <v>42999</v>
      </c>
      <c r="B368" s="272">
        <v>1.528</v>
      </c>
      <c r="C368" s="272">
        <v>1.528</v>
      </c>
      <c r="D368" s="112">
        <f>IF(C368&lt;MAX($C$2:C368),C368/MAX($C$2:C368)-1,0)</f>
        <v>-1.1642949547218673E-2</v>
      </c>
    </row>
    <row r="369" spans="1:8">
      <c r="A369" s="273">
        <v>43000</v>
      </c>
      <c r="B369" s="272">
        <v>1.5269999999999999</v>
      </c>
      <c r="C369" s="272">
        <v>1.5269999999999999</v>
      </c>
      <c r="D369" s="112">
        <f>IF(C369&lt;MAX($C$2:C369),C369/MAX($C$2:C369)-1,0)</f>
        <v>-1.2289780077619716E-2</v>
      </c>
    </row>
    <row r="370" spans="1:8">
      <c r="A370" s="273">
        <v>43003</v>
      </c>
      <c r="B370" s="272">
        <v>1.512</v>
      </c>
      <c r="C370" s="272">
        <v>1.512</v>
      </c>
      <c r="D370" s="112">
        <f>IF(C370&lt;MAX($C$2:C370),C370/MAX($C$2:C370)-1,0)</f>
        <v>-2.1992238033635259E-2</v>
      </c>
    </row>
    <row r="371" spans="1:8">
      <c r="A371" s="273">
        <v>43004</v>
      </c>
      <c r="B371" s="272">
        <v>1.5109999999999999</v>
      </c>
      <c r="C371" s="272">
        <v>1.5109999999999999</v>
      </c>
      <c r="D371" s="112">
        <f>IF(C371&lt;MAX($C$2:C371),C371/MAX($C$2:C371)-1,0)</f>
        <v>-2.2639068564036302E-2</v>
      </c>
    </row>
    <row r="372" spans="1:8">
      <c r="A372" s="273">
        <v>43005</v>
      </c>
      <c r="B372" s="272">
        <v>1.5149999999999999</v>
      </c>
      <c r="C372" s="272">
        <v>1.5149999999999999</v>
      </c>
      <c r="D372" s="112">
        <f>IF(C372&lt;MAX($C$2:C372),C372/MAX($C$2:C372)-1,0)</f>
        <v>-2.0051746442432128E-2</v>
      </c>
    </row>
    <row r="373" spans="1:8">
      <c r="A373" s="273">
        <v>43006</v>
      </c>
      <c r="B373" s="272">
        <v>1.5229999999999999</v>
      </c>
      <c r="C373" s="272">
        <v>1.5229999999999999</v>
      </c>
      <c r="D373" s="112">
        <f>IF(C373&lt;MAX($C$2:C373),C373/MAX($C$2:C373)-1,0)</f>
        <v>-1.4877102199223891E-2</v>
      </c>
    </row>
    <row r="374" spans="1:8">
      <c r="A374" s="273">
        <v>43007</v>
      </c>
      <c r="B374" s="272">
        <v>1.5349999999999999</v>
      </c>
      <c r="C374" s="272">
        <v>1.5349999999999999</v>
      </c>
      <c r="D374" s="112">
        <f>IF(C374&lt;MAX($C$2:C374),C374/MAX($C$2:C374)-1,0)</f>
        <v>-7.115135834411479E-3</v>
      </c>
    </row>
    <row r="375" spans="1:8">
      <c r="A375" s="273">
        <v>43017</v>
      </c>
      <c r="B375" s="272">
        <v>1.548</v>
      </c>
      <c r="C375" s="272">
        <v>1.548</v>
      </c>
      <c r="D375" s="112">
        <f>IF(C375&lt;MAX($C$2:C375),C375/MAX($C$2:C375)-1,0)</f>
        <v>0</v>
      </c>
      <c r="F375" s="112">
        <f>B374/B309-1</f>
        <v>0.105907780979827</v>
      </c>
      <c r="G375" s="112">
        <f>B374/B249-1</f>
        <v>0.18350038550501147</v>
      </c>
      <c r="H375" s="112">
        <f>B374/B190-1</f>
        <v>0.2899159663865547</v>
      </c>
    </row>
    <row r="376" spans="1:8">
      <c r="A376" s="273">
        <v>43018</v>
      </c>
      <c r="B376" s="272">
        <v>1.548</v>
      </c>
      <c r="C376" s="272">
        <v>1.548</v>
      </c>
      <c r="D376" s="112">
        <f>IF(C376&lt;MAX($C$2:C376),C376/MAX($C$2:C376)-1,0)</f>
        <v>0</v>
      </c>
    </row>
    <row r="377" spans="1:8">
      <c r="A377" s="273">
        <v>43019</v>
      </c>
      <c r="B377" s="272">
        <v>1.5529999999999999</v>
      </c>
      <c r="C377" s="272">
        <v>1.5529999999999999</v>
      </c>
      <c r="D377" s="112">
        <f>IF(C377&lt;MAX($C$2:C377),C377/MAX($C$2:C377)-1,0)</f>
        <v>0</v>
      </c>
    </row>
    <row r="378" spans="1:8">
      <c r="A378" s="273">
        <v>43020</v>
      </c>
      <c r="B378" s="272">
        <v>1.552</v>
      </c>
      <c r="C378" s="272">
        <v>1.552</v>
      </c>
      <c r="D378" s="112">
        <f>IF(C378&lt;MAX($C$2:C378),C378/MAX($C$2:C378)-1,0)</f>
        <v>-6.4391500321947515E-4</v>
      </c>
    </row>
    <row r="379" spans="1:8">
      <c r="A379" s="273">
        <v>43021</v>
      </c>
      <c r="B379" s="272">
        <v>1.5649999999999999</v>
      </c>
      <c r="C379" s="272">
        <v>1.5649999999999999</v>
      </c>
      <c r="D379" s="112">
        <f>IF(C379&lt;MAX($C$2:C379),C379/MAX($C$2:C379)-1,0)</f>
        <v>0</v>
      </c>
    </row>
    <row r="380" spans="1:8">
      <c r="A380" s="273">
        <v>43024</v>
      </c>
      <c r="B380" s="308">
        <v>1.552</v>
      </c>
      <c r="C380" s="308">
        <v>1.552</v>
      </c>
      <c r="D380" s="112">
        <f>IF(C380&lt;MAX($C$2:C380),C380/MAX($C$2:C380)-1,0)</f>
        <v>-8.3067092651756269E-3</v>
      </c>
    </row>
    <row r="381" spans="1:8">
      <c r="A381" s="273">
        <v>43025</v>
      </c>
      <c r="B381" s="308">
        <v>1.556</v>
      </c>
      <c r="C381" s="308">
        <v>1.556</v>
      </c>
      <c r="D381" s="112">
        <f>IF(C381&lt;MAX($C$2:C381),C381/MAX($C$2:C381)-1,0)</f>
        <v>-5.7507987220446477E-3</v>
      </c>
    </row>
    <row r="382" spans="1:8">
      <c r="A382" s="273">
        <v>43026</v>
      </c>
      <c r="B382" s="307">
        <v>1.5569999999999999</v>
      </c>
      <c r="C382" s="307">
        <v>1.5569999999999999</v>
      </c>
      <c r="D382" s="112">
        <f>IF(C382&lt;MAX($C$2:C382),C382/MAX($C$2:C382)-1,0)</f>
        <v>-5.1118210862619584E-3</v>
      </c>
    </row>
    <row r="383" spans="1:8">
      <c r="A383" s="273">
        <v>43027</v>
      </c>
      <c r="B383" s="308">
        <v>1.552</v>
      </c>
      <c r="C383" s="308">
        <v>1.552</v>
      </c>
      <c r="D383" s="112">
        <f>IF(C383&lt;MAX($C$2:C383),C383/MAX($C$2:C383)-1,0)</f>
        <v>-8.3067092651756269E-3</v>
      </c>
    </row>
    <row r="384" spans="1:8">
      <c r="A384" s="273">
        <v>43028</v>
      </c>
      <c r="B384" s="306">
        <v>1.571</v>
      </c>
      <c r="C384" s="306">
        <v>1.571</v>
      </c>
      <c r="D384" s="112">
        <f>IF(C384&lt;MAX($C$2:C384),C384/MAX($C$2:C384)-1,0)</f>
        <v>0</v>
      </c>
    </row>
    <row r="385" spans="1:3" ht="15" thickBot="1">
      <c r="A385" s="25"/>
      <c r="B385" s="24" t="s">
        <v>228</v>
      </c>
      <c r="C385" s="22" t="s">
        <v>4</v>
      </c>
    </row>
    <row r="386" spans="1:3" ht="15" thickBot="1">
      <c r="A386" s="107" t="s">
        <v>752</v>
      </c>
      <c r="B386" s="99">
        <f>(B384-1)*365/(A384-A2)</f>
        <v>0.356875</v>
      </c>
      <c r="C386" s="3">
        <f>MIN(D4:D379)</f>
        <v>-7.4155653450807768E-2</v>
      </c>
    </row>
    <row r="387" spans="1:3" ht="15" thickBot="1">
      <c r="A387" s="82" t="s">
        <v>580</v>
      </c>
      <c r="B387" s="99"/>
      <c r="C387" s="24"/>
    </row>
    <row r="388" spans="1:3" ht="27.75" thickBot="1">
      <c r="A388" s="242" t="s">
        <v>850</v>
      </c>
      <c r="B388" s="99">
        <f>B384/B190-1</f>
        <v>0.32016806722689073</v>
      </c>
      <c r="C388" s="3">
        <f>MIN(D191:D379)</f>
        <v>-7.4155653450807768E-2</v>
      </c>
    </row>
  </sheetData>
  <phoneticPr fontId="2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404"/>
  <sheetViews>
    <sheetView workbookViewId="0">
      <selection activeCell="D3" sqref="D3"/>
    </sheetView>
  </sheetViews>
  <sheetFormatPr defaultRowHeight="14.25"/>
  <cols>
    <col min="1" max="1" width="12.125" customWidth="1"/>
    <col min="4" max="4" width="9" style="112"/>
  </cols>
  <sheetData>
    <row r="1" spans="1:4">
      <c r="A1" s="274" t="s">
        <v>1077</v>
      </c>
      <c r="B1" s="274" t="s">
        <v>1078</v>
      </c>
      <c r="C1" s="274" t="s">
        <v>1079</v>
      </c>
    </row>
    <row r="2" spans="1:4">
      <c r="A2" s="276">
        <v>42389</v>
      </c>
      <c r="B2" s="275">
        <v>1</v>
      </c>
      <c r="C2" s="275">
        <v>1</v>
      </c>
    </row>
    <row r="3" spans="1:4">
      <c r="A3" s="276">
        <v>42391</v>
      </c>
      <c r="B3" s="275">
        <v>1</v>
      </c>
      <c r="C3" s="275">
        <v>1</v>
      </c>
      <c r="D3" s="112">
        <f>IF(C3&lt;MAX($C$2:C3),C3/MAX($C$2:C3)-1,0)</f>
        <v>0</v>
      </c>
    </row>
    <row r="4" spans="1:4">
      <c r="A4" s="276">
        <v>42398</v>
      </c>
      <c r="B4" s="275">
        <v>1</v>
      </c>
      <c r="C4" s="275">
        <v>1</v>
      </c>
      <c r="D4" s="112">
        <f>IF(C4&lt;MAX($C$2:C4),C4/MAX($C$2:C4)-1,0)</f>
        <v>0</v>
      </c>
    </row>
    <row r="5" spans="1:4">
      <c r="A5" s="276">
        <v>42405</v>
      </c>
      <c r="B5" s="275">
        <v>1.006</v>
      </c>
      <c r="C5" s="275">
        <v>1.006</v>
      </c>
      <c r="D5" s="112">
        <f>IF(C5&lt;MAX($C$2:C5),C5/MAX($C$2:C5)-1,0)</f>
        <v>0</v>
      </c>
    </row>
    <row r="6" spans="1:4">
      <c r="A6" s="276">
        <v>42419</v>
      </c>
      <c r="B6" s="275">
        <v>1.0049999999999999</v>
      </c>
      <c r="C6" s="275">
        <v>1.0049999999999999</v>
      </c>
      <c r="D6" s="112">
        <f>IF(C6&lt;MAX($C$2:C6),C6/MAX($C$2:C6)-1,0)</f>
        <v>-9.9403578528833858E-4</v>
      </c>
    </row>
    <row r="7" spans="1:4">
      <c r="A7" s="276">
        <v>42426</v>
      </c>
      <c r="B7" s="275">
        <v>1.0029999999999999</v>
      </c>
      <c r="C7" s="275">
        <v>1.0029999999999999</v>
      </c>
      <c r="D7" s="112">
        <f>IF(C7&lt;MAX($C$2:C7),C7/MAX($C$2:C7)-1,0)</f>
        <v>-2.9821073558649047E-3</v>
      </c>
    </row>
    <row r="8" spans="1:4">
      <c r="A8" s="276">
        <v>42433</v>
      </c>
      <c r="B8" s="275">
        <v>1.0009999999999999</v>
      </c>
      <c r="C8" s="275">
        <v>1.0009999999999999</v>
      </c>
      <c r="D8" s="112">
        <f>IF(C8&lt;MAX($C$2:C8),C8/MAX($C$2:C8)-1,0)</f>
        <v>-4.9701789264414709E-3</v>
      </c>
    </row>
    <row r="9" spans="1:4">
      <c r="A9" s="276">
        <v>42440</v>
      </c>
      <c r="B9" s="275">
        <v>1.004</v>
      </c>
      <c r="C9" s="275">
        <v>1.004</v>
      </c>
      <c r="D9" s="112">
        <f>IF(C9&lt;MAX($C$2:C9),C9/MAX($C$2:C9)-1,0)</f>
        <v>-1.9880715705765661E-3</v>
      </c>
    </row>
    <row r="10" spans="1:4">
      <c r="A10" s="276">
        <v>42446</v>
      </c>
      <c r="B10" s="275">
        <v>1.008</v>
      </c>
      <c r="C10" s="275">
        <v>1.008</v>
      </c>
      <c r="D10" s="112">
        <f>IF(C10&lt;MAX($C$2:C10),C10/MAX($C$2:C10)-1,0)</f>
        <v>0</v>
      </c>
    </row>
    <row r="11" spans="1:4">
      <c r="A11" s="276">
        <v>42447</v>
      </c>
      <c r="B11" s="275">
        <v>1.01</v>
      </c>
      <c r="C11" s="275">
        <v>1.01</v>
      </c>
      <c r="D11" s="112">
        <f>IF(C11&lt;MAX($C$2:C11),C11/MAX($C$2:C11)-1,0)</f>
        <v>0</v>
      </c>
    </row>
    <row r="12" spans="1:4">
      <c r="A12" s="276">
        <v>42450</v>
      </c>
      <c r="B12" s="275">
        <v>1.014</v>
      </c>
      <c r="C12" s="275">
        <v>1.014</v>
      </c>
      <c r="D12" s="112">
        <f>IF(C12&lt;MAX($C$2:C12),C12/MAX($C$2:C12)-1,0)</f>
        <v>0</v>
      </c>
    </row>
    <row r="13" spans="1:4">
      <c r="A13" s="276">
        <v>42451</v>
      </c>
      <c r="B13" s="275">
        <v>1.0149999999999999</v>
      </c>
      <c r="C13" s="275">
        <v>1.0149999999999999</v>
      </c>
      <c r="D13" s="112">
        <f>IF(C13&lt;MAX($C$2:C13),C13/MAX($C$2:C13)-1,0)</f>
        <v>0</v>
      </c>
    </row>
    <row r="14" spans="1:4">
      <c r="A14" s="276">
        <v>42452</v>
      </c>
      <c r="B14" s="275">
        <v>1.0149999999999999</v>
      </c>
      <c r="C14" s="275">
        <v>1.0149999999999999</v>
      </c>
      <c r="D14" s="112">
        <f>IF(C14&lt;MAX($C$2:C14),C14/MAX($C$2:C14)-1,0)</f>
        <v>0</v>
      </c>
    </row>
    <row r="15" spans="1:4">
      <c r="A15" s="276">
        <v>42453</v>
      </c>
      <c r="B15" s="275">
        <v>1.0129999999999999</v>
      </c>
      <c r="C15" s="275">
        <v>1.0129999999999999</v>
      </c>
      <c r="D15" s="112">
        <f>IF(C15&lt;MAX($C$2:C15),C15/MAX($C$2:C15)-1,0)</f>
        <v>-1.9704433497537144E-3</v>
      </c>
    </row>
    <row r="16" spans="1:4">
      <c r="A16" s="276">
        <v>42454</v>
      </c>
      <c r="B16" s="275">
        <v>1.014</v>
      </c>
      <c r="C16" s="275">
        <v>1.014</v>
      </c>
      <c r="D16" s="112">
        <f>IF(C16&lt;MAX($C$2:C16),C16/MAX($C$2:C16)-1,0)</f>
        <v>-9.8522167487669066E-4</v>
      </c>
    </row>
    <row r="17" spans="1:4">
      <c r="A17" s="276">
        <v>42457</v>
      </c>
      <c r="B17" s="275">
        <v>1.014</v>
      </c>
      <c r="C17" s="275">
        <v>1.014</v>
      </c>
      <c r="D17" s="112">
        <f>IF(C17&lt;MAX($C$2:C17),C17/MAX($C$2:C17)-1,0)</f>
        <v>-9.8522167487669066E-4</v>
      </c>
    </row>
    <row r="18" spans="1:4">
      <c r="A18" s="276">
        <v>42458</v>
      </c>
      <c r="B18" s="275">
        <v>1.0109999999999999</v>
      </c>
      <c r="C18" s="275">
        <v>1.0109999999999999</v>
      </c>
      <c r="D18" s="112">
        <f>IF(C18&lt;MAX($C$2:C18),C18/MAX($C$2:C18)-1,0)</f>
        <v>-3.9408866995074288E-3</v>
      </c>
    </row>
    <row r="19" spans="1:4">
      <c r="A19" s="276">
        <v>42459</v>
      </c>
      <c r="B19" s="275">
        <v>1.014</v>
      </c>
      <c r="C19" s="275">
        <v>1.014</v>
      </c>
      <c r="D19" s="112">
        <f>IF(C19&lt;MAX($C$2:C19),C19/MAX($C$2:C19)-1,0)</f>
        <v>-9.8522167487669066E-4</v>
      </c>
    </row>
    <row r="20" spans="1:4">
      <c r="A20" s="276">
        <v>42460</v>
      </c>
      <c r="B20" s="275">
        <v>1.012</v>
      </c>
      <c r="C20" s="275">
        <v>1.012</v>
      </c>
      <c r="D20" s="112">
        <f>IF(C20&lt;MAX($C$2:C20),C20/MAX($C$2:C20)-1,0)</f>
        <v>-2.955665024630405E-3</v>
      </c>
    </row>
    <row r="21" spans="1:4">
      <c r="A21" s="276">
        <v>42461</v>
      </c>
      <c r="B21" s="275">
        <v>1.012</v>
      </c>
      <c r="C21" s="275">
        <v>1.012</v>
      </c>
      <c r="D21" s="112">
        <f>IF(C21&lt;MAX($C$2:C21),C21/MAX($C$2:C21)-1,0)</f>
        <v>-2.955665024630405E-3</v>
      </c>
    </row>
    <row r="22" spans="1:4">
      <c r="A22" s="276">
        <v>42465</v>
      </c>
      <c r="B22" s="275">
        <v>1.014</v>
      </c>
      <c r="C22" s="275">
        <v>1.014</v>
      </c>
      <c r="D22" s="112">
        <f>IF(C22&lt;MAX($C$2:C22),C22/MAX($C$2:C22)-1,0)</f>
        <v>-9.8522167487669066E-4</v>
      </c>
    </row>
    <row r="23" spans="1:4">
      <c r="A23" s="276">
        <v>42466</v>
      </c>
      <c r="B23" s="275">
        <v>1.014</v>
      </c>
      <c r="C23" s="275">
        <v>1.014</v>
      </c>
      <c r="D23" s="112">
        <f>IF(C23&lt;MAX($C$2:C23),C23/MAX($C$2:C23)-1,0)</f>
        <v>-9.8522167487669066E-4</v>
      </c>
    </row>
    <row r="24" spans="1:4">
      <c r="A24" s="276">
        <v>42467</v>
      </c>
      <c r="B24" s="275">
        <v>1.0129999999999999</v>
      </c>
      <c r="C24" s="275">
        <v>1.0129999999999999</v>
      </c>
      <c r="D24" s="112">
        <f>IF(C24&lt;MAX($C$2:C24),C24/MAX($C$2:C24)-1,0)</f>
        <v>-1.9704433497537144E-3</v>
      </c>
    </row>
    <row r="25" spans="1:4">
      <c r="A25" s="276">
        <v>42468</v>
      </c>
      <c r="B25" s="275">
        <v>1.012</v>
      </c>
      <c r="C25" s="275">
        <v>1.012</v>
      </c>
      <c r="D25" s="112">
        <f>IF(C25&lt;MAX($C$2:C25),C25/MAX($C$2:C25)-1,0)</f>
        <v>-2.955665024630405E-3</v>
      </c>
    </row>
    <row r="26" spans="1:4">
      <c r="A26" s="276">
        <v>42471</v>
      </c>
      <c r="B26" s="275">
        <v>1.0149999999999999</v>
      </c>
      <c r="C26" s="275">
        <v>1.0149999999999999</v>
      </c>
      <c r="D26" s="112">
        <f>IF(C26&lt;MAX($C$2:C26),C26/MAX($C$2:C26)-1,0)</f>
        <v>0</v>
      </c>
    </row>
    <row r="27" spans="1:4">
      <c r="A27" s="276">
        <v>42472</v>
      </c>
      <c r="B27" s="275">
        <v>1.0149999999999999</v>
      </c>
      <c r="C27" s="275">
        <v>1.0149999999999999</v>
      </c>
      <c r="D27" s="112">
        <f>IF(C27&lt;MAX($C$2:C27),C27/MAX($C$2:C27)-1,0)</f>
        <v>0</v>
      </c>
    </row>
    <row r="28" spans="1:4">
      <c r="A28" s="276">
        <v>42473</v>
      </c>
      <c r="B28" s="275">
        <v>1.016</v>
      </c>
      <c r="C28" s="275">
        <v>1.016</v>
      </c>
      <c r="D28" s="112">
        <f>IF(C28&lt;MAX($C$2:C28),C28/MAX($C$2:C28)-1,0)</f>
        <v>0</v>
      </c>
    </row>
    <row r="29" spans="1:4">
      <c r="A29" s="276">
        <v>42474</v>
      </c>
      <c r="B29" s="275">
        <v>1.0169999999999999</v>
      </c>
      <c r="C29" s="275">
        <v>1.0169999999999999</v>
      </c>
      <c r="D29" s="112">
        <f>IF(C29&lt;MAX($C$2:C29),C29/MAX($C$2:C29)-1,0)</f>
        <v>0</v>
      </c>
    </row>
    <row r="30" spans="1:4">
      <c r="A30" s="276">
        <v>42475</v>
      </c>
      <c r="B30" s="275">
        <v>1.0169999999999999</v>
      </c>
      <c r="C30" s="275">
        <v>1.0169999999999999</v>
      </c>
      <c r="D30" s="112">
        <f>IF(C30&lt;MAX($C$2:C30),C30/MAX($C$2:C30)-1,0)</f>
        <v>0</v>
      </c>
    </row>
    <row r="31" spans="1:4">
      <c r="A31" s="276">
        <v>42478</v>
      </c>
      <c r="B31" s="275">
        <v>1.016</v>
      </c>
      <c r="C31" s="275">
        <v>1.016</v>
      </c>
      <c r="D31" s="112">
        <f>IF(C31&lt;MAX($C$2:C31),C31/MAX($C$2:C31)-1,0)</f>
        <v>-9.8328416912474292E-4</v>
      </c>
    </row>
    <row r="32" spans="1:4">
      <c r="A32" s="276">
        <v>42479</v>
      </c>
      <c r="B32" s="275">
        <v>1.0169999999999999</v>
      </c>
      <c r="C32" s="275">
        <v>1.0169999999999999</v>
      </c>
      <c r="D32" s="112">
        <f>IF(C32&lt;MAX($C$2:C32),C32/MAX($C$2:C32)-1,0)</f>
        <v>0</v>
      </c>
    </row>
    <row r="33" spans="1:4">
      <c r="A33" s="276">
        <v>42480</v>
      </c>
      <c r="B33" s="275">
        <v>1.01</v>
      </c>
      <c r="C33" s="275">
        <v>1.01</v>
      </c>
      <c r="D33" s="112">
        <f>IF(C33&lt;MAX($C$2:C33),C33/MAX($C$2:C33)-1,0)</f>
        <v>-6.8829891838740886E-3</v>
      </c>
    </row>
    <row r="34" spans="1:4">
      <c r="A34" s="276">
        <v>42481</v>
      </c>
      <c r="B34" s="275">
        <v>1.01</v>
      </c>
      <c r="C34" s="275">
        <v>1.01</v>
      </c>
      <c r="D34" s="112">
        <f>IF(C34&lt;MAX($C$2:C34),C34/MAX($C$2:C34)-1,0)</f>
        <v>-6.8829891838740886E-3</v>
      </c>
    </row>
    <row r="35" spans="1:4">
      <c r="A35" s="276">
        <v>42482</v>
      </c>
      <c r="B35" s="275">
        <v>1.0129999999999999</v>
      </c>
      <c r="C35" s="275">
        <v>1.0129999999999999</v>
      </c>
      <c r="D35" s="112">
        <f>IF(C35&lt;MAX($C$2:C35),C35/MAX($C$2:C35)-1,0)</f>
        <v>-3.9331366764995268E-3</v>
      </c>
    </row>
    <row r="36" spans="1:4">
      <c r="A36" s="276">
        <v>42485</v>
      </c>
      <c r="B36" s="275">
        <v>1.01</v>
      </c>
      <c r="C36" s="275">
        <v>1.01</v>
      </c>
      <c r="D36" s="112">
        <f>IF(C36&lt;MAX($C$2:C36),C36/MAX($C$2:C36)-1,0)</f>
        <v>-6.8829891838740886E-3</v>
      </c>
    </row>
    <row r="37" spans="1:4">
      <c r="A37" s="276">
        <v>42486</v>
      </c>
      <c r="B37" s="275">
        <v>1.0109999999999999</v>
      </c>
      <c r="C37" s="275">
        <v>1.0109999999999999</v>
      </c>
      <c r="D37" s="112">
        <f>IF(C37&lt;MAX($C$2:C37),C37/MAX($C$2:C37)-1,0)</f>
        <v>-5.8997050147492347E-3</v>
      </c>
    </row>
    <row r="38" spans="1:4">
      <c r="A38" s="276">
        <v>42487</v>
      </c>
      <c r="B38" s="275">
        <v>1.0109999999999999</v>
      </c>
      <c r="C38" s="275">
        <v>1.0109999999999999</v>
      </c>
      <c r="D38" s="112">
        <f>IF(C38&lt;MAX($C$2:C38),C38/MAX($C$2:C38)-1,0)</f>
        <v>-5.8997050147492347E-3</v>
      </c>
    </row>
    <row r="39" spans="1:4">
      <c r="A39" s="276">
        <v>42488</v>
      </c>
      <c r="B39" s="275">
        <v>1.01</v>
      </c>
      <c r="C39" s="275">
        <v>1.01</v>
      </c>
      <c r="D39" s="112">
        <f>IF(C39&lt;MAX($C$2:C39),C39/MAX($C$2:C39)-1,0)</f>
        <v>-6.8829891838740886E-3</v>
      </c>
    </row>
    <row r="40" spans="1:4">
      <c r="A40" s="276">
        <v>42489</v>
      </c>
      <c r="B40" s="275">
        <v>1.01</v>
      </c>
      <c r="C40" s="275">
        <v>1.01</v>
      </c>
      <c r="D40" s="112">
        <f>IF(C40&lt;MAX($C$2:C40),C40/MAX($C$2:C40)-1,0)</f>
        <v>-6.8829891838740886E-3</v>
      </c>
    </row>
    <row r="41" spans="1:4">
      <c r="A41" s="276">
        <v>42493</v>
      </c>
      <c r="B41" s="275">
        <v>1.012</v>
      </c>
      <c r="C41" s="275">
        <v>1.012</v>
      </c>
      <c r="D41" s="112">
        <f>IF(C41&lt;MAX($C$2:C41),C41/MAX($C$2:C41)-1,0)</f>
        <v>-4.9164208456242697E-3</v>
      </c>
    </row>
    <row r="42" spans="1:4">
      <c r="A42" s="276">
        <v>42494</v>
      </c>
      <c r="B42" s="275">
        <v>1.0109999999999999</v>
      </c>
      <c r="C42" s="275">
        <v>1.0109999999999999</v>
      </c>
      <c r="D42" s="112">
        <f>IF(C42&lt;MAX($C$2:C42),C42/MAX($C$2:C42)-1,0)</f>
        <v>-5.8997050147492347E-3</v>
      </c>
    </row>
    <row r="43" spans="1:4">
      <c r="A43" s="276">
        <v>42495</v>
      </c>
      <c r="B43" s="275">
        <v>1.0129999999999999</v>
      </c>
      <c r="C43" s="275">
        <v>1.0129999999999999</v>
      </c>
      <c r="D43" s="112">
        <f>IF(C43&lt;MAX($C$2:C43),C43/MAX($C$2:C43)-1,0)</f>
        <v>-3.9331366764995268E-3</v>
      </c>
    </row>
    <row r="44" spans="1:4">
      <c r="A44" s="276">
        <v>42496</v>
      </c>
      <c r="B44" s="275">
        <v>1.01</v>
      </c>
      <c r="C44" s="275">
        <v>1.01</v>
      </c>
      <c r="D44" s="112">
        <f>IF(C44&lt;MAX($C$2:C44),C44/MAX($C$2:C44)-1,0)</f>
        <v>-6.8829891838740886E-3</v>
      </c>
    </row>
    <row r="45" spans="1:4">
      <c r="A45" s="276">
        <v>42499</v>
      </c>
      <c r="B45" s="275">
        <v>1.004</v>
      </c>
      <c r="C45" s="275">
        <v>1.004</v>
      </c>
      <c r="D45" s="112">
        <f>IF(C45&lt;MAX($C$2:C45),C45/MAX($C$2:C45)-1,0)</f>
        <v>-1.2782694198623323E-2</v>
      </c>
    </row>
    <row r="46" spans="1:4">
      <c r="A46" s="276">
        <v>42500</v>
      </c>
      <c r="B46" s="275">
        <v>1.0029999999999999</v>
      </c>
      <c r="C46" s="275">
        <v>1.0029999999999999</v>
      </c>
      <c r="D46" s="112">
        <f>IF(C46&lt;MAX($C$2:C46),C46/MAX($C$2:C46)-1,0)</f>
        <v>-1.3765978367748288E-2</v>
      </c>
    </row>
    <row r="47" spans="1:4">
      <c r="A47" s="276">
        <v>42501</v>
      </c>
      <c r="B47" s="275">
        <v>1.0029999999999999</v>
      </c>
      <c r="C47" s="275">
        <v>1.0029999999999999</v>
      </c>
      <c r="D47" s="112">
        <f>IF(C47&lt;MAX($C$2:C47),C47/MAX($C$2:C47)-1,0)</f>
        <v>-1.3765978367748288E-2</v>
      </c>
    </row>
    <row r="48" spans="1:4">
      <c r="A48" s="276">
        <v>42502</v>
      </c>
      <c r="B48" s="275">
        <v>1.0029999999999999</v>
      </c>
      <c r="C48" s="275">
        <v>1.0029999999999999</v>
      </c>
      <c r="D48" s="112">
        <f>IF(C48&lt;MAX($C$2:C48),C48/MAX($C$2:C48)-1,0)</f>
        <v>-1.3765978367748288E-2</v>
      </c>
    </row>
    <row r="49" spans="1:4">
      <c r="A49" s="276">
        <v>42503</v>
      </c>
      <c r="B49" s="275">
        <v>1.002</v>
      </c>
      <c r="C49" s="275">
        <v>1.002</v>
      </c>
      <c r="D49" s="112">
        <f>IF(C49&lt;MAX($C$2:C49),C49/MAX($C$2:C49)-1,0)</f>
        <v>-1.4749262536873031E-2</v>
      </c>
    </row>
    <row r="50" spans="1:4">
      <c r="A50" s="276">
        <v>42506</v>
      </c>
      <c r="B50" s="275">
        <v>1.0029999999999999</v>
      </c>
      <c r="C50" s="275">
        <v>1.0029999999999999</v>
      </c>
      <c r="D50" s="112">
        <f>IF(C50&lt;MAX($C$2:C50),C50/MAX($C$2:C50)-1,0)</f>
        <v>-1.3765978367748288E-2</v>
      </c>
    </row>
    <row r="51" spans="1:4">
      <c r="A51" s="276">
        <v>42507</v>
      </c>
      <c r="B51" s="275">
        <v>1.0029999999999999</v>
      </c>
      <c r="C51" s="275">
        <v>1.0029999999999999</v>
      </c>
      <c r="D51" s="112">
        <f>IF(C51&lt;MAX($C$2:C51),C51/MAX($C$2:C51)-1,0)</f>
        <v>-1.3765978367748288E-2</v>
      </c>
    </row>
    <row r="52" spans="1:4">
      <c r="A52" s="276">
        <v>42508</v>
      </c>
      <c r="B52" s="275">
        <v>1.0009999999999999</v>
      </c>
      <c r="C52" s="275">
        <v>1.0009999999999999</v>
      </c>
      <c r="D52" s="112">
        <f>IF(C52&lt;MAX($C$2:C52),C52/MAX($C$2:C52)-1,0)</f>
        <v>-1.5732546705997996E-2</v>
      </c>
    </row>
    <row r="53" spans="1:4">
      <c r="A53" s="276">
        <v>42509</v>
      </c>
      <c r="B53" s="275">
        <v>1.0009999999999999</v>
      </c>
      <c r="C53" s="275">
        <v>1.0009999999999999</v>
      </c>
      <c r="D53" s="112">
        <f>IF(C53&lt;MAX($C$2:C53),C53/MAX($C$2:C53)-1,0)</f>
        <v>-1.5732546705997996E-2</v>
      </c>
    </row>
    <row r="54" spans="1:4">
      <c r="A54" s="276">
        <v>42510</v>
      </c>
      <c r="B54" s="275">
        <v>1.0029999999999999</v>
      </c>
      <c r="C54" s="275">
        <v>1.0029999999999999</v>
      </c>
      <c r="D54" s="112">
        <f>IF(C54&lt;MAX($C$2:C54),C54/MAX($C$2:C54)-1,0)</f>
        <v>-1.3765978367748288E-2</v>
      </c>
    </row>
    <row r="55" spans="1:4">
      <c r="A55" s="276">
        <v>42513</v>
      </c>
      <c r="B55" s="275">
        <v>1.004</v>
      </c>
      <c r="C55" s="275">
        <v>1.004</v>
      </c>
      <c r="D55" s="112">
        <f>IF(C55&lt;MAX($C$2:C55),C55/MAX($C$2:C55)-1,0)</f>
        <v>-1.2782694198623323E-2</v>
      </c>
    </row>
    <row r="56" spans="1:4">
      <c r="A56" s="276">
        <v>42514</v>
      </c>
      <c r="B56" s="275">
        <v>1.0029999999999999</v>
      </c>
      <c r="C56" s="275">
        <v>1.0029999999999999</v>
      </c>
      <c r="D56" s="112">
        <f>IF(C56&lt;MAX($C$2:C56),C56/MAX($C$2:C56)-1,0)</f>
        <v>-1.3765978367748288E-2</v>
      </c>
    </row>
    <row r="57" spans="1:4">
      <c r="A57" s="276">
        <v>42515</v>
      </c>
      <c r="B57" s="275">
        <v>1.002</v>
      </c>
      <c r="C57" s="275">
        <v>1.002</v>
      </c>
      <c r="D57" s="112">
        <f>IF(C57&lt;MAX($C$2:C57),C57/MAX($C$2:C57)-1,0)</f>
        <v>-1.4749262536873031E-2</v>
      </c>
    </row>
    <row r="58" spans="1:4">
      <c r="A58" s="276">
        <v>42516</v>
      </c>
      <c r="B58" s="275">
        <v>1.004</v>
      </c>
      <c r="C58" s="275">
        <v>1.004</v>
      </c>
      <c r="D58" s="112">
        <f>IF(C58&lt;MAX($C$2:C58),C58/MAX($C$2:C58)-1,0)</f>
        <v>-1.2782694198623323E-2</v>
      </c>
    </row>
    <row r="59" spans="1:4">
      <c r="A59" s="276">
        <v>42517</v>
      </c>
      <c r="B59" s="275">
        <v>1.004</v>
      </c>
      <c r="C59" s="275">
        <v>1.004</v>
      </c>
      <c r="D59" s="112">
        <f>IF(C59&lt;MAX($C$2:C59),C59/MAX($C$2:C59)-1,0)</f>
        <v>-1.2782694198623323E-2</v>
      </c>
    </row>
    <row r="60" spans="1:4">
      <c r="A60" s="276">
        <v>42520</v>
      </c>
      <c r="B60" s="275">
        <v>1.004</v>
      </c>
      <c r="C60" s="275">
        <v>1.004</v>
      </c>
      <c r="D60" s="112">
        <f>IF(C60&lt;MAX($C$2:C60),C60/MAX($C$2:C60)-1,0)</f>
        <v>-1.2782694198623323E-2</v>
      </c>
    </row>
    <row r="61" spans="1:4">
      <c r="A61" s="276">
        <v>42521</v>
      </c>
      <c r="B61" s="275">
        <v>1.006</v>
      </c>
      <c r="C61" s="275">
        <v>1.006</v>
      </c>
      <c r="D61" s="112">
        <f>IF(C61&lt;MAX($C$2:C61),C61/MAX($C$2:C61)-1,0)</f>
        <v>-1.0816125860373504E-2</v>
      </c>
    </row>
    <row r="62" spans="1:4">
      <c r="A62" s="276">
        <v>42522</v>
      </c>
      <c r="B62" s="275">
        <v>1.0069999999999999</v>
      </c>
      <c r="C62" s="275">
        <v>1.0069999999999999</v>
      </c>
      <c r="D62" s="112">
        <f>IF(C62&lt;MAX($C$2:C62),C62/MAX($C$2:C62)-1,0)</f>
        <v>-9.8328416912487615E-3</v>
      </c>
    </row>
    <row r="63" spans="1:4">
      <c r="A63" s="276">
        <v>42523</v>
      </c>
      <c r="B63" s="275">
        <v>1.0069999999999999</v>
      </c>
      <c r="C63" s="275">
        <v>1.0069999999999999</v>
      </c>
      <c r="D63" s="112">
        <f>IF(C63&lt;MAX($C$2:C63),C63/MAX($C$2:C63)-1,0)</f>
        <v>-9.8328416912487615E-3</v>
      </c>
    </row>
    <row r="64" spans="1:4">
      <c r="A64" s="276">
        <v>42524</v>
      </c>
      <c r="B64" s="275">
        <v>1.006</v>
      </c>
      <c r="C64" s="275">
        <v>1.006</v>
      </c>
      <c r="D64" s="112">
        <f>IF(C64&lt;MAX($C$2:C64),C64/MAX($C$2:C64)-1,0)</f>
        <v>-1.0816125860373504E-2</v>
      </c>
    </row>
    <row r="65" spans="1:4">
      <c r="A65" s="276">
        <v>42527</v>
      </c>
      <c r="B65" s="275">
        <v>1.0069999999999999</v>
      </c>
      <c r="C65" s="275">
        <v>1.0069999999999999</v>
      </c>
      <c r="D65" s="112">
        <f>IF(C65&lt;MAX($C$2:C65),C65/MAX($C$2:C65)-1,0)</f>
        <v>-9.8328416912487615E-3</v>
      </c>
    </row>
    <row r="66" spans="1:4">
      <c r="A66" s="276">
        <v>42528</v>
      </c>
      <c r="B66" s="275">
        <v>1.0069999999999999</v>
      </c>
      <c r="C66" s="275">
        <v>1.0069999999999999</v>
      </c>
      <c r="D66" s="112">
        <f>IF(C66&lt;MAX($C$2:C66),C66/MAX($C$2:C66)-1,0)</f>
        <v>-9.8328416912487615E-3</v>
      </c>
    </row>
    <row r="67" spans="1:4">
      <c r="A67" s="276">
        <v>42529</v>
      </c>
      <c r="B67" s="275">
        <v>1.0069999999999999</v>
      </c>
      <c r="C67" s="275">
        <v>1.0069999999999999</v>
      </c>
      <c r="D67" s="112">
        <f>IF(C67&lt;MAX($C$2:C67),C67/MAX($C$2:C67)-1,0)</f>
        <v>-9.8328416912487615E-3</v>
      </c>
    </row>
    <row r="68" spans="1:4">
      <c r="A68" s="276">
        <v>42534</v>
      </c>
      <c r="B68" s="275">
        <v>1.0029999999999999</v>
      </c>
      <c r="C68" s="275">
        <v>1.0029999999999999</v>
      </c>
      <c r="D68" s="112">
        <f>IF(C68&lt;MAX($C$2:C68),C68/MAX($C$2:C68)-1,0)</f>
        <v>-1.3765978367748288E-2</v>
      </c>
    </row>
    <row r="69" spans="1:4">
      <c r="A69" s="276">
        <v>42535</v>
      </c>
      <c r="B69" s="275">
        <v>1.0049999999999999</v>
      </c>
      <c r="C69" s="275">
        <v>1.0049999999999999</v>
      </c>
      <c r="D69" s="112">
        <f>IF(C69&lt;MAX($C$2:C69),C69/MAX($C$2:C69)-1,0)</f>
        <v>-1.179941002949858E-2</v>
      </c>
    </row>
    <row r="70" spans="1:4">
      <c r="A70" s="276">
        <v>42536</v>
      </c>
      <c r="B70" s="275">
        <v>1.0089999999999999</v>
      </c>
      <c r="C70" s="275">
        <v>1.0089999999999999</v>
      </c>
      <c r="D70" s="112">
        <f>IF(C70&lt;MAX($C$2:C70),C70/MAX($C$2:C70)-1,0)</f>
        <v>-7.8662733529990536E-3</v>
      </c>
    </row>
    <row r="71" spans="1:4">
      <c r="A71" s="276">
        <v>42537</v>
      </c>
      <c r="B71" s="275">
        <v>1.0089999999999999</v>
      </c>
      <c r="C71" s="275">
        <v>1.0089999999999999</v>
      </c>
      <c r="D71" s="112">
        <f>IF(C71&lt;MAX($C$2:C71),C71/MAX($C$2:C71)-1,0)</f>
        <v>-7.8662733529990536E-3</v>
      </c>
    </row>
    <row r="72" spans="1:4">
      <c r="A72" s="276">
        <v>42538</v>
      </c>
      <c r="B72" s="275">
        <v>1.01</v>
      </c>
      <c r="C72" s="275">
        <v>1.01</v>
      </c>
      <c r="D72" s="112">
        <f>IF(C72&lt;MAX($C$2:C72),C72/MAX($C$2:C72)-1,0)</f>
        <v>-6.8829891838740886E-3</v>
      </c>
    </row>
    <row r="73" spans="1:4">
      <c r="A73" s="276">
        <v>42541</v>
      </c>
      <c r="B73" s="275">
        <v>1.0109999999999999</v>
      </c>
      <c r="C73" s="275">
        <v>1.0109999999999999</v>
      </c>
      <c r="D73" s="112">
        <f>IF(C73&lt;MAX($C$2:C73),C73/MAX($C$2:C73)-1,0)</f>
        <v>-5.8997050147492347E-3</v>
      </c>
    </row>
    <row r="74" spans="1:4">
      <c r="A74" s="276">
        <v>42542</v>
      </c>
      <c r="B74" s="275">
        <v>1.0109999999999999</v>
      </c>
      <c r="C74" s="275">
        <v>1.0109999999999999</v>
      </c>
      <c r="D74" s="112">
        <f>IF(C74&lt;MAX($C$2:C74),C74/MAX($C$2:C74)-1,0)</f>
        <v>-5.8997050147492347E-3</v>
      </c>
    </row>
    <row r="75" spans="1:4">
      <c r="A75" s="276">
        <v>42543</v>
      </c>
      <c r="B75" s="275">
        <v>1.0109999999999999</v>
      </c>
      <c r="C75" s="275">
        <v>1.0109999999999999</v>
      </c>
      <c r="D75" s="112">
        <f>IF(C75&lt;MAX($C$2:C75),C75/MAX($C$2:C75)-1,0)</f>
        <v>-5.8997050147492347E-3</v>
      </c>
    </row>
    <row r="76" spans="1:4">
      <c r="A76" s="276">
        <v>42544</v>
      </c>
      <c r="B76" s="275">
        <v>1.01</v>
      </c>
      <c r="C76" s="275">
        <v>1.01</v>
      </c>
      <c r="D76" s="112">
        <f>IF(C76&lt;MAX($C$2:C76),C76/MAX($C$2:C76)-1,0)</f>
        <v>-6.8829891838740886E-3</v>
      </c>
    </row>
    <row r="77" spans="1:4">
      <c r="A77" s="276">
        <v>42545</v>
      </c>
      <c r="B77" s="275">
        <v>1.012</v>
      </c>
      <c r="C77" s="275">
        <v>1.012</v>
      </c>
      <c r="D77" s="112">
        <f>IF(C77&lt;MAX($C$2:C77),C77/MAX($C$2:C77)-1,0)</f>
        <v>-4.9164208456242697E-3</v>
      </c>
    </row>
    <row r="78" spans="1:4">
      <c r="A78" s="276">
        <v>42548</v>
      </c>
      <c r="B78" s="275">
        <v>1.0169999999999999</v>
      </c>
      <c r="C78" s="275">
        <v>1.0169999999999999</v>
      </c>
      <c r="D78" s="112">
        <f>IF(C78&lt;MAX($C$2:C78),C78/MAX($C$2:C78)-1,0)</f>
        <v>0</v>
      </c>
    </row>
    <row r="79" spans="1:4">
      <c r="A79" s="276">
        <v>42549</v>
      </c>
      <c r="B79" s="275">
        <v>1.0169999999999999</v>
      </c>
      <c r="C79" s="275">
        <v>1.0169999999999999</v>
      </c>
      <c r="D79" s="112">
        <f>IF(C79&lt;MAX($C$2:C79),C79/MAX($C$2:C79)-1,0)</f>
        <v>0</v>
      </c>
    </row>
    <row r="80" spans="1:4">
      <c r="A80" s="276">
        <v>42550</v>
      </c>
      <c r="B80" s="275">
        <v>1.016</v>
      </c>
      <c r="C80" s="275">
        <v>1.016</v>
      </c>
      <c r="D80" s="112">
        <f>IF(C80&lt;MAX($C$2:C80),C80/MAX($C$2:C80)-1,0)</f>
        <v>-9.8328416912474292E-4</v>
      </c>
    </row>
    <row r="81" spans="1:4">
      <c r="A81" s="276">
        <v>42551</v>
      </c>
      <c r="B81" s="275">
        <v>1.0209999999999999</v>
      </c>
      <c r="C81" s="275">
        <v>1.0209999999999999</v>
      </c>
      <c r="D81" s="112">
        <f>IF(C81&lt;MAX($C$2:C81),C81/MAX($C$2:C81)-1,0)</f>
        <v>0</v>
      </c>
    </row>
    <row r="82" spans="1:4">
      <c r="A82" s="276">
        <v>42552</v>
      </c>
      <c r="B82" s="275">
        <v>1.022</v>
      </c>
      <c r="C82" s="275">
        <v>1.022</v>
      </c>
      <c r="D82" s="112">
        <f>IF(C82&lt;MAX($C$2:C82),C82/MAX($C$2:C82)-1,0)</f>
        <v>0</v>
      </c>
    </row>
    <row r="83" spans="1:4">
      <c r="A83" s="276">
        <v>42555</v>
      </c>
      <c r="B83" s="275">
        <v>1.028</v>
      </c>
      <c r="C83" s="275">
        <v>1.028</v>
      </c>
      <c r="D83" s="112">
        <f>IF(C83&lt;MAX($C$2:C83),C83/MAX($C$2:C83)-1,0)</f>
        <v>0</v>
      </c>
    </row>
    <row r="84" spans="1:4">
      <c r="A84" s="276">
        <v>42556</v>
      </c>
      <c r="B84" s="275">
        <v>1.03</v>
      </c>
      <c r="C84" s="275">
        <v>1.03</v>
      </c>
      <c r="D84" s="112">
        <f>IF(C84&lt;MAX($C$2:C84),C84/MAX($C$2:C84)-1,0)</f>
        <v>0</v>
      </c>
    </row>
    <row r="85" spans="1:4">
      <c r="A85" s="276">
        <v>42557</v>
      </c>
      <c r="B85" s="275">
        <v>1.032</v>
      </c>
      <c r="C85" s="275">
        <v>1.032</v>
      </c>
      <c r="D85" s="112">
        <f>IF(C85&lt;MAX($C$2:C85),C85/MAX($C$2:C85)-1,0)</f>
        <v>0</v>
      </c>
    </row>
    <row r="86" spans="1:4">
      <c r="A86" s="276">
        <v>42558</v>
      </c>
      <c r="B86" s="275">
        <v>1.0309999999999999</v>
      </c>
      <c r="C86" s="275">
        <v>1.0309999999999999</v>
      </c>
      <c r="D86" s="112">
        <f>IF(C86&lt;MAX($C$2:C86),C86/MAX($C$2:C86)-1,0)</f>
        <v>-9.6899224806212825E-4</v>
      </c>
    </row>
    <row r="87" spans="1:4">
      <c r="A87" s="276">
        <v>42559</v>
      </c>
      <c r="B87" s="275">
        <v>1.0309999999999999</v>
      </c>
      <c r="C87" s="275">
        <v>1.0309999999999999</v>
      </c>
      <c r="D87" s="112">
        <f>IF(C87&lt;MAX($C$2:C87),C87/MAX($C$2:C87)-1,0)</f>
        <v>-9.6899224806212825E-4</v>
      </c>
    </row>
    <row r="88" spans="1:4">
      <c r="A88" s="276">
        <v>42562</v>
      </c>
      <c r="B88" s="275">
        <v>1.0329999999999999</v>
      </c>
      <c r="C88" s="275">
        <v>1.0329999999999999</v>
      </c>
      <c r="D88" s="112">
        <f>IF(C88&lt;MAX($C$2:C88),C88/MAX($C$2:C88)-1,0)</f>
        <v>0</v>
      </c>
    </row>
    <row r="89" spans="1:4">
      <c r="A89" s="276">
        <v>42563</v>
      </c>
      <c r="B89" s="275">
        <v>1.0429999999999999</v>
      </c>
      <c r="C89" s="275">
        <v>1.0429999999999999</v>
      </c>
      <c r="D89" s="112">
        <f>IF(C89&lt;MAX($C$2:C89),C89/MAX($C$2:C89)-1,0)</f>
        <v>0</v>
      </c>
    </row>
    <row r="90" spans="1:4">
      <c r="A90" s="276">
        <v>42564</v>
      </c>
      <c r="B90" s="275">
        <v>1.0469999999999999</v>
      </c>
      <c r="C90" s="275">
        <v>1.0469999999999999</v>
      </c>
      <c r="D90" s="112">
        <f>IF(C90&lt;MAX($C$2:C90),C90/MAX($C$2:C90)-1,0)</f>
        <v>0</v>
      </c>
    </row>
    <row r="91" spans="1:4">
      <c r="A91" s="276">
        <v>42565</v>
      </c>
      <c r="B91" s="275">
        <v>1.0429999999999999</v>
      </c>
      <c r="C91" s="275">
        <v>1.0429999999999999</v>
      </c>
      <c r="D91" s="112">
        <f>IF(C91&lt;MAX($C$2:C91),C91/MAX($C$2:C91)-1,0)</f>
        <v>-3.8204393505253398E-3</v>
      </c>
    </row>
    <row r="92" spans="1:4">
      <c r="A92" s="276">
        <v>42566</v>
      </c>
      <c r="B92" s="275">
        <v>1.044</v>
      </c>
      <c r="C92" s="275">
        <v>1.044</v>
      </c>
      <c r="D92" s="112">
        <f>IF(C92&lt;MAX($C$2:C92),C92/MAX($C$2:C92)-1,0)</f>
        <v>-2.8653295128938661E-3</v>
      </c>
    </row>
    <row r="93" spans="1:4">
      <c r="A93" s="276">
        <v>42569</v>
      </c>
      <c r="B93" s="275">
        <v>1.0429999999999999</v>
      </c>
      <c r="C93" s="275">
        <v>1.0429999999999999</v>
      </c>
      <c r="D93" s="112">
        <f>IF(C93&lt;MAX($C$2:C93),C93/MAX($C$2:C93)-1,0)</f>
        <v>-3.8204393505253398E-3</v>
      </c>
    </row>
    <row r="94" spans="1:4">
      <c r="A94" s="276">
        <v>42570</v>
      </c>
      <c r="B94" s="275">
        <v>1.0429999999999999</v>
      </c>
      <c r="C94" s="275">
        <v>1.0429999999999999</v>
      </c>
      <c r="D94" s="112">
        <f>IF(C94&lt;MAX($C$2:C94),C94/MAX($C$2:C94)-1,0)</f>
        <v>-3.8204393505253398E-3</v>
      </c>
    </row>
    <row r="95" spans="1:4">
      <c r="A95" s="276">
        <v>42571</v>
      </c>
      <c r="B95" s="275">
        <v>1.042</v>
      </c>
      <c r="C95" s="275">
        <v>1.042</v>
      </c>
      <c r="D95" s="112">
        <f>IF(C95&lt;MAX($C$2:C95),C95/MAX($C$2:C95)-1,0)</f>
        <v>-4.7755491881565915E-3</v>
      </c>
    </row>
    <row r="96" spans="1:4">
      <c r="A96" s="276">
        <v>42572</v>
      </c>
      <c r="B96" s="275">
        <v>1.0369999999999999</v>
      </c>
      <c r="C96" s="275">
        <v>1.0369999999999999</v>
      </c>
      <c r="D96" s="112">
        <f>IF(C96&lt;MAX($C$2:C96),C96/MAX($C$2:C96)-1,0)</f>
        <v>-9.5510983763132939E-3</v>
      </c>
    </row>
    <row r="97" spans="1:4">
      <c r="A97" s="276">
        <v>42573</v>
      </c>
      <c r="B97" s="275">
        <v>1.0269999999999999</v>
      </c>
      <c r="C97" s="275">
        <v>1.0269999999999999</v>
      </c>
      <c r="D97" s="112">
        <f>IF(C97&lt;MAX($C$2:C97),C97/MAX($C$2:C97)-1,0)</f>
        <v>-1.9102196752626588E-2</v>
      </c>
    </row>
    <row r="98" spans="1:4">
      <c r="A98" s="276">
        <v>42576</v>
      </c>
      <c r="B98" s="275">
        <v>1.0289999999999999</v>
      </c>
      <c r="C98" s="275">
        <v>1.0289999999999999</v>
      </c>
      <c r="D98" s="112">
        <f>IF(C98&lt;MAX($C$2:C98),C98/MAX($C$2:C98)-1,0)</f>
        <v>-1.7191977077363862E-2</v>
      </c>
    </row>
    <row r="99" spans="1:4">
      <c r="A99" s="276">
        <v>42577</v>
      </c>
      <c r="B99" s="275">
        <v>1.0389999999999999</v>
      </c>
      <c r="C99" s="275">
        <v>1.0389999999999999</v>
      </c>
      <c r="D99" s="112">
        <f>IF(C99&lt;MAX($C$2:C99),C99/MAX($C$2:C99)-1,0)</f>
        <v>-7.6408787010506796E-3</v>
      </c>
    </row>
    <row r="100" spans="1:4">
      <c r="A100" s="276">
        <v>42578</v>
      </c>
      <c r="B100" s="275">
        <v>1.008</v>
      </c>
      <c r="C100" s="275">
        <v>1.008</v>
      </c>
      <c r="D100" s="112">
        <f>IF(C100&lt;MAX($C$2:C100),C100/MAX($C$2:C100)-1,0)</f>
        <v>-3.7249283667621702E-2</v>
      </c>
    </row>
    <row r="101" spans="1:4">
      <c r="A101" s="276">
        <v>42579</v>
      </c>
      <c r="B101" s="275">
        <v>1.006</v>
      </c>
      <c r="C101" s="275">
        <v>1.006</v>
      </c>
      <c r="D101" s="112">
        <f>IF(C101&lt;MAX($C$2:C101),C101/MAX($C$2:C101)-1,0)</f>
        <v>-3.9159503342884316E-2</v>
      </c>
    </row>
    <row r="102" spans="1:4">
      <c r="A102" s="276">
        <v>42580</v>
      </c>
      <c r="B102" s="275">
        <v>1.004</v>
      </c>
      <c r="C102" s="275">
        <v>1.004</v>
      </c>
      <c r="D102" s="112">
        <f>IF(C102&lt;MAX($C$2:C102),C102/MAX($C$2:C102)-1,0)</f>
        <v>-4.1069723018147042E-2</v>
      </c>
    </row>
    <row r="103" spans="1:4">
      <c r="A103" s="276">
        <v>42583</v>
      </c>
      <c r="B103" s="275">
        <v>0.995</v>
      </c>
      <c r="C103" s="275">
        <v>0.995</v>
      </c>
      <c r="D103" s="112">
        <f>IF(C103&lt;MAX($C$2:C103),C103/MAX($C$2:C103)-1,0)</f>
        <v>-4.9665711556828973E-2</v>
      </c>
    </row>
    <row r="104" spans="1:4">
      <c r="A104" s="276">
        <v>42584</v>
      </c>
      <c r="B104" s="275">
        <v>0.998</v>
      </c>
      <c r="C104" s="275">
        <v>0.998</v>
      </c>
      <c r="D104" s="112">
        <f>IF(C104&lt;MAX($C$2:C104),C104/MAX($C$2:C104)-1,0)</f>
        <v>-4.6800382043934996E-2</v>
      </c>
    </row>
    <row r="105" spans="1:4">
      <c r="A105" s="276">
        <v>42585</v>
      </c>
      <c r="B105" s="275">
        <v>0.999</v>
      </c>
      <c r="C105" s="275">
        <v>0.999</v>
      </c>
      <c r="D105" s="112">
        <f>IF(C105&lt;MAX($C$2:C105),C105/MAX($C$2:C105)-1,0)</f>
        <v>-4.5845272206303633E-2</v>
      </c>
    </row>
    <row r="106" spans="1:4">
      <c r="A106" s="276">
        <v>42586</v>
      </c>
      <c r="B106" s="275">
        <v>1.0029999999999999</v>
      </c>
      <c r="C106" s="275">
        <v>1.0029999999999999</v>
      </c>
      <c r="D106" s="112">
        <f>IF(C106&lt;MAX($C$2:C106),C106/MAX($C$2:C106)-1,0)</f>
        <v>-4.2024832855778405E-2</v>
      </c>
    </row>
    <row r="107" spans="1:4">
      <c r="A107" s="276">
        <v>42587</v>
      </c>
      <c r="B107" s="275">
        <v>1</v>
      </c>
      <c r="C107" s="275">
        <v>1</v>
      </c>
      <c r="D107" s="112">
        <f>IF(C107&lt;MAX($C$2:C107),C107/MAX($C$2:C107)-1,0)</f>
        <v>-4.4890162368672382E-2</v>
      </c>
    </row>
    <row r="108" spans="1:4">
      <c r="A108" s="276">
        <v>42590</v>
      </c>
      <c r="B108" s="275">
        <v>1.0089999999999999</v>
      </c>
      <c r="C108" s="275">
        <v>1.0089999999999999</v>
      </c>
      <c r="D108" s="112">
        <f>IF(C108&lt;MAX($C$2:C108),C108/MAX($C$2:C108)-1,0)</f>
        <v>-3.629417382999045E-2</v>
      </c>
    </row>
    <row r="109" spans="1:4">
      <c r="A109" s="276">
        <v>42591</v>
      </c>
      <c r="B109" s="275">
        <v>1.0149999999999999</v>
      </c>
      <c r="C109" s="275">
        <v>1.0149999999999999</v>
      </c>
      <c r="D109" s="112">
        <f>IF(C109&lt;MAX($C$2:C109),C109/MAX($C$2:C109)-1,0)</f>
        <v>-3.0563514804202496E-2</v>
      </c>
    </row>
    <row r="110" spans="1:4">
      <c r="A110" s="276">
        <v>42592</v>
      </c>
      <c r="B110" s="275">
        <v>1.0109999999999999</v>
      </c>
      <c r="C110" s="275">
        <v>1.0109999999999999</v>
      </c>
      <c r="D110" s="112">
        <f>IF(C110&lt;MAX($C$2:C110),C110/MAX($C$2:C110)-1,0)</f>
        <v>-3.4383954154727836E-2</v>
      </c>
    </row>
    <row r="111" spans="1:4">
      <c r="A111" s="276">
        <v>42593</v>
      </c>
      <c r="B111" s="275">
        <v>1</v>
      </c>
      <c r="C111" s="275">
        <v>1</v>
      </c>
      <c r="D111" s="112">
        <f>IF(C111&lt;MAX($C$2:C111),C111/MAX($C$2:C111)-1,0)</f>
        <v>-4.4890162368672382E-2</v>
      </c>
    </row>
    <row r="112" spans="1:4">
      <c r="A112" s="276">
        <v>42594</v>
      </c>
      <c r="B112" s="275">
        <v>1.0069999999999999</v>
      </c>
      <c r="C112" s="275">
        <v>1.0069999999999999</v>
      </c>
      <c r="D112" s="112">
        <f>IF(C112&lt;MAX($C$2:C112),C112/MAX($C$2:C112)-1,0)</f>
        <v>-3.8204393505253176E-2</v>
      </c>
    </row>
    <row r="113" spans="1:4">
      <c r="A113" s="276">
        <v>42597</v>
      </c>
      <c r="B113" s="275">
        <v>1.0249999999999999</v>
      </c>
      <c r="C113" s="275">
        <v>1.0249999999999999</v>
      </c>
      <c r="D113" s="112">
        <f>IF(C113&lt;MAX($C$2:C113),C113/MAX($C$2:C113)-1,0)</f>
        <v>-2.1012416427889202E-2</v>
      </c>
    </row>
    <row r="114" spans="1:4">
      <c r="A114" s="276">
        <v>42598</v>
      </c>
      <c r="B114" s="275">
        <v>1.026</v>
      </c>
      <c r="C114" s="275">
        <v>1.026</v>
      </c>
      <c r="D114" s="112">
        <f>IF(C114&lt;MAX($C$2:C114),C114/MAX($C$2:C114)-1,0)</f>
        <v>-2.005730659025784E-2</v>
      </c>
    </row>
    <row r="115" spans="1:4">
      <c r="A115" s="276">
        <v>42599</v>
      </c>
      <c r="B115" s="275">
        <v>1.024</v>
      </c>
      <c r="C115" s="275">
        <v>1.024</v>
      </c>
      <c r="D115" s="112">
        <f>IF(C115&lt;MAX($C$2:C115),C115/MAX($C$2:C115)-1,0)</f>
        <v>-2.1967526265520454E-2</v>
      </c>
    </row>
    <row r="116" spans="1:4">
      <c r="A116" s="276">
        <v>42600</v>
      </c>
      <c r="B116" s="275">
        <v>1.0269999999999999</v>
      </c>
      <c r="C116" s="275">
        <v>1.0269999999999999</v>
      </c>
      <c r="D116" s="112">
        <f>IF(C116&lt;MAX($C$2:C116),C116/MAX($C$2:C116)-1,0)</f>
        <v>-1.9102196752626588E-2</v>
      </c>
    </row>
    <row r="117" spans="1:4">
      <c r="A117" s="276">
        <v>42601</v>
      </c>
      <c r="B117" s="275">
        <v>1.0289999999999999</v>
      </c>
      <c r="C117" s="275">
        <v>1.0289999999999999</v>
      </c>
      <c r="D117" s="112">
        <f>IF(C117&lt;MAX($C$2:C117),C117/MAX($C$2:C117)-1,0)</f>
        <v>-1.7191977077363862E-2</v>
      </c>
    </row>
    <row r="118" spans="1:4">
      <c r="A118" s="276">
        <v>42604</v>
      </c>
      <c r="B118" s="275">
        <v>1.02</v>
      </c>
      <c r="C118" s="275">
        <v>1.02</v>
      </c>
      <c r="D118" s="112">
        <f>IF(C118&lt;MAX($C$2:C118),C118/MAX($C$2:C118)-1,0)</f>
        <v>-2.5787965616045794E-2</v>
      </c>
    </row>
    <row r="119" spans="1:4">
      <c r="A119" s="276">
        <v>42605</v>
      </c>
      <c r="B119" s="275">
        <v>1.024</v>
      </c>
      <c r="C119" s="275">
        <v>1.024</v>
      </c>
      <c r="D119" s="112">
        <f>IF(C119&lt;MAX($C$2:C119),C119/MAX($C$2:C119)-1,0)</f>
        <v>-2.1967526265520454E-2</v>
      </c>
    </row>
    <row r="120" spans="1:4">
      <c r="A120" s="276">
        <v>42606</v>
      </c>
      <c r="B120" s="275">
        <v>1.024</v>
      </c>
      <c r="C120" s="275">
        <v>1.024</v>
      </c>
      <c r="D120" s="112">
        <f>IF(C120&lt;MAX($C$2:C120),C120/MAX($C$2:C120)-1,0)</f>
        <v>-2.1967526265520454E-2</v>
      </c>
    </row>
    <row r="121" spans="1:4">
      <c r="A121" s="276">
        <v>42607</v>
      </c>
      <c r="B121" s="275">
        <v>1.0189999999999999</v>
      </c>
      <c r="C121" s="275">
        <v>1.0189999999999999</v>
      </c>
      <c r="D121" s="112">
        <f>IF(C121&lt;MAX($C$2:C121),C121/MAX($C$2:C121)-1,0)</f>
        <v>-2.6743075453677156E-2</v>
      </c>
    </row>
    <row r="122" spans="1:4">
      <c r="A122" s="276">
        <v>42608</v>
      </c>
      <c r="B122" s="275">
        <v>1.022</v>
      </c>
      <c r="C122" s="275">
        <v>1.022</v>
      </c>
      <c r="D122" s="112">
        <f>IF(C122&lt;MAX($C$2:C122),C122/MAX($C$2:C122)-1,0)</f>
        <v>-2.3877745940783068E-2</v>
      </c>
    </row>
    <row r="123" spans="1:4">
      <c r="A123" s="276">
        <v>42611</v>
      </c>
      <c r="B123" s="275">
        <v>1.026</v>
      </c>
      <c r="C123" s="275">
        <v>1.026</v>
      </c>
      <c r="D123" s="112">
        <f>IF(C123&lt;MAX($C$2:C123),C123/MAX($C$2:C123)-1,0)</f>
        <v>-2.005730659025784E-2</v>
      </c>
    </row>
    <row r="124" spans="1:4">
      <c r="A124" s="276">
        <v>42612</v>
      </c>
      <c r="B124" s="275">
        <v>1.0229999999999999</v>
      </c>
      <c r="C124" s="275">
        <v>1.0229999999999999</v>
      </c>
      <c r="D124" s="112">
        <f>IF(C124&lt;MAX($C$2:C124),C124/MAX($C$2:C124)-1,0)</f>
        <v>-2.2922636103151928E-2</v>
      </c>
    </row>
    <row r="125" spans="1:4">
      <c r="A125" s="276">
        <v>42613</v>
      </c>
      <c r="B125" s="275">
        <v>1.026</v>
      </c>
      <c r="C125" s="275">
        <v>1.026</v>
      </c>
      <c r="D125" s="112">
        <f>IF(C125&lt;MAX($C$2:C125),C125/MAX($C$2:C125)-1,0)</f>
        <v>-2.005730659025784E-2</v>
      </c>
    </row>
    <row r="126" spans="1:4">
      <c r="A126" s="276">
        <v>42614</v>
      </c>
      <c r="B126" s="275">
        <v>1.0249999999999999</v>
      </c>
      <c r="C126" s="275">
        <v>1.0249999999999999</v>
      </c>
      <c r="D126" s="112">
        <f>IF(C126&lt;MAX($C$2:C126),C126/MAX($C$2:C126)-1,0)</f>
        <v>-2.1012416427889202E-2</v>
      </c>
    </row>
    <row r="127" spans="1:4">
      <c r="A127" s="276">
        <v>42615</v>
      </c>
      <c r="B127" s="275">
        <v>1.0209999999999999</v>
      </c>
      <c r="C127" s="275">
        <v>1.0209999999999999</v>
      </c>
      <c r="D127" s="112">
        <f>IF(C127&lt;MAX($C$2:C127),C127/MAX($C$2:C127)-1,0)</f>
        <v>-2.4832855778414542E-2</v>
      </c>
    </row>
    <row r="128" spans="1:4">
      <c r="A128" s="276">
        <v>42618</v>
      </c>
      <c r="B128" s="275">
        <v>1.0229999999999999</v>
      </c>
      <c r="C128" s="275">
        <v>1.0229999999999999</v>
      </c>
      <c r="D128" s="112">
        <f>IF(C128&lt;MAX($C$2:C128),C128/MAX($C$2:C128)-1,0)</f>
        <v>-2.2922636103151928E-2</v>
      </c>
    </row>
    <row r="129" spans="1:4">
      <c r="A129" s="276">
        <v>42619</v>
      </c>
      <c r="B129" s="275">
        <v>1.0349999999999999</v>
      </c>
      <c r="C129" s="275">
        <v>1.0349999999999999</v>
      </c>
      <c r="D129" s="112">
        <f>IF(C129&lt;MAX($C$2:C129),C129/MAX($C$2:C129)-1,0)</f>
        <v>-1.1461318051575908E-2</v>
      </c>
    </row>
    <row r="130" spans="1:4">
      <c r="A130" s="276">
        <v>42620</v>
      </c>
      <c r="B130" s="275">
        <v>1.034</v>
      </c>
      <c r="C130" s="275">
        <v>1.034</v>
      </c>
      <c r="D130" s="112">
        <f>IF(C130&lt;MAX($C$2:C130),C130/MAX($C$2:C130)-1,0)</f>
        <v>-1.241642788920716E-2</v>
      </c>
    </row>
    <row r="131" spans="1:4">
      <c r="A131" s="276">
        <v>42621</v>
      </c>
      <c r="B131" s="275">
        <v>1.036</v>
      </c>
      <c r="C131" s="275">
        <v>1.036</v>
      </c>
      <c r="D131" s="112">
        <f>IF(C131&lt;MAX($C$2:C131),C131/MAX($C$2:C131)-1,0)</f>
        <v>-1.0506208213944546E-2</v>
      </c>
    </row>
    <row r="132" spans="1:4">
      <c r="A132" s="276">
        <v>42622</v>
      </c>
      <c r="B132" s="275">
        <v>1.0329999999999999</v>
      </c>
      <c r="C132" s="275">
        <v>1.0329999999999999</v>
      </c>
      <c r="D132" s="112">
        <f>IF(C132&lt;MAX($C$2:C132),C132/MAX($C$2:C132)-1,0)</f>
        <v>-1.3371537726838634E-2</v>
      </c>
    </row>
    <row r="133" spans="1:4">
      <c r="A133" s="276">
        <v>42625</v>
      </c>
      <c r="B133" s="275">
        <v>1.0109999999999999</v>
      </c>
      <c r="C133" s="275">
        <v>1.0109999999999999</v>
      </c>
      <c r="D133" s="112">
        <f>IF(C133&lt;MAX($C$2:C133),C133/MAX($C$2:C133)-1,0)</f>
        <v>-3.4383954154727836E-2</v>
      </c>
    </row>
    <row r="134" spans="1:4">
      <c r="A134" s="276">
        <v>42626</v>
      </c>
      <c r="B134" s="275">
        <v>1.01</v>
      </c>
      <c r="C134" s="275">
        <v>1.01</v>
      </c>
      <c r="D134" s="112">
        <f>IF(C134&lt;MAX($C$2:C134),C134/MAX($C$2:C134)-1,0)</f>
        <v>-3.5339063992359088E-2</v>
      </c>
    </row>
    <row r="135" spans="1:4">
      <c r="A135" s="276">
        <v>42627</v>
      </c>
      <c r="B135" s="275">
        <v>1.006</v>
      </c>
      <c r="C135" s="275">
        <v>1.006</v>
      </c>
      <c r="D135" s="112">
        <f>IF(C135&lt;MAX($C$2:C135),C135/MAX($C$2:C135)-1,0)</f>
        <v>-3.9159503342884316E-2</v>
      </c>
    </row>
    <row r="136" spans="1:4">
      <c r="A136" s="276">
        <v>42632</v>
      </c>
      <c r="B136" s="275">
        <v>1.0129999999999999</v>
      </c>
      <c r="C136" s="275">
        <v>1.0129999999999999</v>
      </c>
      <c r="D136" s="112">
        <f>IF(C136&lt;MAX($C$2:C136),C136/MAX($C$2:C136)-1,0)</f>
        <v>-3.2473734479465222E-2</v>
      </c>
    </row>
    <row r="137" spans="1:4">
      <c r="A137" s="276">
        <v>42633</v>
      </c>
      <c r="B137" s="275">
        <v>1.014</v>
      </c>
      <c r="C137" s="275">
        <v>1.014</v>
      </c>
      <c r="D137" s="112">
        <f>IF(C137&lt;MAX($C$2:C137),C137/MAX($C$2:C137)-1,0)</f>
        <v>-3.1518624641833748E-2</v>
      </c>
    </row>
    <row r="138" spans="1:4">
      <c r="A138" s="276">
        <v>42634</v>
      </c>
      <c r="B138" s="275">
        <v>1.0129999999999999</v>
      </c>
      <c r="C138" s="275">
        <v>1.0129999999999999</v>
      </c>
      <c r="D138" s="112">
        <f>IF(C138&lt;MAX($C$2:C138),C138/MAX($C$2:C138)-1,0)</f>
        <v>-3.2473734479465222E-2</v>
      </c>
    </row>
    <row r="139" spans="1:4">
      <c r="A139" s="276">
        <v>42635</v>
      </c>
      <c r="B139" s="275">
        <v>1.018</v>
      </c>
      <c r="C139" s="275">
        <v>1.018</v>
      </c>
      <c r="D139" s="112">
        <f>IF(C139&lt;MAX($C$2:C139),C139/MAX($C$2:C139)-1,0)</f>
        <v>-2.7698185291308408E-2</v>
      </c>
    </row>
    <row r="140" spans="1:4">
      <c r="A140" s="276">
        <v>42636</v>
      </c>
      <c r="B140" s="275">
        <v>1.0149999999999999</v>
      </c>
      <c r="C140" s="275">
        <v>1.0149999999999999</v>
      </c>
      <c r="D140" s="112">
        <f>IF(C140&lt;MAX($C$2:C140),C140/MAX($C$2:C140)-1,0)</f>
        <v>-3.0563514804202496E-2</v>
      </c>
    </row>
    <row r="141" spans="1:4">
      <c r="A141" s="276">
        <v>42639</v>
      </c>
      <c r="B141" s="275">
        <v>1.002</v>
      </c>
      <c r="C141" s="275">
        <v>1.002</v>
      </c>
      <c r="D141" s="112">
        <f>IF(C141&lt;MAX($C$2:C141),C141/MAX($C$2:C141)-1,0)</f>
        <v>-4.2979942693409656E-2</v>
      </c>
    </row>
    <row r="142" spans="1:4">
      <c r="A142" s="276">
        <v>42640</v>
      </c>
      <c r="B142" s="275">
        <v>1.004</v>
      </c>
      <c r="C142" s="275">
        <v>1.004</v>
      </c>
      <c r="D142" s="112">
        <f>IF(C142&lt;MAX($C$2:C142),C142/MAX($C$2:C142)-1,0)</f>
        <v>-4.1069723018147042E-2</v>
      </c>
    </row>
    <row r="143" spans="1:4">
      <c r="A143" s="276">
        <v>42641</v>
      </c>
      <c r="B143" s="275">
        <v>1.008</v>
      </c>
      <c r="C143" s="275">
        <v>1.008</v>
      </c>
      <c r="D143" s="112">
        <f>IF(C143&lt;MAX($C$2:C143),C143/MAX($C$2:C143)-1,0)</f>
        <v>-3.7249283667621702E-2</v>
      </c>
    </row>
    <row r="144" spans="1:4">
      <c r="A144" s="276">
        <v>42642</v>
      </c>
      <c r="B144" s="275">
        <v>1.012</v>
      </c>
      <c r="C144" s="275">
        <v>1.012</v>
      </c>
      <c r="D144" s="112">
        <f>IF(C144&lt;MAX($C$2:C144),C144/MAX($C$2:C144)-1,0)</f>
        <v>-3.3428844317096362E-2</v>
      </c>
    </row>
    <row r="145" spans="1:7">
      <c r="A145" s="276">
        <v>42643</v>
      </c>
      <c r="B145" s="275">
        <v>1.014</v>
      </c>
      <c r="C145" s="275">
        <v>1.014</v>
      </c>
      <c r="D145" s="112">
        <f>IF(C145&lt;MAX($C$2:C145),C145/MAX($C$2:C145)-1,0)</f>
        <v>-3.1518624641833748E-2</v>
      </c>
    </row>
    <row r="146" spans="1:7">
      <c r="A146" s="276">
        <v>42653</v>
      </c>
      <c r="B146" s="275">
        <v>1.038</v>
      </c>
      <c r="C146" s="275">
        <v>1.038</v>
      </c>
      <c r="D146" s="112">
        <f>IF(C146&lt;MAX($C$2:C146),C146/MAX($C$2:C146)-1,0)</f>
        <v>-8.5959885386818202E-3</v>
      </c>
    </row>
    <row r="147" spans="1:7">
      <c r="A147" s="276">
        <v>42654</v>
      </c>
      <c r="B147" s="275">
        <v>1.052</v>
      </c>
      <c r="C147" s="275">
        <v>1.052</v>
      </c>
      <c r="D147" s="112">
        <f>IF(C147&lt;MAX($C$2:C147),C147/MAX($C$2:C147)-1,0)</f>
        <v>0</v>
      </c>
    </row>
    <row r="148" spans="1:7">
      <c r="A148" s="276">
        <v>42655</v>
      </c>
      <c r="B148" s="275">
        <v>1.052</v>
      </c>
      <c r="C148" s="275">
        <v>1.052</v>
      </c>
      <c r="D148" s="112">
        <f>IF(C148&lt;MAX($C$2:C148),C148/MAX($C$2:C148)-1,0)</f>
        <v>0</v>
      </c>
    </row>
    <row r="149" spans="1:7">
      <c r="A149" s="276">
        <v>42656</v>
      </c>
      <c r="B149" s="275">
        <v>1.0509999999999999</v>
      </c>
      <c r="C149" s="275">
        <v>1.0509999999999999</v>
      </c>
      <c r="D149" s="112">
        <f>IF(C149&lt;MAX($C$2:C149),C149/MAX($C$2:C149)-1,0)</f>
        <v>-9.505703422054701E-4</v>
      </c>
    </row>
    <row r="150" spans="1:7">
      <c r="A150" s="276">
        <v>42657</v>
      </c>
      <c r="B150" s="275">
        <v>1.0489999999999999</v>
      </c>
      <c r="C150" s="275">
        <v>1.0489999999999999</v>
      </c>
      <c r="D150" s="112">
        <f>IF(C150&lt;MAX($C$2:C150),C150/MAX($C$2:C150)-1,0)</f>
        <v>-2.8517110266160772E-3</v>
      </c>
    </row>
    <row r="151" spans="1:7">
      <c r="A151" s="276">
        <v>42660</v>
      </c>
      <c r="B151" s="275">
        <v>1.0409999999999999</v>
      </c>
      <c r="C151" s="275">
        <v>1.0409999999999999</v>
      </c>
      <c r="D151" s="112">
        <f>IF(C151&lt;MAX($C$2:C151),C151/MAX($C$2:C151)-1,0)</f>
        <v>-1.0456273764258617E-2</v>
      </c>
    </row>
    <row r="152" spans="1:7">
      <c r="A152" s="276">
        <v>42661</v>
      </c>
      <c r="B152" s="275">
        <v>1.05</v>
      </c>
      <c r="C152" s="275">
        <v>1.05</v>
      </c>
      <c r="D152" s="112">
        <f>IF(C152&lt;MAX($C$2:C152),C152/MAX($C$2:C152)-1,0)</f>
        <v>-1.9011406844106071E-3</v>
      </c>
    </row>
    <row r="153" spans="1:7">
      <c r="A153" s="276">
        <v>42662</v>
      </c>
      <c r="B153" s="275">
        <v>1.044</v>
      </c>
      <c r="C153" s="275">
        <v>1.044</v>
      </c>
      <c r="D153" s="112">
        <f>IF(C153&lt;MAX($C$2:C153),C153/MAX($C$2:C153)-1,0)</f>
        <v>-7.6045627376425395E-3</v>
      </c>
    </row>
    <row r="154" spans="1:7">
      <c r="A154" s="276">
        <v>42663</v>
      </c>
      <c r="B154" s="275">
        <v>1.0429999999999999</v>
      </c>
      <c r="C154" s="275">
        <v>1.0429999999999999</v>
      </c>
      <c r="D154" s="112">
        <f>IF(C154&lt;MAX($C$2:C154),C154/MAX($C$2:C154)-1,0)</f>
        <v>-8.5551330798480096E-3</v>
      </c>
    </row>
    <row r="155" spans="1:7">
      <c r="A155" s="276">
        <v>42664</v>
      </c>
      <c r="B155" s="275">
        <v>1.038</v>
      </c>
      <c r="C155" s="275">
        <v>1.038</v>
      </c>
      <c r="D155" s="112">
        <f>IF(C155&lt;MAX($C$2:C155),C155/MAX($C$2:C155)-1,0)</f>
        <v>-1.3307984790874583E-2</v>
      </c>
    </row>
    <row r="156" spans="1:7">
      <c r="A156" s="276">
        <v>42667</v>
      </c>
      <c r="B156" s="275">
        <v>1.046</v>
      </c>
      <c r="C156" s="275">
        <v>1.046</v>
      </c>
      <c r="D156" s="112">
        <f>IF(C156&lt;MAX($C$2:C156),C156/MAX($C$2:C156)-1,0)</f>
        <v>-5.7034220532319324E-3</v>
      </c>
    </row>
    <row r="157" spans="1:7">
      <c r="A157" s="276">
        <v>42668</v>
      </c>
      <c r="B157" s="275">
        <v>1.048</v>
      </c>
      <c r="C157" s="275">
        <v>1.048</v>
      </c>
      <c r="D157" s="112">
        <f>IF(C157&lt;MAX($C$2:C157),C157/MAX($C$2:C157)-1,0)</f>
        <v>-3.8022813688213253E-3</v>
      </c>
    </row>
    <row r="158" spans="1:7">
      <c r="A158" s="276">
        <v>42669</v>
      </c>
      <c r="B158" s="275">
        <v>1.0409999999999999</v>
      </c>
      <c r="C158" s="275">
        <v>1.0409999999999999</v>
      </c>
      <c r="D158" s="112">
        <f>IF(C158&lt;MAX($C$2:C158),C158/MAX($C$2:C158)-1,0)</f>
        <v>-1.0456273764258617E-2</v>
      </c>
    </row>
    <row r="159" spans="1:7">
      <c r="A159" s="276">
        <v>42670</v>
      </c>
      <c r="B159" s="275">
        <v>1.042</v>
      </c>
      <c r="C159" s="275">
        <v>1.042</v>
      </c>
      <c r="D159" s="112">
        <f>IF(C159&lt;MAX($C$2:C159),C159/MAX($C$2:C159)-1,0)</f>
        <v>-9.5057034220532577E-3</v>
      </c>
      <c r="E159">
        <f>A161/A145-1</f>
        <v>7.2696573880826065E-4</v>
      </c>
      <c r="F159">
        <f>B183/B161-1</f>
        <v>5.8083252662148865E-3</v>
      </c>
      <c r="G159">
        <f>B206/B183-1</f>
        <v>-1.0587102983637964E-2</v>
      </c>
    </row>
    <row r="160" spans="1:7">
      <c r="A160" s="276">
        <v>42671</v>
      </c>
      <c r="B160" s="275">
        <v>1.034</v>
      </c>
      <c r="C160" s="275">
        <v>1.034</v>
      </c>
      <c r="D160" s="112">
        <f>IF(C160&lt;MAX($C$2:C160),C160/MAX($C$2:C160)-1,0)</f>
        <v>-1.7110266159695797E-2</v>
      </c>
    </row>
    <row r="161" spans="1:4">
      <c r="A161" s="276">
        <v>42674</v>
      </c>
      <c r="B161" s="275">
        <v>1.0329999999999999</v>
      </c>
      <c r="C161" s="275">
        <v>1.0329999999999999</v>
      </c>
      <c r="D161" s="112">
        <f>IF(C161&lt;MAX($C$2:C161),C161/MAX($C$2:C161)-1,0)</f>
        <v>-1.8060836501901267E-2</v>
      </c>
    </row>
    <row r="162" spans="1:4">
      <c r="A162" s="276">
        <v>42675</v>
      </c>
      <c r="B162" s="275">
        <v>1.0389999999999999</v>
      </c>
      <c r="C162" s="275">
        <v>1.0389999999999999</v>
      </c>
      <c r="D162" s="112">
        <f>IF(C162&lt;MAX($C$2:C162),C162/MAX($C$2:C162)-1,0)</f>
        <v>-1.2357414448669335E-2</v>
      </c>
    </row>
    <row r="163" spans="1:4">
      <c r="A163" s="276">
        <v>42676</v>
      </c>
      <c r="B163" s="275">
        <v>1.0329999999999999</v>
      </c>
      <c r="C163" s="275">
        <v>1.0329999999999999</v>
      </c>
      <c r="D163" s="112">
        <f>IF(C163&lt;MAX($C$2:C163),C163/MAX($C$2:C163)-1,0)</f>
        <v>-1.8060836501901267E-2</v>
      </c>
    </row>
    <row r="164" spans="1:4">
      <c r="A164" s="276">
        <v>42677</v>
      </c>
      <c r="B164" s="275">
        <v>1.0349999999999999</v>
      </c>
      <c r="C164" s="275">
        <v>1.0349999999999999</v>
      </c>
      <c r="D164" s="112">
        <f>IF(C164&lt;MAX($C$2:C164),C164/MAX($C$2:C164)-1,0)</f>
        <v>-1.615969581749066E-2</v>
      </c>
    </row>
    <row r="165" spans="1:4">
      <c r="A165" s="276">
        <v>42678</v>
      </c>
      <c r="B165" s="275">
        <v>1.034</v>
      </c>
      <c r="C165" s="275">
        <v>1.034</v>
      </c>
      <c r="D165" s="112">
        <f>IF(C165&lt;MAX($C$2:C165),C165/MAX($C$2:C165)-1,0)</f>
        <v>-1.7110266159695797E-2</v>
      </c>
    </row>
    <row r="166" spans="1:4">
      <c r="A166" s="276">
        <v>42681</v>
      </c>
      <c r="B166" s="275">
        <v>1.036</v>
      </c>
      <c r="C166" s="275">
        <v>1.036</v>
      </c>
      <c r="D166" s="112">
        <f>IF(C166&lt;MAX($C$2:C166),C166/MAX($C$2:C166)-1,0)</f>
        <v>-1.520912547528519E-2</v>
      </c>
    </row>
    <row r="167" spans="1:4">
      <c r="A167" s="276">
        <v>42682</v>
      </c>
      <c r="B167" s="275">
        <v>1.0389999999999999</v>
      </c>
      <c r="C167" s="275">
        <v>1.0389999999999999</v>
      </c>
      <c r="D167" s="112">
        <f>IF(C167&lt;MAX($C$2:C167),C167/MAX($C$2:C167)-1,0)</f>
        <v>-1.2357414448669335E-2</v>
      </c>
    </row>
    <row r="168" spans="1:4">
      <c r="A168" s="276">
        <v>42683</v>
      </c>
      <c r="B168" s="275">
        <v>1.034</v>
      </c>
      <c r="C168" s="275">
        <v>1.034</v>
      </c>
      <c r="D168" s="112">
        <f>IF(C168&lt;MAX($C$2:C168),C168/MAX($C$2:C168)-1,0)</f>
        <v>-1.7110266159695797E-2</v>
      </c>
    </row>
    <row r="169" spans="1:4">
      <c r="A169" s="276">
        <v>42684</v>
      </c>
      <c r="B169" s="275">
        <v>1.042</v>
      </c>
      <c r="C169" s="275">
        <v>1.042</v>
      </c>
      <c r="D169" s="112">
        <f>IF(C169&lt;MAX($C$2:C169),C169/MAX($C$2:C169)-1,0)</f>
        <v>-9.5057034220532577E-3</v>
      </c>
    </row>
    <row r="170" spans="1:4">
      <c r="A170" s="276">
        <v>42685</v>
      </c>
      <c r="B170" s="275">
        <v>1.044</v>
      </c>
      <c r="C170" s="275">
        <v>1.044</v>
      </c>
      <c r="D170" s="112">
        <f>IF(C170&lt;MAX($C$2:C170),C170/MAX($C$2:C170)-1,0)</f>
        <v>-7.6045627376425395E-3</v>
      </c>
    </row>
    <row r="171" spans="1:4">
      <c r="A171" s="276">
        <v>42688</v>
      </c>
      <c r="B171" s="275">
        <v>1.046</v>
      </c>
      <c r="C171" s="275">
        <v>1.046</v>
      </c>
      <c r="D171" s="112">
        <f>IF(C171&lt;MAX($C$2:C171),C171/MAX($C$2:C171)-1,0)</f>
        <v>-5.7034220532319324E-3</v>
      </c>
    </row>
    <row r="172" spans="1:4">
      <c r="A172" s="276">
        <v>42689</v>
      </c>
      <c r="B172" s="275">
        <v>1.0449999999999999</v>
      </c>
      <c r="C172" s="275">
        <v>1.0449999999999999</v>
      </c>
      <c r="D172" s="112">
        <f>IF(C172&lt;MAX($C$2:C172),C172/MAX($C$2:C172)-1,0)</f>
        <v>-6.6539923954374025E-3</v>
      </c>
    </row>
    <row r="173" spans="1:4">
      <c r="A173" s="276">
        <v>42690</v>
      </c>
      <c r="B173" s="275">
        <v>1.046</v>
      </c>
      <c r="C173" s="275">
        <v>1.046</v>
      </c>
      <c r="D173" s="112">
        <f>IF(C173&lt;MAX($C$2:C173),C173/MAX($C$2:C173)-1,0)</f>
        <v>-5.7034220532319324E-3</v>
      </c>
    </row>
    <row r="174" spans="1:4">
      <c r="A174" s="276">
        <v>42691</v>
      </c>
      <c r="B174" s="275">
        <v>1.046</v>
      </c>
      <c r="C174" s="275">
        <v>1.046</v>
      </c>
      <c r="D174" s="112">
        <f>IF(C174&lt;MAX($C$2:C174),C174/MAX($C$2:C174)-1,0)</f>
        <v>-5.7034220532319324E-3</v>
      </c>
    </row>
    <row r="175" spans="1:4">
      <c r="A175" s="276">
        <v>42692</v>
      </c>
      <c r="B175" s="275">
        <v>1.0409999999999999</v>
      </c>
      <c r="C175" s="275">
        <v>1.0409999999999999</v>
      </c>
      <c r="D175" s="112">
        <f>IF(C175&lt;MAX($C$2:C175),C175/MAX($C$2:C175)-1,0)</f>
        <v>-1.0456273764258617E-2</v>
      </c>
    </row>
    <row r="176" spans="1:4">
      <c r="A176" s="276">
        <v>42695</v>
      </c>
      <c r="B176" s="275">
        <v>1.0409999999999999</v>
      </c>
      <c r="C176" s="275">
        <v>1.0409999999999999</v>
      </c>
      <c r="D176" s="112">
        <f>IF(C176&lt;MAX($C$2:C176),C176/MAX($C$2:C176)-1,0)</f>
        <v>-1.0456273764258617E-2</v>
      </c>
    </row>
    <row r="177" spans="1:4">
      <c r="A177" s="276">
        <v>42696</v>
      </c>
      <c r="B177" s="275">
        <v>1.0449999999999999</v>
      </c>
      <c r="C177" s="275">
        <v>1.0449999999999999</v>
      </c>
      <c r="D177" s="112">
        <f>IF(C177&lt;MAX($C$2:C177),C177/MAX($C$2:C177)-1,0)</f>
        <v>-6.6539923954374025E-3</v>
      </c>
    </row>
    <row r="178" spans="1:4">
      <c r="A178" s="276">
        <v>42697</v>
      </c>
      <c r="B178" s="275">
        <v>1.042</v>
      </c>
      <c r="C178" s="275">
        <v>1.042</v>
      </c>
      <c r="D178" s="112">
        <f>IF(C178&lt;MAX($C$2:C178),C178/MAX($C$2:C178)-1,0)</f>
        <v>-9.5057034220532577E-3</v>
      </c>
    </row>
    <row r="179" spans="1:4">
      <c r="A179" s="276">
        <v>42698</v>
      </c>
      <c r="B179" s="275">
        <v>1.0409999999999999</v>
      </c>
      <c r="C179" s="275">
        <v>1.0409999999999999</v>
      </c>
      <c r="D179" s="112">
        <f>IF(C179&lt;MAX($C$2:C179),C179/MAX($C$2:C179)-1,0)</f>
        <v>-1.0456273764258617E-2</v>
      </c>
    </row>
    <row r="180" spans="1:4">
      <c r="A180" s="276">
        <v>42699</v>
      </c>
      <c r="B180" s="275">
        <v>1.0449999999999999</v>
      </c>
      <c r="C180" s="275">
        <v>1.0449999999999999</v>
      </c>
      <c r="D180" s="112">
        <f>IF(C180&lt;MAX($C$2:C180),C180/MAX($C$2:C180)-1,0)</f>
        <v>-6.6539923954374025E-3</v>
      </c>
    </row>
    <row r="181" spans="1:4">
      <c r="A181" s="276">
        <v>42702</v>
      </c>
      <c r="B181" s="275">
        <v>1.0509999999999999</v>
      </c>
      <c r="C181" s="275">
        <v>1.0509999999999999</v>
      </c>
      <c r="D181" s="112">
        <f>IF(C181&lt;MAX($C$2:C181),C181/MAX($C$2:C181)-1,0)</f>
        <v>-9.505703422054701E-4</v>
      </c>
    </row>
    <row r="182" spans="1:4">
      <c r="A182" s="276">
        <v>42703</v>
      </c>
      <c r="B182" s="275">
        <v>1.0429999999999999</v>
      </c>
      <c r="C182" s="275">
        <v>1.0429999999999999</v>
      </c>
      <c r="D182" s="112">
        <f>IF(C182&lt;MAX($C$2:C182),C182/MAX($C$2:C182)-1,0)</f>
        <v>-8.5551330798480096E-3</v>
      </c>
    </row>
    <row r="183" spans="1:4">
      <c r="A183" s="276">
        <v>42704</v>
      </c>
      <c r="B183" s="275">
        <v>1.0389999999999999</v>
      </c>
      <c r="C183" s="275">
        <v>1.0389999999999999</v>
      </c>
      <c r="D183" s="112">
        <f>IF(C183&lt;MAX($C$2:C183),C183/MAX($C$2:C183)-1,0)</f>
        <v>-1.2357414448669335E-2</v>
      </c>
    </row>
    <row r="184" spans="1:4">
      <c r="A184" s="276">
        <v>42705</v>
      </c>
      <c r="B184" s="275">
        <v>1.048</v>
      </c>
      <c r="C184" s="275">
        <v>1.048</v>
      </c>
      <c r="D184" s="112">
        <f>IF(C184&lt;MAX($C$2:C184),C184/MAX($C$2:C184)-1,0)</f>
        <v>-3.8022813688213253E-3</v>
      </c>
    </row>
    <row r="185" spans="1:4">
      <c r="A185" s="276">
        <v>42706</v>
      </c>
      <c r="B185" s="275">
        <v>1.0389999999999999</v>
      </c>
      <c r="C185" s="275">
        <v>1.0389999999999999</v>
      </c>
      <c r="D185" s="112">
        <f>IF(C185&lt;MAX($C$2:C185),C185/MAX($C$2:C185)-1,0)</f>
        <v>-1.2357414448669335E-2</v>
      </c>
    </row>
    <row r="186" spans="1:4">
      <c r="A186" s="276">
        <v>42709</v>
      </c>
      <c r="B186" s="275">
        <v>1.038</v>
      </c>
      <c r="C186" s="275">
        <v>1.038</v>
      </c>
      <c r="D186" s="112">
        <f>IF(C186&lt;MAX($C$2:C186),C186/MAX($C$2:C186)-1,0)</f>
        <v>-1.3307984790874583E-2</v>
      </c>
    </row>
    <row r="187" spans="1:4">
      <c r="A187" s="276">
        <v>42710</v>
      </c>
      <c r="B187" s="275">
        <v>1.04</v>
      </c>
      <c r="C187" s="275">
        <v>1.04</v>
      </c>
      <c r="D187" s="112">
        <f>IF(C187&lt;MAX($C$2:C187),C187/MAX($C$2:C187)-1,0)</f>
        <v>-1.1406844106463865E-2</v>
      </c>
    </row>
    <row r="188" spans="1:4">
      <c r="A188" s="276">
        <v>42711</v>
      </c>
      <c r="B188" s="275">
        <v>1.048</v>
      </c>
      <c r="C188" s="275">
        <v>1.048</v>
      </c>
      <c r="D188" s="112">
        <f>IF(C188&lt;MAX($C$2:C188),C188/MAX($C$2:C188)-1,0)</f>
        <v>-3.8022813688213253E-3</v>
      </c>
    </row>
    <row r="189" spans="1:4">
      <c r="A189" s="276">
        <v>42712</v>
      </c>
      <c r="B189" s="275">
        <v>1.0489999999999999</v>
      </c>
      <c r="C189" s="275">
        <v>1.0489999999999999</v>
      </c>
      <c r="D189" s="112">
        <f>IF(C189&lt;MAX($C$2:C189),C189/MAX($C$2:C189)-1,0)</f>
        <v>-2.8517110266160772E-3</v>
      </c>
    </row>
    <row r="190" spans="1:4">
      <c r="A190" s="276">
        <v>42713</v>
      </c>
      <c r="B190" s="275">
        <v>1.048</v>
      </c>
      <c r="C190" s="275">
        <v>1.048</v>
      </c>
      <c r="D190" s="112">
        <f>IF(C190&lt;MAX($C$2:C190),C190/MAX($C$2:C190)-1,0)</f>
        <v>-3.8022813688213253E-3</v>
      </c>
    </row>
    <row r="191" spans="1:4">
      <c r="A191" s="276">
        <v>42716</v>
      </c>
      <c r="B191" s="275">
        <v>1.0229999999999999</v>
      </c>
      <c r="C191" s="275">
        <v>1.0229999999999999</v>
      </c>
      <c r="D191" s="112">
        <f>IF(C191&lt;MAX($C$2:C191),C191/MAX($C$2:C191)-1,0)</f>
        <v>-2.7566539923954525E-2</v>
      </c>
    </row>
    <row r="192" spans="1:4">
      <c r="A192" s="276">
        <v>42717</v>
      </c>
      <c r="B192" s="275">
        <v>1.028</v>
      </c>
      <c r="C192" s="275">
        <v>1.028</v>
      </c>
      <c r="D192" s="112">
        <f>IF(C192&lt;MAX($C$2:C192),C192/MAX($C$2:C192)-1,0)</f>
        <v>-2.281368821292773E-2</v>
      </c>
    </row>
    <row r="193" spans="1:4">
      <c r="A193" s="276">
        <v>42718</v>
      </c>
      <c r="B193" s="275">
        <v>1.028</v>
      </c>
      <c r="C193" s="275">
        <v>1.028</v>
      </c>
      <c r="D193" s="112">
        <f>IF(C193&lt;MAX($C$2:C193),C193/MAX($C$2:C193)-1,0)</f>
        <v>-2.281368821292773E-2</v>
      </c>
    </row>
    <row r="194" spans="1:4">
      <c r="A194" s="276">
        <v>42719</v>
      </c>
      <c r="B194" s="275">
        <v>1.026</v>
      </c>
      <c r="C194" s="275">
        <v>1.026</v>
      </c>
      <c r="D194" s="112">
        <f>IF(C194&lt;MAX($C$2:C194),C194/MAX($C$2:C194)-1,0)</f>
        <v>-2.4714828897338448E-2</v>
      </c>
    </row>
    <row r="195" spans="1:4">
      <c r="A195" s="276">
        <v>42720</v>
      </c>
      <c r="B195" s="275">
        <v>1.03</v>
      </c>
      <c r="C195" s="275">
        <v>1.03</v>
      </c>
      <c r="D195" s="112">
        <f>IF(C195&lt;MAX($C$2:C195),C195/MAX($C$2:C195)-1,0)</f>
        <v>-2.0912547528517123E-2</v>
      </c>
    </row>
    <row r="196" spans="1:4">
      <c r="A196" s="276">
        <v>42723</v>
      </c>
      <c r="B196" s="275">
        <v>1.03</v>
      </c>
      <c r="C196" s="275">
        <v>1.03</v>
      </c>
      <c r="D196" s="112">
        <f>IF(C196&lt;MAX($C$2:C196),C196/MAX($C$2:C196)-1,0)</f>
        <v>-2.0912547528517123E-2</v>
      </c>
    </row>
    <row r="197" spans="1:4">
      <c r="A197" s="276">
        <v>42724</v>
      </c>
      <c r="B197" s="275">
        <v>1.0249999999999999</v>
      </c>
      <c r="C197" s="275">
        <v>1.0249999999999999</v>
      </c>
      <c r="D197" s="112">
        <f>IF(C197&lt;MAX($C$2:C197),C197/MAX($C$2:C197)-1,0)</f>
        <v>-2.5665399239543807E-2</v>
      </c>
    </row>
    <row r="198" spans="1:4">
      <c r="A198" s="276">
        <v>42725</v>
      </c>
      <c r="B198" s="275">
        <v>1.0329999999999999</v>
      </c>
      <c r="C198" s="275">
        <v>1.0329999999999999</v>
      </c>
      <c r="D198" s="112">
        <f>IF(C198&lt;MAX($C$2:C198),C198/MAX($C$2:C198)-1,0)</f>
        <v>-1.8060836501901267E-2</v>
      </c>
    </row>
    <row r="199" spans="1:4">
      <c r="A199" s="276">
        <v>42726</v>
      </c>
      <c r="B199" s="275">
        <v>1.0349999999999999</v>
      </c>
      <c r="C199" s="275">
        <v>1.0349999999999999</v>
      </c>
      <c r="D199" s="112">
        <f>IF(C199&lt;MAX($C$2:C199),C199/MAX($C$2:C199)-1,0)</f>
        <v>-1.615969581749066E-2</v>
      </c>
    </row>
    <row r="200" spans="1:4">
      <c r="A200" s="276">
        <v>42727</v>
      </c>
      <c r="B200" s="275">
        <v>1.028</v>
      </c>
      <c r="C200" s="275">
        <v>1.028</v>
      </c>
      <c r="D200" s="112">
        <f>IF(C200&lt;MAX($C$2:C200),C200/MAX($C$2:C200)-1,0)</f>
        <v>-2.281368821292773E-2</v>
      </c>
    </row>
    <row r="201" spans="1:4">
      <c r="A201" s="276">
        <v>42730</v>
      </c>
      <c r="B201" s="275">
        <v>1.03</v>
      </c>
      <c r="C201" s="275">
        <v>1.03</v>
      </c>
      <c r="D201" s="112">
        <f>IF(C201&lt;MAX($C$2:C201),C201/MAX($C$2:C201)-1,0)</f>
        <v>-2.0912547528517123E-2</v>
      </c>
    </row>
    <row r="202" spans="1:4">
      <c r="A202" s="276">
        <v>42731</v>
      </c>
      <c r="B202" s="275">
        <v>1.0329999999999999</v>
      </c>
      <c r="C202" s="275">
        <v>1.0329999999999999</v>
      </c>
      <c r="D202" s="112">
        <f>IF(C202&lt;MAX($C$2:C202),C202/MAX($C$2:C202)-1,0)</f>
        <v>-1.8060836501901267E-2</v>
      </c>
    </row>
    <row r="203" spans="1:4">
      <c r="A203" s="276">
        <v>42732</v>
      </c>
      <c r="B203" s="275">
        <v>1.028</v>
      </c>
      <c r="C203" s="275">
        <v>1.028</v>
      </c>
      <c r="D203" s="112">
        <f>IF(C203&lt;MAX($C$2:C203),C203/MAX($C$2:C203)-1,0)</f>
        <v>-2.281368821292773E-2</v>
      </c>
    </row>
    <row r="204" spans="1:4">
      <c r="A204" s="276">
        <v>42733</v>
      </c>
      <c r="B204" s="275">
        <v>1.024</v>
      </c>
      <c r="C204" s="275">
        <v>1.024</v>
      </c>
      <c r="D204" s="112">
        <f>IF(C204&lt;MAX($C$2:C204),C204/MAX($C$2:C204)-1,0)</f>
        <v>-2.6615969581749055E-2</v>
      </c>
    </row>
    <row r="205" spans="1:4">
      <c r="A205" s="276">
        <v>42734</v>
      </c>
      <c r="B205" s="275">
        <v>1.028</v>
      </c>
      <c r="C205" s="275">
        <v>1.028</v>
      </c>
      <c r="D205" s="112">
        <f>IF(C205&lt;MAX($C$2:C205),C205/MAX($C$2:C205)-1,0)</f>
        <v>-2.281368821292773E-2</v>
      </c>
    </row>
    <row r="206" spans="1:4">
      <c r="A206" s="276">
        <v>42735</v>
      </c>
      <c r="B206" s="275">
        <v>1.028</v>
      </c>
      <c r="C206" s="275">
        <v>1.028</v>
      </c>
      <c r="D206" s="112">
        <f>IF(C206&lt;MAX($C$2:C206),C206/MAX($C$2:C206)-1,0)</f>
        <v>-2.281368821292773E-2</v>
      </c>
    </row>
    <row r="207" spans="1:4">
      <c r="A207" s="276">
        <v>42738</v>
      </c>
      <c r="B207" s="275">
        <v>1.032</v>
      </c>
      <c r="C207" s="275">
        <v>1.032</v>
      </c>
      <c r="D207" s="112">
        <f>IF(C207&lt;MAX($C$2:C207),C207/MAX($C$2:C207)-1,0)</f>
        <v>-1.9011406844106515E-2</v>
      </c>
    </row>
    <row r="208" spans="1:4">
      <c r="A208" s="276">
        <v>42739</v>
      </c>
      <c r="B208" s="275">
        <v>1.04</v>
      </c>
      <c r="C208" s="275">
        <v>1.04</v>
      </c>
      <c r="D208" s="112">
        <f>IF(C208&lt;MAX($C$2:C208),C208/MAX($C$2:C208)-1,0)</f>
        <v>-1.1406844106463865E-2</v>
      </c>
    </row>
    <row r="209" spans="1:4">
      <c r="A209" s="276">
        <v>42740</v>
      </c>
      <c r="B209" s="275">
        <v>1.0389999999999999</v>
      </c>
      <c r="C209" s="275">
        <v>1.0389999999999999</v>
      </c>
      <c r="D209" s="112">
        <f>IF(C209&lt;MAX($C$2:C209),C209/MAX($C$2:C209)-1,0)</f>
        <v>-1.2357414448669335E-2</v>
      </c>
    </row>
    <row r="210" spans="1:4">
      <c r="A210" s="276">
        <v>42741</v>
      </c>
      <c r="B210" s="275">
        <v>1.0329999999999999</v>
      </c>
      <c r="C210" s="275">
        <v>1.0329999999999999</v>
      </c>
      <c r="D210" s="112">
        <f>IF(C210&lt;MAX($C$2:C210),C210/MAX($C$2:C210)-1,0)</f>
        <v>-1.8060836501901267E-2</v>
      </c>
    </row>
    <row r="211" spans="1:4">
      <c r="A211" s="276">
        <v>42744</v>
      </c>
      <c r="B211" s="275">
        <v>1.0369999999999999</v>
      </c>
      <c r="C211" s="275">
        <v>1.0369999999999999</v>
      </c>
      <c r="D211" s="112">
        <f>IF(C211&lt;MAX($C$2:C211),C211/MAX($C$2:C211)-1,0)</f>
        <v>-1.4258555133079942E-2</v>
      </c>
    </row>
    <row r="212" spans="1:4">
      <c r="A212" s="276">
        <v>42745</v>
      </c>
      <c r="B212" s="275">
        <v>1.038</v>
      </c>
      <c r="C212" s="275">
        <v>1.038</v>
      </c>
      <c r="D212" s="112">
        <f>IF(C212&lt;MAX($C$2:C212),C212/MAX($C$2:C212)-1,0)</f>
        <v>-1.3307984790874583E-2</v>
      </c>
    </row>
    <row r="213" spans="1:4">
      <c r="A213" s="276">
        <v>42746</v>
      </c>
      <c r="B213" s="275">
        <v>1.0309999999999999</v>
      </c>
      <c r="C213" s="275">
        <v>1.0309999999999999</v>
      </c>
      <c r="D213" s="112">
        <f>IF(C213&lt;MAX($C$2:C213),C213/MAX($C$2:C213)-1,0)</f>
        <v>-1.9961977186311874E-2</v>
      </c>
    </row>
    <row r="214" spans="1:4">
      <c r="A214" s="276">
        <v>42747</v>
      </c>
      <c r="B214" s="275">
        <v>1.022</v>
      </c>
      <c r="C214" s="275">
        <v>1.022</v>
      </c>
      <c r="D214" s="112">
        <f>IF(C214&lt;MAX($C$2:C214),C214/MAX($C$2:C214)-1,0)</f>
        <v>-2.8517110266159773E-2</v>
      </c>
    </row>
    <row r="215" spans="1:4">
      <c r="A215" s="276">
        <v>42748</v>
      </c>
      <c r="B215" s="275">
        <v>1.016</v>
      </c>
      <c r="C215" s="275">
        <v>1.016</v>
      </c>
      <c r="D215" s="112">
        <f>IF(C215&lt;MAX($C$2:C215),C215/MAX($C$2:C215)-1,0)</f>
        <v>-3.4220532319391705E-2</v>
      </c>
    </row>
    <row r="216" spans="1:4">
      <c r="A216" s="276">
        <v>42751</v>
      </c>
      <c r="B216" s="275">
        <v>1.006</v>
      </c>
      <c r="C216" s="275">
        <v>1.006</v>
      </c>
      <c r="D216" s="112">
        <f>IF(C216&lt;MAX($C$2:C216),C216/MAX($C$2:C216)-1,0)</f>
        <v>-4.3726235741444852E-2</v>
      </c>
    </row>
    <row r="217" spans="1:4">
      <c r="A217" s="276">
        <v>42752</v>
      </c>
      <c r="B217" s="275">
        <v>1.012</v>
      </c>
      <c r="C217" s="275">
        <v>1.012</v>
      </c>
      <c r="D217" s="112">
        <f>IF(C217&lt;MAX($C$2:C217),C217/MAX($C$2:C217)-1,0)</f>
        <v>-3.802281368821292E-2</v>
      </c>
    </row>
    <row r="218" spans="1:4">
      <c r="A218" s="276">
        <v>42753</v>
      </c>
      <c r="B218" s="275">
        <v>1.0129999999999999</v>
      </c>
      <c r="C218" s="275">
        <v>1.0129999999999999</v>
      </c>
      <c r="D218" s="112">
        <f>IF(C218&lt;MAX($C$2:C218),C218/MAX($C$2:C218)-1,0)</f>
        <v>-3.7072243346007783E-2</v>
      </c>
    </row>
    <row r="219" spans="1:4">
      <c r="A219" s="276">
        <v>42754</v>
      </c>
      <c r="B219" s="275">
        <v>1.0129999999999999</v>
      </c>
      <c r="C219" s="275">
        <v>1.0129999999999999</v>
      </c>
      <c r="D219" s="112">
        <f>IF(C219&lt;MAX($C$2:C219),C219/MAX($C$2:C219)-1,0)</f>
        <v>-3.7072243346007783E-2</v>
      </c>
    </row>
    <row r="220" spans="1:4">
      <c r="A220" s="276">
        <v>42755</v>
      </c>
      <c r="B220" s="275">
        <v>1.0229999999999999</v>
      </c>
      <c r="C220" s="275">
        <v>1.0229999999999999</v>
      </c>
      <c r="D220" s="112">
        <f>IF(C220&lt;MAX($C$2:C220),C220/MAX($C$2:C220)-1,0)</f>
        <v>-2.7566539923954525E-2</v>
      </c>
    </row>
    <row r="221" spans="1:4">
      <c r="A221" s="276">
        <v>42758</v>
      </c>
      <c r="B221" s="275">
        <v>1.03</v>
      </c>
      <c r="C221" s="275">
        <v>1.03</v>
      </c>
      <c r="D221" s="112">
        <f>IF(C221&lt;MAX($C$2:C221),C221/MAX($C$2:C221)-1,0)</f>
        <v>-2.0912547528517123E-2</v>
      </c>
    </row>
    <row r="222" spans="1:4">
      <c r="A222" s="276">
        <v>42759</v>
      </c>
      <c r="B222" s="275">
        <v>1.03</v>
      </c>
      <c r="C222" s="275">
        <v>1.03</v>
      </c>
      <c r="D222" s="112">
        <f>IF(C222&lt;MAX($C$2:C222),C222/MAX($C$2:C222)-1,0)</f>
        <v>-2.0912547528517123E-2</v>
      </c>
    </row>
    <row r="223" spans="1:4">
      <c r="A223" s="276">
        <v>42760</v>
      </c>
      <c r="B223" s="275">
        <v>1.0309999999999999</v>
      </c>
      <c r="C223" s="275">
        <v>1.0309999999999999</v>
      </c>
      <c r="D223" s="112">
        <f>IF(C223&lt;MAX($C$2:C223),C223/MAX($C$2:C223)-1,0)</f>
        <v>-1.9961977186311874E-2</v>
      </c>
    </row>
    <row r="224" spans="1:4">
      <c r="A224" s="276">
        <v>42761</v>
      </c>
      <c r="B224" s="275">
        <v>1.0349999999999999</v>
      </c>
      <c r="C224" s="275">
        <v>1.0349999999999999</v>
      </c>
      <c r="D224" s="112">
        <f>IF(C224&lt;MAX($C$2:C224),C224/MAX($C$2:C224)-1,0)</f>
        <v>-1.615969581749066E-2</v>
      </c>
    </row>
    <row r="225" spans="1:4">
      <c r="A225" s="276">
        <v>42769</v>
      </c>
      <c r="B225" s="275">
        <v>1.032</v>
      </c>
      <c r="C225" s="275">
        <v>1.032</v>
      </c>
      <c r="D225" s="112">
        <f>IF(C225&lt;MAX($C$2:C225),C225/MAX($C$2:C225)-1,0)</f>
        <v>-1.9011406844106515E-2</v>
      </c>
    </row>
    <row r="226" spans="1:4">
      <c r="A226" s="276">
        <v>42772</v>
      </c>
      <c r="B226" s="275">
        <v>1.0369999999999999</v>
      </c>
      <c r="C226" s="275">
        <v>1.0369999999999999</v>
      </c>
      <c r="D226" s="112">
        <f>IF(C226&lt;MAX($C$2:C226),C226/MAX($C$2:C226)-1,0)</f>
        <v>-1.4258555133079942E-2</v>
      </c>
    </row>
    <row r="227" spans="1:4">
      <c r="A227" s="276">
        <v>42773</v>
      </c>
      <c r="B227" s="275">
        <v>1.038</v>
      </c>
      <c r="C227" s="275">
        <v>1.038</v>
      </c>
      <c r="D227" s="112">
        <f>IF(C227&lt;MAX($C$2:C227),C227/MAX($C$2:C227)-1,0)</f>
        <v>-1.3307984790874583E-2</v>
      </c>
    </row>
    <row r="228" spans="1:4">
      <c r="A228" s="276">
        <v>42774</v>
      </c>
      <c r="B228" s="275">
        <v>1.0449999999999999</v>
      </c>
      <c r="C228" s="275">
        <v>1.0449999999999999</v>
      </c>
      <c r="D228" s="112">
        <f>IF(C228&lt;MAX($C$2:C228),C228/MAX($C$2:C228)-1,0)</f>
        <v>-6.6539923954374025E-3</v>
      </c>
    </row>
    <row r="229" spans="1:4">
      <c r="A229" s="276">
        <v>42775</v>
      </c>
      <c r="B229" s="275">
        <v>1.0469999999999999</v>
      </c>
      <c r="C229" s="275">
        <v>1.0469999999999999</v>
      </c>
      <c r="D229" s="112">
        <f>IF(C229&lt;MAX($C$2:C229),C229/MAX($C$2:C229)-1,0)</f>
        <v>-4.7528517110266844E-3</v>
      </c>
    </row>
    <row r="230" spans="1:4">
      <c r="A230" s="276">
        <v>42776</v>
      </c>
      <c r="B230" s="275">
        <v>1.056</v>
      </c>
      <c r="C230" s="275">
        <v>1.056</v>
      </c>
      <c r="D230" s="112">
        <f>IF(C230&lt;MAX($C$2:C230),C230/MAX($C$2:C230)-1,0)</f>
        <v>0</v>
      </c>
    </row>
    <row r="231" spans="1:4">
      <c r="A231" s="276">
        <v>42779</v>
      </c>
      <c r="B231" s="275">
        <v>1.0629999999999999</v>
      </c>
      <c r="C231" s="275">
        <v>1.0629999999999999</v>
      </c>
      <c r="D231" s="112">
        <f>IF(C231&lt;MAX($C$2:C231),C231/MAX($C$2:C231)-1,0)</f>
        <v>0</v>
      </c>
    </row>
    <row r="232" spans="1:4">
      <c r="A232" s="276">
        <v>42780</v>
      </c>
      <c r="B232" s="275">
        <v>1.0620000000000001</v>
      </c>
      <c r="C232" s="275">
        <v>1.0620000000000001</v>
      </c>
      <c r="D232" s="112">
        <f>IF(C232&lt;MAX($C$2:C232),C232/MAX($C$2:C232)-1,0)</f>
        <v>-9.4073377234227262E-4</v>
      </c>
    </row>
    <row r="233" spans="1:4">
      <c r="A233" s="276">
        <v>42781</v>
      </c>
      <c r="B233" s="275">
        <v>1.056</v>
      </c>
      <c r="C233" s="275">
        <v>1.056</v>
      </c>
      <c r="D233" s="112">
        <f>IF(C233&lt;MAX($C$2:C233),C233/MAX($C$2:C233)-1,0)</f>
        <v>-6.5851364063969076E-3</v>
      </c>
    </row>
    <row r="234" spans="1:4">
      <c r="A234" s="276">
        <v>42782</v>
      </c>
      <c r="B234" s="275">
        <v>1.0669999999999999</v>
      </c>
      <c r="C234" s="275">
        <v>1.0669999999999999</v>
      </c>
      <c r="D234" s="112">
        <f>IF(C234&lt;MAX($C$2:C234),C234/MAX($C$2:C234)-1,0)</f>
        <v>0</v>
      </c>
    </row>
    <row r="235" spans="1:4">
      <c r="A235" s="276">
        <v>42783</v>
      </c>
      <c r="B235" s="275">
        <v>1.0569999999999999</v>
      </c>
      <c r="C235" s="275">
        <v>1.0569999999999999</v>
      </c>
      <c r="D235" s="112">
        <f>IF(C235&lt;MAX($C$2:C235),C235/MAX($C$2:C235)-1,0)</f>
        <v>-9.3720712277413076E-3</v>
      </c>
    </row>
    <row r="236" spans="1:4">
      <c r="A236" s="276">
        <v>42786</v>
      </c>
      <c r="B236" s="275">
        <v>1.0760000000000001</v>
      </c>
      <c r="C236" s="275">
        <v>1.0760000000000001</v>
      </c>
      <c r="D236" s="112">
        <f>IF(C236&lt;MAX($C$2:C236),C236/MAX($C$2:C236)-1,0)</f>
        <v>0</v>
      </c>
    </row>
    <row r="237" spans="1:4">
      <c r="A237" s="276">
        <v>42787</v>
      </c>
      <c r="B237" s="275">
        <v>1.081</v>
      </c>
      <c r="C237" s="275">
        <v>1.081</v>
      </c>
      <c r="D237" s="112">
        <f>IF(C237&lt;MAX($C$2:C237),C237/MAX($C$2:C237)-1,0)</f>
        <v>0</v>
      </c>
    </row>
    <row r="238" spans="1:4">
      <c r="A238" s="276">
        <v>42788</v>
      </c>
      <c r="B238" s="275">
        <v>1.0840000000000001</v>
      </c>
      <c r="C238" s="275">
        <v>1.0840000000000001</v>
      </c>
      <c r="D238" s="112">
        <f>IF(C238&lt;MAX($C$2:C238),C238/MAX($C$2:C238)-1,0)</f>
        <v>0</v>
      </c>
    </row>
    <row r="239" spans="1:4">
      <c r="A239" s="276">
        <v>42789</v>
      </c>
      <c r="B239" s="275">
        <v>1.0780000000000001</v>
      </c>
      <c r="C239" s="275">
        <v>1.0780000000000001</v>
      </c>
      <c r="D239" s="112">
        <f>IF(C239&lt;MAX($C$2:C239),C239/MAX($C$2:C239)-1,0)</f>
        <v>-5.5350553505535416E-3</v>
      </c>
    </row>
    <row r="240" spans="1:4">
      <c r="A240" s="276">
        <v>42790</v>
      </c>
      <c r="B240" s="275">
        <v>1.0760000000000001</v>
      </c>
      <c r="C240" s="275">
        <v>1.0760000000000001</v>
      </c>
      <c r="D240" s="112">
        <f>IF(C240&lt;MAX($C$2:C240),C240/MAX($C$2:C240)-1,0)</f>
        <v>-7.3800738007380184E-3</v>
      </c>
    </row>
    <row r="241" spans="1:4">
      <c r="A241" s="276">
        <v>42793</v>
      </c>
      <c r="B241" s="275">
        <v>1.071</v>
      </c>
      <c r="C241" s="275">
        <v>1.071</v>
      </c>
      <c r="D241" s="112">
        <f>IF(C241&lt;MAX($C$2:C241),C241/MAX($C$2:C241)-1,0)</f>
        <v>-1.1992619926199377E-2</v>
      </c>
    </row>
    <row r="242" spans="1:4">
      <c r="A242" s="276">
        <v>42794</v>
      </c>
      <c r="B242" s="275">
        <v>1.079</v>
      </c>
      <c r="C242" s="275">
        <v>1.079</v>
      </c>
      <c r="D242" s="112">
        <f>IF(C242&lt;MAX($C$2:C242),C242/MAX($C$2:C242)-1,0)</f>
        <v>-4.6125461254613587E-3</v>
      </c>
    </row>
    <row r="243" spans="1:4">
      <c r="A243" s="276">
        <v>42795</v>
      </c>
      <c r="B243" s="275">
        <v>1.0820000000000001</v>
      </c>
      <c r="C243" s="275">
        <v>1.0820000000000001</v>
      </c>
      <c r="D243" s="112">
        <f>IF(C243&lt;MAX($C$2:C243),C243/MAX($C$2:C243)-1,0)</f>
        <v>-1.8450184501844769E-3</v>
      </c>
    </row>
    <row r="244" spans="1:4">
      <c r="A244" s="276">
        <v>42796</v>
      </c>
      <c r="B244" s="275">
        <v>1.087</v>
      </c>
      <c r="C244" s="275">
        <v>1.087</v>
      </c>
      <c r="D244" s="112">
        <f>IF(C244&lt;MAX($C$2:C244),C244/MAX($C$2:C244)-1,0)</f>
        <v>0</v>
      </c>
    </row>
    <row r="245" spans="1:4">
      <c r="A245" s="276">
        <v>42797</v>
      </c>
      <c r="B245" s="275">
        <v>1.0860000000000001</v>
      </c>
      <c r="C245" s="275">
        <v>1.0860000000000001</v>
      </c>
      <c r="D245" s="112">
        <f>IF(C245&lt;MAX($C$2:C245),C245/MAX($C$2:C245)-1,0)</f>
        <v>-9.1996320147180732E-4</v>
      </c>
    </row>
    <row r="246" spans="1:4">
      <c r="A246" s="276">
        <v>42800</v>
      </c>
      <c r="B246" s="275">
        <v>1.1000000000000001</v>
      </c>
      <c r="C246" s="275">
        <v>1.1000000000000001</v>
      </c>
      <c r="D246" s="112">
        <f>IF(C246&lt;MAX($C$2:C246),C246/MAX($C$2:C246)-1,0)</f>
        <v>0</v>
      </c>
    </row>
    <row r="247" spans="1:4">
      <c r="A247" s="276">
        <v>42801</v>
      </c>
      <c r="B247" s="275">
        <v>1.101</v>
      </c>
      <c r="C247" s="275">
        <v>1.101</v>
      </c>
      <c r="D247" s="112">
        <f>IF(C247&lt;MAX($C$2:C247),C247/MAX($C$2:C247)-1,0)</f>
        <v>0</v>
      </c>
    </row>
    <row r="248" spans="1:4">
      <c r="A248" s="276">
        <v>42802</v>
      </c>
      <c r="B248" s="275">
        <v>1.0980000000000001</v>
      </c>
      <c r="C248" s="275">
        <v>1.0980000000000001</v>
      </c>
      <c r="D248" s="112">
        <f>IF(C248&lt;MAX($C$2:C248),C248/MAX($C$2:C248)-1,0)</f>
        <v>-2.7247956403269047E-3</v>
      </c>
    </row>
    <row r="249" spans="1:4">
      <c r="A249" s="276">
        <v>42803</v>
      </c>
      <c r="B249" s="275">
        <v>1.091</v>
      </c>
      <c r="C249" s="275">
        <v>1.091</v>
      </c>
      <c r="D249" s="112">
        <f>IF(C249&lt;MAX($C$2:C249),C249/MAX($C$2:C249)-1,0)</f>
        <v>-9.0826521344232747E-3</v>
      </c>
    </row>
    <row r="250" spans="1:4">
      <c r="A250" s="276">
        <v>42804</v>
      </c>
      <c r="B250" s="275">
        <v>1.0980000000000001</v>
      </c>
      <c r="C250" s="275">
        <v>1.0980000000000001</v>
      </c>
      <c r="D250" s="112">
        <f>IF(C250&lt;MAX($C$2:C250),C250/MAX($C$2:C250)-1,0)</f>
        <v>-2.7247956403269047E-3</v>
      </c>
    </row>
    <row r="251" spans="1:4">
      <c r="A251" s="276">
        <v>42807</v>
      </c>
      <c r="B251" s="275">
        <v>1.1140000000000001</v>
      </c>
      <c r="C251" s="275">
        <v>1.1140000000000001</v>
      </c>
      <c r="D251" s="112">
        <f>IF(C251&lt;MAX($C$2:C251),C251/MAX($C$2:C251)-1,0)</f>
        <v>0</v>
      </c>
    </row>
    <row r="252" spans="1:4">
      <c r="A252" s="276">
        <v>42808</v>
      </c>
      <c r="B252" s="275">
        <v>1.117</v>
      </c>
      <c r="C252" s="275">
        <v>1.117</v>
      </c>
      <c r="D252" s="112">
        <f>IF(C252&lt;MAX($C$2:C252),C252/MAX($C$2:C252)-1,0)</f>
        <v>0</v>
      </c>
    </row>
    <row r="253" spans="1:4">
      <c r="A253" s="276">
        <v>42809</v>
      </c>
      <c r="B253" s="275">
        <v>1.119</v>
      </c>
      <c r="C253" s="275">
        <v>1.119</v>
      </c>
      <c r="D253" s="112">
        <f>IF(C253&lt;MAX($C$2:C253),C253/MAX($C$2:C253)-1,0)</f>
        <v>0</v>
      </c>
    </row>
    <row r="254" spans="1:4">
      <c r="A254" s="276">
        <v>42810</v>
      </c>
      <c r="B254" s="275">
        <v>1.1299999999999999</v>
      </c>
      <c r="C254" s="275">
        <v>1.1299999999999999</v>
      </c>
      <c r="D254" s="112">
        <f>IF(C254&lt;MAX($C$2:C254),C254/MAX($C$2:C254)-1,0)</f>
        <v>0</v>
      </c>
    </row>
    <row r="255" spans="1:4">
      <c r="A255" s="276">
        <v>42811</v>
      </c>
      <c r="B255" s="275">
        <v>1.1160000000000001</v>
      </c>
      <c r="C255" s="275">
        <v>1.1160000000000001</v>
      </c>
      <c r="D255" s="112">
        <f>IF(C255&lt;MAX($C$2:C255),C255/MAX($C$2:C255)-1,0)</f>
        <v>-1.2389380530973271E-2</v>
      </c>
    </row>
    <row r="256" spans="1:4">
      <c r="A256" s="276">
        <v>42814</v>
      </c>
      <c r="B256" s="275">
        <v>1.1220000000000001</v>
      </c>
      <c r="C256" s="275">
        <v>1.1220000000000001</v>
      </c>
      <c r="D256" s="112">
        <f>IF(C256&lt;MAX($C$2:C256),C256/MAX($C$2:C256)-1,0)</f>
        <v>-7.0796460176989484E-3</v>
      </c>
    </row>
    <row r="257" spans="1:4">
      <c r="A257" s="276">
        <v>42815</v>
      </c>
      <c r="B257" s="275">
        <v>1.1339999999999999</v>
      </c>
      <c r="C257" s="275">
        <v>1.1339999999999999</v>
      </c>
      <c r="D257" s="112">
        <f>IF(C257&lt;MAX($C$2:C257),C257/MAX($C$2:C257)-1,0)</f>
        <v>0</v>
      </c>
    </row>
    <row r="258" spans="1:4">
      <c r="A258" s="276">
        <v>42816</v>
      </c>
      <c r="B258" s="275">
        <v>1.135</v>
      </c>
      <c r="C258" s="275">
        <v>1.135</v>
      </c>
      <c r="D258" s="112">
        <f>IF(C258&lt;MAX($C$2:C258),C258/MAX($C$2:C258)-1,0)</f>
        <v>0</v>
      </c>
    </row>
    <row r="259" spans="1:4">
      <c r="A259" s="276">
        <v>42817</v>
      </c>
      <c r="B259" s="275">
        <v>1.139</v>
      </c>
      <c r="C259" s="275">
        <v>1.139</v>
      </c>
      <c r="D259" s="112">
        <f>IF(C259&lt;MAX($C$2:C259),C259/MAX($C$2:C259)-1,0)</f>
        <v>0</v>
      </c>
    </row>
    <row r="260" spans="1:4">
      <c r="A260" s="276">
        <v>42818</v>
      </c>
      <c r="B260" s="275">
        <v>1.147</v>
      </c>
      <c r="C260" s="275">
        <v>1.147</v>
      </c>
      <c r="D260" s="112">
        <f>IF(C260&lt;MAX($C$2:C260),C260/MAX($C$2:C260)-1,0)</f>
        <v>0</v>
      </c>
    </row>
    <row r="261" spans="1:4">
      <c r="A261" s="276">
        <v>42821</v>
      </c>
      <c r="B261" s="275">
        <v>1.133</v>
      </c>
      <c r="C261" s="275">
        <v>1.133</v>
      </c>
      <c r="D261" s="112">
        <f>IF(C261&lt;MAX($C$2:C261),C261/MAX($C$2:C261)-1,0)</f>
        <v>-1.2205754141238034E-2</v>
      </c>
    </row>
    <row r="262" spans="1:4">
      <c r="A262" s="276">
        <v>42822</v>
      </c>
      <c r="B262" s="275">
        <v>1.1299999999999999</v>
      </c>
      <c r="C262" s="275">
        <v>1.1299999999999999</v>
      </c>
      <c r="D262" s="112">
        <f>IF(C262&lt;MAX($C$2:C262),C262/MAX($C$2:C262)-1,0)</f>
        <v>-1.4821272885789161E-2</v>
      </c>
    </row>
    <row r="263" spans="1:4">
      <c r="A263" s="276">
        <v>42823</v>
      </c>
      <c r="B263" s="275">
        <v>1.131</v>
      </c>
      <c r="C263" s="275">
        <v>1.131</v>
      </c>
      <c r="D263" s="112">
        <f>IF(C263&lt;MAX($C$2:C263),C263/MAX($C$2:C263)-1,0)</f>
        <v>-1.3949433304272008E-2</v>
      </c>
    </row>
    <row r="264" spans="1:4">
      <c r="A264" s="276">
        <v>42824</v>
      </c>
      <c r="B264" s="275">
        <v>1.1180000000000001</v>
      </c>
      <c r="C264" s="275">
        <v>1.1180000000000001</v>
      </c>
      <c r="D264" s="112">
        <f>IF(C264&lt;MAX($C$2:C264),C264/MAX($C$2:C264)-1,0)</f>
        <v>-2.5283347863993E-2</v>
      </c>
    </row>
    <row r="265" spans="1:4">
      <c r="A265" s="276">
        <v>42825</v>
      </c>
      <c r="B265" s="275">
        <v>1.135</v>
      </c>
      <c r="C265" s="275">
        <v>1.135</v>
      </c>
      <c r="D265" s="112">
        <f>IF(C265&lt;MAX($C$2:C265),C265/MAX($C$2:C265)-1,0)</f>
        <v>-1.0462074978204061E-2</v>
      </c>
    </row>
    <row r="266" spans="1:4">
      <c r="A266" s="276">
        <v>42830</v>
      </c>
      <c r="B266" s="275">
        <v>1.1599999999999999</v>
      </c>
      <c r="C266" s="275">
        <v>1.1599999999999999</v>
      </c>
      <c r="D266" s="112">
        <f>IF(C266&lt;MAX($C$2:C266),C266/MAX($C$2:C266)-1,0)</f>
        <v>0</v>
      </c>
    </row>
    <row r="267" spans="1:4">
      <c r="A267" s="276">
        <v>42831</v>
      </c>
      <c r="B267" s="275">
        <v>1.1639999999999999</v>
      </c>
      <c r="C267" s="275">
        <v>1.1639999999999999</v>
      </c>
      <c r="D267" s="112">
        <f>IF(C267&lt;MAX($C$2:C267),C267/MAX($C$2:C267)-1,0)</f>
        <v>0</v>
      </c>
    </row>
    <row r="268" spans="1:4">
      <c r="A268" s="276">
        <v>42832</v>
      </c>
      <c r="B268" s="275">
        <v>1.1719999999999999</v>
      </c>
      <c r="C268" s="275">
        <v>1.1719999999999999</v>
      </c>
      <c r="D268" s="112">
        <f>IF(C268&lt;MAX($C$2:C268),C268/MAX($C$2:C268)-1,0)</f>
        <v>0</v>
      </c>
    </row>
    <row r="269" spans="1:4">
      <c r="A269" s="276">
        <v>42835</v>
      </c>
      <c r="B269" s="275">
        <v>1.165</v>
      </c>
      <c r="C269" s="275">
        <v>1.165</v>
      </c>
      <c r="D269" s="112">
        <f>IF(C269&lt;MAX($C$2:C269),C269/MAX($C$2:C269)-1,0)</f>
        <v>-5.9726962457337107E-3</v>
      </c>
    </row>
    <row r="270" spans="1:4">
      <c r="A270" s="276">
        <v>42836</v>
      </c>
      <c r="B270" s="275">
        <v>1.167</v>
      </c>
      <c r="C270" s="275">
        <v>1.167</v>
      </c>
      <c r="D270" s="112">
        <f>IF(C270&lt;MAX($C$2:C270),C270/MAX($C$2:C270)-1,0)</f>
        <v>-4.2662116040954601E-3</v>
      </c>
    </row>
    <row r="271" spans="1:4">
      <c r="A271" s="276">
        <v>42837</v>
      </c>
      <c r="B271" s="275">
        <v>1.161</v>
      </c>
      <c r="C271" s="275">
        <v>1.161</v>
      </c>
      <c r="D271" s="112">
        <f>IF(C271&lt;MAX($C$2:C271),C271/MAX($C$2:C271)-1,0)</f>
        <v>-9.385665529010101E-3</v>
      </c>
    </row>
    <row r="272" spans="1:4">
      <c r="A272" s="276">
        <v>42838</v>
      </c>
      <c r="B272" s="275">
        <v>1.17</v>
      </c>
      <c r="C272" s="275">
        <v>1.17</v>
      </c>
      <c r="D272" s="112">
        <f>IF(C272&lt;MAX($C$2:C272),C272/MAX($C$2:C272)-1,0)</f>
        <v>-1.7064846416382506E-3</v>
      </c>
    </row>
    <row r="273" spans="1:4">
      <c r="A273" s="276">
        <v>42839</v>
      </c>
      <c r="B273" s="275">
        <v>1.157</v>
      </c>
      <c r="C273" s="275">
        <v>1.157</v>
      </c>
      <c r="D273" s="112">
        <f>IF(C273&lt;MAX($C$2:C273),C273/MAX($C$2:C273)-1,0)</f>
        <v>-1.2798634812286602E-2</v>
      </c>
    </row>
    <row r="274" spans="1:4">
      <c r="A274" s="276">
        <v>42842</v>
      </c>
      <c r="B274" s="275">
        <v>1.1559999999999999</v>
      </c>
      <c r="C274" s="275">
        <v>1.1559999999999999</v>
      </c>
      <c r="D274" s="112">
        <f>IF(C274&lt;MAX($C$2:C274),C274/MAX($C$2:C274)-1,0)</f>
        <v>-1.3651877133105783E-2</v>
      </c>
    </row>
    <row r="275" spans="1:4">
      <c r="A275" s="276">
        <v>42843</v>
      </c>
      <c r="B275" s="275">
        <v>1.161</v>
      </c>
      <c r="C275" s="275">
        <v>1.161</v>
      </c>
      <c r="D275" s="112">
        <f>IF(C275&lt;MAX($C$2:C275),C275/MAX($C$2:C275)-1,0)</f>
        <v>-9.385665529010101E-3</v>
      </c>
    </row>
    <row r="276" spans="1:4">
      <c r="A276" s="276">
        <v>42844</v>
      </c>
      <c r="B276" s="275">
        <v>1.1639999999999999</v>
      </c>
      <c r="C276" s="275">
        <v>1.1639999999999999</v>
      </c>
      <c r="D276" s="112">
        <f>IF(C276&lt;MAX($C$2:C276),C276/MAX($C$2:C276)-1,0)</f>
        <v>-6.8259385665528916E-3</v>
      </c>
    </row>
    <row r="277" spans="1:4">
      <c r="A277" s="276">
        <v>42845</v>
      </c>
      <c r="B277" s="275">
        <v>1.17</v>
      </c>
      <c r="C277" s="275">
        <v>1.17</v>
      </c>
      <c r="D277" s="112">
        <f>IF(C277&lt;MAX($C$2:C277),C277/MAX($C$2:C277)-1,0)</f>
        <v>-1.7064846416382506E-3</v>
      </c>
    </row>
    <row r="278" spans="1:4">
      <c r="A278" s="276">
        <v>42846</v>
      </c>
      <c r="B278" s="275">
        <v>1.161</v>
      </c>
      <c r="C278" s="275">
        <v>1.161</v>
      </c>
      <c r="D278" s="112">
        <f>IF(C278&lt;MAX($C$2:C278),C278/MAX($C$2:C278)-1,0)</f>
        <v>-9.385665529010101E-3</v>
      </c>
    </row>
    <row r="279" spans="1:4">
      <c r="A279" s="276">
        <v>42849</v>
      </c>
      <c r="B279" s="275">
        <v>1.1499999999999999</v>
      </c>
      <c r="C279" s="275">
        <v>1.1499999999999999</v>
      </c>
      <c r="D279" s="112">
        <f>IF(C279&lt;MAX($C$2:C279),C279/MAX($C$2:C279)-1,0)</f>
        <v>-1.8771331058020535E-2</v>
      </c>
    </row>
    <row r="280" spans="1:4">
      <c r="A280" s="276">
        <v>42850</v>
      </c>
      <c r="B280" s="275">
        <v>1.155</v>
      </c>
      <c r="C280" s="275">
        <v>1.155</v>
      </c>
      <c r="D280" s="112">
        <f>IF(C280&lt;MAX($C$2:C280),C280/MAX($C$2:C280)-1,0)</f>
        <v>-1.4505119453924853E-2</v>
      </c>
    </row>
    <row r="281" spans="1:4">
      <c r="A281" s="276">
        <v>42851</v>
      </c>
      <c r="B281" s="275">
        <v>1.151</v>
      </c>
      <c r="C281" s="275">
        <v>1.151</v>
      </c>
      <c r="D281" s="112">
        <f>IF(C281&lt;MAX($C$2:C281),C281/MAX($C$2:C281)-1,0)</f>
        <v>-1.7918088737201243E-2</v>
      </c>
    </row>
    <row r="282" spans="1:4">
      <c r="A282" s="276">
        <v>42852</v>
      </c>
      <c r="B282" s="275">
        <v>1.159</v>
      </c>
      <c r="C282" s="275">
        <v>1.159</v>
      </c>
      <c r="D282" s="112">
        <f>IF(C282&lt;MAX($C$2:C282),C282/MAX($C$2:C282)-1,0)</f>
        <v>-1.1092150170648352E-2</v>
      </c>
    </row>
    <row r="283" spans="1:4">
      <c r="A283" s="276">
        <v>42853</v>
      </c>
      <c r="B283" s="275">
        <v>1.159</v>
      </c>
      <c r="C283" s="275">
        <v>1.159</v>
      </c>
      <c r="D283" s="112">
        <f>IF(C283&lt;MAX($C$2:C283),C283/MAX($C$2:C283)-1,0)</f>
        <v>-1.1092150170648352E-2</v>
      </c>
    </row>
    <row r="284" spans="1:4">
      <c r="A284" s="276">
        <v>42857</v>
      </c>
      <c r="B284" s="275">
        <v>1.1619999999999999</v>
      </c>
      <c r="C284" s="275">
        <v>1.1619999999999999</v>
      </c>
      <c r="D284" s="112">
        <f>IF(C284&lt;MAX($C$2:C284),C284/MAX($C$2:C284)-1,0)</f>
        <v>-8.5324232081911422E-3</v>
      </c>
    </row>
    <row r="285" spans="1:4">
      <c r="A285" s="276">
        <v>42858</v>
      </c>
      <c r="B285" s="275">
        <v>1.159</v>
      </c>
      <c r="C285" s="275">
        <v>1.159</v>
      </c>
      <c r="D285" s="112">
        <f>IF(C285&lt;MAX($C$2:C285),C285/MAX($C$2:C285)-1,0)</f>
        <v>-1.1092150170648352E-2</v>
      </c>
    </row>
    <row r="286" spans="1:4">
      <c r="A286" s="276">
        <v>42859</v>
      </c>
      <c r="B286" s="275">
        <v>1.159</v>
      </c>
      <c r="C286" s="275">
        <v>1.159</v>
      </c>
      <c r="D286" s="112">
        <f>IF(C286&lt;MAX($C$2:C286),C286/MAX($C$2:C286)-1,0)</f>
        <v>-1.1092150170648352E-2</v>
      </c>
    </row>
    <row r="287" spans="1:4">
      <c r="A287" s="276">
        <v>42860</v>
      </c>
      <c r="B287" s="275">
        <v>1.1499999999999999</v>
      </c>
      <c r="C287" s="275">
        <v>1.1499999999999999</v>
      </c>
      <c r="D287" s="112">
        <f>IF(C287&lt;MAX($C$2:C287),C287/MAX($C$2:C287)-1,0)</f>
        <v>-1.8771331058020535E-2</v>
      </c>
    </row>
    <row r="288" spans="1:4">
      <c r="A288" s="276">
        <v>42863</v>
      </c>
      <c r="B288" s="275">
        <v>1.1279999999999999</v>
      </c>
      <c r="C288" s="275">
        <v>1.1279999999999999</v>
      </c>
      <c r="D288" s="112">
        <f>IF(C288&lt;MAX($C$2:C288),C288/MAX($C$2:C288)-1,0)</f>
        <v>-3.7542662116040959E-2</v>
      </c>
    </row>
    <row r="289" spans="1:4">
      <c r="A289" s="276">
        <v>42864</v>
      </c>
      <c r="B289" s="275">
        <v>1.141</v>
      </c>
      <c r="C289" s="275">
        <v>1.141</v>
      </c>
      <c r="D289" s="112">
        <f>IF(C289&lt;MAX($C$2:C289),C289/MAX($C$2:C289)-1,0)</f>
        <v>-2.6450511945392385E-2</v>
      </c>
    </row>
    <row r="290" spans="1:4">
      <c r="A290" s="276">
        <v>42865</v>
      </c>
      <c r="B290" s="275">
        <v>1.1359999999999999</v>
      </c>
      <c r="C290" s="275">
        <v>1.1359999999999999</v>
      </c>
      <c r="D290" s="112">
        <f>IF(C290&lt;MAX($C$2:C290),C290/MAX($C$2:C290)-1,0)</f>
        <v>-3.0716723549488067E-2</v>
      </c>
    </row>
    <row r="291" spans="1:4">
      <c r="A291" s="276">
        <v>42866</v>
      </c>
      <c r="B291" s="275">
        <v>1.141</v>
      </c>
      <c r="C291" s="275">
        <v>1.141</v>
      </c>
      <c r="D291" s="112">
        <f>IF(C291&lt;MAX($C$2:C291),C291/MAX($C$2:C291)-1,0)</f>
        <v>-2.6450511945392385E-2</v>
      </c>
    </row>
    <row r="292" spans="1:4">
      <c r="A292" s="276">
        <v>42867</v>
      </c>
      <c r="B292" s="275">
        <v>1.1399999999999999</v>
      </c>
      <c r="C292" s="275">
        <v>1.1399999999999999</v>
      </c>
      <c r="D292" s="112">
        <f>IF(C292&lt;MAX($C$2:C292),C292/MAX($C$2:C292)-1,0)</f>
        <v>-2.7303754266211677E-2</v>
      </c>
    </row>
    <row r="293" spans="1:4">
      <c r="A293" s="276">
        <v>42870</v>
      </c>
      <c r="B293" s="275">
        <v>1.149</v>
      </c>
      <c r="C293" s="275">
        <v>1.149</v>
      </c>
      <c r="D293" s="112">
        <f>IF(C293&lt;MAX($C$2:C293),C293/MAX($C$2:C293)-1,0)</f>
        <v>-1.9624573378839494E-2</v>
      </c>
    </row>
    <row r="294" spans="1:4">
      <c r="A294" s="276">
        <v>42871</v>
      </c>
      <c r="B294" s="275">
        <v>1.169</v>
      </c>
      <c r="C294" s="275">
        <v>1.169</v>
      </c>
      <c r="D294" s="112">
        <f>IF(C294&lt;MAX($C$2:C294),C294/MAX($C$2:C294)-1,0)</f>
        <v>-2.5597269624572094E-3</v>
      </c>
    </row>
    <row r="295" spans="1:4">
      <c r="A295" s="276">
        <v>42872</v>
      </c>
      <c r="B295" s="275">
        <v>1.1639999999999999</v>
      </c>
      <c r="C295" s="275">
        <v>1.1639999999999999</v>
      </c>
      <c r="D295" s="112">
        <f>IF(C295&lt;MAX($C$2:C295),C295/MAX($C$2:C295)-1,0)</f>
        <v>-6.8259385665528916E-3</v>
      </c>
    </row>
    <row r="296" spans="1:4">
      <c r="A296" s="276">
        <v>42873</v>
      </c>
      <c r="B296" s="275">
        <v>1.1539999999999999</v>
      </c>
      <c r="C296" s="275">
        <v>1.1539999999999999</v>
      </c>
      <c r="D296" s="112">
        <f>IF(C296&lt;MAX($C$2:C296),C296/MAX($C$2:C296)-1,0)</f>
        <v>-1.5358361774744034E-2</v>
      </c>
    </row>
    <row r="297" spans="1:4">
      <c r="A297" s="276">
        <v>42874</v>
      </c>
      <c r="B297" s="275">
        <v>1.1499999999999999</v>
      </c>
      <c r="C297" s="275">
        <v>1.1499999999999999</v>
      </c>
      <c r="D297" s="112">
        <f>IF(C297&lt;MAX($C$2:C297),C297/MAX($C$2:C297)-1,0)</f>
        <v>-1.8771331058020535E-2</v>
      </c>
    </row>
    <row r="298" spans="1:4">
      <c r="A298" s="276">
        <v>42877</v>
      </c>
      <c r="B298" s="275">
        <v>1.141</v>
      </c>
      <c r="C298" s="275">
        <v>1.141</v>
      </c>
      <c r="D298" s="112">
        <f>IF(C298&lt;MAX($C$2:C298),C298/MAX($C$2:C298)-1,0)</f>
        <v>-2.6450511945392385E-2</v>
      </c>
    </row>
    <row r="299" spans="1:4">
      <c r="A299" s="276">
        <v>42878</v>
      </c>
      <c r="B299" s="275">
        <v>1.1319999999999999</v>
      </c>
      <c r="C299" s="275">
        <v>1.1319999999999999</v>
      </c>
      <c r="D299" s="112">
        <f>IF(C299&lt;MAX($C$2:C299),C299/MAX($C$2:C299)-1,0)</f>
        <v>-3.4129692832764569E-2</v>
      </c>
    </row>
    <row r="300" spans="1:4">
      <c r="A300" s="276">
        <v>42879</v>
      </c>
      <c r="B300" s="275">
        <v>1.131</v>
      </c>
      <c r="C300" s="275">
        <v>1.131</v>
      </c>
      <c r="D300" s="112">
        <f>IF(C300&lt;MAX($C$2:C300),C300/MAX($C$2:C300)-1,0)</f>
        <v>-3.4982935153583528E-2</v>
      </c>
    </row>
    <row r="301" spans="1:4">
      <c r="A301" s="276">
        <v>42880</v>
      </c>
      <c r="B301" s="275">
        <v>1.1200000000000001</v>
      </c>
      <c r="C301" s="275">
        <v>1.1200000000000001</v>
      </c>
      <c r="D301" s="112">
        <f>IF(C301&lt;MAX($C$2:C301),C301/MAX($C$2:C301)-1,0)</f>
        <v>-4.436860068259374E-2</v>
      </c>
    </row>
    <row r="302" spans="1:4">
      <c r="A302" s="276">
        <v>42881</v>
      </c>
      <c r="B302" s="275">
        <v>1.1160000000000001</v>
      </c>
      <c r="C302" s="275">
        <v>1.1160000000000001</v>
      </c>
      <c r="D302" s="112">
        <f>IF(C302&lt;MAX($C$2:C302),C302/MAX($C$2:C302)-1,0)</f>
        <v>-4.778156996587013E-2</v>
      </c>
    </row>
    <row r="303" spans="1:4">
      <c r="A303" s="276">
        <v>42886</v>
      </c>
      <c r="B303" s="275">
        <v>1.1160000000000001</v>
      </c>
      <c r="C303" s="275">
        <v>1.1160000000000001</v>
      </c>
      <c r="D303" s="112">
        <f>IF(C303&lt;MAX($C$2:C303),C303/MAX($C$2:C303)-1,0)</f>
        <v>-4.778156996587013E-2</v>
      </c>
    </row>
    <row r="304" spans="1:4">
      <c r="A304" s="276">
        <v>42887</v>
      </c>
      <c r="B304" s="275">
        <v>1.109</v>
      </c>
      <c r="C304" s="275">
        <v>1.109</v>
      </c>
      <c r="D304" s="112">
        <f>IF(C304&lt;MAX($C$2:C304),C304/MAX($C$2:C304)-1,0)</f>
        <v>-5.3754266211604063E-2</v>
      </c>
    </row>
    <row r="305" spans="1:4">
      <c r="A305" s="276">
        <v>42888</v>
      </c>
      <c r="B305" s="275">
        <v>1.111</v>
      </c>
      <c r="C305" s="275">
        <v>1.111</v>
      </c>
      <c r="D305" s="112">
        <f>IF(C305&lt;MAX($C$2:C305),C305/MAX($C$2:C305)-1,0)</f>
        <v>-5.2047781569965812E-2</v>
      </c>
    </row>
    <row r="306" spans="1:4">
      <c r="A306" s="276">
        <v>42891</v>
      </c>
      <c r="B306" s="275">
        <v>1.1240000000000001</v>
      </c>
      <c r="C306" s="275">
        <v>1.1240000000000001</v>
      </c>
      <c r="D306" s="112">
        <f>IF(C306&lt;MAX($C$2:C306),C306/MAX($C$2:C306)-1,0)</f>
        <v>-4.0955631399317238E-2</v>
      </c>
    </row>
    <row r="307" spans="1:4">
      <c r="A307" s="276">
        <v>42892</v>
      </c>
      <c r="B307" s="275">
        <v>1.133</v>
      </c>
      <c r="C307" s="275">
        <v>1.133</v>
      </c>
      <c r="D307" s="112">
        <f>IF(C307&lt;MAX($C$2:C307),C307/MAX($C$2:C307)-1,0)</f>
        <v>-3.3276450511945277E-2</v>
      </c>
    </row>
    <row r="308" spans="1:4">
      <c r="A308" s="276">
        <v>42893</v>
      </c>
      <c r="B308" s="275">
        <v>1.157</v>
      </c>
      <c r="C308" s="275">
        <v>1.157</v>
      </c>
      <c r="D308" s="112">
        <f>IF(C308&lt;MAX($C$2:C308),C308/MAX($C$2:C308)-1,0)</f>
        <v>-1.2798634812286602E-2</v>
      </c>
    </row>
    <row r="309" spans="1:4">
      <c r="A309" s="276">
        <v>42894</v>
      </c>
      <c r="B309" s="275">
        <v>1.1659999999999999</v>
      </c>
      <c r="C309" s="275">
        <v>1.1659999999999999</v>
      </c>
      <c r="D309" s="112">
        <f>IF(C309&lt;MAX($C$2:C309),C309/MAX($C$2:C309)-1,0)</f>
        <v>-5.1194539249146409E-3</v>
      </c>
    </row>
    <row r="310" spans="1:4">
      <c r="A310" s="276">
        <v>42895</v>
      </c>
      <c r="B310" s="275">
        <v>1.169</v>
      </c>
      <c r="C310" s="275">
        <v>1.169</v>
      </c>
      <c r="D310" s="112">
        <f>IF(C310&lt;MAX($C$2:C310),C310/MAX($C$2:C310)-1,0)</f>
        <v>-2.5597269624572094E-3</v>
      </c>
    </row>
    <row r="311" spans="1:4">
      <c r="A311" s="276">
        <v>42898</v>
      </c>
      <c r="B311" s="275">
        <v>1.163</v>
      </c>
      <c r="C311" s="275">
        <v>1.163</v>
      </c>
      <c r="D311" s="112">
        <f>IF(C311&lt;MAX($C$2:C311),C311/MAX($C$2:C311)-1,0)</f>
        <v>-7.6791808873719614E-3</v>
      </c>
    </row>
    <row r="312" spans="1:4">
      <c r="A312" s="276">
        <v>42899</v>
      </c>
      <c r="B312" s="275">
        <v>1.175</v>
      </c>
      <c r="C312" s="275">
        <v>1.175</v>
      </c>
      <c r="D312" s="112">
        <f>IF(C312&lt;MAX($C$2:C312),C312/MAX($C$2:C312)-1,0)</f>
        <v>0</v>
      </c>
    </row>
    <row r="313" spans="1:4">
      <c r="A313" s="276">
        <v>42900</v>
      </c>
      <c r="B313" s="275">
        <v>1.159</v>
      </c>
      <c r="C313" s="275">
        <v>1.159</v>
      </c>
      <c r="D313" s="112">
        <f>IF(C313&lt;MAX($C$2:C313),C313/MAX($C$2:C313)-1,0)</f>
        <v>-1.3617021276595809E-2</v>
      </c>
    </row>
    <row r="314" spans="1:4">
      <c r="A314" s="276">
        <v>42901</v>
      </c>
      <c r="B314" s="275">
        <v>1.165</v>
      </c>
      <c r="C314" s="275">
        <v>1.165</v>
      </c>
      <c r="D314" s="112">
        <f>IF(C314&lt;MAX($C$2:C314),C314/MAX($C$2:C314)-1,0)</f>
        <v>-8.5106382978723527E-3</v>
      </c>
    </row>
    <row r="315" spans="1:4">
      <c r="A315" s="276">
        <v>42902</v>
      </c>
      <c r="B315" s="275">
        <v>1.1659999999999999</v>
      </c>
      <c r="C315" s="275">
        <v>1.1659999999999999</v>
      </c>
      <c r="D315" s="112">
        <f>IF(C315&lt;MAX($C$2:C315),C315/MAX($C$2:C315)-1,0)</f>
        <v>-7.6595744680851841E-3</v>
      </c>
    </row>
    <row r="316" spans="1:4">
      <c r="A316" s="276">
        <v>42905</v>
      </c>
      <c r="B316" s="275">
        <v>1.1739999999999999</v>
      </c>
      <c r="C316" s="275">
        <v>1.1739999999999999</v>
      </c>
      <c r="D316" s="112">
        <f>IF(C316&lt;MAX($C$2:C316),C316/MAX($C$2:C316)-1,0)</f>
        <v>-8.5106382978727968E-4</v>
      </c>
    </row>
    <row r="317" spans="1:4">
      <c r="A317" s="276">
        <v>42906</v>
      </c>
      <c r="B317" s="275">
        <v>1.173</v>
      </c>
      <c r="C317" s="275">
        <v>1.173</v>
      </c>
      <c r="D317" s="112">
        <f>IF(C317&lt;MAX($C$2:C317),C317/MAX($C$2:C317)-1,0)</f>
        <v>-1.7021276595744483E-3</v>
      </c>
    </row>
    <row r="318" spans="1:4">
      <c r="A318" s="276">
        <v>42907</v>
      </c>
      <c r="B318" s="275">
        <v>1.1850000000000001</v>
      </c>
      <c r="C318" s="275">
        <v>1.1850000000000001</v>
      </c>
      <c r="D318" s="112">
        <f>IF(C318&lt;MAX($C$2:C318),C318/MAX($C$2:C318)-1,0)</f>
        <v>0</v>
      </c>
    </row>
    <row r="319" spans="1:4">
      <c r="A319" s="276">
        <v>42908</v>
      </c>
      <c r="B319" s="275">
        <v>1.1739999999999999</v>
      </c>
      <c r="C319" s="275">
        <v>1.1739999999999999</v>
      </c>
      <c r="D319" s="112">
        <f>IF(C319&lt;MAX($C$2:C319),C319/MAX($C$2:C319)-1,0)</f>
        <v>-9.2827004219410147E-3</v>
      </c>
    </row>
    <row r="320" spans="1:4">
      <c r="A320" s="276">
        <v>42909</v>
      </c>
      <c r="B320" s="275">
        <v>1.1830000000000001</v>
      </c>
      <c r="C320" s="275">
        <v>1.1830000000000001</v>
      </c>
      <c r="D320" s="112">
        <f>IF(C320&lt;MAX($C$2:C320),C320/MAX($C$2:C320)-1,0)</f>
        <v>-1.6877637130802148E-3</v>
      </c>
    </row>
    <row r="321" spans="1:4">
      <c r="A321" s="276">
        <v>42912</v>
      </c>
      <c r="B321" s="275">
        <v>1.2050000000000001</v>
      </c>
      <c r="C321" s="275">
        <v>1.2050000000000001</v>
      </c>
      <c r="D321" s="112">
        <f>IF(C321&lt;MAX($C$2:C321),C321/MAX($C$2:C321)-1,0)</f>
        <v>0</v>
      </c>
    </row>
    <row r="322" spans="1:4">
      <c r="A322" s="276">
        <v>42913</v>
      </c>
      <c r="B322" s="275">
        <v>1.206</v>
      </c>
      <c r="C322" s="275">
        <v>1.206</v>
      </c>
      <c r="D322" s="112">
        <f>IF(C322&lt;MAX($C$2:C322),C322/MAX($C$2:C322)-1,0)</f>
        <v>0</v>
      </c>
    </row>
    <row r="323" spans="1:4">
      <c r="A323" s="276">
        <v>42914</v>
      </c>
      <c r="B323" s="275">
        <v>1.1970000000000001</v>
      </c>
      <c r="C323" s="275">
        <v>1.1970000000000001</v>
      </c>
      <c r="D323" s="112">
        <f>IF(C323&lt;MAX($C$2:C323),C323/MAX($C$2:C323)-1,0)</f>
        <v>-7.4626865671640896E-3</v>
      </c>
    </row>
    <row r="324" spans="1:4">
      <c r="A324" s="276">
        <v>42915</v>
      </c>
      <c r="B324" s="275">
        <v>1.2010000000000001</v>
      </c>
      <c r="C324" s="275">
        <v>1.2010000000000001</v>
      </c>
      <c r="D324" s="112">
        <f>IF(C324&lt;MAX($C$2:C324),C324/MAX($C$2:C324)-1,0)</f>
        <v>-4.1459369817578029E-3</v>
      </c>
    </row>
    <row r="325" spans="1:4">
      <c r="A325" s="276">
        <v>42916</v>
      </c>
      <c r="B325" s="275">
        <v>1.2070000000000001</v>
      </c>
      <c r="C325" s="275">
        <v>1.2070000000000001</v>
      </c>
      <c r="D325" s="179">
        <f>IF(C325&lt;MAX($C$2:C325),C325/MAX($C$2:C325)-1,0)</f>
        <v>0</v>
      </c>
    </row>
    <row r="326" spans="1:4">
      <c r="A326" s="276">
        <v>42919</v>
      </c>
      <c r="B326" s="275">
        <v>1.2010000000000001</v>
      </c>
      <c r="C326" s="275">
        <v>1.2010000000000001</v>
      </c>
      <c r="D326" s="179">
        <f>IF(C326&lt;MAX($C$2:C326),C326/MAX($C$2:C326)-1,0)</f>
        <v>-4.9710024855011969E-3</v>
      </c>
    </row>
    <row r="327" spans="1:4">
      <c r="A327" s="276">
        <v>42920</v>
      </c>
      <c r="B327" s="275">
        <v>1.1930000000000001</v>
      </c>
      <c r="C327" s="275">
        <v>1.1930000000000001</v>
      </c>
      <c r="D327" s="179">
        <f>IF(C327&lt;MAX($C$2:C327),C327/MAX($C$2:C327)-1,0)</f>
        <v>-1.1599005799502904E-2</v>
      </c>
    </row>
    <row r="328" spans="1:4">
      <c r="A328" s="276">
        <v>42921</v>
      </c>
      <c r="B328" s="275">
        <v>1.204</v>
      </c>
      <c r="C328" s="275">
        <v>1.204</v>
      </c>
      <c r="D328" s="179">
        <f>IF(C328&lt;MAX($C$2:C328),C328/MAX($C$2:C328)-1,0)</f>
        <v>-2.4855012427507095E-3</v>
      </c>
    </row>
    <row r="329" spans="1:4">
      <c r="A329" s="276">
        <v>42922</v>
      </c>
      <c r="B329" s="275">
        <v>1.2050000000000001</v>
      </c>
      <c r="C329" s="275">
        <v>1.2050000000000001</v>
      </c>
      <c r="D329" s="179">
        <f>IF(C329&lt;MAX($C$2:C329),C329/MAX($C$2:C329)-1,0)</f>
        <v>-1.657000828500399E-3</v>
      </c>
    </row>
    <row r="330" spans="1:4">
      <c r="A330" s="276">
        <v>42923</v>
      </c>
      <c r="B330" s="275">
        <v>1.1970000000000001</v>
      </c>
      <c r="C330" s="275">
        <v>1.1970000000000001</v>
      </c>
      <c r="D330" s="179">
        <f>IF(C330&lt;MAX($C$2:C330),C330/MAX($C$2:C330)-1,0)</f>
        <v>-8.2850041425021059E-3</v>
      </c>
    </row>
    <row r="331" spans="1:4">
      <c r="A331" s="276">
        <v>42926</v>
      </c>
      <c r="B331" s="275">
        <v>1.1839999999999999</v>
      </c>
      <c r="C331" s="275">
        <v>1.1839999999999999</v>
      </c>
      <c r="D331" s="179">
        <f>IF(C331&lt;MAX($C$2:C331),C331/MAX($C$2:C331)-1,0)</f>
        <v>-1.9055509527754921E-2</v>
      </c>
    </row>
    <row r="332" spans="1:4">
      <c r="A332" s="276">
        <v>42927</v>
      </c>
      <c r="B332" s="275">
        <v>1.177</v>
      </c>
      <c r="C332" s="275">
        <v>1.177</v>
      </c>
      <c r="D332" s="179">
        <f>IF(C332&lt;MAX($C$2:C332),C332/MAX($C$2:C332)-1,0)</f>
        <v>-2.4855012427506207E-2</v>
      </c>
    </row>
    <row r="333" spans="1:4">
      <c r="A333" s="276">
        <v>42928</v>
      </c>
      <c r="B333" s="275">
        <v>1.1739999999999999</v>
      </c>
      <c r="C333" s="275">
        <v>1.1739999999999999</v>
      </c>
      <c r="D333" s="179">
        <f>IF(C333&lt;MAX($C$2:C333),C333/MAX($C$2:C333)-1,0)</f>
        <v>-2.7340513670256916E-2</v>
      </c>
    </row>
    <row r="334" spans="1:4">
      <c r="A334" s="276">
        <v>42929</v>
      </c>
      <c r="B334" s="275">
        <v>1.1679999999999999</v>
      </c>
      <c r="C334" s="275">
        <v>1.1679999999999999</v>
      </c>
      <c r="D334" s="179">
        <f>IF(C334&lt;MAX($C$2:C334),C334/MAX($C$2:C334)-1,0)</f>
        <v>-3.2311516155758224E-2</v>
      </c>
    </row>
    <row r="335" spans="1:4">
      <c r="A335" s="276">
        <v>42930</v>
      </c>
      <c r="B335" s="275">
        <v>1.1639999999999999</v>
      </c>
      <c r="C335" s="275">
        <v>1.1639999999999999</v>
      </c>
      <c r="D335" s="179">
        <f>IF(C335&lt;MAX($C$2:C335),C335/MAX($C$2:C335)-1,0)</f>
        <v>-3.5625517812759022E-2</v>
      </c>
    </row>
    <row r="336" spans="1:4">
      <c r="A336" s="276">
        <v>42933</v>
      </c>
      <c r="B336" s="275">
        <v>1.1419999999999999</v>
      </c>
      <c r="C336" s="275">
        <v>1.1419999999999999</v>
      </c>
      <c r="D336" s="179">
        <f>IF(C336&lt;MAX($C$2:C336),C336/MAX($C$2:C336)-1,0)</f>
        <v>-5.3852526926263633E-2</v>
      </c>
    </row>
    <row r="337" spans="1:4">
      <c r="A337" s="276">
        <v>42934</v>
      </c>
      <c r="B337" s="275">
        <v>1.143</v>
      </c>
      <c r="C337" s="275">
        <v>1.143</v>
      </c>
      <c r="D337" s="177">
        <f>IF(C337&lt;MAX($C$2:C337),C337/MAX($C$2:C337)-1,0)</f>
        <v>-5.3024026512013323E-2</v>
      </c>
    </row>
    <row r="338" spans="1:4">
      <c r="A338" s="276">
        <v>42935</v>
      </c>
      <c r="B338" s="275">
        <v>1.157</v>
      </c>
      <c r="C338" s="275">
        <v>1.157</v>
      </c>
      <c r="D338" s="177">
        <f>IF(C338&lt;MAX($C$2:C338),C338/MAX($C$2:C338)-1,0)</f>
        <v>-4.1425020712510419E-2</v>
      </c>
    </row>
    <row r="339" spans="1:4">
      <c r="A339" s="276">
        <v>42936</v>
      </c>
      <c r="B339" s="275">
        <v>1.163</v>
      </c>
      <c r="C339" s="275">
        <v>1.163</v>
      </c>
      <c r="D339" s="177">
        <f>IF(C339&lt;MAX($C$2:C339),C339/MAX($C$2:C339)-1,0)</f>
        <v>-3.6454018227009111E-2</v>
      </c>
    </row>
    <row r="340" spans="1:4">
      <c r="A340" s="276">
        <v>42937</v>
      </c>
      <c r="B340" s="275">
        <v>1.165</v>
      </c>
      <c r="C340" s="275">
        <v>1.165</v>
      </c>
      <c r="D340" s="177">
        <f>IF(C340&lt;MAX($C$2:C340),C340/MAX($C$2:C340)-1,0)</f>
        <v>-3.4797017398508712E-2</v>
      </c>
    </row>
    <row r="341" spans="1:4">
      <c r="A341" s="276">
        <v>42940</v>
      </c>
      <c r="B341" s="275">
        <v>1.167</v>
      </c>
      <c r="C341" s="275">
        <v>1.167</v>
      </c>
      <c r="D341" s="177">
        <f>IF(C341&lt;MAX($C$2:C341),C341/MAX($C$2:C341)-1,0)</f>
        <v>-3.3140016570008313E-2</v>
      </c>
    </row>
    <row r="342" spans="1:4">
      <c r="A342" s="276">
        <v>42941</v>
      </c>
      <c r="B342" s="275">
        <v>1.1619999999999999</v>
      </c>
      <c r="C342" s="275">
        <v>1.1619999999999999</v>
      </c>
      <c r="D342" s="177">
        <f>IF(C342&lt;MAX($C$2:C342),C342/MAX($C$2:C342)-1,0)</f>
        <v>-3.7282518641259421E-2</v>
      </c>
    </row>
    <row r="343" spans="1:4">
      <c r="A343" s="276">
        <v>42942</v>
      </c>
      <c r="B343" s="275">
        <v>1.1539999999999999</v>
      </c>
      <c r="C343" s="275">
        <v>1.1539999999999999</v>
      </c>
      <c r="D343" s="177">
        <f>IF(C343&lt;MAX($C$2:C343),C343/MAX($C$2:C343)-1,0)</f>
        <v>-4.3910521955261128E-2</v>
      </c>
    </row>
    <row r="344" spans="1:4">
      <c r="A344" s="276">
        <v>42943</v>
      </c>
      <c r="B344" s="275">
        <v>1.161</v>
      </c>
      <c r="C344" s="275">
        <v>1.161</v>
      </c>
      <c r="D344" s="177">
        <f>IF(C344&lt;MAX($C$2:C344),C344/MAX($C$2:C344)-1,0)</f>
        <v>-3.811101905550951E-2</v>
      </c>
    </row>
    <row r="345" spans="1:4">
      <c r="A345" s="276">
        <v>42944</v>
      </c>
      <c r="B345" s="275">
        <v>1.1759999999999999</v>
      </c>
      <c r="C345" s="275">
        <v>1.1759999999999999</v>
      </c>
      <c r="D345" s="177">
        <f>IF(C345&lt;MAX($C$2:C345),C345/MAX($C$2:C345)-1,0)</f>
        <v>-2.5683512841756517E-2</v>
      </c>
    </row>
    <row r="346" spans="1:4">
      <c r="A346" s="276">
        <v>42947</v>
      </c>
      <c r="B346" s="275">
        <v>1.1879999999999999</v>
      </c>
      <c r="C346" s="275">
        <v>1.1879999999999999</v>
      </c>
      <c r="D346" s="177">
        <f>IF(C346&lt;MAX($C$2:C346),C346/MAX($C$2:C346)-1,0)</f>
        <v>-1.5741507870754012E-2</v>
      </c>
    </row>
    <row r="347" spans="1:4">
      <c r="A347" s="276">
        <v>42948</v>
      </c>
      <c r="B347" s="275">
        <v>1.1859999999999999</v>
      </c>
      <c r="C347" s="275">
        <v>1.1859999999999999</v>
      </c>
      <c r="D347" s="177">
        <f>IF(C347&lt;MAX($C$2:C347),C347/MAX($C$2:C347)-1,0)</f>
        <v>-1.7398508699254411E-2</v>
      </c>
    </row>
    <row r="348" spans="1:4">
      <c r="A348" s="276">
        <v>42949</v>
      </c>
      <c r="B348" s="275">
        <v>1.179</v>
      </c>
      <c r="C348" s="275">
        <v>1.179</v>
      </c>
      <c r="D348" s="177">
        <f>IF(C348&lt;MAX($C$2:C348),C348/MAX($C$2:C348)-1,0)</f>
        <v>-2.3198011599005808E-2</v>
      </c>
    </row>
    <row r="349" spans="1:4">
      <c r="A349" s="276">
        <v>42950</v>
      </c>
      <c r="B349" s="275">
        <v>1.173</v>
      </c>
      <c r="C349" s="275">
        <v>1.173</v>
      </c>
      <c r="D349" s="177">
        <f>IF(C349&lt;MAX($C$2:C349),C349/MAX($C$2:C349)-1,0)</f>
        <v>-2.8169014084507116E-2</v>
      </c>
    </row>
    <row r="350" spans="1:4">
      <c r="A350" s="276">
        <v>42951</v>
      </c>
      <c r="B350" s="275">
        <v>1.1639999999999999</v>
      </c>
      <c r="C350" s="275">
        <v>1.1639999999999999</v>
      </c>
      <c r="D350" s="177">
        <f>IF(C350&lt;MAX($C$2:C350),C350/MAX($C$2:C350)-1,0)</f>
        <v>-3.5625517812759022E-2</v>
      </c>
    </row>
    <row r="351" spans="1:4">
      <c r="A351" s="276">
        <v>42954</v>
      </c>
      <c r="B351" s="275">
        <v>1.177</v>
      </c>
      <c r="C351" s="275">
        <v>1.177</v>
      </c>
      <c r="D351" s="177">
        <f>IF(C351&lt;MAX($C$2:C351),C351/MAX($C$2:C351)-1,0)</f>
        <v>-2.4855012427506207E-2</v>
      </c>
    </row>
    <row r="352" spans="1:4">
      <c r="A352" s="276">
        <v>42955</v>
      </c>
      <c r="B352" s="275">
        <v>1.1739999999999999</v>
      </c>
      <c r="C352" s="275">
        <v>1.1739999999999999</v>
      </c>
      <c r="D352" s="177">
        <f>IF(C352&lt;MAX($C$2:C352),C352/MAX($C$2:C352)-1,0)</f>
        <v>-2.7340513670256916E-2</v>
      </c>
    </row>
    <row r="353" spans="1:4">
      <c r="A353" s="276">
        <v>42956</v>
      </c>
      <c r="B353" s="275">
        <v>1.1919999999999999</v>
      </c>
      <c r="C353" s="275">
        <v>1.1919999999999999</v>
      </c>
      <c r="D353" s="177">
        <f>IF(C353&lt;MAX($C$2:C353),C353/MAX($C$2:C353)-1,0)</f>
        <v>-1.2427506213753214E-2</v>
      </c>
    </row>
    <row r="354" spans="1:4">
      <c r="A354" s="276">
        <v>42957</v>
      </c>
      <c r="B354" s="275">
        <v>1.1950000000000001</v>
      </c>
      <c r="C354" s="275">
        <v>1.1950000000000001</v>
      </c>
      <c r="D354" s="177">
        <f>IF(C354&lt;MAX($C$2:C354),C354/MAX($C$2:C354)-1,0)</f>
        <v>-9.9420049710025049E-3</v>
      </c>
    </row>
    <row r="355" spans="1:4">
      <c r="A355" s="276">
        <v>42958</v>
      </c>
      <c r="B355" s="275">
        <v>1.175</v>
      </c>
      <c r="C355" s="275">
        <v>1.175</v>
      </c>
      <c r="D355" s="177">
        <f>IF(C355&lt;MAX($C$2:C355),C355/MAX($C$2:C355)-1,0)</f>
        <v>-2.6512013256006606E-2</v>
      </c>
    </row>
    <row r="356" spans="1:4">
      <c r="A356" s="276">
        <v>42961</v>
      </c>
      <c r="B356" s="275">
        <v>1.198</v>
      </c>
      <c r="C356" s="275">
        <v>1.198</v>
      </c>
      <c r="D356" s="177">
        <f>IF(C356&lt;MAX($C$2:C356),C356/MAX($C$2:C356)-1,0)</f>
        <v>-7.4565037282520175E-3</v>
      </c>
    </row>
    <row r="357" spans="1:4">
      <c r="A357" s="276">
        <v>42962</v>
      </c>
      <c r="B357" s="275">
        <v>1.202</v>
      </c>
      <c r="C357" s="275">
        <v>1.202</v>
      </c>
      <c r="D357" s="177">
        <f>IF(C357&lt;MAX($C$2:C357),C357/MAX($C$2:C357)-1,0)</f>
        <v>-4.1425020712511085E-3</v>
      </c>
    </row>
    <row r="358" spans="1:4">
      <c r="A358" s="276">
        <v>42963</v>
      </c>
      <c r="B358" s="275">
        <v>1.202</v>
      </c>
      <c r="C358" s="275">
        <v>1.202</v>
      </c>
      <c r="D358" s="177">
        <f>IF(C358&lt;MAX($C$2:C358),C358/MAX($C$2:C358)-1,0)</f>
        <v>-4.1425020712511085E-3</v>
      </c>
    </row>
    <row r="359" spans="1:4">
      <c r="A359" s="276">
        <v>42964</v>
      </c>
      <c r="B359" s="275">
        <v>1.1970000000000001</v>
      </c>
      <c r="C359" s="275">
        <v>1.1970000000000001</v>
      </c>
      <c r="D359" s="177">
        <f>IF(C359&lt;MAX($C$2:C359),C359/MAX($C$2:C359)-1,0)</f>
        <v>-8.2850041425021059E-3</v>
      </c>
    </row>
    <row r="360" spans="1:4">
      <c r="A360" s="276">
        <v>42965</v>
      </c>
      <c r="B360" s="275">
        <v>1.194</v>
      </c>
      <c r="C360" s="275">
        <v>1.194</v>
      </c>
      <c r="D360" s="177">
        <f>IF(C360&lt;MAX($C$2:C360),C360/MAX($C$2:C360)-1,0)</f>
        <v>-1.0770505385252815E-2</v>
      </c>
    </row>
    <row r="361" spans="1:4">
      <c r="A361" s="276">
        <v>42968</v>
      </c>
      <c r="B361" s="275">
        <v>1.2030000000000001</v>
      </c>
      <c r="C361" s="275">
        <v>1.2030000000000001</v>
      </c>
      <c r="D361" s="177">
        <f>IF(C361&lt;MAX($C$2:C361),C361/MAX($C$2:C361)-1,0)</f>
        <v>-3.314001657000798E-3</v>
      </c>
    </row>
    <row r="362" spans="1:4">
      <c r="A362" s="276">
        <v>42969</v>
      </c>
      <c r="B362" s="275">
        <v>1.2010000000000001</v>
      </c>
      <c r="C362" s="275">
        <v>1.2010000000000001</v>
      </c>
      <c r="D362" s="177">
        <f>IF(C362&lt;MAX($C$2:C362),C362/MAX($C$2:C362)-1,0)</f>
        <v>-4.9710024855011969E-3</v>
      </c>
    </row>
    <row r="363" spans="1:4">
      <c r="A363" s="276">
        <v>42970</v>
      </c>
      <c r="B363" s="275">
        <v>1.2</v>
      </c>
      <c r="C363" s="275">
        <v>1.2</v>
      </c>
      <c r="D363" s="177">
        <f>IF(C363&lt;MAX($C$2:C363),C363/MAX($C$2:C363)-1,0)</f>
        <v>-5.7995028997515075E-3</v>
      </c>
    </row>
    <row r="364" spans="1:4">
      <c r="A364" s="276">
        <v>42971</v>
      </c>
      <c r="B364" s="275">
        <v>1.1930000000000001</v>
      </c>
      <c r="C364" s="275">
        <v>1.1930000000000001</v>
      </c>
      <c r="D364" s="177">
        <f>IF(C364&lt;MAX($C$2:C364),C364/MAX($C$2:C364)-1,0)</f>
        <v>-1.1599005799502904E-2</v>
      </c>
    </row>
    <row r="365" spans="1:4">
      <c r="A365" s="276">
        <v>42972</v>
      </c>
      <c r="B365" s="275">
        <v>1.212</v>
      </c>
      <c r="C365" s="275">
        <v>1.212</v>
      </c>
      <c r="D365" s="177">
        <f>IF(C365&lt;MAX($C$2:C365),C365/MAX($C$2:C365)-1,0)</f>
        <v>0</v>
      </c>
    </row>
    <row r="366" spans="1:4">
      <c r="A366" s="276">
        <v>42975</v>
      </c>
      <c r="B366" s="275">
        <v>1.226</v>
      </c>
      <c r="C366" s="275">
        <v>1.226</v>
      </c>
      <c r="D366" s="112">
        <f>IF(C366&lt;MAX($C$2:C366),C366/MAX($C$2:C366)-1,0)</f>
        <v>0</v>
      </c>
    </row>
    <row r="367" spans="1:4">
      <c r="A367" s="276">
        <v>42976</v>
      </c>
      <c r="B367" s="275">
        <v>1.2210000000000001</v>
      </c>
      <c r="C367" s="275">
        <v>1.2210000000000001</v>
      </c>
      <c r="D367" s="112">
        <f>IF(C367&lt;MAX($C$2:C367),C367/MAX($C$2:C367)-1,0)</f>
        <v>-4.0783034257747541E-3</v>
      </c>
    </row>
    <row r="368" spans="1:4">
      <c r="A368" s="276">
        <v>42977</v>
      </c>
      <c r="B368" s="275">
        <v>1.226</v>
      </c>
      <c r="C368" s="275">
        <v>1.226</v>
      </c>
      <c r="D368" s="112">
        <f>IF(C368&lt;MAX($C$2:C368),C368/MAX($C$2:C368)-1,0)</f>
        <v>0</v>
      </c>
    </row>
    <row r="369" spans="1:9">
      <c r="A369" s="276">
        <v>42978</v>
      </c>
      <c r="B369" s="275">
        <v>1.224</v>
      </c>
      <c r="C369" s="275">
        <v>1.224</v>
      </c>
      <c r="D369" s="112">
        <f>IF(C369&lt;MAX($C$2:C369),C369/MAX($C$2:C369)-1,0)</f>
        <v>-1.6313213703099683E-3</v>
      </c>
    </row>
    <row r="370" spans="1:9">
      <c r="A370" s="276">
        <v>42979</v>
      </c>
      <c r="B370" s="275">
        <v>1.232</v>
      </c>
      <c r="C370" s="275">
        <v>1.232</v>
      </c>
      <c r="D370" s="112">
        <f>IF(C370&lt;MAX($C$2:C370),C370/MAX($C$2:C370)-1,0)</f>
        <v>0</v>
      </c>
    </row>
    <row r="371" spans="1:9">
      <c r="A371" s="276">
        <v>42982</v>
      </c>
      <c r="B371" s="275">
        <v>1.2330000000000001</v>
      </c>
      <c r="C371" s="275">
        <v>1.2330000000000001</v>
      </c>
      <c r="D371" s="112">
        <f>IF(C371&lt;MAX($C$2:C371),C371/MAX($C$2:C371)-1,0)</f>
        <v>0</v>
      </c>
    </row>
    <row r="372" spans="1:9">
      <c r="A372" s="276">
        <v>42983</v>
      </c>
      <c r="B372" s="275">
        <v>1.232</v>
      </c>
      <c r="C372" s="275">
        <v>1.232</v>
      </c>
      <c r="D372" s="112">
        <f>IF(C372&lt;MAX($C$2:C372),C372/MAX($C$2:C372)-1,0)</f>
        <v>-8.110300081103361E-4</v>
      </c>
    </row>
    <row r="373" spans="1:9">
      <c r="A373" s="276">
        <v>42984</v>
      </c>
      <c r="B373" s="275">
        <v>1.2370000000000001</v>
      </c>
      <c r="C373" s="275">
        <v>1.2370000000000001</v>
      </c>
      <c r="D373" s="112">
        <f>IF(C373&lt;MAX($C$2:C373),C373/MAX($C$2:C373)-1,0)</f>
        <v>0</v>
      </c>
    </row>
    <row r="374" spans="1:9">
      <c r="A374" s="276">
        <v>42985</v>
      </c>
      <c r="B374" s="275">
        <v>1.2270000000000001</v>
      </c>
      <c r="C374" s="275">
        <v>1.2270000000000001</v>
      </c>
      <c r="D374" s="112">
        <f>IF(C374&lt;MAX($C$2:C374),C374/MAX($C$2:C374)-1,0)</f>
        <v>-8.0840743734842402E-3</v>
      </c>
    </row>
    <row r="375" spans="1:9">
      <c r="A375" s="276">
        <v>42986</v>
      </c>
      <c r="B375" s="275">
        <v>1.2250000000000001</v>
      </c>
      <c r="C375" s="275">
        <v>1.2250000000000001</v>
      </c>
      <c r="D375" s="112">
        <f>IF(C375&lt;MAX($C$2:C375),C375/MAX($C$2:C375)-1,0)</f>
        <v>-9.7008892481811326E-3</v>
      </c>
    </row>
    <row r="376" spans="1:9">
      <c r="A376" s="276">
        <v>42989</v>
      </c>
      <c r="B376" s="275">
        <v>1.242</v>
      </c>
      <c r="C376" s="275">
        <v>1.242</v>
      </c>
      <c r="D376" s="112">
        <f>IF(C376&lt;MAX($C$2:C376),C376/MAX($C$2:C376)-1,0)</f>
        <v>0</v>
      </c>
    </row>
    <row r="377" spans="1:9">
      <c r="A377" s="276">
        <v>42990</v>
      </c>
      <c r="B377" s="275">
        <v>1.244</v>
      </c>
      <c r="C377" s="275">
        <v>1.244</v>
      </c>
      <c r="D377" s="112">
        <f>IF(C377&lt;MAX($C$2:C377),C377/MAX($C$2:C377)-1,0)</f>
        <v>0</v>
      </c>
    </row>
    <row r="378" spans="1:9">
      <c r="A378" s="276">
        <v>42991</v>
      </c>
      <c r="B378" s="275">
        <v>1.2490000000000001</v>
      </c>
      <c r="C378" s="275">
        <v>1.2490000000000001</v>
      </c>
      <c r="D378" s="112">
        <f>IF(C378&lt;MAX($C$2:C378),C378/MAX($C$2:C378)-1,0)</f>
        <v>0</v>
      </c>
    </row>
    <row r="379" spans="1:9">
      <c r="A379" s="276">
        <v>42992</v>
      </c>
      <c r="B379" s="275">
        <v>1.2450000000000001</v>
      </c>
      <c r="C379" s="275">
        <v>1.2450000000000001</v>
      </c>
      <c r="D379" s="112">
        <f>IF(C379&lt;MAX($C$2:C379),C379/MAX($C$2:C379)-1,0)</f>
        <v>-3.2025620496397567E-3</v>
      </c>
    </row>
    <row r="380" spans="1:9">
      <c r="A380" s="276">
        <v>42993</v>
      </c>
      <c r="B380" s="275">
        <v>1.2430000000000001</v>
      </c>
      <c r="C380" s="275">
        <v>1.2430000000000001</v>
      </c>
      <c r="D380" s="112">
        <f>IF(C380&lt;MAX($C$2:C380),C380/MAX($C$2:C380)-1,0)</f>
        <v>-4.8038430744595795E-3</v>
      </c>
    </row>
    <row r="381" spans="1:9">
      <c r="A381" s="276">
        <v>42996</v>
      </c>
      <c r="B381" s="275">
        <v>1.2549999999999999</v>
      </c>
      <c r="C381" s="275">
        <v>1.2549999999999999</v>
      </c>
      <c r="D381" s="112">
        <f>IF(C381&lt;MAX($C$2:C381),C381/MAX($C$2:C381)-1,0)</f>
        <v>0</v>
      </c>
    </row>
    <row r="382" spans="1:9">
      <c r="A382" s="276">
        <v>42997</v>
      </c>
      <c r="B382" s="275">
        <v>1.2450000000000001</v>
      </c>
      <c r="C382" s="275">
        <v>1.2450000000000001</v>
      </c>
      <c r="D382" s="112">
        <f>IF(C382&lt;MAX($C$2:C382),C382/MAX($C$2:C382)-1,0)</f>
        <v>-7.9681274900397225E-3</v>
      </c>
    </row>
    <row r="383" spans="1:9">
      <c r="A383" s="276">
        <v>42998</v>
      </c>
      <c r="B383" s="275">
        <v>1.2509999999999999</v>
      </c>
      <c r="C383" s="275">
        <v>1.2509999999999999</v>
      </c>
      <c r="D383" s="112">
        <f>IF(C383&lt;MAX($C$2:C383),C383/MAX($C$2:C383)-1,0)</f>
        <v>-3.1872509960159112E-3</v>
      </c>
      <c r="G383" s="112">
        <f>B390/B325-1</f>
        <v>4.9710024855012191E-2</v>
      </c>
      <c r="H383" s="112">
        <f>B390/B265-1</f>
        <v>0.11629955947136561</v>
      </c>
      <c r="I383" s="112">
        <f>B390/B206-1</f>
        <v>0.2324902723735407</v>
      </c>
    </row>
    <row r="384" spans="1:9">
      <c r="A384" s="276">
        <v>42999</v>
      </c>
      <c r="B384" s="275">
        <v>1.2490000000000001</v>
      </c>
      <c r="C384" s="275">
        <v>1.2490000000000001</v>
      </c>
      <c r="D384" s="112">
        <f>IF(C384&lt;MAX($C$2:C384),C384/MAX($C$2:C384)-1,0)</f>
        <v>-4.7808764940237003E-3</v>
      </c>
    </row>
    <row r="385" spans="1:6">
      <c r="A385" s="276">
        <v>43000</v>
      </c>
      <c r="B385" s="275">
        <v>1.2490000000000001</v>
      </c>
      <c r="C385" s="275">
        <v>1.2490000000000001</v>
      </c>
      <c r="D385" s="112">
        <f>IF(C385&lt;MAX($C$2:C385),C385/MAX($C$2:C385)-1,0)</f>
        <v>-4.7808764940237003E-3</v>
      </c>
    </row>
    <row r="386" spans="1:6">
      <c r="A386" s="276">
        <v>43003</v>
      </c>
      <c r="B386" s="275">
        <v>1.236</v>
      </c>
      <c r="C386" s="275">
        <v>1.236</v>
      </c>
      <c r="D386" s="112">
        <f>IF(C386&lt;MAX($C$2:C386),C386/MAX($C$2:C386)-1,0)</f>
        <v>-1.5139442231075662E-2</v>
      </c>
    </row>
    <row r="387" spans="1:6">
      <c r="A387" s="276">
        <v>43004</v>
      </c>
      <c r="B387" s="275">
        <v>1.2370000000000001</v>
      </c>
      <c r="C387" s="275">
        <v>1.2370000000000001</v>
      </c>
      <c r="D387" s="112">
        <f>IF(C387&lt;MAX($C$2:C387),C387/MAX($C$2:C387)-1,0)</f>
        <v>-1.4342629482071545E-2</v>
      </c>
    </row>
    <row r="388" spans="1:6">
      <c r="A388" s="276">
        <v>43005</v>
      </c>
      <c r="B388" s="275">
        <v>1.248</v>
      </c>
      <c r="C388" s="275">
        <v>1.248</v>
      </c>
      <c r="D388" s="112">
        <f>IF(C388&lt;MAX($C$2:C388),C388/MAX($C$2:C388)-1,0)</f>
        <v>-5.5776892430278169E-3</v>
      </c>
    </row>
    <row r="389" spans="1:6">
      <c r="A389" s="276">
        <v>43006</v>
      </c>
      <c r="B389" s="275">
        <v>1.252</v>
      </c>
      <c r="C389" s="275">
        <v>1.252</v>
      </c>
      <c r="D389" s="112">
        <f>IF(C389&lt;MAX($C$2:C389),C389/MAX($C$2:C389)-1,0)</f>
        <v>-2.3904382470119057E-3</v>
      </c>
    </row>
    <row r="390" spans="1:6">
      <c r="A390" s="294">
        <v>43007</v>
      </c>
      <c r="B390" s="275">
        <v>1.2669999999999999</v>
      </c>
      <c r="C390" s="275">
        <v>1.2669999999999999</v>
      </c>
      <c r="D390" s="112">
        <f>IF(C390&lt;MAX($C$2:C390),C390/MAX($C$2:C390)-1,0)</f>
        <v>0</v>
      </c>
      <c r="F390">
        <f>B390/B369-1</f>
        <v>3.5130718954248241E-2</v>
      </c>
    </row>
    <row r="391" spans="1:6">
      <c r="A391" s="276">
        <v>43017</v>
      </c>
      <c r="B391" s="275">
        <v>1.276</v>
      </c>
      <c r="C391" s="275">
        <v>1.276</v>
      </c>
      <c r="D391" s="112">
        <f>IF(C391&lt;MAX($C$2:C391),C391/MAX($C$2:C391)-1,0)</f>
        <v>0</v>
      </c>
    </row>
    <row r="392" spans="1:6">
      <c r="A392" s="276">
        <v>43018</v>
      </c>
      <c r="B392" s="275">
        <v>1.2769999999999999</v>
      </c>
      <c r="C392" s="275">
        <v>1.2769999999999999</v>
      </c>
      <c r="D392" s="112">
        <f>IF(C392&lt;MAX($C$2:C392),C392/MAX($C$2:C392)-1,0)</f>
        <v>0</v>
      </c>
    </row>
    <row r="393" spans="1:6">
      <c r="A393" s="276">
        <v>43019</v>
      </c>
      <c r="B393" s="275">
        <v>1.278</v>
      </c>
      <c r="C393" s="275">
        <v>1.278</v>
      </c>
      <c r="D393" s="112">
        <f>IF(C393&lt;MAX($C$2:C393),C393/MAX($C$2:C393)-1,0)</f>
        <v>0</v>
      </c>
    </row>
    <row r="394" spans="1:6">
      <c r="A394" s="276">
        <v>43020</v>
      </c>
      <c r="B394" s="275">
        <v>1.2809999999999999</v>
      </c>
      <c r="C394" s="275">
        <v>1.2809999999999999</v>
      </c>
      <c r="D394" s="112">
        <f>IF(C394&lt;MAX($C$2:C394),C394/MAX($C$2:C394)-1,0)</f>
        <v>0</v>
      </c>
    </row>
    <row r="395" spans="1:6">
      <c r="A395" s="276">
        <v>43021</v>
      </c>
      <c r="B395" s="275">
        <v>1.2949999999999999</v>
      </c>
      <c r="C395" s="275">
        <v>1.2949999999999999</v>
      </c>
      <c r="D395" s="112">
        <f>IF(C395&lt;MAX($C$2:C395),C395/MAX($C$2:C395)-1,0)</f>
        <v>0</v>
      </c>
    </row>
    <row r="396" spans="1:6">
      <c r="A396" s="276">
        <v>43024</v>
      </c>
      <c r="B396" s="308">
        <v>1.2769999999999999</v>
      </c>
      <c r="C396" s="308">
        <v>1.2769999999999999</v>
      </c>
      <c r="D396" s="112">
        <f>IF(C396&lt;MAX($C$2:C396),C396/MAX($C$2:C396)-1,0)</f>
        <v>-1.3899613899613916E-2</v>
      </c>
    </row>
    <row r="397" spans="1:6">
      <c r="A397" s="276">
        <v>43025</v>
      </c>
      <c r="B397" s="308">
        <v>1.28</v>
      </c>
      <c r="C397" s="308">
        <v>1.28</v>
      </c>
      <c r="D397" s="112">
        <f>IF(C397&lt;MAX($C$2:C397),C397/MAX($C$2:C397)-1,0)</f>
        <v>-1.158301158301156E-2</v>
      </c>
    </row>
    <row r="398" spans="1:6">
      <c r="A398" s="276">
        <v>43026</v>
      </c>
      <c r="B398" s="307">
        <v>1.2789999999999999</v>
      </c>
      <c r="C398" s="307">
        <v>1.2789999999999999</v>
      </c>
      <c r="D398" s="112">
        <f>IF(C398&lt;MAX($C$2:C398),C398/MAX($C$2:C398)-1,0)</f>
        <v>-1.2355212355212419E-2</v>
      </c>
    </row>
    <row r="399" spans="1:6">
      <c r="A399" s="276">
        <v>43027</v>
      </c>
      <c r="B399" s="307">
        <v>1.274</v>
      </c>
      <c r="C399" s="307">
        <v>1.274</v>
      </c>
      <c r="D399" s="112">
        <f>IF(C399&lt;MAX($C$2:C399),C399/MAX($C$2:C399)-1,0)</f>
        <v>-1.6216216216216162E-2</v>
      </c>
    </row>
    <row r="400" spans="1:6">
      <c r="A400" s="276">
        <v>43028</v>
      </c>
      <c r="B400" s="307">
        <v>1.274</v>
      </c>
      <c r="C400" s="307">
        <v>1.274</v>
      </c>
      <c r="D400" s="112">
        <f>IF(C400&lt;MAX($C$2:C400),C400/MAX($C$2:C400)-1,0)</f>
        <v>-1.6216216216216162E-2</v>
      </c>
    </row>
    <row r="401" spans="1:3" ht="15" thickBot="1">
      <c r="A401" s="25"/>
      <c r="B401" s="24" t="s">
        <v>228</v>
      </c>
      <c r="C401" s="22" t="s">
        <v>4</v>
      </c>
    </row>
    <row r="402" spans="1:3" ht="15" thickBot="1">
      <c r="A402" s="107" t="s">
        <v>752</v>
      </c>
      <c r="B402" s="99">
        <f>(B400-1)*365/(A400-A2)</f>
        <v>0.15651017214397497</v>
      </c>
      <c r="C402" s="3">
        <f>MIN(D3:D396)</f>
        <v>-5.3852526926263633E-2</v>
      </c>
    </row>
    <row r="403" spans="1:3" ht="15" thickBot="1">
      <c r="A403" s="82" t="s">
        <v>580</v>
      </c>
      <c r="B403" s="99"/>
      <c r="C403" s="24"/>
    </row>
    <row r="404" spans="1:3" ht="15" thickBot="1">
      <c r="A404" s="242" t="s">
        <v>850</v>
      </c>
      <c r="B404" s="99">
        <f>B400/B206-1</f>
        <v>0.23929961089494167</v>
      </c>
      <c r="C404" s="3">
        <f>MIN(D207:D395)</f>
        <v>-5.3852526926263633E-2</v>
      </c>
    </row>
  </sheetData>
  <phoneticPr fontId="21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2:C1218"/>
  <sheetViews>
    <sheetView workbookViewId="0"/>
  </sheetViews>
  <sheetFormatPr defaultRowHeight="14.25"/>
  <cols>
    <col min="1" max="1" width="11.125" customWidth="1"/>
  </cols>
  <sheetData>
    <row r="2" spans="1:3">
      <c r="A2" s="388">
        <v>41211</v>
      </c>
      <c r="B2" s="387">
        <v>1.9832000000000001</v>
      </c>
      <c r="C2" s="387">
        <v>3.9032</v>
      </c>
    </row>
    <row r="3" spans="1:3">
      <c r="A3" s="388">
        <v>41212</v>
      </c>
      <c r="B3" s="387">
        <v>1.9878</v>
      </c>
      <c r="C3" s="387">
        <v>3.9077999999999999</v>
      </c>
    </row>
    <row r="4" spans="1:3">
      <c r="A4" s="388">
        <v>41213</v>
      </c>
      <c r="B4" s="387">
        <v>1.9925999999999999</v>
      </c>
      <c r="C4" s="387">
        <v>3.9125999999999999</v>
      </c>
    </row>
    <row r="5" spans="1:3">
      <c r="A5" s="388">
        <v>41214</v>
      </c>
      <c r="B5" s="387">
        <v>2.0243000000000002</v>
      </c>
      <c r="C5" s="387">
        <v>3.9443000000000001</v>
      </c>
    </row>
    <row r="6" spans="1:3">
      <c r="A6" s="388">
        <v>41215</v>
      </c>
      <c r="B6" s="387">
        <v>2.0270000000000001</v>
      </c>
      <c r="C6" s="387">
        <v>3.9470000000000001</v>
      </c>
    </row>
    <row r="7" spans="1:3">
      <c r="A7" s="388">
        <v>41218</v>
      </c>
      <c r="B7" s="387">
        <v>2.0217999999999998</v>
      </c>
      <c r="C7" s="387">
        <v>3.9418000000000002</v>
      </c>
    </row>
    <row r="8" spans="1:3">
      <c r="A8" s="388">
        <v>41219</v>
      </c>
      <c r="B8" s="387">
        <v>2.0063</v>
      </c>
      <c r="C8" s="387">
        <v>3.9262999999999999</v>
      </c>
    </row>
    <row r="9" spans="1:3">
      <c r="A9" s="388">
        <v>41220</v>
      </c>
      <c r="B9" s="387">
        <v>2.0001000000000002</v>
      </c>
      <c r="C9" s="387">
        <v>3.9201000000000001</v>
      </c>
    </row>
    <row r="10" spans="1:3">
      <c r="A10" s="388">
        <v>41221</v>
      </c>
      <c r="B10" s="387">
        <v>1.9639</v>
      </c>
      <c r="C10" s="387">
        <v>3.8839000000000001</v>
      </c>
    </row>
    <row r="11" spans="1:3">
      <c r="A11" s="388">
        <v>41222</v>
      </c>
      <c r="B11" s="387">
        <v>1.9551000000000001</v>
      </c>
      <c r="C11" s="387">
        <v>3.8751000000000002</v>
      </c>
    </row>
    <row r="12" spans="1:3">
      <c r="A12" s="388">
        <v>41225</v>
      </c>
      <c r="B12" s="387">
        <v>1.9492</v>
      </c>
      <c r="C12" s="387">
        <v>3.8692000000000002</v>
      </c>
    </row>
    <row r="13" spans="1:3">
      <c r="A13" s="388">
        <v>41226</v>
      </c>
      <c r="B13" s="387">
        <v>1.9200999999999999</v>
      </c>
      <c r="C13" s="387">
        <v>3.8401000000000001</v>
      </c>
    </row>
    <row r="14" spans="1:3">
      <c r="A14" s="388">
        <v>41227</v>
      </c>
      <c r="B14" s="387">
        <v>1.93</v>
      </c>
      <c r="C14" s="387">
        <v>3.85</v>
      </c>
    </row>
    <row r="15" spans="1:3">
      <c r="A15" s="388">
        <v>41228</v>
      </c>
      <c r="B15" s="387">
        <v>1.9081999999999999</v>
      </c>
      <c r="C15" s="387">
        <v>3.8281999999999998</v>
      </c>
    </row>
    <row r="16" spans="1:3">
      <c r="A16" s="388">
        <v>41229</v>
      </c>
      <c r="B16" s="387">
        <v>1.8891</v>
      </c>
      <c r="C16" s="387">
        <v>3.8090999999999999</v>
      </c>
    </row>
    <row r="17" spans="1:3">
      <c r="A17" s="388">
        <v>41232</v>
      </c>
      <c r="B17" s="387">
        <v>1.8797999999999999</v>
      </c>
      <c r="C17" s="387">
        <v>3.7997999999999998</v>
      </c>
    </row>
    <row r="18" spans="1:3">
      <c r="A18" s="388">
        <v>41233</v>
      </c>
      <c r="B18" s="387">
        <v>1.8779999999999999</v>
      </c>
      <c r="C18" s="387">
        <v>3.798</v>
      </c>
    </row>
    <row r="19" spans="1:3">
      <c r="A19" s="388">
        <v>41234</v>
      </c>
      <c r="B19" s="387">
        <v>1.8920999999999999</v>
      </c>
      <c r="C19" s="387">
        <v>3.8121</v>
      </c>
    </row>
    <row r="20" spans="1:3">
      <c r="A20" s="388">
        <v>41235</v>
      </c>
      <c r="B20" s="387">
        <v>1.8754</v>
      </c>
      <c r="C20" s="387">
        <v>3.7953999999999999</v>
      </c>
    </row>
    <row r="21" spans="1:3">
      <c r="A21" s="388">
        <v>41236</v>
      </c>
      <c r="B21" s="387">
        <v>1.8867</v>
      </c>
      <c r="C21" s="387">
        <v>3.8067000000000002</v>
      </c>
    </row>
    <row r="22" spans="1:3">
      <c r="A22" s="388">
        <v>41239</v>
      </c>
      <c r="B22" s="387">
        <v>1.8724000000000001</v>
      </c>
      <c r="C22" s="387">
        <v>3.7924000000000002</v>
      </c>
    </row>
    <row r="23" spans="1:3">
      <c r="A23" s="388">
        <v>41240</v>
      </c>
      <c r="B23" s="387">
        <v>1.8399000000000001</v>
      </c>
      <c r="C23" s="387">
        <v>3.7599</v>
      </c>
    </row>
    <row r="24" spans="1:3">
      <c r="A24" s="388">
        <v>41241</v>
      </c>
      <c r="B24" s="387">
        <v>1.8194999999999999</v>
      </c>
      <c r="C24" s="387">
        <v>3.7395</v>
      </c>
    </row>
    <row r="25" spans="1:3">
      <c r="A25" s="388">
        <v>41242</v>
      </c>
      <c r="B25" s="387">
        <v>1.8152999999999999</v>
      </c>
      <c r="C25" s="387">
        <v>3.7353000000000001</v>
      </c>
    </row>
    <row r="26" spans="1:3">
      <c r="A26" s="388">
        <v>41243</v>
      </c>
      <c r="B26" s="387">
        <v>1.8299000000000001</v>
      </c>
      <c r="C26" s="387">
        <v>3.7498999999999998</v>
      </c>
    </row>
    <row r="27" spans="1:3">
      <c r="A27" s="388">
        <v>41246</v>
      </c>
      <c r="B27" s="387">
        <v>1.8021</v>
      </c>
      <c r="C27" s="387">
        <v>3.7221000000000002</v>
      </c>
    </row>
    <row r="28" spans="1:3">
      <c r="A28" s="388">
        <v>41247</v>
      </c>
      <c r="B28" s="387">
        <v>1.8130999999999999</v>
      </c>
      <c r="C28" s="387">
        <v>3.7330999999999999</v>
      </c>
    </row>
    <row r="29" spans="1:3">
      <c r="A29" s="388">
        <v>41248</v>
      </c>
      <c r="B29" s="387">
        <v>1.8634999999999999</v>
      </c>
      <c r="C29" s="387">
        <v>3.7835000000000001</v>
      </c>
    </row>
    <row r="30" spans="1:3">
      <c r="A30" s="388">
        <v>41249</v>
      </c>
      <c r="B30" s="387">
        <v>1.859</v>
      </c>
      <c r="C30" s="387">
        <v>3.7789999999999999</v>
      </c>
    </row>
    <row r="31" spans="1:3">
      <c r="A31" s="388">
        <v>41250</v>
      </c>
      <c r="B31" s="387">
        <v>1.8920999999999999</v>
      </c>
      <c r="C31" s="387">
        <v>3.8121</v>
      </c>
    </row>
    <row r="32" spans="1:3">
      <c r="A32" s="388">
        <v>41253</v>
      </c>
      <c r="B32" s="387">
        <v>1.9023000000000001</v>
      </c>
      <c r="C32" s="387">
        <v>3.8222999999999998</v>
      </c>
    </row>
    <row r="33" spans="1:3">
      <c r="A33" s="388">
        <v>41254</v>
      </c>
      <c r="B33" s="387">
        <v>1.8920999999999999</v>
      </c>
      <c r="C33" s="387">
        <v>3.8121</v>
      </c>
    </row>
    <row r="34" spans="1:3">
      <c r="A34" s="388">
        <v>41255</v>
      </c>
      <c r="B34" s="387">
        <v>1.8949</v>
      </c>
      <c r="C34" s="387">
        <v>3.8149000000000002</v>
      </c>
    </row>
    <row r="35" spans="1:3">
      <c r="A35" s="388">
        <v>41256</v>
      </c>
      <c r="B35" s="387">
        <v>1.8772</v>
      </c>
      <c r="C35" s="387">
        <v>3.7972000000000001</v>
      </c>
    </row>
    <row r="36" spans="1:3">
      <c r="A36" s="388">
        <v>41257</v>
      </c>
      <c r="B36" s="387">
        <v>1.9415</v>
      </c>
      <c r="C36" s="387">
        <v>3.8614999999999999</v>
      </c>
    </row>
    <row r="37" spans="1:3">
      <c r="A37" s="388">
        <v>41260</v>
      </c>
      <c r="B37" s="387">
        <v>1.9522999999999999</v>
      </c>
      <c r="C37" s="387">
        <v>3.8723000000000001</v>
      </c>
    </row>
    <row r="38" spans="1:3">
      <c r="A38" s="388">
        <v>41261</v>
      </c>
      <c r="B38" s="387">
        <v>1.9551000000000001</v>
      </c>
      <c r="C38" s="387">
        <v>3.8751000000000002</v>
      </c>
    </row>
    <row r="39" spans="1:3">
      <c r="A39" s="388">
        <v>41262</v>
      </c>
      <c r="B39" s="387">
        <v>1.9608000000000001</v>
      </c>
      <c r="C39" s="387">
        <v>3.8807999999999998</v>
      </c>
    </row>
    <row r="40" spans="1:3">
      <c r="A40" s="388">
        <v>41263</v>
      </c>
      <c r="B40" s="387">
        <v>1.9719</v>
      </c>
      <c r="C40" s="387">
        <v>3.8919000000000001</v>
      </c>
    </row>
    <row r="41" spans="1:3">
      <c r="A41" s="388">
        <v>41264</v>
      </c>
      <c r="B41" s="387">
        <v>1.9661</v>
      </c>
      <c r="C41" s="387">
        <v>3.8860999999999999</v>
      </c>
    </row>
    <row r="42" spans="1:3">
      <c r="A42" s="388">
        <v>41267</v>
      </c>
      <c r="B42" s="387">
        <v>1.9649000000000001</v>
      </c>
      <c r="C42" s="387">
        <v>3.8849</v>
      </c>
    </row>
    <row r="43" spans="1:3">
      <c r="A43" s="388">
        <v>41268</v>
      </c>
      <c r="B43" s="387">
        <v>2.0022000000000002</v>
      </c>
      <c r="C43" s="387">
        <v>3.9222000000000001</v>
      </c>
    </row>
    <row r="44" spans="1:3">
      <c r="A44" s="388">
        <v>41269</v>
      </c>
      <c r="B44" s="387">
        <v>2.0081000000000002</v>
      </c>
      <c r="C44" s="387">
        <v>3.9281000000000001</v>
      </c>
    </row>
    <row r="45" spans="1:3">
      <c r="A45" s="388">
        <v>41270</v>
      </c>
      <c r="B45" s="387">
        <v>2.0158</v>
      </c>
      <c r="C45" s="387">
        <v>3.9358</v>
      </c>
    </row>
    <row r="46" spans="1:3">
      <c r="A46" s="388">
        <v>41271</v>
      </c>
      <c r="B46" s="387">
        <v>2.0558999999999998</v>
      </c>
      <c r="C46" s="387">
        <v>3.9759000000000002</v>
      </c>
    </row>
    <row r="47" spans="1:3">
      <c r="A47" s="388">
        <v>41274</v>
      </c>
      <c r="B47" s="387">
        <v>2.0855999999999999</v>
      </c>
      <c r="C47" s="387">
        <v>4.0056000000000003</v>
      </c>
    </row>
    <row r="48" spans="1:3">
      <c r="A48" s="388">
        <v>41278</v>
      </c>
      <c r="B48" s="387">
        <v>2.0461999999999998</v>
      </c>
      <c r="C48" s="387">
        <v>3.9662000000000002</v>
      </c>
    </row>
    <row r="49" spans="1:3">
      <c r="A49" s="388">
        <v>41281</v>
      </c>
      <c r="B49" s="387">
        <v>2.0444</v>
      </c>
      <c r="C49" s="387">
        <v>3.9643999999999999</v>
      </c>
    </row>
    <row r="50" spans="1:3">
      <c r="A50" s="388">
        <v>41282</v>
      </c>
      <c r="B50" s="387">
        <v>2.0777000000000001</v>
      </c>
      <c r="C50" s="387">
        <v>3.9977</v>
      </c>
    </row>
    <row r="51" spans="1:3">
      <c r="A51" s="388">
        <v>41283</v>
      </c>
      <c r="B51" s="387">
        <v>2.0941000000000001</v>
      </c>
      <c r="C51" s="387">
        <v>4.0141</v>
      </c>
    </row>
    <row r="52" spans="1:3">
      <c r="A52" s="388">
        <v>41284</v>
      </c>
      <c r="B52" s="387">
        <v>2.1053999999999999</v>
      </c>
      <c r="C52" s="387">
        <v>4.0254000000000003</v>
      </c>
    </row>
    <row r="53" spans="1:3">
      <c r="A53" s="388">
        <v>41285</v>
      </c>
      <c r="B53" s="387">
        <v>2.0661999999999998</v>
      </c>
      <c r="C53" s="387">
        <v>3.9862000000000002</v>
      </c>
    </row>
    <row r="54" spans="1:3">
      <c r="A54" s="388">
        <v>41288</v>
      </c>
      <c r="B54" s="387">
        <v>2.1265000000000001</v>
      </c>
      <c r="C54" s="387">
        <v>4.0465</v>
      </c>
    </row>
    <row r="55" spans="1:3">
      <c r="A55" s="388">
        <v>41289</v>
      </c>
      <c r="B55" s="387">
        <v>2.1400999999999999</v>
      </c>
      <c r="C55" s="387">
        <v>4.0601000000000003</v>
      </c>
    </row>
    <row r="56" spans="1:3">
      <c r="A56" s="388">
        <v>41290</v>
      </c>
      <c r="B56" s="387">
        <v>2.1423000000000001</v>
      </c>
      <c r="C56" s="387">
        <v>4.0622999999999996</v>
      </c>
    </row>
    <row r="57" spans="1:3">
      <c r="A57" s="388">
        <v>41291</v>
      </c>
      <c r="B57" s="387">
        <v>2.1160999999999999</v>
      </c>
      <c r="C57" s="387">
        <v>4.0361000000000002</v>
      </c>
    </row>
    <row r="58" spans="1:3">
      <c r="A58" s="388">
        <v>41292</v>
      </c>
      <c r="B58" s="387">
        <v>2.1412</v>
      </c>
      <c r="C58" s="387">
        <v>4.0612000000000004</v>
      </c>
    </row>
    <row r="59" spans="1:3">
      <c r="A59" s="388">
        <v>41295</v>
      </c>
      <c r="B59" s="387">
        <v>2.1524000000000001</v>
      </c>
      <c r="C59" s="387">
        <v>4.0724</v>
      </c>
    </row>
    <row r="60" spans="1:3">
      <c r="A60" s="388">
        <v>41296</v>
      </c>
      <c r="B60" s="387">
        <v>2.1147999999999998</v>
      </c>
      <c r="C60" s="387">
        <v>4.0347999999999997</v>
      </c>
    </row>
    <row r="61" spans="1:3">
      <c r="A61" s="388">
        <v>41297</v>
      </c>
      <c r="B61" s="387">
        <v>2.1204000000000001</v>
      </c>
      <c r="C61" s="387">
        <v>4.0404</v>
      </c>
    </row>
    <row r="62" spans="1:3">
      <c r="A62" s="388">
        <v>41298</v>
      </c>
      <c r="B62" s="387">
        <v>2.0859999999999999</v>
      </c>
      <c r="C62" s="387">
        <v>4.0060000000000002</v>
      </c>
    </row>
    <row r="63" spans="1:3">
      <c r="A63" s="388">
        <v>41299</v>
      </c>
      <c r="B63" s="387">
        <v>2.0876999999999999</v>
      </c>
      <c r="C63" s="387">
        <v>4.0076999999999998</v>
      </c>
    </row>
    <row r="64" spans="1:3">
      <c r="A64" s="388">
        <v>41302</v>
      </c>
      <c r="B64" s="387">
        <v>2.1417000000000002</v>
      </c>
      <c r="C64" s="387">
        <v>4.0617000000000001</v>
      </c>
    </row>
    <row r="65" spans="1:3">
      <c r="A65" s="388">
        <v>41303</v>
      </c>
      <c r="B65" s="387">
        <v>2.1600999999999999</v>
      </c>
      <c r="C65" s="387">
        <v>4.0800999999999998</v>
      </c>
    </row>
    <row r="66" spans="1:3">
      <c r="A66" s="388">
        <v>41304</v>
      </c>
      <c r="B66" s="387">
        <v>2.1655000000000002</v>
      </c>
      <c r="C66" s="387">
        <v>4.0854999999999997</v>
      </c>
    </row>
    <row r="67" spans="1:3">
      <c r="A67" s="388">
        <v>41305</v>
      </c>
      <c r="B67" s="387">
        <v>2.1585999999999999</v>
      </c>
      <c r="C67" s="387">
        <v>4.0785999999999998</v>
      </c>
    </row>
    <row r="68" spans="1:3">
      <c r="A68" s="388">
        <v>41306</v>
      </c>
      <c r="B68" s="387">
        <v>2.1766999999999999</v>
      </c>
      <c r="C68" s="387">
        <v>4.0967000000000002</v>
      </c>
    </row>
    <row r="69" spans="1:3">
      <c r="A69" s="388">
        <v>41309</v>
      </c>
      <c r="B69" s="387">
        <v>2.1585999999999999</v>
      </c>
      <c r="C69" s="387">
        <v>4.0785999999999998</v>
      </c>
    </row>
    <row r="70" spans="1:3">
      <c r="A70" s="388">
        <v>41310</v>
      </c>
      <c r="B70" s="387">
        <v>2.1646000000000001</v>
      </c>
      <c r="C70" s="387">
        <v>4.0846</v>
      </c>
    </row>
    <row r="71" spans="1:3">
      <c r="A71" s="388">
        <v>41311</v>
      </c>
      <c r="B71" s="387">
        <v>2.1852</v>
      </c>
      <c r="C71" s="387">
        <v>4.1052</v>
      </c>
    </row>
    <row r="72" spans="1:3">
      <c r="A72" s="388">
        <v>41312</v>
      </c>
      <c r="B72" s="387">
        <v>2.2021000000000002</v>
      </c>
      <c r="C72" s="387">
        <v>4.1220999999999997</v>
      </c>
    </row>
    <row r="73" spans="1:3">
      <c r="A73" s="388">
        <v>41313</v>
      </c>
      <c r="B73" s="387">
        <v>2.2400000000000002</v>
      </c>
      <c r="C73" s="387">
        <v>4.16</v>
      </c>
    </row>
    <row r="74" spans="1:3">
      <c r="A74" s="388">
        <v>41323</v>
      </c>
      <c r="B74" s="387">
        <v>2.2484999999999999</v>
      </c>
      <c r="C74" s="387">
        <v>4.1684999999999999</v>
      </c>
    </row>
    <row r="75" spans="1:3">
      <c r="A75" s="388">
        <v>41324</v>
      </c>
      <c r="B75" s="387">
        <v>2.2101000000000002</v>
      </c>
      <c r="C75" s="387">
        <v>4.1300999999999997</v>
      </c>
    </row>
    <row r="76" spans="1:3">
      <c r="A76" s="388">
        <v>41325</v>
      </c>
      <c r="B76" s="387">
        <v>2.2563</v>
      </c>
      <c r="C76" s="387">
        <v>4.1763000000000003</v>
      </c>
    </row>
    <row r="77" spans="1:3">
      <c r="A77" s="388">
        <v>41326</v>
      </c>
      <c r="B77" s="387">
        <v>2.2219000000000002</v>
      </c>
      <c r="C77" s="387">
        <v>4.1418999999999997</v>
      </c>
    </row>
    <row r="78" spans="1:3">
      <c r="A78" s="388">
        <v>41327</v>
      </c>
      <c r="B78" s="387">
        <v>2.2202000000000002</v>
      </c>
      <c r="C78" s="387">
        <v>4.1402000000000001</v>
      </c>
    </row>
    <row r="79" spans="1:3">
      <c r="A79" s="388">
        <v>41330</v>
      </c>
      <c r="B79" s="387">
        <v>2.2240000000000002</v>
      </c>
      <c r="C79" s="387">
        <v>4.1440000000000001</v>
      </c>
    </row>
    <row r="80" spans="1:3">
      <c r="A80" s="388">
        <v>41331</v>
      </c>
      <c r="B80" s="387">
        <v>2.1957</v>
      </c>
      <c r="C80" s="387">
        <v>4.1157000000000004</v>
      </c>
    </row>
    <row r="81" spans="1:3">
      <c r="A81" s="388">
        <v>41332</v>
      </c>
      <c r="B81" s="387">
        <v>2.1922999999999999</v>
      </c>
      <c r="C81" s="387">
        <v>4.1123000000000003</v>
      </c>
    </row>
    <row r="82" spans="1:3">
      <c r="A82" s="388">
        <v>41333</v>
      </c>
      <c r="B82" s="387">
        <v>2.2113999999999998</v>
      </c>
      <c r="C82" s="387">
        <v>4.1314000000000002</v>
      </c>
    </row>
    <row r="83" spans="1:3">
      <c r="A83" s="388">
        <v>41334</v>
      </c>
      <c r="B83" s="387">
        <v>2.2202999999999999</v>
      </c>
      <c r="C83" s="387">
        <v>4.1402999999999999</v>
      </c>
    </row>
    <row r="84" spans="1:3">
      <c r="A84" s="388">
        <v>41337</v>
      </c>
      <c r="B84" s="387">
        <v>2.1661000000000001</v>
      </c>
      <c r="C84" s="387">
        <v>4.0861000000000001</v>
      </c>
    </row>
    <row r="85" spans="1:3">
      <c r="A85" s="388">
        <v>41338</v>
      </c>
      <c r="B85" s="387">
        <v>2.2172000000000001</v>
      </c>
      <c r="C85" s="387">
        <v>4.1372</v>
      </c>
    </row>
    <row r="86" spans="1:3">
      <c r="A86" s="388">
        <v>41339</v>
      </c>
      <c r="B86" s="387">
        <v>2.2364999999999999</v>
      </c>
      <c r="C86" s="387">
        <v>4.1565000000000003</v>
      </c>
    </row>
    <row r="87" spans="1:3">
      <c r="A87" s="388">
        <v>41340</v>
      </c>
      <c r="B87" s="387">
        <v>2.2334000000000001</v>
      </c>
      <c r="C87" s="387">
        <v>4.1534000000000004</v>
      </c>
    </row>
    <row r="88" spans="1:3">
      <c r="A88" s="388">
        <v>41341</v>
      </c>
      <c r="B88" s="387">
        <v>2.2160000000000002</v>
      </c>
      <c r="C88" s="387">
        <v>4.1360000000000001</v>
      </c>
    </row>
    <row r="89" spans="1:3">
      <c r="A89" s="388">
        <v>41344</v>
      </c>
      <c r="B89" s="387">
        <v>2.2107000000000001</v>
      </c>
      <c r="C89" s="387">
        <v>4.1307</v>
      </c>
    </row>
    <row r="90" spans="1:3">
      <c r="A90" s="388">
        <v>41345</v>
      </c>
      <c r="B90" s="387">
        <v>2.1724999999999999</v>
      </c>
      <c r="C90" s="387">
        <v>4.0925000000000002</v>
      </c>
    </row>
    <row r="91" spans="1:3">
      <c r="A91" s="388">
        <v>41346</v>
      </c>
      <c r="B91" s="387">
        <v>2.1606999999999998</v>
      </c>
      <c r="C91" s="387">
        <v>4.0807000000000002</v>
      </c>
    </row>
    <row r="92" spans="1:3">
      <c r="A92" s="388">
        <v>41347</v>
      </c>
      <c r="B92" s="387">
        <v>2.1637</v>
      </c>
      <c r="C92" s="387">
        <v>4.0837000000000003</v>
      </c>
    </row>
    <row r="93" spans="1:3">
      <c r="A93" s="388">
        <v>41348</v>
      </c>
      <c r="B93" s="387">
        <v>2.1777000000000002</v>
      </c>
      <c r="C93" s="387">
        <v>4.0976999999999997</v>
      </c>
    </row>
    <row r="94" spans="1:3">
      <c r="A94" s="388">
        <v>41351</v>
      </c>
      <c r="B94" s="387">
        <v>2.1421999999999999</v>
      </c>
      <c r="C94" s="387">
        <v>4.0621999999999998</v>
      </c>
    </row>
    <row r="95" spans="1:3">
      <c r="A95" s="388">
        <v>41352</v>
      </c>
      <c r="B95" s="387">
        <v>2.1408999999999998</v>
      </c>
      <c r="C95" s="387">
        <v>4.0609000000000002</v>
      </c>
    </row>
    <row r="96" spans="1:3">
      <c r="A96" s="388">
        <v>41353</v>
      </c>
      <c r="B96" s="387">
        <v>2.1957</v>
      </c>
      <c r="C96" s="387">
        <v>4.1157000000000004</v>
      </c>
    </row>
    <row r="97" spans="1:3">
      <c r="A97" s="388">
        <v>41354</v>
      </c>
      <c r="B97" s="387">
        <v>2.2166000000000001</v>
      </c>
      <c r="C97" s="387">
        <v>4.1365999999999996</v>
      </c>
    </row>
    <row r="98" spans="1:3">
      <c r="A98" s="388">
        <v>41355</v>
      </c>
      <c r="B98" s="387">
        <v>2.2368000000000001</v>
      </c>
      <c r="C98" s="387">
        <v>4.1567999999999996</v>
      </c>
    </row>
    <row r="99" spans="1:3">
      <c r="A99" s="388">
        <v>41358</v>
      </c>
      <c r="B99" s="387">
        <v>2.2250999999999999</v>
      </c>
      <c r="C99" s="387">
        <v>4.1451000000000002</v>
      </c>
    </row>
    <row r="100" spans="1:3">
      <c r="A100" s="388">
        <v>41359</v>
      </c>
      <c r="B100" s="387">
        <v>2.2006000000000001</v>
      </c>
      <c r="C100" s="387">
        <v>4.1205999999999996</v>
      </c>
    </row>
    <row r="101" spans="1:3">
      <c r="A101" s="388">
        <v>41360</v>
      </c>
      <c r="B101" s="387">
        <v>2.2006999999999999</v>
      </c>
      <c r="C101" s="387">
        <v>4.1207000000000003</v>
      </c>
    </row>
    <row r="102" spans="1:3">
      <c r="A102" s="388">
        <v>41361</v>
      </c>
      <c r="B102" s="387">
        <v>2.1604000000000001</v>
      </c>
      <c r="C102" s="387">
        <v>4.0804</v>
      </c>
    </row>
    <row r="103" spans="1:3">
      <c r="A103" s="388">
        <v>41362</v>
      </c>
      <c r="B103" s="387">
        <v>2.1503999999999999</v>
      </c>
      <c r="C103" s="387">
        <v>4.0704000000000002</v>
      </c>
    </row>
    <row r="104" spans="1:3">
      <c r="A104" s="388">
        <v>41365</v>
      </c>
      <c r="B104" s="387">
        <v>2.1404999999999998</v>
      </c>
      <c r="C104" s="387">
        <v>4.0605000000000002</v>
      </c>
    </row>
    <row r="105" spans="1:3">
      <c r="A105" s="388">
        <v>41366</v>
      </c>
      <c r="B105" s="387">
        <v>2.1126999999999998</v>
      </c>
      <c r="C105" s="387">
        <v>4.0327000000000002</v>
      </c>
    </row>
    <row r="106" spans="1:3">
      <c r="A106" s="388">
        <v>41367</v>
      </c>
      <c r="B106" s="387">
        <v>2.1013999999999999</v>
      </c>
      <c r="C106" s="387">
        <v>4.0213999999999999</v>
      </c>
    </row>
    <row r="107" spans="1:3">
      <c r="A107" s="388">
        <v>41372</v>
      </c>
      <c r="B107" s="387">
        <v>2.1038000000000001</v>
      </c>
      <c r="C107" s="387">
        <v>4.0237999999999996</v>
      </c>
    </row>
    <row r="108" spans="1:3">
      <c r="A108" s="388">
        <v>41373</v>
      </c>
      <c r="B108" s="387">
        <v>2.1044999999999998</v>
      </c>
      <c r="C108" s="387">
        <v>4.0244999999999997</v>
      </c>
    </row>
    <row r="109" spans="1:3">
      <c r="A109" s="388">
        <v>41374</v>
      </c>
      <c r="B109" s="387">
        <v>2.1223999999999998</v>
      </c>
      <c r="C109" s="387">
        <v>4.0423999999999998</v>
      </c>
    </row>
    <row r="110" spans="1:3">
      <c r="A110" s="388">
        <v>41375</v>
      </c>
      <c r="B110" s="387">
        <v>2.1069</v>
      </c>
      <c r="C110" s="387">
        <v>4.0269000000000004</v>
      </c>
    </row>
    <row r="111" spans="1:3">
      <c r="A111" s="388">
        <v>41376</v>
      </c>
      <c r="B111" s="387">
        <v>2.1032000000000002</v>
      </c>
      <c r="C111" s="387">
        <v>4.0232000000000001</v>
      </c>
    </row>
    <row r="112" spans="1:3">
      <c r="A112" s="388">
        <v>41379</v>
      </c>
      <c r="B112" s="387">
        <v>2.0767000000000002</v>
      </c>
      <c r="C112" s="387">
        <v>3.9967000000000001</v>
      </c>
    </row>
    <row r="113" spans="1:3">
      <c r="A113" s="388">
        <v>41380</v>
      </c>
      <c r="B113" s="387">
        <v>2.0834999999999999</v>
      </c>
      <c r="C113" s="387">
        <v>4.0034999999999998</v>
      </c>
    </row>
    <row r="114" spans="1:3">
      <c r="A114" s="388">
        <v>41381</v>
      </c>
      <c r="B114" s="387">
        <v>2.105</v>
      </c>
      <c r="C114" s="387">
        <v>4.0250000000000004</v>
      </c>
    </row>
    <row r="115" spans="1:3">
      <c r="A115" s="388">
        <v>41382</v>
      </c>
      <c r="B115" s="387">
        <v>2.1023999999999998</v>
      </c>
      <c r="C115" s="387">
        <v>4.0224000000000002</v>
      </c>
    </row>
    <row r="116" spans="1:3">
      <c r="A116" s="388">
        <v>41383</v>
      </c>
      <c r="B116" s="387">
        <v>2.1412</v>
      </c>
      <c r="C116" s="387">
        <v>4.0612000000000004</v>
      </c>
    </row>
    <row r="117" spans="1:3">
      <c r="A117" s="388">
        <v>41386</v>
      </c>
      <c r="B117" s="387">
        <v>2.1168</v>
      </c>
      <c r="C117" s="387">
        <v>4.0368000000000004</v>
      </c>
    </row>
    <row r="118" spans="1:3">
      <c r="A118" s="388">
        <v>41387</v>
      </c>
      <c r="B118" s="387">
        <v>2.0813999999999999</v>
      </c>
      <c r="C118" s="387">
        <v>4.0014000000000003</v>
      </c>
    </row>
    <row r="119" spans="1:3">
      <c r="A119" s="388">
        <v>41388</v>
      </c>
      <c r="B119" s="387">
        <v>2.0950000000000002</v>
      </c>
      <c r="C119" s="387">
        <v>4.0149999999999997</v>
      </c>
    </row>
    <row r="120" spans="1:3">
      <c r="A120" s="388">
        <v>41389</v>
      </c>
      <c r="B120" s="387">
        <v>2.0809000000000002</v>
      </c>
      <c r="C120" s="387">
        <v>4.0008999999999997</v>
      </c>
    </row>
    <row r="121" spans="1:3">
      <c r="A121" s="388">
        <v>41390</v>
      </c>
      <c r="B121" s="387">
        <v>2.0609999999999999</v>
      </c>
      <c r="C121" s="387">
        <v>3.9809999999999999</v>
      </c>
    </row>
    <row r="122" spans="1:3">
      <c r="A122" s="388">
        <v>41396</v>
      </c>
      <c r="B122" s="387">
        <v>2.0387</v>
      </c>
      <c r="C122" s="387">
        <v>3.9586999999999999</v>
      </c>
    </row>
    <row r="123" spans="1:3">
      <c r="A123" s="388">
        <v>41397</v>
      </c>
      <c r="B123" s="387">
        <v>2.0739999999999998</v>
      </c>
      <c r="C123" s="387">
        <v>3.9940000000000002</v>
      </c>
    </row>
    <row r="124" spans="1:3">
      <c r="A124" s="388">
        <v>41400</v>
      </c>
      <c r="B124" s="387">
        <v>2.1044</v>
      </c>
      <c r="C124" s="387">
        <v>4.0244</v>
      </c>
    </row>
    <row r="125" spans="1:3">
      <c r="A125" s="388">
        <v>41401</v>
      </c>
      <c r="B125" s="387">
        <v>2.1229</v>
      </c>
      <c r="C125" s="387">
        <v>4.0429000000000004</v>
      </c>
    </row>
    <row r="126" spans="1:3">
      <c r="A126" s="388">
        <v>41402</v>
      </c>
      <c r="B126" s="387">
        <v>2.1408999999999998</v>
      </c>
      <c r="C126" s="387">
        <v>4.0609000000000002</v>
      </c>
    </row>
    <row r="127" spans="1:3">
      <c r="A127" s="388">
        <v>41403</v>
      </c>
      <c r="B127" s="387">
        <v>2.1459000000000001</v>
      </c>
      <c r="C127" s="387">
        <v>4.0659000000000001</v>
      </c>
    </row>
    <row r="128" spans="1:3">
      <c r="A128" s="388">
        <v>41404</v>
      </c>
      <c r="B128" s="387">
        <v>2.1476999999999999</v>
      </c>
      <c r="C128" s="387">
        <v>4.0677000000000003</v>
      </c>
    </row>
    <row r="129" spans="1:3">
      <c r="A129" s="388">
        <v>41407</v>
      </c>
      <c r="B129" s="387">
        <v>2.1454</v>
      </c>
      <c r="C129" s="387">
        <v>4.0654000000000003</v>
      </c>
    </row>
    <row r="130" spans="1:3">
      <c r="A130" s="388">
        <v>41408</v>
      </c>
      <c r="B130" s="387">
        <v>2.1120999999999999</v>
      </c>
      <c r="C130" s="387">
        <v>4.0320999999999998</v>
      </c>
    </row>
    <row r="131" spans="1:3">
      <c r="A131" s="388">
        <v>41409</v>
      </c>
      <c r="B131" s="387">
        <v>2.1337000000000002</v>
      </c>
      <c r="C131" s="387">
        <v>4.0537000000000001</v>
      </c>
    </row>
    <row r="132" spans="1:3">
      <c r="A132" s="388">
        <v>41410</v>
      </c>
      <c r="B132" s="387">
        <v>2.1505000000000001</v>
      </c>
      <c r="C132" s="387">
        <v>4.0705</v>
      </c>
    </row>
    <row r="133" spans="1:3">
      <c r="A133" s="388">
        <v>41411</v>
      </c>
      <c r="B133" s="387">
        <v>2.1732</v>
      </c>
      <c r="C133" s="387">
        <v>4.0932000000000004</v>
      </c>
    </row>
    <row r="134" spans="1:3">
      <c r="A134" s="388">
        <v>41414</v>
      </c>
      <c r="B134" s="387">
        <v>2.1549999999999998</v>
      </c>
      <c r="C134" s="387">
        <v>4.0750000000000002</v>
      </c>
    </row>
    <row r="135" spans="1:3">
      <c r="A135" s="388">
        <v>41415</v>
      </c>
      <c r="B135" s="387">
        <v>2.1642000000000001</v>
      </c>
      <c r="C135" s="387">
        <v>4.0842000000000001</v>
      </c>
    </row>
    <row r="136" spans="1:3">
      <c r="A136" s="388">
        <v>41416</v>
      </c>
      <c r="B136" s="387">
        <v>2.1821000000000002</v>
      </c>
      <c r="C136" s="387">
        <v>4.1021000000000001</v>
      </c>
    </row>
    <row r="137" spans="1:3">
      <c r="A137" s="388">
        <v>41417</v>
      </c>
      <c r="B137" s="387">
        <v>2.1604000000000001</v>
      </c>
      <c r="C137" s="387">
        <v>4.0804</v>
      </c>
    </row>
    <row r="138" spans="1:3">
      <c r="A138" s="388">
        <v>41418</v>
      </c>
      <c r="B138" s="387">
        <v>2.1821999999999999</v>
      </c>
      <c r="C138" s="387">
        <v>4.1021999999999998</v>
      </c>
    </row>
    <row r="139" spans="1:3">
      <c r="A139" s="388">
        <v>41421</v>
      </c>
      <c r="B139" s="387">
        <v>2.1997</v>
      </c>
      <c r="C139" s="387">
        <v>4.1196999999999999</v>
      </c>
    </row>
    <row r="140" spans="1:3">
      <c r="A140" s="388">
        <v>41422</v>
      </c>
      <c r="B140" s="387">
        <v>2.2305000000000001</v>
      </c>
      <c r="C140" s="387">
        <v>4.1505000000000001</v>
      </c>
    </row>
    <row r="141" spans="1:3">
      <c r="A141" s="388">
        <v>41423</v>
      </c>
      <c r="B141" s="387">
        <v>2.2401</v>
      </c>
      <c r="C141" s="387">
        <v>4.1600999999999999</v>
      </c>
    </row>
    <row r="142" spans="1:3">
      <c r="A142" s="388">
        <v>41424</v>
      </c>
      <c r="B142" s="387">
        <v>2.2519</v>
      </c>
      <c r="C142" s="387">
        <v>4.1718999999999999</v>
      </c>
    </row>
    <row r="143" spans="1:3">
      <c r="A143" s="388">
        <v>41425</v>
      </c>
      <c r="B143" s="387">
        <v>2.2347000000000001</v>
      </c>
      <c r="C143" s="387">
        <v>4.1547000000000001</v>
      </c>
    </row>
    <row r="144" spans="1:3">
      <c r="A144" s="388">
        <v>41428</v>
      </c>
      <c r="B144" s="387">
        <v>2.2261000000000002</v>
      </c>
      <c r="C144" s="387">
        <v>4.1460999999999997</v>
      </c>
    </row>
    <row r="145" spans="1:3">
      <c r="A145" s="388">
        <v>41429</v>
      </c>
      <c r="B145" s="387">
        <v>2.1894</v>
      </c>
      <c r="C145" s="387">
        <v>4.1093999999999999</v>
      </c>
    </row>
    <row r="146" spans="1:3">
      <c r="A146" s="388">
        <v>41430</v>
      </c>
      <c r="B146" s="387">
        <v>2.2000000000000002</v>
      </c>
      <c r="C146" s="387">
        <v>4.12</v>
      </c>
    </row>
    <row r="147" spans="1:3">
      <c r="A147" s="388">
        <v>41431</v>
      </c>
      <c r="B147" s="387">
        <v>2.1715</v>
      </c>
      <c r="C147" s="387">
        <v>4.0914999999999999</v>
      </c>
    </row>
    <row r="148" spans="1:3">
      <c r="A148" s="388">
        <v>41432</v>
      </c>
      <c r="B148" s="387">
        <v>2.1501000000000001</v>
      </c>
      <c r="C148" s="387">
        <v>4.0701000000000001</v>
      </c>
    </row>
    <row r="149" spans="1:3">
      <c r="A149" s="388">
        <v>41438</v>
      </c>
      <c r="B149" s="387">
        <v>2.113</v>
      </c>
      <c r="C149" s="387">
        <v>4.0330000000000004</v>
      </c>
    </row>
    <row r="150" spans="1:3">
      <c r="A150" s="388">
        <v>41439</v>
      </c>
      <c r="B150" s="387">
        <v>2.1440000000000001</v>
      </c>
      <c r="C150" s="387">
        <v>4.0640000000000001</v>
      </c>
    </row>
    <row r="151" spans="1:3">
      <c r="A151" s="388">
        <v>41442</v>
      </c>
      <c r="B151" s="387">
        <v>2.1455000000000002</v>
      </c>
      <c r="C151" s="387">
        <v>4.0655000000000001</v>
      </c>
    </row>
    <row r="152" spans="1:3">
      <c r="A152" s="388">
        <v>41443</v>
      </c>
      <c r="B152" s="387">
        <v>2.1501999999999999</v>
      </c>
      <c r="C152" s="387">
        <v>4.0701999999999998</v>
      </c>
    </row>
    <row r="153" spans="1:3">
      <c r="A153" s="388">
        <v>41444</v>
      </c>
      <c r="B153" s="387">
        <v>2.1507000000000001</v>
      </c>
      <c r="C153" s="387">
        <v>4.0707000000000004</v>
      </c>
    </row>
    <row r="154" spans="1:3">
      <c r="A154" s="388">
        <v>41445</v>
      </c>
      <c r="B154" s="387">
        <v>2.0992999999999999</v>
      </c>
      <c r="C154" s="387">
        <v>4.0193000000000003</v>
      </c>
    </row>
    <row r="155" spans="1:3">
      <c r="A155" s="388">
        <v>41446</v>
      </c>
      <c r="B155" s="387">
        <v>2.1013000000000002</v>
      </c>
      <c r="C155" s="387">
        <v>4.0213000000000001</v>
      </c>
    </row>
    <row r="156" spans="1:3">
      <c r="A156" s="388">
        <v>41449</v>
      </c>
      <c r="B156" s="387">
        <v>2.0268999999999999</v>
      </c>
      <c r="C156" s="387">
        <v>3.9468999999999999</v>
      </c>
    </row>
    <row r="157" spans="1:3">
      <c r="A157" s="388">
        <v>41450</v>
      </c>
      <c r="B157" s="387">
        <v>2.0306000000000002</v>
      </c>
      <c r="C157" s="387">
        <v>3.9506000000000001</v>
      </c>
    </row>
    <row r="158" spans="1:3">
      <c r="A158" s="388">
        <v>41451</v>
      </c>
      <c r="B158" s="387">
        <v>2.0527000000000002</v>
      </c>
      <c r="C158" s="387">
        <v>3.9727000000000001</v>
      </c>
    </row>
    <row r="159" spans="1:3">
      <c r="A159" s="388">
        <v>41452</v>
      </c>
      <c r="B159" s="387">
        <v>2.0339999999999998</v>
      </c>
      <c r="C159" s="387">
        <v>3.9540000000000002</v>
      </c>
    </row>
    <row r="160" spans="1:3">
      <c r="A160" s="388">
        <v>41453</v>
      </c>
      <c r="B160" s="387">
        <v>2.0286</v>
      </c>
      <c r="C160" s="387">
        <v>3.9485999999999999</v>
      </c>
    </row>
    <row r="161" spans="1:3">
      <c r="A161" s="388">
        <v>41455</v>
      </c>
      <c r="B161" s="387">
        <v>2.0284</v>
      </c>
      <c r="C161" s="387">
        <v>3.9483999999999999</v>
      </c>
    </row>
    <row r="162" spans="1:3">
      <c r="A162" s="388">
        <v>41456</v>
      </c>
      <c r="B162" s="387">
        <v>2.0666000000000002</v>
      </c>
      <c r="C162" s="387">
        <v>3.9866000000000001</v>
      </c>
    </row>
    <row r="163" spans="1:3">
      <c r="A163" s="388">
        <v>41457</v>
      </c>
      <c r="B163" s="387">
        <v>2.1103000000000001</v>
      </c>
      <c r="C163" s="387">
        <v>4.0303000000000004</v>
      </c>
    </row>
    <row r="164" spans="1:3">
      <c r="A164" s="388">
        <v>41458</v>
      </c>
      <c r="B164" s="387">
        <v>2.1219000000000001</v>
      </c>
      <c r="C164" s="387">
        <v>4.0419</v>
      </c>
    </row>
    <row r="165" spans="1:3">
      <c r="A165" s="388">
        <v>41459</v>
      </c>
      <c r="B165" s="387">
        <v>2.1164999999999998</v>
      </c>
      <c r="C165" s="387">
        <v>4.0365000000000002</v>
      </c>
    </row>
    <row r="166" spans="1:3">
      <c r="A166" s="388">
        <v>41460</v>
      </c>
      <c r="B166" s="387">
        <v>2.1101999999999999</v>
      </c>
      <c r="C166" s="387">
        <v>4.0301999999999998</v>
      </c>
    </row>
    <row r="167" spans="1:3">
      <c r="A167" s="388">
        <v>41463</v>
      </c>
      <c r="B167" s="387">
        <v>2.0764</v>
      </c>
      <c r="C167" s="387">
        <v>3.9964</v>
      </c>
    </row>
    <row r="168" spans="1:3">
      <c r="A168" s="388">
        <v>41464</v>
      </c>
      <c r="B168" s="387">
        <v>2.0825999999999998</v>
      </c>
      <c r="C168" s="387">
        <v>4.0026000000000002</v>
      </c>
    </row>
    <row r="169" spans="1:3">
      <c r="A169" s="388">
        <v>41465</v>
      </c>
      <c r="B169" s="387">
        <v>2.1253000000000002</v>
      </c>
      <c r="C169" s="387">
        <v>4.0453000000000001</v>
      </c>
    </row>
    <row r="170" spans="1:3">
      <c r="A170" s="388">
        <v>41466</v>
      </c>
      <c r="B170" s="387">
        <v>2.1728999999999998</v>
      </c>
      <c r="C170" s="387">
        <v>4.0929000000000002</v>
      </c>
    </row>
    <row r="171" spans="1:3">
      <c r="A171" s="388">
        <v>41467</v>
      </c>
      <c r="B171" s="387">
        <v>2.1714000000000002</v>
      </c>
      <c r="C171" s="387">
        <v>4.0914000000000001</v>
      </c>
    </row>
    <row r="172" spans="1:3">
      <c r="A172" s="388">
        <v>41470</v>
      </c>
      <c r="B172" s="387">
        <v>2.2202999999999999</v>
      </c>
      <c r="C172" s="387">
        <v>4.1402999999999999</v>
      </c>
    </row>
    <row r="173" spans="1:3">
      <c r="A173" s="388">
        <v>41471</v>
      </c>
      <c r="B173" s="387">
        <v>2.2435</v>
      </c>
      <c r="C173" s="387">
        <v>4.1635</v>
      </c>
    </row>
    <row r="174" spans="1:3">
      <c r="A174" s="388">
        <v>41472</v>
      </c>
      <c r="B174" s="387">
        <v>2.2195999999999998</v>
      </c>
      <c r="C174" s="387">
        <v>4.1395999999999997</v>
      </c>
    </row>
    <row r="175" spans="1:3">
      <c r="A175" s="388">
        <v>41473</v>
      </c>
      <c r="B175" s="387">
        <v>2.2038000000000002</v>
      </c>
      <c r="C175" s="387">
        <v>4.1238000000000001</v>
      </c>
    </row>
    <row r="176" spans="1:3">
      <c r="A176" s="388">
        <v>41474</v>
      </c>
      <c r="B176" s="387">
        <v>2.1543000000000001</v>
      </c>
      <c r="C176" s="387">
        <v>4.0743</v>
      </c>
    </row>
    <row r="177" spans="1:3">
      <c r="A177" s="388">
        <v>41477</v>
      </c>
      <c r="B177" s="387">
        <v>2.2025999999999999</v>
      </c>
      <c r="C177" s="387">
        <v>4.1226000000000003</v>
      </c>
    </row>
    <row r="178" spans="1:3">
      <c r="A178" s="388">
        <v>41478</v>
      </c>
      <c r="B178" s="387">
        <v>2.2416</v>
      </c>
      <c r="C178" s="387">
        <v>4.1616</v>
      </c>
    </row>
    <row r="179" spans="1:3">
      <c r="A179" s="388">
        <v>41479</v>
      </c>
      <c r="B179" s="387">
        <v>2.2502</v>
      </c>
      <c r="C179" s="387">
        <v>4.1702000000000004</v>
      </c>
    </row>
    <row r="180" spans="1:3">
      <c r="A180" s="388">
        <v>41480</v>
      </c>
      <c r="B180" s="387">
        <v>2.2349000000000001</v>
      </c>
      <c r="C180" s="387">
        <v>4.1548999999999996</v>
      </c>
    </row>
    <row r="181" spans="1:3">
      <c r="A181" s="388">
        <v>41481</v>
      </c>
      <c r="B181" s="387">
        <v>2.2218</v>
      </c>
      <c r="C181" s="387">
        <v>4.1417999999999999</v>
      </c>
    </row>
    <row r="182" spans="1:3">
      <c r="A182" s="388">
        <v>41484</v>
      </c>
      <c r="B182" s="387">
        <v>2.1945000000000001</v>
      </c>
      <c r="C182" s="387">
        <v>4.1144999999999996</v>
      </c>
    </row>
    <row r="183" spans="1:3">
      <c r="A183" s="388">
        <v>41485</v>
      </c>
      <c r="B183" s="387">
        <v>2.1844000000000001</v>
      </c>
      <c r="C183" s="387">
        <v>4.1044</v>
      </c>
    </row>
    <row r="184" spans="1:3">
      <c r="A184" s="388">
        <v>41486</v>
      </c>
      <c r="B184" s="387">
        <v>2.1892</v>
      </c>
      <c r="C184" s="387">
        <v>4.1092000000000004</v>
      </c>
    </row>
    <row r="185" spans="1:3">
      <c r="A185" s="388">
        <v>41487</v>
      </c>
      <c r="B185" s="387">
        <v>2.226</v>
      </c>
      <c r="C185" s="387">
        <v>4.1459999999999999</v>
      </c>
    </row>
    <row r="186" spans="1:3">
      <c r="A186" s="388">
        <v>41488</v>
      </c>
      <c r="B186" s="387">
        <v>2.2370000000000001</v>
      </c>
      <c r="C186" s="387">
        <v>4.157</v>
      </c>
    </row>
    <row r="187" spans="1:3">
      <c r="A187" s="388">
        <v>41491</v>
      </c>
      <c r="B187" s="387">
        <v>2.2776999999999998</v>
      </c>
      <c r="C187" s="387">
        <v>4.1977000000000002</v>
      </c>
    </row>
    <row r="188" spans="1:3">
      <c r="A188" s="388">
        <v>41492</v>
      </c>
      <c r="B188" s="387">
        <v>2.3233000000000001</v>
      </c>
      <c r="C188" s="387">
        <v>4.2432999999999996</v>
      </c>
    </row>
    <row r="189" spans="1:3">
      <c r="A189" s="388">
        <v>41493</v>
      </c>
      <c r="B189" s="387">
        <v>2.3155999999999999</v>
      </c>
      <c r="C189" s="387">
        <v>4.2355999999999998</v>
      </c>
    </row>
    <row r="190" spans="1:3">
      <c r="A190" s="388">
        <v>41494</v>
      </c>
      <c r="B190" s="387">
        <v>2.3313000000000001</v>
      </c>
      <c r="C190" s="387">
        <v>4.2512999999999996</v>
      </c>
    </row>
    <row r="191" spans="1:3">
      <c r="A191" s="388">
        <v>41495</v>
      </c>
      <c r="B191" s="387">
        <v>2.3359999999999999</v>
      </c>
      <c r="C191" s="387">
        <v>4.2560000000000002</v>
      </c>
    </row>
    <row r="192" spans="1:3">
      <c r="A192" s="388">
        <v>41498</v>
      </c>
      <c r="B192" s="387">
        <v>2.3799000000000001</v>
      </c>
      <c r="C192" s="387">
        <v>4.2999000000000001</v>
      </c>
    </row>
    <row r="193" spans="1:3">
      <c r="A193" s="388">
        <v>41499</v>
      </c>
      <c r="B193" s="387">
        <v>2.3694999999999999</v>
      </c>
      <c r="C193" s="387">
        <v>4.2895000000000003</v>
      </c>
    </row>
    <row r="194" spans="1:3">
      <c r="A194" s="388">
        <v>41500</v>
      </c>
      <c r="B194" s="387">
        <v>2.3761000000000001</v>
      </c>
      <c r="C194" s="387">
        <v>4.2961</v>
      </c>
    </row>
    <row r="195" spans="1:3">
      <c r="A195" s="388">
        <v>41501</v>
      </c>
      <c r="B195" s="387">
        <v>2.3273000000000001</v>
      </c>
      <c r="C195" s="387">
        <v>4.2473000000000001</v>
      </c>
    </row>
    <row r="196" spans="1:3">
      <c r="A196" s="388">
        <v>41502</v>
      </c>
      <c r="B196" s="387">
        <v>2.2902</v>
      </c>
      <c r="C196" s="387">
        <v>4.2102000000000004</v>
      </c>
    </row>
    <row r="197" spans="1:3">
      <c r="A197" s="388">
        <v>41505</v>
      </c>
      <c r="B197" s="387">
        <v>2.3220999999999998</v>
      </c>
      <c r="C197" s="387">
        <v>4.2420999999999998</v>
      </c>
    </row>
    <row r="198" spans="1:3">
      <c r="A198" s="388">
        <v>41506</v>
      </c>
      <c r="B198" s="387">
        <v>2.3098000000000001</v>
      </c>
      <c r="C198" s="387">
        <v>4.2298</v>
      </c>
    </row>
    <row r="199" spans="1:3">
      <c r="A199" s="388">
        <v>41507</v>
      </c>
      <c r="B199" s="387">
        <v>2.3119000000000001</v>
      </c>
      <c r="C199" s="387">
        <v>4.2319000000000004</v>
      </c>
    </row>
    <row r="200" spans="1:3">
      <c r="A200" s="388">
        <v>41508</v>
      </c>
      <c r="B200" s="387">
        <v>2.3111000000000002</v>
      </c>
      <c r="C200" s="387">
        <v>4.2310999999999996</v>
      </c>
    </row>
    <row r="201" spans="1:3">
      <c r="A201" s="388">
        <v>41509</v>
      </c>
      <c r="B201" s="387">
        <v>2.3075000000000001</v>
      </c>
      <c r="C201" s="387">
        <v>4.2275</v>
      </c>
    </row>
    <row r="202" spans="1:3">
      <c r="A202" s="388">
        <v>41512</v>
      </c>
      <c r="B202" s="387">
        <v>2.3460999999999999</v>
      </c>
      <c r="C202" s="387">
        <v>4.2660999999999998</v>
      </c>
    </row>
    <row r="203" spans="1:3">
      <c r="A203" s="388">
        <v>41513</v>
      </c>
      <c r="B203" s="387">
        <v>2.3591000000000002</v>
      </c>
      <c r="C203" s="387">
        <v>4.2790999999999997</v>
      </c>
    </row>
    <row r="204" spans="1:3">
      <c r="A204" s="388">
        <v>41514</v>
      </c>
      <c r="B204" s="387">
        <v>2.3292999999999999</v>
      </c>
      <c r="C204" s="387">
        <v>4.2492999999999999</v>
      </c>
    </row>
    <row r="205" spans="1:3">
      <c r="A205" s="388">
        <v>41515</v>
      </c>
      <c r="B205" s="387">
        <v>2.3424</v>
      </c>
      <c r="C205" s="387">
        <v>4.2624000000000004</v>
      </c>
    </row>
    <row r="206" spans="1:3">
      <c r="A206" s="388">
        <v>41516</v>
      </c>
      <c r="B206" s="387">
        <v>2.3008999999999999</v>
      </c>
      <c r="C206" s="387">
        <v>4.2209000000000003</v>
      </c>
    </row>
    <row r="207" spans="1:3">
      <c r="A207" s="388">
        <v>41519</v>
      </c>
      <c r="B207" s="387">
        <v>2.2763</v>
      </c>
      <c r="C207" s="387">
        <v>4.1962999999999999</v>
      </c>
    </row>
    <row r="208" spans="1:3">
      <c r="A208" s="388">
        <v>41520</v>
      </c>
      <c r="B208" s="387">
        <v>2.3134999999999999</v>
      </c>
      <c r="C208" s="387">
        <v>4.2335000000000003</v>
      </c>
    </row>
    <row r="209" spans="1:3">
      <c r="A209" s="388">
        <v>41521</v>
      </c>
      <c r="B209" s="387">
        <v>2.3018999999999998</v>
      </c>
      <c r="C209" s="387">
        <v>4.2218999999999998</v>
      </c>
    </row>
    <row r="210" spans="1:3">
      <c r="A210" s="388">
        <v>41522</v>
      </c>
      <c r="B210" s="387">
        <v>2.3121</v>
      </c>
      <c r="C210" s="387">
        <v>4.2321</v>
      </c>
    </row>
    <row r="211" spans="1:3">
      <c r="A211" s="388">
        <v>41523</v>
      </c>
      <c r="B211" s="387">
        <v>2.3123999999999998</v>
      </c>
      <c r="C211" s="387">
        <v>4.2324000000000002</v>
      </c>
    </row>
    <row r="212" spans="1:3">
      <c r="A212" s="388">
        <v>41526</v>
      </c>
      <c r="B212" s="387">
        <v>2.3226</v>
      </c>
      <c r="C212" s="387">
        <v>4.2426000000000004</v>
      </c>
    </row>
    <row r="213" spans="1:3">
      <c r="A213" s="388">
        <v>41527</v>
      </c>
      <c r="B213" s="387">
        <v>2.3195000000000001</v>
      </c>
      <c r="C213" s="387">
        <v>4.2394999999999996</v>
      </c>
    </row>
    <row r="214" spans="1:3">
      <c r="A214" s="388">
        <v>41528</v>
      </c>
      <c r="B214" s="387">
        <v>2.3285999999999998</v>
      </c>
      <c r="C214" s="387">
        <v>4.2485999999999997</v>
      </c>
    </row>
    <row r="215" spans="1:3">
      <c r="A215" s="388">
        <v>41529</v>
      </c>
      <c r="B215" s="387">
        <v>2.3252999999999999</v>
      </c>
      <c r="C215" s="387">
        <v>4.2453000000000003</v>
      </c>
    </row>
    <row r="216" spans="1:3">
      <c r="A216" s="388">
        <v>41530</v>
      </c>
      <c r="B216" s="387">
        <v>2.3391999999999999</v>
      </c>
      <c r="C216" s="387">
        <v>4.2591999999999999</v>
      </c>
    </row>
    <row r="217" spans="1:3">
      <c r="A217" s="388">
        <v>41533</v>
      </c>
      <c r="B217" s="387">
        <v>2.3289</v>
      </c>
      <c r="C217" s="387">
        <v>4.2488999999999999</v>
      </c>
    </row>
    <row r="218" spans="1:3">
      <c r="A218" s="388">
        <v>41534</v>
      </c>
      <c r="B218" s="387">
        <v>2.2726000000000002</v>
      </c>
      <c r="C218" s="387">
        <v>4.1925999999999997</v>
      </c>
    </row>
    <row r="219" spans="1:3">
      <c r="A219" s="388">
        <v>41535</v>
      </c>
      <c r="B219" s="387">
        <v>2.2848000000000002</v>
      </c>
      <c r="C219" s="387">
        <v>4.2047999999999996</v>
      </c>
    </row>
    <row r="220" spans="1:3">
      <c r="A220" s="388">
        <v>41540</v>
      </c>
      <c r="B220" s="387">
        <v>2.3111000000000002</v>
      </c>
      <c r="C220" s="387">
        <v>4.2310999999999996</v>
      </c>
    </row>
    <row r="221" spans="1:3">
      <c r="A221" s="388">
        <v>41541</v>
      </c>
      <c r="B221" s="387">
        <v>2.3037000000000001</v>
      </c>
      <c r="C221" s="387">
        <v>4.2237</v>
      </c>
    </row>
    <row r="222" spans="1:3">
      <c r="A222" s="388">
        <v>41542</v>
      </c>
      <c r="B222" s="387">
        <v>2.2793000000000001</v>
      </c>
      <c r="C222" s="387">
        <v>4.1993</v>
      </c>
    </row>
    <row r="223" spans="1:3">
      <c r="A223" s="388">
        <v>41543</v>
      </c>
      <c r="B223" s="387">
        <v>2.2816000000000001</v>
      </c>
      <c r="C223" s="387">
        <v>4.2016</v>
      </c>
    </row>
    <row r="224" spans="1:3">
      <c r="A224" s="388">
        <v>41544</v>
      </c>
      <c r="B224" s="387">
        <v>2.2764000000000002</v>
      </c>
      <c r="C224" s="387">
        <v>4.1963999999999997</v>
      </c>
    </row>
    <row r="225" spans="1:3">
      <c r="A225" s="388">
        <v>41547</v>
      </c>
      <c r="B225" s="387">
        <v>2.2936000000000001</v>
      </c>
      <c r="C225" s="387">
        <v>4.2135999999999996</v>
      </c>
    </row>
    <row r="226" spans="1:3">
      <c r="A226" s="388">
        <v>41555</v>
      </c>
      <c r="B226" s="387">
        <v>2.2948</v>
      </c>
      <c r="C226" s="387">
        <v>4.2148000000000003</v>
      </c>
    </row>
    <row r="227" spans="1:3">
      <c r="A227" s="388">
        <v>41556</v>
      </c>
      <c r="B227" s="387">
        <v>2.3054999999999999</v>
      </c>
      <c r="C227" s="387">
        <v>4.2255000000000003</v>
      </c>
    </row>
    <row r="228" spans="1:3">
      <c r="A228" s="388">
        <v>41557</v>
      </c>
      <c r="B228" s="387">
        <v>2.2803</v>
      </c>
      <c r="C228" s="387">
        <v>4.2003000000000004</v>
      </c>
    </row>
    <row r="229" spans="1:3">
      <c r="A229" s="388">
        <v>41558</v>
      </c>
      <c r="B229" s="387">
        <v>2.3022999999999998</v>
      </c>
      <c r="C229" s="387">
        <v>4.2222999999999997</v>
      </c>
    </row>
    <row r="230" spans="1:3">
      <c r="A230" s="388">
        <v>41561</v>
      </c>
      <c r="B230" s="387">
        <v>2.3233000000000001</v>
      </c>
      <c r="C230" s="387">
        <v>4.2432999999999996</v>
      </c>
    </row>
    <row r="231" spans="1:3">
      <c r="A231" s="388">
        <v>41562</v>
      </c>
      <c r="B231" s="387">
        <v>2.3193000000000001</v>
      </c>
      <c r="C231" s="387">
        <v>4.2393000000000001</v>
      </c>
    </row>
    <row r="232" spans="1:3">
      <c r="A232" s="388">
        <v>41563</v>
      </c>
      <c r="B232" s="387">
        <v>2.2858000000000001</v>
      </c>
      <c r="C232" s="387">
        <v>4.2058</v>
      </c>
    </row>
    <row r="233" spans="1:3">
      <c r="A233" s="388">
        <v>41564</v>
      </c>
      <c r="B233" s="387">
        <v>2.2797000000000001</v>
      </c>
      <c r="C233" s="387">
        <v>4.1997</v>
      </c>
    </row>
    <row r="234" spans="1:3">
      <c r="A234" s="388">
        <v>41565</v>
      </c>
      <c r="B234" s="387">
        <v>2.2669999999999999</v>
      </c>
      <c r="C234" s="387">
        <v>4.1870000000000003</v>
      </c>
    </row>
    <row r="235" spans="1:3">
      <c r="A235" s="388">
        <v>41568</v>
      </c>
      <c r="B235" s="387">
        <v>2.3035000000000001</v>
      </c>
      <c r="C235" s="387">
        <v>4.2234999999999996</v>
      </c>
    </row>
    <row r="236" spans="1:3">
      <c r="A236" s="388">
        <v>41569</v>
      </c>
      <c r="B236" s="387">
        <v>2.2864</v>
      </c>
      <c r="C236" s="387">
        <v>4.2064000000000004</v>
      </c>
    </row>
    <row r="237" spans="1:3">
      <c r="A237" s="388">
        <v>41570</v>
      </c>
      <c r="B237" s="387">
        <v>2.2635000000000001</v>
      </c>
      <c r="C237" s="387">
        <v>4.1835000000000004</v>
      </c>
    </row>
    <row r="238" spans="1:3">
      <c r="A238" s="388">
        <v>41571</v>
      </c>
      <c r="B238" s="387">
        <v>2.2549000000000001</v>
      </c>
      <c r="C238" s="387">
        <v>4.1749000000000001</v>
      </c>
    </row>
    <row r="239" spans="1:3">
      <c r="A239" s="388">
        <v>41572</v>
      </c>
      <c r="B239" s="387">
        <v>2.2086000000000001</v>
      </c>
      <c r="C239" s="387">
        <v>4.1285999999999996</v>
      </c>
    </row>
    <row r="240" spans="1:3">
      <c r="A240" s="388">
        <v>41575</v>
      </c>
      <c r="B240" s="387">
        <v>2.1882999999999999</v>
      </c>
      <c r="C240" s="387">
        <v>4.1082999999999998</v>
      </c>
    </row>
    <row r="241" spans="1:3">
      <c r="A241" s="388">
        <v>41576</v>
      </c>
      <c r="B241" s="387">
        <v>2.1536</v>
      </c>
      <c r="C241" s="387">
        <v>4.0735999999999999</v>
      </c>
    </row>
    <row r="242" spans="1:3">
      <c r="A242" s="388">
        <v>41577</v>
      </c>
      <c r="B242" s="387">
        <v>2.1783999999999999</v>
      </c>
      <c r="C242" s="387">
        <v>4.0983999999999998</v>
      </c>
    </row>
    <row r="243" spans="1:3">
      <c r="A243" s="388">
        <v>41578</v>
      </c>
      <c r="B243" s="387">
        <v>2.1831</v>
      </c>
      <c r="C243" s="387">
        <v>4.1031000000000004</v>
      </c>
    </row>
    <row r="244" spans="1:3">
      <c r="A244" s="388">
        <v>41579</v>
      </c>
      <c r="B244" s="387">
        <v>2.1667999999999998</v>
      </c>
      <c r="C244" s="387">
        <v>4.0868000000000002</v>
      </c>
    </row>
    <row r="245" spans="1:3">
      <c r="A245" s="388">
        <v>41582</v>
      </c>
      <c r="B245" s="387">
        <v>2.1553</v>
      </c>
      <c r="C245" s="387">
        <v>4.0753000000000004</v>
      </c>
    </row>
    <row r="246" spans="1:3">
      <c r="A246" s="388">
        <v>41583</v>
      </c>
      <c r="B246" s="387">
        <v>2.1619000000000002</v>
      </c>
      <c r="C246" s="387">
        <v>4.0819000000000001</v>
      </c>
    </row>
    <row r="247" spans="1:3">
      <c r="A247" s="388">
        <v>41584</v>
      </c>
      <c r="B247" s="387">
        <v>2.1516999999999999</v>
      </c>
      <c r="C247" s="387">
        <v>4.0716999999999999</v>
      </c>
    </row>
    <row r="248" spans="1:3">
      <c r="A248" s="388">
        <v>41585</v>
      </c>
      <c r="B248" s="387">
        <v>2.1240999999999999</v>
      </c>
      <c r="C248" s="387">
        <v>4.0441000000000003</v>
      </c>
    </row>
    <row r="249" spans="1:3">
      <c r="A249" s="388">
        <v>41586</v>
      </c>
      <c r="B249" s="387">
        <v>2.1006999999999998</v>
      </c>
      <c r="C249" s="387">
        <v>4.0206999999999997</v>
      </c>
    </row>
    <row r="250" spans="1:3">
      <c r="A250" s="388">
        <v>41589</v>
      </c>
      <c r="B250" s="387">
        <v>2.1459999999999999</v>
      </c>
      <c r="C250" s="387">
        <v>4.0659999999999998</v>
      </c>
    </row>
    <row r="251" spans="1:3">
      <c r="A251" s="388">
        <v>41590</v>
      </c>
      <c r="B251" s="387">
        <v>2.1947000000000001</v>
      </c>
      <c r="C251" s="387">
        <v>4.1147</v>
      </c>
    </row>
    <row r="252" spans="1:3">
      <c r="A252" s="388">
        <v>41591</v>
      </c>
      <c r="B252" s="387">
        <v>2.1566000000000001</v>
      </c>
      <c r="C252" s="387">
        <v>4.0766</v>
      </c>
    </row>
    <row r="253" spans="1:3">
      <c r="A253" s="388">
        <v>41592</v>
      </c>
      <c r="B253" s="387">
        <v>2.1720999999999999</v>
      </c>
      <c r="C253" s="387">
        <v>4.0921000000000003</v>
      </c>
    </row>
    <row r="254" spans="1:3">
      <c r="A254" s="388">
        <v>41593</v>
      </c>
      <c r="B254" s="387">
        <v>2.1968000000000001</v>
      </c>
      <c r="C254" s="387">
        <v>4.1167999999999996</v>
      </c>
    </row>
    <row r="255" spans="1:3">
      <c r="A255" s="388">
        <v>41596</v>
      </c>
      <c r="B255" s="387">
        <v>2.2233000000000001</v>
      </c>
      <c r="C255" s="387">
        <v>4.1433</v>
      </c>
    </row>
    <row r="256" spans="1:3">
      <c r="A256" s="388">
        <v>41597</v>
      </c>
      <c r="B256" s="387">
        <v>2.2231999999999998</v>
      </c>
      <c r="C256" s="387">
        <v>4.1432000000000002</v>
      </c>
    </row>
    <row r="257" spans="1:3">
      <c r="A257" s="388">
        <v>41598</v>
      </c>
      <c r="B257" s="387">
        <v>2.2323</v>
      </c>
      <c r="C257" s="387">
        <v>4.1523000000000003</v>
      </c>
    </row>
    <row r="258" spans="1:3">
      <c r="A258" s="388">
        <v>41599</v>
      </c>
      <c r="B258" s="387">
        <v>2.2319</v>
      </c>
      <c r="C258" s="387">
        <v>4.1519000000000004</v>
      </c>
    </row>
    <row r="259" spans="1:3">
      <c r="A259" s="388">
        <v>41600</v>
      </c>
      <c r="B259" s="387">
        <v>2.2206999999999999</v>
      </c>
      <c r="C259" s="387">
        <v>4.1406999999999998</v>
      </c>
    </row>
    <row r="260" spans="1:3">
      <c r="A260" s="388">
        <v>41603</v>
      </c>
      <c r="B260" s="387">
        <v>2.2206000000000001</v>
      </c>
      <c r="C260" s="387">
        <v>4.1406000000000001</v>
      </c>
    </row>
    <row r="261" spans="1:3">
      <c r="A261" s="388">
        <v>41604</v>
      </c>
      <c r="B261" s="387">
        <v>2.2168000000000001</v>
      </c>
      <c r="C261" s="387">
        <v>4.1368</v>
      </c>
    </row>
    <row r="262" spans="1:3">
      <c r="A262" s="388">
        <v>41605</v>
      </c>
      <c r="B262" s="387">
        <v>2.2240000000000002</v>
      </c>
      <c r="C262" s="387">
        <v>4.1440000000000001</v>
      </c>
    </row>
    <row r="263" spans="1:3">
      <c r="A263" s="388">
        <v>41606</v>
      </c>
      <c r="B263" s="387">
        <v>2.2406000000000001</v>
      </c>
      <c r="C263" s="387">
        <v>4.1605999999999996</v>
      </c>
    </row>
    <row r="264" spans="1:3">
      <c r="A264" s="388">
        <v>41607</v>
      </c>
      <c r="B264" s="387">
        <v>2.2566999999999999</v>
      </c>
      <c r="C264" s="387">
        <v>4.1767000000000003</v>
      </c>
    </row>
    <row r="265" spans="1:3">
      <c r="A265" s="388">
        <v>41610</v>
      </c>
      <c r="B265" s="387">
        <v>2.177</v>
      </c>
      <c r="C265" s="387">
        <v>4.0970000000000004</v>
      </c>
    </row>
    <row r="266" spans="1:3">
      <c r="A266" s="388">
        <v>41611</v>
      </c>
      <c r="B266" s="387">
        <v>2.2170000000000001</v>
      </c>
      <c r="C266" s="387">
        <v>4.1369999999999996</v>
      </c>
    </row>
    <row r="267" spans="1:3">
      <c r="A267" s="388">
        <v>41612</v>
      </c>
      <c r="B267" s="387">
        <v>2.2433999999999998</v>
      </c>
      <c r="C267" s="387">
        <v>4.1634000000000002</v>
      </c>
    </row>
    <row r="268" spans="1:3">
      <c r="A268" s="388">
        <v>41613</v>
      </c>
      <c r="B268" s="387">
        <v>2.2481</v>
      </c>
      <c r="C268" s="387">
        <v>4.1680999999999999</v>
      </c>
    </row>
    <row r="269" spans="1:3">
      <c r="A269" s="388">
        <v>41614</v>
      </c>
      <c r="B269" s="387">
        <v>2.2511000000000001</v>
      </c>
      <c r="C269" s="387">
        <v>4.1711</v>
      </c>
    </row>
    <row r="270" spans="1:3">
      <c r="A270" s="388">
        <v>41617</v>
      </c>
      <c r="B270" s="387">
        <v>2.2688999999999999</v>
      </c>
      <c r="C270" s="387">
        <v>4.1889000000000003</v>
      </c>
    </row>
    <row r="271" spans="1:3">
      <c r="A271" s="388">
        <v>41618</v>
      </c>
      <c r="B271" s="387">
        <v>2.2675999999999998</v>
      </c>
      <c r="C271" s="387">
        <v>4.1875999999999998</v>
      </c>
    </row>
    <row r="272" spans="1:3">
      <c r="A272" s="388">
        <v>41619</v>
      </c>
      <c r="B272" s="387">
        <v>2.2523</v>
      </c>
      <c r="C272" s="387">
        <v>4.1722999999999999</v>
      </c>
    </row>
    <row r="273" spans="1:3">
      <c r="A273" s="388">
        <v>41620</v>
      </c>
      <c r="B273" s="387">
        <v>2.2557999999999998</v>
      </c>
      <c r="C273" s="387">
        <v>4.1757999999999997</v>
      </c>
    </row>
    <row r="274" spans="1:3">
      <c r="A274" s="388">
        <v>41621</v>
      </c>
      <c r="B274" s="387">
        <v>2.2623000000000002</v>
      </c>
      <c r="C274" s="387">
        <v>4.1822999999999997</v>
      </c>
    </row>
    <row r="275" spans="1:3">
      <c r="A275" s="388">
        <v>41624</v>
      </c>
      <c r="B275" s="387">
        <v>2.2360000000000002</v>
      </c>
      <c r="C275" s="387">
        <v>4.1559999999999997</v>
      </c>
    </row>
    <row r="276" spans="1:3">
      <c r="A276" s="388">
        <v>41625</v>
      </c>
      <c r="B276" s="387">
        <v>2.2382</v>
      </c>
      <c r="C276" s="387">
        <v>4.1581999999999999</v>
      </c>
    </row>
    <row r="277" spans="1:3">
      <c r="A277" s="388">
        <v>41626</v>
      </c>
      <c r="B277" s="387">
        <v>2.2425999999999999</v>
      </c>
      <c r="C277" s="387">
        <v>4.1626000000000003</v>
      </c>
    </row>
    <row r="278" spans="1:3">
      <c r="A278" s="388">
        <v>41627</v>
      </c>
      <c r="B278" s="387">
        <v>2.2241</v>
      </c>
      <c r="C278" s="387">
        <v>4.1440999999999999</v>
      </c>
    </row>
    <row r="279" spans="1:3">
      <c r="A279" s="388">
        <v>41628</v>
      </c>
      <c r="B279" s="387">
        <v>2.2101000000000002</v>
      </c>
      <c r="C279" s="387">
        <v>4.1300999999999997</v>
      </c>
    </row>
    <row r="280" spans="1:3">
      <c r="A280" s="388">
        <v>41631</v>
      </c>
      <c r="B280" s="387">
        <v>2.2412999999999998</v>
      </c>
      <c r="C280" s="387">
        <v>4.1612999999999998</v>
      </c>
    </row>
    <row r="281" spans="1:3">
      <c r="A281" s="388">
        <v>41632</v>
      </c>
      <c r="B281" s="387">
        <v>2.2465000000000002</v>
      </c>
      <c r="C281" s="387">
        <v>4.1665000000000001</v>
      </c>
    </row>
    <row r="282" spans="1:3">
      <c r="A282" s="388">
        <v>41633</v>
      </c>
      <c r="B282" s="387">
        <v>2.27</v>
      </c>
      <c r="C282" s="387">
        <v>4.1900000000000004</v>
      </c>
    </row>
    <row r="283" spans="1:3">
      <c r="A283" s="388">
        <v>41634</v>
      </c>
      <c r="B283" s="387">
        <v>2.2530000000000001</v>
      </c>
      <c r="C283" s="387">
        <v>4.173</v>
      </c>
    </row>
    <row r="284" spans="1:3">
      <c r="A284" s="388">
        <v>41635</v>
      </c>
      <c r="B284" s="387">
        <v>2.2646000000000002</v>
      </c>
      <c r="C284" s="387">
        <v>4.1845999999999997</v>
      </c>
    </row>
    <row r="285" spans="1:3">
      <c r="A285" s="388">
        <v>41638</v>
      </c>
      <c r="B285" s="387">
        <v>2.2746</v>
      </c>
      <c r="C285" s="387">
        <v>4.1946000000000003</v>
      </c>
    </row>
    <row r="286" spans="1:3">
      <c r="A286" s="388">
        <v>41639</v>
      </c>
      <c r="B286" s="387">
        <v>2.3098000000000001</v>
      </c>
      <c r="C286" s="387">
        <v>4.2298</v>
      </c>
    </row>
    <row r="287" spans="1:3">
      <c r="A287" s="388">
        <v>41641</v>
      </c>
      <c r="B287" s="387">
        <v>2.3271999999999999</v>
      </c>
      <c r="C287" s="387">
        <v>4.2472000000000003</v>
      </c>
    </row>
    <row r="288" spans="1:3">
      <c r="A288" s="388">
        <v>41642</v>
      </c>
      <c r="B288" s="387">
        <v>2.3140000000000001</v>
      </c>
      <c r="C288" s="387">
        <v>4.234</v>
      </c>
    </row>
    <row r="289" spans="1:3">
      <c r="A289" s="388">
        <v>41645</v>
      </c>
      <c r="B289" s="387">
        <v>2.2764000000000002</v>
      </c>
      <c r="C289" s="387">
        <v>4.1963999999999997</v>
      </c>
    </row>
    <row r="290" spans="1:3">
      <c r="A290" s="388">
        <v>41646</v>
      </c>
      <c r="B290" s="387">
        <v>2.2847</v>
      </c>
      <c r="C290" s="387">
        <v>4.2046999999999999</v>
      </c>
    </row>
    <row r="291" spans="1:3">
      <c r="A291" s="388">
        <v>41647</v>
      </c>
      <c r="B291" s="387">
        <v>2.2988</v>
      </c>
      <c r="C291" s="387">
        <v>4.2187999999999999</v>
      </c>
    </row>
    <row r="292" spans="1:3">
      <c r="A292" s="388">
        <v>41648</v>
      </c>
      <c r="B292" s="387">
        <v>2.2858999999999998</v>
      </c>
      <c r="C292" s="387">
        <v>4.2058999999999997</v>
      </c>
    </row>
    <row r="293" spans="1:3">
      <c r="A293" s="388">
        <v>41649</v>
      </c>
      <c r="B293" s="387">
        <v>2.2559999999999998</v>
      </c>
      <c r="C293" s="387">
        <v>4.1760000000000002</v>
      </c>
    </row>
    <row r="294" spans="1:3">
      <c r="A294" s="388">
        <v>41652</v>
      </c>
      <c r="B294" s="387">
        <v>2.2480000000000002</v>
      </c>
      <c r="C294" s="387">
        <v>4.1680000000000001</v>
      </c>
    </row>
    <row r="295" spans="1:3">
      <c r="A295" s="388">
        <v>41653</v>
      </c>
      <c r="B295" s="387">
        <v>2.2785000000000002</v>
      </c>
      <c r="C295" s="387">
        <v>4.1985000000000001</v>
      </c>
    </row>
    <row r="296" spans="1:3">
      <c r="A296" s="388">
        <v>41654</v>
      </c>
      <c r="B296" s="387">
        <v>2.2944</v>
      </c>
      <c r="C296" s="387">
        <v>4.2144000000000004</v>
      </c>
    </row>
    <row r="297" spans="1:3">
      <c r="A297" s="388">
        <v>41655</v>
      </c>
      <c r="B297" s="387">
        <v>2.2955000000000001</v>
      </c>
      <c r="C297" s="387">
        <v>4.2154999999999996</v>
      </c>
    </row>
    <row r="298" spans="1:3">
      <c r="A298" s="388">
        <v>41656</v>
      </c>
      <c r="B298" s="387">
        <v>2.2604000000000002</v>
      </c>
      <c r="C298" s="387">
        <v>4.1803999999999997</v>
      </c>
    </row>
    <row r="299" spans="1:3">
      <c r="A299" s="388">
        <v>41659</v>
      </c>
      <c r="B299" s="387">
        <v>2.2389999999999999</v>
      </c>
      <c r="C299" s="387">
        <v>4.1589999999999998</v>
      </c>
    </row>
    <row r="300" spans="1:3">
      <c r="A300" s="388">
        <v>41660</v>
      </c>
      <c r="B300" s="387">
        <v>2.2530000000000001</v>
      </c>
      <c r="C300" s="387">
        <v>4.173</v>
      </c>
    </row>
    <row r="301" spans="1:3">
      <c r="A301" s="388">
        <v>41661</v>
      </c>
      <c r="B301" s="387">
        <v>2.2858999999999998</v>
      </c>
      <c r="C301" s="387">
        <v>4.2058999999999997</v>
      </c>
    </row>
    <row r="302" spans="1:3">
      <c r="A302" s="388">
        <v>41662</v>
      </c>
      <c r="B302" s="387">
        <v>2.2814000000000001</v>
      </c>
      <c r="C302" s="387">
        <v>4.2013999999999996</v>
      </c>
    </row>
    <row r="303" spans="1:3">
      <c r="A303" s="388">
        <v>41663</v>
      </c>
      <c r="B303" s="387">
        <v>2.3062999999999998</v>
      </c>
      <c r="C303" s="387">
        <v>4.2263000000000002</v>
      </c>
    </row>
    <row r="304" spans="1:3">
      <c r="A304" s="388">
        <v>41666</v>
      </c>
      <c r="B304" s="387">
        <v>2.2862</v>
      </c>
      <c r="C304" s="387">
        <v>4.2061999999999999</v>
      </c>
    </row>
    <row r="305" spans="1:3">
      <c r="A305" s="388">
        <v>41667</v>
      </c>
      <c r="B305" s="387">
        <v>2.278</v>
      </c>
      <c r="C305" s="387">
        <v>4.1980000000000004</v>
      </c>
    </row>
    <row r="306" spans="1:3">
      <c r="A306" s="388">
        <v>41668</v>
      </c>
      <c r="B306" s="387">
        <v>2.2869000000000002</v>
      </c>
      <c r="C306" s="387">
        <v>4.2069000000000001</v>
      </c>
    </row>
    <row r="307" spans="1:3">
      <c r="A307" s="388">
        <v>41669</v>
      </c>
      <c r="B307" s="387">
        <v>2.2694999999999999</v>
      </c>
      <c r="C307" s="387">
        <v>4.1894999999999998</v>
      </c>
    </row>
    <row r="308" spans="1:3">
      <c r="A308" s="388">
        <v>41677</v>
      </c>
      <c r="B308" s="387">
        <v>2.2949999999999999</v>
      </c>
      <c r="C308" s="387">
        <v>4.2149999999999999</v>
      </c>
    </row>
    <row r="309" spans="1:3">
      <c r="A309" s="388">
        <v>41680</v>
      </c>
      <c r="B309" s="387">
        <v>2.3576000000000001</v>
      </c>
      <c r="C309" s="387">
        <v>4.2775999999999996</v>
      </c>
    </row>
    <row r="310" spans="1:3">
      <c r="A310" s="388">
        <v>41681</v>
      </c>
      <c r="B310" s="387">
        <v>2.3437999999999999</v>
      </c>
      <c r="C310" s="387">
        <v>4.2637999999999998</v>
      </c>
    </row>
    <row r="311" spans="1:3">
      <c r="A311" s="388">
        <v>41682</v>
      </c>
      <c r="B311" s="387">
        <v>2.3386</v>
      </c>
      <c r="C311" s="387">
        <v>4.2586000000000004</v>
      </c>
    </row>
    <row r="312" spans="1:3">
      <c r="A312" s="388">
        <v>41683</v>
      </c>
      <c r="B312" s="387">
        <v>2.2999000000000001</v>
      </c>
      <c r="C312" s="387">
        <v>4.2199</v>
      </c>
    </row>
    <row r="313" spans="1:3">
      <c r="A313" s="388">
        <v>41684</v>
      </c>
      <c r="B313" s="387">
        <v>2.3256000000000001</v>
      </c>
      <c r="C313" s="387">
        <v>4.2455999999999996</v>
      </c>
    </row>
    <row r="314" spans="1:3">
      <c r="A314" s="388">
        <v>41687</v>
      </c>
      <c r="B314" s="387">
        <v>2.3408000000000002</v>
      </c>
      <c r="C314" s="387">
        <v>4.2607999999999997</v>
      </c>
    </row>
    <row r="315" spans="1:3">
      <c r="A315" s="388">
        <v>41688</v>
      </c>
      <c r="B315" s="387">
        <v>2.3334000000000001</v>
      </c>
      <c r="C315" s="387">
        <v>4.2534000000000001</v>
      </c>
    </row>
    <row r="316" spans="1:3">
      <c r="A316" s="388">
        <v>41689</v>
      </c>
      <c r="B316" s="387">
        <v>2.3483999999999998</v>
      </c>
      <c r="C316" s="387">
        <v>4.2683999999999997</v>
      </c>
    </row>
    <row r="317" spans="1:3">
      <c r="A317" s="388">
        <v>41690</v>
      </c>
      <c r="B317" s="387">
        <v>2.3235999999999999</v>
      </c>
      <c r="C317" s="387">
        <v>4.2435999999999998</v>
      </c>
    </row>
    <row r="318" spans="1:3">
      <c r="A318" s="388">
        <v>41691</v>
      </c>
      <c r="B318" s="387">
        <v>2.3153999999999999</v>
      </c>
      <c r="C318" s="387">
        <v>4.2354000000000003</v>
      </c>
    </row>
    <row r="319" spans="1:3">
      <c r="A319" s="388">
        <v>41694</v>
      </c>
      <c r="B319" s="387">
        <v>2.3109999999999999</v>
      </c>
      <c r="C319" s="387">
        <v>4.2309999999999999</v>
      </c>
    </row>
    <row r="320" spans="1:3">
      <c r="A320" s="388">
        <v>41695</v>
      </c>
      <c r="B320" s="387">
        <v>2.2387000000000001</v>
      </c>
      <c r="C320" s="387">
        <v>4.1586999999999996</v>
      </c>
    </row>
    <row r="321" spans="1:3">
      <c r="A321" s="388">
        <v>41696</v>
      </c>
      <c r="B321" s="387">
        <v>2.2454000000000001</v>
      </c>
      <c r="C321" s="387">
        <v>4.1654</v>
      </c>
    </row>
    <row r="322" spans="1:3">
      <c r="A322" s="388">
        <v>41697</v>
      </c>
      <c r="B322" s="387">
        <v>2.1957</v>
      </c>
      <c r="C322" s="387">
        <v>4.1157000000000004</v>
      </c>
    </row>
    <row r="323" spans="1:3">
      <c r="A323" s="388">
        <v>41698</v>
      </c>
      <c r="B323" s="387">
        <v>2.2119</v>
      </c>
      <c r="C323" s="387">
        <v>4.1318999999999999</v>
      </c>
    </row>
    <row r="324" spans="1:3">
      <c r="A324" s="388">
        <v>41701</v>
      </c>
      <c r="B324" s="387">
        <v>2.2372999999999998</v>
      </c>
      <c r="C324" s="387">
        <v>4.1573000000000002</v>
      </c>
    </row>
    <row r="325" spans="1:3">
      <c r="A325" s="388">
        <v>41702</v>
      </c>
      <c r="B325" s="387">
        <v>2.2090999999999998</v>
      </c>
      <c r="C325" s="387">
        <v>4.1291000000000002</v>
      </c>
    </row>
    <row r="326" spans="1:3">
      <c r="A326" s="388">
        <v>41703</v>
      </c>
      <c r="B326" s="387">
        <v>2.1913</v>
      </c>
      <c r="C326" s="387">
        <v>4.1113</v>
      </c>
    </row>
    <row r="327" spans="1:3">
      <c r="A327" s="388">
        <v>41704</v>
      </c>
      <c r="B327" s="387">
        <v>2.1560000000000001</v>
      </c>
      <c r="C327" s="387">
        <v>4.0759999999999996</v>
      </c>
    </row>
    <row r="328" spans="1:3">
      <c r="A328" s="388">
        <v>41705</v>
      </c>
      <c r="B328" s="387">
        <v>2.1541000000000001</v>
      </c>
      <c r="C328" s="387">
        <v>4.0740999999999996</v>
      </c>
    </row>
    <row r="329" spans="1:3">
      <c r="A329" s="388">
        <v>41708</v>
      </c>
      <c r="B329" s="387">
        <v>2.1084000000000001</v>
      </c>
      <c r="C329" s="387">
        <v>4.0284000000000004</v>
      </c>
    </row>
    <row r="330" spans="1:3">
      <c r="A330" s="388">
        <v>41709</v>
      </c>
      <c r="B330" s="387">
        <v>2.1153</v>
      </c>
      <c r="C330" s="387">
        <v>4.0353000000000003</v>
      </c>
    </row>
    <row r="331" spans="1:3">
      <c r="A331" s="388">
        <v>41710</v>
      </c>
      <c r="B331" s="387">
        <v>2.1162000000000001</v>
      </c>
      <c r="C331" s="387">
        <v>4.0362</v>
      </c>
    </row>
    <row r="332" spans="1:3">
      <c r="A332" s="388">
        <v>41711</v>
      </c>
      <c r="B332" s="387">
        <v>2.1526000000000001</v>
      </c>
      <c r="C332" s="387">
        <v>4.0726000000000004</v>
      </c>
    </row>
    <row r="333" spans="1:3">
      <c r="A333" s="388">
        <v>41712</v>
      </c>
      <c r="B333" s="387">
        <v>2.1501999999999999</v>
      </c>
      <c r="C333" s="387">
        <v>4.0701999999999998</v>
      </c>
    </row>
    <row r="334" spans="1:3">
      <c r="A334" s="388">
        <v>41715</v>
      </c>
      <c r="B334" s="387">
        <v>2.1806999999999999</v>
      </c>
      <c r="C334" s="387">
        <v>4.1006999999999998</v>
      </c>
    </row>
    <row r="335" spans="1:3">
      <c r="A335" s="388">
        <v>41716</v>
      </c>
      <c r="B335" s="387">
        <v>2.1766000000000001</v>
      </c>
      <c r="C335" s="387">
        <v>4.0965999999999996</v>
      </c>
    </row>
    <row r="336" spans="1:3">
      <c r="A336" s="388">
        <v>41717</v>
      </c>
      <c r="B336" s="387">
        <v>2.1488999999999998</v>
      </c>
      <c r="C336" s="387">
        <v>4.0689000000000002</v>
      </c>
    </row>
    <row r="337" spans="1:3">
      <c r="A337" s="388">
        <v>41718</v>
      </c>
      <c r="B337" s="387">
        <v>2.0966</v>
      </c>
      <c r="C337" s="387">
        <v>4.0166000000000004</v>
      </c>
    </row>
    <row r="338" spans="1:3">
      <c r="A338" s="388">
        <v>41719</v>
      </c>
      <c r="B338" s="387">
        <v>2.1276000000000002</v>
      </c>
      <c r="C338" s="387">
        <v>4.0476000000000001</v>
      </c>
    </row>
    <row r="339" spans="1:3">
      <c r="A339" s="388">
        <v>41722</v>
      </c>
      <c r="B339" s="387">
        <v>2.1234000000000002</v>
      </c>
      <c r="C339" s="387">
        <v>4.0434000000000001</v>
      </c>
    </row>
    <row r="340" spans="1:3">
      <c r="A340" s="388">
        <v>41723</v>
      </c>
      <c r="B340" s="387">
        <v>2.1215999999999999</v>
      </c>
      <c r="C340" s="387">
        <v>4.0415999999999999</v>
      </c>
    </row>
    <row r="341" spans="1:3">
      <c r="A341" s="388">
        <v>41724</v>
      </c>
      <c r="B341" s="387">
        <v>2.1313</v>
      </c>
      <c r="C341" s="387">
        <v>4.0513000000000003</v>
      </c>
    </row>
    <row r="342" spans="1:3">
      <c r="A342" s="388">
        <v>41725</v>
      </c>
      <c r="B342" s="387">
        <v>2.0985</v>
      </c>
      <c r="C342" s="387">
        <v>4.0185000000000004</v>
      </c>
    </row>
    <row r="343" spans="1:3">
      <c r="A343" s="388">
        <v>41726</v>
      </c>
      <c r="B343" s="387">
        <v>2.0425</v>
      </c>
      <c r="C343" s="387">
        <v>3.9624999999999999</v>
      </c>
    </row>
    <row r="344" spans="1:3">
      <c r="A344" s="388">
        <v>41729</v>
      </c>
      <c r="B344" s="387">
        <v>2.0377000000000001</v>
      </c>
      <c r="C344" s="387">
        <v>3.9577</v>
      </c>
    </row>
    <row r="345" spans="1:3">
      <c r="A345" s="388">
        <v>41730</v>
      </c>
      <c r="B345" s="387">
        <v>2.0407999999999999</v>
      </c>
      <c r="C345" s="387">
        <v>3.9607999999999999</v>
      </c>
    </row>
    <row r="346" spans="1:3">
      <c r="A346" s="388">
        <v>41731</v>
      </c>
      <c r="B346" s="387">
        <v>2.0211999999999999</v>
      </c>
      <c r="C346" s="387">
        <v>3.9411999999999998</v>
      </c>
    </row>
    <row r="347" spans="1:3">
      <c r="A347" s="388">
        <v>41732</v>
      </c>
      <c r="B347" s="387">
        <v>2.0257000000000001</v>
      </c>
      <c r="C347" s="387">
        <v>3.9457</v>
      </c>
    </row>
    <row r="348" spans="1:3">
      <c r="A348" s="388">
        <v>41733</v>
      </c>
      <c r="B348" s="387">
        <v>2.0486</v>
      </c>
      <c r="C348" s="387">
        <v>3.9685999999999999</v>
      </c>
    </row>
    <row r="349" spans="1:3">
      <c r="A349" s="388">
        <v>41737</v>
      </c>
      <c r="B349" s="387">
        <v>2.0804</v>
      </c>
      <c r="C349" s="387">
        <v>4.0004</v>
      </c>
    </row>
    <row r="350" spans="1:3">
      <c r="A350" s="388">
        <v>41738</v>
      </c>
      <c r="B350" s="387">
        <v>2.1031</v>
      </c>
      <c r="C350" s="387">
        <v>4.0231000000000003</v>
      </c>
    </row>
    <row r="351" spans="1:3">
      <c r="A351" s="388">
        <v>41739</v>
      </c>
      <c r="B351" s="387">
        <v>2.1124999999999998</v>
      </c>
      <c r="C351" s="387">
        <v>4.0324999999999998</v>
      </c>
    </row>
    <row r="352" spans="1:3">
      <c r="A352" s="388">
        <v>41740</v>
      </c>
      <c r="B352" s="387">
        <v>2.1042999999999998</v>
      </c>
      <c r="C352" s="387">
        <v>4.0243000000000002</v>
      </c>
    </row>
    <row r="353" spans="1:3">
      <c r="A353" s="388">
        <v>41743</v>
      </c>
      <c r="B353" s="387">
        <v>2.1030000000000002</v>
      </c>
      <c r="C353" s="387">
        <v>4.0229999999999997</v>
      </c>
    </row>
    <row r="354" spans="1:3">
      <c r="A354" s="388">
        <v>41744</v>
      </c>
      <c r="B354" s="387">
        <v>2.077</v>
      </c>
      <c r="C354" s="387">
        <v>3.9969999999999999</v>
      </c>
    </row>
    <row r="355" spans="1:3">
      <c r="A355" s="388">
        <v>41745</v>
      </c>
      <c r="B355" s="387">
        <v>2.0829</v>
      </c>
      <c r="C355" s="387">
        <v>4.0029000000000003</v>
      </c>
    </row>
    <row r="356" spans="1:3">
      <c r="A356" s="388">
        <v>41746</v>
      </c>
      <c r="B356" s="387">
        <v>2.0851000000000002</v>
      </c>
      <c r="C356" s="387">
        <v>4.0050999999999997</v>
      </c>
    </row>
    <row r="357" spans="1:3">
      <c r="A357" s="388">
        <v>41747</v>
      </c>
      <c r="B357" s="387">
        <v>2.0966</v>
      </c>
      <c r="C357" s="387">
        <v>4.0166000000000004</v>
      </c>
    </row>
    <row r="358" spans="1:3">
      <c r="A358" s="388">
        <v>41750</v>
      </c>
      <c r="B358" s="387">
        <v>2.0790999999999999</v>
      </c>
      <c r="C358" s="387">
        <v>3.9990999999999999</v>
      </c>
    </row>
    <row r="359" spans="1:3">
      <c r="A359" s="388">
        <v>41751</v>
      </c>
      <c r="B359" s="387">
        <v>2.0680000000000001</v>
      </c>
      <c r="C359" s="387">
        <v>3.988</v>
      </c>
    </row>
    <row r="360" spans="1:3">
      <c r="A360" s="388">
        <v>41752</v>
      </c>
      <c r="B360" s="387">
        <v>2.0707</v>
      </c>
      <c r="C360" s="387">
        <v>3.9906999999999999</v>
      </c>
    </row>
    <row r="361" spans="1:3">
      <c r="A361" s="388">
        <v>41753</v>
      </c>
      <c r="B361" s="387">
        <v>2.0533999999999999</v>
      </c>
      <c r="C361" s="387">
        <v>3.9733999999999998</v>
      </c>
    </row>
    <row r="362" spans="1:3">
      <c r="A362" s="388">
        <v>41754</v>
      </c>
      <c r="B362" s="387">
        <v>2.0188000000000001</v>
      </c>
      <c r="C362" s="387">
        <v>3.9388000000000001</v>
      </c>
    </row>
    <row r="363" spans="1:3">
      <c r="A363" s="388">
        <v>41757</v>
      </c>
      <c r="B363" s="387">
        <v>1.9827999999999999</v>
      </c>
      <c r="C363" s="387">
        <v>3.9028</v>
      </c>
    </row>
    <row r="364" spans="1:3">
      <c r="A364" s="388">
        <v>41758</v>
      </c>
      <c r="B364" s="387">
        <v>2.0188999999999999</v>
      </c>
      <c r="C364" s="387">
        <v>3.9388999999999998</v>
      </c>
    </row>
    <row r="365" spans="1:3">
      <c r="A365" s="388">
        <v>41759</v>
      </c>
      <c r="B365" s="387">
        <v>2.0587</v>
      </c>
      <c r="C365" s="387">
        <v>3.9786999999999999</v>
      </c>
    </row>
    <row r="366" spans="1:3">
      <c r="A366" s="388">
        <v>41764</v>
      </c>
      <c r="B366" s="387">
        <v>2.0817999999999999</v>
      </c>
      <c r="C366" s="387">
        <v>4.0018000000000002</v>
      </c>
    </row>
    <row r="367" spans="1:3">
      <c r="A367" s="388">
        <v>41765</v>
      </c>
      <c r="B367" s="387">
        <v>2.0977000000000001</v>
      </c>
      <c r="C367" s="387">
        <v>4.0176999999999996</v>
      </c>
    </row>
    <row r="368" spans="1:3">
      <c r="A368" s="388">
        <v>41766</v>
      </c>
      <c r="B368" s="387">
        <v>2.0644999999999998</v>
      </c>
      <c r="C368" s="387">
        <v>3.9845000000000002</v>
      </c>
    </row>
    <row r="369" spans="1:3">
      <c r="A369" s="388">
        <v>41767</v>
      </c>
      <c r="B369" s="387">
        <v>2.0623</v>
      </c>
      <c r="C369" s="387">
        <v>3.9823</v>
      </c>
    </row>
    <row r="370" spans="1:3">
      <c r="A370" s="388">
        <v>41768</v>
      </c>
      <c r="B370" s="387">
        <v>2.0377999999999998</v>
      </c>
      <c r="C370" s="387">
        <v>3.9578000000000002</v>
      </c>
    </row>
    <row r="371" spans="1:3">
      <c r="A371" s="388">
        <v>41771</v>
      </c>
      <c r="B371" s="387">
        <v>2.0579000000000001</v>
      </c>
      <c r="C371" s="387">
        <v>3.9779</v>
      </c>
    </row>
    <row r="372" spans="1:3">
      <c r="A372" s="388">
        <v>41772</v>
      </c>
      <c r="B372" s="387">
        <v>2.0608</v>
      </c>
      <c r="C372" s="387">
        <v>3.9807999999999999</v>
      </c>
    </row>
    <row r="373" spans="1:3">
      <c r="A373" s="388">
        <v>41773</v>
      </c>
      <c r="B373" s="387">
        <v>2.0598999999999998</v>
      </c>
      <c r="C373" s="387">
        <v>3.9799000000000002</v>
      </c>
    </row>
    <row r="374" spans="1:3">
      <c r="A374" s="388">
        <v>41774</v>
      </c>
      <c r="B374" s="387">
        <v>2.0219</v>
      </c>
      <c r="C374" s="387">
        <v>3.9419</v>
      </c>
    </row>
    <row r="375" spans="1:3">
      <c r="A375" s="388">
        <v>41775</v>
      </c>
      <c r="B375" s="387">
        <v>2.0139999999999998</v>
      </c>
      <c r="C375" s="387">
        <v>3.9340000000000002</v>
      </c>
    </row>
    <row r="376" spans="1:3">
      <c r="A376" s="388">
        <v>41778</v>
      </c>
      <c r="B376" s="387">
        <v>1.9886999999999999</v>
      </c>
      <c r="C376" s="387">
        <v>3.9087000000000001</v>
      </c>
    </row>
    <row r="377" spans="1:3">
      <c r="A377" s="388">
        <v>41779</v>
      </c>
      <c r="B377" s="387">
        <v>1.9858</v>
      </c>
      <c r="C377" s="387">
        <v>3.9058000000000002</v>
      </c>
    </row>
    <row r="378" spans="1:3">
      <c r="A378" s="388">
        <v>41780</v>
      </c>
      <c r="B378" s="387">
        <v>2.0045000000000002</v>
      </c>
      <c r="C378" s="387">
        <v>3.9245000000000001</v>
      </c>
    </row>
    <row r="379" spans="1:3">
      <c r="A379" s="388">
        <v>41781</v>
      </c>
      <c r="B379" s="387">
        <v>2.0028000000000001</v>
      </c>
      <c r="C379" s="387">
        <v>3.9228000000000001</v>
      </c>
    </row>
    <row r="380" spans="1:3">
      <c r="A380" s="388">
        <v>41782</v>
      </c>
      <c r="B380" s="387">
        <v>2.0146000000000002</v>
      </c>
      <c r="C380" s="387">
        <v>3.9346000000000001</v>
      </c>
    </row>
    <row r="381" spans="1:3">
      <c r="A381" s="388">
        <v>41785</v>
      </c>
      <c r="B381" s="387">
        <v>2.0200999999999998</v>
      </c>
      <c r="C381" s="387">
        <v>3.9401000000000002</v>
      </c>
    </row>
    <row r="382" spans="1:3">
      <c r="A382" s="388">
        <v>41786</v>
      </c>
      <c r="B382" s="387">
        <v>2.0116000000000001</v>
      </c>
      <c r="C382" s="387">
        <v>3.9316</v>
      </c>
    </row>
    <row r="383" spans="1:3">
      <c r="A383" s="388">
        <v>41787</v>
      </c>
      <c r="B383" s="387">
        <v>2.0274999999999999</v>
      </c>
      <c r="C383" s="387">
        <v>3.9474999999999998</v>
      </c>
    </row>
    <row r="384" spans="1:3">
      <c r="A384" s="388">
        <v>41788</v>
      </c>
      <c r="B384" s="387">
        <v>2.0137999999999998</v>
      </c>
      <c r="C384" s="387">
        <v>3.9338000000000002</v>
      </c>
    </row>
    <row r="385" spans="1:3">
      <c r="A385" s="388">
        <v>41789</v>
      </c>
      <c r="B385" s="387">
        <v>2.0211000000000001</v>
      </c>
      <c r="C385" s="387">
        <v>3.9411</v>
      </c>
    </row>
    <row r="386" spans="1:3">
      <c r="A386" s="388">
        <v>41793</v>
      </c>
      <c r="B386" s="387">
        <v>2.0188999999999999</v>
      </c>
      <c r="C386" s="387">
        <v>3.9388999999999998</v>
      </c>
    </row>
    <row r="387" spans="1:3">
      <c r="A387" s="388">
        <v>41794</v>
      </c>
      <c r="B387" s="387">
        <v>2.0013999999999998</v>
      </c>
      <c r="C387" s="387">
        <v>3.9214000000000002</v>
      </c>
    </row>
    <row r="388" spans="1:3">
      <c r="A388" s="388">
        <v>41795</v>
      </c>
      <c r="B388" s="387">
        <v>2.0261999999999998</v>
      </c>
      <c r="C388" s="387">
        <v>3.9462000000000002</v>
      </c>
    </row>
    <row r="389" spans="1:3">
      <c r="A389" s="388">
        <v>41796</v>
      </c>
      <c r="B389" s="387">
        <v>2.0285000000000002</v>
      </c>
      <c r="C389" s="387">
        <v>3.9485000000000001</v>
      </c>
    </row>
    <row r="390" spans="1:3">
      <c r="A390" s="388">
        <v>41799</v>
      </c>
      <c r="B390" s="387">
        <v>2.0068999999999999</v>
      </c>
      <c r="C390" s="387">
        <v>3.9268999999999998</v>
      </c>
    </row>
    <row r="391" spans="1:3">
      <c r="A391" s="388">
        <v>41800</v>
      </c>
      <c r="B391" s="387">
        <v>2.0379</v>
      </c>
      <c r="C391" s="387">
        <v>3.9579</v>
      </c>
    </row>
    <row r="392" spans="1:3">
      <c r="A392" s="388">
        <v>41801</v>
      </c>
      <c r="B392" s="387">
        <v>2.0449000000000002</v>
      </c>
      <c r="C392" s="387">
        <v>3.9649000000000001</v>
      </c>
    </row>
    <row r="393" spans="1:3">
      <c r="A393" s="388">
        <v>41802</v>
      </c>
      <c r="B393" s="387">
        <v>2.0411000000000001</v>
      </c>
      <c r="C393" s="387">
        <v>3.9611000000000001</v>
      </c>
    </row>
    <row r="394" spans="1:3">
      <c r="A394" s="388">
        <v>41803</v>
      </c>
      <c r="B394" s="387">
        <v>2.0493000000000001</v>
      </c>
      <c r="C394" s="387">
        <v>3.9693000000000001</v>
      </c>
    </row>
    <row r="395" spans="1:3">
      <c r="A395" s="388">
        <v>41806</v>
      </c>
      <c r="B395" s="387">
        <v>2.0472000000000001</v>
      </c>
      <c r="C395" s="387">
        <v>3.9672000000000001</v>
      </c>
    </row>
    <row r="396" spans="1:3">
      <c r="A396" s="388">
        <v>41807</v>
      </c>
      <c r="B396" s="387">
        <v>2.0188000000000001</v>
      </c>
      <c r="C396" s="387">
        <v>3.9388000000000001</v>
      </c>
    </row>
    <row r="397" spans="1:3">
      <c r="A397" s="388">
        <v>41808</v>
      </c>
      <c r="B397" s="387">
        <v>2.0209999999999999</v>
      </c>
      <c r="C397" s="387">
        <v>3.9409999999999998</v>
      </c>
    </row>
    <row r="398" spans="1:3">
      <c r="A398" s="388">
        <v>41809</v>
      </c>
      <c r="B398" s="387">
        <v>1.9816</v>
      </c>
      <c r="C398" s="387">
        <v>3.9016000000000002</v>
      </c>
    </row>
    <row r="399" spans="1:3">
      <c r="A399" s="388">
        <v>41810</v>
      </c>
      <c r="B399" s="387">
        <v>1.9925999999999999</v>
      </c>
      <c r="C399" s="387">
        <v>3.9125999999999999</v>
      </c>
    </row>
    <row r="400" spans="1:3">
      <c r="A400" s="388">
        <v>41813</v>
      </c>
      <c r="B400" s="387">
        <v>2.0041000000000002</v>
      </c>
      <c r="C400" s="387">
        <v>3.9241000000000001</v>
      </c>
    </row>
    <row r="401" spans="1:3">
      <c r="A401" s="388">
        <v>41814</v>
      </c>
      <c r="B401" s="387">
        <v>2.0175000000000001</v>
      </c>
      <c r="C401" s="387">
        <v>3.9375</v>
      </c>
    </row>
    <row r="402" spans="1:3">
      <c r="A402" s="388">
        <v>41815</v>
      </c>
      <c r="B402" s="387">
        <v>2.0051999999999999</v>
      </c>
      <c r="C402" s="387">
        <v>3.9251999999999998</v>
      </c>
    </row>
    <row r="403" spans="1:3">
      <c r="A403" s="388">
        <v>41816</v>
      </c>
      <c r="B403" s="387">
        <v>2.0274000000000001</v>
      </c>
      <c r="C403" s="387">
        <v>3.9474</v>
      </c>
    </row>
    <row r="404" spans="1:3">
      <c r="A404" s="388">
        <v>41817</v>
      </c>
      <c r="B404" s="387">
        <v>2.0251999999999999</v>
      </c>
      <c r="C404" s="387">
        <v>3.9451999999999998</v>
      </c>
    </row>
    <row r="405" spans="1:3">
      <c r="A405" s="388">
        <v>41820</v>
      </c>
      <c r="B405" s="387">
        <v>2.0522</v>
      </c>
      <c r="C405" s="387">
        <v>3.9722</v>
      </c>
    </row>
    <row r="406" spans="1:3">
      <c r="A406" s="388">
        <v>41821</v>
      </c>
      <c r="B406" s="387">
        <v>2.0415000000000001</v>
      </c>
      <c r="C406" s="387">
        <v>3.9615</v>
      </c>
    </row>
    <row r="407" spans="1:3">
      <c r="A407" s="388">
        <v>41822</v>
      </c>
      <c r="B407" s="387">
        <v>2.0356000000000001</v>
      </c>
      <c r="C407" s="387">
        <v>3.9556</v>
      </c>
    </row>
    <row r="408" spans="1:3">
      <c r="A408" s="388">
        <v>41823</v>
      </c>
      <c r="B408" s="387">
        <v>2.0402</v>
      </c>
      <c r="C408" s="387">
        <v>3.9601999999999999</v>
      </c>
    </row>
    <row r="409" spans="1:3">
      <c r="A409" s="388">
        <v>41824</v>
      </c>
      <c r="B409" s="387">
        <v>2.0335000000000001</v>
      </c>
      <c r="C409" s="387">
        <v>3.9535</v>
      </c>
    </row>
    <row r="410" spans="1:3">
      <c r="A410" s="388">
        <v>41827</v>
      </c>
      <c r="B410" s="387">
        <v>2.0181</v>
      </c>
      <c r="C410" s="387">
        <v>3.9380999999999999</v>
      </c>
    </row>
    <row r="411" spans="1:3">
      <c r="A411" s="388">
        <v>41828</v>
      </c>
      <c r="B411" s="387">
        <v>2.0160999999999998</v>
      </c>
      <c r="C411" s="387">
        <v>3.9361000000000002</v>
      </c>
    </row>
    <row r="412" spans="1:3">
      <c r="A412" s="388">
        <v>41829</v>
      </c>
      <c r="B412" s="387">
        <v>1.9883999999999999</v>
      </c>
      <c r="C412" s="387">
        <v>3.9083999999999999</v>
      </c>
    </row>
    <row r="413" spans="1:3">
      <c r="A413" s="388">
        <v>41830</v>
      </c>
      <c r="B413" s="387">
        <v>1.9563999999999999</v>
      </c>
      <c r="C413" s="387">
        <v>3.8763999999999998</v>
      </c>
    </row>
    <row r="414" spans="1:3">
      <c r="A414" s="388">
        <v>41831</v>
      </c>
      <c r="B414" s="387">
        <v>1.9563999999999999</v>
      </c>
      <c r="C414" s="387">
        <v>3.8763999999999998</v>
      </c>
    </row>
    <row r="415" spans="1:3">
      <c r="A415" s="388">
        <v>41834</v>
      </c>
      <c r="B415" s="387">
        <v>1.9674</v>
      </c>
      <c r="C415" s="387">
        <v>3.8874</v>
      </c>
    </row>
    <row r="416" spans="1:3">
      <c r="A416" s="388">
        <v>41835</v>
      </c>
      <c r="B416" s="387">
        <v>1.9623999999999999</v>
      </c>
      <c r="C416" s="387">
        <v>3.8824000000000001</v>
      </c>
    </row>
    <row r="417" spans="1:3">
      <c r="A417" s="388">
        <v>41836</v>
      </c>
      <c r="B417" s="387">
        <v>1.9401999999999999</v>
      </c>
      <c r="C417" s="387">
        <v>3.8601999999999999</v>
      </c>
    </row>
    <row r="418" spans="1:3">
      <c r="A418" s="388">
        <v>41837</v>
      </c>
      <c r="B418" s="387">
        <v>1.9311</v>
      </c>
      <c r="C418" s="387">
        <v>3.8511000000000002</v>
      </c>
    </row>
    <row r="419" spans="1:3">
      <c r="A419" s="388">
        <v>41838</v>
      </c>
      <c r="B419" s="387">
        <v>1.9177999999999999</v>
      </c>
      <c r="C419" s="387">
        <v>3.8378000000000001</v>
      </c>
    </row>
    <row r="420" spans="1:3">
      <c r="A420" s="388">
        <v>41841</v>
      </c>
      <c r="B420" s="387">
        <v>1.9261999999999999</v>
      </c>
      <c r="C420" s="387">
        <v>3.8462000000000001</v>
      </c>
    </row>
    <row r="421" spans="1:3">
      <c r="A421" s="388">
        <v>41842</v>
      </c>
      <c r="B421" s="387">
        <v>1.9453</v>
      </c>
      <c r="C421" s="387">
        <v>3.8653</v>
      </c>
    </row>
    <row r="422" spans="1:3">
      <c r="A422" s="388">
        <v>41843</v>
      </c>
      <c r="B422" s="387">
        <v>1.9282999999999999</v>
      </c>
      <c r="C422" s="387">
        <v>3.8483000000000001</v>
      </c>
    </row>
    <row r="423" spans="1:3">
      <c r="A423" s="388">
        <v>41844</v>
      </c>
      <c r="B423" s="387">
        <v>1.9248000000000001</v>
      </c>
      <c r="C423" s="387">
        <v>3.8448000000000002</v>
      </c>
    </row>
    <row r="424" spans="1:3">
      <c r="A424" s="388">
        <v>41845</v>
      </c>
      <c r="B424" s="387">
        <v>1.9328000000000001</v>
      </c>
      <c r="C424" s="387">
        <v>3.8527999999999998</v>
      </c>
    </row>
    <row r="425" spans="1:3">
      <c r="A425" s="388">
        <v>41848</v>
      </c>
      <c r="B425" s="387">
        <v>1.9635</v>
      </c>
      <c r="C425" s="387">
        <v>3.8835000000000002</v>
      </c>
    </row>
    <row r="426" spans="1:3">
      <c r="A426" s="388">
        <v>41849</v>
      </c>
      <c r="B426" s="387">
        <v>1.996</v>
      </c>
      <c r="C426" s="387">
        <v>3.9159999999999999</v>
      </c>
    </row>
    <row r="427" spans="1:3">
      <c r="A427" s="388">
        <v>41850</v>
      </c>
      <c r="B427" s="387">
        <v>2.0055999999999998</v>
      </c>
      <c r="C427" s="387">
        <v>3.9256000000000002</v>
      </c>
    </row>
    <row r="428" spans="1:3">
      <c r="A428" s="388">
        <v>41851</v>
      </c>
      <c r="B428" s="387">
        <v>2.0192999999999999</v>
      </c>
      <c r="C428" s="387">
        <v>3.9392999999999998</v>
      </c>
    </row>
    <row r="429" spans="1:3">
      <c r="A429" s="388">
        <v>41852</v>
      </c>
      <c r="B429" s="387">
        <v>1.9979</v>
      </c>
      <c r="C429" s="387">
        <v>3.9178999999999999</v>
      </c>
    </row>
    <row r="430" spans="1:3">
      <c r="A430" s="388">
        <v>41855</v>
      </c>
      <c r="B430" s="387">
        <v>2.0135000000000001</v>
      </c>
      <c r="C430" s="387">
        <v>3.9335</v>
      </c>
    </row>
    <row r="431" spans="1:3">
      <c r="A431" s="388">
        <v>41856</v>
      </c>
      <c r="B431" s="387">
        <v>2.0145</v>
      </c>
      <c r="C431" s="387">
        <v>3.9344999999999999</v>
      </c>
    </row>
    <row r="432" spans="1:3">
      <c r="A432" s="388">
        <v>41857</v>
      </c>
      <c r="B432" s="387">
        <v>2.0158999999999998</v>
      </c>
      <c r="C432" s="387">
        <v>3.9359000000000002</v>
      </c>
    </row>
    <row r="433" spans="1:3">
      <c r="A433" s="388">
        <v>41858</v>
      </c>
      <c r="B433" s="387">
        <v>2.0030000000000001</v>
      </c>
      <c r="C433" s="387">
        <v>3.923</v>
      </c>
    </row>
    <row r="434" spans="1:3">
      <c r="A434" s="388">
        <v>41859</v>
      </c>
      <c r="B434" s="387">
        <v>2.0158</v>
      </c>
      <c r="C434" s="387">
        <v>3.9358</v>
      </c>
    </row>
    <row r="435" spans="1:3">
      <c r="A435" s="388">
        <v>41862</v>
      </c>
      <c r="B435" s="387">
        <v>2.0400999999999998</v>
      </c>
      <c r="C435" s="387">
        <v>3.9601000000000002</v>
      </c>
    </row>
    <row r="436" spans="1:3">
      <c r="A436" s="388">
        <v>41863</v>
      </c>
      <c r="B436" s="387">
        <v>2.0537999999999998</v>
      </c>
      <c r="C436" s="387">
        <v>3.9738000000000002</v>
      </c>
    </row>
    <row r="437" spans="1:3">
      <c r="A437" s="388">
        <v>41864</v>
      </c>
      <c r="B437" s="387">
        <v>2.0548999999999999</v>
      </c>
      <c r="C437" s="387">
        <v>3.9748999999999999</v>
      </c>
    </row>
    <row r="438" spans="1:3">
      <c r="A438" s="388">
        <v>41865</v>
      </c>
      <c r="B438" s="387">
        <v>2.04</v>
      </c>
      <c r="C438" s="387">
        <v>3.96</v>
      </c>
    </row>
    <row r="439" spans="1:3">
      <c r="A439" s="388">
        <v>41866</v>
      </c>
      <c r="B439" s="387">
        <v>2.0607000000000002</v>
      </c>
      <c r="C439" s="387">
        <v>3.9807000000000001</v>
      </c>
    </row>
    <row r="440" spans="1:3">
      <c r="A440" s="388">
        <v>41869</v>
      </c>
      <c r="B440" s="387">
        <v>2.0863</v>
      </c>
      <c r="C440" s="387">
        <v>4.0063000000000004</v>
      </c>
    </row>
    <row r="441" spans="1:3">
      <c r="A441" s="388">
        <v>41870</v>
      </c>
      <c r="B441" s="387">
        <v>2.0893999999999999</v>
      </c>
      <c r="C441" s="387">
        <v>4.0094000000000003</v>
      </c>
    </row>
    <row r="442" spans="1:3">
      <c r="A442" s="388">
        <v>41871</v>
      </c>
      <c r="B442" s="387">
        <v>2.0874999999999999</v>
      </c>
      <c r="C442" s="387">
        <v>4.0075000000000003</v>
      </c>
    </row>
    <row r="443" spans="1:3">
      <c r="A443" s="388">
        <v>41872</v>
      </c>
      <c r="B443" s="387">
        <v>2.0840999999999998</v>
      </c>
      <c r="C443" s="387">
        <v>4.0041000000000002</v>
      </c>
    </row>
    <row r="444" spans="1:3">
      <c r="A444" s="388">
        <v>41873</v>
      </c>
      <c r="B444" s="387">
        <v>2.0933999999999999</v>
      </c>
      <c r="C444" s="387">
        <v>4.0133999999999999</v>
      </c>
    </row>
    <row r="445" spans="1:3">
      <c r="A445" s="388">
        <v>41876</v>
      </c>
      <c r="B445" s="387">
        <v>2.0884999999999998</v>
      </c>
      <c r="C445" s="387">
        <v>4.0084999999999997</v>
      </c>
    </row>
    <row r="446" spans="1:3">
      <c r="A446" s="388">
        <v>41877</v>
      </c>
      <c r="B446" s="387">
        <v>2.0569000000000002</v>
      </c>
      <c r="C446" s="387">
        <v>3.9769000000000001</v>
      </c>
    </row>
    <row r="447" spans="1:3">
      <c r="A447" s="388">
        <v>41878</v>
      </c>
      <c r="B447" s="387">
        <v>2.0781000000000001</v>
      </c>
      <c r="C447" s="387">
        <v>3.9981</v>
      </c>
    </row>
    <row r="448" spans="1:3">
      <c r="A448" s="388">
        <v>41879</v>
      </c>
      <c r="B448" s="387">
        <v>2.0623</v>
      </c>
      <c r="C448" s="387">
        <v>3.9823</v>
      </c>
    </row>
    <row r="449" spans="1:3">
      <c r="A449" s="388">
        <v>41880</v>
      </c>
      <c r="B449" s="387">
        <v>2.0922999999999998</v>
      </c>
      <c r="C449" s="387">
        <v>4.0122999999999998</v>
      </c>
    </row>
    <row r="450" spans="1:3">
      <c r="A450" s="388">
        <v>41883</v>
      </c>
      <c r="B450" s="387">
        <v>2.1172</v>
      </c>
      <c r="C450" s="387">
        <v>4.0372000000000003</v>
      </c>
    </row>
    <row r="451" spans="1:3">
      <c r="A451" s="388">
        <v>41884</v>
      </c>
      <c r="B451" s="387">
        <v>2.1387</v>
      </c>
      <c r="C451" s="387">
        <v>4.0587</v>
      </c>
    </row>
    <row r="452" spans="1:3">
      <c r="A452" s="388">
        <v>41885</v>
      </c>
      <c r="B452" s="387">
        <v>2.1528</v>
      </c>
      <c r="C452" s="387">
        <v>4.0728</v>
      </c>
    </row>
    <row r="453" spans="1:3">
      <c r="A453" s="388">
        <v>41886</v>
      </c>
      <c r="B453" s="387">
        <v>2.1625000000000001</v>
      </c>
      <c r="C453" s="387">
        <v>4.0824999999999996</v>
      </c>
    </row>
    <row r="454" spans="1:3">
      <c r="A454" s="388">
        <v>41887</v>
      </c>
      <c r="B454" s="387">
        <v>2.1779999999999999</v>
      </c>
      <c r="C454" s="387">
        <v>4.0979999999999999</v>
      </c>
    </row>
    <row r="455" spans="1:3">
      <c r="A455" s="388">
        <v>41891</v>
      </c>
      <c r="B455" s="387">
        <v>2.1871</v>
      </c>
      <c r="C455" s="387">
        <v>4.1071</v>
      </c>
    </row>
    <row r="456" spans="1:3">
      <c r="A456" s="388">
        <v>41892</v>
      </c>
      <c r="B456" s="387">
        <v>2.1816</v>
      </c>
      <c r="C456" s="387">
        <v>4.1016000000000004</v>
      </c>
    </row>
    <row r="457" spans="1:3">
      <c r="A457" s="388">
        <v>41893</v>
      </c>
      <c r="B457" s="387">
        <v>2.1741000000000001</v>
      </c>
      <c r="C457" s="387">
        <v>4.0941000000000001</v>
      </c>
    </row>
    <row r="458" spans="1:3">
      <c r="A458" s="388">
        <v>41894</v>
      </c>
      <c r="B458" s="387">
        <v>2.1903000000000001</v>
      </c>
      <c r="C458" s="387">
        <v>4.1102999999999996</v>
      </c>
    </row>
    <row r="459" spans="1:3">
      <c r="A459" s="388">
        <v>41897</v>
      </c>
      <c r="B459" s="387">
        <v>2.1966000000000001</v>
      </c>
      <c r="C459" s="387">
        <v>4.1166</v>
      </c>
    </row>
    <row r="460" spans="1:3">
      <c r="A460" s="388">
        <v>41898</v>
      </c>
      <c r="B460" s="387">
        <v>2.1223999999999998</v>
      </c>
      <c r="C460" s="387">
        <v>4.0423999999999998</v>
      </c>
    </row>
    <row r="461" spans="1:3">
      <c r="A461" s="388">
        <v>41899</v>
      </c>
      <c r="B461" s="387">
        <v>2.1360999999999999</v>
      </c>
      <c r="C461" s="387">
        <v>4.0560999999999998</v>
      </c>
    </row>
    <row r="462" spans="1:3">
      <c r="A462" s="388">
        <v>41900</v>
      </c>
      <c r="B462" s="387">
        <v>2.1507999999999998</v>
      </c>
      <c r="C462" s="387">
        <v>4.0708000000000002</v>
      </c>
    </row>
    <row r="463" spans="1:3">
      <c r="A463" s="388">
        <v>41901</v>
      </c>
      <c r="B463" s="387">
        <v>2.1669999999999998</v>
      </c>
      <c r="C463" s="387">
        <v>4.0869999999999997</v>
      </c>
    </row>
    <row r="464" spans="1:3">
      <c r="A464" s="388">
        <v>41904</v>
      </c>
      <c r="B464" s="387">
        <v>2.1456</v>
      </c>
      <c r="C464" s="387">
        <v>4.0655999999999999</v>
      </c>
    </row>
    <row r="465" spans="1:3">
      <c r="A465" s="388">
        <v>41905</v>
      </c>
      <c r="B465" s="387">
        <v>2.1682000000000001</v>
      </c>
      <c r="C465" s="387">
        <v>4.0881999999999996</v>
      </c>
    </row>
    <row r="466" spans="1:3">
      <c r="A466" s="388">
        <v>41906</v>
      </c>
      <c r="B466" s="387">
        <v>2.1913</v>
      </c>
      <c r="C466" s="387">
        <v>4.1113</v>
      </c>
    </row>
    <row r="467" spans="1:3">
      <c r="A467" s="388">
        <v>41907</v>
      </c>
      <c r="B467" s="387">
        <v>2.1867999999999999</v>
      </c>
      <c r="C467" s="387">
        <v>4.1067999999999998</v>
      </c>
    </row>
    <row r="468" spans="1:3">
      <c r="A468" s="388">
        <v>41908</v>
      </c>
      <c r="B468" s="387">
        <v>2.1772</v>
      </c>
      <c r="C468" s="387">
        <v>4.0972</v>
      </c>
    </row>
    <row r="469" spans="1:3">
      <c r="A469" s="388">
        <v>41911</v>
      </c>
      <c r="B469" s="387">
        <v>2.1802999999999999</v>
      </c>
      <c r="C469" s="387">
        <v>4.1002999999999998</v>
      </c>
    </row>
    <row r="470" spans="1:3">
      <c r="A470" s="388">
        <v>41912</v>
      </c>
      <c r="B470" s="387">
        <v>2.1917</v>
      </c>
      <c r="C470" s="387">
        <v>4.1116999999999999</v>
      </c>
    </row>
    <row r="471" spans="1:3">
      <c r="A471" s="388">
        <v>41920</v>
      </c>
      <c r="B471" s="387">
        <v>2.2098</v>
      </c>
      <c r="C471" s="387">
        <v>4.1298000000000004</v>
      </c>
    </row>
    <row r="472" spans="1:3">
      <c r="A472" s="388">
        <v>41921</v>
      </c>
      <c r="B472" s="387">
        <v>2.2141000000000002</v>
      </c>
      <c r="C472" s="387">
        <v>4.1341000000000001</v>
      </c>
    </row>
    <row r="473" spans="1:3">
      <c r="A473" s="388">
        <v>41922</v>
      </c>
      <c r="B473" s="387">
        <v>2.2010000000000001</v>
      </c>
      <c r="C473" s="387">
        <v>4.1210000000000004</v>
      </c>
    </row>
    <row r="474" spans="1:3">
      <c r="A474" s="388">
        <v>41925</v>
      </c>
      <c r="B474" s="387">
        <v>2.1890999999999998</v>
      </c>
      <c r="C474" s="387">
        <v>4.1090999999999998</v>
      </c>
    </row>
    <row r="475" spans="1:3">
      <c r="A475" s="388">
        <v>41926</v>
      </c>
      <c r="B475" s="387">
        <v>2.1732</v>
      </c>
      <c r="C475" s="387">
        <v>4.0932000000000004</v>
      </c>
    </row>
    <row r="476" spans="1:3">
      <c r="A476" s="388">
        <v>41927</v>
      </c>
      <c r="B476" s="387">
        <v>2.1800999999999999</v>
      </c>
      <c r="C476" s="387">
        <v>4.1001000000000003</v>
      </c>
    </row>
    <row r="477" spans="1:3">
      <c r="A477" s="388">
        <v>41928</v>
      </c>
      <c r="B477" s="387">
        <v>2.1526000000000001</v>
      </c>
      <c r="C477" s="387">
        <v>4.0726000000000004</v>
      </c>
    </row>
    <row r="478" spans="1:3">
      <c r="A478" s="388">
        <v>41929</v>
      </c>
      <c r="B478" s="387">
        <v>2.1408999999999998</v>
      </c>
      <c r="C478" s="387">
        <v>4.0609000000000002</v>
      </c>
    </row>
    <row r="479" spans="1:3">
      <c r="A479" s="388">
        <v>41932</v>
      </c>
      <c r="B479" s="387">
        <v>2.1631999999999998</v>
      </c>
      <c r="C479" s="387">
        <v>4.0831999999999997</v>
      </c>
    </row>
    <row r="480" spans="1:3">
      <c r="A480" s="388">
        <v>41933</v>
      </c>
      <c r="B480" s="387">
        <v>2.1543999999999999</v>
      </c>
      <c r="C480" s="387">
        <v>4.0743999999999998</v>
      </c>
    </row>
    <row r="481" spans="1:3">
      <c r="A481" s="388">
        <v>41934</v>
      </c>
      <c r="B481" s="387">
        <v>2.1303000000000001</v>
      </c>
      <c r="C481" s="387">
        <v>4.0503</v>
      </c>
    </row>
    <row r="482" spans="1:3">
      <c r="A482" s="388">
        <v>41935</v>
      </c>
      <c r="B482" s="387">
        <v>2.1044999999999998</v>
      </c>
      <c r="C482" s="387">
        <v>4.0244999999999997</v>
      </c>
    </row>
    <row r="483" spans="1:3">
      <c r="A483" s="388">
        <v>41936</v>
      </c>
      <c r="B483" s="387">
        <v>2.1080999999999999</v>
      </c>
      <c r="C483" s="387">
        <v>4.0281000000000002</v>
      </c>
    </row>
    <row r="484" spans="1:3">
      <c r="A484" s="388">
        <v>41939</v>
      </c>
      <c r="B484" s="387">
        <v>2.1192000000000002</v>
      </c>
      <c r="C484" s="387">
        <v>4.0392000000000001</v>
      </c>
    </row>
    <row r="485" spans="1:3">
      <c r="A485" s="388">
        <v>41940</v>
      </c>
      <c r="B485" s="387">
        <v>2.1507999999999998</v>
      </c>
      <c r="C485" s="387">
        <v>4.0708000000000002</v>
      </c>
    </row>
    <row r="486" spans="1:3">
      <c r="A486" s="388">
        <v>41941</v>
      </c>
      <c r="B486" s="387">
        <v>2.1581999999999999</v>
      </c>
      <c r="C486" s="387">
        <v>4.0781999999999998</v>
      </c>
    </row>
    <row r="487" spans="1:3">
      <c r="A487" s="388">
        <v>41942</v>
      </c>
      <c r="B487" s="387">
        <v>2.1579000000000002</v>
      </c>
      <c r="C487" s="387">
        <v>4.0778999999999996</v>
      </c>
    </row>
    <row r="488" spans="1:3">
      <c r="A488" s="388">
        <v>41943</v>
      </c>
      <c r="B488" s="387">
        <v>2.1421000000000001</v>
      </c>
      <c r="C488" s="387">
        <v>4.0621</v>
      </c>
    </row>
    <row r="489" spans="1:3">
      <c r="A489" s="388">
        <v>41946</v>
      </c>
      <c r="B489" s="387">
        <v>2.1446999999999998</v>
      </c>
      <c r="C489" s="387">
        <v>4.0647000000000002</v>
      </c>
    </row>
    <row r="490" spans="1:3">
      <c r="A490" s="388">
        <v>41947</v>
      </c>
      <c r="B490" s="387">
        <v>2.1263999999999998</v>
      </c>
      <c r="C490" s="387">
        <v>4.0464000000000002</v>
      </c>
    </row>
    <row r="491" spans="1:3">
      <c r="A491" s="388">
        <v>41948</v>
      </c>
      <c r="B491" s="387">
        <v>2.1276999999999999</v>
      </c>
      <c r="C491" s="387">
        <v>4.0476999999999999</v>
      </c>
    </row>
    <row r="492" spans="1:3">
      <c r="A492" s="388">
        <v>41949</v>
      </c>
      <c r="B492" s="387">
        <v>2.1454</v>
      </c>
      <c r="C492" s="387">
        <v>4.0654000000000003</v>
      </c>
    </row>
    <row r="493" spans="1:3">
      <c r="A493" s="388">
        <v>41950</v>
      </c>
      <c r="B493" s="387">
        <v>2.1454</v>
      </c>
      <c r="C493" s="387">
        <v>4.0654000000000003</v>
      </c>
    </row>
    <row r="494" spans="1:3">
      <c r="A494" s="388">
        <v>41953</v>
      </c>
      <c r="B494" s="387">
        <v>2.1520000000000001</v>
      </c>
      <c r="C494" s="387">
        <v>4.0720000000000001</v>
      </c>
    </row>
    <row r="495" spans="1:3">
      <c r="A495" s="388">
        <v>41954</v>
      </c>
      <c r="B495" s="387">
        <v>2.1113</v>
      </c>
      <c r="C495" s="387">
        <v>4.0312999999999999</v>
      </c>
    </row>
    <row r="496" spans="1:3">
      <c r="A496" s="388">
        <v>41955</v>
      </c>
      <c r="B496" s="387">
        <v>2.1364000000000001</v>
      </c>
      <c r="C496" s="387">
        <v>4.0564</v>
      </c>
    </row>
    <row r="497" spans="1:3">
      <c r="A497" s="388">
        <v>41956</v>
      </c>
      <c r="B497" s="387">
        <v>2.1069</v>
      </c>
      <c r="C497" s="387">
        <v>4.0269000000000004</v>
      </c>
    </row>
    <row r="498" spans="1:3">
      <c r="A498" s="388">
        <v>41957</v>
      </c>
      <c r="B498" s="387">
        <v>2.1009000000000002</v>
      </c>
      <c r="C498" s="387">
        <v>4.0209000000000001</v>
      </c>
    </row>
    <row r="499" spans="1:3">
      <c r="A499" s="388">
        <v>41960</v>
      </c>
      <c r="B499" s="387">
        <v>2.1194000000000002</v>
      </c>
      <c r="C499" s="387">
        <v>4.0393999999999997</v>
      </c>
    </row>
    <row r="500" spans="1:3">
      <c r="A500" s="388">
        <v>41961</v>
      </c>
      <c r="B500" s="387">
        <v>2.1238000000000001</v>
      </c>
      <c r="C500" s="387">
        <v>4.0438000000000001</v>
      </c>
    </row>
    <row r="501" spans="1:3">
      <c r="A501" s="388">
        <v>41962</v>
      </c>
      <c r="B501" s="387">
        <v>2.1429999999999998</v>
      </c>
      <c r="C501" s="387">
        <v>4.0629999999999997</v>
      </c>
    </row>
    <row r="502" spans="1:3">
      <c r="A502" s="388">
        <v>41963</v>
      </c>
      <c r="B502" s="387">
        <v>2.1419000000000001</v>
      </c>
      <c r="C502" s="387">
        <v>4.0618999999999996</v>
      </c>
    </row>
    <row r="503" spans="1:3">
      <c r="A503" s="388">
        <v>41964</v>
      </c>
      <c r="B503" s="387">
        <v>2.1699000000000002</v>
      </c>
      <c r="C503" s="387">
        <v>4.0899000000000001</v>
      </c>
    </row>
    <row r="504" spans="1:3">
      <c r="A504" s="388">
        <v>41967</v>
      </c>
      <c r="B504" s="387">
        <v>2.2037</v>
      </c>
      <c r="C504" s="387">
        <v>4.1237000000000004</v>
      </c>
    </row>
    <row r="505" spans="1:3">
      <c r="A505" s="388">
        <v>41968</v>
      </c>
      <c r="B505" s="387">
        <v>2.2391999999999999</v>
      </c>
      <c r="C505" s="387">
        <v>4.1592000000000002</v>
      </c>
    </row>
    <row r="506" spans="1:3">
      <c r="A506" s="388">
        <v>41969</v>
      </c>
      <c r="B506" s="387">
        <v>2.2618999999999998</v>
      </c>
      <c r="C506" s="387">
        <v>4.1818999999999997</v>
      </c>
    </row>
    <row r="507" spans="1:3">
      <c r="A507" s="388">
        <v>41970</v>
      </c>
      <c r="B507" s="387">
        <v>2.2681</v>
      </c>
      <c r="C507" s="387">
        <v>4.1881000000000004</v>
      </c>
    </row>
    <row r="508" spans="1:3">
      <c r="A508" s="388">
        <v>41971</v>
      </c>
      <c r="B508" s="387">
        <v>2.2927</v>
      </c>
      <c r="C508" s="387">
        <v>4.2126999999999999</v>
      </c>
    </row>
    <row r="509" spans="1:3">
      <c r="A509" s="388">
        <v>41974</v>
      </c>
      <c r="B509" s="387">
        <v>2.2726999999999999</v>
      </c>
      <c r="C509" s="387">
        <v>4.1927000000000003</v>
      </c>
    </row>
    <row r="510" spans="1:3">
      <c r="A510" s="388">
        <v>41975</v>
      </c>
      <c r="B510" s="387">
        <v>2.3069000000000002</v>
      </c>
      <c r="C510" s="387">
        <v>4.2268999999999997</v>
      </c>
    </row>
    <row r="511" spans="1:3">
      <c r="A511" s="388">
        <v>41976</v>
      </c>
      <c r="B511" s="387">
        <v>2.3012000000000001</v>
      </c>
      <c r="C511" s="387">
        <v>4.2211999999999996</v>
      </c>
    </row>
    <row r="512" spans="1:3">
      <c r="A512" s="388">
        <v>41977</v>
      </c>
      <c r="B512" s="387">
        <v>2.371</v>
      </c>
      <c r="C512" s="387">
        <v>4.2910000000000004</v>
      </c>
    </row>
    <row r="513" spans="1:3">
      <c r="A513" s="388">
        <v>41978</v>
      </c>
      <c r="B513" s="387">
        <v>2.3289</v>
      </c>
      <c r="C513" s="387">
        <v>4.2488999999999999</v>
      </c>
    </row>
    <row r="514" spans="1:3">
      <c r="A514" s="388">
        <v>41981</v>
      </c>
      <c r="B514" s="387">
        <v>2.3218000000000001</v>
      </c>
      <c r="C514" s="387">
        <v>4.2417999999999996</v>
      </c>
    </row>
    <row r="515" spans="1:3">
      <c r="A515" s="388">
        <v>41982</v>
      </c>
      <c r="B515" s="387">
        <v>2.1856</v>
      </c>
      <c r="C515" s="387">
        <v>4.1055999999999999</v>
      </c>
    </row>
    <row r="516" spans="1:3">
      <c r="A516" s="388">
        <v>41983</v>
      </c>
      <c r="B516" s="387">
        <v>2.2452999999999999</v>
      </c>
      <c r="C516" s="387">
        <v>4.1653000000000002</v>
      </c>
    </row>
    <row r="517" spans="1:3">
      <c r="A517" s="388">
        <v>41984</v>
      </c>
      <c r="B517" s="387">
        <v>2.2597</v>
      </c>
      <c r="C517" s="387">
        <v>4.1797000000000004</v>
      </c>
    </row>
    <row r="518" spans="1:3">
      <c r="A518" s="388">
        <v>41985</v>
      </c>
      <c r="B518" s="387">
        <v>2.2955000000000001</v>
      </c>
      <c r="C518" s="387">
        <v>4.2154999999999996</v>
      </c>
    </row>
    <row r="519" spans="1:3">
      <c r="A519" s="388">
        <v>41988</v>
      </c>
      <c r="B519" s="387">
        <v>2.3317000000000001</v>
      </c>
      <c r="C519" s="387">
        <v>4.2516999999999996</v>
      </c>
    </row>
    <row r="520" spans="1:3">
      <c r="A520" s="388">
        <v>41989</v>
      </c>
      <c r="B520" s="387">
        <v>2.3426999999999998</v>
      </c>
      <c r="C520" s="387">
        <v>4.2626999999999997</v>
      </c>
    </row>
    <row r="521" spans="1:3">
      <c r="A521" s="388">
        <v>41990</v>
      </c>
      <c r="B521" s="387">
        <v>2.3529</v>
      </c>
      <c r="C521" s="387">
        <v>4.2728999999999999</v>
      </c>
    </row>
    <row r="522" spans="1:3">
      <c r="A522" s="388">
        <v>41991</v>
      </c>
      <c r="B522" s="387">
        <v>2.3454000000000002</v>
      </c>
      <c r="C522" s="387">
        <v>4.2653999999999996</v>
      </c>
    </row>
    <row r="523" spans="1:3">
      <c r="A523" s="388">
        <v>41992</v>
      </c>
      <c r="B523" s="387">
        <v>2.3191999999999999</v>
      </c>
      <c r="C523" s="387">
        <v>4.2392000000000003</v>
      </c>
    </row>
    <row r="524" spans="1:3">
      <c r="A524" s="388">
        <v>41995</v>
      </c>
      <c r="B524" s="387">
        <v>2.2521</v>
      </c>
      <c r="C524" s="387">
        <v>4.1721000000000004</v>
      </c>
    </row>
    <row r="525" spans="1:3">
      <c r="A525" s="388">
        <v>41996</v>
      </c>
      <c r="B525" s="387">
        <v>2.2132999999999998</v>
      </c>
      <c r="C525" s="387">
        <v>4.1333000000000002</v>
      </c>
    </row>
    <row r="526" spans="1:3">
      <c r="A526" s="388">
        <v>41997</v>
      </c>
      <c r="B526" s="387">
        <v>2.2206000000000001</v>
      </c>
      <c r="C526" s="387">
        <v>4.1406000000000001</v>
      </c>
    </row>
    <row r="527" spans="1:3">
      <c r="A527" s="388">
        <v>41998</v>
      </c>
      <c r="B527" s="387">
        <v>2.2675000000000001</v>
      </c>
      <c r="C527" s="387">
        <v>4.1875</v>
      </c>
    </row>
    <row r="528" spans="1:3">
      <c r="A528" s="388">
        <v>41999</v>
      </c>
      <c r="B528" s="387">
        <v>2.2930999999999999</v>
      </c>
      <c r="C528" s="387">
        <v>4.2130999999999998</v>
      </c>
    </row>
    <row r="529" spans="1:3">
      <c r="A529" s="388">
        <v>42002</v>
      </c>
      <c r="B529" s="387">
        <v>2.2682000000000002</v>
      </c>
      <c r="C529" s="387">
        <v>4.1882000000000001</v>
      </c>
    </row>
    <row r="530" spans="1:3">
      <c r="A530" s="388">
        <v>42003</v>
      </c>
      <c r="B530" s="387">
        <v>2.2505999999999999</v>
      </c>
      <c r="C530" s="387">
        <v>4.1706000000000003</v>
      </c>
    </row>
    <row r="531" spans="1:3">
      <c r="A531" s="388">
        <v>42004</v>
      </c>
      <c r="B531" s="387">
        <v>2.2886000000000002</v>
      </c>
      <c r="C531" s="387">
        <v>4.2085999999999997</v>
      </c>
    </row>
    <row r="532" spans="1:3">
      <c r="A532" s="388">
        <v>42009</v>
      </c>
      <c r="B532" s="387">
        <v>2.2945000000000002</v>
      </c>
      <c r="C532" s="387">
        <v>4.2145000000000001</v>
      </c>
    </row>
    <row r="533" spans="1:3">
      <c r="A533" s="388">
        <v>42010</v>
      </c>
      <c r="B533" s="387">
        <v>2.3226</v>
      </c>
      <c r="C533" s="387">
        <v>4.2426000000000004</v>
      </c>
    </row>
    <row r="534" spans="1:3">
      <c r="A534" s="388">
        <v>42011</v>
      </c>
      <c r="B534" s="387">
        <v>2.3157000000000001</v>
      </c>
      <c r="C534" s="387">
        <v>4.2356999999999996</v>
      </c>
    </row>
    <row r="535" spans="1:3">
      <c r="A535" s="388">
        <v>42012</v>
      </c>
      <c r="B535" s="387">
        <v>2.3007</v>
      </c>
      <c r="C535" s="387">
        <v>4.2206999999999999</v>
      </c>
    </row>
    <row r="536" spans="1:3">
      <c r="A536" s="388">
        <v>42013</v>
      </c>
      <c r="B536" s="387">
        <v>2.3090999999999999</v>
      </c>
      <c r="C536" s="387">
        <v>4.2290999999999999</v>
      </c>
    </row>
    <row r="537" spans="1:3">
      <c r="A537" s="388">
        <v>42016</v>
      </c>
      <c r="B537" s="387">
        <v>2.3231999999999999</v>
      </c>
      <c r="C537" s="387">
        <v>4.2431999999999999</v>
      </c>
    </row>
    <row r="538" spans="1:3">
      <c r="A538" s="388">
        <v>42017</v>
      </c>
      <c r="B538" s="387">
        <v>2.3603000000000001</v>
      </c>
      <c r="C538" s="387">
        <v>4.2803000000000004</v>
      </c>
    </row>
    <row r="539" spans="1:3">
      <c r="A539" s="388">
        <v>42018</v>
      </c>
      <c r="B539" s="387">
        <v>2.3466</v>
      </c>
      <c r="C539" s="387">
        <v>4.2666000000000004</v>
      </c>
    </row>
    <row r="540" spans="1:3">
      <c r="A540" s="388">
        <v>42019</v>
      </c>
      <c r="B540" s="387">
        <v>2.3708999999999998</v>
      </c>
      <c r="C540" s="387">
        <v>4.2908999999999997</v>
      </c>
    </row>
    <row r="541" spans="1:3">
      <c r="A541" s="388">
        <v>42020</v>
      </c>
      <c r="B541" s="387">
        <v>2.4209000000000001</v>
      </c>
      <c r="C541" s="387">
        <v>4.3409000000000004</v>
      </c>
    </row>
    <row r="542" spans="1:3">
      <c r="A542" s="388">
        <v>42023</v>
      </c>
      <c r="B542" s="387">
        <v>2.3679999999999999</v>
      </c>
      <c r="C542" s="387">
        <v>4.2880000000000003</v>
      </c>
    </row>
    <row r="543" spans="1:3">
      <c r="A543" s="388">
        <v>42024</v>
      </c>
      <c r="B543" s="387">
        <v>2.4653999999999998</v>
      </c>
      <c r="C543" s="387">
        <v>4.3853999999999997</v>
      </c>
    </row>
    <row r="544" spans="1:3">
      <c r="A544" s="388">
        <v>42025</v>
      </c>
      <c r="B544" s="387">
        <v>2.5158</v>
      </c>
      <c r="C544" s="387">
        <v>4.4358000000000004</v>
      </c>
    </row>
    <row r="545" spans="1:3">
      <c r="A545" s="388">
        <v>42026</v>
      </c>
      <c r="B545" s="387">
        <v>2.5436000000000001</v>
      </c>
      <c r="C545" s="387">
        <v>4.4635999999999996</v>
      </c>
    </row>
    <row r="546" spans="1:3">
      <c r="A546" s="388">
        <v>42027</v>
      </c>
      <c r="B546" s="387">
        <v>2.5062000000000002</v>
      </c>
      <c r="C546" s="387">
        <v>4.4261999999999997</v>
      </c>
    </row>
    <row r="547" spans="1:3">
      <c r="A547" s="388">
        <v>42030</v>
      </c>
      <c r="B547" s="387">
        <v>2.5752000000000002</v>
      </c>
      <c r="C547" s="387">
        <v>4.4951999999999996</v>
      </c>
    </row>
    <row r="548" spans="1:3">
      <c r="A548" s="388">
        <v>42031</v>
      </c>
      <c r="B548" s="387">
        <v>2.6082999999999998</v>
      </c>
      <c r="C548" s="387">
        <v>4.5282999999999998</v>
      </c>
    </row>
    <row r="549" spans="1:3">
      <c r="A549" s="388">
        <v>42032</v>
      </c>
      <c r="B549" s="387">
        <v>2.5743999999999998</v>
      </c>
      <c r="C549" s="387">
        <v>4.4943999999999997</v>
      </c>
    </row>
    <row r="550" spans="1:3">
      <c r="A550" s="388">
        <v>42033</v>
      </c>
      <c r="B550" s="387">
        <v>2.5465</v>
      </c>
      <c r="C550" s="387">
        <v>4.4664999999999999</v>
      </c>
    </row>
    <row r="551" spans="1:3">
      <c r="A551" s="388">
        <v>42034</v>
      </c>
      <c r="B551" s="387">
        <v>2.4992000000000001</v>
      </c>
      <c r="C551" s="387">
        <v>4.4192</v>
      </c>
    </row>
    <row r="552" spans="1:3">
      <c r="A552" s="388">
        <v>42037</v>
      </c>
      <c r="B552" s="387">
        <v>2.4962</v>
      </c>
      <c r="C552" s="387">
        <v>4.4161999999999999</v>
      </c>
    </row>
    <row r="553" spans="1:3">
      <c r="A553" s="388">
        <v>42038</v>
      </c>
      <c r="B553" s="387">
        <v>2.5451999999999999</v>
      </c>
      <c r="C553" s="387">
        <v>4.4652000000000003</v>
      </c>
    </row>
    <row r="554" spans="1:3">
      <c r="A554" s="388">
        <v>42039</v>
      </c>
      <c r="B554" s="387">
        <v>2.5387</v>
      </c>
      <c r="C554" s="387">
        <v>4.4587000000000003</v>
      </c>
    </row>
    <row r="555" spans="1:3">
      <c r="A555" s="388">
        <v>42040</v>
      </c>
      <c r="B555" s="387">
        <v>2.5381</v>
      </c>
      <c r="C555" s="387">
        <v>4.4581</v>
      </c>
    </row>
    <row r="556" spans="1:3">
      <c r="A556" s="388">
        <v>42041</v>
      </c>
      <c r="B556" s="387">
        <v>2.5032999999999999</v>
      </c>
      <c r="C556" s="387">
        <v>4.4233000000000002</v>
      </c>
    </row>
    <row r="557" spans="1:3">
      <c r="A557" s="388">
        <v>42044</v>
      </c>
      <c r="B557" s="387">
        <v>2.5057</v>
      </c>
      <c r="C557" s="387">
        <v>4.4257</v>
      </c>
    </row>
    <row r="558" spans="1:3">
      <c r="A558" s="388">
        <v>42045</v>
      </c>
      <c r="B558" s="387">
        <v>2.5514000000000001</v>
      </c>
      <c r="C558" s="387">
        <v>4.4714</v>
      </c>
    </row>
    <row r="559" spans="1:3">
      <c r="A559" s="388">
        <v>42046</v>
      </c>
      <c r="B559" s="387">
        <v>2.5964999999999998</v>
      </c>
      <c r="C559" s="387">
        <v>4.5164999999999997</v>
      </c>
    </row>
    <row r="560" spans="1:3">
      <c r="A560" s="388">
        <v>42047</v>
      </c>
      <c r="B560" s="387">
        <v>2.6371000000000002</v>
      </c>
      <c r="C560" s="387">
        <v>4.5571000000000002</v>
      </c>
    </row>
    <row r="561" spans="1:3">
      <c r="A561" s="388">
        <v>42048</v>
      </c>
      <c r="B561" s="387">
        <v>2.6669</v>
      </c>
      <c r="C561" s="387">
        <v>4.5869</v>
      </c>
    </row>
    <row r="562" spans="1:3">
      <c r="A562" s="388">
        <v>42051</v>
      </c>
      <c r="B562" s="387">
        <v>2.7153999999999998</v>
      </c>
      <c r="C562" s="387">
        <v>4.6353999999999997</v>
      </c>
    </row>
    <row r="563" spans="1:3">
      <c r="A563" s="388">
        <v>42052</v>
      </c>
      <c r="B563" s="387">
        <v>2.7252999999999998</v>
      </c>
      <c r="C563" s="387">
        <v>4.6452999999999998</v>
      </c>
    </row>
    <row r="564" spans="1:3">
      <c r="A564" s="388">
        <v>42060</v>
      </c>
      <c r="B564" s="387">
        <v>2.6636000000000002</v>
      </c>
      <c r="C564" s="387">
        <v>4.5835999999999997</v>
      </c>
    </row>
    <row r="565" spans="1:3">
      <c r="A565" s="388">
        <v>42061</v>
      </c>
      <c r="B565" s="387">
        <v>2.6644999999999999</v>
      </c>
      <c r="C565" s="387">
        <v>4.5845000000000002</v>
      </c>
    </row>
    <row r="566" spans="1:3">
      <c r="A566" s="388">
        <v>42062</v>
      </c>
      <c r="B566" s="387">
        <v>2.7029999999999998</v>
      </c>
      <c r="C566" s="387">
        <v>4.6230000000000002</v>
      </c>
    </row>
    <row r="567" spans="1:3">
      <c r="A567" s="388">
        <v>42065</v>
      </c>
      <c r="B567" s="387">
        <v>2.7513000000000001</v>
      </c>
      <c r="C567" s="387">
        <v>4.6712999999999996</v>
      </c>
    </row>
    <row r="568" spans="1:3">
      <c r="A568" s="388">
        <v>42066</v>
      </c>
      <c r="B568" s="387">
        <v>2.7179000000000002</v>
      </c>
      <c r="C568" s="387">
        <v>4.6379000000000001</v>
      </c>
    </row>
    <row r="569" spans="1:3">
      <c r="A569" s="388">
        <v>42067</v>
      </c>
      <c r="B569" s="387">
        <v>2.7896000000000001</v>
      </c>
      <c r="C569" s="387">
        <v>4.7096</v>
      </c>
    </row>
    <row r="570" spans="1:3">
      <c r="A570" s="388">
        <v>42068</v>
      </c>
      <c r="B570" s="387">
        <v>2.8408000000000002</v>
      </c>
      <c r="C570" s="387">
        <v>4.7607999999999997</v>
      </c>
    </row>
    <row r="571" spans="1:3">
      <c r="A571" s="388">
        <v>42069</v>
      </c>
      <c r="B571" s="387">
        <v>2.7526999999999999</v>
      </c>
      <c r="C571" s="387">
        <v>4.6726999999999999</v>
      </c>
    </row>
    <row r="572" spans="1:3">
      <c r="A572" s="388">
        <v>42072</v>
      </c>
      <c r="B572" s="387">
        <v>2.8243999999999998</v>
      </c>
      <c r="C572" s="387">
        <v>4.7443999999999997</v>
      </c>
    </row>
    <row r="573" spans="1:3">
      <c r="A573" s="388">
        <v>42073</v>
      </c>
      <c r="B573" s="387">
        <v>2.8887</v>
      </c>
      <c r="C573" s="387">
        <v>4.8087</v>
      </c>
    </row>
    <row r="574" spans="1:3">
      <c r="A574" s="388">
        <v>42074</v>
      </c>
      <c r="B574" s="387">
        <v>2.8856999999999999</v>
      </c>
      <c r="C574" s="387">
        <v>4.8056999999999999</v>
      </c>
    </row>
    <row r="575" spans="1:3">
      <c r="A575" s="388">
        <v>42075</v>
      </c>
      <c r="B575" s="387">
        <v>2.8264</v>
      </c>
      <c r="C575" s="387">
        <v>4.7464000000000004</v>
      </c>
    </row>
    <row r="576" spans="1:3">
      <c r="A576" s="388">
        <v>42076</v>
      </c>
      <c r="B576" s="387">
        <v>2.8934000000000002</v>
      </c>
      <c r="C576" s="387">
        <v>4.8133999999999997</v>
      </c>
    </row>
    <row r="577" spans="1:3">
      <c r="A577" s="388">
        <v>42079</v>
      </c>
      <c r="B577" s="387">
        <v>3.032</v>
      </c>
      <c r="C577" s="387">
        <v>4.952</v>
      </c>
    </row>
    <row r="578" spans="1:3">
      <c r="A578" s="388">
        <v>42080</v>
      </c>
      <c r="B578" s="387">
        <v>3.0636999999999999</v>
      </c>
      <c r="C578" s="387">
        <v>4.9836999999999998</v>
      </c>
    </row>
    <row r="579" spans="1:3">
      <c r="A579" s="388">
        <v>42081</v>
      </c>
      <c r="B579" s="387">
        <v>3.1284999999999998</v>
      </c>
      <c r="C579" s="387">
        <v>5.0484999999999998</v>
      </c>
    </row>
    <row r="580" spans="1:3">
      <c r="A580" s="388">
        <v>42082</v>
      </c>
      <c r="B580" s="387">
        <v>3.1307</v>
      </c>
      <c r="C580" s="387">
        <v>5.0507</v>
      </c>
    </row>
    <row r="581" spans="1:3">
      <c r="A581" s="388">
        <v>42083</v>
      </c>
      <c r="B581" s="387">
        <v>3.1919</v>
      </c>
      <c r="C581" s="387">
        <v>5.1119000000000003</v>
      </c>
    </row>
    <row r="582" spans="1:3">
      <c r="A582" s="388">
        <v>42086</v>
      </c>
      <c r="B582" s="387">
        <v>3.3574999999999999</v>
      </c>
      <c r="C582" s="387">
        <v>5.2774999999999999</v>
      </c>
    </row>
    <row r="583" spans="1:3">
      <c r="A583" s="388">
        <v>42087</v>
      </c>
      <c r="B583" s="387">
        <v>3.4495</v>
      </c>
      <c r="C583" s="387">
        <v>5.3695000000000004</v>
      </c>
    </row>
    <row r="584" spans="1:3">
      <c r="A584" s="388">
        <v>42088</v>
      </c>
      <c r="B584" s="387">
        <v>3.4853999999999998</v>
      </c>
      <c r="C584" s="387">
        <v>5.4054000000000002</v>
      </c>
    </row>
    <row r="585" spans="1:3">
      <c r="A585" s="388">
        <v>42089</v>
      </c>
      <c r="B585" s="387">
        <v>3.3424</v>
      </c>
      <c r="C585" s="387">
        <v>5.2624000000000004</v>
      </c>
    </row>
    <row r="586" spans="1:3">
      <c r="A586" s="388">
        <v>42090</v>
      </c>
      <c r="B586" s="387">
        <v>3.3927</v>
      </c>
      <c r="C586" s="387">
        <v>5.3127000000000004</v>
      </c>
    </row>
    <row r="587" spans="1:3">
      <c r="A587" s="388">
        <v>42093</v>
      </c>
      <c r="B587" s="387">
        <v>3.3369</v>
      </c>
      <c r="C587" s="387">
        <v>5.2568999999999999</v>
      </c>
    </row>
    <row r="588" spans="1:3">
      <c r="A588" s="388">
        <v>42094</v>
      </c>
      <c r="B588" s="387">
        <v>3.4037999999999999</v>
      </c>
      <c r="C588" s="387">
        <v>5.3238000000000003</v>
      </c>
    </row>
    <row r="589" spans="1:3">
      <c r="A589" s="388">
        <v>42095</v>
      </c>
      <c r="B589" s="387">
        <v>3.4983</v>
      </c>
      <c r="C589" s="387">
        <v>5.4183000000000003</v>
      </c>
    </row>
    <row r="590" spans="1:3">
      <c r="A590" s="388">
        <v>42096</v>
      </c>
      <c r="B590" s="387">
        <v>3.5640999999999998</v>
      </c>
      <c r="C590" s="387">
        <v>5.4840999999999998</v>
      </c>
    </row>
    <row r="591" spans="1:3">
      <c r="A591" s="388">
        <v>42097</v>
      </c>
      <c r="B591" s="387">
        <v>3.6149</v>
      </c>
      <c r="C591" s="387">
        <v>5.5349000000000004</v>
      </c>
    </row>
    <row r="592" spans="1:3">
      <c r="A592" s="388">
        <v>42101</v>
      </c>
      <c r="B592" s="387">
        <v>3.7258</v>
      </c>
      <c r="C592" s="387">
        <v>5.6458000000000004</v>
      </c>
    </row>
    <row r="593" spans="1:3">
      <c r="A593" s="388">
        <v>42102</v>
      </c>
      <c r="B593" s="387">
        <v>3.6897000000000002</v>
      </c>
      <c r="C593" s="387">
        <v>5.6097000000000001</v>
      </c>
    </row>
    <row r="594" spans="1:3">
      <c r="A594" s="388">
        <v>42103</v>
      </c>
      <c r="B594" s="387">
        <v>3.6787000000000001</v>
      </c>
      <c r="C594" s="387">
        <v>5.5987</v>
      </c>
    </row>
    <row r="595" spans="1:3">
      <c r="A595" s="388">
        <v>42104</v>
      </c>
      <c r="B595" s="387">
        <v>3.7967</v>
      </c>
      <c r="C595" s="387">
        <v>5.7167000000000003</v>
      </c>
    </row>
    <row r="596" spans="1:3">
      <c r="A596" s="388">
        <v>42107</v>
      </c>
      <c r="B596" s="387">
        <v>3.8673999999999999</v>
      </c>
      <c r="C596" s="387">
        <v>5.7873999999999999</v>
      </c>
    </row>
    <row r="597" spans="1:3">
      <c r="A597" s="388">
        <v>42108</v>
      </c>
      <c r="B597" s="387">
        <v>3.9235000000000002</v>
      </c>
      <c r="C597" s="387">
        <v>5.8434999999999997</v>
      </c>
    </row>
    <row r="598" spans="1:3">
      <c r="A598" s="388">
        <v>42109</v>
      </c>
      <c r="B598" s="387">
        <v>3.7572999999999999</v>
      </c>
      <c r="C598" s="387">
        <v>5.6772999999999998</v>
      </c>
    </row>
    <row r="599" spans="1:3">
      <c r="A599" s="388">
        <v>42110</v>
      </c>
      <c r="B599" s="387">
        <v>3.8121</v>
      </c>
      <c r="C599" s="387">
        <v>5.7321</v>
      </c>
    </row>
    <row r="600" spans="1:3">
      <c r="A600" s="388">
        <v>42111</v>
      </c>
      <c r="B600" s="387">
        <v>3.7343999999999999</v>
      </c>
      <c r="C600" s="387">
        <v>5.6543999999999999</v>
      </c>
    </row>
    <row r="601" spans="1:3">
      <c r="A601" s="388">
        <v>42114</v>
      </c>
      <c r="B601" s="387">
        <v>3.6204000000000001</v>
      </c>
      <c r="C601" s="387">
        <v>5.5404</v>
      </c>
    </row>
    <row r="602" spans="1:3">
      <c r="A602" s="388">
        <v>42115</v>
      </c>
      <c r="B602" s="387">
        <v>3.7955999999999999</v>
      </c>
      <c r="C602" s="387">
        <v>5.7156000000000002</v>
      </c>
    </row>
    <row r="603" spans="1:3">
      <c r="A603" s="388">
        <v>42116</v>
      </c>
      <c r="B603" s="387">
        <v>3.944</v>
      </c>
      <c r="C603" s="387">
        <v>5.8639999999999999</v>
      </c>
    </row>
    <row r="604" spans="1:3">
      <c r="A604" s="388">
        <v>42117</v>
      </c>
      <c r="B604" s="387">
        <v>3.9967000000000001</v>
      </c>
      <c r="C604" s="387">
        <v>5.9166999999999996</v>
      </c>
    </row>
    <row r="605" spans="1:3">
      <c r="A605" s="388">
        <v>42118</v>
      </c>
      <c r="B605" s="387">
        <v>4.0033000000000003</v>
      </c>
      <c r="C605" s="387">
        <v>5.9233000000000002</v>
      </c>
    </row>
    <row r="606" spans="1:3">
      <c r="A606" s="388">
        <v>42121</v>
      </c>
      <c r="B606" s="387">
        <v>3.9769999999999999</v>
      </c>
      <c r="C606" s="387">
        <v>5.8970000000000002</v>
      </c>
    </row>
    <row r="607" spans="1:3">
      <c r="A607" s="388">
        <v>42122</v>
      </c>
      <c r="B607" s="387">
        <v>3.8397999999999999</v>
      </c>
      <c r="C607" s="387">
        <v>5.7598000000000003</v>
      </c>
    </row>
    <row r="608" spans="1:3">
      <c r="A608" s="388">
        <v>42123</v>
      </c>
      <c r="B608" s="387">
        <v>3.9821</v>
      </c>
      <c r="C608" s="387">
        <v>5.9020999999999999</v>
      </c>
    </row>
    <row r="609" spans="1:3">
      <c r="A609" s="388">
        <v>42124</v>
      </c>
      <c r="B609" s="387">
        <v>4.1201999999999996</v>
      </c>
      <c r="C609" s="387">
        <v>6.0401999999999996</v>
      </c>
    </row>
    <row r="610" spans="1:3">
      <c r="A610" s="388">
        <v>42128</v>
      </c>
      <c r="B610" s="387">
        <v>4.1397000000000004</v>
      </c>
      <c r="C610" s="387">
        <v>6.0597000000000003</v>
      </c>
    </row>
    <row r="611" spans="1:3">
      <c r="A611" s="388">
        <v>42129</v>
      </c>
      <c r="B611" s="387">
        <v>4.0639000000000003</v>
      </c>
      <c r="C611" s="387">
        <v>5.9839000000000002</v>
      </c>
    </row>
    <row r="612" spans="1:3">
      <c r="A612" s="388">
        <v>42130</v>
      </c>
      <c r="B612" s="387">
        <v>4.1707000000000001</v>
      </c>
      <c r="C612" s="387">
        <v>6.0907</v>
      </c>
    </row>
    <row r="613" spans="1:3">
      <c r="A613" s="388">
        <v>42131</v>
      </c>
      <c r="B613" s="387">
        <v>4.1866000000000003</v>
      </c>
      <c r="C613" s="387">
        <v>6.1066000000000003</v>
      </c>
    </row>
    <row r="614" spans="1:3">
      <c r="A614" s="388">
        <v>42132</v>
      </c>
      <c r="B614" s="387">
        <v>4.4699</v>
      </c>
      <c r="C614" s="387">
        <v>6.3898999999999999</v>
      </c>
    </row>
    <row r="615" spans="1:3">
      <c r="A615" s="388">
        <v>42135</v>
      </c>
      <c r="B615" s="387">
        <v>4.7607999999999997</v>
      </c>
      <c r="C615" s="387">
        <v>6.6807999999999996</v>
      </c>
    </row>
    <row r="616" spans="1:3">
      <c r="A616" s="388">
        <v>42136</v>
      </c>
      <c r="B616" s="387">
        <v>4.9337</v>
      </c>
      <c r="C616" s="387">
        <v>6.8536999999999999</v>
      </c>
    </row>
    <row r="617" spans="1:3">
      <c r="A617" s="388">
        <v>42137</v>
      </c>
      <c r="B617" s="387">
        <v>4.8986999999999998</v>
      </c>
      <c r="C617" s="387">
        <v>6.8186999999999998</v>
      </c>
    </row>
    <row r="618" spans="1:3">
      <c r="A618" s="388">
        <v>42138</v>
      </c>
      <c r="B618" s="387">
        <v>4.8478000000000003</v>
      </c>
      <c r="C618" s="387">
        <v>6.7678000000000003</v>
      </c>
    </row>
    <row r="619" spans="1:3">
      <c r="A619" s="388">
        <v>42139</v>
      </c>
      <c r="B619" s="387">
        <v>4.9124999999999996</v>
      </c>
      <c r="C619" s="387">
        <v>6.8324999999999996</v>
      </c>
    </row>
    <row r="620" spans="1:3">
      <c r="A620" s="388">
        <v>42142</v>
      </c>
      <c r="B620" s="387">
        <v>5.1115000000000004</v>
      </c>
      <c r="C620" s="387">
        <v>7.0315000000000003</v>
      </c>
    </row>
    <row r="621" spans="1:3">
      <c r="A621" s="388">
        <v>42143</v>
      </c>
      <c r="B621" s="387">
        <v>5.2523</v>
      </c>
      <c r="C621" s="387">
        <v>7.1722999999999999</v>
      </c>
    </row>
    <row r="622" spans="1:3">
      <c r="A622" s="388">
        <v>42144</v>
      </c>
      <c r="B622" s="387">
        <v>5.4588999999999999</v>
      </c>
      <c r="C622" s="387">
        <v>7.3788999999999998</v>
      </c>
    </row>
    <row r="623" spans="1:3">
      <c r="A623" s="388">
        <v>42145</v>
      </c>
      <c r="B623" s="387">
        <v>5.6627999999999998</v>
      </c>
      <c r="C623" s="387">
        <v>7.5827999999999998</v>
      </c>
    </row>
    <row r="624" spans="1:3">
      <c r="A624" s="388">
        <v>42146</v>
      </c>
      <c r="B624" s="387">
        <v>5.6479999999999997</v>
      </c>
      <c r="C624" s="387">
        <v>7.5679999999999996</v>
      </c>
    </row>
    <row r="625" spans="1:3">
      <c r="A625" s="388">
        <v>42149</v>
      </c>
      <c r="B625" s="387">
        <v>5.6162999999999998</v>
      </c>
      <c r="C625" s="387">
        <v>7.5362999999999998</v>
      </c>
    </row>
    <row r="626" spans="1:3">
      <c r="A626" s="388">
        <v>42150</v>
      </c>
      <c r="B626" s="387">
        <v>5.8647999999999998</v>
      </c>
      <c r="C626" s="387">
        <v>7.7847999999999997</v>
      </c>
    </row>
    <row r="627" spans="1:3">
      <c r="A627" s="388">
        <v>42151</v>
      </c>
      <c r="B627" s="387">
        <v>5.8966000000000003</v>
      </c>
      <c r="C627" s="387">
        <v>7.8166000000000002</v>
      </c>
    </row>
    <row r="628" spans="1:3">
      <c r="A628" s="388">
        <v>42152</v>
      </c>
      <c r="B628" s="387">
        <v>5.5567000000000002</v>
      </c>
      <c r="C628" s="387">
        <v>7.4767000000000001</v>
      </c>
    </row>
    <row r="629" spans="1:3">
      <c r="A629" s="388">
        <v>42153</v>
      </c>
      <c r="B629" s="387">
        <v>5.7596999999999996</v>
      </c>
      <c r="C629" s="387">
        <v>7.6797000000000004</v>
      </c>
    </row>
    <row r="630" spans="1:3">
      <c r="A630" s="388">
        <v>42156</v>
      </c>
      <c r="B630" s="387">
        <v>6.0533999999999999</v>
      </c>
      <c r="C630" s="387">
        <v>7.9733999999999998</v>
      </c>
    </row>
    <row r="631" spans="1:3">
      <c r="A631" s="388">
        <v>42157</v>
      </c>
      <c r="B631" s="387">
        <v>6.2522000000000002</v>
      </c>
      <c r="C631" s="387">
        <v>8.1722000000000001</v>
      </c>
    </row>
    <row r="632" spans="1:3">
      <c r="A632" s="388">
        <v>42158</v>
      </c>
      <c r="B632" s="387">
        <v>6.3113999999999999</v>
      </c>
      <c r="C632" s="387">
        <v>8.2314000000000007</v>
      </c>
    </row>
    <row r="633" spans="1:3">
      <c r="A633" s="388">
        <v>42159</v>
      </c>
      <c r="B633" s="387">
        <v>6.1868999999999996</v>
      </c>
      <c r="C633" s="387">
        <v>8.1068999999999996</v>
      </c>
    </row>
    <row r="634" spans="1:3">
      <c r="A634" s="388">
        <v>42160</v>
      </c>
      <c r="B634" s="387">
        <v>6.1376999999999997</v>
      </c>
      <c r="C634" s="387">
        <v>8.0577000000000005</v>
      </c>
    </row>
    <row r="635" spans="1:3">
      <c r="A635" s="388">
        <v>42163</v>
      </c>
      <c r="B635" s="387">
        <v>5.9465000000000003</v>
      </c>
      <c r="C635" s="387">
        <v>7.8665000000000003</v>
      </c>
    </row>
    <row r="636" spans="1:3">
      <c r="A636" s="388">
        <v>42164</v>
      </c>
      <c r="B636" s="387">
        <v>5.9271000000000003</v>
      </c>
      <c r="C636" s="387">
        <v>7.8471000000000002</v>
      </c>
    </row>
    <row r="637" spans="1:3">
      <c r="A637" s="388">
        <v>42165</v>
      </c>
      <c r="B637" s="387">
        <v>6.1212999999999997</v>
      </c>
      <c r="C637" s="387">
        <v>8.0412999999999997</v>
      </c>
    </row>
    <row r="638" spans="1:3">
      <c r="A638" s="388">
        <v>42166</v>
      </c>
      <c r="B638" s="387">
        <v>6.2260999999999997</v>
      </c>
      <c r="C638" s="387">
        <v>8.1461000000000006</v>
      </c>
    </row>
    <row r="639" spans="1:3">
      <c r="A639" s="388">
        <v>42167</v>
      </c>
      <c r="B639" s="387">
        <v>6.3440000000000003</v>
      </c>
      <c r="C639" s="387">
        <v>8.2639999999999993</v>
      </c>
    </row>
    <row r="640" spans="1:3">
      <c r="A640" s="388">
        <v>42170</v>
      </c>
      <c r="B640" s="387">
        <v>6.1464999999999996</v>
      </c>
      <c r="C640" s="387">
        <v>8.0664999999999996</v>
      </c>
    </row>
    <row r="641" spans="1:3">
      <c r="A641" s="388">
        <v>42171</v>
      </c>
      <c r="B641" s="387">
        <v>5.8144999999999998</v>
      </c>
      <c r="C641" s="387">
        <v>7.7344999999999997</v>
      </c>
    </row>
    <row r="642" spans="1:3">
      <c r="A642" s="388">
        <v>42172</v>
      </c>
      <c r="B642" s="387">
        <v>5.9382999999999999</v>
      </c>
      <c r="C642" s="387">
        <v>7.8582999999999998</v>
      </c>
    </row>
    <row r="643" spans="1:3">
      <c r="A643" s="388">
        <v>42173</v>
      </c>
      <c r="B643" s="387">
        <v>5.6051000000000002</v>
      </c>
      <c r="C643" s="387">
        <v>7.5251000000000001</v>
      </c>
    </row>
    <row r="644" spans="1:3">
      <c r="A644" s="388">
        <v>42174</v>
      </c>
      <c r="B644" s="387">
        <v>5.1844000000000001</v>
      </c>
      <c r="C644" s="387">
        <v>7.1044</v>
      </c>
    </row>
    <row r="645" spans="1:3">
      <c r="A645" s="388">
        <v>42178</v>
      </c>
      <c r="B645" s="387">
        <v>5.1942000000000004</v>
      </c>
      <c r="C645" s="387">
        <v>7.1142000000000003</v>
      </c>
    </row>
    <row r="646" spans="1:3">
      <c r="A646" s="388">
        <v>42179</v>
      </c>
      <c r="B646" s="387">
        <v>5.2506000000000004</v>
      </c>
      <c r="C646" s="387">
        <v>7.1706000000000003</v>
      </c>
    </row>
    <row r="647" spans="1:3">
      <c r="A647" s="388">
        <v>42180</v>
      </c>
      <c r="B647" s="387">
        <v>4.9507000000000003</v>
      </c>
      <c r="C647" s="387">
        <v>6.8707000000000003</v>
      </c>
    </row>
    <row r="648" spans="1:3">
      <c r="A648" s="388">
        <v>42181</v>
      </c>
      <c r="B648" s="387">
        <v>4.5603999999999996</v>
      </c>
      <c r="C648" s="387">
        <v>6.4804000000000004</v>
      </c>
    </row>
    <row r="649" spans="1:3">
      <c r="A649" s="388">
        <v>42184</v>
      </c>
      <c r="B649" s="387">
        <v>4.1345999999999998</v>
      </c>
      <c r="C649" s="387">
        <v>6.0545999999999998</v>
      </c>
    </row>
    <row r="650" spans="1:3">
      <c r="A650" s="388">
        <v>42185</v>
      </c>
      <c r="B650" s="387">
        <v>4.3460000000000001</v>
      </c>
      <c r="C650" s="387">
        <v>6.266</v>
      </c>
    </row>
    <row r="651" spans="1:3">
      <c r="A651" s="388">
        <v>42186</v>
      </c>
      <c r="B651" s="387">
        <v>4.09</v>
      </c>
      <c r="C651" s="387">
        <v>6.01</v>
      </c>
    </row>
    <row r="652" spans="1:3">
      <c r="A652" s="388">
        <v>42187</v>
      </c>
      <c r="B652" s="387">
        <v>3.8342000000000001</v>
      </c>
      <c r="C652" s="387">
        <v>5.7542</v>
      </c>
    </row>
    <row r="653" spans="1:3">
      <c r="A653" s="388">
        <v>42188</v>
      </c>
      <c r="B653" s="387">
        <v>3.6061000000000001</v>
      </c>
      <c r="C653" s="387">
        <v>5.5260999999999996</v>
      </c>
    </row>
    <row r="654" spans="1:3">
      <c r="A654" s="388">
        <v>42191</v>
      </c>
      <c r="B654" s="387">
        <v>3.3757000000000001</v>
      </c>
      <c r="C654" s="387">
        <v>5.2957000000000001</v>
      </c>
    </row>
    <row r="655" spans="1:3">
      <c r="A655" s="388">
        <v>42192</v>
      </c>
      <c r="B655" s="387">
        <v>3.1484999999999999</v>
      </c>
      <c r="C655" s="387">
        <v>5.0685000000000002</v>
      </c>
    </row>
    <row r="656" spans="1:3">
      <c r="A656" s="388">
        <v>42193</v>
      </c>
      <c r="B656" s="387">
        <v>3.0146000000000002</v>
      </c>
      <c r="C656" s="387">
        <v>4.9345999999999997</v>
      </c>
    </row>
    <row r="657" spans="1:3">
      <c r="A657" s="388">
        <v>42194</v>
      </c>
      <c r="B657" s="387">
        <v>3.1053999999999999</v>
      </c>
      <c r="C657" s="387">
        <v>5.0254000000000003</v>
      </c>
    </row>
    <row r="658" spans="1:3">
      <c r="A658" s="388">
        <v>42195</v>
      </c>
      <c r="B658" s="387">
        <v>3.3371</v>
      </c>
      <c r="C658" s="387">
        <v>5.2571000000000003</v>
      </c>
    </row>
    <row r="659" spans="1:3">
      <c r="A659" s="388">
        <v>42198</v>
      </c>
      <c r="B659" s="387">
        <v>3.5666000000000002</v>
      </c>
      <c r="C659" s="387">
        <v>5.4866000000000001</v>
      </c>
    </row>
    <row r="660" spans="1:3">
      <c r="A660" s="388">
        <v>42199</v>
      </c>
      <c r="B660" s="387">
        <v>3.6476999999999999</v>
      </c>
      <c r="C660" s="387">
        <v>5.5677000000000003</v>
      </c>
    </row>
    <row r="661" spans="1:3">
      <c r="A661" s="388">
        <v>42200</v>
      </c>
      <c r="B661" s="387">
        <v>3.4535999999999998</v>
      </c>
      <c r="C661" s="387">
        <v>5.3735999999999997</v>
      </c>
    </row>
    <row r="662" spans="1:3">
      <c r="A662" s="388">
        <v>42201</v>
      </c>
      <c r="B662" s="387">
        <v>3.4117999999999999</v>
      </c>
      <c r="C662" s="387">
        <v>5.3318000000000003</v>
      </c>
    </row>
    <row r="663" spans="1:3">
      <c r="A663" s="388">
        <v>42202</v>
      </c>
      <c r="B663" s="387">
        <v>3.6301999999999999</v>
      </c>
      <c r="C663" s="387">
        <v>5.5502000000000002</v>
      </c>
    </row>
    <row r="664" spans="1:3">
      <c r="A664" s="388">
        <v>42205</v>
      </c>
      <c r="B664" s="387">
        <v>3.8073999999999999</v>
      </c>
      <c r="C664" s="387">
        <v>5.7274000000000003</v>
      </c>
    </row>
    <row r="665" spans="1:3">
      <c r="A665" s="388">
        <v>42206</v>
      </c>
      <c r="B665" s="387">
        <v>3.9497</v>
      </c>
      <c r="C665" s="387">
        <v>5.8696999999999999</v>
      </c>
    </row>
    <row r="666" spans="1:3">
      <c r="A666" s="388">
        <v>42207</v>
      </c>
      <c r="B666" s="387">
        <v>4.0068000000000001</v>
      </c>
      <c r="C666" s="387">
        <v>5.9268000000000001</v>
      </c>
    </row>
    <row r="667" spans="1:3">
      <c r="A667" s="388">
        <v>42208</v>
      </c>
      <c r="B667" s="387">
        <v>4.1733000000000002</v>
      </c>
      <c r="C667" s="387">
        <v>6.0933000000000002</v>
      </c>
    </row>
    <row r="668" spans="1:3">
      <c r="A668" s="388">
        <v>42209</v>
      </c>
      <c r="B668" s="387">
        <v>4.1265000000000001</v>
      </c>
      <c r="C668" s="387">
        <v>6.0465</v>
      </c>
    </row>
    <row r="669" spans="1:3">
      <c r="A669" s="388">
        <v>42212</v>
      </c>
      <c r="B669" s="387">
        <v>3.8005</v>
      </c>
      <c r="C669" s="387">
        <v>5.7205000000000004</v>
      </c>
    </row>
    <row r="670" spans="1:3">
      <c r="A670" s="388">
        <v>42213</v>
      </c>
      <c r="B670" s="387">
        <v>3.5682</v>
      </c>
      <c r="C670" s="387">
        <v>5.4882</v>
      </c>
    </row>
    <row r="671" spans="1:3">
      <c r="A671" s="388">
        <v>42214</v>
      </c>
      <c r="B671" s="387">
        <v>3.7218</v>
      </c>
      <c r="C671" s="387">
        <v>5.6417999999999999</v>
      </c>
    </row>
    <row r="672" spans="1:3">
      <c r="A672" s="388">
        <v>42215</v>
      </c>
      <c r="B672" s="387">
        <v>3.5764999999999998</v>
      </c>
      <c r="C672" s="387">
        <v>5.4965000000000002</v>
      </c>
    </row>
    <row r="673" spans="1:3">
      <c r="A673" s="388">
        <v>42216</v>
      </c>
      <c r="B673" s="387">
        <v>3.4740000000000002</v>
      </c>
      <c r="C673" s="387">
        <v>5.3940000000000001</v>
      </c>
    </row>
    <row r="674" spans="1:3">
      <c r="A674" s="388">
        <v>42219</v>
      </c>
      <c r="B674" s="387">
        <v>3.2871000000000001</v>
      </c>
      <c r="C674" s="387">
        <v>5.2070999999999996</v>
      </c>
    </row>
    <row r="675" spans="1:3">
      <c r="A675" s="388">
        <v>42220</v>
      </c>
      <c r="B675" s="387">
        <v>3.4538000000000002</v>
      </c>
      <c r="C675" s="387">
        <v>5.3738000000000001</v>
      </c>
    </row>
    <row r="676" spans="1:3">
      <c r="A676" s="388">
        <v>42221</v>
      </c>
      <c r="B676" s="387">
        <v>3.4287000000000001</v>
      </c>
      <c r="C676" s="387">
        <v>5.3487</v>
      </c>
    </row>
    <row r="677" spans="1:3">
      <c r="A677" s="388">
        <v>42222</v>
      </c>
      <c r="B677" s="387">
        <v>3.4373</v>
      </c>
      <c r="C677" s="387">
        <v>5.3573000000000004</v>
      </c>
    </row>
    <row r="678" spans="1:3">
      <c r="A678" s="388">
        <v>42223</v>
      </c>
      <c r="B678" s="387">
        <v>3.5695999999999999</v>
      </c>
      <c r="C678" s="387">
        <v>5.4896000000000003</v>
      </c>
    </row>
    <row r="679" spans="1:3">
      <c r="A679" s="388">
        <v>42226</v>
      </c>
      <c r="B679" s="387">
        <v>3.7585000000000002</v>
      </c>
      <c r="C679" s="387">
        <v>5.6784999999999997</v>
      </c>
    </row>
    <row r="680" spans="1:3">
      <c r="A680" s="388">
        <v>42227</v>
      </c>
      <c r="B680" s="387">
        <v>3.7656999999999998</v>
      </c>
      <c r="C680" s="387">
        <v>5.6856999999999998</v>
      </c>
    </row>
    <row r="681" spans="1:3">
      <c r="A681" s="388">
        <v>42228</v>
      </c>
      <c r="B681" s="387">
        <v>3.6537000000000002</v>
      </c>
      <c r="C681" s="387">
        <v>5.5736999999999997</v>
      </c>
    </row>
    <row r="682" spans="1:3">
      <c r="A682" s="388">
        <v>42229</v>
      </c>
      <c r="B682" s="387">
        <v>3.7639999999999998</v>
      </c>
      <c r="C682" s="387">
        <v>5.6840000000000002</v>
      </c>
    </row>
    <row r="683" spans="1:3">
      <c r="A683" s="388">
        <v>42230</v>
      </c>
      <c r="B683" s="387">
        <v>3.8149999999999999</v>
      </c>
      <c r="C683" s="387">
        <v>5.7350000000000003</v>
      </c>
    </row>
    <row r="684" spans="1:3">
      <c r="A684" s="388">
        <v>42233</v>
      </c>
      <c r="B684" s="387">
        <v>3.8241999999999998</v>
      </c>
      <c r="C684" s="387">
        <v>5.7442000000000002</v>
      </c>
    </row>
    <row r="685" spans="1:3">
      <c r="A685" s="388">
        <v>42234</v>
      </c>
      <c r="B685" s="387">
        <v>3.5164</v>
      </c>
      <c r="C685" s="387">
        <v>5.4363999999999999</v>
      </c>
    </row>
    <row r="686" spans="1:3">
      <c r="A686" s="388">
        <v>42235</v>
      </c>
      <c r="B686" s="387">
        <v>3.5827</v>
      </c>
      <c r="C686" s="387">
        <v>5.5026999999999999</v>
      </c>
    </row>
    <row r="687" spans="1:3">
      <c r="A687" s="388">
        <v>42236</v>
      </c>
      <c r="B687" s="387">
        <v>3.4540999999999999</v>
      </c>
      <c r="C687" s="387">
        <v>5.3741000000000003</v>
      </c>
    </row>
    <row r="688" spans="1:3">
      <c r="A688" s="388">
        <v>42237</v>
      </c>
      <c r="B688" s="387">
        <v>3.2408999999999999</v>
      </c>
      <c r="C688" s="387">
        <v>5.1608999999999998</v>
      </c>
    </row>
    <row r="689" spans="1:3">
      <c r="A689" s="388">
        <v>42240</v>
      </c>
      <c r="B689" s="387">
        <v>2.9895</v>
      </c>
      <c r="C689" s="387">
        <v>4.9095000000000004</v>
      </c>
    </row>
    <row r="690" spans="1:3">
      <c r="A690" s="388">
        <v>42241</v>
      </c>
      <c r="B690" s="387">
        <v>2.7698999999999998</v>
      </c>
      <c r="C690" s="387">
        <v>4.6898999999999997</v>
      </c>
    </row>
    <row r="691" spans="1:3">
      <c r="A691" s="388">
        <v>42242</v>
      </c>
      <c r="B691" s="387">
        <v>2.6297999999999999</v>
      </c>
      <c r="C691" s="387">
        <v>4.5498000000000003</v>
      </c>
    </row>
    <row r="692" spans="1:3">
      <c r="A692" s="388">
        <v>42243</v>
      </c>
      <c r="B692" s="387">
        <v>2.7372999999999998</v>
      </c>
      <c r="C692" s="387">
        <v>4.6573000000000002</v>
      </c>
    </row>
    <row r="693" spans="1:3">
      <c r="A693" s="388">
        <v>42244</v>
      </c>
      <c r="B693" s="387">
        <v>2.9249999999999998</v>
      </c>
      <c r="C693" s="387">
        <v>4.8449999999999998</v>
      </c>
    </row>
    <row r="694" spans="1:3">
      <c r="A694" s="388">
        <v>42247</v>
      </c>
      <c r="B694" s="387">
        <v>2.8306</v>
      </c>
      <c r="C694" s="387">
        <v>4.7506000000000004</v>
      </c>
    </row>
    <row r="695" spans="1:3">
      <c r="A695" s="388">
        <v>42248</v>
      </c>
      <c r="B695" s="387">
        <v>2.649</v>
      </c>
      <c r="C695" s="387">
        <v>4.569</v>
      </c>
    </row>
    <row r="696" spans="1:3">
      <c r="A696" s="388">
        <v>42249</v>
      </c>
      <c r="B696" s="387">
        <v>2.5569999999999999</v>
      </c>
      <c r="C696" s="387">
        <v>4.4770000000000003</v>
      </c>
    </row>
    <row r="697" spans="1:3">
      <c r="A697" s="388">
        <v>42254</v>
      </c>
      <c r="B697" s="387">
        <v>2.6173999999999999</v>
      </c>
      <c r="C697" s="387">
        <v>4.5373999999999999</v>
      </c>
    </row>
    <row r="698" spans="1:3">
      <c r="A698" s="388">
        <v>42255</v>
      </c>
      <c r="B698" s="387">
        <v>2.7591999999999999</v>
      </c>
      <c r="C698" s="387">
        <v>4.6791999999999998</v>
      </c>
    </row>
    <row r="699" spans="1:3">
      <c r="A699" s="388">
        <v>42256</v>
      </c>
      <c r="B699" s="387">
        <v>2.8792</v>
      </c>
      <c r="C699" s="387">
        <v>4.7991999999999999</v>
      </c>
    </row>
    <row r="700" spans="1:3">
      <c r="A700" s="388">
        <v>42257</v>
      </c>
      <c r="B700" s="387">
        <v>2.8416999999999999</v>
      </c>
      <c r="C700" s="387">
        <v>4.7617000000000003</v>
      </c>
    </row>
    <row r="701" spans="1:3">
      <c r="A701" s="388">
        <v>42258</v>
      </c>
      <c r="B701" s="387">
        <v>2.8776999999999999</v>
      </c>
      <c r="C701" s="387">
        <v>4.7976999999999999</v>
      </c>
    </row>
    <row r="702" spans="1:3">
      <c r="A702" s="388">
        <v>42261</v>
      </c>
      <c r="B702" s="387">
        <v>2.6789000000000001</v>
      </c>
      <c r="C702" s="387">
        <v>4.5989000000000004</v>
      </c>
    </row>
    <row r="703" spans="1:3">
      <c r="A703" s="388">
        <v>42262</v>
      </c>
      <c r="B703" s="387">
        <v>2.5331000000000001</v>
      </c>
      <c r="C703" s="387">
        <v>4.4531000000000001</v>
      </c>
    </row>
    <row r="704" spans="1:3">
      <c r="A704" s="388">
        <v>42263</v>
      </c>
      <c r="B704" s="387">
        <v>2.7071999999999998</v>
      </c>
      <c r="C704" s="387">
        <v>4.6272000000000002</v>
      </c>
    </row>
    <row r="705" spans="1:3">
      <c r="A705" s="388">
        <v>42264</v>
      </c>
      <c r="B705" s="387">
        <v>2.6867999999999999</v>
      </c>
      <c r="C705" s="387">
        <v>4.6067999999999998</v>
      </c>
    </row>
    <row r="706" spans="1:3">
      <c r="A706" s="388">
        <v>42265</v>
      </c>
      <c r="B706" s="387">
        <v>2.7471000000000001</v>
      </c>
      <c r="C706" s="387">
        <v>4.6670999999999996</v>
      </c>
    </row>
    <row r="707" spans="1:3">
      <c r="A707" s="388">
        <v>42268</v>
      </c>
      <c r="B707" s="387">
        <v>2.8624999999999998</v>
      </c>
      <c r="C707" s="387">
        <v>4.7824999999999998</v>
      </c>
    </row>
    <row r="708" spans="1:3">
      <c r="A708" s="388">
        <v>42269</v>
      </c>
      <c r="B708" s="387">
        <v>2.8780999999999999</v>
      </c>
      <c r="C708" s="387">
        <v>4.7980999999999998</v>
      </c>
    </row>
    <row r="709" spans="1:3">
      <c r="A709" s="388">
        <v>42270</v>
      </c>
      <c r="B709" s="387">
        <v>2.8559000000000001</v>
      </c>
      <c r="C709" s="387">
        <v>4.7759</v>
      </c>
    </row>
    <row r="710" spans="1:3">
      <c r="A710" s="388">
        <v>42271</v>
      </c>
      <c r="B710" s="387">
        <v>2.8837999999999999</v>
      </c>
      <c r="C710" s="387">
        <v>4.8037999999999998</v>
      </c>
    </row>
    <row r="711" spans="1:3">
      <c r="A711" s="388">
        <v>42272</v>
      </c>
      <c r="B711" s="387">
        <v>2.7873999999999999</v>
      </c>
      <c r="C711" s="387">
        <v>4.7073999999999998</v>
      </c>
    </row>
    <row r="712" spans="1:3">
      <c r="A712" s="388">
        <v>42275</v>
      </c>
      <c r="B712" s="387">
        <v>2.8620000000000001</v>
      </c>
      <c r="C712" s="387">
        <v>4.782</v>
      </c>
    </row>
    <row r="713" spans="1:3">
      <c r="A713" s="388">
        <v>42276</v>
      </c>
      <c r="B713" s="387">
        <v>2.8372000000000002</v>
      </c>
      <c r="C713" s="387">
        <v>4.7572000000000001</v>
      </c>
    </row>
    <row r="714" spans="1:3">
      <c r="A714" s="388">
        <v>42277</v>
      </c>
      <c r="B714" s="387">
        <v>2.8302</v>
      </c>
      <c r="C714" s="387">
        <v>4.7502000000000004</v>
      </c>
    </row>
    <row r="715" spans="1:3">
      <c r="A715" s="388">
        <v>42285</v>
      </c>
      <c r="B715" s="387">
        <v>2.9376000000000002</v>
      </c>
      <c r="C715" s="387">
        <v>4.8575999999999997</v>
      </c>
    </row>
    <row r="716" spans="1:3">
      <c r="A716" s="388">
        <v>42286</v>
      </c>
      <c r="B716" s="387">
        <v>2.9676</v>
      </c>
      <c r="C716" s="387">
        <v>4.8875999999999999</v>
      </c>
    </row>
    <row r="717" spans="1:3">
      <c r="A717" s="388">
        <v>42289</v>
      </c>
      <c r="B717" s="387">
        <v>3.0627</v>
      </c>
      <c r="C717" s="387">
        <v>4.9827000000000004</v>
      </c>
    </row>
    <row r="718" spans="1:3">
      <c r="A718" s="388">
        <v>42290</v>
      </c>
      <c r="B718" s="387">
        <v>3.0811999999999999</v>
      </c>
      <c r="C718" s="387">
        <v>5.0011999999999999</v>
      </c>
    </row>
    <row r="719" spans="1:3">
      <c r="A719" s="388">
        <v>42291</v>
      </c>
      <c r="B719" s="387">
        <v>3.0362</v>
      </c>
      <c r="C719" s="387">
        <v>4.9561999999999999</v>
      </c>
    </row>
    <row r="720" spans="1:3">
      <c r="A720" s="388">
        <v>42292</v>
      </c>
      <c r="B720" s="387">
        <v>3.1145</v>
      </c>
      <c r="C720" s="387">
        <v>5.0345000000000004</v>
      </c>
    </row>
    <row r="721" spans="1:3">
      <c r="A721" s="388">
        <v>42293</v>
      </c>
      <c r="B721" s="387">
        <v>3.1511999999999998</v>
      </c>
      <c r="C721" s="387">
        <v>5.0712000000000002</v>
      </c>
    </row>
    <row r="722" spans="1:3">
      <c r="A722" s="388">
        <v>42296</v>
      </c>
      <c r="B722" s="387">
        <v>3.1309</v>
      </c>
      <c r="C722" s="387">
        <v>5.0509000000000004</v>
      </c>
    </row>
    <row r="723" spans="1:3">
      <c r="A723" s="388">
        <v>42297</v>
      </c>
      <c r="B723" s="387">
        <v>3.1858</v>
      </c>
      <c r="C723" s="387">
        <v>5.1058000000000003</v>
      </c>
    </row>
    <row r="724" spans="1:3">
      <c r="A724" s="388">
        <v>42298</v>
      </c>
      <c r="B724" s="387">
        <v>3.0253000000000001</v>
      </c>
      <c r="C724" s="387">
        <v>4.9452999999999996</v>
      </c>
    </row>
    <row r="725" spans="1:3">
      <c r="A725" s="388">
        <v>42299</v>
      </c>
      <c r="B725" s="387">
        <v>3.1473</v>
      </c>
      <c r="C725" s="387">
        <v>5.0673000000000004</v>
      </c>
    </row>
    <row r="726" spans="1:3">
      <c r="A726" s="388">
        <v>42300</v>
      </c>
      <c r="B726" s="387">
        <v>3.2218</v>
      </c>
      <c r="C726" s="387">
        <v>5.1417999999999999</v>
      </c>
    </row>
    <row r="727" spans="1:3">
      <c r="A727" s="388">
        <v>42303</v>
      </c>
      <c r="B727" s="387">
        <v>3.2422</v>
      </c>
      <c r="C727" s="387">
        <v>5.1622000000000003</v>
      </c>
    </row>
    <row r="728" spans="1:3">
      <c r="A728" s="388">
        <v>42304</v>
      </c>
      <c r="B728" s="387">
        <v>3.2422</v>
      </c>
      <c r="C728" s="387">
        <v>5.1622000000000003</v>
      </c>
    </row>
    <row r="729" spans="1:3">
      <c r="A729" s="388">
        <v>42305</v>
      </c>
      <c r="B729" s="387">
        <v>3.1657999999999999</v>
      </c>
      <c r="C729" s="387">
        <v>5.0857999999999999</v>
      </c>
    </row>
    <row r="730" spans="1:3">
      <c r="A730" s="388">
        <v>42306</v>
      </c>
      <c r="B730" s="387">
        <v>3.1736</v>
      </c>
      <c r="C730" s="387">
        <v>5.0936000000000003</v>
      </c>
    </row>
    <row r="731" spans="1:3">
      <c r="A731" s="388">
        <v>42307</v>
      </c>
      <c r="B731" s="387">
        <v>3.1911</v>
      </c>
      <c r="C731" s="387">
        <v>5.1111000000000004</v>
      </c>
    </row>
    <row r="732" spans="1:3">
      <c r="A732" s="388">
        <v>42310</v>
      </c>
      <c r="B732" s="387">
        <v>3.1278000000000001</v>
      </c>
      <c r="C732" s="387">
        <v>5.0477999999999996</v>
      </c>
    </row>
    <row r="733" spans="1:3">
      <c r="A733" s="388">
        <v>42311</v>
      </c>
      <c r="B733" s="387">
        <v>3.1052</v>
      </c>
      <c r="C733" s="387">
        <v>5.0251999999999999</v>
      </c>
    </row>
    <row r="734" spans="1:3">
      <c r="A734" s="388">
        <v>42312</v>
      </c>
      <c r="B734" s="387">
        <v>3.2374000000000001</v>
      </c>
      <c r="C734" s="387">
        <v>5.1574</v>
      </c>
    </row>
    <row r="735" spans="1:3">
      <c r="A735" s="388">
        <v>42313</v>
      </c>
      <c r="B735" s="387">
        <v>3.2219000000000002</v>
      </c>
      <c r="C735" s="387">
        <v>5.1418999999999997</v>
      </c>
    </row>
    <row r="736" spans="1:3">
      <c r="A736" s="388">
        <v>42314</v>
      </c>
      <c r="B736" s="387">
        <v>3.3</v>
      </c>
      <c r="C736" s="387">
        <v>5.22</v>
      </c>
    </row>
    <row r="737" spans="1:3">
      <c r="A737" s="388">
        <v>42317</v>
      </c>
      <c r="B737" s="387">
        <v>3.3481999999999998</v>
      </c>
      <c r="C737" s="387">
        <v>5.2682000000000002</v>
      </c>
    </row>
    <row r="738" spans="1:3">
      <c r="A738" s="388">
        <v>42318</v>
      </c>
      <c r="B738" s="387">
        <v>3.3847999999999998</v>
      </c>
      <c r="C738" s="387">
        <v>5.3048000000000002</v>
      </c>
    </row>
    <row r="739" spans="1:3">
      <c r="A739" s="388">
        <v>42319</v>
      </c>
      <c r="B739" s="387">
        <v>3.4306000000000001</v>
      </c>
      <c r="C739" s="387">
        <v>5.3506</v>
      </c>
    </row>
    <row r="740" spans="1:3">
      <c r="A740" s="388">
        <v>42320</v>
      </c>
      <c r="B740" s="387">
        <v>3.4106999999999998</v>
      </c>
      <c r="C740" s="387">
        <v>5.3307000000000002</v>
      </c>
    </row>
    <row r="741" spans="1:3">
      <c r="A741" s="388">
        <v>42321</v>
      </c>
      <c r="B741" s="387">
        <v>3.3294000000000001</v>
      </c>
      <c r="C741" s="387">
        <v>5.2493999999999996</v>
      </c>
    </row>
    <row r="742" spans="1:3">
      <c r="A742" s="388">
        <v>42324</v>
      </c>
      <c r="B742" s="387">
        <v>3.4051</v>
      </c>
      <c r="C742" s="387">
        <v>5.3250999999999999</v>
      </c>
    </row>
    <row r="743" spans="1:3">
      <c r="A743" s="388">
        <v>42325</v>
      </c>
      <c r="B743" s="387">
        <v>3.3555000000000001</v>
      </c>
      <c r="C743" s="387">
        <v>5.2755000000000001</v>
      </c>
    </row>
    <row r="744" spans="1:3">
      <c r="A744" s="388">
        <v>42326</v>
      </c>
      <c r="B744" s="387">
        <v>3.2986</v>
      </c>
      <c r="C744" s="387">
        <v>5.2186000000000003</v>
      </c>
    </row>
    <row r="745" spans="1:3">
      <c r="A745" s="388">
        <v>42327</v>
      </c>
      <c r="B745" s="387">
        <v>3.3793000000000002</v>
      </c>
      <c r="C745" s="387">
        <v>5.2992999999999997</v>
      </c>
    </row>
    <row r="746" spans="1:3">
      <c r="A746" s="388">
        <v>42328</v>
      </c>
      <c r="B746" s="387">
        <v>3.4394</v>
      </c>
      <c r="C746" s="387">
        <v>5.3593999999999999</v>
      </c>
    </row>
    <row r="747" spans="1:3">
      <c r="A747" s="388">
        <v>42331</v>
      </c>
      <c r="B747" s="387">
        <v>3.3944999999999999</v>
      </c>
      <c r="C747" s="387">
        <v>5.3144999999999998</v>
      </c>
    </row>
    <row r="748" spans="1:3">
      <c r="A748" s="388">
        <v>42332</v>
      </c>
      <c r="B748" s="387">
        <v>3.4152</v>
      </c>
      <c r="C748" s="387">
        <v>5.3352000000000004</v>
      </c>
    </row>
    <row r="749" spans="1:3">
      <c r="A749" s="388">
        <v>42333</v>
      </c>
      <c r="B749" s="387">
        <v>3.4834000000000001</v>
      </c>
      <c r="C749" s="387">
        <v>5.4034000000000004</v>
      </c>
    </row>
    <row r="750" spans="1:3">
      <c r="A750" s="388">
        <v>42334</v>
      </c>
      <c r="B750" s="387">
        <v>3.4603999999999999</v>
      </c>
      <c r="C750" s="387">
        <v>5.3803999999999998</v>
      </c>
    </row>
    <row r="751" spans="1:3">
      <c r="A751" s="388">
        <v>42335</v>
      </c>
      <c r="B751" s="387">
        <v>3.2858999999999998</v>
      </c>
      <c r="C751" s="387">
        <v>5.2058999999999997</v>
      </c>
    </row>
    <row r="752" spans="1:3">
      <c r="A752" s="388">
        <v>42338</v>
      </c>
      <c r="B752" s="387">
        <v>3.3372000000000002</v>
      </c>
      <c r="C752" s="387">
        <v>5.2572000000000001</v>
      </c>
    </row>
    <row r="753" spans="1:3">
      <c r="A753" s="388">
        <v>42339</v>
      </c>
      <c r="B753" s="387">
        <v>3.3445999999999998</v>
      </c>
      <c r="C753" s="387">
        <v>5.2645999999999997</v>
      </c>
    </row>
    <row r="754" spans="1:3">
      <c r="A754" s="388">
        <v>42340</v>
      </c>
      <c r="B754" s="387">
        <v>3.3281999999999998</v>
      </c>
      <c r="C754" s="387">
        <v>5.2481999999999998</v>
      </c>
    </row>
    <row r="755" spans="1:3">
      <c r="A755" s="388">
        <v>42341</v>
      </c>
      <c r="B755" s="387">
        <v>3.3801000000000001</v>
      </c>
      <c r="C755" s="387">
        <v>5.3000999999999996</v>
      </c>
    </row>
    <row r="756" spans="1:3">
      <c r="A756" s="388">
        <v>42342</v>
      </c>
      <c r="B756" s="387">
        <v>3.3496000000000001</v>
      </c>
      <c r="C756" s="387">
        <v>5.2695999999999996</v>
      </c>
    </row>
    <row r="757" spans="1:3">
      <c r="A757" s="388">
        <v>42345</v>
      </c>
      <c r="B757" s="387">
        <v>3.3683000000000001</v>
      </c>
      <c r="C757" s="387">
        <v>5.2882999999999996</v>
      </c>
    </row>
    <row r="758" spans="1:3">
      <c r="A758" s="388">
        <v>42346</v>
      </c>
      <c r="B758" s="387">
        <v>3.3317000000000001</v>
      </c>
      <c r="C758" s="387">
        <v>5.2516999999999996</v>
      </c>
    </row>
    <row r="759" spans="1:3">
      <c r="A759" s="388">
        <v>42347</v>
      </c>
      <c r="B759" s="387">
        <v>3.3449</v>
      </c>
      <c r="C759" s="387">
        <v>5.2648999999999999</v>
      </c>
    </row>
    <row r="760" spans="1:3">
      <c r="A760" s="388">
        <v>42348</v>
      </c>
      <c r="B760" s="387">
        <v>3.3628999999999998</v>
      </c>
      <c r="C760" s="387">
        <v>5.2828999999999997</v>
      </c>
    </row>
    <row r="761" spans="1:3">
      <c r="A761" s="388">
        <v>42349</v>
      </c>
      <c r="B761" s="387">
        <v>3.3357999999999999</v>
      </c>
      <c r="C761" s="387">
        <v>5.2557999999999998</v>
      </c>
    </row>
    <row r="762" spans="1:3">
      <c r="A762" s="388">
        <v>42352</v>
      </c>
      <c r="B762" s="387">
        <v>3.3687999999999998</v>
      </c>
      <c r="C762" s="387">
        <v>5.2888000000000002</v>
      </c>
    </row>
    <row r="763" spans="1:3">
      <c r="A763" s="388">
        <v>42353</v>
      </c>
      <c r="B763" s="387">
        <v>3.3885000000000001</v>
      </c>
      <c r="C763" s="387">
        <v>5.3085000000000004</v>
      </c>
    </row>
    <row r="764" spans="1:3">
      <c r="A764" s="388">
        <v>42354</v>
      </c>
      <c r="B764" s="387">
        <v>3.4026000000000001</v>
      </c>
      <c r="C764" s="387">
        <v>5.3226000000000004</v>
      </c>
    </row>
    <row r="765" spans="1:3">
      <c r="A765" s="388">
        <v>42355</v>
      </c>
      <c r="B765" s="387">
        <v>3.4723999999999999</v>
      </c>
      <c r="C765" s="387">
        <v>5.3924000000000003</v>
      </c>
    </row>
    <row r="766" spans="1:3">
      <c r="A766" s="388">
        <v>42356</v>
      </c>
      <c r="B766" s="387">
        <v>3.4466000000000001</v>
      </c>
      <c r="C766" s="387">
        <v>5.3666</v>
      </c>
    </row>
    <row r="767" spans="1:3">
      <c r="A767" s="388">
        <v>42359</v>
      </c>
      <c r="B767" s="387">
        <v>3.4933000000000001</v>
      </c>
      <c r="C767" s="387">
        <v>5.4132999999999996</v>
      </c>
    </row>
    <row r="768" spans="1:3">
      <c r="A768" s="388">
        <v>42360</v>
      </c>
      <c r="B768" s="387">
        <v>3.5103</v>
      </c>
      <c r="C768" s="387">
        <v>5.4302999999999999</v>
      </c>
    </row>
    <row r="769" spans="1:3">
      <c r="A769" s="388">
        <v>42361</v>
      </c>
      <c r="B769" s="387">
        <v>3.4815999999999998</v>
      </c>
      <c r="C769" s="387">
        <v>5.4016000000000002</v>
      </c>
    </row>
    <row r="770" spans="1:3">
      <c r="A770" s="388">
        <v>42362</v>
      </c>
      <c r="B770" s="387">
        <v>3.4805999999999999</v>
      </c>
      <c r="C770" s="387">
        <v>5.4005999999999998</v>
      </c>
    </row>
    <row r="771" spans="1:3">
      <c r="A771" s="388">
        <v>42363</v>
      </c>
      <c r="B771" s="387">
        <v>3.4912000000000001</v>
      </c>
      <c r="C771" s="387">
        <v>5.4112</v>
      </c>
    </row>
    <row r="772" spans="1:3">
      <c r="A772" s="388">
        <v>42366</v>
      </c>
      <c r="B772" s="387">
        <v>3.4531999999999998</v>
      </c>
      <c r="C772" s="387">
        <v>5.3731999999999998</v>
      </c>
    </row>
    <row r="773" spans="1:3">
      <c r="A773" s="388">
        <v>42367</v>
      </c>
      <c r="B773" s="387">
        <v>3.4687999999999999</v>
      </c>
      <c r="C773" s="387">
        <v>5.3887999999999998</v>
      </c>
    </row>
    <row r="774" spans="1:3">
      <c r="A774" s="388">
        <v>42368</v>
      </c>
      <c r="B774" s="387">
        <v>3.4933000000000001</v>
      </c>
      <c r="C774" s="387">
        <v>5.4132999999999996</v>
      </c>
    </row>
    <row r="775" spans="1:3">
      <c r="A775" s="388">
        <v>42369</v>
      </c>
      <c r="B775" s="387">
        <v>3.4710000000000001</v>
      </c>
      <c r="C775" s="387">
        <v>5.391</v>
      </c>
    </row>
    <row r="776" spans="1:3">
      <c r="A776" s="388">
        <v>42373</v>
      </c>
      <c r="B776" s="387">
        <v>3.2237</v>
      </c>
      <c r="C776" s="387">
        <v>5.1436999999999999</v>
      </c>
    </row>
    <row r="777" spans="1:3">
      <c r="A777" s="388">
        <v>42374</v>
      </c>
      <c r="B777" s="387">
        <v>3.1905999999999999</v>
      </c>
      <c r="C777" s="387">
        <v>5.1105999999999998</v>
      </c>
    </row>
    <row r="778" spans="1:3">
      <c r="A778" s="388">
        <v>42375</v>
      </c>
      <c r="B778" s="387">
        <v>3.2383000000000002</v>
      </c>
      <c r="C778" s="387">
        <v>5.1582999999999997</v>
      </c>
    </row>
    <row r="779" spans="1:3">
      <c r="A779" s="388">
        <v>42376</v>
      </c>
      <c r="B779" s="387">
        <v>3.05</v>
      </c>
      <c r="C779" s="387">
        <v>4.97</v>
      </c>
    </row>
    <row r="780" spans="1:3">
      <c r="A780" s="388">
        <v>42377</v>
      </c>
      <c r="B780" s="387">
        <v>3.0821000000000001</v>
      </c>
      <c r="C780" s="387">
        <v>5.0021000000000004</v>
      </c>
    </row>
    <row r="781" spans="1:3">
      <c r="A781" s="388">
        <v>42380</v>
      </c>
      <c r="B781" s="387">
        <v>2.9037999999999999</v>
      </c>
      <c r="C781" s="387">
        <v>4.8238000000000003</v>
      </c>
    </row>
    <row r="782" spans="1:3">
      <c r="A782" s="388">
        <v>42381</v>
      </c>
      <c r="B782" s="387">
        <v>2.9085999999999999</v>
      </c>
      <c r="C782" s="387">
        <v>4.8285999999999998</v>
      </c>
    </row>
    <row r="783" spans="1:3">
      <c r="A783" s="388">
        <v>42382</v>
      </c>
      <c r="B783" s="387">
        <v>2.8374000000000001</v>
      </c>
      <c r="C783" s="387">
        <v>4.7573999999999996</v>
      </c>
    </row>
    <row r="784" spans="1:3">
      <c r="A784" s="388">
        <v>42383</v>
      </c>
      <c r="B784" s="387">
        <v>2.9319999999999999</v>
      </c>
      <c r="C784" s="387">
        <v>4.8520000000000003</v>
      </c>
    </row>
    <row r="785" spans="1:3">
      <c r="A785" s="388">
        <v>42384</v>
      </c>
      <c r="B785" s="387">
        <v>2.8538000000000001</v>
      </c>
      <c r="C785" s="387">
        <v>4.7737999999999996</v>
      </c>
    </row>
    <row r="786" spans="1:3">
      <c r="A786" s="388">
        <v>42387</v>
      </c>
      <c r="B786" s="387">
        <v>2.8936000000000002</v>
      </c>
      <c r="C786" s="387">
        <v>4.8136000000000001</v>
      </c>
    </row>
    <row r="787" spans="1:3">
      <c r="A787" s="388">
        <v>42388</v>
      </c>
      <c r="B787" s="387">
        <v>2.9801000000000002</v>
      </c>
      <c r="C787" s="387">
        <v>4.9001000000000001</v>
      </c>
    </row>
    <row r="788" spans="1:3">
      <c r="A788" s="388">
        <v>42389</v>
      </c>
      <c r="B788" s="387">
        <v>2.9607000000000001</v>
      </c>
      <c r="C788" s="387">
        <v>4.8807</v>
      </c>
    </row>
    <row r="789" spans="1:3">
      <c r="A789" s="388">
        <v>42390</v>
      </c>
      <c r="B789" s="387">
        <v>2.8451</v>
      </c>
      <c r="C789" s="387">
        <v>4.7651000000000003</v>
      </c>
    </row>
    <row r="790" spans="1:3">
      <c r="A790" s="388">
        <v>42391</v>
      </c>
      <c r="B790" s="387">
        <v>2.8694999999999999</v>
      </c>
      <c r="C790" s="387">
        <v>4.7895000000000003</v>
      </c>
    </row>
    <row r="791" spans="1:3">
      <c r="A791" s="388">
        <v>42394</v>
      </c>
      <c r="B791" s="387">
        <v>2.8839999999999999</v>
      </c>
      <c r="C791" s="387">
        <v>4.8040000000000003</v>
      </c>
    </row>
    <row r="792" spans="1:3">
      <c r="A792" s="388">
        <v>42395</v>
      </c>
      <c r="B792" s="387">
        <v>2.7101000000000002</v>
      </c>
      <c r="C792" s="387">
        <v>4.6300999999999997</v>
      </c>
    </row>
    <row r="793" spans="1:3">
      <c r="A793" s="388">
        <v>42396</v>
      </c>
      <c r="B793" s="387">
        <v>2.6717</v>
      </c>
      <c r="C793" s="387">
        <v>4.5917000000000003</v>
      </c>
    </row>
    <row r="794" spans="1:3">
      <c r="A794" s="388">
        <v>42397</v>
      </c>
      <c r="B794" s="387">
        <v>2.5783999999999998</v>
      </c>
      <c r="C794" s="387">
        <v>4.4984000000000002</v>
      </c>
    </row>
    <row r="795" spans="1:3">
      <c r="A795" s="388">
        <v>42398</v>
      </c>
      <c r="B795" s="387">
        <v>2.6739999999999999</v>
      </c>
      <c r="C795" s="387">
        <v>4.5940000000000003</v>
      </c>
    </row>
    <row r="796" spans="1:3">
      <c r="A796" s="388">
        <v>42401</v>
      </c>
      <c r="B796" s="387">
        <v>2.6714000000000002</v>
      </c>
      <c r="C796" s="387">
        <v>4.5914000000000001</v>
      </c>
    </row>
    <row r="797" spans="1:3">
      <c r="A797" s="388">
        <v>42402</v>
      </c>
      <c r="B797" s="387">
        <v>2.7581000000000002</v>
      </c>
      <c r="C797" s="387">
        <v>4.6780999999999997</v>
      </c>
    </row>
    <row r="798" spans="1:3">
      <c r="A798" s="388">
        <v>42403</v>
      </c>
      <c r="B798" s="387">
        <v>2.7888000000000002</v>
      </c>
      <c r="C798" s="387">
        <v>4.7088000000000001</v>
      </c>
    </row>
    <row r="799" spans="1:3">
      <c r="A799" s="388">
        <v>42404</v>
      </c>
      <c r="B799" s="387">
        <v>2.8243</v>
      </c>
      <c r="C799" s="387">
        <v>4.7443</v>
      </c>
    </row>
    <row r="800" spans="1:3">
      <c r="A800" s="388">
        <v>42405</v>
      </c>
      <c r="B800" s="387">
        <v>2.8065000000000002</v>
      </c>
      <c r="C800" s="387">
        <v>4.7264999999999997</v>
      </c>
    </row>
    <row r="801" spans="1:3">
      <c r="A801" s="388">
        <v>42415</v>
      </c>
      <c r="B801" s="387">
        <v>2.8054999999999999</v>
      </c>
      <c r="C801" s="387">
        <v>4.7255000000000003</v>
      </c>
    </row>
    <row r="802" spans="1:3">
      <c r="A802" s="388">
        <v>42416</v>
      </c>
      <c r="B802" s="387">
        <v>2.9278</v>
      </c>
      <c r="C802" s="387">
        <v>4.8478000000000003</v>
      </c>
    </row>
    <row r="803" spans="1:3">
      <c r="A803" s="388">
        <v>42417</v>
      </c>
      <c r="B803" s="387">
        <v>2.9268000000000001</v>
      </c>
      <c r="C803" s="387">
        <v>4.8468</v>
      </c>
    </row>
    <row r="804" spans="1:3">
      <c r="A804" s="388">
        <v>42418</v>
      </c>
      <c r="B804" s="387">
        <v>2.9209999999999998</v>
      </c>
      <c r="C804" s="387">
        <v>4.8410000000000002</v>
      </c>
    </row>
    <row r="805" spans="1:3">
      <c r="A805" s="388">
        <v>42419</v>
      </c>
      <c r="B805" s="387">
        <v>2.9359000000000002</v>
      </c>
      <c r="C805" s="387">
        <v>4.8559000000000001</v>
      </c>
    </row>
    <row r="806" spans="1:3">
      <c r="A806" s="388">
        <v>42422</v>
      </c>
      <c r="B806" s="387">
        <v>2.9906999999999999</v>
      </c>
      <c r="C806" s="387">
        <v>4.9107000000000003</v>
      </c>
    </row>
    <row r="807" spans="1:3">
      <c r="A807" s="388">
        <v>42423</v>
      </c>
      <c r="B807" s="387">
        <v>2.9893000000000001</v>
      </c>
      <c r="C807" s="387">
        <v>4.9093</v>
      </c>
    </row>
    <row r="808" spans="1:3">
      <c r="A808" s="388">
        <v>42424</v>
      </c>
      <c r="B808" s="387">
        <v>2.9839000000000002</v>
      </c>
      <c r="C808" s="387">
        <v>4.9039000000000001</v>
      </c>
    </row>
    <row r="809" spans="1:3">
      <c r="A809" s="388">
        <v>42425</v>
      </c>
      <c r="B809" s="387">
        <v>2.8245</v>
      </c>
      <c r="C809" s="387">
        <v>4.7445000000000004</v>
      </c>
    </row>
    <row r="810" spans="1:3">
      <c r="A810" s="388">
        <v>42426</v>
      </c>
      <c r="B810" s="387">
        <v>2.8300999999999998</v>
      </c>
      <c r="C810" s="387">
        <v>4.7500999999999998</v>
      </c>
    </row>
    <row r="811" spans="1:3">
      <c r="A811" s="388">
        <v>42429</v>
      </c>
      <c r="B811" s="387">
        <v>2.7315999999999998</v>
      </c>
      <c r="C811" s="387">
        <v>4.6516000000000002</v>
      </c>
    </row>
    <row r="812" spans="1:3">
      <c r="A812" s="388">
        <v>42430</v>
      </c>
      <c r="B812" s="387">
        <v>2.7841999999999998</v>
      </c>
      <c r="C812" s="387">
        <v>4.7042000000000002</v>
      </c>
    </row>
    <row r="813" spans="1:3">
      <c r="A813" s="388">
        <v>42431</v>
      </c>
      <c r="B813" s="387">
        <v>2.8801999999999999</v>
      </c>
      <c r="C813" s="387">
        <v>4.8002000000000002</v>
      </c>
    </row>
    <row r="814" spans="1:3">
      <c r="A814" s="388">
        <v>42432</v>
      </c>
      <c r="B814" s="387">
        <v>2.8767999999999998</v>
      </c>
      <c r="C814" s="387">
        <v>4.7968000000000002</v>
      </c>
    </row>
    <row r="815" spans="1:3">
      <c r="A815" s="388">
        <v>42433</v>
      </c>
      <c r="B815" s="387">
        <v>2.8376000000000001</v>
      </c>
      <c r="C815" s="387">
        <v>4.7576000000000001</v>
      </c>
    </row>
    <row r="816" spans="1:3">
      <c r="A816" s="388">
        <v>42436</v>
      </c>
      <c r="B816" s="387">
        <v>2.8666</v>
      </c>
      <c r="C816" s="387">
        <v>4.7866</v>
      </c>
    </row>
    <row r="817" spans="1:3">
      <c r="A817" s="388">
        <v>42437</v>
      </c>
      <c r="B817" s="387">
        <v>2.8803999999999998</v>
      </c>
      <c r="C817" s="387">
        <v>4.8003999999999998</v>
      </c>
    </row>
    <row r="818" spans="1:3">
      <c r="A818" s="388">
        <v>42438</v>
      </c>
      <c r="B818" s="387">
        <v>2.8384999999999998</v>
      </c>
      <c r="C818" s="387">
        <v>4.7584999999999997</v>
      </c>
    </row>
    <row r="819" spans="1:3">
      <c r="A819" s="388">
        <v>42439</v>
      </c>
      <c r="B819" s="387">
        <v>2.8039999999999998</v>
      </c>
      <c r="C819" s="387">
        <v>4.7240000000000002</v>
      </c>
    </row>
    <row r="820" spans="1:3">
      <c r="A820" s="388">
        <v>42440</v>
      </c>
      <c r="B820" s="387">
        <v>2.8033000000000001</v>
      </c>
      <c r="C820" s="387">
        <v>4.7233000000000001</v>
      </c>
    </row>
    <row r="821" spans="1:3">
      <c r="A821" s="388">
        <v>42443</v>
      </c>
      <c r="B821" s="387">
        <v>2.8858999999999999</v>
      </c>
      <c r="C821" s="387">
        <v>4.8059000000000003</v>
      </c>
    </row>
    <row r="822" spans="1:3">
      <c r="A822" s="388">
        <v>42444</v>
      </c>
      <c r="B822" s="387">
        <v>2.8778000000000001</v>
      </c>
      <c r="C822" s="387">
        <v>4.7977999999999996</v>
      </c>
    </row>
    <row r="823" spans="1:3">
      <c r="A823" s="388">
        <v>42445</v>
      </c>
      <c r="B823" s="387">
        <v>2.8515000000000001</v>
      </c>
      <c r="C823" s="387">
        <v>4.7714999999999996</v>
      </c>
    </row>
    <row r="824" spans="1:3">
      <c r="A824" s="388">
        <v>42446</v>
      </c>
      <c r="B824" s="387">
        <v>2.9333</v>
      </c>
      <c r="C824" s="387">
        <v>4.8532999999999999</v>
      </c>
    </row>
    <row r="825" spans="1:3">
      <c r="A825" s="388">
        <v>42447</v>
      </c>
      <c r="B825" s="387">
        <v>2.996</v>
      </c>
      <c r="C825" s="387">
        <v>4.9160000000000004</v>
      </c>
    </row>
    <row r="826" spans="1:3">
      <c r="A826" s="388">
        <v>42450</v>
      </c>
      <c r="B826" s="387">
        <v>3.0335999999999999</v>
      </c>
      <c r="C826" s="387">
        <v>4.9535999999999998</v>
      </c>
    </row>
    <row r="827" spans="1:3">
      <c r="A827" s="388">
        <v>42451</v>
      </c>
      <c r="B827" s="387">
        <v>3.0341999999999998</v>
      </c>
      <c r="C827" s="387">
        <v>4.9542000000000002</v>
      </c>
    </row>
    <row r="828" spans="1:3">
      <c r="A828" s="388">
        <v>42452</v>
      </c>
      <c r="B828" s="387">
        <v>3.0518999999999998</v>
      </c>
      <c r="C828" s="387">
        <v>4.9718999999999998</v>
      </c>
    </row>
    <row r="829" spans="1:3">
      <c r="A829" s="388">
        <v>42453</v>
      </c>
      <c r="B829" s="387">
        <v>3.0200999999999998</v>
      </c>
      <c r="C829" s="387">
        <v>4.9401000000000002</v>
      </c>
    </row>
    <row r="830" spans="1:3">
      <c r="A830" s="388">
        <v>42454</v>
      </c>
      <c r="B830" s="387">
        <v>3.0209999999999999</v>
      </c>
      <c r="C830" s="387">
        <v>4.9409999999999998</v>
      </c>
    </row>
    <row r="831" spans="1:3">
      <c r="A831" s="388">
        <v>42457</v>
      </c>
      <c r="B831" s="387">
        <v>3.0150000000000001</v>
      </c>
      <c r="C831" s="387">
        <v>4.9349999999999996</v>
      </c>
    </row>
    <row r="832" spans="1:3">
      <c r="A832" s="388">
        <v>42458</v>
      </c>
      <c r="B832" s="387">
        <v>2.9621</v>
      </c>
      <c r="C832" s="387">
        <v>4.8821000000000003</v>
      </c>
    </row>
    <row r="833" spans="1:3">
      <c r="A833" s="388">
        <v>42459</v>
      </c>
      <c r="B833" s="387">
        <v>3.0556999999999999</v>
      </c>
      <c r="C833" s="387">
        <v>4.9756999999999998</v>
      </c>
    </row>
    <row r="834" spans="1:3">
      <c r="A834" s="388">
        <v>42460</v>
      </c>
      <c r="B834" s="387">
        <v>3.0558999999999998</v>
      </c>
      <c r="C834" s="387">
        <v>4.9759000000000002</v>
      </c>
    </row>
    <row r="835" spans="1:3">
      <c r="A835" s="388">
        <v>42461</v>
      </c>
      <c r="B835" s="387">
        <v>3.0318999999999998</v>
      </c>
      <c r="C835" s="387">
        <v>4.9519000000000002</v>
      </c>
    </row>
    <row r="836" spans="1:3">
      <c r="A836" s="388">
        <v>42465</v>
      </c>
      <c r="B836" s="387">
        <v>3.0802</v>
      </c>
      <c r="C836" s="387">
        <v>5.0002000000000004</v>
      </c>
    </row>
    <row r="837" spans="1:3">
      <c r="A837" s="388">
        <v>42466</v>
      </c>
      <c r="B837" s="387">
        <v>3.1031</v>
      </c>
      <c r="C837" s="387">
        <v>5.0231000000000003</v>
      </c>
    </row>
    <row r="838" spans="1:3">
      <c r="A838" s="388">
        <v>42467</v>
      </c>
      <c r="B838" s="387">
        <v>3.0668000000000002</v>
      </c>
      <c r="C838" s="387">
        <v>4.9867999999999997</v>
      </c>
    </row>
    <row r="839" spans="1:3">
      <c r="A839" s="388">
        <v>42468</v>
      </c>
      <c r="B839" s="387">
        <v>3.0506000000000002</v>
      </c>
      <c r="C839" s="387">
        <v>4.9706000000000001</v>
      </c>
    </row>
    <row r="840" spans="1:3">
      <c r="A840" s="388">
        <v>42471</v>
      </c>
      <c r="B840" s="387">
        <v>3.1109</v>
      </c>
      <c r="C840" s="387">
        <v>5.0308999999999999</v>
      </c>
    </row>
    <row r="841" spans="1:3">
      <c r="A841" s="388">
        <v>42472</v>
      </c>
      <c r="B841" s="387">
        <v>3.0817999999999999</v>
      </c>
      <c r="C841" s="387">
        <v>5.0018000000000002</v>
      </c>
    </row>
    <row r="842" spans="1:3">
      <c r="A842" s="388">
        <v>42473</v>
      </c>
      <c r="B842" s="387">
        <v>3.0979000000000001</v>
      </c>
      <c r="C842" s="387">
        <v>5.0179</v>
      </c>
    </row>
    <row r="843" spans="1:3">
      <c r="A843" s="388">
        <v>42474</v>
      </c>
      <c r="B843" s="387">
        <v>3.129</v>
      </c>
      <c r="C843" s="387">
        <v>5.0490000000000004</v>
      </c>
    </row>
    <row r="844" spans="1:3">
      <c r="A844" s="388">
        <v>42475</v>
      </c>
      <c r="B844" s="387">
        <v>3.1175000000000002</v>
      </c>
      <c r="C844" s="387">
        <v>5.0374999999999996</v>
      </c>
    </row>
    <row r="845" spans="1:3">
      <c r="A845" s="388">
        <v>42478</v>
      </c>
      <c r="B845" s="387">
        <v>3.0781000000000001</v>
      </c>
      <c r="C845" s="387">
        <v>4.9981</v>
      </c>
    </row>
    <row r="846" spans="1:3">
      <c r="A846" s="388">
        <v>42479</v>
      </c>
      <c r="B846" s="387">
        <v>3.0994000000000002</v>
      </c>
      <c r="C846" s="387">
        <v>5.0194000000000001</v>
      </c>
    </row>
    <row r="847" spans="1:3">
      <c r="A847" s="388">
        <v>42480</v>
      </c>
      <c r="B847" s="387">
        <v>3.0015999999999998</v>
      </c>
      <c r="C847" s="387">
        <v>4.9215999999999998</v>
      </c>
    </row>
    <row r="848" spans="1:3">
      <c r="A848" s="388">
        <v>42481</v>
      </c>
      <c r="B848" s="387">
        <v>2.9746999999999999</v>
      </c>
      <c r="C848" s="387">
        <v>4.8947000000000003</v>
      </c>
    </row>
    <row r="849" spans="1:3">
      <c r="A849" s="388">
        <v>42482</v>
      </c>
      <c r="B849" s="387">
        <v>3.0114000000000001</v>
      </c>
      <c r="C849" s="387">
        <v>4.9314</v>
      </c>
    </row>
    <row r="850" spans="1:3">
      <c r="A850" s="388">
        <v>42485</v>
      </c>
      <c r="B850" s="387">
        <v>2.9929999999999999</v>
      </c>
      <c r="C850" s="387">
        <v>4.9130000000000003</v>
      </c>
    </row>
    <row r="851" spans="1:3">
      <c r="A851" s="388">
        <v>42486</v>
      </c>
      <c r="B851" s="387">
        <v>3.0045000000000002</v>
      </c>
      <c r="C851" s="387">
        <v>4.9245000000000001</v>
      </c>
    </row>
    <row r="852" spans="1:3">
      <c r="A852" s="388">
        <v>42487</v>
      </c>
      <c r="B852" s="387">
        <v>3.0045999999999999</v>
      </c>
      <c r="C852" s="387">
        <v>4.9245999999999999</v>
      </c>
    </row>
    <row r="853" spans="1:3">
      <c r="A853" s="388">
        <v>42488</v>
      </c>
      <c r="B853" s="387">
        <v>3.0196000000000001</v>
      </c>
      <c r="C853" s="387">
        <v>4.9396000000000004</v>
      </c>
    </row>
    <row r="854" spans="1:3">
      <c r="A854" s="388">
        <v>42489</v>
      </c>
      <c r="B854" s="387">
        <v>3.0367000000000002</v>
      </c>
      <c r="C854" s="387">
        <v>4.9566999999999997</v>
      </c>
    </row>
    <row r="855" spans="1:3">
      <c r="A855" s="388">
        <v>42493</v>
      </c>
      <c r="B855" s="387">
        <v>3.1173000000000002</v>
      </c>
      <c r="C855" s="387">
        <v>5.0373000000000001</v>
      </c>
    </row>
    <row r="856" spans="1:3">
      <c r="A856" s="388">
        <v>42494</v>
      </c>
      <c r="B856" s="387">
        <v>3.1057000000000001</v>
      </c>
      <c r="C856" s="387">
        <v>5.0256999999999996</v>
      </c>
    </row>
    <row r="857" spans="1:3">
      <c r="A857" s="388">
        <v>42495</v>
      </c>
      <c r="B857" s="387">
        <v>3.1046</v>
      </c>
      <c r="C857" s="387">
        <v>5.0246000000000004</v>
      </c>
    </row>
    <row r="858" spans="1:3">
      <c r="A858" s="388">
        <v>42496</v>
      </c>
      <c r="B858" s="387">
        <v>3.0293000000000001</v>
      </c>
      <c r="C858" s="387">
        <v>4.9493</v>
      </c>
    </row>
    <row r="859" spans="1:3">
      <c r="A859" s="388">
        <v>42499</v>
      </c>
      <c r="B859" s="387">
        <v>2.9799000000000002</v>
      </c>
      <c r="C859" s="387">
        <v>4.8998999999999997</v>
      </c>
    </row>
    <row r="860" spans="1:3">
      <c r="A860" s="388">
        <v>42500</v>
      </c>
      <c r="B860" s="387">
        <v>2.9967000000000001</v>
      </c>
      <c r="C860" s="387">
        <v>4.9166999999999996</v>
      </c>
    </row>
    <row r="861" spans="1:3">
      <c r="A861" s="388">
        <v>42501</v>
      </c>
      <c r="B861" s="387">
        <v>2.9855999999999998</v>
      </c>
      <c r="C861" s="387">
        <v>4.9055999999999997</v>
      </c>
    </row>
    <row r="862" spans="1:3">
      <c r="A862" s="388">
        <v>42502</v>
      </c>
      <c r="B862" s="387">
        <v>2.9910999999999999</v>
      </c>
      <c r="C862" s="387">
        <v>4.9111000000000002</v>
      </c>
    </row>
    <row r="863" spans="1:3">
      <c r="A863" s="388">
        <v>42503</v>
      </c>
      <c r="B863" s="387">
        <v>2.9788999999999999</v>
      </c>
      <c r="C863" s="387">
        <v>4.8989000000000003</v>
      </c>
    </row>
    <row r="864" spans="1:3">
      <c r="A864" s="388">
        <v>42506</v>
      </c>
      <c r="B864" s="387">
        <v>3</v>
      </c>
      <c r="C864" s="387">
        <v>4.92</v>
      </c>
    </row>
    <row r="865" spans="1:3">
      <c r="A865" s="388">
        <v>42507</v>
      </c>
      <c r="B865" s="387">
        <v>2.9876</v>
      </c>
      <c r="C865" s="387">
        <v>4.9076000000000004</v>
      </c>
    </row>
    <row r="866" spans="1:3">
      <c r="A866" s="388">
        <v>42508</v>
      </c>
      <c r="B866" s="387">
        <v>2.9424000000000001</v>
      </c>
      <c r="C866" s="387">
        <v>4.8624000000000001</v>
      </c>
    </row>
    <row r="867" spans="1:3">
      <c r="A867" s="388">
        <v>42509</v>
      </c>
      <c r="B867" s="387">
        <v>2.9388000000000001</v>
      </c>
      <c r="C867" s="387">
        <v>4.8587999999999996</v>
      </c>
    </row>
    <row r="868" spans="1:3">
      <c r="A868" s="388">
        <v>42510</v>
      </c>
      <c r="B868" s="387">
        <v>2.9453999999999998</v>
      </c>
      <c r="C868" s="387">
        <v>4.8654000000000002</v>
      </c>
    </row>
    <row r="869" spans="1:3">
      <c r="A869" s="388">
        <v>42513</v>
      </c>
      <c r="B869" s="387">
        <v>2.9790000000000001</v>
      </c>
      <c r="C869" s="387">
        <v>4.899</v>
      </c>
    </row>
    <row r="870" spans="1:3">
      <c r="A870" s="388">
        <v>42514</v>
      </c>
      <c r="B870" s="387">
        <v>2.9550999999999998</v>
      </c>
      <c r="C870" s="387">
        <v>4.8750999999999998</v>
      </c>
    </row>
    <row r="871" spans="1:3">
      <c r="A871" s="388">
        <v>42515</v>
      </c>
      <c r="B871" s="387">
        <v>2.9441000000000002</v>
      </c>
      <c r="C871" s="387">
        <v>4.8640999999999996</v>
      </c>
    </row>
    <row r="872" spans="1:3">
      <c r="A872" s="388">
        <v>42516</v>
      </c>
      <c r="B872" s="387">
        <v>2.9491999999999998</v>
      </c>
      <c r="C872" s="387">
        <v>4.8692000000000002</v>
      </c>
    </row>
    <row r="873" spans="1:3">
      <c r="A873" s="388">
        <v>42517</v>
      </c>
      <c r="B873" s="387">
        <v>2.9407000000000001</v>
      </c>
      <c r="C873" s="387">
        <v>4.8606999999999996</v>
      </c>
    </row>
    <row r="874" spans="1:3">
      <c r="A874" s="388">
        <v>42520</v>
      </c>
      <c r="B874" s="387">
        <v>2.9323000000000001</v>
      </c>
      <c r="C874" s="387">
        <v>4.8522999999999996</v>
      </c>
    </row>
    <row r="875" spans="1:3">
      <c r="A875" s="388">
        <v>42521</v>
      </c>
      <c r="B875" s="387">
        <v>3.0072999999999999</v>
      </c>
      <c r="C875" s="387">
        <v>4.9272999999999998</v>
      </c>
    </row>
    <row r="876" spans="1:3">
      <c r="A876" s="388">
        <v>42522</v>
      </c>
      <c r="B876" s="387">
        <v>3.0095999999999998</v>
      </c>
      <c r="C876" s="387">
        <v>4.9295999999999998</v>
      </c>
    </row>
    <row r="877" spans="1:3">
      <c r="A877" s="388">
        <v>42523</v>
      </c>
      <c r="B877" s="387">
        <v>3.0103</v>
      </c>
      <c r="C877" s="387">
        <v>4.9302999999999999</v>
      </c>
    </row>
    <row r="878" spans="1:3">
      <c r="A878" s="388">
        <v>42524</v>
      </c>
      <c r="B878" s="387">
        <v>3.0556000000000001</v>
      </c>
      <c r="C878" s="387">
        <v>4.9756</v>
      </c>
    </row>
    <row r="879" spans="1:3">
      <c r="A879" s="388">
        <v>42527</v>
      </c>
      <c r="B879" s="387">
        <v>3.0476000000000001</v>
      </c>
      <c r="C879" s="387">
        <v>4.9676</v>
      </c>
    </row>
    <row r="880" spans="1:3">
      <c r="A880" s="388">
        <v>42528</v>
      </c>
      <c r="B880" s="387">
        <v>3.0354999999999999</v>
      </c>
      <c r="C880" s="387">
        <v>4.9554999999999998</v>
      </c>
    </row>
    <row r="881" spans="1:3">
      <c r="A881" s="388">
        <v>42529</v>
      </c>
      <c r="B881" s="387">
        <v>3.0291999999999999</v>
      </c>
      <c r="C881" s="387">
        <v>4.9492000000000003</v>
      </c>
    </row>
    <row r="882" spans="1:3">
      <c r="A882" s="388">
        <v>42534</v>
      </c>
      <c r="B882" s="387">
        <v>2.9422999999999999</v>
      </c>
      <c r="C882" s="387">
        <v>4.8623000000000003</v>
      </c>
    </row>
    <row r="883" spans="1:3">
      <c r="A883" s="388">
        <v>42535</v>
      </c>
      <c r="B883" s="387">
        <v>2.9403000000000001</v>
      </c>
      <c r="C883" s="387">
        <v>4.8602999999999996</v>
      </c>
    </row>
    <row r="884" spans="1:3">
      <c r="A884" s="388">
        <v>42536</v>
      </c>
      <c r="B884" s="387">
        <v>2.9929999999999999</v>
      </c>
      <c r="C884" s="387">
        <v>4.9130000000000003</v>
      </c>
    </row>
    <row r="885" spans="1:3">
      <c r="A885" s="388">
        <v>42537</v>
      </c>
      <c r="B885" s="387">
        <v>2.9575999999999998</v>
      </c>
      <c r="C885" s="387">
        <v>4.8776000000000002</v>
      </c>
    </row>
    <row r="886" spans="1:3">
      <c r="A886" s="388">
        <v>42538</v>
      </c>
      <c r="B886" s="387">
        <v>2.97</v>
      </c>
      <c r="C886" s="387">
        <v>4.8899999999999997</v>
      </c>
    </row>
    <row r="887" spans="1:3">
      <c r="A887" s="388">
        <v>42541</v>
      </c>
      <c r="B887" s="387">
        <v>2.98</v>
      </c>
      <c r="C887" s="387">
        <v>4.9000000000000004</v>
      </c>
    </row>
    <row r="888" spans="1:3">
      <c r="A888" s="388">
        <v>42542</v>
      </c>
      <c r="B888" s="387">
        <v>2.9758</v>
      </c>
      <c r="C888" s="387">
        <v>4.8958000000000004</v>
      </c>
    </row>
    <row r="889" spans="1:3">
      <c r="A889" s="388">
        <v>42543</v>
      </c>
      <c r="B889" s="387">
        <v>2.9903</v>
      </c>
      <c r="C889" s="387">
        <v>4.9103000000000003</v>
      </c>
    </row>
    <row r="890" spans="1:3">
      <c r="A890" s="388">
        <v>42544</v>
      </c>
      <c r="B890" s="387">
        <v>3.0011000000000001</v>
      </c>
      <c r="C890" s="387">
        <v>4.9211</v>
      </c>
    </row>
    <row r="891" spans="1:3">
      <c r="A891" s="388">
        <v>42545</v>
      </c>
      <c r="B891" s="387">
        <v>2.9765999999999999</v>
      </c>
      <c r="C891" s="387">
        <v>4.8966000000000003</v>
      </c>
    </row>
    <row r="892" spans="1:3">
      <c r="A892" s="388">
        <v>42548</v>
      </c>
      <c r="B892" s="387">
        <v>3.0257000000000001</v>
      </c>
      <c r="C892" s="387">
        <v>4.9457000000000004</v>
      </c>
    </row>
    <row r="893" spans="1:3">
      <c r="A893" s="388">
        <v>42549</v>
      </c>
      <c r="B893" s="387">
        <v>3.0470999999999999</v>
      </c>
      <c r="C893" s="387">
        <v>4.9671000000000003</v>
      </c>
    </row>
    <row r="894" spans="1:3">
      <c r="A894" s="388">
        <v>42550</v>
      </c>
      <c r="B894" s="387">
        <v>3.0528</v>
      </c>
      <c r="C894" s="387">
        <v>4.9728000000000003</v>
      </c>
    </row>
    <row r="895" spans="1:3">
      <c r="A895" s="388">
        <v>42551</v>
      </c>
      <c r="B895" s="387">
        <v>3.0712999999999999</v>
      </c>
      <c r="C895" s="387">
        <v>4.9912999999999998</v>
      </c>
    </row>
    <row r="896" spans="1:3">
      <c r="A896" s="388">
        <v>42552</v>
      </c>
      <c r="B896" s="387">
        <v>3.0676999999999999</v>
      </c>
      <c r="C896" s="387">
        <v>4.9877000000000002</v>
      </c>
    </row>
    <row r="897" spans="1:3">
      <c r="A897" s="388">
        <v>42555</v>
      </c>
      <c r="B897" s="387">
        <v>3.1179999999999999</v>
      </c>
      <c r="C897" s="387">
        <v>5.0380000000000003</v>
      </c>
    </row>
    <row r="898" spans="1:3">
      <c r="A898" s="388">
        <v>42556</v>
      </c>
      <c r="B898" s="387">
        <v>3.1118999999999999</v>
      </c>
      <c r="C898" s="387">
        <v>5.0319000000000003</v>
      </c>
    </row>
    <row r="899" spans="1:3">
      <c r="A899" s="388">
        <v>42557</v>
      </c>
      <c r="B899" s="387">
        <v>3.1187999999999998</v>
      </c>
      <c r="C899" s="387">
        <v>5.0388000000000002</v>
      </c>
    </row>
    <row r="900" spans="1:3">
      <c r="A900" s="388">
        <v>42558</v>
      </c>
      <c r="B900" s="387">
        <v>3.1172</v>
      </c>
      <c r="C900" s="387">
        <v>5.0372000000000003</v>
      </c>
    </row>
    <row r="901" spans="1:3">
      <c r="A901" s="388">
        <v>42559</v>
      </c>
      <c r="B901" s="387">
        <v>3.141</v>
      </c>
      <c r="C901" s="387">
        <v>5.0609999999999999</v>
      </c>
    </row>
    <row r="902" spans="1:3">
      <c r="A902" s="388">
        <v>42562</v>
      </c>
      <c r="B902" s="387">
        <v>3.1078999999999999</v>
      </c>
      <c r="C902" s="387">
        <v>5.0278999999999998</v>
      </c>
    </row>
    <row r="903" spans="1:3">
      <c r="A903" s="388">
        <v>42563</v>
      </c>
      <c r="B903" s="387">
        <v>3.1446999999999998</v>
      </c>
      <c r="C903" s="387">
        <v>5.0647000000000002</v>
      </c>
    </row>
    <row r="904" spans="1:3">
      <c r="A904" s="388">
        <v>42564</v>
      </c>
      <c r="B904" s="387">
        <v>3.1770999999999998</v>
      </c>
      <c r="C904" s="387">
        <v>5.0971000000000002</v>
      </c>
    </row>
    <row r="905" spans="1:3">
      <c r="A905" s="388">
        <v>42565</v>
      </c>
      <c r="B905" s="387">
        <v>3.1850999999999998</v>
      </c>
      <c r="C905" s="387">
        <v>5.1051000000000002</v>
      </c>
    </row>
    <row r="906" spans="1:3">
      <c r="A906" s="388">
        <v>42566</v>
      </c>
      <c r="B906" s="387">
        <v>3.1941000000000002</v>
      </c>
      <c r="C906" s="387">
        <v>5.1140999999999996</v>
      </c>
    </row>
    <row r="907" spans="1:3">
      <c r="A907" s="388">
        <v>42569</v>
      </c>
      <c r="B907" s="387">
        <v>3.1886000000000001</v>
      </c>
      <c r="C907" s="387">
        <v>5.1086</v>
      </c>
    </row>
    <row r="908" spans="1:3">
      <c r="A908" s="388">
        <v>42570</v>
      </c>
      <c r="B908" s="387">
        <v>3.1903000000000001</v>
      </c>
      <c r="C908" s="387">
        <v>5.1102999999999996</v>
      </c>
    </row>
    <row r="909" spans="1:3">
      <c r="A909" s="388">
        <v>42571</v>
      </c>
      <c r="B909" s="387">
        <v>3.1859000000000002</v>
      </c>
      <c r="C909" s="387">
        <v>5.1059000000000001</v>
      </c>
    </row>
    <row r="910" spans="1:3">
      <c r="A910" s="388">
        <v>42572</v>
      </c>
      <c r="B910" s="387">
        <v>3.1829999999999998</v>
      </c>
      <c r="C910" s="387">
        <v>5.1029999999999998</v>
      </c>
    </row>
    <row r="911" spans="1:3">
      <c r="A911" s="388">
        <v>42573</v>
      </c>
      <c r="B911" s="387">
        <v>3.1606000000000001</v>
      </c>
      <c r="C911" s="387">
        <v>5.0805999999999996</v>
      </c>
    </row>
    <row r="912" spans="1:3">
      <c r="A912" s="388">
        <v>42576</v>
      </c>
      <c r="B912" s="387">
        <v>3.1680999999999999</v>
      </c>
      <c r="C912" s="387">
        <v>5.0880999999999998</v>
      </c>
    </row>
    <row r="913" spans="1:3">
      <c r="A913" s="388">
        <v>42577</v>
      </c>
      <c r="B913" s="387">
        <v>3.2115999999999998</v>
      </c>
      <c r="C913" s="387">
        <v>5.1315999999999997</v>
      </c>
    </row>
    <row r="914" spans="1:3">
      <c r="A914" s="388">
        <v>42578</v>
      </c>
      <c r="B914" s="387">
        <v>3.1095999999999999</v>
      </c>
      <c r="C914" s="387">
        <v>5.0296000000000003</v>
      </c>
    </row>
    <row r="915" spans="1:3">
      <c r="A915" s="388">
        <v>42579</v>
      </c>
      <c r="B915" s="387">
        <v>3.141</v>
      </c>
      <c r="C915" s="387">
        <v>5.0609999999999999</v>
      </c>
    </row>
    <row r="916" spans="1:3">
      <c r="A916" s="388">
        <v>42580</v>
      </c>
      <c r="B916" s="387">
        <v>3.1505999999999998</v>
      </c>
      <c r="C916" s="387">
        <v>5.0705999999999998</v>
      </c>
    </row>
    <row r="917" spans="1:3">
      <c r="A917" s="388">
        <v>42583</v>
      </c>
      <c r="B917" s="387">
        <v>3.1088</v>
      </c>
      <c r="C917" s="387">
        <v>5.0288000000000004</v>
      </c>
    </row>
    <row r="918" spans="1:3">
      <c r="A918" s="388">
        <v>42584</v>
      </c>
      <c r="B918" s="387">
        <v>3.1204000000000001</v>
      </c>
      <c r="C918" s="387">
        <v>5.0404</v>
      </c>
    </row>
    <row r="919" spans="1:3">
      <c r="A919" s="388">
        <v>42585</v>
      </c>
      <c r="B919" s="387">
        <v>3.1518999999999999</v>
      </c>
      <c r="C919" s="387">
        <v>5.0719000000000003</v>
      </c>
    </row>
    <row r="920" spans="1:3">
      <c r="A920" s="388">
        <v>42586</v>
      </c>
      <c r="B920" s="387">
        <v>3.161</v>
      </c>
      <c r="C920" s="387">
        <v>5.0810000000000004</v>
      </c>
    </row>
    <row r="921" spans="1:3">
      <c r="A921" s="388">
        <v>42587</v>
      </c>
      <c r="B921" s="387">
        <v>3.1450999999999998</v>
      </c>
      <c r="C921" s="387">
        <v>5.0651000000000002</v>
      </c>
    </row>
    <row r="922" spans="1:3">
      <c r="A922" s="388">
        <v>42590</v>
      </c>
      <c r="B922" s="387">
        <v>3.1701000000000001</v>
      </c>
      <c r="C922" s="387">
        <v>5.0900999999999996</v>
      </c>
    </row>
    <row r="923" spans="1:3">
      <c r="A923" s="388">
        <v>42591</v>
      </c>
      <c r="B923" s="387">
        <v>3.1930999999999998</v>
      </c>
      <c r="C923" s="387">
        <v>5.1131000000000002</v>
      </c>
    </row>
    <row r="924" spans="1:3">
      <c r="A924" s="388">
        <v>42592</v>
      </c>
      <c r="B924" s="387">
        <v>3.1756000000000002</v>
      </c>
      <c r="C924" s="387">
        <v>5.0956000000000001</v>
      </c>
    </row>
    <row r="925" spans="1:3">
      <c r="A925" s="388">
        <v>42593</v>
      </c>
      <c r="B925" s="387">
        <v>3.145</v>
      </c>
      <c r="C925" s="387">
        <v>5.0650000000000004</v>
      </c>
    </row>
    <row r="926" spans="1:3">
      <c r="A926" s="388">
        <v>42594</v>
      </c>
      <c r="B926" s="387">
        <v>3.1657000000000002</v>
      </c>
      <c r="C926" s="387">
        <v>5.0857000000000001</v>
      </c>
    </row>
    <row r="927" spans="1:3">
      <c r="A927" s="388">
        <v>42597</v>
      </c>
      <c r="B927" s="387">
        <v>3.2290000000000001</v>
      </c>
      <c r="C927" s="387">
        <v>5.149</v>
      </c>
    </row>
    <row r="928" spans="1:3">
      <c r="A928" s="388">
        <v>42598</v>
      </c>
      <c r="B928" s="387">
        <v>3.2248999999999999</v>
      </c>
      <c r="C928" s="387">
        <v>5.1448999999999998</v>
      </c>
    </row>
    <row r="929" spans="1:3">
      <c r="A929" s="388">
        <v>42599</v>
      </c>
      <c r="B929" s="387">
        <v>3.2378999999999998</v>
      </c>
      <c r="C929" s="387">
        <v>5.1578999999999997</v>
      </c>
    </row>
    <row r="930" spans="1:3">
      <c r="A930" s="388">
        <v>42600</v>
      </c>
      <c r="B930" s="387">
        <v>3.2378</v>
      </c>
      <c r="C930" s="387">
        <v>5.1577999999999999</v>
      </c>
    </row>
    <row r="931" spans="1:3">
      <c r="A931" s="388">
        <v>42601</v>
      </c>
      <c r="B931" s="387">
        <v>3.2572000000000001</v>
      </c>
      <c r="C931" s="387">
        <v>5.1772</v>
      </c>
    </row>
    <row r="932" spans="1:3">
      <c r="A932" s="388">
        <v>42604</v>
      </c>
      <c r="B932" s="387">
        <v>3.2366000000000001</v>
      </c>
      <c r="C932" s="387">
        <v>5.1566000000000001</v>
      </c>
    </row>
    <row r="933" spans="1:3">
      <c r="A933" s="388">
        <v>42605</v>
      </c>
      <c r="B933" s="387">
        <v>3.25</v>
      </c>
      <c r="C933" s="387">
        <v>5.17</v>
      </c>
    </row>
    <row r="934" spans="1:3">
      <c r="A934" s="388">
        <v>42606</v>
      </c>
      <c r="B934" s="387">
        <v>3.2532999999999999</v>
      </c>
      <c r="C934" s="387">
        <v>5.1733000000000002</v>
      </c>
    </row>
    <row r="935" spans="1:3">
      <c r="A935" s="388">
        <v>42607</v>
      </c>
      <c r="B935" s="387">
        <v>3.2330000000000001</v>
      </c>
      <c r="C935" s="387">
        <v>5.1529999999999996</v>
      </c>
    </row>
    <row r="936" spans="1:3">
      <c r="A936" s="388">
        <v>42608</v>
      </c>
      <c r="B936" s="387">
        <v>3.2345999999999999</v>
      </c>
      <c r="C936" s="387">
        <v>5.1546000000000003</v>
      </c>
    </row>
    <row r="937" spans="1:3">
      <c r="A937" s="388">
        <v>42611</v>
      </c>
      <c r="B937" s="387">
        <v>3.2507999999999999</v>
      </c>
      <c r="C937" s="387">
        <v>5.1707999999999998</v>
      </c>
    </row>
    <row r="938" spans="1:3">
      <c r="A938" s="388">
        <v>42612</v>
      </c>
      <c r="B938" s="387">
        <v>3.2563</v>
      </c>
      <c r="C938" s="387">
        <v>5.1763000000000003</v>
      </c>
    </row>
    <row r="939" spans="1:3">
      <c r="A939" s="388">
        <v>42613</v>
      </c>
      <c r="B939" s="387">
        <v>3.2273000000000001</v>
      </c>
      <c r="C939" s="387">
        <v>5.1473000000000004</v>
      </c>
    </row>
    <row r="940" spans="1:3">
      <c r="A940" s="388">
        <v>42614</v>
      </c>
      <c r="B940" s="387">
        <v>3.2263000000000002</v>
      </c>
      <c r="C940" s="387">
        <v>5.1463000000000001</v>
      </c>
    </row>
    <row r="941" spans="1:3">
      <c r="A941" s="388">
        <v>42615</v>
      </c>
      <c r="B941" s="387">
        <v>3.2153</v>
      </c>
      <c r="C941" s="387">
        <v>5.1353</v>
      </c>
    </row>
    <row r="942" spans="1:3">
      <c r="A942" s="388">
        <v>42618</v>
      </c>
      <c r="B942" s="387">
        <v>3.2378</v>
      </c>
      <c r="C942" s="387">
        <v>5.1577999999999999</v>
      </c>
    </row>
    <row r="943" spans="1:3">
      <c r="A943" s="388">
        <v>42619</v>
      </c>
      <c r="B943" s="387">
        <v>3.2734999999999999</v>
      </c>
      <c r="C943" s="387">
        <v>5.1935000000000002</v>
      </c>
    </row>
    <row r="944" spans="1:3">
      <c r="A944" s="388">
        <v>42620</v>
      </c>
      <c r="B944" s="387">
        <v>3.2526999999999999</v>
      </c>
      <c r="C944" s="387">
        <v>5.1726999999999999</v>
      </c>
    </row>
    <row r="945" spans="1:3">
      <c r="A945" s="388">
        <v>42621</v>
      </c>
      <c r="B945" s="387">
        <v>3.2621000000000002</v>
      </c>
      <c r="C945" s="387">
        <v>5.1821000000000002</v>
      </c>
    </row>
    <row r="946" spans="1:3">
      <c r="A946" s="388">
        <v>42622</v>
      </c>
      <c r="B946" s="387">
        <v>3.2557999999999998</v>
      </c>
      <c r="C946" s="387">
        <v>5.1757999999999997</v>
      </c>
    </row>
    <row r="947" spans="1:3">
      <c r="A947" s="388">
        <v>42625</v>
      </c>
      <c r="B947" s="387">
        <v>3.2084999999999999</v>
      </c>
      <c r="C947" s="387">
        <v>5.1284999999999998</v>
      </c>
    </row>
    <row r="948" spans="1:3">
      <c r="A948" s="388">
        <v>42626</v>
      </c>
      <c r="B948" s="387">
        <v>3.2294</v>
      </c>
      <c r="C948" s="387">
        <v>5.1494</v>
      </c>
    </row>
    <row r="949" spans="1:3">
      <c r="A949" s="388">
        <v>42627</v>
      </c>
      <c r="B949" s="387">
        <v>3.2126000000000001</v>
      </c>
      <c r="C949" s="387">
        <v>5.1326000000000001</v>
      </c>
    </row>
    <row r="950" spans="1:3">
      <c r="A950" s="388">
        <v>42632</v>
      </c>
      <c r="B950" s="387">
        <v>3.2334999999999998</v>
      </c>
      <c r="C950" s="387">
        <v>5.1535000000000002</v>
      </c>
    </row>
    <row r="951" spans="1:3">
      <c r="A951" s="388">
        <v>42633</v>
      </c>
      <c r="B951" s="387">
        <v>3.2328999999999999</v>
      </c>
      <c r="C951" s="387">
        <v>5.1528999999999998</v>
      </c>
    </row>
    <row r="952" spans="1:3">
      <c r="A952" s="388">
        <v>42634</v>
      </c>
      <c r="B952" s="387">
        <v>3.2429000000000001</v>
      </c>
      <c r="C952" s="387">
        <v>5.1628999999999996</v>
      </c>
    </row>
    <row r="953" spans="1:3">
      <c r="A953" s="388">
        <v>42635</v>
      </c>
      <c r="B953" s="387">
        <v>3.2563</v>
      </c>
      <c r="C953" s="387">
        <v>5.1763000000000003</v>
      </c>
    </row>
    <row r="954" spans="1:3">
      <c r="A954" s="388">
        <v>42636</v>
      </c>
      <c r="B954" s="387">
        <v>3.2522000000000002</v>
      </c>
      <c r="C954" s="387">
        <v>5.1722000000000001</v>
      </c>
    </row>
    <row r="955" spans="1:3">
      <c r="A955" s="388">
        <v>42639</v>
      </c>
      <c r="B955" s="387">
        <v>3.2216</v>
      </c>
      <c r="C955" s="387">
        <v>5.1416000000000004</v>
      </c>
    </row>
    <row r="956" spans="1:3">
      <c r="A956" s="388">
        <v>42640</v>
      </c>
      <c r="B956" s="387">
        <v>3.2425999999999999</v>
      </c>
      <c r="C956" s="387">
        <v>5.1626000000000003</v>
      </c>
    </row>
    <row r="957" spans="1:3">
      <c r="A957" s="388">
        <v>42641</v>
      </c>
      <c r="B957" s="387">
        <v>3.2602000000000002</v>
      </c>
      <c r="C957" s="387">
        <v>5.1802000000000001</v>
      </c>
    </row>
    <row r="958" spans="1:3">
      <c r="A958" s="388">
        <v>42642</v>
      </c>
      <c r="B958" s="387">
        <v>3.2786</v>
      </c>
      <c r="C958" s="387">
        <v>5.1985999999999999</v>
      </c>
    </row>
    <row r="959" spans="1:3">
      <c r="A959" s="388">
        <v>42643</v>
      </c>
      <c r="B959" s="387">
        <v>3.2913000000000001</v>
      </c>
      <c r="C959" s="387">
        <v>5.2112999999999996</v>
      </c>
    </row>
    <row r="960" spans="1:3">
      <c r="A960" s="388">
        <v>42653</v>
      </c>
      <c r="B960" s="387">
        <v>3.3096999999999999</v>
      </c>
      <c r="C960" s="387">
        <v>5.2297000000000002</v>
      </c>
    </row>
    <row r="961" spans="1:3">
      <c r="A961" s="388">
        <v>42654</v>
      </c>
      <c r="B961" s="387">
        <v>3.3193000000000001</v>
      </c>
      <c r="C961" s="387">
        <v>5.2393000000000001</v>
      </c>
    </row>
    <row r="962" spans="1:3">
      <c r="A962" s="388">
        <v>42655</v>
      </c>
      <c r="B962" s="387">
        <v>3.3136999999999999</v>
      </c>
      <c r="C962" s="387">
        <v>5.2336999999999998</v>
      </c>
    </row>
    <row r="963" spans="1:3">
      <c r="A963" s="388">
        <v>42656</v>
      </c>
      <c r="B963" s="387">
        <v>3.3281999999999998</v>
      </c>
      <c r="C963" s="387">
        <v>5.2481999999999998</v>
      </c>
    </row>
    <row r="964" spans="1:3">
      <c r="A964" s="388">
        <v>42657</v>
      </c>
      <c r="B964" s="387">
        <v>3.3115999999999999</v>
      </c>
      <c r="C964" s="387">
        <v>5.2316000000000003</v>
      </c>
    </row>
    <row r="965" spans="1:3">
      <c r="A965" s="388">
        <v>42660</v>
      </c>
      <c r="B965" s="387">
        <v>3.2829000000000002</v>
      </c>
      <c r="C965" s="387">
        <v>5.2028999999999996</v>
      </c>
    </row>
    <row r="966" spans="1:3">
      <c r="A966" s="388">
        <v>42661</v>
      </c>
      <c r="B966" s="387">
        <v>3.2881</v>
      </c>
      <c r="C966" s="387">
        <v>5.2081</v>
      </c>
    </row>
    <row r="967" spans="1:3">
      <c r="A967" s="388">
        <v>42662</v>
      </c>
      <c r="B967" s="387">
        <v>3.2715000000000001</v>
      </c>
      <c r="C967" s="387">
        <v>5.1914999999999996</v>
      </c>
    </row>
    <row r="968" spans="1:3">
      <c r="A968" s="388">
        <v>42663</v>
      </c>
      <c r="B968" s="387">
        <v>3.2763</v>
      </c>
      <c r="C968" s="387">
        <v>5.1962999999999999</v>
      </c>
    </row>
    <row r="969" spans="1:3">
      <c r="A969" s="388">
        <v>42664</v>
      </c>
      <c r="B969" s="387">
        <v>3.2578</v>
      </c>
      <c r="C969" s="387">
        <v>5.1778000000000004</v>
      </c>
    </row>
    <row r="970" spans="1:3">
      <c r="A970" s="388">
        <v>42667</v>
      </c>
      <c r="B970" s="387">
        <v>3.2736000000000001</v>
      </c>
      <c r="C970" s="387">
        <v>5.1936</v>
      </c>
    </row>
    <row r="971" spans="1:3">
      <c r="A971" s="388">
        <v>42668</v>
      </c>
      <c r="B971" s="387">
        <v>3.2816000000000001</v>
      </c>
      <c r="C971" s="387">
        <v>5.2016</v>
      </c>
    </row>
    <row r="972" spans="1:3">
      <c r="A972" s="388">
        <v>42669</v>
      </c>
      <c r="B972" s="387">
        <v>3.2683</v>
      </c>
      <c r="C972" s="387">
        <v>5.1882999999999999</v>
      </c>
    </row>
    <row r="973" spans="1:3">
      <c r="A973" s="388">
        <v>42670</v>
      </c>
      <c r="B973" s="387">
        <v>3.2812999999999999</v>
      </c>
      <c r="C973" s="387">
        <v>5.2012999999999998</v>
      </c>
    </row>
    <row r="974" spans="1:3">
      <c r="A974" s="388">
        <v>42671</v>
      </c>
      <c r="B974" s="387">
        <v>3.2621000000000002</v>
      </c>
      <c r="C974" s="387">
        <v>5.1821000000000002</v>
      </c>
    </row>
    <row r="975" spans="1:3">
      <c r="A975" s="388">
        <v>42674</v>
      </c>
      <c r="B975" s="387">
        <v>3.2480000000000002</v>
      </c>
      <c r="C975" s="387">
        <v>5.1680000000000001</v>
      </c>
    </row>
    <row r="976" spans="1:3">
      <c r="A976" s="388">
        <v>42675</v>
      </c>
      <c r="B976" s="387">
        <v>3.2599</v>
      </c>
      <c r="C976" s="387">
        <v>5.1798999999999999</v>
      </c>
    </row>
    <row r="977" spans="1:3">
      <c r="A977" s="388">
        <v>42676</v>
      </c>
      <c r="B977" s="387">
        <v>3.2429999999999999</v>
      </c>
      <c r="C977" s="387">
        <v>5.1630000000000003</v>
      </c>
    </row>
    <row r="978" spans="1:3">
      <c r="A978" s="388">
        <v>42677</v>
      </c>
      <c r="B978" s="387">
        <v>3.2345999999999999</v>
      </c>
      <c r="C978" s="387">
        <v>5.1546000000000003</v>
      </c>
    </row>
    <row r="979" spans="1:3">
      <c r="A979" s="388">
        <v>42678</v>
      </c>
      <c r="B979" s="387">
        <v>3.2233000000000001</v>
      </c>
      <c r="C979" s="387">
        <v>5.1433</v>
      </c>
    </row>
    <row r="980" spans="1:3">
      <c r="A980" s="388">
        <v>42681</v>
      </c>
      <c r="B980" s="387">
        <v>3.2206000000000001</v>
      </c>
      <c r="C980" s="387">
        <v>5.1406000000000001</v>
      </c>
    </row>
    <row r="981" spans="1:3">
      <c r="A981" s="388">
        <v>42682</v>
      </c>
      <c r="B981" s="387">
        <v>3.2210999999999999</v>
      </c>
      <c r="C981" s="387">
        <v>5.1410999999999998</v>
      </c>
    </row>
    <row r="982" spans="1:3">
      <c r="A982" s="388">
        <v>42683</v>
      </c>
      <c r="B982" s="387">
        <v>3.2027000000000001</v>
      </c>
      <c r="C982" s="387">
        <v>5.1227</v>
      </c>
    </row>
    <row r="983" spans="1:3">
      <c r="A983" s="388">
        <v>42684</v>
      </c>
      <c r="B983" s="387">
        <v>3.2105999999999999</v>
      </c>
      <c r="C983" s="387">
        <v>5.1306000000000003</v>
      </c>
    </row>
    <row r="984" spans="1:3">
      <c r="A984" s="388">
        <v>42685</v>
      </c>
      <c r="B984" s="387">
        <v>3.2031999999999998</v>
      </c>
      <c r="C984" s="387">
        <v>5.1231999999999998</v>
      </c>
    </row>
    <row r="985" spans="1:3">
      <c r="A985" s="388">
        <v>42688</v>
      </c>
      <c r="B985" s="387">
        <v>3.1978</v>
      </c>
      <c r="C985" s="387">
        <v>5.1177999999999999</v>
      </c>
    </row>
    <row r="986" spans="1:3">
      <c r="A986" s="388">
        <v>42689</v>
      </c>
      <c r="B986" s="387">
        <v>3.2065000000000001</v>
      </c>
      <c r="C986" s="387">
        <v>5.1265000000000001</v>
      </c>
    </row>
    <row r="987" spans="1:3">
      <c r="A987" s="388">
        <v>42690</v>
      </c>
      <c r="B987" s="387">
        <v>3.2240000000000002</v>
      </c>
      <c r="C987" s="387">
        <v>5.1440000000000001</v>
      </c>
    </row>
    <row r="988" spans="1:3">
      <c r="A988" s="388">
        <v>42691</v>
      </c>
      <c r="B988" s="387">
        <v>3.2271999999999998</v>
      </c>
      <c r="C988" s="387">
        <v>5.1471999999999998</v>
      </c>
    </row>
    <row r="989" spans="1:3">
      <c r="A989" s="388">
        <v>42692</v>
      </c>
      <c r="B989" s="387">
        <v>3.2159</v>
      </c>
      <c r="C989" s="387">
        <v>5.1359000000000004</v>
      </c>
    </row>
    <row r="990" spans="1:3">
      <c r="A990" s="388">
        <v>42695</v>
      </c>
      <c r="B990" s="387">
        <v>3.1962000000000002</v>
      </c>
      <c r="C990" s="387">
        <v>5.1162000000000001</v>
      </c>
    </row>
    <row r="991" spans="1:3">
      <c r="A991" s="388">
        <v>42696</v>
      </c>
      <c r="B991" s="387">
        <v>3.2048999999999999</v>
      </c>
      <c r="C991" s="387">
        <v>5.1249000000000002</v>
      </c>
    </row>
    <row r="992" spans="1:3">
      <c r="A992" s="388">
        <v>42697</v>
      </c>
      <c r="B992" s="387">
        <v>3.1978</v>
      </c>
      <c r="C992" s="387">
        <v>5.1177999999999999</v>
      </c>
    </row>
    <row r="993" spans="1:3">
      <c r="A993" s="388">
        <v>42698</v>
      </c>
      <c r="B993" s="387">
        <v>3.1865999999999999</v>
      </c>
      <c r="C993" s="387">
        <v>5.1066000000000003</v>
      </c>
    </row>
    <row r="994" spans="1:3">
      <c r="A994" s="388">
        <v>42699</v>
      </c>
      <c r="B994" s="387">
        <v>3.2023000000000001</v>
      </c>
      <c r="C994" s="387">
        <v>5.1223000000000001</v>
      </c>
    </row>
    <row r="995" spans="1:3">
      <c r="A995" s="388">
        <v>42702</v>
      </c>
      <c r="B995" s="387">
        <v>3.1714000000000002</v>
      </c>
      <c r="C995" s="387">
        <v>5.0914000000000001</v>
      </c>
    </row>
    <row r="996" spans="1:3">
      <c r="A996" s="388">
        <v>42703</v>
      </c>
      <c r="B996" s="387">
        <v>3.1722000000000001</v>
      </c>
      <c r="C996" s="387">
        <v>5.0922000000000001</v>
      </c>
    </row>
    <row r="997" spans="1:3">
      <c r="A997" s="388">
        <v>42704</v>
      </c>
      <c r="B997" s="387">
        <v>3.1831</v>
      </c>
      <c r="C997" s="387">
        <v>5.1031000000000004</v>
      </c>
    </row>
    <row r="998" spans="1:3">
      <c r="A998" s="388">
        <v>42705</v>
      </c>
      <c r="B998" s="387">
        <v>3.1823000000000001</v>
      </c>
      <c r="C998" s="387">
        <v>5.1022999999999996</v>
      </c>
    </row>
    <row r="999" spans="1:3">
      <c r="A999" s="388">
        <v>42706</v>
      </c>
      <c r="B999" s="387">
        <v>3.1703999999999999</v>
      </c>
      <c r="C999" s="387">
        <v>5.0903999999999998</v>
      </c>
    </row>
    <row r="1000" spans="1:3">
      <c r="A1000" s="388">
        <v>42709</v>
      </c>
      <c r="B1000" s="387">
        <v>3.2</v>
      </c>
      <c r="C1000" s="387">
        <v>5.12</v>
      </c>
    </row>
    <row r="1001" spans="1:3">
      <c r="A1001" s="388">
        <v>42710</v>
      </c>
      <c r="B1001" s="387">
        <v>3.2195999999999998</v>
      </c>
      <c r="C1001" s="387">
        <v>5.1395999999999997</v>
      </c>
    </row>
    <row r="1002" spans="1:3">
      <c r="A1002" s="388">
        <v>42711</v>
      </c>
      <c r="B1002" s="387">
        <v>3.2235</v>
      </c>
      <c r="C1002" s="387">
        <v>5.1435000000000004</v>
      </c>
    </row>
    <row r="1003" spans="1:3">
      <c r="A1003" s="388">
        <v>42712</v>
      </c>
      <c r="B1003" s="387">
        <v>3.2406000000000001</v>
      </c>
      <c r="C1003" s="387">
        <v>5.1605999999999996</v>
      </c>
    </row>
    <row r="1004" spans="1:3">
      <c r="A1004" s="388">
        <v>42713</v>
      </c>
      <c r="B1004" s="387">
        <v>3.22</v>
      </c>
      <c r="C1004" s="387">
        <v>5.14</v>
      </c>
    </row>
    <row r="1005" spans="1:3">
      <c r="A1005" s="388">
        <v>42716</v>
      </c>
      <c r="B1005" s="387">
        <v>3.1343999999999999</v>
      </c>
      <c r="C1005" s="387">
        <v>5.0544000000000002</v>
      </c>
    </row>
    <row r="1006" spans="1:3">
      <c r="A1006" s="388">
        <v>42717</v>
      </c>
      <c r="B1006" s="387">
        <v>3.1328999999999998</v>
      </c>
      <c r="C1006" s="387">
        <v>5.0529000000000002</v>
      </c>
    </row>
    <row r="1007" spans="1:3">
      <c r="A1007" s="388">
        <v>42718</v>
      </c>
      <c r="B1007" s="387">
        <v>3.0949</v>
      </c>
      <c r="C1007" s="387">
        <v>5.0148999999999999</v>
      </c>
    </row>
    <row r="1008" spans="1:3">
      <c r="A1008" s="388">
        <v>42719</v>
      </c>
      <c r="B1008" s="387">
        <v>3.0891999999999999</v>
      </c>
      <c r="C1008" s="387">
        <v>5.0091999999999999</v>
      </c>
    </row>
    <row r="1009" spans="1:3">
      <c r="A1009" s="388">
        <v>42720</v>
      </c>
      <c r="B1009" s="387">
        <v>3.1143999999999998</v>
      </c>
      <c r="C1009" s="387">
        <v>5.0343999999999998</v>
      </c>
    </row>
    <row r="1010" spans="1:3">
      <c r="A1010" s="388">
        <v>42723</v>
      </c>
      <c r="B1010" s="387">
        <v>3.0960999999999999</v>
      </c>
      <c r="C1010" s="387">
        <v>5.0160999999999998</v>
      </c>
    </row>
    <row r="1011" spans="1:3">
      <c r="A1011" s="388">
        <v>42724</v>
      </c>
      <c r="B1011" s="387">
        <v>3.0836000000000001</v>
      </c>
      <c r="C1011" s="387">
        <v>5.0035999999999996</v>
      </c>
    </row>
    <row r="1012" spans="1:3">
      <c r="A1012" s="388">
        <v>42725</v>
      </c>
      <c r="B1012" s="387">
        <v>3.1046999999999998</v>
      </c>
      <c r="C1012" s="387">
        <v>5.0247000000000002</v>
      </c>
    </row>
    <row r="1013" spans="1:3">
      <c r="A1013" s="388">
        <v>42726</v>
      </c>
      <c r="B1013" s="387">
        <v>3.1055999999999999</v>
      </c>
      <c r="C1013" s="387">
        <v>5.0255999999999998</v>
      </c>
    </row>
    <row r="1014" spans="1:3">
      <c r="A1014" s="388">
        <v>42727</v>
      </c>
      <c r="B1014" s="387">
        <v>3.1034000000000002</v>
      </c>
      <c r="C1014" s="387">
        <v>5.0233999999999996</v>
      </c>
    </row>
    <row r="1015" spans="1:3">
      <c r="A1015" s="388">
        <v>42730</v>
      </c>
      <c r="B1015" s="387">
        <v>3.1293000000000002</v>
      </c>
      <c r="C1015" s="387">
        <v>5.0492999999999997</v>
      </c>
    </row>
    <row r="1016" spans="1:3">
      <c r="A1016" s="388">
        <v>42731</v>
      </c>
      <c r="B1016" s="387">
        <v>3.1341000000000001</v>
      </c>
      <c r="C1016" s="387">
        <v>5.0541</v>
      </c>
    </row>
    <row r="1017" spans="1:3">
      <c r="A1017" s="388">
        <v>42732</v>
      </c>
      <c r="B1017" s="387">
        <v>3.1335999999999999</v>
      </c>
      <c r="C1017" s="387">
        <v>5.0536000000000003</v>
      </c>
    </row>
    <row r="1018" spans="1:3">
      <c r="A1018" s="388">
        <v>42733</v>
      </c>
      <c r="B1018" s="387">
        <v>3.1221999999999999</v>
      </c>
      <c r="C1018" s="387">
        <v>5.0422000000000002</v>
      </c>
    </row>
    <row r="1019" spans="1:3">
      <c r="A1019" s="388">
        <v>42734</v>
      </c>
      <c r="B1019" s="387">
        <v>3.1301000000000001</v>
      </c>
      <c r="C1019" s="387">
        <v>5.0500999999999996</v>
      </c>
    </row>
    <row r="1020" spans="1:3">
      <c r="A1020" s="388">
        <v>42735</v>
      </c>
      <c r="B1020" s="387">
        <v>3.13</v>
      </c>
      <c r="C1020" s="387">
        <v>5.05</v>
      </c>
    </row>
    <row r="1021" spans="1:3">
      <c r="A1021" s="388">
        <v>42738</v>
      </c>
      <c r="B1021" s="387">
        <v>3.0847000000000002</v>
      </c>
      <c r="C1021" s="387">
        <v>5.0046999999999997</v>
      </c>
    </row>
    <row r="1022" spans="1:3">
      <c r="A1022" s="388">
        <v>42739</v>
      </c>
      <c r="B1022" s="387">
        <v>3.1208999999999998</v>
      </c>
      <c r="C1022" s="387">
        <v>5.0408999999999997</v>
      </c>
    </row>
    <row r="1023" spans="1:3">
      <c r="A1023" s="388">
        <v>42740</v>
      </c>
      <c r="B1023" s="387">
        <v>3.1071</v>
      </c>
      <c r="C1023" s="387">
        <v>5.0270999999999999</v>
      </c>
    </row>
    <row r="1024" spans="1:3">
      <c r="A1024" s="388">
        <v>42741</v>
      </c>
      <c r="B1024" s="387">
        <v>3.0775000000000001</v>
      </c>
      <c r="C1024" s="387">
        <v>4.9974999999999996</v>
      </c>
    </row>
    <row r="1025" spans="1:3">
      <c r="A1025" s="388">
        <v>42744</v>
      </c>
      <c r="B1025" s="387">
        <v>3.0863</v>
      </c>
      <c r="C1025" s="387">
        <v>5.0063000000000004</v>
      </c>
    </row>
    <row r="1026" spans="1:3">
      <c r="A1026" s="388">
        <v>42745</v>
      </c>
      <c r="B1026" s="387">
        <v>3.0846</v>
      </c>
      <c r="C1026" s="387">
        <v>5.0045999999999999</v>
      </c>
    </row>
    <row r="1027" spans="1:3">
      <c r="A1027" s="388">
        <v>42746</v>
      </c>
      <c r="B1027" s="387">
        <v>3.0669</v>
      </c>
      <c r="C1027" s="387">
        <v>4.9869000000000003</v>
      </c>
    </row>
    <row r="1028" spans="1:3">
      <c r="A1028" s="388">
        <v>42747</v>
      </c>
      <c r="B1028" s="387">
        <v>3.0438999999999998</v>
      </c>
      <c r="C1028" s="387">
        <v>4.9638999999999998</v>
      </c>
    </row>
    <row r="1029" spans="1:3">
      <c r="A1029" s="388">
        <v>42748</v>
      </c>
      <c r="B1029" s="387">
        <v>3.0432000000000001</v>
      </c>
      <c r="C1029" s="387">
        <v>4.9631999999999996</v>
      </c>
    </row>
    <row r="1030" spans="1:3">
      <c r="A1030" s="388">
        <v>42751</v>
      </c>
      <c r="B1030" s="387">
        <v>3</v>
      </c>
      <c r="C1030" s="387">
        <v>4.92</v>
      </c>
    </row>
    <row r="1031" spans="1:3">
      <c r="A1031" s="388">
        <v>42752</v>
      </c>
      <c r="B1031" s="387">
        <v>3.0379999999999998</v>
      </c>
      <c r="C1031" s="387">
        <v>4.9580000000000002</v>
      </c>
    </row>
    <row r="1032" spans="1:3">
      <c r="A1032" s="388">
        <v>42753</v>
      </c>
      <c r="B1032" s="387">
        <v>3.0373000000000001</v>
      </c>
      <c r="C1032" s="387">
        <v>4.9573</v>
      </c>
    </row>
    <row r="1033" spans="1:3">
      <c r="A1033" s="388">
        <v>42754</v>
      </c>
      <c r="B1033" s="387">
        <v>3.0318999999999998</v>
      </c>
      <c r="C1033" s="387">
        <v>4.9519000000000002</v>
      </c>
    </row>
    <row r="1034" spans="1:3">
      <c r="A1034" s="388">
        <v>42755</v>
      </c>
      <c r="B1034" s="387">
        <v>3.0623999999999998</v>
      </c>
      <c r="C1034" s="387">
        <v>4.9824000000000002</v>
      </c>
    </row>
    <row r="1035" spans="1:3">
      <c r="A1035" s="388">
        <v>42758</v>
      </c>
      <c r="B1035" s="387">
        <v>3.0727000000000002</v>
      </c>
      <c r="C1035" s="387">
        <v>4.9927000000000001</v>
      </c>
    </row>
    <row r="1036" spans="1:3">
      <c r="A1036" s="388">
        <v>42759</v>
      </c>
      <c r="B1036" s="387">
        <v>3.0760000000000001</v>
      </c>
      <c r="C1036" s="387">
        <v>4.9960000000000004</v>
      </c>
    </row>
    <row r="1037" spans="1:3">
      <c r="A1037" s="388">
        <v>42760</v>
      </c>
      <c r="B1037" s="387">
        <v>3.0869</v>
      </c>
      <c r="C1037" s="387">
        <v>5.0068999999999999</v>
      </c>
    </row>
    <row r="1038" spans="1:3">
      <c r="A1038" s="388">
        <v>42761</v>
      </c>
      <c r="B1038" s="387">
        <v>3.1009000000000002</v>
      </c>
      <c r="C1038" s="387">
        <v>5.0209000000000001</v>
      </c>
    </row>
    <row r="1039" spans="1:3">
      <c r="A1039" s="388">
        <v>42769</v>
      </c>
      <c r="B1039" s="387">
        <v>3.1065999999999998</v>
      </c>
      <c r="C1039" s="387">
        <v>5.0266000000000002</v>
      </c>
    </row>
    <row r="1040" spans="1:3">
      <c r="A1040" s="388">
        <v>42772</v>
      </c>
      <c r="B1040" s="387">
        <v>3.1219999999999999</v>
      </c>
      <c r="C1040" s="387">
        <v>5.0419999999999998</v>
      </c>
    </row>
    <row r="1041" spans="1:3">
      <c r="A1041" s="388">
        <v>42773</v>
      </c>
      <c r="B1041" s="387">
        <v>3.13</v>
      </c>
      <c r="C1041" s="387">
        <v>5.05</v>
      </c>
    </row>
    <row r="1042" spans="1:3">
      <c r="A1042" s="388">
        <v>42774</v>
      </c>
      <c r="B1042" s="387">
        <v>3.1509</v>
      </c>
      <c r="C1042" s="387">
        <v>5.0709</v>
      </c>
    </row>
    <row r="1043" spans="1:3">
      <c r="A1043" s="388">
        <v>42775</v>
      </c>
      <c r="B1043" s="387">
        <v>3.1621000000000001</v>
      </c>
      <c r="C1043" s="387">
        <v>5.0820999999999996</v>
      </c>
    </row>
    <row r="1044" spans="1:3">
      <c r="A1044" s="388">
        <v>42776</v>
      </c>
      <c r="B1044" s="387">
        <v>3.1524999999999999</v>
      </c>
      <c r="C1044" s="387">
        <v>5.0724999999999998</v>
      </c>
    </row>
    <row r="1045" spans="1:3">
      <c r="A1045" s="388">
        <v>42779</v>
      </c>
      <c r="B1045" s="387">
        <v>3.1577999999999999</v>
      </c>
      <c r="C1045" s="387">
        <v>5.0777999999999999</v>
      </c>
    </row>
    <row r="1046" spans="1:3">
      <c r="A1046" s="388">
        <v>42780</v>
      </c>
      <c r="B1046" s="387">
        <v>3.1705000000000001</v>
      </c>
      <c r="C1046" s="387">
        <v>5.0904999999999996</v>
      </c>
    </row>
    <row r="1047" spans="1:3">
      <c r="A1047" s="388">
        <v>42781</v>
      </c>
      <c r="B1047" s="387">
        <v>3.1608999999999998</v>
      </c>
      <c r="C1047" s="387">
        <v>5.0808999999999997</v>
      </c>
    </row>
    <row r="1048" spans="1:3">
      <c r="A1048" s="388">
        <v>42782</v>
      </c>
      <c r="B1048" s="387">
        <v>3.1909000000000001</v>
      </c>
      <c r="C1048" s="387">
        <v>5.1109</v>
      </c>
    </row>
    <row r="1049" spans="1:3">
      <c r="A1049" s="388">
        <v>42783</v>
      </c>
      <c r="B1049" s="387">
        <v>3.1941999999999999</v>
      </c>
      <c r="C1049" s="387">
        <v>5.1142000000000003</v>
      </c>
    </row>
    <row r="1050" spans="1:3">
      <c r="A1050" s="388">
        <v>42786</v>
      </c>
      <c r="B1050" s="387">
        <v>3.2368999999999999</v>
      </c>
      <c r="C1050" s="387">
        <v>5.1569000000000003</v>
      </c>
    </row>
    <row r="1051" spans="1:3">
      <c r="A1051" s="388">
        <v>42787</v>
      </c>
      <c r="B1051" s="387">
        <v>3.2416</v>
      </c>
      <c r="C1051" s="387">
        <v>5.1616</v>
      </c>
    </row>
    <row r="1052" spans="1:3">
      <c r="A1052" s="388">
        <v>42788</v>
      </c>
      <c r="B1052" s="387">
        <v>3.2456</v>
      </c>
      <c r="C1052" s="387">
        <v>5.1656000000000004</v>
      </c>
    </row>
    <row r="1053" spans="1:3">
      <c r="A1053" s="388">
        <v>42789</v>
      </c>
      <c r="B1053" s="387">
        <v>3.2608999999999999</v>
      </c>
      <c r="C1053" s="387">
        <v>5.1809000000000003</v>
      </c>
    </row>
    <row r="1054" spans="1:3">
      <c r="A1054" s="388">
        <v>42790</v>
      </c>
      <c r="B1054" s="387">
        <v>3.2362000000000002</v>
      </c>
      <c r="C1054" s="387">
        <v>5.1562000000000001</v>
      </c>
    </row>
    <row r="1055" spans="1:3">
      <c r="A1055" s="388">
        <v>42793</v>
      </c>
      <c r="B1055" s="387">
        <v>3.2366000000000001</v>
      </c>
      <c r="C1055" s="387">
        <v>5.1566000000000001</v>
      </c>
    </row>
    <row r="1056" spans="1:3">
      <c r="A1056" s="388">
        <v>42794</v>
      </c>
      <c r="B1056" s="387">
        <v>3.2463000000000002</v>
      </c>
      <c r="C1056" s="387">
        <v>5.1662999999999997</v>
      </c>
    </row>
    <row r="1057" spans="1:3">
      <c r="A1057" s="388">
        <v>42795</v>
      </c>
      <c r="B1057" s="387">
        <v>3.2481</v>
      </c>
      <c r="C1057" s="387">
        <v>5.1680999999999999</v>
      </c>
    </row>
    <row r="1058" spans="1:3">
      <c r="A1058" s="388">
        <v>42796</v>
      </c>
      <c r="B1058" s="387">
        <v>3.2412999999999998</v>
      </c>
      <c r="C1058" s="387">
        <v>5.1612999999999998</v>
      </c>
    </row>
    <row r="1059" spans="1:3">
      <c r="A1059" s="388">
        <v>42797</v>
      </c>
      <c r="B1059" s="387">
        <v>3.2921</v>
      </c>
      <c r="C1059" s="387">
        <v>5.2121000000000004</v>
      </c>
    </row>
    <row r="1060" spans="1:3">
      <c r="A1060" s="388">
        <v>42800</v>
      </c>
      <c r="B1060" s="387">
        <v>3.3698999999999999</v>
      </c>
      <c r="C1060" s="387">
        <v>5.2899000000000003</v>
      </c>
    </row>
    <row r="1061" spans="1:3">
      <c r="A1061" s="388">
        <v>42801</v>
      </c>
      <c r="B1061" s="387">
        <v>3.3721999999999999</v>
      </c>
      <c r="C1061" s="387">
        <v>5.2922000000000002</v>
      </c>
    </row>
    <row r="1062" spans="1:3">
      <c r="A1062" s="388">
        <v>42802</v>
      </c>
      <c r="B1062" s="387">
        <v>3.3502000000000001</v>
      </c>
      <c r="C1062" s="387">
        <v>5.2702</v>
      </c>
    </row>
    <row r="1063" spans="1:3">
      <c r="A1063" s="388">
        <v>42803</v>
      </c>
      <c r="B1063" s="387">
        <v>3.3319000000000001</v>
      </c>
      <c r="C1063" s="387">
        <v>5.2519</v>
      </c>
    </row>
    <row r="1064" spans="1:3">
      <c r="A1064" s="388">
        <v>42804</v>
      </c>
      <c r="B1064" s="387">
        <v>3.3622000000000001</v>
      </c>
      <c r="C1064" s="387">
        <v>5.2821999999999996</v>
      </c>
    </row>
    <row r="1065" spans="1:3">
      <c r="A1065" s="388">
        <v>42807</v>
      </c>
      <c r="B1065" s="387">
        <v>3.4441000000000002</v>
      </c>
      <c r="C1065" s="387">
        <v>5.3640999999999996</v>
      </c>
    </row>
    <row r="1066" spans="1:3">
      <c r="A1066" s="388">
        <v>42808</v>
      </c>
      <c r="B1066" s="387">
        <v>3.431</v>
      </c>
      <c r="C1066" s="387">
        <v>5.351</v>
      </c>
    </row>
    <row r="1067" spans="1:3">
      <c r="A1067" s="388">
        <v>42809</v>
      </c>
      <c r="B1067" s="387">
        <v>3.4317000000000002</v>
      </c>
      <c r="C1067" s="387">
        <v>5.3517000000000001</v>
      </c>
    </row>
    <row r="1068" spans="1:3">
      <c r="A1068" s="388">
        <v>42810</v>
      </c>
      <c r="B1068" s="387">
        <v>3.4268999999999998</v>
      </c>
      <c r="C1068" s="387">
        <v>5.3468999999999998</v>
      </c>
    </row>
    <row r="1069" spans="1:3">
      <c r="A1069" s="388">
        <v>42811</v>
      </c>
      <c r="B1069" s="387">
        <v>3.3956</v>
      </c>
      <c r="C1069" s="387">
        <v>5.3155999999999999</v>
      </c>
    </row>
    <row r="1070" spans="1:3">
      <c r="A1070" s="388">
        <v>42814</v>
      </c>
      <c r="B1070" s="387">
        <v>3.4217</v>
      </c>
      <c r="C1070" s="387">
        <v>5.3417000000000003</v>
      </c>
    </row>
    <row r="1071" spans="1:3">
      <c r="A1071" s="388">
        <v>42815</v>
      </c>
      <c r="B1071" s="387">
        <v>3.4617</v>
      </c>
      <c r="C1071" s="387">
        <v>5.3817000000000004</v>
      </c>
    </row>
    <row r="1072" spans="1:3">
      <c r="A1072" s="388">
        <v>42816</v>
      </c>
      <c r="B1072" s="387">
        <v>3.4996</v>
      </c>
      <c r="C1072" s="387">
        <v>5.4196</v>
      </c>
    </row>
    <row r="1073" spans="1:3">
      <c r="A1073" s="388">
        <v>42817</v>
      </c>
      <c r="B1073" s="387">
        <v>3.5257999999999998</v>
      </c>
      <c r="C1073" s="387">
        <v>5.4458000000000002</v>
      </c>
    </row>
    <row r="1074" spans="1:3">
      <c r="A1074" s="388">
        <v>42818</v>
      </c>
      <c r="B1074" s="387">
        <v>3.573</v>
      </c>
      <c r="C1074" s="387">
        <v>5.4930000000000003</v>
      </c>
    </row>
    <row r="1075" spans="1:3">
      <c r="A1075" s="388">
        <v>42821</v>
      </c>
      <c r="B1075" s="387">
        <v>3.5106999999999999</v>
      </c>
      <c r="C1075" s="387">
        <v>5.4306999999999999</v>
      </c>
    </row>
    <row r="1076" spans="1:3">
      <c r="A1076" s="388">
        <v>42822</v>
      </c>
      <c r="B1076" s="387">
        <v>3.5089000000000001</v>
      </c>
      <c r="C1076" s="387">
        <v>5.4288999999999996</v>
      </c>
    </row>
    <row r="1077" spans="1:3">
      <c r="A1077" s="388">
        <v>42823</v>
      </c>
      <c r="B1077" s="387">
        <v>3.4788000000000001</v>
      </c>
      <c r="C1077" s="387">
        <v>5.3987999999999996</v>
      </c>
    </row>
    <row r="1078" spans="1:3">
      <c r="A1078" s="388">
        <v>42824</v>
      </c>
      <c r="B1078" s="387">
        <v>3.4371</v>
      </c>
      <c r="C1078" s="387">
        <v>5.3571</v>
      </c>
    </row>
    <row r="1079" spans="1:3">
      <c r="A1079" s="388">
        <v>42825</v>
      </c>
      <c r="B1079" s="387">
        <v>3.4859</v>
      </c>
      <c r="C1079" s="387">
        <v>5.4058999999999999</v>
      </c>
    </row>
    <row r="1080" spans="1:3">
      <c r="A1080" s="388">
        <v>42830</v>
      </c>
      <c r="B1080" s="387">
        <v>3.5051000000000001</v>
      </c>
      <c r="C1080" s="387">
        <v>5.4250999999999996</v>
      </c>
    </row>
    <row r="1081" spans="1:3">
      <c r="A1081" s="388">
        <v>42831</v>
      </c>
      <c r="B1081" s="387">
        <v>3.4836999999999998</v>
      </c>
      <c r="C1081" s="387">
        <v>5.4036999999999997</v>
      </c>
    </row>
    <row r="1082" spans="1:3">
      <c r="A1082" s="388">
        <v>42832</v>
      </c>
      <c r="B1082" s="387">
        <v>3.4830999999999999</v>
      </c>
      <c r="C1082" s="387">
        <v>5.4031000000000002</v>
      </c>
    </row>
    <row r="1083" spans="1:3">
      <c r="A1083" s="388">
        <v>42835</v>
      </c>
      <c r="B1083" s="387">
        <v>3.4550999999999998</v>
      </c>
      <c r="C1083" s="387">
        <v>5.3750999999999998</v>
      </c>
    </row>
    <row r="1084" spans="1:3">
      <c r="A1084" s="388">
        <v>42836</v>
      </c>
      <c r="B1084" s="387">
        <v>3.4188000000000001</v>
      </c>
      <c r="C1084" s="387">
        <v>5.3388</v>
      </c>
    </row>
    <row r="1085" spans="1:3">
      <c r="A1085" s="388">
        <v>42837</v>
      </c>
      <c r="B1085" s="387">
        <v>3.4329999999999998</v>
      </c>
      <c r="C1085" s="387">
        <v>5.3529999999999998</v>
      </c>
    </row>
    <row r="1086" spans="1:3">
      <c r="A1086" s="388">
        <v>42838</v>
      </c>
      <c r="B1086" s="387">
        <v>3.4588999999999999</v>
      </c>
      <c r="C1086" s="387">
        <v>5.3788999999999998</v>
      </c>
    </row>
    <row r="1087" spans="1:3">
      <c r="A1087" s="388">
        <v>42839</v>
      </c>
      <c r="B1087" s="387">
        <v>3.4214000000000002</v>
      </c>
      <c r="C1087" s="387">
        <v>5.3414000000000001</v>
      </c>
    </row>
    <row r="1088" spans="1:3">
      <c r="A1088" s="388">
        <v>42842</v>
      </c>
      <c r="B1088" s="387">
        <v>3.4159999999999999</v>
      </c>
      <c r="C1088" s="387">
        <v>5.3360000000000003</v>
      </c>
    </row>
    <row r="1089" spans="1:3">
      <c r="A1089" s="388">
        <v>42843</v>
      </c>
      <c r="B1089" s="387">
        <v>3.4655</v>
      </c>
      <c r="C1089" s="387">
        <v>5.3855000000000004</v>
      </c>
    </row>
    <row r="1090" spans="1:3">
      <c r="A1090" s="388">
        <v>42844</v>
      </c>
      <c r="B1090" s="387">
        <v>3.4712000000000001</v>
      </c>
      <c r="C1090" s="387">
        <v>5.3912000000000004</v>
      </c>
    </row>
    <row r="1091" spans="1:3">
      <c r="A1091" s="388">
        <v>42845</v>
      </c>
      <c r="B1091" s="387">
        <v>3.5238999999999998</v>
      </c>
      <c r="C1091" s="387">
        <v>5.4439000000000002</v>
      </c>
    </row>
    <row r="1092" spans="1:3">
      <c r="A1092" s="388">
        <v>42846</v>
      </c>
      <c r="B1092" s="387">
        <v>3.5005000000000002</v>
      </c>
      <c r="C1092" s="387">
        <v>5.4204999999999997</v>
      </c>
    </row>
    <row r="1093" spans="1:3">
      <c r="A1093" s="388">
        <v>42849</v>
      </c>
      <c r="B1093" s="387">
        <v>3.4798</v>
      </c>
      <c r="C1093" s="387">
        <v>5.3997999999999999</v>
      </c>
    </row>
    <row r="1094" spans="1:3">
      <c r="A1094" s="388">
        <v>42850</v>
      </c>
      <c r="B1094" s="387">
        <v>3.5350000000000001</v>
      </c>
      <c r="C1094" s="387">
        <v>5.4550000000000001</v>
      </c>
    </row>
    <row r="1095" spans="1:3">
      <c r="A1095" s="388">
        <v>42851</v>
      </c>
      <c r="B1095" s="387">
        <v>3.5644999999999998</v>
      </c>
      <c r="C1095" s="387">
        <v>5.4844999999999997</v>
      </c>
    </row>
    <row r="1096" spans="1:3">
      <c r="A1096" s="388">
        <v>42852</v>
      </c>
      <c r="B1096" s="387">
        <v>3.5779999999999998</v>
      </c>
      <c r="C1096" s="387">
        <v>5.4980000000000002</v>
      </c>
    </row>
    <row r="1097" spans="1:3">
      <c r="A1097" s="388">
        <v>42853</v>
      </c>
      <c r="B1097" s="387">
        <v>3.5886</v>
      </c>
      <c r="C1097" s="387">
        <v>5.5086000000000004</v>
      </c>
    </row>
    <row r="1098" spans="1:3">
      <c r="A1098" s="388">
        <v>42857</v>
      </c>
      <c r="B1098" s="387">
        <v>3.5933000000000002</v>
      </c>
      <c r="C1098" s="387">
        <v>5.5133000000000001</v>
      </c>
    </row>
    <row r="1099" spans="1:3">
      <c r="A1099" s="388">
        <v>42858</v>
      </c>
      <c r="B1099" s="387">
        <v>3.5752000000000002</v>
      </c>
      <c r="C1099" s="387">
        <v>5.4951999999999996</v>
      </c>
    </row>
    <row r="1100" spans="1:3">
      <c r="A1100" s="388">
        <v>42859</v>
      </c>
      <c r="B1100" s="387">
        <v>3.5768</v>
      </c>
      <c r="C1100" s="387">
        <v>5.4968000000000004</v>
      </c>
    </row>
    <row r="1101" spans="1:3">
      <c r="A1101" s="388">
        <v>42860</v>
      </c>
      <c r="B1101" s="387">
        <v>3.5516999999999999</v>
      </c>
      <c r="C1101" s="387">
        <v>5.4717000000000002</v>
      </c>
    </row>
    <row r="1102" spans="1:3">
      <c r="A1102" s="388">
        <v>42863</v>
      </c>
      <c r="B1102" s="387">
        <v>3.5167999999999999</v>
      </c>
      <c r="C1102" s="387">
        <v>5.4367999999999999</v>
      </c>
    </row>
    <row r="1103" spans="1:3">
      <c r="A1103" s="388">
        <v>42864</v>
      </c>
      <c r="B1103" s="387">
        <v>3.5545</v>
      </c>
      <c r="C1103" s="387">
        <v>5.4744999999999999</v>
      </c>
    </row>
    <row r="1104" spans="1:3">
      <c r="A1104" s="388">
        <v>42865</v>
      </c>
      <c r="B1104" s="387">
        <v>3.5667</v>
      </c>
      <c r="C1104" s="387">
        <v>5.4866999999999999</v>
      </c>
    </row>
    <row r="1105" spans="1:3">
      <c r="A1105" s="388">
        <v>42866</v>
      </c>
      <c r="B1105" s="387">
        <v>3.5832999999999999</v>
      </c>
      <c r="C1105" s="387">
        <v>5.5033000000000003</v>
      </c>
    </row>
    <row r="1106" spans="1:3">
      <c r="A1106" s="388">
        <v>42867</v>
      </c>
      <c r="B1106" s="387">
        <v>3.5646</v>
      </c>
      <c r="C1106" s="387">
        <v>5.4846000000000004</v>
      </c>
    </row>
    <row r="1107" spans="1:3">
      <c r="A1107" s="388">
        <v>42870</v>
      </c>
      <c r="B1107" s="387">
        <v>3.5991</v>
      </c>
      <c r="C1107" s="387">
        <v>5.5190999999999999</v>
      </c>
    </row>
    <row r="1108" spans="1:3">
      <c r="A1108" s="388">
        <v>42871</v>
      </c>
      <c r="B1108" s="387">
        <v>3.6678999999999999</v>
      </c>
      <c r="C1108" s="387">
        <v>5.5879000000000003</v>
      </c>
    </row>
    <row r="1109" spans="1:3">
      <c r="A1109" s="388">
        <v>42872</v>
      </c>
      <c r="B1109" s="387">
        <v>3.6349</v>
      </c>
      <c r="C1109" s="387">
        <v>5.5548999999999999</v>
      </c>
    </row>
    <row r="1110" spans="1:3">
      <c r="A1110" s="388">
        <v>42873</v>
      </c>
      <c r="B1110" s="387">
        <v>3.6000999999999999</v>
      </c>
      <c r="C1110" s="387">
        <v>5.5201000000000002</v>
      </c>
    </row>
    <row r="1111" spans="1:3">
      <c r="A1111" s="388">
        <v>42874</v>
      </c>
      <c r="B1111" s="387">
        <v>3.5882000000000001</v>
      </c>
      <c r="C1111" s="387">
        <v>5.5082000000000004</v>
      </c>
    </row>
    <row r="1112" spans="1:3">
      <c r="A1112" s="388">
        <v>42877</v>
      </c>
      <c r="B1112" s="387">
        <v>3.589</v>
      </c>
      <c r="C1112" s="387">
        <v>5.5090000000000003</v>
      </c>
    </row>
    <row r="1113" spans="1:3">
      <c r="A1113" s="388">
        <v>42878</v>
      </c>
      <c r="B1113" s="387">
        <v>3.5977999999999999</v>
      </c>
      <c r="C1113" s="387">
        <v>5.5178000000000003</v>
      </c>
    </row>
    <row r="1114" spans="1:3">
      <c r="A1114" s="388">
        <v>42879</v>
      </c>
      <c r="B1114" s="387">
        <v>3.6029</v>
      </c>
      <c r="C1114" s="387">
        <v>5.5228999999999999</v>
      </c>
    </row>
    <row r="1115" spans="1:3">
      <c r="A1115" s="388">
        <v>42880</v>
      </c>
      <c r="B1115" s="387">
        <v>3.5931000000000002</v>
      </c>
      <c r="C1115" s="387">
        <v>5.5130999999999997</v>
      </c>
    </row>
    <row r="1116" spans="1:3">
      <c r="A1116" s="388">
        <v>42881</v>
      </c>
      <c r="B1116" s="387">
        <v>3.5508999999999999</v>
      </c>
      <c r="C1116" s="387">
        <v>5.4709000000000003</v>
      </c>
    </row>
    <row r="1117" spans="1:3">
      <c r="A1117" s="388">
        <v>42886</v>
      </c>
      <c r="B1117" s="387">
        <v>3.5615000000000001</v>
      </c>
      <c r="C1117" s="387">
        <v>5.4814999999999996</v>
      </c>
    </row>
    <row r="1118" spans="1:3">
      <c r="A1118" s="388">
        <v>42887</v>
      </c>
      <c r="B1118" s="387">
        <v>3.5568</v>
      </c>
      <c r="C1118" s="387">
        <v>5.4767999999999999</v>
      </c>
    </row>
    <row r="1119" spans="1:3">
      <c r="A1119" s="388">
        <v>42888</v>
      </c>
      <c r="B1119" s="387">
        <v>3.5670999999999999</v>
      </c>
      <c r="C1119" s="387">
        <v>5.4870999999999999</v>
      </c>
    </row>
    <row r="1120" spans="1:3">
      <c r="A1120" s="388">
        <v>42891</v>
      </c>
      <c r="B1120" s="387">
        <v>3.6013000000000002</v>
      </c>
      <c r="C1120" s="387">
        <v>5.5213000000000001</v>
      </c>
    </row>
    <row r="1121" spans="1:3">
      <c r="A1121" s="388">
        <v>42892</v>
      </c>
      <c r="B1121" s="387">
        <v>3.6343999999999999</v>
      </c>
      <c r="C1121" s="387">
        <v>5.5544000000000002</v>
      </c>
    </row>
    <row r="1122" spans="1:3">
      <c r="A1122" s="388">
        <v>42893</v>
      </c>
      <c r="B1122" s="387">
        <v>3.6924999999999999</v>
      </c>
      <c r="C1122" s="387">
        <v>5.6124999999999998</v>
      </c>
    </row>
    <row r="1123" spans="1:3">
      <c r="A1123" s="388">
        <v>42894</v>
      </c>
      <c r="B1123" s="387">
        <v>3.7004999999999999</v>
      </c>
      <c r="C1123" s="387">
        <v>5.6204999999999998</v>
      </c>
    </row>
    <row r="1124" spans="1:3">
      <c r="A1124" s="388">
        <v>42895</v>
      </c>
      <c r="B1124" s="387">
        <v>3.7191999999999998</v>
      </c>
      <c r="C1124" s="387">
        <v>5.6391999999999998</v>
      </c>
    </row>
    <row r="1125" spans="1:3">
      <c r="A1125" s="388">
        <v>42898</v>
      </c>
      <c r="B1125" s="387">
        <v>3.6625000000000001</v>
      </c>
      <c r="C1125" s="387">
        <v>5.5824999999999996</v>
      </c>
    </row>
    <row r="1126" spans="1:3">
      <c r="A1126" s="388">
        <v>42899</v>
      </c>
      <c r="B1126" s="387">
        <v>3.6815000000000002</v>
      </c>
      <c r="C1126" s="387">
        <v>5.6014999999999997</v>
      </c>
    </row>
    <row r="1127" spans="1:3">
      <c r="A1127" s="388">
        <v>42900</v>
      </c>
      <c r="B1127" s="387">
        <v>3.6575000000000002</v>
      </c>
      <c r="C1127" s="387">
        <v>5.5774999999999997</v>
      </c>
    </row>
    <row r="1128" spans="1:3">
      <c r="A1128" s="388">
        <v>42901</v>
      </c>
      <c r="B1128" s="387">
        <v>3.6852999999999998</v>
      </c>
      <c r="C1128" s="387">
        <v>5.6052999999999997</v>
      </c>
    </row>
    <row r="1129" spans="1:3">
      <c r="A1129" s="388">
        <v>42902</v>
      </c>
      <c r="B1129" s="387">
        <v>3.6896</v>
      </c>
      <c r="C1129" s="387">
        <v>5.6096000000000004</v>
      </c>
    </row>
    <row r="1130" spans="1:3">
      <c r="A1130" s="388">
        <v>42905</v>
      </c>
      <c r="B1130" s="387">
        <v>3.7098</v>
      </c>
      <c r="C1130" s="387">
        <v>5.6298000000000004</v>
      </c>
    </row>
    <row r="1131" spans="1:3">
      <c r="A1131" s="388">
        <v>42906</v>
      </c>
      <c r="B1131" s="387">
        <v>3.7225999999999999</v>
      </c>
      <c r="C1131" s="387">
        <v>5.6425999999999998</v>
      </c>
    </row>
    <row r="1132" spans="1:3">
      <c r="A1132" s="388">
        <v>42907</v>
      </c>
      <c r="B1132" s="387">
        <v>3.7751000000000001</v>
      </c>
      <c r="C1132" s="387">
        <v>5.6951000000000001</v>
      </c>
    </row>
    <row r="1133" spans="1:3">
      <c r="A1133" s="388">
        <v>42908</v>
      </c>
      <c r="B1133" s="387">
        <v>3.7538999999999998</v>
      </c>
      <c r="C1133" s="387">
        <v>5.6738999999999997</v>
      </c>
    </row>
    <row r="1134" spans="1:3">
      <c r="A1134" s="388">
        <v>42909</v>
      </c>
      <c r="B1134" s="387">
        <v>3.7997000000000001</v>
      </c>
      <c r="C1134" s="387">
        <v>5.7196999999999996</v>
      </c>
    </row>
    <row r="1135" spans="1:3">
      <c r="A1135" s="388">
        <v>42912</v>
      </c>
      <c r="B1135" s="387">
        <v>3.8216999999999999</v>
      </c>
      <c r="C1135" s="387">
        <v>5.7416999999999998</v>
      </c>
    </row>
    <row r="1136" spans="1:3">
      <c r="A1136" s="388">
        <v>42913</v>
      </c>
      <c r="B1136" s="387">
        <v>3.8081999999999998</v>
      </c>
      <c r="C1136" s="387">
        <v>5.7282000000000002</v>
      </c>
    </row>
    <row r="1137" spans="1:3">
      <c r="A1137" s="388">
        <v>42914</v>
      </c>
      <c r="B1137" s="387">
        <v>3.7602000000000002</v>
      </c>
      <c r="C1137" s="387">
        <v>5.6802000000000001</v>
      </c>
    </row>
    <row r="1138" spans="1:3">
      <c r="A1138" s="388">
        <v>42915</v>
      </c>
      <c r="B1138" s="387">
        <v>3.7789999999999999</v>
      </c>
      <c r="C1138" s="387">
        <v>5.6989999999999998</v>
      </c>
    </row>
    <row r="1139" spans="1:3">
      <c r="A1139" s="388">
        <v>42916</v>
      </c>
      <c r="B1139" s="387">
        <v>3.8140000000000001</v>
      </c>
      <c r="C1139" s="387">
        <v>5.734</v>
      </c>
    </row>
    <row r="1140" spans="1:3">
      <c r="A1140" s="388">
        <v>42919</v>
      </c>
      <c r="B1140" s="387">
        <v>3.7723</v>
      </c>
      <c r="C1140" s="387">
        <v>5.6923000000000004</v>
      </c>
    </row>
    <row r="1141" spans="1:3">
      <c r="A1141" s="388">
        <v>42920</v>
      </c>
      <c r="B1141" s="387">
        <v>3.7724000000000002</v>
      </c>
      <c r="C1141" s="387">
        <v>5.6924000000000001</v>
      </c>
    </row>
    <row r="1142" spans="1:3">
      <c r="A1142" s="388">
        <v>42921</v>
      </c>
      <c r="B1142" s="387">
        <v>3.8106</v>
      </c>
      <c r="C1142" s="387">
        <v>5.7305999999999999</v>
      </c>
    </row>
    <row r="1143" spans="1:3">
      <c r="A1143" s="388">
        <v>42922</v>
      </c>
      <c r="B1143" s="387">
        <v>3.8087</v>
      </c>
      <c r="C1143" s="387">
        <v>5.7286999999999999</v>
      </c>
    </row>
    <row r="1144" spans="1:3">
      <c r="A1144" s="388">
        <v>42923</v>
      </c>
      <c r="B1144" s="387">
        <v>3.798</v>
      </c>
      <c r="C1144" s="387">
        <v>5.718</v>
      </c>
    </row>
    <row r="1145" spans="1:3">
      <c r="A1145" s="388">
        <v>42926</v>
      </c>
      <c r="B1145" s="387">
        <v>3.7656999999999998</v>
      </c>
      <c r="C1145" s="387">
        <v>5.6856999999999998</v>
      </c>
    </row>
    <row r="1146" spans="1:3">
      <c r="A1146" s="388">
        <v>42927</v>
      </c>
      <c r="B1146" s="387">
        <v>3.7816999999999998</v>
      </c>
      <c r="C1146" s="387">
        <v>5.7016999999999998</v>
      </c>
    </row>
    <row r="1147" spans="1:3">
      <c r="A1147" s="388">
        <v>42928</v>
      </c>
      <c r="B1147" s="387">
        <v>3.7885</v>
      </c>
      <c r="C1147" s="387">
        <v>5.7084999999999999</v>
      </c>
    </row>
    <row r="1148" spans="1:3">
      <c r="A1148" s="388">
        <v>42929</v>
      </c>
      <c r="B1148" s="387">
        <v>3.7704</v>
      </c>
      <c r="C1148" s="387">
        <v>5.6904000000000003</v>
      </c>
    </row>
    <row r="1149" spans="1:3">
      <c r="A1149" s="388">
        <v>42930</v>
      </c>
      <c r="B1149" s="387">
        <v>3.7726999999999999</v>
      </c>
      <c r="C1149" s="387">
        <v>5.6927000000000003</v>
      </c>
    </row>
    <row r="1150" spans="1:3">
      <c r="A1150" s="388">
        <v>42933</v>
      </c>
      <c r="B1150" s="387">
        <v>3.73</v>
      </c>
      <c r="C1150" s="387">
        <v>5.65</v>
      </c>
    </row>
    <row r="1151" spans="1:3">
      <c r="A1151" s="388">
        <v>42934</v>
      </c>
      <c r="B1151" s="387">
        <v>3.7294</v>
      </c>
      <c r="C1151" s="387">
        <v>5.6494</v>
      </c>
    </row>
    <row r="1152" spans="1:3">
      <c r="A1152" s="388">
        <v>42935</v>
      </c>
      <c r="B1152" s="387">
        <v>3.8353999999999999</v>
      </c>
      <c r="C1152" s="387">
        <v>5.7553999999999998</v>
      </c>
    </row>
    <row r="1153" spans="1:3">
      <c r="A1153" s="388">
        <v>42936</v>
      </c>
      <c r="B1153" s="387">
        <v>3.8563000000000001</v>
      </c>
      <c r="C1153" s="387">
        <v>5.7763</v>
      </c>
    </row>
    <row r="1154" spans="1:3">
      <c r="A1154" s="388">
        <v>42937</v>
      </c>
      <c r="B1154" s="387">
        <v>3.8439999999999999</v>
      </c>
      <c r="C1154" s="387">
        <v>5.7640000000000002</v>
      </c>
    </row>
    <row r="1155" spans="1:3">
      <c r="A1155" s="388">
        <v>42940</v>
      </c>
      <c r="B1155" s="387">
        <v>3.8574999999999999</v>
      </c>
      <c r="C1155" s="387">
        <v>5.7774999999999999</v>
      </c>
    </row>
    <row r="1156" spans="1:3">
      <c r="A1156" s="388">
        <v>42941</v>
      </c>
      <c r="B1156" s="387">
        <v>3.8287</v>
      </c>
      <c r="C1156" s="387">
        <v>5.7487000000000004</v>
      </c>
    </row>
    <row r="1157" spans="1:3">
      <c r="A1157" s="388">
        <v>42942</v>
      </c>
      <c r="B1157" s="387">
        <v>3.7921999999999998</v>
      </c>
      <c r="C1157" s="387">
        <v>5.7122000000000002</v>
      </c>
    </row>
    <row r="1158" spans="1:3">
      <c r="A1158" s="388">
        <v>42943</v>
      </c>
      <c r="B1158" s="387">
        <v>3.7951999999999999</v>
      </c>
      <c r="C1158" s="387">
        <v>5.7152000000000003</v>
      </c>
    </row>
    <row r="1159" spans="1:3">
      <c r="A1159" s="388">
        <v>42944</v>
      </c>
      <c r="B1159" s="387">
        <v>3.8195999999999999</v>
      </c>
      <c r="C1159" s="387">
        <v>5.7396000000000003</v>
      </c>
    </row>
    <row r="1160" spans="1:3">
      <c r="A1160" s="388">
        <v>42947</v>
      </c>
      <c r="B1160" s="387">
        <v>3.8105000000000002</v>
      </c>
      <c r="C1160" s="387">
        <v>5.7305000000000001</v>
      </c>
    </row>
    <row r="1161" spans="1:3">
      <c r="A1161" s="388">
        <v>42948</v>
      </c>
      <c r="B1161" s="387">
        <v>3.8012999999999999</v>
      </c>
      <c r="C1161" s="387">
        <v>5.7213000000000003</v>
      </c>
    </row>
    <row r="1162" spans="1:3">
      <c r="A1162" s="388">
        <v>42949</v>
      </c>
      <c r="B1162" s="387">
        <v>3.7839</v>
      </c>
      <c r="C1162" s="387">
        <v>5.7039</v>
      </c>
    </row>
    <row r="1163" spans="1:3">
      <c r="A1163" s="388">
        <v>42950</v>
      </c>
      <c r="B1163" s="387">
        <v>3.7185000000000001</v>
      </c>
      <c r="C1163" s="387">
        <v>5.6384999999999996</v>
      </c>
    </row>
    <row r="1164" spans="1:3">
      <c r="A1164" s="388">
        <v>42951</v>
      </c>
      <c r="B1164" s="387">
        <v>3.6928999999999998</v>
      </c>
      <c r="C1164" s="387">
        <v>5.6128999999999998</v>
      </c>
    </row>
    <row r="1165" spans="1:3">
      <c r="A1165" s="388">
        <v>42954</v>
      </c>
      <c r="B1165" s="387">
        <v>3.7191999999999998</v>
      </c>
      <c r="C1165" s="387">
        <v>5.6391999999999998</v>
      </c>
    </row>
    <row r="1166" spans="1:3">
      <c r="A1166" s="388">
        <v>42955</v>
      </c>
      <c r="B1166" s="387">
        <v>3.7235</v>
      </c>
      <c r="C1166" s="387">
        <v>5.6435000000000004</v>
      </c>
    </row>
    <row r="1167" spans="1:3">
      <c r="A1167" s="388">
        <v>42956</v>
      </c>
      <c r="B1167" s="387">
        <v>3.7437</v>
      </c>
      <c r="C1167" s="387">
        <v>5.6637000000000004</v>
      </c>
    </row>
    <row r="1168" spans="1:3">
      <c r="A1168" s="388">
        <v>42957</v>
      </c>
      <c r="B1168" s="387">
        <v>3.7696999999999998</v>
      </c>
      <c r="C1168" s="387">
        <v>5.6897000000000002</v>
      </c>
    </row>
    <row r="1169" spans="1:3">
      <c r="A1169" s="388">
        <v>42958</v>
      </c>
      <c r="B1169" s="387">
        <v>3.7528999999999999</v>
      </c>
      <c r="C1169" s="387">
        <v>5.6729000000000003</v>
      </c>
    </row>
    <row r="1170" spans="1:3">
      <c r="A1170" s="388">
        <v>42961</v>
      </c>
      <c r="B1170" s="387">
        <v>3.8487</v>
      </c>
      <c r="C1170" s="387">
        <v>5.7686999999999999</v>
      </c>
    </row>
    <row r="1171" spans="1:3">
      <c r="A1171" s="388">
        <v>42962</v>
      </c>
      <c r="B1171" s="387">
        <v>3.887</v>
      </c>
      <c r="C1171" s="387">
        <v>5.8070000000000004</v>
      </c>
    </row>
    <row r="1172" spans="1:3">
      <c r="A1172" s="388">
        <v>42963</v>
      </c>
      <c r="B1172" s="387">
        <v>3.8831000000000002</v>
      </c>
      <c r="C1172" s="387">
        <v>5.8030999999999997</v>
      </c>
    </row>
    <row r="1173" spans="1:3">
      <c r="A1173" s="388">
        <v>42964</v>
      </c>
      <c r="B1173" s="387">
        <v>3.8603999999999998</v>
      </c>
      <c r="C1173" s="387">
        <v>5.7804000000000002</v>
      </c>
    </row>
    <row r="1174" spans="1:3">
      <c r="A1174" s="388">
        <v>42965</v>
      </c>
      <c r="B1174" s="387">
        <v>3.8391000000000002</v>
      </c>
      <c r="C1174" s="387">
        <v>5.7591000000000001</v>
      </c>
    </row>
    <row r="1175" spans="1:3">
      <c r="A1175" s="388">
        <v>42968</v>
      </c>
      <c r="B1175" s="387">
        <v>3.8534999999999999</v>
      </c>
      <c r="C1175" s="387">
        <v>5.7735000000000003</v>
      </c>
    </row>
    <row r="1176" spans="1:3">
      <c r="A1176" s="388">
        <v>42969</v>
      </c>
      <c r="B1176" s="387">
        <v>3.8376000000000001</v>
      </c>
      <c r="C1176" s="387">
        <v>5.7576000000000001</v>
      </c>
    </row>
    <row r="1177" spans="1:3">
      <c r="A1177" s="388">
        <v>42970</v>
      </c>
      <c r="B1177" s="387">
        <v>3.8313000000000001</v>
      </c>
      <c r="C1177" s="387">
        <v>5.7512999999999996</v>
      </c>
    </row>
    <row r="1178" spans="1:3">
      <c r="A1178" s="388">
        <v>42971</v>
      </c>
      <c r="B1178" s="387">
        <v>3.8329</v>
      </c>
      <c r="C1178" s="387">
        <v>5.7529000000000003</v>
      </c>
    </row>
    <row r="1179" spans="1:3">
      <c r="A1179" s="388">
        <v>42972</v>
      </c>
      <c r="B1179" s="387">
        <v>3.8096999999999999</v>
      </c>
      <c r="C1179" s="387">
        <v>5.7297000000000002</v>
      </c>
    </row>
    <row r="1180" spans="1:3">
      <c r="A1180" s="388">
        <v>42975</v>
      </c>
      <c r="B1180" s="387">
        <v>3.8774999999999999</v>
      </c>
      <c r="C1180" s="387">
        <v>5.7975000000000003</v>
      </c>
    </row>
    <row r="1181" spans="1:3">
      <c r="A1181" s="388">
        <v>42976</v>
      </c>
      <c r="B1181" s="387">
        <v>3.8868</v>
      </c>
      <c r="C1181" s="387">
        <v>5.8068</v>
      </c>
    </row>
    <row r="1182" spans="1:3">
      <c r="A1182" s="388">
        <v>42977</v>
      </c>
      <c r="B1182" s="387">
        <v>3.9443999999999999</v>
      </c>
      <c r="C1182" s="387">
        <v>5.8643999999999998</v>
      </c>
    </row>
    <row r="1183" spans="1:3">
      <c r="A1183" s="388">
        <v>42978</v>
      </c>
      <c r="B1183" s="387">
        <v>3.9430999999999998</v>
      </c>
      <c r="C1183" s="387">
        <v>5.8631000000000002</v>
      </c>
    </row>
    <row r="1184" spans="1:3">
      <c r="A1184" s="388">
        <v>42979</v>
      </c>
      <c r="B1184" s="387">
        <v>3.9716999999999998</v>
      </c>
      <c r="C1184" s="387">
        <v>5.8917000000000002</v>
      </c>
    </row>
    <row r="1185" spans="1:3">
      <c r="A1185" s="388">
        <v>42982</v>
      </c>
      <c r="B1185" s="387">
        <v>4.0018000000000002</v>
      </c>
      <c r="C1185" s="387">
        <v>5.9218000000000002</v>
      </c>
    </row>
    <row r="1186" spans="1:3">
      <c r="A1186" s="388">
        <v>42983</v>
      </c>
      <c r="B1186" s="387">
        <v>4.0091000000000001</v>
      </c>
      <c r="C1186" s="387">
        <v>5.9291</v>
      </c>
    </row>
    <row r="1187" spans="1:3">
      <c r="A1187" s="388">
        <v>42984</v>
      </c>
      <c r="B1187" s="387">
        <v>3.9834000000000001</v>
      </c>
      <c r="C1187" s="387">
        <v>5.9034000000000004</v>
      </c>
    </row>
    <row r="1188" spans="1:3">
      <c r="A1188" s="388">
        <v>42985</v>
      </c>
      <c r="B1188" s="387">
        <v>3.9836</v>
      </c>
      <c r="C1188" s="387">
        <v>5.9036</v>
      </c>
    </row>
    <row r="1189" spans="1:3">
      <c r="A1189" s="388">
        <v>42986</v>
      </c>
      <c r="B1189" s="387">
        <v>3.9830000000000001</v>
      </c>
      <c r="C1189" s="387">
        <v>5.9029999999999996</v>
      </c>
    </row>
    <row r="1190" spans="1:3">
      <c r="A1190" s="388">
        <v>42989</v>
      </c>
      <c r="B1190" s="387">
        <v>3.9967000000000001</v>
      </c>
      <c r="C1190" s="387">
        <v>5.9166999999999996</v>
      </c>
    </row>
    <row r="1191" spans="1:3">
      <c r="A1191" s="388">
        <v>42990</v>
      </c>
      <c r="B1191" s="387">
        <v>3.988</v>
      </c>
      <c r="C1191" s="387">
        <v>5.9080000000000004</v>
      </c>
    </row>
    <row r="1192" spans="1:3">
      <c r="A1192" s="388">
        <v>42991</v>
      </c>
      <c r="B1192" s="387">
        <v>3.9721000000000002</v>
      </c>
      <c r="C1192" s="387">
        <v>5.8921000000000001</v>
      </c>
    </row>
    <row r="1193" spans="1:3">
      <c r="A1193" s="388">
        <v>42992</v>
      </c>
      <c r="B1193" s="387">
        <v>3.9582999999999999</v>
      </c>
      <c r="C1193" s="387">
        <v>5.8783000000000003</v>
      </c>
    </row>
    <row r="1194" spans="1:3">
      <c r="A1194" s="388">
        <v>42993</v>
      </c>
      <c r="B1194" s="387">
        <v>3.9660000000000002</v>
      </c>
      <c r="C1194" s="387">
        <v>5.8860000000000001</v>
      </c>
    </row>
    <row r="1195" spans="1:3">
      <c r="A1195" s="388">
        <v>42996</v>
      </c>
      <c r="B1195" s="387">
        <v>3.97</v>
      </c>
      <c r="C1195" s="387">
        <v>5.89</v>
      </c>
    </row>
    <row r="1196" spans="1:3">
      <c r="A1196" s="388">
        <v>42997</v>
      </c>
      <c r="B1196" s="387">
        <v>3.9115000000000002</v>
      </c>
      <c r="C1196" s="387">
        <v>5.8315000000000001</v>
      </c>
    </row>
    <row r="1197" spans="1:3">
      <c r="A1197" s="388">
        <v>42998</v>
      </c>
      <c r="B1197" s="387">
        <v>3.9308000000000001</v>
      </c>
      <c r="C1197" s="387">
        <v>5.8507999999999996</v>
      </c>
    </row>
    <row r="1198" spans="1:3">
      <c r="A1198" s="388">
        <v>42999</v>
      </c>
      <c r="B1198" s="387">
        <v>3.9104999999999999</v>
      </c>
      <c r="C1198" s="387">
        <v>5.8304999999999998</v>
      </c>
    </row>
    <row r="1199" spans="1:3">
      <c r="A1199" s="388">
        <v>43000</v>
      </c>
      <c r="B1199" s="387">
        <v>3.9125000000000001</v>
      </c>
      <c r="C1199" s="387">
        <v>5.8324999999999996</v>
      </c>
    </row>
    <row r="1200" spans="1:3">
      <c r="A1200" s="388">
        <v>43003</v>
      </c>
      <c r="B1200" s="387">
        <v>3.8552</v>
      </c>
      <c r="C1200" s="387">
        <v>5.7751999999999999</v>
      </c>
    </row>
    <row r="1201" spans="1:3">
      <c r="A1201" s="388">
        <v>43004</v>
      </c>
      <c r="B1201" s="387">
        <v>3.8454999999999999</v>
      </c>
      <c r="C1201" s="387">
        <v>5.7655000000000003</v>
      </c>
    </row>
    <row r="1202" spans="1:3">
      <c r="A1202" s="388">
        <v>43005</v>
      </c>
      <c r="B1202" s="387">
        <v>3.9024999999999999</v>
      </c>
      <c r="C1202" s="387">
        <v>5.8224999999999998</v>
      </c>
    </row>
    <row r="1203" spans="1:3">
      <c r="A1203" s="388">
        <v>43006</v>
      </c>
      <c r="B1203" s="387">
        <v>3.9285000000000001</v>
      </c>
      <c r="C1203" s="387">
        <v>5.8484999999999996</v>
      </c>
    </row>
    <row r="1204" spans="1:3">
      <c r="A1204" s="388">
        <v>43007</v>
      </c>
      <c r="B1204" s="387">
        <v>3.9397000000000002</v>
      </c>
      <c r="C1204" s="387">
        <v>5.8597000000000001</v>
      </c>
    </row>
    <row r="1205" spans="1:3">
      <c r="A1205" s="388">
        <v>43017</v>
      </c>
      <c r="B1205" s="387">
        <v>3.9479000000000002</v>
      </c>
      <c r="C1205" s="387">
        <v>5.8678999999999997</v>
      </c>
    </row>
    <row r="1206" spans="1:3">
      <c r="A1206" s="388">
        <v>43018</v>
      </c>
      <c r="B1206" s="387">
        <v>3.9390000000000001</v>
      </c>
      <c r="C1206" s="387">
        <v>5.859</v>
      </c>
    </row>
    <row r="1207" spans="1:3">
      <c r="A1207" s="388">
        <v>43019</v>
      </c>
      <c r="B1207" s="387">
        <v>3.9569999999999999</v>
      </c>
      <c r="C1207" s="387">
        <v>5.8769999999999998</v>
      </c>
    </row>
    <row r="1208" spans="1:3">
      <c r="A1208" s="388">
        <v>43020</v>
      </c>
      <c r="B1208" s="387">
        <v>3.9752000000000001</v>
      </c>
      <c r="C1208" s="387">
        <v>5.8952</v>
      </c>
    </row>
    <row r="1209" spans="1:3">
      <c r="A1209" s="388">
        <v>43021</v>
      </c>
      <c r="B1209" s="387">
        <v>4.0789</v>
      </c>
      <c r="C1209" s="387">
        <v>5.9988999999999999</v>
      </c>
    </row>
    <row r="1210" spans="1:3">
      <c r="A1210" s="388">
        <v>43024</v>
      </c>
      <c r="B1210" s="387">
        <v>4.0824999999999996</v>
      </c>
      <c r="C1210" s="387">
        <v>6.0025000000000004</v>
      </c>
    </row>
    <row r="1211" spans="1:3">
      <c r="A1211" s="388">
        <v>43025</v>
      </c>
      <c r="B1211" s="387">
        <v>4.0865999999999998</v>
      </c>
      <c r="C1211" s="387">
        <v>6.0065999999999997</v>
      </c>
    </row>
    <row r="1212" spans="1:3">
      <c r="A1212" s="388">
        <v>43026</v>
      </c>
      <c r="B1212" s="387">
        <v>4.1406000000000001</v>
      </c>
      <c r="C1212" s="387">
        <v>6.0606</v>
      </c>
    </row>
    <row r="1213" spans="1:3">
      <c r="A1213" s="388">
        <v>43027</v>
      </c>
      <c r="B1213" s="387">
        <v>4.1109</v>
      </c>
      <c r="C1213" s="387">
        <v>6.0308999999999999</v>
      </c>
    </row>
    <row r="1214" spans="1:3">
      <c r="A1214" s="388">
        <v>43028</v>
      </c>
      <c r="B1214" s="387">
        <v>4.0694999999999997</v>
      </c>
      <c r="C1214" s="387">
        <v>5.9894999999999996</v>
      </c>
    </row>
    <row r="1215" spans="1:3">
      <c r="A1215" s="388">
        <v>43031</v>
      </c>
      <c r="B1215" s="387">
        <v>4.1266999999999996</v>
      </c>
      <c r="C1215" s="387">
        <v>6.0467000000000004</v>
      </c>
    </row>
    <row r="1216" spans="1:3">
      <c r="A1216" s="388">
        <v>43032</v>
      </c>
      <c r="B1216" s="387">
        <v>4.1773999999999996</v>
      </c>
      <c r="C1216" s="387">
        <v>6.0974000000000004</v>
      </c>
    </row>
    <row r="1217" spans="1:3">
      <c r="A1217" s="388">
        <v>43033</v>
      </c>
      <c r="B1217" s="387">
        <v>4.2160000000000002</v>
      </c>
      <c r="C1217" s="387">
        <v>6.1360000000000001</v>
      </c>
    </row>
    <row r="1218" spans="1:3">
      <c r="A1218" s="388">
        <v>43034</v>
      </c>
      <c r="B1218" s="387">
        <v>4.2111999999999998</v>
      </c>
      <c r="C1218" s="387">
        <v>6.1311999999999998</v>
      </c>
    </row>
  </sheetData>
  <phoneticPr fontId="2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2:C1218"/>
  <sheetViews>
    <sheetView workbookViewId="0">
      <selection activeCell="I9" sqref="I9"/>
    </sheetView>
  </sheetViews>
  <sheetFormatPr defaultRowHeight="14.25"/>
  <cols>
    <col min="1" max="1" width="10.75" customWidth="1"/>
  </cols>
  <sheetData>
    <row r="2" spans="1:3">
      <c r="A2" s="390">
        <v>41211</v>
      </c>
      <c r="B2" s="389">
        <v>1.109</v>
      </c>
      <c r="C2" s="389">
        <v>1.109</v>
      </c>
    </row>
    <row r="3" spans="1:3">
      <c r="A3" s="390">
        <v>41212</v>
      </c>
      <c r="B3" s="389">
        <v>1.109</v>
      </c>
      <c r="C3" s="389">
        <v>1.109</v>
      </c>
    </row>
    <row r="4" spans="1:3">
      <c r="A4" s="390">
        <v>41213</v>
      </c>
      <c r="B4" s="389">
        <v>1.1100000000000001</v>
      </c>
      <c r="C4" s="389">
        <v>1.1100000000000001</v>
      </c>
    </row>
    <row r="5" spans="1:3">
      <c r="A5" s="390">
        <v>41214</v>
      </c>
      <c r="B5" s="389">
        <v>1.1220000000000001</v>
      </c>
      <c r="C5" s="389">
        <v>1.1220000000000001</v>
      </c>
    </row>
    <row r="6" spans="1:3">
      <c r="A6" s="390">
        <v>41215</v>
      </c>
      <c r="B6" s="389">
        <v>1.1240000000000001</v>
      </c>
      <c r="C6" s="389">
        <v>1.1240000000000001</v>
      </c>
    </row>
    <row r="7" spans="1:3">
      <c r="A7" s="390">
        <v>41218</v>
      </c>
      <c r="B7" s="389">
        <v>1.123</v>
      </c>
      <c r="C7" s="389">
        <v>1.123</v>
      </c>
    </row>
    <row r="8" spans="1:3">
      <c r="A8" s="390">
        <v>41219</v>
      </c>
      <c r="B8" s="389">
        <v>1.1220000000000001</v>
      </c>
      <c r="C8" s="389">
        <v>1.1220000000000001</v>
      </c>
    </row>
    <row r="9" spans="1:3">
      <c r="A9" s="390">
        <v>41220</v>
      </c>
      <c r="B9" s="389">
        <v>1.1200000000000001</v>
      </c>
      <c r="C9" s="389">
        <v>1.1200000000000001</v>
      </c>
    </row>
    <row r="10" spans="1:3">
      <c r="A10" s="390">
        <v>41221</v>
      </c>
      <c r="B10" s="389">
        <v>1.109</v>
      </c>
      <c r="C10" s="389">
        <v>1.109</v>
      </c>
    </row>
    <row r="11" spans="1:3">
      <c r="A11" s="390">
        <v>41222</v>
      </c>
      <c r="B11" s="389">
        <v>1.107</v>
      </c>
      <c r="C11" s="389">
        <v>1.107</v>
      </c>
    </row>
    <row r="12" spans="1:3">
      <c r="A12" s="390">
        <v>41225</v>
      </c>
      <c r="B12" s="389">
        <v>1.1100000000000001</v>
      </c>
      <c r="C12" s="389">
        <v>1.1100000000000001</v>
      </c>
    </row>
    <row r="13" spans="1:3">
      <c r="A13" s="390">
        <v>41226</v>
      </c>
      <c r="B13" s="389">
        <v>1.1000000000000001</v>
      </c>
      <c r="C13" s="389">
        <v>1.1000000000000001</v>
      </c>
    </row>
    <row r="14" spans="1:3">
      <c r="A14" s="390">
        <v>41227</v>
      </c>
      <c r="B14" s="389">
        <v>1.103</v>
      </c>
      <c r="C14" s="389">
        <v>1.103</v>
      </c>
    </row>
    <row r="15" spans="1:3">
      <c r="A15" s="390">
        <v>41228</v>
      </c>
      <c r="B15" s="389">
        <v>1.0980000000000001</v>
      </c>
      <c r="C15" s="389">
        <v>1.0980000000000001</v>
      </c>
    </row>
    <row r="16" spans="1:3">
      <c r="A16" s="390">
        <v>41229</v>
      </c>
      <c r="B16" s="389">
        <v>1.093</v>
      </c>
      <c r="C16" s="389">
        <v>1.093</v>
      </c>
    </row>
    <row r="17" spans="1:3">
      <c r="A17" s="390">
        <v>41232</v>
      </c>
      <c r="B17" s="389">
        <v>1.0940000000000001</v>
      </c>
      <c r="C17" s="389">
        <v>1.0940000000000001</v>
      </c>
    </row>
    <row r="18" spans="1:3">
      <c r="A18" s="390">
        <v>41233</v>
      </c>
      <c r="B18" s="389">
        <v>1.0900000000000001</v>
      </c>
      <c r="C18" s="389">
        <v>1.0900000000000001</v>
      </c>
    </row>
    <row r="19" spans="1:3">
      <c r="A19" s="390">
        <v>41234</v>
      </c>
      <c r="B19" s="389">
        <v>1.0960000000000001</v>
      </c>
      <c r="C19" s="389">
        <v>1.0960000000000001</v>
      </c>
    </row>
    <row r="20" spans="1:3">
      <c r="A20" s="390">
        <v>41235</v>
      </c>
      <c r="B20" s="389">
        <v>1.091</v>
      </c>
      <c r="C20" s="389">
        <v>1.091</v>
      </c>
    </row>
    <row r="21" spans="1:3">
      <c r="A21" s="390">
        <v>41236</v>
      </c>
      <c r="B21" s="389">
        <v>1.095</v>
      </c>
      <c r="C21" s="389">
        <v>1.095</v>
      </c>
    </row>
    <row r="22" spans="1:3">
      <c r="A22" s="390">
        <v>41239</v>
      </c>
      <c r="B22" s="389">
        <v>1.085</v>
      </c>
      <c r="C22" s="389">
        <v>1.085</v>
      </c>
    </row>
    <row r="23" spans="1:3">
      <c r="A23" s="390">
        <v>41240</v>
      </c>
      <c r="B23" s="389">
        <v>1.077</v>
      </c>
      <c r="C23" s="389">
        <v>1.077</v>
      </c>
    </row>
    <row r="24" spans="1:3">
      <c r="A24" s="390">
        <v>41241</v>
      </c>
      <c r="B24" s="389">
        <v>1.07</v>
      </c>
      <c r="C24" s="389">
        <v>1.07</v>
      </c>
    </row>
    <row r="25" spans="1:3">
      <c r="A25" s="390">
        <v>41242</v>
      </c>
      <c r="B25" s="389">
        <v>1.0609999999999999</v>
      </c>
      <c r="C25" s="389">
        <v>1.0609999999999999</v>
      </c>
    </row>
    <row r="26" spans="1:3">
      <c r="A26" s="390">
        <v>41243</v>
      </c>
      <c r="B26" s="389">
        <v>1.0649999999999999</v>
      </c>
      <c r="C26" s="389">
        <v>1.0649999999999999</v>
      </c>
    </row>
    <row r="27" spans="1:3">
      <c r="A27" s="390">
        <v>41246</v>
      </c>
      <c r="B27" s="389">
        <v>1.06</v>
      </c>
      <c r="C27" s="389">
        <v>1.06</v>
      </c>
    </row>
    <row r="28" spans="1:3">
      <c r="A28" s="390">
        <v>41247</v>
      </c>
      <c r="B28" s="389">
        <v>1.0660000000000001</v>
      </c>
      <c r="C28" s="389">
        <v>1.0660000000000001</v>
      </c>
    </row>
    <row r="29" spans="1:3">
      <c r="A29" s="390">
        <v>41248</v>
      </c>
      <c r="B29" s="389">
        <v>1.0900000000000001</v>
      </c>
      <c r="C29" s="389">
        <v>1.0900000000000001</v>
      </c>
    </row>
    <row r="30" spans="1:3">
      <c r="A30" s="390">
        <v>41249</v>
      </c>
      <c r="B30" s="389">
        <v>1.089</v>
      </c>
      <c r="C30" s="389">
        <v>1.089</v>
      </c>
    </row>
    <row r="31" spans="1:3">
      <c r="A31" s="390">
        <v>41250</v>
      </c>
      <c r="B31" s="389">
        <v>1.1080000000000001</v>
      </c>
      <c r="C31" s="389">
        <v>1.1080000000000001</v>
      </c>
    </row>
    <row r="32" spans="1:3">
      <c r="A32" s="390">
        <v>41253</v>
      </c>
      <c r="B32" s="389">
        <v>1.119</v>
      </c>
      <c r="C32" s="389">
        <v>1.119</v>
      </c>
    </row>
    <row r="33" spans="1:3">
      <c r="A33" s="390">
        <v>41254</v>
      </c>
      <c r="B33" s="389">
        <v>1.115</v>
      </c>
      <c r="C33" s="389">
        <v>1.115</v>
      </c>
    </row>
    <row r="34" spans="1:3">
      <c r="A34" s="390">
        <v>41255</v>
      </c>
      <c r="B34" s="389">
        <v>1.1140000000000001</v>
      </c>
      <c r="C34" s="389">
        <v>1.1140000000000001</v>
      </c>
    </row>
    <row r="35" spans="1:3">
      <c r="A35" s="390">
        <v>41256</v>
      </c>
      <c r="B35" s="389">
        <v>1.105</v>
      </c>
      <c r="C35" s="389">
        <v>1.105</v>
      </c>
    </row>
    <row r="36" spans="1:3">
      <c r="A36" s="390">
        <v>41257</v>
      </c>
      <c r="B36" s="389">
        <v>1.145</v>
      </c>
      <c r="C36" s="389">
        <v>1.145</v>
      </c>
    </row>
    <row r="37" spans="1:3">
      <c r="A37" s="390">
        <v>41260</v>
      </c>
      <c r="B37" s="389">
        <v>1.1519999999999999</v>
      </c>
      <c r="C37" s="389">
        <v>1.1519999999999999</v>
      </c>
    </row>
    <row r="38" spans="1:3">
      <c r="A38" s="390">
        <v>41261</v>
      </c>
      <c r="B38" s="389">
        <v>1.149</v>
      </c>
      <c r="C38" s="389">
        <v>1.149</v>
      </c>
    </row>
    <row r="39" spans="1:3">
      <c r="A39" s="390">
        <v>41262</v>
      </c>
      <c r="B39" s="389">
        <v>1.151</v>
      </c>
      <c r="C39" s="389">
        <v>1.151</v>
      </c>
    </row>
    <row r="40" spans="1:3">
      <c r="A40" s="390">
        <v>41263</v>
      </c>
      <c r="B40" s="389">
        <v>1.159</v>
      </c>
      <c r="C40" s="389">
        <v>1.159</v>
      </c>
    </row>
    <row r="41" spans="1:3">
      <c r="A41" s="390">
        <v>41264</v>
      </c>
      <c r="B41" s="389">
        <v>1.153</v>
      </c>
      <c r="C41" s="389">
        <v>1.153</v>
      </c>
    </row>
    <row r="42" spans="1:3">
      <c r="A42" s="390">
        <v>41267</v>
      </c>
      <c r="B42" s="389">
        <v>1.1579999999999999</v>
      </c>
      <c r="C42" s="389">
        <v>1.1579999999999999</v>
      </c>
    </row>
    <row r="43" spans="1:3">
      <c r="A43" s="390">
        <v>41268</v>
      </c>
      <c r="B43" s="389">
        <v>1.18</v>
      </c>
      <c r="C43" s="389">
        <v>1.18</v>
      </c>
    </row>
    <row r="44" spans="1:3">
      <c r="A44" s="390">
        <v>41269</v>
      </c>
      <c r="B44" s="389">
        <v>1.1950000000000001</v>
      </c>
      <c r="C44" s="389">
        <v>1.1950000000000001</v>
      </c>
    </row>
    <row r="45" spans="1:3">
      <c r="A45" s="390">
        <v>41270</v>
      </c>
      <c r="B45" s="389">
        <v>1.19</v>
      </c>
      <c r="C45" s="389">
        <v>1.19</v>
      </c>
    </row>
    <row r="46" spans="1:3">
      <c r="A46" s="390">
        <v>41271</v>
      </c>
      <c r="B46" s="389">
        <v>1.2230000000000001</v>
      </c>
      <c r="C46" s="389">
        <v>1.2230000000000001</v>
      </c>
    </row>
    <row r="47" spans="1:3">
      <c r="A47" s="390">
        <v>41274</v>
      </c>
      <c r="B47" s="389">
        <v>1.26</v>
      </c>
      <c r="C47" s="389">
        <v>1.26</v>
      </c>
    </row>
    <row r="48" spans="1:3">
      <c r="A48" s="390">
        <v>41278</v>
      </c>
      <c r="B48" s="389">
        <v>1.2410000000000001</v>
      </c>
      <c r="C48" s="389">
        <v>1.2410000000000001</v>
      </c>
    </row>
    <row r="49" spans="1:3">
      <c r="A49" s="390">
        <v>41281</v>
      </c>
      <c r="B49" s="389">
        <v>1.2330000000000001</v>
      </c>
      <c r="C49" s="389">
        <v>1.2330000000000001</v>
      </c>
    </row>
    <row r="50" spans="1:3">
      <c r="A50" s="390">
        <v>41282</v>
      </c>
      <c r="B50" s="389">
        <v>1.2270000000000001</v>
      </c>
      <c r="C50" s="389">
        <v>1.2270000000000001</v>
      </c>
    </row>
    <row r="51" spans="1:3">
      <c r="A51" s="390">
        <v>41283</v>
      </c>
      <c r="B51" s="389">
        <v>1.226</v>
      </c>
      <c r="C51" s="389">
        <v>1.226</v>
      </c>
    </row>
    <row r="52" spans="1:3">
      <c r="A52" s="390">
        <v>41284</v>
      </c>
      <c r="B52" s="389">
        <v>1.2270000000000001</v>
      </c>
      <c r="C52" s="389">
        <v>1.2270000000000001</v>
      </c>
    </row>
    <row r="53" spans="1:3">
      <c r="A53" s="390">
        <v>41285</v>
      </c>
      <c r="B53" s="389">
        <v>1.2050000000000001</v>
      </c>
      <c r="C53" s="389">
        <v>1.2050000000000001</v>
      </c>
    </row>
    <row r="54" spans="1:3">
      <c r="A54" s="390">
        <v>41288</v>
      </c>
      <c r="B54" s="389">
        <v>1.2430000000000001</v>
      </c>
      <c r="C54" s="389">
        <v>1.2430000000000001</v>
      </c>
    </row>
    <row r="55" spans="1:3">
      <c r="A55" s="390">
        <v>41289</v>
      </c>
      <c r="B55" s="389">
        <v>1.262</v>
      </c>
      <c r="C55" s="389">
        <v>1.262</v>
      </c>
    </row>
    <row r="56" spans="1:3">
      <c r="A56" s="390">
        <v>41290</v>
      </c>
      <c r="B56" s="389">
        <v>1.2490000000000001</v>
      </c>
      <c r="C56" s="389">
        <v>1.2490000000000001</v>
      </c>
    </row>
    <row r="57" spans="1:3">
      <c r="A57" s="390">
        <v>41291</v>
      </c>
      <c r="B57" s="389">
        <v>1.238</v>
      </c>
      <c r="C57" s="389">
        <v>1.238</v>
      </c>
    </row>
    <row r="58" spans="1:3">
      <c r="A58" s="390">
        <v>41292</v>
      </c>
      <c r="B58" s="389">
        <v>1.2569999999999999</v>
      </c>
      <c r="C58" s="389">
        <v>1.2569999999999999</v>
      </c>
    </row>
    <row r="59" spans="1:3">
      <c r="A59" s="390">
        <v>41295</v>
      </c>
      <c r="B59" s="389">
        <v>1.268</v>
      </c>
      <c r="C59" s="389">
        <v>1.268</v>
      </c>
    </row>
    <row r="60" spans="1:3">
      <c r="A60" s="390">
        <v>41296</v>
      </c>
      <c r="B60" s="389">
        <v>1.2509999999999999</v>
      </c>
      <c r="C60" s="389">
        <v>1.2509999999999999</v>
      </c>
    </row>
    <row r="61" spans="1:3">
      <c r="A61" s="390">
        <v>41297</v>
      </c>
      <c r="B61" s="389">
        <v>1.248</v>
      </c>
      <c r="C61" s="389">
        <v>1.248</v>
      </c>
    </row>
    <row r="62" spans="1:3">
      <c r="A62" s="390">
        <v>41298</v>
      </c>
      <c r="B62" s="389">
        <v>1.224</v>
      </c>
      <c r="C62" s="389">
        <v>1.224</v>
      </c>
    </row>
    <row r="63" spans="1:3">
      <c r="A63" s="390">
        <v>41299</v>
      </c>
      <c r="B63" s="389">
        <v>1.2230000000000001</v>
      </c>
      <c r="C63" s="389">
        <v>1.2230000000000001</v>
      </c>
    </row>
    <row r="64" spans="1:3">
      <c r="A64" s="390">
        <v>41302</v>
      </c>
      <c r="B64" s="389">
        <v>1.2669999999999999</v>
      </c>
      <c r="C64" s="389">
        <v>1.2669999999999999</v>
      </c>
    </row>
    <row r="65" spans="1:3">
      <c r="A65" s="390">
        <v>41303</v>
      </c>
      <c r="B65" s="389">
        <v>1.282</v>
      </c>
      <c r="C65" s="389">
        <v>1.282</v>
      </c>
    </row>
    <row r="66" spans="1:3">
      <c r="A66" s="390">
        <v>41304</v>
      </c>
      <c r="B66" s="389">
        <v>1.2889999999999999</v>
      </c>
      <c r="C66" s="389">
        <v>1.2889999999999999</v>
      </c>
    </row>
    <row r="67" spans="1:3">
      <c r="A67" s="390">
        <v>41305</v>
      </c>
      <c r="B67" s="389">
        <v>1.284</v>
      </c>
      <c r="C67" s="389">
        <v>1.284</v>
      </c>
    </row>
    <row r="68" spans="1:3">
      <c r="A68" s="390">
        <v>41306</v>
      </c>
      <c r="B68" s="389">
        <v>1.3089999999999999</v>
      </c>
      <c r="C68" s="389">
        <v>1.3089999999999999</v>
      </c>
    </row>
    <row r="69" spans="1:3">
      <c r="A69" s="390">
        <v>41309</v>
      </c>
      <c r="B69" s="389">
        <v>1.31</v>
      </c>
      <c r="C69" s="389">
        <v>1.31</v>
      </c>
    </row>
    <row r="70" spans="1:3">
      <c r="A70" s="390">
        <v>41310</v>
      </c>
      <c r="B70" s="389">
        <v>1.3240000000000001</v>
      </c>
      <c r="C70" s="389">
        <v>1.3240000000000001</v>
      </c>
    </row>
    <row r="71" spans="1:3">
      <c r="A71" s="390">
        <v>41311</v>
      </c>
      <c r="B71" s="389">
        <v>1.329</v>
      </c>
      <c r="C71" s="389">
        <v>1.329</v>
      </c>
    </row>
    <row r="72" spans="1:3">
      <c r="A72" s="390">
        <v>41312</v>
      </c>
      <c r="B72" s="389">
        <v>1.3320000000000001</v>
      </c>
      <c r="C72" s="389">
        <v>1.3320000000000001</v>
      </c>
    </row>
    <row r="73" spans="1:3">
      <c r="A73" s="390">
        <v>41313</v>
      </c>
      <c r="B73" s="389">
        <v>1.3540000000000001</v>
      </c>
      <c r="C73" s="389">
        <v>1.3540000000000001</v>
      </c>
    </row>
    <row r="74" spans="1:3">
      <c r="A74" s="390">
        <v>41323</v>
      </c>
      <c r="B74" s="389">
        <v>1.3420000000000001</v>
      </c>
      <c r="C74" s="389">
        <v>1.3420000000000001</v>
      </c>
    </row>
    <row r="75" spans="1:3">
      <c r="A75" s="390">
        <v>41324</v>
      </c>
      <c r="B75" s="389">
        <v>1.2989999999999999</v>
      </c>
      <c r="C75" s="389">
        <v>1.2989999999999999</v>
      </c>
    </row>
    <row r="76" spans="1:3">
      <c r="A76" s="390">
        <v>41325</v>
      </c>
      <c r="B76" s="389">
        <v>1.323</v>
      </c>
      <c r="C76" s="389">
        <v>1.323</v>
      </c>
    </row>
    <row r="77" spans="1:3">
      <c r="A77" s="390">
        <v>41326</v>
      </c>
      <c r="B77" s="389">
        <v>1.296</v>
      </c>
      <c r="C77" s="389">
        <v>1.296</v>
      </c>
    </row>
    <row r="78" spans="1:3">
      <c r="A78" s="390">
        <v>41327</v>
      </c>
      <c r="B78" s="389">
        <v>1.296</v>
      </c>
      <c r="C78" s="389">
        <v>1.296</v>
      </c>
    </row>
    <row r="79" spans="1:3">
      <c r="A79" s="390">
        <v>41330</v>
      </c>
      <c r="B79" s="389">
        <v>1.3029999999999999</v>
      </c>
      <c r="C79" s="389">
        <v>1.3029999999999999</v>
      </c>
    </row>
    <row r="80" spans="1:3">
      <c r="A80" s="390">
        <v>41331</v>
      </c>
      <c r="B80" s="389">
        <v>1.2869999999999999</v>
      </c>
      <c r="C80" s="389">
        <v>1.2869999999999999</v>
      </c>
    </row>
    <row r="81" spans="1:3">
      <c r="A81" s="390">
        <v>41332</v>
      </c>
      <c r="B81" s="389">
        <v>1.288</v>
      </c>
      <c r="C81" s="389">
        <v>1.288</v>
      </c>
    </row>
    <row r="82" spans="1:3">
      <c r="A82" s="390">
        <v>41333</v>
      </c>
      <c r="B82" s="389">
        <v>1.3129999999999999</v>
      </c>
      <c r="C82" s="389">
        <v>1.3129999999999999</v>
      </c>
    </row>
    <row r="83" spans="1:3">
      <c r="A83" s="390">
        <v>41334</v>
      </c>
      <c r="B83" s="389">
        <v>1.327</v>
      </c>
      <c r="C83" s="389">
        <v>1.327</v>
      </c>
    </row>
    <row r="84" spans="1:3">
      <c r="A84" s="390">
        <v>41337</v>
      </c>
      <c r="B84" s="389">
        <v>1.284</v>
      </c>
      <c r="C84" s="389">
        <v>1.284</v>
      </c>
    </row>
    <row r="85" spans="1:3">
      <c r="A85" s="390">
        <v>41338</v>
      </c>
      <c r="B85" s="389">
        <v>1.304</v>
      </c>
      <c r="C85" s="389">
        <v>1.304</v>
      </c>
    </row>
    <row r="86" spans="1:3">
      <c r="A86" s="390">
        <v>41339</v>
      </c>
      <c r="B86" s="389">
        <v>1.3180000000000001</v>
      </c>
      <c r="C86" s="389">
        <v>1.3180000000000001</v>
      </c>
    </row>
    <row r="87" spans="1:3">
      <c r="A87" s="390">
        <v>41340</v>
      </c>
      <c r="B87" s="389">
        <v>1.304</v>
      </c>
      <c r="C87" s="389">
        <v>1.304</v>
      </c>
    </row>
    <row r="88" spans="1:3">
      <c r="A88" s="390">
        <v>41341</v>
      </c>
      <c r="B88" s="389">
        <v>1.2969999999999999</v>
      </c>
      <c r="C88" s="389">
        <v>1.2969999999999999</v>
      </c>
    </row>
    <row r="89" spans="1:3">
      <c r="A89" s="390">
        <v>41344</v>
      </c>
      <c r="B89" s="389">
        <v>1.296</v>
      </c>
      <c r="C89" s="389">
        <v>1.296</v>
      </c>
    </row>
    <row r="90" spans="1:3">
      <c r="A90" s="390">
        <v>41345</v>
      </c>
      <c r="B90" s="389">
        <v>1.2669999999999999</v>
      </c>
      <c r="C90" s="389">
        <v>1.2669999999999999</v>
      </c>
    </row>
    <row r="91" spans="1:3">
      <c r="A91" s="390">
        <v>41346</v>
      </c>
      <c r="B91" s="389">
        <v>1.256</v>
      </c>
      <c r="C91" s="389">
        <v>1.256</v>
      </c>
    </row>
    <row r="92" spans="1:3">
      <c r="A92" s="390">
        <v>41347</v>
      </c>
      <c r="B92" s="389">
        <v>1.2609999999999999</v>
      </c>
      <c r="C92" s="389">
        <v>1.2609999999999999</v>
      </c>
    </row>
    <row r="93" spans="1:3">
      <c r="A93" s="390">
        <v>41348</v>
      </c>
      <c r="B93" s="389">
        <v>1.2669999999999999</v>
      </c>
      <c r="C93" s="389">
        <v>1.2669999999999999</v>
      </c>
    </row>
    <row r="94" spans="1:3">
      <c r="A94" s="390">
        <v>41351</v>
      </c>
      <c r="B94" s="389">
        <v>1.256</v>
      </c>
      <c r="C94" s="389">
        <v>1.256</v>
      </c>
    </row>
    <row r="95" spans="1:3">
      <c r="A95" s="390">
        <v>41352</v>
      </c>
      <c r="B95" s="389">
        <v>1.2549999999999999</v>
      </c>
      <c r="C95" s="389">
        <v>1.2549999999999999</v>
      </c>
    </row>
    <row r="96" spans="1:3">
      <c r="A96" s="390">
        <v>41353</v>
      </c>
      <c r="B96" s="389">
        <v>1.282</v>
      </c>
      <c r="C96" s="389">
        <v>1.282</v>
      </c>
    </row>
    <row r="97" spans="1:3">
      <c r="A97" s="390">
        <v>41354</v>
      </c>
      <c r="B97" s="389">
        <v>1.2909999999999999</v>
      </c>
      <c r="C97" s="389">
        <v>1.2909999999999999</v>
      </c>
    </row>
    <row r="98" spans="1:3">
      <c r="A98" s="390">
        <v>41355</v>
      </c>
      <c r="B98" s="389">
        <v>1.2909999999999999</v>
      </c>
      <c r="C98" s="389">
        <v>1.2909999999999999</v>
      </c>
    </row>
    <row r="99" spans="1:3">
      <c r="A99" s="390">
        <v>41358</v>
      </c>
      <c r="B99" s="389">
        <v>1.2869999999999999</v>
      </c>
      <c r="C99" s="389">
        <v>1.2869999999999999</v>
      </c>
    </row>
    <row r="100" spans="1:3">
      <c r="A100" s="390">
        <v>41359</v>
      </c>
      <c r="B100" s="389">
        <v>1.2769999999999999</v>
      </c>
      <c r="C100" s="389">
        <v>1.2769999999999999</v>
      </c>
    </row>
    <row r="101" spans="1:3">
      <c r="A101" s="390">
        <v>41360</v>
      </c>
      <c r="B101" s="389">
        <v>1.2809999999999999</v>
      </c>
      <c r="C101" s="389">
        <v>1.2809999999999999</v>
      </c>
    </row>
    <row r="102" spans="1:3">
      <c r="A102" s="390">
        <v>41361</v>
      </c>
      <c r="B102" s="389">
        <v>1.2589999999999999</v>
      </c>
      <c r="C102" s="389">
        <v>1.2589999999999999</v>
      </c>
    </row>
    <row r="103" spans="1:3">
      <c r="A103" s="390">
        <v>41362</v>
      </c>
      <c r="B103" s="389">
        <v>1.2569999999999999</v>
      </c>
      <c r="C103" s="389">
        <v>1.2569999999999999</v>
      </c>
    </row>
    <row r="104" spans="1:3">
      <c r="A104" s="390">
        <v>41365</v>
      </c>
      <c r="B104" s="389">
        <v>1.2609999999999999</v>
      </c>
      <c r="C104" s="389">
        <v>1.2609999999999999</v>
      </c>
    </row>
    <row r="105" spans="1:3">
      <c r="A105" s="390">
        <v>41366</v>
      </c>
      <c r="B105" s="389">
        <v>1.2490000000000001</v>
      </c>
      <c r="C105" s="389">
        <v>1.2490000000000001</v>
      </c>
    </row>
    <row r="106" spans="1:3">
      <c r="A106" s="390">
        <v>41367</v>
      </c>
      <c r="B106" s="389">
        <v>1.24</v>
      </c>
      <c r="C106" s="389">
        <v>1.24</v>
      </c>
    </row>
    <row r="107" spans="1:3">
      <c r="A107" s="390">
        <v>41372</v>
      </c>
      <c r="B107" s="389">
        <v>1.2370000000000001</v>
      </c>
      <c r="C107" s="389">
        <v>1.2370000000000001</v>
      </c>
    </row>
    <row r="108" spans="1:3">
      <c r="A108" s="390">
        <v>41373</v>
      </c>
      <c r="B108" s="389">
        <v>1.248</v>
      </c>
      <c r="C108" s="389">
        <v>1.248</v>
      </c>
    </row>
    <row r="109" spans="1:3">
      <c r="A109" s="390">
        <v>41374</v>
      </c>
      <c r="B109" s="389">
        <v>1.248</v>
      </c>
      <c r="C109" s="389">
        <v>1.248</v>
      </c>
    </row>
    <row r="110" spans="1:3">
      <c r="A110" s="390">
        <v>41375</v>
      </c>
      <c r="B110" s="389">
        <v>1.2470000000000001</v>
      </c>
      <c r="C110" s="389">
        <v>1.2470000000000001</v>
      </c>
    </row>
    <row r="111" spans="1:3">
      <c r="A111" s="390">
        <v>41376</v>
      </c>
      <c r="B111" s="389">
        <v>1.242</v>
      </c>
      <c r="C111" s="389">
        <v>1.242</v>
      </c>
    </row>
    <row r="112" spans="1:3">
      <c r="A112" s="390">
        <v>41379</v>
      </c>
      <c r="B112" s="389">
        <v>1.234</v>
      </c>
      <c r="C112" s="389">
        <v>1.234</v>
      </c>
    </row>
    <row r="113" spans="1:3">
      <c r="A113" s="390">
        <v>41380</v>
      </c>
      <c r="B113" s="389">
        <v>1.244</v>
      </c>
      <c r="C113" s="389">
        <v>1.244</v>
      </c>
    </row>
    <row r="114" spans="1:3">
      <c r="A114" s="390">
        <v>41381</v>
      </c>
      <c r="B114" s="389">
        <v>1.248</v>
      </c>
      <c r="C114" s="389">
        <v>1.248</v>
      </c>
    </row>
    <row r="115" spans="1:3">
      <c r="A115" s="390">
        <v>41382</v>
      </c>
      <c r="B115" s="389">
        <v>1.252</v>
      </c>
      <c r="C115" s="389">
        <v>1.252</v>
      </c>
    </row>
    <row r="116" spans="1:3">
      <c r="A116" s="390">
        <v>41383</v>
      </c>
      <c r="B116" s="389">
        <v>1.2729999999999999</v>
      </c>
      <c r="C116" s="389">
        <v>1.2729999999999999</v>
      </c>
    </row>
    <row r="117" spans="1:3">
      <c r="A117" s="390">
        <v>41386</v>
      </c>
      <c r="B117" s="389">
        <v>1.2809999999999999</v>
      </c>
      <c r="C117" s="389">
        <v>1.2809999999999999</v>
      </c>
    </row>
    <row r="118" spans="1:3">
      <c r="A118" s="390">
        <v>41387</v>
      </c>
      <c r="B118" s="389">
        <v>1.256</v>
      </c>
      <c r="C118" s="389">
        <v>1.256</v>
      </c>
    </row>
    <row r="119" spans="1:3">
      <c r="A119" s="390">
        <v>41388</v>
      </c>
      <c r="B119" s="389">
        <v>1.2689999999999999</v>
      </c>
      <c r="C119" s="389">
        <v>1.2689999999999999</v>
      </c>
    </row>
    <row r="120" spans="1:3">
      <c r="A120" s="390">
        <v>41389</v>
      </c>
      <c r="B120" s="389">
        <v>1.2589999999999999</v>
      </c>
      <c r="C120" s="389">
        <v>1.2589999999999999</v>
      </c>
    </row>
    <row r="121" spans="1:3">
      <c r="A121" s="390">
        <v>41390</v>
      </c>
      <c r="B121" s="389">
        <v>1.2470000000000001</v>
      </c>
      <c r="C121" s="389">
        <v>1.2470000000000001</v>
      </c>
    </row>
    <row r="122" spans="1:3">
      <c r="A122" s="390">
        <v>41396</v>
      </c>
      <c r="B122" s="389">
        <v>1.252</v>
      </c>
      <c r="C122" s="389">
        <v>1.252</v>
      </c>
    </row>
    <row r="123" spans="1:3">
      <c r="A123" s="390">
        <v>41397</v>
      </c>
      <c r="B123" s="389">
        <v>1.27</v>
      </c>
      <c r="C123" s="389">
        <v>1.27</v>
      </c>
    </row>
    <row r="124" spans="1:3">
      <c r="A124" s="390">
        <v>41400</v>
      </c>
      <c r="B124" s="389">
        <v>1.282</v>
      </c>
      <c r="C124" s="389">
        <v>1.282</v>
      </c>
    </row>
    <row r="125" spans="1:3">
      <c r="A125" s="390">
        <v>41401</v>
      </c>
      <c r="B125" s="389">
        <v>1.286</v>
      </c>
      <c r="C125" s="389">
        <v>1.286</v>
      </c>
    </row>
    <row r="126" spans="1:3">
      <c r="A126" s="390">
        <v>41402</v>
      </c>
      <c r="B126" s="389">
        <v>1.294</v>
      </c>
      <c r="C126" s="389">
        <v>1.294</v>
      </c>
    </row>
    <row r="127" spans="1:3">
      <c r="A127" s="390">
        <v>41403</v>
      </c>
      <c r="B127" s="389">
        <v>1.284</v>
      </c>
      <c r="C127" s="389">
        <v>1.284</v>
      </c>
    </row>
    <row r="128" spans="1:3">
      <c r="A128" s="390">
        <v>41404</v>
      </c>
      <c r="B128" s="389">
        <v>1.29</v>
      </c>
      <c r="C128" s="389">
        <v>1.29</v>
      </c>
    </row>
    <row r="129" spans="1:3">
      <c r="A129" s="390">
        <v>41407</v>
      </c>
      <c r="B129" s="389">
        <v>1.292</v>
      </c>
      <c r="C129" s="389">
        <v>1.292</v>
      </c>
    </row>
    <row r="130" spans="1:3">
      <c r="A130" s="390">
        <v>41408</v>
      </c>
      <c r="B130" s="389">
        <v>1.2829999999999999</v>
      </c>
      <c r="C130" s="389">
        <v>1.2829999999999999</v>
      </c>
    </row>
    <row r="131" spans="1:3">
      <c r="A131" s="390">
        <v>41409</v>
      </c>
      <c r="B131" s="389">
        <v>1.2829999999999999</v>
      </c>
      <c r="C131" s="389">
        <v>1.2829999999999999</v>
      </c>
    </row>
    <row r="132" spans="1:3">
      <c r="A132" s="390">
        <v>41410</v>
      </c>
      <c r="B132" s="389">
        <v>1.2969999999999999</v>
      </c>
      <c r="C132" s="389">
        <v>1.2969999999999999</v>
      </c>
    </row>
    <row r="133" spans="1:3">
      <c r="A133" s="390">
        <v>41411</v>
      </c>
      <c r="B133" s="389">
        <v>1.3220000000000001</v>
      </c>
      <c r="C133" s="389">
        <v>1.3220000000000001</v>
      </c>
    </row>
    <row r="134" spans="1:3">
      <c r="A134" s="390">
        <v>41414</v>
      </c>
      <c r="B134" s="389">
        <v>1.3440000000000001</v>
      </c>
      <c r="C134" s="389">
        <v>1.3440000000000001</v>
      </c>
    </row>
    <row r="135" spans="1:3">
      <c r="A135" s="390">
        <v>41415</v>
      </c>
      <c r="B135" s="389">
        <v>1.355</v>
      </c>
      <c r="C135" s="389">
        <v>1.355</v>
      </c>
    </row>
    <row r="136" spans="1:3">
      <c r="A136" s="390">
        <v>41416</v>
      </c>
      <c r="B136" s="389">
        <v>1.345</v>
      </c>
      <c r="C136" s="389">
        <v>1.345</v>
      </c>
    </row>
    <row r="137" spans="1:3">
      <c r="A137" s="390">
        <v>41417</v>
      </c>
      <c r="B137" s="389">
        <v>1.3340000000000001</v>
      </c>
      <c r="C137" s="389">
        <v>1.3340000000000001</v>
      </c>
    </row>
    <row r="138" spans="1:3">
      <c r="A138" s="390">
        <v>41418</v>
      </c>
      <c r="B138" s="389">
        <v>1.35</v>
      </c>
      <c r="C138" s="389">
        <v>1.35</v>
      </c>
    </row>
    <row r="139" spans="1:3">
      <c r="A139" s="390">
        <v>41421</v>
      </c>
      <c r="B139" s="389">
        <v>1.3740000000000001</v>
      </c>
      <c r="C139" s="389">
        <v>1.3740000000000001</v>
      </c>
    </row>
    <row r="140" spans="1:3">
      <c r="A140" s="390">
        <v>41422</v>
      </c>
      <c r="B140" s="389">
        <v>1.387</v>
      </c>
      <c r="C140" s="389">
        <v>1.387</v>
      </c>
    </row>
    <row r="141" spans="1:3">
      <c r="A141" s="390">
        <v>41423</v>
      </c>
      <c r="B141" s="389">
        <v>1.4</v>
      </c>
      <c r="C141" s="389">
        <v>1.4</v>
      </c>
    </row>
    <row r="142" spans="1:3">
      <c r="A142" s="390">
        <v>41424</v>
      </c>
      <c r="B142" s="389">
        <v>1.4059999999999999</v>
      </c>
      <c r="C142" s="389">
        <v>1.4059999999999999</v>
      </c>
    </row>
    <row r="143" spans="1:3">
      <c r="A143" s="390">
        <v>41425</v>
      </c>
      <c r="B143" s="389">
        <v>1.393</v>
      </c>
      <c r="C143" s="389">
        <v>1.393</v>
      </c>
    </row>
    <row r="144" spans="1:3">
      <c r="A144" s="390">
        <v>41428</v>
      </c>
      <c r="B144" s="389">
        <v>1.381</v>
      </c>
      <c r="C144" s="389">
        <v>1.381</v>
      </c>
    </row>
    <row r="145" spans="1:3">
      <c r="A145" s="390">
        <v>41429</v>
      </c>
      <c r="B145" s="389">
        <v>1.361</v>
      </c>
      <c r="C145" s="389">
        <v>1.361</v>
      </c>
    </row>
    <row r="146" spans="1:3">
      <c r="A146" s="390">
        <v>41430</v>
      </c>
      <c r="B146" s="389">
        <v>1.36</v>
      </c>
      <c r="C146" s="389">
        <v>1.36</v>
      </c>
    </row>
    <row r="147" spans="1:3">
      <c r="A147" s="390">
        <v>41431</v>
      </c>
      <c r="B147" s="389">
        <v>1.3460000000000001</v>
      </c>
      <c r="C147" s="389">
        <v>1.3460000000000001</v>
      </c>
    </row>
    <row r="148" spans="1:3">
      <c r="A148" s="390">
        <v>41432</v>
      </c>
      <c r="B148" s="389">
        <v>1.33</v>
      </c>
      <c r="C148" s="389">
        <v>1.33</v>
      </c>
    </row>
    <row r="149" spans="1:3">
      <c r="A149" s="390">
        <v>41438</v>
      </c>
      <c r="B149" s="389">
        <v>1.3120000000000001</v>
      </c>
      <c r="C149" s="389">
        <v>1.3120000000000001</v>
      </c>
    </row>
    <row r="150" spans="1:3">
      <c r="A150" s="390">
        <v>41439</v>
      </c>
      <c r="B150" s="389">
        <v>1.329</v>
      </c>
      <c r="C150" s="389">
        <v>1.329</v>
      </c>
    </row>
    <row r="151" spans="1:3">
      <c r="A151" s="390">
        <v>41442</v>
      </c>
      <c r="B151" s="389">
        <v>1.3260000000000001</v>
      </c>
      <c r="C151" s="389">
        <v>1.3260000000000001</v>
      </c>
    </row>
    <row r="152" spans="1:3">
      <c r="A152" s="390">
        <v>41443</v>
      </c>
      <c r="B152" s="389">
        <v>1.3320000000000001</v>
      </c>
      <c r="C152" s="389">
        <v>1.3320000000000001</v>
      </c>
    </row>
    <row r="153" spans="1:3">
      <c r="A153" s="390">
        <v>41444</v>
      </c>
      <c r="B153" s="389">
        <v>1.331</v>
      </c>
      <c r="C153" s="389">
        <v>1.331</v>
      </c>
    </row>
    <row r="154" spans="1:3">
      <c r="A154" s="390">
        <v>41445</v>
      </c>
      <c r="B154" s="389">
        <v>1.3069999999999999</v>
      </c>
      <c r="C154" s="389">
        <v>1.3069999999999999</v>
      </c>
    </row>
    <row r="155" spans="1:3">
      <c r="A155" s="390">
        <v>41446</v>
      </c>
      <c r="B155" s="389">
        <v>1.306</v>
      </c>
      <c r="C155" s="389">
        <v>1.306</v>
      </c>
    </row>
    <row r="156" spans="1:3">
      <c r="A156" s="390">
        <v>41449</v>
      </c>
      <c r="B156" s="389">
        <v>1.2629999999999999</v>
      </c>
      <c r="C156" s="389">
        <v>1.2629999999999999</v>
      </c>
    </row>
    <row r="157" spans="1:3">
      <c r="A157" s="390">
        <v>41450</v>
      </c>
      <c r="B157" s="389">
        <v>1.2629999999999999</v>
      </c>
      <c r="C157" s="389">
        <v>1.2629999999999999</v>
      </c>
    </row>
    <row r="158" spans="1:3">
      <c r="A158" s="390">
        <v>41451</v>
      </c>
      <c r="B158" s="389">
        <v>1.2769999999999999</v>
      </c>
      <c r="C158" s="389">
        <v>1.2769999999999999</v>
      </c>
    </row>
    <row r="159" spans="1:3">
      <c r="A159" s="390">
        <v>41452</v>
      </c>
      <c r="B159" s="389">
        <v>1.266</v>
      </c>
      <c r="C159" s="389">
        <v>1.266</v>
      </c>
    </row>
    <row r="160" spans="1:3">
      <c r="A160" s="390">
        <v>41453</v>
      </c>
      <c r="B160" s="389">
        <v>1.272</v>
      </c>
      <c r="C160" s="389">
        <v>1.272</v>
      </c>
    </row>
    <row r="161" spans="1:3">
      <c r="A161" s="390">
        <v>41455</v>
      </c>
      <c r="B161" s="389">
        <v>1.272</v>
      </c>
      <c r="C161" s="389">
        <v>1.272</v>
      </c>
    </row>
    <row r="162" spans="1:3">
      <c r="A162" s="390">
        <v>41456</v>
      </c>
      <c r="B162" s="389">
        <v>1.2829999999999999</v>
      </c>
      <c r="C162" s="389">
        <v>1.2829999999999999</v>
      </c>
    </row>
    <row r="163" spans="1:3">
      <c r="A163" s="390">
        <v>41457</v>
      </c>
      <c r="B163" s="389">
        <v>1.2949999999999999</v>
      </c>
      <c r="C163" s="389">
        <v>1.2949999999999999</v>
      </c>
    </row>
    <row r="164" spans="1:3">
      <c r="A164" s="390">
        <v>41458</v>
      </c>
      <c r="B164" s="389">
        <v>1.292</v>
      </c>
      <c r="C164" s="389">
        <v>1.292</v>
      </c>
    </row>
    <row r="165" spans="1:3">
      <c r="A165" s="390">
        <v>41459</v>
      </c>
      <c r="B165" s="389">
        <v>1.288</v>
      </c>
      <c r="C165" s="389">
        <v>1.288</v>
      </c>
    </row>
    <row r="166" spans="1:3">
      <c r="A166" s="390">
        <v>41460</v>
      </c>
      <c r="B166" s="389">
        <v>1.2829999999999999</v>
      </c>
      <c r="C166" s="389">
        <v>1.2829999999999999</v>
      </c>
    </row>
    <row r="167" spans="1:3">
      <c r="A167" s="390">
        <v>41463</v>
      </c>
      <c r="B167" s="389">
        <v>1.2569999999999999</v>
      </c>
      <c r="C167" s="389">
        <v>1.2569999999999999</v>
      </c>
    </row>
    <row r="168" spans="1:3">
      <c r="A168" s="390">
        <v>41464</v>
      </c>
      <c r="B168" s="389">
        <v>1.2669999999999999</v>
      </c>
      <c r="C168" s="389">
        <v>1.2669999999999999</v>
      </c>
    </row>
    <row r="169" spans="1:3">
      <c r="A169" s="390">
        <v>41465</v>
      </c>
      <c r="B169" s="389">
        <v>1.286</v>
      </c>
      <c r="C169" s="389">
        <v>1.286</v>
      </c>
    </row>
    <row r="170" spans="1:3">
      <c r="A170" s="390">
        <v>41466</v>
      </c>
      <c r="B170" s="389">
        <v>1.304</v>
      </c>
      <c r="C170" s="389">
        <v>1.304</v>
      </c>
    </row>
    <row r="171" spans="1:3">
      <c r="A171" s="390">
        <v>41467</v>
      </c>
      <c r="B171" s="389">
        <v>1.2969999999999999</v>
      </c>
      <c r="C171" s="389">
        <v>1.2969999999999999</v>
      </c>
    </row>
    <row r="172" spans="1:3">
      <c r="A172" s="390">
        <v>41470</v>
      </c>
      <c r="B172" s="389">
        <v>1.3280000000000001</v>
      </c>
      <c r="C172" s="389">
        <v>1.3280000000000001</v>
      </c>
    </row>
    <row r="173" spans="1:3">
      <c r="A173" s="390">
        <v>41471</v>
      </c>
      <c r="B173" s="389">
        <v>1.349</v>
      </c>
      <c r="C173" s="389">
        <v>1.349</v>
      </c>
    </row>
    <row r="174" spans="1:3">
      <c r="A174" s="390">
        <v>41472</v>
      </c>
      <c r="B174" s="389">
        <v>1.333</v>
      </c>
      <c r="C174" s="389">
        <v>1.333</v>
      </c>
    </row>
    <row r="175" spans="1:3">
      <c r="A175" s="390">
        <v>41473</v>
      </c>
      <c r="B175" s="389">
        <v>1.3380000000000001</v>
      </c>
      <c r="C175" s="389">
        <v>1.3380000000000001</v>
      </c>
    </row>
    <row r="176" spans="1:3">
      <c r="A176" s="390">
        <v>41474</v>
      </c>
      <c r="B176" s="389">
        <v>1.31</v>
      </c>
      <c r="C176" s="389">
        <v>1.31</v>
      </c>
    </row>
    <row r="177" spans="1:3">
      <c r="A177" s="390">
        <v>41477</v>
      </c>
      <c r="B177" s="389">
        <v>1.3380000000000001</v>
      </c>
      <c r="C177" s="389">
        <v>1.3380000000000001</v>
      </c>
    </row>
    <row r="178" spans="1:3">
      <c r="A178" s="390">
        <v>41478</v>
      </c>
      <c r="B178" s="389">
        <v>1.38</v>
      </c>
      <c r="C178" s="389">
        <v>1.38</v>
      </c>
    </row>
    <row r="179" spans="1:3">
      <c r="A179" s="390">
        <v>41479</v>
      </c>
      <c r="B179" s="389">
        <v>1.4</v>
      </c>
      <c r="C179" s="389">
        <v>1.4</v>
      </c>
    </row>
    <row r="180" spans="1:3">
      <c r="A180" s="390">
        <v>41480</v>
      </c>
      <c r="B180" s="389">
        <v>1.357</v>
      </c>
      <c r="C180" s="389">
        <v>1.357</v>
      </c>
    </row>
    <row r="181" spans="1:3">
      <c r="A181" s="390">
        <v>41481</v>
      </c>
      <c r="B181" s="389">
        <v>1.3779999999999999</v>
      </c>
      <c r="C181" s="389">
        <v>1.3779999999999999</v>
      </c>
    </row>
    <row r="182" spans="1:3">
      <c r="A182" s="390">
        <v>41484</v>
      </c>
      <c r="B182" s="389">
        <v>1.367</v>
      </c>
      <c r="C182" s="389">
        <v>1.367</v>
      </c>
    </row>
    <row r="183" spans="1:3">
      <c r="A183" s="390">
        <v>41485</v>
      </c>
      <c r="B183" s="389">
        <v>1.369</v>
      </c>
      <c r="C183" s="389">
        <v>1.369</v>
      </c>
    </row>
    <row r="184" spans="1:3">
      <c r="A184" s="390">
        <v>41486</v>
      </c>
      <c r="B184" s="389">
        <v>1.3560000000000001</v>
      </c>
      <c r="C184" s="389">
        <v>1.3560000000000001</v>
      </c>
    </row>
    <row r="185" spans="1:3">
      <c r="A185" s="390">
        <v>41487</v>
      </c>
      <c r="B185" s="389">
        <v>1.39</v>
      </c>
      <c r="C185" s="389">
        <v>1.39</v>
      </c>
    </row>
    <row r="186" spans="1:3">
      <c r="A186" s="390">
        <v>41488</v>
      </c>
      <c r="B186" s="389">
        <v>1.381</v>
      </c>
      <c r="C186" s="389">
        <v>1.381</v>
      </c>
    </row>
    <row r="187" spans="1:3">
      <c r="A187" s="390">
        <v>41491</v>
      </c>
      <c r="B187" s="389">
        <v>1.4</v>
      </c>
      <c r="C187" s="389">
        <v>1.4</v>
      </c>
    </row>
    <row r="188" spans="1:3">
      <c r="A188" s="390">
        <v>41492</v>
      </c>
      <c r="B188" s="389">
        <v>1.4239999999999999</v>
      </c>
      <c r="C188" s="389">
        <v>1.4239999999999999</v>
      </c>
    </row>
    <row r="189" spans="1:3">
      <c r="A189" s="390">
        <v>41493</v>
      </c>
      <c r="B189" s="389">
        <v>1.403</v>
      </c>
      <c r="C189" s="389">
        <v>1.403</v>
      </c>
    </row>
    <row r="190" spans="1:3">
      <c r="A190" s="390">
        <v>41494</v>
      </c>
      <c r="B190" s="389">
        <v>1.4059999999999999</v>
      </c>
      <c r="C190" s="389">
        <v>1.4059999999999999</v>
      </c>
    </row>
    <row r="191" spans="1:3">
      <c r="A191" s="390">
        <v>41495</v>
      </c>
      <c r="B191" s="389">
        <v>1.4059999999999999</v>
      </c>
      <c r="C191" s="389">
        <v>1.4059999999999999</v>
      </c>
    </row>
    <row r="192" spans="1:3">
      <c r="A192" s="390">
        <v>41498</v>
      </c>
      <c r="B192" s="389">
        <v>1.419</v>
      </c>
      <c r="C192" s="389">
        <v>1.419</v>
      </c>
    </row>
    <row r="193" spans="1:3">
      <c r="A193" s="390">
        <v>41499</v>
      </c>
      <c r="B193" s="389">
        <v>1.4259999999999999</v>
      </c>
      <c r="C193" s="389">
        <v>1.4259999999999999</v>
      </c>
    </row>
    <row r="194" spans="1:3">
      <c r="A194" s="390">
        <v>41500</v>
      </c>
      <c r="B194" s="389">
        <v>1.42</v>
      </c>
      <c r="C194" s="389">
        <v>1.42</v>
      </c>
    </row>
    <row r="195" spans="1:3">
      <c r="A195" s="390">
        <v>41501</v>
      </c>
      <c r="B195" s="389">
        <v>1.3939999999999999</v>
      </c>
      <c r="C195" s="389">
        <v>1.3939999999999999</v>
      </c>
    </row>
    <row r="196" spans="1:3">
      <c r="A196" s="390">
        <v>41502</v>
      </c>
      <c r="B196" s="389">
        <v>1.379</v>
      </c>
      <c r="C196" s="389">
        <v>1.379</v>
      </c>
    </row>
    <row r="197" spans="1:3">
      <c r="A197" s="390">
        <v>41505</v>
      </c>
      <c r="B197" s="389">
        <v>1.3939999999999999</v>
      </c>
      <c r="C197" s="389">
        <v>1.3939999999999999</v>
      </c>
    </row>
    <row r="198" spans="1:3">
      <c r="A198" s="390">
        <v>41506</v>
      </c>
      <c r="B198" s="389">
        <v>1.3919999999999999</v>
      </c>
      <c r="C198" s="389">
        <v>1.3919999999999999</v>
      </c>
    </row>
    <row r="199" spans="1:3">
      <c r="A199" s="390">
        <v>41507</v>
      </c>
      <c r="B199" s="389">
        <v>1.395</v>
      </c>
      <c r="C199" s="389">
        <v>1.395</v>
      </c>
    </row>
    <row r="200" spans="1:3">
      <c r="A200" s="390">
        <v>41508</v>
      </c>
      <c r="B200" s="389">
        <v>1.3959999999999999</v>
      </c>
      <c r="C200" s="389">
        <v>1.3959999999999999</v>
      </c>
    </row>
    <row r="201" spans="1:3">
      <c r="A201" s="390">
        <v>41509</v>
      </c>
      <c r="B201" s="389">
        <v>1.387</v>
      </c>
      <c r="C201" s="389">
        <v>1.387</v>
      </c>
    </row>
    <row r="202" spans="1:3">
      <c r="A202" s="390">
        <v>41512</v>
      </c>
      <c r="B202" s="389">
        <v>1.4139999999999999</v>
      </c>
      <c r="C202" s="389">
        <v>1.4139999999999999</v>
      </c>
    </row>
    <row r="203" spans="1:3">
      <c r="A203" s="390">
        <v>41513</v>
      </c>
      <c r="B203" s="389">
        <v>1.415</v>
      </c>
      <c r="C203" s="389">
        <v>1.415</v>
      </c>
    </row>
    <row r="204" spans="1:3">
      <c r="A204" s="390">
        <v>41514</v>
      </c>
      <c r="B204" s="389">
        <v>1.399</v>
      </c>
      <c r="C204" s="389">
        <v>1.399</v>
      </c>
    </row>
    <row r="205" spans="1:3">
      <c r="A205" s="390">
        <v>41515</v>
      </c>
      <c r="B205" s="389">
        <v>1.3959999999999999</v>
      </c>
      <c r="C205" s="389">
        <v>1.3959999999999999</v>
      </c>
    </row>
    <row r="206" spans="1:3">
      <c r="A206" s="390">
        <v>41516</v>
      </c>
      <c r="B206" s="389">
        <v>1.3879999999999999</v>
      </c>
      <c r="C206" s="389">
        <v>1.3879999999999999</v>
      </c>
    </row>
    <row r="207" spans="1:3">
      <c r="A207" s="390">
        <v>41519</v>
      </c>
      <c r="B207" s="389">
        <v>1.4039999999999999</v>
      </c>
      <c r="C207" s="389">
        <v>1.4039999999999999</v>
      </c>
    </row>
    <row r="208" spans="1:3">
      <c r="A208" s="390">
        <v>41520</v>
      </c>
      <c r="B208" s="389">
        <v>1.423</v>
      </c>
      <c r="C208" s="389">
        <v>1.423</v>
      </c>
    </row>
    <row r="209" spans="1:3">
      <c r="A209" s="390">
        <v>41521</v>
      </c>
      <c r="B209" s="389">
        <v>1.4179999999999999</v>
      </c>
      <c r="C209" s="389">
        <v>1.4179999999999999</v>
      </c>
    </row>
    <row r="210" spans="1:3">
      <c r="A210" s="390">
        <v>41522</v>
      </c>
      <c r="B210" s="389">
        <v>1.4159999999999999</v>
      </c>
      <c r="C210" s="389">
        <v>1.4159999999999999</v>
      </c>
    </row>
    <row r="211" spans="1:3">
      <c r="A211" s="390">
        <v>41523</v>
      </c>
      <c r="B211" s="389">
        <v>1.4259999999999999</v>
      </c>
      <c r="C211" s="389">
        <v>1.4259999999999999</v>
      </c>
    </row>
    <row r="212" spans="1:3">
      <c r="A212" s="390">
        <v>41526</v>
      </c>
      <c r="B212" s="389">
        <v>1.4770000000000001</v>
      </c>
      <c r="C212" s="389">
        <v>1.4770000000000001</v>
      </c>
    </row>
    <row r="213" spans="1:3">
      <c r="A213" s="390">
        <v>41527</v>
      </c>
      <c r="B213" s="389">
        <v>1.492</v>
      </c>
      <c r="C213" s="389">
        <v>1.492</v>
      </c>
    </row>
    <row r="214" spans="1:3">
      <c r="A214" s="390">
        <v>41528</v>
      </c>
      <c r="B214" s="389">
        <v>1.4930000000000001</v>
      </c>
      <c r="C214" s="389">
        <v>1.4930000000000001</v>
      </c>
    </row>
    <row r="215" spans="1:3">
      <c r="A215" s="390">
        <v>41529</v>
      </c>
      <c r="B215" s="389">
        <v>1.512</v>
      </c>
      <c r="C215" s="389">
        <v>1.512</v>
      </c>
    </row>
    <row r="216" spans="1:3">
      <c r="A216" s="390">
        <v>41530</v>
      </c>
      <c r="B216" s="389">
        <v>1.502</v>
      </c>
      <c r="C216" s="389">
        <v>1.502</v>
      </c>
    </row>
    <row r="217" spans="1:3">
      <c r="A217" s="390">
        <v>41533</v>
      </c>
      <c r="B217" s="389">
        <v>1.5009999999999999</v>
      </c>
      <c r="C217" s="389">
        <v>1.5009999999999999</v>
      </c>
    </row>
    <row r="218" spans="1:3">
      <c r="A218" s="390">
        <v>41534</v>
      </c>
      <c r="B218" s="389">
        <v>1.4770000000000001</v>
      </c>
      <c r="C218" s="389">
        <v>1.4770000000000001</v>
      </c>
    </row>
    <row r="219" spans="1:3">
      <c r="A219" s="390">
        <v>41535</v>
      </c>
      <c r="B219" s="389">
        <v>1.4810000000000001</v>
      </c>
      <c r="C219" s="389">
        <v>1.4810000000000001</v>
      </c>
    </row>
    <row r="220" spans="1:3">
      <c r="A220" s="390">
        <v>41540</v>
      </c>
      <c r="B220" s="389">
        <v>1.4930000000000001</v>
      </c>
      <c r="C220" s="389">
        <v>1.4930000000000001</v>
      </c>
    </row>
    <row r="221" spans="1:3">
      <c r="A221" s="390">
        <v>41541</v>
      </c>
      <c r="B221" s="389">
        <v>1.4830000000000001</v>
      </c>
      <c r="C221" s="389">
        <v>1.4830000000000001</v>
      </c>
    </row>
    <row r="222" spans="1:3">
      <c r="A222" s="390">
        <v>41542</v>
      </c>
      <c r="B222" s="389">
        <v>1.48</v>
      </c>
      <c r="C222" s="389">
        <v>1.48</v>
      </c>
    </row>
    <row r="223" spans="1:3">
      <c r="A223" s="390">
        <v>41543</v>
      </c>
      <c r="B223" s="389">
        <v>1.4650000000000001</v>
      </c>
      <c r="C223" s="389">
        <v>1.4650000000000001</v>
      </c>
    </row>
    <row r="224" spans="1:3">
      <c r="A224" s="390">
        <v>41544</v>
      </c>
      <c r="B224" s="389">
        <v>1.464</v>
      </c>
      <c r="C224" s="389">
        <v>1.464</v>
      </c>
    </row>
    <row r="225" spans="1:3">
      <c r="A225" s="390">
        <v>41547</v>
      </c>
      <c r="B225" s="389">
        <v>1.47</v>
      </c>
      <c r="C225" s="389">
        <v>1.47</v>
      </c>
    </row>
    <row r="226" spans="1:3">
      <c r="A226" s="390">
        <v>41555</v>
      </c>
      <c r="B226" s="389">
        <v>1.49</v>
      </c>
      <c r="C226" s="389">
        <v>1.49</v>
      </c>
    </row>
    <row r="227" spans="1:3">
      <c r="A227" s="390">
        <v>41556</v>
      </c>
      <c r="B227" s="389">
        <v>1.4890000000000001</v>
      </c>
      <c r="C227" s="389">
        <v>1.4890000000000001</v>
      </c>
    </row>
    <row r="228" spans="1:3">
      <c r="A228" s="390">
        <v>41557</v>
      </c>
      <c r="B228" s="389">
        <v>1.492</v>
      </c>
      <c r="C228" s="389">
        <v>1.492</v>
      </c>
    </row>
    <row r="229" spans="1:3">
      <c r="A229" s="390">
        <v>41558</v>
      </c>
      <c r="B229" s="389">
        <v>1.516</v>
      </c>
      <c r="C229" s="389">
        <v>1.516</v>
      </c>
    </row>
    <row r="230" spans="1:3">
      <c r="A230" s="390">
        <v>41561</v>
      </c>
      <c r="B230" s="389">
        <v>1.5249999999999999</v>
      </c>
      <c r="C230" s="389">
        <v>1.5249999999999999</v>
      </c>
    </row>
    <row r="231" spans="1:3">
      <c r="A231" s="390">
        <v>41562</v>
      </c>
      <c r="B231" s="389">
        <v>1.536</v>
      </c>
      <c r="C231" s="389">
        <v>1.536</v>
      </c>
    </row>
    <row r="232" spans="1:3">
      <c r="A232" s="390">
        <v>41563</v>
      </c>
      <c r="B232" s="389">
        <v>1.5069999999999999</v>
      </c>
      <c r="C232" s="389">
        <v>1.5069999999999999</v>
      </c>
    </row>
    <row r="233" spans="1:3">
      <c r="A233" s="390">
        <v>41564</v>
      </c>
      <c r="B233" s="389">
        <v>1.5029999999999999</v>
      </c>
      <c r="C233" s="389">
        <v>1.5029999999999999</v>
      </c>
    </row>
    <row r="234" spans="1:3">
      <c r="A234" s="390">
        <v>41565</v>
      </c>
      <c r="B234" s="389">
        <v>1.5089999999999999</v>
      </c>
      <c r="C234" s="389">
        <v>1.5089999999999999</v>
      </c>
    </row>
    <row r="235" spans="1:3">
      <c r="A235" s="390">
        <v>41568</v>
      </c>
      <c r="B235" s="389">
        <v>1.5309999999999999</v>
      </c>
      <c r="C235" s="389">
        <v>1.5309999999999999</v>
      </c>
    </row>
    <row r="236" spans="1:3">
      <c r="A236" s="390">
        <v>41569</v>
      </c>
      <c r="B236" s="389">
        <v>1.518</v>
      </c>
      <c r="C236" s="389">
        <v>1.518</v>
      </c>
    </row>
    <row r="237" spans="1:3">
      <c r="A237" s="390">
        <v>41570</v>
      </c>
      <c r="B237" s="389">
        <v>1.496</v>
      </c>
      <c r="C237" s="389">
        <v>1.496</v>
      </c>
    </row>
    <row r="238" spans="1:3">
      <c r="A238" s="390">
        <v>41571</v>
      </c>
      <c r="B238" s="389">
        <v>1.494</v>
      </c>
      <c r="C238" s="389">
        <v>1.494</v>
      </c>
    </row>
    <row r="239" spans="1:3">
      <c r="A239" s="390">
        <v>41572</v>
      </c>
      <c r="B239" s="389">
        <v>1.4770000000000001</v>
      </c>
      <c r="C239" s="389">
        <v>1.4770000000000001</v>
      </c>
    </row>
    <row r="240" spans="1:3">
      <c r="A240" s="390">
        <v>41575</v>
      </c>
      <c r="B240" s="389">
        <v>1.4670000000000001</v>
      </c>
      <c r="C240" s="389">
        <v>1.4670000000000001</v>
      </c>
    </row>
    <row r="241" spans="1:3">
      <c r="A241" s="390">
        <v>41576</v>
      </c>
      <c r="B241" s="389">
        <v>1.4490000000000001</v>
      </c>
      <c r="C241" s="389">
        <v>1.4490000000000001</v>
      </c>
    </row>
    <row r="242" spans="1:3">
      <c r="A242" s="390">
        <v>41577</v>
      </c>
      <c r="B242" s="389">
        <v>1.466</v>
      </c>
      <c r="C242" s="389">
        <v>1.466</v>
      </c>
    </row>
    <row r="243" spans="1:3">
      <c r="A243" s="390">
        <v>41578</v>
      </c>
      <c r="B243" s="389">
        <v>1.462</v>
      </c>
      <c r="C243" s="389">
        <v>1.462</v>
      </c>
    </row>
    <row r="244" spans="1:3">
      <c r="A244" s="390">
        <v>41579</v>
      </c>
      <c r="B244" s="389">
        <v>1.4630000000000001</v>
      </c>
      <c r="C244" s="389">
        <v>1.4630000000000001</v>
      </c>
    </row>
    <row r="245" spans="1:3">
      <c r="A245" s="390">
        <v>41582</v>
      </c>
      <c r="B245" s="389">
        <v>1.4630000000000001</v>
      </c>
      <c r="C245" s="389">
        <v>1.4630000000000001</v>
      </c>
    </row>
    <row r="246" spans="1:3">
      <c r="A246" s="390">
        <v>41583</v>
      </c>
      <c r="B246" s="389">
        <v>1.4670000000000001</v>
      </c>
      <c r="C246" s="389">
        <v>1.4670000000000001</v>
      </c>
    </row>
    <row r="247" spans="1:3">
      <c r="A247" s="390">
        <v>41584</v>
      </c>
      <c r="B247" s="389">
        <v>1.4550000000000001</v>
      </c>
      <c r="C247" s="389">
        <v>1.4550000000000001</v>
      </c>
    </row>
    <row r="248" spans="1:3">
      <c r="A248" s="390">
        <v>41585</v>
      </c>
      <c r="B248" s="389">
        <v>1.45</v>
      </c>
      <c r="C248" s="389">
        <v>1.45</v>
      </c>
    </row>
    <row r="249" spans="1:3">
      <c r="A249" s="390">
        <v>41586</v>
      </c>
      <c r="B249" s="389">
        <v>1.4370000000000001</v>
      </c>
      <c r="C249" s="389">
        <v>1.4370000000000001</v>
      </c>
    </row>
    <row r="250" spans="1:3">
      <c r="A250" s="390">
        <v>41589</v>
      </c>
      <c r="B250" s="389">
        <v>1.4339999999999999</v>
      </c>
      <c r="C250" s="389">
        <v>1.4339999999999999</v>
      </c>
    </row>
    <row r="251" spans="1:3">
      <c r="A251" s="390">
        <v>41590</v>
      </c>
      <c r="B251" s="389">
        <v>1.4410000000000001</v>
      </c>
      <c r="C251" s="389">
        <v>1.4410000000000001</v>
      </c>
    </row>
    <row r="252" spans="1:3">
      <c r="A252" s="390">
        <v>41591</v>
      </c>
      <c r="B252" s="389">
        <v>1.4259999999999999</v>
      </c>
      <c r="C252" s="389">
        <v>1.4259999999999999</v>
      </c>
    </row>
    <row r="253" spans="1:3">
      <c r="A253" s="390">
        <v>41592</v>
      </c>
      <c r="B253" s="389">
        <v>1.4330000000000001</v>
      </c>
      <c r="C253" s="389">
        <v>1.4330000000000001</v>
      </c>
    </row>
    <row r="254" spans="1:3">
      <c r="A254" s="390">
        <v>41593</v>
      </c>
      <c r="B254" s="389">
        <v>1.4490000000000001</v>
      </c>
      <c r="C254" s="389">
        <v>1.4490000000000001</v>
      </c>
    </row>
    <row r="255" spans="1:3">
      <c r="A255" s="390">
        <v>41596</v>
      </c>
      <c r="B255" s="389">
        <v>1.472</v>
      </c>
      <c r="C255" s="389">
        <v>1.472</v>
      </c>
    </row>
    <row r="256" spans="1:3">
      <c r="A256" s="390">
        <v>41597</v>
      </c>
      <c r="B256" s="389">
        <v>1.4670000000000001</v>
      </c>
      <c r="C256" s="389">
        <v>1.4670000000000001</v>
      </c>
    </row>
    <row r="257" spans="1:3">
      <c r="A257" s="390">
        <v>41598</v>
      </c>
      <c r="B257" s="389">
        <v>1.4670000000000001</v>
      </c>
      <c r="C257" s="389">
        <v>1.4670000000000001</v>
      </c>
    </row>
    <row r="258" spans="1:3">
      <c r="A258" s="390">
        <v>41599</v>
      </c>
      <c r="B258" s="389">
        <v>1.452</v>
      </c>
      <c r="C258" s="389">
        <v>1.452</v>
      </c>
    </row>
    <row r="259" spans="1:3">
      <c r="A259" s="390">
        <v>41600</v>
      </c>
      <c r="B259" s="389">
        <v>1.4470000000000001</v>
      </c>
      <c r="C259" s="389">
        <v>1.4470000000000001</v>
      </c>
    </row>
    <row r="260" spans="1:3">
      <c r="A260" s="390">
        <v>41603</v>
      </c>
      <c r="B260" s="389">
        <v>1.444</v>
      </c>
      <c r="C260" s="389">
        <v>1.444</v>
      </c>
    </row>
    <row r="261" spans="1:3">
      <c r="A261" s="390">
        <v>41604</v>
      </c>
      <c r="B261" s="389">
        <v>1.4419999999999999</v>
      </c>
      <c r="C261" s="389">
        <v>1.4419999999999999</v>
      </c>
    </row>
    <row r="262" spans="1:3">
      <c r="A262" s="390">
        <v>41605</v>
      </c>
      <c r="B262" s="389">
        <v>1.446</v>
      </c>
      <c r="C262" s="389">
        <v>1.446</v>
      </c>
    </row>
    <row r="263" spans="1:3">
      <c r="A263" s="390">
        <v>41606</v>
      </c>
      <c r="B263" s="389">
        <v>1.4530000000000001</v>
      </c>
      <c r="C263" s="389">
        <v>1.4530000000000001</v>
      </c>
    </row>
    <row r="264" spans="1:3">
      <c r="A264" s="390">
        <v>41607</v>
      </c>
      <c r="B264" s="389">
        <v>1.4550000000000001</v>
      </c>
      <c r="C264" s="389">
        <v>1.4550000000000001</v>
      </c>
    </row>
    <row r="265" spans="1:3">
      <c r="A265" s="390">
        <v>41610</v>
      </c>
      <c r="B265" s="389">
        <v>1.4259999999999999</v>
      </c>
      <c r="C265" s="389">
        <v>1.4259999999999999</v>
      </c>
    </row>
    <row r="266" spans="1:3">
      <c r="A266" s="390">
        <v>41611</v>
      </c>
      <c r="B266" s="389">
        <v>1.44</v>
      </c>
      <c r="C266" s="389">
        <v>1.44</v>
      </c>
    </row>
    <row r="267" spans="1:3">
      <c r="A267" s="390">
        <v>41612</v>
      </c>
      <c r="B267" s="389">
        <v>1.458</v>
      </c>
      <c r="C267" s="389">
        <v>1.458</v>
      </c>
    </row>
    <row r="268" spans="1:3">
      <c r="A268" s="390">
        <v>41613</v>
      </c>
      <c r="B268" s="389">
        <v>1.4570000000000001</v>
      </c>
      <c r="C268" s="389">
        <v>1.4570000000000001</v>
      </c>
    </row>
    <row r="269" spans="1:3">
      <c r="A269" s="390">
        <v>41614</v>
      </c>
      <c r="B269" s="389">
        <v>1.4510000000000001</v>
      </c>
      <c r="C269" s="389">
        <v>1.4510000000000001</v>
      </c>
    </row>
    <row r="270" spans="1:3">
      <c r="A270" s="390">
        <v>41617</v>
      </c>
      <c r="B270" s="389">
        <v>1.456</v>
      </c>
      <c r="C270" s="389">
        <v>1.456</v>
      </c>
    </row>
    <row r="271" spans="1:3">
      <c r="A271" s="390">
        <v>41618</v>
      </c>
      <c r="B271" s="389">
        <v>1.456</v>
      </c>
      <c r="C271" s="389">
        <v>1.456</v>
      </c>
    </row>
    <row r="272" spans="1:3">
      <c r="A272" s="390">
        <v>41619</v>
      </c>
      <c r="B272" s="389">
        <v>1.444</v>
      </c>
      <c r="C272" s="389">
        <v>1.444</v>
      </c>
    </row>
    <row r="273" spans="1:3">
      <c r="A273" s="390">
        <v>41620</v>
      </c>
      <c r="B273" s="389">
        <v>1.4530000000000001</v>
      </c>
      <c r="C273" s="389">
        <v>1.4530000000000001</v>
      </c>
    </row>
    <row r="274" spans="1:3">
      <c r="A274" s="390">
        <v>41621</v>
      </c>
      <c r="B274" s="389">
        <v>1.4590000000000001</v>
      </c>
      <c r="C274" s="389">
        <v>1.4590000000000001</v>
      </c>
    </row>
    <row r="275" spans="1:3">
      <c r="A275" s="390">
        <v>41624</v>
      </c>
      <c r="B275" s="389">
        <v>1.4370000000000001</v>
      </c>
      <c r="C275" s="389">
        <v>1.4370000000000001</v>
      </c>
    </row>
    <row r="276" spans="1:3">
      <c r="A276" s="390">
        <v>41625</v>
      </c>
      <c r="B276" s="389">
        <v>1.421</v>
      </c>
      <c r="C276" s="389">
        <v>1.421</v>
      </c>
    </row>
    <row r="277" spans="1:3">
      <c r="A277" s="390">
        <v>41626</v>
      </c>
      <c r="B277" s="389">
        <v>1.4179999999999999</v>
      </c>
      <c r="C277" s="389">
        <v>1.4179999999999999</v>
      </c>
    </row>
    <row r="278" spans="1:3">
      <c r="A278" s="390">
        <v>41627</v>
      </c>
      <c r="B278" s="389">
        <v>1.409</v>
      </c>
      <c r="C278" s="389">
        <v>1.409</v>
      </c>
    </row>
    <row r="279" spans="1:3">
      <c r="A279" s="390">
        <v>41628</v>
      </c>
      <c r="B279" s="389">
        <v>1.3919999999999999</v>
      </c>
      <c r="C279" s="389">
        <v>1.3919999999999999</v>
      </c>
    </row>
    <row r="280" spans="1:3">
      <c r="A280" s="390">
        <v>41631</v>
      </c>
      <c r="B280" s="389">
        <v>1.403</v>
      </c>
      <c r="C280" s="389">
        <v>1.403</v>
      </c>
    </row>
    <row r="281" spans="1:3">
      <c r="A281" s="390">
        <v>41632</v>
      </c>
      <c r="B281" s="389">
        <v>1.41</v>
      </c>
      <c r="C281" s="389">
        <v>1.41</v>
      </c>
    </row>
    <row r="282" spans="1:3">
      <c r="A282" s="390">
        <v>41633</v>
      </c>
      <c r="B282" s="389">
        <v>1.42</v>
      </c>
      <c r="C282" s="389">
        <v>1.42</v>
      </c>
    </row>
    <row r="283" spans="1:3">
      <c r="A283" s="390">
        <v>41634</v>
      </c>
      <c r="B283" s="389">
        <v>1.403</v>
      </c>
      <c r="C283" s="389">
        <v>1.403</v>
      </c>
    </row>
    <row r="284" spans="1:3">
      <c r="A284" s="390">
        <v>41635</v>
      </c>
      <c r="B284" s="389">
        <v>1.4239999999999999</v>
      </c>
      <c r="C284" s="389">
        <v>1.4239999999999999</v>
      </c>
    </row>
    <row r="285" spans="1:3">
      <c r="A285" s="390">
        <v>41638</v>
      </c>
      <c r="B285" s="389">
        <v>1.423</v>
      </c>
      <c r="C285" s="389">
        <v>1.423</v>
      </c>
    </row>
    <row r="286" spans="1:3">
      <c r="A286" s="390">
        <v>41639</v>
      </c>
      <c r="B286" s="389">
        <v>1.42</v>
      </c>
      <c r="C286" s="389">
        <v>1.42</v>
      </c>
    </row>
    <row r="287" spans="1:3">
      <c r="A287" s="390">
        <v>41641</v>
      </c>
      <c r="B287" s="389">
        <v>1.425</v>
      </c>
      <c r="C287" s="389">
        <v>1.425</v>
      </c>
    </row>
    <row r="288" spans="1:3">
      <c r="A288" s="390">
        <v>41642</v>
      </c>
      <c r="B288" s="389">
        <v>1.415</v>
      </c>
      <c r="C288" s="389">
        <v>1.415</v>
      </c>
    </row>
    <row r="289" spans="1:3">
      <c r="A289" s="390">
        <v>41645</v>
      </c>
      <c r="B289" s="389">
        <v>1.397</v>
      </c>
      <c r="C289" s="389">
        <v>1.397</v>
      </c>
    </row>
    <row r="290" spans="1:3">
      <c r="A290" s="390">
        <v>41646</v>
      </c>
      <c r="B290" s="389">
        <v>1.403</v>
      </c>
      <c r="C290" s="389">
        <v>1.403</v>
      </c>
    </row>
    <row r="291" spans="1:3">
      <c r="A291" s="390">
        <v>41647</v>
      </c>
      <c r="B291" s="389">
        <v>1.4059999999999999</v>
      </c>
      <c r="C291" s="389">
        <v>1.4059999999999999</v>
      </c>
    </row>
    <row r="292" spans="1:3">
      <c r="A292" s="390">
        <v>41648</v>
      </c>
      <c r="B292" s="389">
        <v>1.3919999999999999</v>
      </c>
      <c r="C292" s="389">
        <v>1.3919999999999999</v>
      </c>
    </row>
    <row r="293" spans="1:3">
      <c r="A293" s="390">
        <v>41649</v>
      </c>
      <c r="B293" s="389">
        <v>1.3759999999999999</v>
      </c>
      <c r="C293" s="389">
        <v>1.3759999999999999</v>
      </c>
    </row>
    <row r="294" spans="1:3">
      <c r="A294" s="390">
        <v>41652</v>
      </c>
      <c r="B294" s="389">
        <v>1.3740000000000001</v>
      </c>
      <c r="C294" s="389">
        <v>1.3740000000000001</v>
      </c>
    </row>
    <row r="295" spans="1:3">
      <c r="A295" s="390">
        <v>41653</v>
      </c>
      <c r="B295" s="389">
        <v>1.39</v>
      </c>
      <c r="C295" s="389">
        <v>1.39</v>
      </c>
    </row>
    <row r="296" spans="1:3">
      <c r="A296" s="390">
        <v>41654</v>
      </c>
      <c r="B296" s="389">
        <v>1.3939999999999999</v>
      </c>
      <c r="C296" s="389">
        <v>1.3939999999999999</v>
      </c>
    </row>
    <row r="297" spans="1:3">
      <c r="A297" s="390">
        <v>41655</v>
      </c>
      <c r="B297" s="389">
        <v>1.385</v>
      </c>
      <c r="C297" s="389">
        <v>1.385</v>
      </c>
    </row>
    <row r="298" spans="1:3">
      <c r="A298" s="390">
        <v>41656</v>
      </c>
      <c r="B298" s="389">
        <v>1.3720000000000001</v>
      </c>
      <c r="C298" s="389">
        <v>1.3720000000000001</v>
      </c>
    </row>
    <row r="299" spans="1:3">
      <c r="A299" s="390">
        <v>41659</v>
      </c>
      <c r="B299" s="389">
        <v>1.359</v>
      </c>
      <c r="C299" s="389">
        <v>1.359</v>
      </c>
    </row>
    <row r="300" spans="1:3">
      <c r="A300" s="390">
        <v>41660</v>
      </c>
      <c r="B300" s="389">
        <v>1.379</v>
      </c>
      <c r="C300" s="389">
        <v>1.379</v>
      </c>
    </row>
    <row r="301" spans="1:3">
      <c r="A301" s="390">
        <v>41661</v>
      </c>
      <c r="B301" s="389">
        <v>1.399</v>
      </c>
      <c r="C301" s="389">
        <v>1.399</v>
      </c>
    </row>
    <row r="302" spans="1:3">
      <c r="A302" s="390">
        <v>41662</v>
      </c>
      <c r="B302" s="389">
        <v>1.405</v>
      </c>
      <c r="C302" s="389">
        <v>1.405</v>
      </c>
    </row>
    <row r="303" spans="1:3">
      <c r="A303" s="390">
        <v>41663</v>
      </c>
      <c r="B303" s="389">
        <v>1.415</v>
      </c>
      <c r="C303" s="389">
        <v>1.415</v>
      </c>
    </row>
    <row r="304" spans="1:3">
      <c r="A304" s="390">
        <v>41666</v>
      </c>
      <c r="B304" s="389">
        <v>1.4159999999999999</v>
      </c>
      <c r="C304" s="389">
        <v>1.4159999999999999</v>
      </c>
    </row>
    <row r="305" spans="1:3">
      <c r="A305" s="390">
        <v>41667</v>
      </c>
      <c r="B305" s="389">
        <v>1.413</v>
      </c>
      <c r="C305" s="389">
        <v>1.413</v>
      </c>
    </row>
    <row r="306" spans="1:3">
      <c r="A306" s="390">
        <v>41668</v>
      </c>
      <c r="B306" s="389">
        <v>1.411</v>
      </c>
      <c r="C306" s="389">
        <v>1.411</v>
      </c>
    </row>
    <row r="307" spans="1:3">
      <c r="A307" s="390">
        <v>41669</v>
      </c>
      <c r="B307" s="389">
        <v>1.4059999999999999</v>
      </c>
      <c r="C307" s="389">
        <v>1.4059999999999999</v>
      </c>
    </row>
    <row r="308" spans="1:3">
      <c r="A308" s="390">
        <v>41677</v>
      </c>
      <c r="B308" s="389">
        <v>1.417</v>
      </c>
      <c r="C308" s="389">
        <v>1.417</v>
      </c>
    </row>
    <row r="309" spans="1:3">
      <c r="A309" s="390">
        <v>41680</v>
      </c>
      <c r="B309" s="389">
        <v>1.454</v>
      </c>
      <c r="C309" s="389">
        <v>1.454</v>
      </c>
    </row>
    <row r="310" spans="1:3">
      <c r="A310" s="390">
        <v>41681</v>
      </c>
      <c r="B310" s="389">
        <v>1.452</v>
      </c>
      <c r="C310" s="389">
        <v>1.452</v>
      </c>
    </row>
    <row r="311" spans="1:3">
      <c r="A311" s="390">
        <v>41682</v>
      </c>
      <c r="B311" s="389">
        <v>1.466</v>
      </c>
      <c r="C311" s="389">
        <v>1.466</v>
      </c>
    </row>
    <row r="312" spans="1:3">
      <c r="A312" s="390">
        <v>41683</v>
      </c>
      <c r="B312" s="389">
        <v>1.462</v>
      </c>
      <c r="C312" s="389">
        <v>1.462</v>
      </c>
    </row>
    <row r="313" spans="1:3">
      <c r="A313" s="390">
        <v>41684</v>
      </c>
      <c r="B313" s="389">
        <v>1.474</v>
      </c>
      <c r="C313" s="389">
        <v>1.474</v>
      </c>
    </row>
    <row r="314" spans="1:3">
      <c r="A314" s="390">
        <v>41687</v>
      </c>
      <c r="B314" s="389">
        <v>1.4930000000000001</v>
      </c>
      <c r="C314" s="389">
        <v>1.4930000000000001</v>
      </c>
    </row>
    <row r="315" spans="1:3">
      <c r="A315" s="390">
        <v>41688</v>
      </c>
      <c r="B315" s="389">
        <v>1.486</v>
      </c>
      <c r="C315" s="389">
        <v>1.486</v>
      </c>
    </row>
    <row r="316" spans="1:3">
      <c r="A316" s="390">
        <v>41689</v>
      </c>
      <c r="B316" s="389">
        <v>1.49</v>
      </c>
      <c r="C316" s="389">
        <v>1.49</v>
      </c>
    </row>
    <row r="317" spans="1:3">
      <c r="A317" s="390">
        <v>41690</v>
      </c>
      <c r="B317" s="389">
        <v>1.482</v>
      </c>
      <c r="C317" s="389">
        <v>1.482</v>
      </c>
    </row>
    <row r="318" spans="1:3">
      <c r="A318" s="390">
        <v>41691</v>
      </c>
      <c r="B318" s="389">
        <v>1.47</v>
      </c>
      <c r="C318" s="389">
        <v>1.47</v>
      </c>
    </row>
    <row r="319" spans="1:3">
      <c r="A319" s="390">
        <v>41694</v>
      </c>
      <c r="B319" s="389">
        <v>1.4530000000000001</v>
      </c>
      <c r="C319" s="389">
        <v>1.4530000000000001</v>
      </c>
    </row>
    <row r="320" spans="1:3">
      <c r="A320" s="390">
        <v>41695</v>
      </c>
      <c r="B320" s="389">
        <v>1.417</v>
      </c>
      <c r="C320" s="389">
        <v>1.417</v>
      </c>
    </row>
    <row r="321" spans="1:3">
      <c r="A321" s="390">
        <v>41696</v>
      </c>
      <c r="B321" s="389">
        <v>1.4319999999999999</v>
      </c>
      <c r="C321" s="389">
        <v>1.4319999999999999</v>
      </c>
    </row>
    <row r="322" spans="1:3">
      <c r="A322" s="390">
        <v>41697</v>
      </c>
      <c r="B322" s="389">
        <v>1.43</v>
      </c>
      <c r="C322" s="389">
        <v>1.43</v>
      </c>
    </row>
    <row r="323" spans="1:3">
      <c r="A323" s="390">
        <v>41698</v>
      </c>
      <c r="B323" s="389">
        <v>1.4450000000000001</v>
      </c>
      <c r="C323" s="389">
        <v>1.4450000000000001</v>
      </c>
    </row>
    <row r="324" spans="1:3">
      <c r="A324" s="390">
        <v>41701</v>
      </c>
      <c r="B324" s="389">
        <v>1.4670000000000001</v>
      </c>
      <c r="C324" s="389">
        <v>1.4670000000000001</v>
      </c>
    </row>
    <row r="325" spans="1:3">
      <c r="A325" s="390">
        <v>41702</v>
      </c>
      <c r="B325" s="389">
        <v>1.46</v>
      </c>
      <c r="C325" s="389">
        <v>1.46</v>
      </c>
    </row>
    <row r="326" spans="1:3">
      <c r="A326" s="390">
        <v>41703</v>
      </c>
      <c r="B326" s="389">
        <v>1.456</v>
      </c>
      <c r="C326" s="389">
        <v>1.456</v>
      </c>
    </row>
    <row r="327" spans="1:3">
      <c r="A327" s="390">
        <v>41704</v>
      </c>
      <c r="B327" s="389">
        <v>1.4490000000000001</v>
      </c>
      <c r="C327" s="389">
        <v>1.4490000000000001</v>
      </c>
    </row>
    <row r="328" spans="1:3">
      <c r="A328" s="390">
        <v>41705</v>
      </c>
      <c r="B328" s="389">
        <v>1.4450000000000001</v>
      </c>
      <c r="C328" s="389">
        <v>1.4450000000000001</v>
      </c>
    </row>
    <row r="329" spans="1:3">
      <c r="A329" s="390">
        <v>41708</v>
      </c>
      <c r="B329" s="389">
        <v>1.4179999999999999</v>
      </c>
      <c r="C329" s="389">
        <v>1.4179999999999999</v>
      </c>
    </row>
    <row r="330" spans="1:3">
      <c r="A330" s="390">
        <v>41709</v>
      </c>
      <c r="B330" s="389">
        <v>1.415</v>
      </c>
      <c r="C330" s="389">
        <v>1.415</v>
      </c>
    </row>
    <row r="331" spans="1:3">
      <c r="A331" s="390">
        <v>41710</v>
      </c>
      <c r="B331" s="389">
        <v>1.4079999999999999</v>
      </c>
      <c r="C331" s="389">
        <v>1.4079999999999999</v>
      </c>
    </row>
    <row r="332" spans="1:3">
      <c r="A332" s="390">
        <v>41711</v>
      </c>
      <c r="B332" s="389">
        <v>1.413</v>
      </c>
      <c r="C332" s="389">
        <v>1.413</v>
      </c>
    </row>
    <row r="333" spans="1:3">
      <c r="A333" s="390">
        <v>41712</v>
      </c>
      <c r="B333" s="389">
        <v>1.409</v>
      </c>
      <c r="C333" s="389">
        <v>1.409</v>
      </c>
    </row>
    <row r="334" spans="1:3">
      <c r="A334" s="390">
        <v>41715</v>
      </c>
      <c r="B334" s="389">
        <v>1.4259999999999999</v>
      </c>
      <c r="C334" s="389">
        <v>1.4259999999999999</v>
      </c>
    </row>
    <row r="335" spans="1:3">
      <c r="A335" s="390">
        <v>41716</v>
      </c>
      <c r="B335" s="389">
        <v>1.4410000000000001</v>
      </c>
      <c r="C335" s="389">
        <v>1.4410000000000001</v>
      </c>
    </row>
    <row r="336" spans="1:3">
      <c r="A336" s="390">
        <v>41717</v>
      </c>
      <c r="B336" s="389">
        <v>1.4359999999999999</v>
      </c>
      <c r="C336" s="389">
        <v>1.4359999999999999</v>
      </c>
    </row>
    <row r="337" spans="1:3">
      <c r="A337" s="390">
        <v>41718</v>
      </c>
      <c r="B337" s="389">
        <v>1.413</v>
      </c>
      <c r="C337" s="389">
        <v>1.413</v>
      </c>
    </row>
    <row r="338" spans="1:3">
      <c r="A338" s="390">
        <v>41719</v>
      </c>
      <c r="B338" s="389">
        <v>1.4319999999999999</v>
      </c>
      <c r="C338" s="389">
        <v>1.4319999999999999</v>
      </c>
    </row>
    <row r="339" spans="1:3">
      <c r="A339" s="390">
        <v>41722</v>
      </c>
      <c r="B339" s="389">
        <v>1.4370000000000001</v>
      </c>
      <c r="C339" s="389">
        <v>1.4370000000000001</v>
      </c>
    </row>
    <row r="340" spans="1:3">
      <c r="A340" s="390">
        <v>41723</v>
      </c>
      <c r="B340" s="389">
        <v>1.4379999999999999</v>
      </c>
      <c r="C340" s="389">
        <v>1.4379999999999999</v>
      </c>
    </row>
    <row r="341" spans="1:3">
      <c r="A341" s="390">
        <v>41724</v>
      </c>
      <c r="B341" s="389">
        <v>1.4410000000000001</v>
      </c>
      <c r="C341" s="389">
        <v>1.4410000000000001</v>
      </c>
    </row>
    <row r="342" spans="1:3">
      <c r="A342" s="390">
        <v>41725</v>
      </c>
      <c r="B342" s="389">
        <v>1.4330000000000001</v>
      </c>
      <c r="C342" s="389">
        <v>1.4330000000000001</v>
      </c>
    </row>
    <row r="343" spans="1:3">
      <c r="A343" s="390">
        <v>41726</v>
      </c>
      <c r="B343" s="389">
        <v>1.4279999999999999</v>
      </c>
      <c r="C343" s="389">
        <v>1.4279999999999999</v>
      </c>
    </row>
    <row r="344" spans="1:3">
      <c r="A344" s="390">
        <v>41729</v>
      </c>
      <c r="B344" s="389">
        <v>1.4219999999999999</v>
      </c>
      <c r="C344" s="389">
        <v>1.4219999999999999</v>
      </c>
    </row>
    <row r="345" spans="1:3">
      <c r="A345" s="390">
        <v>41730</v>
      </c>
      <c r="B345" s="389">
        <v>1.429</v>
      </c>
      <c r="C345" s="389">
        <v>1.429</v>
      </c>
    </row>
    <row r="346" spans="1:3">
      <c r="A346" s="390">
        <v>41731</v>
      </c>
      <c r="B346" s="389">
        <v>1.4370000000000001</v>
      </c>
      <c r="C346" s="389">
        <v>1.4370000000000001</v>
      </c>
    </row>
    <row r="347" spans="1:3">
      <c r="A347" s="390">
        <v>41732</v>
      </c>
      <c r="B347" s="389">
        <v>1.427</v>
      </c>
      <c r="C347" s="389">
        <v>1.427</v>
      </c>
    </row>
    <row r="348" spans="1:3">
      <c r="A348" s="390">
        <v>41733</v>
      </c>
      <c r="B348" s="389">
        <v>1.4339999999999999</v>
      </c>
      <c r="C348" s="389">
        <v>1.4339999999999999</v>
      </c>
    </row>
    <row r="349" spans="1:3">
      <c r="A349" s="390">
        <v>41737</v>
      </c>
      <c r="B349" s="389">
        <v>1.4490000000000001</v>
      </c>
      <c r="C349" s="389">
        <v>1.4490000000000001</v>
      </c>
    </row>
    <row r="350" spans="1:3">
      <c r="A350" s="390">
        <v>41738</v>
      </c>
      <c r="B350" s="389">
        <v>1.4570000000000001</v>
      </c>
      <c r="C350" s="389">
        <v>1.4570000000000001</v>
      </c>
    </row>
    <row r="351" spans="1:3">
      <c r="A351" s="390">
        <v>41739</v>
      </c>
      <c r="B351" s="389">
        <v>1.464</v>
      </c>
      <c r="C351" s="389">
        <v>1.464</v>
      </c>
    </row>
    <row r="352" spans="1:3">
      <c r="A352" s="390">
        <v>41740</v>
      </c>
      <c r="B352" s="389">
        <v>1.4690000000000001</v>
      </c>
      <c r="C352" s="389">
        <v>1.4690000000000001</v>
      </c>
    </row>
    <row r="353" spans="1:3">
      <c r="A353" s="390">
        <v>41743</v>
      </c>
      <c r="B353" s="389">
        <v>1.474</v>
      </c>
      <c r="C353" s="389">
        <v>1.474</v>
      </c>
    </row>
    <row r="354" spans="1:3">
      <c r="A354" s="390">
        <v>41744</v>
      </c>
      <c r="B354" s="389">
        <v>1.458</v>
      </c>
      <c r="C354" s="389">
        <v>1.458</v>
      </c>
    </row>
    <row r="355" spans="1:3">
      <c r="A355" s="390">
        <v>41745</v>
      </c>
      <c r="B355" s="389">
        <v>1.4610000000000001</v>
      </c>
      <c r="C355" s="389">
        <v>1.4610000000000001</v>
      </c>
    </row>
    <row r="356" spans="1:3">
      <c r="A356" s="390">
        <v>41746</v>
      </c>
      <c r="B356" s="389">
        <v>1.4610000000000001</v>
      </c>
      <c r="C356" s="389">
        <v>1.4610000000000001</v>
      </c>
    </row>
    <row r="357" spans="1:3">
      <c r="A357" s="390">
        <v>41747</v>
      </c>
      <c r="B357" s="389">
        <v>1.4590000000000001</v>
      </c>
      <c r="C357" s="389">
        <v>1.4590000000000001</v>
      </c>
    </row>
    <row r="358" spans="1:3">
      <c r="A358" s="390">
        <v>41750</v>
      </c>
      <c r="B358" s="389">
        <v>1.44</v>
      </c>
      <c r="C358" s="389">
        <v>1.44</v>
      </c>
    </row>
    <row r="359" spans="1:3">
      <c r="A359" s="390">
        <v>41751</v>
      </c>
      <c r="B359" s="389">
        <v>1.4410000000000001</v>
      </c>
      <c r="C359" s="389">
        <v>1.4410000000000001</v>
      </c>
    </row>
    <row r="360" spans="1:3">
      <c r="A360" s="390">
        <v>41752</v>
      </c>
      <c r="B360" s="389">
        <v>1.4339999999999999</v>
      </c>
      <c r="C360" s="389">
        <v>1.4339999999999999</v>
      </c>
    </row>
    <row r="361" spans="1:3">
      <c r="A361" s="390">
        <v>41753</v>
      </c>
      <c r="B361" s="389">
        <v>1.4350000000000001</v>
      </c>
      <c r="C361" s="389">
        <v>1.4350000000000001</v>
      </c>
    </row>
    <row r="362" spans="1:3">
      <c r="A362" s="390">
        <v>41754</v>
      </c>
      <c r="B362" s="389">
        <v>1.42</v>
      </c>
      <c r="C362" s="389">
        <v>1.42</v>
      </c>
    </row>
    <row r="363" spans="1:3">
      <c r="A363" s="390">
        <v>41757</v>
      </c>
      <c r="B363" s="389">
        <v>1.4079999999999999</v>
      </c>
      <c r="C363" s="389">
        <v>1.4079999999999999</v>
      </c>
    </row>
    <row r="364" spans="1:3">
      <c r="A364" s="390">
        <v>41758</v>
      </c>
      <c r="B364" s="389">
        <v>1.4139999999999999</v>
      </c>
      <c r="C364" s="389">
        <v>1.4139999999999999</v>
      </c>
    </row>
    <row r="365" spans="1:3">
      <c r="A365" s="390">
        <v>41759</v>
      </c>
      <c r="B365" s="389">
        <v>1.4219999999999999</v>
      </c>
      <c r="C365" s="389">
        <v>1.4219999999999999</v>
      </c>
    </row>
    <row r="366" spans="1:3">
      <c r="A366" s="390">
        <v>41764</v>
      </c>
      <c r="B366" s="389">
        <v>1.427</v>
      </c>
      <c r="C366" s="389">
        <v>1.427</v>
      </c>
    </row>
    <row r="367" spans="1:3">
      <c r="A367" s="390">
        <v>41765</v>
      </c>
      <c r="B367" s="389">
        <v>1.425</v>
      </c>
      <c r="C367" s="389">
        <v>1.425</v>
      </c>
    </row>
    <row r="368" spans="1:3">
      <c r="A368" s="390">
        <v>41766</v>
      </c>
      <c r="B368" s="389">
        <v>1.423</v>
      </c>
      <c r="C368" s="389">
        <v>1.423</v>
      </c>
    </row>
    <row r="369" spans="1:3">
      <c r="A369" s="390">
        <v>41767</v>
      </c>
      <c r="B369" s="389">
        <v>1.423</v>
      </c>
      <c r="C369" s="389">
        <v>1.423</v>
      </c>
    </row>
    <row r="370" spans="1:3">
      <c r="A370" s="390">
        <v>41768</v>
      </c>
      <c r="B370" s="389">
        <v>1.423</v>
      </c>
      <c r="C370" s="389">
        <v>1.423</v>
      </c>
    </row>
    <row r="371" spans="1:3">
      <c r="A371" s="390">
        <v>41771</v>
      </c>
      <c r="B371" s="389">
        <v>1.4359999999999999</v>
      </c>
      <c r="C371" s="389">
        <v>1.4359999999999999</v>
      </c>
    </row>
    <row r="372" spans="1:3">
      <c r="A372" s="390">
        <v>41772</v>
      </c>
      <c r="B372" s="389">
        <v>1.4379999999999999</v>
      </c>
      <c r="C372" s="389">
        <v>1.4379999999999999</v>
      </c>
    </row>
    <row r="373" spans="1:3">
      <c r="A373" s="390">
        <v>41773</v>
      </c>
      <c r="B373" s="389">
        <v>1.446</v>
      </c>
      <c r="C373" s="389">
        <v>1.446</v>
      </c>
    </row>
    <row r="374" spans="1:3">
      <c r="A374" s="390">
        <v>41774</v>
      </c>
      <c r="B374" s="389">
        <v>1.431</v>
      </c>
      <c r="C374" s="389">
        <v>1.431</v>
      </c>
    </row>
    <row r="375" spans="1:3">
      <c r="A375" s="390">
        <v>41775</v>
      </c>
      <c r="B375" s="389">
        <v>1.4319999999999999</v>
      </c>
      <c r="C375" s="389">
        <v>1.4319999999999999</v>
      </c>
    </row>
    <row r="376" spans="1:3">
      <c r="A376" s="390">
        <v>41778</v>
      </c>
      <c r="B376" s="389">
        <v>1.4239999999999999</v>
      </c>
      <c r="C376" s="389">
        <v>1.4239999999999999</v>
      </c>
    </row>
    <row r="377" spans="1:3">
      <c r="A377" s="390">
        <v>41779</v>
      </c>
      <c r="B377" s="389">
        <v>1.423</v>
      </c>
      <c r="C377" s="389">
        <v>1.423</v>
      </c>
    </row>
    <row r="378" spans="1:3">
      <c r="A378" s="390">
        <v>41780</v>
      </c>
      <c r="B378" s="389">
        <v>1.4279999999999999</v>
      </c>
      <c r="C378" s="389">
        <v>1.4279999999999999</v>
      </c>
    </row>
    <row r="379" spans="1:3">
      <c r="A379" s="390">
        <v>41781</v>
      </c>
      <c r="B379" s="389">
        <v>1.423</v>
      </c>
      <c r="C379" s="389">
        <v>1.423</v>
      </c>
    </row>
    <row r="380" spans="1:3">
      <c r="A380" s="390">
        <v>41782</v>
      </c>
      <c r="B380" s="389">
        <v>1.4330000000000001</v>
      </c>
      <c r="C380" s="389">
        <v>1.4330000000000001</v>
      </c>
    </row>
    <row r="381" spans="1:3">
      <c r="A381" s="390">
        <v>41785</v>
      </c>
      <c r="B381" s="389">
        <v>1.4419999999999999</v>
      </c>
      <c r="C381" s="389">
        <v>1.4419999999999999</v>
      </c>
    </row>
    <row r="382" spans="1:3">
      <c r="A382" s="390">
        <v>41786</v>
      </c>
      <c r="B382" s="389">
        <v>1.446</v>
      </c>
      <c r="C382" s="389">
        <v>1.446</v>
      </c>
    </row>
    <row r="383" spans="1:3">
      <c r="A383" s="390">
        <v>41787</v>
      </c>
      <c r="B383" s="389">
        <v>1.4510000000000001</v>
      </c>
      <c r="C383" s="389">
        <v>1.4510000000000001</v>
      </c>
    </row>
    <row r="384" spans="1:3">
      <c r="A384" s="390">
        <v>41788</v>
      </c>
      <c r="B384" s="389">
        <v>1.448</v>
      </c>
      <c r="C384" s="389">
        <v>1.448</v>
      </c>
    </row>
    <row r="385" spans="1:3">
      <c r="A385" s="390">
        <v>41789</v>
      </c>
      <c r="B385" s="389">
        <v>1.45</v>
      </c>
      <c r="C385" s="389">
        <v>1.45</v>
      </c>
    </row>
    <row r="386" spans="1:3">
      <c r="A386" s="390">
        <v>41793</v>
      </c>
      <c r="B386" s="389">
        <v>1.446</v>
      </c>
      <c r="C386" s="389">
        <v>1.446</v>
      </c>
    </row>
    <row r="387" spans="1:3">
      <c r="A387" s="390">
        <v>41794</v>
      </c>
      <c r="B387" s="389">
        <v>1.4359999999999999</v>
      </c>
      <c r="C387" s="389">
        <v>1.4359999999999999</v>
      </c>
    </row>
    <row r="388" spans="1:3">
      <c r="A388" s="390">
        <v>41795</v>
      </c>
      <c r="B388" s="389">
        <v>1.4450000000000001</v>
      </c>
      <c r="C388" s="389">
        <v>1.4450000000000001</v>
      </c>
    </row>
    <row r="389" spans="1:3">
      <c r="A389" s="390">
        <v>41796</v>
      </c>
      <c r="B389" s="389">
        <v>1.44</v>
      </c>
      <c r="C389" s="389">
        <v>1.44</v>
      </c>
    </row>
    <row r="390" spans="1:3">
      <c r="A390" s="390">
        <v>41799</v>
      </c>
      <c r="B390" s="389">
        <v>1.44</v>
      </c>
      <c r="C390" s="389">
        <v>1.44</v>
      </c>
    </row>
    <row r="391" spans="1:3">
      <c r="A391" s="390">
        <v>41800</v>
      </c>
      <c r="B391" s="389">
        <v>1.4530000000000001</v>
      </c>
      <c r="C391" s="389">
        <v>1.4530000000000001</v>
      </c>
    </row>
    <row r="392" spans="1:3">
      <c r="A392" s="390">
        <v>41801</v>
      </c>
      <c r="B392" s="389">
        <v>1.4490000000000001</v>
      </c>
      <c r="C392" s="389">
        <v>1.4490000000000001</v>
      </c>
    </row>
    <row r="393" spans="1:3">
      <c r="A393" s="390">
        <v>41802</v>
      </c>
      <c r="B393" s="389">
        <v>1.4430000000000001</v>
      </c>
      <c r="C393" s="389">
        <v>1.4430000000000001</v>
      </c>
    </row>
    <row r="394" spans="1:3">
      <c r="A394" s="390">
        <v>41803</v>
      </c>
      <c r="B394" s="389">
        <v>1.452</v>
      </c>
      <c r="C394" s="389">
        <v>1.452</v>
      </c>
    </row>
    <row r="395" spans="1:3">
      <c r="A395" s="390">
        <v>41806</v>
      </c>
      <c r="B395" s="389">
        <v>1.4670000000000001</v>
      </c>
      <c r="C395" s="389">
        <v>1.4670000000000001</v>
      </c>
    </row>
    <row r="396" spans="1:3">
      <c r="A396" s="390">
        <v>41807</v>
      </c>
      <c r="B396" s="389">
        <v>1.4550000000000001</v>
      </c>
      <c r="C396" s="389">
        <v>1.4550000000000001</v>
      </c>
    </row>
    <row r="397" spans="1:3">
      <c r="A397" s="390">
        <v>41808</v>
      </c>
      <c r="B397" s="389">
        <v>1.4490000000000001</v>
      </c>
      <c r="C397" s="389">
        <v>1.4490000000000001</v>
      </c>
    </row>
    <row r="398" spans="1:3">
      <c r="A398" s="390">
        <v>41809</v>
      </c>
      <c r="B398" s="389">
        <v>1.4319999999999999</v>
      </c>
      <c r="C398" s="389">
        <v>1.4319999999999999</v>
      </c>
    </row>
    <row r="399" spans="1:3">
      <c r="A399" s="390">
        <v>41810</v>
      </c>
      <c r="B399" s="389">
        <v>1.4390000000000001</v>
      </c>
      <c r="C399" s="389">
        <v>1.4390000000000001</v>
      </c>
    </row>
    <row r="400" spans="1:3">
      <c r="A400" s="390">
        <v>41813</v>
      </c>
      <c r="B400" s="389">
        <v>1.4359999999999999</v>
      </c>
      <c r="C400" s="389">
        <v>1.4359999999999999</v>
      </c>
    </row>
    <row r="401" spans="1:3">
      <c r="A401" s="390">
        <v>41814</v>
      </c>
      <c r="B401" s="389">
        <v>1.4370000000000001</v>
      </c>
      <c r="C401" s="389">
        <v>1.4370000000000001</v>
      </c>
    </row>
    <row r="402" spans="1:3">
      <c r="A402" s="390">
        <v>41815</v>
      </c>
      <c r="B402" s="389">
        <v>1.4379999999999999</v>
      </c>
      <c r="C402" s="389">
        <v>1.4379999999999999</v>
      </c>
    </row>
    <row r="403" spans="1:3">
      <c r="A403" s="390">
        <v>41816</v>
      </c>
      <c r="B403" s="389">
        <v>1.4430000000000001</v>
      </c>
      <c r="C403" s="389">
        <v>1.4430000000000001</v>
      </c>
    </row>
    <row r="404" spans="1:3">
      <c r="A404" s="390">
        <v>41817</v>
      </c>
      <c r="B404" s="389">
        <v>1.4430000000000001</v>
      </c>
      <c r="C404" s="389">
        <v>1.4430000000000001</v>
      </c>
    </row>
    <row r="405" spans="1:3">
      <c r="A405" s="390">
        <v>41820</v>
      </c>
      <c r="B405" s="389">
        <v>1.4450000000000001</v>
      </c>
      <c r="C405" s="389">
        <v>1.4450000000000001</v>
      </c>
    </row>
    <row r="406" spans="1:3">
      <c r="A406" s="390">
        <v>41821</v>
      </c>
      <c r="B406" s="389">
        <v>1.4410000000000001</v>
      </c>
      <c r="C406" s="389">
        <v>1.4410000000000001</v>
      </c>
    </row>
    <row r="407" spans="1:3">
      <c r="A407" s="390">
        <v>41822</v>
      </c>
      <c r="B407" s="389">
        <v>1.4410000000000001</v>
      </c>
      <c r="C407" s="389">
        <v>1.4410000000000001</v>
      </c>
    </row>
    <row r="408" spans="1:3">
      <c r="A408" s="390">
        <v>41823</v>
      </c>
      <c r="B408" s="389">
        <v>1.4490000000000001</v>
      </c>
      <c r="C408" s="389">
        <v>1.4490000000000001</v>
      </c>
    </row>
    <row r="409" spans="1:3">
      <c r="A409" s="390">
        <v>41824</v>
      </c>
      <c r="B409" s="389">
        <v>1.448</v>
      </c>
      <c r="C409" s="389">
        <v>1.448</v>
      </c>
    </row>
    <row r="410" spans="1:3">
      <c r="A410" s="390">
        <v>41827</v>
      </c>
      <c r="B410" s="389">
        <v>1.45</v>
      </c>
      <c r="C410" s="389">
        <v>1.45</v>
      </c>
    </row>
    <row r="411" spans="1:3">
      <c r="A411" s="390">
        <v>41828</v>
      </c>
      <c r="B411" s="389">
        <v>1.4550000000000001</v>
      </c>
      <c r="C411" s="389">
        <v>1.4550000000000001</v>
      </c>
    </row>
    <row r="412" spans="1:3">
      <c r="A412" s="390">
        <v>41829</v>
      </c>
      <c r="B412" s="389">
        <v>1.4419999999999999</v>
      </c>
      <c r="C412" s="389">
        <v>1.4419999999999999</v>
      </c>
    </row>
    <row r="413" spans="1:3">
      <c r="A413" s="390">
        <v>41830</v>
      </c>
      <c r="B413" s="389">
        <v>1.444</v>
      </c>
      <c r="C413" s="389">
        <v>1.444</v>
      </c>
    </row>
    <row r="414" spans="1:3">
      <c r="A414" s="390">
        <v>41831</v>
      </c>
      <c r="B414" s="389">
        <v>1.4550000000000001</v>
      </c>
      <c r="C414" s="389">
        <v>1.4550000000000001</v>
      </c>
    </row>
    <row r="415" spans="1:3">
      <c r="A415" s="390">
        <v>41834</v>
      </c>
      <c r="B415" s="389">
        <v>1.468</v>
      </c>
      <c r="C415" s="389">
        <v>1.468</v>
      </c>
    </row>
    <row r="416" spans="1:3">
      <c r="A416" s="390">
        <v>41835</v>
      </c>
      <c r="B416" s="389">
        <v>1.4690000000000001</v>
      </c>
      <c r="C416" s="389">
        <v>1.4690000000000001</v>
      </c>
    </row>
    <row r="417" spans="1:3">
      <c r="A417" s="390">
        <v>41836</v>
      </c>
      <c r="B417" s="389">
        <v>1.4690000000000001</v>
      </c>
      <c r="C417" s="389">
        <v>1.4690000000000001</v>
      </c>
    </row>
    <row r="418" spans="1:3">
      <c r="A418" s="390">
        <v>41837</v>
      </c>
      <c r="B418" s="389">
        <v>1.462</v>
      </c>
      <c r="C418" s="389">
        <v>1.462</v>
      </c>
    </row>
    <row r="419" spans="1:3">
      <c r="A419" s="390">
        <v>41838</v>
      </c>
      <c r="B419" s="389">
        <v>1.4690000000000001</v>
      </c>
      <c r="C419" s="389">
        <v>1.4690000000000001</v>
      </c>
    </row>
    <row r="420" spans="1:3">
      <c r="A420" s="390">
        <v>41841</v>
      </c>
      <c r="B420" s="389">
        <v>1.4690000000000001</v>
      </c>
      <c r="C420" s="389">
        <v>1.4690000000000001</v>
      </c>
    </row>
    <row r="421" spans="1:3">
      <c r="A421" s="390">
        <v>41842</v>
      </c>
      <c r="B421" s="389">
        <v>1.488</v>
      </c>
      <c r="C421" s="389">
        <v>1.488</v>
      </c>
    </row>
    <row r="422" spans="1:3">
      <c r="A422" s="390">
        <v>41843</v>
      </c>
      <c r="B422" s="389">
        <v>1.488</v>
      </c>
      <c r="C422" s="389">
        <v>1.488</v>
      </c>
    </row>
    <row r="423" spans="1:3">
      <c r="A423" s="390">
        <v>41844</v>
      </c>
      <c r="B423" s="389">
        <v>1.5009999999999999</v>
      </c>
      <c r="C423" s="389">
        <v>1.5009999999999999</v>
      </c>
    </row>
    <row r="424" spans="1:3">
      <c r="A424" s="390">
        <v>41845</v>
      </c>
      <c r="B424" s="389">
        <v>1.508</v>
      </c>
      <c r="C424" s="389">
        <v>1.508</v>
      </c>
    </row>
    <row r="425" spans="1:3">
      <c r="A425" s="390">
        <v>41848</v>
      </c>
      <c r="B425" s="389">
        <v>1.53</v>
      </c>
      <c r="C425" s="389">
        <v>1.53</v>
      </c>
    </row>
    <row r="426" spans="1:3">
      <c r="A426" s="390">
        <v>41849</v>
      </c>
      <c r="B426" s="389">
        <v>1.53</v>
      </c>
      <c r="C426" s="389">
        <v>1.53</v>
      </c>
    </row>
    <row r="427" spans="1:3">
      <c r="A427" s="390">
        <v>41850</v>
      </c>
      <c r="B427" s="389">
        <v>1.5269999999999999</v>
      </c>
      <c r="C427" s="389">
        <v>1.5269999999999999</v>
      </c>
    </row>
    <row r="428" spans="1:3">
      <c r="A428" s="390">
        <v>41851</v>
      </c>
      <c r="B428" s="389">
        <v>1.5349999999999999</v>
      </c>
      <c r="C428" s="389">
        <v>1.5349999999999999</v>
      </c>
    </row>
    <row r="429" spans="1:3">
      <c r="A429" s="390">
        <v>41852</v>
      </c>
      <c r="B429" s="389">
        <v>1.53</v>
      </c>
      <c r="C429" s="389">
        <v>1.53</v>
      </c>
    </row>
    <row r="430" spans="1:3">
      <c r="A430" s="390">
        <v>41855</v>
      </c>
      <c r="B430" s="389">
        <v>1.552</v>
      </c>
      <c r="C430" s="389">
        <v>1.552</v>
      </c>
    </row>
    <row r="431" spans="1:3">
      <c r="A431" s="390">
        <v>41856</v>
      </c>
      <c r="B431" s="389">
        <v>1.5549999999999999</v>
      </c>
      <c r="C431" s="389">
        <v>1.5549999999999999</v>
      </c>
    </row>
    <row r="432" spans="1:3">
      <c r="A432" s="390">
        <v>41857</v>
      </c>
      <c r="B432" s="389">
        <v>1.5549999999999999</v>
      </c>
      <c r="C432" s="389">
        <v>1.5549999999999999</v>
      </c>
    </row>
    <row r="433" spans="1:3">
      <c r="A433" s="390">
        <v>41858</v>
      </c>
      <c r="B433" s="389">
        <v>1.5409999999999999</v>
      </c>
      <c r="C433" s="389">
        <v>1.5409999999999999</v>
      </c>
    </row>
    <row r="434" spans="1:3">
      <c r="A434" s="390">
        <v>41859</v>
      </c>
      <c r="B434" s="389">
        <v>1.5469999999999999</v>
      </c>
      <c r="C434" s="389">
        <v>1.5469999999999999</v>
      </c>
    </row>
    <row r="435" spans="1:3">
      <c r="A435" s="390">
        <v>41862</v>
      </c>
      <c r="B435" s="389">
        <v>1.5760000000000001</v>
      </c>
      <c r="C435" s="389">
        <v>1.5760000000000001</v>
      </c>
    </row>
    <row r="436" spans="1:3">
      <c r="A436" s="390">
        <v>41863</v>
      </c>
      <c r="B436" s="389">
        <v>1.581</v>
      </c>
      <c r="C436" s="389">
        <v>1.581</v>
      </c>
    </row>
    <row r="437" spans="1:3">
      <c r="A437" s="390">
        <v>41864</v>
      </c>
      <c r="B437" s="389">
        <v>1.583</v>
      </c>
      <c r="C437" s="389">
        <v>1.583</v>
      </c>
    </row>
    <row r="438" spans="1:3">
      <c r="A438" s="390">
        <v>41865</v>
      </c>
      <c r="B438" s="389">
        <v>1.581</v>
      </c>
      <c r="C438" s="389">
        <v>1.581</v>
      </c>
    </row>
    <row r="439" spans="1:3">
      <c r="A439" s="390">
        <v>41866</v>
      </c>
      <c r="B439" s="389">
        <v>1.587</v>
      </c>
      <c r="C439" s="389">
        <v>1.587</v>
      </c>
    </row>
    <row r="440" spans="1:3">
      <c r="A440" s="390">
        <v>41869</v>
      </c>
      <c r="B440" s="389">
        <v>1.5940000000000001</v>
      </c>
      <c r="C440" s="389">
        <v>1.5940000000000001</v>
      </c>
    </row>
    <row r="441" spans="1:3">
      <c r="A441" s="390">
        <v>41870</v>
      </c>
      <c r="B441" s="389">
        <v>1.595</v>
      </c>
      <c r="C441" s="389">
        <v>1.595</v>
      </c>
    </row>
    <row r="442" spans="1:3">
      <c r="A442" s="390">
        <v>41871</v>
      </c>
      <c r="B442" s="389">
        <v>1.583</v>
      </c>
      <c r="C442" s="389">
        <v>1.583</v>
      </c>
    </row>
    <row r="443" spans="1:3">
      <c r="A443" s="390">
        <v>41872</v>
      </c>
      <c r="B443" s="389">
        <v>1.58</v>
      </c>
      <c r="C443" s="389">
        <v>1.58</v>
      </c>
    </row>
    <row r="444" spans="1:3">
      <c r="A444" s="390">
        <v>41873</v>
      </c>
      <c r="B444" s="389">
        <v>1.587</v>
      </c>
      <c r="C444" s="389">
        <v>1.587</v>
      </c>
    </row>
    <row r="445" spans="1:3">
      <c r="A445" s="390">
        <v>41876</v>
      </c>
      <c r="B445" s="389">
        <v>1.573</v>
      </c>
      <c r="C445" s="389">
        <v>1.573</v>
      </c>
    </row>
    <row r="446" spans="1:3">
      <c r="A446" s="390">
        <v>41877</v>
      </c>
      <c r="B446" s="389">
        <v>1.5629999999999999</v>
      </c>
      <c r="C446" s="389">
        <v>1.5629999999999999</v>
      </c>
    </row>
    <row r="447" spans="1:3">
      <c r="A447" s="390">
        <v>41878</v>
      </c>
      <c r="B447" s="389">
        <v>1.569</v>
      </c>
      <c r="C447" s="389">
        <v>1.569</v>
      </c>
    </row>
    <row r="448" spans="1:3">
      <c r="A448" s="390">
        <v>41879</v>
      </c>
      <c r="B448" s="389">
        <v>1.5529999999999999</v>
      </c>
      <c r="C448" s="389">
        <v>1.5529999999999999</v>
      </c>
    </row>
    <row r="449" spans="1:3">
      <c r="A449" s="390">
        <v>41880</v>
      </c>
      <c r="B449" s="389">
        <v>1.5580000000000001</v>
      </c>
      <c r="C449" s="389">
        <v>1.5580000000000001</v>
      </c>
    </row>
    <row r="450" spans="1:3">
      <c r="A450" s="390">
        <v>41883</v>
      </c>
      <c r="B450" s="389">
        <v>1.5720000000000001</v>
      </c>
      <c r="C450" s="389">
        <v>1.5720000000000001</v>
      </c>
    </row>
    <row r="451" spans="1:3">
      <c r="A451" s="390">
        <v>41884</v>
      </c>
      <c r="B451" s="389">
        <v>1.5860000000000001</v>
      </c>
      <c r="C451" s="389">
        <v>1.5860000000000001</v>
      </c>
    </row>
    <row r="452" spans="1:3">
      <c r="A452" s="390">
        <v>41885</v>
      </c>
      <c r="B452" s="389">
        <v>1.5940000000000001</v>
      </c>
      <c r="C452" s="389">
        <v>1.5940000000000001</v>
      </c>
    </row>
    <row r="453" spans="1:3">
      <c r="A453" s="390">
        <v>41886</v>
      </c>
      <c r="B453" s="389">
        <v>1.609</v>
      </c>
      <c r="C453" s="389">
        <v>1.609</v>
      </c>
    </row>
    <row r="454" spans="1:3">
      <c r="A454" s="390">
        <v>41887</v>
      </c>
      <c r="B454" s="389">
        <v>1.6140000000000001</v>
      </c>
      <c r="C454" s="389">
        <v>1.6140000000000001</v>
      </c>
    </row>
    <row r="455" spans="1:3">
      <c r="A455" s="390">
        <v>41891</v>
      </c>
      <c r="B455" s="389">
        <v>1.615</v>
      </c>
      <c r="C455" s="389">
        <v>1.615</v>
      </c>
    </row>
    <row r="456" spans="1:3">
      <c r="A456" s="390">
        <v>41892</v>
      </c>
      <c r="B456" s="389">
        <v>1.619</v>
      </c>
      <c r="C456" s="389">
        <v>1.619</v>
      </c>
    </row>
    <row r="457" spans="1:3">
      <c r="A457" s="390">
        <v>41893</v>
      </c>
      <c r="B457" s="389">
        <v>1.6120000000000001</v>
      </c>
      <c r="C457" s="389">
        <v>1.6120000000000001</v>
      </c>
    </row>
    <row r="458" spans="1:3">
      <c r="A458" s="390">
        <v>41894</v>
      </c>
      <c r="B458" s="389">
        <v>1.627</v>
      </c>
      <c r="C458" s="389">
        <v>1.627</v>
      </c>
    </row>
    <row r="459" spans="1:3">
      <c r="A459" s="390">
        <v>41897</v>
      </c>
      <c r="B459" s="389">
        <v>1.6359999999999999</v>
      </c>
      <c r="C459" s="389">
        <v>1.6359999999999999</v>
      </c>
    </row>
    <row r="460" spans="1:3">
      <c r="A460" s="390">
        <v>41898</v>
      </c>
      <c r="B460" s="389">
        <v>1.5960000000000001</v>
      </c>
      <c r="C460" s="389">
        <v>1.5960000000000001</v>
      </c>
    </row>
    <row r="461" spans="1:3">
      <c r="A461" s="390">
        <v>41899</v>
      </c>
      <c r="B461" s="389">
        <v>1.613</v>
      </c>
      <c r="C461" s="389">
        <v>1.613</v>
      </c>
    </row>
    <row r="462" spans="1:3">
      <c r="A462" s="390">
        <v>41900</v>
      </c>
      <c r="B462" s="389">
        <v>1.62</v>
      </c>
      <c r="C462" s="389">
        <v>1.62</v>
      </c>
    </row>
    <row r="463" spans="1:3">
      <c r="A463" s="390">
        <v>41901</v>
      </c>
      <c r="B463" s="389">
        <v>1.6279999999999999</v>
      </c>
      <c r="C463" s="389">
        <v>1.6279999999999999</v>
      </c>
    </row>
    <row r="464" spans="1:3">
      <c r="A464" s="390">
        <v>41904</v>
      </c>
      <c r="B464" s="389">
        <v>1.609</v>
      </c>
      <c r="C464" s="389">
        <v>1.609</v>
      </c>
    </row>
    <row r="465" spans="1:3">
      <c r="A465" s="390">
        <v>41905</v>
      </c>
      <c r="B465" s="389">
        <v>1.623</v>
      </c>
      <c r="C465" s="389">
        <v>1.623</v>
      </c>
    </row>
    <row r="466" spans="1:3">
      <c r="A466" s="390">
        <v>41906</v>
      </c>
      <c r="B466" s="389">
        <v>1.64</v>
      </c>
      <c r="C466" s="389">
        <v>1.64</v>
      </c>
    </row>
    <row r="467" spans="1:3">
      <c r="A467" s="390">
        <v>41907</v>
      </c>
      <c r="B467" s="389">
        <v>1.639</v>
      </c>
      <c r="C467" s="389">
        <v>1.639</v>
      </c>
    </row>
    <row r="468" spans="1:3">
      <c r="A468" s="390">
        <v>41908</v>
      </c>
      <c r="B468" s="389">
        <v>1.643</v>
      </c>
      <c r="C468" s="389">
        <v>1.643</v>
      </c>
    </row>
    <row r="469" spans="1:3">
      <c r="A469" s="390">
        <v>41911</v>
      </c>
      <c r="B469" s="389">
        <v>1.6439999999999999</v>
      </c>
      <c r="C469" s="389">
        <v>1.6439999999999999</v>
      </c>
    </row>
    <row r="470" spans="1:3">
      <c r="A470" s="390">
        <v>41912</v>
      </c>
      <c r="B470" s="389">
        <v>1.651</v>
      </c>
      <c r="C470" s="389">
        <v>1.651</v>
      </c>
    </row>
    <row r="471" spans="1:3">
      <c r="A471" s="390">
        <v>41920</v>
      </c>
      <c r="B471" s="389">
        <v>1.673</v>
      </c>
      <c r="C471" s="389">
        <v>1.673</v>
      </c>
    </row>
    <row r="472" spans="1:3">
      <c r="A472" s="390">
        <v>41921</v>
      </c>
      <c r="B472" s="389">
        <v>1.6719999999999999</v>
      </c>
      <c r="C472" s="389">
        <v>1.6719999999999999</v>
      </c>
    </row>
    <row r="473" spans="1:3">
      <c r="A473" s="390">
        <v>41922</v>
      </c>
      <c r="B473" s="389">
        <v>1.67</v>
      </c>
      <c r="C473" s="389">
        <v>1.67</v>
      </c>
    </row>
    <row r="474" spans="1:3">
      <c r="A474" s="390">
        <v>41925</v>
      </c>
      <c r="B474" s="389">
        <v>1.663</v>
      </c>
      <c r="C474" s="389">
        <v>1.663</v>
      </c>
    </row>
    <row r="475" spans="1:3">
      <c r="A475" s="390">
        <v>41926</v>
      </c>
      <c r="B475" s="389">
        <v>1.6539999999999999</v>
      </c>
      <c r="C475" s="389">
        <v>1.6539999999999999</v>
      </c>
    </row>
    <row r="476" spans="1:3">
      <c r="A476" s="390">
        <v>41927</v>
      </c>
      <c r="B476" s="389">
        <v>1.669</v>
      </c>
      <c r="C476" s="389">
        <v>1.669</v>
      </c>
    </row>
    <row r="477" spans="1:3">
      <c r="A477" s="390">
        <v>41928</v>
      </c>
      <c r="B477" s="389">
        <v>1.647</v>
      </c>
      <c r="C477" s="389">
        <v>1.647</v>
      </c>
    </row>
    <row r="478" spans="1:3">
      <c r="A478" s="390">
        <v>41929</v>
      </c>
      <c r="B478" s="389">
        <v>1.645</v>
      </c>
      <c r="C478" s="389">
        <v>1.645</v>
      </c>
    </row>
    <row r="479" spans="1:3">
      <c r="A479" s="390">
        <v>41932</v>
      </c>
      <c r="B479" s="389">
        <v>1.663</v>
      </c>
      <c r="C479" s="389">
        <v>1.663</v>
      </c>
    </row>
    <row r="480" spans="1:3">
      <c r="A480" s="390">
        <v>41933</v>
      </c>
      <c r="B480" s="389">
        <v>1.6559999999999999</v>
      </c>
      <c r="C480" s="389">
        <v>1.6559999999999999</v>
      </c>
    </row>
    <row r="481" spans="1:3">
      <c r="A481" s="390">
        <v>41934</v>
      </c>
      <c r="B481" s="389">
        <v>1.64</v>
      </c>
      <c r="C481" s="389">
        <v>1.64</v>
      </c>
    </row>
    <row r="482" spans="1:3">
      <c r="A482" s="390">
        <v>41935</v>
      </c>
      <c r="B482" s="389">
        <v>1.6220000000000001</v>
      </c>
      <c r="C482" s="389">
        <v>1.6220000000000001</v>
      </c>
    </row>
    <row r="483" spans="1:3">
      <c r="A483" s="390">
        <v>41936</v>
      </c>
      <c r="B483" s="389">
        <v>1.6319999999999999</v>
      </c>
      <c r="C483" s="389">
        <v>1.6319999999999999</v>
      </c>
    </row>
    <row r="484" spans="1:3">
      <c r="A484" s="390">
        <v>41939</v>
      </c>
      <c r="B484" s="389">
        <v>1.63</v>
      </c>
      <c r="C484" s="389">
        <v>1.63</v>
      </c>
    </row>
    <row r="485" spans="1:3">
      <c r="A485" s="390">
        <v>41940</v>
      </c>
      <c r="B485" s="389">
        <v>1.661</v>
      </c>
      <c r="C485" s="389">
        <v>1.661</v>
      </c>
    </row>
    <row r="486" spans="1:3">
      <c r="A486" s="390">
        <v>41941</v>
      </c>
      <c r="B486" s="389">
        <v>1.6759999999999999</v>
      </c>
      <c r="C486" s="389">
        <v>1.6759999999999999</v>
      </c>
    </row>
    <row r="487" spans="1:3">
      <c r="A487" s="390">
        <v>41942</v>
      </c>
      <c r="B487" s="389">
        <v>1.673</v>
      </c>
      <c r="C487" s="389">
        <v>1.673</v>
      </c>
    </row>
    <row r="488" spans="1:3">
      <c r="A488" s="390">
        <v>41943</v>
      </c>
      <c r="B488" s="389">
        <v>1.67</v>
      </c>
      <c r="C488" s="389">
        <v>1.67</v>
      </c>
    </row>
    <row r="489" spans="1:3">
      <c r="A489" s="390">
        <v>41946</v>
      </c>
      <c r="B489" s="389">
        <v>1.673</v>
      </c>
      <c r="C489" s="389">
        <v>1.673</v>
      </c>
    </row>
    <row r="490" spans="1:3">
      <c r="A490" s="390">
        <v>41947</v>
      </c>
      <c r="B490" s="389">
        <v>1.655</v>
      </c>
      <c r="C490" s="389">
        <v>1.655</v>
      </c>
    </row>
    <row r="491" spans="1:3">
      <c r="A491" s="390">
        <v>41948</v>
      </c>
      <c r="B491" s="389">
        <v>1.655</v>
      </c>
      <c r="C491" s="389">
        <v>1.655</v>
      </c>
    </row>
    <row r="492" spans="1:3">
      <c r="A492" s="390">
        <v>41949</v>
      </c>
      <c r="B492" s="389">
        <v>1.669</v>
      </c>
      <c r="C492" s="389">
        <v>1.669</v>
      </c>
    </row>
    <row r="493" spans="1:3">
      <c r="A493" s="390">
        <v>41950</v>
      </c>
      <c r="B493" s="389">
        <v>1.6559999999999999</v>
      </c>
      <c r="C493" s="389">
        <v>1.6559999999999999</v>
      </c>
    </row>
    <row r="494" spans="1:3">
      <c r="A494" s="390">
        <v>41953</v>
      </c>
      <c r="B494" s="389">
        <v>1.6639999999999999</v>
      </c>
      <c r="C494" s="389">
        <v>1.6639999999999999</v>
      </c>
    </row>
    <row r="495" spans="1:3">
      <c r="A495" s="390">
        <v>41954</v>
      </c>
      <c r="B495" s="389">
        <v>1.637</v>
      </c>
      <c r="C495" s="389">
        <v>1.637</v>
      </c>
    </row>
    <row r="496" spans="1:3">
      <c r="A496" s="390">
        <v>41955</v>
      </c>
      <c r="B496" s="389">
        <v>1.67</v>
      </c>
      <c r="C496" s="389">
        <v>1.67</v>
      </c>
    </row>
    <row r="497" spans="1:3">
      <c r="A497" s="390">
        <v>41956</v>
      </c>
      <c r="B497" s="389">
        <v>1.659</v>
      </c>
      <c r="C497" s="389">
        <v>1.659</v>
      </c>
    </row>
    <row r="498" spans="1:3">
      <c r="A498" s="390">
        <v>41957</v>
      </c>
      <c r="B498" s="389">
        <v>1.6619999999999999</v>
      </c>
      <c r="C498" s="389">
        <v>1.6619999999999999</v>
      </c>
    </row>
    <row r="499" spans="1:3">
      <c r="A499" s="390">
        <v>41960</v>
      </c>
      <c r="B499" s="389">
        <v>1.667</v>
      </c>
      <c r="C499" s="389">
        <v>1.667</v>
      </c>
    </row>
    <row r="500" spans="1:3">
      <c r="A500" s="390">
        <v>41961</v>
      </c>
      <c r="B500" s="389">
        <v>1.669</v>
      </c>
      <c r="C500" s="389">
        <v>1.669</v>
      </c>
    </row>
    <row r="501" spans="1:3">
      <c r="A501" s="390">
        <v>41962</v>
      </c>
      <c r="B501" s="389">
        <v>1.677</v>
      </c>
      <c r="C501" s="389">
        <v>1.677</v>
      </c>
    </row>
    <row r="502" spans="1:3">
      <c r="A502" s="390">
        <v>41963</v>
      </c>
      <c r="B502" s="389">
        <v>1.679</v>
      </c>
      <c r="C502" s="389">
        <v>1.679</v>
      </c>
    </row>
    <row r="503" spans="1:3">
      <c r="A503" s="390">
        <v>41964</v>
      </c>
      <c r="B503" s="389">
        <v>1.7070000000000001</v>
      </c>
      <c r="C503" s="389">
        <v>1.7070000000000001</v>
      </c>
    </row>
    <row r="504" spans="1:3">
      <c r="A504" s="390">
        <v>41967</v>
      </c>
      <c r="B504" s="389">
        <v>1.7490000000000001</v>
      </c>
      <c r="C504" s="389">
        <v>1.7490000000000001</v>
      </c>
    </row>
    <row r="505" spans="1:3">
      <c r="A505" s="390">
        <v>41968</v>
      </c>
      <c r="B505" s="389">
        <v>1.7689999999999999</v>
      </c>
      <c r="C505" s="389">
        <v>1.7689999999999999</v>
      </c>
    </row>
    <row r="506" spans="1:3">
      <c r="A506" s="390">
        <v>41969</v>
      </c>
      <c r="B506" s="389">
        <v>1.776</v>
      </c>
      <c r="C506" s="389">
        <v>1.776</v>
      </c>
    </row>
    <row r="507" spans="1:3">
      <c r="A507" s="390">
        <v>41970</v>
      </c>
      <c r="B507" s="389">
        <v>1.79</v>
      </c>
      <c r="C507" s="389">
        <v>1.79</v>
      </c>
    </row>
    <row r="508" spans="1:3">
      <c r="A508" s="390">
        <v>41971</v>
      </c>
      <c r="B508" s="389">
        <v>1.7949999999999999</v>
      </c>
      <c r="C508" s="389">
        <v>1.7949999999999999</v>
      </c>
    </row>
    <row r="509" spans="1:3">
      <c r="A509" s="390">
        <v>41974</v>
      </c>
      <c r="B509" s="389">
        <v>1.7829999999999999</v>
      </c>
      <c r="C509" s="389">
        <v>1.7829999999999999</v>
      </c>
    </row>
    <row r="510" spans="1:3">
      <c r="A510" s="390">
        <v>41975</v>
      </c>
      <c r="B510" s="389">
        <v>1.827</v>
      </c>
      <c r="C510" s="389">
        <v>1.827</v>
      </c>
    </row>
    <row r="511" spans="1:3">
      <c r="A511" s="390">
        <v>41976</v>
      </c>
      <c r="B511" s="389">
        <v>1.839</v>
      </c>
      <c r="C511" s="389">
        <v>1.839</v>
      </c>
    </row>
    <row r="512" spans="1:3">
      <c r="A512" s="390">
        <v>41977</v>
      </c>
      <c r="B512" s="389">
        <v>1.8759999999999999</v>
      </c>
      <c r="C512" s="389">
        <v>1.8759999999999999</v>
      </c>
    </row>
    <row r="513" spans="1:3">
      <c r="A513" s="390">
        <v>41978</v>
      </c>
      <c r="B513" s="389">
        <v>1.855</v>
      </c>
      <c r="C513" s="389">
        <v>1.855</v>
      </c>
    </row>
    <row r="514" spans="1:3">
      <c r="A514" s="390">
        <v>41981</v>
      </c>
      <c r="B514" s="389">
        <v>1.8839999999999999</v>
      </c>
      <c r="C514" s="389">
        <v>1.8839999999999999</v>
      </c>
    </row>
    <row r="515" spans="1:3">
      <c r="A515" s="390">
        <v>41982</v>
      </c>
      <c r="B515" s="389">
        <v>1.8129999999999999</v>
      </c>
      <c r="C515" s="389">
        <v>1.8129999999999999</v>
      </c>
    </row>
    <row r="516" spans="1:3">
      <c r="A516" s="390">
        <v>41983</v>
      </c>
      <c r="B516" s="389">
        <v>1.8680000000000001</v>
      </c>
      <c r="C516" s="389">
        <v>1.8680000000000001</v>
      </c>
    </row>
    <row r="517" spans="1:3">
      <c r="A517" s="390">
        <v>41984</v>
      </c>
      <c r="B517" s="389">
        <v>1.897</v>
      </c>
      <c r="C517" s="389">
        <v>1.897</v>
      </c>
    </row>
    <row r="518" spans="1:3">
      <c r="A518" s="390">
        <v>41985</v>
      </c>
      <c r="B518" s="389">
        <v>1.915</v>
      </c>
      <c r="C518" s="389">
        <v>1.915</v>
      </c>
    </row>
    <row r="519" spans="1:3">
      <c r="A519" s="390">
        <v>41988</v>
      </c>
      <c r="B519" s="389">
        <v>1.9350000000000001</v>
      </c>
      <c r="C519" s="389">
        <v>1.9350000000000001</v>
      </c>
    </row>
    <row r="520" spans="1:3">
      <c r="A520" s="390">
        <v>41989</v>
      </c>
      <c r="B520" s="389">
        <v>1.9470000000000001</v>
      </c>
      <c r="C520" s="389">
        <v>1.9470000000000001</v>
      </c>
    </row>
    <row r="521" spans="1:3">
      <c r="A521" s="390">
        <v>41990</v>
      </c>
      <c r="B521" s="389">
        <v>1.948</v>
      </c>
      <c r="C521" s="389">
        <v>1.948</v>
      </c>
    </row>
    <row r="522" spans="1:3">
      <c r="A522" s="390">
        <v>41991</v>
      </c>
      <c r="B522" s="389">
        <v>1.9590000000000001</v>
      </c>
      <c r="C522" s="389">
        <v>1.9590000000000001</v>
      </c>
    </row>
    <row r="523" spans="1:3">
      <c r="A523" s="390">
        <v>41992</v>
      </c>
      <c r="B523" s="389">
        <v>1.9670000000000001</v>
      </c>
      <c r="C523" s="389">
        <v>1.9670000000000001</v>
      </c>
    </row>
    <row r="524" spans="1:3">
      <c r="A524" s="390">
        <v>41995</v>
      </c>
      <c r="B524" s="389">
        <v>1.9370000000000001</v>
      </c>
      <c r="C524" s="389">
        <v>1.9370000000000001</v>
      </c>
    </row>
    <row r="525" spans="1:3">
      <c r="A525" s="390">
        <v>41996</v>
      </c>
      <c r="B525" s="389">
        <v>1.9079999999999999</v>
      </c>
      <c r="C525" s="389">
        <v>1.9079999999999999</v>
      </c>
    </row>
    <row r="526" spans="1:3">
      <c r="A526" s="390">
        <v>41997</v>
      </c>
      <c r="B526" s="389">
        <v>1.92</v>
      </c>
      <c r="C526" s="389">
        <v>1.92</v>
      </c>
    </row>
    <row r="527" spans="1:3">
      <c r="A527" s="390">
        <v>41998</v>
      </c>
      <c r="B527" s="389">
        <v>1.946</v>
      </c>
      <c r="C527" s="389">
        <v>1.946</v>
      </c>
    </row>
    <row r="528" spans="1:3">
      <c r="A528" s="390">
        <v>41999</v>
      </c>
      <c r="B528" s="389">
        <v>1.9630000000000001</v>
      </c>
      <c r="C528" s="389">
        <v>1.9630000000000001</v>
      </c>
    </row>
    <row r="529" spans="1:3">
      <c r="A529" s="390">
        <v>42002</v>
      </c>
      <c r="B529" s="389">
        <v>1.9490000000000001</v>
      </c>
      <c r="C529" s="389">
        <v>1.9490000000000001</v>
      </c>
    </row>
    <row r="530" spans="1:3">
      <c r="A530" s="390">
        <v>42003</v>
      </c>
      <c r="B530" s="389">
        <v>1.927</v>
      </c>
      <c r="C530" s="389">
        <v>1.927</v>
      </c>
    </row>
    <row r="531" spans="1:3">
      <c r="A531" s="390">
        <v>42004</v>
      </c>
      <c r="B531" s="389">
        <v>1.9770000000000001</v>
      </c>
      <c r="C531" s="389">
        <v>1.9770000000000001</v>
      </c>
    </row>
    <row r="532" spans="1:3">
      <c r="A532" s="390">
        <v>42009</v>
      </c>
      <c r="B532" s="389">
        <v>2.0110000000000001</v>
      </c>
      <c r="C532" s="389">
        <v>2.0110000000000001</v>
      </c>
    </row>
    <row r="533" spans="1:3">
      <c r="A533" s="390">
        <v>42010</v>
      </c>
      <c r="B533" s="389">
        <v>2.0219999999999998</v>
      </c>
      <c r="C533" s="389">
        <v>2.0219999999999998</v>
      </c>
    </row>
    <row r="534" spans="1:3">
      <c r="A534" s="390">
        <v>42011</v>
      </c>
      <c r="B534" s="389">
        <v>2.0129999999999999</v>
      </c>
      <c r="C534" s="389">
        <v>2.0129999999999999</v>
      </c>
    </row>
    <row r="535" spans="1:3">
      <c r="A535" s="390">
        <v>42012</v>
      </c>
      <c r="B535" s="389">
        <v>1.9990000000000001</v>
      </c>
      <c r="C535" s="389">
        <v>1.9990000000000001</v>
      </c>
    </row>
    <row r="536" spans="1:3">
      <c r="A536" s="390">
        <v>42013</v>
      </c>
      <c r="B536" s="389">
        <v>1.9910000000000001</v>
      </c>
      <c r="C536" s="389">
        <v>1.9910000000000001</v>
      </c>
    </row>
    <row r="537" spans="1:3">
      <c r="A537" s="390">
        <v>42016</v>
      </c>
      <c r="B537" s="389">
        <v>1.976</v>
      </c>
      <c r="C537" s="389">
        <v>1.976</v>
      </c>
    </row>
    <row r="538" spans="1:3">
      <c r="A538" s="390">
        <v>42017</v>
      </c>
      <c r="B538" s="389">
        <v>2.0059999999999998</v>
      </c>
      <c r="C538" s="389">
        <v>2.0059999999999998</v>
      </c>
    </row>
    <row r="539" spans="1:3">
      <c r="A539" s="390">
        <v>42018</v>
      </c>
      <c r="B539" s="389">
        <v>1.9970000000000001</v>
      </c>
      <c r="C539" s="389">
        <v>1.9970000000000001</v>
      </c>
    </row>
    <row r="540" spans="1:3">
      <c r="A540" s="390">
        <v>42019</v>
      </c>
      <c r="B540" s="389">
        <v>2.02</v>
      </c>
      <c r="C540" s="389">
        <v>2.02</v>
      </c>
    </row>
    <row r="541" spans="1:3">
      <c r="A541" s="390">
        <v>42020</v>
      </c>
      <c r="B541" s="389">
        <v>2.036</v>
      </c>
      <c r="C541" s="389">
        <v>2.036</v>
      </c>
    </row>
    <row r="542" spans="1:3">
      <c r="A542" s="390">
        <v>42023</v>
      </c>
      <c r="B542" s="389">
        <v>1.9770000000000001</v>
      </c>
      <c r="C542" s="389">
        <v>1.9770000000000001</v>
      </c>
    </row>
    <row r="543" spans="1:3">
      <c r="A543" s="390">
        <v>42024</v>
      </c>
      <c r="B543" s="389">
        <v>2.044</v>
      </c>
      <c r="C543" s="389">
        <v>2.044</v>
      </c>
    </row>
    <row r="544" spans="1:3">
      <c r="A544" s="390">
        <v>42025</v>
      </c>
      <c r="B544" s="389">
        <v>2.093</v>
      </c>
      <c r="C544" s="389">
        <v>2.093</v>
      </c>
    </row>
    <row r="545" spans="1:3">
      <c r="A545" s="390">
        <v>42026</v>
      </c>
      <c r="B545" s="389">
        <v>2.1070000000000002</v>
      </c>
      <c r="C545" s="389">
        <v>2.1070000000000002</v>
      </c>
    </row>
    <row r="546" spans="1:3">
      <c r="A546" s="390">
        <v>42027</v>
      </c>
      <c r="B546" s="389">
        <v>2.0950000000000002</v>
      </c>
      <c r="C546" s="389">
        <v>2.0950000000000002</v>
      </c>
    </row>
    <row r="547" spans="1:3">
      <c r="A547" s="390">
        <v>42030</v>
      </c>
      <c r="B547" s="389">
        <v>2.1259999999999999</v>
      </c>
      <c r="C547" s="389">
        <v>2.1259999999999999</v>
      </c>
    </row>
    <row r="548" spans="1:3">
      <c r="A548" s="390">
        <v>42031</v>
      </c>
      <c r="B548" s="389">
        <v>2.1269999999999998</v>
      </c>
      <c r="C548" s="389">
        <v>2.1269999999999998</v>
      </c>
    </row>
    <row r="549" spans="1:3">
      <c r="A549" s="390">
        <v>42032</v>
      </c>
      <c r="B549" s="389">
        <v>2.1139999999999999</v>
      </c>
      <c r="C549" s="389">
        <v>2.1139999999999999</v>
      </c>
    </row>
    <row r="550" spans="1:3">
      <c r="A550" s="390">
        <v>42033</v>
      </c>
      <c r="B550" s="389">
        <v>2.1070000000000002</v>
      </c>
      <c r="C550" s="389">
        <v>2.1070000000000002</v>
      </c>
    </row>
    <row r="551" spans="1:3">
      <c r="A551" s="390">
        <v>42034</v>
      </c>
      <c r="B551" s="389">
        <v>2.0870000000000002</v>
      </c>
      <c r="C551" s="389">
        <v>2.0870000000000002</v>
      </c>
    </row>
    <row r="552" spans="1:3">
      <c r="A552" s="390">
        <v>42037</v>
      </c>
      <c r="B552" s="389">
        <v>2.073</v>
      </c>
      <c r="C552" s="389">
        <v>2.073</v>
      </c>
    </row>
    <row r="553" spans="1:3">
      <c r="A553" s="390">
        <v>42038</v>
      </c>
      <c r="B553" s="389">
        <v>2.105</v>
      </c>
      <c r="C553" s="389">
        <v>2.105</v>
      </c>
    </row>
    <row r="554" spans="1:3">
      <c r="A554" s="390">
        <v>42039</v>
      </c>
      <c r="B554" s="389">
        <v>2.1040000000000001</v>
      </c>
      <c r="C554" s="389">
        <v>2.1040000000000001</v>
      </c>
    </row>
    <row r="555" spans="1:3">
      <c r="A555" s="390">
        <v>42040</v>
      </c>
      <c r="B555" s="389">
        <v>2.0920000000000001</v>
      </c>
      <c r="C555" s="389">
        <v>2.0920000000000001</v>
      </c>
    </row>
    <row r="556" spans="1:3">
      <c r="A556" s="390">
        <v>42041</v>
      </c>
      <c r="B556" s="389">
        <v>2.0579999999999998</v>
      </c>
      <c r="C556" s="389">
        <v>2.0579999999999998</v>
      </c>
    </row>
    <row r="557" spans="1:3">
      <c r="A557" s="390">
        <v>42044</v>
      </c>
      <c r="B557" s="389">
        <v>2.0539999999999998</v>
      </c>
      <c r="C557" s="389">
        <v>2.0539999999999998</v>
      </c>
    </row>
    <row r="558" spans="1:3">
      <c r="A558" s="390">
        <v>42045</v>
      </c>
      <c r="B558" s="389">
        <v>2.069</v>
      </c>
      <c r="C558" s="389">
        <v>2.069</v>
      </c>
    </row>
    <row r="559" spans="1:3">
      <c r="A559" s="390">
        <v>42046</v>
      </c>
      <c r="B559" s="389">
        <v>2.109</v>
      </c>
      <c r="C559" s="389">
        <v>2.109</v>
      </c>
    </row>
    <row r="560" spans="1:3">
      <c r="A560" s="390">
        <v>42047</v>
      </c>
      <c r="B560" s="389">
        <v>2.1219999999999999</v>
      </c>
      <c r="C560" s="389">
        <v>2.1219999999999999</v>
      </c>
    </row>
    <row r="561" spans="1:3">
      <c r="A561" s="390">
        <v>42048</v>
      </c>
      <c r="B561" s="389">
        <v>2.1549999999999998</v>
      </c>
      <c r="C561" s="389">
        <v>2.1549999999999998</v>
      </c>
    </row>
    <row r="562" spans="1:3">
      <c r="A562" s="390">
        <v>42051</v>
      </c>
      <c r="B562" s="389">
        <v>2.1960000000000002</v>
      </c>
      <c r="C562" s="389">
        <v>2.1960000000000002</v>
      </c>
    </row>
    <row r="563" spans="1:3">
      <c r="A563" s="390">
        <v>42052</v>
      </c>
      <c r="B563" s="389">
        <v>2.202</v>
      </c>
      <c r="C563" s="389">
        <v>2.202</v>
      </c>
    </row>
    <row r="564" spans="1:3">
      <c r="A564" s="390">
        <v>42060</v>
      </c>
      <c r="B564" s="389">
        <v>2.181</v>
      </c>
      <c r="C564" s="389">
        <v>2.181</v>
      </c>
    </row>
    <row r="565" spans="1:3">
      <c r="A565" s="390">
        <v>42061</v>
      </c>
      <c r="B565" s="389">
        <v>2.1960000000000002</v>
      </c>
      <c r="C565" s="389">
        <v>2.1960000000000002</v>
      </c>
    </row>
    <row r="566" spans="1:3">
      <c r="A566" s="390">
        <v>42062</v>
      </c>
      <c r="B566" s="389">
        <v>2.2149999999999999</v>
      </c>
      <c r="C566" s="389">
        <v>2.2149999999999999</v>
      </c>
    </row>
    <row r="567" spans="1:3">
      <c r="A567" s="390">
        <v>42065</v>
      </c>
      <c r="B567" s="389">
        <v>2.246</v>
      </c>
      <c r="C567" s="389">
        <v>2.246</v>
      </c>
    </row>
    <row r="568" spans="1:3">
      <c r="A568" s="390">
        <v>42066</v>
      </c>
      <c r="B568" s="389">
        <v>2.2229999999999999</v>
      </c>
      <c r="C568" s="389">
        <v>2.2229999999999999</v>
      </c>
    </row>
    <row r="569" spans="1:3">
      <c r="A569" s="390">
        <v>42067</v>
      </c>
      <c r="B569" s="389">
        <v>2.25</v>
      </c>
      <c r="C569" s="389">
        <v>2.25</v>
      </c>
    </row>
    <row r="570" spans="1:3">
      <c r="A570" s="390">
        <v>42068</v>
      </c>
      <c r="B570" s="389">
        <v>2.2589999999999999</v>
      </c>
      <c r="C570" s="389">
        <v>2.2589999999999999</v>
      </c>
    </row>
    <row r="571" spans="1:3">
      <c r="A571" s="390">
        <v>42069</v>
      </c>
      <c r="B571" s="389">
        <v>2.2250000000000001</v>
      </c>
      <c r="C571" s="389">
        <v>2.2250000000000001</v>
      </c>
    </row>
    <row r="572" spans="1:3">
      <c r="A572" s="390">
        <v>42072</v>
      </c>
      <c r="B572" s="389">
        <v>2.2509999999999999</v>
      </c>
      <c r="C572" s="389">
        <v>2.2509999999999999</v>
      </c>
    </row>
    <row r="573" spans="1:3">
      <c r="A573" s="390">
        <v>42073</v>
      </c>
      <c r="B573" s="389">
        <v>2.2719999999999998</v>
      </c>
      <c r="C573" s="389">
        <v>2.2719999999999998</v>
      </c>
    </row>
    <row r="574" spans="1:3">
      <c r="A574" s="390">
        <v>42074</v>
      </c>
      <c r="B574" s="389">
        <v>2.262</v>
      </c>
      <c r="C574" s="389">
        <v>2.262</v>
      </c>
    </row>
    <row r="575" spans="1:3">
      <c r="A575" s="390">
        <v>42075</v>
      </c>
      <c r="B575" s="389">
        <v>2.2730000000000001</v>
      </c>
      <c r="C575" s="389">
        <v>2.2730000000000001</v>
      </c>
    </row>
    <row r="576" spans="1:3">
      <c r="A576" s="390">
        <v>42076</v>
      </c>
      <c r="B576" s="389">
        <v>2.2989999999999999</v>
      </c>
      <c r="C576" s="389">
        <v>2.2989999999999999</v>
      </c>
    </row>
    <row r="577" spans="1:3">
      <c r="A577" s="390">
        <v>42079</v>
      </c>
      <c r="B577" s="389">
        <v>2.375</v>
      </c>
      <c r="C577" s="389">
        <v>2.375</v>
      </c>
    </row>
    <row r="578" spans="1:3">
      <c r="A578" s="390">
        <v>42080</v>
      </c>
      <c r="B578" s="389">
        <v>2.3959999999999999</v>
      </c>
      <c r="C578" s="389">
        <v>2.3959999999999999</v>
      </c>
    </row>
    <row r="579" spans="1:3">
      <c r="A579" s="390">
        <v>42081</v>
      </c>
      <c r="B579" s="389">
        <v>2.4420000000000002</v>
      </c>
      <c r="C579" s="389">
        <v>2.4420000000000002</v>
      </c>
    </row>
    <row r="580" spans="1:3">
      <c r="A580" s="390">
        <v>42082</v>
      </c>
      <c r="B580" s="389">
        <v>2.4489999999999998</v>
      </c>
      <c r="C580" s="389">
        <v>2.4489999999999998</v>
      </c>
    </row>
    <row r="581" spans="1:3">
      <c r="A581" s="390">
        <v>42083</v>
      </c>
      <c r="B581" s="389">
        <v>2.488</v>
      </c>
      <c r="C581" s="389">
        <v>2.488</v>
      </c>
    </row>
    <row r="582" spans="1:3">
      <c r="A582" s="390">
        <v>42086</v>
      </c>
      <c r="B582" s="389">
        <v>2.5529999999999999</v>
      </c>
      <c r="C582" s="389">
        <v>2.5529999999999999</v>
      </c>
    </row>
    <row r="583" spans="1:3">
      <c r="A583" s="390">
        <v>42087</v>
      </c>
      <c r="B583" s="389">
        <v>2.5670000000000002</v>
      </c>
      <c r="C583" s="389">
        <v>2.5670000000000002</v>
      </c>
    </row>
    <row r="584" spans="1:3">
      <c r="A584" s="390">
        <v>42088</v>
      </c>
      <c r="B584" s="389">
        <v>2.5830000000000002</v>
      </c>
      <c r="C584" s="389">
        <v>2.5830000000000002</v>
      </c>
    </row>
    <row r="585" spans="1:3">
      <c r="A585" s="390">
        <v>42089</v>
      </c>
      <c r="B585" s="389">
        <v>2.5550000000000002</v>
      </c>
      <c r="C585" s="389">
        <v>2.5550000000000002</v>
      </c>
    </row>
    <row r="586" spans="1:3">
      <c r="A586" s="390">
        <v>42090</v>
      </c>
      <c r="B586" s="389">
        <v>2.5880000000000001</v>
      </c>
      <c r="C586" s="389">
        <v>2.5880000000000001</v>
      </c>
    </row>
    <row r="587" spans="1:3">
      <c r="A587" s="390">
        <v>42093</v>
      </c>
      <c r="B587" s="389">
        <v>2.621</v>
      </c>
      <c r="C587" s="389">
        <v>2.621</v>
      </c>
    </row>
    <row r="588" spans="1:3">
      <c r="A588" s="390">
        <v>42094</v>
      </c>
      <c r="B588" s="389">
        <v>2.6160000000000001</v>
      </c>
      <c r="C588" s="389">
        <v>2.6160000000000001</v>
      </c>
    </row>
    <row r="589" spans="1:3">
      <c r="A589" s="390">
        <v>42095</v>
      </c>
      <c r="B589" s="389">
        <v>2.677</v>
      </c>
      <c r="C589" s="389">
        <v>2.677</v>
      </c>
    </row>
    <row r="590" spans="1:3">
      <c r="A590" s="390">
        <v>42096</v>
      </c>
      <c r="B590" s="389">
        <v>2.7149999999999999</v>
      </c>
      <c r="C590" s="389">
        <v>2.7149999999999999</v>
      </c>
    </row>
    <row r="591" spans="1:3">
      <c r="A591" s="390">
        <v>42097</v>
      </c>
      <c r="B591" s="389">
        <v>2.774</v>
      </c>
      <c r="C591" s="389">
        <v>2.774</v>
      </c>
    </row>
    <row r="592" spans="1:3">
      <c r="A592" s="390">
        <v>42101</v>
      </c>
      <c r="B592" s="389">
        <v>2.83</v>
      </c>
      <c r="C592" s="389">
        <v>2.83</v>
      </c>
    </row>
    <row r="593" spans="1:3">
      <c r="A593" s="390">
        <v>42102</v>
      </c>
      <c r="B593" s="389">
        <v>2.8</v>
      </c>
      <c r="C593" s="389">
        <v>2.8</v>
      </c>
    </row>
    <row r="594" spans="1:3">
      <c r="A594" s="390">
        <v>42103</v>
      </c>
      <c r="B594" s="389">
        <v>2.7869999999999999</v>
      </c>
      <c r="C594" s="389">
        <v>2.7869999999999999</v>
      </c>
    </row>
    <row r="595" spans="1:3">
      <c r="A595" s="390">
        <v>42104</v>
      </c>
      <c r="B595" s="389">
        <v>2.8370000000000002</v>
      </c>
      <c r="C595" s="389">
        <v>2.8370000000000002</v>
      </c>
    </row>
    <row r="596" spans="1:3">
      <c r="A596" s="390">
        <v>42107</v>
      </c>
      <c r="B596" s="389">
        <v>2.8809999999999998</v>
      </c>
      <c r="C596" s="389">
        <v>2.8809999999999998</v>
      </c>
    </row>
    <row r="597" spans="1:3">
      <c r="A597" s="390">
        <v>42108</v>
      </c>
      <c r="B597" s="389">
        <v>2.8650000000000002</v>
      </c>
      <c r="C597" s="389">
        <v>2.8650000000000002</v>
      </c>
    </row>
    <row r="598" spans="1:3">
      <c r="A598" s="390">
        <v>42109</v>
      </c>
      <c r="B598" s="389">
        <v>2.7909999999999999</v>
      </c>
      <c r="C598" s="389">
        <v>2.7909999999999999</v>
      </c>
    </row>
    <row r="599" spans="1:3">
      <c r="A599" s="390">
        <v>42110</v>
      </c>
      <c r="B599" s="389">
        <v>2.8420000000000001</v>
      </c>
      <c r="C599" s="389">
        <v>2.8420000000000001</v>
      </c>
    </row>
    <row r="600" spans="1:3">
      <c r="A600" s="390">
        <v>42111</v>
      </c>
      <c r="B600" s="389">
        <v>2.843</v>
      </c>
      <c r="C600" s="389">
        <v>2.843</v>
      </c>
    </row>
    <row r="601" spans="1:3">
      <c r="A601" s="390">
        <v>42114</v>
      </c>
      <c r="B601" s="389">
        <v>2.782</v>
      </c>
      <c r="C601" s="389">
        <v>2.782</v>
      </c>
    </row>
    <row r="602" spans="1:3">
      <c r="A602" s="390">
        <v>42115</v>
      </c>
      <c r="B602" s="389">
        <v>2.88</v>
      </c>
      <c r="C602" s="389">
        <v>2.88</v>
      </c>
    </row>
    <row r="603" spans="1:3">
      <c r="A603" s="390">
        <v>42116</v>
      </c>
      <c r="B603" s="389">
        <v>2.91</v>
      </c>
      <c r="C603" s="389">
        <v>2.91</v>
      </c>
    </row>
    <row r="604" spans="1:3">
      <c r="A604" s="390">
        <v>42117</v>
      </c>
      <c r="B604" s="389">
        <v>2.9249999999999998</v>
      </c>
      <c r="C604" s="389">
        <v>2.9249999999999998</v>
      </c>
    </row>
    <row r="605" spans="1:3">
      <c r="A605" s="390">
        <v>42118</v>
      </c>
      <c r="B605" s="389">
        <v>2.93</v>
      </c>
      <c r="C605" s="389">
        <v>2.93</v>
      </c>
    </row>
    <row r="606" spans="1:3">
      <c r="A606" s="390">
        <v>42121</v>
      </c>
      <c r="B606" s="389">
        <v>2.9630000000000001</v>
      </c>
      <c r="C606" s="389">
        <v>2.9630000000000001</v>
      </c>
    </row>
    <row r="607" spans="1:3">
      <c r="A607" s="390">
        <v>42122</v>
      </c>
      <c r="B607" s="389">
        <v>2.895</v>
      </c>
      <c r="C607" s="389">
        <v>2.895</v>
      </c>
    </row>
    <row r="608" spans="1:3">
      <c r="A608" s="390">
        <v>42123</v>
      </c>
      <c r="B608" s="389">
        <v>2.923</v>
      </c>
      <c r="C608" s="389">
        <v>2.923</v>
      </c>
    </row>
    <row r="609" spans="1:3">
      <c r="A609" s="390">
        <v>42124</v>
      </c>
      <c r="B609" s="389">
        <v>2.9390000000000001</v>
      </c>
      <c r="C609" s="389">
        <v>2.9390000000000001</v>
      </c>
    </row>
    <row r="610" spans="1:3">
      <c r="A610" s="390">
        <v>42128</v>
      </c>
      <c r="B610" s="389">
        <v>2.9660000000000002</v>
      </c>
      <c r="C610" s="389">
        <v>2.9660000000000002</v>
      </c>
    </row>
    <row r="611" spans="1:3">
      <c r="A611" s="390">
        <v>42129</v>
      </c>
      <c r="B611" s="389">
        <v>2.8809999999999998</v>
      </c>
      <c r="C611" s="389">
        <v>2.8809999999999998</v>
      </c>
    </row>
    <row r="612" spans="1:3">
      <c r="A612" s="390">
        <v>42130</v>
      </c>
      <c r="B612" s="389">
        <v>2.8620000000000001</v>
      </c>
      <c r="C612" s="389">
        <v>2.8620000000000001</v>
      </c>
    </row>
    <row r="613" spans="1:3">
      <c r="A613" s="390">
        <v>42131</v>
      </c>
      <c r="B613" s="389">
        <v>2.823</v>
      </c>
      <c r="C613" s="389">
        <v>2.823</v>
      </c>
    </row>
    <row r="614" spans="1:3">
      <c r="A614" s="390">
        <v>42132</v>
      </c>
      <c r="B614" s="389">
        <v>2.9180000000000001</v>
      </c>
      <c r="C614" s="389">
        <v>2.9180000000000001</v>
      </c>
    </row>
    <row r="615" spans="1:3">
      <c r="A615" s="390">
        <v>42135</v>
      </c>
      <c r="B615" s="389">
        <v>3.0339999999999998</v>
      </c>
      <c r="C615" s="389">
        <v>3.0339999999999998</v>
      </c>
    </row>
    <row r="616" spans="1:3">
      <c r="A616" s="390">
        <v>42136</v>
      </c>
      <c r="B616" s="389">
        <v>3.0920000000000001</v>
      </c>
      <c r="C616" s="389">
        <v>3.0920000000000001</v>
      </c>
    </row>
    <row r="617" spans="1:3">
      <c r="A617" s="390">
        <v>42137</v>
      </c>
      <c r="B617" s="389">
        <v>3.1219999999999999</v>
      </c>
      <c r="C617" s="389">
        <v>3.1219999999999999</v>
      </c>
    </row>
    <row r="618" spans="1:3">
      <c r="A618" s="390">
        <v>42138</v>
      </c>
      <c r="B618" s="389">
        <v>3.1139999999999999</v>
      </c>
      <c r="C618" s="389">
        <v>3.1139999999999999</v>
      </c>
    </row>
    <row r="619" spans="1:3">
      <c r="A619" s="390">
        <v>42139</v>
      </c>
      <c r="B619" s="389">
        <v>3.089</v>
      </c>
      <c r="C619" s="389">
        <v>3.089</v>
      </c>
    </row>
    <row r="620" spans="1:3">
      <c r="A620" s="390">
        <v>42142</v>
      </c>
      <c r="B620" s="389">
        <v>3.1589999999999998</v>
      </c>
      <c r="C620" s="389">
        <v>3.1589999999999998</v>
      </c>
    </row>
    <row r="621" spans="1:3">
      <c r="A621" s="390">
        <v>42143</v>
      </c>
      <c r="B621" s="389">
        <v>3.26</v>
      </c>
      <c r="C621" s="389">
        <v>3.26</v>
      </c>
    </row>
    <row r="622" spans="1:3">
      <c r="A622" s="390">
        <v>42144</v>
      </c>
      <c r="B622" s="389">
        <v>3.3239999999999998</v>
      </c>
      <c r="C622" s="389">
        <v>3.3239999999999998</v>
      </c>
    </row>
    <row r="623" spans="1:3">
      <c r="A623" s="390">
        <v>42145</v>
      </c>
      <c r="B623" s="389">
        <v>3.4470000000000001</v>
      </c>
      <c r="C623" s="389">
        <v>3.4470000000000001</v>
      </c>
    </row>
    <row r="624" spans="1:3">
      <c r="A624" s="390">
        <v>42146</v>
      </c>
      <c r="B624" s="389">
        <v>3.5019999999999998</v>
      </c>
      <c r="C624" s="389">
        <v>3.5019999999999998</v>
      </c>
    </row>
    <row r="625" spans="1:3">
      <c r="A625" s="390">
        <v>42149</v>
      </c>
      <c r="B625" s="389">
        <v>3.5830000000000002</v>
      </c>
      <c r="C625" s="389">
        <v>3.5830000000000002</v>
      </c>
    </row>
    <row r="626" spans="1:3">
      <c r="A626" s="390">
        <v>42150</v>
      </c>
      <c r="B626" s="389">
        <v>3.7160000000000002</v>
      </c>
      <c r="C626" s="389">
        <v>3.7160000000000002</v>
      </c>
    </row>
    <row r="627" spans="1:3">
      <c r="A627" s="390">
        <v>42151</v>
      </c>
      <c r="B627" s="389">
        <v>3.734</v>
      </c>
      <c r="C627" s="389">
        <v>3.734</v>
      </c>
    </row>
    <row r="628" spans="1:3">
      <c r="A628" s="390">
        <v>42152</v>
      </c>
      <c r="B628" s="389">
        <v>3.5339999999999998</v>
      </c>
      <c r="C628" s="389">
        <v>3.5339999999999998</v>
      </c>
    </row>
    <row r="629" spans="1:3">
      <c r="A629" s="390">
        <v>42153</v>
      </c>
      <c r="B629" s="389">
        <v>3.6030000000000002</v>
      </c>
      <c r="C629" s="389">
        <v>3.6030000000000002</v>
      </c>
    </row>
    <row r="630" spans="1:3">
      <c r="A630" s="390">
        <v>42156</v>
      </c>
      <c r="B630" s="389">
        <v>3.8260000000000001</v>
      </c>
      <c r="C630" s="389">
        <v>3.8260000000000001</v>
      </c>
    </row>
    <row r="631" spans="1:3">
      <c r="A631" s="390">
        <v>42157</v>
      </c>
      <c r="B631" s="389">
        <v>3.9729999999999999</v>
      </c>
      <c r="C631" s="389">
        <v>3.9729999999999999</v>
      </c>
    </row>
    <row r="632" spans="1:3">
      <c r="A632" s="390">
        <v>42158</v>
      </c>
      <c r="B632" s="389">
        <v>4.0339999999999998</v>
      </c>
      <c r="C632" s="389">
        <v>4.0339999999999998</v>
      </c>
    </row>
    <row r="633" spans="1:3">
      <c r="A633" s="390">
        <v>42159</v>
      </c>
      <c r="B633" s="389">
        <v>3.9990000000000001</v>
      </c>
      <c r="C633" s="389">
        <v>3.9990000000000001</v>
      </c>
    </row>
    <row r="634" spans="1:3">
      <c r="A634" s="390">
        <v>42160</v>
      </c>
      <c r="B634" s="389">
        <v>3.9889999999999999</v>
      </c>
      <c r="C634" s="389">
        <v>3.9889999999999999</v>
      </c>
    </row>
    <row r="635" spans="1:3">
      <c r="A635" s="390">
        <v>42163</v>
      </c>
      <c r="B635" s="389">
        <v>3.952</v>
      </c>
      <c r="C635" s="389">
        <v>3.952</v>
      </c>
    </row>
    <row r="636" spans="1:3">
      <c r="A636" s="390">
        <v>42164</v>
      </c>
      <c r="B636" s="389">
        <v>3.911</v>
      </c>
      <c r="C636" s="389">
        <v>3.911</v>
      </c>
    </row>
    <row r="637" spans="1:3">
      <c r="A637" s="390">
        <v>42165</v>
      </c>
      <c r="B637" s="389">
        <v>3.9849999999999999</v>
      </c>
      <c r="C637" s="389">
        <v>3.9849999999999999</v>
      </c>
    </row>
    <row r="638" spans="1:3">
      <c r="A638" s="390">
        <v>42166</v>
      </c>
      <c r="B638" s="389">
        <v>4.0490000000000004</v>
      </c>
      <c r="C638" s="389">
        <v>4.0490000000000004</v>
      </c>
    </row>
    <row r="639" spans="1:3">
      <c r="A639" s="390">
        <v>42167</v>
      </c>
      <c r="B639" s="389">
        <v>4.0810000000000004</v>
      </c>
      <c r="C639" s="389">
        <v>4.0810000000000004</v>
      </c>
    </row>
    <row r="640" spans="1:3">
      <c r="A640" s="390">
        <v>42170</v>
      </c>
      <c r="B640" s="389">
        <v>3.98</v>
      </c>
      <c r="C640" s="389">
        <v>3.98</v>
      </c>
    </row>
    <row r="641" spans="1:3">
      <c r="A641" s="390">
        <v>42171</v>
      </c>
      <c r="B641" s="389">
        <v>3.8130000000000002</v>
      </c>
      <c r="C641" s="389">
        <v>3.8130000000000002</v>
      </c>
    </row>
    <row r="642" spans="1:3">
      <c r="A642" s="390">
        <v>42172</v>
      </c>
      <c r="B642" s="389">
        <v>3.883</v>
      </c>
      <c r="C642" s="389">
        <v>3.883</v>
      </c>
    </row>
    <row r="643" spans="1:3">
      <c r="A643" s="390">
        <v>42173</v>
      </c>
      <c r="B643" s="389">
        <v>3.774</v>
      </c>
      <c r="C643" s="389">
        <v>3.774</v>
      </c>
    </row>
    <row r="644" spans="1:3">
      <c r="A644" s="390">
        <v>42174</v>
      </c>
      <c r="B644" s="389">
        <v>3.5609999999999999</v>
      </c>
      <c r="C644" s="389">
        <v>3.5609999999999999</v>
      </c>
    </row>
    <row r="645" spans="1:3">
      <c r="A645" s="390">
        <v>42178</v>
      </c>
      <c r="B645" s="389">
        <v>3.581</v>
      </c>
      <c r="C645" s="389">
        <v>3.581</v>
      </c>
    </row>
    <row r="646" spans="1:3">
      <c r="A646" s="390">
        <v>42179</v>
      </c>
      <c r="B646" s="389">
        <v>3.61</v>
      </c>
      <c r="C646" s="389">
        <v>3.61</v>
      </c>
    </row>
    <row r="647" spans="1:3">
      <c r="A647" s="390">
        <v>42180</v>
      </c>
      <c r="B647" s="389">
        <v>3.5870000000000002</v>
      </c>
      <c r="C647" s="389">
        <v>3.5870000000000002</v>
      </c>
    </row>
    <row r="648" spans="1:3">
      <c r="A648" s="390">
        <v>42181</v>
      </c>
      <c r="B648" s="389">
        <v>3.556</v>
      </c>
      <c r="C648" s="389">
        <v>3.556</v>
      </c>
    </row>
    <row r="649" spans="1:3">
      <c r="A649" s="390">
        <v>42184</v>
      </c>
      <c r="B649" s="389">
        <v>2.6269999999999998</v>
      </c>
      <c r="C649" s="389">
        <v>3.5270000000000001</v>
      </c>
    </row>
    <row r="650" spans="1:3">
      <c r="A650" s="390">
        <v>42185</v>
      </c>
      <c r="B650" s="389">
        <v>2.6739999999999999</v>
      </c>
      <c r="C650" s="389">
        <v>3.5739999999999998</v>
      </c>
    </row>
    <row r="651" spans="1:3">
      <c r="A651" s="390">
        <v>42186</v>
      </c>
      <c r="B651" s="389">
        <v>2.6179999999999999</v>
      </c>
      <c r="C651" s="389">
        <v>3.5179999999999998</v>
      </c>
    </row>
    <row r="652" spans="1:3">
      <c r="A652" s="390">
        <v>42187</v>
      </c>
      <c r="B652" s="389">
        <v>2.3079999999999998</v>
      </c>
      <c r="C652" s="389">
        <v>3.2080000000000002</v>
      </c>
    </row>
    <row r="653" spans="1:3">
      <c r="A653" s="390">
        <v>42188</v>
      </c>
      <c r="B653" s="389">
        <v>2.0710000000000002</v>
      </c>
      <c r="C653" s="389">
        <v>2.9710000000000001</v>
      </c>
    </row>
    <row r="654" spans="1:3">
      <c r="A654" s="390">
        <v>42191</v>
      </c>
      <c r="B654" s="389">
        <v>2.0150000000000001</v>
      </c>
      <c r="C654" s="389">
        <v>2.915</v>
      </c>
    </row>
    <row r="655" spans="1:3">
      <c r="A655" s="390">
        <v>42192</v>
      </c>
      <c r="B655" s="389">
        <v>1.907</v>
      </c>
      <c r="C655" s="389">
        <v>2.8069999999999999</v>
      </c>
    </row>
    <row r="656" spans="1:3">
      <c r="A656" s="390">
        <v>42193</v>
      </c>
      <c r="B656" s="389">
        <v>1.829</v>
      </c>
      <c r="C656" s="389">
        <v>2.7290000000000001</v>
      </c>
    </row>
    <row r="657" spans="1:3">
      <c r="A657" s="390">
        <v>42194</v>
      </c>
      <c r="B657" s="389">
        <v>1.8939999999999999</v>
      </c>
      <c r="C657" s="389">
        <v>2.794</v>
      </c>
    </row>
    <row r="658" spans="1:3">
      <c r="A658" s="390">
        <v>42195</v>
      </c>
      <c r="B658" s="389">
        <v>1.9830000000000001</v>
      </c>
      <c r="C658" s="389">
        <v>2.883</v>
      </c>
    </row>
    <row r="659" spans="1:3">
      <c r="A659" s="390">
        <v>42198</v>
      </c>
      <c r="B659" s="389">
        <v>2.1509999999999998</v>
      </c>
      <c r="C659" s="389">
        <v>3.0510000000000002</v>
      </c>
    </row>
    <row r="660" spans="1:3">
      <c r="A660" s="390">
        <v>42199</v>
      </c>
      <c r="B660" s="389">
        <v>2.2010000000000001</v>
      </c>
      <c r="C660" s="389">
        <v>3.101</v>
      </c>
    </row>
    <row r="661" spans="1:3">
      <c r="A661" s="390">
        <v>42200</v>
      </c>
      <c r="B661" s="389">
        <v>2.1120000000000001</v>
      </c>
      <c r="C661" s="389">
        <v>3.012</v>
      </c>
    </row>
    <row r="662" spans="1:3">
      <c r="A662" s="390">
        <v>42201</v>
      </c>
      <c r="B662" s="389">
        <v>2.121</v>
      </c>
      <c r="C662" s="389">
        <v>3.0209999999999999</v>
      </c>
    </row>
    <row r="663" spans="1:3">
      <c r="A663" s="390">
        <v>42202</v>
      </c>
      <c r="B663" s="389">
        <v>2.222</v>
      </c>
      <c r="C663" s="389">
        <v>3.1219999999999999</v>
      </c>
    </row>
    <row r="664" spans="1:3">
      <c r="A664" s="390">
        <v>42205</v>
      </c>
      <c r="B664" s="389">
        <v>2.266</v>
      </c>
      <c r="C664" s="389">
        <v>3.1659999999999999</v>
      </c>
    </row>
    <row r="665" spans="1:3">
      <c r="A665" s="390">
        <v>42206</v>
      </c>
      <c r="B665" s="389">
        <v>2.319</v>
      </c>
      <c r="C665" s="389">
        <v>3.2189999999999999</v>
      </c>
    </row>
    <row r="666" spans="1:3">
      <c r="A666" s="390">
        <v>42207</v>
      </c>
      <c r="B666" s="389">
        <v>2.3420000000000001</v>
      </c>
      <c r="C666" s="389">
        <v>3.242</v>
      </c>
    </row>
    <row r="667" spans="1:3">
      <c r="A667" s="390">
        <v>42208</v>
      </c>
      <c r="B667" s="389">
        <v>2.4060000000000001</v>
      </c>
      <c r="C667" s="389">
        <v>3.306</v>
      </c>
    </row>
    <row r="668" spans="1:3">
      <c r="A668" s="390">
        <v>42209</v>
      </c>
      <c r="B668" s="389">
        <v>2.359</v>
      </c>
      <c r="C668" s="389">
        <v>3.2589999999999999</v>
      </c>
    </row>
    <row r="669" spans="1:3">
      <c r="A669" s="390">
        <v>42212</v>
      </c>
      <c r="B669" s="389">
        <v>2.2090000000000001</v>
      </c>
      <c r="C669" s="389">
        <v>3.109</v>
      </c>
    </row>
    <row r="670" spans="1:3">
      <c r="A670" s="390">
        <v>42213</v>
      </c>
      <c r="B670" s="389">
        <v>2.137</v>
      </c>
      <c r="C670" s="389">
        <v>3.0369999999999999</v>
      </c>
    </row>
    <row r="671" spans="1:3">
      <c r="A671" s="390">
        <v>42214</v>
      </c>
      <c r="B671" s="389">
        <v>2.2189999999999999</v>
      </c>
      <c r="C671" s="389">
        <v>3.1190000000000002</v>
      </c>
    </row>
    <row r="672" spans="1:3">
      <c r="A672" s="390">
        <v>42215</v>
      </c>
      <c r="B672" s="389">
        <v>2.16</v>
      </c>
      <c r="C672" s="389">
        <v>3.06</v>
      </c>
    </row>
    <row r="673" spans="1:3">
      <c r="A673" s="390">
        <v>42216</v>
      </c>
      <c r="B673" s="389">
        <v>2.1309999999999998</v>
      </c>
      <c r="C673" s="389">
        <v>3.0310000000000001</v>
      </c>
    </row>
    <row r="674" spans="1:3">
      <c r="A674" s="390">
        <v>42219</v>
      </c>
      <c r="B674" s="389">
        <v>2.06</v>
      </c>
      <c r="C674" s="389">
        <v>2.96</v>
      </c>
    </row>
    <row r="675" spans="1:3">
      <c r="A675" s="390">
        <v>42220</v>
      </c>
      <c r="B675" s="389">
        <v>2.15</v>
      </c>
      <c r="C675" s="389">
        <v>3.05</v>
      </c>
    </row>
    <row r="676" spans="1:3">
      <c r="A676" s="390">
        <v>42221</v>
      </c>
      <c r="B676" s="389">
        <v>2.1440000000000001</v>
      </c>
      <c r="C676" s="389">
        <v>3.044</v>
      </c>
    </row>
    <row r="677" spans="1:3">
      <c r="A677" s="390">
        <v>42222</v>
      </c>
      <c r="B677" s="389">
        <v>2.145</v>
      </c>
      <c r="C677" s="389">
        <v>3.0449999999999999</v>
      </c>
    </row>
    <row r="678" spans="1:3">
      <c r="A678" s="390">
        <v>42223</v>
      </c>
      <c r="B678" s="389">
        <v>2.2080000000000002</v>
      </c>
      <c r="C678" s="389">
        <v>3.1080000000000001</v>
      </c>
    </row>
    <row r="679" spans="1:3">
      <c r="A679" s="390">
        <v>42226</v>
      </c>
      <c r="B679" s="389">
        <v>2.2989999999999999</v>
      </c>
      <c r="C679" s="389">
        <v>3.1989999999999998</v>
      </c>
    </row>
    <row r="680" spans="1:3">
      <c r="A680" s="390">
        <v>42227</v>
      </c>
      <c r="B680" s="389">
        <v>2.3069999999999999</v>
      </c>
      <c r="C680" s="389">
        <v>3.2069999999999999</v>
      </c>
    </row>
    <row r="681" spans="1:3">
      <c r="A681" s="390">
        <v>42228</v>
      </c>
      <c r="B681" s="389">
        <v>2.2719999999999998</v>
      </c>
      <c r="C681" s="389">
        <v>3.1720000000000002</v>
      </c>
    </row>
    <row r="682" spans="1:3">
      <c r="A682" s="390">
        <v>42229</v>
      </c>
      <c r="B682" s="389">
        <v>2.3140000000000001</v>
      </c>
      <c r="C682" s="389">
        <v>3.214</v>
      </c>
    </row>
    <row r="683" spans="1:3">
      <c r="A683" s="390">
        <v>42230</v>
      </c>
      <c r="B683" s="389">
        <v>2.3180000000000001</v>
      </c>
      <c r="C683" s="389">
        <v>3.218</v>
      </c>
    </row>
    <row r="684" spans="1:3">
      <c r="A684" s="390">
        <v>42233</v>
      </c>
      <c r="B684" s="389">
        <v>2.3410000000000002</v>
      </c>
      <c r="C684" s="389">
        <v>3.2410000000000001</v>
      </c>
    </row>
    <row r="685" spans="1:3">
      <c r="A685" s="390">
        <v>42234</v>
      </c>
      <c r="B685" s="389">
        <v>2.2120000000000002</v>
      </c>
      <c r="C685" s="389">
        <v>3.1120000000000001</v>
      </c>
    </row>
    <row r="686" spans="1:3">
      <c r="A686" s="390">
        <v>42235</v>
      </c>
      <c r="B686" s="389">
        <v>2.2440000000000002</v>
      </c>
      <c r="C686" s="389">
        <v>3.1440000000000001</v>
      </c>
    </row>
    <row r="687" spans="1:3">
      <c r="A687" s="390">
        <v>42236</v>
      </c>
      <c r="B687" s="389">
        <v>2.177</v>
      </c>
      <c r="C687" s="389">
        <v>3.077</v>
      </c>
    </row>
    <row r="688" spans="1:3">
      <c r="A688" s="390">
        <v>42237</v>
      </c>
      <c r="B688" s="389">
        <v>2.0950000000000002</v>
      </c>
      <c r="C688" s="389">
        <v>2.9950000000000001</v>
      </c>
    </row>
    <row r="689" spans="1:3">
      <c r="A689" s="390">
        <v>42240</v>
      </c>
      <c r="B689" s="389">
        <v>1.9650000000000001</v>
      </c>
      <c r="C689" s="389">
        <v>2.8650000000000002</v>
      </c>
    </row>
    <row r="690" spans="1:3">
      <c r="A690" s="390">
        <v>42241</v>
      </c>
      <c r="B690" s="389">
        <v>1.8620000000000001</v>
      </c>
      <c r="C690" s="389">
        <v>2.762</v>
      </c>
    </row>
    <row r="691" spans="1:3">
      <c r="A691" s="390">
        <v>42242</v>
      </c>
      <c r="B691" s="389">
        <v>1.81</v>
      </c>
      <c r="C691" s="389">
        <v>2.71</v>
      </c>
    </row>
    <row r="692" spans="1:3">
      <c r="A692" s="390">
        <v>42243</v>
      </c>
      <c r="B692" s="389">
        <v>1.869</v>
      </c>
      <c r="C692" s="389">
        <v>2.7690000000000001</v>
      </c>
    </row>
    <row r="693" spans="1:3">
      <c r="A693" s="390">
        <v>42244</v>
      </c>
      <c r="B693" s="389">
        <v>1.954</v>
      </c>
      <c r="C693" s="389">
        <v>2.8540000000000001</v>
      </c>
    </row>
    <row r="694" spans="1:3">
      <c r="A694" s="390">
        <v>42247</v>
      </c>
      <c r="B694" s="389">
        <v>1.8939999999999999</v>
      </c>
      <c r="C694" s="389">
        <v>2.794</v>
      </c>
    </row>
    <row r="695" spans="1:3">
      <c r="A695" s="390">
        <v>42248</v>
      </c>
      <c r="B695" s="389">
        <v>1.8029999999999999</v>
      </c>
      <c r="C695" s="389">
        <v>2.7029999999999998</v>
      </c>
    </row>
    <row r="696" spans="1:3">
      <c r="A696" s="390">
        <v>42249</v>
      </c>
      <c r="B696" s="389">
        <v>1.788</v>
      </c>
      <c r="C696" s="389">
        <v>2.6880000000000002</v>
      </c>
    </row>
    <row r="697" spans="1:3">
      <c r="A697" s="390">
        <v>42254</v>
      </c>
      <c r="B697" s="389">
        <v>1.8</v>
      </c>
      <c r="C697" s="389">
        <v>2.7</v>
      </c>
    </row>
    <row r="698" spans="1:3">
      <c r="A698" s="390">
        <v>42255</v>
      </c>
      <c r="B698" s="389">
        <v>1.875</v>
      </c>
      <c r="C698" s="389">
        <v>2.7749999999999999</v>
      </c>
    </row>
    <row r="699" spans="1:3">
      <c r="A699" s="390">
        <v>42256</v>
      </c>
      <c r="B699" s="389">
        <v>1.9379999999999999</v>
      </c>
      <c r="C699" s="389">
        <v>2.8380000000000001</v>
      </c>
    </row>
    <row r="700" spans="1:3">
      <c r="A700" s="390">
        <v>42257</v>
      </c>
      <c r="B700" s="389">
        <v>1.91</v>
      </c>
      <c r="C700" s="389">
        <v>2.81</v>
      </c>
    </row>
    <row r="701" spans="1:3">
      <c r="A701" s="390">
        <v>42258</v>
      </c>
      <c r="B701" s="389">
        <v>1.9330000000000001</v>
      </c>
      <c r="C701" s="389">
        <v>2.8330000000000002</v>
      </c>
    </row>
    <row r="702" spans="1:3">
      <c r="A702" s="390">
        <v>42261</v>
      </c>
      <c r="B702" s="389">
        <v>1.79</v>
      </c>
      <c r="C702" s="389">
        <v>2.69</v>
      </c>
    </row>
    <row r="703" spans="1:3">
      <c r="A703" s="390">
        <v>42262</v>
      </c>
      <c r="B703" s="389">
        <v>1.6910000000000001</v>
      </c>
      <c r="C703" s="389">
        <v>2.5910000000000002</v>
      </c>
    </row>
    <row r="704" spans="1:3">
      <c r="A704" s="390">
        <v>42263</v>
      </c>
      <c r="B704" s="389">
        <v>1.7869999999999999</v>
      </c>
      <c r="C704" s="389">
        <v>2.6869999999999998</v>
      </c>
    </row>
    <row r="705" spans="1:3">
      <c r="A705" s="390">
        <v>42264</v>
      </c>
      <c r="B705" s="389">
        <v>1.77</v>
      </c>
      <c r="C705" s="389">
        <v>2.67</v>
      </c>
    </row>
    <row r="706" spans="1:3">
      <c r="A706" s="390">
        <v>42265</v>
      </c>
      <c r="B706" s="389">
        <v>1.796</v>
      </c>
      <c r="C706" s="389">
        <v>2.6960000000000002</v>
      </c>
    </row>
    <row r="707" spans="1:3">
      <c r="A707" s="390">
        <v>42268</v>
      </c>
      <c r="B707" s="389">
        <v>1.853</v>
      </c>
      <c r="C707" s="389">
        <v>2.7530000000000001</v>
      </c>
    </row>
    <row r="708" spans="1:3">
      <c r="A708" s="390">
        <v>42269</v>
      </c>
      <c r="B708" s="389">
        <v>1.8560000000000001</v>
      </c>
      <c r="C708" s="389">
        <v>2.7559999999999998</v>
      </c>
    </row>
    <row r="709" spans="1:3">
      <c r="A709" s="390">
        <v>42270</v>
      </c>
      <c r="B709" s="389">
        <v>1.8420000000000001</v>
      </c>
      <c r="C709" s="389">
        <v>2.742</v>
      </c>
    </row>
    <row r="710" spans="1:3">
      <c r="A710" s="390">
        <v>42271</v>
      </c>
      <c r="B710" s="389">
        <v>1.86</v>
      </c>
      <c r="C710" s="389">
        <v>2.76</v>
      </c>
    </row>
    <row r="711" spans="1:3">
      <c r="A711" s="390">
        <v>42272</v>
      </c>
      <c r="B711" s="389">
        <v>1.8140000000000001</v>
      </c>
      <c r="C711" s="389">
        <v>2.714</v>
      </c>
    </row>
    <row r="712" spans="1:3">
      <c r="A712" s="390">
        <v>42275</v>
      </c>
      <c r="B712" s="389">
        <v>1.843</v>
      </c>
      <c r="C712" s="389">
        <v>2.7429999999999999</v>
      </c>
    </row>
    <row r="713" spans="1:3">
      <c r="A713" s="390">
        <v>42276</v>
      </c>
      <c r="B713" s="389">
        <v>1.829</v>
      </c>
      <c r="C713" s="389">
        <v>2.7290000000000001</v>
      </c>
    </row>
    <row r="714" spans="1:3">
      <c r="A714" s="390">
        <v>42277</v>
      </c>
      <c r="B714" s="389">
        <v>1.8360000000000001</v>
      </c>
      <c r="C714" s="389">
        <v>2.7360000000000002</v>
      </c>
    </row>
    <row r="715" spans="1:3">
      <c r="A715" s="390">
        <v>42285</v>
      </c>
      <c r="B715" s="389">
        <v>1.893</v>
      </c>
      <c r="C715" s="389">
        <v>2.7930000000000001</v>
      </c>
    </row>
    <row r="716" spans="1:3">
      <c r="A716" s="390">
        <v>42286</v>
      </c>
      <c r="B716" s="389">
        <v>1.9119999999999999</v>
      </c>
      <c r="C716" s="389">
        <v>2.8119999999999998</v>
      </c>
    </row>
    <row r="717" spans="1:3">
      <c r="A717" s="390">
        <v>42289</v>
      </c>
      <c r="B717" s="389">
        <v>1.964</v>
      </c>
      <c r="C717" s="389">
        <v>2.8639999999999999</v>
      </c>
    </row>
    <row r="718" spans="1:3">
      <c r="A718" s="390">
        <v>42290</v>
      </c>
      <c r="B718" s="389">
        <v>1.9850000000000001</v>
      </c>
      <c r="C718" s="389">
        <v>2.8849999999999998</v>
      </c>
    </row>
    <row r="719" spans="1:3">
      <c r="A719" s="390">
        <v>42291</v>
      </c>
      <c r="B719" s="389">
        <v>1.9610000000000001</v>
      </c>
      <c r="C719" s="389">
        <v>2.8610000000000002</v>
      </c>
    </row>
    <row r="720" spans="1:3">
      <c r="A720" s="390">
        <v>42292</v>
      </c>
      <c r="B720" s="389">
        <v>2.008</v>
      </c>
      <c r="C720" s="389">
        <v>2.9079999999999999</v>
      </c>
    </row>
    <row r="721" spans="1:3">
      <c r="A721" s="390">
        <v>42293</v>
      </c>
      <c r="B721" s="389">
        <v>2.0259999999999998</v>
      </c>
      <c r="C721" s="389">
        <v>2.9260000000000002</v>
      </c>
    </row>
    <row r="722" spans="1:3">
      <c r="A722" s="390">
        <v>42296</v>
      </c>
      <c r="B722" s="389">
        <v>2.028</v>
      </c>
      <c r="C722" s="389">
        <v>2.9279999999999999</v>
      </c>
    </row>
    <row r="723" spans="1:3">
      <c r="A723" s="390">
        <v>42297</v>
      </c>
      <c r="B723" s="389">
        <v>2.0569999999999999</v>
      </c>
      <c r="C723" s="389">
        <v>2.9569999999999999</v>
      </c>
    </row>
    <row r="724" spans="1:3">
      <c r="A724" s="390">
        <v>42298</v>
      </c>
      <c r="B724" s="389">
        <v>1.974</v>
      </c>
      <c r="C724" s="389">
        <v>2.8740000000000001</v>
      </c>
    </row>
    <row r="725" spans="1:3">
      <c r="A725" s="390">
        <v>42299</v>
      </c>
      <c r="B725" s="389">
        <v>2.0089999999999999</v>
      </c>
      <c r="C725" s="389">
        <v>2.9089999999999998</v>
      </c>
    </row>
    <row r="726" spans="1:3">
      <c r="A726" s="390">
        <v>42300</v>
      </c>
      <c r="B726" s="389">
        <v>2.04</v>
      </c>
      <c r="C726" s="389">
        <v>2.94</v>
      </c>
    </row>
    <row r="727" spans="1:3">
      <c r="A727" s="390">
        <v>42303</v>
      </c>
      <c r="B727" s="389">
        <v>2.056</v>
      </c>
      <c r="C727" s="389">
        <v>2.956</v>
      </c>
    </row>
    <row r="728" spans="1:3">
      <c r="A728" s="390">
        <v>42304</v>
      </c>
      <c r="B728" s="389">
        <v>2.0550000000000002</v>
      </c>
      <c r="C728" s="389">
        <v>2.9550000000000001</v>
      </c>
    </row>
    <row r="729" spans="1:3">
      <c r="A729" s="390">
        <v>42305</v>
      </c>
      <c r="B729" s="389">
        <v>2.0409999999999999</v>
      </c>
      <c r="C729" s="389">
        <v>2.9409999999999998</v>
      </c>
    </row>
    <row r="730" spans="1:3">
      <c r="A730" s="390">
        <v>42306</v>
      </c>
      <c r="B730" s="389">
        <v>2.06</v>
      </c>
      <c r="C730" s="389">
        <v>2.96</v>
      </c>
    </row>
    <row r="731" spans="1:3">
      <c r="A731" s="390">
        <v>42307</v>
      </c>
      <c r="B731" s="389">
        <v>2.0590000000000002</v>
      </c>
      <c r="C731" s="389">
        <v>2.9590000000000001</v>
      </c>
    </row>
    <row r="732" spans="1:3">
      <c r="A732" s="390">
        <v>42310</v>
      </c>
      <c r="B732" s="389">
        <v>2.0270000000000001</v>
      </c>
      <c r="C732" s="389">
        <v>2.927</v>
      </c>
    </row>
    <row r="733" spans="1:3">
      <c r="A733" s="390">
        <v>42311</v>
      </c>
      <c r="B733" s="389">
        <v>2.02</v>
      </c>
      <c r="C733" s="389">
        <v>2.92</v>
      </c>
    </row>
    <row r="734" spans="1:3">
      <c r="A734" s="390">
        <v>42312</v>
      </c>
      <c r="B734" s="389">
        <v>2.08</v>
      </c>
      <c r="C734" s="389">
        <v>2.98</v>
      </c>
    </row>
    <row r="735" spans="1:3">
      <c r="A735" s="390">
        <v>42313</v>
      </c>
      <c r="B735" s="389">
        <v>2.081</v>
      </c>
      <c r="C735" s="389">
        <v>2.9809999999999999</v>
      </c>
    </row>
    <row r="736" spans="1:3">
      <c r="A736" s="390">
        <v>42314</v>
      </c>
      <c r="B736" s="389">
        <v>2.1019999999999999</v>
      </c>
      <c r="C736" s="389">
        <v>3.0019999999999998</v>
      </c>
    </row>
    <row r="737" spans="1:3">
      <c r="A737" s="390">
        <v>42317</v>
      </c>
      <c r="B737" s="389">
        <v>2.1259999999999999</v>
      </c>
      <c r="C737" s="389">
        <v>3.0259999999999998</v>
      </c>
    </row>
    <row r="738" spans="1:3">
      <c r="A738" s="390">
        <v>42318</v>
      </c>
      <c r="B738" s="389">
        <v>2.1160000000000001</v>
      </c>
      <c r="C738" s="389">
        <v>3.016</v>
      </c>
    </row>
    <row r="739" spans="1:3">
      <c r="A739" s="390">
        <v>42319</v>
      </c>
      <c r="B739" s="389">
        <v>2.137</v>
      </c>
      <c r="C739" s="389">
        <v>3.0369999999999999</v>
      </c>
    </row>
    <row r="740" spans="1:3">
      <c r="A740" s="390">
        <v>42320</v>
      </c>
      <c r="B740" s="389">
        <v>2.1240000000000001</v>
      </c>
      <c r="C740" s="389">
        <v>3.024</v>
      </c>
    </row>
    <row r="741" spans="1:3">
      <c r="A741" s="390">
        <v>42321</v>
      </c>
      <c r="B741" s="389">
        <v>2.1040000000000001</v>
      </c>
      <c r="C741" s="389">
        <v>3.004</v>
      </c>
    </row>
    <row r="742" spans="1:3">
      <c r="A742" s="390">
        <v>42324</v>
      </c>
      <c r="B742" s="389">
        <v>2.1280000000000001</v>
      </c>
      <c r="C742" s="389">
        <v>3.028</v>
      </c>
    </row>
    <row r="743" spans="1:3">
      <c r="A743" s="390">
        <v>42325</v>
      </c>
      <c r="B743" s="389">
        <v>2.109</v>
      </c>
      <c r="C743" s="389">
        <v>3.0089999999999999</v>
      </c>
    </row>
    <row r="744" spans="1:3">
      <c r="A744" s="390">
        <v>42326</v>
      </c>
      <c r="B744" s="389">
        <v>2.0950000000000002</v>
      </c>
      <c r="C744" s="389">
        <v>2.9950000000000001</v>
      </c>
    </row>
    <row r="745" spans="1:3">
      <c r="A745" s="390">
        <v>42327</v>
      </c>
      <c r="B745" s="389">
        <v>2.12</v>
      </c>
      <c r="C745" s="389">
        <v>3.02</v>
      </c>
    </row>
    <row r="746" spans="1:3">
      <c r="A746" s="390">
        <v>42328</v>
      </c>
      <c r="B746" s="389">
        <v>2.129</v>
      </c>
      <c r="C746" s="389">
        <v>3.0289999999999999</v>
      </c>
    </row>
    <row r="747" spans="1:3">
      <c r="A747" s="390">
        <v>42331</v>
      </c>
      <c r="B747" s="389">
        <v>2.1120000000000001</v>
      </c>
      <c r="C747" s="389">
        <v>3.012</v>
      </c>
    </row>
    <row r="748" spans="1:3">
      <c r="A748" s="390">
        <v>42332</v>
      </c>
      <c r="B748" s="389">
        <v>2.125</v>
      </c>
      <c r="C748" s="389">
        <v>3.0249999999999999</v>
      </c>
    </row>
    <row r="749" spans="1:3">
      <c r="A749" s="390">
        <v>42333</v>
      </c>
      <c r="B749" s="389">
        <v>2.149</v>
      </c>
      <c r="C749" s="389">
        <v>3.0489999999999999</v>
      </c>
    </row>
    <row r="750" spans="1:3">
      <c r="A750" s="390">
        <v>42334</v>
      </c>
      <c r="B750" s="389">
        <v>2.1230000000000002</v>
      </c>
      <c r="C750" s="389">
        <v>3.0230000000000001</v>
      </c>
    </row>
    <row r="751" spans="1:3">
      <c r="A751" s="390">
        <v>42335</v>
      </c>
      <c r="B751" s="389">
        <v>2.0249999999999999</v>
      </c>
      <c r="C751" s="389">
        <v>2.9249999999999998</v>
      </c>
    </row>
    <row r="752" spans="1:3">
      <c r="A752" s="390">
        <v>42338</v>
      </c>
      <c r="B752" s="389">
        <v>2.0339999999999998</v>
      </c>
      <c r="C752" s="389">
        <v>2.9340000000000002</v>
      </c>
    </row>
    <row r="753" spans="1:3">
      <c r="A753" s="390">
        <v>42339</v>
      </c>
      <c r="B753" s="389">
        <v>2.0510000000000002</v>
      </c>
      <c r="C753" s="389">
        <v>2.9510000000000001</v>
      </c>
    </row>
    <row r="754" spans="1:3">
      <c r="A754" s="390">
        <v>42340</v>
      </c>
      <c r="B754" s="389">
        <v>2.06</v>
      </c>
      <c r="C754" s="389">
        <v>2.96</v>
      </c>
    </row>
    <row r="755" spans="1:3">
      <c r="A755" s="390">
        <v>42341</v>
      </c>
      <c r="B755" s="389">
        <v>2.089</v>
      </c>
      <c r="C755" s="389">
        <v>2.9889999999999999</v>
      </c>
    </row>
    <row r="756" spans="1:3">
      <c r="A756" s="390">
        <v>42342</v>
      </c>
      <c r="B756" s="389">
        <v>2.0779999999999998</v>
      </c>
      <c r="C756" s="389">
        <v>2.9780000000000002</v>
      </c>
    </row>
    <row r="757" spans="1:3">
      <c r="A757" s="390">
        <v>42345</v>
      </c>
      <c r="B757" s="389">
        <v>2.1059999999999999</v>
      </c>
      <c r="C757" s="389">
        <v>3.0059999999999998</v>
      </c>
    </row>
    <row r="758" spans="1:3">
      <c r="A758" s="390">
        <v>42346</v>
      </c>
      <c r="B758" s="389">
        <v>2.0750000000000002</v>
      </c>
      <c r="C758" s="389">
        <v>2.9750000000000001</v>
      </c>
    </row>
    <row r="759" spans="1:3">
      <c r="A759" s="390">
        <v>42347</v>
      </c>
      <c r="B759" s="389">
        <v>2.0659999999999998</v>
      </c>
      <c r="C759" s="389">
        <v>2.9660000000000002</v>
      </c>
    </row>
    <row r="760" spans="1:3">
      <c r="A760" s="390">
        <v>42348</v>
      </c>
      <c r="B760" s="389">
        <v>2.0630000000000002</v>
      </c>
      <c r="C760" s="389">
        <v>2.9630000000000001</v>
      </c>
    </row>
    <row r="761" spans="1:3">
      <c r="A761" s="390">
        <v>42349</v>
      </c>
      <c r="B761" s="389">
        <v>2.0470000000000002</v>
      </c>
      <c r="C761" s="389">
        <v>2.9470000000000001</v>
      </c>
    </row>
    <row r="762" spans="1:3">
      <c r="A762" s="390">
        <v>42352</v>
      </c>
      <c r="B762" s="389">
        <v>2.0659999999999998</v>
      </c>
      <c r="C762" s="389">
        <v>2.9660000000000002</v>
      </c>
    </row>
    <row r="763" spans="1:3">
      <c r="A763" s="390">
        <v>42353</v>
      </c>
      <c r="B763" s="389">
        <v>2.073</v>
      </c>
      <c r="C763" s="389">
        <v>2.9729999999999999</v>
      </c>
    </row>
    <row r="764" spans="1:3">
      <c r="A764" s="390">
        <v>42354</v>
      </c>
      <c r="B764" s="389">
        <v>2.0790000000000002</v>
      </c>
      <c r="C764" s="389">
        <v>2.9790000000000001</v>
      </c>
    </row>
    <row r="765" spans="1:3">
      <c r="A765" s="390">
        <v>42355</v>
      </c>
      <c r="B765" s="389">
        <v>2.1259999999999999</v>
      </c>
      <c r="C765" s="389">
        <v>3.0259999999999998</v>
      </c>
    </row>
    <row r="766" spans="1:3">
      <c r="A766" s="390">
        <v>42356</v>
      </c>
      <c r="B766" s="389">
        <v>2.11</v>
      </c>
      <c r="C766" s="389">
        <v>3.01</v>
      </c>
    </row>
    <row r="767" spans="1:3">
      <c r="A767" s="390">
        <v>42359</v>
      </c>
      <c r="B767" s="389">
        <v>2.133</v>
      </c>
      <c r="C767" s="389">
        <v>3.0329999999999999</v>
      </c>
    </row>
    <row r="768" spans="1:3">
      <c r="A768" s="390">
        <v>42360</v>
      </c>
      <c r="B768" s="389">
        <v>2.1629999999999998</v>
      </c>
      <c r="C768" s="389">
        <v>3.0630000000000002</v>
      </c>
    </row>
    <row r="769" spans="1:3">
      <c r="A769" s="390">
        <v>42361</v>
      </c>
      <c r="B769" s="389">
        <v>2.137</v>
      </c>
      <c r="C769" s="389">
        <v>3.0369999999999999</v>
      </c>
    </row>
    <row r="770" spans="1:3">
      <c r="A770" s="390">
        <v>42362</v>
      </c>
      <c r="B770" s="389">
        <v>2.14</v>
      </c>
      <c r="C770" s="389">
        <v>3.04</v>
      </c>
    </row>
    <row r="771" spans="1:3">
      <c r="A771" s="390">
        <v>42363</v>
      </c>
      <c r="B771" s="389">
        <v>2.153</v>
      </c>
      <c r="C771" s="389">
        <v>3.0529999999999999</v>
      </c>
    </row>
    <row r="772" spans="1:3">
      <c r="A772" s="390">
        <v>42366</v>
      </c>
      <c r="B772" s="389">
        <v>2.109</v>
      </c>
      <c r="C772" s="389">
        <v>3.0089999999999999</v>
      </c>
    </row>
    <row r="773" spans="1:3">
      <c r="A773" s="390">
        <v>42367</v>
      </c>
      <c r="B773" s="389">
        <v>2.1280000000000001</v>
      </c>
      <c r="C773" s="389">
        <v>3.028</v>
      </c>
    </row>
    <row r="774" spans="1:3">
      <c r="A774" s="390">
        <v>42368</v>
      </c>
      <c r="B774" s="389">
        <v>2.149</v>
      </c>
      <c r="C774" s="389">
        <v>3.0489999999999999</v>
      </c>
    </row>
    <row r="775" spans="1:3">
      <c r="A775" s="390">
        <v>42369</v>
      </c>
      <c r="B775" s="389">
        <v>2.12</v>
      </c>
      <c r="C775" s="389">
        <v>3.02</v>
      </c>
    </row>
    <row r="776" spans="1:3">
      <c r="A776" s="390">
        <v>42373</v>
      </c>
      <c r="B776" s="389">
        <v>1.998</v>
      </c>
      <c r="C776" s="389">
        <v>2.8980000000000001</v>
      </c>
    </row>
    <row r="777" spans="1:3">
      <c r="A777" s="390">
        <v>42374</v>
      </c>
      <c r="B777" s="389">
        <v>1.988</v>
      </c>
      <c r="C777" s="389">
        <v>2.8879999999999999</v>
      </c>
    </row>
    <row r="778" spans="1:3">
      <c r="A778" s="390">
        <v>42375</v>
      </c>
      <c r="B778" s="389">
        <v>2.032</v>
      </c>
      <c r="C778" s="389">
        <v>2.9319999999999999</v>
      </c>
    </row>
    <row r="779" spans="1:3">
      <c r="A779" s="390">
        <v>42376</v>
      </c>
      <c r="B779" s="389">
        <v>1.919</v>
      </c>
      <c r="C779" s="389">
        <v>2.819</v>
      </c>
    </row>
    <row r="780" spans="1:3">
      <c r="A780" s="390">
        <v>42377</v>
      </c>
      <c r="B780" s="389">
        <v>1.923</v>
      </c>
      <c r="C780" s="389">
        <v>2.823</v>
      </c>
    </row>
    <row r="781" spans="1:3">
      <c r="A781" s="390">
        <v>42380</v>
      </c>
      <c r="B781" s="389">
        <v>1.8109999999999999</v>
      </c>
      <c r="C781" s="389">
        <v>2.7109999999999999</v>
      </c>
    </row>
    <row r="782" spans="1:3">
      <c r="A782" s="390">
        <v>42381</v>
      </c>
      <c r="B782" s="389">
        <v>1.78</v>
      </c>
      <c r="C782" s="389">
        <v>2.68</v>
      </c>
    </row>
    <row r="783" spans="1:3">
      <c r="A783" s="390">
        <v>42382</v>
      </c>
      <c r="B783" s="389">
        <v>1.7</v>
      </c>
      <c r="C783" s="389">
        <v>2.6</v>
      </c>
    </row>
    <row r="784" spans="1:3">
      <c r="A784" s="390">
        <v>42383</v>
      </c>
      <c r="B784" s="389">
        <v>1.7470000000000001</v>
      </c>
      <c r="C784" s="389">
        <v>2.6469999999999998</v>
      </c>
    </row>
    <row r="785" spans="1:3">
      <c r="A785" s="390">
        <v>42384</v>
      </c>
      <c r="B785" s="389">
        <v>1.6850000000000001</v>
      </c>
      <c r="C785" s="389">
        <v>2.585</v>
      </c>
    </row>
    <row r="786" spans="1:3">
      <c r="A786" s="390">
        <v>42387</v>
      </c>
      <c r="B786" s="389">
        <v>1.702</v>
      </c>
      <c r="C786" s="389">
        <v>2.6019999999999999</v>
      </c>
    </row>
    <row r="787" spans="1:3">
      <c r="A787" s="390">
        <v>42388</v>
      </c>
      <c r="B787" s="389">
        <v>1.7649999999999999</v>
      </c>
      <c r="C787" s="389">
        <v>2.665</v>
      </c>
    </row>
    <row r="788" spans="1:3">
      <c r="A788" s="390">
        <v>42389</v>
      </c>
      <c r="B788" s="389">
        <v>1.7509999999999999</v>
      </c>
      <c r="C788" s="389">
        <v>2.6509999999999998</v>
      </c>
    </row>
    <row r="789" spans="1:3">
      <c r="A789" s="390">
        <v>42390</v>
      </c>
      <c r="B789" s="389">
        <v>1.6950000000000001</v>
      </c>
      <c r="C789" s="389">
        <v>2.5950000000000002</v>
      </c>
    </row>
    <row r="790" spans="1:3">
      <c r="A790" s="390">
        <v>42391</v>
      </c>
      <c r="B790" s="389">
        <v>1.7090000000000001</v>
      </c>
      <c r="C790" s="389">
        <v>2.609</v>
      </c>
    </row>
    <row r="791" spans="1:3">
      <c r="A791" s="390">
        <v>42394</v>
      </c>
      <c r="B791" s="389">
        <v>1.7330000000000001</v>
      </c>
      <c r="C791" s="389">
        <v>2.633</v>
      </c>
    </row>
    <row r="792" spans="1:3">
      <c r="A792" s="390">
        <v>42395</v>
      </c>
      <c r="B792" s="389">
        <v>1.615</v>
      </c>
      <c r="C792" s="389">
        <v>2.5150000000000001</v>
      </c>
    </row>
    <row r="793" spans="1:3">
      <c r="A793" s="390">
        <v>42396</v>
      </c>
      <c r="B793" s="389">
        <v>1.5780000000000001</v>
      </c>
      <c r="C793" s="389">
        <v>2.4780000000000002</v>
      </c>
    </row>
    <row r="794" spans="1:3">
      <c r="A794" s="390">
        <v>42397</v>
      </c>
      <c r="B794" s="389">
        <v>1.5129999999999999</v>
      </c>
      <c r="C794" s="389">
        <v>2.4129999999999998</v>
      </c>
    </row>
    <row r="795" spans="1:3">
      <c r="A795" s="390">
        <v>42398</v>
      </c>
      <c r="B795" s="389">
        <v>1.5649999999999999</v>
      </c>
      <c r="C795" s="389">
        <v>2.4649999999999999</v>
      </c>
    </row>
    <row r="796" spans="1:3">
      <c r="A796" s="390">
        <v>42401</v>
      </c>
      <c r="B796" s="389">
        <v>1.546</v>
      </c>
      <c r="C796" s="389">
        <v>2.4460000000000002</v>
      </c>
    </row>
    <row r="797" spans="1:3">
      <c r="A797" s="390">
        <v>42402</v>
      </c>
      <c r="B797" s="389">
        <v>1.601</v>
      </c>
      <c r="C797" s="389">
        <v>2.5009999999999999</v>
      </c>
    </row>
    <row r="798" spans="1:3">
      <c r="A798" s="390">
        <v>42403</v>
      </c>
      <c r="B798" s="389">
        <v>1.617</v>
      </c>
      <c r="C798" s="389">
        <v>2.5169999999999999</v>
      </c>
    </row>
    <row r="799" spans="1:3">
      <c r="A799" s="390">
        <v>42404</v>
      </c>
      <c r="B799" s="389">
        <v>1.663</v>
      </c>
      <c r="C799" s="389">
        <v>2.5630000000000002</v>
      </c>
    </row>
    <row r="800" spans="1:3">
      <c r="A800" s="390">
        <v>42405</v>
      </c>
      <c r="B800" s="389">
        <v>1.6559999999999999</v>
      </c>
      <c r="C800" s="389">
        <v>2.556</v>
      </c>
    </row>
    <row r="801" spans="1:3">
      <c r="A801" s="390">
        <v>42415</v>
      </c>
      <c r="B801" s="389">
        <v>1.671</v>
      </c>
      <c r="C801" s="389">
        <v>2.5710000000000002</v>
      </c>
    </row>
    <row r="802" spans="1:3">
      <c r="A802" s="390">
        <v>42416</v>
      </c>
      <c r="B802" s="389">
        <v>1.736</v>
      </c>
      <c r="C802" s="389">
        <v>2.6360000000000001</v>
      </c>
    </row>
    <row r="803" spans="1:3">
      <c r="A803" s="390">
        <v>42417</v>
      </c>
      <c r="B803" s="389">
        <v>1.7609999999999999</v>
      </c>
      <c r="C803" s="389">
        <v>2.661</v>
      </c>
    </row>
    <row r="804" spans="1:3">
      <c r="A804" s="390">
        <v>42418</v>
      </c>
      <c r="B804" s="389">
        <v>1.7649999999999999</v>
      </c>
      <c r="C804" s="389">
        <v>2.665</v>
      </c>
    </row>
    <row r="805" spans="1:3">
      <c r="A805" s="390">
        <v>42419</v>
      </c>
      <c r="B805" s="389">
        <v>1.7689999999999999</v>
      </c>
      <c r="C805" s="389">
        <v>2.669</v>
      </c>
    </row>
    <row r="806" spans="1:3">
      <c r="A806" s="390">
        <v>42422</v>
      </c>
      <c r="B806" s="389">
        <v>1.804</v>
      </c>
      <c r="C806" s="389">
        <v>2.7040000000000002</v>
      </c>
    </row>
    <row r="807" spans="1:3">
      <c r="A807" s="390">
        <v>42423</v>
      </c>
      <c r="B807" s="389">
        <v>1.8169999999999999</v>
      </c>
      <c r="C807" s="389">
        <v>2.7170000000000001</v>
      </c>
    </row>
    <row r="808" spans="1:3">
      <c r="A808" s="390">
        <v>42424</v>
      </c>
      <c r="B808" s="389">
        <v>1.8260000000000001</v>
      </c>
      <c r="C808" s="389">
        <v>2.726</v>
      </c>
    </row>
    <row r="809" spans="1:3">
      <c r="A809" s="390">
        <v>42425</v>
      </c>
      <c r="B809" s="389">
        <v>1.6859999999999999</v>
      </c>
      <c r="C809" s="389">
        <v>2.5859999999999999</v>
      </c>
    </row>
    <row r="810" spans="1:3">
      <c r="A810" s="390">
        <v>42426</v>
      </c>
      <c r="B810" s="389">
        <v>1.671</v>
      </c>
      <c r="C810" s="389">
        <v>2.5710000000000002</v>
      </c>
    </row>
    <row r="811" spans="1:3">
      <c r="A811" s="390">
        <v>42429</v>
      </c>
      <c r="B811" s="389">
        <v>1.5940000000000001</v>
      </c>
      <c r="C811" s="389">
        <v>2.4940000000000002</v>
      </c>
    </row>
    <row r="812" spans="1:3">
      <c r="A812" s="390">
        <v>42430</v>
      </c>
      <c r="B812" s="389">
        <v>1.6140000000000001</v>
      </c>
      <c r="C812" s="389">
        <v>2.5139999999999998</v>
      </c>
    </row>
    <row r="813" spans="1:3">
      <c r="A813" s="390">
        <v>42431</v>
      </c>
      <c r="B813" s="389">
        <v>1.667</v>
      </c>
      <c r="C813" s="389">
        <v>2.5670000000000002</v>
      </c>
    </row>
    <row r="814" spans="1:3">
      <c r="A814" s="390">
        <v>42432</v>
      </c>
      <c r="B814" s="389">
        <v>1.6739999999999999</v>
      </c>
      <c r="C814" s="389">
        <v>2.5739999999999998</v>
      </c>
    </row>
    <row r="815" spans="1:3">
      <c r="A815" s="390">
        <v>42433</v>
      </c>
      <c r="B815" s="389">
        <v>1.631</v>
      </c>
      <c r="C815" s="389">
        <v>2.5310000000000001</v>
      </c>
    </row>
    <row r="816" spans="1:3">
      <c r="A816" s="390">
        <v>42436</v>
      </c>
      <c r="B816" s="389">
        <v>1.663</v>
      </c>
      <c r="C816" s="389">
        <v>2.5630000000000002</v>
      </c>
    </row>
    <row r="817" spans="1:3">
      <c r="A817" s="390">
        <v>42437</v>
      </c>
      <c r="B817" s="389">
        <v>1.66</v>
      </c>
      <c r="C817" s="389">
        <v>2.56</v>
      </c>
    </row>
    <row r="818" spans="1:3">
      <c r="A818" s="390">
        <v>42438</v>
      </c>
      <c r="B818" s="389">
        <v>1.6160000000000001</v>
      </c>
      <c r="C818" s="389">
        <v>2.516</v>
      </c>
    </row>
    <row r="819" spans="1:3">
      <c r="A819" s="390">
        <v>42439</v>
      </c>
      <c r="B819" s="389">
        <v>1.5940000000000001</v>
      </c>
      <c r="C819" s="389">
        <v>2.4940000000000002</v>
      </c>
    </row>
    <row r="820" spans="1:3">
      <c r="A820" s="390">
        <v>42440</v>
      </c>
      <c r="B820" s="389">
        <v>1.593</v>
      </c>
      <c r="C820" s="389">
        <v>2.4929999999999999</v>
      </c>
    </row>
    <row r="821" spans="1:3">
      <c r="A821" s="390">
        <v>42443</v>
      </c>
      <c r="B821" s="389">
        <v>1.629</v>
      </c>
      <c r="C821" s="389">
        <v>2.5289999999999999</v>
      </c>
    </row>
    <row r="822" spans="1:3">
      <c r="A822" s="390">
        <v>42444</v>
      </c>
      <c r="B822" s="389">
        <v>1.623</v>
      </c>
      <c r="C822" s="389">
        <v>2.5230000000000001</v>
      </c>
    </row>
    <row r="823" spans="1:3">
      <c r="A823" s="390">
        <v>42445</v>
      </c>
      <c r="B823" s="389">
        <v>1.619</v>
      </c>
      <c r="C823" s="389">
        <v>2.5190000000000001</v>
      </c>
    </row>
    <row r="824" spans="1:3">
      <c r="A824" s="390">
        <v>42446</v>
      </c>
      <c r="B824" s="389">
        <v>1.663</v>
      </c>
      <c r="C824" s="389">
        <v>2.5630000000000002</v>
      </c>
    </row>
    <row r="825" spans="1:3">
      <c r="A825" s="390">
        <v>42447</v>
      </c>
      <c r="B825" s="389">
        <v>1.716</v>
      </c>
      <c r="C825" s="389">
        <v>2.6160000000000001</v>
      </c>
    </row>
    <row r="826" spans="1:3">
      <c r="A826" s="390">
        <v>42450</v>
      </c>
      <c r="B826" s="389">
        <v>1.752</v>
      </c>
      <c r="C826" s="389">
        <v>2.6520000000000001</v>
      </c>
    </row>
    <row r="827" spans="1:3">
      <c r="A827" s="390">
        <v>42451</v>
      </c>
      <c r="B827" s="389">
        <v>1.752</v>
      </c>
      <c r="C827" s="389">
        <v>2.6520000000000001</v>
      </c>
    </row>
    <row r="828" spans="1:3">
      <c r="A828" s="390">
        <v>42452</v>
      </c>
      <c r="B828" s="389">
        <v>1.7629999999999999</v>
      </c>
      <c r="C828" s="389">
        <v>2.6629999999999998</v>
      </c>
    </row>
    <row r="829" spans="1:3">
      <c r="A829" s="390">
        <v>42453</v>
      </c>
      <c r="B829" s="389">
        <v>1.7430000000000001</v>
      </c>
      <c r="C829" s="389">
        <v>2.6429999999999998</v>
      </c>
    </row>
    <row r="830" spans="1:3">
      <c r="A830" s="390">
        <v>42454</v>
      </c>
      <c r="B830" s="389">
        <v>1.772</v>
      </c>
      <c r="C830" s="389">
        <v>2.6720000000000002</v>
      </c>
    </row>
    <row r="831" spans="1:3">
      <c r="A831" s="390">
        <v>42457</v>
      </c>
      <c r="B831" s="389">
        <v>1.766</v>
      </c>
      <c r="C831" s="389">
        <v>2.6659999999999999</v>
      </c>
    </row>
    <row r="832" spans="1:3">
      <c r="A832" s="390">
        <v>42458</v>
      </c>
      <c r="B832" s="389">
        <v>1.7390000000000001</v>
      </c>
      <c r="C832" s="389">
        <v>2.6389999999999998</v>
      </c>
    </row>
    <row r="833" spans="1:3">
      <c r="A833" s="390">
        <v>42459</v>
      </c>
      <c r="B833" s="389">
        <v>1.7849999999999999</v>
      </c>
      <c r="C833" s="389">
        <v>2.6850000000000001</v>
      </c>
    </row>
    <row r="834" spans="1:3">
      <c r="A834" s="390">
        <v>42460</v>
      </c>
      <c r="B834" s="389">
        <v>1.792</v>
      </c>
      <c r="C834" s="389">
        <v>2.6920000000000002</v>
      </c>
    </row>
    <row r="835" spans="1:3">
      <c r="A835" s="390">
        <v>42461</v>
      </c>
      <c r="B835" s="389">
        <v>1.7789999999999999</v>
      </c>
      <c r="C835" s="389">
        <v>2.6789999999999998</v>
      </c>
    </row>
    <row r="836" spans="1:3">
      <c r="A836" s="390">
        <v>42465</v>
      </c>
      <c r="B836" s="389">
        <v>1.8069999999999999</v>
      </c>
      <c r="C836" s="389">
        <v>2.7069999999999999</v>
      </c>
    </row>
    <row r="837" spans="1:3">
      <c r="A837" s="390">
        <v>42466</v>
      </c>
      <c r="B837" s="389">
        <v>1.8109999999999999</v>
      </c>
      <c r="C837" s="389">
        <v>2.7109999999999999</v>
      </c>
    </row>
    <row r="838" spans="1:3">
      <c r="A838" s="390">
        <v>42467</v>
      </c>
      <c r="B838" s="389">
        <v>1.792</v>
      </c>
      <c r="C838" s="389">
        <v>2.6920000000000002</v>
      </c>
    </row>
    <row r="839" spans="1:3">
      <c r="A839" s="390">
        <v>42468</v>
      </c>
      <c r="B839" s="389">
        <v>1.7769999999999999</v>
      </c>
      <c r="C839" s="389">
        <v>2.677</v>
      </c>
    </row>
    <row r="840" spans="1:3">
      <c r="A840" s="390">
        <v>42471</v>
      </c>
      <c r="B840" s="389">
        <v>1.7989999999999999</v>
      </c>
      <c r="C840" s="389">
        <v>2.6989999999999998</v>
      </c>
    </row>
    <row r="841" spans="1:3">
      <c r="A841" s="390">
        <v>42472</v>
      </c>
      <c r="B841" s="389">
        <v>1.7949999999999999</v>
      </c>
      <c r="C841" s="389">
        <v>2.6949999999999998</v>
      </c>
    </row>
    <row r="842" spans="1:3">
      <c r="A842" s="390">
        <v>42473</v>
      </c>
      <c r="B842" s="389">
        <v>1.8089999999999999</v>
      </c>
      <c r="C842" s="389">
        <v>2.7090000000000001</v>
      </c>
    </row>
    <row r="843" spans="1:3">
      <c r="A843" s="390">
        <v>42474</v>
      </c>
      <c r="B843" s="389">
        <v>1.819</v>
      </c>
      <c r="C843" s="389">
        <v>2.7189999999999999</v>
      </c>
    </row>
    <row r="844" spans="1:3">
      <c r="A844" s="390">
        <v>42475</v>
      </c>
      <c r="B844" s="389">
        <v>1.823</v>
      </c>
      <c r="C844" s="389">
        <v>2.7229999999999999</v>
      </c>
    </row>
    <row r="845" spans="1:3">
      <c r="A845" s="390">
        <v>42478</v>
      </c>
      <c r="B845" s="389">
        <v>1.8029999999999999</v>
      </c>
      <c r="C845" s="389">
        <v>2.7029999999999998</v>
      </c>
    </row>
    <row r="846" spans="1:3">
      <c r="A846" s="390">
        <v>42479</v>
      </c>
      <c r="B846" s="389">
        <v>1.8089999999999999</v>
      </c>
      <c r="C846" s="389">
        <v>2.7090000000000001</v>
      </c>
    </row>
    <row r="847" spans="1:3">
      <c r="A847" s="390">
        <v>42480</v>
      </c>
      <c r="B847" s="389">
        <v>1.7629999999999999</v>
      </c>
      <c r="C847" s="389">
        <v>2.6629999999999998</v>
      </c>
    </row>
    <row r="848" spans="1:3">
      <c r="A848" s="390">
        <v>42481</v>
      </c>
      <c r="B848" s="389">
        <v>1.7549999999999999</v>
      </c>
      <c r="C848" s="389">
        <v>2.6549999999999998</v>
      </c>
    </row>
    <row r="849" spans="1:3">
      <c r="A849" s="390">
        <v>42482</v>
      </c>
      <c r="B849" s="389">
        <v>1.758</v>
      </c>
      <c r="C849" s="389">
        <v>2.6579999999999999</v>
      </c>
    </row>
    <row r="850" spans="1:3">
      <c r="A850" s="390">
        <v>42485</v>
      </c>
      <c r="B850" s="389">
        <v>1.7589999999999999</v>
      </c>
      <c r="C850" s="389">
        <v>2.6589999999999998</v>
      </c>
    </row>
    <row r="851" spans="1:3">
      <c r="A851" s="390">
        <v>42486</v>
      </c>
      <c r="B851" s="389">
        <v>1.766</v>
      </c>
      <c r="C851" s="389">
        <v>2.6659999999999999</v>
      </c>
    </row>
    <row r="852" spans="1:3">
      <c r="A852" s="390">
        <v>42487</v>
      </c>
      <c r="B852" s="389">
        <v>1.768</v>
      </c>
      <c r="C852" s="389">
        <v>2.6680000000000001</v>
      </c>
    </row>
    <row r="853" spans="1:3">
      <c r="A853" s="390">
        <v>42488</v>
      </c>
      <c r="B853" s="389">
        <v>1.758</v>
      </c>
      <c r="C853" s="389">
        <v>2.6579999999999999</v>
      </c>
    </row>
    <row r="854" spans="1:3">
      <c r="A854" s="390">
        <v>42489</v>
      </c>
      <c r="B854" s="389">
        <v>1.7549999999999999</v>
      </c>
      <c r="C854" s="389">
        <v>2.6549999999999998</v>
      </c>
    </row>
    <row r="855" spans="1:3">
      <c r="A855" s="390">
        <v>42493</v>
      </c>
      <c r="B855" s="389">
        <v>1.784</v>
      </c>
      <c r="C855" s="389">
        <v>2.6840000000000002</v>
      </c>
    </row>
    <row r="856" spans="1:3">
      <c r="A856" s="390">
        <v>42494</v>
      </c>
      <c r="B856" s="389">
        <v>1.7829999999999999</v>
      </c>
      <c r="C856" s="389">
        <v>2.6829999999999998</v>
      </c>
    </row>
    <row r="857" spans="1:3">
      <c r="A857" s="390">
        <v>42495</v>
      </c>
      <c r="B857" s="389">
        <v>1.7829999999999999</v>
      </c>
      <c r="C857" s="389">
        <v>2.6829999999999998</v>
      </c>
    </row>
    <row r="858" spans="1:3">
      <c r="A858" s="390">
        <v>42496</v>
      </c>
      <c r="B858" s="389">
        <v>1.73</v>
      </c>
      <c r="C858" s="389">
        <v>2.63</v>
      </c>
    </row>
    <row r="859" spans="1:3">
      <c r="A859" s="390">
        <v>42499</v>
      </c>
      <c r="B859" s="389">
        <v>1.6759999999999999</v>
      </c>
      <c r="C859" s="389">
        <v>2.5760000000000001</v>
      </c>
    </row>
    <row r="860" spans="1:3">
      <c r="A860" s="390">
        <v>42500</v>
      </c>
      <c r="B860" s="389">
        <v>1.669</v>
      </c>
      <c r="C860" s="389">
        <v>2.569</v>
      </c>
    </row>
    <row r="861" spans="1:3">
      <c r="A861" s="390">
        <v>42501</v>
      </c>
      <c r="B861" s="389">
        <v>1.671</v>
      </c>
      <c r="C861" s="389">
        <v>2.5710000000000002</v>
      </c>
    </row>
    <row r="862" spans="1:3">
      <c r="A862" s="390">
        <v>42502</v>
      </c>
      <c r="B862" s="389">
        <v>1.655</v>
      </c>
      <c r="C862" s="389">
        <v>2.5550000000000002</v>
      </c>
    </row>
    <row r="863" spans="1:3">
      <c r="A863" s="390">
        <v>42503</v>
      </c>
      <c r="B863" s="389">
        <v>1.651</v>
      </c>
      <c r="C863" s="389">
        <v>2.5510000000000002</v>
      </c>
    </row>
    <row r="864" spans="1:3">
      <c r="A864" s="390">
        <v>42506</v>
      </c>
      <c r="B864" s="389">
        <v>1.6739999999999999</v>
      </c>
      <c r="C864" s="389">
        <v>2.5739999999999998</v>
      </c>
    </row>
    <row r="865" spans="1:3">
      <c r="A865" s="390">
        <v>42507</v>
      </c>
      <c r="B865" s="389">
        <v>1.667</v>
      </c>
      <c r="C865" s="389">
        <v>2.5670000000000002</v>
      </c>
    </row>
    <row r="866" spans="1:3">
      <c r="A866" s="390">
        <v>42508</v>
      </c>
      <c r="B866" s="389">
        <v>1.6319999999999999</v>
      </c>
      <c r="C866" s="389">
        <v>2.532</v>
      </c>
    </row>
    <row r="867" spans="1:3">
      <c r="A867" s="390">
        <v>42509</v>
      </c>
      <c r="B867" s="389">
        <v>1.633</v>
      </c>
      <c r="C867" s="389">
        <v>2.5329999999999999</v>
      </c>
    </row>
    <row r="868" spans="1:3">
      <c r="A868" s="390">
        <v>42510</v>
      </c>
      <c r="B868" s="389">
        <v>1.647</v>
      </c>
      <c r="C868" s="389">
        <v>2.5470000000000002</v>
      </c>
    </row>
    <row r="869" spans="1:3">
      <c r="A869" s="390">
        <v>42513</v>
      </c>
      <c r="B869" s="389">
        <v>1.665</v>
      </c>
      <c r="C869" s="389">
        <v>2.5649999999999999</v>
      </c>
    </row>
    <row r="870" spans="1:3">
      <c r="A870" s="390">
        <v>42514</v>
      </c>
      <c r="B870" s="389">
        <v>1.6539999999999999</v>
      </c>
      <c r="C870" s="389">
        <v>2.5539999999999998</v>
      </c>
    </row>
    <row r="871" spans="1:3">
      <c r="A871" s="390">
        <v>42515</v>
      </c>
      <c r="B871" s="389">
        <v>1.6519999999999999</v>
      </c>
      <c r="C871" s="389">
        <v>2.552</v>
      </c>
    </row>
    <row r="872" spans="1:3">
      <c r="A872" s="390">
        <v>42516</v>
      </c>
      <c r="B872" s="389">
        <v>1.6539999999999999</v>
      </c>
      <c r="C872" s="389">
        <v>2.5539999999999998</v>
      </c>
    </row>
    <row r="873" spans="1:3">
      <c r="A873" s="390">
        <v>42517</v>
      </c>
      <c r="B873" s="389">
        <v>1.6559999999999999</v>
      </c>
      <c r="C873" s="389">
        <v>2.556</v>
      </c>
    </row>
    <row r="874" spans="1:3">
      <c r="A874" s="390">
        <v>42520</v>
      </c>
      <c r="B874" s="389">
        <v>1.655</v>
      </c>
      <c r="C874" s="389">
        <v>2.5550000000000002</v>
      </c>
    </row>
    <row r="875" spans="1:3">
      <c r="A875" s="390">
        <v>42521</v>
      </c>
      <c r="B875" s="389">
        <v>1.7130000000000001</v>
      </c>
      <c r="C875" s="389">
        <v>2.613</v>
      </c>
    </row>
    <row r="876" spans="1:3">
      <c r="A876" s="390">
        <v>42522</v>
      </c>
      <c r="B876" s="389">
        <v>1.7210000000000001</v>
      </c>
      <c r="C876" s="389">
        <v>2.621</v>
      </c>
    </row>
    <row r="877" spans="1:3">
      <c r="A877" s="390">
        <v>42523</v>
      </c>
      <c r="B877" s="389">
        <v>1.7330000000000001</v>
      </c>
      <c r="C877" s="389">
        <v>2.633</v>
      </c>
    </row>
    <row r="878" spans="1:3">
      <c r="A878" s="390">
        <v>42524</v>
      </c>
      <c r="B878" s="389">
        <v>1.7350000000000001</v>
      </c>
      <c r="C878" s="389">
        <v>2.6349999999999998</v>
      </c>
    </row>
    <row r="879" spans="1:3">
      <c r="A879" s="390">
        <v>42527</v>
      </c>
      <c r="B879" s="389">
        <v>1.7390000000000001</v>
      </c>
      <c r="C879" s="389">
        <v>2.6389999999999998</v>
      </c>
    </row>
    <row r="880" spans="1:3">
      <c r="A880" s="390">
        <v>42528</v>
      </c>
      <c r="B880" s="389">
        <v>1.7370000000000001</v>
      </c>
      <c r="C880" s="389">
        <v>2.637</v>
      </c>
    </row>
    <row r="881" spans="1:3">
      <c r="A881" s="390">
        <v>42529</v>
      </c>
      <c r="B881" s="389">
        <v>1.726</v>
      </c>
      <c r="C881" s="389">
        <v>2.6259999999999999</v>
      </c>
    </row>
    <row r="882" spans="1:3">
      <c r="A882" s="390">
        <v>42534</v>
      </c>
      <c r="B882" s="389">
        <v>1.665</v>
      </c>
      <c r="C882" s="389">
        <v>2.5649999999999999</v>
      </c>
    </row>
    <row r="883" spans="1:3">
      <c r="A883" s="390">
        <v>42535</v>
      </c>
      <c r="B883" s="389">
        <v>1.679</v>
      </c>
      <c r="C883" s="389">
        <v>2.5790000000000002</v>
      </c>
    </row>
    <row r="884" spans="1:3">
      <c r="A884" s="390">
        <v>42536</v>
      </c>
      <c r="B884" s="389">
        <v>1.714</v>
      </c>
      <c r="C884" s="389">
        <v>2.6139999999999999</v>
      </c>
    </row>
    <row r="885" spans="1:3">
      <c r="A885" s="390">
        <v>42537</v>
      </c>
      <c r="B885" s="389">
        <v>1.716</v>
      </c>
      <c r="C885" s="389">
        <v>2.6160000000000001</v>
      </c>
    </row>
    <row r="886" spans="1:3">
      <c r="A886" s="390">
        <v>42538</v>
      </c>
      <c r="B886" s="389">
        <v>1.7270000000000001</v>
      </c>
      <c r="C886" s="389">
        <v>2.6269999999999998</v>
      </c>
    </row>
    <row r="887" spans="1:3">
      <c r="A887" s="390">
        <v>42541</v>
      </c>
      <c r="B887" s="389">
        <v>1.7270000000000001</v>
      </c>
      <c r="C887" s="389">
        <v>2.6269999999999998</v>
      </c>
    </row>
    <row r="888" spans="1:3">
      <c r="A888" s="390">
        <v>42542</v>
      </c>
      <c r="B888" s="389">
        <v>1.7050000000000001</v>
      </c>
      <c r="C888" s="389">
        <v>2.605</v>
      </c>
    </row>
    <row r="889" spans="1:3">
      <c r="A889" s="390">
        <v>42543</v>
      </c>
      <c r="B889" s="389">
        <v>1.732</v>
      </c>
      <c r="C889" s="389">
        <v>2.6320000000000001</v>
      </c>
    </row>
    <row r="890" spans="1:3">
      <c r="A890" s="390">
        <v>42544</v>
      </c>
      <c r="B890" s="389">
        <v>1.7250000000000001</v>
      </c>
      <c r="C890" s="389">
        <v>2.625</v>
      </c>
    </row>
    <row r="891" spans="1:3">
      <c r="A891" s="390">
        <v>42545</v>
      </c>
      <c r="B891" s="389">
        <v>1.712</v>
      </c>
      <c r="C891" s="389">
        <v>2.6120000000000001</v>
      </c>
    </row>
    <row r="892" spans="1:3">
      <c r="A892" s="390">
        <v>42548</v>
      </c>
      <c r="B892" s="389">
        <v>1.752</v>
      </c>
      <c r="C892" s="389">
        <v>2.6520000000000001</v>
      </c>
    </row>
    <row r="893" spans="1:3">
      <c r="A893" s="390">
        <v>42549</v>
      </c>
      <c r="B893" s="389">
        <v>1.7629999999999999</v>
      </c>
      <c r="C893" s="389">
        <v>2.6629999999999998</v>
      </c>
    </row>
    <row r="894" spans="1:3">
      <c r="A894" s="390">
        <v>42550</v>
      </c>
      <c r="B894" s="389">
        <v>1.754</v>
      </c>
      <c r="C894" s="389">
        <v>2.6539999999999999</v>
      </c>
    </row>
    <row r="895" spans="1:3">
      <c r="A895" s="390">
        <v>42551</v>
      </c>
      <c r="B895" s="389">
        <v>1.758</v>
      </c>
      <c r="C895" s="389">
        <v>2.6579999999999999</v>
      </c>
    </row>
    <row r="896" spans="1:3">
      <c r="A896" s="390">
        <v>42552</v>
      </c>
      <c r="B896" s="389">
        <v>1.7490000000000001</v>
      </c>
      <c r="C896" s="389">
        <v>2.649</v>
      </c>
    </row>
    <row r="897" spans="1:3">
      <c r="A897" s="390">
        <v>42555</v>
      </c>
      <c r="B897" s="389">
        <v>1.7749999999999999</v>
      </c>
      <c r="C897" s="389">
        <v>2.6749999999999998</v>
      </c>
    </row>
    <row r="898" spans="1:3">
      <c r="A898" s="390">
        <v>42556</v>
      </c>
      <c r="B898" s="389">
        <v>1.7789999999999999</v>
      </c>
      <c r="C898" s="389">
        <v>2.6789999999999998</v>
      </c>
    </row>
    <row r="899" spans="1:3">
      <c r="A899" s="390">
        <v>42557</v>
      </c>
      <c r="B899" s="389">
        <v>1.7929999999999999</v>
      </c>
      <c r="C899" s="389">
        <v>2.6930000000000001</v>
      </c>
    </row>
    <row r="900" spans="1:3">
      <c r="A900" s="390">
        <v>42558</v>
      </c>
      <c r="B900" s="389">
        <v>1.786</v>
      </c>
      <c r="C900" s="389">
        <v>2.6859999999999999</v>
      </c>
    </row>
    <row r="901" spans="1:3">
      <c r="A901" s="390">
        <v>42559</v>
      </c>
      <c r="B901" s="389">
        <v>1.7849999999999999</v>
      </c>
      <c r="C901" s="389">
        <v>2.6850000000000001</v>
      </c>
    </row>
    <row r="902" spans="1:3">
      <c r="A902" s="390">
        <v>42562</v>
      </c>
      <c r="B902" s="389">
        <v>1.7789999999999999</v>
      </c>
      <c r="C902" s="389">
        <v>2.6789999999999998</v>
      </c>
    </row>
    <row r="903" spans="1:3">
      <c r="A903" s="390">
        <v>42563</v>
      </c>
      <c r="B903" s="389">
        <v>1.788</v>
      </c>
      <c r="C903" s="389">
        <v>2.6880000000000002</v>
      </c>
    </row>
    <row r="904" spans="1:3">
      <c r="A904" s="390">
        <v>42564</v>
      </c>
      <c r="B904" s="389">
        <v>1.7889999999999999</v>
      </c>
      <c r="C904" s="389">
        <v>2.6890000000000001</v>
      </c>
    </row>
    <row r="905" spans="1:3">
      <c r="A905" s="390">
        <v>42565</v>
      </c>
      <c r="B905" s="389">
        <v>1.7869999999999999</v>
      </c>
      <c r="C905" s="389">
        <v>2.6869999999999998</v>
      </c>
    </row>
    <row r="906" spans="1:3">
      <c r="A906" s="390">
        <v>42566</v>
      </c>
      <c r="B906" s="389">
        <v>1.772</v>
      </c>
      <c r="C906" s="389">
        <v>2.6720000000000002</v>
      </c>
    </row>
    <row r="907" spans="1:3">
      <c r="A907" s="390">
        <v>42569</v>
      </c>
      <c r="B907" s="389">
        <v>1.7669999999999999</v>
      </c>
      <c r="C907" s="389">
        <v>2.6669999999999998</v>
      </c>
    </row>
    <row r="908" spans="1:3">
      <c r="A908" s="390">
        <v>42570</v>
      </c>
      <c r="B908" s="389">
        <v>1.7729999999999999</v>
      </c>
      <c r="C908" s="389">
        <v>2.673</v>
      </c>
    </row>
    <row r="909" spans="1:3">
      <c r="A909" s="390">
        <v>42571</v>
      </c>
      <c r="B909" s="389">
        <v>1.7689999999999999</v>
      </c>
      <c r="C909" s="389">
        <v>2.669</v>
      </c>
    </row>
    <row r="910" spans="1:3">
      <c r="A910" s="390">
        <v>42572</v>
      </c>
      <c r="B910" s="389">
        <v>1.7689999999999999</v>
      </c>
      <c r="C910" s="389">
        <v>2.669</v>
      </c>
    </row>
    <row r="911" spans="1:3">
      <c r="A911" s="390">
        <v>42573</v>
      </c>
      <c r="B911" s="389">
        <v>1.76</v>
      </c>
      <c r="C911" s="389">
        <v>2.66</v>
      </c>
    </row>
    <row r="912" spans="1:3">
      <c r="A912" s="390">
        <v>42576</v>
      </c>
      <c r="B912" s="389">
        <v>1.762</v>
      </c>
      <c r="C912" s="389">
        <v>2.6619999999999999</v>
      </c>
    </row>
    <row r="913" spans="1:3">
      <c r="A913" s="390">
        <v>42577</v>
      </c>
      <c r="B913" s="389">
        <v>1.7749999999999999</v>
      </c>
      <c r="C913" s="389">
        <v>2.6749999999999998</v>
      </c>
    </row>
    <row r="914" spans="1:3">
      <c r="A914" s="390">
        <v>42578</v>
      </c>
      <c r="B914" s="389">
        <v>1.724</v>
      </c>
      <c r="C914" s="389">
        <v>2.6240000000000001</v>
      </c>
    </row>
    <row r="915" spans="1:3">
      <c r="A915" s="390">
        <v>42579</v>
      </c>
      <c r="B915" s="389">
        <v>1.7270000000000001</v>
      </c>
      <c r="C915" s="389">
        <v>2.6269999999999998</v>
      </c>
    </row>
    <row r="916" spans="1:3">
      <c r="A916" s="390">
        <v>42580</v>
      </c>
      <c r="B916" s="389">
        <v>1.7190000000000001</v>
      </c>
      <c r="C916" s="389">
        <v>2.6190000000000002</v>
      </c>
    </row>
    <row r="917" spans="1:3">
      <c r="A917" s="390">
        <v>42583</v>
      </c>
      <c r="B917" s="389">
        <v>1.694</v>
      </c>
      <c r="C917" s="389">
        <v>2.5939999999999999</v>
      </c>
    </row>
    <row r="918" spans="1:3">
      <c r="A918" s="390">
        <v>42584</v>
      </c>
      <c r="B918" s="389">
        <v>1.7090000000000001</v>
      </c>
      <c r="C918" s="389">
        <v>2.609</v>
      </c>
    </row>
    <row r="919" spans="1:3">
      <c r="A919" s="390">
        <v>42585</v>
      </c>
      <c r="B919" s="389">
        <v>1.7190000000000001</v>
      </c>
      <c r="C919" s="389">
        <v>2.6190000000000002</v>
      </c>
    </row>
    <row r="920" spans="1:3">
      <c r="A920" s="390">
        <v>42586</v>
      </c>
      <c r="B920" s="389">
        <v>1.7210000000000001</v>
      </c>
      <c r="C920" s="389">
        <v>2.621</v>
      </c>
    </row>
    <row r="921" spans="1:3">
      <c r="A921" s="390">
        <v>42587</v>
      </c>
      <c r="B921" s="389">
        <v>1.7210000000000001</v>
      </c>
      <c r="C921" s="389">
        <v>2.621</v>
      </c>
    </row>
    <row r="922" spans="1:3">
      <c r="A922" s="390">
        <v>42590</v>
      </c>
      <c r="B922" s="389">
        <v>1.7250000000000001</v>
      </c>
      <c r="C922" s="389">
        <v>2.625</v>
      </c>
    </row>
    <row r="923" spans="1:3">
      <c r="A923" s="390">
        <v>42591</v>
      </c>
      <c r="B923" s="389">
        <v>1.732</v>
      </c>
      <c r="C923" s="389">
        <v>2.6320000000000001</v>
      </c>
    </row>
    <row r="924" spans="1:3">
      <c r="A924" s="390">
        <v>42592</v>
      </c>
      <c r="B924" s="389">
        <v>1.738</v>
      </c>
      <c r="C924" s="389">
        <v>2.6379999999999999</v>
      </c>
    </row>
    <row r="925" spans="1:3">
      <c r="A925" s="390">
        <v>42593</v>
      </c>
      <c r="B925" s="389">
        <v>1.7190000000000001</v>
      </c>
      <c r="C925" s="389">
        <v>2.6190000000000002</v>
      </c>
    </row>
    <row r="926" spans="1:3">
      <c r="A926" s="390">
        <v>42594</v>
      </c>
      <c r="B926" s="389">
        <v>1.7290000000000001</v>
      </c>
      <c r="C926" s="389">
        <v>2.629</v>
      </c>
    </row>
    <row r="927" spans="1:3">
      <c r="A927" s="390">
        <v>42597</v>
      </c>
      <c r="B927" s="389">
        <v>1.7549999999999999</v>
      </c>
      <c r="C927" s="389">
        <v>2.6549999999999998</v>
      </c>
    </row>
    <row r="928" spans="1:3">
      <c r="A928" s="390">
        <v>42598</v>
      </c>
      <c r="B928" s="389">
        <v>1.7649999999999999</v>
      </c>
      <c r="C928" s="389">
        <v>2.665</v>
      </c>
    </row>
    <row r="929" spans="1:3">
      <c r="A929" s="390">
        <v>42599</v>
      </c>
      <c r="B929" s="389">
        <v>1.7629999999999999</v>
      </c>
      <c r="C929" s="389">
        <v>2.6629999999999998</v>
      </c>
    </row>
    <row r="930" spans="1:3">
      <c r="A930" s="390">
        <v>42600</v>
      </c>
      <c r="B930" s="389">
        <v>1.7609999999999999</v>
      </c>
      <c r="C930" s="389">
        <v>2.661</v>
      </c>
    </row>
    <row r="931" spans="1:3">
      <c r="A931" s="390">
        <v>42601</v>
      </c>
      <c r="B931" s="389">
        <v>1.766</v>
      </c>
      <c r="C931" s="389">
        <v>2.6659999999999999</v>
      </c>
    </row>
    <row r="932" spans="1:3">
      <c r="A932" s="390">
        <v>42604</v>
      </c>
      <c r="B932" s="389">
        <v>1.7430000000000001</v>
      </c>
      <c r="C932" s="389">
        <v>2.6429999999999998</v>
      </c>
    </row>
    <row r="933" spans="1:3">
      <c r="A933" s="390">
        <v>42605</v>
      </c>
      <c r="B933" s="389">
        <v>1.748</v>
      </c>
      <c r="C933" s="389">
        <v>2.6480000000000001</v>
      </c>
    </row>
    <row r="934" spans="1:3">
      <c r="A934" s="390">
        <v>42606</v>
      </c>
      <c r="B934" s="389">
        <v>1.746</v>
      </c>
      <c r="C934" s="389">
        <v>2.6459999999999999</v>
      </c>
    </row>
    <row r="935" spans="1:3">
      <c r="A935" s="390">
        <v>42607</v>
      </c>
      <c r="B935" s="389">
        <v>1.734</v>
      </c>
      <c r="C935" s="389">
        <v>2.6339999999999999</v>
      </c>
    </row>
    <row r="936" spans="1:3">
      <c r="A936" s="390">
        <v>42608</v>
      </c>
      <c r="B936" s="389">
        <v>1.7390000000000001</v>
      </c>
      <c r="C936" s="389">
        <v>2.6389999999999998</v>
      </c>
    </row>
    <row r="937" spans="1:3">
      <c r="A937" s="390">
        <v>42611</v>
      </c>
      <c r="B937" s="389">
        <v>1.7410000000000001</v>
      </c>
      <c r="C937" s="389">
        <v>2.641</v>
      </c>
    </row>
    <row r="938" spans="1:3">
      <c r="A938" s="390">
        <v>42612</v>
      </c>
      <c r="B938" s="389">
        <v>1.742</v>
      </c>
      <c r="C938" s="389">
        <v>2.6419999999999999</v>
      </c>
    </row>
    <row r="939" spans="1:3">
      <c r="A939" s="390">
        <v>42613</v>
      </c>
      <c r="B939" s="389">
        <v>1.7470000000000001</v>
      </c>
      <c r="C939" s="389">
        <v>2.6469999999999998</v>
      </c>
    </row>
    <row r="940" spans="1:3">
      <c r="A940" s="390">
        <v>42614</v>
      </c>
      <c r="B940" s="389">
        <v>1.7450000000000001</v>
      </c>
      <c r="C940" s="389">
        <v>2.645</v>
      </c>
    </row>
    <row r="941" spans="1:3">
      <c r="A941" s="390">
        <v>42615</v>
      </c>
      <c r="B941" s="389">
        <v>1.7410000000000001</v>
      </c>
      <c r="C941" s="389">
        <v>2.641</v>
      </c>
    </row>
    <row r="942" spans="1:3">
      <c r="A942" s="390">
        <v>42618</v>
      </c>
      <c r="B942" s="389">
        <v>1.7569999999999999</v>
      </c>
      <c r="C942" s="389">
        <v>2.657</v>
      </c>
    </row>
    <row r="943" spans="1:3">
      <c r="A943" s="390">
        <v>42619</v>
      </c>
      <c r="B943" s="389">
        <v>1.768</v>
      </c>
      <c r="C943" s="389">
        <v>2.6680000000000001</v>
      </c>
    </row>
    <row r="944" spans="1:3">
      <c r="A944" s="390">
        <v>42620</v>
      </c>
      <c r="B944" s="389">
        <v>1.7769999999999999</v>
      </c>
      <c r="C944" s="389">
        <v>2.677</v>
      </c>
    </row>
    <row r="945" spans="1:3">
      <c r="A945" s="390">
        <v>42621</v>
      </c>
      <c r="B945" s="389">
        <v>1.7809999999999999</v>
      </c>
      <c r="C945" s="389">
        <v>2.681</v>
      </c>
    </row>
    <row r="946" spans="1:3">
      <c r="A946" s="390">
        <v>42622</v>
      </c>
      <c r="B946" s="389">
        <v>1.768</v>
      </c>
      <c r="C946" s="389">
        <v>2.6680000000000001</v>
      </c>
    </row>
    <row r="947" spans="1:3">
      <c r="A947" s="390">
        <v>42625</v>
      </c>
      <c r="B947" s="389">
        <v>1.7230000000000001</v>
      </c>
      <c r="C947" s="389">
        <v>2.6230000000000002</v>
      </c>
    </row>
    <row r="948" spans="1:3">
      <c r="A948" s="390">
        <v>42626</v>
      </c>
      <c r="B948" s="389">
        <v>1.7250000000000001</v>
      </c>
      <c r="C948" s="389">
        <v>2.625</v>
      </c>
    </row>
    <row r="949" spans="1:3">
      <c r="A949" s="390">
        <v>42627</v>
      </c>
      <c r="B949" s="389">
        <v>1.728</v>
      </c>
      <c r="C949" s="389">
        <v>2.6280000000000001</v>
      </c>
    </row>
    <row r="950" spans="1:3">
      <c r="A950" s="390">
        <v>42632</v>
      </c>
      <c r="B950" s="389">
        <v>1.7310000000000001</v>
      </c>
      <c r="C950" s="389">
        <v>2.6309999999999998</v>
      </c>
    </row>
    <row r="951" spans="1:3">
      <c r="A951" s="390">
        <v>42633</v>
      </c>
      <c r="B951" s="389">
        <v>1.7310000000000001</v>
      </c>
      <c r="C951" s="389">
        <v>2.6309999999999998</v>
      </c>
    </row>
    <row r="952" spans="1:3">
      <c r="A952" s="390">
        <v>42634</v>
      </c>
      <c r="B952" s="389">
        <v>1.742</v>
      </c>
      <c r="C952" s="389">
        <v>2.6419999999999999</v>
      </c>
    </row>
    <row r="953" spans="1:3">
      <c r="A953" s="390">
        <v>42635</v>
      </c>
      <c r="B953" s="389">
        <v>1.7430000000000001</v>
      </c>
      <c r="C953" s="389">
        <v>2.6429999999999998</v>
      </c>
    </row>
    <row r="954" spans="1:3">
      <c r="A954" s="390">
        <v>42636</v>
      </c>
      <c r="B954" s="389">
        <v>1.738</v>
      </c>
      <c r="C954" s="389">
        <v>2.6379999999999999</v>
      </c>
    </row>
    <row r="955" spans="1:3">
      <c r="A955" s="390">
        <v>42639</v>
      </c>
      <c r="B955" s="389">
        <v>1.712</v>
      </c>
      <c r="C955" s="389">
        <v>2.6120000000000001</v>
      </c>
    </row>
    <row r="956" spans="1:3">
      <c r="A956" s="390">
        <v>42640</v>
      </c>
      <c r="B956" s="389">
        <v>1.714</v>
      </c>
      <c r="C956" s="389">
        <v>2.6139999999999999</v>
      </c>
    </row>
    <row r="957" spans="1:3">
      <c r="A957" s="390">
        <v>42641</v>
      </c>
      <c r="B957" s="389">
        <v>1.706</v>
      </c>
      <c r="C957" s="389">
        <v>2.6059999999999999</v>
      </c>
    </row>
    <row r="958" spans="1:3">
      <c r="A958" s="390">
        <v>42642</v>
      </c>
      <c r="B958" s="389">
        <v>1.7090000000000001</v>
      </c>
      <c r="C958" s="389">
        <v>2.609</v>
      </c>
    </row>
    <row r="959" spans="1:3">
      <c r="A959" s="390">
        <v>42643</v>
      </c>
      <c r="B959" s="389">
        <v>1.714</v>
      </c>
      <c r="C959" s="389">
        <v>2.6139999999999999</v>
      </c>
    </row>
    <row r="960" spans="1:3">
      <c r="A960" s="390">
        <v>42653</v>
      </c>
      <c r="B960" s="389">
        <v>1.7130000000000001</v>
      </c>
      <c r="C960" s="389">
        <v>2.613</v>
      </c>
    </row>
    <row r="961" spans="1:3">
      <c r="A961" s="390">
        <v>42654</v>
      </c>
      <c r="B961" s="389">
        <v>1.724</v>
      </c>
      <c r="C961" s="389">
        <v>2.6240000000000001</v>
      </c>
    </row>
    <row r="962" spans="1:3">
      <c r="A962" s="390">
        <v>42655</v>
      </c>
      <c r="B962" s="389">
        <v>1.7250000000000001</v>
      </c>
      <c r="C962" s="389">
        <v>2.625</v>
      </c>
    </row>
    <row r="963" spans="1:3">
      <c r="A963" s="390">
        <v>42656</v>
      </c>
      <c r="B963" s="389">
        <v>1.728</v>
      </c>
      <c r="C963" s="389">
        <v>2.6280000000000001</v>
      </c>
    </row>
    <row r="964" spans="1:3">
      <c r="A964" s="390">
        <v>42657</v>
      </c>
      <c r="B964" s="389">
        <v>1.722</v>
      </c>
      <c r="C964" s="389">
        <v>2.6219999999999999</v>
      </c>
    </row>
    <row r="965" spans="1:3">
      <c r="A965" s="390">
        <v>42660</v>
      </c>
      <c r="B965" s="389">
        <v>1.73</v>
      </c>
      <c r="C965" s="389">
        <v>2.63</v>
      </c>
    </row>
    <row r="966" spans="1:3">
      <c r="A966" s="390">
        <v>42661</v>
      </c>
      <c r="B966" s="389">
        <v>1.738</v>
      </c>
      <c r="C966" s="389">
        <v>2.6379999999999999</v>
      </c>
    </row>
    <row r="967" spans="1:3">
      <c r="A967" s="390">
        <v>42662</v>
      </c>
      <c r="B967" s="389">
        <v>1.7390000000000001</v>
      </c>
      <c r="C967" s="389">
        <v>2.6389999999999998</v>
      </c>
    </row>
    <row r="968" spans="1:3">
      <c r="A968" s="390">
        <v>42663</v>
      </c>
      <c r="B968" s="389">
        <v>1.742</v>
      </c>
      <c r="C968" s="389">
        <v>2.6419999999999999</v>
      </c>
    </row>
    <row r="969" spans="1:3">
      <c r="A969" s="390">
        <v>42664</v>
      </c>
      <c r="B969" s="389">
        <v>1.734</v>
      </c>
      <c r="C969" s="389">
        <v>2.6339999999999999</v>
      </c>
    </row>
    <row r="970" spans="1:3">
      <c r="A970" s="390">
        <v>42667</v>
      </c>
      <c r="B970" s="389">
        <v>1.7410000000000001</v>
      </c>
      <c r="C970" s="389">
        <v>2.641</v>
      </c>
    </row>
    <row r="971" spans="1:3">
      <c r="A971" s="390">
        <v>42668</v>
      </c>
      <c r="B971" s="389">
        <v>1.7609999999999999</v>
      </c>
      <c r="C971" s="389">
        <v>2.661</v>
      </c>
    </row>
    <row r="972" spans="1:3">
      <c r="A972" s="390">
        <v>42669</v>
      </c>
      <c r="B972" s="389">
        <v>1.7569999999999999</v>
      </c>
      <c r="C972" s="389">
        <v>2.657</v>
      </c>
    </row>
    <row r="973" spans="1:3">
      <c r="A973" s="390">
        <v>42670</v>
      </c>
      <c r="B973" s="389">
        <v>1.748</v>
      </c>
      <c r="C973" s="389">
        <v>2.6480000000000001</v>
      </c>
    </row>
    <row r="974" spans="1:3">
      <c r="A974" s="390">
        <v>42671</v>
      </c>
      <c r="B974" s="389">
        <v>1.7390000000000001</v>
      </c>
      <c r="C974" s="389">
        <v>2.6389999999999998</v>
      </c>
    </row>
    <row r="975" spans="1:3">
      <c r="A975" s="390">
        <v>42674</v>
      </c>
      <c r="B975" s="389">
        <v>1.75</v>
      </c>
      <c r="C975" s="389">
        <v>2.65</v>
      </c>
    </row>
    <row r="976" spans="1:3">
      <c r="A976" s="390">
        <v>42675</v>
      </c>
      <c r="B976" s="389">
        <v>1.7669999999999999</v>
      </c>
      <c r="C976" s="389">
        <v>2.6669999999999998</v>
      </c>
    </row>
    <row r="977" spans="1:3">
      <c r="A977" s="390">
        <v>42676</v>
      </c>
      <c r="B977" s="389">
        <v>1.792</v>
      </c>
      <c r="C977" s="389">
        <v>2.6920000000000002</v>
      </c>
    </row>
    <row r="978" spans="1:3">
      <c r="A978" s="390">
        <v>42677</v>
      </c>
      <c r="B978" s="389">
        <v>1.8049999999999999</v>
      </c>
      <c r="C978" s="389">
        <v>2.7050000000000001</v>
      </c>
    </row>
    <row r="979" spans="1:3">
      <c r="A979" s="390">
        <v>42678</v>
      </c>
      <c r="B979" s="389">
        <v>1.7989999999999999</v>
      </c>
      <c r="C979" s="389">
        <v>2.6989999999999998</v>
      </c>
    </row>
    <row r="980" spans="1:3">
      <c r="A980" s="390">
        <v>42681</v>
      </c>
      <c r="B980" s="389">
        <v>1.8069999999999999</v>
      </c>
      <c r="C980" s="389">
        <v>2.7069999999999999</v>
      </c>
    </row>
    <row r="981" spans="1:3">
      <c r="A981" s="390">
        <v>42682</v>
      </c>
      <c r="B981" s="389">
        <v>1.8080000000000001</v>
      </c>
      <c r="C981" s="389">
        <v>2.7080000000000002</v>
      </c>
    </row>
    <row r="982" spans="1:3">
      <c r="A982" s="390">
        <v>42683</v>
      </c>
      <c r="B982" s="389">
        <v>1.835</v>
      </c>
      <c r="C982" s="389">
        <v>2.7349999999999999</v>
      </c>
    </row>
    <row r="983" spans="1:3">
      <c r="A983" s="390">
        <v>42684</v>
      </c>
      <c r="B983" s="389">
        <v>1.8480000000000001</v>
      </c>
      <c r="C983" s="389">
        <v>2.7480000000000002</v>
      </c>
    </row>
    <row r="984" spans="1:3">
      <c r="A984" s="390">
        <v>42685</v>
      </c>
      <c r="B984" s="389">
        <v>1.869</v>
      </c>
      <c r="C984" s="389">
        <v>2.7690000000000001</v>
      </c>
    </row>
    <row r="985" spans="1:3">
      <c r="A985" s="390">
        <v>42688</v>
      </c>
      <c r="B985" s="389">
        <v>1.8640000000000001</v>
      </c>
      <c r="C985" s="389">
        <v>2.7639999999999998</v>
      </c>
    </row>
    <row r="986" spans="1:3">
      <c r="A986" s="390">
        <v>42689</v>
      </c>
      <c r="B986" s="389">
        <v>1.8640000000000001</v>
      </c>
      <c r="C986" s="389">
        <v>2.7639999999999998</v>
      </c>
    </row>
    <row r="987" spans="1:3">
      <c r="A987" s="390">
        <v>42690</v>
      </c>
      <c r="B987" s="389">
        <v>1.867</v>
      </c>
      <c r="C987" s="389">
        <v>2.7669999999999999</v>
      </c>
    </row>
    <row r="988" spans="1:3">
      <c r="A988" s="390">
        <v>42691</v>
      </c>
      <c r="B988" s="389">
        <v>1.859</v>
      </c>
      <c r="C988" s="389">
        <v>2.7589999999999999</v>
      </c>
    </row>
    <row r="989" spans="1:3">
      <c r="A989" s="390">
        <v>42692</v>
      </c>
      <c r="B989" s="389">
        <v>1.847</v>
      </c>
      <c r="C989" s="389">
        <v>2.7469999999999999</v>
      </c>
    </row>
    <row r="990" spans="1:3">
      <c r="A990" s="390">
        <v>42695</v>
      </c>
      <c r="B990" s="389">
        <v>1.849</v>
      </c>
      <c r="C990" s="389">
        <v>2.7490000000000001</v>
      </c>
    </row>
    <row r="991" spans="1:3">
      <c r="A991" s="390">
        <v>42696</v>
      </c>
      <c r="B991" s="389">
        <v>1.861</v>
      </c>
      <c r="C991" s="389">
        <v>2.7610000000000001</v>
      </c>
    </row>
    <row r="992" spans="1:3">
      <c r="A992" s="390">
        <v>42697</v>
      </c>
      <c r="B992" s="389">
        <v>1.861</v>
      </c>
      <c r="C992" s="389">
        <v>2.7610000000000001</v>
      </c>
    </row>
    <row r="993" spans="1:3">
      <c r="A993" s="390">
        <v>42698</v>
      </c>
      <c r="B993" s="389">
        <v>1.8560000000000001</v>
      </c>
      <c r="C993" s="389">
        <v>2.7559999999999998</v>
      </c>
    </row>
    <row r="994" spans="1:3">
      <c r="A994" s="390">
        <v>42699</v>
      </c>
      <c r="B994" s="389">
        <v>1.865</v>
      </c>
      <c r="C994" s="389">
        <v>2.7650000000000001</v>
      </c>
    </row>
    <row r="995" spans="1:3">
      <c r="A995" s="390">
        <v>42702</v>
      </c>
      <c r="B995" s="389">
        <v>1.8720000000000001</v>
      </c>
      <c r="C995" s="389">
        <v>2.7719999999999998</v>
      </c>
    </row>
    <row r="996" spans="1:3">
      <c r="A996" s="390">
        <v>42703</v>
      </c>
      <c r="B996" s="389">
        <v>1.859</v>
      </c>
      <c r="C996" s="389">
        <v>2.7589999999999999</v>
      </c>
    </row>
    <row r="997" spans="1:3">
      <c r="A997" s="390">
        <v>42704</v>
      </c>
      <c r="B997" s="389">
        <v>1.8440000000000001</v>
      </c>
      <c r="C997" s="389">
        <v>2.7440000000000002</v>
      </c>
    </row>
    <row r="998" spans="1:3">
      <c r="A998" s="390">
        <v>42705</v>
      </c>
      <c r="B998" s="389">
        <v>1.857</v>
      </c>
      <c r="C998" s="389">
        <v>2.7570000000000001</v>
      </c>
    </row>
    <row r="999" spans="1:3">
      <c r="A999" s="390">
        <v>42706</v>
      </c>
      <c r="B999" s="389">
        <v>1.837</v>
      </c>
      <c r="C999" s="389">
        <v>2.7370000000000001</v>
      </c>
    </row>
    <row r="1000" spans="1:3">
      <c r="A1000" s="390">
        <v>42709</v>
      </c>
      <c r="B1000" s="389">
        <v>1.82</v>
      </c>
      <c r="C1000" s="389">
        <v>2.72</v>
      </c>
    </row>
    <row r="1001" spans="1:3">
      <c r="A1001" s="390">
        <v>42710</v>
      </c>
      <c r="B1001" s="389">
        <v>1.8180000000000001</v>
      </c>
      <c r="C1001" s="389">
        <v>2.718</v>
      </c>
    </row>
    <row r="1002" spans="1:3">
      <c r="A1002" s="390">
        <v>42711</v>
      </c>
      <c r="B1002" s="389">
        <v>1.8380000000000001</v>
      </c>
      <c r="C1002" s="389">
        <v>2.738</v>
      </c>
    </row>
    <row r="1003" spans="1:3">
      <c r="A1003" s="390">
        <v>42712</v>
      </c>
      <c r="B1003" s="389">
        <v>1.833</v>
      </c>
      <c r="C1003" s="389">
        <v>2.7330000000000001</v>
      </c>
    </row>
    <row r="1004" spans="1:3">
      <c r="A1004" s="390">
        <v>42713</v>
      </c>
      <c r="B1004" s="389">
        <v>1.83</v>
      </c>
      <c r="C1004" s="389">
        <v>2.73</v>
      </c>
    </row>
    <row r="1005" spans="1:3">
      <c r="A1005" s="390">
        <v>42716</v>
      </c>
      <c r="B1005" s="389">
        <v>1.7829999999999999</v>
      </c>
      <c r="C1005" s="389">
        <v>2.6829999999999998</v>
      </c>
    </row>
    <row r="1006" spans="1:3">
      <c r="A1006" s="390">
        <v>42717</v>
      </c>
      <c r="B1006" s="389">
        <v>1.7969999999999999</v>
      </c>
      <c r="C1006" s="389">
        <v>2.6970000000000001</v>
      </c>
    </row>
    <row r="1007" spans="1:3">
      <c r="A1007" s="390">
        <v>42718</v>
      </c>
      <c r="B1007" s="389">
        <v>1.802</v>
      </c>
      <c r="C1007" s="389">
        <v>2.702</v>
      </c>
    </row>
    <row r="1008" spans="1:3">
      <c r="A1008" s="390">
        <v>42719</v>
      </c>
      <c r="B1008" s="389">
        <v>1.8080000000000001</v>
      </c>
      <c r="C1008" s="389">
        <v>2.7080000000000002</v>
      </c>
    </row>
    <row r="1009" spans="1:3">
      <c r="A1009" s="390">
        <v>42720</v>
      </c>
      <c r="B1009" s="389">
        <v>1.8140000000000001</v>
      </c>
      <c r="C1009" s="389">
        <v>2.714</v>
      </c>
    </row>
    <row r="1010" spans="1:3">
      <c r="A1010" s="390">
        <v>42723</v>
      </c>
      <c r="B1010" s="389">
        <v>1.8169999999999999</v>
      </c>
      <c r="C1010" s="389">
        <v>2.7170000000000001</v>
      </c>
    </row>
    <row r="1011" spans="1:3">
      <c r="A1011" s="390">
        <v>42724</v>
      </c>
      <c r="B1011" s="389">
        <v>1.81</v>
      </c>
      <c r="C1011" s="389">
        <v>2.71</v>
      </c>
    </row>
    <row r="1012" spans="1:3">
      <c r="A1012" s="390">
        <v>42725</v>
      </c>
      <c r="B1012" s="389">
        <v>1.829</v>
      </c>
      <c r="C1012" s="389">
        <v>2.7290000000000001</v>
      </c>
    </row>
    <row r="1013" spans="1:3">
      <c r="A1013" s="390">
        <v>42726</v>
      </c>
      <c r="B1013" s="389">
        <v>1.829</v>
      </c>
      <c r="C1013" s="389">
        <v>2.7290000000000001</v>
      </c>
    </row>
    <row r="1014" spans="1:3">
      <c r="A1014" s="390">
        <v>42727</v>
      </c>
      <c r="B1014" s="389">
        <v>1.8220000000000001</v>
      </c>
      <c r="C1014" s="389">
        <v>2.722</v>
      </c>
    </row>
    <row r="1015" spans="1:3">
      <c r="A1015" s="390">
        <v>42730</v>
      </c>
      <c r="B1015" s="389">
        <v>1.8260000000000001</v>
      </c>
      <c r="C1015" s="389">
        <v>2.726</v>
      </c>
    </row>
    <row r="1016" spans="1:3">
      <c r="A1016" s="390">
        <v>42731</v>
      </c>
      <c r="B1016" s="389">
        <v>1.8360000000000001</v>
      </c>
      <c r="C1016" s="389">
        <v>2.7360000000000002</v>
      </c>
    </row>
    <row r="1017" spans="1:3">
      <c r="A1017" s="390">
        <v>42732</v>
      </c>
      <c r="B1017" s="389">
        <v>1.833</v>
      </c>
      <c r="C1017" s="389">
        <v>2.7330000000000001</v>
      </c>
    </row>
    <row r="1018" spans="1:3">
      <c r="A1018" s="390">
        <v>42733</v>
      </c>
      <c r="B1018" s="389">
        <v>1.841</v>
      </c>
      <c r="C1018" s="389">
        <v>2.7410000000000001</v>
      </c>
    </row>
    <row r="1019" spans="1:3">
      <c r="A1019" s="390">
        <v>42734</v>
      </c>
      <c r="B1019" s="389">
        <v>1.8420000000000001</v>
      </c>
      <c r="C1019" s="389">
        <v>2.742</v>
      </c>
    </row>
    <row r="1020" spans="1:3">
      <c r="A1020" s="390">
        <v>42735</v>
      </c>
      <c r="B1020" s="389">
        <v>1.8420000000000001</v>
      </c>
      <c r="C1020" s="389">
        <v>2.742</v>
      </c>
    </row>
    <row r="1021" spans="1:3">
      <c r="A1021" s="390">
        <v>42738</v>
      </c>
      <c r="B1021" s="389">
        <v>1.8640000000000001</v>
      </c>
      <c r="C1021" s="389">
        <v>2.7639999999999998</v>
      </c>
    </row>
    <row r="1022" spans="1:3">
      <c r="A1022" s="390">
        <v>42739</v>
      </c>
      <c r="B1022" s="389">
        <v>1.8819999999999999</v>
      </c>
      <c r="C1022" s="389">
        <v>2.782</v>
      </c>
    </row>
    <row r="1023" spans="1:3">
      <c r="A1023" s="390">
        <v>42740</v>
      </c>
      <c r="B1023" s="389">
        <v>1.8879999999999999</v>
      </c>
      <c r="C1023" s="389">
        <v>2.7879999999999998</v>
      </c>
    </row>
    <row r="1024" spans="1:3">
      <c r="A1024" s="390">
        <v>42741</v>
      </c>
      <c r="B1024" s="389">
        <v>1.8779999999999999</v>
      </c>
      <c r="C1024" s="389">
        <v>2.778</v>
      </c>
    </row>
    <row r="1025" spans="1:3">
      <c r="A1025" s="390">
        <v>42744</v>
      </c>
      <c r="B1025" s="389">
        <v>1.881</v>
      </c>
      <c r="C1025" s="389">
        <v>2.7810000000000001</v>
      </c>
    </row>
    <row r="1026" spans="1:3">
      <c r="A1026" s="390">
        <v>42745</v>
      </c>
      <c r="B1026" s="389">
        <v>1.8839999999999999</v>
      </c>
      <c r="C1026" s="389">
        <v>2.7839999999999998</v>
      </c>
    </row>
    <row r="1027" spans="1:3">
      <c r="A1027" s="390">
        <v>42746</v>
      </c>
      <c r="B1027" s="389">
        <v>1.873</v>
      </c>
      <c r="C1027" s="389">
        <v>2.7730000000000001</v>
      </c>
    </row>
    <row r="1028" spans="1:3">
      <c r="A1028" s="390">
        <v>42747</v>
      </c>
      <c r="B1028" s="389">
        <v>1.871</v>
      </c>
      <c r="C1028" s="389">
        <v>2.7709999999999999</v>
      </c>
    </row>
    <row r="1029" spans="1:3">
      <c r="A1029" s="390">
        <v>42748</v>
      </c>
      <c r="B1029" s="389">
        <v>1.8420000000000001</v>
      </c>
      <c r="C1029" s="389">
        <v>2.742</v>
      </c>
    </row>
    <row r="1030" spans="1:3">
      <c r="A1030" s="390">
        <v>42751</v>
      </c>
      <c r="B1030" s="389">
        <v>1.784</v>
      </c>
      <c r="C1030" s="389">
        <v>2.6840000000000002</v>
      </c>
    </row>
    <row r="1031" spans="1:3">
      <c r="A1031" s="390">
        <v>42752</v>
      </c>
      <c r="B1031" s="389">
        <v>1.8049999999999999</v>
      </c>
      <c r="C1031" s="389">
        <v>2.7050000000000001</v>
      </c>
    </row>
    <row r="1032" spans="1:3">
      <c r="A1032" s="390">
        <v>42753</v>
      </c>
      <c r="B1032" s="389">
        <v>1.8149999999999999</v>
      </c>
      <c r="C1032" s="389">
        <v>2.7149999999999999</v>
      </c>
    </row>
    <row r="1033" spans="1:3">
      <c r="A1033" s="390">
        <v>42754</v>
      </c>
      <c r="B1033" s="389">
        <v>1.8009999999999999</v>
      </c>
      <c r="C1033" s="389">
        <v>2.7010000000000001</v>
      </c>
    </row>
    <row r="1034" spans="1:3">
      <c r="A1034" s="390">
        <v>42755</v>
      </c>
      <c r="B1034" s="389">
        <v>1.8149999999999999</v>
      </c>
      <c r="C1034" s="389">
        <v>2.7149999999999999</v>
      </c>
    </row>
    <row r="1035" spans="1:3">
      <c r="A1035" s="390">
        <v>42758</v>
      </c>
      <c r="B1035" s="389">
        <v>1.8360000000000001</v>
      </c>
      <c r="C1035" s="389">
        <v>2.7360000000000002</v>
      </c>
    </row>
    <row r="1036" spans="1:3">
      <c r="A1036" s="390">
        <v>42759</v>
      </c>
      <c r="B1036" s="389">
        <v>1.8240000000000001</v>
      </c>
      <c r="C1036" s="389">
        <v>2.7240000000000002</v>
      </c>
    </row>
    <row r="1037" spans="1:3">
      <c r="A1037" s="390">
        <v>42760</v>
      </c>
      <c r="B1037" s="389">
        <v>1.819</v>
      </c>
      <c r="C1037" s="389">
        <v>2.7189999999999999</v>
      </c>
    </row>
    <row r="1038" spans="1:3">
      <c r="A1038" s="390">
        <v>42761</v>
      </c>
      <c r="B1038" s="389">
        <v>1.841</v>
      </c>
      <c r="C1038" s="389">
        <v>2.7410000000000001</v>
      </c>
    </row>
    <row r="1039" spans="1:3">
      <c r="A1039" s="390">
        <v>42769</v>
      </c>
      <c r="B1039" s="389">
        <v>1.8440000000000001</v>
      </c>
      <c r="C1039" s="389">
        <v>2.7440000000000002</v>
      </c>
    </row>
    <row r="1040" spans="1:3">
      <c r="A1040" s="390">
        <v>42772</v>
      </c>
      <c r="B1040" s="389">
        <v>1.8560000000000001</v>
      </c>
      <c r="C1040" s="389">
        <v>2.7559999999999998</v>
      </c>
    </row>
    <row r="1041" spans="1:3">
      <c r="A1041" s="390">
        <v>42773</v>
      </c>
      <c r="B1041" s="389">
        <v>1.875</v>
      </c>
      <c r="C1041" s="389">
        <v>2.7749999999999999</v>
      </c>
    </row>
    <row r="1042" spans="1:3">
      <c r="A1042" s="390">
        <v>42774</v>
      </c>
      <c r="B1042" s="389">
        <v>1.887</v>
      </c>
      <c r="C1042" s="389">
        <v>2.7869999999999999</v>
      </c>
    </row>
    <row r="1043" spans="1:3">
      <c r="A1043" s="390">
        <v>42775</v>
      </c>
      <c r="B1043" s="389">
        <v>1.8959999999999999</v>
      </c>
      <c r="C1043" s="389">
        <v>2.7959999999999998</v>
      </c>
    </row>
    <row r="1044" spans="1:3">
      <c r="A1044" s="390">
        <v>42776</v>
      </c>
      <c r="B1044" s="389">
        <v>1.8939999999999999</v>
      </c>
      <c r="C1044" s="389">
        <v>2.794</v>
      </c>
    </row>
    <row r="1045" spans="1:3">
      <c r="A1045" s="390">
        <v>42779</v>
      </c>
      <c r="B1045" s="389">
        <v>1.911</v>
      </c>
      <c r="C1045" s="389">
        <v>2.8109999999999999</v>
      </c>
    </row>
    <row r="1046" spans="1:3">
      <c r="A1046" s="390">
        <v>42780</v>
      </c>
      <c r="B1046" s="389">
        <v>1.9179999999999999</v>
      </c>
      <c r="C1046" s="389">
        <v>2.8180000000000001</v>
      </c>
    </row>
    <row r="1047" spans="1:3">
      <c r="A1047" s="390">
        <v>42781</v>
      </c>
      <c r="B1047" s="389">
        <v>1.8979999999999999</v>
      </c>
      <c r="C1047" s="389">
        <v>2.798</v>
      </c>
    </row>
    <row r="1048" spans="1:3">
      <c r="A1048" s="390">
        <v>42782</v>
      </c>
      <c r="B1048" s="389">
        <v>1.917</v>
      </c>
      <c r="C1048" s="389">
        <v>2.8170000000000002</v>
      </c>
    </row>
    <row r="1049" spans="1:3">
      <c r="A1049" s="390">
        <v>42783</v>
      </c>
      <c r="B1049" s="389">
        <v>1.907</v>
      </c>
      <c r="C1049" s="389">
        <v>2.8069999999999999</v>
      </c>
    </row>
    <row r="1050" spans="1:3">
      <c r="A1050" s="390">
        <v>42786</v>
      </c>
      <c r="B1050" s="389">
        <v>1.9159999999999999</v>
      </c>
      <c r="C1050" s="389">
        <v>2.8159999999999998</v>
      </c>
    </row>
    <row r="1051" spans="1:3">
      <c r="A1051" s="390">
        <v>42787</v>
      </c>
      <c r="B1051" s="389">
        <v>1.93</v>
      </c>
      <c r="C1051" s="389">
        <v>2.83</v>
      </c>
    </row>
    <row r="1052" spans="1:3">
      <c r="A1052" s="390">
        <v>42788</v>
      </c>
      <c r="B1052" s="389">
        <v>1.9319999999999999</v>
      </c>
      <c r="C1052" s="389">
        <v>2.8319999999999999</v>
      </c>
    </row>
    <row r="1053" spans="1:3">
      <c r="A1053" s="390">
        <v>42789</v>
      </c>
      <c r="B1053" s="389">
        <v>1.9370000000000001</v>
      </c>
      <c r="C1053" s="389">
        <v>2.8370000000000002</v>
      </c>
    </row>
    <row r="1054" spans="1:3">
      <c r="A1054" s="390">
        <v>42790</v>
      </c>
      <c r="B1054" s="389">
        <v>1.9370000000000001</v>
      </c>
      <c r="C1054" s="389">
        <v>2.8370000000000002</v>
      </c>
    </row>
    <row r="1055" spans="1:3">
      <c r="A1055" s="390">
        <v>42793</v>
      </c>
      <c r="B1055" s="389">
        <v>1.9319999999999999</v>
      </c>
      <c r="C1055" s="389">
        <v>2.8319999999999999</v>
      </c>
    </row>
    <row r="1056" spans="1:3">
      <c r="A1056" s="390">
        <v>42794</v>
      </c>
      <c r="B1056" s="389">
        <v>1.9319999999999999</v>
      </c>
      <c r="C1056" s="389">
        <v>2.8319999999999999</v>
      </c>
    </row>
    <row r="1057" spans="1:3">
      <c r="A1057" s="390">
        <v>42795</v>
      </c>
      <c r="B1057" s="389">
        <v>1.9359999999999999</v>
      </c>
      <c r="C1057" s="389">
        <v>2.8359999999999999</v>
      </c>
    </row>
    <row r="1058" spans="1:3">
      <c r="A1058" s="390">
        <v>42796</v>
      </c>
      <c r="B1058" s="389">
        <v>1.9279999999999999</v>
      </c>
      <c r="C1058" s="389">
        <v>2.8279999999999998</v>
      </c>
    </row>
    <row r="1059" spans="1:3">
      <c r="A1059" s="390">
        <v>42797</v>
      </c>
      <c r="B1059" s="389">
        <v>1.917</v>
      </c>
      <c r="C1059" s="389">
        <v>2.8170000000000002</v>
      </c>
    </row>
    <row r="1060" spans="1:3">
      <c r="A1060" s="390">
        <v>42800</v>
      </c>
      <c r="B1060" s="389">
        <v>1.93</v>
      </c>
      <c r="C1060" s="389">
        <v>2.83</v>
      </c>
    </row>
    <row r="1061" spans="1:3">
      <c r="A1061" s="390">
        <v>42801</v>
      </c>
      <c r="B1061" s="389">
        <v>1.9359999999999999</v>
      </c>
      <c r="C1061" s="389">
        <v>2.8359999999999999</v>
      </c>
    </row>
    <row r="1062" spans="1:3">
      <c r="A1062" s="390">
        <v>42802</v>
      </c>
      <c r="B1062" s="389">
        <v>1.9319999999999999</v>
      </c>
      <c r="C1062" s="389">
        <v>2.8319999999999999</v>
      </c>
    </row>
    <row r="1063" spans="1:3">
      <c r="A1063" s="390">
        <v>42803</v>
      </c>
      <c r="B1063" s="389">
        <v>1.925</v>
      </c>
      <c r="C1063" s="389">
        <v>2.8250000000000002</v>
      </c>
    </row>
    <row r="1064" spans="1:3">
      <c r="A1064" s="390">
        <v>42804</v>
      </c>
      <c r="B1064" s="389">
        <v>1.927</v>
      </c>
      <c r="C1064" s="389">
        <v>2.827</v>
      </c>
    </row>
    <row r="1065" spans="1:3">
      <c r="A1065" s="390">
        <v>42807</v>
      </c>
      <c r="B1065" s="389">
        <v>1.94</v>
      </c>
      <c r="C1065" s="389">
        <v>2.84</v>
      </c>
    </row>
    <row r="1066" spans="1:3">
      <c r="A1066" s="390">
        <v>42808</v>
      </c>
      <c r="B1066" s="389">
        <v>1.9410000000000001</v>
      </c>
      <c r="C1066" s="389">
        <v>2.8410000000000002</v>
      </c>
    </row>
    <row r="1067" spans="1:3">
      <c r="A1067" s="390">
        <v>42809</v>
      </c>
      <c r="B1067" s="389">
        <v>1.9450000000000001</v>
      </c>
      <c r="C1067" s="389">
        <v>2.8450000000000002</v>
      </c>
    </row>
    <row r="1068" spans="1:3">
      <c r="A1068" s="390">
        <v>42810</v>
      </c>
      <c r="B1068" s="389">
        <v>1.958</v>
      </c>
      <c r="C1068" s="389">
        <v>2.8580000000000001</v>
      </c>
    </row>
    <row r="1069" spans="1:3">
      <c r="A1069" s="390">
        <v>42811</v>
      </c>
      <c r="B1069" s="389">
        <v>1.9550000000000001</v>
      </c>
      <c r="C1069" s="389">
        <v>2.855</v>
      </c>
    </row>
    <row r="1070" spans="1:3">
      <c r="A1070" s="390">
        <v>42814</v>
      </c>
      <c r="B1070" s="389">
        <v>1.9610000000000001</v>
      </c>
      <c r="C1070" s="389">
        <v>2.8610000000000002</v>
      </c>
    </row>
    <row r="1071" spans="1:3">
      <c r="A1071" s="390">
        <v>42815</v>
      </c>
      <c r="B1071" s="389">
        <v>1.962</v>
      </c>
      <c r="C1071" s="389">
        <v>2.8620000000000001</v>
      </c>
    </row>
    <row r="1072" spans="1:3">
      <c r="A1072" s="390">
        <v>42816</v>
      </c>
      <c r="B1072" s="389">
        <v>1.9590000000000001</v>
      </c>
      <c r="C1072" s="389">
        <v>2.859</v>
      </c>
    </row>
    <row r="1073" spans="1:3">
      <c r="A1073" s="390">
        <v>42817</v>
      </c>
      <c r="B1073" s="389">
        <v>1.9670000000000001</v>
      </c>
      <c r="C1073" s="389">
        <v>2.867</v>
      </c>
    </row>
    <row r="1074" spans="1:3">
      <c r="A1074" s="390">
        <v>42818</v>
      </c>
      <c r="B1074" s="389">
        <v>1.964</v>
      </c>
      <c r="C1074" s="389">
        <v>2.8639999999999999</v>
      </c>
    </row>
    <row r="1075" spans="1:3">
      <c r="A1075" s="390">
        <v>42821</v>
      </c>
      <c r="B1075" s="389">
        <v>1.9670000000000001</v>
      </c>
      <c r="C1075" s="389">
        <v>2.867</v>
      </c>
    </row>
    <row r="1076" spans="1:3">
      <c r="A1076" s="390">
        <v>42822</v>
      </c>
      <c r="B1076" s="389">
        <v>1.964</v>
      </c>
      <c r="C1076" s="389">
        <v>2.8639999999999999</v>
      </c>
    </row>
    <row r="1077" spans="1:3">
      <c r="A1077" s="390">
        <v>42823</v>
      </c>
      <c r="B1077" s="389">
        <v>1.948</v>
      </c>
      <c r="C1077" s="389">
        <v>2.8479999999999999</v>
      </c>
    </row>
    <row r="1078" spans="1:3">
      <c r="A1078" s="390">
        <v>42824</v>
      </c>
      <c r="B1078" s="389">
        <v>1.9239999999999999</v>
      </c>
      <c r="C1078" s="389">
        <v>2.8239999999999998</v>
      </c>
    </row>
    <row r="1079" spans="1:3">
      <c r="A1079" s="390">
        <v>42825</v>
      </c>
      <c r="B1079" s="389">
        <v>1.9259999999999999</v>
      </c>
      <c r="C1079" s="389">
        <v>2.8260000000000001</v>
      </c>
    </row>
    <row r="1080" spans="1:3">
      <c r="A1080" s="390">
        <v>42830</v>
      </c>
      <c r="B1080" s="389">
        <v>1.9490000000000001</v>
      </c>
      <c r="C1080" s="389">
        <v>2.8490000000000002</v>
      </c>
    </row>
    <row r="1081" spans="1:3">
      <c r="A1081" s="390">
        <v>42831</v>
      </c>
      <c r="B1081" s="389">
        <v>1.9550000000000001</v>
      </c>
      <c r="C1081" s="389">
        <v>2.855</v>
      </c>
    </row>
    <row r="1082" spans="1:3">
      <c r="A1082" s="390">
        <v>42832</v>
      </c>
      <c r="B1082" s="389">
        <v>1.97</v>
      </c>
      <c r="C1082" s="389">
        <v>2.87</v>
      </c>
    </row>
    <row r="1083" spans="1:3">
      <c r="A1083" s="390">
        <v>42835</v>
      </c>
      <c r="B1083" s="389">
        <v>1.9610000000000001</v>
      </c>
      <c r="C1083" s="389">
        <v>2.8610000000000002</v>
      </c>
    </row>
    <row r="1084" spans="1:3">
      <c r="A1084" s="390">
        <v>42836</v>
      </c>
      <c r="B1084" s="389">
        <v>1.9810000000000001</v>
      </c>
      <c r="C1084" s="389">
        <v>2.8809999999999998</v>
      </c>
    </row>
    <row r="1085" spans="1:3">
      <c r="A1085" s="390">
        <v>42837</v>
      </c>
      <c r="B1085" s="389">
        <v>1.9670000000000001</v>
      </c>
      <c r="C1085" s="389">
        <v>2.867</v>
      </c>
    </row>
    <row r="1086" spans="1:3">
      <c r="A1086" s="390">
        <v>42838</v>
      </c>
      <c r="B1086" s="389">
        <v>1.9630000000000001</v>
      </c>
      <c r="C1086" s="389">
        <v>2.863</v>
      </c>
    </row>
    <row r="1087" spans="1:3">
      <c r="A1087" s="390">
        <v>42839</v>
      </c>
      <c r="B1087" s="389">
        <v>1.9610000000000001</v>
      </c>
      <c r="C1087" s="389">
        <v>2.8610000000000002</v>
      </c>
    </row>
    <row r="1088" spans="1:3">
      <c r="A1088" s="390">
        <v>42842</v>
      </c>
      <c r="B1088" s="389">
        <v>1.93</v>
      </c>
      <c r="C1088" s="389">
        <v>2.83</v>
      </c>
    </row>
    <row r="1089" spans="1:3">
      <c r="A1089" s="390">
        <v>42843</v>
      </c>
      <c r="B1089" s="389">
        <v>1.9239999999999999</v>
      </c>
      <c r="C1089" s="389">
        <v>2.8239999999999998</v>
      </c>
    </row>
    <row r="1090" spans="1:3">
      <c r="A1090" s="390">
        <v>42844</v>
      </c>
      <c r="B1090" s="389">
        <v>1.905</v>
      </c>
      <c r="C1090" s="389">
        <v>2.8050000000000002</v>
      </c>
    </row>
    <row r="1091" spans="1:3">
      <c r="A1091" s="390">
        <v>42845</v>
      </c>
      <c r="B1091" s="389">
        <v>1.899</v>
      </c>
      <c r="C1091" s="389">
        <v>2.7989999999999999</v>
      </c>
    </row>
    <row r="1092" spans="1:3">
      <c r="A1092" s="390">
        <v>42846</v>
      </c>
      <c r="B1092" s="389">
        <v>1.8919999999999999</v>
      </c>
      <c r="C1092" s="389">
        <v>2.7919999999999998</v>
      </c>
    </row>
    <row r="1093" spans="1:3">
      <c r="A1093" s="390">
        <v>42849</v>
      </c>
      <c r="B1093" s="389">
        <v>1.833</v>
      </c>
      <c r="C1093" s="389">
        <v>2.7330000000000001</v>
      </c>
    </row>
    <row r="1094" spans="1:3">
      <c r="A1094" s="390">
        <v>42850</v>
      </c>
      <c r="B1094" s="389">
        <v>1.835</v>
      </c>
      <c r="C1094" s="389">
        <v>2.7349999999999999</v>
      </c>
    </row>
    <row r="1095" spans="1:3">
      <c r="A1095" s="390">
        <v>42851</v>
      </c>
      <c r="B1095" s="389">
        <v>1.837</v>
      </c>
      <c r="C1095" s="389">
        <v>2.7370000000000001</v>
      </c>
    </row>
    <row r="1096" spans="1:3">
      <c r="A1096" s="390">
        <v>42852</v>
      </c>
      <c r="B1096" s="389">
        <v>1.8460000000000001</v>
      </c>
      <c r="C1096" s="389">
        <v>2.746</v>
      </c>
    </row>
    <row r="1097" spans="1:3">
      <c r="A1097" s="390">
        <v>42853</v>
      </c>
      <c r="B1097" s="389">
        <v>1.86</v>
      </c>
      <c r="C1097" s="389">
        <v>2.76</v>
      </c>
    </row>
    <row r="1098" spans="1:3">
      <c r="A1098" s="390">
        <v>42857</v>
      </c>
      <c r="B1098" s="389">
        <v>1.853</v>
      </c>
      <c r="C1098" s="389">
        <v>2.7530000000000001</v>
      </c>
    </row>
    <row r="1099" spans="1:3">
      <c r="A1099" s="390">
        <v>42858</v>
      </c>
      <c r="B1099" s="389">
        <v>1.849</v>
      </c>
      <c r="C1099" s="389">
        <v>2.7490000000000001</v>
      </c>
    </row>
    <row r="1100" spans="1:3">
      <c r="A1100" s="390">
        <v>42859</v>
      </c>
      <c r="B1100" s="389">
        <v>1.8340000000000001</v>
      </c>
      <c r="C1100" s="389">
        <v>2.734</v>
      </c>
    </row>
    <row r="1101" spans="1:3">
      <c r="A1101" s="390">
        <v>42860</v>
      </c>
      <c r="B1101" s="389">
        <v>1.8009999999999999</v>
      </c>
      <c r="C1101" s="389">
        <v>2.7010000000000001</v>
      </c>
    </row>
    <row r="1102" spans="1:3">
      <c r="A1102" s="390">
        <v>42863</v>
      </c>
      <c r="B1102" s="389">
        <v>1.746</v>
      </c>
      <c r="C1102" s="389">
        <v>2.6459999999999999</v>
      </c>
    </row>
    <row r="1103" spans="1:3">
      <c r="A1103" s="390">
        <v>42864</v>
      </c>
      <c r="B1103" s="389">
        <v>1.762</v>
      </c>
      <c r="C1103" s="389">
        <v>2.6619999999999999</v>
      </c>
    </row>
    <row r="1104" spans="1:3">
      <c r="A1104" s="390">
        <v>42865</v>
      </c>
      <c r="B1104" s="389">
        <v>1.728</v>
      </c>
      <c r="C1104" s="389">
        <v>2.6280000000000001</v>
      </c>
    </row>
    <row r="1105" spans="1:3">
      <c r="A1105" s="390">
        <v>42866</v>
      </c>
      <c r="B1105" s="389">
        <v>1.73</v>
      </c>
      <c r="C1105" s="389">
        <v>2.63</v>
      </c>
    </row>
    <row r="1106" spans="1:3">
      <c r="A1106" s="390">
        <v>42867</v>
      </c>
      <c r="B1106" s="389">
        <v>1.7190000000000001</v>
      </c>
      <c r="C1106" s="389">
        <v>2.6190000000000002</v>
      </c>
    </row>
    <row r="1107" spans="1:3">
      <c r="A1107" s="390">
        <v>42870</v>
      </c>
      <c r="B1107" s="389">
        <v>1.718</v>
      </c>
      <c r="C1107" s="389">
        <v>2.6179999999999999</v>
      </c>
    </row>
    <row r="1108" spans="1:3">
      <c r="A1108" s="390">
        <v>42871</v>
      </c>
      <c r="B1108" s="389">
        <v>1.7529999999999999</v>
      </c>
      <c r="C1108" s="389">
        <v>2.653</v>
      </c>
    </row>
    <row r="1109" spans="1:3">
      <c r="A1109" s="390">
        <v>42872</v>
      </c>
      <c r="B1109" s="389">
        <v>1.754</v>
      </c>
      <c r="C1109" s="389">
        <v>2.6539999999999999</v>
      </c>
    </row>
    <row r="1110" spans="1:3">
      <c r="A1110" s="390">
        <v>42873</v>
      </c>
      <c r="B1110" s="389">
        <v>1.736</v>
      </c>
      <c r="C1110" s="389">
        <v>2.6360000000000001</v>
      </c>
    </row>
    <row r="1111" spans="1:3">
      <c r="A1111" s="390">
        <v>42874</v>
      </c>
      <c r="B1111" s="389">
        <v>1.734</v>
      </c>
      <c r="C1111" s="389">
        <v>2.6339999999999999</v>
      </c>
    </row>
    <row r="1112" spans="1:3">
      <c r="A1112" s="390">
        <v>42877</v>
      </c>
      <c r="B1112" s="389">
        <v>1.7</v>
      </c>
      <c r="C1112" s="389">
        <v>2.6</v>
      </c>
    </row>
    <row r="1113" spans="1:3">
      <c r="A1113" s="390">
        <v>42878</v>
      </c>
      <c r="B1113" s="389">
        <v>1.655</v>
      </c>
      <c r="C1113" s="389">
        <v>2.5550000000000002</v>
      </c>
    </row>
    <row r="1114" spans="1:3">
      <c r="A1114" s="390">
        <v>42879</v>
      </c>
      <c r="B1114" s="389">
        <v>1.665</v>
      </c>
      <c r="C1114" s="389">
        <v>2.5649999999999999</v>
      </c>
    </row>
    <row r="1115" spans="1:3">
      <c r="A1115" s="390">
        <v>42880</v>
      </c>
      <c r="B1115" s="389">
        <v>1.68</v>
      </c>
      <c r="C1115" s="389">
        <v>2.58</v>
      </c>
    </row>
    <row r="1116" spans="1:3">
      <c r="A1116" s="390">
        <v>42881</v>
      </c>
      <c r="B1116" s="389">
        <v>1.675</v>
      </c>
      <c r="C1116" s="389">
        <v>2.5750000000000002</v>
      </c>
    </row>
    <row r="1117" spans="1:3">
      <c r="A1117" s="390">
        <v>42886</v>
      </c>
      <c r="B1117" s="389">
        <v>1.673</v>
      </c>
      <c r="C1117" s="389">
        <v>2.573</v>
      </c>
    </row>
    <row r="1118" spans="1:3">
      <c r="A1118" s="390">
        <v>42887</v>
      </c>
      <c r="B1118" s="389">
        <v>1.6339999999999999</v>
      </c>
      <c r="C1118" s="389">
        <v>2.5339999999999998</v>
      </c>
    </row>
    <row r="1119" spans="1:3">
      <c r="A1119" s="390">
        <v>42888</v>
      </c>
      <c r="B1119" s="389">
        <v>1.649</v>
      </c>
      <c r="C1119" s="389">
        <v>2.5489999999999999</v>
      </c>
    </row>
    <row r="1120" spans="1:3">
      <c r="A1120" s="390">
        <v>42891</v>
      </c>
      <c r="B1120" s="389">
        <v>1.66</v>
      </c>
      <c r="C1120" s="389">
        <v>2.56</v>
      </c>
    </row>
    <row r="1121" spans="1:3">
      <c r="A1121" s="390">
        <v>42892</v>
      </c>
      <c r="B1121" s="389">
        <v>1.665</v>
      </c>
      <c r="C1121" s="389">
        <v>2.5649999999999999</v>
      </c>
    </row>
    <row r="1122" spans="1:3">
      <c r="A1122" s="390">
        <v>42893</v>
      </c>
      <c r="B1122" s="389">
        <v>1.7010000000000001</v>
      </c>
      <c r="C1122" s="389">
        <v>2.601</v>
      </c>
    </row>
    <row r="1123" spans="1:3">
      <c r="A1123" s="390">
        <v>42894</v>
      </c>
      <c r="B1123" s="389">
        <v>1.702</v>
      </c>
      <c r="C1123" s="389">
        <v>2.6019999999999999</v>
      </c>
    </row>
    <row r="1124" spans="1:3">
      <c r="A1124" s="390">
        <v>42895</v>
      </c>
      <c r="B1124" s="389">
        <v>1.704</v>
      </c>
      <c r="C1124" s="389">
        <v>2.6040000000000001</v>
      </c>
    </row>
    <row r="1125" spans="1:3">
      <c r="A1125" s="390">
        <v>42898</v>
      </c>
      <c r="B1125" s="389">
        <v>1.679</v>
      </c>
      <c r="C1125" s="389">
        <v>2.5790000000000002</v>
      </c>
    </row>
    <row r="1126" spans="1:3">
      <c r="A1126" s="390">
        <v>42899</v>
      </c>
      <c r="B1126" s="389">
        <v>1.696</v>
      </c>
      <c r="C1126" s="389">
        <v>2.5960000000000001</v>
      </c>
    </row>
    <row r="1127" spans="1:3">
      <c r="A1127" s="390">
        <v>42900</v>
      </c>
      <c r="B1127" s="389">
        <v>1.6970000000000001</v>
      </c>
      <c r="C1127" s="389">
        <v>2.597</v>
      </c>
    </row>
    <row r="1128" spans="1:3">
      <c r="A1128" s="390">
        <v>42901</v>
      </c>
      <c r="B1128" s="389">
        <v>1.7130000000000001</v>
      </c>
      <c r="C1128" s="389">
        <v>2.613</v>
      </c>
    </row>
    <row r="1129" spans="1:3">
      <c r="A1129" s="390">
        <v>42902</v>
      </c>
      <c r="B1129" s="389">
        <v>1.728</v>
      </c>
      <c r="C1129" s="389">
        <v>2.6280000000000001</v>
      </c>
    </row>
    <row r="1130" spans="1:3">
      <c r="A1130" s="390">
        <v>42905</v>
      </c>
      <c r="B1130" s="389">
        <v>1.756</v>
      </c>
      <c r="C1130" s="389">
        <v>2.6560000000000001</v>
      </c>
    </row>
    <row r="1131" spans="1:3">
      <c r="A1131" s="390">
        <v>42906</v>
      </c>
      <c r="B1131" s="389">
        <v>1.7470000000000001</v>
      </c>
      <c r="C1131" s="389">
        <v>2.6469999999999998</v>
      </c>
    </row>
    <row r="1132" spans="1:3">
      <c r="A1132" s="390">
        <v>42907</v>
      </c>
      <c r="B1132" s="389">
        <v>1.7470000000000001</v>
      </c>
      <c r="C1132" s="389">
        <v>2.6469999999999998</v>
      </c>
    </row>
    <row r="1133" spans="1:3">
      <c r="A1133" s="390">
        <v>42908</v>
      </c>
      <c r="B1133" s="389">
        <v>1.7150000000000001</v>
      </c>
      <c r="C1133" s="389">
        <v>2.6150000000000002</v>
      </c>
    </row>
    <row r="1134" spans="1:3">
      <c r="A1134" s="390">
        <v>42909</v>
      </c>
      <c r="B1134" s="389">
        <v>1.7250000000000001</v>
      </c>
      <c r="C1134" s="389">
        <v>2.625</v>
      </c>
    </row>
    <row r="1135" spans="1:3">
      <c r="A1135" s="390">
        <v>42912</v>
      </c>
      <c r="B1135" s="389">
        <v>1.7450000000000001</v>
      </c>
      <c r="C1135" s="389">
        <v>2.645</v>
      </c>
    </row>
    <row r="1136" spans="1:3">
      <c r="A1136" s="390">
        <v>42913</v>
      </c>
      <c r="B1136" s="389">
        <v>1.752</v>
      </c>
      <c r="C1136" s="389">
        <v>2.6520000000000001</v>
      </c>
    </row>
    <row r="1137" spans="1:3">
      <c r="A1137" s="390">
        <v>42914</v>
      </c>
      <c r="B1137" s="389">
        <v>1.7470000000000001</v>
      </c>
      <c r="C1137" s="389">
        <v>2.6469999999999998</v>
      </c>
    </row>
    <row r="1138" spans="1:3">
      <c r="A1138" s="390">
        <v>42915</v>
      </c>
      <c r="B1138" s="389">
        <v>1.7589999999999999</v>
      </c>
      <c r="C1138" s="389">
        <v>2.6589999999999998</v>
      </c>
    </row>
    <row r="1139" spans="1:3">
      <c r="A1139" s="390">
        <v>42916</v>
      </c>
      <c r="B1139" s="389">
        <v>1.7669999999999999</v>
      </c>
      <c r="C1139" s="389">
        <v>2.6669999999999998</v>
      </c>
    </row>
    <row r="1140" spans="1:3">
      <c r="A1140" s="390">
        <v>42919</v>
      </c>
      <c r="B1140" s="389">
        <v>1.782</v>
      </c>
      <c r="C1140" s="389">
        <v>2.6819999999999999</v>
      </c>
    </row>
    <row r="1141" spans="1:3">
      <c r="A1141" s="390">
        <v>42920</v>
      </c>
      <c r="B1141" s="389">
        <v>1.7769999999999999</v>
      </c>
      <c r="C1141" s="389">
        <v>2.677</v>
      </c>
    </row>
    <row r="1142" spans="1:3">
      <c r="A1142" s="390">
        <v>42921</v>
      </c>
      <c r="B1142" s="389">
        <v>1.8009999999999999</v>
      </c>
      <c r="C1142" s="389">
        <v>2.7010000000000001</v>
      </c>
    </row>
    <row r="1143" spans="1:3">
      <c r="A1143" s="390">
        <v>42922</v>
      </c>
      <c r="B1143" s="389">
        <v>1.8120000000000001</v>
      </c>
      <c r="C1143" s="389">
        <v>2.7120000000000002</v>
      </c>
    </row>
    <row r="1144" spans="1:3">
      <c r="A1144" s="390">
        <v>42923</v>
      </c>
      <c r="B1144" s="389">
        <v>1.845</v>
      </c>
      <c r="C1144" s="389">
        <v>2.7450000000000001</v>
      </c>
    </row>
    <row r="1145" spans="1:3">
      <c r="A1145" s="390">
        <v>42926</v>
      </c>
      <c r="B1145" s="389">
        <v>1.841</v>
      </c>
      <c r="C1145" s="389">
        <v>2.7410000000000001</v>
      </c>
    </row>
    <row r="1146" spans="1:3">
      <c r="A1146" s="390">
        <v>42927</v>
      </c>
      <c r="B1146" s="389">
        <v>1.8069999999999999</v>
      </c>
      <c r="C1146" s="389">
        <v>2.7069999999999999</v>
      </c>
    </row>
    <row r="1147" spans="1:3">
      <c r="A1147" s="390">
        <v>42928</v>
      </c>
      <c r="B1147" s="389">
        <v>1.802</v>
      </c>
      <c r="C1147" s="389">
        <v>2.702</v>
      </c>
    </row>
    <row r="1148" spans="1:3">
      <c r="A1148" s="390">
        <v>42929</v>
      </c>
      <c r="B1148" s="389">
        <v>1.8080000000000001</v>
      </c>
      <c r="C1148" s="389">
        <v>2.7080000000000002</v>
      </c>
    </row>
    <row r="1149" spans="1:3">
      <c r="A1149" s="390">
        <v>42930</v>
      </c>
      <c r="B1149" s="389">
        <v>1.7949999999999999</v>
      </c>
      <c r="C1149" s="389">
        <v>2.6949999999999998</v>
      </c>
    </row>
    <row r="1150" spans="1:3">
      <c r="A1150" s="390">
        <v>42933</v>
      </c>
      <c r="B1150" s="389">
        <v>1.724</v>
      </c>
      <c r="C1150" s="389">
        <v>2.6240000000000001</v>
      </c>
    </row>
    <row r="1151" spans="1:3">
      <c r="A1151" s="390">
        <v>42934</v>
      </c>
      <c r="B1151" s="389">
        <v>1.754</v>
      </c>
      <c r="C1151" s="389">
        <v>2.6539999999999999</v>
      </c>
    </row>
    <row r="1152" spans="1:3">
      <c r="A1152" s="390">
        <v>42935</v>
      </c>
      <c r="B1152" s="389">
        <v>1.81</v>
      </c>
      <c r="C1152" s="389">
        <v>2.71</v>
      </c>
    </row>
    <row r="1153" spans="1:3">
      <c r="A1153" s="390">
        <v>42936</v>
      </c>
      <c r="B1153" s="389">
        <v>1.835</v>
      </c>
      <c r="C1153" s="389">
        <v>2.7349999999999999</v>
      </c>
    </row>
    <row r="1154" spans="1:3">
      <c r="A1154" s="390">
        <v>42937</v>
      </c>
      <c r="B1154" s="389">
        <v>1.837</v>
      </c>
      <c r="C1154" s="389">
        <v>2.7370000000000001</v>
      </c>
    </row>
    <row r="1155" spans="1:3">
      <c r="A1155" s="390">
        <v>42940</v>
      </c>
      <c r="B1155" s="389">
        <v>1.841</v>
      </c>
      <c r="C1155" s="389">
        <v>2.7410000000000001</v>
      </c>
    </row>
    <row r="1156" spans="1:3">
      <c r="A1156" s="390">
        <v>42941</v>
      </c>
      <c r="B1156" s="389">
        <v>1.833</v>
      </c>
      <c r="C1156" s="389">
        <v>2.7330000000000001</v>
      </c>
    </row>
    <row r="1157" spans="1:3">
      <c r="A1157" s="390">
        <v>42942</v>
      </c>
      <c r="B1157" s="389">
        <v>1.8280000000000001</v>
      </c>
      <c r="C1157" s="389">
        <v>2.7280000000000002</v>
      </c>
    </row>
    <row r="1158" spans="1:3">
      <c r="A1158" s="390">
        <v>42943</v>
      </c>
      <c r="B1158" s="389">
        <v>1.859</v>
      </c>
      <c r="C1158" s="389">
        <v>2.7589999999999999</v>
      </c>
    </row>
    <row r="1159" spans="1:3">
      <c r="A1159" s="390">
        <v>42944</v>
      </c>
      <c r="B1159" s="389">
        <v>1.8440000000000001</v>
      </c>
      <c r="C1159" s="389">
        <v>2.7440000000000002</v>
      </c>
    </row>
    <row r="1160" spans="1:3">
      <c r="A1160" s="390">
        <v>42947</v>
      </c>
      <c r="B1160" s="389">
        <v>1.867</v>
      </c>
      <c r="C1160" s="389">
        <v>2.7669999999999999</v>
      </c>
    </row>
    <row r="1161" spans="1:3">
      <c r="A1161" s="390">
        <v>42948</v>
      </c>
      <c r="B1161" s="389">
        <v>1.8720000000000001</v>
      </c>
      <c r="C1161" s="389">
        <v>2.7719999999999998</v>
      </c>
    </row>
    <row r="1162" spans="1:3">
      <c r="A1162" s="390">
        <v>42949</v>
      </c>
      <c r="B1162" s="389">
        <v>1.849</v>
      </c>
      <c r="C1162" s="389">
        <v>2.7490000000000001</v>
      </c>
    </row>
    <row r="1163" spans="1:3">
      <c r="A1163" s="390">
        <v>42950</v>
      </c>
      <c r="B1163" s="389">
        <v>1.8460000000000001</v>
      </c>
      <c r="C1163" s="389">
        <v>2.746</v>
      </c>
    </row>
    <row r="1164" spans="1:3">
      <c r="A1164" s="390">
        <v>42951</v>
      </c>
      <c r="B1164" s="389">
        <v>1.8480000000000001</v>
      </c>
      <c r="C1164" s="389">
        <v>2.7480000000000002</v>
      </c>
    </row>
    <row r="1165" spans="1:3">
      <c r="A1165" s="390">
        <v>42954</v>
      </c>
      <c r="B1165" s="389">
        <v>1.871</v>
      </c>
      <c r="C1165" s="389">
        <v>2.7709999999999999</v>
      </c>
    </row>
    <row r="1166" spans="1:3">
      <c r="A1166" s="390">
        <v>42955</v>
      </c>
      <c r="B1166" s="389">
        <v>1.8959999999999999</v>
      </c>
      <c r="C1166" s="389">
        <v>2.7959999999999998</v>
      </c>
    </row>
    <row r="1167" spans="1:3">
      <c r="A1167" s="390">
        <v>42956</v>
      </c>
      <c r="B1167" s="389">
        <v>1.899</v>
      </c>
      <c r="C1167" s="389">
        <v>2.7989999999999999</v>
      </c>
    </row>
    <row r="1168" spans="1:3">
      <c r="A1168" s="390">
        <v>42957</v>
      </c>
      <c r="B1168" s="389">
        <v>1.873</v>
      </c>
      <c r="C1168" s="389">
        <v>2.7730000000000001</v>
      </c>
    </row>
    <row r="1169" spans="1:3">
      <c r="A1169" s="390">
        <v>42958</v>
      </c>
      <c r="B1169" s="389">
        <v>1.823</v>
      </c>
      <c r="C1169" s="389">
        <v>2.7229999999999999</v>
      </c>
    </row>
    <row r="1170" spans="1:3">
      <c r="A1170" s="390">
        <v>42961</v>
      </c>
      <c r="B1170" s="389">
        <v>1.8560000000000001</v>
      </c>
      <c r="C1170" s="389">
        <v>2.7559999999999998</v>
      </c>
    </row>
    <row r="1171" spans="1:3">
      <c r="A1171" s="390">
        <v>42962</v>
      </c>
      <c r="B1171" s="389">
        <v>1.8580000000000001</v>
      </c>
      <c r="C1171" s="389">
        <v>2.758</v>
      </c>
    </row>
    <row r="1172" spans="1:3">
      <c r="A1172" s="390">
        <v>42963</v>
      </c>
      <c r="B1172" s="389">
        <v>1.867</v>
      </c>
      <c r="C1172" s="389">
        <v>2.7669999999999999</v>
      </c>
    </row>
    <row r="1173" spans="1:3">
      <c r="A1173" s="390">
        <v>42964</v>
      </c>
      <c r="B1173" s="389">
        <v>1.881</v>
      </c>
      <c r="C1173" s="389">
        <v>2.7810000000000001</v>
      </c>
    </row>
    <row r="1174" spans="1:3">
      <c r="A1174" s="390">
        <v>42965</v>
      </c>
      <c r="B1174" s="389">
        <v>1.863</v>
      </c>
      <c r="C1174" s="389">
        <v>2.7629999999999999</v>
      </c>
    </row>
    <row r="1175" spans="1:3">
      <c r="A1175" s="390">
        <v>42968</v>
      </c>
      <c r="B1175" s="389">
        <v>1.875</v>
      </c>
      <c r="C1175" s="389">
        <v>2.7749999999999999</v>
      </c>
    </row>
    <row r="1176" spans="1:3">
      <c r="A1176" s="390">
        <v>42969</v>
      </c>
      <c r="B1176" s="389">
        <v>1.88</v>
      </c>
      <c r="C1176" s="389">
        <v>2.78</v>
      </c>
    </row>
    <row r="1177" spans="1:3">
      <c r="A1177" s="390">
        <v>42970</v>
      </c>
      <c r="B1177" s="389">
        <v>1.8580000000000001</v>
      </c>
      <c r="C1177" s="389">
        <v>2.758</v>
      </c>
    </row>
    <row r="1178" spans="1:3">
      <c r="A1178" s="390">
        <v>42971</v>
      </c>
      <c r="B1178" s="389">
        <v>1.8460000000000001</v>
      </c>
      <c r="C1178" s="389">
        <v>2.746</v>
      </c>
    </row>
    <row r="1179" spans="1:3">
      <c r="A1179" s="390">
        <v>42972</v>
      </c>
      <c r="B1179" s="389">
        <v>1.8620000000000001</v>
      </c>
      <c r="C1179" s="389">
        <v>2.762</v>
      </c>
    </row>
    <row r="1180" spans="1:3">
      <c r="A1180" s="390">
        <v>42975</v>
      </c>
      <c r="B1180" s="389">
        <v>1.879</v>
      </c>
      <c r="C1180" s="389">
        <v>2.7789999999999999</v>
      </c>
    </row>
    <row r="1181" spans="1:3">
      <c r="A1181" s="390">
        <v>42976</v>
      </c>
      <c r="B1181" s="389">
        <v>1.8759999999999999</v>
      </c>
      <c r="C1181" s="389">
        <v>2.7759999999999998</v>
      </c>
    </row>
    <row r="1182" spans="1:3">
      <c r="A1182" s="390">
        <v>42977</v>
      </c>
      <c r="B1182" s="389">
        <v>1.903</v>
      </c>
      <c r="C1182" s="389">
        <v>2.8029999999999999</v>
      </c>
    </row>
    <row r="1183" spans="1:3">
      <c r="A1183" s="390">
        <v>42978</v>
      </c>
      <c r="B1183" s="389">
        <v>1.9039999999999999</v>
      </c>
      <c r="C1183" s="389">
        <v>2.8039999999999998</v>
      </c>
    </row>
    <row r="1184" spans="1:3">
      <c r="A1184" s="390">
        <v>42979</v>
      </c>
      <c r="B1184" s="389">
        <v>1.9179999999999999</v>
      </c>
      <c r="C1184" s="389">
        <v>2.8180000000000001</v>
      </c>
    </row>
    <row r="1185" spans="1:3">
      <c r="A1185" s="390">
        <v>42982</v>
      </c>
      <c r="B1185" s="389">
        <v>1.925</v>
      </c>
      <c r="C1185" s="389">
        <v>2.8250000000000002</v>
      </c>
    </row>
    <row r="1186" spans="1:3">
      <c r="A1186" s="390">
        <v>42983</v>
      </c>
      <c r="B1186" s="389">
        <v>1.9139999999999999</v>
      </c>
      <c r="C1186" s="389">
        <v>2.8140000000000001</v>
      </c>
    </row>
    <row r="1187" spans="1:3">
      <c r="A1187" s="390">
        <v>42984</v>
      </c>
      <c r="B1187" s="389">
        <v>1.915</v>
      </c>
      <c r="C1187" s="389">
        <v>2.8149999999999999</v>
      </c>
    </row>
    <row r="1188" spans="1:3">
      <c r="A1188" s="390">
        <v>42985</v>
      </c>
      <c r="B1188" s="389">
        <v>1.909</v>
      </c>
      <c r="C1188" s="389">
        <v>2.8090000000000002</v>
      </c>
    </row>
    <row r="1189" spans="1:3">
      <c r="A1189" s="390">
        <v>42986</v>
      </c>
      <c r="B1189" s="389">
        <v>1.911</v>
      </c>
      <c r="C1189" s="389">
        <v>2.8109999999999999</v>
      </c>
    </row>
    <row r="1190" spans="1:3">
      <c r="A1190" s="390">
        <v>42989</v>
      </c>
      <c r="B1190" s="389">
        <v>1.92</v>
      </c>
      <c r="C1190" s="389">
        <v>2.82</v>
      </c>
    </row>
    <row r="1191" spans="1:3">
      <c r="A1191" s="390">
        <v>42990</v>
      </c>
      <c r="B1191" s="389">
        <v>1.929</v>
      </c>
      <c r="C1191" s="389">
        <v>2.8290000000000002</v>
      </c>
    </row>
    <row r="1192" spans="1:3">
      <c r="A1192" s="390">
        <v>42991</v>
      </c>
      <c r="B1192" s="389">
        <v>1.92</v>
      </c>
      <c r="C1192" s="389">
        <v>2.82</v>
      </c>
    </row>
    <row r="1193" spans="1:3">
      <c r="A1193" s="390">
        <v>42992</v>
      </c>
      <c r="B1193" s="389">
        <v>1.915</v>
      </c>
      <c r="C1193" s="389">
        <v>2.8149999999999999</v>
      </c>
    </row>
    <row r="1194" spans="1:3">
      <c r="A1194" s="390">
        <v>42993</v>
      </c>
      <c r="B1194" s="389">
        <v>1.9039999999999999</v>
      </c>
      <c r="C1194" s="389">
        <v>2.8039999999999998</v>
      </c>
    </row>
    <row r="1195" spans="1:3">
      <c r="A1195" s="390">
        <v>42996</v>
      </c>
      <c r="B1195" s="389">
        <v>1.905</v>
      </c>
      <c r="C1195" s="389">
        <v>2.8050000000000002</v>
      </c>
    </row>
    <row r="1196" spans="1:3">
      <c r="A1196" s="390">
        <v>42997</v>
      </c>
      <c r="B1196" s="389">
        <v>1.89</v>
      </c>
      <c r="C1196" s="389">
        <v>2.79</v>
      </c>
    </row>
    <row r="1197" spans="1:3">
      <c r="A1197" s="390">
        <v>42998</v>
      </c>
      <c r="B1197" s="389">
        <v>1.9039999999999999</v>
      </c>
      <c r="C1197" s="389">
        <v>2.8039999999999998</v>
      </c>
    </row>
    <row r="1198" spans="1:3">
      <c r="A1198" s="390">
        <v>42999</v>
      </c>
      <c r="B1198" s="389">
        <v>1.8859999999999999</v>
      </c>
      <c r="C1198" s="389">
        <v>2.786</v>
      </c>
    </row>
    <row r="1199" spans="1:3">
      <c r="A1199" s="390">
        <v>43000</v>
      </c>
      <c r="B1199" s="389">
        <v>1.8759999999999999</v>
      </c>
      <c r="C1199" s="389">
        <v>2.7759999999999998</v>
      </c>
    </row>
    <row r="1200" spans="1:3">
      <c r="A1200" s="390">
        <v>43003</v>
      </c>
      <c r="B1200" s="389">
        <v>1.86</v>
      </c>
      <c r="C1200" s="389">
        <v>2.76</v>
      </c>
    </row>
    <row r="1201" spans="1:3">
      <c r="A1201" s="390">
        <v>43004</v>
      </c>
      <c r="B1201" s="389">
        <v>1.8879999999999999</v>
      </c>
      <c r="C1201" s="389">
        <v>2.7879999999999998</v>
      </c>
    </row>
    <row r="1202" spans="1:3">
      <c r="A1202" s="390">
        <v>43005</v>
      </c>
      <c r="B1202" s="389">
        <v>1.8979999999999999</v>
      </c>
      <c r="C1202" s="389">
        <v>2.798</v>
      </c>
    </row>
    <row r="1203" spans="1:3">
      <c r="A1203" s="390">
        <v>43006</v>
      </c>
      <c r="B1203" s="389">
        <v>1.9139999999999999</v>
      </c>
      <c r="C1203" s="389">
        <v>2.8140000000000001</v>
      </c>
    </row>
    <row r="1204" spans="1:3">
      <c r="A1204" s="390">
        <v>43007</v>
      </c>
      <c r="B1204" s="389">
        <v>1.911</v>
      </c>
      <c r="C1204" s="389">
        <v>2.8109999999999999</v>
      </c>
    </row>
    <row r="1205" spans="1:3">
      <c r="A1205" s="390">
        <v>43017</v>
      </c>
      <c r="B1205" s="389">
        <v>1.946</v>
      </c>
      <c r="C1205" s="389">
        <v>2.8460000000000001</v>
      </c>
    </row>
    <row r="1206" spans="1:3">
      <c r="A1206" s="390">
        <v>43018</v>
      </c>
      <c r="B1206" s="389">
        <v>1.956</v>
      </c>
      <c r="C1206" s="389">
        <v>2.8559999999999999</v>
      </c>
    </row>
    <row r="1207" spans="1:3">
      <c r="A1207" s="390">
        <v>43019</v>
      </c>
      <c r="B1207" s="389">
        <v>1.9570000000000001</v>
      </c>
      <c r="C1207" s="389">
        <v>2.8570000000000002</v>
      </c>
    </row>
    <row r="1208" spans="1:3">
      <c r="A1208" s="390">
        <v>43020</v>
      </c>
      <c r="B1208" s="389">
        <v>1.984</v>
      </c>
      <c r="C1208" s="389">
        <v>2.8839999999999999</v>
      </c>
    </row>
    <row r="1209" spans="1:3">
      <c r="A1209" s="390">
        <v>43021</v>
      </c>
      <c r="B1209" s="389">
        <v>2.0009999999999999</v>
      </c>
      <c r="C1209" s="389">
        <v>2.9009999999999998</v>
      </c>
    </row>
    <row r="1210" spans="1:3">
      <c r="A1210" s="390">
        <v>43024</v>
      </c>
      <c r="B1210" s="389">
        <v>1.9790000000000001</v>
      </c>
      <c r="C1210" s="389">
        <v>2.879</v>
      </c>
    </row>
    <row r="1211" spans="1:3">
      <c r="A1211" s="390">
        <v>43025</v>
      </c>
      <c r="B1211" s="389">
        <v>1.984</v>
      </c>
      <c r="C1211" s="389">
        <v>2.8839999999999999</v>
      </c>
    </row>
    <row r="1212" spans="1:3">
      <c r="A1212" s="390">
        <v>43026</v>
      </c>
      <c r="B1212" s="389">
        <v>1.9810000000000001</v>
      </c>
      <c r="C1212" s="389">
        <v>2.8809999999999998</v>
      </c>
    </row>
    <row r="1213" spans="1:3">
      <c r="A1213" s="390">
        <v>43027</v>
      </c>
      <c r="B1213" s="389">
        <v>1.9379999999999999</v>
      </c>
      <c r="C1213" s="389">
        <v>2.8380000000000001</v>
      </c>
    </row>
    <row r="1214" spans="1:3">
      <c r="A1214" s="390">
        <v>43028</v>
      </c>
      <c r="B1214" s="389">
        <v>1.9550000000000001</v>
      </c>
      <c r="C1214" s="389">
        <v>2.855</v>
      </c>
    </row>
    <row r="1215" spans="1:3">
      <c r="A1215" s="390">
        <v>43031</v>
      </c>
      <c r="B1215" s="389">
        <v>1.9790000000000001</v>
      </c>
      <c r="C1215" s="389">
        <v>2.879</v>
      </c>
    </row>
    <row r="1216" spans="1:3">
      <c r="A1216" s="390">
        <v>43032</v>
      </c>
      <c r="B1216" s="389">
        <v>1.9690000000000001</v>
      </c>
      <c r="C1216" s="389">
        <v>2.8690000000000002</v>
      </c>
    </row>
    <row r="1217" spans="1:3">
      <c r="A1217" s="390">
        <v>43033</v>
      </c>
      <c r="B1217" s="389">
        <v>1.994</v>
      </c>
      <c r="C1217" s="389">
        <v>2.8940000000000001</v>
      </c>
    </row>
    <row r="1218" spans="1:3">
      <c r="A1218" s="390">
        <v>43034</v>
      </c>
      <c r="B1218" s="389">
        <v>2</v>
      </c>
      <c r="C1218" s="389">
        <v>2.9</v>
      </c>
    </row>
  </sheetData>
  <phoneticPr fontId="2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1218"/>
  <sheetViews>
    <sheetView workbookViewId="0">
      <selection activeCell="G7" sqref="G7"/>
    </sheetView>
  </sheetViews>
  <sheetFormatPr defaultRowHeight="14.25"/>
  <cols>
    <col min="1" max="1" width="12.5" customWidth="1"/>
  </cols>
  <sheetData>
    <row r="1" spans="1:3">
      <c r="A1" s="391" t="s">
        <v>1077</v>
      </c>
      <c r="B1" s="391" t="s">
        <v>1078</v>
      </c>
      <c r="C1" s="391" t="s">
        <v>1079</v>
      </c>
    </row>
    <row r="2" spans="1:3">
      <c r="A2" s="393">
        <v>41211</v>
      </c>
      <c r="B2" s="392">
        <v>0.63339999999999996</v>
      </c>
      <c r="C2" s="392">
        <v>2.2976000000000001</v>
      </c>
    </row>
    <row r="3" spans="1:3">
      <c r="A3" s="393">
        <v>41212</v>
      </c>
      <c r="B3" s="392">
        <v>0.63319999999999999</v>
      </c>
      <c r="C3" s="392">
        <v>2.2972000000000001</v>
      </c>
    </row>
    <row r="4" spans="1:3">
      <c r="A4" s="393">
        <v>41213</v>
      </c>
      <c r="B4" s="392">
        <v>0.63859999999999995</v>
      </c>
      <c r="C4" s="392">
        <v>2.3062</v>
      </c>
    </row>
    <row r="5" spans="1:3">
      <c r="A5" s="393">
        <v>41214</v>
      </c>
      <c r="B5" s="392">
        <v>0.65200000000000002</v>
      </c>
      <c r="C5" s="392">
        <v>2.3283999999999998</v>
      </c>
    </row>
    <row r="6" spans="1:3">
      <c r="A6" s="393">
        <v>41215</v>
      </c>
      <c r="B6" s="392">
        <v>0.65529999999999999</v>
      </c>
      <c r="C6" s="392">
        <v>2.3338999999999999</v>
      </c>
    </row>
    <row r="7" spans="1:3">
      <c r="A7" s="393">
        <v>41218</v>
      </c>
      <c r="B7" s="392">
        <v>0.64890000000000003</v>
      </c>
      <c r="C7" s="392">
        <v>2.3233000000000001</v>
      </c>
    </row>
    <row r="8" spans="1:3">
      <c r="A8" s="393">
        <v>41219</v>
      </c>
      <c r="B8" s="392">
        <v>0.64459999999999995</v>
      </c>
      <c r="C8" s="392">
        <v>2.3161999999999998</v>
      </c>
    </row>
    <row r="9" spans="1:3">
      <c r="A9" s="393">
        <v>41220</v>
      </c>
      <c r="B9" s="392">
        <v>0.64229999999999998</v>
      </c>
      <c r="C9" s="392">
        <v>2.3123</v>
      </c>
    </row>
    <row r="10" spans="1:3">
      <c r="A10" s="393">
        <v>41221</v>
      </c>
      <c r="B10" s="392">
        <v>0.63539999999999996</v>
      </c>
      <c r="C10" s="392">
        <v>2.3008999999999999</v>
      </c>
    </row>
    <row r="11" spans="1:3">
      <c r="A11" s="393">
        <v>41222</v>
      </c>
      <c r="B11" s="392">
        <v>0.63239999999999996</v>
      </c>
      <c r="C11" s="392">
        <v>2.2959000000000001</v>
      </c>
    </row>
    <row r="12" spans="1:3">
      <c r="A12" s="393">
        <v>41225</v>
      </c>
      <c r="B12" s="392">
        <v>0.62570000000000003</v>
      </c>
      <c r="C12" s="392">
        <v>2.2848000000000002</v>
      </c>
    </row>
    <row r="13" spans="1:3">
      <c r="A13" s="393">
        <v>41226</v>
      </c>
      <c r="B13" s="392">
        <v>0.61519999999999997</v>
      </c>
      <c r="C13" s="392">
        <v>2.2673000000000001</v>
      </c>
    </row>
    <row r="14" spans="1:3">
      <c r="A14" s="393">
        <v>41227</v>
      </c>
      <c r="B14" s="392">
        <v>0.61899999999999999</v>
      </c>
      <c r="C14" s="392">
        <v>2.2736000000000001</v>
      </c>
    </row>
    <row r="15" spans="1:3">
      <c r="A15" s="393">
        <v>41228</v>
      </c>
      <c r="B15" s="392">
        <v>0.61150000000000004</v>
      </c>
      <c r="C15" s="392">
        <v>2.2612000000000001</v>
      </c>
    </row>
    <row r="16" spans="1:3">
      <c r="A16" s="393">
        <v>41229</v>
      </c>
      <c r="B16" s="392">
        <v>0.6069</v>
      </c>
      <c r="C16" s="392">
        <v>2.2536</v>
      </c>
    </row>
    <row r="17" spans="1:3">
      <c r="A17" s="393">
        <v>41232</v>
      </c>
      <c r="B17" s="392">
        <v>0.59950000000000003</v>
      </c>
      <c r="C17" s="392">
        <v>2.2412999999999998</v>
      </c>
    </row>
    <row r="18" spans="1:3">
      <c r="A18" s="393">
        <v>41233</v>
      </c>
      <c r="B18" s="392">
        <v>0.59740000000000004</v>
      </c>
      <c r="C18" s="392">
        <v>2.2378</v>
      </c>
    </row>
    <row r="19" spans="1:3">
      <c r="A19" s="393">
        <v>41234</v>
      </c>
      <c r="B19" s="392">
        <v>0.59509999999999996</v>
      </c>
      <c r="C19" s="392">
        <v>2.234</v>
      </c>
    </row>
    <row r="20" spans="1:3">
      <c r="A20" s="393">
        <v>41235</v>
      </c>
      <c r="B20" s="392">
        <v>0.58699999999999997</v>
      </c>
      <c r="C20" s="392">
        <v>2.2204999999999999</v>
      </c>
    </row>
    <row r="21" spans="1:3">
      <c r="A21" s="393">
        <v>41236</v>
      </c>
      <c r="B21" s="392">
        <v>0.59050000000000002</v>
      </c>
      <c r="C21" s="392">
        <v>2.2263000000000002</v>
      </c>
    </row>
    <row r="22" spans="1:3">
      <c r="A22" s="393">
        <v>41239</v>
      </c>
      <c r="B22" s="392">
        <v>0.58099999999999996</v>
      </c>
      <c r="C22" s="392">
        <v>2.2105000000000001</v>
      </c>
    </row>
    <row r="23" spans="1:3">
      <c r="A23" s="393">
        <v>41240</v>
      </c>
      <c r="B23" s="392">
        <v>0.5665</v>
      </c>
      <c r="C23" s="392">
        <v>2.1865000000000001</v>
      </c>
    </row>
    <row r="24" spans="1:3">
      <c r="A24" s="393">
        <v>41241</v>
      </c>
      <c r="B24" s="392">
        <v>0.55710000000000004</v>
      </c>
      <c r="C24" s="392">
        <v>2.1709000000000001</v>
      </c>
    </row>
    <row r="25" spans="1:3">
      <c r="A25" s="393">
        <v>41242</v>
      </c>
      <c r="B25" s="392">
        <v>0.55479999999999996</v>
      </c>
      <c r="C25" s="392">
        <v>2.1669999999999998</v>
      </c>
    </row>
    <row r="26" spans="1:3">
      <c r="A26" s="393">
        <v>41243</v>
      </c>
      <c r="B26" s="392">
        <v>0.56179999999999997</v>
      </c>
      <c r="C26" s="392">
        <v>2.1787000000000001</v>
      </c>
    </row>
    <row r="27" spans="1:3">
      <c r="A27" s="393">
        <v>41246</v>
      </c>
      <c r="B27" s="392">
        <v>0.54979999999999996</v>
      </c>
      <c r="C27" s="392">
        <v>2.1587000000000001</v>
      </c>
    </row>
    <row r="28" spans="1:3">
      <c r="A28" s="393">
        <v>41247</v>
      </c>
      <c r="B28" s="392">
        <v>0.55689999999999995</v>
      </c>
      <c r="C28" s="392">
        <v>2.1705000000000001</v>
      </c>
    </row>
    <row r="29" spans="1:3">
      <c r="A29" s="393">
        <v>41248</v>
      </c>
      <c r="B29" s="392">
        <v>0.57489999999999997</v>
      </c>
      <c r="C29" s="392">
        <v>2.2004000000000001</v>
      </c>
    </row>
    <row r="30" spans="1:3">
      <c r="A30" s="393">
        <v>41249</v>
      </c>
      <c r="B30" s="392">
        <v>0.57389999999999997</v>
      </c>
      <c r="C30" s="392">
        <v>2.1987999999999999</v>
      </c>
    </row>
    <row r="31" spans="1:3">
      <c r="A31" s="393">
        <v>41250</v>
      </c>
      <c r="B31" s="392">
        <v>0.58240000000000003</v>
      </c>
      <c r="C31" s="392">
        <v>2.2128999999999999</v>
      </c>
    </row>
    <row r="32" spans="1:3">
      <c r="A32" s="393">
        <v>41253</v>
      </c>
      <c r="B32" s="392">
        <v>0.5887</v>
      </c>
      <c r="C32" s="392">
        <v>2.2233000000000001</v>
      </c>
    </row>
    <row r="33" spans="1:3">
      <c r="A33" s="393">
        <v>41254</v>
      </c>
      <c r="B33" s="392">
        <v>0.58750000000000002</v>
      </c>
      <c r="C33" s="392">
        <v>2.2212999999999998</v>
      </c>
    </row>
    <row r="34" spans="1:3">
      <c r="A34" s="393">
        <v>41255</v>
      </c>
      <c r="B34" s="392">
        <v>0.58450000000000002</v>
      </c>
      <c r="C34" s="392">
        <v>2.2164000000000001</v>
      </c>
    </row>
    <row r="35" spans="1:3">
      <c r="A35" s="393">
        <v>41256</v>
      </c>
      <c r="B35" s="392">
        <v>0.57869999999999999</v>
      </c>
      <c r="C35" s="392">
        <v>2.2067000000000001</v>
      </c>
    </row>
    <row r="36" spans="1:3">
      <c r="A36" s="393">
        <v>41257</v>
      </c>
      <c r="B36" s="392">
        <v>0.60029999999999994</v>
      </c>
      <c r="C36" s="392">
        <v>2.2425999999999999</v>
      </c>
    </row>
    <row r="37" spans="1:3">
      <c r="A37" s="393">
        <v>41260</v>
      </c>
      <c r="B37" s="392">
        <v>0.59860000000000002</v>
      </c>
      <c r="C37" s="392">
        <v>2.2397999999999998</v>
      </c>
    </row>
    <row r="38" spans="1:3">
      <c r="A38" s="393">
        <v>41261</v>
      </c>
      <c r="B38" s="392">
        <v>0.59419999999999995</v>
      </c>
      <c r="C38" s="392">
        <v>2.2324999999999999</v>
      </c>
    </row>
    <row r="39" spans="1:3">
      <c r="A39" s="393">
        <v>41262</v>
      </c>
      <c r="B39" s="392">
        <v>0.60089999999999999</v>
      </c>
      <c r="C39" s="392">
        <v>2.2435999999999998</v>
      </c>
    </row>
    <row r="40" spans="1:3">
      <c r="A40" s="393">
        <v>41263</v>
      </c>
      <c r="B40" s="392">
        <v>0.60570000000000002</v>
      </c>
      <c r="C40" s="392">
        <v>2.2515999999999998</v>
      </c>
    </row>
    <row r="41" spans="1:3">
      <c r="A41" s="393">
        <v>41264</v>
      </c>
      <c r="B41" s="392">
        <v>0.60699999999999998</v>
      </c>
      <c r="C41" s="392">
        <v>2.2536999999999998</v>
      </c>
    </row>
    <row r="42" spans="1:3">
      <c r="A42" s="393">
        <v>41267</v>
      </c>
      <c r="B42" s="392">
        <v>0.61099999999999999</v>
      </c>
      <c r="C42" s="392">
        <v>2.2604000000000002</v>
      </c>
    </row>
    <row r="43" spans="1:3">
      <c r="A43" s="393">
        <v>41268</v>
      </c>
      <c r="B43" s="392">
        <v>0.62270000000000003</v>
      </c>
      <c r="C43" s="392">
        <v>2.2797999999999998</v>
      </c>
    </row>
    <row r="44" spans="1:3">
      <c r="A44" s="393">
        <v>41269</v>
      </c>
      <c r="B44" s="392">
        <v>0.63080000000000003</v>
      </c>
      <c r="C44" s="392">
        <v>2.2932000000000001</v>
      </c>
    </row>
    <row r="45" spans="1:3">
      <c r="A45" s="393">
        <v>41270</v>
      </c>
      <c r="B45" s="392">
        <v>0.63249999999999995</v>
      </c>
      <c r="C45" s="392">
        <v>2.2961</v>
      </c>
    </row>
    <row r="46" spans="1:3">
      <c r="A46" s="393">
        <v>41271</v>
      </c>
      <c r="B46" s="392">
        <v>0.63870000000000005</v>
      </c>
      <c r="C46" s="392">
        <v>2.3064</v>
      </c>
    </row>
    <row r="47" spans="1:3">
      <c r="A47" s="393">
        <v>41274</v>
      </c>
      <c r="B47" s="392">
        <v>0.64510000000000001</v>
      </c>
      <c r="C47" s="392">
        <v>2.3170000000000002</v>
      </c>
    </row>
    <row r="48" spans="1:3">
      <c r="A48" s="393">
        <v>41278</v>
      </c>
      <c r="B48" s="392">
        <v>0.63490000000000002</v>
      </c>
      <c r="C48" s="392">
        <v>2.2999999999999998</v>
      </c>
    </row>
    <row r="49" spans="1:3">
      <c r="A49" s="393">
        <v>41281</v>
      </c>
      <c r="B49" s="392">
        <v>0.63449999999999995</v>
      </c>
      <c r="C49" s="392">
        <v>2.2993999999999999</v>
      </c>
    </row>
    <row r="50" spans="1:3">
      <c r="A50" s="393">
        <v>41282</v>
      </c>
      <c r="B50" s="392">
        <v>0.64600000000000002</v>
      </c>
      <c r="C50" s="392">
        <v>2.3184999999999998</v>
      </c>
    </row>
    <row r="51" spans="1:3">
      <c r="A51" s="393">
        <v>41283</v>
      </c>
      <c r="B51" s="392">
        <v>0.64929999999999999</v>
      </c>
      <c r="C51" s="392">
        <v>2.3239999999999998</v>
      </c>
    </row>
    <row r="52" spans="1:3">
      <c r="A52" s="393">
        <v>41284</v>
      </c>
      <c r="B52" s="392">
        <v>0.64929999999999999</v>
      </c>
      <c r="C52" s="392">
        <v>2.3239999999999998</v>
      </c>
    </row>
    <row r="53" spans="1:3">
      <c r="A53" s="393">
        <v>41285</v>
      </c>
      <c r="B53" s="392">
        <v>0.63690000000000002</v>
      </c>
      <c r="C53" s="392">
        <v>2.3033999999999999</v>
      </c>
    </row>
    <row r="54" spans="1:3">
      <c r="A54" s="393">
        <v>41288</v>
      </c>
      <c r="B54" s="392">
        <v>0.65590000000000004</v>
      </c>
      <c r="C54" s="392">
        <v>2.3349000000000002</v>
      </c>
    </row>
    <row r="55" spans="1:3">
      <c r="A55" s="393">
        <v>41289</v>
      </c>
      <c r="B55" s="392">
        <v>0.66490000000000005</v>
      </c>
      <c r="C55" s="392">
        <v>2.3498999999999999</v>
      </c>
    </row>
    <row r="56" spans="1:3">
      <c r="A56" s="393">
        <v>41290</v>
      </c>
      <c r="B56" s="392">
        <v>0.6633</v>
      </c>
      <c r="C56" s="392">
        <v>2.3472</v>
      </c>
    </row>
    <row r="57" spans="1:3">
      <c r="A57" s="393">
        <v>41291</v>
      </c>
      <c r="B57" s="392">
        <v>0.66020000000000001</v>
      </c>
      <c r="C57" s="392">
        <v>2.3420999999999998</v>
      </c>
    </row>
    <row r="58" spans="1:3">
      <c r="A58" s="393">
        <v>41292</v>
      </c>
      <c r="B58" s="392">
        <v>0.67359999999999998</v>
      </c>
      <c r="C58" s="392">
        <v>2.3643000000000001</v>
      </c>
    </row>
    <row r="59" spans="1:3">
      <c r="A59" s="393">
        <v>41295</v>
      </c>
      <c r="B59" s="392">
        <v>0.67159999999999997</v>
      </c>
      <c r="C59" s="392">
        <v>2.3610000000000002</v>
      </c>
    </row>
    <row r="60" spans="1:3">
      <c r="A60" s="393">
        <v>41296</v>
      </c>
      <c r="B60" s="392">
        <v>0.6583</v>
      </c>
      <c r="C60" s="392">
        <v>2.3389000000000002</v>
      </c>
    </row>
    <row r="61" spans="1:3">
      <c r="A61" s="393">
        <v>41297</v>
      </c>
      <c r="B61" s="392">
        <v>0.6633</v>
      </c>
      <c r="C61" s="392">
        <v>2.3472</v>
      </c>
    </row>
    <row r="62" spans="1:3">
      <c r="A62" s="393">
        <v>41298</v>
      </c>
      <c r="B62" s="392">
        <v>0.65139999999999998</v>
      </c>
      <c r="C62" s="392">
        <v>2.3273999999999999</v>
      </c>
    </row>
    <row r="63" spans="1:3">
      <c r="A63" s="393">
        <v>41299</v>
      </c>
      <c r="B63" s="392">
        <v>0.65449999999999997</v>
      </c>
      <c r="C63" s="392">
        <v>2.3325999999999998</v>
      </c>
    </row>
    <row r="64" spans="1:3">
      <c r="A64" s="393">
        <v>41302</v>
      </c>
      <c r="B64" s="392">
        <v>0.66059999999999997</v>
      </c>
      <c r="C64" s="392">
        <v>2.3426999999999998</v>
      </c>
    </row>
    <row r="65" spans="1:3">
      <c r="A65" s="393">
        <v>41303</v>
      </c>
      <c r="B65" s="392">
        <v>0.66369999999999996</v>
      </c>
      <c r="C65" s="392">
        <v>2.3479000000000001</v>
      </c>
    </row>
    <row r="66" spans="1:3">
      <c r="A66" s="393">
        <v>41304</v>
      </c>
      <c r="B66" s="392">
        <v>0.66249999999999998</v>
      </c>
      <c r="C66" s="392">
        <v>2.3458999999999999</v>
      </c>
    </row>
    <row r="67" spans="1:3">
      <c r="A67" s="393">
        <v>41305</v>
      </c>
      <c r="B67" s="392">
        <v>0.65710000000000002</v>
      </c>
      <c r="C67" s="392">
        <v>2.3369</v>
      </c>
    </row>
    <row r="68" spans="1:3">
      <c r="A68" s="393">
        <v>41306</v>
      </c>
      <c r="B68" s="392">
        <v>0.65939999999999999</v>
      </c>
      <c r="C68" s="392">
        <v>2.3407</v>
      </c>
    </row>
    <row r="69" spans="1:3">
      <c r="A69" s="393">
        <v>41309</v>
      </c>
      <c r="B69" s="392">
        <v>0.64780000000000004</v>
      </c>
      <c r="C69" s="392">
        <v>2.3214999999999999</v>
      </c>
    </row>
    <row r="70" spans="1:3">
      <c r="A70" s="393">
        <v>41310</v>
      </c>
      <c r="B70" s="392">
        <v>0.66259999999999997</v>
      </c>
      <c r="C70" s="392">
        <v>2.3460000000000001</v>
      </c>
    </row>
    <row r="71" spans="1:3">
      <c r="A71" s="393">
        <v>41311</v>
      </c>
      <c r="B71" s="392">
        <v>0.66810000000000003</v>
      </c>
      <c r="C71" s="392">
        <v>2.3552</v>
      </c>
    </row>
    <row r="72" spans="1:3">
      <c r="A72" s="393">
        <v>41312</v>
      </c>
      <c r="B72" s="392">
        <v>0.67820000000000003</v>
      </c>
      <c r="C72" s="392">
        <v>2.3719999999999999</v>
      </c>
    </row>
    <row r="73" spans="1:3">
      <c r="A73" s="393">
        <v>41313</v>
      </c>
      <c r="B73" s="392">
        <v>0.69340000000000002</v>
      </c>
      <c r="C73" s="392">
        <v>2.3972000000000002</v>
      </c>
    </row>
    <row r="74" spans="1:3">
      <c r="A74" s="393">
        <v>41323</v>
      </c>
      <c r="B74" s="392">
        <v>0.68920000000000003</v>
      </c>
      <c r="C74" s="392">
        <v>2.3902000000000001</v>
      </c>
    </row>
    <row r="75" spans="1:3">
      <c r="A75" s="393">
        <v>41324</v>
      </c>
      <c r="B75" s="392">
        <v>0.6804</v>
      </c>
      <c r="C75" s="392">
        <v>2.3755999999999999</v>
      </c>
    </row>
    <row r="76" spans="1:3">
      <c r="A76" s="393">
        <v>41325</v>
      </c>
      <c r="B76" s="392">
        <v>0.70240000000000002</v>
      </c>
      <c r="C76" s="392">
        <v>2.4121000000000001</v>
      </c>
    </row>
    <row r="77" spans="1:3">
      <c r="A77" s="393">
        <v>41326</v>
      </c>
      <c r="B77" s="392">
        <v>0.7</v>
      </c>
      <c r="C77" s="392">
        <v>2.4081999999999999</v>
      </c>
    </row>
    <row r="78" spans="1:3">
      <c r="A78" s="393">
        <v>41327</v>
      </c>
      <c r="B78" s="392">
        <v>0.70409999999999995</v>
      </c>
      <c r="C78" s="392">
        <v>2.415</v>
      </c>
    </row>
    <row r="79" spans="1:3">
      <c r="A79" s="393">
        <v>41330</v>
      </c>
      <c r="B79" s="392">
        <v>0.70760000000000001</v>
      </c>
      <c r="C79" s="392">
        <v>2.4207999999999998</v>
      </c>
    </row>
    <row r="80" spans="1:3">
      <c r="A80" s="393">
        <v>41331</v>
      </c>
      <c r="B80" s="392">
        <v>0.70309999999999995</v>
      </c>
      <c r="C80" s="392">
        <v>2.4133</v>
      </c>
    </row>
    <row r="81" spans="1:3">
      <c r="A81" s="393">
        <v>41332</v>
      </c>
      <c r="B81" s="392">
        <v>0.69369999999999998</v>
      </c>
      <c r="C81" s="392">
        <v>2.3976999999999999</v>
      </c>
    </row>
    <row r="82" spans="1:3">
      <c r="A82" s="393">
        <v>41333</v>
      </c>
      <c r="B82" s="392">
        <v>0.70209999999999995</v>
      </c>
      <c r="C82" s="392">
        <v>2.4116</v>
      </c>
    </row>
    <row r="83" spans="1:3">
      <c r="A83" s="393">
        <v>41334</v>
      </c>
      <c r="B83" s="392">
        <v>0.71250000000000002</v>
      </c>
      <c r="C83" s="392">
        <v>2.4289000000000001</v>
      </c>
    </row>
    <row r="84" spans="1:3">
      <c r="A84" s="393">
        <v>41337</v>
      </c>
      <c r="B84" s="392">
        <v>0.69920000000000004</v>
      </c>
      <c r="C84" s="392">
        <v>2.4068000000000001</v>
      </c>
    </row>
    <row r="85" spans="1:3">
      <c r="A85" s="393">
        <v>41338</v>
      </c>
      <c r="B85" s="392">
        <v>0.71589999999999998</v>
      </c>
      <c r="C85" s="392">
        <v>2.4346000000000001</v>
      </c>
    </row>
    <row r="86" spans="1:3">
      <c r="A86" s="393">
        <v>41339</v>
      </c>
      <c r="B86" s="392">
        <v>0.72809999999999997</v>
      </c>
      <c r="C86" s="392">
        <v>2.4548000000000001</v>
      </c>
    </row>
    <row r="87" spans="1:3">
      <c r="A87" s="393">
        <v>41340</v>
      </c>
      <c r="B87" s="392">
        <v>0.71560000000000001</v>
      </c>
      <c r="C87" s="392">
        <v>2.4340999999999999</v>
      </c>
    </row>
    <row r="88" spans="1:3">
      <c r="A88" s="393">
        <v>41341</v>
      </c>
      <c r="B88" s="392">
        <v>0.70309999999999995</v>
      </c>
      <c r="C88" s="392">
        <v>2.4133</v>
      </c>
    </row>
    <row r="89" spans="1:3">
      <c r="A89" s="393">
        <v>41344</v>
      </c>
      <c r="B89" s="392">
        <v>0.69899999999999995</v>
      </c>
      <c r="C89" s="392">
        <v>2.4064999999999999</v>
      </c>
    </row>
    <row r="90" spans="1:3">
      <c r="A90" s="393">
        <v>41345</v>
      </c>
      <c r="B90" s="392">
        <v>0.68520000000000003</v>
      </c>
      <c r="C90" s="392">
        <v>2.3835999999999999</v>
      </c>
    </row>
    <row r="91" spans="1:3">
      <c r="A91" s="393">
        <v>41346</v>
      </c>
      <c r="B91" s="392">
        <v>0.68400000000000005</v>
      </c>
      <c r="C91" s="392">
        <v>2.3816000000000002</v>
      </c>
    </row>
    <row r="92" spans="1:3">
      <c r="A92" s="393">
        <v>41347</v>
      </c>
      <c r="B92" s="392">
        <v>0.68920000000000003</v>
      </c>
      <c r="C92" s="392">
        <v>2.3902000000000001</v>
      </c>
    </row>
    <row r="93" spans="1:3">
      <c r="A93" s="393">
        <v>41348</v>
      </c>
      <c r="B93" s="392">
        <v>0.69210000000000005</v>
      </c>
      <c r="C93" s="392">
        <v>2.395</v>
      </c>
    </row>
    <row r="94" spans="1:3">
      <c r="A94" s="393">
        <v>41351</v>
      </c>
      <c r="B94" s="392">
        <v>0.6865</v>
      </c>
      <c r="C94" s="392">
        <v>2.3856999999999999</v>
      </c>
    </row>
    <row r="95" spans="1:3">
      <c r="A95" s="393">
        <v>41352</v>
      </c>
      <c r="B95" s="392">
        <v>0.68379999999999996</v>
      </c>
      <c r="C95" s="392">
        <v>2.3813</v>
      </c>
    </row>
    <row r="96" spans="1:3">
      <c r="A96" s="393">
        <v>41353</v>
      </c>
      <c r="B96" s="392">
        <v>0.70150000000000001</v>
      </c>
      <c r="C96" s="392">
        <v>2.4106000000000001</v>
      </c>
    </row>
    <row r="97" spans="1:3">
      <c r="A97" s="393">
        <v>41354</v>
      </c>
      <c r="B97" s="392">
        <v>0.71199999999999997</v>
      </c>
      <c r="C97" s="392">
        <v>2.4281000000000001</v>
      </c>
    </row>
    <row r="98" spans="1:3">
      <c r="A98" s="393">
        <v>41355</v>
      </c>
      <c r="B98" s="392">
        <v>0.71379999999999999</v>
      </c>
      <c r="C98" s="392">
        <v>2.4310999999999998</v>
      </c>
    </row>
    <row r="99" spans="1:3">
      <c r="A99" s="393">
        <v>41358</v>
      </c>
      <c r="B99" s="392">
        <v>0.71440000000000003</v>
      </c>
      <c r="C99" s="392">
        <v>2.4321000000000002</v>
      </c>
    </row>
    <row r="100" spans="1:3">
      <c r="A100" s="393">
        <v>41359</v>
      </c>
      <c r="B100" s="392">
        <v>0.71519999999999995</v>
      </c>
      <c r="C100" s="392">
        <v>2.4333999999999998</v>
      </c>
    </row>
    <row r="101" spans="1:3">
      <c r="A101" s="393">
        <v>41360</v>
      </c>
      <c r="B101" s="392">
        <v>0.71630000000000005</v>
      </c>
      <c r="C101" s="392">
        <v>2.4352</v>
      </c>
    </row>
    <row r="102" spans="1:3">
      <c r="A102" s="393">
        <v>41361</v>
      </c>
      <c r="B102" s="392">
        <v>0.70909999999999995</v>
      </c>
      <c r="C102" s="392">
        <v>2.4232999999999998</v>
      </c>
    </row>
    <row r="103" spans="1:3">
      <c r="A103" s="393">
        <v>41362</v>
      </c>
      <c r="B103" s="392">
        <v>0.70569999999999999</v>
      </c>
      <c r="C103" s="392">
        <v>2.4176000000000002</v>
      </c>
    </row>
    <row r="104" spans="1:3">
      <c r="A104" s="393">
        <v>41365</v>
      </c>
      <c r="B104" s="392">
        <v>0.70740000000000003</v>
      </c>
      <c r="C104" s="392">
        <v>2.4203999999999999</v>
      </c>
    </row>
    <row r="105" spans="1:3">
      <c r="A105" s="393">
        <v>41366</v>
      </c>
      <c r="B105" s="392">
        <v>0.68700000000000006</v>
      </c>
      <c r="C105" s="392">
        <v>2.3866000000000001</v>
      </c>
    </row>
    <row r="106" spans="1:3">
      <c r="A106" s="393">
        <v>41367</v>
      </c>
      <c r="B106" s="392">
        <v>0.67700000000000005</v>
      </c>
      <c r="C106" s="392">
        <v>2.37</v>
      </c>
    </row>
    <row r="107" spans="1:3">
      <c r="A107" s="393">
        <v>41372</v>
      </c>
      <c r="B107" s="392">
        <v>0.69440000000000002</v>
      </c>
      <c r="C107" s="392">
        <v>2.3988999999999998</v>
      </c>
    </row>
    <row r="108" spans="1:3">
      <c r="A108" s="393">
        <v>41373</v>
      </c>
      <c r="B108" s="392">
        <v>0.69240000000000002</v>
      </c>
      <c r="C108" s="392">
        <v>2.3955000000000002</v>
      </c>
    </row>
    <row r="109" spans="1:3">
      <c r="A109" s="393">
        <v>41374</v>
      </c>
      <c r="B109" s="392">
        <v>0.68720000000000003</v>
      </c>
      <c r="C109" s="392">
        <v>2.3868999999999998</v>
      </c>
    </row>
    <row r="110" spans="1:3">
      <c r="A110" s="393">
        <v>41375</v>
      </c>
      <c r="B110" s="392">
        <v>0.68569999999999998</v>
      </c>
      <c r="C110" s="392">
        <v>2.3843999999999999</v>
      </c>
    </row>
    <row r="111" spans="1:3">
      <c r="A111" s="393">
        <v>41376</v>
      </c>
      <c r="B111" s="392">
        <v>0.68500000000000005</v>
      </c>
      <c r="C111" s="392">
        <v>2.3832</v>
      </c>
    </row>
    <row r="112" spans="1:3">
      <c r="A112" s="393">
        <v>41379</v>
      </c>
      <c r="B112" s="392">
        <v>0.68</v>
      </c>
      <c r="C112" s="392">
        <v>2.3748999999999998</v>
      </c>
    </row>
    <row r="113" spans="1:3">
      <c r="A113" s="393">
        <v>41380</v>
      </c>
      <c r="B113" s="392">
        <v>0.68710000000000004</v>
      </c>
      <c r="C113" s="392">
        <v>2.3866999999999998</v>
      </c>
    </row>
    <row r="114" spans="1:3">
      <c r="A114" s="393">
        <v>41381</v>
      </c>
      <c r="B114" s="392">
        <v>0.70299999999999996</v>
      </c>
      <c r="C114" s="392">
        <v>2.4131</v>
      </c>
    </row>
    <row r="115" spans="1:3">
      <c r="A115" s="393">
        <v>41382</v>
      </c>
      <c r="B115" s="392">
        <v>0.70320000000000005</v>
      </c>
      <c r="C115" s="392">
        <v>2.4135</v>
      </c>
    </row>
    <row r="116" spans="1:3">
      <c r="A116" s="393">
        <v>41383</v>
      </c>
      <c r="B116" s="392">
        <v>0.71160000000000001</v>
      </c>
      <c r="C116" s="392">
        <v>2.4274</v>
      </c>
    </row>
    <row r="117" spans="1:3">
      <c r="A117" s="393">
        <v>41386</v>
      </c>
      <c r="B117" s="392">
        <v>0.71730000000000005</v>
      </c>
      <c r="C117" s="392">
        <v>2.4369000000000001</v>
      </c>
    </row>
    <row r="118" spans="1:3">
      <c r="A118" s="393">
        <v>41387</v>
      </c>
      <c r="B118" s="392">
        <v>0.70089999999999997</v>
      </c>
      <c r="C118" s="392">
        <v>2.4096000000000002</v>
      </c>
    </row>
    <row r="119" spans="1:3">
      <c r="A119" s="393">
        <v>41388</v>
      </c>
      <c r="B119" s="392">
        <v>0.71530000000000005</v>
      </c>
      <c r="C119" s="392">
        <v>2.4336000000000002</v>
      </c>
    </row>
    <row r="120" spans="1:3">
      <c r="A120" s="393">
        <v>41389</v>
      </c>
      <c r="B120" s="392">
        <v>0.71330000000000005</v>
      </c>
      <c r="C120" s="392">
        <v>2.4302000000000001</v>
      </c>
    </row>
    <row r="121" spans="1:3">
      <c r="A121" s="393">
        <v>41390</v>
      </c>
      <c r="B121" s="392">
        <v>0.70169999999999999</v>
      </c>
      <c r="C121" s="392">
        <v>2.411</v>
      </c>
    </row>
    <row r="122" spans="1:3">
      <c r="A122" s="393">
        <v>41396</v>
      </c>
      <c r="B122" s="392">
        <v>0.71140000000000003</v>
      </c>
      <c r="C122" s="392">
        <v>2.4270999999999998</v>
      </c>
    </row>
    <row r="123" spans="1:3">
      <c r="A123" s="393">
        <v>41397</v>
      </c>
      <c r="B123" s="392">
        <v>0.72460000000000002</v>
      </c>
      <c r="C123" s="392">
        <v>2.4489999999999998</v>
      </c>
    </row>
    <row r="124" spans="1:3">
      <c r="A124" s="393">
        <v>41400</v>
      </c>
      <c r="B124" s="392">
        <v>0.73280000000000001</v>
      </c>
      <c r="C124" s="392">
        <v>2.4626000000000001</v>
      </c>
    </row>
    <row r="125" spans="1:3">
      <c r="A125" s="393">
        <v>41401</v>
      </c>
      <c r="B125" s="392">
        <v>0.7319</v>
      </c>
      <c r="C125" s="392">
        <v>2.4611000000000001</v>
      </c>
    </row>
    <row r="126" spans="1:3">
      <c r="A126" s="393">
        <v>41402</v>
      </c>
      <c r="B126" s="392">
        <v>0.73909999999999998</v>
      </c>
      <c r="C126" s="392">
        <v>2.4731000000000001</v>
      </c>
    </row>
    <row r="127" spans="1:3">
      <c r="A127" s="393">
        <v>41403</v>
      </c>
      <c r="B127" s="392">
        <v>0.73970000000000002</v>
      </c>
      <c r="C127" s="392">
        <v>2.4741</v>
      </c>
    </row>
    <row r="128" spans="1:3">
      <c r="A128" s="393">
        <v>41404</v>
      </c>
      <c r="B128" s="392">
        <v>0.74060000000000004</v>
      </c>
      <c r="C128" s="392">
        <v>2.4756</v>
      </c>
    </row>
    <row r="129" spans="1:3">
      <c r="A129" s="393">
        <v>41407</v>
      </c>
      <c r="B129" s="392">
        <v>0.73309999999999997</v>
      </c>
      <c r="C129" s="392">
        <v>2.4630999999999998</v>
      </c>
    </row>
    <row r="130" spans="1:3">
      <c r="A130" s="393">
        <v>41408</v>
      </c>
      <c r="B130" s="392">
        <v>0.72919999999999996</v>
      </c>
      <c r="C130" s="392">
        <v>2.4565999999999999</v>
      </c>
    </row>
    <row r="131" spans="1:3">
      <c r="A131" s="393">
        <v>41409</v>
      </c>
      <c r="B131" s="392">
        <v>0.72919999999999996</v>
      </c>
      <c r="C131" s="392">
        <v>2.4565999999999999</v>
      </c>
    </row>
    <row r="132" spans="1:3">
      <c r="A132" s="393">
        <v>41410</v>
      </c>
      <c r="B132" s="392">
        <v>0.73629999999999995</v>
      </c>
      <c r="C132" s="392">
        <v>2.4683999999999999</v>
      </c>
    </row>
    <row r="133" spans="1:3">
      <c r="A133" s="393">
        <v>41411</v>
      </c>
      <c r="B133" s="392">
        <v>0.73909999999999998</v>
      </c>
      <c r="C133" s="392">
        <v>2.4731000000000001</v>
      </c>
    </row>
    <row r="134" spans="1:3">
      <c r="A134" s="393">
        <v>41414</v>
      </c>
      <c r="B134" s="392">
        <v>0.73440000000000005</v>
      </c>
      <c r="C134" s="392">
        <v>2.4653</v>
      </c>
    </row>
    <row r="135" spans="1:3">
      <c r="A135" s="393">
        <v>41415</v>
      </c>
      <c r="B135" s="392">
        <v>0.73540000000000005</v>
      </c>
      <c r="C135" s="392">
        <v>2.4668999999999999</v>
      </c>
    </row>
    <row r="136" spans="1:3">
      <c r="A136" s="393">
        <v>41416</v>
      </c>
      <c r="B136" s="392">
        <v>0.73760000000000003</v>
      </c>
      <c r="C136" s="392">
        <v>2.4706000000000001</v>
      </c>
    </row>
    <row r="137" spans="1:3">
      <c r="A137" s="393">
        <v>41417</v>
      </c>
      <c r="B137" s="392">
        <v>0.7379</v>
      </c>
      <c r="C137" s="392">
        <v>2.4710999999999999</v>
      </c>
    </row>
    <row r="138" spans="1:3">
      <c r="A138" s="393">
        <v>41418</v>
      </c>
      <c r="B138" s="392">
        <v>0.74490000000000001</v>
      </c>
      <c r="C138" s="392">
        <v>2.4826999999999999</v>
      </c>
    </row>
    <row r="139" spans="1:3">
      <c r="A139" s="393">
        <v>41421</v>
      </c>
      <c r="B139" s="392">
        <v>0.74550000000000005</v>
      </c>
      <c r="C139" s="392">
        <v>2.4836999999999998</v>
      </c>
    </row>
    <row r="140" spans="1:3">
      <c r="A140" s="393">
        <v>41422</v>
      </c>
      <c r="B140" s="392">
        <v>0.74860000000000004</v>
      </c>
      <c r="C140" s="392">
        <v>2.4889000000000001</v>
      </c>
    </row>
    <row r="141" spans="1:3">
      <c r="A141" s="393">
        <v>41423</v>
      </c>
      <c r="B141" s="392">
        <v>0.74939999999999996</v>
      </c>
      <c r="C141" s="392">
        <v>2.4902000000000002</v>
      </c>
    </row>
    <row r="142" spans="1:3">
      <c r="A142" s="393">
        <v>41424</v>
      </c>
      <c r="B142" s="392">
        <v>0.74939999999999996</v>
      </c>
      <c r="C142" s="392">
        <v>2.4902000000000002</v>
      </c>
    </row>
    <row r="143" spans="1:3">
      <c r="A143" s="393">
        <v>41425</v>
      </c>
      <c r="B143" s="392">
        <v>0.74180000000000001</v>
      </c>
      <c r="C143" s="392">
        <v>2.4775999999999998</v>
      </c>
    </row>
    <row r="144" spans="1:3">
      <c r="A144" s="393">
        <v>41428</v>
      </c>
      <c r="B144" s="392">
        <v>0.74039999999999995</v>
      </c>
      <c r="C144" s="392">
        <v>2.4752000000000001</v>
      </c>
    </row>
    <row r="145" spans="1:3">
      <c r="A145" s="393">
        <v>41429</v>
      </c>
      <c r="B145" s="392">
        <v>0.73419999999999996</v>
      </c>
      <c r="C145" s="392">
        <v>2.4649000000000001</v>
      </c>
    </row>
    <row r="146" spans="1:3">
      <c r="A146" s="393">
        <v>41430</v>
      </c>
      <c r="B146" s="392">
        <v>0.73499999999999999</v>
      </c>
      <c r="C146" s="392">
        <v>2.4662999999999999</v>
      </c>
    </row>
    <row r="147" spans="1:3">
      <c r="A147" s="393">
        <v>41431</v>
      </c>
      <c r="B147" s="392">
        <v>0.7268</v>
      </c>
      <c r="C147" s="392">
        <v>2.4527000000000001</v>
      </c>
    </row>
    <row r="148" spans="1:3">
      <c r="A148" s="393">
        <v>41432</v>
      </c>
      <c r="B148" s="392">
        <v>0.71879999999999999</v>
      </c>
      <c r="C148" s="392">
        <v>2.4394</v>
      </c>
    </row>
    <row r="149" spans="1:3">
      <c r="A149" s="393">
        <v>41438</v>
      </c>
      <c r="B149" s="392">
        <v>0.70720000000000005</v>
      </c>
      <c r="C149" s="392">
        <v>2.4201000000000001</v>
      </c>
    </row>
    <row r="150" spans="1:3">
      <c r="A150" s="393">
        <v>41439</v>
      </c>
      <c r="B150" s="392">
        <v>0.71540000000000004</v>
      </c>
      <c r="C150" s="392">
        <v>2.4337</v>
      </c>
    </row>
    <row r="151" spans="1:3">
      <c r="A151" s="393">
        <v>41442</v>
      </c>
      <c r="B151" s="392">
        <v>0.72119999999999995</v>
      </c>
      <c r="C151" s="392">
        <v>2.4434</v>
      </c>
    </row>
    <row r="152" spans="1:3">
      <c r="A152" s="393">
        <v>41443</v>
      </c>
      <c r="B152" s="392">
        <v>0.72270000000000001</v>
      </c>
      <c r="C152" s="392">
        <v>2.4458000000000002</v>
      </c>
    </row>
    <row r="153" spans="1:3">
      <c r="A153" s="393">
        <v>41444</v>
      </c>
      <c r="B153" s="392">
        <v>0.72089999999999999</v>
      </c>
      <c r="C153" s="392">
        <v>2.4428999999999998</v>
      </c>
    </row>
    <row r="154" spans="1:3">
      <c r="A154" s="393">
        <v>41445</v>
      </c>
      <c r="B154" s="392">
        <v>0.70550000000000002</v>
      </c>
      <c r="C154" s="392">
        <v>2.4173</v>
      </c>
    </row>
    <row r="155" spans="1:3">
      <c r="A155" s="393">
        <v>41446</v>
      </c>
      <c r="B155" s="392">
        <v>0.7077</v>
      </c>
      <c r="C155" s="392">
        <v>2.4209000000000001</v>
      </c>
    </row>
    <row r="156" spans="1:3">
      <c r="A156" s="393">
        <v>41449</v>
      </c>
      <c r="B156" s="392">
        <v>0.68479999999999996</v>
      </c>
      <c r="C156" s="392">
        <v>2.3828999999999998</v>
      </c>
    </row>
    <row r="157" spans="1:3">
      <c r="A157" s="393">
        <v>41450</v>
      </c>
      <c r="B157" s="392">
        <v>0.68659999999999999</v>
      </c>
      <c r="C157" s="392">
        <v>2.3858999999999999</v>
      </c>
    </row>
    <row r="158" spans="1:3">
      <c r="A158" s="393">
        <v>41451</v>
      </c>
      <c r="B158" s="392">
        <v>0.70860000000000001</v>
      </c>
      <c r="C158" s="392">
        <v>2.4224000000000001</v>
      </c>
    </row>
    <row r="159" spans="1:3">
      <c r="A159" s="393">
        <v>41452</v>
      </c>
      <c r="B159" s="392">
        <v>0.70620000000000005</v>
      </c>
      <c r="C159" s="392">
        <v>2.4184000000000001</v>
      </c>
    </row>
    <row r="160" spans="1:3">
      <c r="A160" s="393">
        <v>41453</v>
      </c>
      <c r="B160" s="392">
        <v>0.70689999999999997</v>
      </c>
      <c r="C160" s="392">
        <v>2.4196</v>
      </c>
    </row>
    <row r="161" spans="1:3">
      <c r="A161" s="393">
        <v>41455</v>
      </c>
      <c r="B161" s="392">
        <v>0.70679999999999998</v>
      </c>
      <c r="C161" s="392">
        <v>2.4194</v>
      </c>
    </row>
    <row r="162" spans="1:3">
      <c r="A162" s="393">
        <v>41456</v>
      </c>
      <c r="B162" s="392">
        <v>0.72750000000000004</v>
      </c>
      <c r="C162" s="392">
        <v>2.4538000000000002</v>
      </c>
    </row>
    <row r="163" spans="1:3">
      <c r="A163" s="393">
        <v>41457</v>
      </c>
      <c r="B163" s="392">
        <v>0.74270000000000003</v>
      </c>
      <c r="C163" s="392">
        <v>2.4790999999999999</v>
      </c>
    </row>
    <row r="164" spans="1:3">
      <c r="A164" s="393">
        <v>41458</v>
      </c>
      <c r="B164" s="392">
        <v>0.74939999999999996</v>
      </c>
      <c r="C164" s="392">
        <v>2.4902000000000002</v>
      </c>
    </row>
    <row r="165" spans="1:3">
      <c r="A165" s="393">
        <v>41459</v>
      </c>
      <c r="B165" s="392">
        <v>0.74039999999999995</v>
      </c>
      <c r="C165" s="392">
        <v>2.4752000000000001</v>
      </c>
    </row>
    <row r="166" spans="1:3">
      <c r="A166" s="393">
        <v>41460</v>
      </c>
      <c r="B166" s="392">
        <v>0.73350000000000004</v>
      </c>
      <c r="C166" s="392">
        <v>2.4638</v>
      </c>
    </row>
    <row r="167" spans="1:3">
      <c r="A167" s="393">
        <v>41463</v>
      </c>
      <c r="B167" s="392">
        <v>0.71919999999999995</v>
      </c>
      <c r="C167" s="392">
        <v>2.44</v>
      </c>
    </row>
    <row r="168" spans="1:3">
      <c r="A168" s="393">
        <v>41464</v>
      </c>
      <c r="B168" s="392">
        <v>0.72099999999999997</v>
      </c>
      <c r="C168" s="392">
        <v>2.4430000000000001</v>
      </c>
    </row>
    <row r="169" spans="1:3">
      <c r="A169" s="393">
        <v>41465</v>
      </c>
      <c r="B169" s="392">
        <v>0.73119999999999996</v>
      </c>
      <c r="C169" s="392">
        <v>2.46</v>
      </c>
    </row>
    <row r="170" spans="1:3">
      <c r="A170" s="393">
        <v>41466</v>
      </c>
      <c r="B170" s="392">
        <v>0.74299999999999999</v>
      </c>
      <c r="C170" s="392">
        <v>2.4796</v>
      </c>
    </row>
    <row r="171" spans="1:3">
      <c r="A171" s="393">
        <v>41467</v>
      </c>
      <c r="B171" s="392">
        <v>0.7409</v>
      </c>
      <c r="C171" s="392">
        <v>2.4761000000000002</v>
      </c>
    </row>
    <row r="172" spans="1:3">
      <c r="A172" s="393">
        <v>41470</v>
      </c>
      <c r="B172" s="392">
        <v>0.75280000000000002</v>
      </c>
      <c r="C172" s="392">
        <v>2.4958</v>
      </c>
    </row>
    <row r="173" spans="1:3">
      <c r="A173" s="393">
        <v>41471</v>
      </c>
      <c r="B173" s="392">
        <v>0.75739999999999996</v>
      </c>
      <c r="C173" s="392">
        <v>2.5034999999999998</v>
      </c>
    </row>
    <row r="174" spans="1:3">
      <c r="A174" s="393">
        <v>41472</v>
      </c>
      <c r="B174" s="392">
        <v>0.74380000000000002</v>
      </c>
      <c r="C174" s="392">
        <v>2.4809000000000001</v>
      </c>
    </row>
    <row r="175" spans="1:3">
      <c r="A175" s="393">
        <v>41473</v>
      </c>
      <c r="B175" s="392">
        <v>0.73629999999999995</v>
      </c>
      <c r="C175" s="392">
        <v>2.4683999999999999</v>
      </c>
    </row>
    <row r="176" spans="1:3">
      <c r="A176" s="393">
        <v>41474</v>
      </c>
      <c r="B176" s="392">
        <v>0.72519999999999996</v>
      </c>
      <c r="C176" s="392">
        <v>2.4500000000000002</v>
      </c>
    </row>
    <row r="177" spans="1:3">
      <c r="A177" s="393">
        <v>41477</v>
      </c>
      <c r="B177" s="392">
        <v>0.73839999999999995</v>
      </c>
      <c r="C177" s="392">
        <v>2.4719000000000002</v>
      </c>
    </row>
    <row r="178" spans="1:3">
      <c r="A178" s="393">
        <v>41478</v>
      </c>
      <c r="B178" s="392">
        <v>0.76</v>
      </c>
      <c r="C178" s="392">
        <v>2.5078</v>
      </c>
    </row>
    <row r="179" spans="1:3">
      <c r="A179" s="393">
        <v>41479</v>
      </c>
      <c r="B179" s="392">
        <v>0.76500000000000001</v>
      </c>
      <c r="C179" s="392">
        <v>2.5160999999999998</v>
      </c>
    </row>
    <row r="180" spans="1:3">
      <c r="A180" s="393">
        <v>41480</v>
      </c>
      <c r="B180" s="392">
        <v>0.75029999999999997</v>
      </c>
      <c r="C180" s="392">
        <v>2.4916999999999998</v>
      </c>
    </row>
    <row r="181" spans="1:3">
      <c r="A181" s="393">
        <v>41481</v>
      </c>
      <c r="B181" s="392">
        <v>0.74829999999999997</v>
      </c>
      <c r="C181" s="392">
        <v>2.4883999999999999</v>
      </c>
    </row>
    <row r="182" spans="1:3">
      <c r="A182" s="393">
        <v>41484</v>
      </c>
      <c r="B182" s="392">
        <v>0.73839999999999995</v>
      </c>
      <c r="C182" s="392">
        <v>2.4719000000000002</v>
      </c>
    </row>
    <row r="183" spans="1:3">
      <c r="A183" s="393">
        <v>41485</v>
      </c>
      <c r="B183" s="392">
        <v>0.72829999999999995</v>
      </c>
      <c r="C183" s="392">
        <v>2.4550999999999998</v>
      </c>
    </row>
    <row r="184" spans="1:3">
      <c r="A184" s="393">
        <v>41486</v>
      </c>
      <c r="B184" s="392">
        <v>0.72330000000000005</v>
      </c>
      <c r="C184" s="392">
        <v>2.4468000000000001</v>
      </c>
    </row>
    <row r="185" spans="1:3">
      <c r="A185" s="393">
        <v>41487</v>
      </c>
      <c r="B185" s="392">
        <v>0.74490000000000001</v>
      </c>
      <c r="C185" s="392">
        <v>2.4826999999999999</v>
      </c>
    </row>
    <row r="186" spans="1:3">
      <c r="A186" s="393">
        <v>41488</v>
      </c>
      <c r="B186" s="392">
        <v>0.74570000000000003</v>
      </c>
      <c r="C186" s="392">
        <v>2.484</v>
      </c>
    </row>
    <row r="187" spans="1:3">
      <c r="A187" s="393">
        <v>41491</v>
      </c>
      <c r="B187" s="392">
        <v>0.75990000000000002</v>
      </c>
      <c r="C187" s="392">
        <v>2.5076000000000001</v>
      </c>
    </row>
    <row r="188" spans="1:3">
      <c r="A188" s="393">
        <v>41492</v>
      </c>
      <c r="B188" s="392">
        <v>0.77049999999999996</v>
      </c>
      <c r="C188" s="392">
        <v>2.5251999999999999</v>
      </c>
    </row>
    <row r="189" spans="1:3">
      <c r="A189" s="393">
        <v>41493</v>
      </c>
      <c r="B189" s="392">
        <v>0.76070000000000004</v>
      </c>
      <c r="C189" s="392">
        <v>2.5089999999999999</v>
      </c>
    </row>
    <row r="190" spans="1:3">
      <c r="A190" s="393">
        <v>41494</v>
      </c>
      <c r="B190" s="392">
        <v>0.76829999999999998</v>
      </c>
      <c r="C190" s="392">
        <v>2.5215999999999998</v>
      </c>
    </row>
    <row r="191" spans="1:3">
      <c r="A191" s="393">
        <v>41495</v>
      </c>
      <c r="B191" s="392">
        <v>0.76929999999999998</v>
      </c>
      <c r="C191" s="392">
        <v>2.5232000000000001</v>
      </c>
    </row>
    <row r="192" spans="1:3">
      <c r="A192" s="393">
        <v>41498</v>
      </c>
      <c r="B192" s="392">
        <v>0.76829999999999998</v>
      </c>
      <c r="C192" s="392">
        <v>2.5215999999999998</v>
      </c>
    </row>
    <row r="193" spans="1:3">
      <c r="A193" s="393">
        <v>41499</v>
      </c>
      <c r="B193" s="392">
        <v>0.7681</v>
      </c>
      <c r="C193" s="392">
        <v>2.5211999999999999</v>
      </c>
    </row>
    <row r="194" spans="1:3">
      <c r="A194" s="393">
        <v>41500</v>
      </c>
      <c r="B194" s="392">
        <v>0.76770000000000005</v>
      </c>
      <c r="C194" s="392">
        <v>2.5206</v>
      </c>
    </row>
    <row r="195" spans="1:3">
      <c r="A195" s="393">
        <v>41501</v>
      </c>
      <c r="B195" s="392">
        <v>0.75429999999999997</v>
      </c>
      <c r="C195" s="392">
        <v>2.4983</v>
      </c>
    </row>
    <row r="196" spans="1:3">
      <c r="A196" s="393">
        <v>41502</v>
      </c>
      <c r="B196" s="392">
        <v>0.73580000000000001</v>
      </c>
      <c r="C196" s="392">
        <v>2.4676</v>
      </c>
    </row>
    <row r="197" spans="1:3">
      <c r="A197" s="393">
        <v>41505</v>
      </c>
      <c r="B197" s="392">
        <v>0.74980000000000002</v>
      </c>
      <c r="C197" s="392">
        <v>2.4908999999999999</v>
      </c>
    </row>
    <row r="198" spans="1:3">
      <c r="A198" s="393">
        <v>41506</v>
      </c>
      <c r="B198" s="392">
        <v>0.74839999999999995</v>
      </c>
      <c r="C198" s="392">
        <v>2.4885000000000002</v>
      </c>
    </row>
    <row r="199" spans="1:3">
      <c r="A199" s="393">
        <v>41507</v>
      </c>
      <c r="B199" s="392">
        <v>0.74729999999999996</v>
      </c>
      <c r="C199" s="392">
        <v>2.4866999999999999</v>
      </c>
    </row>
    <row r="200" spans="1:3">
      <c r="A200" s="393">
        <v>41508</v>
      </c>
      <c r="B200" s="392">
        <v>0.755</v>
      </c>
      <c r="C200" s="392">
        <v>2.4994999999999998</v>
      </c>
    </row>
    <row r="201" spans="1:3">
      <c r="A201" s="393">
        <v>41509</v>
      </c>
      <c r="B201" s="392">
        <v>0.76080000000000003</v>
      </c>
      <c r="C201" s="392">
        <v>2.5091000000000001</v>
      </c>
    </row>
    <row r="202" spans="1:3">
      <c r="A202" s="393">
        <v>41512</v>
      </c>
      <c r="B202" s="392">
        <v>0.77539999999999998</v>
      </c>
      <c r="C202" s="392">
        <v>2.5333999999999999</v>
      </c>
    </row>
    <row r="203" spans="1:3">
      <c r="A203" s="393">
        <v>41513</v>
      </c>
      <c r="B203" s="392">
        <v>0.7742</v>
      </c>
      <c r="C203" s="392">
        <v>2.5314000000000001</v>
      </c>
    </row>
    <row r="204" spans="1:3">
      <c r="A204" s="393">
        <v>41514</v>
      </c>
      <c r="B204" s="392">
        <v>0.75900000000000001</v>
      </c>
      <c r="C204" s="392">
        <v>2.5061</v>
      </c>
    </row>
    <row r="205" spans="1:3">
      <c r="A205" s="393">
        <v>41515</v>
      </c>
      <c r="B205" s="392">
        <v>0.75660000000000005</v>
      </c>
      <c r="C205" s="392">
        <v>2.5021</v>
      </c>
    </row>
    <row r="206" spans="1:3">
      <c r="A206" s="393">
        <v>41516</v>
      </c>
      <c r="B206" s="392">
        <v>0.73939999999999995</v>
      </c>
      <c r="C206" s="392">
        <v>2.4735999999999998</v>
      </c>
    </row>
    <row r="207" spans="1:3">
      <c r="A207" s="393">
        <v>41519</v>
      </c>
      <c r="B207" s="392">
        <v>0.75109999999999999</v>
      </c>
      <c r="C207" s="392">
        <v>2.4929999999999999</v>
      </c>
    </row>
    <row r="208" spans="1:3">
      <c r="A208" s="393">
        <v>41520</v>
      </c>
      <c r="B208" s="392">
        <v>0.76400000000000001</v>
      </c>
      <c r="C208" s="392">
        <v>2.5144000000000002</v>
      </c>
    </row>
    <row r="209" spans="1:3">
      <c r="A209" s="393">
        <v>41521</v>
      </c>
      <c r="B209" s="392">
        <v>0.76080000000000003</v>
      </c>
      <c r="C209" s="392">
        <v>2.5091000000000001</v>
      </c>
    </row>
    <row r="210" spans="1:3">
      <c r="A210" s="393">
        <v>41522</v>
      </c>
      <c r="B210" s="392">
        <v>0.7661</v>
      </c>
      <c r="C210" s="392">
        <v>2.5179</v>
      </c>
    </row>
    <row r="211" spans="1:3">
      <c r="A211" s="393">
        <v>41523</v>
      </c>
      <c r="B211" s="392">
        <v>0.76659999999999995</v>
      </c>
      <c r="C211" s="392">
        <v>2.5186999999999999</v>
      </c>
    </row>
    <row r="212" spans="1:3">
      <c r="A212" s="393">
        <v>41526</v>
      </c>
      <c r="B212" s="392">
        <v>0.76100000000000001</v>
      </c>
      <c r="C212" s="392">
        <v>2.5093999999999999</v>
      </c>
    </row>
    <row r="213" spans="1:3">
      <c r="A213" s="393">
        <v>41527</v>
      </c>
      <c r="B213" s="392">
        <v>0.75180000000000002</v>
      </c>
      <c r="C213" s="392">
        <v>2.4942000000000002</v>
      </c>
    </row>
    <row r="214" spans="1:3">
      <c r="A214" s="393">
        <v>41528</v>
      </c>
      <c r="B214" s="392">
        <v>0.73319999999999996</v>
      </c>
      <c r="C214" s="392">
        <v>2.4632999999999998</v>
      </c>
    </row>
    <row r="215" spans="1:3">
      <c r="A215" s="393">
        <v>41529</v>
      </c>
      <c r="B215" s="392">
        <v>0.72989999999999999</v>
      </c>
      <c r="C215" s="392">
        <v>2.4578000000000002</v>
      </c>
    </row>
    <row r="216" spans="1:3">
      <c r="A216" s="393">
        <v>41530</v>
      </c>
      <c r="B216" s="392">
        <v>0.74609999999999999</v>
      </c>
      <c r="C216" s="392">
        <v>2.4847000000000001</v>
      </c>
    </row>
    <row r="217" spans="1:3">
      <c r="A217" s="393">
        <v>41533</v>
      </c>
      <c r="B217" s="392">
        <v>0.75580000000000003</v>
      </c>
      <c r="C217" s="392">
        <v>2.5007999999999999</v>
      </c>
    </row>
    <row r="218" spans="1:3">
      <c r="A218" s="393">
        <v>41534</v>
      </c>
      <c r="B218" s="392">
        <v>0.75239999999999996</v>
      </c>
      <c r="C218" s="392">
        <v>2.4952000000000001</v>
      </c>
    </row>
    <row r="219" spans="1:3">
      <c r="A219" s="393">
        <v>41535</v>
      </c>
      <c r="B219" s="392">
        <v>0.75480000000000003</v>
      </c>
      <c r="C219" s="392">
        <v>2.4992000000000001</v>
      </c>
    </row>
    <row r="220" spans="1:3">
      <c r="A220" s="393">
        <v>41540</v>
      </c>
      <c r="B220" s="392">
        <v>0.77769999999999995</v>
      </c>
      <c r="C220" s="392">
        <v>2.5371999999999999</v>
      </c>
    </row>
    <row r="221" spans="1:3">
      <c r="A221" s="393">
        <v>41541</v>
      </c>
      <c r="B221" s="392">
        <v>0.78359999999999996</v>
      </c>
      <c r="C221" s="392">
        <v>2.5470000000000002</v>
      </c>
    </row>
    <row r="222" spans="1:3">
      <c r="A222" s="393">
        <v>41542</v>
      </c>
      <c r="B222" s="392">
        <v>0.77349999999999997</v>
      </c>
      <c r="C222" s="392">
        <v>2.5301999999999998</v>
      </c>
    </row>
    <row r="223" spans="1:3">
      <c r="A223" s="393">
        <v>41543</v>
      </c>
      <c r="B223" s="392">
        <v>0.76939999999999997</v>
      </c>
      <c r="C223" s="392">
        <v>2.5234000000000001</v>
      </c>
    </row>
    <row r="224" spans="1:3">
      <c r="A224" s="393">
        <v>41544</v>
      </c>
      <c r="B224" s="392">
        <v>0.77629999999999999</v>
      </c>
      <c r="C224" s="392">
        <v>2.5348999999999999</v>
      </c>
    </row>
    <row r="225" spans="1:3">
      <c r="A225" s="393">
        <v>41547</v>
      </c>
      <c r="B225" s="392">
        <v>0.78669999999999995</v>
      </c>
      <c r="C225" s="392">
        <v>2.5520999999999998</v>
      </c>
    </row>
    <row r="226" spans="1:3">
      <c r="A226" s="393">
        <v>41555</v>
      </c>
      <c r="B226" s="392">
        <v>0.79210000000000003</v>
      </c>
      <c r="C226" s="392">
        <v>2.5611000000000002</v>
      </c>
    </row>
    <row r="227" spans="1:3">
      <c r="A227" s="393">
        <v>41556</v>
      </c>
      <c r="B227" s="392">
        <v>0.79849999999999999</v>
      </c>
      <c r="C227" s="392">
        <v>2.5716999999999999</v>
      </c>
    </row>
    <row r="228" spans="1:3">
      <c r="A228" s="393">
        <v>41557</v>
      </c>
      <c r="B228" s="392">
        <v>0.79020000000000001</v>
      </c>
      <c r="C228" s="392">
        <v>2.5579000000000001</v>
      </c>
    </row>
    <row r="229" spans="1:3">
      <c r="A229" s="393">
        <v>41558</v>
      </c>
      <c r="B229" s="392">
        <v>0.78620000000000001</v>
      </c>
      <c r="C229" s="392">
        <v>2.5512999999999999</v>
      </c>
    </row>
    <row r="230" spans="1:3">
      <c r="A230" s="393">
        <v>41561</v>
      </c>
      <c r="B230" s="392">
        <v>0.78420000000000001</v>
      </c>
      <c r="C230" s="392">
        <v>2.548</v>
      </c>
    </row>
    <row r="231" spans="1:3">
      <c r="A231" s="393">
        <v>41562</v>
      </c>
      <c r="B231" s="392">
        <v>0.77769999999999995</v>
      </c>
      <c r="C231" s="392">
        <v>2.5371999999999999</v>
      </c>
    </row>
    <row r="232" spans="1:3">
      <c r="A232" s="393">
        <v>41563</v>
      </c>
      <c r="B232" s="392">
        <v>0.75980000000000003</v>
      </c>
      <c r="C232" s="392">
        <v>2.5074999999999998</v>
      </c>
    </row>
    <row r="233" spans="1:3">
      <c r="A233" s="393">
        <v>41564</v>
      </c>
      <c r="B233" s="392">
        <v>0.75249999999999995</v>
      </c>
      <c r="C233" s="392">
        <v>2.4952999999999999</v>
      </c>
    </row>
    <row r="234" spans="1:3">
      <c r="A234" s="393">
        <v>41565</v>
      </c>
      <c r="B234" s="392">
        <v>0.75839999999999996</v>
      </c>
      <c r="C234" s="392">
        <v>2.5051000000000001</v>
      </c>
    </row>
    <row r="235" spans="1:3">
      <c r="A235" s="393">
        <v>41568</v>
      </c>
      <c r="B235" s="392">
        <v>0.77700000000000002</v>
      </c>
      <c r="C235" s="392">
        <v>2.536</v>
      </c>
    </row>
    <row r="236" spans="1:3">
      <c r="A236" s="393">
        <v>41569</v>
      </c>
      <c r="B236" s="392">
        <v>0.75919999999999999</v>
      </c>
      <c r="C236" s="392">
        <v>2.5065</v>
      </c>
    </row>
    <row r="237" spans="1:3">
      <c r="A237" s="393">
        <v>41570</v>
      </c>
      <c r="B237" s="392">
        <v>0.73950000000000005</v>
      </c>
      <c r="C237" s="392">
        <v>2.4737</v>
      </c>
    </row>
    <row r="238" spans="1:3">
      <c r="A238" s="393">
        <v>41571</v>
      </c>
      <c r="B238" s="392">
        <v>0.73089999999999999</v>
      </c>
      <c r="C238" s="392">
        <v>2.4594999999999998</v>
      </c>
    </row>
    <row r="239" spans="1:3">
      <c r="A239" s="393">
        <v>41572</v>
      </c>
      <c r="B239" s="392">
        <v>0.71199999999999997</v>
      </c>
      <c r="C239" s="392">
        <v>2.4281000000000001</v>
      </c>
    </row>
    <row r="240" spans="1:3">
      <c r="A240" s="393">
        <v>41575</v>
      </c>
      <c r="B240" s="392">
        <v>0.71540000000000004</v>
      </c>
      <c r="C240" s="392">
        <v>2.4337</v>
      </c>
    </row>
    <row r="241" spans="1:3">
      <c r="A241" s="393">
        <v>41576</v>
      </c>
      <c r="B241" s="392">
        <v>0.71220000000000006</v>
      </c>
      <c r="C241" s="392">
        <v>2.4283999999999999</v>
      </c>
    </row>
    <row r="242" spans="1:3">
      <c r="A242" s="393">
        <v>41577</v>
      </c>
      <c r="B242" s="392">
        <v>0.72119999999999995</v>
      </c>
      <c r="C242" s="392">
        <v>2.4434</v>
      </c>
    </row>
    <row r="243" spans="1:3">
      <c r="A243" s="393">
        <v>41578</v>
      </c>
      <c r="B243" s="392">
        <v>0.70140000000000002</v>
      </c>
      <c r="C243" s="392">
        <v>2.4104999999999999</v>
      </c>
    </row>
    <row r="244" spans="1:3">
      <c r="A244" s="393">
        <v>41579</v>
      </c>
      <c r="B244" s="392">
        <v>0.70220000000000005</v>
      </c>
      <c r="C244" s="392">
        <v>2.4117999999999999</v>
      </c>
    </row>
    <row r="245" spans="1:3">
      <c r="A245" s="393">
        <v>41582</v>
      </c>
      <c r="B245" s="392">
        <v>0.70240000000000002</v>
      </c>
      <c r="C245" s="392">
        <v>2.4121000000000001</v>
      </c>
    </row>
    <row r="246" spans="1:3">
      <c r="A246" s="393">
        <v>41583</v>
      </c>
      <c r="B246" s="392">
        <v>0.71020000000000005</v>
      </c>
      <c r="C246" s="392">
        <v>2.4251</v>
      </c>
    </row>
    <row r="247" spans="1:3">
      <c r="A247" s="393">
        <v>41584</v>
      </c>
      <c r="B247" s="392">
        <v>0.70240000000000002</v>
      </c>
      <c r="C247" s="392">
        <v>2.4121000000000001</v>
      </c>
    </row>
    <row r="248" spans="1:3">
      <c r="A248" s="393">
        <v>41585</v>
      </c>
      <c r="B248" s="392">
        <v>0.69159999999999999</v>
      </c>
      <c r="C248" s="392">
        <v>2.3942000000000001</v>
      </c>
    </row>
    <row r="249" spans="1:3">
      <c r="A249" s="393">
        <v>41586</v>
      </c>
      <c r="B249" s="392">
        <v>0.68359999999999999</v>
      </c>
      <c r="C249" s="392">
        <v>2.3809</v>
      </c>
    </row>
    <row r="250" spans="1:3">
      <c r="A250" s="393">
        <v>41589</v>
      </c>
      <c r="B250" s="392">
        <v>0.6946</v>
      </c>
      <c r="C250" s="392">
        <v>2.3992</v>
      </c>
    </row>
    <row r="251" spans="1:3">
      <c r="A251" s="393">
        <v>41590</v>
      </c>
      <c r="B251" s="392">
        <v>0.6976</v>
      </c>
      <c r="C251" s="392">
        <v>2.4041999999999999</v>
      </c>
    </row>
    <row r="252" spans="1:3">
      <c r="A252" s="393">
        <v>41591</v>
      </c>
      <c r="B252" s="392">
        <v>0.6885</v>
      </c>
      <c r="C252" s="392">
        <v>2.3891</v>
      </c>
    </row>
    <row r="253" spans="1:3">
      <c r="A253" s="393">
        <v>41592</v>
      </c>
      <c r="B253" s="392">
        <v>0.70109999999999995</v>
      </c>
      <c r="C253" s="392">
        <v>2.41</v>
      </c>
    </row>
    <row r="254" spans="1:3">
      <c r="A254" s="393">
        <v>41593</v>
      </c>
      <c r="B254" s="392">
        <v>0.70840000000000003</v>
      </c>
      <c r="C254" s="392">
        <v>2.4220999999999999</v>
      </c>
    </row>
    <row r="255" spans="1:3">
      <c r="A255" s="393">
        <v>41596</v>
      </c>
      <c r="B255" s="392">
        <v>0.71709999999999996</v>
      </c>
      <c r="C255" s="392">
        <v>2.4365000000000001</v>
      </c>
    </row>
    <row r="256" spans="1:3">
      <c r="A256" s="393">
        <v>41597</v>
      </c>
      <c r="B256" s="392">
        <v>0.71489999999999998</v>
      </c>
      <c r="C256" s="392">
        <v>2.4329000000000001</v>
      </c>
    </row>
    <row r="257" spans="1:3">
      <c r="A257" s="393">
        <v>41598</v>
      </c>
      <c r="B257" s="392">
        <v>0.7157</v>
      </c>
      <c r="C257" s="392">
        <v>2.4342000000000001</v>
      </c>
    </row>
    <row r="258" spans="1:3">
      <c r="A258" s="393">
        <v>41599</v>
      </c>
      <c r="B258" s="392">
        <v>0.71120000000000005</v>
      </c>
      <c r="C258" s="392">
        <v>2.4268000000000001</v>
      </c>
    </row>
    <row r="259" spans="1:3">
      <c r="A259" s="393">
        <v>41600</v>
      </c>
      <c r="B259" s="392">
        <v>0.70369999999999999</v>
      </c>
      <c r="C259" s="392">
        <v>2.4142999999999999</v>
      </c>
    </row>
    <row r="260" spans="1:3">
      <c r="A260" s="393">
        <v>41603</v>
      </c>
      <c r="B260" s="392">
        <v>0.70169999999999999</v>
      </c>
      <c r="C260" s="392">
        <v>2.411</v>
      </c>
    </row>
    <row r="261" spans="1:3">
      <c r="A261" s="393">
        <v>41604</v>
      </c>
      <c r="B261" s="392">
        <v>0.7036</v>
      </c>
      <c r="C261" s="392">
        <v>2.4140999999999999</v>
      </c>
    </row>
    <row r="262" spans="1:3">
      <c r="A262" s="393">
        <v>41605</v>
      </c>
      <c r="B262" s="392">
        <v>0.71730000000000005</v>
      </c>
      <c r="C262" s="392">
        <v>2.4369000000000001</v>
      </c>
    </row>
    <row r="263" spans="1:3">
      <c r="A263" s="393">
        <v>41606</v>
      </c>
      <c r="B263" s="392">
        <v>0.72219999999999995</v>
      </c>
      <c r="C263" s="392">
        <v>2.4449999999999998</v>
      </c>
    </row>
    <row r="264" spans="1:3">
      <c r="A264" s="393">
        <v>41607</v>
      </c>
      <c r="B264" s="392">
        <v>0.72709999999999997</v>
      </c>
      <c r="C264" s="392">
        <v>2.4531999999999998</v>
      </c>
    </row>
    <row r="265" spans="1:3">
      <c r="A265" s="393">
        <v>41610</v>
      </c>
      <c r="B265" s="392">
        <v>0.69710000000000005</v>
      </c>
      <c r="C265" s="392">
        <v>2.4033000000000002</v>
      </c>
    </row>
    <row r="266" spans="1:3">
      <c r="A266" s="393">
        <v>41611</v>
      </c>
      <c r="B266" s="392">
        <v>0.70589999999999997</v>
      </c>
      <c r="C266" s="392">
        <v>2.4180000000000001</v>
      </c>
    </row>
    <row r="267" spans="1:3">
      <c r="A267" s="393">
        <v>41612</v>
      </c>
      <c r="B267" s="392">
        <v>0.70830000000000004</v>
      </c>
      <c r="C267" s="392">
        <v>2.4218999999999999</v>
      </c>
    </row>
    <row r="268" spans="1:3">
      <c r="A268" s="393">
        <v>41613</v>
      </c>
      <c r="B268" s="392">
        <v>0.69340000000000002</v>
      </c>
      <c r="C268" s="392">
        <v>2.3972000000000002</v>
      </c>
    </row>
    <row r="269" spans="1:3">
      <c r="A269" s="393">
        <v>41614</v>
      </c>
      <c r="B269" s="392">
        <v>0.68630000000000002</v>
      </c>
      <c r="C269" s="392">
        <v>2.3854000000000002</v>
      </c>
    </row>
    <row r="270" spans="1:3">
      <c r="A270" s="393">
        <v>41617</v>
      </c>
      <c r="B270" s="392">
        <v>0.69220000000000004</v>
      </c>
      <c r="C270" s="392">
        <v>2.3952</v>
      </c>
    </row>
    <row r="271" spans="1:3">
      <c r="A271" s="393">
        <v>41618</v>
      </c>
      <c r="B271" s="392">
        <v>0.68899999999999995</v>
      </c>
      <c r="C271" s="392">
        <v>2.3898999999999999</v>
      </c>
    </row>
    <row r="272" spans="1:3">
      <c r="A272" s="393">
        <v>41619</v>
      </c>
      <c r="B272" s="392">
        <v>0.68569999999999998</v>
      </c>
      <c r="C272" s="392">
        <v>2.3843999999999999</v>
      </c>
    </row>
    <row r="273" spans="1:3">
      <c r="A273" s="393">
        <v>41620</v>
      </c>
      <c r="B273" s="392">
        <v>0.69289999999999996</v>
      </c>
      <c r="C273" s="392">
        <v>2.3963999999999999</v>
      </c>
    </row>
    <row r="274" spans="1:3">
      <c r="A274" s="393">
        <v>41621</v>
      </c>
      <c r="B274" s="392">
        <v>0.69420000000000004</v>
      </c>
      <c r="C274" s="392">
        <v>2.3984999999999999</v>
      </c>
    </row>
    <row r="275" spans="1:3">
      <c r="A275" s="393">
        <v>41624</v>
      </c>
      <c r="B275" s="392">
        <v>0.68769999999999998</v>
      </c>
      <c r="C275" s="392">
        <v>2.3877000000000002</v>
      </c>
    </row>
    <row r="276" spans="1:3">
      <c r="A276" s="393">
        <v>41625</v>
      </c>
      <c r="B276" s="392">
        <v>0.68459999999999999</v>
      </c>
      <c r="C276" s="392">
        <v>2.3826000000000001</v>
      </c>
    </row>
    <row r="277" spans="1:3">
      <c r="A277" s="393">
        <v>41626</v>
      </c>
      <c r="B277" s="392">
        <v>0.68579999999999997</v>
      </c>
      <c r="C277" s="392">
        <v>2.3845999999999998</v>
      </c>
    </row>
    <row r="278" spans="1:3">
      <c r="A278" s="393">
        <v>41627</v>
      </c>
      <c r="B278" s="392">
        <v>0.6804</v>
      </c>
      <c r="C278" s="392">
        <v>2.3755999999999999</v>
      </c>
    </row>
    <row r="279" spans="1:3">
      <c r="A279" s="393">
        <v>41628</v>
      </c>
      <c r="B279" s="392">
        <v>0.67379999999999995</v>
      </c>
      <c r="C279" s="392">
        <v>2.3645999999999998</v>
      </c>
    </row>
    <row r="280" spans="1:3">
      <c r="A280" s="393">
        <v>41631</v>
      </c>
      <c r="B280" s="392">
        <v>0.67369999999999997</v>
      </c>
      <c r="C280" s="392">
        <v>2.3645</v>
      </c>
    </row>
    <row r="281" spans="1:3">
      <c r="A281" s="393">
        <v>41632</v>
      </c>
      <c r="B281" s="392">
        <v>0.68430000000000002</v>
      </c>
      <c r="C281" s="392">
        <v>2.3820999999999999</v>
      </c>
    </row>
    <row r="282" spans="1:3">
      <c r="A282" s="393">
        <v>41633</v>
      </c>
      <c r="B282" s="392">
        <v>0.69240000000000002</v>
      </c>
      <c r="C282" s="392">
        <v>2.3955000000000002</v>
      </c>
    </row>
    <row r="283" spans="1:3">
      <c r="A283" s="393">
        <v>41634</v>
      </c>
      <c r="B283" s="392">
        <v>0.68479999999999996</v>
      </c>
      <c r="C283" s="392">
        <v>2.3828999999999998</v>
      </c>
    </row>
    <row r="284" spans="1:3">
      <c r="A284" s="393">
        <v>41635</v>
      </c>
      <c r="B284" s="392">
        <v>0.69069999999999998</v>
      </c>
      <c r="C284" s="392">
        <v>2.3927</v>
      </c>
    </row>
    <row r="285" spans="1:3">
      <c r="A285" s="393">
        <v>41638</v>
      </c>
      <c r="B285" s="392">
        <v>0.69079999999999997</v>
      </c>
      <c r="C285" s="392">
        <v>2.3929</v>
      </c>
    </row>
    <row r="286" spans="1:3">
      <c r="A286" s="393">
        <v>41639</v>
      </c>
      <c r="B286" s="392">
        <v>0.69350000000000001</v>
      </c>
      <c r="C286" s="392">
        <v>2.3974000000000002</v>
      </c>
    </row>
    <row r="287" spans="1:3">
      <c r="A287" s="393">
        <v>41641</v>
      </c>
      <c r="B287" s="392">
        <v>0.71009999999999995</v>
      </c>
      <c r="C287" s="392">
        <v>2.4249000000000001</v>
      </c>
    </row>
    <row r="288" spans="1:3">
      <c r="A288" s="393">
        <v>41642</v>
      </c>
      <c r="B288" s="392">
        <v>0.71389999999999998</v>
      </c>
      <c r="C288" s="392">
        <v>2.4312</v>
      </c>
    </row>
    <row r="289" spans="1:3">
      <c r="A289" s="393">
        <v>41645</v>
      </c>
      <c r="B289" s="392">
        <v>0.70209999999999995</v>
      </c>
      <c r="C289" s="392">
        <v>2.4116</v>
      </c>
    </row>
    <row r="290" spans="1:3">
      <c r="A290" s="393">
        <v>41646</v>
      </c>
      <c r="B290" s="392">
        <v>0.70979999999999999</v>
      </c>
      <c r="C290" s="392">
        <v>2.4243999999999999</v>
      </c>
    </row>
    <row r="291" spans="1:3">
      <c r="A291" s="393">
        <v>41647</v>
      </c>
      <c r="B291" s="392">
        <v>0.71579999999999999</v>
      </c>
      <c r="C291" s="392">
        <v>2.4344000000000001</v>
      </c>
    </row>
    <row r="292" spans="1:3">
      <c r="A292" s="393">
        <v>41648</v>
      </c>
      <c r="B292" s="392">
        <v>0.70860000000000001</v>
      </c>
      <c r="C292" s="392">
        <v>2.4224000000000001</v>
      </c>
    </row>
    <row r="293" spans="1:3">
      <c r="A293" s="393">
        <v>41649</v>
      </c>
      <c r="B293" s="392">
        <v>0.69450000000000001</v>
      </c>
      <c r="C293" s="392">
        <v>2.399</v>
      </c>
    </row>
    <row r="294" spans="1:3">
      <c r="A294" s="393">
        <v>41652</v>
      </c>
      <c r="B294" s="392">
        <v>0.69130000000000003</v>
      </c>
      <c r="C294" s="392">
        <v>2.3936999999999999</v>
      </c>
    </row>
    <row r="295" spans="1:3">
      <c r="A295" s="393">
        <v>41653</v>
      </c>
      <c r="B295" s="392">
        <v>0.69950000000000001</v>
      </c>
      <c r="C295" s="392">
        <v>2.4073000000000002</v>
      </c>
    </row>
    <row r="296" spans="1:3">
      <c r="A296" s="393">
        <v>41654</v>
      </c>
      <c r="B296" s="392">
        <v>0.71120000000000005</v>
      </c>
      <c r="C296" s="392">
        <v>2.4268000000000001</v>
      </c>
    </row>
    <row r="297" spans="1:3">
      <c r="A297" s="393">
        <v>41655</v>
      </c>
      <c r="B297" s="392">
        <v>0.66669999999999996</v>
      </c>
      <c r="C297" s="392">
        <v>2.4192999999999998</v>
      </c>
    </row>
    <row r="298" spans="1:3">
      <c r="A298" s="393">
        <v>41656</v>
      </c>
      <c r="B298" s="392">
        <v>0.65710000000000002</v>
      </c>
      <c r="C298" s="392">
        <v>2.4033000000000002</v>
      </c>
    </row>
    <row r="299" spans="1:3">
      <c r="A299" s="393">
        <v>41659</v>
      </c>
      <c r="B299" s="392">
        <v>0.64459999999999995</v>
      </c>
      <c r="C299" s="392">
        <v>2.3826000000000001</v>
      </c>
    </row>
    <row r="300" spans="1:3">
      <c r="A300" s="393">
        <v>41660</v>
      </c>
      <c r="B300" s="392">
        <v>0.64859999999999995</v>
      </c>
      <c r="C300" s="392">
        <v>2.3892000000000002</v>
      </c>
    </row>
    <row r="301" spans="1:3">
      <c r="A301" s="393">
        <v>41661</v>
      </c>
      <c r="B301" s="392">
        <v>0.65969999999999995</v>
      </c>
      <c r="C301" s="392">
        <v>2.4077000000000002</v>
      </c>
    </row>
    <row r="302" spans="1:3">
      <c r="A302" s="393">
        <v>41662</v>
      </c>
      <c r="B302" s="392">
        <v>0.66659999999999997</v>
      </c>
      <c r="C302" s="392">
        <v>2.4190999999999998</v>
      </c>
    </row>
    <row r="303" spans="1:3">
      <c r="A303" s="393">
        <v>41663</v>
      </c>
      <c r="B303" s="392">
        <v>0.67390000000000005</v>
      </c>
      <c r="C303" s="392">
        <v>2.4312</v>
      </c>
    </row>
    <row r="304" spans="1:3">
      <c r="A304" s="393">
        <v>41666</v>
      </c>
      <c r="B304" s="392">
        <v>0.66890000000000005</v>
      </c>
      <c r="C304" s="392">
        <v>2.4228999999999998</v>
      </c>
    </row>
    <row r="305" spans="1:3">
      <c r="A305" s="393">
        <v>41667</v>
      </c>
      <c r="B305" s="392">
        <v>0.6663</v>
      </c>
      <c r="C305" s="392">
        <v>2.4186000000000001</v>
      </c>
    </row>
    <row r="306" spans="1:3">
      <c r="A306" s="393">
        <v>41668</v>
      </c>
      <c r="B306" s="392">
        <v>0.66930000000000001</v>
      </c>
      <c r="C306" s="392">
        <v>2.4236</v>
      </c>
    </row>
    <row r="307" spans="1:3">
      <c r="A307" s="393">
        <v>41669</v>
      </c>
      <c r="B307" s="392">
        <v>0.66549999999999998</v>
      </c>
      <c r="C307" s="392">
        <v>2.4173</v>
      </c>
    </row>
    <row r="308" spans="1:3">
      <c r="A308" s="393">
        <v>41677</v>
      </c>
      <c r="B308" s="392">
        <v>0.67430000000000001</v>
      </c>
      <c r="C308" s="392">
        <v>2.4319000000000002</v>
      </c>
    </row>
    <row r="309" spans="1:3">
      <c r="A309" s="393">
        <v>41680</v>
      </c>
      <c r="B309" s="392">
        <v>0.68920000000000003</v>
      </c>
      <c r="C309" s="392">
        <v>2.4565999999999999</v>
      </c>
    </row>
    <row r="310" spans="1:3">
      <c r="A310" s="393">
        <v>41681</v>
      </c>
      <c r="B310" s="392">
        <v>0.68210000000000004</v>
      </c>
      <c r="C310" s="392">
        <v>2.4449000000000001</v>
      </c>
    </row>
    <row r="311" spans="1:3">
      <c r="A311" s="393">
        <v>41682</v>
      </c>
      <c r="B311" s="392">
        <v>0.68320000000000003</v>
      </c>
      <c r="C311" s="392">
        <v>2.4466999999999999</v>
      </c>
    </row>
    <row r="312" spans="1:3">
      <c r="A312" s="393">
        <v>41683</v>
      </c>
      <c r="B312" s="392">
        <v>0.6704</v>
      </c>
      <c r="C312" s="392">
        <v>2.4253999999999998</v>
      </c>
    </row>
    <row r="313" spans="1:3">
      <c r="A313" s="393">
        <v>41684</v>
      </c>
      <c r="B313" s="392">
        <v>0.67900000000000005</v>
      </c>
      <c r="C313" s="392">
        <v>2.4397000000000002</v>
      </c>
    </row>
    <row r="314" spans="1:3">
      <c r="A314" s="393">
        <v>41687</v>
      </c>
      <c r="B314" s="392">
        <v>0.69120000000000004</v>
      </c>
      <c r="C314" s="392">
        <v>2.46</v>
      </c>
    </row>
    <row r="315" spans="1:3">
      <c r="A315" s="393">
        <v>41688</v>
      </c>
      <c r="B315" s="392">
        <v>0.68789999999999996</v>
      </c>
      <c r="C315" s="392">
        <v>2.4544999999999999</v>
      </c>
    </row>
    <row r="316" spans="1:3">
      <c r="A316" s="393">
        <v>41689</v>
      </c>
      <c r="B316" s="392">
        <v>0.68730000000000002</v>
      </c>
      <c r="C316" s="392">
        <v>2.4535</v>
      </c>
    </row>
    <row r="317" spans="1:3">
      <c r="A317" s="393">
        <v>41690</v>
      </c>
      <c r="B317" s="392">
        <v>0.67310000000000003</v>
      </c>
      <c r="C317" s="392">
        <v>2.4298999999999999</v>
      </c>
    </row>
    <row r="318" spans="1:3">
      <c r="A318" s="393">
        <v>41691</v>
      </c>
      <c r="B318" s="392">
        <v>0.67220000000000002</v>
      </c>
      <c r="C318" s="392">
        <v>2.4283999999999999</v>
      </c>
    </row>
    <row r="319" spans="1:3">
      <c r="A319" s="393">
        <v>41694</v>
      </c>
      <c r="B319" s="392">
        <v>0.67049999999999998</v>
      </c>
      <c r="C319" s="392">
        <v>2.4256000000000002</v>
      </c>
    </row>
    <row r="320" spans="1:3">
      <c r="A320" s="393">
        <v>41695</v>
      </c>
      <c r="B320" s="392">
        <v>0.64800000000000002</v>
      </c>
      <c r="C320" s="392">
        <v>2.3881999999999999</v>
      </c>
    </row>
    <row r="321" spans="1:3">
      <c r="A321" s="393">
        <v>41696</v>
      </c>
      <c r="B321" s="392">
        <v>0.65010000000000001</v>
      </c>
      <c r="C321" s="392">
        <v>2.3917000000000002</v>
      </c>
    </row>
    <row r="322" spans="1:3">
      <c r="A322" s="393">
        <v>41697</v>
      </c>
      <c r="B322" s="392">
        <v>0.63759999999999994</v>
      </c>
      <c r="C322" s="392">
        <v>2.371</v>
      </c>
    </row>
    <row r="323" spans="1:3">
      <c r="A323" s="393">
        <v>41698</v>
      </c>
      <c r="B323" s="392">
        <v>0.6401</v>
      </c>
      <c r="C323" s="392">
        <v>2.3751000000000002</v>
      </c>
    </row>
    <row r="324" spans="1:3">
      <c r="A324" s="393">
        <v>41701</v>
      </c>
      <c r="B324" s="392">
        <v>0.64870000000000005</v>
      </c>
      <c r="C324" s="392">
        <v>2.3894000000000002</v>
      </c>
    </row>
    <row r="325" spans="1:3">
      <c r="A325" s="393">
        <v>41702</v>
      </c>
      <c r="B325" s="392">
        <v>0.65</v>
      </c>
      <c r="C325" s="392">
        <v>2.3915000000000002</v>
      </c>
    </row>
    <row r="326" spans="1:3">
      <c r="A326" s="393">
        <v>41703</v>
      </c>
      <c r="B326" s="392">
        <v>0.64739999999999998</v>
      </c>
      <c r="C326" s="392">
        <v>2.3872</v>
      </c>
    </row>
    <row r="327" spans="1:3">
      <c r="A327" s="393">
        <v>41704</v>
      </c>
      <c r="B327" s="392">
        <v>0.6431</v>
      </c>
      <c r="C327" s="392">
        <v>2.3801000000000001</v>
      </c>
    </row>
    <row r="328" spans="1:3">
      <c r="A328" s="393">
        <v>41705</v>
      </c>
      <c r="B328" s="392">
        <v>0.64410000000000001</v>
      </c>
      <c r="C328" s="392">
        <v>2.3816999999999999</v>
      </c>
    </row>
    <row r="329" spans="1:3">
      <c r="A329" s="393">
        <v>41708</v>
      </c>
      <c r="B329" s="392">
        <v>0.62860000000000005</v>
      </c>
      <c r="C329" s="392">
        <v>2.3559999999999999</v>
      </c>
    </row>
    <row r="330" spans="1:3">
      <c r="A330" s="393">
        <v>41709</v>
      </c>
      <c r="B330" s="392">
        <v>0.62419999999999998</v>
      </c>
      <c r="C330" s="392">
        <v>2.3487</v>
      </c>
    </row>
    <row r="331" spans="1:3">
      <c r="A331" s="393">
        <v>41710</v>
      </c>
      <c r="B331" s="392">
        <v>0.62219999999999998</v>
      </c>
      <c r="C331" s="392">
        <v>2.3454000000000002</v>
      </c>
    </row>
    <row r="332" spans="1:3">
      <c r="A332" s="393">
        <v>41711</v>
      </c>
      <c r="B332" s="392">
        <v>0.63190000000000002</v>
      </c>
      <c r="C332" s="392">
        <v>2.3614999999999999</v>
      </c>
    </row>
    <row r="333" spans="1:3">
      <c r="A333" s="393">
        <v>41712</v>
      </c>
      <c r="B333" s="392">
        <v>0.63300000000000001</v>
      </c>
      <c r="C333" s="392">
        <v>2.3633000000000002</v>
      </c>
    </row>
    <row r="334" spans="1:3">
      <c r="A334" s="393">
        <v>41715</v>
      </c>
      <c r="B334" s="392">
        <v>0.64449999999999996</v>
      </c>
      <c r="C334" s="392">
        <v>2.3824000000000001</v>
      </c>
    </row>
    <row r="335" spans="1:3">
      <c r="A335" s="393">
        <v>41716</v>
      </c>
      <c r="B335" s="392">
        <v>0.64639999999999997</v>
      </c>
      <c r="C335" s="392">
        <v>2.3856000000000002</v>
      </c>
    </row>
    <row r="336" spans="1:3">
      <c r="A336" s="393">
        <v>41717</v>
      </c>
      <c r="B336" s="392">
        <v>0.64019999999999999</v>
      </c>
      <c r="C336" s="392">
        <v>2.3753000000000002</v>
      </c>
    </row>
    <row r="337" spans="1:3">
      <c r="A337" s="393">
        <v>41718</v>
      </c>
      <c r="B337" s="392">
        <v>0.62339999999999995</v>
      </c>
      <c r="C337" s="392">
        <v>2.3473999999999999</v>
      </c>
    </row>
    <row r="338" spans="1:3">
      <c r="A338" s="393">
        <v>41719</v>
      </c>
      <c r="B338" s="392">
        <v>0.62929999999999997</v>
      </c>
      <c r="C338" s="392">
        <v>2.3572000000000002</v>
      </c>
    </row>
    <row r="339" spans="1:3">
      <c r="A339" s="393">
        <v>41722</v>
      </c>
      <c r="B339" s="392">
        <v>0.62770000000000004</v>
      </c>
      <c r="C339" s="392">
        <v>2.3544999999999998</v>
      </c>
    </row>
    <row r="340" spans="1:3">
      <c r="A340" s="393">
        <v>41723</v>
      </c>
      <c r="B340" s="392">
        <v>0.627</v>
      </c>
      <c r="C340" s="392">
        <v>2.3534000000000002</v>
      </c>
    </row>
    <row r="341" spans="1:3">
      <c r="A341" s="393">
        <v>41724</v>
      </c>
      <c r="B341" s="392">
        <v>0.63039999999999996</v>
      </c>
      <c r="C341" s="392">
        <v>2.359</v>
      </c>
    </row>
    <row r="342" spans="1:3">
      <c r="A342" s="393">
        <v>41725</v>
      </c>
      <c r="B342" s="392">
        <v>0.61870000000000003</v>
      </c>
      <c r="C342" s="392">
        <v>2.3395999999999999</v>
      </c>
    </row>
    <row r="343" spans="1:3">
      <c r="A343" s="393">
        <v>41726</v>
      </c>
      <c r="B343" s="392">
        <v>0.59770000000000001</v>
      </c>
      <c r="C343" s="392">
        <v>2.3047</v>
      </c>
    </row>
    <row r="344" spans="1:3">
      <c r="A344" s="393">
        <v>41729</v>
      </c>
      <c r="B344" s="392">
        <v>0.59689999999999999</v>
      </c>
      <c r="C344" s="392">
        <v>2.3033999999999999</v>
      </c>
    </row>
    <row r="345" spans="1:3">
      <c r="A345" s="393">
        <v>41730</v>
      </c>
      <c r="B345" s="392">
        <v>0.60499999999999998</v>
      </c>
      <c r="C345" s="392">
        <v>2.3168000000000002</v>
      </c>
    </row>
    <row r="346" spans="1:3">
      <c r="A346" s="393">
        <v>41731</v>
      </c>
      <c r="B346" s="392">
        <v>0.60140000000000005</v>
      </c>
      <c r="C346" s="392">
        <v>2.3108</v>
      </c>
    </row>
    <row r="347" spans="1:3">
      <c r="A347" s="393">
        <v>41732</v>
      </c>
      <c r="B347" s="392">
        <v>0.59930000000000005</v>
      </c>
      <c r="C347" s="392">
        <v>2.3073999999999999</v>
      </c>
    </row>
    <row r="348" spans="1:3">
      <c r="A348" s="393">
        <v>41733</v>
      </c>
      <c r="B348" s="392">
        <v>0.60629999999999995</v>
      </c>
      <c r="C348" s="392">
        <v>2.319</v>
      </c>
    </row>
    <row r="349" spans="1:3">
      <c r="A349" s="393">
        <v>41737</v>
      </c>
      <c r="B349" s="392">
        <v>0.61380000000000001</v>
      </c>
      <c r="C349" s="392">
        <v>2.3313999999999999</v>
      </c>
    </row>
    <row r="350" spans="1:3">
      <c r="A350" s="393">
        <v>41738</v>
      </c>
      <c r="B350" s="392">
        <v>0.61829999999999996</v>
      </c>
      <c r="C350" s="392">
        <v>2.3389000000000002</v>
      </c>
    </row>
    <row r="351" spans="1:3">
      <c r="A351" s="393">
        <v>41739</v>
      </c>
      <c r="B351" s="392">
        <v>0.62050000000000005</v>
      </c>
      <c r="C351" s="392">
        <v>2.3426</v>
      </c>
    </row>
    <row r="352" spans="1:3">
      <c r="A352" s="393">
        <v>41740</v>
      </c>
      <c r="B352" s="392">
        <v>0.62019999999999997</v>
      </c>
      <c r="C352" s="392">
        <v>2.3420999999999998</v>
      </c>
    </row>
    <row r="353" spans="1:3">
      <c r="A353" s="393">
        <v>41743</v>
      </c>
      <c r="B353" s="392">
        <v>0.62470000000000003</v>
      </c>
      <c r="C353" s="392">
        <v>2.3494999999999999</v>
      </c>
    </row>
    <row r="354" spans="1:3">
      <c r="A354" s="393">
        <v>41744</v>
      </c>
      <c r="B354" s="392">
        <v>0.62050000000000005</v>
      </c>
      <c r="C354" s="392">
        <v>2.3426</v>
      </c>
    </row>
    <row r="355" spans="1:3">
      <c r="A355" s="393">
        <v>41745</v>
      </c>
      <c r="B355" s="392">
        <v>0.61860000000000004</v>
      </c>
      <c r="C355" s="392">
        <v>2.3393999999999999</v>
      </c>
    </row>
    <row r="356" spans="1:3">
      <c r="A356" s="393">
        <v>41746</v>
      </c>
      <c r="B356" s="392">
        <v>0.61990000000000001</v>
      </c>
      <c r="C356" s="392">
        <v>2.3416000000000001</v>
      </c>
    </row>
    <row r="357" spans="1:3">
      <c r="A357" s="393">
        <v>41747</v>
      </c>
      <c r="B357" s="392">
        <v>0.62119999999999997</v>
      </c>
      <c r="C357" s="392">
        <v>2.3437000000000001</v>
      </c>
    </row>
    <row r="358" spans="1:3">
      <c r="A358" s="393">
        <v>41750</v>
      </c>
      <c r="B358" s="392">
        <v>0.61639999999999995</v>
      </c>
      <c r="C358" s="392">
        <v>2.3357999999999999</v>
      </c>
    </row>
    <row r="359" spans="1:3">
      <c r="A359" s="393">
        <v>41751</v>
      </c>
      <c r="B359" s="392">
        <v>0.61299999999999999</v>
      </c>
      <c r="C359" s="392">
        <v>2.3300999999999998</v>
      </c>
    </row>
    <row r="360" spans="1:3">
      <c r="A360" s="393">
        <v>41752</v>
      </c>
      <c r="B360" s="392">
        <v>0.6109</v>
      </c>
      <c r="C360" s="392">
        <v>2.3266</v>
      </c>
    </row>
    <row r="361" spans="1:3">
      <c r="A361" s="393">
        <v>41753</v>
      </c>
      <c r="B361" s="392">
        <v>0.60650000000000004</v>
      </c>
      <c r="C361" s="392">
        <v>2.3193000000000001</v>
      </c>
    </row>
    <row r="362" spans="1:3">
      <c r="A362" s="393">
        <v>41754</v>
      </c>
      <c r="B362" s="392">
        <v>0.59589999999999999</v>
      </c>
      <c r="C362" s="392">
        <v>2.3016999999999999</v>
      </c>
    </row>
    <row r="363" spans="1:3">
      <c r="A363" s="393">
        <v>41757</v>
      </c>
      <c r="B363" s="392">
        <v>0.58209999999999995</v>
      </c>
      <c r="C363" s="392">
        <v>2.2787999999999999</v>
      </c>
    </row>
    <row r="364" spans="1:3">
      <c r="A364" s="393">
        <v>41758</v>
      </c>
      <c r="B364" s="392">
        <v>0.59030000000000005</v>
      </c>
      <c r="C364" s="392">
        <v>2.2924000000000002</v>
      </c>
    </row>
    <row r="365" spans="1:3">
      <c r="A365" s="393">
        <v>41759</v>
      </c>
      <c r="B365" s="392">
        <v>0.5958</v>
      </c>
      <c r="C365" s="392">
        <v>2.3014999999999999</v>
      </c>
    </row>
    <row r="366" spans="1:3">
      <c r="A366" s="393">
        <v>41764</v>
      </c>
      <c r="B366" s="392">
        <v>0.60140000000000005</v>
      </c>
      <c r="C366" s="392">
        <v>2.3108</v>
      </c>
    </row>
    <row r="367" spans="1:3">
      <c r="A367" s="393">
        <v>41765</v>
      </c>
      <c r="B367" s="392">
        <v>0.6038</v>
      </c>
      <c r="C367" s="392">
        <v>2.3148</v>
      </c>
    </row>
    <row r="368" spans="1:3">
      <c r="A368" s="393">
        <v>41766</v>
      </c>
      <c r="B368" s="392">
        <v>0.59509999999999996</v>
      </c>
      <c r="C368" s="392">
        <v>2.3003999999999998</v>
      </c>
    </row>
    <row r="369" spans="1:3">
      <c r="A369" s="393">
        <v>41767</v>
      </c>
      <c r="B369" s="392">
        <v>0.59150000000000003</v>
      </c>
      <c r="C369" s="392">
        <v>2.2944</v>
      </c>
    </row>
    <row r="370" spans="1:3">
      <c r="A370" s="393">
        <v>41768</v>
      </c>
      <c r="B370" s="392">
        <v>0.58350000000000002</v>
      </c>
      <c r="C370" s="392">
        <v>2.2810999999999999</v>
      </c>
    </row>
    <row r="371" spans="1:3">
      <c r="A371" s="393">
        <v>41771</v>
      </c>
      <c r="B371" s="392">
        <v>0.58589999999999998</v>
      </c>
      <c r="C371" s="392">
        <v>2.2850999999999999</v>
      </c>
    </row>
    <row r="372" spans="1:3">
      <c r="A372" s="393">
        <v>41772</v>
      </c>
      <c r="B372" s="392">
        <v>0.58620000000000005</v>
      </c>
      <c r="C372" s="392">
        <v>2.2856000000000001</v>
      </c>
    </row>
    <row r="373" spans="1:3">
      <c r="A373" s="393">
        <v>41773</v>
      </c>
      <c r="B373" s="392">
        <v>0.58530000000000004</v>
      </c>
      <c r="C373" s="392">
        <v>2.2841</v>
      </c>
    </row>
    <row r="374" spans="1:3">
      <c r="A374" s="393">
        <v>41774</v>
      </c>
      <c r="B374" s="392">
        <v>0.57920000000000005</v>
      </c>
      <c r="C374" s="392">
        <v>2.274</v>
      </c>
    </row>
    <row r="375" spans="1:3">
      <c r="A375" s="393">
        <v>41775</v>
      </c>
      <c r="B375" s="392">
        <v>0.57520000000000004</v>
      </c>
      <c r="C375" s="392">
        <v>2.2673000000000001</v>
      </c>
    </row>
    <row r="376" spans="1:3">
      <c r="A376" s="393">
        <v>41778</v>
      </c>
      <c r="B376" s="392">
        <v>0.57289999999999996</v>
      </c>
      <c r="C376" s="392">
        <v>2.2635000000000001</v>
      </c>
    </row>
    <row r="377" spans="1:3">
      <c r="A377" s="393">
        <v>41779</v>
      </c>
      <c r="B377" s="392">
        <v>0.57509999999999994</v>
      </c>
      <c r="C377" s="392">
        <v>2.2671999999999999</v>
      </c>
    </row>
    <row r="378" spans="1:3">
      <c r="A378" s="393">
        <v>41780</v>
      </c>
      <c r="B378" s="392">
        <v>0.57940000000000003</v>
      </c>
      <c r="C378" s="392">
        <v>2.2743000000000002</v>
      </c>
    </row>
    <row r="379" spans="1:3">
      <c r="A379" s="393">
        <v>41781</v>
      </c>
      <c r="B379" s="392">
        <v>0.58279999999999998</v>
      </c>
      <c r="C379" s="392">
        <v>2.2799999999999998</v>
      </c>
    </row>
    <row r="380" spans="1:3">
      <c r="A380" s="393">
        <v>41782</v>
      </c>
      <c r="B380" s="392">
        <v>0.58730000000000004</v>
      </c>
      <c r="C380" s="392">
        <v>2.2873999999999999</v>
      </c>
    </row>
    <row r="381" spans="1:3">
      <c r="A381" s="393">
        <v>41785</v>
      </c>
      <c r="B381" s="392">
        <v>0.59160000000000001</v>
      </c>
      <c r="C381" s="392">
        <v>2.2946</v>
      </c>
    </row>
    <row r="382" spans="1:3">
      <c r="A382" s="393">
        <v>41786</v>
      </c>
      <c r="B382" s="392">
        <v>0.59130000000000005</v>
      </c>
      <c r="C382" s="392">
        <v>2.2940999999999998</v>
      </c>
    </row>
    <row r="383" spans="1:3">
      <c r="A383" s="393">
        <v>41787</v>
      </c>
      <c r="B383" s="392">
        <v>0.59709999999999996</v>
      </c>
      <c r="C383" s="392">
        <v>2.3037000000000001</v>
      </c>
    </row>
    <row r="384" spans="1:3">
      <c r="A384" s="393">
        <v>41788</v>
      </c>
      <c r="B384" s="392">
        <v>0.5927</v>
      </c>
      <c r="C384" s="392">
        <v>2.2964000000000002</v>
      </c>
    </row>
    <row r="385" spans="1:3">
      <c r="A385" s="393">
        <v>41789</v>
      </c>
      <c r="B385" s="392">
        <v>0.59460000000000002</v>
      </c>
      <c r="C385" s="392">
        <v>2.2995999999999999</v>
      </c>
    </row>
    <row r="386" spans="1:3">
      <c r="A386" s="393">
        <v>41793</v>
      </c>
      <c r="B386" s="392">
        <v>0.59509999999999996</v>
      </c>
      <c r="C386" s="392">
        <v>2.3003999999999998</v>
      </c>
    </row>
    <row r="387" spans="1:3">
      <c r="A387" s="393">
        <v>41794</v>
      </c>
      <c r="B387" s="392">
        <v>0.59140000000000004</v>
      </c>
      <c r="C387" s="392">
        <v>2.2942</v>
      </c>
    </row>
    <row r="388" spans="1:3">
      <c r="A388" s="393">
        <v>41795</v>
      </c>
      <c r="B388" s="392">
        <v>0.59930000000000005</v>
      </c>
      <c r="C388" s="392">
        <v>2.3073999999999999</v>
      </c>
    </row>
    <row r="389" spans="1:3">
      <c r="A389" s="393">
        <v>41796</v>
      </c>
      <c r="B389" s="392">
        <v>0.59670000000000001</v>
      </c>
      <c r="C389" s="392">
        <v>2.3029999999999999</v>
      </c>
    </row>
    <row r="390" spans="1:3">
      <c r="A390" s="393">
        <v>41799</v>
      </c>
      <c r="B390" s="392">
        <v>0.58960000000000001</v>
      </c>
      <c r="C390" s="392">
        <v>2.2911999999999999</v>
      </c>
    </row>
    <row r="391" spans="1:3">
      <c r="A391" s="393">
        <v>41800</v>
      </c>
      <c r="B391" s="392">
        <v>0.5958</v>
      </c>
      <c r="C391" s="392">
        <v>2.3014999999999999</v>
      </c>
    </row>
    <row r="392" spans="1:3">
      <c r="A392" s="393">
        <v>41801</v>
      </c>
      <c r="B392" s="392">
        <v>0.59850000000000003</v>
      </c>
      <c r="C392" s="392">
        <v>2.306</v>
      </c>
    </row>
    <row r="393" spans="1:3">
      <c r="A393" s="393">
        <v>41802</v>
      </c>
      <c r="B393" s="392">
        <v>0.5968</v>
      </c>
      <c r="C393" s="392">
        <v>2.3031999999999999</v>
      </c>
    </row>
    <row r="394" spans="1:3">
      <c r="A394" s="393">
        <v>41803</v>
      </c>
      <c r="B394" s="392">
        <v>0.60150000000000003</v>
      </c>
      <c r="C394" s="392">
        <v>2.3109999999999999</v>
      </c>
    </row>
    <row r="395" spans="1:3">
      <c r="A395" s="393">
        <v>41806</v>
      </c>
      <c r="B395" s="392">
        <v>0.60429999999999995</v>
      </c>
      <c r="C395" s="392">
        <v>2.3157000000000001</v>
      </c>
    </row>
    <row r="396" spans="1:3">
      <c r="A396" s="393">
        <v>41807</v>
      </c>
      <c r="B396" s="392">
        <v>0.59950000000000003</v>
      </c>
      <c r="C396" s="392">
        <v>2.3077000000000001</v>
      </c>
    </row>
    <row r="397" spans="1:3">
      <c r="A397" s="393">
        <v>41808</v>
      </c>
      <c r="B397" s="392">
        <v>0.59630000000000005</v>
      </c>
      <c r="C397" s="392">
        <v>2.3024</v>
      </c>
    </row>
    <row r="398" spans="1:3">
      <c r="A398" s="393">
        <v>41809</v>
      </c>
      <c r="B398" s="392">
        <v>0.58779999999999999</v>
      </c>
      <c r="C398" s="392">
        <v>2.2883</v>
      </c>
    </row>
    <row r="399" spans="1:3">
      <c r="A399" s="393">
        <v>41810</v>
      </c>
      <c r="B399" s="392">
        <v>0.58960000000000001</v>
      </c>
      <c r="C399" s="392">
        <v>2.2911999999999999</v>
      </c>
    </row>
    <row r="400" spans="1:3">
      <c r="A400" s="393">
        <v>41813</v>
      </c>
      <c r="B400" s="392">
        <v>0.59419999999999995</v>
      </c>
      <c r="C400" s="392">
        <v>2.2989000000000002</v>
      </c>
    </row>
    <row r="401" spans="1:3">
      <c r="A401" s="393">
        <v>41814</v>
      </c>
      <c r="B401" s="392">
        <v>0.59899999999999998</v>
      </c>
      <c r="C401" s="392">
        <v>2.3069000000000002</v>
      </c>
    </row>
    <row r="402" spans="1:3">
      <c r="A402" s="393">
        <v>41815</v>
      </c>
      <c r="B402" s="392">
        <v>0.59660000000000002</v>
      </c>
      <c r="C402" s="392">
        <v>2.3029000000000002</v>
      </c>
    </row>
    <row r="403" spans="1:3">
      <c r="A403" s="393">
        <v>41816</v>
      </c>
      <c r="B403" s="392">
        <v>0.60060000000000002</v>
      </c>
      <c r="C403" s="392">
        <v>2.3094999999999999</v>
      </c>
    </row>
    <row r="404" spans="1:3">
      <c r="A404" s="393">
        <v>41817</v>
      </c>
      <c r="B404" s="392">
        <v>0.60019999999999996</v>
      </c>
      <c r="C404" s="392">
        <v>2.3088000000000002</v>
      </c>
    </row>
    <row r="405" spans="1:3">
      <c r="A405" s="393">
        <v>41820</v>
      </c>
      <c r="B405" s="392">
        <v>0.60429999999999995</v>
      </c>
      <c r="C405" s="392">
        <v>2.3157000000000001</v>
      </c>
    </row>
    <row r="406" spans="1:3">
      <c r="A406" s="393">
        <v>41821</v>
      </c>
      <c r="B406" s="392">
        <v>0.60289999999999999</v>
      </c>
      <c r="C406" s="392">
        <v>2.3132999999999999</v>
      </c>
    </row>
    <row r="407" spans="1:3">
      <c r="A407" s="393">
        <v>41822</v>
      </c>
      <c r="B407" s="392">
        <v>0.60350000000000004</v>
      </c>
      <c r="C407" s="392">
        <v>2.3142999999999998</v>
      </c>
    </row>
    <row r="408" spans="1:3">
      <c r="A408" s="393">
        <v>41823</v>
      </c>
      <c r="B408" s="392">
        <v>0.60450000000000004</v>
      </c>
      <c r="C408" s="392">
        <v>2.3159999999999998</v>
      </c>
    </row>
    <row r="409" spans="1:3">
      <c r="A409" s="393">
        <v>41824</v>
      </c>
      <c r="B409" s="392">
        <v>0.60299999999999998</v>
      </c>
      <c r="C409" s="392">
        <v>2.3134999999999999</v>
      </c>
    </row>
    <row r="410" spans="1:3">
      <c r="A410" s="393">
        <v>41827</v>
      </c>
      <c r="B410" s="392">
        <v>0.60199999999999998</v>
      </c>
      <c r="C410" s="392">
        <v>2.3117999999999999</v>
      </c>
    </row>
    <row r="411" spans="1:3">
      <c r="A411" s="393">
        <v>41828</v>
      </c>
      <c r="B411" s="392">
        <v>0.60409999999999997</v>
      </c>
      <c r="C411" s="392">
        <v>2.3153000000000001</v>
      </c>
    </row>
    <row r="412" spans="1:3">
      <c r="A412" s="393">
        <v>41829</v>
      </c>
      <c r="B412" s="392">
        <v>0.59760000000000002</v>
      </c>
      <c r="C412" s="392">
        <v>2.3045</v>
      </c>
    </row>
    <row r="413" spans="1:3">
      <c r="A413" s="393">
        <v>41830</v>
      </c>
      <c r="B413" s="392">
        <v>0.59450000000000003</v>
      </c>
      <c r="C413" s="392">
        <v>2.2993999999999999</v>
      </c>
    </row>
    <row r="414" spans="1:3">
      <c r="A414" s="393">
        <v>41831</v>
      </c>
      <c r="B414" s="392">
        <v>0.60160000000000002</v>
      </c>
      <c r="C414" s="392">
        <v>2.3111999999999999</v>
      </c>
    </row>
    <row r="415" spans="1:3">
      <c r="A415" s="393">
        <v>41834</v>
      </c>
      <c r="B415" s="392">
        <v>0.60470000000000002</v>
      </c>
      <c r="C415" s="392">
        <v>2.3163</v>
      </c>
    </row>
    <row r="416" spans="1:3">
      <c r="A416" s="393">
        <v>41835</v>
      </c>
      <c r="B416" s="392">
        <v>0.59630000000000005</v>
      </c>
      <c r="C416" s="392">
        <v>2.3024</v>
      </c>
    </row>
    <row r="417" spans="1:3">
      <c r="A417" s="393">
        <v>41836</v>
      </c>
      <c r="B417" s="392">
        <v>0.58899999999999997</v>
      </c>
      <c r="C417" s="392">
        <v>2.2902999999999998</v>
      </c>
    </row>
    <row r="418" spans="1:3">
      <c r="A418" s="393">
        <v>41837</v>
      </c>
      <c r="B418" s="392">
        <v>0.58940000000000003</v>
      </c>
      <c r="C418" s="392">
        <v>2.2909000000000002</v>
      </c>
    </row>
    <row r="419" spans="1:3">
      <c r="A419" s="393">
        <v>41838</v>
      </c>
      <c r="B419" s="392">
        <v>0.58950000000000002</v>
      </c>
      <c r="C419" s="392">
        <v>2.2911000000000001</v>
      </c>
    </row>
    <row r="420" spans="1:3">
      <c r="A420" s="393">
        <v>41841</v>
      </c>
      <c r="B420" s="392">
        <v>0.58819999999999995</v>
      </c>
      <c r="C420" s="392">
        <v>2.2888999999999999</v>
      </c>
    </row>
    <row r="421" spans="1:3">
      <c r="A421" s="393">
        <v>41842</v>
      </c>
      <c r="B421" s="392">
        <v>0.59499999999999997</v>
      </c>
      <c r="C421" s="392">
        <v>2.3001999999999998</v>
      </c>
    </row>
    <row r="422" spans="1:3">
      <c r="A422" s="393">
        <v>41843</v>
      </c>
      <c r="B422" s="392">
        <v>0.58799999999999997</v>
      </c>
      <c r="C422" s="392">
        <v>2.2886000000000002</v>
      </c>
    </row>
    <row r="423" spans="1:3">
      <c r="A423" s="393">
        <v>41844</v>
      </c>
      <c r="B423" s="392">
        <v>0.5877</v>
      </c>
      <c r="C423" s="392">
        <v>2.2881</v>
      </c>
    </row>
    <row r="424" spans="1:3">
      <c r="A424" s="393">
        <v>41845</v>
      </c>
      <c r="B424" s="392">
        <v>0.59260000000000002</v>
      </c>
      <c r="C424" s="392">
        <v>2.2961999999999998</v>
      </c>
    </row>
    <row r="425" spans="1:3">
      <c r="A425" s="393">
        <v>41848</v>
      </c>
      <c r="B425" s="392">
        <v>0.60160000000000002</v>
      </c>
      <c r="C425" s="392">
        <v>2.3111999999999999</v>
      </c>
    </row>
    <row r="426" spans="1:3">
      <c r="A426" s="393">
        <v>41849</v>
      </c>
      <c r="B426" s="392">
        <v>0.60629999999999995</v>
      </c>
      <c r="C426" s="392">
        <v>2.319</v>
      </c>
    </row>
    <row r="427" spans="1:3">
      <c r="A427" s="393">
        <v>41850</v>
      </c>
      <c r="B427" s="392">
        <v>0.60919999999999996</v>
      </c>
      <c r="C427" s="392">
        <v>2.3237999999999999</v>
      </c>
    </row>
    <row r="428" spans="1:3">
      <c r="A428" s="393">
        <v>41851</v>
      </c>
      <c r="B428" s="392">
        <v>0.61019999999999996</v>
      </c>
      <c r="C428" s="392">
        <v>2.3254999999999999</v>
      </c>
    </row>
    <row r="429" spans="1:3">
      <c r="A429" s="393">
        <v>41852</v>
      </c>
      <c r="B429" s="392">
        <v>0.60329999999999995</v>
      </c>
      <c r="C429" s="392">
        <v>2.3140000000000001</v>
      </c>
    </row>
    <row r="430" spans="1:3">
      <c r="A430" s="393">
        <v>41855</v>
      </c>
      <c r="B430" s="392">
        <v>0.61029999999999995</v>
      </c>
      <c r="C430" s="392">
        <v>2.3256000000000001</v>
      </c>
    </row>
    <row r="431" spans="1:3">
      <c r="A431" s="393">
        <v>41856</v>
      </c>
      <c r="B431" s="392">
        <v>0.61499999999999999</v>
      </c>
      <c r="C431" s="392">
        <v>2.3334000000000001</v>
      </c>
    </row>
    <row r="432" spans="1:3">
      <c r="A432" s="393">
        <v>41857</v>
      </c>
      <c r="B432" s="392">
        <v>0.61850000000000005</v>
      </c>
      <c r="C432" s="392">
        <v>2.3391999999999999</v>
      </c>
    </row>
    <row r="433" spans="1:3">
      <c r="A433" s="393">
        <v>41858</v>
      </c>
      <c r="B433" s="392">
        <v>0.6169</v>
      </c>
      <c r="C433" s="392">
        <v>2.3365999999999998</v>
      </c>
    </row>
    <row r="434" spans="1:3">
      <c r="A434" s="393">
        <v>41859</v>
      </c>
      <c r="B434" s="392">
        <v>0.62060000000000004</v>
      </c>
      <c r="C434" s="392">
        <v>2.3426999999999998</v>
      </c>
    </row>
    <row r="435" spans="1:3">
      <c r="A435" s="393">
        <v>41862</v>
      </c>
      <c r="B435" s="392">
        <v>0.62819999999999998</v>
      </c>
      <c r="C435" s="392">
        <v>2.3553000000000002</v>
      </c>
    </row>
    <row r="436" spans="1:3">
      <c r="A436" s="393">
        <v>41863</v>
      </c>
      <c r="B436" s="392">
        <v>0.62749999999999995</v>
      </c>
      <c r="C436" s="392">
        <v>2.3542000000000001</v>
      </c>
    </row>
    <row r="437" spans="1:3">
      <c r="A437" s="393">
        <v>41864</v>
      </c>
      <c r="B437" s="392">
        <v>0.62439999999999996</v>
      </c>
      <c r="C437" s="392">
        <v>2.3490000000000002</v>
      </c>
    </row>
    <row r="438" spans="1:3">
      <c r="A438" s="393">
        <v>41865</v>
      </c>
      <c r="B438" s="392">
        <v>0.62209999999999999</v>
      </c>
      <c r="C438" s="392">
        <v>2.3452000000000002</v>
      </c>
    </row>
    <row r="439" spans="1:3">
      <c r="A439" s="393">
        <v>41866</v>
      </c>
      <c r="B439" s="392">
        <v>0.626</v>
      </c>
      <c r="C439" s="392">
        <v>2.3517000000000001</v>
      </c>
    </row>
    <row r="440" spans="1:3">
      <c r="A440" s="393">
        <v>41869</v>
      </c>
      <c r="B440" s="392">
        <v>0.63580000000000003</v>
      </c>
      <c r="C440" s="392">
        <v>2.3679999999999999</v>
      </c>
    </row>
    <row r="441" spans="1:3">
      <c r="A441" s="393">
        <v>41870</v>
      </c>
      <c r="B441" s="392">
        <v>0.63870000000000005</v>
      </c>
      <c r="C441" s="392">
        <v>2.3727999999999998</v>
      </c>
    </row>
    <row r="442" spans="1:3">
      <c r="A442" s="393">
        <v>41871</v>
      </c>
      <c r="B442" s="392">
        <v>0.63480000000000003</v>
      </c>
      <c r="C442" s="392">
        <v>2.3662999999999998</v>
      </c>
    </row>
    <row r="443" spans="1:3">
      <c r="A443" s="393">
        <v>41872</v>
      </c>
      <c r="B443" s="392">
        <v>0.63300000000000001</v>
      </c>
      <c r="C443" s="392">
        <v>2.3633000000000002</v>
      </c>
    </row>
    <row r="444" spans="1:3">
      <c r="A444" s="393">
        <v>41873</v>
      </c>
      <c r="B444" s="392">
        <v>0.63560000000000005</v>
      </c>
      <c r="C444" s="392">
        <v>2.3675999999999999</v>
      </c>
    </row>
    <row r="445" spans="1:3">
      <c r="A445" s="393">
        <v>41876</v>
      </c>
      <c r="B445" s="392">
        <v>0.63360000000000005</v>
      </c>
      <c r="C445" s="392">
        <v>2.3643000000000001</v>
      </c>
    </row>
    <row r="446" spans="1:3">
      <c r="A446" s="393">
        <v>41877</v>
      </c>
      <c r="B446" s="392">
        <v>0.62219999999999998</v>
      </c>
      <c r="C446" s="392">
        <v>2.3454000000000002</v>
      </c>
    </row>
    <row r="447" spans="1:3">
      <c r="A447" s="393">
        <v>41878</v>
      </c>
      <c r="B447" s="392">
        <v>0.62509999999999999</v>
      </c>
      <c r="C447" s="392">
        <v>2.3502000000000001</v>
      </c>
    </row>
    <row r="448" spans="1:3">
      <c r="A448" s="393">
        <v>41879</v>
      </c>
      <c r="B448" s="392">
        <v>0.62380000000000002</v>
      </c>
      <c r="C448" s="392">
        <v>2.3479999999999999</v>
      </c>
    </row>
    <row r="449" spans="1:3">
      <c r="A449" s="393">
        <v>41880</v>
      </c>
      <c r="B449" s="392">
        <v>0.62770000000000004</v>
      </c>
      <c r="C449" s="392">
        <v>2.3544999999999998</v>
      </c>
    </row>
    <row r="450" spans="1:3">
      <c r="A450" s="393">
        <v>41883</v>
      </c>
      <c r="B450" s="392">
        <v>0.63619999999999999</v>
      </c>
      <c r="C450" s="392">
        <v>2.3685999999999998</v>
      </c>
    </row>
    <row r="451" spans="1:3">
      <c r="A451" s="393">
        <v>41884</v>
      </c>
      <c r="B451" s="392">
        <v>0.64080000000000004</v>
      </c>
      <c r="C451" s="392">
        <v>2.3763000000000001</v>
      </c>
    </row>
    <row r="452" spans="1:3">
      <c r="A452" s="393">
        <v>41885</v>
      </c>
      <c r="B452" s="392">
        <v>0.64900000000000002</v>
      </c>
      <c r="C452" s="392">
        <v>2.3898999999999999</v>
      </c>
    </row>
    <row r="453" spans="1:3">
      <c r="A453" s="393">
        <v>41886</v>
      </c>
      <c r="B453" s="392">
        <v>0.65269999999999995</v>
      </c>
      <c r="C453" s="392">
        <v>2.3959999999999999</v>
      </c>
    </row>
    <row r="454" spans="1:3">
      <c r="A454" s="393">
        <v>41887</v>
      </c>
      <c r="B454" s="392">
        <v>0.6542</v>
      </c>
      <c r="C454" s="392">
        <v>2.3984999999999999</v>
      </c>
    </row>
    <row r="455" spans="1:3">
      <c r="A455" s="393">
        <v>41891</v>
      </c>
      <c r="B455" s="392">
        <v>0.65620000000000001</v>
      </c>
      <c r="C455" s="392">
        <v>2.4018000000000002</v>
      </c>
    </row>
    <row r="456" spans="1:3">
      <c r="A456" s="393">
        <v>41892</v>
      </c>
      <c r="B456" s="392">
        <v>0.65800000000000003</v>
      </c>
      <c r="C456" s="392">
        <v>2.4047999999999998</v>
      </c>
    </row>
    <row r="457" spans="1:3">
      <c r="A457" s="393">
        <v>41893</v>
      </c>
      <c r="B457" s="392">
        <v>0.65859999999999996</v>
      </c>
      <c r="C457" s="392">
        <v>2.4058000000000002</v>
      </c>
    </row>
    <row r="458" spans="1:3">
      <c r="A458" s="393">
        <v>41894</v>
      </c>
      <c r="B458" s="392">
        <v>0.66679999999999995</v>
      </c>
      <c r="C458" s="392">
        <v>2.4194</v>
      </c>
    </row>
    <row r="459" spans="1:3">
      <c r="A459" s="393">
        <v>41897</v>
      </c>
      <c r="B459" s="392">
        <v>0.67269999999999996</v>
      </c>
      <c r="C459" s="392">
        <v>2.4291999999999998</v>
      </c>
    </row>
    <row r="460" spans="1:3">
      <c r="A460" s="393">
        <v>41898</v>
      </c>
      <c r="B460" s="392">
        <v>0.64829999999999999</v>
      </c>
      <c r="C460" s="392">
        <v>2.3887</v>
      </c>
    </row>
    <row r="461" spans="1:3">
      <c r="A461" s="393">
        <v>41899</v>
      </c>
      <c r="B461" s="392">
        <v>0.65129999999999999</v>
      </c>
      <c r="C461" s="392">
        <v>2.3936999999999999</v>
      </c>
    </row>
    <row r="462" spans="1:3">
      <c r="A462" s="393">
        <v>41900</v>
      </c>
      <c r="B462" s="392">
        <v>0.65480000000000005</v>
      </c>
      <c r="C462" s="392">
        <v>2.3995000000000002</v>
      </c>
    </row>
    <row r="463" spans="1:3">
      <c r="A463" s="393">
        <v>41901</v>
      </c>
      <c r="B463" s="392">
        <v>0.65890000000000004</v>
      </c>
      <c r="C463" s="392">
        <v>2.4062999999999999</v>
      </c>
    </row>
    <row r="464" spans="1:3">
      <c r="A464" s="393">
        <v>41904</v>
      </c>
      <c r="B464" s="392">
        <v>0.65329999999999999</v>
      </c>
      <c r="C464" s="392">
        <v>2.3969999999999998</v>
      </c>
    </row>
    <row r="465" spans="1:3">
      <c r="A465" s="393">
        <v>41905</v>
      </c>
      <c r="B465" s="392">
        <v>0.65980000000000005</v>
      </c>
      <c r="C465" s="392">
        <v>2.4077999999999999</v>
      </c>
    </row>
    <row r="466" spans="1:3">
      <c r="A466" s="393">
        <v>41906</v>
      </c>
      <c r="B466" s="392">
        <v>0.6663</v>
      </c>
      <c r="C466" s="392">
        <v>2.4186000000000001</v>
      </c>
    </row>
    <row r="467" spans="1:3">
      <c r="A467" s="393">
        <v>41907</v>
      </c>
      <c r="B467" s="392">
        <v>0.66920000000000002</v>
      </c>
      <c r="C467" s="392">
        <v>2.4234</v>
      </c>
    </row>
    <row r="468" spans="1:3">
      <c r="A468" s="393">
        <v>41908</v>
      </c>
      <c r="B468" s="392">
        <v>0.67269999999999996</v>
      </c>
      <c r="C468" s="392">
        <v>2.4291999999999998</v>
      </c>
    </row>
    <row r="469" spans="1:3">
      <c r="A469" s="393">
        <v>41911</v>
      </c>
      <c r="B469" s="392">
        <v>0.67749999999999999</v>
      </c>
      <c r="C469" s="392">
        <v>2.4371999999999998</v>
      </c>
    </row>
    <row r="470" spans="1:3">
      <c r="A470" s="393">
        <v>41912</v>
      </c>
      <c r="B470" s="392">
        <v>0.67610000000000003</v>
      </c>
      <c r="C470" s="392">
        <v>2.4348999999999998</v>
      </c>
    </row>
    <row r="471" spans="1:3">
      <c r="A471" s="393">
        <v>41920</v>
      </c>
      <c r="B471" s="392">
        <v>0.68059999999999998</v>
      </c>
      <c r="C471" s="392">
        <v>2.4424000000000001</v>
      </c>
    </row>
    <row r="472" spans="1:3">
      <c r="A472" s="393">
        <v>41921</v>
      </c>
      <c r="B472" s="392">
        <v>0.68240000000000001</v>
      </c>
      <c r="C472" s="392">
        <v>2.4453999999999998</v>
      </c>
    </row>
    <row r="473" spans="1:3">
      <c r="A473" s="393">
        <v>41922</v>
      </c>
      <c r="B473" s="392">
        <v>0.67630000000000001</v>
      </c>
      <c r="C473" s="392">
        <v>2.4352</v>
      </c>
    </row>
    <row r="474" spans="1:3">
      <c r="A474" s="393">
        <v>41925</v>
      </c>
      <c r="B474" s="392">
        <v>0.67149999999999999</v>
      </c>
      <c r="C474" s="392">
        <v>2.4272</v>
      </c>
    </row>
    <row r="475" spans="1:3">
      <c r="A475" s="393">
        <v>41926</v>
      </c>
      <c r="B475" s="392">
        <v>0.66820000000000002</v>
      </c>
      <c r="C475" s="392">
        <v>2.4218000000000002</v>
      </c>
    </row>
    <row r="476" spans="1:3">
      <c r="A476" s="393">
        <v>41927</v>
      </c>
      <c r="B476" s="392">
        <v>0.67</v>
      </c>
      <c r="C476" s="392">
        <v>2.4247999999999998</v>
      </c>
    </row>
    <row r="477" spans="1:3">
      <c r="A477" s="393">
        <v>41928</v>
      </c>
      <c r="B477" s="392">
        <v>0.66339999999999999</v>
      </c>
      <c r="C477" s="392">
        <v>2.4138000000000002</v>
      </c>
    </row>
    <row r="478" spans="1:3">
      <c r="A478" s="393">
        <v>41929</v>
      </c>
      <c r="B478" s="392">
        <v>0.65300000000000002</v>
      </c>
      <c r="C478" s="392">
        <v>2.3965000000000001</v>
      </c>
    </row>
    <row r="479" spans="1:3">
      <c r="A479" s="393">
        <v>41932</v>
      </c>
      <c r="B479" s="392">
        <v>0.6633</v>
      </c>
      <c r="C479" s="392">
        <v>2.4136000000000002</v>
      </c>
    </row>
    <row r="480" spans="1:3">
      <c r="A480" s="393">
        <v>41933</v>
      </c>
      <c r="B480" s="392">
        <v>0.66020000000000001</v>
      </c>
      <c r="C480" s="392">
        <v>2.4085000000000001</v>
      </c>
    </row>
    <row r="481" spans="1:3">
      <c r="A481" s="393">
        <v>41934</v>
      </c>
      <c r="B481" s="392">
        <v>0.65239999999999998</v>
      </c>
      <c r="C481" s="392">
        <v>2.3955000000000002</v>
      </c>
    </row>
    <row r="482" spans="1:3">
      <c r="A482" s="393">
        <v>41935</v>
      </c>
      <c r="B482" s="392">
        <v>0.63790000000000002</v>
      </c>
      <c r="C482" s="392">
        <v>2.3715000000000002</v>
      </c>
    </row>
    <row r="483" spans="1:3">
      <c r="A483" s="393">
        <v>41936</v>
      </c>
      <c r="B483" s="392">
        <v>0.64149999999999996</v>
      </c>
      <c r="C483" s="392">
        <v>2.3774000000000002</v>
      </c>
    </row>
    <row r="484" spans="1:3">
      <c r="A484" s="393">
        <v>41939</v>
      </c>
      <c r="B484" s="392">
        <v>0.6502</v>
      </c>
      <c r="C484" s="392">
        <v>2.3919000000000001</v>
      </c>
    </row>
    <row r="485" spans="1:3">
      <c r="A485" s="393">
        <v>41940</v>
      </c>
      <c r="B485" s="392">
        <v>0.66379999999999995</v>
      </c>
      <c r="C485" s="392">
        <v>2.4144999999999999</v>
      </c>
    </row>
    <row r="486" spans="1:3">
      <c r="A486" s="393">
        <v>41941</v>
      </c>
      <c r="B486" s="392">
        <v>0.67069999999999996</v>
      </c>
      <c r="C486" s="392">
        <v>2.4258999999999999</v>
      </c>
    </row>
    <row r="487" spans="1:3">
      <c r="A487" s="393">
        <v>41942</v>
      </c>
      <c r="B487" s="392">
        <v>0.66790000000000005</v>
      </c>
      <c r="C487" s="392">
        <v>2.4213</v>
      </c>
    </row>
    <row r="488" spans="1:3">
      <c r="A488" s="393">
        <v>41943</v>
      </c>
      <c r="B488" s="392">
        <v>0.66180000000000005</v>
      </c>
      <c r="C488" s="392">
        <v>2.4110999999999998</v>
      </c>
    </row>
    <row r="489" spans="1:3">
      <c r="A489" s="393">
        <v>41946</v>
      </c>
      <c r="B489" s="392">
        <v>0.66410000000000002</v>
      </c>
      <c r="C489" s="392">
        <v>2.415</v>
      </c>
    </row>
    <row r="490" spans="1:3">
      <c r="A490" s="393">
        <v>41947</v>
      </c>
      <c r="B490" s="392">
        <v>0.65869999999999995</v>
      </c>
      <c r="C490" s="392">
        <v>2.4060000000000001</v>
      </c>
    </row>
    <row r="491" spans="1:3">
      <c r="A491" s="393">
        <v>41948</v>
      </c>
      <c r="B491" s="392">
        <v>0.65610000000000002</v>
      </c>
      <c r="C491" s="392">
        <v>2.4016999999999999</v>
      </c>
    </row>
    <row r="492" spans="1:3">
      <c r="A492" s="393">
        <v>41949</v>
      </c>
      <c r="B492" s="392">
        <v>0.66469999999999996</v>
      </c>
      <c r="C492" s="392">
        <v>2.4159999999999999</v>
      </c>
    </row>
    <row r="493" spans="1:3">
      <c r="A493" s="393">
        <v>41950</v>
      </c>
      <c r="B493" s="392">
        <v>0.66180000000000005</v>
      </c>
      <c r="C493" s="392">
        <v>2.4110999999999998</v>
      </c>
    </row>
    <row r="494" spans="1:3">
      <c r="A494" s="393">
        <v>41953</v>
      </c>
      <c r="B494" s="392">
        <v>0.66279999999999994</v>
      </c>
      <c r="C494" s="392">
        <v>2.4127999999999998</v>
      </c>
    </row>
    <row r="495" spans="1:3">
      <c r="A495" s="393">
        <v>41954</v>
      </c>
      <c r="B495" s="392">
        <v>0.63990000000000002</v>
      </c>
      <c r="C495" s="392">
        <v>2.3748</v>
      </c>
    </row>
    <row r="496" spans="1:3">
      <c r="A496" s="393">
        <v>41955</v>
      </c>
      <c r="B496" s="392">
        <v>0.64910000000000001</v>
      </c>
      <c r="C496" s="392">
        <v>2.3900999999999999</v>
      </c>
    </row>
    <row r="497" spans="1:3">
      <c r="A497" s="393">
        <v>41956</v>
      </c>
      <c r="B497" s="392">
        <v>0.64229999999999998</v>
      </c>
      <c r="C497" s="392">
        <v>2.3788</v>
      </c>
    </row>
    <row r="498" spans="1:3">
      <c r="A498" s="393">
        <v>41957</v>
      </c>
      <c r="B498" s="392">
        <v>0.64119999999999999</v>
      </c>
      <c r="C498" s="392">
        <v>2.3769</v>
      </c>
    </row>
    <row r="499" spans="1:3">
      <c r="A499" s="393">
        <v>41960</v>
      </c>
      <c r="B499" s="392">
        <v>0.65110000000000001</v>
      </c>
      <c r="C499" s="392">
        <v>2.3934000000000002</v>
      </c>
    </row>
    <row r="500" spans="1:3">
      <c r="A500" s="393">
        <v>41961</v>
      </c>
      <c r="B500" s="392">
        <v>0.64980000000000004</v>
      </c>
      <c r="C500" s="392">
        <v>2.3912</v>
      </c>
    </row>
    <row r="501" spans="1:3">
      <c r="A501" s="393">
        <v>41962</v>
      </c>
      <c r="B501" s="392">
        <v>0.65680000000000005</v>
      </c>
      <c r="C501" s="392">
        <v>2.4028</v>
      </c>
    </row>
    <row r="502" spans="1:3">
      <c r="A502" s="393">
        <v>41963</v>
      </c>
      <c r="B502" s="392">
        <v>0.65629999999999999</v>
      </c>
      <c r="C502" s="392">
        <v>2.4020000000000001</v>
      </c>
    </row>
    <row r="503" spans="1:3">
      <c r="A503" s="393">
        <v>41964</v>
      </c>
      <c r="B503" s="392">
        <v>0.66200000000000003</v>
      </c>
      <c r="C503" s="392">
        <v>2.4115000000000002</v>
      </c>
    </row>
    <row r="504" spans="1:3">
      <c r="A504" s="393">
        <v>41967</v>
      </c>
      <c r="B504" s="392">
        <v>0.66639999999999999</v>
      </c>
      <c r="C504" s="392">
        <v>2.4188000000000001</v>
      </c>
    </row>
    <row r="505" spans="1:3">
      <c r="A505" s="393">
        <v>41968</v>
      </c>
      <c r="B505" s="392">
        <v>0.67820000000000003</v>
      </c>
      <c r="C505" s="392">
        <v>2.4384000000000001</v>
      </c>
    </row>
    <row r="506" spans="1:3">
      <c r="A506" s="393">
        <v>41969</v>
      </c>
      <c r="B506" s="392">
        <v>0.68440000000000001</v>
      </c>
      <c r="C506" s="392">
        <v>2.4487000000000001</v>
      </c>
    </row>
    <row r="507" spans="1:3">
      <c r="A507" s="393">
        <v>41970</v>
      </c>
      <c r="B507" s="392">
        <v>0.68789999999999996</v>
      </c>
      <c r="C507" s="392">
        <v>2.4544999999999999</v>
      </c>
    </row>
    <row r="508" spans="1:3">
      <c r="A508" s="393">
        <v>41971</v>
      </c>
      <c r="B508" s="392">
        <v>0.68759999999999999</v>
      </c>
      <c r="C508" s="392">
        <v>2.4540000000000002</v>
      </c>
    </row>
    <row r="509" spans="1:3">
      <c r="A509" s="393">
        <v>41974</v>
      </c>
      <c r="B509" s="392">
        <v>0.67559999999999998</v>
      </c>
      <c r="C509" s="392">
        <v>2.4340999999999999</v>
      </c>
    </row>
    <row r="510" spans="1:3">
      <c r="A510" s="393">
        <v>41975</v>
      </c>
      <c r="B510" s="392">
        <v>0.68430000000000002</v>
      </c>
      <c r="C510" s="392">
        <v>2.4485000000000001</v>
      </c>
    </row>
    <row r="511" spans="1:3">
      <c r="A511" s="393">
        <v>41976</v>
      </c>
      <c r="B511" s="392">
        <v>0.68300000000000005</v>
      </c>
      <c r="C511" s="392">
        <v>2.4462999999999999</v>
      </c>
    </row>
    <row r="512" spans="1:3">
      <c r="A512" s="393">
        <v>41977</v>
      </c>
      <c r="B512" s="392">
        <v>0.71150000000000002</v>
      </c>
      <c r="C512" s="392">
        <v>2.4937</v>
      </c>
    </row>
    <row r="513" spans="1:3">
      <c r="A513" s="393">
        <v>41978</v>
      </c>
      <c r="B513" s="392">
        <v>0.70150000000000001</v>
      </c>
      <c r="C513" s="392">
        <v>2.4771000000000001</v>
      </c>
    </row>
    <row r="514" spans="1:3">
      <c r="A514" s="393">
        <v>41981</v>
      </c>
      <c r="B514" s="392">
        <v>0.71220000000000006</v>
      </c>
      <c r="C514" s="392">
        <v>2.4948000000000001</v>
      </c>
    </row>
    <row r="515" spans="1:3">
      <c r="A515" s="393">
        <v>41982</v>
      </c>
      <c r="B515" s="392">
        <v>0.66239999999999999</v>
      </c>
      <c r="C515" s="392">
        <v>2.4121000000000001</v>
      </c>
    </row>
    <row r="516" spans="1:3">
      <c r="A516" s="393">
        <v>41983</v>
      </c>
      <c r="B516" s="392">
        <v>0.69069999999999998</v>
      </c>
      <c r="C516" s="392">
        <v>2.4590999999999998</v>
      </c>
    </row>
    <row r="517" spans="1:3">
      <c r="A517" s="393">
        <v>41984</v>
      </c>
      <c r="B517" s="392">
        <v>0.68959999999999999</v>
      </c>
      <c r="C517" s="392">
        <v>2.4573</v>
      </c>
    </row>
    <row r="518" spans="1:3">
      <c r="A518" s="393">
        <v>41985</v>
      </c>
      <c r="B518" s="392">
        <v>0.69079999999999997</v>
      </c>
      <c r="C518" s="392">
        <v>2.4592999999999998</v>
      </c>
    </row>
    <row r="519" spans="1:3">
      <c r="A519" s="393">
        <v>41988</v>
      </c>
      <c r="B519" s="392">
        <v>0.6895</v>
      </c>
      <c r="C519" s="392">
        <v>2.4571000000000001</v>
      </c>
    </row>
    <row r="520" spans="1:3">
      <c r="A520" s="393">
        <v>41989</v>
      </c>
      <c r="B520" s="392">
        <v>0.7097</v>
      </c>
      <c r="C520" s="392">
        <v>2.4906999999999999</v>
      </c>
    </row>
    <row r="521" spans="1:3">
      <c r="A521" s="393">
        <v>41990</v>
      </c>
      <c r="B521" s="392">
        <v>0.7339</v>
      </c>
      <c r="C521" s="392">
        <v>2.5308999999999999</v>
      </c>
    </row>
    <row r="522" spans="1:3">
      <c r="A522" s="393">
        <v>41991</v>
      </c>
      <c r="B522" s="392">
        <v>0.72689999999999999</v>
      </c>
      <c r="C522" s="392">
        <v>2.5192000000000001</v>
      </c>
    </row>
    <row r="523" spans="1:3">
      <c r="A523" s="393">
        <v>41992</v>
      </c>
      <c r="B523" s="392">
        <v>0.72740000000000005</v>
      </c>
      <c r="C523" s="392">
        <v>2.5200999999999998</v>
      </c>
    </row>
    <row r="524" spans="1:3">
      <c r="A524" s="393">
        <v>41995</v>
      </c>
      <c r="B524" s="392">
        <v>0.71789999999999998</v>
      </c>
      <c r="C524" s="392">
        <v>2.5043000000000002</v>
      </c>
    </row>
    <row r="525" spans="1:3">
      <c r="A525" s="393">
        <v>41996</v>
      </c>
      <c r="B525" s="392">
        <v>0.70660000000000001</v>
      </c>
      <c r="C525" s="392">
        <v>2.4855</v>
      </c>
    </row>
    <row r="526" spans="1:3">
      <c r="A526" s="393">
        <v>41997</v>
      </c>
      <c r="B526" s="392">
        <v>0.68500000000000005</v>
      </c>
      <c r="C526" s="392">
        <v>2.4497</v>
      </c>
    </row>
    <row r="527" spans="1:3">
      <c r="A527" s="393">
        <v>41998</v>
      </c>
      <c r="B527" s="392">
        <v>0.71050000000000002</v>
      </c>
      <c r="C527" s="392">
        <v>2.492</v>
      </c>
    </row>
    <row r="528" spans="1:3">
      <c r="A528" s="393">
        <v>41999</v>
      </c>
      <c r="B528" s="392">
        <v>0.73350000000000004</v>
      </c>
      <c r="C528" s="392">
        <v>2.5301999999999998</v>
      </c>
    </row>
    <row r="529" spans="1:3">
      <c r="A529" s="393">
        <v>42002</v>
      </c>
      <c r="B529" s="392">
        <v>0.73839999999999995</v>
      </c>
      <c r="C529" s="392">
        <v>2.5383</v>
      </c>
    </row>
    <row r="530" spans="1:3">
      <c r="A530" s="393">
        <v>42003</v>
      </c>
      <c r="B530" s="392">
        <v>0.74139999999999995</v>
      </c>
      <c r="C530" s="392">
        <v>2.5432999999999999</v>
      </c>
    </row>
    <row r="531" spans="1:3">
      <c r="A531" s="393">
        <v>42004</v>
      </c>
      <c r="B531" s="392">
        <v>0.75819999999999999</v>
      </c>
      <c r="C531" s="392">
        <v>2.5712000000000002</v>
      </c>
    </row>
    <row r="532" spans="1:3">
      <c r="A532" s="393">
        <v>42009</v>
      </c>
      <c r="B532" s="392">
        <v>0.77159999999999995</v>
      </c>
      <c r="C532" s="392">
        <v>2.5935000000000001</v>
      </c>
    </row>
    <row r="533" spans="1:3">
      <c r="A533" s="393">
        <v>42010</v>
      </c>
      <c r="B533" s="392">
        <v>0.76900000000000002</v>
      </c>
      <c r="C533" s="392">
        <v>2.5891999999999999</v>
      </c>
    </row>
    <row r="534" spans="1:3">
      <c r="A534" s="393">
        <v>42011</v>
      </c>
      <c r="B534" s="392">
        <v>0.76970000000000005</v>
      </c>
      <c r="C534" s="392">
        <v>2.5903</v>
      </c>
    </row>
    <row r="535" spans="1:3">
      <c r="A535" s="393">
        <v>42012</v>
      </c>
      <c r="B535" s="392">
        <v>0.75390000000000001</v>
      </c>
      <c r="C535" s="392">
        <v>2.5640999999999998</v>
      </c>
    </row>
    <row r="536" spans="1:3">
      <c r="A536" s="393">
        <v>42013</v>
      </c>
      <c r="B536" s="392">
        <v>0.75690000000000002</v>
      </c>
      <c r="C536" s="392">
        <v>2.5691000000000002</v>
      </c>
    </row>
    <row r="537" spans="1:3">
      <c r="A537" s="393">
        <v>42016</v>
      </c>
      <c r="B537" s="392">
        <v>0.75580000000000003</v>
      </c>
      <c r="C537" s="392">
        <v>2.5672000000000001</v>
      </c>
    </row>
    <row r="538" spans="1:3">
      <c r="A538" s="393">
        <v>42017</v>
      </c>
      <c r="B538" s="392">
        <v>0.75639999999999996</v>
      </c>
      <c r="C538" s="392">
        <v>2.5682</v>
      </c>
    </row>
    <row r="539" spans="1:3">
      <c r="A539" s="393">
        <v>42018</v>
      </c>
      <c r="B539" s="392">
        <v>0.75439999999999996</v>
      </c>
      <c r="C539" s="392">
        <v>2.5649000000000002</v>
      </c>
    </row>
    <row r="540" spans="1:3">
      <c r="A540" s="393">
        <v>42019</v>
      </c>
      <c r="B540" s="392">
        <v>0.7671</v>
      </c>
      <c r="C540" s="392">
        <v>2.5859999999999999</v>
      </c>
    </row>
    <row r="541" spans="1:3">
      <c r="A541" s="393">
        <v>42020</v>
      </c>
      <c r="B541" s="392">
        <v>0.74729999999999996</v>
      </c>
      <c r="C541" s="392">
        <v>2.6029</v>
      </c>
    </row>
    <row r="542" spans="1:3">
      <c r="A542" s="393">
        <v>42023</v>
      </c>
      <c r="B542" s="392">
        <v>0.71479999999999999</v>
      </c>
      <c r="C542" s="392">
        <v>2.5489999999999999</v>
      </c>
    </row>
    <row r="543" spans="1:3">
      <c r="A543" s="393">
        <v>42024</v>
      </c>
      <c r="B543" s="392">
        <v>0.73350000000000004</v>
      </c>
      <c r="C543" s="392">
        <v>2.58</v>
      </c>
    </row>
    <row r="544" spans="1:3">
      <c r="A544" s="393">
        <v>42025</v>
      </c>
      <c r="B544" s="392">
        <v>0.749</v>
      </c>
      <c r="C544" s="392">
        <v>2.6057999999999999</v>
      </c>
    </row>
    <row r="545" spans="1:3">
      <c r="A545" s="393">
        <v>42026</v>
      </c>
      <c r="B545" s="392">
        <v>0.75119999999999998</v>
      </c>
      <c r="C545" s="392">
        <v>2.6093999999999999</v>
      </c>
    </row>
    <row r="546" spans="1:3">
      <c r="A546" s="393">
        <v>42027</v>
      </c>
      <c r="B546" s="392">
        <v>0.74750000000000005</v>
      </c>
      <c r="C546" s="392">
        <v>2.6032999999999999</v>
      </c>
    </row>
    <row r="547" spans="1:3">
      <c r="A547" s="393">
        <v>42030</v>
      </c>
      <c r="B547" s="392">
        <v>0.75749999999999995</v>
      </c>
      <c r="C547" s="392">
        <v>2.6198999999999999</v>
      </c>
    </row>
    <row r="548" spans="1:3">
      <c r="A548" s="393">
        <v>42031</v>
      </c>
      <c r="B548" s="392">
        <v>0.75649999999999995</v>
      </c>
      <c r="C548" s="392">
        <v>2.6181999999999999</v>
      </c>
    </row>
    <row r="549" spans="1:3">
      <c r="A549" s="393">
        <v>42032</v>
      </c>
      <c r="B549" s="392">
        <v>0.74970000000000003</v>
      </c>
      <c r="C549" s="392">
        <v>2.6069</v>
      </c>
    </row>
    <row r="550" spans="1:3">
      <c r="A550" s="393">
        <v>42033</v>
      </c>
      <c r="B550" s="392">
        <v>0.74490000000000001</v>
      </c>
      <c r="C550" s="392">
        <v>2.5990000000000002</v>
      </c>
    </row>
    <row r="551" spans="1:3">
      <c r="A551" s="393">
        <v>42034</v>
      </c>
      <c r="B551" s="392">
        <v>0.73499999999999999</v>
      </c>
      <c r="C551" s="392">
        <v>2.5825</v>
      </c>
    </row>
    <row r="552" spans="1:3">
      <c r="A552" s="393">
        <v>42037</v>
      </c>
      <c r="B552" s="392">
        <v>0.7399</v>
      </c>
      <c r="C552" s="392">
        <v>2.5907</v>
      </c>
    </row>
    <row r="553" spans="1:3">
      <c r="A553" s="393">
        <v>42038</v>
      </c>
      <c r="B553" s="392">
        <v>0.75360000000000005</v>
      </c>
      <c r="C553" s="392">
        <v>2.6133999999999999</v>
      </c>
    </row>
    <row r="554" spans="1:3">
      <c r="A554" s="393">
        <v>42039</v>
      </c>
      <c r="B554" s="392">
        <v>0.75270000000000004</v>
      </c>
      <c r="C554" s="392">
        <v>2.6118999999999999</v>
      </c>
    </row>
    <row r="555" spans="1:3">
      <c r="A555" s="393">
        <v>42040</v>
      </c>
      <c r="B555" s="392">
        <v>0.75019999999999998</v>
      </c>
      <c r="C555" s="392">
        <v>2.6078000000000001</v>
      </c>
    </row>
    <row r="556" spans="1:3">
      <c r="A556" s="393">
        <v>42041</v>
      </c>
      <c r="B556" s="392">
        <v>0.73370000000000002</v>
      </c>
      <c r="C556" s="392">
        <v>2.5804</v>
      </c>
    </row>
    <row r="557" spans="1:3">
      <c r="A557" s="393">
        <v>42044</v>
      </c>
      <c r="B557" s="392">
        <v>0.73119999999999996</v>
      </c>
      <c r="C557" s="392">
        <v>2.5762</v>
      </c>
    </row>
    <row r="558" spans="1:3">
      <c r="A558" s="393">
        <v>42045</v>
      </c>
      <c r="B558" s="392">
        <v>0.74319999999999997</v>
      </c>
      <c r="C558" s="392">
        <v>2.5960999999999999</v>
      </c>
    </row>
    <row r="559" spans="1:3">
      <c r="A559" s="393">
        <v>42046</v>
      </c>
      <c r="B559" s="392">
        <v>0.76119999999999999</v>
      </c>
      <c r="C559" s="392">
        <v>2.6259999999999999</v>
      </c>
    </row>
    <row r="560" spans="1:3">
      <c r="A560" s="393">
        <v>42047</v>
      </c>
      <c r="B560" s="392">
        <v>0.77129999999999999</v>
      </c>
      <c r="C560" s="392">
        <v>2.6427999999999998</v>
      </c>
    </row>
    <row r="561" spans="1:3">
      <c r="A561" s="393">
        <v>42048</v>
      </c>
      <c r="B561" s="392">
        <v>0.77949999999999997</v>
      </c>
      <c r="C561" s="392">
        <v>2.6564000000000001</v>
      </c>
    </row>
    <row r="562" spans="1:3">
      <c r="A562" s="393">
        <v>42051</v>
      </c>
      <c r="B562" s="392">
        <v>0.79949999999999999</v>
      </c>
      <c r="C562" s="392">
        <v>2.6896</v>
      </c>
    </row>
    <row r="563" spans="1:3">
      <c r="A563" s="393">
        <v>42052</v>
      </c>
      <c r="B563" s="392">
        <v>0.80330000000000001</v>
      </c>
      <c r="C563" s="392">
        <v>2.6959</v>
      </c>
    </row>
    <row r="564" spans="1:3">
      <c r="A564" s="393">
        <v>42060</v>
      </c>
      <c r="B564" s="392">
        <v>0.78759999999999997</v>
      </c>
      <c r="C564" s="392">
        <v>2.6699000000000002</v>
      </c>
    </row>
    <row r="565" spans="1:3">
      <c r="A565" s="393">
        <v>42061</v>
      </c>
      <c r="B565" s="392">
        <v>0.78859999999999997</v>
      </c>
      <c r="C565" s="392">
        <v>2.6715</v>
      </c>
    </row>
    <row r="566" spans="1:3">
      <c r="A566" s="393">
        <v>42062</v>
      </c>
      <c r="B566" s="392">
        <v>0.79669999999999996</v>
      </c>
      <c r="C566" s="392">
        <v>2.6850000000000001</v>
      </c>
    </row>
    <row r="567" spans="1:3">
      <c r="A567" s="393">
        <v>42065</v>
      </c>
      <c r="B567" s="392">
        <v>0.8155</v>
      </c>
      <c r="C567" s="392">
        <v>2.7162000000000002</v>
      </c>
    </row>
    <row r="568" spans="1:3">
      <c r="A568" s="393">
        <v>42066</v>
      </c>
      <c r="B568" s="392">
        <v>0.80769999999999997</v>
      </c>
      <c r="C568" s="392">
        <v>2.7031999999999998</v>
      </c>
    </row>
    <row r="569" spans="1:3">
      <c r="A569" s="393">
        <v>42067</v>
      </c>
      <c r="B569" s="392">
        <v>0.81499999999999995</v>
      </c>
      <c r="C569" s="392">
        <v>2.7153999999999998</v>
      </c>
    </row>
    <row r="570" spans="1:3">
      <c r="A570" s="393">
        <v>42068</v>
      </c>
      <c r="B570" s="392">
        <v>0.81299999999999994</v>
      </c>
      <c r="C570" s="392">
        <v>2.7120000000000002</v>
      </c>
    </row>
    <row r="571" spans="1:3">
      <c r="A571" s="393">
        <v>42069</v>
      </c>
      <c r="B571" s="392">
        <v>0.80100000000000005</v>
      </c>
      <c r="C571" s="392">
        <v>2.6920999999999999</v>
      </c>
    </row>
    <row r="572" spans="1:3">
      <c r="A572" s="393">
        <v>42072</v>
      </c>
      <c r="B572" s="392">
        <v>0.81459999999999999</v>
      </c>
      <c r="C572" s="392">
        <v>2.7147000000000001</v>
      </c>
    </row>
    <row r="573" spans="1:3">
      <c r="A573" s="393">
        <v>42073</v>
      </c>
      <c r="B573" s="392">
        <v>0.82340000000000002</v>
      </c>
      <c r="C573" s="392">
        <v>2.7292999999999998</v>
      </c>
    </row>
    <row r="574" spans="1:3">
      <c r="A574" s="393">
        <v>42074</v>
      </c>
      <c r="B574" s="392">
        <v>0.82050000000000001</v>
      </c>
      <c r="C574" s="392">
        <v>2.7244999999999999</v>
      </c>
    </row>
    <row r="575" spans="1:3">
      <c r="A575" s="393">
        <v>42075</v>
      </c>
      <c r="B575" s="392">
        <v>0.82230000000000003</v>
      </c>
      <c r="C575" s="392">
        <v>2.7275</v>
      </c>
    </row>
    <row r="576" spans="1:3">
      <c r="A576" s="393">
        <v>42076</v>
      </c>
      <c r="B576" s="392">
        <v>0.83609999999999995</v>
      </c>
      <c r="C576" s="392">
        <v>2.7504</v>
      </c>
    </row>
    <row r="577" spans="1:3">
      <c r="A577" s="393">
        <v>42079</v>
      </c>
      <c r="B577" s="392">
        <v>0.87050000000000005</v>
      </c>
      <c r="C577" s="392">
        <v>2.8075000000000001</v>
      </c>
    </row>
    <row r="578" spans="1:3">
      <c r="A578" s="393">
        <v>42080</v>
      </c>
      <c r="B578" s="392">
        <v>0.87229999999999996</v>
      </c>
      <c r="C578" s="392">
        <v>2.8105000000000002</v>
      </c>
    </row>
    <row r="579" spans="1:3">
      <c r="A579" s="393">
        <v>42081</v>
      </c>
      <c r="B579" s="392">
        <v>0.88419999999999999</v>
      </c>
      <c r="C579" s="392">
        <v>2.8302999999999998</v>
      </c>
    </row>
    <row r="580" spans="1:3">
      <c r="A580" s="393">
        <v>42082</v>
      </c>
      <c r="B580" s="392">
        <v>0.88600000000000001</v>
      </c>
      <c r="C580" s="392">
        <v>2.8332999999999999</v>
      </c>
    </row>
    <row r="581" spans="1:3">
      <c r="A581" s="393">
        <v>42083</v>
      </c>
      <c r="B581" s="392">
        <v>0.89739999999999998</v>
      </c>
      <c r="C581" s="392">
        <v>2.8521999999999998</v>
      </c>
    </row>
    <row r="582" spans="1:3">
      <c r="A582" s="393">
        <v>42086</v>
      </c>
      <c r="B582" s="392">
        <v>0.92220000000000002</v>
      </c>
      <c r="C582" s="392">
        <v>2.8934000000000002</v>
      </c>
    </row>
    <row r="583" spans="1:3">
      <c r="A583" s="393">
        <v>42087</v>
      </c>
      <c r="B583" s="392">
        <v>0.92730000000000001</v>
      </c>
      <c r="C583" s="392">
        <v>2.9018000000000002</v>
      </c>
    </row>
    <row r="584" spans="1:3">
      <c r="A584" s="393">
        <v>42088</v>
      </c>
      <c r="B584" s="392">
        <v>0.9405</v>
      </c>
      <c r="C584" s="392">
        <v>2.9238</v>
      </c>
    </row>
    <row r="585" spans="1:3">
      <c r="A585" s="393">
        <v>42089</v>
      </c>
      <c r="B585" s="392">
        <v>0.91810000000000003</v>
      </c>
      <c r="C585" s="392">
        <v>2.8866000000000001</v>
      </c>
    </row>
    <row r="586" spans="1:3">
      <c r="A586" s="393">
        <v>42090</v>
      </c>
      <c r="B586" s="392">
        <v>0.93179999999999996</v>
      </c>
      <c r="C586" s="392">
        <v>2.9093</v>
      </c>
    </row>
    <row r="587" spans="1:3">
      <c r="A587" s="393">
        <v>42093</v>
      </c>
      <c r="B587" s="392">
        <v>0.9385</v>
      </c>
      <c r="C587" s="392">
        <v>2.9203999999999999</v>
      </c>
    </row>
    <row r="588" spans="1:3">
      <c r="A588" s="393">
        <v>42094</v>
      </c>
      <c r="B588" s="392">
        <v>0.94650000000000001</v>
      </c>
      <c r="C588" s="392">
        <v>2.9337</v>
      </c>
    </row>
    <row r="589" spans="1:3">
      <c r="A589" s="393">
        <v>42095</v>
      </c>
      <c r="B589" s="392">
        <v>0.97560000000000002</v>
      </c>
      <c r="C589" s="392">
        <v>2.9821</v>
      </c>
    </row>
    <row r="590" spans="1:3">
      <c r="A590" s="393">
        <v>42096</v>
      </c>
      <c r="B590" s="392">
        <v>0.98970000000000002</v>
      </c>
      <c r="C590" s="392">
        <v>3.0055000000000001</v>
      </c>
    </row>
    <row r="591" spans="1:3">
      <c r="A591" s="393">
        <v>42097</v>
      </c>
      <c r="B591" s="392">
        <v>1.0126999999999999</v>
      </c>
      <c r="C591" s="392">
        <v>3.0436999999999999</v>
      </c>
    </row>
    <row r="592" spans="1:3">
      <c r="A592" s="393">
        <v>42101</v>
      </c>
      <c r="B592" s="392">
        <v>1.0333000000000001</v>
      </c>
      <c r="C592" s="392">
        <v>3.0779000000000001</v>
      </c>
    </row>
    <row r="593" spans="1:3">
      <c r="A593" s="393">
        <v>42102</v>
      </c>
      <c r="B593" s="392">
        <v>1.0258</v>
      </c>
      <c r="C593" s="392">
        <v>3.0653999999999999</v>
      </c>
    </row>
    <row r="594" spans="1:3">
      <c r="A594" s="393">
        <v>42103</v>
      </c>
      <c r="B594" s="392">
        <v>1.016</v>
      </c>
      <c r="C594" s="392">
        <v>3.0491000000000001</v>
      </c>
    </row>
    <row r="595" spans="1:3">
      <c r="A595" s="393">
        <v>42104</v>
      </c>
      <c r="B595" s="392">
        <v>1.046</v>
      </c>
      <c r="C595" s="392">
        <v>3.0990000000000002</v>
      </c>
    </row>
    <row r="596" spans="1:3">
      <c r="A596" s="393">
        <v>42107</v>
      </c>
      <c r="B596" s="392">
        <v>1.0618000000000001</v>
      </c>
      <c r="C596" s="392">
        <v>3.1252</v>
      </c>
    </row>
    <row r="597" spans="1:3">
      <c r="A597" s="393">
        <v>42108</v>
      </c>
      <c r="B597" s="392">
        <v>1.0555000000000001</v>
      </c>
      <c r="C597" s="392">
        <v>3.1147</v>
      </c>
    </row>
    <row r="598" spans="1:3">
      <c r="A598" s="393">
        <v>42109</v>
      </c>
      <c r="B598" s="392">
        <v>1.0221</v>
      </c>
      <c r="C598" s="392">
        <v>3.0592999999999999</v>
      </c>
    </row>
    <row r="599" spans="1:3">
      <c r="A599" s="393">
        <v>42110</v>
      </c>
      <c r="B599" s="392">
        <v>1.0311999999999999</v>
      </c>
      <c r="C599" s="392">
        <v>3.0743999999999998</v>
      </c>
    </row>
    <row r="600" spans="1:3">
      <c r="A600" s="393">
        <v>42111</v>
      </c>
      <c r="B600" s="392">
        <v>1.0330999999999999</v>
      </c>
      <c r="C600" s="392">
        <v>3.0775000000000001</v>
      </c>
    </row>
    <row r="601" spans="1:3">
      <c r="A601" s="393">
        <v>42114</v>
      </c>
      <c r="B601" s="392">
        <v>1.0055000000000001</v>
      </c>
      <c r="C601" s="392">
        <v>3.0316999999999998</v>
      </c>
    </row>
    <row r="602" spans="1:3">
      <c r="A602" s="393">
        <v>42115</v>
      </c>
      <c r="B602" s="392">
        <v>1.034</v>
      </c>
      <c r="C602" s="392">
        <v>3.0790000000000002</v>
      </c>
    </row>
    <row r="603" spans="1:3">
      <c r="A603" s="393">
        <v>42116</v>
      </c>
      <c r="B603" s="392">
        <v>1.0561</v>
      </c>
      <c r="C603" s="392">
        <v>3.1156999999999999</v>
      </c>
    </row>
    <row r="604" spans="1:3">
      <c r="A604" s="393">
        <v>42117</v>
      </c>
      <c r="B604" s="392">
        <v>1.0649</v>
      </c>
      <c r="C604" s="392">
        <v>3.1303000000000001</v>
      </c>
    </row>
    <row r="605" spans="1:3">
      <c r="A605" s="393">
        <v>42118</v>
      </c>
      <c r="B605" s="392">
        <v>1.0582</v>
      </c>
      <c r="C605" s="392">
        <v>3.1192000000000002</v>
      </c>
    </row>
    <row r="606" spans="1:3">
      <c r="A606" s="393">
        <v>42121</v>
      </c>
      <c r="B606" s="392">
        <v>1.0732999999999999</v>
      </c>
      <c r="C606" s="392">
        <v>3.1442999999999999</v>
      </c>
    </row>
    <row r="607" spans="1:3">
      <c r="A607" s="393">
        <v>42122</v>
      </c>
      <c r="B607" s="392">
        <v>1.0430999999999999</v>
      </c>
      <c r="C607" s="392">
        <v>3.0941000000000001</v>
      </c>
    </row>
    <row r="608" spans="1:3">
      <c r="A608" s="393">
        <v>42123</v>
      </c>
      <c r="B608" s="392">
        <v>1.0670999999999999</v>
      </c>
      <c r="C608" s="392">
        <v>3.1339999999999999</v>
      </c>
    </row>
    <row r="609" spans="1:3">
      <c r="A609" s="393">
        <v>42124</v>
      </c>
      <c r="B609" s="392">
        <v>1.0767</v>
      </c>
      <c r="C609" s="392">
        <v>3.1499000000000001</v>
      </c>
    </row>
    <row r="610" spans="1:3">
      <c r="A610" s="393">
        <v>42128</v>
      </c>
      <c r="B610" s="392">
        <v>1.0839000000000001</v>
      </c>
      <c r="C610" s="392">
        <v>3.1619000000000002</v>
      </c>
    </row>
    <row r="611" spans="1:3">
      <c r="A611" s="393">
        <v>42129</v>
      </c>
      <c r="B611" s="392">
        <v>1.0530999999999999</v>
      </c>
      <c r="C611" s="392">
        <v>3.1107999999999998</v>
      </c>
    </row>
    <row r="612" spans="1:3">
      <c r="A612" s="393">
        <v>42130</v>
      </c>
      <c r="B612" s="392">
        <v>1.0444</v>
      </c>
      <c r="C612" s="392">
        <v>3.0962999999999998</v>
      </c>
    </row>
    <row r="613" spans="1:3">
      <c r="A613" s="393">
        <v>42131</v>
      </c>
      <c r="B613" s="392">
        <v>1.0356000000000001</v>
      </c>
      <c r="C613" s="392">
        <v>3.0817000000000001</v>
      </c>
    </row>
    <row r="614" spans="1:3">
      <c r="A614" s="393">
        <v>42132</v>
      </c>
      <c r="B614" s="392">
        <v>1.0649</v>
      </c>
      <c r="C614" s="392">
        <v>3.1303000000000001</v>
      </c>
    </row>
    <row r="615" spans="1:3">
      <c r="A615" s="393">
        <v>42135</v>
      </c>
      <c r="B615" s="392">
        <v>1.1016999999999999</v>
      </c>
      <c r="C615" s="392">
        <v>3.1915</v>
      </c>
    </row>
    <row r="616" spans="1:3">
      <c r="A616" s="393">
        <v>42136</v>
      </c>
      <c r="B616" s="392">
        <v>1.1213</v>
      </c>
      <c r="C616" s="392">
        <v>3.2240000000000002</v>
      </c>
    </row>
    <row r="617" spans="1:3">
      <c r="A617" s="393">
        <v>42137</v>
      </c>
      <c r="B617" s="392">
        <v>1.1375999999999999</v>
      </c>
      <c r="C617" s="392">
        <v>3.2511000000000001</v>
      </c>
    </row>
    <row r="618" spans="1:3">
      <c r="A618" s="393">
        <v>42138</v>
      </c>
      <c r="B618" s="392">
        <v>1.1375</v>
      </c>
      <c r="C618" s="392">
        <v>3.2509000000000001</v>
      </c>
    </row>
    <row r="619" spans="1:3">
      <c r="A619" s="393">
        <v>42139</v>
      </c>
      <c r="B619" s="392">
        <v>1.1343000000000001</v>
      </c>
      <c r="C619" s="392">
        <v>3.2456</v>
      </c>
    </row>
    <row r="620" spans="1:3">
      <c r="A620" s="393">
        <v>42142</v>
      </c>
      <c r="B620" s="392">
        <v>1.1586000000000001</v>
      </c>
      <c r="C620" s="392">
        <v>3.2858999999999998</v>
      </c>
    </row>
    <row r="621" spans="1:3">
      <c r="A621" s="393">
        <v>42143</v>
      </c>
      <c r="B621" s="392">
        <v>1.1780999999999999</v>
      </c>
      <c r="C621" s="392">
        <v>3.3182999999999998</v>
      </c>
    </row>
    <row r="622" spans="1:3">
      <c r="A622" s="393">
        <v>42144</v>
      </c>
      <c r="B622" s="392">
        <v>1.2115</v>
      </c>
      <c r="C622" s="392">
        <v>3.3738000000000001</v>
      </c>
    </row>
    <row r="623" spans="1:3">
      <c r="A623" s="393">
        <v>42145</v>
      </c>
      <c r="B623" s="392">
        <v>1.2565999999999999</v>
      </c>
      <c r="C623" s="392">
        <v>3.4487000000000001</v>
      </c>
    </row>
    <row r="624" spans="1:3">
      <c r="A624" s="393">
        <v>42146</v>
      </c>
      <c r="B624" s="392">
        <v>1.2565999999999999</v>
      </c>
      <c r="C624" s="392">
        <v>3.4487000000000001</v>
      </c>
    </row>
    <row r="625" spans="1:3">
      <c r="A625" s="393">
        <v>42149</v>
      </c>
      <c r="B625" s="392">
        <v>1.2764</v>
      </c>
      <c r="C625" s="392">
        <v>3.4815999999999998</v>
      </c>
    </row>
    <row r="626" spans="1:3">
      <c r="A626" s="393">
        <v>42150</v>
      </c>
      <c r="B626" s="392">
        <v>1.3275999999999999</v>
      </c>
      <c r="C626" s="392">
        <v>3.5666000000000002</v>
      </c>
    </row>
    <row r="627" spans="1:3">
      <c r="A627" s="393">
        <v>42151</v>
      </c>
      <c r="B627" s="392">
        <v>1.3547</v>
      </c>
      <c r="C627" s="392">
        <v>3.6116000000000001</v>
      </c>
    </row>
    <row r="628" spans="1:3">
      <c r="A628" s="393">
        <v>42152</v>
      </c>
      <c r="B628" s="392">
        <v>1.2822</v>
      </c>
      <c r="C628" s="392">
        <v>3.4912000000000001</v>
      </c>
    </row>
    <row r="629" spans="1:3">
      <c r="A629" s="393">
        <v>42153</v>
      </c>
      <c r="B629" s="392">
        <v>1.3106</v>
      </c>
      <c r="C629" s="392">
        <v>3.5384000000000002</v>
      </c>
    </row>
    <row r="630" spans="1:3">
      <c r="A630" s="393">
        <v>42156</v>
      </c>
      <c r="B630" s="392">
        <v>1.3683000000000001</v>
      </c>
      <c r="C630" s="392">
        <v>3.6341999999999999</v>
      </c>
    </row>
    <row r="631" spans="1:3">
      <c r="A631" s="393">
        <v>42157</v>
      </c>
      <c r="B631" s="392">
        <v>1.4159999999999999</v>
      </c>
      <c r="C631" s="392">
        <v>3.7134</v>
      </c>
    </row>
    <row r="632" spans="1:3">
      <c r="A632" s="393">
        <v>42158</v>
      </c>
      <c r="B632" s="392">
        <v>1.4358</v>
      </c>
      <c r="C632" s="392">
        <v>3.7463000000000002</v>
      </c>
    </row>
    <row r="633" spans="1:3">
      <c r="A633" s="393">
        <v>42159</v>
      </c>
      <c r="B633" s="392">
        <v>1.4181999999999999</v>
      </c>
      <c r="C633" s="392">
        <v>3.7170000000000001</v>
      </c>
    </row>
    <row r="634" spans="1:3">
      <c r="A634" s="393">
        <v>42160</v>
      </c>
      <c r="B634" s="392">
        <v>1.4080999999999999</v>
      </c>
      <c r="C634" s="392">
        <v>3.7002999999999999</v>
      </c>
    </row>
    <row r="635" spans="1:3">
      <c r="A635" s="393">
        <v>42163</v>
      </c>
      <c r="B635" s="392">
        <v>1.3825000000000001</v>
      </c>
      <c r="C635" s="392">
        <v>3.6577000000000002</v>
      </c>
    </row>
    <row r="636" spans="1:3">
      <c r="A636" s="393">
        <v>42164</v>
      </c>
      <c r="B636" s="392">
        <v>1.3673</v>
      </c>
      <c r="C636" s="392">
        <v>3.6324999999999998</v>
      </c>
    </row>
    <row r="637" spans="1:3">
      <c r="A637" s="393">
        <v>42165</v>
      </c>
      <c r="B637" s="392">
        <v>1.4008</v>
      </c>
      <c r="C637" s="392">
        <v>3.6880999999999999</v>
      </c>
    </row>
    <row r="638" spans="1:3">
      <c r="A638" s="393">
        <v>42166</v>
      </c>
      <c r="B638" s="392">
        <v>1.4152</v>
      </c>
      <c r="C638" s="392">
        <v>3.7121</v>
      </c>
    </row>
    <row r="639" spans="1:3">
      <c r="A639" s="393">
        <v>42167</v>
      </c>
      <c r="B639" s="392">
        <v>1.4379</v>
      </c>
      <c r="C639" s="392">
        <v>3.7496999999999998</v>
      </c>
    </row>
    <row r="640" spans="1:3">
      <c r="A640" s="393">
        <v>42170</v>
      </c>
      <c r="B640" s="392">
        <v>1.3869</v>
      </c>
      <c r="C640" s="392">
        <v>3.6650999999999998</v>
      </c>
    </row>
    <row r="641" spans="1:3">
      <c r="A641" s="393">
        <v>42171</v>
      </c>
      <c r="B641" s="392">
        <v>1.3297000000000001</v>
      </c>
      <c r="C641" s="392">
        <v>3.5701000000000001</v>
      </c>
    </row>
    <row r="642" spans="1:3">
      <c r="A642" s="393">
        <v>42172</v>
      </c>
      <c r="B642" s="392">
        <v>1.3568</v>
      </c>
      <c r="C642" s="392">
        <v>3.6151</v>
      </c>
    </row>
    <row r="643" spans="1:3">
      <c r="A643" s="393">
        <v>42173</v>
      </c>
      <c r="B643" s="392">
        <v>1.3027</v>
      </c>
      <c r="C643" s="392">
        <v>3.5251999999999999</v>
      </c>
    </row>
    <row r="644" spans="1:3">
      <c r="A644" s="393">
        <v>42174</v>
      </c>
      <c r="B644" s="392">
        <v>1.2108000000000001</v>
      </c>
      <c r="C644" s="392">
        <v>3.3725999999999998</v>
      </c>
    </row>
    <row r="645" spans="1:3">
      <c r="A645" s="393">
        <v>42178</v>
      </c>
      <c r="B645" s="392">
        <v>1.2242999999999999</v>
      </c>
      <c r="C645" s="392">
        <v>3.395</v>
      </c>
    </row>
    <row r="646" spans="1:3">
      <c r="A646" s="393">
        <v>42179</v>
      </c>
      <c r="B646" s="392">
        <v>1.2417</v>
      </c>
      <c r="C646" s="392">
        <v>3.4239000000000002</v>
      </c>
    </row>
    <row r="647" spans="1:3">
      <c r="A647" s="393">
        <v>42180</v>
      </c>
      <c r="B647" s="392">
        <v>1.1877</v>
      </c>
      <c r="C647" s="392">
        <v>3.3342999999999998</v>
      </c>
    </row>
    <row r="648" spans="1:3">
      <c r="A648" s="393">
        <v>42181</v>
      </c>
      <c r="B648" s="392">
        <v>1.0790999999999999</v>
      </c>
      <c r="C648" s="392">
        <v>3.1539000000000001</v>
      </c>
    </row>
    <row r="649" spans="1:3">
      <c r="A649" s="393">
        <v>42184</v>
      </c>
      <c r="B649" s="392">
        <v>1.0075000000000001</v>
      </c>
      <c r="C649" s="392">
        <v>3.0350000000000001</v>
      </c>
    </row>
    <row r="650" spans="1:3">
      <c r="A650" s="393">
        <v>42185</v>
      </c>
      <c r="B650" s="392">
        <v>1.0609</v>
      </c>
      <c r="C650" s="392">
        <v>3.1236999999999999</v>
      </c>
    </row>
    <row r="651" spans="1:3">
      <c r="A651" s="393">
        <v>42186</v>
      </c>
      <c r="B651" s="392">
        <v>1.0085</v>
      </c>
      <c r="C651" s="392">
        <v>3.0367000000000002</v>
      </c>
    </row>
    <row r="652" spans="1:3">
      <c r="A652" s="393">
        <v>42187</v>
      </c>
      <c r="B652" s="392">
        <v>0.94699999999999995</v>
      </c>
      <c r="C652" s="392">
        <v>2.9346000000000001</v>
      </c>
    </row>
    <row r="653" spans="1:3">
      <c r="A653" s="393">
        <v>42188</v>
      </c>
      <c r="B653" s="392">
        <v>0.89590000000000003</v>
      </c>
      <c r="C653" s="392">
        <v>2.8496999999999999</v>
      </c>
    </row>
    <row r="654" spans="1:3">
      <c r="A654" s="393">
        <v>42191</v>
      </c>
      <c r="B654" s="392">
        <v>0.88849999999999996</v>
      </c>
      <c r="C654" s="392">
        <v>2.8374000000000001</v>
      </c>
    </row>
    <row r="655" spans="1:3">
      <c r="A655" s="393">
        <v>42192</v>
      </c>
      <c r="B655" s="392">
        <v>0.83889999999999998</v>
      </c>
      <c r="C655" s="392">
        <v>2.7551000000000001</v>
      </c>
    </row>
    <row r="656" spans="1:3">
      <c r="A656" s="393">
        <v>42193</v>
      </c>
      <c r="B656" s="392">
        <v>0.8034</v>
      </c>
      <c r="C656" s="392">
        <v>2.6960999999999999</v>
      </c>
    </row>
    <row r="657" spans="1:3">
      <c r="A657" s="393">
        <v>42194</v>
      </c>
      <c r="B657" s="392">
        <v>0.83809999999999996</v>
      </c>
      <c r="C657" s="392">
        <v>2.7536999999999998</v>
      </c>
    </row>
    <row r="658" spans="1:3">
      <c r="A658" s="393">
        <v>42195</v>
      </c>
      <c r="B658" s="392">
        <v>0.87809999999999999</v>
      </c>
      <c r="C658" s="392">
        <v>2.8201000000000001</v>
      </c>
    </row>
    <row r="659" spans="1:3">
      <c r="A659" s="393">
        <v>42198</v>
      </c>
      <c r="B659" s="392">
        <v>0.9355</v>
      </c>
      <c r="C659" s="392">
        <v>2.9155000000000002</v>
      </c>
    </row>
    <row r="660" spans="1:3">
      <c r="A660" s="393">
        <v>42199</v>
      </c>
      <c r="B660" s="392">
        <v>0.94030000000000002</v>
      </c>
      <c r="C660" s="392">
        <v>2.9234</v>
      </c>
    </row>
    <row r="661" spans="1:3">
      <c r="A661" s="393">
        <v>42200</v>
      </c>
      <c r="B661" s="392">
        <v>0.88939999999999997</v>
      </c>
      <c r="C661" s="392">
        <v>2.8389000000000002</v>
      </c>
    </row>
    <row r="662" spans="1:3">
      <c r="A662" s="393">
        <v>42201</v>
      </c>
      <c r="B662" s="392">
        <v>0.90710000000000002</v>
      </c>
      <c r="C662" s="392">
        <v>2.8683000000000001</v>
      </c>
    </row>
    <row r="663" spans="1:3">
      <c r="A663" s="393">
        <v>42202</v>
      </c>
      <c r="B663" s="392">
        <v>0.94850000000000001</v>
      </c>
      <c r="C663" s="392">
        <v>2.9371</v>
      </c>
    </row>
    <row r="664" spans="1:3">
      <c r="A664" s="393">
        <v>42205</v>
      </c>
      <c r="B664" s="392">
        <v>0.9597</v>
      </c>
      <c r="C664" s="392">
        <v>2.9557000000000002</v>
      </c>
    </row>
    <row r="665" spans="1:3">
      <c r="A665" s="393">
        <v>42206</v>
      </c>
      <c r="B665" s="392">
        <v>0.97260000000000002</v>
      </c>
      <c r="C665" s="392">
        <v>2.9771000000000001</v>
      </c>
    </row>
    <row r="666" spans="1:3">
      <c r="A666" s="393">
        <v>42207</v>
      </c>
      <c r="B666" s="392">
        <v>0.9849</v>
      </c>
      <c r="C666" s="392">
        <v>2.9975000000000001</v>
      </c>
    </row>
    <row r="667" spans="1:3">
      <c r="A667" s="393">
        <v>42208</v>
      </c>
      <c r="B667" s="392">
        <v>1.0068999999999999</v>
      </c>
      <c r="C667" s="392">
        <v>3.0339999999999998</v>
      </c>
    </row>
    <row r="668" spans="1:3">
      <c r="A668" s="393">
        <v>42209</v>
      </c>
      <c r="B668" s="392">
        <v>0.9899</v>
      </c>
      <c r="C668" s="392">
        <v>3.0057999999999998</v>
      </c>
    </row>
    <row r="669" spans="1:3">
      <c r="A669" s="393">
        <v>42212</v>
      </c>
      <c r="B669" s="392">
        <v>0.92249999999999999</v>
      </c>
      <c r="C669" s="392">
        <v>2.8938999999999999</v>
      </c>
    </row>
    <row r="670" spans="1:3">
      <c r="A670" s="393">
        <v>42213</v>
      </c>
      <c r="B670" s="392">
        <v>0.90720000000000001</v>
      </c>
      <c r="C670" s="392">
        <v>2.8685</v>
      </c>
    </row>
    <row r="671" spans="1:3">
      <c r="A671" s="393">
        <v>42214</v>
      </c>
      <c r="B671" s="392">
        <v>0.94359999999999999</v>
      </c>
      <c r="C671" s="392">
        <v>2.9289000000000001</v>
      </c>
    </row>
    <row r="672" spans="1:3">
      <c r="A672" s="393">
        <v>42215</v>
      </c>
      <c r="B672" s="392">
        <v>0.9083</v>
      </c>
      <c r="C672" s="392">
        <v>2.8702999999999999</v>
      </c>
    </row>
    <row r="673" spans="1:3">
      <c r="A673" s="393">
        <v>42216</v>
      </c>
      <c r="B673" s="392">
        <v>0.90129999999999999</v>
      </c>
      <c r="C673" s="392">
        <v>2.8586999999999998</v>
      </c>
    </row>
    <row r="674" spans="1:3">
      <c r="A674" s="393">
        <v>42219</v>
      </c>
      <c r="B674" s="392">
        <v>0.88349999999999995</v>
      </c>
      <c r="C674" s="392">
        <v>2.8290999999999999</v>
      </c>
    </row>
    <row r="675" spans="1:3">
      <c r="A675" s="393">
        <v>42220</v>
      </c>
      <c r="B675" s="392">
        <v>0.92330000000000001</v>
      </c>
      <c r="C675" s="392">
        <v>2.8952</v>
      </c>
    </row>
    <row r="676" spans="1:3">
      <c r="A676" s="393">
        <v>42221</v>
      </c>
      <c r="B676" s="392">
        <v>0.91500000000000004</v>
      </c>
      <c r="C676" s="392">
        <v>2.8814000000000002</v>
      </c>
    </row>
    <row r="677" spans="1:3">
      <c r="A677" s="393">
        <v>42222</v>
      </c>
      <c r="B677" s="392">
        <v>0.92290000000000005</v>
      </c>
      <c r="C677" s="392">
        <v>2.8944999999999999</v>
      </c>
    </row>
    <row r="678" spans="1:3">
      <c r="A678" s="393">
        <v>42223</v>
      </c>
      <c r="B678" s="392">
        <v>0.94389999999999996</v>
      </c>
      <c r="C678" s="392">
        <v>2.9293999999999998</v>
      </c>
    </row>
    <row r="679" spans="1:3">
      <c r="A679" s="393">
        <v>42226</v>
      </c>
      <c r="B679" s="392">
        <v>0.99119999999999997</v>
      </c>
      <c r="C679" s="392">
        <v>3.008</v>
      </c>
    </row>
    <row r="680" spans="1:3">
      <c r="A680" s="393">
        <v>42227</v>
      </c>
      <c r="B680" s="392">
        <v>0.98460000000000003</v>
      </c>
      <c r="C680" s="392">
        <v>2.9969999999999999</v>
      </c>
    </row>
    <row r="681" spans="1:3">
      <c r="A681" s="393">
        <v>42228</v>
      </c>
      <c r="B681" s="392">
        <v>0.97640000000000005</v>
      </c>
      <c r="C681" s="392">
        <v>2.9834000000000001</v>
      </c>
    </row>
    <row r="682" spans="1:3">
      <c r="A682" s="393">
        <v>42229</v>
      </c>
      <c r="B682" s="392">
        <v>0.9919</v>
      </c>
      <c r="C682" s="392">
        <v>3.0091000000000001</v>
      </c>
    </row>
    <row r="683" spans="1:3">
      <c r="A683" s="393">
        <v>42230</v>
      </c>
      <c r="B683" s="392">
        <v>0.99709999999999999</v>
      </c>
      <c r="C683" s="392">
        <v>3.0177999999999998</v>
      </c>
    </row>
    <row r="684" spans="1:3">
      <c r="A684" s="393">
        <v>42233</v>
      </c>
      <c r="B684" s="392">
        <v>1.0076000000000001</v>
      </c>
      <c r="C684" s="392">
        <v>3.0352000000000001</v>
      </c>
    </row>
    <row r="685" spans="1:3">
      <c r="A685" s="393">
        <v>42234</v>
      </c>
      <c r="B685" s="392">
        <v>0.92869999999999997</v>
      </c>
      <c r="C685" s="392">
        <v>2.9041999999999999</v>
      </c>
    </row>
    <row r="686" spans="1:3">
      <c r="A686" s="393">
        <v>42235</v>
      </c>
      <c r="B686" s="392">
        <v>0.94159999999999999</v>
      </c>
      <c r="C686" s="392">
        <v>2.9256000000000002</v>
      </c>
    </row>
    <row r="687" spans="1:3">
      <c r="A687" s="393">
        <v>42236</v>
      </c>
      <c r="B687" s="392">
        <v>0.91180000000000005</v>
      </c>
      <c r="C687" s="392">
        <v>2.8761000000000001</v>
      </c>
    </row>
    <row r="688" spans="1:3">
      <c r="A688" s="393">
        <v>42237</v>
      </c>
      <c r="B688" s="392">
        <v>0.86960000000000004</v>
      </c>
      <c r="C688" s="392">
        <v>2.806</v>
      </c>
    </row>
    <row r="689" spans="1:3">
      <c r="A689" s="393">
        <v>42240</v>
      </c>
      <c r="B689" s="392">
        <v>0.80859999999999999</v>
      </c>
      <c r="C689" s="392">
        <v>2.7046999999999999</v>
      </c>
    </row>
    <row r="690" spans="1:3">
      <c r="A690" s="393">
        <v>42241</v>
      </c>
      <c r="B690" s="392">
        <v>0.75880000000000003</v>
      </c>
      <c r="C690" s="392">
        <v>2.6219999999999999</v>
      </c>
    </row>
    <row r="691" spans="1:3">
      <c r="A691" s="393">
        <v>42242</v>
      </c>
      <c r="B691" s="392">
        <v>0.74470000000000003</v>
      </c>
      <c r="C691" s="392">
        <v>2.5985999999999998</v>
      </c>
    </row>
    <row r="692" spans="1:3">
      <c r="A692" s="393">
        <v>42243</v>
      </c>
      <c r="B692" s="392">
        <v>0.77669999999999995</v>
      </c>
      <c r="C692" s="392">
        <v>2.6518000000000002</v>
      </c>
    </row>
    <row r="693" spans="1:3">
      <c r="A693" s="393">
        <v>42244</v>
      </c>
      <c r="B693" s="392">
        <v>0.81969999999999998</v>
      </c>
      <c r="C693" s="392">
        <v>2.7231999999999998</v>
      </c>
    </row>
    <row r="694" spans="1:3">
      <c r="A694" s="393">
        <v>42247</v>
      </c>
      <c r="B694" s="392">
        <v>0.81079999999999997</v>
      </c>
      <c r="C694" s="392">
        <v>2.7084000000000001</v>
      </c>
    </row>
    <row r="695" spans="1:3">
      <c r="A695" s="393">
        <v>42248</v>
      </c>
      <c r="B695" s="392">
        <v>0.7772</v>
      </c>
      <c r="C695" s="392">
        <v>2.6526000000000001</v>
      </c>
    </row>
    <row r="696" spans="1:3">
      <c r="A696" s="393">
        <v>42249</v>
      </c>
      <c r="B696" s="392">
        <v>0.76559999999999995</v>
      </c>
      <c r="C696" s="392">
        <v>2.6333000000000002</v>
      </c>
    </row>
    <row r="697" spans="1:3">
      <c r="A697" s="393">
        <v>42254</v>
      </c>
      <c r="B697" s="392">
        <v>0.7591</v>
      </c>
      <c r="C697" s="392">
        <v>2.6225000000000001</v>
      </c>
    </row>
    <row r="698" spans="1:3">
      <c r="A698" s="393">
        <v>42255</v>
      </c>
      <c r="B698" s="392">
        <v>0.78359999999999996</v>
      </c>
      <c r="C698" s="392">
        <v>2.6631999999999998</v>
      </c>
    </row>
    <row r="699" spans="1:3">
      <c r="A699" s="393">
        <v>42256</v>
      </c>
      <c r="B699" s="392">
        <v>0.80500000000000005</v>
      </c>
      <c r="C699" s="392">
        <v>2.6987999999999999</v>
      </c>
    </row>
    <row r="700" spans="1:3">
      <c r="A700" s="393">
        <v>42257</v>
      </c>
      <c r="B700" s="392">
        <v>0.79349999999999998</v>
      </c>
      <c r="C700" s="392">
        <v>2.6797</v>
      </c>
    </row>
    <row r="701" spans="1:3">
      <c r="A701" s="393">
        <v>42258</v>
      </c>
      <c r="B701" s="392">
        <v>0.79479999999999995</v>
      </c>
      <c r="C701" s="392">
        <v>2.6818</v>
      </c>
    </row>
    <row r="702" spans="1:3">
      <c r="A702" s="393">
        <v>42261</v>
      </c>
      <c r="B702" s="392">
        <v>0.74919999999999998</v>
      </c>
      <c r="C702" s="392">
        <v>2.6061000000000001</v>
      </c>
    </row>
    <row r="703" spans="1:3">
      <c r="A703" s="393">
        <v>42262</v>
      </c>
      <c r="B703" s="392">
        <v>0.7198</v>
      </c>
      <c r="C703" s="392">
        <v>2.5573000000000001</v>
      </c>
    </row>
    <row r="704" spans="1:3">
      <c r="A704" s="393">
        <v>42263</v>
      </c>
      <c r="B704" s="392">
        <v>0.76680000000000004</v>
      </c>
      <c r="C704" s="392">
        <v>2.6353</v>
      </c>
    </row>
    <row r="705" spans="1:3">
      <c r="A705" s="393">
        <v>42264</v>
      </c>
      <c r="B705" s="392">
        <v>0.7571</v>
      </c>
      <c r="C705" s="392">
        <v>2.6192000000000002</v>
      </c>
    </row>
    <row r="706" spans="1:3">
      <c r="A706" s="393">
        <v>42265</v>
      </c>
      <c r="B706" s="392">
        <v>0.76670000000000005</v>
      </c>
      <c r="C706" s="392">
        <v>2.6352000000000002</v>
      </c>
    </row>
    <row r="707" spans="1:3">
      <c r="A707" s="393">
        <v>42268</v>
      </c>
      <c r="B707" s="392">
        <v>0.79269999999999996</v>
      </c>
      <c r="C707" s="392">
        <v>2.6783000000000001</v>
      </c>
    </row>
    <row r="708" spans="1:3">
      <c r="A708" s="393">
        <v>42269</v>
      </c>
      <c r="B708" s="392">
        <v>0.79390000000000005</v>
      </c>
      <c r="C708" s="392">
        <v>2.6802999999999999</v>
      </c>
    </row>
    <row r="709" spans="1:3">
      <c r="A709" s="393">
        <v>42270</v>
      </c>
      <c r="B709" s="392">
        <v>0.78900000000000003</v>
      </c>
      <c r="C709" s="392">
        <v>2.6722000000000001</v>
      </c>
    </row>
    <row r="710" spans="1:3">
      <c r="A710" s="393">
        <v>42271</v>
      </c>
      <c r="B710" s="392">
        <v>0.80030000000000001</v>
      </c>
      <c r="C710" s="392">
        <v>2.6909999999999998</v>
      </c>
    </row>
    <row r="711" spans="1:3">
      <c r="A711" s="393">
        <v>42272</v>
      </c>
      <c r="B711" s="392">
        <v>0.78100000000000003</v>
      </c>
      <c r="C711" s="392">
        <v>2.6589</v>
      </c>
    </row>
    <row r="712" spans="1:3">
      <c r="A712" s="393">
        <v>42275</v>
      </c>
      <c r="B712" s="392">
        <v>0.79790000000000005</v>
      </c>
      <c r="C712" s="392">
        <v>2.6869999999999998</v>
      </c>
    </row>
    <row r="713" spans="1:3">
      <c r="A713" s="393">
        <v>42276</v>
      </c>
      <c r="B713" s="392">
        <v>0.78869999999999996</v>
      </c>
      <c r="C713" s="392">
        <v>2.6717</v>
      </c>
    </row>
    <row r="714" spans="1:3">
      <c r="A714" s="393">
        <v>42277</v>
      </c>
      <c r="B714" s="392">
        <v>0.79500000000000004</v>
      </c>
      <c r="C714" s="392">
        <v>2.6821999999999999</v>
      </c>
    </row>
    <row r="715" spans="1:3">
      <c r="A715" s="393">
        <v>42285</v>
      </c>
      <c r="B715" s="392">
        <v>0.82289999999999996</v>
      </c>
      <c r="C715" s="392">
        <v>2.7284999999999999</v>
      </c>
    </row>
    <row r="716" spans="1:3">
      <c r="A716" s="393">
        <v>42286</v>
      </c>
      <c r="B716" s="392">
        <v>0.83399999999999996</v>
      </c>
      <c r="C716" s="392">
        <v>2.7469000000000001</v>
      </c>
    </row>
    <row r="717" spans="1:3">
      <c r="A717" s="393">
        <v>42289</v>
      </c>
      <c r="B717" s="392">
        <v>0.86229999999999996</v>
      </c>
      <c r="C717" s="392">
        <v>2.7938999999999998</v>
      </c>
    </row>
    <row r="718" spans="1:3">
      <c r="A718" s="393">
        <v>42290</v>
      </c>
      <c r="B718" s="392">
        <v>0.86480000000000001</v>
      </c>
      <c r="C718" s="392">
        <v>2.7980999999999998</v>
      </c>
    </row>
    <row r="719" spans="1:3">
      <c r="A719" s="393">
        <v>42291</v>
      </c>
      <c r="B719" s="392">
        <v>0.85299999999999998</v>
      </c>
      <c r="C719" s="392">
        <v>2.7785000000000002</v>
      </c>
    </row>
    <row r="720" spans="1:3">
      <c r="A720" s="393">
        <v>42292</v>
      </c>
      <c r="B720" s="392">
        <v>0.879</v>
      </c>
      <c r="C720" s="392">
        <v>2.8216000000000001</v>
      </c>
    </row>
    <row r="721" spans="1:3">
      <c r="A721" s="393">
        <v>42293</v>
      </c>
      <c r="B721" s="392">
        <v>0.89280000000000004</v>
      </c>
      <c r="C721" s="392">
        <v>2.8445999999999998</v>
      </c>
    </row>
    <row r="722" spans="1:3">
      <c r="A722" s="393">
        <v>42296</v>
      </c>
      <c r="B722" s="392">
        <v>0.89470000000000005</v>
      </c>
      <c r="C722" s="392">
        <v>2.8477000000000001</v>
      </c>
    </row>
    <row r="723" spans="1:3">
      <c r="A723" s="393">
        <v>42297</v>
      </c>
      <c r="B723" s="392">
        <v>0.90980000000000005</v>
      </c>
      <c r="C723" s="392">
        <v>2.8727999999999998</v>
      </c>
    </row>
    <row r="724" spans="1:3">
      <c r="A724" s="393">
        <v>42298</v>
      </c>
      <c r="B724" s="392">
        <v>0.85160000000000002</v>
      </c>
      <c r="C724" s="392">
        <v>2.7761</v>
      </c>
    </row>
    <row r="725" spans="1:3">
      <c r="A725" s="393">
        <v>42299</v>
      </c>
      <c r="B725" s="392">
        <v>0.88049999999999995</v>
      </c>
      <c r="C725" s="392">
        <v>2.8241000000000001</v>
      </c>
    </row>
    <row r="726" spans="1:3">
      <c r="A726" s="393">
        <v>42300</v>
      </c>
      <c r="B726" s="392">
        <v>0.90500000000000003</v>
      </c>
      <c r="C726" s="392">
        <v>2.8647999999999998</v>
      </c>
    </row>
    <row r="727" spans="1:3">
      <c r="A727" s="393">
        <v>42303</v>
      </c>
      <c r="B727" s="392">
        <v>0.91420000000000001</v>
      </c>
      <c r="C727" s="392">
        <v>2.8801000000000001</v>
      </c>
    </row>
    <row r="728" spans="1:3">
      <c r="A728" s="393">
        <v>42304</v>
      </c>
      <c r="B728" s="392">
        <v>0.91500000000000004</v>
      </c>
      <c r="C728" s="392">
        <v>2.8814000000000002</v>
      </c>
    </row>
    <row r="729" spans="1:3">
      <c r="A729" s="393">
        <v>42305</v>
      </c>
      <c r="B729" s="392">
        <v>0.89259999999999995</v>
      </c>
      <c r="C729" s="392">
        <v>2.8441999999999998</v>
      </c>
    </row>
    <row r="730" spans="1:3">
      <c r="A730" s="393">
        <v>42306</v>
      </c>
      <c r="B730" s="392">
        <v>0.8992</v>
      </c>
      <c r="C730" s="392">
        <v>2.8552</v>
      </c>
    </row>
    <row r="731" spans="1:3">
      <c r="A731" s="393">
        <v>42307</v>
      </c>
      <c r="B731" s="392">
        <v>0.90449999999999997</v>
      </c>
      <c r="C731" s="392">
        <v>2.8639999999999999</v>
      </c>
    </row>
    <row r="732" spans="1:3">
      <c r="A732" s="393">
        <v>42310</v>
      </c>
      <c r="B732" s="392">
        <v>0.87909999999999999</v>
      </c>
      <c r="C732" s="392">
        <v>2.8218000000000001</v>
      </c>
    </row>
    <row r="733" spans="1:3">
      <c r="A733" s="393">
        <v>42311</v>
      </c>
      <c r="B733" s="392">
        <v>0.87039999999999995</v>
      </c>
      <c r="C733" s="392">
        <v>2.8073999999999999</v>
      </c>
    </row>
    <row r="734" spans="1:3">
      <c r="A734" s="393">
        <v>42312</v>
      </c>
      <c r="B734" s="392">
        <v>0.91300000000000003</v>
      </c>
      <c r="C734" s="392">
        <v>2.8780999999999999</v>
      </c>
    </row>
    <row r="735" spans="1:3">
      <c r="A735" s="393">
        <v>42313</v>
      </c>
      <c r="B735" s="392">
        <v>0.90990000000000004</v>
      </c>
      <c r="C735" s="392">
        <v>2.8730000000000002</v>
      </c>
    </row>
    <row r="736" spans="1:3">
      <c r="A736" s="393">
        <v>42314</v>
      </c>
      <c r="B736" s="392">
        <v>0.93520000000000003</v>
      </c>
      <c r="C736" s="392">
        <v>2.915</v>
      </c>
    </row>
    <row r="737" spans="1:3">
      <c r="A737" s="393">
        <v>42317</v>
      </c>
      <c r="B737" s="392">
        <v>0.95320000000000005</v>
      </c>
      <c r="C737" s="392">
        <v>2.9449000000000001</v>
      </c>
    </row>
    <row r="738" spans="1:3">
      <c r="A738" s="393">
        <v>42318</v>
      </c>
      <c r="B738" s="392">
        <v>0.95530000000000004</v>
      </c>
      <c r="C738" s="392">
        <v>2.9483000000000001</v>
      </c>
    </row>
    <row r="739" spans="1:3">
      <c r="A739" s="393">
        <v>42319</v>
      </c>
      <c r="B739" s="392">
        <v>0.96330000000000005</v>
      </c>
      <c r="C739" s="392">
        <v>2.9615999999999998</v>
      </c>
    </row>
    <row r="740" spans="1:3">
      <c r="A740" s="393">
        <v>42320</v>
      </c>
      <c r="B740" s="392">
        <v>0.95850000000000002</v>
      </c>
      <c r="C740" s="392">
        <v>2.9537</v>
      </c>
    </row>
    <row r="741" spans="1:3">
      <c r="A741" s="393">
        <v>42321</v>
      </c>
      <c r="B741" s="392">
        <v>0.93720000000000003</v>
      </c>
      <c r="C741" s="392">
        <v>2.9182999999999999</v>
      </c>
    </row>
    <row r="742" spans="1:3">
      <c r="A742" s="393">
        <v>42324</v>
      </c>
      <c r="B742" s="392">
        <v>0.94950000000000001</v>
      </c>
      <c r="C742" s="392">
        <v>2.9386999999999999</v>
      </c>
    </row>
    <row r="743" spans="1:3">
      <c r="A743" s="393">
        <v>42325</v>
      </c>
      <c r="B743" s="392">
        <v>0.94310000000000005</v>
      </c>
      <c r="C743" s="392">
        <v>2.9281000000000001</v>
      </c>
    </row>
    <row r="744" spans="1:3">
      <c r="A744" s="393">
        <v>42326</v>
      </c>
      <c r="B744" s="392">
        <v>0.92179999999999995</v>
      </c>
      <c r="C744" s="392">
        <v>2.8927</v>
      </c>
    </row>
    <row r="745" spans="1:3">
      <c r="A745" s="393">
        <v>42327</v>
      </c>
      <c r="B745" s="392">
        <v>0.9425</v>
      </c>
      <c r="C745" s="392">
        <v>2.9270999999999998</v>
      </c>
    </row>
    <row r="746" spans="1:3">
      <c r="A746" s="393">
        <v>42328</v>
      </c>
      <c r="B746" s="392">
        <v>0.95640000000000003</v>
      </c>
      <c r="C746" s="392">
        <v>2.9502000000000002</v>
      </c>
    </row>
    <row r="747" spans="1:3">
      <c r="A747" s="393">
        <v>42331</v>
      </c>
      <c r="B747" s="392">
        <v>0.9486</v>
      </c>
      <c r="C747" s="392">
        <v>2.9371999999999998</v>
      </c>
    </row>
    <row r="748" spans="1:3">
      <c r="A748" s="393">
        <v>42332</v>
      </c>
      <c r="B748" s="392">
        <v>0.95499999999999996</v>
      </c>
      <c r="C748" s="392">
        <v>2.9478</v>
      </c>
    </row>
    <row r="749" spans="1:3">
      <c r="A749" s="393">
        <v>42333</v>
      </c>
      <c r="B749" s="392">
        <v>0.97319999999999995</v>
      </c>
      <c r="C749" s="392">
        <v>2.9781</v>
      </c>
    </row>
    <row r="750" spans="1:3">
      <c r="A750" s="393">
        <v>42334</v>
      </c>
      <c r="B750" s="392">
        <v>0.96719999999999995</v>
      </c>
      <c r="C750" s="392">
        <v>2.9681000000000002</v>
      </c>
    </row>
    <row r="751" spans="1:3">
      <c r="A751" s="393">
        <v>42335</v>
      </c>
      <c r="B751" s="392">
        <v>0.90910000000000002</v>
      </c>
      <c r="C751" s="392">
        <v>2.8715999999999999</v>
      </c>
    </row>
    <row r="752" spans="1:3">
      <c r="A752" s="393">
        <v>42338</v>
      </c>
      <c r="B752" s="392">
        <v>0.90710000000000002</v>
      </c>
      <c r="C752" s="392">
        <v>2.8683000000000001</v>
      </c>
    </row>
    <row r="753" spans="1:3">
      <c r="A753" s="393">
        <v>42339</v>
      </c>
      <c r="B753" s="392">
        <v>0.90900000000000003</v>
      </c>
      <c r="C753" s="392">
        <v>2.8715000000000002</v>
      </c>
    </row>
    <row r="754" spans="1:3">
      <c r="A754" s="393">
        <v>42340</v>
      </c>
      <c r="B754" s="392">
        <v>0.90559999999999996</v>
      </c>
      <c r="C754" s="392">
        <v>2.8658000000000001</v>
      </c>
    </row>
    <row r="755" spans="1:3">
      <c r="A755" s="393">
        <v>42341</v>
      </c>
      <c r="B755" s="392">
        <v>0.92010000000000003</v>
      </c>
      <c r="C755" s="392">
        <v>2.8898999999999999</v>
      </c>
    </row>
    <row r="756" spans="1:3">
      <c r="A756" s="393">
        <v>42342</v>
      </c>
      <c r="B756" s="392">
        <v>0.91539999999999999</v>
      </c>
      <c r="C756" s="392">
        <v>2.8820999999999999</v>
      </c>
    </row>
    <row r="757" spans="1:3">
      <c r="A757" s="393">
        <v>42345</v>
      </c>
      <c r="B757" s="392">
        <v>0.92830000000000001</v>
      </c>
      <c r="C757" s="392">
        <v>2.9035000000000002</v>
      </c>
    </row>
    <row r="758" spans="1:3">
      <c r="A758" s="393">
        <v>42346</v>
      </c>
      <c r="B758" s="392">
        <v>0.9234</v>
      </c>
      <c r="C758" s="392">
        <v>2.8954</v>
      </c>
    </row>
    <row r="759" spans="1:3">
      <c r="A759" s="393">
        <v>42347</v>
      </c>
      <c r="B759" s="392">
        <v>0.92420000000000002</v>
      </c>
      <c r="C759" s="392">
        <v>2.8967000000000001</v>
      </c>
    </row>
    <row r="760" spans="1:3">
      <c r="A760" s="393">
        <v>42348</v>
      </c>
      <c r="B760" s="392">
        <v>0.92330000000000001</v>
      </c>
      <c r="C760" s="392">
        <v>2.8952</v>
      </c>
    </row>
    <row r="761" spans="1:3">
      <c r="A761" s="393">
        <v>42349</v>
      </c>
      <c r="B761" s="392">
        <v>0.92620000000000002</v>
      </c>
      <c r="C761" s="392">
        <v>2.9</v>
      </c>
    </row>
    <row r="762" spans="1:3">
      <c r="A762" s="393">
        <v>42352</v>
      </c>
      <c r="B762" s="392">
        <v>0.93340000000000001</v>
      </c>
      <c r="C762" s="392">
        <v>2.9119999999999999</v>
      </c>
    </row>
    <row r="763" spans="1:3">
      <c r="A763" s="393">
        <v>42353</v>
      </c>
      <c r="B763" s="392">
        <v>0.93869999999999998</v>
      </c>
      <c r="C763" s="392">
        <v>2.9207999999999998</v>
      </c>
    </row>
    <row r="764" spans="1:3">
      <c r="A764" s="393">
        <v>42354</v>
      </c>
      <c r="B764" s="392">
        <v>0.94579999999999997</v>
      </c>
      <c r="C764" s="392">
        <v>2.9325999999999999</v>
      </c>
    </row>
    <row r="765" spans="1:3">
      <c r="A765" s="393">
        <v>42355</v>
      </c>
      <c r="B765" s="392">
        <v>0.96809999999999996</v>
      </c>
      <c r="C765" s="392">
        <v>2.9695999999999998</v>
      </c>
    </row>
    <row r="766" spans="1:3">
      <c r="A766" s="393">
        <v>42356</v>
      </c>
      <c r="B766" s="392">
        <v>0.96379999999999999</v>
      </c>
      <c r="C766" s="392">
        <v>2.9624999999999999</v>
      </c>
    </row>
    <row r="767" spans="1:3">
      <c r="A767" s="393">
        <v>42359</v>
      </c>
      <c r="B767" s="392">
        <v>0.97929999999999995</v>
      </c>
      <c r="C767" s="392">
        <v>2.9882</v>
      </c>
    </row>
    <row r="768" spans="1:3">
      <c r="A768" s="393">
        <v>42360</v>
      </c>
      <c r="B768" s="392">
        <v>0.9869</v>
      </c>
      <c r="C768" s="392">
        <v>3.0007999999999999</v>
      </c>
    </row>
    <row r="769" spans="1:3">
      <c r="A769" s="393">
        <v>42361</v>
      </c>
      <c r="B769" s="392">
        <v>0.97629999999999995</v>
      </c>
      <c r="C769" s="392">
        <v>2.9832000000000001</v>
      </c>
    </row>
    <row r="770" spans="1:3">
      <c r="A770" s="393">
        <v>42362</v>
      </c>
      <c r="B770" s="392">
        <v>0.97640000000000005</v>
      </c>
      <c r="C770" s="392">
        <v>2.9834000000000001</v>
      </c>
    </row>
    <row r="771" spans="1:3">
      <c r="A771" s="393">
        <v>42363</v>
      </c>
      <c r="B771" s="392">
        <v>0.9839</v>
      </c>
      <c r="C771" s="392">
        <v>2.9958</v>
      </c>
    </row>
    <row r="772" spans="1:3">
      <c r="A772" s="393">
        <v>42366</v>
      </c>
      <c r="B772" s="392">
        <v>0.96619999999999995</v>
      </c>
      <c r="C772" s="392">
        <v>2.9664000000000001</v>
      </c>
    </row>
    <row r="773" spans="1:3">
      <c r="A773" s="393">
        <v>42367</v>
      </c>
      <c r="B773" s="392">
        <v>0.96899999999999997</v>
      </c>
      <c r="C773" s="392">
        <v>2.9710999999999999</v>
      </c>
    </row>
    <row r="774" spans="1:3">
      <c r="A774" s="393">
        <v>42368</v>
      </c>
      <c r="B774" s="392">
        <v>0.98329999999999995</v>
      </c>
      <c r="C774" s="392">
        <v>2.9948000000000001</v>
      </c>
    </row>
    <row r="775" spans="1:3">
      <c r="A775" s="393">
        <v>42369</v>
      </c>
      <c r="B775" s="392">
        <v>0.97509999999999997</v>
      </c>
      <c r="C775" s="392">
        <v>2.9811999999999999</v>
      </c>
    </row>
    <row r="776" spans="1:3">
      <c r="A776" s="393">
        <v>42373</v>
      </c>
      <c r="B776" s="392">
        <v>0.91839999999999999</v>
      </c>
      <c r="C776" s="392">
        <v>2.8871000000000002</v>
      </c>
    </row>
    <row r="777" spans="1:3">
      <c r="A777" s="393">
        <v>42374</v>
      </c>
      <c r="B777" s="392">
        <v>0.90859999999999996</v>
      </c>
      <c r="C777" s="392">
        <v>2.8708</v>
      </c>
    </row>
    <row r="778" spans="1:3">
      <c r="A778" s="393">
        <v>42375</v>
      </c>
      <c r="B778" s="392">
        <v>0.92979999999999996</v>
      </c>
      <c r="C778" s="392">
        <v>2.9060000000000001</v>
      </c>
    </row>
    <row r="779" spans="1:3">
      <c r="A779" s="393">
        <v>42376</v>
      </c>
      <c r="B779" s="392">
        <v>0.86150000000000004</v>
      </c>
      <c r="C779" s="392">
        <v>2.7926000000000002</v>
      </c>
    </row>
    <row r="780" spans="1:3">
      <c r="A780" s="393">
        <v>42377</v>
      </c>
      <c r="B780" s="392">
        <v>0.87709999999999999</v>
      </c>
      <c r="C780" s="392">
        <v>2.8184999999999998</v>
      </c>
    </row>
    <row r="781" spans="1:3">
      <c r="A781" s="393">
        <v>42380</v>
      </c>
      <c r="B781" s="392">
        <v>0.83709999999999996</v>
      </c>
      <c r="C781" s="392">
        <v>2.7521</v>
      </c>
    </row>
    <row r="782" spans="1:3">
      <c r="A782" s="393">
        <v>42381</v>
      </c>
      <c r="B782" s="392">
        <v>0.84389999999999998</v>
      </c>
      <c r="C782" s="392">
        <v>2.7633999999999999</v>
      </c>
    </row>
    <row r="783" spans="1:3">
      <c r="A783" s="393">
        <v>42382</v>
      </c>
      <c r="B783" s="392">
        <v>0.81769999999999998</v>
      </c>
      <c r="C783" s="392">
        <v>2.7198000000000002</v>
      </c>
    </row>
    <row r="784" spans="1:3">
      <c r="A784" s="393">
        <v>42383</v>
      </c>
      <c r="B784" s="392">
        <v>0.84899999999999998</v>
      </c>
      <c r="C784" s="392">
        <v>2.7717999999999998</v>
      </c>
    </row>
    <row r="785" spans="1:3">
      <c r="A785" s="393">
        <v>42384</v>
      </c>
      <c r="B785" s="392">
        <v>0.52669999999999995</v>
      </c>
      <c r="C785" s="392">
        <v>2.7330999999999999</v>
      </c>
    </row>
    <row r="786" spans="1:3">
      <c r="A786" s="393">
        <v>42387</v>
      </c>
      <c r="B786" s="392">
        <v>0.53100000000000003</v>
      </c>
      <c r="C786" s="392">
        <v>2.7403</v>
      </c>
    </row>
    <row r="787" spans="1:3">
      <c r="A787" s="393">
        <v>42388</v>
      </c>
      <c r="B787" s="392">
        <v>0.54190000000000005</v>
      </c>
      <c r="C787" s="392">
        <v>2.7584</v>
      </c>
    </row>
    <row r="788" spans="1:3">
      <c r="A788" s="393">
        <v>42389</v>
      </c>
      <c r="B788" s="392">
        <v>0.54179999999999995</v>
      </c>
      <c r="C788" s="392">
        <v>2.7582</v>
      </c>
    </row>
    <row r="789" spans="1:3">
      <c r="A789" s="393">
        <v>42390</v>
      </c>
      <c r="B789" s="392">
        <v>0.52859999999999996</v>
      </c>
      <c r="C789" s="392">
        <v>2.7363</v>
      </c>
    </row>
    <row r="790" spans="1:3">
      <c r="A790" s="393">
        <v>42391</v>
      </c>
      <c r="B790" s="392">
        <v>0.53310000000000002</v>
      </c>
      <c r="C790" s="392">
        <v>2.7437999999999998</v>
      </c>
    </row>
    <row r="791" spans="1:3">
      <c r="A791" s="393">
        <v>42394</v>
      </c>
      <c r="B791" s="392">
        <v>0.53839999999999999</v>
      </c>
      <c r="C791" s="392">
        <v>2.7526000000000002</v>
      </c>
    </row>
    <row r="792" spans="1:3">
      <c r="A792" s="393">
        <v>42395</v>
      </c>
      <c r="B792" s="392">
        <v>0.50770000000000004</v>
      </c>
      <c r="C792" s="392">
        <v>2.7016</v>
      </c>
    </row>
    <row r="793" spans="1:3">
      <c r="A793" s="393">
        <v>42396</v>
      </c>
      <c r="B793" s="392">
        <v>0.50529999999999997</v>
      </c>
      <c r="C793" s="392">
        <v>2.6976</v>
      </c>
    </row>
    <row r="794" spans="1:3">
      <c r="A794" s="393">
        <v>42397</v>
      </c>
      <c r="B794" s="392">
        <v>0.4884</v>
      </c>
      <c r="C794" s="392">
        <v>2.6695000000000002</v>
      </c>
    </row>
    <row r="795" spans="1:3">
      <c r="A795" s="393">
        <v>42398</v>
      </c>
      <c r="B795" s="392">
        <v>0.49780000000000002</v>
      </c>
      <c r="C795" s="392">
        <v>2.6850999999999998</v>
      </c>
    </row>
    <row r="796" spans="1:3">
      <c r="A796" s="393">
        <v>42401</v>
      </c>
      <c r="B796" s="392">
        <v>0.49380000000000002</v>
      </c>
      <c r="C796" s="392">
        <v>2.6785000000000001</v>
      </c>
    </row>
    <row r="797" spans="1:3">
      <c r="A797" s="393">
        <v>42402</v>
      </c>
      <c r="B797" s="392">
        <v>0.50360000000000005</v>
      </c>
      <c r="C797" s="392">
        <v>2.6947999999999999</v>
      </c>
    </row>
    <row r="798" spans="1:3">
      <c r="A798" s="393">
        <v>42403</v>
      </c>
      <c r="B798" s="392">
        <v>0.50460000000000005</v>
      </c>
      <c r="C798" s="392">
        <v>2.6964000000000001</v>
      </c>
    </row>
    <row r="799" spans="1:3">
      <c r="A799" s="393">
        <v>42404</v>
      </c>
      <c r="B799" s="392">
        <v>0.51060000000000005</v>
      </c>
      <c r="C799" s="392">
        <v>2.7063999999999999</v>
      </c>
    </row>
    <row r="800" spans="1:3">
      <c r="A800" s="393">
        <v>42405</v>
      </c>
      <c r="B800" s="392">
        <v>0.5091</v>
      </c>
      <c r="C800" s="392">
        <v>2.7039</v>
      </c>
    </row>
    <row r="801" spans="1:3">
      <c r="A801" s="393">
        <v>42415</v>
      </c>
      <c r="B801" s="392">
        <v>0.50960000000000005</v>
      </c>
      <c r="C801" s="392">
        <v>2.7046999999999999</v>
      </c>
    </row>
    <row r="802" spans="1:3">
      <c r="A802" s="393">
        <v>42416</v>
      </c>
      <c r="B802" s="392">
        <v>0.5272</v>
      </c>
      <c r="C802" s="392">
        <v>2.734</v>
      </c>
    </row>
    <row r="803" spans="1:3">
      <c r="A803" s="393">
        <v>42417</v>
      </c>
      <c r="B803" s="392">
        <v>0.53380000000000005</v>
      </c>
      <c r="C803" s="392">
        <v>2.7448999999999999</v>
      </c>
    </row>
    <row r="804" spans="1:3">
      <c r="A804" s="393">
        <v>42418</v>
      </c>
      <c r="B804" s="392">
        <v>0.53239999999999998</v>
      </c>
      <c r="C804" s="392">
        <v>2.7425999999999999</v>
      </c>
    </row>
    <row r="805" spans="1:3">
      <c r="A805" s="393">
        <v>42419</v>
      </c>
      <c r="B805" s="392">
        <v>0.53239999999999998</v>
      </c>
      <c r="C805" s="392">
        <v>2.7425999999999999</v>
      </c>
    </row>
    <row r="806" spans="1:3">
      <c r="A806" s="393">
        <v>42422</v>
      </c>
      <c r="B806" s="392">
        <v>0.54079999999999995</v>
      </c>
      <c r="C806" s="392">
        <v>2.7565</v>
      </c>
    </row>
    <row r="807" spans="1:3">
      <c r="A807" s="393">
        <v>42423</v>
      </c>
      <c r="B807" s="392">
        <v>0.53659999999999997</v>
      </c>
      <c r="C807" s="392">
        <v>2.7496</v>
      </c>
    </row>
    <row r="808" spans="1:3">
      <c r="A808" s="393">
        <v>42424</v>
      </c>
      <c r="B808" s="392">
        <v>0.53920000000000001</v>
      </c>
      <c r="C808" s="392">
        <v>2.7538999999999998</v>
      </c>
    </row>
    <row r="809" spans="1:3">
      <c r="A809" s="393">
        <v>42425</v>
      </c>
      <c r="B809" s="392">
        <v>0.50670000000000004</v>
      </c>
      <c r="C809" s="392">
        <v>2.6999</v>
      </c>
    </row>
    <row r="810" spans="1:3">
      <c r="A810" s="393">
        <v>42426</v>
      </c>
      <c r="B810" s="392">
        <v>0.50829999999999997</v>
      </c>
      <c r="C810" s="392">
        <v>2.7025999999999999</v>
      </c>
    </row>
    <row r="811" spans="1:3">
      <c r="A811" s="393">
        <v>42429</v>
      </c>
      <c r="B811" s="392">
        <v>0.48959999999999998</v>
      </c>
      <c r="C811" s="392">
        <v>2.6715</v>
      </c>
    </row>
    <row r="812" spans="1:3">
      <c r="A812" s="393">
        <v>42430</v>
      </c>
      <c r="B812" s="392">
        <v>0.49669999999999997</v>
      </c>
      <c r="C812" s="392">
        <v>2.6833</v>
      </c>
    </row>
    <row r="813" spans="1:3">
      <c r="A813" s="393">
        <v>42431</v>
      </c>
      <c r="B813" s="392">
        <v>0.51329999999999998</v>
      </c>
      <c r="C813" s="392">
        <v>2.7109000000000001</v>
      </c>
    </row>
    <row r="814" spans="1:3">
      <c r="A814" s="393">
        <v>42432</v>
      </c>
      <c r="B814" s="392">
        <v>0.51249999999999996</v>
      </c>
      <c r="C814" s="392">
        <v>2.7096</v>
      </c>
    </row>
    <row r="815" spans="1:3">
      <c r="A815" s="393">
        <v>42433</v>
      </c>
      <c r="B815" s="392">
        <v>0.50829999999999997</v>
      </c>
      <c r="C815" s="392">
        <v>2.7025999999999999</v>
      </c>
    </row>
    <row r="816" spans="1:3">
      <c r="A816" s="393">
        <v>42436</v>
      </c>
      <c r="B816" s="392">
        <v>0.51380000000000003</v>
      </c>
      <c r="C816" s="392">
        <v>2.7117</v>
      </c>
    </row>
    <row r="817" spans="1:3">
      <c r="A817" s="393">
        <v>42437</v>
      </c>
      <c r="B817" s="392">
        <v>0.51690000000000003</v>
      </c>
      <c r="C817" s="392">
        <v>2.7168999999999999</v>
      </c>
    </row>
    <row r="818" spans="1:3">
      <c r="A818" s="393">
        <v>42438</v>
      </c>
      <c r="B818" s="392">
        <v>0.50570000000000004</v>
      </c>
      <c r="C818" s="392">
        <v>2.6983000000000001</v>
      </c>
    </row>
    <row r="819" spans="1:3">
      <c r="A819" s="393">
        <v>42439</v>
      </c>
      <c r="B819" s="392">
        <v>0.49469999999999997</v>
      </c>
      <c r="C819" s="392">
        <v>2.68</v>
      </c>
    </row>
    <row r="820" spans="1:3">
      <c r="A820" s="393">
        <v>42440</v>
      </c>
      <c r="B820" s="392">
        <v>0.49609999999999999</v>
      </c>
      <c r="C820" s="392">
        <v>2.6823000000000001</v>
      </c>
    </row>
    <row r="821" spans="1:3">
      <c r="A821" s="393">
        <v>42443</v>
      </c>
      <c r="B821" s="392">
        <v>0.50660000000000005</v>
      </c>
      <c r="C821" s="392">
        <v>2.6998000000000002</v>
      </c>
    </row>
    <row r="822" spans="1:3">
      <c r="A822" s="393">
        <v>42444</v>
      </c>
      <c r="B822" s="392">
        <v>0.50419999999999998</v>
      </c>
      <c r="C822" s="392">
        <v>2.6958000000000002</v>
      </c>
    </row>
    <row r="823" spans="1:3">
      <c r="A823" s="393">
        <v>42445</v>
      </c>
      <c r="B823" s="392">
        <v>0.499</v>
      </c>
      <c r="C823" s="392">
        <v>2.6871</v>
      </c>
    </row>
    <row r="824" spans="1:3">
      <c r="A824" s="393">
        <v>42446</v>
      </c>
      <c r="B824" s="392">
        <v>0.51090000000000002</v>
      </c>
      <c r="C824" s="392">
        <v>2.7069000000000001</v>
      </c>
    </row>
    <row r="825" spans="1:3">
      <c r="A825" s="393">
        <v>42447</v>
      </c>
      <c r="B825" s="392">
        <v>0.52700000000000002</v>
      </c>
      <c r="C825" s="392">
        <v>2.7336</v>
      </c>
    </row>
    <row r="826" spans="1:3">
      <c r="A826" s="393">
        <v>42450</v>
      </c>
      <c r="B826" s="392">
        <v>0.53879999999999995</v>
      </c>
      <c r="C826" s="392">
        <v>2.7532000000000001</v>
      </c>
    </row>
    <row r="827" spans="1:3">
      <c r="A827" s="393">
        <v>42451</v>
      </c>
      <c r="B827" s="392">
        <v>0.5393</v>
      </c>
      <c r="C827" s="392">
        <v>2.7541000000000002</v>
      </c>
    </row>
    <row r="828" spans="1:3">
      <c r="A828" s="393">
        <v>42452</v>
      </c>
      <c r="B828" s="392">
        <v>0.54139999999999999</v>
      </c>
      <c r="C828" s="392">
        <v>2.7574999999999998</v>
      </c>
    </row>
    <row r="829" spans="1:3">
      <c r="A829" s="393">
        <v>42453</v>
      </c>
      <c r="B829" s="392">
        <v>0.53049999999999997</v>
      </c>
      <c r="C829" s="392">
        <v>2.7393999999999998</v>
      </c>
    </row>
    <row r="830" spans="1:3">
      <c r="A830" s="393">
        <v>42454</v>
      </c>
      <c r="B830" s="392">
        <v>0.5373</v>
      </c>
      <c r="C830" s="392">
        <v>2.7507000000000001</v>
      </c>
    </row>
    <row r="831" spans="1:3">
      <c r="A831" s="393">
        <v>42457</v>
      </c>
      <c r="B831" s="392">
        <v>0.53449999999999998</v>
      </c>
      <c r="C831" s="392">
        <v>2.7461000000000002</v>
      </c>
    </row>
    <row r="832" spans="1:3">
      <c r="A832" s="393">
        <v>42458</v>
      </c>
      <c r="B832" s="392">
        <v>0.52370000000000005</v>
      </c>
      <c r="C832" s="392">
        <v>2.7281</v>
      </c>
    </row>
    <row r="833" spans="1:3">
      <c r="A833" s="393">
        <v>42459</v>
      </c>
      <c r="B833" s="392">
        <v>0.54700000000000004</v>
      </c>
      <c r="C833" s="392">
        <v>2.7667999999999999</v>
      </c>
    </row>
    <row r="834" spans="1:3">
      <c r="A834" s="393">
        <v>42460</v>
      </c>
      <c r="B834" s="392">
        <v>0.54469999999999996</v>
      </c>
      <c r="C834" s="392">
        <v>2.7629999999999999</v>
      </c>
    </row>
    <row r="835" spans="1:3">
      <c r="A835" s="393">
        <v>42461</v>
      </c>
      <c r="B835" s="392">
        <v>0.54410000000000003</v>
      </c>
      <c r="C835" s="392">
        <v>2.762</v>
      </c>
    </row>
    <row r="836" spans="1:3">
      <c r="A836" s="393">
        <v>42465</v>
      </c>
      <c r="B836" s="392">
        <v>0.55869999999999997</v>
      </c>
      <c r="C836" s="392">
        <v>2.7863000000000002</v>
      </c>
    </row>
    <row r="837" spans="1:3">
      <c r="A837" s="393">
        <v>42466</v>
      </c>
      <c r="B837" s="392">
        <v>0.56259999999999999</v>
      </c>
      <c r="C837" s="392">
        <v>2.7927</v>
      </c>
    </row>
    <row r="838" spans="1:3">
      <c r="A838" s="393">
        <v>42467</v>
      </c>
      <c r="B838" s="392">
        <v>0.55400000000000005</v>
      </c>
      <c r="C838" s="392">
        <v>2.7785000000000002</v>
      </c>
    </row>
    <row r="839" spans="1:3">
      <c r="A839" s="393">
        <v>42468</v>
      </c>
      <c r="B839" s="392">
        <v>0.55359999999999998</v>
      </c>
      <c r="C839" s="392">
        <v>2.7778</v>
      </c>
    </row>
    <row r="840" spans="1:3">
      <c r="A840" s="393">
        <v>42471</v>
      </c>
      <c r="B840" s="392">
        <v>0.57410000000000005</v>
      </c>
      <c r="C840" s="392">
        <v>2.8117999999999999</v>
      </c>
    </row>
    <row r="841" spans="1:3">
      <c r="A841" s="393">
        <v>42472</v>
      </c>
      <c r="B841" s="392">
        <v>0.57250000000000001</v>
      </c>
      <c r="C841" s="392">
        <v>2.8092000000000001</v>
      </c>
    </row>
    <row r="842" spans="1:3">
      <c r="A842" s="393">
        <v>42473</v>
      </c>
      <c r="B842" s="392">
        <v>0.58220000000000005</v>
      </c>
      <c r="C842" s="392">
        <v>2.8252999999999999</v>
      </c>
    </row>
    <row r="843" spans="1:3">
      <c r="A843" s="393">
        <v>42474</v>
      </c>
      <c r="B843" s="392">
        <v>0.58660000000000001</v>
      </c>
      <c r="C843" s="392">
        <v>2.8325999999999998</v>
      </c>
    </row>
    <row r="844" spans="1:3">
      <c r="A844" s="393">
        <v>42475</v>
      </c>
      <c r="B844" s="392">
        <v>0.5837</v>
      </c>
      <c r="C844" s="392">
        <v>2.8277999999999999</v>
      </c>
    </row>
    <row r="845" spans="1:3">
      <c r="A845" s="393">
        <v>42478</v>
      </c>
      <c r="B845" s="392">
        <v>0.5696</v>
      </c>
      <c r="C845" s="392">
        <v>2.8043999999999998</v>
      </c>
    </row>
    <row r="846" spans="1:3">
      <c r="A846" s="393">
        <v>42479</v>
      </c>
      <c r="B846" s="392">
        <v>0.57179999999999997</v>
      </c>
      <c r="C846" s="392">
        <v>2.8079999999999998</v>
      </c>
    </row>
    <row r="847" spans="1:3">
      <c r="A847" s="393">
        <v>42480</v>
      </c>
      <c r="B847" s="392">
        <v>0.54749999999999999</v>
      </c>
      <c r="C847" s="392">
        <v>2.7677</v>
      </c>
    </row>
    <row r="848" spans="1:3">
      <c r="A848" s="393">
        <v>42481</v>
      </c>
      <c r="B848" s="392">
        <v>0.54249999999999998</v>
      </c>
      <c r="C848" s="392">
        <v>2.7593999999999999</v>
      </c>
    </row>
    <row r="849" spans="1:3">
      <c r="A849" s="393">
        <v>42482</v>
      </c>
      <c r="B849" s="392">
        <v>0.54979999999999996</v>
      </c>
      <c r="C849" s="392">
        <v>2.7715000000000001</v>
      </c>
    </row>
    <row r="850" spans="1:3">
      <c r="A850" s="393">
        <v>42485</v>
      </c>
      <c r="B850" s="392">
        <v>0.54610000000000003</v>
      </c>
      <c r="C850" s="392">
        <v>2.7652999999999999</v>
      </c>
    </row>
    <row r="851" spans="1:3">
      <c r="A851" s="393">
        <v>42486</v>
      </c>
      <c r="B851" s="392">
        <v>0.55330000000000001</v>
      </c>
      <c r="C851" s="392">
        <v>2.7772999999999999</v>
      </c>
    </row>
    <row r="852" spans="1:3">
      <c r="A852" s="393">
        <v>42487</v>
      </c>
      <c r="B852" s="392">
        <v>0.54869999999999997</v>
      </c>
      <c r="C852" s="392">
        <v>2.7696999999999998</v>
      </c>
    </row>
    <row r="853" spans="1:3">
      <c r="A853" s="393">
        <v>42488</v>
      </c>
      <c r="B853" s="392">
        <v>0.54369999999999996</v>
      </c>
      <c r="C853" s="392">
        <v>2.7614000000000001</v>
      </c>
    </row>
    <row r="854" spans="1:3">
      <c r="A854" s="393">
        <v>42489</v>
      </c>
      <c r="B854" s="392">
        <v>0.54820000000000002</v>
      </c>
      <c r="C854" s="392">
        <v>2.7688000000000001</v>
      </c>
    </row>
    <row r="855" spans="1:3">
      <c r="A855" s="393">
        <v>42493</v>
      </c>
      <c r="B855" s="392">
        <v>0.56189999999999996</v>
      </c>
      <c r="C855" s="392">
        <v>2.7915999999999999</v>
      </c>
    </row>
    <row r="856" spans="1:3">
      <c r="A856" s="393">
        <v>42494</v>
      </c>
      <c r="B856" s="392">
        <v>0.56030000000000002</v>
      </c>
      <c r="C856" s="392">
        <v>2.7888999999999999</v>
      </c>
    </row>
    <row r="857" spans="1:3">
      <c r="A857" s="393">
        <v>42495</v>
      </c>
      <c r="B857" s="392">
        <v>0.56079999999999997</v>
      </c>
      <c r="C857" s="392">
        <v>2.7898000000000001</v>
      </c>
    </row>
    <row r="858" spans="1:3">
      <c r="A858" s="393">
        <v>42496</v>
      </c>
      <c r="B858" s="392">
        <v>0.54549999999999998</v>
      </c>
      <c r="C858" s="392">
        <v>2.7644000000000002</v>
      </c>
    </row>
    <row r="859" spans="1:3">
      <c r="A859" s="393">
        <v>42499</v>
      </c>
      <c r="B859" s="392">
        <v>0.52559999999999996</v>
      </c>
      <c r="C859" s="392">
        <v>2.7313000000000001</v>
      </c>
    </row>
    <row r="860" spans="1:3">
      <c r="A860" s="393">
        <v>42500</v>
      </c>
      <c r="B860" s="392">
        <v>0.5252</v>
      </c>
      <c r="C860" s="392">
        <v>2.7305999999999999</v>
      </c>
    </row>
    <row r="861" spans="1:3">
      <c r="A861" s="393">
        <v>42501</v>
      </c>
      <c r="B861" s="392">
        <v>0.52769999999999995</v>
      </c>
      <c r="C861" s="392">
        <v>2.7347999999999999</v>
      </c>
    </row>
    <row r="862" spans="1:3">
      <c r="A862" s="393">
        <v>42502</v>
      </c>
      <c r="B862" s="392">
        <v>0.52429999999999999</v>
      </c>
      <c r="C862" s="392">
        <v>2.7290999999999999</v>
      </c>
    </row>
    <row r="863" spans="1:3">
      <c r="A863" s="393">
        <v>42503</v>
      </c>
      <c r="B863" s="392">
        <v>0.52480000000000004</v>
      </c>
      <c r="C863" s="392">
        <v>2.73</v>
      </c>
    </row>
    <row r="864" spans="1:3">
      <c r="A864" s="393">
        <v>42506</v>
      </c>
      <c r="B864" s="392">
        <v>0.53239999999999998</v>
      </c>
      <c r="C864" s="392">
        <v>2.7425999999999999</v>
      </c>
    </row>
    <row r="865" spans="1:3">
      <c r="A865" s="393">
        <v>42507</v>
      </c>
      <c r="B865" s="392">
        <v>0.52900000000000003</v>
      </c>
      <c r="C865" s="392">
        <v>2.7370000000000001</v>
      </c>
    </row>
    <row r="866" spans="1:3">
      <c r="A866" s="393">
        <v>42508</v>
      </c>
      <c r="B866" s="392">
        <v>0.51570000000000005</v>
      </c>
      <c r="C866" s="392">
        <v>2.7149000000000001</v>
      </c>
    </row>
    <row r="867" spans="1:3">
      <c r="A867" s="393">
        <v>42509</v>
      </c>
      <c r="B867" s="392">
        <v>0.51649999999999996</v>
      </c>
      <c r="C867" s="392">
        <v>2.7162000000000002</v>
      </c>
    </row>
    <row r="868" spans="1:3">
      <c r="A868" s="393">
        <v>42510</v>
      </c>
      <c r="B868" s="392">
        <v>0.52039999999999997</v>
      </c>
      <c r="C868" s="392">
        <v>2.7227000000000001</v>
      </c>
    </row>
    <row r="869" spans="1:3">
      <c r="A869" s="393">
        <v>42513</v>
      </c>
      <c r="B869" s="392">
        <v>0.5272</v>
      </c>
      <c r="C869" s="392">
        <v>2.734</v>
      </c>
    </row>
    <row r="870" spans="1:3">
      <c r="A870" s="393">
        <v>42514</v>
      </c>
      <c r="B870" s="392">
        <v>0.5202</v>
      </c>
      <c r="C870" s="392">
        <v>2.7223000000000002</v>
      </c>
    </row>
    <row r="871" spans="1:3">
      <c r="A871" s="393">
        <v>42515</v>
      </c>
      <c r="B871" s="392">
        <v>0.52</v>
      </c>
      <c r="C871" s="392">
        <v>2.722</v>
      </c>
    </row>
    <row r="872" spans="1:3">
      <c r="A872" s="393">
        <v>42516</v>
      </c>
      <c r="B872" s="392">
        <v>0.52270000000000005</v>
      </c>
      <c r="C872" s="392">
        <v>2.7265000000000001</v>
      </c>
    </row>
    <row r="873" spans="1:3">
      <c r="A873" s="393">
        <v>42517</v>
      </c>
      <c r="B873" s="392">
        <v>0.52149999999999996</v>
      </c>
      <c r="C873" s="392">
        <v>2.7244999999999999</v>
      </c>
    </row>
    <row r="874" spans="1:3">
      <c r="A874" s="393">
        <v>42520</v>
      </c>
      <c r="B874" s="392">
        <v>0.52270000000000005</v>
      </c>
      <c r="C874" s="392">
        <v>2.7265000000000001</v>
      </c>
    </row>
    <row r="875" spans="1:3">
      <c r="A875" s="393">
        <v>42521</v>
      </c>
      <c r="B875" s="392">
        <v>0.53959999999999997</v>
      </c>
      <c r="C875" s="392">
        <v>2.7545999999999999</v>
      </c>
    </row>
    <row r="876" spans="1:3">
      <c r="A876" s="393">
        <v>42522</v>
      </c>
      <c r="B876" s="392">
        <v>0.54279999999999995</v>
      </c>
      <c r="C876" s="392">
        <v>2.7599</v>
      </c>
    </row>
    <row r="877" spans="1:3">
      <c r="A877" s="393">
        <v>42523</v>
      </c>
      <c r="B877" s="392">
        <v>0.54979999999999996</v>
      </c>
      <c r="C877" s="392">
        <v>2.7715000000000001</v>
      </c>
    </row>
    <row r="878" spans="1:3">
      <c r="A878" s="393">
        <v>42524</v>
      </c>
      <c r="B878" s="392">
        <v>0.55249999999999999</v>
      </c>
      <c r="C878" s="392">
        <v>2.7759999999999998</v>
      </c>
    </row>
    <row r="879" spans="1:3">
      <c r="A879" s="393">
        <v>42527</v>
      </c>
      <c r="B879" s="392">
        <v>0.55559999999999998</v>
      </c>
      <c r="C879" s="392">
        <v>2.7810999999999999</v>
      </c>
    </row>
    <row r="880" spans="1:3">
      <c r="A880" s="393">
        <v>42528</v>
      </c>
      <c r="B880" s="392">
        <v>0.55830000000000002</v>
      </c>
      <c r="C880" s="392">
        <v>2.7856000000000001</v>
      </c>
    </row>
    <row r="881" spans="1:3">
      <c r="A881" s="393">
        <v>42529</v>
      </c>
      <c r="B881" s="392">
        <v>0.55479999999999996</v>
      </c>
      <c r="C881" s="392">
        <v>2.7797999999999998</v>
      </c>
    </row>
    <row r="882" spans="1:3">
      <c r="A882" s="393">
        <v>42534</v>
      </c>
      <c r="B882" s="392">
        <v>0.53259999999999996</v>
      </c>
      <c r="C882" s="392">
        <v>2.7429000000000001</v>
      </c>
    </row>
    <row r="883" spans="1:3">
      <c r="A883" s="393">
        <v>42535</v>
      </c>
      <c r="B883" s="392">
        <v>0.53749999999999998</v>
      </c>
      <c r="C883" s="392">
        <v>2.7511000000000001</v>
      </c>
    </row>
    <row r="884" spans="1:3">
      <c r="A884" s="393">
        <v>42536</v>
      </c>
      <c r="B884" s="392">
        <v>0.55410000000000004</v>
      </c>
      <c r="C884" s="392">
        <v>2.7786</v>
      </c>
    </row>
    <row r="885" spans="1:3">
      <c r="A885" s="393">
        <v>42537</v>
      </c>
      <c r="B885" s="392">
        <v>0.55389999999999995</v>
      </c>
      <c r="C885" s="392">
        <v>2.7783000000000002</v>
      </c>
    </row>
    <row r="886" spans="1:3">
      <c r="A886" s="393">
        <v>42538</v>
      </c>
      <c r="B886" s="392">
        <v>0.55320000000000003</v>
      </c>
      <c r="C886" s="392">
        <v>2.7770999999999999</v>
      </c>
    </row>
    <row r="887" spans="1:3">
      <c r="A887" s="393">
        <v>42541</v>
      </c>
      <c r="B887" s="392">
        <v>0.55769999999999997</v>
      </c>
      <c r="C887" s="392">
        <v>2.7846000000000002</v>
      </c>
    </row>
    <row r="888" spans="1:3">
      <c r="A888" s="393">
        <v>42542</v>
      </c>
      <c r="B888" s="392">
        <v>0.55179999999999996</v>
      </c>
      <c r="C888" s="392">
        <v>2.7747999999999999</v>
      </c>
    </row>
    <row r="889" spans="1:3">
      <c r="A889" s="393">
        <v>42543</v>
      </c>
      <c r="B889" s="392">
        <v>0.56140000000000001</v>
      </c>
      <c r="C889" s="392">
        <v>2.7907999999999999</v>
      </c>
    </row>
    <row r="890" spans="1:3">
      <c r="A890" s="393">
        <v>42544</v>
      </c>
      <c r="B890" s="392">
        <v>0.55840000000000001</v>
      </c>
      <c r="C890" s="392">
        <v>2.7858000000000001</v>
      </c>
    </row>
    <row r="891" spans="1:3">
      <c r="A891" s="393">
        <v>42545</v>
      </c>
      <c r="B891" s="392">
        <v>0.55510000000000004</v>
      </c>
      <c r="C891" s="392">
        <v>2.7803</v>
      </c>
    </row>
    <row r="892" spans="1:3">
      <c r="A892" s="393">
        <v>42548</v>
      </c>
      <c r="B892" s="392">
        <v>0.56540000000000001</v>
      </c>
      <c r="C892" s="392">
        <v>2.7974000000000001</v>
      </c>
    </row>
    <row r="893" spans="1:3">
      <c r="A893" s="393">
        <v>42549</v>
      </c>
      <c r="B893" s="392">
        <v>0.56530000000000002</v>
      </c>
      <c r="C893" s="392">
        <v>2.7972000000000001</v>
      </c>
    </row>
    <row r="894" spans="1:3">
      <c r="A894" s="393">
        <v>42550</v>
      </c>
      <c r="B894" s="392">
        <v>0.56440000000000001</v>
      </c>
      <c r="C894" s="392">
        <v>2.7957000000000001</v>
      </c>
    </row>
    <row r="895" spans="1:3">
      <c r="A895" s="393">
        <v>42551</v>
      </c>
      <c r="B895" s="392">
        <v>0.56200000000000006</v>
      </c>
      <c r="C895" s="392">
        <v>2.7917999999999998</v>
      </c>
    </row>
    <row r="896" spans="1:3">
      <c r="A896" s="393">
        <v>42552</v>
      </c>
      <c r="B896" s="392">
        <v>0.56230000000000002</v>
      </c>
      <c r="C896" s="392">
        <v>2.7921999999999998</v>
      </c>
    </row>
    <row r="897" spans="1:3">
      <c r="A897" s="393">
        <v>42555</v>
      </c>
      <c r="B897" s="392">
        <v>0.57240000000000002</v>
      </c>
      <c r="C897" s="392">
        <v>2.8090000000000002</v>
      </c>
    </row>
    <row r="898" spans="1:3">
      <c r="A898" s="393">
        <v>42556</v>
      </c>
      <c r="B898" s="392">
        <v>0.57720000000000005</v>
      </c>
      <c r="C898" s="392">
        <v>2.8170000000000002</v>
      </c>
    </row>
    <row r="899" spans="1:3">
      <c r="A899" s="393">
        <v>42557</v>
      </c>
      <c r="B899" s="392">
        <v>0.58069999999999999</v>
      </c>
      <c r="C899" s="392">
        <v>2.8228</v>
      </c>
    </row>
    <row r="900" spans="1:3">
      <c r="A900" s="393">
        <v>42558</v>
      </c>
      <c r="B900" s="392">
        <v>0.57999999999999996</v>
      </c>
      <c r="C900" s="392">
        <v>2.8216000000000001</v>
      </c>
    </row>
    <row r="901" spans="1:3">
      <c r="A901" s="393">
        <v>42559</v>
      </c>
      <c r="B901" s="392">
        <v>0.57930000000000004</v>
      </c>
      <c r="C901" s="392">
        <v>2.8205</v>
      </c>
    </row>
    <row r="902" spans="1:3">
      <c r="A902" s="393">
        <v>42562</v>
      </c>
      <c r="B902" s="392">
        <v>0.5796</v>
      </c>
      <c r="C902" s="392">
        <v>2.8210000000000002</v>
      </c>
    </row>
    <row r="903" spans="1:3">
      <c r="A903" s="393">
        <v>42563</v>
      </c>
      <c r="B903" s="392">
        <v>0.58409999999999995</v>
      </c>
      <c r="C903" s="392">
        <v>2.8283999999999998</v>
      </c>
    </row>
    <row r="904" spans="1:3">
      <c r="A904" s="393">
        <v>42564</v>
      </c>
      <c r="B904" s="392">
        <v>0.58630000000000004</v>
      </c>
      <c r="C904" s="392">
        <v>2.8321000000000001</v>
      </c>
    </row>
    <row r="905" spans="1:3">
      <c r="A905" s="393">
        <v>42565</v>
      </c>
      <c r="B905" s="392">
        <v>0.58530000000000004</v>
      </c>
      <c r="C905" s="392">
        <v>2.8304</v>
      </c>
    </row>
    <row r="906" spans="1:3">
      <c r="A906" s="393">
        <v>42566</v>
      </c>
      <c r="B906" s="392">
        <v>0.58260000000000001</v>
      </c>
      <c r="C906" s="392">
        <v>2.8260000000000001</v>
      </c>
    </row>
    <row r="907" spans="1:3">
      <c r="A907" s="393">
        <v>42569</v>
      </c>
      <c r="B907" s="392">
        <v>0.57779999999999998</v>
      </c>
      <c r="C907" s="392">
        <v>2.8180000000000001</v>
      </c>
    </row>
    <row r="908" spans="1:3">
      <c r="A908" s="393">
        <v>42570</v>
      </c>
      <c r="B908" s="392">
        <v>0.57789999999999997</v>
      </c>
      <c r="C908" s="392">
        <v>2.8182</v>
      </c>
    </row>
    <row r="909" spans="1:3">
      <c r="A909" s="393">
        <v>42571</v>
      </c>
      <c r="B909" s="392">
        <v>0.58420000000000005</v>
      </c>
      <c r="C909" s="392">
        <v>2.8285999999999998</v>
      </c>
    </row>
    <row r="910" spans="1:3">
      <c r="A910" s="393">
        <v>42572</v>
      </c>
      <c r="B910" s="392">
        <v>0.58550000000000002</v>
      </c>
      <c r="C910" s="392">
        <v>2.8308</v>
      </c>
    </row>
    <row r="911" spans="1:3">
      <c r="A911" s="393">
        <v>42573</v>
      </c>
      <c r="B911" s="392">
        <v>0.5796</v>
      </c>
      <c r="C911" s="392">
        <v>2.8210000000000002</v>
      </c>
    </row>
    <row r="912" spans="1:3">
      <c r="A912" s="393">
        <v>42576</v>
      </c>
      <c r="B912" s="392">
        <v>0.58320000000000005</v>
      </c>
      <c r="C912" s="392">
        <v>2.827</v>
      </c>
    </row>
    <row r="913" spans="1:3">
      <c r="A913" s="393">
        <v>42577</v>
      </c>
      <c r="B913" s="392">
        <v>0.58809999999999996</v>
      </c>
      <c r="C913" s="392">
        <v>2.8351000000000002</v>
      </c>
    </row>
    <row r="914" spans="1:3">
      <c r="A914" s="393">
        <v>42578</v>
      </c>
      <c r="B914" s="392">
        <v>0.56159999999999999</v>
      </c>
      <c r="C914" s="392">
        <v>2.7911000000000001</v>
      </c>
    </row>
    <row r="915" spans="1:3">
      <c r="A915" s="393">
        <v>42579</v>
      </c>
      <c r="B915" s="392">
        <v>0.5635</v>
      </c>
      <c r="C915" s="392">
        <v>2.7942</v>
      </c>
    </row>
    <row r="916" spans="1:3">
      <c r="A916" s="393">
        <v>42580</v>
      </c>
      <c r="B916" s="392">
        <v>0.56289999999999996</v>
      </c>
      <c r="C916" s="392">
        <v>2.7932000000000001</v>
      </c>
    </row>
    <row r="917" spans="1:3">
      <c r="A917" s="393">
        <v>42583</v>
      </c>
      <c r="B917" s="392">
        <v>0.55249999999999999</v>
      </c>
      <c r="C917" s="392">
        <v>2.7759999999999998</v>
      </c>
    </row>
    <row r="918" spans="1:3">
      <c r="A918" s="393">
        <v>42584</v>
      </c>
      <c r="B918" s="392">
        <v>0.55549999999999999</v>
      </c>
      <c r="C918" s="392">
        <v>2.7810000000000001</v>
      </c>
    </row>
    <row r="919" spans="1:3">
      <c r="A919" s="393">
        <v>42585</v>
      </c>
      <c r="B919" s="392">
        <v>0.55940000000000001</v>
      </c>
      <c r="C919" s="392">
        <v>2.7873999999999999</v>
      </c>
    </row>
    <row r="920" spans="1:3">
      <c r="A920" s="393">
        <v>42586</v>
      </c>
      <c r="B920" s="392">
        <v>0.56369999999999998</v>
      </c>
      <c r="C920" s="392">
        <v>2.7946</v>
      </c>
    </row>
    <row r="921" spans="1:3">
      <c r="A921" s="393">
        <v>42587</v>
      </c>
      <c r="B921" s="392">
        <v>0.55920000000000003</v>
      </c>
      <c r="C921" s="392">
        <v>2.7871000000000001</v>
      </c>
    </row>
    <row r="922" spans="1:3">
      <c r="A922" s="393">
        <v>42590</v>
      </c>
      <c r="B922" s="392">
        <v>0.56540000000000001</v>
      </c>
      <c r="C922" s="392">
        <v>2.7974000000000001</v>
      </c>
    </row>
    <row r="923" spans="1:3">
      <c r="A923" s="393">
        <v>42591</v>
      </c>
      <c r="B923" s="392">
        <v>0.57189999999999996</v>
      </c>
      <c r="C923" s="392">
        <v>2.8081999999999998</v>
      </c>
    </row>
    <row r="924" spans="1:3">
      <c r="A924" s="393">
        <v>42592</v>
      </c>
      <c r="B924" s="392">
        <v>0.57079999999999997</v>
      </c>
      <c r="C924" s="392">
        <v>2.8064</v>
      </c>
    </row>
    <row r="925" spans="1:3">
      <c r="A925" s="393">
        <v>42593</v>
      </c>
      <c r="B925" s="392">
        <v>0.5625</v>
      </c>
      <c r="C925" s="392">
        <v>2.7926000000000002</v>
      </c>
    </row>
    <row r="926" spans="1:3">
      <c r="A926" s="393">
        <v>42594</v>
      </c>
      <c r="B926" s="392">
        <v>0.56730000000000003</v>
      </c>
      <c r="C926" s="392">
        <v>2.8006000000000002</v>
      </c>
    </row>
    <row r="927" spans="1:3">
      <c r="A927" s="393">
        <v>42597</v>
      </c>
      <c r="B927" s="392">
        <v>0.57830000000000004</v>
      </c>
      <c r="C927" s="392">
        <v>2.8188</v>
      </c>
    </row>
    <row r="928" spans="1:3">
      <c r="A928" s="393">
        <v>42598</v>
      </c>
      <c r="B928" s="392">
        <v>0.58320000000000005</v>
      </c>
      <c r="C928" s="392">
        <v>2.827</v>
      </c>
    </row>
    <row r="929" spans="1:3">
      <c r="A929" s="393">
        <v>42599</v>
      </c>
      <c r="B929" s="392">
        <v>0.58879999999999999</v>
      </c>
      <c r="C929" s="392">
        <v>2.8363</v>
      </c>
    </row>
    <row r="930" spans="1:3">
      <c r="A930" s="393">
        <v>42600</v>
      </c>
      <c r="B930" s="392">
        <v>0.58630000000000004</v>
      </c>
      <c r="C930" s="392">
        <v>2.8321000000000001</v>
      </c>
    </row>
    <row r="931" spans="1:3">
      <c r="A931" s="393">
        <v>42601</v>
      </c>
      <c r="B931" s="392">
        <v>0.58520000000000005</v>
      </c>
      <c r="C931" s="392">
        <v>2.8302999999999998</v>
      </c>
    </row>
    <row r="932" spans="1:3">
      <c r="A932" s="393">
        <v>42604</v>
      </c>
      <c r="B932" s="392">
        <v>0.57940000000000003</v>
      </c>
      <c r="C932" s="392">
        <v>2.8206000000000002</v>
      </c>
    </row>
    <row r="933" spans="1:3">
      <c r="A933" s="393">
        <v>42605</v>
      </c>
      <c r="B933" s="392">
        <v>0.58109999999999995</v>
      </c>
      <c r="C933" s="392">
        <v>2.8235000000000001</v>
      </c>
    </row>
    <row r="934" spans="1:3">
      <c r="A934" s="393">
        <v>42606</v>
      </c>
      <c r="B934" s="392">
        <v>0.58450000000000002</v>
      </c>
      <c r="C934" s="392">
        <v>2.8290999999999999</v>
      </c>
    </row>
    <row r="935" spans="1:3">
      <c r="A935" s="393">
        <v>42607</v>
      </c>
      <c r="B935" s="392">
        <v>0.58430000000000004</v>
      </c>
      <c r="C935" s="392">
        <v>2.8288000000000002</v>
      </c>
    </row>
    <row r="936" spans="1:3">
      <c r="A936" s="393">
        <v>42608</v>
      </c>
      <c r="B936" s="392">
        <v>0.58560000000000001</v>
      </c>
      <c r="C936" s="392">
        <v>2.8309000000000002</v>
      </c>
    </row>
    <row r="937" spans="1:3">
      <c r="A937" s="393">
        <v>42611</v>
      </c>
      <c r="B937" s="392">
        <v>0.58350000000000002</v>
      </c>
      <c r="C937" s="392">
        <v>2.8275000000000001</v>
      </c>
    </row>
    <row r="938" spans="1:3">
      <c r="A938" s="393">
        <v>42612</v>
      </c>
      <c r="B938" s="392">
        <v>0.58499999999999996</v>
      </c>
      <c r="C938" s="392">
        <v>2.8298999999999999</v>
      </c>
    </row>
    <row r="939" spans="1:3">
      <c r="A939" s="393">
        <v>42613</v>
      </c>
      <c r="B939" s="392">
        <v>0.58609999999999995</v>
      </c>
      <c r="C939" s="392">
        <v>2.8317999999999999</v>
      </c>
    </row>
    <row r="940" spans="1:3">
      <c r="A940" s="393">
        <v>42614</v>
      </c>
      <c r="B940" s="392">
        <v>0.58850000000000002</v>
      </c>
      <c r="C940" s="392">
        <v>2.8357999999999999</v>
      </c>
    </row>
    <row r="941" spans="1:3">
      <c r="A941" s="393">
        <v>42615</v>
      </c>
      <c r="B941" s="392">
        <v>0.58679999999999999</v>
      </c>
      <c r="C941" s="392">
        <v>2.8329</v>
      </c>
    </row>
    <row r="942" spans="1:3">
      <c r="A942" s="393">
        <v>42618</v>
      </c>
      <c r="B942" s="392">
        <v>0.5877</v>
      </c>
      <c r="C942" s="392">
        <v>2.8344</v>
      </c>
    </row>
    <row r="943" spans="1:3">
      <c r="A943" s="393">
        <v>42619</v>
      </c>
      <c r="B943" s="392">
        <v>0.59319999999999995</v>
      </c>
      <c r="C943" s="392">
        <v>2.8435999999999999</v>
      </c>
    </row>
    <row r="944" spans="1:3">
      <c r="A944" s="393">
        <v>42620</v>
      </c>
      <c r="B944" s="392">
        <v>0.59089999999999998</v>
      </c>
      <c r="C944" s="392">
        <v>2.8397000000000001</v>
      </c>
    </row>
    <row r="945" spans="1:3">
      <c r="A945" s="393">
        <v>42621</v>
      </c>
      <c r="B945" s="392">
        <v>0.58919999999999995</v>
      </c>
      <c r="C945" s="392">
        <v>2.8369</v>
      </c>
    </row>
    <row r="946" spans="1:3">
      <c r="A946" s="393">
        <v>42622</v>
      </c>
      <c r="B946" s="392">
        <v>0.58699999999999997</v>
      </c>
      <c r="C946" s="392">
        <v>2.8332999999999999</v>
      </c>
    </row>
    <row r="947" spans="1:3">
      <c r="A947" s="393">
        <v>42625</v>
      </c>
      <c r="B947" s="392">
        <v>0.57740000000000002</v>
      </c>
      <c r="C947" s="392">
        <v>2.8172999999999999</v>
      </c>
    </row>
    <row r="948" spans="1:3">
      <c r="A948" s="393">
        <v>42626</v>
      </c>
      <c r="B948" s="392">
        <v>0.58499999999999996</v>
      </c>
      <c r="C948" s="392">
        <v>2.8298999999999999</v>
      </c>
    </row>
    <row r="949" spans="1:3">
      <c r="A949" s="393">
        <v>42627</v>
      </c>
      <c r="B949" s="392">
        <v>0.58550000000000002</v>
      </c>
      <c r="C949" s="392">
        <v>2.8308</v>
      </c>
    </row>
    <row r="950" spans="1:3">
      <c r="A950" s="393">
        <v>42632</v>
      </c>
      <c r="B950" s="392">
        <v>0.58840000000000003</v>
      </c>
      <c r="C950" s="392">
        <v>2.8355999999999999</v>
      </c>
    </row>
    <row r="951" spans="1:3">
      <c r="A951" s="393">
        <v>42633</v>
      </c>
      <c r="B951" s="392">
        <v>0.58989999999999998</v>
      </c>
      <c r="C951" s="392">
        <v>2.8380999999999998</v>
      </c>
    </row>
    <row r="952" spans="1:3">
      <c r="A952" s="393">
        <v>42634</v>
      </c>
      <c r="B952" s="392">
        <v>0.59309999999999996</v>
      </c>
      <c r="C952" s="392">
        <v>2.8433999999999999</v>
      </c>
    </row>
    <row r="953" spans="1:3">
      <c r="A953" s="393">
        <v>42635</v>
      </c>
      <c r="B953" s="392">
        <v>0.59409999999999996</v>
      </c>
      <c r="C953" s="392">
        <v>2.8451</v>
      </c>
    </row>
    <row r="954" spans="1:3">
      <c r="A954" s="393">
        <v>42636</v>
      </c>
      <c r="B954" s="392">
        <v>0.59460000000000002</v>
      </c>
      <c r="C954" s="392">
        <v>2.8458999999999999</v>
      </c>
    </row>
    <row r="955" spans="1:3">
      <c r="A955" s="393">
        <v>42639</v>
      </c>
      <c r="B955" s="392">
        <v>0.5867</v>
      </c>
      <c r="C955" s="392">
        <v>2.8328000000000002</v>
      </c>
    </row>
    <row r="956" spans="1:3">
      <c r="A956" s="393">
        <v>42640</v>
      </c>
      <c r="B956" s="392">
        <v>0.59019999999999995</v>
      </c>
      <c r="C956" s="392">
        <v>2.8386</v>
      </c>
    </row>
    <row r="957" spans="1:3">
      <c r="A957" s="393">
        <v>42641</v>
      </c>
      <c r="B957" s="392">
        <v>0.59770000000000001</v>
      </c>
      <c r="C957" s="392">
        <v>2.851</v>
      </c>
    </row>
    <row r="958" spans="1:3">
      <c r="A958" s="393">
        <v>42642</v>
      </c>
      <c r="B958" s="392">
        <v>0.60189999999999999</v>
      </c>
      <c r="C958" s="392">
        <v>2.8580000000000001</v>
      </c>
    </row>
    <row r="959" spans="1:3">
      <c r="A959" s="393">
        <v>42643</v>
      </c>
      <c r="B959" s="392">
        <v>0.59989999999999999</v>
      </c>
      <c r="C959" s="392">
        <v>2.8546999999999998</v>
      </c>
    </row>
    <row r="960" spans="1:3">
      <c r="A960" s="393">
        <v>42653</v>
      </c>
      <c r="B960" s="392">
        <v>0.60419999999999996</v>
      </c>
      <c r="C960" s="392">
        <v>2.8618000000000001</v>
      </c>
    </row>
    <row r="961" spans="1:3">
      <c r="A961" s="393">
        <v>42654</v>
      </c>
      <c r="B961" s="392">
        <v>0.61170000000000002</v>
      </c>
      <c r="C961" s="392">
        <v>2.8742999999999999</v>
      </c>
    </row>
    <row r="962" spans="1:3">
      <c r="A962" s="393">
        <v>42655</v>
      </c>
      <c r="B962" s="392">
        <v>0.60850000000000004</v>
      </c>
      <c r="C962" s="392">
        <v>2.8690000000000002</v>
      </c>
    </row>
    <row r="963" spans="1:3">
      <c r="A963" s="393">
        <v>42656</v>
      </c>
      <c r="B963" s="392">
        <v>0.60750000000000004</v>
      </c>
      <c r="C963" s="392">
        <v>2.8673000000000002</v>
      </c>
    </row>
    <row r="964" spans="1:3">
      <c r="A964" s="393">
        <v>42657</v>
      </c>
      <c r="B964" s="392">
        <v>0.61150000000000004</v>
      </c>
      <c r="C964" s="392">
        <v>2.8738999999999999</v>
      </c>
    </row>
    <row r="965" spans="1:3">
      <c r="A965" s="393">
        <v>42660</v>
      </c>
      <c r="B965" s="392">
        <v>0.60629999999999995</v>
      </c>
      <c r="C965" s="392">
        <v>2.8653</v>
      </c>
    </row>
    <row r="966" spans="1:3">
      <c r="A966" s="393">
        <v>42661</v>
      </c>
      <c r="B966" s="392">
        <v>0.60799999999999998</v>
      </c>
      <c r="C966" s="392">
        <v>2.8681000000000001</v>
      </c>
    </row>
    <row r="967" spans="1:3">
      <c r="A967" s="393">
        <v>42662</v>
      </c>
      <c r="B967" s="392">
        <v>0.60809999999999997</v>
      </c>
      <c r="C967" s="392">
        <v>2.8683000000000001</v>
      </c>
    </row>
    <row r="968" spans="1:3">
      <c r="A968" s="393">
        <v>42663</v>
      </c>
      <c r="B968" s="392">
        <v>0.6119</v>
      </c>
      <c r="C968" s="392">
        <v>2.8746</v>
      </c>
    </row>
    <row r="969" spans="1:3">
      <c r="A969" s="393">
        <v>42664</v>
      </c>
      <c r="B969" s="392">
        <v>0.61009999999999998</v>
      </c>
      <c r="C969" s="392">
        <v>2.8715999999999999</v>
      </c>
    </row>
    <row r="970" spans="1:3">
      <c r="A970" s="393">
        <v>42667</v>
      </c>
      <c r="B970" s="392">
        <v>0.61009999999999998</v>
      </c>
      <c r="C970" s="392">
        <v>2.8715999999999999</v>
      </c>
    </row>
    <row r="971" spans="1:3">
      <c r="A971" s="393">
        <v>42668</v>
      </c>
      <c r="B971" s="392">
        <v>0.60870000000000002</v>
      </c>
      <c r="C971" s="392">
        <v>2.8693</v>
      </c>
    </row>
    <row r="972" spans="1:3">
      <c r="A972" s="393">
        <v>42669</v>
      </c>
      <c r="B972" s="392">
        <v>0.60150000000000003</v>
      </c>
      <c r="C972" s="392">
        <v>2.8573</v>
      </c>
    </row>
    <row r="973" spans="1:3">
      <c r="A973" s="393">
        <v>42670</v>
      </c>
      <c r="B973" s="392">
        <v>0.60309999999999997</v>
      </c>
      <c r="C973" s="392">
        <v>2.86</v>
      </c>
    </row>
    <row r="974" spans="1:3">
      <c r="A974" s="393">
        <v>42671</v>
      </c>
      <c r="B974" s="392">
        <v>0.59840000000000004</v>
      </c>
      <c r="C974" s="392">
        <v>2.8521999999999998</v>
      </c>
    </row>
    <row r="975" spans="1:3">
      <c r="A975" s="393">
        <v>42674</v>
      </c>
      <c r="B975" s="392">
        <v>0.59930000000000005</v>
      </c>
      <c r="C975" s="392">
        <v>2.8536999999999999</v>
      </c>
    </row>
    <row r="976" spans="1:3">
      <c r="A976" s="393">
        <v>42675</v>
      </c>
      <c r="B976" s="392">
        <v>0.60360000000000003</v>
      </c>
      <c r="C976" s="392">
        <v>2.8607999999999998</v>
      </c>
    </row>
    <row r="977" spans="1:3">
      <c r="A977" s="393">
        <v>42676</v>
      </c>
      <c r="B977" s="392">
        <v>0.60240000000000005</v>
      </c>
      <c r="C977" s="392">
        <v>2.8588</v>
      </c>
    </row>
    <row r="978" spans="1:3">
      <c r="A978" s="393">
        <v>42677</v>
      </c>
      <c r="B978" s="392">
        <v>0.60329999999999995</v>
      </c>
      <c r="C978" s="392">
        <v>2.8603000000000001</v>
      </c>
    </row>
    <row r="979" spans="1:3">
      <c r="A979" s="393">
        <v>42678</v>
      </c>
      <c r="B979" s="392">
        <v>0.6028</v>
      </c>
      <c r="C979" s="392">
        <v>2.8595000000000002</v>
      </c>
    </row>
    <row r="980" spans="1:3">
      <c r="A980" s="393">
        <v>42681</v>
      </c>
      <c r="B980" s="392">
        <v>0.60319999999999996</v>
      </c>
      <c r="C980" s="392">
        <v>2.8601999999999999</v>
      </c>
    </row>
    <row r="981" spans="1:3">
      <c r="A981" s="393">
        <v>42682</v>
      </c>
      <c r="B981" s="392">
        <v>0.60880000000000001</v>
      </c>
      <c r="C981" s="392">
        <v>2.8694999999999999</v>
      </c>
    </row>
    <row r="982" spans="1:3">
      <c r="A982" s="393">
        <v>42683</v>
      </c>
      <c r="B982" s="392">
        <v>0.60699999999999998</v>
      </c>
      <c r="C982" s="392">
        <v>2.8664999999999998</v>
      </c>
    </row>
    <row r="983" spans="1:3">
      <c r="A983" s="393">
        <v>42684</v>
      </c>
      <c r="B983" s="392">
        <v>0.60980000000000001</v>
      </c>
      <c r="C983" s="392">
        <v>2.8711000000000002</v>
      </c>
    </row>
    <row r="984" spans="1:3">
      <c r="A984" s="393">
        <v>42685</v>
      </c>
      <c r="B984" s="392">
        <v>0.61160000000000003</v>
      </c>
      <c r="C984" s="392">
        <v>2.8740999999999999</v>
      </c>
    </row>
    <row r="985" spans="1:3">
      <c r="A985" s="393">
        <v>42688</v>
      </c>
      <c r="B985" s="392">
        <v>0.60899999999999999</v>
      </c>
      <c r="C985" s="392">
        <v>2.8698000000000001</v>
      </c>
    </row>
    <row r="986" spans="1:3">
      <c r="A986" s="393">
        <v>42689</v>
      </c>
      <c r="B986" s="392">
        <v>0.61219999999999997</v>
      </c>
      <c r="C986" s="392">
        <v>2.8751000000000002</v>
      </c>
    </row>
    <row r="987" spans="1:3">
      <c r="A987" s="393">
        <v>42690</v>
      </c>
      <c r="B987" s="392">
        <v>0.61480000000000001</v>
      </c>
      <c r="C987" s="392">
        <v>2.8794</v>
      </c>
    </row>
    <row r="988" spans="1:3">
      <c r="A988" s="393">
        <v>42691</v>
      </c>
      <c r="B988" s="392">
        <v>0.61439999999999995</v>
      </c>
      <c r="C988" s="392">
        <v>2.8788</v>
      </c>
    </row>
    <row r="989" spans="1:3">
      <c r="A989" s="393">
        <v>42692</v>
      </c>
      <c r="B989" s="392">
        <v>0.61250000000000004</v>
      </c>
      <c r="C989" s="392">
        <v>2.8755999999999999</v>
      </c>
    </row>
    <row r="990" spans="1:3">
      <c r="A990" s="393">
        <v>42695</v>
      </c>
      <c r="B990" s="392">
        <v>0.61319999999999997</v>
      </c>
      <c r="C990" s="392">
        <v>2.8767999999999998</v>
      </c>
    </row>
    <row r="991" spans="1:3">
      <c r="A991" s="393">
        <v>42696</v>
      </c>
      <c r="B991" s="392">
        <v>0.61699999999999999</v>
      </c>
      <c r="C991" s="392">
        <v>2.8831000000000002</v>
      </c>
    </row>
    <row r="992" spans="1:3">
      <c r="A992" s="393">
        <v>42697</v>
      </c>
      <c r="B992" s="392">
        <v>0.61339999999999995</v>
      </c>
      <c r="C992" s="392">
        <v>2.8771</v>
      </c>
    </row>
    <row r="993" spans="1:3">
      <c r="A993" s="393">
        <v>42698</v>
      </c>
      <c r="B993" s="392">
        <v>0.61329999999999996</v>
      </c>
      <c r="C993" s="392">
        <v>2.8769</v>
      </c>
    </row>
    <row r="994" spans="1:3">
      <c r="A994" s="393">
        <v>42699</v>
      </c>
      <c r="B994" s="392">
        <v>0.61890000000000001</v>
      </c>
      <c r="C994" s="392">
        <v>2.8862000000000001</v>
      </c>
    </row>
    <row r="995" spans="1:3">
      <c r="A995" s="393">
        <v>42702</v>
      </c>
      <c r="B995" s="392">
        <v>0.62150000000000005</v>
      </c>
      <c r="C995" s="392">
        <v>2.8906000000000001</v>
      </c>
    </row>
    <row r="996" spans="1:3">
      <c r="A996" s="393">
        <v>42703</v>
      </c>
      <c r="B996" s="392">
        <v>0.62319999999999998</v>
      </c>
      <c r="C996" s="392">
        <v>2.8934000000000002</v>
      </c>
    </row>
    <row r="997" spans="1:3">
      <c r="A997" s="393">
        <v>42704</v>
      </c>
      <c r="B997" s="392">
        <v>0.62150000000000005</v>
      </c>
      <c r="C997" s="392">
        <v>2.8906000000000001</v>
      </c>
    </row>
    <row r="998" spans="1:3">
      <c r="A998" s="393">
        <v>42705</v>
      </c>
      <c r="B998" s="392">
        <v>0.62260000000000004</v>
      </c>
      <c r="C998" s="392">
        <v>2.8923999999999999</v>
      </c>
    </row>
    <row r="999" spans="1:3">
      <c r="A999" s="393">
        <v>42706</v>
      </c>
      <c r="B999" s="392">
        <v>0.61639999999999995</v>
      </c>
      <c r="C999" s="392">
        <v>2.8820999999999999</v>
      </c>
    </row>
    <row r="1000" spans="1:3">
      <c r="A1000" s="393">
        <v>42709</v>
      </c>
      <c r="B1000" s="392">
        <v>0.61470000000000002</v>
      </c>
      <c r="C1000" s="392">
        <v>2.8793000000000002</v>
      </c>
    </row>
    <row r="1001" spans="1:3">
      <c r="A1001" s="393">
        <v>42710</v>
      </c>
      <c r="B1001" s="392">
        <v>0.61450000000000005</v>
      </c>
      <c r="C1001" s="392">
        <v>2.8788999999999998</v>
      </c>
    </row>
    <row r="1002" spans="1:3">
      <c r="A1002" s="393">
        <v>42711</v>
      </c>
      <c r="B1002" s="392">
        <v>0.61709999999999998</v>
      </c>
      <c r="C1002" s="392">
        <v>2.8832</v>
      </c>
    </row>
    <row r="1003" spans="1:3">
      <c r="A1003" s="393">
        <v>42712</v>
      </c>
      <c r="B1003" s="392">
        <v>0.61639999999999995</v>
      </c>
      <c r="C1003" s="392">
        <v>2.8820999999999999</v>
      </c>
    </row>
    <row r="1004" spans="1:3">
      <c r="A1004" s="393">
        <v>42713</v>
      </c>
      <c r="B1004" s="392">
        <v>0.61499999999999999</v>
      </c>
      <c r="C1004" s="392">
        <v>2.8797999999999999</v>
      </c>
    </row>
    <row r="1005" spans="1:3">
      <c r="A1005" s="393">
        <v>42716</v>
      </c>
      <c r="B1005" s="392">
        <v>0.58730000000000004</v>
      </c>
      <c r="C1005" s="392">
        <v>2.8338000000000001</v>
      </c>
    </row>
    <row r="1006" spans="1:3">
      <c r="A1006" s="393">
        <v>42717</v>
      </c>
      <c r="B1006" s="392">
        <v>0.58620000000000005</v>
      </c>
      <c r="C1006" s="392">
        <v>2.8319000000000001</v>
      </c>
    </row>
    <row r="1007" spans="1:3">
      <c r="A1007" s="393">
        <v>42718</v>
      </c>
      <c r="B1007" s="392">
        <v>0.58240000000000003</v>
      </c>
      <c r="C1007" s="392">
        <v>2.8256000000000001</v>
      </c>
    </row>
    <row r="1008" spans="1:3">
      <c r="A1008" s="393">
        <v>42719</v>
      </c>
      <c r="B1008" s="392">
        <v>0.58499999999999996</v>
      </c>
      <c r="C1008" s="392">
        <v>2.8298999999999999</v>
      </c>
    </row>
    <row r="1009" spans="1:3">
      <c r="A1009" s="393">
        <v>42720</v>
      </c>
      <c r="B1009" s="392">
        <v>0.59009999999999996</v>
      </c>
      <c r="C1009" s="392">
        <v>2.8384</v>
      </c>
    </row>
    <row r="1010" spans="1:3">
      <c r="A1010" s="393">
        <v>42723</v>
      </c>
      <c r="B1010" s="392">
        <v>0.58799999999999997</v>
      </c>
      <c r="C1010" s="392">
        <v>2.8349000000000002</v>
      </c>
    </row>
    <row r="1011" spans="1:3">
      <c r="A1011" s="393">
        <v>42724</v>
      </c>
      <c r="B1011" s="392">
        <v>0.58599999999999997</v>
      </c>
      <c r="C1011" s="392">
        <v>2.8315999999999999</v>
      </c>
    </row>
    <row r="1012" spans="1:3">
      <c r="A1012" s="393">
        <v>42725</v>
      </c>
      <c r="B1012" s="392">
        <v>0.5907</v>
      </c>
      <c r="C1012" s="392">
        <v>2.8393999999999999</v>
      </c>
    </row>
    <row r="1013" spans="1:3">
      <c r="A1013" s="393">
        <v>42726</v>
      </c>
      <c r="B1013" s="392">
        <v>0.59230000000000005</v>
      </c>
      <c r="C1013" s="392">
        <v>2.8420999999999998</v>
      </c>
    </row>
    <row r="1014" spans="1:3">
      <c r="A1014" s="393">
        <v>42727</v>
      </c>
      <c r="B1014" s="392">
        <v>0.58620000000000005</v>
      </c>
      <c r="C1014" s="392">
        <v>2.8319000000000001</v>
      </c>
    </row>
    <row r="1015" spans="1:3">
      <c r="A1015" s="393">
        <v>42730</v>
      </c>
      <c r="B1015" s="392">
        <v>0.59360000000000002</v>
      </c>
      <c r="C1015" s="392">
        <v>2.8441999999999998</v>
      </c>
    </row>
    <row r="1016" spans="1:3">
      <c r="A1016" s="393">
        <v>42731</v>
      </c>
      <c r="B1016" s="392">
        <v>0.59640000000000004</v>
      </c>
      <c r="C1016" s="392">
        <v>2.8489</v>
      </c>
    </row>
    <row r="1017" spans="1:3">
      <c r="A1017" s="393">
        <v>42732</v>
      </c>
      <c r="B1017" s="392">
        <v>0.59499999999999997</v>
      </c>
      <c r="C1017" s="392">
        <v>2.8464999999999998</v>
      </c>
    </row>
    <row r="1018" spans="1:3">
      <c r="A1018" s="393">
        <v>42733</v>
      </c>
      <c r="B1018" s="392">
        <v>0.59409999999999996</v>
      </c>
      <c r="C1018" s="392">
        <v>2.8451</v>
      </c>
    </row>
    <row r="1019" spans="1:3">
      <c r="A1019" s="393">
        <v>42734</v>
      </c>
      <c r="B1019" s="392">
        <v>0.59799999999999998</v>
      </c>
      <c r="C1019" s="392">
        <v>2.8515000000000001</v>
      </c>
    </row>
    <row r="1020" spans="1:3">
      <c r="A1020" s="393">
        <v>42735</v>
      </c>
      <c r="B1020" s="392">
        <v>0.59799999999999998</v>
      </c>
      <c r="C1020" s="392">
        <v>2.8515000000000001</v>
      </c>
    </row>
    <row r="1021" spans="1:3">
      <c r="A1021" s="393">
        <v>42738</v>
      </c>
      <c r="B1021" s="392">
        <v>0.59</v>
      </c>
      <c r="C1021" s="392">
        <v>2.8382000000000001</v>
      </c>
    </row>
    <row r="1022" spans="1:3">
      <c r="A1022" s="393">
        <v>42739</v>
      </c>
      <c r="B1022" s="392">
        <v>0.59530000000000005</v>
      </c>
      <c r="C1022" s="392">
        <v>2.847</v>
      </c>
    </row>
    <row r="1023" spans="1:3">
      <c r="A1023" s="393">
        <v>42740</v>
      </c>
      <c r="B1023" s="392">
        <v>0.59260000000000002</v>
      </c>
      <c r="C1023" s="392">
        <v>2.8426</v>
      </c>
    </row>
    <row r="1024" spans="1:3">
      <c r="A1024" s="393">
        <v>42741</v>
      </c>
      <c r="B1024" s="392">
        <v>0.58630000000000004</v>
      </c>
      <c r="C1024" s="392">
        <v>2.8321000000000001</v>
      </c>
    </row>
    <row r="1025" spans="1:3">
      <c r="A1025" s="393">
        <v>42744</v>
      </c>
      <c r="B1025" s="392">
        <v>0.58660000000000001</v>
      </c>
      <c r="C1025" s="392">
        <v>2.8325999999999998</v>
      </c>
    </row>
    <row r="1026" spans="1:3">
      <c r="A1026" s="393">
        <v>42745</v>
      </c>
      <c r="B1026" s="392">
        <v>0.58499999999999996</v>
      </c>
      <c r="C1026" s="392">
        <v>2.8298999999999999</v>
      </c>
    </row>
    <row r="1027" spans="1:3">
      <c r="A1027" s="393">
        <v>42746</v>
      </c>
      <c r="B1027" s="392">
        <v>0.58409999999999995</v>
      </c>
      <c r="C1027" s="392">
        <v>2.8283999999999998</v>
      </c>
    </row>
    <row r="1028" spans="1:3">
      <c r="A1028" s="393">
        <v>42747</v>
      </c>
      <c r="B1028" s="392">
        <v>0.57979999999999998</v>
      </c>
      <c r="C1028" s="392">
        <v>2.8212999999999999</v>
      </c>
    </row>
    <row r="1029" spans="1:3">
      <c r="A1029" s="393">
        <v>42748</v>
      </c>
      <c r="B1029" s="392">
        <v>0.57620000000000005</v>
      </c>
      <c r="C1029" s="392">
        <v>2.8153000000000001</v>
      </c>
    </row>
    <row r="1030" spans="1:3">
      <c r="A1030" s="393">
        <v>42751</v>
      </c>
      <c r="B1030" s="392">
        <v>0.5585</v>
      </c>
      <c r="C1030" s="392">
        <v>2.7858999999999998</v>
      </c>
    </row>
    <row r="1031" spans="1:3">
      <c r="A1031" s="393">
        <v>42752</v>
      </c>
      <c r="B1031" s="392">
        <v>0.5635</v>
      </c>
      <c r="C1031" s="392">
        <v>2.7942</v>
      </c>
    </row>
    <row r="1032" spans="1:3">
      <c r="A1032" s="393">
        <v>42753</v>
      </c>
      <c r="B1032" s="392">
        <v>0.56279999999999997</v>
      </c>
      <c r="C1032" s="392">
        <v>2.7930999999999999</v>
      </c>
    </row>
    <row r="1033" spans="1:3">
      <c r="A1033" s="393">
        <v>42754</v>
      </c>
      <c r="B1033" s="392">
        <v>0.55989999999999995</v>
      </c>
      <c r="C1033" s="392">
        <v>2.7883</v>
      </c>
    </row>
    <row r="1034" spans="1:3">
      <c r="A1034" s="393">
        <v>42755</v>
      </c>
      <c r="B1034" s="392">
        <v>0.56610000000000005</v>
      </c>
      <c r="C1034" s="392">
        <v>2.7986</v>
      </c>
    </row>
    <row r="1035" spans="1:3">
      <c r="A1035" s="393">
        <v>42758</v>
      </c>
      <c r="B1035" s="392">
        <v>0.57069999999999999</v>
      </c>
      <c r="C1035" s="392">
        <v>2.8062</v>
      </c>
    </row>
    <row r="1036" spans="1:3">
      <c r="A1036" s="393">
        <v>42759</v>
      </c>
      <c r="B1036" s="392">
        <v>0.56799999999999995</v>
      </c>
      <c r="C1036" s="392">
        <v>2.8016999999999999</v>
      </c>
    </row>
    <row r="1037" spans="1:3">
      <c r="A1037" s="393">
        <v>42760</v>
      </c>
      <c r="B1037" s="392">
        <v>0.56810000000000005</v>
      </c>
      <c r="C1037" s="392">
        <v>2.8018999999999998</v>
      </c>
    </row>
    <row r="1038" spans="1:3">
      <c r="A1038" s="393">
        <v>42761</v>
      </c>
      <c r="B1038" s="392">
        <v>0.57130000000000003</v>
      </c>
      <c r="C1038" s="392">
        <v>2.8071999999999999</v>
      </c>
    </row>
    <row r="1039" spans="1:3">
      <c r="A1039" s="393">
        <v>42769</v>
      </c>
      <c r="B1039" s="392">
        <v>0.56840000000000002</v>
      </c>
      <c r="C1039" s="392">
        <v>2.8024</v>
      </c>
    </row>
    <row r="1040" spans="1:3">
      <c r="A1040" s="393">
        <v>42772</v>
      </c>
      <c r="B1040" s="392">
        <v>0.57440000000000002</v>
      </c>
      <c r="C1040" s="392">
        <v>2.8123</v>
      </c>
    </row>
    <row r="1041" spans="1:3">
      <c r="A1041" s="393">
        <v>42773</v>
      </c>
      <c r="B1041" s="392">
        <v>0.57430000000000003</v>
      </c>
      <c r="C1041" s="392">
        <v>2.8121999999999998</v>
      </c>
    </row>
    <row r="1042" spans="1:3">
      <c r="A1042" s="393">
        <v>42774</v>
      </c>
      <c r="B1042" s="392">
        <v>0.58040000000000003</v>
      </c>
      <c r="C1042" s="392">
        <v>2.8222999999999998</v>
      </c>
    </row>
    <row r="1043" spans="1:3">
      <c r="A1043" s="393">
        <v>42775</v>
      </c>
      <c r="B1043" s="392">
        <v>0.58379999999999999</v>
      </c>
      <c r="C1043" s="392">
        <v>2.8279999999999998</v>
      </c>
    </row>
    <row r="1044" spans="1:3">
      <c r="A1044" s="393">
        <v>42776</v>
      </c>
      <c r="B1044" s="392">
        <v>0.57969999999999999</v>
      </c>
      <c r="C1044" s="392">
        <v>2.8210999999999999</v>
      </c>
    </row>
    <row r="1045" spans="1:3">
      <c r="A1045" s="393">
        <v>42779</v>
      </c>
      <c r="B1045" s="392">
        <v>0.58389999999999997</v>
      </c>
      <c r="C1045" s="392">
        <v>2.8281000000000001</v>
      </c>
    </row>
    <row r="1046" spans="1:3">
      <c r="A1046" s="393">
        <v>42780</v>
      </c>
      <c r="B1046" s="392">
        <v>0.58430000000000004</v>
      </c>
      <c r="C1046" s="392">
        <v>2.8288000000000002</v>
      </c>
    </row>
    <row r="1047" spans="1:3">
      <c r="A1047" s="393">
        <v>42781</v>
      </c>
      <c r="B1047" s="392">
        <v>0.5847</v>
      </c>
      <c r="C1047" s="392">
        <v>2.8294000000000001</v>
      </c>
    </row>
    <row r="1048" spans="1:3">
      <c r="A1048" s="393">
        <v>42782</v>
      </c>
      <c r="B1048" s="392">
        <v>0.58609999999999995</v>
      </c>
      <c r="C1048" s="392">
        <v>2.8317999999999999</v>
      </c>
    </row>
    <row r="1049" spans="1:3">
      <c r="A1049" s="393">
        <v>42783</v>
      </c>
      <c r="B1049" s="392">
        <v>0.57869999999999999</v>
      </c>
      <c r="C1049" s="392">
        <v>2.8195000000000001</v>
      </c>
    </row>
    <row r="1050" spans="1:3">
      <c r="A1050" s="393">
        <v>42786</v>
      </c>
      <c r="B1050" s="392">
        <v>0.58040000000000003</v>
      </c>
      <c r="C1050" s="392">
        <v>2.8222999999999998</v>
      </c>
    </row>
    <row r="1051" spans="1:3">
      <c r="A1051" s="393">
        <v>42787</v>
      </c>
      <c r="B1051" s="392">
        <v>0.58430000000000004</v>
      </c>
      <c r="C1051" s="392">
        <v>2.8288000000000002</v>
      </c>
    </row>
    <row r="1052" spans="1:3">
      <c r="A1052" s="393">
        <v>42788</v>
      </c>
      <c r="B1052" s="392">
        <v>0.58709999999999996</v>
      </c>
      <c r="C1052" s="392">
        <v>2.8334000000000001</v>
      </c>
    </row>
    <row r="1053" spans="1:3">
      <c r="A1053" s="393">
        <v>42789</v>
      </c>
      <c r="B1053" s="392">
        <v>0.58699999999999997</v>
      </c>
      <c r="C1053" s="392">
        <v>2.8332999999999999</v>
      </c>
    </row>
    <row r="1054" spans="1:3">
      <c r="A1054" s="393">
        <v>42790</v>
      </c>
      <c r="B1054" s="392">
        <v>0.58809999999999996</v>
      </c>
      <c r="C1054" s="392">
        <v>2.8351000000000002</v>
      </c>
    </row>
    <row r="1055" spans="1:3">
      <c r="A1055" s="393">
        <v>42793</v>
      </c>
      <c r="B1055" s="392">
        <v>0.58789999999999998</v>
      </c>
      <c r="C1055" s="392">
        <v>2.8348</v>
      </c>
    </row>
    <row r="1056" spans="1:3">
      <c r="A1056" s="393">
        <v>42794</v>
      </c>
      <c r="B1056" s="392">
        <v>0.58940000000000003</v>
      </c>
      <c r="C1056" s="392">
        <v>2.8372999999999999</v>
      </c>
    </row>
    <row r="1057" spans="1:3">
      <c r="A1057" s="393">
        <v>42795</v>
      </c>
      <c r="B1057" s="392">
        <v>0.59</v>
      </c>
      <c r="C1057" s="392">
        <v>2.8382000000000001</v>
      </c>
    </row>
    <row r="1058" spans="1:3">
      <c r="A1058" s="393">
        <v>42796</v>
      </c>
      <c r="B1058" s="392">
        <v>0.59319999999999995</v>
      </c>
      <c r="C1058" s="392">
        <v>2.8435999999999999</v>
      </c>
    </row>
    <row r="1059" spans="1:3">
      <c r="A1059" s="393">
        <v>42797</v>
      </c>
      <c r="B1059" s="392">
        <v>0.60229999999999995</v>
      </c>
      <c r="C1059" s="392">
        <v>2.8586999999999998</v>
      </c>
    </row>
    <row r="1060" spans="1:3">
      <c r="A1060" s="393">
        <v>42800</v>
      </c>
      <c r="B1060" s="392">
        <v>0.60929999999999995</v>
      </c>
      <c r="C1060" s="392">
        <v>2.8702999999999999</v>
      </c>
    </row>
    <row r="1061" spans="1:3">
      <c r="A1061" s="393">
        <v>42801</v>
      </c>
      <c r="B1061" s="392">
        <v>0.6089</v>
      </c>
      <c r="C1061" s="392">
        <v>2.8696000000000002</v>
      </c>
    </row>
    <row r="1062" spans="1:3">
      <c r="A1062" s="393">
        <v>42802</v>
      </c>
      <c r="B1062" s="392">
        <v>0.60770000000000002</v>
      </c>
      <c r="C1062" s="392">
        <v>2.8675999999999999</v>
      </c>
    </row>
    <row r="1063" spans="1:3">
      <c r="A1063" s="393">
        <v>42803</v>
      </c>
      <c r="B1063" s="392">
        <v>0.60350000000000004</v>
      </c>
      <c r="C1063" s="392">
        <v>2.8607</v>
      </c>
    </row>
    <row r="1064" spans="1:3">
      <c r="A1064" s="393">
        <v>42804</v>
      </c>
      <c r="B1064" s="392">
        <v>0.60560000000000003</v>
      </c>
      <c r="C1064" s="392">
        <v>2.8641999999999999</v>
      </c>
    </row>
    <row r="1065" spans="1:3">
      <c r="A1065" s="393">
        <v>42807</v>
      </c>
      <c r="B1065" s="392">
        <v>0.62019999999999997</v>
      </c>
      <c r="C1065" s="392">
        <v>2.8883999999999999</v>
      </c>
    </row>
    <row r="1066" spans="1:3">
      <c r="A1066" s="393">
        <v>42808</v>
      </c>
      <c r="B1066" s="392">
        <v>0.61699999999999999</v>
      </c>
      <c r="C1066" s="392">
        <v>2.8831000000000002</v>
      </c>
    </row>
    <row r="1067" spans="1:3">
      <c r="A1067" s="393">
        <v>42809</v>
      </c>
      <c r="B1067" s="392">
        <v>0.61409999999999998</v>
      </c>
      <c r="C1067" s="392">
        <v>2.8782999999999999</v>
      </c>
    </row>
    <row r="1068" spans="1:3">
      <c r="A1068" s="393">
        <v>42810</v>
      </c>
      <c r="B1068" s="392">
        <v>0.61719999999999997</v>
      </c>
      <c r="C1068" s="392">
        <v>2.8834</v>
      </c>
    </row>
    <row r="1069" spans="1:3">
      <c r="A1069" s="393">
        <v>42811</v>
      </c>
      <c r="B1069" s="392">
        <v>0.61029999999999995</v>
      </c>
      <c r="C1069" s="392">
        <v>2.8719999999999999</v>
      </c>
    </row>
    <row r="1070" spans="1:3">
      <c r="A1070" s="393">
        <v>42814</v>
      </c>
      <c r="B1070" s="392">
        <v>0.61460000000000004</v>
      </c>
      <c r="C1070" s="392">
        <v>2.8791000000000002</v>
      </c>
    </row>
    <row r="1071" spans="1:3">
      <c r="A1071" s="393">
        <v>42815</v>
      </c>
      <c r="B1071" s="392">
        <v>0.61709999999999998</v>
      </c>
      <c r="C1071" s="392">
        <v>2.8832</v>
      </c>
    </row>
    <row r="1072" spans="1:3">
      <c r="A1072" s="393">
        <v>42816</v>
      </c>
      <c r="B1072" s="392">
        <v>0.62039999999999995</v>
      </c>
      <c r="C1072" s="392">
        <v>2.8887</v>
      </c>
    </row>
    <row r="1073" spans="1:3">
      <c r="A1073" s="393">
        <v>42817</v>
      </c>
      <c r="B1073" s="392">
        <v>0.62109999999999999</v>
      </c>
      <c r="C1073" s="392">
        <v>2.8898999999999999</v>
      </c>
    </row>
    <row r="1074" spans="1:3">
      <c r="A1074" s="393">
        <v>42818</v>
      </c>
      <c r="B1074" s="392">
        <v>0.62119999999999997</v>
      </c>
      <c r="C1074" s="392">
        <v>2.8900999999999999</v>
      </c>
    </row>
    <row r="1075" spans="1:3">
      <c r="A1075" s="393">
        <v>42821</v>
      </c>
      <c r="B1075" s="392">
        <v>0.61380000000000001</v>
      </c>
      <c r="C1075" s="392">
        <v>2.8778000000000001</v>
      </c>
    </row>
    <row r="1076" spans="1:3">
      <c r="A1076" s="393">
        <v>42822</v>
      </c>
      <c r="B1076" s="392">
        <v>0.61180000000000001</v>
      </c>
      <c r="C1076" s="392">
        <v>2.8744000000000001</v>
      </c>
    </row>
    <row r="1077" spans="1:3">
      <c r="A1077" s="393">
        <v>42823</v>
      </c>
      <c r="B1077" s="392">
        <v>0.6099</v>
      </c>
      <c r="C1077" s="392">
        <v>2.8713000000000002</v>
      </c>
    </row>
    <row r="1078" spans="1:3">
      <c r="A1078" s="393">
        <v>42824</v>
      </c>
      <c r="B1078" s="392">
        <v>0.60270000000000001</v>
      </c>
      <c r="C1078" s="392">
        <v>2.8593000000000002</v>
      </c>
    </row>
    <row r="1079" spans="1:3">
      <c r="A1079" s="393">
        <v>42825</v>
      </c>
      <c r="B1079" s="392">
        <v>0.60770000000000002</v>
      </c>
      <c r="C1079" s="392">
        <v>2.8675999999999999</v>
      </c>
    </row>
    <row r="1080" spans="1:3">
      <c r="A1080" s="393">
        <v>42830</v>
      </c>
      <c r="B1080" s="392">
        <v>0.6139</v>
      </c>
      <c r="C1080" s="392">
        <v>2.8778999999999999</v>
      </c>
    </row>
    <row r="1081" spans="1:3">
      <c r="A1081" s="393">
        <v>42831</v>
      </c>
      <c r="B1081" s="392">
        <v>0.61309999999999998</v>
      </c>
      <c r="C1081" s="392">
        <v>2.8765999999999998</v>
      </c>
    </row>
    <row r="1082" spans="1:3">
      <c r="A1082" s="393">
        <v>42832</v>
      </c>
      <c r="B1082" s="392">
        <v>0.61909999999999998</v>
      </c>
      <c r="C1082" s="392">
        <v>2.8866000000000001</v>
      </c>
    </row>
    <row r="1083" spans="1:3">
      <c r="A1083" s="393">
        <v>42835</v>
      </c>
      <c r="B1083" s="392">
        <v>0.62439999999999996</v>
      </c>
      <c r="C1083" s="392">
        <v>2.8954</v>
      </c>
    </row>
    <row r="1084" spans="1:3">
      <c r="A1084" s="393">
        <v>42836</v>
      </c>
      <c r="B1084" s="392">
        <v>0.62460000000000004</v>
      </c>
      <c r="C1084" s="392">
        <v>2.8957000000000002</v>
      </c>
    </row>
    <row r="1085" spans="1:3">
      <c r="A1085" s="393">
        <v>42837</v>
      </c>
      <c r="B1085" s="392">
        <v>0.61750000000000005</v>
      </c>
      <c r="C1085" s="392">
        <v>2.8839000000000001</v>
      </c>
    </row>
    <row r="1086" spans="1:3">
      <c r="A1086" s="393">
        <v>42838</v>
      </c>
      <c r="B1086" s="392">
        <v>0.62029999999999996</v>
      </c>
      <c r="C1086" s="392">
        <v>2.8885999999999998</v>
      </c>
    </row>
    <row r="1087" spans="1:3">
      <c r="A1087" s="393">
        <v>42839</v>
      </c>
      <c r="B1087" s="392">
        <v>0.61350000000000005</v>
      </c>
      <c r="C1087" s="392">
        <v>2.8773</v>
      </c>
    </row>
    <row r="1088" spans="1:3">
      <c r="A1088" s="393">
        <v>42842</v>
      </c>
      <c r="B1088" s="392">
        <v>0.60929999999999995</v>
      </c>
      <c r="C1088" s="392">
        <v>2.8702999999999999</v>
      </c>
    </row>
    <row r="1089" spans="1:3">
      <c r="A1089" s="393">
        <v>42843</v>
      </c>
      <c r="B1089" s="392">
        <v>0.6109</v>
      </c>
      <c r="C1089" s="392">
        <v>2.8730000000000002</v>
      </c>
    </row>
    <row r="1090" spans="1:3">
      <c r="A1090" s="393">
        <v>42844</v>
      </c>
      <c r="B1090" s="392">
        <v>0.61140000000000005</v>
      </c>
      <c r="C1090" s="392">
        <v>2.8738000000000001</v>
      </c>
    </row>
    <row r="1091" spans="1:3">
      <c r="A1091" s="393">
        <v>42845</v>
      </c>
      <c r="B1091" s="392">
        <v>0.61439999999999995</v>
      </c>
      <c r="C1091" s="392">
        <v>2.8788</v>
      </c>
    </row>
    <row r="1092" spans="1:3">
      <c r="A1092" s="393">
        <v>42846</v>
      </c>
      <c r="B1092" s="392">
        <v>0.60619999999999996</v>
      </c>
      <c r="C1092" s="392">
        <v>2.8651</v>
      </c>
    </row>
    <row r="1093" spans="1:3">
      <c r="A1093" s="393">
        <v>42849</v>
      </c>
      <c r="B1093" s="392">
        <v>0.60050000000000003</v>
      </c>
      <c r="C1093" s="392">
        <v>2.8557000000000001</v>
      </c>
    </row>
    <row r="1094" spans="1:3">
      <c r="A1094" s="393">
        <v>42850</v>
      </c>
      <c r="B1094" s="392">
        <v>0.60599999999999998</v>
      </c>
      <c r="C1094" s="392">
        <v>2.8647999999999998</v>
      </c>
    </row>
    <row r="1095" spans="1:3">
      <c r="A1095" s="393">
        <v>42851</v>
      </c>
      <c r="B1095" s="392">
        <v>0.6079</v>
      </c>
      <c r="C1095" s="392">
        <v>2.8679999999999999</v>
      </c>
    </row>
    <row r="1096" spans="1:3">
      <c r="A1096" s="393">
        <v>42852</v>
      </c>
      <c r="B1096" s="392">
        <v>0.6129</v>
      </c>
      <c r="C1096" s="392">
        <v>2.8763000000000001</v>
      </c>
    </row>
    <row r="1097" spans="1:3">
      <c r="A1097" s="393">
        <v>42853</v>
      </c>
      <c r="B1097" s="392">
        <v>0.61450000000000005</v>
      </c>
      <c r="C1097" s="392">
        <v>2.8788999999999998</v>
      </c>
    </row>
    <row r="1098" spans="1:3">
      <c r="A1098" s="393">
        <v>42857</v>
      </c>
      <c r="B1098" s="392">
        <v>0.61570000000000003</v>
      </c>
      <c r="C1098" s="392">
        <v>2.8809</v>
      </c>
    </row>
    <row r="1099" spans="1:3">
      <c r="A1099" s="393">
        <v>42858</v>
      </c>
      <c r="B1099" s="392">
        <v>0.61099999999999999</v>
      </c>
      <c r="C1099" s="392">
        <v>2.8731</v>
      </c>
    </row>
    <row r="1100" spans="1:3">
      <c r="A1100" s="393">
        <v>42859</v>
      </c>
      <c r="B1100" s="392">
        <v>0.61160000000000003</v>
      </c>
      <c r="C1100" s="392">
        <v>2.8740999999999999</v>
      </c>
    </row>
    <row r="1101" spans="1:3">
      <c r="A1101" s="393">
        <v>42860</v>
      </c>
      <c r="B1101" s="392">
        <v>0.60780000000000001</v>
      </c>
      <c r="C1101" s="392">
        <v>2.8677999999999999</v>
      </c>
    </row>
    <row r="1102" spans="1:3">
      <c r="A1102" s="393">
        <v>42863</v>
      </c>
      <c r="B1102" s="392">
        <v>0.59530000000000005</v>
      </c>
      <c r="C1102" s="392">
        <v>2.847</v>
      </c>
    </row>
    <row r="1103" spans="1:3">
      <c r="A1103" s="393">
        <v>42864</v>
      </c>
      <c r="B1103" s="392">
        <v>0.59789999999999999</v>
      </c>
      <c r="C1103" s="392">
        <v>2.8513999999999999</v>
      </c>
    </row>
    <row r="1104" spans="1:3">
      <c r="A1104" s="393">
        <v>42865</v>
      </c>
      <c r="B1104" s="392">
        <v>0.59109999999999996</v>
      </c>
      <c r="C1104" s="392">
        <v>2.8401000000000001</v>
      </c>
    </row>
    <row r="1105" spans="1:3">
      <c r="A1105" s="393">
        <v>42866</v>
      </c>
      <c r="B1105" s="392">
        <v>0.59840000000000004</v>
      </c>
      <c r="C1105" s="392">
        <v>2.8521999999999998</v>
      </c>
    </row>
    <row r="1106" spans="1:3">
      <c r="A1106" s="393">
        <v>42867</v>
      </c>
      <c r="B1106" s="392">
        <v>0.6008</v>
      </c>
      <c r="C1106" s="392">
        <v>2.8561999999999999</v>
      </c>
    </row>
    <row r="1107" spans="1:3">
      <c r="A1107" s="393">
        <v>42870</v>
      </c>
      <c r="B1107" s="392">
        <v>0.60319999999999996</v>
      </c>
      <c r="C1107" s="392">
        <v>2.8601999999999999</v>
      </c>
    </row>
    <row r="1108" spans="1:3">
      <c r="A1108" s="393">
        <v>42871</v>
      </c>
      <c r="B1108" s="392">
        <v>0.62050000000000005</v>
      </c>
      <c r="C1108" s="392">
        <v>2.8889</v>
      </c>
    </row>
    <row r="1109" spans="1:3">
      <c r="A1109" s="393">
        <v>42872</v>
      </c>
      <c r="B1109" s="392">
        <v>0.61919999999999997</v>
      </c>
      <c r="C1109" s="392">
        <v>2.8866999999999998</v>
      </c>
    </row>
    <row r="1110" spans="1:3">
      <c r="A1110" s="393">
        <v>42873</v>
      </c>
      <c r="B1110" s="392">
        <v>0.61729999999999996</v>
      </c>
      <c r="C1110" s="392">
        <v>2.8835999999999999</v>
      </c>
    </row>
    <row r="1111" spans="1:3">
      <c r="A1111" s="393">
        <v>42874</v>
      </c>
      <c r="B1111" s="392">
        <v>0.6129</v>
      </c>
      <c r="C1111" s="392">
        <v>2.8763000000000001</v>
      </c>
    </row>
    <row r="1112" spans="1:3">
      <c r="A1112" s="393">
        <v>42877</v>
      </c>
      <c r="B1112" s="392">
        <v>0.60880000000000001</v>
      </c>
      <c r="C1112" s="392">
        <v>2.8694999999999999</v>
      </c>
    </row>
    <row r="1113" spans="1:3">
      <c r="A1113" s="393">
        <v>42878</v>
      </c>
      <c r="B1113" s="392">
        <v>0.59360000000000002</v>
      </c>
      <c r="C1113" s="392">
        <v>2.8441999999999998</v>
      </c>
    </row>
    <row r="1114" spans="1:3">
      <c r="A1114" s="393">
        <v>42879</v>
      </c>
      <c r="B1114" s="392">
        <v>0.59760000000000002</v>
      </c>
      <c r="C1114" s="392">
        <v>2.8509000000000002</v>
      </c>
    </row>
    <row r="1115" spans="1:3">
      <c r="A1115" s="393">
        <v>42880</v>
      </c>
      <c r="B1115" s="392">
        <v>0.59350000000000003</v>
      </c>
      <c r="C1115" s="392">
        <v>2.8441000000000001</v>
      </c>
    </row>
    <row r="1116" spans="1:3">
      <c r="A1116" s="393">
        <v>42881</v>
      </c>
      <c r="B1116" s="392">
        <v>0.58589999999999998</v>
      </c>
      <c r="C1116" s="392">
        <v>2.8313999999999999</v>
      </c>
    </row>
    <row r="1117" spans="1:3">
      <c r="A1117" s="393">
        <v>42886</v>
      </c>
      <c r="B1117" s="392">
        <v>0.58279999999999998</v>
      </c>
      <c r="C1117" s="392">
        <v>2.8262999999999998</v>
      </c>
    </row>
    <row r="1118" spans="1:3">
      <c r="A1118" s="393">
        <v>42887</v>
      </c>
      <c r="B1118" s="392">
        <v>0.57240000000000002</v>
      </c>
      <c r="C1118" s="392">
        <v>2.8090000000000002</v>
      </c>
    </row>
    <row r="1119" spans="1:3">
      <c r="A1119" s="393">
        <v>42888</v>
      </c>
      <c r="B1119" s="392">
        <v>0.57809999999999995</v>
      </c>
      <c r="C1119" s="392">
        <v>2.8184999999999998</v>
      </c>
    </row>
    <row r="1120" spans="1:3">
      <c r="A1120" s="393">
        <v>42891</v>
      </c>
      <c r="B1120" s="392">
        <v>0.58599999999999997</v>
      </c>
      <c r="C1120" s="392">
        <v>2.8315999999999999</v>
      </c>
    </row>
    <row r="1121" spans="1:3">
      <c r="A1121" s="393">
        <v>42892</v>
      </c>
      <c r="B1121" s="392">
        <v>0.58930000000000005</v>
      </c>
      <c r="C1121" s="392">
        <v>2.8371</v>
      </c>
    </row>
    <row r="1122" spans="1:3">
      <c r="A1122" s="393">
        <v>42893</v>
      </c>
      <c r="B1122" s="392">
        <v>0.60070000000000001</v>
      </c>
      <c r="C1122" s="392">
        <v>2.8559999999999999</v>
      </c>
    </row>
    <row r="1123" spans="1:3">
      <c r="A1123" s="393">
        <v>42894</v>
      </c>
      <c r="B1123" s="392">
        <v>0.59950000000000003</v>
      </c>
      <c r="C1123" s="392">
        <v>2.8540000000000001</v>
      </c>
    </row>
    <row r="1124" spans="1:3">
      <c r="A1124" s="393">
        <v>42895</v>
      </c>
      <c r="B1124" s="392">
        <v>0.59599999999999997</v>
      </c>
      <c r="C1124" s="392">
        <v>2.8481999999999998</v>
      </c>
    </row>
    <row r="1125" spans="1:3">
      <c r="A1125" s="393">
        <v>42898</v>
      </c>
      <c r="B1125" s="392">
        <v>0.58979999999999999</v>
      </c>
      <c r="C1125" s="392">
        <v>2.8378999999999999</v>
      </c>
    </row>
    <row r="1126" spans="1:3">
      <c r="A1126" s="393">
        <v>42899</v>
      </c>
      <c r="B1126" s="392">
        <v>0.59379999999999999</v>
      </c>
      <c r="C1126" s="392">
        <v>2.8445999999999998</v>
      </c>
    </row>
    <row r="1127" spans="1:3">
      <c r="A1127" s="393">
        <v>42900</v>
      </c>
      <c r="B1127" s="392">
        <v>0.59519999999999995</v>
      </c>
      <c r="C1127" s="392">
        <v>2.8469000000000002</v>
      </c>
    </row>
    <row r="1128" spans="1:3">
      <c r="A1128" s="393">
        <v>42901</v>
      </c>
      <c r="B1128" s="392">
        <v>0.59699999999999998</v>
      </c>
      <c r="C1128" s="392">
        <v>2.8498999999999999</v>
      </c>
    </row>
    <row r="1129" spans="1:3">
      <c r="A1129" s="393">
        <v>42902</v>
      </c>
      <c r="B1129" s="392">
        <v>0.59889999999999999</v>
      </c>
      <c r="C1129" s="392">
        <v>2.8530000000000002</v>
      </c>
    </row>
    <row r="1130" spans="1:3">
      <c r="A1130" s="393">
        <v>42905</v>
      </c>
      <c r="B1130" s="392">
        <v>0.59860000000000002</v>
      </c>
      <c r="C1130" s="392">
        <v>2.8525</v>
      </c>
    </row>
    <row r="1131" spans="1:3">
      <c r="A1131" s="393">
        <v>42906</v>
      </c>
      <c r="B1131" s="392">
        <v>0.60470000000000002</v>
      </c>
      <c r="C1131" s="392">
        <v>2.8626999999999998</v>
      </c>
    </row>
    <row r="1132" spans="1:3">
      <c r="A1132" s="393">
        <v>42907</v>
      </c>
      <c r="B1132" s="392">
        <v>0.60450000000000004</v>
      </c>
      <c r="C1132" s="392">
        <v>2.8622999999999998</v>
      </c>
    </row>
    <row r="1133" spans="1:3">
      <c r="A1133" s="393">
        <v>42908</v>
      </c>
      <c r="B1133" s="392">
        <v>0.59930000000000005</v>
      </c>
      <c r="C1133" s="392">
        <v>2.8536999999999999</v>
      </c>
    </row>
    <row r="1134" spans="1:3">
      <c r="A1134" s="393">
        <v>42909</v>
      </c>
      <c r="B1134" s="392">
        <v>0.6008</v>
      </c>
      <c r="C1134" s="392">
        <v>2.8561999999999999</v>
      </c>
    </row>
    <row r="1135" spans="1:3">
      <c r="A1135" s="393">
        <v>42912</v>
      </c>
      <c r="B1135" s="392">
        <v>0.60729999999999995</v>
      </c>
      <c r="C1135" s="392">
        <v>2.867</v>
      </c>
    </row>
    <row r="1136" spans="1:3">
      <c r="A1136" s="393">
        <v>42913</v>
      </c>
      <c r="B1136" s="392">
        <v>0.60519999999999996</v>
      </c>
      <c r="C1136" s="392">
        <v>2.8635000000000002</v>
      </c>
    </row>
    <row r="1137" spans="1:3">
      <c r="A1137" s="393">
        <v>42914</v>
      </c>
      <c r="B1137" s="392">
        <v>0.60070000000000001</v>
      </c>
      <c r="C1137" s="392">
        <v>2.8559999999999999</v>
      </c>
    </row>
    <row r="1138" spans="1:3">
      <c r="A1138" s="393">
        <v>42915</v>
      </c>
      <c r="B1138" s="392">
        <v>0.59860000000000002</v>
      </c>
      <c r="C1138" s="392">
        <v>2.8525</v>
      </c>
    </row>
    <row r="1139" spans="1:3">
      <c r="A1139" s="393">
        <v>42916</v>
      </c>
      <c r="B1139" s="392">
        <v>0.59940000000000004</v>
      </c>
      <c r="C1139" s="392">
        <v>2.8538999999999999</v>
      </c>
    </row>
    <row r="1140" spans="1:3">
      <c r="A1140" s="393">
        <v>42919</v>
      </c>
      <c r="B1140" s="392">
        <v>0.60440000000000005</v>
      </c>
      <c r="C1140" s="392">
        <v>2.8622000000000001</v>
      </c>
    </row>
    <row r="1141" spans="1:3">
      <c r="A1141" s="393">
        <v>42920</v>
      </c>
      <c r="B1141" s="392">
        <v>0.60709999999999997</v>
      </c>
      <c r="C1141" s="392">
        <v>2.8666</v>
      </c>
    </row>
    <row r="1142" spans="1:3">
      <c r="A1142" s="393">
        <v>42921</v>
      </c>
      <c r="B1142" s="392">
        <v>0.61129999999999995</v>
      </c>
      <c r="C1142" s="392">
        <v>2.8736000000000002</v>
      </c>
    </row>
    <row r="1143" spans="1:3">
      <c r="A1143" s="393">
        <v>42922</v>
      </c>
      <c r="B1143" s="392">
        <v>0.61580000000000001</v>
      </c>
      <c r="C1143" s="392">
        <v>2.8811</v>
      </c>
    </row>
    <row r="1144" spans="1:3">
      <c r="A1144" s="393">
        <v>42923</v>
      </c>
      <c r="B1144" s="392">
        <v>0.61819999999999997</v>
      </c>
      <c r="C1144" s="392">
        <v>2.8851</v>
      </c>
    </row>
    <row r="1145" spans="1:3">
      <c r="A1145" s="393">
        <v>42926</v>
      </c>
      <c r="B1145" s="392">
        <v>0.61450000000000005</v>
      </c>
      <c r="C1145" s="392">
        <v>2.8788999999999998</v>
      </c>
    </row>
    <row r="1146" spans="1:3">
      <c r="A1146" s="393">
        <v>42927</v>
      </c>
      <c r="B1146" s="392">
        <v>0.60580000000000001</v>
      </c>
      <c r="C1146" s="392">
        <v>2.8645</v>
      </c>
    </row>
    <row r="1147" spans="1:3">
      <c r="A1147" s="393">
        <v>42928</v>
      </c>
      <c r="B1147" s="392">
        <v>0.60880000000000001</v>
      </c>
      <c r="C1147" s="392">
        <v>2.8694999999999999</v>
      </c>
    </row>
    <row r="1148" spans="1:3">
      <c r="A1148" s="393">
        <v>42929</v>
      </c>
      <c r="B1148" s="392">
        <v>0.60670000000000002</v>
      </c>
      <c r="C1148" s="392">
        <v>2.8660000000000001</v>
      </c>
    </row>
    <row r="1149" spans="1:3">
      <c r="A1149" s="393">
        <v>42930</v>
      </c>
      <c r="B1149" s="392">
        <v>0.59819999999999995</v>
      </c>
      <c r="C1149" s="392">
        <v>2.8519000000000001</v>
      </c>
    </row>
    <row r="1150" spans="1:3">
      <c r="A1150" s="393">
        <v>42933</v>
      </c>
      <c r="B1150" s="392">
        <v>0.57299999999999995</v>
      </c>
      <c r="C1150" s="392">
        <v>2.81</v>
      </c>
    </row>
    <row r="1151" spans="1:3">
      <c r="A1151" s="393">
        <v>42934</v>
      </c>
      <c r="B1151" s="392">
        <v>0.5796</v>
      </c>
      <c r="C1151" s="392">
        <v>2.8210000000000002</v>
      </c>
    </row>
    <row r="1152" spans="1:3">
      <c r="A1152" s="393">
        <v>42935</v>
      </c>
      <c r="B1152" s="392">
        <v>0.58740000000000003</v>
      </c>
      <c r="C1152" s="392">
        <v>2.8338999999999999</v>
      </c>
    </row>
    <row r="1153" spans="1:3">
      <c r="A1153" s="393">
        <v>42936</v>
      </c>
      <c r="B1153" s="392">
        <v>0.58909999999999996</v>
      </c>
      <c r="C1153" s="392">
        <v>2.8368000000000002</v>
      </c>
    </row>
    <row r="1154" spans="1:3">
      <c r="A1154" s="393">
        <v>42937</v>
      </c>
      <c r="B1154" s="392">
        <v>0.59189999999999998</v>
      </c>
      <c r="C1154" s="392">
        <v>2.8414000000000001</v>
      </c>
    </row>
    <row r="1155" spans="1:3">
      <c r="A1155" s="393">
        <v>42940</v>
      </c>
      <c r="B1155" s="392">
        <v>0.59399999999999997</v>
      </c>
      <c r="C1155" s="392">
        <v>2.8449</v>
      </c>
    </row>
    <row r="1156" spans="1:3">
      <c r="A1156" s="393">
        <v>42941</v>
      </c>
      <c r="B1156" s="392">
        <v>0.59440000000000004</v>
      </c>
      <c r="C1156" s="392">
        <v>2.8456000000000001</v>
      </c>
    </row>
    <row r="1157" spans="1:3">
      <c r="A1157" s="393">
        <v>42942</v>
      </c>
      <c r="B1157" s="392">
        <v>0.58699999999999997</v>
      </c>
      <c r="C1157" s="392">
        <v>2.8332999999999999</v>
      </c>
    </row>
    <row r="1158" spans="1:3">
      <c r="A1158" s="393">
        <v>42943</v>
      </c>
      <c r="B1158" s="392">
        <v>0.59419999999999995</v>
      </c>
      <c r="C1158" s="392">
        <v>2.8452000000000002</v>
      </c>
    </row>
    <row r="1159" spans="1:3">
      <c r="A1159" s="393">
        <v>42944</v>
      </c>
      <c r="B1159" s="392">
        <v>0.59199999999999997</v>
      </c>
      <c r="C1159" s="392">
        <v>2.8416000000000001</v>
      </c>
    </row>
    <row r="1160" spans="1:3">
      <c r="A1160" s="393">
        <v>42947</v>
      </c>
      <c r="B1160" s="392">
        <v>0.59299999999999997</v>
      </c>
      <c r="C1160" s="392">
        <v>2.8431999999999999</v>
      </c>
    </row>
    <row r="1161" spans="1:3">
      <c r="A1161" s="393">
        <v>42948</v>
      </c>
      <c r="B1161" s="392">
        <v>0.59319999999999995</v>
      </c>
      <c r="C1161" s="392">
        <v>2.8435999999999999</v>
      </c>
    </row>
    <row r="1162" spans="1:3">
      <c r="A1162" s="393">
        <v>42949</v>
      </c>
      <c r="B1162" s="392">
        <v>0.58720000000000006</v>
      </c>
      <c r="C1162" s="392">
        <v>2.8336000000000001</v>
      </c>
    </row>
    <row r="1163" spans="1:3">
      <c r="A1163" s="393">
        <v>42950</v>
      </c>
      <c r="B1163" s="392">
        <v>0.58050000000000002</v>
      </c>
      <c r="C1163" s="392">
        <v>2.8224999999999998</v>
      </c>
    </row>
    <row r="1164" spans="1:3">
      <c r="A1164" s="393">
        <v>42951</v>
      </c>
      <c r="B1164" s="392">
        <v>0.57909999999999995</v>
      </c>
      <c r="C1164" s="392">
        <v>2.8201000000000001</v>
      </c>
    </row>
    <row r="1165" spans="1:3">
      <c r="A1165" s="393">
        <v>42954</v>
      </c>
      <c r="B1165" s="392">
        <v>0.58199999999999996</v>
      </c>
      <c r="C1165" s="392">
        <v>2.8250000000000002</v>
      </c>
    </row>
    <row r="1166" spans="1:3">
      <c r="A1166" s="393">
        <v>42955</v>
      </c>
      <c r="B1166" s="392">
        <v>0.58409999999999995</v>
      </c>
      <c r="C1166" s="392">
        <v>2.8283999999999998</v>
      </c>
    </row>
    <row r="1167" spans="1:3">
      <c r="A1167" s="393">
        <v>42956</v>
      </c>
      <c r="B1167" s="392">
        <v>0.58589999999999998</v>
      </c>
      <c r="C1167" s="392">
        <v>2.8313999999999999</v>
      </c>
    </row>
    <row r="1168" spans="1:3">
      <c r="A1168" s="393">
        <v>42957</v>
      </c>
      <c r="B1168" s="392">
        <v>0.58420000000000005</v>
      </c>
      <c r="C1168" s="392">
        <v>2.8285999999999998</v>
      </c>
    </row>
    <row r="1169" spans="1:3">
      <c r="A1169" s="393">
        <v>42958</v>
      </c>
      <c r="B1169" s="392">
        <v>0.58850000000000002</v>
      </c>
      <c r="C1169" s="392">
        <v>2.8357999999999999</v>
      </c>
    </row>
    <row r="1170" spans="1:3">
      <c r="A1170" s="393">
        <v>42961</v>
      </c>
      <c r="B1170" s="392">
        <v>0.60340000000000005</v>
      </c>
      <c r="C1170" s="392">
        <v>2.8605</v>
      </c>
    </row>
    <row r="1171" spans="1:3">
      <c r="A1171" s="393">
        <v>42962</v>
      </c>
      <c r="B1171" s="392">
        <v>0.60409999999999997</v>
      </c>
      <c r="C1171" s="392">
        <v>2.8616999999999999</v>
      </c>
    </row>
    <row r="1172" spans="1:3">
      <c r="A1172" s="393">
        <v>42963</v>
      </c>
      <c r="B1172" s="392">
        <v>0.6069</v>
      </c>
      <c r="C1172" s="392">
        <v>2.8662999999999998</v>
      </c>
    </row>
    <row r="1173" spans="1:3">
      <c r="A1173" s="393">
        <v>42964</v>
      </c>
      <c r="B1173" s="392">
        <v>0.60599999999999998</v>
      </c>
      <c r="C1173" s="392">
        <v>2.8647999999999998</v>
      </c>
    </row>
    <row r="1174" spans="1:3">
      <c r="A1174" s="393">
        <v>42965</v>
      </c>
      <c r="B1174" s="392">
        <v>0.60399999999999998</v>
      </c>
      <c r="C1174" s="392">
        <v>2.8614999999999999</v>
      </c>
    </row>
    <row r="1175" spans="1:3">
      <c r="A1175" s="393">
        <v>42968</v>
      </c>
      <c r="B1175" s="392">
        <v>0.6109</v>
      </c>
      <c r="C1175" s="392">
        <v>2.8730000000000002</v>
      </c>
    </row>
    <row r="1176" spans="1:3">
      <c r="A1176" s="393">
        <v>42969</v>
      </c>
      <c r="B1176" s="392">
        <v>0.61229999999999996</v>
      </c>
      <c r="C1176" s="392">
        <v>2.8753000000000002</v>
      </c>
    </row>
    <row r="1177" spans="1:3">
      <c r="A1177" s="393">
        <v>42970</v>
      </c>
      <c r="B1177" s="392">
        <v>0.6089</v>
      </c>
      <c r="C1177" s="392">
        <v>2.8696000000000002</v>
      </c>
    </row>
    <row r="1178" spans="1:3">
      <c r="A1178" s="393">
        <v>42971</v>
      </c>
      <c r="B1178" s="392">
        <v>0.60819999999999996</v>
      </c>
      <c r="C1178" s="392">
        <v>2.8685</v>
      </c>
    </row>
    <row r="1179" spans="1:3">
      <c r="A1179" s="393">
        <v>42972</v>
      </c>
      <c r="B1179" s="392">
        <v>0.61040000000000005</v>
      </c>
      <c r="C1179" s="392">
        <v>2.8721000000000001</v>
      </c>
    </row>
    <row r="1180" spans="1:3">
      <c r="A1180" s="393">
        <v>42975</v>
      </c>
      <c r="B1180" s="392">
        <v>0.621</v>
      </c>
      <c r="C1180" s="392">
        <v>2.8896999999999999</v>
      </c>
    </row>
    <row r="1181" spans="1:3">
      <c r="A1181" s="393">
        <v>42976</v>
      </c>
      <c r="B1181" s="392">
        <v>0.61899999999999999</v>
      </c>
      <c r="C1181" s="392">
        <v>2.8864000000000001</v>
      </c>
    </row>
    <row r="1182" spans="1:3">
      <c r="A1182" s="393">
        <v>42977</v>
      </c>
      <c r="B1182" s="392">
        <v>0.62460000000000004</v>
      </c>
      <c r="C1182" s="392">
        <v>2.8957000000000002</v>
      </c>
    </row>
    <row r="1183" spans="1:3">
      <c r="A1183" s="393">
        <v>42978</v>
      </c>
      <c r="B1183" s="392">
        <v>0.62519999999999998</v>
      </c>
      <c r="C1183" s="392">
        <v>2.8967000000000001</v>
      </c>
    </row>
    <row r="1184" spans="1:3">
      <c r="A1184" s="393">
        <v>42979</v>
      </c>
      <c r="B1184" s="392">
        <v>0.628</v>
      </c>
      <c r="C1184" s="392">
        <v>2.9013</v>
      </c>
    </row>
    <row r="1185" spans="1:3">
      <c r="A1185" s="393">
        <v>42982</v>
      </c>
      <c r="B1185" s="392">
        <v>0.63490000000000002</v>
      </c>
      <c r="C1185" s="392">
        <v>2.9127999999999998</v>
      </c>
    </row>
    <row r="1186" spans="1:3">
      <c r="A1186" s="393">
        <v>42983</v>
      </c>
      <c r="B1186" s="392">
        <v>0.63329999999999997</v>
      </c>
      <c r="C1186" s="392">
        <v>2.9102000000000001</v>
      </c>
    </row>
    <row r="1187" spans="1:3">
      <c r="A1187" s="393">
        <v>42984</v>
      </c>
      <c r="B1187" s="392">
        <v>0.63460000000000005</v>
      </c>
      <c r="C1187" s="392">
        <v>2.9123000000000001</v>
      </c>
    </row>
    <row r="1188" spans="1:3">
      <c r="A1188" s="393">
        <v>42985</v>
      </c>
      <c r="B1188" s="392">
        <v>0.63129999999999997</v>
      </c>
      <c r="C1188" s="392">
        <v>2.9068000000000001</v>
      </c>
    </row>
    <row r="1189" spans="1:3">
      <c r="A1189" s="393">
        <v>42986</v>
      </c>
      <c r="B1189" s="392">
        <v>0.62819999999999998</v>
      </c>
      <c r="C1189" s="392">
        <v>2.9016999999999999</v>
      </c>
    </row>
    <row r="1190" spans="1:3">
      <c r="A1190" s="393">
        <v>42989</v>
      </c>
      <c r="B1190" s="392">
        <v>0.6361</v>
      </c>
      <c r="C1190" s="392">
        <v>2.9148000000000001</v>
      </c>
    </row>
    <row r="1191" spans="1:3">
      <c r="A1191" s="393">
        <v>42990</v>
      </c>
      <c r="B1191" s="392">
        <v>0.63700000000000001</v>
      </c>
      <c r="C1191" s="392">
        <v>2.9163000000000001</v>
      </c>
    </row>
    <row r="1192" spans="1:3">
      <c r="A1192" s="393">
        <v>42991</v>
      </c>
      <c r="B1192" s="392">
        <v>0.63139999999999996</v>
      </c>
      <c r="C1192" s="392">
        <v>2.907</v>
      </c>
    </row>
    <row r="1193" spans="1:3">
      <c r="A1193" s="393">
        <v>42992</v>
      </c>
      <c r="B1193" s="392">
        <v>0.63039999999999996</v>
      </c>
      <c r="C1193" s="392">
        <v>2.9053</v>
      </c>
    </row>
    <row r="1194" spans="1:3">
      <c r="A1194" s="393">
        <v>42993</v>
      </c>
      <c r="B1194" s="392">
        <v>0.63370000000000004</v>
      </c>
      <c r="C1194" s="392">
        <v>2.9108000000000001</v>
      </c>
    </row>
    <row r="1195" spans="1:3">
      <c r="A1195" s="393">
        <v>42996</v>
      </c>
      <c r="B1195" s="392">
        <v>0.64070000000000005</v>
      </c>
      <c r="C1195" s="392">
        <v>2.9224000000000001</v>
      </c>
    </row>
    <row r="1196" spans="1:3">
      <c r="A1196" s="393">
        <v>42997</v>
      </c>
      <c r="B1196" s="392">
        <v>0.63490000000000002</v>
      </c>
      <c r="C1196" s="392">
        <v>2.9127999999999998</v>
      </c>
    </row>
    <row r="1197" spans="1:3">
      <c r="A1197" s="393">
        <v>42998</v>
      </c>
      <c r="B1197" s="392">
        <v>0.63480000000000003</v>
      </c>
      <c r="C1197" s="392">
        <v>2.9125999999999999</v>
      </c>
    </row>
    <row r="1198" spans="1:3">
      <c r="A1198" s="393">
        <v>42999</v>
      </c>
      <c r="B1198" s="392">
        <v>0.62870000000000004</v>
      </c>
      <c r="C1198" s="392">
        <v>2.9024999999999999</v>
      </c>
    </row>
    <row r="1199" spans="1:3">
      <c r="A1199" s="393">
        <v>43000</v>
      </c>
      <c r="B1199" s="392">
        <v>0.62939999999999996</v>
      </c>
      <c r="C1199" s="392">
        <v>2.9037000000000002</v>
      </c>
    </row>
    <row r="1200" spans="1:3">
      <c r="A1200" s="393">
        <v>43003</v>
      </c>
      <c r="B1200" s="392">
        <v>0.62209999999999999</v>
      </c>
      <c r="C1200" s="392">
        <v>2.8915999999999999</v>
      </c>
    </row>
    <row r="1201" spans="1:3">
      <c r="A1201" s="393">
        <v>43004</v>
      </c>
      <c r="B1201" s="392">
        <v>0.62129999999999996</v>
      </c>
      <c r="C1201" s="392">
        <v>2.8902000000000001</v>
      </c>
    </row>
    <row r="1202" spans="1:3">
      <c r="A1202" s="393">
        <v>43005</v>
      </c>
      <c r="B1202" s="392">
        <v>0.62719999999999998</v>
      </c>
      <c r="C1202" s="392">
        <v>2.9</v>
      </c>
    </row>
    <row r="1203" spans="1:3">
      <c r="A1203" s="393">
        <v>43006</v>
      </c>
      <c r="B1203" s="392">
        <v>0.626</v>
      </c>
      <c r="C1203" s="392">
        <v>2.8980000000000001</v>
      </c>
    </row>
    <row r="1204" spans="1:3">
      <c r="A1204" s="393">
        <v>43007</v>
      </c>
      <c r="B1204" s="392">
        <v>0.63460000000000005</v>
      </c>
      <c r="C1204" s="392">
        <v>2.9123000000000001</v>
      </c>
    </row>
    <row r="1205" spans="1:3">
      <c r="A1205" s="393">
        <v>43017</v>
      </c>
      <c r="B1205" s="392">
        <v>0.64610000000000001</v>
      </c>
      <c r="C1205" s="392">
        <v>2.9314</v>
      </c>
    </row>
    <row r="1206" spans="1:3">
      <c r="A1206" s="393">
        <v>43018</v>
      </c>
      <c r="B1206" s="392">
        <v>0.6472</v>
      </c>
      <c r="C1206" s="392">
        <v>2.9331999999999998</v>
      </c>
    </row>
    <row r="1207" spans="1:3">
      <c r="A1207" s="393">
        <v>43019</v>
      </c>
      <c r="B1207" s="392">
        <v>0.64839999999999998</v>
      </c>
      <c r="C1207" s="392">
        <v>2.9352</v>
      </c>
    </row>
    <row r="1208" spans="1:3">
      <c r="A1208" s="393">
        <v>43020</v>
      </c>
      <c r="B1208" s="392">
        <v>0.64329999999999998</v>
      </c>
      <c r="C1208" s="392">
        <v>2.9268000000000001</v>
      </c>
    </row>
    <row r="1209" spans="1:3">
      <c r="A1209" s="393">
        <v>43021</v>
      </c>
      <c r="B1209" s="392">
        <v>0.65910000000000002</v>
      </c>
      <c r="C1209" s="392">
        <v>2.9529999999999998</v>
      </c>
    </row>
    <row r="1210" spans="1:3">
      <c r="A1210" s="393">
        <v>43024</v>
      </c>
      <c r="B1210" s="392">
        <v>0.6532</v>
      </c>
      <c r="C1210" s="392">
        <v>2.9432</v>
      </c>
    </row>
    <row r="1211" spans="1:3">
      <c r="A1211" s="393">
        <v>43025</v>
      </c>
      <c r="B1211" s="392">
        <v>0.65280000000000005</v>
      </c>
      <c r="C1211" s="392">
        <v>2.9424999999999999</v>
      </c>
    </row>
    <row r="1212" spans="1:3">
      <c r="A1212" s="393">
        <v>43026</v>
      </c>
      <c r="B1212" s="392">
        <v>0.65620000000000001</v>
      </c>
      <c r="C1212" s="392">
        <v>2.9481999999999999</v>
      </c>
    </row>
    <row r="1213" spans="1:3">
      <c r="A1213" s="393">
        <v>43027</v>
      </c>
      <c r="B1213" s="392">
        <v>0.65269999999999995</v>
      </c>
      <c r="C1213" s="392">
        <v>2.9424000000000001</v>
      </c>
    </row>
    <row r="1214" spans="1:3">
      <c r="A1214" s="393">
        <v>43028</v>
      </c>
      <c r="B1214" s="392">
        <v>0.65339999999999998</v>
      </c>
      <c r="C1214" s="392">
        <v>2.9434999999999998</v>
      </c>
    </row>
    <row r="1215" spans="1:3">
      <c r="A1215" s="393">
        <v>43031</v>
      </c>
      <c r="B1215" s="392">
        <v>0.66569999999999996</v>
      </c>
      <c r="C1215" s="392">
        <v>2.964</v>
      </c>
    </row>
    <row r="1216" spans="1:3">
      <c r="A1216" s="393">
        <v>43032</v>
      </c>
      <c r="B1216" s="392">
        <v>0.66830000000000001</v>
      </c>
      <c r="C1216" s="392">
        <v>2.9683000000000002</v>
      </c>
    </row>
    <row r="1217" spans="1:3">
      <c r="A1217" s="393">
        <v>43033</v>
      </c>
      <c r="B1217" s="392">
        <v>0.67510000000000003</v>
      </c>
      <c r="C1217" s="392">
        <v>2.9796</v>
      </c>
    </row>
    <row r="1218" spans="1:3">
      <c r="A1218" s="393">
        <v>43034</v>
      </c>
      <c r="B1218" s="392">
        <v>0.67490000000000006</v>
      </c>
      <c r="C1218" s="392">
        <v>2.9792000000000001</v>
      </c>
    </row>
  </sheetData>
  <phoneticPr fontId="2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1218"/>
  <sheetViews>
    <sheetView workbookViewId="0">
      <selection activeCell="G7" sqref="G7"/>
    </sheetView>
  </sheetViews>
  <sheetFormatPr defaultRowHeight="14.25"/>
  <cols>
    <col min="1" max="1" width="12.875" customWidth="1"/>
  </cols>
  <sheetData>
    <row r="1" spans="1:3">
      <c r="A1" s="394" t="s">
        <v>1077</v>
      </c>
      <c r="B1" s="394" t="s">
        <v>1078</v>
      </c>
      <c r="C1" s="394" t="s">
        <v>1079</v>
      </c>
    </row>
    <row r="2" spans="1:3">
      <c r="A2" s="396">
        <v>41211</v>
      </c>
      <c r="B2" s="395">
        <v>0.64449999999999996</v>
      </c>
      <c r="C2" s="395">
        <v>0.72450000000000003</v>
      </c>
    </row>
    <row r="3" spans="1:3">
      <c r="A3" s="396">
        <v>41212</v>
      </c>
      <c r="B3" s="395">
        <v>0.64810000000000001</v>
      </c>
      <c r="C3" s="395">
        <v>0.72809999999999997</v>
      </c>
    </row>
    <row r="4" spans="1:3">
      <c r="A4" s="396">
        <v>41213</v>
      </c>
      <c r="B4" s="395">
        <v>0.65469999999999995</v>
      </c>
      <c r="C4" s="395">
        <v>0.73470000000000002</v>
      </c>
    </row>
    <row r="5" spans="1:3">
      <c r="A5" s="396">
        <v>41214</v>
      </c>
      <c r="B5" s="395">
        <v>0.66920000000000002</v>
      </c>
      <c r="C5" s="395">
        <v>0.74919999999999998</v>
      </c>
    </row>
    <row r="6" spans="1:3">
      <c r="A6" s="396">
        <v>41215</v>
      </c>
      <c r="B6" s="395">
        <v>0.66930000000000001</v>
      </c>
      <c r="C6" s="395">
        <v>0.74929999999999997</v>
      </c>
    </row>
    <row r="7" spans="1:3">
      <c r="A7" s="396">
        <v>41218</v>
      </c>
      <c r="B7" s="395">
        <v>0.6714</v>
      </c>
      <c r="C7" s="395">
        <v>0.75139999999999996</v>
      </c>
    </row>
    <row r="8" spans="1:3">
      <c r="A8" s="396">
        <v>41219</v>
      </c>
      <c r="B8" s="395">
        <v>0.6653</v>
      </c>
      <c r="C8" s="395">
        <v>0.74529999999999996</v>
      </c>
    </row>
    <row r="9" spans="1:3">
      <c r="A9" s="396">
        <v>41220</v>
      </c>
      <c r="B9" s="395">
        <v>0.66069999999999995</v>
      </c>
      <c r="C9" s="395">
        <v>0.74070000000000003</v>
      </c>
    </row>
    <row r="10" spans="1:3">
      <c r="A10" s="396">
        <v>41221</v>
      </c>
      <c r="B10" s="395">
        <v>0.63670000000000004</v>
      </c>
      <c r="C10" s="395">
        <v>0.7167</v>
      </c>
    </row>
    <row r="11" spans="1:3">
      <c r="A11" s="396">
        <v>41222</v>
      </c>
      <c r="B11" s="395">
        <v>0.63539999999999996</v>
      </c>
      <c r="C11" s="395">
        <v>0.71540000000000004</v>
      </c>
    </row>
    <row r="12" spans="1:3">
      <c r="A12" s="396">
        <v>41225</v>
      </c>
      <c r="B12" s="395">
        <v>0.64119999999999999</v>
      </c>
      <c r="C12" s="395">
        <v>0.72119999999999995</v>
      </c>
    </row>
    <row r="13" spans="1:3">
      <c r="A13" s="396">
        <v>41226</v>
      </c>
      <c r="B13" s="395">
        <v>0.62429999999999997</v>
      </c>
      <c r="C13" s="395">
        <v>0.70430000000000004</v>
      </c>
    </row>
    <row r="14" spans="1:3">
      <c r="A14" s="396">
        <v>41227</v>
      </c>
      <c r="B14" s="395">
        <v>0.62719999999999998</v>
      </c>
      <c r="C14" s="395">
        <v>0.70720000000000005</v>
      </c>
    </row>
    <row r="15" spans="1:3">
      <c r="A15" s="396">
        <v>41228</v>
      </c>
      <c r="B15" s="395">
        <v>0.61499999999999999</v>
      </c>
      <c r="C15" s="395">
        <v>0.69499999999999995</v>
      </c>
    </row>
    <row r="16" spans="1:3">
      <c r="A16" s="396">
        <v>41229</v>
      </c>
      <c r="B16" s="395">
        <v>0.61009999999999998</v>
      </c>
      <c r="C16" s="395">
        <v>0.69010000000000005</v>
      </c>
    </row>
    <row r="17" spans="1:3">
      <c r="A17" s="396">
        <v>41232</v>
      </c>
      <c r="B17" s="395">
        <v>0.61699999999999999</v>
      </c>
      <c r="C17" s="395">
        <v>0.69699999999999995</v>
      </c>
    </row>
    <row r="18" spans="1:3">
      <c r="A18" s="396">
        <v>41233</v>
      </c>
      <c r="B18" s="395">
        <v>0.61209999999999998</v>
      </c>
      <c r="C18" s="395">
        <v>0.69210000000000005</v>
      </c>
    </row>
    <row r="19" spans="1:3">
      <c r="A19" s="396">
        <v>41234</v>
      </c>
      <c r="B19" s="395">
        <v>0.62870000000000004</v>
      </c>
      <c r="C19" s="395">
        <v>0.7087</v>
      </c>
    </row>
    <row r="20" spans="1:3">
      <c r="A20" s="396">
        <v>41235</v>
      </c>
      <c r="B20" s="395">
        <v>0.62229999999999996</v>
      </c>
      <c r="C20" s="395">
        <v>0.70230000000000004</v>
      </c>
    </row>
    <row r="21" spans="1:3">
      <c r="A21" s="396">
        <v>41236</v>
      </c>
      <c r="B21" s="395">
        <v>0.62529999999999997</v>
      </c>
      <c r="C21" s="395">
        <v>0.70530000000000004</v>
      </c>
    </row>
    <row r="22" spans="1:3">
      <c r="A22" s="396">
        <v>41239</v>
      </c>
      <c r="B22" s="395">
        <v>0.61429999999999996</v>
      </c>
      <c r="C22" s="395">
        <v>0.69430000000000003</v>
      </c>
    </row>
    <row r="23" spans="1:3">
      <c r="A23" s="396">
        <v>41240</v>
      </c>
      <c r="B23" s="395">
        <v>0.60399999999999998</v>
      </c>
      <c r="C23" s="395">
        <v>0.68400000000000005</v>
      </c>
    </row>
    <row r="24" spans="1:3">
      <c r="A24" s="396">
        <v>41241</v>
      </c>
      <c r="B24" s="395">
        <v>0.59460000000000002</v>
      </c>
      <c r="C24" s="395">
        <v>0.67459999999999998</v>
      </c>
    </row>
    <row r="25" spans="1:3">
      <c r="A25" s="396">
        <v>41242</v>
      </c>
      <c r="B25" s="395">
        <v>0.58279999999999998</v>
      </c>
      <c r="C25" s="395">
        <v>0.66279999999999994</v>
      </c>
    </row>
    <row r="26" spans="1:3">
      <c r="A26" s="396">
        <v>41243</v>
      </c>
      <c r="B26" s="395">
        <v>0.59199999999999997</v>
      </c>
      <c r="C26" s="395">
        <v>0.67200000000000004</v>
      </c>
    </row>
    <row r="27" spans="1:3">
      <c r="A27" s="396">
        <v>41246</v>
      </c>
      <c r="B27" s="395">
        <v>0.57820000000000005</v>
      </c>
      <c r="C27" s="395">
        <v>0.65820000000000001</v>
      </c>
    </row>
    <row r="28" spans="1:3">
      <c r="A28" s="396">
        <v>41247</v>
      </c>
      <c r="B28" s="395">
        <v>0.58760000000000001</v>
      </c>
      <c r="C28" s="395">
        <v>0.66759999999999997</v>
      </c>
    </row>
    <row r="29" spans="1:3">
      <c r="A29" s="396">
        <v>41248</v>
      </c>
      <c r="B29" s="395">
        <v>0.61460000000000004</v>
      </c>
      <c r="C29" s="395">
        <v>0.6946</v>
      </c>
    </row>
    <row r="30" spans="1:3">
      <c r="A30" s="396">
        <v>41249</v>
      </c>
      <c r="B30" s="395">
        <v>0.6119</v>
      </c>
      <c r="C30" s="395">
        <v>0.69189999999999996</v>
      </c>
    </row>
    <row r="31" spans="1:3">
      <c r="A31" s="396">
        <v>41250</v>
      </c>
      <c r="B31" s="395">
        <v>0.62509999999999999</v>
      </c>
      <c r="C31" s="395">
        <v>0.70509999999999995</v>
      </c>
    </row>
    <row r="32" spans="1:3">
      <c r="A32" s="396">
        <v>41253</v>
      </c>
      <c r="B32" s="395">
        <v>0.63009999999999999</v>
      </c>
      <c r="C32" s="395">
        <v>0.71009999999999995</v>
      </c>
    </row>
    <row r="33" spans="1:3">
      <c r="A33" s="396">
        <v>41254</v>
      </c>
      <c r="B33" s="395">
        <v>0.628</v>
      </c>
      <c r="C33" s="395">
        <v>0.70799999999999996</v>
      </c>
    </row>
    <row r="34" spans="1:3">
      <c r="A34" s="396">
        <v>41255</v>
      </c>
      <c r="B34" s="395">
        <v>0.627</v>
      </c>
      <c r="C34" s="395">
        <v>0.70699999999999996</v>
      </c>
    </row>
    <row r="35" spans="1:3">
      <c r="A35" s="396">
        <v>41256</v>
      </c>
      <c r="B35" s="395">
        <v>0.61870000000000003</v>
      </c>
      <c r="C35" s="395">
        <v>0.69869999999999999</v>
      </c>
    </row>
    <row r="36" spans="1:3">
      <c r="A36" s="396">
        <v>41257</v>
      </c>
      <c r="B36" s="395">
        <v>0.65539999999999998</v>
      </c>
      <c r="C36" s="395">
        <v>0.73540000000000005</v>
      </c>
    </row>
    <row r="37" spans="1:3">
      <c r="A37" s="396">
        <v>41260</v>
      </c>
      <c r="B37" s="395">
        <v>0.66779999999999995</v>
      </c>
      <c r="C37" s="395">
        <v>0.74780000000000002</v>
      </c>
    </row>
    <row r="38" spans="1:3">
      <c r="A38" s="396">
        <v>41261</v>
      </c>
      <c r="B38" s="395">
        <v>0.66920000000000002</v>
      </c>
      <c r="C38" s="395">
        <v>0.74919999999999998</v>
      </c>
    </row>
    <row r="39" spans="1:3">
      <c r="A39" s="396">
        <v>41262</v>
      </c>
      <c r="B39" s="395">
        <v>0.67030000000000001</v>
      </c>
      <c r="C39" s="395">
        <v>0.75029999999999997</v>
      </c>
    </row>
    <row r="40" spans="1:3">
      <c r="A40" s="396">
        <v>41263</v>
      </c>
      <c r="B40" s="395">
        <v>0.67800000000000005</v>
      </c>
      <c r="C40" s="395">
        <v>0.75800000000000001</v>
      </c>
    </row>
    <row r="41" spans="1:3">
      <c r="A41" s="396">
        <v>41264</v>
      </c>
      <c r="B41" s="395">
        <v>0.67430000000000001</v>
      </c>
      <c r="C41" s="395">
        <v>0.75429999999999997</v>
      </c>
    </row>
    <row r="42" spans="1:3">
      <c r="A42" s="396">
        <v>41267</v>
      </c>
      <c r="B42" s="395">
        <v>0.67559999999999998</v>
      </c>
      <c r="C42" s="395">
        <v>0.75560000000000005</v>
      </c>
    </row>
    <row r="43" spans="1:3">
      <c r="A43" s="396">
        <v>41268</v>
      </c>
      <c r="B43" s="395">
        <v>0.69540000000000002</v>
      </c>
      <c r="C43" s="395">
        <v>0.77539999999999998</v>
      </c>
    </row>
    <row r="44" spans="1:3">
      <c r="A44" s="396">
        <v>41269</v>
      </c>
      <c r="B44" s="395">
        <v>0.69420000000000004</v>
      </c>
      <c r="C44" s="395">
        <v>0.7742</v>
      </c>
    </row>
    <row r="45" spans="1:3">
      <c r="A45" s="396">
        <v>41270</v>
      </c>
      <c r="B45" s="395">
        <v>0.68630000000000002</v>
      </c>
      <c r="C45" s="395">
        <v>0.76629999999999998</v>
      </c>
    </row>
    <row r="46" spans="1:3">
      <c r="A46" s="396">
        <v>41271</v>
      </c>
      <c r="B46" s="395">
        <v>0.69540000000000002</v>
      </c>
      <c r="C46" s="395">
        <v>0.77539999999999998</v>
      </c>
    </row>
    <row r="47" spans="1:3">
      <c r="A47" s="396">
        <v>41274</v>
      </c>
      <c r="B47" s="395">
        <v>0.71030000000000004</v>
      </c>
      <c r="C47" s="395">
        <v>0.7903</v>
      </c>
    </row>
    <row r="48" spans="1:3">
      <c r="A48" s="396">
        <v>41278</v>
      </c>
      <c r="B48" s="395">
        <v>0.71299999999999997</v>
      </c>
      <c r="C48" s="395">
        <v>0.79300000000000004</v>
      </c>
    </row>
    <row r="49" spans="1:3">
      <c r="A49" s="396">
        <v>41281</v>
      </c>
      <c r="B49" s="395">
        <v>0.7167</v>
      </c>
      <c r="C49" s="395">
        <v>0.79669999999999996</v>
      </c>
    </row>
    <row r="50" spans="1:3">
      <c r="A50" s="396">
        <v>41282</v>
      </c>
      <c r="B50" s="395">
        <v>0.7056</v>
      </c>
      <c r="C50" s="395">
        <v>0.78559999999999997</v>
      </c>
    </row>
    <row r="51" spans="1:3">
      <c r="A51" s="396">
        <v>41283</v>
      </c>
      <c r="B51" s="395">
        <v>0.71599999999999997</v>
      </c>
      <c r="C51" s="395">
        <v>0.79600000000000004</v>
      </c>
    </row>
    <row r="52" spans="1:3">
      <c r="A52" s="396">
        <v>41284</v>
      </c>
      <c r="B52" s="395">
        <v>0.71340000000000003</v>
      </c>
      <c r="C52" s="395">
        <v>0.79339999999999999</v>
      </c>
    </row>
    <row r="53" spans="1:3">
      <c r="A53" s="396">
        <v>41285</v>
      </c>
      <c r="B53" s="395">
        <v>0.69679999999999997</v>
      </c>
      <c r="C53" s="395">
        <v>0.77680000000000005</v>
      </c>
    </row>
    <row r="54" spans="1:3">
      <c r="A54" s="396">
        <v>41288</v>
      </c>
      <c r="B54" s="395">
        <v>0.72140000000000004</v>
      </c>
      <c r="C54" s="395">
        <v>0.8014</v>
      </c>
    </row>
    <row r="55" spans="1:3">
      <c r="A55" s="396">
        <v>41289</v>
      </c>
      <c r="B55" s="395">
        <v>0.7288</v>
      </c>
      <c r="C55" s="395">
        <v>0.80879999999999996</v>
      </c>
    </row>
    <row r="56" spans="1:3">
      <c r="A56" s="396">
        <v>41290</v>
      </c>
      <c r="B56" s="395">
        <v>0.72650000000000003</v>
      </c>
      <c r="C56" s="395">
        <v>0.80649999999999999</v>
      </c>
    </row>
    <row r="57" spans="1:3">
      <c r="A57" s="396">
        <v>41291</v>
      </c>
      <c r="B57" s="395">
        <v>0.7127</v>
      </c>
      <c r="C57" s="395">
        <v>0.79269999999999996</v>
      </c>
    </row>
    <row r="58" spans="1:3">
      <c r="A58" s="396">
        <v>41292</v>
      </c>
      <c r="B58" s="395">
        <v>0.72540000000000004</v>
      </c>
      <c r="C58" s="395">
        <v>0.8054</v>
      </c>
    </row>
    <row r="59" spans="1:3">
      <c r="A59" s="396">
        <v>41295</v>
      </c>
      <c r="B59" s="395">
        <v>0.73409999999999997</v>
      </c>
      <c r="C59" s="395">
        <v>0.81410000000000005</v>
      </c>
    </row>
    <row r="60" spans="1:3">
      <c r="A60" s="396">
        <v>41296</v>
      </c>
      <c r="B60" s="395">
        <v>0.72230000000000005</v>
      </c>
      <c r="C60" s="395">
        <v>0.80230000000000001</v>
      </c>
    </row>
    <row r="61" spans="1:3">
      <c r="A61" s="396">
        <v>41297</v>
      </c>
      <c r="B61" s="395">
        <v>0.72009999999999996</v>
      </c>
      <c r="C61" s="395">
        <v>0.80010000000000003</v>
      </c>
    </row>
    <row r="62" spans="1:3">
      <c r="A62" s="396">
        <v>41298</v>
      </c>
      <c r="B62" s="395">
        <v>0.70440000000000003</v>
      </c>
      <c r="C62" s="395">
        <v>0.78439999999999999</v>
      </c>
    </row>
    <row r="63" spans="1:3">
      <c r="A63" s="396">
        <v>41299</v>
      </c>
      <c r="B63" s="395">
        <v>0.70120000000000005</v>
      </c>
      <c r="C63" s="395">
        <v>0.78120000000000001</v>
      </c>
    </row>
    <row r="64" spans="1:3">
      <c r="A64" s="396">
        <v>41302</v>
      </c>
      <c r="B64" s="395">
        <v>0.71989999999999998</v>
      </c>
      <c r="C64" s="395">
        <v>0.79990000000000006</v>
      </c>
    </row>
    <row r="65" spans="1:3">
      <c r="A65" s="396">
        <v>41303</v>
      </c>
      <c r="B65" s="395">
        <v>0.73060000000000003</v>
      </c>
      <c r="C65" s="395">
        <v>0.81059999999999999</v>
      </c>
    </row>
    <row r="66" spans="1:3">
      <c r="A66" s="396">
        <v>41304</v>
      </c>
      <c r="B66" s="395">
        <v>0.73360000000000003</v>
      </c>
      <c r="C66" s="395">
        <v>0.81359999999999999</v>
      </c>
    </row>
    <row r="67" spans="1:3">
      <c r="A67" s="396">
        <v>41305</v>
      </c>
      <c r="B67" s="395">
        <v>0.74390000000000001</v>
      </c>
      <c r="C67" s="395">
        <v>0.82389999999999997</v>
      </c>
    </row>
    <row r="68" spans="1:3">
      <c r="A68" s="396">
        <v>41306</v>
      </c>
      <c r="B68" s="395">
        <v>0.75590000000000002</v>
      </c>
      <c r="C68" s="395">
        <v>0.83589999999999998</v>
      </c>
    </row>
    <row r="69" spans="1:3">
      <c r="A69" s="396">
        <v>41309</v>
      </c>
      <c r="B69" s="395">
        <v>0.77029999999999998</v>
      </c>
      <c r="C69" s="395">
        <v>0.85029999999999994</v>
      </c>
    </row>
    <row r="70" spans="1:3">
      <c r="A70" s="396">
        <v>41310</v>
      </c>
      <c r="B70" s="395">
        <v>0.77029999999999998</v>
      </c>
      <c r="C70" s="395">
        <v>0.85029999999999994</v>
      </c>
    </row>
    <row r="71" spans="1:3">
      <c r="A71" s="396">
        <v>41311</v>
      </c>
      <c r="B71" s="395">
        <v>0.76600000000000001</v>
      </c>
      <c r="C71" s="395">
        <v>0.84599999999999997</v>
      </c>
    </row>
    <row r="72" spans="1:3">
      <c r="A72" s="396">
        <v>41312</v>
      </c>
      <c r="B72" s="395">
        <v>0.75880000000000003</v>
      </c>
      <c r="C72" s="395">
        <v>0.83879999999999999</v>
      </c>
    </row>
    <row r="73" spans="1:3">
      <c r="A73" s="396">
        <v>41313</v>
      </c>
      <c r="B73" s="395">
        <v>0.76659999999999995</v>
      </c>
      <c r="C73" s="395">
        <v>0.84660000000000002</v>
      </c>
    </row>
    <row r="74" spans="1:3">
      <c r="A74" s="396">
        <v>41323</v>
      </c>
      <c r="B74" s="395">
        <v>0.75490000000000002</v>
      </c>
      <c r="C74" s="395">
        <v>0.83489999999999998</v>
      </c>
    </row>
    <row r="75" spans="1:3">
      <c r="A75" s="396">
        <v>41324</v>
      </c>
      <c r="B75" s="395">
        <v>0.72299999999999998</v>
      </c>
      <c r="C75" s="395">
        <v>0.80300000000000005</v>
      </c>
    </row>
    <row r="76" spans="1:3">
      <c r="A76" s="396">
        <v>41325</v>
      </c>
      <c r="B76" s="395">
        <v>0.73150000000000004</v>
      </c>
      <c r="C76" s="395">
        <v>0.8115</v>
      </c>
    </row>
    <row r="77" spans="1:3">
      <c r="A77" s="396">
        <v>41326</v>
      </c>
      <c r="B77" s="395">
        <v>0.70220000000000005</v>
      </c>
      <c r="C77" s="395">
        <v>0.78220000000000001</v>
      </c>
    </row>
    <row r="78" spans="1:3">
      <c r="A78" s="396">
        <v>41327</v>
      </c>
      <c r="B78" s="395">
        <v>0.70299999999999996</v>
      </c>
      <c r="C78" s="395">
        <v>0.78300000000000003</v>
      </c>
    </row>
    <row r="79" spans="1:3">
      <c r="A79" s="396">
        <v>41330</v>
      </c>
      <c r="B79" s="395">
        <v>0.70579999999999998</v>
      </c>
      <c r="C79" s="395">
        <v>0.78580000000000005</v>
      </c>
    </row>
    <row r="80" spans="1:3">
      <c r="A80" s="396">
        <v>41331</v>
      </c>
      <c r="B80" s="395">
        <v>0.69469999999999998</v>
      </c>
      <c r="C80" s="395">
        <v>0.77470000000000006</v>
      </c>
    </row>
    <row r="81" spans="1:3">
      <c r="A81" s="396">
        <v>41332</v>
      </c>
      <c r="B81" s="395">
        <v>0.70189999999999997</v>
      </c>
      <c r="C81" s="395">
        <v>0.78190000000000004</v>
      </c>
    </row>
    <row r="82" spans="1:3">
      <c r="A82" s="396">
        <v>41333</v>
      </c>
      <c r="B82" s="395">
        <v>0.72119999999999995</v>
      </c>
      <c r="C82" s="395">
        <v>0.80120000000000002</v>
      </c>
    </row>
    <row r="83" spans="1:3">
      <c r="A83" s="396">
        <v>41334</v>
      </c>
      <c r="B83" s="395">
        <v>0.71860000000000002</v>
      </c>
      <c r="C83" s="395">
        <v>0.79859999999999998</v>
      </c>
    </row>
    <row r="84" spans="1:3">
      <c r="A84" s="396">
        <v>41337</v>
      </c>
      <c r="B84" s="395">
        <v>0.68079999999999996</v>
      </c>
      <c r="C84" s="395">
        <v>0.76080000000000003</v>
      </c>
    </row>
    <row r="85" spans="1:3">
      <c r="A85" s="396">
        <v>41338</v>
      </c>
      <c r="B85" s="395">
        <v>0.68979999999999997</v>
      </c>
      <c r="C85" s="395">
        <v>0.76980000000000004</v>
      </c>
    </row>
    <row r="86" spans="1:3">
      <c r="A86" s="396">
        <v>41339</v>
      </c>
      <c r="B86" s="395">
        <v>0.70040000000000002</v>
      </c>
      <c r="C86" s="395">
        <v>0.78039999999999998</v>
      </c>
    </row>
    <row r="87" spans="1:3">
      <c r="A87" s="396">
        <v>41340</v>
      </c>
      <c r="B87" s="395">
        <v>0.70230000000000004</v>
      </c>
      <c r="C87" s="395">
        <v>0.7823</v>
      </c>
    </row>
    <row r="88" spans="1:3">
      <c r="A88" s="396">
        <v>41341</v>
      </c>
      <c r="B88" s="395">
        <v>0.69499999999999995</v>
      </c>
      <c r="C88" s="395">
        <v>0.77500000000000002</v>
      </c>
    </row>
    <row r="89" spans="1:3">
      <c r="A89" s="396">
        <v>41344</v>
      </c>
      <c r="B89" s="395">
        <v>0.68740000000000001</v>
      </c>
      <c r="C89" s="395">
        <v>0.76739999999999997</v>
      </c>
    </row>
    <row r="90" spans="1:3">
      <c r="A90" s="396">
        <v>41345</v>
      </c>
      <c r="B90" s="395">
        <v>0.67330000000000001</v>
      </c>
      <c r="C90" s="395">
        <v>0.75329999999999997</v>
      </c>
    </row>
    <row r="91" spans="1:3">
      <c r="A91" s="396">
        <v>41346</v>
      </c>
      <c r="B91" s="395">
        <v>0.67479999999999996</v>
      </c>
      <c r="C91" s="395">
        <v>0.75480000000000003</v>
      </c>
    </row>
    <row r="92" spans="1:3">
      <c r="A92" s="396">
        <v>41347</v>
      </c>
      <c r="B92" s="395">
        <v>0.67859999999999998</v>
      </c>
      <c r="C92" s="395">
        <v>0.75860000000000005</v>
      </c>
    </row>
    <row r="93" spans="1:3">
      <c r="A93" s="396">
        <v>41348</v>
      </c>
      <c r="B93" s="395">
        <v>0.67589999999999995</v>
      </c>
      <c r="C93" s="395">
        <v>0.75590000000000002</v>
      </c>
    </row>
    <row r="94" spans="1:3">
      <c r="A94" s="396">
        <v>41351</v>
      </c>
      <c r="B94" s="395">
        <v>0.66659999999999997</v>
      </c>
      <c r="C94" s="395">
        <v>0.74660000000000004</v>
      </c>
    </row>
    <row r="95" spans="1:3">
      <c r="A95" s="396">
        <v>41352</v>
      </c>
      <c r="B95" s="395">
        <v>0.66839999999999999</v>
      </c>
      <c r="C95" s="395">
        <v>0.74839999999999995</v>
      </c>
    </row>
    <row r="96" spans="1:3">
      <c r="A96" s="396">
        <v>41353</v>
      </c>
      <c r="B96" s="395">
        <v>0.68769999999999998</v>
      </c>
      <c r="C96" s="395">
        <v>0.76770000000000005</v>
      </c>
    </row>
    <row r="97" spans="1:3">
      <c r="A97" s="396">
        <v>41354</v>
      </c>
      <c r="B97" s="395">
        <v>0.69269999999999998</v>
      </c>
      <c r="C97" s="395">
        <v>0.77270000000000005</v>
      </c>
    </row>
    <row r="98" spans="1:3">
      <c r="A98" s="396">
        <v>41355</v>
      </c>
      <c r="B98" s="395">
        <v>0.69510000000000005</v>
      </c>
      <c r="C98" s="395">
        <v>0.77510000000000001</v>
      </c>
    </row>
    <row r="99" spans="1:3">
      <c r="A99" s="396">
        <v>41358</v>
      </c>
      <c r="B99" s="395">
        <v>0.69579999999999997</v>
      </c>
      <c r="C99" s="395">
        <v>0.77580000000000005</v>
      </c>
    </row>
    <row r="100" spans="1:3">
      <c r="A100" s="396">
        <v>41359</v>
      </c>
      <c r="B100" s="395">
        <v>0.69379999999999997</v>
      </c>
      <c r="C100" s="395">
        <v>0.77380000000000004</v>
      </c>
    </row>
    <row r="101" spans="1:3">
      <c r="A101" s="396">
        <v>41360</v>
      </c>
      <c r="B101" s="395">
        <v>0.69499999999999995</v>
      </c>
      <c r="C101" s="395">
        <v>0.77500000000000002</v>
      </c>
    </row>
    <row r="102" spans="1:3">
      <c r="A102" s="396">
        <v>41361</v>
      </c>
      <c r="B102" s="395">
        <v>0.67879999999999996</v>
      </c>
      <c r="C102" s="395">
        <v>0.75880000000000003</v>
      </c>
    </row>
    <row r="103" spans="1:3">
      <c r="A103" s="396">
        <v>41362</v>
      </c>
      <c r="B103" s="395">
        <v>0.67859999999999998</v>
      </c>
      <c r="C103" s="395">
        <v>0.75860000000000005</v>
      </c>
    </row>
    <row r="104" spans="1:3">
      <c r="A104" s="396">
        <v>41365</v>
      </c>
      <c r="B104" s="395">
        <v>0.6784</v>
      </c>
      <c r="C104" s="395">
        <v>0.75839999999999996</v>
      </c>
    </row>
    <row r="105" spans="1:3">
      <c r="A105" s="396">
        <v>41366</v>
      </c>
      <c r="B105" s="395">
        <v>0.66239999999999999</v>
      </c>
      <c r="C105" s="395">
        <v>0.74239999999999995</v>
      </c>
    </row>
    <row r="106" spans="1:3">
      <c r="A106" s="396">
        <v>41367</v>
      </c>
      <c r="B106" s="395">
        <v>0.65890000000000004</v>
      </c>
      <c r="C106" s="395">
        <v>0.7389</v>
      </c>
    </row>
    <row r="107" spans="1:3">
      <c r="A107" s="396">
        <v>41372</v>
      </c>
      <c r="B107" s="395">
        <v>0.66039999999999999</v>
      </c>
      <c r="C107" s="395">
        <v>0.74039999999999995</v>
      </c>
    </row>
    <row r="108" spans="1:3">
      <c r="A108" s="396">
        <v>41373</v>
      </c>
      <c r="B108" s="395">
        <v>0.6653</v>
      </c>
      <c r="C108" s="395">
        <v>0.74529999999999996</v>
      </c>
    </row>
    <row r="109" spans="1:3">
      <c r="A109" s="396">
        <v>41374</v>
      </c>
      <c r="B109" s="395">
        <v>0.66569999999999996</v>
      </c>
      <c r="C109" s="395">
        <v>0.74570000000000003</v>
      </c>
    </row>
    <row r="110" spans="1:3">
      <c r="A110" s="396">
        <v>41375</v>
      </c>
      <c r="B110" s="395">
        <v>0.66049999999999998</v>
      </c>
      <c r="C110" s="395">
        <v>0.74050000000000005</v>
      </c>
    </row>
    <row r="111" spans="1:3">
      <c r="A111" s="396">
        <v>41376</v>
      </c>
      <c r="B111" s="395">
        <v>0.65700000000000003</v>
      </c>
      <c r="C111" s="395">
        <v>0.73699999999999999</v>
      </c>
    </row>
    <row r="112" spans="1:3">
      <c r="A112" s="396">
        <v>41379</v>
      </c>
      <c r="B112" s="395">
        <v>0.64139999999999997</v>
      </c>
      <c r="C112" s="395">
        <v>0.72140000000000004</v>
      </c>
    </row>
    <row r="113" spans="1:3">
      <c r="A113" s="396">
        <v>41380</v>
      </c>
      <c r="B113" s="395">
        <v>0.64580000000000004</v>
      </c>
      <c r="C113" s="395">
        <v>0.7258</v>
      </c>
    </row>
    <row r="114" spans="1:3">
      <c r="A114" s="396">
        <v>41381</v>
      </c>
      <c r="B114" s="395">
        <v>0.65849999999999997</v>
      </c>
      <c r="C114" s="395">
        <v>0.73850000000000005</v>
      </c>
    </row>
    <row r="115" spans="1:3">
      <c r="A115" s="396">
        <v>41382</v>
      </c>
      <c r="B115" s="395">
        <v>0.6653</v>
      </c>
      <c r="C115" s="395">
        <v>0.74529999999999996</v>
      </c>
    </row>
    <row r="116" spans="1:3">
      <c r="A116" s="396">
        <v>41383</v>
      </c>
      <c r="B116" s="395">
        <v>0.67989999999999995</v>
      </c>
      <c r="C116" s="395">
        <v>0.75990000000000002</v>
      </c>
    </row>
    <row r="117" spans="1:3">
      <c r="A117" s="396">
        <v>41386</v>
      </c>
      <c r="B117" s="395">
        <v>0.69120000000000004</v>
      </c>
      <c r="C117" s="395">
        <v>0.7712</v>
      </c>
    </row>
    <row r="118" spans="1:3">
      <c r="A118" s="396">
        <v>41387</v>
      </c>
      <c r="B118" s="395">
        <v>0.66749999999999998</v>
      </c>
      <c r="C118" s="395">
        <v>0.74750000000000005</v>
      </c>
    </row>
    <row r="119" spans="1:3">
      <c r="A119" s="396">
        <v>41388</v>
      </c>
      <c r="B119" s="395">
        <v>0.69110000000000005</v>
      </c>
      <c r="C119" s="395">
        <v>0.77110000000000001</v>
      </c>
    </row>
    <row r="120" spans="1:3">
      <c r="A120" s="396">
        <v>41389</v>
      </c>
      <c r="B120" s="395">
        <v>0.67889999999999995</v>
      </c>
      <c r="C120" s="395">
        <v>0.75890000000000002</v>
      </c>
    </row>
    <row r="121" spans="1:3">
      <c r="A121" s="396">
        <v>41390</v>
      </c>
      <c r="B121" s="395">
        <v>0.67349999999999999</v>
      </c>
      <c r="C121" s="395">
        <v>0.75349999999999995</v>
      </c>
    </row>
    <row r="122" spans="1:3">
      <c r="A122" s="396">
        <v>41396</v>
      </c>
      <c r="B122" s="395">
        <v>0.67390000000000005</v>
      </c>
      <c r="C122" s="395">
        <v>0.75390000000000001</v>
      </c>
    </row>
    <row r="123" spans="1:3">
      <c r="A123" s="396">
        <v>41397</v>
      </c>
      <c r="B123" s="395">
        <v>0.68410000000000004</v>
      </c>
      <c r="C123" s="395">
        <v>0.7641</v>
      </c>
    </row>
    <row r="124" spans="1:3">
      <c r="A124" s="396">
        <v>41400</v>
      </c>
      <c r="B124" s="395">
        <v>0.69510000000000005</v>
      </c>
      <c r="C124" s="395">
        <v>0.77510000000000001</v>
      </c>
    </row>
    <row r="125" spans="1:3">
      <c r="A125" s="396">
        <v>41401</v>
      </c>
      <c r="B125" s="395">
        <v>0.70140000000000002</v>
      </c>
      <c r="C125" s="395">
        <v>0.78139999999999998</v>
      </c>
    </row>
    <row r="126" spans="1:3">
      <c r="A126" s="396">
        <v>41402</v>
      </c>
      <c r="B126" s="395">
        <v>0.71389999999999998</v>
      </c>
      <c r="C126" s="395">
        <v>0.79390000000000005</v>
      </c>
    </row>
    <row r="127" spans="1:3">
      <c r="A127" s="396">
        <v>41403</v>
      </c>
      <c r="B127" s="395">
        <v>0.71079999999999999</v>
      </c>
      <c r="C127" s="395">
        <v>0.79079999999999995</v>
      </c>
    </row>
    <row r="128" spans="1:3">
      <c r="A128" s="396">
        <v>41404</v>
      </c>
      <c r="B128" s="395">
        <v>0.7026</v>
      </c>
      <c r="C128" s="395">
        <v>0.78259999999999996</v>
      </c>
    </row>
    <row r="129" spans="1:3">
      <c r="A129" s="396">
        <v>41407</v>
      </c>
      <c r="B129" s="395">
        <v>0.70240000000000002</v>
      </c>
      <c r="C129" s="395">
        <v>0.78239999999999998</v>
      </c>
    </row>
    <row r="130" spans="1:3">
      <c r="A130" s="396">
        <v>41408</v>
      </c>
      <c r="B130" s="395">
        <v>0.68140000000000001</v>
      </c>
      <c r="C130" s="395">
        <v>0.76139999999999997</v>
      </c>
    </row>
    <row r="131" spans="1:3">
      <c r="A131" s="396">
        <v>41409</v>
      </c>
      <c r="B131" s="395">
        <v>0.69710000000000005</v>
      </c>
      <c r="C131" s="395">
        <v>0.77710000000000001</v>
      </c>
    </row>
    <row r="132" spans="1:3">
      <c r="A132" s="396">
        <v>41410</v>
      </c>
      <c r="B132" s="395">
        <v>0.70030000000000003</v>
      </c>
      <c r="C132" s="395">
        <v>0.78029999999999999</v>
      </c>
    </row>
    <row r="133" spans="1:3">
      <c r="A133" s="396">
        <v>41411</v>
      </c>
      <c r="B133" s="395">
        <v>0.71909999999999996</v>
      </c>
      <c r="C133" s="395">
        <v>0.79910000000000003</v>
      </c>
    </row>
    <row r="134" spans="1:3">
      <c r="A134" s="396">
        <v>41414</v>
      </c>
      <c r="B134" s="395">
        <v>0.72709999999999997</v>
      </c>
      <c r="C134" s="395">
        <v>0.80710000000000004</v>
      </c>
    </row>
    <row r="135" spans="1:3">
      <c r="A135" s="396">
        <v>41415</v>
      </c>
      <c r="B135" s="395">
        <v>0.73599999999999999</v>
      </c>
      <c r="C135" s="395">
        <v>0.81599999999999995</v>
      </c>
    </row>
    <row r="136" spans="1:3">
      <c r="A136" s="396">
        <v>41416</v>
      </c>
      <c r="B136" s="395">
        <v>0.73199999999999998</v>
      </c>
      <c r="C136" s="395">
        <v>0.81200000000000006</v>
      </c>
    </row>
    <row r="137" spans="1:3">
      <c r="A137" s="396">
        <v>41417</v>
      </c>
      <c r="B137" s="395">
        <v>0.72060000000000002</v>
      </c>
      <c r="C137" s="395">
        <v>0.80059999999999998</v>
      </c>
    </row>
    <row r="138" spans="1:3">
      <c r="A138" s="396">
        <v>41418</v>
      </c>
      <c r="B138" s="395">
        <v>0.72789999999999999</v>
      </c>
      <c r="C138" s="395">
        <v>0.80789999999999995</v>
      </c>
    </row>
    <row r="139" spans="1:3">
      <c r="A139" s="396">
        <v>41421</v>
      </c>
      <c r="B139" s="395">
        <v>0.72609999999999997</v>
      </c>
      <c r="C139" s="395">
        <v>0.80610000000000004</v>
      </c>
    </row>
    <row r="140" spans="1:3">
      <c r="A140" s="396">
        <v>41422</v>
      </c>
      <c r="B140" s="395">
        <v>0.72870000000000001</v>
      </c>
      <c r="C140" s="395">
        <v>0.80869999999999997</v>
      </c>
    </row>
    <row r="141" spans="1:3">
      <c r="A141" s="396">
        <v>41423</v>
      </c>
      <c r="B141" s="395">
        <v>0.72909999999999997</v>
      </c>
      <c r="C141" s="395">
        <v>0.80910000000000004</v>
      </c>
    </row>
    <row r="142" spans="1:3">
      <c r="A142" s="396">
        <v>41424</v>
      </c>
      <c r="B142" s="395">
        <v>0.72560000000000002</v>
      </c>
      <c r="C142" s="395">
        <v>0.80559999999999998</v>
      </c>
    </row>
    <row r="143" spans="1:3">
      <c r="A143" s="396">
        <v>41425</v>
      </c>
      <c r="B143" s="395">
        <v>0.71660000000000001</v>
      </c>
      <c r="C143" s="395">
        <v>0.79659999999999997</v>
      </c>
    </row>
    <row r="144" spans="1:3">
      <c r="A144" s="396">
        <v>41428</v>
      </c>
      <c r="B144" s="395">
        <v>0.71689999999999998</v>
      </c>
      <c r="C144" s="395">
        <v>0.79690000000000005</v>
      </c>
    </row>
    <row r="145" spans="1:3">
      <c r="A145" s="396">
        <v>41429</v>
      </c>
      <c r="B145" s="395">
        <v>0.70189999999999997</v>
      </c>
      <c r="C145" s="395">
        <v>0.78190000000000004</v>
      </c>
    </row>
    <row r="146" spans="1:3">
      <c r="A146" s="396">
        <v>41430</v>
      </c>
      <c r="B146" s="395">
        <v>0.70220000000000005</v>
      </c>
      <c r="C146" s="395">
        <v>0.78220000000000001</v>
      </c>
    </row>
    <row r="147" spans="1:3">
      <c r="A147" s="396">
        <v>41431</v>
      </c>
      <c r="B147" s="395">
        <v>0.69610000000000005</v>
      </c>
      <c r="C147" s="395">
        <v>0.77610000000000001</v>
      </c>
    </row>
    <row r="148" spans="1:3">
      <c r="A148" s="396">
        <v>41432</v>
      </c>
      <c r="B148" s="395">
        <v>0.68310000000000004</v>
      </c>
      <c r="C148" s="395">
        <v>0.7631</v>
      </c>
    </row>
    <row r="149" spans="1:3">
      <c r="A149" s="396">
        <v>41438</v>
      </c>
      <c r="B149" s="395">
        <v>0.65739999999999998</v>
      </c>
      <c r="C149" s="395">
        <v>0.73740000000000006</v>
      </c>
    </row>
    <row r="150" spans="1:3">
      <c r="A150" s="396">
        <v>41439</v>
      </c>
      <c r="B150" s="395">
        <v>0.66739999999999999</v>
      </c>
      <c r="C150" s="395">
        <v>0.74739999999999995</v>
      </c>
    </row>
    <row r="151" spans="1:3">
      <c r="A151" s="396">
        <v>41442</v>
      </c>
      <c r="B151" s="395">
        <v>0.66310000000000002</v>
      </c>
      <c r="C151" s="395">
        <v>0.74309999999999998</v>
      </c>
    </row>
    <row r="152" spans="1:3">
      <c r="A152" s="396">
        <v>41443</v>
      </c>
      <c r="B152" s="395">
        <v>0.65939999999999999</v>
      </c>
      <c r="C152" s="395">
        <v>0.73939999999999995</v>
      </c>
    </row>
    <row r="153" spans="1:3">
      <c r="A153" s="396">
        <v>41444</v>
      </c>
      <c r="B153" s="395">
        <v>0.65649999999999997</v>
      </c>
      <c r="C153" s="395">
        <v>0.73650000000000004</v>
      </c>
    </row>
    <row r="154" spans="1:3">
      <c r="A154" s="396">
        <v>41445</v>
      </c>
      <c r="B154" s="395">
        <v>0.63239999999999996</v>
      </c>
      <c r="C154" s="395">
        <v>0.71240000000000003</v>
      </c>
    </row>
    <row r="155" spans="1:3">
      <c r="A155" s="396">
        <v>41446</v>
      </c>
      <c r="B155" s="395">
        <v>0.62839999999999996</v>
      </c>
      <c r="C155" s="395">
        <v>0.70840000000000003</v>
      </c>
    </row>
    <row r="156" spans="1:3">
      <c r="A156" s="396">
        <v>41449</v>
      </c>
      <c r="B156" s="395">
        <v>0.58020000000000005</v>
      </c>
      <c r="C156" s="395">
        <v>0.66020000000000001</v>
      </c>
    </row>
    <row r="157" spans="1:3">
      <c r="A157" s="396">
        <v>41450</v>
      </c>
      <c r="B157" s="395">
        <v>0.57330000000000003</v>
      </c>
      <c r="C157" s="395">
        <v>0.65329999999999999</v>
      </c>
    </row>
    <row r="158" spans="1:3">
      <c r="A158" s="396">
        <v>41451</v>
      </c>
      <c r="B158" s="395">
        <v>0.58009999999999995</v>
      </c>
      <c r="C158" s="395">
        <v>0.66010000000000002</v>
      </c>
    </row>
    <row r="159" spans="1:3">
      <c r="A159" s="396">
        <v>41452</v>
      </c>
      <c r="B159" s="395">
        <v>0.56989999999999996</v>
      </c>
      <c r="C159" s="395">
        <v>0.64990000000000003</v>
      </c>
    </row>
    <row r="160" spans="1:3">
      <c r="A160" s="396">
        <v>41453</v>
      </c>
      <c r="B160" s="395">
        <v>0.58150000000000002</v>
      </c>
      <c r="C160" s="395">
        <v>0.66149999999999998</v>
      </c>
    </row>
    <row r="161" spans="1:3">
      <c r="A161" s="396">
        <v>41455</v>
      </c>
      <c r="B161" s="395">
        <v>0.58150000000000002</v>
      </c>
      <c r="C161" s="395">
        <v>0.66149999999999998</v>
      </c>
    </row>
    <row r="162" spans="1:3">
      <c r="A162" s="396">
        <v>41456</v>
      </c>
      <c r="B162" s="395">
        <v>0.58909999999999996</v>
      </c>
      <c r="C162" s="395">
        <v>0.66910000000000003</v>
      </c>
    </row>
    <row r="163" spans="1:3">
      <c r="A163" s="396">
        <v>41457</v>
      </c>
      <c r="B163" s="395">
        <v>0.58819999999999995</v>
      </c>
      <c r="C163" s="395">
        <v>0.66820000000000002</v>
      </c>
    </row>
    <row r="164" spans="1:3">
      <c r="A164" s="396">
        <v>41458</v>
      </c>
      <c r="B164" s="395">
        <v>0.58309999999999995</v>
      </c>
      <c r="C164" s="395">
        <v>0.66310000000000002</v>
      </c>
    </row>
    <row r="165" spans="1:3">
      <c r="A165" s="396">
        <v>41459</v>
      </c>
      <c r="B165" s="395">
        <v>0.59899999999999998</v>
      </c>
      <c r="C165" s="395">
        <v>0.67900000000000005</v>
      </c>
    </row>
    <row r="166" spans="1:3">
      <c r="A166" s="396">
        <v>41460</v>
      </c>
      <c r="B166" s="395">
        <v>0.6</v>
      </c>
      <c r="C166" s="395">
        <v>0.68</v>
      </c>
    </row>
    <row r="167" spans="1:3">
      <c r="A167" s="396">
        <v>41463</v>
      </c>
      <c r="B167" s="395">
        <v>0.57179999999999997</v>
      </c>
      <c r="C167" s="395">
        <v>0.65180000000000005</v>
      </c>
    </row>
    <row r="168" spans="1:3">
      <c r="A168" s="396">
        <v>41464</v>
      </c>
      <c r="B168" s="395">
        <v>0.57369999999999999</v>
      </c>
      <c r="C168" s="395">
        <v>0.65369999999999995</v>
      </c>
    </row>
    <row r="169" spans="1:3">
      <c r="A169" s="396">
        <v>41465</v>
      </c>
      <c r="B169" s="395">
        <v>0.6</v>
      </c>
      <c r="C169" s="395">
        <v>0.68</v>
      </c>
    </row>
    <row r="170" spans="1:3">
      <c r="A170" s="396">
        <v>41466</v>
      </c>
      <c r="B170" s="395">
        <v>0.62909999999999999</v>
      </c>
      <c r="C170" s="395">
        <v>0.70909999999999995</v>
      </c>
    </row>
    <row r="171" spans="1:3">
      <c r="A171" s="396">
        <v>41467</v>
      </c>
      <c r="B171" s="395">
        <v>0.61170000000000002</v>
      </c>
      <c r="C171" s="395">
        <v>0.69169999999999998</v>
      </c>
    </row>
    <row r="172" spans="1:3">
      <c r="A172" s="396">
        <v>41470</v>
      </c>
      <c r="B172" s="395">
        <v>0.61950000000000005</v>
      </c>
      <c r="C172" s="395">
        <v>0.69950000000000001</v>
      </c>
    </row>
    <row r="173" spans="1:3">
      <c r="A173" s="396">
        <v>41471</v>
      </c>
      <c r="B173" s="395">
        <v>0.62080000000000002</v>
      </c>
      <c r="C173" s="395">
        <v>0.70079999999999998</v>
      </c>
    </row>
    <row r="174" spans="1:3">
      <c r="A174" s="396">
        <v>41472</v>
      </c>
      <c r="B174" s="395">
        <v>0.6119</v>
      </c>
      <c r="C174" s="395">
        <v>0.69189999999999996</v>
      </c>
    </row>
    <row r="175" spans="1:3">
      <c r="A175" s="396">
        <v>41473</v>
      </c>
      <c r="B175" s="395">
        <v>0.59909999999999997</v>
      </c>
      <c r="C175" s="395">
        <v>0.67910000000000004</v>
      </c>
    </row>
    <row r="176" spans="1:3">
      <c r="A176" s="396">
        <v>41474</v>
      </c>
      <c r="B176" s="395">
        <v>0.57499999999999996</v>
      </c>
      <c r="C176" s="395">
        <v>0.65500000000000003</v>
      </c>
    </row>
    <row r="177" spans="1:3">
      <c r="A177" s="396">
        <v>41477</v>
      </c>
      <c r="B177" s="395">
        <v>0.57410000000000005</v>
      </c>
      <c r="C177" s="395">
        <v>0.65410000000000001</v>
      </c>
    </row>
    <row r="178" spans="1:3">
      <c r="A178" s="396">
        <v>41478</v>
      </c>
      <c r="B178" s="395">
        <v>0.59409999999999996</v>
      </c>
      <c r="C178" s="395">
        <v>0.67410000000000003</v>
      </c>
    </row>
    <row r="179" spans="1:3">
      <c r="A179" s="396">
        <v>41479</v>
      </c>
      <c r="B179" s="395">
        <v>0.58909999999999996</v>
      </c>
      <c r="C179" s="395">
        <v>0.66910000000000003</v>
      </c>
    </row>
    <row r="180" spans="1:3">
      <c r="A180" s="396">
        <v>41480</v>
      </c>
      <c r="B180" s="395">
        <v>0.5877</v>
      </c>
      <c r="C180" s="395">
        <v>0.66769999999999996</v>
      </c>
    </row>
    <row r="181" spans="1:3">
      <c r="A181" s="396">
        <v>41481</v>
      </c>
      <c r="B181" s="395">
        <v>0.58260000000000001</v>
      </c>
      <c r="C181" s="395">
        <v>0.66259999999999997</v>
      </c>
    </row>
    <row r="182" spans="1:3">
      <c r="A182" s="396">
        <v>41484</v>
      </c>
      <c r="B182" s="395">
        <v>0.56520000000000004</v>
      </c>
      <c r="C182" s="395">
        <v>0.6452</v>
      </c>
    </row>
    <row r="183" spans="1:3">
      <c r="A183" s="396">
        <v>41485</v>
      </c>
      <c r="B183" s="395">
        <v>0.56640000000000001</v>
      </c>
      <c r="C183" s="395">
        <v>0.64639999999999997</v>
      </c>
    </row>
    <row r="184" spans="1:3">
      <c r="A184" s="396">
        <v>41486</v>
      </c>
      <c r="B184" s="395">
        <v>0.56799999999999995</v>
      </c>
      <c r="C184" s="395">
        <v>0.64800000000000002</v>
      </c>
    </row>
    <row r="185" spans="1:3">
      <c r="A185" s="396">
        <v>41487</v>
      </c>
      <c r="B185" s="395">
        <v>0.58509999999999995</v>
      </c>
      <c r="C185" s="395">
        <v>0.66510000000000002</v>
      </c>
    </row>
    <row r="186" spans="1:3">
      <c r="A186" s="396">
        <v>41488</v>
      </c>
      <c r="B186" s="395">
        <v>0.59350000000000003</v>
      </c>
      <c r="C186" s="395">
        <v>0.67349999999999999</v>
      </c>
    </row>
    <row r="187" spans="1:3">
      <c r="A187" s="396">
        <v>41491</v>
      </c>
      <c r="B187" s="395">
        <v>0.60119999999999996</v>
      </c>
      <c r="C187" s="395">
        <v>0.68120000000000003</v>
      </c>
    </row>
    <row r="188" spans="1:3">
      <c r="A188" s="396">
        <v>41492</v>
      </c>
      <c r="B188" s="395">
        <v>0.60240000000000005</v>
      </c>
      <c r="C188" s="395">
        <v>0.68240000000000001</v>
      </c>
    </row>
    <row r="189" spans="1:3">
      <c r="A189" s="396">
        <v>41493</v>
      </c>
      <c r="B189" s="395">
        <v>0.60219999999999996</v>
      </c>
      <c r="C189" s="395">
        <v>0.68220000000000003</v>
      </c>
    </row>
    <row r="190" spans="1:3">
      <c r="A190" s="396">
        <v>41494</v>
      </c>
      <c r="B190" s="395">
        <v>0.60119999999999996</v>
      </c>
      <c r="C190" s="395">
        <v>0.68120000000000003</v>
      </c>
    </row>
    <row r="191" spans="1:3">
      <c r="A191" s="396">
        <v>41495</v>
      </c>
      <c r="B191" s="395">
        <v>0.61199999999999999</v>
      </c>
      <c r="C191" s="395">
        <v>0.69199999999999995</v>
      </c>
    </row>
    <row r="192" spans="1:3">
      <c r="A192" s="396">
        <v>41498</v>
      </c>
      <c r="B192" s="395">
        <v>0.63970000000000005</v>
      </c>
      <c r="C192" s="395">
        <v>0.71970000000000001</v>
      </c>
    </row>
    <row r="193" spans="1:3">
      <c r="A193" s="396">
        <v>41499</v>
      </c>
      <c r="B193" s="395">
        <v>0.64139999999999997</v>
      </c>
      <c r="C193" s="395">
        <v>0.72140000000000004</v>
      </c>
    </row>
    <row r="194" spans="1:3">
      <c r="A194" s="396">
        <v>41500</v>
      </c>
      <c r="B194" s="395">
        <v>0.63839999999999997</v>
      </c>
      <c r="C194" s="395">
        <v>0.71840000000000004</v>
      </c>
    </row>
    <row r="195" spans="1:3">
      <c r="A195" s="396">
        <v>41501</v>
      </c>
      <c r="B195" s="395">
        <v>0.62619999999999998</v>
      </c>
      <c r="C195" s="395">
        <v>0.70620000000000005</v>
      </c>
    </row>
    <row r="196" spans="1:3">
      <c r="A196" s="396">
        <v>41502</v>
      </c>
      <c r="B196" s="395">
        <v>0.61099999999999999</v>
      </c>
      <c r="C196" s="395">
        <v>0.69099999999999995</v>
      </c>
    </row>
    <row r="197" spans="1:3">
      <c r="A197" s="396">
        <v>41505</v>
      </c>
      <c r="B197" s="395">
        <v>0.61939999999999995</v>
      </c>
      <c r="C197" s="395">
        <v>0.69940000000000002</v>
      </c>
    </row>
    <row r="198" spans="1:3">
      <c r="A198" s="396">
        <v>41506</v>
      </c>
      <c r="B198" s="395">
        <v>0.60880000000000001</v>
      </c>
      <c r="C198" s="395">
        <v>0.68879999999999997</v>
      </c>
    </row>
    <row r="199" spans="1:3">
      <c r="A199" s="396">
        <v>41507</v>
      </c>
      <c r="B199" s="395">
        <v>0.61250000000000004</v>
      </c>
      <c r="C199" s="395">
        <v>0.6925</v>
      </c>
    </row>
    <row r="200" spans="1:3">
      <c r="A200" s="396">
        <v>41508</v>
      </c>
      <c r="B200" s="395">
        <v>0.60570000000000002</v>
      </c>
      <c r="C200" s="395">
        <v>0.68569999999999998</v>
      </c>
    </row>
    <row r="201" spans="1:3">
      <c r="A201" s="396">
        <v>41509</v>
      </c>
      <c r="B201" s="395">
        <v>0.60289999999999999</v>
      </c>
      <c r="C201" s="395">
        <v>0.68289999999999995</v>
      </c>
    </row>
    <row r="202" spans="1:3">
      <c r="A202" s="396">
        <v>41512</v>
      </c>
      <c r="B202" s="395">
        <v>0.61699999999999999</v>
      </c>
      <c r="C202" s="395">
        <v>0.69699999999999995</v>
      </c>
    </row>
    <row r="203" spans="1:3">
      <c r="A203" s="396">
        <v>41513</v>
      </c>
      <c r="B203" s="395">
        <v>0.624</v>
      </c>
      <c r="C203" s="395">
        <v>0.70399999999999996</v>
      </c>
    </row>
    <row r="204" spans="1:3">
      <c r="A204" s="396">
        <v>41514</v>
      </c>
      <c r="B204" s="395">
        <v>0.624</v>
      </c>
      <c r="C204" s="395">
        <v>0.70399999999999996</v>
      </c>
    </row>
    <row r="205" spans="1:3">
      <c r="A205" s="396">
        <v>41515</v>
      </c>
      <c r="B205" s="395">
        <v>0.61060000000000003</v>
      </c>
      <c r="C205" s="395">
        <v>0.69059999999999999</v>
      </c>
    </row>
    <row r="206" spans="1:3">
      <c r="A206" s="396">
        <v>41516</v>
      </c>
      <c r="B206" s="395">
        <v>0.60189999999999999</v>
      </c>
      <c r="C206" s="395">
        <v>0.68189999999999995</v>
      </c>
    </row>
    <row r="207" spans="1:3">
      <c r="A207" s="396">
        <v>41519</v>
      </c>
      <c r="B207" s="395">
        <v>0.60670000000000002</v>
      </c>
      <c r="C207" s="395">
        <v>0.68669999999999998</v>
      </c>
    </row>
    <row r="208" spans="1:3">
      <c r="A208" s="396">
        <v>41520</v>
      </c>
      <c r="B208" s="395">
        <v>0.61299999999999999</v>
      </c>
      <c r="C208" s="395">
        <v>0.69299999999999995</v>
      </c>
    </row>
    <row r="209" spans="1:3">
      <c r="A209" s="396">
        <v>41521</v>
      </c>
      <c r="B209" s="395">
        <v>0.61329999999999996</v>
      </c>
      <c r="C209" s="395">
        <v>0.69330000000000003</v>
      </c>
    </row>
    <row r="210" spans="1:3">
      <c r="A210" s="396">
        <v>41522</v>
      </c>
      <c r="B210" s="395">
        <v>0.60660000000000003</v>
      </c>
      <c r="C210" s="395">
        <v>0.68659999999999999</v>
      </c>
    </row>
    <row r="211" spans="1:3">
      <c r="A211" s="396">
        <v>41523</v>
      </c>
      <c r="B211" s="395">
        <v>0.60750000000000004</v>
      </c>
      <c r="C211" s="395">
        <v>0.6875</v>
      </c>
    </row>
    <row r="212" spans="1:3">
      <c r="A212" s="396">
        <v>41526</v>
      </c>
      <c r="B212" s="395">
        <v>0.61599999999999999</v>
      </c>
      <c r="C212" s="395">
        <v>0.69599999999999995</v>
      </c>
    </row>
    <row r="213" spans="1:3">
      <c r="A213" s="396">
        <v>41527</v>
      </c>
      <c r="B213" s="395">
        <v>0.62450000000000006</v>
      </c>
      <c r="C213" s="395">
        <v>0.70450000000000002</v>
      </c>
    </row>
    <row r="214" spans="1:3">
      <c r="A214" s="396">
        <v>41528</v>
      </c>
      <c r="B214" s="395">
        <v>0.62760000000000005</v>
      </c>
      <c r="C214" s="395">
        <v>0.70760000000000001</v>
      </c>
    </row>
    <row r="215" spans="1:3">
      <c r="A215" s="396">
        <v>41529</v>
      </c>
      <c r="B215" s="395">
        <v>0.62409999999999999</v>
      </c>
      <c r="C215" s="395">
        <v>0.70409999999999995</v>
      </c>
    </row>
    <row r="216" spans="1:3">
      <c r="A216" s="396">
        <v>41530</v>
      </c>
      <c r="B216" s="395">
        <v>0.61639999999999995</v>
      </c>
      <c r="C216" s="395">
        <v>0.69640000000000002</v>
      </c>
    </row>
    <row r="217" spans="1:3">
      <c r="A217" s="396">
        <v>41533</v>
      </c>
      <c r="B217" s="395">
        <v>0.61539999999999995</v>
      </c>
      <c r="C217" s="395">
        <v>0.69540000000000002</v>
      </c>
    </row>
    <row r="218" spans="1:3">
      <c r="A218" s="396">
        <v>41534</v>
      </c>
      <c r="B218" s="395">
        <v>0.59709999999999996</v>
      </c>
      <c r="C218" s="395">
        <v>0.67710000000000004</v>
      </c>
    </row>
    <row r="219" spans="1:3">
      <c r="A219" s="396">
        <v>41535</v>
      </c>
      <c r="B219" s="395">
        <v>0.59809999999999997</v>
      </c>
      <c r="C219" s="395">
        <v>0.67810000000000004</v>
      </c>
    </row>
    <row r="220" spans="1:3">
      <c r="A220" s="396">
        <v>41540</v>
      </c>
      <c r="B220" s="395">
        <v>0.60599999999999998</v>
      </c>
      <c r="C220" s="395">
        <v>0.68600000000000005</v>
      </c>
    </row>
    <row r="221" spans="1:3">
      <c r="A221" s="396">
        <v>41541</v>
      </c>
      <c r="B221" s="395">
        <v>0.5968</v>
      </c>
      <c r="C221" s="395">
        <v>0.67679999999999996</v>
      </c>
    </row>
    <row r="222" spans="1:3">
      <c r="A222" s="396">
        <v>41542</v>
      </c>
      <c r="B222" s="395">
        <v>0.59289999999999998</v>
      </c>
      <c r="C222" s="395">
        <v>0.67290000000000005</v>
      </c>
    </row>
    <row r="223" spans="1:3">
      <c r="A223" s="396">
        <v>41543</v>
      </c>
      <c r="B223" s="395">
        <v>0.58299999999999996</v>
      </c>
      <c r="C223" s="395">
        <v>0.66300000000000003</v>
      </c>
    </row>
    <row r="224" spans="1:3">
      <c r="A224" s="396">
        <v>41544</v>
      </c>
      <c r="B224" s="395">
        <v>0.58960000000000001</v>
      </c>
      <c r="C224" s="395">
        <v>0.66959999999999997</v>
      </c>
    </row>
    <row r="225" spans="1:3">
      <c r="A225" s="396">
        <v>41547</v>
      </c>
      <c r="B225" s="395">
        <v>0.59340000000000004</v>
      </c>
      <c r="C225" s="395">
        <v>0.6734</v>
      </c>
    </row>
    <row r="226" spans="1:3">
      <c r="A226" s="396">
        <v>41555</v>
      </c>
      <c r="B226" s="395">
        <v>0.60089999999999999</v>
      </c>
      <c r="C226" s="395">
        <v>0.68089999999999995</v>
      </c>
    </row>
    <row r="227" spans="1:3">
      <c r="A227" s="396">
        <v>41556</v>
      </c>
      <c r="B227" s="395">
        <v>0.60050000000000003</v>
      </c>
      <c r="C227" s="395">
        <v>0.68049999999999999</v>
      </c>
    </row>
    <row r="228" spans="1:3">
      <c r="A228" s="396">
        <v>41557</v>
      </c>
      <c r="B228" s="395">
        <v>0.59530000000000005</v>
      </c>
      <c r="C228" s="395">
        <v>0.67530000000000001</v>
      </c>
    </row>
    <row r="229" spans="1:3">
      <c r="A229" s="396">
        <v>41558</v>
      </c>
      <c r="B229" s="395">
        <v>0.59889999999999999</v>
      </c>
      <c r="C229" s="395">
        <v>0.67889999999999995</v>
      </c>
    </row>
    <row r="230" spans="1:3">
      <c r="A230" s="396">
        <v>41561</v>
      </c>
      <c r="B230" s="395">
        <v>0.60050000000000003</v>
      </c>
      <c r="C230" s="395">
        <v>0.68049999999999999</v>
      </c>
    </row>
    <row r="231" spans="1:3">
      <c r="A231" s="396">
        <v>41562</v>
      </c>
      <c r="B231" s="395">
        <v>0.59970000000000001</v>
      </c>
      <c r="C231" s="395">
        <v>0.67969999999999997</v>
      </c>
    </row>
    <row r="232" spans="1:3">
      <c r="A232" s="396">
        <v>41563</v>
      </c>
      <c r="B232" s="395">
        <v>0.58130000000000004</v>
      </c>
      <c r="C232" s="395">
        <v>0.6613</v>
      </c>
    </row>
    <row r="233" spans="1:3">
      <c r="A233" s="396">
        <v>41564</v>
      </c>
      <c r="B233" s="395">
        <v>0.58630000000000004</v>
      </c>
      <c r="C233" s="395">
        <v>0.6663</v>
      </c>
    </row>
    <row r="234" spans="1:3">
      <c r="A234" s="396">
        <v>41565</v>
      </c>
      <c r="B234" s="395">
        <v>0.58389999999999997</v>
      </c>
      <c r="C234" s="395">
        <v>0.66390000000000005</v>
      </c>
    </row>
    <row r="235" spans="1:3">
      <c r="A235" s="396">
        <v>41568</v>
      </c>
      <c r="B235" s="395">
        <v>0.59370000000000001</v>
      </c>
      <c r="C235" s="395">
        <v>0.67369999999999997</v>
      </c>
    </row>
    <row r="236" spans="1:3">
      <c r="A236" s="396">
        <v>41569</v>
      </c>
      <c r="B236" s="395">
        <v>0.59840000000000004</v>
      </c>
      <c r="C236" s="395">
        <v>0.6784</v>
      </c>
    </row>
    <row r="237" spans="1:3">
      <c r="A237" s="396">
        <v>41570</v>
      </c>
      <c r="B237" s="395">
        <v>0.59430000000000005</v>
      </c>
      <c r="C237" s="395">
        <v>0.67430000000000001</v>
      </c>
    </row>
    <row r="238" spans="1:3">
      <c r="A238" s="396">
        <v>41571</v>
      </c>
      <c r="B238" s="395">
        <v>0.58179999999999998</v>
      </c>
      <c r="C238" s="395">
        <v>0.66180000000000005</v>
      </c>
    </row>
    <row r="239" spans="1:3">
      <c r="A239" s="396">
        <v>41572</v>
      </c>
      <c r="B239" s="395">
        <v>0.57169999999999999</v>
      </c>
      <c r="C239" s="395">
        <v>0.65169999999999995</v>
      </c>
    </row>
    <row r="240" spans="1:3">
      <c r="A240" s="396">
        <v>41575</v>
      </c>
      <c r="B240" s="395">
        <v>0.56159999999999999</v>
      </c>
      <c r="C240" s="395">
        <v>0.64159999999999995</v>
      </c>
    </row>
    <row r="241" spans="1:3">
      <c r="A241" s="396">
        <v>41576</v>
      </c>
      <c r="B241" s="395">
        <v>0.55779999999999996</v>
      </c>
      <c r="C241" s="395">
        <v>0.63780000000000003</v>
      </c>
    </row>
    <row r="242" spans="1:3">
      <c r="A242" s="396">
        <v>41577</v>
      </c>
      <c r="B242" s="395">
        <v>0.56679999999999997</v>
      </c>
      <c r="C242" s="395">
        <v>0.64680000000000004</v>
      </c>
    </row>
    <row r="243" spans="1:3">
      <c r="A243" s="396">
        <v>41578</v>
      </c>
      <c r="B243" s="395">
        <v>0.56310000000000004</v>
      </c>
      <c r="C243" s="395">
        <v>0.6431</v>
      </c>
    </row>
    <row r="244" spans="1:3">
      <c r="A244" s="396">
        <v>41579</v>
      </c>
      <c r="B244" s="395">
        <v>0.56720000000000004</v>
      </c>
      <c r="C244" s="395">
        <v>0.6472</v>
      </c>
    </row>
    <row r="245" spans="1:3">
      <c r="A245" s="396">
        <v>41582</v>
      </c>
      <c r="B245" s="395">
        <v>0.56489999999999996</v>
      </c>
      <c r="C245" s="395">
        <v>0.64490000000000003</v>
      </c>
    </row>
    <row r="246" spans="1:3">
      <c r="A246" s="396">
        <v>41583</v>
      </c>
      <c r="B246" s="395">
        <v>0.56340000000000001</v>
      </c>
      <c r="C246" s="395">
        <v>0.64339999999999997</v>
      </c>
    </row>
    <row r="247" spans="1:3">
      <c r="A247" s="396">
        <v>41584</v>
      </c>
      <c r="B247" s="395">
        <v>0.56130000000000002</v>
      </c>
      <c r="C247" s="395">
        <v>0.64129999999999998</v>
      </c>
    </row>
    <row r="248" spans="1:3">
      <c r="A248" s="396">
        <v>41585</v>
      </c>
      <c r="B248" s="395">
        <v>0.55959999999999999</v>
      </c>
      <c r="C248" s="395">
        <v>0.63959999999999995</v>
      </c>
    </row>
    <row r="249" spans="1:3">
      <c r="A249" s="396">
        <v>41586</v>
      </c>
      <c r="B249" s="395">
        <v>0.54369999999999996</v>
      </c>
      <c r="C249" s="395">
        <v>0.62370000000000003</v>
      </c>
    </row>
    <row r="250" spans="1:3">
      <c r="A250" s="396">
        <v>41589</v>
      </c>
      <c r="B250" s="395">
        <v>0.53920000000000001</v>
      </c>
      <c r="C250" s="395">
        <v>0.61919999999999997</v>
      </c>
    </row>
    <row r="251" spans="1:3">
      <c r="A251" s="396">
        <v>41590</v>
      </c>
      <c r="B251" s="395">
        <v>0.54669999999999996</v>
      </c>
      <c r="C251" s="395">
        <v>0.62670000000000003</v>
      </c>
    </row>
    <row r="252" spans="1:3">
      <c r="A252" s="396">
        <v>41591</v>
      </c>
      <c r="B252" s="395">
        <v>0.53359999999999996</v>
      </c>
      <c r="C252" s="395">
        <v>0.61360000000000003</v>
      </c>
    </row>
    <row r="253" spans="1:3">
      <c r="A253" s="396">
        <v>41592</v>
      </c>
      <c r="B253" s="395">
        <v>0.54059999999999997</v>
      </c>
      <c r="C253" s="395">
        <v>0.62060000000000004</v>
      </c>
    </row>
    <row r="254" spans="1:3">
      <c r="A254" s="396">
        <v>41593</v>
      </c>
      <c r="B254" s="395">
        <v>0.55210000000000004</v>
      </c>
      <c r="C254" s="395">
        <v>0.6321</v>
      </c>
    </row>
    <row r="255" spans="1:3">
      <c r="A255" s="396">
        <v>41596</v>
      </c>
      <c r="B255" s="395">
        <v>0.57179999999999997</v>
      </c>
      <c r="C255" s="395">
        <v>0.65180000000000005</v>
      </c>
    </row>
    <row r="256" spans="1:3">
      <c r="A256" s="396">
        <v>41597</v>
      </c>
      <c r="B256" s="395">
        <v>0.56850000000000001</v>
      </c>
      <c r="C256" s="395">
        <v>0.64849999999999997</v>
      </c>
    </row>
    <row r="257" spans="1:3">
      <c r="A257" s="396">
        <v>41598</v>
      </c>
      <c r="B257" s="395">
        <v>0.56969999999999998</v>
      </c>
      <c r="C257" s="395">
        <v>0.64970000000000006</v>
      </c>
    </row>
    <row r="258" spans="1:3">
      <c r="A258" s="396">
        <v>41599</v>
      </c>
      <c r="B258" s="395">
        <v>0.56899999999999995</v>
      </c>
      <c r="C258" s="395">
        <v>0.64900000000000002</v>
      </c>
    </row>
    <row r="259" spans="1:3">
      <c r="A259" s="396">
        <v>41600</v>
      </c>
      <c r="B259" s="395">
        <v>0.56740000000000002</v>
      </c>
      <c r="C259" s="395">
        <v>0.64739999999999998</v>
      </c>
    </row>
    <row r="260" spans="1:3">
      <c r="A260" s="396">
        <v>41603</v>
      </c>
      <c r="B260" s="395">
        <v>0.5635</v>
      </c>
      <c r="C260" s="395">
        <v>0.64349999999999996</v>
      </c>
    </row>
    <row r="261" spans="1:3">
      <c r="A261" s="396">
        <v>41604</v>
      </c>
      <c r="B261" s="395">
        <v>0.56110000000000004</v>
      </c>
      <c r="C261" s="395">
        <v>0.6411</v>
      </c>
    </row>
    <row r="262" spans="1:3">
      <c r="A262" s="396">
        <v>41605</v>
      </c>
      <c r="B262" s="395">
        <v>0.57069999999999999</v>
      </c>
      <c r="C262" s="395">
        <v>0.65069999999999995</v>
      </c>
    </row>
    <row r="263" spans="1:3">
      <c r="A263" s="396">
        <v>41606</v>
      </c>
      <c r="B263" s="395">
        <v>0.58150000000000002</v>
      </c>
      <c r="C263" s="395">
        <v>0.66149999999999998</v>
      </c>
    </row>
    <row r="264" spans="1:3">
      <c r="A264" s="396">
        <v>41607</v>
      </c>
      <c r="B264" s="395">
        <v>0.57869999999999999</v>
      </c>
      <c r="C264" s="395">
        <v>0.65869999999999995</v>
      </c>
    </row>
    <row r="265" spans="1:3">
      <c r="A265" s="396">
        <v>41610</v>
      </c>
      <c r="B265" s="395">
        <v>0.56710000000000005</v>
      </c>
      <c r="C265" s="395">
        <v>0.64710000000000001</v>
      </c>
    </row>
    <row r="266" spans="1:3">
      <c r="A266" s="396">
        <v>41611</v>
      </c>
      <c r="B266" s="395">
        <v>0.57410000000000005</v>
      </c>
      <c r="C266" s="395">
        <v>0.65410000000000001</v>
      </c>
    </row>
    <row r="267" spans="1:3">
      <c r="A267" s="396">
        <v>41612</v>
      </c>
      <c r="B267" s="395">
        <v>0.57979999999999998</v>
      </c>
      <c r="C267" s="395">
        <v>0.65980000000000005</v>
      </c>
    </row>
    <row r="268" spans="1:3">
      <c r="A268" s="396">
        <v>41613</v>
      </c>
      <c r="B268" s="395">
        <v>0.58130000000000004</v>
      </c>
      <c r="C268" s="395">
        <v>0.6613</v>
      </c>
    </row>
    <row r="269" spans="1:3">
      <c r="A269" s="396">
        <v>41614</v>
      </c>
      <c r="B269" s="395">
        <v>0.57509999999999994</v>
      </c>
      <c r="C269" s="395">
        <v>0.65510000000000002</v>
      </c>
    </row>
    <row r="270" spans="1:3">
      <c r="A270" s="396">
        <v>41617</v>
      </c>
      <c r="B270" s="395">
        <v>0.57530000000000003</v>
      </c>
      <c r="C270" s="395">
        <v>0.65529999999999999</v>
      </c>
    </row>
    <row r="271" spans="1:3">
      <c r="A271" s="396">
        <v>41618</v>
      </c>
      <c r="B271" s="395">
        <v>0.57350000000000001</v>
      </c>
      <c r="C271" s="395">
        <v>0.65349999999999997</v>
      </c>
    </row>
    <row r="272" spans="1:3">
      <c r="A272" s="396">
        <v>41619</v>
      </c>
      <c r="B272" s="395">
        <v>0.56289999999999996</v>
      </c>
      <c r="C272" s="395">
        <v>0.64290000000000003</v>
      </c>
    </row>
    <row r="273" spans="1:3">
      <c r="A273" s="396">
        <v>41620</v>
      </c>
      <c r="B273" s="395">
        <v>0.55989999999999995</v>
      </c>
      <c r="C273" s="395">
        <v>0.63990000000000002</v>
      </c>
    </row>
    <row r="274" spans="1:3">
      <c r="A274" s="396">
        <v>41621</v>
      </c>
      <c r="B274" s="395">
        <v>0.55920000000000003</v>
      </c>
      <c r="C274" s="395">
        <v>0.63919999999999999</v>
      </c>
    </row>
    <row r="275" spans="1:3">
      <c r="A275" s="396">
        <v>41624</v>
      </c>
      <c r="B275" s="395">
        <v>0.54859999999999998</v>
      </c>
      <c r="C275" s="395">
        <v>0.62860000000000005</v>
      </c>
    </row>
    <row r="276" spans="1:3">
      <c r="A276" s="396">
        <v>41625</v>
      </c>
      <c r="B276" s="395">
        <v>0.5484</v>
      </c>
      <c r="C276" s="395">
        <v>0.62839999999999996</v>
      </c>
    </row>
    <row r="277" spans="1:3">
      <c r="A277" s="396">
        <v>41626</v>
      </c>
      <c r="B277" s="395">
        <v>0.54759999999999998</v>
      </c>
      <c r="C277" s="395">
        <v>0.62760000000000005</v>
      </c>
    </row>
    <row r="278" spans="1:3">
      <c r="A278" s="396">
        <v>41627</v>
      </c>
      <c r="B278" s="395">
        <v>0.54630000000000001</v>
      </c>
      <c r="C278" s="395">
        <v>0.62629999999999997</v>
      </c>
    </row>
    <row r="279" spans="1:3">
      <c r="A279" s="396">
        <v>41628</v>
      </c>
      <c r="B279" s="395">
        <v>0.53069999999999995</v>
      </c>
      <c r="C279" s="395">
        <v>0.61070000000000002</v>
      </c>
    </row>
    <row r="280" spans="1:3">
      <c r="A280" s="396">
        <v>41631</v>
      </c>
      <c r="B280" s="395">
        <v>0.52710000000000001</v>
      </c>
      <c r="C280" s="395">
        <v>0.60709999999999997</v>
      </c>
    </row>
    <row r="281" spans="1:3">
      <c r="A281" s="396">
        <v>41632</v>
      </c>
      <c r="B281" s="395">
        <v>0.52639999999999998</v>
      </c>
      <c r="C281" s="395">
        <v>0.60640000000000005</v>
      </c>
    </row>
    <row r="282" spans="1:3">
      <c r="A282" s="396">
        <v>41633</v>
      </c>
      <c r="B282" s="395">
        <v>0.52810000000000001</v>
      </c>
      <c r="C282" s="395">
        <v>0.60809999999999997</v>
      </c>
    </row>
    <row r="283" spans="1:3">
      <c r="A283" s="396">
        <v>41634</v>
      </c>
      <c r="B283" s="395">
        <v>0.51729999999999998</v>
      </c>
      <c r="C283" s="395">
        <v>0.59730000000000005</v>
      </c>
    </row>
    <row r="284" spans="1:3">
      <c r="A284" s="396">
        <v>41635</v>
      </c>
      <c r="B284" s="395">
        <v>0.52390000000000003</v>
      </c>
      <c r="C284" s="395">
        <v>0.60389999999999999</v>
      </c>
    </row>
    <row r="285" spans="1:3">
      <c r="A285" s="396">
        <v>41638</v>
      </c>
      <c r="B285" s="395">
        <v>0.52280000000000004</v>
      </c>
      <c r="C285" s="395">
        <v>0.6028</v>
      </c>
    </row>
    <row r="286" spans="1:3">
      <c r="A286" s="396">
        <v>41639</v>
      </c>
      <c r="B286" s="395">
        <v>0.52470000000000006</v>
      </c>
      <c r="C286" s="395">
        <v>0.60470000000000002</v>
      </c>
    </row>
    <row r="287" spans="1:3">
      <c r="A287" s="396">
        <v>41641</v>
      </c>
      <c r="B287" s="395">
        <v>0.53090000000000004</v>
      </c>
      <c r="C287" s="395">
        <v>0.6109</v>
      </c>
    </row>
    <row r="288" spans="1:3">
      <c r="A288" s="396">
        <v>41642</v>
      </c>
      <c r="B288" s="395">
        <v>0.52959999999999996</v>
      </c>
      <c r="C288" s="395">
        <v>0.60960000000000003</v>
      </c>
    </row>
    <row r="289" spans="1:3">
      <c r="A289" s="396">
        <v>41645</v>
      </c>
      <c r="B289" s="395">
        <v>0.51970000000000005</v>
      </c>
      <c r="C289" s="395">
        <v>0.59970000000000001</v>
      </c>
    </row>
    <row r="290" spans="1:3">
      <c r="A290" s="396">
        <v>41646</v>
      </c>
      <c r="B290" s="395">
        <v>0.52310000000000001</v>
      </c>
      <c r="C290" s="395">
        <v>0.60309999999999997</v>
      </c>
    </row>
    <row r="291" spans="1:3">
      <c r="A291" s="396">
        <v>41647</v>
      </c>
      <c r="B291" s="395">
        <v>0.52949999999999997</v>
      </c>
      <c r="C291" s="395">
        <v>0.60950000000000004</v>
      </c>
    </row>
    <row r="292" spans="1:3">
      <c r="A292" s="396">
        <v>41648</v>
      </c>
      <c r="B292" s="395">
        <v>0.52239999999999998</v>
      </c>
      <c r="C292" s="395">
        <v>0.60240000000000005</v>
      </c>
    </row>
    <row r="293" spans="1:3">
      <c r="A293" s="396">
        <v>41649</v>
      </c>
      <c r="B293" s="395">
        <v>0.51459999999999995</v>
      </c>
      <c r="C293" s="395">
        <v>0.59460000000000002</v>
      </c>
    </row>
    <row r="294" spans="1:3">
      <c r="A294" s="396">
        <v>41652</v>
      </c>
      <c r="B294" s="395">
        <v>0.5101</v>
      </c>
      <c r="C294" s="395">
        <v>0.59009999999999996</v>
      </c>
    </row>
    <row r="295" spans="1:3">
      <c r="A295" s="396">
        <v>41653</v>
      </c>
      <c r="B295" s="395">
        <v>0.51759999999999995</v>
      </c>
      <c r="C295" s="395">
        <v>0.59760000000000002</v>
      </c>
    </row>
    <row r="296" spans="1:3">
      <c r="A296" s="396">
        <v>41654</v>
      </c>
      <c r="B296" s="395">
        <v>0.52329999999999999</v>
      </c>
      <c r="C296" s="395">
        <v>0.60329999999999995</v>
      </c>
    </row>
    <row r="297" spans="1:3">
      <c r="A297" s="396">
        <v>41655</v>
      </c>
      <c r="B297" s="395">
        <v>0.52200000000000002</v>
      </c>
      <c r="C297" s="395">
        <v>0.60199999999999998</v>
      </c>
    </row>
    <row r="298" spans="1:3">
      <c r="A298" s="396">
        <v>41656</v>
      </c>
      <c r="B298" s="395">
        <v>0.51700000000000002</v>
      </c>
      <c r="C298" s="395">
        <v>0.59699999999999998</v>
      </c>
    </row>
    <row r="299" spans="1:3">
      <c r="A299" s="396">
        <v>41659</v>
      </c>
      <c r="B299" s="395">
        <v>0.50919999999999999</v>
      </c>
      <c r="C299" s="395">
        <v>0.58919999999999995</v>
      </c>
    </row>
    <row r="300" spans="1:3">
      <c r="A300" s="396">
        <v>41660</v>
      </c>
      <c r="B300" s="395">
        <v>0.5141</v>
      </c>
      <c r="C300" s="395">
        <v>0.59409999999999996</v>
      </c>
    </row>
    <row r="301" spans="1:3">
      <c r="A301" s="396">
        <v>41661</v>
      </c>
      <c r="B301" s="395">
        <v>0.52500000000000002</v>
      </c>
      <c r="C301" s="395">
        <v>0.60499999999999998</v>
      </c>
    </row>
    <row r="302" spans="1:3">
      <c r="A302" s="396">
        <v>41662</v>
      </c>
      <c r="B302" s="395">
        <v>0.53</v>
      </c>
      <c r="C302" s="395">
        <v>0.61</v>
      </c>
    </row>
    <row r="303" spans="1:3">
      <c r="A303" s="396">
        <v>41663</v>
      </c>
      <c r="B303" s="395">
        <v>0.53200000000000003</v>
      </c>
      <c r="C303" s="395">
        <v>0.61199999999999999</v>
      </c>
    </row>
    <row r="304" spans="1:3">
      <c r="A304" s="396">
        <v>41666</v>
      </c>
      <c r="B304" s="395">
        <v>0.52910000000000001</v>
      </c>
      <c r="C304" s="395">
        <v>0.60909999999999997</v>
      </c>
    </row>
    <row r="305" spans="1:3">
      <c r="A305" s="396">
        <v>41667</v>
      </c>
      <c r="B305" s="395">
        <v>0.52429999999999999</v>
      </c>
      <c r="C305" s="395">
        <v>0.60429999999999995</v>
      </c>
    </row>
    <row r="306" spans="1:3">
      <c r="A306" s="396">
        <v>41668</v>
      </c>
      <c r="B306" s="395">
        <v>0.52659999999999996</v>
      </c>
      <c r="C306" s="395">
        <v>0.60660000000000003</v>
      </c>
    </row>
    <row r="307" spans="1:3">
      <c r="A307" s="396">
        <v>41669</v>
      </c>
      <c r="B307" s="395">
        <v>0.52180000000000004</v>
      </c>
      <c r="C307" s="395">
        <v>0.6018</v>
      </c>
    </row>
    <row r="308" spans="1:3">
      <c r="A308" s="396">
        <v>41677</v>
      </c>
      <c r="B308" s="395">
        <v>0.53110000000000002</v>
      </c>
      <c r="C308" s="395">
        <v>0.61109999999999998</v>
      </c>
    </row>
    <row r="309" spans="1:3">
      <c r="A309" s="396">
        <v>41680</v>
      </c>
      <c r="B309" s="395">
        <v>0.54569999999999996</v>
      </c>
      <c r="C309" s="395">
        <v>0.62570000000000003</v>
      </c>
    </row>
    <row r="310" spans="1:3">
      <c r="A310" s="396">
        <v>41681</v>
      </c>
      <c r="B310" s="395">
        <v>0.54249999999999998</v>
      </c>
      <c r="C310" s="395">
        <v>0.62250000000000005</v>
      </c>
    </row>
    <row r="311" spans="1:3">
      <c r="A311" s="396">
        <v>41682</v>
      </c>
      <c r="B311" s="395">
        <v>0.54949999999999999</v>
      </c>
      <c r="C311" s="395">
        <v>0.62949999999999995</v>
      </c>
    </row>
    <row r="312" spans="1:3">
      <c r="A312" s="396">
        <v>41683</v>
      </c>
      <c r="B312" s="395">
        <v>0.53969999999999996</v>
      </c>
      <c r="C312" s="395">
        <v>0.61970000000000003</v>
      </c>
    </row>
    <row r="313" spans="1:3">
      <c r="A313" s="396">
        <v>41684</v>
      </c>
      <c r="B313" s="395">
        <v>0.54700000000000004</v>
      </c>
      <c r="C313" s="395">
        <v>0.627</v>
      </c>
    </row>
    <row r="314" spans="1:3">
      <c r="A314" s="396">
        <v>41687</v>
      </c>
      <c r="B314" s="395">
        <v>0.55489999999999995</v>
      </c>
      <c r="C314" s="395">
        <v>0.63490000000000002</v>
      </c>
    </row>
    <row r="315" spans="1:3">
      <c r="A315" s="396">
        <v>41688</v>
      </c>
      <c r="B315" s="395">
        <v>0.55859999999999999</v>
      </c>
      <c r="C315" s="395">
        <v>0.63859999999999995</v>
      </c>
    </row>
    <row r="316" spans="1:3">
      <c r="A316" s="396">
        <v>41689</v>
      </c>
      <c r="B316" s="395">
        <v>0.55500000000000005</v>
      </c>
      <c r="C316" s="395">
        <v>0.63500000000000001</v>
      </c>
    </row>
    <row r="317" spans="1:3">
      <c r="A317" s="396">
        <v>41690</v>
      </c>
      <c r="B317" s="395">
        <v>0.54290000000000005</v>
      </c>
      <c r="C317" s="395">
        <v>0.62290000000000001</v>
      </c>
    </row>
    <row r="318" spans="1:3">
      <c r="A318" s="396">
        <v>41691</v>
      </c>
      <c r="B318" s="395">
        <v>0.54079999999999995</v>
      </c>
      <c r="C318" s="395">
        <v>0.62080000000000002</v>
      </c>
    </row>
    <row r="319" spans="1:3">
      <c r="A319" s="396">
        <v>41694</v>
      </c>
      <c r="B319" s="395">
        <v>0.54210000000000003</v>
      </c>
      <c r="C319" s="395">
        <v>0.62209999999999999</v>
      </c>
    </row>
    <row r="320" spans="1:3">
      <c r="A320" s="396">
        <v>41695</v>
      </c>
      <c r="B320" s="395">
        <v>0.52200000000000002</v>
      </c>
      <c r="C320" s="395">
        <v>0.60199999999999998</v>
      </c>
    </row>
    <row r="321" spans="1:3">
      <c r="A321" s="396">
        <v>41696</v>
      </c>
      <c r="B321" s="395">
        <v>0.52270000000000005</v>
      </c>
      <c r="C321" s="395">
        <v>0.60270000000000001</v>
      </c>
    </row>
    <row r="322" spans="1:3">
      <c r="A322" s="396">
        <v>41697</v>
      </c>
      <c r="B322" s="395">
        <v>0.51300000000000001</v>
      </c>
      <c r="C322" s="395">
        <v>0.59299999999999997</v>
      </c>
    </row>
    <row r="323" spans="1:3">
      <c r="A323" s="396">
        <v>41698</v>
      </c>
      <c r="B323" s="395">
        <v>0.51859999999999995</v>
      </c>
      <c r="C323" s="395">
        <v>0.59860000000000002</v>
      </c>
    </row>
    <row r="324" spans="1:3">
      <c r="A324" s="396">
        <v>41701</v>
      </c>
      <c r="B324" s="395">
        <v>0.5282</v>
      </c>
      <c r="C324" s="395">
        <v>0.60819999999999996</v>
      </c>
    </row>
    <row r="325" spans="1:3">
      <c r="A325" s="396">
        <v>41702</v>
      </c>
      <c r="B325" s="395">
        <v>0.52569999999999995</v>
      </c>
      <c r="C325" s="395">
        <v>0.60570000000000002</v>
      </c>
    </row>
    <row r="326" spans="1:3">
      <c r="A326" s="396">
        <v>41703</v>
      </c>
      <c r="B326" s="395">
        <v>0.5212</v>
      </c>
      <c r="C326" s="395">
        <v>0.60119999999999996</v>
      </c>
    </row>
    <row r="327" spans="1:3">
      <c r="A327" s="396">
        <v>41704</v>
      </c>
      <c r="B327" s="395">
        <v>0.51910000000000001</v>
      </c>
      <c r="C327" s="395">
        <v>0.59909999999999997</v>
      </c>
    </row>
    <row r="328" spans="1:3">
      <c r="A328" s="396">
        <v>41705</v>
      </c>
      <c r="B328" s="395">
        <v>0.51900000000000002</v>
      </c>
      <c r="C328" s="395">
        <v>0.59899999999999998</v>
      </c>
    </row>
    <row r="329" spans="1:3">
      <c r="A329" s="396">
        <v>41708</v>
      </c>
      <c r="B329" s="395">
        <v>0.50529999999999997</v>
      </c>
      <c r="C329" s="395">
        <v>0.58530000000000004</v>
      </c>
    </row>
    <row r="330" spans="1:3">
      <c r="A330" s="396">
        <v>41709</v>
      </c>
      <c r="B330" s="395">
        <v>0.50649999999999995</v>
      </c>
      <c r="C330" s="395">
        <v>0.58650000000000002</v>
      </c>
    </row>
    <row r="331" spans="1:3">
      <c r="A331" s="396">
        <v>41710</v>
      </c>
      <c r="B331" s="395">
        <v>0.50780000000000003</v>
      </c>
      <c r="C331" s="395">
        <v>0.58779999999999999</v>
      </c>
    </row>
    <row r="332" spans="1:3">
      <c r="A332" s="396">
        <v>41711</v>
      </c>
      <c r="B332" s="395">
        <v>0.51259999999999994</v>
      </c>
      <c r="C332" s="395">
        <v>0.59260000000000002</v>
      </c>
    </row>
    <row r="333" spans="1:3">
      <c r="A333" s="396">
        <v>41712</v>
      </c>
      <c r="B333" s="395">
        <v>0.50919999999999999</v>
      </c>
      <c r="C333" s="395">
        <v>0.58919999999999995</v>
      </c>
    </row>
    <row r="334" spans="1:3">
      <c r="A334" s="396">
        <v>41715</v>
      </c>
      <c r="B334" s="395">
        <v>0.51549999999999996</v>
      </c>
      <c r="C334" s="395">
        <v>0.59550000000000003</v>
      </c>
    </row>
    <row r="335" spans="1:3">
      <c r="A335" s="396">
        <v>41716</v>
      </c>
      <c r="B335" s="395">
        <v>0.51649999999999996</v>
      </c>
      <c r="C335" s="395">
        <v>0.59650000000000003</v>
      </c>
    </row>
    <row r="336" spans="1:3">
      <c r="A336" s="396">
        <v>41717</v>
      </c>
      <c r="B336" s="395">
        <v>0.51100000000000001</v>
      </c>
      <c r="C336" s="395">
        <v>0.59099999999999997</v>
      </c>
    </row>
    <row r="337" spans="1:3">
      <c r="A337" s="396">
        <v>41718</v>
      </c>
      <c r="B337" s="395">
        <v>0.49640000000000001</v>
      </c>
      <c r="C337" s="395">
        <v>0.57640000000000002</v>
      </c>
    </row>
    <row r="338" spans="1:3">
      <c r="A338" s="396">
        <v>41719</v>
      </c>
      <c r="B338" s="395">
        <v>0.50349999999999995</v>
      </c>
      <c r="C338" s="395">
        <v>0.58350000000000002</v>
      </c>
    </row>
    <row r="339" spans="1:3">
      <c r="A339" s="396">
        <v>41722</v>
      </c>
      <c r="B339" s="395">
        <v>0.50249999999999995</v>
      </c>
      <c r="C339" s="395">
        <v>0.58250000000000002</v>
      </c>
    </row>
    <row r="340" spans="1:3">
      <c r="A340" s="396">
        <v>41723</v>
      </c>
      <c r="B340" s="395">
        <v>0.50180000000000002</v>
      </c>
      <c r="C340" s="395">
        <v>0.58179999999999998</v>
      </c>
    </row>
    <row r="341" spans="1:3">
      <c r="A341" s="396">
        <v>41724</v>
      </c>
      <c r="B341" s="395">
        <v>0.50749999999999995</v>
      </c>
      <c r="C341" s="395">
        <v>0.58750000000000002</v>
      </c>
    </row>
    <row r="342" spans="1:3">
      <c r="A342" s="396">
        <v>41725</v>
      </c>
      <c r="B342" s="395">
        <v>0.49619999999999997</v>
      </c>
      <c r="C342" s="395">
        <v>0.57620000000000005</v>
      </c>
    </row>
    <row r="343" spans="1:3">
      <c r="A343" s="396">
        <v>41726</v>
      </c>
      <c r="B343" s="395">
        <v>0.48880000000000001</v>
      </c>
      <c r="C343" s="395">
        <v>0.56879999999999997</v>
      </c>
    </row>
    <row r="344" spans="1:3">
      <c r="A344" s="396">
        <v>41729</v>
      </c>
      <c r="B344" s="395">
        <v>0.48959999999999998</v>
      </c>
      <c r="C344" s="395">
        <v>0.5696</v>
      </c>
    </row>
    <row r="345" spans="1:3">
      <c r="A345" s="396">
        <v>41730</v>
      </c>
      <c r="B345" s="395">
        <v>0.49980000000000002</v>
      </c>
      <c r="C345" s="395">
        <v>0.57979999999999998</v>
      </c>
    </row>
    <row r="346" spans="1:3">
      <c r="A346" s="396">
        <v>41731</v>
      </c>
      <c r="B346" s="395">
        <v>0.49590000000000001</v>
      </c>
      <c r="C346" s="395">
        <v>0.57589999999999997</v>
      </c>
    </row>
    <row r="347" spans="1:3">
      <c r="A347" s="396">
        <v>41732</v>
      </c>
      <c r="B347" s="395">
        <v>0.49609999999999999</v>
      </c>
      <c r="C347" s="395">
        <v>0.57609999999999995</v>
      </c>
    </row>
    <row r="348" spans="1:3">
      <c r="A348" s="396">
        <v>41733</v>
      </c>
      <c r="B348" s="395">
        <v>0.50149999999999995</v>
      </c>
      <c r="C348" s="395">
        <v>0.58150000000000002</v>
      </c>
    </row>
    <row r="349" spans="1:3">
      <c r="A349" s="396">
        <v>41737</v>
      </c>
      <c r="B349" s="395">
        <v>0.50519999999999998</v>
      </c>
      <c r="C349" s="395">
        <v>0.58520000000000005</v>
      </c>
    </row>
    <row r="350" spans="1:3">
      <c r="A350" s="396">
        <v>41738</v>
      </c>
      <c r="B350" s="395">
        <v>0.5111</v>
      </c>
      <c r="C350" s="395">
        <v>0.59109999999999996</v>
      </c>
    </row>
    <row r="351" spans="1:3">
      <c r="A351" s="396">
        <v>41739</v>
      </c>
      <c r="B351" s="395">
        <v>0.51739999999999997</v>
      </c>
      <c r="C351" s="395">
        <v>0.59740000000000004</v>
      </c>
    </row>
    <row r="352" spans="1:3">
      <c r="A352" s="396">
        <v>41740</v>
      </c>
      <c r="B352" s="395">
        <v>0.5151</v>
      </c>
      <c r="C352" s="395">
        <v>0.59509999999999996</v>
      </c>
    </row>
    <row r="353" spans="1:3">
      <c r="A353" s="396">
        <v>41743</v>
      </c>
      <c r="B353" s="395">
        <v>0.5171</v>
      </c>
      <c r="C353" s="395">
        <v>0.59709999999999996</v>
      </c>
    </row>
    <row r="354" spans="1:3">
      <c r="A354" s="396">
        <v>41744</v>
      </c>
      <c r="B354" s="395">
        <v>0.51219999999999999</v>
      </c>
      <c r="C354" s="395">
        <v>0.59219999999999995</v>
      </c>
    </row>
    <row r="355" spans="1:3">
      <c r="A355" s="396">
        <v>41745</v>
      </c>
      <c r="B355" s="395">
        <v>0.51090000000000002</v>
      </c>
      <c r="C355" s="395">
        <v>0.59089999999999998</v>
      </c>
    </row>
    <row r="356" spans="1:3">
      <c r="A356" s="396">
        <v>41746</v>
      </c>
      <c r="B356" s="395">
        <v>0.51249999999999996</v>
      </c>
      <c r="C356" s="395">
        <v>0.59250000000000003</v>
      </c>
    </row>
    <row r="357" spans="1:3">
      <c r="A357" s="396">
        <v>41747</v>
      </c>
      <c r="B357" s="395">
        <v>0.51559999999999995</v>
      </c>
      <c r="C357" s="395">
        <v>0.59560000000000002</v>
      </c>
    </row>
    <row r="358" spans="1:3">
      <c r="A358" s="396">
        <v>41750</v>
      </c>
      <c r="B358" s="395">
        <v>0.50890000000000002</v>
      </c>
      <c r="C358" s="395">
        <v>0.58889999999999998</v>
      </c>
    </row>
    <row r="359" spans="1:3">
      <c r="A359" s="396">
        <v>41751</v>
      </c>
      <c r="B359" s="395">
        <v>0.50139999999999996</v>
      </c>
      <c r="C359" s="395">
        <v>0.58140000000000003</v>
      </c>
    </row>
    <row r="360" spans="1:3">
      <c r="A360" s="396">
        <v>41752</v>
      </c>
      <c r="B360" s="395">
        <v>0.49790000000000001</v>
      </c>
      <c r="C360" s="395">
        <v>0.57789999999999997</v>
      </c>
    </row>
    <row r="361" spans="1:3">
      <c r="A361" s="396">
        <v>41753</v>
      </c>
      <c r="B361" s="395">
        <v>0.49349999999999999</v>
      </c>
      <c r="C361" s="395">
        <v>0.57350000000000001</v>
      </c>
    </row>
    <row r="362" spans="1:3">
      <c r="A362" s="396">
        <v>41754</v>
      </c>
      <c r="B362" s="395">
        <v>0.48449999999999999</v>
      </c>
      <c r="C362" s="395">
        <v>0.5645</v>
      </c>
    </row>
    <row r="363" spans="1:3">
      <c r="A363" s="396">
        <v>41757</v>
      </c>
      <c r="B363" s="395">
        <v>0.47360000000000002</v>
      </c>
      <c r="C363" s="395">
        <v>0.55359999999999998</v>
      </c>
    </row>
    <row r="364" spans="1:3">
      <c r="A364" s="396">
        <v>41758</v>
      </c>
      <c r="B364" s="395">
        <v>0.48409999999999997</v>
      </c>
      <c r="C364" s="395">
        <v>0.56410000000000005</v>
      </c>
    </row>
    <row r="365" spans="1:3">
      <c r="A365" s="396">
        <v>41759</v>
      </c>
      <c r="B365" s="395">
        <v>0.48880000000000001</v>
      </c>
      <c r="C365" s="395">
        <v>0.56879999999999997</v>
      </c>
    </row>
    <row r="366" spans="1:3">
      <c r="A366" s="396">
        <v>41764</v>
      </c>
      <c r="B366" s="395">
        <v>0.49390000000000001</v>
      </c>
      <c r="C366" s="395">
        <v>0.57389999999999997</v>
      </c>
    </row>
    <row r="367" spans="1:3">
      <c r="A367" s="396">
        <v>41765</v>
      </c>
      <c r="B367" s="395">
        <v>0.4985</v>
      </c>
      <c r="C367" s="395">
        <v>0.57850000000000001</v>
      </c>
    </row>
    <row r="368" spans="1:3">
      <c r="A368" s="396">
        <v>41766</v>
      </c>
      <c r="B368" s="395">
        <v>0.49020000000000002</v>
      </c>
      <c r="C368" s="395">
        <v>0.57020000000000004</v>
      </c>
    </row>
    <row r="369" spans="1:3">
      <c r="A369" s="396">
        <v>41767</v>
      </c>
      <c r="B369" s="395">
        <v>0.4874</v>
      </c>
      <c r="C369" s="395">
        <v>0.56740000000000002</v>
      </c>
    </row>
    <row r="370" spans="1:3">
      <c r="A370" s="396">
        <v>41768</v>
      </c>
      <c r="B370" s="395">
        <v>0.4824</v>
      </c>
      <c r="C370" s="395">
        <v>0.56240000000000001</v>
      </c>
    </row>
    <row r="371" spans="1:3">
      <c r="A371" s="396">
        <v>41771</v>
      </c>
      <c r="B371" s="395">
        <v>0.4904</v>
      </c>
      <c r="C371" s="395">
        <v>0.57040000000000002</v>
      </c>
    </row>
    <row r="372" spans="1:3">
      <c r="A372" s="396">
        <v>41772</v>
      </c>
      <c r="B372" s="395">
        <v>0.49</v>
      </c>
      <c r="C372" s="395">
        <v>0.56999999999999995</v>
      </c>
    </row>
    <row r="373" spans="1:3">
      <c r="A373" s="396">
        <v>41773</v>
      </c>
      <c r="B373" s="395">
        <v>0.4914</v>
      </c>
      <c r="C373" s="395">
        <v>0.57140000000000002</v>
      </c>
    </row>
    <row r="374" spans="1:3">
      <c r="A374" s="396">
        <v>41774</v>
      </c>
      <c r="B374" s="395">
        <v>0.48399999999999999</v>
      </c>
      <c r="C374" s="395">
        <v>0.56399999999999995</v>
      </c>
    </row>
    <row r="375" spans="1:3">
      <c r="A375" s="396">
        <v>41775</v>
      </c>
      <c r="B375" s="395">
        <v>0.48010000000000003</v>
      </c>
      <c r="C375" s="395">
        <v>0.56010000000000004</v>
      </c>
    </row>
    <row r="376" spans="1:3">
      <c r="A376" s="396">
        <v>41778</v>
      </c>
      <c r="B376" s="395">
        <v>0.47620000000000001</v>
      </c>
      <c r="C376" s="395">
        <v>0.55620000000000003</v>
      </c>
    </row>
    <row r="377" spans="1:3">
      <c r="A377" s="396">
        <v>41779</v>
      </c>
      <c r="B377" s="395">
        <v>0.47749999999999998</v>
      </c>
      <c r="C377" s="395">
        <v>0.5575</v>
      </c>
    </row>
    <row r="378" spans="1:3">
      <c r="A378" s="396">
        <v>41780</v>
      </c>
      <c r="B378" s="395">
        <v>0.4829</v>
      </c>
      <c r="C378" s="395">
        <v>0.56289999999999996</v>
      </c>
    </row>
    <row r="379" spans="1:3">
      <c r="A379" s="396">
        <v>41781</v>
      </c>
      <c r="B379" s="395">
        <v>0.48459999999999998</v>
      </c>
      <c r="C379" s="395">
        <v>0.56459999999999999</v>
      </c>
    </row>
    <row r="380" spans="1:3">
      <c r="A380" s="396">
        <v>41782</v>
      </c>
      <c r="B380" s="395">
        <v>0.49230000000000002</v>
      </c>
      <c r="C380" s="395">
        <v>0.57230000000000003</v>
      </c>
    </row>
    <row r="381" spans="1:3">
      <c r="A381" s="396">
        <v>41785</v>
      </c>
      <c r="B381" s="395">
        <v>0.49990000000000001</v>
      </c>
      <c r="C381" s="395">
        <v>0.57989999999999997</v>
      </c>
    </row>
    <row r="382" spans="1:3">
      <c r="A382" s="396">
        <v>41786</v>
      </c>
      <c r="B382" s="395">
        <v>0.49659999999999999</v>
      </c>
      <c r="C382" s="395">
        <v>0.5766</v>
      </c>
    </row>
    <row r="383" spans="1:3">
      <c r="A383" s="396">
        <v>41787</v>
      </c>
      <c r="B383" s="395">
        <v>0.50449999999999995</v>
      </c>
      <c r="C383" s="395">
        <v>0.58450000000000002</v>
      </c>
    </row>
    <row r="384" spans="1:3">
      <c r="A384" s="396">
        <v>41788</v>
      </c>
      <c r="B384" s="395">
        <v>0.5</v>
      </c>
      <c r="C384" s="395">
        <v>0.57999999999999996</v>
      </c>
    </row>
    <row r="385" spans="1:3">
      <c r="A385" s="396">
        <v>41789</v>
      </c>
      <c r="B385" s="395">
        <v>0.49940000000000001</v>
      </c>
      <c r="C385" s="395">
        <v>0.57940000000000003</v>
      </c>
    </row>
    <row r="386" spans="1:3">
      <c r="A386" s="396">
        <v>41793</v>
      </c>
      <c r="B386" s="395">
        <v>0.49719999999999998</v>
      </c>
      <c r="C386" s="395">
        <v>0.57720000000000005</v>
      </c>
    </row>
    <row r="387" spans="1:3">
      <c r="A387" s="396">
        <v>41794</v>
      </c>
      <c r="B387" s="395">
        <v>0.49380000000000002</v>
      </c>
      <c r="C387" s="395">
        <v>0.57379999999999998</v>
      </c>
    </row>
    <row r="388" spans="1:3">
      <c r="A388" s="396">
        <v>41795</v>
      </c>
      <c r="B388" s="395">
        <v>0.50019999999999998</v>
      </c>
      <c r="C388" s="395">
        <v>0.58020000000000005</v>
      </c>
    </row>
    <row r="389" spans="1:3">
      <c r="A389" s="396">
        <v>41796</v>
      </c>
      <c r="B389" s="395">
        <v>0.49990000000000001</v>
      </c>
      <c r="C389" s="395">
        <v>0.57989999999999997</v>
      </c>
    </row>
    <row r="390" spans="1:3">
      <c r="A390" s="396">
        <v>41799</v>
      </c>
      <c r="B390" s="395">
        <v>0.49519999999999997</v>
      </c>
      <c r="C390" s="395">
        <v>0.57520000000000004</v>
      </c>
    </row>
    <row r="391" spans="1:3">
      <c r="A391" s="396">
        <v>41800</v>
      </c>
      <c r="B391" s="395">
        <v>0.50280000000000002</v>
      </c>
      <c r="C391" s="395">
        <v>0.58279999999999998</v>
      </c>
    </row>
    <row r="392" spans="1:3">
      <c r="A392" s="396">
        <v>41801</v>
      </c>
      <c r="B392" s="395">
        <v>0.50819999999999999</v>
      </c>
      <c r="C392" s="395">
        <v>0.58819999999999995</v>
      </c>
    </row>
    <row r="393" spans="1:3">
      <c r="A393" s="396">
        <v>41802</v>
      </c>
      <c r="B393" s="395">
        <v>0.51029999999999998</v>
      </c>
      <c r="C393" s="395">
        <v>0.59030000000000005</v>
      </c>
    </row>
    <row r="394" spans="1:3">
      <c r="A394" s="396">
        <v>41803</v>
      </c>
      <c r="B394" s="395">
        <v>0.5161</v>
      </c>
      <c r="C394" s="395">
        <v>0.59609999999999996</v>
      </c>
    </row>
    <row r="395" spans="1:3">
      <c r="A395" s="396">
        <v>41806</v>
      </c>
      <c r="B395" s="395">
        <v>0.51800000000000002</v>
      </c>
      <c r="C395" s="395">
        <v>0.59799999999999998</v>
      </c>
    </row>
    <row r="396" spans="1:3">
      <c r="A396" s="396">
        <v>41807</v>
      </c>
      <c r="B396" s="395">
        <v>0.51190000000000002</v>
      </c>
      <c r="C396" s="395">
        <v>0.59189999999999998</v>
      </c>
    </row>
    <row r="397" spans="1:3">
      <c r="A397" s="396">
        <v>41808</v>
      </c>
      <c r="B397" s="395">
        <v>0.50990000000000002</v>
      </c>
      <c r="C397" s="395">
        <v>0.58989999999999998</v>
      </c>
    </row>
    <row r="398" spans="1:3">
      <c r="A398" s="396">
        <v>41809</v>
      </c>
      <c r="B398" s="395">
        <v>0.49559999999999998</v>
      </c>
      <c r="C398" s="395">
        <v>0.5756</v>
      </c>
    </row>
    <row r="399" spans="1:3">
      <c r="A399" s="396">
        <v>41810</v>
      </c>
      <c r="B399" s="395">
        <v>0.50109999999999999</v>
      </c>
      <c r="C399" s="395">
        <v>0.58109999999999995</v>
      </c>
    </row>
    <row r="400" spans="1:3">
      <c r="A400" s="396">
        <v>41813</v>
      </c>
      <c r="B400" s="395">
        <v>0.50390000000000001</v>
      </c>
      <c r="C400" s="395">
        <v>0.58389999999999997</v>
      </c>
    </row>
    <row r="401" spans="1:3">
      <c r="A401" s="396">
        <v>41814</v>
      </c>
      <c r="B401" s="395">
        <v>0.50490000000000002</v>
      </c>
      <c r="C401" s="395">
        <v>0.58489999999999998</v>
      </c>
    </row>
    <row r="402" spans="1:3">
      <c r="A402" s="396">
        <v>41815</v>
      </c>
      <c r="B402" s="395">
        <v>0.50390000000000001</v>
      </c>
      <c r="C402" s="395">
        <v>0.58389999999999997</v>
      </c>
    </row>
    <row r="403" spans="1:3">
      <c r="A403" s="396">
        <v>41816</v>
      </c>
      <c r="B403" s="395">
        <v>0.50949999999999995</v>
      </c>
      <c r="C403" s="395">
        <v>0.58950000000000002</v>
      </c>
    </row>
    <row r="404" spans="1:3">
      <c r="A404" s="396">
        <v>41817</v>
      </c>
      <c r="B404" s="395">
        <v>0.50980000000000003</v>
      </c>
      <c r="C404" s="395">
        <v>0.58979999999999999</v>
      </c>
    </row>
    <row r="405" spans="1:3">
      <c r="A405" s="396">
        <v>41820</v>
      </c>
      <c r="B405" s="395">
        <v>0.51529999999999998</v>
      </c>
      <c r="C405" s="395">
        <v>0.59530000000000005</v>
      </c>
    </row>
    <row r="406" spans="1:3">
      <c r="A406" s="396">
        <v>41821</v>
      </c>
      <c r="B406" s="395">
        <v>0.51570000000000005</v>
      </c>
      <c r="C406" s="395">
        <v>0.59570000000000001</v>
      </c>
    </row>
    <row r="407" spans="1:3">
      <c r="A407" s="396">
        <v>41822</v>
      </c>
      <c r="B407" s="395">
        <v>0.51680000000000004</v>
      </c>
      <c r="C407" s="395">
        <v>0.5968</v>
      </c>
    </row>
    <row r="408" spans="1:3">
      <c r="A408" s="396">
        <v>41823</v>
      </c>
      <c r="B408" s="395">
        <v>0.52259999999999995</v>
      </c>
      <c r="C408" s="395">
        <v>0.60260000000000002</v>
      </c>
    </row>
    <row r="409" spans="1:3">
      <c r="A409" s="396">
        <v>41824</v>
      </c>
      <c r="B409" s="395">
        <v>0.5212</v>
      </c>
      <c r="C409" s="395">
        <v>0.60119999999999996</v>
      </c>
    </row>
    <row r="410" spans="1:3">
      <c r="A410" s="396">
        <v>41827</v>
      </c>
      <c r="B410" s="395">
        <v>0.51070000000000004</v>
      </c>
      <c r="C410" s="395">
        <v>0.5907</v>
      </c>
    </row>
    <row r="411" spans="1:3">
      <c r="A411" s="396">
        <v>41828</v>
      </c>
      <c r="B411" s="395">
        <v>0.5131</v>
      </c>
      <c r="C411" s="395">
        <v>0.59309999999999996</v>
      </c>
    </row>
    <row r="412" spans="1:3">
      <c r="A412" s="396">
        <v>41829</v>
      </c>
      <c r="B412" s="395">
        <v>0.505</v>
      </c>
      <c r="C412" s="395">
        <v>0.58499999999999996</v>
      </c>
    </row>
    <row r="413" spans="1:3">
      <c r="A413" s="396">
        <v>41830</v>
      </c>
      <c r="B413" s="395">
        <v>0.49469999999999997</v>
      </c>
      <c r="C413" s="395">
        <v>0.57469999999999999</v>
      </c>
    </row>
    <row r="414" spans="1:3">
      <c r="A414" s="396">
        <v>41831</v>
      </c>
      <c r="B414" s="395">
        <v>0.49659999999999999</v>
      </c>
      <c r="C414" s="395">
        <v>0.5766</v>
      </c>
    </row>
    <row r="415" spans="1:3">
      <c r="A415" s="396">
        <v>41834</v>
      </c>
      <c r="B415" s="395">
        <v>0.49880000000000002</v>
      </c>
      <c r="C415" s="395">
        <v>0.57879999999999998</v>
      </c>
    </row>
    <row r="416" spans="1:3">
      <c r="A416" s="396">
        <v>41835</v>
      </c>
      <c r="B416" s="395">
        <v>0.49719999999999998</v>
      </c>
      <c r="C416" s="395">
        <v>0.57720000000000005</v>
      </c>
    </row>
    <row r="417" spans="1:3">
      <c r="A417" s="396">
        <v>41836</v>
      </c>
      <c r="B417" s="395">
        <v>0.49299999999999999</v>
      </c>
      <c r="C417" s="395">
        <v>0.57299999999999995</v>
      </c>
    </row>
    <row r="418" spans="1:3">
      <c r="A418" s="396">
        <v>41837</v>
      </c>
      <c r="B418" s="395">
        <v>0.49070000000000003</v>
      </c>
      <c r="C418" s="395">
        <v>0.57069999999999999</v>
      </c>
    </row>
    <row r="419" spans="1:3">
      <c r="A419" s="396">
        <v>41838</v>
      </c>
      <c r="B419" s="395">
        <v>0.4904</v>
      </c>
      <c r="C419" s="395">
        <v>0.57040000000000002</v>
      </c>
    </row>
    <row r="420" spans="1:3">
      <c r="A420" s="396">
        <v>41841</v>
      </c>
      <c r="B420" s="395">
        <v>0.4914</v>
      </c>
      <c r="C420" s="395">
        <v>0.57140000000000002</v>
      </c>
    </row>
    <row r="421" spans="1:3">
      <c r="A421" s="396">
        <v>41842</v>
      </c>
      <c r="B421" s="395">
        <v>0.49469999999999997</v>
      </c>
      <c r="C421" s="395">
        <v>0.57469999999999999</v>
      </c>
    </row>
    <row r="422" spans="1:3">
      <c r="A422" s="396">
        <v>41843</v>
      </c>
      <c r="B422" s="395">
        <v>0.48499999999999999</v>
      </c>
      <c r="C422" s="395">
        <v>0.56499999999999995</v>
      </c>
    </row>
    <row r="423" spans="1:3">
      <c r="A423" s="396">
        <v>41844</v>
      </c>
      <c r="B423" s="395">
        <v>0.48230000000000001</v>
      </c>
      <c r="C423" s="395">
        <v>0.56230000000000002</v>
      </c>
    </row>
    <row r="424" spans="1:3">
      <c r="A424" s="396">
        <v>41845</v>
      </c>
      <c r="B424" s="395">
        <v>0.4849</v>
      </c>
      <c r="C424" s="395">
        <v>0.56489999999999996</v>
      </c>
    </row>
    <row r="425" spans="1:3">
      <c r="A425" s="396">
        <v>41848</v>
      </c>
      <c r="B425" s="395">
        <v>0.49440000000000001</v>
      </c>
      <c r="C425" s="395">
        <v>0.57440000000000002</v>
      </c>
    </row>
    <row r="426" spans="1:3">
      <c r="A426" s="396">
        <v>41849</v>
      </c>
      <c r="B426" s="395">
        <v>0.50060000000000004</v>
      </c>
      <c r="C426" s="395">
        <v>0.5806</v>
      </c>
    </row>
    <row r="427" spans="1:3">
      <c r="A427" s="396">
        <v>41850</v>
      </c>
      <c r="B427" s="395">
        <v>0.50339999999999996</v>
      </c>
      <c r="C427" s="395">
        <v>0.58340000000000003</v>
      </c>
    </row>
    <row r="428" spans="1:3">
      <c r="A428" s="396">
        <v>41851</v>
      </c>
      <c r="B428" s="395">
        <v>0.50800000000000001</v>
      </c>
      <c r="C428" s="395">
        <v>0.58799999999999997</v>
      </c>
    </row>
    <row r="429" spans="1:3">
      <c r="A429" s="396">
        <v>41852</v>
      </c>
      <c r="B429" s="395">
        <v>0.50119999999999998</v>
      </c>
      <c r="C429" s="395">
        <v>0.58120000000000005</v>
      </c>
    </row>
    <row r="430" spans="1:3">
      <c r="A430" s="396">
        <v>41855</v>
      </c>
      <c r="B430" s="395">
        <v>0.50539999999999996</v>
      </c>
      <c r="C430" s="395">
        <v>0.58540000000000003</v>
      </c>
    </row>
    <row r="431" spans="1:3">
      <c r="A431" s="396">
        <v>41856</v>
      </c>
      <c r="B431" s="395">
        <v>0.51219999999999999</v>
      </c>
      <c r="C431" s="395">
        <v>0.59219999999999995</v>
      </c>
    </row>
    <row r="432" spans="1:3">
      <c r="A432" s="396">
        <v>41857</v>
      </c>
      <c r="B432" s="395">
        <v>0.51729999999999998</v>
      </c>
      <c r="C432" s="395">
        <v>0.59730000000000005</v>
      </c>
    </row>
    <row r="433" spans="1:3">
      <c r="A433" s="396">
        <v>41858</v>
      </c>
      <c r="B433" s="395">
        <v>0.51629999999999998</v>
      </c>
      <c r="C433" s="395">
        <v>0.59630000000000005</v>
      </c>
    </row>
    <row r="434" spans="1:3">
      <c r="A434" s="396">
        <v>41859</v>
      </c>
      <c r="B434" s="395">
        <v>0.51870000000000005</v>
      </c>
      <c r="C434" s="395">
        <v>0.59870000000000001</v>
      </c>
    </row>
    <row r="435" spans="1:3">
      <c r="A435" s="396">
        <v>41862</v>
      </c>
      <c r="B435" s="395">
        <v>0.52669999999999995</v>
      </c>
      <c r="C435" s="395">
        <v>0.60670000000000002</v>
      </c>
    </row>
    <row r="436" spans="1:3">
      <c r="A436" s="396">
        <v>41863</v>
      </c>
      <c r="B436" s="395">
        <v>0.52869999999999995</v>
      </c>
      <c r="C436" s="395">
        <v>0.60870000000000002</v>
      </c>
    </row>
    <row r="437" spans="1:3">
      <c r="A437" s="396">
        <v>41864</v>
      </c>
      <c r="B437" s="395">
        <v>0.52690000000000003</v>
      </c>
      <c r="C437" s="395">
        <v>0.6069</v>
      </c>
    </row>
    <row r="438" spans="1:3">
      <c r="A438" s="396">
        <v>41865</v>
      </c>
      <c r="B438" s="395">
        <v>0.5232</v>
      </c>
      <c r="C438" s="395">
        <v>0.60319999999999996</v>
      </c>
    </row>
    <row r="439" spans="1:3">
      <c r="A439" s="396">
        <v>41866</v>
      </c>
      <c r="B439" s="395">
        <v>0.52859999999999996</v>
      </c>
      <c r="C439" s="395">
        <v>0.60860000000000003</v>
      </c>
    </row>
    <row r="440" spans="1:3">
      <c r="A440" s="396">
        <v>41869</v>
      </c>
      <c r="B440" s="395">
        <v>0.53800000000000003</v>
      </c>
      <c r="C440" s="395">
        <v>0.61799999999999999</v>
      </c>
    </row>
    <row r="441" spans="1:3">
      <c r="A441" s="396">
        <v>41870</v>
      </c>
      <c r="B441" s="395">
        <v>0.53690000000000004</v>
      </c>
      <c r="C441" s="395">
        <v>0.6169</v>
      </c>
    </row>
    <row r="442" spans="1:3">
      <c r="A442" s="396">
        <v>41871</v>
      </c>
      <c r="B442" s="395">
        <v>0.53639999999999999</v>
      </c>
      <c r="C442" s="395">
        <v>0.61639999999999995</v>
      </c>
    </row>
    <row r="443" spans="1:3">
      <c r="A443" s="396">
        <v>41872</v>
      </c>
      <c r="B443" s="395">
        <v>0.53979999999999995</v>
      </c>
      <c r="C443" s="395">
        <v>0.61980000000000002</v>
      </c>
    </row>
    <row r="444" spans="1:3">
      <c r="A444" s="396">
        <v>41873</v>
      </c>
      <c r="B444" s="395">
        <v>0.54139999999999999</v>
      </c>
      <c r="C444" s="395">
        <v>0.62139999999999995</v>
      </c>
    </row>
    <row r="445" spans="1:3">
      <c r="A445" s="396">
        <v>41876</v>
      </c>
      <c r="B445" s="395">
        <v>0.53810000000000002</v>
      </c>
      <c r="C445" s="395">
        <v>0.61809999999999998</v>
      </c>
    </row>
    <row r="446" spans="1:3">
      <c r="A446" s="396">
        <v>41877</v>
      </c>
      <c r="B446" s="395">
        <v>0.52890000000000004</v>
      </c>
      <c r="C446" s="395">
        <v>0.6089</v>
      </c>
    </row>
    <row r="447" spans="1:3">
      <c r="A447" s="396">
        <v>41878</v>
      </c>
      <c r="B447" s="395">
        <v>0.52659999999999996</v>
      </c>
      <c r="C447" s="395">
        <v>0.60660000000000003</v>
      </c>
    </row>
    <row r="448" spans="1:3">
      <c r="A448" s="396">
        <v>41879</v>
      </c>
      <c r="B448" s="395">
        <v>0.52449999999999997</v>
      </c>
      <c r="C448" s="395">
        <v>0.60450000000000004</v>
      </c>
    </row>
    <row r="449" spans="1:3">
      <c r="A449" s="396">
        <v>41880</v>
      </c>
      <c r="B449" s="395">
        <v>0.52959999999999996</v>
      </c>
      <c r="C449" s="395">
        <v>0.60960000000000003</v>
      </c>
    </row>
    <row r="450" spans="1:3">
      <c r="A450" s="396">
        <v>41883</v>
      </c>
      <c r="B450" s="395">
        <v>0.53659999999999997</v>
      </c>
      <c r="C450" s="395">
        <v>0.61660000000000004</v>
      </c>
    </row>
    <row r="451" spans="1:3">
      <c r="A451" s="396">
        <v>41884</v>
      </c>
      <c r="B451" s="395">
        <v>0.54200000000000004</v>
      </c>
      <c r="C451" s="395">
        <v>0.622</v>
      </c>
    </row>
    <row r="452" spans="1:3">
      <c r="A452" s="396">
        <v>41885</v>
      </c>
      <c r="B452" s="395">
        <v>0.5444</v>
      </c>
      <c r="C452" s="395">
        <v>0.62439999999999996</v>
      </c>
    </row>
    <row r="453" spans="1:3">
      <c r="A453" s="396">
        <v>41886</v>
      </c>
      <c r="B453" s="395">
        <v>0.54690000000000005</v>
      </c>
      <c r="C453" s="395">
        <v>0.62690000000000001</v>
      </c>
    </row>
    <row r="454" spans="1:3">
      <c r="A454" s="396">
        <v>41887</v>
      </c>
      <c r="B454" s="395">
        <v>0.54990000000000006</v>
      </c>
      <c r="C454" s="395">
        <v>0.62990000000000002</v>
      </c>
    </row>
    <row r="455" spans="1:3">
      <c r="A455" s="396">
        <v>41891</v>
      </c>
      <c r="B455" s="395">
        <v>0.54959999999999998</v>
      </c>
      <c r="C455" s="395">
        <v>0.62960000000000005</v>
      </c>
    </row>
    <row r="456" spans="1:3">
      <c r="A456" s="396">
        <v>41892</v>
      </c>
      <c r="B456" s="395">
        <v>0.54790000000000005</v>
      </c>
      <c r="C456" s="395">
        <v>0.62790000000000001</v>
      </c>
    </row>
    <row r="457" spans="1:3">
      <c r="A457" s="396">
        <v>41893</v>
      </c>
      <c r="B457" s="395">
        <v>0.54859999999999998</v>
      </c>
      <c r="C457" s="395">
        <v>0.62860000000000005</v>
      </c>
    </row>
    <row r="458" spans="1:3">
      <c r="A458" s="396">
        <v>41894</v>
      </c>
      <c r="B458" s="395">
        <v>0.55000000000000004</v>
      </c>
      <c r="C458" s="395">
        <v>0.63</v>
      </c>
    </row>
    <row r="459" spans="1:3">
      <c r="A459" s="396">
        <v>41897</v>
      </c>
      <c r="B459" s="395">
        <v>0.55189999999999995</v>
      </c>
      <c r="C459" s="395">
        <v>0.63190000000000002</v>
      </c>
    </row>
    <row r="460" spans="1:3">
      <c r="A460" s="396">
        <v>41898</v>
      </c>
      <c r="B460" s="395">
        <v>0.53869999999999996</v>
      </c>
      <c r="C460" s="395">
        <v>0.61870000000000003</v>
      </c>
    </row>
    <row r="461" spans="1:3">
      <c r="A461" s="396">
        <v>41899</v>
      </c>
      <c r="B461" s="395">
        <v>0.54190000000000005</v>
      </c>
      <c r="C461" s="395">
        <v>0.62190000000000001</v>
      </c>
    </row>
    <row r="462" spans="1:3">
      <c r="A462" s="396">
        <v>41900</v>
      </c>
      <c r="B462" s="395">
        <v>0.54659999999999997</v>
      </c>
      <c r="C462" s="395">
        <v>0.62660000000000005</v>
      </c>
    </row>
    <row r="463" spans="1:3">
      <c r="A463" s="396">
        <v>41901</v>
      </c>
      <c r="B463" s="395">
        <v>0.54949999999999999</v>
      </c>
      <c r="C463" s="395">
        <v>0.62949999999999995</v>
      </c>
    </row>
    <row r="464" spans="1:3">
      <c r="A464" s="396">
        <v>41904</v>
      </c>
      <c r="B464" s="395">
        <v>0.54559999999999997</v>
      </c>
      <c r="C464" s="395">
        <v>0.62560000000000004</v>
      </c>
    </row>
    <row r="465" spans="1:3">
      <c r="A465" s="396">
        <v>41905</v>
      </c>
      <c r="B465" s="395">
        <v>0.54759999999999998</v>
      </c>
      <c r="C465" s="395">
        <v>0.62760000000000005</v>
      </c>
    </row>
    <row r="466" spans="1:3">
      <c r="A466" s="396">
        <v>41906</v>
      </c>
      <c r="B466" s="395">
        <v>0.55410000000000004</v>
      </c>
      <c r="C466" s="395">
        <v>0.6341</v>
      </c>
    </row>
    <row r="467" spans="1:3">
      <c r="A467" s="396">
        <v>41907</v>
      </c>
      <c r="B467" s="395">
        <v>0.5514</v>
      </c>
      <c r="C467" s="395">
        <v>0.63139999999999996</v>
      </c>
    </row>
    <row r="468" spans="1:3">
      <c r="A468" s="396">
        <v>41908</v>
      </c>
      <c r="B468" s="395">
        <v>0.55420000000000003</v>
      </c>
      <c r="C468" s="395">
        <v>0.63419999999999999</v>
      </c>
    </row>
    <row r="469" spans="1:3">
      <c r="A469" s="396">
        <v>41911</v>
      </c>
      <c r="B469" s="395">
        <v>0.55840000000000001</v>
      </c>
      <c r="C469" s="395">
        <v>0.63839999999999997</v>
      </c>
    </row>
    <row r="470" spans="1:3">
      <c r="A470" s="396">
        <v>41912</v>
      </c>
      <c r="B470" s="395">
        <v>0.56759999999999999</v>
      </c>
      <c r="C470" s="395">
        <v>0.64759999999999995</v>
      </c>
    </row>
    <row r="471" spans="1:3">
      <c r="A471" s="396">
        <v>41920</v>
      </c>
      <c r="B471" s="395">
        <v>0.57669999999999999</v>
      </c>
      <c r="C471" s="395">
        <v>0.65669999999999995</v>
      </c>
    </row>
    <row r="472" spans="1:3">
      <c r="A472" s="396">
        <v>41921</v>
      </c>
      <c r="B472" s="395">
        <v>0.57679999999999998</v>
      </c>
      <c r="C472" s="395">
        <v>0.65680000000000005</v>
      </c>
    </row>
    <row r="473" spans="1:3">
      <c r="A473" s="396">
        <v>41922</v>
      </c>
      <c r="B473" s="395">
        <v>0.57289999999999996</v>
      </c>
      <c r="C473" s="395">
        <v>0.65290000000000004</v>
      </c>
    </row>
    <row r="474" spans="1:3">
      <c r="A474" s="396">
        <v>41925</v>
      </c>
      <c r="B474" s="395">
        <v>0.56899999999999995</v>
      </c>
      <c r="C474" s="395">
        <v>0.64900000000000002</v>
      </c>
    </row>
    <row r="475" spans="1:3">
      <c r="A475" s="396">
        <v>41926</v>
      </c>
      <c r="B475" s="395">
        <v>0.56530000000000002</v>
      </c>
      <c r="C475" s="395">
        <v>0.64529999999999998</v>
      </c>
    </row>
    <row r="476" spans="1:3">
      <c r="A476" s="396">
        <v>41927</v>
      </c>
      <c r="B476" s="395">
        <v>0.57079999999999997</v>
      </c>
      <c r="C476" s="395">
        <v>0.65080000000000005</v>
      </c>
    </row>
    <row r="477" spans="1:3">
      <c r="A477" s="396">
        <v>41928</v>
      </c>
      <c r="B477" s="395">
        <v>0.56230000000000002</v>
      </c>
      <c r="C477" s="395">
        <v>0.64229999999999998</v>
      </c>
    </row>
    <row r="478" spans="1:3">
      <c r="A478" s="396">
        <v>41929</v>
      </c>
      <c r="B478" s="395">
        <v>0.55869999999999997</v>
      </c>
      <c r="C478" s="395">
        <v>0.63870000000000005</v>
      </c>
    </row>
    <row r="479" spans="1:3">
      <c r="A479" s="396">
        <v>41932</v>
      </c>
      <c r="B479" s="395">
        <v>0.56669999999999998</v>
      </c>
      <c r="C479" s="395">
        <v>0.64670000000000005</v>
      </c>
    </row>
    <row r="480" spans="1:3">
      <c r="A480" s="396">
        <v>41933</v>
      </c>
      <c r="B480" s="395">
        <v>0.55979999999999996</v>
      </c>
      <c r="C480" s="395">
        <v>0.63980000000000004</v>
      </c>
    </row>
    <row r="481" spans="1:3">
      <c r="A481" s="396">
        <v>41934</v>
      </c>
      <c r="B481" s="395">
        <v>0.55220000000000002</v>
      </c>
      <c r="C481" s="395">
        <v>0.63219999999999998</v>
      </c>
    </row>
    <row r="482" spans="1:3">
      <c r="A482" s="396">
        <v>41935</v>
      </c>
      <c r="B482" s="395">
        <v>0.54479999999999995</v>
      </c>
      <c r="C482" s="395">
        <v>0.62480000000000002</v>
      </c>
    </row>
    <row r="483" spans="1:3">
      <c r="A483" s="396">
        <v>41936</v>
      </c>
      <c r="B483" s="395">
        <v>0.54949999999999999</v>
      </c>
      <c r="C483" s="395">
        <v>0.62949999999999995</v>
      </c>
    </row>
    <row r="484" spans="1:3">
      <c r="A484" s="396">
        <v>41939</v>
      </c>
      <c r="B484" s="395">
        <v>0.55549999999999999</v>
      </c>
      <c r="C484" s="395">
        <v>0.63549999999999995</v>
      </c>
    </row>
    <row r="485" spans="1:3">
      <c r="A485" s="396">
        <v>41940</v>
      </c>
      <c r="B485" s="395">
        <v>0.56399999999999995</v>
      </c>
      <c r="C485" s="395">
        <v>0.64400000000000002</v>
      </c>
    </row>
    <row r="486" spans="1:3">
      <c r="A486" s="396">
        <v>41941</v>
      </c>
      <c r="B486" s="395">
        <v>0.56810000000000005</v>
      </c>
      <c r="C486" s="395">
        <v>0.64810000000000001</v>
      </c>
    </row>
    <row r="487" spans="1:3">
      <c r="A487" s="396">
        <v>41942</v>
      </c>
      <c r="B487" s="395">
        <v>0.56569999999999998</v>
      </c>
      <c r="C487" s="395">
        <v>0.64570000000000005</v>
      </c>
    </row>
    <row r="488" spans="1:3">
      <c r="A488" s="396">
        <v>41943</v>
      </c>
      <c r="B488" s="395">
        <v>0.56389999999999996</v>
      </c>
      <c r="C488" s="395">
        <v>0.64390000000000003</v>
      </c>
    </row>
    <row r="489" spans="1:3">
      <c r="A489" s="396">
        <v>41946</v>
      </c>
      <c r="B489" s="395">
        <v>0.56599999999999995</v>
      </c>
      <c r="C489" s="395">
        <v>0.64600000000000002</v>
      </c>
    </row>
    <row r="490" spans="1:3">
      <c r="A490" s="396">
        <v>41947</v>
      </c>
      <c r="B490" s="395">
        <v>0.56100000000000005</v>
      </c>
      <c r="C490" s="395">
        <v>0.64100000000000001</v>
      </c>
    </row>
    <row r="491" spans="1:3">
      <c r="A491" s="396">
        <v>41948</v>
      </c>
      <c r="B491" s="395">
        <v>0.55989999999999995</v>
      </c>
      <c r="C491" s="395">
        <v>0.63990000000000002</v>
      </c>
    </row>
    <row r="492" spans="1:3">
      <c r="A492" s="396">
        <v>41949</v>
      </c>
      <c r="B492" s="395">
        <v>0.56440000000000001</v>
      </c>
      <c r="C492" s="395">
        <v>0.64439999999999997</v>
      </c>
    </row>
    <row r="493" spans="1:3">
      <c r="A493" s="396">
        <v>41950</v>
      </c>
      <c r="B493" s="395">
        <v>0.55830000000000002</v>
      </c>
      <c r="C493" s="395">
        <v>0.63829999999999998</v>
      </c>
    </row>
    <row r="494" spans="1:3">
      <c r="A494" s="396">
        <v>41953</v>
      </c>
      <c r="B494" s="395">
        <v>0.56140000000000001</v>
      </c>
      <c r="C494" s="395">
        <v>0.64139999999999997</v>
      </c>
    </row>
    <row r="495" spans="1:3">
      <c r="A495" s="396">
        <v>41954</v>
      </c>
      <c r="B495" s="395">
        <v>0.54759999999999998</v>
      </c>
      <c r="C495" s="395">
        <v>0.62760000000000005</v>
      </c>
    </row>
    <row r="496" spans="1:3">
      <c r="A496" s="396">
        <v>41955</v>
      </c>
      <c r="B496" s="395">
        <v>0.55689999999999995</v>
      </c>
      <c r="C496" s="395">
        <v>0.63690000000000002</v>
      </c>
    </row>
    <row r="497" spans="1:3">
      <c r="A497" s="396">
        <v>41956</v>
      </c>
      <c r="B497" s="395">
        <v>0.55169999999999997</v>
      </c>
      <c r="C497" s="395">
        <v>0.63170000000000004</v>
      </c>
    </row>
    <row r="498" spans="1:3">
      <c r="A498" s="396">
        <v>41957</v>
      </c>
      <c r="B498" s="395">
        <v>0.54659999999999997</v>
      </c>
      <c r="C498" s="395">
        <v>0.62660000000000005</v>
      </c>
    </row>
    <row r="499" spans="1:3">
      <c r="A499" s="396">
        <v>41960</v>
      </c>
      <c r="B499" s="395">
        <v>0.54969999999999997</v>
      </c>
      <c r="C499" s="395">
        <v>0.62970000000000004</v>
      </c>
    </row>
    <row r="500" spans="1:3">
      <c r="A500" s="396">
        <v>41961</v>
      </c>
      <c r="B500" s="395">
        <v>0.5484</v>
      </c>
      <c r="C500" s="395">
        <v>0.62839999999999996</v>
      </c>
    </row>
    <row r="501" spans="1:3">
      <c r="A501" s="396">
        <v>41962</v>
      </c>
      <c r="B501" s="395">
        <v>0.55030000000000001</v>
      </c>
      <c r="C501" s="395">
        <v>0.63029999999999997</v>
      </c>
    </row>
    <row r="502" spans="1:3">
      <c r="A502" s="396">
        <v>41963</v>
      </c>
      <c r="B502" s="395">
        <v>0.54879999999999995</v>
      </c>
      <c r="C502" s="395">
        <v>0.62880000000000003</v>
      </c>
    </row>
    <row r="503" spans="1:3">
      <c r="A503" s="396">
        <v>41964</v>
      </c>
      <c r="B503" s="395">
        <v>0.55910000000000004</v>
      </c>
      <c r="C503" s="395">
        <v>0.6391</v>
      </c>
    </row>
    <row r="504" spans="1:3">
      <c r="A504" s="396">
        <v>41967</v>
      </c>
      <c r="B504" s="395">
        <v>0.56910000000000005</v>
      </c>
      <c r="C504" s="395">
        <v>0.64910000000000001</v>
      </c>
    </row>
    <row r="505" spans="1:3">
      <c r="A505" s="396">
        <v>41968</v>
      </c>
      <c r="B505" s="395">
        <v>0.58050000000000002</v>
      </c>
      <c r="C505" s="395">
        <v>0.66049999999999998</v>
      </c>
    </row>
    <row r="506" spans="1:3">
      <c r="A506" s="396">
        <v>41969</v>
      </c>
      <c r="B506" s="395">
        <v>0.58289999999999997</v>
      </c>
      <c r="C506" s="395">
        <v>0.66290000000000004</v>
      </c>
    </row>
    <row r="507" spans="1:3">
      <c r="A507" s="396">
        <v>41970</v>
      </c>
      <c r="B507" s="395">
        <v>0.5887</v>
      </c>
      <c r="C507" s="395">
        <v>0.66869999999999996</v>
      </c>
    </row>
    <row r="508" spans="1:3">
      <c r="A508" s="396">
        <v>41971</v>
      </c>
      <c r="B508" s="395">
        <v>0.5907</v>
      </c>
      <c r="C508" s="395">
        <v>0.67069999999999996</v>
      </c>
    </row>
    <row r="509" spans="1:3">
      <c r="A509" s="396">
        <v>41974</v>
      </c>
      <c r="B509" s="395">
        <v>0.58640000000000003</v>
      </c>
      <c r="C509" s="395">
        <v>0.66639999999999999</v>
      </c>
    </row>
    <row r="510" spans="1:3">
      <c r="A510" s="396">
        <v>41975</v>
      </c>
      <c r="B510" s="395">
        <v>0.60040000000000004</v>
      </c>
      <c r="C510" s="395">
        <v>0.6804</v>
      </c>
    </row>
    <row r="511" spans="1:3">
      <c r="A511" s="396">
        <v>41976</v>
      </c>
      <c r="B511" s="395">
        <v>0.60450000000000004</v>
      </c>
      <c r="C511" s="395">
        <v>0.6845</v>
      </c>
    </row>
    <row r="512" spans="1:3">
      <c r="A512" s="396">
        <v>41977</v>
      </c>
      <c r="B512" s="395">
        <v>0.62070000000000003</v>
      </c>
      <c r="C512" s="395">
        <v>0.70069999999999999</v>
      </c>
    </row>
    <row r="513" spans="1:3">
      <c r="A513" s="396">
        <v>41978</v>
      </c>
      <c r="B513" s="395">
        <v>0.62080000000000002</v>
      </c>
      <c r="C513" s="395">
        <v>0.70079999999999998</v>
      </c>
    </row>
    <row r="514" spans="1:3">
      <c r="A514" s="396">
        <v>41981</v>
      </c>
      <c r="B514" s="395">
        <v>0.63029999999999997</v>
      </c>
      <c r="C514" s="395">
        <v>0.71030000000000004</v>
      </c>
    </row>
    <row r="515" spans="1:3">
      <c r="A515" s="396">
        <v>41982</v>
      </c>
      <c r="B515" s="395">
        <v>0.60140000000000005</v>
      </c>
      <c r="C515" s="395">
        <v>0.68140000000000001</v>
      </c>
    </row>
    <row r="516" spans="1:3">
      <c r="A516" s="396">
        <v>41983</v>
      </c>
      <c r="B516" s="395">
        <v>0.61680000000000001</v>
      </c>
      <c r="C516" s="395">
        <v>0.69679999999999997</v>
      </c>
    </row>
    <row r="517" spans="1:3">
      <c r="A517" s="396">
        <v>41984</v>
      </c>
      <c r="B517" s="395">
        <v>0.61570000000000003</v>
      </c>
      <c r="C517" s="395">
        <v>0.69569999999999999</v>
      </c>
    </row>
    <row r="518" spans="1:3">
      <c r="A518" s="396">
        <v>41985</v>
      </c>
      <c r="B518" s="395">
        <v>0.62039999999999995</v>
      </c>
      <c r="C518" s="395">
        <v>0.70040000000000002</v>
      </c>
    </row>
    <row r="519" spans="1:3">
      <c r="A519" s="396">
        <v>41988</v>
      </c>
      <c r="B519" s="395">
        <v>0.62949999999999995</v>
      </c>
      <c r="C519" s="395">
        <v>0.70950000000000002</v>
      </c>
    </row>
    <row r="520" spans="1:3">
      <c r="A520" s="396">
        <v>41989</v>
      </c>
      <c r="B520" s="395">
        <v>0.64449999999999996</v>
      </c>
      <c r="C520" s="395">
        <v>0.72450000000000003</v>
      </c>
    </row>
    <row r="521" spans="1:3">
      <c r="A521" s="396">
        <v>41990</v>
      </c>
      <c r="B521" s="395">
        <v>0.65100000000000002</v>
      </c>
      <c r="C521" s="395">
        <v>0.73099999999999998</v>
      </c>
    </row>
    <row r="522" spans="1:3">
      <c r="A522" s="396">
        <v>41991</v>
      </c>
      <c r="B522" s="395">
        <v>0.64749999999999996</v>
      </c>
      <c r="C522" s="395">
        <v>0.72750000000000004</v>
      </c>
    </row>
    <row r="523" spans="1:3">
      <c r="A523" s="396">
        <v>41992</v>
      </c>
      <c r="B523" s="395">
        <v>0.64319999999999999</v>
      </c>
      <c r="C523" s="395">
        <v>0.72319999999999995</v>
      </c>
    </row>
    <row r="524" spans="1:3">
      <c r="A524" s="396">
        <v>41995</v>
      </c>
      <c r="B524" s="395">
        <v>0.63090000000000002</v>
      </c>
      <c r="C524" s="395">
        <v>0.71089999999999998</v>
      </c>
    </row>
    <row r="525" spans="1:3">
      <c r="A525" s="396">
        <v>41996</v>
      </c>
      <c r="B525" s="395">
        <v>0.61819999999999997</v>
      </c>
      <c r="C525" s="395">
        <v>0.69820000000000004</v>
      </c>
    </row>
    <row r="526" spans="1:3">
      <c r="A526" s="396">
        <v>41997</v>
      </c>
      <c r="B526" s="395">
        <v>0.61360000000000003</v>
      </c>
      <c r="C526" s="395">
        <v>0.69359999999999999</v>
      </c>
    </row>
    <row r="527" spans="1:3">
      <c r="A527" s="396">
        <v>41998</v>
      </c>
      <c r="B527" s="395">
        <v>0.62590000000000001</v>
      </c>
      <c r="C527" s="395">
        <v>0.70589999999999997</v>
      </c>
    </row>
    <row r="528" spans="1:3">
      <c r="A528" s="396">
        <v>41999</v>
      </c>
      <c r="B528" s="395">
        <v>0.63990000000000002</v>
      </c>
      <c r="C528" s="395">
        <v>0.71989999999999998</v>
      </c>
    </row>
    <row r="529" spans="1:3">
      <c r="A529" s="396">
        <v>42002</v>
      </c>
      <c r="B529" s="395">
        <v>0.63639999999999997</v>
      </c>
      <c r="C529" s="395">
        <v>0.71640000000000004</v>
      </c>
    </row>
    <row r="530" spans="1:3">
      <c r="A530" s="396">
        <v>42003</v>
      </c>
      <c r="B530" s="395">
        <v>0.63800000000000001</v>
      </c>
      <c r="C530" s="395">
        <v>0.71799999999999997</v>
      </c>
    </row>
    <row r="531" spans="1:3">
      <c r="A531" s="396">
        <v>42004</v>
      </c>
      <c r="B531" s="395">
        <v>0.65</v>
      </c>
      <c r="C531" s="395">
        <v>0.73</v>
      </c>
    </row>
    <row r="532" spans="1:3">
      <c r="A532" s="396">
        <v>42009</v>
      </c>
      <c r="B532" s="395">
        <v>0.65620000000000001</v>
      </c>
      <c r="C532" s="395">
        <v>0.73619999999999997</v>
      </c>
    </row>
    <row r="533" spans="1:3">
      <c r="A533" s="396">
        <v>42010</v>
      </c>
      <c r="B533" s="395">
        <v>0.66479999999999995</v>
      </c>
      <c r="C533" s="395">
        <v>0.74480000000000002</v>
      </c>
    </row>
    <row r="534" spans="1:3">
      <c r="A534" s="396">
        <v>42011</v>
      </c>
      <c r="B534" s="395">
        <v>0.6573</v>
      </c>
      <c r="C534" s="395">
        <v>0.73729999999999996</v>
      </c>
    </row>
    <row r="535" spans="1:3">
      <c r="A535" s="396">
        <v>42012</v>
      </c>
      <c r="B535" s="395">
        <v>0.64849999999999997</v>
      </c>
      <c r="C535" s="395">
        <v>0.72850000000000004</v>
      </c>
    </row>
    <row r="536" spans="1:3">
      <c r="A536" s="396">
        <v>42013</v>
      </c>
      <c r="B536" s="395">
        <v>0.65149999999999997</v>
      </c>
      <c r="C536" s="395">
        <v>0.73150000000000004</v>
      </c>
    </row>
    <row r="537" spans="1:3">
      <c r="A537" s="396">
        <v>42016</v>
      </c>
      <c r="B537" s="395">
        <v>0.65149999999999997</v>
      </c>
      <c r="C537" s="395">
        <v>0.73150000000000004</v>
      </c>
    </row>
    <row r="538" spans="1:3">
      <c r="A538" s="396">
        <v>42017</v>
      </c>
      <c r="B538" s="395">
        <v>0.66420000000000001</v>
      </c>
      <c r="C538" s="395">
        <v>0.74419999999999997</v>
      </c>
    </row>
    <row r="539" spans="1:3">
      <c r="A539" s="396">
        <v>42018</v>
      </c>
      <c r="B539" s="395">
        <v>0.66490000000000005</v>
      </c>
      <c r="C539" s="395">
        <v>0.74490000000000001</v>
      </c>
    </row>
    <row r="540" spans="1:3">
      <c r="A540" s="396">
        <v>42019</v>
      </c>
      <c r="B540" s="395">
        <v>0.67830000000000001</v>
      </c>
      <c r="C540" s="395">
        <v>0.75829999999999997</v>
      </c>
    </row>
    <row r="541" spans="1:3">
      <c r="A541" s="396">
        <v>42020</v>
      </c>
      <c r="B541" s="395">
        <v>0.68359999999999999</v>
      </c>
      <c r="C541" s="395">
        <v>0.76359999999999995</v>
      </c>
    </row>
    <row r="542" spans="1:3">
      <c r="A542" s="396">
        <v>42023</v>
      </c>
      <c r="B542" s="395">
        <v>0.65529999999999999</v>
      </c>
      <c r="C542" s="395">
        <v>0.73529999999999995</v>
      </c>
    </row>
    <row r="543" spans="1:3">
      <c r="A543" s="396">
        <v>42024</v>
      </c>
      <c r="B543" s="395">
        <v>0.67589999999999995</v>
      </c>
      <c r="C543" s="395">
        <v>0.75590000000000002</v>
      </c>
    </row>
    <row r="544" spans="1:3">
      <c r="A544" s="396">
        <v>42025</v>
      </c>
      <c r="B544" s="395">
        <v>0.68930000000000002</v>
      </c>
      <c r="C544" s="395">
        <v>0.76929999999999998</v>
      </c>
    </row>
    <row r="545" spans="1:3">
      <c r="A545" s="396">
        <v>42026</v>
      </c>
      <c r="B545" s="395">
        <v>0.69310000000000005</v>
      </c>
      <c r="C545" s="395">
        <v>0.77310000000000001</v>
      </c>
    </row>
    <row r="546" spans="1:3">
      <c r="A546" s="396">
        <v>42027</v>
      </c>
      <c r="B546" s="395">
        <v>0.68489999999999995</v>
      </c>
      <c r="C546" s="395">
        <v>0.76490000000000002</v>
      </c>
    </row>
    <row r="547" spans="1:3">
      <c r="A547" s="396">
        <v>42030</v>
      </c>
      <c r="B547" s="395">
        <v>0.69510000000000005</v>
      </c>
      <c r="C547" s="395">
        <v>0.77510000000000001</v>
      </c>
    </row>
    <row r="548" spans="1:3">
      <c r="A548" s="396">
        <v>42031</v>
      </c>
      <c r="B548" s="395">
        <v>0.69730000000000003</v>
      </c>
      <c r="C548" s="395">
        <v>0.77729999999999999</v>
      </c>
    </row>
    <row r="549" spans="1:3">
      <c r="A549" s="396">
        <v>42032</v>
      </c>
      <c r="B549" s="395">
        <v>0.69579999999999997</v>
      </c>
      <c r="C549" s="395">
        <v>0.77580000000000005</v>
      </c>
    </row>
    <row r="550" spans="1:3">
      <c r="A550" s="396">
        <v>42033</v>
      </c>
      <c r="B550" s="395">
        <v>0.69479999999999997</v>
      </c>
      <c r="C550" s="395">
        <v>0.77480000000000004</v>
      </c>
    </row>
    <row r="551" spans="1:3">
      <c r="A551" s="396">
        <v>42034</v>
      </c>
      <c r="B551" s="395">
        <v>0.68120000000000003</v>
      </c>
      <c r="C551" s="395">
        <v>0.76119999999999999</v>
      </c>
    </row>
    <row r="552" spans="1:3">
      <c r="A552" s="396">
        <v>42037</v>
      </c>
      <c r="B552" s="395">
        <v>0.67959999999999998</v>
      </c>
      <c r="C552" s="395">
        <v>0.75960000000000005</v>
      </c>
    </row>
    <row r="553" spans="1:3">
      <c r="A553" s="396">
        <v>42038</v>
      </c>
      <c r="B553" s="395">
        <v>0.70420000000000005</v>
      </c>
      <c r="C553" s="395">
        <v>0.78420000000000001</v>
      </c>
    </row>
    <row r="554" spans="1:3">
      <c r="A554" s="396">
        <v>42039</v>
      </c>
      <c r="B554" s="395">
        <v>0.7016</v>
      </c>
      <c r="C554" s="395">
        <v>0.78159999999999996</v>
      </c>
    </row>
    <row r="555" spans="1:3">
      <c r="A555" s="396">
        <v>42040</v>
      </c>
      <c r="B555" s="395">
        <v>0.69940000000000002</v>
      </c>
      <c r="C555" s="395">
        <v>0.77939999999999998</v>
      </c>
    </row>
    <row r="556" spans="1:3">
      <c r="A556" s="396">
        <v>42041</v>
      </c>
      <c r="B556" s="395">
        <v>0.68679999999999997</v>
      </c>
      <c r="C556" s="395">
        <v>0.76680000000000004</v>
      </c>
    </row>
    <row r="557" spans="1:3">
      <c r="A557" s="396">
        <v>42044</v>
      </c>
      <c r="B557" s="395">
        <v>0.6905</v>
      </c>
      <c r="C557" s="395">
        <v>0.77049999999999996</v>
      </c>
    </row>
    <row r="558" spans="1:3">
      <c r="A558" s="396">
        <v>42045</v>
      </c>
      <c r="B558" s="395">
        <v>0.69689999999999996</v>
      </c>
      <c r="C558" s="395">
        <v>0.77690000000000003</v>
      </c>
    </row>
    <row r="559" spans="1:3">
      <c r="A559" s="396">
        <v>42046</v>
      </c>
      <c r="B559" s="395">
        <v>0.70789999999999997</v>
      </c>
      <c r="C559" s="395">
        <v>0.78790000000000004</v>
      </c>
    </row>
    <row r="560" spans="1:3">
      <c r="A560" s="396">
        <v>42047</v>
      </c>
      <c r="B560" s="395">
        <v>0.70840000000000003</v>
      </c>
      <c r="C560" s="395">
        <v>0.78839999999999999</v>
      </c>
    </row>
    <row r="561" spans="1:3">
      <c r="A561" s="396">
        <v>42048</v>
      </c>
      <c r="B561" s="395">
        <v>0.71609999999999996</v>
      </c>
      <c r="C561" s="395">
        <v>0.79610000000000003</v>
      </c>
    </row>
    <row r="562" spans="1:3">
      <c r="A562" s="396">
        <v>42051</v>
      </c>
      <c r="B562" s="395">
        <v>0.73580000000000001</v>
      </c>
      <c r="C562" s="395">
        <v>0.81579999999999997</v>
      </c>
    </row>
    <row r="563" spans="1:3">
      <c r="A563" s="396">
        <v>42052</v>
      </c>
      <c r="B563" s="395">
        <v>0.74219999999999997</v>
      </c>
      <c r="C563" s="395">
        <v>0.82220000000000004</v>
      </c>
    </row>
    <row r="564" spans="1:3">
      <c r="A564" s="396">
        <v>42060</v>
      </c>
      <c r="B564" s="395">
        <v>0.7238</v>
      </c>
      <c r="C564" s="395">
        <v>0.80379999999999996</v>
      </c>
    </row>
    <row r="565" spans="1:3">
      <c r="A565" s="396">
        <v>42061</v>
      </c>
      <c r="B565" s="395">
        <v>0.73199999999999998</v>
      </c>
      <c r="C565" s="395">
        <v>0.81200000000000006</v>
      </c>
    </row>
    <row r="566" spans="1:3">
      <c r="A566" s="396">
        <v>42062</v>
      </c>
      <c r="B566" s="395">
        <v>0.74039999999999995</v>
      </c>
      <c r="C566" s="395">
        <v>0.82040000000000002</v>
      </c>
    </row>
    <row r="567" spans="1:3">
      <c r="A567" s="396">
        <v>42065</v>
      </c>
      <c r="B567" s="395">
        <v>0.74960000000000004</v>
      </c>
      <c r="C567" s="395">
        <v>0.8296</v>
      </c>
    </row>
    <row r="568" spans="1:3">
      <c r="A568" s="396">
        <v>42066</v>
      </c>
      <c r="B568" s="395">
        <v>0.73540000000000005</v>
      </c>
      <c r="C568" s="395">
        <v>0.81540000000000001</v>
      </c>
    </row>
    <row r="569" spans="1:3">
      <c r="A569" s="396">
        <v>42067</v>
      </c>
      <c r="B569" s="395">
        <v>0.74680000000000002</v>
      </c>
      <c r="C569" s="395">
        <v>0.82679999999999998</v>
      </c>
    </row>
    <row r="570" spans="1:3">
      <c r="A570" s="396">
        <v>42068</v>
      </c>
      <c r="B570" s="395">
        <v>0.74490000000000001</v>
      </c>
      <c r="C570" s="395">
        <v>0.82489999999999997</v>
      </c>
    </row>
    <row r="571" spans="1:3">
      <c r="A571" s="396">
        <v>42069</v>
      </c>
      <c r="B571" s="395">
        <v>0.73040000000000005</v>
      </c>
      <c r="C571" s="395">
        <v>0.81040000000000001</v>
      </c>
    </row>
    <row r="572" spans="1:3">
      <c r="A572" s="396">
        <v>42072</v>
      </c>
      <c r="B572" s="395">
        <v>0.73519999999999996</v>
      </c>
      <c r="C572" s="395">
        <v>0.81520000000000004</v>
      </c>
    </row>
    <row r="573" spans="1:3">
      <c r="A573" s="396">
        <v>42073</v>
      </c>
      <c r="B573" s="395">
        <v>0.74409999999999998</v>
      </c>
      <c r="C573" s="395">
        <v>0.82410000000000005</v>
      </c>
    </row>
    <row r="574" spans="1:3">
      <c r="A574" s="396">
        <v>42074</v>
      </c>
      <c r="B574" s="395">
        <v>0.74450000000000005</v>
      </c>
      <c r="C574" s="395">
        <v>0.82450000000000001</v>
      </c>
    </row>
    <row r="575" spans="1:3">
      <c r="A575" s="396">
        <v>42075</v>
      </c>
      <c r="B575" s="395">
        <v>0.74519999999999997</v>
      </c>
      <c r="C575" s="395">
        <v>0.82520000000000004</v>
      </c>
    </row>
    <row r="576" spans="1:3">
      <c r="A576" s="396">
        <v>42076</v>
      </c>
      <c r="B576" s="395">
        <v>0.752</v>
      </c>
      <c r="C576" s="395">
        <v>0.83199999999999996</v>
      </c>
    </row>
    <row r="577" spans="1:3">
      <c r="A577" s="396">
        <v>42079</v>
      </c>
      <c r="B577" s="395">
        <v>0.77349999999999997</v>
      </c>
      <c r="C577" s="395">
        <v>0.85350000000000004</v>
      </c>
    </row>
    <row r="578" spans="1:3">
      <c r="A578" s="396">
        <v>42080</v>
      </c>
      <c r="B578" s="395">
        <v>0.78249999999999997</v>
      </c>
      <c r="C578" s="395">
        <v>0.86250000000000004</v>
      </c>
    </row>
    <row r="579" spans="1:3">
      <c r="A579" s="396">
        <v>42081</v>
      </c>
      <c r="B579" s="395">
        <v>0.79679999999999995</v>
      </c>
      <c r="C579" s="395">
        <v>0.87680000000000002</v>
      </c>
    </row>
    <row r="580" spans="1:3">
      <c r="A580" s="396">
        <v>42082</v>
      </c>
      <c r="B580" s="395">
        <v>0.79430000000000001</v>
      </c>
      <c r="C580" s="395">
        <v>0.87429999999999997</v>
      </c>
    </row>
    <row r="581" spans="1:3">
      <c r="A581" s="396">
        <v>42083</v>
      </c>
      <c r="B581" s="395">
        <v>0.81389999999999996</v>
      </c>
      <c r="C581" s="395">
        <v>0.89390000000000003</v>
      </c>
    </row>
    <row r="582" spans="1:3">
      <c r="A582" s="396">
        <v>42086</v>
      </c>
      <c r="B582" s="395">
        <v>0.8337</v>
      </c>
      <c r="C582" s="395">
        <v>0.91369999999999996</v>
      </c>
    </row>
    <row r="583" spans="1:3">
      <c r="A583" s="396">
        <v>42087</v>
      </c>
      <c r="B583" s="395">
        <v>0.83289999999999997</v>
      </c>
      <c r="C583" s="395">
        <v>0.91290000000000004</v>
      </c>
    </row>
    <row r="584" spans="1:3">
      <c r="A584" s="396">
        <v>42088</v>
      </c>
      <c r="B584" s="395">
        <v>0.83420000000000005</v>
      </c>
      <c r="C584" s="395">
        <v>0.91420000000000001</v>
      </c>
    </row>
    <row r="585" spans="1:3">
      <c r="A585" s="396">
        <v>42089</v>
      </c>
      <c r="B585" s="395">
        <v>0.82840000000000003</v>
      </c>
      <c r="C585" s="395">
        <v>0.90839999999999999</v>
      </c>
    </row>
    <row r="586" spans="1:3">
      <c r="A586" s="396">
        <v>42090</v>
      </c>
      <c r="B586" s="395">
        <v>0.83599999999999997</v>
      </c>
      <c r="C586" s="395">
        <v>0.91600000000000004</v>
      </c>
    </row>
    <row r="587" spans="1:3">
      <c r="A587" s="396">
        <v>42093</v>
      </c>
      <c r="B587" s="395">
        <v>0.84650000000000003</v>
      </c>
      <c r="C587" s="395">
        <v>0.92649999999999999</v>
      </c>
    </row>
    <row r="588" spans="1:3">
      <c r="A588" s="396">
        <v>42094</v>
      </c>
      <c r="B588" s="395">
        <v>0.8478</v>
      </c>
      <c r="C588" s="395">
        <v>0.92779999999999996</v>
      </c>
    </row>
    <row r="589" spans="1:3">
      <c r="A589" s="396">
        <v>42095</v>
      </c>
      <c r="B589" s="395">
        <v>0.86860000000000004</v>
      </c>
      <c r="C589" s="395">
        <v>0.9486</v>
      </c>
    </row>
    <row r="590" spans="1:3">
      <c r="A590" s="396">
        <v>42096</v>
      </c>
      <c r="B590" s="395">
        <v>0.86660000000000004</v>
      </c>
      <c r="C590" s="395">
        <v>0.9466</v>
      </c>
    </row>
    <row r="591" spans="1:3">
      <c r="A591" s="396">
        <v>42097</v>
      </c>
      <c r="B591" s="395">
        <v>0.88429999999999997</v>
      </c>
      <c r="C591" s="395">
        <v>0.96430000000000005</v>
      </c>
    </row>
    <row r="592" spans="1:3">
      <c r="A592" s="396">
        <v>42101</v>
      </c>
      <c r="B592" s="395">
        <v>0.90259999999999996</v>
      </c>
      <c r="C592" s="395">
        <v>0.98260000000000003</v>
      </c>
    </row>
    <row r="593" spans="1:3">
      <c r="A593" s="396">
        <v>42102</v>
      </c>
      <c r="B593" s="395">
        <v>0.8992</v>
      </c>
      <c r="C593" s="395">
        <v>0.97919999999999996</v>
      </c>
    </row>
    <row r="594" spans="1:3">
      <c r="A594" s="396">
        <v>42103</v>
      </c>
      <c r="B594" s="395">
        <v>0.88759999999999994</v>
      </c>
      <c r="C594" s="395">
        <v>0.96760000000000002</v>
      </c>
    </row>
    <row r="595" spans="1:3">
      <c r="A595" s="396">
        <v>42104</v>
      </c>
      <c r="B595" s="395">
        <v>0.91210000000000002</v>
      </c>
      <c r="C595" s="395">
        <v>0.99209999999999998</v>
      </c>
    </row>
    <row r="596" spans="1:3">
      <c r="A596" s="396">
        <v>42107</v>
      </c>
      <c r="B596" s="395">
        <v>0.92749999999999999</v>
      </c>
      <c r="C596" s="395">
        <v>1.0075000000000001</v>
      </c>
    </row>
    <row r="597" spans="1:3">
      <c r="A597" s="396">
        <v>42108</v>
      </c>
      <c r="B597" s="395">
        <v>0.9173</v>
      </c>
      <c r="C597" s="395">
        <v>0.99729999999999996</v>
      </c>
    </row>
    <row r="598" spans="1:3">
      <c r="A598" s="396">
        <v>42109</v>
      </c>
      <c r="B598" s="395">
        <v>0.88859999999999995</v>
      </c>
      <c r="C598" s="395">
        <v>0.96860000000000002</v>
      </c>
    </row>
    <row r="599" spans="1:3">
      <c r="A599" s="396">
        <v>42110</v>
      </c>
      <c r="B599" s="395">
        <v>0.91290000000000004</v>
      </c>
      <c r="C599" s="395">
        <v>0.9929</v>
      </c>
    </row>
    <row r="600" spans="1:3">
      <c r="A600" s="396">
        <v>42111</v>
      </c>
      <c r="B600" s="395">
        <v>0.91279999999999994</v>
      </c>
      <c r="C600" s="395">
        <v>0.99280000000000002</v>
      </c>
    </row>
    <row r="601" spans="1:3">
      <c r="A601" s="396">
        <v>42114</v>
      </c>
      <c r="B601" s="395">
        <v>0.88200000000000001</v>
      </c>
      <c r="C601" s="395">
        <v>0.96199999999999997</v>
      </c>
    </row>
    <row r="602" spans="1:3">
      <c r="A602" s="396">
        <v>42115</v>
      </c>
      <c r="B602" s="395">
        <v>0.90820000000000001</v>
      </c>
      <c r="C602" s="395">
        <v>0.98819999999999997</v>
      </c>
    </row>
    <row r="603" spans="1:3">
      <c r="A603" s="396">
        <v>42116</v>
      </c>
      <c r="B603" s="395">
        <v>0.93500000000000005</v>
      </c>
      <c r="C603" s="395">
        <v>1.0149999999999999</v>
      </c>
    </row>
    <row r="604" spans="1:3">
      <c r="A604" s="396">
        <v>42117</v>
      </c>
      <c r="B604" s="395">
        <v>0.94059999999999999</v>
      </c>
      <c r="C604" s="395">
        <v>1.0206</v>
      </c>
    </row>
    <row r="605" spans="1:3">
      <c r="A605" s="396">
        <v>42118</v>
      </c>
      <c r="B605" s="395">
        <v>0.93049999999999999</v>
      </c>
      <c r="C605" s="395">
        <v>1.0105</v>
      </c>
    </row>
    <row r="606" spans="1:3">
      <c r="A606" s="396">
        <v>42121</v>
      </c>
      <c r="B606" s="395">
        <v>0.93520000000000003</v>
      </c>
      <c r="C606" s="395">
        <v>1.0152000000000001</v>
      </c>
    </row>
    <row r="607" spans="1:3">
      <c r="A607" s="396">
        <v>42122</v>
      </c>
      <c r="B607" s="395">
        <v>0.90580000000000005</v>
      </c>
      <c r="C607" s="395">
        <v>0.98580000000000001</v>
      </c>
    </row>
    <row r="608" spans="1:3">
      <c r="A608" s="396">
        <v>42123</v>
      </c>
      <c r="B608" s="395">
        <v>0.92279999999999995</v>
      </c>
      <c r="C608" s="395">
        <v>1.0027999999999999</v>
      </c>
    </row>
    <row r="609" spans="1:3">
      <c r="A609" s="396">
        <v>42124</v>
      </c>
      <c r="B609" s="395">
        <v>0.92610000000000003</v>
      </c>
      <c r="C609" s="395">
        <v>1.0061</v>
      </c>
    </row>
    <row r="610" spans="1:3">
      <c r="A610" s="396">
        <v>42128</v>
      </c>
      <c r="B610" s="395">
        <v>0.93840000000000001</v>
      </c>
      <c r="C610" s="395">
        <v>1.0184</v>
      </c>
    </row>
    <row r="611" spans="1:3">
      <c r="A611" s="396">
        <v>42129</v>
      </c>
      <c r="B611" s="395">
        <v>0.91449999999999998</v>
      </c>
      <c r="C611" s="395">
        <v>0.99450000000000005</v>
      </c>
    </row>
    <row r="612" spans="1:3">
      <c r="A612" s="396">
        <v>42130</v>
      </c>
      <c r="B612" s="395">
        <v>0.91200000000000003</v>
      </c>
      <c r="C612" s="395">
        <v>0.99199999999999999</v>
      </c>
    </row>
    <row r="613" spans="1:3">
      <c r="A613" s="396">
        <v>42131</v>
      </c>
      <c r="B613" s="395">
        <v>0.88849999999999996</v>
      </c>
      <c r="C613" s="395">
        <v>0.96850000000000003</v>
      </c>
    </row>
    <row r="614" spans="1:3">
      <c r="A614" s="396">
        <v>42132</v>
      </c>
      <c r="B614" s="395">
        <v>0.91969999999999996</v>
      </c>
      <c r="C614" s="395">
        <v>0.99970000000000003</v>
      </c>
    </row>
    <row r="615" spans="1:3">
      <c r="A615" s="396">
        <v>42135</v>
      </c>
      <c r="B615" s="395">
        <v>0.95720000000000005</v>
      </c>
      <c r="C615" s="395">
        <v>1.0371999999999999</v>
      </c>
    </row>
    <row r="616" spans="1:3">
      <c r="A616" s="396">
        <v>42136</v>
      </c>
      <c r="B616" s="395">
        <v>0.97909999999999997</v>
      </c>
      <c r="C616" s="395">
        <v>1.0590999999999999</v>
      </c>
    </row>
    <row r="617" spans="1:3">
      <c r="A617" s="396">
        <v>42137</v>
      </c>
      <c r="B617" s="395">
        <v>0.99229999999999996</v>
      </c>
      <c r="C617" s="395">
        <v>1.0723</v>
      </c>
    </row>
    <row r="618" spans="1:3">
      <c r="A618" s="396">
        <v>42138</v>
      </c>
      <c r="B618" s="395">
        <v>0.99850000000000005</v>
      </c>
      <c r="C618" s="395">
        <v>1.0785</v>
      </c>
    </row>
    <row r="619" spans="1:3">
      <c r="A619" s="396">
        <v>42139</v>
      </c>
      <c r="B619" s="395">
        <v>0.99470000000000003</v>
      </c>
      <c r="C619" s="395">
        <v>1.0747</v>
      </c>
    </row>
    <row r="620" spans="1:3">
      <c r="A620" s="396">
        <v>42142</v>
      </c>
      <c r="B620" s="395">
        <v>1.0222</v>
      </c>
      <c r="C620" s="395">
        <v>1.1022000000000001</v>
      </c>
    </row>
    <row r="621" spans="1:3">
      <c r="A621" s="396">
        <v>42143</v>
      </c>
      <c r="B621" s="395">
        <v>1.0443</v>
      </c>
      <c r="C621" s="395">
        <v>1.1243000000000001</v>
      </c>
    </row>
    <row r="622" spans="1:3">
      <c r="A622" s="396">
        <v>42144</v>
      </c>
      <c r="B622" s="395">
        <v>1.0667</v>
      </c>
      <c r="C622" s="395">
        <v>1.1467000000000001</v>
      </c>
    </row>
    <row r="623" spans="1:3">
      <c r="A623" s="396">
        <v>42145</v>
      </c>
      <c r="B623" s="395">
        <v>1.1125</v>
      </c>
      <c r="C623" s="395">
        <v>1.1924999999999999</v>
      </c>
    </row>
    <row r="624" spans="1:3">
      <c r="A624" s="396">
        <v>42146</v>
      </c>
      <c r="B624" s="395">
        <v>1.1198999999999999</v>
      </c>
      <c r="C624" s="395">
        <v>1.1999</v>
      </c>
    </row>
    <row r="625" spans="1:3">
      <c r="A625" s="396">
        <v>42149</v>
      </c>
      <c r="B625" s="395">
        <v>1.1187</v>
      </c>
      <c r="C625" s="395">
        <v>1.1987000000000001</v>
      </c>
    </row>
    <row r="626" spans="1:3">
      <c r="A626" s="396">
        <v>42150</v>
      </c>
      <c r="B626" s="395">
        <v>1.1645000000000001</v>
      </c>
      <c r="C626" s="395">
        <v>1.2444999999999999</v>
      </c>
    </row>
    <row r="627" spans="1:3">
      <c r="A627" s="396">
        <v>42151</v>
      </c>
      <c r="B627" s="395">
        <v>1.1726000000000001</v>
      </c>
      <c r="C627" s="395">
        <v>1.2525999999999999</v>
      </c>
    </row>
    <row r="628" spans="1:3">
      <c r="A628" s="396">
        <v>42152</v>
      </c>
      <c r="B628" s="395">
        <v>1.1037999999999999</v>
      </c>
      <c r="C628" s="395">
        <v>1.1838</v>
      </c>
    </row>
    <row r="629" spans="1:3">
      <c r="A629" s="396">
        <v>42153</v>
      </c>
      <c r="B629" s="395">
        <v>1.1285000000000001</v>
      </c>
      <c r="C629" s="395">
        <v>1.2084999999999999</v>
      </c>
    </row>
    <row r="630" spans="1:3">
      <c r="A630" s="396">
        <v>42156</v>
      </c>
      <c r="B630" s="395">
        <v>1.1941999999999999</v>
      </c>
      <c r="C630" s="395">
        <v>1.2742</v>
      </c>
    </row>
    <row r="631" spans="1:3">
      <c r="A631" s="396">
        <v>42157</v>
      </c>
      <c r="B631" s="395">
        <v>1.2455000000000001</v>
      </c>
      <c r="C631" s="395">
        <v>1.3254999999999999</v>
      </c>
    </row>
    <row r="632" spans="1:3">
      <c r="A632" s="396">
        <v>42158</v>
      </c>
      <c r="B632" s="395">
        <v>1.2503</v>
      </c>
      <c r="C632" s="395">
        <v>1.3303</v>
      </c>
    </row>
    <row r="633" spans="1:3">
      <c r="A633" s="396">
        <v>42159</v>
      </c>
      <c r="B633" s="395">
        <v>1.2356</v>
      </c>
      <c r="C633" s="395">
        <v>1.3156000000000001</v>
      </c>
    </row>
    <row r="634" spans="1:3">
      <c r="A634" s="396">
        <v>42160</v>
      </c>
      <c r="B634" s="395">
        <v>1.2394000000000001</v>
      </c>
      <c r="C634" s="395">
        <v>1.3193999999999999</v>
      </c>
    </row>
    <row r="635" spans="1:3">
      <c r="A635" s="396">
        <v>42163</v>
      </c>
      <c r="B635" s="395">
        <v>1.1891</v>
      </c>
      <c r="C635" s="395">
        <v>1.2690999999999999</v>
      </c>
    </row>
    <row r="636" spans="1:3">
      <c r="A636" s="396">
        <v>42164</v>
      </c>
      <c r="B636" s="395">
        <v>1.2028000000000001</v>
      </c>
      <c r="C636" s="395">
        <v>1.2827999999999999</v>
      </c>
    </row>
    <row r="637" spans="1:3">
      <c r="A637" s="396">
        <v>42165</v>
      </c>
      <c r="B637" s="395">
        <v>1.2434000000000001</v>
      </c>
      <c r="C637" s="395">
        <v>1.3233999999999999</v>
      </c>
    </row>
    <row r="638" spans="1:3">
      <c r="A638" s="396">
        <v>42166</v>
      </c>
      <c r="B638" s="395">
        <v>1.2685</v>
      </c>
      <c r="C638" s="395">
        <v>1.3485</v>
      </c>
    </row>
    <row r="639" spans="1:3">
      <c r="A639" s="396">
        <v>42167</v>
      </c>
      <c r="B639" s="395">
        <v>1.2963</v>
      </c>
      <c r="C639" s="395">
        <v>1.3763000000000001</v>
      </c>
    </row>
    <row r="640" spans="1:3">
      <c r="A640" s="396">
        <v>42170</v>
      </c>
      <c r="B640" s="395">
        <v>1.2329000000000001</v>
      </c>
      <c r="C640" s="395">
        <v>1.3129</v>
      </c>
    </row>
    <row r="641" spans="1:3">
      <c r="A641" s="396">
        <v>42171</v>
      </c>
      <c r="B641" s="395">
        <v>1.1761999999999999</v>
      </c>
      <c r="C641" s="395">
        <v>1.2562</v>
      </c>
    </row>
    <row r="642" spans="1:3">
      <c r="A642" s="396">
        <v>42172</v>
      </c>
      <c r="B642" s="395">
        <v>1.2019</v>
      </c>
      <c r="C642" s="395">
        <v>1.2819</v>
      </c>
    </row>
    <row r="643" spans="1:3">
      <c r="A643" s="396">
        <v>42173</v>
      </c>
      <c r="B643" s="395">
        <v>1.1395999999999999</v>
      </c>
      <c r="C643" s="395">
        <v>1.2196</v>
      </c>
    </row>
    <row r="644" spans="1:3">
      <c r="A644" s="396">
        <v>42174</v>
      </c>
      <c r="B644" s="395">
        <v>1.0550999999999999</v>
      </c>
      <c r="C644" s="395">
        <v>1.1351</v>
      </c>
    </row>
    <row r="645" spans="1:3">
      <c r="A645" s="396">
        <v>42178</v>
      </c>
      <c r="B645" s="395">
        <v>1.0609999999999999</v>
      </c>
      <c r="C645" s="395">
        <v>1.141</v>
      </c>
    </row>
    <row r="646" spans="1:3">
      <c r="A646" s="396">
        <v>42179</v>
      </c>
      <c r="B646" s="395">
        <v>1.0653999999999999</v>
      </c>
      <c r="C646" s="395">
        <v>1.1454</v>
      </c>
    </row>
    <row r="647" spans="1:3">
      <c r="A647" s="396">
        <v>42180</v>
      </c>
      <c r="B647" s="395">
        <v>1.0168999999999999</v>
      </c>
      <c r="C647" s="395">
        <v>1.0969</v>
      </c>
    </row>
    <row r="648" spans="1:3">
      <c r="A648" s="396">
        <v>42181</v>
      </c>
      <c r="B648" s="395">
        <v>0.9214</v>
      </c>
      <c r="C648" s="395">
        <v>1.0014000000000001</v>
      </c>
    </row>
    <row r="649" spans="1:3">
      <c r="A649" s="396">
        <v>42184</v>
      </c>
      <c r="B649" s="395">
        <v>0.84589999999999999</v>
      </c>
      <c r="C649" s="395">
        <v>0.92589999999999995</v>
      </c>
    </row>
    <row r="650" spans="1:3">
      <c r="A650" s="396">
        <v>42185</v>
      </c>
      <c r="B650" s="395">
        <v>0.8952</v>
      </c>
      <c r="C650" s="395">
        <v>0.97519999999999996</v>
      </c>
    </row>
    <row r="651" spans="1:3">
      <c r="A651" s="396">
        <v>42186</v>
      </c>
      <c r="B651" s="395">
        <v>0.84199999999999997</v>
      </c>
      <c r="C651" s="395">
        <v>0.92200000000000004</v>
      </c>
    </row>
    <row r="652" spans="1:3">
      <c r="A652" s="396">
        <v>42187</v>
      </c>
      <c r="B652" s="395">
        <v>0.78220000000000001</v>
      </c>
      <c r="C652" s="395">
        <v>0.86219999999999997</v>
      </c>
    </row>
    <row r="653" spans="1:3">
      <c r="A653" s="396">
        <v>42188</v>
      </c>
      <c r="B653" s="395">
        <v>0.74019999999999997</v>
      </c>
      <c r="C653" s="395">
        <v>0.82020000000000004</v>
      </c>
    </row>
    <row r="654" spans="1:3">
      <c r="A654" s="396">
        <v>42191</v>
      </c>
      <c r="B654" s="395">
        <v>0.70099999999999996</v>
      </c>
      <c r="C654" s="395">
        <v>0.78100000000000003</v>
      </c>
    </row>
    <row r="655" spans="1:3">
      <c r="A655" s="396">
        <v>42192</v>
      </c>
      <c r="B655" s="395">
        <v>0.64770000000000005</v>
      </c>
      <c r="C655" s="395">
        <v>0.72770000000000001</v>
      </c>
    </row>
    <row r="656" spans="1:3">
      <c r="A656" s="396">
        <v>42193</v>
      </c>
      <c r="B656" s="395">
        <v>0.62450000000000006</v>
      </c>
      <c r="C656" s="395">
        <v>0.70450000000000002</v>
      </c>
    </row>
    <row r="657" spans="1:3">
      <c r="A657" s="396">
        <v>42194</v>
      </c>
      <c r="B657" s="395">
        <v>0.65510000000000002</v>
      </c>
      <c r="C657" s="395">
        <v>0.73509999999999998</v>
      </c>
    </row>
    <row r="658" spans="1:3">
      <c r="A658" s="396">
        <v>42195</v>
      </c>
      <c r="B658" s="395">
        <v>0.69079999999999997</v>
      </c>
      <c r="C658" s="395">
        <v>0.77080000000000004</v>
      </c>
    </row>
    <row r="659" spans="1:3">
      <c r="A659" s="396">
        <v>42198</v>
      </c>
      <c r="B659" s="395">
        <v>0.75460000000000005</v>
      </c>
      <c r="C659" s="395">
        <v>0.83460000000000001</v>
      </c>
    </row>
    <row r="660" spans="1:3">
      <c r="A660" s="396">
        <v>42199</v>
      </c>
      <c r="B660" s="395">
        <v>0.76690000000000003</v>
      </c>
      <c r="C660" s="395">
        <v>0.84689999999999999</v>
      </c>
    </row>
    <row r="661" spans="1:3">
      <c r="A661" s="396">
        <v>42200</v>
      </c>
      <c r="B661" s="395">
        <v>0.71160000000000001</v>
      </c>
      <c r="C661" s="395">
        <v>0.79159999999999997</v>
      </c>
    </row>
    <row r="662" spans="1:3">
      <c r="A662" s="396">
        <v>42201</v>
      </c>
      <c r="B662" s="395">
        <v>0.71189999999999998</v>
      </c>
      <c r="C662" s="395">
        <v>0.79190000000000005</v>
      </c>
    </row>
    <row r="663" spans="1:3">
      <c r="A663" s="396">
        <v>42202</v>
      </c>
      <c r="B663" s="395">
        <v>0.76319999999999999</v>
      </c>
      <c r="C663" s="395">
        <v>0.84319999999999995</v>
      </c>
    </row>
    <row r="664" spans="1:3">
      <c r="A664" s="396">
        <v>42205</v>
      </c>
      <c r="B664" s="395">
        <v>0.79430000000000001</v>
      </c>
      <c r="C664" s="395">
        <v>0.87429999999999997</v>
      </c>
    </row>
    <row r="665" spans="1:3">
      <c r="A665" s="396">
        <v>42206</v>
      </c>
      <c r="B665" s="395">
        <v>0.81279999999999997</v>
      </c>
      <c r="C665" s="395">
        <v>0.89280000000000004</v>
      </c>
    </row>
    <row r="666" spans="1:3">
      <c r="A666" s="396">
        <v>42207</v>
      </c>
      <c r="B666" s="395">
        <v>0.82640000000000002</v>
      </c>
      <c r="C666" s="395">
        <v>0.90639999999999998</v>
      </c>
    </row>
    <row r="667" spans="1:3">
      <c r="A667" s="396">
        <v>42208</v>
      </c>
      <c r="B667" s="395">
        <v>0.85229999999999995</v>
      </c>
      <c r="C667" s="395">
        <v>0.93230000000000002</v>
      </c>
    </row>
    <row r="668" spans="1:3">
      <c r="A668" s="396">
        <v>42209</v>
      </c>
      <c r="B668" s="395">
        <v>0.8589</v>
      </c>
      <c r="C668" s="395">
        <v>0.93889999999999996</v>
      </c>
    </row>
    <row r="669" spans="1:3">
      <c r="A669" s="396">
        <v>42212</v>
      </c>
      <c r="B669" s="395">
        <v>0.79259999999999997</v>
      </c>
      <c r="C669" s="395">
        <v>0.87260000000000004</v>
      </c>
    </row>
    <row r="670" spans="1:3">
      <c r="A670" s="396">
        <v>42213</v>
      </c>
      <c r="B670" s="395">
        <v>0.75139999999999996</v>
      </c>
      <c r="C670" s="395">
        <v>0.83140000000000003</v>
      </c>
    </row>
    <row r="671" spans="1:3">
      <c r="A671" s="396">
        <v>42214</v>
      </c>
      <c r="B671" s="395">
        <v>0.78769999999999996</v>
      </c>
      <c r="C671" s="395">
        <v>0.86770000000000003</v>
      </c>
    </row>
    <row r="672" spans="1:3">
      <c r="A672" s="396">
        <v>42215</v>
      </c>
      <c r="B672" s="395">
        <v>0.75280000000000002</v>
      </c>
      <c r="C672" s="395">
        <v>0.83279999999999998</v>
      </c>
    </row>
    <row r="673" spans="1:3">
      <c r="A673" s="396">
        <v>42216</v>
      </c>
      <c r="B673" s="395">
        <v>0.73219999999999996</v>
      </c>
      <c r="C673" s="395">
        <v>0.81220000000000003</v>
      </c>
    </row>
    <row r="674" spans="1:3">
      <c r="A674" s="396">
        <v>42219</v>
      </c>
      <c r="B674" s="395">
        <v>0.6835</v>
      </c>
      <c r="C674" s="395">
        <v>0.76349999999999996</v>
      </c>
    </row>
    <row r="675" spans="1:3">
      <c r="A675" s="396">
        <v>42220</v>
      </c>
      <c r="B675" s="395">
        <v>0.72509999999999997</v>
      </c>
      <c r="C675" s="395">
        <v>0.80510000000000004</v>
      </c>
    </row>
    <row r="676" spans="1:3">
      <c r="A676" s="396">
        <v>42221</v>
      </c>
      <c r="B676" s="395">
        <v>0.71870000000000001</v>
      </c>
      <c r="C676" s="395">
        <v>0.79869999999999997</v>
      </c>
    </row>
    <row r="677" spans="1:3">
      <c r="A677" s="396">
        <v>42222</v>
      </c>
      <c r="B677" s="395">
        <v>0.71860000000000002</v>
      </c>
      <c r="C677" s="395">
        <v>0.79859999999999998</v>
      </c>
    </row>
    <row r="678" spans="1:3">
      <c r="A678" s="396">
        <v>42223</v>
      </c>
      <c r="B678" s="395">
        <v>0.74939999999999996</v>
      </c>
      <c r="C678" s="395">
        <v>0.82940000000000003</v>
      </c>
    </row>
    <row r="679" spans="1:3">
      <c r="A679" s="396">
        <v>42226</v>
      </c>
      <c r="B679" s="395">
        <v>0.79549999999999998</v>
      </c>
      <c r="C679" s="395">
        <v>0.87549999999999994</v>
      </c>
    </row>
    <row r="680" spans="1:3">
      <c r="A680" s="396">
        <v>42227</v>
      </c>
      <c r="B680" s="395">
        <v>0.80300000000000005</v>
      </c>
      <c r="C680" s="395">
        <v>0.88300000000000001</v>
      </c>
    </row>
    <row r="681" spans="1:3">
      <c r="A681" s="396">
        <v>42228</v>
      </c>
      <c r="B681" s="395">
        <v>0.78149999999999997</v>
      </c>
      <c r="C681" s="395">
        <v>0.86150000000000004</v>
      </c>
    </row>
    <row r="682" spans="1:3">
      <c r="A682" s="396">
        <v>42229</v>
      </c>
      <c r="B682" s="395">
        <v>0.80569999999999997</v>
      </c>
      <c r="C682" s="395">
        <v>0.88570000000000004</v>
      </c>
    </row>
    <row r="683" spans="1:3">
      <c r="A683" s="396">
        <v>42230</v>
      </c>
      <c r="B683" s="395">
        <v>0.80189999999999995</v>
      </c>
      <c r="C683" s="395">
        <v>0.88190000000000002</v>
      </c>
    </row>
    <row r="684" spans="1:3">
      <c r="A684" s="396">
        <v>42233</v>
      </c>
      <c r="B684" s="395">
        <v>0.81</v>
      </c>
      <c r="C684" s="395">
        <v>0.89</v>
      </c>
    </row>
    <row r="685" spans="1:3">
      <c r="A685" s="396">
        <v>42234</v>
      </c>
      <c r="B685" s="395">
        <v>0.74509999999999998</v>
      </c>
      <c r="C685" s="395">
        <v>0.82509999999999994</v>
      </c>
    </row>
    <row r="686" spans="1:3">
      <c r="A686" s="396">
        <v>42235</v>
      </c>
      <c r="B686" s="395">
        <v>0.76129999999999998</v>
      </c>
      <c r="C686" s="395">
        <v>0.84130000000000005</v>
      </c>
    </row>
    <row r="687" spans="1:3">
      <c r="A687" s="396">
        <v>42236</v>
      </c>
      <c r="B687" s="395">
        <v>0.73960000000000004</v>
      </c>
      <c r="C687" s="395">
        <v>0.8196</v>
      </c>
    </row>
    <row r="688" spans="1:3">
      <c r="A688" s="396">
        <v>42237</v>
      </c>
      <c r="B688" s="395">
        <v>0.68920000000000003</v>
      </c>
      <c r="C688" s="395">
        <v>0.76919999999999999</v>
      </c>
    </row>
    <row r="689" spans="1:3">
      <c r="A689" s="396">
        <v>42240</v>
      </c>
      <c r="B689" s="395">
        <v>0.62690000000000001</v>
      </c>
      <c r="C689" s="395">
        <v>0.70689999999999997</v>
      </c>
    </row>
    <row r="690" spans="1:3">
      <c r="A690" s="396">
        <v>42241</v>
      </c>
      <c r="B690" s="395">
        <v>0.57579999999999998</v>
      </c>
      <c r="C690" s="395">
        <v>0.65580000000000005</v>
      </c>
    </row>
    <row r="691" spans="1:3">
      <c r="A691" s="396">
        <v>42242</v>
      </c>
      <c r="B691" s="395">
        <v>0.55000000000000004</v>
      </c>
      <c r="C691" s="395">
        <v>0.63</v>
      </c>
    </row>
    <row r="692" spans="1:3">
      <c r="A692" s="396">
        <v>42243</v>
      </c>
      <c r="B692" s="395">
        <v>0.57010000000000005</v>
      </c>
      <c r="C692" s="395">
        <v>0.65010000000000001</v>
      </c>
    </row>
    <row r="693" spans="1:3">
      <c r="A693" s="396">
        <v>42244</v>
      </c>
      <c r="B693" s="395">
        <v>0.60809999999999997</v>
      </c>
      <c r="C693" s="395">
        <v>0.68810000000000004</v>
      </c>
    </row>
    <row r="694" spans="1:3">
      <c r="A694" s="396">
        <v>42247</v>
      </c>
      <c r="B694" s="395">
        <v>0.58120000000000005</v>
      </c>
      <c r="C694" s="395">
        <v>0.66120000000000001</v>
      </c>
    </row>
    <row r="695" spans="1:3">
      <c r="A695" s="396">
        <v>42248</v>
      </c>
      <c r="B695" s="395">
        <v>0.53990000000000005</v>
      </c>
      <c r="C695" s="395">
        <v>0.61990000000000001</v>
      </c>
    </row>
    <row r="696" spans="1:3">
      <c r="A696" s="396">
        <v>42249</v>
      </c>
      <c r="B696" s="395">
        <v>0.52829999999999999</v>
      </c>
      <c r="C696" s="395">
        <v>0.60829999999999995</v>
      </c>
    </row>
    <row r="697" spans="1:3">
      <c r="A697" s="396">
        <v>42254</v>
      </c>
      <c r="B697" s="395">
        <v>0.53969999999999996</v>
      </c>
      <c r="C697" s="395">
        <v>0.61970000000000003</v>
      </c>
    </row>
    <row r="698" spans="1:3">
      <c r="A698" s="396">
        <v>42255</v>
      </c>
      <c r="B698" s="395">
        <v>0.5726</v>
      </c>
      <c r="C698" s="395">
        <v>0.65259999999999996</v>
      </c>
    </row>
    <row r="699" spans="1:3">
      <c r="A699" s="396">
        <v>42256</v>
      </c>
      <c r="B699" s="395">
        <v>0.60189999999999999</v>
      </c>
      <c r="C699" s="395">
        <v>0.68189999999999995</v>
      </c>
    </row>
    <row r="700" spans="1:3">
      <c r="A700" s="396">
        <v>42257</v>
      </c>
      <c r="B700" s="395">
        <v>0.5877</v>
      </c>
      <c r="C700" s="395">
        <v>0.66769999999999996</v>
      </c>
    </row>
    <row r="701" spans="1:3">
      <c r="A701" s="396">
        <v>42258</v>
      </c>
      <c r="B701" s="395">
        <v>0.60009999999999997</v>
      </c>
      <c r="C701" s="395">
        <v>0.68010000000000004</v>
      </c>
    </row>
    <row r="702" spans="1:3">
      <c r="A702" s="396">
        <v>42261</v>
      </c>
      <c r="B702" s="395">
        <v>0.55449999999999999</v>
      </c>
      <c r="C702" s="395">
        <v>0.63449999999999995</v>
      </c>
    </row>
    <row r="703" spans="1:3">
      <c r="A703" s="396">
        <v>42262</v>
      </c>
      <c r="B703" s="395">
        <v>0.52200000000000002</v>
      </c>
      <c r="C703" s="395">
        <v>0.60199999999999998</v>
      </c>
    </row>
    <row r="704" spans="1:3">
      <c r="A704" s="396">
        <v>42263</v>
      </c>
      <c r="B704" s="395">
        <v>0.55789999999999995</v>
      </c>
      <c r="C704" s="395">
        <v>0.63790000000000002</v>
      </c>
    </row>
    <row r="705" spans="1:3">
      <c r="A705" s="396">
        <v>42264</v>
      </c>
      <c r="B705" s="395">
        <v>0.56020000000000003</v>
      </c>
      <c r="C705" s="395">
        <v>0.64019999999999999</v>
      </c>
    </row>
    <row r="706" spans="1:3">
      <c r="A706" s="396">
        <v>42265</v>
      </c>
      <c r="B706" s="395">
        <v>0.5746</v>
      </c>
      <c r="C706" s="395">
        <v>0.65459999999999996</v>
      </c>
    </row>
    <row r="707" spans="1:3">
      <c r="A707" s="396">
        <v>42268</v>
      </c>
      <c r="B707" s="395">
        <v>0.60199999999999998</v>
      </c>
      <c r="C707" s="395">
        <v>0.68200000000000005</v>
      </c>
    </row>
    <row r="708" spans="1:3">
      <c r="A708" s="396">
        <v>42269</v>
      </c>
      <c r="B708" s="395">
        <v>0.60619999999999996</v>
      </c>
      <c r="C708" s="395">
        <v>0.68620000000000003</v>
      </c>
    </row>
    <row r="709" spans="1:3">
      <c r="A709" s="396">
        <v>42270</v>
      </c>
      <c r="B709" s="395">
        <v>0.60809999999999997</v>
      </c>
      <c r="C709" s="395">
        <v>0.68810000000000004</v>
      </c>
    </row>
    <row r="710" spans="1:3">
      <c r="A710" s="396">
        <v>42271</v>
      </c>
      <c r="B710" s="395">
        <v>0.61329999999999996</v>
      </c>
      <c r="C710" s="395">
        <v>0.69330000000000003</v>
      </c>
    </row>
    <row r="711" spans="1:3">
      <c r="A711" s="396">
        <v>42272</v>
      </c>
      <c r="B711" s="395">
        <v>0.60680000000000001</v>
      </c>
      <c r="C711" s="395">
        <v>0.68679999999999997</v>
      </c>
    </row>
    <row r="712" spans="1:3">
      <c r="A712" s="396">
        <v>42275</v>
      </c>
      <c r="B712" s="395">
        <v>0.62619999999999998</v>
      </c>
      <c r="C712" s="395">
        <v>0.70620000000000005</v>
      </c>
    </row>
    <row r="713" spans="1:3">
      <c r="A713" s="396">
        <v>42276</v>
      </c>
      <c r="B713" s="395">
        <v>0.61560000000000004</v>
      </c>
      <c r="C713" s="395">
        <v>0.6956</v>
      </c>
    </row>
    <row r="714" spans="1:3">
      <c r="A714" s="396">
        <v>42277</v>
      </c>
      <c r="B714" s="395">
        <v>0.61629999999999996</v>
      </c>
      <c r="C714" s="395">
        <v>0.69630000000000003</v>
      </c>
    </row>
    <row r="715" spans="1:3">
      <c r="A715" s="396">
        <v>42285</v>
      </c>
      <c r="B715" s="395">
        <v>0.64549999999999996</v>
      </c>
      <c r="C715" s="395">
        <v>0.72550000000000003</v>
      </c>
    </row>
    <row r="716" spans="1:3">
      <c r="A716" s="396">
        <v>42286</v>
      </c>
      <c r="B716" s="395">
        <v>0.65620000000000001</v>
      </c>
      <c r="C716" s="395">
        <v>0.73619999999999997</v>
      </c>
    </row>
    <row r="717" spans="1:3">
      <c r="A717" s="396">
        <v>42289</v>
      </c>
      <c r="B717" s="395">
        <v>0.69120000000000004</v>
      </c>
      <c r="C717" s="395">
        <v>0.7712</v>
      </c>
    </row>
    <row r="718" spans="1:3">
      <c r="A718" s="396">
        <v>42290</v>
      </c>
      <c r="B718" s="395">
        <v>0.70720000000000005</v>
      </c>
      <c r="C718" s="395">
        <v>0.78720000000000001</v>
      </c>
    </row>
    <row r="719" spans="1:3">
      <c r="A719" s="396">
        <v>42291</v>
      </c>
      <c r="B719" s="395">
        <v>0.69010000000000005</v>
      </c>
      <c r="C719" s="395">
        <v>0.77010000000000001</v>
      </c>
    </row>
    <row r="720" spans="1:3">
      <c r="A720" s="396">
        <v>42292</v>
      </c>
      <c r="B720" s="395">
        <v>0.71879999999999999</v>
      </c>
      <c r="C720" s="395">
        <v>0.79879999999999995</v>
      </c>
    </row>
    <row r="721" spans="1:3">
      <c r="A721" s="396">
        <v>42293</v>
      </c>
      <c r="B721" s="395">
        <v>0.73550000000000004</v>
      </c>
      <c r="C721" s="395">
        <v>0.8155</v>
      </c>
    </row>
    <row r="722" spans="1:3">
      <c r="A722" s="396">
        <v>42296</v>
      </c>
      <c r="B722" s="395">
        <v>0.73070000000000002</v>
      </c>
      <c r="C722" s="395">
        <v>0.81069999999999998</v>
      </c>
    </row>
    <row r="723" spans="1:3">
      <c r="A723" s="396">
        <v>42297</v>
      </c>
      <c r="B723" s="395">
        <v>0.74729999999999996</v>
      </c>
      <c r="C723" s="395">
        <v>0.82730000000000004</v>
      </c>
    </row>
    <row r="724" spans="1:3">
      <c r="A724" s="396">
        <v>42298</v>
      </c>
      <c r="B724" s="395">
        <v>0.69510000000000005</v>
      </c>
      <c r="C724" s="395">
        <v>0.77510000000000001</v>
      </c>
    </row>
    <row r="725" spans="1:3">
      <c r="A725" s="396">
        <v>42299</v>
      </c>
      <c r="B725" s="395">
        <v>0.72199999999999998</v>
      </c>
      <c r="C725" s="395">
        <v>0.80200000000000005</v>
      </c>
    </row>
    <row r="726" spans="1:3">
      <c r="A726" s="396">
        <v>42300</v>
      </c>
      <c r="B726" s="395">
        <v>0.74939999999999996</v>
      </c>
      <c r="C726" s="395">
        <v>0.82940000000000003</v>
      </c>
    </row>
    <row r="727" spans="1:3">
      <c r="A727" s="396">
        <v>42303</v>
      </c>
      <c r="B727" s="395">
        <v>0.75960000000000005</v>
      </c>
      <c r="C727" s="395">
        <v>0.83960000000000001</v>
      </c>
    </row>
    <row r="728" spans="1:3">
      <c r="A728" s="396">
        <v>42304</v>
      </c>
      <c r="B728" s="395">
        <v>0.76900000000000002</v>
      </c>
      <c r="C728" s="395">
        <v>0.84899999999999998</v>
      </c>
    </row>
    <row r="729" spans="1:3">
      <c r="A729" s="396">
        <v>42305</v>
      </c>
      <c r="B729" s="395">
        <v>0.74760000000000004</v>
      </c>
      <c r="C729" s="395">
        <v>0.8276</v>
      </c>
    </row>
    <row r="730" spans="1:3">
      <c r="A730" s="396">
        <v>42306</v>
      </c>
      <c r="B730" s="395">
        <v>0.7641</v>
      </c>
      <c r="C730" s="395">
        <v>0.84409999999999996</v>
      </c>
    </row>
    <row r="731" spans="1:3">
      <c r="A731" s="396">
        <v>42307</v>
      </c>
      <c r="B731" s="395">
        <v>0.77270000000000005</v>
      </c>
      <c r="C731" s="395">
        <v>0.85270000000000001</v>
      </c>
    </row>
    <row r="732" spans="1:3">
      <c r="A732" s="396">
        <v>42310</v>
      </c>
      <c r="B732" s="395">
        <v>0.7581</v>
      </c>
      <c r="C732" s="395">
        <v>0.83809999999999996</v>
      </c>
    </row>
    <row r="733" spans="1:3">
      <c r="A733" s="396">
        <v>42311</v>
      </c>
      <c r="B733" s="395">
        <v>0.75890000000000002</v>
      </c>
      <c r="C733" s="395">
        <v>0.83889999999999998</v>
      </c>
    </row>
    <row r="734" spans="1:3">
      <c r="A734" s="396">
        <v>42312</v>
      </c>
      <c r="B734" s="395">
        <v>0.79369999999999996</v>
      </c>
      <c r="C734" s="395">
        <v>0.87370000000000003</v>
      </c>
    </row>
    <row r="735" spans="1:3">
      <c r="A735" s="396">
        <v>42313</v>
      </c>
      <c r="B735" s="395">
        <v>0.78490000000000004</v>
      </c>
      <c r="C735" s="395">
        <v>0.8649</v>
      </c>
    </row>
    <row r="736" spans="1:3">
      <c r="A736" s="396">
        <v>42314</v>
      </c>
      <c r="B736" s="395">
        <v>0.81379999999999997</v>
      </c>
      <c r="C736" s="395">
        <v>0.89380000000000004</v>
      </c>
    </row>
    <row r="737" spans="1:3">
      <c r="A737" s="396">
        <v>42317</v>
      </c>
      <c r="B737" s="395">
        <v>0.83589999999999998</v>
      </c>
      <c r="C737" s="395">
        <v>0.91590000000000005</v>
      </c>
    </row>
    <row r="738" spans="1:3">
      <c r="A738" s="396">
        <v>42318</v>
      </c>
      <c r="B738" s="395">
        <v>0.83709999999999996</v>
      </c>
      <c r="C738" s="395">
        <v>0.91710000000000003</v>
      </c>
    </row>
    <row r="739" spans="1:3">
      <c r="A739" s="396">
        <v>42319</v>
      </c>
      <c r="B739" s="395">
        <v>0.8508</v>
      </c>
      <c r="C739" s="395">
        <v>0.93079999999999996</v>
      </c>
    </row>
    <row r="740" spans="1:3">
      <c r="A740" s="396">
        <v>42320</v>
      </c>
      <c r="B740" s="395">
        <v>0.84760000000000002</v>
      </c>
      <c r="C740" s="395">
        <v>0.92759999999999998</v>
      </c>
    </row>
    <row r="741" spans="1:3">
      <c r="A741" s="396">
        <v>42321</v>
      </c>
      <c r="B741" s="395">
        <v>0.83289999999999997</v>
      </c>
      <c r="C741" s="395">
        <v>0.91290000000000004</v>
      </c>
    </row>
    <row r="742" spans="1:3">
      <c r="A742" s="396">
        <v>42324</v>
      </c>
      <c r="B742" s="395">
        <v>0.84989999999999999</v>
      </c>
      <c r="C742" s="395">
        <v>0.92989999999999995</v>
      </c>
    </row>
    <row r="743" spans="1:3">
      <c r="A743" s="396">
        <v>42325</v>
      </c>
      <c r="B743" s="395">
        <v>0.84050000000000002</v>
      </c>
      <c r="C743" s="395">
        <v>0.92049999999999998</v>
      </c>
    </row>
    <row r="744" spans="1:3">
      <c r="A744" s="396">
        <v>42326</v>
      </c>
      <c r="B744" s="395">
        <v>0.82399999999999995</v>
      </c>
      <c r="C744" s="395">
        <v>0.90400000000000003</v>
      </c>
    </row>
    <row r="745" spans="1:3">
      <c r="A745" s="396">
        <v>42327</v>
      </c>
      <c r="B745" s="395">
        <v>0.85709999999999997</v>
      </c>
      <c r="C745" s="395">
        <v>0.93710000000000004</v>
      </c>
    </row>
    <row r="746" spans="1:3">
      <c r="A746" s="396">
        <v>42328</v>
      </c>
      <c r="B746" s="395">
        <v>0.87539999999999996</v>
      </c>
      <c r="C746" s="395">
        <v>0.95540000000000003</v>
      </c>
    </row>
    <row r="747" spans="1:3">
      <c r="A747" s="396">
        <v>42331</v>
      </c>
      <c r="B747" s="395">
        <v>0.86109999999999998</v>
      </c>
      <c r="C747" s="395">
        <v>0.94110000000000005</v>
      </c>
    </row>
    <row r="748" spans="1:3">
      <c r="A748" s="396">
        <v>42332</v>
      </c>
      <c r="B748" s="395">
        <v>0.87370000000000003</v>
      </c>
      <c r="C748" s="395">
        <v>0.95369999999999999</v>
      </c>
    </row>
    <row r="749" spans="1:3">
      <c r="A749" s="396">
        <v>42333</v>
      </c>
      <c r="B749" s="395">
        <v>0.90139999999999998</v>
      </c>
      <c r="C749" s="395">
        <v>0.98140000000000005</v>
      </c>
    </row>
    <row r="750" spans="1:3">
      <c r="A750" s="396">
        <v>42334</v>
      </c>
      <c r="B750" s="395">
        <v>0.8992</v>
      </c>
      <c r="C750" s="395">
        <v>0.97919999999999996</v>
      </c>
    </row>
    <row r="751" spans="1:3">
      <c r="A751" s="396">
        <v>42335</v>
      </c>
      <c r="B751" s="395">
        <v>0.84599999999999997</v>
      </c>
      <c r="C751" s="395">
        <v>0.92600000000000005</v>
      </c>
    </row>
    <row r="752" spans="1:3">
      <c r="A752" s="396">
        <v>42338</v>
      </c>
      <c r="B752" s="395">
        <v>0.85260000000000002</v>
      </c>
      <c r="C752" s="395">
        <v>0.93259999999999998</v>
      </c>
    </row>
    <row r="753" spans="1:3">
      <c r="A753" s="396">
        <v>42339</v>
      </c>
      <c r="B753" s="395">
        <v>0.83579999999999999</v>
      </c>
      <c r="C753" s="395">
        <v>0.91579999999999995</v>
      </c>
    </row>
    <row r="754" spans="1:3">
      <c r="A754" s="396">
        <v>42340</v>
      </c>
      <c r="B754" s="395">
        <v>0.83120000000000005</v>
      </c>
      <c r="C754" s="395">
        <v>0.91120000000000001</v>
      </c>
    </row>
    <row r="755" spans="1:3">
      <c r="A755" s="396">
        <v>42341</v>
      </c>
      <c r="B755" s="395">
        <v>0.85050000000000003</v>
      </c>
      <c r="C755" s="395">
        <v>0.93049999999999999</v>
      </c>
    </row>
    <row r="756" spans="1:3">
      <c r="A756" s="396">
        <v>42342</v>
      </c>
      <c r="B756" s="395">
        <v>0.84989999999999999</v>
      </c>
      <c r="C756" s="395">
        <v>0.92989999999999995</v>
      </c>
    </row>
    <row r="757" spans="1:3">
      <c r="A757" s="396">
        <v>42345</v>
      </c>
      <c r="B757" s="395">
        <v>0.85619999999999996</v>
      </c>
      <c r="C757" s="395">
        <v>0.93620000000000003</v>
      </c>
    </row>
    <row r="758" spans="1:3">
      <c r="A758" s="396">
        <v>42346</v>
      </c>
      <c r="B758" s="395">
        <v>0.84299999999999997</v>
      </c>
      <c r="C758" s="395">
        <v>0.92300000000000004</v>
      </c>
    </row>
    <row r="759" spans="1:3">
      <c r="A759" s="396">
        <v>42347</v>
      </c>
      <c r="B759" s="395">
        <v>0.8548</v>
      </c>
      <c r="C759" s="395">
        <v>0.93479999999999996</v>
      </c>
    </row>
    <row r="760" spans="1:3">
      <c r="A760" s="396">
        <v>42348</v>
      </c>
      <c r="B760" s="395">
        <v>0.84889999999999999</v>
      </c>
      <c r="C760" s="395">
        <v>0.92889999999999995</v>
      </c>
    </row>
    <row r="761" spans="1:3">
      <c r="A761" s="396">
        <v>42349</v>
      </c>
      <c r="B761" s="395">
        <v>0.84840000000000004</v>
      </c>
      <c r="C761" s="395">
        <v>0.9284</v>
      </c>
    </row>
    <row r="762" spans="1:3">
      <c r="A762" s="396">
        <v>42352</v>
      </c>
      <c r="B762" s="395">
        <v>0.85980000000000001</v>
      </c>
      <c r="C762" s="395">
        <v>0.93979999999999997</v>
      </c>
    </row>
    <row r="763" spans="1:3">
      <c r="A763" s="396">
        <v>42353</v>
      </c>
      <c r="B763" s="395">
        <v>0.87470000000000003</v>
      </c>
      <c r="C763" s="395">
        <v>0.95469999999999999</v>
      </c>
    </row>
    <row r="764" spans="1:3">
      <c r="A764" s="396">
        <v>42354</v>
      </c>
      <c r="B764" s="395">
        <v>0.873</v>
      </c>
      <c r="C764" s="395">
        <v>0.95299999999999996</v>
      </c>
    </row>
    <row r="765" spans="1:3">
      <c r="A765" s="396">
        <v>42355</v>
      </c>
      <c r="B765" s="395">
        <v>0.89910000000000001</v>
      </c>
      <c r="C765" s="395">
        <v>0.97909999999999997</v>
      </c>
    </row>
    <row r="766" spans="1:3">
      <c r="A766" s="396">
        <v>42356</v>
      </c>
      <c r="B766" s="395">
        <v>0.89149999999999996</v>
      </c>
      <c r="C766" s="395">
        <v>0.97150000000000003</v>
      </c>
    </row>
    <row r="767" spans="1:3">
      <c r="A767" s="396">
        <v>42359</v>
      </c>
      <c r="B767" s="395">
        <v>0.89629999999999999</v>
      </c>
      <c r="C767" s="395">
        <v>0.97629999999999995</v>
      </c>
    </row>
    <row r="768" spans="1:3">
      <c r="A768" s="396">
        <v>42360</v>
      </c>
      <c r="B768" s="395">
        <v>0.90149999999999997</v>
      </c>
      <c r="C768" s="395">
        <v>0.98150000000000004</v>
      </c>
    </row>
    <row r="769" spans="1:3">
      <c r="A769" s="396">
        <v>42361</v>
      </c>
      <c r="B769" s="395">
        <v>0.88590000000000002</v>
      </c>
      <c r="C769" s="395">
        <v>0.96589999999999998</v>
      </c>
    </row>
    <row r="770" spans="1:3">
      <c r="A770" s="396">
        <v>42362</v>
      </c>
      <c r="B770" s="395">
        <v>0.87780000000000002</v>
      </c>
      <c r="C770" s="395">
        <v>0.95779999999999998</v>
      </c>
    </row>
    <row r="771" spans="1:3">
      <c r="A771" s="396">
        <v>42363</v>
      </c>
      <c r="B771" s="395">
        <v>0.88919999999999999</v>
      </c>
      <c r="C771" s="395">
        <v>0.96919999999999995</v>
      </c>
    </row>
    <row r="772" spans="1:3">
      <c r="A772" s="396">
        <v>42366</v>
      </c>
      <c r="B772" s="395">
        <v>0.87309999999999999</v>
      </c>
      <c r="C772" s="395">
        <v>0.95309999999999995</v>
      </c>
    </row>
    <row r="773" spans="1:3">
      <c r="A773" s="396">
        <v>42367</v>
      </c>
      <c r="B773" s="395">
        <v>0.87239999999999995</v>
      </c>
      <c r="C773" s="395">
        <v>0.95240000000000002</v>
      </c>
    </row>
    <row r="774" spans="1:3">
      <c r="A774" s="396">
        <v>42368</v>
      </c>
      <c r="B774" s="395">
        <v>0.88419999999999999</v>
      </c>
      <c r="C774" s="395">
        <v>0.96419999999999995</v>
      </c>
    </row>
    <row r="775" spans="1:3">
      <c r="A775" s="396">
        <v>42369</v>
      </c>
      <c r="B775" s="395">
        <v>0.86409999999999998</v>
      </c>
      <c r="C775" s="395">
        <v>0.94410000000000005</v>
      </c>
    </row>
    <row r="776" spans="1:3">
      <c r="A776" s="396">
        <v>42373</v>
      </c>
      <c r="B776" s="395">
        <v>0.79339999999999999</v>
      </c>
      <c r="C776" s="395">
        <v>0.87339999999999995</v>
      </c>
    </row>
    <row r="777" spans="1:3">
      <c r="A777" s="396">
        <v>42374</v>
      </c>
      <c r="B777" s="395">
        <v>0.77700000000000002</v>
      </c>
      <c r="C777" s="395">
        <v>0.85699999999999998</v>
      </c>
    </row>
    <row r="778" spans="1:3">
      <c r="A778" s="396">
        <v>42375</v>
      </c>
      <c r="B778" s="395">
        <v>0.79459999999999997</v>
      </c>
      <c r="C778" s="395">
        <v>0.87460000000000004</v>
      </c>
    </row>
    <row r="779" spans="1:3">
      <c r="A779" s="396">
        <v>42376</v>
      </c>
      <c r="B779" s="395">
        <v>0.74390000000000001</v>
      </c>
      <c r="C779" s="395">
        <v>0.82389999999999997</v>
      </c>
    </row>
    <row r="780" spans="1:3">
      <c r="A780" s="396">
        <v>42377</v>
      </c>
      <c r="B780" s="395">
        <v>0.74070000000000003</v>
      </c>
      <c r="C780" s="395">
        <v>0.82069999999999999</v>
      </c>
    </row>
    <row r="781" spans="1:3">
      <c r="A781" s="396">
        <v>42380</v>
      </c>
      <c r="B781" s="395">
        <v>0.6956</v>
      </c>
      <c r="C781" s="395">
        <v>0.77559999999999996</v>
      </c>
    </row>
    <row r="782" spans="1:3">
      <c r="A782" s="396">
        <v>42381</v>
      </c>
      <c r="B782" s="395">
        <v>0.69740000000000002</v>
      </c>
      <c r="C782" s="395">
        <v>0.77739999999999998</v>
      </c>
    </row>
    <row r="783" spans="1:3">
      <c r="A783" s="396">
        <v>42382</v>
      </c>
      <c r="B783" s="395">
        <v>0.66679999999999995</v>
      </c>
      <c r="C783" s="395">
        <v>0.74680000000000002</v>
      </c>
    </row>
    <row r="784" spans="1:3">
      <c r="A784" s="396">
        <v>42383</v>
      </c>
      <c r="B784" s="395">
        <v>0.69320000000000004</v>
      </c>
      <c r="C784" s="395">
        <v>0.7732</v>
      </c>
    </row>
    <row r="785" spans="1:3">
      <c r="A785" s="396">
        <v>42384</v>
      </c>
      <c r="B785" s="395">
        <v>0.67390000000000005</v>
      </c>
      <c r="C785" s="395">
        <v>0.75390000000000001</v>
      </c>
    </row>
    <row r="786" spans="1:3">
      <c r="A786" s="396">
        <v>42387</v>
      </c>
      <c r="B786" s="395">
        <v>0.69089999999999996</v>
      </c>
      <c r="C786" s="395">
        <v>0.77090000000000003</v>
      </c>
    </row>
    <row r="787" spans="1:3">
      <c r="A787" s="396">
        <v>42388</v>
      </c>
      <c r="B787" s="395">
        <v>0.71899999999999997</v>
      </c>
      <c r="C787" s="395">
        <v>0.79900000000000004</v>
      </c>
    </row>
    <row r="788" spans="1:3">
      <c r="A788" s="396">
        <v>42389</v>
      </c>
      <c r="B788" s="395">
        <v>0.71440000000000003</v>
      </c>
      <c r="C788" s="395">
        <v>0.7944</v>
      </c>
    </row>
    <row r="789" spans="1:3">
      <c r="A789" s="396">
        <v>42390</v>
      </c>
      <c r="B789" s="395">
        <v>0.68110000000000004</v>
      </c>
      <c r="C789" s="395">
        <v>0.7611</v>
      </c>
    </row>
    <row r="790" spans="1:3">
      <c r="A790" s="396">
        <v>42391</v>
      </c>
      <c r="B790" s="395">
        <v>0.69530000000000003</v>
      </c>
      <c r="C790" s="395">
        <v>0.77529999999999999</v>
      </c>
    </row>
    <row r="791" spans="1:3">
      <c r="A791" s="396">
        <v>42394</v>
      </c>
      <c r="B791" s="395">
        <v>0.69779999999999998</v>
      </c>
      <c r="C791" s="395">
        <v>0.77780000000000005</v>
      </c>
    </row>
    <row r="792" spans="1:3">
      <c r="A792" s="396">
        <v>42395</v>
      </c>
      <c r="B792" s="395">
        <v>0.64539999999999997</v>
      </c>
      <c r="C792" s="395">
        <v>0.72540000000000004</v>
      </c>
    </row>
    <row r="793" spans="1:3">
      <c r="A793" s="396">
        <v>42396</v>
      </c>
      <c r="B793" s="395">
        <v>0.62129999999999996</v>
      </c>
      <c r="C793" s="395">
        <v>0.70130000000000003</v>
      </c>
    </row>
    <row r="794" spans="1:3">
      <c r="A794" s="396">
        <v>42397</v>
      </c>
      <c r="B794" s="395">
        <v>0.58709999999999996</v>
      </c>
      <c r="C794" s="395">
        <v>0.66710000000000003</v>
      </c>
    </row>
    <row r="795" spans="1:3">
      <c r="A795" s="396">
        <v>42398</v>
      </c>
      <c r="B795" s="395">
        <v>0.61099999999999999</v>
      </c>
      <c r="C795" s="395">
        <v>0.69099999999999995</v>
      </c>
    </row>
    <row r="796" spans="1:3">
      <c r="A796" s="396">
        <v>42401</v>
      </c>
      <c r="B796" s="395">
        <v>0.59860000000000002</v>
      </c>
      <c r="C796" s="395">
        <v>0.67859999999999998</v>
      </c>
    </row>
    <row r="797" spans="1:3">
      <c r="A797" s="396">
        <v>42402</v>
      </c>
      <c r="B797" s="395">
        <v>0.62450000000000006</v>
      </c>
      <c r="C797" s="395">
        <v>0.70450000000000002</v>
      </c>
    </row>
    <row r="798" spans="1:3">
      <c r="A798" s="396">
        <v>42403</v>
      </c>
      <c r="B798" s="395">
        <v>0.63219999999999998</v>
      </c>
      <c r="C798" s="395">
        <v>0.71220000000000006</v>
      </c>
    </row>
    <row r="799" spans="1:3">
      <c r="A799" s="396">
        <v>42404</v>
      </c>
      <c r="B799" s="395">
        <v>0.64980000000000004</v>
      </c>
      <c r="C799" s="395">
        <v>0.7298</v>
      </c>
    </row>
    <row r="800" spans="1:3">
      <c r="A800" s="396">
        <v>42405</v>
      </c>
      <c r="B800" s="395">
        <v>0.64129999999999998</v>
      </c>
      <c r="C800" s="395">
        <v>0.72130000000000005</v>
      </c>
    </row>
    <row r="801" spans="1:3">
      <c r="A801" s="396">
        <v>42415</v>
      </c>
      <c r="B801" s="395">
        <v>0.64359999999999995</v>
      </c>
      <c r="C801" s="395">
        <v>0.72360000000000002</v>
      </c>
    </row>
    <row r="802" spans="1:3">
      <c r="A802" s="396">
        <v>42416</v>
      </c>
      <c r="B802" s="395">
        <v>0.67710000000000004</v>
      </c>
      <c r="C802" s="395">
        <v>0.7571</v>
      </c>
    </row>
    <row r="803" spans="1:3">
      <c r="A803" s="396">
        <v>42417</v>
      </c>
      <c r="B803" s="395">
        <v>0.68979999999999997</v>
      </c>
      <c r="C803" s="395">
        <v>0.76980000000000004</v>
      </c>
    </row>
    <row r="804" spans="1:3">
      <c r="A804" s="396">
        <v>42418</v>
      </c>
      <c r="B804" s="395">
        <v>0.69040000000000001</v>
      </c>
      <c r="C804" s="395">
        <v>0.77039999999999997</v>
      </c>
    </row>
    <row r="805" spans="1:3">
      <c r="A805" s="396">
        <v>42419</v>
      </c>
      <c r="B805" s="395">
        <v>0.68820000000000003</v>
      </c>
      <c r="C805" s="395">
        <v>0.76819999999999999</v>
      </c>
    </row>
    <row r="806" spans="1:3">
      <c r="A806" s="396">
        <v>42422</v>
      </c>
      <c r="B806" s="395">
        <v>0.7036</v>
      </c>
      <c r="C806" s="395">
        <v>0.78359999999999996</v>
      </c>
    </row>
    <row r="807" spans="1:3">
      <c r="A807" s="396">
        <v>42423</v>
      </c>
      <c r="B807" s="395">
        <v>0.69769999999999999</v>
      </c>
      <c r="C807" s="395">
        <v>0.77769999999999995</v>
      </c>
    </row>
    <row r="808" spans="1:3">
      <c r="A808" s="396">
        <v>42424</v>
      </c>
      <c r="B808" s="395">
        <v>0.6915</v>
      </c>
      <c r="C808" s="395">
        <v>0.77149999999999996</v>
      </c>
    </row>
    <row r="809" spans="1:3">
      <c r="A809" s="396">
        <v>42425</v>
      </c>
      <c r="B809" s="395">
        <v>0.62919999999999998</v>
      </c>
      <c r="C809" s="395">
        <v>0.70920000000000005</v>
      </c>
    </row>
    <row r="810" spans="1:3">
      <c r="A810" s="396">
        <v>42426</v>
      </c>
      <c r="B810" s="395">
        <v>0.62009999999999998</v>
      </c>
      <c r="C810" s="395">
        <v>0.70009999999999994</v>
      </c>
    </row>
    <row r="811" spans="1:3">
      <c r="A811" s="396">
        <v>42429</v>
      </c>
      <c r="B811" s="395">
        <v>0.5736</v>
      </c>
      <c r="C811" s="395">
        <v>0.65359999999999996</v>
      </c>
    </row>
    <row r="812" spans="1:3">
      <c r="A812" s="396">
        <v>42430</v>
      </c>
      <c r="B812" s="395">
        <v>0.59409999999999996</v>
      </c>
      <c r="C812" s="395">
        <v>0.67410000000000003</v>
      </c>
    </row>
    <row r="813" spans="1:3">
      <c r="A813" s="396">
        <v>42431</v>
      </c>
      <c r="B813" s="395">
        <v>0.62460000000000004</v>
      </c>
      <c r="C813" s="395">
        <v>0.7046</v>
      </c>
    </row>
    <row r="814" spans="1:3">
      <c r="A814" s="396">
        <v>42432</v>
      </c>
      <c r="B814" s="395">
        <v>0.62549999999999994</v>
      </c>
      <c r="C814" s="395">
        <v>0.70550000000000002</v>
      </c>
    </row>
    <row r="815" spans="1:3">
      <c r="A815" s="396">
        <v>42433</v>
      </c>
      <c r="B815" s="395">
        <v>0.59130000000000005</v>
      </c>
      <c r="C815" s="395">
        <v>0.67130000000000001</v>
      </c>
    </row>
    <row r="816" spans="1:3">
      <c r="A816" s="396">
        <v>42436</v>
      </c>
      <c r="B816" s="395">
        <v>0.60460000000000003</v>
      </c>
      <c r="C816" s="395">
        <v>0.68459999999999999</v>
      </c>
    </row>
    <row r="817" spans="1:3">
      <c r="A817" s="396">
        <v>42437</v>
      </c>
      <c r="B817" s="395">
        <v>0.61509999999999998</v>
      </c>
      <c r="C817" s="395">
        <v>0.69510000000000005</v>
      </c>
    </row>
    <row r="818" spans="1:3">
      <c r="A818" s="396">
        <v>42438</v>
      </c>
      <c r="B818" s="395">
        <v>0.60129999999999995</v>
      </c>
      <c r="C818" s="395">
        <v>0.68130000000000002</v>
      </c>
    </row>
    <row r="819" spans="1:3">
      <c r="A819" s="396">
        <v>42439</v>
      </c>
      <c r="B819" s="395">
        <v>0.59060000000000001</v>
      </c>
      <c r="C819" s="395">
        <v>0.67059999999999997</v>
      </c>
    </row>
    <row r="820" spans="1:3">
      <c r="A820" s="396">
        <v>42440</v>
      </c>
      <c r="B820" s="395">
        <v>0.59279999999999999</v>
      </c>
      <c r="C820" s="395">
        <v>0.67279999999999995</v>
      </c>
    </row>
    <row r="821" spans="1:3">
      <c r="A821" s="396">
        <v>42443</v>
      </c>
      <c r="B821" s="395">
        <v>0.61829999999999996</v>
      </c>
      <c r="C821" s="395">
        <v>0.69830000000000003</v>
      </c>
    </row>
    <row r="822" spans="1:3">
      <c r="A822" s="396">
        <v>42444</v>
      </c>
      <c r="B822" s="395">
        <v>0.61399999999999999</v>
      </c>
      <c r="C822" s="395">
        <v>0.69399999999999995</v>
      </c>
    </row>
    <row r="823" spans="1:3">
      <c r="A823" s="396">
        <v>42445</v>
      </c>
      <c r="B823" s="395">
        <v>0.60860000000000003</v>
      </c>
      <c r="C823" s="395">
        <v>0.68859999999999999</v>
      </c>
    </row>
    <row r="824" spans="1:3">
      <c r="A824" s="396">
        <v>42446</v>
      </c>
      <c r="B824" s="395">
        <v>0.63329999999999997</v>
      </c>
      <c r="C824" s="395">
        <v>0.71330000000000005</v>
      </c>
    </row>
    <row r="825" spans="1:3">
      <c r="A825" s="396">
        <v>42447</v>
      </c>
      <c r="B825" s="395">
        <v>0.66569999999999996</v>
      </c>
      <c r="C825" s="395">
        <v>0.74570000000000003</v>
      </c>
    </row>
    <row r="826" spans="1:3">
      <c r="A826" s="396">
        <v>42450</v>
      </c>
      <c r="B826" s="395">
        <v>0.69079999999999997</v>
      </c>
      <c r="C826" s="395">
        <v>0.77080000000000004</v>
      </c>
    </row>
    <row r="827" spans="1:3">
      <c r="A827" s="396">
        <v>42451</v>
      </c>
      <c r="B827" s="395">
        <v>0.69730000000000003</v>
      </c>
      <c r="C827" s="395">
        <v>0.77729999999999999</v>
      </c>
    </row>
    <row r="828" spans="1:3">
      <c r="A828" s="396">
        <v>42452</v>
      </c>
      <c r="B828" s="395">
        <v>0.70850000000000002</v>
      </c>
      <c r="C828" s="395">
        <v>0.78849999999999998</v>
      </c>
    </row>
    <row r="829" spans="1:3">
      <c r="A829" s="396">
        <v>42453</v>
      </c>
      <c r="B829" s="395">
        <v>0.70230000000000004</v>
      </c>
      <c r="C829" s="395">
        <v>0.7823</v>
      </c>
    </row>
    <row r="830" spans="1:3">
      <c r="A830" s="396">
        <v>42454</v>
      </c>
      <c r="B830" s="395">
        <v>0.7056</v>
      </c>
      <c r="C830" s="395">
        <v>0.78559999999999997</v>
      </c>
    </row>
    <row r="831" spans="1:3">
      <c r="A831" s="396">
        <v>42457</v>
      </c>
      <c r="B831" s="395">
        <v>0.69869999999999999</v>
      </c>
      <c r="C831" s="395">
        <v>0.77869999999999995</v>
      </c>
    </row>
    <row r="832" spans="1:3">
      <c r="A832" s="396">
        <v>42458</v>
      </c>
      <c r="B832" s="395">
        <v>0.67959999999999998</v>
      </c>
      <c r="C832" s="395">
        <v>0.75960000000000005</v>
      </c>
    </row>
    <row r="833" spans="1:3">
      <c r="A833" s="396">
        <v>42459</v>
      </c>
      <c r="B833" s="395">
        <v>0.71</v>
      </c>
      <c r="C833" s="395">
        <v>0.79</v>
      </c>
    </row>
    <row r="834" spans="1:3">
      <c r="A834" s="396">
        <v>42460</v>
      </c>
      <c r="B834" s="395">
        <v>0.7177</v>
      </c>
      <c r="C834" s="395">
        <v>0.79769999999999996</v>
      </c>
    </row>
    <row r="835" spans="1:3">
      <c r="A835" s="396">
        <v>42461</v>
      </c>
      <c r="B835" s="395">
        <v>0.71060000000000001</v>
      </c>
      <c r="C835" s="395">
        <v>0.79059999999999997</v>
      </c>
    </row>
    <row r="836" spans="1:3">
      <c r="A836" s="396">
        <v>42465</v>
      </c>
      <c r="B836" s="395">
        <v>0.72919999999999996</v>
      </c>
      <c r="C836" s="395">
        <v>0.80920000000000003</v>
      </c>
    </row>
    <row r="837" spans="1:3">
      <c r="A837" s="396">
        <v>42466</v>
      </c>
      <c r="B837" s="395">
        <v>0.73870000000000002</v>
      </c>
      <c r="C837" s="395">
        <v>0.81869999999999998</v>
      </c>
    </row>
    <row r="838" spans="1:3">
      <c r="A838" s="396">
        <v>42467</v>
      </c>
      <c r="B838" s="395">
        <v>0.72940000000000005</v>
      </c>
      <c r="C838" s="395">
        <v>0.80940000000000001</v>
      </c>
    </row>
    <row r="839" spans="1:3">
      <c r="A839" s="396">
        <v>42468</v>
      </c>
      <c r="B839" s="395">
        <v>0.72360000000000002</v>
      </c>
      <c r="C839" s="395">
        <v>0.80359999999999998</v>
      </c>
    </row>
    <row r="840" spans="1:3">
      <c r="A840" s="396">
        <v>42471</v>
      </c>
      <c r="B840" s="395">
        <v>0.73499999999999999</v>
      </c>
      <c r="C840" s="395">
        <v>0.81499999999999995</v>
      </c>
    </row>
    <row r="841" spans="1:3">
      <c r="A841" s="396">
        <v>42472</v>
      </c>
      <c r="B841" s="395">
        <v>0.7208</v>
      </c>
      <c r="C841" s="395">
        <v>0.80079999999999996</v>
      </c>
    </row>
    <row r="842" spans="1:3">
      <c r="A842" s="396">
        <v>42473</v>
      </c>
      <c r="B842" s="395">
        <v>0.7329</v>
      </c>
      <c r="C842" s="395">
        <v>0.81289999999999996</v>
      </c>
    </row>
    <row r="843" spans="1:3">
      <c r="A843" s="396">
        <v>42474</v>
      </c>
      <c r="B843" s="395">
        <v>0.74299999999999999</v>
      </c>
      <c r="C843" s="395">
        <v>0.82299999999999995</v>
      </c>
    </row>
    <row r="844" spans="1:3">
      <c r="A844" s="396">
        <v>42475</v>
      </c>
      <c r="B844" s="395">
        <v>0.74139999999999995</v>
      </c>
      <c r="C844" s="395">
        <v>0.82140000000000002</v>
      </c>
    </row>
    <row r="845" spans="1:3">
      <c r="A845" s="396">
        <v>42478</v>
      </c>
      <c r="B845" s="395">
        <v>0.73699999999999999</v>
      </c>
      <c r="C845" s="395">
        <v>0.81699999999999995</v>
      </c>
    </row>
    <row r="846" spans="1:3">
      <c r="A846" s="396">
        <v>42479</v>
      </c>
      <c r="B846" s="395">
        <v>0.73819999999999997</v>
      </c>
      <c r="C846" s="395">
        <v>0.81820000000000004</v>
      </c>
    </row>
    <row r="847" spans="1:3">
      <c r="A847" s="396">
        <v>42480</v>
      </c>
      <c r="B847" s="395">
        <v>0.70130000000000003</v>
      </c>
      <c r="C847" s="395">
        <v>0.78129999999999999</v>
      </c>
    </row>
    <row r="848" spans="1:3">
      <c r="A848" s="396">
        <v>42481</v>
      </c>
      <c r="B848" s="395">
        <v>0.69099999999999995</v>
      </c>
      <c r="C848" s="395">
        <v>0.77100000000000002</v>
      </c>
    </row>
    <row r="849" spans="1:3">
      <c r="A849" s="396">
        <v>42482</v>
      </c>
      <c r="B849" s="395">
        <v>0.7016</v>
      </c>
      <c r="C849" s="395">
        <v>0.78159999999999996</v>
      </c>
    </row>
    <row r="850" spans="1:3">
      <c r="A850" s="396">
        <v>42485</v>
      </c>
      <c r="B850" s="395">
        <v>0.69779999999999998</v>
      </c>
      <c r="C850" s="395">
        <v>0.77780000000000005</v>
      </c>
    </row>
    <row r="851" spans="1:3">
      <c r="A851" s="396">
        <v>42486</v>
      </c>
      <c r="B851" s="395">
        <v>0.70809999999999995</v>
      </c>
      <c r="C851" s="395">
        <v>0.78810000000000002</v>
      </c>
    </row>
    <row r="852" spans="1:3">
      <c r="A852" s="396">
        <v>42487</v>
      </c>
      <c r="B852" s="395">
        <v>0.71550000000000002</v>
      </c>
      <c r="C852" s="395">
        <v>0.79549999999999998</v>
      </c>
    </row>
    <row r="853" spans="1:3">
      <c r="A853" s="396">
        <v>42488</v>
      </c>
      <c r="B853" s="395">
        <v>0.71850000000000003</v>
      </c>
      <c r="C853" s="395">
        <v>0.79849999999999999</v>
      </c>
    </row>
    <row r="854" spans="1:3">
      <c r="A854" s="396">
        <v>42489</v>
      </c>
      <c r="B854" s="395">
        <v>0.72219999999999995</v>
      </c>
      <c r="C854" s="395">
        <v>0.80220000000000002</v>
      </c>
    </row>
    <row r="855" spans="1:3">
      <c r="A855" s="396">
        <v>42493</v>
      </c>
      <c r="B855" s="395">
        <v>0.74229999999999996</v>
      </c>
      <c r="C855" s="395">
        <v>0.82230000000000003</v>
      </c>
    </row>
    <row r="856" spans="1:3">
      <c r="A856" s="396">
        <v>42494</v>
      </c>
      <c r="B856" s="395">
        <v>0.74950000000000006</v>
      </c>
      <c r="C856" s="395">
        <v>0.82950000000000002</v>
      </c>
    </row>
    <row r="857" spans="1:3">
      <c r="A857" s="396">
        <v>42495</v>
      </c>
      <c r="B857" s="395">
        <v>0.75609999999999999</v>
      </c>
      <c r="C857" s="395">
        <v>0.83609999999999995</v>
      </c>
    </row>
    <row r="858" spans="1:3">
      <c r="A858" s="396">
        <v>42496</v>
      </c>
      <c r="B858" s="395">
        <v>0.72740000000000005</v>
      </c>
      <c r="C858" s="395">
        <v>0.80740000000000001</v>
      </c>
    </row>
    <row r="859" spans="1:3">
      <c r="A859" s="396">
        <v>42499</v>
      </c>
      <c r="B859" s="395">
        <v>0.70409999999999995</v>
      </c>
      <c r="C859" s="395">
        <v>0.78410000000000002</v>
      </c>
    </row>
    <row r="860" spans="1:3">
      <c r="A860" s="396">
        <v>42500</v>
      </c>
      <c r="B860" s="395">
        <v>0.69599999999999995</v>
      </c>
      <c r="C860" s="395">
        <v>0.77600000000000002</v>
      </c>
    </row>
    <row r="861" spans="1:3">
      <c r="A861" s="396">
        <v>42501</v>
      </c>
      <c r="B861" s="395">
        <v>0.6825</v>
      </c>
      <c r="C861" s="395">
        <v>0.76249999999999996</v>
      </c>
    </row>
    <row r="862" spans="1:3">
      <c r="A862" s="396">
        <v>42502</v>
      </c>
      <c r="B862" s="395">
        <v>0.69</v>
      </c>
      <c r="C862" s="395">
        <v>0.77</v>
      </c>
    </row>
    <row r="863" spans="1:3">
      <c r="A863" s="396">
        <v>42503</v>
      </c>
      <c r="B863" s="395">
        <v>0.69030000000000002</v>
      </c>
      <c r="C863" s="395">
        <v>0.77029999999999998</v>
      </c>
    </row>
    <row r="864" spans="1:3">
      <c r="A864" s="396">
        <v>42506</v>
      </c>
      <c r="B864" s="395">
        <v>0.70679999999999998</v>
      </c>
      <c r="C864" s="395">
        <v>0.78680000000000005</v>
      </c>
    </row>
    <row r="865" spans="1:3">
      <c r="A865" s="396">
        <v>42507</v>
      </c>
      <c r="B865" s="395">
        <v>0.70179999999999998</v>
      </c>
      <c r="C865" s="395">
        <v>0.78180000000000005</v>
      </c>
    </row>
    <row r="866" spans="1:3">
      <c r="A866" s="396">
        <v>42508</v>
      </c>
      <c r="B866" s="395">
        <v>0.67820000000000003</v>
      </c>
      <c r="C866" s="395">
        <v>0.75819999999999999</v>
      </c>
    </row>
    <row r="867" spans="1:3">
      <c r="A867" s="396">
        <v>42509</v>
      </c>
      <c r="B867" s="395">
        <v>0.67859999999999998</v>
      </c>
      <c r="C867" s="395">
        <v>0.75860000000000005</v>
      </c>
    </row>
    <row r="868" spans="1:3">
      <c r="A868" s="396">
        <v>42510</v>
      </c>
      <c r="B868" s="395">
        <v>0.68820000000000003</v>
      </c>
      <c r="C868" s="395">
        <v>0.76819999999999999</v>
      </c>
    </row>
    <row r="869" spans="1:3">
      <c r="A869" s="396">
        <v>42513</v>
      </c>
      <c r="B869" s="395">
        <v>0.70720000000000005</v>
      </c>
      <c r="C869" s="395">
        <v>0.78720000000000001</v>
      </c>
    </row>
    <row r="870" spans="1:3">
      <c r="A870" s="396">
        <v>42514</v>
      </c>
      <c r="B870" s="395">
        <v>0.69850000000000001</v>
      </c>
      <c r="C870" s="395">
        <v>0.77849999999999997</v>
      </c>
    </row>
    <row r="871" spans="1:3">
      <c r="A871" s="396">
        <v>42515</v>
      </c>
      <c r="B871" s="395">
        <v>0.69189999999999996</v>
      </c>
      <c r="C871" s="395">
        <v>0.77190000000000003</v>
      </c>
    </row>
    <row r="872" spans="1:3">
      <c r="A872" s="396">
        <v>42516</v>
      </c>
      <c r="B872" s="395">
        <v>0.69599999999999995</v>
      </c>
      <c r="C872" s="395">
        <v>0.77600000000000002</v>
      </c>
    </row>
    <row r="873" spans="1:3">
      <c r="A873" s="396">
        <v>42517</v>
      </c>
      <c r="B873" s="395">
        <v>0.69620000000000004</v>
      </c>
      <c r="C873" s="395">
        <v>0.7762</v>
      </c>
    </row>
    <row r="874" spans="1:3">
      <c r="A874" s="396">
        <v>42520</v>
      </c>
      <c r="B874" s="395">
        <v>0.69340000000000002</v>
      </c>
      <c r="C874" s="395">
        <v>0.77339999999999998</v>
      </c>
    </row>
    <row r="875" spans="1:3">
      <c r="A875" s="396">
        <v>42521</v>
      </c>
      <c r="B875" s="395">
        <v>0.7228</v>
      </c>
      <c r="C875" s="395">
        <v>0.80279999999999996</v>
      </c>
    </row>
    <row r="876" spans="1:3">
      <c r="A876" s="396">
        <v>42522</v>
      </c>
      <c r="B876" s="395">
        <v>0.73399999999999999</v>
      </c>
      <c r="C876" s="395">
        <v>0.81399999999999995</v>
      </c>
    </row>
    <row r="877" spans="1:3">
      <c r="A877" s="396">
        <v>42523</v>
      </c>
      <c r="B877" s="395">
        <v>0.74890000000000001</v>
      </c>
      <c r="C877" s="395">
        <v>0.82889999999999997</v>
      </c>
    </row>
    <row r="878" spans="1:3">
      <c r="A878" s="396">
        <v>42524</v>
      </c>
      <c r="B878" s="395">
        <v>0.75080000000000002</v>
      </c>
      <c r="C878" s="395">
        <v>0.83079999999999998</v>
      </c>
    </row>
    <row r="879" spans="1:3">
      <c r="A879" s="396">
        <v>42527</v>
      </c>
      <c r="B879" s="395">
        <v>0.75939999999999996</v>
      </c>
      <c r="C879" s="395">
        <v>0.83940000000000003</v>
      </c>
    </row>
    <row r="880" spans="1:3">
      <c r="A880" s="396">
        <v>42528</v>
      </c>
      <c r="B880" s="395">
        <v>0.76819999999999999</v>
      </c>
      <c r="C880" s="395">
        <v>0.84819999999999995</v>
      </c>
    </row>
    <row r="881" spans="1:3">
      <c r="A881" s="396">
        <v>42529</v>
      </c>
      <c r="B881" s="395">
        <v>0.76680000000000004</v>
      </c>
      <c r="C881" s="395">
        <v>0.8468</v>
      </c>
    </row>
    <row r="882" spans="1:3">
      <c r="A882" s="396">
        <v>42534</v>
      </c>
      <c r="B882" s="395">
        <v>0.7177</v>
      </c>
      <c r="C882" s="395">
        <v>0.79769999999999996</v>
      </c>
    </row>
    <row r="883" spans="1:3">
      <c r="A883" s="396">
        <v>42535</v>
      </c>
      <c r="B883" s="395">
        <v>0.72619999999999996</v>
      </c>
      <c r="C883" s="395">
        <v>0.80620000000000003</v>
      </c>
    </row>
    <row r="884" spans="1:3">
      <c r="A884" s="396">
        <v>42536</v>
      </c>
      <c r="B884" s="395">
        <v>0.75800000000000001</v>
      </c>
      <c r="C884" s="395">
        <v>0.83799999999999997</v>
      </c>
    </row>
    <row r="885" spans="1:3">
      <c r="A885" s="396">
        <v>42537</v>
      </c>
      <c r="B885" s="395">
        <v>0.76449999999999996</v>
      </c>
      <c r="C885" s="395">
        <v>0.84450000000000003</v>
      </c>
    </row>
    <row r="886" spans="1:3">
      <c r="A886" s="396">
        <v>42538</v>
      </c>
      <c r="B886" s="395">
        <v>0.76390000000000002</v>
      </c>
      <c r="C886" s="395">
        <v>0.84389999999999998</v>
      </c>
    </row>
    <row r="887" spans="1:3">
      <c r="A887" s="396">
        <v>42541</v>
      </c>
      <c r="B887" s="395">
        <v>0.77949999999999997</v>
      </c>
      <c r="C887" s="395">
        <v>0.85950000000000004</v>
      </c>
    </row>
    <row r="888" spans="1:3">
      <c r="A888" s="396">
        <v>42542</v>
      </c>
      <c r="B888" s="395">
        <v>0.77029999999999998</v>
      </c>
      <c r="C888" s="395">
        <v>0.85029999999999994</v>
      </c>
    </row>
    <row r="889" spans="1:3">
      <c r="A889" s="396">
        <v>42543</v>
      </c>
      <c r="B889" s="395">
        <v>0.78439999999999999</v>
      </c>
      <c r="C889" s="395">
        <v>0.86439999999999995</v>
      </c>
    </row>
    <row r="890" spans="1:3">
      <c r="A890" s="396">
        <v>42544</v>
      </c>
      <c r="B890" s="395">
        <v>0.77329999999999999</v>
      </c>
      <c r="C890" s="395">
        <v>0.85329999999999995</v>
      </c>
    </row>
    <row r="891" spans="1:3">
      <c r="A891" s="396">
        <v>42545</v>
      </c>
      <c r="B891" s="395">
        <v>0.77490000000000003</v>
      </c>
      <c r="C891" s="395">
        <v>0.85489999999999999</v>
      </c>
    </row>
    <row r="892" spans="1:3">
      <c r="A892" s="396">
        <v>42548</v>
      </c>
      <c r="B892" s="395">
        <v>0.79220000000000002</v>
      </c>
      <c r="C892" s="395">
        <v>0.87219999999999998</v>
      </c>
    </row>
    <row r="893" spans="1:3">
      <c r="A893" s="396">
        <v>42549</v>
      </c>
      <c r="B893" s="395">
        <v>0.79490000000000005</v>
      </c>
      <c r="C893" s="395">
        <v>0.87490000000000001</v>
      </c>
    </row>
    <row r="894" spans="1:3">
      <c r="A894" s="396">
        <v>42550</v>
      </c>
      <c r="B894" s="395">
        <v>0.79849999999999999</v>
      </c>
      <c r="C894" s="395">
        <v>0.87849999999999995</v>
      </c>
    </row>
    <row r="895" spans="1:3">
      <c r="A895" s="396">
        <v>42551</v>
      </c>
      <c r="B895" s="395">
        <v>0.79759999999999998</v>
      </c>
      <c r="C895" s="395">
        <v>0.87760000000000005</v>
      </c>
    </row>
    <row r="896" spans="1:3">
      <c r="A896" s="396">
        <v>42552</v>
      </c>
      <c r="B896" s="395">
        <v>0.7944</v>
      </c>
      <c r="C896" s="395">
        <v>0.87439999999999996</v>
      </c>
    </row>
    <row r="897" spans="1:3">
      <c r="A897" s="396">
        <v>42555</v>
      </c>
      <c r="B897" s="395">
        <v>0.81179999999999997</v>
      </c>
      <c r="C897" s="395">
        <v>0.89180000000000004</v>
      </c>
    </row>
    <row r="898" spans="1:3">
      <c r="A898" s="396">
        <v>42556</v>
      </c>
      <c r="B898" s="395">
        <v>0.8145</v>
      </c>
      <c r="C898" s="395">
        <v>0.89449999999999996</v>
      </c>
    </row>
    <row r="899" spans="1:3">
      <c r="A899" s="396">
        <v>42557</v>
      </c>
      <c r="B899" s="395">
        <v>0.82189999999999996</v>
      </c>
      <c r="C899" s="395">
        <v>0.90190000000000003</v>
      </c>
    </row>
    <row r="900" spans="1:3">
      <c r="A900" s="396">
        <v>42558</v>
      </c>
      <c r="B900" s="395">
        <v>0.82740000000000002</v>
      </c>
      <c r="C900" s="395">
        <v>0.90739999999999998</v>
      </c>
    </row>
    <row r="901" spans="1:3">
      <c r="A901" s="396">
        <v>42559</v>
      </c>
      <c r="B901" s="395">
        <v>0.82450000000000001</v>
      </c>
      <c r="C901" s="395">
        <v>0.90449999999999997</v>
      </c>
    </row>
    <row r="902" spans="1:3">
      <c r="A902" s="396">
        <v>42562</v>
      </c>
      <c r="B902" s="395">
        <v>0.81620000000000004</v>
      </c>
      <c r="C902" s="395">
        <v>0.8962</v>
      </c>
    </row>
    <row r="903" spans="1:3">
      <c r="A903" s="396">
        <v>42563</v>
      </c>
      <c r="B903" s="395">
        <v>0.81530000000000002</v>
      </c>
      <c r="C903" s="395">
        <v>0.89529999999999998</v>
      </c>
    </row>
    <row r="904" spans="1:3">
      <c r="A904" s="396">
        <v>42564</v>
      </c>
      <c r="B904" s="395">
        <v>0.82150000000000001</v>
      </c>
      <c r="C904" s="395">
        <v>0.90149999999999997</v>
      </c>
    </row>
    <row r="905" spans="1:3">
      <c r="A905" s="396">
        <v>42565</v>
      </c>
      <c r="B905" s="395">
        <v>0.8216</v>
      </c>
      <c r="C905" s="395">
        <v>0.90159999999999996</v>
      </c>
    </row>
    <row r="906" spans="1:3">
      <c r="A906" s="396">
        <v>42566</v>
      </c>
      <c r="B906" s="395">
        <v>0.81759999999999999</v>
      </c>
      <c r="C906" s="395">
        <v>0.89759999999999995</v>
      </c>
    </row>
    <row r="907" spans="1:3">
      <c r="A907" s="396">
        <v>42569</v>
      </c>
      <c r="B907" s="395">
        <v>0.80800000000000005</v>
      </c>
      <c r="C907" s="395">
        <v>0.88800000000000001</v>
      </c>
    </row>
    <row r="908" spans="1:3">
      <c r="A908" s="396">
        <v>42570</v>
      </c>
      <c r="B908" s="395">
        <v>0.80930000000000002</v>
      </c>
      <c r="C908" s="395">
        <v>0.88929999999999998</v>
      </c>
    </row>
    <row r="909" spans="1:3">
      <c r="A909" s="396">
        <v>42571</v>
      </c>
      <c r="B909" s="395">
        <v>0.81289999999999996</v>
      </c>
      <c r="C909" s="395">
        <v>0.89290000000000003</v>
      </c>
    </row>
    <row r="910" spans="1:3">
      <c r="A910" s="396">
        <v>42572</v>
      </c>
      <c r="B910" s="395">
        <v>0.8085</v>
      </c>
      <c r="C910" s="395">
        <v>0.88849999999999996</v>
      </c>
    </row>
    <row r="911" spans="1:3">
      <c r="A911" s="396">
        <v>42573</v>
      </c>
      <c r="B911" s="395">
        <v>0.79569999999999996</v>
      </c>
      <c r="C911" s="395">
        <v>0.87570000000000003</v>
      </c>
    </row>
    <row r="912" spans="1:3">
      <c r="A912" s="396">
        <v>42576</v>
      </c>
      <c r="B912" s="395">
        <v>0.79649999999999999</v>
      </c>
      <c r="C912" s="395">
        <v>0.87649999999999995</v>
      </c>
    </row>
    <row r="913" spans="1:3">
      <c r="A913" s="396">
        <v>42577</v>
      </c>
      <c r="B913" s="395">
        <v>0.79569999999999996</v>
      </c>
      <c r="C913" s="395">
        <v>0.87570000000000003</v>
      </c>
    </row>
    <row r="914" spans="1:3">
      <c r="A914" s="396">
        <v>42578</v>
      </c>
      <c r="B914" s="395">
        <v>0.76200000000000001</v>
      </c>
      <c r="C914" s="395">
        <v>0.84199999999999997</v>
      </c>
    </row>
    <row r="915" spans="1:3">
      <c r="A915" s="396">
        <v>42579</v>
      </c>
      <c r="B915" s="395">
        <v>0.75770000000000004</v>
      </c>
      <c r="C915" s="395">
        <v>0.8377</v>
      </c>
    </row>
    <row r="916" spans="1:3">
      <c r="A916" s="396">
        <v>42580</v>
      </c>
      <c r="B916" s="395">
        <v>0.75319999999999998</v>
      </c>
      <c r="C916" s="395">
        <v>0.83320000000000005</v>
      </c>
    </row>
    <row r="917" spans="1:3">
      <c r="A917" s="396">
        <v>42583</v>
      </c>
      <c r="B917" s="395">
        <v>0.74409999999999998</v>
      </c>
      <c r="C917" s="395">
        <v>0.82410000000000005</v>
      </c>
    </row>
    <row r="918" spans="1:3">
      <c r="A918" s="396">
        <v>42584</v>
      </c>
      <c r="B918" s="395">
        <v>0.75419999999999998</v>
      </c>
      <c r="C918" s="395">
        <v>0.83420000000000005</v>
      </c>
    </row>
    <row r="919" spans="1:3">
      <c r="A919" s="396">
        <v>42585</v>
      </c>
      <c r="B919" s="395">
        <v>0.75319999999999998</v>
      </c>
      <c r="C919" s="395">
        <v>0.83320000000000005</v>
      </c>
    </row>
    <row r="920" spans="1:3">
      <c r="A920" s="396">
        <v>42586</v>
      </c>
      <c r="B920" s="395">
        <v>0.75790000000000002</v>
      </c>
      <c r="C920" s="395">
        <v>0.83789999999999998</v>
      </c>
    </row>
    <row r="921" spans="1:3">
      <c r="A921" s="396">
        <v>42587</v>
      </c>
      <c r="B921" s="395">
        <v>0.75219999999999998</v>
      </c>
      <c r="C921" s="395">
        <v>0.83220000000000005</v>
      </c>
    </row>
    <row r="922" spans="1:3">
      <c r="A922" s="396">
        <v>42590</v>
      </c>
      <c r="B922" s="395">
        <v>0.76200000000000001</v>
      </c>
      <c r="C922" s="395">
        <v>0.84199999999999997</v>
      </c>
    </row>
    <row r="923" spans="1:3">
      <c r="A923" s="396">
        <v>42591</v>
      </c>
      <c r="B923" s="395">
        <v>0.77300000000000002</v>
      </c>
      <c r="C923" s="395">
        <v>0.85299999999999998</v>
      </c>
    </row>
    <row r="924" spans="1:3">
      <c r="A924" s="396">
        <v>42592</v>
      </c>
      <c r="B924" s="395">
        <v>0.77190000000000003</v>
      </c>
      <c r="C924" s="395">
        <v>0.85189999999999999</v>
      </c>
    </row>
    <row r="925" spans="1:3">
      <c r="A925" s="396">
        <v>42593</v>
      </c>
      <c r="B925" s="395">
        <v>0.75819999999999999</v>
      </c>
      <c r="C925" s="395">
        <v>0.83819999999999995</v>
      </c>
    </row>
    <row r="926" spans="1:3">
      <c r="A926" s="396">
        <v>42594</v>
      </c>
      <c r="B926" s="395">
        <v>0.76319999999999999</v>
      </c>
      <c r="C926" s="395">
        <v>0.84319999999999995</v>
      </c>
    </row>
    <row r="927" spans="1:3">
      <c r="A927" s="396">
        <v>42597</v>
      </c>
      <c r="B927" s="395">
        <v>0.78100000000000003</v>
      </c>
      <c r="C927" s="395">
        <v>0.86099999999999999</v>
      </c>
    </row>
    <row r="928" spans="1:3">
      <c r="A928" s="396">
        <v>42598</v>
      </c>
      <c r="B928" s="395">
        <v>0.78779999999999994</v>
      </c>
      <c r="C928" s="395">
        <v>0.86780000000000002</v>
      </c>
    </row>
    <row r="929" spans="1:3">
      <c r="A929" s="396">
        <v>42599</v>
      </c>
      <c r="B929" s="395">
        <v>0.79190000000000005</v>
      </c>
      <c r="C929" s="395">
        <v>0.87190000000000001</v>
      </c>
    </row>
    <row r="930" spans="1:3">
      <c r="A930" s="396">
        <v>42600</v>
      </c>
      <c r="B930" s="395">
        <v>0.78959999999999997</v>
      </c>
      <c r="C930" s="395">
        <v>0.86960000000000004</v>
      </c>
    </row>
    <row r="931" spans="1:3">
      <c r="A931" s="396">
        <v>42601</v>
      </c>
      <c r="B931" s="395">
        <v>0.78959999999999997</v>
      </c>
      <c r="C931" s="395">
        <v>0.86960000000000004</v>
      </c>
    </row>
    <row r="932" spans="1:3">
      <c r="A932" s="396">
        <v>42604</v>
      </c>
      <c r="B932" s="395">
        <v>0.78510000000000002</v>
      </c>
      <c r="C932" s="395">
        <v>0.86509999999999998</v>
      </c>
    </row>
    <row r="933" spans="1:3">
      <c r="A933" s="396">
        <v>42605</v>
      </c>
      <c r="B933" s="395">
        <v>0.78259999999999996</v>
      </c>
      <c r="C933" s="395">
        <v>0.86260000000000003</v>
      </c>
    </row>
    <row r="934" spans="1:3">
      <c r="A934" s="396">
        <v>42606</v>
      </c>
      <c r="B934" s="395">
        <v>0.78249999999999997</v>
      </c>
      <c r="C934" s="395">
        <v>0.86250000000000004</v>
      </c>
    </row>
    <row r="935" spans="1:3">
      <c r="A935" s="396">
        <v>42607</v>
      </c>
      <c r="B935" s="395">
        <v>0.78169999999999995</v>
      </c>
      <c r="C935" s="395">
        <v>0.86170000000000002</v>
      </c>
    </row>
    <row r="936" spans="1:3">
      <c r="A936" s="396">
        <v>42608</v>
      </c>
      <c r="B936" s="395">
        <v>0.79239999999999999</v>
      </c>
      <c r="C936" s="395">
        <v>0.87239999999999995</v>
      </c>
    </row>
    <row r="937" spans="1:3">
      <c r="A937" s="396">
        <v>42611</v>
      </c>
      <c r="B937" s="395">
        <v>0.79830000000000001</v>
      </c>
      <c r="C937" s="395">
        <v>0.87829999999999997</v>
      </c>
    </row>
    <row r="938" spans="1:3">
      <c r="A938" s="396">
        <v>42612</v>
      </c>
      <c r="B938" s="395">
        <v>0.79590000000000005</v>
      </c>
      <c r="C938" s="395">
        <v>0.87590000000000001</v>
      </c>
    </row>
    <row r="939" spans="1:3">
      <c r="A939" s="396">
        <v>42613</v>
      </c>
      <c r="B939" s="395">
        <v>0.80030000000000001</v>
      </c>
      <c r="C939" s="395">
        <v>0.88029999999999997</v>
      </c>
    </row>
    <row r="940" spans="1:3">
      <c r="A940" s="396">
        <v>42614</v>
      </c>
      <c r="B940" s="395">
        <v>0.79179999999999995</v>
      </c>
      <c r="C940" s="395">
        <v>0.87180000000000002</v>
      </c>
    </row>
    <row r="941" spans="1:3">
      <c r="A941" s="396">
        <v>42615</v>
      </c>
      <c r="B941" s="395">
        <v>0.78790000000000004</v>
      </c>
      <c r="C941" s="395">
        <v>0.8679</v>
      </c>
    </row>
    <row r="942" spans="1:3">
      <c r="A942" s="396">
        <v>42618</v>
      </c>
      <c r="B942" s="395">
        <v>0.80079999999999996</v>
      </c>
      <c r="C942" s="395">
        <v>0.88080000000000003</v>
      </c>
    </row>
    <row r="943" spans="1:3">
      <c r="A943" s="396">
        <v>42619</v>
      </c>
      <c r="B943" s="395">
        <v>0.82</v>
      </c>
      <c r="C943" s="395">
        <v>0.9</v>
      </c>
    </row>
    <row r="944" spans="1:3">
      <c r="A944" s="396">
        <v>42620</v>
      </c>
      <c r="B944" s="395">
        <v>0.81730000000000003</v>
      </c>
      <c r="C944" s="395">
        <v>0.89729999999999999</v>
      </c>
    </row>
    <row r="945" spans="1:3">
      <c r="A945" s="396">
        <v>42621</v>
      </c>
      <c r="B945" s="395">
        <v>0.82130000000000003</v>
      </c>
      <c r="C945" s="395">
        <v>0.90129999999999999</v>
      </c>
    </row>
    <row r="946" spans="1:3">
      <c r="A946" s="396">
        <v>42622</v>
      </c>
      <c r="B946" s="395">
        <v>0.81130000000000002</v>
      </c>
      <c r="C946" s="395">
        <v>0.89129999999999998</v>
      </c>
    </row>
    <row r="947" spans="1:3">
      <c r="A947" s="396">
        <v>42625</v>
      </c>
      <c r="B947" s="395">
        <v>0.79330000000000001</v>
      </c>
      <c r="C947" s="395">
        <v>0.87329999999999997</v>
      </c>
    </row>
    <row r="948" spans="1:3">
      <c r="A948" s="396">
        <v>42626</v>
      </c>
      <c r="B948" s="395">
        <v>0.79469999999999996</v>
      </c>
      <c r="C948" s="395">
        <v>0.87470000000000003</v>
      </c>
    </row>
    <row r="949" spans="1:3">
      <c r="A949" s="396">
        <v>42627</v>
      </c>
      <c r="B949" s="395">
        <v>0.78559999999999997</v>
      </c>
      <c r="C949" s="395">
        <v>0.86560000000000004</v>
      </c>
    </row>
    <row r="950" spans="1:3">
      <c r="A950" s="396">
        <v>42632</v>
      </c>
      <c r="B950" s="395">
        <v>0.79679999999999995</v>
      </c>
      <c r="C950" s="395">
        <v>0.87680000000000002</v>
      </c>
    </row>
    <row r="951" spans="1:3">
      <c r="A951" s="396">
        <v>42633</v>
      </c>
      <c r="B951" s="395">
        <v>0.80249999999999999</v>
      </c>
      <c r="C951" s="395">
        <v>0.88249999999999995</v>
      </c>
    </row>
    <row r="952" spans="1:3">
      <c r="A952" s="396">
        <v>42634</v>
      </c>
      <c r="B952" s="395">
        <v>0.80049999999999999</v>
      </c>
      <c r="C952" s="395">
        <v>0.88049999999999995</v>
      </c>
    </row>
    <row r="953" spans="1:3">
      <c r="A953" s="396">
        <v>42635</v>
      </c>
      <c r="B953" s="395">
        <v>0.80559999999999998</v>
      </c>
      <c r="C953" s="395">
        <v>0.88560000000000005</v>
      </c>
    </row>
    <row r="954" spans="1:3">
      <c r="A954" s="396">
        <v>42636</v>
      </c>
      <c r="B954" s="395">
        <v>0.80659999999999998</v>
      </c>
      <c r="C954" s="395">
        <v>0.88660000000000005</v>
      </c>
    </row>
    <row r="955" spans="1:3">
      <c r="A955" s="396">
        <v>42639</v>
      </c>
      <c r="B955" s="395">
        <v>0.78820000000000001</v>
      </c>
      <c r="C955" s="395">
        <v>0.86819999999999997</v>
      </c>
    </row>
    <row r="956" spans="1:3">
      <c r="A956" s="396">
        <v>42640</v>
      </c>
      <c r="B956" s="395">
        <v>0.78349999999999997</v>
      </c>
      <c r="C956" s="395">
        <v>0.86350000000000005</v>
      </c>
    </row>
    <row r="957" spans="1:3">
      <c r="A957" s="396">
        <v>42641</v>
      </c>
      <c r="B957" s="395">
        <v>0.7762</v>
      </c>
      <c r="C957" s="395">
        <v>0.85619999999999996</v>
      </c>
    </row>
    <row r="958" spans="1:3">
      <c r="A958" s="396">
        <v>42642</v>
      </c>
      <c r="B958" s="395">
        <v>0.77810000000000001</v>
      </c>
      <c r="C958" s="395">
        <v>0.85809999999999997</v>
      </c>
    </row>
    <row r="959" spans="1:3">
      <c r="A959" s="396">
        <v>42643</v>
      </c>
      <c r="B959" s="395">
        <v>0.78129999999999999</v>
      </c>
      <c r="C959" s="395">
        <v>0.86129999999999995</v>
      </c>
    </row>
    <row r="960" spans="1:3">
      <c r="A960" s="396">
        <v>42653</v>
      </c>
      <c r="B960" s="395">
        <v>0.79930000000000001</v>
      </c>
      <c r="C960" s="395">
        <v>0.87929999999999997</v>
      </c>
    </row>
    <row r="961" spans="1:3">
      <c r="A961" s="396">
        <v>42654</v>
      </c>
      <c r="B961" s="395">
        <v>0.80420000000000003</v>
      </c>
      <c r="C961" s="395">
        <v>0.88419999999999999</v>
      </c>
    </row>
    <row r="962" spans="1:3">
      <c r="A962" s="396">
        <v>42655</v>
      </c>
      <c r="B962" s="395">
        <v>0.81020000000000003</v>
      </c>
      <c r="C962" s="395">
        <v>0.89019999999999999</v>
      </c>
    </row>
    <row r="963" spans="1:3">
      <c r="A963" s="396">
        <v>42656</v>
      </c>
      <c r="B963" s="395">
        <v>0.81659999999999999</v>
      </c>
      <c r="C963" s="395">
        <v>0.89659999999999995</v>
      </c>
    </row>
    <row r="964" spans="1:3">
      <c r="A964" s="396">
        <v>42657</v>
      </c>
      <c r="B964" s="395">
        <v>0.81299999999999994</v>
      </c>
      <c r="C964" s="395">
        <v>0.89300000000000002</v>
      </c>
    </row>
    <row r="965" spans="1:3">
      <c r="A965" s="396">
        <v>42660</v>
      </c>
      <c r="B965" s="395">
        <v>0.7984</v>
      </c>
      <c r="C965" s="395">
        <v>0.87839999999999996</v>
      </c>
    </row>
    <row r="966" spans="1:3">
      <c r="A966" s="396">
        <v>42661</v>
      </c>
      <c r="B966" s="395">
        <v>0.81189999999999996</v>
      </c>
      <c r="C966" s="395">
        <v>0.89190000000000003</v>
      </c>
    </row>
    <row r="967" spans="1:3">
      <c r="A967" s="396">
        <v>42662</v>
      </c>
      <c r="B967" s="395">
        <v>0.80479999999999996</v>
      </c>
      <c r="C967" s="395">
        <v>0.88480000000000003</v>
      </c>
    </row>
    <row r="968" spans="1:3">
      <c r="A968" s="396">
        <v>42663</v>
      </c>
      <c r="B968" s="395">
        <v>0.80269999999999997</v>
      </c>
      <c r="C968" s="395">
        <v>0.88270000000000004</v>
      </c>
    </row>
    <row r="969" spans="1:3">
      <c r="A969" s="396">
        <v>42664</v>
      </c>
      <c r="B969" s="395">
        <v>0.80059999999999998</v>
      </c>
      <c r="C969" s="395">
        <v>0.88060000000000005</v>
      </c>
    </row>
    <row r="970" spans="1:3">
      <c r="A970" s="396">
        <v>42667</v>
      </c>
      <c r="B970" s="395">
        <v>0.80659999999999998</v>
      </c>
      <c r="C970" s="395">
        <v>0.88660000000000005</v>
      </c>
    </row>
    <row r="971" spans="1:3">
      <c r="A971" s="396">
        <v>42668</v>
      </c>
      <c r="B971" s="395">
        <v>0.81130000000000002</v>
      </c>
      <c r="C971" s="395">
        <v>0.89129999999999998</v>
      </c>
    </row>
    <row r="972" spans="1:3">
      <c r="A972" s="396">
        <v>42669</v>
      </c>
      <c r="B972" s="395">
        <v>0.80149999999999999</v>
      </c>
      <c r="C972" s="395">
        <v>0.88149999999999995</v>
      </c>
    </row>
    <row r="973" spans="1:3">
      <c r="A973" s="396">
        <v>42670</v>
      </c>
      <c r="B973" s="395">
        <v>0.79769999999999996</v>
      </c>
      <c r="C973" s="395">
        <v>0.87770000000000004</v>
      </c>
    </row>
    <row r="974" spans="1:3">
      <c r="A974" s="396">
        <v>42671</v>
      </c>
      <c r="B974" s="395">
        <v>0.79059999999999997</v>
      </c>
      <c r="C974" s="395">
        <v>0.87060000000000004</v>
      </c>
    </row>
    <row r="975" spans="1:3">
      <c r="A975" s="396">
        <v>42674</v>
      </c>
      <c r="B975" s="395">
        <v>0.78349999999999997</v>
      </c>
      <c r="C975" s="395">
        <v>0.86350000000000005</v>
      </c>
    </row>
    <row r="976" spans="1:3">
      <c r="A976" s="396">
        <v>42675</v>
      </c>
      <c r="B976" s="395">
        <v>0.79100000000000004</v>
      </c>
      <c r="C976" s="395">
        <v>0.871</v>
      </c>
    </row>
    <row r="977" spans="1:3">
      <c r="A977" s="396">
        <v>42676</v>
      </c>
      <c r="B977" s="395">
        <v>0.78490000000000004</v>
      </c>
      <c r="C977" s="395">
        <v>0.8649</v>
      </c>
    </row>
    <row r="978" spans="1:3">
      <c r="A978" s="396">
        <v>42677</v>
      </c>
      <c r="B978" s="395">
        <v>0.78990000000000005</v>
      </c>
      <c r="C978" s="395">
        <v>0.86990000000000001</v>
      </c>
    </row>
    <row r="979" spans="1:3">
      <c r="A979" s="396">
        <v>42678</v>
      </c>
      <c r="B979" s="395">
        <v>0.78410000000000002</v>
      </c>
      <c r="C979" s="395">
        <v>0.86409999999999998</v>
      </c>
    </row>
    <row r="980" spans="1:3">
      <c r="A980" s="396">
        <v>42681</v>
      </c>
      <c r="B980" s="395">
        <v>0.78249999999999997</v>
      </c>
      <c r="C980" s="395">
        <v>0.86250000000000004</v>
      </c>
    </row>
    <row r="981" spans="1:3">
      <c r="A981" s="396">
        <v>42682</v>
      </c>
      <c r="B981" s="395">
        <v>0.78590000000000004</v>
      </c>
      <c r="C981" s="395">
        <v>0.8659</v>
      </c>
    </row>
    <row r="982" spans="1:3">
      <c r="A982" s="396">
        <v>42683</v>
      </c>
      <c r="B982" s="395">
        <v>0.7833</v>
      </c>
      <c r="C982" s="395">
        <v>0.86329999999999996</v>
      </c>
    </row>
    <row r="983" spans="1:3">
      <c r="A983" s="396">
        <v>42684</v>
      </c>
      <c r="B983" s="395">
        <v>0.79479999999999995</v>
      </c>
      <c r="C983" s="395">
        <v>0.87480000000000002</v>
      </c>
    </row>
    <row r="984" spans="1:3">
      <c r="A984" s="396">
        <v>42685</v>
      </c>
      <c r="B984" s="395">
        <v>0.80940000000000001</v>
      </c>
      <c r="C984" s="395">
        <v>0.88939999999999997</v>
      </c>
    </row>
    <row r="985" spans="1:3">
      <c r="A985" s="396">
        <v>42688</v>
      </c>
      <c r="B985" s="395">
        <v>0.81720000000000004</v>
      </c>
      <c r="C985" s="395">
        <v>0.8972</v>
      </c>
    </row>
    <row r="986" spans="1:3">
      <c r="A986" s="396">
        <v>42689</v>
      </c>
      <c r="B986" s="395">
        <v>0.81289999999999996</v>
      </c>
      <c r="C986" s="395">
        <v>0.89290000000000003</v>
      </c>
    </row>
    <row r="987" spans="1:3">
      <c r="A987" s="396">
        <v>42690</v>
      </c>
      <c r="B987" s="395">
        <v>0.81659999999999999</v>
      </c>
      <c r="C987" s="395">
        <v>0.89659999999999995</v>
      </c>
    </row>
    <row r="988" spans="1:3">
      <c r="A988" s="396">
        <v>42691</v>
      </c>
      <c r="B988" s="395">
        <v>0.82</v>
      </c>
      <c r="C988" s="395">
        <v>0.9</v>
      </c>
    </row>
    <row r="989" spans="1:3">
      <c r="A989" s="396">
        <v>42692</v>
      </c>
      <c r="B989" s="395">
        <v>0.80820000000000003</v>
      </c>
      <c r="C989" s="395">
        <v>0.88819999999999999</v>
      </c>
    </row>
    <row r="990" spans="1:3">
      <c r="A990" s="396">
        <v>42695</v>
      </c>
      <c r="B990" s="395">
        <v>0.82169999999999999</v>
      </c>
      <c r="C990" s="395">
        <v>0.90169999999999995</v>
      </c>
    </row>
    <row r="991" spans="1:3">
      <c r="A991" s="396">
        <v>42696</v>
      </c>
      <c r="B991" s="395">
        <v>0.82550000000000001</v>
      </c>
      <c r="C991" s="395">
        <v>0.90549999999999997</v>
      </c>
    </row>
    <row r="992" spans="1:3">
      <c r="A992" s="396">
        <v>42697</v>
      </c>
      <c r="B992" s="395">
        <v>0.8196</v>
      </c>
      <c r="C992" s="395">
        <v>0.89959999999999996</v>
      </c>
    </row>
    <row r="993" spans="1:3">
      <c r="A993" s="396">
        <v>42698</v>
      </c>
      <c r="B993" s="395">
        <v>0.82240000000000002</v>
      </c>
      <c r="C993" s="395">
        <v>0.90239999999999998</v>
      </c>
    </row>
    <row r="994" spans="1:3">
      <c r="A994" s="396">
        <v>42699</v>
      </c>
      <c r="B994" s="395">
        <v>0.8296</v>
      </c>
      <c r="C994" s="395">
        <v>0.90959999999999996</v>
      </c>
    </row>
    <row r="995" spans="1:3">
      <c r="A995" s="396">
        <v>42702</v>
      </c>
      <c r="B995" s="395">
        <v>0.83509999999999995</v>
      </c>
      <c r="C995" s="395">
        <v>0.91510000000000002</v>
      </c>
    </row>
    <row r="996" spans="1:3">
      <c r="A996" s="396">
        <v>42703</v>
      </c>
      <c r="B996" s="395">
        <v>0.83220000000000005</v>
      </c>
      <c r="C996" s="395">
        <v>0.91220000000000001</v>
      </c>
    </row>
    <row r="997" spans="1:3">
      <c r="A997" s="396">
        <v>42704</v>
      </c>
      <c r="B997" s="395">
        <v>0.82030000000000003</v>
      </c>
      <c r="C997" s="395">
        <v>0.90029999999999999</v>
      </c>
    </row>
    <row r="998" spans="1:3">
      <c r="A998" s="396">
        <v>42705</v>
      </c>
      <c r="B998" s="395">
        <v>0.82620000000000005</v>
      </c>
      <c r="C998" s="395">
        <v>0.90620000000000001</v>
      </c>
    </row>
    <row r="999" spans="1:3">
      <c r="A999" s="396">
        <v>42706</v>
      </c>
      <c r="B999" s="395">
        <v>0.81720000000000004</v>
      </c>
      <c r="C999" s="395">
        <v>0.8972</v>
      </c>
    </row>
    <row r="1000" spans="1:3">
      <c r="A1000" s="396">
        <v>42709</v>
      </c>
      <c r="B1000" s="395">
        <v>0.79690000000000005</v>
      </c>
      <c r="C1000" s="395">
        <v>0.87690000000000001</v>
      </c>
    </row>
    <row r="1001" spans="1:3">
      <c r="A1001" s="396">
        <v>42710</v>
      </c>
      <c r="B1001" s="395">
        <v>0.79790000000000005</v>
      </c>
      <c r="C1001" s="395">
        <v>0.87790000000000001</v>
      </c>
    </row>
    <row r="1002" spans="1:3">
      <c r="A1002" s="396">
        <v>42711</v>
      </c>
      <c r="B1002" s="395">
        <v>0.81599999999999995</v>
      </c>
      <c r="C1002" s="395">
        <v>0.89600000000000002</v>
      </c>
    </row>
    <row r="1003" spans="1:3">
      <c r="A1003" s="396">
        <v>42712</v>
      </c>
      <c r="B1003" s="395">
        <v>0.80989999999999995</v>
      </c>
      <c r="C1003" s="395">
        <v>0.88990000000000002</v>
      </c>
    </row>
    <row r="1004" spans="1:3">
      <c r="A1004" s="396">
        <v>42713</v>
      </c>
      <c r="B1004" s="395">
        <v>0.80459999999999998</v>
      </c>
      <c r="C1004" s="395">
        <v>0.88460000000000005</v>
      </c>
    </row>
    <row r="1005" spans="1:3">
      <c r="A1005" s="396">
        <v>42716</v>
      </c>
      <c r="B1005" s="395">
        <v>0.77400000000000002</v>
      </c>
      <c r="C1005" s="395">
        <v>0.85399999999999998</v>
      </c>
    </row>
    <row r="1006" spans="1:3">
      <c r="A1006" s="396">
        <v>42717</v>
      </c>
      <c r="B1006" s="395">
        <v>0.76990000000000003</v>
      </c>
      <c r="C1006" s="395">
        <v>0.84989999999999999</v>
      </c>
    </row>
    <row r="1007" spans="1:3">
      <c r="A1007" s="396">
        <v>42718</v>
      </c>
      <c r="B1007" s="395">
        <v>0.76190000000000002</v>
      </c>
      <c r="C1007" s="395">
        <v>0.84189999999999998</v>
      </c>
    </row>
    <row r="1008" spans="1:3">
      <c r="A1008" s="396">
        <v>42719</v>
      </c>
      <c r="B1008" s="395">
        <v>0.76800000000000002</v>
      </c>
      <c r="C1008" s="395">
        <v>0.84799999999999998</v>
      </c>
    </row>
    <row r="1009" spans="1:3">
      <c r="A1009" s="396">
        <v>42720</v>
      </c>
      <c r="B1009" s="395">
        <v>0.77390000000000003</v>
      </c>
      <c r="C1009" s="395">
        <v>0.85389999999999999</v>
      </c>
    </row>
    <row r="1010" spans="1:3">
      <c r="A1010" s="396">
        <v>42723</v>
      </c>
      <c r="B1010" s="395">
        <v>0.7752</v>
      </c>
      <c r="C1010" s="395">
        <v>0.85519999999999996</v>
      </c>
    </row>
    <row r="1011" spans="1:3">
      <c r="A1011" s="396">
        <v>42724</v>
      </c>
      <c r="B1011" s="395">
        <v>0.77659999999999996</v>
      </c>
      <c r="C1011" s="395">
        <v>0.85660000000000003</v>
      </c>
    </row>
    <row r="1012" spans="1:3">
      <c r="A1012" s="396">
        <v>42725</v>
      </c>
      <c r="B1012" s="395">
        <v>0.78520000000000001</v>
      </c>
      <c r="C1012" s="395">
        <v>0.86519999999999997</v>
      </c>
    </row>
    <row r="1013" spans="1:3">
      <c r="A1013" s="396">
        <v>42726</v>
      </c>
      <c r="B1013" s="395">
        <v>0.78700000000000003</v>
      </c>
      <c r="C1013" s="395">
        <v>0.86699999999999999</v>
      </c>
    </row>
    <row r="1014" spans="1:3">
      <c r="A1014" s="396">
        <v>42727</v>
      </c>
      <c r="B1014" s="395">
        <v>0.77329999999999999</v>
      </c>
      <c r="C1014" s="395">
        <v>0.85329999999999995</v>
      </c>
    </row>
    <row r="1015" spans="1:3">
      <c r="A1015" s="396">
        <v>42730</v>
      </c>
      <c r="B1015" s="395">
        <v>0.77939999999999998</v>
      </c>
      <c r="C1015" s="395">
        <v>0.85940000000000005</v>
      </c>
    </row>
    <row r="1016" spans="1:3">
      <c r="A1016" s="396">
        <v>42731</v>
      </c>
      <c r="B1016" s="395">
        <v>0.79339999999999999</v>
      </c>
      <c r="C1016" s="395">
        <v>0.87339999999999995</v>
      </c>
    </row>
    <row r="1017" spans="1:3">
      <c r="A1017" s="396">
        <v>42732</v>
      </c>
      <c r="B1017" s="395">
        <v>0.79179999999999995</v>
      </c>
      <c r="C1017" s="395">
        <v>0.87180000000000002</v>
      </c>
    </row>
    <row r="1018" spans="1:3">
      <c r="A1018" s="396">
        <v>42733</v>
      </c>
      <c r="B1018" s="395">
        <v>0.78369999999999995</v>
      </c>
      <c r="C1018" s="395">
        <v>0.86370000000000002</v>
      </c>
    </row>
    <row r="1019" spans="1:3">
      <c r="A1019" s="396">
        <v>42734</v>
      </c>
      <c r="B1019" s="395">
        <v>0.78200000000000003</v>
      </c>
      <c r="C1019" s="395">
        <v>0.86199999999999999</v>
      </c>
    </row>
    <row r="1020" spans="1:3">
      <c r="A1020" s="396">
        <v>42735</v>
      </c>
      <c r="B1020" s="395">
        <v>0.78200000000000003</v>
      </c>
      <c r="C1020" s="395">
        <v>0.86199999999999999</v>
      </c>
    </row>
    <row r="1021" spans="1:3">
      <c r="A1021" s="396">
        <v>42738</v>
      </c>
      <c r="B1021" s="395">
        <v>0.78510000000000002</v>
      </c>
      <c r="C1021" s="395">
        <v>0.86509999999999998</v>
      </c>
    </row>
    <row r="1022" spans="1:3">
      <c r="A1022" s="396">
        <v>42739</v>
      </c>
      <c r="B1022" s="395">
        <v>0.78959999999999997</v>
      </c>
      <c r="C1022" s="395">
        <v>0.86960000000000004</v>
      </c>
    </row>
    <row r="1023" spans="1:3">
      <c r="A1023" s="396">
        <v>42740</v>
      </c>
      <c r="B1023" s="395">
        <v>0.78400000000000003</v>
      </c>
      <c r="C1023" s="395">
        <v>0.86399999999999999</v>
      </c>
    </row>
    <row r="1024" spans="1:3">
      <c r="A1024" s="396">
        <v>42741</v>
      </c>
      <c r="B1024" s="395">
        <v>0.77690000000000003</v>
      </c>
      <c r="C1024" s="395">
        <v>0.8569</v>
      </c>
    </row>
    <row r="1025" spans="1:3">
      <c r="A1025" s="396">
        <v>42744</v>
      </c>
      <c r="B1025" s="395">
        <v>0.77429999999999999</v>
      </c>
      <c r="C1025" s="395">
        <v>0.85429999999999995</v>
      </c>
    </row>
    <row r="1026" spans="1:3">
      <c r="A1026" s="396">
        <v>42745</v>
      </c>
      <c r="B1026" s="395">
        <v>0.76680000000000004</v>
      </c>
      <c r="C1026" s="395">
        <v>0.8468</v>
      </c>
    </row>
    <row r="1027" spans="1:3">
      <c r="A1027" s="396">
        <v>42746</v>
      </c>
      <c r="B1027" s="395">
        <v>0.75519999999999998</v>
      </c>
      <c r="C1027" s="395">
        <v>0.83520000000000005</v>
      </c>
    </row>
    <row r="1028" spans="1:3">
      <c r="A1028" s="396">
        <v>42747</v>
      </c>
      <c r="B1028" s="395">
        <v>0.74509999999999998</v>
      </c>
      <c r="C1028" s="395">
        <v>0.82509999999999994</v>
      </c>
    </row>
    <row r="1029" spans="1:3">
      <c r="A1029" s="396">
        <v>42748</v>
      </c>
      <c r="B1029" s="395">
        <v>0.73829999999999996</v>
      </c>
      <c r="C1029" s="395">
        <v>0.81830000000000003</v>
      </c>
    </row>
    <row r="1030" spans="1:3">
      <c r="A1030" s="396">
        <v>42751</v>
      </c>
      <c r="B1030" s="395">
        <v>0.72060000000000002</v>
      </c>
      <c r="C1030" s="395">
        <v>0.80059999999999998</v>
      </c>
    </row>
    <row r="1031" spans="1:3">
      <c r="A1031" s="396">
        <v>42752</v>
      </c>
      <c r="B1031" s="395">
        <v>0.72040000000000004</v>
      </c>
      <c r="C1031" s="395">
        <v>0.8004</v>
      </c>
    </row>
    <row r="1032" spans="1:3">
      <c r="A1032" s="396">
        <v>42753</v>
      </c>
      <c r="B1032" s="395">
        <v>0.72019999999999995</v>
      </c>
      <c r="C1032" s="395">
        <v>0.80020000000000002</v>
      </c>
    </row>
    <row r="1033" spans="1:3">
      <c r="A1033" s="396">
        <v>42754</v>
      </c>
      <c r="B1033" s="395">
        <v>0.71460000000000001</v>
      </c>
      <c r="C1033" s="395">
        <v>0.79459999999999997</v>
      </c>
    </row>
    <row r="1034" spans="1:3">
      <c r="A1034" s="396">
        <v>42755</v>
      </c>
      <c r="B1034" s="395">
        <v>0.72699999999999998</v>
      </c>
      <c r="C1034" s="395">
        <v>0.80700000000000005</v>
      </c>
    </row>
    <row r="1035" spans="1:3">
      <c r="A1035" s="396">
        <v>42758</v>
      </c>
      <c r="B1035" s="395">
        <v>0.73329999999999995</v>
      </c>
      <c r="C1035" s="395">
        <v>0.81330000000000002</v>
      </c>
    </row>
    <row r="1036" spans="1:3">
      <c r="A1036" s="396">
        <v>42759</v>
      </c>
      <c r="B1036" s="395">
        <v>0.7369</v>
      </c>
      <c r="C1036" s="395">
        <v>0.81689999999999996</v>
      </c>
    </row>
    <row r="1037" spans="1:3">
      <c r="A1037" s="396">
        <v>42760</v>
      </c>
      <c r="B1037" s="395">
        <v>0.73939999999999995</v>
      </c>
      <c r="C1037" s="395">
        <v>0.81940000000000002</v>
      </c>
    </row>
    <row r="1038" spans="1:3">
      <c r="A1038" s="396">
        <v>42761</v>
      </c>
      <c r="B1038" s="395">
        <v>0.7429</v>
      </c>
      <c r="C1038" s="395">
        <v>0.82289999999999996</v>
      </c>
    </row>
    <row r="1039" spans="1:3">
      <c r="A1039" s="396">
        <v>42769</v>
      </c>
      <c r="B1039" s="395">
        <v>0.74380000000000002</v>
      </c>
      <c r="C1039" s="395">
        <v>0.82379999999999998</v>
      </c>
    </row>
    <row r="1040" spans="1:3">
      <c r="A1040" s="396">
        <v>42772</v>
      </c>
      <c r="B1040" s="395">
        <v>0.75619999999999998</v>
      </c>
      <c r="C1040" s="395">
        <v>0.83620000000000005</v>
      </c>
    </row>
    <row r="1041" spans="1:3">
      <c r="A1041" s="396">
        <v>42773</v>
      </c>
      <c r="B1041" s="395">
        <v>0.75649999999999995</v>
      </c>
      <c r="C1041" s="395">
        <v>0.83650000000000002</v>
      </c>
    </row>
    <row r="1042" spans="1:3">
      <c r="A1042" s="396">
        <v>42774</v>
      </c>
      <c r="B1042" s="395">
        <v>0.75790000000000002</v>
      </c>
      <c r="C1042" s="395">
        <v>0.83789999999999998</v>
      </c>
    </row>
    <row r="1043" spans="1:3">
      <c r="A1043" s="396">
        <v>42775</v>
      </c>
      <c r="B1043" s="395">
        <v>0.76149999999999995</v>
      </c>
      <c r="C1043" s="395">
        <v>0.84150000000000003</v>
      </c>
    </row>
    <row r="1044" spans="1:3">
      <c r="A1044" s="396">
        <v>42776</v>
      </c>
      <c r="B1044" s="395">
        <v>0.76359999999999995</v>
      </c>
      <c r="C1044" s="395">
        <v>0.84360000000000002</v>
      </c>
    </row>
    <row r="1045" spans="1:3">
      <c r="A1045" s="396">
        <v>42779</v>
      </c>
      <c r="B1045" s="395">
        <v>0.76659999999999995</v>
      </c>
      <c r="C1045" s="395">
        <v>0.84660000000000002</v>
      </c>
    </row>
    <row r="1046" spans="1:3">
      <c r="A1046" s="396">
        <v>42780</v>
      </c>
      <c r="B1046" s="395">
        <v>0.76570000000000005</v>
      </c>
      <c r="C1046" s="395">
        <v>0.84570000000000001</v>
      </c>
    </row>
    <row r="1047" spans="1:3">
      <c r="A1047" s="396">
        <v>42781</v>
      </c>
      <c r="B1047" s="395">
        <v>0.75990000000000002</v>
      </c>
      <c r="C1047" s="395">
        <v>0.83989999999999998</v>
      </c>
    </row>
    <row r="1048" spans="1:3">
      <c r="A1048" s="396">
        <v>42782</v>
      </c>
      <c r="B1048" s="395">
        <v>0.76359999999999995</v>
      </c>
      <c r="C1048" s="395">
        <v>0.84360000000000002</v>
      </c>
    </row>
    <row r="1049" spans="1:3">
      <c r="A1049" s="396">
        <v>42783</v>
      </c>
      <c r="B1049" s="395">
        <v>0.75270000000000004</v>
      </c>
      <c r="C1049" s="395">
        <v>0.8327</v>
      </c>
    </row>
    <row r="1050" spans="1:3">
      <c r="A1050" s="396">
        <v>42786</v>
      </c>
      <c r="B1050" s="395">
        <v>0.75509999999999999</v>
      </c>
      <c r="C1050" s="395">
        <v>0.83509999999999995</v>
      </c>
    </row>
    <row r="1051" spans="1:3">
      <c r="A1051" s="396">
        <v>42787</v>
      </c>
      <c r="B1051" s="395">
        <v>0.75900000000000001</v>
      </c>
      <c r="C1051" s="395">
        <v>0.83899999999999997</v>
      </c>
    </row>
    <row r="1052" spans="1:3">
      <c r="A1052" s="396">
        <v>42788</v>
      </c>
      <c r="B1052" s="395">
        <v>0.75770000000000004</v>
      </c>
      <c r="C1052" s="395">
        <v>0.8377</v>
      </c>
    </row>
    <row r="1053" spans="1:3">
      <c r="A1053" s="396">
        <v>42789</v>
      </c>
      <c r="B1053" s="395">
        <v>0.75090000000000001</v>
      </c>
      <c r="C1053" s="395">
        <v>0.83089999999999997</v>
      </c>
    </row>
    <row r="1054" spans="1:3">
      <c r="A1054" s="396">
        <v>42790</v>
      </c>
      <c r="B1054" s="395">
        <v>0.75039999999999996</v>
      </c>
      <c r="C1054" s="395">
        <v>0.83040000000000003</v>
      </c>
    </row>
    <row r="1055" spans="1:3">
      <c r="A1055" s="396">
        <v>42793</v>
      </c>
      <c r="B1055" s="395">
        <v>0.75009999999999999</v>
      </c>
      <c r="C1055" s="395">
        <v>0.83009999999999995</v>
      </c>
    </row>
    <row r="1056" spans="1:3">
      <c r="A1056" s="396">
        <v>42794</v>
      </c>
      <c r="B1056" s="395">
        <v>0.75470000000000004</v>
      </c>
      <c r="C1056" s="395">
        <v>0.8347</v>
      </c>
    </row>
    <row r="1057" spans="1:3">
      <c r="A1057" s="396">
        <v>42795</v>
      </c>
      <c r="B1057" s="395">
        <v>0.75590000000000002</v>
      </c>
      <c r="C1057" s="395">
        <v>0.83589999999999998</v>
      </c>
    </row>
    <row r="1058" spans="1:3">
      <c r="A1058" s="396">
        <v>42796</v>
      </c>
      <c r="B1058" s="395">
        <v>0.75660000000000005</v>
      </c>
      <c r="C1058" s="395">
        <v>0.83660000000000001</v>
      </c>
    </row>
    <row r="1059" spans="1:3">
      <c r="A1059" s="396">
        <v>42797</v>
      </c>
      <c r="B1059" s="395">
        <v>0.76149999999999995</v>
      </c>
      <c r="C1059" s="395">
        <v>0.84150000000000003</v>
      </c>
    </row>
    <row r="1060" spans="1:3">
      <c r="A1060" s="396">
        <v>42800</v>
      </c>
      <c r="B1060" s="395">
        <v>0.76480000000000004</v>
      </c>
      <c r="C1060" s="395">
        <v>0.8448</v>
      </c>
    </row>
    <row r="1061" spans="1:3">
      <c r="A1061" s="396">
        <v>42801</v>
      </c>
      <c r="B1061" s="395">
        <v>0.76629999999999998</v>
      </c>
      <c r="C1061" s="395">
        <v>0.84630000000000005</v>
      </c>
    </row>
    <row r="1062" spans="1:3">
      <c r="A1062" s="396">
        <v>42802</v>
      </c>
      <c r="B1062" s="395">
        <v>0.76480000000000004</v>
      </c>
      <c r="C1062" s="395">
        <v>0.8448</v>
      </c>
    </row>
    <row r="1063" spans="1:3">
      <c r="A1063" s="396">
        <v>42803</v>
      </c>
      <c r="B1063" s="395">
        <v>0.75900000000000001</v>
      </c>
      <c r="C1063" s="395">
        <v>0.83899999999999997</v>
      </c>
    </row>
    <row r="1064" spans="1:3">
      <c r="A1064" s="396">
        <v>42804</v>
      </c>
      <c r="B1064" s="395">
        <v>0.76129999999999998</v>
      </c>
      <c r="C1064" s="395">
        <v>0.84130000000000005</v>
      </c>
    </row>
    <row r="1065" spans="1:3">
      <c r="A1065" s="396">
        <v>42807</v>
      </c>
      <c r="B1065" s="395">
        <v>0.77649999999999997</v>
      </c>
      <c r="C1065" s="395">
        <v>0.85650000000000004</v>
      </c>
    </row>
    <row r="1066" spans="1:3">
      <c r="A1066" s="396">
        <v>42808</v>
      </c>
      <c r="B1066" s="395">
        <v>0.77439999999999998</v>
      </c>
      <c r="C1066" s="395">
        <v>0.85440000000000005</v>
      </c>
    </row>
    <row r="1067" spans="1:3">
      <c r="A1067" s="396">
        <v>42809</v>
      </c>
      <c r="B1067" s="395">
        <v>0.78049999999999997</v>
      </c>
      <c r="C1067" s="395">
        <v>0.86050000000000004</v>
      </c>
    </row>
    <row r="1068" spans="1:3">
      <c r="A1068" s="396">
        <v>42810</v>
      </c>
      <c r="B1068" s="395">
        <v>0.79100000000000004</v>
      </c>
      <c r="C1068" s="395">
        <v>0.871</v>
      </c>
    </row>
    <row r="1069" spans="1:3">
      <c r="A1069" s="396">
        <v>42811</v>
      </c>
      <c r="B1069" s="395">
        <v>0.77980000000000005</v>
      </c>
      <c r="C1069" s="395">
        <v>0.85980000000000001</v>
      </c>
    </row>
    <row r="1070" spans="1:3">
      <c r="A1070" s="396">
        <v>42814</v>
      </c>
      <c r="B1070" s="395">
        <v>0.78390000000000004</v>
      </c>
      <c r="C1070" s="395">
        <v>0.8639</v>
      </c>
    </row>
    <row r="1071" spans="1:3">
      <c r="A1071" s="396">
        <v>42815</v>
      </c>
      <c r="B1071" s="395">
        <v>0.79659999999999997</v>
      </c>
      <c r="C1071" s="395">
        <v>0.87660000000000005</v>
      </c>
    </row>
    <row r="1072" spans="1:3">
      <c r="A1072" s="396">
        <v>42816</v>
      </c>
      <c r="B1072" s="395">
        <v>0.79769999999999996</v>
      </c>
      <c r="C1072" s="395">
        <v>0.87770000000000004</v>
      </c>
    </row>
    <row r="1073" spans="1:3">
      <c r="A1073" s="396">
        <v>42817</v>
      </c>
      <c r="B1073" s="395">
        <v>0.79139999999999999</v>
      </c>
      <c r="C1073" s="395">
        <v>0.87139999999999995</v>
      </c>
    </row>
    <row r="1074" spans="1:3">
      <c r="A1074" s="396">
        <v>42818</v>
      </c>
      <c r="B1074" s="395">
        <v>0.79420000000000002</v>
      </c>
      <c r="C1074" s="395">
        <v>0.87419999999999998</v>
      </c>
    </row>
    <row r="1075" spans="1:3">
      <c r="A1075" s="396">
        <v>42821</v>
      </c>
      <c r="B1075" s="395">
        <v>0.78959999999999997</v>
      </c>
      <c r="C1075" s="395">
        <v>0.86960000000000004</v>
      </c>
    </row>
    <row r="1076" spans="1:3">
      <c r="A1076" s="396">
        <v>42822</v>
      </c>
      <c r="B1076" s="395">
        <v>0.78520000000000001</v>
      </c>
      <c r="C1076" s="395">
        <v>0.86519999999999997</v>
      </c>
    </row>
    <row r="1077" spans="1:3">
      <c r="A1077" s="396">
        <v>42823</v>
      </c>
      <c r="B1077" s="395">
        <v>0.77959999999999996</v>
      </c>
      <c r="C1077" s="395">
        <v>0.85960000000000003</v>
      </c>
    </row>
    <row r="1078" spans="1:3">
      <c r="A1078" s="396">
        <v>42824</v>
      </c>
      <c r="B1078" s="395">
        <v>0.76700000000000002</v>
      </c>
      <c r="C1078" s="395">
        <v>0.84699999999999998</v>
      </c>
    </row>
    <row r="1079" spans="1:3">
      <c r="A1079" s="396">
        <v>42825</v>
      </c>
      <c r="B1079" s="395">
        <v>0.77700000000000002</v>
      </c>
      <c r="C1079" s="395">
        <v>0.85699999999999998</v>
      </c>
    </row>
    <row r="1080" spans="1:3">
      <c r="A1080" s="396">
        <v>42830</v>
      </c>
      <c r="B1080" s="395">
        <v>0.80689999999999995</v>
      </c>
      <c r="C1080" s="395">
        <v>0.88690000000000002</v>
      </c>
    </row>
    <row r="1081" spans="1:3">
      <c r="A1081" s="396">
        <v>42831</v>
      </c>
      <c r="B1081" s="395">
        <v>0.80820000000000003</v>
      </c>
      <c r="C1081" s="395">
        <v>0.88819999999999999</v>
      </c>
    </row>
    <row r="1082" spans="1:3">
      <c r="A1082" s="396">
        <v>42832</v>
      </c>
      <c r="B1082" s="395">
        <v>0.80710000000000004</v>
      </c>
      <c r="C1082" s="395">
        <v>0.8871</v>
      </c>
    </row>
    <row r="1083" spans="1:3">
      <c r="A1083" s="396">
        <v>42835</v>
      </c>
      <c r="B1083" s="395">
        <v>0.80479999999999996</v>
      </c>
      <c r="C1083" s="395">
        <v>0.88480000000000003</v>
      </c>
    </row>
    <row r="1084" spans="1:3">
      <c r="A1084" s="396">
        <v>42836</v>
      </c>
      <c r="B1084" s="395">
        <v>0.80469999999999997</v>
      </c>
      <c r="C1084" s="395">
        <v>0.88470000000000004</v>
      </c>
    </row>
    <row r="1085" spans="1:3">
      <c r="A1085" s="396">
        <v>42837</v>
      </c>
      <c r="B1085" s="395">
        <v>0.78879999999999995</v>
      </c>
      <c r="C1085" s="395">
        <v>0.86880000000000002</v>
      </c>
    </row>
    <row r="1086" spans="1:3">
      <c r="A1086" s="396">
        <v>42838</v>
      </c>
      <c r="B1086" s="395">
        <v>0.79430000000000001</v>
      </c>
      <c r="C1086" s="395">
        <v>0.87429999999999997</v>
      </c>
    </row>
    <row r="1087" spans="1:3">
      <c r="A1087" s="396">
        <v>42839</v>
      </c>
      <c r="B1087" s="395">
        <v>0.78620000000000001</v>
      </c>
      <c r="C1087" s="395">
        <v>0.86619999999999997</v>
      </c>
    </row>
    <row r="1088" spans="1:3">
      <c r="A1088" s="396">
        <v>42842</v>
      </c>
      <c r="B1088" s="395">
        <v>0.78369999999999995</v>
      </c>
      <c r="C1088" s="395">
        <v>0.86370000000000002</v>
      </c>
    </row>
    <row r="1089" spans="1:3">
      <c r="A1089" s="396">
        <v>42843</v>
      </c>
      <c r="B1089" s="395">
        <v>0.78110000000000002</v>
      </c>
      <c r="C1089" s="395">
        <v>0.86109999999999998</v>
      </c>
    </row>
    <row r="1090" spans="1:3">
      <c r="A1090" s="396">
        <v>42844</v>
      </c>
      <c r="B1090" s="395">
        <v>0.77090000000000003</v>
      </c>
      <c r="C1090" s="395">
        <v>0.85089999999999999</v>
      </c>
    </row>
    <row r="1091" spans="1:3">
      <c r="A1091" s="396">
        <v>42845</v>
      </c>
      <c r="B1091" s="395">
        <v>0.76739999999999997</v>
      </c>
      <c r="C1091" s="395">
        <v>0.84740000000000004</v>
      </c>
    </row>
    <row r="1092" spans="1:3">
      <c r="A1092" s="396">
        <v>42846</v>
      </c>
      <c r="B1092" s="395">
        <v>0.76270000000000004</v>
      </c>
      <c r="C1092" s="395">
        <v>0.8427</v>
      </c>
    </row>
    <row r="1093" spans="1:3">
      <c r="A1093" s="396">
        <v>42849</v>
      </c>
      <c r="B1093" s="395">
        <v>0.74490000000000001</v>
      </c>
      <c r="C1093" s="395">
        <v>0.82489999999999997</v>
      </c>
    </row>
    <row r="1094" spans="1:3">
      <c r="A1094" s="396">
        <v>42850</v>
      </c>
      <c r="B1094" s="395">
        <v>0.74650000000000005</v>
      </c>
      <c r="C1094" s="395">
        <v>0.82650000000000001</v>
      </c>
    </row>
    <row r="1095" spans="1:3">
      <c r="A1095" s="396">
        <v>42851</v>
      </c>
      <c r="B1095" s="395">
        <v>0.74990000000000001</v>
      </c>
      <c r="C1095" s="395">
        <v>0.82989999999999997</v>
      </c>
    </row>
    <row r="1096" spans="1:3">
      <c r="A1096" s="396">
        <v>42852</v>
      </c>
      <c r="B1096" s="395">
        <v>0.7581</v>
      </c>
      <c r="C1096" s="395">
        <v>0.83809999999999996</v>
      </c>
    </row>
    <row r="1097" spans="1:3">
      <c r="A1097" s="396">
        <v>42853</v>
      </c>
      <c r="B1097" s="395">
        <v>0.75929999999999997</v>
      </c>
      <c r="C1097" s="395">
        <v>0.83930000000000005</v>
      </c>
    </row>
    <row r="1098" spans="1:3">
      <c r="A1098" s="396">
        <v>42857</v>
      </c>
      <c r="B1098" s="395">
        <v>0.76380000000000003</v>
      </c>
      <c r="C1098" s="395">
        <v>0.84379999999999999</v>
      </c>
    </row>
    <row r="1099" spans="1:3">
      <c r="A1099" s="396">
        <v>42858</v>
      </c>
      <c r="B1099" s="395">
        <v>0.7591</v>
      </c>
      <c r="C1099" s="395">
        <v>0.83909999999999996</v>
      </c>
    </row>
    <row r="1100" spans="1:3">
      <c r="A1100" s="396">
        <v>42859</v>
      </c>
      <c r="B1100" s="395">
        <v>0.76090000000000002</v>
      </c>
      <c r="C1100" s="395">
        <v>0.84089999999999998</v>
      </c>
    </row>
    <row r="1101" spans="1:3">
      <c r="A1101" s="396">
        <v>42860</v>
      </c>
      <c r="B1101" s="395">
        <v>0.74870000000000003</v>
      </c>
      <c r="C1101" s="395">
        <v>0.82869999999999999</v>
      </c>
    </row>
    <row r="1102" spans="1:3">
      <c r="A1102" s="396">
        <v>42863</v>
      </c>
      <c r="B1102" s="395">
        <v>0.73699999999999999</v>
      </c>
      <c r="C1102" s="395">
        <v>0.81699999999999995</v>
      </c>
    </row>
    <row r="1103" spans="1:3">
      <c r="A1103" s="396">
        <v>42864</v>
      </c>
      <c r="B1103" s="395">
        <v>0.74070000000000003</v>
      </c>
      <c r="C1103" s="395">
        <v>0.82069999999999999</v>
      </c>
    </row>
    <row r="1104" spans="1:3">
      <c r="A1104" s="396">
        <v>42865</v>
      </c>
      <c r="B1104" s="395">
        <v>0.73089999999999999</v>
      </c>
      <c r="C1104" s="395">
        <v>0.81089999999999995</v>
      </c>
    </row>
    <row r="1105" spans="1:3">
      <c r="A1105" s="396">
        <v>42866</v>
      </c>
      <c r="B1105" s="395">
        <v>0.73419999999999996</v>
      </c>
      <c r="C1105" s="395">
        <v>0.81420000000000003</v>
      </c>
    </row>
    <row r="1106" spans="1:3">
      <c r="A1106" s="396">
        <v>42867</v>
      </c>
      <c r="B1106" s="395">
        <v>0.73219999999999996</v>
      </c>
      <c r="C1106" s="395">
        <v>0.81220000000000003</v>
      </c>
    </row>
    <row r="1107" spans="1:3">
      <c r="A1107" s="396">
        <v>42870</v>
      </c>
      <c r="B1107" s="395">
        <v>0.7319</v>
      </c>
      <c r="C1107" s="395">
        <v>0.81189999999999996</v>
      </c>
    </row>
    <row r="1108" spans="1:3">
      <c r="A1108" s="396">
        <v>42871</v>
      </c>
      <c r="B1108" s="395">
        <v>0.75419999999999998</v>
      </c>
      <c r="C1108" s="395">
        <v>0.83420000000000005</v>
      </c>
    </row>
    <row r="1109" spans="1:3">
      <c r="A1109" s="396">
        <v>42872</v>
      </c>
      <c r="B1109" s="395">
        <v>0.75519999999999998</v>
      </c>
      <c r="C1109" s="395">
        <v>0.83520000000000005</v>
      </c>
    </row>
    <row r="1110" spans="1:3">
      <c r="A1110" s="396">
        <v>42873</v>
      </c>
      <c r="B1110" s="395">
        <v>0.75080000000000002</v>
      </c>
      <c r="C1110" s="395">
        <v>0.83079999999999998</v>
      </c>
    </row>
    <row r="1111" spans="1:3">
      <c r="A1111" s="396">
        <v>42874</v>
      </c>
      <c r="B1111" s="395">
        <v>0.74770000000000003</v>
      </c>
      <c r="C1111" s="395">
        <v>0.82769999999999999</v>
      </c>
    </row>
    <row r="1112" spans="1:3">
      <c r="A1112" s="396">
        <v>42877</v>
      </c>
      <c r="B1112" s="395">
        <v>0.74160000000000004</v>
      </c>
      <c r="C1112" s="395">
        <v>0.8216</v>
      </c>
    </row>
    <row r="1113" spans="1:3">
      <c r="A1113" s="396">
        <v>42878</v>
      </c>
      <c r="B1113" s="395">
        <v>0.71230000000000004</v>
      </c>
      <c r="C1113" s="395">
        <v>0.7923</v>
      </c>
    </row>
    <row r="1114" spans="1:3">
      <c r="A1114" s="396">
        <v>42879</v>
      </c>
      <c r="B1114" s="395">
        <v>0.71319999999999995</v>
      </c>
      <c r="C1114" s="395">
        <v>0.79320000000000002</v>
      </c>
    </row>
    <row r="1115" spans="1:3">
      <c r="A1115" s="396">
        <v>42880</v>
      </c>
      <c r="B1115" s="395">
        <v>0.71530000000000005</v>
      </c>
      <c r="C1115" s="395">
        <v>0.79530000000000001</v>
      </c>
    </row>
    <row r="1116" spans="1:3">
      <c r="A1116" s="396">
        <v>42881</v>
      </c>
      <c r="B1116" s="395">
        <v>0.71319999999999995</v>
      </c>
      <c r="C1116" s="395">
        <v>0.79320000000000002</v>
      </c>
    </row>
    <row r="1117" spans="1:3">
      <c r="A1117" s="396">
        <v>42886</v>
      </c>
      <c r="B1117" s="395">
        <v>0.71050000000000002</v>
      </c>
      <c r="C1117" s="395">
        <v>0.79049999999999998</v>
      </c>
    </row>
    <row r="1118" spans="1:3">
      <c r="A1118" s="396">
        <v>42887</v>
      </c>
      <c r="B1118" s="395">
        <v>0.69030000000000002</v>
      </c>
      <c r="C1118" s="395">
        <v>0.77029999999999998</v>
      </c>
    </row>
    <row r="1119" spans="1:3">
      <c r="A1119" s="396">
        <v>42888</v>
      </c>
      <c r="B1119" s="395">
        <v>0.69589999999999996</v>
      </c>
      <c r="C1119" s="395">
        <v>0.77590000000000003</v>
      </c>
    </row>
    <row r="1120" spans="1:3">
      <c r="A1120" s="396">
        <v>42891</v>
      </c>
      <c r="B1120" s="395">
        <v>0.7077</v>
      </c>
      <c r="C1120" s="395">
        <v>0.78769999999999996</v>
      </c>
    </row>
    <row r="1121" spans="1:3">
      <c r="A1121" s="396">
        <v>42892</v>
      </c>
      <c r="B1121" s="395">
        <v>0.70930000000000004</v>
      </c>
      <c r="C1121" s="395">
        <v>0.7893</v>
      </c>
    </row>
    <row r="1122" spans="1:3">
      <c r="A1122" s="396">
        <v>42893</v>
      </c>
      <c r="B1122" s="395">
        <v>0.72399999999999998</v>
      </c>
      <c r="C1122" s="395">
        <v>0.80400000000000005</v>
      </c>
    </row>
    <row r="1123" spans="1:3">
      <c r="A1123" s="396">
        <v>42894</v>
      </c>
      <c r="B1123" s="395">
        <v>0.72399999999999998</v>
      </c>
      <c r="C1123" s="395">
        <v>0.80400000000000005</v>
      </c>
    </row>
    <row r="1124" spans="1:3">
      <c r="A1124" s="396">
        <v>42895</v>
      </c>
      <c r="B1124" s="395">
        <v>0.72309999999999997</v>
      </c>
      <c r="C1124" s="395">
        <v>0.80310000000000004</v>
      </c>
    </row>
    <row r="1125" spans="1:3">
      <c r="A1125" s="396">
        <v>42898</v>
      </c>
      <c r="B1125" s="395">
        <v>0.71640000000000004</v>
      </c>
      <c r="C1125" s="395">
        <v>0.7964</v>
      </c>
    </row>
    <row r="1126" spans="1:3">
      <c r="A1126" s="396">
        <v>42899</v>
      </c>
      <c r="B1126" s="395">
        <v>0.72829999999999995</v>
      </c>
      <c r="C1126" s="395">
        <v>0.80830000000000002</v>
      </c>
    </row>
    <row r="1127" spans="1:3">
      <c r="A1127" s="396">
        <v>42900</v>
      </c>
      <c r="B1127" s="395">
        <v>0.72519999999999996</v>
      </c>
      <c r="C1127" s="395">
        <v>0.80520000000000003</v>
      </c>
    </row>
    <row r="1128" spans="1:3">
      <c r="A1128" s="396">
        <v>42901</v>
      </c>
      <c r="B1128" s="395">
        <v>0.73709999999999998</v>
      </c>
      <c r="C1128" s="395">
        <v>0.81710000000000005</v>
      </c>
    </row>
    <row r="1129" spans="1:3">
      <c r="A1129" s="396">
        <v>42902</v>
      </c>
      <c r="B1129" s="395">
        <v>0.74280000000000002</v>
      </c>
      <c r="C1129" s="395">
        <v>0.82279999999999998</v>
      </c>
    </row>
    <row r="1130" spans="1:3">
      <c r="A1130" s="396">
        <v>42905</v>
      </c>
      <c r="B1130" s="395">
        <v>0.74790000000000001</v>
      </c>
      <c r="C1130" s="395">
        <v>0.82789999999999997</v>
      </c>
    </row>
    <row r="1131" spans="1:3">
      <c r="A1131" s="396">
        <v>42906</v>
      </c>
      <c r="B1131" s="395">
        <v>0.75219999999999998</v>
      </c>
      <c r="C1131" s="395">
        <v>0.83220000000000005</v>
      </c>
    </row>
    <row r="1132" spans="1:3">
      <c r="A1132" s="396">
        <v>42907</v>
      </c>
      <c r="B1132" s="395">
        <v>0.75049999999999994</v>
      </c>
      <c r="C1132" s="395">
        <v>0.83050000000000002</v>
      </c>
    </row>
    <row r="1133" spans="1:3">
      <c r="A1133" s="396">
        <v>42908</v>
      </c>
      <c r="B1133" s="395">
        <v>0.73719999999999997</v>
      </c>
      <c r="C1133" s="395">
        <v>0.81720000000000004</v>
      </c>
    </row>
    <row r="1134" spans="1:3">
      <c r="A1134" s="396">
        <v>42909</v>
      </c>
      <c r="B1134" s="395">
        <v>0.74319999999999997</v>
      </c>
      <c r="C1134" s="395">
        <v>0.82320000000000004</v>
      </c>
    </row>
    <row r="1135" spans="1:3">
      <c r="A1135" s="396">
        <v>42912</v>
      </c>
      <c r="B1135" s="395">
        <v>0.75680000000000003</v>
      </c>
      <c r="C1135" s="395">
        <v>0.83679999999999999</v>
      </c>
    </row>
    <row r="1136" spans="1:3">
      <c r="A1136" s="396">
        <v>42913</v>
      </c>
      <c r="B1136" s="395">
        <v>0.75870000000000004</v>
      </c>
      <c r="C1136" s="395">
        <v>0.8387</v>
      </c>
    </row>
    <row r="1137" spans="1:3">
      <c r="A1137" s="396">
        <v>42914</v>
      </c>
      <c r="B1137" s="395">
        <v>0.75070000000000003</v>
      </c>
      <c r="C1137" s="395">
        <v>0.83069999999999999</v>
      </c>
    </row>
    <row r="1138" spans="1:3">
      <c r="A1138" s="396">
        <v>42915</v>
      </c>
      <c r="B1138" s="395">
        <v>0.75629999999999997</v>
      </c>
      <c r="C1138" s="395">
        <v>0.83630000000000004</v>
      </c>
    </row>
    <row r="1139" spans="1:3">
      <c r="A1139" s="396">
        <v>42916</v>
      </c>
      <c r="B1139" s="395">
        <v>0.76270000000000004</v>
      </c>
      <c r="C1139" s="395">
        <v>0.8427</v>
      </c>
    </row>
    <row r="1140" spans="1:3">
      <c r="A1140" s="396">
        <v>42919</v>
      </c>
      <c r="B1140" s="395">
        <v>0.77229999999999999</v>
      </c>
      <c r="C1140" s="395">
        <v>0.85229999999999995</v>
      </c>
    </row>
    <row r="1141" spans="1:3">
      <c r="A1141" s="396">
        <v>42920</v>
      </c>
      <c r="B1141" s="395">
        <v>0.76670000000000005</v>
      </c>
      <c r="C1141" s="395">
        <v>0.84670000000000001</v>
      </c>
    </row>
    <row r="1142" spans="1:3">
      <c r="A1142" s="396">
        <v>42921</v>
      </c>
      <c r="B1142" s="395">
        <v>0.77510000000000001</v>
      </c>
      <c r="C1142" s="395">
        <v>0.85509999999999997</v>
      </c>
    </row>
    <row r="1143" spans="1:3">
      <c r="A1143" s="396">
        <v>42922</v>
      </c>
      <c r="B1143" s="395">
        <v>0.78449999999999998</v>
      </c>
      <c r="C1143" s="395">
        <v>0.86450000000000005</v>
      </c>
    </row>
    <row r="1144" spans="1:3">
      <c r="A1144" s="396">
        <v>42923</v>
      </c>
      <c r="B1144" s="395">
        <v>0.7873</v>
      </c>
      <c r="C1144" s="395">
        <v>0.86729999999999996</v>
      </c>
    </row>
    <row r="1145" spans="1:3">
      <c r="A1145" s="396">
        <v>42926</v>
      </c>
      <c r="B1145" s="395">
        <v>0.78500000000000003</v>
      </c>
      <c r="C1145" s="395">
        <v>0.86499999999999999</v>
      </c>
    </row>
    <row r="1146" spans="1:3">
      <c r="A1146" s="396">
        <v>42927</v>
      </c>
      <c r="B1146" s="395">
        <v>0.77239999999999998</v>
      </c>
      <c r="C1146" s="395">
        <v>0.85240000000000005</v>
      </c>
    </row>
    <row r="1147" spans="1:3">
      <c r="A1147" s="396">
        <v>42928</v>
      </c>
      <c r="B1147" s="395">
        <v>0.77529999999999999</v>
      </c>
      <c r="C1147" s="395">
        <v>0.85529999999999995</v>
      </c>
    </row>
    <row r="1148" spans="1:3">
      <c r="A1148" s="396">
        <v>42929</v>
      </c>
      <c r="B1148" s="395">
        <v>0.7722</v>
      </c>
      <c r="C1148" s="395">
        <v>0.85219999999999996</v>
      </c>
    </row>
    <row r="1149" spans="1:3">
      <c r="A1149" s="396">
        <v>42930</v>
      </c>
      <c r="B1149" s="395">
        <v>0.76880000000000004</v>
      </c>
      <c r="C1149" s="395">
        <v>0.8488</v>
      </c>
    </row>
    <row r="1150" spans="1:3">
      <c r="A1150" s="396">
        <v>42933</v>
      </c>
      <c r="B1150" s="395">
        <v>0.73070000000000002</v>
      </c>
      <c r="C1150" s="395">
        <v>0.81069999999999998</v>
      </c>
    </row>
    <row r="1151" spans="1:3">
      <c r="A1151" s="396">
        <v>42934</v>
      </c>
      <c r="B1151" s="395">
        <v>0.73780000000000001</v>
      </c>
      <c r="C1151" s="395">
        <v>0.81779999999999997</v>
      </c>
    </row>
    <row r="1152" spans="1:3">
      <c r="A1152" s="396">
        <v>42935</v>
      </c>
      <c r="B1152" s="395">
        <v>0.75070000000000003</v>
      </c>
      <c r="C1152" s="395">
        <v>0.83069999999999999</v>
      </c>
    </row>
    <row r="1153" spans="1:3">
      <c r="A1153" s="396">
        <v>42936</v>
      </c>
      <c r="B1153" s="395">
        <v>0.75509999999999999</v>
      </c>
      <c r="C1153" s="395">
        <v>0.83509999999999995</v>
      </c>
    </row>
    <row r="1154" spans="1:3">
      <c r="A1154" s="396">
        <v>42937</v>
      </c>
      <c r="B1154" s="395">
        <v>0.75919999999999999</v>
      </c>
      <c r="C1154" s="395">
        <v>0.83919999999999995</v>
      </c>
    </row>
    <row r="1155" spans="1:3">
      <c r="A1155" s="396">
        <v>42940</v>
      </c>
      <c r="B1155" s="395">
        <v>0.75600000000000001</v>
      </c>
      <c r="C1155" s="395">
        <v>0.83599999999999997</v>
      </c>
    </row>
    <row r="1156" spans="1:3">
      <c r="A1156" s="396">
        <v>42941</v>
      </c>
      <c r="B1156" s="395">
        <v>0.75460000000000005</v>
      </c>
      <c r="C1156" s="395">
        <v>0.83460000000000001</v>
      </c>
    </row>
    <row r="1157" spans="1:3">
      <c r="A1157" s="396">
        <v>42942</v>
      </c>
      <c r="B1157" s="395">
        <v>0.75239999999999996</v>
      </c>
      <c r="C1157" s="395">
        <v>0.83240000000000003</v>
      </c>
    </row>
    <row r="1158" spans="1:3">
      <c r="A1158" s="396">
        <v>42943</v>
      </c>
      <c r="B1158" s="395">
        <v>0.76329999999999998</v>
      </c>
      <c r="C1158" s="395">
        <v>0.84330000000000005</v>
      </c>
    </row>
    <row r="1159" spans="1:3">
      <c r="A1159" s="396">
        <v>42944</v>
      </c>
      <c r="B1159" s="395">
        <v>0.76819999999999999</v>
      </c>
      <c r="C1159" s="395">
        <v>0.84819999999999995</v>
      </c>
    </row>
    <row r="1160" spans="1:3">
      <c r="A1160" s="396">
        <v>42947</v>
      </c>
      <c r="B1160" s="395">
        <v>0.77680000000000005</v>
      </c>
      <c r="C1160" s="395">
        <v>0.85680000000000001</v>
      </c>
    </row>
    <row r="1161" spans="1:3">
      <c r="A1161" s="396">
        <v>42948</v>
      </c>
      <c r="B1161" s="395">
        <v>0.77900000000000003</v>
      </c>
      <c r="C1161" s="395">
        <v>0.85899999999999999</v>
      </c>
    </row>
    <row r="1162" spans="1:3">
      <c r="A1162" s="396">
        <v>42949</v>
      </c>
      <c r="B1162" s="395">
        <v>0.77190000000000003</v>
      </c>
      <c r="C1162" s="395">
        <v>0.85189999999999999</v>
      </c>
    </row>
    <row r="1163" spans="1:3">
      <c r="A1163" s="396">
        <v>42950</v>
      </c>
      <c r="B1163" s="395">
        <v>0.77569999999999995</v>
      </c>
      <c r="C1163" s="395">
        <v>0.85570000000000002</v>
      </c>
    </row>
    <row r="1164" spans="1:3">
      <c r="A1164" s="396">
        <v>42951</v>
      </c>
      <c r="B1164" s="395">
        <v>0.76170000000000004</v>
      </c>
      <c r="C1164" s="395">
        <v>0.8417</v>
      </c>
    </row>
    <row r="1165" spans="1:3">
      <c r="A1165" s="396">
        <v>42954</v>
      </c>
      <c r="B1165" s="395">
        <v>0.76570000000000005</v>
      </c>
      <c r="C1165" s="395">
        <v>0.84570000000000001</v>
      </c>
    </row>
    <row r="1166" spans="1:3">
      <c r="A1166" s="396">
        <v>42955</v>
      </c>
      <c r="B1166" s="395">
        <v>0.76870000000000005</v>
      </c>
      <c r="C1166" s="395">
        <v>0.84870000000000001</v>
      </c>
    </row>
    <row r="1167" spans="1:3">
      <c r="A1167" s="396">
        <v>42956</v>
      </c>
      <c r="B1167" s="395">
        <v>0.7702</v>
      </c>
      <c r="C1167" s="395">
        <v>0.85019999999999996</v>
      </c>
    </row>
    <row r="1168" spans="1:3">
      <c r="A1168" s="396">
        <v>42957</v>
      </c>
      <c r="B1168" s="395">
        <v>0.76670000000000005</v>
      </c>
      <c r="C1168" s="395">
        <v>0.84670000000000001</v>
      </c>
    </row>
    <row r="1169" spans="1:3">
      <c r="A1169" s="396">
        <v>42958</v>
      </c>
      <c r="B1169" s="395">
        <v>0.75700000000000001</v>
      </c>
      <c r="C1169" s="395">
        <v>0.83699999999999997</v>
      </c>
    </row>
    <row r="1170" spans="1:3">
      <c r="A1170" s="396">
        <v>42961</v>
      </c>
      <c r="B1170" s="395">
        <v>0.77849999999999997</v>
      </c>
      <c r="C1170" s="395">
        <v>0.85850000000000004</v>
      </c>
    </row>
    <row r="1171" spans="1:3">
      <c r="A1171" s="396">
        <v>42962</v>
      </c>
      <c r="B1171" s="395">
        <v>0.77929999999999999</v>
      </c>
      <c r="C1171" s="395">
        <v>0.85929999999999995</v>
      </c>
    </row>
    <row r="1172" spans="1:3">
      <c r="A1172" s="396">
        <v>42963</v>
      </c>
      <c r="B1172" s="395">
        <v>0.78680000000000005</v>
      </c>
      <c r="C1172" s="395">
        <v>0.86680000000000001</v>
      </c>
    </row>
    <row r="1173" spans="1:3">
      <c r="A1173" s="396">
        <v>42964</v>
      </c>
      <c r="B1173" s="395">
        <v>0.79039999999999999</v>
      </c>
      <c r="C1173" s="395">
        <v>0.87039999999999995</v>
      </c>
    </row>
    <row r="1174" spans="1:3">
      <c r="A1174" s="396">
        <v>42965</v>
      </c>
      <c r="B1174" s="395">
        <v>0.78390000000000004</v>
      </c>
      <c r="C1174" s="395">
        <v>0.8639</v>
      </c>
    </row>
    <row r="1175" spans="1:3">
      <c r="A1175" s="396">
        <v>42968</v>
      </c>
      <c r="B1175" s="395">
        <v>0.78839999999999999</v>
      </c>
      <c r="C1175" s="395">
        <v>0.86839999999999995</v>
      </c>
    </row>
    <row r="1176" spans="1:3">
      <c r="A1176" s="396">
        <v>42969</v>
      </c>
      <c r="B1176" s="395">
        <v>0.78029999999999999</v>
      </c>
      <c r="C1176" s="395">
        <v>0.86029999999999995</v>
      </c>
    </row>
    <row r="1177" spans="1:3">
      <c r="A1177" s="396">
        <v>42970</v>
      </c>
      <c r="B1177" s="395">
        <v>0.77749999999999997</v>
      </c>
      <c r="C1177" s="395">
        <v>0.85750000000000004</v>
      </c>
    </row>
    <row r="1178" spans="1:3">
      <c r="A1178" s="396">
        <v>42971</v>
      </c>
      <c r="B1178" s="395">
        <v>0.7732</v>
      </c>
      <c r="C1178" s="395">
        <v>0.85319999999999996</v>
      </c>
    </row>
    <row r="1179" spans="1:3">
      <c r="A1179" s="396">
        <v>42972</v>
      </c>
      <c r="B1179" s="395">
        <v>0.78169999999999995</v>
      </c>
      <c r="C1179" s="395">
        <v>0.86170000000000002</v>
      </c>
    </row>
    <row r="1180" spans="1:3">
      <c r="A1180" s="396">
        <v>42975</v>
      </c>
      <c r="B1180" s="395">
        <v>0.79730000000000001</v>
      </c>
      <c r="C1180" s="395">
        <v>0.87729999999999997</v>
      </c>
    </row>
    <row r="1181" spans="1:3">
      <c r="A1181" s="396">
        <v>42976</v>
      </c>
      <c r="B1181" s="395">
        <v>0.79349999999999998</v>
      </c>
      <c r="C1181" s="395">
        <v>0.87350000000000005</v>
      </c>
    </row>
    <row r="1182" spans="1:3">
      <c r="A1182" s="396">
        <v>42977</v>
      </c>
      <c r="B1182" s="395">
        <v>0.80230000000000001</v>
      </c>
      <c r="C1182" s="395">
        <v>0.88229999999999997</v>
      </c>
    </row>
    <row r="1183" spans="1:3">
      <c r="A1183" s="396">
        <v>42978</v>
      </c>
      <c r="B1183" s="395">
        <v>0.80410000000000004</v>
      </c>
      <c r="C1183" s="395">
        <v>0.8841</v>
      </c>
    </row>
    <row r="1184" spans="1:3">
      <c r="A1184" s="396">
        <v>42979</v>
      </c>
      <c r="B1184" s="395">
        <v>0.80910000000000004</v>
      </c>
      <c r="C1184" s="395">
        <v>0.8891</v>
      </c>
    </row>
    <row r="1185" spans="1:3">
      <c r="A1185" s="396">
        <v>42982</v>
      </c>
      <c r="B1185" s="395">
        <v>0.81069999999999998</v>
      </c>
      <c r="C1185" s="395">
        <v>0.89070000000000005</v>
      </c>
    </row>
    <row r="1186" spans="1:3">
      <c r="A1186" s="396">
        <v>42983</v>
      </c>
      <c r="B1186" s="395">
        <v>0.80669999999999997</v>
      </c>
      <c r="C1186" s="395">
        <v>0.88670000000000004</v>
      </c>
    </row>
    <row r="1187" spans="1:3">
      <c r="A1187" s="396">
        <v>42984</v>
      </c>
      <c r="B1187" s="395">
        <v>0.81240000000000001</v>
      </c>
      <c r="C1187" s="395">
        <v>0.89239999999999997</v>
      </c>
    </row>
    <row r="1188" spans="1:3">
      <c r="A1188" s="396">
        <v>42985</v>
      </c>
      <c r="B1188" s="395">
        <v>0.80579999999999996</v>
      </c>
      <c r="C1188" s="395">
        <v>0.88580000000000003</v>
      </c>
    </row>
    <row r="1189" spans="1:3">
      <c r="A1189" s="396">
        <v>42986</v>
      </c>
      <c r="B1189" s="395">
        <v>0.80210000000000004</v>
      </c>
      <c r="C1189" s="395">
        <v>0.8821</v>
      </c>
    </row>
    <row r="1190" spans="1:3">
      <c r="A1190" s="396">
        <v>42989</v>
      </c>
      <c r="B1190" s="395">
        <v>0.81110000000000004</v>
      </c>
      <c r="C1190" s="395">
        <v>0.8911</v>
      </c>
    </row>
    <row r="1191" spans="1:3">
      <c r="A1191" s="396">
        <v>42990</v>
      </c>
      <c r="B1191" s="395">
        <v>0.80859999999999999</v>
      </c>
      <c r="C1191" s="395">
        <v>0.88859999999999995</v>
      </c>
    </row>
    <row r="1192" spans="1:3">
      <c r="A1192" s="396">
        <v>42991</v>
      </c>
      <c r="B1192" s="395">
        <v>0.8256</v>
      </c>
      <c r="C1192" s="395">
        <v>0.90559999999999996</v>
      </c>
    </row>
    <row r="1193" spans="1:3">
      <c r="A1193" s="396">
        <v>42992</v>
      </c>
      <c r="B1193" s="395">
        <v>0.82520000000000004</v>
      </c>
      <c r="C1193" s="395">
        <v>0.9052</v>
      </c>
    </row>
    <row r="1194" spans="1:3">
      <c r="A1194" s="396">
        <v>42993</v>
      </c>
      <c r="B1194" s="395">
        <v>0.81840000000000002</v>
      </c>
      <c r="C1194" s="395">
        <v>0.89839999999999998</v>
      </c>
    </row>
    <row r="1195" spans="1:3">
      <c r="A1195" s="396">
        <v>42996</v>
      </c>
      <c r="B1195" s="395">
        <v>0.82869999999999999</v>
      </c>
      <c r="C1195" s="395">
        <v>0.90869999999999995</v>
      </c>
    </row>
    <row r="1196" spans="1:3">
      <c r="A1196" s="396">
        <v>42997</v>
      </c>
      <c r="B1196" s="395">
        <v>0.8216</v>
      </c>
      <c r="C1196" s="395">
        <v>0.90159999999999996</v>
      </c>
    </row>
    <row r="1197" spans="1:3">
      <c r="A1197" s="396">
        <v>42998</v>
      </c>
      <c r="B1197" s="395">
        <v>0.83109999999999995</v>
      </c>
      <c r="C1197" s="395">
        <v>0.91110000000000002</v>
      </c>
    </row>
    <row r="1198" spans="1:3">
      <c r="A1198" s="396">
        <v>42999</v>
      </c>
      <c r="B1198" s="395">
        <v>0.81820000000000004</v>
      </c>
      <c r="C1198" s="395">
        <v>0.8982</v>
      </c>
    </row>
    <row r="1199" spans="1:3">
      <c r="A1199" s="396">
        <v>43000</v>
      </c>
      <c r="B1199" s="395">
        <v>0.82189999999999996</v>
      </c>
      <c r="C1199" s="395">
        <v>0.90190000000000003</v>
      </c>
    </row>
    <row r="1200" spans="1:3">
      <c r="A1200" s="396">
        <v>43003</v>
      </c>
      <c r="B1200" s="395">
        <v>0.81069999999999998</v>
      </c>
      <c r="C1200" s="395">
        <v>0.89070000000000005</v>
      </c>
    </row>
    <row r="1201" spans="1:3">
      <c r="A1201" s="396">
        <v>43004</v>
      </c>
      <c r="B1201" s="395">
        <v>0.80779999999999996</v>
      </c>
      <c r="C1201" s="395">
        <v>0.88780000000000003</v>
      </c>
    </row>
    <row r="1202" spans="1:3">
      <c r="A1202" s="396">
        <v>43005</v>
      </c>
      <c r="B1202" s="395">
        <v>0.8135</v>
      </c>
      <c r="C1202" s="395">
        <v>0.89349999999999996</v>
      </c>
    </row>
    <row r="1203" spans="1:3">
      <c r="A1203" s="396">
        <v>43006</v>
      </c>
      <c r="B1203" s="395">
        <v>0.8095</v>
      </c>
      <c r="C1203" s="395">
        <v>0.88949999999999996</v>
      </c>
    </row>
    <row r="1204" spans="1:3">
      <c r="A1204" s="396">
        <v>43007</v>
      </c>
      <c r="B1204" s="395">
        <v>0.82669999999999999</v>
      </c>
      <c r="C1204" s="395">
        <v>0.90669999999999995</v>
      </c>
    </row>
    <row r="1205" spans="1:3">
      <c r="A1205" s="396">
        <v>43017</v>
      </c>
      <c r="B1205" s="395">
        <v>0.83660000000000001</v>
      </c>
      <c r="C1205" s="395">
        <v>0.91659999999999997</v>
      </c>
    </row>
    <row r="1206" spans="1:3">
      <c r="A1206" s="396">
        <v>43018</v>
      </c>
      <c r="B1206" s="395">
        <v>0.83709999999999996</v>
      </c>
      <c r="C1206" s="395">
        <v>0.91710000000000003</v>
      </c>
    </row>
    <row r="1207" spans="1:3">
      <c r="A1207" s="396">
        <v>43019</v>
      </c>
      <c r="B1207" s="395">
        <v>0.83409999999999995</v>
      </c>
      <c r="C1207" s="395">
        <v>0.91410000000000002</v>
      </c>
    </row>
    <row r="1208" spans="1:3">
      <c r="A1208" s="396">
        <v>43020</v>
      </c>
      <c r="B1208" s="395">
        <v>0.82599999999999996</v>
      </c>
      <c r="C1208" s="395">
        <v>0.90600000000000003</v>
      </c>
    </row>
    <row r="1209" spans="1:3">
      <c r="A1209" s="396">
        <v>43021</v>
      </c>
      <c r="B1209" s="395">
        <v>0.84119999999999995</v>
      </c>
      <c r="C1209" s="395">
        <v>0.92120000000000002</v>
      </c>
    </row>
    <row r="1210" spans="1:3">
      <c r="A1210" s="396">
        <v>43024</v>
      </c>
      <c r="B1210" s="395">
        <v>0.83530000000000004</v>
      </c>
      <c r="C1210" s="395">
        <v>0.9153</v>
      </c>
    </row>
    <row r="1211" spans="1:3">
      <c r="A1211" s="396">
        <v>43025</v>
      </c>
      <c r="B1211" s="395">
        <v>0.8286</v>
      </c>
      <c r="C1211" s="395">
        <v>0.90859999999999996</v>
      </c>
    </row>
    <row r="1212" spans="1:3">
      <c r="A1212" s="396">
        <v>43026</v>
      </c>
      <c r="B1212" s="395">
        <v>0.83620000000000005</v>
      </c>
      <c r="C1212" s="395">
        <v>0.91620000000000001</v>
      </c>
    </row>
    <row r="1213" spans="1:3">
      <c r="A1213" s="396">
        <v>43027</v>
      </c>
      <c r="B1213" s="395">
        <v>0.8256</v>
      </c>
      <c r="C1213" s="395">
        <v>0.90559999999999996</v>
      </c>
    </row>
    <row r="1214" spans="1:3">
      <c r="A1214" s="396">
        <v>43028</v>
      </c>
      <c r="B1214" s="395">
        <v>0.82799999999999996</v>
      </c>
      <c r="C1214" s="395">
        <v>0.90800000000000003</v>
      </c>
    </row>
    <row r="1215" spans="1:3">
      <c r="A1215" s="396">
        <v>43031</v>
      </c>
      <c r="B1215" s="395">
        <v>0.84630000000000005</v>
      </c>
      <c r="C1215" s="395">
        <v>0.92630000000000001</v>
      </c>
    </row>
    <row r="1216" spans="1:3">
      <c r="A1216" s="396">
        <v>43032</v>
      </c>
      <c r="B1216" s="395">
        <v>0.84850000000000003</v>
      </c>
      <c r="C1216" s="395">
        <v>0.92849999999999999</v>
      </c>
    </row>
    <row r="1217" spans="1:3">
      <c r="A1217" s="396">
        <v>43033</v>
      </c>
      <c r="B1217" s="395">
        <v>0.85619999999999996</v>
      </c>
      <c r="C1217" s="395">
        <v>0.93620000000000003</v>
      </c>
    </row>
    <row r="1218" spans="1:3">
      <c r="A1218" s="396">
        <v>43034</v>
      </c>
      <c r="B1218" s="395">
        <v>0.86329999999999996</v>
      </c>
      <c r="C1218" s="395">
        <v>0.94330000000000003</v>
      </c>
    </row>
  </sheetData>
  <phoneticPr fontId="2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602"/>
  <sheetViews>
    <sheetView workbookViewId="0">
      <selection activeCell="D3" sqref="D3:D602"/>
    </sheetView>
  </sheetViews>
  <sheetFormatPr defaultRowHeight="14.25"/>
  <cols>
    <col min="1" max="1" width="11.5" customWidth="1"/>
    <col min="4" max="4" width="9" style="112"/>
  </cols>
  <sheetData>
    <row r="1" spans="1:4">
      <c r="A1" s="397" t="s">
        <v>1077</v>
      </c>
      <c r="B1" s="397" t="s">
        <v>1078</v>
      </c>
      <c r="C1" s="397" t="s">
        <v>1079</v>
      </c>
    </row>
    <row r="2" spans="1:4">
      <c r="A2" s="399">
        <v>42138</v>
      </c>
      <c r="B2" s="398">
        <v>1</v>
      </c>
      <c r="C2" s="398">
        <v>1</v>
      </c>
    </row>
    <row r="3" spans="1:4">
      <c r="A3" s="399">
        <v>42139</v>
      </c>
      <c r="B3" s="398">
        <v>1</v>
      </c>
      <c r="C3" s="398">
        <v>1</v>
      </c>
      <c r="D3" s="112">
        <f>IF(B3&lt;MAX($B$2:B3),B3/MAX($B$2:B3)-1,0)</f>
        <v>0</v>
      </c>
    </row>
    <row r="4" spans="1:4">
      <c r="A4" s="399">
        <v>42142</v>
      </c>
      <c r="B4" s="398">
        <v>1</v>
      </c>
      <c r="C4" s="398">
        <v>1</v>
      </c>
      <c r="D4" s="112">
        <f>IF(B4&lt;MAX($B$2:B4),B4/MAX($B$2:B4)-1,0)</f>
        <v>0</v>
      </c>
    </row>
    <row r="5" spans="1:4">
      <c r="A5" s="399">
        <v>42143</v>
      </c>
      <c r="B5" s="398">
        <v>1</v>
      </c>
      <c r="C5" s="398">
        <v>1</v>
      </c>
      <c r="D5" s="112">
        <f>IF(B5&lt;MAX($B$2:B5),B5/MAX($B$2:B5)-1,0)</f>
        <v>0</v>
      </c>
    </row>
    <row r="6" spans="1:4">
      <c r="A6" s="399">
        <v>42144</v>
      </c>
      <c r="B6" s="398">
        <v>0.99990000000000001</v>
      </c>
      <c r="C6" s="398">
        <v>0.99990000000000001</v>
      </c>
      <c r="D6" s="112">
        <f>IF(B6&lt;MAX($B$2:B6),B6/MAX($B$2:B6)-1,0)</f>
        <v>-9.9999999999988987E-5</v>
      </c>
    </row>
    <row r="7" spans="1:4">
      <c r="A7" s="399">
        <v>42145</v>
      </c>
      <c r="B7" s="398">
        <v>0.99990000000000001</v>
      </c>
      <c r="C7" s="398">
        <v>0.99990000000000001</v>
      </c>
      <c r="D7" s="112">
        <f>IF(B7&lt;MAX($B$2:B7),B7/MAX($B$2:B7)-1,0)</f>
        <v>-9.9999999999988987E-5</v>
      </c>
    </row>
    <row r="8" spans="1:4">
      <c r="A8" s="399">
        <v>42146</v>
      </c>
      <c r="B8" s="398">
        <v>0.99990000000000001</v>
      </c>
      <c r="C8" s="398">
        <v>0.99990000000000001</v>
      </c>
      <c r="D8" s="112">
        <f>IF(B8&lt;MAX($B$2:B8),B8/MAX($B$2:B8)-1,0)</f>
        <v>-9.9999999999988987E-5</v>
      </c>
    </row>
    <row r="9" spans="1:4">
      <c r="A9" s="399">
        <v>42149</v>
      </c>
      <c r="B9" s="398">
        <v>0.99980000000000002</v>
      </c>
      <c r="C9" s="398">
        <v>0.99980000000000002</v>
      </c>
      <c r="D9" s="112">
        <f>IF(B9&lt;MAX($B$2:B9),B9/MAX($B$2:B9)-1,0)</f>
        <v>-1.9999999999997797E-4</v>
      </c>
    </row>
    <row r="10" spans="1:4">
      <c r="A10" s="399">
        <v>42150</v>
      </c>
      <c r="B10" s="398">
        <v>0.99980000000000002</v>
      </c>
      <c r="C10" s="398">
        <v>0.99980000000000002</v>
      </c>
      <c r="D10" s="112">
        <f>IF(B10&lt;MAX($B$2:B10),B10/MAX($B$2:B10)-1,0)</f>
        <v>-1.9999999999997797E-4</v>
      </c>
    </row>
    <row r="11" spans="1:4">
      <c r="A11" s="399">
        <v>42151</v>
      </c>
      <c r="B11" s="398">
        <v>0.99980000000000002</v>
      </c>
      <c r="C11" s="398">
        <v>0.99980000000000002</v>
      </c>
      <c r="D11" s="112">
        <f>IF(B11&lt;MAX($B$2:B11),B11/MAX($B$2:B11)-1,0)</f>
        <v>-1.9999999999997797E-4</v>
      </c>
    </row>
    <row r="12" spans="1:4">
      <c r="A12" s="399">
        <v>42152</v>
      </c>
      <c r="B12" s="398">
        <v>0.98650000000000004</v>
      </c>
      <c r="C12" s="398">
        <v>0.98650000000000004</v>
      </c>
      <c r="D12" s="112">
        <f>IF(B12&lt;MAX($B$2:B12),B12/MAX($B$2:B12)-1,0)</f>
        <v>-1.3499999999999956E-2</v>
      </c>
    </row>
    <row r="13" spans="1:4">
      <c r="A13" s="399">
        <v>42153</v>
      </c>
      <c r="B13" s="398">
        <v>0.99980000000000002</v>
      </c>
      <c r="C13" s="398">
        <v>0.99980000000000002</v>
      </c>
      <c r="D13" s="112">
        <f>IF(B13&lt;MAX($B$2:B13),B13/MAX($B$2:B13)-1,0)</f>
        <v>-1.9999999999997797E-4</v>
      </c>
    </row>
    <row r="14" spans="1:4">
      <c r="A14" s="399">
        <v>42156</v>
      </c>
      <c r="B14" s="398">
        <v>1.0487</v>
      </c>
      <c r="C14" s="398">
        <v>1.0487</v>
      </c>
      <c r="D14" s="112">
        <f>IF(B14&lt;MAX($B$2:B14),B14/MAX($B$2:B14)-1,0)</f>
        <v>0</v>
      </c>
    </row>
    <row r="15" spans="1:4">
      <c r="A15" s="399">
        <v>42157</v>
      </c>
      <c r="B15" s="398">
        <v>1.0886</v>
      </c>
      <c r="C15" s="398">
        <v>1.0886</v>
      </c>
      <c r="D15" s="112">
        <f>IF(B15&lt;MAX($B$2:B15),B15/MAX($B$2:B15)-1,0)</f>
        <v>0</v>
      </c>
    </row>
    <row r="16" spans="1:4">
      <c r="A16" s="399">
        <v>42158</v>
      </c>
      <c r="B16" s="398">
        <v>1.0820000000000001</v>
      </c>
      <c r="C16" s="398">
        <v>1.0820000000000001</v>
      </c>
      <c r="D16" s="112">
        <f>IF(B16&lt;MAX($B$2:B16),B16/MAX($B$2:B16)-1,0)</f>
        <v>-6.0628329965092265E-3</v>
      </c>
    </row>
    <row r="17" spans="1:4">
      <c r="A17" s="399">
        <v>42159</v>
      </c>
      <c r="B17" s="398">
        <v>1.0717000000000001</v>
      </c>
      <c r="C17" s="398">
        <v>1.0717000000000001</v>
      </c>
      <c r="D17" s="112">
        <f>IF(B17&lt;MAX($B$2:B17),B17/MAX($B$2:B17)-1,0)</f>
        <v>-1.5524526915303927E-2</v>
      </c>
    </row>
    <row r="18" spans="1:4">
      <c r="A18" s="399">
        <v>42160</v>
      </c>
      <c r="B18" s="398">
        <v>1.0788</v>
      </c>
      <c r="C18" s="398">
        <v>1.0788</v>
      </c>
      <c r="D18" s="112">
        <f>IF(B18&lt;MAX($B$2:B18),B18/MAX($B$2:B18)-1,0)</f>
        <v>-9.0023883887562217E-3</v>
      </c>
    </row>
    <row r="19" spans="1:4">
      <c r="A19" s="399">
        <v>42163</v>
      </c>
      <c r="B19" s="398">
        <v>1.0503</v>
      </c>
      <c r="C19" s="398">
        <v>1.0503</v>
      </c>
      <c r="D19" s="112">
        <f>IF(B19&lt;MAX($B$2:B19),B19/MAX($B$2:B19)-1,0)</f>
        <v>-3.5182803600955381E-2</v>
      </c>
    </row>
    <row r="20" spans="1:4">
      <c r="A20" s="399">
        <v>42164</v>
      </c>
      <c r="B20" s="398">
        <v>1.0541</v>
      </c>
      <c r="C20" s="398">
        <v>1.0541</v>
      </c>
      <c r="D20" s="112">
        <f>IF(B20&lt;MAX($B$2:B20),B20/MAX($B$2:B20)-1,0)</f>
        <v>-3.1692081572662123E-2</v>
      </c>
    </row>
    <row r="21" spans="1:4">
      <c r="A21" s="399">
        <v>42165</v>
      </c>
      <c r="B21" s="398">
        <v>1.0803</v>
      </c>
      <c r="C21" s="398">
        <v>1.0803</v>
      </c>
      <c r="D21" s="112">
        <f>IF(B21&lt;MAX($B$2:B21),B21/MAX($B$2:B21)-1,0)</f>
        <v>-7.6244717986404531E-3</v>
      </c>
    </row>
    <row r="22" spans="1:4">
      <c r="A22" s="399">
        <v>42166</v>
      </c>
      <c r="B22" s="398">
        <v>1.0931</v>
      </c>
      <c r="C22" s="398">
        <v>1.0931</v>
      </c>
      <c r="D22" s="112">
        <f>IF(B22&lt;MAX($B$2:B22),B22/MAX($B$2:B22)-1,0)</f>
        <v>0</v>
      </c>
    </row>
    <row r="23" spans="1:4">
      <c r="A23" s="399">
        <v>42167</v>
      </c>
      <c r="B23" s="398">
        <v>1.1087</v>
      </c>
      <c r="C23" s="398">
        <v>1.1087</v>
      </c>
      <c r="D23" s="112">
        <f>IF(B23&lt;MAX($B$2:B23),B23/MAX($B$2:B23)-1,0)</f>
        <v>0</v>
      </c>
    </row>
    <row r="24" spans="1:4">
      <c r="A24" s="399">
        <v>42170</v>
      </c>
      <c r="B24" s="398">
        <v>1.0867</v>
      </c>
      <c r="C24" s="398">
        <v>1.0867</v>
      </c>
      <c r="D24" s="112">
        <f>IF(B24&lt;MAX($B$2:B24),B24/MAX($B$2:B24)-1,0)</f>
        <v>-1.9843059438982569E-2</v>
      </c>
    </row>
    <row r="25" spans="1:4">
      <c r="A25" s="399">
        <v>42171</v>
      </c>
      <c r="B25" s="398">
        <v>1.0361</v>
      </c>
      <c r="C25" s="398">
        <v>1.0361</v>
      </c>
      <c r="D25" s="112">
        <f>IF(B25&lt;MAX($B$2:B25),B25/MAX($B$2:B25)-1,0)</f>
        <v>-6.5482096148642532E-2</v>
      </c>
    </row>
    <row r="26" spans="1:4">
      <c r="A26" s="399">
        <v>42172</v>
      </c>
      <c r="B26" s="398">
        <v>1.052</v>
      </c>
      <c r="C26" s="398">
        <v>1.052</v>
      </c>
      <c r="D26" s="112">
        <f>IF(B26&lt;MAX($B$2:B26),B26/MAX($B$2:B26)-1,0)</f>
        <v>-5.1140975917741471E-2</v>
      </c>
    </row>
    <row r="27" spans="1:4">
      <c r="A27" s="399">
        <v>42173</v>
      </c>
      <c r="B27" s="398">
        <v>1.012</v>
      </c>
      <c r="C27" s="398">
        <v>1.012</v>
      </c>
      <c r="D27" s="112">
        <f>IF(B27&lt;MAX($B$2:B27),B27/MAX($B$2:B27)-1,0)</f>
        <v>-8.7219265806800728E-2</v>
      </c>
    </row>
    <row r="28" spans="1:4">
      <c r="A28" s="399">
        <v>42174</v>
      </c>
      <c r="B28" s="398">
        <v>0.96060000000000001</v>
      </c>
      <c r="C28" s="398">
        <v>0.96060000000000001</v>
      </c>
      <c r="D28" s="112">
        <f>IF(B28&lt;MAX($B$2:B28),B28/MAX($B$2:B28)-1,0)</f>
        <v>-0.13357986831424196</v>
      </c>
    </row>
    <row r="29" spans="1:4">
      <c r="A29" s="399">
        <v>42178</v>
      </c>
      <c r="B29" s="398">
        <v>0.9798</v>
      </c>
      <c r="C29" s="398">
        <v>0.9798</v>
      </c>
      <c r="D29" s="112">
        <f>IF(B29&lt;MAX($B$2:B29),B29/MAX($B$2:B29)-1,0)</f>
        <v>-0.11626228916749348</v>
      </c>
    </row>
    <row r="30" spans="1:4">
      <c r="A30" s="399">
        <v>42179</v>
      </c>
      <c r="B30" s="398">
        <v>1.0047999999999999</v>
      </c>
      <c r="C30" s="398">
        <v>1.0047999999999999</v>
      </c>
      <c r="D30" s="112">
        <f>IF(B30&lt;MAX($B$2:B30),B30/MAX($B$2:B30)-1,0)</f>
        <v>-9.3713357986831558E-2</v>
      </c>
    </row>
    <row r="31" spans="1:4">
      <c r="A31" s="399">
        <v>42180</v>
      </c>
      <c r="B31" s="398">
        <v>0.95950000000000002</v>
      </c>
      <c r="C31" s="398">
        <v>0.95950000000000002</v>
      </c>
      <c r="D31" s="112">
        <f>IF(B31&lt;MAX($B$2:B31),B31/MAX($B$2:B31)-1,0)</f>
        <v>-0.13457202128619106</v>
      </c>
    </row>
    <row r="32" spans="1:4">
      <c r="A32" s="399">
        <v>42181</v>
      </c>
      <c r="B32" s="398">
        <v>0.87319999999999998</v>
      </c>
      <c r="C32" s="398">
        <v>0.87319999999999998</v>
      </c>
      <c r="D32" s="112">
        <f>IF(B32&lt;MAX($B$2:B32),B32/MAX($B$2:B32)-1,0)</f>
        <v>-0.21241093172183645</v>
      </c>
    </row>
    <row r="33" spans="1:4">
      <c r="A33" s="399">
        <v>42184</v>
      </c>
      <c r="B33" s="398">
        <v>0.81310000000000004</v>
      </c>
      <c r="C33" s="398">
        <v>0.81310000000000004</v>
      </c>
      <c r="D33" s="112">
        <f>IF(B33&lt;MAX($B$2:B33),B33/MAX($B$2:B33)-1,0)</f>
        <v>-0.26661856228014791</v>
      </c>
    </row>
    <row r="34" spans="1:4">
      <c r="A34" s="399">
        <v>42185</v>
      </c>
      <c r="B34" s="398">
        <v>0.8579</v>
      </c>
      <c r="C34" s="398">
        <v>0.8579</v>
      </c>
      <c r="D34" s="112">
        <f>IF(B34&lt;MAX($B$2:B34),B34/MAX($B$2:B34)-1,0)</f>
        <v>-0.22621087760440162</v>
      </c>
    </row>
    <row r="35" spans="1:4">
      <c r="A35" s="399">
        <v>42186</v>
      </c>
      <c r="B35" s="398">
        <v>0.81279999999999997</v>
      </c>
      <c r="C35" s="398">
        <v>0.81279999999999997</v>
      </c>
      <c r="D35" s="112">
        <f>IF(B35&lt;MAX($B$2:B35),B35/MAX($B$2:B35)-1,0)</f>
        <v>-0.26688914945431585</v>
      </c>
    </row>
    <row r="36" spans="1:4">
      <c r="A36" s="399">
        <v>42187</v>
      </c>
      <c r="B36" s="398">
        <v>0.75949999999999995</v>
      </c>
      <c r="C36" s="398">
        <v>0.75949999999999995</v>
      </c>
      <c r="D36" s="112">
        <f>IF(B36&lt;MAX($B$2:B36),B36/MAX($B$2:B36)-1,0)</f>
        <v>-0.31496347073148734</v>
      </c>
    </row>
    <row r="37" spans="1:4">
      <c r="A37" s="399">
        <v>42188</v>
      </c>
      <c r="B37" s="398">
        <v>0.71140000000000003</v>
      </c>
      <c r="C37" s="398">
        <v>0.71140000000000003</v>
      </c>
      <c r="D37" s="112">
        <f>IF(B37&lt;MAX($B$2:B37),B37/MAX($B$2:B37)-1,0)</f>
        <v>-0.35834761432308104</v>
      </c>
    </row>
    <row r="38" spans="1:4">
      <c r="A38" s="399">
        <v>42191</v>
      </c>
      <c r="B38" s="398">
        <v>0.69259999999999999</v>
      </c>
      <c r="C38" s="398">
        <v>0.69259999999999999</v>
      </c>
      <c r="D38" s="112">
        <f>IF(B38&lt;MAX($B$2:B38),B38/MAX($B$2:B38)-1,0)</f>
        <v>-0.375304410570939</v>
      </c>
    </row>
    <row r="39" spans="1:4">
      <c r="A39" s="399">
        <v>42192</v>
      </c>
      <c r="B39" s="398">
        <v>0.65049999999999997</v>
      </c>
      <c r="C39" s="398">
        <v>0.65049999999999997</v>
      </c>
      <c r="D39" s="112">
        <f>IF(B39&lt;MAX($B$2:B39),B39/MAX($B$2:B39)-1,0)</f>
        <v>-0.41327681067917388</v>
      </c>
    </row>
    <row r="40" spans="1:4">
      <c r="A40" s="399">
        <v>42193</v>
      </c>
      <c r="B40" s="398">
        <v>0.62980000000000003</v>
      </c>
      <c r="C40" s="398">
        <v>0.62980000000000003</v>
      </c>
      <c r="D40" s="112">
        <f>IF(B40&lt;MAX($B$2:B40),B40/MAX($B$2:B40)-1,0)</f>
        <v>-0.43194732569676197</v>
      </c>
    </row>
    <row r="41" spans="1:4">
      <c r="A41" s="399">
        <v>42194</v>
      </c>
      <c r="B41" s="398">
        <v>0.64080000000000004</v>
      </c>
      <c r="C41" s="398">
        <v>0.64080000000000004</v>
      </c>
      <c r="D41" s="112">
        <f>IF(B41&lt;MAX($B$2:B41),B41/MAX($B$2:B41)-1,0)</f>
        <v>-0.42202579597727063</v>
      </c>
    </row>
    <row r="42" spans="1:4">
      <c r="A42" s="399">
        <v>42195</v>
      </c>
      <c r="B42" s="398">
        <v>0.65749999999999997</v>
      </c>
      <c r="C42" s="398">
        <v>0.65749999999999997</v>
      </c>
      <c r="D42" s="112">
        <f>IF(B42&lt;MAX($B$2:B42),B42/MAX($B$2:B42)-1,0)</f>
        <v>-0.40696310994858842</v>
      </c>
    </row>
    <row r="43" spans="1:4">
      <c r="A43" s="399">
        <v>42198</v>
      </c>
      <c r="B43" s="398">
        <v>0.68969999999999998</v>
      </c>
      <c r="C43" s="398">
        <v>0.68969999999999998</v>
      </c>
      <c r="D43" s="112">
        <f>IF(B43&lt;MAX($B$2:B43),B43/MAX($B$2:B43)-1,0)</f>
        <v>-0.37792008658789578</v>
      </c>
    </row>
    <row r="44" spans="1:4">
      <c r="A44" s="399">
        <v>42199</v>
      </c>
      <c r="B44" s="398">
        <v>0.71099999999999997</v>
      </c>
      <c r="C44" s="398">
        <v>0.71099999999999997</v>
      </c>
      <c r="D44" s="112">
        <f>IF(B44&lt;MAX($B$2:B44),B44/MAX($B$2:B44)-1,0)</f>
        <v>-0.35870839722197168</v>
      </c>
    </row>
    <row r="45" spans="1:4">
      <c r="A45" s="399">
        <v>42200</v>
      </c>
      <c r="B45" s="398">
        <v>0.68600000000000005</v>
      </c>
      <c r="C45" s="398">
        <v>0.68600000000000005</v>
      </c>
      <c r="D45" s="112">
        <f>IF(B45&lt;MAX($B$2:B45),B45/MAX($B$2:B45)-1,0)</f>
        <v>-0.38125732840263371</v>
      </c>
    </row>
    <row r="46" spans="1:4">
      <c r="A46" s="399">
        <v>42201</v>
      </c>
      <c r="B46" s="398">
        <v>0.69179999999999997</v>
      </c>
      <c r="C46" s="398">
        <v>0.69179999999999997</v>
      </c>
      <c r="D46" s="112">
        <f>IF(B46&lt;MAX($B$2:B46),B46/MAX($B$2:B46)-1,0)</f>
        <v>-0.37602597636872015</v>
      </c>
    </row>
    <row r="47" spans="1:4">
      <c r="A47" s="399">
        <v>42202</v>
      </c>
      <c r="B47" s="398">
        <v>0.69920000000000004</v>
      </c>
      <c r="C47" s="398">
        <v>0.69920000000000004</v>
      </c>
      <c r="D47" s="112">
        <f>IF(B47&lt;MAX($B$2:B47),B47/MAX($B$2:B47)-1,0)</f>
        <v>-0.36935149273924417</v>
      </c>
    </row>
    <row r="48" spans="1:4">
      <c r="A48" s="399">
        <v>42205</v>
      </c>
      <c r="B48" s="398">
        <v>0.7026</v>
      </c>
      <c r="C48" s="398">
        <v>0.7026</v>
      </c>
      <c r="D48" s="112">
        <f>IF(B48&lt;MAX($B$2:B48),B48/MAX($B$2:B48)-1,0)</f>
        <v>-0.36628483809867418</v>
      </c>
    </row>
    <row r="49" spans="1:4">
      <c r="A49" s="399">
        <v>42206</v>
      </c>
      <c r="B49" s="398">
        <v>0.70609999999999995</v>
      </c>
      <c r="C49" s="398">
        <v>0.70609999999999995</v>
      </c>
      <c r="D49" s="112">
        <f>IF(B49&lt;MAX($B$2:B49),B49/MAX($B$2:B49)-1,0)</f>
        <v>-0.36312798773338151</v>
      </c>
    </row>
    <row r="50" spans="1:4">
      <c r="A50" s="399">
        <v>42207</v>
      </c>
      <c r="B50" s="398">
        <v>0.70930000000000004</v>
      </c>
      <c r="C50" s="398">
        <v>0.70930000000000004</v>
      </c>
      <c r="D50" s="112">
        <f>IF(B50&lt;MAX($B$2:B50),B50/MAX($B$2:B50)-1,0)</f>
        <v>-0.36024172454225667</v>
      </c>
    </row>
    <row r="51" spans="1:4">
      <c r="A51" s="399">
        <v>42208</v>
      </c>
      <c r="B51" s="398">
        <v>0.71260000000000001</v>
      </c>
      <c r="C51" s="398">
        <v>0.71260000000000001</v>
      </c>
      <c r="D51" s="112">
        <f>IF(B51&lt;MAX($B$2:B51),B51/MAX($B$2:B51)-1,0)</f>
        <v>-0.35726526562640926</v>
      </c>
    </row>
    <row r="52" spans="1:4">
      <c r="A52" s="399">
        <v>42209</v>
      </c>
      <c r="B52" s="398">
        <v>0.71299999999999997</v>
      </c>
      <c r="C52" s="398">
        <v>0.71299999999999997</v>
      </c>
      <c r="D52" s="112">
        <f>IF(B52&lt;MAX($B$2:B52),B52/MAX($B$2:B52)-1,0)</f>
        <v>-0.35690448272751873</v>
      </c>
    </row>
    <row r="53" spans="1:4">
      <c r="A53" s="399">
        <v>42212</v>
      </c>
      <c r="B53" s="398">
        <v>0.70960000000000001</v>
      </c>
      <c r="C53" s="398">
        <v>0.70960000000000001</v>
      </c>
      <c r="D53" s="112">
        <f>IF(B53&lt;MAX($B$2:B53),B53/MAX($B$2:B53)-1,0)</f>
        <v>-0.35997113736808872</v>
      </c>
    </row>
    <row r="54" spans="1:4">
      <c r="A54" s="399">
        <v>42213</v>
      </c>
      <c r="B54" s="398">
        <v>0.70830000000000004</v>
      </c>
      <c r="C54" s="398">
        <v>0.70830000000000004</v>
      </c>
      <c r="D54" s="112">
        <f>IF(B54&lt;MAX($B$2:B54),B54/MAX($B$2:B54)-1,0)</f>
        <v>-0.3611436817894832</v>
      </c>
    </row>
    <row r="55" spans="1:4">
      <c r="A55" s="399">
        <v>42214</v>
      </c>
      <c r="B55" s="398">
        <v>0.71020000000000005</v>
      </c>
      <c r="C55" s="398">
        <v>0.71020000000000005</v>
      </c>
      <c r="D55" s="112">
        <f>IF(B55&lt;MAX($B$2:B55),B55/MAX($B$2:B55)-1,0)</f>
        <v>-0.35942996301975283</v>
      </c>
    </row>
    <row r="56" spans="1:4">
      <c r="A56" s="399">
        <v>42215</v>
      </c>
      <c r="B56" s="398">
        <v>0.70809999999999995</v>
      </c>
      <c r="C56" s="398">
        <v>0.70809999999999995</v>
      </c>
      <c r="D56" s="112">
        <f>IF(B56&lt;MAX($B$2:B56),B56/MAX($B$2:B56)-1,0)</f>
        <v>-0.36132407323892857</v>
      </c>
    </row>
    <row r="57" spans="1:4">
      <c r="A57" s="399">
        <v>42216</v>
      </c>
      <c r="B57" s="398">
        <v>0.70779999999999998</v>
      </c>
      <c r="C57" s="398">
        <v>0.70779999999999998</v>
      </c>
      <c r="D57" s="112">
        <f>IF(B57&lt;MAX($B$2:B57),B57/MAX($B$2:B57)-1,0)</f>
        <v>-0.3615946604130964</v>
      </c>
    </row>
    <row r="58" spans="1:4">
      <c r="A58" s="399">
        <v>42219</v>
      </c>
      <c r="B58" s="398">
        <v>0.70440000000000003</v>
      </c>
      <c r="C58" s="398">
        <v>0.70440000000000003</v>
      </c>
      <c r="D58" s="112">
        <f>IF(B58&lt;MAX($B$2:B58),B58/MAX($B$2:B58)-1,0)</f>
        <v>-0.36466131505366639</v>
      </c>
    </row>
    <row r="59" spans="1:4">
      <c r="A59" s="399">
        <v>42220</v>
      </c>
      <c r="B59" s="398">
        <v>0.70879999999999999</v>
      </c>
      <c r="C59" s="398">
        <v>0.70879999999999999</v>
      </c>
      <c r="D59" s="112">
        <f>IF(B59&lt;MAX($B$2:B59),B59/MAX($B$2:B59)-1,0)</f>
        <v>-0.36069270316586999</v>
      </c>
    </row>
    <row r="60" spans="1:4">
      <c r="A60" s="399">
        <v>42221</v>
      </c>
      <c r="B60" s="398">
        <v>0.7077</v>
      </c>
      <c r="C60" s="398">
        <v>0.7077</v>
      </c>
      <c r="D60" s="112">
        <f>IF(B60&lt;MAX($B$2:B60),B60/MAX($B$2:B60)-1,0)</f>
        <v>-0.36168485613781909</v>
      </c>
    </row>
    <row r="61" spans="1:4">
      <c r="A61" s="399">
        <v>42222</v>
      </c>
      <c r="B61" s="398">
        <v>0.70709999999999995</v>
      </c>
      <c r="C61" s="398">
        <v>0.70709999999999995</v>
      </c>
      <c r="D61" s="112">
        <f>IF(B61&lt;MAX($B$2:B61),B61/MAX($B$2:B61)-1,0)</f>
        <v>-0.36222603048615498</v>
      </c>
    </row>
    <row r="62" spans="1:4">
      <c r="A62" s="399">
        <v>42223</v>
      </c>
      <c r="B62" s="398">
        <v>0.71009999999999995</v>
      </c>
      <c r="C62" s="398">
        <v>0.71009999999999995</v>
      </c>
      <c r="D62" s="112">
        <f>IF(B62&lt;MAX($B$2:B62),B62/MAX($B$2:B62)-1,0)</f>
        <v>-0.35952015874447552</v>
      </c>
    </row>
    <row r="63" spans="1:4">
      <c r="A63" s="399">
        <v>42226</v>
      </c>
      <c r="B63" s="398">
        <v>0.71419999999999995</v>
      </c>
      <c r="C63" s="398">
        <v>0.71419999999999995</v>
      </c>
      <c r="D63" s="112">
        <f>IF(B63&lt;MAX($B$2:B63),B63/MAX($B$2:B63)-1,0)</f>
        <v>-0.35582213403084695</v>
      </c>
    </row>
    <row r="64" spans="1:4">
      <c r="A64" s="399">
        <v>42227</v>
      </c>
      <c r="B64" s="398">
        <v>0.71419999999999995</v>
      </c>
      <c r="C64" s="398">
        <v>0.71419999999999995</v>
      </c>
      <c r="D64" s="112">
        <f>IF(B64&lt;MAX($B$2:B64),B64/MAX($B$2:B64)-1,0)</f>
        <v>-0.35582213403084695</v>
      </c>
    </row>
    <row r="65" spans="1:4">
      <c r="A65" s="399">
        <v>42228</v>
      </c>
      <c r="B65" s="398">
        <v>0.71330000000000005</v>
      </c>
      <c r="C65" s="398">
        <v>0.71330000000000005</v>
      </c>
      <c r="D65" s="112">
        <f>IF(B65&lt;MAX($B$2:B65),B65/MAX($B$2:B65)-1,0)</f>
        <v>-0.35663389555335079</v>
      </c>
    </row>
    <row r="66" spans="1:4">
      <c r="A66" s="399">
        <v>42229</v>
      </c>
      <c r="B66" s="398">
        <v>0.71519999999999995</v>
      </c>
      <c r="C66" s="398">
        <v>0.71519999999999995</v>
      </c>
      <c r="D66" s="112">
        <f>IF(B66&lt;MAX($B$2:B66),B66/MAX($B$2:B66)-1,0)</f>
        <v>-0.35492017678362053</v>
      </c>
    </row>
    <row r="67" spans="1:4">
      <c r="A67" s="399">
        <v>42230</v>
      </c>
      <c r="B67" s="398">
        <v>0.71550000000000002</v>
      </c>
      <c r="C67" s="398">
        <v>0.71550000000000002</v>
      </c>
      <c r="D67" s="112">
        <f>IF(B67&lt;MAX($B$2:B67),B67/MAX($B$2:B67)-1,0)</f>
        <v>-0.35464958960945248</v>
      </c>
    </row>
    <row r="68" spans="1:4">
      <c r="A68" s="399">
        <v>42233</v>
      </c>
      <c r="B68" s="398">
        <v>0.71579999999999999</v>
      </c>
      <c r="C68" s="398">
        <v>0.71579999999999999</v>
      </c>
      <c r="D68" s="112">
        <f>IF(B68&lt;MAX($B$2:B68),B68/MAX($B$2:B68)-1,0)</f>
        <v>-0.35437900243528464</v>
      </c>
    </row>
    <row r="69" spans="1:4">
      <c r="A69" s="399">
        <v>42234</v>
      </c>
      <c r="B69" s="398">
        <v>0.71009999999999995</v>
      </c>
      <c r="C69" s="398">
        <v>0.71009999999999995</v>
      </c>
      <c r="D69" s="112">
        <f>IF(B69&lt;MAX($B$2:B69),B69/MAX($B$2:B69)-1,0)</f>
        <v>-0.35952015874447552</v>
      </c>
    </row>
    <row r="70" spans="1:4">
      <c r="A70" s="399">
        <v>42235</v>
      </c>
      <c r="B70" s="398">
        <v>0.71299999999999997</v>
      </c>
      <c r="C70" s="398">
        <v>0.71299999999999997</v>
      </c>
      <c r="D70" s="112">
        <f>IF(B70&lt;MAX($B$2:B70),B70/MAX($B$2:B70)-1,0)</f>
        <v>-0.35690448272751873</v>
      </c>
    </row>
    <row r="71" spans="1:4">
      <c r="A71" s="399">
        <v>42236</v>
      </c>
      <c r="B71" s="398">
        <v>0.71079999999999999</v>
      </c>
      <c r="C71" s="398">
        <v>0.71079999999999999</v>
      </c>
      <c r="D71" s="112">
        <f>IF(B71&lt;MAX($B$2:B71),B71/MAX($B$2:B71)-1,0)</f>
        <v>-0.35888878867141705</v>
      </c>
    </row>
    <row r="72" spans="1:4">
      <c r="A72" s="399">
        <v>42237</v>
      </c>
      <c r="B72" s="398">
        <v>0.70540000000000003</v>
      </c>
      <c r="C72" s="398">
        <v>0.70540000000000003</v>
      </c>
      <c r="D72" s="112">
        <f>IF(B72&lt;MAX($B$2:B72),B72/MAX($B$2:B72)-1,0)</f>
        <v>-0.36375935780643998</v>
      </c>
    </row>
    <row r="73" spans="1:4">
      <c r="A73" s="399">
        <v>42240</v>
      </c>
      <c r="B73" s="398">
        <v>0.69910000000000005</v>
      </c>
      <c r="C73" s="398">
        <v>0.69910000000000005</v>
      </c>
      <c r="D73" s="112">
        <f>IF(B73&lt;MAX($B$2:B73),B73/MAX($B$2:B73)-1,0)</f>
        <v>-0.36944168846396674</v>
      </c>
    </row>
    <row r="74" spans="1:4">
      <c r="A74" s="399">
        <v>42241</v>
      </c>
      <c r="B74" s="398">
        <v>0.69330000000000003</v>
      </c>
      <c r="C74" s="398">
        <v>0.69330000000000003</v>
      </c>
      <c r="D74" s="112">
        <f>IF(B74&lt;MAX($B$2:B74),B74/MAX($B$2:B74)-1,0)</f>
        <v>-0.37467304049788042</v>
      </c>
    </row>
    <row r="75" spans="1:4">
      <c r="A75" s="399">
        <v>42242</v>
      </c>
      <c r="B75" s="398">
        <v>0.68979999999999997</v>
      </c>
      <c r="C75" s="398">
        <v>0.68979999999999997</v>
      </c>
      <c r="D75" s="112">
        <f>IF(B75&lt;MAX($B$2:B75),B75/MAX($B$2:B75)-1,0)</f>
        <v>-0.37782989086317309</v>
      </c>
    </row>
    <row r="76" spans="1:4">
      <c r="A76" s="399">
        <v>42243</v>
      </c>
      <c r="B76" s="398">
        <v>0.69159999999999999</v>
      </c>
      <c r="C76" s="398">
        <v>0.69159999999999999</v>
      </c>
      <c r="D76" s="112">
        <f>IF(B76&lt;MAX($B$2:B76),B76/MAX($B$2:B76)-1,0)</f>
        <v>-0.37620636781816541</v>
      </c>
    </row>
    <row r="77" spans="1:4">
      <c r="A77" s="399">
        <v>42244</v>
      </c>
      <c r="B77" s="398">
        <v>0.69689999999999996</v>
      </c>
      <c r="C77" s="398">
        <v>0.69689999999999996</v>
      </c>
      <c r="D77" s="112">
        <f>IF(B77&lt;MAX($B$2:B77),B77/MAX($B$2:B77)-1,0)</f>
        <v>-0.37142599440786506</v>
      </c>
    </row>
    <row r="78" spans="1:4">
      <c r="A78" s="399">
        <v>42247</v>
      </c>
      <c r="B78" s="398">
        <v>0.69279999999999997</v>
      </c>
      <c r="C78" s="398">
        <v>0.69279999999999997</v>
      </c>
      <c r="D78" s="112">
        <f>IF(B78&lt;MAX($B$2:B78),B78/MAX($B$2:B78)-1,0)</f>
        <v>-0.37512401912149362</v>
      </c>
    </row>
    <row r="79" spans="1:4">
      <c r="A79" s="399">
        <v>42248</v>
      </c>
      <c r="B79" s="398">
        <v>0.68730000000000002</v>
      </c>
      <c r="C79" s="398">
        <v>0.68730000000000002</v>
      </c>
      <c r="D79" s="112">
        <f>IF(B79&lt;MAX($B$2:B79),B79/MAX($B$2:B79)-1,0)</f>
        <v>-0.38008478398123924</v>
      </c>
    </row>
    <row r="80" spans="1:4">
      <c r="A80" s="399">
        <v>42249</v>
      </c>
      <c r="B80" s="398">
        <v>0.68269999999999997</v>
      </c>
      <c r="C80" s="398">
        <v>0.68269999999999997</v>
      </c>
      <c r="D80" s="112">
        <f>IF(B80&lt;MAX($B$2:B80),B80/MAX($B$2:B80)-1,0)</f>
        <v>-0.38423378731848112</v>
      </c>
    </row>
    <row r="81" spans="1:4">
      <c r="A81" s="399">
        <v>42254</v>
      </c>
      <c r="B81" s="398">
        <v>0.68340000000000001</v>
      </c>
      <c r="C81" s="398">
        <v>0.68340000000000001</v>
      </c>
      <c r="D81" s="112">
        <f>IF(B81&lt;MAX($B$2:B81),B81/MAX($B$2:B81)-1,0)</f>
        <v>-0.38360241724542254</v>
      </c>
    </row>
    <row r="82" spans="1:4">
      <c r="A82" s="399">
        <v>42255</v>
      </c>
      <c r="B82" s="398">
        <v>0.68810000000000004</v>
      </c>
      <c r="C82" s="398">
        <v>0.68810000000000004</v>
      </c>
      <c r="D82" s="112">
        <f>IF(B82&lt;MAX($B$2:B82),B82/MAX($B$2:B82)-1,0)</f>
        <v>-0.37936321818345808</v>
      </c>
    </row>
    <row r="83" spans="1:4">
      <c r="A83" s="399">
        <v>42256</v>
      </c>
      <c r="B83" s="398">
        <v>0.69259999999999999</v>
      </c>
      <c r="C83" s="398">
        <v>0.69259999999999999</v>
      </c>
      <c r="D83" s="112">
        <f>IF(B83&lt;MAX($B$2:B83),B83/MAX($B$2:B83)-1,0)</f>
        <v>-0.375304410570939</v>
      </c>
    </row>
    <row r="84" spans="1:4">
      <c r="A84" s="399">
        <v>42257</v>
      </c>
      <c r="B84" s="398">
        <v>0.69099999999999995</v>
      </c>
      <c r="C84" s="398">
        <v>0.69099999999999995</v>
      </c>
      <c r="D84" s="112">
        <f>IF(B84&lt;MAX($B$2:B84),B84/MAX($B$2:B84)-1,0)</f>
        <v>-0.37674754216650141</v>
      </c>
    </row>
    <row r="85" spans="1:4">
      <c r="A85" s="399">
        <v>42258</v>
      </c>
      <c r="B85" s="398">
        <v>0.69340000000000002</v>
      </c>
      <c r="C85" s="398">
        <v>0.69340000000000002</v>
      </c>
      <c r="D85" s="112">
        <f>IF(B85&lt;MAX($B$2:B85),B85/MAX($B$2:B85)-1,0)</f>
        <v>-0.37458284477315773</v>
      </c>
    </row>
    <row r="86" spans="1:4">
      <c r="A86" s="399">
        <v>42261</v>
      </c>
      <c r="B86" s="398">
        <v>0.6855</v>
      </c>
      <c r="C86" s="398">
        <v>0.6855</v>
      </c>
      <c r="D86" s="112">
        <f>IF(B86&lt;MAX($B$2:B86),B86/MAX($B$2:B86)-1,0)</f>
        <v>-0.38170830702624692</v>
      </c>
    </row>
    <row r="87" spans="1:4">
      <c r="A87" s="399">
        <v>42262</v>
      </c>
      <c r="B87" s="398">
        <v>0.67689999999999995</v>
      </c>
      <c r="C87" s="398">
        <v>0.67689999999999995</v>
      </c>
      <c r="D87" s="112">
        <f>IF(B87&lt;MAX($B$2:B87),B87/MAX($B$2:B87)-1,0)</f>
        <v>-0.3894651393523948</v>
      </c>
    </row>
    <row r="88" spans="1:4">
      <c r="A88" s="399">
        <v>42263</v>
      </c>
      <c r="B88" s="398">
        <v>0.68420000000000003</v>
      </c>
      <c r="C88" s="398">
        <v>0.68420000000000003</v>
      </c>
      <c r="D88" s="112">
        <f>IF(B88&lt;MAX($B$2:B88),B88/MAX($B$2:B88)-1,0)</f>
        <v>-0.38288085144764139</v>
      </c>
    </row>
    <row r="89" spans="1:4">
      <c r="A89" s="399">
        <v>42264</v>
      </c>
      <c r="B89" s="398">
        <v>0.68289999999999995</v>
      </c>
      <c r="C89" s="398">
        <v>0.68289999999999995</v>
      </c>
      <c r="D89" s="112">
        <f>IF(B89&lt;MAX($B$2:B89),B89/MAX($B$2:B89)-1,0)</f>
        <v>-0.38405339586903586</v>
      </c>
    </row>
    <row r="90" spans="1:4">
      <c r="A90" s="399">
        <v>42265</v>
      </c>
      <c r="B90" s="398">
        <v>0.68440000000000001</v>
      </c>
      <c r="C90" s="398">
        <v>0.68440000000000001</v>
      </c>
      <c r="D90" s="112">
        <f>IF(B90&lt;MAX($B$2:B90),B90/MAX($B$2:B90)-1,0)</f>
        <v>-0.38270045999819613</v>
      </c>
    </row>
    <row r="91" spans="1:4">
      <c r="A91" s="399">
        <v>42268</v>
      </c>
      <c r="B91" s="398">
        <v>0.68910000000000005</v>
      </c>
      <c r="C91" s="398">
        <v>0.68910000000000005</v>
      </c>
      <c r="D91" s="112">
        <f>IF(B91&lt;MAX($B$2:B91),B91/MAX($B$2:B91)-1,0)</f>
        <v>-0.37846126093623156</v>
      </c>
    </row>
    <row r="92" spans="1:4">
      <c r="A92" s="399">
        <v>42269</v>
      </c>
      <c r="B92" s="398">
        <v>0.69199999999999995</v>
      </c>
      <c r="C92" s="398">
        <v>0.69199999999999995</v>
      </c>
      <c r="D92" s="112">
        <f>IF(B92&lt;MAX($B$2:B92),B92/MAX($B$2:B92)-1,0)</f>
        <v>-0.37584558491927489</v>
      </c>
    </row>
    <row r="93" spans="1:4">
      <c r="A93" s="399">
        <v>42270</v>
      </c>
      <c r="B93" s="398">
        <v>0.69030000000000002</v>
      </c>
      <c r="C93" s="398">
        <v>0.69030000000000002</v>
      </c>
      <c r="D93" s="112">
        <f>IF(B93&lt;MAX($B$2:B93),B93/MAX($B$2:B93)-1,0)</f>
        <v>-0.37737891223955988</v>
      </c>
    </row>
    <row r="94" spans="1:4">
      <c r="A94" s="399">
        <v>42271</v>
      </c>
      <c r="B94" s="398">
        <v>0.6915</v>
      </c>
      <c r="C94" s="398">
        <v>0.6915</v>
      </c>
      <c r="D94" s="112">
        <f>IF(B94&lt;MAX($B$2:B94),B94/MAX($B$2:B94)-1,0)</f>
        <v>-0.3762965635428881</v>
      </c>
    </row>
    <row r="95" spans="1:4">
      <c r="A95" s="399">
        <v>42272</v>
      </c>
      <c r="B95" s="398">
        <v>0.68630000000000002</v>
      </c>
      <c r="C95" s="398">
        <v>0.68630000000000002</v>
      </c>
      <c r="D95" s="112">
        <f>IF(B95&lt;MAX($B$2:B95),B95/MAX($B$2:B95)-1,0)</f>
        <v>-0.38098674122846576</v>
      </c>
    </row>
    <row r="96" spans="1:4">
      <c r="A96" s="399">
        <v>42275</v>
      </c>
      <c r="B96" s="398">
        <v>0.68920000000000003</v>
      </c>
      <c r="C96" s="398">
        <v>0.68920000000000003</v>
      </c>
      <c r="D96" s="112">
        <f>IF(B96&lt;MAX($B$2:B96),B96/MAX($B$2:B96)-1,0)</f>
        <v>-0.37837106521150898</v>
      </c>
    </row>
    <row r="97" spans="1:4">
      <c r="A97" s="399">
        <v>42276</v>
      </c>
      <c r="B97" s="398">
        <v>0.6865</v>
      </c>
      <c r="C97" s="398">
        <v>0.6865</v>
      </c>
      <c r="D97" s="112">
        <f>IF(B97&lt;MAX($B$2:B97),B97/MAX($B$2:B97)-1,0)</f>
        <v>-0.3808063497790205</v>
      </c>
    </row>
    <row r="98" spans="1:4">
      <c r="A98" s="399">
        <v>42277</v>
      </c>
      <c r="B98" s="398">
        <v>0.68730000000000002</v>
      </c>
      <c r="C98" s="398">
        <v>0.68730000000000002</v>
      </c>
      <c r="D98" s="112">
        <f>IF(B98&lt;MAX($B$2:B98),B98/MAX($B$2:B98)-1,0)</f>
        <v>-0.38008478398123924</v>
      </c>
    </row>
    <row r="99" spans="1:4">
      <c r="A99" s="399">
        <v>42285</v>
      </c>
      <c r="B99" s="398">
        <v>0.69220000000000004</v>
      </c>
      <c r="C99" s="398">
        <v>0.69220000000000004</v>
      </c>
      <c r="D99" s="112">
        <f>IF(B99&lt;MAX($B$2:B99),B99/MAX($B$2:B99)-1,0)</f>
        <v>-0.37566519346982952</v>
      </c>
    </row>
    <row r="100" spans="1:4">
      <c r="A100" s="399">
        <v>42286</v>
      </c>
      <c r="B100" s="398">
        <v>0.69420000000000004</v>
      </c>
      <c r="C100" s="398">
        <v>0.69420000000000004</v>
      </c>
      <c r="D100" s="112">
        <f>IF(B100&lt;MAX($B$2:B100),B100/MAX($B$2:B100)-1,0)</f>
        <v>-0.37386127897537658</v>
      </c>
    </row>
    <row r="101" spans="1:4">
      <c r="A101" s="399">
        <v>42289</v>
      </c>
      <c r="B101" s="398">
        <v>0.69979999999999998</v>
      </c>
      <c r="C101" s="398">
        <v>0.69979999999999998</v>
      </c>
      <c r="D101" s="112">
        <f>IF(B101&lt;MAX($B$2:B101),B101/MAX($B$2:B101)-1,0)</f>
        <v>-0.36881031839090828</v>
      </c>
    </row>
    <row r="102" spans="1:4">
      <c r="A102" s="399">
        <v>42290</v>
      </c>
      <c r="B102" s="398">
        <v>0.70140000000000002</v>
      </c>
      <c r="C102" s="398">
        <v>0.70140000000000002</v>
      </c>
      <c r="D102" s="112">
        <f>IF(B102&lt;MAX($B$2:B102),B102/MAX($B$2:B102)-1,0)</f>
        <v>-0.36736718679534586</v>
      </c>
    </row>
    <row r="103" spans="1:4">
      <c r="A103" s="399">
        <v>42291</v>
      </c>
      <c r="B103" s="398">
        <v>0.6996</v>
      </c>
      <c r="C103" s="398">
        <v>0.6996</v>
      </c>
      <c r="D103" s="112">
        <f>IF(B103&lt;MAX($B$2:B103),B103/MAX($B$2:B103)-1,0)</f>
        <v>-0.36899070984035354</v>
      </c>
    </row>
    <row r="104" spans="1:4">
      <c r="A104" s="399">
        <v>42292</v>
      </c>
      <c r="B104" s="398">
        <v>0.70440000000000003</v>
      </c>
      <c r="C104" s="398">
        <v>0.70440000000000003</v>
      </c>
      <c r="D104" s="112">
        <f>IF(B104&lt;MAX($B$2:B104),B104/MAX($B$2:B104)-1,0)</f>
        <v>-0.36466131505366639</v>
      </c>
    </row>
    <row r="105" spans="1:4">
      <c r="A105" s="399">
        <v>42293</v>
      </c>
      <c r="B105" s="398">
        <v>0.70620000000000005</v>
      </c>
      <c r="C105" s="398">
        <v>0.70620000000000005</v>
      </c>
      <c r="D105" s="112">
        <f>IF(B105&lt;MAX($B$2:B105),B105/MAX($B$2:B105)-1,0)</f>
        <v>-0.36303779200865871</v>
      </c>
    </row>
    <row r="106" spans="1:4">
      <c r="A106" s="399">
        <v>42296</v>
      </c>
      <c r="B106" s="398">
        <v>0.70609999999999995</v>
      </c>
      <c r="C106" s="398">
        <v>0.70609999999999995</v>
      </c>
      <c r="D106" s="112">
        <f>IF(B106&lt;MAX($B$2:B106),B106/MAX($B$2:B106)-1,0)</f>
        <v>-0.36312798773338151</v>
      </c>
    </row>
    <row r="107" spans="1:4">
      <c r="A107" s="399">
        <v>42297</v>
      </c>
      <c r="B107" s="398">
        <v>0.70989999999999998</v>
      </c>
      <c r="C107" s="398">
        <v>0.70989999999999998</v>
      </c>
      <c r="D107" s="112">
        <f>IF(B107&lt;MAX($B$2:B107),B107/MAX($B$2:B107)-1,0)</f>
        <v>-0.35970055019392089</v>
      </c>
    </row>
    <row r="108" spans="1:4">
      <c r="A108" s="399">
        <v>42298</v>
      </c>
      <c r="B108" s="398">
        <v>0.70199999999999996</v>
      </c>
      <c r="C108" s="398">
        <v>0.70199999999999996</v>
      </c>
      <c r="D108" s="112">
        <f>IF(B108&lt;MAX($B$2:B108),B108/MAX($B$2:B108)-1,0)</f>
        <v>-0.36682601244701007</v>
      </c>
    </row>
    <row r="109" spans="1:4">
      <c r="A109" s="399">
        <v>42299</v>
      </c>
      <c r="B109" s="398">
        <v>0.70720000000000005</v>
      </c>
      <c r="C109" s="398">
        <v>0.70720000000000005</v>
      </c>
      <c r="D109" s="112">
        <f>IF(B109&lt;MAX($B$2:B109),B109/MAX($B$2:B109)-1,0)</f>
        <v>-0.3621358347614323</v>
      </c>
    </row>
    <row r="110" spans="1:4">
      <c r="A110" s="399">
        <v>42300</v>
      </c>
      <c r="B110" s="398">
        <v>0.71050000000000002</v>
      </c>
      <c r="C110" s="398">
        <v>0.71050000000000002</v>
      </c>
      <c r="D110" s="112">
        <f>IF(B110&lt;MAX($B$2:B110),B110/MAX($B$2:B110)-1,0)</f>
        <v>-0.35915937584558488</v>
      </c>
    </row>
    <row r="111" spans="1:4">
      <c r="A111" s="399">
        <v>42303</v>
      </c>
      <c r="B111" s="398">
        <v>0.71089999999999998</v>
      </c>
      <c r="C111" s="398">
        <v>0.71089999999999998</v>
      </c>
      <c r="D111" s="112">
        <f>IF(B111&lt;MAX($B$2:B111),B111/MAX($B$2:B111)-1,0)</f>
        <v>-0.35879859294669436</v>
      </c>
    </row>
    <row r="112" spans="1:4">
      <c r="A112" s="399">
        <v>42304</v>
      </c>
      <c r="B112" s="398">
        <v>0.71309999999999996</v>
      </c>
      <c r="C112" s="398">
        <v>0.71309999999999996</v>
      </c>
      <c r="D112" s="112">
        <f>IF(B112&lt;MAX($B$2:B112),B112/MAX($B$2:B112)-1,0)</f>
        <v>-0.35681428700279616</v>
      </c>
    </row>
    <row r="113" spans="1:4">
      <c r="A113" s="399">
        <v>42305</v>
      </c>
      <c r="B113" s="398">
        <v>0.70950000000000002</v>
      </c>
      <c r="C113" s="398">
        <v>0.70950000000000002</v>
      </c>
      <c r="D113" s="112">
        <f>IF(B113&lt;MAX($B$2:B113),B113/MAX($B$2:B113)-1,0)</f>
        <v>-0.36006133309281141</v>
      </c>
    </row>
    <row r="114" spans="1:4">
      <c r="A114" s="399">
        <v>42306</v>
      </c>
      <c r="B114" s="398">
        <v>0.71030000000000004</v>
      </c>
      <c r="C114" s="398">
        <v>0.71030000000000004</v>
      </c>
      <c r="D114" s="112">
        <f>IF(B114&lt;MAX($B$2:B114),B114/MAX($B$2:B114)-1,0)</f>
        <v>-0.35933976729503014</v>
      </c>
    </row>
    <row r="115" spans="1:4">
      <c r="A115" s="399">
        <v>42307</v>
      </c>
      <c r="B115" s="398">
        <v>0.70920000000000005</v>
      </c>
      <c r="C115" s="398">
        <v>0.70920000000000005</v>
      </c>
      <c r="D115" s="112">
        <f>IF(B115&lt;MAX($B$2:B115),B115/MAX($B$2:B115)-1,0)</f>
        <v>-0.36033192026697936</v>
      </c>
    </row>
    <row r="116" spans="1:4">
      <c r="A116" s="399">
        <v>42310</v>
      </c>
      <c r="B116" s="398">
        <v>0.70679999999999998</v>
      </c>
      <c r="C116" s="398">
        <v>0.70679999999999998</v>
      </c>
      <c r="D116" s="112">
        <f>IF(B116&lt;MAX($B$2:B116),B116/MAX($B$2:B116)-1,0)</f>
        <v>-0.36249661766032293</v>
      </c>
    </row>
    <row r="117" spans="1:4">
      <c r="A117" s="399">
        <v>42311</v>
      </c>
      <c r="B117" s="398">
        <v>0.70599999999999996</v>
      </c>
      <c r="C117" s="398">
        <v>0.70599999999999996</v>
      </c>
      <c r="D117" s="112">
        <f>IF(B117&lt;MAX($B$2:B117),B117/MAX($B$2:B117)-1,0)</f>
        <v>-0.36321818345810408</v>
      </c>
    </row>
    <row r="118" spans="1:4">
      <c r="A118" s="399">
        <v>42312</v>
      </c>
      <c r="B118" s="398">
        <v>0.71240000000000003</v>
      </c>
      <c r="C118" s="398">
        <v>0.71240000000000003</v>
      </c>
      <c r="D118" s="112">
        <f>IF(B118&lt;MAX($B$2:B118),B118/MAX($B$2:B118)-1,0)</f>
        <v>-0.35744565707585463</v>
      </c>
    </row>
    <row r="119" spans="1:4">
      <c r="A119" s="399">
        <v>42313</v>
      </c>
      <c r="B119" s="398">
        <v>0.71909999999999996</v>
      </c>
      <c r="C119" s="398">
        <v>0.71909999999999996</v>
      </c>
      <c r="D119" s="112">
        <f>IF(B119&lt;MAX($B$2:B119),B119/MAX($B$2:B119)-1,0)</f>
        <v>-0.35140254351943723</v>
      </c>
    </row>
    <row r="120" spans="1:4">
      <c r="A120" s="399">
        <v>42314</v>
      </c>
      <c r="B120" s="398">
        <v>0.72450000000000003</v>
      </c>
      <c r="C120" s="398">
        <v>0.72450000000000003</v>
      </c>
      <c r="D120" s="112">
        <f>IF(B120&lt;MAX($B$2:B120),B120/MAX($B$2:B120)-1,0)</f>
        <v>-0.34653197438441419</v>
      </c>
    </row>
    <row r="121" spans="1:4">
      <c r="A121" s="399">
        <v>42317</v>
      </c>
      <c r="B121" s="398">
        <v>0.7288</v>
      </c>
      <c r="C121" s="398">
        <v>0.7288</v>
      </c>
      <c r="D121" s="112">
        <f>IF(B121&lt;MAX($B$2:B121),B121/MAX($B$2:B121)-1,0)</f>
        <v>-0.34265355822134036</v>
      </c>
    </row>
    <row r="122" spans="1:4">
      <c r="A122" s="399">
        <v>42318</v>
      </c>
      <c r="B122" s="398">
        <v>0.73299999999999998</v>
      </c>
      <c r="C122" s="398">
        <v>0.73299999999999998</v>
      </c>
      <c r="D122" s="112">
        <f>IF(B122&lt;MAX($B$2:B122),B122/MAX($B$2:B122)-1,0)</f>
        <v>-0.33886533778298911</v>
      </c>
    </row>
    <row r="123" spans="1:4">
      <c r="A123" s="399">
        <v>42319</v>
      </c>
      <c r="B123" s="398">
        <v>0.74280000000000002</v>
      </c>
      <c r="C123" s="398">
        <v>0.74280000000000002</v>
      </c>
      <c r="D123" s="112">
        <f>IF(B123&lt;MAX($B$2:B123),B123/MAX($B$2:B123)-1,0)</f>
        <v>-0.33002615676016955</v>
      </c>
    </row>
    <row r="124" spans="1:4">
      <c r="A124" s="399">
        <v>42320</v>
      </c>
      <c r="B124" s="398">
        <v>0.74170000000000003</v>
      </c>
      <c r="C124" s="398">
        <v>0.74170000000000003</v>
      </c>
      <c r="D124" s="112">
        <f>IF(B124&lt;MAX($B$2:B124),B124/MAX($B$2:B124)-1,0)</f>
        <v>-0.33101830973211865</v>
      </c>
    </row>
    <row r="125" spans="1:4">
      <c r="A125" s="399">
        <v>42321</v>
      </c>
      <c r="B125" s="398">
        <v>0.72170000000000001</v>
      </c>
      <c r="C125" s="398">
        <v>0.72170000000000001</v>
      </c>
      <c r="D125" s="112">
        <f>IF(B125&lt;MAX($B$2:B125),B125/MAX($B$2:B125)-1,0)</f>
        <v>-0.34905745467664828</v>
      </c>
    </row>
    <row r="126" spans="1:4">
      <c r="A126" s="399">
        <v>42324</v>
      </c>
      <c r="B126" s="398">
        <v>0.74329999999999996</v>
      </c>
      <c r="C126" s="398">
        <v>0.74329999999999996</v>
      </c>
      <c r="D126" s="112">
        <f>IF(B126&lt;MAX($B$2:B126),B126/MAX($B$2:B126)-1,0)</f>
        <v>-0.32957517813655635</v>
      </c>
    </row>
    <row r="127" spans="1:4">
      <c r="A127" s="399">
        <v>42325</v>
      </c>
      <c r="B127" s="398">
        <v>0.73209999999999997</v>
      </c>
      <c r="C127" s="398">
        <v>0.73209999999999997</v>
      </c>
      <c r="D127" s="112">
        <f>IF(B127&lt;MAX($B$2:B127),B127/MAX($B$2:B127)-1,0)</f>
        <v>-0.33967709930549295</v>
      </c>
    </row>
    <row r="128" spans="1:4">
      <c r="A128" s="399">
        <v>42326</v>
      </c>
      <c r="B128" s="398">
        <v>0.71930000000000005</v>
      </c>
      <c r="C128" s="398">
        <v>0.71930000000000005</v>
      </c>
      <c r="D128" s="112">
        <f>IF(B128&lt;MAX($B$2:B128),B128/MAX($B$2:B128)-1,0)</f>
        <v>-0.35122215206999186</v>
      </c>
    </row>
    <row r="129" spans="1:4">
      <c r="A129" s="399">
        <v>42327</v>
      </c>
      <c r="B129" s="398">
        <v>0.75370000000000004</v>
      </c>
      <c r="C129" s="398">
        <v>0.75370000000000004</v>
      </c>
      <c r="D129" s="112">
        <f>IF(B129&lt;MAX($B$2:B129),B129/MAX($B$2:B129)-1,0)</f>
        <v>-0.3201948227654009</v>
      </c>
    </row>
    <row r="130" spans="1:4">
      <c r="A130" s="399">
        <v>42328</v>
      </c>
      <c r="B130" s="398">
        <v>0.77159999999999995</v>
      </c>
      <c r="C130" s="398">
        <v>0.77159999999999995</v>
      </c>
      <c r="D130" s="112">
        <f>IF(B130&lt;MAX($B$2:B130),B130/MAX($B$2:B130)-1,0)</f>
        <v>-0.30404978804004701</v>
      </c>
    </row>
    <row r="131" spans="1:4">
      <c r="A131" s="399">
        <v>42331</v>
      </c>
      <c r="B131" s="398">
        <v>0.75960000000000005</v>
      </c>
      <c r="C131" s="398">
        <v>0.75960000000000005</v>
      </c>
      <c r="D131" s="112">
        <f>IF(B131&lt;MAX($B$2:B131),B131/MAX($B$2:B131)-1,0)</f>
        <v>-0.31487327500676465</v>
      </c>
    </row>
    <row r="132" spans="1:4">
      <c r="A132" s="399">
        <v>42332</v>
      </c>
      <c r="B132" s="398">
        <v>0.77139999999999997</v>
      </c>
      <c r="C132" s="398">
        <v>0.77139999999999997</v>
      </c>
      <c r="D132" s="112">
        <f>IF(B132&lt;MAX($B$2:B132),B132/MAX($B$2:B132)-1,0)</f>
        <v>-0.30423017948949227</v>
      </c>
    </row>
    <row r="133" spans="1:4">
      <c r="A133" s="399">
        <v>42333</v>
      </c>
      <c r="B133" s="398">
        <v>0.78600000000000003</v>
      </c>
      <c r="C133" s="398">
        <v>0.78600000000000003</v>
      </c>
      <c r="D133" s="112">
        <f>IF(B133&lt;MAX($B$2:B133),B133/MAX($B$2:B133)-1,0)</f>
        <v>-0.29106160367998557</v>
      </c>
    </row>
    <row r="134" spans="1:4">
      <c r="A134" s="399">
        <v>42334</v>
      </c>
      <c r="B134" s="398">
        <v>0.77829999999999999</v>
      </c>
      <c r="C134" s="398">
        <v>0.77829999999999999</v>
      </c>
      <c r="D134" s="112">
        <f>IF(B134&lt;MAX($B$2:B134),B134/MAX($B$2:B134)-1,0)</f>
        <v>-0.2980066744836295</v>
      </c>
    </row>
    <row r="135" spans="1:4">
      <c r="A135" s="399">
        <v>42335</v>
      </c>
      <c r="B135" s="398">
        <v>0.73160000000000003</v>
      </c>
      <c r="C135" s="398">
        <v>0.73160000000000003</v>
      </c>
      <c r="D135" s="112">
        <f>IF(B135&lt;MAX($B$2:B135),B135/MAX($B$2:B135)-1,0)</f>
        <v>-0.34012807792910615</v>
      </c>
    </row>
    <row r="136" spans="1:4">
      <c r="A136" s="399">
        <v>42338</v>
      </c>
      <c r="B136" s="398">
        <v>0.74199999999999999</v>
      </c>
      <c r="C136" s="398">
        <v>0.74199999999999999</v>
      </c>
      <c r="D136" s="112">
        <f>IF(B136&lt;MAX($B$2:B136),B136/MAX($B$2:B136)-1,0)</f>
        <v>-0.33074772255795082</v>
      </c>
    </row>
    <row r="137" spans="1:4">
      <c r="A137" s="399">
        <v>42339</v>
      </c>
      <c r="B137" s="398">
        <v>0.73640000000000005</v>
      </c>
      <c r="C137" s="398">
        <v>0.73640000000000005</v>
      </c>
      <c r="D137" s="112">
        <f>IF(B137&lt;MAX($B$2:B137),B137/MAX($B$2:B137)-1,0)</f>
        <v>-0.33579868314241901</v>
      </c>
    </row>
    <row r="138" spans="1:4">
      <c r="A138" s="399">
        <v>42340</v>
      </c>
      <c r="B138" s="398">
        <v>0.72850000000000004</v>
      </c>
      <c r="C138" s="398">
        <v>0.72850000000000004</v>
      </c>
      <c r="D138" s="112">
        <f>IF(B138&lt;MAX($B$2:B138),B138/MAX($B$2:B138)-1,0)</f>
        <v>-0.3429241453955082</v>
      </c>
    </row>
    <row r="139" spans="1:4">
      <c r="A139" s="399">
        <v>42341</v>
      </c>
      <c r="B139" s="398">
        <v>0.74670000000000003</v>
      </c>
      <c r="C139" s="398">
        <v>0.74670000000000003</v>
      </c>
      <c r="D139" s="112">
        <f>IF(B139&lt;MAX($B$2:B139),B139/MAX($B$2:B139)-1,0)</f>
        <v>-0.32650852349598625</v>
      </c>
    </row>
    <row r="140" spans="1:4">
      <c r="A140" s="399">
        <v>42342</v>
      </c>
      <c r="B140" s="398">
        <v>0.7429</v>
      </c>
      <c r="C140" s="398">
        <v>0.7429</v>
      </c>
      <c r="D140" s="112">
        <f>IF(B140&lt;MAX($B$2:B140),B140/MAX($B$2:B140)-1,0)</f>
        <v>-0.32993596103544698</v>
      </c>
    </row>
    <row r="141" spans="1:4">
      <c r="A141" s="399">
        <v>42345</v>
      </c>
      <c r="B141" s="398">
        <v>0.74980000000000002</v>
      </c>
      <c r="C141" s="398">
        <v>0.74980000000000002</v>
      </c>
      <c r="D141" s="112">
        <f>IF(B141&lt;MAX($B$2:B141),B141/MAX($B$2:B141)-1,0)</f>
        <v>-0.32371245602958421</v>
      </c>
    </row>
    <row r="142" spans="1:4">
      <c r="A142" s="399">
        <v>42346</v>
      </c>
      <c r="B142" s="398">
        <v>0.73440000000000005</v>
      </c>
      <c r="C142" s="398">
        <v>0.73440000000000005</v>
      </c>
      <c r="D142" s="112">
        <f>IF(B142&lt;MAX($B$2:B142),B142/MAX($B$2:B142)-1,0)</f>
        <v>-0.33760259763687195</v>
      </c>
    </row>
    <row r="143" spans="1:4">
      <c r="A143" s="399">
        <v>42347</v>
      </c>
      <c r="B143" s="398">
        <v>0.72919999999999996</v>
      </c>
      <c r="C143" s="398">
        <v>0.72919999999999996</v>
      </c>
      <c r="D143" s="112">
        <f>IF(B143&lt;MAX($B$2:B143),B143/MAX($B$2:B143)-1,0)</f>
        <v>-0.34229277532244973</v>
      </c>
    </row>
    <row r="144" spans="1:4">
      <c r="A144" s="399">
        <v>42348</v>
      </c>
      <c r="B144" s="398">
        <v>0.72809999999999997</v>
      </c>
      <c r="C144" s="398">
        <v>0.72809999999999997</v>
      </c>
      <c r="D144" s="112">
        <f>IF(B144&lt;MAX($B$2:B144),B144/MAX($B$2:B144)-1,0)</f>
        <v>-0.34328492829439894</v>
      </c>
    </row>
    <row r="145" spans="1:4">
      <c r="A145" s="399">
        <v>42349</v>
      </c>
      <c r="B145" s="398">
        <v>0.72509999999999997</v>
      </c>
      <c r="C145" s="398">
        <v>0.72509999999999997</v>
      </c>
      <c r="D145" s="112">
        <f>IF(B145&lt;MAX($B$2:B145),B145/MAX($B$2:B145)-1,0)</f>
        <v>-0.34599080003607829</v>
      </c>
    </row>
    <row r="146" spans="1:4">
      <c r="A146" s="399">
        <v>42352</v>
      </c>
      <c r="B146" s="398">
        <v>0.73550000000000004</v>
      </c>
      <c r="C146" s="398">
        <v>0.73550000000000004</v>
      </c>
      <c r="D146" s="112">
        <f>IF(B146&lt;MAX($B$2:B146),B146/MAX($B$2:B146)-1,0)</f>
        <v>-0.33661044466492285</v>
      </c>
    </row>
    <row r="147" spans="1:4">
      <c r="A147" s="399">
        <v>42353</v>
      </c>
      <c r="B147" s="398">
        <v>0.74529999999999996</v>
      </c>
      <c r="C147" s="398">
        <v>0.74529999999999996</v>
      </c>
      <c r="D147" s="112">
        <f>IF(B147&lt;MAX($B$2:B147),B147/MAX($B$2:B147)-1,0)</f>
        <v>-0.32777126364210341</v>
      </c>
    </row>
    <row r="148" spans="1:4">
      <c r="A148" s="399">
        <v>42354</v>
      </c>
      <c r="B148" s="398">
        <v>0.75700000000000001</v>
      </c>
      <c r="C148" s="398">
        <v>0.75700000000000001</v>
      </c>
      <c r="D148" s="112">
        <f>IF(B148&lt;MAX($B$2:B148),B148/MAX($B$2:B148)-1,0)</f>
        <v>-0.31721836384955349</v>
      </c>
    </row>
    <row r="149" spans="1:4">
      <c r="A149" s="399">
        <v>42355</v>
      </c>
      <c r="B149" s="398">
        <v>0.7722</v>
      </c>
      <c r="C149" s="398">
        <v>0.7722</v>
      </c>
      <c r="D149" s="112">
        <f>IF(B149&lt;MAX($B$2:B149),B149/MAX($B$2:B149)-1,0)</f>
        <v>-0.303508613691711</v>
      </c>
    </row>
    <row r="150" spans="1:4">
      <c r="A150" s="399">
        <v>42356</v>
      </c>
      <c r="B150" s="398">
        <v>0.76659999999999995</v>
      </c>
      <c r="C150" s="398">
        <v>0.76659999999999995</v>
      </c>
      <c r="D150" s="112">
        <f>IF(B150&lt;MAX($B$2:B150),B150/MAX($B$2:B150)-1,0)</f>
        <v>-0.30855957427617942</v>
      </c>
    </row>
    <row r="151" spans="1:4">
      <c r="A151" s="399">
        <v>42359</v>
      </c>
      <c r="B151" s="398">
        <v>0.77170000000000005</v>
      </c>
      <c r="C151" s="398">
        <v>0.77170000000000005</v>
      </c>
      <c r="D151" s="112">
        <f>IF(B151&lt;MAX($B$2:B151),B151/MAX($B$2:B151)-1,0)</f>
        <v>-0.30395959231532421</v>
      </c>
    </row>
    <row r="152" spans="1:4">
      <c r="A152" s="399">
        <v>42360</v>
      </c>
      <c r="B152" s="398">
        <v>0.77659999999999996</v>
      </c>
      <c r="C152" s="398">
        <v>0.77659999999999996</v>
      </c>
      <c r="D152" s="112">
        <f>IF(B152&lt;MAX($B$2:B152),B152/MAX($B$2:B152)-1,0)</f>
        <v>-0.29954000180391449</v>
      </c>
    </row>
    <row r="153" spans="1:4">
      <c r="A153" s="399">
        <v>42361</v>
      </c>
      <c r="B153" s="398">
        <v>0.7651</v>
      </c>
      <c r="C153" s="398">
        <v>0.7651</v>
      </c>
      <c r="D153" s="112">
        <f>IF(B153&lt;MAX($B$2:B153),B153/MAX($B$2:B153)-1,0)</f>
        <v>-0.30991251014701904</v>
      </c>
    </row>
    <row r="154" spans="1:4">
      <c r="A154" s="399">
        <v>42362</v>
      </c>
      <c r="B154" s="398">
        <v>0.76580000000000004</v>
      </c>
      <c r="C154" s="398">
        <v>0.76580000000000004</v>
      </c>
      <c r="D154" s="112">
        <f>IF(B154&lt;MAX($B$2:B154),B154/MAX($B$2:B154)-1,0)</f>
        <v>-0.30928114007396046</v>
      </c>
    </row>
    <row r="155" spans="1:4">
      <c r="A155" s="399">
        <v>42363</v>
      </c>
      <c r="B155" s="398">
        <v>0.76980000000000004</v>
      </c>
      <c r="C155" s="398">
        <v>0.76980000000000004</v>
      </c>
      <c r="D155" s="112">
        <f>IF(B155&lt;MAX($B$2:B155),B155/MAX($B$2:B155)-1,0)</f>
        <v>-0.30567331108505458</v>
      </c>
    </row>
    <row r="156" spans="1:4">
      <c r="A156" s="399">
        <v>42366</v>
      </c>
      <c r="B156" s="398">
        <v>0.75390000000000001</v>
      </c>
      <c r="C156" s="398">
        <v>0.75390000000000001</v>
      </c>
      <c r="D156" s="112">
        <f>IF(B156&lt;MAX($B$2:B156),B156/MAX($B$2:B156)-1,0)</f>
        <v>-0.32001443131595564</v>
      </c>
    </row>
    <row r="157" spans="1:4">
      <c r="A157" s="399">
        <v>42367</v>
      </c>
      <c r="B157" s="398">
        <v>0.76290000000000002</v>
      </c>
      <c r="C157" s="398">
        <v>0.76290000000000002</v>
      </c>
      <c r="D157" s="112">
        <f>IF(B157&lt;MAX($B$2:B157),B157/MAX($B$2:B157)-1,0)</f>
        <v>-0.31189681609091724</v>
      </c>
    </row>
    <row r="158" spans="1:4">
      <c r="A158" s="399">
        <v>42368</v>
      </c>
      <c r="B158" s="398">
        <v>0.77629999999999999</v>
      </c>
      <c r="C158" s="398">
        <v>0.77629999999999999</v>
      </c>
      <c r="D158" s="112">
        <f>IF(B158&lt;MAX($B$2:B158),B158/MAX($B$2:B158)-1,0)</f>
        <v>-0.29981058897808244</v>
      </c>
    </row>
    <row r="159" spans="1:4">
      <c r="A159" s="399">
        <v>42369</v>
      </c>
      <c r="B159" s="398">
        <v>0.76049999999999995</v>
      </c>
      <c r="C159" s="398">
        <v>0.76049999999999995</v>
      </c>
      <c r="D159" s="112">
        <f>IF(B159&lt;MAX($B$2:B159),B159/MAX($B$2:B159)-1,0)</f>
        <v>-0.31406151348426092</v>
      </c>
    </row>
    <row r="160" spans="1:4">
      <c r="A160" s="399">
        <v>42373</v>
      </c>
      <c r="B160" s="398">
        <v>0.69879999999999998</v>
      </c>
      <c r="C160" s="398">
        <v>0.69879999999999998</v>
      </c>
      <c r="D160" s="112">
        <f>IF(B160&lt;MAX($B$2:B160),B160/MAX($B$2:B160)-1,0)</f>
        <v>-0.3697122756381348</v>
      </c>
    </row>
    <row r="161" spans="1:4">
      <c r="A161" s="399">
        <v>42374</v>
      </c>
      <c r="B161" s="398">
        <v>0.68500000000000005</v>
      </c>
      <c r="C161" s="398">
        <v>0.68500000000000005</v>
      </c>
      <c r="D161" s="112">
        <f>IF(B161&lt;MAX($B$2:B161),B161/MAX($B$2:B161)-1,0)</f>
        <v>-0.38215928564986013</v>
      </c>
    </row>
    <row r="162" spans="1:4">
      <c r="A162" s="399">
        <v>42375</v>
      </c>
      <c r="B162" s="398">
        <v>0.6996</v>
      </c>
      <c r="C162" s="398">
        <v>0.6996</v>
      </c>
      <c r="D162" s="112">
        <f>IF(B162&lt;MAX($B$2:B162),B162/MAX($B$2:B162)-1,0)</f>
        <v>-0.36899070984035354</v>
      </c>
    </row>
    <row r="163" spans="1:4">
      <c r="A163" s="399">
        <v>42376</v>
      </c>
      <c r="B163" s="398">
        <v>0.64070000000000005</v>
      </c>
      <c r="C163" s="398">
        <v>0.64070000000000005</v>
      </c>
      <c r="D163" s="112">
        <f>IF(B163&lt;MAX($B$2:B163),B163/MAX($B$2:B163)-1,0)</f>
        <v>-0.42211599170199332</v>
      </c>
    </row>
    <row r="164" spans="1:4">
      <c r="A164" s="399">
        <v>42377</v>
      </c>
      <c r="B164" s="398">
        <v>0.64100000000000001</v>
      </c>
      <c r="C164" s="398">
        <v>0.64100000000000001</v>
      </c>
      <c r="D164" s="112">
        <f>IF(B164&lt;MAX($B$2:B164),B164/MAX($B$2:B164)-1,0)</f>
        <v>-0.42184540452782537</v>
      </c>
    </row>
    <row r="165" spans="1:4">
      <c r="A165" s="399">
        <v>42380</v>
      </c>
      <c r="B165" s="398">
        <v>0.92469999999999997</v>
      </c>
      <c r="C165" s="398">
        <v>0.5927</v>
      </c>
      <c r="D165" s="112">
        <f>IF(B165&lt;MAX($B$2:B165),B165/MAX($B$2:B165)-1,0)</f>
        <v>-0.16596013348967265</v>
      </c>
    </row>
    <row r="166" spans="1:4">
      <c r="A166" s="399">
        <v>42381</v>
      </c>
      <c r="B166" s="398">
        <v>0.92620000000000002</v>
      </c>
      <c r="C166" s="398">
        <v>0.59370000000000001</v>
      </c>
      <c r="D166" s="112">
        <f>IF(B166&lt;MAX($B$2:B166),B166/MAX($B$2:B166)-1,0)</f>
        <v>-0.16460719761883291</v>
      </c>
    </row>
    <row r="167" spans="1:4">
      <c r="A167" s="399">
        <v>42382</v>
      </c>
      <c r="B167" s="398">
        <v>0.89490000000000003</v>
      </c>
      <c r="C167" s="398">
        <v>0.5736</v>
      </c>
      <c r="D167" s="112">
        <f>IF(B167&lt;MAX($B$2:B167),B167/MAX($B$2:B167)-1,0)</f>
        <v>-0.19283845945702172</v>
      </c>
    </row>
    <row r="168" spans="1:4">
      <c r="A168" s="399">
        <v>42383</v>
      </c>
      <c r="B168" s="398">
        <v>0.93240000000000001</v>
      </c>
      <c r="C168" s="398">
        <v>0.59770000000000001</v>
      </c>
      <c r="D168" s="112">
        <f>IF(B168&lt;MAX($B$2:B168),B168/MAX($B$2:B168)-1,0)</f>
        <v>-0.15901506268602872</v>
      </c>
    </row>
    <row r="169" spans="1:4">
      <c r="A169" s="399">
        <v>42384</v>
      </c>
      <c r="B169" s="398">
        <v>0.89870000000000005</v>
      </c>
      <c r="C169" s="398">
        <v>0.57609999999999995</v>
      </c>
      <c r="D169" s="112">
        <f>IF(B169&lt;MAX($B$2:B169),B169/MAX($B$2:B169)-1,0)</f>
        <v>-0.1894110219175611</v>
      </c>
    </row>
    <row r="170" spans="1:4">
      <c r="A170" s="399">
        <v>42387</v>
      </c>
      <c r="B170" s="398">
        <v>0.92169999999999996</v>
      </c>
      <c r="C170" s="398">
        <v>0.59079999999999999</v>
      </c>
      <c r="D170" s="112">
        <f>IF(B170&lt;MAX($B$2:B170),B170/MAX($B$2:B170)-1,0)</f>
        <v>-0.16866600523135211</v>
      </c>
    </row>
    <row r="171" spans="1:4">
      <c r="A171" s="399">
        <v>42388</v>
      </c>
      <c r="B171" s="398">
        <v>0.95409999999999995</v>
      </c>
      <c r="C171" s="398">
        <v>0.61160000000000003</v>
      </c>
      <c r="D171" s="112">
        <f>IF(B171&lt;MAX($B$2:B171),B171/MAX($B$2:B171)-1,0)</f>
        <v>-0.1394425904212141</v>
      </c>
    </row>
    <row r="172" spans="1:4">
      <c r="A172" s="399">
        <v>42389</v>
      </c>
      <c r="B172" s="398">
        <v>0.94369999999999998</v>
      </c>
      <c r="C172" s="398">
        <v>0.60489999999999999</v>
      </c>
      <c r="D172" s="112">
        <f>IF(B172&lt;MAX($B$2:B172),B172/MAX($B$2:B172)-1,0)</f>
        <v>-0.14882294579236943</v>
      </c>
    </row>
    <row r="173" spans="1:4">
      <c r="A173" s="399">
        <v>42390</v>
      </c>
      <c r="B173" s="398">
        <v>0.90310000000000001</v>
      </c>
      <c r="C173" s="398">
        <v>0.57889999999999997</v>
      </c>
      <c r="D173" s="112">
        <f>IF(B173&lt;MAX($B$2:B173),B173/MAX($B$2:B173)-1,0)</f>
        <v>-0.18544241002976458</v>
      </c>
    </row>
    <row r="174" spans="1:4">
      <c r="A174" s="399">
        <v>42391</v>
      </c>
      <c r="B174" s="398">
        <v>0.92420000000000002</v>
      </c>
      <c r="C174" s="398">
        <v>0.59240000000000004</v>
      </c>
      <c r="D174" s="112">
        <f>IF(B174&lt;MAX($B$2:B174),B174/MAX($B$2:B174)-1,0)</f>
        <v>-0.16641111211328585</v>
      </c>
    </row>
    <row r="175" spans="1:4">
      <c r="A175" s="399">
        <v>42394</v>
      </c>
      <c r="B175" s="398">
        <v>0.94040000000000001</v>
      </c>
      <c r="C175" s="398">
        <v>0.6028</v>
      </c>
      <c r="D175" s="112">
        <f>IF(B175&lt;MAX($B$2:B175),B175/MAX($B$2:B175)-1,0)</f>
        <v>-0.15179940470821685</v>
      </c>
    </row>
    <row r="176" spans="1:4">
      <c r="A176" s="399">
        <v>42395</v>
      </c>
      <c r="B176" s="398">
        <v>0.87109999999999999</v>
      </c>
      <c r="C176" s="398">
        <v>0.55840000000000001</v>
      </c>
      <c r="D176" s="112">
        <f>IF(B176&lt;MAX($B$2:B176),B176/MAX($B$2:B176)-1,0)</f>
        <v>-0.21430504194101208</v>
      </c>
    </row>
    <row r="177" spans="1:4">
      <c r="A177" s="399">
        <v>42396</v>
      </c>
      <c r="B177" s="398">
        <v>0.86750000000000005</v>
      </c>
      <c r="C177" s="398">
        <v>0.55610000000000004</v>
      </c>
      <c r="D177" s="112">
        <f>IF(B177&lt;MAX($B$2:B177),B177/MAX($B$2:B177)-1,0)</f>
        <v>-0.21755208803102732</v>
      </c>
    </row>
    <row r="178" spans="1:4">
      <c r="A178" s="399">
        <v>42397</v>
      </c>
      <c r="B178" s="398">
        <v>0.8286</v>
      </c>
      <c r="C178" s="398">
        <v>0.53110000000000002</v>
      </c>
      <c r="D178" s="112">
        <f>IF(B178&lt;MAX($B$2:B178),B178/MAX($B$2:B178)-1,0)</f>
        <v>-0.25263822494813748</v>
      </c>
    </row>
    <row r="179" spans="1:4">
      <c r="A179" s="399">
        <v>42398</v>
      </c>
      <c r="B179" s="398">
        <v>0.86040000000000005</v>
      </c>
      <c r="C179" s="398">
        <v>0.55149999999999999</v>
      </c>
      <c r="D179" s="112">
        <f>IF(B179&lt;MAX($B$2:B179),B179/MAX($B$2:B179)-1,0)</f>
        <v>-0.22395598448633536</v>
      </c>
    </row>
    <row r="180" spans="1:4">
      <c r="A180" s="399">
        <v>42401</v>
      </c>
      <c r="B180" s="398">
        <v>0.85119999999999996</v>
      </c>
      <c r="C180" s="398">
        <v>0.54559999999999997</v>
      </c>
      <c r="D180" s="112">
        <f>IF(B180&lt;MAX($B$2:B180),B180/MAX($B$2:B180)-1,0)</f>
        <v>-0.23225399116081902</v>
      </c>
    </row>
    <row r="181" spans="1:4">
      <c r="A181" s="399">
        <v>42402</v>
      </c>
      <c r="B181" s="398">
        <v>0.88529999999999998</v>
      </c>
      <c r="C181" s="398">
        <v>0.5675</v>
      </c>
      <c r="D181" s="112">
        <f>IF(B181&lt;MAX($B$2:B181),B181/MAX($B$2:B181)-1,0)</f>
        <v>-0.20149724903039601</v>
      </c>
    </row>
    <row r="182" spans="1:4">
      <c r="A182" s="399">
        <v>42403</v>
      </c>
      <c r="B182" s="398">
        <v>0.88739999999999997</v>
      </c>
      <c r="C182" s="398">
        <v>0.56879999999999997</v>
      </c>
      <c r="D182" s="112">
        <f>IF(B182&lt;MAX($B$2:B182),B182/MAX($B$2:B182)-1,0)</f>
        <v>-0.19960313881122038</v>
      </c>
    </row>
    <row r="183" spans="1:4">
      <c r="A183" s="399">
        <v>42404</v>
      </c>
      <c r="B183" s="398">
        <v>0.90369999999999995</v>
      </c>
      <c r="C183" s="398">
        <v>0.57930000000000004</v>
      </c>
      <c r="D183" s="112">
        <f>IF(B183&lt;MAX($B$2:B183),B183/MAX($B$2:B183)-1,0)</f>
        <v>-0.1849012356814288</v>
      </c>
    </row>
    <row r="184" spans="1:4">
      <c r="A184" s="399">
        <v>42405</v>
      </c>
      <c r="B184" s="398">
        <v>0.89290000000000003</v>
      </c>
      <c r="C184" s="398">
        <v>0.57230000000000003</v>
      </c>
      <c r="D184" s="112">
        <f>IF(B184&lt;MAX($B$2:B184),B184/MAX($B$2:B184)-1,0)</f>
        <v>-0.19464237395147466</v>
      </c>
    </row>
    <row r="185" spans="1:4">
      <c r="A185" s="399">
        <v>42415</v>
      </c>
      <c r="B185" s="398">
        <v>0.9002</v>
      </c>
      <c r="C185" s="398">
        <v>0.57699999999999996</v>
      </c>
      <c r="D185" s="112">
        <f>IF(B185&lt;MAX($B$2:B185),B185/MAX($B$2:B185)-1,0)</f>
        <v>-0.18805808604672136</v>
      </c>
    </row>
    <row r="186" spans="1:4">
      <c r="A186" s="399">
        <v>42416</v>
      </c>
      <c r="B186" s="398">
        <v>0.94140000000000001</v>
      </c>
      <c r="C186" s="398">
        <v>0.60340000000000005</v>
      </c>
      <c r="D186" s="112">
        <f>IF(B186&lt;MAX($B$2:B186),B186/MAX($B$2:B186)-1,0)</f>
        <v>-0.15089744746099032</v>
      </c>
    </row>
    <row r="187" spans="1:4">
      <c r="A187" s="399">
        <v>42417</v>
      </c>
      <c r="B187" s="398">
        <v>0.96</v>
      </c>
      <c r="C187" s="398">
        <v>0.61539999999999995</v>
      </c>
      <c r="D187" s="112">
        <f>IF(B187&lt;MAX($B$2:B187),B187/MAX($B$2:B187)-1,0)</f>
        <v>-0.13412104266257785</v>
      </c>
    </row>
    <row r="188" spans="1:4">
      <c r="A188" s="399">
        <v>42418</v>
      </c>
      <c r="B188" s="398">
        <v>0.95640000000000003</v>
      </c>
      <c r="C188" s="398">
        <v>0.61299999999999999</v>
      </c>
      <c r="D188" s="112">
        <f>IF(B188&lt;MAX($B$2:B188),B188/MAX($B$2:B188)-1,0)</f>
        <v>-0.1373680887525931</v>
      </c>
    </row>
    <row r="189" spans="1:4">
      <c r="A189" s="399">
        <v>42419</v>
      </c>
      <c r="B189" s="398">
        <v>0.96350000000000002</v>
      </c>
      <c r="C189" s="398">
        <v>0.61760000000000004</v>
      </c>
      <c r="D189" s="112">
        <f>IF(B189&lt;MAX($B$2:B189),B189/MAX($B$2:B189)-1,0)</f>
        <v>-0.13096419229728506</v>
      </c>
    </row>
    <row r="190" spans="1:4">
      <c r="A190" s="399">
        <v>42422</v>
      </c>
      <c r="B190" s="398">
        <v>0.98340000000000005</v>
      </c>
      <c r="C190" s="398">
        <v>0.63039999999999996</v>
      </c>
      <c r="D190" s="112">
        <f>IF(B190&lt;MAX($B$2:B190),B190/MAX($B$2:B190)-1,0)</f>
        <v>-0.11301524307747812</v>
      </c>
    </row>
    <row r="191" spans="1:4">
      <c r="A191" s="399">
        <v>42423</v>
      </c>
      <c r="B191" s="398">
        <v>0.97450000000000003</v>
      </c>
      <c r="C191" s="398">
        <v>0.62460000000000004</v>
      </c>
      <c r="D191" s="112">
        <f>IF(B191&lt;MAX($B$2:B191),B191/MAX($B$2:B191)-1,0)</f>
        <v>-0.12104266257779384</v>
      </c>
    </row>
    <row r="192" spans="1:4">
      <c r="A192" s="399">
        <v>42424</v>
      </c>
      <c r="B192" s="398">
        <v>0.97150000000000003</v>
      </c>
      <c r="C192" s="398">
        <v>0.62270000000000003</v>
      </c>
      <c r="D192" s="112">
        <f>IF(B192&lt;MAX($B$2:B192),B192/MAX($B$2:B192)-1,0)</f>
        <v>-0.12374853431947319</v>
      </c>
    </row>
    <row r="193" spans="1:4">
      <c r="A193" s="399">
        <v>42425</v>
      </c>
      <c r="B193" s="398">
        <v>0.89290000000000003</v>
      </c>
      <c r="C193" s="398">
        <v>0.57230000000000003</v>
      </c>
      <c r="D193" s="112">
        <f>IF(B193&lt;MAX($B$2:B193),B193/MAX($B$2:B193)-1,0)</f>
        <v>-0.19464237395147466</v>
      </c>
    </row>
    <row r="194" spans="1:4">
      <c r="A194" s="399">
        <v>42426</v>
      </c>
      <c r="B194" s="398">
        <v>0.89370000000000005</v>
      </c>
      <c r="C194" s="398">
        <v>0.57289999999999996</v>
      </c>
      <c r="D194" s="112">
        <f>IF(B194&lt;MAX($B$2:B194),B194/MAX($B$2:B194)-1,0)</f>
        <v>-0.1939208081536935</v>
      </c>
    </row>
    <row r="195" spans="1:4">
      <c r="A195" s="399">
        <v>42429</v>
      </c>
      <c r="B195" s="398">
        <v>0.83750000000000002</v>
      </c>
      <c r="C195" s="398">
        <v>0.53680000000000005</v>
      </c>
      <c r="D195" s="112">
        <f>IF(B195&lt;MAX($B$2:B195),B195/MAX($B$2:B195)-1,0)</f>
        <v>-0.24461080544782177</v>
      </c>
    </row>
    <row r="196" spans="1:4">
      <c r="A196" s="399">
        <v>42430</v>
      </c>
      <c r="B196" s="398">
        <v>0.85619999999999996</v>
      </c>
      <c r="C196" s="398">
        <v>0.54879999999999995</v>
      </c>
      <c r="D196" s="112">
        <f>IF(B196&lt;MAX($B$2:B196),B196/MAX($B$2:B196)-1,0)</f>
        <v>-0.22774420492468661</v>
      </c>
    </row>
    <row r="197" spans="1:4">
      <c r="A197" s="399">
        <v>42431</v>
      </c>
      <c r="B197" s="398">
        <v>0.89439999999999997</v>
      </c>
      <c r="C197" s="398">
        <v>0.57330000000000003</v>
      </c>
      <c r="D197" s="112">
        <f>IF(B197&lt;MAX($B$2:B197),B197/MAX($B$2:B197)-1,0)</f>
        <v>-0.19328943808063503</v>
      </c>
    </row>
    <row r="198" spans="1:4">
      <c r="A198" s="399">
        <v>42432</v>
      </c>
      <c r="B198" s="398">
        <v>0.89280000000000004</v>
      </c>
      <c r="C198" s="398">
        <v>0.57230000000000003</v>
      </c>
      <c r="D198" s="112">
        <f>IF(B198&lt;MAX($B$2:B198),B198/MAX($B$2:B198)-1,0)</f>
        <v>-0.19473256967619734</v>
      </c>
    </row>
    <row r="199" spans="1:4">
      <c r="A199" s="399">
        <v>42433</v>
      </c>
      <c r="B199" s="398">
        <v>0.86370000000000002</v>
      </c>
      <c r="C199" s="398">
        <v>0.55359999999999998</v>
      </c>
      <c r="D199" s="112">
        <f>IF(B199&lt;MAX($B$2:B199),B199/MAX($B$2:B199)-1,0)</f>
        <v>-0.22097952557048794</v>
      </c>
    </row>
    <row r="200" spans="1:4">
      <c r="A200" s="399">
        <v>42436</v>
      </c>
      <c r="B200" s="398">
        <v>0.88100000000000001</v>
      </c>
      <c r="C200" s="398">
        <v>0.56469999999999998</v>
      </c>
      <c r="D200" s="112">
        <f>IF(B200&lt;MAX($B$2:B200),B200/MAX($B$2:B200)-1,0)</f>
        <v>-0.20537566519346984</v>
      </c>
    </row>
    <row r="201" spans="1:4">
      <c r="A201" s="399">
        <v>42437</v>
      </c>
      <c r="B201" s="398">
        <v>0.88560000000000005</v>
      </c>
      <c r="C201" s="398">
        <v>0.56769999999999998</v>
      </c>
      <c r="D201" s="112">
        <f>IF(B201&lt;MAX($B$2:B201),B201/MAX($B$2:B201)-1,0)</f>
        <v>-0.20122666185622795</v>
      </c>
    </row>
    <row r="202" spans="1:4">
      <c r="A202" s="399">
        <v>42438</v>
      </c>
      <c r="B202" s="398">
        <v>0.87109999999999999</v>
      </c>
      <c r="C202" s="398">
        <v>0.55840000000000001</v>
      </c>
      <c r="D202" s="112">
        <f>IF(B202&lt;MAX($B$2:B202),B202/MAX($B$2:B202)-1,0)</f>
        <v>-0.21430504194101208</v>
      </c>
    </row>
    <row r="203" spans="1:4">
      <c r="A203" s="399">
        <v>42439</v>
      </c>
      <c r="B203" s="398">
        <v>0.86080000000000001</v>
      </c>
      <c r="C203" s="398">
        <v>0.55179999999999996</v>
      </c>
      <c r="D203" s="112">
        <f>IF(B203&lt;MAX($B$2:B203),B203/MAX($B$2:B203)-1,0)</f>
        <v>-0.22359520158744473</v>
      </c>
    </row>
    <row r="204" spans="1:4">
      <c r="A204" s="399">
        <v>42440</v>
      </c>
      <c r="B204" s="398">
        <v>0.85940000000000005</v>
      </c>
      <c r="C204" s="398">
        <v>0.55089999999999995</v>
      </c>
      <c r="D204" s="112">
        <f>IF(B204&lt;MAX($B$2:B204),B204/MAX($B$2:B204)-1,0)</f>
        <v>-0.22485794173356177</v>
      </c>
    </row>
    <row r="205" spans="1:4">
      <c r="A205" s="399">
        <v>42443</v>
      </c>
      <c r="B205" s="398">
        <v>0.89239999999999997</v>
      </c>
      <c r="C205" s="398">
        <v>0.57199999999999995</v>
      </c>
      <c r="D205" s="112">
        <f>IF(B205&lt;MAX($B$2:B205),B205/MAX($B$2:B205)-1,0)</f>
        <v>-0.19509335257508797</v>
      </c>
    </row>
    <row r="206" spans="1:4">
      <c r="A206" s="399">
        <v>42444</v>
      </c>
      <c r="B206" s="398">
        <v>0.88749999999999996</v>
      </c>
      <c r="C206" s="398">
        <v>0.56889999999999996</v>
      </c>
      <c r="D206" s="112">
        <f>IF(B206&lt;MAX($B$2:B206),B206/MAX($B$2:B206)-1,0)</f>
        <v>-0.19951294308649781</v>
      </c>
    </row>
    <row r="207" spans="1:4">
      <c r="A207" s="399">
        <v>42445</v>
      </c>
      <c r="B207" s="398">
        <v>0.87390000000000001</v>
      </c>
      <c r="C207" s="398">
        <v>0.56020000000000003</v>
      </c>
      <c r="D207" s="112">
        <f>IF(B207&lt;MAX($B$2:B207),B207/MAX($B$2:B207)-1,0)</f>
        <v>-0.21177956164877787</v>
      </c>
    </row>
    <row r="208" spans="1:4">
      <c r="A208" s="399">
        <v>42446</v>
      </c>
      <c r="B208" s="398">
        <v>0.90859999999999996</v>
      </c>
      <c r="C208" s="398">
        <v>0.58240000000000003</v>
      </c>
      <c r="D208" s="112">
        <f>IF(B208&lt;MAX($B$2:B208),B208/MAX($B$2:B208)-1,0)</f>
        <v>-0.18048164517001897</v>
      </c>
    </row>
    <row r="209" spans="1:4">
      <c r="A209" s="399">
        <v>42447</v>
      </c>
      <c r="B209" s="398">
        <v>0.93910000000000005</v>
      </c>
      <c r="C209" s="398">
        <v>0.60199999999999998</v>
      </c>
      <c r="D209" s="112">
        <f>IF(B209&lt;MAX($B$2:B209),B209/MAX($B$2:B209)-1,0)</f>
        <v>-0.15297194912961121</v>
      </c>
    </row>
    <row r="210" spans="1:4">
      <c r="A210" s="399">
        <v>42450</v>
      </c>
      <c r="B210" s="398">
        <v>0.96230000000000004</v>
      </c>
      <c r="C210" s="398">
        <v>0.61680000000000001</v>
      </c>
      <c r="D210" s="112">
        <f>IF(B210&lt;MAX($B$2:B210),B210/MAX($B$2:B210)-1,0)</f>
        <v>-0.13204654099395685</v>
      </c>
    </row>
    <row r="211" spans="1:4">
      <c r="A211" s="399">
        <v>42451</v>
      </c>
      <c r="B211" s="398">
        <v>0.95850000000000002</v>
      </c>
      <c r="C211" s="398">
        <v>0.61439999999999995</v>
      </c>
      <c r="D211" s="112">
        <f>IF(B211&lt;MAX($B$2:B211),B211/MAX($B$2:B211)-1,0)</f>
        <v>-0.13547397853341747</v>
      </c>
    </row>
    <row r="212" spans="1:4">
      <c r="A212" s="399">
        <v>42452</v>
      </c>
      <c r="B212" s="398">
        <v>0.9667</v>
      </c>
      <c r="C212" s="398">
        <v>0.61960000000000004</v>
      </c>
      <c r="D212" s="112">
        <f>IF(B212&lt;MAX($B$2:B212),B212/MAX($B$2:B212)-1,0)</f>
        <v>-0.12807792910616034</v>
      </c>
    </row>
    <row r="213" spans="1:4">
      <c r="A213" s="399">
        <v>42453</v>
      </c>
      <c r="B213" s="398">
        <v>0.94950000000000001</v>
      </c>
      <c r="C213" s="398">
        <v>0.60860000000000003</v>
      </c>
      <c r="D213" s="112">
        <f>IF(B213&lt;MAX($B$2:B213),B213/MAX($B$2:B213)-1,0)</f>
        <v>-0.14359159375845587</v>
      </c>
    </row>
    <row r="214" spans="1:4">
      <c r="A214" s="399">
        <v>42454</v>
      </c>
      <c r="B214" s="398">
        <v>0.96020000000000005</v>
      </c>
      <c r="C214" s="398">
        <v>0.61550000000000005</v>
      </c>
      <c r="D214" s="112">
        <f>IF(B214&lt;MAX($B$2:B214),B214/MAX($B$2:B214)-1,0)</f>
        <v>-0.13394065121313248</v>
      </c>
    </row>
    <row r="215" spans="1:4">
      <c r="A215" s="399">
        <v>42457</v>
      </c>
      <c r="B215" s="398">
        <v>0.94920000000000004</v>
      </c>
      <c r="C215" s="398">
        <v>0.60840000000000005</v>
      </c>
      <c r="D215" s="112">
        <f>IF(B215&lt;MAX($B$2:B215),B215/MAX($B$2:B215)-1,0)</f>
        <v>-0.14386218093262382</v>
      </c>
    </row>
    <row r="216" spans="1:4">
      <c r="A216" s="399">
        <v>42458</v>
      </c>
      <c r="B216" s="398">
        <v>0.93159999999999998</v>
      </c>
      <c r="C216" s="398">
        <v>0.59709999999999996</v>
      </c>
      <c r="D216" s="112">
        <f>IF(B216&lt;MAX($B$2:B216),B216/MAX($B$2:B216)-1,0)</f>
        <v>-0.15973662848380987</v>
      </c>
    </row>
    <row r="217" spans="1:4">
      <c r="A217" s="399">
        <v>42459</v>
      </c>
      <c r="B217" s="398">
        <v>0.96830000000000005</v>
      </c>
      <c r="C217" s="398">
        <v>0.62070000000000003</v>
      </c>
      <c r="D217" s="112">
        <f>IF(B217&lt;MAX($B$2:B217),B217/MAX($B$2:B217)-1,0)</f>
        <v>-0.12663479751059792</v>
      </c>
    </row>
    <row r="218" spans="1:4">
      <c r="A218" s="399">
        <v>42460</v>
      </c>
      <c r="B218" s="398">
        <v>0.96840000000000004</v>
      </c>
      <c r="C218" s="398">
        <v>0.62070000000000003</v>
      </c>
      <c r="D218" s="112">
        <f>IF(B218&lt;MAX($B$2:B218),B218/MAX($B$2:B218)-1,0)</f>
        <v>-0.12654460178587534</v>
      </c>
    </row>
    <row r="219" spans="1:4">
      <c r="A219" s="399">
        <v>42461</v>
      </c>
      <c r="B219" s="398">
        <v>0.96020000000000005</v>
      </c>
      <c r="C219" s="398">
        <v>0.61550000000000005</v>
      </c>
      <c r="D219" s="112">
        <f>IF(B219&lt;MAX($B$2:B219),B219/MAX($B$2:B219)-1,0)</f>
        <v>-0.13394065121313248</v>
      </c>
    </row>
    <row r="220" spans="1:4">
      <c r="A220" s="399">
        <v>42465</v>
      </c>
      <c r="B220" s="398">
        <v>0.98960000000000004</v>
      </c>
      <c r="C220" s="398">
        <v>0.63429999999999997</v>
      </c>
      <c r="D220" s="112">
        <f>IF(B220&lt;MAX($B$2:B220),B220/MAX($B$2:B220)-1,0)</f>
        <v>-0.10742310814467393</v>
      </c>
    </row>
    <row r="221" spans="1:4">
      <c r="A221" s="399">
        <v>42466</v>
      </c>
      <c r="B221" s="398">
        <v>0.99570000000000003</v>
      </c>
      <c r="C221" s="398">
        <v>0.63819999999999999</v>
      </c>
      <c r="D221" s="112">
        <f>IF(B221&lt;MAX($B$2:B221),B221/MAX($B$2:B221)-1,0)</f>
        <v>-0.10192116893659242</v>
      </c>
    </row>
    <row r="222" spans="1:4">
      <c r="A222" s="399">
        <v>42467</v>
      </c>
      <c r="B222" s="398">
        <v>0.97770000000000001</v>
      </c>
      <c r="C222" s="398">
        <v>0.62670000000000003</v>
      </c>
      <c r="D222" s="112">
        <f>IF(B222&lt;MAX($B$2:B222),B222/MAX($B$2:B222)-1,0)</f>
        <v>-0.11815639938666911</v>
      </c>
    </row>
    <row r="223" spans="1:4">
      <c r="A223" s="399">
        <v>42468</v>
      </c>
      <c r="B223" s="398">
        <v>0.96809999999999996</v>
      </c>
      <c r="C223" s="398">
        <v>0.62050000000000005</v>
      </c>
      <c r="D223" s="112">
        <f>IF(B223&lt;MAX($B$2:B223),B223/MAX($B$2:B223)-1,0)</f>
        <v>-0.12681518896004329</v>
      </c>
    </row>
    <row r="224" spans="1:4">
      <c r="A224" s="399">
        <v>42471</v>
      </c>
      <c r="B224" s="398">
        <v>0.98499999999999999</v>
      </c>
      <c r="C224" s="398">
        <v>0.63139999999999996</v>
      </c>
      <c r="D224" s="112">
        <f>IF(B224&lt;MAX($B$2:B224),B224/MAX($B$2:B224)-1,0)</f>
        <v>-0.11157211148191581</v>
      </c>
    </row>
    <row r="225" spans="1:4">
      <c r="A225" s="399">
        <v>42472</v>
      </c>
      <c r="B225" s="398">
        <v>0.97519999999999996</v>
      </c>
      <c r="C225" s="398">
        <v>0.62509999999999999</v>
      </c>
      <c r="D225" s="112">
        <f>IF(B225&lt;MAX($B$2:B225),B225/MAX($B$2:B225)-1,0)</f>
        <v>-0.12041129250473537</v>
      </c>
    </row>
    <row r="226" spans="1:4">
      <c r="A226" s="399">
        <v>42473</v>
      </c>
      <c r="B226" s="398">
        <v>0.9889</v>
      </c>
      <c r="C226" s="398">
        <v>0.63390000000000002</v>
      </c>
      <c r="D226" s="112">
        <f>IF(B226&lt;MAX($B$2:B226),B226/MAX($B$2:B226)-1,0)</f>
        <v>-0.10805447821773251</v>
      </c>
    </row>
    <row r="227" spans="1:4">
      <c r="A227" s="399">
        <v>42474</v>
      </c>
      <c r="B227" s="398">
        <v>1.0004999999999999</v>
      </c>
      <c r="C227" s="398">
        <v>0.64129999999999998</v>
      </c>
      <c r="D227" s="112">
        <f>IF(B227&lt;MAX($B$2:B227),B227/MAX($B$2:B227)-1,0)</f>
        <v>-9.7591774149905386E-2</v>
      </c>
    </row>
    <row r="228" spans="1:4">
      <c r="A228" s="399">
        <v>42475</v>
      </c>
      <c r="B228" s="398">
        <v>1.0007999999999999</v>
      </c>
      <c r="C228" s="398">
        <v>0.64149999999999996</v>
      </c>
      <c r="D228" s="112">
        <f>IF(B228&lt;MAX($B$2:B228),B228/MAX($B$2:B228)-1,0)</f>
        <v>-9.7321186975737439E-2</v>
      </c>
    </row>
    <row r="229" spans="1:4">
      <c r="A229" s="399">
        <v>42478</v>
      </c>
      <c r="B229" s="398">
        <v>0.98699999999999999</v>
      </c>
      <c r="C229" s="398">
        <v>0.63270000000000004</v>
      </c>
      <c r="D229" s="112">
        <f>IF(B229&lt;MAX($B$2:B229),B229/MAX($B$2:B229)-1,0)</f>
        <v>-0.10976819698746287</v>
      </c>
    </row>
    <row r="230" spans="1:4">
      <c r="A230" s="399">
        <v>42479</v>
      </c>
      <c r="B230" s="398">
        <v>0.99119999999999997</v>
      </c>
      <c r="C230" s="398">
        <v>0.63539999999999996</v>
      </c>
      <c r="D230" s="112">
        <f>IF(B230&lt;MAX($B$2:B230),B230/MAX($B$2:B230)-1,0)</f>
        <v>-0.10597997654911162</v>
      </c>
    </row>
    <row r="231" spans="1:4">
      <c r="A231" s="399">
        <v>42480</v>
      </c>
      <c r="B231" s="398">
        <v>0.94720000000000004</v>
      </c>
      <c r="C231" s="398">
        <v>0.60709999999999997</v>
      </c>
      <c r="D231" s="112">
        <f>IF(B231&lt;MAX($B$2:B231),B231/MAX($B$2:B231)-1,0)</f>
        <v>-0.14566609542707676</v>
      </c>
    </row>
    <row r="232" spans="1:4">
      <c r="A232" s="399">
        <v>42481</v>
      </c>
      <c r="B232" s="398">
        <v>0.93479999999999996</v>
      </c>
      <c r="C232" s="398">
        <v>0.59919999999999995</v>
      </c>
      <c r="D232" s="112">
        <f>IF(B232&lt;MAX($B$2:B232),B232/MAX($B$2:B232)-1,0)</f>
        <v>-0.15685036529268515</v>
      </c>
    </row>
    <row r="233" spans="1:4">
      <c r="A233" s="399">
        <v>42482</v>
      </c>
      <c r="B233" s="398">
        <v>0.9456</v>
      </c>
      <c r="C233" s="398">
        <v>0.60609999999999997</v>
      </c>
      <c r="D233" s="112">
        <f>IF(B233&lt;MAX($B$2:B233),B233/MAX($B$2:B233)-1,0)</f>
        <v>-0.14710922702263918</v>
      </c>
    </row>
    <row r="234" spans="1:4">
      <c r="A234" s="399">
        <v>42485</v>
      </c>
      <c r="B234" s="398">
        <v>0.94130000000000003</v>
      </c>
      <c r="C234" s="398">
        <v>0.60340000000000005</v>
      </c>
      <c r="D234" s="112">
        <f>IF(B234&lt;MAX($B$2:B234),B234/MAX($B$2:B234)-1,0)</f>
        <v>-0.15098764318571301</v>
      </c>
    </row>
    <row r="235" spans="1:4">
      <c r="A235" s="399">
        <v>42486</v>
      </c>
      <c r="B235" s="398">
        <v>0.95009999999999994</v>
      </c>
      <c r="C235" s="398">
        <v>0.60899999999999999</v>
      </c>
      <c r="D235" s="112">
        <f>IF(B235&lt;MAX($B$2:B235),B235/MAX($B$2:B235)-1,0)</f>
        <v>-0.14305041941011998</v>
      </c>
    </row>
    <row r="236" spans="1:4">
      <c r="A236" s="399">
        <v>42487</v>
      </c>
      <c r="B236" s="398">
        <v>0.94689999999999996</v>
      </c>
      <c r="C236" s="398">
        <v>0.60699999999999998</v>
      </c>
      <c r="D236" s="112">
        <f>IF(B236&lt;MAX($B$2:B236),B236/MAX($B$2:B236)-1,0)</f>
        <v>-0.1459366826012447</v>
      </c>
    </row>
    <row r="237" spans="1:4">
      <c r="A237" s="399">
        <v>42488</v>
      </c>
      <c r="B237" s="398">
        <v>0.94710000000000005</v>
      </c>
      <c r="C237" s="398">
        <v>0.60709999999999997</v>
      </c>
      <c r="D237" s="112">
        <f>IF(B237&lt;MAX($B$2:B237),B237/MAX($B$2:B237)-1,0)</f>
        <v>-0.14575629115179933</v>
      </c>
    </row>
    <row r="238" spans="1:4">
      <c r="A238" s="399">
        <v>42489</v>
      </c>
      <c r="B238" s="398">
        <v>0.94450000000000001</v>
      </c>
      <c r="C238" s="398">
        <v>0.60540000000000005</v>
      </c>
      <c r="D238" s="112">
        <f>IF(B238&lt;MAX($B$2:B238),B238/MAX($B$2:B238)-1,0)</f>
        <v>-0.14810137999458828</v>
      </c>
    </row>
    <row r="239" spans="1:4">
      <c r="A239" s="399">
        <v>42493</v>
      </c>
      <c r="B239" s="398">
        <v>0.97140000000000004</v>
      </c>
      <c r="C239" s="398">
        <v>0.62270000000000003</v>
      </c>
      <c r="D239" s="112">
        <f>IF(B239&lt;MAX($B$2:B239),B239/MAX($B$2:B239)-1,0)</f>
        <v>-0.12383873004419588</v>
      </c>
    </row>
    <row r="240" spans="1:4">
      <c r="A240" s="399">
        <v>42494</v>
      </c>
      <c r="B240" s="398">
        <v>0.97870000000000001</v>
      </c>
      <c r="C240" s="398">
        <v>0.62729999999999997</v>
      </c>
      <c r="D240" s="112">
        <f>IF(B240&lt;MAX($B$2:B240),B240/MAX($B$2:B240)-1,0)</f>
        <v>-0.11725444213944258</v>
      </c>
    </row>
    <row r="241" spans="1:4">
      <c r="A241" s="399">
        <v>42495</v>
      </c>
      <c r="B241" s="398">
        <v>0.98199999999999998</v>
      </c>
      <c r="C241" s="398">
        <v>0.62949999999999995</v>
      </c>
      <c r="D241" s="112">
        <f>IF(B241&lt;MAX($B$2:B241),B241/MAX($B$2:B241)-1,0)</f>
        <v>-0.11427798322359528</v>
      </c>
    </row>
    <row r="242" spans="1:4">
      <c r="A242" s="399">
        <v>42496</v>
      </c>
      <c r="B242" s="398">
        <v>0.94869999999999999</v>
      </c>
      <c r="C242" s="398">
        <v>0.60809999999999997</v>
      </c>
      <c r="D242" s="112">
        <f>IF(B242&lt;MAX($B$2:B242),B242/MAX($B$2:B242)-1,0)</f>
        <v>-0.14431315955623703</v>
      </c>
    </row>
    <row r="243" spans="1:4">
      <c r="A243" s="399">
        <v>42499</v>
      </c>
      <c r="B243" s="398">
        <v>0.92090000000000005</v>
      </c>
      <c r="C243" s="398">
        <v>0.59030000000000005</v>
      </c>
      <c r="D243" s="112">
        <f>IF(B243&lt;MAX($B$2:B243),B243/MAX($B$2:B243)-1,0)</f>
        <v>-0.16938757102913315</v>
      </c>
    </row>
    <row r="244" spans="1:4">
      <c r="A244" s="399">
        <v>42500</v>
      </c>
      <c r="B244" s="398">
        <v>0.91910000000000003</v>
      </c>
      <c r="C244" s="398">
        <v>0.58909999999999996</v>
      </c>
      <c r="D244" s="112">
        <f>IF(B244&lt;MAX($B$2:B244),B244/MAX($B$2:B244)-1,0)</f>
        <v>-0.17101109407414083</v>
      </c>
    </row>
    <row r="245" spans="1:4">
      <c r="A245" s="399">
        <v>42501</v>
      </c>
      <c r="B245" s="398">
        <v>0.90849999999999997</v>
      </c>
      <c r="C245" s="398">
        <v>0.58230000000000004</v>
      </c>
      <c r="D245" s="112">
        <f>IF(B245&lt;MAX($B$2:B245),B245/MAX($B$2:B245)-1,0)</f>
        <v>-0.18057184089474165</v>
      </c>
    </row>
    <row r="246" spans="1:4">
      <c r="A246" s="399">
        <v>42502</v>
      </c>
      <c r="B246" s="398">
        <v>0.91090000000000004</v>
      </c>
      <c r="C246" s="398">
        <v>0.58389999999999997</v>
      </c>
      <c r="D246" s="112">
        <f>IF(B246&lt;MAX($B$2:B246),B246/MAX($B$2:B246)-1,0)</f>
        <v>-0.17840714350139797</v>
      </c>
    </row>
    <row r="247" spans="1:4">
      <c r="A247" s="399">
        <v>42503</v>
      </c>
      <c r="B247" s="398">
        <v>0.9093</v>
      </c>
      <c r="C247" s="398">
        <v>0.58289999999999997</v>
      </c>
      <c r="D247" s="112">
        <f>IF(B247&lt;MAX($B$2:B247),B247/MAX($B$2:B247)-1,0)</f>
        <v>-0.17985027509696039</v>
      </c>
    </row>
    <row r="248" spans="1:4">
      <c r="A248" s="399">
        <v>42506</v>
      </c>
      <c r="B248" s="398">
        <v>0.91830000000000001</v>
      </c>
      <c r="C248" s="398">
        <v>0.59450000000000003</v>
      </c>
      <c r="D248" s="112">
        <f>IF(B248&lt;MAX($B$2:B248),B248/MAX($B$2:B248)-1,0)</f>
        <v>-0.1717326598719221</v>
      </c>
    </row>
    <row r="249" spans="1:4">
      <c r="A249" s="399">
        <v>42507</v>
      </c>
      <c r="B249" s="398">
        <v>0.91610000000000003</v>
      </c>
      <c r="C249" s="398">
        <v>0.59309999999999996</v>
      </c>
      <c r="D249" s="112">
        <f>IF(B249&lt;MAX($B$2:B249),B249/MAX($B$2:B249)-1,0)</f>
        <v>-0.1737169658158203</v>
      </c>
    </row>
    <row r="250" spans="1:4">
      <c r="A250" s="399">
        <v>42508</v>
      </c>
      <c r="B250" s="398">
        <v>0.89449999999999996</v>
      </c>
      <c r="C250" s="398">
        <v>0.57909999999999995</v>
      </c>
      <c r="D250" s="112">
        <f>IF(B250&lt;MAX($B$2:B250),B250/MAX($B$2:B250)-1,0)</f>
        <v>-0.19319924235591235</v>
      </c>
    </row>
    <row r="251" spans="1:4">
      <c r="A251" s="399">
        <v>42509</v>
      </c>
      <c r="B251" s="398">
        <v>0.90449999999999997</v>
      </c>
      <c r="C251" s="398">
        <v>0.58560000000000001</v>
      </c>
      <c r="D251" s="112">
        <f>IF(B251&lt;MAX($B$2:B251),B251/MAX($B$2:B251)-1,0)</f>
        <v>-0.18417966988364753</v>
      </c>
    </row>
    <row r="252" spans="1:4">
      <c r="A252" s="399">
        <v>42510</v>
      </c>
      <c r="B252" s="398">
        <v>0.91910000000000003</v>
      </c>
      <c r="C252" s="398">
        <v>0.59509999999999996</v>
      </c>
      <c r="D252" s="112">
        <f>IF(B252&lt;MAX($B$2:B252),B252/MAX($B$2:B252)-1,0)</f>
        <v>-0.17101109407414083</v>
      </c>
    </row>
    <row r="253" spans="1:4">
      <c r="A253" s="399">
        <v>42513</v>
      </c>
      <c r="B253" s="398">
        <v>0.9345</v>
      </c>
      <c r="C253" s="398">
        <v>0.60499999999999998</v>
      </c>
      <c r="D253" s="112">
        <f>IF(B253&lt;MAX($B$2:B253),B253/MAX($B$2:B253)-1,0)</f>
        <v>-0.15712095246685309</v>
      </c>
    </row>
    <row r="254" spans="1:4">
      <c r="A254" s="399">
        <v>42514</v>
      </c>
      <c r="B254" s="398">
        <v>0.92649999999999999</v>
      </c>
      <c r="C254" s="398">
        <v>0.5998</v>
      </c>
      <c r="D254" s="112">
        <f>IF(B254&lt;MAX($B$2:B254),B254/MAX($B$2:B254)-1,0)</f>
        <v>-0.16433661044466497</v>
      </c>
    </row>
    <row r="255" spans="1:4">
      <c r="A255" s="399">
        <v>42515</v>
      </c>
      <c r="B255" s="398">
        <v>0.92269999999999996</v>
      </c>
      <c r="C255" s="398">
        <v>0.59740000000000004</v>
      </c>
      <c r="D255" s="112">
        <f>IF(B255&lt;MAX($B$2:B255),B255/MAX($B$2:B255)-1,0)</f>
        <v>-0.16776404798412559</v>
      </c>
    </row>
    <row r="256" spans="1:4">
      <c r="A256" s="399">
        <v>42516</v>
      </c>
      <c r="B256" s="398">
        <v>0.92959999999999998</v>
      </c>
      <c r="C256" s="398">
        <v>0.6018</v>
      </c>
      <c r="D256" s="112">
        <f>IF(B256&lt;MAX($B$2:B256),B256/MAX($B$2:B256)-1,0)</f>
        <v>-0.16154054297826281</v>
      </c>
    </row>
    <row r="257" spans="1:4">
      <c r="A257" s="399">
        <v>42517</v>
      </c>
      <c r="B257" s="398">
        <v>0.94240000000000002</v>
      </c>
      <c r="C257" s="398">
        <v>0.61009999999999998</v>
      </c>
      <c r="D257" s="112">
        <f>IF(B257&lt;MAX($B$2:B257),B257/MAX($B$2:B257)-1,0)</f>
        <v>-0.1499954902137639</v>
      </c>
    </row>
    <row r="258" spans="1:4">
      <c r="A258" s="399">
        <v>42520</v>
      </c>
      <c r="B258" s="398">
        <v>0.94089999999999996</v>
      </c>
      <c r="C258" s="398">
        <v>0.60919999999999996</v>
      </c>
      <c r="D258" s="112">
        <f>IF(B258&lt;MAX($B$2:B258),B258/MAX($B$2:B258)-1,0)</f>
        <v>-0.15134842608460364</v>
      </c>
    </row>
    <row r="259" spans="1:4">
      <c r="A259" s="399">
        <v>42521</v>
      </c>
      <c r="B259" s="398">
        <v>0.97570000000000001</v>
      </c>
      <c r="C259" s="398">
        <v>0.63170000000000004</v>
      </c>
      <c r="D259" s="112">
        <f>IF(B259&lt;MAX($B$2:B259),B259/MAX($B$2:B259)-1,0)</f>
        <v>-0.11996031388112205</v>
      </c>
    </row>
    <row r="260" spans="1:4">
      <c r="A260" s="399">
        <v>42522</v>
      </c>
      <c r="B260" s="398">
        <v>0.98750000000000004</v>
      </c>
      <c r="C260" s="398">
        <v>0.63929999999999998</v>
      </c>
      <c r="D260" s="112">
        <f>IF(B260&lt;MAX($B$2:B260),B260/MAX($B$2:B260)-1,0)</f>
        <v>-0.10931721836384956</v>
      </c>
    </row>
    <row r="261" spans="1:4">
      <c r="A261" s="399">
        <v>42523</v>
      </c>
      <c r="B261" s="398">
        <v>1.0055000000000001</v>
      </c>
      <c r="C261" s="398">
        <v>0.65100000000000002</v>
      </c>
      <c r="D261" s="112">
        <f>IF(B261&lt;MAX($B$2:B261),B261/MAX($B$2:B261)-1,0)</f>
        <v>-9.3081987913772868E-2</v>
      </c>
    </row>
    <row r="262" spans="1:4">
      <c r="A262" s="399">
        <v>42524</v>
      </c>
      <c r="B262" s="398">
        <v>1.0009999999999999</v>
      </c>
      <c r="C262" s="398">
        <v>0.64810000000000001</v>
      </c>
      <c r="D262" s="112">
        <f>IF(B262&lt;MAX($B$2:B262),B262/MAX($B$2:B262)-1,0)</f>
        <v>-9.7140795526292179E-2</v>
      </c>
    </row>
    <row r="263" spans="1:4">
      <c r="A263" s="399">
        <v>42527</v>
      </c>
      <c r="B263" s="398">
        <v>1.0056</v>
      </c>
      <c r="C263" s="398">
        <v>0.65110000000000001</v>
      </c>
      <c r="D263" s="112">
        <f>IF(B263&lt;MAX($B$2:B263),B263/MAX($B$2:B263)-1,0)</f>
        <v>-9.2991792189050182E-2</v>
      </c>
    </row>
    <row r="264" spans="1:4">
      <c r="A264" s="399">
        <v>42528</v>
      </c>
      <c r="B264" s="398">
        <v>1.0069999999999999</v>
      </c>
      <c r="C264" s="398">
        <v>0.65200000000000002</v>
      </c>
      <c r="D264" s="112">
        <f>IF(B264&lt;MAX($B$2:B264),B264/MAX($B$2:B264)-1,0)</f>
        <v>-9.1729052042933246E-2</v>
      </c>
    </row>
    <row r="265" spans="1:4">
      <c r="A265" s="399">
        <v>42529</v>
      </c>
      <c r="B265" s="398">
        <v>1.0042</v>
      </c>
      <c r="C265" s="398">
        <v>0.65010000000000001</v>
      </c>
      <c r="D265" s="112">
        <f>IF(B265&lt;MAX($B$2:B265),B265/MAX($B$2:B265)-1,0)</f>
        <v>-9.425453233516734E-2</v>
      </c>
    </row>
    <row r="266" spans="1:4">
      <c r="A266" s="399">
        <v>42534</v>
      </c>
      <c r="B266" s="398">
        <v>0.95130000000000003</v>
      </c>
      <c r="C266" s="398">
        <v>0.6159</v>
      </c>
      <c r="D266" s="112">
        <f>IF(B266&lt;MAX($B$2:B266),B266/MAX($B$2:B266)-1,0)</f>
        <v>-0.14196807071344819</v>
      </c>
    </row>
    <row r="267" spans="1:4">
      <c r="A267" s="399">
        <v>42535</v>
      </c>
      <c r="B267" s="398">
        <v>0.95569999999999999</v>
      </c>
      <c r="C267" s="398">
        <v>0.61870000000000003</v>
      </c>
      <c r="D267" s="112">
        <f>IF(B267&lt;MAX($B$2:B267),B267/MAX($B$2:B267)-1,0)</f>
        <v>-0.13799945882565168</v>
      </c>
    </row>
    <row r="268" spans="1:4">
      <c r="A268" s="399">
        <v>42536</v>
      </c>
      <c r="B268" s="398">
        <v>0.99670000000000003</v>
      </c>
      <c r="C268" s="398">
        <v>0.64529999999999998</v>
      </c>
      <c r="D268" s="112">
        <f>IF(B268&lt;MAX($B$2:B268),B268/MAX($B$2:B268)-1,0)</f>
        <v>-0.1010192116893659</v>
      </c>
    </row>
    <row r="269" spans="1:4">
      <c r="A269" s="399">
        <v>42537</v>
      </c>
      <c r="B269" s="398">
        <v>1.0013000000000001</v>
      </c>
      <c r="C269" s="398">
        <v>0.64829999999999999</v>
      </c>
      <c r="D269" s="112">
        <f>IF(B269&lt;MAX($B$2:B269),B269/MAX($B$2:B269)-1,0)</f>
        <v>-9.687020835212401E-2</v>
      </c>
    </row>
    <row r="270" spans="1:4">
      <c r="A270" s="399">
        <v>42538</v>
      </c>
      <c r="B270" s="398">
        <v>1.0065</v>
      </c>
      <c r="C270" s="398">
        <v>0.65159999999999996</v>
      </c>
      <c r="D270" s="112">
        <f>IF(B270&lt;MAX($B$2:B270),B270/MAX($B$2:B270)-1,0)</f>
        <v>-9.2180030666546453E-2</v>
      </c>
    </row>
    <row r="271" spans="1:4">
      <c r="A271" s="399">
        <v>42541</v>
      </c>
      <c r="B271" s="398">
        <v>1.0243</v>
      </c>
      <c r="C271" s="398">
        <v>0.66320000000000001</v>
      </c>
      <c r="D271" s="112">
        <f>IF(B271&lt;MAX($B$2:B271),B271/MAX($B$2:B271)-1,0)</f>
        <v>-7.6125191665915026E-2</v>
      </c>
    </row>
    <row r="272" spans="1:4">
      <c r="A272" s="399">
        <v>42542</v>
      </c>
      <c r="B272" s="398">
        <v>1.0065999999999999</v>
      </c>
      <c r="C272" s="398">
        <v>0.65169999999999995</v>
      </c>
      <c r="D272" s="112">
        <f>IF(B272&lt;MAX($B$2:B272),B272/MAX($B$2:B272)-1,0)</f>
        <v>-9.2089834941823878E-2</v>
      </c>
    </row>
    <row r="273" spans="1:4">
      <c r="A273" s="399">
        <v>42543</v>
      </c>
      <c r="B273" s="398">
        <v>1.0258</v>
      </c>
      <c r="C273" s="398">
        <v>0.66410000000000002</v>
      </c>
      <c r="D273" s="112">
        <f>IF(B273&lt;MAX($B$2:B273),B273/MAX($B$2:B273)-1,0)</f>
        <v>-7.4772255795075293E-2</v>
      </c>
    </row>
    <row r="274" spans="1:4">
      <c r="A274" s="399">
        <v>42544</v>
      </c>
      <c r="B274" s="398">
        <v>1.0174000000000001</v>
      </c>
      <c r="C274" s="398">
        <v>0.65869999999999995</v>
      </c>
      <c r="D274" s="112">
        <f>IF(B274&lt;MAX($B$2:B274),B274/MAX($B$2:B274)-1,0)</f>
        <v>-8.2348696671777688E-2</v>
      </c>
    </row>
    <row r="275" spans="1:4">
      <c r="A275" s="399">
        <v>42545</v>
      </c>
      <c r="B275" s="398">
        <v>1.0130999999999999</v>
      </c>
      <c r="C275" s="398">
        <v>0.65590000000000004</v>
      </c>
      <c r="D275" s="112">
        <f>IF(B275&lt;MAX($B$2:B275),B275/MAX($B$2:B275)-1,0)</f>
        <v>-8.6227112834851738E-2</v>
      </c>
    </row>
    <row r="276" spans="1:4">
      <c r="A276" s="399">
        <v>42548</v>
      </c>
      <c r="B276" s="398">
        <v>1.0447</v>
      </c>
      <c r="C276" s="398">
        <v>0.6764</v>
      </c>
      <c r="D276" s="112">
        <f>IF(B276&lt;MAX($B$2:B276),B276/MAX($B$2:B276)-1,0)</f>
        <v>-5.7725263822494877E-2</v>
      </c>
    </row>
    <row r="277" spans="1:4">
      <c r="A277" s="399">
        <v>42549</v>
      </c>
      <c r="B277" s="398">
        <v>1.0496000000000001</v>
      </c>
      <c r="C277" s="398">
        <v>0.67949999999999999</v>
      </c>
      <c r="D277" s="112">
        <f>IF(B277&lt;MAX($B$2:B277),B277/MAX($B$2:B277)-1,0)</f>
        <v>-5.3305673311085044E-2</v>
      </c>
    </row>
    <row r="278" spans="1:4">
      <c r="A278" s="399">
        <v>42550</v>
      </c>
      <c r="B278" s="398">
        <v>1.0456000000000001</v>
      </c>
      <c r="C278" s="398">
        <v>0.67700000000000005</v>
      </c>
      <c r="D278" s="112">
        <f>IF(B278&lt;MAX($B$2:B278),B278/MAX($B$2:B278)-1,0)</f>
        <v>-5.6913502299990926E-2</v>
      </c>
    </row>
    <row r="279" spans="1:4">
      <c r="A279" s="399">
        <v>42551</v>
      </c>
      <c r="B279" s="398">
        <v>1.0398000000000001</v>
      </c>
      <c r="C279" s="398">
        <v>0.67320000000000002</v>
      </c>
      <c r="D279" s="112">
        <f>IF(B279&lt;MAX($B$2:B279),B279/MAX($B$2:B279)-1,0)</f>
        <v>-6.2144854333904487E-2</v>
      </c>
    </row>
    <row r="280" spans="1:4">
      <c r="A280" s="399">
        <v>42552</v>
      </c>
      <c r="B280" s="398">
        <v>1.0318000000000001</v>
      </c>
      <c r="C280" s="398">
        <v>0.66800000000000004</v>
      </c>
      <c r="D280" s="112">
        <f>IF(B280&lt;MAX($B$2:B280),B280/MAX($B$2:B280)-1,0)</f>
        <v>-6.936051231171636E-2</v>
      </c>
    </row>
    <row r="281" spans="1:4">
      <c r="A281" s="399">
        <v>42555</v>
      </c>
      <c r="B281" s="398">
        <v>1.0459000000000001</v>
      </c>
      <c r="C281" s="398">
        <v>0.67710000000000004</v>
      </c>
      <c r="D281" s="112">
        <f>IF(B281&lt;MAX($B$2:B281),B281/MAX($B$2:B281)-1,0)</f>
        <v>-5.6642915125822979E-2</v>
      </c>
    </row>
    <row r="282" spans="1:4">
      <c r="A282" s="399">
        <v>42556</v>
      </c>
      <c r="B282" s="398">
        <v>1.0474000000000001</v>
      </c>
      <c r="C282" s="398">
        <v>0.67810000000000004</v>
      </c>
      <c r="D282" s="112">
        <f>IF(B282&lt;MAX($B$2:B282),B282/MAX($B$2:B282)-1,0)</f>
        <v>-5.5289979254983246E-2</v>
      </c>
    </row>
    <row r="283" spans="1:4">
      <c r="A283" s="399">
        <v>42557</v>
      </c>
      <c r="B283" s="398">
        <v>1.0436000000000001</v>
      </c>
      <c r="C283" s="398">
        <v>0.67569999999999997</v>
      </c>
      <c r="D283" s="112">
        <f>IF(B283&lt;MAX($B$2:B283),B283/MAX($B$2:B283)-1,0)</f>
        <v>-5.8717416794443866E-2</v>
      </c>
    </row>
    <row r="284" spans="1:4">
      <c r="A284" s="399">
        <v>42558</v>
      </c>
      <c r="B284" s="398">
        <v>1.0459000000000001</v>
      </c>
      <c r="C284" s="398">
        <v>0.67710000000000004</v>
      </c>
      <c r="D284" s="112">
        <f>IF(B284&lt;MAX($B$2:B284),B284/MAX($B$2:B284)-1,0)</f>
        <v>-5.6642915125822979E-2</v>
      </c>
    </row>
    <row r="285" spans="1:4">
      <c r="A285" s="399">
        <v>42559</v>
      </c>
      <c r="B285" s="398">
        <v>1.0424</v>
      </c>
      <c r="C285" s="398">
        <v>0.67490000000000006</v>
      </c>
      <c r="D285" s="112">
        <f>IF(B285&lt;MAX($B$2:B285),B285/MAX($B$2:B285)-1,0)</f>
        <v>-5.9799765491115764E-2</v>
      </c>
    </row>
    <row r="286" spans="1:4">
      <c r="A286" s="399">
        <v>42562</v>
      </c>
      <c r="B286" s="398">
        <v>1.0337000000000001</v>
      </c>
      <c r="C286" s="398">
        <v>0.66920000000000002</v>
      </c>
      <c r="D286" s="112">
        <f>IF(B286&lt;MAX($B$2:B286),B286/MAX($B$2:B286)-1,0)</f>
        <v>-6.7646793541986106E-2</v>
      </c>
    </row>
    <row r="287" spans="1:4">
      <c r="A287" s="399">
        <v>42563</v>
      </c>
      <c r="B287" s="398">
        <v>1.0353000000000001</v>
      </c>
      <c r="C287" s="398">
        <v>0.67030000000000001</v>
      </c>
      <c r="D287" s="112">
        <f>IF(B287&lt;MAX($B$2:B287),B287/MAX($B$2:B287)-1,0)</f>
        <v>-6.6203661946423686E-2</v>
      </c>
    </row>
    <row r="288" spans="1:4">
      <c r="A288" s="399">
        <v>42564</v>
      </c>
      <c r="B288" s="398">
        <v>1.0510999999999999</v>
      </c>
      <c r="C288" s="398">
        <v>0.68049999999999999</v>
      </c>
      <c r="D288" s="112">
        <f>IF(B288&lt;MAX($B$2:B288),B288/MAX($B$2:B288)-1,0)</f>
        <v>-5.1952737440245422E-2</v>
      </c>
    </row>
    <row r="289" spans="1:4">
      <c r="A289" s="399">
        <v>42565</v>
      </c>
      <c r="B289" s="398">
        <v>1.0484</v>
      </c>
      <c r="C289" s="398">
        <v>0.67879999999999996</v>
      </c>
      <c r="D289" s="112">
        <f>IF(B289&lt;MAX($B$2:B289),B289/MAX($B$2:B289)-1,0)</f>
        <v>-5.4388022007756831E-2</v>
      </c>
    </row>
    <row r="290" spans="1:4">
      <c r="A290" s="399">
        <v>42566</v>
      </c>
      <c r="B290" s="398">
        <v>1.0409999999999999</v>
      </c>
      <c r="C290" s="398">
        <v>0.67400000000000004</v>
      </c>
      <c r="D290" s="112">
        <f>IF(B290&lt;MAX($B$2:B290),B290/MAX($B$2:B290)-1,0)</f>
        <v>-6.1062505637232922E-2</v>
      </c>
    </row>
    <row r="291" spans="1:4">
      <c r="A291" s="399">
        <v>42569</v>
      </c>
      <c r="B291" s="398">
        <v>1.0335000000000001</v>
      </c>
      <c r="C291" s="398">
        <v>0.66910000000000003</v>
      </c>
      <c r="D291" s="112">
        <f>IF(B291&lt;MAX($B$2:B291),B291/MAX($B$2:B291)-1,0)</f>
        <v>-6.7827184991431366E-2</v>
      </c>
    </row>
    <row r="292" spans="1:4">
      <c r="A292" s="399">
        <v>42570</v>
      </c>
      <c r="B292" s="398">
        <v>1.0448</v>
      </c>
      <c r="C292" s="398">
        <v>0.6764</v>
      </c>
      <c r="D292" s="112">
        <f>IF(B292&lt;MAX($B$2:B292),B292/MAX($B$2:B292)-1,0)</f>
        <v>-5.7635068097772191E-2</v>
      </c>
    </row>
    <row r="293" spans="1:4">
      <c r="A293" s="399">
        <v>42571</v>
      </c>
      <c r="B293" s="398">
        <v>1.0464</v>
      </c>
      <c r="C293" s="398">
        <v>0.67749999999999999</v>
      </c>
      <c r="D293" s="112">
        <f>IF(B293&lt;MAX($B$2:B293),B293/MAX($B$2:B293)-1,0)</f>
        <v>-5.6191936502209772E-2</v>
      </c>
    </row>
    <row r="294" spans="1:4">
      <c r="A294" s="399">
        <v>42572</v>
      </c>
      <c r="B294" s="398">
        <v>1.0486</v>
      </c>
      <c r="C294" s="398">
        <v>0.67889999999999995</v>
      </c>
      <c r="D294" s="112">
        <f>IF(B294&lt;MAX($B$2:B294),B294/MAX($B$2:B294)-1,0)</f>
        <v>-5.420763055831157E-2</v>
      </c>
    </row>
    <row r="295" spans="1:4">
      <c r="A295" s="399">
        <v>42573</v>
      </c>
      <c r="B295" s="398">
        <v>1.0445</v>
      </c>
      <c r="C295" s="398">
        <v>0.67620000000000002</v>
      </c>
      <c r="D295" s="112">
        <f>IF(B295&lt;MAX($B$2:B295),B295/MAX($B$2:B295)-1,0)</f>
        <v>-5.7905655271940137E-2</v>
      </c>
    </row>
    <row r="296" spans="1:4">
      <c r="A296" s="399">
        <v>42576</v>
      </c>
      <c r="B296" s="398">
        <v>1.0504</v>
      </c>
      <c r="C296" s="398">
        <v>0.68010000000000004</v>
      </c>
      <c r="D296" s="112">
        <f>IF(B296&lt;MAX($B$2:B296),B296/MAX($B$2:B296)-1,0)</f>
        <v>-5.258410751330389E-2</v>
      </c>
    </row>
    <row r="297" spans="1:4">
      <c r="A297" s="399">
        <v>42577</v>
      </c>
      <c r="B297" s="398">
        <v>1.0610999999999999</v>
      </c>
      <c r="C297" s="398">
        <v>0.68700000000000006</v>
      </c>
      <c r="D297" s="112">
        <f>IF(B297&lt;MAX($B$2:B297),B297/MAX($B$2:B297)-1,0)</f>
        <v>-4.2933164967980608E-2</v>
      </c>
    </row>
    <row r="298" spans="1:4">
      <c r="A298" s="399">
        <v>42578</v>
      </c>
      <c r="B298" s="398">
        <v>1.0143</v>
      </c>
      <c r="C298" s="398">
        <v>0.65669999999999995</v>
      </c>
      <c r="D298" s="112">
        <f>IF(B298&lt;MAX($B$2:B298),B298/MAX($B$2:B298)-1,0)</f>
        <v>-8.514476413817984E-2</v>
      </c>
    </row>
    <row r="299" spans="1:4">
      <c r="A299" s="399">
        <v>42579</v>
      </c>
      <c r="B299" s="398">
        <v>1.0054000000000001</v>
      </c>
      <c r="C299" s="398">
        <v>0.65090000000000003</v>
      </c>
      <c r="D299" s="112">
        <f>IF(B299&lt;MAX($B$2:B299),B299/MAX($B$2:B299)-1,0)</f>
        <v>-9.3172183638495443E-2</v>
      </c>
    </row>
    <row r="300" spans="1:4">
      <c r="A300" s="399">
        <v>42580</v>
      </c>
      <c r="B300" s="398">
        <v>0.99480000000000002</v>
      </c>
      <c r="C300" s="398">
        <v>0.64410000000000001</v>
      </c>
      <c r="D300" s="112">
        <f>IF(B300&lt;MAX($B$2:B300),B300/MAX($B$2:B300)-1,0)</f>
        <v>-0.10273293045909626</v>
      </c>
    </row>
    <row r="301" spans="1:4">
      <c r="A301" s="399">
        <v>42583</v>
      </c>
      <c r="B301" s="398">
        <v>0.98029999999999995</v>
      </c>
      <c r="C301" s="398">
        <v>0.63470000000000004</v>
      </c>
      <c r="D301" s="112">
        <f>IF(B301&lt;MAX($B$2:B301),B301/MAX($B$2:B301)-1,0)</f>
        <v>-0.11581131054388027</v>
      </c>
    </row>
    <row r="302" spans="1:4">
      <c r="A302" s="399">
        <v>42584</v>
      </c>
      <c r="B302" s="398">
        <v>0.98660000000000003</v>
      </c>
      <c r="C302" s="398">
        <v>0.63880000000000003</v>
      </c>
      <c r="D302" s="112">
        <f>IF(B302&lt;MAX($B$2:B302),B302/MAX($B$2:B302)-1,0)</f>
        <v>-0.1101289798863534</v>
      </c>
    </row>
    <row r="303" spans="1:4">
      <c r="A303" s="399">
        <v>42585</v>
      </c>
      <c r="B303" s="398">
        <v>0.99029999999999996</v>
      </c>
      <c r="C303" s="398">
        <v>0.6411</v>
      </c>
      <c r="D303" s="112">
        <f>IF(B303&lt;MAX($B$2:B303),B303/MAX($B$2:B303)-1,0)</f>
        <v>-0.10679173807161546</v>
      </c>
    </row>
    <row r="304" spans="1:4">
      <c r="A304" s="399">
        <v>42586</v>
      </c>
      <c r="B304" s="398">
        <v>1.0003</v>
      </c>
      <c r="C304" s="398">
        <v>0.64759999999999995</v>
      </c>
      <c r="D304" s="112">
        <f>IF(B304&lt;MAX($B$2:B304),B304/MAX($B$2:B304)-1,0)</f>
        <v>-9.7772165599350647E-2</v>
      </c>
    </row>
    <row r="305" spans="1:4">
      <c r="A305" s="399">
        <v>42587</v>
      </c>
      <c r="B305" s="398">
        <v>0.99419999999999997</v>
      </c>
      <c r="C305" s="398">
        <v>0.64370000000000005</v>
      </c>
      <c r="D305" s="112">
        <f>IF(B305&lt;MAX($B$2:B305),B305/MAX($B$2:B305)-1,0)</f>
        <v>-0.10327410480743215</v>
      </c>
    </row>
    <row r="306" spans="1:4">
      <c r="A306" s="399">
        <v>42590</v>
      </c>
      <c r="B306" s="398">
        <v>1.0065</v>
      </c>
      <c r="C306" s="398">
        <v>0.65159999999999996</v>
      </c>
      <c r="D306" s="112">
        <f>IF(B306&lt;MAX($B$2:B306),B306/MAX($B$2:B306)-1,0)</f>
        <v>-9.2180030666546453E-2</v>
      </c>
    </row>
    <row r="307" spans="1:4">
      <c r="A307" s="399">
        <v>42591</v>
      </c>
      <c r="B307" s="398">
        <v>1.0186999999999999</v>
      </c>
      <c r="C307" s="398">
        <v>0.65949999999999998</v>
      </c>
      <c r="D307" s="112">
        <f>IF(B307&lt;MAX($B$2:B307),B307/MAX($B$2:B307)-1,0)</f>
        <v>-8.1176152250383438E-2</v>
      </c>
    </row>
    <row r="308" spans="1:4">
      <c r="A308" s="399">
        <v>42592</v>
      </c>
      <c r="B308" s="398">
        <v>1.014</v>
      </c>
      <c r="C308" s="398">
        <v>0.65649999999999997</v>
      </c>
      <c r="D308" s="112">
        <f>IF(B308&lt;MAX($B$2:B308),B308/MAX($B$2:B308)-1,0)</f>
        <v>-8.5415351312347787E-2</v>
      </c>
    </row>
    <row r="309" spans="1:4">
      <c r="A309" s="399">
        <v>42593</v>
      </c>
      <c r="B309" s="398">
        <v>0.99770000000000003</v>
      </c>
      <c r="C309" s="398">
        <v>0.64590000000000003</v>
      </c>
      <c r="D309" s="112">
        <f>IF(B309&lt;MAX($B$2:B309),B309/MAX($B$2:B309)-1,0)</f>
        <v>-0.10011725444213948</v>
      </c>
    </row>
    <row r="310" spans="1:4">
      <c r="A310" s="399">
        <v>42594</v>
      </c>
      <c r="B310" s="398">
        <v>1.0032000000000001</v>
      </c>
      <c r="C310" s="398">
        <v>0.64949999999999997</v>
      </c>
      <c r="D310" s="112">
        <f>IF(B310&lt;MAX($B$2:B310),B310/MAX($B$2:B310)-1,0)</f>
        <v>-9.5156489582393755E-2</v>
      </c>
    </row>
    <row r="311" spans="1:4">
      <c r="A311" s="399">
        <v>42597</v>
      </c>
      <c r="B311" s="398">
        <v>1.0254000000000001</v>
      </c>
      <c r="C311" s="398">
        <v>0.66390000000000005</v>
      </c>
      <c r="D311" s="112">
        <f>IF(B311&lt;MAX($B$2:B311),B311/MAX($B$2:B311)-1,0)</f>
        <v>-7.5133038693965815E-2</v>
      </c>
    </row>
    <row r="312" spans="1:4">
      <c r="A312" s="399">
        <v>42598</v>
      </c>
      <c r="B312" s="398">
        <v>1.0294000000000001</v>
      </c>
      <c r="C312" s="398">
        <v>0.66649999999999998</v>
      </c>
      <c r="D312" s="112">
        <f>IF(B312&lt;MAX($B$2:B312),B312/MAX($B$2:B312)-1,0)</f>
        <v>-7.1525209705059933E-2</v>
      </c>
    </row>
    <row r="313" spans="1:4">
      <c r="A313" s="399">
        <v>42599</v>
      </c>
      <c r="B313" s="398">
        <v>1.032</v>
      </c>
      <c r="C313" s="398">
        <v>0.66810000000000003</v>
      </c>
      <c r="D313" s="112">
        <f>IF(B313&lt;MAX($B$2:B313),B313/MAX($B$2:B313)-1,0)</f>
        <v>-6.9180120862271099E-2</v>
      </c>
    </row>
    <row r="314" spans="1:4">
      <c r="A314" s="399">
        <v>42600</v>
      </c>
      <c r="B314" s="398">
        <v>1.0330999999999999</v>
      </c>
      <c r="C314" s="398">
        <v>0.66890000000000005</v>
      </c>
      <c r="D314" s="112">
        <f>IF(B314&lt;MAX($B$2:B314),B314/MAX($B$2:B314)-1,0)</f>
        <v>-6.818796789032211E-2</v>
      </c>
    </row>
    <row r="315" spans="1:4">
      <c r="A315" s="399">
        <v>42601</v>
      </c>
      <c r="B315" s="398">
        <v>1.0350999999999999</v>
      </c>
      <c r="C315" s="398">
        <v>0.67020000000000002</v>
      </c>
      <c r="D315" s="112">
        <f>IF(B315&lt;MAX($B$2:B315),B315/MAX($B$2:B315)-1,0)</f>
        <v>-6.6384053395869169E-2</v>
      </c>
    </row>
    <row r="316" spans="1:4">
      <c r="A316" s="399">
        <v>42604</v>
      </c>
      <c r="B316" s="398">
        <v>1.0234000000000001</v>
      </c>
      <c r="C316" s="398">
        <v>0.66259999999999997</v>
      </c>
      <c r="D316" s="112">
        <f>IF(B316&lt;MAX($B$2:B316),B316/MAX($B$2:B316)-1,0)</f>
        <v>-7.6936953188418755E-2</v>
      </c>
    </row>
    <row r="317" spans="1:4">
      <c r="A317" s="399">
        <v>42605</v>
      </c>
      <c r="B317" s="398">
        <v>1.026</v>
      </c>
      <c r="C317" s="398">
        <v>0.6643</v>
      </c>
      <c r="D317" s="112">
        <f>IF(B317&lt;MAX($B$2:B317),B317/MAX($B$2:B317)-1,0)</f>
        <v>-7.4591864345630032E-2</v>
      </c>
    </row>
    <row r="318" spans="1:4">
      <c r="A318" s="399">
        <v>42606</v>
      </c>
      <c r="B318" s="398">
        <v>1.0339</v>
      </c>
      <c r="C318" s="398">
        <v>0.6694</v>
      </c>
      <c r="D318" s="112">
        <f>IF(B318&lt;MAX($B$2:B318),B318/MAX($B$2:B318)-1,0)</f>
        <v>-6.7466402092540845E-2</v>
      </c>
    </row>
    <row r="319" spans="1:4">
      <c r="A319" s="399">
        <v>42607</v>
      </c>
      <c r="B319" s="398">
        <v>1.0306</v>
      </c>
      <c r="C319" s="398">
        <v>0.66720000000000002</v>
      </c>
      <c r="D319" s="112">
        <f>IF(B319&lt;MAX($B$2:B319),B319/MAX($B$2:B319)-1,0)</f>
        <v>-7.0442861008388258E-2</v>
      </c>
    </row>
    <row r="320" spans="1:4">
      <c r="A320" s="399">
        <v>42608</v>
      </c>
      <c r="B320" s="398">
        <v>1.0351999999999999</v>
      </c>
      <c r="C320" s="398">
        <v>0.67020000000000002</v>
      </c>
      <c r="D320" s="112">
        <f>IF(B320&lt;MAX($B$2:B320),B320/MAX($B$2:B320)-1,0)</f>
        <v>-6.6293857671146483E-2</v>
      </c>
    </row>
    <row r="321" spans="1:4">
      <c r="A321" s="399">
        <v>42611</v>
      </c>
      <c r="B321" s="398">
        <v>1.0366</v>
      </c>
      <c r="C321" s="398">
        <v>0.67110000000000003</v>
      </c>
      <c r="D321" s="112">
        <f>IF(B321&lt;MAX($B$2:B321),B321/MAX($B$2:B321)-1,0)</f>
        <v>-6.5031117525029325E-2</v>
      </c>
    </row>
    <row r="322" spans="1:4">
      <c r="A322" s="399">
        <v>42612</v>
      </c>
      <c r="B322" s="398">
        <v>1.0390999999999999</v>
      </c>
      <c r="C322" s="398">
        <v>0.67269999999999996</v>
      </c>
      <c r="D322" s="112">
        <f>IF(B322&lt;MAX($B$2:B322),B322/MAX($B$2:B322)-1,0)</f>
        <v>-6.2776224406963177E-2</v>
      </c>
    </row>
    <row r="323" spans="1:4">
      <c r="A323" s="399">
        <v>42613</v>
      </c>
      <c r="B323" s="398">
        <v>1.0367</v>
      </c>
      <c r="C323" s="398">
        <v>0.67120000000000002</v>
      </c>
      <c r="D323" s="112">
        <f>IF(B323&lt;MAX($B$2:B323),B323/MAX($B$2:B323)-1,0)</f>
        <v>-6.494092180030675E-2</v>
      </c>
    </row>
    <row r="324" spans="1:4">
      <c r="A324" s="399">
        <v>42614</v>
      </c>
      <c r="B324" s="398">
        <v>1.0328999999999999</v>
      </c>
      <c r="C324" s="398">
        <v>0.66869999999999996</v>
      </c>
      <c r="D324" s="112">
        <f>IF(B324&lt;MAX($B$2:B324),B324/MAX($B$2:B324)-1,0)</f>
        <v>-6.8368359339767371E-2</v>
      </c>
    </row>
    <row r="325" spans="1:4">
      <c r="A325" s="399">
        <v>42615</v>
      </c>
      <c r="B325" s="398">
        <v>1.03</v>
      </c>
      <c r="C325" s="398">
        <v>0.66690000000000005</v>
      </c>
      <c r="D325" s="112">
        <f>IF(B325&lt;MAX($B$2:B325),B325/MAX($B$2:B325)-1,0)</f>
        <v>-7.098403535672404E-2</v>
      </c>
    </row>
    <row r="326" spans="1:4">
      <c r="A326" s="399">
        <v>42618</v>
      </c>
      <c r="B326" s="398">
        <v>1.0394000000000001</v>
      </c>
      <c r="C326" s="398">
        <v>0.67290000000000005</v>
      </c>
      <c r="D326" s="112">
        <f>IF(B326&lt;MAX($B$2:B326),B326/MAX($B$2:B326)-1,0)</f>
        <v>-6.2505637232795119E-2</v>
      </c>
    </row>
    <row r="327" spans="1:4">
      <c r="A327" s="399">
        <v>42619</v>
      </c>
      <c r="B327" s="398">
        <v>1.0620000000000001</v>
      </c>
      <c r="C327" s="398">
        <v>0.68759999999999999</v>
      </c>
      <c r="D327" s="112">
        <f>IF(B327&lt;MAX($B$2:B327),B327/MAX($B$2:B327)-1,0)</f>
        <v>-4.2121403445476657E-2</v>
      </c>
    </row>
    <row r="328" spans="1:4">
      <c r="A328" s="399">
        <v>42620</v>
      </c>
      <c r="B328" s="398">
        <v>1.0558000000000001</v>
      </c>
      <c r="C328" s="398">
        <v>0.68359999999999999</v>
      </c>
      <c r="D328" s="112">
        <f>IF(B328&lt;MAX($B$2:B328),B328/MAX($B$2:B328)-1,0)</f>
        <v>-4.7713538378280851E-2</v>
      </c>
    </row>
    <row r="329" spans="1:4">
      <c r="A329" s="399">
        <v>42621</v>
      </c>
      <c r="B329" s="398">
        <v>1.0528</v>
      </c>
      <c r="C329" s="398">
        <v>0.68159999999999998</v>
      </c>
      <c r="D329" s="112">
        <f>IF(B329&lt;MAX($B$2:B329),B329/MAX($B$2:B329)-1,0)</f>
        <v>-5.0419410119960317E-2</v>
      </c>
    </row>
    <row r="330" spans="1:4">
      <c r="A330" s="399">
        <v>42622</v>
      </c>
      <c r="B330" s="398">
        <v>1.0439000000000001</v>
      </c>
      <c r="C330" s="398">
        <v>0.67589999999999995</v>
      </c>
      <c r="D330" s="112">
        <f>IF(B330&lt;MAX($B$2:B330),B330/MAX($B$2:B330)-1,0)</f>
        <v>-5.844682962027592E-2</v>
      </c>
    </row>
    <row r="331" spans="1:4">
      <c r="A331" s="399">
        <v>42625</v>
      </c>
      <c r="B331" s="398">
        <v>1.0152000000000001</v>
      </c>
      <c r="C331" s="398">
        <v>0.6573</v>
      </c>
      <c r="D331" s="112">
        <f>IF(B331&lt;MAX($B$2:B331),B331/MAX($B$2:B331)-1,0)</f>
        <v>-8.4333002615675889E-2</v>
      </c>
    </row>
    <row r="332" spans="1:4">
      <c r="A332" s="399">
        <v>42626</v>
      </c>
      <c r="B332" s="398">
        <v>1.0318000000000001</v>
      </c>
      <c r="C332" s="398">
        <v>0.66800000000000004</v>
      </c>
      <c r="D332" s="112">
        <f>IF(B332&lt;MAX($B$2:B332),B332/MAX($B$2:B332)-1,0)</f>
        <v>-6.936051231171636E-2</v>
      </c>
    </row>
    <row r="333" spans="1:4">
      <c r="A333" s="399">
        <v>42627</v>
      </c>
      <c r="B333" s="398">
        <v>1.032</v>
      </c>
      <c r="C333" s="398">
        <v>0.66810000000000003</v>
      </c>
      <c r="D333" s="112">
        <f>IF(B333&lt;MAX($B$2:B333),B333/MAX($B$2:B333)-1,0)</f>
        <v>-6.9180120862271099E-2</v>
      </c>
    </row>
    <row r="334" spans="1:4">
      <c r="A334" s="399">
        <v>42632</v>
      </c>
      <c r="B334" s="398">
        <v>1.0406</v>
      </c>
      <c r="C334" s="398">
        <v>0.67369999999999997</v>
      </c>
      <c r="D334" s="112">
        <f>IF(B334&lt;MAX($B$2:B334),B334/MAX($B$2:B334)-1,0)</f>
        <v>-6.1423288536123444E-2</v>
      </c>
    </row>
    <row r="335" spans="1:4">
      <c r="A335" s="399">
        <v>42633</v>
      </c>
      <c r="B335" s="398">
        <v>1.0377000000000001</v>
      </c>
      <c r="C335" s="398">
        <v>0.67179999999999995</v>
      </c>
      <c r="D335" s="112">
        <f>IF(B335&lt;MAX($B$2:B335),B335/MAX($B$2:B335)-1,0)</f>
        <v>-6.4038964553080113E-2</v>
      </c>
    </row>
    <row r="336" spans="1:4">
      <c r="A336" s="399">
        <v>42634</v>
      </c>
      <c r="B336" s="398">
        <v>1.0402</v>
      </c>
      <c r="C336" s="398">
        <v>0.67349999999999999</v>
      </c>
      <c r="D336" s="112">
        <f>IF(B336&lt;MAX($B$2:B336),B336/MAX($B$2:B336)-1,0)</f>
        <v>-6.1784071435013965E-2</v>
      </c>
    </row>
    <row r="337" spans="1:4">
      <c r="A337" s="399">
        <v>42635</v>
      </c>
      <c r="B337" s="398">
        <v>1.0464</v>
      </c>
      <c r="C337" s="398">
        <v>0.67749999999999999</v>
      </c>
      <c r="D337" s="112">
        <f>IF(B337&lt;MAX($B$2:B337),B337/MAX($B$2:B337)-1,0)</f>
        <v>-5.6191936502209772E-2</v>
      </c>
    </row>
    <row r="338" spans="1:4">
      <c r="A338" s="399">
        <v>42636</v>
      </c>
      <c r="B338" s="398">
        <v>1.0395000000000001</v>
      </c>
      <c r="C338" s="398">
        <v>0.67300000000000004</v>
      </c>
      <c r="D338" s="112">
        <f>IF(B338&lt;MAX($B$2:B338),B338/MAX($B$2:B338)-1,0)</f>
        <v>-6.2415441508072433E-2</v>
      </c>
    </row>
    <row r="339" spans="1:4">
      <c r="A339" s="399">
        <v>42639</v>
      </c>
      <c r="B339" s="398">
        <v>1.0143</v>
      </c>
      <c r="C339" s="398">
        <v>0.65669999999999995</v>
      </c>
      <c r="D339" s="112">
        <f>IF(B339&lt;MAX($B$2:B339),B339/MAX($B$2:B339)-1,0)</f>
        <v>-8.514476413817984E-2</v>
      </c>
    </row>
    <row r="340" spans="1:4">
      <c r="A340" s="399">
        <v>42640</v>
      </c>
      <c r="B340" s="398">
        <v>1.0190999999999999</v>
      </c>
      <c r="C340" s="398">
        <v>0.65980000000000005</v>
      </c>
      <c r="D340" s="112">
        <f>IF(B340&lt;MAX($B$2:B340),B340/MAX($B$2:B340)-1,0)</f>
        <v>-8.0815369351492805E-2</v>
      </c>
    </row>
    <row r="341" spans="1:4">
      <c r="A341" s="399">
        <v>42641</v>
      </c>
      <c r="B341" s="398">
        <v>1.0234000000000001</v>
      </c>
      <c r="C341" s="398">
        <v>0.66259999999999997</v>
      </c>
      <c r="D341" s="112">
        <f>IF(B341&lt;MAX($B$2:B341),B341/MAX($B$2:B341)-1,0)</f>
        <v>-7.6936953188418755E-2</v>
      </c>
    </row>
    <row r="342" spans="1:4">
      <c r="A342" s="399">
        <v>42642</v>
      </c>
      <c r="B342" s="398">
        <v>1.0256000000000001</v>
      </c>
      <c r="C342" s="398">
        <v>0.66400000000000003</v>
      </c>
      <c r="D342" s="112">
        <f>IF(B342&lt;MAX($B$2:B342),B342/MAX($B$2:B342)-1,0)</f>
        <v>-7.4952647244520554E-2</v>
      </c>
    </row>
    <row r="343" spans="1:4">
      <c r="A343" s="399">
        <v>42643</v>
      </c>
      <c r="B343" s="398">
        <v>1.0262</v>
      </c>
      <c r="C343" s="398">
        <v>0.66439999999999999</v>
      </c>
      <c r="D343" s="112">
        <f>IF(B343&lt;MAX($B$2:B343),B343/MAX($B$2:B343)-1,0)</f>
        <v>-7.4411472896184772E-2</v>
      </c>
    </row>
    <row r="344" spans="1:4">
      <c r="A344" s="399">
        <v>42653</v>
      </c>
      <c r="B344" s="398">
        <v>1.0494000000000001</v>
      </c>
      <c r="C344" s="398">
        <v>0.6794</v>
      </c>
      <c r="D344" s="112">
        <f>IF(B344&lt;MAX($B$2:B344),B344/MAX($B$2:B344)-1,0)</f>
        <v>-5.3486064760530305E-2</v>
      </c>
    </row>
    <row r="345" spans="1:4">
      <c r="A345" s="399">
        <v>42654</v>
      </c>
      <c r="B345" s="398">
        <v>1.0576000000000001</v>
      </c>
      <c r="C345" s="398">
        <v>0.68469999999999998</v>
      </c>
      <c r="D345" s="112">
        <f>IF(B345&lt;MAX($B$2:B345),B345/MAX($B$2:B345)-1,0)</f>
        <v>-4.6090015333273171E-2</v>
      </c>
    </row>
    <row r="346" spans="1:4">
      <c r="A346" s="399">
        <v>42655</v>
      </c>
      <c r="B346" s="398">
        <v>1.0565</v>
      </c>
      <c r="C346" s="398">
        <v>0.68400000000000005</v>
      </c>
      <c r="D346" s="112">
        <f>IF(B346&lt;MAX($B$2:B346),B346/MAX($B$2:B346)-1,0)</f>
        <v>-4.7082168305222383E-2</v>
      </c>
    </row>
    <row r="347" spans="1:4">
      <c r="A347" s="399">
        <v>42656</v>
      </c>
      <c r="B347" s="398">
        <v>1.0595000000000001</v>
      </c>
      <c r="C347" s="398">
        <v>0.68600000000000005</v>
      </c>
      <c r="D347" s="112">
        <f>IF(B347&lt;MAX($B$2:B347),B347/MAX($B$2:B347)-1,0)</f>
        <v>-4.4376296563542805E-2</v>
      </c>
    </row>
    <row r="348" spans="1:4">
      <c r="A348" s="399">
        <v>42657</v>
      </c>
      <c r="B348" s="398">
        <v>1.056</v>
      </c>
      <c r="C348" s="398">
        <v>0.68369999999999997</v>
      </c>
      <c r="D348" s="112">
        <f>IF(B348&lt;MAX($B$2:B348),B348/MAX($B$2:B348)-1,0)</f>
        <v>-4.753314692883559E-2</v>
      </c>
    </row>
    <row r="349" spans="1:4">
      <c r="A349" s="399">
        <v>42660</v>
      </c>
      <c r="B349" s="398">
        <v>1.0441</v>
      </c>
      <c r="C349" s="398">
        <v>0.67600000000000005</v>
      </c>
      <c r="D349" s="112">
        <f>IF(B349&lt;MAX($B$2:B349),B349/MAX($B$2:B349)-1,0)</f>
        <v>-5.8266438170830659E-2</v>
      </c>
    </row>
    <row r="350" spans="1:4">
      <c r="A350" s="399">
        <v>42661</v>
      </c>
      <c r="B350" s="398">
        <v>1.0589</v>
      </c>
      <c r="C350" s="398">
        <v>0.68559999999999999</v>
      </c>
      <c r="D350" s="112">
        <f>IF(B350&lt;MAX($B$2:B350),B350/MAX($B$2:B350)-1,0)</f>
        <v>-4.491747091187881E-2</v>
      </c>
    </row>
    <row r="351" spans="1:4">
      <c r="A351" s="399">
        <v>42662</v>
      </c>
      <c r="B351" s="398">
        <v>1.0551999999999999</v>
      </c>
      <c r="C351" s="398">
        <v>0.68320000000000003</v>
      </c>
      <c r="D351" s="112">
        <f>IF(B351&lt;MAX($B$2:B351),B351/MAX($B$2:B351)-1,0)</f>
        <v>-4.8254712726616855E-2</v>
      </c>
    </row>
    <row r="352" spans="1:4">
      <c r="A352" s="399">
        <v>42663</v>
      </c>
      <c r="B352" s="398">
        <v>1.0681</v>
      </c>
      <c r="C352" s="398">
        <v>0.6915</v>
      </c>
      <c r="D352" s="112">
        <f>IF(B352&lt;MAX($B$2:B352),B352/MAX($B$2:B352)-1,0)</f>
        <v>-3.661946423739515E-2</v>
      </c>
    </row>
    <row r="353" spans="1:4">
      <c r="A353" s="399">
        <v>42664</v>
      </c>
      <c r="B353" s="398">
        <v>1.0620000000000001</v>
      </c>
      <c r="C353" s="398">
        <v>0.68759999999999999</v>
      </c>
      <c r="D353" s="112">
        <f>IF(B353&lt;MAX($B$2:B353),B353/MAX($B$2:B353)-1,0)</f>
        <v>-4.2121403445476657E-2</v>
      </c>
    </row>
    <row r="354" spans="1:4">
      <c r="A354" s="399">
        <v>42667</v>
      </c>
      <c r="B354" s="398">
        <v>1.0668</v>
      </c>
      <c r="C354" s="398">
        <v>0.69069999999999998</v>
      </c>
      <c r="D354" s="112">
        <f>IF(B354&lt;MAX($B$2:B354),B354/MAX($B$2:B354)-1,0)</f>
        <v>-3.7792008658789622E-2</v>
      </c>
    </row>
    <row r="355" spans="1:4">
      <c r="A355" s="399">
        <v>42668</v>
      </c>
      <c r="B355" s="398">
        <v>1.0643</v>
      </c>
      <c r="C355" s="398">
        <v>0.68910000000000005</v>
      </c>
      <c r="D355" s="112">
        <f>IF(B355&lt;MAX($B$2:B355),B355/MAX($B$2:B355)-1,0)</f>
        <v>-4.004690177685577E-2</v>
      </c>
    </row>
    <row r="356" spans="1:4">
      <c r="A356" s="399">
        <v>42669</v>
      </c>
      <c r="B356" s="398">
        <v>1.0590999999999999</v>
      </c>
      <c r="C356" s="398">
        <v>0.68569999999999998</v>
      </c>
      <c r="D356" s="112">
        <f>IF(B356&lt;MAX($B$2:B356),B356/MAX($B$2:B356)-1,0)</f>
        <v>-4.4737079462433549E-2</v>
      </c>
    </row>
    <row r="357" spans="1:4">
      <c r="A357" s="399">
        <v>42670</v>
      </c>
      <c r="B357" s="398">
        <v>1.0542</v>
      </c>
      <c r="C357" s="398">
        <v>0.6825</v>
      </c>
      <c r="D357" s="112">
        <f>IF(B357&lt;MAX($B$2:B357),B357/MAX($B$2:B357)-1,0)</f>
        <v>-4.915666997384327E-2</v>
      </c>
    </row>
    <row r="358" spans="1:4">
      <c r="A358" s="399">
        <v>42671</v>
      </c>
      <c r="B358" s="398">
        <v>1.0438000000000001</v>
      </c>
      <c r="C358" s="398">
        <v>0.67579999999999996</v>
      </c>
      <c r="D358" s="112">
        <f>IF(B358&lt;MAX($B$2:B358),B358/MAX($B$2:B358)-1,0)</f>
        <v>-5.8537025344998606E-2</v>
      </c>
    </row>
    <row r="359" spans="1:4">
      <c r="A359" s="399">
        <v>42674</v>
      </c>
      <c r="B359" s="398">
        <v>1.0448999999999999</v>
      </c>
      <c r="C359" s="398">
        <v>0.67649999999999999</v>
      </c>
      <c r="D359" s="112">
        <f>IF(B359&lt;MAX($B$2:B359),B359/MAX($B$2:B359)-1,0)</f>
        <v>-5.7544872373049616E-2</v>
      </c>
    </row>
    <row r="360" spans="1:4">
      <c r="A360" s="399">
        <v>42675</v>
      </c>
      <c r="B360" s="398">
        <v>1.0551999999999999</v>
      </c>
      <c r="C360" s="398">
        <v>0.68320000000000003</v>
      </c>
      <c r="D360" s="112">
        <f>IF(B360&lt;MAX($B$2:B360),B360/MAX($B$2:B360)-1,0)</f>
        <v>-4.8254712726616855E-2</v>
      </c>
    </row>
    <row r="361" spans="1:4">
      <c r="A361" s="399">
        <v>42676</v>
      </c>
      <c r="B361" s="398">
        <v>1.0509999999999999</v>
      </c>
      <c r="C361" s="398">
        <v>0.6804</v>
      </c>
      <c r="D361" s="112">
        <f>IF(B361&lt;MAX($B$2:B361),B361/MAX($B$2:B361)-1,0)</f>
        <v>-5.2042933164968108E-2</v>
      </c>
    </row>
    <row r="362" spans="1:4">
      <c r="A362" s="399">
        <v>42677</v>
      </c>
      <c r="B362" s="398">
        <v>1.0538000000000001</v>
      </c>
      <c r="C362" s="398">
        <v>0.68230000000000002</v>
      </c>
      <c r="D362" s="112">
        <f>IF(B362&lt;MAX($B$2:B362),B362/MAX($B$2:B362)-1,0)</f>
        <v>-4.9517452872733791E-2</v>
      </c>
    </row>
    <row r="363" spans="1:4">
      <c r="A363" s="399">
        <v>42678</v>
      </c>
      <c r="B363" s="398">
        <v>1.0471999999999999</v>
      </c>
      <c r="C363" s="398">
        <v>0.67800000000000005</v>
      </c>
      <c r="D363" s="112">
        <f>IF(B363&lt;MAX($B$2:B363),B363/MAX($B$2:B363)-1,0)</f>
        <v>-5.5470370704428729E-2</v>
      </c>
    </row>
    <row r="364" spans="1:4">
      <c r="A364" s="399">
        <v>42681</v>
      </c>
      <c r="B364" s="398">
        <v>1.0521</v>
      </c>
      <c r="C364" s="398">
        <v>0.68120000000000003</v>
      </c>
      <c r="D364" s="112">
        <f>IF(B364&lt;MAX($B$2:B364),B364/MAX($B$2:B364)-1,0)</f>
        <v>-5.1050780193018785E-2</v>
      </c>
    </row>
    <row r="365" spans="1:4">
      <c r="A365" s="399">
        <v>42682</v>
      </c>
      <c r="B365" s="398">
        <v>1.0587</v>
      </c>
      <c r="C365" s="398">
        <v>0.68540000000000001</v>
      </c>
      <c r="D365" s="112">
        <f>IF(B365&lt;MAX($B$2:B365),B365/MAX($B$2:B365)-1,0)</f>
        <v>-4.509786236132407E-2</v>
      </c>
    </row>
    <row r="366" spans="1:4">
      <c r="A366" s="399">
        <v>42683</v>
      </c>
      <c r="B366" s="398">
        <v>1.0535000000000001</v>
      </c>
      <c r="C366" s="398">
        <v>0.68210000000000004</v>
      </c>
      <c r="D366" s="112">
        <f>IF(B366&lt;MAX($B$2:B366),B366/MAX($B$2:B366)-1,0)</f>
        <v>-4.9788040046901738E-2</v>
      </c>
    </row>
    <row r="367" spans="1:4">
      <c r="A367" s="399">
        <v>42684</v>
      </c>
      <c r="B367" s="398">
        <v>1.0602</v>
      </c>
      <c r="C367" s="398">
        <v>0.68640000000000001</v>
      </c>
      <c r="D367" s="112">
        <f>IF(B367&lt;MAX($B$2:B367),B367/MAX($B$2:B367)-1,0)</f>
        <v>-4.3744926490484337E-2</v>
      </c>
    </row>
    <row r="368" spans="1:4">
      <c r="A368" s="399">
        <v>42685</v>
      </c>
      <c r="B368" s="398">
        <v>1.0575000000000001</v>
      </c>
      <c r="C368" s="398">
        <v>0.68469999999999998</v>
      </c>
      <c r="D368" s="112">
        <f>IF(B368&lt;MAX($B$2:B368),B368/MAX($B$2:B368)-1,0)</f>
        <v>-4.6180211057995746E-2</v>
      </c>
    </row>
    <row r="369" spans="1:4">
      <c r="A369" s="399">
        <v>42688</v>
      </c>
      <c r="B369" s="398">
        <v>1.0575000000000001</v>
      </c>
      <c r="C369" s="398">
        <v>0.68469999999999998</v>
      </c>
      <c r="D369" s="112">
        <f>IF(B369&lt;MAX($B$2:B369),B369/MAX($B$2:B369)-1,0)</f>
        <v>-4.6180211057995746E-2</v>
      </c>
    </row>
    <row r="370" spans="1:4">
      <c r="A370" s="399">
        <v>42689</v>
      </c>
      <c r="B370" s="398">
        <v>1.0629999999999999</v>
      </c>
      <c r="C370" s="398">
        <v>0.68820000000000003</v>
      </c>
      <c r="D370" s="112">
        <f>IF(B370&lt;MAX($B$2:B370),B370/MAX($B$2:B370)-1,0)</f>
        <v>-4.1219446198250242E-2</v>
      </c>
    </row>
    <row r="371" spans="1:4">
      <c r="A371" s="399">
        <v>42690</v>
      </c>
      <c r="B371" s="398">
        <v>1.0678000000000001</v>
      </c>
      <c r="C371" s="398">
        <v>0.69130000000000003</v>
      </c>
      <c r="D371" s="112">
        <f>IF(B371&lt;MAX($B$2:B371),B371/MAX($B$2:B371)-1,0)</f>
        <v>-3.6890051411562985E-2</v>
      </c>
    </row>
    <row r="372" spans="1:4">
      <c r="A372" s="399">
        <v>42691</v>
      </c>
      <c r="B372" s="398">
        <v>1.0605</v>
      </c>
      <c r="C372" s="398">
        <v>0.68659999999999999</v>
      </c>
      <c r="D372" s="112">
        <f>IF(B372&lt;MAX($B$2:B372),B372/MAX($B$2:B372)-1,0)</f>
        <v>-4.347433931631639E-2</v>
      </c>
    </row>
    <row r="373" spans="1:4">
      <c r="A373" s="399">
        <v>42692</v>
      </c>
      <c r="B373" s="398">
        <v>1.0562</v>
      </c>
      <c r="C373" s="398">
        <v>0.68379999999999996</v>
      </c>
      <c r="D373" s="112">
        <f>IF(B373&lt;MAX($B$2:B373),B373/MAX($B$2:B373)-1,0)</f>
        <v>-4.7352755479390218E-2</v>
      </c>
    </row>
    <row r="374" spans="1:4">
      <c r="A374" s="399">
        <v>42695</v>
      </c>
      <c r="B374" s="398">
        <v>1.0556000000000001</v>
      </c>
      <c r="C374" s="398">
        <v>0.68340000000000001</v>
      </c>
      <c r="D374" s="112">
        <f>IF(B374&lt;MAX($B$2:B374),B374/MAX($B$2:B374)-1,0)</f>
        <v>-4.7893929827726112E-2</v>
      </c>
    </row>
    <row r="375" spans="1:4">
      <c r="A375" s="399">
        <v>42696</v>
      </c>
      <c r="B375" s="398">
        <v>1.0624</v>
      </c>
      <c r="C375" s="398">
        <v>0.68779999999999997</v>
      </c>
      <c r="D375" s="112">
        <f>IF(B375&lt;MAX($B$2:B375),B375/MAX($B$2:B375)-1,0)</f>
        <v>-4.1760620546586136E-2</v>
      </c>
    </row>
    <row r="376" spans="1:4">
      <c r="A376" s="399">
        <v>42697</v>
      </c>
      <c r="B376" s="398">
        <v>1.0549999999999999</v>
      </c>
      <c r="C376" s="398">
        <v>0.68300000000000005</v>
      </c>
      <c r="D376" s="112">
        <f>IF(B376&lt;MAX($B$2:B376),B376/MAX($B$2:B376)-1,0)</f>
        <v>-4.8435104176062116E-2</v>
      </c>
    </row>
    <row r="377" spans="1:4">
      <c r="A377" s="399">
        <v>42698</v>
      </c>
      <c r="B377" s="398">
        <v>1.0450999999999999</v>
      </c>
      <c r="C377" s="398">
        <v>0.67659999999999998</v>
      </c>
      <c r="D377" s="112">
        <f>IF(B377&lt;MAX($B$2:B377),B377/MAX($B$2:B377)-1,0)</f>
        <v>-5.7364480923604355E-2</v>
      </c>
    </row>
    <row r="378" spans="1:4">
      <c r="A378" s="399">
        <v>42699</v>
      </c>
      <c r="B378" s="398">
        <v>1.048</v>
      </c>
      <c r="C378" s="398">
        <v>0.67849999999999999</v>
      </c>
      <c r="D378" s="112">
        <f>IF(B378&lt;MAX($B$2:B378),B378/MAX($B$2:B378)-1,0)</f>
        <v>-5.4748804906647353E-2</v>
      </c>
    </row>
    <row r="379" spans="1:4">
      <c r="A379" s="399">
        <v>42702</v>
      </c>
      <c r="B379" s="398">
        <v>1.0479000000000001</v>
      </c>
      <c r="C379" s="398">
        <v>0.6784</v>
      </c>
      <c r="D379" s="112">
        <f>IF(B379&lt;MAX($B$2:B379),B379/MAX($B$2:B379)-1,0)</f>
        <v>-5.4839000631370038E-2</v>
      </c>
    </row>
    <row r="380" spans="1:4">
      <c r="A380" s="399">
        <v>42703</v>
      </c>
      <c r="B380" s="398">
        <v>1.0434000000000001</v>
      </c>
      <c r="C380" s="398">
        <v>0.67549999999999999</v>
      </c>
      <c r="D380" s="112">
        <f>IF(B380&lt;MAX($B$2:B380),B380/MAX($B$2:B380)-1,0)</f>
        <v>-5.8897808243889127E-2</v>
      </c>
    </row>
    <row r="381" spans="1:4">
      <c r="A381" s="399">
        <v>42704</v>
      </c>
      <c r="B381" s="398">
        <v>1.0469999999999999</v>
      </c>
      <c r="C381" s="398">
        <v>0.67789999999999995</v>
      </c>
      <c r="D381" s="112">
        <f>IF(B381&lt;MAX($B$2:B381),B381/MAX($B$2:B381)-1,0)</f>
        <v>-5.5650762153873989E-2</v>
      </c>
    </row>
    <row r="382" spans="1:4">
      <c r="A382" s="399">
        <v>42705</v>
      </c>
      <c r="B382" s="398">
        <v>1.0489999999999999</v>
      </c>
      <c r="C382" s="398">
        <v>0.67920000000000003</v>
      </c>
      <c r="D382" s="112">
        <f>IF(B382&lt;MAX($B$2:B382),B382/MAX($B$2:B382)-1,0)</f>
        <v>-5.3846847659421049E-2</v>
      </c>
    </row>
    <row r="383" spans="1:4">
      <c r="A383" s="399">
        <v>42706</v>
      </c>
      <c r="B383" s="398">
        <v>1.04</v>
      </c>
      <c r="C383" s="398">
        <v>0.67330000000000001</v>
      </c>
      <c r="D383" s="112">
        <f>IF(B383&lt;MAX($B$2:B383),B383/MAX($B$2:B383)-1,0)</f>
        <v>-6.1964462884459226E-2</v>
      </c>
    </row>
    <row r="384" spans="1:4">
      <c r="A384" s="399">
        <v>42709</v>
      </c>
      <c r="B384" s="398">
        <v>1.0395000000000001</v>
      </c>
      <c r="C384" s="398">
        <v>0.67300000000000004</v>
      </c>
      <c r="D384" s="112">
        <f>IF(B384&lt;MAX($B$2:B384),B384/MAX($B$2:B384)-1,0)</f>
        <v>-6.2415441508072433E-2</v>
      </c>
    </row>
    <row r="385" spans="1:4">
      <c r="A385" s="399">
        <v>42710</v>
      </c>
      <c r="B385" s="398">
        <v>1.0408999999999999</v>
      </c>
      <c r="C385" s="398">
        <v>0.67390000000000005</v>
      </c>
      <c r="D385" s="112">
        <f>IF(B385&lt;MAX($B$2:B385),B385/MAX($B$2:B385)-1,0)</f>
        <v>-6.1152701361955497E-2</v>
      </c>
    </row>
    <row r="386" spans="1:4">
      <c r="A386" s="399">
        <v>42711</v>
      </c>
      <c r="B386" s="398">
        <v>1.0482</v>
      </c>
      <c r="C386" s="398">
        <v>0.67859999999999998</v>
      </c>
      <c r="D386" s="112">
        <f>IF(B386&lt;MAX($B$2:B386),B386/MAX($B$2:B386)-1,0)</f>
        <v>-5.4568413457202092E-2</v>
      </c>
    </row>
    <row r="387" spans="1:4">
      <c r="A387" s="399">
        <v>42712</v>
      </c>
      <c r="B387" s="398">
        <v>1.046</v>
      </c>
      <c r="C387" s="398">
        <v>0.67720000000000002</v>
      </c>
      <c r="D387" s="112">
        <f>IF(B387&lt;MAX($B$2:B387),B387/MAX($B$2:B387)-1,0)</f>
        <v>-5.6552719401100404E-2</v>
      </c>
    </row>
    <row r="388" spans="1:4">
      <c r="A388" s="399">
        <v>42713</v>
      </c>
      <c r="B388" s="398">
        <v>1.0391999999999999</v>
      </c>
      <c r="C388" s="398">
        <v>0.67279999999999995</v>
      </c>
      <c r="D388" s="112">
        <f>IF(B388&lt;MAX($B$2:B388),B388/MAX($B$2:B388)-1,0)</f>
        <v>-6.2686028682240602E-2</v>
      </c>
    </row>
    <row r="389" spans="1:4">
      <c r="A389" s="399">
        <v>42716</v>
      </c>
      <c r="B389" s="398">
        <v>0.99439999999999995</v>
      </c>
      <c r="C389" s="398">
        <v>0.64380000000000004</v>
      </c>
      <c r="D389" s="112">
        <f>IF(B389&lt;MAX($B$2:B389),B389/MAX($B$2:B389)-1,0)</f>
        <v>-0.10309371335798689</v>
      </c>
    </row>
    <row r="390" spans="1:4">
      <c r="A390" s="399">
        <v>42717</v>
      </c>
      <c r="B390" s="398">
        <v>0.99690000000000001</v>
      </c>
      <c r="C390" s="398">
        <v>0.64539999999999997</v>
      </c>
      <c r="D390" s="112">
        <f>IF(B390&lt;MAX($B$2:B390),B390/MAX($B$2:B390)-1,0)</f>
        <v>-0.10083882023992063</v>
      </c>
    </row>
    <row r="391" spans="1:4">
      <c r="A391" s="399">
        <v>42718</v>
      </c>
      <c r="B391" s="398">
        <v>0.98609999999999998</v>
      </c>
      <c r="C391" s="398">
        <v>0.63839999999999997</v>
      </c>
      <c r="D391" s="112">
        <f>IF(B391&lt;MAX($B$2:B391),B391/MAX($B$2:B391)-1,0)</f>
        <v>-0.11057995850996671</v>
      </c>
    </row>
    <row r="392" spans="1:4">
      <c r="A392" s="399">
        <v>42719</v>
      </c>
      <c r="B392" s="398">
        <v>0.99160000000000004</v>
      </c>
      <c r="C392" s="398">
        <v>0.64200000000000002</v>
      </c>
      <c r="D392" s="112">
        <f>IF(B392&lt;MAX($B$2:B392),B392/MAX($B$2:B392)-1,0)</f>
        <v>-0.10561919365022099</v>
      </c>
    </row>
    <row r="393" spans="1:4">
      <c r="A393" s="399">
        <v>42720</v>
      </c>
      <c r="B393" s="398">
        <v>0.99960000000000004</v>
      </c>
      <c r="C393" s="398">
        <v>0.6472</v>
      </c>
      <c r="D393" s="112">
        <f>IF(B393&lt;MAX($B$2:B393),B393/MAX($B$2:B393)-1,0)</f>
        <v>-9.8403535672409115E-2</v>
      </c>
    </row>
    <row r="394" spans="1:4">
      <c r="A394" s="399">
        <v>42723</v>
      </c>
      <c r="B394" s="398">
        <v>0.99339999999999995</v>
      </c>
      <c r="C394" s="398">
        <v>0.64319999999999999</v>
      </c>
      <c r="D394" s="112">
        <f>IF(B394&lt;MAX($B$2:B394),B394/MAX($B$2:B394)-1,0)</f>
        <v>-0.10399567060521342</v>
      </c>
    </row>
    <row r="395" spans="1:4">
      <c r="A395" s="399">
        <v>42724</v>
      </c>
      <c r="B395" s="398">
        <v>0.99580000000000002</v>
      </c>
      <c r="C395" s="398">
        <v>0.64470000000000005</v>
      </c>
      <c r="D395" s="112">
        <f>IF(B395&lt;MAX($B$2:B395),B395/MAX($B$2:B395)-1,0)</f>
        <v>-0.10183097321186974</v>
      </c>
    </row>
    <row r="396" spans="1:4">
      <c r="A396" s="399">
        <v>42725</v>
      </c>
      <c r="B396" s="398">
        <v>1.0006999999999999</v>
      </c>
      <c r="C396" s="398">
        <v>0.64790000000000003</v>
      </c>
      <c r="D396" s="112">
        <f>IF(B396&lt;MAX($B$2:B396),B396/MAX($B$2:B396)-1,0)</f>
        <v>-9.7411382700460125E-2</v>
      </c>
    </row>
    <row r="397" spans="1:4">
      <c r="A397" s="399">
        <v>42726</v>
      </c>
      <c r="B397" s="398">
        <v>1.0011000000000001</v>
      </c>
      <c r="C397" s="398">
        <v>0.64810000000000001</v>
      </c>
      <c r="D397" s="112">
        <f>IF(B397&lt;MAX($B$2:B397),B397/MAX($B$2:B397)-1,0)</f>
        <v>-9.7050599801569382E-2</v>
      </c>
    </row>
    <row r="398" spans="1:4">
      <c r="A398" s="399">
        <v>42727</v>
      </c>
      <c r="B398" s="398">
        <v>0.99450000000000005</v>
      </c>
      <c r="C398" s="398">
        <v>0.64390000000000003</v>
      </c>
      <c r="D398" s="112">
        <f>IF(B398&lt;MAX($B$2:B398),B398/MAX($B$2:B398)-1,0)</f>
        <v>-0.10300351763326421</v>
      </c>
    </row>
    <row r="399" spans="1:4">
      <c r="A399" s="399">
        <v>42730</v>
      </c>
      <c r="B399" s="398">
        <v>0.99939999999999996</v>
      </c>
      <c r="C399" s="398">
        <v>0.64700000000000002</v>
      </c>
      <c r="D399" s="112">
        <f>IF(B399&lt;MAX($B$2:B399),B399/MAX($B$2:B399)-1,0)</f>
        <v>-9.8583927121854487E-2</v>
      </c>
    </row>
    <row r="400" spans="1:4">
      <c r="A400" s="399">
        <v>42731</v>
      </c>
      <c r="B400" s="398">
        <v>0.99819999999999998</v>
      </c>
      <c r="C400" s="398">
        <v>0.64629999999999999</v>
      </c>
      <c r="D400" s="112">
        <f>IF(B400&lt;MAX($B$2:B400),B400/MAX($B$2:B400)-1,0)</f>
        <v>-9.9666275818526273E-2</v>
      </c>
    </row>
    <row r="401" spans="1:4">
      <c r="A401" s="399">
        <v>42732</v>
      </c>
      <c r="B401" s="398">
        <v>0.99709999999999999</v>
      </c>
      <c r="C401" s="398">
        <v>0.64559999999999995</v>
      </c>
      <c r="D401" s="112">
        <f>IF(B401&lt;MAX($B$2:B401),B401/MAX($B$2:B401)-1,0)</f>
        <v>-0.10065842879047537</v>
      </c>
    </row>
    <row r="402" spans="1:4">
      <c r="A402" s="399">
        <v>42733</v>
      </c>
      <c r="B402" s="398">
        <v>0.99099999999999999</v>
      </c>
      <c r="C402" s="398">
        <v>0.64159999999999995</v>
      </c>
      <c r="D402" s="112">
        <f>IF(B402&lt;MAX($B$2:B402),B402/MAX($B$2:B402)-1,0)</f>
        <v>-0.10616036799855688</v>
      </c>
    </row>
    <row r="403" spans="1:4">
      <c r="A403" s="399">
        <v>42734</v>
      </c>
      <c r="B403" s="398">
        <v>0.99519999999999997</v>
      </c>
      <c r="C403" s="398">
        <v>0.64429999999999998</v>
      </c>
      <c r="D403" s="112">
        <f>IF(B403&lt;MAX($B$2:B403),B403/MAX($B$2:B403)-1,0)</f>
        <v>-0.10237214756020574</v>
      </c>
    </row>
    <row r="404" spans="1:4">
      <c r="A404" s="399">
        <v>42735</v>
      </c>
      <c r="B404" s="398">
        <v>0.99519999999999997</v>
      </c>
      <c r="C404" s="398">
        <v>0.64429999999999998</v>
      </c>
      <c r="D404" s="112">
        <f>IF(B404&lt;MAX($B$2:B404),B404/MAX($B$2:B404)-1,0)</f>
        <v>-0.10237214756020574</v>
      </c>
    </row>
    <row r="405" spans="1:4">
      <c r="A405" s="399">
        <v>42738</v>
      </c>
      <c r="B405" s="398">
        <v>1.0016</v>
      </c>
      <c r="C405" s="398">
        <v>0.64849999999999997</v>
      </c>
      <c r="D405" s="112">
        <f>IF(B405&lt;MAX($B$2:B405),B405/MAX($B$2:B405)-1,0)</f>
        <v>-9.6599621177956174E-2</v>
      </c>
    </row>
    <row r="406" spans="1:4">
      <c r="A406" s="399">
        <v>42739</v>
      </c>
      <c r="B406" s="398">
        <v>1.0127999999999999</v>
      </c>
      <c r="C406" s="398">
        <v>0.65569999999999995</v>
      </c>
      <c r="D406" s="112">
        <f>IF(B406&lt;MAX($B$2:B406),B406/MAX($B$2:B406)-1,0)</f>
        <v>-8.6497700009019685E-2</v>
      </c>
    </row>
    <row r="407" spans="1:4">
      <c r="A407" s="399">
        <v>42740</v>
      </c>
      <c r="B407" s="398">
        <v>1.0118</v>
      </c>
      <c r="C407" s="398">
        <v>0.65510000000000002</v>
      </c>
      <c r="D407" s="112">
        <f>IF(B407&lt;MAX($B$2:B407),B407/MAX($B$2:B407)-1,0)</f>
        <v>-8.7399657256245988E-2</v>
      </c>
    </row>
    <row r="408" spans="1:4">
      <c r="A408" s="399">
        <v>42741</v>
      </c>
      <c r="B408" s="398">
        <v>0.99960000000000004</v>
      </c>
      <c r="C408" s="398">
        <v>0.6472</v>
      </c>
      <c r="D408" s="112">
        <f>IF(B408&lt;MAX($B$2:B408),B408/MAX($B$2:B408)-1,0)</f>
        <v>-9.8403535672409115E-2</v>
      </c>
    </row>
    <row r="409" spans="1:4">
      <c r="A409" s="399">
        <v>42744</v>
      </c>
      <c r="B409" s="398">
        <v>1.0028999999999999</v>
      </c>
      <c r="C409" s="398">
        <v>0.64929999999999999</v>
      </c>
      <c r="D409" s="112">
        <f>IF(B409&lt;MAX($B$2:B409),B409/MAX($B$2:B409)-1,0)</f>
        <v>-9.5427076756561813E-2</v>
      </c>
    </row>
    <row r="410" spans="1:4">
      <c r="A410" s="399">
        <v>42745</v>
      </c>
      <c r="B410" s="398">
        <v>0.99939999999999996</v>
      </c>
      <c r="C410" s="398">
        <v>0.64700000000000002</v>
      </c>
      <c r="D410" s="112">
        <f>IF(B410&lt;MAX($B$2:B410),B410/MAX($B$2:B410)-1,0)</f>
        <v>-9.8583927121854487E-2</v>
      </c>
    </row>
    <row r="411" spans="1:4">
      <c r="A411" s="399">
        <v>42746</v>
      </c>
      <c r="B411" s="398">
        <v>0.99099999999999999</v>
      </c>
      <c r="C411" s="398">
        <v>0.64159999999999995</v>
      </c>
      <c r="D411" s="112">
        <f>IF(B411&lt;MAX($B$2:B411),B411/MAX($B$2:B411)-1,0)</f>
        <v>-0.10616036799855688</v>
      </c>
    </row>
    <row r="412" spans="1:4">
      <c r="A412" s="399">
        <v>42747</v>
      </c>
      <c r="B412" s="398">
        <v>0.99029999999999996</v>
      </c>
      <c r="C412" s="398">
        <v>0.6411</v>
      </c>
      <c r="D412" s="112">
        <f>IF(B412&lt;MAX($B$2:B412),B412/MAX($B$2:B412)-1,0)</f>
        <v>-0.10679173807161546</v>
      </c>
    </row>
    <row r="413" spans="1:4">
      <c r="A413" s="399">
        <v>42748</v>
      </c>
      <c r="B413" s="398">
        <v>0.98160000000000003</v>
      </c>
      <c r="C413" s="398">
        <v>0.63549999999999995</v>
      </c>
      <c r="D413" s="112">
        <f>IF(B413&lt;MAX($B$2:B413),B413/MAX($B$2:B413)-1,0)</f>
        <v>-0.1146387661224858</v>
      </c>
    </row>
    <row r="414" spans="1:4">
      <c r="A414" s="399">
        <v>42751</v>
      </c>
      <c r="B414" s="398">
        <v>0.9536</v>
      </c>
      <c r="C414" s="398">
        <v>0.61739999999999995</v>
      </c>
      <c r="D414" s="112">
        <f>IF(B414&lt;MAX($B$2:B414),B414/MAX($B$2:B414)-1,0)</f>
        <v>-0.1398935690448273</v>
      </c>
    </row>
    <row r="415" spans="1:4">
      <c r="A415" s="399">
        <v>42752</v>
      </c>
      <c r="B415" s="398">
        <v>0.96660000000000001</v>
      </c>
      <c r="C415" s="398">
        <v>0.62580000000000002</v>
      </c>
      <c r="D415" s="112">
        <f>IF(B415&lt;MAX($B$2:B415),B415/MAX($B$2:B415)-1,0)</f>
        <v>-0.12816812483088302</v>
      </c>
    </row>
    <row r="416" spans="1:4">
      <c r="A416" s="399">
        <v>42753</v>
      </c>
      <c r="B416" s="398">
        <v>0.96179999999999999</v>
      </c>
      <c r="C416" s="398">
        <v>0.62270000000000003</v>
      </c>
      <c r="D416" s="112">
        <f>IF(B416&lt;MAX($B$2:B416),B416/MAX($B$2:B416)-1,0)</f>
        <v>-0.13249751961757017</v>
      </c>
    </row>
    <row r="417" spans="1:4">
      <c r="A417" s="399">
        <v>42754</v>
      </c>
      <c r="B417" s="398">
        <v>0.96209999999999996</v>
      </c>
      <c r="C417" s="398">
        <v>0.62290000000000001</v>
      </c>
      <c r="D417" s="112">
        <f>IF(B417&lt;MAX($B$2:B417),B417/MAX($B$2:B417)-1,0)</f>
        <v>-0.13222693244340222</v>
      </c>
    </row>
    <row r="418" spans="1:4">
      <c r="A418" s="399">
        <v>42755</v>
      </c>
      <c r="B418" s="398">
        <v>0.9788</v>
      </c>
      <c r="C418" s="398">
        <v>0.63370000000000004</v>
      </c>
      <c r="D418" s="112">
        <f>IF(B418&lt;MAX($B$2:B418),B418/MAX($B$2:B418)-1,0)</f>
        <v>-0.11716424641472001</v>
      </c>
    </row>
    <row r="419" spans="1:4">
      <c r="A419" s="399">
        <v>42758</v>
      </c>
      <c r="B419" s="398">
        <v>0.9869</v>
      </c>
      <c r="C419" s="398">
        <v>0.63890000000000002</v>
      </c>
      <c r="D419" s="112">
        <f>IF(B419&lt;MAX($B$2:B419),B419/MAX($B$2:B419)-1,0)</f>
        <v>-0.10985839271218545</v>
      </c>
    </row>
    <row r="420" spans="1:4">
      <c r="A420" s="399">
        <v>42759</v>
      </c>
      <c r="B420" s="398">
        <v>0.98280000000000001</v>
      </c>
      <c r="C420" s="398">
        <v>0.63629999999999998</v>
      </c>
      <c r="D420" s="112">
        <f>IF(B420&lt;MAX($B$2:B420),B420/MAX($B$2:B420)-1,0)</f>
        <v>-0.11355641742581402</v>
      </c>
    </row>
    <row r="421" spans="1:4">
      <c r="A421" s="399">
        <v>42760</v>
      </c>
      <c r="B421" s="398">
        <v>0.98680000000000001</v>
      </c>
      <c r="C421" s="398">
        <v>0.63890000000000002</v>
      </c>
      <c r="D421" s="112">
        <f>IF(B421&lt;MAX($B$2:B421),B421/MAX($B$2:B421)-1,0)</f>
        <v>-0.10994858843690813</v>
      </c>
    </row>
    <row r="422" spans="1:4">
      <c r="A422" s="399">
        <v>42761</v>
      </c>
      <c r="B422" s="398">
        <v>0.99150000000000005</v>
      </c>
      <c r="C422" s="398">
        <v>0.64190000000000003</v>
      </c>
      <c r="D422" s="112">
        <f>IF(B422&lt;MAX($B$2:B422),B422/MAX($B$2:B422)-1,0)</f>
        <v>-0.10570938937494356</v>
      </c>
    </row>
    <row r="423" spans="1:4">
      <c r="A423" s="399">
        <v>42769</v>
      </c>
      <c r="B423" s="398">
        <v>0.9829</v>
      </c>
      <c r="C423" s="398">
        <v>0.63639999999999997</v>
      </c>
      <c r="D423" s="112">
        <f>IF(B423&lt;MAX($B$2:B423),B423/MAX($B$2:B423)-1,0)</f>
        <v>-0.11346622170109144</v>
      </c>
    </row>
    <row r="424" spans="1:4">
      <c r="A424" s="399">
        <v>42772</v>
      </c>
      <c r="B424" s="398">
        <v>0.99080000000000001</v>
      </c>
      <c r="C424" s="398">
        <v>0.64149999999999996</v>
      </c>
      <c r="D424" s="112">
        <f>IF(B424&lt;MAX($B$2:B424),B424/MAX($B$2:B424)-1,0)</f>
        <v>-0.10634075944800214</v>
      </c>
    </row>
    <row r="425" spans="1:4">
      <c r="A425" s="399">
        <v>42773</v>
      </c>
      <c r="B425" s="398">
        <v>0.99360000000000004</v>
      </c>
      <c r="C425" s="398">
        <v>0.64329999999999998</v>
      </c>
      <c r="D425" s="112">
        <f>IF(B425&lt;MAX($B$2:B425),B425/MAX($B$2:B425)-1,0)</f>
        <v>-0.10381527915576805</v>
      </c>
    </row>
    <row r="426" spans="1:4">
      <c r="A426" s="399">
        <v>42774</v>
      </c>
      <c r="B426" s="398">
        <v>1.0001</v>
      </c>
      <c r="C426" s="398">
        <v>0.64749999999999996</v>
      </c>
      <c r="D426" s="112">
        <f>IF(B426&lt;MAX($B$2:B426),B426/MAX($B$2:B426)-1,0)</f>
        <v>-9.7952557048795907E-2</v>
      </c>
    </row>
    <row r="427" spans="1:4">
      <c r="A427" s="399">
        <v>42775</v>
      </c>
      <c r="B427" s="398">
        <v>1.0048999999999999</v>
      </c>
      <c r="C427" s="398">
        <v>0.65059999999999996</v>
      </c>
      <c r="D427" s="112">
        <f>IF(B427&lt;MAX($B$2:B427),B427/MAX($B$2:B427)-1,0)</f>
        <v>-9.3623162262108872E-2</v>
      </c>
    </row>
    <row r="428" spans="1:4">
      <c r="A428" s="399">
        <v>42776</v>
      </c>
      <c r="B428" s="398">
        <v>1.0016</v>
      </c>
      <c r="C428" s="398">
        <v>0.64849999999999997</v>
      </c>
      <c r="D428" s="112">
        <f>IF(B428&lt;MAX($B$2:B428),B428/MAX($B$2:B428)-1,0)</f>
        <v>-9.6599621177956174E-2</v>
      </c>
    </row>
    <row r="429" spans="1:4">
      <c r="A429" s="399">
        <v>42779</v>
      </c>
      <c r="B429" s="398">
        <v>1.004</v>
      </c>
      <c r="C429" s="398">
        <v>0.65</v>
      </c>
      <c r="D429" s="112">
        <f>IF(B429&lt;MAX($B$2:B429),B429/MAX($B$2:B429)-1,0)</f>
        <v>-9.4434923784612601E-2</v>
      </c>
    </row>
    <row r="430" spans="1:4">
      <c r="A430" s="399">
        <v>42780</v>
      </c>
      <c r="B430" s="398">
        <v>1.0057</v>
      </c>
      <c r="C430" s="398">
        <v>0.65110000000000001</v>
      </c>
      <c r="D430" s="112">
        <f>IF(B430&lt;MAX($B$2:B430),B430/MAX($B$2:B430)-1,0)</f>
        <v>-9.2901596464327607E-2</v>
      </c>
    </row>
    <row r="431" spans="1:4">
      <c r="A431" s="399">
        <v>42781</v>
      </c>
      <c r="B431" s="398">
        <v>1.0057</v>
      </c>
      <c r="C431" s="398">
        <v>0.65110000000000001</v>
      </c>
      <c r="D431" s="112">
        <f>IF(B431&lt;MAX($B$2:B431),B431/MAX($B$2:B431)-1,0)</f>
        <v>-9.2901596464327607E-2</v>
      </c>
    </row>
    <row r="432" spans="1:4">
      <c r="A432" s="399">
        <v>42782</v>
      </c>
      <c r="B432" s="398">
        <v>1.0105</v>
      </c>
      <c r="C432" s="398">
        <v>0.6542</v>
      </c>
      <c r="D432" s="112">
        <f>IF(B432&lt;MAX($B$2:B432),B432/MAX($B$2:B432)-1,0)</f>
        <v>-8.8572201677640572E-2</v>
      </c>
    </row>
    <row r="433" spans="1:4">
      <c r="A433" s="399">
        <v>42783</v>
      </c>
      <c r="B433" s="398">
        <v>1.0022</v>
      </c>
      <c r="C433" s="398">
        <v>0.64890000000000003</v>
      </c>
      <c r="D433" s="112">
        <f>IF(B433&lt;MAX($B$2:B433),B433/MAX($B$2:B433)-1,0)</f>
        <v>-9.6058446829620281E-2</v>
      </c>
    </row>
    <row r="434" spans="1:4">
      <c r="A434" s="399">
        <v>42786</v>
      </c>
      <c r="B434" s="398">
        <v>1.0111000000000001</v>
      </c>
      <c r="C434" s="398">
        <v>0.65459999999999996</v>
      </c>
      <c r="D434" s="112">
        <f>IF(B434&lt;MAX($B$2:B434),B434/MAX($B$2:B434)-1,0)</f>
        <v>-8.8031027329304457E-2</v>
      </c>
    </row>
    <row r="435" spans="1:4">
      <c r="A435" s="399">
        <v>42787</v>
      </c>
      <c r="B435" s="398">
        <v>1.018</v>
      </c>
      <c r="C435" s="398">
        <v>0.65910000000000002</v>
      </c>
      <c r="D435" s="112">
        <f>IF(B435&lt;MAX($B$2:B435),B435/MAX($B$2:B435)-1,0)</f>
        <v>-8.1807522323441906E-2</v>
      </c>
    </row>
    <row r="436" spans="1:4">
      <c r="A436" s="399">
        <v>42788</v>
      </c>
      <c r="B436" s="398">
        <v>1.0232000000000001</v>
      </c>
      <c r="C436" s="398">
        <v>0.66239999999999999</v>
      </c>
      <c r="D436" s="112">
        <f>IF(B436&lt;MAX($B$2:B436),B436/MAX($B$2:B436)-1,0)</f>
        <v>-7.7117344637864127E-2</v>
      </c>
    </row>
    <row r="437" spans="1:4">
      <c r="A437" s="399">
        <v>42789</v>
      </c>
      <c r="B437" s="398">
        <v>1.024</v>
      </c>
      <c r="C437" s="398">
        <v>0.66300000000000003</v>
      </c>
      <c r="D437" s="112">
        <f>IF(B437&lt;MAX($B$2:B437),B437/MAX($B$2:B437)-1,0)</f>
        <v>-7.6395778840082973E-2</v>
      </c>
    </row>
    <row r="438" spans="1:4">
      <c r="A438" s="399">
        <v>42790</v>
      </c>
      <c r="B438" s="398">
        <v>1.0258</v>
      </c>
      <c r="C438" s="398">
        <v>0.66410000000000002</v>
      </c>
      <c r="D438" s="112">
        <f>IF(B438&lt;MAX($B$2:B438),B438/MAX($B$2:B438)-1,0)</f>
        <v>-7.4772255795075293E-2</v>
      </c>
    </row>
    <row r="439" spans="1:4">
      <c r="A439" s="399">
        <v>42793</v>
      </c>
      <c r="B439" s="398">
        <v>1.0212000000000001</v>
      </c>
      <c r="C439" s="398">
        <v>0.66120000000000001</v>
      </c>
      <c r="D439" s="112">
        <f>IF(B439&lt;MAX($B$2:B439),B439/MAX($B$2:B439)-1,0)</f>
        <v>-7.8921259132317068E-2</v>
      </c>
    </row>
    <row r="440" spans="1:4">
      <c r="A440" s="399">
        <v>42794</v>
      </c>
      <c r="B440" s="398">
        <v>1.0205</v>
      </c>
      <c r="C440" s="398">
        <v>0.66069999999999995</v>
      </c>
      <c r="D440" s="112">
        <f>IF(B440&lt;MAX($B$2:B440),B440/MAX($B$2:B440)-1,0)</f>
        <v>-7.9552629205375758E-2</v>
      </c>
    </row>
    <row r="441" spans="1:4">
      <c r="A441" s="399">
        <v>42795</v>
      </c>
      <c r="B441" s="398">
        <v>1.0215000000000001</v>
      </c>
      <c r="C441" s="398">
        <v>0.6613</v>
      </c>
      <c r="D441" s="112">
        <f>IF(B441&lt;MAX($B$2:B441),B441/MAX($B$2:B441)-1,0)</f>
        <v>-7.8650671958149121E-2</v>
      </c>
    </row>
    <row r="442" spans="1:4">
      <c r="A442" s="399">
        <v>42796</v>
      </c>
      <c r="B442" s="398">
        <v>1.0201</v>
      </c>
      <c r="C442" s="398">
        <v>0.66039999999999999</v>
      </c>
      <c r="D442" s="112">
        <f>IF(B442&lt;MAX($B$2:B442),B442/MAX($B$2:B442)-1,0)</f>
        <v>-7.9913412104266279E-2</v>
      </c>
    </row>
    <row r="443" spans="1:4">
      <c r="A443" s="399">
        <v>42797</v>
      </c>
      <c r="B443" s="398">
        <v>1.0322</v>
      </c>
      <c r="C443" s="398">
        <v>0.66830000000000001</v>
      </c>
      <c r="D443" s="112">
        <f>IF(B443&lt;MAX($B$2:B443),B443/MAX($B$2:B443)-1,0)</f>
        <v>-6.8999729412825839E-2</v>
      </c>
    </row>
    <row r="444" spans="1:4">
      <c r="A444" s="399">
        <v>42800</v>
      </c>
      <c r="B444" s="398">
        <v>1.0489999999999999</v>
      </c>
      <c r="C444" s="398">
        <v>0.67920000000000003</v>
      </c>
      <c r="D444" s="112">
        <f>IF(B444&lt;MAX($B$2:B444),B444/MAX($B$2:B444)-1,0)</f>
        <v>-5.3846847659421049E-2</v>
      </c>
    </row>
    <row r="445" spans="1:4">
      <c r="A445" s="399">
        <v>42801</v>
      </c>
      <c r="B445" s="398">
        <v>1.0513999999999999</v>
      </c>
      <c r="C445" s="398">
        <v>0.68069999999999997</v>
      </c>
      <c r="D445" s="112">
        <f>IF(B445&lt;MAX($B$2:B445),B445/MAX($B$2:B445)-1,0)</f>
        <v>-5.1682150266077476E-2</v>
      </c>
    </row>
    <row r="446" spans="1:4">
      <c r="A446" s="399">
        <v>42802</v>
      </c>
      <c r="B446" s="398">
        <v>1.0461</v>
      </c>
      <c r="C446" s="398">
        <v>0.67730000000000001</v>
      </c>
      <c r="D446" s="112">
        <f>IF(B446&lt;MAX($B$2:B446),B446/MAX($B$2:B446)-1,0)</f>
        <v>-5.6462523676377718E-2</v>
      </c>
    </row>
    <row r="447" spans="1:4">
      <c r="A447" s="399">
        <v>42803</v>
      </c>
      <c r="B447" s="398">
        <v>1.0412999999999999</v>
      </c>
      <c r="C447" s="398">
        <v>0.67420000000000002</v>
      </c>
      <c r="D447" s="112">
        <f>IF(B447&lt;MAX($B$2:B447),B447/MAX($B$2:B447)-1,0)</f>
        <v>-6.0791918463064976E-2</v>
      </c>
    </row>
    <row r="448" spans="1:4">
      <c r="A448" s="399">
        <v>42804</v>
      </c>
      <c r="B448" s="398">
        <v>1.0417000000000001</v>
      </c>
      <c r="C448" s="398">
        <v>0.6744</v>
      </c>
      <c r="D448" s="112">
        <f>IF(B448&lt;MAX($B$2:B448),B448/MAX($B$2:B448)-1,0)</f>
        <v>-6.0431135564174232E-2</v>
      </c>
    </row>
    <row r="449" spans="1:4">
      <c r="A449" s="399">
        <v>42807</v>
      </c>
      <c r="B449" s="398">
        <v>1.0598000000000001</v>
      </c>
      <c r="C449" s="398">
        <v>0.68610000000000004</v>
      </c>
      <c r="D449" s="112">
        <f>IF(B449&lt;MAX($B$2:B449),B449/MAX($B$2:B449)-1,0)</f>
        <v>-4.4105709389374859E-2</v>
      </c>
    </row>
    <row r="450" spans="1:4">
      <c r="A450" s="399">
        <v>42808</v>
      </c>
      <c r="B450" s="398">
        <v>1.0547</v>
      </c>
      <c r="C450" s="398">
        <v>0.68279999999999996</v>
      </c>
      <c r="D450" s="112">
        <f>IF(B450&lt;MAX($B$2:B450),B450/MAX($B$2:B450)-1,0)</f>
        <v>-4.8705691350230063E-2</v>
      </c>
    </row>
    <row r="451" spans="1:4">
      <c r="A451" s="399">
        <v>42809</v>
      </c>
      <c r="B451" s="398">
        <v>1.0563</v>
      </c>
      <c r="C451" s="398">
        <v>0.68389999999999995</v>
      </c>
      <c r="D451" s="112">
        <f>IF(B451&lt;MAX($B$2:B451),B451/MAX($B$2:B451)-1,0)</f>
        <v>-4.7262559754667643E-2</v>
      </c>
    </row>
    <row r="452" spans="1:4">
      <c r="A452" s="399">
        <v>42810</v>
      </c>
      <c r="B452" s="398">
        <v>1.0636000000000001</v>
      </c>
      <c r="C452" s="398">
        <v>0.68859999999999999</v>
      </c>
      <c r="D452" s="112">
        <f>IF(B452&lt;MAX($B$2:B452),B452/MAX($B$2:B452)-1,0)</f>
        <v>-4.0678271849914238E-2</v>
      </c>
    </row>
    <row r="453" spans="1:4">
      <c r="A453" s="399">
        <v>42811</v>
      </c>
      <c r="B453" s="398">
        <v>1.0524</v>
      </c>
      <c r="C453" s="398">
        <v>0.68140000000000001</v>
      </c>
      <c r="D453" s="112">
        <f>IF(B453&lt;MAX($B$2:B453),B453/MAX($B$2:B453)-1,0)</f>
        <v>-5.078019301885095E-2</v>
      </c>
    </row>
    <row r="454" spans="1:4">
      <c r="A454" s="399">
        <v>42814</v>
      </c>
      <c r="B454" s="398">
        <v>1.0595000000000001</v>
      </c>
      <c r="C454" s="398">
        <v>0.68600000000000005</v>
      </c>
      <c r="D454" s="112">
        <f>IF(B454&lt;MAX($B$2:B454),B454/MAX($B$2:B454)-1,0)</f>
        <v>-4.4376296563542805E-2</v>
      </c>
    </row>
    <row r="455" spans="1:4">
      <c r="A455" s="399">
        <v>42815</v>
      </c>
      <c r="B455" s="398">
        <v>1.0636000000000001</v>
      </c>
      <c r="C455" s="398">
        <v>0.68859999999999999</v>
      </c>
      <c r="D455" s="112">
        <f>IF(B455&lt;MAX($B$2:B455),B455/MAX($B$2:B455)-1,0)</f>
        <v>-4.0678271849914238E-2</v>
      </c>
    </row>
    <row r="456" spans="1:4">
      <c r="A456" s="399">
        <v>42816</v>
      </c>
      <c r="B456" s="398">
        <v>1.0661</v>
      </c>
      <c r="C456" s="398">
        <v>0.69020000000000004</v>
      </c>
      <c r="D456" s="112">
        <f>IF(B456&lt;MAX($B$2:B456),B456/MAX($B$2:B456)-1,0)</f>
        <v>-3.842337873184809E-2</v>
      </c>
    </row>
    <row r="457" spans="1:4">
      <c r="A457" s="399">
        <v>42817</v>
      </c>
      <c r="B457" s="398">
        <v>1.0730999999999999</v>
      </c>
      <c r="C457" s="398">
        <v>0.69479999999999997</v>
      </c>
      <c r="D457" s="112">
        <f>IF(B457&lt;MAX($B$2:B457),B457/MAX($B$2:B457)-1,0)</f>
        <v>-3.2109678001262854E-2</v>
      </c>
    </row>
    <row r="458" spans="1:4">
      <c r="A458" s="399">
        <v>42818</v>
      </c>
      <c r="B458" s="398">
        <v>1.0835999999999999</v>
      </c>
      <c r="C458" s="398">
        <v>0.7016</v>
      </c>
      <c r="D458" s="112">
        <f>IF(B458&lt;MAX($B$2:B458),B458/MAX($B$2:B458)-1,0)</f>
        <v>-2.2639126905384832E-2</v>
      </c>
    </row>
    <row r="459" spans="1:4">
      <c r="A459" s="399">
        <v>42821</v>
      </c>
      <c r="B459" s="398">
        <v>1.0763</v>
      </c>
      <c r="C459" s="398">
        <v>0.69679999999999997</v>
      </c>
      <c r="D459" s="112">
        <f>IF(B459&lt;MAX($B$2:B459),B459/MAX($B$2:B459)-1,0)</f>
        <v>-2.9223414810138015E-2</v>
      </c>
    </row>
    <row r="460" spans="1:4">
      <c r="A460" s="399">
        <v>42822</v>
      </c>
      <c r="B460" s="398">
        <v>1.079</v>
      </c>
      <c r="C460" s="398">
        <v>0.6986</v>
      </c>
      <c r="D460" s="112">
        <f>IF(B460&lt;MAX($B$2:B460),B460/MAX($B$2:B460)-1,0)</f>
        <v>-2.6788130242626607E-2</v>
      </c>
    </row>
    <row r="461" spans="1:4">
      <c r="A461" s="399">
        <v>42823</v>
      </c>
      <c r="B461" s="398">
        <v>1.0753999999999999</v>
      </c>
      <c r="C461" s="398">
        <v>0.69620000000000004</v>
      </c>
      <c r="D461" s="112">
        <f>IF(B461&lt;MAX($B$2:B461),B461/MAX($B$2:B461)-1,0)</f>
        <v>-3.0035176332641966E-2</v>
      </c>
    </row>
    <row r="462" spans="1:4">
      <c r="A462" s="399">
        <v>42824</v>
      </c>
      <c r="B462" s="398">
        <v>1.0553999999999999</v>
      </c>
      <c r="C462" s="398">
        <v>0.68330000000000002</v>
      </c>
      <c r="D462" s="112">
        <f>IF(B462&lt;MAX($B$2:B462),B462/MAX($B$2:B462)-1,0)</f>
        <v>-4.8074321277171594E-2</v>
      </c>
    </row>
    <row r="463" spans="1:4">
      <c r="A463" s="399">
        <v>42825</v>
      </c>
      <c r="B463" s="398">
        <v>1.0622</v>
      </c>
      <c r="C463" s="398">
        <v>0.68769999999999998</v>
      </c>
      <c r="D463" s="112">
        <f>IF(B463&lt;MAX($B$2:B463),B463/MAX($B$2:B463)-1,0)</f>
        <v>-4.1941011996031397E-2</v>
      </c>
    </row>
    <row r="464" spans="1:4">
      <c r="A464" s="399">
        <v>42830</v>
      </c>
      <c r="B464" s="398">
        <v>1.083</v>
      </c>
      <c r="C464" s="398">
        <v>0.70120000000000005</v>
      </c>
      <c r="D464" s="112">
        <f>IF(B464&lt;MAX($B$2:B464),B464/MAX($B$2:B464)-1,0)</f>
        <v>-2.3180301253720614E-2</v>
      </c>
    </row>
    <row r="465" spans="1:4">
      <c r="A465" s="399">
        <v>42831</v>
      </c>
      <c r="B465" s="398">
        <v>1.0798000000000001</v>
      </c>
      <c r="C465" s="398">
        <v>0.69910000000000005</v>
      </c>
      <c r="D465" s="112">
        <f>IF(B465&lt;MAX($B$2:B465),B465/MAX($B$2:B465)-1,0)</f>
        <v>-2.606656444484523E-2</v>
      </c>
    </row>
    <row r="466" spans="1:4">
      <c r="A466" s="399">
        <v>42832</v>
      </c>
      <c r="B466" s="398">
        <v>1.083</v>
      </c>
      <c r="C466" s="398">
        <v>0.70120000000000005</v>
      </c>
      <c r="D466" s="112">
        <f>IF(B466&lt;MAX($B$2:B466),B466/MAX($B$2:B466)-1,0)</f>
        <v>-2.3180301253720614E-2</v>
      </c>
    </row>
    <row r="467" spans="1:4">
      <c r="A467" s="399">
        <v>42835</v>
      </c>
      <c r="B467" s="398">
        <v>1.075</v>
      </c>
      <c r="C467" s="398">
        <v>0.69599999999999995</v>
      </c>
      <c r="D467" s="112">
        <f>IF(B467&lt;MAX($B$2:B467),B467/MAX($B$2:B467)-1,0)</f>
        <v>-3.0395959231532488E-2</v>
      </c>
    </row>
    <row r="468" spans="1:4">
      <c r="A468" s="399">
        <v>42836</v>
      </c>
      <c r="B468" s="398">
        <v>1.0760000000000001</v>
      </c>
      <c r="C468" s="398">
        <v>0.6966</v>
      </c>
      <c r="D468" s="112">
        <f>IF(B468&lt;MAX($B$2:B468),B468/MAX($B$2:B468)-1,0)</f>
        <v>-2.9494001984305851E-2</v>
      </c>
    </row>
    <row r="469" spans="1:4">
      <c r="A469" s="399">
        <v>42837</v>
      </c>
      <c r="B469" s="398">
        <v>1.0693999999999999</v>
      </c>
      <c r="C469" s="398">
        <v>0.69240000000000002</v>
      </c>
      <c r="D469" s="112">
        <f>IF(B469&lt;MAX($B$2:B469),B469/MAX($B$2:B469)-1,0)</f>
        <v>-3.5446919816000788E-2</v>
      </c>
    </row>
    <row r="470" spans="1:4">
      <c r="A470" s="399">
        <v>42838</v>
      </c>
      <c r="B470" s="398">
        <v>1.0707</v>
      </c>
      <c r="C470" s="398">
        <v>0.69320000000000004</v>
      </c>
      <c r="D470" s="112">
        <f>IF(B470&lt;MAX($B$2:B470),B470/MAX($B$2:B470)-1,0)</f>
        <v>-3.4274375394606316E-2</v>
      </c>
    </row>
    <row r="471" spans="1:4">
      <c r="A471" s="399">
        <v>42839</v>
      </c>
      <c r="B471" s="398">
        <v>1.0549999999999999</v>
      </c>
      <c r="C471" s="398">
        <v>0.68300000000000005</v>
      </c>
      <c r="D471" s="112">
        <f>IF(B471&lt;MAX($B$2:B471),B471/MAX($B$2:B471)-1,0)</f>
        <v>-4.8435104176062116E-2</v>
      </c>
    </row>
    <row r="472" spans="1:4">
      <c r="A472" s="399">
        <v>42842</v>
      </c>
      <c r="B472" s="398">
        <v>1.0465</v>
      </c>
      <c r="C472" s="398">
        <v>0.67749999999999999</v>
      </c>
      <c r="D472" s="112">
        <f>IF(B472&lt;MAX($B$2:B472),B472/MAX($B$2:B472)-1,0)</f>
        <v>-5.6101740777487197E-2</v>
      </c>
    </row>
    <row r="473" spans="1:4">
      <c r="A473" s="399">
        <v>42843</v>
      </c>
      <c r="B473" s="398">
        <v>1.0474000000000001</v>
      </c>
      <c r="C473" s="398">
        <v>0.67810000000000004</v>
      </c>
      <c r="D473" s="112">
        <f>IF(B473&lt;MAX($B$2:B473),B473/MAX($B$2:B473)-1,0)</f>
        <v>-5.5289979254983246E-2</v>
      </c>
    </row>
    <row r="474" spans="1:4">
      <c r="A474" s="399">
        <v>42844</v>
      </c>
      <c r="B474" s="398">
        <v>1.0421</v>
      </c>
      <c r="C474" s="398">
        <v>0.67469999999999997</v>
      </c>
      <c r="D474" s="112">
        <f>IF(B474&lt;MAX($B$2:B474),B474/MAX($B$2:B474)-1,0)</f>
        <v>-6.0070352665283711E-2</v>
      </c>
    </row>
    <row r="475" spans="1:4">
      <c r="A475" s="399">
        <v>42845</v>
      </c>
      <c r="B475" s="398">
        <v>1.0512999999999999</v>
      </c>
      <c r="C475" s="398">
        <v>0.68059999999999998</v>
      </c>
      <c r="D475" s="112">
        <f>IF(B475&lt;MAX($B$2:B475),B475/MAX($B$2:B475)-1,0)</f>
        <v>-5.1772345990800162E-2</v>
      </c>
    </row>
    <row r="476" spans="1:4">
      <c r="A476" s="399">
        <v>42846</v>
      </c>
      <c r="B476" s="398">
        <v>1.0481</v>
      </c>
      <c r="C476" s="398">
        <v>0.67859999999999998</v>
      </c>
      <c r="D476" s="112">
        <f>IF(B476&lt;MAX($B$2:B476),B476/MAX($B$2:B476)-1,0)</f>
        <v>-5.4658609181924778E-2</v>
      </c>
    </row>
    <row r="477" spans="1:4">
      <c r="A477" s="399">
        <v>42849</v>
      </c>
      <c r="B477" s="398">
        <v>1.0327</v>
      </c>
      <c r="C477" s="398">
        <v>0.66859999999999997</v>
      </c>
      <c r="D477" s="112">
        <f>IF(B477&lt;MAX($B$2:B477),B477/MAX($B$2:B477)-1,0)</f>
        <v>-6.8548750789212631E-2</v>
      </c>
    </row>
    <row r="478" spans="1:4">
      <c r="A478" s="399">
        <v>42850</v>
      </c>
      <c r="B478" s="398">
        <v>1.0406</v>
      </c>
      <c r="C478" s="398">
        <v>0.67369999999999997</v>
      </c>
      <c r="D478" s="112">
        <f>IF(B478&lt;MAX($B$2:B478),B478/MAX($B$2:B478)-1,0)</f>
        <v>-6.1423288536123444E-2</v>
      </c>
    </row>
    <row r="479" spans="1:4">
      <c r="A479" s="399">
        <v>42851</v>
      </c>
      <c r="B479" s="398">
        <v>1.0523</v>
      </c>
      <c r="C479" s="398">
        <v>0.68130000000000002</v>
      </c>
      <c r="D479" s="112">
        <f>IF(B479&lt;MAX($B$2:B479),B479/MAX($B$2:B479)-1,0)</f>
        <v>-5.0870388743573525E-2</v>
      </c>
    </row>
    <row r="480" spans="1:4">
      <c r="A480" s="399">
        <v>42852</v>
      </c>
      <c r="B480" s="398">
        <v>1.0584</v>
      </c>
      <c r="C480" s="398">
        <v>0.68520000000000003</v>
      </c>
      <c r="D480" s="112">
        <f>IF(B480&lt;MAX($B$2:B480),B480/MAX($B$2:B480)-1,0)</f>
        <v>-4.5368449535492017E-2</v>
      </c>
    </row>
    <row r="481" spans="1:4">
      <c r="A481" s="399">
        <v>42853</v>
      </c>
      <c r="B481" s="398">
        <v>1.0607</v>
      </c>
      <c r="C481" s="398">
        <v>0.68669999999999998</v>
      </c>
      <c r="D481" s="112">
        <f>IF(B481&lt;MAX($B$2:B481),B481/MAX($B$2:B481)-1,0)</f>
        <v>-4.329394786687113E-2</v>
      </c>
    </row>
    <row r="482" spans="1:4">
      <c r="A482" s="399">
        <v>42857</v>
      </c>
      <c r="B482" s="398">
        <v>1.0613999999999999</v>
      </c>
      <c r="C482" s="398">
        <v>0.68720000000000003</v>
      </c>
      <c r="D482" s="112">
        <f>IF(B482&lt;MAX($B$2:B482),B482/MAX($B$2:B482)-1,0)</f>
        <v>-4.2662577793812662E-2</v>
      </c>
    </row>
    <row r="483" spans="1:4">
      <c r="A483" s="399">
        <v>42858</v>
      </c>
      <c r="B483" s="398">
        <v>1.0597000000000001</v>
      </c>
      <c r="C483" s="398">
        <v>0.68610000000000004</v>
      </c>
      <c r="D483" s="112">
        <f>IF(B483&lt;MAX($B$2:B483),B483/MAX($B$2:B483)-1,0)</f>
        <v>-4.4195905114097545E-2</v>
      </c>
    </row>
    <row r="484" spans="1:4">
      <c r="A484" s="399">
        <v>42859</v>
      </c>
      <c r="B484" s="398">
        <v>1.0592999999999999</v>
      </c>
      <c r="C484" s="398">
        <v>0.68579999999999997</v>
      </c>
      <c r="D484" s="112">
        <f>IF(B484&lt;MAX($B$2:B484),B484/MAX($B$2:B484)-1,0)</f>
        <v>-4.4556688012988288E-2</v>
      </c>
    </row>
    <row r="485" spans="1:4">
      <c r="A485" s="399">
        <v>42860</v>
      </c>
      <c r="B485" s="398">
        <v>1.0524</v>
      </c>
      <c r="C485" s="398">
        <v>0.68140000000000001</v>
      </c>
      <c r="D485" s="112">
        <f>IF(B485&lt;MAX($B$2:B485),B485/MAX($B$2:B485)-1,0)</f>
        <v>-5.078019301885095E-2</v>
      </c>
    </row>
    <row r="486" spans="1:4">
      <c r="A486" s="399">
        <v>42863</v>
      </c>
      <c r="B486" s="398">
        <v>1.0296000000000001</v>
      </c>
      <c r="C486" s="398">
        <v>0.66659999999999997</v>
      </c>
      <c r="D486" s="112">
        <f>IF(B486&lt;MAX($B$2:B486),B486/MAX($B$2:B486)-1,0)</f>
        <v>-7.1344818255614673E-2</v>
      </c>
    </row>
    <row r="487" spans="1:4">
      <c r="A487" s="399">
        <v>42864</v>
      </c>
      <c r="B487" s="398">
        <v>1.0431999999999999</v>
      </c>
      <c r="C487" s="398">
        <v>0.6754</v>
      </c>
      <c r="D487" s="112">
        <f>IF(B487&lt;MAX($B$2:B487),B487/MAX($B$2:B487)-1,0)</f>
        <v>-5.907819969333461E-2</v>
      </c>
    </row>
    <row r="488" spans="1:4">
      <c r="A488" s="399">
        <v>42865</v>
      </c>
      <c r="B488" s="398">
        <v>1.0404</v>
      </c>
      <c r="C488" s="398">
        <v>0.67359999999999998</v>
      </c>
      <c r="D488" s="112">
        <f>IF(B488&lt;MAX($B$2:B488),B488/MAX($B$2:B488)-1,0)</f>
        <v>-6.1603679985568705E-2</v>
      </c>
    </row>
    <row r="489" spans="1:4">
      <c r="A489" s="399">
        <v>42866</v>
      </c>
      <c r="B489" s="398">
        <v>1.0394000000000001</v>
      </c>
      <c r="C489" s="398">
        <v>0.67290000000000005</v>
      </c>
      <c r="D489" s="112">
        <f>IF(B489&lt;MAX($B$2:B489),B489/MAX($B$2:B489)-1,0)</f>
        <v>-6.2505637232795119E-2</v>
      </c>
    </row>
    <row r="490" spans="1:4">
      <c r="A490" s="399">
        <v>42867</v>
      </c>
      <c r="B490" s="398">
        <v>1.0378000000000001</v>
      </c>
      <c r="C490" s="398">
        <v>0.67190000000000005</v>
      </c>
      <c r="D490" s="112">
        <f>IF(B490&lt;MAX($B$2:B490),B490/MAX($B$2:B490)-1,0)</f>
        <v>-6.3948768828357538E-2</v>
      </c>
    </row>
    <row r="491" spans="1:4">
      <c r="A491" s="399">
        <v>42870</v>
      </c>
      <c r="B491" s="398">
        <v>1.0519000000000001</v>
      </c>
      <c r="C491" s="398">
        <v>0.68100000000000005</v>
      </c>
      <c r="D491" s="112">
        <f>IF(B491&lt;MAX($B$2:B491),B491/MAX($B$2:B491)-1,0)</f>
        <v>-5.1231171642464157E-2</v>
      </c>
    </row>
    <row r="492" spans="1:4">
      <c r="A492" s="399">
        <v>42871</v>
      </c>
      <c r="B492" s="398">
        <v>1.0576000000000001</v>
      </c>
      <c r="C492" s="398">
        <v>0.69969999999999999</v>
      </c>
      <c r="D492" s="112">
        <f>IF(B492&lt;MAX($B$2:B492),B492/MAX($B$2:B492)-1,0)</f>
        <v>-4.6090015333273171E-2</v>
      </c>
    </row>
    <row r="493" spans="1:4">
      <c r="A493" s="399">
        <v>42872</v>
      </c>
      <c r="B493" s="398">
        <v>1.0516000000000001</v>
      </c>
      <c r="C493" s="398">
        <v>0.69569999999999999</v>
      </c>
      <c r="D493" s="112">
        <f>IF(B493&lt;MAX($B$2:B493),B493/MAX($B$2:B493)-1,0)</f>
        <v>-5.1501758816631993E-2</v>
      </c>
    </row>
    <row r="494" spans="1:4">
      <c r="A494" s="399">
        <v>42873</v>
      </c>
      <c r="B494" s="398">
        <v>1.0454000000000001</v>
      </c>
      <c r="C494" s="398">
        <v>0.69159999999999999</v>
      </c>
      <c r="D494" s="112">
        <f>IF(B494&lt;MAX($B$2:B494),B494/MAX($B$2:B494)-1,0)</f>
        <v>-5.7093893749436186E-2</v>
      </c>
    </row>
    <row r="495" spans="1:4">
      <c r="A495" s="399">
        <v>42874</v>
      </c>
      <c r="B495" s="398">
        <v>1.0405</v>
      </c>
      <c r="C495" s="398">
        <v>0.68840000000000001</v>
      </c>
      <c r="D495" s="112">
        <f>IF(B495&lt;MAX($B$2:B495),B495/MAX($B$2:B495)-1,0)</f>
        <v>-6.1513484260846019E-2</v>
      </c>
    </row>
    <row r="496" spans="1:4">
      <c r="A496" s="399">
        <v>42877</v>
      </c>
      <c r="B496" s="398">
        <v>1.0334000000000001</v>
      </c>
      <c r="C496" s="398">
        <v>0.68369999999999997</v>
      </c>
      <c r="D496" s="112">
        <f>IF(B496&lt;MAX($B$2:B496),B496/MAX($B$2:B496)-1,0)</f>
        <v>-6.7917380716153941E-2</v>
      </c>
    </row>
    <row r="497" spans="1:4">
      <c r="A497" s="399">
        <v>42878</v>
      </c>
      <c r="B497" s="398">
        <v>1.0158</v>
      </c>
      <c r="C497" s="398">
        <v>0.67200000000000004</v>
      </c>
      <c r="D497" s="112">
        <f>IF(B497&lt;MAX($B$2:B497),B497/MAX($B$2:B497)-1,0)</f>
        <v>-8.3791828267340107E-2</v>
      </c>
    </row>
    <row r="498" spans="1:4">
      <c r="A498" s="399">
        <v>42879</v>
      </c>
      <c r="B498" s="398">
        <v>1.0232000000000001</v>
      </c>
      <c r="C498" s="398">
        <v>0.67689999999999995</v>
      </c>
      <c r="D498" s="112">
        <f>IF(B498&lt;MAX($B$2:B498),B498/MAX($B$2:B498)-1,0)</f>
        <v>-7.7117344637864127E-2</v>
      </c>
    </row>
    <row r="499" spans="1:4">
      <c r="A499" s="399">
        <v>42880</v>
      </c>
      <c r="B499" s="398">
        <v>1.0219</v>
      </c>
      <c r="C499" s="398">
        <v>0.67610000000000003</v>
      </c>
      <c r="D499" s="112">
        <f>IF(B499&lt;MAX($B$2:B499),B499/MAX($B$2:B499)-1,0)</f>
        <v>-7.8289889059258599E-2</v>
      </c>
    </row>
    <row r="500" spans="1:4">
      <c r="A500" s="399">
        <v>42881</v>
      </c>
      <c r="B500" s="398">
        <v>1.0109999999999999</v>
      </c>
      <c r="C500" s="398">
        <v>0.66890000000000005</v>
      </c>
      <c r="D500" s="112">
        <f>IF(B500&lt;MAX($B$2:B500),B500/MAX($B$2:B500)-1,0)</f>
        <v>-8.8121223054027364E-2</v>
      </c>
    </row>
    <row r="501" spans="1:4">
      <c r="A501" s="399">
        <v>42886</v>
      </c>
      <c r="B501" s="398">
        <v>1.0088999999999999</v>
      </c>
      <c r="C501" s="398">
        <v>0.66749999999999998</v>
      </c>
      <c r="D501" s="112">
        <f>IF(B501&lt;MAX($B$2:B501),B501/MAX($B$2:B501)-1,0)</f>
        <v>-9.0015333273202991E-2</v>
      </c>
    </row>
    <row r="502" spans="1:4">
      <c r="A502" s="399">
        <v>42887</v>
      </c>
      <c r="B502" s="398">
        <v>0.99519999999999997</v>
      </c>
      <c r="C502" s="398">
        <v>0.65839999999999999</v>
      </c>
      <c r="D502" s="112">
        <f>IF(B502&lt;MAX($B$2:B502),B502/MAX($B$2:B502)-1,0)</f>
        <v>-0.10237214756020574</v>
      </c>
    </row>
    <row r="503" spans="1:4">
      <c r="A503" s="399">
        <v>42888</v>
      </c>
      <c r="B503" s="398">
        <v>1.0017</v>
      </c>
      <c r="C503" s="398">
        <v>0.66269999999999996</v>
      </c>
      <c r="D503" s="112">
        <f>IF(B503&lt;MAX($B$2:B503),B503/MAX($B$2:B503)-1,0)</f>
        <v>-9.6509425453233488E-2</v>
      </c>
    </row>
    <row r="504" spans="1:4">
      <c r="A504" s="399">
        <v>42891</v>
      </c>
      <c r="B504" s="398">
        <v>1.0133000000000001</v>
      </c>
      <c r="C504" s="398">
        <v>0.6704</v>
      </c>
      <c r="D504" s="112">
        <f>IF(B504&lt;MAX($B$2:B504),B504/MAX($B$2:B504)-1,0)</f>
        <v>-8.6046721385406255E-2</v>
      </c>
    </row>
    <row r="505" spans="1:4">
      <c r="A505" s="399">
        <v>42892</v>
      </c>
      <c r="B505" s="398">
        <v>1.0179</v>
      </c>
      <c r="C505" s="398">
        <v>0.6734</v>
      </c>
      <c r="D505" s="112">
        <f>IF(B505&lt;MAX($B$2:B505),B505/MAX($B$2:B505)-1,0)</f>
        <v>-8.1897718048164481E-2</v>
      </c>
    </row>
    <row r="506" spans="1:4">
      <c r="A506" s="399">
        <v>42893</v>
      </c>
      <c r="B506" s="398">
        <v>1.0357000000000001</v>
      </c>
      <c r="C506" s="398">
        <v>0.68520000000000003</v>
      </c>
      <c r="D506" s="112">
        <f>IF(B506&lt;MAX($B$2:B506),B506/MAX($B$2:B506)-1,0)</f>
        <v>-6.5842879047533054E-2</v>
      </c>
    </row>
    <row r="507" spans="1:4">
      <c r="A507" s="399">
        <v>42894</v>
      </c>
      <c r="B507" s="398">
        <v>1.0394000000000001</v>
      </c>
      <c r="C507" s="398">
        <v>0.68759999999999999</v>
      </c>
      <c r="D507" s="112">
        <f>IF(B507&lt;MAX($B$2:B507),B507/MAX($B$2:B507)-1,0)</f>
        <v>-6.2505637232795119E-2</v>
      </c>
    </row>
    <row r="508" spans="1:4">
      <c r="A508" s="399">
        <v>42895</v>
      </c>
      <c r="B508" s="398">
        <v>1.0430999999999999</v>
      </c>
      <c r="C508" s="398">
        <v>0.69010000000000005</v>
      </c>
      <c r="D508" s="112">
        <f>IF(B508&lt;MAX($B$2:B508),B508/MAX($B$2:B508)-1,0)</f>
        <v>-5.9168395418057296E-2</v>
      </c>
    </row>
    <row r="509" spans="1:4">
      <c r="A509" s="399">
        <v>42898</v>
      </c>
      <c r="B509" s="398">
        <v>1.0297000000000001</v>
      </c>
      <c r="C509" s="398">
        <v>0.68120000000000003</v>
      </c>
      <c r="D509" s="112">
        <f>IF(B509&lt;MAX($B$2:B509),B509/MAX($B$2:B509)-1,0)</f>
        <v>-7.1254622530891987E-2</v>
      </c>
    </row>
    <row r="510" spans="1:4">
      <c r="A510" s="399">
        <v>42899</v>
      </c>
      <c r="B510" s="398">
        <v>1.0395000000000001</v>
      </c>
      <c r="C510" s="398">
        <v>0.68769999999999998</v>
      </c>
      <c r="D510" s="112">
        <f>IF(B510&lt;MAX($B$2:B510),B510/MAX($B$2:B510)-1,0)</f>
        <v>-6.2415441508072433E-2</v>
      </c>
    </row>
    <row r="511" spans="1:4">
      <c r="A511" s="399">
        <v>42900</v>
      </c>
      <c r="B511" s="398">
        <v>1.0321</v>
      </c>
      <c r="C511" s="398">
        <v>0.68279999999999996</v>
      </c>
      <c r="D511" s="112">
        <f>IF(B511&lt;MAX($B$2:B511),B511/MAX($B$2:B511)-1,0)</f>
        <v>-6.9089925137548525E-2</v>
      </c>
    </row>
    <row r="512" spans="1:4">
      <c r="A512" s="399">
        <v>42901</v>
      </c>
      <c r="B512" s="398">
        <v>1.0414000000000001</v>
      </c>
      <c r="C512" s="398">
        <v>0.68899999999999995</v>
      </c>
      <c r="D512" s="112">
        <f>IF(B512&lt;MAX($B$2:B512),B512/MAX($B$2:B512)-1,0)</f>
        <v>-6.0701722738342179E-2</v>
      </c>
    </row>
    <row r="513" spans="1:4">
      <c r="A513" s="399">
        <v>42902</v>
      </c>
      <c r="B513" s="398">
        <v>1.0424</v>
      </c>
      <c r="C513" s="398">
        <v>0.68959999999999999</v>
      </c>
      <c r="D513" s="112">
        <f>IF(B513&lt;MAX($B$2:B513),B513/MAX($B$2:B513)-1,0)</f>
        <v>-5.9799765491115764E-2</v>
      </c>
    </row>
    <row r="514" spans="1:4">
      <c r="A514" s="399">
        <v>42905</v>
      </c>
      <c r="B514" s="398">
        <v>1.0470999999999999</v>
      </c>
      <c r="C514" s="398">
        <v>0.69269999999999998</v>
      </c>
      <c r="D514" s="112">
        <f>IF(B514&lt;MAX($B$2:B514),B514/MAX($B$2:B514)-1,0)</f>
        <v>-5.5560566429151304E-2</v>
      </c>
    </row>
    <row r="515" spans="1:4">
      <c r="A515" s="399">
        <v>42906</v>
      </c>
      <c r="B515" s="398">
        <v>1.0543</v>
      </c>
      <c r="C515" s="398">
        <v>0.69750000000000001</v>
      </c>
      <c r="D515" s="112">
        <f>IF(B515&lt;MAX($B$2:B515),B515/MAX($B$2:B515)-1,0)</f>
        <v>-4.9066474249120584E-2</v>
      </c>
    </row>
    <row r="516" spans="1:4">
      <c r="A516" s="399">
        <v>42907</v>
      </c>
      <c r="B516" s="398">
        <v>1.0661</v>
      </c>
      <c r="C516" s="398">
        <v>0.70530000000000004</v>
      </c>
      <c r="D516" s="112">
        <f>IF(B516&lt;MAX($B$2:B516),B516/MAX($B$2:B516)-1,0)</f>
        <v>-3.842337873184809E-2</v>
      </c>
    </row>
    <row r="517" spans="1:4">
      <c r="A517" s="399">
        <v>42908</v>
      </c>
      <c r="B517" s="398">
        <v>1.0527</v>
      </c>
      <c r="C517" s="398">
        <v>0.69640000000000002</v>
      </c>
      <c r="D517" s="112">
        <f>IF(B517&lt;MAX($B$2:B517),B517/MAX($B$2:B517)-1,0)</f>
        <v>-5.0509605844683003E-2</v>
      </c>
    </row>
    <row r="518" spans="1:4">
      <c r="A518" s="399">
        <v>42909</v>
      </c>
      <c r="B518" s="398">
        <v>1.0619000000000001</v>
      </c>
      <c r="C518" s="398">
        <v>0.70250000000000001</v>
      </c>
      <c r="D518" s="112">
        <f>IF(B518&lt;MAX($B$2:B518),B518/MAX($B$2:B518)-1,0)</f>
        <v>-4.2211599170199343E-2</v>
      </c>
    </row>
    <row r="519" spans="1:4">
      <c r="A519" s="399">
        <v>42912</v>
      </c>
      <c r="B519" s="398">
        <v>1.0794999999999999</v>
      </c>
      <c r="C519" s="398">
        <v>0.71419999999999995</v>
      </c>
      <c r="D519" s="112">
        <f>IF(B519&lt;MAX($B$2:B519),B519/MAX($B$2:B519)-1,0)</f>
        <v>-2.6337151619013399E-2</v>
      </c>
    </row>
    <row r="520" spans="1:4">
      <c r="A520" s="399">
        <v>42913</v>
      </c>
      <c r="B520" s="398">
        <v>1.0754999999999999</v>
      </c>
      <c r="C520" s="398">
        <v>0.71150000000000002</v>
      </c>
      <c r="D520" s="112">
        <f>IF(B520&lt;MAX($B$2:B520),B520/MAX($B$2:B520)-1,0)</f>
        <v>-2.994498060791928E-2</v>
      </c>
    </row>
    <row r="521" spans="1:4">
      <c r="A521" s="399">
        <v>42914</v>
      </c>
      <c r="B521" s="398">
        <v>1.0650999999999999</v>
      </c>
      <c r="C521" s="398">
        <v>0.7046</v>
      </c>
      <c r="D521" s="112">
        <f>IF(B521&lt;MAX($B$2:B521),B521/MAX($B$2:B521)-1,0)</f>
        <v>-3.9325335979074616E-2</v>
      </c>
    </row>
    <row r="522" spans="1:4">
      <c r="A522" s="399">
        <v>42915</v>
      </c>
      <c r="B522" s="398">
        <v>1.0734999999999999</v>
      </c>
      <c r="C522" s="398">
        <v>0.71020000000000005</v>
      </c>
      <c r="D522" s="112">
        <f>IF(B522&lt;MAX($B$2:B522),B522/MAX($B$2:B522)-1,0)</f>
        <v>-3.1748895102372221E-2</v>
      </c>
    </row>
    <row r="523" spans="1:4">
      <c r="A523" s="399">
        <v>42916</v>
      </c>
      <c r="B523" s="398">
        <v>1.0766</v>
      </c>
      <c r="C523" s="398">
        <v>0.71230000000000004</v>
      </c>
      <c r="D523" s="112">
        <f>IF(B523&lt;MAX($B$2:B523),B523/MAX($B$2:B523)-1,0)</f>
        <v>-2.8952827635970069E-2</v>
      </c>
    </row>
    <row r="524" spans="1:4">
      <c r="A524" s="399">
        <v>42919</v>
      </c>
      <c r="B524" s="398">
        <v>1.0719000000000001</v>
      </c>
      <c r="C524" s="398">
        <v>0.70909999999999995</v>
      </c>
      <c r="D524" s="112">
        <f>IF(B524&lt;MAX($B$2:B524),B524/MAX($B$2:B524)-1,0)</f>
        <v>-3.3192026697934418E-2</v>
      </c>
    </row>
    <row r="525" spans="1:4">
      <c r="A525" s="399">
        <v>42920</v>
      </c>
      <c r="B525" s="398">
        <v>1.0790999999999999</v>
      </c>
      <c r="C525" s="398">
        <v>0.71389999999999998</v>
      </c>
      <c r="D525" s="112">
        <f>IF(B525&lt;MAX($B$2:B525),B525/MAX($B$2:B525)-1,0)</f>
        <v>-2.6697934517903921E-2</v>
      </c>
    </row>
    <row r="526" spans="1:4">
      <c r="A526" s="399">
        <v>42921</v>
      </c>
      <c r="B526" s="398">
        <v>1.0880000000000001</v>
      </c>
      <c r="C526" s="398">
        <v>0.7198</v>
      </c>
      <c r="D526" s="112">
        <f>IF(B526&lt;MAX($B$2:B526),B526/MAX($B$2:B526)-1,0)</f>
        <v>-1.8670515017588096E-2</v>
      </c>
    </row>
    <row r="527" spans="1:4">
      <c r="A527" s="399">
        <v>42922</v>
      </c>
      <c r="B527" s="398">
        <v>1.0943000000000001</v>
      </c>
      <c r="C527" s="398">
        <v>0.72399999999999998</v>
      </c>
      <c r="D527" s="112">
        <f>IF(B527&lt;MAX($B$2:B527),B527/MAX($B$2:B527)-1,0)</f>
        <v>-1.2988184360061328E-2</v>
      </c>
    </row>
    <row r="528" spans="1:4">
      <c r="A528" s="399">
        <v>42923</v>
      </c>
      <c r="B528" s="398">
        <v>1.0982000000000001</v>
      </c>
      <c r="C528" s="398">
        <v>0.72650000000000003</v>
      </c>
      <c r="D528" s="112">
        <f>IF(B528&lt;MAX($B$2:B528),B528/MAX($B$2:B528)-1,0)</f>
        <v>-9.4705510958780215E-3</v>
      </c>
    </row>
    <row r="529" spans="1:4">
      <c r="A529" s="399">
        <v>42926</v>
      </c>
      <c r="B529" s="398">
        <v>1.0840000000000001</v>
      </c>
      <c r="C529" s="398">
        <v>0.71719999999999995</v>
      </c>
      <c r="D529" s="112">
        <f>IF(B529&lt;MAX($B$2:B529),B529/MAX($B$2:B529)-1,0)</f>
        <v>-2.2278344006494089E-2</v>
      </c>
    </row>
    <row r="530" spans="1:4">
      <c r="A530" s="399">
        <v>42927</v>
      </c>
      <c r="B530" s="398">
        <v>1.0730999999999999</v>
      </c>
      <c r="C530" s="398">
        <v>0.70989999999999998</v>
      </c>
      <c r="D530" s="112">
        <f>IF(B530&lt;MAX($B$2:B530),B530/MAX($B$2:B530)-1,0)</f>
        <v>-3.2109678001262854E-2</v>
      </c>
    </row>
    <row r="531" spans="1:4">
      <c r="A531" s="399">
        <v>42928</v>
      </c>
      <c r="B531" s="398">
        <v>1.0784</v>
      </c>
      <c r="C531" s="398">
        <v>0.71340000000000003</v>
      </c>
      <c r="D531" s="112">
        <f>IF(B531&lt;MAX($B$2:B531),B531/MAX($B$2:B531)-1,0)</f>
        <v>-2.7329304590962389E-2</v>
      </c>
    </row>
    <row r="532" spans="1:4">
      <c r="A532" s="399">
        <v>42929</v>
      </c>
      <c r="B532" s="398">
        <v>1.0686</v>
      </c>
      <c r="C532" s="398">
        <v>0.70699999999999996</v>
      </c>
      <c r="D532" s="112">
        <f>IF(B532&lt;MAX($B$2:B532),B532/MAX($B$2:B532)-1,0)</f>
        <v>-3.6168485613781942E-2</v>
      </c>
    </row>
    <row r="533" spans="1:4">
      <c r="A533" s="399">
        <v>42930</v>
      </c>
      <c r="B533" s="398">
        <v>1.0704</v>
      </c>
      <c r="C533" s="398">
        <v>0.70820000000000005</v>
      </c>
      <c r="D533" s="112">
        <f>IF(B533&lt;MAX($B$2:B533),B533/MAX($B$2:B533)-1,0)</f>
        <v>-3.4544962568774262E-2</v>
      </c>
    </row>
    <row r="534" spans="1:4">
      <c r="A534" s="399">
        <v>42933</v>
      </c>
      <c r="B534" s="398">
        <v>1.0343</v>
      </c>
      <c r="C534" s="398">
        <v>0.68430000000000002</v>
      </c>
      <c r="D534" s="112">
        <f>IF(B534&lt;MAX($B$2:B534),B534/MAX($B$2:B534)-1,0)</f>
        <v>-6.7105619193650212E-2</v>
      </c>
    </row>
    <row r="535" spans="1:4">
      <c r="A535" s="399">
        <v>42934</v>
      </c>
      <c r="B535" s="398">
        <v>1.0410999999999999</v>
      </c>
      <c r="C535" s="398">
        <v>0.68879999999999997</v>
      </c>
      <c r="D535" s="112">
        <f>IF(B535&lt;MAX($B$2:B535),B535/MAX($B$2:B535)-1,0)</f>
        <v>-6.0972309912510236E-2</v>
      </c>
    </row>
    <row r="536" spans="1:4">
      <c r="A536" s="399">
        <v>42935</v>
      </c>
      <c r="B536" s="398">
        <v>1.0668</v>
      </c>
      <c r="C536" s="398">
        <v>0.70579999999999998</v>
      </c>
      <c r="D536" s="112">
        <f>IF(B536&lt;MAX($B$2:B536),B536/MAX($B$2:B536)-1,0)</f>
        <v>-3.7792008658789622E-2</v>
      </c>
    </row>
    <row r="537" spans="1:4">
      <c r="A537" s="399">
        <v>42936</v>
      </c>
      <c r="B537" s="398">
        <v>1.075</v>
      </c>
      <c r="C537" s="398">
        <v>0.71120000000000005</v>
      </c>
      <c r="D537" s="112">
        <f>IF(B537&lt;MAX($B$2:B537),B537/MAX($B$2:B537)-1,0)</f>
        <v>-3.0395959231532488E-2</v>
      </c>
    </row>
    <row r="538" spans="1:4">
      <c r="A538" s="399">
        <v>42937</v>
      </c>
      <c r="B538" s="398">
        <v>1.0743</v>
      </c>
      <c r="C538" s="398">
        <v>0.7107</v>
      </c>
      <c r="D538" s="112">
        <f>IF(B538&lt;MAX($B$2:B538),B538/MAX($B$2:B538)-1,0)</f>
        <v>-3.1027329304590956E-2</v>
      </c>
    </row>
    <row r="539" spans="1:4">
      <c r="A539" s="399">
        <v>42940</v>
      </c>
      <c r="B539" s="398">
        <v>1.0769</v>
      </c>
      <c r="C539" s="398">
        <v>0.71250000000000002</v>
      </c>
      <c r="D539" s="112">
        <f>IF(B539&lt;MAX($B$2:B539),B539/MAX($B$2:B539)-1,0)</f>
        <v>-2.8682240461802122E-2</v>
      </c>
    </row>
    <row r="540" spans="1:4">
      <c r="A540" s="399">
        <v>42941</v>
      </c>
      <c r="B540" s="398">
        <v>1.0718000000000001</v>
      </c>
      <c r="C540" s="398">
        <v>0.70909999999999995</v>
      </c>
      <c r="D540" s="112">
        <f>IF(B540&lt;MAX($B$2:B540),B540/MAX($B$2:B540)-1,0)</f>
        <v>-3.3282222422657104E-2</v>
      </c>
    </row>
    <row r="541" spans="1:4">
      <c r="A541" s="399">
        <v>42942</v>
      </c>
      <c r="B541" s="398">
        <v>1.0629999999999999</v>
      </c>
      <c r="C541" s="398">
        <v>0.70330000000000004</v>
      </c>
      <c r="D541" s="112">
        <f>IF(B541&lt;MAX($B$2:B541),B541/MAX($B$2:B541)-1,0)</f>
        <v>-4.1219446198250242E-2</v>
      </c>
    </row>
    <row r="542" spans="1:4">
      <c r="A542" s="399">
        <v>42943</v>
      </c>
      <c r="B542" s="398">
        <v>1.0787</v>
      </c>
      <c r="C542" s="398">
        <v>0.71360000000000001</v>
      </c>
      <c r="D542" s="112">
        <f>IF(B542&lt;MAX($B$2:B542),B542/MAX($B$2:B542)-1,0)</f>
        <v>-2.7058717416794442E-2</v>
      </c>
    </row>
    <row r="543" spans="1:4">
      <c r="A543" s="399">
        <v>42944</v>
      </c>
      <c r="B543" s="398">
        <v>1.0809</v>
      </c>
      <c r="C543" s="398">
        <v>0.71509999999999996</v>
      </c>
      <c r="D543" s="112">
        <f>IF(B543&lt;MAX($B$2:B543),B543/MAX($B$2:B543)-1,0)</f>
        <v>-2.5074411472896241E-2</v>
      </c>
    </row>
    <row r="544" spans="1:4">
      <c r="A544" s="399">
        <v>42947</v>
      </c>
      <c r="B544" s="398">
        <v>1.0857000000000001</v>
      </c>
      <c r="C544" s="398">
        <v>0.71830000000000005</v>
      </c>
      <c r="D544" s="112">
        <f>IF(B544&lt;MAX($B$2:B544),B544/MAX($B$2:B544)-1,0)</f>
        <v>-2.0745016686208984E-2</v>
      </c>
    </row>
    <row r="545" spans="1:4">
      <c r="A545" s="399">
        <v>42948</v>
      </c>
      <c r="B545" s="398">
        <v>1.0822000000000001</v>
      </c>
      <c r="C545" s="398">
        <v>0.71599999999999997</v>
      </c>
      <c r="D545" s="112">
        <f>IF(B545&lt;MAX($B$2:B545),B545/MAX($B$2:B545)-1,0)</f>
        <v>-2.3901867051501768E-2</v>
      </c>
    </row>
    <row r="546" spans="1:4">
      <c r="A546" s="399">
        <v>42949</v>
      </c>
      <c r="B546" s="398">
        <v>1.0738000000000001</v>
      </c>
      <c r="C546" s="398">
        <v>0.71040000000000003</v>
      </c>
      <c r="D546" s="112">
        <f>IF(B546&lt;MAX($B$2:B546),B546/MAX($B$2:B546)-1,0)</f>
        <v>-3.1478307928204163E-2</v>
      </c>
    </row>
    <row r="547" spans="1:4">
      <c r="A547" s="399">
        <v>42950</v>
      </c>
      <c r="B547" s="398">
        <v>1.0632999999999999</v>
      </c>
      <c r="C547" s="398">
        <v>0.70350000000000001</v>
      </c>
      <c r="D547" s="112">
        <f>IF(B547&lt;MAX($B$2:B547),B547/MAX($B$2:B547)-1,0)</f>
        <v>-4.0948859024082407E-2</v>
      </c>
    </row>
    <row r="548" spans="1:4">
      <c r="A548" s="399">
        <v>42951</v>
      </c>
      <c r="B548" s="398">
        <v>1.0541</v>
      </c>
      <c r="C548" s="398">
        <v>0.69740000000000002</v>
      </c>
      <c r="D548" s="112">
        <f>IF(B548&lt;MAX($B$2:B548),B548/MAX($B$2:B548)-1,0)</f>
        <v>-4.9246865698565845E-2</v>
      </c>
    </row>
    <row r="549" spans="1:4">
      <c r="A549" s="399">
        <v>42954</v>
      </c>
      <c r="B549" s="398">
        <v>1.0587</v>
      </c>
      <c r="C549" s="398">
        <v>0.70040000000000002</v>
      </c>
      <c r="D549" s="112">
        <f>IF(B549&lt;MAX($B$2:B549),B549/MAX($B$2:B549)-1,0)</f>
        <v>-4.509786236132407E-2</v>
      </c>
    </row>
    <row r="550" spans="1:4">
      <c r="A550" s="399">
        <v>42955</v>
      </c>
      <c r="B550" s="398">
        <v>1.0601</v>
      </c>
      <c r="C550" s="398">
        <v>0.70130000000000003</v>
      </c>
      <c r="D550" s="112">
        <f>IF(B550&lt;MAX($B$2:B550),B550/MAX($B$2:B550)-1,0)</f>
        <v>-4.3835122215207023E-2</v>
      </c>
    </row>
    <row r="551" spans="1:4">
      <c r="A551" s="399">
        <v>42956</v>
      </c>
      <c r="B551" s="398">
        <v>1.0617000000000001</v>
      </c>
      <c r="C551" s="398">
        <v>0.70240000000000002</v>
      </c>
      <c r="D551" s="112">
        <f>IF(B551&lt;MAX($B$2:B551),B551/MAX($B$2:B551)-1,0)</f>
        <v>-4.2391990619644604E-2</v>
      </c>
    </row>
    <row r="552" spans="1:4">
      <c r="A552" s="399">
        <v>42957</v>
      </c>
      <c r="B552" s="398">
        <v>1.0629999999999999</v>
      </c>
      <c r="C552" s="398">
        <v>0.70330000000000004</v>
      </c>
      <c r="D552" s="112">
        <f>IF(B552&lt;MAX($B$2:B552),B552/MAX($B$2:B552)-1,0)</f>
        <v>-4.1219446198250242E-2</v>
      </c>
    </row>
    <row r="553" spans="1:4">
      <c r="A553" s="399">
        <v>42958</v>
      </c>
      <c r="B553" s="398">
        <v>1.0559000000000001</v>
      </c>
      <c r="C553" s="398">
        <v>0.6986</v>
      </c>
      <c r="D553" s="112">
        <f>IF(B553&lt;MAX($B$2:B553),B553/MAX($B$2:B553)-1,0)</f>
        <v>-4.7623342653558165E-2</v>
      </c>
    </row>
    <row r="554" spans="1:4">
      <c r="A554" s="399">
        <v>42961</v>
      </c>
      <c r="B554" s="398">
        <v>1.0895999999999999</v>
      </c>
      <c r="C554" s="398">
        <v>0.72089999999999999</v>
      </c>
      <c r="D554" s="112">
        <f>IF(B554&lt;MAX($B$2:B554),B554/MAX($B$2:B554)-1,0)</f>
        <v>-1.7227383422025899E-2</v>
      </c>
    </row>
    <row r="555" spans="1:4">
      <c r="A555" s="399">
        <v>42962</v>
      </c>
      <c r="B555" s="398">
        <v>1.099</v>
      </c>
      <c r="C555" s="398">
        <v>0.72709999999999997</v>
      </c>
      <c r="D555" s="112">
        <f>IF(B555&lt;MAX($B$2:B555),B555/MAX($B$2:B555)-1,0)</f>
        <v>-8.7489852980968674E-3</v>
      </c>
    </row>
    <row r="556" spans="1:4">
      <c r="A556" s="399">
        <v>42963</v>
      </c>
      <c r="B556" s="398">
        <v>1.1052</v>
      </c>
      <c r="C556" s="398">
        <v>0.73119999999999996</v>
      </c>
      <c r="D556" s="112">
        <f>IF(B556&lt;MAX($B$2:B556),B556/MAX($B$2:B556)-1,0)</f>
        <v>-3.1568503652927848E-3</v>
      </c>
    </row>
    <row r="557" spans="1:4">
      <c r="A557" s="399">
        <v>42964</v>
      </c>
      <c r="B557" s="398">
        <v>1.1048</v>
      </c>
      <c r="C557" s="398">
        <v>0.73089999999999999</v>
      </c>
      <c r="D557" s="112">
        <f>IF(B557&lt;MAX($B$2:B557),B557/MAX($B$2:B557)-1,0)</f>
        <v>-3.5176332641833064E-3</v>
      </c>
    </row>
    <row r="558" spans="1:4">
      <c r="A558" s="399">
        <v>42965</v>
      </c>
      <c r="B558" s="398">
        <v>1.0967</v>
      </c>
      <c r="C558" s="398">
        <v>0.72560000000000002</v>
      </c>
      <c r="D558" s="112">
        <f>IF(B558&lt;MAX($B$2:B558),B558/MAX($B$2:B558)-1,0)</f>
        <v>-1.0823486966717755E-2</v>
      </c>
    </row>
    <row r="559" spans="1:4">
      <c r="A559" s="399">
        <v>42968</v>
      </c>
      <c r="B559" s="398">
        <v>1.1042000000000001</v>
      </c>
      <c r="C559" s="398">
        <v>0.73050000000000004</v>
      </c>
      <c r="D559" s="112">
        <f>IF(B559&lt;MAX($B$2:B559),B559/MAX($B$2:B559)-1,0)</f>
        <v>-4.0588076125190886E-3</v>
      </c>
    </row>
    <row r="560" spans="1:4">
      <c r="A560" s="399">
        <v>42969</v>
      </c>
      <c r="B560" s="398">
        <v>1.0978000000000001</v>
      </c>
      <c r="C560" s="398">
        <v>0.72629999999999995</v>
      </c>
      <c r="D560" s="112">
        <f>IF(B560&lt;MAX($B$2:B560),B560/MAX($B$2:B560)-1,0)</f>
        <v>-9.831333994768543E-3</v>
      </c>
    </row>
    <row r="561" spans="1:4">
      <c r="A561" s="399">
        <v>42970</v>
      </c>
      <c r="B561" s="398">
        <v>1.0979000000000001</v>
      </c>
      <c r="C561" s="398">
        <v>0.72629999999999995</v>
      </c>
      <c r="D561" s="112">
        <f>IF(B561&lt;MAX($B$2:B561),B561/MAX($B$2:B561)-1,0)</f>
        <v>-9.7411382700459681E-3</v>
      </c>
    </row>
    <row r="562" spans="1:4">
      <c r="A562" s="399">
        <v>42971</v>
      </c>
      <c r="B562" s="398">
        <v>1.0927</v>
      </c>
      <c r="C562" s="398">
        <v>0.72289999999999999</v>
      </c>
      <c r="D562" s="112">
        <f>IF(B562&lt;MAX($B$2:B562),B562/MAX($B$2:B562)-1,0)</f>
        <v>-1.4431315955623747E-2</v>
      </c>
    </row>
    <row r="563" spans="1:4">
      <c r="A563" s="399">
        <v>42972</v>
      </c>
      <c r="B563" s="398">
        <v>1.0947</v>
      </c>
      <c r="C563" s="398">
        <v>0.72419999999999995</v>
      </c>
      <c r="D563" s="112">
        <f>IF(B563&lt;MAX($B$2:B563),B563/MAX($B$2:B563)-1,0)</f>
        <v>-1.2627401461170806E-2</v>
      </c>
    </row>
    <row r="564" spans="1:4">
      <c r="A564" s="399">
        <v>42975</v>
      </c>
      <c r="B564" s="398">
        <v>1.1091</v>
      </c>
      <c r="C564" s="398">
        <v>0.73380000000000001</v>
      </c>
      <c r="D564" s="112">
        <f>IF(B564&lt;MAX($B$2:B564),B564/MAX($B$2:B564)-1,0)</f>
        <v>0</v>
      </c>
    </row>
    <row r="565" spans="1:4">
      <c r="A565" s="399">
        <v>42976</v>
      </c>
      <c r="B565" s="398">
        <v>1.1082000000000001</v>
      </c>
      <c r="C565" s="398">
        <v>0.73319999999999996</v>
      </c>
      <c r="D565" s="112">
        <f>IF(B565&lt;MAX($B$2:B565),B565/MAX($B$2:B565)-1,0)</f>
        <v>-8.1146875845272692E-4</v>
      </c>
    </row>
    <row r="566" spans="1:4">
      <c r="A566" s="399">
        <v>42977</v>
      </c>
      <c r="B566" s="398">
        <v>1.1185</v>
      </c>
      <c r="C566" s="398">
        <v>0.74</v>
      </c>
      <c r="D566" s="112">
        <f>IF(B566&lt;MAX($B$2:B566),B566/MAX($B$2:B566)-1,0)</f>
        <v>0</v>
      </c>
    </row>
    <row r="567" spans="1:4">
      <c r="A567" s="399">
        <v>42978</v>
      </c>
      <c r="B567" s="398">
        <v>1.1207</v>
      </c>
      <c r="C567" s="398">
        <v>0.74139999999999995</v>
      </c>
      <c r="D567" s="112">
        <f>IF(B567&lt;MAX($B$2:B567),B567/MAX($B$2:B567)-1,0)</f>
        <v>0</v>
      </c>
    </row>
    <row r="568" spans="1:4">
      <c r="A568" s="399">
        <v>42979</v>
      </c>
      <c r="B568" s="398">
        <v>1.1274</v>
      </c>
      <c r="C568" s="398">
        <v>0.74590000000000001</v>
      </c>
      <c r="D568" s="112">
        <f>IF(B568&lt;MAX($B$2:B568),B568/MAX($B$2:B568)-1,0)</f>
        <v>0</v>
      </c>
    </row>
    <row r="569" spans="1:4">
      <c r="A569" s="399">
        <v>42982</v>
      </c>
      <c r="B569" s="398">
        <v>1.1435</v>
      </c>
      <c r="C569" s="398">
        <v>0.75649999999999995</v>
      </c>
      <c r="D569" s="112">
        <f>IF(B569&lt;MAX($B$2:B569),B569/MAX($B$2:B569)-1,0)</f>
        <v>0</v>
      </c>
    </row>
    <row r="570" spans="1:4">
      <c r="A570" s="399">
        <v>42983</v>
      </c>
      <c r="B570" s="398">
        <v>1.1449</v>
      </c>
      <c r="C570" s="398">
        <v>0.75739999999999996</v>
      </c>
      <c r="D570" s="112">
        <f>IF(B570&lt;MAX($B$2:B570),B570/MAX($B$2:B570)-1,0)</f>
        <v>0</v>
      </c>
    </row>
    <row r="571" spans="1:4">
      <c r="A571" s="399">
        <v>42984</v>
      </c>
      <c r="B571" s="398">
        <v>1.1493</v>
      </c>
      <c r="C571" s="398">
        <v>0.76039999999999996</v>
      </c>
      <c r="D571" s="112">
        <f>IF(B571&lt;MAX($B$2:B571),B571/MAX($B$2:B571)-1,0)</f>
        <v>0</v>
      </c>
    </row>
    <row r="572" spans="1:4">
      <c r="A572" s="399">
        <v>42985</v>
      </c>
      <c r="B572" s="398">
        <v>1.1446000000000001</v>
      </c>
      <c r="C572" s="398">
        <v>0.75719999999999998</v>
      </c>
      <c r="D572" s="112">
        <f>IF(B572&lt;MAX($B$2:B572),B572/MAX($B$2:B572)-1,0)</f>
        <v>-4.0894457495866954E-3</v>
      </c>
    </row>
    <row r="573" spans="1:4">
      <c r="A573" s="399">
        <v>42986</v>
      </c>
      <c r="B573" s="398">
        <v>1.1448</v>
      </c>
      <c r="C573" s="398">
        <v>0.75739999999999996</v>
      </c>
      <c r="D573" s="112">
        <f>IF(B573&lt;MAX($B$2:B573),B573/MAX($B$2:B573)-1,0)</f>
        <v>-3.9154267815191268E-3</v>
      </c>
    </row>
    <row r="574" spans="1:4">
      <c r="A574" s="399">
        <v>42989</v>
      </c>
      <c r="B574" s="398">
        <v>1.1578999999999999</v>
      </c>
      <c r="C574" s="398">
        <v>0.76600000000000001</v>
      </c>
      <c r="D574" s="112">
        <f>IF(B574&lt;MAX($B$2:B574),B574/MAX($B$2:B574)-1,0)</f>
        <v>0</v>
      </c>
    </row>
    <row r="575" spans="1:4">
      <c r="A575" s="399">
        <v>42990</v>
      </c>
      <c r="B575" s="398">
        <v>1.1579999999999999</v>
      </c>
      <c r="C575" s="398">
        <v>0.7661</v>
      </c>
      <c r="D575" s="112">
        <f>IF(B575&lt;MAX($B$2:B575),B575/MAX($B$2:B575)-1,0)</f>
        <v>0</v>
      </c>
    </row>
    <row r="576" spans="1:4">
      <c r="A576" s="399">
        <v>42991</v>
      </c>
      <c r="B576" s="398">
        <v>1.1494</v>
      </c>
      <c r="C576" s="398">
        <v>0.76039999999999996</v>
      </c>
      <c r="D576" s="112">
        <f>IF(B576&lt;MAX($B$2:B576),B576/MAX($B$2:B576)-1,0)</f>
        <v>-7.4265975820378971E-3</v>
      </c>
    </row>
    <row r="577" spans="1:4">
      <c r="A577" s="399">
        <v>42992</v>
      </c>
      <c r="B577" s="398">
        <v>1.1426000000000001</v>
      </c>
      <c r="C577" s="398">
        <v>0.75590000000000002</v>
      </c>
      <c r="D577" s="112">
        <f>IF(B577&lt;MAX($B$2:B577),B577/MAX($B$2:B577)-1,0)</f>
        <v>-1.3298791018998113E-2</v>
      </c>
    </row>
    <row r="578" spans="1:4">
      <c r="A578" s="399">
        <v>42993</v>
      </c>
      <c r="B578" s="398">
        <v>1.1413</v>
      </c>
      <c r="C578" s="398">
        <v>0.75509999999999999</v>
      </c>
      <c r="D578" s="112">
        <f>IF(B578&lt;MAX($B$2:B578),B578/MAX($B$2:B578)-1,0)</f>
        <v>-1.4421416234887685E-2</v>
      </c>
    </row>
    <row r="579" spans="1:4">
      <c r="A579" s="399">
        <v>42996</v>
      </c>
      <c r="B579" s="398">
        <v>1.1599999999999999</v>
      </c>
      <c r="C579" s="398">
        <v>0.76739999999999997</v>
      </c>
      <c r="D579" s="112">
        <f>IF(B579&lt;MAX($B$2:B579),B579/MAX($B$2:B579)-1,0)</f>
        <v>0</v>
      </c>
    </row>
    <row r="580" spans="1:4">
      <c r="A580" s="399">
        <v>42997</v>
      </c>
      <c r="B580" s="398">
        <v>1.1475</v>
      </c>
      <c r="C580" s="398">
        <v>0.75919999999999999</v>
      </c>
      <c r="D580" s="112">
        <f>IF(B580&lt;MAX($B$2:B580),B580/MAX($B$2:B580)-1,0)</f>
        <v>-1.0775862068965525E-2</v>
      </c>
    </row>
    <row r="581" spans="1:4">
      <c r="A581" s="399">
        <v>42998</v>
      </c>
      <c r="B581" s="398">
        <v>1.1597</v>
      </c>
      <c r="C581" s="398">
        <v>0.76719999999999999</v>
      </c>
      <c r="D581" s="112">
        <f>IF(B581&lt;MAX($B$2:B581),B581/MAX($B$2:B581)-1,0)</f>
        <v>-2.5862068965509799E-4</v>
      </c>
    </row>
    <row r="582" spans="1:4">
      <c r="A582" s="399">
        <v>42999</v>
      </c>
      <c r="B582" s="398">
        <v>1.1546000000000001</v>
      </c>
      <c r="C582" s="398">
        <v>0.76390000000000002</v>
      </c>
      <c r="D582" s="112">
        <f>IF(B582&lt;MAX($B$2:B582),B582/MAX($B$2:B582)-1,0)</f>
        <v>-4.6551724137929851E-3</v>
      </c>
    </row>
    <row r="583" spans="1:4">
      <c r="A583" s="399">
        <v>43000</v>
      </c>
      <c r="B583" s="398">
        <v>1.1520999999999999</v>
      </c>
      <c r="C583" s="398">
        <v>0.76219999999999999</v>
      </c>
      <c r="D583" s="112">
        <f>IF(B583&lt;MAX($B$2:B583),B583/MAX($B$2:B583)-1,0)</f>
        <v>-6.8103448275862455E-3</v>
      </c>
    </row>
    <row r="584" spans="1:4">
      <c r="A584" s="399">
        <v>43003</v>
      </c>
      <c r="B584" s="398">
        <v>1.1363000000000001</v>
      </c>
      <c r="C584" s="398">
        <v>0.75180000000000002</v>
      </c>
      <c r="D584" s="112">
        <f>IF(B584&lt;MAX($B$2:B584),B584/MAX($B$2:B584)-1,0)</f>
        <v>-2.0431034482758514E-2</v>
      </c>
    </row>
    <row r="585" spans="1:4">
      <c r="A585" s="399">
        <v>43004</v>
      </c>
      <c r="B585" s="398">
        <v>1.1438999999999999</v>
      </c>
      <c r="C585" s="398">
        <v>0.75680000000000003</v>
      </c>
      <c r="D585" s="112">
        <f>IF(B585&lt;MAX($B$2:B585),B585/MAX($B$2:B585)-1,0)</f>
        <v>-1.3879310344827589E-2</v>
      </c>
    </row>
    <row r="586" spans="1:4">
      <c r="A586" s="399">
        <v>43005</v>
      </c>
      <c r="B586" s="398">
        <v>1.1617</v>
      </c>
      <c r="C586" s="398">
        <v>0.76859999999999995</v>
      </c>
      <c r="D586" s="112">
        <f>IF(B586&lt;MAX($B$2:B586),B586/MAX($B$2:B586)-1,0)</f>
        <v>0</v>
      </c>
    </row>
    <row r="587" spans="1:4">
      <c r="A587" s="399">
        <v>43006</v>
      </c>
      <c r="B587" s="398">
        <v>1.1773</v>
      </c>
      <c r="C587" s="398">
        <v>0.77890000000000004</v>
      </c>
      <c r="D587" s="112">
        <f>IF(B587&lt;MAX($B$2:B587),B587/MAX($B$2:B587)-1,0)</f>
        <v>0</v>
      </c>
    </row>
    <row r="588" spans="1:4">
      <c r="A588" s="399">
        <v>43007</v>
      </c>
      <c r="B588" s="398">
        <v>1.1809000000000001</v>
      </c>
      <c r="C588" s="398">
        <v>0.78129999999999999</v>
      </c>
      <c r="D588" s="112">
        <f>IF(B588&lt;MAX($B$2:B588),B588/MAX($B$2:B588)-1,0)</f>
        <v>0</v>
      </c>
    </row>
    <row r="589" spans="1:4">
      <c r="A589" s="399">
        <v>43017</v>
      </c>
      <c r="B589" s="398">
        <v>1.2033</v>
      </c>
      <c r="C589" s="398">
        <v>0.79610000000000003</v>
      </c>
      <c r="D589" s="112">
        <f>IF(B589&lt;MAX($B$2:B589),B589/MAX($B$2:B589)-1,0)</f>
        <v>0</v>
      </c>
    </row>
    <row r="590" spans="1:4">
      <c r="A590" s="399">
        <v>43018</v>
      </c>
      <c r="B590" s="398">
        <v>1.2010000000000001</v>
      </c>
      <c r="C590" s="398">
        <v>0.79459999999999997</v>
      </c>
      <c r="D590" s="112">
        <f>IF(B590&lt;MAX($B$2:B590),B590/MAX($B$2:B590)-1,0)</f>
        <v>-1.911410288373605E-3</v>
      </c>
    </row>
    <row r="591" spans="1:4">
      <c r="A591" s="399">
        <v>43019</v>
      </c>
      <c r="B591" s="398">
        <v>1.1848000000000001</v>
      </c>
      <c r="C591" s="398">
        <v>0.78380000000000005</v>
      </c>
      <c r="D591" s="112">
        <f>IF(B591&lt;MAX($B$2:B591),B591/MAX($B$2:B591)-1,0)</f>
        <v>-1.5374387102135789E-2</v>
      </c>
    </row>
    <row r="592" spans="1:4">
      <c r="A592" s="399">
        <v>43020</v>
      </c>
      <c r="B592" s="398">
        <v>1.1927000000000001</v>
      </c>
      <c r="C592" s="398">
        <v>0.78910000000000002</v>
      </c>
      <c r="D592" s="112">
        <f>IF(B592&lt;MAX($B$2:B592),B592/MAX($B$2:B592)-1,0)</f>
        <v>-8.8091082855480396E-3</v>
      </c>
    </row>
    <row r="593" spans="1:4">
      <c r="A593" s="399">
        <v>43021</v>
      </c>
      <c r="B593" s="398">
        <v>1.2185999999999999</v>
      </c>
      <c r="C593" s="398">
        <v>0.80620000000000003</v>
      </c>
      <c r="D593" s="112">
        <f>IF(B593&lt;MAX($B$2:B593),B593/MAX($B$2:B593)-1,0)</f>
        <v>0</v>
      </c>
    </row>
    <row r="594" spans="1:4">
      <c r="A594" s="399">
        <v>43024</v>
      </c>
      <c r="B594" s="398">
        <v>1.2076</v>
      </c>
      <c r="C594" s="398">
        <v>0.79890000000000005</v>
      </c>
      <c r="D594" s="112">
        <f>IF(B594&lt;MAX($B$2:B594),B594/MAX($B$2:B594)-1,0)</f>
        <v>-9.0267520105037358E-3</v>
      </c>
    </row>
    <row r="595" spans="1:4">
      <c r="A595" s="399">
        <v>43025</v>
      </c>
      <c r="B595" s="398">
        <v>1.2111000000000001</v>
      </c>
      <c r="C595" s="398">
        <v>0.80120000000000002</v>
      </c>
      <c r="D595" s="112">
        <f>IF(B595&lt;MAX($B$2:B595),B595/MAX($B$2:B595)-1,0)</f>
        <v>-6.1546036435252693E-3</v>
      </c>
    </row>
    <row r="596" spans="1:4">
      <c r="A596" s="399">
        <v>43026</v>
      </c>
      <c r="B596" s="398">
        <v>1.2201</v>
      </c>
      <c r="C596" s="398">
        <v>0.80720000000000003</v>
      </c>
      <c r="D596" s="112">
        <f>IF(B596&lt;MAX($B$2:B596),B596/MAX($B$2:B596)-1,0)</f>
        <v>0</v>
      </c>
    </row>
    <row r="597" spans="1:4">
      <c r="A597" s="399">
        <v>43027</v>
      </c>
      <c r="B597" s="398">
        <v>1.2043999999999999</v>
      </c>
      <c r="C597" s="398">
        <v>0.79679999999999995</v>
      </c>
      <c r="D597" s="112">
        <f>IF(B597&lt;MAX($B$2:B597),B597/MAX($B$2:B597)-1,0)</f>
        <v>-1.2867797721498264E-2</v>
      </c>
    </row>
    <row r="598" spans="1:4">
      <c r="A598" s="399">
        <v>43028</v>
      </c>
      <c r="B598" s="398">
        <v>1.2079</v>
      </c>
      <c r="C598" s="398">
        <v>0.79910000000000003</v>
      </c>
      <c r="D598" s="112">
        <f>IF(B598&lt;MAX($B$2:B598),B598/MAX($B$2:B598)-1,0)</f>
        <v>-9.999180395049545E-3</v>
      </c>
    </row>
    <row r="599" spans="1:4">
      <c r="A599" s="399">
        <v>43031</v>
      </c>
      <c r="B599" s="398">
        <v>1.2242999999999999</v>
      </c>
      <c r="C599" s="398">
        <v>0.81</v>
      </c>
      <c r="D599" s="112">
        <f>IF(B599&lt;MAX($B$2:B599),B599/MAX($B$2:B599)-1,0)</f>
        <v>0</v>
      </c>
    </row>
    <row r="600" spans="1:4">
      <c r="A600" s="399">
        <v>43032</v>
      </c>
      <c r="B600" s="398">
        <v>1.2254</v>
      </c>
      <c r="C600" s="398">
        <v>0.81069999999999998</v>
      </c>
      <c r="D600" s="112">
        <f>IF(B600&lt;MAX($B$2:B600),B600/MAX($B$2:B600)-1,0)</f>
        <v>0</v>
      </c>
    </row>
    <row r="601" spans="1:4">
      <c r="A601" s="399">
        <v>43033</v>
      </c>
      <c r="B601" s="398">
        <v>1.2506999999999999</v>
      </c>
      <c r="C601" s="398">
        <v>0.82740000000000002</v>
      </c>
      <c r="D601" s="112">
        <f>IF(B601&lt;MAX($B$2:B601),B601/MAX($B$2:B601)-1,0)</f>
        <v>0</v>
      </c>
    </row>
    <row r="602" spans="1:4">
      <c r="A602" s="399">
        <v>43034</v>
      </c>
      <c r="B602" s="398">
        <v>1.2534000000000001</v>
      </c>
      <c r="C602" s="398">
        <v>0.82920000000000005</v>
      </c>
      <c r="D602" s="112">
        <f>IF(B602&lt;MAX($B$2:B602),B602/MAX($B$2:B602)-1,0)</f>
        <v>0</v>
      </c>
    </row>
  </sheetData>
  <phoneticPr fontId="21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1218"/>
  <sheetViews>
    <sheetView workbookViewId="0">
      <selection activeCell="G5" sqref="G5"/>
    </sheetView>
  </sheetViews>
  <sheetFormatPr defaultRowHeight="14.25"/>
  <cols>
    <col min="1" max="1" width="11.125" customWidth="1"/>
  </cols>
  <sheetData>
    <row r="1" spans="1:3">
      <c r="A1" s="400" t="s">
        <v>1077</v>
      </c>
      <c r="B1" s="400" t="s">
        <v>1078</v>
      </c>
      <c r="C1" s="400" t="s">
        <v>1079</v>
      </c>
    </row>
    <row r="2" spans="1:3">
      <c r="A2" s="402">
        <v>41211</v>
      </c>
      <c r="B2" s="401">
        <v>0.90700000000000003</v>
      </c>
      <c r="C2" s="401">
        <v>0.90700000000000003</v>
      </c>
    </row>
    <row r="3" spans="1:3">
      <c r="A3" s="402">
        <v>41212</v>
      </c>
      <c r="B3" s="401">
        <v>0.90900000000000003</v>
      </c>
      <c r="C3" s="401">
        <v>0.90900000000000003</v>
      </c>
    </row>
    <row r="4" spans="1:3">
      <c r="A4" s="402">
        <v>41213</v>
      </c>
      <c r="B4" s="401">
        <v>0.91400000000000003</v>
      </c>
      <c r="C4" s="401">
        <v>0.91400000000000003</v>
      </c>
    </row>
    <row r="5" spans="1:3">
      <c r="A5" s="402">
        <v>41214</v>
      </c>
      <c r="B5" s="401">
        <v>0.92200000000000004</v>
      </c>
      <c r="C5" s="401">
        <v>0.92200000000000004</v>
      </c>
    </row>
    <row r="6" spans="1:3">
      <c r="A6" s="402">
        <v>41215</v>
      </c>
      <c r="B6" s="401">
        <v>0.92200000000000004</v>
      </c>
      <c r="C6" s="401">
        <v>0.92200000000000004</v>
      </c>
    </row>
    <row r="7" spans="1:3">
      <c r="A7" s="402">
        <v>41218</v>
      </c>
      <c r="B7" s="401">
        <v>0.91200000000000003</v>
      </c>
      <c r="C7" s="401">
        <v>0.91200000000000003</v>
      </c>
    </row>
    <row r="8" spans="1:3">
      <c r="A8" s="402">
        <v>41219</v>
      </c>
      <c r="B8" s="401">
        <v>0.91200000000000003</v>
      </c>
      <c r="C8" s="401">
        <v>0.91200000000000003</v>
      </c>
    </row>
    <row r="9" spans="1:3">
      <c r="A9" s="402">
        <v>41220</v>
      </c>
      <c r="B9" s="401">
        <v>0.91100000000000003</v>
      </c>
      <c r="C9" s="401">
        <v>0.91100000000000003</v>
      </c>
    </row>
    <row r="10" spans="1:3">
      <c r="A10" s="402">
        <v>41221</v>
      </c>
      <c r="B10" s="401">
        <v>0.90200000000000002</v>
      </c>
      <c r="C10" s="401">
        <v>0.90200000000000002</v>
      </c>
    </row>
    <row r="11" spans="1:3">
      <c r="A11" s="402">
        <v>41222</v>
      </c>
      <c r="B11" s="401">
        <v>0.89600000000000002</v>
      </c>
      <c r="C11" s="401">
        <v>0.89600000000000002</v>
      </c>
    </row>
    <row r="12" spans="1:3">
      <c r="A12" s="402">
        <v>41225</v>
      </c>
      <c r="B12" s="401">
        <v>0.89100000000000001</v>
      </c>
      <c r="C12" s="401">
        <v>0.89100000000000001</v>
      </c>
    </row>
    <row r="13" spans="1:3">
      <c r="A13" s="402">
        <v>41226</v>
      </c>
      <c r="B13" s="401">
        <v>0.879</v>
      </c>
      <c r="C13" s="401">
        <v>0.879</v>
      </c>
    </row>
    <row r="14" spans="1:3">
      <c r="A14" s="402">
        <v>41227</v>
      </c>
      <c r="B14" s="401">
        <v>0.88100000000000001</v>
      </c>
      <c r="C14" s="401">
        <v>0.88100000000000001</v>
      </c>
    </row>
    <row r="15" spans="1:3">
      <c r="A15" s="402">
        <v>41228</v>
      </c>
      <c r="B15" s="401">
        <v>0.872</v>
      </c>
      <c r="C15" s="401">
        <v>0.872</v>
      </c>
    </row>
    <row r="16" spans="1:3">
      <c r="A16" s="402">
        <v>41229</v>
      </c>
      <c r="B16" s="401">
        <v>0.86599999999999999</v>
      </c>
      <c r="C16" s="401">
        <v>0.86599999999999999</v>
      </c>
    </row>
    <row r="17" spans="1:3">
      <c r="A17" s="402">
        <v>41232</v>
      </c>
      <c r="B17" s="401">
        <v>0.86099999999999999</v>
      </c>
      <c r="C17" s="401">
        <v>0.86099999999999999</v>
      </c>
    </row>
    <row r="18" spans="1:3">
      <c r="A18" s="402">
        <v>41233</v>
      </c>
      <c r="B18" s="401">
        <v>0.86099999999999999</v>
      </c>
      <c r="C18" s="401">
        <v>0.86099999999999999</v>
      </c>
    </row>
    <row r="19" spans="1:3">
      <c r="A19" s="402">
        <v>41234</v>
      </c>
      <c r="B19" s="401">
        <v>0.86499999999999999</v>
      </c>
      <c r="C19" s="401">
        <v>0.86499999999999999</v>
      </c>
    </row>
    <row r="20" spans="1:3">
      <c r="A20" s="402">
        <v>41235</v>
      </c>
      <c r="B20" s="401">
        <v>0.85799999999999998</v>
      </c>
      <c r="C20" s="401">
        <v>0.85799999999999998</v>
      </c>
    </row>
    <row r="21" spans="1:3">
      <c r="A21" s="402">
        <v>41236</v>
      </c>
      <c r="B21" s="401">
        <v>0.86</v>
      </c>
      <c r="C21" s="401">
        <v>0.86</v>
      </c>
    </row>
    <row r="22" spans="1:3">
      <c r="A22" s="402">
        <v>41239</v>
      </c>
      <c r="B22" s="401">
        <v>0.84899999999999998</v>
      </c>
      <c r="C22" s="401">
        <v>0.84899999999999998</v>
      </c>
    </row>
    <row r="23" spans="1:3">
      <c r="A23" s="402">
        <v>41240</v>
      </c>
      <c r="B23" s="401">
        <v>0.83799999999999997</v>
      </c>
      <c r="C23" s="401">
        <v>0.83799999999999997</v>
      </c>
    </row>
    <row r="24" spans="1:3">
      <c r="A24" s="402">
        <v>41241</v>
      </c>
      <c r="B24" s="401">
        <v>0.83</v>
      </c>
      <c r="C24" s="401">
        <v>0.83</v>
      </c>
    </row>
    <row r="25" spans="1:3">
      <c r="A25" s="402">
        <v>41242</v>
      </c>
      <c r="B25" s="401">
        <v>0.83</v>
      </c>
      <c r="C25" s="401">
        <v>0.83</v>
      </c>
    </row>
    <row r="26" spans="1:3">
      <c r="A26" s="402">
        <v>41243</v>
      </c>
      <c r="B26" s="401">
        <v>0.83899999999999997</v>
      </c>
      <c r="C26" s="401">
        <v>0.83899999999999997</v>
      </c>
    </row>
    <row r="27" spans="1:3">
      <c r="A27" s="402">
        <v>41246</v>
      </c>
      <c r="B27" s="401">
        <v>0.82899999999999996</v>
      </c>
      <c r="C27" s="401">
        <v>0.82899999999999996</v>
      </c>
    </row>
    <row r="28" spans="1:3">
      <c r="A28" s="402">
        <v>41247</v>
      </c>
      <c r="B28" s="401">
        <v>0.83399999999999996</v>
      </c>
      <c r="C28" s="401">
        <v>0.83399999999999996</v>
      </c>
    </row>
    <row r="29" spans="1:3">
      <c r="A29" s="402">
        <v>41248</v>
      </c>
      <c r="B29" s="401">
        <v>0.85599999999999998</v>
      </c>
      <c r="C29" s="401">
        <v>0.85599999999999998</v>
      </c>
    </row>
    <row r="30" spans="1:3">
      <c r="A30" s="402">
        <v>41249</v>
      </c>
      <c r="B30" s="401">
        <v>0.85699999999999998</v>
      </c>
      <c r="C30" s="401">
        <v>0.85699999999999998</v>
      </c>
    </row>
    <row r="31" spans="1:3">
      <c r="A31" s="402">
        <v>41250</v>
      </c>
      <c r="B31" s="401">
        <v>0.86599999999999999</v>
      </c>
      <c r="C31" s="401">
        <v>0.86599999999999999</v>
      </c>
    </row>
    <row r="32" spans="1:3">
      <c r="A32" s="402">
        <v>41253</v>
      </c>
      <c r="B32" s="401">
        <v>0.86799999999999999</v>
      </c>
      <c r="C32" s="401">
        <v>0.86799999999999999</v>
      </c>
    </row>
    <row r="33" spans="1:3">
      <c r="A33" s="402">
        <v>41254</v>
      </c>
      <c r="B33" s="401">
        <v>0.86499999999999999</v>
      </c>
      <c r="C33" s="401">
        <v>0.86499999999999999</v>
      </c>
    </row>
    <row r="34" spans="1:3">
      <c r="A34" s="402">
        <v>41255</v>
      </c>
      <c r="B34" s="401">
        <v>0.86199999999999999</v>
      </c>
      <c r="C34" s="401">
        <v>0.86199999999999999</v>
      </c>
    </row>
    <row r="35" spans="1:3">
      <c r="A35" s="402">
        <v>41256</v>
      </c>
      <c r="B35" s="401">
        <v>0.85799999999999998</v>
      </c>
      <c r="C35" s="401">
        <v>0.85799999999999998</v>
      </c>
    </row>
    <row r="36" spans="1:3">
      <c r="A36" s="402">
        <v>41257</v>
      </c>
      <c r="B36" s="401">
        <v>0.88900000000000001</v>
      </c>
      <c r="C36" s="401">
        <v>0.88900000000000001</v>
      </c>
    </row>
    <row r="37" spans="1:3">
      <c r="A37" s="402">
        <v>41260</v>
      </c>
      <c r="B37" s="401">
        <v>0.879</v>
      </c>
      <c r="C37" s="401">
        <v>0.879</v>
      </c>
    </row>
    <row r="38" spans="1:3">
      <c r="A38" s="402">
        <v>41261</v>
      </c>
      <c r="B38" s="401">
        <v>0.87</v>
      </c>
      <c r="C38" s="401">
        <v>0.87</v>
      </c>
    </row>
    <row r="39" spans="1:3">
      <c r="A39" s="402">
        <v>41262</v>
      </c>
      <c r="B39" s="401">
        <v>0.876</v>
      </c>
      <c r="C39" s="401">
        <v>0.876</v>
      </c>
    </row>
    <row r="40" spans="1:3">
      <c r="A40" s="402">
        <v>41263</v>
      </c>
      <c r="B40" s="401">
        <v>0.88100000000000001</v>
      </c>
      <c r="C40" s="401">
        <v>0.88100000000000001</v>
      </c>
    </row>
    <row r="41" spans="1:3">
      <c r="A41" s="402">
        <v>41264</v>
      </c>
      <c r="B41" s="401">
        <v>0.88600000000000001</v>
      </c>
      <c r="C41" s="401">
        <v>0.88600000000000001</v>
      </c>
    </row>
    <row r="42" spans="1:3">
      <c r="A42" s="402">
        <v>41267</v>
      </c>
      <c r="B42" s="401">
        <v>0.89900000000000002</v>
      </c>
      <c r="C42" s="401">
        <v>0.89900000000000002</v>
      </c>
    </row>
    <row r="43" spans="1:3">
      <c r="A43" s="402">
        <v>41268</v>
      </c>
      <c r="B43" s="401">
        <v>0.91900000000000004</v>
      </c>
      <c r="C43" s="401">
        <v>0.91900000000000004</v>
      </c>
    </row>
    <row r="44" spans="1:3">
      <c r="A44" s="402">
        <v>41269</v>
      </c>
      <c r="B44" s="401">
        <v>0.92500000000000004</v>
      </c>
      <c r="C44" s="401">
        <v>0.92500000000000004</v>
      </c>
    </row>
    <row r="45" spans="1:3">
      <c r="A45" s="402">
        <v>41270</v>
      </c>
      <c r="B45" s="401">
        <v>0.92100000000000004</v>
      </c>
      <c r="C45" s="401">
        <v>0.92100000000000004</v>
      </c>
    </row>
    <row r="46" spans="1:3">
      <c r="A46" s="402">
        <v>41271</v>
      </c>
      <c r="B46" s="401">
        <v>0.93500000000000005</v>
      </c>
      <c r="C46" s="401">
        <v>0.93500000000000005</v>
      </c>
    </row>
    <row r="47" spans="1:3">
      <c r="A47" s="402">
        <v>41274</v>
      </c>
      <c r="B47" s="401">
        <v>0.95099999999999996</v>
      </c>
      <c r="C47" s="401">
        <v>0.95099999999999996</v>
      </c>
    </row>
    <row r="48" spans="1:3">
      <c r="A48" s="402">
        <v>41278</v>
      </c>
      <c r="B48" s="401">
        <v>0.94</v>
      </c>
      <c r="C48" s="401">
        <v>0.94</v>
      </c>
    </row>
    <row r="49" spans="1:3">
      <c r="A49" s="402">
        <v>41281</v>
      </c>
      <c r="B49" s="401">
        <v>0.94099999999999995</v>
      </c>
      <c r="C49" s="401">
        <v>0.94099999999999995</v>
      </c>
    </row>
    <row r="50" spans="1:3">
      <c r="A50" s="402">
        <v>41282</v>
      </c>
      <c r="B50" s="401">
        <v>0.95199999999999996</v>
      </c>
      <c r="C50" s="401">
        <v>0.95199999999999996</v>
      </c>
    </row>
    <row r="51" spans="1:3">
      <c r="A51" s="402">
        <v>41283</v>
      </c>
      <c r="B51" s="401">
        <v>0.95199999999999996</v>
      </c>
      <c r="C51" s="401">
        <v>0.95199999999999996</v>
      </c>
    </row>
    <row r="52" spans="1:3">
      <c r="A52" s="402">
        <v>41284</v>
      </c>
      <c r="B52" s="401">
        <v>0.95599999999999996</v>
      </c>
      <c r="C52" s="401">
        <v>0.95599999999999996</v>
      </c>
    </row>
    <row r="53" spans="1:3">
      <c r="A53" s="402">
        <v>41285</v>
      </c>
      <c r="B53" s="401">
        <v>0.94199999999999995</v>
      </c>
      <c r="C53" s="401">
        <v>0.94199999999999995</v>
      </c>
    </row>
    <row r="54" spans="1:3">
      <c r="A54" s="402">
        <v>41288</v>
      </c>
      <c r="B54" s="401">
        <v>0.97499999999999998</v>
      </c>
      <c r="C54" s="401">
        <v>0.97499999999999998</v>
      </c>
    </row>
    <row r="55" spans="1:3">
      <c r="A55" s="402">
        <v>41289</v>
      </c>
      <c r="B55" s="401">
        <v>0.98699999999999999</v>
      </c>
      <c r="C55" s="401">
        <v>0.98699999999999999</v>
      </c>
    </row>
    <row r="56" spans="1:3">
      <c r="A56" s="402">
        <v>41290</v>
      </c>
      <c r="B56" s="401">
        <v>0.98599999999999999</v>
      </c>
      <c r="C56" s="401">
        <v>0.98599999999999999</v>
      </c>
    </row>
    <row r="57" spans="1:3">
      <c r="A57" s="402">
        <v>41291</v>
      </c>
      <c r="B57" s="401">
        <v>0.97899999999999998</v>
      </c>
      <c r="C57" s="401">
        <v>0.97899999999999998</v>
      </c>
    </row>
    <row r="58" spans="1:3">
      <c r="A58" s="402">
        <v>41292</v>
      </c>
      <c r="B58" s="401">
        <v>0.996</v>
      </c>
      <c r="C58" s="401">
        <v>0.996</v>
      </c>
    </row>
    <row r="59" spans="1:3">
      <c r="A59" s="402">
        <v>41295</v>
      </c>
      <c r="B59" s="401">
        <v>1.0029999999999999</v>
      </c>
      <c r="C59" s="401">
        <v>1.0029999999999999</v>
      </c>
    </row>
    <row r="60" spans="1:3">
      <c r="A60" s="402">
        <v>41296</v>
      </c>
      <c r="B60" s="401">
        <v>0.997</v>
      </c>
      <c r="C60" s="401">
        <v>0.997</v>
      </c>
    </row>
    <row r="61" spans="1:3">
      <c r="A61" s="402">
        <v>41297</v>
      </c>
      <c r="B61" s="401">
        <v>1.0049999999999999</v>
      </c>
      <c r="C61" s="401">
        <v>1.0049999999999999</v>
      </c>
    </row>
    <row r="62" spans="1:3">
      <c r="A62" s="402">
        <v>41298</v>
      </c>
      <c r="B62" s="401">
        <v>0.995</v>
      </c>
      <c r="C62" s="401">
        <v>0.995</v>
      </c>
    </row>
    <row r="63" spans="1:3">
      <c r="A63" s="402">
        <v>41299</v>
      </c>
      <c r="B63" s="401">
        <v>0.999</v>
      </c>
      <c r="C63" s="401">
        <v>0.999</v>
      </c>
    </row>
    <row r="64" spans="1:3">
      <c r="A64" s="402">
        <v>41302</v>
      </c>
      <c r="B64" s="401">
        <v>1.0269999999999999</v>
      </c>
      <c r="C64" s="401">
        <v>1.0269999999999999</v>
      </c>
    </row>
    <row r="65" spans="1:3">
      <c r="A65" s="402">
        <v>41303</v>
      </c>
      <c r="B65" s="401">
        <v>1.034</v>
      </c>
      <c r="C65" s="401">
        <v>1.034</v>
      </c>
    </row>
    <row r="66" spans="1:3">
      <c r="A66" s="402">
        <v>41304</v>
      </c>
      <c r="B66" s="401">
        <v>1.032</v>
      </c>
      <c r="C66" s="401">
        <v>1.032</v>
      </c>
    </row>
    <row r="67" spans="1:3">
      <c r="A67" s="402">
        <v>41305</v>
      </c>
      <c r="B67" s="401">
        <v>1.0209999999999999</v>
      </c>
      <c r="C67" s="401">
        <v>1.0209999999999999</v>
      </c>
    </row>
    <row r="68" spans="1:3">
      <c r="A68" s="402">
        <v>41306</v>
      </c>
      <c r="B68" s="401">
        <v>1.03</v>
      </c>
      <c r="C68" s="401">
        <v>1.03</v>
      </c>
    </row>
    <row r="69" spans="1:3">
      <c r="A69" s="402">
        <v>41309</v>
      </c>
      <c r="B69" s="401">
        <v>1.02</v>
      </c>
      <c r="C69" s="401">
        <v>1.02</v>
      </c>
    </row>
    <row r="70" spans="1:3">
      <c r="A70" s="402">
        <v>41310</v>
      </c>
      <c r="B70" s="401">
        <v>1.0349999999999999</v>
      </c>
      <c r="C70" s="401">
        <v>1.0349999999999999</v>
      </c>
    </row>
    <row r="71" spans="1:3">
      <c r="A71" s="402">
        <v>41311</v>
      </c>
      <c r="B71" s="401">
        <v>1.04</v>
      </c>
      <c r="C71" s="401">
        <v>1.04</v>
      </c>
    </row>
    <row r="72" spans="1:3">
      <c r="A72" s="402">
        <v>41312</v>
      </c>
      <c r="B72" s="401">
        <v>1.048</v>
      </c>
      <c r="C72" s="401">
        <v>1.048</v>
      </c>
    </row>
    <row r="73" spans="1:3">
      <c r="A73" s="402">
        <v>41313</v>
      </c>
      <c r="B73" s="401">
        <v>1.0629999999999999</v>
      </c>
      <c r="C73" s="401">
        <v>1.0629999999999999</v>
      </c>
    </row>
    <row r="74" spans="1:3">
      <c r="A74" s="402">
        <v>41323</v>
      </c>
      <c r="B74" s="401">
        <v>1.0569999999999999</v>
      </c>
      <c r="C74" s="401">
        <v>1.0569999999999999</v>
      </c>
    </row>
    <row r="75" spans="1:3">
      <c r="A75" s="402">
        <v>41324</v>
      </c>
      <c r="B75" s="401">
        <v>1.0389999999999999</v>
      </c>
      <c r="C75" s="401">
        <v>1.0389999999999999</v>
      </c>
    </row>
    <row r="76" spans="1:3">
      <c r="A76" s="402">
        <v>41325</v>
      </c>
      <c r="B76" s="401">
        <v>1.0620000000000001</v>
      </c>
      <c r="C76" s="401">
        <v>1.0620000000000001</v>
      </c>
    </row>
    <row r="77" spans="1:3">
      <c r="A77" s="402">
        <v>41326</v>
      </c>
      <c r="B77" s="401">
        <v>1.0409999999999999</v>
      </c>
      <c r="C77" s="401">
        <v>1.0409999999999999</v>
      </c>
    </row>
    <row r="78" spans="1:3">
      <c r="A78" s="402">
        <v>41327</v>
      </c>
      <c r="B78" s="401">
        <v>1.032</v>
      </c>
      <c r="C78" s="401">
        <v>1.032</v>
      </c>
    </row>
    <row r="79" spans="1:3">
      <c r="A79" s="402">
        <v>41330</v>
      </c>
      <c r="B79" s="401">
        <v>1.042</v>
      </c>
      <c r="C79" s="401">
        <v>1.042</v>
      </c>
    </row>
    <row r="80" spans="1:3">
      <c r="A80" s="402">
        <v>41331</v>
      </c>
      <c r="B80" s="401">
        <v>1.038</v>
      </c>
      <c r="C80" s="401">
        <v>1.038</v>
      </c>
    </row>
    <row r="81" spans="1:3">
      <c r="A81" s="402">
        <v>41332</v>
      </c>
      <c r="B81" s="401">
        <v>1.034</v>
      </c>
      <c r="C81" s="401">
        <v>1.034</v>
      </c>
    </row>
    <row r="82" spans="1:3">
      <c r="A82" s="402">
        <v>41333</v>
      </c>
      <c r="B82" s="401">
        <v>1.0569999999999999</v>
      </c>
      <c r="C82" s="401">
        <v>1.0569999999999999</v>
      </c>
    </row>
    <row r="83" spans="1:3">
      <c r="A83" s="402">
        <v>41334</v>
      </c>
      <c r="B83" s="401">
        <v>1.075</v>
      </c>
      <c r="C83" s="401">
        <v>1.075</v>
      </c>
    </row>
    <row r="84" spans="1:3">
      <c r="A84" s="402">
        <v>41337</v>
      </c>
      <c r="B84" s="401">
        <v>1.0449999999999999</v>
      </c>
      <c r="C84" s="401">
        <v>1.0449999999999999</v>
      </c>
    </row>
    <row r="85" spans="1:3">
      <c r="A85" s="402">
        <v>41338</v>
      </c>
      <c r="B85" s="401">
        <v>1.081</v>
      </c>
      <c r="C85" s="401">
        <v>1.081</v>
      </c>
    </row>
    <row r="86" spans="1:3">
      <c r="A86" s="402">
        <v>41339</v>
      </c>
      <c r="B86" s="401">
        <v>1.0980000000000001</v>
      </c>
      <c r="C86" s="401">
        <v>1.0980000000000001</v>
      </c>
    </row>
    <row r="87" spans="1:3">
      <c r="A87" s="402">
        <v>41340</v>
      </c>
      <c r="B87" s="401">
        <v>1.0760000000000001</v>
      </c>
      <c r="C87" s="401">
        <v>1.0760000000000001</v>
      </c>
    </row>
    <row r="88" spans="1:3">
      <c r="A88" s="402">
        <v>41341</v>
      </c>
      <c r="B88" s="401">
        <v>1.0640000000000001</v>
      </c>
      <c r="C88" s="401">
        <v>1.0640000000000001</v>
      </c>
    </row>
    <row r="89" spans="1:3">
      <c r="A89" s="402">
        <v>41344</v>
      </c>
      <c r="B89" s="401">
        <v>1.0640000000000001</v>
      </c>
      <c r="C89" s="401">
        <v>1.0640000000000001</v>
      </c>
    </row>
    <row r="90" spans="1:3">
      <c r="A90" s="402">
        <v>41345</v>
      </c>
      <c r="B90" s="401">
        <v>1.0449999999999999</v>
      </c>
      <c r="C90" s="401">
        <v>1.0449999999999999</v>
      </c>
    </row>
    <row r="91" spans="1:3">
      <c r="A91" s="402">
        <v>41346</v>
      </c>
      <c r="B91" s="401">
        <v>1.0389999999999999</v>
      </c>
      <c r="C91" s="401">
        <v>1.0389999999999999</v>
      </c>
    </row>
    <row r="92" spans="1:3">
      <c r="A92" s="402">
        <v>41347</v>
      </c>
      <c r="B92" s="401">
        <v>1.0549999999999999</v>
      </c>
      <c r="C92" s="401">
        <v>1.0549999999999999</v>
      </c>
    </row>
    <row r="93" spans="1:3">
      <c r="A93" s="402">
        <v>41348</v>
      </c>
      <c r="B93" s="401">
        <v>1.0660000000000001</v>
      </c>
      <c r="C93" s="401">
        <v>1.0660000000000001</v>
      </c>
    </row>
    <row r="94" spans="1:3">
      <c r="A94" s="402">
        <v>41351</v>
      </c>
      <c r="B94" s="401">
        <v>1.0680000000000001</v>
      </c>
      <c r="C94" s="401">
        <v>1.0680000000000001</v>
      </c>
    </row>
    <row r="95" spans="1:3">
      <c r="A95" s="402">
        <v>41352</v>
      </c>
      <c r="B95" s="401">
        <v>1.0620000000000001</v>
      </c>
      <c r="C95" s="401">
        <v>1.0620000000000001</v>
      </c>
    </row>
    <row r="96" spans="1:3">
      <c r="A96" s="402">
        <v>41353</v>
      </c>
      <c r="B96" s="401">
        <v>1.0880000000000001</v>
      </c>
      <c r="C96" s="401">
        <v>1.0880000000000001</v>
      </c>
    </row>
    <row r="97" spans="1:3">
      <c r="A97" s="402">
        <v>41354</v>
      </c>
      <c r="B97" s="401">
        <v>1.107</v>
      </c>
      <c r="C97" s="401">
        <v>1.107</v>
      </c>
    </row>
    <row r="98" spans="1:3">
      <c r="A98" s="402">
        <v>41355</v>
      </c>
      <c r="B98" s="401">
        <v>1.109</v>
      </c>
      <c r="C98" s="401">
        <v>1.109</v>
      </c>
    </row>
    <row r="99" spans="1:3">
      <c r="A99" s="402">
        <v>41358</v>
      </c>
      <c r="B99" s="401">
        <v>1.107</v>
      </c>
      <c r="C99" s="401">
        <v>1.107</v>
      </c>
    </row>
    <row r="100" spans="1:3">
      <c r="A100" s="402">
        <v>41359</v>
      </c>
      <c r="B100" s="401">
        <v>1.107</v>
      </c>
      <c r="C100" s="401">
        <v>1.107</v>
      </c>
    </row>
    <row r="101" spans="1:3">
      <c r="A101" s="402">
        <v>41360</v>
      </c>
      <c r="B101" s="401">
        <v>1.1160000000000001</v>
      </c>
      <c r="C101" s="401">
        <v>1.1160000000000001</v>
      </c>
    </row>
    <row r="102" spans="1:3">
      <c r="A102" s="402">
        <v>41361</v>
      </c>
      <c r="B102" s="401">
        <v>1.107</v>
      </c>
      <c r="C102" s="401">
        <v>1.107</v>
      </c>
    </row>
    <row r="103" spans="1:3">
      <c r="A103" s="402">
        <v>41362</v>
      </c>
      <c r="B103" s="401">
        <v>1.1020000000000001</v>
      </c>
      <c r="C103" s="401">
        <v>1.1020000000000001</v>
      </c>
    </row>
    <row r="104" spans="1:3">
      <c r="A104" s="402">
        <v>41365</v>
      </c>
      <c r="B104" s="401">
        <v>1.103</v>
      </c>
      <c r="C104" s="401">
        <v>1.103</v>
      </c>
    </row>
    <row r="105" spans="1:3">
      <c r="A105" s="402">
        <v>41366</v>
      </c>
      <c r="B105" s="401">
        <v>1.075</v>
      </c>
      <c r="C105" s="401">
        <v>1.075</v>
      </c>
    </row>
    <row r="106" spans="1:3">
      <c r="A106" s="402">
        <v>41367</v>
      </c>
      <c r="B106" s="401">
        <v>1.0660000000000001</v>
      </c>
      <c r="C106" s="401">
        <v>1.0660000000000001</v>
      </c>
    </row>
    <row r="107" spans="1:3">
      <c r="A107" s="402">
        <v>41372</v>
      </c>
      <c r="B107" s="401">
        <v>1.0860000000000001</v>
      </c>
      <c r="C107" s="401">
        <v>1.0860000000000001</v>
      </c>
    </row>
    <row r="108" spans="1:3">
      <c r="A108" s="402">
        <v>41373</v>
      </c>
      <c r="B108" s="401">
        <v>1.0860000000000001</v>
      </c>
      <c r="C108" s="401">
        <v>1.0860000000000001</v>
      </c>
    </row>
    <row r="109" spans="1:3">
      <c r="A109" s="402">
        <v>41374</v>
      </c>
      <c r="B109" s="401">
        <v>1.0720000000000001</v>
      </c>
      <c r="C109" s="401">
        <v>1.0720000000000001</v>
      </c>
    </row>
    <row r="110" spans="1:3">
      <c r="A110" s="402">
        <v>41375</v>
      </c>
      <c r="B110" s="401">
        <v>1.0680000000000001</v>
      </c>
      <c r="C110" s="401">
        <v>1.0680000000000001</v>
      </c>
    </row>
    <row r="111" spans="1:3">
      <c r="A111" s="402">
        <v>41376</v>
      </c>
      <c r="B111" s="401">
        <v>1.0660000000000001</v>
      </c>
      <c r="C111" s="401">
        <v>1.0660000000000001</v>
      </c>
    </row>
    <row r="112" spans="1:3">
      <c r="A112" s="402">
        <v>41379</v>
      </c>
      <c r="B112" s="401">
        <v>1.0549999999999999</v>
      </c>
      <c r="C112" s="401">
        <v>1.0549999999999999</v>
      </c>
    </row>
    <row r="113" spans="1:3">
      <c r="A113" s="402">
        <v>41380</v>
      </c>
      <c r="B113" s="401">
        <v>1.0620000000000001</v>
      </c>
      <c r="C113" s="401">
        <v>1.0620000000000001</v>
      </c>
    </row>
    <row r="114" spans="1:3">
      <c r="A114" s="402">
        <v>41381</v>
      </c>
      <c r="B114" s="401">
        <v>1.087</v>
      </c>
      <c r="C114" s="401">
        <v>1.087</v>
      </c>
    </row>
    <row r="115" spans="1:3">
      <c r="A115" s="402">
        <v>41382</v>
      </c>
      <c r="B115" s="401">
        <v>1.0840000000000001</v>
      </c>
      <c r="C115" s="401">
        <v>1.0840000000000001</v>
      </c>
    </row>
    <row r="116" spans="1:3">
      <c r="A116" s="402">
        <v>41383</v>
      </c>
      <c r="B116" s="401">
        <v>1.1000000000000001</v>
      </c>
      <c r="C116" s="401">
        <v>1.1000000000000001</v>
      </c>
    </row>
    <row r="117" spans="1:3">
      <c r="A117" s="402">
        <v>41386</v>
      </c>
      <c r="B117" s="401">
        <v>1.119</v>
      </c>
      <c r="C117" s="401">
        <v>1.119</v>
      </c>
    </row>
    <row r="118" spans="1:3">
      <c r="A118" s="402">
        <v>41387</v>
      </c>
      <c r="B118" s="401">
        <v>1.103</v>
      </c>
      <c r="C118" s="401">
        <v>1.103</v>
      </c>
    </row>
    <row r="119" spans="1:3">
      <c r="A119" s="402">
        <v>41388</v>
      </c>
      <c r="B119" s="401">
        <v>1.1299999999999999</v>
      </c>
      <c r="C119" s="401">
        <v>1.1299999999999999</v>
      </c>
    </row>
    <row r="120" spans="1:3">
      <c r="A120" s="402">
        <v>41389</v>
      </c>
      <c r="B120" s="401">
        <v>1.115</v>
      </c>
      <c r="C120" s="401">
        <v>1.115</v>
      </c>
    </row>
    <row r="121" spans="1:3">
      <c r="A121" s="402">
        <v>41390</v>
      </c>
      <c r="B121" s="401">
        <v>1.099</v>
      </c>
      <c r="C121" s="401">
        <v>1.099</v>
      </c>
    </row>
    <row r="122" spans="1:3">
      <c r="A122" s="402">
        <v>41396</v>
      </c>
      <c r="B122" s="401">
        <v>1.1220000000000001</v>
      </c>
      <c r="C122" s="401">
        <v>1.1220000000000001</v>
      </c>
    </row>
    <row r="123" spans="1:3">
      <c r="A123" s="402">
        <v>41397</v>
      </c>
      <c r="B123" s="401">
        <v>1.1419999999999999</v>
      </c>
      <c r="C123" s="401">
        <v>1.1419999999999999</v>
      </c>
    </row>
    <row r="124" spans="1:3">
      <c r="A124" s="402">
        <v>41400</v>
      </c>
      <c r="B124" s="401">
        <v>1.1579999999999999</v>
      </c>
      <c r="C124" s="401">
        <v>1.1579999999999999</v>
      </c>
    </row>
    <row r="125" spans="1:3">
      <c r="A125" s="402">
        <v>41401</v>
      </c>
      <c r="B125" s="401">
        <v>1.149</v>
      </c>
      <c r="C125" s="401">
        <v>1.149</v>
      </c>
    </row>
    <row r="126" spans="1:3">
      <c r="A126" s="402">
        <v>41402</v>
      </c>
      <c r="B126" s="401">
        <v>1.1679999999999999</v>
      </c>
      <c r="C126" s="401">
        <v>1.1679999999999999</v>
      </c>
    </row>
    <row r="127" spans="1:3">
      <c r="A127" s="402">
        <v>41403</v>
      </c>
      <c r="B127" s="401">
        <v>1.1639999999999999</v>
      </c>
      <c r="C127" s="401">
        <v>1.1639999999999999</v>
      </c>
    </row>
    <row r="128" spans="1:3">
      <c r="A128" s="402">
        <v>41404</v>
      </c>
      <c r="B128" s="401">
        <v>1.1619999999999999</v>
      </c>
      <c r="C128" s="401">
        <v>1.1619999999999999</v>
      </c>
    </row>
    <row r="129" spans="1:3">
      <c r="A129" s="402">
        <v>41407</v>
      </c>
      <c r="B129" s="401">
        <v>1.1619999999999999</v>
      </c>
      <c r="C129" s="401">
        <v>1.1619999999999999</v>
      </c>
    </row>
    <row r="130" spans="1:3">
      <c r="A130" s="402">
        <v>41408</v>
      </c>
      <c r="B130" s="401">
        <v>1.147</v>
      </c>
      <c r="C130" s="401">
        <v>1.147</v>
      </c>
    </row>
    <row r="131" spans="1:3">
      <c r="A131" s="402">
        <v>41409</v>
      </c>
      <c r="B131" s="401">
        <v>1.18</v>
      </c>
      <c r="C131" s="401">
        <v>1.18</v>
      </c>
    </row>
    <row r="132" spans="1:3">
      <c r="A132" s="402">
        <v>41410</v>
      </c>
      <c r="B132" s="401">
        <v>1.1919999999999999</v>
      </c>
      <c r="C132" s="401">
        <v>1.1919999999999999</v>
      </c>
    </row>
    <row r="133" spans="1:3">
      <c r="A133" s="402">
        <v>41411</v>
      </c>
      <c r="B133" s="401">
        <v>1.2110000000000001</v>
      </c>
      <c r="C133" s="401">
        <v>1.2110000000000001</v>
      </c>
    </row>
    <row r="134" spans="1:3">
      <c r="A134" s="402">
        <v>41414</v>
      </c>
      <c r="B134" s="401">
        <v>1.2190000000000001</v>
      </c>
      <c r="C134" s="401">
        <v>1.2190000000000001</v>
      </c>
    </row>
    <row r="135" spans="1:3">
      <c r="A135" s="402">
        <v>41415</v>
      </c>
      <c r="B135" s="401">
        <v>1.24</v>
      </c>
      <c r="C135" s="401">
        <v>1.24</v>
      </c>
    </row>
    <row r="136" spans="1:3">
      <c r="A136" s="402">
        <v>41416</v>
      </c>
      <c r="B136" s="401">
        <v>1.2150000000000001</v>
      </c>
      <c r="C136" s="401">
        <v>1.2150000000000001</v>
      </c>
    </row>
    <row r="137" spans="1:3">
      <c r="A137" s="402">
        <v>41417</v>
      </c>
      <c r="B137" s="401">
        <v>1.214</v>
      </c>
      <c r="C137" s="401">
        <v>1.214</v>
      </c>
    </row>
    <row r="138" spans="1:3">
      <c r="A138" s="402">
        <v>41418</v>
      </c>
      <c r="B138" s="401">
        <v>1.238</v>
      </c>
      <c r="C138" s="401">
        <v>1.238</v>
      </c>
    </row>
    <row r="139" spans="1:3">
      <c r="A139" s="402">
        <v>41421</v>
      </c>
      <c r="B139" s="401">
        <v>1.2529999999999999</v>
      </c>
      <c r="C139" s="401">
        <v>1.2529999999999999</v>
      </c>
    </row>
    <row r="140" spans="1:3">
      <c r="A140" s="402">
        <v>41422</v>
      </c>
      <c r="B140" s="401">
        <v>1.2310000000000001</v>
      </c>
      <c r="C140" s="401">
        <v>1.2310000000000001</v>
      </c>
    </row>
    <row r="141" spans="1:3">
      <c r="A141" s="402">
        <v>41423</v>
      </c>
      <c r="B141" s="401">
        <v>1.2390000000000001</v>
      </c>
      <c r="C141" s="401">
        <v>1.2390000000000001</v>
      </c>
    </row>
    <row r="142" spans="1:3">
      <c r="A142" s="402">
        <v>41424</v>
      </c>
      <c r="B142" s="401">
        <v>1.236</v>
      </c>
      <c r="C142" s="401">
        <v>1.236</v>
      </c>
    </row>
    <row r="143" spans="1:3">
      <c r="A143" s="402">
        <v>41425</v>
      </c>
      <c r="B143" s="401">
        <v>1.2330000000000001</v>
      </c>
      <c r="C143" s="401">
        <v>1.2330000000000001</v>
      </c>
    </row>
    <row r="144" spans="1:3">
      <c r="A144" s="402">
        <v>41428</v>
      </c>
      <c r="B144" s="401">
        <v>1.214</v>
      </c>
      <c r="C144" s="401">
        <v>1.214</v>
      </c>
    </row>
    <row r="145" spans="1:3">
      <c r="A145" s="402">
        <v>41429</v>
      </c>
      <c r="B145" s="401">
        <v>1.1859999999999999</v>
      </c>
      <c r="C145" s="401">
        <v>1.1859999999999999</v>
      </c>
    </row>
    <row r="146" spans="1:3">
      <c r="A146" s="402">
        <v>41430</v>
      </c>
      <c r="B146" s="401">
        <v>1.1990000000000001</v>
      </c>
      <c r="C146" s="401">
        <v>1.1990000000000001</v>
      </c>
    </row>
    <row r="147" spans="1:3">
      <c r="A147" s="402">
        <v>41431</v>
      </c>
      <c r="B147" s="401">
        <v>1.1870000000000001</v>
      </c>
      <c r="C147" s="401">
        <v>1.1870000000000001</v>
      </c>
    </row>
    <row r="148" spans="1:3">
      <c r="A148" s="402">
        <v>41432</v>
      </c>
      <c r="B148" s="401">
        <v>1.179</v>
      </c>
      <c r="C148" s="401">
        <v>1.179</v>
      </c>
    </row>
    <row r="149" spans="1:3">
      <c r="A149" s="402">
        <v>41438</v>
      </c>
      <c r="B149" s="401">
        <v>1.1679999999999999</v>
      </c>
      <c r="C149" s="401">
        <v>1.1679999999999999</v>
      </c>
    </row>
    <row r="150" spans="1:3">
      <c r="A150" s="402">
        <v>41439</v>
      </c>
      <c r="B150" s="401">
        <v>1.1990000000000001</v>
      </c>
      <c r="C150" s="401">
        <v>1.1990000000000001</v>
      </c>
    </row>
    <row r="151" spans="1:3">
      <c r="A151" s="402">
        <v>41442</v>
      </c>
      <c r="B151" s="401">
        <v>1.198</v>
      </c>
      <c r="C151" s="401">
        <v>1.198</v>
      </c>
    </row>
    <row r="152" spans="1:3">
      <c r="A152" s="402">
        <v>41443</v>
      </c>
      <c r="B152" s="401">
        <v>1.1930000000000001</v>
      </c>
      <c r="C152" s="401">
        <v>1.1930000000000001</v>
      </c>
    </row>
    <row r="153" spans="1:3">
      <c r="A153" s="402">
        <v>41444</v>
      </c>
      <c r="B153" s="401">
        <v>1.1910000000000001</v>
      </c>
      <c r="C153" s="401">
        <v>1.1910000000000001</v>
      </c>
    </row>
    <row r="154" spans="1:3">
      <c r="A154" s="402">
        <v>41445</v>
      </c>
      <c r="B154" s="401">
        <v>1.155</v>
      </c>
      <c r="C154" s="401">
        <v>1.155</v>
      </c>
    </row>
    <row r="155" spans="1:3">
      <c r="A155" s="402">
        <v>41446</v>
      </c>
      <c r="B155" s="401">
        <v>1.1499999999999999</v>
      </c>
      <c r="C155" s="401">
        <v>1.1499999999999999</v>
      </c>
    </row>
    <row r="156" spans="1:3">
      <c r="A156" s="402">
        <v>41449</v>
      </c>
      <c r="B156" s="401">
        <v>1.1020000000000001</v>
      </c>
      <c r="C156" s="401">
        <v>1.1020000000000001</v>
      </c>
    </row>
    <row r="157" spans="1:3">
      <c r="A157" s="402">
        <v>41450</v>
      </c>
      <c r="B157" s="401">
        <v>1.1200000000000001</v>
      </c>
      <c r="C157" s="401">
        <v>1.1200000000000001</v>
      </c>
    </row>
    <row r="158" spans="1:3">
      <c r="A158" s="402">
        <v>41451</v>
      </c>
      <c r="B158" s="401">
        <v>1.1639999999999999</v>
      </c>
      <c r="C158" s="401">
        <v>1.1639999999999999</v>
      </c>
    </row>
    <row r="159" spans="1:3">
      <c r="A159" s="402">
        <v>41452</v>
      </c>
      <c r="B159" s="401">
        <v>1.151</v>
      </c>
      <c r="C159" s="401">
        <v>1.151</v>
      </c>
    </row>
    <row r="160" spans="1:3">
      <c r="A160" s="402">
        <v>41453</v>
      </c>
      <c r="B160" s="401">
        <v>1.159</v>
      </c>
      <c r="C160" s="401">
        <v>1.159</v>
      </c>
    </row>
    <row r="161" spans="1:3">
      <c r="A161" s="402">
        <v>41455</v>
      </c>
      <c r="B161" s="401">
        <v>1.159</v>
      </c>
      <c r="C161" s="401">
        <v>1.159</v>
      </c>
    </row>
    <row r="162" spans="1:3">
      <c r="A162" s="402">
        <v>41456</v>
      </c>
      <c r="B162" s="401">
        <v>1.198</v>
      </c>
      <c r="C162" s="401">
        <v>1.198</v>
      </c>
    </row>
    <row r="163" spans="1:3">
      <c r="A163" s="402">
        <v>41457</v>
      </c>
      <c r="B163" s="401">
        <v>1.2190000000000001</v>
      </c>
      <c r="C163" s="401">
        <v>1.2190000000000001</v>
      </c>
    </row>
    <row r="164" spans="1:3">
      <c r="A164" s="402">
        <v>41458</v>
      </c>
      <c r="B164" s="401">
        <v>1.232</v>
      </c>
      <c r="C164" s="401">
        <v>1.232</v>
      </c>
    </row>
    <row r="165" spans="1:3">
      <c r="A165" s="402">
        <v>41459</v>
      </c>
      <c r="B165" s="401">
        <v>1.216</v>
      </c>
      <c r="C165" s="401">
        <v>1.216</v>
      </c>
    </row>
    <row r="166" spans="1:3">
      <c r="A166" s="402">
        <v>41460</v>
      </c>
      <c r="B166" s="401">
        <v>1.198</v>
      </c>
      <c r="C166" s="401">
        <v>1.198</v>
      </c>
    </row>
    <row r="167" spans="1:3">
      <c r="A167" s="402">
        <v>41463</v>
      </c>
      <c r="B167" s="401">
        <v>1.169</v>
      </c>
      <c r="C167" s="401">
        <v>1.169</v>
      </c>
    </row>
    <row r="168" spans="1:3">
      <c r="A168" s="402">
        <v>41464</v>
      </c>
      <c r="B168" s="401">
        <v>1.173</v>
      </c>
      <c r="C168" s="401">
        <v>1.173</v>
      </c>
    </row>
    <row r="169" spans="1:3">
      <c r="A169" s="402">
        <v>41465</v>
      </c>
      <c r="B169" s="401">
        <v>1.2</v>
      </c>
      <c r="C169" s="401">
        <v>1.2</v>
      </c>
    </row>
    <row r="170" spans="1:3">
      <c r="A170" s="402">
        <v>41466</v>
      </c>
      <c r="B170" s="401">
        <v>1.228</v>
      </c>
      <c r="C170" s="401">
        <v>1.228</v>
      </c>
    </row>
    <row r="171" spans="1:3">
      <c r="A171" s="402">
        <v>41467</v>
      </c>
      <c r="B171" s="401">
        <v>1.2270000000000001</v>
      </c>
      <c r="C171" s="401">
        <v>1.2270000000000001</v>
      </c>
    </row>
    <row r="172" spans="1:3">
      <c r="A172" s="402">
        <v>41470</v>
      </c>
      <c r="B172" s="401">
        <v>1.26</v>
      </c>
      <c r="C172" s="401">
        <v>1.26</v>
      </c>
    </row>
    <row r="173" spans="1:3">
      <c r="A173" s="402">
        <v>41471</v>
      </c>
      <c r="B173" s="401">
        <v>1.27</v>
      </c>
      <c r="C173" s="401">
        <v>1.27</v>
      </c>
    </row>
    <row r="174" spans="1:3">
      <c r="A174" s="402">
        <v>41472</v>
      </c>
      <c r="B174" s="401">
        <v>1.2470000000000001</v>
      </c>
      <c r="C174" s="401">
        <v>1.2470000000000001</v>
      </c>
    </row>
    <row r="175" spans="1:3">
      <c r="A175" s="402">
        <v>41473</v>
      </c>
      <c r="B175" s="401">
        <v>1.242</v>
      </c>
      <c r="C175" s="401">
        <v>1.242</v>
      </c>
    </row>
    <row r="176" spans="1:3">
      <c r="A176" s="402">
        <v>41474</v>
      </c>
      <c r="B176" s="401">
        <v>1.2270000000000001</v>
      </c>
      <c r="C176" s="401">
        <v>1.2270000000000001</v>
      </c>
    </row>
    <row r="177" spans="1:3">
      <c r="A177" s="402">
        <v>41477</v>
      </c>
      <c r="B177" s="401">
        <v>1.2509999999999999</v>
      </c>
      <c r="C177" s="401">
        <v>1.2509999999999999</v>
      </c>
    </row>
    <row r="178" spans="1:3">
      <c r="A178" s="402">
        <v>41478</v>
      </c>
      <c r="B178" s="401">
        <v>1.284</v>
      </c>
      <c r="C178" s="401">
        <v>1.284</v>
      </c>
    </row>
    <row r="179" spans="1:3">
      <c r="A179" s="402">
        <v>41479</v>
      </c>
      <c r="B179" s="401">
        <v>1.2949999999999999</v>
      </c>
      <c r="C179" s="401">
        <v>1.2949999999999999</v>
      </c>
    </row>
    <row r="180" spans="1:3">
      <c r="A180" s="402">
        <v>41480</v>
      </c>
      <c r="B180" s="401">
        <v>1.25</v>
      </c>
      <c r="C180" s="401">
        <v>1.25</v>
      </c>
    </row>
    <row r="181" spans="1:3">
      <c r="A181" s="402">
        <v>41481</v>
      </c>
      <c r="B181" s="401">
        <v>1.2430000000000001</v>
      </c>
      <c r="C181" s="401">
        <v>1.2430000000000001</v>
      </c>
    </row>
    <row r="182" spans="1:3">
      <c r="A182" s="402">
        <v>41484</v>
      </c>
      <c r="B182" s="401">
        <v>1.222</v>
      </c>
      <c r="C182" s="401">
        <v>1.222</v>
      </c>
    </row>
    <row r="183" spans="1:3">
      <c r="A183" s="402">
        <v>41485</v>
      </c>
      <c r="B183" s="401">
        <v>1.2070000000000001</v>
      </c>
      <c r="C183" s="401">
        <v>1.2070000000000001</v>
      </c>
    </row>
    <row r="184" spans="1:3">
      <c r="A184" s="402">
        <v>41486</v>
      </c>
      <c r="B184" s="401">
        <v>1.214</v>
      </c>
      <c r="C184" s="401">
        <v>1.214</v>
      </c>
    </row>
    <row r="185" spans="1:3">
      <c r="A185" s="402">
        <v>41487</v>
      </c>
      <c r="B185" s="401">
        <v>1.262</v>
      </c>
      <c r="C185" s="401">
        <v>1.262</v>
      </c>
    </row>
    <row r="186" spans="1:3">
      <c r="A186" s="402">
        <v>41488</v>
      </c>
      <c r="B186" s="401">
        <v>1.264</v>
      </c>
      <c r="C186" s="401">
        <v>1.264</v>
      </c>
    </row>
    <row r="187" spans="1:3">
      <c r="A187" s="402">
        <v>41491</v>
      </c>
      <c r="B187" s="401">
        <v>1.2809999999999999</v>
      </c>
      <c r="C187" s="401">
        <v>1.2809999999999999</v>
      </c>
    </row>
    <row r="188" spans="1:3">
      <c r="A188" s="402">
        <v>41492</v>
      </c>
      <c r="B188" s="401">
        <v>1.294</v>
      </c>
      <c r="C188" s="401">
        <v>1.294</v>
      </c>
    </row>
    <row r="189" spans="1:3">
      <c r="A189" s="402">
        <v>41493</v>
      </c>
      <c r="B189" s="401">
        <v>1.2669999999999999</v>
      </c>
      <c r="C189" s="401">
        <v>1.2669999999999999</v>
      </c>
    </row>
    <row r="190" spans="1:3">
      <c r="A190" s="402">
        <v>41494</v>
      </c>
      <c r="B190" s="401">
        <v>1.278</v>
      </c>
      <c r="C190" s="401">
        <v>1.278</v>
      </c>
    </row>
    <row r="191" spans="1:3">
      <c r="A191" s="402">
        <v>41495</v>
      </c>
      <c r="B191" s="401">
        <v>1.282</v>
      </c>
      <c r="C191" s="401">
        <v>1.282</v>
      </c>
    </row>
    <row r="192" spans="1:3">
      <c r="A192" s="402">
        <v>41498</v>
      </c>
      <c r="B192" s="401">
        <v>1.2789999999999999</v>
      </c>
      <c r="C192" s="401">
        <v>1.2789999999999999</v>
      </c>
    </row>
    <row r="193" spans="1:3">
      <c r="A193" s="402">
        <v>41499</v>
      </c>
      <c r="B193" s="401">
        <v>1.2789999999999999</v>
      </c>
      <c r="C193" s="401">
        <v>1.2789999999999999</v>
      </c>
    </row>
    <row r="194" spans="1:3">
      <c r="A194" s="402">
        <v>41500</v>
      </c>
      <c r="B194" s="401">
        <v>1.28</v>
      </c>
      <c r="C194" s="401">
        <v>1.28</v>
      </c>
    </row>
    <row r="195" spans="1:3">
      <c r="A195" s="402">
        <v>41501</v>
      </c>
      <c r="B195" s="401">
        <v>1.2589999999999999</v>
      </c>
      <c r="C195" s="401">
        <v>1.2589999999999999</v>
      </c>
    </row>
    <row r="196" spans="1:3">
      <c r="A196" s="402">
        <v>41502</v>
      </c>
      <c r="B196" s="401">
        <v>1.234</v>
      </c>
      <c r="C196" s="401">
        <v>1.234</v>
      </c>
    </row>
    <row r="197" spans="1:3">
      <c r="A197" s="402">
        <v>41505</v>
      </c>
      <c r="B197" s="401">
        <v>1.2749999999999999</v>
      </c>
      <c r="C197" s="401">
        <v>1.2749999999999999</v>
      </c>
    </row>
    <row r="198" spans="1:3">
      <c r="A198" s="402">
        <v>41506</v>
      </c>
      <c r="B198" s="401">
        <v>1.2729999999999999</v>
      </c>
      <c r="C198" s="401">
        <v>1.2729999999999999</v>
      </c>
    </row>
    <row r="199" spans="1:3">
      <c r="A199" s="402">
        <v>41507</v>
      </c>
      <c r="B199" s="401">
        <v>1.2769999999999999</v>
      </c>
      <c r="C199" s="401">
        <v>1.2769999999999999</v>
      </c>
    </row>
    <row r="200" spans="1:3">
      <c r="A200" s="402">
        <v>41508</v>
      </c>
      <c r="B200" s="401">
        <v>1.2869999999999999</v>
      </c>
      <c r="C200" s="401">
        <v>1.2869999999999999</v>
      </c>
    </row>
    <row r="201" spans="1:3">
      <c r="A201" s="402">
        <v>41509</v>
      </c>
      <c r="B201" s="401">
        <v>1.294</v>
      </c>
      <c r="C201" s="401">
        <v>1.294</v>
      </c>
    </row>
    <row r="202" spans="1:3">
      <c r="A202" s="402">
        <v>41512</v>
      </c>
      <c r="B202" s="401">
        <v>1.325</v>
      </c>
      <c r="C202" s="401">
        <v>1.325</v>
      </c>
    </row>
    <row r="203" spans="1:3">
      <c r="A203" s="402">
        <v>41513</v>
      </c>
      <c r="B203" s="401">
        <v>1.325</v>
      </c>
      <c r="C203" s="401">
        <v>1.325</v>
      </c>
    </row>
    <row r="204" spans="1:3">
      <c r="A204" s="402">
        <v>41514</v>
      </c>
      <c r="B204" s="401">
        <v>1.2989999999999999</v>
      </c>
      <c r="C204" s="401">
        <v>1.2989999999999999</v>
      </c>
    </row>
    <row r="205" spans="1:3">
      <c r="A205" s="402">
        <v>41515</v>
      </c>
      <c r="B205" s="401">
        <v>1.2949999999999999</v>
      </c>
      <c r="C205" s="401">
        <v>1.2949999999999999</v>
      </c>
    </row>
    <row r="206" spans="1:3">
      <c r="A206" s="402">
        <v>41516</v>
      </c>
      <c r="B206" s="401">
        <v>1.26</v>
      </c>
      <c r="C206" s="401">
        <v>1.26</v>
      </c>
    </row>
    <row r="207" spans="1:3">
      <c r="A207" s="402">
        <v>41519</v>
      </c>
      <c r="B207" s="401">
        <v>1.286</v>
      </c>
      <c r="C207" s="401">
        <v>1.286</v>
      </c>
    </row>
    <row r="208" spans="1:3">
      <c r="A208" s="402">
        <v>41520</v>
      </c>
      <c r="B208" s="401">
        <v>1.3049999999999999</v>
      </c>
      <c r="C208" s="401">
        <v>1.3049999999999999</v>
      </c>
    </row>
    <row r="209" spans="1:3">
      <c r="A209" s="402">
        <v>41521</v>
      </c>
      <c r="B209" s="401">
        <v>1.2989999999999999</v>
      </c>
      <c r="C209" s="401">
        <v>1.2989999999999999</v>
      </c>
    </row>
    <row r="210" spans="1:3">
      <c r="A210" s="402">
        <v>41522</v>
      </c>
      <c r="B210" s="401">
        <v>1.3149999999999999</v>
      </c>
      <c r="C210" s="401">
        <v>1.3149999999999999</v>
      </c>
    </row>
    <row r="211" spans="1:3">
      <c r="A211" s="402">
        <v>41523</v>
      </c>
      <c r="B211" s="401">
        <v>1.3149999999999999</v>
      </c>
      <c r="C211" s="401">
        <v>1.3149999999999999</v>
      </c>
    </row>
    <row r="212" spans="1:3">
      <c r="A212" s="402">
        <v>41526</v>
      </c>
      <c r="B212" s="401">
        <v>1.3169999999999999</v>
      </c>
      <c r="C212" s="401">
        <v>1.3169999999999999</v>
      </c>
    </row>
    <row r="213" spans="1:3">
      <c r="A213" s="402">
        <v>41527</v>
      </c>
      <c r="B213" s="401">
        <v>1.3140000000000001</v>
      </c>
      <c r="C213" s="401">
        <v>1.3140000000000001</v>
      </c>
    </row>
    <row r="214" spans="1:3">
      <c r="A214" s="402">
        <v>41528</v>
      </c>
      <c r="B214" s="401">
        <v>1.28</v>
      </c>
      <c r="C214" s="401">
        <v>1.28</v>
      </c>
    </row>
    <row r="215" spans="1:3">
      <c r="A215" s="402">
        <v>41529</v>
      </c>
      <c r="B215" s="401">
        <v>1.2729999999999999</v>
      </c>
      <c r="C215" s="401">
        <v>1.2729999999999999</v>
      </c>
    </row>
    <row r="216" spans="1:3">
      <c r="A216" s="402">
        <v>41530</v>
      </c>
      <c r="B216" s="401">
        <v>1.2929999999999999</v>
      </c>
      <c r="C216" s="401">
        <v>1.2929999999999999</v>
      </c>
    </row>
    <row r="217" spans="1:3">
      <c r="A217" s="402">
        <v>41533</v>
      </c>
      <c r="B217" s="401">
        <v>1.3149999999999999</v>
      </c>
      <c r="C217" s="401">
        <v>1.3149999999999999</v>
      </c>
    </row>
    <row r="218" spans="1:3">
      <c r="A218" s="402">
        <v>41534</v>
      </c>
      <c r="B218" s="401">
        <v>1.3049999999999999</v>
      </c>
      <c r="C218" s="401">
        <v>1.3049999999999999</v>
      </c>
    </row>
    <row r="219" spans="1:3">
      <c r="A219" s="402">
        <v>41535</v>
      </c>
      <c r="B219" s="401">
        <v>1.3149999999999999</v>
      </c>
      <c r="C219" s="401">
        <v>1.3149999999999999</v>
      </c>
    </row>
    <row r="220" spans="1:3">
      <c r="A220" s="402">
        <v>41540</v>
      </c>
      <c r="B220" s="401">
        <v>1.357</v>
      </c>
      <c r="C220" s="401">
        <v>1.357</v>
      </c>
    </row>
    <row r="221" spans="1:3">
      <c r="A221" s="402">
        <v>41541</v>
      </c>
      <c r="B221" s="401">
        <v>1.37</v>
      </c>
      <c r="C221" s="401">
        <v>1.37</v>
      </c>
    </row>
    <row r="222" spans="1:3">
      <c r="A222" s="402">
        <v>41542</v>
      </c>
      <c r="B222" s="401">
        <v>1.355</v>
      </c>
      <c r="C222" s="401">
        <v>1.355</v>
      </c>
    </row>
    <row r="223" spans="1:3">
      <c r="A223" s="402">
        <v>41543</v>
      </c>
      <c r="B223" s="401">
        <v>1.351</v>
      </c>
      <c r="C223" s="401">
        <v>1.351</v>
      </c>
    </row>
    <row r="224" spans="1:3">
      <c r="A224" s="402">
        <v>41544</v>
      </c>
      <c r="B224" s="401">
        <v>1.375</v>
      </c>
      <c r="C224" s="401">
        <v>1.375</v>
      </c>
    </row>
    <row r="225" spans="1:3">
      <c r="A225" s="402">
        <v>41547</v>
      </c>
      <c r="B225" s="401">
        <v>1.4039999999999999</v>
      </c>
      <c r="C225" s="401">
        <v>1.4039999999999999</v>
      </c>
    </row>
    <row r="226" spans="1:3">
      <c r="A226" s="402">
        <v>41555</v>
      </c>
      <c r="B226" s="401">
        <v>1.4179999999999999</v>
      </c>
      <c r="C226" s="401">
        <v>1.4179999999999999</v>
      </c>
    </row>
    <row r="227" spans="1:3">
      <c r="A227" s="402">
        <v>41556</v>
      </c>
      <c r="B227" s="401">
        <v>1.4319999999999999</v>
      </c>
      <c r="C227" s="401">
        <v>1.4319999999999999</v>
      </c>
    </row>
    <row r="228" spans="1:3">
      <c r="A228" s="402">
        <v>41557</v>
      </c>
      <c r="B228" s="401">
        <v>1.4139999999999999</v>
      </c>
      <c r="C228" s="401">
        <v>1.4139999999999999</v>
      </c>
    </row>
    <row r="229" spans="1:3">
      <c r="A229" s="402">
        <v>41558</v>
      </c>
      <c r="B229" s="401">
        <v>1.4179999999999999</v>
      </c>
      <c r="C229" s="401">
        <v>1.4179999999999999</v>
      </c>
    </row>
    <row r="230" spans="1:3">
      <c r="A230" s="402">
        <v>41561</v>
      </c>
      <c r="B230" s="401">
        <v>1.4239999999999999</v>
      </c>
      <c r="C230" s="401">
        <v>1.4239999999999999</v>
      </c>
    </row>
    <row r="231" spans="1:3">
      <c r="A231" s="402">
        <v>41562</v>
      </c>
      <c r="B231" s="401">
        <v>1.4259999999999999</v>
      </c>
      <c r="C231" s="401">
        <v>1.4259999999999999</v>
      </c>
    </row>
    <row r="232" spans="1:3">
      <c r="A232" s="402">
        <v>41563</v>
      </c>
      <c r="B232" s="401">
        <v>1.391</v>
      </c>
      <c r="C232" s="401">
        <v>1.391</v>
      </c>
    </row>
    <row r="233" spans="1:3">
      <c r="A233" s="402">
        <v>41564</v>
      </c>
      <c r="B233" s="401">
        <v>1.387</v>
      </c>
      <c r="C233" s="401">
        <v>1.387</v>
      </c>
    </row>
    <row r="234" spans="1:3">
      <c r="A234" s="402">
        <v>41565</v>
      </c>
      <c r="B234" s="401">
        <v>1.403</v>
      </c>
      <c r="C234" s="401">
        <v>1.403</v>
      </c>
    </row>
    <row r="235" spans="1:3">
      <c r="A235" s="402">
        <v>41568</v>
      </c>
      <c r="B235" s="401">
        <v>1.4530000000000001</v>
      </c>
      <c r="C235" s="401">
        <v>1.4530000000000001</v>
      </c>
    </row>
    <row r="236" spans="1:3">
      <c r="A236" s="402">
        <v>41569</v>
      </c>
      <c r="B236" s="401">
        <v>1.4159999999999999</v>
      </c>
      <c r="C236" s="401">
        <v>1.4159999999999999</v>
      </c>
    </row>
    <row r="237" spans="1:3">
      <c r="A237" s="402">
        <v>41570</v>
      </c>
      <c r="B237" s="401">
        <v>1.3759999999999999</v>
      </c>
      <c r="C237" s="401">
        <v>1.3759999999999999</v>
      </c>
    </row>
    <row r="238" spans="1:3">
      <c r="A238" s="402">
        <v>41571</v>
      </c>
      <c r="B238" s="401">
        <v>1.3620000000000001</v>
      </c>
      <c r="C238" s="401">
        <v>1.3620000000000001</v>
      </c>
    </row>
    <row r="239" spans="1:3">
      <c r="A239" s="402">
        <v>41572</v>
      </c>
      <c r="B239" s="401">
        <v>1.327</v>
      </c>
      <c r="C239" s="401">
        <v>1.327</v>
      </c>
    </row>
    <row r="240" spans="1:3">
      <c r="A240" s="402">
        <v>41575</v>
      </c>
      <c r="B240" s="401">
        <v>1.327</v>
      </c>
      <c r="C240" s="401">
        <v>1.327</v>
      </c>
    </row>
    <row r="241" spans="1:3">
      <c r="A241" s="402">
        <v>41576</v>
      </c>
      <c r="B241" s="401">
        <v>1.3109999999999999</v>
      </c>
      <c r="C241" s="401">
        <v>1.3109999999999999</v>
      </c>
    </row>
    <row r="242" spans="1:3">
      <c r="A242" s="402">
        <v>41577</v>
      </c>
      <c r="B242" s="401">
        <v>1.327</v>
      </c>
      <c r="C242" s="401">
        <v>1.327</v>
      </c>
    </row>
    <row r="243" spans="1:3">
      <c r="A243" s="402">
        <v>41578</v>
      </c>
      <c r="B243" s="401">
        <v>1.2869999999999999</v>
      </c>
      <c r="C243" s="401">
        <v>1.2869999999999999</v>
      </c>
    </row>
    <row r="244" spans="1:3">
      <c r="A244" s="402">
        <v>41579</v>
      </c>
      <c r="B244" s="401">
        <v>1.2809999999999999</v>
      </c>
      <c r="C244" s="401">
        <v>1.2809999999999999</v>
      </c>
    </row>
    <row r="245" spans="1:3">
      <c r="A245" s="402">
        <v>41582</v>
      </c>
      <c r="B245" s="401">
        <v>1.2869999999999999</v>
      </c>
      <c r="C245" s="401">
        <v>1.2869999999999999</v>
      </c>
    </row>
    <row r="246" spans="1:3">
      <c r="A246" s="402">
        <v>41583</v>
      </c>
      <c r="B246" s="401">
        <v>1.3049999999999999</v>
      </c>
      <c r="C246" s="401">
        <v>1.3049999999999999</v>
      </c>
    </row>
    <row r="247" spans="1:3">
      <c r="A247" s="402">
        <v>41584</v>
      </c>
      <c r="B247" s="401">
        <v>1.2869999999999999</v>
      </c>
      <c r="C247" s="401">
        <v>1.2869999999999999</v>
      </c>
    </row>
    <row r="248" spans="1:3">
      <c r="A248" s="402">
        <v>41585</v>
      </c>
      <c r="B248" s="401">
        <v>1.26</v>
      </c>
      <c r="C248" s="401">
        <v>1.26</v>
      </c>
    </row>
    <row r="249" spans="1:3">
      <c r="A249" s="402">
        <v>41586</v>
      </c>
      <c r="B249" s="401">
        <v>1.244</v>
      </c>
      <c r="C249" s="401">
        <v>1.244</v>
      </c>
    </row>
    <row r="250" spans="1:3">
      <c r="A250" s="402">
        <v>41589</v>
      </c>
      <c r="B250" s="401">
        <v>1.262</v>
      </c>
      <c r="C250" s="401">
        <v>1.262</v>
      </c>
    </row>
    <row r="251" spans="1:3">
      <c r="A251" s="402">
        <v>41590</v>
      </c>
      <c r="B251" s="401">
        <v>1.2709999999999999</v>
      </c>
      <c r="C251" s="401">
        <v>1.2709999999999999</v>
      </c>
    </row>
    <row r="252" spans="1:3">
      <c r="A252" s="402">
        <v>41591</v>
      </c>
      <c r="B252" s="401">
        <v>1.254</v>
      </c>
      <c r="C252" s="401">
        <v>1.254</v>
      </c>
    </row>
    <row r="253" spans="1:3">
      <c r="A253" s="402">
        <v>41592</v>
      </c>
      <c r="B253" s="401">
        <v>1.286</v>
      </c>
      <c r="C253" s="401">
        <v>1.286</v>
      </c>
    </row>
    <row r="254" spans="1:3">
      <c r="A254" s="402">
        <v>41593</v>
      </c>
      <c r="B254" s="401">
        <v>1.3069999999999999</v>
      </c>
      <c r="C254" s="401">
        <v>1.3069999999999999</v>
      </c>
    </row>
    <row r="255" spans="1:3">
      <c r="A255" s="402">
        <v>41596</v>
      </c>
      <c r="B255" s="401">
        <v>1.3280000000000001</v>
      </c>
      <c r="C255" s="401">
        <v>1.3280000000000001</v>
      </c>
    </row>
    <row r="256" spans="1:3">
      <c r="A256" s="402">
        <v>41597</v>
      </c>
      <c r="B256" s="401">
        <v>1.3180000000000001</v>
      </c>
      <c r="C256" s="401">
        <v>1.3180000000000001</v>
      </c>
    </row>
    <row r="257" spans="1:3">
      <c r="A257" s="402">
        <v>41598</v>
      </c>
      <c r="B257" s="401">
        <v>1.3240000000000001</v>
      </c>
      <c r="C257" s="401">
        <v>1.3240000000000001</v>
      </c>
    </row>
    <row r="258" spans="1:3">
      <c r="A258" s="402">
        <v>41599</v>
      </c>
      <c r="B258" s="401">
        <v>1.1140000000000001</v>
      </c>
      <c r="C258" s="401">
        <v>1.3149999999999999</v>
      </c>
    </row>
    <row r="259" spans="1:3">
      <c r="A259" s="402">
        <v>41600</v>
      </c>
      <c r="B259" s="401">
        <v>1.105</v>
      </c>
      <c r="C259" s="401">
        <v>1.306</v>
      </c>
    </row>
    <row r="260" spans="1:3">
      <c r="A260" s="402">
        <v>41603</v>
      </c>
      <c r="B260" s="401">
        <v>1.1040000000000001</v>
      </c>
      <c r="C260" s="401">
        <v>1.3049999999999999</v>
      </c>
    </row>
    <row r="261" spans="1:3">
      <c r="A261" s="402">
        <v>41604</v>
      </c>
      <c r="B261" s="401">
        <v>1.1040000000000001</v>
      </c>
      <c r="C261" s="401">
        <v>1.3049999999999999</v>
      </c>
    </row>
    <row r="262" spans="1:3">
      <c r="A262" s="402">
        <v>41605</v>
      </c>
      <c r="B262" s="401">
        <v>1.123</v>
      </c>
      <c r="C262" s="401">
        <v>1.3240000000000001</v>
      </c>
    </row>
    <row r="263" spans="1:3">
      <c r="A263" s="402">
        <v>41606</v>
      </c>
      <c r="B263" s="401">
        <v>1.137</v>
      </c>
      <c r="C263" s="401">
        <v>1.3380000000000001</v>
      </c>
    </row>
    <row r="264" spans="1:3">
      <c r="A264" s="402">
        <v>41607</v>
      </c>
      <c r="B264" s="401">
        <v>1.1499999999999999</v>
      </c>
      <c r="C264" s="401">
        <v>1.351</v>
      </c>
    </row>
    <row r="265" spans="1:3">
      <c r="A265" s="402">
        <v>41610</v>
      </c>
      <c r="B265" s="401">
        <v>1.099</v>
      </c>
      <c r="C265" s="401">
        <v>1.3</v>
      </c>
    </row>
    <row r="266" spans="1:3">
      <c r="A266" s="402">
        <v>41611</v>
      </c>
      <c r="B266" s="401">
        <v>1.1160000000000001</v>
      </c>
      <c r="C266" s="401">
        <v>1.3169999999999999</v>
      </c>
    </row>
    <row r="267" spans="1:3">
      <c r="A267" s="402">
        <v>41612</v>
      </c>
      <c r="B267" s="401">
        <v>1.1240000000000001</v>
      </c>
      <c r="C267" s="401">
        <v>1.325</v>
      </c>
    </row>
    <row r="268" spans="1:3">
      <c r="A268" s="402">
        <v>41613</v>
      </c>
      <c r="B268" s="401">
        <v>1.1060000000000001</v>
      </c>
      <c r="C268" s="401">
        <v>1.3069999999999999</v>
      </c>
    </row>
    <row r="269" spans="1:3">
      <c r="A269" s="402">
        <v>41614</v>
      </c>
      <c r="B269" s="401">
        <v>1.097</v>
      </c>
      <c r="C269" s="401">
        <v>1.298</v>
      </c>
    </row>
    <row r="270" spans="1:3">
      <c r="A270" s="402">
        <v>41617</v>
      </c>
      <c r="B270" s="401">
        <v>1.107</v>
      </c>
      <c r="C270" s="401">
        <v>1.3080000000000001</v>
      </c>
    </row>
    <row r="271" spans="1:3">
      <c r="A271" s="402">
        <v>41618</v>
      </c>
      <c r="B271" s="401">
        <v>1.101</v>
      </c>
      <c r="C271" s="401">
        <v>1.302</v>
      </c>
    </row>
    <row r="272" spans="1:3">
      <c r="A272" s="402">
        <v>41619</v>
      </c>
      <c r="B272" s="401">
        <v>1.0960000000000001</v>
      </c>
      <c r="C272" s="401">
        <v>1.2969999999999999</v>
      </c>
    </row>
    <row r="273" spans="1:3">
      <c r="A273" s="402">
        <v>41620</v>
      </c>
      <c r="B273" s="401">
        <v>1.109</v>
      </c>
      <c r="C273" s="401">
        <v>1.31</v>
      </c>
    </row>
    <row r="274" spans="1:3">
      <c r="A274" s="402">
        <v>41621</v>
      </c>
      <c r="B274" s="401">
        <v>1.111</v>
      </c>
      <c r="C274" s="401">
        <v>1.3120000000000001</v>
      </c>
    </row>
    <row r="275" spans="1:3">
      <c r="A275" s="402">
        <v>41624</v>
      </c>
      <c r="B275" s="401">
        <v>1.089</v>
      </c>
      <c r="C275" s="401">
        <v>1.29</v>
      </c>
    </row>
    <row r="276" spans="1:3">
      <c r="A276" s="402">
        <v>41625</v>
      </c>
      <c r="B276" s="401">
        <v>1.089</v>
      </c>
      <c r="C276" s="401">
        <v>1.29</v>
      </c>
    </row>
    <row r="277" spans="1:3">
      <c r="A277" s="402">
        <v>41626</v>
      </c>
      <c r="B277" s="401">
        <v>1.091</v>
      </c>
      <c r="C277" s="401">
        <v>1.292</v>
      </c>
    </row>
    <row r="278" spans="1:3">
      <c r="A278" s="402">
        <v>41627</v>
      </c>
      <c r="B278" s="401">
        <v>1.0840000000000001</v>
      </c>
      <c r="C278" s="401">
        <v>1.2849999999999999</v>
      </c>
    </row>
    <row r="279" spans="1:3">
      <c r="A279" s="402">
        <v>41628</v>
      </c>
      <c r="B279" s="401">
        <v>1.0780000000000001</v>
      </c>
      <c r="C279" s="401">
        <v>1.2789999999999999</v>
      </c>
    </row>
    <row r="280" spans="1:3">
      <c r="A280" s="402">
        <v>41631</v>
      </c>
      <c r="B280" s="401">
        <v>1.08</v>
      </c>
      <c r="C280" s="401">
        <v>1.2809999999999999</v>
      </c>
    </row>
    <row r="281" spans="1:3">
      <c r="A281" s="402">
        <v>41632</v>
      </c>
      <c r="B281" s="401">
        <v>1.0920000000000001</v>
      </c>
      <c r="C281" s="401">
        <v>1.2929999999999999</v>
      </c>
    </row>
    <row r="282" spans="1:3">
      <c r="A282" s="402">
        <v>41633</v>
      </c>
      <c r="B282" s="401">
        <v>1.1120000000000001</v>
      </c>
      <c r="C282" s="401">
        <v>1.3129999999999999</v>
      </c>
    </row>
    <row r="283" spans="1:3">
      <c r="A283" s="402">
        <v>41634</v>
      </c>
      <c r="B283" s="401">
        <v>1.099</v>
      </c>
      <c r="C283" s="401">
        <v>1.3</v>
      </c>
    </row>
    <row r="284" spans="1:3">
      <c r="A284" s="402">
        <v>41635</v>
      </c>
      <c r="B284" s="401">
        <v>1.113</v>
      </c>
      <c r="C284" s="401">
        <v>1.3140000000000001</v>
      </c>
    </row>
    <row r="285" spans="1:3">
      <c r="A285" s="402">
        <v>41638</v>
      </c>
      <c r="B285" s="401">
        <v>1.117</v>
      </c>
      <c r="C285" s="401">
        <v>1.3180000000000001</v>
      </c>
    </row>
    <row r="286" spans="1:3">
      <c r="A286" s="402">
        <v>41639</v>
      </c>
      <c r="B286" s="401">
        <v>1.1200000000000001</v>
      </c>
      <c r="C286" s="401">
        <v>1.321</v>
      </c>
    </row>
    <row r="287" spans="1:3">
      <c r="A287" s="402">
        <v>41641</v>
      </c>
      <c r="B287" s="401">
        <v>1.1299999999999999</v>
      </c>
      <c r="C287" s="401">
        <v>1.331</v>
      </c>
    </row>
    <row r="288" spans="1:3">
      <c r="A288" s="402">
        <v>41642</v>
      </c>
      <c r="B288" s="401">
        <v>1.1299999999999999</v>
      </c>
      <c r="C288" s="401">
        <v>1.331</v>
      </c>
    </row>
    <row r="289" spans="1:3">
      <c r="A289" s="402">
        <v>41645</v>
      </c>
      <c r="B289" s="401">
        <v>1.1080000000000001</v>
      </c>
      <c r="C289" s="401">
        <v>1.3089999999999999</v>
      </c>
    </row>
    <row r="290" spans="1:3">
      <c r="A290" s="402">
        <v>41646</v>
      </c>
      <c r="B290" s="401">
        <v>1.1160000000000001</v>
      </c>
      <c r="C290" s="401">
        <v>1.3169999999999999</v>
      </c>
    </row>
    <row r="291" spans="1:3">
      <c r="A291" s="402">
        <v>41647</v>
      </c>
      <c r="B291" s="401">
        <v>1.1319999999999999</v>
      </c>
      <c r="C291" s="401">
        <v>1.333</v>
      </c>
    </row>
    <row r="292" spans="1:3">
      <c r="A292" s="402">
        <v>41648</v>
      </c>
      <c r="B292" s="401">
        <v>1.1160000000000001</v>
      </c>
      <c r="C292" s="401">
        <v>1.3169999999999999</v>
      </c>
    </row>
    <row r="293" spans="1:3">
      <c r="A293" s="402">
        <v>41649</v>
      </c>
      <c r="B293" s="401">
        <v>1.0980000000000001</v>
      </c>
      <c r="C293" s="401">
        <v>1.2989999999999999</v>
      </c>
    </row>
    <row r="294" spans="1:3">
      <c r="A294" s="402">
        <v>41652</v>
      </c>
      <c r="B294" s="401">
        <v>1.0980000000000001</v>
      </c>
      <c r="C294" s="401">
        <v>1.2989999999999999</v>
      </c>
    </row>
    <row r="295" spans="1:3">
      <c r="A295" s="402">
        <v>41653</v>
      </c>
      <c r="B295" s="401">
        <v>1.111</v>
      </c>
      <c r="C295" s="401">
        <v>1.3120000000000001</v>
      </c>
    </row>
    <row r="296" spans="1:3">
      <c r="A296" s="402">
        <v>41654</v>
      </c>
      <c r="B296" s="401">
        <v>1.1240000000000001</v>
      </c>
      <c r="C296" s="401">
        <v>1.325</v>
      </c>
    </row>
    <row r="297" spans="1:3">
      <c r="A297" s="402">
        <v>41655</v>
      </c>
      <c r="B297" s="401">
        <v>1.113</v>
      </c>
      <c r="C297" s="401">
        <v>1.3140000000000001</v>
      </c>
    </row>
    <row r="298" spans="1:3">
      <c r="A298" s="402">
        <v>41656</v>
      </c>
      <c r="B298" s="401">
        <v>1.0980000000000001</v>
      </c>
      <c r="C298" s="401">
        <v>1.2989999999999999</v>
      </c>
    </row>
    <row r="299" spans="1:3">
      <c r="A299" s="402">
        <v>41659</v>
      </c>
      <c r="B299" s="401">
        <v>1.0760000000000001</v>
      </c>
      <c r="C299" s="401">
        <v>1.2769999999999999</v>
      </c>
    </row>
    <row r="300" spans="1:3">
      <c r="A300" s="402">
        <v>41660</v>
      </c>
      <c r="B300" s="401">
        <v>1.1000000000000001</v>
      </c>
      <c r="C300" s="401">
        <v>1.3009999999999999</v>
      </c>
    </row>
    <row r="301" spans="1:3">
      <c r="A301" s="402">
        <v>41661</v>
      </c>
      <c r="B301" s="401">
        <v>1.115</v>
      </c>
      <c r="C301" s="401">
        <v>1.3160000000000001</v>
      </c>
    </row>
    <row r="302" spans="1:3">
      <c r="A302" s="402">
        <v>41662</v>
      </c>
      <c r="B302" s="401">
        <v>1.1339999999999999</v>
      </c>
      <c r="C302" s="401">
        <v>1.335</v>
      </c>
    </row>
    <row r="303" spans="1:3">
      <c r="A303" s="402">
        <v>41663</v>
      </c>
      <c r="B303" s="401">
        <v>1.143</v>
      </c>
      <c r="C303" s="401">
        <v>1.3440000000000001</v>
      </c>
    </row>
    <row r="304" spans="1:3">
      <c r="A304" s="402">
        <v>41666</v>
      </c>
      <c r="B304" s="401">
        <v>1.1339999999999999</v>
      </c>
      <c r="C304" s="401">
        <v>1.335</v>
      </c>
    </row>
    <row r="305" spans="1:3">
      <c r="A305" s="402">
        <v>41667</v>
      </c>
      <c r="B305" s="401">
        <v>1.117</v>
      </c>
      <c r="C305" s="401">
        <v>1.3180000000000001</v>
      </c>
    </row>
    <row r="306" spans="1:3">
      <c r="A306" s="402">
        <v>41668</v>
      </c>
      <c r="B306" s="401">
        <v>1.1479999999999999</v>
      </c>
      <c r="C306" s="401">
        <v>1.349</v>
      </c>
    </row>
    <row r="307" spans="1:3">
      <c r="A307" s="402">
        <v>41669</v>
      </c>
      <c r="B307" s="401">
        <v>1.1499999999999999</v>
      </c>
      <c r="C307" s="401">
        <v>1.351</v>
      </c>
    </row>
    <row r="308" spans="1:3">
      <c r="A308" s="402">
        <v>41677</v>
      </c>
      <c r="B308" s="401">
        <v>1.177</v>
      </c>
      <c r="C308" s="401">
        <v>1.3779999999999999</v>
      </c>
    </row>
    <row r="309" spans="1:3">
      <c r="A309" s="402">
        <v>41680</v>
      </c>
      <c r="B309" s="401">
        <v>1.2010000000000001</v>
      </c>
      <c r="C309" s="401">
        <v>1.4019999999999999</v>
      </c>
    </row>
    <row r="310" spans="1:3">
      <c r="A310" s="402">
        <v>41681</v>
      </c>
      <c r="B310" s="401">
        <v>1.1879999999999999</v>
      </c>
      <c r="C310" s="401">
        <v>1.389</v>
      </c>
    </row>
    <row r="311" spans="1:3">
      <c r="A311" s="402">
        <v>41682</v>
      </c>
      <c r="B311" s="401">
        <v>1.181</v>
      </c>
      <c r="C311" s="401">
        <v>1.3819999999999999</v>
      </c>
    </row>
    <row r="312" spans="1:3">
      <c r="A312" s="402">
        <v>41683</v>
      </c>
      <c r="B312" s="401">
        <v>1.131</v>
      </c>
      <c r="C312" s="401">
        <v>1.3320000000000001</v>
      </c>
    </row>
    <row r="313" spans="1:3">
      <c r="A313" s="402">
        <v>41684</v>
      </c>
      <c r="B313" s="401">
        <v>1.151</v>
      </c>
      <c r="C313" s="401">
        <v>1.3520000000000001</v>
      </c>
    </row>
    <row r="314" spans="1:3">
      <c r="A314" s="402">
        <v>41687</v>
      </c>
      <c r="B314" s="401">
        <v>1.1830000000000001</v>
      </c>
      <c r="C314" s="401">
        <v>1.3839999999999999</v>
      </c>
    </row>
    <row r="315" spans="1:3">
      <c r="A315" s="402">
        <v>41688</v>
      </c>
      <c r="B315" s="401">
        <v>1.177</v>
      </c>
      <c r="C315" s="401">
        <v>1.3779999999999999</v>
      </c>
    </row>
    <row r="316" spans="1:3">
      <c r="A316" s="402">
        <v>41689</v>
      </c>
      <c r="B316" s="401">
        <v>1.1679999999999999</v>
      </c>
      <c r="C316" s="401">
        <v>1.369</v>
      </c>
    </row>
    <row r="317" spans="1:3">
      <c r="A317" s="402">
        <v>41690</v>
      </c>
      <c r="B317" s="401">
        <v>1.1579999999999999</v>
      </c>
      <c r="C317" s="401">
        <v>1.359</v>
      </c>
    </row>
    <row r="318" spans="1:3">
      <c r="A318" s="402">
        <v>41691</v>
      </c>
      <c r="B318" s="401">
        <v>1.165</v>
      </c>
      <c r="C318" s="401">
        <v>1.3660000000000001</v>
      </c>
    </row>
    <row r="319" spans="1:3">
      <c r="A319" s="402">
        <v>41694</v>
      </c>
      <c r="B319" s="401">
        <v>1.1919999999999999</v>
      </c>
      <c r="C319" s="401">
        <v>1.393</v>
      </c>
    </row>
    <row r="320" spans="1:3">
      <c r="A320" s="402">
        <v>41695</v>
      </c>
      <c r="B320" s="401">
        <v>1.1519999999999999</v>
      </c>
      <c r="C320" s="401">
        <v>1.353</v>
      </c>
    </row>
    <row r="321" spans="1:3">
      <c r="A321" s="402">
        <v>41696</v>
      </c>
      <c r="B321" s="401">
        <v>1.1619999999999999</v>
      </c>
      <c r="C321" s="401">
        <v>1.363</v>
      </c>
    </row>
    <row r="322" spans="1:3">
      <c r="A322" s="402">
        <v>41697</v>
      </c>
      <c r="B322" s="401">
        <v>1.1259999999999999</v>
      </c>
      <c r="C322" s="401">
        <v>1.327</v>
      </c>
    </row>
    <row r="323" spans="1:3">
      <c r="A323" s="402">
        <v>41698</v>
      </c>
      <c r="B323" s="401">
        <v>1.131</v>
      </c>
      <c r="C323" s="401">
        <v>1.3320000000000001</v>
      </c>
    </row>
    <row r="324" spans="1:3">
      <c r="A324" s="402">
        <v>41701</v>
      </c>
      <c r="B324" s="401">
        <v>1.1319999999999999</v>
      </c>
      <c r="C324" s="401">
        <v>1.333</v>
      </c>
    </row>
    <row r="325" spans="1:3">
      <c r="A325" s="402">
        <v>41702</v>
      </c>
      <c r="B325" s="401">
        <v>1.121</v>
      </c>
      <c r="C325" s="401">
        <v>1.3220000000000001</v>
      </c>
    </row>
    <row r="326" spans="1:3">
      <c r="A326" s="402">
        <v>41703</v>
      </c>
      <c r="B326" s="401">
        <v>1.121</v>
      </c>
      <c r="C326" s="401">
        <v>1.3220000000000001</v>
      </c>
    </row>
    <row r="327" spans="1:3">
      <c r="A327" s="402">
        <v>41704</v>
      </c>
      <c r="B327" s="401">
        <v>1.119</v>
      </c>
      <c r="C327" s="401">
        <v>1.32</v>
      </c>
    </row>
    <row r="328" spans="1:3">
      <c r="A328" s="402">
        <v>41705</v>
      </c>
      <c r="B328" s="401">
        <v>1.1319999999999999</v>
      </c>
      <c r="C328" s="401">
        <v>1.333</v>
      </c>
    </row>
    <row r="329" spans="1:3">
      <c r="A329" s="402">
        <v>41708</v>
      </c>
      <c r="B329" s="401">
        <v>1.093</v>
      </c>
      <c r="C329" s="401">
        <v>1.294</v>
      </c>
    </row>
    <row r="330" spans="1:3">
      <c r="A330" s="402">
        <v>41709</v>
      </c>
      <c r="B330" s="401">
        <v>1.069</v>
      </c>
      <c r="C330" s="401">
        <v>1.27</v>
      </c>
    </row>
    <row r="331" spans="1:3">
      <c r="A331" s="402">
        <v>41710</v>
      </c>
      <c r="B331" s="401">
        <v>1.056</v>
      </c>
      <c r="C331" s="401">
        <v>1.2569999999999999</v>
      </c>
    </row>
    <row r="332" spans="1:3">
      <c r="A332" s="402">
        <v>41711</v>
      </c>
      <c r="B332" s="401">
        <v>1.077</v>
      </c>
      <c r="C332" s="401">
        <v>1.278</v>
      </c>
    </row>
    <row r="333" spans="1:3">
      <c r="A333" s="402">
        <v>41712</v>
      </c>
      <c r="B333" s="401">
        <v>1.083</v>
      </c>
      <c r="C333" s="401">
        <v>1.284</v>
      </c>
    </row>
    <row r="334" spans="1:3">
      <c r="A334" s="402">
        <v>41715</v>
      </c>
      <c r="B334" s="401">
        <v>1.1120000000000001</v>
      </c>
      <c r="C334" s="401">
        <v>1.3129999999999999</v>
      </c>
    </row>
    <row r="335" spans="1:3">
      <c r="A335" s="402">
        <v>41716</v>
      </c>
      <c r="B335" s="401">
        <v>1.1220000000000001</v>
      </c>
      <c r="C335" s="401">
        <v>1.323</v>
      </c>
    </row>
    <row r="336" spans="1:3">
      <c r="A336" s="402">
        <v>41717</v>
      </c>
      <c r="B336" s="401">
        <v>1.1200000000000001</v>
      </c>
      <c r="C336" s="401">
        <v>1.321</v>
      </c>
    </row>
    <row r="337" spans="1:3">
      <c r="A337" s="402">
        <v>41718</v>
      </c>
      <c r="B337" s="401">
        <v>1.085</v>
      </c>
      <c r="C337" s="401">
        <v>1.286</v>
      </c>
    </row>
    <row r="338" spans="1:3">
      <c r="A338" s="402">
        <v>41719</v>
      </c>
      <c r="B338" s="401">
        <v>1.0900000000000001</v>
      </c>
      <c r="C338" s="401">
        <v>1.2909999999999999</v>
      </c>
    </row>
    <row r="339" spans="1:3">
      <c r="A339" s="402">
        <v>41722</v>
      </c>
      <c r="B339" s="401">
        <v>1.071</v>
      </c>
      <c r="C339" s="401">
        <v>1.272</v>
      </c>
    </row>
    <row r="340" spans="1:3">
      <c r="A340" s="402">
        <v>41723</v>
      </c>
      <c r="B340" s="401">
        <v>1.0669999999999999</v>
      </c>
      <c r="C340" s="401">
        <v>1.268</v>
      </c>
    </row>
    <row r="341" spans="1:3">
      <c r="A341" s="402">
        <v>41724</v>
      </c>
      <c r="B341" s="401">
        <v>1.0720000000000001</v>
      </c>
      <c r="C341" s="401">
        <v>1.2729999999999999</v>
      </c>
    </row>
    <row r="342" spans="1:3">
      <c r="A342" s="402">
        <v>41725</v>
      </c>
      <c r="B342" s="401">
        <v>1.034</v>
      </c>
      <c r="C342" s="401">
        <v>1.2350000000000001</v>
      </c>
    </row>
    <row r="343" spans="1:3">
      <c r="A343" s="402">
        <v>41726</v>
      </c>
      <c r="B343" s="401">
        <v>0.99399999999999999</v>
      </c>
      <c r="C343" s="401">
        <v>1.1950000000000001</v>
      </c>
    </row>
    <row r="344" spans="1:3">
      <c r="A344" s="402">
        <v>41729</v>
      </c>
      <c r="B344" s="401">
        <v>0.99099999999999999</v>
      </c>
      <c r="C344" s="401">
        <v>1.1919999999999999</v>
      </c>
    </row>
    <row r="345" spans="1:3">
      <c r="A345" s="402">
        <v>41730</v>
      </c>
      <c r="B345" s="401">
        <v>0.999</v>
      </c>
      <c r="C345" s="401">
        <v>1.2</v>
      </c>
    </row>
    <row r="346" spans="1:3">
      <c r="A346" s="402">
        <v>41731</v>
      </c>
      <c r="B346" s="401">
        <v>0.97699999999999998</v>
      </c>
      <c r="C346" s="401">
        <v>1.1779999999999999</v>
      </c>
    </row>
    <row r="347" spans="1:3">
      <c r="A347" s="402">
        <v>41732</v>
      </c>
      <c r="B347" s="401">
        <v>0.98099999999999998</v>
      </c>
      <c r="C347" s="401">
        <v>1.1819999999999999</v>
      </c>
    </row>
    <row r="348" spans="1:3">
      <c r="A348" s="402">
        <v>41733</v>
      </c>
      <c r="B348" s="401">
        <v>0.998</v>
      </c>
      <c r="C348" s="401">
        <v>1.1990000000000001</v>
      </c>
    </row>
    <row r="349" spans="1:3">
      <c r="A349" s="402">
        <v>41737</v>
      </c>
      <c r="B349" s="401">
        <v>0.99299999999999999</v>
      </c>
      <c r="C349" s="401">
        <v>1.194</v>
      </c>
    </row>
    <row r="350" spans="1:3">
      <c r="A350" s="402">
        <v>41738</v>
      </c>
      <c r="B350" s="401">
        <v>1.0109999999999999</v>
      </c>
      <c r="C350" s="401">
        <v>1.212</v>
      </c>
    </row>
    <row r="351" spans="1:3">
      <c r="A351" s="402">
        <v>41739</v>
      </c>
      <c r="B351" s="401">
        <v>1.024</v>
      </c>
      <c r="C351" s="401">
        <v>1.2250000000000001</v>
      </c>
    </row>
    <row r="352" spans="1:3">
      <c r="A352" s="402">
        <v>41740</v>
      </c>
      <c r="B352" s="401">
        <v>1.0149999999999999</v>
      </c>
      <c r="C352" s="401">
        <v>1.216</v>
      </c>
    </row>
    <row r="353" spans="1:3">
      <c r="A353" s="402">
        <v>41743</v>
      </c>
      <c r="B353" s="401">
        <v>1.016</v>
      </c>
      <c r="C353" s="401">
        <v>1.2170000000000001</v>
      </c>
    </row>
    <row r="354" spans="1:3">
      <c r="A354" s="402">
        <v>41744</v>
      </c>
      <c r="B354" s="401">
        <v>1.0089999999999999</v>
      </c>
      <c r="C354" s="401">
        <v>1.21</v>
      </c>
    </row>
    <row r="355" spans="1:3">
      <c r="A355" s="402">
        <v>41745</v>
      </c>
      <c r="B355" s="401">
        <v>1.0029999999999999</v>
      </c>
      <c r="C355" s="401">
        <v>1.204</v>
      </c>
    </row>
    <row r="356" spans="1:3">
      <c r="A356" s="402">
        <v>41746</v>
      </c>
      <c r="B356" s="401">
        <v>1.0069999999999999</v>
      </c>
      <c r="C356" s="401">
        <v>1.208</v>
      </c>
    </row>
    <row r="357" spans="1:3">
      <c r="A357" s="402">
        <v>41747</v>
      </c>
      <c r="B357" s="401">
        <v>1.0109999999999999</v>
      </c>
      <c r="C357" s="401">
        <v>1.212</v>
      </c>
    </row>
    <row r="358" spans="1:3">
      <c r="A358" s="402">
        <v>41750</v>
      </c>
      <c r="B358" s="401">
        <v>1.0049999999999999</v>
      </c>
      <c r="C358" s="401">
        <v>1.206</v>
      </c>
    </row>
    <row r="359" spans="1:3">
      <c r="A359" s="402">
        <v>41751</v>
      </c>
      <c r="B359" s="401">
        <v>0.99099999999999999</v>
      </c>
      <c r="C359" s="401">
        <v>1.1919999999999999</v>
      </c>
    </row>
    <row r="360" spans="1:3">
      <c r="A360" s="402">
        <v>41752</v>
      </c>
      <c r="B360" s="401">
        <v>0.98399999999999999</v>
      </c>
      <c r="C360" s="401">
        <v>1.1850000000000001</v>
      </c>
    </row>
    <row r="361" spans="1:3">
      <c r="A361" s="402">
        <v>41753</v>
      </c>
      <c r="B361" s="401">
        <v>0.98199999999999998</v>
      </c>
      <c r="C361" s="401">
        <v>1.1830000000000001</v>
      </c>
    </row>
    <row r="362" spans="1:3">
      <c r="A362" s="402">
        <v>41754</v>
      </c>
      <c r="B362" s="401">
        <v>0.96099999999999997</v>
      </c>
      <c r="C362" s="401">
        <v>1.1619999999999999</v>
      </c>
    </row>
    <row r="363" spans="1:3">
      <c r="A363" s="402">
        <v>41757</v>
      </c>
      <c r="B363" s="401">
        <v>0.93799999999999994</v>
      </c>
      <c r="C363" s="401">
        <v>1.139</v>
      </c>
    </row>
    <row r="364" spans="1:3">
      <c r="A364" s="402">
        <v>41758</v>
      </c>
      <c r="B364" s="401">
        <v>0.94799999999999995</v>
      </c>
      <c r="C364" s="401">
        <v>1.149</v>
      </c>
    </row>
    <row r="365" spans="1:3">
      <c r="A365" s="402">
        <v>41759</v>
      </c>
      <c r="B365" s="401">
        <v>0.96099999999999997</v>
      </c>
      <c r="C365" s="401">
        <v>1.1619999999999999</v>
      </c>
    </row>
    <row r="366" spans="1:3">
      <c r="A366" s="402">
        <v>41764</v>
      </c>
      <c r="B366" s="401">
        <v>0.97399999999999998</v>
      </c>
      <c r="C366" s="401">
        <v>1.175</v>
      </c>
    </row>
    <row r="367" spans="1:3">
      <c r="A367" s="402">
        <v>41765</v>
      </c>
      <c r="B367" s="401">
        <v>0.98499999999999999</v>
      </c>
      <c r="C367" s="401">
        <v>1.1859999999999999</v>
      </c>
    </row>
    <row r="368" spans="1:3">
      <c r="A368" s="402">
        <v>41766</v>
      </c>
      <c r="B368" s="401">
        <v>0.96799999999999997</v>
      </c>
      <c r="C368" s="401">
        <v>1.169</v>
      </c>
    </row>
    <row r="369" spans="1:3">
      <c r="A369" s="402">
        <v>41767</v>
      </c>
      <c r="B369" s="401">
        <v>0.95899999999999996</v>
      </c>
      <c r="C369" s="401">
        <v>1.1599999999999999</v>
      </c>
    </row>
    <row r="370" spans="1:3">
      <c r="A370" s="402">
        <v>41768</v>
      </c>
      <c r="B370" s="401">
        <v>0.94399999999999995</v>
      </c>
      <c r="C370" s="401">
        <v>1.145</v>
      </c>
    </row>
    <row r="371" spans="1:3">
      <c r="A371" s="402">
        <v>41771</v>
      </c>
      <c r="B371" s="401">
        <v>0.95899999999999996</v>
      </c>
      <c r="C371" s="401">
        <v>1.1599999999999999</v>
      </c>
    </row>
    <row r="372" spans="1:3">
      <c r="A372" s="402">
        <v>41772</v>
      </c>
      <c r="B372" s="401">
        <v>0.96799999999999997</v>
      </c>
      <c r="C372" s="401">
        <v>1.169</v>
      </c>
    </row>
    <row r="373" spans="1:3">
      <c r="A373" s="402">
        <v>41773</v>
      </c>
      <c r="B373" s="401">
        <v>0.97</v>
      </c>
      <c r="C373" s="401">
        <v>1.171</v>
      </c>
    </row>
    <row r="374" spans="1:3">
      <c r="A374" s="402">
        <v>41774</v>
      </c>
      <c r="B374" s="401">
        <v>0.95499999999999996</v>
      </c>
      <c r="C374" s="401">
        <v>1.1559999999999999</v>
      </c>
    </row>
    <row r="375" spans="1:3">
      <c r="A375" s="402">
        <v>41775</v>
      </c>
      <c r="B375" s="401">
        <v>0.94099999999999995</v>
      </c>
      <c r="C375" s="401">
        <v>1.1419999999999999</v>
      </c>
    </row>
    <row r="376" spans="1:3">
      <c r="A376" s="402">
        <v>41778</v>
      </c>
      <c r="B376" s="401">
        <v>0.94</v>
      </c>
      <c r="C376" s="401">
        <v>1.141</v>
      </c>
    </row>
    <row r="377" spans="1:3">
      <c r="A377" s="402">
        <v>41779</v>
      </c>
      <c r="B377" s="401">
        <v>0.94899999999999995</v>
      </c>
      <c r="C377" s="401">
        <v>1.1499999999999999</v>
      </c>
    </row>
    <row r="378" spans="1:3">
      <c r="A378" s="402">
        <v>41780</v>
      </c>
      <c r="B378" s="401">
        <v>0.95799999999999996</v>
      </c>
      <c r="C378" s="401">
        <v>1.159</v>
      </c>
    </row>
    <row r="379" spans="1:3">
      <c r="A379" s="402">
        <v>41781</v>
      </c>
      <c r="B379" s="401">
        <v>0.96599999999999997</v>
      </c>
      <c r="C379" s="401">
        <v>1.167</v>
      </c>
    </row>
    <row r="380" spans="1:3">
      <c r="A380" s="402">
        <v>41782</v>
      </c>
      <c r="B380" s="401">
        <v>0.98299999999999998</v>
      </c>
      <c r="C380" s="401">
        <v>1.1839999999999999</v>
      </c>
    </row>
    <row r="381" spans="1:3">
      <c r="A381" s="402">
        <v>41785</v>
      </c>
      <c r="B381" s="401">
        <v>0.998</v>
      </c>
      <c r="C381" s="401">
        <v>1.1990000000000001</v>
      </c>
    </row>
    <row r="382" spans="1:3">
      <c r="A382" s="402">
        <v>41786</v>
      </c>
      <c r="B382" s="401">
        <v>0.98899999999999999</v>
      </c>
      <c r="C382" s="401">
        <v>1.19</v>
      </c>
    </row>
    <row r="383" spans="1:3">
      <c r="A383" s="402">
        <v>41787</v>
      </c>
      <c r="B383" s="401">
        <v>1.012</v>
      </c>
      <c r="C383" s="401">
        <v>1.2130000000000001</v>
      </c>
    </row>
    <row r="384" spans="1:3">
      <c r="A384" s="402">
        <v>41788</v>
      </c>
      <c r="B384" s="401">
        <v>0.99</v>
      </c>
      <c r="C384" s="401">
        <v>1.1910000000000001</v>
      </c>
    </row>
    <row r="385" spans="1:3">
      <c r="A385" s="402">
        <v>41789</v>
      </c>
      <c r="B385" s="401">
        <v>0.997</v>
      </c>
      <c r="C385" s="401">
        <v>1.198</v>
      </c>
    </row>
    <row r="386" spans="1:3">
      <c r="A386" s="402">
        <v>41793</v>
      </c>
      <c r="B386" s="401">
        <v>0.998</v>
      </c>
      <c r="C386" s="401">
        <v>1.1990000000000001</v>
      </c>
    </row>
    <row r="387" spans="1:3">
      <c r="A387" s="402">
        <v>41794</v>
      </c>
      <c r="B387" s="401">
        <v>0.99199999999999999</v>
      </c>
      <c r="C387" s="401">
        <v>1.1930000000000001</v>
      </c>
    </row>
    <row r="388" spans="1:3">
      <c r="A388" s="402">
        <v>41795</v>
      </c>
      <c r="B388" s="401">
        <v>1.014</v>
      </c>
      <c r="C388" s="401">
        <v>1.2150000000000001</v>
      </c>
    </row>
    <row r="389" spans="1:3">
      <c r="A389" s="402">
        <v>41796</v>
      </c>
      <c r="B389" s="401">
        <v>1.0149999999999999</v>
      </c>
      <c r="C389" s="401">
        <v>1.216</v>
      </c>
    </row>
    <row r="390" spans="1:3">
      <c r="A390" s="402">
        <v>41799</v>
      </c>
      <c r="B390" s="401">
        <v>1</v>
      </c>
      <c r="C390" s="401">
        <v>1.2010000000000001</v>
      </c>
    </row>
    <row r="391" spans="1:3">
      <c r="A391" s="402">
        <v>41800</v>
      </c>
      <c r="B391" s="401">
        <v>1.016</v>
      </c>
      <c r="C391" s="401">
        <v>1.2170000000000001</v>
      </c>
    </row>
    <row r="392" spans="1:3">
      <c r="A392" s="402">
        <v>41801</v>
      </c>
      <c r="B392" s="401">
        <v>1.0209999999999999</v>
      </c>
      <c r="C392" s="401">
        <v>1.222</v>
      </c>
    </row>
    <row r="393" spans="1:3">
      <c r="A393" s="402">
        <v>41802</v>
      </c>
      <c r="B393" s="401">
        <v>1.0169999999999999</v>
      </c>
      <c r="C393" s="401">
        <v>1.218</v>
      </c>
    </row>
    <row r="394" spans="1:3">
      <c r="A394" s="402">
        <v>41803</v>
      </c>
      <c r="B394" s="401">
        <v>1.028</v>
      </c>
      <c r="C394" s="401">
        <v>1.2290000000000001</v>
      </c>
    </row>
    <row r="395" spans="1:3">
      <c r="A395" s="402">
        <v>41806</v>
      </c>
      <c r="B395" s="401">
        <v>1.04</v>
      </c>
      <c r="C395" s="401">
        <v>1.2410000000000001</v>
      </c>
    </row>
    <row r="396" spans="1:3">
      <c r="A396" s="402">
        <v>41807</v>
      </c>
      <c r="B396" s="401">
        <v>1.0369999999999999</v>
      </c>
      <c r="C396" s="401">
        <v>1.238</v>
      </c>
    </row>
    <row r="397" spans="1:3">
      <c r="A397" s="402">
        <v>41808</v>
      </c>
      <c r="B397" s="401">
        <v>1.0329999999999999</v>
      </c>
      <c r="C397" s="401">
        <v>1.234</v>
      </c>
    </row>
    <row r="398" spans="1:3">
      <c r="A398" s="402">
        <v>41809</v>
      </c>
      <c r="B398" s="401">
        <v>1.002</v>
      </c>
      <c r="C398" s="401">
        <v>1.2030000000000001</v>
      </c>
    </row>
    <row r="399" spans="1:3">
      <c r="A399" s="402">
        <v>41810</v>
      </c>
      <c r="B399" s="401">
        <v>1.0089999999999999</v>
      </c>
      <c r="C399" s="401">
        <v>1.21</v>
      </c>
    </row>
    <row r="400" spans="1:3">
      <c r="A400" s="402">
        <v>41813</v>
      </c>
      <c r="B400" s="401">
        <v>1.028</v>
      </c>
      <c r="C400" s="401">
        <v>1.2290000000000001</v>
      </c>
    </row>
    <row r="401" spans="1:3">
      <c r="A401" s="402">
        <v>41814</v>
      </c>
      <c r="B401" s="401">
        <v>1.0329999999999999</v>
      </c>
      <c r="C401" s="401">
        <v>1.234</v>
      </c>
    </row>
    <row r="402" spans="1:3">
      <c r="A402" s="402">
        <v>41815</v>
      </c>
      <c r="B402" s="401">
        <v>1.0309999999999999</v>
      </c>
      <c r="C402" s="401">
        <v>1.232</v>
      </c>
    </row>
    <row r="403" spans="1:3">
      <c r="A403" s="402">
        <v>41816</v>
      </c>
      <c r="B403" s="401">
        <v>1.05</v>
      </c>
      <c r="C403" s="401">
        <v>1.2509999999999999</v>
      </c>
    </row>
    <row r="404" spans="1:3">
      <c r="A404" s="402">
        <v>41817</v>
      </c>
      <c r="B404" s="401">
        <v>1.054</v>
      </c>
      <c r="C404" s="401">
        <v>1.2549999999999999</v>
      </c>
    </row>
    <row r="405" spans="1:3">
      <c r="A405" s="402">
        <v>41820</v>
      </c>
      <c r="B405" s="401">
        <v>1.0640000000000001</v>
      </c>
      <c r="C405" s="401">
        <v>1.2649999999999999</v>
      </c>
    </row>
    <row r="406" spans="1:3">
      <c r="A406" s="402">
        <v>41821</v>
      </c>
      <c r="B406" s="401">
        <v>1.0740000000000001</v>
      </c>
      <c r="C406" s="401">
        <v>1.2749999999999999</v>
      </c>
    </row>
    <row r="407" spans="1:3">
      <c r="A407" s="402">
        <v>41822</v>
      </c>
      <c r="B407" s="401">
        <v>1.0740000000000001</v>
      </c>
      <c r="C407" s="401">
        <v>1.2749999999999999</v>
      </c>
    </row>
    <row r="408" spans="1:3">
      <c r="A408" s="402">
        <v>41823</v>
      </c>
      <c r="B408" s="401">
        <v>1.08</v>
      </c>
      <c r="C408" s="401">
        <v>1.2809999999999999</v>
      </c>
    </row>
    <row r="409" spans="1:3">
      <c r="A409" s="402">
        <v>41824</v>
      </c>
      <c r="B409" s="401">
        <v>1.0840000000000001</v>
      </c>
      <c r="C409" s="401">
        <v>1.2849999999999999</v>
      </c>
    </row>
    <row r="410" spans="1:3">
      <c r="A410" s="402">
        <v>41827</v>
      </c>
      <c r="B410" s="401">
        <v>1.0820000000000001</v>
      </c>
      <c r="C410" s="401">
        <v>1.2829999999999999</v>
      </c>
    </row>
    <row r="411" spans="1:3">
      <c r="A411" s="402">
        <v>41828</v>
      </c>
      <c r="B411" s="401">
        <v>1.0920000000000001</v>
      </c>
      <c r="C411" s="401">
        <v>1.2929999999999999</v>
      </c>
    </row>
    <row r="412" spans="1:3">
      <c r="A412" s="402">
        <v>41829</v>
      </c>
      <c r="B412" s="401">
        <v>1.0680000000000001</v>
      </c>
      <c r="C412" s="401">
        <v>1.2689999999999999</v>
      </c>
    </row>
    <row r="413" spans="1:3">
      <c r="A413" s="402">
        <v>41830</v>
      </c>
      <c r="B413" s="401">
        <v>1.06</v>
      </c>
      <c r="C413" s="401">
        <v>1.2609999999999999</v>
      </c>
    </row>
    <row r="414" spans="1:3">
      <c r="A414" s="402">
        <v>41831</v>
      </c>
      <c r="B414" s="401">
        <v>1.0589999999999999</v>
      </c>
      <c r="C414" s="401">
        <v>1.26</v>
      </c>
    </row>
    <row r="415" spans="1:3">
      <c r="A415" s="402">
        <v>41834</v>
      </c>
      <c r="B415" s="401">
        <v>1.069</v>
      </c>
      <c r="C415" s="401">
        <v>1.27</v>
      </c>
    </row>
    <row r="416" spans="1:3">
      <c r="A416" s="402">
        <v>41835</v>
      </c>
      <c r="B416" s="401">
        <v>1.056</v>
      </c>
      <c r="C416" s="401">
        <v>1.2569999999999999</v>
      </c>
    </row>
    <row r="417" spans="1:3">
      <c r="A417" s="402">
        <v>41836</v>
      </c>
      <c r="B417" s="401">
        <v>1.036</v>
      </c>
      <c r="C417" s="401">
        <v>1.2370000000000001</v>
      </c>
    </row>
    <row r="418" spans="1:3">
      <c r="A418" s="402">
        <v>41837</v>
      </c>
      <c r="B418" s="401">
        <v>1.022</v>
      </c>
      <c r="C418" s="401">
        <v>1.2230000000000001</v>
      </c>
    </row>
    <row r="419" spans="1:3">
      <c r="A419" s="402">
        <v>41838</v>
      </c>
      <c r="B419" s="401">
        <v>1.024</v>
      </c>
      <c r="C419" s="401">
        <v>1.2250000000000001</v>
      </c>
    </row>
    <row r="420" spans="1:3">
      <c r="A420" s="402">
        <v>41841</v>
      </c>
      <c r="B420" s="401">
        <v>1.0209999999999999</v>
      </c>
      <c r="C420" s="401">
        <v>1.222</v>
      </c>
    </row>
    <row r="421" spans="1:3">
      <c r="A421" s="402">
        <v>41842</v>
      </c>
      <c r="B421" s="401">
        <v>1.044</v>
      </c>
      <c r="C421" s="401">
        <v>1.2450000000000001</v>
      </c>
    </row>
    <row r="422" spans="1:3">
      <c r="A422" s="402">
        <v>41843</v>
      </c>
      <c r="B422" s="401">
        <v>1.018</v>
      </c>
      <c r="C422" s="401">
        <v>1.2190000000000001</v>
      </c>
    </row>
    <row r="423" spans="1:3">
      <c r="A423" s="402">
        <v>41844</v>
      </c>
      <c r="B423" s="401">
        <v>0.996</v>
      </c>
      <c r="C423" s="401">
        <v>1.1970000000000001</v>
      </c>
    </row>
    <row r="424" spans="1:3">
      <c r="A424" s="402">
        <v>41845</v>
      </c>
      <c r="B424" s="401">
        <v>1.002</v>
      </c>
      <c r="C424" s="401">
        <v>1.2030000000000001</v>
      </c>
    </row>
    <row r="425" spans="1:3">
      <c r="A425" s="402">
        <v>41848</v>
      </c>
      <c r="B425" s="401">
        <v>1.02</v>
      </c>
      <c r="C425" s="401">
        <v>1.2210000000000001</v>
      </c>
    </row>
    <row r="426" spans="1:3">
      <c r="A426" s="402">
        <v>41849</v>
      </c>
      <c r="B426" s="401">
        <v>1.036</v>
      </c>
      <c r="C426" s="401">
        <v>1.2370000000000001</v>
      </c>
    </row>
    <row r="427" spans="1:3">
      <c r="A427" s="402">
        <v>41850</v>
      </c>
      <c r="B427" s="401">
        <v>1.044</v>
      </c>
      <c r="C427" s="401">
        <v>1.2450000000000001</v>
      </c>
    </row>
    <row r="428" spans="1:3">
      <c r="A428" s="402">
        <v>41851</v>
      </c>
      <c r="B428" s="401">
        <v>1.0409999999999999</v>
      </c>
      <c r="C428" s="401">
        <v>1.242</v>
      </c>
    </row>
    <row r="429" spans="1:3">
      <c r="A429" s="402">
        <v>41852</v>
      </c>
      <c r="B429" s="401">
        <v>1.028</v>
      </c>
      <c r="C429" s="401">
        <v>1.2290000000000001</v>
      </c>
    </row>
    <row r="430" spans="1:3">
      <c r="A430" s="402">
        <v>41855</v>
      </c>
      <c r="B430" s="401">
        <v>1.0309999999999999</v>
      </c>
      <c r="C430" s="401">
        <v>1.232</v>
      </c>
    </row>
    <row r="431" spans="1:3">
      <c r="A431" s="402">
        <v>41856</v>
      </c>
      <c r="B431" s="401">
        <v>1.048</v>
      </c>
      <c r="C431" s="401">
        <v>1.2490000000000001</v>
      </c>
    </row>
    <row r="432" spans="1:3">
      <c r="A432" s="402">
        <v>41857</v>
      </c>
      <c r="B432" s="401">
        <v>1.0509999999999999</v>
      </c>
      <c r="C432" s="401">
        <v>1.252</v>
      </c>
    </row>
    <row r="433" spans="1:3">
      <c r="A433" s="402">
        <v>41858</v>
      </c>
      <c r="B433" s="401">
        <v>1.05</v>
      </c>
      <c r="C433" s="401">
        <v>1.2509999999999999</v>
      </c>
    </row>
    <row r="434" spans="1:3">
      <c r="A434" s="402">
        <v>41859</v>
      </c>
      <c r="B434" s="401">
        <v>1.069</v>
      </c>
      <c r="C434" s="401">
        <v>1.27</v>
      </c>
    </row>
    <row r="435" spans="1:3">
      <c r="A435" s="402">
        <v>41862</v>
      </c>
      <c r="B435" s="401">
        <v>1.085</v>
      </c>
      <c r="C435" s="401">
        <v>1.286</v>
      </c>
    </row>
    <row r="436" spans="1:3">
      <c r="A436" s="402">
        <v>41863</v>
      </c>
      <c r="B436" s="401">
        <v>1.093</v>
      </c>
      <c r="C436" s="401">
        <v>1.294</v>
      </c>
    </row>
    <row r="437" spans="1:3">
      <c r="A437" s="402">
        <v>41864</v>
      </c>
      <c r="B437" s="401">
        <v>1.093</v>
      </c>
      <c r="C437" s="401">
        <v>1.294</v>
      </c>
    </row>
    <row r="438" spans="1:3">
      <c r="A438" s="402">
        <v>41865</v>
      </c>
      <c r="B438" s="401">
        <v>1.091</v>
      </c>
      <c r="C438" s="401">
        <v>1.292</v>
      </c>
    </row>
    <row r="439" spans="1:3">
      <c r="A439" s="402">
        <v>41866</v>
      </c>
      <c r="B439" s="401">
        <v>1.0940000000000001</v>
      </c>
      <c r="C439" s="401">
        <v>1.2949999999999999</v>
      </c>
    </row>
    <row r="440" spans="1:3">
      <c r="A440" s="402">
        <v>41869</v>
      </c>
      <c r="B440" s="401">
        <v>1.1060000000000001</v>
      </c>
      <c r="C440" s="401">
        <v>1.3069999999999999</v>
      </c>
    </row>
    <row r="441" spans="1:3">
      <c r="A441" s="402">
        <v>41870</v>
      </c>
      <c r="B441" s="401">
        <v>1.1140000000000001</v>
      </c>
      <c r="C441" s="401">
        <v>1.3149999999999999</v>
      </c>
    </row>
    <row r="442" spans="1:3">
      <c r="A442" s="402">
        <v>41871</v>
      </c>
      <c r="B442" s="401">
        <v>1.109</v>
      </c>
      <c r="C442" s="401">
        <v>1.31</v>
      </c>
    </row>
    <row r="443" spans="1:3">
      <c r="A443" s="402">
        <v>41872</v>
      </c>
      <c r="B443" s="401">
        <v>1.113</v>
      </c>
      <c r="C443" s="401">
        <v>1.3140000000000001</v>
      </c>
    </row>
    <row r="444" spans="1:3">
      <c r="A444" s="402">
        <v>41873</v>
      </c>
      <c r="B444" s="401">
        <v>1.131</v>
      </c>
      <c r="C444" s="401">
        <v>1.3320000000000001</v>
      </c>
    </row>
    <row r="445" spans="1:3">
      <c r="A445" s="402">
        <v>41876</v>
      </c>
      <c r="B445" s="401">
        <v>1.123</v>
      </c>
      <c r="C445" s="401">
        <v>1.3240000000000001</v>
      </c>
    </row>
    <row r="446" spans="1:3">
      <c r="A446" s="402">
        <v>41877</v>
      </c>
      <c r="B446" s="401">
        <v>1.1060000000000001</v>
      </c>
      <c r="C446" s="401">
        <v>1.3069999999999999</v>
      </c>
    </row>
    <row r="447" spans="1:3">
      <c r="A447" s="402">
        <v>41878</v>
      </c>
      <c r="B447" s="401">
        <v>1.1100000000000001</v>
      </c>
      <c r="C447" s="401">
        <v>1.3109999999999999</v>
      </c>
    </row>
    <row r="448" spans="1:3">
      <c r="A448" s="402">
        <v>41879</v>
      </c>
      <c r="B448" s="401">
        <v>1.0980000000000001</v>
      </c>
      <c r="C448" s="401">
        <v>1.2989999999999999</v>
      </c>
    </row>
    <row r="449" spans="1:3">
      <c r="A449" s="402">
        <v>41880</v>
      </c>
      <c r="B449" s="401">
        <v>1.1100000000000001</v>
      </c>
      <c r="C449" s="401">
        <v>1.3109999999999999</v>
      </c>
    </row>
    <row r="450" spans="1:3">
      <c r="A450" s="402">
        <v>41883</v>
      </c>
      <c r="B450" s="401">
        <v>1.1339999999999999</v>
      </c>
      <c r="C450" s="401">
        <v>1.335</v>
      </c>
    </row>
    <row r="451" spans="1:3">
      <c r="A451" s="402">
        <v>41884</v>
      </c>
      <c r="B451" s="401">
        <v>1.1439999999999999</v>
      </c>
      <c r="C451" s="401">
        <v>1.345</v>
      </c>
    </row>
    <row r="452" spans="1:3">
      <c r="A452" s="402">
        <v>41885</v>
      </c>
      <c r="B452" s="401">
        <v>1.147</v>
      </c>
      <c r="C452" s="401">
        <v>1.3480000000000001</v>
      </c>
    </row>
    <row r="453" spans="1:3">
      <c r="A453" s="402">
        <v>41886</v>
      </c>
      <c r="B453" s="401">
        <v>1.151</v>
      </c>
      <c r="C453" s="401">
        <v>1.3520000000000001</v>
      </c>
    </row>
    <row r="454" spans="1:3">
      <c r="A454" s="402">
        <v>41887</v>
      </c>
      <c r="B454" s="401">
        <v>1.153</v>
      </c>
      <c r="C454" s="401">
        <v>1.3540000000000001</v>
      </c>
    </row>
    <row r="455" spans="1:3">
      <c r="A455" s="402">
        <v>41891</v>
      </c>
      <c r="B455" s="401">
        <v>1.1539999999999999</v>
      </c>
      <c r="C455" s="401">
        <v>1.355</v>
      </c>
    </row>
    <row r="456" spans="1:3">
      <c r="A456" s="402">
        <v>41892</v>
      </c>
      <c r="B456" s="401">
        <v>1.155</v>
      </c>
      <c r="C456" s="401">
        <v>1.3560000000000001</v>
      </c>
    </row>
    <row r="457" spans="1:3">
      <c r="A457" s="402">
        <v>41893</v>
      </c>
      <c r="B457" s="401">
        <v>1.1539999999999999</v>
      </c>
      <c r="C457" s="401">
        <v>1.355</v>
      </c>
    </row>
    <row r="458" spans="1:3">
      <c r="A458" s="402">
        <v>41894</v>
      </c>
      <c r="B458" s="401">
        <v>1.1679999999999999</v>
      </c>
      <c r="C458" s="401">
        <v>1.369</v>
      </c>
    </row>
    <row r="459" spans="1:3">
      <c r="A459" s="402">
        <v>41897</v>
      </c>
      <c r="B459" s="401">
        <v>1.17</v>
      </c>
      <c r="C459" s="401">
        <v>1.371</v>
      </c>
    </row>
    <row r="460" spans="1:3">
      <c r="A460" s="402">
        <v>41898</v>
      </c>
      <c r="B460" s="401">
        <v>1.1259999999999999</v>
      </c>
      <c r="C460" s="401">
        <v>1.327</v>
      </c>
    </row>
    <row r="461" spans="1:3">
      <c r="A461" s="402">
        <v>41899</v>
      </c>
      <c r="B461" s="401">
        <v>1.127</v>
      </c>
      <c r="C461" s="401">
        <v>1.3280000000000001</v>
      </c>
    </row>
    <row r="462" spans="1:3">
      <c r="A462" s="402">
        <v>41900</v>
      </c>
      <c r="B462" s="401">
        <v>1.1359999999999999</v>
      </c>
      <c r="C462" s="401">
        <v>1.337</v>
      </c>
    </row>
    <row r="463" spans="1:3">
      <c r="A463" s="402">
        <v>41901</v>
      </c>
      <c r="B463" s="401">
        <v>1.153</v>
      </c>
      <c r="C463" s="401">
        <v>1.3540000000000001</v>
      </c>
    </row>
    <row r="464" spans="1:3">
      <c r="A464" s="402">
        <v>41904</v>
      </c>
      <c r="B464" s="401">
        <v>1.1519999999999999</v>
      </c>
      <c r="C464" s="401">
        <v>1.353</v>
      </c>
    </row>
    <row r="465" spans="1:3">
      <c r="A465" s="402">
        <v>41905</v>
      </c>
      <c r="B465" s="401">
        <v>1.161</v>
      </c>
      <c r="C465" s="401">
        <v>1.3620000000000001</v>
      </c>
    </row>
    <row r="466" spans="1:3">
      <c r="A466" s="402">
        <v>41906</v>
      </c>
      <c r="B466" s="401">
        <v>1.1679999999999999</v>
      </c>
      <c r="C466" s="401">
        <v>1.369</v>
      </c>
    </row>
    <row r="467" spans="1:3">
      <c r="A467" s="402">
        <v>41907</v>
      </c>
      <c r="B467" s="401">
        <v>1.1659999999999999</v>
      </c>
      <c r="C467" s="401">
        <v>1.367</v>
      </c>
    </row>
    <row r="468" spans="1:3">
      <c r="A468" s="402">
        <v>41908</v>
      </c>
      <c r="B468" s="401">
        <v>1.165</v>
      </c>
      <c r="C468" s="401">
        <v>1.3660000000000001</v>
      </c>
    </row>
    <row r="469" spans="1:3">
      <c r="A469" s="402">
        <v>41911</v>
      </c>
      <c r="B469" s="401">
        <v>1.171</v>
      </c>
      <c r="C469" s="401">
        <v>1.3720000000000001</v>
      </c>
    </row>
    <row r="470" spans="1:3">
      <c r="A470" s="402">
        <v>41912</v>
      </c>
      <c r="B470" s="401">
        <v>1.179</v>
      </c>
      <c r="C470" s="401">
        <v>1.38</v>
      </c>
    </row>
    <row r="471" spans="1:3">
      <c r="A471" s="402">
        <v>41920</v>
      </c>
      <c r="B471" s="401">
        <v>1.2</v>
      </c>
      <c r="C471" s="401">
        <v>1.401</v>
      </c>
    </row>
    <row r="472" spans="1:3">
      <c r="A472" s="402">
        <v>41921</v>
      </c>
      <c r="B472" s="401">
        <v>1.2010000000000001</v>
      </c>
      <c r="C472" s="401">
        <v>1.4019999999999999</v>
      </c>
    </row>
    <row r="473" spans="1:3">
      <c r="A473" s="402">
        <v>41922</v>
      </c>
      <c r="B473" s="401">
        <v>1.1859999999999999</v>
      </c>
      <c r="C473" s="401">
        <v>1.387</v>
      </c>
    </row>
    <row r="474" spans="1:3">
      <c r="A474" s="402">
        <v>41925</v>
      </c>
      <c r="B474" s="401">
        <v>1.179</v>
      </c>
      <c r="C474" s="401">
        <v>1.38</v>
      </c>
    </row>
    <row r="475" spans="1:3">
      <c r="A475" s="402">
        <v>41926</v>
      </c>
      <c r="B475" s="401">
        <v>1.179</v>
      </c>
      <c r="C475" s="401">
        <v>1.38</v>
      </c>
    </row>
    <row r="476" spans="1:3">
      <c r="A476" s="402">
        <v>41927</v>
      </c>
      <c r="B476" s="401">
        <v>1.1859999999999999</v>
      </c>
      <c r="C476" s="401">
        <v>1.387</v>
      </c>
    </row>
    <row r="477" spans="1:3">
      <c r="A477" s="402">
        <v>41928</v>
      </c>
      <c r="B477" s="401">
        <v>1.173</v>
      </c>
      <c r="C477" s="401">
        <v>1.3740000000000001</v>
      </c>
    </row>
    <row r="478" spans="1:3">
      <c r="A478" s="402">
        <v>41929</v>
      </c>
      <c r="B478" s="401">
        <v>1.1659999999999999</v>
      </c>
      <c r="C478" s="401">
        <v>1.367</v>
      </c>
    </row>
    <row r="479" spans="1:3">
      <c r="A479" s="402">
        <v>41932</v>
      </c>
      <c r="B479" s="401">
        <v>1.1910000000000001</v>
      </c>
      <c r="C479" s="401">
        <v>1.3919999999999999</v>
      </c>
    </row>
    <row r="480" spans="1:3">
      <c r="A480" s="402">
        <v>41933</v>
      </c>
      <c r="B480" s="401">
        <v>1.179</v>
      </c>
      <c r="C480" s="401">
        <v>1.38</v>
      </c>
    </row>
    <row r="481" spans="1:3">
      <c r="A481" s="402">
        <v>41934</v>
      </c>
      <c r="B481" s="401">
        <v>1.17</v>
      </c>
      <c r="C481" s="401">
        <v>1.371</v>
      </c>
    </row>
    <row r="482" spans="1:3">
      <c r="A482" s="402">
        <v>41935</v>
      </c>
      <c r="B482" s="401">
        <v>1.1559999999999999</v>
      </c>
      <c r="C482" s="401">
        <v>1.357</v>
      </c>
    </row>
    <row r="483" spans="1:3">
      <c r="A483" s="402">
        <v>41936</v>
      </c>
      <c r="B483" s="401">
        <v>1.1579999999999999</v>
      </c>
      <c r="C483" s="401">
        <v>1.359</v>
      </c>
    </row>
    <row r="484" spans="1:3">
      <c r="A484" s="402">
        <v>41939</v>
      </c>
      <c r="B484" s="401">
        <v>1.1719999999999999</v>
      </c>
      <c r="C484" s="401">
        <v>1.373</v>
      </c>
    </row>
    <row r="485" spans="1:3">
      <c r="A485" s="402">
        <v>41940</v>
      </c>
      <c r="B485" s="401">
        <v>1.196</v>
      </c>
      <c r="C485" s="401">
        <v>1.397</v>
      </c>
    </row>
    <row r="486" spans="1:3">
      <c r="A486" s="402">
        <v>41941</v>
      </c>
      <c r="B486" s="401">
        <v>1.214</v>
      </c>
      <c r="C486" s="401">
        <v>1.415</v>
      </c>
    </row>
    <row r="487" spans="1:3">
      <c r="A487" s="402">
        <v>41942</v>
      </c>
      <c r="B487" s="401">
        <v>1.206</v>
      </c>
      <c r="C487" s="401">
        <v>1.407</v>
      </c>
    </row>
    <row r="488" spans="1:3">
      <c r="A488" s="402">
        <v>41943</v>
      </c>
      <c r="B488" s="401">
        <v>1.196</v>
      </c>
      <c r="C488" s="401">
        <v>1.397</v>
      </c>
    </row>
    <row r="489" spans="1:3">
      <c r="A489" s="402">
        <v>41946</v>
      </c>
      <c r="B489" s="401">
        <v>1.212</v>
      </c>
      <c r="C489" s="401">
        <v>1.413</v>
      </c>
    </row>
    <row r="490" spans="1:3">
      <c r="A490" s="402">
        <v>41947</v>
      </c>
      <c r="B490" s="401">
        <v>1.1919999999999999</v>
      </c>
      <c r="C490" s="401">
        <v>1.393</v>
      </c>
    </row>
    <row r="491" spans="1:3">
      <c r="A491" s="402">
        <v>41948</v>
      </c>
      <c r="B491" s="401">
        <v>1.1919999999999999</v>
      </c>
      <c r="C491" s="401">
        <v>1.393</v>
      </c>
    </row>
    <row r="492" spans="1:3">
      <c r="A492" s="402">
        <v>41949</v>
      </c>
      <c r="B492" s="401">
        <v>1.2050000000000001</v>
      </c>
      <c r="C492" s="401">
        <v>1.4059999999999999</v>
      </c>
    </row>
    <row r="493" spans="1:3">
      <c r="A493" s="402">
        <v>41950</v>
      </c>
      <c r="B493" s="401">
        <v>1.1930000000000001</v>
      </c>
      <c r="C493" s="401">
        <v>1.3939999999999999</v>
      </c>
    </row>
    <row r="494" spans="1:3">
      <c r="A494" s="402">
        <v>41953</v>
      </c>
      <c r="B494" s="401">
        <v>1.1870000000000001</v>
      </c>
      <c r="C494" s="401">
        <v>1.3879999999999999</v>
      </c>
    </row>
    <row r="495" spans="1:3">
      <c r="A495" s="402">
        <v>41954</v>
      </c>
      <c r="B495" s="401">
        <v>1.1519999999999999</v>
      </c>
      <c r="C495" s="401">
        <v>1.353</v>
      </c>
    </row>
    <row r="496" spans="1:3">
      <c r="A496" s="402">
        <v>41955</v>
      </c>
      <c r="B496" s="401">
        <v>1.169</v>
      </c>
      <c r="C496" s="401">
        <v>1.37</v>
      </c>
    </row>
    <row r="497" spans="1:3">
      <c r="A497" s="402">
        <v>41956</v>
      </c>
      <c r="B497" s="401">
        <v>1.1419999999999999</v>
      </c>
      <c r="C497" s="401">
        <v>1.343</v>
      </c>
    </row>
    <row r="498" spans="1:3">
      <c r="A498" s="402">
        <v>41957</v>
      </c>
      <c r="B498" s="401">
        <v>1.1339999999999999</v>
      </c>
      <c r="C498" s="401">
        <v>1.335</v>
      </c>
    </row>
    <row r="499" spans="1:3">
      <c r="A499" s="402">
        <v>41960</v>
      </c>
      <c r="B499" s="401">
        <v>1.157</v>
      </c>
      <c r="C499" s="401">
        <v>1.3580000000000001</v>
      </c>
    </row>
    <row r="500" spans="1:3">
      <c r="A500" s="402">
        <v>41961</v>
      </c>
      <c r="B500" s="401">
        <v>1.167</v>
      </c>
      <c r="C500" s="401">
        <v>1.3680000000000001</v>
      </c>
    </row>
    <row r="501" spans="1:3">
      <c r="A501" s="402">
        <v>41962</v>
      </c>
      <c r="B501" s="401">
        <v>1.1839999999999999</v>
      </c>
      <c r="C501" s="401">
        <v>1.385</v>
      </c>
    </row>
    <row r="502" spans="1:3">
      <c r="A502" s="402">
        <v>41963</v>
      </c>
      <c r="B502" s="401">
        <v>1.179</v>
      </c>
      <c r="C502" s="401">
        <v>1.38</v>
      </c>
    </row>
    <row r="503" spans="1:3">
      <c r="A503" s="402">
        <v>41964</v>
      </c>
      <c r="B503" s="401">
        <v>1.1879999999999999</v>
      </c>
      <c r="C503" s="401">
        <v>1.389</v>
      </c>
    </row>
    <row r="504" spans="1:3">
      <c r="A504" s="402">
        <v>41967</v>
      </c>
      <c r="B504" s="401">
        <v>1.202</v>
      </c>
      <c r="C504" s="401">
        <v>1.403</v>
      </c>
    </row>
    <row r="505" spans="1:3">
      <c r="A505" s="402">
        <v>41968</v>
      </c>
      <c r="B505" s="401">
        <v>1.236</v>
      </c>
      <c r="C505" s="401">
        <v>1.4370000000000001</v>
      </c>
    </row>
    <row r="506" spans="1:3">
      <c r="A506" s="402">
        <v>41969</v>
      </c>
      <c r="B506" s="401">
        <v>1.2589999999999999</v>
      </c>
      <c r="C506" s="401">
        <v>1.46</v>
      </c>
    </row>
    <row r="507" spans="1:3">
      <c r="A507" s="402">
        <v>41970</v>
      </c>
      <c r="B507" s="401">
        <v>1.274</v>
      </c>
      <c r="C507" s="401">
        <v>1.4750000000000001</v>
      </c>
    </row>
    <row r="508" spans="1:3">
      <c r="A508" s="402">
        <v>41971</v>
      </c>
      <c r="B508" s="401">
        <v>1.296</v>
      </c>
      <c r="C508" s="401">
        <v>1.4970000000000001</v>
      </c>
    </row>
    <row r="509" spans="1:3">
      <c r="A509" s="402">
        <v>41974</v>
      </c>
      <c r="B509" s="401">
        <v>1.296</v>
      </c>
      <c r="C509" s="401">
        <v>1.4970000000000001</v>
      </c>
    </row>
    <row r="510" spans="1:3">
      <c r="A510" s="402">
        <v>41975</v>
      </c>
      <c r="B510" s="401">
        <v>1.3149999999999999</v>
      </c>
      <c r="C510" s="401">
        <v>1.516</v>
      </c>
    </row>
    <row r="511" spans="1:3">
      <c r="A511" s="402">
        <v>41976</v>
      </c>
      <c r="B511" s="401">
        <v>1.339</v>
      </c>
      <c r="C511" s="401">
        <v>1.54</v>
      </c>
    </row>
    <row r="512" spans="1:3">
      <c r="A512" s="402">
        <v>41977</v>
      </c>
      <c r="B512" s="401">
        <v>1.371</v>
      </c>
      <c r="C512" s="401">
        <v>1.5720000000000001</v>
      </c>
    </row>
    <row r="513" spans="1:3">
      <c r="A513" s="402">
        <v>41978</v>
      </c>
      <c r="B513" s="401">
        <v>1.3240000000000001</v>
      </c>
      <c r="C513" s="401">
        <v>1.5249999999999999</v>
      </c>
    </row>
    <row r="514" spans="1:3">
      <c r="A514" s="402">
        <v>41981</v>
      </c>
      <c r="B514" s="401">
        <v>1.2789999999999999</v>
      </c>
      <c r="C514" s="401">
        <v>1.48</v>
      </c>
    </row>
    <row r="515" spans="1:3">
      <c r="A515" s="402">
        <v>41982</v>
      </c>
      <c r="B515" s="401">
        <v>1.2010000000000001</v>
      </c>
      <c r="C515" s="401">
        <v>1.4019999999999999</v>
      </c>
    </row>
    <row r="516" spans="1:3">
      <c r="A516" s="402">
        <v>41983</v>
      </c>
      <c r="B516" s="401">
        <v>1.23</v>
      </c>
      <c r="C516" s="401">
        <v>1.431</v>
      </c>
    </row>
    <row r="517" spans="1:3">
      <c r="A517" s="402">
        <v>41984</v>
      </c>
      <c r="B517" s="401">
        <v>1.2390000000000001</v>
      </c>
      <c r="C517" s="401">
        <v>1.44</v>
      </c>
    </row>
    <row r="518" spans="1:3">
      <c r="A518" s="402">
        <v>41985</v>
      </c>
      <c r="B518" s="401">
        <v>1.2769999999999999</v>
      </c>
      <c r="C518" s="401">
        <v>1.478</v>
      </c>
    </row>
    <row r="519" spans="1:3">
      <c r="A519" s="402">
        <v>41988</v>
      </c>
      <c r="B519" s="401">
        <v>1.351</v>
      </c>
      <c r="C519" s="401">
        <v>1.552</v>
      </c>
    </row>
    <row r="520" spans="1:3">
      <c r="A520" s="402">
        <v>41989</v>
      </c>
      <c r="B520" s="401">
        <v>1.351</v>
      </c>
      <c r="C520" s="401">
        <v>1.552</v>
      </c>
    </row>
    <row r="521" spans="1:3">
      <c r="A521" s="402">
        <v>41990</v>
      </c>
      <c r="B521" s="401">
        <v>1.35</v>
      </c>
      <c r="C521" s="401">
        <v>1.5509999999999999</v>
      </c>
    </row>
    <row r="522" spans="1:3">
      <c r="A522" s="402">
        <v>41991</v>
      </c>
      <c r="B522" s="401">
        <v>1.357</v>
      </c>
      <c r="C522" s="401">
        <v>1.5580000000000001</v>
      </c>
    </row>
    <row r="523" spans="1:3">
      <c r="A523" s="402">
        <v>41992</v>
      </c>
      <c r="B523" s="401">
        <v>1.337</v>
      </c>
      <c r="C523" s="401">
        <v>1.538</v>
      </c>
    </row>
    <row r="524" spans="1:3">
      <c r="A524" s="402">
        <v>41995</v>
      </c>
      <c r="B524" s="401">
        <v>1.2470000000000001</v>
      </c>
      <c r="C524" s="401">
        <v>1.448</v>
      </c>
    </row>
    <row r="525" spans="1:3">
      <c r="A525" s="402">
        <v>41996</v>
      </c>
      <c r="B525" s="401">
        <v>1.2070000000000001</v>
      </c>
      <c r="C525" s="401">
        <v>1.4079999999999999</v>
      </c>
    </row>
    <row r="526" spans="1:3">
      <c r="A526" s="402">
        <v>41997</v>
      </c>
      <c r="B526" s="401">
        <v>1.2290000000000001</v>
      </c>
      <c r="C526" s="401">
        <v>1.43</v>
      </c>
    </row>
    <row r="527" spans="1:3">
      <c r="A527" s="402">
        <v>41998</v>
      </c>
      <c r="B527" s="401">
        <v>1.254</v>
      </c>
      <c r="C527" s="401">
        <v>1.4550000000000001</v>
      </c>
    </row>
    <row r="528" spans="1:3">
      <c r="A528" s="402">
        <v>41999</v>
      </c>
      <c r="B528" s="401">
        <v>1.254</v>
      </c>
      <c r="C528" s="401">
        <v>1.4550000000000001</v>
      </c>
    </row>
    <row r="529" spans="1:3">
      <c r="A529" s="402">
        <v>42002</v>
      </c>
      <c r="B529" s="401">
        <v>1.2</v>
      </c>
      <c r="C529" s="401">
        <v>1.401</v>
      </c>
    </row>
    <row r="530" spans="1:3">
      <c r="A530" s="402">
        <v>42003</v>
      </c>
      <c r="B530" s="401">
        <v>1.1619999999999999</v>
      </c>
      <c r="C530" s="401">
        <v>1.363</v>
      </c>
    </row>
    <row r="531" spans="1:3">
      <c r="A531" s="402">
        <v>42004</v>
      </c>
      <c r="B531" s="401">
        <v>1.1679999999999999</v>
      </c>
      <c r="C531" s="401">
        <v>1.369</v>
      </c>
    </row>
    <row r="532" spans="1:3">
      <c r="A532" s="402">
        <v>42009</v>
      </c>
      <c r="B532" s="401">
        <v>1.1519999999999999</v>
      </c>
      <c r="C532" s="401">
        <v>1.353</v>
      </c>
    </row>
    <row r="533" spans="1:3">
      <c r="A533" s="402">
        <v>42010</v>
      </c>
      <c r="B533" s="401">
        <v>1.2030000000000001</v>
      </c>
      <c r="C533" s="401">
        <v>1.4039999999999999</v>
      </c>
    </row>
    <row r="534" spans="1:3">
      <c r="A534" s="402">
        <v>42011</v>
      </c>
      <c r="B534" s="401">
        <v>1.214</v>
      </c>
      <c r="C534" s="401">
        <v>1.415</v>
      </c>
    </row>
    <row r="535" spans="1:3">
      <c r="A535" s="402">
        <v>42012</v>
      </c>
      <c r="B535" s="401">
        <v>1.2210000000000001</v>
      </c>
      <c r="C535" s="401">
        <v>1.4219999999999999</v>
      </c>
    </row>
    <row r="536" spans="1:3">
      <c r="A536" s="402">
        <v>42013</v>
      </c>
      <c r="B536" s="401">
        <v>1.2210000000000001</v>
      </c>
      <c r="C536" s="401">
        <v>1.4219999999999999</v>
      </c>
    </row>
    <row r="537" spans="1:3">
      <c r="A537" s="402">
        <v>42016</v>
      </c>
      <c r="B537" s="401">
        <v>1.2430000000000001</v>
      </c>
      <c r="C537" s="401">
        <v>1.444</v>
      </c>
    </row>
    <row r="538" spans="1:3">
      <c r="A538" s="402">
        <v>42017</v>
      </c>
      <c r="B538" s="401">
        <v>1.2749999999999999</v>
      </c>
      <c r="C538" s="401">
        <v>1.476</v>
      </c>
    </row>
    <row r="539" spans="1:3">
      <c r="A539" s="402">
        <v>42018</v>
      </c>
      <c r="B539" s="401">
        <v>1.278</v>
      </c>
      <c r="C539" s="401">
        <v>1.4790000000000001</v>
      </c>
    </row>
    <row r="540" spans="1:3">
      <c r="A540" s="402">
        <v>42019</v>
      </c>
      <c r="B540" s="401">
        <v>1.274</v>
      </c>
      <c r="C540" s="401">
        <v>1.4750000000000001</v>
      </c>
    </row>
    <row r="541" spans="1:3">
      <c r="A541" s="402">
        <v>42020</v>
      </c>
      <c r="B541" s="401">
        <v>1.3320000000000001</v>
      </c>
      <c r="C541" s="401">
        <v>1.5329999999999999</v>
      </c>
    </row>
    <row r="542" spans="1:3">
      <c r="A542" s="402">
        <v>42023</v>
      </c>
      <c r="B542" s="401">
        <v>1.323</v>
      </c>
      <c r="C542" s="401">
        <v>1.524</v>
      </c>
    </row>
    <row r="543" spans="1:3">
      <c r="A543" s="402">
        <v>42024</v>
      </c>
      <c r="B543" s="401">
        <v>1.407</v>
      </c>
      <c r="C543" s="401">
        <v>1.6080000000000001</v>
      </c>
    </row>
    <row r="544" spans="1:3">
      <c r="A544" s="402">
        <v>42025</v>
      </c>
      <c r="B544" s="401">
        <v>1.4259999999999999</v>
      </c>
      <c r="C544" s="401">
        <v>1.627</v>
      </c>
    </row>
    <row r="545" spans="1:3">
      <c r="A545" s="402">
        <v>42026</v>
      </c>
      <c r="B545" s="401">
        <v>1.427</v>
      </c>
      <c r="C545" s="401">
        <v>1.6279999999999999</v>
      </c>
    </row>
    <row r="546" spans="1:3">
      <c r="A546" s="402">
        <v>42027</v>
      </c>
      <c r="B546" s="401">
        <v>1.38</v>
      </c>
      <c r="C546" s="401">
        <v>1.581</v>
      </c>
    </row>
    <row r="547" spans="1:3">
      <c r="A547" s="402">
        <v>42030</v>
      </c>
      <c r="B547" s="401">
        <v>1.4259999999999999</v>
      </c>
      <c r="C547" s="401">
        <v>1.627</v>
      </c>
    </row>
    <row r="548" spans="1:3">
      <c r="A548" s="402">
        <v>42031</v>
      </c>
      <c r="B548" s="401">
        <v>1.4419999999999999</v>
      </c>
      <c r="C548" s="401">
        <v>1.643</v>
      </c>
    </row>
    <row r="549" spans="1:3">
      <c r="A549" s="402">
        <v>42032</v>
      </c>
      <c r="B549" s="401">
        <v>1.42</v>
      </c>
      <c r="C549" s="401">
        <v>1.621</v>
      </c>
    </row>
    <row r="550" spans="1:3">
      <c r="A550" s="402">
        <v>42033</v>
      </c>
      <c r="B550" s="401">
        <v>1.411</v>
      </c>
      <c r="C550" s="401">
        <v>1.6120000000000001</v>
      </c>
    </row>
    <row r="551" spans="1:3">
      <c r="A551" s="402">
        <v>42034</v>
      </c>
      <c r="B551" s="401">
        <v>1.369</v>
      </c>
      <c r="C551" s="401">
        <v>1.57</v>
      </c>
    </row>
    <row r="552" spans="1:3">
      <c r="A552" s="402">
        <v>42037</v>
      </c>
      <c r="B552" s="401">
        <v>1.409</v>
      </c>
      <c r="C552" s="401">
        <v>1.61</v>
      </c>
    </row>
    <row r="553" spans="1:3">
      <c r="A553" s="402">
        <v>42038</v>
      </c>
      <c r="B553" s="401">
        <v>1.472</v>
      </c>
      <c r="C553" s="401">
        <v>1.673</v>
      </c>
    </row>
    <row r="554" spans="1:3">
      <c r="A554" s="402">
        <v>42039</v>
      </c>
      <c r="B554" s="401">
        <v>1.482</v>
      </c>
      <c r="C554" s="401">
        <v>1.6830000000000001</v>
      </c>
    </row>
    <row r="555" spans="1:3">
      <c r="A555" s="402">
        <v>42040</v>
      </c>
      <c r="B555" s="401">
        <v>1.508</v>
      </c>
      <c r="C555" s="401">
        <v>1.7090000000000001</v>
      </c>
    </row>
    <row r="556" spans="1:3">
      <c r="A556" s="402">
        <v>42041</v>
      </c>
      <c r="B556" s="401">
        <v>1.4770000000000001</v>
      </c>
      <c r="C556" s="401">
        <v>1.6779999999999999</v>
      </c>
    </row>
    <row r="557" spans="1:3">
      <c r="A557" s="402">
        <v>42044</v>
      </c>
      <c r="B557" s="401">
        <v>1.4570000000000001</v>
      </c>
      <c r="C557" s="401">
        <v>1.6579999999999999</v>
      </c>
    </row>
    <row r="558" spans="1:3">
      <c r="A558" s="402">
        <v>42045</v>
      </c>
      <c r="B558" s="401">
        <v>1.494</v>
      </c>
      <c r="C558" s="401">
        <v>1.6950000000000001</v>
      </c>
    </row>
    <row r="559" spans="1:3">
      <c r="A559" s="402">
        <v>42046</v>
      </c>
      <c r="B559" s="401">
        <v>1.5289999999999999</v>
      </c>
      <c r="C559" s="401">
        <v>1.73</v>
      </c>
    </row>
    <row r="560" spans="1:3">
      <c r="A560" s="402">
        <v>42047</v>
      </c>
      <c r="B560" s="401">
        <v>1.536</v>
      </c>
      <c r="C560" s="401">
        <v>1.7370000000000001</v>
      </c>
    </row>
    <row r="561" spans="1:3">
      <c r="A561" s="402">
        <v>42048</v>
      </c>
      <c r="B561" s="401">
        <v>1.5580000000000001</v>
      </c>
      <c r="C561" s="401">
        <v>1.7589999999999999</v>
      </c>
    </row>
    <row r="562" spans="1:3">
      <c r="A562" s="402">
        <v>42051</v>
      </c>
      <c r="B562" s="401">
        <v>1.6180000000000001</v>
      </c>
      <c r="C562" s="401">
        <v>1.819</v>
      </c>
    </row>
    <row r="563" spans="1:3">
      <c r="A563" s="402">
        <v>42052</v>
      </c>
      <c r="B563" s="401">
        <v>1.6519999999999999</v>
      </c>
      <c r="C563" s="401">
        <v>1.853</v>
      </c>
    </row>
    <row r="564" spans="1:3">
      <c r="A564" s="402">
        <v>42060</v>
      </c>
      <c r="B564" s="401">
        <v>1.6020000000000001</v>
      </c>
      <c r="C564" s="401">
        <v>1.8029999999999999</v>
      </c>
    </row>
    <row r="565" spans="1:3">
      <c r="A565" s="402">
        <v>42061</v>
      </c>
      <c r="B565" s="401">
        <v>1.599</v>
      </c>
      <c r="C565" s="401">
        <v>1.8</v>
      </c>
    </row>
    <row r="566" spans="1:3">
      <c r="A566" s="402">
        <v>42062</v>
      </c>
      <c r="B566" s="401">
        <v>1.6359999999999999</v>
      </c>
      <c r="C566" s="401">
        <v>1.837</v>
      </c>
    </row>
    <row r="567" spans="1:3">
      <c r="A567" s="402">
        <v>42065</v>
      </c>
      <c r="B567" s="401">
        <v>1.6839999999999999</v>
      </c>
      <c r="C567" s="401">
        <v>1.885</v>
      </c>
    </row>
    <row r="568" spans="1:3">
      <c r="A568" s="402">
        <v>42066</v>
      </c>
      <c r="B568" s="401">
        <v>1.657</v>
      </c>
      <c r="C568" s="401">
        <v>1.8580000000000001</v>
      </c>
    </row>
    <row r="569" spans="1:3">
      <c r="A569" s="402">
        <v>42067</v>
      </c>
      <c r="B569" s="401">
        <v>1.681</v>
      </c>
      <c r="C569" s="401">
        <v>1.8819999999999999</v>
      </c>
    </row>
    <row r="570" spans="1:3">
      <c r="A570" s="402">
        <v>42068</v>
      </c>
      <c r="B570" s="401">
        <v>1.671</v>
      </c>
      <c r="C570" s="401">
        <v>1.8720000000000001</v>
      </c>
    </row>
    <row r="571" spans="1:3">
      <c r="A571" s="402">
        <v>42069</v>
      </c>
      <c r="B571" s="401">
        <v>1.6060000000000001</v>
      </c>
      <c r="C571" s="401">
        <v>1.8069999999999999</v>
      </c>
    </row>
    <row r="572" spans="1:3">
      <c r="A572" s="402">
        <v>42072</v>
      </c>
      <c r="B572" s="401">
        <v>1.649</v>
      </c>
      <c r="C572" s="401">
        <v>1.85</v>
      </c>
    </row>
    <row r="573" spans="1:3">
      <c r="A573" s="402">
        <v>42073</v>
      </c>
      <c r="B573" s="401">
        <v>1.6850000000000001</v>
      </c>
      <c r="C573" s="401">
        <v>1.8859999999999999</v>
      </c>
    </row>
    <row r="574" spans="1:3">
      <c r="A574" s="402">
        <v>42074</v>
      </c>
      <c r="B574" s="401">
        <v>1.7030000000000001</v>
      </c>
      <c r="C574" s="401">
        <v>1.9039999999999999</v>
      </c>
    </row>
    <row r="575" spans="1:3">
      <c r="A575" s="402">
        <v>42075</v>
      </c>
      <c r="B575" s="401">
        <v>1.6859999999999999</v>
      </c>
      <c r="C575" s="401">
        <v>1.887</v>
      </c>
    </row>
    <row r="576" spans="1:3">
      <c r="A576" s="402">
        <v>42076</v>
      </c>
      <c r="B576" s="401">
        <v>1.734</v>
      </c>
      <c r="C576" s="401">
        <v>1.9350000000000001</v>
      </c>
    </row>
    <row r="577" spans="1:3">
      <c r="A577" s="402">
        <v>42079</v>
      </c>
      <c r="B577" s="401">
        <v>1.8220000000000001</v>
      </c>
      <c r="C577" s="401">
        <v>2.0230000000000001</v>
      </c>
    </row>
    <row r="578" spans="1:3">
      <c r="A578" s="402">
        <v>42080</v>
      </c>
      <c r="B578" s="401">
        <v>1.8220000000000001</v>
      </c>
      <c r="C578" s="401">
        <v>2.0230000000000001</v>
      </c>
    </row>
    <row r="579" spans="1:3">
      <c r="A579" s="402">
        <v>42081</v>
      </c>
      <c r="B579" s="401">
        <v>1.857</v>
      </c>
      <c r="C579" s="401">
        <v>2.0579999999999998</v>
      </c>
    </row>
    <row r="580" spans="1:3">
      <c r="A580" s="402">
        <v>42082</v>
      </c>
      <c r="B580" s="401">
        <v>1.877</v>
      </c>
      <c r="C580" s="401">
        <v>2.0779999999999998</v>
      </c>
    </row>
    <row r="581" spans="1:3">
      <c r="A581" s="402">
        <v>42083</v>
      </c>
      <c r="B581" s="401">
        <v>1.9339999999999999</v>
      </c>
      <c r="C581" s="401">
        <v>2.1349999999999998</v>
      </c>
    </row>
    <row r="582" spans="1:3">
      <c r="A582" s="402">
        <v>42086</v>
      </c>
      <c r="B582" s="401">
        <v>2.032</v>
      </c>
      <c r="C582" s="401">
        <v>2.2330000000000001</v>
      </c>
    </row>
    <row r="583" spans="1:3">
      <c r="A583" s="402">
        <v>42087</v>
      </c>
      <c r="B583" s="401">
        <v>2.0939999999999999</v>
      </c>
      <c r="C583" s="401">
        <v>2.2949999999999999</v>
      </c>
    </row>
    <row r="584" spans="1:3">
      <c r="A584" s="402">
        <v>42088</v>
      </c>
      <c r="B584" s="401">
        <v>2.129</v>
      </c>
      <c r="C584" s="401">
        <v>2.33</v>
      </c>
    </row>
    <row r="585" spans="1:3">
      <c r="A585" s="402">
        <v>42089</v>
      </c>
      <c r="B585" s="401">
        <v>2.0369999999999999</v>
      </c>
      <c r="C585" s="401">
        <v>2.238</v>
      </c>
    </row>
    <row r="586" spans="1:3">
      <c r="A586" s="402">
        <v>42090</v>
      </c>
      <c r="B586" s="401">
        <v>2.0459999999999998</v>
      </c>
      <c r="C586" s="401">
        <v>2.2469999999999999</v>
      </c>
    </row>
    <row r="587" spans="1:3">
      <c r="A587" s="402">
        <v>42093</v>
      </c>
      <c r="B587" s="401">
        <v>1.988</v>
      </c>
      <c r="C587" s="401">
        <v>2.1890000000000001</v>
      </c>
    </row>
    <row r="588" spans="1:3">
      <c r="A588" s="402">
        <v>42094</v>
      </c>
      <c r="B588" s="401">
        <v>2.0350000000000001</v>
      </c>
      <c r="C588" s="401">
        <v>2.2360000000000002</v>
      </c>
    </row>
    <row r="589" spans="1:3">
      <c r="A589" s="402">
        <v>42095</v>
      </c>
      <c r="B589" s="401">
        <v>2.077</v>
      </c>
      <c r="C589" s="401">
        <v>2.278</v>
      </c>
    </row>
    <row r="590" spans="1:3">
      <c r="A590" s="402">
        <v>42096</v>
      </c>
      <c r="B590" s="401">
        <v>2.1219999999999999</v>
      </c>
      <c r="C590" s="401">
        <v>2.323</v>
      </c>
    </row>
    <row r="591" spans="1:3">
      <c r="A591" s="402">
        <v>42097</v>
      </c>
      <c r="B591" s="401">
        <v>2.145</v>
      </c>
      <c r="C591" s="401">
        <v>2.3460000000000001</v>
      </c>
    </row>
    <row r="592" spans="1:3">
      <c r="A592" s="402">
        <v>42101</v>
      </c>
      <c r="B592" s="401">
        <v>2.1890000000000001</v>
      </c>
      <c r="C592" s="401">
        <v>2.39</v>
      </c>
    </row>
    <row r="593" spans="1:3">
      <c r="A593" s="402">
        <v>42102</v>
      </c>
      <c r="B593" s="401">
        <v>2.14</v>
      </c>
      <c r="C593" s="401">
        <v>2.3410000000000002</v>
      </c>
    </row>
    <row r="594" spans="1:3">
      <c r="A594" s="402">
        <v>42103</v>
      </c>
      <c r="B594" s="401">
        <v>2.1520000000000001</v>
      </c>
      <c r="C594" s="401">
        <v>2.3530000000000002</v>
      </c>
    </row>
    <row r="595" spans="1:3">
      <c r="A595" s="402">
        <v>42104</v>
      </c>
      <c r="B595" s="401">
        <v>2.198</v>
      </c>
      <c r="C595" s="401">
        <v>2.399</v>
      </c>
    </row>
    <row r="596" spans="1:3">
      <c r="A596" s="402">
        <v>42107</v>
      </c>
      <c r="B596" s="401">
        <v>2.2450000000000001</v>
      </c>
      <c r="C596" s="401">
        <v>2.4460000000000002</v>
      </c>
    </row>
    <row r="597" spans="1:3">
      <c r="A597" s="402">
        <v>42108</v>
      </c>
      <c r="B597" s="401">
        <v>2.2269999999999999</v>
      </c>
      <c r="C597" s="401">
        <v>2.4279999999999999</v>
      </c>
    </row>
    <row r="598" spans="1:3">
      <c r="A598" s="402">
        <v>42109</v>
      </c>
      <c r="B598" s="401">
        <v>2.105</v>
      </c>
      <c r="C598" s="401">
        <v>2.306</v>
      </c>
    </row>
    <row r="599" spans="1:3">
      <c r="A599" s="402">
        <v>42110</v>
      </c>
      <c r="B599" s="401">
        <v>2.121</v>
      </c>
      <c r="C599" s="401">
        <v>2.3220000000000001</v>
      </c>
    </row>
    <row r="600" spans="1:3">
      <c r="A600" s="402">
        <v>42111</v>
      </c>
      <c r="B600" s="401">
        <v>2.1059999999999999</v>
      </c>
      <c r="C600" s="401">
        <v>2.3069999999999999</v>
      </c>
    </row>
    <row r="601" spans="1:3">
      <c r="A601" s="402">
        <v>42114</v>
      </c>
      <c r="B601" s="401">
        <v>2.0230000000000001</v>
      </c>
      <c r="C601" s="401">
        <v>2.2240000000000002</v>
      </c>
    </row>
    <row r="602" spans="1:3">
      <c r="A602" s="402">
        <v>42115</v>
      </c>
      <c r="B602" s="401">
        <v>2.1419999999999999</v>
      </c>
      <c r="C602" s="401">
        <v>2.343</v>
      </c>
    </row>
    <row r="603" spans="1:3">
      <c r="A603" s="402">
        <v>42116</v>
      </c>
      <c r="B603" s="401">
        <v>2.2330000000000001</v>
      </c>
      <c r="C603" s="401">
        <v>2.4340000000000002</v>
      </c>
    </row>
    <row r="604" spans="1:3">
      <c r="A604" s="402">
        <v>42117</v>
      </c>
      <c r="B604" s="401">
        <v>2.282</v>
      </c>
      <c r="C604" s="401">
        <v>2.4830000000000001</v>
      </c>
    </row>
    <row r="605" spans="1:3">
      <c r="A605" s="402">
        <v>42118</v>
      </c>
      <c r="B605" s="401">
        <v>2.3039999999999998</v>
      </c>
      <c r="C605" s="401">
        <v>2.5049999999999999</v>
      </c>
    </row>
    <row r="606" spans="1:3">
      <c r="A606" s="402">
        <v>42121</v>
      </c>
      <c r="B606" s="401">
        <v>2.3180000000000001</v>
      </c>
      <c r="C606" s="401">
        <v>2.5190000000000001</v>
      </c>
    </row>
    <row r="607" spans="1:3">
      <c r="A607" s="402">
        <v>42122</v>
      </c>
      <c r="B607" s="401">
        <v>2.2509999999999999</v>
      </c>
      <c r="C607" s="401">
        <v>2.452</v>
      </c>
    </row>
    <row r="608" spans="1:3">
      <c r="A608" s="402">
        <v>42123</v>
      </c>
      <c r="B608" s="401">
        <v>2.3410000000000002</v>
      </c>
      <c r="C608" s="401">
        <v>2.5419999999999998</v>
      </c>
    </row>
    <row r="609" spans="1:3">
      <c r="A609" s="402">
        <v>42124</v>
      </c>
      <c r="B609" s="401">
        <v>2.4220000000000002</v>
      </c>
      <c r="C609" s="401">
        <v>2.6230000000000002</v>
      </c>
    </row>
    <row r="610" spans="1:3">
      <c r="A610" s="402">
        <v>42128</v>
      </c>
      <c r="B610" s="401">
        <v>2.3969999999999998</v>
      </c>
      <c r="C610" s="401">
        <v>2.5979999999999999</v>
      </c>
    </row>
    <row r="611" spans="1:3">
      <c r="A611" s="402">
        <v>42129</v>
      </c>
      <c r="B611" s="401">
        <v>2.331</v>
      </c>
      <c r="C611" s="401">
        <v>2.532</v>
      </c>
    </row>
    <row r="612" spans="1:3">
      <c r="A612" s="402">
        <v>42130</v>
      </c>
      <c r="B612" s="401">
        <v>2.3879999999999999</v>
      </c>
      <c r="C612" s="401">
        <v>2.589</v>
      </c>
    </row>
    <row r="613" spans="1:3">
      <c r="A613" s="402">
        <v>42131</v>
      </c>
      <c r="B613" s="401">
        <v>2.395</v>
      </c>
      <c r="C613" s="401">
        <v>2.5960000000000001</v>
      </c>
    </row>
    <row r="614" spans="1:3">
      <c r="A614" s="402">
        <v>42132</v>
      </c>
      <c r="B614" s="401">
        <v>2.5470000000000002</v>
      </c>
      <c r="C614" s="401">
        <v>2.7480000000000002</v>
      </c>
    </row>
    <row r="615" spans="1:3">
      <c r="A615" s="402">
        <v>42135</v>
      </c>
      <c r="B615" s="401">
        <v>2.7309999999999999</v>
      </c>
      <c r="C615" s="401">
        <v>2.9319999999999999</v>
      </c>
    </row>
    <row r="616" spans="1:3">
      <c r="A616" s="402">
        <v>42136</v>
      </c>
      <c r="B616" s="401">
        <v>2.8879999999999999</v>
      </c>
      <c r="C616" s="401">
        <v>3.089</v>
      </c>
    </row>
    <row r="617" spans="1:3">
      <c r="A617" s="402">
        <v>42137</v>
      </c>
      <c r="B617" s="401">
        <v>2.8969999999999998</v>
      </c>
      <c r="C617" s="401">
        <v>3.0979999999999999</v>
      </c>
    </row>
    <row r="618" spans="1:3">
      <c r="A618" s="402">
        <v>42138</v>
      </c>
      <c r="B618" s="401">
        <v>2.8450000000000002</v>
      </c>
      <c r="C618" s="401">
        <v>3.0459999999999998</v>
      </c>
    </row>
    <row r="619" spans="1:3">
      <c r="A619" s="402">
        <v>42139</v>
      </c>
      <c r="B619" s="401">
        <v>2.8980000000000001</v>
      </c>
      <c r="C619" s="401">
        <v>3.0990000000000002</v>
      </c>
    </row>
    <row r="620" spans="1:3">
      <c r="A620" s="402">
        <v>42142</v>
      </c>
      <c r="B620" s="401">
        <v>3.0310000000000001</v>
      </c>
      <c r="C620" s="401">
        <v>3.2320000000000002</v>
      </c>
    </row>
    <row r="621" spans="1:3">
      <c r="A621" s="402">
        <v>42143</v>
      </c>
      <c r="B621" s="401">
        <v>3.08</v>
      </c>
      <c r="C621" s="401">
        <v>3.2810000000000001</v>
      </c>
    </row>
    <row r="622" spans="1:3">
      <c r="A622" s="402">
        <v>42144</v>
      </c>
      <c r="B622" s="401">
        <v>3.1150000000000002</v>
      </c>
      <c r="C622" s="401">
        <v>3.3159999999999998</v>
      </c>
    </row>
    <row r="623" spans="1:3">
      <c r="A623" s="402">
        <v>42145</v>
      </c>
      <c r="B623" s="401">
        <v>3.177</v>
      </c>
      <c r="C623" s="401">
        <v>3.3780000000000001</v>
      </c>
    </row>
    <row r="624" spans="1:3">
      <c r="A624" s="402">
        <v>42146</v>
      </c>
      <c r="B624" s="401">
        <v>3.1520000000000001</v>
      </c>
      <c r="C624" s="401">
        <v>3.3530000000000002</v>
      </c>
    </row>
    <row r="625" spans="1:3">
      <c r="A625" s="402">
        <v>42149</v>
      </c>
      <c r="B625" s="401">
        <v>3.0819999999999999</v>
      </c>
      <c r="C625" s="401">
        <v>3.2829999999999999</v>
      </c>
    </row>
    <row r="626" spans="1:3">
      <c r="A626" s="402">
        <v>42150</v>
      </c>
      <c r="B626" s="401">
        <v>3.2149999999999999</v>
      </c>
      <c r="C626" s="401">
        <v>3.4159999999999999</v>
      </c>
    </row>
    <row r="627" spans="1:3">
      <c r="A627" s="402">
        <v>42151</v>
      </c>
      <c r="B627" s="401">
        <v>3.2480000000000002</v>
      </c>
      <c r="C627" s="401">
        <v>3.4489999999999998</v>
      </c>
    </row>
    <row r="628" spans="1:3">
      <c r="A628" s="402">
        <v>42152</v>
      </c>
      <c r="B628" s="401">
        <v>3.0670000000000002</v>
      </c>
      <c r="C628" s="401">
        <v>3.2679999999999998</v>
      </c>
    </row>
    <row r="629" spans="1:3">
      <c r="A629" s="402">
        <v>42153</v>
      </c>
      <c r="B629" s="401">
        <v>3.169</v>
      </c>
      <c r="C629" s="401">
        <v>3.37</v>
      </c>
    </row>
    <row r="630" spans="1:3">
      <c r="A630" s="402">
        <v>42156</v>
      </c>
      <c r="B630" s="401">
        <v>3.3210000000000002</v>
      </c>
      <c r="C630" s="401">
        <v>3.5219999999999998</v>
      </c>
    </row>
    <row r="631" spans="1:3">
      <c r="A631" s="402">
        <v>42157</v>
      </c>
      <c r="B631" s="401">
        <v>3.496</v>
      </c>
      <c r="C631" s="401">
        <v>3.6970000000000001</v>
      </c>
    </row>
    <row r="632" spans="1:3">
      <c r="A632" s="402">
        <v>42158</v>
      </c>
      <c r="B632" s="401">
        <v>3.5710000000000002</v>
      </c>
      <c r="C632" s="401">
        <v>3.7719999999999998</v>
      </c>
    </row>
    <row r="633" spans="1:3">
      <c r="A633" s="402">
        <v>42159</v>
      </c>
      <c r="B633" s="401">
        <v>3.5409999999999999</v>
      </c>
      <c r="C633" s="401">
        <v>3.742</v>
      </c>
    </row>
    <row r="634" spans="1:3">
      <c r="A634" s="402">
        <v>42160</v>
      </c>
      <c r="B634" s="401">
        <v>3.4860000000000002</v>
      </c>
      <c r="C634" s="401">
        <v>3.6869999999999998</v>
      </c>
    </row>
    <row r="635" spans="1:3">
      <c r="A635" s="402">
        <v>42163</v>
      </c>
      <c r="B635" s="401">
        <v>3.3109999999999999</v>
      </c>
      <c r="C635" s="401">
        <v>3.512</v>
      </c>
    </row>
    <row r="636" spans="1:3">
      <c r="A636" s="402">
        <v>42164</v>
      </c>
      <c r="B636" s="401">
        <v>3.2949999999999999</v>
      </c>
      <c r="C636" s="401">
        <v>3.496</v>
      </c>
    </row>
    <row r="637" spans="1:3">
      <c r="A637" s="402">
        <v>42165</v>
      </c>
      <c r="B637" s="401">
        <v>3.403</v>
      </c>
      <c r="C637" s="401">
        <v>3.6040000000000001</v>
      </c>
    </row>
    <row r="638" spans="1:3">
      <c r="A638" s="402">
        <v>42166</v>
      </c>
      <c r="B638" s="401">
        <v>3.4260000000000002</v>
      </c>
      <c r="C638" s="401">
        <v>3.6269999999999998</v>
      </c>
    </row>
    <row r="639" spans="1:3">
      <c r="A639" s="402">
        <v>42167</v>
      </c>
      <c r="B639" s="401">
        <v>3.4630000000000001</v>
      </c>
      <c r="C639" s="401">
        <v>3.6640000000000001</v>
      </c>
    </row>
    <row r="640" spans="1:3">
      <c r="A640" s="402">
        <v>42170</v>
      </c>
      <c r="B640" s="401">
        <v>3.2810000000000001</v>
      </c>
      <c r="C640" s="401">
        <v>3.4820000000000002</v>
      </c>
    </row>
    <row r="641" spans="1:3">
      <c r="A641" s="402">
        <v>42171</v>
      </c>
      <c r="B641" s="401">
        <v>3.0950000000000002</v>
      </c>
      <c r="C641" s="401">
        <v>3.2959999999999998</v>
      </c>
    </row>
    <row r="642" spans="1:3">
      <c r="A642" s="402">
        <v>42172</v>
      </c>
      <c r="B642" s="401">
        <v>3.2229999999999999</v>
      </c>
      <c r="C642" s="401">
        <v>3.4239999999999999</v>
      </c>
    </row>
    <row r="643" spans="1:3">
      <c r="A643" s="402">
        <v>42173</v>
      </c>
      <c r="B643" s="401">
        <v>3.0339999999999998</v>
      </c>
      <c r="C643" s="401">
        <v>3.2349999999999999</v>
      </c>
    </row>
    <row r="644" spans="1:3">
      <c r="A644" s="402">
        <v>42174</v>
      </c>
      <c r="B644" s="401">
        <v>2.8610000000000002</v>
      </c>
      <c r="C644" s="401">
        <v>3.0619999999999998</v>
      </c>
    </row>
    <row r="645" spans="1:3">
      <c r="A645" s="402">
        <v>42178</v>
      </c>
      <c r="B645" s="401">
        <v>2.8719999999999999</v>
      </c>
      <c r="C645" s="401">
        <v>3.073</v>
      </c>
    </row>
    <row r="646" spans="1:3">
      <c r="A646" s="402">
        <v>42179</v>
      </c>
      <c r="B646" s="401">
        <v>2.86</v>
      </c>
      <c r="C646" s="401">
        <v>3.0609999999999999</v>
      </c>
    </row>
    <row r="647" spans="1:3">
      <c r="A647" s="402">
        <v>42180</v>
      </c>
      <c r="B647" s="401">
        <v>2.5739999999999998</v>
      </c>
      <c r="C647" s="401">
        <v>2.875</v>
      </c>
    </row>
    <row r="648" spans="1:3">
      <c r="A648" s="402">
        <v>42181</v>
      </c>
      <c r="B648" s="401">
        <v>2.3530000000000002</v>
      </c>
      <c r="C648" s="401">
        <v>2.6539999999999999</v>
      </c>
    </row>
    <row r="649" spans="1:3">
      <c r="A649" s="402">
        <v>42184</v>
      </c>
      <c r="B649" s="401">
        <v>2.153</v>
      </c>
      <c r="C649" s="401">
        <v>2.4540000000000002</v>
      </c>
    </row>
    <row r="650" spans="1:3">
      <c r="A650" s="402">
        <v>42185</v>
      </c>
      <c r="B650" s="401">
        <v>2.2669999999999999</v>
      </c>
      <c r="C650" s="401">
        <v>2.5680000000000001</v>
      </c>
    </row>
    <row r="651" spans="1:3">
      <c r="A651" s="402">
        <v>42186</v>
      </c>
      <c r="B651" s="401">
        <v>2.129</v>
      </c>
      <c r="C651" s="401">
        <v>2.4300000000000002</v>
      </c>
    </row>
    <row r="652" spans="1:3">
      <c r="A652" s="402">
        <v>42187</v>
      </c>
      <c r="B652" s="401">
        <v>1.9890000000000001</v>
      </c>
      <c r="C652" s="401">
        <v>2.29</v>
      </c>
    </row>
    <row r="653" spans="1:3">
      <c r="A653" s="402">
        <v>42188</v>
      </c>
      <c r="B653" s="401">
        <v>1.8560000000000001</v>
      </c>
      <c r="C653" s="401">
        <v>2.157</v>
      </c>
    </row>
    <row r="654" spans="1:3">
      <c r="A654" s="402">
        <v>42191</v>
      </c>
      <c r="B654" s="401">
        <v>1.7669999999999999</v>
      </c>
      <c r="C654" s="401">
        <v>2.0680000000000001</v>
      </c>
    </row>
    <row r="655" spans="1:3">
      <c r="A655" s="402">
        <v>42192</v>
      </c>
      <c r="B655" s="401">
        <v>1.649</v>
      </c>
      <c r="C655" s="401">
        <v>1.95</v>
      </c>
    </row>
    <row r="656" spans="1:3">
      <c r="A656" s="402">
        <v>42193</v>
      </c>
      <c r="B656" s="401">
        <v>1.573</v>
      </c>
      <c r="C656" s="401">
        <v>1.8740000000000001</v>
      </c>
    </row>
    <row r="657" spans="1:3">
      <c r="A657" s="402">
        <v>42194</v>
      </c>
      <c r="B657" s="401">
        <v>1.6180000000000001</v>
      </c>
      <c r="C657" s="401">
        <v>1.919</v>
      </c>
    </row>
    <row r="658" spans="1:3">
      <c r="A658" s="402">
        <v>42195</v>
      </c>
      <c r="B658" s="401">
        <v>1.673</v>
      </c>
      <c r="C658" s="401">
        <v>1.974</v>
      </c>
    </row>
    <row r="659" spans="1:3">
      <c r="A659" s="402">
        <v>42198</v>
      </c>
      <c r="B659" s="401">
        <v>1.774</v>
      </c>
      <c r="C659" s="401">
        <v>2.0750000000000002</v>
      </c>
    </row>
    <row r="660" spans="1:3">
      <c r="A660" s="402">
        <v>42199</v>
      </c>
      <c r="B660" s="401">
        <v>1.8069999999999999</v>
      </c>
      <c r="C660" s="401">
        <v>2.1080000000000001</v>
      </c>
    </row>
    <row r="661" spans="1:3">
      <c r="A661" s="402">
        <v>42200</v>
      </c>
      <c r="B661" s="401">
        <v>1.726</v>
      </c>
      <c r="C661" s="401">
        <v>2.0270000000000001</v>
      </c>
    </row>
    <row r="662" spans="1:3">
      <c r="A662" s="402">
        <v>42201</v>
      </c>
      <c r="B662" s="401">
        <v>1.7390000000000001</v>
      </c>
      <c r="C662" s="401">
        <v>2.04</v>
      </c>
    </row>
    <row r="663" spans="1:3">
      <c r="A663" s="402">
        <v>42202</v>
      </c>
      <c r="B663" s="401">
        <v>1.85</v>
      </c>
      <c r="C663" s="401">
        <v>2.1509999999999998</v>
      </c>
    </row>
    <row r="664" spans="1:3">
      <c r="A664" s="402">
        <v>42205</v>
      </c>
      <c r="B664" s="401">
        <v>1.909</v>
      </c>
      <c r="C664" s="401">
        <v>2.21</v>
      </c>
    </row>
    <row r="665" spans="1:3">
      <c r="A665" s="402">
        <v>42206</v>
      </c>
      <c r="B665" s="401">
        <v>1.9710000000000001</v>
      </c>
      <c r="C665" s="401">
        <v>2.2719999999999998</v>
      </c>
    </row>
    <row r="666" spans="1:3">
      <c r="A666" s="402">
        <v>42207</v>
      </c>
      <c r="B666" s="401">
        <v>2.0219999999999998</v>
      </c>
      <c r="C666" s="401">
        <v>2.323</v>
      </c>
    </row>
    <row r="667" spans="1:3">
      <c r="A667" s="402">
        <v>42208</v>
      </c>
      <c r="B667" s="401">
        <v>2.0939999999999999</v>
      </c>
      <c r="C667" s="401">
        <v>2.395</v>
      </c>
    </row>
    <row r="668" spans="1:3">
      <c r="A668" s="402">
        <v>42209</v>
      </c>
      <c r="B668" s="401">
        <v>2.0990000000000002</v>
      </c>
      <c r="C668" s="401">
        <v>2.4</v>
      </c>
    </row>
    <row r="669" spans="1:3">
      <c r="A669" s="402">
        <v>42212</v>
      </c>
      <c r="B669" s="401">
        <v>1.9279999999999999</v>
      </c>
      <c r="C669" s="401">
        <v>2.2290000000000001</v>
      </c>
    </row>
    <row r="670" spans="1:3">
      <c r="A670" s="402">
        <v>42213</v>
      </c>
      <c r="B670" s="401">
        <v>1.8220000000000001</v>
      </c>
      <c r="C670" s="401">
        <v>2.1230000000000002</v>
      </c>
    </row>
    <row r="671" spans="1:3">
      <c r="A671" s="402">
        <v>42214</v>
      </c>
      <c r="B671" s="401">
        <v>1.903</v>
      </c>
      <c r="C671" s="401">
        <v>2.2040000000000002</v>
      </c>
    </row>
    <row r="672" spans="1:3">
      <c r="A672" s="402">
        <v>42215</v>
      </c>
      <c r="B672" s="401">
        <v>1.7909999999999999</v>
      </c>
      <c r="C672" s="401">
        <v>2.0920000000000001</v>
      </c>
    </row>
    <row r="673" spans="1:3">
      <c r="A673" s="402">
        <v>42216</v>
      </c>
      <c r="B673" s="401">
        <v>1.718</v>
      </c>
      <c r="C673" s="401">
        <v>2.0190000000000001</v>
      </c>
    </row>
    <row r="674" spans="1:3">
      <c r="A674" s="402">
        <v>42219</v>
      </c>
      <c r="B674" s="401">
        <v>1.613</v>
      </c>
      <c r="C674" s="401">
        <v>1.9139999999999999</v>
      </c>
    </row>
    <row r="675" spans="1:3">
      <c r="A675" s="402">
        <v>42220</v>
      </c>
      <c r="B675" s="401">
        <v>1.726</v>
      </c>
      <c r="C675" s="401">
        <v>2.0270000000000001</v>
      </c>
    </row>
    <row r="676" spans="1:3">
      <c r="A676" s="402">
        <v>42221</v>
      </c>
      <c r="B676" s="401">
        <v>1.6839999999999999</v>
      </c>
      <c r="C676" s="401">
        <v>1.9850000000000001</v>
      </c>
    </row>
    <row r="677" spans="1:3">
      <c r="A677" s="402">
        <v>42222</v>
      </c>
      <c r="B677" s="401">
        <v>1.6659999999999999</v>
      </c>
      <c r="C677" s="401">
        <v>1.9670000000000001</v>
      </c>
    </row>
    <row r="678" spans="1:3">
      <c r="A678" s="402">
        <v>42223</v>
      </c>
      <c r="B678" s="401">
        <v>1.764</v>
      </c>
      <c r="C678" s="401">
        <v>2.0649999999999999</v>
      </c>
    </row>
    <row r="679" spans="1:3">
      <c r="A679" s="402">
        <v>42226</v>
      </c>
      <c r="B679" s="401">
        <v>1.89</v>
      </c>
      <c r="C679" s="401">
        <v>2.1909999999999998</v>
      </c>
    </row>
    <row r="680" spans="1:3">
      <c r="A680" s="402">
        <v>42227</v>
      </c>
      <c r="B680" s="401">
        <v>1.92</v>
      </c>
      <c r="C680" s="401">
        <v>2.2210000000000001</v>
      </c>
    </row>
    <row r="681" spans="1:3">
      <c r="A681" s="402">
        <v>42228</v>
      </c>
      <c r="B681" s="401">
        <v>1.861</v>
      </c>
      <c r="C681" s="401">
        <v>2.1619999999999999</v>
      </c>
    </row>
    <row r="682" spans="1:3">
      <c r="A682" s="402">
        <v>42229</v>
      </c>
      <c r="B682" s="401">
        <v>1.9359999999999999</v>
      </c>
      <c r="C682" s="401">
        <v>2.2370000000000001</v>
      </c>
    </row>
    <row r="683" spans="1:3">
      <c r="A683" s="402">
        <v>42230</v>
      </c>
      <c r="B683" s="401">
        <v>1.9359999999999999</v>
      </c>
      <c r="C683" s="401">
        <v>2.2370000000000001</v>
      </c>
    </row>
    <row r="684" spans="1:3">
      <c r="A684" s="402">
        <v>42233</v>
      </c>
      <c r="B684" s="401">
        <v>1.931</v>
      </c>
      <c r="C684" s="401">
        <v>2.2320000000000002</v>
      </c>
    </row>
    <row r="685" spans="1:3">
      <c r="A685" s="402">
        <v>42234</v>
      </c>
      <c r="B685" s="401">
        <v>1.8120000000000001</v>
      </c>
      <c r="C685" s="401">
        <v>2.113</v>
      </c>
    </row>
    <row r="686" spans="1:3">
      <c r="A686" s="402">
        <v>42235</v>
      </c>
      <c r="B686" s="401">
        <v>1.895</v>
      </c>
      <c r="C686" s="401">
        <v>2.1960000000000002</v>
      </c>
    </row>
    <row r="687" spans="1:3">
      <c r="A687" s="402">
        <v>42236</v>
      </c>
      <c r="B687" s="401">
        <v>1.8140000000000001</v>
      </c>
      <c r="C687" s="401">
        <v>2.1150000000000002</v>
      </c>
    </row>
    <row r="688" spans="1:3">
      <c r="A688" s="402">
        <v>42237</v>
      </c>
      <c r="B688" s="401">
        <v>1.6839999999999999</v>
      </c>
      <c r="C688" s="401">
        <v>1.9850000000000001</v>
      </c>
    </row>
    <row r="689" spans="1:3">
      <c r="A689" s="402">
        <v>42240</v>
      </c>
      <c r="B689" s="401">
        <v>1.534</v>
      </c>
      <c r="C689" s="401">
        <v>1.835</v>
      </c>
    </row>
    <row r="690" spans="1:3">
      <c r="A690" s="402">
        <v>42241</v>
      </c>
      <c r="B690" s="401">
        <v>1.397</v>
      </c>
      <c r="C690" s="401">
        <v>1.698</v>
      </c>
    </row>
    <row r="691" spans="1:3">
      <c r="A691" s="402">
        <v>42242</v>
      </c>
      <c r="B691" s="401">
        <v>1.32</v>
      </c>
      <c r="C691" s="401">
        <v>1.621</v>
      </c>
    </row>
    <row r="692" spans="1:3">
      <c r="A692" s="402">
        <v>42243</v>
      </c>
      <c r="B692" s="401">
        <v>1.3720000000000001</v>
      </c>
      <c r="C692" s="401">
        <v>1.673</v>
      </c>
    </row>
    <row r="693" spans="1:3">
      <c r="A693" s="402">
        <v>42244</v>
      </c>
      <c r="B693" s="401">
        <v>1.482</v>
      </c>
      <c r="C693" s="401">
        <v>1.7829999999999999</v>
      </c>
    </row>
    <row r="694" spans="1:3">
      <c r="A694" s="402">
        <v>42247</v>
      </c>
      <c r="B694" s="401">
        <v>1.41</v>
      </c>
      <c r="C694" s="401">
        <v>1.7110000000000001</v>
      </c>
    </row>
    <row r="695" spans="1:3">
      <c r="A695" s="402">
        <v>42248</v>
      </c>
      <c r="B695" s="401">
        <v>1.3049999999999999</v>
      </c>
      <c r="C695" s="401">
        <v>1.6060000000000001</v>
      </c>
    </row>
    <row r="696" spans="1:3">
      <c r="A696" s="402">
        <v>42249</v>
      </c>
      <c r="B696" s="401">
        <v>1.2350000000000001</v>
      </c>
      <c r="C696" s="401">
        <v>1.536</v>
      </c>
    </row>
    <row r="697" spans="1:3">
      <c r="A697" s="402">
        <v>42254</v>
      </c>
      <c r="B697" s="401">
        <v>1.2689999999999999</v>
      </c>
      <c r="C697" s="401">
        <v>1.57</v>
      </c>
    </row>
    <row r="698" spans="1:3">
      <c r="A698" s="402">
        <v>42255</v>
      </c>
      <c r="B698" s="401">
        <v>1.36</v>
      </c>
      <c r="C698" s="401">
        <v>1.661</v>
      </c>
    </row>
    <row r="699" spans="1:3">
      <c r="A699" s="402">
        <v>42256</v>
      </c>
      <c r="B699" s="401">
        <v>1.419</v>
      </c>
      <c r="C699" s="401">
        <v>1.72</v>
      </c>
    </row>
    <row r="700" spans="1:3">
      <c r="A700" s="402">
        <v>42257</v>
      </c>
      <c r="B700" s="401">
        <v>1.419</v>
      </c>
      <c r="C700" s="401">
        <v>1.72</v>
      </c>
    </row>
    <row r="701" spans="1:3">
      <c r="A701" s="402">
        <v>42258</v>
      </c>
      <c r="B701" s="401">
        <v>1.4470000000000001</v>
      </c>
      <c r="C701" s="401">
        <v>1.748</v>
      </c>
    </row>
    <row r="702" spans="1:3">
      <c r="A702" s="402">
        <v>42261</v>
      </c>
      <c r="B702" s="401">
        <v>1.323</v>
      </c>
      <c r="C702" s="401">
        <v>1.6240000000000001</v>
      </c>
    </row>
    <row r="703" spans="1:3">
      <c r="A703" s="402">
        <v>42262</v>
      </c>
      <c r="B703" s="401">
        <v>1.2470000000000001</v>
      </c>
      <c r="C703" s="401">
        <v>1.548</v>
      </c>
    </row>
    <row r="704" spans="1:3">
      <c r="A704" s="402">
        <v>42263</v>
      </c>
      <c r="B704" s="401">
        <v>1.353</v>
      </c>
      <c r="C704" s="401">
        <v>1.6539999999999999</v>
      </c>
    </row>
    <row r="705" spans="1:3">
      <c r="A705" s="402">
        <v>42264</v>
      </c>
      <c r="B705" s="401">
        <v>1.3280000000000001</v>
      </c>
      <c r="C705" s="401">
        <v>1.629</v>
      </c>
    </row>
    <row r="706" spans="1:3">
      <c r="A706" s="402">
        <v>42265</v>
      </c>
      <c r="B706" s="401">
        <v>1.349</v>
      </c>
      <c r="C706" s="401">
        <v>1.65</v>
      </c>
    </row>
    <row r="707" spans="1:3">
      <c r="A707" s="402">
        <v>42268</v>
      </c>
      <c r="B707" s="401">
        <v>1.427</v>
      </c>
      <c r="C707" s="401">
        <v>1.728</v>
      </c>
    </row>
    <row r="708" spans="1:3">
      <c r="A708" s="402">
        <v>42269</v>
      </c>
      <c r="B708" s="401">
        <v>1.444</v>
      </c>
      <c r="C708" s="401">
        <v>1.7450000000000001</v>
      </c>
    </row>
    <row r="709" spans="1:3">
      <c r="A709" s="402">
        <v>42270</v>
      </c>
      <c r="B709" s="401">
        <v>1.44</v>
      </c>
      <c r="C709" s="401">
        <v>1.7410000000000001</v>
      </c>
    </row>
    <row r="710" spans="1:3">
      <c r="A710" s="402">
        <v>42271</v>
      </c>
      <c r="B710" s="401">
        <v>1.456</v>
      </c>
      <c r="C710" s="401">
        <v>1.7569999999999999</v>
      </c>
    </row>
    <row r="711" spans="1:3">
      <c r="A711" s="402">
        <v>42272</v>
      </c>
      <c r="B711" s="401">
        <v>1.385</v>
      </c>
      <c r="C711" s="401">
        <v>1.6859999999999999</v>
      </c>
    </row>
    <row r="712" spans="1:3">
      <c r="A712" s="402">
        <v>42275</v>
      </c>
      <c r="B712" s="401">
        <v>1.4470000000000001</v>
      </c>
      <c r="C712" s="401">
        <v>1.748</v>
      </c>
    </row>
    <row r="713" spans="1:3">
      <c r="A713" s="402">
        <v>42276</v>
      </c>
      <c r="B713" s="401">
        <v>1.444</v>
      </c>
      <c r="C713" s="401">
        <v>1.7450000000000001</v>
      </c>
    </row>
    <row r="714" spans="1:3">
      <c r="A714" s="402">
        <v>42277</v>
      </c>
      <c r="B714" s="401">
        <v>1.4339999999999999</v>
      </c>
      <c r="C714" s="401">
        <v>1.7350000000000001</v>
      </c>
    </row>
    <row r="715" spans="1:3">
      <c r="A715" s="402">
        <v>42285</v>
      </c>
      <c r="B715" s="401">
        <v>1.5029999999999999</v>
      </c>
      <c r="C715" s="401">
        <v>1.804</v>
      </c>
    </row>
    <row r="716" spans="1:3">
      <c r="A716" s="402">
        <v>42286</v>
      </c>
      <c r="B716" s="401">
        <v>1.536</v>
      </c>
      <c r="C716" s="401">
        <v>1.837</v>
      </c>
    </row>
    <row r="717" spans="1:3">
      <c r="A717" s="402">
        <v>42289</v>
      </c>
      <c r="B717" s="401">
        <v>1.611</v>
      </c>
      <c r="C717" s="401">
        <v>1.9119999999999999</v>
      </c>
    </row>
    <row r="718" spans="1:3">
      <c r="A718" s="402">
        <v>42290</v>
      </c>
      <c r="B718" s="401">
        <v>1.633</v>
      </c>
      <c r="C718" s="401">
        <v>1.9339999999999999</v>
      </c>
    </row>
    <row r="719" spans="1:3">
      <c r="A719" s="402">
        <v>42291</v>
      </c>
      <c r="B719" s="401">
        <v>1.6240000000000001</v>
      </c>
      <c r="C719" s="401">
        <v>1.925</v>
      </c>
    </row>
    <row r="720" spans="1:3">
      <c r="A720" s="402">
        <v>42292</v>
      </c>
      <c r="B720" s="401">
        <v>1.696</v>
      </c>
      <c r="C720" s="401">
        <v>1.9970000000000001</v>
      </c>
    </row>
    <row r="721" spans="1:3">
      <c r="A721" s="402">
        <v>42293</v>
      </c>
      <c r="B721" s="401">
        <v>1.732</v>
      </c>
      <c r="C721" s="401">
        <v>2.0329999999999999</v>
      </c>
    </row>
    <row r="722" spans="1:3">
      <c r="A722" s="402">
        <v>42296</v>
      </c>
      <c r="B722" s="401">
        <v>1.738</v>
      </c>
      <c r="C722" s="401">
        <v>2.0390000000000001</v>
      </c>
    </row>
    <row r="723" spans="1:3">
      <c r="A723" s="402">
        <v>42297</v>
      </c>
      <c r="B723" s="401">
        <v>1.792</v>
      </c>
      <c r="C723" s="401">
        <v>2.093</v>
      </c>
    </row>
    <row r="724" spans="1:3">
      <c r="A724" s="402">
        <v>42298</v>
      </c>
      <c r="B724" s="401">
        <v>1.65</v>
      </c>
      <c r="C724" s="401">
        <v>1.9510000000000001</v>
      </c>
    </row>
    <row r="725" spans="1:3">
      <c r="A725" s="402">
        <v>42299</v>
      </c>
      <c r="B725" s="401">
        <v>1.7250000000000001</v>
      </c>
      <c r="C725" s="401">
        <v>2.0259999999999998</v>
      </c>
    </row>
    <row r="726" spans="1:3">
      <c r="A726" s="402">
        <v>42300</v>
      </c>
      <c r="B726" s="401">
        <v>1.7709999999999999</v>
      </c>
      <c r="C726" s="401">
        <v>2.0720000000000001</v>
      </c>
    </row>
    <row r="727" spans="1:3">
      <c r="A727" s="402">
        <v>42303</v>
      </c>
      <c r="B727" s="401">
        <v>1.766</v>
      </c>
      <c r="C727" s="401">
        <v>2.0670000000000002</v>
      </c>
    </row>
    <row r="728" spans="1:3">
      <c r="A728" s="402">
        <v>42304</v>
      </c>
      <c r="B728" s="401">
        <v>1.8069999999999999</v>
      </c>
      <c r="C728" s="401">
        <v>2.1080000000000001</v>
      </c>
    </row>
    <row r="729" spans="1:3">
      <c r="A729" s="402">
        <v>42305</v>
      </c>
      <c r="B729" s="401">
        <v>1.7649999999999999</v>
      </c>
      <c r="C729" s="401">
        <v>2.0659999999999998</v>
      </c>
    </row>
    <row r="730" spans="1:3">
      <c r="A730" s="402">
        <v>42306</v>
      </c>
      <c r="B730" s="401">
        <v>1.7849999999999999</v>
      </c>
      <c r="C730" s="401">
        <v>2.0859999999999999</v>
      </c>
    </row>
    <row r="731" spans="1:3">
      <c r="A731" s="402">
        <v>42307</v>
      </c>
      <c r="B731" s="401">
        <v>1.804</v>
      </c>
      <c r="C731" s="401">
        <v>2.105</v>
      </c>
    </row>
    <row r="732" spans="1:3">
      <c r="A732" s="402">
        <v>42310</v>
      </c>
      <c r="B732" s="401">
        <v>1.7589999999999999</v>
      </c>
      <c r="C732" s="401">
        <v>2.06</v>
      </c>
    </row>
    <row r="733" spans="1:3">
      <c r="A733" s="402">
        <v>42311</v>
      </c>
      <c r="B733" s="401">
        <v>1.76</v>
      </c>
      <c r="C733" s="401">
        <v>2.0609999999999999</v>
      </c>
    </row>
    <row r="734" spans="1:3">
      <c r="A734" s="402">
        <v>42312</v>
      </c>
      <c r="B734" s="401">
        <v>1.863</v>
      </c>
      <c r="C734" s="401">
        <v>2.1640000000000001</v>
      </c>
    </row>
    <row r="735" spans="1:3">
      <c r="A735" s="402">
        <v>42313</v>
      </c>
      <c r="B735" s="401">
        <v>1.8779999999999999</v>
      </c>
      <c r="C735" s="401">
        <v>2.1789999999999998</v>
      </c>
    </row>
    <row r="736" spans="1:3">
      <c r="A736" s="402">
        <v>42314</v>
      </c>
      <c r="B736" s="401">
        <v>1.9650000000000001</v>
      </c>
      <c r="C736" s="401">
        <v>2.266</v>
      </c>
    </row>
    <row r="737" spans="1:3">
      <c r="A737" s="402">
        <v>42317</v>
      </c>
      <c r="B737" s="401">
        <v>2.0459999999999998</v>
      </c>
      <c r="C737" s="401">
        <v>2.347</v>
      </c>
    </row>
    <row r="738" spans="1:3">
      <c r="A738" s="402">
        <v>42318</v>
      </c>
      <c r="B738" s="401">
        <v>2.1110000000000002</v>
      </c>
      <c r="C738" s="401">
        <v>2.4119999999999999</v>
      </c>
    </row>
    <row r="739" spans="1:3">
      <c r="A739" s="402">
        <v>42319</v>
      </c>
      <c r="B739" s="401">
        <v>2.1659999999999999</v>
      </c>
      <c r="C739" s="401">
        <v>2.4670000000000001</v>
      </c>
    </row>
    <row r="740" spans="1:3">
      <c r="A740" s="402">
        <v>42320</v>
      </c>
      <c r="B740" s="401">
        <v>2.1989999999999998</v>
      </c>
      <c r="C740" s="401">
        <v>2.5</v>
      </c>
    </row>
    <row r="741" spans="1:3">
      <c r="A741" s="402">
        <v>42321</v>
      </c>
      <c r="B741" s="401">
        <v>2.1179999999999999</v>
      </c>
      <c r="C741" s="401">
        <v>2.419</v>
      </c>
    </row>
    <row r="742" spans="1:3">
      <c r="A742" s="402">
        <v>42324</v>
      </c>
      <c r="B742" s="401">
        <v>2.1789999999999998</v>
      </c>
      <c r="C742" s="401">
        <v>2.48</v>
      </c>
    </row>
    <row r="743" spans="1:3">
      <c r="A743" s="402">
        <v>42325</v>
      </c>
      <c r="B743" s="401">
        <v>2.125</v>
      </c>
      <c r="C743" s="401">
        <v>2.4260000000000002</v>
      </c>
    </row>
    <row r="744" spans="1:3">
      <c r="A744" s="402">
        <v>42326</v>
      </c>
      <c r="B744" s="401">
        <v>2.0739999999999998</v>
      </c>
      <c r="C744" s="401">
        <v>2.375</v>
      </c>
    </row>
    <row r="745" spans="1:3">
      <c r="A745" s="402">
        <v>42327</v>
      </c>
      <c r="B745" s="401">
        <v>2.1779999999999999</v>
      </c>
      <c r="C745" s="401">
        <v>2.4790000000000001</v>
      </c>
    </row>
    <row r="746" spans="1:3">
      <c r="A746" s="402">
        <v>42328</v>
      </c>
      <c r="B746" s="401">
        <v>2.206</v>
      </c>
      <c r="C746" s="401">
        <v>2.5070000000000001</v>
      </c>
    </row>
    <row r="747" spans="1:3">
      <c r="A747" s="402">
        <v>42331</v>
      </c>
      <c r="B747" s="401">
        <v>2.1789999999999998</v>
      </c>
      <c r="C747" s="401">
        <v>2.48</v>
      </c>
    </row>
    <row r="748" spans="1:3">
      <c r="A748" s="402">
        <v>42332</v>
      </c>
      <c r="B748" s="401">
        <v>2.2149999999999999</v>
      </c>
      <c r="C748" s="401">
        <v>2.516</v>
      </c>
    </row>
    <row r="749" spans="1:3">
      <c r="A749" s="402">
        <v>42333</v>
      </c>
      <c r="B749" s="401">
        <v>2.2999999999999998</v>
      </c>
      <c r="C749" s="401">
        <v>2.601</v>
      </c>
    </row>
    <row r="750" spans="1:3">
      <c r="A750" s="402">
        <v>42334</v>
      </c>
      <c r="B750" s="401">
        <v>2.2930000000000001</v>
      </c>
      <c r="C750" s="401">
        <v>2.5939999999999999</v>
      </c>
    </row>
    <row r="751" spans="1:3">
      <c r="A751" s="402">
        <v>42335</v>
      </c>
      <c r="B751" s="401">
        <v>2.1680000000000001</v>
      </c>
      <c r="C751" s="401">
        <v>2.4689999999999999</v>
      </c>
    </row>
    <row r="752" spans="1:3">
      <c r="A752" s="402">
        <v>42338</v>
      </c>
      <c r="B752" s="401">
        <v>2.177</v>
      </c>
      <c r="C752" s="401">
        <v>2.4780000000000002</v>
      </c>
    </row>
    <row r="753" spans="1:3">
      <c r="A753" s="402">
        <v>42339</v>
      </c>
      <c r="B753" s="401">
        <v>2.105</v>
      </c>
      <c r="C753" s="401">
        <v>2.4060000000000001</v>
      </c>
    </row>
    <row r="754" spans="1:3">
      <c r="A754" s="402">
        <v>42340</v>
      </c>
      <c r="B754" s="401">
        <v>2.0459999999999998</v>
      </c>
      <c r="C754" s="401">
        <v>2.347</v>
      </c>
    </row>
    <row r="755" spans="1:3">
      <c r="A755" s="402">
        <v>42341</v>
      </c>
      <c r="B755" s="401">
        <v>2.11</v>
      </c>
      <c r="C755" s="401">
        <v>2.411</v>
      </c>
    </row>
    <row r="756" spans="1:3">
      <c r="A756" s="402">
        <v>42342</v>
      </c>
      <c r="B756" s="401">
        <v>2.1110000000000002</v>
      </c>
      <c r="C756" s="401">
        <v>2.4119999999999999</v>
      </c>
    </row>
    <row r="757" spans="1:3">
      <c r="A757" s="402">
        <v>42345</v>
      </c>
      <c r="B757" s="401">
        <v>2.1960000000000002</v>
      </c>
      <c r="C757" s="401">
        <v>2.4969999999999999</v>
      </c>
    </row>
    <row r="758" spans="1:3">
      <c r="A758" s="402">
        <v>42346</v>
      </c>
      <c r="B758" s="401">
        <v>2.1840000000000002</v>
      </c>
      <c r="C758" s="401">
        <v>2.4849999999999999</v>
      </c>
    </row>
    <row r="759" spans="1:3">
      <c r="A759" s="402">
        <v>42347</v>
      </c>
      <c r="B759" s="401">
        <v>2.1589999999999998</v>
      </c>
      <c r="C759" s="401">
        <v>2.46</v>
      </c>
    </row>
    <row r="760" spans="1:3">
      <c r="A760" s="402">
        <v>42348</v>
      </c>
      <c r="B760" s="401">
        <v>2.161</v>
      </c>
      <c r="C760" s="401">
        <v>2.4620000000000002</v>
      </c>
    </row>
    <row r="761" spans="1:3">
      <c r="A761" s="402">
        <v>42349</v>
      </c>
      <c r="B761" s="401">
        <v>2.1019999999999999</v>
      </c>
      <c r="C761" s="401">
        <v>2.403</v>
      </c>
    </row>
    <row r="762" spans="1:3">
      <c r="A762" s="402">
        <v>42352</v>
      </c>
      <c r="B762" s="401">
        <v>2.125</v>
      </c>
      <c r="C762" s="401">
        <v>2.4260000000000002</v>
      </c>
    </row>
    <row r="763" spans="1:3">
      <c r="A763" s="402">
        <v>42353</v>
      </c>
      <c r="B763" s="401">
        <v>2.1829999999999998</v>
      </c>
      <c r="C763" s="401">
        <v>2.484</v>
      </c>
    </row>
    <row r="764" spans="1:3">
      <c r="A764" s="402">
        <v>42354</v>
      </c>
      <c r="B764" s="401">
        <v>2.23</v>
      </c>
      <c r="C764" s="401">
        <v>2.5310000000000001</v>
      </c>
    </row>
    <row r="765" spans="1:3">
      <c r="A765" s="402">
        <v>42355</v>
      </c>
      <c r="B765" s="401">
        <v>2.298</v>
      </c>
      <c r="C765" s="401">
        <v>2.5990000000000002</v>
      </c>
    </row>
    <row r="766" spans="1:3">
      <c r="A766" s="402">
        <v>42356</v>
      </c>
      <c r="B766" s="401">
        <v>2.2930000000000001</v>
      </c>
      <c r="C766" s="401">
        <v>2.5939999999999999</v>
      </c>
    </row>
    <row r="767" spans="1:3">
      <c r="A767" s="402">
        <v>42359</v>
      </c>
      <c r="B767" s="401">
        <v>2.2709999999999999</v>
      </c>
      <c r="C767" s="401">
        <v>2.5720000000000001</v>
      </c>
    </row>
    <row r="768" spans="1:3">
      <c r="A768" s="402">
        <v>42360</v>
      </c>
      <c r="B768" s="401">
        <v>2.2930000000000001</v>
      </c>
      <c r="C768" s="401">
        <v>2.5939999999999999</v>
      </c>
    </row>
    <row r="769" spans="1:3">
      <c r="A769" s="402">
        <v>42361</v>
      </c>
      <c r="B769" s="401">
        <v>2.2309999999999999</v>
      </c>
      <c r="C769" s="401">
        <v>2.532</v>
      </c>
    </row>
    <row r="770" spans="1:3">
      <c r="A770" s="402">
        <v>42362</v>
      </c>
      <c r="B770" s="401">
        <v>2.2440000000000002</v>
      </c>
      <c r="C770" s="401">
        <v>2.5449999999999999</v>
      </c>
    </row>
    <row r="771" spans="1:3">
      <c r="A771" s="402">
        <v>42363</v>
      </c>
      <c r="B771" s="401">
        <v>2.2530000000000001</v>
      </c>
      <c r="C771" s="401">
        <v>2.5539999999999998</v>
      </c>
    </row>
    <row r="772" spans="1:3">
      <c r="A772" s="402">
        <v>42366</v>
      </c>
      <c r="B772" s="401">
        <v>2.2160000000000002</v>
      </c>
      <c r="C772" s="401">
        <v>2.5169999999999999</v>
      </c>
    </row>
    <row r="773" spans="1:3">
      <c r="A773" s="402">
        <v>42367</v>
      </c>
      <c r="B773" s="401">
        <v>2.2189999999999999</v>
      </c>
      <c r="C773" s="401">
        <v>2.52</v>
      </c>
    </row>
    <row r="774" spans="1:3">
      <c r="A774" s="402">
        <v>42368</v>
      </c>
      <c r="B774" s="401">
        <v>2.2639999999999998</v>
      </c>
      <c r="C774" s="401">
        <v>2.5649999999999999</v>
      </c>
    </row>
    <row r="775" spans="1:3">
      <c r="A775" s="402">
        <v>42369</v>
      </c>
      <c r="B775" s="401">
        <v>2.1930000000000001</v>
      </c>
      <c r="C775" s="401">
        <v>2.4940000000000002</v>
      </c>
    </row>
    <row r="776" spans="1:3">
      <c r="A776" s="402">
        <v>42373</v>
      </c>
      <c r="B776" s="401">
        <v>1.996</v>
      </c>
      <c r="C776" s="401">
        <v>2.2970000000000002</v>
      </c>
    </row>
    <row r="777" spans="1:3">
      <c r="A777" s="402">
        <v>42374</v>
      </c>
      <c r="B777" s="401">
        <v>1.9239999999999999</v>
      </c>
      <c r="C777" s="401">
        <v>2.2250000000000001</v>
      </c>
    </row>
    <row r="778" spans="1:3">
      <c r="A778" s="402">
        <v>42375</v>
      </c>
      <c r="B778" s="401">
        <v>1.9730000000000001</v>
      </c>
      <c r="C778" s="401">
        <v>2.274</v>
      </c>
    </row>
    <row r="779" spans="1:3">
      <c r="A779" s="402">
        <v>42376</v>
      </c>
      <c r="B779" s="401">
        <v>1.7869999999999999</v>
      </c>
      <c r="C779" s="401">
        <v>2.0880000000000001</v>
      </c>
    </row>
    <row r="780" spans="1:3">
      <c r="A780" s="402">
        <v>42377</v>
      </c>
      <c r="B780" s="401">
        <v>1.7729999999999999</v>
      </c>
      <c r="C780" s="401">
        <v>2.0739999999999998</v>
      </c>
    </row>
    <row r="781" spans="1:3">
      <c r="A781" s="402">
        <v>42380</v>
      </c>
      <c r="B781" s="401">
        <v>1.6439999999999999</v>
      </c>
      <c r="C781" s="401">
        <v>1.9450000000000001</v>
      </c>
    </row>
    <row r="782" spans="1:3">
      <c r="A782" s="402">
        <v>42381</v>
      </c>
      <c r="B782" s="401">
        <v>1.6859999999999999</v>
      </c>
      <c r="C782" s="401">
        <v>1.9870000000000001</v>
      </c>
    </row>
    <row r="783" spans="1:3">
      <c r="A783" s="402">
        <v>42382</v>
      </c>
      <c r="B783" s="401">
        <v>1.6240000000000001</v>
      </c>
      <c r="C783" s="401">
        <v>1.925</v>
      </c>
    </row>
    <row r="784" spans="1:3">
      <c r="A784" s="402">
        <v>42383</v>
      </c>
      <c r="B784" s="401">
        <v>1.7270000000000001</v>
      </c>
      <c r="C784" s="401">
        <v>2.028</v>
      </c>
    </row>
    <row r="785" spans="1:3">
      <c r="A785" s="402">
        <v>42384</v>
      </c>
      <c r="B785" s="401">
        <v>1.6879999999999999</v>
      </c>
      <c r="C785" s="401">
        <v>1.9890000000000001</v>
      </c>
    </row>
    <row r="786" spans="1:3">
      <c r="A786" s="402">
        <v>42387</v>
      </c>
      <c r="B786" s="401">
        <v>1.756</v>
      </c>
      <c r="C786" s="401">
        <v>2.0569999999999999</v>
      </c>
    </row>
    <row r="787" spans="1:3">
      <c r="A787" s="402">
        <v>42388</v>
      </c>
      <c r="B787" s="401">
        <v>1.819</v>
      </c>
      <c r="C787" s="401">
        <v>2.12</v>
      </c>
    </row>
    <row r="788" spans="1:3">
      <c r="A788" s="402">
        <v>42389</v>
      </c>
      <c r="B788" s="401">
        <v>1.7769999999999999</v>
      </c>
      <c r="C788" s="401">
        <v>2.0779999999999998</v>
      </c>
    </row>
    <row r="789" spans="1:3">
      <c r="A789" s="402">
        <v>42390</v>
      </c>
      <c r="B789" s="401">
        <v>1.667</v>
      </c>
      <c r="C789" s="401">
        <v>1.968</v>
      </c>
    </row>
    <row r="790" spans="1:3">
      <c r="A790" s="402">
        <v>42391</v>
      </c>
      <c r="B790" s="401">
        <v>1.7010000000000001</v>
      </c>
      <c r="C790" s="401">
        <v>2.0019999999999998</v>
      </c>
    </row>
    <row r="791" spans="1:3">
      <c r="A791" s="402">
        <v>42394</v>
      </c>
      <c r="B791" s="401">
        <v>1.722</v>
      </c>
      <c r="C791" s="401">
        <v>2.0230000000000001</v>
      </c>
    </row>
    <row r="792" spans="1:3">
      <c r="A792" s="402">
        <v>42395</v>
      </c>
      <c r="B792" s="401">
        <v>1.581</v>
      </c>
      <c r="C792" s="401">
        <v>1.8819999999999999</v>
      </c>
    </row>
    <row r="793" spans="1:3">
      <c r="A793" s="402">
        <v>42396</v>
      </c>
      <c r="B793" s="401">
        <v>1.5509999999999999</v>
      </c>
      <c r="C793" s="401">
        <v>1.8520000000000001</v>
      </c>
    </row>
    <row r="794" spans="1:3">
      <c r="A794" s="402">
        <v>42397</v>
      </c>
      <c r="B794" s="401">
        <v>1.462</v>
      </c>
      <c r="C794" s="401">
        <v>1.7629999999999999</v>
      </c>
    </row>
    <row r="795" spans="1:3">
      <c r="A795" s="402">
        <v>42398</v>
      </c>
      <c r="B795" s="401">
        <v>1.526</v>
      </c>
      <c r="C795" s="401">
        <v>1.827</v>
      </c>
    </row>
    <row r="796" spans="1:3">
      <c r="A796" s="402">
        <v>42401</v>
      </c>
      <c r="B796" s="401">
        <v>1.524</v>
      </c>
      <c r="C796" s="401">
        <v>1.825</v>
      </c>
    </row>
    <row r="797" spans="1:3">
      <c r="A797" s="402">
        <v>42402</v>
      </c>
      <c r="B797" s="401">
        <v>1.6160000000000001</v>
      </c>
      <c r="C797" s="401">
        <v>1.917</v>
      </c>
    </row>
    <row r="798" spans="1:3">
      <c r="A798" s="402">
        <v>42403</v>
      </c>
      <c r="B798" s="401">
        <v>1.6180000000000001</v>
      </c>
      <c r="C798" s="401">
        <v>1.919</v>
      </c>
    </row>
    <row r="799" spans="1:3">
      <c r="A799" s="402">
        <v>42404</v>
      </c>
      <c r="B799" s="401">
        <v>1.667</v>
      </c>
      <c r="C799" s="401">
        <v>1.968</v>
      </c>
    </row>
    <row r="800" spans="1:3">
      <c r="A800" s="402">
        <v>42405</v>
      </c>
      <c r="B800" s="401">
        <v>1.6379999999999999</v>
      </c>
      <c r="C800" s="401">
        <v>1.9390000000000001</v>
      </c>
    </row>
    <row r="801" spans="1:3">
      <c r="A801" s="402">
        <v>42415</v>
      </c>
      <c r="B801" s="401">
        <v>1.661</v>
      </c>
      <c r="C801" s="401">
        <v>1.962</v>
      </c>
    </row>
    <row r="802" spans="1:3">
      <c r="A802" s="402">
        <v>42416</v>
      </c>
      <c r="B802" s="401">
        <v>1.7310000000000001</v>
      </c>
      <c r="C802" s="401">
        <v>2.032</v>
      </c>
    </row>
    <row r="803" spans="1:3">
      <c r="A803" s="402">
        <v>42417</v>
      </c>
      <c r="B803" s="401">
        <v>1.758</v>
      </c>
      <c r="C803" s="401">
        <v>2.0590000000000002</v>
      </c>
    </row>
    <row r="804" spans="1:3">
      <c r="A804" s="402">
        <v>42418</v>
      </c>
      <c r="B804" s="401">
        <v>1.754</v>
      </c>
      <c r="C804" s="401">
        <v>2.0550000000000002</v>
      </c>
    </row>
    <row r="805" spans="1:3">
      <c r="A805" s="402">
        <v>42419</v>
      </c>
      <c r="B805" s="401">
        <v>1.7669999999999999</v>
      </c>
      <c r="C805" s="401">
        <v>2.0680000000000001</v>
      </c>
    </row>
    <row r="806" spans="1:3">
      <c r="A806" s="402">
        <v>42422</v>
      </c>
      <c r="B806" s="401">
        <v>1.804</v>
      </c>
      <c r="C806" s="401">
        <v>2.105</v>
      </c>
    </row>
    <row r="807" spans="1:3">
      <c r="A807" s="402">
        <v>42423</v>
      </c>
      <c r="B807" s="401">
        <v>1.7769999999999999</v>
      </c>
      <c r="C807" s="401">
        <v>2.0779999999999998</v>
      </c>
    </row>
    <row r="808" spans="1:3">
      <c r="A808" s="402">
        <v>42424</v>
      </c>
      <c r="B808" s="401">
        <v>1.732</v>
      </c>
      <c r="C808" s="401">
        <v>2.0329999999999999</v>
      </c>
    </row>
    <row r="809" spans="1:3">
      <c r="A809" s="402">
        <v>42425</v>
      </c>
      <c r="B809" s="401">
        <v>1.577</v>
      </c>
      <c r="C809" s="401">
        <v>1.8779999999999999</v>
      </c>
    </row>
    <row r="810" spans="1:3">
      <c r="A810" s="402">
        <v>42426</v>
      </c>
      <c r="B810" s="401">
        <v>1.554</v>
      </c>
      <c r="C810" s="401">
        <v>1.855</v>
      </c>
    </row>
    <row r="811" spans="1:3">
      <c r="A811" s="402">
        <v>42429</v>
      </c>
      <c r="B811" s="401">
        <v>1.4330000000000001</v>
      </c>
      <c r="C811" s="401">
        <v>1.734</v>
      </c>
    </row>
    <row r="812" spans="1:3">
      <c r="A812" s="402">
        <v>42430</v>
      </c>
      <c r="B812" s="401">
        <v>1.472</v>
      </c>
      <c r="C812" s="401">
        <v>1.7729999999999999</v>
      </c>
    </row>
    <row r="813" spans="1:3">
      <c r="A813" s="402">
        <v>42431</v>
      </c>
      <c r="B813" s="401">
        <v>1.534</v>
      </c>
      <c r="C813" s="401">
        <v>1.835</v>
      </c>
    </row>
    <row r="814" spans="1:3">
      <c r="A814" s="402">
        <v>42432</v>
      </c>
      <c r="B814" s="401">
        <v>1.522</v>
      </c>
      <c r="C814" s="401">
        <v>1.823</v>
      </c>
    </row>
    <row r="815" spans="1:3">
      <c r="A815" s="402">
        <v>42433</v>
      </c>
      <c r="B815" s="401">
        <v>1.4370000000000001</v>
      </c>
      <c r="C815" s="401">
        <v>1.738</v>
      </c>
    </row>
    <row r="816" spans="1:3">
      <c r="A816" s="402">
        <v>42436</v>
      </c>
      <c r="B816" s="401">
        <v>1.4650000000000001</v>
      </c>
      <c r="C816" s="401">
        <v>1.766</v>
      </c>
    </row>
    <row r="817" spans="1:3">
      <c r="A817" s="402">
        <v>42437</v>
      </c>
      <c r="B817" s="401">
        <v>1.4910000000000001</v>
      </c>
      <c r="C817" s="401">
        <v>1.792</v>
      </c>
    </row>
    <row r="818" spans="1:3">
      <c r="A818" s="402">
        <v>42438</v>
      </c>
      <c r="B818" s="401">
        <v>1.484</v>
      </c>
      <c r="C818" s="401">
        <v>1.7849999999999999</v>
      </c>
    </row>
    <row r="819" spans="1:3">
      <c r="A819" s="402">
        <v>42439</v>
      </c>
      <c r="B819" s="401">
        <v>1.4510000000000001</v>
      </c>
      <c r="C819" s="401">
        <v>1.752</v>
      </c>
    </row>
    <row r="820" spans="1:3">
      <c r="A820" s="402">
        <v>42440</v>
      </c>
      <c r="B820" s="401">
        <v>1.4339999999999999</v>
      </c>
      <c r="C820" s="401">
        <v>1.7350000000000001</v>
      </c>
    </row>
    <row r="821" spans="1:3">
      <c r="A821" s="402">
        <v>42443</v>
      </c>
      <c r="B821" s="401">
        <v>1.522</v>
      </c>
      <c r="C821" s="401">
        <v>1.823</v>
      </c>
    </row>
    <row r="822" spans="1:3">
      <c r="A822" s="402">
        <v>42444</v>
      </c>
      <c r="B822" s="401">
        <v>1.514</v>
      </c>
      <c r="C822" s="401">
        <v>1.8149999999999999</v>
      </c>
    </row>
    <row r="823" spans="1:3">
      <c r="A823" s="402">
        <v>42445</v>
      </c>
      <c r="B823" s="401">
        <v>1.492</v>
      </c>
      <c r="C823" s="401">
        <v>1.7929999999999999</v>
      </c>
    </row>
    <row r="824" spans="1:3">
      <c r="A824" s="402">
        <v>42446</v>
      </c>
      <c r="B824" s="401">
        <v>1.5860000000000001</v>
      </c>
      <c r="C824" s="401">
        <v>1.887</v>
      </c>
    </row>
    <row r="825" spans="1:3">
      <c r="A825" s="402">
        <v>42447</v>
      </c>
      <c r="B825" s="401">
        <v>1.669</v>
      </c>
      <c r="C825" s="401">
        <v>1.97</v>
      </c>
    </row>
    <row r="826" spans="1:3">
      <c r="A826" s="402">
        <v>42450</v>
      </c>
      <c r="B826" s="401">
        <v>1.72</v>
      </c>
      <c r="C826" s="401">
        <v>2.0209999999999999</v>
      </c>
    </row>
    <row r="827" spans="1:3">
      <c r="A827" s="402">
        <v>42451</v>
      </c>
      <c r="B827" s="401">
        <v>1.7030000000000001</v>
      </c>
      <c r="C827" s="401">
        <v>2.004</v>
      </c>
    </row>
    <row r="828" spans="1:3">
      <c r="A828" s="402">
        <v>42452</v>
      </c>
      <c r="B828" s="401">
        <v>1.722</v>
      </c>
      <c r="C828" s="401">
        <v>2.0230000000000001</v>
      </c>
    </row>
    <row r="829" spans="1:3">
      <c r="A829" s="402">
        <v>42453</v>
      </c>
      <c r="B829" s="401">
        <v>1.696</v>
      </c>
      <c r="C829" s="401">
        <v>1.9970000000000001</v>
      </c>
    </row>
    <row r="830" spans="1:3">
      <c r="A830" s="402">
        <v>42454</v>
      </c>
      <c r="B830" s="401">
        <v>1.6919999999999999</v>
      </c>
      <c r="C830" s="401">
        <v>1.9930000000000001</v>
      </c>
    </row>
    <row r="831" spans="1:3">
      <c r="A831" s="402">
        <v>42457</v>
      </c>
      <c r="B831" s="401">
        <v>1.6779999999999999</v>
      </c>
      <c r="C831" s="401">
        <v>1.9790000000000001</v>
      </c>
    </row>
    <row r="832" spans="1:3">
      <c r="A832" s="402">
        <v>42458</v>
      </c>
      <c r="B832" s="401">
        <v>1.637</v>
      </c>
      <c r="C832" s="401">
        <v>1.9379999999999999</v>
      </c>
    </row>
    <row r="833" spans="1:3">
      <c r="A833" s="402">
        <v>42459</v>
      </c>
      <c r="B833" s="401">
        <v>1.7050000000000001</v>
      </c>
      <c r="C833" s="401">
        <v>2.0059999999999998</v>
      </c>
    </row>
    <row r="834" spans="1:3">
      <c r="A834" s="402">
        <v>42460</v>
      </c>
      <c r="B834" s="401">
        <v>1.7270000000000001</v>
      </c>
      <c r="C834" s="401">
        <v>2.028</v>
      </c>
    </row>
    <row r="835" spans="1:3">
      <c r="A835" s="402">
        <v>42461</v>
      </c>
      <c r="B835" s="401">
        <v>1.7010000000000001</v>
      </c>
      <c r="C835" s="401">
        <v>2.0019999999999998</v>
      </c>
    </row>
    <row r="836" spans="1:3">
      <c r="A836" s="402">
        <v>42465</v>
      </c>
      <c r="B836" s="401">
        <v>1.7529999999999999</v>
      </c>
      <c r="C836" s="401">
        <v>2.0539999999999998</v>
      </c>
    </row>
    <row r="837" spans="1:3">
      <c r="A837" s="402">
        <v>42466</v>
      </c>
      <c r="B837" s="401">
        <v>1.756</v>
      </c>
      <c r="C837" s="401">
        <v>2.0569999999999999</v>
      </c>
    </row>
    <row r="838" spans="1:3">
      <c r="A838" s="402">
        <v>42467</v>
      </c>
      <c r="B838" s="401">
        <v>1.708</v>
      </c>
      <c r="C838" s="401">
        <v>2.0089999999999999</v>
      </c>
    </row>
    <row r="839" spans="1:3">
      <c r="A839" s="402">
        <v>42468</v>
      </c>
      <c r="B839" s="401">
        <v>1.681</v>
      </c>
      <c r="C839" s="401">
        <v>1.982</v>
      </c>
    </row>
    <row r="840" spans="1:3">
      <c r="A840" s="402">
        <v>42471</v>
      </c>
      <c r="B840" s="401">
        <v>1.722</v>
      </c>
      <c r="C840" s="401">
        <v>2.0230000000000001</v>
      </c>
    </row>
    <row r="841" spans="1:3">
      <c r="A841" s="402">
        <v>42472</v>
      </c>
      <c r="B841" s="401">
        <v>1.708</v>
      </c>
      <c r="C841" s="401">
        <v>2.0089999999999999</v>
      </c>
    </row>
    <row r="842" spans="1:3">
      <c r="A842" s="402">
        <v>42473</v>
      </c>
      <c r="B842" s="401">
        <v>1.7430000000000001</v>
      </c>
      <c r="C842" s="401">
        <v>2.044</v>
      </c>
    </row>
    <row r="843" spans="1:3">
      <c r="A843" s="402">
        <v>42474</v>
      </c>
      <c r="B843" s="401">
        <v>1.7749999999999999</v>
      </c>
      <c r="C843" s="401">
        <v>2.0760000000000001</v>
      </c>
    </row>
    <row r="844" spans="1:3">
      <c r="A844" s="402">
        <v>42475</v>
      </c>
      <c r="B844" s="401">
        <v>1.7669999999999999</v>
      </c>
      <c r="C844" s="401">
        <v>2.0680000000000001</v>
      </c>
    </row>
    <row r="845" spans="1:3">
      <c r="A845" s="402">
        <v>42478</v>
      </c>
      <c r="B845" s="401">
        <v>1.728</v>
      </c>
      <c r="C845" s="401">
        <v>2.0289999999999999</v>
      </c>
    </row>
    <row r="846" spans="1:3">
      <c r="A846" s="402">
        <v>42479</v>
      </c>
      <c r="B846" s="401">
        <v>1.7230000000000001</v>
      </c>
      <c r="C846" s="401">
        <v>2.024</v>
      </c>
    </row>
    <row r="847" spans="1:3">
      <c r="A847" s="402">
        <v>42480</v>
      </c>
      <c r="B847" s="401">
        <v>1.6220000000000001</v>
      </c>
      <c r="C847" s="401">
        <v>1.923</v>
      </c>
    </row>
    <row r="848" spans="1:3">
      <c r="A848" s="402">
        <v>42481</v>
      </c>
      <c r="B848" s="401">
        <v>1.589</v>
      </c>
      <c r="C848" s="401">
        <v>1.89</v>
      </c>
    </row>
    <row r="849" spans="1:3">
      <c r="A849" s="402">
        <v>42482</v>
      </c>
      <c r="B849" s="401">
        <v>1.6120000000000001</v>
      </c>
      <c r="C849" s="401">
        <v>1.913</v>
      </c>
    </row>
    <row r="850" spans="1:3">
      <c r="A850" s="402">
        <v>42485</v>
      </c>
      <c r="B850" s="401">
        <v>1.605</v>
      </c>
      <c r="C850" s="401">
        <v>1.9059999999999999</v>
      </c>
    </row>
    <row r="851" spans="1:3">
      <c r="A851" s="402">
        <v>42486</v>
      </c>
      <c r="B851" s="401">
        <v>1.64</v>
      </c>
      <c r="C851" s="401">
        <v>1.9410000000000001</v>
      </c>
    </row>
    <row r="852" spans="1:3">
      <c r="A852" s="402">
        <v>42487</v>
      </c>
      <c r="B852" s="401">
        <v>1.629</v>
      </c>
      <c r="C852" s="401">
        <v>1.93</v>
      </c>
    </row>
    <row r="853" spans="1:3">
      <c r="A853" s="402">
        <v>42488</v>
      </c>
      <c r="B853" s="401">
        <v>1.6279999999999999</v>
      </c>
      <c r="C853" s="401">
        <v>1.929</v>
      </c>
    </row>
    <row r="854" spans="1:3">
      <c r="A854" s="402">
        <v>42489</v>
      </c>
      <c r="B854" s="401">
        <v>1.6220000000000001</v>
      </c>
      <c r="C854" s="401">
        <v>1.923</v>
      </c>
    </row>
    <row r="855" spans="1:3">
      <c r="A855" s="402">
        <v>42493</v>
      </c>
      <c r="B855" s="401">
        <v>1.681</v>
      </c>
      <c r="C855" s="401">
        <v>1.982</v>
      </c>
    </row>
    <row r="856" spans="1:3">
      <c r="A856" s="402">
        <v>42494</v>
      </c>
      <c r="B856" s="401">
        <v>1.6890000000000001</v>
      </c>
      <c r="C856" s="401">
        <v>1.99</v>
      </c>
    </row>
    <row r="857" spans="1:3">
      <c r="A857" s="402">
        <v>42495</v>
      </c>
      <c r="B857" s="401">
        <v>1.7090000000000001</v>
      </c>
      <c r="C857" s="401">
        <v>2.0099999999999998</v>
      </c>
    </row>
    <row r="858" spans="1:3">
      <c r="A858" s="402">
        <v>42496</v>
      </c>
      <c r="B858" s="401">
        <v>1.66</v>
      </c>
      <c r="C858" s="401">
        <v>1.9610000000000001</v>
      </c>
    </row>
    <row r="859" spans="1:3">
      <c r="A859" s="402">
        <v>42499</v>
      </c>
      <c r="B859" s="401">
        <v>1.587</v>
      </c>
      <c r="C859" s="401">
        <v>1.8879999999999999</v>
      </c>
    </row>
    <row r="860" spans="1:3">
      <c r="A860" s="402">
        <v>42500</v>
      </c>
      <c r="B860" s="401">
        <v>1.577</v>
      </c>
      <c r="C860" s="401">
        <v>1.8779999999999999</v>
      </c>
    </row>
    <row r="861" spans="1:3">
      <c r="A861" s="402">
        <v>42501</v>
      </c>
      <c r="B861" s="401">
        <v>1.526</v>
      </c>
      <c r="C861" s="401">
        <v>1.827</v>
      </c>
    </row>
    <row r="862" spans="1:3">
      <c r="A862" s="402">
        <v>42502</v>
      </c>
      <c r="B862" s="401">
        <v>1.534</v>
      </c>
      <c r="C862" s="401">
        <v>1.835</v>
      </c>
    </row>
    <row r="863" spans="1:3">
      <c r="A863" s="402">
        <v>42503</v>
      </c>
      <c r="B863" s="401">
        <v>1.5229999999999999</v>
      </c>
      <c r="C863" s="401">
        <v>1.8240000000000001</v>
      </c>
    </row>
    <row r="864" spans="1:3">
      <c r="A864" s="402">
        <v>42506</v>
      </c>
      <c r="B864" s="401">
        <v>1.556</v>
      </c>
      <c r="C864" s="401">
        <v>1.857</v>
      </c>
    </row>
    <row r="865" spans="1:3">
      <c r="A865" s="402">
        <v>42507</v>
      </c>
      <c r="B865" s="401">
        <v>1.5580000000000001</v>
      </c>
      <c r="C865" s="401">
        <v>1.859</v>
      </c>
    </row>
    <row r="866" spans="1:3">
      <c r="A866" s="402">
        <v>42508</v>
      </c>
      <c r="B866" s="401">
        <v>1.5009999999999999</v>
      </c>
      <c r="C866" s="401">
        <v>1.802</v>
      </c>
    </row>
    <row r="867" spans="1:3">
      <c r="A867" s="402">
        <v>42509</v>
      </c>
      <c r="B867" s="401">
        <v>1.5309999999999999</v>
      </c>
      <c r="C867" s="401">
        <v>1.8320000000000001</v>
      </c>
    </row>
    <row r="868" spans="1:3">
      <c r="A868" s="402">
        <v>42510</v>
      </c>
      <c r="B868" s="401">
        <v>1.556</v>
      </c>
      <c r="C868" s="401">
        <v>1.857</v>
      </c>
    </row>
    <row r="869" spans="1:3">
      <c r="A869" s="402">
        <v>42513</v>
      </c>
      <c r="B869" s="401">
        <v>1.599</v>
      </c>
      <c r="C869" s="401">
        <v>1.9</v>
      </c>
    </row>
    <row r="870" spans="1:3">
      <c r="A870" s="402">
        <v>42514</v>
      </c>
      <c r="B870" s="401">
        <v>1.5860000000000001</v>
      </c>
      <c r="C870" s="401">
        <v>1.887</v>
      </c>
    </row>
    <row r="871" spans="1:3">
      <c r="A871" s="402">
        <v>42515</v>
      </c>
      <c r="B871" s="401">
        <v>1.5740000000000001</v>
      </c>
      <c r="C871" s="401">
        <v>1.875</v>
      </c>
    </row>
    <row r="872" spans="1:3">
      <c r="A872" s="402">
        <v>42516</v>
      </c>
      <c r="B872" s="401">
        <v>1.5920000000000001</v>
      </c>
      <c r="C872" s="401">
        <v>1.893</v>
      </c>
    </row>
    <row r="873" spans="1:3">
      <c r="A873" s="402">
        <v>42517</v>
      </c>
      <c r="B873" s="401">
        <v>1.5860000000000001</v>
      </c>
      <c r="C873" s="401">
        <v>1.887</v>
      </c>
    </row>
    <row r="874" spans="1:3">
      <c r="A874" s="402">
        <v>42520</v>
      </c>
      <c r="B874" s="401">
        <v>1.585</v>
      </c>
      <c r="C874" s="401">
        <v>1.8859999999999999</v>
      </c>
    </row>
    <row r="875" spans="1:3">
      <c r="A875" s="402">
        <v>42521</v>
      </c>
      <c r="B875" s="401">
        <v>1.673</v>
      </c>
      <c r="C875" s="401">
        <v>1.974</v>
      </c>
    </row>
    <row r="876" spans="1:3">
      <c r="A876" s="402">
        <v>42522</v>
      </c>
      <c r="B876" s="401">
        <v>1.694</v>
      </c>
      <c r="C876" s="401">
        <v>1.9950000000000001</v>
      </c>
    </row>
    <row r="877" spans="1:3">
      <c r="A877" s="402">
        <v>42523</v>
      </c>
      <c r="B877" s="401">
        <v>1.722</v>
      </c>
      <c r="C877" s="401">
        <v>2.0230000000000001</v>
      </c>
    </row>
    <row r="878" spans="1:3">
      <c r="A878" s="402">
        <v>42524</v>
      </c>
      <c r="B878" s="401">
        <v>1.732</v>
      </c>
      <c r="C878" s="401">
        <v>2.0329999999999999</v>
      </c>
    </row>
    <row r="879" spans="1:3">
      <c r="A879" s="402">
        <v>42527</v>
      </c>
      <c r="B879" s="401">
        <v>1.7549999999999999</v>
      </c>
      <c r="C879" s="401">
        <v>2.056</v>
      </c>
    </row>
    <row r="880" spans="1:3">
      <c r="A880" s="402">
        <v>42528</v>
      </c>
      <c r="B880" s="401">
        <v>1.778</v>
      </c>
      <c r="C880" s="401">
        <v>2.0790000000000002</v>
      </c>
    </row>
    <row r="881" spans="1:3">
      <c r="A881" s="402">
        <v>42529</v>
      </c>
      <c r="B881" s="401">
        <v>1.7390000000000001</v>
      </c>
      <c r="C881" s="401">
        <v>2.04</v>
      </c>
    </row>
    <row r="882" spans="1:3">
      <c r="A882" s="402">
        <v>42534</v>
      </c>
      <c r="B882" s="401">
        <v>1.623</v>
      </c>
      <c r="C882" s="401">
        <v>1.9239999999999999</v>
      </c>
    </row>
    <row r="883" spans="1:3">
      <c r="A883" s="402">
        <v>42535</v>
      </c>
      <c r="B883" s="401">
        <v>1.6180000000000001</v>
      </c>
      <c r="C883" s="401">
        <v>1.919</v>
      </c>
    </row>
    <row r="884" spans="1:3">
      <c r="A884" s="402">
        <v>42536</v>
      </c>
      <c r="B884" s="401">
        <v>1.6930000000000001</v>
      </c>
      <c r="C884" s="401">
        <v>1.994</v>
      </c>
    </row>
    <row r="885" spans="1:3">
      <c r="A885" s="402">
        <v>42537</v>
      </c>
      <c r="B885" s="401">
        <v>1.694</v>
      </c>
      <c r="C885" s="401">
        <v>1.9950000000000001</v>
      </c>
    </row>
    <row r="886" spans="1:3">
      <c r="A886" s="402">
        <v>42538</v>
      </c>
      <c r="B886" s="401">
        <v>1.7</v>
      </c>
      <c r="C886" s="401">
        <v>2.0009999999999999</v>
      </c>
    </row>
    <row r="887" spans="1:3">
      <c r="A887" s="402">
        <v>42541</v>
      </c>
      <c r="B887" s="401">
        <v>1.708</v>
      </c>
      <c r="C887" s="401">
        <v>2.0089999999999999</v>
      </c>
    </row>
    <row r="888" spans="1:3">
      <c r="A888" s="402">
        <v>42542</v>
      </c>
      <c r="B888" s="401">
        <v>1.6830000000000001</v>
      </c>
      <c r="C888" s="401">
        <v>1.984</v>
      </c>
    </row>
    <row r="889" spans="1:3">
      <c r="A889" s="402">
        <v>42543</v>
      </c>
      <c r="B889" s="401">
        <v>1.704</v>
      </c>
      <c r="C889" s="401">
        <v>2.0049999999999999</v>
      </c>
    </row>
    <row r="890" spans="1:3">
      <c r="A890" s="402">
        <v>42544</v>
      </c>
      <c r="B890" s="401">
        <v>1.7010000000000001</v>
      </c>
      <c r="C890" s="401">
        <v>2.0019999999999998</v>
      </c>
    </row>
    <row r="891" spans="1:3">
      <c r="A891" s="402">
        <v>42545</v>
      </c>
      <c r="B891" s="401">
        <v>1.7070000000000001</v>
      </c>
      <c r="C891" s="401">
        <v>2.008</v>
      </c>
    </row>
    <row r="892" spans="1:3">
      <c r="A892" s="402">
        <v>42548</v>
      </c>
      <c r="B892" s="401">
        <v>1.7689999999999999</v>
      </c>
      <c r="C892" s="401">
        <v>2.0699999999999998</v>
      </c>
    </row>
    <row r="893" spans="1:3">
      <c r="A893" s="402">
        <v>42549</v>
      </c>
      <c r="B893" s="401">
        <v>1.786</v>
      </c>
      <c r="C893" s="401">
        <v>2.0870000000000002</v>
      </c>
    </row>
    <row r="894" spans="1:3">
      <c r="A894" s="402">
        <v>42550</v>
      </c>
      <c r="B894" s="401">
        <v>1.8120000000000001</v>
      </c>
      <c r="C894" s="401">
        <v>2.113</v>
      </c>
    </row>
    <row r="895" spans="1:3">
      <c r="A895" s="402">
        <v>42551</v>
      </c>
      <c r="B895" s="401">
        <v>1.784</v>
      </c>
      <c r="C895" s="401">
        <v>2.085</v>
      </c>
    </row>
    <row r="896" spans="1:3">
      <c r="A896" s="402">
        <v>42552</v>
      </c>
      <c r="B896" s="401">
        <v>1.7729999999999999</v>
      </c>
      <c r="C896" s="401">
        <v>2.0739999999999998</v>
      </c>
    </row>
    <row r="897" spans="1:3">
      <c r="A897" s="402">
        <v>42555</v>
      </c>
      <c r="B897" s="401">
        <v>1.8049999999999999</v>
      </c>
      <c r="C897" s="401">
        <v>2.1059999999999999</v>
      </c>
    </row>
    <row r="898" spans="1:3">
      <c r="A898" s="402">
        <v>42556</v>
      </c>
      <c r="B898" s="401">
        <v>1.82</v>
      </c>
      <c r="C898" s="401">
        <v>2.121</v>
      </c>
    </row>
    <row r="899" spans="1:3">
      <c r="A899" s="402">
        <v>42557</v>
      </c>
      <c r="B899" s="401">
        <v>1.819</v>
      </c>
      <c r="C899" s="401">
        <v>2.12</v>
      </c>
    </row>
    <row r="900" spans="1:3">
      <c r="A900" s="402">
        <v>42558</v>
      </c>
      <c r="B900" s="401">
        <v>1.8089999999999999</v>
      </c>
      <c r="C900" s="401">
        <v>2.11</v>
      </c>
    </row>
    <row r="901" spans="1:3">
      <c r="A901" s="402">
        <v>42559</v>
      </c>
      <c r="B901" s="401">
        <v>1.7929999999999999</v>
      </c>
      <c r="C901" s="401">
        <v>2.0939999999999999</v>
      </c>
    </row>
    <row r="902" spans="1:3">
      <c r="A902" s="402">
        <v>42562</v>
      </c>
      <c r="B902" s="401">
        <v>1.7649999999999999</v>
      </c>
      <c r="C902" s="401">
        <v>2.0659999999999998</v>
      </c>
    </row>
    <row r="903" spans="1:3">
      <c r="A903" s="402">
        <v>42563</v>
      </c>
      <c r="B903" s="401">
        <v>1.7669999999999999</v>
      </c>
      <c r="C903" s="401">
        <v>2.0680000000000001</v>
      </c>
    </row>
    <row r="904" spans="1:3">
      <c r="A904" s="402">
        <v>42564</v>
      </c>
      <c r="B904" s="401">
        <v>1.7809999999999999</v>
      </c>
      <c r="C904" s="401">
        <v>2.0819999999999999</v>
      </c>
    </row>
    <row r="905" spans="1:3">
      <c r="A905" s="402">
        <v>42565</v>
      </c>
      <c r="B905" s="401">
        <v>1.7849999999999999</v>
      </c>
      <c r="C905" s="401">
        <v>2.0859999999999999</v>
      </c>
    </row>
    <row r="906" spans="1:3">
      <c r="A906" s="402">
        <v>42566</v>
      </c>
      <c r="B906" s="401">
        <v>1.774</v>
      </c>
      <c r="C906" s="401">
        <v>2.0750000000000002</v>
      </c>
    </row>
    <row r="907" spans="1:3">
      <c r="A907" s="402">
        <v>42569</v>
      </c>
      <c r="B907" s="401">
        <v>1.7549999999999999</v>
      </c>
      <c r="C907" s="401">
        <v>2.056</v>
      </c>
    </row>
    <row r="908" spans="1:3">
      <c r="A908" s="402">
        <v>42570</v>
      </c>
      <c r="B908" s="401">
        <v>1.772</v>
      </c>
      <c r="C908" s="401">
        <v>2.073</v>
      </c>
    </row>
    <row r="909" spans="1:3">
      <c r="A909" s="402">
        <v>42571</v>
      </c>
      <c r="B909" s="401">
        <v>1.7869999999999999</v>
      </c>
      <c r="C909" s="401">
        <v>2.0880000000000001</v>
      </c>
    </row>
    <row r="910" spans="1:3">
      <c r="A910" s="402">
        <v>42572</v>
      </c>
      <c r="B910" s="401">
        <v>1.776</v>
      </c>
      <c r="C910" s="401">
        <v>2.077</v>
      </c>
    </row>
    <row r="911" spans="1:3">
      <c r="A911" s="402">
        <v>42573</v>
      </c>
      <c r="B911" s="401">
        <v>1.7569999999999999</v>
      </c>
      <c r="C911" s="401">
        <v>2.0579999999999998</v>
      </c>
    </row>
    <row r="912" spans="1:3">
      <c r="A912" s="402">
        <v>42576</v>
      </c>
      <c r="B912" s="401">
        <v>1.7450000000000001</v>
      </c>
      <c r="C912" s="401">
        <v>2.0459999999999998</v>
      </c>
    </row>
    <row r="913" spans="1:3">
      <c r="A913" s="402">
        <v>42577</v>
      </c>
      <c r="B913" s="401">
        <v>1.742</v>
      </c>
      <c r="C913" s="401">
        <v>2.0430000000000001</v>
      </c>
    </row>
    <row r="914" spans="1:3">
      <c r="A914" s="402">
        <v>42578</v>
      </c>
      <c r="B914" s="401">
        <v>1.6459999999999999</v>
      </c>
      <c r="C914" s="401">
        <v>1.9470000000000001</v>
      </c>
    </row>
    <row r="915" spans="1:3">
      <c r="A915" s="402">
        <v>42579</v>
      </c>
      <c r="B915" s="401">
        <v>1.621</v>
      </c>
      <c r="C915" s="401">
        <v>1.9219999999999999</v>
      </c>
    </row>
    <row r="916" spans="1:3">
      <c r="A916" s="402">
        <v>42580</v>
      </c>
      <c r="B916" s="401">
        <v>1.6060000000000001</v>
      </c>
      <c r="C916" s="401">
        <v>1.907</v>
      </c>
    </row>
    <row r="917" spans="1:3">
      <c r="A917" s="402">
        <v>42583</v>
      </c>
      <c r="B917" s="401">
        <v>1.5960000000000001</v>
      </c>
      <c r="C917" s="401">
        <v>1.897</v>
      </c>
    </row>
    <row r="918" spans="1:3">
      <c r="A918" s="402">
        <v>42584</v>
      </c>
      <c r="B918" s="401">
        <v>1.607</v>
      </c>
      <c r="C918" s="401">
        <v>1.9079999999999999</v>
      </c>
    </row>
    <row r="919" spans="1:3">
      <c r="A919" s="402">
        <v>42585</v>
      </c>
      <c r="B919" s="401">
        <v>1.607</v>
      </c>
      <c r="C919" s="401">
        <v>1.9079999999999999</v>
      </c>
    </row>
    <row r="920" spans="1:3">
      <c r="A920" s="402">
        <v>42586</v>
      </c>
      <c r="B920" s="401">
        <v>1.625</v>
      </c>
      <c r="C920" s="401">
        <v>1.9259999999999999</v>
      </c>
    </row>
    <row r="921" spans="1:3">
      <c r="A921" s="402">
        <v>42587</v>
      </c>
      <c r="B921" s="401">
        <v>1.61</v>
      </c>
      <c r="C921" s="401">
        <v>1.911</v>
      </c>
    </row>
    <row r="922" spans="1:3">
      <c r="A922" s="402">
        <v>42590</v>
      </c>
      <c r="B922" s="401">
        <v>1.6319999999999999</v>
      </c>
      <c r="C922" s="401">
        <v>1.9330000000000001</v>
      </c>
    </row>
    <row r="923" spans="1:3">
      <c r="A923" s="402">
        <v>42591</v>
      </c>
      <c r="B923" s="401">
        <v>1.649</v>
      </c>
      <c r="C923" s="401">
        <v>1.95</v>
      </c>
    </row>
    <row r="924" spans="1:3">
      <c r="A924" s="402">
        <v>42592</v>
      </c>
      <c r="B924" s="401">
        <v>1.651</v>
      </c>
      <c r="C924" s="401">
        <v>1.952</v>
      </c>
    </row>
    <row r="925" spans="1:3">
      <c r="A925" s="402">
        <v>42593</v>
      </c>
      <c r="B925" s="401">
        <v>1.617</v>
      </c>
      <c r="C925" s="401">
        <v>1.9179999999999999</v>
      </c>
    </row>
    <row r="926" spans="1:3">
      <c r="A926" s="402">
        <v>42594</v>
      </c>
      <c r="B926" s="401">
        <v>1.621</v>
      </c>
      <c r="C926" s="401">
        <v>1.9219999999999999</v>
      </c>
    </row>
    <row r="927" spans="1:3">
      <c r="A927" s="402">
        <v>42597</v>
      </c>
      <c r="B927" s="401">
        <v>1.6519999999999999</v>
      </c>
      <c r="C927" s="401">
        <v>1.9530000000000001</v>
      </c>
    </row>
    <row r="928" spans="1:3">
      <c r="A928" s="402">
        <v>42598</v>
      </c>
      <c r="B928" s="401">
        <v>1.66</v>
      </c>
      <c r="C928" s="401">
        <v>1.9610000000000001</v>
      </c>
    </row>
    <row r="929" spans="1:3">
      <c r="A929" s="402">
        <v>42599</v>
      </c>
      <c r="B929" s="401">
        <v>1.673</v>
      </c>
      <c r="C929" s="401">
        <v>1.974</v>
      </c>
    </row>
    <row r="930" spans="1:3">
      <c r="A930" s="402">
        <v>42600</v>
      </c>
      <c r="B930" s="401">
        <v>1.6759999999999999</v>
      </c>
      <c r="C930" s="401">
        <v>1.9770000000000001</v>
      </c>
    </row>
    <row r="931" spans="1:3">
      <c r="A931" s="402">
        <v>42601</v>
      </c>
      <c r="B931" s="401">
        <v>1.68</v>
      </c>
      <c r="C931" s="401">
        <v>1.9810000000000001</v>
      </c>
    </row>
    <row r="932" spans="1:3">
      <c r="A932" s="402">
        <v>42604</v>
      </c>
      <c r="B932" s="401">
        <v>1.665</v>
      </c>
      <c r="C932" s="401">
        <v>1.966</v>
      </c>
    </row>
    <row r="933" spans="1:3">
      <c r="A933" s="402">
        <v>42605</v>
      </c>
      <c r="B933" s="401">
        <v>1.6719999999999999</v>
      </c>
      <c r="C933" s="401">
        <v>1.9730000000000001</v>
      </c>
    </row>
    <row r="934" spans="1:3">
      <c r="A934" s="402">
        <v>42606</v>
      </c>
      <c r="B934" s="401">
        <v>1.6970000000000001</v>
      </c>
      <c r="C934" s="401">
        <v>1.998</v>
      </c>
    </row>
    <row r="935" spans="1:3">
      <c r="A935" s="402">
        <v>42607</v>
      </c>
      <c r="B935" s="401">
        <v>1.6930000000000001</v>
      </c>
      <c r="C935" s="401">
        <v>1.994</v>
      </c>
    </row>
    <row r="936" spans="1:3">
      <c r="A936" s="402">
        <v>42608</v>
      </c>
      <c r="B936" s="401">
        <v>1.7010000000000001</v>
      </c>
      <c r="C936" s="401">
        <v>2.0019999999999998</v>
      </c>
    </row>
    <row r="937" spans="1:3">
      <c r="A937" s="402">
        <v>42611</v>
      </c>
      <c r="B937" s="401">
        <v>1.6890000000000001</v>
      </c>
      <c r="C937" s="401">
        <v>1.99</v>
      </c>
    </row>
    <row r="938" spans="1:3">
      <c r="A938" s="402">
        <v>42612</v>
      </c>
      <c r="B938" s="401">
        <v>1.6950000000000001</v>
      </c>
      <c r="C938" s="401">
        <v>1.996</v>
      </c>
    </row>
    <row r="939" spans="1:3">
      <c r="A939" s="402">
        <v>42613</v>
      </c>
      <c r="B939" s="401">
        <v>1.6839999999999999</v>
      </c>
      <c r="C939" s="401">
        <v>1.9850000000000001</v>
      </c>
    </row>
    <row r="940" spans="1:3">
      <c r="A940" s="402">
        <v>42614</v>
      </c>
      <c r="B940" s="401">
        <v>1.675</v>
      </c>
      <c r="C940" s="401">
        <v>1.976</v>
      </c>
    </row>
    <row r="941" spans="1:3">
      <c r="A941" s="402">
        <v>42615</v>
      </c>
      <c r="B941" s="401">
        <v>1.6679999999999999</v>
      </c>
      <c r="C941" s="401">
        <v>1.9690000000000001</v>
      </c>
    </row>
    <row r="942" spans="1:3">
      <c r="A942" s="402">
        <v>42618</v>
      </c>
      <c r="B942" s="401">
        <v>1.6739999999999999</v>
      </c>
      <c r="C942" s="401">
        <v>1.9750000000000001</v>
      </c>
    </row>
    <row r="943" spans="1:3">
      <c r="A943" s="402">
        <v>42619</v>
      </c>
      <c r="B943" s="401">
        <v>1.7030000000000001</v>
      </c>
      <c r="C943" s="401">
        <v>2.004</v>
      </c>
    </row>
    <row r="944" spans="1:3">
      <c r="A944" s="402">
        <v>42620</v>
      </c>
      <c r="B944" s="401">
        <v>1.69</v>
      </c>
      <c r="C944" s="401">
        <v>1.9910000000000001</v>
      </c>
    </row>
    <row r="945" spans="1:3">
      <c r="A945" s="402">
        <v>42621</v>
      </c>
      <c r="B945" s="401">
        <v>1.6859999999999999</v>
      </c>
      <c r="C945" s="401">
        <v>1.9870000000000001</v>
      </c>
    </row>
    <row r="946" spans="1:3">
      <c r="A946" s="402">
        <v>42622</v>
      </c>
      <c r="B946" s="401">
        <v>1.675</v>
      </c>
      <c r="C946" s="401">
        <v>1.976</v>
      </c>
    </row>
    <row r="947" spans="1:3">
      <c r="A947" s="402">
        <v>42625</v>
      </c>
      <c r="B947" s="401">
        <v>1.63</v>
      </c>
      <c r="C947" s="401">
        <v>1.931</v>
      </c>
    </row>
    <row r="948" spans="1:3">
      <c r="A948" s="402">
        <v>42626</v>
      </c>
      <c r="B948" s="401">
        <v>1.629</v>
      </c>
      <c r="C948" s="401">
        <v>1.93</v>
      </c>
    </row>
    <row r="949" spans="1:3">
      <c r="A949" s="402">
        <v>42627</v>
      </c>
      <c r="B949" s="401">
        <v>1.613</v>
      </c>
      <c r="C949" s="401">
        <v>1.9139999999999999</v>
      </c>
    </row>
    <row r="950" spans="1:3">
      <c r="A950" s="402">
        <v>42632</v>
      </c>
      <c r="B950" s="401">
        <v>1.6319999999999999</v>
      </c>
      <c r="C950" s="401">
        <v>1.9330000000000001</v>
      </c>
    </row>
    <row r="951" spans="1:3">
      <c r="A951" s="402">
        <v>42633</v>
      </c>
      <c r="B951" s="401">
        <v>1.6339999999999999</v>
      </c>
      <c r="C951" s="401">
        <v>1.9350000000000001</v>
      </c>
    </row>
    <row r="952" spans="1:3">
      <c r="A952" s="402">
        <v>42634</v>
      </c>
      <c r="B952" s="401">
        <v>1.651</v>
      </c>
      <c r="C952" s="401">
        <v>1.952</v>
      </c>
    </row>
    <row r="953" spans="1:3">
      <c r="A953" s="402">
        <v>42635</v>
      </c>
      <c r="B953" s="401">
        <v>1.66</v>
      </c>
      <c r="C953" s="401">
        <v>1.9610000000000001</v>
      </c>
    </row>
    <row r="954" spans="1:3">
      <c r="A954" s="402">
        <v>42636</v>
      </c>
      <c r="B954" s="401">
        <v>1.65</v>
      </c>
      <c r="C954" s="401">
        <v>1.9510000000000001</v>
      </c>
    </row>
    <row r="955" spans="1:3">
      <c r="A955" s="402">
        <v>42639</v>
      </c>
      <c r="B955" s="401">
        <v>1.6140000000000001</v>
      </c>
      <c r="C955" s="401">
        <v>1.915</v>
      </c>
    </row>
    <row r="956" spans="1:3">
      <c r="A956" s="402">
        <v>42640</v>
      </c>
      <c r="B956" s="401">
        <v>1.62</v>
      </c>
      <c r="C956" s="401">
        <v>1.921</v>
      </c>
    </row>
    <row r="957" spans="1:3">
      <c r="A957" s="402">
        <v>42641</v>
      </c>
      <c r="B957" s="401">
        <v>1.621</v>
      </c>
      <c r="C957" s="401">
        <v>1.9219999999999999</v>
      </c>
    </row>
    <row r="958" spans="1:3">
      <c r="A958" s="402">
        <v>42642</v>
      </c>
      <c r="B958" s="401">
        <v>1.6279999999999999</v>
      </c>
      <c r="C958" s="401">
        <v>1.929</v>
      </c>
    </row>
    <row r="959" spans="1:3">
      <c r="A959" s="402">
        <v>42643</v>
      </c>
      <c r="B959" s="401">
        <v>1.63</v>
      </c>
      <c r="C959" s="401">
        <v>1.931</v>
      </c>
    </row>
    <row r="960" spans="1:3">
      <c r="A960" s="402">
        <v>42653</v>
      </c>
      <c r="B960" s="401">
        <v>1.6719999999999999</v>
      </c>
      <c r="C960" s="401">
        <v>1.9730000000000001</v>
      </c>
    </row>
    <row r="961" spans="1:3">
      <c r="A961" s="402">
        <v>42654</v>
      </c>
      <c r="B961" s="401">
        <v>1.6970000000000001</v>
      </c>
      <c r="C961" s="401">
        <v>1.998</v>
      </c>
    </row>
    <row r="962" spans="1:3">
      <c r="A962" s="402">
        <v>42655</v>
      </c>
      <c r="B962" s="401">
        <v>1.7</v>
      </c>
      <c r="C962" s="401">
        <v>2.0009999999999999</v>
      </c>
    </row>
    <row r="963" spans="1:3">
      <c r="A963" s="402">
        <v>42656</v>
      </c>
      <c r="B963" s="401">
        <v>1.698</v>
      </c>
      <c r="C963" s="401">
        <v>1.9990000000000001</v>
      </c>
    </row>
    <row r="964" spans="1:3">
      <c r="A964" s="402">
        <v>42657</v>
      </c>
      <c r="B964" s="401">
        <v>1.6839999999999999</v>
      </c>
      <c r="C964" s="401">
        <v>1.9850000000000001</v>
      </c>
    </row>
    <row r="965" spans="1:3">
      <c r="A965" s="402">
        <v>42660</v>
      </c>
      <c r="B965" s="401">
        <v>1.68</v>
      </c>
      <c r="C965" s="401">
        <v>1.9810000000000001</v>
      </c>
    </row>
    <row r="966" spans="1:3">
      <c r="A966" s="402">
        <v>42661</v>
      </c>
      <c r="B966" s="401">
        <v>1.702</v>
      </c>
      <c r="C966" s="401">
        <v>2.0030000000000001</v>
      </c>
    </row>
    <row r="967" spans="1:3">
      <c r="A967" s="402">
        <v>42662</v>
      </c>
      <c r="B967" s="401">
        <v>1.6819999999999999</v>
      </c>
      <c r="C967" s="401">
        <v>1.9830000000000001</v>
      </c>
    </row>
    <row r="968" spans="1:3">
      <c r="A968" s="402">
        <v>42663</v>
      </c>
      <c r="B968" s="401">
        <v>1.6970000000000001</v>
      </c>
      <c r="C968" s="401">
        <v>1.998</v>
      </c>
    </row>
    <row r="969" spans="1:3">
      <c r="A969" s="402">
        <v>42664</v>
      </c>
      <c r="B969" s="401">
        <v>1.68</v>
      </c>
      <c r="C969" s="401">
        <v>1.9810000000000001</v>
      </c>
    </row>
    <row r="970" spans="1:3">
      <c r="A970" s="402">
        <v>42667</v>
      </c>
      <c r="B970" s="401">
        <v>1.6859999999999999</v>
      </c>
      <c r="C970" s="401">
        <v>1.9870000000000001</v>
      </c>
    </row>
    <row r="971" spans="1:3">
      <c r="A971" s="402">
        <v>42668</v>
      </c>
      <c r="B971" s="401">
        <v>1.6819999999999999</v>
      </c>
      <c r="C971" s="401">
        <v>1.9830000000000001</v>
      </c>
    </row>
    <row r="972" spans="1:3">
      <c r="A972" s="402">
        <v>42669</v>
      </c>
      <c r="B972" s="401">
        <v>1.6659999999999999</v>
      </c>
      <c r="C972" s="401">
        <v>1.9670000000000001</v>
      </c>
    </row>
    <row r="973" spans="1:3">
      <c r="A973" s="402">
        <v>42670</v>
      </c>
      <c r="B973" s="401">
        <v>1.67</v>
      </c>
      <c r="C973" s="401">
        <v>1.9710000000000001</v>
      </c>
    </row>
    <row r="974" spans="1:3">
      <c r="A974" s="402">
        <v>42671</v>
      </c>
      <c r="B974" s="401">
        <v>1.681</v>
      </c>
      <c r="C974" s="401">
        <v>1.982</v>
      </c>
    </row>
    <row r="975" spans="1:3">
      <c r="A975" s="402">
        <v>42674</v>
      </c>
      <c r="B975" s="401">
        <v>1.6719999999999999</v>
      </c>
      <c r="C975" s="401">
        <v>1.9730000000000001</v>
      </c>
    </row>
    <row r="976" spans="1:3">
      <c r="A976" s="402">
        <v>42675</v>
      </c>
      <c r="B976" s="401">
        <v>1.6859999999999999</v>
      </c>
      <c r="C976" s="401">
        <v>1.9870000000000001</v>
      </c>
    </row>
    <row r="977" spans="1:3">
      <c r="A977" s="402">
        <v>42676</v>
      </c>
      <c r="B977" s="401">
        <v>1.6739999999999999</v>
      </c>
      <c r="C977" s="401">
        <v>1.9750000000000001</v>
      </c>
    </row>
    <row r="978" spans="1:3">
      <c r="A978" s="402">
        <v>42677</v>
      </c>
      <c r="B978" s="401">
        <v>1.6779999999999999</v>
      </c>
      <c r="C978" s="401">
        <v>1.9790000000000001</v>
      </c>
    </row>
    <row r="979" spans="1:3">
      <c r="A979" s="402">
        <v>42678</v>
      </c>
      <c r="B979" s="401">
        <v>1.657</v>
      </c>
      <c r="C979" s="401">
        <v>1.958</v>
      </c>
    </row>
    <row r="980" spans="1:3">
      <c r="A980" s="402">
        <v>42681</v>
      </c>
      <c r="B980" s="401">
        <v>1.647</v>
      </c>
      <c r="C980" s="401">
        <v>1.948</v>
      </c>
    </row>
    <row r="981" spans="1:3">
      <c r="A981" s="402">
        <v>42682</v>
      </c>
      <c r="B981" s="401">
        <v>1.6639999999999999</v>
      </c>
      <c r="C981" s="401">
        <v>1.9650000000000001</v>
      </c>
    </row>
    <row r="982" spans="1:3">
      <c r="A982" s="402">
        <v>42683</v>
      </c>
      <c r="B982" s="401">
        <v>1.653</v>
      </c>
      <c r="C982" s="401">
        <v>1.954</v>
      </c>
    </row>
    <row r="983" spans="1:3">
      <c r="A983" s="402">
        <v>42684</v>
      </c>
      <c r="B983" s="401">
        <v>1.6779999999999999</v>
      </c>
      <c r="C983" s="401">
        <v>1.9790000000000001</v>
      </c>
    </row>
    <row r="984" spans="1:3">
      <c r="A984" s="402">
        <v>42685</v>
      </c>
      <c r="B984" s="401">
        <v>1.665</v>
      </c>
      <c r="C984" s="401">
        <v>1.966</v>
      </c>
    </row>
    <row r="985" spans="1:3">
      <c r="A985" s="402">
        <v>42688</v>
      </c>
      <c r="B985" s="401">
        <v>1.6779999999999999</v>
      </c>
      <c r="C985" s="401">
        <v>1.9790000000000001</v>
      </c>
    </row>
    <row r="986" spans="1:3">
      <c r="A986" s="402">
        <v>42689</v>
      </c>
      <c r="B986" s="401">
        <v>1.6859999999999999</v>
      </c>
      <c r="C986" s="401">
        <v>1.9870000000000001</v>
      </c>
    </row>
    <row r="987" spans="1:3">
      <c r="A987" s="402">
        <v>42690</v>
      </c>
      <c r="B987" s="401">
        <v>1.6870000000000001</v>
      </c>
      <c r="C987" s="401">
        <v>1.988</v>
      </c>
    </row>
    <row r="988" spans="1:3">
      <c r="A988" s="402">
        <v>42691</v>
      </c>
      <c r="B988" s="401">
        <v>1.667</v>
      </c>
      <c r="C988" s="401">
        <v>1.968</v>
      </c>
    </row>
    <row r="989" spans="1:3">
      <c r="A989" s="402">
        <v>42692</v>
      </c>
      <c r="B989" s="401">
        <v>1.669</v>
      </c>
      <c r="C989" s="401">
        <v>1.97</v>
      </c>
    </row>
    <row r="990" spans="1:3">
      <c r="A990" s="402">
        <v>42695</v>
      </c>
      <c r="B990" s="401">
        <v>1.671</v>
      </c>
      <c r="C990" s="401">
        <v>1.972</v>
      </c>
    </row>
    <row r="991" spans="1:3">
      <c r="A991" s="402">
        <v>42696</v>
      </c>
      <c r="B991" s="401">
        <v>1.6839999999999999</v>
      </c>
      <c r="C991" s="401">
        <v>1.9850000000000001</v>
      </c>
    </row>
    <row r="992" spans="1:3">
      <c r="A992" s="402">
        <v>42697</v>
      </c>
      <c r="B992" s="401">
        <v>1.67</v>
      </c>
      <c r="C992" s="401">
        <v>1.9710000000000001</v>
      </c>
    </row>
    <row r="993" spans="1:3">
      <c r="A993" s="402">
        <v>42698</v>
      </c>
      <c r="B993" s="401">
        <v>1.65</v>
      </c>
      <c r="C993" s="401">
        <v>1.9510000000000001</v>
      </c>
    </row>
    <row r="994" spans="1:3">
      <c r="A994" s="402">
        <v>42699</v>
      </c>
      <c r="B994" s="401">
        <v>1.649</v>
      </c>
      <c r="C994" s="401">
        <v>1.95</v>
      </c>
    </row>
    <row r="995" spans="1:3">
      <c r="A995" s="402">
        <v>42702</v>
      </c>
      <c r="B995" s="401">
        <v>1.645</v>
      </c>
      <c r="C995" s="401">
        <v>1.946</v>
      </c>
    </row>
    <row r="996" spans="1:3">
      <c r="A996" s="402">
        <v>42703</v>
      </c>
      <c r="B996" s="401">
        <v>1.6279999999999999</v>
      </c>
      <c r="C996" s="401">
        <v>1.929</v>
      </c>
    </row>
    <row r="997" spans="1:3">
      <c r="A997" s="402">
        <v>42704</v>
      </c>
      <c r="B997" s="401">
        <v>1.6379999999999999</v>
      </c>
      <c r="C997" s="401">
        <v>1.9390000000000001</v>
      </c>
    </row>
    <row r="998" spans="1:3">
      <c r="A998" s="402">
        <v>42705</v>
      </c>
      <c r="B998" s="401">
        <v>1.641</v>
      </c>
      <c r="C998" s="401">
        <v>1.9419999999999999</v>
      </c>
    </row>
    <row r="999" spans="1:3">
      <c r="A999" s="402">
        <v>42706</v>
      </c>
      <c r="B999" s="401">
        <v>1.615</v>
      </c>
      <c r="C999" s="401">
        <v>1.9159999999999999</v>
      </c>
    </row>
    <row r="1000" spans="1:3">
      <c r="A1000" s="402">
        <v>42709</v>
      </c>
      <c r="B1000" s="401">
        <v>1.6419999999999999</v>
      </c>
      <c r="C1000" s="401">
        <v>1.9430000000000001</v>
      </c>
    </row>
    <row r="1001" spans="1:3">
      <c r="A1001" s="402">
        <v>42710</v>
      </c>
      <c r="B1001" s="401">
        <v>1.643</v>
      </c>
      <c r="C1001" s="401">
        <v>1.944</v>
      </c>
    </row>
    <row r="1002" spans="1:3">
      <c r="A1002" s="402">
        <v>42711</v>
      </c>
      <c r="B1002" s="401">
        <v>1.645</v>
      </c>
      <c r="C1002" s="401">
        <v>1.946</v>
      </c>
    </row>
    <row r="1003" spans="1:3">
      <c r="A1003" s="402">
        <v>42712</v>
      </c>
      <c r="B1003" s="401">
        <v>1.6359999999999999</v>
      </c>
      <c r="C1003" s="401">
        <v>1.9370000000000001</v>
      </c>
    </row>
    <row r="1004" spans="1:3">
      <c r="A1004" s="402">
        <v>42713</v>
      </c>
      <c r="B1004" s="401">
        <v>1.6120000000000001</v>
      </c>
      <c r="C1004" s="401">
        <v>1.913</v>
      </c>
    </row>
    <row r="1005" spans="1:3">
      <c r="A1005" s="402">
        <v>42716</v>
      </c>
      <c r="B1005" s="401">
        <v>1.532</v>
      </c>
      <c r="C1005" s="401">
        <v>1.833</v>
      </c>
    </row>
    <row r="1006" spans="1:3">
      <c r="A1006" s="402">
        <v>42717</v>
      </c>
      <c r="B1006" s="401">
        <v>1.55</v>
      </c>
      <c r="C1006" s="401">
        <v>1.851</v>
      </c>
    </row>
    <row r="1007" spans="1:3">
      <c r="A1007" s="402">
        <v>42718</v>
      </c>
      <c r="B1007" s="401">
        <v>1.524</v>
      </c>
      <c r="C1007" s="401">
        <v>1.825</v>
      </c>
    </row>
    <row r="1008" spans="1:3">
      <c r="A1008" s="402">
        <v>42719</v>
      </c>
      <c r="B1008" s="401">
        <v>1.5349999999999999</v>
      </c>
      <c r="C1008" s="401">
        <v>1.8360000000000001</v>
      </c>
    </row>
    <row r="1009" spans="1:3">
      <c r="A1009" s="402">
        <v>42720</v>
      </c>
      <c r="B1009" s="401">
        <v>1.554</v>
      </c>
      <c r="C1009" s="401">
        <v>1.855</v>
      </c>
    </row>
    <row r="1010" spans="1:3">
      <c r="A1010" s="402">
        <v>42723</v>
      </c>
      <c r="B1010" s="401">
        <v>1.542</v>
      </c>
      <c r="C1010" s="401">
        <v>1.843</v>
      </c>
    </row>
    <row r="1011" spans="1:3">
      <c r="A1011" s="402">
        <v>42724</v>
      </c>
      <c r="B1011" s="401">
        <v>1.54</v>
      </c>
      <c r="C1011" s="401">
        <v>1.841</v>
      </c>
    </row>
    <row r="1012" spans="1:3">
      <c r="A1012" s="402">
        <v>42725</v>
      </c>
      <c r="B1012" s="401">
        <v>1.546</v>
      </c>
      <c r="C1012" s="401">
        <v>1.847</v>
      </c>
    </row>
    <row r="1013" spans="1:3">
      <c r="A1013" s="402">
        <v>42726</v>
      </c>
      <c r="B1013" s="401">
        <v>1.5369999999999999</v>
      </c>
      <c r="C1013" s="401">
        <v>1.8380000000000001</v>
      </c>
    </row>
    <row r="1014" spans="1:3">
      <c r="A1014" s="402">
        <v>42727</v>
      </c>
      <c r="B1014" s="401">
        <v>1.53</v>
      </c>
      <c r="C1014" s="401">
        <v>1.831</v>
      </c>
    </row>
    <row r="1015" spans="1:3">
      <c r="A1015" s="402">
        <v>42730</v>
      </c>
      <c r="B1015" s="401">
        <v>1.5409999999999999</v>
      </c>
      <c r="C1015" s="401">
        <v>1.8420000000000001</v>
      </c>
    </row>
    <row r="1016" spans="1:3">
      <c r="A1016" s="402">
        <v>42731</v>
      </c>
      <c r="B1016" s="401">
        <v>1.548</v>
      </c>
      <c r="C1016" s="401">
        <v>1.849</v>
      </c>
    </row>
    <row r="1017" spans="1:3">
      <c r="A1017" s="402">
        <v>42732</v>
      </c>
      <c r="B1017" s="401">
        <v>1.536</v>
      </c>
      <c r="C1017" s="401">
        <v>1.837</v>
      </c>
    </row>
    <row r="1018" spans="1:3">
      <c r="A1018" s="402">
        <v>42733</v>
      </c>
      <c r="B1018" s="401">
        <v>1.5389999999999999</v>
      </c>
      <c r="C1018" s="401">
        <v>1.84</v>
      </c>
    </row>
    <row r="1019" spans="1:3">
      <c r="A1019" s="402">
        <v>42734</v>
      </c>
      <c r="B1019" s="401">
        <v>1.5449999999999999</v>
      </c>
      <c r="C1019" s="401">
        <v>1.8460000000000001</v>
      </c>
    </row>
    <row r="1020" spans="1:3">
      <c r="A1020" s="402">
        <v>42735</v>
      </c>
      <c r="B1020" s="401">
        <v>1.5449999999999999</v>
      </c>
      <c r="C1020" s="401">
        <v>1.8460000000000001</v>
      </c>
    </row>
    <row r="1021" spans="1:3">
      <c r="A1021" s="402">
        <v>42738</v>
      </c>
      <c r="B1021" s="401">
        <v>1.538</v>
      </c>
      <c r="C1021" s="401">
        <v>1.839</v>
      </c>
    </row>
    <row r="1022" spans="1:3">
      <c r="A1022" s="402">
        <v>42739</v>
      </c>
      <c r="B1022" s="401">
        <v>1.569</v>
      </c>
      <c r="C1022" s="401">
        <v>1.87</v>
      </c>
    </row>
    <row r="1023" spans="1:3">
      <c r="A1023" s="402">
        <v>42740</v>
      </c>
      <c r="B1023" s="401">
        <v>1.5589999999999999</v>
      </c>
      <c r="C1023" s="401">
        <v>1.86</v>
      </c>
    </row>
    <row r="1024" spans="1:3">
      <c r="A1024" s="402">
        <v>42741</v>
      </c>
      <c r="B1024" s="401">
        <v>1.526</v>
      </c>
      <c r="C1024" s="401">
        <v>1.827</v>
      </c>
    </row>
    <row r="1025" spans="1:3">
      <c r="A1025" s="402">
        <v>42744</v>
      </c>
      <c r="B1025" s="401">
        <v>1.5189999999999999</v>
      </c>
      <c r="C1025" s="401">
        <v>1.82</v>
      </c>
    </row>
    <row r="1026" spans="1:3">
      <c r="A1026" s="402">
        <v>42745</v>
      </c>
      <c r="B1026" s="401">
        <v>1.508</v>
      </c>
      <c r="C1026" s="401">
        <v>1.8089999999999999</v>
      </c>
    </row>
    <row r="1027" spans="1:3">
      <c r="A1027" s="402">
        <v>42746</v>
      </c>
      <c r="B1027" s="401">
        <v>1.4950000000000001</v>
      </c>
      <c r="C1027" s="401">
        <v>1.796</v>
      </c>
    </row>
    <row r="1028" spans="1:3">
      <c r="A1028" s="402">
        <v>42747</v>
      </c>
      <c r="B1028" s="401">
        <v>1.486</v>
      </c>
      <c r="C1028" s="401">
        <v>1.7869999999999999</v>
      </c>
    </row>
    <row r="1029" spans="1:3">
      <c r="A1029" s="402">
        <v>42748</v>
      </c>
      <c r="B1029" s="401">
        <v>1.466</v>
      </c>
      <c r="C1029" s="401">
        <v>1.7669999999999999</v>
      </c>
    </row>
    <row r="1030" spans="1:3">
      <c r="A1030" s="402">
        <v>42751</v>
      </c>
      <c r="B1030" s="401">
        <v>1.42</v>
      </c>
      <c r="C1030" s="401">
        <v>1.7210000000000001</v>
      </c>
    </row>
    <row r="1031" spans="1:3">
      <c r="A1031" s="402">
        <v>42752</v>
      </c>
      <c r="B1031" s="401">
        <v>1.4430000000000001</v>
      </c>
      <c r="C1031" s="401">
        <v>1.744</v>
      </c>
    </row>
    <row r="1032" spans="1:3">
      <c r="A1032" s="402">
        <v>42753</v>
      </c>
      <c r="B1032" s="401">
        <v>1.4339999999999999</v>
      </c>
      <c r="C1032" s="401">
        <v>1.7350000000000001</v>
      </c>
    </row>
    <row r="1033" spans="1:3">
      <c r="A1033" s="402">
        <v>42754</v>
      </c>
      <c r="B1033" s="401">
        <v>1.427</v>
      </c>
      <c r="C1033" s="401">
        <v>1.728</v>
      </c>
    </row>
    <row r="1034" spans="1:3">
      <c r="A1034" s="402">
        <v>42755</v>
      </c>
      <c r="B1034" s="401">
        <v>1.462</v>
      </c>
      <c r="C1034" s="401">
        <v>1.7629999999999999</v>
      </c>
    </row>
    <row r="1035" spans="1:3">
      <c r="A1035" s="402">
        <v>42758</v>
      </c>
      <c r="B1035" s="401">
        <v>1.4790000000000001</v>
      </c>
      <c r="C1035" s="401">
        <v>1.78</v>
      </c>
    </row>
    <row r="1036" spans="1:3">
      <c r="A1036" s="402">
        <v>42759</v>
      </c>
      <c r="B1036" s="401">
        <v>1.47</v>
      </c>
      <c r="C1036" s="401">
        <v>1.7709999999999999</v>
      </c>
    </row>
    <row r="1037" spans="1:3">
      <c r="A1037" s="402">
        <v>42760</v>
      </c>
      <c r="B1037" s="401">
        <v>1.4710000000000001</v>
      </c>
      <c r="C1037" s="401">
        <v>1.772</v>
      </c>
    </row>
    <row r="1038" spans="1:3">
      <c r="A1038" s="402">
        <v>42761</v>
      </c>
      <c r="B1038" s="401">
        <v>1.482</v>
      </c>
      <c r="C1038" s="401">
        <v>1.7829999999999999</v>
      </c>
    </row>
    <row r="1039" spans="1:3">
      <c r="A1039" s="402">
        <v>42769</v>
      </c>
      <c r="B1039" s="401">
        <v>1.4710000000000001</v>
      </c>
      <c r="C1039" s="401">
        <v>1.772</v>
      </c>
    </row>
    <row r="1040" spans="1:3">
      <c r="A1040" s="402">
        <v>42772</v>
      </c>
      <c r="B1040" s="401">
        <v>1.4870000000000001</v>
      </c>
      <c r="C1040" s="401">
        <v>1.788</v>
      </c>
    </row>
    <row r="1041" spans="1:3">
      <c r="A1041" s="402">
        <v>42773</v>
      </c>
      <c r="B1041" s="401">
        <v>1.4830000000000001</v>
      </c>
      <c r="C1041" s="401">
        <v>1.784</v>
      </c>
    </row>
    <row r="1042" spans="1:3">
      <c r="A1042" s="402">
        <v>42774</v>
      </c>
      <c r="B1042" s="401">
        <v>1.4970000000000001</v>
      </c>
      <c r="C1042" s="401">
        <v>1.798</v>
      </c>
    </row>
    <row r="1043" spans="1:3">
      <c r="A1043" s="402">
        <v>42775</v>
      </c>
      <c r="B1043" s="401">
        <v>1.504</v>
      </c>
      <c r="C1043" s="401">
        <v>1.8049999999999999</v>
      </c>
    </row>
    <row r="1044" spans="1:3">
      <c r="A1044" s="402">
        <v>42776</v>
      </c>
      <c r="B1044" s="401">
        <v>1.494</v>
      </c>
      <c r="C1044" s="401">
        <v>1.7949999999999999</v>
      </c>
    </row>
    <row r="1045" spans="1:3">
      <c r="A1045" s="402">
        <v>42779</v>
      </c>
      <c r="B1045" s="401">
        <v>1.5009999999999999</v>
      </c>
      <c r="C1045" s="401">
        <v>1.802</v>
      </c>
    </row>
    <row r="1046" spans="1:3">
      <c r="A1046" s="402">
        <v>42780</v>
      </c>
      <c r="B1046" s="401">
        <v>1.502</v>
      </c>
      <c r="C1046" s="401">
        <v>1.8029999999999999</v>
      </c>
    </row>
    <row r="1047" spans="1:3">
      <c r="A1047" s="402">
        <v>42781</v>
      </c>
      <c r="B1047" s="401">
        <v>1.494</v>
      </c>
      <c r="C1047" s="401">
        <v>1.7949999999999999</v>
      </c>
    </row>
    <row r="1048" spans="1:3">
      <c r="A1048" s="402">
        <v>42782</v>
      </c>
      <c r="B1048" s="401">
        <v>1.494</v>
      </c>
      <c r="C1048" s="401">
        <v>1.7949999999999999</v>
      </c>
    </row>
    <row r="1049" spans="1:3">
      <c r="A1049" s="402">
        <v>42783</v>
      </c>
      <c r="B1049" s="401">
        <v>1.4810000000000001</v>
      </c>
      <c r="C1049" s="401">
        <v>1.782</v>
      </c>
    </row>
    <row r="1050" spans="1:3">
      <c r="A1050" s="402">
        <v>42786</v>
      </c>
      <c r="B1050" s="401">
        <v>1.482</v>
      </c>
      <c r="C1050" s="401">
        <v>1.7829999999999999</v>
      </c>
    </row>
    <row r="1051" spans="1:3">
      <c r="A1051" s="402">
        <v>42787</v>
      </c>
      <c r="B1051" s="401">
        <v>1.492</v>
      </c>
      <c r="C1051" s="401">
        <v>1.7929999999999999</v>
      </c>
    </row>
    <row r="1052" spans="1:3">
      <c r="A1052" s="402">
        <v>42788</v>
      </c>
      <c r="B1052" s="401">
        <v>1.4970000000000001</v>
      </c>
      <c r="C1052" s="401">
        <v>1.798</v>
      </c>
    </row>
    <row r="1053" spans="1:3">
      <c r="A1053" s="402">
        <v>42789</v>
      </c>
      <c r="B1053" s="401">
        <v>1.5</v>
      </c>
      <c r="C1053" s="401">
        <v>1.8009999999999999</v>
      </c>
    </row>
    <row r="1054" spans="1:3">
      <c r="A1054" s="402">
        <v>42790</v>
      </c>
      <c r="B1054" s="401">
        <v>1.516</v>
      </c>
      <c r="C1054" s="401">
        <v>1.8169999999999999</v>
      </c>
    </row>
    <row r="1055" spans="1:3">
      <c r="A1055" s="402">
        <v>42793</v>
      </c>
      <c r="B1055" s="401">
        <v>1.5069999999999999</v>
      </c>
      <c r="C1055" s="401">
        <v>1.8080000000000001</v>
      </c>
    </row>
    <row r="1056" spans="1:3">
      <c r="A1056" s="402">
        <v>42794</v>
      </c>
      <c r="B1056" s="401">
        <v>1.506</v>
      </c>
      <c r="C1056" s="401">
        <v>1.8069999999999999</v>
      </c>
    </row>
    <row r="1057" spans="1:3">
      <c r="A1057" s="402">
        <v>42795</v>
      </c>
      <c r="B1057" s="401">
        <v>1.504</v>
      </c>
      <c r="C1057" s="401">
        <v>1.8049999999999999</v>
      </c>
    </row>
    <row r="1058" spans="1:3">
      <c r="A1058" s="402">
        <v>42796</v>
      </c>
      <c r="B1058" s="401">
        <v>1.5069999999999999</v>
      </c>
      <c r="C1058" s="401">
        <v>1.8080000000000001</v>
      </c>
    </row>
    <row r="1059" spans="1:3">
      <c r="A1059" s="402">
        <v>42797</v>
      </c>
      <c r="B1059" s="401">
        <v>1.52</v>
      </c>
      <c r="C1059" s="401">
        <v>1.821</v>
      </c>
    </row>
    <row r="1060" spans="1:3">
      <c r="A1060" s="402">
        <v>42800</v>
      </c>
      <c r="B1060" s="401">
        <v>1.5469999999999999</v>
      </c>
      <c r="C1060" s="401">
        <v>1.8480000000000001</v>
      </c>
    </row>
    <row r="1061" spans="1:3">
      <c r="A1061" s="402">
        <v>42801</v>
      </c>
      <c r="B1061" s="401">
        <v>1.556</v>
      </c>
      <c r="C1061" s="401">
        <v>1.857</v>
      </c>
    </row>
    <row r="1062" spans="1:3">
      <c r="A1062" s="402">
        <v>42802</v>
      </c>
      <c r="B1062" s="401">
        <v>1.5509999999999999</v>
      </c>
      <c r="C1062" s="401">
        <v>1.8520000000000001</v>
      </c>
    </row>
    <row r="1063" spans="1:3">
      <c r="A1063" s="402">
        <v>42803</v>
      </c>
      <c r="B1063" s="401">
        <v>1.5509999999999999</v>
      </c>
      <c r="C1063" s="401">
        <v>1.8520000000000001</v>
      </c>
    </row>
    <row r="1064" spans="1:3">
      <c r="A1064" s="402">
        <v>42804</v>
      </c>
      <c r="B1064" s="401">
        <v>1.5680000000000001</v>
      </c>
      <c r="C1064" s="401">
        <v>1.869</v>
      </c>
    </row>
    <row r="1065" spans="1:3">
      <c r="A1065" s="402">
        <v>42807</v>
      </c>
      <c r="B1065" s="401">
        <v>1.597</v>
      </c>
      <c r="C1065" s="401">
        <v>1.8979999999999999</v>
      </c>
    </row>
    <row r="1066" spans="1:3">
      <c r="A1066" s="402">
        <v>42808</v>
      </c>
      <c r="B1066" s="401">
        <v>1.5940000000000001</v>
      </c>
      <c r="C1066" s="401">
        <v>1.895</v>
      </c>
    </row>
    <row r="1067" spans="1:3">
      <c r="A1067" s="402">
        <v>42809</v>
      </c>
      <c r="B1067" s="401">
        <v>1.587</v>
      </c>
      <c r="C1067" s="401">
        <v>1.8879999999999999</v>
      </c>
    </row>
    <row r="1068" spans="1:3">
      <c r="A1068" s="402">
        <v>42810</v>
      </c>
      <c r="B1068" s="401">
        <v>1.603</v>
      </c>
      <c r="C1068" s="401">
        <v>1.9039999999999999</v>
      </c>
    </row>
    <row r="1069" spans="1:3">
      <c r="A1069" s="402">
        <v>42811</v>
      </c>
      <c r="B1069" s="401">
        <v>1.587</v>
      </c>
      <c r="C1069" s="401">
        <v>1.8879999999999999</v>
      </c>
    </row>
    <row r="1070" spans="1:3">
      <c r="A1070" s="402">
        <v>42814</v>
      </c>
      <c r="B1070" s="401">
        <v>1.595</v>
      </c>
      <c r="C1070" s="401">
        <v>1.8959999999999999</v>
      </c>
    </row>
    <row r="1071" spans="1:3">
      <c r="A1071" s="402">
        <v>42815</v>
      </c>
      <c r="B1071" s="401">
        <v>1.61</v>
      </c>
      <c r="C1071" s="401">
        <v>1.911</v>
      </c>
    </row>
    <row r="1072" spans="1:3">
      <c r="A1072" s="402">
        <v>42816</v>
      </c>
      <c r="B1072" s="401">
        <v>1.623</v>
      </c>
      <c r="C1072" s="401">
        <v>1.9239999999999999</v>
      </c>
    </row>
    <row r="1073" spans="1:3">
      <c r="A1073" s="402">
        <v>42817</v>
      </c>
      <c r="B1073" s="401">
        <v>1.621</v>
      </c>
      <c r="C1073" s="401">
        <v>1.9219999999999999</v>
      </c>
    </row>
    <row r="1074" spans="1:3">
      <c r="A1074" s="402">
        <v>42818</v>
      </c>
      <c r="B1074" s="401">
        <v>1.6339999999999999</v>
      </c>
      <c r="C1074" s="401">
        <v>1.9350000000000001</v>
      </c>
    </row>
    <row r="1075" spans="1:3">
      <c r="A1075" s="402">
        <v>42821</v>
      </c>
      <c r="B1075" s="401">
        <v>1.617</v>
      </c>
      <c r="C1075" s="401">
        <v>1.9179999999999999</v>
      </c>
    </row>
    <row r="1076" spans="1:3">
      <c r="A1076" s="402">
        <v>42822</v>
      </c>
      <c r="B1076" s="401">
        <v>1.613</v>
      </c>
      <c r="C1076" s="401">
        <v>1.9139999999999999</v>
      </c>
    </row>
    <row r="1077" spans="1:3">
      <c r="A1077" s="402">
        <v>42823</v>
      </c>
      <c r="B1077" s="401">
        <v>1.58</v>
      </c>
      <c r="C1077" s="401">
        <v>1.881</v>
      </c>
    </row>
    <row r="1078" spans="1:3">
      <c r="A1078" s="402">
        <v>42824</v>
      </c>
      <c r="B1078" s="401">
        <v>1.536</v>
      </c>
      <c r="C1078" s="401">
        <v>1.837</v>
      </c>
    </row>
    <row r="1079" spans="1:3">
      <c r="A1079" s="402">
        <v>42825</v>
      </c>
      <c r="B1079" s="401">
        <v>1.5429999999999999</v>
      </c>
      <c r="C1079" s="401">
        <v>1.8440000000000001</v>
      </c>
    </row>
    <row r="1080" spans="1:3">
      <c r="A1080" s="402">
        <v>42830</v>
      </c>
      <c r="B1080" s="401">
        <v>1.5680000000000001</v>
      </c>
      <c r="C1080" s="401">
        <v>1.869</v>
      </c>
    </row>
    <row r="1081" spans="1:3">
      <c r="A1081" s="402">
        <v>42831</v>
      </c>
      <c r="B1081" s="401">
        <v>1.5660000000000001</v>
      </c>
      <c r="C1081" s="401">
        <v>1.867</v>
      </c>
    </row>
    <row r="1082" spans="1:3">
      <c r="A1082" s="402">
        <v>42832</v>
      </c>
      <c r="B1082" s="401">
        <v>1.5549999999999999</v>
      </c>
      <c r="C1082" s="401">
        <v>1.8560000000000001</v>
      </c>
    </row>
    <row r="1083" spans="1:3">
      <c r="A1083" s="402">
        <v>42835</v>
      </c>
      <c r="B1083" s="401">
        <v>1.5289999999999999</v>
      </c>
      <c r="C1083" s="401">
        <v>1.83</v>
      </c>
    </row>
    <row r="1084" spans="1:3">
      <c r="A1084" s="402">
        <v>42836</v>
      </c>
      <c r="B1084" s="401">
        <v>1.536</v>
      </c>
      <c r="C1084" s="401">
        <v>1.837</v>
      </c>
    </row>
    <row r="1085" spans="1:3">
      <c r="A1085" s="402">
        <v>42837</v>
      </c>
      <c r="B1085" s="401">
        <v>1.514</v>
      </c>
      <c r="C1085" s="401">
        <v>1.8149999999999999</v>
      </c>
    </row>
    <row r="1086" spans="1:3">
      <c r="A1086" s="402">
        <v>42838</v>
      </c>
      <c r="B1086" s="401">
        <v>1.52</v>
      </c>
      <c r="C1086" s="401">
        <v>1.821</v>
      </c>
    </row>
    <row r="1087" spans="1:3">
      <c r="A1087" s="402">
        <v>42839</v>
      </c>
      <c r="B1087" s="401">
        <v>1.4990000000000001</v>
      </c>
      <c r="C1087" s="401">
        <v>1.8</v>
      </c>
    </row>
    <row r="1088" spans="1:3">
      <c r="A1088" s="402">
        <v>42842</v>
      </c>
      <c r="B1088" s="401">
        <v>1.484</v>
      </c>
      <c r="C1088" s="401">
        <v>1.7849999999999999</v>
      </c>
    </row>
    <row r="1089" spans="1:3">
      <c r="A1089" s="402">
        <v>42843</v>
      </c>
      <c r="B1089" s="401">
        <v>1.476</v>
      </c>
      <c r="C1089" s="401">
        <v>1.7769999999999999</v>
      </c>
    </row>
    <row r="1090" spans="1:3">
      <c r="A1090" s="402">
        <v>42844</v>
      </c>
      <c r="B1090" s="401">
        <v>1.49</v>
      </c>
      <c r="C1090" s="401">
        <v>1.7909999999999999</v>
      </c>
    </row>
    <row r="1091" spans="1:3">
      <c r="A1091" s="402">
        <v>42845</v>
      </c>
      <c r="B1091" s="401">
        <v>1.5</v>
      </c>
      <c r="C1091" s="401">
        <v>1.8009999999999999</v>
      </c>
    </row>
    <row r="1092" spans="1:3">
      <c r="A1092" s="402">
        <v>42846</v>
      </c>
      <c r="B1092" s="401">
        <v>1.4850000000000001</v>
      </c>
      <c r="C1092" s="401">
        <v>1.786</v>
      </c>
    </row>
    <row r="1093" spans="1:3">
      <c r="A1093" s="402">
        <v>42849</v>
      </c>
      <c r="B1093" s="401">
        <v>1.474</v>
      </c>
      <c r="C1093" s="401">
        <v>1.7749999999999999</v>
      </c>
    </row>
    <row r="1094" spans="1:3">
      <c r="A1094" s="402">
        <v>42850</v>
      </c>
      <c r="B1094" s="401">
        <v>1.494</v>
      </c>
      <c r="C1094" s="401">
        <v>1.7949999999999999</v>
      </c>
    </row>
    <row r="1095" spans="1:3">
      <c r="A1095" s="402">
        <v>42851</v>
      </c>
      <c r="B1095" s="401">
        <v>1.4890000000000001</v>
      </c>
      <c r="C1095" s="401">
        <v>1.79</v>
      </c>
    </row>
    <row r="1096" spans="1:3">
      <c r="A1096" s="402">
        <v>42852</v>
      </c>
      <c r="B1096" s="401">
        <v>1.5149999999999999</v>
      </c>
      <c r="C1096" s="401">
        <v>1.8160000000000001</v>
      </c>
    </row>
    <row r="1097" spans="1:3">
      <c r="A1097" s="402">
        <v>42853</v>
      </c>
      <c r="B1097" s="401">
        <v>1.5229999999999999</v>
      </c>
      <c r="C1097" s="401">
        <v>1.8240000000000001</v>
      </c>
    </row>
    <row r="1098" spans="1:3">
      <c r="A1098" s="402">
        <v>42857</v>
      </c>
      <c r="B1098" s="401">
        <v>1.506</v>
      </c>
      <c r="C1098" s="401">
        <v>1.8069999999999999</v>
      </c>
    </row>
    <row r="1099" spans="1:3">
      <c r="A1099" s="402">
        <v>42858</v>
      </c>
      <c r="B1099" s="401">
        <v>1.502</v>
      </c>
      <c r="C1099" s="401">
        <v>1.8029999999999999</v>
      </c>
    </row>
    <row r="1100" spans="1:3">
      <c r="A1100" s="402">
        <v>42859</v>
      </c>
      <c r="B1100" s="401">
        <v>1.4930000000000001</v>
      </c>
      <c r="C1100" s="401">
        <v>1.794</v>
      </c>
    </row>
    <row r="1101" spans="1:3">
      <c r="A1101" s="402">
        <v>42860</v>
      </c>
      <c r="B1101" s="401">
        <v>1.482</v>
      </c>
      <c r="C1101" s="401">
        <v>1.7829999999999999</v>
      </c>
    </row>
    <row r="1102" spans="1:3">
      <c r="A1102" s="402">
        <v>42863</v>
      </c>
      <c r="B1102" s="401">
        <v>1.4570000000000001</v>
      </c>
      <c r="C1102" s="401">
        <v>1.758</v>
      </c>
    </row>
    <row r="1103" spans="1:3">
      <c r="A1103" s="402">
        <v>42864</v>
      </c>
      <c r="B1103" s="401">
        <v>1.476</v>
      </c>
      <c r="C1103" s="401">
        <v>1.7769999999999999</v>
      </c>
    </row>
    <row r="1104" spans="1:3">
      <c r="A1104" s="402">
        <v>42865</v>
      </c>
      <c r="B1104" s="401">
        <v>1.484</v>
      </c>
      <c r="C1104" s="401">
        <v>1.7849999999999999</v>
      </c>
    </row>
    <row r="1105" spans="1:3">
      <c r="A1105" s="402">
        <v>42866</v>
      </c>
      <c r="B1105" s="401">
        <v>1.4810000000000001</v>
      </c>
      <c r="C1105" s="401">
        <v>1.782</v>
      </c>
    </row>
    <row r="1106" spans="1:3">
      <c r="A1106" s="402">
        <v>42867</v>
      </c>
      <c r="B1106" s="401">
        <v>1.472</v>
      </c>
      <c r="C1106" s="401">
        <v>1.7729999999999999</v>
      </c>
    </row>
    <row r="1107" spans="1:3">
      <c r="A1107" s="402">
        <v>42870</v>
      </c>
      <c r="B1107" s="401">
        <v>1.482</v>
      </c>
      <c r="C1107" s="401">
        <v>1.7829999999999999</v>
      </c>
    </row>
    <row r="1108" spans="1:3">
      <c r="A1108" s="402">
        <v>42871</v>
      </c>
      <c r="B1108" s="401">
        <v>1.516</v>
      </c>
      <c r="C1108" s="401">
        <v>1.8169999999999999</v>
      </c>
    </row>
    <row r="1109" spans="1:3">
      <c r="A1109" s="402">
        <v>42872</v>
      </c>
      <c r="B1109" s="401">
        <v>1.518</v>
      </c>
      <c r="C1109" s="401">
        <v>1.819</v>
      </c>
    </row>
    <row r="1110" spans="1:3">
      <c r="A1110" s="402">
        <v>42873</v>
      </c>
      <c r="B1110" s="401">
        <v>1.51</v>
      </c>
      <c r="C1110" s="401">
        <v>1.8109999999999999</v>
      </c>
    </row>
    <row r="1111" spans="1:3">
      <c r="A1111" s="402">
        <v>42874</v>
      </c>
      <c r="B1111" s="401">
        <v>1.504</v>
      </c>
      <c r="C1111" s="401">
        <v>1.8049999999999999</v>
      </c>
    </row>
    <row r="1112" spans="1:3">
      <c r="A1112" s="402">
        <v>42877</v>
      </c>
      <c r="B1112" s="401">
        <v>1.4810000000000001</v>
      </c>
      <c r="C1112" s="401">
        <v>1.782</v>
      </c>
    </row>
    <row r="1113" spans="1:3">
      <c r="A1113" s="402">
        <v>42878</v>
      </c>
      <c r="B1113" s="401">
        <v>1.462</v>
      </c>
      <c r="C1113" s="401">
        <v>1.7629999999999999</v>
      </c>
    </row>
    <row r="1114" spans="1:3">
      <c r="A1114" s="402">
        <v>42879</v>
      </c>
      <c r="B1114" s="401">
        <v>1.482</v>
      </c>
      <c r="C1114" s="401">
        <v>1.7829999999999999</v>
      </c>
    </row>
    <row r="1115" spans="1:3">
      <c r="A1115" s="402">
        <v>42880</v>
      </c>
      <c r="B1115" s="401">
        <v>1.4770000000000001</v>
      </c>
      <c r="C1115" s="401">
        <v>1.778</v>
      </c>
    </row>
    <row r="1116" spans="1:3">
      <c r="A1116" s="402">
        <v>42881</v>
      </c>
      <c r="B1116" s="401">
        <v>1.464</v>
      </c>
      <c r="C1116" s="401">
        <v>1.7649999999999999</v>
      </c>
    </row>
    <row r="1117" spans="1:3">
      <c r="A1117" s="402">
        <v>42886</v>
      </c>
      <c r="B1117" s="401">
        <v>1.4690000000000001</v>
      </c>
      <c r="C1117" s="401">
        <v>1.77</v>
      </c>
    </row>
    <row r="1118" spans="1:3">
      <c r="A1118" s="402">
        <v>42887</v>
      </c>
      <c r="B1118" s="401">
        <v>1.4370000000000001</v>
      </c>
      <c r="C1118" s="401">
        <v>1.738</v>
      </c>
    </row>
    <row r="1119" spans="1:3">
      <c r="A1119" s="402">
        <v>42888</v>
      </c>
      <c r="B1119" s="401">
        <v>1.448</v>
      </c>
      <c r="C1119" s="401">
        <v>1.7490000000000001</v>
      </c>
    </row>
    <row r="1120" spans="1:3">
      <c r="A1120" s="402">
        <v>42891</v>
      </c>
      <c r="B1120" s="401">
        <v>1.4590000000000001</v>
      </c>
      <c r="C1120" s="401">
        <v>1.76</v>
      </c>
    </row>
    <row r="1121" spans="1:3">
      <c r="A1121" s="402">
        <v>42892</v>
      </c>
      <c r="B1121" s="401">
        <v>1.4490000000000001</v>
      </c>
      <c r="C1121" s="401">
        <v>1.75</v>
      </c>
    </row>
    <row r="1122" spans="1:3">
      <c r="A1122" s="402">
        <v>42893</v>
      </c>
      <c r="B1122" s="401">
        <v>1.4870000000000001</v>
      </c>
      <c r="C1122" s="401">
        <v>1.788</v>
      </c>
    </row>
    <row r="1123" spans="1:3">
      <c r="A1123" s="402">
        <v>42894</v>
      </c>
      <c r="B1123" s="401">
        <v>1.4890000000000001</v>
      </c>
      <c r="C1123" s="401">
        <v>1.79</v>
      </c>
    </row>
    <row r="1124" spans="1:3">
      <c r="A1124" s="402">
        <v>42895</v>
      </c>
      <c r="B1124" s="401">
        <v>1.4970000000000001</v>
      </c>
      <c r="C1124" s="401">
        <v>1.798</v>
      </c>
    </row>
    <row r="1125" spans="1:3">
      <c r="A1125" s="402">
        <v>42898</v>
      </c>
      <c r="B1125" s="401">
        <v>1.468</v>
      </c>
      <c r="C1125" s="401">
        <v>1.7689999999999999</v>
      </c>
    </row>
    <row r="1126" spans="1:3">
      <c r="A1126" s="402">
        <v>42899</v>
      </c>
      <c r="B1126" s="401">
        <v>1.4830000000000001</v>
      </c>
      <c r="C1126" s="401">
        <v>1.784</v>
      </c>
    </row>
    <row r="1127" spans="1:3">
      <c r="A1127" s="402">
        <v>42900</v>
      </c>
      <c r="B1127" s="401">
        <v>1.472</v>
      </c>
      <c r="C1127" s="401">
        <v>1.7729999999999999</v>
      </c>
    </row>
    <row r="1128" spans="1:3">
      <c r="A1128" s="402">
        <v>42901</v>
      </c>
      <c r="B1128" s="401">
        <v>1.5009999999999999</v>
      </c>
      <c r="C1128" s="401">
        <v>1.802</v>
      </c>
    </row>
    <row r="1129" spans="1:3">
      <c r="A1129" s="402">
        <v>42902</v>
      </c>
      <c r="B1129" s="401">
        <v>1.502</v>
      </c>
      <c r="C1129" s="401">
        <v>1.8029999999999999</v>
      </c>
    </row>
    <row r="1130" spans="1:3">
      <c r="A1130" s="402">
        <v>42905</v>
      </c>
      <c r="B1130" s="401">
        <v>1.512</v>
      </c>
      <c r="C1130" s="401">
        <v>1.8129999999999999</v>
      </c>
    </row>
    <row r="1131" spans="1:3">
      <c r="A1131" s="402">
        <v>42906</v>
      </c>
      <c r="B1131" s="401">
        <v>1.516</v>
      </c>
      <c r="C1131" s="401">
        <v>1.8169999999999999</v>
      </c>
    </row>
    <row r="1132" spans="1:3">
      <c r="A1132" s="402">
        <v>42907</v>
      </c>
      <c r="B1132" s="401">
        <v>1.5309999999999999</v>
      </c>
      <c r="C1132" s="401">
        <v>1.8320000000000001</v>
      </c>
    </row>
    <row r="1133" spans="1:3">
      <c r="A1133" s="402">
        <v>42908</v>
      </c>
      <c r="B1133" s="401">
        <v>1.514</v>
      </c>
      <c r="C1133" s="401">
        <v>1.8149999999999999</v>
      </c>
    </row>
    <row r="1134" spans="1:3">
      <c r="A1134" s="402">
        <v>42909</v>
      </c>
      <c r="B1134" s="401">
        <v>1.5269999999999999</v>
      </c>
      <c r="C1134" s="401">
        <v>1.8280000000000001</v>
      </c>
    </row>
    <row r="1135" spans="1:3">
      <c r="A1135" s="402">
        <v>42912</v>
      </c>
      <c r="B1135" s="401">
        <v>1.5469999999999999</v>
      </c>
      <c r="C1135" s="401">
        <v>1.8480000000000001</v>
      </c>
    </row>
    <row r="1136" spans="1:3">
      <c r="A1136" s="402">
        <v>42913</v>
      </c>
      <c r="B1136" s="401">
        <v>1.544</v>
      </c>
      <c r="C1136" s="401">
        <v>1.845</v>
      </c>
    </row>
    <row r="1137" spans="1:3">
      <c r="A1137" s="402">
        <v>42914</v>
      </c>
      <c r="B1137" s="401">
        <v>1.5269999999999999</v>
      </c>
      <c r="C1137" s="401">
        <v>1.8280000000000001</v>
      </c>
    </row>
    <row r="1138" spans="1:3">
      <c r="A1138" s="402">
        <v>42915</v>
      </c>
      <c r="B1138" s="401">
        <v>1.5389999999999999</v>
      </c>
      <c r="C1138" s="401">
        <v>1.84</v>
      </c>
    </row>
    <row r="1139" spans="1:3">
      <c r="A1139" s="402">
        <v>42916</v>
      </c>
      <c r="B1139" s="401">
        <v>1.55</v>
      </c>
      <c r="C1139" s="401">
        <v>1.851</v>
      </c>
    </row>
    <row r="1140" spans="1:3">
      <c r="A1140" s="402">
        <v>42919</v>
      </c>
      <c r="B1140" s="401">
        <v>1.548</v>
      </c>
      <c r="C1140" s="401">
        <v>1.849</v>
      </c>
    </row>
    <row r="1141" spans="1:3">
      <c r="A1141" s="402">
        <v>42920</v>
      </c>
      <c r="B1141" s="401">
        <v>1.556</v>
      </c>
      <c r="C1141" s="401">
        <v>1.857</v>
      </c>
    </row>
    <row r="1142" spans="1:3">
      <c r="A1142" s="402">
        <v>42921</v>
      </c>
      <c r="B1142" s="401">
        <v>1.57</v>
      </c>
      <c r="C1142" s="401">
        <v>1.871</v>
      </c>
    </row>
    <row r="1143" spans="1:3">
      <c r="A1143" s="402">
        <v>42922</v>
      </c>
      <c r="B1143" s="401">
        <v>1.569</v>
      </c>
      <c r="C1143" s="401">
        <v>1.87</v>
      </c>
    </row>
    <row r="1144" spans="1:3">
      <c r="A1144" s="402">
        <v>42923</v>
      </c>
      <c r="B1144" s="401">
        <v>1.573</v>
      </c>
      <c r="C1144" s="401">
        <v>1.8740000000000001</v>
      </c>
    </row>
    <row r="1145" spans="1:3">
      <c r="A1145" s="402">
        <v>42926</v>
      </c>
      <c r="B1145" s="401">
        <v>1.546</v>
      </c>
      <c r="C1145" s="401">
        <v>1.847</v>
      </c>
    </row>
    <row r="1146" spans="1:3">
      <c r="A1146" s="402">
        <v>42927</v>
      </c>
      <c r="B1146" s="401">
        <v>1.534</v>
      </c>
      <c r="C1146" s="401">
        <v>1.835</v>
      </c>
    </row>
    <row r="1147" spans="1:3">
      <c r="A1147" s="402">
        <v>42928</v>
      </c>
      <c r="B1147" s="401">
        <v>1.532</v>
      </c>
      <c r="C1147" s="401">
        <v>1.833</v>
      </c>
    </row>
    <row r="1148" spans="1:3">
      <c r="A1148" s="402">
        <v>42929</v>
      </c>
      <c r="B1148" s="401">
        <v>1.5249999999999999</v>
      </c>
      <c r="C1148" s="401">
        <v>1.8260000000000001</v>
      </c>
    </row>
    <row r="1149" spans="1:3">
      <c r="A1149" s="402">
        <v>42930</v>
      </c>
      <c r="B1149" s="401">
        <v>1.518</v>
      </c>
      <c r="C1149" s="401">
        <v>1.819</v>
      </c>
    </row>
    <row r="1150" spans="1:3">
      <c r="A1150" s="402">
        <v>42933</v>
      </c>
      <c r="B1150" s="401">
        <v>1.46</v>
      </c>
      <c r="C1150" s="401">
        <v>1.7609999999999999</v>
      </c>
    </row>
    <row r="1151" spans="1:3">
      <c r="A1151" s="402">
        <v>42934</v>
      </c>
      <c r="B1151" s="401">
        <v>1.4650000000000001</v>
      </c>
      <c r="C1151" s="401">
        <v>1.766</v>
      </c>
    </row>
    <row r="1152" spans="1:3">
      <c r="A1152" s="402">
        <v>42935</v>
      </c>
      <c r="B1152" s="401">
        <v>1.496</v>
      </c>
      <c r="C1152" s="401">
        <v>1.7969999999999999</v>
      </c>
    </row>
    <row r="1153" spans="1:3">
      <c r="A1153" s="402">
        <v>42936</v>
      </c>
      <c r="B1153" s="401">
        <v>1.5</v>
      </c>
      <c r="C1153" s="401">
        <v>1.8009999999999999</v>
      </c>
    </row>
    <row r="1154" spans="1:3">
      <c r="A1154" s="402">
        <v>42937</v>
      </c>
      <c r="B1154" s="401">
        <v>1.5</v>
      </c>
      <c r="C1154" s="401">
        <v>1.8009999999999999</v>
      </c>
    </row>
    <row r="1155" spans="1:3">
      <c r="A1155" s="402">
        <v>42940</v>
      </c>
      <c r="B1155" s="401">
        <v>1.4996</v>
      </c>
      <c r="C1155" s="401">
        <v>1.8006</v>
      </c>
    </row>
    <row r="1156" spans="1:3">
      <c r="A1156" s="402">
        <v>42941</v>
      </c>
      <c r="B1156" s="401">
        <v>1.4987999999999999</v>
      </c>
      <c r="C1156" s="401">
        <v>1.7998000000000001</v>
      </c>
    </row>
    <row r="1157" spans="1:3">
      <c r="A1157" s="402">
        <v>42942</v>
      </c>
      <c r="B1157" s="401">
        <v>1.4854000000000001</v>
      </c>
      <c r="C1157" s="401">
        <v>1.7864</v>
      </c>
    </row>
    <row r="1158" spans="1:3">
      <c r="A1158" s="402">
        <v>42943</v>
      </c>
      <c r="B1158" s="401">
        <v>1.5129999999999999</v>
      </c>
      <c r="C1158" s="401">
        <v>1.8140000000000001</v>
      </c>
    </row>
    <row r="1159" spans="1:3">
      <c r="A1159" s="402">
        <v>42944</v>
      </c>
      <c r="B1159" s="401">
        <v>1.5125</v>
      </c>
      <c r="C1159" s="401">
        <v>1.8134999999999999</v>
      </c>
    </row>
    <row r="1160" spans="1:3">
      <c r="A1160" s="402">
        <v>42947</v>
      </c>
      <c r="B1160" s="401">
        <v>1.5167999999999999</v>
      </c>
      <c r="C1160" s="401">
        <v>1.8178000000000001</v>
      </c>
    </row>
    <row r="1161" spans="1:3">
      <c r="A1161" s="402">
        <v>42948</v>
      </c>
      <c r="B1161" s="401">
        <v>1.5125999999999999</v>
      </c>
      <c r="C1161" s="401">
        <v>1.8136000000000001</v>
      </c>
    </row>
    <row r="1162" spans="1:3">
      <c r="A1162" s="402">
        <v>42949</v>
      </c>
      <c r="B1162" s="401">
        <v>1.5001</v>
      </c>
      <c r="C1162" s="401">
        <v>1.8010999999999999</v>
      </c>
    </row>
    <row r="1163" spans="1:3">
      <c r="A1163" s="402">
        <v>42950</v>
      </c>
      <c r="B1163" s="401">
        <v>1.4814000000000001</v>
      </c>
      <c r="C1163" s="401">
        <v>1.7824</v>
      </c>
    </row>
    <row r="1164" spans="1:3">
      <c r="A1164" s="402">
        <v>42951</v>
      </c>
      <c r="B1164" s="401">
        <v>1.4654</v>
      </c>
      <c r="C1164" s="401">
        <v>1.7664</v>
      </c>
    </row>
    <row r="1165" spans="1:3">
      <c r="A1165" s="402">
        <v>42954</v>
      </c>
      <c r="B1165" s="401">
        <v>1.4608000000000001</v>
      </c>
      <c r="C1165" s="401">
        <v>1.7618</v>
      </c>
    </row>
    <row r="1166" spans="1:3">
      <c r="A1166" s="402">
        <v>42955</v>
      </c>
      <c r="B1166" s="401">
        <v>1.4545999999999999</v>
      </c>
      <c r="C1166" s="401">
        <v>1.7556</v>
      </c>
    </row>
    <row r="1167" spans="1:3">
      <c r="A1167" s="402">
        <v>42956</v>
      </c>
      <c r="B1167" s="401">
        <v>1.4572000000000001</v>
      </c>
      <c r="C1167" s="401">
        <v>1.7582</v>
      </c>
    </row>
    <row r="1168" spans="1:3">
      <c r="A1168" s="402">
        <v>42957</v>
      </c>
      <c r="B1168" s="401">
        <v>1.4596</v>
      </c>
      <c r="C1168" s="401">
        <v>1.7605999999999999</v>
      </c>
    </row>
    <row r="1169" spans="1:3">
      <c r="A1169" s="402">
        <v>42958</v>
      </c>
      <c r="B1169" s="401">
        <v>1.4479</v>
      </c>
      <c r="C1169" s="401">
        <v>1.7488999999999999</v>
      </c>
    </row>
    <row r="1170" spans="1:3">
      <c r="A1170" s="402">
        <v>42961</v>
      </c>
      <c r="B1170" s="401">
        <v>1.5003</v>
      </c>
      <c r="C1170" s="401">
        <v>1.8012999999999999</v>
      </c>
    </row>
    <row r="1171" spans="1:3">
      <c r="A1171" s="402">
        <v>42962</v>
      </c>
      <c r="B1171" s="401">
        <v>1.5132000000000001</v>
      </c>
      <c r="C1171" s="401">
        <v>1.8142</v>
      </c>
    </row>
    <row r="1172" spans="1:3">
      <c r="A1172" s="402">
        <v>42963</v>
      </c>
      <c r="B1172" s="401">
        <v>1.5313000000000001</v>
      </c>
      <c r="C1172" s="401">
        <v>1.8323</v>
      </c>
    </row>
    <row r="1173" spans="1:3">
      <c r="A1173" s="402">
        <v>42964</v>
      </c>
      <c r="B1173" s="401">
        <v>1.5277000000000001</v>
      </c>
      <c r="C1173" s="401">
        <v>1.8287</v>
      </c>
    </row>
    <row r="1174" spans="1:3">
      <c r="A1174" s="402">
        <v>42965</v>
      </c>
      <c r="B1174" s="401">
        <v>1.5168999999999999</v>
      </c>
      <c r="C1174" s="401">
        <v>1.8179000000000001</v>
      </c>
    </row>
    <row r="1175" spans="1:3">
      <c r="A1175" s="402">
        <v>42968</v>
      </c>
      <c r="B1175" s="401">
        <v>1.5307999999999999</v>
      </c>
      <c r="C1175" s="401">
        <v>1.8318000000000001</v>
      </c>
    </row>
    <row r="1176" spans="1:3">
      <c r="A1176" s="402">
        <v>42969</v>
      </c>
      <c r="B1176" s="401">
        <v>1.5212000000000001</v>
      </c>
      <c r="C1176" s="401">
        <v>1.8222</v>
      </c>
    </row>
    <row r="1177" spans="1:3">
      <c r="A1177" s="402">
        <v>42970</v>
      </c>
      <c r="B1177" s="401">
        <v>1.5159</v>
      </c>
      <c r="C1177" s="401">
        <v>1.8169</v>
      </c>
    </row>
    <row r="1178" spans="1:3">
      <c r="A1178" s="402">
        <v>42971</v>
      </c>
      <c r="B1178" s="401">
        <v>1.5094000000000001</v>
      </c>
      <c r="C1178" s="401">
        <v>1.8104</v>
      </c>
    </row>
    <row r="1179" spans="1:3">
      <c r="A1179" s="402">
        <v>42972</v>
      </c>
      <c r="B1179" s="401">
        <v>1.5135000000000001</v>
      </c>
      <c r="C1179" s="401">
        <v>1.8145</v>
      </c>
    </row>
    <row r="1180" spans="1:3">
      <c r="A1180" s="402">
        <v>42975</v>
      </c>
      <c r="B1180" s="401">
        <v>1.5416000000000001</v>
      </c>
      <c r="C1180" s="401">
        <v>1.8426</v>
      </c>
    </row>
    <row r="1181" spans="1:3">
      <c r="A1181" s="402">
        <v>42976</v>
      </c>
      <c r="B1181" s="401">
        <v>1.5538000000000001</v>
      </c>
      <c r="C1181" s="401">
        <v>1.8548</v>
      </c>
    </row>
    <row r="1182" spans="1:3">
      <c r="A1182" s="402">
        <v>42977</v>
      </c>
      <c r="B1182" s="401">
        <v>1.5619000000000001</v>
      </c>
      <c r="C1182" s="401">
        <v>1.8629</v>
      </c>
    </row>
    <row r="1183" spans="1:3">
      <c r="A1183" s="402">
        <v>42978</v>
      </c>
      <c r="B1183" s="401">
        <v>1.5703</v>
      </c>
      <c r="C1183" s="401">
        <v>1.8713</v>
      </c>
    </row>
    <row r="1184" spans="1:3">
      <c r="A1184" s="402">
        <v>42979</v>
      </c>
      <c r="B1184" s="401">
        <v>1.5876999999999999</v>
      </c>
      <c r="C1184" s="401">
        <v>1.8887</v>
      </c>
    </row>
    <row r="1185" spans="1:3">
      <c r="A1185" s="402">
        <v>42982</v>
      </c>
      <c r="B1185" s="401">
        <v>1.6133999999999999</v>
      </c>
      <c r="C1185" s="401">
        <v>1.9144000000000001</v>
      </c>
    </row>
    <row r="1186" spans="1:3">
      <c r="A1186" s="402">
        <v>42983</v>
      </c>
      <c r="B1186" s="401">
        <v>1.6155999999999999</v>
      </c>
      <c r="C1186" s="401">
        <v>1.9166000000000001</v>
      </c>
    </row>
    <row r="1187" spans="1:3">
      <c r="A1187" s="402">
        <v>42984</v>
      </c>
      <c r="B1187" s="401">
        <v>1.6228</v>
      </c>
      <c r="C1187" s="401">
        <v>1.9238</v>
      </c>
    </row>
    <row r="1188" spans="1:3">
      <c r="A1188" s="402">
        <v>42985</v>
      </c>
      <c r="B1188" s="401">
        <v>1.6216999999999999</v>
      </c>
      <c r="C1188" s="401">
        <v>1.9227000000000001</v>
      </c>
    </row>
    <row r="1189" spans="1:3">
      <c r="A1189" s="402">
        <v>42986</v>
      </c>
      <c r="B1189" s="401">
        <v>1.6143000000000001</v>
      </c>
      <c r="C1189" s="401">
        <v>1.9153</v>
      </c>
    </row>
    <row r="1190" spans="1:3">
      <c r="A1190" s="402">
        <v>42989</v>
      </c>
      <c r="B1190" s="401">
        <v>1.6416999999999999</v>
      </c>
      <c r="C1190" s="401">
        <v>1.9427000000000001</v>
      </c>
    </row>
    <row r="1191" spans="1:3">
      <c r="A1191" s="402">
        <v>42990</v>
      </c>
      <c r="B1191" s="401">
        <v>1.6225000000000001</v>
      </c>
      <c r="C1191" s="401">
        <v>1.9235</v>
      </c>
    </row>
    <row r="1192" spans="1:3">
      <c r="A1192" s="402">
        <v>42991</v>
      </c>
      <c r="B1192" s="401">
        <v>1.6194999999999999</v>
      </c>
      <c r="C1192" s="401">
        <v>1.9205000000000001</v>
      </c>
    </row>
    <row r="1193" spans="1:3">
      <c r="A1193" s="402">
        <v>42992</v>
      </c>
      <c r="B1193" s="401">
        <v>1.6242000000000001</v>
      </c>
      <c r="C1193" s="401">
        <v>1.9252</v>
      </c>
    </row>
    <row r="1194" spans="1:3">
      <c r="A1194" s="402">
        <v>42993</v>
      </c>
      <c r="B1194" s="401">
        <v>1.6089</v>
      </c>
      <c r="C1194" s="401">
        <v>1.9098999999999999</v>
      </c>
    </row>
    <row r="1195" spans="1:3">
      <c r="A1195" s="402">
        <v>42996</v>
      </c>
      <c r="B1195" s="401">
        <v>1.6316999999999999</v>
      </c>
      <c r="C1195" s="401">
        <v>1.9327000000000001</v>
      </c>
    </row>
    <row r="1196" spans="1:3">
      <c r="A1196" s="402">
        <v>42997</v>
      </c>
      <c r="B1196" s="401">
        <v>1.6183000000000001</v>
      </c>
      <c r="C1196" s="401">
        <v>1.9193</v>
      </c>
    </row>
    <row r="1197" spans="1:3">
      <c r="A1197" s="402">
        <v>42998</v>
      </c>
      <c r="B1197" s="401">
        <v>1.6291</v>
      </c>
      <c r="C1197" s="401">
        <v>1.9300999999999999</v>
      </c>
    </row>
    <row r="1198" spans="1:3">
      <c r="A1198" s="402">
        <v>42999</v>
      </c>
      <c r="B1198" s="401">
        <v>1.6087</v>
      </c>
      <c r="C1198" s="401">
        <v>1.9097</v>
      </c>
    </row>
    <row r="1199" spans="1:3">
      <c r="A1199" s="402">
        <v>43000</v>
      </c>
      <c r="B1199" s="401">
        <v>1.6201000000000001</v>
      </c>
      <c r="C1199" s="401">
        <v>1.9211</v>
      </c>
    </row>
    <row r="1200" spans="1:3">
      <c r="A1200" s="402">
        <v>43003</v>
      </c>
      <c r="B1200" s="401">
        <v>1.5896999999999999</v>
      </c>
      <c r="C1200" s="401">
        <v>1.8907</v>
      </c>
    </row>
    <row r="1201" spans="1:3">
      <c r="A1201" s="402">
        <v>43004</v>
      </c>
      <c r="B1201" s="401">
        <v>1.5924</v>
      </c>
      <c r="C1201" s="401">
        <v>1.8934</v>
      </c>
    </row>
    <row r="1202" spans="1:3">
      <c r="A1202" s="402">
        <v>43005</v>
      </c>
      <c r="B1202" s="401">
        <v>1.6337999999999999</v>
      </c>
      <c r="C1202" s="401">
        <v>1.9348000000000001</v>
      </c>
    </row>
    <row r="1203" spans="1:3">
      <c r="A1203" s="402">
        <v>43006</v>
      </c>
      <c r="B1203" s="401">
        <v>1.6345000000000001</v>
      </c>
      <c r="C1203" s="401">
        <v>1.9355</v>
      </c>
    </row>
    <row r="1204" spans="1:3">
      <c r="A1204" s="402">
        <v>43007</v>
      </c>
      <c r="B1204" s="401">
        <v>1.641</v>
      </c>
      <c r="C1204" s="401">
        <v>1.9419999999999999</v>
      </c>
    </row>
    <row r="1205" spans="1:3">
      <c r="A1205" s="402">
        <v>43017</v>
      </c>
      <c r="B1205" s="401">
        <v>1.6520999999999999</v>
      </c>
      <c r="C1205" s="401">
        <v>1.9531000000000001</v>
      </c>
    </row>
    <row r="1206" spans="1:3">
      <c r="A1206" s="402">
        <v>43018</v>
      </c>
      <c r="B1206" s="401">
        <v>1.6506000000000001</v>
      </c>
      <c r="C1206" s="401">
        <v>1.9516</v>
      </c>
    </row>
    <row r="1207" spans="1:3">
      <c r="A1207" s="402">
        <v>43019</v>
      </c>
      <c r="B1207" s="401">
        <v>1.6302000000000001</v>
      </c>
      <c r="C1207" s="401">
        <v>1.9312</v>
      </c>
    </row>
    <row r="1208" spans="1:3">
      <c r="A1208" s="402">
        <v>43020</v>
      </c>
      <c r="B1208" s="401">
        <v>1.6365000000000001</v>
      </c>
      <c r="C1208" s="401">
        <v>1.9375</v>
      </c>
    </row>
    <row r="1209" spans="1:3">
      <c r="A1209" s="402">
        <v>43021</v>
      </c>
      <c r="B1209" s="401">
        <v>1.6729000000000001</v>
      </c>
      <c r="C1209" s="401">
        <v>1.9739</v>
      </c>
    </row>
    <row r="1210" spans="1:3">
      <c r="A1210" s="402">
        <v>43024</v>
      </c>
      <c r="B1210" s="401">
        <v>1.6572</v>
      </c>
      <c r="C1210" s="401">
        <v>1.9581999999999999</v>
      </c>
    </row>
    <row r="1211" spans="1:3">
      <c r="A1211" s="402">
        <v>43025</v>
      </c>
      <c r="B1211" s="401">
        <v>1.6681999999999999</v>
      </c>
      <c r="C1211" s="401">
        <v>1.9692000000000001</v>
      </c>
    </row>
    <row r="1212" spans="1:3">
      <c r="A1212" s="402">
        <v>43026</v>
      </c>
      <c r="B1212" s="401">
        <v>1.6747000000000001</v>
      </c>
      <c r="C1212" s="401">
        <v>1.9757</v>
      </c>
    </row>
    <row r="1213" spans="1:3">
      <c r="A1213" s="402">
        <v>43027</v>
      </c>
      <c r="B1213" s="401">
        <v>1.6617</v>
      </c>
      <c r="C1213" s="401">
        <v>1.9626999999999999</v>
      </c>
    </row>
    <row r="1214" spans="1:3">
      <c r="A1214" s="402">
        <v>43028</v>
      </c>
      <c r="B1214" s="401">
        <v>1.6704000000000001</v>
      </c>
      <c r="C1214" s="401">
        <v>1.9714</v>
      </c>
    </row>
    <row r="1215" spans="1:3">
      <c r="A1215" s="402">
        <v>43031</v>
      </c>
      <c r="B1215" s="401">
        <v>1.6888000000000001</v>
      </c>
      <c r="C1215" s="401">
        <v>1.9898</v>
      </c>
    </row>
    <row r="1216" spans="1:3">
      <c r="A1216" s="402">
        <v>43032</v>
      </c>
      <c r="B1216" s="401">
        <v>1.6940999999999999</v>
      </c>
      <c r="C1216" s="401">
        <v>1.9951000000000001</v>
      </c>
    </row>
    <row r="1217" spans="1:3">
      <c r="A1217" s="402">
        <v>43033</v>
      </c>
      <c r="B1217" s="401">
        <v>1.7111000000000001</v>
      </c>
      <c r="C1217" s="401">
        <v>2.0121000000000002</v>
      </c>
    </row>
    <row r="1218" spans="1:3">
      <c r="A1218" s="402">
        <v>43034</v>
      </c>
      <c r="B1218" s="401">
        <v>1.7121999999999999</v>
      </c>
      <c r="C1218" s="401">
        <v>2.0131999999999999</v>
      </c>
    </row>
  </sheetData>
  <phoneticPr fontId="2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392"/>
  <sheetViews>
    <sheetView workbookViewId="0">
      <selection activeCell="F8" sqref="F8"/>
    </sheetView>
  </sheetViews>
  <sheetFormatPr defaultRowHeight="14.25"/>
  <cols>
    <col min="1" max="1" width="11" customWidth="1"/>
    <col min="4" max="4" width="9" style="112"/>
  </cols>
  <sheetData>
    <row r="1" spans="1:4">
      <c r="A1" s="403" t="s">
        <v>1077</v>
      </c>
      <c r="B1" s="403" t="s">
        <v>1078</v>
      </c>
      <c r="C1" s="403" t="s">
        <v>1079</v>
      </c>
    </row>
    <row r="2" spans="1:4">
      <c r="A2" s="405">
        <v>42395</v>
      </c>
      <c r="B2" s="404">
        <v>1</v>
      </c>
      <c r="C2" s="404">
        <v>1</v>
      </c>
    </row>
    <row r="3" spans="1:4">
      <c r="A3" s="405">
        <v>42398</v>
      </c>
      <c r="B3" s="404">
        <v>1</v>
      </c>
      <c r="C3" s="404">
        <v>1</v>
      </c>
      <c r="D3" s="112">
        <f>IF(B3&lt;MAX($B$2:B3),B3/MAX($B$2:B3)-1,0)</f>
        <v>0</v>
      </c>
    </row>
    <row r="4" spans="1:4">
      <c r="A4" s="405">
        <v>42405</v>
      </c>
      <c r="B4" s="404">
        <v>1.0009999999999999</v>
      </c>
      <c r="C4" s="404">
        <v>1.0009999999999999</v>
      </c>
      <c r="D4" s="112">
        <f>IF(B4&lt;MAX($B$2:B4),B4/MAX($B$2:B4)-1,0)</f>
        <v>0</v>
      </c>
    </row>
    <row r="5" spans="1:4">
      <c r="A5" s="405">
        <v>42415</v>
      </c>
      <c r="B5" s="404">
        <v>1.0009999999999999</v>
      </c>
      <c r="C5" s="404">
        <v>1.0009999999999999</v>
      </c>
      <c r="D5" s="112">
        <f>IF(B5&lt;MAX($B$2:B5),B5/MAX($B$2:B5)-1,0)</f>
        <v>0</v>
      </c>
    </row>
    <row r="6" spans="1:4">
      <c r="A6" s="405">
        <v>42419</v>
      </c>
      <c r="B6" s="404">
        <v>1.0029999999999999</v>
      </c>
      <c r="C6" s="404">
        <v>1.0029999999999999</v>
      </c>
      <c r="D6" s="112">
        <f>IF(B6&lt;MAX($B$2:B6),B6/MAX($B$2:B6)-1,0)</f>
        <v>0</v>
      </c>
    </row>
    <row r="7" spans="1:4">
      <c r="A7" s="405">
        <v>42426</v>
      </c>
      <c r="B7" s="404">
        <v>0.99199999999999999</v>
      </c>
      <c r="C7" s="404">
        <v>0.99199999999999999</v>
      </c>
      <c r="D7" s="112">
        <f>IF(B7&lt;MAX($B$2:B7),B7/MAX($B$2:B7)-1,0)</f>
        <v>-1.0967098703888234E-2</v>
      </c>
    </row>
    <row r="8" spans="1:4">
      <c r="A8" s="405">
        <v>42433</v>
      </c>
      <c r="B8" s="404">
        <v>0.98499999999999999</v>
      </c>
      <c r="C8" s="404">
        <v>0.98499999999999999</v>
      </c>
      <c r="D8" s="112">
        <f>IF(B8&lt;MAX($B$2:B8),B8/MAX($B$2:B8)-1,0)</f>
        <v>-1.7946161515453585E-2</v>
      </c>
    </row>
    <row r="9" spans="1:4">
      <c r="A9" s="405">
        <v>42440</v>
      </c>
      <c r="B9" s="404">
        <v>0.98699999999999999</v>
      </c>
      <c r="C9" s="404">
        <v>0.98699999999999999</v>
      </c>
      <c r="D9" s="112">
        <f>IF(B9&lt;MAX($B$2:B9),B9/MAX($B$2:B9)-1,0)</f>
        <v>-1.5952143569291977E-2</v>
      </c>
    </row>
    <row r="10" spans="1:4">
      <c r="A10" s="405">
        <v>42447</v>
      </c>
      <c r="B10" s="404">
        <v>1.02</v>
      </c>
      <c r="C10" s="404">
        <v>1.02</v>
      </c>
      <c r="D10" s="112">
        <f>IF(B10&lt;MAX($B$2:B10),B10/MAX($B$2:B10)-1,0)</f>
        <v>0</v>
      </c>
    </row>
    <row r="11" spans="1:4">
      <c r="A11" s="405">
        <v>42454</v>
      </c>
      <c r="B11" s="404">
        <v>1.018</v>
      </c>
      <c r="C11" s="404">
        <v>1.018</v>
      </c>
      <c r="D11" s="112">
        <f>IF(B11&lt;MAX($B$2:B11),B11/MAX($B$2:B11)-1,0)</f>
        <v>-1.9607843137254832E-3</v>
      </c>
    </row>
    <row r="12" spans="1:4">
      <c r="A12" s="405">
        <v>42461</v>
      </c>
      <c r="B12" s="404">
        <v>1.022</v>
      </c>
      <c r="C12" s="404">
        <v>1.022</v>
      </c>
      <c r="D12" s="112">
        <f>IF(B12&lt;MAX($B$2:B12),B12/MAX($B$2:B12)-1,0)</f>
        <v>0</v>
      </c>
    </row>
    <row r="13" spans="1:4">
      <c r="A13" s="405">
        <v>42468</v>
      </c>
      <c r="B13" s="404">
        <v>1.032</v>
      </c>
      <c r="C13" s="404">
        <v>1.032</v>
      </c>
      <c r="D13" s="112">
        <f>IF(B13&lt;MAX($B$2:B13),B13/MAX($B$2:B13)-1,0)</f>
        <v>0</v>
      </c>
    </row>
    <row r="14" spans="1:4">
      <c r="A14" s="405">
        <v>42471</v>
      </c>
      <c r="B14" s="404">
        <v>1.046</v>
      </c>
      <c r="C14" s="404">
        <v>1.046</v>
      </c>
      <c r="D14" s="112">
        <f>IF(B14&lt;MAX($B$2:B14),B14/MAX($B$2:B14)-1,0)</f>
        <v>0</v>
      </c>
    </row>
    <row r="15" spans="1:4">
      <c r="A15" s="405">
        <v>42472</v>
      </c>
      <c r="B15" s="404">
        <v>1.038</v>
      </c>
      <c r="C15" s="404">
        <v>1.038</v>
      </c>
      <c r="D15" s="112">
        <f>IF(B15&lt;MAX($B$2:B15),B15/MAX($B$2:B15)-1,0)</f>
        <v>-7.6481835564053968E-3</v>
      </c>
    </row>
    <row r="16" spans="1:4">
      <c r="A16" s="405">
        <v>42473</v>
      </c>
      <c r="B16" s="404">
        <v>1.0509999999999999</v>
      </c>
      <c r="C16" s="404">
        <v>1.0509999999999999</v>
      </c>
      <c r="D16" s="112">
        <f>IF(B16&lt;MAX($B$2:B16),B16/MAX($B$2:B16)-1,0)</f>
        <v>0</v>
      </c>
    </row>
    <row r="17" spans="1:4">
      <c r="A17" s="405">
        <v>42474</v>
      </c>
      <c r="B17" s="404">
        <v>1.0580000000000001</v>
      </c>
      <c r="C17" s="404">
        <v>1.0580000000000001</v>
      </c>
      <c r="D17" s="112">
        <f>IF(B17&lt;MAX($B$2:B17),B17/MAX($B$2:B17)-1,0)</f>
        <v>0</v>
      </c>
    </row>
    <row r="18" spans="1:4">
      <c r="A18" s="405">
        <v>42475</v>
      </c>
      <c r="B18" s="404">
        <v>1.054</v>
      </c>
      <c r="C18" s="404">
        <v>1.054</v>
      </c>
      <c r="D18" s="112">
        <f>IF(B18&lt;MAX($B$2:B18),B18/MAX($B$2:B18)-1,0)</f>
        <v>-3.780718336483968E-3</v>
      </c>
    </row>
    <row r="19" spans="1:4">
      <c r="A19" s="405">
        <v>42478</v>
      </c>
      <c r="B19" s="404">
        <v>1.0389999999999999</v>
      </c>
      <c r="C19" s="404">
        <v>1.0389999999999999</v>
      </c>
      <c r="D19" s="112">
        <f>IF(B19&lt;MAX($B$2:B19),B19/MAX($B$2:B19)-1,0)</f>
        <v>-1.7958412098298848E-2</v>
      </c>
    </row>
    <row r="20" spans="1:4">
      <c r="A20" s="405">
        <v>42479</v>
      </c>
      <c r="B20" s="404">
        <v>1.044</v>
      </c>
      <c r="C20" s="404">
        <v>1.044</v>
      </c>
      <c r="D20" s="112">
        <f>IF(B20&lt;MAX($B$2:B20),B20/MAX($B$2:B20)-1,0)</f>
        <v>-1.3232514177693777E-2</v>
      </c>
    </row>
    <row r="21" spans="1:4">
      <c r="A21" s="405">
        <v>42480</v>
      </c>
      <c r="B21" s="404">
        <v>1.012</v>
      </c>
      <c r="C21" s="404">
        <v>1.012</v>
      </c>
      <c r="D21" s="112">
        <f>IF(B21&lt;MAX($B$2:B21),B21/MAX($B$2:B21)-1,0)</f>
        <v>-4.3478260869565299E-2</v>
      </c>
    </row>
    <row r="22" spans="1:4">
      <c r="A22" s="405">
        <v>42481</v>
      </c>
      <c r="B22" s="404">
        <v>1.002</v>
      </c>
      <c r="C22" s="404">
        <v>1.002</v>
      </c>
      <c r="D22" s="112">
        <f>IF(B22&lt;MAX($B$2:B22),B22/MAX($B$2:B22)-1,0)</f>
        <v>-5.2930056710775109E-2</v>
      </c>
    </row>
    <row r="23" spans="1:4">
      <c r="A23" s="405">
        <v>42482</v>
      </c>
      <c r="B23" s="404">
        <v>1.0089999999999999</v>
      </c>
      <c r="C23" s="404">
        <v>1.0089999999999999</v>
      </c>
      <c r="D23" s="112">
        <f>IF(B23&lt;MAX($B$2:B23),B23/MAX($B$2:B23)-1,0)</f>
        <v>-4.6313799621928275E-2</v>
      </c>
    </row>
    <row r="24" spans="1:4">
      <c r="A24" s="405">
        <v>42485</v>
      </c>
      <c r="B24" s="404">
        <v>1.0069999999999999</v>
      </c>
      <c r="C24" s="404">
        <v>1.0069999999999999</v>
      </c>
      <c r="D24" s="112">
        <f>IF(B24&lt;MAX($B$2:B24),B24/MAX($B$2:B24)-1,0)</f>
        <v>-4.820415879017026E-2</v>
      </c>
    </row>
    <row r="25" spans="1:4">
      <c r="A25" s="405">
        <v>42486</v>
      </c>
      <c r="B25" s="404">
        <v>1.0229999999999999</v>
      </c>
      <c r="C25" s="404">
        <v>1.0229999999999999</v>
      </c>
      <c r="D25" s="112">
        <f>IF(B25&lt;MAX($B$2:B25),B25/MAX($B$2:B25)-1,0)</f>
        <v>-3.3081285444234498E-2</v>
      </c>
    </row>
    <row r="26" spans="1:4">
      <c r="A26" s="405">
        <v>42487</v>
      </c>
      <c r="B26" s="404">
        <v>1.0189999999999999</v>
      </c>
      <c r="C26" s="404">
        <v>1.0189999999999999</v>
      </c>
      <c r="D26" s="112">
        <f>IF(B26&lt;MAX($B$2:B26),B26/MAX($B$2:B26)-1,0)</f>
        <v>-3.6862003780718466E-2</v>
      </c>
    </row>
    <row r="27" spans="1:4">
      <c r="A27" s="405">
        <v>42488</v>
      </c>
      <c r="B27" s="404">
        <v>1.022</v>
      </c>
      <c r="C27" s="404">
        <v>1.022</v>
      </c>
      <c r="D27" s="112">
        <f>IF(B27&lt;MAX($B$2:B27),B27/MAX($B$2:B27)-1,0)</f>
        <v>-3.4026465028355379E-2</v>
      </c>
    </row>
    <row r="28" spans="1:4">
      <c r="A28" s="405">
        <v>42489</v>
      </c>
      <c r="B28" s="404">
        <v>1.0189999999999999</v>
      </c>
      <c r="C28" s="404">
        <v>1.0189999999999999</v>
      </c>
      <c r="D28" s="112">
        <f>IF(B28&lt;MAX($B$2:B28),B28/MAX($B$2:B28)-1,0)</f>
        <v>-3.6862003780718466E-2</v>
      </c>
    </row>
    <row r="29" spans="1:4">
      <c r="A29" s="405">
        <v>42493</v>
      </c>
      <c r="B29" s="404">
        <v>1.042</v>
      </c>
      <c r="C29" s="404">
        <v>1.042</v>
      </c>
      <c r="D29" s="112">
        <f>IF(B29&lt;MAX($B$2:B29),B29/MAX($B$2:B29)-1,0)</f>
        <v>-1.5122873345935761E-2</v>
      </c>
    </row>
    <row r="30" spans="1:4">
      <c r="A30" s="405">
        <v>42494</v>
      </c>
      <c r="B30" s="404">
        <v>1.0389999999999999</v>
      </c>
      <c r="C30" s="404">
        <v>1.0389999999999999</v>
      </c>
      <c r="D30" s="112">
        <f>IF(B30&lt;MAX($B$2:B30),B30/MAX($B$2:B30)-1,0)</f>
        <v>-1.7958412098298848E-2</v>
      </c>
    </row>
    <row r="31" spans="1:4">
      <c r="A31" s="405">
        <v>42495</v>
      </c>
      <c r="B31" s="404">
        <v>1.048</v>
      </c>
      <c r="C31" s="404">
        <v>1.048</v>
      </c>
      <c r="D31" s="112">
        <f>IF(B31&lt;MAX($B$2:B31),B31/MAX($B$2:B31)-1,0)</f>
        <v>-9.4517958412098091E-3</v>
      </c>
    </row>
    <row r="32" spans="1:4">
      <c r="A32" s="405">
        <v>42496</v>
      </c>
      <c r="B32" s="404">
        <v>1.0309999999999999</v>
      </c>
      <c r="C32" s="404">
        <v>1.0309999999999999</v>
      </c>
      <c r="D32" s="112">
        <f>IF(B32&lt;MAX($B$2:B32),B32/MAX($B$2:B32)-1,0)</f>
        <v>-2.5519848771266673E-2</v>
      </c>
    </row>
    <row r="33" spans="1:4">
      <c r="A33" s="405">
        <v>42499</v>
      </c>
      <c r="B33" s="404">
        <v>1</v>
      </c>
      <c r="C33" s="404">
        <v>1</v>
      </c>
      <c r="D33" s="112">
        <f>IF(B33&lt;MAX($B$2:B33),B33/MAX($B$2:B33)-1,0)</f>
        <v>-5.4820415879017093E-2</v>
      </c>
    </row>
    <row r="34" spans="1:4">
      <c r="A34" s="405">
        <v>42500</v>
      </c>
      <c r="B34" s="404">
        <v>0.99199999999999999</v>
      </c>
      <c r="C34" s="404">
        <v>0.99199999999999999</v>
      </c>
      <c r="D34" s="112">
        <f>IF(B34&lt;MAX($B$2:B34),B34/MAX($B$2:B34)-1,0)</f>
        <v>-6.2381852551984918E-2</v>
      </c>
    </row>
    <row r="35" spans="1:4">
      <c r="A35" s="405">
        <v>42501</v>
      </c>
      <c r="B35" s="404">
        <v>0.97099999999999997</v>
      </c>
      <c r="C35" s="404">
        <v>0.97099999999999997</v>
      </c>
      <c r="D35" s="112">
        <f>IF(B35&lt;MAX($B$2:B35),B35/MAX($B$2:B35)-1,0)</f>
        <v>-8.2230623818525639E-2</v>
      </c>
    </row>
    <row r="36" spans="1:4">
      <c r="A36" s="405">
        <v>42502</v>
      </c>
      <c r="B36" s="404">
        <v>0.97699999999999998</v>
      </c>
      <c r="C36" s="404">
        <v>0.97699999999999998</v>
      </c>
      <c r="D36" s="112">
        <f>IF(B36&lt;MAX($B$2:B36),B36/MAX($B$2:B36)-1,0)</f>
        <v>-7.6559546313799687E-2</v>
      </c>
    </row>
    <row r="37" spans="1:4">
      <c r="A37" s="405">
        <v>42503</v>
      </c>
      <c r="B37" s="404">
        <v>0.97199999999999998</v>
      </c>
      <c r="C37" s="404">
        <v>0.97199999999999998</v>
      </c>
      <c r="D37" s="112">
        <f>IF(B37&lt;MAX($B$2:B37),B37/MAX($B$2:B37)-1,0)</f>
        <v>-8.1285444234404647E-2</v>
      </c>
    </row>
    <row r="38" spans="1:4">
      <c r="A38" s="405">
        <v>42506</v>
      </c>
      <c r="B38" s="404">
        <v>0.99</v>
      </c>
      <c r="C38" s="404">
        <v>0.99</v>
      </c>
      <c r="D38" s="112">
        <f>IF(B38&lt;MAX($B$2:B38),B38/MAX($B$2:B38)-1,0)</f>
        <v>-6.4272211720226902E-2</v>
      </c>
    </row>
    <row r="39" spans="1:4">
      <c r="A39" s="405">
        <v>42507</v>
      </c>
      <c r="B39" s="404">
        <v>0.996</v>
      </c>
      <c r="C39" s="404">
        <v>0.996</v>
      </c>
      <c r="D39" s="112">
        <f>IF(B39&lt;MAX($B$2:B39),B39/MAX($B$2:B39)-1,0)</f>
        <v>-5.860113421550095E-2</v>
      </c>
    </row>
    <row r="40" spans="1:4">
      <c r="A40" s="405">
        <v>42508</v>
      </c>
      <c r="B40" s="404">
        <v>0.97599999999999998</v>
      </c>
      <c r="C40" s="404">
        <v>0.97599999999999998</v>
      </c>
      <c r="D40" s="112">
        <f>IF(B40&lt;MAX($B$2:B40),B40/MAX($B$2:B40)-1,0)</f>
        <v>-7.7504725897920679E-2</v>
      </c>
    </row>
    <row r="41" spans="1:4">
      <c r="A41" s="405">
        <v>42509</v>
      </c>
      <c r="B41" s="404">
        <v>0.98899999999999999</v>
      </c>
      <c r="C41" s="404">
        <v>0.98899999999999999</v>
      </c>
      <c r="D41" s="112">
        <f>IF(B41&lt;MAX($B$2:B41),B41/MAX($B$2:B41)-1,0)</f>
        <v>-6.5217391304347894E-2</v>
      </c>
    </row>
    <row r="42" spans="1:4">
      <c r="A42" s="405">
        <v>42510</v>
      </c>
      <c r="B42" s="404">
        <v>0.998</v>
      </c>
      <c r="C42" s="404">
        <v>0.998</v>
      </c>
      <c r="D42" s="112">
        <f>IF(B42&lt;MAX($B$2:B42),B42/MAX($B$2:B42)-1,0)</f>
        <v>-5.6710775047259077E-2</v>
      </c>
    </row>
    <row r="43" spans="1:4">
      <c r="A43" s="405">
        <v>42513</v>
      </c>
      <c r="B43" s="404">
        <v>1.014</v>
      </c>
      <c r="C43" s="404">
        <v>1.014</v>
      </c>
      <c r="D43" s="112">
        <f>IF(B43&lt;MAX($B$2:B43),B43/MAX($B$2:B43)-1,0)</f>
        <v>-4.1587901701323315E-2</v>
      </c>
    </row>
    <row r="44" spans="1:4">
      <c r="A44" s="405">
        <v>42514</v>
      </c>
      <c r="B44" s="404">
        <v>1.0109999999999999</v>
      </c>
      <c r="C44" s="404">
        <v>1.0109999999999999</v>
      </c>
      <c r="D44" s="112">
        <f>IF(B44&lt;MAX($B$2:B44),B44/MAX($B$2:B44)-1,0)</f>
        <v>-4.4423440453686291E-2</v>
      </c>
    </row>
    <row r="45" spans="1:4">
      <c r="A45" s="405">
        <v>42515</v>
      </c>
      <c r="B45" s="404">
        <v>1.0089999999999999</v>
      </c>
      <c r="C45" s="404">
        <v>1.0089999999999999</v>
      </c>
      <c r="D45" s="112">
        <f>IF(B45&lt;MAX($B$2:B45),B45/MAX($B$2:B45)-1,0)</f>
        <v>-4.6313799621928275E-2</v>
      </c>
    </row>
    <row r="46" spans="1:4">
      <c r="A46" s="405">
        <v>42516</v>
      </c>
      <c r="B46" s="404">
        <v>1.012</v>
      </c>
      <c r="C46" s="404">
        <v>1.012</v>
      </c>
      <c r="D46" s="112">
        <f>IF(B46&lt;MAX($B$2:B46),B46/MAX($B$2:B46)-1,0)</f>
        <v>-4.3478260869565299E-2</v>
      </c>
    </row>
    <row r="47" spans="1:4">
      <c r="A47" s="405">
        <v>42517</v>
      </c>
      <c r="B47" s="404">
        <v>1.004</v>
      </c>
      <c r="C47" s="404">
        <v>1.004</v>
      </c>
      <c r="D47" s="112">
        <f>IF(B47&lt;MAX($B$2:B47),B47/MAX($B$2:B47)-1,0)</f>
        <v>-5.1039697542533125E-2</v>
      </c>
    </row>
    <row r="48" spans="1:4">
      <c r="A48" s="405">
        <v>42520</v>
      </c>
      <c r="B48" s="404">
        <v>0.999</v>
      </c>
      <c r="C48" s="404">
        <v>0.999</v>
      </c>
      <c r="D48" s="112">
        <f>IF(B48&lt;MAX($B$2:B48),B48/MAX($B$2:B48)-1,0)</f>
        <v>-5.5765595463138085E-2</v>
      </c>
    </row>
    <row r="49" spans="1:4">
      <c r="A49" s="405">
        <v>42521</v>
      </c>
      <c r="B49" s="404">
        <v>1.038</v>
      </c>
      <c r="C49" s="404">
        <v>1.038</v>
      </c>
      <c r="D49" s="112">
        <f>IF(B49&lt;MAX($B$2:B49),B49/MAX($B$2:B49)-1,0)</f>
        <v>-1.8903591682419729E-2</v>
      </c>
    </row>
    <row r="50" spans="1:4">
      <c r="A50" s="405">
        <v>42522</v>
      </c>
      <c r="B50" s="404">
        <v>1.048</v>
      </c>
      <c r="C50" s="404">
        <v>1.048</v>
      </c>
      <c r="D50" s="112">
        <f>IF(B50&lt;MAX($B$2:B50),B50/MAX($B$2:B50)-1,0)</f>
        <v>-9.4517958412098091E-3</v>
      </c>
    </row>
    <row r="51" spans="1:4">
      <c r="A51" s="405">
        <v>42523</v>
      </c>
      <c r="B51" s="404">
        <v>1.0620000000000001</v>
      </c>
      <c r="C51" s="404">
        <v>1.0620000000000001</v>
      </c>
      <c r="D51" s="112">
        <f>IF(B51&lt;MAX($B$2:B51),B51/MAX($B$2:B51)-1,0)</f>
        <v>0</v>
      </c>
    </row>
    <row r="52" spans="1:4">
      <c r="A52" s="405">
        <v>42524</v>
      </c>
      <c r="B52" s="404">
        <v>1.07</v>
      </c>
      <c r="C52" s="404">
        <v>1.07</v>
      </c>
      <c r="D52" s="112">
        <f>IF(B52&lt;MAX($B$2:B52),B52/MAX($B$2:B52)-1,0)</f>
        <v>0</v>
      </c>
    </row>
    <row r="53" spans="1:4">
      <c r="A53" s="405">
        <v>42527</v>
      </c>
      <c r="B53" s="404">
        <v>1.083</v>
      </c>
      <c r="C53" s="404">
        <v>1.083</v>
      </c>
      <c r="D53" s="112">
        <f>IF(B53&lt;MAX($B$2:B53),B53/MAX($B$2:B53)-1,0)</f>
        <v>0</v>
      </c>
    </row>
    <row r="54" spans="1:4">
      <c r="A54" s="405">
        <v>42528</v>
      </c>
      <c r="B54" s="404">
        <v>1.087</v>
      </c>
      <c r="C54" s="404">
        <v>1.087</v>
      </c>
      <c r="D54" s="112">
        <f>IF(B54&lt;MAX($B$2:B54),B54/MAX($B$2:B54)-1,0)</f>
        <v>0</v>
      </c>
    </row>
    <row r="55" spans="1:4">
      <c r="A55" s="405">
        <v>42529</v>
      </c>
      <c r="B55" s="404">
        <v>1.073</v>
      </c>
      <c r="C55" s="404">
        <v>1.073</v>
      </c>
      <c r="D55" s="112">
        <f>IF(B55&lt;MAX($B$2:B55),B55/MAX($B$2:B55)-1,0)</f>
        <v>-1.287948482060719E-2</v>
      </c>
    </row>
    <row r="56" spans="1:4">
      <c r="A56" s="405">
        <v>42534</v>
      </c>
      <c r="B56" s="404">
        <v>1.0329999999999999</v>
      </c>
      <c r="C56" s="404">
        <v>1.0329999999999999</v>
      </c>
      <c r="D56" s="112">
        <f>IF(B56&lt;MAX($B$2:B56),B56/MAX($B$2:B56)-1,0)</f>
        <v>-4.9678012879484812E-2</v>
      </c>
    </row>
    <row r="57" spans="1:4">
      <c r="A57" s="405">
        <v>42535</v>
      </c>
      <c r="B57" s="404">
        <v>1.036</v>
      </c>
      <c r="C57" s="404">
        <v>1.036</v>
      </c>
      <c r="D57" s="112">
        <f>IF(B57&lt;MAX($B$2:B57),B57/MAX($B$2:B57)-1,0)</f>
        <v>-4.6918123275068946E-2</v>
      </c>
    </row>
    <row r="58" spans="1:4">
      <c r="A58" s="405">
        <v>42536</v>
      </c>
      <c r="B58" s="404">
        <v>1.0720000000000001</v>
      </c>
      <c r="C58" s="404">
        <v>1.0720000000000001</v>
      </c>
      <c r="D58" s="112">
        <f>IF(B58&lt;MAX($B$2:B58),B58/MAX($B$2:B58)-1,0)</f>
        <v>-1.3799448022078997E-2</v>
      </c>
    </row>
    <row r="59" spans="1:4">
      <c r="A59" s="405">
        <v>42537</v>
      </c>
      <c r="B59" s="404">
        <v>1.069</v>
      </c>
      <c r="C59" s="404">
        <v>1.069</v>
      </c>
      <c r="D59" s="112">
        <f>IF(B59&lt;MAX($B$2:B59),B59/MAX($B$2:B59)-1,0)</f>
        <v>-1.6559337626494974E-2</v>
      </c>
    </row>
    <row r="60" spans="1:4">
      <c r="A60" s="405">
        <v>42538</v>
      </c>
      <c r="B60" s="404">
        <v>1.07</v>
      </c>
      <c r="C60" s="404">
        <v>1.07</v>
      </c>
      <c r="D60" s="112">
        <f>IF(B60&lt;MAX($B$2:B60),B60/MAX($B$2:B60)-1,0)</f>
        <v>-1.5639374425022945E-2</v>
      </c>
    </row>
    <row r="61" spans="1:4">
      <c r="A61" s="405">
        <v>42541</v>
      </c>
      <c r="B61" s="404">
        <v>1.0680000000000001</v>
      </c>
      <c r="C61" s="404">
        <v>1.0680000000000001</v>
      </c>
      <c r="D61" s="112">
        <f>IF(B61&lt;MAX($B$2:B61),B61/MAX($B$2:B61)-1,0)</f>
        <v>-1.7479300827966782E-2</v>
      </c>
    </row>
    <row r="62" spans="1:4">
      <c r="A62" s="405">
        <v>42542</v>
      </c>
      <c r="B62" s="404">
        <v>1.0549999999999999</v>
      </c>
      <c r="C62" s="404">
        <v>1.0549999999999999</v>
      </c>
      <c r="D62" s="112">
        <f>IF(B62&lt;MAX($B$2:B62),B62/MAX($B$2:B62)-1,0)</f>
        <v>-2.9438822447102164E-2</v>
      </c>
    </row>
    <row r="63" spans="1:4">
      <c r="A63" s="405">
        <v>42543</v>
      </c>
      <c r="B63" s="404">
        <v>1.0660000000000001</v>
      </c>
      <c r="C63" s="404">
        <v>1.0660000000000001</v>
      </c>
      <c r="D63" s="112">
        <f>IF(B63&lt;MAX($B$2:B63),B63/MAX($B$2:B63)-1,0)</f>
        <v>-1.9319227230910729E-2</v>
      </c>
    </row>
    <row r="64" spans="1:4">
      <c r="A64" s="405">
        <v>42544</v>
      </c>
      <c r="B64" s="404">
        <v>1.071</v>
      </c>
      <c r="C64" s="404">
        <v>1.071</v>
      </c>
      <c r="D64" s="112">
        <f>IF(B64&lt;MAX($B$2:B64),B64/MAX($B$2:B64)-1,0)</f>
        <v>-1.4719411223551027E-2</v>
      </c>
    </row>
    <row r="65" spans="1:4">
      <c r="A65" s="405">
        <v>42545</v>
      </c>
      <c r="B65" s="404">
        <v>1.087</v>
      </c>
      <c r="C65" s="404">
        <v>1.087</v>
      </c>
      <c r="D65" s="112">
        <f>IF(B65&lt;MAX($B$2:B65),B65/MAX($B$2:B65)-1,0)</f>
        <v>0</v>
      </c>
    </row>
    <row r="66" spans="1:4">
      <c r="A66" s="405">
        <v>42548</v>
      </c>
      <c r="B66" s="404">
        <v>1.127</v>
      </c>
      <c r="C66" s="404">
        <v>1.127</v>
      </c>
      <c r="D66" s="112">
        <f>IF(B66&lt;MAX($B$2:B66),B66/MAX($B$2:B66)-1,0)</f>
        <v>0</v>
      </c>
    </row>
    <row r="67" spans="1:4">
      <c r="A67" s="405">
        <v>42549</v>
      </c>
      <c r="B67" s="404">
        <v>1.125</v>
      </c>
      <c r="C67" s="404">
        <v>1.125</v>
      </c>
      <c r="D67" s="112">
        <f>IF(B67&lt;MAX($B$2:B67),B67/MAX($B$2:B67)-1,0)</f>
        <v>-1.7746228926353025E-3</v>
      </c>
    </row>
    <row r="68" spans="1:4">
      <c r="A68" s="405">
        <v>42550</v>
      </c>
      <c r="B68" s="404">
        <v>1.139</v>
      </c>
      <c r="C68" s="404">
        <v>1.139</v>
      </c>
      <c r="D68" s="112">
        <f>IF(B68&lt;MAX($B$2:B68),B68/MAX($B$2:B68)-1,0)</f>
        <v>0</v>
      </c>
    </row>
    <row r="69" spans="1:4">
      <c r="A69" s="405">
        <v>42551</v>
      </c>
      <c r="B69" s="404">
        <v>1.117</v>
      </c>
      <c r="C69" s="404">
        <v>1.117</v>
      </c>
      <c r="D69" s="112">
        <f>IF(B69&lt;MAX($B$2:B69),B69/MAX($B$2:B69)-1,0)</f>
        <v>-1.9315188762072055E-2</v>
      </c>
    </row>
    <row r="70" spans="1:4">
      <c r="A70" s="405">
        <v>42552</v>
      </c>
      <c r="B70" s="404">
        <v>1.1040000000000001</v>
      </c>
      <c r="C70" s="404">
        <v>1.1040000000000001</v>
      </c>
      <c r="D70" s="112">
        <f>IF(B70&lt;MAX($B$2:B70),B70/MAX($B$2:B70)-1,0)</f>
        <v>-3.0728709394205356E-2</v>
      </c>
    </row>
    <row r="71" spans="1:4">
      <c r="A71" s="405">
        <v>42555</v>
      </c>
      <c r="B71" s="404">
        <v>1.1240000000000001</v>
      </c>
      <c r="C71" s="404">
        <v>1.1240000000000001</v>
      </c>
      <c r="D71" s="112">
        <f>IF(B71&lt;MAX($B$2:B71),B71/MAX($B$2:B71)-1,0)</f>
        <v>-1.3169446883230851E-2</v>
      </c>
    </row>
    <row r="72" spans="1:4">
      <c r="A72" s="405">
        <v>42556</v>
      </c>
      <c r="B72" s="404">
        <v>1.133</v>
      </c>
      <c r="C72" s="404">
        <v>1.133</v>
      </c>
      <c r="D72" s="112">
        <f>IF(B72&lt;MAX($B$2:B72),B72/MAX($B$2:B72)-1,0)</f>
        <v>-5.2677787532923182E-3</v>
      </c>
    </row>
    <row r="73" spans="1:4">
      <c r="A73" s="405">
        <v>42557</v>
      </c>
      <c r="B73" s="404">
        <v>1.1240000000000001</v>
      </c>
      <c r="C73" s="404">
        <v>1.1240000000000001</v>
      </c>
      <c r="D73" s="112">
        <f>IF(B73&lt;MAX($B$2:B73),B73/MAX($B$2:B73)-1,0)</f>
        <v>-1.3169446883230851E-2</v>
      </c>
    </row>
    <row r="74" spans="1:4">
      <c r="A74" s="405">
        <v>42558</v>
      </c>
      <c r="B74" s="404">
        <v>1.1120000000000001</v>
      </c>
      <c r="C74" s="404">
        <v>1.1120000000000001</v>
      </c>
      <c r="D74" s="112">
        <f>IF(B74&lt;MAX($B$2:B74),B74/MAX($B$2:B74)-1,0)</f>
        <v>-2.3705004389815598E-2</v>
      </c>
    </row>
    <row r="75" spans="1:4">
      <c r="A75" s="405">
        <v>42559</v>
      </c>
      <c r="B75" s="404">
        <v>1.115</v>
      </c>
      <c r="C75" s="404">
        <v>1.115</v>
      </c>
      <c r="D75" s="112">
        <f>IF(B75&lt;MAX($B$2:B75),B75/MAX($B$2:B75)-1,0)</f>
        <v>-2.1071115013169495E-2</v>
      </c>
    </row>
    <row r="76" spans="1:4">
      <c r="A76" s="405">
        <v>42562</v>
      </c>
      <c r="B76" s="404">
        <v>1.095</v>
      </c>
      <c r="C76" s="404">
        <v>1.095</v>
      </c>
      <c r="D76" s="112">
        <f>IF(B76&lt;MAX($B$2:B76),B76/MAX($B$2:B76)-1,0)</f>
        <v>-3.8630377524144E-2</v>
      </c>
    </row>
    <row r="77" spans="1:4">
      <c r="A77" s="405">
        <v>42563</v>
      </c>
      <c r="B77" s="404">
        <v>1.0840000000000001</v>
      </c>
      <c r="C77" s="404">
        <v>1.0840000000000001</v>
      </c>
      <c r="D77" s="112">
        <f>IF(B77&lt;MAX($B$2:B77),B77/MAX($B$2:B77)-1,0)</f>
        <v>-4.8287971905179972E-2</v>
      </c>
    </row>
    <row r="78" spans="1:4">
      <c r="A78" s="405">
        <v>42564</v>
      </c>
      <c r="B78" s="404">
        <v>1.087</v>
      </c>
      <c r="C78" s="404">
        <v>1.087</v>
      </c>
      <c r="D78" s="112">
        <f>IF(B78&lt;MAX($B$2:B78),B78/MAX($B$2:B78)-1,0)</f>
        <v>-4.5654082528533868E-2</v>
      </c>
    </row>
    <row r="79" spans="1:4">
      <c r="A79" s="405">
        <v>42565</v>
      </c>
      <c r="B79" s="404">
        <v>1.0900000000000001</v>
      </c>
      <c r="C79" s="404">
        <v>1.0900000000000001</v>
      </c>
      <c r="D79" s="112">
        <f>IF(B79&lt;MAX($B$2:B79),B79/MAX($B$2:B79)-1,0)</f>
        <v>-4.3020193151887542E-2</v>
      </c>
    </row>
    <row r="80" spans="1:4">
      <c r="A80" s="405">
        <v>42566</v>
      </c>
      <c r="B80" s="404">
        <v>1.087</v>
      </c>
      <c r="C80" s="404">
        <v>1.087</v>
      </c>
      <c r="D80" s="112">
        <f>IF(B80&lt;MAX($B$2:B80),B80/MAX($B$2:B80)-1,0)</f>
        <v>-4.5654082528533868E-2</v>
      </c>
    </row>
    <row r="81" spans="1:4">
      <c r="A81" s="405">
        <v>42569</v>
      </c>
      <c r="B81" s="404">
        <v>1.077</v>
      </c>
      <c r="C81" s="404">
        <v>1.077</v>
      </c>
      <c r="D81" s="112">
        <f>IF(B81&lt;MAX($B$2:B81),B81/MAX($B$2:B81)-1,0)</f>
        <v>-5.4433713784021065E-2</v>
      </c>
    </row>
    <row r="82" spans="1:4">
      <c r="A82" s="405">
        <v>42570</v>
      </c>
      <c r="B82" s="404">
        <v>1.091</v>
      </c>
      <c r="C82" s="404">
        <v>1.091</v>
      </c>
      <c r="D82" s="112">
        <f>IF(B82&lt;MAX($B$2:B82),B82/MAX($B$2:B82)-1,0)</f>
        <v>-4.2142230026338878E-2</v>
      </c>
    </row>
    <row r="83" spans="1:4">
      <c r="A83" s="405">
        <v>42571</v>
      </c>
      <c r="B83" s="404">
        <v>1.097</v>
      </c>
      <c r="C83" s="404">
        <v>1.097</v>
      </c>
      <c r="D83" s="112">
        <f>IF(B83&lt;MAX($B$2:B83),B83/MAX($B$2:B83)-1,0)</f>
        <v>-3.687445127304656E-2</v>
      </c>
    </row>
    <row r="84" spans="1:4">
      <c r="A84" s="405">
        <v>42572</v>
      </c>
      <c r="B84" s="404">
        <v>1.0980000000000001</v>
      </c>
      <c r="C84" s="404">
        <v>1.0980000000000001</v>
      </c>
      <c r="D84" s="112">
        <f>IF(B84&lt;MAX($B$2:B84),B84/MAX($B$2:B84)-1,0)</f>
        <v>-3.5996488147497785E-2</v>
      </c>
    </row>
    <row r="85" spans="1:4">
      <c r="A85" s="405">
        <v>42573</v>
      </c>
      <c r="B85" s="404">
        <v>1.0880000000000001</v>
      </c>
      <c r="C85" s="404">
        <v>1.0880000000000001</v>
      </c>
      <c r="D85" s="112">
        <f>IF(B85&lt;MAX($B$2:B85),B85/MAX($B$2:B85)-1,0)</f>
        <v>-4.4776119402984982E-2</v>
      </c>
    </row>
    <row r="86" spans="1:4">
      <c r="A86" s="405">
        <v>42576</v>
      </c>
      <c r="B86" s="404">
        <v>1.0760000000000001</v>
      </c>
      <c r="C86" s="404">
        <v>1.0760000000000001</v>
      </c>
      <c r="D86" s="112">
        <f>IF(B86&lt;MAX($B$2:B86),B86/MAX($B$2:B86)-1,0)</f>
        <v>-5.5311676909569729E-2</v>
      </c>
    </row>
    <row r="87" spans="1:4">
      <c r="A87" s="405">
        <v>42577</v>
      </c>
      <c r="B87" s="404">
        <v>1.0880000000000001</v>
      </c>
      <c r="C87" s="404">
        <v>1.0880000000000001</v>
      </c>
      <c r="D87" s="112">
        <f>IF(B87&lt;MAX($B$2:B87),B87/MAX($B$2:B87)-1,0)</f>
        <v>-4.4776119402984982E-2</v>
      </c>
    </row>
    <row r="88" spans="1:4">
      <c r="A88" s="405">
        <v>42578</v>
      </c>
      <c r="B88" s="404">
        <v>1.0269999999999999</v>
      </c>
      <c r="C88" s="404">
        <v>1.0269999999999999</v>
      </c>
      <c r="D88" s="112">
        <f>IF(B88&lt;MAX($B$2:B88),B88/MAX($B$2:B88)-1,0)</f>
        <v>-9.8331870061457494E-2</v>
      </c>
    </row>
    <row r="89" spans="1:4">
      <c r="A89" s="405">
        <v>42579</v>
      </c>
      <c r="B89" s="404">
        <v>1.0189999999999999</v>
      </c>
      <c r="C89" s="404">
        <v>1.0189999999999999</v>
      </c>
      <c r="D89" s="112">
        <f>IF(B89&lt;MAX($B$2:B89),B89/MAX($B$2:B89)-1,0)</f>
        <v>-0.10535557506584736</v>
      </c>
    </row>
    <row r="90" spans="1:4">
      <c r="A90" s="405">
        <v>42580</v>
      </c>
      <c r="B90" s="404">
        <v>1.008</v>
      </c>
      <c r="C90" s="404">
        <v>1.008</v>
      </c>
      <c r="D90" s="112">
        <f>IF(B90&lt;MAX($B$2:B90),B90/MAX($B$2:B90)-1,0)</f>
        <v>-0.11501316944688322</v>
      </c>
    </row>
    <row r="91" spans="1:4">
      <c r="A91" s="405">
        <v>42583</v>
      </c>
      <c r="B91" s="404">
        <v>0.999</v>
      </c>
      <c r="C91" s="404">
        <v>0.999</v>
      </c>
      <c r="D91" s="112">
        <f>IF(B91&lt;MAX($B$2:B91),B91/MAX($B$2:B91)-1,0)</f>
        <v>-0.12291483757682176</v>
      </c>
    </row>
    <row r="92" spans="1:4">
      <c r="A92" s="405">
        <v>42584</v>
      </c>
      <c r="B92" s="404">
        <v>1.0029999999999999</v>
      </c>
      <c r="C92" s="404">
        <v>1.0029999999999999</v>
      </c>
      <c r="D92" s="112">
        <f>IF(B92&lt;MAX($B$2:B92),B92/MAX($B$2:B92)-1,0)</f>
        <v>-0.11940298507462699</v>
      </c>
    </row>
    <row r="93" spans="1:4">
      <c r="A93" s="405">
        <v>42585</v>
      </c>
      <c r="B93" s="404">
        <v>1.0029999999999999</v>
      </c>
      <c r="C93" s="404">
        <v>1.0029999999999999</v>
      </c>
      <c r="D93" s="112">
        <f>IF(B93&lt;MAX($B$2:B93),B93/MAX($B$2:B93)-1,0)</f>
        <v>-0.11940298507462699</v>
      </c>
    </row>
    <row r="94" spans="1:4">
      <c r="A94" s="405">
        <v>42586</v>
      </c>
      <c r="B94" s="404">
        <v>1.0149999999999999</v>
      </c>
      <c r="C94" s="404">
        <v>1.0149999999999999</v>
      </c>
      <c r="D94" s="112">
        <f>IF(B94&lt;MAX($B$2:B94),B94/MAX($B$2:B94)-1,0)</f>
        <v>-0.10886742756804224</v>
      </c>
    </row>
    <row r="95" spans="1:4">
      <c r="A95" s="405">
        <v>42587</v>
      </c>
      <c r="B95" s="404">
        <v>1.0129999999999999</v>
      </c>
      <c r="C95" s="404">
        <v>1.0129999999999999</v>
      </c>
      <c r="D95" s="112">
        <f>IF(B95&lt;MAX($B$2:B95),B95/MAX($B$2:B95)-1,0)</f>
        <v>-0.11062335381913968</v>
      </c>
    </row>
    <row r="96" spans="1:4">
      <c r="A96" s="405">
        <v>42590</v>
      </c>
      <c r="B96" s="404">
        <v>1.0229999999999999</v>
      </c>
      <c r="C96" s="404">
        <v>1.0229999999999999</v>
      </c>
      <c r="D96" s="112">
        <f>IF(B96&lt;MAX($B$2:B96),B96/MAX($B$2:B96)-1,0)</f>
        <v>-0.10184372256365237</v>
      </c>
    </row>
    <row r="97" spans="1:4">
      <c r="A97" s="405">
        <v>42591</v>
      </c>
      <c r="B97" s="404">
        <v>1.034</v>
      </c>
      <c r="C97" s="404">
        <v>1.034</v>
      </c>
      <c r="D97" s="112">
        <f>IF(B97&lt;MAX($B$2:B97),B97/MAX($B$2:B97)-1,0)</f>
        <v>-9.2186128182616289E-2</v>
      </c>
    </row>
    <row r="98" spans="1:4">
      <c r="A98" s="405">
        <v>42592</v>
      </c>
      <c r="B98" s="404">
        <v>1.028</v>
      </c>
      <c r="C98" s="404">
        <v>1.028</v>
      </c>
      <c r="D98" s="112">
        <f>IF(B98&lt;MAX($B$2:B98),B98/MAX($B$2:B98)-1,0)</f>
        <v>-9.7453906935908718E-2</v>
      </c>
    </row>
    <row r="99" spans="1:4">
      <c r="A99" s="405">
        <v>42593</v>
      </c>
      <c r="B99" s="404">
        <v>1.0109999999999999</v>
      </c>
      <c r="C99" s="404">
        <v>1.0109999999999999</v>
      </c>
      <c r="D99" s="112">
        <f>IF(B99&lt;MAX($B$2:B99),B99/MAX($B$2:B99)-1,0)</f>
        <v>-0.11237928007023712</v>
      </c>
    </row>
    <row r="100" spans="1:4">
      <c r="A100" s="405">
        <v>42594</v>
      </c>
      <c r="B100" s="404">
        <v>1.016</v>
      </c>
      <c r="C100" s="404">
        <v>1.016</v>
      </c>
      <c r="D100" s="112">
        <f>IF(B100&lt;MAX($B$2:B100),B100/MAX($B$2:B100)-1,0)</f>
        <v>-0.10798946444249347</v>
      </c>
    </row>
    <row r="101" spans="1:4">
      <c r="A101" s="405">
        <v>42597</v>
      </c>
      <c r="B101" s="404">
        <v>1.0429999999999999</v>
      </c>
      <c r="C101" s="404">
        <v>1.0429999999999999</v>
      </c>
      <c r="D101" s="112">
        <f>IF(B101&lt;MAX($B$2:B101),B101/MAX($B$2:B101)-1,0)</f>
        <v>-8.4284460052677868E-2</v>
      </c>
    </row>
    <row r="102" spans="1:4">
      <c r="A102" s="405">
        <v>42598</v>
      </c>
      <c r="B102" s="404">
        <v>1.0449999999999999</v>
      </c>
      <c r="C102" s="404">
        <v>1.0449999999999999</v>
      </c>
      <c r="D102" s="112">
        <f>IF(B102&lt;MAX($B$2:B102),B102/MAX($B$2:B102)-1,0)</f>
        <v>-8.2528533801580428E-2</v>
      </c>
    </row>
    <row r="103" spans="1:4">
      <c r="A103" s="405">
        <v>42599</v>
      </c>
      <c r="B103" s="404">
        <v>1.0529999999999999</v>
      </c>
      <c r="C103" s="404">
        <v>1.0529999999999999</v>
      </c>
      <c r="D103" s="112">
        <f>IF(B103&lt;MAX($B$2:B103),B103/MAX($B$2:B103)-1,0)</f>
        <v>-7.550482879719056E-2</v>
      </c>
    </row>
    <row r="104" spans="1:4">
      <c r="A104" s="405">
        <v>42600</v>
      </c>
      <c r="B104" s="404">
        <v>1.042</v>
      </c>
      <c r="C104" s="404">
        <v>1.042</v>
      </c>
      <c r="D104" s="112">
        <f>IF(B104&lt;MAX($B$2:B104),B104/MAX($B$2:B104)-1,0)</f>
        <v>-8.5162423178226532E-2</v>
      </c>
    </row>
    <row r="105" spans="1:4">
      <c r="A105" s="405">
        <v>42601</v>
      </c>
      <c r="B105" s="404">
        <v>1.04</v>
      </c>
      <c r="C105" s="404">
        <v>1.04</v>
      </c>
      <c r="D105" s="112">
        <f>IF(B105&lt;MAX($B$2:B105),B105/MAX($B$2:B105)-1,0)</f>
        <v>-8.6918349429323971E-2</v>
      </c>
    </row>
    <row r="106" spans="1:4">
      <c r="A106" s="405">
        <v>42604</v>
      </c>
      <c r="B106" s="404">
        <v>1.0229999999999999</v>
      </c>
      <c r="C106" s="404">
        <v>1.0229999999999999</v>
      </c>
      <c r="D106" s="112">
        <f>IF(B106&lt;MAX($B$2:B106),B106/MAX($B$2:B106)-1,0)</f>
        <v>-0.10184372256365237</v>
      </c>
    </row>
    <row r="107" spans="1:4">
      <c r="A107" s="405">
        <v>42605</v>
      </c>
      <c r="B107" s="404">
        <v>1.0289999999999999</v>
      </c>
      <c r="C107" s="404">
        <v>1.0289999999999999</v>
      </c>
      <c r="D107" s="112">
        <f>IF(B107&lt;MAX($B$2:B107),B107/MAX($B$2:B107)-1,0)</f>
        <v>-9.6575943810360054E-2</v>
      </c>
    </row>
    <row r="108" spans="1:4">
      <c r="A108" s="405">
        <v>42606</v>
      </c>
      <c r="B108" s="404">
        <v>1.036</v>
      </c>
      <c r="C108" s="404">
        <v>1.036</v>
      </c>
      <c r="D108" s="112">
        <f>IF(B108&lt;MAX($B$2:B108),B108/MAX($B$2:B108)-1,0)</f>
        <v>-9.043020193151885E-2</v>
      </c>
    </row>
    <row r="109" spans="1:4">
      <c r="A109" s="405">
        <v>42607</v>
      </c>
      <c r="B109" s="404">
        <v>1.034</v>
      </c>
      <c r="C109" s="404">
        <v>1.034</v>
      </c>
      <c r="D109" s="112">
        <f>IF(B109&lt;MAX($B$2:B109),B109/MAX($B$2:B109)-1,0)</f>
        <v>-9.2186128182616289E-2</v>
      </c>
    </row>
    <row r="110" spans="1:4">
      <c r="A110" s="405">
        <v>42608</v>
      </c>
      <c r="B110" s="404">
        <v>1.034</v>
      </c>
      <c r="C110" s="404">
        <v>1.034</v>
      </c>
      <c r="D110" s="112">
        <f>IF(B110&lt;MAX($B$2:B110),B110/MAX($B$2:B110)-1,0)</f>
        <v>-9.2186128182616289E-2</v>
      </c>
    </row>
    <row r="111" spans="1:4">
      <c r="A111" s="405">
        <v>42611</v>
      </c>
      <c r="B111" s="404">
        <v>1.0289999999999999</v>
      </c>
      <c r="C111" s="404">
        <v>1.0289999999999999</v>
      </c>
      <c r="D111" s="112">
        <f>IF(B111&lt;MAX($B$2:B111),B111/MAX($B$2:B111)-1,0)</f>
        <v>-9.6575943810360054E-2</v>
      </c>
    </row>
    <row r="112" spans="1:4">
      <c r="A112" s="405">
        <v>42612</v>
      </c>
      <c r="B112" s="404">
        <v>1.0269999999999999</v>
      </c>
      <c r="C112" s="404">
        <v>1.0269999999999999</v>
      </c>
      <c r="D112" s="112">
        <f>IF(B112&lt;MAX($B$2:B112),B112/MAX($B$2:B112)-1,0)</f>
        <v>-9.8331870061457494E-2</v>
      </c>
    </row>
    <row r="113" spans="1:4">
      <c r="A113" s="405">
        <v>42613</v>
      </c>
      <c r="B113" s="404">
        <v>1.024</v>
      </c>
      <c r="C113" s="404">
        <v>1.024</v>
      </c>
      <c r="D113" s="112">
        <f>IF(B113&lt;MAX($B$2:B113),B113/MAX($B$2:B113)-1,0)</f>
        <v>-0.1009657594381036</v>
      </c>
    </row>
    <row r="114" spans="1:4">
      <c r="A114" s="405">
        <v>42614</v>
      </c>
      <c r="B114" s="404">
        <v>1.022</v>
      </c>
      <c r="C114" s="404">
        <v>1.022</v>
      </c>
      <c r="D114" s="112">
        <f>IF(B114&lt;MAX($B$2:B114),B114/MAX($B$2:B114)-1,0)</f>
        <v>-0.10272168568920104</v>
      </c>
    </row>
    <row r="115" spans="1:4">
      <c r="A115" s="405">
        <v>42615</v>
      </c>
      <c r="B115" s="404">
        <v>1.018</v>
      </c>
      <c r="C115" s="404">
        <v>1.018</v>
      </c>
      <c r="D115" s="112">
        <f>IF(B115&lt;MAX($B$2:B115),B115/MAX($B$2:B115)-1,0)</f>
        <v>-0.10623353819139592</v>
      </c>
    </row>
    <row r="116" spans="1:4">
      <c r="A116" s="405">
        <v>42618</v>
      </c>
      <c r="B116" s="404">
        <v>1.0129999999999999</v>
      </c>
      <c r="C116" s="404">
        <v>1.0129999999999999</v>
      </c>
      <c r="D116" s="112">
        <f>IF(B116&lt;MAX($B$2:B116),B116/MAX($B$2:B116)-1,0)</f>
        <v>-0.11062335381913968</v>
      </c>
    </row>
    <row r="117" spans="1:4">
      <c r="A117" s="405">
        <v>42619</v>
      </c>
      <c r="B117" s="404">
        <v>1.03</v>
      </c>
      <c r="C117" s="404">
        <v>1.03</v>
      </c>
      <c r="D117" s="112">
        <f>IF(B117&lt;MAX($B$2:B117),B117/MAX($B$2:B117)-1,0)</f>
        <v>-9.5697980684811279E-2</v>
      </c>
    </row>
    <row r="118" spans="1:4">
      <c r="A118" s="405">
        <v>42620</v>
      </c>
      <c r="B118" s="404">
        <v>1.026</v>
      </c>
      <c r="C118" s="404">
        <v>1.026</v>
      </c>
      <c r="D118" s="112">
        <f>IF(B118&lt;MAX($B$2:B118),B118/MAX($B$2:B118)-1,0)</f>
        <v>-9.9209833187006158E-2</v>
      </c>
    </row>
    <row r="119" spans="1:4">
      <c r="A119" s="405">
        <v>42621</v>
      </c>
      <c r="B119" s="404">
        <v>1.0249999999999999</v>
      </c>
      <c r="C119" s="404">
        <v>1.0249999999999999</v>
      </c>
      <c r="D119" s="112">
        <f>IF(B119&lt;MAX($B$2:B119),B119/MAX($B$2:B119)-1,0)</f>
        <v>-0.10008779631255493</v>
      </c>
    </row>
    <row r="120" spans="1:4">
      <c r="A120" s="405">
        <v>42622</v>
      </c>
      <c r="B120" s="404">
        <v>1.0149999999999999</v>
      </c>
      <c r="C120" s="404">
        <v>1.0149999999999999</v>
      </c>
      <c r="D120" s="112">
        <f>IF(B120&lt;MAX($B$2:B120),B120/MAX($B$2:B120)-1,0)</f>
        <v>-0.10886742756804224</v>
      </c>
    </row>
    <row r="121" spans="1:4">
      <c r="A121" s="405">
        <v>42625</v>
      </c>
      <c r="B121" s="404">
        <v>0.98</v>
      </c>
      <c r="C121" s="404">
        <v>0.98</v>
      </c>
      <c r="D121" s="112">
        <f>IF(B121&lt;MAX($B$2:B121),B121/MAX($B$2:B121)-1,0)</f>
        <v>-0.1395961369622476</v>
      </c>
    </row>
    <row r="122" spans="1:4">
      <c r="A122" s="405">
        <v>42626</v>
      </c>
      <c r="B122" s="404">
        <v>0.98099999999999998</v>
      </c>
      <c r="C122" s="404">
        <v>0.98099999999999998</v>
      </c>
      <c r="D122" s="112">
        <f>IF(B122&lt;MAX($B$2:B122),B122/MAX($B$2:B122)-1,0)</f>
        <v>-0.13871817383669893</v>
      </c>
    </row>
    <row r="123" spans="1:4">
      <c r="A123" s="405">
        <v>42627</v>
      </c>
      <c r="B123" s="404">
        <v>0.97899999999999998</v>
      </c>
      <c r="C123" s="404">
        <v>0.97899999999999998</v>
      </c>
      <c r="D123" s="112">
        <f>IF(B123&lt;MAX($B$2:B123),B123/MAX($B$2:B123)-1,0)</f>
        <v>-0.14047410008779637</v>
      </c>
    </row>
    <row r="124" spans="1:4">
      <c r="A124" s="405">
        <v>42632</v>
      </c>
      <c r="B124" s="404">
        <v>0.997</v>
      </c>
      <c r="C124" s="404">
        <v>0.997</v>
      </c>
      <c r="D124" s="112">
        <f>IF(B124&lt;MAX($B$2:B124),B124/MAX($B$2:B124)-1,0)</f>
        <v>-0.1246707638279192</v>
      </c>
    </row>
    <row r="125" spans="1:4">
      <c r="A125" s="405">
        <v>42633</v>
      </c>
      <c r="B125" s="404">
        <v>0.999</v>
      </c>
      <c r="C125" s="404">
        <v>0.999</v>
      </c>
      <c r="D125" s="112">
        <f>IF(B125&lt;MAX($B$2:B125),B125/MAX($B$2:B125)-1,0)</f>
        <v>-0.12291483757682176</v>
      </c>
    </row>
    <row r="126" spans="1:4">
      <c r="A126" s="405">
        <v>42634</v>
      </c>
      <c r="B126" s="404">
        <v>1.0029999999999999</v>
      </c>
      <c r="C126" s="404">
        <v>1.0029999999999999</v>
      </c>
      <c r="D126" s="112">
        <f>IF(B126&lt;MAX($B$2:B126),B126/MAX($B$2:B126)-1,0)</f>
        <v>-0.11940298507462699</v>
      </c>
    </row>
    <row r="127" spans="1:4">
      <c r="A127" s="405">
        <v>42635</v>
      </c>
      <c r="B127" s="404">
        <v>1.008</v>
      </c>
      <c r="C127" s="404">
        <v>1.008</v>
      </c>
      <c r="D127" s="112">
        <f>IF(B127&lt;MAX($B$2:B127),B127/MAX($B$2:B127)-1,0)</f>
        <v>-0.11501316944688322</v>
      </c>
    </row>
    <row r="128" spans="1:4">
      <c r="A128" s="405">
        <v>42636</v>
      </c>
      <c r="B128" s="404">
        <v>1.0029999999999999</v>
      </c>
      <c r="C128" s="404">
        <v>1.0029999999999999</v>
      </c>
      <c r="D128" s="112">
        <f>IF(B128&lt;MAX($B$2:B128),B128/MAX($B$2:B128)-1,0)</f>
        <v>-0.11940298507462699</v>
      </c>
    </row>
    <row r="129" spans="1:4">
      <c r="A129" s="405">
        <v>42639</v>
      </c>
      <c r="B129" s="404">
        <v>0.98299999999999998</v>
      </c>
      <c r="C129" s="404">
        <v>0.98299999999999998</v>
      </c>
      <c r="D129" s="112">
        <f>IF(B129&lt;MAX($B$2:B129),B129/MAX($B$2:B129)-1,0)</f>
        <v>-0.13696224758560138</v>
      </c>
    </row>
    <row r="130" spans="1:4">
      <c r="A130" s="405">
        <v>42640</v>
      </c>
      <c r="B130" s="404">
        <v>0.98899999999999999</v>
      </c>
      <c r="C130" s="404">
        <v>0.98899999999999999</v>
      </c>
      <c r="D130" s="112">
        <f>IF(B130&lt;MAX($B$2:B130),B130/MAX($B$2:B130)-1,0)</f>
        <v>-0.13169446883230906</v>
      </c>
    </row>
    <row r="131" spans="1:4">
      <c r="A131" s="405">
        <v>42641</v>
      </c>
      <c r="B131" s="404">
        <v>0.98599999999999999</v>
      </c>
      <c r="C131" s="404">
        <v>0.98599999999999999</v>
      </c>
      <c r="D131" s="112">
        <f>IF(B131&lt;MAX($B$2:B131),B131/MAX($B$2:B131)-1,0)</f>
        <v>-0.13432835820895528</v>
      </c>
    </row>
    <row r="132" spans="1:4">
      <c r="A132" s="405">
        <v>42642</v>
      </c>
      <c r="B132" s="404">
        <v>0.99099999999999999</v>
      </c>
      <c r="C132" s="404">
        <v>0.99099999999999999</v>
      </c>
      <c r="D132" s="112">
        <f>IF(B132&lt;MAX($B$2:B132),B132/MAX($B$2:B132)-1,0)</f>
        <v>-0.12993854258121162</v>
      </c>
    </row>
    <row r="133" spans="1:4">
      <c r="A133" s="405">
        <v>42643</v>
      </c>
      <c r="B133" s="404">
        <v>0.99299999999999999</v>
      </c>
      <c r="C133" s="404">
        <v>0.99299999999999999</v>
      </c>
      <c r="D133" s="112">
        <f>IF(B133&lt;MAX($B$2:B133),B133/MAX($B$2:B133)-1,0)</f>
        <v>-0.12818261633011419</v>
      </c>
    </row>
    <row r="134" spans="1:4">
      <c r="A134" s="405">
        <v>42653</v>
      </c>
      <c r="B134" s="404">
        <v>1.0269999999999999</v>
      </c>
      <c r="C134" s="404">
        <v>1.0269999999999999</v>
      </c>
      <c r="D134" s="112">
        <f>IF(B134&lt;MAX($B$2:B134),B134/MAX($B$2:B134)-1,0)</f>
        <v>-9.8331870061457494E-2</v>
      </c>
    </row>
    <row r="135" spans="1:4">
      <c r="A135" s="405">
        <v>42654</v>
      </c>
      <c r="B135" s="404">
        <v>1.032</v>
      </c>
      <c r="C135" s="404">
        <v>1.032</v>
      </c>
      <c r="D135" s="112">
        <f>IF(B135&lt;MAX($B$2:B135),B135/MAX($B$2:B135)-1,0)</f>
        <v>-9.3942054433713729E-2</v>
      </c>
    </row>
    <row r="136" spans="1:4">
      <c r="A136" s="405">
        <v>42655</v>
      </c>
      <c r="B136" s="404">
        <v>1.0349999999999999</v>
      </c>
      <c r="C136" s="404">
        <v>1.0349999999999999</v>
      </c>
      <c r="D136" s="112">
        <f>IF(B136&lt;MAX($B$2:B136),B136/MAX($B$2:B136)-1,0)</f>
        <v>-9.1308165057067736E-2</v>
      </c>
    </row>
    <row r="137" spans="1:4">
      <c r="A137" s="405">
        <v>42656</v>
      </c>
      <c r="B137" s="404">
        <v>1.038</v>
      </c>
      <c r="C137" s="404">
        <v>1.038</v>
      </c>
      <c r="D137" s="112">
        <f>IF(B137&lt;MAX($B$2:B137),B137/MAX($B$2:B137)-1,0)</f>
        <v>-8.8674275680421411E-2</v>
      </c>
    </row>
    <row r="138" spans="1:4">
      <c r="A138" s="405">
        <v>42657</v>
      </c>
      <c r="B138" s="404">
        <v>1.0289999999999999</v>
      </c>
      <c r="C138" s="404">
        <v>1.0289999999999999</v>
      </c>
      <c r="D138" s="112">
        <f>IF(B138&lt;MAX($B$2:B138),B138/MAX($B$2:B138)-1,0)</f>
        <v>-9.6575943810360054E-2</v>
      </c>
    </row>
    <row r="139" spans="1:4">
      <c r="A139" s="405">
        <v>42660</v>
      </c>
      <c r="B139" s="404">
        <v>1.028</v>
      </c>
      <c r="C139" s="404">
        <v>1.028</v>
      </c>
      <c r="D139" s="112">
        <f>IF(B139&lt;MAX($B$2:B139),B139/MAX($B$2:B139)-1,0)</f>
        <v>-9.7453906935908718E-2</v>
      </c>
    </row>
    <row r="140" spans="1:4">
      <c r="A140" s="405">
        <v>42661</v>
      </c>
      <c r="B140" s="404">
        <v>1.04</v>
      </c>
      <c r="C140" s="404">
        <v>1.04</v>
      </c>
      <c r="D140" s="112">
        <f>IF(B140&lt;MAX($B$2:B140),B140/MAX($B$2:B140)-1,0)</f>
        <v>-8.6918349429323971E-2</v>
      </c>
    </row>
    <row r="141" spans="1:4">
      <c r="A141" s="405">
        <v>42662</v>
      </c>
      <c r="B141" s="404">
        <v>1.0289999999999999</v>
      </c>
      <c r="C141" s="404">
        <v>1.0289999999999999</v>
      </c>
      <c r="D141" s="112">
        <f>IF(B141&lt;MAX($B$2:B141),B141/MAX($B$2:B141)-1,0)</f>
        <v>-9.6575943810360054E-2</v>
      </c>
    </row>
    <row r="142" spans="1:4">
      <c r="A142" s="405">
        <v>42663</v>
      </c>
      <c r="B142" s="404">
        <v>1.032</v>
      </c>
      <c r="C142" s="404">
        <v>1.032</v>
      </c>
      <c r="D142" s="112">
        <f>IF(B142&lt;MAX($B$2:B142),B142/MAX($B$2:B142)-1,0)</f>
        <v>-9.3942054433713729E-2</v>
      </c>
    </row>
    <row r="143" spans="1:4">
      <c r="A143" s="405">
        <v>42664</v>
      </c>
      <c r="B143" s="404">
        <v>1.0269999999999999</v>
      </c>
      <c r="C143" s="404">
        <v>1.0269999999999999</v>
      </c>
      <c r="D143" s="112">
        <f>IF(B143&lt;MAX($B$2:B143),B143/MAX($B$2:B143)-1,0)</f>
        <v>-9.8331870061457494E-2</v>
      </c>
    </row>
    <row r="144" spans="1:4">
      <c r="A144" s="405">
        <v>42667</v>
      </c>
      <c r="B144" s="404">
        <v>1.036</v>
      </c>
      <c r="C144" s="404">
        <v>1.036</v>
      </c>
      <c r="D144" s="112">
        <f>IF(B144&lt;MAX($B$2:B144),B144/MAX($B$2:B144)-1,0)</f>
        <v>-9.043020193151885E-2</v>
      </c>
    </row>
    <row r="145" spans="1:4">
      <c r="A145" s="405">
        <v>42668</v>
      </c>
      <c r="B145" s="404">
        <v>1.036</v>
      </c>
      <c r="C145" s="404">
        <v>1.036</v>
      </c>
      <c r="D145" s="112">
        <f>IF(B145&lt;MAX($B$2:B145),B145/MAX($B$2:B145)-1,0)</f>
        <v>-9.043020193151885E-2</v>
      </c>
    </row>
    <row r="146" spans="1:4">
      <c r="A146" s="405">
        <v>42669</v>
      </c>
      <c r="B146" s="404">
        <v>1.024</v>
      </c>
      <c r="C146" s="404">
        <v>1.024</v>
      </c>
      <c r="D146" s="112">
        <f>IF(B146&lt;MAX($B$2:B146),B146/MAX($B$2:B146)-1,0)</f>
        <v>-0.1009657594381036</v>
      </c>
    </row>
    <row r="147" spans="1:4">
      <c r="A147" s="405">
        <v>42670</v>
      </c>
      <c r="B147" s="404">
        <v>1.0269999999999999</v>
      </c>
      <c r="C147" s="404">
        <v>1.0269999999999999</v>
      </c>
      <c r="D147" s="112">
        <f>IF(B147&lt;MAX($B$2:B147),B147/MAX($B$2:B147)-1,0)</f>
        <v>-9.8331870061457494E-2</v>
      </c>
    </row>
    <row r="148" spans="1:4">
      <c r="A148" s="405">
        <v>42671</v>
      </c>
      <c r="B148" s="404">
        <v>1.024</v>
      </c>
      <c r="C148" s="404">
        <v>1.024</v>
      </c>
      <c r="D148" s="112">
        <f>IF(B148&lt;MAX($B$2:B148),B148/MAX($B$2:B148)-1,0)</f>
        <v>-0.1009657594381036</v>
      </c>
    </row>
    <row r="149" spans="1:4">
      <c r="A149" s="405">
        <v>42674</v>
      </c>
      <c r="B149" s="404">
        <v>1.022</v>
      </c>
      <c r="C149" s="404">
        <v>1.022</v>
      </c>
      <c r="D149" s="112">
        <f>IF(B149&lt;MAX($B$2:B149),B149/MAX($B$2:B149)-1,0)</f>
        <v>-0.10272168568920104</v>
      </c>
    </row>
    <row r="150" spans="1:4">
      <c r="A150" s="405">
        <v>42675</v>
      </c>
      <c r="B150" s="404">
        <v>1.028</v>
      </c>
      <c r="C150" s="404">
        <v>1.028</v>
      </c>
      <c r="D150" s="112">
        <f>IF(B150&lt;MAX($B$2:B150),B150/MAX($B$2:B150)-1,0)</f>
        <v>-9.7453906935908718E-2</v>
      </c>
    </row>
    <row r="151" spans="1:4">
      <c r="A151" s="405">
        <v>42676</v>
      </c>
      <c r="B151" s="404">
        <v>1.02</v>
      </c>
      <c r="C151" s="404">
        <v>1.02</v>
      </c>
      <c r="D151" s="112">
        <f>IF(B151&lt;MAX($B$2:B151),B151/MAX($B$2:B151)-1,0)</f>
        <v>-0.10447761194029848</v>
      </c>
    </row>
    <row r="152" spans="1:4">
      <c r="A152" s="405">
        <v>42677</v>
      </c>
      <c r="B152" s="404">
        <v>1.024</v>
      </c>
      <c r="C152" s="404">
        <v>1.024</v>
      </c>
      <c r="D152" s="112">
        <f>IF(B152&lt;MAX($B$2:B152),B152/MAX($B$2:B152)-1,0)</f>
        <v>-0.1009657594381036</v>
      </c>
    </row>
    <row r="153" spans="1:4">
      <c r="A153" s="405">
        <v>42678</v>
      </c>
      <c r="B153" s="404">
        <v>1.022</v>
      </c>
      <c r="C153" s="404">
        <v>1.022</v>
      </c>
      <c r="D153" s="112">
        <f>IF(B153&lt;MAX($B$2:B153),B153/MAX($B$2:B153)-1,0)</f>
        <v>-0.10272168568920104</v>
      </c>
    </row>
    <row r="154" spans="1:4">
      <c r="A154" s="405">
        <v>42681</v>
      </c>
      <c r="B154" s="404">
        <v>1.014</v>
      </c>
      <c r="C154" s="404">
        <v>1.014</v>
      </c>
      <c r="D154" s="112">
        <f>IF(B154&lt;MAX($B$2:B154),B154/MAX($B$2:B154)-1,0)</f>
        <v>-0.10974539069359091</v>
      </c>
    </row>
    <row r="155" spans="1:4">
      <c r="A155" s="405">
        <v>42682</v>
      </c>
      <c r="B155" s="404">
        <v>1.0229999999999999</v>
      </c>
      <c r="C155" s="404">
        <v>1.0229999999999999</v>
      </c>
      <c r="D155" s="112">
        <f>IF(B155&lt;MAX($B$2:B155),B155/MAX($B$2:B155)-1,0)</f>
        <v>-0.10184372256365237</v>
      </c>
    </row>
    <row r="156" spans="1:4">
      <c r="A156" s="405">
        <v>42683</v>
      </c>
      <c r="B156" s="404">
        <v>1.016</v>
      </c>
      <c r="C156" s="404">
        <v>1.016</v>
      </c>
      <c r="D156" s="112">
        <f>IF(B156&lt;MAX($B$2:B156),B156/MAX($B$2:B156)-1,0)</f>
        <v>-0.10798946444249347</v>
      </c>
    </row>
    <row r="157" spans="1:4">
      <c r="A157" s="405">
        <v>42684</v>
      </c>
      <c r="B157" s="404">
        <v>1.0289999999999999</v>
      </c>
      <c r="C157" s="404">
        <v>1.0289999999999999</v>
      </c>
      <c r="D157" s="112">
        <f>IF(B157&lt;MAX($B$2:B157),B157/MAX($B$2:B157)-1,0)</f>
        <v>-9.6575943810360054E-2</v>
      </c>
    </row>
    <row r="158" spans="1:4">
      <c r="A158" s="405">
        <v>42685</v>
      </c>
      <c r="B158" s="404">
        <v>1.018</v>
      </c>
      <c r="C158" s="404">
        <v>1.018</v>
      </c>
      <c r="D158" s="112">
        <f>IF(B158&lt;MAX($B$2:B158),B158/MAX($B$2:B158)-1,0)</f>
        <v>-0.10623353819139592</v>
      </c>
    </row>
    <row r="159" spans="1:4">
      <c r="A159" s="405">
        <v>42688</v>
      </c>
      <c r="B159" s="404">
        <v>1.0249999999999999</v>
      </c>
      <c r="C159" s="404">
        <v>1.0249999999999999</v>
      </c>
      <c r="D159" s="112">
        <f>IF(B159&lt;MAX($B$2:B159),B159/MAX($B$2:B159)-1,0)</f>
        <v>-0.10008779631255493</v>
      </c>
    </row>
    <row r="160" spans="1:4">
      <c r="A160" s="405">
        <v>42689</v>
      </c>
      <c r="B160" s="404">
        <v>1.032</v>
      </c>
      <c r="C160" s="404">
        <v>1.032</v>
      </c>
      <c r="D160" s="112">
        <f>IF(B160&lt;MAX($B$2:B160),B160/MAX($B$2:B160)-1,0)</f>
        <v>-9.3942054433713729E-2</v>
      </c>
    </row>
    <row r="161" spans="1:4">
      <c r="A161" s="405">
        <v>42690</v>
      </c>
      <c r="B161" s="404">
        <v>1.0269999999999999</v>
      </c>
      <c r="C161" s="404">
        <v>1.0269999999999999</v>
      </c>
      <c r="D161" s="112">
        <f>IF(B161&lt;MAX($B$2:B161),B161/MAX($B$2:B161)-1,0)</f>
        <v>-9.8331870061457494E-2</v>
      </c>
    </row>
    <row r="162" spans="1:4">
      <c r="A162" s="405">
        <v>42691</v>
      </c>
      <c r="B162" s="404">
        <v>1.014</v>
      </c>
      <c r="C162" s="404">
        <v>1.014</v>
      </c>
      <c r="D162" s="112">
        <f>IF(B162&lt;MAX($B$2:B162),B162/MAX($B$2:B162)-1,0)</f>
        <v>-0.10974539069359091</v>
      </c>
    </row>
    <row r="163" spans="1:4">
      <c r="A163" s="405">
        <v>42692</v>
      </c>
      <c r="B163" s="404">
        <v>1.0169999999999999</v>
      </c>
      <c r="C163" s="404">
        <v>1.0169999999999999</v>
      </c>
      <c r="D163" s="112">
        <f>IF(B163&lt;MAX($B$2:B163),B163/MAX($B$2:B163)-1,0)</f>
        <v>-0.1071115013169448</v>
      </c>
    </row>
    <row r="164" spans="1:4">
      <c r="A164" s="405">
        <v>42695</v>
      </c>
      <c r="B164" s="404">
        <v>1.018</v>
      </c>
      <c r="C164" s="404">
        <v>1.018</v>
      </c>
      <c r="D164" s="112">
        <f>IF(B164&lt;MAX($B$2:B164),B164/MAX($B$2:B164)-1,0)</f>
        <v>-0.10623353819139592</v>
      </c>
    </row>
    <row r="165" spans="1:4">
      <c r="A165" s="405">
        <v>42696</v>
      </c>
      <c r="B165" s="404">
        <v>1.028</v>
      </c>
      <c r="C165" s="404">
        <v>1.028</v>
      </c>
      <c r="D165" s="112">
        <f>IF(B165&lt;MAX($B$2:B165),B165/MAX($B$2:B165)-1,0)</f>
        <v>-9.7453906935908718E-2</v>
      </c>
    </row>
    <row r="166" spans="1:4">
      <c r="A166" s="405">
        <v>42697</v>
      </c>
      <c r="B166" s="404">
        <v>1.0169999999999999</v>
      </c>
      <c r="C166" s="404">
        <v>1.0169999999999999</v>
      </c>
      <c r="D166" s="112">
        <f>IF(B166&lt;MAX($B$2:B166),B166/MAX($B$2:B166)-1,0)</f>
        <v>-0.1071115013169448</v>
      </c>
    </row>
    <row r="167" spans="1:4">
      <c r="A167" s="405">
        <v>42698</v>
      </c>
      <c r="B167" s="404">
        <v>1.0049999999999999</v>
      </c>
      <c r="C167" s="404">
        <v>1.0049999999999999</v>
      </c>
      <c r="D167" s="112">
        <f>IF(B167&lt;MAX($B$2:B167),B167/MAX($B$2:B167)-1,0)</f>
        <v>-0.11764705882352955</v>
      </c>
    </row>
    <row r="168" spans="1:4">
      <c r="A168" s="405">
        <v>42699</v>
      </c>
      <c r="B168" s="404">
        <v>1.008</v>
      </c>
      <c r="C168" s="404">
        <v>1.008</v>
      </c>
      <c r="D168" s="112">
        <f>IF(B168&lt;MAX($B$2:B168),B168/MAX($B$2:B168)-1,0)</f>
        <v>-0.11501316944688322</v>
      </c>
    </row>
    <row r="169" spans="1:4">
      <c r="A169" s="405">
        <v>42702</v>
      </c>
      <c r="B169" s="404">
        <v>0.999</v>
      </c>
      <c r="C169" s="404">
        <v>0.999</v>
      </c>
      <c r="D169" s="112">
        <f>IF(B169&lt;MAX($B$2:B169),B169/MAX($B$2:B169)-1,0)</f>
        <v>-0.12291483757682176</v>
      </c>
    </row>
    <row r="170" spans="1:4">
      <c r="A170" s="405">
        <v>42703</v>
      </c>
      <c r="B170" s="404">
        <v>0.98599999999999999</v>
      </c>
      <c r="C170" s="404">
        <v>0.98599999999999999</v>
      </c>
      <c r="D170" s="112">
        <f>IF(B170&lt;MAX($B$2:B170),B170/MAX($B$2:B170)-1,0)</f>
        <v>-0.13432835820895528</v>
      </c>
    </row>
    <row r="171" spans="1:4">
      <c r="A171" s="405">
        <v>42704</v>
      </c>
      <c r="B171" s="404">
        <v>0.98899999999999999</v>
      </c>
      <c r="C171" s="404">
        <v>0.98899999999999999</v>
      </c>
      <c r="D171" s="112">
        <f>IF(B171&lt;MAX($B$2:B171),B171/MAX($B$2:B171)-1,0)</f>
        <v>-0.13169446883230906</v>
      </c>
    </row>
    <row r="172" spans="1:4">
      <c r="A172" s="405">
        <v>42705</v>
      </c>
      <c r="B172" s="404">
        <v>0.99199999999999999</v>
      </c>
      <c r="C172" s="404">
        <v>0.99199999999999999</v>
      </c>
      <c r="D172" s="112">
        <f>IF(B172&lt;MAX($B$2:B172),B172/MAX($B$2:B172)-1,0)</f>
        <v>-0.12906057945566285</v>
      </c>
    </row>
    <row r="173" spans="1:4">
      <c r="A173" s="405">
        <v>42706</v>
      </c>
      <c r="B173" s="404">
        <v>0.98399999999999999</v>
      </c>
      <c r="C173" s="404">
        <v>0.98399999999999999</v>
      </c>
      <c r="D173" s="112">
        <f>IF(B173&lt;MAX($B$2:B173),B173/MAX($B$2:B173)-1,0)</f>
        <v>-0.13608428446005272</v>
      </c>
    </row>
    <row r="174" spans="1:4">
      <c r="A174" s="405">
        <v>42709</v>
      </c>
      <c r="B174" s="404">
        <v>0.98899999999999999</v>
      </c>
      <c r="C174" s="404">
        <v>0.98899999999999999</v>
      </c>
      <c r="D174" s="112">
        <f>IF(B174&lt;MAX($B$2:B174),B174/MAX($B$2:B174)-1,0)</f>
        <v>-0.13169446883230906</v>
      </c>
    </row>
    <row r="175" spans="1:4">
      <c r="A175" s="405">
        <v>42710</v>
      </c>
      <c r="B175" s="404">
        <v>0.98899999999999999</v>
      </c>
      <c r="C175" s="404">
        <v>0.98899999999999999</v>
      </c>
      <c r="D175" s="112">
        <f>IF(B175&lt;MAX($B$2:B175),B175/MAX($B$2:B175)-1,0)</f>
        <v>-0.13169446883230906</v>
      </c>
    </row>
    <row r="176" spans="1:4">
      <c r="A176" s="405">
        <v>42711</v>
      </c>
      <c r="B176" s="404">
        <v>0.99199999999999999</v>
      </c>
      <c r="C176" s="404">
        <v>0.99199999999999999</v>
      </c>
      <c r="D176" s="112">
        <f>IF(B176&lt;MAX($B$2:B176),B176/MAX($B$2:B176)-1,0)</f>
        <v>-0.12906057945566285</v>
      </c>
    </row>
    <row r="177" spans="1:4">
      <c r="A177" s="405">
        <v>42712</v>
      </c>
      <c r="B177" s="404">
        <v>0.98899999999999999</v>
      </c>
      <c r="C177" s="404">
        <v>0.98899999999999999</v>
      </c>
      <c r="D177" s="112">
        <f>IF(B177&lt;MAX($B$2:B177),B177/MAX($B$2:B177)-1,0)</f>
        <v>-0.13169446883230906</v>
      </c>
    </row>
    <row r="178" spans="1:4">
      <c r="A178" s="405">
        <v>42713</v>
      </c>
      <c r="B178" s="404">
        <v>0.97699999999999998</v>
      </c>
      <c r="C178" s="404">
        <v>0.97699999999999998</v>
      </c>
      <c r="D178" s="112">
        <f>IF(B178&lt;MAX($B$2:B178),B178/MAX($B$2:B178)-1,0)</f>
        <v>-0.14223002633889381</v>
      </c>
    </row>
    <row r="179" spans="1:4">
      <c r="A179" s="405">
        <v>42716</v>
      </c>
      <c r="B179" s="404">
        <v>0.92600000000000005</v>
      </c>
      <c r="C179" s="404">
        <v>0.92600000000000005</v>
      </c>
      <c r="D179" s="112">
        <f>IF(B179&lt;MAX($B$2:B179),B179/MAX($B$2:B179)-1,0)</f>
        <v>-0.18700614574187879</v>
      </c>
    </row>
    <row r="180" spans="1:4">
      <c r="A180" s="405">
        <v>42717</v>
      </c>
      <c r="B180" s="404">
        <v>0.93300000000000005</v>
      </c>
      <c r="C180" s="404">
        <v>0.93300000000000005</v>
      </c>
      <c r="D180" s="112">
        <f>IF(B180&lt;MAX($B$2:B180),B180/MAX($B$2:B180)-1,0)</f>
        <v>-0.1808604038630377</v>
      </c>
    </row>
    <row r="181" spans="1:4">
      <c r="A181" s="405">
        <v>42718</v>
      </c>
      <c r="B181" s="404">
        <v>0.92500000000000004</v>
      </c>
      <c r="C181" s="404">
        <v>0.92500000000000004</v>
      </c>
      <c r="D181" s="112">
        <f>IF(B181&lt;MAX($B$2:B181),B181/MAX($B$2:B181)-1,0)</f>
        <v>-0.18788410886742757</v>
      </c>
    </row>
    <row r="182" spans="1:4">
      <c r="A182" s="405">
        <v>42719</v>
      </c>
      <c r="B182" s="404">
        <v>0.93100000000000005</v>
      </c>
      <c r="C182" s="404">
        <v>0.93100000000000005</v>
      </c>
      <c r="D182" s="112">
        <f>IF(B182&lt;MAX($B$2:B182),B182/MAX($B$2:B182)-1,0)</f>
        <v>-0.18261633011413514</v>
      </c>
    </row>
    <row r="183" spans="1:4">
      <c r="A183" s="405">
        <v>42720</v>
      </c>
      <c r="B183" s="404">
        <v>0.94299999999999995</v>
      </c>
      <c r="C183" s="404">
        <v>0.94299999999999995</v>
      </c>
      <c r="D183" s="112">
        <f>IF(B183&lt;MAX($B$2:B183),B183/MAX($B$2:B183)-1,0)</f>
        <v>-0.1720807726075505</v>
      </c>
    </row>
    <row r="184" spans="1:4">
      <c r="A184" s="405">
        <v>42723</v>
      </c>
      <c r="B184" s="404">
        <v>0.93700000000000006</v>
      </c>
      <c r="C184" s="404">
        <v>0.93700000000000006</v>
      </c>
      <c r="D184" s="112">
        <f>IF(B184&lt;MAX($B$2:B184),B184/MAX($B$2:B184)-1,0)</f>
        <v>-0.17734855136084282</v>
      </c>
    </row>
    <row r="185" spans="1:4">
      <c r="A185" s="405">
        <v>42724</v>
      </c>
      <c r="B185" s="404">
        <v>0.93600000000000005</v>
      </c>
      <c r="C185" s="404">
        <v>0.93600000000000005</v>
      </c>
      <c r="D185" s="112">
        <f>IF(B185&lt;MAX($B$2:B185),B185/MAX($B$2:B185)-1,0)</f>
        <v>-0.17822651448639149</v>
      </c>
    </row>
    <row r="186" spans="1:4">
      <c r="A186" s="405">
        <v>42725</v>
      </c>
      <c r="B186" s="404">
        <v>0.94199999999999995</v>
      </c>
      <c r="C186" s="404">
        <v>0.94199999999999995</v>
      </c>
      <c r="D186" s="112">
        <f>IF(B186&lt;MAX($B$2:B186),B186/MAX($B$2:B186)-1,0)</f>
        <v>-0.17295873573309928</v>
      </c>
    </row>
    <row r="187" spans="1:4">
      <c r="A187" s="405">
        <v>42726</v>
      </c>
      <c r="B187" s="404">
        <v>0.93700000000000006</v>
      </c>
      <c r="C187" s="404">
        <v>0.93700000000000006</v>
      </c>
      <c r="D187" s="112">
        <f>IF(B187&lt;MAX($B$2:B187),B187/MAX($B$2:B187)-1,0)</f>
        <v>-0.17734855136084282</v>
      </c>
    </row>
    <row r="188" spans="1:4">
      <c r="A188" s="405">
        <v>42727</v>
      </c>
      <c r="B188" s="404">
        <v>0.93400000000000005</v>
      </c>
      <c r="C188" s="404">
        <v>0.93400000000000005</v>
      </c>
      <c r="D188" s="112">
        <f>IF(B188&lt;MAX($B$2:B188),B188/MAX($B$2:B188)-1,0)</f>
        <v>-0.17998244073748904</v>
      </c>
    </row>
    <row r="189" spans="1:4">
      <c r="A189" s="405">
        <v>42730</v>
      </c>
      <c r="B189" s="404">
        <v>0.94099999999999995</v>
      </c>
      <c r="C189" s="404">
        <v>0.94099999999999995</v>
      </c>
      <c r="D189" s="112">
        <f>IF(B189&lt;MAX($B$2:B189),B189/MAX($B$2:B189)-1,0)</f>
        <v>-0.17383669885864794</v>
      </c>
    </row>
    <row r="190" spans="1:4">
      <c r="A190" s="405">
        <v>42731</v>
      </c>
      <c r="B190" s="404">
        <v>0.94799999999999995</v>
      </c>
      <c r="C190" s="404">
        <v>0.94799999999999995</v>
      </c>
      <c r="D190" s="112">
        <f>IF(B190&lt;MAX($B$2:B190),B190/MAX($B$2:B190)-1,0)</f>
        <v>-0.16769095697980685</v>
      </c>
    </row>
    <row r="191" spans="1:4">
      <c r="A191" s="405">
        <v>42732</v>
      </c>
      <c r="B191" s="404">
        <v>0.94199999999999995</v>
      </c>
      <c r="C191" s="404">
        <v>0.94199999999999995</v>
      </c>
      <c r="D191" s="112">
        <f>IF(B191&lt;MAX($B$2:B191),B191/MAX($B$2:B191)-1,0)</f>
        <v>-0.17295873573309928</v>
      </c>
    </row>
    <row r="192" spans="1:4">
      <c r="A192" s="405">
        <v>42733</v>
      </c>
      <c r="B192" s="404">
        <v>0.93899999999999995</v>
      </c>
      <c r="C192" s="404">
        <v>0.93899999999999995</v>
      </c>
      <c r="D192" s="112">
        <f>IF(B192&lt;MAX($B$2:B192),B192/MAX($B$2:B192)-1,0)</f>
        <v>-0.17559262510974549</v>
      </c>
    </row>
    <row r="193" spans="1:4">
      <c r="A193" s="405">
        <v>42734</v>
      </c>
      <c r="B193" s="404">
        <v>0.93899999999999995</v>
      </c>
      <c r="C193" s="404">
        <v>0.93899999999999995</v>
      </c>
      <c r="D193" s="112">
        <f>IF(B193&lt;MAX($B$2:B193),B193/MAX($B$2:B193)-1,0)</f>
        <v>-0.17559262510974549</v>
      </c>
    </row>
    <row r="194" spans="1:4">
      <c r="A194" s="405">
        <v>42735</v>
      </c>
      <c r="B194" s="404">
        <v>0.93899999999999995</v>
      </c>
      <c r="C194" s="404">
        <v>0.93899999999999995</v>
      </c>
      <c r="D194" s="112">
        <f>IF(B194&lt;MAX($B$2:B194),B194/MAX($B$2:B194)-1,0)</f>
        <v>-0.17559262510974549</v>
      </c>
    </row>
    <row r="195" spans="1:4">
      <c r="A195" s="405">
        <v>42738</v>
      </c>
      <c r="B195" s="404">
        <v>0.93899999999999995</v>
      </c>
      <c r="C195" s="404">
        <v>0.93899999999999995</v>
      </c>
      <c r="D195" s="112">
        <f>IF(B195&lt;MAX($B$2:B195),B195/MAX($B$2:B195)-1,0)</f>
        <v>-0.17559262510974549</v>
      </c>
    </row>
    <row r="196" spans="1:4">
      <c r="A196" s="405">
        <v>42739</v>
      </c>
      <c r="B196" s="404">
        <v>0.95299999999999996</v>
      </c>
      <c r="C196" s="404">
        <v>0.95299999999999996</v>
      </c>
      <c r="D196" s="112">
        <f>IF(B196&lt;MAX($B$2:B196),B196/MAX($B$2:B196)-1,0)</f>
        <v>-0.16330114135206331</v>
      </c>
    </row>
    <row r="197" spans="1:4">
      <c r="A197" s="405">
        <v>42740</v>
      </c>
      <c r="B197" s="404">
        <v>0.95</v>
      </c>
      <c r="C197" s="404">
        <v>0.95</v>
      </c>
      <c r="D197" s="112">
        <f>IF(B197&lt;MAX($B$2:B197),B197/MAX($B$2:B197)-1,0)</f>
        <v>-0.16593503072870941</v>
      </c>
    </row>
    <row r="198" spans="1:4">
      <c r="A198" s="405">
        <v>42741</v>
      </c>
      <c r="B198" s="404">
        <v>0.93799999999999994</v>
      </c>
      <c r="C198" s="404">
        <v>0.93799999999999994</v>
      </c>
      <c r="D198" s="112">
        <f>IF(B198&lt;MAX($B$2:B198),B198/MAX($B$2:B198)-1,0)</f>
        <v>-0.17647058823529416</v>
      </c>
    </row>
    <row r="199" spans="1:4">
      <c r="A199" s="405">
        <v>42744</v>
      </c>
      <c r="B199" s="404">
        <v>0.93400000000000005</v>
      </c>
      <c r="C199" s="404">
        <v>0.93400000000000005</v>
      </c>
      <c r="D199" s="112">
        <f>IF(B199&lt;MAX($B$2:B199),B199/MAX($B$2:B199)-1,0)</f>
        <v>-0.17998244073748904</v>
      </c>
    </row>
    <row r="200" spans="1:4">
      <c r="A200" s="405">
        <v>42745</v>
      </c>
      <c r="B200" s="404">
        <v>0.92800000000000005</v>
      </c>
      <c r="C200" s="404">
        <v>0.92800000000000005</v>
      </c>
      <c r="D200" s="112">
        <f>IF(B200&lt;MAX($B$2:B200),B200/MAX($B$2:B200)-1,0)</f>
        <v>-0.18525021949078135</v>
      </c>
    </row>
    <row r="201" spans="1:4">
      <c r="A201" s="405">
        <v>42746</v>
      </c>
      <c r="B201" s="404">
        <v>0.92300000000000004</v>
      </c>
      <c r="C201" s="404">
        <v>0.92300000000000004</v>
      </c>
      <c r="D201" s="112">
        <f>IF(B201&lt;MAX($B$2:B201),B201/MAX($B$2:B201)-1,0)</f>
        <v>-0.18964003511852501</v>
      </c>
    </row>
    <row r="202" spans="1:4">
      <c r="A202" s="405">
        <v>42747</v>
      </c>
      <c r="B202" s="404">
        <v>0.91500000000000004</v>
      </c>
      <c r="C202" s="404">
        <v>0.91500000000000004</v>
      </c>
      <c r="D202" s="112">
        <f>IF(B202&lt;MAX($B$2:B202),B202/MAX($B$2:B202)-1,0)</f>
        <v>-0.19666374012291477</v>
      </c>
    </row>
    <row r="203" spans="1:4">
      <c r="A203" s="405">
        <v>42748</v>
      </c>
      <c r="B203" s="404">
        <v>0.90100000000000002</v>
      </c>
      <c r="C203" s="404">
        <v>0.90100000000000002</v>
      </c>
      <c r="D203" s="112">
        <f>IF(B203&lt;MAX($B$2:B203),B203/MAX($B$2:B203)-1,0)</f>
        <v>-0.20895522388059695</v>
      </c>
    </row>
    <row r="204" spans="1:4">
      <c r="A204" s="405">
        <v>42751</v>
      </c>
      <c r="B204" s="404">
        <v>0.873</v>
      </c>
      <c r="C204" s="404">
        <v>0.873</v>
      </c>
      <c r="D204" s="112">
        <f>IF(B204&lt;MAX($B$2:B204),B204/MAX($B$2:B204)-1,0)</f>
        <v>-0.23353819139596133</v>
      </c>
    </row>
    <row r="205" spans="1:4">
      <c r="A205" s="405">
        <v>42752</v>
      </c>
      <c r="B205" s="404">
        <v>0.88600000000000001</v>
      </c>
      <c r="C205" s="404">
        <v>0.88600000000000001</v>
      </c>
      <c r="D205" s="112">
        <f>IF(B205&lt;MAX($B$2:B205),B205/MAX($B$2:B205)-1,0)</f>
        <v>-0.22212467076382791</v>
      </c>
    </row>
    <row r="206" spans="1:4">
      <c r="A206" s="405">
        <v>42753</v>
      </c>
      <c r="B206" s="404">
        <v>0.877</v>
      </c>
      <c r="C206" s="404">
        <v>0.877</v>
      </c>
      <c r="D206" s="112">
        <f>IF(B206&lt;MAX($B$2:B206),B206/MAX($B$2:B206)-1,0)</f>
        <v>-0.23002633889376645</v>
      </c>
    </row>
    <row r="207" spans="1:4">
      <c r="A207" s="405">
        <v>42754</v>
      </c>
      <c r="B207" s="404">
        <v>0.86899999999999999</v>
      </c>
      <c r="C207" s="404">
        <v>0.86899999999999999</v>
      </c>
      <c r="D207" s="112">
        <f>IF(B207&lt;MAX($B$2:B207),B207/MAX($B$2:B207)-1,0)</f>
        <v>-0.23705004389815632</v>
      </c>
    </row>
    <row r="208" spans="1:4">
      <c r="A208" s="405">
        <v>42755</v>
      </c>
      <c r="B208" s="404">
        <v>0.88600000000000001</v>
      </c>
      <c r="C208" s="404">
        <v>0.88600000000000001</v>
      </c>
      <c r="D208" s="112">
        <f>IF(B208&lt;MAX($B$2:B208),B208/MAX($B$2:B208)-1,0)</f>
        <v>-0.22212467076382791</v>
      </c>
    </row>
    <row r="209" spans="1:4">
      <c r="A209" s="405">
        <v>42758</v>
      </c>
      <c r="B209" s="404">
        <v>0.89300000000000002</v>
      </c>
      <c r="C209" s="404">
        <v>0.89300000000000002</v>
      </c>
      <c r="D209" s="112">
        <f>IF(B209&lt;MAX($B$2:B209),B209/MAX($B$2:B209)-1,0)</f>
        <v>-0.21597892888498682</v>
      </c>
    </row>
    <row r="210" spans="1:4">
      <c r="A210" s="405">
        <v>42759</v>
      </c>
      <c r="B210" s="404">
        <v>0.88500000000000001</v>
      </c>
      <c r="C210" s="404">
        <v>0.88500000000000001</v>
      </c>
      <c r="D210" s="112">
        <f>IF(B210&lt;MAX($B$2:B210),B210/MAX($B$2:B210)-1,0)</f>
        <v>-0.22300263388937669</v>
      </c>
    </row>
    <row r="211" spans="1:4">
      <c r="A211" s="405">
        <v>42760</v>
      </c>
      <c r="B211" s="404">
        <v>0.88600000000000001</v>
      </c>
      <c r="C211" s="404">
        <v>0.88600000000000001</v>
      </c>
      <c r="D211" s="112">
        <f>IF(B211&lt;MAX($B$2:B211),B211/MAX($B$2:B211)-1,0)</f>
        <v>-0.22212467076382791</v>
      </c>
    </row>
    <row r="212" spans="1:4">
      <c r="A212" s="405">
        <v>42761</v>
      </c>
      <c r="B212" s="404">
        <v>0.89500000000000002</v>
      </c>
      <c r="C212" s="404">
        <v>0.89500000000000002</v>
      </c>
      <c r="D212" s="112">
        <f>IF(B212&lt;MAX($B$2:B212),B212/MAX($B$2:B212)-1,0)</f>
        <v>-0.21422300263388938</v>
      </c>
    </row>
    <row r="213" spans="1:4">
      <c r="A213" s="405">
        <v>42769</v>
      </c>
      <c r="B213" s="404">
        <v>0.89100000000000001</v>
      </c>
      <c r="C213" s="404">
        <v>0.89100000000000001</v>
      </c>
      <c r="D213" s="112">
        <f>IF(B213&lt;MAX($B$2:B213),B213/MAX($B$2:B213)-1,0)</f>
        <v>-0.21773485513608426</v>
      </c>
    </row>
    <row r="214" spans="1:4">
      <c r="A214" s="405">
        <v>42772</v>
      </c>
      <c r="B214" s="404">
        <v>0.9</v>
      </c>
      <c r="C214" s="404">
        <v>0.9</v>
      </c>
      <c r="D214" s="112">
        <f>IF(B214&lt;MAX($B$2:B214),B214/MAX($B$2:B214)-1,0)</f>
        <v>-0.20983318700614573</v>
      </c>
    </row>
    <row r="215" spans="1:4">
      <c r="A215" s="405">
        <v>42773</v>
      </c>
      <c r="B215" s="404">
        <v>0.9</v>
      </c>
      <c r="C215" s="404">
        <v>0.9</v>
      </c>
      <c r="D215" s="112">
        <f>IF(B215&lt;MAX($B$2:B215),B215/MAX($B$2:B215)-1,0)</f>
        <v>-0.20983318700614573</v>
      </c>
    </row>
    <row r="216" spans="1:4">
      <c r="A216" s="405">
        <v>42774</v>
      </c>
      <c r="B216" s="404">
        <v>0.90900000000000003</v>
      </c>
      <c r="C216" s="404">
        <v>0.90900000000000003</v>
      </c>
      <c r="D216" s="112">
        <f>IF(B216&lt;MAX($B$2:B216),B216/MAX($B$2:B216)-1,0)</f>
        <v>-0.20193151887620719</v>
      </c>
    </row>
    <row r="217" spans="1:4">
      <c r="A217" s="405">
        <v>42775</v>
      </c>
      <c r="B217" s="404">
        <v>0.91600000000000004</v>
      </c>
      <c r="C217" s="404">
        <v>0.91600000000000004</v>
      </c>
      <c r="D217" s="112">
        <f>IF(B217&lt;MAX($B$2:B217),B217/MAX($B$2:B217)-1,0)</f>
        <v>-0.1957857769973661</v>
      </c>
    </row>
    <row r="218" spans="1:4">
      <c r="A218" s="405">
        <v>42776</v>
      </c>
      <c r="B218" s="404">
        <v>0.90800000000000003</v>
      </c>
      <c r="C218" s="404">
        <v>0.90800000000000003</v>
      </c>
      <c r="D218" s="112">
        <f>IF(B218&lt;MAX($B$2:B218),B218/MAX($B$2:B218)-1,0)</f>
        <v>-0.20280948200175586</v>
      </c>
    </row>
    <row r="219" spans="1:4">
      <c r="A219" s="405">
        <v>42779</v>
      </c>
      <c r="B219" s="404">
        <v>0.90800000000000003</v>
      </c>
      <c r="C219" s="404">
        <v>0.90800000000000003</v>
      </c>
      <c r="D219" s="112">
        <f>IF(B219&lt;MAX($B$2:B219),B219/MAX($B$2:B219)-1,0)</f>
        <v>-0.20280948200175586</v>
      </c>
    </row>
    <row r="220" spans="1:4">
      <c r="A220" s="405">
        <v>42780</v>
      </c>
      <c r="B220" s="404">
        <v>0.90400000000000003</v>
      </c>
      <c r="C220" s="404">
        <v>0.90400000000000003</v>
      </c>
      <c r="D220" s="112">
        <f>IF(B220&lt;MAX($B$2:B220),B220/MAX($B$2:B220)-1,0)</f>
        <v>-0.20632133450395085</v>
      </c>
    </row>
    <row r="221" spans="1:4">
      <c r="A221" s="405">
        <v>42781</v>
      </c>
      <c r="B221" s="404">
        <v>0.9</v>
      </c>
      <c r="C221" s="404">
        <v>0.9</v>
      </c>
      <c r="D221" s="112">
        <f>IF(B221&lt;MAX($B$2:B221),B221/MAX($B$2:B221)-1,0)</f>
        <v>-0.20983318700614573</v>
      </c>
    </row>
    <row r="222" spans="1:4">
      <c r="A222" s="405">
        <v>42782</v>
      </c>
      <c r="B222" s="404">
        <v>0.90200000000000002</v>
      </c>
      <c r="C222" s="404">
        <v>0.90200000000000002</v>
      </c>
      <c r="D222" s="112">
        <f>IF(B222&lt;MAX($B$2:B222),B222/MAX($B$2:B222)-1,0)</f>
        <v>-0.20807726075504829</v>
      </c>
    </row>
    <row r="223" spans="1:4">
      <c r="A223" s="405">
        <v>42783</v>
      </c>
      <c r="B223" s="404">
        <v>0.89400000000000002</v>
      </c>
      <c r="C223" s="404">
        <v>0.89400000000000002</v>
      </c>
      <c r="D223" s="112">
        <f>IF(B223&lt;MAX($B$2:B223),B223/MAX($B$2:B223)-1,0)</f>
        <v>-0.21510096575943805</v>
      </c>
    </row>
    <row r="224" spans="1:4">
      <c r="A224" s="405">
        <v>42786</v>
      </c>
      <c r="B224" s="404">
        <v>0.89800000000000002</v>
      </c>
      <c r="C224" s="404">
        <v>0.89800000000000002</v>
      </c>
      <c r="D224" s="112">
        <f>IF(B224&lt;MAX($B$2:B224),B224/MAX($B$2:B224)-1,0)</f>
        <v>-0.21158911325724317</v>
      </c>
    </row>
    <row r="225" spans="1:4">
      <c r="A225" s="405">
        <v>42787</v>
      </c>
      <c r="B225" s="404">
        <v>0.90600000000000003</v>
      </c>
      <c r="C225" s="404">
        <v>0.90600000000000003</v>
      </c>
      <c r="D225" s="112">
        <f>IF(B225&lt;MAX($B$2:B225),B225/MAX($B$2:B225)-1,0)</f>
        <v>-0.20456540825285341</v>
      </c>
    </row>
    <row r="226" spans="1:4">
      <c r="A226" s="405">
        <v>42788</v>
      </c>
      <c r="B226" s="404">
        <v>0.90400000000000003</v>
      </c>
      <c r="C226" s="404">
        <v>0.90400000000000003</v>
      </c>
      <c r="D226" s="112">
        <f>IF(B226&lt;MAX($B$2:B226),B226/MAX($B$2:B226)-1,0)</f>
        <v>-0.20632133450395085</v>
      </c>
    </row>
    <row r="227" spans="1:4">
      <c r="A227" s="405">
        <v>42789</v>
      </c>
      <c r="B227" s="404">
        <v>0.90600000000000003</v>
      </c>
      <c r="C227" s="404">
        <v>0.90600000000000003</v>
      </c>
      <c r="D227" s="112">
        <f>IF(B227&lt;MAX($B$2:B227),B227/MAX($B$2:B227)-1,0)</f>
        <v>-0.20456540825285341</v>
      </c>
    </row>
    <row r="228" spans="1:4">
      <c r="A228" s="405">
        <v>42790</v>
      </c>
      <c r="B228" s="404">
        <v>0.91200000000000003</v>
      </c>
      <c r="C228" s="404">
        <v>0.91200000000000003</v>
      </c>
      <c r="D228" s="112">
        <f>IF(B228&lt;MAX($B$2:B228),B228/MAX($B$2:B228)-1,0)</f>
        <v>-0.19929762949956098</v>
      </c>
    </row>
    <row r="229" spans="1:4">
      <c r="A229" s="405">
        <v>42793</v>
      </c>
      <c r="B229" s="404">
        <v>0.91300000000000003</v>
      </c>
      <c r="C229" s="404">
        <v>0.91300000000000003</v>
      </c>
      <c r="D229" s="112">
        <f>IF(B229&lt;MAX($B$2:B229),B229/MAX($B$2:B229)-1,0)</f>
        <v>-0.19841966637401232</v>
      </c>
    </row>
    <row r="230" spans="1:4">
      <c r="A230" s="405">
        <v>42794</v>
      </c>
      <c r="B230" s="404">
        <v>0.92</v>
      </c>
      <c r="C230" s="404">
        <v>0.92</v>
      </c>
      <c r="D230" s="112">
        <f>IF(B230&lt;MAX($B$2:B230),B230/MAX($B$2:B230)-1,0)</f>
        <v>-0.19227392449517122</v>
      </c>
    </row>
    <row r="231" spans="1:4">
      <c r="A231" s="405">
        <v>42795</v>
      </c>
      <c r="B231" s="404">
        <v>0.92100000000000004</v>
      </c>
      <c r="C231" s="404">
        <v>0.92100000000000004</v>
      </c>
      <c r="D231" s="112">
        <f>IF(B231&lt;MAX($B$2:B231),B231/MAX($B$2:B231)-1,0)</f>
        <v>-0.19139596136962245</v>
      </c>
    </row>
    <row r="232" spans="1:4">
      <c r="A232" s="405">
        <v>42796</v>
      </c>
      <c r="B232" s="404">
        <v>0.91800000000000004</v>
      </c>
      <c r="C232" s="404">
        <v>0.91800000000000004</v>
      </c>
      <c r="D232" s="112">
        <f>IF(B232&lt;MAX($B$2:B232),B232/MAX($B$2:B232)-1,0)</f>
        <v>-0.19402985074626866</v>
      </c>
    </row>
    <row r="233" spans="1:4">
      <c r="A233" s="405">
        <v>42797</v>
      </c>
      <c r="B233" s="404">
        <v>0.92500000000000004</v>
      </c>
      <c r="C233" s="404">
        <v>0.92500000000000004</v>
      </c>
      <c r="D233" s="112">
        <f>IF(B233&lt;MAX($B$2:B233),B233/MAX($B$2:B233)-1,0)</f>
        <v>-0.18788410886742757</v>
      </c>
    </row>
    <row r="234" spans="1:4">
      <c r="A234" s="405">
        <v>42800</v>
      </c>
      <c r="B234" s="404">
        <v>0.93799999999999994</v>
      </c>
      <c r="C234" s="404">
        <v>0.93799999999999994</v>
      </c>
      <c r="D234" s="112">
        <f>IF(B234&lt;MAX($B$2:B234),B234/MAX($B$2:B234)-1,0)</f>
        <v>-0.17647058823529416</v>
      </c>
    </row>
    <row r="235" spans="1:4">
      <c r="A235" s="405">
        <v>42801</v>
      </c>
      <c r="B235" s="404">
        <v>0.93899999999999995</v>
      </c>
      <c r="C235" s="404">
        <v>0.93899999999999995</v>
      </c>
      <c r="D235" s="112">
        <f>IF(B235&lt;MAX($B$2:B235),B235/MAX($B$2:B235)-1,0)</f>
        <v>-0.17559262510974549</v>
      </c>
    </row>
    <row r="236" spans="1:4">
      <c r="A236" s="405">
        <v>42802</v>
      </c>
      <c r="B236" s="404">
        <v>0.93100000000000005</v>
      </c>
      <c r="C236" s="404">
        <v>0.93100000000000005</v>
      </c>
      <c r="D236" s="112">
        <f>IF(B236&lt;MAX($B$2:B236),B236/MAX($B$2:B236)-1,0)</f>
        <v>-0.18261633011413514</v>
      </c>
    </row>
    <row r="237" spans="1:4">
      <c r="A237" s="405">
        <v>42803</v>
      </c>
      <c r="B237" s="404">
        <v>0.93100000000000005</v>
      </c>
      <c r="C237" s="404">
        <v>0.93100000000000005</v>
      </c>
      <c r="D237" s="112">
        <f>IF(B237&lt;MAX($B$2:B237),B237/MAX($B$2:B237)-1,0)</f>
        <v>-0.18261633011413514</v>
      </c>
    </row>
    <row r="238" spans="1:4">
      <c r="A238" s="405">
        <v>42804</v>
      </c>
      <c r="B238" s="404">
        <v>0.94199999999999995</v>
      </c>
      <c r="C238" s="404">
        <v>0.94199999999999995</v>
      </c>
      <c r="D238" s="112">
        <f>IF(B238&lt;MAX($B$2:B238),B238/MAX($B$2:B238)-1,0)</f>
        <v>-0.17295873573309928</v>
      </c>
    </row>
    <row r="239" spans="1:4">
      <c r="A239" s="405">
        <v>42807</v>
      </c>
      <c r="B239" s="404">
        <v>0.95599999999999996</v>
      </c>
      <c r="C239" s="404">
        <v>0.95599999999999996</v>
      </c>
      <c r="D239" s="112">
        <f>IF(B239&lt;MAX($B$2:B239),B239/MAX($B$2:B239)-1,0)</f>
        <v>-0.16066725197541709</v>
      </c>
    </row>
    <row r="240" spans="1:4">
      <c r="A240" s="405">
        <v>42808</v>
      </c>
      <c r="B240" s="404">
        <v>0.96099999999999997</v>
      </c>
      <c r="C240" s="404">
        <v>0.96099999999999997</v>
      </c>
      <c r="D240" s="112">
        <f>IF(B240&lt;MAX($B$2:B240),B240/MAX($B$2:B240)-1,0)</f>
        <v>-0.15627743634767344</v>
      </c>
    </row>
    <row r="241" spans="1:4">
      <c r="A241" s="405">
        <v>42809</v>
      </c>
      <c r="B241" s="404">
        <v>0.96099999999999997</v>
      </c>
      <c r="C241" s="404">
        <v>0.96099999999999997</v>
      </c>
      <c r="D241" s="112">
        <f>IF(B241&lt;MAX($B$2:B241),B241/MAX($B$2:B241)-1,0)</f>
        <v>-0.15627743634767344</v>
      </c>
    </row>
    <row r="242" spans="1:4">
      <c r="A242" s="405">
        <v>42810</v>
      </c>
      <c r="B242" s="404">
        <v>0.97299999999999998</v>
      </c>
      <c r="C242" s="404">
        <v>0.97299999999999998</v>
      </c>
      <c r="D242" s="112">
        <f>IF(B242&lt;MAX($B$2:B242),B242/MAX($B$2:B242)-1,0)</f>
        <v>-0.14574187884108869</v>
      </c>
    </row>
    <row r="243" spans="1:4">
      <c r="A243" s="405">
        <v>42811</v>
      </c>
      <c r="B243" s="404">
        <v>0.96</v>
      </c>
      <c r="C243" s="404">
        <v>0.96</v>
      </c>
      <c r="D243" s="112">
        <f>IF(B243&lt;MAX($B$2:B243),B243/MAX($B$2:B243)-1,0)</f>
        <v>-0.15715539947322221</v>
      </c>
    </row>
    <row r="244" spans="1:4">
      <c r="A244" s="405">
        <v>42814</v>
      </c>
      <c r="B244" s="404">
        <v>0.96199999999999997</v>
      </c>
      <c r="C244" s="404">
        <v>0.96199999999999997</v>
      </c>
      <c r="D244" s="112">
        <f>IF(B244&lt;MAX($B$2:B244),B244/MAX($B$2:B244)-1,0)</f>
        <v>-0.15539947322212466</v>
      </c>
    </row>
    <row r="245" spans="1:4">
      <c r="A245" s="405">
        <v>42815</v>
      </c>
      <c r="B245" s="404">
        <v>0.96099999999999997</v>
      </c>
      <c r="C245" s="404">
        <v>0.96099999999999997</v>
      </c>
      <c r="D245" s="112">
        <f>IF(B245&lt;MAX($B$2:B245),B245/MAX($B$2:B245)-1,0)</f>
        <v>-0.15627743634767344</v>
      </c>
    </row>
    <row r="246" spans="1:4">
      <c r="A246" s="405">
        <v>42816</v>
      </c>
      <c r="B246" s="404">
        <v>0.96399999999999997</v>
      </c>
      <c r="C246" s="404">
        <v>0.96399999999999997</v>
      </c>
      <c r="D246" s="112">
        <f>IF(B246&lt;MAX($B$2:B246),B246/MAX($B$2:B246)-1,0)</f>
        <v>-0.15364354697102722</v>
      </c>
    </row>
    <row r="247" spans="1:4">
      <c r="A247" s="405">
        <v>42817</v>
      </c>
      <c r="B247" s="404">
        <v>0.96</v>
      </c>
      <c r="C247" s="404">
        <v>0.96</v>
      </c>
      <c r="D247" s="112">
        <f>IF(B247&lt;MAX($B$2:B247),B247/MAX($B$2:B247)-1,0)</f>
        <v>-0.15715539947322221</v>
      </c>
    </row>
    <row r="248" spans="1:4">
      <c r="A248" s="405">
        <v>42818</v>
      </c>
      <c r="B248" s="404">
        <v>0.96299999999999997</v>
      </c>
      <c r="C248" s="404">
        <v>0.96299999999999997</v>
      </c>
      <c r="D248" s="112">
        <f>IF(B248&lt;MAX($B$2:B248),B248/MAX($B$2:B248)-1,0)</f>
        <v>-0.154521510096576</v>
      </c>
    </row>
    <row r="249" spans="1:4">
      <c r="A249" s="405">
        <v>42821</v>
      </c>
      <c r="B249" s="404">
        <v>0.95799999999999996</v>
      </c>
      <c r="C249" s="404">
        <v>0.95799999999999996</v>
      </c>
      <c r="D249" s="112">
        <f>IF(B249&lt;MAX($B$2:B249),B249/MAX($B$2:B249)-1,0)</f>
        <v>-0.15891132572431965</v>
      </c>
    </row>
    <row r="250" spans="1:4">
      <c r="A250" s="405">
        <v>42822</v>
      </c>
      <c r="B250" s="404">
        <v>0.95099999999999996</v>
      </c>
      <c r="C250" s="404">
        <v>0.95099999999999996</v>
      </c>
      <c r="D250" s="112">
        <f>IF(B250&lt;MAX($B$2:B250),B250/MAX($B$2:B250)-1,0)</f>
        <v>-0.16505706760316075</v>
      </c>
    </row>
    <row r="251" spans="1:4">
      <c r="A251" s="405">
        <v>42823</v>
      </c>
      <c r="B251" s="404">
        <v>0.93799999999999994</v>
      </c>
      <c r="C251" s="404">
        <v>0.93799999999999994</v>
      </c>
      <c r="D251" s="112">
        <f>IF(B251&lt;MAX($B$2:B251),B251/MAX($B$2:B251)-1,0)</f>
        <v>-0.17647058823529416</v>
      </c>
    </row>
    <row r="252" spans="1:4">
      <c r="A252" s="405">
        <v>42824</v>
      </c>
      <c r="B252" s="404">
        <v>0.91300000000000003</v>
      </c>
      <c r="C252" s="404">
        <v>0.91300000000000003</v>
      </c>
      <c r="D252" s="112">
        <f>IF(B252&lt;MAX($B$2:B252),B252/MAX($B$2:B252)-1,0)</f>
        <v>-0.19841966637401232</v>
      </c>
    </row>
    <row r="253" spans="1:4">
      <c r="A253" s="405">
        <v>42825</v>
      </c>
      <c r="B253" s="404">
        <v>0.91800000000000004</v>
      </c>
      <c r="C253" s="404">
        <v>0.91800000000000004</v>
      </c>
      <c r="D253" s="112">
        <f>IF(B253&lt;MAX($B$2:B253),B253/MAX($B$2:B253)-1,0)</f>
        <v>-0.19402985074626866</v>
      </c>
    </row>
    <row r="254" spans="1:4">
      <c r="A254" s="405">
        <v>42830</v>
      </c>
      <c r="B254" s="404">
        <v>0.93400000000000005</v>
      </c>
      <c r="C254" s="404">
        <v>0.93400000000000005</v>
      </c>
      <c r="D254" s="112">
        <f>IF(B254&lt;MAX($B$2:B254),B254/MAX($B$2:B254)-1,0)</f>
        <v>-0.17998244073748904</v>
      </c>
    </row>
    <row r="255" spans="1:4">
      <c r="A255" s="405">
        <v>42831</v>
      </c>
      <c r="B255" s="404">
        <v>0.93300000000000005</v>
      </c>
      <c r="C255" s="404">
        <v>0.93300000000000005</v>
      </c>
      <c r="D255" s="112">
        <f>IF(B255&lt;MAX($B$2:B255),B255/MAX($B$2:B255)-1,0)</f>
        <v>-0.1808604038630377</v>
      </c>
    </row>
    <row r="256" spans="1:4">
      <c r="A256" s="405">
        <v>42832</v>
      </c>
      <c r="B256" s="404">
        <v>0.93400000000000005</v>
      </c>
      <c r="C256" s="404">
        <v>0.93400000000000005</v>
      </c>
      <c r="D256" s="112">
        <f>IF(B256&lt;MAX($B$2:B256),B256/MAX($B$2:B256)-1,0)</f>
        <v>-0.17998244073748904</v>
      </c>
    </row>
    <row r="257" spans="1:4">
      <c r="A257" s="405">
        <v>42835</v>
      </c>
      <c r="B257" s="404">
        <v>0.92300000000000004</v>
      </c>
      <c r="C257" s="404">
        <v>0.92300000000000004</v>
      </c>
      <c r="D257" s="112">
        <f>IF(B257&lt;MAX($B$2:B257),B257/MAX($B$2:B257)-1,0)</f>
        <v>-0.18964003511852501</v>
      </c>
    </row>
    <row r="258" spans="1:4">
      <c r="A258" s="405">
        <v>42836</v>
      </c>
      <c r="B258" s="404">
        <v>0.92100000000000004</v>
      </c>
      <c r="C258" s="404">
        <v>0.92100000000000004</v>
      </c>
      <c r="D258" s="112">
        <f>IF(B258&lt;MAX($B$2:B258),B258/MAX($B$2:B258)-1,0)</f>
        <v>-0.19139596136962245</v>
      </c>
    </row>
    <row r="259" spans="1:4">
      <c r="A259" s="405">
        <v>42837</v>
      </c>
      <c r="B259" s="404">
        <v>0.91100000000000003</v>
      </c>
      <c r="C259" s="404">
        <v>0.91100000000000003</v>
      </c>
      <c r="D259" s="112">
        <f>IF(B259&lt;MAX($B$2:B259),B259/MAX($B$2:B259)-1,0)</f>
        <v>-0.20017559262510976</v>
      </c>
    </row>
    <row r="260" spans="1:4">
      <c r="A260" s="405">
        <v>42838</v>
      </c>
      <c r="B260" s="404">
        <v>0.91600000000000004</v>
      </c>
      <c r="C260" s="404">
        <v>0.91600000000000004</v>
      </c>
      <c r="D260" s="112">
        <f>IF(B260&lt;MAX($B$2:B260),B260/MAX($B$2:B260)-1,0)</f>
        <v>-0.1957857769973661</v>
      </c>
    </row>
    <row r="261" spans="1:4">
      <c r="A261" s="405">
        <v>42839</v>
      </c>
      <c r="B261" s="404">
        <v>0.90300000000000002</v>
      </c>
      <c r="C261" s="404">
        <v>0.90300000000000002</v>
      </c>
      <c r="D261" s="112">
        <f>IF(B261&lt;MAX($B$2:B261),B261/MAX($B$2:B261)-1,0)</f>
        <v>-0.20719929762949951</v>
      </c>
    </row>
    <row r="262" spans="1:4">
      <c r="A262" s="405">
        <v>42842</v>
      </c>
      <c r="B262" s="404">
        <v>0.89800000000000002</v>
      </c>
      <c r="C262" s="404">
        <v>0.89800000000000002</v>
      </c>
      <c r="D262" s="112">
        <f>IF(B262&lt;MAX($B$2:B262),B262/MAX($B$2:B262)-1,0)</f>
        <v>-0.21158911325724317</v>
      </c>
    </row>
    <row r="263" spans="1:4">
      <c r="A263" s="405">
        <v>42843</v>
      </c>
      <c r="B263" s="404">
        <v>0.90300000000000002</v>
      </c>
      <c r="C263" s="404">
        <v>0.90300000000000002</v>
      </c>
      <c r="D263" s="112">
        <f>IF(B263&lt;MAX($B$2:B263),B263/MAX($B$2:B263)-1,0)</f>
        <v>-0.20719929762949951</v>
      </c>
    </row>
    <row r="264" spans="1:4">
      <c r="A264" s="405">
        <v>42844</v>
      </c>
      <c r="B264" s="404">
        <v>0.90800000000000003</v>
      </c>
      <c r="C264" s="404">
        <v>0.90800000000000003</v>
      </c>
      <c r="D264" s="112">
        <f>IF(B264&lt;MAX($B$2:B264),B264/MAX($B$2:B264)-1,0)</f>
        <v>-0.20280948200175586</v>
      </c>
    </row>
    <row r="265" spans="1:4">
      <c r="A265" s="405">
        <v>42845</v>
      </c>
      <c r="B265" s="404">
        <v>0.92500000000000004</v>
      </c>
      <c r="C265" s="404">
        <v>0.92500000000000004</v>
      </c>
      <c r="D265" s="112">
        <f>IF(B265&lt;MAX($B$2:B265),B265/MAX($B$2:B265)-1,0)</f>
        <v>-0.18788410886742757</v>
      </c>
    </row>
    <row r="266" spans="1:4">
      <c r="A266" s="405">
        <v>42846</v>
      </c>
      <c r="B266" s="404">
        <v>0.91900000000000004</v>
      </c>
      <c r="C266" s="404">
        <v>0.91900000000000004</v>
      </c>
      <c r="D266" s="112">
        <f>IF(B266&lt;MAX($B$2:B266),B266/MAX($B$2:B266)-1,0)</f>
        <v>-0.19315188762071989</v>
      </c>
    </row>
    <row r="267" spans="1:4">
      <c r="A267" s="405">
        <v>42849</v>
      </c>
      <c r="B267" s="404">
        <v>0.91300000000000003</v>
      </c>
      <c r="C267" s="404">
        <v>0.91300000000000003</v>
      </c>
      <c r="D267" s="112">
        <f>IF(B267&lt;MAX($B$2:B267),B267/MAX($B$2:B267)-1,0)</f>
        <v>-0.19841966637401232</v>
      </c>
    </row>
    <row r="268" spans="1:4">
      <c r="A268" s="405">
        <v>42850</v>
      </c>
      <c r="B268" s="404">
        <v>0.92800000000000005</v>
      </c>
      <c r="C268" s="404">
        <v>0.92800000000000005</v>
      </c>
      <c r="D268" s="112">
        <f>IF(B268&lt;MAX($B$2:B268),B268/MAX($B$2:B268)-1,0)</f>
        <v>-0.18525021949078135</v>
      </c>
    </row>
    <row r="269" spans="1:4">
      <c r="A269" s="405">
        <v>42851</v>
      </c>
      <c r="B269" s="404">
        <v>0.93700000000000006</v>
      </c>
      <c r="C269" s="404">
        <v>0.93700000000000006</v>
      </c>
      <c r="D269" s="112">
        <f>IF(B269&lt;MAX($B$2:B269),B269/MAX($B$2:B269)-1,0)</f>
        <v>-0.17734855136084282</v>
      </c>
    </row>
    <row r="270" spans="1:4">
      <c r="A270" s="405">
        <v>42852</v>
      </c>
      <c r="B270" s="404">
        <v>0.94299999999999995</v>
      </c>
      <c r="C270" s="404">
        <v>0.94299999999999995</v>
      </c>
      <c r="D270" s="112">
        <f>IF(B270&lt;MAX($B$2:B270),B270/MAX($B$2:B270)-1,0)</f>
        <v>-0.1720807726075505</v>
      </c>
    </row>
    <row r="271" spans="1:4">
      <c r="A271" s="405">
        <v>42853</v>
      </c>
      <c r="B271" s="404">
        <v>0.94499999999999995</v>
      </c>
      <c r="C271" s="404">
        <v>0.94499999999999995</v>
      </c>
      <c r="D271" s="112">
        <f>IF(B271&lt;MAX($B$2:B271),B271/MAX($B$2:B271)-1,0)</f>
        <v>-0.17032484635645306</v>
      </c>
    </row>
    <row r="272" spans="1:4">
      <c r="A272" s="405">
        <v>42857</v>
      </c>
      <c r="B272" s="404">
        <v>0.93700000000000006</v>
      </c>
      <c r="C272" s="404">
        <v>0.93700000000000006</v>
      </c>
      <c r="D272" s="112">
        <f>IF(B272&lt;MAX($B$2:B272),B272/MAX($B$2:B272)-1,0)</f>
        <v>-0.17734855136084282</v>
      </c>
    </row>
    <row r="273" spans="1:4">
      <c r="A273" s="405">
        <v>42858</v>
      </c>
      <c r="B273" s="404">
        <v>0.93700000000000006</v>
      </c>
      <c r="C273" s="404">
        <v>0.93700000000000006</v>
      </c>
      <c r="D273" s="112">
        <f>IF(B273&lt;MAX($B$2:B273),B273/MAX($B$2:B273)-1,0)</f>
        <v>-0.17734855136084282</v>
      </c>
    </row>
    <row r="274" spans="1:4">
      <c r="A274" s="405">
        <v>42859</v>
      </c>
      <c r="B274" s="404">
        <v>0.93799999999999994</v>
      </c>
      <c r="C274" s="404">
        <v>0.93799999999999994</v>
      </c>
      <c r="D274" s="112">
        <f>IF(B274&lt;MAX($B$2:B274),B274/MAX($B$2:B274)-1,0)</f>
        <v>-0.17647058823529416</v>
      </c>
    </row>
    <row r="275" spans="1:4">
      <c r="A275" s="405">
        <v>42860</v>
      </c>
      <c r="B275" s="404">
        <v>0.92900000000000005</v>
      </c>
      <c r="C275" s="404">
        <v>0.92900000000000005</v>
      </c>
      <c r="D275" s="112">
        <f>IF(B275&lt;MAX($B$2:B275),B275/MAX($B$2:B275)-1,0)</f>
        <v>-0.18437225636523258</v>
      </c>
    </row>
    <row r="276" spans="1:4">
      <c r="A276" s="405">
        <v>42863</v>
      </c>
      <c r="B276" s="404">
        <v>0.90500000000000003</v>
      </c>
      <c r="C276" s="404">
        <v>0.90500000000000003</v>
      </c>
      <c r="D276" s="112">
        <f>IF(B276&lt;MAX($B$2:B276),B276/MAX($B$2:B276)-1,0)</f>
        <v>-0.20544337137840207</v>
      </c>
    </row>
    <row r="277" spans="1:4">
      <c r="A277" s="405">
        <v>42864</v>
      </c>
      <c r="B277" s="404">
        <v>0.91900000000000004</v>
      </c>
      <c r="C277" s="404">
        <v>0.91900000000000004</v>
      </c>
      <c r="D277" s="112">
        <f>IF(B277&lt;MAX($B$2:B277),B277/MAX($B$2:B277)-1,0)</f>
        <v>-0.19315188762071989</v>
      </c>
    </row>
    <row r="278" spans="1:4">
      <c r="A278" s="405">
        <v>42865</v>
      </c>
      <c r="B278" s="404">
        <v>0.92600000000000005</v>
      </c>
      <c r="C278" s="404">
        <v>0.92600000000000005</v>
      </c>
      <c r="D278" s="112">
        <f>IF(B278&lt;MAX($B$2:B278),B278/MAX($B$2:B278)-1,0)</f>
        <v>-0.18700614574187879</v>
      </c>
    </row>
    <row r="279" spans="1:4">
      <c r="A279" s="405">
        <v>42866</v>
      </c>
      <c r="B279" s="404">
        <v>0.92600000000000005</v>
      </c>
      <c r="C279" s="404">
        <v>0.92600000000000005</v>
      </c>
      <c r="D279" s="112">
        <f>IF(B279&lt;MAX($B$2:B279),B279/MAX($B$2:B279)-1,0)</f>
        <v>-0.18700614574187879</v>
      </c>
    </row>
    <row r="280" spans="1:4">
      <c r="A280" s="405">
        <v>42867</v>
      </c>
      <c r="B280" s="404">
        <v>0.91800000000000004</v>
      </c>
      <c r="C280" s="404">
        <v>0.91800000000000004</v>
      </c>
      <c r="D280" s="112">
        <f>IF(B280&lt;MAX($B$2:B280),B280/MAX($B$2:B280)-1,0)</f>
        <v>-0.19402985074626866</v>
      </c>
    </row>
    <row r="281" spans="1:4">
      <c r="A281" s="405">
        <v>42870</v>
      </c>
      <c r="B281" s="404">
        <v>0.93300000000000005</v>
      </c>
      <c r="C281" s="404">
        <v>0.93300000000000005</v>
      </c>
      <c r="D281" s="112">
        <f>IF(B281&lt;MAX($B$2:B281),B281/MAX($B$2:B281)-1,0)</f>
        <v>-0.1808604038630377</v>
      </c>
    </row>
    <row r="282" spans="1:4">
      <c r="A282" s="405">
        <v>42871</v>
      </c>
      <c r="B282" s="404">
        <v>0.96099999999999997</v>
      </c>
      <c r="C282" s="404">
        <v>0.96099999999999997</v>
      </c>
      <c r="D282" s="112">
        <f>IF(B282&lt;MAX($B$2:B282),B282/MAX($B$2:B282)-1,0)</f>
        <v>-0.15627743634767344</v>
      </c>
    </row>
    <row r="283" spans="1:4">
      <c r="A283" s="405">
        <v>42872</v>
      </c>
      <c r="B283" s="404">
        <v>0.95699999999999996</v>
      </c>
      <c r="C283" s="404">
        <v>0.95699999999999996</v>
      </c>
      <c r="D283" s="112">
        <f>IF(B283&lt;MAX($B$2:B283),B283/MAX($B$2:B283)-1,0)</f>
        <v>-0.15978928884986832</v>
      </c>
    </row>
    <row r="284" spans="1:4">
      <c r="A284" s="405">
        <v>42873</v>
      </c>
      <c r="B284" s="404">
        <v>0.95099999999999996</v>
      </c>
      <c r="C284" s="404">
        <v>0.95099999999999996</v>
      </c>
      <c r="D284" s="112">
        <f>IF(B284&lt;MAX($B$2:B284),B284/MAX($B$2:B284)-1,0)</f>
        <v>-0.16505706760316075</v>
      </c>
    </row>
    <row r="285" spans="1:4">
      <c r="A285" s="405">
        <v>42874</v>
      </c>
      <c r="B285" s="404">
        <v>0.94899999999999995</v>
      </c>
      <c r="C285" s="404">
        <v>0.94899999999999995</v>
      </c>
      <c r="D285" s="112">
        <f>IF(B285&lt;MAX($B$2:B285),B285/MAX($B$2:B285)-1,0)</f>
        <v>-0.16681299385425818</v>
      </c>
    </row>
    <row r="286" spans="1:4">
      <c r="A286" s="405">
        <v>42877</v>
      </c>
      <c r="B286" s="404">
        <v>0.94899999999999995</v>
      </c>
      <c r="C286" s="404">
        <v>0.94899999999999995</v>
      </c>
      <c r="D286" s="112">
        <f>IF(B286&lt;MAX($B$2:B286),B286/MAX($B$2:B286)-1,0)</f>
        <v>-0.16681299385425818</v>
      </c>
    </row>
    <row r="287" spans="1:4">
      <c r="A287" s="405">
        <v>42878</v>
      </c>
      <c r="B287" s="404">
        <v>0.94199999999999995</v>
      </c>
      <c r="C287" s="404">
        <v>0.94199999999999995</v>
      </c>
      <c r="D287" s="112">
        <f>IF(B287&lt;MAX($B$2:B287),B287/MAX($B$2:B287)-1,0)</f>
        <v>-0.17295873573309928</v>
      </c>
    </row>
    <row r="288" spans="1:4">
      <c r="A288" s="405">
        <v>42879</v>
      </c>
      <c r="B288" s="404">
        <v>0.95199999999999996</v>
      </c>
      <c r="C288" s="404">
        <v>0.95199999999999996</v>
      </c>
      <c r="D288" s="112">
        <f>IF(B288&lt;MAX($B$2:B288),B288/MAX($B$2:B288)-1,0)</f>
        <v>-0.16417910447761197</v>
      </c>
    </row>
    <row r="289" spans="1:4">
      <c r="A289" s="405">
        <v>42880</v>
      </c>
      <c r="B289" s="404">
        <v>0.94899999999999995</v>
      </c>
      <c r="C289" s="404">
        <v>0.94899999999999995</v>
      </c>
      <c r="D289" s="112">
        <f>IF(B289&lt;MAX($B$2:B289),B289/MAX($B$2:B289)-1,0)</f>
        <v>-0.16681299385425818</v>
      </c>
    </row>
    <row r="290" spans="1:4">
      <c r="A290" s="405">
        <v>42881</v>
      </c>
      <c r="B290" s="404">
        <v>0.93100000000000005</v>
      </c>
      <c r="C290" s="404">
        <v>0.93100000000000005</v>
      </c>
      <c r="D290" s="112">
        <f>IF(B290&lt;MAX($B$2:B290),B290/MAX($B$2:B290)-1,0)</f>
        <v>-0.18261633011413514</v>
      </c>
    </row>
    <row r="291" spans="1:4">
      <c r="A291" s="405">
        <v>42886</v>
      </c>
      <c r="B291" s="404">
        <v>0.93200000000000005</v>
      </c>
      <c r="C291" s="404">
        <v>0.93200000000000005</v>
      </c>
      <c r="D291" s="112">
        <f>IF(B291&lt;MAX($B$2:B291),B291/MAX($B$2:B291)-1,0)</f>
        <v>-0.18173836698858647</v>
      </c>
    </row>
    <row r="292" spans="1:4">
      <c r="A292" s="405">
        <v>42887</v>
      </c>
      <c r="B292" s="404">
        <v>0.93</v>
      </c>
      <c r="C292" s="404">
        <v>0.93</v>
      </c>
      <c r="D292" s="112">
        <f>IF(B292&lt;MAX($B$2:B292),B292/MAX($B$2:B292)-1,0)</f>
        <v>-0.18349429323968391</v>
      </c>
    </row>
    <row r="293" spans="1:4">
      <c r="A293" s="405">
        <v>42888</v>
      </c>
      <c r="B293" s="404">
        <v>0.93500000000000005</v>
      </c>
      <c r="C293" s="404">
        <v>0.93500000000000005</v>
      </c>
      <c r="D293" s="112">
        <f>IF(B293&lt;MAX($B$2:B293),B293/MAX($B$2:B293)-1,0)</f>
        <v>-0.17910447761194026</v>
      </c>
    </row>
    <row r="294" spans="1:4">
      <c r="A294" s="405">
        <v>42891</v>
      </c>
      <c r="B294" s="404">
        <v>0.94599999999999995</v>
      </c>
      <c r="C294" s="404">
        <v>0.94599999999999995</v>
      </c>
      <c r="D294" s="112">
        <f>IF(B294&lt;MAX($B$2:B294),B294/MAX($B$2:B294)-1,0)</f>
        <v>-0.1694468832309044</v>
      </c>
    </row>
    <row r="295" spans="1:4">
      <c r="A295" s="405">
        <v>42892</v>
      </c>
      <c r="B295" s="404">
        <v>0.94699999999999995</v>
      </c>
      <c r="C295" s="404">
        <v>0.94699999999999995</v>
      </c>
      <c r="D295" s="112">
        <f>IF(B295&lt;MAX($B$2:B295),B295/MAX($B$2:B295)-1,0)</f>
        <v>-0.16856892010535562</v>
      </c>
    </row>
    <row r="296" spans="1:4">
      <c r="A296" s="405">
        <v>42893</v>
      </c>
      <c r="B296" s="404">
        <v>0.97399999999999998</v>
      </c>
      <c r="C296" s="404">
        <v>0.97399999999999998</v>
      </c>
      <c r="D296" s="112">
        <f>IF(B296&lt;MAX($B$2:B296),B296/MAX($B$2:B296)-1,0)</f>
        <v>-0.14486391571554003</v>
      </c>
    </row>
    <row r="297" spans="1:4">
      <c r="A297" s="405">
        <v>42894</v>
      </c>
      <c r="B297" s="404">
        <v>0.97699999999999998</v>
      </c>
      <c r="C297" s="404">
        <v>0.97699999999999998</v>
      </c>
      <c r="D297" s="112">
        <f>IF(B297&lt;MAX($B$2:B297),B297/MAX($B$2:B297)-1,0)</f>
        <v>-0.14223002633889381</v>
      </c>
    </row>
    <row r="298" spans="1:4">
      <c r="A298" s="405">
        <v>42895</v>
      </c>
      <c r="B298" s="404">
        <v>0.98399999999999999</v>
      </c>
      <c r="C298" s="404">
        <v>0.98399999999999999</v>
      </c>
      <c r="D298" s="112">
        <f>IF(B298&lt;MAX($B$2:B298),B298/MAX($B$2:B298)-1,0)</f>
        <v>-0.13608428446005272</v>
      </c>
    </row>
    <row r="299" spans="1:4">
      <c r="A299" s="405">
        <v>42898</v>
      </c>
      <c r="B299" s="404">
        <v>0.96599999999999997</v>
      </c>
      <c r="C299" s="404">
        <v>0.96599999999999997</v>
      </c>
      <c r="D299" s="112">
        <f>IF(B299&lt;MAX($B$2:B299),B299/MAX($B$2:B299)-1,0)</f>
        <v>-0.15188762071992978</v>
      </c>
    </row>
    <row r="300" spans="1:4">
      <c r="A300" s="405">
        <v>42899</v>
      </c>
      <c r="B300" s="404">
        <v>0.97399999999999998</v>
      </c>
      <c r="C300" s="404">
        <v>0.97399999999999998</v>
      </c>
      <c r="D300" s="112">
        <f>IF(B300&lt;MAX($B$2:B300),B300/MAX($B$2:B300)-1,0)</f>
        <v>-0.14486391571554003</v>
      </c>
    </row>
    <row r="301" spans="1:4">
      <c r="A301" s="405">
        <v>42900</v>
      </c>
      <c r="B301" s="404">
        <v>0.95399999999999996</v>
      </c>
      <c r="C301" s="404">
        <v>0.95399999999999996</v>
      </c>
      <c r="D301" s="112">
        <f>IF(B301&lt;MAX($B$2:B301),B301/MAX($B$2:B301)-1,0)</f>
        <v>-0.16242317822651453</v>
      </c>
    </row>
    <row r="302" spans="1:4">
      <c r="A302" s="405">
        <v>42901</v>
      </c>
      <c r="B302" s="404">
        <v>0.96099999999999997</v>
      </c>
      <c r="C302" s="404">
        <v>0.96099999999999997</v>
      </c>
      <c r="D302" s="112">
        <f>IF(B302&lt;MAX($B$2:B302),B302/MAX($B$2:B302)-1,0)</f>
        <v>-0.15627743634767344</v>
      </c>
    </row>
    <row r="303" spans="1:4">
      <c r="A303" s="405">
        <v>42902</v>
      </c>
      <c r="B303" s="404">
        <v>0.96399999999999997</v>
      </c>
      <c r="C303" s="404">
        <v>0.96399999999999997</v>
      </c>
      <c r="D303" s="112">
        <f>IF(B303&lt;MAX($B$2:B303),B303/MAX($B$2:B303)-1,0)</f>
        <v>-0.15364354697102722</v>
      </c>
    </row>
    <row r="304" spans="1:4">
      <c r="A304" s="405">
        <v>42905</v>
      </c>
      <c r="B304" s="404">
        <v>0.96599999999999997</v>
      </c>
      <c r="C304" s="404">
        <v>0.96599999999999997</v>
      </c>
      <c r="D304" s="112">
        <f>IF(B304&lt;MAX($B$2:B304),B304/MAX($B$2:B304)-1,0)</f>
        <v>-0.15188762071992978</v>
      </c>
    </row>
    <row r="305" spans="1:4">
      <c r="A305" s="405">
        <v>42906</v>
      </c>
      <c r="B305" s="404">
        <v>0.96899999999999997</v>
      </c>
      <c r="C305" s="404">
        <v>0.96899999999999997</v>
      </c>
      <c r="D305" s="112">
        <f>IF(B305&lt;MAX($B$2:B305),B305/MAX($B$2:B305)-1,0)</f>
        <v>-0.14925373134328357</v>
      </c>
    </row>
    <row r="306" spans="1:4">
      <c r="A306" s="405">
        <v>42907</v>
      </c>
      <c r="B306" s="404">
        <v>0.99199999999999999</v>
      </c>
      <c r="C306" s="404">
        <v>0.99199999999999999</v>
      </c>
      <c r="D306" s="112">
        <f>IF(B306&lt;MAX($B$2:B306),B306/MAX($B$2:B306)-1,0)</f>
        <v>-0.12906057945566285</v>
      </c>
    </row>
    <row r="307" spans="1:4">
      <c r="A307" s="405">
        <v>42908</v>
      </c>
      <c r="B307" s="404">
        <v>0.98099999999999998</v>
      </c>
      <c r="C307" s="404">
        <v>0.98099999999999998</v>
      </c>
      <c r="D307" s="112">
        <f>IF(B307&lt;MAX($B$2:B307),B307/MAX($B$2:B307)-1,0)</f>
        <v>-0.13871817383669893</v>
      </c>
    </row>
    <row r="308" spans="1:4">
      <c r="A308" s="405">
        <v>42909</v>
      </c>
      <c r="B308" s="404">
        <v>0.99299999999999999</v>
      </c>
      <c r="C308" s="404">
        <v>0.99299999999999999</v>
      </c>
      <c r="D308" s="112">
        <f>IF(B308&lt;MAX($B$2:B308),B308/MAX($B$2:B308)-1,0)</f>
        <v>-0.12818261633011419</v>
      </c>
    </row>
    <row r="309" spans="1:4">
      <c r="A309" s="405">
        <v>42912</v>
      </c>
      <c r="B309" s="404">
        <v>1.0109999999999999</v>
      </c>
      <c r="C309" s="404">
        <v>1.0109999999999999</v>
      </c>
      <c r="D309" s="112">
        <f>IF(B309&lt;MAX($B$2:B309),B309/MAX($B$2:B309)-1,0)</f>
        <v>-0.11237928007023712</v>
      </c>
    </row>
    <row r="310" spans="1:4">
      <c r="A310" s="405">
        <v>42913</v>
      </c>
      <c r="B310" s="404">
        <v>1.0129999999999999</v>
      </c>
      <c r="C310" s="404">
        <v>1.0129999999999999</v>
      </c>
      <c r="D310" s="112">
        <f>IF(B310&lt;MAX($B$2:B310),B310/MAX($B$2:B310)-1,0)</f>
        <v>-0.11062335381913968</v>
      </c>
    </row>
    <row r="311" spans="1:4">
      <c r="A311" s="405">
        <v>42914</v>
      </c>
      <c r="B311" s="404">
        <v>0.999</v>
      </c>
      <c r="C311" s="404">
        <v>0.999</v>
      </c>
      <c r="D311" s="112">
        <f>IF(B311&lt;MAX($B$2:B311),B311/MAX($B$2:B311)-1,0)</f>
        <v>-0.12291483757682176</v>
      </c>
    </row>
    <row r="312" spans="1:4">
      <c r="A312" s="405">
        <v>42915</v>
      </c>
      <c r="B312" s="404">
        <v>1.0129999999999999</v>
      </c>
      <c r="C312" s="404">
        <v>1.0129999999999999</v>
      </c>
      <c r="D312" s="112">
        <f>IF(B312&lt;MAX($B$2:B312),B312/MAX($B$2:B312)-1,0)</f>
        <v>-0.11062335381913968</v>
      </c>
    </row>
    <row r="313" spans="1:4">
      <c r="A313" s="405">
        <v>42916</v>
      </c>
      <c r="B313" s="404">
        <v>1.012</v>
      </c>
      <c r="C313" s="404">
        <v>1.012</v>
      </c>
      <c r="D313" s="112">
        <f>IF(B313&lt;MAX($B$2:B313),B313/MAX($B$2:B313)-1,0)</f>
        <v>-0.11150131694468834</v>
      </c>
    </row>
    <row r="314" spans="1:4">
      <c r="A314" s="405">
        <v>42919</v>
      </c>
      <c r="B314" s="404">
        <v>0.996</v>
      </c>
      <c r="C314" s="404">
        <v>0.996</v>
      </c>
      <c r="D314" s="112">
        <f>IF(B314&lt;MAX($B$2:B314),B314/MAX($B$2:B314)-1,0)</f>
        <v>-0.12554872695346797</v>
      </c>
    </row>
    <row r="315" spans="1:4">
      <c r="A315" s="405">
        <v>42920</v>
      </c>
      <c r="B315" s="404">
        <v>0.997</v>
      </c>
      <c r="C315" s="404">
        <v>0.997</v>
      </c>
      <c r="D315" s="112">
        <f>IF(B315&lt;MAX($B$2:B315),B315/MAX($B$2:B315)-1,0)</f>
        <v>-0.1246707638279192</v>
      </c>
    </row>
    <row r="316" spans="1:4">
      <c r="A316" s="405">
        <v>42921</v>
      </c>
      <c r="B316" s="404">
        <v>1.014</v>
      </c>
      <c r="C316" s="404">
        <v>1.014</v>
      </c>
      <c r="D316" s="112">
        <f>IF(B316&lt;MAX($B$2:B316),B316/MAX($B$2:B316)-1,0)</f>
        <v>-0.10974539069359091</v>
      </c>
    </row>
    <row r="317" spans="1:4">
      <c r="A317" s="405">
        <v>42922</v>
      </c>
      <c r="B317" s="404">
        <v>1.016</v>
      </c>
      <c r="C317" s="404">
        <v>1.016</v>
      </c>
      <c r="D317" s="112">
        <f>IF(B317&lt;MAX($B$2:B317),B317/MAX($B$2:B317)-1,0)</f>
        <v>-0.10798946444249347</v>
      </c>
    </row>
    <row r="318" spans="1:4">
      <c r="A318" s="405">
        <v>42923</v>
      </c>
      <c r="B318" s="404">
        <v>1.0129999999999999</v>
      </c>
      <c r="C318" s="404">
        <v>1.0129999999999999</v>
      </c>
      <c r="D318" s="112">
        <f>IF(B318&lt;MAX($B$2:B318),B318/MAX($B$2:B318)-1,0)</f>
        <v>-0.11062335381913968</v>
      </c>
    </row>
    <row r="319" spans="1:4">
      <c r="A319" s="405">
        <v>42926</v>
      </c>
      <c r="B319" s="404">
        <v>0.998</v>
      </c>
      <c r="C319" s="404">
        <v>0.998</v>
      </c>
      <c r="D319" s="112">
        <f>IF(B319&lt;MAX($B$2:B319),B319/MAX($B$2:B319)-1,0)</f>
        <v>-0.12379280070237053</v>
      </c>
    </row>
    <row r="320" spans="1:4">
      <c r="A320" s="405">
        <v>42927</v>
      </c>
      <c r="B320" s="404">
        <v>0.997</v>
      </c>
      <c r="C320" s="404">
        <v>0.997</v>
      </c>
      <c r="D320" s="112">
        <f>IF(B320&lt;MAX($B$2:B320),B320/MAX($B$2:B320)-1,0)</f>
        <v>-0.1246707638279192</v>
      </c>
    </row>
    <row r="321" spans="1:4">
      <c r="A321" s="405">
        <v>42928</v>
      </c>
      <c r="B321" s="404">
        <v>0.999</v>
      </c>
      <c r="C321" s="404">
        <v>0.999</v>
      </c>
      <c r="D321" s="112">
        <f>IF(B321&lt;MAX($B$2:B321),B321/MAX($B$2:B321)-1,0)</f>
        <v>-0.12291483757682176</v>
      </c>
    </row>
    <row r="322" spans="1:4">
      <c r="A322" s="405">
        <v>42929</v>
      </c>
      <c r="B322" s="404">
        <v>0.98699999999999999</v>
      </c>
      <c r="C322" s="404">
        <v>0.98699999999999999</v>
      </c>
      <c r="D322" s="112">
        <f>IF(B322&lt;MAX($B$2:B322),B322/MAX($B$2:B322)-1,0)</f>
        <v>-0.1334503950834065</v>
      </c>
    </row>
    <row r="323" spans="1:4">
      <c r="A323" s="405">
        <v>42930</v>
      </c>
      <c r="B323" s="404">
        <v>0.99399999999999999</v>
      </c>
      <c r="C323" s="404">
        <v>0.99399999999999999</v>
      </c>
      <c r="D323" s="112">
        <f>IF(B323&lt;MAX($B$2:B323),B323/MAX($B$2:B323)-1,0)</f>
        <v>-0.12730465320456541</v>
      </c>
    </row>
    <row r="324" spans="1:4">
      <c r="A324" s="405">
        <v>42933</v>
      </c>
      <c r="B324" s="404">
        <v>0.96899999999999997</v>
      </c>
      <c r="C324" s="404">
        <v>0.96899999999999997</v>
      </c>
      <c r="D324" s="112">
        <f>IF(B324&lt;MAX($B$2:B324),B324/MAX($B$2:B324)-1,0)</f>
        <v>-0.14925373134328357</v>
      </c>
    </row>
    <row r="325" spans="1:4">
      <c r="A325" s="405">
        <v>42934</v>
      </c>
      <c r="B325" s="404">
        <v>0.96399999999999997</v>
      </c>
      <c r="C325" s="404">
        <v>0.96399999999999997</v>
      </c>
      <c r="D325" s="112">
        <f>IF(B325&lt;MAX($B$2:B325),B325/MAX($B$2:B325)-1,0)</f>
        <v>-0.15364354697102722</v>
      </c>
    </row>
    <row r="326" spans="1:4">
      <c r="A326" s="405">
        <v>42935</v>
      </c>
      <c r="B326" s="404">
        <v>0.998</v>
      </c>
      <c r="C326" s="404">
        <v>0.998</v>
      </c>
      <c r="D326" s="112">
        <f>IF(B326&lt;MAX($B$2:B326),B326/MAX($B$2:B326)-1,0)</f>
        <v>-0.12379280070237053</v>
      </c>
    </row>
    <row r="327" spans="1:4">
      <c r="A327" s="405">
        <v>42936</v>
      </c>
      <c r="B327" s="404">
        <v>1.0049999999999999</v>
      </c>
      <c r="C327" s="404">
        <v>1.0049999999999999</v>
      </c>
      <c r="D327" s="112">
        <f>IF(B327&lt;MAX($B$2:B327),B327/MAX($B$2:B327)-1,0)</f>
        <v>-0.11764705882352955</v>
      </c>
    </row>
    <row r="328" spans="1:4">
      <c r="A328" s="405">
        <v>42937</v>
      </c>
      <c r="B328" s="404">
        <v>1.008</v>
      </c>
      <c r="C328" s="404">
        <v>1.008</v>
      </c>
      <c r="D328" s="112">
        <f>IF(B328&lt;MAX($B$2:B328),B328/MAX($B$2:B328)-1,0)</f>
        <v>-0.11501316944688322</v>
      </c>
    </row>
    <row r="329" spans="1:4">
      <c r="A329" s="405">
        <v>42940</v>
      </c>
      <c r="B329" s="404">
        <v>1.0104</v>
      </c>
      <c r="C329" s="404">
        <v>1.0104</v>
      </c>
      <c r="D329" s="112">
        <f>IF(B329&lt;MAX($B$2:B329),B329/MAX($B$2:B329)-1,0)</f>
        <v>-0.1129060579455663</v>
      </c>
    </row>
    <row r="330" spans="1:4">
      <c r="A330" s="405">
        <v>42941</v>
      </c>
      <c r="B330" s="404">
        <v>0.99970000000000003</v>
      </c>
      <c r="C330" s="404">
        <v>0.99970000000000003</v>
      </c>
      <c r="D330" s="112">
        <f>IF(B330&lt;MAX($B$2:B330),B330/MAX($B$2:B330)-1,0)</f>
        <v>-0.12230026338893762</v>
      </c>
    </row>
    <row r="331" spans="1:4">
      <c r="A331" s="405">
        <v>42942</v>
      </c>
      <c r="B331" s="404">
        <v>0.98780000000000001</v>
      </c>
      <c r="C331" s="404">
        <v>0.98780000000000001</v>
      </c>
      <c r="D331" s="112">
        <f>IF(B331&lt;MAX($B$2:B331),B331/MAX($B$2:B331)-1,0)</f>
        <v>-0.13274802458296753</v>
      </c>
    </row>
    <row r="332" spans="1:4">
      <c r="A332" s="405">
        <v>42943</v>
      </c>
      <c r="B332" s="404">
        <v>0.99709999999999999</v>
      </c>
      <c r="C332" s="404">
        <v>0.99709999999999999</v>
      </c>
      <c r="D332" s="112">
        <f>IF(B332&lt;MAX($B$2:B332),B332/MAX($B$2:B332)-1,0)</f>
        <v>-0.12458296751536435</v>
      </c>
    </row>
    <row r="333" spans="1:4">
      <c r="A333" s="405">
        <v>42944</v>
      </c>
      <c r="B333" s="404">
        <v>1.0055000000000001</v>
      </c>
      <c r="C333" s="404">
        <v>1.0055000000000001</v>
      </c>
      <c r="D333" s="112">
        <f>IF(B333&lt;MAX($B$2:B333),B333/MAX($B$2:B333)-1,0)</f>
        <v>-0.11720807726075499</v>
      </c>
    </row>
    <row r="334" spans="1:4">
      <c r="A334" s="405">
        <v>42947</v>
      </c>
      <c r="B334" s="404">
        <v>1.0065999999999999</v>
      </c>
      <c r="C334" s="404">
        <v>1.0065999999999999</v>
      </c>
      <c r="D334" s="112">
        <f>IF(B334&lt;MAX($B$2:B334),B334/MAX($B$2:B334)-1,0)</f>
        <v>-0.11624231782265149</v>
      </c>
    </row>
    <row r="335" spans="1:4">
      <c r="A335" s="405">
        <v>42948</v>
      </c>
      <c r="B335" s="404">
        <v>0.99829999999999997</v>
      </c>
      <c r="C335" s="404">
        <v>0.99829999999999997</v>
      </c>
      <c r="D335" s="112">
        <f>IF(B335&lt;MAX($B$2:B335),B335/MAX($B$2:B335)-1,0)</f>
        <v>-0.12352941176470589</v>
      </c>
    </row>
    <row r="336" spans="1:4">
      <c r="A336" s="405">
        <v>42949</v>
      </c>
      <c r="B336" s="404">
        <v>0.99129999999999996</v>
      </c>
      <c r="C336" s="404">
        <v>0.99129999999999996</v>
      </c>
      <c r="D336" s="112">
        <f>IF(B336&lt;MAX($B$2:B336),B336/MAX($B$2:B336)-1,0)</f>
        <v>-0.12967515364354698</v>
      </c>
    </row>
    <row r="337" spans="1:4">
      <c r="A337" s="405">
        <v>42950</v>
      </c>
      <c r="B337" s="404">
        <v>0.97609999999999997</v>
      </c>
      <c r="C337" s="404">
        <v>0.97609999999999997</v>
      </c>
      <c r="D337" s="112">
        <f>IF(B337&lt;MAX($B$2:B337),B337/MAX($B$2:B337)-1,0)</f>
        <v>-0.14302019315188763</v>
      </c>
    </row>
    <row r="338" spans="1:4">
      <c r="A338" s="405">
        <v>42951</v>
      </c>
      <c r="B338" s="404">
        <v>0.9617</v>
      </c>
      <c r="C338" s="404">
        <v>0.9617</v>
      </c>
      <c r="D338" s="112">
        <f>IF(B338&lt;MAX($B$2:B338),B338/MAX($B$2:B338)-1,0)</f>
        <v>-0.15566286215978931</v>
      </c>
    </row>
    <row r="339" spans="1:4">
      <c r="A339" s="405">
        <v>42954</v>
      </c>
      <c r="B339" s="404">
        <v>0.96879999999999999</v>
      </c>
      <c r="C339" s="404">
        <v>0.96879999999999999</v>
      </c>
      <c r="D339" s="112">
        <f>IF(B339&lt;MAX($B$2:B339),B339/MAX($B$2:B339)-1,0)</f>
        <v>-0.14942932396839337</v>
      </c>
    </row>
    <row r="340" spans="1:4">
      <c r="A340" s="405">
        <v>42955</v>
      </c>
      <c r="B340" s="404">
        <v>0.96750000000000003</v>
      </c>
      <c r="C340" s="404">
        <v>0.96750000000000003</v>
      </c>
      <c r="D340" s="112">
        <f>IF(B340&lt;MAX($B$2:B340),B340/MAX($B$2:B340)-1,0)</f>
        <v>-0.15057067603160668</v>
      </c>
    </row>
    <row r="341" spans="1:4">
      <c r="A341" s="405">
        <v>42956</v>
      </c>
      <c r="B341" s="404">
        <v>0.9728</v>
      </c>
      <c r="C341" s="404">
        <v>0.9728</v>
      </c>
      <c r="D341" s="112">
        <f>IF(B341&lt;MAX($B$2:B341),B341/MAX($B$2:B341)-1,0)</f>
        <v>-0.14591747146619838</v>
      </c>
    </row>
    <row r="342" spans="1:4">
      <c r="A342" s="405">
        <v>42957</v>
      </c>
      <c r="B342" s="404">
        <v>0.98199999999999998</v>
      </c>
      <c r="C342" s="404">
        <v>0.98199999999999998</v>
      </c>
      <c r="D342" s="112">
        <f>IF(B342&lt;MAX($B$2:B342),B342/MAX($B$2:B342)-1,0)</f>
        <v>-0.13784021071115016</v>
      </c>
    </row>
    <row r="343" spans="1:4">
      <c r="A343" s="405">
        <v>42958</v>
      </c>
      <c r="B343" s="404">
        <v>0.97230000000000005</v>
      </c>
      <c r="C343" s="404">
        <v>0.97230000000000005</v>
      </c>
      <c r="D343" s="112">
        <f>IF(B343&lt;MAX($B$2:B343),B343/MAX($B$2:B343)-1,0)</f>
        <v>-0.14635645302897271</v>
      </c>
    </row>
    <row r="344" spans="1:4">
      <c r="A344" s="405">
        <v>42961</v>
      </c>
      <c r="B344" s="404">
        <v>1.0072000000000001</v>
      </c>
      <c r="C344" s="404">
        <v>1.0072000000000001</v>
      </c>
      <c r="D344" s="112">
        <f>IF(B344&lt;MAX($B$2:B344),B344/MAX($B$2:B344)-1,0)</f>
        <v>-0.11571553994732209</v>
      </c>
    </row>
    <row r="345" spans="1:4">
      <c r="A345" s="405">
        <v>42962</v>
      </c>
      <c r="B345" s="404">
        <v>1.0206999999999999</v>
      </c>
      <c r="C345" s="404">
        <v>1.0206999999999999</v>
      </c>
      <c r="D345" s="112">
        <f>IF(B345&lt;MAX($B$2:B345),B345/MAX($B$2:B345)-1,0)</f>
        <v>-0.10386303775241446</v>
      </c>
    </row>
    <row r="346" spans="1:4">
      <c r="A346" s="405">
        <v>42963</v>
      </c>
      <c r="B346" s="404">
        <v>1.0255000000000001</v>
      </c>
      <c r="C346" s="404">
        <v>1.0255000000000001</v>
      </c>
      <c r="D346" s="112">
        <f>IF(B346&lt;MAX($B$2:B346),B346/MAX($B$2:B346)-1,0)</f>
        <v>-9.964881474978049E-2</v>
      </c>
    </row>
    <row r="347" spans="1:4">
      <c r="A347" s="405">
        <v>42964</v>
      </c>
      <c r="B347" s="404">
        <v>1.0189999999999999</v>
      </c>
      <c r="C347" s="404">
        <v>1.0189999999999999</v>
      </c>
      <c r="D347" s="112">
        <f>IF(B347&lt;MAX($B$2:B347),B347/MAX($B$2:B347)-1,0)</f>
        <v>-0.10535557506584736</v>
      </c>
    </row>
    <row r="348" spans="1:4">
      <c r="A348" s="405">
        <v>42965</v>
      </c>
      <c r="B348" s="404">
        <v>1.0088999999999999</v>
      </c>
      <c r="C348" s="404">
        <v>1.0088999999999999</v>
      </c>
      <c r="D348" s="112">
        <f>IF(B348&lt;MAX($B$2:B348),B348/MAX($B$2:B348)-1,0)</f>
        <v>-0.11422300263388951</v>
      </c>
    </row>
    <row r="349" spans="1:4">
      <c r="A349" s="405">
        <v>42968</v>
      </c>
      <c r="B349" s="404">
        <v>1.0117</v>
      </c>
      <c r="C349" s="404">
        <v>1.0117</v>
      </c>
      <c r="D349" s="112">
        <f>IF(B349&lt;MAX($B$2:B349),B349/MAX($B$2:B349)-1,0)</f>
        <v>-0.11176470588235288</v>
      </c>
    </row>
    <row r="350" spans="1:4">
      <c r="A350" s="405">
        <v>42969</v>
      </c>
      <c r="B350" s="404">
        <v>1.0005999999999999</v>
      </c>
      <c r="C350" s="404">
        <v>1.0005999999999999</v>
      </c>
      <c r="D350" s="112">
        <f>IF(B350&lt;MAX($B$2:B350),B350/MAX($B$2:B350)-1,0)</f>
        <v>-0.12151009657594392</v>
      </c>
    </row>
    <row r="351" spans="1:4">
      <c r="A351" s="405">
        <v>42970</v>
      </c>
      <c r="B351" s="404">
        <v>1.002</v>
      </c>
      <c r="C351" s="404">
        <v>1.002</v>
      </c>
      <c r="D351" s="112">
        <f>IF(B351&lt;MAX($B$2:B351),B351/MAX($B$2:B351)-1,0)</f>
        <v>-0.12028094820017565</v>
      </c>
    </row>
    <row r="352" spans="1:4">
      <c r="A352" s="405">
        <v>42971</v>
      </c>
      <c r="B352" s="404">
        <v>0.99880000000000002</v>
      </c>
      <c r="C352" s="404">
        <v>0.99880000000000002</v>
      </c>
      <c r="D352" s="112">
        <f>IF(B352&lt;MAX($B$2:B352),B352/MAX($B$2:B352)-1,0)</f>
        <v>-0.12309043020193156</v>
      </c>
    </row>
    <row r="353" spans="1:4">
      <c r="A353" s="405">
        <v>42972</v>
      </c>
      <c r="B353" s="404">
        <v>0.99660000000000004</v>
      </c>
      <c r="C353" s="404">
        <v>0.99660000000000004</v>
      </c>
      <c r="D353" s="112">
        <f>IF(B353&lt;MAX($B$2:B353),B353/MAX($B$2:B353)-1,0)</f>
        <v>-0.12502194907813868</v>
      </c>
    </row>
    <row r="354" spans="1:4">
      <c r="A354" s="405">
        <v>42975</v>
      </c>
      <c r="B354" s="404">
        <v>1.0116000000000001</v>
      </c>
      <c r="C354" s="404">
        <v>1.0116000000000001</v>
      </c>
      <c r="D354" s="112">
        <f>IF(B354&lt;MAX($B$2:B354),B354/MAX($B$2:B354)-1,0)</f>
        <v>-0.11185250219490772</v>
      </c>
    </row>
    <row r="355" spans="1:4">
      <c r="A355" s="405">
        <v>42976</v>
      </c>
      <c r="B355" s="404">
        <v>1.0178</v>
      </c>
      <c r="C355" s="404">
        <v>1.0178</v>
      </c>
      <c r="D355" s="112">
        <f>IF(B355&lt;MAX($B$2:B355),B355/MAX($B$2:B355)-1,0)</f>
        <v>-0.10640913081650571</v>
      </c>
    </row>
    <row r="356" spans="1:4">
      <c r="A356" s="405">
        <v>42977</v>
      </c>
      <c r="B356" s="404">
        <v>1.0266999999999999</v>
      </c>
      <c r="C356" s="404">
        <v>1.0266999999999999</v>
      </c>
      <c r="D356" s="112">
        <f>IF(B356&lt;MAX($B$2:B356),B356/MAX($B$2:B356)-1,0)</f>
        <v>-9.8595258999122137E-2</v>
      </c>
    </row>
    <row r="357" spans="1:4">
      <c r="A357" s="405">
        <v>42978</v>
      </c>
      <c r="B357" s="404">
        <v>1.0206</v>
      </c>
      <c r="C357" s="404">
        <v>1.0206</v>
      </c>
      <c r="D357" s="112">
        <f>IF(B357&lt;MAX($B$2:B357),B357/MAX($B$2:B357)-1,0)</f>
        <v>-0.1039508340649693</v>
      </c>
    </row>
    <row r="358" spans="1:4">
      <c r="A358" s="405">
        <v>42979</v>
      </c>
      <c r="B358" s="404">
        <v>1.0313000000000001</v>
      </c>
      <c r="C358" s="404">
        <v>1.0313000000000001</v>
      </c>
      <c r="D358" s="112">
        <f>IF(B358&lt;MAX($B$2:B358),B358/MAX($B$2:B358)-1,0)</f>
        <v>-9.455662862159786E-2</v>
      </c>
    </row>
    <row r="359" spans="1:4">
      <c r="A359" s="405">
        <v>42982</v>
      </c>
      <c r="B359" s="404">
        <v>1.0563</v>
      </c>
      <c r="C359" s="404">
        <v>1.0563</v>
      </c>
      <c r="D359" s="112">
        <f>IF(B359&lt;MAX($B$2:B359),B359/MAX($B$2:B359)-1,0)</f>
        <v>-7.2607550482879701E-2</v>
      </c>
    </row>
    <row r="360" spans="1:4">
      <c r="A360" s="405">
        <v>42983</v>
      </c>
      <c r="B360" s="404">
        <v>1.0519000000000001</v>
      </c>
      <c r="C360" s="404">
        <v>1.0519000000000001</v>
      </c>
      <c r="D360" s="112">
        <f>IF(B360&lt;MAX($B$2:B360),B360/MAX($B$2:B360)-1,0)</f>
        <v>-7.6470588235294068E-2</v>
      </c>
    </row>
    <row r="361" spans="1:4">
      <c r="A361" s="405">
        <v>42984</v>
      </c>
      <c r="B361" s="404">
        <v>1.05</v>
      </c>
      <c r="C361" s="404">
        <v>1.05</v>
      </c>
      <c r="D361" s="112">
        <f>IF(B361&lt;MAX($B$2:B361),B361/MAX($B$2:B361)-1,0)</f>
        <v>-7.8138718173836663E-2</v>
      </c>
    </row>
    <row r="362" spans="1:4">
      <c r="A362" s="405">
        <v>42985</v>
      </c>
      <c r="B362" s="404">
        <v>1.0491999999999999</v>
      </c>
      <c r="C362" s="404">
        <v>1.0491999999999999</v>
      </c>
      <c r="D362" s="112">
        <f>IF(B362&lt;MAX($B$2:B362),B362/MAX($B$2:B362)-1,0)</f>
        <v>-7.884108867427575E-2</v>
      </c>
    </row>
    <row r="363" spans="1:4">
      <c r="A363" s="405">
        <v>42986</v>
      </c>
      <c r="B363" s="404">
        <v>1.05</v>
      </c>
      <c r="C363" s="404">
        <v>1.05</v>
      </c>
      <c r="D363" s="112">
        <f>IF(B363&lt;MAX($B$2:B363),B363/MAX($B$2:B363)-1,0)</f>
        <v>-7.8138718173836663E-2</v>
      </c>
    </row>
    <row r="364" spans="1:4">
      <c r="A364" s="405">
        <v>42989</v>
      </c>
      <c r="B364" s="404">
        <v>1.0585</v>
      </c>
      <c r="C364" s="404">
        <v>1.0585</v>
      </c>
      <c r="D364" s="112">
        <f>IF(B364&lt;MAX($B$2:B364),B364/MAX($B$2:B364)-1,0)</f>
        <v>-7.0676031606672574E-2</v>
      </c>
    </row>
    <row r="365" spans="1:4">
      <c r="A365" s="405">
        <v>42990</v>
      </c>
      <c r="B365" s="404">
        <v>1.0515000000000001</v>
      </c>
      <c r="C365" s="404">
        <v>1.0515000000000001</v>
      </c>
      <c r="D365" s="112">
        <f>IF(B365&lt;MAX($B$2:B365),B365/MAX($B$2:B365)-1,0)</f>
        <v>-7.6821773485513556E-2</v>
      </c>
    </row>
    <row r="366" spans="1:4">
      <c r="A366" s="405">
        <v>42991</v>
      </c>
      <c r="B366" s="404">
        <v>1.0498000000000001</v>
      </c>
      <c r="C366" s="404">
        <v>1.0498000000000001</v>
      </c>
      <c r="D366" s="112">
        <f>IF(B366&lt;MAX($B$2:B366),B366/MAX($B$2:B366)-1,0)</f>
        <v>-7.8314310798946352E-2</v>
      </c>
    </row>
    <row r="367" spans="1:4">
      <c r="A367" s="405">
        <v>42992</v>
      </c>
      <c r="B367" s="404">
        <v>1.0502</v>
      </c>
      <c r="C367" s="404">
        <v>1.0502</v>
      </c>
      <c r="D367" s="112">
        <f>IF(B367&lt;MAX($B$2:B367),B367/MAX($B$2:B367)-1,0)</f>
        <v>-7.7963125548726975E-2</v>
      </c>
    </row>
    <row r="368" spans="1:4">
      <c r="A368" s="405">
        <v>42993</v>
      </c>
      <c r="B368" s="404">
        <v>1.0501</v>
      </c>
      <c r="C368" s="404">
        <v>1.0501</v>
      </c>
      <c r="D368" s="112">
        <f>IF(B368&lt;MAX($B$2:B368),B368/MAX($B$2:B368)-1,0)</f>
        <v>-7.8050921861281819E-2</v>
      </c>
    </row>
    <row r="369" spans="1:4">
      <c r="A369" s="405">
        <v>42996</v>
      </c>
      <c r="B369" s="404">
        <v>1.0607</v>
      </c>
      <c r="C369" s="404">
        <v>1.0607</v>
      </c>
      <c r="D369" s="112">
        <f>IF(B369&lt;MAX($B$2:B369),B369/MAX($B$2:B369)-1,0)</f>
        <v>-6.8744512730465335E-2</v>
      </c>
    </row>
    <row r="370" spans="1:4">
      <c r="A370" s="405">
        <v>42997</v>
      </c>
      <c r="B370" s="404">
        <v>1.0546</v>
      </c>
      <c r="C370" s="404">
        <v>1.0546</v>
      </c>
      <c r="D370" s="112">
        <f>IF(B370&lt;MAX($B$2:B370),B370/MAX($B$2:B370)-1,0)</f>
        <v>-7.4100087796312608E-2</v>
      </c>
    </row>
    <row r="371" spans="1:4">
      <c r="A371" s="405">
        <v>42998</v>
      </c>
      <c r="B371" s="404">
        <v>1.056</v>
      </c>
      <c r="C371" s="404">
        <v>1.056</v>
      </c>
      <c r="D371" s="112">
        <f>IF(B371&lt;MAX($B$2:B371),B371/MAX($B$2:B371)-1,0)</f>
        <v>-7.2870939420544345E-2</v>
      </c>
    </row>
    <row r="372" spans="1:4">
      <c r="A372" s="405">
        <v>42999</v>
      </c>
      <c r="B372" s="404">
        <v>1.0414000000000001</v>
      </c>
      <c r="C372" s="404">
        <v>1.0414000000000001</v>
      </c>
      <c r="D372" s="112">
        <f>IF(B372&lt;MAX($B$2:B372),B372/MAX($B$2:B372)-1,0)</f>
        <v>-8.5689201053555708E-2</v>
      </c>
    </row>
    <row r="373" spans="1:4">
      <c r="A373" s="405">
        <v>43000</v>
      </c>
      <c r="B373" s="404">
        <v>1.0539000000000001</v>
      </c>
      <c r="C373" s="404">
        <v>1.0539000000000001</v>
      </c>
      <c r="D373" s="112">
        <f>IF(B373&lt;MAX($B$2:B373),B373/MAX($B$2:B373)-1,0)</f>
        <v>-7.4714661984196629E-2</v>
      </c>
    </row>
    <row r="374" spans="1:4">
      <c r="A374" s="405">
        <v>43003</v>
      </c>
      <c r="B374" s="404">
        <v>1.0383</v>
      </c>
      <c r="C374" s="404">
        <v>1.0383</v>
      </c>
      <c r="D374" s="112">
        <f>IF(B374&lt;MAX($B$2:B374),B374/MAX($B$2:B374)-1,0)</f>
        <v>-8.8410886742756767E-2</v>
      </c>
    </row>
    <row r="375" spans="1:4">
      <c r="A375" s="405">
        <v>43004</v>
      </c>
      <c r="B375" s="404">
        <v>1.0451999999999999</v>
      </c>
      <c r="C375" s="404">
        <v>1.0451999999999999</v>
      </c>
      <c r="D375" s="112">
        <f>IF(B375&lt;MAX($B$2:B375),B375/MAX($B$2:B375)-1,0)</f>
        <v>-8.2352941176470629E-2</v>
      </c>
    </row>
    <row r="376" spans="1:4">
      <c r="A376" s="405">
        <v>43005</v>
      </c>
      <c r="B376" s="404">
        <v>1.0678000000000001</v>
      </c>
      <c r="C376" s="404">
        <v>1.0678000000000001</v>
      </c>
      <c r="D376" s="112">
        <f>IF(B376&lt;MAX($B$2:B376),B376/MAX($B$2:B376)-1,0)</f>
        <v>-6.2510974539069286E-2</v>
      </c>
    </row>
    <row r="377" spans="1:4">
      <c r="A377" s="405">
        <v>43006</v>
      </c>
      <c r="B377" s="404">
        <v>1.0736000000000001</v>
      </c>
      <c r="C377" s="404">
        <v>1.0736000000000001</v>
      </c>
      <c r="D377" s="112">
        <f>IF(B377&lt;MAX($B$2:B377),B377/MAX($B$2:B377)-1,0)</f>
        <v>-5.7418788410886656E-2</v>
      </c>
    </row>
    <row r="378" spans="1:4">
      <c r="A378" s="405">
        <v>43007</v>
      </c>
      <c r="B378" s="404">
        <v>1.0797000000000001</v>
      </c>
      <c r="C378" s="404">
        <v>1.0797000000000001</v>
      </c>
      <c r="D378" s="112">
        <f>IF(B378&lt;MAX($B$2:B378),B378/MAX($B$2:B378)-1,0)</f>
        <v>-5.2063213345039383E-2</v>
      </c>
    </row>
    <row r="379" spans="1:4">
      <c r="A379" s="405">
        <v>43017</v>
      </c>
      <c r="B379" s="404">
        <v>1.0923</v>
      </c>
      <c r="C379" s="404">
        <v>1.0923</v>
      </c>
      <c r="D379" s="112">
        <f>IF(B379&lt;MAX($B$2:B379),B379/MAX($B$2:B379)-1,0)</f>
        <v>-4.100087796312557E-2</v>
      </c>
    </row>
    <row r="380" spans="1:4">
      <c r="A380" s="405">
        <v>43018</v>
      </c>
      <c r="B380" s="404">
        <v>1.0886</v>
      </c>
      <c r="C380" s="404">
        <v>1.0886</v>
      </c>
      <c r="D380" s="112">
        <f>IF(B380&lt;MAX($B$2:B380),B380/MAX($B$2:B380)-1,0)</f>
        <v>-4.4249341527655806E-2</v>
      </c>
    </row>
    <row r="381" spans="1:4">
      <c r="A381" s="405">
        <v>43019</v>
      </c>
      <c r="B381" s="404">
        <v>1.0777000000000001</v>
      </c>
      <c r="C381" s="404">
        <v>1.0777000000000001</v>
      </c>
      <c r="D381" s="112">
        <f>IF(B381&lt;MAX($B$2:B381),B381/MAX($B$2:B381)-1,0)</f>
        <v>-5.3819139596136933E-2</v>
      </c>
    </row>
    <row r="382" spans="1:4">
      <c r="A382" s="405">
        <v>43020</v>
      </c>
      <c r="B382" s="404">
        <v>1.0845</v>
      </c>
      <c r="C382" s="404">
        <v>1.0845</v>
      </c>
      <c r="D382" s="112">
        <f>IF(B382&lt;MAX($B$2:B382),B382/MAX($B$2:B382)-1,0)</f>
        <v>-4.784899034240564E-2</v>
      </c>
    </row>
    <row r="383" spans="1:4">
      <c r="A383" s="405">
        <v>43021</v>
      </c>
      <c r="B383" s="404">
        <v>1.1049</v>
      </c>
      <c r="C383" s="404">
        <v>1.1049</v>
      </c>
      <c r="D383" s="112">
        <f>IF(B383&lt;MAX($B$2:B383),B383/MAX($B$2:B383)-1,0)</f>
        <v>-2.9938542581211647E-2</v>
      </c>
    </row>
    <row r="384" spans="1:4">
      <c r="A384" s="405">
        <v>43024</v>
      </c>
      <c r="B384" s="404">
        <v>1.1023000000000001</v>
      </c>
      <c r="C384" s="404">
        <v>1.1023000000000001</v>
      </c>
      <c r="D384" s="112">
        <f>IF(B384&lt;MAX($B$2:B384),B384/MAX($B$2:B384)-1,0)</f>
        <v>-3.2221246707638262E-2</v>
      </c>
    </row>
    <row r="385" spans="1:4">
      <c r="A385" s="405">
        <v>43025</v>
      </c>
      <c r="B385" s="404">
        <v>1.1051</v>
      </c>
      <c r="C385" s="404">
        <v>1.1051</v>
      </c>
      <c r="D385" s="112">
        <f>IF(B385&lt;MAX($B$2:B385),B385/MAX($B$2:B385)-1,0)</f>
        <v>-2.9762949956101847E-2</v>
      </c>
    </row>
    <row r="386" spans="1:4">
      <c r="A386" s="405">
        <v>43026</v>
      </c>
      <c r="B386" s="404">
        <v>1.1236999999999999</v>
      </c>
      <c r="C386" s="404">
        <v>1.1236999999999999</v>
      </c>
      <c r="D386" s="112">
        <f>IF(B386&lt;MAX($B$2:B386),B386/MAX($B$2:B386)-1,0)</f>
        <v>-1.3432835820895606E-2</v>
      </c>
    </row>
    <row r="387" spans="1:4">
      <c r="A387" s="405">
        <v>43027</v>
      </c>
      <c r="B387" s="404">
        <v>1.1069</v>
      </c>
      <c r="C387" s="404">
        <v>1.1069</v>
      </c>
      <c r="D387" s="112">
        <f>IF(B387&lt;MAX($B$2:B387),B387/MAX($B$2:B387)-1,0)</f>
        <v>-2.8182616330114096E-2</v>
      </c>
    </row>
    <row r="388" spans="1:4">
      <c r="A388" s="405">
        <v>43028</v>
      </c>
      <c r="B388" s="404">
        <v>1.1091</v>
      </c>
      <c r="C388" s="404">
        <v>1.1091</v>
      </c>
      <c r="D388" s="112">
        <f>IF(B388&lt;MAX($B$2:B388),B388/MAX($B$2:B388)-1,0)</f>
        <v>-2.6251097453906969E-2</v>
      </c>
    </row>
    <row r="389" spans="1:4">
      <c r="A389" s="405">
        <v>43031</v>
      </c>
      <c r="B389" s="404">
        <v>1.1178999999999999</v>
      </c>
      <c r="C389" s="404">
        <v>1.1178999999999999</v>
      </c>
      <c r="D389" s="112">
        <f>IF(B389&lt;MAX($B$2:B389),B389/MAX($B$2:B389)-1,0)</f>
        <v>-1.8525021949078235E-2</v>
      </c>
    </row>
    <row r="390" spans="1:4">
      <c r="A390" s="405">
        <v>43032</v>
      </c>
      <c r="B390" s="404">
        <v>1.1218999999999999</v>
      </c>
      <c r="C390" s="404">
        <v>1.1218999999999999</v>
      </c>
      <c r="D390" s="112">
        <f>IF(B390&lt;MAX($B$2:B390),B390/MAX($B$2:B390)-1,0)</f>
        <v>-1.5013169446883357E-2</v>
      </c>
    </row>
    <row r="391" spans="1:4">
      <c r="A391" s="405">
        <v>43033</v>
      </c>
      <c r="B391" s="404">
        <v>1.1418999999999999</v>
      </c>
      <c r="C391" s="404">
        <v>1.1418999999999999</v>
      </c>
      <c r="D391" s="112">
        <f>IF(B391&lt;MAX($B$2:B391),B391/MAX($B$2:B391)-1,0)</f>
        <v>0</v>
      </c>
    </row>
    <row r="392" spans="1:4">
      <c r="A392" s="405">
        <v>43034</v>
      </c>
      <c r="B392" s="404">
        <v>1.1465000000000001</v>
      </c>
      <c r="C392" s="404">
        <v>1.1465000000000001</v>
      </c>
      <c r="D392" s="112">
        <f>IF(B392&lt;MAX($B$2:B392),B392/MAX($B$2:B392)-1,0)</f>
        <v>0</v>
      </c>
    </row>
  </sheetData>
  <phoneticPr fontId="21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565"/>
  <sheetViews>
    <sheetView workbookViewId="0">
      <selection activeCell="D3" sqref="D3:D565"/>
    </sheetView>
  </sheetViews>
  <sheetFormatPr defaultRowHeight="14.25"/>
  <cols>
    <col min="1" max="1" width="11.625" customWidth="1"/>
    <col min="4" max="4" width="9" style="112"/>
  </cols>
  <sheetData>
    <row r="1" spans="1:4">
      <c r="A1" s="406" t="s">
        <v>1077</v>
      </c>
      <c r="B1" s="406" t="s">
        <v>1078</v>
      </c>
      <c r="C1" s="406" t="s">
        <v>1079</v>
      </c>
    </row>
    <row r="2" spans="1:4">
      <c r="A2" s="408">
        <v>42181</v>
      </c>
      <c r="B2" s="407">
        <v>1</v>
      </c>
      <c r="C2" s="407">
        <v>1</v>
      </c>
    </row>
    <row r="3" spans="1:4">
      <c r="A3" s="408">
        <v>42185</v>
      </c>
      <c r="B3" s="407">
        <v>1.004</v>
      </c>
      <c r="C3" s="407">
        <v>1.004</v>
      </c>
      <c r="D3" s="112">
        <f>IF(B3&lt;MAX($B$2:B3),B3/MAX($B$2:B3)-1,0)</f>
        <v>0</v>
      </c>
    </row>
    <row r="4" spans="1:4">
      <c r="A4" s="408">
        <v>42188</v>
      </c>
      <c r="B4" s="407">
        <v>0.82799999999999996</v>
      </c>
      <c r="C4" s="407">
        <v>0.82799999999999996</v>
      </c>
      <c r="D4" s="112">
        <f>IF(B4&lt;MAX($B$2:B4),B4/MAX($B$2:B4)-1,0)</f>
        <v>-0.17529880478087656</v>
      </c>
    </row>
    <row r="5" spans="1:4">
      <c r="A5" s="408">
        <v>42195</v>
      </c>
      <c r="B5" s="407">
        <v>0.74</v>
      </c>
      <c r="C5" s="407">
        <v>0.74</v>
      </c>
      <c r="D5" s="112">
        <f>IF(B5&lt;MAX($B$2:B5),B5/MAX($B$2:B5)-1,0)</f>
        <v>-0.26294820717131473</v>
      </c>
    </row>
    <row r="6" spans="1:4">
      <c r="A6" s="408">
        <v>42198</v>
      </c>
      <c r="B6" s="407">
        <v>0.753</v>
      </c>
      <c r="C6" s="407">
        <v>0.753</v>
      </c>
      <c r="D6" s="112">
        <f>IF(B6&lt;MAX($B$2:B6),B6/MAX($B$2:B6)-1,0)</f>
        <v>-0.25</v>
      </c>
    </row>
    <row r="7" spans="1:4">
      <c r="A7" s="408">
        <v>42199</v>
      </c>
      <c r="B7" s="407">
        <v>0.77200000000000002</v>
      </c>
      <c r="C7" s="407">
        <v>0.77200000000000002</v>
      </c>
      <c r="D7" s="112">
        <f>IF(B7&lt;MAX($B$2:B7),B7/MAX($B$2:B7)-1,0)</f>
        <v>-0.2310756972111554</v>
      </c>
    </row>
    <row r="8" spans="1:4">
      <c r="A8" s="408">
        <v>42200</v>
      </c>
      <c r="B8" s="407">
        <v>0.76100000000000001</v>
      </c>
      <c r="C8" s="407">
        <v>0.76100000000000001</v>
      </c>
      <c r="D8" s="112">
        <f>IF(B8&lt;MAX($B$2:B8),B8/MAX($B$2:B8)-1,0)</f>
        <v>-0.24203187250996017</v>
      </c>
    </row>
    <row r="9" spans="1:4">
      <c r="A9" s="408">
        <v>42201</v>
      </c>
      <c r="B9" s="407">
        <v>0.76300000000000001</v>
      </c>
      <c r="C9" s="407">
        <v>0.76300000000000001</v>
      </c>
      <c r="D9" s="112">
        <f>IF(B9&lt;MAX($B$2:B9),B9/MAX($B$2:B9)-1,0)</f>
        <v>-0.24003984063745021</v>
      </c>
    </row>
    <row r="10" spans="1:4">
      <c r="A10" s="408">
        <v>42202</v>
      </c>
      <c r="B10" s="407">
        <v>0.79300000000000004</v>
      </c>
      <c r="C10" s="407">
        <v>0.79300000000000004</v>
      </c>
      <c r="D10" s="112">
        <f>IF(B10&lt;MAX($B$2:B10),B10/MAX($B$2:B10)-1,0)</f>
        <v>-0.21015936254980072</v>
      </c>
    </row>
    <row r="11" spans="1:4">
      <c r="A11" s="408">
        <v>42205</v>
      </c>
      <c r="B11" s="407">
        <v>0.81399999999999995</v>
      </c>
      <c r="C11" s="407">
        <v>0.81399999999999995</v>
      </c>
      <c r="D11" s="112">
        <f>IF(B11&lt;MAX($B$2:B11),B11/MAX($B$2:B11)-1,0)</f>
        <v>-0.18924302788844627</v>
      </c>
    </row>
    <row r="12" spans="1:4">
      <c r="A12" s="408">
        <v>42206</v>
      </c>
      <c r="B12" s="407">
        <v>0.82199999999999995</v>
      </c>
      <c r="C12" s="407">
        <v>0.82199999999999995</v>
      </c>
      <c r="D12" s="112">
        <f>IF(B12&lt;MAX($B$2:B12),B12/MAX($B$2:B12)-1,0)</f>
        <v>-0.18127490039840644</v>
      </c>
    </row>
    <row r="13" spans="1:4">
      <c r="A13" s="408">
        <v>42207</v>
      </c>
      <c r="B13" s="407">
        <v>0.83799999999999997</v>
      </c>
      <c r="C13" s="407">
        <v>0.83799999999999997</v>
      </c>
      <c r="D13" s="112">
        <f>IF(B13&lt;MAX($B$2:B13),B13/MAX($B$2:B13)-1,0)</f>
        <v>-0.16533864541832677</v>
      </c>
    </row>
    <row r="14" spans="1:4">
      <c r="A14" s="408">
        <v>42208</v>
      </c>
      <c r="B14" s="407">
        <v>0.86199999999999999</v>
      </c>
      <c r="C14" s="407">
        <v>0.86199999999999999</v>
      </c>
      <c r="D14" s="112">
        <f>IF(B14&lt;MAX($B$2:B14),B14/MAX($B$2:B14)-1,0)</f>
        <v>-0.14143426294820716</v>
      </c>
    </row>
    <row r="15" spans="1:4">
      <c r="A15" s="408">
        <v>42209</v>
      </c>
      <c r="B15" s="407">
        <v>0.85299999999999998</v>
      </c>
      <c r="C15" s="407">
        <v>0.85299999999999998</v>
      </c>
      <c r="D15" s="112">
        <f>IF(B15&lt;MAX($B$2:B15),B15/MAX($B$2:B15)-1,0)</f>
        <v>-0.15039840637450197</v>
      </c>
    </row>
    <row r="16" spans="1:4">
      <c r="A16" s="408">
        <v>42212</v>
      </c>
      <c r="B16" s="407">
        <v>0.80200000000000005</v>
      </c>
      <c r="C16" s="407">
        <v>0.80200000000000005</v>
      </c>
      <c r="D16" s="112">
        <f>IF(B16&lt;MAX($B$2:B16),B16/MAX($B$2:B16)-1,0)</f>
        <v>-0.20119521912350591</v>
      </c>
    </row>
    <row r="17" spans="1:4">
      <c r="A17" s="408">
        <v>42213</v>
      </c>
      <c r="B17" s="407">
        <v>0.77900000000000003</v>
      </c>
      <c r="C17" s="407">
        <v>0.77900000000000003</v>
      </c>
      <c r="D17" s="112">
        <f>IF(B17&lt;MAX($B$2:B17),B17/MAX($B$2:B17)-1,0)</f>
        <v>-0.22410358565737054</v>
      </c>
    </row>
    <row r="18" spans="1:4">
      <c r="A18" s="408">
        <v>42214</v>
      </c>
      <c r="B18" s="407">
        <v>0.81799999999999995</v>
      </c>
      <c r="C18" s="407">
        <v>0.81799999999999995</v>
      </c>
      <c r="D18" s="112">
        <f>IF(B18&lt;MAX($B$2:B18),B18/MAX($B$2:B18)-1,0)</f>
        <v>-0.18525896414342635</v>
      </c>
    </row>
    <row r="19" spans="1:4">
      <c r="A19" s="408">
        <v>42215</v>
      </c>
      <c r="B19" s="407">
        <v>0.79400000000000004</v>
      </c>
      <c r="C19" s="407">
        <v>0.79400000000000004</v>
      </c>
      <c r="D19" s="112">
        <f>IF(B19&lt;MAX($B$2:B19),B19/MAX($B$2:B19)-1,0)</f>
        <v>-0.20916334661354574</v>
      </c>
    </row>
    <row r="20" spans="1:4">
      <c r="A20" s="408">
        <v>42216</v>
      </c>
      <c r="B20" s="407">
        <v>0.76900000000000002</v>
      </c>
      <c r="C20" s="407">
        <v>0.76900000000000002</v>
      </c>
      <c r="D20" s="112">
        <f>IF(B20&lt;MAX($B$2:B20),B20/MAX($B$2:B20)-1,0)</f>
        <v>-0.23406374501992033</v>
      </c>
    </row>
    <row r="21" spans="1:4">
      <c r="A21" s="408">
        <v>42219</v>
      </c>
      <c r="B21" s="407">
        <v>0.71899999999999997</v>
      </c>
      <c r="C21" s="407">
        <v>0.71899999999999997</v>
      </c>
      <c r="D21" s="112">
        <f>IF(B21&lt;MAX($B$2:B21),B21/MAX($B$2:B21)-1,0)</f>
        <v>-0.2838645418326694</v>
      </c>
    </row>
    <row r="22" spans="1:4">
      <c r="A22" s="408">
        <v>42220</v>
      </c>
      <c r="B22" s="407">
        <v>0.76600000000000001</v>
      </c>
      <c r="C22" s="407">
        <v>0.76600000000000001</v>
      </c>
      <c r="D22" s="112">
        <f>IF(B22&lt;MAX($B$2:B22),B22/MAX($B$2:B22)-1,0)</f>
        <v>-0.23705179282868527</v>
      </c>
    </row>
    <row r="23" spans="1:4">
      <c r="A23" s="408">
        <v>42221</v>
      </c>
      <c r="B23" s="407">
        <v>0.75800000000000001</v>
      </c>
      <c r="C23" s="407">
        <v>0.75800000000000001</v>
      </c>
      <c r="D23" s="112">
        <f>IF(B23&lt;MAX($B$2:B23),B23/MAX($B$2:B23)-1,0)</f>
        <v>-0.2450199203187251</v>
      </c>
    </row>
    <row r="24" spans="1:4">
      <c r="A24" s="408">
        <v>42222</v>
      </c>
      <c r="B24" s="407">
        <v>0.755</v>
      </c>
      <c r="C24" s="407">
        <v>0.755</v>
      </c>
      <c r="D24" s="112">
        <f>IF(B24&lt;MAX($B$2:B24),B24/MAX($B$2:B24)-1,0)</f>
        <v>-0.24800796812749004</v>
      </c>
    </row>
    <row r="25" spans="1:4">
      <c r="A25" s="408">
        <v>42223</v>
      </c>
      <c r="B25" s="407">
        <v>0.78800000000000003</v>
      </c>
      <c r="C25" s="407">
        <v>0.78800000000000003</v>
      </c>
      <c r="D25" s="112">
        <f>IF(B25&lt;MAX($B$2:B25),B25/MAX($B$2:B25)-1,0)</f>
        <v>-0.21513944223107562</v>
      </c>
    </row>
    <row r="26" spans="1:4">
      <c r="A26" s="408">
        <v>42226</v>
      </c>
      <c r="B26" s="407">
        <v>0.82599999999999996</v>
      </c>
      <c r="C26" s="407">
        <v>0.82599999999999996</v>
      </c>
      <c r="D26" s="112">
        <f>IF(B26&lt;MAX($B$2:B26),B26/MAX($B$2:B26)-1,0)</f>
        <v>-0.17729083665338652</v>
      </c>
    </row>
    <row r="27" spans="1:4">
      <c r="A27" s="408">
        <v>42227</v>
      </c>
      <c r="B27" s="407">
        <v>0.82199999999999995</v>
      </c>
      <c r="C27" s="407">
        <v>0.82199999999999995</v>
      </c>
      <c r="D27" s="112">
        <f>IF(B27&lt;MAX($B$2:B27),B27/MAX($B$2:B27)-1,0)</f>
        <v>-0.18127490039840644</v>
      </c>
    </row>
    <row r="28" spans="1:4">
      <c r="A28" s="408">
        <v>42228</v>
      </c>
      <c r="B28" s="407">
        <v>0.80400000000000005</v>
      </c>
      <c r="C28" s="407">
        <v>0.80400000000000005</v>
      </c>
      <c r="D28" s="112">
        <f>IF(B28&lt;MAX($B$2:B28),B28/MAX($B$2:B28)-1,0)</f>
        <v>-0.19920318725099595</v>
      </c>
    </row>
    <row r="29" spans="1:4">
      <c r="A29" s="408">
        <v>42229</v>
      </c>
      <c r="B29" s="407">
        <v>0.82599999999999996</v>
      </c>
      <c r="C29" s="407">
        <v>0.82599999999999996</v>
      </c>
      <c r="D29" s="112">
        <f>IF(B29&lt;MAX($B$2:B29),B29/MAX($B$2:B29)-1,0)</f>
        <v>-0.17729083665338652</v>
      </c>
    </row>
    <row r="30" spans="1:4">
      <c r="A30" s="408">
        <v>42230</v>
      </c>
      <c r="B30" s="407">
        <v>0.82599999999999996</v>
      </c>
      <c r="C30" s="407">
        <v>0.82599999999999996</v>
      </c>
      <c r="D30" s="112">
        <f>IF(B30&lt;MAX($B$2:B30),B30/MAX($B$2:B30)-1,0)</f>
        <v>-0.17729083665338652</v>
      </c>
    </row>
    <row r="31" spans="1:4">
      <c r="A31" s="408">
        <v>42233</v>
      </c>
      <c r="B31" s="407">
        <v>0.83099999999999996</v>
      </c>
      <c r="C31" s="407">
        <v>0.83099999999999996</v>
      </c>
      <c r="D31" s="112">
        <f>IF(B31&lt;MAX($B$2:B31),B31/MAX($B$2:B31)-1,0)</f>
        <v>-0.17231075697211162</v>
      </c>
    </row>
    <row r="32" spans="1:4">
      <c r="A32" s="408">
        <v>42234</v>
      </c>
      <c r="B32" s="407">
        <v>0.77600000000000002</v>
      </c>
      <c r="C32" s="407">
        <v>0.77600000000000002</v>
      </c>
      <c r="D32" s="112">
        <f>IF(B32&lt;MAX($B$2:B32),B32/MAX($B$2:B32)-1,0)</f>
        <v>-0.22709163346613548</v>
      </c>
    </row>
    <row r="33" spans="1:4">
      <c r="A33" s="408">
        <v>42235</v>
      </c>
      <c r="B33" s="407">
        <v>0.79500000000000004</v>
      </c>
      <c r="C33" s="407">
        <v>0.79500000000000004</v>
      </c>
      <c r="D33" s="112">
        <f>IF(B33&lt;MAX($B$2:B33),B33/MAX($B$2:B33)-1,0)</f>
        <v>-0.20816733067729076</v>
      </c>
    </row>
    <row r="34" spans="1:4">
      <c r="A34" s="408">
        <v>42236</v>
      </c>
      <c r="B34" s="407">
        <v>0.78400000000000003</v>
      </c>
      <c r="C34" s="407">
        <v>0.78400000000000003</v>
      </c>
      <c r="D34" s="112">
        <f>IF(B34&lt;MAX($B$2:B34),B34/MAX($B$2:B34)-1,0)</f>
        <v>-0.21912350597609564</v>
      </c>
    </row>
    <row r="35" spans="1:4">
      <c r="A35" s="408">
        <v>42237</v>
      </c>
      <c r="B35" s="407">
        <v>0.73899999999999999</v>
      </c>
      <c r="C35" s="407">
        <v>0.73899999999999999</v>
      </c>
      <c r="D35" s="112">
        <f>IF(B35&lt;MAX($B$2:B35),B35/MAX($B$2:B35)-1,0)</f>
        <v>-0.26394422310756971</v>
      </c>
    </row>
    <row r="36" spans="1:4">
      <c r="A36" s="408">
        <v>42240</v>
      </c>
      <c r="B36" s="407">
        <v>0.68799999999999994</v>
      </c>
      <c r="C36" s="407">
        <v>0.68799999999999994</v>
      </c>
      <c r="D36" s="112">
        <f>IF(B36&lt;MAX($B$2:B36),B36/MAX($B$2:B36)-1,0)</f>
        <v>-0.31474103585657376</v>
      </c>
    </row>
    <row r="37" spans="1:4">
      <c r="A37" s="408">
        <v>42241</v>
      </c>
      <c r="B37" s="407">
        <v>0.64</v>
      </c>
      <c r="C37" s="407">
        <v>0.64</v>
      </c>
      <c r="D37" s="112">
        <f>IF(B37&lt;MAX($B$2:B37),B37/MAX($B$2:B37)-1,0)</f>
        <v>-0.36254980079681276</v>
      </c>
    </row>
    <row r="38" spans="1:4">
      <c r="A38" s="408">
        <v>42242</v>
      </c>
      <c r="B38" s="407">
        <v>0.60699999999999998</v>
      </c>
      <c r="C38" s="407">
        <v>0.60699999999999998</v>
      </c>
      <c r="D38" s="112">
        <f>IF(B38&lt;MAX($B$2:B38),B38/MAX($B$2:B38)-1,0)</f>
        <v>-0.39541832669322707</v>
      </c>
    </row>
    <row r="39" spans="1:4">
      <c r="A39" s="408">
        <v>42243</v>
      </c>
      <c r="B39" s="407">
        <v>1</v>
      </c>
      <c r="C39" s="407">
        <v>0.60699999999999998</v>
      </c>
      <c r="D39" s="112">
        <f>IF(B39&lt;MAX($B$2:B39),B39/MAX($B$2:B39)-1,0)</f>
        <v>-3.9840637450199168E-3</v>
      </c>
    </row>
    <row r="40" spans="1:4">
      <c r="A40" s="408">
        <v>42244</v>
      </c>
      <c r="B40" s="407">
        <v>1.0589999999999999</v>
      </c>
      <c r="C40" s="407">
        <v>0.66600000000000004</v>
      </c>
      <c r="D40" s="112">
        <f>IF(B40&lt;MAX($B$2:B40),B40/MAX($B$2:B40)-1,0)</f>
        <v>0</v>
      </c>
    </row>
    <row r="41" spans="1:4">
      <c r="A41" s="408">
        <v>42247</v>
      </c>
      <c r="B41" s="407">
        <v>1.024</v>
      </c>
      <c r="C41" s="407">
        <v>0.63100000000000001</v>
      </c>
      <c r="D41" s="112">
        <f>IF(B41&lt;MAX($B$2:B41),B41/MAX($B$2:B41)-1,0)</f>
        <v>-3.3050047214353118E-2</v>
      </c>
    </row>
    <row r="42" spans="1:4">
      <c r="A42" s="408">
        <v>42248</v>
      </c>
      <c r="B42" s="407">
        <v>0.97199999999999998</v>
      </c>
      <c r="C42" s="407">
        <v>0.57899999999999996</v>
      </c>
      <c r="D42" s="112">
        <f>IF(B42&lt;MAX($B$2:B42),B42/MAX($B$2:B42)-1,0)</f>
        <v>-8.2152974504249299E-2</v>
      </c>
    </row>
    <row r="43" spans="1:4">
      <c r="A43" s="408">
        <v>42249</v>
      </c>
      <c r="B43" s="407">
        <v>0.94399999999999995</v>
      </c>
      <c r="C43" s="407">
        <v>0.55100000000000005</v>
      </c>
      <c r="D43" s="112">
        <f>IF(B43&lt;MAX($B$2:B43),B43/MAX($B$2:B43)-1,0)</f>
        <v>-0.10859301227573182</v>
      </c>
    </row>
    <row r="44" spans="1:4">
      <c r="A44" s="408">
        <v>42254</v>
      </c>
      <c r="B44" s="407">
        <v>0.95799999999999996</v>
      </c>
      <c r="C44" s="407">
        <v>0.56499999999999995</v>
      </c>
      <c r="D44" s="112">
        <f>IF(B44&lt;MAX($B$2:B44),B44/MAX($B$2:B44)-1,0)</f>
        <v>-9.5372993389990501E-2</v>
      </c>
    </row>
    <row r="45" spans="1:4">
      <c r="A45" s="408">
        <v>42255</v>
      </c>
      <c r="B45" s="407">
        <v>0.98899999999999999</v>
      </c>
      <c r="C45" s="407">
        <v>0.59599999999999997</v>
      </c>
      <c r="D45" s="112">
        <f>IF(B45&lt;MAX($B$2:B45),B45/MAX($B$2:B45)-1,0)</f>
        <v>-6.6100094428706235E-2</v>
      </c>
    </row>
    <row r="46" spans="1:4">
      <c r="A46" s="408">
        <v>42256</v>
      </c>
      <c r="B46" s="407">
        <v>1.016</v>
      </c>
      <c r="C46" s="407">
        <v>0.623</v>
      </c>
      <c r="D46" s="112">
        <f>IF(B46&lt;MAX($B$2:B46),B46/MAX($B$2:B46)-1,0)</f>
        <v>-4.0604343720490932E-2</v>
      </c>
    </row>
    <row r="47" spans="1:4">
      <c r="A47" s="408">
        <v>42257</v>
      </c>
      <c r="B47" s="407">
        <v>1.0029999999999999</v>
      </c>
      <c r="C47" s="407">
        <v>0.61</v>
      </c>
      <c r="D47" s="112">
        <f>IF(B47&lt;MAX($B$2:B47),B47/MAX($B$2:B47)-1,0)</f>
        <v>-5.2880075542965144E-2</v>
      </c>
    </row>
    <row r="48" spans="1:4">
      <c r="A48" s="408">
        <v>42258</v>
      </c>
      <c r="B48" s="407">
        <v>1.0149999999999999</v>
      </c>
      <c r="C48" s="407">
        <v>0.622</v>
      </c>
      <c r="D48" s="112">
        <f>IF(B48&lt;MAX($B$2:B48),B48/MAX($B$2:B48)-1,0)</f>
        <v>-4.1548630783758256E-2</v>
      </c>
    </row>
    <row r="49" spans="1:4">
      <c r="A49" s="408">
        <v>42261</v>
      </c>
      <c r="B49" s="407">
        <v>0.96899999999999997</v>
      </c>
      <c r="C49" s="407">
        <v>0.57599999999999996</v>
      </c>
      <c r="D49" s="112">
        <f>IF(B49&lt;MAX($B$2:B49),B49/MAX($B$2:B49)-1,0)</f>
        <v>-8.4985835694050937E-2</v>
      </c>
    </row>
    <row r="50" spans="1:4">
      <c r="A50" s="408">
        <v>42262</v>
      </c>
      <c r="B50" s="407">
        <v>0.93300000000000005</v>
      </c>
      <c r="C50" s="407">
        <v>0.54</v>
      </c>
      <c r="D50" s="112">
        <f>IF(B50&lt;MAX($B$2:B50),B50/MAX($B$2:B50)-1,0)</f>
        <v>-0.11898016997167127</v>
      </c>
    </row>
    <row r="51" spans="1:4">
      <c r="A51" s="408">
        <v>42263</v>
      </c>
      <c r="B51" s="407">
        <v>0.97499999999999998</v>
      </c>
      <c r="C51" s="407">
        <v>0.58199999999999996</v>
      </c>
      <c r="D51" s="112">
        <f>IF(B51&lt;MAX($B$2:B51),B51/MAX($B$2:B51)-1,0)</f>
        <v>-7.9320113314447549E-2</v>
      </c>
    </row>
    <row r="52" spans="1:4">
      <c r="A52" s="408">
        <v>42264</v>
      </c>
      <c r="B52" s="407">
        <v>0.97599999999999998</v>
      </c>
      <c r="C52" s="407">
        <v>0.58299999999999996</v>
      </c>
      <c r="D52" s="112">
        <f>IF(B52&lt;MAX($B$2:B52),B52/MAX($B$2:B52)-1,0)</f>
        <v>-7.8375826251180336E-2</v>
      </c>
    </row>
    <row r="53" spans="1:4">
      <c r="A53" s="408">
        <v>42265</v>
      </c>
      <c r="B53" s="407">
        <v>0.98799999999999999</v>
      </c>
      <c r="C53" s="407">
        <v>0.59499999999999997</v>
      </c>
      <c r="D53" s="112">
        <f>IF(B53&lt;MAX($B$2:B53),B53/MAX($B$2:B53)-1,0)</f>
        <v>-6.7044381491973559E-2</v>
      </c>
    </row>
    <row r="54" spans="1:4">
      <c r="A54" s="408">
        <v>42268</v>
      </c>
      <c r="B54" s="407">
        <v>1.0189999999999999</v>
      </c>
      <c r="C54" s="407">
        <v>0.626</v>
      </c>
      <c r="D54" s="112">
        <f>IF(B54&lt;MAX($B$2:B54),B54/MAX($B$2:B54)-1,0)</f>
        <v>-3.7771482530689404E-2</v>
      </c>
    </row>
    <row r="55" spans="1:4">
      <c r="A55" s="408">
        <v>42269</v>
      </c>
      <c r="B55" s="407">
        <v>1.02</v>
      </c>
      <c r="C55" s="407">
        <v>0.627</v>
      </c>
      <c r="D55" s="112">
        <f>IF(B55&lt;MAX($B$2:B55),B55/MAX($B$2:B55)-1,0)</f>
        <v>-3.682719546742208E-2</v>
      </c>
    </row>
    <row r="56" spans="1:4">
      <c r="A56" s="408">
        <v>42270</v>
      </c>
      <c r="B56" s="407">
        <v>1.0189999999999999</v>
      </c>
      <c r="C56" s="407">
        <v>0.626</v>
      </c>
      <c r="D56" s="112">
        <f>IF(B56&lt;MAX($B$2:B56),B56/MAX($B$2:B56)-1,0)</f>
        <v>-3.7771482530689404E-2</v>
      </c>
    </row>
    <row r="57" spans="1:4">
      <c r="A57" s="408">
        <v>42271</v>
      </c>
      <c r="B57" s="407">
        <v>1.0249999999999999</v>
      </c>
      <c r="C57" s="407">
        <v>0.63200000000000001</v>
      </c>
      <c r="D57" s="112">
        <f>IF(B57&lt;MAX($B$2:B57),B57/MAX($B$2:B57)-1,0)</f>
        <v>-3.2105760151086016E-2</v>
      </c>
    </row>
    <row r="58" spans="1:4">
      <c r="A58" s="408">
        <v>42272</v>
      </c>
      <c r="B58" s="407">
        <v>0.99399999999999999</v>
      </c>
      <c r="C58" s="407">
        <v>0.60099999999999998</v>
      </c>
      <c r="D58" s="112">
        <f>IF(B58&lt;MAX($B$2:B58),B58/MAX($B$2:B58)-1,0)</f>
        <v>-6.137865911237006E-2</v>
      </c>
    </row>
    <row r="59" spans="1:4">
      <c r="A59" s="408">
        <v>42275</v>
      </c>
      <c r="B59" s="407">
        <v>1.018</v>
      </c>
      <c r="C59" s="407">
        <v>0.625</v>
      </c>
      <c r="D59" s="112">
        <f>IF(B59&lt;MAX($B$2:B59),B59/MAX($B$2:B59)-1,0)</f>
        <v>-3.8715769593956506E-2</v>
      </c>
    </row>
    <row r="60" spans="1:4">
      <c r="A60" s="408">
        <v>42276</v>
      </c>
      <c r="B60" s="407">
        <v>1.0049999999999999</v>
      </c>
      <c r="C60" s="407">
        <v>0.61199999999999999</v>
      </c>
      <c r="D60" s="112">
        <f>IF(B60&lt;MAX($B$2:B60),B60/MAX($B$2:B60)-1,0)</f>
        <v>-5.0991501416430607E-2</v>
      </c>
    </row>
    <row r="61" spans="1:4">
      <c r="A61" s="408">
        <v>42277</v>
      </c>
      <c r="B61" s="407">
        <v>1.0069999999999999</v>
      </c>
      <c r="C61" s="407">
        <v>0.61399999999999999</v>
      </c>
      <c r="D61" s="112">
        <f>IF(B61&lt;MAX($B$2:B61),B61/MAX($B$2:B61)-1,0)</f>
        <v>-4.9102927289896181E-2</v>
      </c>
    </row>
    <row r="62" spans="1:4">
      <c r="A62" s="408">
        <v>42285</v>
      </c>
      <c r="B62" s="407">
        <v>1.04</v>
      </c>
      <c r="C62" s="407">
        <v>0.64700000000000002</v>
      </c>
      <c r="D62" s="112">
        <f>IF(B62&lt;MAX($B$2:B62),B62/MAX($B$2:B62)-1,0)</f>
        <v>-1.7941454202077378E-2</v>
      </c>
    </row>
    <row r="63" spans="1:4">
      <c r="A63" s="408">
        <v>42286</v>
      </c>
      <c r="B63" s="407">
        <v>1.052</v>
      </c>
      <c r="C63" s="407">
        <v>0.65900000000000003</v>
      </c>
      <c r="D63" s="112">
        <f>IF(B63&lt;MAX($B$2:B63),B63/MAX($B$2:B63)-1,0)</f>
        <v>-6.6100094428704903E-3</v>
      </c>
    </row>
    <row r="64" spans="1:4">
      <c r="A64" s="408">
        <v>42289</v>
      </c>
      <c r="B64" s="407">
        <v>1.08</v>
      </c>
      <c r="C64" s="407">
        <v>0.68700000000000006</v>
      </c>
      <c r="D64" s="112">
        <f>IF(B64&lt;MAX($B$2:B64),B64/MAX($B$2:B64)-1,0)</f>
        <v>0</v>
      </c>
    </row>
    <row r="65" spans="1:4">
      <c r="A65" s="408">
        <v>42290</v>
      </c>
      <c r="B65" s="407">
        <v>1.093</v>
      </c>
      <c r="C65" s="407">
        <v>0.7</v>
      </c>
      <c r="D65" s="112">
        <f>IF(B65&lt;MAX($B$2:B65),B65/MAX($B$2:B65)-1,0)</f>
        <v>0</v>
      </c>
    </row>
    <row r="66" spans="1:4">
      <c r="A66" s="408">
        <v>42291</v>
      </c>
      <c r="B66" s="407">
        <v>1.083</v>
      </c>
      <c r="C66" s="407">
        <v>0.69</v>
      </c>
      <c r="D66" s="112">
        <f>IF(B66&lt;MAX($B$2:B66),B66/MAX($B$2:B66)-1,0)</f>
        <v>-9.1491308325709619E-3</v>
      </c>
    </row>
    <row r="67" spans="1:4">
      <c r="A67" s="408">
        <v>42292</v>
      </c>
      <c r="B67" s="407">
        <v>1.1120000000000001</v>
      </c>
      <c r="C67" s="407">
        <v>0.71899999999999997</v>
      </c>
      <c r="D67" s="112">
        <f>IF(B67&lt;MAX($B$2:B67),B67/MAX($B$2:B67)-1,0)</f>
        <v>0</v>
      </c>
    </row>
    <row r="68" spans="1:4">
      <c r="A68" s="408">
        <v>42293</v>
      </c>
      <c r="B68" s="407">
        <v>1.121</v>
      </c>
      <c r="C68" s="407">
        <v>0.72799999999999998</v>
      </c>
      <c r="D68" s="112">
        <f>IF(B68&lt;MAX($B$2:B68),B68/MAX($B$2:B68)-1,0)</f>
        <v>0</v>
      </c>
    </row>
    <row r="69" spans="1:4">
      <c r="A69" s="408">
        <v>42296</v>
      </c>
      <c r="B69" s="407">
        <v>1.1140000000000001</v>
      </c>
      <c r="C69" s="407">
        <v>0.72099999999999997</v>
      </c>
      <c r="D69" s="112">
        <f>IF(B69&lt;MAX($B$2:B69),B69/MAX($B$2:B69)-1,0)</f>
        <v>-6.2444246208741561E-3</v>
      </c>
    </row>
    <row r="70" spans="1:4">
      <c r="A70" s="408">
        <v>42297</v>
      </c>
      <c r="B70" s="407">
        <v>1.143</v>
      </c>
      <c r="C70" s="407">
        <v>0.75</v>
      </c>
      <c r="D70" s="112">
        <f>IF(B70&lt;MAX($B$2:B70),B70/MAX($B$2:B70)-1,0)</f>
        <v>0</v>
      </c>
    </row>
    <row r="71" spans="1:4">
      <c r="A71" s="408">
        <v>42298</v>
      </c>
      <c r="B71" s="407">
        <v>1.0940000000000001</v>
      </c>
      <c r="C71" s="407">
        <v>0.70099999999999996</v>
      </c>
      <c r="D71" s="112">
        <f>IF(B71&lt;MAX($B$2:B71),B71/MAX($B$2:B71)-1,0)</f>
        <v>-4.2869641294838057E-2</v>
      </c>
    </row>
    <row r="72" spans="1:4">
      <c r="A72" s="408">
        <v>42299</v>
      </c>
      <c r="B72" s="407">
        <v>1.1200000000000001</v>
      </c>
      <c r="C72" s="407">
        <v>0.72699999999999998</v>
      </c>
      <c r="D72" s="112">
        <f>IF(B72&lt;MAX($B$2:B72),B72/MAX($B$2:B72)-1,0)</f>
        <v>-2.0122484689413689E-2</v>
      </c>
    </row>
    <row r="73" spans="1:4">
      <c r="A73" s="408">
        <v>42300</v>
      </c>
      <c r="B73" s="407">
        <v>1.1379999999999999</v>
      </c>
      <c r="C73" s="407">
        <v>0.745</v>
      </c>
      <c r="D73" s="112">
        <f>IF(B73&lt;MAX($B$2:B73),B73/MAX($B$2:B73)-1,0)</f>
        <v>-4.3744531933509467E-3</v>
      </c>
    </row>
    <row r="74" spans="1:4">
      <c r="A74" s="408">
        <v>42303</v>
      </c>
      <c r="B74" s="407">
        <v>1.147</v>
      </c>
      <c r="C74" s="407">
        <v>0.754</v>
      </c>
      <c r="D74" s="112">
        <f>IF(B74&lt;MAX($B$2:B74),B74/MAX($B$2:B74)-1,0)</f>
        <v>0</v>
      </c>
    </row>
    <row r="75" spans="1:4">
      <c r="A75" s="408">
        <v>42304</v>
      </c>
      <c r="B75" s="407">
        <v>1.1599999999999999</v>
      </c>
      <c r="C75" s="407">
        <v>0.76700000000000002</v>
      </c>
      <c r="D75" s="112">
        <f>IF(B75&lt;MAX($B$2:B75),B75/MAX($B$2:B75)-1,0)</f>
        <v>0</v>
      </c>
    </row>
    <row r="76" spans="1:4">
      <c r="A76" s="408">
        <v>42305</v>
      </c>
      <c r="B76" s="407">
        <v>1.141</v>
      </c>
      <c r="C76" s="407">
        <v>0.748</v>
      </c>
      <c r="D76" s="112">
        <f>IF(B76&lt;MAX($B$2:B76),B76/MAX($B$2:B76)-1,0)</f>
        <v>-1.6379310344827536E-2</v>
      </c>
    </row>
    <row r="77" spans="1:4">
      <c r="A77" s="408">
        <v>42306</v>
      </c>
      <c r="B77" s="407">
        <v>1.1479999999999999</v>
      </c>
      <c r="C77" s="407">
        <v>0.755</v>
      </c>
      <c r="D77" s="112">
        <f>IF(B77&lt;MAX($B$2:B77),B77/MAX($B$2:B77)-1,0)</f>
        <v>-1.0344827586206917E-2</v>
      </c>
    </row>
    <row r="78" spans="1:4">
      <c r="A78" s="408">
        <v>42307</v>
      </c>
      <c r="B78" s="407">
        <v>1.1559999999999999</v>
      </c>
      <c r="C78" s="407">
        <v>0.76300000000000001</v>
      </c>
      <c r="D78" s="112">
        <f>IF(B78&lt;MAX($B$2:B78),B78/MAX($B$2:B78)-1,0)</f>
        <v>-3.4482758620689724E-3</v>
      </c>
    </row>
    <row r="79" spans="1:4">
      <c r="A79" s="408">
        <v>42310</v>
      </c>
      <c r="B79" s="407">
        <v>1.1359999999999999</v>
      </c>
      <c r="C79" s="407">
        <v>0.74299999999999999</v>
      </c>
      <c r="D79" s="112">
        <f>IF(B79&lt;MAX($B$2:B79),B79/MAX($B$2:B79)-1,0)</f>
        <v>-2.0689655172413834E-2</v>
      </c>
    </row>
    <row r="80" spans="1:4">
      <c r="A80" s="408">
        <v>42311</v>
      </c>
      <c r="B80" s="407">
        <v>1.131</v>
      </c>
      <c r="C80" s="407">
        <v>0.73799999999999999</v>
      </c>
      <c r="D80" s="112">
        <f>IF(B80&lt;MAX($B$2:B80),B80/MAX($B$2:B80)-1,0)</f>
        <v>-2.4999999999999911E-2</v>
      </c>
    </row>
    <row r="81" spans="1:4">
      <c r="A81" s="408">
        <v>42312</v>
      </c>
      <c r="B81" s="407">
        <v>1.1759999999999999</v>
      </c>
      <c r="C81" s="407">
        <v>0.78300000000000003</v>
      </c>
      <c r="D81" s="112">
        <f>IF(B81&lt;MAX($B$2:B81),B81/MAX($B$2:B81)-1,0)</f>
        <v>0</v>
      </c>
    </row>
    <row r="82" spans="1:4">
      <c r="A82" s="408">
        <v>42313</v>
      </c>
      <c r="B82" s="407">
        <v>1.177</v>
      </c>
      <c r="C82" s="407">
        <v>0.78400000000000003</v>
      </c>
      <c r="D82" s="112">
        <f>IF(B82&lt;MAX($B$2:B82),B82/MAX($B$2:B82)-1,0)</f>
        <v>0</v>
      </c>
    </row>
    <row r="83" spans="1:4">
      <c r="A83" s="408">
        <v>42314</v>
      </c>
      <c r="B83" s="407">
        <v>1.208</v>
      </c>
      <c r="C83" s="407">
        <v>0.81499999999999995</v>
      </c>
      <c r="D83" s="112">
        <f>IF(B83&lt;MAX($B$2:B83),B83/MAX($B$2:B83)-1,0)</f>
        <v>0</v>
      </c>
    </row>
    <row r="84" spans="1:4">
      <c r="A84" s="408">
        <v>42317</v>
      </c>
      <c r="B84" s="407">
        <v>1.2270000000000001</v>
      </c>
      <c r="C84" s="407">
        <v>0.83399999999999996</v>
      </c>
      <c r="D84" s="112">
        <f>IF(B84&lt;MAX($B$2:B84),B84/MAX($B$2:B84)-1,0)</f>
        <v>0</v>
      </c>
    </row>
    <row r="85" spans="1:4">
      <c r="A85" s="408">
        <v>42318</v>
      </c>
      <c r="B85" s="407">
        <v>1.2250000000000001</v>
      </c>
      <c r="C85" s="407">
        <v>0.83199999999999996</v>
      </c>
      <c r="D85" s="112">
        <f>IF(B85&lt;MAX($B$2:B85),B85/MAX($B$2:B85)-1,0)</f>
        <v>-1.6299918500407573E-3</v>
      </c>
    </row>
    <row r="86" spans="1:4">
      <c r="A86" s="408">
        <v>42319</v>
      </c>
      <c r="B86" s="407">
        <v>1.246</v>
      </c>
      <c r="C86" s="407">
        <v>0.85299999999999998</v>
      </c>
      <c r="D86" s="112">
        <f>IF(B86&lt;MAX($B$2:B86),B86/MAX($B$2:B86)-1,0)</f>
        <v>0</v>
      </c>
    </row>
    <row r="87" spans="1:4">
      <c r="A87" s="408">
        <v>42320</v>
      </c>
      <c r="B87" s="407">
        <v>1.2350000000000001</v>
      </c>
      <c r="C87" s="407">
        <v>0.84199999999999997</v>
      </c>
      <c r="D87" s="112">
        <f>IF(B87&lt;MAX($B$2:B87),B87/MAX($B$2:B87)-1,0)</f>
        <v>-8.828250401283988E-3</v>
      </c>
    </row>
    <row r="88" spans="1:4">
      <c r="A88" s="408">
        <v>42321</v>
      </c>
      <c r="B88" s="407">
        <v>1.2150000000000001</v>
      </c>
      <c r="C88" s="407">
        <v>0.82199999999999995</v>
      </c>
      <c r="D88" s="112">
        <f>IF(B88&lt;MAX($B$2:B88),B88/MAX($B$2:B88)-1,0)</f>
        <v>-2.4879614767255198E-2</v>
      </c>
    </row>
    <row r="89" spans="1:4">
      <c r="A89" s="408">
        <v>42324</v>
      </c>
      <c r="B89" s="407">
        <v>1.2410000000000001</v>
      </c>
      <c r="C89" s="407">
        <v>0.84799999999999998</v>
      </c>
      <c r="D89" s="112">
        <f>IF(B89&lt;MAX($B$2:B89),B89/MAX($B$2:B89)-1,0)</f>
        <v>-4.0128410914926915E-3</v>
      </c>
    </row>
    <row r="90" spans="1:4">
      <c r="A90" s="408">
        <v>42325</v>
      </c>
      <c r="B90" s="407">
        <v>1.2250000000000001</v>
      </c>
      <c r="C90" s="407">
        <v>0.83199999999999996</v>
      </c>
      <c r="D90" s="112">
        <f>IF(B90&lt;MAX($B$2:B90),B90/MAX($B$2:B90)-1,0)</f>
        <v>-1.6853932584269593E-2</v>
      </c>
    </row>
    <row r="91" spans="1:4">
      <c r="A91" s="408">
        <v>42326</v>
      </c>
      <c r="B91" s="407">
        <v>1.21</v>
      </c>
      <c r="C91" s="407">
        <v>0.81699999999999995</v>
      </c>
      <c r="D91" s="112">
        <f>IF(B91&lt;MAX($B$2:B91),B91/MAX($B$2:B91)-1,0)</f>
        <v>-2.8892455858748001E-2</v>
      </c>
    </row>
    <row r="92" spans="1:4">
      <c r="A92" s="408">
        <v>42327</v>
      </c>
      <c r="B92" s="407">
        <v>1.242</v>
      </c>
      <c r="C92" s="407">
        <v>0.84899999999999998</v>
      </c>
      <c r="D92" s="112">
        <f>IF(B92&lt;MAX($B$2:B92),B92/MAX($B$2:B92)-1,0)</f>
        <v>-3.2102728731941976E-3</v>
      </c>
    </row>
    <row r="93" spans="1:4">
      <c r="A93" s="408">
        <v>42328</v>
      </c>
      <c r="B93" s="407">
        <v>1.254</v>
      </c>
      <c r="C93" s="407">
        <v>0.86099999999999999</v>
      </c>
      <c r="D93" s="112">
        <f>IF(B93&lt;MAX($B$2:B93),B93/MAX($B$2:B93)-1,0)</f>
        <v>0</v>
      </c>
    </row>
    <row r="94" spans="1:4">
      <c r="A94" s="408">
        <v>42331</v>
      </c>
      <c r="B94" s="407">
        <v>1.2350000000000001</v>
      </c>
      <c r="C94" s="407">
        <v>0.84199999999999997</v>
      </c>
      <c r="D94" s="112">
        <f>IF(B94&lt;MAX($B$2:B94),B94/MAX($B$2:B94)-1,0)</f>
        <v>-1.5151515151515027E-2</v>
      </c>
    </row>
    <row r="95" spans="1:4">
      <c r="A95" s="408">
        <v>42332</v>
      </c>
      <c r="B95" s="407">
        <v>1.2509999999999999</v>
      </c>
      <c r="C95" s="407">
        <v>0.85799999999999998</v>
      </c>
      <c r="D95" s="112">
        <f>IF(B95&lt;MAX($B$2:B95),B95/MAX($B$2:B95)-1,0)</f>
        <v>-2.3923444976077235E-3</v>
      </c>
    </row>
    <row r="96" spans="1:4">
      <c r="A96" s="408">
        <v>42333</v>
      </c>
      <c r="B96" s="407">
        <v>1.276</v>
      </c>
      <c r="C96" s="407">
        <v>0.88300000000000001</v>
      </c>
      <c r="D96" s="112">
        <f>IF(B96&lt;MAX($B$2:B96),B96/MAX($B$2:B96)-1,0)</f>
        <v>0</v>
      </c>
    </row>
    <row r="97" spans="1:4">
      <c r="A97" s="408">
        <v>42334</v>
      </c>
      <c r="B97" s="407">
        <v>1.2649999999999999</v>
      </c>
      <c r="C97" s="407">
        <v>0.872</v>
      </c>
      <c r="D97" s="112">
        <f>IF(B97&lt;MAX($B$2:B97),B97/MAX($B$2:B97)-1,0)</f>
        <v>-8.6206896551724865E-3</v>
      </c>
    </row>
    <row r="98" spans="1:4">
      <c r="A98" s="408">
        <v>42335</v>
      </c>
      <c r="B98" s="407">
        <v>1.206</v>
      </c>
      <c r="C98" s="407">
        <v>0.81299999999999994</v>
      </c>
      <c r="D98" s="112">
        <f>IF(B98&lt;MAX($B$2:B98),B98/MAX($B$2:B98)-1,0)</f>
        <v>-5.4858934169279006E-2</v>
      </c>
    </row>
    <row r="99" spans="1:4">
      <c r="A99" s="408">
        <v>42338</v>
      </c>
      <c r="B99" s="407">
        <v>1.2050000000000001</v>
      </c>
      <c r="C99" s="407">
        <v>0.81200000000000006</v>
      </c>
      <c r="D99" s="112">
        <f>IF(B99&lt;MAX($B$2:B99),B99/MAX($B$2:B99)-1,0)</f>
        <v>-5.564263322884011E-2</v>
      </c>
    </row>
    <row r="100" spans="1:4">
      <c r="A100" s="408">
        <v>42339</v>
      </c>
      <c r="B100" s="407">
        <v>1.196</v>
      </c>
      <c r="C100" s="407">
        <v>0.80300000000000005</v>
      </c>
      <c r="D100" s="112">
        <f>IF(B100&lt;MAX($B$2:B100),B100/MAX($B$2:B100)-1,0)</f>
        <v>-6.2695924764890387E-2</v>
      </c>
    </row>
    <row r="101" spans="1:4">
      <c r="A101" s="408">
        <v>42340</v>
      </c>
      <c r="B101" s="407">
        <v>1.1850000000000001</v>
      </c>
      <c r="C101" s="407">
        <v>0.79200000000000004</v>
      </c>
      <c r="D101" s="112">
        <f>IF(B101&lt;MAX($B$2:B101),B101/MAX($B$2:B101)-1,0)</f>
        <v>-7.1316614420062652E-2</v>
      </c>
    </row>
    <row r="102" spans="1:4">
      <c r="A102" s="408">
        <v>42341</v>
      </c>
      <c r="B102" s="407">
        <v>1.2110000000000001</v>
      </c>
      <c r="C102" s="407">
        <v>0.81799999999999995</v>
      </c>
      <c r="D102" s="112">
        <f>IF(B102&lt;MAX($B$2:B102),B102/MAX($B$2:B102)-1,0)</f>
        <v>-5.0940438871473259E-2</v>
      </c>
    </row>
    <row r="103" spans="1:4">
      <c r="A103" s="408">
        <v>42342</v>
      </c>
      <c r="B103" s="407">
        <v>1.194</v>
      </c>
      <c r="C103" s="407">
        <v>0.80800000000000005</v>
      </c>
      <c r="D103" s="112">
        <f>IF(B103&lt;MAX($B$2:B103),B103/MAX($B$2:B103)-1,0)</f>
        <v>-6.4263322884012597E-2</v>
      </c>
    </row>
    <row r="104" spans="1:4">
      <c r="A104" s="408">
        <v>42345</v>
      </c>
      <c r="B104" s="407">
        <v>1.2070000000000001</v>
      </c>
      <c r="C104" s="407">
        <v>0.82099999999999995</v>
      </c>
      <c r="D104" s="112">
        <f>IF(B104&lt;MAX($B$2:B104),B104/MAX($B$2:B104)-1,0)</f>
        <v>-5.407523510971779E-2</v>
      </c>
    </row>
    <row r="105" spans="1:4">
      <c r="A105" s="408">
        <v>42346</v>
      </c>
      <c r="B105" s="407">
        <v>1.196</v>
      </c>
      <c r="C105" s="407">
        <v>0.81</v>
      </c>
      <c r="D105" s="112">
        <f>IF(B105&lt;MAX($B$2:B105),B105/MAX($B$2:B105)-1,0)</f>
        <v>-6.2695924764890387E-2</v>
      </c>
    </row>
    <row r="106" spans="1:4">
      <c r="A106" s="408">
        <v>42347</v>
      </c>
      <c r="B106" s="407">
        <v>1.1950000000000001</v>
      </c>
      <c r="C106" s="407">
        <v>0.80900000000000005</v>
      </c>
      <c r="D106" s="112">
        <f>IF(B106&lt;MAX($B$2:B106),B106/MAX($B$2:B106)-1,0)</f>
        <v>-6.3479623824451381E-2</v>
      </c>
    </row>
    <row r="107" spans="1:4">
      <c r="A107" s="408">
        <v>42348</v>
      </c>
      <c r="B107" s="407">
        <v>1.208</v>
      </c>
      <c r="C107" s="407">
        <v>0.82199999999999995</v>
      </c>
      <c r="D107" s="112">
        <f>IF(B107&lt;MAX($B$2:B107),B107/MAX($B$2:B107)-1,0)</f>
        <v>-5.3291536050156796E-2</v>
      </c>
    </row>
    <row r="108" spans="1:4">
      <c r="A108" s="408">
        <v>42349</v>
      </c>
      <c r="B108" s="407">
        <v>1.2050000000000001</v>
      </c>
      <c r="C108" s="407">
        <v>0.81899999999999995</v>
      </c>
      <c r="D108" s="112">
        <f>IF(B108&lt;MAX($B$2:B108),B108/MAX($B$2:B108)-1,0)</f>
        <v>-5.564263322884011E-2</v>
      </c>
    </row>
    <row r="109" spans="1:4">
      <c r="A109" s="408">
        <v>42352</v>
      </c>
      <c r="B109" s="407">
        <v>1.2150000000000001</v>
      </c>
      <c r="C109" s="407">
        <v>0.82899999999999996</v>
      </c>
      <c r="D109" s="112">
        <f>IF(B109&lt;MAX($B$2:B109),B109/MAX($B$2:B109)-1,0)</f>
        <v>-4.780564263322884E-2</v>
      </c>
    </row>
    <row r="110" spans="1:4">
      <c r="A110" s="408">
        <v>42353</v>
      </c>
      <c r="B110" s="407">
        <v>1.234</v>
      </c>
      <c r="C110" s="407">
        <v>0.84799999999999998</v>
      </c>
      <c r="D110" s="112">
        <f>IF(B110&lt;MAX($B$2:B110),B110/MAX($B$2:B110)-1,0)</f>
        <v>-3.2915360501567403E-2</v>
      </c>
    </row>
    <row r="111" spans="1:4">
      <c r="A111" s="408">
        <v>42354</v>
      </c>
      <c r="B111" s="407">
        <v>1.234</v>
      </c>
      <c r="C111" s="407">
        <v>0.84799999999999998</v>
      </c>
      <c r="D111" s="112">
        <f>IF(B111&lt;MAX($B$2:B111),B111/MAX($B$2:B111)-1,0)</f>
        <v>-3.2915360501567403E-2</v>
      </c>
    </row>
    <row r="112" spans="1:4">
      <c r="A112" s="408">
        <v>42355</v>
      </c>
      <c r="B112" s="407">
        <v>1.254</v>
      </c>
      <c r="C112" s="407">
        <v>0.86799999999999999</v>
      </c>
      <c r="D112" s="112">
        <f>IF(B112&lt;MAX($B$2:B112),B112/MAX($B$2:B112)-1,0)</f>
        <v>-1.7241379310344862E-2</v>
      </c>
    </row>
    <row r="113" spans="1:4">
      <c r="A113" s="408">
        <v>42356</v>
      </c>
      <c r="B113" s="407">
        <v>1.2430000000000001</v>
      </c>
      <c r="C113" s="407">
        <v>0.85699999999999998</v>
      </c>
      <c r="D113" s="112">
        <f>IF(B113&lt;MAX($B$2:B113),B113/MAX($B$2:B113)-1,0)</f>
        <v>-2.5862068965517127E-2</v>
      </c>
    </row>
    <row r="114" spans="1:4">
      <c r="A114" s="408">
        <v>42359</v>
      </c>
      <c r="B114" s="407">
        <v>1.244</v>
      </c>
      <c r="C114" s="407">
        <v>0.85799999999999998</v>
      </c>
      <c r="D114" s="112">
        <f>IF(B114&lt;MAX($B$2:B114),B114/MAX($B$2:B114)-1,0)</f>
        <v>-2.5078369905956133E-2</v>
      </c>
    </row>
    <row r="115" spans="1:4">
      <c r="A115" s="408">
        <v>42360</v>
      </c>
      <c r="B115" s="407">
        <v>1.254</v>
      </c>
      <c r="C115" s="407">
        <v>0.86799999999999999</v>
      </c>
      <c r="D115" s="112">
        <f>IF(B115&lt;MAX($B$2:B115),B115/MAX($B$2:B115)-1,0)</f>
        <v>-1.7241379310344862E-2</v>
      </c>
    </row>
    <row r="116" spans="1:4">
      <c r="A116" s="408">
        <v>42361</v>
      </c>
      <c r="B116" s="407">
        <v>1.23</v>
      </c>
      <c r="C116" s="407">
        <v>0.84399999999999997</v>
      </c>
      <c r="D116" s="112">
        <f>IF(B116&lt;MAX($B$2:B116),B116/MAX($B$2:B116)-1,0)</f>
        <v>-3.6050156739811934E-2</v>
      </c>
    </row>
    <row r="117" spans="1:4">
      <c r="A117" s="408">
        <v>42362</v>
      </c>
      <c r="B117" s="407">
        <v>1.2330000000000001</v>
      </c>
      <c r="C117" s="407">
        <v>0.84699999999999998</v>
      </c>
      <c r="D117" s="112">
        <f>IF(B117&lt;MAX($B$2:B117),B117/MAX($B$2:B117)-1,0)</f>
        <v>-3.3699059561128508E-2</v>
      </c>
    </row>
    <row r="118" spans="1:4">
      <c r="A118" s="408">
        <v>42363</v>
      </c>
      <c r="B118" s="407">
        <v>1.2350000000000001</v>
      </c>
      <c r="C118" s="407">
        <v>0.84899999999999998</v>
      </c>
      <c r="D118" s="112">
        <f>IF(B118&lt;MAX($B$2:B118),B118/MAX($B$2:B118)-1,0)</f>
        <v>-3.2131661442006187E-2</v>
      </c>
    </row>
    <row r="119" spans="1:4">
      <c r="A119" s="408">
        <v>42366</v>
      </c>
      <c r="B119" s="407">
        <v>1.214</v>
      </c>
      <c r="C119" s="407">
        <v>0.82799999999999996</v>
      </c>
      <c r="D119" s="112">
        <f>IF(B119&lt;MAX($B$2:B119),B119/MAX($B$2:B119)-1,0)</f>
        <v>-4.8589341692790056E-2</v>
      </c>
    </row>
    <row r="120" spans="1:4">
      <c r="A120" s="408">
        <v>42367</v>
      </c>
      <c r="B120" s="407">
        <v>1.226</v>
      </c>
      <c r="C120" s="407">
        <v>0.84</v>
      </c>
      <c r="D120" s="112">
        <f>IF(B120&lt;MAX($B$2:B120),B120/MAX($B$2:B120)-1,0)</f>
        <v>-3.9184952978056464E-2</v>
      </c>
    </row>
    <row r="121" spans="1:4">
      <c r="A121" s="408">
        <v>42368</v>
      </c>
      <c r="B121" s="407">
        <v>1.252</v>
      </c>
      <c r="C121" s="407">
        <v>0.86599999999999999</v>
      </c>
      <c r="D121" s="112">
        <f>IF(B121&lt;MAX($B$2:B121),B121/MAX($B$2:B121)-1,0)</f>
        <v>-1.8808777429467072E-2</v>
      </c>
    </row>
    <row r="122" spans="1:4">
      <c r="A122" s="408">
        <v>42369</v>
      </c>
      <c r="B122" s="407">
        <v>1.222</v>
      </c>
      <c r="C122" s="407">
        <v>0.83599999999999997</v>
      </c>
      <c r="D122" s="112">
        <f>IF(B122&lt;MAX($B$2:B122),B122/MAX($B$2:B122)-1,0)</f>
        <v>-4.2319749216300995E-2</v>
      </c>
    </row>
    <row r="123" spans="1:4">
      <c r="A123" s="408">
        <v>42373</v>
      </c>
      <c r="B123" s="407">
        <v>1.135</v>
      </c>
      <c r="C123" s="407">
        <v>0.749</v>
      </c>
      <c r="D123" s="112">
        <f>IF(B123&lt;MAX($B$2:B123),B123/MAX($B$2:B123)-1,0)</f>
        <v>-0.11050156739811912</v>
      </c>
    </row>
    <row r="124" spans="1:4">
      <c r="A124" s="408">
        <v>42374</v>
      </c>
      <c r="B124" s="407">
        <v>1.1200000000000001</v>
      </c>
      <c r="C124" s="407">
        <v>0.73399999999999999</v>
      </c>
      <c r="D124" s="112">
        <f>IF(B124&lt;MAX($B$2:B124),B124/MAX($B$2:B124)-1,0)</f>
        <v>-0.12225705329153602</v>
      </c>
    </row>
    <row r="125" spans="1:4">
      <c r="A125" s="408">
        <v>42375</v>
      </c>
      <c r="B125" s="407">
        <v>1.139</v>
      </c>
      <c r="C125" s="407">
        <v>0.753</v>
      </c>
      <c r="D125" s="112">
        <f>IF(B125&lt;MAX($B$2:B125),B125/MAX($B$2:B125)-1,0)</f>
        <v>-0.10736677115987459</v>
      </c>
    </row>
    <row r="126" spans="1:4">
      <c r="A126" s="408">
        <v>42376</v>
      </c>
      <c r="B126" s="407">
        <v>1.0429999999999999</v>
      </c>
      <c r="C126" s="407">
        <v>0.65700000000000003</v>
      </c>
      <c r="D126" s="112">
        <f>IF(B126&lt;MAX($B$2:B126),B126/MAX($B$2:B126)-1,0)</f>
        <v>-0.18260188087774298</v>
      </c>
    </row>
    <row r="127" spans="1:4">
      <c r="A127" s="408">
        <v>42377</v>
      </c>
      <c r="B127" s="407">
        <v>1.036</v>
      </c>
      <c r="C127" s="407">
        <v>0.65</v>
      </c>
      <c r="D127" s="112">
        <f>IF(B127&lt;MAX($B$2:B127),B127/MAX($B$2:B127)-1,0)</f>
        <v>-0.18808777429467083</v>
      </c>
    </row>
    <row r="128" spans="1:4">
      <c r="A128" s="408">
        <v>42380</v>
      </c>
      <c r="B128" s="407">
        <v>0.96099999999999997</v>
      </c>
      <c r="C128" s="407">
        <v>0.57499999999999996</v>
      </c>
      <c r="D128" s="112">
        <f>IF(B128&lt;MAX($B$2:B128),B128/MAX($B$2:B128)-1,0)</f>
        <v>-0.24686520376175558</v>
      </c>
    </row>
    <row r="129" spans="1:4">
      <c r="A129" s="408">
        <v>42381</v>
      </c>
      <c r="B129" s="407">
        <v>0.95899999999999996</v>
      </c>
      <c r="C129" s="407">
        <v>0.57299999999999995</v>
      </c>
      <c r="D129" s="112">
        <f>IF(B129&lt;MAX($B$2:B129),B129/MAX($B$2:B129)-1,0)</f>
        <v>-0.24843260188087779</v>
      </c>
    </row>
    <row r="130" spans="1:4">
      <c r="A130" s="408">
        <v>42382</v>
      </c>
      <c r="B130" s="407">
        <v>0.91500000000000004</v>
      </c>
      <c r="C130" s="407">
        <v>0.52900000000000003</v>
      </c>
      <c r="D130" s="112">
        <f>IF(B130&lt;MAX($B$2:B130),B130/MAX($B$2:B130)-1,0)</f>
        <v>-0.2829153605015674</v>
      </c>
    </row>
    <row r="131" spans="1:4">
      <c r="A131" s="408">
        <v>42383</v>
      </c>
      <c r="B131" s="407">
        <v>0.95899999999999996</v>
      </c>
      <c r="C131" s="407">
        <v>0.57299999999999995</v>
      </c>
      <c r="D131" s="112">
        <f>IF(B131&lt;MAX($B$2:B131),B131/MAX($B$2:B131)-1,0)</f>
        <v>-0.24843260188087779</v>
      </c>
    </row>
    <row r="132" spans="1:4">
      <c r="A132" s="408">
        <v>42384</v>
      </c>
      <c r="B132" s="407">
        <v>0.92600000000000005</v>
      </c>
      <c r="C132" s="407">
        <v>0.54</v>
      </c>
      <c r="D132" s="112">
        <f>IF(B132&lt;MAX($B$2:B132),B132/MAX($B$2:B132)-1,0)</f>
        <v>-0.27429467084639492</v>
      </c>
    </row>
    <row r="133" spans="1:4">
      <c r="A133" s="408">
        <v>42387</v>
      </c>
      <c r="B133" s="407">
        <v>0.95199999999999996</v>
      </c>
      <c r="C133" s="407">
        <v>0.56599999999999995</v>
      </c>
      <c r="D133" s="112">
        <f>IF(B133&lt;MAX($B$2:B133),B133/MAX($B$2:B133)-1,0)</f>
        <v>-0.25391849529780564</v>
      </c>
    </row>
    <row r="134" spans="1:4">
      <c r="A134" s="408">
        <v>42388</v>
      </c>
      <c r="B134" s="407">
        <v>0.98699999999999999</v>
      </c>
      <c r="C134" s="407">
        <v>0.60099999999999998</v>
      </c>
      <c r="D134" s="112">
        <f>IF(B134&lt;MAX($B$2:B134),B134/MAX($B$2:B134)-1,0)</f>
        <v>-0.22648902821316619</v>
      </c>
    </row>
    <row r="135" spans="1:4">
      <c r="A135" s="408">
        <v>42389</v>
      </c>
      <c r="B135" s="407">
        <v>0.97299999999999998</v>
      </c>
      <c r="C135" s="407">
        <v>0.58699999999999997</v>
      </c>
      <c r="D135" s="112">
        <f>IF(B135&lt;MAX($B$2:B135),B135/MAX($B$2:B135)-1,0)</f>
        <v>-0.23746081504702199</v>
      </c>
    </row>
    <row r="136" spans="1:4">
      <c r="A136" s="408">
        <v>42390</v>
      </c>
      <c r="B136" s="407">
        <v>0.93300000000000005</v>
      </c>
      <c r="C136" s="407">
        <v>0.54700000000000004</v>
      </c>
      <c r="D136" s="112">
        <f>IF(B136&lt;MAX($B$2:B136),B136/MAX($B$2:B136)-1,0)</f>
        <v>-0.26880877742946707</v>
      </c>
    </row>
    <row r="137" spans="1:4">
      <c r="A137" s="408">
        <v>42391</v>
      </c>
      <c r="B137" s="407">
        <v>0.95099999999999996</v>
      </c>
      <c r="C137" s="407">
        <v>0.56499999999999995</v>
      </c>
      <c r="D137" s="112">
        <f>IF(B137&lt;MAX($B$2:B137),B137/MAX($B$2:B137)-1,0)</f>
        <v>-0.25470219435736685</v>
      </c>
    </row>
    <row r="138" spans="1:4">
      <c r="A138" s="408">
        <v>42394</v>
      </c>
      <c r="B138" s="407">
        <v>0.96</v>
      </c>
      <c r="C138" s="407">
        <v>0.57399999999999995</v>
      </c>
      <c r="D138" s="112">
        <f>IF(B138&lt;MAX($B$2:B138),B138/MAX($B$2:B138)-1,0)</f>
        <v>-0.24764890282131669</v>
      </c>
    </row>
    <row r="139" spans="1:4">
      <c r="A139" s="408">
        <v>42395</v>
      </c>
      <c r="B139" s="407">
        <v>0.89</v>
      </c>
      <c r="C139" s="407">
        <v>0.504</v>
      </c>
      <c r="D139" s="112">
        <f>IF(B139&lt;MAX($B$2:B139),B139/MAX($B$2:B139)-1,0)</f>
        <v>-0.30250783699059558</v>
      </c>
    </row>
    <row r="140" spans="1:4">
      <c r="A140" s="408">
        <v>42396</v>
      </c>
      <c r="B140" s="407">
        <v>0.88500000000000001</v>
      </c>
      <c r="C140" s="407">
        <v>0.499</v>
      </c>
      <c r="D140" s="112">
        <f>IF(B140&lt;MAX($B$2:B140),B140/MAX($B$2:B140)-1,0)</f>
        <v>-0.30642633228840122</v>
      </c>
    </row>
    <row r="141" spans="1:4">
      <c r="A141" s="408">
        <v>42397</v>
      </c>
      <c r="B141" s="407">
        <v>0.84099999999999997</v>
      </c>
      <c r="C141" s="407">
        <v>0.45500000000000002</v>
      </c>
      <c r="D141" s="112">
        <f>IF(B141&lt;MAX($B$2:B141),B141/MAX($B$2:B141)-1,0)</f>
        <v>-0.34090909090909094</v>
      </c>
    </row>
    <row r="142" spans="1:4">
      <c r="A142" s="408">
        <v>42398</v>
      </c>
      <c r="B142" s="407">
        <v>0.876</v>
      </c>
      <c r="C142" s="407">
        <v>0.49</v>
      </c>
      <c r="D142" s="112">
        <f>IF(B142&lt;MAX($B$2:B142),B142/MAX($B$2:B142)-1,0)</f>
        <v>-0.31347962382445138</v>
      </c>
    </row>
    <row r="143" spans="1:4">
      <c r="A143" s="408">
        <v>42401</v>
      </c>
      <c r="B143" s="407">
        <v>0.86499999999999999</v>
      </c>
      <c r="C143" s="407">
        <v>0.47899999999999998</v>
      </c>
      <c r="D143" s="112">
        <f>IF(B143&lt;MAX($B$2:B143),B143/MAX($B$2:B143)-1,0)</f>
        <v>-0.32210031347962387</v>
      </c>
    </row>
    <row r="144" spans="1:4">
      <c r="A144" s="408">
        <v>42402</v>
      </c>
      <c r="B144" s="407">
        <v>0.90400000000000003</v>
      </c>
      <c r="C144" s="407">
        <v>0.51800000000000002</v>
      </c>
      <c r="D144" s="112">
        <f>IF(B144&lt;MAX($B$2:B144),B144/MAX($B$2:B144)-1,0)</f>
        <v>-0.29153605015673978</v>
      </c>
    </row>
    <row r="145" spans="1:4">
      <c r="A145" s="408">
        <v>42403</v>
      </c>
      <c r="B145" s="407">
        <v>0.90900000000000003</v>
      </c>
      <c r="C145" s="407">
        <v>0.52300000000000002</v>
      </c>
      <c r="D145" s="112">
        <f>IF(B145&lt;MAX($B$2:B145),B145/MAX($B$2:B145)-1,0)</f>
        <v>-0.28761755485893414</v>
      </c>
    </row>
    <row r="146" spans="1:4">
      <c r="A146" s="408">
        <v>42404</v>
      </c>
      <c r="B146" s="407">
        <v>0.92500000000000004</v>
      </c>
      <c r="C146" s="407">
        <v>0.53900000000000003</v>
      </c>
      <c r="D146" s="112">
        <f>IF(B146&lt;MAX($B$2:B146),B146/MAX($B$2:B146)-1,0)</f>
        <v>-0.27507836990595613</v>
      </c>
    </row>
    <row r="147" spans="1:4">
      <c r="A147" s="408">
        <v>42405</v>
      </c>
      <c r="B147" s="407">
        <v>0.91600000000000004</v>
      </c>
      <c r="C147" s="407">
        <v>0.53</v>
      </c>
      <c r="D147" s="112">
        <f>IF(B147&lt;MAX($B$2:B147),B147/MAX($B$2:B147)-1,0)</f>
        <v>-0.2821316614420063</v>
      </c>
    </row>
    <row r="148" spans="1:4">
      <c r="A148" s="408">
        <v>42415</v>
      </c>
      <c r="B148" s="407">
        <v>0.92</v>
      </c>
      <c r="C148" s="407">
        <v>0.53400000000000003</v>
      </c>
      <c r="D148" s="112">
        <f>IF(B148&lt;MAX($B$2:B148),B148/MAX($B$2:B148)-1,0)</f>
        <v>-0.27899686520376177</v>
      </c>
    </row>
    <row r="149" spans="1:4">
      <c r="A149" s="408">
        <v>42416</v>
      </c>
      <c r="B149" s="407">
        <v>0.96399999999999997</v>
      </c>
      <c r="C149" s="407">
        <v>0.57799999999999996</v>
      </c>
      <c r="D149" s="112">
        <f>IF(B149&lt;MAX($B$2:B149),B149/MAX($B$2:B149)-1,0)</f>
        <v>-0.24451410658307215</v>
      </c>
    </row>
    <row r="150" spans="1:4">
      <c r="A150" s="408">
        <v>42417</v>
      </c>
      <c r="B150" s="407">
        <v>0.97499999999999998</v>
      </c>
      <c r="C150" s="407">
        <v>0.58899999999999997</v>
      </c>
      <c r="D150" s="112">
        <f>IF(B150&lt;MAX($B$2:B150),B150/MAX($B$2:B150)-1,0)</f>
        <v>-0.23589341692789967</v>
      </c>
    </row>
    <row r="151" spans="1:4">
      <c r="A151" s="408">
        <v>42418</v>
      </c>
      <c r="B151" s="407">
        <v>0.96599999999999997</v>
      </c>
      <c r="C151" s="407">
        <v>0.57999999999999996</v>
      </c>
      <c r="D151" s="112">
        <f>IF(B151&lt;MAX($B$2:B151),B151/MAX($B$2:B151)-1,0)</f>
        <v>-0.24294670846394983</v>
      </c>
    </row>
    <row r="152" spans="1:4">
      <c r="A152" s="408">
        <v>42419</v>
      </c>
      <c r="B152" s="407">
        <v>0.97799999999999998</v>
      </c>
      <c r="C152" s="407">
        <v>0.59199999999999997</v>
      </c>
      <c r="D152" s="112">
        <f>IF(B152&lt;MAX($B$2:B152),B152/MAX($B$2:B152)-1,0)</f>
        <v>-0.23354231974921635</v>
      </c>
    </row>
    <row r="153" spans="1:4">
      <c r="A153" s="408">
        <v>42422</v>
      </c>
      <c r="B153" s="407">
        <v>0.99</v>
      </c>
      <c r="C153" s="407">
        <v>0.60399999999999998</v>
      </c>
      <c r="D153" s="112">
        <f>IF(B153&lt;MAX($B$2:B153),B153/MAX($B$2:B153)-1,0)</f>
        <v>-0.22413793103448276</v>
      </c>
    </row>
    <row r="154" spans="1:4">
      <c r="A154" s="408">
        <v>42423</v>
      </c>
      <c r="B154" s="407">
        <v>0.97899999999999998</v>
      </c>
      <c r="C154" s="407">
        <v>0.59299999999999997</v>
      </c>
      <c r="D154" s="112">
        <f>IF(B154&lt;MAX($B$2:B154),B154/MAX($B$2:B154)-1,0)</f>
        <v>-0.23275862068965525</v>
      </c>
    </row>
    <row r="155" spans="1:4">
      <c r="A155" s="408">
        <v>42424</v>
      </c>
      <c r="B155" s="407">
        <v>0.97299999999999998</v>
      </c>
      <c r="C155" s="407">
        <v>0.58699999999999997</v>
      </c>
      <c r="D155" s="112">
        <f>IF(B155&lt;MAX($B$2:B155),B155/MAX($B$2:B155)-1,0)</f>
        <v>-0.23746081504702199</v>
      </c>
    </row>
    <row r="156" spans="1:4">
      <c r="A156" s="408">
        <v>42425</v>
      </c>
      <c r="B156" s="407">
        <v>0.89600000000000002</v>
      </c>
      <c r="C156" s="407">
        <v>0.51</v>
      </c>
      <c r="D156" s="112">
        <f>IF(B156&lt;MAX($B$2:B156),B156/MAX($B$2:B156)-1,0)</f>
        <v>-0.29780564263322884</v>
      </c>
    </row>
    <row r="157" spans="1:4">
      <c r="A157" s="408">
        <v>42426</v>
      </c>
      <c r="B157" s="407">
        <v>0.88900000000000001</v>
      </c>
      <c r="C157" s="407">
        <v>0.503</v>
      </c>
      <c r="D157" s="112">
        <f>IF(B157&lt;MAX($B$2:B157),B157/MAX($B$2:B157)-1,0)</f>
        <v>-0.3032915360501568</v>
      </c>
    </row>
    <row r="158" spans="1:4">
      <c r="A158" s="408">
        <v>42429</v>
      </c>
      <c r="B158" s="407">
        <v>0.83</v>
      </c>
      <c r="C158" s="407">
        <v>0.44400000000000001</v>
      </c>
      <c r="D158" s="112">
        <f>IF(B158&lt;MAX($B$2:B158),B158/MAX($B$2:B158)-1,0)</f>
        <v>-0.34952978056426331</v>
      </c>
    </row>
    <row r="159" spans="1:4">
      <c r="A159" s="408">
        <v>42430</v>
      </c>
      <c r="B159" s="407">
        <v>0.84699999999999998</v>
      </c>
      <c r="C159" s="407">
        <v>0.46100000000000002</v>
      </c>
      <c r="D159" s="112">
        <f>IF(B159&lt;MAX($B$2:B159),B159/MAX($B$2:B159)-1,0)</f>
        <v>-0.3362068965517242</v>
      </c>
    </row>
    <row r="160" spans="1:4">
      <c r="A160" s="408">
        <v>42431</v>
      </c>
      <c r="B160" s="407">
        <v>0.88500000000000001</v>
      </c>
      <c r="C160" s="407">
        <v>0.499</v>
      </c>
      <c r="D160" s="112">
        <f>IF(B160&lt;MAX($B$2:B160),B160/MAX($B$2:B160)-1,0)</f>
        <v>-0.30642633228840122</v>
      </c>
    </row>
    <row r="161" spans="1:4">
      <c r="A161" s="408">
        <v>42432</v>
      </c>
      <c r="B161" s="407">
        <v>0.88600000000000001</v>
      </c>
      <c r="C161" s="407">
        <v>0.5</v>
      </c>
      <c r="D161" s="112">
        <f>IF(B161&lt;MAX($B$2:B161),B161/MAX($B$2:B161)-1,0)</f>
        <v>-0.30564263322884011</v>
      </c>
    </row>
    <row r="162" spans="1:4">
      <c r="A162" s="408">
        <v>42433</v>
      </c>
      <c r="B162" s="407">
        <v>0.85099999999999998</v>
      </c>
      <c r="C162" s="407">
        <v>0.46500000000000002</v>
      </c>
      <c r="D162" s="112">
        <f>IF(B162&lt;MAX($B$2:B162),B162/MAX($B$2:B162)-1,0)</f>
        <v>-0.33307210031347967</v>
      </c>
    </row>
    <row r="163" spans="1:4">
      <c r="A163" s="408">
        <v>42436</v>
      </c>
      <c r="B163" s="407">
        <v>0.871</v>
      </c>
      <c r="C163" s="407">
        <v>0.48499999999999999</v>
      </c>
      <c r="D163" s="112">
        <f>IF(B163&lt;MAX($B$2:B163),B163/MAX($B$2:B163)-1,0)</f>
        <v>-0.31739811912225702</v>
      </c>
    </row>
    <row r="164" spans="1:4">
      <c r="A164" s="408">
        <v>42437</v>
      </c>
      <c r="B164" s="407">
        <v>0.88200000000000001</v>
      </c>
      <c r="C164" s="407">
        <v>0.496</v>
      </c>
      <c r="D164" s="112">
        <f>IF(B164&lt;MAX($B$2:B164),B164/MAX($B$2:B164)-1,0)</f>
        <v>-0.30877742946708464</v>
      </c>
    </row>
    <row r="165" spans="1:4">
      <c r="A165" s="408">
        <v>42438</v>
      </c>
      <c r="B165" s="407">
        <v>0.86699999999999999</v>
      </c>
      <c r="C165" s="407">
        <v>0.48099999999999998</v>
      </c>
      <c r="D165" s="112">
        <f>IF(B165&lt;MAX($B$2:B165),B165/MAX($B$2:B165)-1,0)</f>
        <v>-0.32053291536050155</v>
      </c>
    </row>
    <row r="166" spans="1:4">
      <c r="A166" s="408">
        <v>42439</v>
      </c>
      <c r="B166" s="407">
        <v>0.85499999999999998</v>
      </c>
      <c r="C166" s="407">
        <v>0.46899999999999997</v>
      </c>
      <c r="D166" s="112">
        <f>IF(B166&lt;MAX($B$2:B166),B166/MAX($B$2:B166)-1,0)</f>
        <v>-0.32993730407523514</v>
      </c>
    </row>
    <row r="167" spans="1:4">
      <c r="A167" s="408">
        <v>42440</v>
      </c>
      <c r="B167" s="407">
        <v>0.85299999999999998</v>
      </c>
      <c r="C167" s="407">
        <v>0.46700000000000003</v>
      </c>
      <c r="D167" s="112">
        <f>IF(B167&lt;MAX($B$2:B167),B167/MAX($B$2:B167)-1,0)</f>
        <v>-0.33150470219435735</v>
      </c>
    </row>
    <row r="168" spans="1:4">
      <c r="A168" s="408">
        <v>42443</v>
      </c>
      <c r="B168" s="407">
        <v>0.89100000000000001</v>
      </c>
      <c r="C168" s="407">
        <v>0.505</v>
      </c>
      <c r="D168" s="112">
        <f>IF(B168&lt;MAX($B$2:B168),B168/MAX($B$2:B168)-1,0)</f>
        <v>-0.30172413793103448</v>
      </c>
    </row>
    <row r="169" spans="1:4">
      <c r="A169" s="408">
        <v>42444</v>
      </c>
      <c r="B169" s="407">
        <v>0.88200000000000001</v>
      </c>
      <c r="C169" s="407">
        <v>0.496</v>
      </c>
      <c r="D169" s="112">
        <f>IF(B169&lt;MAX($B$2:B169),B169/MAX($B$2:B169)-1,0)</f>
        <v>-0.30877742946708464</v>
      </c>
    </row>
    <row r="170" spans="1:4">
      <c r="A170" s="408">
        <v>42445</v>
      </c>
      <c r="B170" s="407">
        <v>0.876</v>
      </c>
      <c r="C170" s="407">
        <v>0.49</v>
      </c>
      <c r="D170" s="112">
        <f>IF(B170&lt;MAX($B$2:B170),B170/MAX($B$2:B170)-1,0)</f>
        <v>-0.31347962382445138</v>
      </c>
    </row>
    <row r="171" spans="1:4">
      <c r="A171" s="408">
        <v>42446</v>
      </c>
      <c r="B171" s="407">
        <v>0.91500000000000004</v>
      </c>
      <c r="C171" s="407">
        <v>0.52900000000000003</v>
      </c>
      <c r="D171" s="112">
        <f>IF(B171&lt;MAX($B$2:B171),B171/MAX($B$2:B171)-1,0)</f>
        <v>-0.2829153605015674</v>
      </c>
    </row>
    <row r="172" spans="1:4">
      <c r="A172" s="408">
        <v>42447</v>
      </c>
      <c r="B172" s="407">
        <v>0.95499999999999996</v>
      </c>
      <c r="C172" s="407">
        <v>0.56899999999999995</v>
      </c>
      <c r="D172" s="112">
        <f>IF(B172&lt;MAX($B$2:B172),B172/MAX($B$2:B172)-1,0)</f>
        <v>-0.25156739811912232</v>
      </c>
    </row>
    <row r="173" spans="1:4">
      <c r="A173" s="408">
        <v>42450</v>
      </c>
      <c r="B173" s="407">
        <v>0.98199999999999998</v>
      </c>
      <c r="C173" s="407">
        <v>0.59599999999999997</v>
      </c>
      <c r="D173" s="112">
        <f>IF(B173&lt;MAX($B$2:B173),B173/MAX($B$2:B173)-1,0)</f>
        <v>-0.23040752351097182</v>
      </c>
    </row>
    <row r="174" spans="1:4">
      <c r="A174" s="408">
        <v>42451</v>
      </c>
      <c r="B174" s="407">
        <v>0.98199999999999998</v>
      </c>
      <c r="C174" s="407">
        <v>0.59599999999999997</v>
      </c>
      <c r="D174" s="112">
        <f>IF(B174&lt;MAX($B$2:B174),B174/MAX($B$2:B174)-1,0)</f>
        <v>-0.23040752351097182</v>
      </c>
    </row>
    <row r="175" spans="1:4">
      <c r="A175" s="408">
        <v>42452</v>
      </c>
      <c r="B175" s="407">
        <v>1</v>
      </c>
      <c r="C175" s="407">
        <v>0.61399999999999999</v>
      </c>
      <c r="D175" s="112">
        <f>IF(B175&lt;MAX($B$2:B175),B175/MAX($B$2:B175)-1,0)</f>
        <v>-0.21630094043887149</v>
      </c>
    </row>
    <row r="176" spans="1:4">
      <c r="A176" s="408">
        <v>42453</v>
      </c>
      <c r="B176" s="407">
        <v>0.98499999999999999</v>
      </c>
      <c r="C176" s="407">
        <v>0.59899999999999998</v>
      </c>
      <c r="D176" s="112">
        <f>IF(B176&lt;MAX($B$2:B176),B176/MAX($B$2:B176)-1,0)</f>
        <v>-0.2280564263322884</v>
      </c>
    </row>
    <row r="177" spans="1:4">
      <c r="A177" s="408">
        <v>42454</v>
      </c>
      <c r="B177" s="407">
        <v>0.98499999999999999</v>
      </c>
      <c r="C177" s="407">
        <v>0.59899999999999998</v>
      </c>
      <c r="D177" s="112">
        <f>IF(B177&lt;MAX($B$2:B177),B177/MAX($B$2:B177)-1,0)</f>
        <v>-0.2280564263322884</v>
      </c>
    </row>
    <row r="178" spans="1:4">
      <c r="A178" s="408">
        <v>42457</v>
      </c>
      <c r="B178" s="407">
        <v>0.97799999999999998</v>
      </c>
      <c r="C178" s="407">
        <v>0.59199999999999997</v>
      </c>
      <c r="D178" s="112">
        <f>IF(B178&lt;MAX($B$2:B178),B178/MAX($B$2:B178)-1,0)</f>
        <v>-0.23354231974921635</v>
      </c>
    </row>
    <row r="179" spans="1:4">
      <c r="A179" s="408">
        <v>42458</v>
      </c>
      <c r="B179" s="407">
        <v>0.96</v>
      </c>
      <c r="C179" s="407">
        <v>0.57399999999999995</v>
      </c>
      <c r="D179" s="112">
        <f>IF(B179&lt;MAX($B$2:B179),B179/MAX($B$2:B179)-1,0)</f>
        <v>-0.24764890282131669</v>
      </c>
    </row>
    <row r="180" spans="1:4">
      <c r="A180" s="408">
        <v>42459</v>
      </c>
      <c r="B180" s="407">
        <v>0.998</v>
      </c>
      <c r="C180" s="407">
        <v>0.61199999999999999</v>
      </c>
      <c r="D180" s="112">
        <f>IF(B180&lt;MAX($B$2:B180),B180/MAX($B$2:B180)-1,0)</f>
        <v>-0.2178683385579937</v>
      </c>
    </row>
    <row r="181" spans="1:4">
      <c r="A181" s="408">
        <v>42460</v>
      </c>
      <c r="B181" s="407">
        <v>1.0009999999999999</v>
      </c>
      <c r="C181" s="407">
        <v>0.61499999999999999</v>
      </c>
      <c r="D181" s="112">
        <f>IF(B181&lt;MAX($B$2:B181),B181/MAX($B$2:B181)-1,0)</f>
        <v>-0.2155172413793105</v>
      </c>
    </row>
    <row r="182" spans="1:4">
      <c r="A182" s="408">
        <v>42461</v>
      </c>
      <c r="B182" s="407">
        <v>0.99099999999999999</v>
      </c>
      <c r="C182" s="407">
        <v>0.60499999999999998</v>
      </c>
      <c r="D182" s="112">
        <f>IF(B182&lt;MAX($B$2:B182),B182/MAX($B$2:B182)-1,0)</f>
        <v>-0.22335423197492166</v>
      </c>
    </row>
    <row r="183" spans="1:4">
      <c r="A183" s="408">
        <v>42465</v>
      </c>
      <c r="B183" s="407">
        <v>1.024</v>
      </c>
      <c r="C183" s="407">
        <v>0.63800000000000001</v>
      </c>
      <c r="D183" s="112">
        <f>IF(B183&lt;MAX($B$2:B183),B183/MAX($B$2:B183)-1,0)</f>
        <v>-0.19749216300940442</v>
      </c>
    </row>
    <row r="184" spans="1:4">
      <c r="A184" s="408">
        <v>42466</v>
      </c>
      <c r="B184" s="407">
        <v>1.03</v>
      </c>
      <c r="C184" s="407">
        <v>0.64400000000000002</v>
      </c>
      <c r="D184" s="112">
        <f>IF(B184&lt;MAX($B$2:B184),B184/MAX($B$2:B184)-1,0)</f>
        <v>-0.19278996865203757</v>
      </c>
    </row>
    <row r="185" spans="1:4">
      <c r="A185" s="408">
        <v>42467</v>
      </c>
      <c r="B185" s="407">
        <v>0.999</v>
      </c>
      <c r="C185" s="407">
        <v>0.64200000000000002</v>
      </c>
      <c r="D185" s="112">
        <f>IF(B185&lt;MAX($B$2:B185),B185/MAX($B$2:B185)-1,0)</f>
        <v>-0.2170846394984326</v>
      </c>
    </row>
    <row r="186" spans="1:4">
      <c r="A186" s="408">
        <v>42468</v>
      </c>
      <c r="B186" s="407">
        <v>0.98899999999999999</v>
      </c>
      <c r="C186" s="407">
        <v>0.63200000000000001</v>
      </c>
      <c r="D186" s="112">
        <f>IF(B186&lt;MAX($B$2:B186),B186/MAX($B$2:B186)-1,0)</f>
        <v>-0.22492163009404387</v>
      </c>
    </row>
    <row r="187" spans="1:4">
      <c r="A187" s="408">
        <v>42471</v>
      </c>
      <c r="B187" s="407">
        <v>1.0069999999999999</v>
      </c>
      <c r="C187" s="407">
        <v>0.65</v>
      </c>
      <c r="D187" s="112">
        <f>IF(B187&lt;MAX($B$2:B187),B187/MAX($B$2:B187)-1,0)</f>
        <v>-0.21081504702194365</v>
      </c>
    </row>
    <row r="188" spans="1:4">
      <c r="A188" s="408">
        <v>42472</v>
      </c>
      <c r="B188" s="407">
        <v>1.0009999999999999</v>
      </c>
      <c r="C188" s="407">
        <v>0.64400000000000002</v>
      </c>
      <c r="D188" s="112">
        <f>IF(B188&lt;MAX($B$2:B188),B188/MAX($B$2:B188)-1,0)</f>
        <v>-0.2155172413793105</v>
      </c>
    </row>
    <row r="189" spans="1:4">
      <c r="A189" s="408">
        <v>42473</v>
      </c>
      <c r="B189" s="407">
        <v>1.0129999999999999</v>
      </c>
      <c r="C189" s="407">
        <v>0.65600000000000003</v>
      </c>
      <c r="D189" s="112">
        <f>IF(B189&lt;MAX($B$2:B189),B189/MAX($B$2:B189)-1,0)</f>
        <v>-0.20611285266457691</v>
      </c>
    </row>
    <row r="190" spans="1:4">
      <c r="A190" s="408">
        <v>42474</v>
      </c>
      <c r="B190" s="407">
        <v>1.026</v>
      </c>
      <c r="C190" s="407">
        <v>0.66900000000000004</v>
      </c>
      <c r="D190" s="112">
        <f>IF(B190&lt;MAX($B$2:B190),B190/MAX($B$2:B190)-1,0)</f>
        <v>-0.1959247648902821</v>
      </c>
    </row>
    <row r="191" spans="1:4">
      <c r="A191" s="408">
        <v>42475</v>
      </c>
      <c r="B191" s="407">
        <v>1.024</v>
      </c>
      <c r="C191" s="407">
        <v>0.66700000000000004</v>
      </c>
      <c r="D191" s="112">
        <f>IF(B191&lt;MAX($B$2:B191),B191/MAX($B$2:B191)-1,0)</f>
        <v>-0.19749216300940442</v>
      </c>
    </row>
    <row r="192" spans="1:4">
      <c r="A192" s="408">
        <v>42478</v>
      </c>
      <c r="B192" s="407">
        <v>1</v>
      </c>
      <c r="C192" s="407">
        <v>0.64300000000000002</v>
      </c>
      <c r="D192" s="112">
        <f>IF(B192&lt;MAX($B$2:B192),B192/MAX($B$2:B192)-1,0)</f>
        <v>-0.21630094043887149</v>
      </c>
    </row>
    <row r="193" spans="1:4">
      <c r="A193" s="408">
        <v>42479</v>
      </c>
      <c r="B193" s="407">
        <v>1.0049999999999999</v>
      </c>
      <c r="C193" s="407">
        <v>0.64800000000000002</v>
      </c>
      <c r="D193" s="112">
        <f>IF(B193&lt;MAX($B$2:B193),B193/MAX($B$2:B193)-1,0)</f>
        <v>-0.21238244514106597</v>
      </c>
    </row>
    <row r="194" spans="1:4">
      <c r="A194" s="408">
        <v>42480</v>
      </c>
      <c r="B194" s="407">
        <v>0.95799999999999996</v>
      </c>
      <c r="C194" s="407">
        <v>0.60099999999999998</v>
      </c>
      <c r="D194" s="112">
        <f>IF(B194&lt;MAX($B$2:B194),B194/MAX($B$2:B194)-1,0)</f>
        <v>-0.2492163009404389</v>
      </c>
    </row>
    <row r="195" spans="1:4">
      <c r="A195" s="408">
        <v>42481</v>
      </c>
      <c r="B195" s="407">
        <v>0.93899999999999995</v>
      </c>
      <c r="C195" s="407">
        <v>0.58199999999999996</v>
      </c>
      <c r="D195" s="112">
        <f>IF(B195&lt;MAX($B$2:B195),B195/MAX($B$2:B195)-1,0)</f>
        <v>-0.26410658307210033</v>
      </c>
    </row>
    <row r="196" spans="1:4">
      <c r="A196" s="408">
        <v>42482</v>
      </c>
      <c r="B196" s="407">
        <v>0.94899999999999995</v>
      </c>
      <c r="C196" s="407">
        <v>0.59199999999999997</v>
      </c>
      <c r="D196" s="112">
        <f>IF(B196&lt;MAX($B$2:B196),B196/MAX($B$2:B196)-1,0)</f>
        <v>-0.25626959247648906</v>
      </c>
    </row>
    <row r="197" spans="1:4">
      <c r="A197" s="408">
        <v>42485</v>
      </c>
      <c r="B197" s="407">
        <v>0.94099999999999995</v>
      </c>
      <c r="C197" s="407">
        <v>0.58399999999999996</v>
      </c>
      <c r="D197" s="112">
        <f>IF(B197&lt;MAX($B$2:B197),B197/MAX($B$2:B197)-1,0)</f>
        <v>-0.26253918495297812</v>
      </c>
    </row>
    <row r="198" spans="1:4">
      <c r="A198" s="408">
        <v>42486</v>
      </c>
      <c r="B198" s="407">
        <v>0.95499999999999996</v>
      </c>
      <c r="C198" s="407">
        <v>0.59799999999999998</v>
      </c>
      <c r="D198" s="112">
        <f>IF(B198&lt;MAX($B$2:B198),B198/MAX($B$2:B198)-1,0)</f>
        <v>-0.25156739811912232</v>
      </c>
    </row>
    <row r="199" spans="1:4">
      <c r="A199" s="408">
        <v>42487</v>
      </c>
      <c r="B199" s="407">
        <v>0.94699999999999995</v>
      </c>
      <c r="C199" s="407">
        <v>0.59</v>
      </c>
      <c r="D199" s="112">
        <f>IF(B199&lt;MAX($B$2:B199),B199/MAX($B$2:B199)-1,0)</f>
        <v>-0.25783699059561138</v>
      </c>
    </row>
    <row r="200" spans="1:4">
      <c r="A200" s="408">
        <v>42488</v>
      </c>
      <c r="B200" s="407">
        <v>0.95</v>
      </c>
      <c r="C200" s="407">
        <v>0.59299999999999997</v>
      </c>
      <c r="D200" s="112">
        <f>IF(B200&lt;MAX($B$2:B200),B200/MAX($B$2:B200)-1,0)</f>
        <v>-0.25548589341692796</v>
      </c>
    </row>
    <row r="201" spans="1:4">
      <c r="A201" s="408">
        <v>42489</v>
      </c>
      <c r="B201" s="407">
        <v>0.94499999999999995</v>
      </c>
      <c r="C201" s="407">
        <v>0.58799999999999997</v>
      </c>
      <c r="D201" s="112">
        <f>IF(B201&lt;MAX($B$2:B201),B201/MAX($B$2:B201)-1,0)</f>
        <v>-0.25940438871473359</v>
      </c>
    </row>
    <row r="202" spans="1:4">
      <c r="A202" s="408">
        <v>42493</v>
      </c>
      <c r="B202" s="407">
        <v>0.97599999999999998</v>
      </c>
      <c r="C202" s="407">
        <v>0.61899999999999999</v>
      </c>
      <c r="D202" s="112">
        <f>IF(B202&lt;MAX($B$2:B202),B202/MAX($B$2:B202)-1,0)</f>
        <v>-0.23510971786833856</v>
      </c>
    </row>
    <row r="203" spans="1:4">
      <c r="A203" s="408">
        <v>42494</v>
      </c>
      <c r="B203" s="407">
        <v>0.97599999999999998</v>
      </c>
      <c r="C203" s="407">
        <v>0.61899999999999999</v>
      </c>
      <c r="D203" s="112">
        <f>IF(B203&lt;MAX($B$2:B203),B203/MAX($B$2:B203)-1,0)</f>
        <v>-0.23510971786833856</v>
      </c>
    </row>
    <row r="204" spans="1:4">
      <c r="A204" s="408">
        <v>42495</v>
      </c>
      <c r="B204" s="407">
        <v>0.98199999999999998</v>
      </c>
      <c r="C204" s="407">
        <v>0.625</v>
      </c>
      <c r="D204" s="112">
        <f>IF(B204&lt;MAX($B$2:B204),B204/MAX($B$2:B204)-1,0)</f>
        <v>-0.23040752351097182</v>
      </c>
    </row>
    <row r="205" spans="1:4">
      <c r="A205" s="408">
        <v>42496</v>
      </c>
      <c r="B205" s="407">
        <v>0.94299999999999995</v>
      </c>
      <c r="C205" s="407">
        <v>0.58599999999999997</v>
      </c>
      <c r="D205" s="112">
        <f>IF(B205&lt;MAX($B$2:B205),B205/MAX($B$2:B205)-1,0)</f>
        <v>-0.2609717868338558</v>
      </c>
    </row>
    <row r="206" spans="1:4">
      <c r="A206" s="408">
        <v>42499</v>
      </c>
      <c r="B206" s="407">
        <v>0.91</v>
      </c>
      <c r="C206" s="407">
        <v>0.55300000000000005</v>
      </c>
      <c r="D206" s="112">
        <f>IF(B206&lt;MAX($B$2:B206),B206/MAX($B$2:B206)-1,0)</f>
        <v>-0.28683385579937304</v>
      </c>
    </row>
    <row r="207" spans="1:4">
      <c r="A207" s="408">
        <v>42500</v>
      </c>
      <c r="B207" s="407">
        <v>0.91</v>
      </c>
      <c r="C207" s="407">
        <v>0.55300000000000005</v>
      </c>
      <c r="D207" s="112">
        <f>IF(B207&lt;MAX($B$2:B207),B207/MAX($B$2:B207)-1,0)</f>
        <v>-0.28683385579937304</v>
      </c>
    </row>
    <row r="208" spans="1:4">
      <c r="A208" s="408">
        <v>42501</v>
      </c>
      <c r="B208" s="407">
        <v>0.9</v>
      </c>
      <c r="C208" s="407">
        <v>0.54300000000000004</v>
      </c>
      <c r="D208" s="112">
        <f>IF(B208&lt;MAX($B$2:B208),B208/MAX($B$2:B208)-1,0)</f>
        <v>-0.29467084639498431</v>
      </c>
    </row>
    <row r="209" spans="1:4">
      <c r="A209" s="408">
        <v>42502</v>
      </c>
      <c r="B209" s="407">
        <v>0.90100000000000002</v>
      </c>
      <c r="C209" s="407">
        <v>0.54400000000000004</v>
      </c>
      <c r="D209" s="112">
        <f>IF(B209&lt;MAX($B$2:B209),B209/MAX($B$2:B209)-1,0)</f>
        <v>-0.2938871473354232</v>
      </c>
    </row>
    <row r="210" spans="1:4">
      <c r="A210" s="408">
        <v>42503</v>
      </c>
      <c r="B210" s="407">
        <v>0.89600000000000002</v>
      </c>
      <c r="C210" s="407">
        <v>0.53900000000000003</v>
      </c>
      <c r="D210" s="112">
        <f>IF(B210&lt;MAX($B$2:B210),B210/MAX($B$2:B210)-1,0)</f>
        <v>-0.29780564263322884</v>
      </c>
    </row>
    <row r="211" spans="1:4">
      <c r="A211" s="408">
        <v>42506</v>
      </c>
      <c r="B211" s="407">
        <v>0.90900000000000003</v>
      </c>
      <c r="C211" s="407">
        <v>0.55200000000000005</v>
      </c>
      <c r="D211" s="112">
        <f>IF(B211&lt;MAX($B$2:B211),B211/MAX($B$2:B211)-1,0)</f>
        <v>-0.28761755485893414</v>
      </c>
    </row>
    <row r="212" spans="1:4">
      <c r="A212" s="408">
        <v>42507</v>
      </c>
      <c r="B212" s="407">
        <v>0.91500000000000004</v>
      </c>
      <c r="C212" s="407">
        <v>0.55800000000000005</v>
      </c>
      <c r="D212" s="112">
        <f>IF(B212&lt;MAX($B$2:B212),B212/MAX($B$2:B212)-1,0)</f>
        <v>-0.2829153605015674</v>
      </c>
    </row>
    <row r="213" spans="1:4">
      <c r="A213" s="408">
        <v>42508</v>
      </c>
      <c r="B213" s="407">
        <v>0.89100000000000001</v>
      </c>
      <c r="C213" s="407">
        <v>0.53400000000000003</v>
      </c>
      <c r="D213" s="112">
        <f>IF(B213&lt;MAX($B$2:B213),B213/MAX($B$2:B213)-1,0)</f>
        <v>-0.30172413793103448</v>
      </c>
    </row>
    <row r="214" spans="1:4">
      <c r="A214" s="408">
        <v>42509</v>
      </c>
      <c r="B214" s="407">
        <v>0.89700000000000002</v>
      </c>
      <c r="C214" s="407">
        <v>0.54</v>
      </c>
      <c r="D214" s="112">
        <f>IF(B214&lt;MAX($B$2:B214),B214/MAX($B$2:B214)-1,0)</f>
        <v>-0.29702194357366773</v>
      </c>
    </row>
    <row r="215" spans="1:4">
      <c r="A215" s="408">
        <v>42510</v>
      </c>
      <c r="B215" s="407">
        <v>0.91</v>
      </c>
      <c r="C215" s="407">
        <v>0.55300000000000005</v>
      </c>
      <c r="D215" s="112">
        <f>IF(B215&lt;MAX($B$2:B215),B215/MAX($B$2:B215)-1,0)</f>
        <v>-0.28683385579937304</v>
      </c>
    </row>
    <row r="216" spans="1:4">
      <c r="A216" s="408">
        <v>42513</v>
      </c>
      <c r="B216" s="407">
        <v>0.92300000000000004</v>
      </c>
      <c r="C216" s="407">
        <v>0.56599999999999995</v>
      </c>
      <c r="D216" s="112">
        <f>IF(B216&lt;MAX($B$2:B216),B216/MAX($B$2:B216)-1,0)</f>
        <v>-0.27664576802507834</v>
      </c>
    </row>
    <row r="217" spans="1:4">
      <c r="A217" s="408">
        <v>42514</v>
      </c>
      <c r="B217" s="407">
        <v>0.91</v>
      </c>
      <c r="C217" s="407">
        <v>0.55300000000000005</v>
      </c>
      <c r="D217" s="112">
        <f>IF(B217&lt;MAX($B$2:B217),B217/MAX($B$2:B217)-1,0)</f>
        <v>-0.28683385579937304</v>
      </c>
    </row>
    <row r="218" spans="1:4">
      <c r="A218" s="408">
        <v>42515</v>
      </c>
      <c r="B218" s="407">
        <v>0.90900000000000003</v>
      </c>
      <c r="C218" s="407">
        <v>0.55200000000000005</v>
      </c>
      <c r="D218" s="112">
        <f>IF(B218&lt;MAX($B$2:B218),B218/MAX($B$2:B218)-1,0)</f>
        <v>-0.28761755485893414</v>
      </c>
    </row>
    <row r="219" spans="1:4">
      <c r="A219" s="408">
        <v>42516</v>
      </c>
      <c r="B219" s="407">
        <v>0.91600000000000004</v>
      </c>
      <c r="C219" s="407">
        <v>0.55900000000000005</v>
      </c>
      <c r="D219" s="112">
        <f>IF(B219&lt;MAX($B$2:B219),B219/MAX($B$2:B219)-1,0)</f>
        <v>-0.2821316614420063</v>
      </c>
    </row>
    <row r="220" spans="1:4">
      <c r="A220" s="408">
        <v>42517</v>
      </c>
      <c r="B220" s="407">
        <v>0.91400000000000003</v>
      </c>
      <c r="C220" s="407">
        <v>0.55700000000000005</v>
      </c>
      <c r="D220" s="112">
        <f>IF(B220&lt;MAX($B$2:B220),B220/MAX($B$2:B220)-1,0)</f>
        <v>-0.28369905956112851</v>
      </c>
    </row>
    <row r="221" spans="1:4">
      <c r="A221" s="408">
        <v>42520</v>
      </c>
      <c r="B221" s="407">
        <v>0.91300000000000003</v>
      </c>
      <c r="C221" s="407">
        <v>0.55600000000000005</v>
      </c>
      <c r="D221" s="112">
        <f>IF(B221&lt;MAX($B$2:B221),B221/MAX($B$2:B221)-1,0)</f>
        <v>-0.28448275862068961</v>
      </c>
    </row>
    <row r="222" spans="1:4">
      <c r="A222" s="408">
        <v>42521</v>
      </c>
      <c r="B222" s="407">
        <v>0.95899999999999996</v>
      </c>
      <c r="C222" s="407">
        <v>0.60199999999999998</v>
      </c>
      <c r="D222" s="112">
        <f>IF(B222&lt;MAX($B$2:B222),B222/MAX($B$2:B222)-1,0)</f>
        <v>-0.24843260188087779</v>
      </c>
    </row>
    <row r="223" spans="1:4">
      <c r="A223" s="408">
        <v>42522</v>
      </c>
      <c r="B223" s="407">
        <v>0.96499999999999997</v>
      </c>
      <c r="C223" s="407">
        <v>0.60799999999999998</v>
      </c>
      <c r="D223" s="112">
        <f>IF(B223&lt;MAX($B$2:B223),B223/MAX($B$2:B223)-1,0)</f>
        <v>-0.24373040752351105</v>
      </c>
    </row>
    <row r="224" spans="1:4">
      <c r="A224" s="408">
        <v>42523</v>
      </c>
      <c r="B224" s="407">
        <v>0.97499999999999998</v>
      </c>
      <c r="C224" s="407">
        <v>0.61799999999999999</v>
      </c>
      <c r="D224" s="112">
        <f>IF(B224&lt;MAX($B$2:B224),B224/MAX($B$2:B224)-1,0)</f>
        <v>-0.23589341692789967</v>
      </c>
    </row>
    <row r="225" spans="1:4">
      <c r="A225" s="408">
        <v>42524</v>
      </c>
      <c r="B225" s="407">
        <v>0.98</v>
      </c>
      <c r="C225" s="407">
        <v>0.623</v>
      </c>
      <c r="D225" s="112">
        <f>IF(B225&lt;MAX($B$2:B225),B225/MAX($B$2:B225)-1,0)</f>
        <v>-0.23197492163009403</v>
      </c>
    </row>
    <row r="226" spans="1:4">
      <c r="A226" s="408">
        <v>42527</v>
      </c>
      <c r="B226" s="407">
        <v>0.98399999999999999</v>
      </c>
      <c r="C226" s="407">
        <v>0.627</v>
      </c>
      <c r="D226" s="112">
        <f>IF(B226&lt;MAX($B$2:B226),B226/MAX($B$2:B226)-1,0)</f>
        <v>-0.2288401253918495</v>
      </c>
    </row>
    <row r="227" spans="1:4">
      <c r="A227" s="408">
        <v>42528</v>
      </c>
      <c r="B227" s="407">
        <v>0.98299999999999998</v>
      </c>
      <c r="C227" s="407">
        <v>0.626</v>
      </c>
      <c r="D227" s="112">
        <f>IF(B227&lt;MAX($B$2:B227),B227/MAX($B$2:B227)-1,0)</f>
        <v>-0.22962382445141072</v>
      </c>
    </row>
    <row r="228" spans="1:4">
      <c r="A228" s="408">
        <v>42529</v>
      </c>
      <c r="B228" s="407">
        <v>0.99</v>
      </c>
      <c r="C228" s="407">
        <v>0.63300000000000001</v>
      </c>
      <c r="D228" s="112">
        <f>IF(B228&lt;MAX($B$2:B228),B228/MAX($B$2:B228)-1,0)</f>
        <v>-0.22413793103448276</v>
      </c>
    </row>
    <row r="229" spans="1:4">
      <c r="A229" s="408">
        <v>42534</v>
      </c>
      <c r="B229" s="407">
        <v>0.94099999999999995</v>
      </c>
      <c r="C229" s="407">
        <v>0.58399999999999996</v>
      </c>
      <c r="D229" s="112">
        <f>IF(B229&lt;MAX($B$2:B229),B229/MAX($B$2:B229)-1,0)</f>
        <v>-0.26253918495297812</v>
      </c>
    </row>
    <row r="230" spans="1:4">
      <c r="A230" s="408">
        <v>42535</v>
      </c>
      <c r="B230" s="407">
        <v>0.94399999999999995</v>
      </c>
      <c r="C230" s="407">
        <v>0.58699999999999997</v>
      </c>
      <c r="D230" s="112">
        <f>IF(B230&lt;MAX($B$2:B230),B230/MAX($B$2:B230)-1,0)</f>
        <v>-0.2601880877742947</v>
      </c>
    </row>
    <row r="231" spans="1:4">
      <c r="A231" s="408">
        <v>42536</v>
      </c>
      <c r="B231" s="407">
        <v>0.97699999999999998</v>
      </c>
      <c r="C231" s="407">
        <v>0.62</v>
      </c>
      <c r="D231" s="112">
        <f>IF(B231&lt;MAX($B$2:B231),B231/MAX($B$2:B231)-1,0)</f>
        <v>-0.23432601880877746</v>
      </c>
    </row>
    <row r="232" spans="1:4">
      <c r="A232" s="408">
        <v>42537</v>
      </c>
      <c r="B232" s="407">
        <v>0.97</v>
      </c>
      <c r="C232" s="407">
        <v>0.61299999999999999</v>
      </c>
      <c r="D232" s="112">
        <f>IF(B232&lt;MAX($B$2:B232),B232/MAX($B$2:B232)-1,0)</f>
        <v>-0.23981191222570541</v>
      </c>
    </row>
    <row r="233" spans="1:4">
      <c r="A233" s="408">
        <v>42538</v>
      </c>
      <c r="B233" s="407">
        <v>0.97599999999999998</v>
      </c>
      <c r="C233" s="407">
        <v>0.61899999999999999</v>
      </c>
      <c r="D233" s="112">
        <f>IF(B233&lt;MAX($B$2:B233),B233/MAX($B$2:B233)-1,0)</f>
        <v>-0.23510971786833856</v>
      </c>
    </row>
    <row r="234" spans="1:4">
      <c r="A234" s="408">
        <v>42541</v>
      </c>
      <c r="B234" s="407">
        <v>0.98299999999999998</v>
      </c>
      <c r="C234" s="407">
        <v>0.626</v>
      </c>
      <c r="D234" s="112">
        <f>IF(B234&lt;MAX($B$2:B234),B234/MAX($B$2:B234)-1,0)</f>
        <v>-0.22962382445141072</v>
      </c>
    </row>
    <row r="235" spans="1:4">
      <c r="A235" s="408">
        <v>42542</v>
      </c>
      <c r="B235" s="407">
        <v>0.96699999999999997</v>
      </c>
      <c r="C235" s="407">
        <v>0.61</v>
      </c>
      <c r="D235" s="112">
        <f>IF(B235&lt;MAX($B$2:B235),B235/MAX($B$2:B235)-1,0)</f>
        <v>-0.24216300940438873</v>
      </c>
    </row>
    <row r="236" spans="1:4">
      <c r="A236" s="408">
        <v>42543</v>
      </c>
      <c r="B236" s="407">
        <v>0.99</v>
      </c>
      <c r="C236" s="407">
        <v>0.63300000000000001</v>
      </c>
      <c r="D236" s="112">
        <f>IF(B236&lt;MAX($B$2:B236),B236/MAX($B$2:B236)-1,0)</f>
        <v>-0.22413793103448276</v>
      </c>
    </row>
    <row r="237" spans="1:4">
      <c r="A237" s="408">
        <v>42544</v>
      </c>
      <c r="B237" s="407">
        <v>0.99299999999999999</v>
      </c>
      <c r="C237" s="407">
        <v>0.63600000000000001</v>
      </c>
      <c r="D237" s="112">
        <f>IF(B237&lt;MAX($B$2:B237),B237/MAX($B$2:B237)-1,0)</f>
        <v>-0.22178683385579934</v>
      </c>
    </row>
    <row r="238" spans="1:4">
      <c r="A238" s="408">
        <v>42545</v>
      </c>
      <c r="B238" s="407">
        <v>0.98299999999999998</v>
      </c>
      <c r="C238" s="407">
        <v>0.626</v>
      </c>
      <c r="D238" s="112">
        <f>IF(B238&lt;MAX($B$2:B238),B238/MAX($B$2:B238)-1,0)</f>
        <v>-0.22962382445141072</v>
      </c>
    </row>
    <row r="239" spans="1:4">
      <c r="A239" s="408">
        <v>42548</v>
      </c>
      <c r="B239" s="407">
        <v>1.0189999999999999</v>
      </c>
      <c r="C239" s="407">
        <v>0.66200000000000003</v>
      </c>
      <c r="D239" s="112">
        <f>IF(B239&lt;MAX($B$2:B239),B239/MAX($B$2:B239)-1,0)</f>
        <v>-0.20141065830721017</v>
      </c>
    </row>
    <row r="240" spans="1:4">
      <c r="A240" s="408">
        <v>42549</v>
      </c>
      <c r="B240" s="407">
        <v>1.0269999999999999</v>
      </c>
      <c r="C240" s="407">
        <v>0.67</v>
      </c>
      <c r="D240" s="112">
        <f>IF(B240&lt;MAX($B$2:B240),B240/MAX($B$2:B240)-1,0)</f>
        <v>-0.19514106583072111</v>
      </c>
    </row>
    <row r="241" spans="1:4">
      <c r="A241" s="408">
        <v>42550</v>
      </c>
      <c r="B241" s="407">
        <v>1.022</v>
      </c>
      <c r="C241" s="407">
        <v>0.66500000000000004</v>
      </c>
      <c r="D241" s="112">
        <f>IF(B241&lt;MAX($B$2:B241),B241/MAX($B$2:B241)-1,0)</f>
        <v>-0.19905956112852663</v>
      </c>
    </row>
    <row r="242" spans="1:4">
      <c r="A242" s="408">
        <v>42551</v>
      </c>
      <c r="B242" s="407">
        <v>1.0229999999999999</v>
      </c>
      <c r="C242" s="407">
        <v>0.66600000000000004</v>
      </c>
      <c r="D242" s="112">
        <f>IF(B242&lt;MAX($B$2:B242),B242/MAX($B$2:B242)-1,0)</f>
        <v>-0.19827586206896564</v>
      </c>
    </row>
    <row r="243" spans="1:4">
      <c r="A243" s="408">
        <v>42552</v>
      </c>
      <c r="B243" s="407">
        <v>1.018</v>
      </c>
      <c r="C243" s="407">
        <v>0.66100000000000003</v>
      </c>
      <c r="D243" s="112">
        <f>IF(B243&lt;MAX($B$2:B243),B243/MAX($B$2:B243)-1,0)</f>
        <v>-0.20219435736677116</v>
      </c>
    </row>
    <row r="244" spans="1:4">
      <c r="A244" s="408">
        <v>42555</v>
      </c>
      <c r="B244" s="407">
        <v>1.036</v>
      </c>
      <c r="C244" s="407">
        <v>0.65129999999999999</v>
      </c>
      <c r="D244" s="112">
        <f>IF(B244&lt;MAX($B$2:B244),B244/MAX($B$2:B244)-1,0)</f>
        <v>-0.18808777429467083</v>
      </c>
    </row>
    <row r="245" spans="1:4">
      <c r="A245" s="408">
        <v>42556</v>
      </c>
      <c r="B245" s="407">
        <v>1.0369999999999999</v>
      </c>
      <c r="C245" s="407">
        <v>0.65190000000000003</v>
      </c>
      <c r="D245" s="112">
        <f>IF(B245&lt;MAX($B$2:B245),B245/MAX($B$2:B245)-1,0)</f>
        <v>-0.18730407523510983</v>
      </c>
    </row>
    <row r="246" spans="1:4">
      <c r="A246" s="408">
        <v>42557</v>
      </c>
      <c r="B246" s="407">
        <v>1.034</v>
      </c>
      <c r="C246" s="407">
        <v>0.67700000000000005</v>
      </c>
      <c r="D246" s="112">
        <f>IF(B246&lt;MAX($B$2:B246),B246/MAX($B$2:B246)-1,0)</f>
        <v>-0.18965517241379315</v>
      </c>
    </row>
    <row r="247" spans="1:4">
      <c r="A247" s="408">
        <v>42558</v>
      </c>
      <c r="B247" s="407">
        <v>1.024</v>
      </c>
      <c r="C247" s="407">
        <v>0.66700000000000004</v>
      </c>
      <c r="D247" s="112">
        <f>IF(B247&lt;MAX($B$2:B247),B247/MAX($B$2:B247)-1,0)</f>
        <v>-0.19749216300940442</v>
      </c>
    </row>
    <row r="248" spans="1:4">
      <c r="A248" s="408">
        <v>42559</v>
      </c>
      <c r="B248" s="407">
        <v>1.028</v>
      </c>
      <c r="C248" s="407">
        <v>0.67100000000000004</v>
      </c>
      <c r="D248" s="112">
        <f>IF(B248&lt;MAX($B$2:B248),B248/MAX($B$2:B248)-1,0)</f>
        <v>-0.19435736677115989</v>
      </c>
    </row>
    <row r="249" spans="1:4">
      <c r="A249" s="408">
        <v>42562</v>
      </c>
      <c r="B249" s="407">
        <v>1.026</v>
      </c>
      <c r="C249" s="407">
        <v>0.66900000000000004</v>
      </c>
      <c r="D249" s="112">
        <f>IF(B249&lt;MAX($B$2:B249),B249/MAX($B$2:B249)-1,0)</f>
        <v>-0.1959247648902821</v>
      </c>
    </row>
    <row r="250" spans="1:4">
      <c r="A250" s="408">
        <v>42563</v>
      </c>
      <c r="B250" s="407">
        <v>1.0409999999999999</v>
      </c>
      <c r="C250" s="407">
        <v>0.68400000000000005</v>
      </c>
      <c r="D250" s="112">
        <f>IF(B250&lt;MAX($B$2:B250),B250/MAX($B$2:B250)-1,0)</f>
        <v>-0.1841692789968653</v>
      </c>
    </row>
    <row r="251" spans="1:4">
      <c r="A251" s="408">
        <v>42564</v>
      </c>
      <c r="B251" s="407">
        <v>1.0489999999999999</v>
      </c>
      <c r="C251" s="407">
        <v>0.69199999999999995</v>
      </c>
      <c r="D251" s="112">
        <f>IF(B251&lt;MAX($B$2:B251),B251/MAX($B$2:B251)-1,0)</f>
        <v>-0.17789968652037624</v>
      </c>
    </row>
    <row r="252" spans="1:4">
      <c r="A252" s="408">
        <v>42565</v>
      </c>
      <c r="B252" s="407">
        <v>1.052</v>
      </c>
      <c r="C252" s="407">
        <v>0.69499999999999995</v>
      </c>
      <c r="D252" s="112">
        <f>IF(B252&lt;MAX($B$2:B252),B252/MAX($B$2:B252)-1,0)</f>
        <v>-0.17554858934169282</v>
      </c>
    </row>
    <row r="253" spans="1:4">
      <c r="A253" s="408">
        <v>42566</v>
      </c>
      <c r="B253" s="407">
        <v>1.042</v>
      </c>
      <c r="C253" s="407">
        <v>0.68500000000000005</v>
      </c>
      <c r="D253" s="112">
        <f>IF(B253&lt;MAX($B$2:B253),B253/MAX($B$2:B253)-1,0)</f>
        <v>-0.18338557993730409</v>
      </c>
    </row>
    <row r="254" spans="1:4">
      <c r="A254" s="408">
        <v>42569</v>
      </c>
      <c r="B254" s="407">
        <v>1.038</v>
      </c>
      <c r="C254" s="407">
        <v>0.68100000000000005</v>
      </c>
      <c r="D254" s="112">
        <f>IF(B254&lt;MAX($B$2:B254),B254/MAX($B$2:B254)-1,0)</f>
        <v>-0.18652037617554862</v>
      </c>
    </row>
    <row r="255" spans="1:4">
      <c r="A255" s="408">
        <v>42570</v>
      </c>
      <c r="B255" s="407">
        <v>1.046</v>
      </c>
      <c r="C255" s="407">
        <v>0.68899999999999995</v>
      </c>
      <c r="D255" s="112">
        <f>IF(B255&lt;MAX($B$2:B255),B255/MAX($B$2:B255)-1,0)</f>
        <v>-0.18025078369905956</v>
      </c>
    </row>
    <row r="256" spans="1:4">
      <c r="A256" s="408">
        <v>42571</v>
      </c>
      <c r="B256" s="407">
        <v>1.044</v>
      </c>
      <c r="C256" s="407">
        <v>0.68700000000000006</v>
      </c>
      <c r="D256" s="112">
        <f>IF(B256&lt;MAX($B$2:B256),B256/MAX($B$2:B256)-1,0)</f>
        <v>-0.18181818181818177</v>
      </c>
    </row>
    <row r="257" spans="1:4">
      <c r="A257" s="408">
        <v>42572</v>
      </c>
      <c r="B257" s="407">
        <v>1.0489999999999999</v>
      </c>
      <c r="C257" s="407">
        <v>0.69199999999999995</v>
      </c>
      <c r="D257" s="112">
        <f>IF(B257&lt;MAX($B$2:B257),B257/MAX($B$2:B257)-1,0)</f>
        <v>-0.17789968652037624</v>
      </c>
    </row>
    <row r="258" spans="1:4">
      <c r="A258" s="408">
        <v>42573</v>
      </c>
      <c r="B258" s="407">
        <v>1.044</v>
      </c>
      <c r="C258" s="407">
        <v>0.68700000000000006</v>
      </c>
      <c r="D258" s="112">
        <f>IF(B258&lt;MAX($B$2:B258),B258/MAX($B$2:B258)-1,0)</f>
        <v>-0.18181818181818177</v>
      </c>
    </row>
    <row r="259" spans="1:4">
      <c r="A259" s="408">
        <v>42576</v>
      </c>
      <c r="B259" s="407">
        <v>1.0389999999999999</v>
      </c>
      <c r="C259" s="407">
        <v>0.68200000000000005</v>
      </c>
      <c r="D259" s="112">
        <f>IF(B259&lt;MAX($B$2:B259),B259/MAX($B$2:B259)-1,0)</f>
        <v>-0.18573667711598751</v>
      </c>
    </row>
    <row r="260" spans="1:4">
      <c r="A260" s="408">
        <v>42577</v>
      </c>
      <c r="B260" s="407">
        <v>1.05</v>
      </c>
      <c r="C260" s="407">
        <v>0.69299999999999995</v>
      </c>
      <c r="D260" s="112">
        <f>IF(B260&lt;MAX($B$2:B260),B260/MAX($B$2:B260)-1,0)</f>
        <v>-0.17711598746081503</v>
      </c>
    </row>
    <row r="261" spans="1:4">
      <c r="A261" s="408">
        <v>42578</v>
      </c>
      <c r="B261" s="407">
        <v>1.0049999999999999</v>
      </c>
      <c r="C261" s="407">
        <v>0.64800000000000002</v>
      </c>
      <c r="D261" s="112">
        <f>IF(B261&lt;MAX($B$2:B261),B261/MAX($B$2:B261)-1,0)</f>
        <v>-0.21238244514106597</v>
      </c>
    </row>
    <row r="262" spans="1:4">
      <c r="A262" s="408">
        <v>42579</v>
      </c>
      <c r="B262" s="407">
        <v>0.99099999999999999</v>
      </c>
      <c r="C262" s="407">
        <v>0.63400000000000001</v>
      </c>
      <c r="D262" s="112">
        <f>IF(B262&lt;MAX($B$2:B262),B262/MAX($B$2:B262)-1,0)</f>
        <v>-0.22335423197492166</v>
      </c>
    </row>
    <row r="263" spans="1:4">
      <c r="A263" s="408">
        <v>42580</v>
      </c>
      <c r="B263" s="407">
        <v>0.98</v>
      </c>
      <c r="C263" s="407">
        <v>0.623</v>
      </c>
      <c r="D263" s="112">
        <f>IF(B263&lt;MAX($B$2:B263),B263/MAX($B$2:B263)-1,0)</f>
        <v>-0.23197492163009403</v>
      </c>
    </row>
    <row r="264" spans="1:4">
      <c r="A264" s="408">
        <v>42583</v>
      </c>
      <c r="B264" s="407">
        <v>0.96299999999999997</v>
      </c>
      <c r="C264" s="407">
        <v>0.60599999999999998</v>
      </c>
      <c r="D264" s="112">
        <f>IF(B264&lt;MAX($B$2:B264),B264/MAX($B$2:B264)-1,0)</f>
        <v>-0.24529780564263326</v>
      </c>
    </row>
    <row r="265" spans="1:4">
      <c r="A265" s="408">
        <v>42584</v>
      </c>
      <c r="B265" s="407">
        <v>0.97099999999999997</v>
      </c>
      <c r="C265" s="407">
        <v>0.61399999999999999</v>
      </c>
      <c r="D265" s="112">
        <f>IF(B265&lt;MAX($B$2:B265),B265/MAX($B$2:B265)-1,0)</f>
        <v>-0.2390282131661442</v>
      </c>
    </row>
    <row r="266" spans="1:4">
      <c r="A266" s="408">
        <v>42585</v>
      </c>
      <c r="B266" s="407">
        <v>0.97</v>
      </c>
      <c r="C266" s="407">
        <v>0.61299999999999999</v>
      </c>
      <c r="D266" s="112">
        <f>IF(B266&lt;MAX($B$2:B266),B266/MAX($B$2:B266)-1,0)</f>
        <v>-0.23981191222570541</v>
      </c>
    </row>
    <row r="267" spans="1:4">
      <c r="A267" s="408">
        <v>42586</v>
      </c>
      <c r="B267" s="407">
        <v>0.98299999999999998</v>
      </c>
      <c r="C267" s="407">
        <v>0.626</v>
      </c>
      <c r="D267" s="112">
        <f>IF(B267&lt;MAX($B$2:B267),B267/MAX($B$2:B267)-1,0)</f>
        <v>-0.22962382445141072</v>
      </c>
    </row>
    <row r="268" spans="1:4">
      <c r="A268" s="408">
        <v>42587</v>
      </c>
      <c r="B268" s="407">
        <v>0.97699999999999998</v>
      </c>
      <c r="C268" s="407">
        <v>0.62</v>
      </c>
      <c r="D268" s="112">
        <f>IF(B268&lt;MAX($B$2:B268),B268/MAX($B$2:B268)-1,0)</f>
        <v>-0.23432601880877746</v>
      </c>
    </row>
    <row r="269" spans="1:4">
      <c r="A269" s="408">
        <v>42590</v>
      </c>
      <c r="B269" s="407">
        <v>0.98899999999999999</v>
      </c>
      <c r="C269" s="407">
        <v>0.63200000000000001</v>
      </c>
      <c r="D269" s="112">
        <f>IF(B269&lt;MAX($B$2:B269),B269/MAX($B$2:B269)-1,0)</f>
        <v>-0.22492163009404387</v>
      </c>
    </row>
    <row r="270" spans="1:4">
      <c r="A270" s="408">
        <v>42591</v>
      </c>
      <c r="B270" s="407">
        <v>0.996</v>
      </c>
      <c r="C270" s="407">
        <v>0.63900000000000001</v>
      </c>
      <c r="D270" s="112">
        <f>IF(B270&lt;MAX($B$2:B270),B270/MAX($B$2:B270)-1,0)</f>
        <v>-0.21943573667711602</v>
      </c>
    </row>
    <row r="271" spans="1:4">
      <c r="A271" s="408">
        <v>42592</v>
      </c>
      <c r="B271" s="407">
        <v>0.98799999999999999</v>
      </c>
      <c r="C271" s="407">
        <v>0.63100000000000001</v>
      </c>
      <c r="D271" s="112">
        <f>IF(B271&lt;MAX($B$2:B271),B271/MAX($B$2:B271)-1,0)</f>
        <v>-0.22570532915360508</v>
      </c>
    </row>
    <row r="272" spans="1:4">
      <c r="A272" s="408">
        <v>42593</v>
      </c>
      <c r="B272" s="407">
        <v>0.97099999999999997</v>
      </c>
      <c r="C272" s="407">
        <v>0.61399999999999999</v>
      </c>
      <c r="D272" s="112">
        <f>IF(B272&lt;MAX($B$2:B272),B272/MAX($B$2:B272)-1,0)</f>
        <v>-0.2390282131661442</v>
      </c>
    </row>
    <row r="273" spans="1:4">
      <c r="A273" s="408">
        <v>42594</v>
      </c>
      <c r="B273" s="407">
        <v>0.98099999999999998</v>
      </c>
      <c r="C273" s="407">
        <v>0.624</v>
      </c>
      <c r="D273" s="112">
        <f>IF(B273&lt;MAX($B$2:B273),B273/MAX($B$2:B273)-1,0)</f>
        <v>-0.23119122257053293</v>
      </c>
    </row>
    <row r="274" spans="1:4">
      <c r="A274" s="408">
        <v>42597</v>
      </c>
      <c r="B274" s="407">
        <v>1.0109999999999999</v>
      </c>
      <c r="C274" s="407">
        <v>0.65400000000000003</v>
      </c>
      <c r="D274" s="112">
        <f>IF(B274&lt;MAX($B$2:B274),B274/MAX($B$2:B274)-1,0)</f>
        <v>-0.20768025078369912</v>
      </c>
    </row>
    <row r="275" spans="1:4">
      <c r="A275" s="408">
        <v>42598</v>
      </c>
      <c r="B275" s="407">
        <v>1.012</v>
      </c>
      <c r="C275" s="407">
        <v>0.65500000000000003</v>
      </c>
      <c r="D275" s="112">
        <f>IF(B275&lt;MAX($B$2:B275),B275/MAX($B$2:B275)-1,0)</f>
        <v>-0.2068965517241379</v>
      </c>
    </row>
    <row r="276" spans="1:4">
      <c r="A276" s="408">
        <v>42599</v>
      </c>
      <c r="B276" s="407">
        <v>1.0149999999999999</v>
      </c>
      <c r="C276" s="407">
        <v>0.65800000000000003</v>
      </c>
      <c r="D276" s="112">
        <f>IF(B276&lt;MAX($B$2:B276),B276/MAX($B$2:B276)-1,0)</f>
        <v>-0.20454545454545459</v>
      </c>
    </row>
    <row r="277" spans="1:4">
      <c r="A277" s="408">
        <v>42600</v>
      </c>
      <c r="B277" s="407">
        <v>1.0089999999999999</v>
      </c>
      <c r="C277" s="407">
        <v>0.65200000000000002</v>
      </c>
      <c r="D277" s="112">
        <f>IF(B277&lt;MAX($B$2:B277),B277/MAX($B$2:B277)-1,0)</f>
        <v>-0.20924764890282144</v>
      </c>
    </row>
    <row r="278" spans="1:4">
      <c r="A278" s="408">
        <v>42601</v>
      </c>
      <c r="B278" s="407">
        <v>1.0089999999999999</v>
      </c>
      <c r="C278" s="407">
        <v>0.65200000000000002</v>
      </c>
      <c r="D278" s="112">
        <f>IF(B278&lt;MAX($B$2:B278),B278/MAX($B$2:B278)-1,0)</f>
        <v>-0.20924764890282144</v>
      </c>
    </row>
    <row r="279" spans="1:4">
      <c r="A279" s="408">
        <v>42604</v>
      </c>
      <c r="B279" s="407">
        <v>0.997</v>
      </c>
      <c r="C279" s="407">
        <v>0.64</v>
      </c>
      <c r="D279" s="112">
        <f>IF(B279&lt;MAX($B$2:B279),B279/MAX($B$2:B279)-1,0)</f>
        <v>-0.21865203761755492</v>
      </c>
    </row>
    <row r="280" spans="1:4">
      <c r="A280" s="408">
        <v>42605</v>
      </c>
      <c r="B280" s="407">
        <v>0.996</v>
      </c>
      <c r="C280" s="407">
        <v>0.63900000000000001</v>
      </c>
      <c r="D280" s="112">
        <f>IF(B280&lt;MAX($B$2:B280),B280/MAX($B$2:B280)-1,0)</f>
        <v>-0.21943573667711602</v>
      </c>
    </row>
    <row r="281" spans="1:4">
      <c r="A281" s="408">
        <v>42606</v>
      </c>
      <c r="B281" s="407">
        <v>1</v>
      </c>
      <c r="C281" s="407">
        <v>0.64300000000000002</v>
      </c>
      <c r="D281" s="112">
        <f>IF(B281&lt;MAX($B$2:B281),B281/MAX($B$2:B281)-1,0)</f>
        <v>-0.21630094043887149</v>
      </c>
    </row>
    <row r="282" spans="1:4">
      <c r="A282" s="408">
        <v>42607</v>
      </c>
      <c r="B282" s="407">
        <v>0.99299999999999999</v>
      </c>
      <c r="C282" s="407">
        <v>0.63600000000000001</v>
      </c>
      <c r="D282" s="112">
        <f>IF(B282&lt;MAX($B$2:B282),B282/MAX($B$2:B282)-1,0)</f>
        <v>-0.22178683385579934</v>
      </c>
    </row>
    <row r="283" spans="1:4">
      <c r="A283" s="408">
        <v>42608</v>
      </c>
      <c r="B283" s="407">
        <v>0.997</v>
      </c>
      <c r="C283" s="407">
        <v>0.64</v>
      </c>
      <c r="D283" s="112">
        <f>IF(B283&lt;MAX($B$2:B283),B283/MAX($B$2:B283)-1,0)</f>
        <v>-0.21865203761755492</v>
      </c>
    </row>
    <row r="284" spans="1:4">
      <c r="A284" s="408">
        <v>42611</v>
      </c>
      <c r="B284" s="407">
        <v>0.997</v>
      </c>
      <c r="C284" s="407">
        <v>0.64</v>
      </c>
      <c r="D284" s="112">
        <f>IF(B284&lt;MAX($B$2:B284),B284/MAX($B$2:B284)-1,0)</f>
        <v>-0.21865203761755492</v>
      </c>
    </row>
    <row r="285" spans="1:4">
      <c r="A285" s="408">
        <v>42612</v>
      </c>
      <c r="B285" s="407">
        <v>0.995</v>
      </c>
      <c r="C285" s="407">
        <v>0.63800000000000001</v>
      </c>
      <c r="D285" s="112">
        <f>IF(B285&lt;MAX($B$2:B285),B285/MAX($B$2:B285)-1,0)</f>
        <v>-0.22021943573667713</v>
      </c>
    </row>
    <row r="286" spans="1:4">
      <c r="A286" s="408">
        <v>42613</v>
      </c>
      <c r="B286" s="407">
        <v>0.99199999999999999</v>
      </c>
      <c r="C286" s="407">
        <v>0.63500000000000001</v>
      </c>
      <c r="D286" s="112">
        <f>IF(B286&lt;MAX($B$2:B286),B286/MAX($B$2:B286)-1,0)</f>
        <v>-0.22257053291536055</v>
      </c>
    </row>
    <row r="287" spans="1:4">
      <c r="A287" s="408">
        <v>42614</v>
      </c>
      <c r="B287" s="407">
        <v>0.98599999999999999</v>
      </c>
      <c r="C287" s="407">
        <v>0.629</v>
      </c>
      <c r="D287" s="112">
        <f>IF(B287&lt;MAX($B$2:B287),B287/MAX($B$2:B287)-1,0)</f>
        <v>-0.22727272727272729</v>
      </c>
    </row>
    <row r="288" spans="1:4">
      <c r="A288" s="408">
        <v>42615</v>
      </c>
      <c r="B288" s="407">
        <v>0.97799999999999998</v>
      </c>
      <c r="C288" s="407">
        <v>0.621</v>
      </c>
      <c r="D288" s="112">
        <f>IF(B288&lt;MAX($B$2:B288),B288/MAX($B$2:B288)-1,0)</f>
        <v>-0.23354231974921635</v>
      </c>
    </row>
    <row r="289" spans="1:4">
      <c r="A289" s="408">
        <v>42618</v>
      </c>
      <c r="B289" s="407">
        <v>0.97899999999999998</v>
      </c>
      <c r="C289" s="407">
        <v>0.622</v>
      </c>
      <c r="D289" s="112">
        <f>IF(B289&lt;MAX($B$2:B289),B289/MAX($B$2:B289)-1,0)</f>
        <v>-0.23275862068965525</v>
      </c>
    </row>
    <row r="290" spans="1:4">
      <c r="A290" s="408">
        <v>42619</v>
      </c>
      <c r="B290" s="407">
        <v>0.998</v>
      </c>
      <c r="C290" s="407">
        <v>0.64100000000000001</v>
      </c>
      <c r="D290" s="112">
        <f>IF(B290&lt;MAX($B$2:B290),B290/MAX($B$2:B290)-1,0)</f>
        <v>-0.2178683385579937</v>
      </c>
    </row>
    <row r="291" spans="1:4">
      <c r="A291" s="408">
        <v>42620</v>
      </c>
      <c r="B291" s="407">
        <v>0.995</v>
      </c>
      <c r="C291" s="407">
        <v>0.63800000000000001</v>
      </c>
      <c r="D291" s="112">
        <f>IF(B291&lt;MAX($B$2:B291),B291/MAX($B$2:B291)-1,0)</f>
        <v>-0.22021943573667713</v>
      </c>
    </row>
    <row r="292" spans="1:4">
      <c r="A292" s="408">
        <v>42621</v>
      </c>
      <c r="B292" s="407">
        <v>0.998</v>
      </c>
      <c r="C292" s="407">
        <v>0.64100000000000001</v>
      </c>
      <c r="D292" s="112">
        <f>IF(B292&lt;MAX($B$2:B292),B292/MAX($B$2:B292)-1,0)</f>
        <v>-0.2178683385579937</v>
      </c>
    </row>
    <row r="293" spans="1:4">
      <c r="A293" s="408">
        <v>42622</v>
      </c>
      <c r="B293" s="407">
        <v>0.98799999999999999</v>
      </c>
      <c r="C293" s="407">
        <v>0.63100000000000001</v>
      </c>
      <c r="D293" s="112">
        <f>IF(B293&lt;MAX($B$2:B293),B293/MAX($B$2:B293)-1,0)</f>
        <v>-0.22570532915360508</v>
      </c>
    </row>
    <row r="294" spans="1:4">
      <c r="A294" s="408">
        <v>42625</v>
      </c>
      <c r="B294" s="407">
        <v>0.95899999999999996</v>
      </c>
      <c r="C294" s="407">
        <v>0.60199999999999998</v>
      </c>
      <c r="D294" s="112">
        <f>IF(B294&lt;MAX($B$2:B294),B294/MAX($B$2:B294)-1,0)</f>
        <v>-0.24843260188087779</v>
      </c>
    </row>
    <row r="295" spans="1:4">
      <c r="A295" s="408">
        <v>42626</v>
      </c>
      <c r="B295" s="407">
        <v>0.96299999999999997</v>
      </c>
      <c r="C295" s="407">
        <v>0.60599999999999998</v>
      </c>
      <c r="D295" s="112">
        <f>IF(B295&lt;MAX($B$2:B295),B295/MAX($B$2:B295)-1,0)</f>
        <v>-0.24529780564263326</v>
      </c>
    </row>
    <row r="296" spans="1:4">
      <c r="A296" s="408">
        <v>42627</v>
      </c>
      <c r="B296" s="407">
        <v>0.95899999999999996</v>
      </c>
      <c r="C296" s="407">
        <v>0.60199999999999998</v>
      </c>
      <c r="D296" s="112">
        <f>IF(B296&lt;MAX($B$2:B296),B296/MAX($B$2:B296)-1,0)</f>
        <v>-0.24843260188087779</v>
      </c>
    </row>
    <row r="297" spans="1:4">
      <c r="A297" s="408">
        <v>42632</v>
      </c>
      <c r="B297" s="407">
        <v>0.96799999999999997</v>
      </c>
      <c r="C297" s="407">
        <v>0.61099999999999999</v>
      </c>
      <c r="D297" s="112">
        <f>IF(B297&lt;MAX($B$2:B297),B297/MAX($B$2:B297)-1,0)</f>
        <v>-0.24137931034482762</v>
      </c>
    </row>
    <row r="298" spans="1:4">
      <c r="A298" s="408">
        <v>42633</v>
      </c>
      <c r="B298" s="407">
        <v>0.96599999999999997</v>
      </c>
      <c r="C298" s="407">
        <v>0.60899999999999999</v>
      </c>
      <c r="D298" s="112">
        <f>IF(B298&lt;MAX($B$2:B298),B298/MAX($B$2:B298)-1,0)</f>
        <v>-0.24294670846394983</v>
      </c>
    </row>
    <row r="299" spans="1:4">
      <c r="A299" s="408">
        <v>42634</v>
      </c>
      <c r="B299" s="407">
        <v>0.96899999999999997</v>
      </c>
      <c r="C299" s="407">
        <v>0.61199999999999999</v>
      </c>
      <c r="D299" s="112">
        <f>IF(B299&lt;MAX($B$2:B299),B299/MAX($B$2:B299)-1,0)</f>
        <v>-0.24059561128526652</v>
      </c>
    </row>
    <row r="300" spans="1:4">
      <c r="A300" s="408">
        <v>42635</v>
      </c>
      <c r="B300" s="407">
        <v>0.97299999999999998</v>
      </c>
      <c r="C300" s="407">
        <v>0.61599999999999999</v>
      </c>
      <c r="D300" s="112">
        <f>IF(B300&lt;MAX($B$2:B300),B300/MAX($B$2:B300)-1,0)</f>
        <v>-0.23746081504702199</v>
      </c>
    </row>
    <row r="301" spans="1:4">
      <c r="A301" s="408">
        <v>42636</v>
      </c>
      <c r="B301" s="407">
        <v>0.97199999999999998</v>
      </c>
      <c r="C301" s="407">
        <v>0.61499999999999999</v>
      </c>
      <c r="D301" s="112">
        <f>IF(B301&lt;MAX($B$2:B301),B301/MAX($B$2:B301)-1,0)</f>
        <v>-0.23824451410658309</v>
      </c>
    </row>
    <row r="302" spans="1:4">
      <c r="A302" s="408">
        <v>42639</v>
      </c>
      <c r="B302" s="407">
        <v>0.95199999999999996</v>
      </c>
      <c r="C302" s="407">
        <v>0.59499999999999997</v>
      </c>
      <c r="D302" s="112">
        <f>IF(B302&lt;MAX($B$2:B302),B302/MAX($B$2:B302)-1,0)</f>
        <v>-0.25391849529780564</v>
      </c>
    </row>
    <row r="303" spans="1:4">
      <c r="A303" s="408">
        <v>42640</v>
      </c>
      <c r="B303" s="407">
        <v>0.96199999999999997</v>
      </c>
      <c r="C303" s="407">
        <v>0.60499999999999998</v>
      </c>
      <c r="D303" s="112">
        <f>IF(B303&lt;MAX($B$2:B303),B303/MAX($B$2:B303)-1,0)</f>
        <v>-0.24608150470219436</v>
      </c>
    </row>
    <row r="304" spans="1:4">
      <c r="A304" s="408">
        <v>42641</v>
      </c>
      <c r="B304" s="407">
        <v>0.95899999999999996</v>
      </c>
      <c r="C304" s="407">
        <v>0.60199999999999998</v>
      </c>
      <c r="D304" s="112">
        <f>IF(B304&lt;MAX($B$2:B304),B304/MAX($B$2:B304)-1,0)</f>
        <v>-0.24843260188087779</v>
      </c>
    </row>
    <row r="305" spans="1:4">
      <c r="A305" s="408">
        <v>42642</v>
      </c>
      <c r="B305" s="407">
        <v>0.96099999999999997</v>
      </c>
      <c r="C305" s="407">
        <v>0.60399999999999998</v>
      </c>
      <c r="D305" s="112">
        <f>IF(B305&lt;MAX($B$2:B305),B305/MAX($B$2:B305)-1,0)</f>
        <v>-0.24686520376175558</v>
      </c>
    </row>
    <row r="306" spans="1:4">
      <c r="A306" s="408">
        <v>42643</v>
      </c>
      <c r="B306" s="407">
        <v>0.96399999999999997</v>
      </c>
      <c r="C306" s="407">
        <v>0.60699999999999998</v>
      </c>
      <c r="D306" s="112">
        <f>IF(B306&lt;MAX($B$2:B306),B306/MAX($B$2:B306)-1,0)</f>
        <v>-0.24451410658307215</v>
      </c>
    </row>
    <row r="307" spans="1:4">
      <c r="A307" s="408">
        <v>42653</v>
      </c>
      <c r="B307" s="407">
        <v>0.996</v>
      </c>
      <c r="C307" s="407">
        <v>0.63900000000000001</v>
      </c>
      <c r="D307" s="112">
        <f>IF(B307&lt;MAX($B$2:B307),B307/MAX($B$2:B307)-1,0)</f>
        <v>-0.21943573667711602</v>
      </c>
    </row>
    <row r="308" spans="1:4">
      <c r="A308" s="408">
        <v>42654</v>
      </c>
      <c r="B308" s="407">
        <v>0.999</v>
      </c>
      <c r="C308" s="407">
        <v>0.629</v>
      </c>
      <c r="D308" s="112">
        <f>IF(B308&lt;MAX($B$2:B308),B308/MAX($B$2:B308)-1,0)</f>
        <v>-0.2170846394984326</v>
      </c>
    </row>
    <row r="309" spans="1:4">
      <c r="A309" s="408">
        <v>42655</v>
      </c>
      <c r="B309" s="407">
        <v>0.999</v>
      </c>
      <c r="C309" s="407">
        <v>0.629</v>
      </c>
      <c r="D309" s="112">
        <f>IF(B309&lt;MAX($B$2:B309),B309/MAX($B$2:B309)-1,0)</f>
        <v>-0.2170846394984326</v>
      </c>
    </row>
    <row r="310" spans="1:4">
      <c r="A310" s="408">
        <v>42656</v>
      </c>
      <c r="B310" s="407">
        <v>0.999</v>
      </c>
      <c r="C310" s="407">
        <v>0.629</v>
      </c>
      <c r="D310" s="112">
        <f>IF(B310&lt;MAX($B$2:B310),B310/MAX($B$2:B310)-1,0)</f>
        <v>-0.2170846394984326</v>
      </c>
    </row>
    <row r="311" spans="1:4">
      <c r="A311" s="408">
        <v>42657</v>
      </c>
      <c r="B311" s="407">
        <v>0.99199999999999999</v>
      </c>
      <c r="C311" s="407">
        <v>0.622</v>
      </c>
      <c r="D311" s="112">
        <f>IF(B311&lt;MAX($B$2:B311),B311/MAX($B$2:B311)-1,0)</f>
        <v>-0.22257053291536055</v>
      </c>
    </row>
    <row r="312" spans="1:4">
      <c r="A312" s="408">
        <v>42660</v>
      </c>
      <c r="B312" s="407">
        <v>0.97899999999999998</v>
      </c>
      <c r="C312" s="407">
        <v>0.622</v>
      </c>
      <c r="D312" s="112">
        <f>IF(B312&lt;MAX($B$2:B312),B312/MAX($B$2:B312)-1,0)</f>
        <v>-0.23275862068965525</v>
      </c>
    </row>
    <row r="313" spans="1:4">
      <c r="A313" s="408">
        <v>42661</v>
      </c>
      <c r="B313" s="407">
        <v>0.99299999999999999</v>
      </c>
      <c r="C313" s="407">
        <v>0.63600000000000001</v>
      </c>
      <c r="D313" s="112">
        <f>IF(B313&lt;MAX($B$2:B313),B313/MAX($B$2:B313)-1,0)</f>
        <v>-0.22178683385579934</v>
      </c>
    </row>
    <row r="314" spans="1:4">
      <c r="A314" s="408">
        <v>42662</v>
      </c>
      <c r="B314" s="407">
        <v>0.98799999999999999</v>
      </c>
      <c r="C314" s="407">
        <v>0.63100000000000001</v>
      </c>
      <c r="D314" s="112">
        <f>IF(B314&lt;MAX($B$2:B314),B314/MAX($B$2:B314)-1,0)</f>
        <v>-0.22570532915360508</v>
      </c>
    </row>
    <row r="315" spans="1:4">
      <c r="A315" s="408">
        <v>42663</v>
      </c>
      <c r="B315" s="407">
        <v>0.995</v>
      </c>
      <c r="C315" s="407">
        <v>0.63800000000000001</v>
      </c>
      <c r="D315" s="112">
        <f>IF(B315&lt;MAX($B$2:B315),B315/MAX($B$2:B315)-1,0)</f>
        <v>-0.22021943573667713</v>
      </c>
    </row>
    <row r="316" spans="1:4">
      <c r="A316" s="408">
        <v>42664</v>
      </c>
      <c r="B316" s="407">
        <v>0.99099999999999999</v>
      </c>
      <c r="C316" s="407">
        <v>0.63400000000000001</v>
      </c>
      <c r="D316" s="112">
        <f>IF(B316&lt;MAX($B$2:B316),B316/MAX($B$2:B316)-1,0)</f>
        <v>-0.22335423197492166</v>
      </c>
    </row>
    <row r="317" spans="1:4">
      <c r="A317" s="408">
        <v>42667</v>
      </c>
      <c r="B317" s="407">
        <v>0.998</v>
      </c>
      <c r="C317" s="407">
        <v>0.64100000000000001</v>
      </c>
      <c r="D317" s="112">
        <f>IF(B317&lt;MAX($B$2:B317),B317/MAX($B$2:B317)-1,0)</f>
        <v>-0.2178683385579937</v>
      </c>
    </row>
    <row r="318" spans="1:4">
      <c r="A318" s="408">
        <v>42668</v>
      </c>
      <c r="B318" s="407">
        <v>1.0029999999999999</v>
      </c>
      <c r="C318" s="407">
        <v>0.64600000000000002</v>
      </c>
      <c r="D318" s="112">
        <f>IF(B318&lt;MAX($B$2:B318),B318/MAX($B$2:B318)-1,0)</f>
        <v>-0.21394984326018818</v>
      </c>
    </row>
    <row r="319" spans="1:4">
      <c r="A319" s="408">
        <v>42669</v>
      </c>
      <c r="B319" s="407">
        <v>0.995</v>
      </c>
      <c r="C319" s="407">
        <v>0.63800000000000001</v>
      </c>
      <c r="D319" s="112">
        <f>IF(B319&lt;MAX($B$2:B319),B319/MAX($B$2:B319)-1,0)</f>
        <v>-0.22021943573667713</v>
      </c>
    </row>
    <row r="320" spans="1:4">
      <c r="A320" s="408">
        <v>42670</v>
      </c>
      <c r="B320" s="407">
        <v>0.996</v>
      </c>
      <c r="C320" s="407">
        <v>0.63900000000000001</v>
      </c>
      <c r="D320" s="112">
        <f>IF(B320&lt;MAX($B$2:B320),B320/MAX($B$2:B320)-1,0)</f>
        <v>-0.21943573667711602</v>
      </c>
    </row>
    <row r="321" spans="1:4">
      <c r="A321" s="408">
        <v>42671</v>
      </c>
      <c r="B321" s="407">
        <v>0.98899999999999999</v>
      </c>
      <c r="C321" s="407">
        <v>0.63200000000000001</v>
      </c>
      <c r="D321" s="112">
        <f>IF(B321&lt;MAX($B$2:B321),B321/MAX($B$2:B321)-1,0)</f>
        <v>-0.22492163009404387</v>
      </c>
    </row>
    <row r="322" spans="1:4">
      <c r="A322" s="408">
        <v>42674</v>
      </c>
      <c r="B322" s="407">
        <v>0.98599999999999999</v>
      </c>
      <c r="C322" s="407">
        <v>0.629</v>
      </c>
      <c r="D322" s="112">
        <f>IF(B322&lt;MAX($B$2:B322),B322/MAX($B$2:B322)-1,0)</f>
        <v>-0.22727272727272729</v>
      </c>
    </row>
    <row r="323" spans="1:4">
      <c r="A323" s="408">
        <v>42675</v>
      </c>
      <c r="B323" s="407">
        <v>0.99199999999999999</v>
      </c>
      <c r="C323" s="407">
        <v>0.63500000000000001</v>
      </c>
      <c r="D323" s="112">
        <f>IF(B323&lt;MAX($B$2:B323),B323/MAX($B$2:B323)-1,0)</f>
        <v>-0.22257053291536055</v>
      </c>
    </row>
    <row r="324" spans="1:4">
      <c r="A324" s="408">
        <v>42676</v>
      </c>
      <c r="B324" s="407">
        <v>0.98699999999999999</v>
      </c>
      <c r="C324" s="407">
        <v>0.63</v>
      </c>
      <c r="D324" s="112">
        <f>IF(B324&lt;MAX($B$2:B324),B324/MAX($B$2:B324)-1,0)</f>
        <v>-0.22648902821316619</v>
      </c>
    </row>
    <row r="325" spans="1:4">
      <c r="A325" s="408">
        <v>42677</v>
      </c>
      <c r="B325" s="407">
        <v>0.99099999999999999</v>
      </c>
      <c r="C325" s="407">
        <v>0.63400000000000001</v>
      </c>
      <c r="D325" s="112">
        <f>IF(B325&lt;MAX($B$2:B325),B325/MAX($B$2:B325)-1,0)</f>
        <v>-0.22335423197492166</v>
      </c>
    </row>
    <row r="326" spans="1:4">
      <c r="A326" s="408">
        <v>42678</v>
      </c>
      <c r="B326" s="407">
        <v>0.98499999999999999</v>
      </c>
      <c r="C326" s="407">
        <v>0.628</v>
      </c>
      <c r="D326" s="112">
        <f>IF(B326&lt;MAX($B$2:B326),B326/MAX($B$2:B326)-1,0)</f>
        <v>-0.2280564263322884</v>
      </c>
    </row>
    <row r="327" spans="1:4">
      <c r="A327" s="408">
        <v>42681</v>
      </c>
      <c r="B327" s="407">
        <v>0.98199999999999998</v>
      </c>
      <c r="C327" s="407">
        <v>0.625</v>
      </c>
      <c r="D327" s="112">
        <f>IF(B327&lt;MAX($B$2:B327),B327/MAX($B$2:B327)-1,0)</f>
        <v>-0.23040752351097182</v>
      </c>
    </row>
    <row r="328" spans="1:4">
      <c r="A328" s="408">
        <v>42682</v>
      </c>
      <c r="B328" s="407">
        <v>0.99199999999999999</v>
      </c>
      <c r="C328" s="407">
        <v>0.63500000000000001</v>
      </c>
      <c r="D328" s="112">
        <f>IF(B328&lt;MAX($B$2:B328),B328/MAX($B$2:B328)-1,0)</f>
        <v>-0.22257053291536055</v>
      </c>
    </row>
    <row r="329" spans="1:4">
      <c r="A329" s="408">
        <v>42683</v>
      </c>
      <c r="B329" s="407">
        <v>0.98199999999999998</v>
      </c>
      <c r="C329" s="407">
        <v>0.625</v>
      </c>
      <c r="D329" s="112">
        <f>IF(B329&lt;MAX($B$2:B329),B329/MAX($B$2:B329)-1,0)</f>
        <v>-0.23040752351097182</v>
      </c>
    </row>
    <row r="330" spans="1:4">
      <c r="A330" s="408">
        <v>42684</v>
      </c>
      <c r="B330" s="407">
        <v>0.99099999999999999</v>
      </c>
      <c r="C330" s="407">
        <v>0.63400000000000001</v>
      </c>
      <c r="D330" s="112">
        <f>IF(B330&lt;MAX($B$2:B330),B330/MAX($B$2:B330)-1,0)</f>
        <v>-0.22335423197492166</v>
      </c>
    </row>
    <row r="331" spans="1:4">
      <c r="A331" s="408">
        <v>42685</v>
      </c>
      <c r="B331" s="407">
        <v>0.99399999999999999</v>
      </c>
      <c r="C331" s="407">
        <v>0.63700000000000001</v>
      </c>
      <c r="D331" s="112">
        <f>IF(B331&lt;MAX($B$2:B331),B331/MAX($B$2:B331)-1,0)</f>
        <v>-0.22100313479623823</v>
      </c>
    </row>
    <row r="332" spans="1:4">
      <c r="A332" s="408">
        <v>42688</v>
      </c>
      <c r="B332" s="407">
        <v>0.999</v>
      </c>
      <c r="C332" s="407">
        <v>0.64200000000000002</v>
      </c>
      <c r="D332" s="112">
        <f>IF(B332&lt;MAX($B$2:B332),B332/MAX($B$2:B332)-1,0)</f>
        <v>-0.2170846394984326</v>
      </c>
    </row>
    <row r="333" spans="1:4">
      <c r="A333" s="408">
        <v>42689</v>
      </c>
      <c r="B333" s="407">
        <v>1.0029999999999999</v>
      </c>
      <c r="C333" s="407">
        <v>0.64600000000000002</v>
      </c>
      <c r="D333" s="112">
        <f>IF(B333&lt;MAX($B$2:B333),B333/MAX($B$2:B333)-1,0)</f>
        <v>-0.21394984326018818</v>
      </c>
    </row>
    <row r="334" spans="1:4">
      <c r="A334" s="408">
        <v>42690</v>
      </c>
      <c r="B334" s="407">
        <v>1.0029999999999999</v>
      </c>
      <c r="C334" s="407">
        <v>0.64600000000000002</v>
      </c>
      <c r="D334" s="112">
        <f>IF(B334&lt;MAX($B$2:B334),B334/MAX($B$2:B334)-1,0)</f>
        <v>-0.21394984326018818</v>
      </c>
    </row>
    <row r="335" spans="1:4">
      <c r="A335" s="408">
        <v>42691</v>
      </c>
      <c r="B335" s="407">
        <v>0.99299999999999999</v>
      </c>
      <c r="C335" s="407">
        <v>0.63600000000000001</v>
      </c>
      <c r="D335" s="112">
        <f>IF(B335&lt;MAX($B$2:B335),B335/MAX($B$2:B335)-1,0)</f>
        <v>-0.22178683385579934</v>
      </c>
    </row>
    <row r="336" spans="1:4">
      <c r="A336" s="408">
        <v>42692</v>
      </c>
      <c r="B336" s="407">
        <v>0.99</v>
      </c>
      <c r="C336" s="407">
        <v>0.63300000000000001</v>
      </c>
      <c r="D336" s="112">
        <f>IF(B336&lt;MAX($B$2:B336),B336/MAX($B$2:B336)-1,0)</f>
        <v>-0.22413793103448276</v>
      </c>
    </row>
    <row r="337" spans="1:4">
      <c r="A337" s="408">
        <v>42695</v>
      </c>
      <c r="B337" s="407">
        <v>0.99099999999999999</v>
      </c>
      <c r="C337" s="407">
        <v>0.63400000000000001</v>
      </c>
      <c r="D337" s="112">
        <f>IF(B337&lt;MAX($B$2:B337),B337/MAX($B$2:B337)-1,0)</f>
        <v>-0.22335423197492166</v>
      </c>
    </row>
    <row r="338" spans="1:4">
      <c r="A338" s="408">
        <v>42696</v>
      </c>
      <c r="B338" s="407">
        <v>0.998</v>
      </c>
      <c r="C338" s="407">
        <v>0.64100000000000001</v>
      </c>
      <c r="D338" s="112">
        <f>IF(B338&lt;MAX($B$2:B338),B338/MAX($B$2:B338)-1,0)</f>
        <v>-0.2178683385579937</v>
      </c>
    </row>
    <row r="339" spans="1:4">
      <c r="A339" s="408">
        <v>42697</v>
      </c>
      <c r="B339" s="407">
        <v>0.99399999999999999</v>
      </c>
      <c r="C339" s="407">
        <v>0.63700000000000001</v>
      </c>
      <c r="D339" s="112">
        <f>IF(B339&lt;MAX($B$2:B339),B339/MAX($B$2:B339)-1,0)</f>
        <v>-0.22100313479623823</v>
      </c>
    </row>
    <row r="340" spans="1:4">
      <c r="A340" s="408">
        <v>42698</v>
      </c>
      <c r="B340" s="407">
        <v>0.98799999999999999</v>
      </c>
      <c r="C340" s="407">
        <v>0.63100000000000001</v>
      </c>
      <c r="D340" s="112">
        <f>IF(B340&lt;MAX($B$2:B340),B340/MAX($B$2:B340)-1,0)</f>
        <v>-0.22570532915360508</v>
      </c>
    </row>
    <row r="341" spans="1:4">
      <c r="A341" s="408">
        <v>42699</v>
      </c>
      <c r="B341" s="407">
        <v>0.997</v>
      </c>
      <c r="C341" s="407">
        <v>0.64</v>
      </c>
      <c r="D341" s="112">
        <f>IF(B341&lt;MAX($B$2:B341),B341/MAX($B$2:B341)-1,0)</f>
        <v>-0.21865203761755492</v>
      </c>
    </row>
    <row r="342" spans="1:4">
      <c r="A342" s="408">
        <v>42702</v>
      </c>
      <c r="B342" s="407">
        <v>0.995</v>
      </c>
      <c r="C342" s="407">
        <v>0.63800000000000001</v>
      </c>
      <c r="D342" s="112">
        <f>IF(B342&lt;MAX($B$2:B342),B342/MAX($B$2:B342)-1,0)</f>
        <v>-0.22021943573667713</v>
      </c>
    </row>
    <row r="343" spans="1:4">
      <c r="A343" s="408">
        <v>42703</v>
      </c>
      <c r="B343" s="407">
        <v>0.99</v>
      </c>
      <c r="C343" s="407">
        <v>0.63300000000000001</v>
      </c>
      <c r="D343" s="112">
        <f>IF(B343&lt;MAX($B$2:B343),B343/MAX($B$2:B343)-1,0)</f>
        <v>-0.22413793103448276</v>
      </c>
    </row>
    <row r="344" spans="1:4">
      <c r="A344" s="408">
        <v>42704</v>
      </c>
      <c r="B344" s="407">
        <v>0.99199999999999999</v>
      </c>
      <c r="C344" s="407">
        <v>0.63500000000000001</v>
      </c>
      <c r="D344" s="112">
        <f>IF(B344&lt;MAX($B$2:B344),B344/MAX($B$2:B344)-1,0)</f>
        <v>-0.22257053291536055</v>
      </c>
    </row>
    <row r="345" spans="1:4">
      <c r="A345" s="408">
        <v>42705</v>
      </c>
      <c r="B345" s="407">
        <v>0.99299999999999999</v>
      </c>
      <c r="C345" s="407">
        <v>0.63600000000000001</v>
      </c>
      <c r="D345" s="112">
        <f>IF(B345&lt;MAX($B$2:B345),B345/MAX($B$2:B345)-1,0)</f>
        <v>-0.22178683385579934</v>
      </c>
    </row>
    <row r="346" spans="1:4">
      <c r="A346" s="408">
        <v>42706</v>
      </c>
      <c r="B346" s="407">
        <v>0.97499999999999998</v>
      </c>
      <c r="C346" s="407">
        <v>0.61799999999999999</v>
      </c>
      <c r="D346" s="112">
        <f>IF(B346&lt;MAX($B$2:B346),B346/MAX($B$2:B346)-1,0)</f>
        <v>-0.23589341692789967</v>
      </c>
    </row>
    <row r="347" spans="1:4">
      <c r="A347" s="408">
        <v>42709</v>
      </c>
      <c r="B347" s="407">
        <v>0.94599999999999995</v>
      </c>
      <c r="C347" s="407">
        <v>0.61799999999999999</v>
      </c>
      <c r="D347" s="112">
        <f>IF(B347&lt;MAX($B$2:B347),B347/MAX($B$2:B347)-1,0)</f>
        <v>-0.25862068965517249</v>
      </c>
    </row>
    <row r="348" spans="1:4">
      <c r="A348" s="408">
        <v>42710</v>
      </c>
      <c r="B348" s="407">
        <v>0.94199999999999995</v>
      </c>
      <c r="C348" s="407">
        <v>0.61399999999999999</v>
      </c>
      <c r="D348" s="112">
        <f>IF(B348&lt;MAX($B$2:B348),B348/MAX($B$2:B348)-1,0)</f>
        <v>-0.26175548589341702</v>
      </c>
    </row>
    <row r="349" spans="1:4">
      <c r="A349" s="408">
        <v>42711</v>
      </c>
      <c r="B349" s="407">
        <v>0.94899999999999995</v>
      </c>
      <c r="C349" s="407">
        <v>0.621</v>
      </c>
      <c r="D349" s="112">
        <f>IF(B349&lt;MAX($B$2:B349),B349/MAX($B$2:B349)-1,0)</f>
        <v>-0.25626959247648906</v>
      </c>
    </row>
    <row r="350" spans="1:4">
      <c r="A350" s="408">
        <v>42712</v>
      </c>
      <c r="B350" s="407">
        <v>0.94</v>
      </c>
      <c r="C350" s="407">
        <v>0.61199999999999999</v>
      </c>
      <c r="D350" s="112">
        <f>IF(B350&lt;MAX($B$2:B350),B350/MAX($B$2:B350)-1,0)</f>
        <v>-0.26332288401253923</v>
      </c>
    </row>
    <row r="351" spans="1:4">
      <c r="A351" s="408">
        <v>42713</v>
      </c>
      <c r="B351" s="407">
        <v>0.93300000000000005</v>
      </c>
      <c r="C351" s="407">
        <v>0.60499999999999998</v>
      </c>
      <c r="D351" s="112">
        <f>IF(B351&lt;MAX($B$2:B351),B351/MAX($B$2:B351)-1,0)</f>
        <v>-0.26880877742946707</v>
      </c>
    </row>
    <row r="352" spans="1:4">
      <c r="A352" s="408">
        <v>42716</v>
      </c>
      <c r="B352" s="407">
        <v>0.88700000000000001</v>
      </c>
      <c r="C352" s="407">
        <v>0.55900000000000005</v>
      </c>
      <c r="D352" s="112">
        <f>IF(B352&lt;MAX($B$2:B352),B352/MAX($B$2:B352)-1,0)</f>
        <v>-0.30485893416927901</v>
      </c>
    </row>
    <row r="353" spans="1:4">
      <c r="A353" s="408">
        <v>42717</v>
      </c>
      <c r="B353" s="407">
        <v>0.88800000000000001</v>
      </c>
      <c r="C353" s="407">
        <v>0.56000000000000005</v>
      </c>
      <c r="D353" s="112">
        <f>IF(B353&lt;MAX($B$2:B353),B353/MAX($B$2:B353)-1,0)</f>
        <v>-0.3040752351097179</v>
      </c>
    </row>
    <row r="354" spans="1:4">
      <c r="A354" s="408">
        <v>42718</v>
      </c>
      <c r="B354" s="407">
        <v>0.88</v>
      </c>
      <c r="C354" s="407">
        <v>0.55200000000000005</v>
      </c>
      <c r="D354" s="112">
        <f>IF(B354&lt;MAX($B$2:B354),B354/MAX($B$2:B354)-1,0)</f>
        <v>-0.31034482758620685</v>
      </c>
    </row>
    <row r="355" spans="1:4">
      <c r="A355" s="408">
        <v>42719</v>
      </c>
      <c r="B355" s="407">
        <v>0.88600000000000001</v>
      </c>
      <c r="C355" s="407">
        <v>0.55800000000000005</v>
      </c>
      <c r="D355" s="112">
        <f>IF(B355&lt;MAX($B$2:B355),B355/MAX($B$2:B355)-1,0)</f>
        <v>-0.30564263322884011</v>
      </c>
    </row>
    <row r="356" spans="1:4">
      <c r="A356" s="408">
        <v>42720</v>
      </c>
      <c r="B356" s="407">
        <v>0.89500000000000002</v>
      </c>
      <c r="C356" s="407">
        <v>0.56699999999999995</v>
      </c>
      <c r="D356" s="112">
        <f>IF(B356&lt;MAX($B$2:B356),B356/MAX($B$2:B356)-1,0)</f>
        <v>-0.29858934169278994</v>
      </c>
    </row>
    <row r="357" spans="1:4">
      <c r="A357" s="408">
        <v>42723</v>
      </c>
      <c r="B357" s="407">
        <v>0.88900000000000001</v>
      </c>
      <c r="C357" s="407">
        <v>0.56100000000000005</v>
      </c>
      <c r="D357" s="112">
        <f>IF(B357&lt;MAX($B$2:B357),B357/MAX($B$2:B357)-1,0)</f>
        <v>-0.3032915360501568</v>
      </c>
    </row>
    <row r="358" spans="1:4">
      <c r="A358" s="408">
        <v>42724</v>
      </c>
      <c r="B358" s="407">
        <v>0.88800000000000001</v>
      </c>
      <c r="C358" s="407">
        <v>0.56000000000000005</v>
      </c>
      <c r="D358" s="112">
        <f>IF(B358&lt;MAX($B$2:B358),B358/MAX($B$2:B358)-1,0)</f>
        <v>-0.3040752351097179</v>
      </c>
    </row>
    <row r="359" spans="1:4">
      <c r="A359" s="408">
        <v>42725</v>
      </c>
      <c r="B359" s="407">
        <v>0.89400000000000002</v>
      </c>
      <c r="C359" s="407">
        <v>0.56599999999999995</v>
      </c>
      <c r="D359" s="112">
        <f>IF(B359&lt;MAX($B$2:B359),B359/MAX($B$2:B359)-1,0)</f>
        <v>-0.29937304075235105</v>
      </c>
    </row>
    <row r="360" spans="1:4">
      <c r="A360" s="408">
        <v>42726</v>
      </c>
      <c r="B360" s="407">
        <v>0.89300000000000002</v>
      </c>
      <c r="C360" s="407">
        <v>0.56499999999999995</v>
      </c>
      <c r="D360" s="112">
        <f>IF(B360&lt;MAX($B$2:B360),B360/MAX($B$2:B360)-1,0)</f>
        <v>-0.30015673981191227</v>
      </c>
    </row>
    <row r="361" spans="1:4">
      <c r="A361" s="408">
        <v>42727</v>
      </c>
      <c r="B361" s="407">
        <v>0.88600000000000001</v>
      </c>
      <c r="C361" s="407">
        <v>0.55800000000000005</v>
      </c>
      <c r="D361" s="112">
        <f>IF(B361&lt;MAX($B$2:B361),B361/MAX($B$2:B361)-1,0)</f>
        <v>-0.30564263322884011</v>
      </c>
    </row>
    <row r="362" spans="1:4">
      <c r="A362" s="408">
        <v>42730</v>
      </c>
      <c r="B362" s="407">
        <v>0.89</v>
      </c>
      <c r="C362" s="407">
        <v>0.56200000000000006</v>
      </c>
      <c r="D362" s="112">
        <f>IF(B362&lt;MAX($B$2:B362),B362/MAX($B$2:B362)-1,0)</f>
        <v>-0.30250783699059558</v>
      </c>
    </row>
    <row r="363" spans="1:4">
      <c r="A363" s="408">
        <v>42731</v>
      </c>
      <c r="B363" s="407">
        <v>0.88900000000000001</v>
      </c>
      <c r="C363" s="407">
        <v>0.55500000000000005</v>
      </c>
      <c r="D363" s="112">
        <f>IF(B363&lt;MAX($B$2:B363),B363/MAX($B$2:B363)-1,0)</f>
        <v>-0.3032915360501568</v>
      </c>
    </row>
    <row r="364" spans="1:4">
      <c r="A364" s="408">
        <v>42732</v>
      </c>
      <c r="B364" s="407">
        <v>0.88300000000000001</v>
      </c>
      <c r="C364" s="407">
        <v>0.57099999999999995</v>
      </c>
      <c r="D364" s="112">
        <f>IF(B364&lt;MAX($B$2:B364),B364/MAX($B$2:B364)-1,0)</f>
        <v>-0.30799373040752354</v>
      </c>
    </row>
    <row r="365" spans="1:4">
      <c r="A365" s="408">
        <v>42733</v>
      </c>
      <c r="B365" s="407">
        <v>0.88200000000000001</v>
      </c>
      <c r="C365" s="407">
        <v>0.54800000000000004</v>
      </c>
      <c r="D365" s="112">
        <f>IF(B365&lt;MAX($B$2:B365),B365/MAX($B$2:B365)-1,0)</f>
        <v>-0.30877742946708464</v>
      </c>
    </row>
    <row r="366" spans="1:4">
      <c r="A366" s="408">
        <v>42734</v>
      </c>
      <c r="B366" s="407">
        <v>0.88100000000000001</v>
      </c>
      <c r="C366" s="407">
        <v>0.54700000000000004</v>
      </c>
      <c r="D366" s="112">
        <f>IF(B366&lt;MAX($B$2:B366),B366/MAX($B$2:B366)-1,0)</f>
        <v>-0.30956112852664575</v>
      </c>
    </row>
    <row r="367" spans="1:4">
      <c r="A367" s="408">
        <v>42735</v>
      </c>
      <c r="B367" s="407">
        <v>0.88100000000000001</v>
      </c>
      <c r="C367" s="407">
        <v>0.54700000000000004</v>
      </c>
      <c r="D367" s="112">
        <f>IF(B367&lt;MAX($B$2:B367),B367/MAX($B$2:B367)-1,0)</f>
        <v>-0.30956112852664575</v>
      </c>
    </row>
    <row r="368" spans="1:4">
      <c r="A368" s="408">
        <v>42738</v>
      </c>
      <c r="B368" s="407">
        <v>0.88700000000000001</v>
      </c>
      <c r="C368" s="407">
        <v>0.55300000000000005</v>
      </c>
      <c r="D368" s="112">
        <f>IF(B368&lt;MAX($B$2:B368),B368/MAX($B$2:B368)-1,0)</f>
        <v>-0.30485893416927901</v>
      </c>
    </row>
    <row r="369" spans="1:4">
      <c r="A369" s="408">
        <v>42739</v>
      </c>
      <c r="B369" s="407">
        <v>0.89700000000000002</v>
      </c>
      <c r="C369" s="407">
        <v>0.56299999999999994</v>
      </c>
      <c r="D369" s="112">
        <f>IF(B369&lt;MAX($B$2:B369),B369/MAX($B$2:B369)-1,0)</f>
        <v>-0.29702194357366773</v>
      </c>
    </row>
    <row r="370" spans="1:4">
      <c r="A370" s="408">
        <v>42740</v>
      </c>
      <c r="B370" s="407">
        <v>0.89700000000000002</v>
      </c>
      <c r="C370" s="407">
        <v>0.56299999999999994</v>
      </c>
      <c r="D370" s="112">
        <f>IF(B370&lt;MAX($B$2:B370),B370/MAX($B$2:B370)-1,0)</f>
        <v>-0.29702194357366773</v>
      </c>
    </row>
    <row r="371" spans="1:4">
      <c r="A371" s="408">
        <v>42741</v>
      </c>
      <c r="B371" s="407">
        <v>0.88800000000000001</v>
      </c>
      <c r="C371" s="407">
        <v>0.55400000000000005</v>
      </c>
      <c r="D371" s="112">
        <f>IF(B371&lt;MAX($B$2:B371),B371/MAX($B$2:B371)-1,0)</f>
        <v>-0.3040752351097179</v>
      </c>
    </row>
    <row r="372" spans="1:4">
      <c r="A372" s="408">
        <v>42744</v>
      </c>
      <c r="B372" s="407">
        <v>0.89100000000000001</v>
      </c>
      <c r="C372" s="407">
        <v>0.55700000000000005</v>
      </c>
      <c r="D372" s="112">
        <f>IF(B372&lt;MAX($B$2:B372),B372/MAX($B$2:B372)-1,0)</f>
        <v>-0.30172413793103448</v>
      </c>
    </row>
    <row r="373" spans="1:4">
      <c r="A373" s="408">
        <v>42745</v>
      </c>
      <c r="B373" s="407">
        <v>0.88600000000000001</v>
      </c>
      <c r="C373" s="407">
        <v>0.55200000000000005</v>
      </c>
      <c r="D373" s="112">
        <f>IF(B373&lt;MAX($B$2:B373),B373/MAX($B$2:B373)-1,0)</f>
        <v>-0.30564263322884011</v>
      </c>
    </row>
    <row r="374" spans="1:4">
      <c r="A374" s="408">
        <v>42746</v>
      </c>
      <c r="B374" s="407">
        <v>0.877</v>
      </c>
      <c r="C374" s="407">
        <v>0.54300000000000004</v>
      </c>
      <c r="D374" s="112">
        <f>IF(B374&lt;MAX($B$2:B374),B374/MAX($B$2:B374)-1,0)</f>
        <v>-0.31269592476489028</v>
      </c>
    </row>
    <row r="375" spans="1:4">
      <c r="A375" s="408">
        <v>42747</v>
      </c>
      <c r="B375" s="407">
        <v>0.871</v>
      </c>
      <c r="C375" s="407">
        <v>0.53700000000000003</v>
      </c>
      <c r="D375" s="112">
        <f>IF(B375&lt;MAX($B$2:B375),B375/MAX($B$2:B375)-1,0)</f>
        <v>-0.31739811912225702</v>
      </c>
    </row>
    <row r="376" spans="1:4">
      <c r="A376" s="408">
        <v>42748</v>
      </c>
      <c r="B376" s="407">
        <v>0.85399999999999998</v>
      </c>
      <c r="C376" s="407">
        <v>0.52</v>
      </c>
      <c r="D376" s="112">
        <f>IF(B376&lt;MAX($B$2:B376),B376/MAX($B$2:B376)-1,0)</f>
        <v>-0.33072100313479624</v>
      </c>
    </row>
    <row r="377" spans="1:4">
      <c r="A377" s="408">
        <v>42751</v>
      </c>
      <c r="B377" s="407">
        <v>0.82</v>
      </c>
      <c r="C377" s="407">
        <v>0.48599999999999999</v>
      </c>
      <c r="D377" s="112">
        <f>IF(B377&lt;MAX($B$2:B377),B377/MAX($B$2:B377)-1,0)</f>
        <v>-0.3573667711598747</v>
      </c>
    </row>
    <row r="378" spans="1:4">
      <c r="A378" s="408">
        <v>42752</v>
      </c>
      <c r="B378" s="407">
        <v>0.83199999999999996</v>
      </c>
      <c r="C378" s="407">
        <v>0.498</v>
      </c>
      <c r="D378" s="112">
        <f>IF(B378&lt;MAX($B$2:B378),B378/MAX($B$2:B378)-1,0)</f>
        <v>-0.34796238244514111</v>
      </c>
    </row>
    <row r="379" spans="1:4">
      <c r="A379" s="408">
        <v>42753</v>
      </c>
      <c r="B379" s="407">
        <v>0.82299999999999995</v>
      </c>
      <c r="C379" s="407">
        <v>0.48899999999999999</v>
      </c>
      <c r="D379" s="112">
        <f>IF(B379&lt;MAX($B$2:B379),B379/MAX($B$2:B379)-1,0)</f>
        <v>-0.35501567398119127</v>
      </c>
    </row>
    <row r="380" spans="1:4">
      <c r="A380" s="408">
        <v>42754</v>
      </c>
      <c r="B380" s="407">
        <v>0.82</v>
      </c>
      <c r="C380" s="407">
        <v>0.48599999999999999</v>
      </c>
      <c r="D380" s="112">
        <f>IF(B380&lt;MAX($B$2:B380),B380/MAX($B$2:B380)-1,0)</f>
        <v>-0.3573667711598747</v>
      </c>
    </row>
    <row r="381" spans="1:4">
      <c r="A381" s="408">
        <v>42755</v>
      </c>
      <c r="B381" s="407">
        <v>0.83699999999999997</v>
      </c>
      <c r="C381" s="407">
        <v>0.503</v>
      </c>
      <c r="D381" s="112">
        <f>IF(B381&lt;MAX($B$2:B381),B381/MAX($B$2:B381)-1,0)</f>
        <v>-0.34404388714733547</v>
      </c>
    </row>
    <row r="382" spans="1:4">
      <c r="A382" s="408">
        <v>42758</v>
      </c>
      <c r="B382" s="407">
        <v>0.84299999999999997</v>
      </c>
      <c r="C382" s="407">
        <v>0.50900000000000001</v>
      </c>
      <c r="D382" s="112">
        <f>IF(B382&lt;MAX($B$2:B382),B382/MAX($B$2:B382)-1,0)</f>
        <v>-0.33934169278996873</v>
      </c>
    </row>
    <row r="383" spans="1:4">
      <c r="A383" s="408">
        <v>42759</v>
      </c>
      <c r="B383" s="407">
        <v>0.83599999999999997</v>
      </c>
      <c r="C383" s="407">
        <v>0.502</v>
      </c>
      <c r="D383" s="112">
        <f>IF(B383&lt;MAX($B$2:B383),B383/MAX($B$2:B383)-1,0)</f>
        <v>-0.34482758620689657</v>
      </c>
    </row>
    <row r="384" spans="1:4">
      <c r="A384" s="408">
        <v>42760</v>
      </c>
      <c r="B384" s="407">
        <v>0.84</v>
      </c>
      <c r="C384" s="407">
        <v>0.50600000000000001</v>
      </c>
      <c r="D384" s="112">
        <f>IF(B384&lt;MAX($B$2:B384),B384/MAX($B$2:B384)-1,0)</f>
        <v>-0.34169278996865204</v>
      </c>
    </row>
    <row r="385" spans="1:4">
      <c r="A385" s="408">
        <v>42761</v>
      </c>
      <c r="B385" s="407">
        <v>0.84299999999999997</v>
      </c>
      <c r="C385" s="407">
        <v>0.50900000000000001</v>
      </c>
      <c r="D385" s="112">
        <f>IF(B385&lt;MAX($B$2:B385),B385/MAX($B$2:B385)-1,0)</f>
        <v>-0.33934169278996873</v>
      </c>
    </row>
    <row r="386" spans="1:4">
      <c r="A386" s="408">
        <v>42769</v>
      </c>
      <c r="B386" s="407">
        <v>0.84299999999999997</v>
      </c>
      <c r="C386" s="407">
        <v>0.50900000000000001</v>
      </c>
      <c r="D386" s="112">
        <f>IF(B386&lt;MAX($B$2:B386),B386/MAX($B$2:B386)-1,0)</f>
        <v>-0.33934169278996873</v>
      </c>
    </row>
    <row r="387" spans="1:4">
      <c r="A387" s="408">
        <v>42772</v>
      </c>
      <c r="B387" s="407">
        <v>0.85199999999999998</v>
      </c>
      <c r="C387" s="407">
        <v>0.51800000000000002</v>
      </c>
      <c r="D387" s="112">
        <f>IF(B387&lt;MAX($B$2:B387),B387/MAX($B$2:B387)-1,0)</f>
        <v>-0.33228840125391856</v>
      </c>
    </row>
    <row r="388" spans="1:4">
      <c r="A388" s="408">
        <v>42773</v>
      </c>
      <c r="B388" s="407">
        <v>0.84799999999999998</v>
      </c>
      <c r="C388" s="407">
        <v>0.51400000000000001</v>
      </c>
      <c r="D388" s="112">
        <f>IF(B388&lt;MAX($B$2:B388),B388/MAX($B$2:B388)-1,0)</f>
        <v>-0.33542319749216309</v>
      </c>
    </row>
    <row r="389" spans="1:4">
      <c r="A389" s="408">
        <v>42774</v>
      </c>
      <c r="B389" s="407">
        <v>0.85499999999999998</v>
      </c>
      <c r="C389" s="407">
        <v>0.52100000000000002</v>
      </c>
      <c r="D389" s="112">
        <f>IF(B389&lt;MAX($B$2:B389),B389/MAX($B$2:B389)-1,0)</f>
        <v>-0.32993730407523514</v>
      </c>
    </row>
    <row r="390" spans="1:4">
      <c r="A390" s="408">
        <v>42775</v>
      </c>
      <c r="B390" s="407">
        <v>0.85799999999999998</v>
      </c>
      <c r="C390" s="407">
        <v>0.52400000000000002</v>
      </c>
      <c r="D390" s="112">
        <f>IF(B390&lt;MAX($B$2:B390),B390/MAX($B$2:B390)-1,0)</f>
        <v>-0.32758620689655171</v>
      </c>
    </row>
    <row r="391" spans="1:4">
      <c r="A391" s="408">
        <v>42776</v>
      </c>
      <c r="B391" s="407">
        <v>0.85399999999999998</v>
      </c>
      <c r="C391" s="407">
        <v>0.52</v>
      </c>
      <c r="D391" s="112">
        <f>IF(B391&lt;MAX($B$2:B391),B391/MAX($B$2:B391)-1,0)</f>
        <v>-0.33072100313479624</v>
      </c>
    </row>
    <row r="392" spans="1:4">
      <c r="A392" s="408">
        <v>42779</v>
      </c>
      <c r="B392" s="407">
        <v>0.85699999999999998</v>
      </c>
      <c r="C392" s="407">
        <v>0.52300000000000002</v>
      </c>
      <c r="D392" s="112">
        <f>IF(B392&lt;MAX($B$2:B392),B392/MAX($B$2:B392)-1,0)</f>
        <v>-0.32836990595611293</v>
      </c>
    </row>
    <row r="393" spans="1:4">
      <c r="A393" s="408">
        <v>42780</v>
      </c>
      <c r="B393" s="407">
        <v>0.85699999999999998</v>
      </c>
      <c r="C393" s="407">
        <v>0.52300000000000002</v>
      </c>
      <c r="D393" s="112">
        <f>IF(B393&lt;MAX($B$2:B393),B393/MAX($B$2:B393)-1,0)</f>
        <v>-0.32836990595611293</v>
      </c>
    </row>
    <row r="394" spans="1:4">
      <c r="A394" s="408">
        <v>42781</v>
      </c>
      <c r="B394" s="407">
        <v>0.84599999999999997</v>
      </c>
      <c r="C394" s="407">
        <v>0.51200000000000001</v>
      </c>
      <c r="D394" s="112">
        <f>IF(B394&lt;MAX($B$2:B394),B394/MAX($B$2:B394)-1,0)</f>
        <v>-0.3369905956112853</v>
      </c>
    </row>
    <row r="395" spans="1:4">
      <c r="A395" s="408">
        <v>42782</v>
      </c>
      <c r="B395" s="407">
        <v>0.84799999999999998</v>
      </c>
      <c r="C395" s="407">
        <v>0.51400000000000001</v>
      </c>
      <c r="D395" s="112">
        <f>IF(B395&lt;MAX($B$2:B395),B395/MAX($B$2:B395)-1,0)</f>
        <v>-0.33542319749216309</v>
      </c>
    </row>
    <row r="396" spans="1:4">
      <c r="A396" s="408">
        <v>42783</v>
      </c>
      <c r="B396" s="407">
        <v>0.84299999999999997</v>
      </c>
      <c r="C396" s="407">
        <v>0.50900000000000001</v>
      </c>
      <c r="D396" s="112">
        <f>IF(B396&lt;MAX($B$2:B396),B396/MAX($B$2:B396)-1,0)</f>
        <v>-0.33934169278996873</v>
      </c>
    </row>
    <row r="397" spans="1:4">
      <c r="A397" s="408">
        <v>42786</v>
      </c>
      <c r="B397" s="407">
        <v>0.84899999999999998</v>
      </c>
      <c r="C397" s="407">
        <v>0.51500000000000001</v>
      </c>
      <c r="D397" s="112">
        <f>IF(B397&lt;MAX($B$2:B397),B397/MAX($B$2:B397)-1,0)</f>
        <v>-0.33463949843260188</v>
      </c>
    </row>
    <row r="398" spans="1:4">
      <c r="A398" s="408">
        <v>42787</v>
      </c>
      <c r="B398" s="407">
        <v>0.85899999999999999</v>
      </c>
      <c r="C398" s="407">
        <v>0.52500000000000002</v>
      </c>
      <c r="D398" s="112">
        <f>IF(B398&lt;MAX($B$2:B398),B398/MAX($B$2:B398)-1,0)</f>
        <v>-0.32680250783699061</v>
      </c>
    </row>
    <row r="399" spans="1:4">
      <c r="A399" s="408">
        <v>42788</v>
      </c>
      <c r="B399" s="407">
        <v>0.86299999999999999</v>
      </c>
      <c r="C399" s="407">
        <v>0.52900000000000003</v>
      </c>
      <c r="D399" s="112">
        <f>IF(B399&lt;MAX($B$2:B399),B399/MAX($B$2:B399)-1,0)</f>
        <v>-0.32366771159874608</v>
      </c>
    </row>
    <row r="400" spans="1:4">
      <c r="A400" s="408">
        <v>42789</v>
      </c>
      <c r="B400" s="407">
        <v>0.86399999999999999</v>
      </c>
      <c r="C400" s="407">
        <v>0.53</v>
      </c>
      <c r="D400" s="112">
        <f>IF(B400&lt;MAX($B$2:B400),B400/MAX($B$2:B400)-1,0)</f>
        <v>-0.32288401253918497</v>
      </c>
    </row>
    <row r="401" spans="1:4">
      <c r="A401" s="408">
        <v>42790</v>
      </c>
      <c r="B401" s="407">
        <v>0.87</v>
      </c>
      <c r="C401" s="407">
        <v>0.53600000000000003</v>
      </c>
      <c r="D401" s="112">
        <f>IF(B401&lt;MAX($B$2:B401),B401/MAX($B$2:B401)-1,0)</f>
        <v>-0.31818181818181823</v>
      </c>
    </row>
    <row r="402" spans="1:4">
      <c r="A402" s="408">
        <v>42793</v>
      </c>
      <c r="B402" s="407">
        <v>0.86399999999999999</v>
      </c>
      <c r="C402" s="407">
        <v>0.53</v>
      </c>
      <c r="D402" s="112">
        <f>IF(B402&lt;MAX($B$2:B402),B402/MAX($B$2:B402)-1,0)</f>
        <v>-0.32288401253918497</v>
      </c>
    </row>
    <row r="403" spans="1:4">
      <c r="A403" s="408">
        <v>42794</v>
      </c>
      <c r="B403" s="407">
        <v>0.86599999999999999</v>
      </c>
      <c r="C403" s="407">
        <v>0.53200000000000003</v>
      </c>
      <c r="D403" s="112">
        <f>IF(B403&lt;MAX($B$2:B403),B403/MAX($B$2:B403)-1,0)</f>
        <v>-0.32131661442006276</v>
      </c>
    </row>
    <row r="404" spans="1:4">
      <c r="A404" s="408">
        <v>42795</v>
      </c>
      <c r="B404" s="407">
        <v>0.86699999999999999</v>
      </c>
      <c r="C404" s="407">
        <v>0.53300000000000003</v>
      </c>
      <c r="D404" s="112">
        <f>IF(B404&lt;MAX($B$2:B404),B404/MAX($B$2:B404)-1,0)</f>
        <v>-0.32053291536050155</v>
      </c>
    </row>
    <row r="405" spans="1:4">
      <c r="A405" s="408">
        <v>42796</v>
      </c>
      <c r="B405" s="407">
        <v>0.86099999999999999</v>
      </c>
      <c r="C405" s="407">
        <v>0.52700000000000002</v>
      </c>
      <c r="D405" s="112">
        <f>IF(B405&lt;MAX($B$2:B405),B405/MAX($B$2:B405)-1,0)</f>
        <v>-0.3252351097178684</v>
      </c>
    </row>
    <row r="406" spans="1:4">
      <c r="A406" s="408">
        <v>42797</v>
      </c>
      <c r="B406" s="407">
        <v>0.86699999999999999</v>
      </c>
      <c r="C406" s="407">
        <v>0.53300000000000003</v>
      </c>
      <c r="D406" s="112">
        <f>IF(B406&lt;MAX($B$2:B406),B406/MAX($B$2:B406)-1,0)</f>
        <v>-0.32053291536050155</v>
      </c>
    </row>
    <row r="407" spans="1:4">
      <c r="A407" s="408">
        <v>42800</v>
      </c>
      <c r="B407" s="407">
        <v>0.88</v>
      </c>
      <c r="C407" s="407">
        <v>0.54600000000000004</v>
      </c>
      <c r="D407" s="112">
        <f>IF(B407&lt;MAX($B$2:B407),B407/MAX($B$2:B407)-1,0)</f>
        <v>-0.31034482758620685</v>
      </c>
    </row>
    <row r="408" spans="1:4">
      <c r="A408" s="408">
        <v>42801</v>
      </c>
      <c r="B408" s="407">
        <v>0.88700000000000001</v>
      </c>
      <c r="C408" s="407">
        <v>0.55300000000000005</v>
      </c>
      <c r="D408" s="112">
        <f>IF(B408&lt;MAX($B$2:B408),B408/MAX($B$2:B408)-1,0)</f>
        <v>-0.30485893416927901</v>
      </c>
    </row>
    <row r="409" spans="1:4">
      <c r="A409" s="408">
        <v>42802</v>
      </c>
      <c r="B409" s="407">
        <v>0.88100000000000001</v>
      </c>
      <c r="C409" s="407">
        <v>0.54700000000000004</v>
      </c>
      <c r="D409" s="112">
        <f>IF(B409&lt;MAX($B$2:B409),B409/MAX($B$2:B409)-1,0)</f>
        <v>-0.30956112852664575</v>
      </c>
    </row>
    <row r="410" spans="1:4">
      <c r="A410" s="408">
        <v>42803</v>
      </c>
      <c r="B410" s="407">
        <v>0.878</v>
      </c>
      <c r="C410" s="407">
        <v>0.54400000000000004</v>
      </c>
      <c r="D410" s="112">
        <f>IF(B410&lt;MAX($B$2:B410),B410/MAX($B$2:B410)-1,0)</f>
        <v>-0.31191222570532917</v>
      </c>
    </row>
    <row r="411" spans="1:4">
      <c r="A411" s="408">
        <v>42804</v>
      </c>
      <c r="B411" s="407">
        <v>0.875</v>
      </c>
      <c r="C411" s="407">
        <v>0.54100000000000004</v>
      </c>
      <c r="D411" s="112">
        <f>IF(B411&lt;MAX($B$2:B411),B411/MAX($B$2:B411)-1,0)</f>
        <v>-0.3142633228840126</v>
      </c>
    </row>
    <row r="412" spans="1:4">
      <c r="A412" s="408">
        <v>42807</v>
      </c>
      <c r="B412" s="407">
        <v>0.88200000000000001</v>
      </c>
      <c r="C412" s="407">
        <v>0.54800000000000004</v>
      </c>
      <c r="D412" s="112">
        <f>IF(B412&lt;MAX($B$2:B412),B412/MAX($B$2:B412)-1,0)</f>
        <v>-0.30877742946708464</v>
      </c>
    </row>
    <row r="413" spans="1:4">
      <c r="A413" s="408">
        <v>42808</v>
      </c>
      <c r="B413" s="407">
        <v>0.876</v>
      </c>
      <c r="C413" s="407">
        <v>0.54200000000000004</v>
      </c>
      <c r="D413" s="112">
        <f>IF(B413&lt;MAX($B$2:B413),B413/MAX($B$2:B413)-1,0)</f>
        <v>-0.31347962382445138</v>
      </c>
    </row>
    <row r="414" spans="1:4">
      <c r="A414" s="408">
        <v>42809</v>
      </c>
      <c r="B414" s="407">
        <v>0.872</v>
      </c>
      <c r="C414" s="407">
        <v>0.53800000000000003</v>
      </c>
      <c r="D414" s="112">
        <f>IF(B414&lt;MAX($B$2:B414),B414/MAX($B$2:B414)-1,0)</f>
        <v>-0.31661442006269591</v>
      </c>
    </row>
    <row r="415" spans="1:4">
      <c r="A415" s="408">
        <v>42810</v>
      </c>
      <c r="B415" s="407">
        <v>0.88400000000000001</v>
      </c>
      <c r="C415" s="407">
        <v>0.55000000000000004</v>
      </c>
      <c r="D415" s="112">
        <f>IF(B415&lt;MAX($B$2:B415),B415/MAX($B$2:B415)-1,0)</f>
        <v>-0.30721003134796243</v>
      </c>
    </row>
    <row r="416" spans="1:4">
      <c r="A416" s="408">
        <v>42811</v>
      </c>
      <c r="B416" s="407">
        <v>0.877</v>
      </c>
      <c r="C416" s="407">
        <v>0.54300000000000004</v>
      </c>
      <c r="D416" s="112">
        <f>IF(B416&lt;MAX($B$2:B416),B416/MAX($B$2:B416)-1,0)</f>
        <v>-0.31269592476489028</v>
      </c>
    </row>
    <row r="417" spans="1:4">
      <c r="A417" s="408">
        <v>42814</v>
      </c>
      <c r="B417" s="407">
        <v>0.876</v>
      </c>
      <c r="C417" s="407">
        <v>0.54200000000000004</v>
      </c>
      <c r="D417" s="112">
        <f>IF(B417&lt;MAX($B$2:B417),B417/MAX($B$2:B417)-1,0)</f>
        <v>-0.31347962382445138</v>
      </c>
    </row>
    <row r="418" spans="1:4">
      <c r="A418" s="408">
        <v>42815</v>
      </c>
      <c r="B418" s="407">
        <v>0.877</v>
      </c>
      <c r="C418" s="407">
        <v>0.54300000000000004</v>
      </c>
      <c r="D418" s="112">
        <f>IF(B418&lt;MAX($B$2:B418),B418/MAX($B$2:B418)-1,0)</f>
        <v>-0.31269592476489028</v>
      </c>
    </row>
    <row r="419" spans="1:4">
      <c r="A419" s="408">
        <v>42816</v>
      </c>
      <c r="B419" s="407">
        <v>0.86899999999999999</v>
      </c>
      <c r="C419" s="407">
        <v>0.53500000000000003</v>
      </c>
      <c r="D419" s="112">
        <f>IF(B419&lt;MAX($B$2:B419),B419/MAX($B$2:B419)-1,0)</f>
        <v>-0.31896551724137934</v>
      </c>
    </row>
    <row r="420" spans="1:4">
      <c r="A420" s="408">
        <v>42817</v>
      </c>
      <c r="B420" s="407">
        <v>0.87</v>
      </c>
      <c r="C420" s="407">
        <v>0.53600000000000003</v>
      </c>
      <c r="D420" s="112">
        <f>IF(B420&lt;MAX($B$2:B420),B420/MAX($B$2:B420)-1,0)</f>
        <v>-0.31818181818181823</v>
      </c>
    </row>
    <row r="421" spans="1:4">
      <c r="A421" s="408">
        <v>42818</v>
      </c>
      <c r="B421" s="407">
        <v>0.875</v>
      </c>
      <c r="C421" s="407">
        <v>0.54100000000000004</v>
      </c>
      <c r="D421" s="112">
        <f>IF(B421&lt;MAX($B$2:B421),B421/MAX($B$2:B421)-1,0)</f>
        <v>-0.3142633228840126</v>
      </c>
    </row>
    <row r="422" spans="1:4">
      <c r="A422" s="408">
        <v>42821</v>
      </c>
      <c r="B422" s="407">
        <v>0.87</v>
      </c>
      <c r="C422" s="407">
        <v>0.53600000000000003</v>
      </c>
      <c r="D422" s="112">
        <f>IF(B422&lt;MAX($B$2:B422),B422/MAX($B$2:B422)-1,0)</f>
        <v>-0.31818181818181823</v>
      </c>
    </row>
    <row r="423" spans="1:4">
      <c r="A423" s="408">
        <v>42822</v>
      </c>
      <c r="B423" s="407">
        <v>0.86599999999999999</v>
      </c>
      <c r="C423" s="407">
        <v>0.53200000000000003</v>
      </c>
      <c r="D423" s="112">
        <f>IF(B423&lt;MAX($B$2:B423),B423/MAX($B$2:B423)-1,0)</f>
        <v>-0.32131661442006276</v>
      </c>
    </row>
    <row r="424" spans="1:4">
      <c r="A424" s="408">
        <v>42823</v>
      </c>
      <c r="B424" s="407">
        <v>0.85699999999999998</v>
      </c>
      <c r="C424" s="407">
        <v>0.52300000000000002</v>
      </c>
      <c r="D424" s="112">
        <f>IF(B424&lt;MAX($B$2:B424),B424/MAX($B$2:B424)-1,0)</f>
        <v>-0.32836990595611293</v>
      </c>
    </row>
    <row r="425" spans="1:4">
      <c r="A425" s="408">
        <v>42824</v>
      </c>
      <c r="B425" s="407">
        <v>0.83899999999999997</v>
      </c>
      <c r="C425" s="407">
        <v>0.505</v>
      </c>
      <c r="D425" s="112">
        <f>IF(B425&lt;MAX($B$2:B425),B425/MAX($B$2:B425)-1,0)</f>
        <v>-0.34247648902821315</v>
      </c>
    </row>
    <row r="426" spans="1:4">
      <c r="A426" s="408">
        <v>42825</v>
      </c>
      <c r="B426" s="407">
        <v>0.84299999999999997</v>
      </c>
      <c r="C426" s="407">
        <v>0.50900000000000001</v>
      </c>
      <c r="D426" s="112">
        <f>IF(B426&lt;MAX($B$2:B426),B426/MAX($B$2:B426)-1,0)</f>
        <v>-0.33934169278996873</v>
      </c>
    </row>
    <row r="427" spans="1:4">
      <c r="A427" s="408">
        <v>42830</v>
      </c>
      <c r="B427" s="407">
        <v>0.85699999999999998</v>
      </c>
      <c r="C427" s="407">
        <v>0.52300000000000002</v>
      </c>
      <c r="D427" s="112">
        <f>IF(B427&lt;MAX($B$2:B427),B427/MAX($B$2:B427)-1,0)</f>
        <v>-0.32836990595611293</v>
      </c>
    </row>
    <row r="428" spans="1:4">
      <c r="A428" s="408">
        <v>42831</v>
      </c>
      <c r="B428" s="407">
        <v>0.85899999999999999</v>
      </c>
      <c r="C428" s="407">
        <v>0.52500000000000002</v>
      </c>
      <c r="D428" s="112">
        <f>IF(B428&lt;MAX($B$2:B428),B428/MAX($B$2:B428)-1,0)</f>
        <v>-0.32680250783699061</v>
      </c>
    </row>
    <row r="429" spans="1:4">
      <c r="A429" s="408">
        <v>42832</v>
      </c>
      <c r="B429" s="407">
        <v>0.85899999999999999</v>
      </c>
      <c r="C429" s="407">
        <v>0.52500000000000002</v>
      </c>
      <c r="D429" s="112">
        <f>IF(B429&lt;MAX($B$2:B429),B429/MAX($B$2:B429)-1,0)</f>
        <v>-0.32680250783699061</v>
      </c>
    </row>
    <row r="430" spans="1:4">
      <c r="A430" s="408">
        <v>42835</v>
      </c>
      <c r="B430" s="407">
        <v>0.84699999999999998</v>
      </c>
      <c r="C430" s="407">
        <v>0.51300000000000001</v>
      </c>
      <c r="D430" s="112">
        <f>IF(B430&lt;MAX($B$2:B430),B430/MAX($B$2:B430)-1,0)</f>
        <v>-0.3362068965517242</v>
      </c>
    </row>
    <row r="431" spans="1:4">
      <c r="A431" s="408">
        <v>42836</v>
      </c>
      <c r="B431" s="407">
        <v>0.85599999999999998</v>
      </c>
      <c r="C431" s="407">
        <v>0.52200000000000002</v>
      </c>
      <c r="D431" s="112">
        <f>IF(B431&lt;MAX($B$2:B431),B431/MAX($B$2:B431)-1,0)</f>
        <v>-0.32915360501567403</v>
      </c>
    </row>
    <row r="432" spans="1:4">
      <c r="A432" s="408">
        <v>42837</v>
      </c>
      <c r="B432" s="407">
        <v>0.84299999999999997</v>
      </c>
      <c r="C432" s="407">
        <v>0.50900000000000001</v>
      </c>
      <c r="D432" s="112">
        <f>IF(B432&lt;MAX($B$2:B432),B432/MAX($B$2:B432)-1,0)</f>
        <v>-0.33934169278996873</v>
      </c>
    </row>
    <row r="433" spans="1:4">
      <c r="A433" s="408">
        <v>42838</v>
      </c>
      <c r="B433" s="407">
        <v>0.84199999999999997</v>
      </c>
      <c r="C433" s="407">
        <v>0.50800000000000001</v>
      </c>
      <c r="D433" s="112">
        <f>IF(B433&lt;MAX($B$2:B433),B433/MAX($B$2:B433)-1,0)</f>
        <v>-0.34012539184952983</v>
      </c>
    </row>
    <row r="434" spans="1:4">
      <c r="A434" s="408">
        <v>42839</v>
      </c>
      <c r="B434" s="407">
        <v>0.83499999999999996</v>
      </c>
      <c r="C434" s="407">
        <v>0.501</v>
      </c>
      <c r="D434" s="112">
        <f>IF(B434&lt;MAX($B$2:B434),B434/MAX($B$2:B434)-1,0)</f>
        <v>-0.34561128526645768</v>
      </c>
    </row>
    <row r="435" spans="1:4">
      <c r="A435" s="408">
        <v>42842</v>
      </c>
      <c r="B435" s="407">
        <v>0.82799999999999996</v>
      </c>
      <c r="C435" s="407">
        <v>0.49399999999999999</v>
      </c>
      <c r="D435" s="112">
        <f>IF(B435&lt;MAX($B$2:B435),B435/MAX($B$2:B435)-1,0)</f>
        <v>-0.35109717868338564</v>
      </c>
    </row>
    <row r="436" spans="1:4">
      <c r="A436" s="408">
        <v>42843</v>
      </c>
      <c r="B436" s="407">
        <v>0.81399999999999995</v>
      </c>
      <c r="C436" s="407">
        <v>0.48</v>
      </c>
      <c r="D436" s="112">
        <f>IF(B436&lt;MAX($B$2:B436),B436/MAX($B$2:B436)-1,0)</f>
        <v>-0.36206896551724144</v>
      </c>
    </row>
    <row r="437" spans="1:4">
      <c r="A437" s="408">
        <v>42844</v>
      </c>
      <c r="B437" s="407">
        <v>0.80900000000000005</v>
      </c>
      <c r="C437" s="407">
        <v>0.47499999999999998</v>
      </c>
      <c r="D437" s="112">
        <f>IF(B437&lt;MAX($B$2:B437),B437/MAX($B$2:B437)-1,0)</f>
        <v>-0.36598746081504696</v>
      </c>
    </row>
    <row r="438" spans="1:4">
      <c r="A438" s="408">
        <v>42845</v>
      </c>
      <c r="B438" s="407">
        <v>0.81100000000000005</v>
      </c>
      <c r="C438" s="407">
        <v>0.47699999999999998</v>
      </c>
      <c r="D438" s="112">
        <f>IF(B438&lt;MAX($B$2:B438),B438/MAX($B$2:B438)-1,0)</f>
        <v>-0.36442006269592475</v>
      </c>
    </row>
    <row r="439" spans="1:4">
      <c r="A439" s="408">
        <v>42846</v>
      </c>
      <c r="B439" s="407">
        <v>0.80700000000000005</v>
      </c>
      <c r="C439" s="407">
        <v>0.47299999999999998</v>
      </c>
      <c r="D439" s="112">
        <f>IF(B439&lt;MAX($B$2:B439),B439/MAX($B$2:B439)-1,0)</f>
        <v>-0.36755485893416928</v>
      </c>
    </row>
    <row r="440" spans="1:4">
      <c r="A440" s="408">
        <v>42849</v>
      </c>
      <c r="B440" s="407">
        <v>0.79300000000000004</v>
      </c>
      <c r="C440" s="407">
        <v>0.45900000000000002</v>
      </c>
      <c r="D440" s="112">
        <f>IF(B440&lt;MAX($B$2:B440),B440/MAX($B$2:B440)-1,0)</f>
        <v>-0.37852664576802508</v>
      </c>
    </row>
    <row r="441" spans="1:4">
      <c r="A441" s="408">
        <v>42850</v>
      </c>
      <c r="B441" s="407">
        <v>0.79400000000000004</v>
      </c>
      <c r="C441" s="407">
        <v>0.46</v>
      </c>
      <c r="D441" s="112">
        <f>IF(B441&lt;MAX($B$2:B441),B441/MAX($B$2:B441)-1,0)</f>
        <v>-0.37774294670846398</v>
      </c>
    </row>
    <row r="442" spans="1:4">
      <c r="A442" s="408">
        <v>42851</v>
      </c>
      <c r="B442" s="407">
        <v>0.79400000000000004</v>
      </c>
      <c r="C442" s="407">
        <v>0.46</v>
      </c>
      <c r="D442" s="112">
        <f>IF(B442&lt;MAX($B$2:B442),B442/MAX($B$2:B442)-1,0)</f>
        <v>-0.37774294670846398</v>
      </c>
    </row>
    <row r="443" spans="1:4">
      <c r="A443" s="408">
        <v>42852</v>
      </c>
      <c r="B443" s="407">
        <v>0.80200000000000005</v>
      </c>
      <c r="C443" s="407">
        <v>0.46800000000000003</v>
      </c>
      <c r="D443" s="112">
        <f>IF(B443&lt;MAX($B$2:B443),B443/MAX($B$2:B443)-1,0)</f>
        <v>-0.37147335423197492</v>
      </c>
    </row>
    <row r="444" spans="1:4">
      <c r="A444" s="408">
        <v>42853</v>
      </c>
      <c r="B444" s="407">
        <v>0.80400000000000005</v>
      </c>
      <c r="C444" s="407">
        <v>0.47</v>
      </c>
      <c r="D444" s="112">
        <f>IF(B444&lt;MAX($B$2:B444),B444/MAX($B$2:B444)-1,0)</f>
        <v>-0.3699059561128526</v>
      </c>
    </row>
    <row r="445" spans="1:4">
      <c r="A445" s="408">
        <v>42857</v>
      </c>
      <c r="B445" s="407">
        <v>0.79900000000000004</v>
      </c>
      <c r="C445" s="407">
        <v>0.46500000000000002</v>
      </c>
      <c r="D445" s="112">
        <f>IF(B445&lt;MAX($B$2:B445),B445/MAX($B$2:B445)-1,0)</f>
        <v>-0.37382445141065823</v>
      </c>
    </row>
    <row r="446" spans="1:4">
      <c r="A446" s="408">
        <v>42858</v>
      </c>
      <c r="B446" s="407">
        <v>0.79800000000000004</v>
      </c>
      <c r="C446" s="407">
        <v>0.46400000000000002</v>
      </c>
      <c r="D446" s="112">
        <f>IF(B446&lt;MAX($B$2:B446),B446/MAX($B$2:B446)-1,0)</f>
        <v>-0.37460815047021945</v>
      </c>
    </row>
    <row r="447" spans="1:4">
      <c r="A447" s="408">
        <v>42859</v>
      </c>
      <c r="B447" s="407">
        <v>0.79500000000000004</v>
      </c>
      <c r="C447" s="407">
        <v>0.46100000000000002</v>
      </c>
      <c r="D447" s="112">
        <f>IF(B447&lt;MAX($B$2:B447),B447/MAX($B$2:B447)-1,0)</f>
        <v>-0.37695924764890276</v>
      </c>
    </row>
    <row r="448" spans="1:4">
      <c r="A448" s="408">
        <v>42860</v>
      </c>
      <c r="B448" s="407">
        <v>0.78400000000000003</v>
      </c>
      <c r="C448" s="407">
        <v>0.45</v>
      </c>
      <c r="D448" s="112">
        <f>IF(B448&lt;MAX($B$2:B448),B448/MAX($B$2:B448)-1,0)</f>
        <v>-0.38557993730407525</v>
      </c>
    </row>
    <row r="449" spans="1:4">
      <c r="A449" s="408">
        <v>42863</v>
      </c>
      <c r="B449" s="407">
        <v>0.77800000000000002</v>
      </c>
      <c r="C449" s="407">
        <v>0.44400000000000001</v>
      </c>
      <c r="D449" s="112">
        <f>IF(B449&lt;MAX($B$2:B449),B449/MAX($B$2:B449)-1,0)</f>
        <v>-0.39028213166144199</v>
      </c>
    </row>
    <row r="450" spans="1:4">
      <c r="A450" s="408">
        <v>42864</v>
      </c>
      <c r="B450" s="407">
        <v>0.78100000000000003</v>
      </c>
      <c r="C450" s="407">
        <v>0.44700000000000001</v>
      </c>
      <c r="D450" s="112">
        <f>IF(B450&lt;MAX($B$2:B450),B450/MAX($B$2:B450)-1,0)</f>
        <v>-0.38793103448275856</v>
      </c>
    </row>
    <row r="451" spans="1:4">
      <c r="A451" s="408">
        <v>42865</v>
      </c>
      <c r="B451" s="407">
        <v>0.76500000000000001</v>
      </c>
      <c r="C451" s="407">
        <v>0.43099999999999999</v>
      </c>
      <c r="D451" s="112">
        <f>IF(B451&lt;MAX($B$2:B451),B451/MAX($B$2:B451)-1,0)</f>
        <v>-0.40047021943573669</v>
      </c>
    </row>
    <row r="452" spans="1:4">
      <c r="A452" s="408">
        <v>42866</v>
      </c>
      <c r="B452" s="407">
        <v>0.75600000000000001</v>
      </c>
      <c r="C452" s="407">
        <v>0.42199999999999999</v>
      </c>
      <c r="D452" s="112">
        <f>IF(B452&lt;MAX($B$2:B452),B452/MAX($B$2:B452)-1,0)</f>
        <v>-0.40752351097178685</v>
      </c>
    </row>
    <row r="453" spans="1:4">
      <c r="A453" s="408">
        <v>42867</v>
      </c>
      <c r="B453" s="407">
        <v>0.752</v>
      </c>
      <c r="C453" s="407">
        <v>0.41799999999999998</v>
      </c>
      <c r="D453" s="112">
        <f>IF(B453&lt;MAX($B$2:B453),B453/MAX($B$2:B453)-1,0)</f>
        <v>-0.41065830721003138</v>
      </c>
    </row>
    <row r="454" spans="1:4">
      <c r="A454" s="408">
        <v>42870</v>
      </c>
      <c r="B454" s="407">
        <v>0.76200000000000001</v>
      </c>
      <c r="C454" s="407">
        <v>0.42799999999999999</v>
      </c>
      <c r="D454" s="112">
        <f>IF(B454&lt;MAX($B$2:B454),B454/MAX($B$2:B454)-1,0)</f>
        <v>-0.40282131661442011</v>
      </c>
    </row>
    <row r="455" spans="1:4">
      <c r="A455" s="408">
        <v>42871</v>
      </c>
      <c r="B455" s="407">
        <v>0.77600000000000002</v>
      </c>
      <c r="C455" s="407">
        <v>0.442</v>
      </c>
      <c r="D455" s="112">
        <f>IF(B455&lt;MAX($B$2:B455),B455/MAX($B$2:B455)-1,0)</f>
        <v>-0.39184952978056431</v>
      </c>
    </row>
    <row r="456" spans="1:4">
      <c r="A456" s="408">
        <v>42872</v>
      </c>
      <c r="B456" s="407">
        <v>0.77600000000000002</v>
      </c>
      <c r="C456" s="407">
        <v>0.442</v>
      </c>
      <c r="D456" s="112">
        <f>IF(B456&lt;MAX($B$2:B456),B456/MAX($B$2:B456)-1,0)</f>
        <v>-0.39184952978056431</v>
      </c>
    </row>
    <row r="457" spans="1:4">
      <c r="A457" s="408">
        <v>42873</v>
      </c>
      <c r="B457" s="407">
        <v>0.77300000000000002</v>
      </c>
      <c r="C457" s="407">
        <v>0.439</v>
      </c>
      <c r="D457" s="112">
        <f>IF(B457&lt;MAX($B$2:B457),B457/MAX($B$2:B457)-1,0)</f>
        <v>-0.39420062695924762</v>
      </c>
    </row>
    <row r="458" spans="1:4">
      <c r="A458" s="408">
        <v>42874</v>
      </c>
      <c r="B458" s="407">
        <v>0.77100000000000002</v>
      </c>
      <c r="C458" s="407">
        <v>0.437</v>
      </c>
      <c r="D458" s="112">
        <f>IF(B458&lt;MAX($B$2:B458),B458/MAX($B$2:B458)-1,0)</f>
        <v>-0.39576802507836994</v>
      </c>
    </row>
    <row r="459" spans="1:4">
      <c r="A459" s="408">
        <v>42877</v>
      </c>
      <c r="B459" s="407">
        <v>0.76</v>
      </c>
      <c r="C459" s="407">
        <v>0.42599999999999999</v>
      </c>
      <c r="D459" s="112">
        <f>IF(B459&lt;MAX($B$2:B459),B459/MAX($B$2:B459)-1,0)</f>
        <v>-0.40438871473354232</v>
      </c>
    </row>
    <row r="460" spans="1:4">
      <c r="A460" s="408">
        <v>42878</v>
      </c>
      <c r="B460" s="407">
        <v>0.74099999999999999</v>
      </c>
      <c r="C460" s="407">
        <v>0.40699999999999997</v>
      </c>
      <c r="D460" s="112">
        <f>IF(B460&lt;MAX($B$2:B460),B460/MAX($B$2:B460)-1,0)</f>
        <v>-0.41927899686520376</v>
      </c>
    </row>
    <row r="461" spans="1:4">
      <c r="A461" s="408">
        <v>42879</v>
      </c>
      <c r="B461" s="407">
        <v>0.74399999999999999</v>
      </c>
      <c r="C461" s="407">
        <v>0.41</v>
      </c>
      <c r="D461" s="112">
        <f>IF(B461&lt;MAX($B$2:B461),B461/MAX($B$2:B461)-1,0)</f>
        <v>-0.41692789968652044</v>
      </c>
    </row>
    <row r="462" spans="1:4">
      <c r="A462" s="408">
        <v>42880</v>
      </c>
      <c r="B462" s="407">
        <v>0.753</v>
      </c>
      <c r="C462" s="407">
        <v>0.41899999999999998</v>
      </c>
      <c r="D462" s="112">
        <f>IF(B462&lt;MAX($B$2:B462),B462/MAX($B$2:B462)-1,0)</f>
        <v>-0.40987460815047028</v>
      </c>
    </row>
    <row r="463" spans="1:4">
      <c r="A463" s="408">
        <v>42881</v>
      </c>
      <c r="B463" s="407">
        <v>0.754</v>
      </c>
      <c r="C463" s="407">
        <v>0.42</v>
      </c>
      <c r="D463" s="112">
        <f>IF(B463&lt;MAX($B$2:B463),B463/MAX($B$2:B463)-1,0)</f>
        <v>-0.40909090909090906</v>
      </c>
    </row>
    <row r="464" spans="1:4">
      <c r="A464" s="408">
        <v>42886</v>
      </c>
      <c r="B464" s="407">
        <v>0.753</v>
      </c>
      <c r="C464" s="407">
        <v>0.41899999999999998</v>
      </c>
      <c r="D464" s="112">
        <f>IF(B464&lt;MAX($B$2:B464),B464/MAX($B$2:B464)-1,0)</f>
        <v>-0.40987460815047028</v>
      </c>
    </row>
    <row r="465" spans="1:4">
      <c r="A465" s="408">
        <v>42887</v>
      </c>
      <c r="B465" s="407">
        <v>0.73599999999999999</v>
      </c>
      <c r="C465" s="407">
        <v>0.40200000000000002</v>
      </c>
      <c r="D465" s="112">
        <f>IF(B465&lt;MAX($B$2:B465),B465/MAX($B$2:B465)-1,0)</f>
        <v>-0.42319749216300939</v>
      </c>
    </row>
    <row r="466" spans="1:4">
      <c r="A466" s="408">
        <v>42888</v>
      </c>
      <c r="B466" s="407">
        <v>0.74399999999999999</v>
      </c>
      <c r="C466" s="407">
        <v>0.41</v>
      </c>
      <c r="D466" s="112">
        <f>IF(B466&lt;MAX($B$2:B466),B466/MAX($B$2:B466)-1,0)</f>
        <v>-0.41692789968652044</v>
      </c>
    </row>
    <row r="467" spans="1:4">
      <c r="A467" s="408">
        <v>42891</v>
      </c>
      <c r="B467" s="407">
        <v>0.748</v>
      </c>
      <c r="C467" s="407">
        <v>0.41399999999999998</v>
      </c>
      <c r="D467" s="112">
        <f>IF(B467&lt;MAX($B$2:B467),B467/MAX($B$2:B467)-1,0)</f>
        <v>-0.41379310344827591</v>
      </c>
    </row>
    <row r="468" spans="1:4">
      <c r="A468" s="408">
        <v>42892</v>
      </c>
      <c r="B468" s="407">
        <v>0.754</v>
      </c>
      <c r="C468" s="407">
        <v>0.42</v>
      </c>
      <c r="D468" s="112">
        <f>IF(B468&lt;MAX($B$2:B468),B468/MAX($B$2:B468)-1,0)</f>
        <v>-0.40909090909090906</v>
      </c>
    </row>
    <row r="469" spans="1:4">
      <c r="A469" s="408">
        <v>42893</v>
      </c>
      <c r="B469" s="407">
        <v>0.76800000000000002</v>
      </c>
      <c r="C469" s="407">
        <v>0.434</v>
      </c>
      <c r="D469" s="112">
        <f>IF(B469&lt;MAX($B$2:B469),B469/MAX($B$2:B469)-1,0)</f>
        <v>-0.39811912225705326</v>
      </c>
    </row>
    <row r="470" spans="1:4">
      <c r="A470" s="408">
        <v>42894</v>
      </c>
      <c r="B470" s="407">
        <v>0.76800000000000002</v>
      </c>
      <c r="C470" s="407">
        <v>0.434</v>
      </c>
      <c r="D470" s="112">
        <f>IF(B470&lt;MAX($B$2:B470),B470/MAX($B$2:B470)-1,0)</f>
        <v>-0.39811912225705326</v>
      </c>
    </row>
    <row r="471" spans="1:4">
      <c r="A471" s="408">
        <v>42895</v>
      </c>
      <c r="B471" s="407">
        <v>0.76900000000000002</v>
      </c>
      <c r="C471" s="407">
        <v>0.435</v>
      </c>
      <c r="D471" s="112">
        <f>IF(B471&lt;MAX($B$2:B471),B471/MAX($B$2:B471)-1,0)</f>
        <v>-0.39733542319749215</v>
      </c>
    </row>
    <row r="472" spans="1:4">
      <c r="A472" s="408">
        <v>42898</v>
      </c>
      <c r="B472" s="407">
        <v>0.75700000000000001</v>
      </c>
      <c r="C472" s="407">
        <v>0.42299999999999999</v>
      </c>
      <c r="D472" s="112">
        <f>IF(B472&lt;MAX($B$2:B472),B472/MAX($B$2:B472)-1,0)</f>
        <v>-0.40673981191222575</v>
      </c>
    </row>
    <row r="473" spans="1:4">
      <c r="A473" s="408">
        <v>42899</v>
      </c>
      <c r="B473" s="407">
        <v>0.76600000000000001</v>
      </c>
      <c r="C473" s="407">
        <v>0.432</v>
      </c>
      <c r="D473" s="112">
        <f>IF(B473&lt;MAX($B$2:B473),B473/MAX($B$2:B473)-1,0)</f>
        <v>-0.39968652037617558</v>
      </c>
    </row>
    <row r="474" spans="1:4">
      <c r="A474" s="408">
        <v>42900</v>
      </c>
      <c r="B474" s="407">
        <v>0.76600000000000001</v>
      </c>
      <c r="C474" s="407">
        <v>0.432</v>
      </c>
      <c r="D474" s="112">
        <f>IF(B474&lt;MAX($B$2:B474),B474/MAX($B$2:B474)-1,0)</f>
        <v>-0.39968652037617558</v>
      </c>
    </row>
    <row r="475" spans="1:4">
      <c r="A475" s="408">
        <v>42901</v>
      </c>
      <c r="B475" s="407">
        <v>0.78100000000000003</v>
      </c>
      <c r="C475" s="407">
        <v>0.44700000000000001</v>
      </c>
      <c r="D475" s="112">
        <f>IF(B475&lt;MAX($B$2:B475),B475/MAX($B$2:B475)-1,0)</f>
        <v>-0.38793103448275856</v>
      </c>
    </row>
    <row r="476" spans="1:4">
      <c r="A476" s="408">
        <v>42902</v>
      </c>
      <c r="B476" s="407">
        <v>0.77900000000000003</v>
      </c>
      <c r="C476" s="407">
        <v>0.44500000000000001</v>
      </c>
      <c r="D476" s="112">
        <f>IF(B476&lt;MAX($B$2:B476),B476/MAX($B$2:B476)-1,0)</f>
        <v>-0.38949843260188088</v>
      </c>
    </row>
    <row r="477" spans="1:4">
      <c r="A477" s="408">
        <v>42905</v>
      </c>
      <c r="B477" s="407">
        <v>0.78400000000000003</v>
      </c>
      <c r="C477" s="407">
        <v>0.45</v>
      </c>
      <c r="D477" s="112">
        <f>IF(B477&lt;MAX($B$2:B477),B477/MAX($B$2:B477)-1,0)</f>
        <v>-0.38557993730407525</v>
      </c>
    </row>
    <row r="478" spans="1:4">
      <c r="A478" s="408">
        <v>42906</v>
      </c>
      <c r="B478" s="407">
        <v>0.78500000000000003</v>
      </c>
      <c r="C478" s="407">
        <v>0.45100000000000001</v>
      </c>
      <c r="D478" s="112">
        <f>IF(B478&lt;MAX($B$2:B478),B478/MAX($B$2:B478)-1,0)</f>
        <v>-0.38479623824451414</v>
      </c>
    </row>
    <row r="479" spans="1:4">
      <c r="A479" s="408">
        <v>42907</v>
      </c>
      <c r="B479" s="407">
        <v>0.78500000000000003</v>
      </c>
      <c r="C479" s="407">
        <v>0.45100000000000001</v>
      </c>
      <c r="D479" s="112">
        <f>IF(B479&lt;MAX($B$2:B479),B479/MAX($B$2:B479)-1,0)</f>
        <v>-0.38479623824451414</v>
      </c>
    </row>
    <row r="480" spans="1:4">
      <c r="A480" s="408">
        <v>42908</v>
      </c>
      <c r="B480" s="407">
        <v>0.77400000000000002</v>
      </c>
      <c r="C480" s="407">
        <v>0.44</v>
      </c>
      <c r="D480" s="112">
        <f>IF(B480&lt;MAX($B$2:B480),B480/MAX($B$2:B480)-1,0)</f>
        <v>-0.39341692789968652</v>
      </c>
    </row>
    <row r="481" spans="1:4">
      <c r="A481" s="408">
        <v>42909</v>
      </c>
      <c r="B481" s="407">
        <v>0.77700000000000002</v>
      </c>
      <c r="C481" s="407">
        <v>0.443</v>
      </c>
      <c r="D481" s="112">
        <f>IF(B481&lt;MAX($B$2:B481),B481/MAX($B$2:B481)-1,0)</f>
        <v>-0.39106583072100309</v>
      </c>
    </row>
    <row r="482" spans="1:4">
      <c r="A482" s="408">
        <v>42912</v>
      </c>
      <c r="B482" s="407">
        <v>0.78900000000000003</v>
      </c>
      <c r="C482" s="407">
        <v>0.45500000000000002</v>
      </c>
      <c r="D482" s="112">
        <f>IF(B482&lt;MAX($B$2:B482),B482/MAX($B$2:B482)-1,0)</f>
        <v>-0.38166144200626961</v>
      </c>
    </row>
    <row r="483" spans="1:4">
      <c r="A483" s="408">
        <v>42913</v>
      </c>
      <c r="B483" s="407">
        <v>0.78900000000000003</v>
      </c>
      <c r="C483" s="407">
        <v>0.45500000000000002</v>
      </c>
      <c r="D483" s="112">
        <f>IF(B483&lt;MAX($B$2:B483),B483/MAX($B$2:B483)-1,0)</f>
        <v>-0.38166144200626961</v>
      </c>
    </row>
    <row r="484" spans="1:4">
      <c r="A484" s="408">
        <v>42914</v>
      </c>
      <c r="B484" s="407">
        <v>0.78600000000000003</v>
      </c>
      <c r="C484" s="407">
        <v>0.45200000000000001</v>
      </c>
      <c r="D484" s="112">
        <f>IF(B484&lt;MAX($B$2:B484),B484/MAX($B$2:B484)-1,0)</f>
        <v>-0.38401253918495293</v>
      </c>
    </row>
    <row r="485" spans="1:4">
      <c r="A485" s="408">
        <v>42915</v>
      </c>
      <c r="B485" s="407">
        <v>0.79500000000000004</v>
      </c>
      <c r="C485" s="407">
        <v>0.46100000000000002</v>
      </c>
      <c r="D485" s="112">
        <f>IF(B485&lt;MAX($B$2:B485),B485/MAX($B$2:B485)-1,0)</f>
        <v>-0.37695924764890276</v>
      </c>
    </row>
    <row r="486" spans="1:4">
      <c r="A486" s="408">
        <v>42916</v>
      </c>
      <c r="B486" s="407">
        <v>0.79400000000000004</v>
      </c>
      <c r="C486" s="407">
        <v>0.46</v>
      </c>
      <c r="D486" s="112">
        <f>IF(B486&lt;MAX($B$2:B486),B486/MAX($B$2:B486)-1,0)</f>
        <v>-0.37774294670846398</v>
      </c>
    </row>
    <row r="487" spans="1:4">
      <c r="A487" s="408">
        <v>42919</v>
      </c>
      <c r="B487" s="407">
        <v>0.80100000000000005</v>
      </c>
      <c r="C487" s="407">
        <v>0.46700000000000003</v>
      </c>
      <c r="D487" s="112">
        <f>IF(B487&lt;MAX($B$2:B487),B487/MAX($B$2:B487)-1,0)</f>
        <v>-0.37225705329153602</v>
      </c>
    </row>
    <row r="488" spans="1:4">
      <c r="A488" s="408">
        <v>42920</v>
      </c>
      <c r="B488" s="407">
        <v>0.79900000000000004</v>
      </c>
      <c r="C488" s="407">
        <v>0.46500000000000002</v>
      </c>
      <c r="D488" s="112">
        <f>IF(B488&lt;MAX($B$2:B488),B488/MAX($B$2:B488)-1,0)</f>
        <v>-0.37382445141065823</v>
      </c>
    </row>
    <row r="489" spans="1:4">
      <c r="A489" s="408">
        <v>42921</v>
      </c>
      <c r="B489" s="407">
        <v>0.80500000000000005</v>
      </c>
      <c r="C489" s="407">
        <v>0.47099999999999997</v>
      </c>
      <c r="D489" s="112">
        <f>IF(B489&lt;MAX($B$2:B489),B489/MAX($B$2:B489)-1,0)</f>
        <v>-0.36912225705329149</v>
      </c>
    </row>
    <row r="490" spans="1:4">
      <c r="A490" s="408">
        <v>42922</v>
      </c>
      <c r="B490" s="407">
        <v>0.80300000000000005</v>
      </c>
      <c r="C490" s="407">
        <v>0.46899999999999997</v>
      </c>
      <c r="D490" s="112">
        <f>IF(B490&lt;MAX($B$2:B490),B490/MAX($B$2:B490)-1,0)</f>
        <v>-0.37068965517241381</v>
      </c>
    </row>
    <row r="491" spans="1:4">
      <c r="A491" s="408">
        <v>42923</v>
      </c>
      <c r="B491" s="407">
        <v>0.80300000000000005</v>
      </c>
      <c r="C491" s="407">
        <v>0.46899999999999997</v>
      </c>
      <c r="D491" s="112">
        <f>IF(B491&lt;MAX($B$2:B491),B491/MAX($B$2:B491)-1,0)</f>
        <v>-0.37068965517241381</v>
      </c>
    </row>
    <row r="492" spans="1:4">
      <c r="A492" s="408">
        <v>42926</v>
      </c>
      <c r="B492" s="407">
        <v>0.79500000000000004</v>
      </c>
      <c r="C492" s="407">
        <v>0.46100000000000002</v>
      </c>
      <c r="D492" s="112">
        <f>IF(B492&lt;MAX($B$2:B492),B492/MAX($B$2:B492)-1,0)</f>
        <v>-0.37695924764890276</v>
      </c>
    </row>
    <row r="493" spans="1:4">
      <c r="A493" s="408">
        <v>42927</v>
      </c>
      <c r="B493" s="407">
        <v>0.78400000000000003</v>
      </c>
      <c r="C493" s="407">
        <v>0.45</v>
      </c>
      <c r="D493" s="112">
        <f>IF(B493&lt;MAX($B$2:B493),B493/MAX($B$2:B493)-1,0)</f>
        <v>-0.38557993730407525</v>
      </c>
    </row>
    <row r="494" spans="1:4">
      <c r="A494" s="408">
        <v>42928</v>
      </c>
      <c r="B494" s="407">
        <v>0.78100000000000003</v>
      </c>
      <c r="C494" s="407">
        <v>0.44700000000000001</v>
      </c>
      <c r="D494" s="112">
        <f>IF(B494&lt;MAX($B$2:B494),B494/MAX($B$2:B494)-1,0)</f>
        <v>-0.38793103448275856</v>
      </c>
    </row>
    <row r="495" spans="1:4">
      <c r="A495" s="408">
        <v>42929</v>
      </c>
      <c r="B495" s="407">
        <v>0.78</v>
      </c>
      <c r="C495" s="407">
        <v>0.44600000000000001</v>
      </c>
      <c r="D495" s="112">
        <f>IF(B495&lt;MAX($B$2:B495),B495/MAX($B$2:B495)-1,0)</f>
        <v>-0.38871473354231978</v>
      </c>
    </row>
    <row r="496" spans="1:4">
      <c r="A496" s="408">
        <v>42930</v>
      </c>
      <c r="B496" s="407">
        <v>0.77600000000000002</v>
      </c>
      <c r="C496" s="407">
        <v>0.442</v>
      </c>
      <c r="D496" s="112">
        <f>IF(B496&lt;MAX($B$2:B496),B496/MAX($B$2:B496)-1,0)</f>
        <v>-0.39184952978056431</v>
      </c>
    </row>
    <row r="497" spans="1:4">
      <c r="A497" s="408">
        <v>42933</v>
      </c>
      <c r="B497" s="407">
        <v>0.73799999999999999</v>
      </c>
      <c r="C497" s="407">
        <v>0.40400000000000003</v>
      </c>
      <c r="D497" s="112">
        <f>IF(B497&lt;MAX($B$2:B497),B497/MAX($B$2:B497)-1,0)</f>
        <v>-0.42163009404388718</v>
      </c>
    </row>
    <row r="498" spans="1:4">
      <c r="A498" s="408">
        <v>42934</v>
      </c>
      <c r="B498" s="407">
        <v>0.73899999999999999</v>
      </c>
      <c r="C498" s="407">
        <v>0.40500000000000003</v>
      </c>
      <c r="D498" s="112">
        <f>IF(B498&lt;MAX($B$2:B498),B498/MAX($B$2:B498)-1,0)</f>
        <v>-0.42084639498432608</v>
      </c>
    </row>
    <row r="499" spans="1:4">
      <c r="A499" s="408">
        <v>42935</v>
      </c>
      <c r="B499" s="407">
        <v>0.747</v>
      </c>
      <c r="C499" s="407">
        <v>0.41299999999999998</v>
      </c>
      <c r="D499" s="112">
        <f>IF(B499&lt;MAX($B$2:B499),B499/MAX($B$2:B499)-1,0)</f>
        <v>-0.41457680250783702</v>
      </c>
    </row>
    <row r="500" spans="1:4">
      <c r="A500" s="408">
        <v>42936</v>
      </c>
      <c r="B500" s="407">
        <v>0.753</v>
      </c>
      <c r="C500" s="407">
        <v>0.41899999999999998</v>
      </c>
      <c r="D500" s="112">
        <f>IF(B500&lt;MAX($B$2:B500),B500/MAX($B$2:B500)-1,0)</f>
        <v>-0.40987460815047028</v>
      </c>
    </row>
    <row r="501" spans="1:4">
      <c r="A501" s="408">
        <v>42937</v>
      </c>
      <c r="B501" s="407">
        <v>0.754</v>
      </c>
      <c r="C501" s="407">
        <v>0.42</v>
      </c>
      <c r="D501" s="112">
        <f>IF(B501&lt;MAX($B$2:B501),B501/MAX($B$2:B501)-1,0)</f>
        <v>-0.40909090909090906</v>
      </c>
    </row>
    <row r="502" spans="1:4">
      <c r="A502" s="408">
        <v>42940</v>
      </c>
      <c r="B502" s="407">
        <v>0.75600000000000001</v>
      </c>
      <c r="C502" s="407">
        <v>0.42199999999999999</v>
      </c>
      <c r="D502" s="112">
        <f>IF(B502&lt;MAX($B$2:B502),B502/MAX($B$2:B502)-1,0)</f>
        <v>-0.40752351097178685</v>
      </c>
    </row>
    <row r="503" spans="1:4">
      <c r="A503" s="408">
        <v>42941</v>
      </c>
      <c r="B503" s="407">
        <v>0.752</v>
      </c>
      <c r="C503" s="407">
        <v>0.41799999999999998</v>
      </c>
      <c r="D503" s="112">
        <f>IF(B503&lt;MAX($B$2:B503),B503/MAX($B$2:B503)-1,0)</f>
        <v>-0.41065830721003138</v>
      </c>
    </row>
    <row r="504" spans="1:4">
      <c r="A504" s="408">
        <v>42942</v>
      </c>
      <c r="B504" s="407">
        <v>0.751</v>
      </c>
      <c r="C504" s="407">
        <v>0.41699999999999998</v>
      </c>
      <c r="D504" s="112">
        <f>IF(B504&lt;MAX($B$2:B504),B504/MAX($B$2:B504)-1,0)</f>
        <v>-0.41144200626959249</v>
      </c>
    </row>
    <row r="505" spans="1:4">
      <c r="A505" s="408">
        <v>42943</v>
      </c>
      <c r="B505" s="407">
        <v>0.77500000000000002</v>
      </c>
      <c r="C505" s="407">
        <v>0.441</v>
      </c>
      <c r="D505" s="112">
        <f>IF(B505&lt;MAX($B$2:B505),B505/MAX($B$2:B505)-1,0)</f>
        <v>-0.39263322884012541</v>
      </c>
    </row>
    <row r="506" spans="1:4">
      <c r="A506" s="408">
        <v>42944</v>
      </c>
      <c r="B506" s="407">
        <v>0.77</v>
      </c>
      <c r="C506" s="407">
        <v>0.436</v>
      </c>
      <c r="D506" s="112">
        <f>IF(B506&lt;MAX($B$2:B506),B506/MAX($B$2:B506)-1,0)</f>
        <v>-0.39655172413793105</v>
      </c>
    </row>
    <row r="507" spans="1:4">
      <c r="A507" s="408">
        <v>42947</v>
      </c>
      <c r="B507" s="407">
        <v>0.77</v>
      </c>
      <c r="C507" s="407">
        <v>0.436</v>
      </c>
      <c r="D507" s="112">
        <f>IF(B507&lt;MAX($B$2:B507),B507/MAX($B$2:B507)-1,0)</f>
        <v>-0.39655172413793105</v>
      </c>
    </row>
    <row r="508" spans="1:4">
      <c r="A508" s="408">
        <v>42948</v>
      </c>
      <c r="B508" s="407">
        <v>0.77300000000000002</v>
      </c>
      <c r="C508" s="407">
        <v>0.439</v>
      </c>
      <c r="D508" s="112">
        <f>IF(B508&lt;MAX($B$2:B508),B508/MAX($B$2:B508)-1,0)</f>
        <v>-0.39420062695924762</v>
      </c>
    </row>
    <row r="509" spans="1:4">
      <c r="A509" s="408">
        <v>42949</v>
      </c>
      <c r="B509" s="407">
        <v>0.76300000000000001</v>
      </c>
      <c r="C509" s="407">
        <v>0.42899999999999999</v>
      </c>
      <c r="D509" s="112">
        <f>IF(B509&lt;MAX($B$2:B509),B509/MAX($B$2:B509)-1,0)</f>
        <v>-0.40203761755485889</v>
      </c>
    </row>
    <row r="510" spans="1:4">
      <c r="A510" s="408">
        <v>42950</v>
      </c>
      <c r="B510" s="407">
        <v>0.76400000000000001</v>
      </c>
      <c r="C510" s="407">
        <v>0.43</v>
      </c>
      <c r="D510" s="112">
        <f>IF(B510&lt;MAX($B$2:B510),B510/MAX($B$2:B510)-1,0)</f>
        <v>-0.40125391849529779</v>
      </c>
    </row>
    <row r="511" spans="1:4">
      <c r="A511" s="408">
        <v>42951</v>
      </c>
      <c r="B511" s="407">
        <v>0.76300000000000001</v>
      </c>
      <c r="C511" s="407">
        <v>0.42899999999999999</v>
      </c>
      <c r="D511" s="112">
        <f>IF(B511&lt;MAX($B$2:B511),B511/MAX($B$2:B511)-1,0)</f>
        <v>-0.40203761755485889</v>
      </c>
    </row>
    <row r="512" spans="1:4">
      <c r="A512" s="408">
        <v>42954</v>
      </c>
      <c r="B512" s="407">
        <v>0.76700000000000002</v>
      </c>
      <c r="C512" s="407">
        <v>0.433</v>
      </c>
      <c r="D512" s="112">
        <f>IF(B512&lt;MAX($B$2:B512),B512/MAX($B$2:B512)-1,0)</f>
        <v>-0.39890282131661436</v>
      </c>
    </row>
    <row r="513" spans="1:4">
      <c r="A513" s="408">
        <v>42955</v>
      </c>
      <c r="B513" s="407">
        <v>0.77500000000000002</v>
      </c>
      <c r="C513" s="407">
        <v>0.441</v>
      </c>
      <c r="D513" s="112">
        <f>IF(B513&lt;MAX($B$2:B513),B513/MAX($B$2:B513)-1,0)</f>
        <v>-0.39263322884012541</v>
      </c>
    </row>
    <row r="514" spans="1:4">
      <c r="A514" s="408">
        <v>42956</v>
      </c>
      <c r="B514" s="407">
        <v>0.77400000000000002</v>
      </c>
      <c r="C514" s="407">
        <v>0.44</v>
      </c>
      <c r="D514" s="112">
        <f>IF(B514&lt;MAX($B$2:B514),B514/MAX($B$2:B514)-1,0)</f>
        <v>-0.39341692789968652</v>
      </c>
    </row>
    <row r="515" spans="1:4">
      <c r="A515" s="408">
        <v>42957</v>
      </c>
      <c r="B515" s="407">
        <v>0.76800000000000002</v>
      </c>
      <c r="C515" s="407">
        <v>0.434</v>
      </c>
      <c r="D515" s="112">
        <f>IF(B515&lt;MAX($B$2:B515),B515/MAX($B$2:B515)-1,0)</f>
        <v>-0.39811912225705326</v>
      </c>
    </row>
    <row r="516" spans="1:4">
      <c r="A516" s="408">
        <v>42958</v>
      </c>
      <c r="B516" s="407">
        <v>0.76300000000000001</v>
      </c>
      <c r="C516" s="407">
        <v>0.42899999999999999</v>
      </c>
      <c r="D516" s="112">
        <f>IF(B516&lt;MAX($B$2:B516),B516/MAX($B$2:B516)-1,0)</f>
        <v>-0.40203761755485889</v>
      </c>
    </row>
    <row r="517" spans="1:4">
      <c r="A517" s="408">
        <v>42961</v>
      </c>
      <c r="B517" s="407">
        <v>0.78700000000000003</v>
      </c>
      <c r="C517" s="407">
        <v>0.45300000000000001</v>
      </c>
      <c r="D517" s="112">
        <f>IF(B517&lt;MAX($B$2:B517),B517/MAX($B$2:B517)-1,0)</f>
        <v>-0.38322884012539182</v>
      </c>
    </row>
    <row r="518" spans="1:4">
      <c r="A518" s="408">
        <v>42962</v>
      </c>
      <c r="B518" s="407">
        <v>0.79200000000000004</v>
      </c>
      <c r="C518" s="407">
        <v>0.45800000000000002</v>
      </c>
      <c r="D518" s="112">
        <f>IF(B518&lt;MAX($B$2:B518),B518/MAX($B$2:B518)-1,0)</f>
        <v>-0.37931034482758619</v>
      </c>
    </row>
    <row r="519" spans="1:4">
      <c r="A519" s="408">
        <v>42963</v>
      </c>
      <c r="B519" s="407">
        <v>0.80800000000000005</v>
      </c>
      <c r="C519" s="407">
        <v>0.47399999999999998</v>
      </c>
      <c r="D519" s="112">
        <f>IF(B519&lt;MAX($B$2:B519),B519/MAX($B$2:B519)-1,0)</f>
        <v>-0.36677115987460818</v>
      </c>
    </row>
    <row r="520" spans="1:4">
      <c r="A520" s="408">
        <v>42964</v>
      </c>
      <c r="B520" s="407">
        <v>0.82299999999999995</v>
      </c>
      <c r="C520" s="407">
        <v>0.48899999999999999</v>
      </c>
      <c r="D520" s="112">
        <f>IF(B520&lt;MAX($B$2:B520),B520/MAX($B$2:B520)-1,0)</f>
        <v>-0.35501567398119127</v>
      </c>
    </row>
    <row r="521" spans="1:4">
      <c r="A521" s="408">
        <v>42965</v>
      </c>
      <c r="B521" s="407">
        <v>0.81899999999999995</v>
      </c>
      <c r="C521" s="407">
        <v>0.48499999999999999</v>
      </c>
      <c r="D521" s="112">
        <f>IF(B521&lt;MAX($B$2:B521),B521/MAX($B$2:B521)-1,0)</f>
        <v>-0.3581504702194358</v>
      </c>
    </row>
    <row r="522" spans="1:4">
      <c r="A522" s="408">
        <v>42968</v>
      </c>
      <c r="B522" s="407">
        <v>0.82899999999999996</v>
      </c>
      <c r="C522" s="407">
        <v>0.495</v>
      </c>
      <c r="D522" s="112">
        <f>IF(B522&lt;MAX($B$2:B522),B522/MAX($B$2:B522)-1,0)</f>
        <v>-0.35031347962382453</v>
      </c>
    </row>
    <row r="523" spans="1:4">
      <c r="A523" s="408">
        <v>42969</v>
      </c>
      <c r="B523" s="407">
        <v>0.82199999999999995</v>
      </c>
      <c r="C523" s="407">
        <v>0.48799999999999999</v>
      </c>
      <c r="D523" s="112">
        <f>IF(B523&lt;MAX($B$2:B523),B523/MAX($B$2:B523)-1,0)</f>
        <v>-0.35579937304075238</v>
      </c>
    </row>
    <row r="524" spans="1:4">
      <c r="A524" s="408">
        <v>42970</v>
      </c>
      <c r="B524" s="407">
        <v>0.81699999999999995</v>
      </c>
      <c r="C524" s="407">
        <v>0.48299999999999998</v>
      </c>
      <c r="D524" s="112">
        <f>IF(B524&lt;MAX($B$2:B524),B524/MAX($B$2:B524)-1,0)</f>
        <v>-0.35971786833855801</v>
      </c>
    </row>
    <row r="525" spans="1:4">
      <c r="A525" s="408">
        <v>42971</v>
      </c>
      <c r="B525" s="407">
        <v>0.80800000000000005</v>
      </c>
      <c r="C525" s="407">
        <v>0.47399999999999998</v>
      </c>
      <c r="D525" s="112">
        <f>IF(B525&lt;MAX($B$2:B525),B525/MAX($B$2:B525)-1,0)</f>
        <v>-0.36677115987460818</v>
      </c>
    </row>
    <row r="526" spans="1:4">
      <c r="A526" s="408">
        <v>42972</v>
      </c>
      <c r="B526" s="407">
        <v>0.82</v>
      </c>
      <c r="C526" s="407">
        <v>0.48599999999999999</v>
      </c>
      <c r="D526" s="112">
        <f>IF(B526&lt;MAX($B$2:B526),B526/MAX($B$2:B526)-1,0)</f>
        <v>-0.3573667711598747</v>
      </c>
    </row>
    <row r="527" spans="1:4">
      <c r="A527" s="408">
        <v>42975</v>
      </c>
      <c r="B527" s="407">
        <v>0.82699999999999996</v>
      </c>
      <c r="C527" s="407">
        <v>0.49299999999999999</v>
      </c>
      <c r="D527" s="112">
        <f>IF(B527&lt;MAX($B$2:B527),B527/MAX($B$2:B527)-1,0)</f>
        <v>-0.35188087774294674</v>
      </c>
    </row>
    <row r="528" spans="1:4">
      <c r="A528" s="408">
        <v>42976</v>
      </c>
      <c r="B528" s="407">
        <v>0.81699999999999995</v>
      </c>
      <c r="C528" s="407">
        <v>0.48299999999999998</v>
      </c>
      <c r="D528" s="112">
        <f>IF(B528&lt;MAX($B$2:B528),B528/MAX($B$2:B528)-1,0)</f>
        <v>-0.35971786833855801</v>
      </c>
    </row>
    <row r="529" spans="1:4">
      <c r="A529" s="408">
        <v>42977</v>
      </c>
      <c r="B529" s="407">
        <v>0.82</v>
      </c>
      <c r="C529" s="407">
        <v>0.48599999999999999</v>
      </c>
      <c r="D529" s="112">
        <f>IF(B529&lt;MAX($B$2:B529),B529/MAX($B$2:B529)-1,0)</f>
        <v>-0.3573667711598747</v>
      </c>
    </row>
    <row r="530" spans="1:4">
      <c r="A530" s="408">
        <v>42978</v>
      </c>
      <c r="B530" s="407">
        <v>0.82299999999999995</v>
      </c>
      <c r="C530" s="407">
        <v>0.48899999999999999</v>
      </c>
      <c r="D530" s="112">
        <f>IF(B530&lt;MAX($B$2:B530),B530/MAX($B$2:B530)-1,0)</f>
        <v>-0.35501567398119127</v>
      </c>
    </row>
    <row r="531" spans="1:4">
      <c r="A531" s="408">
        <v>42979</v>
      </c>
      <c r="B531" s="407">
        <v>0.83699999999999997</v>
      </c>
      <c r="C531" s="407">
        <v>0.503</v>
      </c>
      <c r="D531" s="112">
        <f>IF(B531&lt;MAX($B$2:B531),B531/MAX($B$2:B531)-1,0)</f>
        <v>-0.34404388714733547</v>
      </c>
    </row>
    <row r="532" spans="1:4">
      <c r="A532" s="408">
        <v>42982</v>
      </c>
      <c r="B532" s="407">
        <v>0.85399999999999998</v>
      </c>
      <c r="C532" s="407">
        <v>0.52</v>
      </c>
      <c r="D532" s="112">
        <f>IF(B532&lt;MAX($B$2:B532),B532/MAX($B$2:B532)-1,0)</f>
        <v>-0.33072100313479624</v>
      </c>
    </row>
    <row r="533" spans="1:4">
      <c r="A533" s="408">
        <v>42983</v>
      </c>
      <c r="B533" s="407">
        <v>0.85499999999999998</v>
      </c>
      <c r="C533" s="407">
        <v>0.52100000000000002</v>
      </c>
      <c r="D533" s="112">
        <f>IF(B533&lt;MAX($B$2:B533),B533/MAX($B$2:B533)-1,0)</f>
        <v>-0.32993730407523514</v>
      </c>
    </row>
    <row r="534" spans="1:4">
      <c r="A534" s="408">
        <v>42984</v>
      </c>
      <c r="B534" s="407">
        <v>0.871</v>
      </c>
      <c r="C534" s="407">
        <v>0.53700000000000003</v>
      </c>
      <c r="D534" s="112">
        <f>IF(B534&lt;MAX($B$2:B534),B534/MAX($B$2:B534)-1,0)</f>
        <v>-0.31739811912225702</v>
      </c>
    </row>
    <row r="535" spans="1:4">
      <c r="A535" s="408">
        <v>42985</v>
      </c>
      <c r="B535" s="407">
        <v>0.86099999999999999</v>
      </c>
      <c r="C535" s="407">
        <v>0.52700000000000002</v>
      </c>
      <c r="D535" s="112">
        <f>IF(B535&lt;MAX($B$2:B535),B535/MAX($B$2:B535)-1,0)</f>
        <v>-0.3252351097178684</v>
      </c>
    </row>
    <row r="536" spans="1:4">
      <c r="A536" s="408">
        <v>42986</v>
      </c>
      <c r="B536" s="407">
        <v>0.85899999999999999</v>
      </c>
      <c r="C536" s="407">
        <v>0.52500000000000002</v>
      </c>
      <c r="D536" s="112">
        <f>IF(B536&lt;MAX($B$2:B536),B536/MAX($B$2:B536)-1,0)</f>
        <v>-0.32680250783699061</v>
      </c>
    </row>
    <row r="537" spans="1:4">
      <c r="A537" s="408">
        <v>42989</v>
      </c>
      <c r="B537" s="407">
        <v>0.86099999999999999</v>
      </c>
      <c r="C537" s="407">
        <v>0.52700000000000002</v>
      </c>
      <c r="D537" s="112">
        <f>IF(B537&lt;MAX($B$2:B537),B537/MAX($B$2:B537)-1,0)</f>
        <v>-0.3252351097178684</v>
      </c>
    </row>
    <row r="538" spans="1:4">
      <c r="A538" s="408">
        <v>42990</v>
      </c>
      <c r="B538" s="407">
        <v>0.86399999999999999</v>
      </c>
      <c r="C538" s="407">
        <v>0.53</v>
      </c>
      <c r="D538" s="112">
        <f>IF(B538&lt;MAX($B$2:B538),B538/MAX($B$2:B538)-1,0)</f>
        <v>-0.32288401253918497</v>
      </c>
    </row>
    <row r="539" spans="1:4">
      <c r="A539" s="408">
        <v>42991</v>
      </c>
      <c r="B539" s="407">
        <v>0.86299999999999999</v>
      </c>
      <c r="C539" s="407">
        <v>0.52900000000000003</v>
      </c>
      <c r="D539" s="112">
        <f>IF(B539&lt;MAX($B$2:B539),B539/MAX($B$2:B539)-1,0)</f>
        <v>-0.32366771159874608</v>
      </c>
    </row>
    <row r="540" spans="1:4">
      <c r="A540" s="408">
        <v>42992</v>
      </c>
      <c r="B540" s="407">
        <v>0.85899999999999999</v>
      </c>
      <c r="C540" s="407">
        <v>0.52500000000000002</v>
      </c>
      <c r="D540" s="112">
        <f>IF(B540&lt;MAX($B$2:B540),B540/MAX($B$2:B540)-1,0)</f>
        <v>-0.32680250783699061</v>
      </c>
    </row>
    <row r="541" spans="1:4">
      <c r="A541" s="408">
        <v>42993</v>
      </c>
      <c r="B541" s="407">
        <v>0.85099999999999998</v>
      </c>
      <c r="C541" s="407">
        <v>0.51700000000000002</v>
      </c>
      <c r="D541" s="112">
        <f>IF(B541&lt;MAX($B$2:B541),B541/MAX($B$2:B541)-1,0)</f>
        <v>-0.33307210031347967</v>
      </c>
    </row>
    <row r="542" spans="1:4">
      <c r="A542" s="408">
        <v>42996</v>
      </c>
      <c r="B542" s="407">
        <v>0.86299999999999999</v>
      </c>
      <c r="C542" s="407">
        <v>0.52900000000000003</v>
      </c>
      <c r="D542" s="112">
        <f>IF(B542&lt;MAX($B$2:B542),B542/MAX($B$2:B542)-1,0)</f>
        <v>-0.32366771159874608</v>
      </c>
    </row>
    <row r="543" spans="1:4">
      <c r="A543" s="408">
        <v>42997</v>
      </c>
      <c r="B543" s="407">
        <v>0.85599999999999998</v>
      </c>
      <c r="C543" s="407">
        <v>0.52200000000000002</v>
      </c>
      <c r="D543" s="112">
        <f>IF(B543&lt;MAX($B$2:B543),B543/MAX($B$2:B543)-1,0)</f>
        <v>-0.32915360501567403</v>
      </c>
    </row>
    <row r="544" spans="1:4">
      <c r="A544" s="408">
        <v>42998</v>
      </c>
      <c r="B544" s="407">
        <v>0.86899999999999999</v>
      </c>
      <c r="C544" s="407">
        <v>0.53500000000000003</v>
      </c>
      <c r="D544" s="112">
        <f>IF(B544&lt;MAX($B$2:B544),B544/MAX($B$2:B544)-1,0)</f>
        <v>-0.31896551724137934</v>
      </c>
    </row>
    <row r="545" spans="1:4">
      <c r="A545" s="408">
        <v>42999</v>
      </c>
      <c r="B545" s="407">
        <v>0.85799999999999998</v>
      </c>
      <c r="C545" s="407">
        <v>0.52400000000000002</v>
      </c>
      <c r="D545" s="112">
        <f>IF(B545&lt;MAX($B$2:B545),B545/MAX($B$2:B545)-1,0)</f>
        <v>-0.32758620689655171</v>
      </c>
    </row>
    <row r="546" spans="1:4">
      <c r="A546" s="408">
        <v>43000</v>
      </c>
      <c r="B546" s="407">
        <v>0.86</v>
      </c>
      <c r="C546" s="407">
        <v>0.52600000000000002</v>
      </c>
      <c r="D546" s="112">
        <f>IF(B546&lt;MAX($B$2:B546),B546/MAX($B$2:B546)-1,0)</f>
        <v>-0.3260188087774295</v>
      </c>
    </row>
    <row r="547" spans="1:4">
      <c r="A547" s="408">
        <v>43003</v>
      </c>
      <c r="B547" s="407">
        <v>0.84899999999999998</v>
      </c>
      <c r="C547" s="407">
        <v>0.51500000000000001</v>
      </c>
      <c r="D547" s="112">
        <f>IF(B547&lt;MAX($B$2:B547),B547/MAX($B$2:B547)-1,0)</f>
        <v>-0.33463949843260188</v>
      </c>
    </row>
    <row r="548" spans="1:4">
      <c r="A548" s="408">
        <v>43004</v>
      </c>
      <c r="B548" s="407">
        <v>0.84899999999999998</v>
      </c>
      <c r="C548" s="407">
        <v>0.51500000000000001</v>
      </c>
      <c r="D548" s="112">
        <f>IF(B548&lt;MAX($B$2:B548),B548/MAX($B$2:B548)-1,0)</f>
        <v>-0.33463949843260188</v>
      </c>
    </row>
    <row r="549" spans="1:4">
      <c r="A549" s="408">
        <v>43005</v>
      </c>
      <c r="B549" s="407">
        <v>0.86099999999999999</v>
      </c>
      <c r="C549" s="407">
        <v>0.52700000000000002</v>
      </c>
      <c r="D549" s="112">
        <f>IF(B549&lt;MAX($B$2:B549),B549/MAX($B$2:B549)-1,0)</f>
        <v>-0.3252351097178684</v>
      </c>
    </row>
    <row r="550" spans="1:4">
      <c r="A550" s="408">
        <v>43006</v>
      </c>
      <c r="B550" s="407">
        <v>0.86499999999999999</v>
      </c>
      <c r="C550" s="407">
        <v>0.53100000000000003</v>
      </c>
      <c r="D550" s="112">
        <f>IF(B550&lt;MAX($B$2:B550),B550/MAX($B$2:B550)-1,0)</f>
        <v>-0.32210031347962387</v>
      </c>
    </row>
    <row r="551" spans="1:4">
      <c r="A551" s="408">
        <v>43007</v>
      </c>
      <c r="B551" s="407">
        <v>0.873</v>
      </c>
      <c r="C551" s="407">
        <v>0.53900000000000003</v>
      </c>
      <c r="D551" s="112">
        <f>IF(B551&lt;MAX($B$2:B551),B551/MAX($B$2:B551)-1,0)</f>
        <v>-0.31583072100313481</v>
      </c>
    </row>
    <row r="552" spans="1:4">
      <c r="A552" s="408">
        <v>43017</v>
      </c>
      <c r="B552" s="407">
        <v>0.89500000000000002</v>
      </c>
      <c r="C552" s="407">
        <v>0.56100000000000005</v>
      </c>
      <c r="D552" s="112">
        <f>IF(B552&lt;MAX($B$2:B552),B552/MAX($B$2:B552)-1,0)</f>
        <v>-0.29858934169278994</v>
      </c>
    </row>
    <row r="553" spans="1:4">
      <c r="A553" s="408">
        <v>43018</v>
      </c>
      <c r="B553" s="407">
        <v>0.90100000000000002</v>
      </c>
      <c r="C553" s="407">
        <v>0.56699999999999995</v>
      </c>
      <c r="D553" s="112">
        <f>IF(B553&lt;MAX($B$2:B553),B553/MAX($B$2:B553)-1,0)</f>
        <v>-0.2938871473354232</v>
      </c>
    </row>
    <row r="554" spans="1:4">
      <c r="A554" s="408">
        <v>43019</v>
      </c>
      <c r="B554" s="407">
        <v>0.88300000000000001</v>
      </c>
      <c r="C554" s="407">
        <v>0.54900000000000004</v>
      </c>
      <c r="D554" s="112">
        <f>IF(B554&lt;MAX($B$2:B554),B554/MAX($B$2:B554)-1,0)</f>
        <v>-0.30799373040752354</v>
      </c>
    </row>
    <row r="555" spans="1:4">
      <c r="A555" s="408">
        <v>43020</v>
      </c>
      <c r="B555" s="407">
        <v>0.88600000000000001</v>
      </c>
      <c r="C555" s="407">
        <v>0.55200000000000005</v>
      </c>
      <c r="D555" s="112">
        <f>IF(B555&lt;MAX($B$2:B555),B555/MAX($B$2:B555)-1,0)</f>
        <v>-0.30564263322884011</v>
      </c>
    </row>
    <row r="556" spans="1:4">
      <c r="A556" s="408">
        <v>43021</v>
      </c>
      <c r="B556" s="407">
        <v>0.88800000000000001</v>
      </c>
      <c r="C556" s="407">
        <v>0.55400000000000005</v>
      </c>
      <c r="D556" s="112">
        <f>IF(B556&lt;MAX($B$2:B556),B556/MAX($B$2:B556)-1,0)</f>
        <v>-0.3040752351097179</v>
      </c>
    </row>
    <row r="557" spans="1:4">
      <c r="A557" s="408">
        <v>43024</v>
      </c>
      <c r="B557" s="407">
        <v>0.86899999999999999</v>
      </c>
      <c r="C557" s="407">
        <v>0.53500000000000003</v>
      </c>
      <c r="D557" s="112">
        <f>IF(B557&lt;MAX($B$2:B557),B557/MAX($B$2:B557)-1,0)</f>
        <v>-0.31896551724137934</v>
      </c>
    </row>
    <row r="558" spans="1:4">
      <c r="A558" s="408">
        <v>43025</v>
      </c>
      <c r="B558" s="407">
        <v>0.86299999999999999</v>
      </c>
      <c r="C558" s="407">
        <v>0.52900000000000003</v>
      </c>
      <c r="D558" s="112">
        <f>IF(B558&lt;MAX($B$2:B558),B558/MAX($B$2:B558)-1,0)</f>
        <v>-0.32366771159874608</v>
      </c>
    </row>
    <row r="559" spans="1:4">
      <c r="A559" s="408">
        <v>43026</v>
      </c>
      <c r="B559" s="407">
        <v>0.85299999999999998</v>
      </c>
      <c r="C559" s="407">
        <v>0.51900000000000002</v>
      </c>
      <c r="D559" s="112">
        <f>IF(B559&lt;MAX($B$2:B559),B559/MAX($B$2:B559)-1,0)</f>
        <v>-0.33150470219435735</v>
      </c>
    </row>
    <row r="560" spans="1:4">
      <c r="A560" s="408">
        <v>43027</v>
      </c>
      <c r="B560" s="407">
        <v>0.83799999999999997</v>
      </c>
      <c r="C560" s="407">
        <v>0.504</v>
      </c>
      <c r="D560" s="112">
        <f>IF(B560&lt;MAX($B$2:B560),B560/MAX($B$2:B560)-1,0)</f>
        <v>-0.34326018808777436</v>
      </c>
    </row>
    <row r="561" spans="1:4">
      <c r="A561" s="408">
        <v>43028</v>
      </c>
      <c r="B561" s="407">
        <v>0.84799999999999998</v>
      </c>
      <c r="C561" s="407">
        <v>0.51400000000000001</v>
      </c>
      <c r="D561" s="112">
        <f>IF(B561&lt;MAX($B$2:B561),B561/MAX($B$2:B561)-1,0)</f>
        <v>-0.33542319749216309</v>
      </c>
    </row>
    <row r="562" spans="1:4">
      <c r="A562" s="408">
        <v>43031</v>
      </c>
      <c r="B562" s="407">
        <v>0.85199999999999998</v>
      </c>
      <c r="C562" s="407">
        <v>0.51800000000000002</v>
      </c>
      <c r="D562" s="112">
        <f>IF(B562&lt;MAX($B$2:B562),B562/MAX($B$2:B562)-1,0)</f>
        <v>-0.33228840125391856</v>
      </c>
    </row>
    <row r="563" spans="1:4">
      <c r="A563" s="408">
        <v>43032</v>
      </c>
      <c r="B563" s="407">
        <v>0.84499999999999997</v>
      </c>
      <c r="C563" s="407">
        <v>0.51100000000000001</v>
      </c>
      <c r="D563" s="112">
        <f>IF(B563&lt;MAX($B$2:B563),B563/MAX($B$2:B563)-1,0)</f>
        <v>-0.33777429467084641</v>
      </c>
    </row>
    <row r="564" spans="1:4">
      <c r="A564" s="408">
        <v>43033</v>
      </c>
      <c r="B564" s="407">
        <v>0.85099999999999998</v>
      </c>
      <c r="C564" s="407">
        <v>0.51700000000000002</v>
      </c>
      <c r="D564" s="112">
        <f>IF(B564&lt;MAX($B$2:B564),B564/MAX($B$2:B564)-1,0)</f>
        <v>-0.33307210031347967</v>
      </c>
    </row>
    <row r="565" spans="1:4">
      <c r="A565" s="408">
        <v>43034</v>
      </c>
      <c r="B565" s="407">
        <v>0.85899999999999999</v>
      </c>
      <c r="C565" s="407">
        <v>0.52500000000000002</v>
      </c>
      <c r="D565" s="112">
        <f>IF(B565&lt;MAX($B$2:B565),B565/MAX($B$2:B565)-1,0)</f>
        <v>-0.32680250783699061</v>
      </c>
    </row>
  </sheetData>
  <phoneticPr fontId="2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1218"/>
  <sheetViews>
    <sheetView workbookViewId="0">
      <selection activeCell="F7" sqref="F7"/>
    </sheetView>
  </sheetViews>
  <sheetFormatPr defaultRowHeight="14.25"/>
  <cols>
    <col min="1" max="1" width="11.625" customWidth="1"/>
  </cols>
  <sheetData>
    <row r="1" spans="1:3">
      <c r="A1" s="409" t="s">
        <v>1077</v>
      </c>
      <c r="B1" s="409" t="s">
        <v>1078</v>
      </c>
      <c r="C1" s="409" t="s">
        <v>1079</v>
      </c>
    </row>
    <row r="2" spans="1:3">
      <c r="A2" s="411">
        <v>41211</v>
      </c>
      <c r="B2" s="410">
        <v>1.6025</v>
      </c>
      <c r="C2" s="410">
        <v>4.6725000000000003</v>
      </c>
    </row>
    <row r="3" spans="1:3">
      <c r="A3" s="411">
        <v>41212</v>
      </c>
      <c r="B3" s="410">
        <v>1.6105</v>
      </c>
      <c r="C3" s="410">
        <v>4.6805000000000003</v>
      </c>
    </row>
    <row r="4" spans="1:3">
      <c r="A4" s="411">
        <v>41213</v>
      </c>
      <c r="B4" s="410">
        <v>1.6161000000000001</v>
      </c>
      <c r="C4" s="410">
        <v>4.6860999999999997</v>
      </c>
    </row>
    <row r="5" spans="1:3">
      <c r="A5" s="411">
        <v>41214</v>
      </c>
      <c r="B5" s="410">
        <v>1.6586000000000001</v>
      </c>
      <c r="C5" s="410">
        <v>4.7286000000000001</v>
      </c>
    </row>
    <row r="6" spans="1:3">
      <c r="A6" s="411">
        <v>41215</v>
      </c>
      <c r="B6" s="410">
        <v>1.6763999999999999</v>
      </c>
      <c r="C6" s="410">
        <v>4.7464000000000004</v>
      </c>
    </row>
    <row r="7" spans="1:3">
      <c r="A7" s="411">
        <v>41218</v>
      </c>
      <c r="B7" s="410">
        <v>1.6677999999999999</v>
      </c>
      <c r="C7" s="410">
        <v>4.7378</v>
      </c>
    </row>
    <row r="8" spans="1:3">
      <c r="A8" s="411">
        <v>41219</v>
      </c>
      <c r="B8" s="410">
        <v>1.6509</v>
      </c>
      <c r="C8" s="410">
        <v>4.7209000000000003</v>
      </c>
    </row>
    <row r="9" spans="1:3">
      <c r="A9" s="411">
        <v>41220</v>
      </c>
      <c r="B9" s="410">
        <v>1.6408</v>
      </c>
      <c r="C9" s="410">
        <v>4.7107999999999999</v>
      </c>
    </row>
    <row r="10" spans="1:3">
      <c r="A10" s="411">
        <v>41221</v>
      </c>
      <c r="B10" s="410">
        <v>1.6009</v>
      </c>
      <c r="C10" s="410">
        <v>4.6708999999999996</v>
      </c>
    </row>
    <row r="11" spans="1:3">
      <c r="A11" s="411">
        <v>41222</v>
      </c>
      <c r="B11" s="410">
        <v>1.6043000000000001</v>
      </c>
      <c r="C11" s="410">
        <v>4.6742999999999997</v>
      </c>
    </row>
    <row r="12" spans="1:3">
      <c r="A12" s="411">
        <v>41225</v>
      </c>
      <c r="B12" s="410">
        <v>1.6255999999999999</v>
      </c>
      <c r="C12" s="410">
        <v>4.6955999999999998</v>
      </c>
    </row>
    <row r="13" spans="1:3">
      <c r="A13" s="411">
        <v>41226</v>
      </c>
      <c r="B13" s="410">
        <v>1.5805</v>
      </c>
      <c r="C13" s="410">
        <v>4.6505000000000001</v>
      </c>
    </row>
    <row r="14" spans="1:3">
      <c r="A14" s="411">
        <v>41227</v>
      </c>
      <c r="B14" s="410">
        <v>1.5784</v>
      </c>
      <c r="C14" s="410">
        <v>4.6483999999999996</v>
      </c>
    </row>
    <row r="15" spans="1:3">
      <c r="A15" s="411">
        <v>41228</v>
      </c>
      <c r="B15" s="410">
        <v>1.5573999999999999</v>
      </c>
      <c r="C15" s="410">
        <v>4.6273999999999997</v>
      </c>
    </row>
    <row r="16" spans="1:3">
      <c r="A16" s="411">
        <v>41229</v>
      </c>
      <c r="B16" s="410">
        <v>1.5569999999999999</v>
      </c>
      <c r="C16" s="410">
        <v>4.6269999999999998</v>
      </c>
    </row>
    <row r="17" spans="1:3">
      <c r="A17" s="411">
        <v>41232</v>
      </c>
      <c r="B17" s="410">
        <v>1.5632999999999999</v>
      </c>
      <c r="C17" s="410">
        <v>4.6333000000000002</v>
      </c>
    </row>
    <row r="18" spans="1:3">
      <c r="A18" s="411">
        <v>41233</v>
      </c>
      <c r="B18" s="410">
        <v>1.5630999999999999</v>
      </c>
      <c r="C18" s="410">
        <v>4.6330999999999998</v>
      </c>
    </row>
    <row r="19" spans="1:3">
      <c r="A19" s="411">
        <v>41234</v>
      </c>
      <c r="B19" s="410">
        <v>1.5929</v>
      </c>
      <c r="C19" s="410">
        <v>4.6628999999999996</v>
      </c>
    </row>
    <row r="20" spans="1:3">
      <c r="A20" s="411">
        <v>41235</v>
      </c>
      <c r="B20" s="410">
        <v>1.5698000000000001</v>
      </c>
      <c r="C20" s="410">
        <v>4.6398000000000001</v>
      </c>
    </row>
    <row r="21" spans="1:3">
      <c r="A21" s="411">
        <v>41236</v>
      </c>
      <c r="B21" s="410">
        <v>1.5769</v>
      </c>
      <c r="C21" s="410">
        <v>4.6468999999999996</v>
      </c>
    </row>
    <row r="22" spans="1:3">
      <c r="A22" s="411">
        <v>41239</v>
      </c>
      <c r="B22" s="410">
        <v>1.5654999999999999</v>
      </c>
      <c r="C22" s="410">
        <v>4.6355000000000004</v>
      </c>
    </row>
    <row r="23" spans="1:3">
      <c r="A23" s="411">
        <v>41240</v>
      </c>
      <c r="B23" s="410">
        <v>1.5309999999999999</v>
      </c>
      <c r="C23" s="410">
        <v>4.601</v>
      </c>
    </row>
    <row r="24" spans="1:3">
      <c r="A24" s="411">
        <v>41241</v>
      </c>
      <c r="B24" s="410">
        <v>1.4981</v>
      </c>
      <c r="C24" s="410">
        <v>4.5681000000000003</v>
      </c>
    </row>
    <row r="25" spans="1:3">
      <c r="A25" s="411">
        <v>41242</v>
      </c>
      <c r="B25" s="410">
        <v>1.4905999999999999</v>
      </c>
      <c r="C25" s="410">
        <v>4.5606</v>
      </c>
    </row>
    <row r="26" spans="1:3">
      <c r="A26" s="411">
        <v>41243</v>
      </c>
      <c r="B26" s="410">
        <v>1.5203</v>
      </c>
      <c r="C26" s="410">
        <v>4.5903</v>
      </c>
    </row>
    <row r="27" spans="1:3">
      <c r="A27" s="411">
        <v>41246</v>
      </c>
      <c r="B27" s="410">
        <v>1.5025999999999999</v>
      </c>
      <c r="C27" s="410">
        <v>4.5726000000000004</v>
      </c>
    </row>
    <row r="28" spans="1:3">
      <c r="A28" s="411">
        <v>41247</v>
      </c>
      <c r="B28" s="410">
        <v>1.5253000000000001</v>
      </c>
      <c r="C28" s="410">
        <v>4.5952999999999999</v>
      </c>
    </row>
    <row r="29" spans="1:3">
      <c r="A29" s="411">
        <v>41248</v>
      </c>
      <c r="B29" s="410">
        <v>1.5867</v>
      </c>
      <c r="C29" s="410">
        <v>4.6566999999999998</v>
      </c>
    </row>
    <row r="30" spans="1:3">
      <c r="A30" s="411">
        <v>41249</v>
      </c>
      <c r="B30" s="410">
        <v>1.5926</v>
      </c>
      <c r="C30" s="410">
        <v>4.6626000000000003</v>
      </c>
    </row>
    <row r="31" spans="1:3">
      <c r="A31" s="411">
        <v>41250</v>
      </c>
      <c r="B31" s="410">
        <v>1.6188</v>
      </c>
      <c r="C31" s="410">
        <v>4.6887999999999996</v>
      </c>
    </row>
    <row r="32" spans="1:3">
      <c r="A32" s="411">
        <v>41253</v>
      </c>
      <c r="B32" s="410">
        <v>1.6361000000000001</v>
      </c>
      <c r="C32" s="410">
        <v>4.7061000000000002</v>
      </c>
    </row>
    <row r="33" spans="1:3">
      <c r="A33" s="411">
        <v>41254</v>
      </c>
      <c r="B33" s="410">
        <v>1.6249</v>
      </c>
      <c r="C33" s="410">
        <v>4.6948999999999996</v>
      </c>
    </row>
    <row r="34" spans="1:3">
      <c r="A34" s="411">
        <v>41255</v>
      </c>
      <c r="B34" s="410">
        <v>1.6263000000000001</v>
      </c>
      <c r="C34" s="410">
        <v>4.6962999999999999</v>
      </c>
    </row>
    <row r="35" spans="1:3">
      <c r="A35" s="411">
        <v>41256</v>
      </c>
      <c r="B35" s="410">
        <v>1.6103000000000001</v>
      </c>
      <c r="C35" s="410">
        <v>4.6802999999999999</v>
      </c>
    </row>
    <row r="36" spans="1:3">
      <c r="A36" s="411">
        <v>41257</v>
      </c>
      <c r="B36" s="410">
        <v>1.6848000000000001</v>
      </c>
      <c r="C36" s="410">
        <v>4.7548000000000004</v>
      </c>
    </row>
    <row r="37" spans="1:3">
      <c r="A37" s="411">
        <v>41260</v>
      </c>
      <c r="B37" s="410">
        <v>1.7005999999999999</v>
      </c>
      <c r="C37" s="410">
        <v>4.7706</v>
      </c>
    </row>
    <row r="38" spans="1:3">
      <c r="A38" s="411">
        <v>41261</v>
      </c>
      <c r="B38" s="410">
        <v>1.6968000000000001</v>
      </c>
      <c r="C38" s="410">
        <v>4.7667999999999999</v>
      </c>
    </row>
    <row r="39" spans="1:3">
      <c r="A39" s="411">
        <v>41262</v>
      </c>
      <c r="B39" s="410">
        <v>1.6989000000000001</v>
      </c>
      <c r="C39" s="410">
        <v>4.7689000000000004</v>
      </c>
    </row>
    <row r="40" spans="1:3">
      <c r="A40" s="411">
        <v>41263</v>
      </c>
      <c r="B40" s="410">
        <v>1.7108000000000001</v>
      </c>
      <c r="C40" s="410">
        <v>4.7808000000000002</v>
      </c>
    </row>
    <row r="41" spans="1:3">
      <c r="A41" s="411">
        <v>41264</v>
      </c>
      <c r="B41" s="410">
        <v>1.6919999999999999</v>
      </c>
      <c r="C41" s="410">
        <v>4.7619999999999996</v>
      </c>
    </row>
    <row r="42" spans="1:3">
      <c r="A42" s="411">
        <v>41267</v>
      </c>
      <c r="B42" s="410">
        <v>1.6969000000000001</v>
      </c>
      <c r="C42" s="410">
        <v>4.7668999999999997</v>
      </c>
    </row>
    <row r="43" spans="1:3">
      <c r="A43" s="411">
        <v>41268</v>
      </c>
      <c r="B43" s="410">
        <v>1.7465999999999999</v>
      </c>
      <c r="C43" s="410">
        <v>4.8166000000000002</v>
      </c>
    </row>
    <row r="44" spans="1:3">
      <c r="A44" s="411">
        <v>41269</v>
      </c>
      <c r="B44" s="410">
        <v>1.7551000000000001</v>
      </c>
      <c r="C44" s="410">
        <v>4.8250999999999999</v>
      </c>
    </row>
    <row r="45" spans="1:3">
      <c r="A45" s="411">
        <v>41270</v>
      </c>
      <c r="B45" s="410">
        <v>1.7425999999999999</v>
      </c>
      <c r="C45" s="410">
        <v>4.8125999999999998</v>
      </c>
    </row>
    <row r="46" spans="1:3">
      <c r="A46" s="411">
        <v>41271</v>
      </c>
      <c r="B46" s="410">
        <v>1.7741</v>
      </c>
      <c r="C46" s="410">
        <v>4.8441000000000001</v>
      </c>
    </row>
    <row r="47" spans="1:3">
      <c r="A47" s="411">
        <v>41274</v>
      </c>
      <c r="B47" s="410">
        <v>1.8129999999999999</v>
      </c>
      <c r="C47" s="410">
        <v>4.883</v>
      </c>
    </row>
    <row r="48" spans="1:3">
      <c r="A48" s="411">
        <v>41278</v>
      </c>
      <c r="B48" s="410">
        <v>1.8176000000000001</v>
      </c>
      <c r="C48" s="410">
        <v>4.8875999999999999</v>
      </c>
    </row>
    <row r="49" spans="1:3">
      <c r="A49" s="411">
        <v>41281</v>
      </c>
      <c r="B49" s="410">
        <v>1.8203</v>
      </c>
      <c r="C49" s="410">
        <v>4.8902999999999999</v>
      </c>
    </row>
    <row r="50" spans="1:3">
      <c r="A50" s="411">
        <v>41282</v>
      </c>
      <c r="B50" s="410">
        <v>1.8072999999999999</v>
      </c>
      <c r="C50" s="410">
        <v>4.8773</v>
      </c>
    </row>
    <row r="51" spans="1:3">
      <c r="A51" s="411">
        <v>41283</v>
      </c>
      <c r="B51" s="410">
        <v>1.7946</v>
      </c>
      <c r="C51" s="410">
        <v>4.8646000000000003</v>
      </c>
    </row>
    <row r="52" spans="1:3">
      <c r="A52" s="411">
        <v>41284</v>
      </c>
      <c r="B52" s="410">
        <v>1.8030999999999999</v>
      </c>
      <c r="C52" s="410">
        <v>4.8731</v>
      </c>
    </row>
    <row r="53" spans="1:3">
      <c r="A53" s="411">
        <v>41285</v>
      </c>
      <c r="B53" s="410">
        <v>1.7470000000000001</v>
      </c>
      <c r="C53" s="410">
        <v>4.8170000000000002</v>
      </c>
    </row>
    <row r="54" spans="1:3">
      <c r="A54" s="411">
        <v>41288</v>
      </c>
      <c r="B54" s="410">
        <v>1.8025</v>
      </c>
      <c r="C54" s="410">
        <v>4.8724999999999996</v>
      </c>
    </row>
    <row r="55" spans="1:3">
      <c r="A55" s="411">
        <v>41289</v>
      </c>
      <c r="B55" s="410">
        <v>1.8172999999999999</v>
      </c>
      <c r="C55" s="410">
        <v>4.8872999999999998</v>
      </c>
    </row>
    <row r="56" spans="1:3">
      <c r="A56" s="411">
        <v>41290</v>
      </c>
      <c r="B56" s="410">
        <v>1.8011999999999999</v>
      </c>
      <c r="C56" s="410">
        <v>4.8712</v>
      </c>
    </row>
    <row r="57" spans="1:3">
      <c r="A57" s="411">
        <v>41291</v>
      </c>
      <c r="B57" s="410">
        <v>1.7884</v>
      </c>
      <c r="C57" s="410">
        <v>4.8583999999999996</v>
      </c>
    </row>
    <row r="58" spans="1:3">
      <c r="A58" s="411">
        <v>41292</v>
      </c>
      <c r="B58" s="410">
        <v>1.8202</v>
      </c>
      <c r="C58" s="410">
        <v>4.8902000000000001</v>
      </c>
    </row>
    <row r="59" spans="1:3">
      <c r="A59" s="411">
        <v>41295</v>
      </c>
      <c r="B59" s="410">
        <v>1.8298000000000001</v>
      </c>
      <c r="C59" s="410">
        <v>4.8997999999999999</v>
      </c>
    </row>
    <row r="60" spans="1:3">
      <c r="A60" s="411">
        <v>41296</v>
      </c>
      <c r="B60" s="410">
        <v>1.8106</v>
      </c>
      <c r="C60" s="410">
        <v>4.8806000000000003</v>
      </c>
    </row>
    <row r="61" spans="1:3">
      <c r="A61" s="411">
        <v>41297</v>
      </c>
      <c r="B61" s="410">
        <v>1.8116000000000001</v>
      </c>
      <c r="C61" s="410">
        <v>4.8815999999999997</v>
      </c>
    </row>
    <row r="62" spans="1:3">
      <c r="A62" s="411">
        <v>41298</v>
      </c>
      <c r="B62" s="410">
        <v>1.7867</v>
      </c>
      <c r="C62" s="410">
        <v>4.8567</v>
      </c>
    </row>
    <row r="63" spans="1:3">
      <c r="A63" s="411">
        <v>41299</v>
      </c>
      <c r="B63" s="410">
        <v>1.7746999999999999</v>
      </c>
      <c r="C63" s="410">
        <v>4.8446999999999996</v>
      </c>
    </row>
    <row r="64" spans="1:3">
      <c r="A64" s="411">
        <v>41302</v>
      </c>
      <c r="B64" s="410">
        <v>1.8355999999999999</v>
      </c>
      <c r="C64" s="410">
        <v>4.9055999999999997</v>
      </c>
    </row>
    <row r="65" spans="1:3">
      <c r="A65" s="411">
        <v>41303</v>
      </c>
      <c r="B65" s="410">
        <v>1.8464</v>
      </c>
      <c r="C65" s="410">
        <v>4.9164000000000003</v>
      </c>
    </row>
    <row r="66" spans="1:3">
      <c r="A66" s="411">
        <v>41304</v>
      </c>
      <c r="B66" s="410">
        <v>1.8577999999999999</v>
      </c>
      <c r="C66" s="410">
        <v>4.9278000000000004</v>
      </c>
    </row>
    <row r="67" spans="1:3">
      <c r="A67" s="411">
        <v>41305</v>
      </c>
      <c r="B67" s="410">
        <v>1.8460000000000001</v>
      </c>
      <c r="C67" s="410">
        <v>4.9160000000000004</v>
      </c>
    </row>
    <row r="68" spans="1:3">
      <c r="A68" s="411">
        <v>41306</v>
      </c>
      <c r="B68" s="410">
        <v>1.8789</v>
      </c>
      <c r="C68" s="410">
        <v>4.9489000000000001</v>
      </c>
    </row>
    <row r="69" spans="1:3">
      <c r="A69" s="411">
        <v>41309</v>
      </c>
      <c r="B69" s="410">
        <v>1.8888</v>
      </c>
      <c r="C69" s="410">
        <v>4.9588000000000001</v>
      </c>
    </row>
    <row r="70" spans="1:3">
      <c r="A70" s="411">
        <v>41310</v>
      </c>
      <c r="B70" s="410">
        <v>1.9123000000000001</v>
      </c>
      <c r="C70" s="410">
        <v>4.9823000000000004</v>
      </c>
    </row>
    <row r="71" spans="1:3">
      <c r="A71" s="411">
        <v>41311</v>
      </c>
      <c r="B71" s="410">
        <v>1.9041999999999999</v>
      </c>
      <c r="C71" s="410">
        <v>4.9741999999999997</v>
      </c>
    </row>
    <row r="72" spans="1:3">
      <c r="A72" s="411">
        <v>41312</v>
      </c>
      <c r="B72" s="410">
        <v>1.9097999999999999</v>
      </c>
      <c r="C72" s="410">
        <v>4.9798</v>
      </c>
    </row>
    <row r="73" spans="1:3">
      <c r="A73" s="411">
        <v>41313</v>
      </c>
      <c r="B73" s="410">
        <v>1.9186000000000001</v>
      </c>
      <c r="C73" s="410">
        <v>4.9885999999999999</v>
      </c>
    </row>
    <row r="74" spans="1:3">
      <c r="A74" s="411">
        <v>41323</v>
      </c>
      <c r="B74" s="410">
        <v>1.887</v>
      </c>
      <c r="C74" s="410">
        <v>4.9569999999999999</v>
      </c>
    </row>
    <row r="75" spans="1:3">
      <c r="A75" s="411">
        <v>41324</v>
      </c>
      <c r="B75" s="410">
        <v>1.8340000000000001</v>
      </c>
      <c r="C75" s="410">
        <v>4.9039999999999999</v>
      </c>
    </row>
    <row r="76" spans="1:3">
      <c r="A76" s="411">
        <v>41325</v>
      </c>
      <c r="B76" s="410">
        <v>1.8493999999999999</v>
      </c>
      <c r="C76" s="410">
        <v>4.9194000000000004</v>
      </c>
    </row>
    <row r="77" spans="1:3">
      <c r="A77" s="411">
        <v>41326</v>
      </c>
      <c r="B77" s="410">
        <v>1.7814000000000001</v>
      </c>
      <c r="C77" s="410">
        <v>4.8513999999999999</v>
      </c>
    </row>
    <row r="78" spans="1:3">
      <c r="A78" s="411">
        <v>41327</v>
      </c>
      <c r="B78" s="410">
        <v>1.7703</v>
      </c>
      <c r="C78" s="410">
        <v>4.8403</v>
      </c>
    </row>
    <row r="79" spans="1:3">
      <c r="A79" s="411">
        <v>41330</v>
      </c>
      <c r="B79" s="410">
        <v>1.7738</v>
      </c>
      <c r="C79" s="410">
        <v>4.8437999999999999</v>
      </c>
    </row>
    <row r="80" spans="1:3">
      <c r="A80" s="411">
        <v>41331</v>
      </c>
      <c r="B80" s="410">
        <v>1.7413000000000001</v>
      </c>
      <c r="C80" s="410">
        <v>4.8113000000000001</v>
      </c>
    </row>
    <row r="81" spans="1:3">
      <c r="A81" s="411">
        <v>41332</v>
      </c>
      <c r="B81" s="410">
        <v>1.7688999999999999</v>
      </c>
      <c r="C81" s="410">
        <v>4.8388999999999998</v>
      </c>
    </row>
    <row r="82" spans="1:3">
      <c r="A82" s="411">
        <v>41333</v>
      </c>
      <c r="B82" s="410">
        <v>1.8266</v>
      </c>
      <c r="C82" s="410">
        <v>4.8966000000000003</v>
      </c>
    </row>
    <row r="83" spans="1:3">
      <c r="A83" s="411">
        <v>41334</v>
      </c>
      <c r="B83" s="410">
        <v>1.8183</v>
      </c>
      <c r="C83" s="410">
        <v>4.8883000000000001</v>
      </c>
    </row>
    <row r="84" spans="1:3">
      <c r="A84" s="411">
        <v>41337</v>
      </c>
      <c r="B84" s="410">
        <v>1.6990000000000001</v>
      </c>
      <c r="C84" s="410">
        <v>4.7690000000000001</v>
      </c>
    </row>
    <row r="85" spans="1:3">
      <c r="A85" s="411">
        <v>41338</v>
      </c>
      <c r="B85" s="410">
        <v>1.7386999999999999</v>
      </c>
      <c r="C85" s="410">
        <v>4.8087</v>
      </c>
    </row>
    <row r="86" spans="1:3">
      <c r="A86" s="411">
        <v>41339</v>
      </c>
      <c r="B86" s="410">
        <v>1.7543</v>
      </c>
      <c r="C86" s="410">
        <v>4.8243</v>
      </c>
    </row>
    <row r="87" spans="1:3">
      <c r="A87" s="411">
        <v>41340</v>
      </c>
      <c r="B87" s="410">
        <v>1.7401</v>
      </c>
      <c r="C87" s="410">
        <v>4.8101000000000003</v>
      </c>
    </row>
    <row r="88" spans="1:3">
      <c r="A88" s="411">
        <v>41341</v>
      </c>
      <c r="B88" s="410">
        <v>1.7277</v>
      </c>
      <c r="C88" s="410">
        <v>4.7976999999999999</v>
      </c>
    </row>
    <row r="89" spans="1:3">
      <c r="A89" s="411">
        <v>41344</v>
      </c>
      <c r="B89" s="410">
        <v>1.7164999999999999</v>
      </c>
      <c r="C89" s="410">
        <v>4.7865000000000002</v>
      </c>
    </row>
    <row r="90" spans="1:3">
      <c r="A90" s="411">
        <v>41345</v>
      </c>
      <c r="B90" s="410">
        <v>1.6974</v>
      </c>
      <c r="C90" s="410">
        <v>4.7674000000000003</v>
      </c>
    </row>
    <row r="91" spans="1:3">
      <c r="A91" s="411">
        <v>41346</v>
      </c>
      <c r="B91" s="410">
        <v>1.6774</v>
      </c>
      <c r="C91" s="410">
        <v>4.7473999999999998</v>
      </c>
    </row>
    <row r="92" spans="1:3">
      <c r="A92" s="411">
        <v>41347</v>
      </c>
      <c r="B92" s="410">
        <v>1.6746000000000001</v>
      </c>
      <c r="C92" s="410">
        <v>4.7446000000000002</v>
      </c>
    </row>
    <row r="93" spans="1:3">
      <c r="A93" s="411">
        <v>41348</v>
      </c>
      <c r="B93" s="410">
        <v>1.6672</v>
      </c>
      <c r="C93" s="410">
        <v>4.7371999999999996</v>
      </c>
    </row>
    <row r="94" spans="1:3">
      <c r="A94" s="411">
        <v>41351</v>
      </c>
      <c r="B94" s="410">
        <v>1.6459999999999999</v>
      </c>
      <c r="C94" s="410">
        <v>4.7160000000000002</v>
      </c>
    </row>
    <row r="95" spans="1:3">
      <c r="A95" s="411">
        <v>41352</v>
      </c>
      <c r="B95" s="410">
        <v>1.6679999999999999</v>
      </c>
      <c r="C95" s="410">
        <v>4.7380000000000004</v>
      </c>
    </row>
    <row r="96" spans="1:3">
      <c r="A96" s="411">
        <v>41353</v>
      </c>
      <c r="B96" s="410">
        <v>1.7210000000000001</v>
      </c>
      <c r="C96" s="410">
        <v>4.7910000000000004</v>
      </c>
    </row>
    <row r="97" spans="1:3">
      <c r="A97" s="411">
        <v>41354</v>
      </c>
      <c r="B97" s="410">
        <v>1.7169000000000001</v>
      </c>
      <c r="C97" s="410">
        <v>4.7869000000000002</v>
      </c>
    </row>
    <row r="98" spans="1:3">
      <c r="A98" s="411">
        <v>41355</v>
      </c>
      <c r="B98" s="410">
        <v>1.7195</v>
      </c>
      <c r="C98" s="410">
        <v>4.7895000000000003</v>
      </c>
    </row>
    <row r="99" spans="1:3">
      <c r="A99" s="411">
        <v>41358</v>
      </c>
      <c r="B99" s="410">
        <v>1.7181999999999999</v>
      </c>
      <c r="C99" s="410">
        <v>4.7881999999999998</v>
      </c>
    </row>
    <row r="100" spans="1:3">
      <c r="A100" s="411">
        <v>41359</v>
      </c>
      <c r="B100" s="410">
        <v>1.6995</v>
      </c>
      <c r="C100" s="410">
        <v>4.7694999999999999</v>
      </c>
    </row>
    <row r="101" spans="1:3">
      <c r="A101" s="411">
        <v>41360</v>
      </c>
      <c r="B101" s="410">
        <v>1.7085999999999999</v>
      </c>
      <c r="C101" s="410">
        <v>4.7786</v>
      </c>
    </row>
    <row r="102" spans="1:3">
      <c r="A102" s="411">
        <v>41361</v>
      </c>
      <c r="B102" s="410">
        <v>1.6496999999999999</v>
      </c>
      <c r="C102" s="410">
        <v>4.7196999999999996</v>
      </c>
    </row>
    <row r="103" spans="1:3">
      <c r="A103" s="411">
        <v>41362</v>
      </c>
      <c r="B103" s="410">
        <v>1.6513</v>
      </c>
      <c r="C103" s="410">
        <v>4.7213000000000003</v>
      </c>
    </row>
    <row r="104" spans="1:3">
      <c r="A104" s="411">
        <v>41365</v>
      </c>
      <c r="B104" s="410">
        <v>1.6586000000000001</v>
      </c>
      <c r="C104" s="410">
        <v>4.7286000000000001</v>
      </c>
    </row>
    <row r="105" spans="1:3">
      <c r="A105" s="411">
        <v>41366</v>
      </c>
      <c r="B105" s="410">
        <v>1.6693</v>
      </c>
      <c r="C105" s="410">
        <v>4.7393000000000001</v>
      </c>
    </row>
    <row r="106" spans="1:3">
      <c r="A106" s="411">
        <v>41367</v>
      </c>
      <c r="B106" s="410">
        <v>1.6669</v>
      </c>
      <c r="C106" s="410">
        <v>4.7369000000000003</v>
      </c>
    </row>
    <row r="107" spans="1:3">
      <c r="A107" s="411">
        <v>41372</v>
      </c>
      <c r="B107" s="410">
        <v>1.6546000000000001</v>
      </c>
      <c r="C107" s="410">
        <v>4.7245999999999997</v>
      </c>
    </row>
    <row r="108" spans="1:3">
      <c r="A108" s="411">
        <v>41373</v>
      </c>
      <c r="B108" s="410">
        <v>1.6740999999999999</v>
      </c>
      <c r="C108" s="410">
        <v>4.7441000000000004</v>
      </c>
    </row>
    <row r="109" spans="1:3">
      <c r="A109" s="411">
        <v>41374</v>
      </c>
      <c r="B109" s="410">
        <v>1.6672</v>
      </c>
      <c r="C109" s="410">
        <v>4.7371999999999996</v>
      </c>
    </row>
    <row r="110" spans="1:3">
      <c r="A110" s="411">
        <v>41375</v>
      </c>
      <c r="B110" s="410">
        <v>1.6668000000000001</v>
      </c>
      <c r="C110" s="410">
        <v>4.7367999999999997</v>
      </c>
    </row>
    <row r="111" spans="1:3">
      <c r="A111" s="411">
        <v>41376</v>
      </c>
      <c r="B111" s="410">
        <v>1.6536</v>
      </c>
      <c r="C111" s="410">
        <v>4.7236000000000002</v>
      </c>
    </row>
    <row r="112" spans="1:3">
      <c r="A112" s="411">
        <v>41379</v>
      </c>
      <c r="B112" s="410">
        <v>1.6368</v>
      </c>
      <c r="C112" s="410">
        <v>4.7068000000000003</v>
      </c>
    </row>
    <row r="113" spans="1:3">
      <c r="A113" s="411">
        <v>41380</v>
      </c>
      <c r="B113" s="410">
        <v>1.6661999999999999</v>
      </c>
      <c r="C113" s="410">
        <v>4.7362000000000002</v>
      </c>
    </row>
    <row r="114" spans="1:3">
      <c r="A114" s="411">
        <v>41381</v>
      </c>
      <c r="B114" s="410">
        <v>1.6641999999999999</v>
      </c>
      <c r="C114" s="410">
        <v>4.7342000000000004</v>
      </c>
    </row>
    <row r="115" spans="1:3">
      <c r="A115" s="411">
        <v>41382</v>
      </c>
      <c r="B115" s="410">
        <v>1.6615</v>
      </c>
      <c r="C115" s="410">
        <v>4.7314999999999996</v>
      </c>
    </row>
    <row r="116" spans="1:3">
      <c r="A116" s="411">
        <v>41383</v>
      </c>
      <c r="B116" s="410">
        <v>1.6998</v>
      </c>
      <c r="C116" s="410">
        <v>4.7698</v>
      </c>
    </row>
    <row r="117" spans="1:3">
      <c r="A117" s="411">
        <v>41386</v>
      </c>
      <c r="B117" s="410">
        <v>1.6912</v>
      </c>
      <c r="C117" s="410">
        <v>4.7611999999999997</v>
      </c>
    </row>
    <row r="118" spans="1:3">
      <c r="A118" s="411">
        <v>41387</v>
      </c>
      <c r="B118" s="410">
        <v>1.6277999999999999</v>
      </c>
      <c r="C118" s="410">
        <v>4.6978</v>
      </c>
    </row>
    <row r="119" spans="1:3">
      <c r="A119" s="411">
        <v>41388</v>
      </c>
      <c r="B119" s="410">
        <v>1.6568000000000001</v>
      </c>
      <c r="C119" s="410">
        <v>4.7267999999999999</v>
      </c>
    </row>
    <row r="120" spans="1:3">
      <c r="A120" s="411">
        <v>41389</v>
      </c>
      <c r="B120" s="410">
        <v>1.6274999999999999</v>
      </c>
      <c r="C120" s="410">
        <v>4.6974999999999998</v>
      </c>
    </row>
    <row r="121" spans="1:3">
      <c r="A121" s="411">
        <v>41390</v>
      </c>
      <c r="B121" s="410">
        <v>1.6205000000000001</v>
      </c>
      <c r="C121" s="410">
        <v>4.6905000000000001</v>
      </c>
    </row>
    <row r="122" spans="1:3">
      <c r="A122" s="411">
        <v>41396</v>
      </c>
      <c r="B122" s="410">
        <v>1.6263000000000001</v>
      </c>
      <c r="C122" s="410">
        <v>4.6962999999999999</v>
      </c>
    </row>
    <row r="123" spans="1:3">
      <c r="A123" s="411">
        <v>41397</v>
      </c>
      <c r="B123" s="410">
        <v>1.657</v>
      </c>
      <c r="C123" s="410">
        <v>4.7270000000000003</v>
      </c>
    </row>
    <row r="124" spans="1:3">
      <c r="A124" s="411">
        <v>41400</v>
      </c>
      <c r="B124" s="410">
        <v>1.6721999999999999</v>
      </c>
      <c r="C124" s="410">
        <v>4.7422000000000004</v>
      </c>
    </row>
    <row r="125" spans="1:3">
      <c r="A125" s="411">
        <v>41401</v>
      </c>
      <c r="B125" s="410">
        <v>1.6805000000000001</v>
      </c>
      <c r="C125" s="410">
        <v>4.7504999999999997</v>
      </c>
    </row>
    <row r="126" spans="1:3">
      <c r="A126" s="411">
        <v>41402</v>
      </c>
      <c r="B126" s="410">
        <v>1.6812</v>
      </c>
      <c r="C126" s="410">
        <v>4.7511999999999999</v>
      </c>
    </row>
    <row r="127" spans="1:3">
      <c r="A127" s="411">
        <v>41403</v>
      </c>
      <c r="B127" s="410">
        <v>1.6597999999999999</v>
      </c>
      <c r="C127" s="410">
        <v>4.7298</v>
      </c>
    </row>
    <row r="128" spans="1:3">
      <c r="A128" s="411">
        <v>41404</v>
      </c>
      <c r="B128" s="410">
        <v>1.6686000000000001</v>
      </c>
      <c r="C128" s="410">
        <v>4.7385999999999999</v>
      </c>
    </row>
    <row r="129" spans="1:3">
      <c r="A129" s="411">
        <v>41407</v>
      </c>
      <c r="B129" s="410">
        <v>1.66</v>
      </c>
      <c r="C129" s="410">
        <v>4.7300000000000004</v>
      </c>
    </row>
    <row r="130" spans="1:3">
      <c r="A130" s="411">
        <v>41408</v>
      </c>
      <c r="B130" s="410">
        <v>1.6327</v>
      </c>
      <c r="C130" s="410">
        <v>4.7027000000000001</v>
      </c>
    </row>
    <row r="131" spans="1:3">
      <c r="A131" s="411">
        <v>41409</v>
      </c>
      <c r="B131" s="410">
        <v>1.6359999999999999</v>
      </c>
      <c r="C131" s="410">
        <v>4.7060000000000004</v>
      </c>
    </row>
    <row r="132" spans="1:3">
      <c r="A132" s="411">
        <v>41410</v>
      </c>
      <c r="B132" s="410">
        <v>1.6746000000000001</v>
      </c>
      <c r="C132" s="410">
        <v>4.7446000000000002</v>
      </c>
    </row>
    <row r="133" spans="1:3">
      <c r="A133" s="411">
        <v>41411</v>
      </c>
      <c r="B133" s="410">
        <v>1.7063999999999999</v>
      </c>
      <c r="C133" s="410">
        <v>4.7763999999999998</v>
      </c>
    </row>
    <row r="134" spans="1:3">
      <c r="A134" s="411">
        <v>41414</v>
      </c>
      <c r="B134" s="410">
        <v>1.7183999999999999</v>
      </c>
      <c r="C134" s="410">
        <v>4.7884000000000002</v>
      </c>
    </row>
    <row r="135" spans="1:3">
      <c r="A135" s="411">
        <v>41415</v>
      </c>
      <c r="B135" s="410">
        <v>1.7250000000000001</v>
      </c>
      <c r="C135" s="410">
        <v>4.7949999999999999</v>
      </c>
    </row>
    <row r="136" spans="1:3">
      <c r="A136" s="411">
        <v>41416</v>
      </c>
      <c r="B136" s="410">
        <v>1.7349000000000001</v>
      </c>
      <c r="C136" s="410">
        <v>4.8048999999999999</v>
      </c>
    </row>
    <row r="137" spans="1:3">
      <c r="A137" s="411">
        <v>41417</v>
      </c>
      <c r="B137" s="410">
        <v>1.7105999999999999</v>
      </c>
      <c r="C137" s="410">
        <v>4.7805999999999997</v>
      </c>
    </row>
    <row r="138" spans="1:3">
      <c r="A138" s="411">
        <v>41418</v>
      </c>
      <c r="B138" s="410">
        <v>1.7156</v>
      </c>
      <c r="C138" s="410">
        <v>4.7855999999999996</v>
      </c>
    </row>
    <row r="139" spans="1:3">
      <c r="A139" s="411">
        <v>41421</v>
      </c>
      <c r="B139" s="410">
        <v>1.7123999999999999</v>
      </c>
      <c r="C139" s="410">
        <v>4.7824</v>
      </c>
    </row>
    <row r="140" spans="1:3">
      <c r="A140" s="411">
        <v>41422</v>
      </c>
      <c r="B140" s="410">
        <v>1.7519</v>
      </c>
      <c r="C140" s="410">
        <v>4.8219000000000003</v>
      </c>
    </row>
    <row r="141" spans="1:3">
      <c r="A141" s="411">
        <v>41423</v>
      </c>
      <c r="B141" s="410">
        <v>1.7483</v>
      </c>
      <c r="C141" s="410">
        <v>4.8182999999999998</v>
      </c>
    </row>
    <row r="142" spans="1:3">
      <c r="A142" s="411">
        <v>41424</v>
      </c>
      <c r="B142" s="410">
        <v>1.7485999999999999</v>
      </c>
      <c r="C142" s="410">
        <v>4.8186</v>
      </c>
    </row>
    <row r="143" spans="1:3">
      <c r="A143" s="411">
        <v>41425</v>
      </c>
      <c r="B143" s="410">
        <v>1.7309000000000001</v>
      </c>
      <c r="C143" s="410">
        <v>4.8009000000000004</v>
      </c>
    </row>
    <row r="144" spans="1:3">
      <c r="A144" s="411">
        <v>41428</v>
      </c>
      <c r="B144" s="410">
        <v>1.7332000000000001</v>
      </c>
      <c r="C144" s="410">
        <v>4.8032000000000004</v>
      </c>
    </row>
    <row r="145" spans="1:3">
      <c r="A145" s="411">
        <v>41429</v>
      </c>
      <c r="B145" s="410">
        <v>1.7014</v>
      </c>
      <c r="C145" s="410">
        <v>4.7713999999999999</v>
      </c>
    </row>
    <row r="146" spans="1:3">
      <c r="A146" s="411">
        <v>41430</v>
      </c>
      <c r="B146" s="410">
        <v>1.7001999999999999</v>
      </c>
      <c r="C146" s="410">
        <v>4.7702</v>
      </c>
    </row>
    <row r="147" spans="1:3">
      <c r="A147" s="411">
        <v>41431</v>
      </c>
      <c r="B147" s="410">
        <v>1.6798999999999999</v>
      </c>
      <c r="C147" s="410">
        <v>4.7499000000000002</v>
      </c>
    </row>
    <row r="148" spans="1:3">
      <c r="A148" s="411">
        <v>41432</v>
      </c>
      <c r="B148" s="410">
        <v>1.6556</v>
      </c>
      <c r="C148" s="410">
        <v>4.7256</v>
      </c>
    </row>
    <row r="149" spans="1:3">
      <c r="A149" s="411">
        <v>41438</v>
      </c>
      <c r="B149" s="410">
        <v>1.5939000000000001</v>
      </c>
      <c r="C149" s="410">
        <v>4.6638999999999999</v>
      </c>
    </row>
    <row r="150" spans="1:3">
      <c r="A150" s="411">
        <v>41439</v>
      </c>
      <c r="B150" s="410">
        <v>1.6073</v>
      </c>
      <c r="C150" s="410">
        <v>4.6772999999999998</v>
      </c>
    </row>
    <row r="151" spans="1:3">
      <c r="A151" s="411">
        <v>41442</v>
      </c>
      <c r="B151" s="410">
        <v>1.5998000000000001</v>
      </c>
      <c r="C151" s="410">
        <v>4.6698000000000004</v>
      </c>
    </row>
    <row r="152" spans="1:3">
      <c r="A152" s="411">
        <v>41443</v>
      </c>
      <c r="B152" s="410">
        <v>1.6034999999999999</v>
      </c>
      <c r="C152" s="410">
        <v>4.6734999999999998</v>
      </c>
    </row>
    <row r="153" spans="1:3">
      <c r="A153" s="411">
        <v>41444</v>
      </c>
      <c r="B153" s="410">
        <v>1.5943000000000001</v>
      </c>
      <c r="C153" s="410">
        <v>4.6642999999999999</v>
      </c>
    </row>
    <row r="154" spans="1:3">
      <c r="A154" s="411">
        <v>41445</v>
      </c>
      <c r="B154" s="410">
        <v>1.5528999999999999</v>
      </c>
      <c r="C154" s="410">
        <v>4.6228999999999996</v>
      </c>
    </row>
    <row r="155" spans="1:3">
      <c r="A155" s="411">
        <v>41446</v>
      </c>
      <c r="B155" s="410">
        <v>1.5592999999999999</v>
      </c>
      <c r="C155" s="410">
        <v>4.6292999999999997</v>
      </c>
    </row>
    <row r="156" spans="1:3">
      <c r="A156" s="411">
        <v>41449</v>
      </c>
      <c r="B156" s="410">
        <v>1.4987999999999999</v>
      </c>
      <c r="C156" s="410">
        <v>4.5688000000000004</v>
      </c>
    </row>
    <row r="157" spans="1:3">
      <c r="A157" s="411">
        <v>41450</v>
      </c>
      <c r="B157" s="410">
        <v>1.5109999999999999</v>
      </c>
      <c r="C157" s="410">
        <v>4.5810000000000004</v>
      </c>
    </row>
    <row r="158" spans="1:3">
      <c r="A158" s="411">
        <v>41451</v>
      </c>
      <c r="B158" s="410">
        <v>1.5463</v>
      </c>
      <c r="C158" s="410">
        <v>4.6162999999999998</v>
      </c>
    </row>
    <row r="159" spans="1:3">
      <c r="A159" s="411">
        <v>41452</v>
      </c>
      <c r="B159" s="410">
        <v>1.5470999999999999</v>
      </c>
      <c r="C159" s="410">
        <v>4.6170999999999998</v>
      </c>
    </row>
    <row r="160" spans="1:3">
      <c r="A160" s="411">
        <v>41453</v>
      </c>
      <c r="B160" s="410">
        <v>1.5620000000000001</v>
      </c>
      <c r="C160" s="410">
        <v>4.6319999999999997</v>
      </c>
    </row>
    <row r="161" spans="1:3">
      <c r="A161" s="411">
        <v>41455</v>
      </c>
      <c r="B161" s="410">
        <v>1.5618000000000001</v>
      </c>
      <c r="C161" s="410">
        <v>4.6318000000000001</v>
      </c>
    </row>
    <row r="162" spans="1:3">
      <c r="A162" s="411">
        <v>41456</v>
      </c>
      <c r="B162" s="410">
        <v>1.5842000000000001</v>
      </c>
      <c r="C162" s="410">
        <v>4.6542000000000003</v>
      </c>
    </row>
    <row r="163" spans="1:3">
      <c r="A163" s="411">
        <v>41457</v>
      </c>
      <c r="B163" s="410">
        <v>1.5936999999999999</v>
      </c>
      <c r="C163" s="410">
        <v>4.6637000000000004</v>
      </c>
    </row>
    <row r="164" spans="1:3">
      <c r="A164" s="411">
        <v>41458</v>
      </c>
      <c r="B164" s="410">
        <v>1.5880000000000001</v>
      </c>
      <c r="C164" s="410">
        <v>4.6580000000000004</v>
      </c>
    </row>
    <row r="165" spans="1:3">
      <c r="A165" s="411">
        <v>41459</v>
      </c>
      <c r="B165" s="410">
        <v>1.5903</v>
      </c>
      <c r="C165" s="410">
        <v>4.6603000000000003</v>
      </c>
    </row>
    <row r="166" spans="1:3">
      <c r="A166" s="411">
        <v>41460</v>
      </c>
      <c r="B166" s="410">
        <v>1.5868</v>
      </c>
      <c r="C166" s="410">
        <v>4.6567999999999996</v>
      </c>
    </row>
    <row r="167" spans="1:3">
      <c r="A167" s="411">
        <v>41463</v>
      </c>
      <c r="B167" s="410">
        <v>1.5529999999999999</v>
      </c>
      <c r="C167" s="410">
        <v>4.6230000000000002</v>
      </c>
    </row>
    <row r="168" spans="1:3">
      <c r="A168" s="411">
        <v>41464</v>
      </c>
      <c r="B168" s="410">
        <v>1.5561</v>
      </c>
      <c r="C168" s="410">
        <v>4.6261000000000001</v>
      </c>
    </row>
    <row r="169" spans="1:3">
      <c r="A169" s="411">
        <v>41465</v>
      </c>
      <c r="B169" s="410">
        <v>1.5805</v>
      </c>
      <c r="C169" s="410">
        <v>4.6505000000000001</v>
      </c>
    </row>
    <row r="170" spans="1:3">
      <c r="A170" s="411">
        <v>41466</v>
      </c>
      <c r="B170" s="410">
        <v>1.6231</v>
      </c>
      <c r="C170" s="410">
        <v>4.6931000000000003</v>
      </c>
    </row>
    <row r="171" spans="1:3">
      <c r="A171" s="411">
        <v>41467</v>
      </c>
      <c r="B171" s="410">
        <v>1.6035999999999999</v>
      </c>
      <c r="C171" s="410">
        <v>4.6736000000000004</v>
      </c>
    </row>
    <row r="172" spans="1:3">
      <c r="A172" s="411">
        <v>41470</v>
      </c>
      <c r="B172" s="410">
        <v>1.6368</v>
      </c>
      <c r="C172" s="410">
        <v>4.7068000000000003</v>
      </c>
    </row>
    <row r="173" spans="1:3">
      <c r="A173" s="411">
        <v>41471</v>
      </c>
      <c r="B173" s="410">
        <v>1.6525000000000001</v>
      </c>
      <c r="C173" s="410">
        <v>4.7225000000000001</v>
      </c>
    </row>
    <row r="174" spans="1:3">
      <c r="A174" s="411">
        <v>41472</v>
      </c>
      <c r="B174" s="410">
        <v>1.6257999999999999</v>
      </c>
      <c r="C174" s="410">
        <v>4.6958000000000002</v>
      </c>
    </row>
    <row r="175" spans="1:3">
      <c r="A175" s="411">
        <v>41473</v>
      </c>
      <c r="B175" s="410">
        <v>1.6047</v>
      </c>
      <c r="C175" s="410">
        <v>4.6746999999999996</v>
      </c>
    </row>
    <row r="176" spans="1:3">
      <c r="A176" s="411">
        <v>41474</v>
      </c>
      <c r="B176" s="410">
        <v>1.5653999999999999</v>
      </c>
      <c r="C176" s="410">
        <v>4.6353999999999997</v>
      </c>
    </row>
    <row r="177" spans="1:3">
      <c r="A177" s="411">
        <v>41477</v>
      </c>
      <c r="B177" s="410">
        <v>1.5857000000000001</v>
      </c>
      <c r="C177" s="410">
        <v>4.6557000000000004</v>
      </c>
    </row>
    <row r="178" spans="1:3">
      <c r="A178" s="411">
        <v>41478</v>
      </c>
      <c r="B178" s="410">
        <v>1.6311</v>
      </c>
      <c r="C178" s="410">
        <v>4.7011000000000003</v>
      </c>
    </row>
    <row r="179" spans="1:3">
      <c r="A179" s="411">
        <v>41479</v>
      </c>
      <c r="B179" s="410">
        <v>1.6264000000000001</v>
      </c>
      <c r="C179" s="410">
        <v>4.6963999999999997</v>
      </c>
    </row>
    <row r="180" spans="1:3">
      <c r="A180" s="411">
        <v>41480</v>
      </c>
      <c r="B180" s="410">
        <v>1.6053999999999999</v>
      </c>
      <c r="C180" s="410">
        <v>4.6753999999999998</v>
      </c>
    </row>
    <row r="181" spans="1:3">
      <c r="A181" s="411">
        <v>41481</v>
      </c>
      <c r="B181" s="410">
        <v>1.5974999999999999</v>
      </c>
      <c r="C181" s="410">
        <v>4.6675000000000004</v>
      </c>
    </row>
    <row r="182" spans="1:3">
      <c r="A182" s="411">
        <v>41484</v>
      </c>
      <c r="B182" s="410">
        <v>1.5568</v>
      </c>
      <c r="C182" s="410">
        <v>4.6268000000000002</v>
      </c>
    </row>
    <row r="183" spans="1:3">
      <c r="A183" s="411">
        <v>41485</v>
      </c>
      <c r="B183" s="410">
        <v>1.5472999999999999</v>
      </c>
      <c r="C183" s="410">
        <v>4.6173000000000002</v>
      </c>
    </row>
    <row r="184" spans="1:3">
      <c r="A184" s="411">
        <v>41486</v>
      </c>
      <c r="B184" s="410">
        <v>1.5450999999999999</v>
      </c>
      <c r="C184" s="410">
        <v>4.6151</v>
      </c>
    </row>
    <row r="185" spans="1:3">
      <c r="A185" s="411">
        <v>41487</v>
      </c>
      <c r="B185" s="410">
        <v>1.5986</v>
      </c>
      <c r="C185" s="410">
        <v>4.6685999999999996</v>
      </c>
    </row>
    <row r="186" spans="1:3">
      <c r="A186" s="411">
        <v>41488</v>
      </c>
      <c r="B186" s="410">
        <v>1.6022000000000001</v>
      </c>
      <c r="C186" s="410">
        <v>4.6722000000000001</v>
      </c>
    </row>
    <row r="187" spans="1:3">
      <c r="A187" s="411">
        <v>41491</v>
      </c>
      <c r="B187" s="410">
        <v>1.6362000000000001</v>
      </c>
      <c r="C187" s="410">
        <v>4.7061999999999999</v>
      </c>
    </row>
    <row r="188" spans="1:3">
      <c r="A188" s="411">
        <v>41492</v>
      </c>
      <c r="B188" s="410">
        <v>1.6609</v>
      </c>
      <c r="C188" s="410">
        <v>4.7309000000000001</v>
      </c>
    </row>
    <row r="189" spans="1:3">
      <c r="A189" s="411">
        <v>41493</v>
      </c>
      <c r="B189" s="410">
        <v>1.6472</v>
      </c>
      <c r="C189" s="410">
        <v>4.7172000000000001</v>
      </c>
    </row>
    <row r="190" spans="1:3">
      <c r="A190" s="411">
        <v>41494</v>
      </c>
      <c r="B190" s="410">
        <v>1.6455</v>
      </c>
      <c r="C190" s="410">
        <v>4.7154999999999996</v>
      </c>
    </row>
    <row r="191" spans="1:3">
      <c r="A191" s="411">
        <v>41495</v>
      </c>
      <c r="B191" s="410">
        <v>1.647</v>
      </c>
      <c r="C191" s="410">
        <v>4.7169999999999996</v>
      </c>
    </row>
    <row r="192" spans="1:3">
      <c r="A192" s="411">
        <v>41498</v>
      </c>
      <c r="B192" s="410">
        <v>1.6798999999999999</v>
      </c>
      <c r="C192" s="410">
        <v>4.7499000000000002</v>
      </c>
    </row>
    <row r="193" spans="1:3">
      <c r="A193" s="411">
        <v>41499</v>
      </c>
      <c r="B193" s="410">
        <v>1.6831</v>
      </c>
      <c r="C193" s="410">
        <v>4.7530999999999999</v>
      </c>
    </row>
    <row r="194" spans="1:3">
      <c r="A194" s="411">
        <v>41500</v>
      </c>
      <c r="B194" s="410">
        <v>1.6803999999999999</v>
      </c>
      <c r="C194" s="410">
        <v>4.7504</v>
      </c>
    </row>
    <row r="195" spans="1:3">
      <c r="A195" s="411">
        <v>41501</v>
      </c>
      <c r="B195" s="410">
        <v>1.6536999999999999</v>
      </c>
      <c r="C195" s="410">
        <v>4.7237</v>
      </c>
    </row>
    <row r="196" spans="1:3">
      <c r="A196" s="411">
        <v>41502</v>
      </c>
      <c r="B196" s="410">
        <v>1.6205000000000001</v>
      </c>
      <c r="C196" s="410">
        <v>4.6905000000000001</v>
      </c>
    </row>
    <row r="197" spans="1:3">
      <c r="A197" s="411">
        <v>41505</v>
      </c>
      <c r="B197" s="410">
        <v>1.6460999999999999</v>
      </c>
      <c r="C197" s="410">
        <v>4.7161</v>
      </c>
    </row>
    <row r="198" spans="1:3">
      <c r="A198" s="411">
        <v>41506</v>
      </c>
      <c r="B198" s="410">
        <v>1.591</v>
      </c>
      <c r="C198" s="410">
        <v>4.6609999999999996</v>
      </c>
    </row>
    <row r="199" spans="1:3">
      <c r="A199" s="411">
        <v>41507</v>
      </c>
      <c r="B199" s="410">
        <v>1.5875999999999999</v>
      </c>
      <c r="C199" s="410">
        <v>4.6576000000000004</v>
      </c>
    </row>
    <row r="200" spans="1:3">
      <c r="A200" s="411">
        <v>41508</v>
      </c>
      <c r="B200" s="410">
        <v>1.591</v>
      </c>
      <c r="C200" s="410">
        <v>4.6609999999999996</v>
      </c>
    </row>
    <row r="201" spans="1:3">
      <c r="A201" s="411">
        <v>41509</v>
      </c>
      <c r="B201" s="410">
        <v>1.5849</v>
      </c>
      <c r="C201" s="410">
        <v>4.6548999999999996</v>
      </c>
    </row>
    <row r="202" spans="1:3">
      <c r="A202" s="411">
        <v>41512</v>
      </c>
      <c r="B202" s="410">
        <v>1.6163000000000001</v>
      </c>
      <c r="C202" s="410">
        <v>4.6863000000000001</v>
      </c>
    </row>
    <row r="203" spans="1:3">
      <c r="A203" s="411">
        <v>41513</v>
      </c>
      <c r="B203" s="410">
        <v>1.6207</v>
      </c>
      <c r="C203" s="410">
        <v>4.6906999999999996</v>
      </c>
    </row>
    <row r="204" spans="1:3">
      <c r="A204" s="411">
        <v>41514</v>
      </c>
      <c r="B204" s="410">
        <v>1.5923</v>
      </c>
      <c r="C204" s="410">
        <v>4.6623000000000001</v>
      </c>
    </row>
    <row r="205" spans="1:3">
      <c r="A205" s="411">
        <v>41515</v>
      </c>
      <c r="B205" s="410">
        <v>1.5871</v>
      </c>
      <c r="C205" s="410">
        <v>4.6570999999999998</v>
      </c>
    </row>
    <row r="206" spans="1:3">
      <c r="A206" s="411">
        <v>41516</v>
      </c>
      <c r="B206" s="410">
        <v>1.5712999999999999</v>
      </c>
      <c r="C206" s="410">
        <v>4.6413000000000002</v>
      </c>
    </row>
    <row r="207" spans="1:3">
      <c r="A207" s="411">
        <v>41519</v>
      </c>
      <c r="B207" s="410">
        <v>1.5875999999999999</v>
      </c>
      <c r="C207" s="410">
        <v>4.6576000000000004</v>
      </c>
    </row>
    <row r="208" spans="1:3">
      <c r="A208" s="411">
        <v>41520</v>
      </c>
      <c r="B208" s="410">
        <v>1.6047</v>
      </c>
      <c r="C208" s="410">
        <v>4.6746999999999996</v>
      </c>
    </row>
    <row r="209" spans="1:3">
      <c r="A209" s="411">
        <v>41521</v>
      </c>
      <c r="B209" s="410">
        <v>1.605</v>
      </c>
      <c r="C209" s="410">
        <v>4.6749999999999998</v>
      </c>
    </row>
    <row r="210" spans="1:3">
      <c r="A210" s="411">
        <v>41522</v>
      </c>
      <c r="B210" s="410">
        <v>1.5904</v>
      </c>
      <c r="C210" s="410">
        <v>4.6604000000000001</v>
      </c>
    </row>
    <row r="211" spans="1:3">
      <c r="A211" s="411">
        <v>41523</v>
      </c>
      <c r="B211" s="410">
        <v>1.6062000000000001</v>
      </c>
      <c r="C211" s="410">
        <v>4.6761999999999997</v>
      </c>
    </row>
    <row r="212" spans="1:3">
      <c r="A212" s="411">
        <v>41526</v>
      </c>
      <c r="B212" s="410">
        <v>1.6256999999999999</v>
      </c>
      <c r="C212" s="410">
        <v>4.6957000000000004</v>
      </c>
    </row>
    <row r="213" spans="1:3">
      <c r="A213" s="411">
        <v>41527</v>
      </c>
      <c r="B213" s="410">
        <v>1.6263000000000001</v>
      </c>
      <c r="C213" s="410">
        <v>4.6962999999999999</v>
      </c>
    </row>
    <row r="214" spans="1:3">
      <c r="A214" s="411">
        <v>41528</v>
      </c>
      <c r="B214" s="410">
        <v>1.6129</v>
      </c>
      <c r="C214" s="410">
        <v>4.6829000000000001</v>
      </c>
    </row>
    <row r="215" spans="1:3">
      <c r="A215" s="411">
        <v>41529</v>
      </c>
      <c r="B215" s="410">
        <v>1.6137999999999999</v>
      </c>
      <c r="C215" s="410">
        <v>4.6837999999999997</v>
      </c>
    </row>
    <row r="216" spans="1:3">
      <c r="A216" s="411">
        <v>41530</v>
      </c>
      <c r="B216" s="410">
        <v>1.6132</v>
      </c>
      <c r="C216" s="410">
        <v>4.6832000000000003</v>
      </c>
    </row>
    <row r="217" spans="1:3">
      <c r="A217" s="411">
        <v>41533</v>
      </c>
      <c r="B217" s="410">
        <v>1.6059000000000001</v>
      </c>
      <c r="C217" s="410">
        <v>4.6759000000000004</v>
      </c>
    </row>
    <row r="218" spans="1:3">
      <c r="A218" s="411">
        <v>41534</v>
      </c>
      <c r="B218" s="410">
        <v>1.5889</v>
      </c>
      <c r="C218" s="410">
        <v>4.6589</v>
      </c>
    </row>
    <row r="219" spans="1:3">
      <c r="A219" s="411">
        <v>41535</v>
      </c>
      <c r="B219" s="410">
        <v>1.5873999999999999</v>
      </c>
      <c r="C219" s="410">
        <v>4.6574</v>
      </c>
    </row>
    <row r="220" spans="1:3">
      <c r="A220" s="411">
        <v>41540</v>
      </c>
      <c r="B220" s="410">
        <v>1.6252</v>
      </c>
      <c r="C220" s="410">
        <v>4.6951999999999998</v>
      </c>
    </row>
    <row r="221" spans="1:3">
      <c r="A221" s="411">
        <v>41541</v>
      </c>
      <c r="B221" s="410">
        <v>1.6255999999999999</v>
      </c>
      <c r="C221" s="410">
        <v>4.6955999999999998</v>
      </c>
    </row>
    <row r="222" spans="1:3">
      <c r="A222" s="411">
        <v>41542</v>
      </c>
      <c r="B222" s="410">
        <v>1.6008</v>
      </c>
      <c r="C222" s="410">
        <v>4.6707999999999998</v>
      </c>
    </row>
    <row r="223" spans="1:3">
      <c r="A223" s="411">
        <v>41543</v>
      </c>
      <c r="B223" s="410">
        <v>1.5750999999999999</v>
      </c>
      <c r="C223" s="410">
        <v>4.6451000000000002</v>
      </c>
    </row>
    <row r="224" spans="1:3">
      <c r="A224" s="411">
        <v>41544</v>
      </c>
      <c r="B224" s="410">
        <v>1.5843</v>
      </c>
      <c r="C224" s="410">
        <v>4.6543000000000001</v>
      </c>
    </row>
    <row r="225" spans="1:3">
      <c r="A225" s="411">
        <v>41547</v>
      </c>
      <c r="B225" s="410">
        <v>1.5896999999999999</v>
      </c>
      <c r="C225" s="410">
        <v>4.6597</v>
      </c>
    </row>
    <row r="226" spans="1:3">
      <c r="A226" s="411">
        <v>41555</v>
      </c>
      <c r="B226" s="410">
        <v>1.6051</v>
      </c>
      <c r="C226" s="410">
        <v>4.6750999999999996</v>
      </c>
    </row>
    <row r="227" spans="1:3">
      <c r="A227" s="411">
        <v>41556</v>
      </c>
      <c r="B227" s="410">
        <v>1.6224000000000001</v>
      </c>
      <c r="C227" s="410">
        <v>4.6924000000000001</v>
      </c>
    </row>
    <row r="228" spans="1:3">
      <c r="A228" s="411">
        <v>41557</v>
      </c>
      <c r="B228" s="410">
        <v>1.6074999999999999</v>
      </c>
      <c r="C228" s="410">
        <v>4.6775000000000002</v>
      </c>
    </row>
    <row r="229" spans="1:3">
      <c r="A229" s="411">
        <v>41558</v>
      </c>
      <c r="B229" s="410">
        <v>1.6206</v>
      </c>
      <c r="C229" s="410">
        <v>4.6905999999999999</v>
      </c>
    </row>
    <row r="230" spans="1:3">
      <c r="A230" s="411">
        <v>41561</v>
      </c>
      <c r="B230" s="410">
        <v>1.6321000000000001</v>
      </c>
      <c r="C230" s="410">
        <v>4.7020999999999997</v>
      </c>
    </row>
    <row r="231" spans="1:3">
      <c r="A231" s="411">
        <v>41562</v>
      </c>
      <c r="B231" s="410">
        <v>1.6269</v>
      </c>
      <c r="C231" s="410">
        <v>4.6969000000000003</v>
      </c>
    </row>
    <row r="232" spans="1:3">
      <c r="A232" s="411">
        <v>41563</v>
      </c>
      <c r="B232" s="410">
        <v>1.5976999999999999</v>
      </c>
      <c r="C232" s="410">
        <v>4.6677</v>
      </c>
    </row>
    <row r="233" spans="1:3">
      <c r="A233" s="411">
        <v>41564</v>
      </c>
      <c r="B233" s="410">
        <v>1.5843</v>
      </c>
      <c r="C233" s="410">
        <v>4.6543000000000001</v>
      </c>
    </row>
    <row r="234" spans="1:3">
      <c r="A234" s="411">
        <v>41565</v>
      </c>
      <c r="B234" s="410">
        <v>1.6012</v>
      </c>
      <c r="C234" s="410">
        <v>4.6711999999999998</v>
      </c>
    </row>
    <row r="235" spans="1:3">
      <c r="A235" s="411">
        <v>41568</v>
      </c>
      <c r="B235" s="410">
        <v>1.6479999999999999</v>
      </c>
      <c r="C235" s="410">
        <v>4.718</v>
      </c>
    </row>
    <row r="236" spans="1:3">
      <c r="A236" s="411">
        <v>41569</v>
      </c>
      <c r="B236" s="410">
        <v>1.6225000000000001</v>
      </c>
      <c r="C236" s="410">
        <v>4.6924999999999999</v>
      </c>
    </row>
    <row r="237" spans="1:3">
      <c r="A237" s="411">
        <v>41570</v>
      </c>
      <c r="B237" s="410">
        <v>1.591</v>
      </c>
      <c r="C237" s="410">
        <v>4.6609999999999996</v>
      </c>
    </row>
    <row r="238" spans="1:3">
      <c r="A238" s="411">
        <v>41571</v>
      </c>
      <c r="B238" s="410">
        <v>1.5819000000000001</v>
      </c>
      <c r="C238" s="410">
        <v>4.6519000000000004</v>
      </c>
    </row>
    <row r="239" spans="1:3">
      <c r="A239" s="411">
        <v>41572</v>
      </c>
      <c r="B239" s="410">
        <v>1.5367</v>
      </c>
      <c r="C239" s="410">
        <v>4.6067</v>
      </c>
    </row>
    <row r="240" spans="1:3">
      <c r="A240" s="411">
        <v>41575</v>
      </c>
      <c r="B240" s="410">
        <v>1.5276000000000001</v>
      </c>
      <c r="C240" s="410">
        <v>4.5975999999999999</v>
      </c>
    </row>
    <row r="241" spans="1:3">
      <c r="A241" s="411">
        <v>41576</v>
      </c>
      <c r="B241" s="410">
        <v>1.4943</v>
      </c>
      <c r="C241" s="410">
        <v>4.5643000000000002</v>
      </c>
    </row>
    <row r="242" spans="1:3">
      <c r="A242" s="411">
        <v>41577</v>
      </c>
      <c r="B242" s="410">
        <v>1.5162</v>
      </c>
      <c r="C242" s="410">
        <v>4.5861999999999998</v>
      </c>
    </row>
    <row r="243" spans="1:3">
      <c r="A243" s="411">
        <v>41578</v>
      </c>
      <c r="B243" s="410">
        <v>1.4806999999999999</v>
      </c>
      <c r="C243" s="410">
        <v>4.5507</v>
      </c>
    </row>
    <row r="244" spans="1:3">
      <c r="A244" s="411">
        <v>41579</v>
      </c>
      <c r="B244" s="410">
        <v>1.4799</v>
      </c>
      <c r="C244" s="410">
        <v>4.5499000000000001</v>
      </c>
    </row>
    <row r="245" spans="1:3">
      <c r="A245" s="411">
        <v>41582</v>
      </c>
      <c r="B245" s="410">
        <v>1.4897</v>
      </c>
      <c r="C245" s="410">
        <v>4.5597000000000003</v>
      </c>
    </row>
    <row r="246" spans="1:3">
      <c r="A246" s="411">
        <v>41583</v>
      </c>
      <c r="B246" s="410">
        <v>1.5015000000000001</v>
      </c>
      <c r="C246" s="410">
        <v>4.5715000000000003</v>
      </c>
    </row>
    <row r="247" spans="1:3">
      <c r="A247" s="411">
        <v>41584</v>
      </c>
      <c r="B247" s="410">
        <v>1.4879</v>
      </c>
      <c r="C247" s="410">
        <v>4.5579000000000001</v>
      </c>
    </row>
    <row r="248" spans="1:3">
      <c r="A248" s="411">
        <v>41585</v>
      </c>
      <c r="B248" s="410">
        <v>1.4603999999999999</v>
      </c>
      <c r="C248" s="410">
        <v>4.5304000000000002</v>
      </c>
    </row>
    <row r="249" spans="1:3">
      <c r="A249" s="411">
        <v>41586</v>
      </c>
      <c r="B249" s="410">
        <v>1.4456</v>
      </c>
      <c r="C249" s="410">
        <v>4.5156000000000001</v>
      </c>
    </row>
    <row r="250" spans="1:3">
      <c r="A250" s="411">
        <v>41589</v>
      </c>
      <c r="B250" s="410">
        <v>1.4661</v>
      </c>
      <c r="C250" s="410">
        <v>4.5361000000000002</v>
      </c>
    </row>
    <row r="251" spans="1:3">
      <c r="A251" s="411">
        <v>41590</v>
      </c>
      <c r="B251" s="410">
        <v>1.4774</v>
      </c>
      <c r="C251" s="410">
        <v>4.5473999999999997</v>
      </c>
    </row>
    <row r="252" spans="1:3">
      <c r="A252" s="411">
        <v>41591</v>
      </c>
      <c r="B252" s="410">
        <v>1.4563999999999999</v>
      </c>
      <c r="C252" s="410">
        <v>4.5263999999999998</v>
      </c>
    </row>
    <row r="253" spans="1:3">
      <c r="A253" s="411">
        <v>41592</v>
      </c>
      <c r="B253" s="410">
        <v>1.4881</v>
      </c>
      <c r="C253" s="410">
        <v>4.5580999999999996</v>
      </c>
    </row>
    <row r="254" spans="1:3">
      <c r="A254" s="411">
        <v>41593</v>
      </c>
      <c r="B254" s="410">
        <v>1.5154000000000001</v>
      </c>
      <c r="C254" s="410">
        <v>4.5853999999999999</v>
      </c>
    </row>
    <row r="255" spans="1:3">
      <c r="A255" s="411">
        <v>41596</v>
      </c>
      <c r="B255" s="410">
        <v>1.5388999999999999</v>
      </c>
      <c r="C255" s="410">
        <v>4.6089000000000002</v>
      </c>
    </row>
    <row r="256" spans="1:3">
      <c r="A256" s="411">
        <v>41597</v>
      </c>
      <c r="B256" s="410">
        <v>1.5316000000000001</v>
      </c>
      <c r="C256" s="410">
        <v>4.6016000000000004</v>
      </c>
    </row>
    <row r="257" spans="1:3">
      <c r="A257" s="411">
        <v>41598</v>
      </c>
      <c r="B257" s="410">
        <v>1.5451999999999999</v>
      </c>
      <c r="C257" s="410">
        <v>4.6151999999999997</v>
      </c>
    </row>
    <row r="258" spans="1:3">
      <c r="A258" s="411">
        <v>41599</v>
      </c>
      <c r="B258" s="410">
        <v>1.5218</v>
      </c>
      <c r="C258" s="410">
        <v>4.5918000000000001</v>
      </c>
    </row>
    <row r="259" spans="1:3">
      <c r="A259" s="411">
        <v>41600</v>
      </c>
      <c r="B259" s="410">
        <v>1.5133000000000001</v>
      </c>
      <c r="C259" s="410">
        <v>4.5833000000000004</v>
      </c>
    </row>
    <row r="260" spans="1:3">
      <c r="A260" s="411">
        <v>41603</v>
      </c>
      <c r="B260" s="410">
        <v>1.5077</v>
      </c>
      <c r="C260" s="410">
        <v>4.5777000000000001</v>
      </c>
    </row>
    <row r="261" spans="1:3">
      <c r="A261" s="411">
        <v>41604</v>
      </c>
      <c r="B261" s="410">
        <v>1.4984</v>
      </c>
      <c r="C261" s="410">
        <v>4.5683999999999996</v>
      </c>
    </row>
    <row r="262" spans="1:3">
      <c r="A262" s="411">
        <v>41605</v>
      </c>
      <c r="B262" s="410">
        <v>1.5291999999999999</v>
      </c>
      <c r="C262" s="410">
        <v>4.5991999999999997</v>
      </c>
    </row>
    <row r="263" spans="1:3">
      <c r="A263" s="411">
        <v>41606</v>
      </c>
      <c r="B263" s="410">
        <v>1.5431999999999999</v>
      </c>
      <c r="C263" s="410">
        <v>4.6132</v>
      </c>
    </row>
    <row r="264" spans="1:3">
      <c r="A264" s="411">
        <v>41607</v>
      </c>
      <c r="B264" s="410">
        <v>1.5483</v>
      </c>
      <c r="C264" s="410">
        <v>4.6182999999999996</v>
      </c>
    </row>
    <row r="265" spans="1:3">
      <c r="A265" s="411">
        <v>41610</v>
      </c>
      <c r="B265" s="410">
        <v>1.4782999999999999</v>
      </c>
      <c r="C265" s="410">
        <v>4.5483000000000002</v>
      </c>
    </row>
    <row r="266" spans="1:3">
      <c r="A266" s="411">
        <v>41611</v>
      </c>
      <c r="B266" s="410">
        <v>1.5044999999999999</v>
      </c>
      <c r="C266" s="410">
        <v>4.5744999999999996</v>
      </c>
    </row>
    <row r="267" spans="1:3">
      <c r="A267" s="411">
        <v>41612</v>
      </c>
      <c r="B267" s="410">
        <v>1.5226</v>
      </c>
      <c r="C267" s="410">
        <v>4.5926</v>
      </c>
    </row>
    <row r="268" spans="1:3">
      <c r="A268" s="411">
        <v>41613</v>
      </c>
      <c r="B268" s="410">
        <v>1.5121</v>
      </c>
      <c r="C268" s="410">
        <v>4.5820999999999996</v>
      </c>
    </row>
    <row r="269" spans="1:3">
      <c r="A269" s="411">
        <v>41614</v>
      </c>
      <c r="B269" s="410">
        <v>1.5075000000000001</v>
      </c>
      <c r="C269" s="410">
        <v>4.5774999999999997</v>
      </c>
    </row>
    <row r="270" spans="1:3">
      <c r="A270" s="411">
        <v>41617</v>
      </c>
      <c r="B270" s="410">
        <v>1.5235000000000001</v>
      </c>
      <c r="C270" s="410">
        <v>4.5934999999999997</v>
      </c>
    </row>
    <row r="271" spans="1:3">
      <c r="A271" s="411">
        <v>41618</v>
      </c>
      <c r="B271" s="410">
        <v>1.5194000000000001</v>
      </c>
      <c r="C271" s="410">
        <v>4.5894000000000004</v>
      </c>
    </row>
    <row r="272" spans="1:3">
      <c r="A272" s="411">
        <v>41619</v>
      </c>
      <c r="B272" s="410">
        <v>1.5098</v>
      </c>
      <c r="C272" s="410">
        <v>4.5797999999999996</v>
      </c>
    </row>
    <row r="273" spans="1:3">
      <c r="A273" s="411">
        <v>41620</v>
      </c>
      <c r="B273" s="410">
        <v>1.5206999999999999</v>
      </c>
      <c r="C273" s="410">
        <v>4.5907</v>
      </c>
    </row>
    <row r="274" spans="1:3">
      <c r="A274" s="411">
        <v>41621</v>
      </c>
      <c r="B274" s="410">
        <v>1.5225</v>
      </c>
      <c r="C274" s="410">
        <v>4.5925000000000002</v>
      </c>
    </row>
    <row r="275" spans="1:3">
      <c r="A275" s="411">
        <v>41624</v>
      </c>
      <c r="B275" s="410">
        <v>1.4928999999999999</v>
      </c>
      <c r="C275" s="410">
        <v>4.5629</v>
      </c>
    </row>
    <row r="276" spans="1:3">
      <c r="A276" s="411">
        <v>41625</v>
      </c>
      <c r="B276" s="410">
        <v>1.4859</v>
      </c>
      <c r="C276" s="410">
        <v>4.5559000000000003</v>
      </c>
    </row>
    <row r="277" spans="1:3">
      <c r="A277" s="411">
        <v>41626</v>
      </c>
      <c r="B277" s="410">
        <v>1.4884999999999999</v>
      </c>
      <c r="C277" s="410">
        <v>4.5585000000000004</v>
      </c>
    </row>
    <row r="278" spans="1:3">
      <c r="A278" s="411">
        <v>41627</v>
      </c>
      <c r="B278" s="410">
        <v>1.474</v>
      </c>
      <c r="C278" s="410">
        <v>4.5439999999999996</v>
      </c>
    </row>
    <row r="279" spans="1:3">
      <c r="A279" s="411">
        <v>41628</v>
      </c>
      <c r="B279" s="410">
        <v>1.4659</v>
      </c>
      <c r="C279" s="410">
        <v>4.5358999999999998</v>
      </c>
    </row>
    <row r="280" spans="1:3">
      <c r="A280" s="411">
        <v>41631</v>
      </c>
      <c r="B280" s="410">
        <v>1.4637</v>
      </c>
      <c r="C280" s="410">
        <v>4.5336999999999996</v>
      </c>
    </row>
    <row r="281" spans="1:3">
      <c r="A281" s="411">
        <v>41632</v>
      </c>
      <c r="B281" s="410">
        <v>1.4728000000000001</v>
      </c>
      <c r="C281" s="410">
        <v>4.5427999999999997</v>
      </c>
    </row>
    <row r="282" spans="1:3">
      <c r="A282" s="411">
        <v>41633</v>
      </c>
      <c r="B282" s="410">
        <v>1.4891000000000001</v>
      </c>
      <c r="C282" s="410">
        <v>4.5590999999999999</v>
      </c>
    </row>
    <row r="283" spans="1:3">
      <c r="A283" s="411">
        <v>41634</v>
      </c>
      <c r="B283" s="410">
        <v>1.4661</v>
      </c>
      <c r="C283" s="410">
        <v>4.5361000000000002</v>
      </c>
    </row>
    <row r="284" spans="1:3">
      <c r="A284" s="411">
        <v>41635</v>
      </c>
      <c r="B284" s="410">
        <v>1.4864999999999999</v>
      </c>
      <c r="C284" s="410">
        <v>4.5564999999999998</v>
      </c>
    </row>
    <row r="285" spans="1:3">
      <c r="A285" s="411">
        <v>41638</v>
      </c>
      <c r="B285" s="410">
        <v>1.4850000000000001</v>
      </c>
      <c r="C285" s="410">
        <v>4.5549999999999997</v>
      </c>
    </row>
    <row r="286" spans="1:3">
      <c r="A286" s="411">
        <v>41639</v>
      </c>
      <c r="B286" s="410">
        <v>1.4830000000000001</v>
      </c>
      <c r="C286" s="410">
        <v>4.5529999999999999</v>
      </c>
    </row>
    <row r="287" spans="1:3">
      <c r="A287" s="411">
        <v>41641</v>
      </c>
      <c r="B287" s="410">
        <v>1.4977</v>
      </c>
      <c r="C287" s="410">
        <v>4.5677000000000003</v>
      </c>
    </row>
    <row r="288" spans="1:3">
      <c r="A288" s="411">
        <v>41642</v>
      </c>
      <c r="B288" s="410">
        <v>1.4925999999999999</v>
      </c>
      <c r="C288" s="410">
        <v>4.5625999999999998</v>
      </c>
    </row>
    <row r="289" spans="1:3">
      <c r="A289" s="411">
        <v>41645</v>
      </c>
      <c r="B289" s="410">
        <v>1.4449000000000001</v>
      </c>
      <c r="C289" s="410">
        <v>4.5148999999999999</v>
      </c>
    </row>
    <row r="290" spans="1:3">
      <c r="A290" s="411">
        <v>41646</v>
      </c>
      <c r="B290" s="410">
        <v>1.4483999999999999</v>
      </c>
      <c r="C290" s="410">
        <v>4.5183999999999997</v>
      </c>
    </row>
    <row r="291" spans="1:3">
      <c r="A291" s="411">
        <v>41647</v>
      </c>
      <c r="B291" s="410">
        <v>1.4567000000000001</v>
      </c>
      <c r="C291" s="410">
        <v>4.5266999999999999</v>
      </c>
    </row>
    <row r="292" spans="1:3">
      <c r="A292" s="411">
        <v>41648</v>
      </c>
      <c r="B292" s="410">
        <v>1.4421999999999999</v>
      </c>
      <c r="C292" s="410">
        <v>4.5122</v>
      </c>
    </row>
    <row r="293" spans="1:3">
      <c r="A293" s="411">
        <v>41649</v>
      </c>
      <c r="B293" s="410">
        <v>1.4116</v>
      </c>
      <c r="C293" s="410">
        <v>4.4816000000000003</v>
      </c>
    </row>
    <row r="294" spans="1:3">
      <c r="A294" s="411">
        <v>41652</v>
      </c>
      <c r="B294" s="410">
        <v>1.3989</v>
      </c>
      <c r="C294" s="410">
        <v>4.4688999999999997</v>
      </c>
    </row>
    <row r="295" spans="1:3">
      <c r="A295" s="411">
        <v>41653</v>
      </c>
      <c r="B295" s="410">
        <v>1.4185000000000001</v>
      </c>
      <c r="C295" s="410">
        <v>4.4885000000000002</v>
      </c>
    </row>
    <row r="296" spans="1:3">
      <c r="A296" s="411">
        <v>41654</v>
      </c>
      <c r="B296" s="410">
        <v>1.4401999999999999</v>
      </c>
      <c r="C296" s="410">
        <v>4.5102000000000002</v>
      </c>
    </row>
    <row r="297" spans="1:3">
      <c r="A297" s="411">
        <v>41655</v>
      </c>
      <c r="B297" s="410">
        <v>1.4346000000000001</v>
      </c>
      <c r="C297" s="410">
        <v>4.5045999999999999</v>
      </c>
    </row>
    <row r="298" spans="1:3">
      <c r="A298" s="411">
        <v>41656</v>
      </c>
      <c r="B298" s="410">
        <v>1.4137</v>
      </c>
      <c r="C298" s="410">
        <v>4.4836999999999998</v>
      </c>
    </row>
    <row r="299" spans="1:3">
      <c r="A299" s="411">
        <v>41659</v>
      </c>
      <c r="B299" s="410">
        <v>1.4012</v>
      </c>
      <c r="C299" s="410">
        <v>4.4711999999999996</v>
      </c>
    </row>
    <row r="300" spans="1:3">
      <c r="A300" s="411">
        <v>41660</v>
      </c>
      <c r="B300" s="410">
        <v>1.4147000000000001</v>
      </c>
      <c r="C300" s="410">
        <v>4.4847000000000001</v>
      </c>
    </row>
    <row r="301" spans="1:3">
      <c r="A301" s="411">
        <v>41661</v>
      </c>
      <c r="B301" s="410">
        <v>1.4454</v>
      </c>
      <c r="C301" s="410">
        <v>4.5153999999999996</v>
      </c>
    </row>
    <row r="302" spans="1:3">
      <c r="A302" s="411">
        <v>41662</v>
      </c>
      <c r="B302" s="410">
        <v>1.4549000000000001</v>
      </c>
      <c r="C302" s="410">
        <v>4.5248999999999997</v>
      </c>
    </row>
    <row r="303" spans="1:3">
      <c r="A303" s="411">
        <v>41663</v>
      </c>
      <c r="B303" s="410">
        <v>1.4702</v>
      </c>
      <c r="C303" s="410">
        <v>4.5401999999999996</v>
      </c>
    </row>
    <row r="304" spans="1:3">
      <c r="A304" s="411">
        <v>41666</v>
      </c>
      <c r="B304" s="410">
        <v>1.4508000000000001</v>
      </c>
      <c r="C304" s="410">
        <v>4.5208000000000004</v>
      </c>
    </row>
    <row r="305" spans="1:3">
      <c r="A305" s="411">
        <v>41667</v>
      </c>
      <c r="B305" s="410">
        <v>1.4400999999999999</v>
      </c>
      <c r="C305" s="410">
        <v>4.5101000000000004</v>
      </c>
    </row>
    <row r="306" spans="1:3">
      <c r="A306" s="411">
        <v>41668</v>
      </c>
      <c r="B306" s="410">
        <v>1.4472</v>
      </c>
      <c r="C306" s="410">
        <v>4.5171999999999999</v>
      </c>
    </row>
    <row r="307" spans="1:3">
      <c r="A307" s="411">
        <v>41669</v>
      </c>
      <c r="B307" s="410">
        <v>1.4426000000000001</v>
      </c>
      <c r="C307" s="410">
        <v>4.5125999999999999</v>
      </c>
    </row>
    <row r="308" spans="1:3">
      <c r="A308" s="411">
        <v>41677</v>
      </c>
      <c r="B308" s="410">
        <v>1.4652000000000001</v>
      </c>
      <c r="C308" s="410">
        <v>4.5351999999999997</v>
      </c>
    </row>
    <row r="309" spans="1:3">
      <c r="A309" s="411">
        <v>41680</v>
      </c>
      <c r="B309" s="410">
        <v>1.526</v>
      </c>
      <c r="C309" s="410">
        <v>4.5960000000000001</v>
      </c>
    </row>
    <row r="310" spans="1:3">
      <c r="A310" s="411">
        <v>41681</v>
      </c>
      <c r="B310" s="410">
        <v>1.5162</v>
      </c>
      <c r="C310" s="410">
        <v>4.5861999999999998</v>
      </c>
    </row>
    <row r="311" spans="1:3">
      <c r="A311" s="411">
        <v>41682</v>
      </c>
      <c r="B311" s="410">
        <v>1.5248999999999999</v>
      </c>
      <c r="C311" s="410">
        <v>4.5949</v>
      </c>
    </row>
    <row r="312" spans="1:3">
      <c r="A312" s="411">
        <v>41683</v>
      </c>
      <c r="B312" s="410">
        <v>1.5028999999999999</v>
      </c>
      <c r="C312" s="410">
        <v>4.5728999999999997</v>
      </c>
    </row>
    <row r="313" spans="1:3">
      <c r="A313" s="411">
        <v>41684</v>
      </c>
      <c r="B313" s="410">
        <v>1.5123</v>
      </c>
      <c r="C313" s="410">
        <v>4.5823</v>
      </c>
    </row>
    <row r="314" spans="1:3">
      <c r="A314" s="411">
        <v>41687</v>
      </c>
      <c r="B314" s="410">
        <v>1.5313000000000001</v>
      </c>
      <c r="C314" s="410">
        <v>4.6013000000000002</v>
      </c>
    </row>
    <row r="315" spans="1:3">
      <c r="A315" s="411">
        <v>41688</v>
      </c>
      <c r="B315" s="410">
        <v>1.5223</v>
      </c>
      <c r="C315" s="410">
        <v>4.5922999999999998</v>
      </c>
    </row>
    <row r="316" spans="1:3">
      <c r="A316" s="411">
        <v>41689</v>
      </c>
      <c r="B316" s="410">
        <v>1.5208999999999999</v>
      </c>
      <c r="C316" s="410">
        <v>4.5909000000000004</v>
      </c>
    </row>
    <row r="317" spans="1:3">
      <c r="A317" s="411">
        <v>41690</v>
      </c>
      <c r="B317" s="410">
        <v>1.4992000000000001</v>
      </c>
      <c r="C317" s="410">
        <v>4.5692000000000004</v>
      </c>
    </row>
    <row r="318" spans="1:3">
      <c r="A318" s="411">
        <v>41691</v>
      </c>
      <c r="B318" s="410">
        <v>1.4964999999999999</v>
      </c>
      <c r="C318" s="410">
        <v>4.5664999999999996</v>
      </c>
    </row>
    <row r="319" spans="1:3">
      <c r="A319" s="411">
        <v>41694</v>
      </c>
      <c r="B319" s="410">
        <v>1.4772000000000001</v>
      </c>
      <c r="C319" s="410">
        <v>4.5472000000000001</v>
      </c>
    </row>
    <row r="320" spans="1:3">
      <c r="A320" s="411">
        <v>41695</v>
      </c>
      <c r="B320" s="410">
        <v>1.4112</v>
      </c>
      <c r="C320" s="410">
        <v>4.4812000000000003</v>
      </c>
    </row>
    <row r="321" spans="1:3">
      <c r="A321" s="411">
        <v>41696</v>
      </c>
      <c r="B321" s="410">
        <v>1.4118999999999999</v>
      </c>
      <c r="C321" s="410">
        <v>4.4819000000000004</v>
      </c>
    </row>
    <row r="322" spans="1:3">
      <c r="A322" s="411">
        <v>41697</v>
      </c>
      <c r="B322" s="410">
        <v>1.3764000000000001</v>
      </c>
      <c r="C322" s="410">
        <v>4.4463999999999997</v>
      </c>
    </row>
    <row r="323" spans="1:3">
      <c r="A323" s="411">
        <v>41698</v>
      </c>
      <c r="B323" s="410">
        <v>1.381</v>
      </c>
      <c r="C323" s="410">
        <v>4.4509999999999996</v>
      </c>
    </row>
    <row r="324" spans="1:3">
      <c r="A324" s="411">
        <v>41701</v>
      </c>
      <c r="B324" s="410">
        <v>1.4097999999999999</v>
      </c>
      <c r="C324" s="410">
        <v>4.4798</v>
      </c>
    </row>
    <row r="325" spans="1:3">
      <c r="A325" s="411">
        <v>41702</v>
      </c>
      <c r="B325" s="410">
        <v>1.3996</v>
      </c>
      <c r="C325" s="410">
        <v>4.4695999999999998</v>
      </c>
    </row>
    <row r="326" spans="1:3">
      <c r="A326" s="411">
        <v>41703</v>
      </c>
      <c r="B326" s="410">
        <v>1.3920999999999999</v>
      </c>
      <c r="C326" s="410">
        <v>4.4621000000000004</v>
      </c>
    </row>
    <row r="327" spans="1:3">
      <c r="A327" s="411">
        <v>41704</v>
      </c>
      <c r="B327" s="410">
        <v>1.3753</v>
      </c>
      <c r="C327" s="410">
        <v>4.4452999999999996</v>
      </c>
    </row>
    <row r="328" spans="1:3">
      <c r="A328" s="411">
        <v>41705</v>
      </c>
      <c r="B328" s="410">
        <v>1.375</v>
      </c>
      <c r="C328" s="410">
        <v>4.4450000000000003</v>
      </c>
    </row>
    <row r="329" spans="1:3">
      <c r="A329" s="411">
        <v>41708</v>
      </c>
      <c r="B329" s="410">
        <v>1.3366</v>
      </c>
      <c r="C329" s="410">
        <v>4.4066000000000001</v>
      </c>
    </row>
    <row r="330" spans="1:3">
      <c r="A330" s="411">
        <v>41709</v>
      </c>
      <c r="B330" s="410">
        <v>1.3375999999999999</v>
      </c>
      <c r="C330" s="410">
        <v>4.4076000000000004</v>
      </c>
    </row>
    <row r="331" spans="1:3">
      <c r="A331" s="411">
        <v>41710</v>
      </c>
      <c r="B331" s="410">
        <v>1.3440000000000001</v>
      </c>
      <c r="C331" s="410">
        <v>4.4139999999999997</v>
      </c>
    </row>
    <row r="332" spans="1:3">
      <c r="A332" s="411">
        <v>41711</v>
      </c>
      <c r="B332" s="410">
        <v>1.3664000000000001</v>
      </c>
      <c r="C332" s="410">
        <v>4.4363999999999999</v>
      </c>
    </row>
    <row r="333" spans="1:3">
      <c r="A333" s="411">
        <v>41712</v>
      </c>
      <c r="B333" s="410">
        <v>1.3597999999999999</v>
      </c>
      <c r="C333" s="410">
        <v>4.4298000000000002</v>
      </c>
    </row>
    <row r="334" spans="1:3">
      <c r="A334" s="411">
        <v>41715</v>
      </c>
      <c r="B334" s="410">
        <v>1.3796999999999999</v>
      </c>
      <c r="C334" s="410">
        <v>4.4497</v>
      </c>
    </row>
    <row r="335" spans="1:3">
      <c r="A335" s="411">
        <v>41716</v>
      </c>
      <c r="B335" s="410">
        <v>1.379</v>
      </c>
      <c r="C335" s="410">
        <v>4.4489999999999998</v>
      </c>
    </row>
    <row r="336" spans="1:3">
      <c r="A336" s="411">
        <v>41717</v>
      </c>
      <c r="B336" s="410">
        <v>1.3612</v>
      </c>
      <c r="C336" s="410">
        <v>4.4311999999999996</v>
      </c>
    </row>
    <row r="337" spans="1:3">
      <c r="A337" s="411">
        <v>41718</v>
      </c>
      <c r="B337" s="410">
        <v>1.3271999999999999</v>
      </c>
      <c r="C337" s="410">
        <v>4.3971999999999998</v>
      </c>
    </row>
    <row r="338" spans="1:3">
      <c r="A338" s="411">
        <v>41719</v>
      </c>
      <c r="B338" s="410">
        <v>1.3543000000000001</v>
      </c>
      <c r="C338" s="410">
        <v>4.4242999999999997</v>
      </c>
    </row>
    <row r="339" spans="1:3">
      <c r="A339" s="411">
        <v>41722</v>
      </c>
      <c r="B339" s="410">
        <v>1.3569</v>
      </c>
      <c r="C339" s="410">
        <v>4.4268999999999998</v>
      </c>
    </row>
    <row r="340" spans="1:3">
      <c r="A340" s="411">
        <v>41723</v>
      </c>
      <c r="B340" s="410">
        <v>1.3613</v>
      </c>
      <c r="C340" s="410">
        <v>4.4313000000000002</v>
      </c>
    </row>
    <row r="341" spans="1:3">
      <c r="A341" s="411">
        <v>41724</v>
      </c>
      <c r="B341" s="410">
        <v>1.3758999999999999</v>
      </c>
      <c r="C341" s="410">
        <v>4.4459</v>
      </c>
    </row>
    <row r="342" spans="1:3">
      <c r="A342" s="411">
        <v>41725</v>
      </c>
      <c r="B342" s="410">
        <v>1.3599000000000001</v>
      </c>
      <c r="C342" s="410">
        <v>4.4298999999999999</v>
      </c>
    </row>
    <row r="343" spans="1:3">
      <c r="A343" s="411">
        <v>41726</v>
      </c>
      <c r="B343" s="410">
        <v>1.3345</v>
      </c>
      <c r="C343" s="410">
        <v>4.4044999999999996</v>
      </c>
    </row>
    <row r="344" spans="1:3">
      <c r="A344" s="411">
        <v>41729</v>
      </c>
      <c r="B344" s="410">
        <v>1.3186</v>
      </c>
      <c r="C344" s="410">
        <v>4.3886000000000003</v>
      </c>
    </row>
    <row r="345" spans="1:3">
      <c r="A345" s="411">
        <v>41730</v>
      </c>
      <c r="B345" s="410">
        <v>1.3322000000000001</v>
      </c>
      <c r="C345" s="410">
        <v>4.4021999999999997</v>
      </c>
    </row>
    <row r="346" spans="1:3">
      <c r="A346" s="411">
        <v>41731</v>
      </c>
      <c r="B346" s="410">
        <v>1.3250999999999999</v>
      </c>
      <c r="C346" s="410">
        <v>4.3951000000000002</v>
      </c>
    </row>
    <row r="347" spans="1:3">
      <c r="A347" s="411">
        <v>41732</v>
      </c>
      <c r="B347" s="410">
        <v>1.3228</v>
      </c>
      <c r="C347" s="410">
        <v>4.3928000000000003</v>
      </c>
    </row>
    <row r="348" spans="1:3">
      <c r="A348" s="411">
        <v>41733</v>
      </c>
      <c r="B348" s="410">
        <v>1.3363</v>
      </c>
      <c r="C348" s="410">
        <v>4.4062999999999999</v>
      </c>
    </row>
    <row r="349" spans="1:3">
      <c r="A349" s="411">
        <v>41737</v>
      </c>
      <c r="B349" s="410">
        <v>1.3645</v>
      </c>
      <c r="C349" s="410">
        <v>4.4344999999999999</v>
      </c>
    </row>
    <row r="350" spans="1:3">
      <c r="A350" s="411">
        <v>41738</v>
      </c>
      <c r="B350" s="410">
        <v>1.3757999999999999</v>
      </c>
      <c r="C350" s="410">
        <v>4.4458000000000002</v>
      </c>
    </row>
    <row r="351" spans="1:3">
      <c r="A351" s="411">
        <v>41739</v>
      </c>
      <c r="B351" s="410">
        <v>1.3806</v>
      </c>
      <c r="C351" s="410">
        <v>4.4505999999999997</v>
      </c>
    </row>
    <row r="352" spans="1:3">
      <c r="A352" s="411">
        <v>41740</v>
      </c>
      <c r="B352" s="410">
        <v>1.3785000000000001</v>
      </c>
      <c r="C352" s="410">
        <v>4.4485000000000001</v>
      </c>
    </row>
    <row r="353" spans="1:3">
      <c r="A353" s="411">
        <v>41743</v>
      </c>
      <c r="B353" s="410">
        <v>1.3855999999999999</v>
      </c>
      <c r="C353" s="410">
        <v>4.4555999999999996</v>
      </c>
    </row>
    <row r="354" spans="1:3">
      <c r="A354" s="411">
        <v>41744</v>
      </c>
      <c r="B354" s="410">
        <v>1.3657999999999999</v>
      </c>
      <c r="C354" s="410">
        <v>4.4358000000000004</v>
      </c>
    </row>
    <row r="355" spans="1:3">
      <c r="A355" s="411">
        <v>41745</v>
      </c>
      <c r="B355" s="410">
        <v>1.3665</v>
      </c>
      <c r="C355" s="410">
        <v>4.4364999999999997</v>
      </c>
    </row>
    <row r="356" spans="1:3">
      <c r="A356" s="411">
        <v>41746</v>
      </c>
      <c r="B356" s="410">
        <v>1.3658999999999999</v>
      </c>
      <c r="C356" s="410">
        <v>4.4359000000000002</v>
      </c>
    </row>
    <row r="357" spans="1:3">
      <c r="A357" s="411">
        <v>41747</v>
      </c>
      <c r="B357" s="410">
        <v>1.3718999999999999</v>
      </c>
      <c r="C357" s="410">
        <v>4.4419000000000004</v>
      </c>
    </row>
    <row r="358" spans="1:3">
      <c r="A358" s="411">
        <v>41750</v>
      </c>
      <c r="B358" s="410">
        <v>1.3532999999999999</v>
      </c>
      <c r="C358" s="410">
        <v>4.4233000000000002</v>
      </c>
    </row>
    <row r="359" spans="1:3">
      <c r="A359" s="411">
        <v>41751</v>
      </c>
      <c r="B359" s="410">
        <v>1.3466</v>
      </c>
      <c r="C359" s="410">
        <v>4.4165999999999999</v>
      </c>
    </row>
    <row r="360" spans="1:3">
      <c r="A360" s="411">
        <v>41752</v>
      </c>
      <c r="B360" s="410">
        <v>1.3567</v>
      </c>
      <c r="C360" s="410">
        <v>4.4267000000000003</v>
      </c>
    </row>
    <row r="361" spans="1:3">
      <c r="A361" s="411">
        <v>41753</v>
      </c>
      <c r="B361" s="410">
        <v>1.3416999999999999</v>
      </c>
      <c r="C361" s="410">
        <v>4.4116999999999997</v>
      </c>
    </row>
    <row r="362" spans="1:3">
      <c r="A362" s="411">
        <v>41754</v>
      </c>
      <c r="B362" s="410">
        <v>1.3118000000000001</v>
      </c>
      <c r="C362" s="410">
        <v>4.3818000000000001</v>
      </c>
    </row>
    <row r="363" spans="1:3">
      <c r="A363" s="411">
        <v>41757</v>
      </c>
      <c r="B363" s="410">
        <v>1.2834000000000001</v>
      </c>
      <c r="C363" s="410">
        <v>4.3533999999999997</v>
      </c>
    </row>
    <row r="364" spans="1:3">
      <c r="A364" s="411">
        <v>41758</v>
      </c>
      <c r="B364" s="410">
        <v>1.3003</v>
      </c>
      <c r="C364" s="410">
        <v>4.3703000000000003</v>
      </c>
    </row>
    <row r="365" spans="1:3">
      <c r="A365" s="411">
        <v>41759</v>
      </c>
      <c r="B365" s="410">
        <v>1.3142</v>
      </c>
      <c r="C365" s="410">
        <v>4.3841999999999999</v>
      </c>
    </row>
    <row r="366" spans="1:3">
      <c r="A366" s="411">
        <v>41764</v>
      </c>
      <c r="B366" s="410">
        <v>1.3287</v>
      </c>
      <c r="C366" s="410">
        <v>4.3986999999999998</v>
      </c>
    </row>
    <row r="367" spans="1:3">
      <c r="A367" s="411">
        <v>41765</v>
      </c>
      <c r="B367" s="410">
        <v>1.3421000000000001</v>
      </c>
      <c r="C367" s="410">
        <v>4.4120999999999997</v>
      </c>
    </row>
    <row r="368" spans="1:3">
      <c r="A368" s="411">
        <v>41766</v>
      </c>
      <c r="B368" s="410">
        <v>1.3210999999999999</v>
      </c>
      <c r="C368" s="410">
        <v>4.3910999999999998</v>
      </c>
    </row>
    <row r="369" spans="1:3">
      <c r="A369" s="411">
        <v>41767</v>
      </c>
      <c r="B369" s="410">
        <v>1.3218000000000001</v>
      </c>
      <c r="C369" s="410">
        <v>4.3917999999999999</v>
      </c>
    </row>
    <row r="370" spans="1:3">
      <c r="A370" s="411">
        <v>41768</v>
      </c>
      <c r="B370" s="410">
        <v>1.3113999999999999</v>
      </c>
      <c r="C370" s="410">
        <v>4.3814000000000002</v>
      </c>
    </row>
    <row r="371" spans="1:3">
      <c r="A371" s="411">
        <v>41771</v>
      </c>
      <c r="B371" s="410">
        <v>1.3323</v>
      </c>
      <c r="C371" s="410">
        <v>4.4023000000000003</v>
      </c>
    </row>
    <row r="372" spans="1:3">
      <c r="A372" s="411">
        <v>41772</v>
      </c>
      <c r="B372" s="410">
        <v>1.3334999999999999</v>
      </c>
      <c r="C372" s="410">
        <v>4.4035000000000002</v>
      </c>
    </row>
    <row r="373" spans="1:3">
      <c r="A373" s="411">
        <v>41773</v>
      </c>
      <c r="B373" s="410">
        <v>1.3306</v>
      </c>
      <c r="C373" s="410">
        <v>4.4005999999999998</v>
      </c>
    </row>
    <row r="374" spans="1:3">
      <c r="A374" s="411">
        <v>41774</v>
      </c>
      <c r="B374" s="410">
        <v>1.3030999999999999</v>
      </c>
      <c r="C374" s="410">
        <v>4.3731</v>
      </c>
    </row>
    <row r="375" spans="1:3">
      <c r="A375" s="411">
        <v>41775</v>
      </c>
      <c r="B375" s="410">
        <v>1.3012999999999999</v>
      </c>
      <c r="C375" s="410">
        <v>4.3712999999999997</v>
      </c>
    </row>
    <row r="376" spans="1:3">
      <c r="A376" s="411">
        <v>41778</v>
      </c>
      <c r="B376" s="410">
        <v>1.2867</v>
      </c>
      <c r="C376" s="410">
        <v>4.3567</v>
      </c>
    </row>
    <row r="377" spans="1:3">
      <c r="A377" s="411">
        <v>41779</v>
      </c>
      <c r="B377" s="410">
        <v>1.2850999999999999</v>
      </c>
      <c r="C377" s="410">
        <v>4.3551000000000002</v>
      </c>
    </row>
    <row r="378" spans="1:3">
      <c r="A378" s="411">
        <v>41780</v>
      </c>
      <c r="B378" s="410">
        <v>1.2947</v>
      </c>
      <c r="C378" s="410">
        <v>4.3647</v>
      </c>
    </row>
    <row r="379" spans="1:3">
      <c r="A379" s="411">
        <v>41781</v>
      </c>
      <c r="B379" s="410">
        <v>1.2906</v>
      </c>
      <c r="C379" s="410">
        <v>4.3605999999999998</v>
      </c>
    </row>
    <row r="380" spans="1:3">
      <c r="A380" s="411">
        <v>41782</v>
      </c>
      <c r="B380" s="410">
        <v>1.3021</v>
      </c>
      <c r="C380" s="410">
        <v>4.3720999999999997</v>
      </c>
    </row>
    <row r="381" spans="1:3">
      <c r="A381" s="411">
        <v>41785</v>
      </c>
      <c r="B381" s="410">
        <v>1.3082</v>
      </c>
      <c r="C381" s="410">
        <v>4.3781999999999996</v>
      </c>
    </row>
    <row r="382" spans="1:3">
      <c r="A382" s="411">
        <v>41786</v>
      </c>
      <c r="B382" s="410">
        <v>1.3003</v>
      </c>
      <c r="C382" s="410">
        <v>4.3703000000000003</v>
      </c>
    </row>
    <row r="383" spans="1:3">
      <c r="A383" s="411">
        <v>41787</v>
      </c>
      <c r="B383" s="410">
        <v>1.3089999999999999</v>
      </c>
      <c r="C383" s="410">
        <v>4.3789999999999996</v>
      </c>
    </row>
    <row r="384" spans="1:3">
      <c r="A384" s="411">
        <v>41788</v>
      </c>
      <c r="B384" s="410">
        <v>1.2969999999999999</v>
      </c>
      <c r="C384" s="410">
        <v>4.367</v>
      </c>
    </row>
    <row r="385" spans="1:3">
      <c r="A385" s="411">
        <v>41789</v>
      </c>
      <c r="B385" s="410">
        <v>1.2992999999999999</v>
      </c>
      <c r="C385" s="410">
        <v>4.3693</v>
      </c>
    </row>
    <row r="386" spans="1:3">
      <c r="A386" s="411">
        <v>41793</v>
      </c>
      <c r="B386" s="410">
        <v>1.2968999999999999</v>
      </c>
      <c r="C386" s="410">
        <v>4.3669000000000002</v>
      </c>
    </row>
    <row r="387" spans="1:3">
      <c r="A387" s="411">
        <v>41794</v>
      </c>
      <c r="B387" s="410">
        <v>1.2904</v>
      </c>
      <c r="C387" s="410">
        <v>4.3604000000000003</v>
      </c>
    </row>
    <row r="388" spans="1:3">
      <c r="A388" s="411">
        <v>41795</v>
      </c>
      <c r="B388" s="410">
        <v>1.3071999999999999</v>
      </c>
      <c r="C388" s="410">
        <v>4.3772000000000002</v>
      </c>
    </row>
    <row r="389" spans="1:3">
      <c r="A389" s="411">
        <v>41796</v>
      </c>
      <c r="B389" s="410">
        <v>1.3015000000000001</v>
      </c>
      <c r="C389" s="410">
        <v>4.3715000000000002</v>
      </c>
    </row>
    <row r="390" spans="1:3">
      <c r="A390" s="411">
        <v>41799</v>
      </c>
      <c r="B390" s="410">
        <v>1.2928999999999999</v>
      </c>
      <c r="C390" s="410">
        <v>4.3628999999999998</v>
      </c>
    </row>
    <row r="391" spans="1:3">
      <c r="A391" s="411">
        <v>41800</v>
      </c>
      <c r="B391" s="410">
        <v>1.3064</v>
      </c>
      <c r="C391" s="410">
        <v>4.3764000000000003</v>
      </c>
    </row>
    <row r="392" spans="1:3">
      <c r="A392" s="411">
        <v>41801</v>
      </c>
      <c r="B392" s="410">
        <v>1.3119000000000001</v>
      </c>
      <c r="C392" s="410">
        <v>4.3818999999999999</v>
      </c>
    </row>
    <row r="393" spans="1:3">
      <c r="A393" s="411">
        <v>41802</v>
      </c>
      <c r="B393" s="410">
        <v>1.32</v>
      </c>
      <c r="C393" s="410">
        <v>4.3899999999999997</v>
      </c>
    </row>
    <row r="394" spans="1:3">
      <c r="A394" s="411">
        <v>41803</v>
      </c>
      <c r="B394" s="410">
        <v>1.3290999999999999</v>
      </c>
      <c r="C394" s="410">
        <v>4.3990999999999998</v>
      </c>
    </row>
    <row r="395" spans="1:3">
      <c r="A395" s="411">
        <v>41806</v>
      </c>
      <c r="B395" s="410">
        <v>1.3351999999999999</v>
      </c>
      <c r="C395" s="410">
        <v>4.4051999999999998</v>
      </c>
    </row>
    <row r="396" spans="1:3">
      <c r="A396" s="411">
        <v>41807</v>
      </c>
      <c r="B396" s="410">
        <v>1.3191999999999999</v>
      </c>
      <c r="C396" s="410">
        <v>4.3891999999999998</v>
      </c>
    </row>
    <row r="397" spans="1:3">
      <c r="A397" s="411">
        <v>41808</v>
      </c>
      <c r="B397" s="410">
        <v>1.3141</v>
      </c>
      <c r="C397" s="410">
        <v>4.3841000000000001</v>
      </c>
    </row>
    <row r="398" spans="1:3">
      <c r="A398" s="411">
        <v>41809</v>
      </c>
      <c r="B398" s="410">
        <v>1.2897000000000001</v>
      </c>
      <c r="C398" s="410">
        <v>4.3597000000000001</v>
      </c>
    </row>
    <row r="399" spans="1:3">
      <c r="A399" s="411">
        <v>41810</v>
      </c>
      <c r="B399" s="410">
        <v>1.2986</v>
      </c>
      <c r="C399" s="410">
        <v>4.3685999999999998</v>
      </c>
    </row>
    <row r="400" spans="1:3">
      <c r="A400" s="411">
        <v>41813</v>
      </c>
      <c r="B400" s="410">
        <v>1.304</v>
      </c>
      <c r="C400" s="410">
        <v>4.3739999999999997</v>
      </c>
    </row>
    <row r="401" spans="1:3">
      <c r="A401" s="411">
        <v>41814</v>
      </c>
      <c r="B401" s="410">
        <v>1.3160000000000001</v>
      </c>
      <c r="C401" s="410">
        <v>4.3860000000000001</v>
      </c>
    </row>
    <row r="402" spans="1:3">
      <c r="A402" s="411">
        <v>41815</v>
      </c>
      <c r="B402" s="410">
        <v>1.3127</v>
      </c>
      <c r="C402" s="410">
        <v>4.3826999999999998</v>
      </c>
    </row>
    <row r="403" spans="1:3">
      <c r="A403" s="411">
        <v>41816</v>
      </c>
      <c r="B403" s="410">
        <v>1.3228</v>
      </c>
      <c r="C403" s="410">
        <v>4.3928000000000003</v>
      </c>
    </row>
    <row r="404" spans="1:3">
      <c r="A404" s="411">
        <v>41817</v>
      </c>
      <c r="B404" s="410">
        <v>1.3283</v>
      </c>
      <c r="C404" s="410">
        <v>4.3982999999999999</v>
      </c>
    </row>
    <row r="405" spans="1:3">
      <c r="A405" s="411">
        <v>41820</v>
      </c>
      <c r="B405" s="410">
        <v>1.3452999999999999</v>
      </c>
      <c r="C405" s="410">
        <v>4.4153000000000002</v>
      </c>
    </row>
    <row r="406" spans="1:3">
      <c r="A406" s="411">
        <v>41821</v>
      </c>
      <c r="B406" s="410">
        <v>1.3389</v>
      </c>
      <c r="C406" s="410">
        <v>4.4089</v>
      </c>
    </row>
    <row r="407" spans="1:3">
      <c r="A407" s="411">
        <v>41822</v>
      </c>
      <c r="B407" s="410">
        <v>1.339</v>
      </c>
      <c r="C407" s="410">
        <v>4.4089999999999998</v>
      </c>
    </row>
    <row r="408" spans="1:3">
      <c r="A408" s="411">
        <v>41823</v>
      </c>
      <c r="B408" s="410">
        <v>1.3483000000000001</v>
      </c>
      <c r="C408" s="410">
        <v>4.4183000000000003</v>
      </c>
    </row>
    <row r="409" spans="1:3">
      <c r="A409" s="411">
        <v>41824</v>
      </c>
      <c r="B409" s="410">
        <v>1.3461000000000001</v>
      </c>
      <c r="C409" s="410">
        <v>4.4161000000000001</v>
      </c>
    </row>
    <row r="410" spans="1:3">
      <c r="A410" s="411">
        <v>41827</v>
      </c>
      <c r="B410" s="410">
        <v>1.3372999999999999</v>
      </c>
      <c r="C410" s="410">
        <v>4.4073000000000002</v>
      </c>
    </row>
    <row r="411" spans="1:3">
      <c r="A411" s="411">
        <v>41828</v>
      </c>
      <c r="B411" s="410">
        <v>1.3421000000000001</v>
      </c>
      <c r="C411" s="410">
        <v>4.4120999999999997</v>
      </c>
    </row>
    <row r="412" spans="1:3">
      <c r="A412" s="411">
        <v>41829</v>
      </c>
      <c r="B412" s="410">
        <v>1.3306</v>
      </c>
      <c r="C412" s="410">
        <v>4.4005999999999998</v>
      </c>
    </row>
    <row r="413" spans="1:3">
      <c r="A413" s="411">
        <v>41830</v>
      </c>
      <c r="B413" s="410">
        <v>1.3122</v>
      </c>
      <c r="C413" s="410">
        <v>4.3822000000000001</v>
      </c>
    </row>
    <row r="414" spans="1:3">
      <c r="A414" s="411">
        <v>41831</v>
      </c>
      <c r="B414" s="410">
        <v>1.3193999999999999</v>
      </c>
      <c r="C414" s="410">
        <v>4.3894000000000002</v>
      </c>
    </row>
    <row r="415" spans="1:3">
      <c r="A415" s="411">
        <v>41834</v>
      </c>
      <c r="B415" s="410">
        <v>1.3412999999999999</v>
      </c>
      <c r="C415" s="410">
        <v>4.4112999999999998</v>
      </c>
    </row>
    <row r="416" spans="1:3">
      <c r="A416" s="411">
        <v>41835</v>
      </c>
      <c r="B416" s="410">
        <v>1.3478000000000001</v>
      </c>
      <c r="C416" s="410">
        <v>4.4177999999999997</v>
      </c>
    </row>
    <row r="417" spans="1:3">
      <c r="A417" s="411">
        <v>41836</v>
      </c>
      <c r="B417" s="410">
        <v>1.3338000000000001</v>
      </c>
      <c r="C417" s="410">
        <v>4.4038000000000004</v>
      </c>
    </row>
    <row r="418" spans="1:3">
      <c r="A418" s="411">
        <v>41837</v>
      </c>
      <c r="B418" s="410">
        <v>1.3240000000000001</v>
      </c>
      <c r="C418" s="410">
        <v>4.3940000000000001</v>
      </c>
    </row>
    <row r="419" spans="1:3">
      <c r="A419" s="411">
        <v>41838</v>
      </c>
      <c r="B419" s="410">
        <v>1.3280000000000001</v>
      </c>
      <c r="C419" s="410">
        <v>4.3979999999999997</v>
      </c>
    </row>
    <row r="420" spans="1:3">
      <c r="A420" s="411">
        <v>41841</v>
      </c>
      <c r="B420" s="410">
        <v>1.3299000000000001</v>
      </c>
      <c r="C420" s="410">
        <v>4.3998999999999997</v>
      </c>
    </row>
    <row r="421" spans="1:3">
      <c r="A421" s="411">
        <v>41842</v>
      </c>
      <c r="B421" s="410">
        <v>1.3446</v>
      </c>
      <c r="C421" s="410">
        <v>4.4146000000000001</v>
      </c>
    </row>
    <row r="422" spans="1:3">
      <c r="A422" s="411">
        <v>41843</v>
      </c>
      <c r="B422" s="410">
        <v>1.3323</v>
      </c>
      <c r="C422" s="410">
        <v>4.4023000000000003</v>
      </c>
    </row>
    <row r="423" spans="1:3">
      <c r="A423" s="411">
        <v>41844</v>
      </c>
      <c r="B423" s="410">
        <v>1.3308</v>
      </c>
      <c r="C423" s="410">
        <v>4.4008000000000003</v>
      </c>
    </row>
    <row r="424" spans="1:3">
      <c r="A424" s="411">
        <v>41845</v>
      </c>
      <c r="B424" s="410">
        <v>1.3413999999999999</v>
      </c>
      <c r="C424" s="410">
        <v>4.4114000000000004</v>
      </c>
    </row>
    <row r="425" spans="1:3">
      <c r="A425" s="411">
        <v>41848</v>
      </c>
      <c r="B425" s="410">
        <v>1.3648</v>
      </c>
      <c r="C425" s="410">
        <v>4.4348000000000001</v>
      </c>
    </row>
    <row r="426" spans="1:3">
      <c r="A426" s="411">
        <v>41849</v>
      </c>
      <c r="B426" s="410">
        <v>1.3812</v>
      </c>
      <c r="C426" s="410">
        <v>4.4512</v>
      </c>
    </row>
    <row r="427" spans="1:3">
      <c r="A427" s="411">
        <v>41850</v>
      </c>
      <c r="B427" s="410">
        <v>1.3875</v>
      </c>
      <c r="C427" s="410">
        <v>4.4574999999999996</v>
      </c>
    </row>
    <row r="428" spans="1:3">
      <c r="A428" s="411">
        <v>41851</v>
      </c>
      <c r="B428" s="410">
        <v>1.3995</v>
      </c>
      <c r="C428" s="410">
        <v>4.4695</v>
      </c>
    </row>
    <row r="429" spans="1:3">
      <c r="A429" s="411">
        <v>41852</v>
      </c>
      <c r="B429" s="410">
        <v>1.3897999999999999</v>
      </c>
      <c r="C429" s="410">
        <v>4.4598000000000004</v>
      </c>
    </row>
    <row r="430" spans="1:3">
      <c r="A430" s="411">
        <v>41855</v>
      </c>
      <c r="B430" s="410">
        <v>1.4083000000000001</v>
      </c>
      <c r="C430" s="410">
        <v>4.4782999999999999</v>
      </c>
    </row>
    <row r="431" spans="1:3">
      <c r="A431" s="411">
        <v>41856</v>
      </c>
      <c r="B431" s="410">
        <v>1.4094</v>
      </c>
      <c r="C431" s="410">
        <v>4.4794</v>
      </c>
    </row>
    <row r="432" spans="1:3">
      <c r="A432" s="411">
        <v>41857</v>
      </c>
      <c r="B432" s="410">
        <v>1.4114</v>
      </c>
      <c r="C432" s="410">
        <v>4.4813999999999998</v>
      </c>
    </row>
    <row r="433" spans="1:3">
      <c r="A433" s="411">
        <v>41858</v>
      </c>
      <c r="B433" s="410">
        <v>1.3975</v>
      </c>
      <c r="C433" s="410">
        <v>4.4675000000000002</v>
      </c>
    </row>
    <row r="434" spans="1:3">
      <c r="A434" s="411">
        <v>41859</v>
      </c>
      <c r="B434" s="410">
        <v>1.4063000000000001</v>
      </c>
      <c r="C434" s="410">
        <v>4.4763000000000002</v>
      </c>
    </row>
    <row r="435" spans="1:3">
      <c r="A435" s="411">
        <v>41862</v>
      </c>
      <c r="B435" s="410">
        <v>1.4240999999999999</v>
      </c>
      <c r="C435" s="410">
        <v>4.4941000000000004</v>
      </c>
    </row>
    <row r="436" spans="1:3">
      <c r="A436" s="411">
        <v>41863</v>
      </c>
      <c r="B436" s="410">
        <v>1.4224000000000001</v>
      </c>
      <c r="C436" s="410">
        <v>4.4923999999999999</v>
      </c>
    </row>
    <row r="437" spans="1:3">
      <c r="A437" s="411">
        <v>41864</v>
      </c>
      <c r="B437" s="410">
        <v>1.4227000000000001</v>
      </c>
      <c r="C437" s="410">
        <v>4.4927000000000001</v>
      </c>
    </row>
    <row r="438" spans="1:3">
      <c r="A438" s="411">
        <v>41865</v>
      </c>
      <c r="B438" s="410">
        <v>1.4137</v>
      </c>
      <c r="C438" s="410">
        <v>4.4836999999999998</v>
      </c>
    </row>
    <row r="439" spans="1:3">
      <c r="A439" s="411">
        <v>41866</v>
      </c>
      <c r="B439" s="410">
        <v>1.4238</v>
      </c>
      <c r="C439" s="410">
        <v>4.4938000000000002</v>
      </c>
    </row>
    <row r="440" spans="1:3">
      <c r="A440" s="411">
        <v>41869</v>
      </c>
      <c r="B440" s="410">
        <v>1.4394</v>
      </c>
      <c r="C440" s="410">
        <v>4.5094000000000003</v>
      </c>
    </row>
    <row r="441" spans="1:3">
      <c r="A441" s="411">
        <v>41870</v>
      </c>
      <c r="B441" s="410">
        <v>1.4415</v>
      </c>
      <c r="C441" s="410">
        <v>4.5114999999999998</v>
      </c>
    </row>
    <row r="442" spans="1:3">
      <c r="A442" s="411">
        <v>41871</v>
      </c>
      <c r="B442" s="410">
        <v>1.4386000000000001</v>
      </c>
      <c r="C442" s="410">
        <v>4.5086000000000004</v>
      </c>
    </row>
    <row r="443" spans="1:3">
      <c r="A443" s="411">
        <v>41872</v>
      </c>
      <c r="B443" s="410">
        <v>1.431</v>
      </c>
      <c r="C443" s="410">
        <v>4.5010000000000003</v>
      </c>
    </row>
    <row r="444" spans="1:3">
      <c r="A444" s="411">
        <v>41873</v>
      </c>
      <c r="B444" s="410">
        <v>1.4379</v>
      </c>
      <c r="C444" s="410">
        <v>4.5079000000000002</v>
      </c>
    </row>
    <row r="445" spans="1:3">
      <c r="A445" s="411">
        <v>41876</v>
      </c>
      <c r="B445" s="410">
        <v>1.4289000000000001</v>
      </c>
      <c r="C445" s="410">
        <v>4.4988999999999999</v>
      </c>
    </row>
    <row r="446" spans="1:3">
      <c r="A446" s="411">
        <v>41877</v>
      </c>
      <c r="B446" s="410">
        <v>1.4115</v>
      </c>
      <c r="C446" s="410">
        <v>4.4814999999999996</v>
      </c>
    </row>
    <row r="447" spans="1:3">
      <c r="A447" s="411">
        <v>41878</v>
      </c>
      <c r="B447" s="410">
        <v>1.4294</v>
      </c>
      <c r="C447" s="410">
        <v>4.4993999999999996</v>
      </c>
    </row>
    <row r="448" spans="1:3">
      <c r="A448" s="411">
        <v>41879</v>
      </c>
      <c r="B448" s="410">
        <v>1.4218999999999999</v>
      </c>
      <c r="C448" s="410">
        <v>4.4919000000000002</v>
      </c>
    </row>
    <row r="449" spans="1:3">
      <c r="A449" s="411">
        <v>41880</v>
      </c>
      <c r="B449" s="410">
        <v>1.4419999999999999</v>
      </c>
      <c r="C449" s="410">
        <v>4.5119999999999996</v>
      </c>
    </row>
    <row r="450" spans="1:3">
      <c r="A450" s="411">
        <v>41883</v>
      </c>
      <c r="B450" s="410">
        <v>1.4607000000000001</v>
      </c>
      <c r="C450" s="410">
        <v>4.5307000000000004</v>
      </c>
    </row>
    <row r="451" spans="1:3">
      <c r="A451" s="411">
        <v>41884</v>
      </c>
      <c r="B451" s="410">
        <v>1.4831000000000001</v>
      </c>
      <c r="C451" s="410">
        <v>4.5530999999999997</v>
      </c>
    </row>
    <row r="452" spans="1:3">
      <c r="A452" s="411">
        <v>41885</v>
      </c>
      <c r="B452" s="410">
        <v>1.4996</v>
      </c>
      <c r="C452" s="410">
        <v>4.5696000000000003</v>
      </c>
    </row>
    <row r="453" spans="1:3">
      <c r="A453" s="411">
        <v>41886</v>
      </c>
      <c r="B453" s="410">
        <v>1.5177</v>
      </c>
      <c r="C453" s="410">
        <v>4.5876999999999999</v>
      </c>
    </row>
    <row r="454" spans="1:3">
      <c r="A454" s="411">
        <v>41887</v>
      </c>
      <c r="B454" s="410">
        <v>1.5327999999999999</v>
      </c>
      <c r="C454" s="410">
        <v>4.6028000000000002</v>
      </c>
    </row>
    <row r="455" spans="1:3">
      <c r="A455" s="411">
        <v>41891</v>
      </c>
      <c r="B455" s="410">
        <v>1.5401</v>
      </c>
      <c r="C455" s="410">
        <v>4.6101000000000001</v>
      </c>
    </row>
    <row r="456" spans="1:3">
      <c r="A456" s="411">
        <v>41892</v>
      </c>
      <c r="B456" s="410">
        <v>1.5426</v>
      </c>
      <c r="C456" s="410">
        <v>4.6125999999999996</v>
      </c>
    </row>
    <row r="457" spans="1:3">
      <c r="A457" s="411">
        <v>41893</v>
      </c>
      <c r="B457" s="410">
        <v>1.5335000000000001</v>
      </c>
      <c r="C457" s="410">
        <v>4.6035000000000004</v>
      </c>
    </row>
    <row r="458" spans="1:3">
      <c r="A458" s="411">
        <v>41894</v>
      </c>
      <c r="B458" s="410">
        <v>1.5375000000000001</v>
      </c>
      <c r="C458" s="410">
        <v>4.6074999999999999</v>
      </c>
    </row>
    <row r="459" spans="1:3">
      <c r="A459" s="411">
        <v>41897</v>
      </c>
      <c r="B459" s="410">
        <v>1.5426</v>
      </c>
      <c r="C459" s="410">
        <v>4.6125999999999996</v>
      </c>
    </row>
    <row r="460" spans="1:3">
      <c r="A460" s="411">
        <v>41898</v>
      </c>
      <c r="B460" s="410">
        <v>1.4913000000000001</v>
      </c>
      <c r="C460" s="410">
        <v>4.5613000000000001</v>
      </c>
    </row>
    <row r="461" spans="1:3">
      <c r="A461" s="411">
        <v>41899</v>
      </c>
      <c r="B461" s="410">
        <v>1.4958</v>
      </c>
      <c r="C461" s="410">
        <v>4.5658000000000003</v>
      </c>
    </row>
    <row r="462" spans="1:3">
      <c r="A462" s="411">
        <v>41900</v>
      </c>
      <c r="B462" s="410">
        <v>1.5066999999999999</v>
      </c>
      <c r="C462" s="410">
        <v>4.5766999999999998</v>
      </c>
    </row>
    <row r="463" spans="1:3">
      <c r="A463" s="411">
        <v>41901</v>
      </c>
      <c r="B463" s="410">
        <v>1.5222</v>
      </c>
      <c r="C463" s="410">
        <v>4.5922000000000001</v>
      </c>
    </row>
    <row r="464" spans="1:3">
      <c r="A464" s="411">
        <v>41904</v>
      </c>
      <c r="B464" s="410">
        <v>1.4983</v>
      </c>
      <c r="C464" s="410">
        <v>4.5682999999999998</v>
      </c>
    </row>
    <row r="465" spans="1:3">
      <c r="A465" s="411">
        <v>41905</v>
      </c>
      <c r="B465" s="410">
        <v>1.5186999999999999</v>
      </c>
      <c r="C465" s="410">
        <v>4.5887000000000002</v>
      </c>
    </row>
    <row r="466" spans="1:3">
      <c r="A466" s="411">
        <v>41906</v>
      </c>
      <c r="B466" s="410">
        <v>1.5415000000000001</v>
      </c>
      <c r="C466" s="410">
        <v>4.6115000000000004</v>
      </c>
    </row>
    <row r="467" spans="1:3">
      <c r="A467" s="411">
        <v>41907</v>
      </c>
      <c r="B467" s="410">
        <v>1.5452999999999999</v>
      </c>
      <c r="C467" s="410">
        <v>4.6153000000000004</v>
      </c>
    </row>
    <row r="468" spans="1:3">
      <c r="A468" s="411">
        <v>41908</v>
      </c>
      <c r="B468" s="410">
        <v>1.5444</v>
      </c>
      <c r="C468" s="410">
        <v>4.6143999999999998</v>
      </c>
    </row>
    <row r="469" spans="1:3">
      <c r="A469" s="411">
        <v>41911</v>
      </c>
      <c r="B469" s="410">
        <v>1.5516000000000001</v>
      </c>
      <c r="C469" s="410">
        <v>4.6215999999999999</v>
      </c>
    </row>
    <row r="470" spans="1:3">
      <c r="A470" s="411">
        <v>41912</v>
      </c>
      <c r="B470" s="410">
        <v>1.5559000000000001</v>
      </c>
      <c r="C470" s="410">
        <v>4.6258999999999997</v>
      </c>
    </row>
    <row r="471" spans="1:3">
      <c r="A471" s="411">
        <v>41920</v>
      </c>
      <c r="B471" s="410">
        <v>1.5801000000000001</v>
      </c>
      <c r="C471" s="410">
        <v>4.6501000000000001</v>
      </c>
    </row>
    <row r="472" spans="1:3">
      <c r="A472" s="411">
        <v>41921</v>
      </c>
      <c r="B472" s="410">
        <v>1.5791999999999999</v>
      </c>
      <c r="C472" s="410">
        <v>4.6492000000000004</v>
      </c>
    </row>
    <row r="473" spans="1:3">
      <c r="A473" s="411">
        <v>41922</v>
      </c>
      <c r="B473" s="410">
        <v>1.5663</v>
      </c>
      <c r="C473" s="410">
        <v>4.6363000000000003</v>
      </c>
    </row>
    <row r="474" spans="1:3">
      <c r="A474" s="411">
        <v>41925</v>
      </c>
      <c r="B474" s="410">
        <v>1.56</v>
      </c>
      <c r="C474" s="410">
        <v>4.63</v>
      </c>
    </row>
    <row r="475" spans="1:3">
      <c r="A475" s="411">
        <v>41926</v>
      </c>
      <c r="B475" s="410">
        <v>1.5513999999999999</v>
      </c>
      <c r="C475" s="410">
        <v>4.6214000000000004</v>
      </c>
    </row>
    <row r="476" spans="1:3">
      <c r="A476" s="411">
        <v>41927</v>
      </c>
      <c r="B476" s="410">
        <v>1.5589999999999999</v>
      </c>
      <c r="C476" s="410">
        <v>4.6289999999999996</v>
      </c>
    </row>
    <row r="477" spans="1:3">
      <c r="A477" s="411">
        <v>41928</v>
      </c>
      <c r="B477" s="410">
        <v>1.5468</v>
      </c>
      <c r="C477" s="410">
        <v>4.6167999999999996</v>
      </c>
    </row>
    <row r="478" spans="1:3">
      <c r="A478" s="411">
        <v>41929</v>
      </c>
      <c r="B478" s="410">
        <v>1.5502</v>
      </c>
      <c r="C478" s="410">
        <v>4.6201999999999996</v>
      </c>
    </row>
    <row r="479" spans="1:3">
      <c r="A479" s="411">
        <v>41932</v>
      </c>
      <c r="B479" s="410">
        <v>1.5603</v>
      </c>
      <c r="C479" s="410">
        <v>4.6303000000000001</v>
      </c>
    </row>
    <row r="480" spans="1:3">
      <c r="A480" s="411">
        <v>41933</v>
      </c>
      <c r="B480" s="410">
        <v>1.5435000000000001</v>
      </c>
      <c r="C480" s="410">
        <v>4.6135000000000002</v>
      </c>
    </row>
    <row r="481" spans="1:3">
      <c r="A481" s="411">
        <v>41934</v>
      </c>
      <c r="B481" s="410">
        <v>1.5318000000000001</v>
      </c>
      <c r="C481" s="410">
        <v>4.6017999999999999</v>
      </c>
    </row>
    <row r="482" spans="1:3">
      <c r="A482" s="411">
        <v>41935</v>
      </c>
      <c r="B482" s="410">
        <v>1.5142</v>
      </c>
      <c r="C482" s="410">
        <v>4.5842000000000001</v>
      </c>
    </row>
    <row r="483" spans="1:3">
      <c r="A483" s="411">
        <v>41936</v>
      </c>
      <c r="B483" s="410">
        <v>1.5081</v>
      </c>
      <c r="C483" s="410">
        <v>4.5781000000000001</v>
      </c>
    </row>
    <row r="484" spans="1:3">
      <c r="A484" s="411">
        <v>41939</v>
      </c>
      <c r="B484" s="410">
        <v>1.5256000000000001</v>
      </c>
      <c r="C484" s="410">
        <v>4.5956000000000001</v>
      </c>
    </row>
    <row r="485" spans="1:3">
      <c r="A485" s="411">
        <v>41940</v>
      </c>
      <c r="B485" s="410">
        <v>1.5499000000000001</v>
      </c>
      <c r="C485" s="410">
        <v>4.6199000000000003</v>
      </c>
    </row>
    <row r="486" spans="1:3">
      <c r="A486" s="411">
        <v>41941</v>
      </c>
      <c r="B486" s="410">
        <v>1.5612999999999999</v>
      </c>
      <c r="C486" s="410">
        <v>4.6313000000000004</v>
      </c>
    </row>
    <row r="487" spans="1:3">
      <c r="A487" s="411">
        <v>41942</v>
      </c>
      <c r="B487" s="410">
        <v>1.5596000000000001</v>
      </c>
      <c r="C487" s="410">
        <v>4.6295999999999999</v>
      </c>
    </row>
    <row r="488" spans="1:3">
      <c r="A488" s="411">
        <v>41943</v>
      </c>
      <c r="B488" s="410">
        <v>1.5576000000000001</v>
      </c>
      <c r="C488" s="410">
        <v>4.6276000000000002</v>
      </c>
    </row>
    <row r="489" spans="1:3">
      <c r="A489" s="411">
        <v>41946</v>
      </c>
      <c r="B489" s="410">
        <v>1.5619000000000001</v>
      </c>
      <c r="C489" s="410">
        <v>4.6318999999999999</v>
      </c>
    </row>
    <row r="490" spans="1:3">
      <c r="A490" s="411">
        <v>41947</v>
      </c>
      <c r="B490" s="410">
        <v>1.5427999999999999</v>
      </c>
      <c r="C490" s="410">
        <v>4.6128</v>
      </c>
    </row>
    <row r="491" spans="1:3">
      <c r="A491" s="411">
        <v>41948</v>
      </c>
      <c r="B491" s="410">
        <v>1.5402</v>
      </c>
      <c r="C491" s="410">
        <v>4.6101999999999999</v>
      </c>
    </row>
    <row r="492" spans="1:3">
      <c r="A492" s="411">
        <v>41949</v>
      </c>
      <c r="B492" s="410">
        <v>1.5499000000000001</v>
      </c>
      <c r="C492" s="410">
        <v>4.6199000000000003</v>
      </c>
    </row>
    <row r="493" spans="1:3">
      <c r="A493" s="411">
        <v>41950</v>
      </c>
      <c r="B493" s="410">
        <v>1.55</v>
      </c>
      <c r="C493" s="410">
        <v>4.62</v>
      </c>
    </row>
    <row r="494" spans="1:3">
      <c r="A494" s="411">
        <v>41953</v>
      </c>
      <c r="B494" s="410">
        <v>1.5704</v>
      </c>
      <c r="C494" s="410">
        <v>4.6403999999999996</v>
      </c>
    </row>
    <row r="495" spans="1:3">
      <c r="A495" s="411">
        <v>41954</v>
      </c>
      <c r="B495" s="410">
        <v>1.5325</v>
      </c>
      <c r="C495" s="410">
        <v>4.6025</v>
      </c>
    </row>
    <row r="496" spans="1:3">
      <c r="A496" s="411">
        <v>41955</v>
      </c>
      <c r="B496" s="410">
        <v>1.5558000000000001</v>
      </c>
      <c r="C496" s="410">
        <v>4.6257999999999999</v>
      </c>
    </row>
    <row r="497" spans="1:3">
      <c r="A497" s="411">
        <v>41956</v>
      </c>
      <c r="B497" s="410">
        <v>1.538</v>
      </c>
      <c r="C497" s="410">
        <v>4.6079999999999997</v>
      </c>
    </row>
    <row r="498" spans="1:3">
      <c r="A498" s="411">
        <v>41957</v>
      </c>
      <c r="B498" s="410">
        <v>1.5365</v>
      </c>
      <c r="C498" s="410">
        <v>4.6064999999999996</v>
      </c>
    </row>
    <row r="499" spans="1:3">
      <c r="A499" s="411">
        <v>41960</v>
      </c>
      <c r="B499" s="410">
        <v>1.5448999999999999</v>
      </c>
      <c r="C499" s="410">
        <v>4.6148999999999996</v>
      </c>
    </row>
    <row r="500" spans="1:3">
      <c r="A500" s="411">
        <v>41961</v>
      </c>
      <c r="B500" s="410">
        <v>1.5383</v>
      </c>
      <c r="C500" s="410">
        <v>4.6082999999999998</v>
      </c>
    </row>
    <row r="501" spans="1:3">
      <c r="A501" s="411">
        <v>41962</v>
      </c>
      <c r="B501" s="410">
        <v>1.5417000000000001</v>
      </c>
      <c r="C501" s="410">
        <v>4.6116999999999999</v>
      </c>
    </row>
    <row r="502" spans="1:3">
      <c r="A502" s="411">
        <v>41963</v>
      </c>
      <c r="B502" s="410">
        <v>1.5442</v>
      </c>
      <c r="C502" s="410">
        <v>4.6142000000000003</v>
      </c>
    </row>
    <row r="503" spans="1:3">
      <c r="A503" s="411">
        <v>41964</v>
      </c>
      <c r="B503" s="410">
        <v>1.5742</v>
      </c>
      <c r="C503" s="410">
        <v>4.6441999999999997</v>
      </c>
    </row>
    <row r="504" spans="1:3">
      <c r="A504" s="411">
        <v>41967</v>
      </c>
      <c r="B504" s="410">
        <v>1.5987</v>
      </c>
      <c r="C504" s="410">
        <v>4.6687000000000003</v>
      </c>
    </row>
    <row r="505" spans="1:3">
      <c r="A505" s="411">
        <v>41968</v>
      </c>
      <c r="B505" s="410">
        <v>1.6204000000000001</v>
      </c>
      <c r="C505" s="410">
        <v>4.6904000000000003</v>
      </c>
    </row>
    <row r="506" spans="1:3">
      <c r="A506" s="411">
        <v>41969</v>
      </c>
      <c r="B506" s="410">
        <v>1.6567000000000001</v>
      </c>
      <c r="C506" s="410">
        <v>4.7267000000000001</v>
      </c>
    </row>
    <row r="507" spans="1:3">
      <c r="A507" s="411">
        <v>41970</v>
      </c>
      <c r="B507" s="410">
        <v>1.68</v>
      </c>
      <c r="C507" s="410">
        <v>4.75</v>
      </c>
    </row>
    <row r="508" spans="1:3">
      <c r="A508" s="411">
        <v>41971</v>
      </c>
      <c r="B508" s="410">
        <v>1.6842999999999999</v>
      </c>
      <c r="C508" s="410">
        <v>4.7542999999999997</v>
      </c>
    </row>
    <row r="509" spans="1:3">
      <c r="A509" s="411">
        <v>41974</v>
      </c>
      <c r="B509" s="410">
        <v>1.6664000000000001</v>
      </c>
      <c r="C509" s="410">
        <v>4.7363999999999997</v>
      </c>
    </row>
    <row r="510" spans="1:3">
      <c r="A510" s="411">
        <v>41975</v>
      </c>
      <c r="B510" s="410">
        <v>1.7184999999999999</v>
      </c>
      <c r="C510" s="410">
        <v>4.7885</v>
      </c>
    </row>
    <row r="511" spans="1:3">
      <c r="A511" s="411">
        <v>41976</v>
      </c>
      <c r="B511" s="410">
        <v>1.7301</v>
      </c>
      <c r="C511" s="410">
        <v>4.8000999999999996</v>
      </c>
    </row>
    <row r="512" spans="1:3">
      <c r="A512" s="411">
        <v>41977</v>
      </c>
      <c r="B512" s="410">
        <v>1.7952999999999999</v>
      </c>
      <c r="C512" s="410">
        <v>4.8653000000000004</v>
      </c>
    </row>
    <row r="513" spans="1:3">
      <c r="A513" s="411">
        <v>41978</v>
      </c>
      <c r="B513" s="410">
        <v>1.8167</v>
      </c>
      <c r="C513" s="410">
        <v>4.8867000000000003</v>
      </c>
    </row>
    <row r="514" spans="1:3">
      <c r="A514" s="411">
        <v>41981</v>
      </c>
      <c r="B514" s="410">
        <v>1.8735999999999999</v>
      </c>
      <c r="C514" s="410">
        <v>4.9436</v>
      </c>
    </row>
    <row r="515" spans="1:3">
      <c r="A515" s="411">
        <v>41982</v>
      </c>
      <c r="B515" s="410">
        <v>1.7568999999999999</v>
      </c>
      <c r="C515" s="410">
        <v>4.8269000000000002</v>
      </c>
    </row>
    <row r="516" spans="1:3">
      <c r="A516" s="411">
        <v>41983</v>
      </c>
      <c r="B516" s="410">
        <v>1.7971999999999999</v>
      </c>
      <c r="C516" s="410">
        <v>4.8672000000000004</v>
      </c>
    </row>
    <row r="517" spans="1:3">
      <c r="A517" s="411">
        <v>41984</v>
      </c>
      <c r="B517" s="410">
        <v>1.7866</v>
      </c>
      <c r="C517" s="410">
        <v>4.8566000000000003</v>
      </c>
    </row>
    <row r="518" spans="1:3">
      <c r="A518" s="411">
        <v>41985</v>
      </c>
      <c r="B518" s="410">
        <v>1.8134999999999999</v>
      </c>
      <c r="C518" s="410">
        <v>4.8834999999999997</v>
      </c>
    </row>
    <row r="519" spans="1:3">
      <c r="A519" s="411">
        <v>41988</v>
      </c>
      <c r="B519" s="410">
        <v>1.8515999999999999</v>
      </c>
      <c r="C519" s="410">
        <v>4.9215999999999998</v>
      </c>
    </row>
    <row r="520" spans="1:3">
      <c r="A520" s="411">
        <v>41989</v>
      </c>
      <c r="B520" s="410">
        <v>1.9140999999999999</v>
      </c>
      <c r="C520" s="410">
        <v>4.9840999999999998</v>
      </c>
    </row>
    <row r="521" spans="1:3">
      <c r="A521" s="411">
        <v>41990</v>
      </c>
      <c r="B521" s="410">
        <v>1.9407000000000001</v>
      </c>
      <c r="C521" s="410">
        <v>5.0106999999999999</v>
      </c>
    </row>
    <row r="522" spans="1:3">
      <c r="A522" s="411">
        <v>41991</v>
      </c>
      <c r="B522" s="410">
        <v>1.9153</v>
      </c>
      <c r="C522" s="410">
        <v>4.9852999999999996</v>
      </c>
    </row>
    <row r="523" spans="1:3">
      <c r="A523" s="411">
        <v>41992</v>
      </c>
      <c r="B523" s="410">
        <v>1.9222999999999999</v>
      </c>
      <c r="C523" s="410">
        <v>4.9923000000000002</v>
      </c>
    </row>
    <row r="524" spans="1:3">
      <c r="A524" s="411">
        <v>41995</v>
      </c>
      <c r="B524" s="410">
        <v>1.8619000000000001</v>
      </c>
      <c r="C524" s="410">
        <v>4.9318999999999997</v>
      </c>
    </row>
    <row r="525" spans="1:3">
      <c r="A525" s="411">
        <v>41996</v>
      </c>
      <c r="B525" s="410">
        <v>1.8418000000000001</v>
      </c>
      <c r="C525" s="410">
        <v>4.9118000000000004</v>
      </c>
    </row>
    <row r="526" spans="1:3">
      <c r="A526" s="411">
        <v>41997</v>
      </c>
      <c r="B526" s="410">
        <v>1.8129999999999999</v>
      </c>
      <c r="C526" s="410">
        <v>4.883</v>
      </c>
    </row>
    <row r="527" spans="1:3">
      <c r="A527" s="411">
        <v>41998</v>
      </c>
      <c r="B527" s="410">
        <v>1.8593</v>
      </c>
      <c r="C527" s="410">
        <v>4.9292999999999996</v>
      </c>
    </row>
    <row r="528" spans="1:3">
      <c r="A528" s="411">
        <v>41999</v>
      </c>
      <c r="B528" s="410">
        <v>1.9117</v>
      </c>
      <c r="C528" s="410">
        <v>4.9817</v>
      </c>
    </row>
    <row r="529" spans="1:3">
      <c r="A529" s="411">
        <v>42002</v>
      </c>
      <c r="B529" s="410">
        <v>1.8861000000000001</v>
      </c>
      <c r="C529" s="410">
        <v>4.9561000000000002</v>
      </c>
    </row>
    <row r="530" spans="1:3">
      <c r="A530" s="411">
        <v>42003</v>
      </c>
      <c r="B530" s="410">
        <v>1.8788</v>
      </c>
      <c r="C530" s="410">
        <v>4.9488000000000003</v>
      </c>
    </row>
    <row r="531" spans="1:3">
      <c r="A531" s="411">
        <v>42004</v>
      </c>
      <c r="B531" s="410">
        <v>1.9097999999999999</v>
      </c>
      <c r="C531" s="410">
        <v>4.9798</v>
      </c>
    </row>
    <row r="532" spans="1:3">
      <c r="A532" s="411">
        <v>42009</v>
      </c>
      <c r="B532" s="410">
        <v>1.93</v>
      </c>
      <c r="C532" s="410">
        <v>5</v>
      </c>
    </row>
    <row r="533" spans="1:3">
      <c r="A533" s="411">
        <v>42010</v>
      </c>
      <c r="B533" s="410">
        <v>1.9329000000000001</v>
      </c>
      <c r="C533" s="410">
        <v>5.0029000000000003</v>
      </c>
    </row>
    <row r="534" spans="1:3">
      <c r="A534" s="411">
        <v>42011</v>
      </c>
      <c r="B534" s="410">
        <v>1.9449000000000001</v>
      </c>
      <c r="C534" s="410">
        <v>5.0148999999999999</v>
      </c>
    </row>
    <row r="535" spans="1:3">
      <c r="A535" s="411">
        <v>42012</v>
      </c>
      <c r="B535" s="410">
        <v>1.9160999999999999</v>
      </c>
      <c r="C535" s="410">
        <v>4.9861000000000004</v>
      </c>
    </row>
    <row r="536" spans="1:3">
      <c r="A536" s="411">
        <v>42013</v>
      </c>
      <c r="B536" s="410">
        <v>1.9149</v>
      </c>
      <c r="C536" s="410">
        <v>4.9848999999999997</v>
      </c>
    </row>
    <row r="537" spans="1:3">
      <c r="A537" s="411">
        <v>42016</v>
      </c>
      <c r="B537" s="410">
        <v>1.9076</v>
      </c>
      <c r="C537" s="410">
        <v>4.9775999999999998</v>
      </c>
    </row>
    <row r="538" spans="1:3">
      <c r="A538" s="411">
        <v>42017</v>
      </c>
      <c r="B538" s="410">
        <v>1.9067000000000001</v>
      </c>
      <c r="C538" s="410">
        <v>4.9767000000000001</v>
      </c>
    </row>
    <row r="539" spans="1:3">
      <c r="A539" s="411">
        <v>42018</v>
      </c>
      <c r="B539" s="410">
        <v>1.8823000000000001</v>
      </c>
      <c r="C539" s="410">
        <v>4.9523000000000001</v>
      </c>
    </row>
    <row r="540" spans="1:3">
      <c r="A540" s="411">
        <v>42019</v>
      </c>
      <c r="B540" s="410">
        <v>1.9040999999999999</v>
      </c>
      <c r="C540" s="410">
        <v>4.9741</v>
      </c>
    </row>
    <row r="541" spans="1:3">
      <c r="A541" s="411">
        <v>42020</v>
      </c>
      <c r="B541" s="410">
        <v>1.9341999999999999</v>
      </c>
      <c r="C541" s="410">
        <v>5.0042</v>
      </c>
    </row>
    <row r="542" spans="1:3">
      <c r="A542" s="411">
        <v>42023</v>
      </c>
      <c r="B542" s="410">
        <v>1.8418000000000001</v>
      </c>
      <c r="C542" s="410">
        <v>4.9118000000000004</v>
      </c>
    </row>
    <row r="543" spans="1:3">
      <c r="A543" s="411">
        <v>42024</v>
      </c>
      <c r="B543" s="410">
        <v>1.8782000000000001</v>
      </c>
      <c r="C543" s="410">
        <v>4.9481999999999999</v>
      </c>
    </row>
    <row r="544" spans="1:3">
      <c r="A544" s="411">
        <v>42025</v>
      </c>
      <c r="B544" s="410">
        <v>1.9294</v>
      </c>
      <c r="C544" s="410">
        <v>4.9993999999999996</v>
      </c>
    </row>
    <row r="545" spans="1:3">
      <c r="A545" s="411">
        <v>42026</v>
      </c>
      <c r="B545" s="410">
        <v>1.9541999999999999</v>
      </c>
      <c r="C545" s="410">
        <v>5.0242000000000004</v>
      </c>
    </row>
    <row r="546" spans="1:3">
      <c r="A546" s="411">
        <v>42027</v>
      </c>
      <c r="B546" s="410">
        <v>1.9398</v>
      </c>
      <c r="C546" s="410">
        <v>5.0098000000000003</v>
      </c>
    </row>
    <row r="547" spans="1:3">
      <c r="A547" s="411">
        <v>42030</v>
      </c>
      <c r="B547" s="410">
        <v>1.9652000000000001</v>
      </c>
      <c r="C547" s="410">
        <v>5.0351999999999997</v>
      </c>
    </row>
    <row r="548" spans="1:3">
      <c r="A548" s="411">
        <v>42031</v>
      </c>
      <c r="B548" s="410">
        <v>1.9786999999999999</v>
      </c>
      <c r="C548" s="410">
        <v>5.0487000000000002</v>
      </c>
    </row>
    <row r="549" spans="1:3">
      <c r="A549" s="411">
        <v>42032</v>
      </c>
      <c r="B549" s="410">
        <v>1.9440999999999999</v>
      </c>
      <c r="C549" s="410">
        <v>5.0141</v>
      </c>
    </row>
    <row r="550" spans="1:3">
      <c r="A550" s="411">
        <v>42033</v>
      </c>
      <c r="B550" s="410">
        <v>1.9275</v>
      </c>
      <c r="C550" s="410">
        <v>4.9974999999999996</v>
      </c>
    </row>
    <row r="551" spans="1:3">
      <c r="A551" s="411">
        <v>42034</v>
      </c>
      <c r="B551" s="410">
        <v>1.8935999999999999</v>
      </c>
      <c r="C551" s="410">
        <v>4.9635999999999996</v>
      </c>
    </row>
    <row r="552" spans="1:3">
      <c r="A552" s="411">
        <v>42037</v>
      </c>
      <c r="B552" s="410">
        <v>1.8783000000000001</v>
      </c>
      <c r="C552" s="410">
        <v>4.9482999999999997</v>
      </c>
    </row>
    <row r="553" spans="1:3">
      <c r="A553" s="411">
        <v>42038</v>
      </c>
      <c r="B553" s="410">
        <v>1.9182999999999999</v>
      </c>
      <c r="C553" s="410">
        <v>4.9882999999999997</v>
      </c>
    </row>
    <row r="554" spans="1:3">
      <c r="A554" s="411">
        <v>42039</v>
      </c>
      <c r="B554" s="410">
        <v>1.9193</v>
      </c>
      <c r="C554" s="410">
        <v>4.9893000000000001</v>
      </c>
    </row>
    <row r="555" spans="1:3">
      <c r="A555" s="411">
        <v>42040</v>
      </c>
      <c r="B555" s="410">
        <v>1.9148000000000001</v>
      </c>
      <c r="C555" s="410">
        <v>4.9847999999999999</v>
      </c>
    </row>
    <row r="556" spans="1:3">
      <c r="A556" s="411">
        <v>42041</v>
      </c>
      <c r="B556" s="410">
        <v>1.8848</v>
      </c>
      <c r="C556" s="410">
        <v>4.9547999999999996</v>
      </c>
    </row>
    <row r="557" spans="1:3">
      <c r="A557" s="411">
        <v>42044</v>
      </c>
      <c r="B557" s="410">
        <v>1.8905000000000001</v>
      </c>
      <c r="C557" s="410">
        <v>4.9604999999999997</v>
      </c>
    </row>
    <row r="558" spans="1:3">
      <c r="A558" s="411">
        <v>42045</v>
      </c>
      <c r="B558" s="410">
        <v>1.9305000000000001</v>
      </c>
      <c r="C558" s="410">
        <v>5.0004999999999997</v>
      </c>
    </row>
    <row r="559" spans="1:3">
      <c r="A559" s="411">
        <v>42046</v>
      </c>
      <c r="B559" s="410">
        <v>1.9762999999999999</v>
      </c>
      <c r="C559" s="410">
        <v>5.0462999999999996</v>
      </c>
    </row>
    <row r="560" spans="1:3">
      <c r="A560" s="411">
        <v>42047</v>
      </c>
      <c r="B560" s="410">
        <v>1.9885999999999999</v>
      </c>
      <c r="C560" s="410">
        <v>5.0586000000000002</v>
      </c>
    </row>
    <row r="561" spans="1:3">
      <c r="A561" s="411">
        <v>42048</v>
      </c>
      <c r="B561" s="410">
        <v>2.0152999999999999</v>
      </c>
      <c r="C561" s="410">
        <v>5.0853000000000002</v>
      </c>
    </row>
    <row r="562" spans="1:3">
      <c r="A562" s="411">
        <v>42051</v>
      </c>
      <c r="B562" s="410">
        <v>2.0350999999999999</v>
      </c>
      <c r="C562" s="410">
        <v>5.1051000000000002</v>
      </c>
    </row>
    <row r="563" spans="1:3">
      <c r="A563" s="411">
        <v>42052</v>
      </c>
      <c r="B563" s="410">
        <v>2.0745</v>
      </c>
      <c r="C563" s="410">
        <v>5.1444999999999999</v>
      </c>
    </row>
    <row r="564" spans="1:3">
      <c r="A564" s="411">
        <v>42060</v>
      </c>
      <c r="B564" s="410">
        <v>2.0402999999999998</v>
      </c>
      <c r="C564" s="410">
        <v>5.1102999999999996</v>
      </c>
    </row>
    <row r="565" spans="1:3">
      <c r="A565" s="411">
        <v>42061</v>
      </c>
      <c r="B565" s="410">
        <v>2.0609999999999999</v>
      </c>
      <c r="C565" s="410">
        <v>5.1310000000000002</v>
      </c>
    </row>
    <row r="566" spans="1:3">
      <c r="A566" s="411">
        <v>42062</v>
      </c>
      <c r="B566" s="410">
        <v>2.089</v>
      </c>
      <c r="C566" s="410">
        <v>5.1589999999999998</v>
      </c>
    </row>
    <row r="567" spans="1:3">
      <c r="A567" s="411">
        <v>42065</v>
      </c>
      <c r="B567" s="410">
        <v>2.1362000000000001</v>
      </c>
      <c r="C567" s="410">
        <v>5.2061999999999999</v>
      </c>
    </row>
    <row r="568" spans="1:3">
      <c r="A568" s="411">
        <v>42066</v>
      </c>
      <c r="B568" s="410">
        <v>2.0958999999999999</v>
      </c>
      <c r="C568" s="410">
        <v>5.1658999999999997</v>
      </c>
    </row>
    <row r="569" spans="1:3">
      <c r="A569" s="411">
        <v>42067</v>
      </c>
      <c r="B569" s="410">
        <v>2.1387999999999998</v>
      </c>
      <c r="C569" s="410">
        <v>5.2088000000000001</v>
      </c>
    </row>
    <row r="570" spans="1:3">
      <c r="A570" s="411">
        <v>42068</v>
      </c>
      <c r="B570" s="410">
        <v>2.1515</v>
      </c>
      <c r="C570" s="410">
        <v>5.2214999999999998</v>
      </c>
    </row>
    <row r="571" spans="1:3">
      <c r="A571" s="411">
        <v>42069</v>
      </c>
      <c r="B571" s="410">
        <v>2.1101999999999999</v>
      </c>
      <c r="C571" s="410">
        <v>5.1802000000000001</v>
      </c>
    </row>
    <row r="572" spans="1:3">
      <c r="A572" s="411">
        <v>42072</v>
      </c>
      <c r="B572" s="410">
        <v>2.1276999999999999</v>
      </c>
      <c r="C572" s="410">
        <v>5.1977000000000002</v>
      </c>
    </row>
    <row r="573" spans="1:3">
      <c r="A573" s="411">
        <v>42073</v>
      </c>
      <c r="B573" s="410">
        <v>2.1532</v>
      </c>
      <c r="C573" s="410">
        <v>5.2232000000000003</v>
      </c>
    </row>
    <row r="574" spans="1:3">
      <c r="A574" s="411">
        <v>42074</v>
      </c>
      <c r="B574" s="410">
        <v>2.1427999999999998</v>
      </c>
      <c r="C574" s="410">
        <v>5.2127999999999997</v>
      </c>
    </row>
    <row r="575" spans="1:3">
      <c r="A575" s="411">
        <v>42075</v>
      </c>
      <c r="B575" s="410">
        <v>2.1417999999999999</v>
      </c>
      <c r="C575" s="410">
        <v>5.2118000000000002</v>
      </c>
    </row>
    <row r="576" spans="1:3">
      <c r="A576" s="411">
        <v>42076</v>
      </c>
      <c r="B576" s="410">
        <v>2.1747999999999998</v>
      </c>
      <c r="C576" s="410">
        <v>5.2447999999999997</v>
      </c>
    </row>
    <row r="577" spans="1:3">
      <c r="A577" s="411">
        <v>42079</v>
      </c>
      <c r="B577" s="410">
        <v>2.2557999999999998</v>
      </c>
      <c r="C577" s="410">
        <v>5.3258000000000001</v>
      </c>
    </row>
    <row r="578" spans="1:3">
      <c r="A578" s="411">
        <v>42080</v>
      </c>
      <c r="B578" s="410">
        <v>2.2662</v>
      </c>
      <c r="C578" s="410">
        <v>5.3361999999999998</v>
      </c>
    </row>
    <row r="579" spans="1:3">
      <c r="A579" s="411">
        <v>42081</v>
      </c>
      <c r="B579" s="410">
        <v>2.3060999999999998</v>
      </c>
      <c r="C579" s="410">
        <v>5.3761000000000001</v>
      </c>
    </row>
    <row r="580" spans="1:3">
      <c r="A580" s="411">
        <v>42082</v>
      </c>
      <c r="B580" s="410">
        <v>2.3109999999999999</v>
      </c>
      <c r="C580" s="410">
        <v>5.3810000000000002</v>
      </c>
    </row>
    <row r="581" spans="1:3">
      <c r="A581" s="411">
        <v>42083</v>
      </c>
      <c r="B581" s="410">
        <v>2.3424999999999998</v>
      </c>
      <c r="C581" s="410">
        <v>5.4124999999999996</v>
      </c>
    </row>
    <row r="582" spans="1:3">
      <c r="A582" s="411">
        <v>42086</v>
      </c>
      <c r="B582" s="410">
        <v>2.4097</v>
      </c>
      <c r="C582" s="410">
        <v>5.4797000000000002</v>
      </c>
    </row>
    <row r="583" spans="1:3">
      <c r="A583" s="411">
        <v>42087</v>
      </c>
      <c r="B583" s="410">
        <v>2.4308000000000001</v>
      </c>
      <c r="C583" s="410">
        <v>5.5007999999999999</v>
      </c>
    </row>
    <row r="584" spans="1:3">
      <c r="A584" s="411">
        <v>42088</v>
      </c>
      <c r="B584" s="410">
        <v>2.4346000000000001</v>
      </c>
      <c r="C584" s="410">
        <v>5.5045999999999999</v>
      </c>
    </row>
    <row r="585" spans="1:3">
      <c r="A585" s="411">
        <v>42089</v>
      </c>
      <c r="B585" s="410">
        <v>2.3744000000000001</v>
      </c>
      <c r="C585" s="410">
        <v>5.4443999999999999</v>
      </c>
    </row>
    <row r="586" spans="1:3">
      <c r="A586" s="411">
        <v>42090</v>
      </c>
      <c r="B586" s="410">
        <v>2.3906000000000001</v>
      </c>
      <c r="C586" s="410">
        <v>5.4606000000000003</v>
      </c>
    </row>
    <row r="587" spans="1:3">
      <c r="A587" s="411">
        <v>42093</v>
      </c>
      <c r="B587" s="410">
        <v>2.3975</v>
      </c>
      <c r="C587" s="410">
        <v>5.4675000000000002</v>
      </c>
    </row>
    <row r="588" spans="1:3">
      <c r="A588" s="411">
        <v>42094</v>
      </c>
      <c r="B588" s="410">
        <v>2.4003000000000001</v>
      </c>
      <c r="C588" s="410">
        <v>5.4702999999999999</v>
      </c>
    </row>
    <row r="589" spans="1:3">
      <c r="A589" s="411">
        <v>42095</v>
      </c>
      <c r="B589" s="410">
        <v>2.4477000000000002</v>
      </c>
      <c r="C589" s="410">
        <v>5.5176999999999996</v>
      </c>
    </row>
    <row r="590" spans="1:3">
      <c r="A590" s="411">
        <v>42096</v>
      </c>
      <c r="B590" s="410">
        <v>2.4849999999999999</v>
      </c>
      <c r="C590" s="410">
        <v>5.5549999999999997</v>
      </c>
    </row>
    <row r="591" spans="1:3">
      <c r="A591" s="411">
        <v>42097</v>
      </c>
      <c r="B591" s="410">
        <v>2.5289999999999999</v>
      </c>
      <c r="C591" s="410">
        <v>5.5990000000000002</v>
      </c>
    </row>
    <row r="592" spans="1:3">
      <c r="A592" s="411">
        <v>42101</v>
      </c>
      <c r="B592" s="410">
        <v>2.6053000000000002</v>
      </c>
      <c r="C592" s="410">
        <v>5.6753</v>
      </c>
    </row>
    <row r="593" spans="1:3">
      <c r="A593" s="411">
        <v>42102</v>
      </c>
      <c r="B593" s="410">
        <v>2.5956999999999999</v>
      </c>
      <c r="C593" s="410">
        <v>5.6657000000000002</v>
      </c>
    </row>
    <row r="594" spans="1:3">
      <c r="A594" s="411">
        <v>42103</v>
      </c>
      <c r="B594" s="410">
        <v>2.6042000000000001</v>
      </c>
      <c r="C594" s="410">
        <v>5.6741999999999999</v>
      </c>
    </row>
    <row r="595" spans="1:3">
      <c r="A595" s="411">
        <v>42104</v>
      </c>
      <c r="B595" s="410">
        <v>2.6657000000000002</v>
      </c>
      <c r="C595" s="410">
        <v>5.7356999999999996</v>
      </c>
    </row>
    <row r="596" spans="1:3">
      <c r="A596" s="411">
        <v>42107</v>
      </c>
      <c r="B596" s="410">
        <v>2.6901000000000002</v>
      </c>
      <c r="C596" s="410">
        <v>5.7601000000000004</v>
      </c>
    </row>
    <row r="597" spans="1:3">
      <c r="A597" s="411">
        <v>42108</v>
      </c>
      <c r="B597" s="410">
        <v>2.6756000000000002</v>
      </c>
      <c r="C597" s="410">
        <v>5.7455999999999996</v>
      </c>
    </row>
    <row r="598" spans="1:3">
      <c r="A598" s="411">
        <v>42109</v>
      </c>
      <c r="B598" s="410">
        <v>2.5788000000000002</v>
      </c>
      <c r="C598" s="410">
        <v>5.6487999999999996</v>
      </c>
    </row>
    <row r="599" spans="1:3">
      <c r="A599" s="411">
        <v>42110</v>
      </c>
      <c r="B599" s="410">
        <v>2.6309999999999998</v>
      </c>
      <c r="C599" s="410">
        <v>5.7009999999999996</v>
      </c>
    </row>
    <row r="600" spans="1:3">
      <c r="A600" s="411">
        <v>42111</v>
      </c>
      <c r="B600" s="410">
        <v>2.6429</v>
      </c>
      <c r="C600" s="410">
        <v>5.7129000000000003</v>
      </c>
    </row>
    <row r="601" spans="1:3">
      <c r="A601" s="411">
        <v>42114</v>
      </c>
      <c r="B601" s="410">
        <v>2.5705</v>
      </c>
      <c r="C601" s="410">
        <v>5.6405000000000003</v>
      </c>
    </row>
    <row r="602" spans="1:3">
      <c r="A602" s="411">
        <v>42115</v>
      </c>
      <c r="B602" s="410">
        <v>2.6596000000000002</v>
      </c>
      <c r="C602" s="410">
        <v>5.7295999999999996</v>
      </c>
    </row>
    <row r="603" spans="1:3">
      <c r="A603" s="411">
        <v>42116</v>
      </c>
      <c r="B603" s="410">
        <v>2.7208000000000001</v>
      </c>
      <c r="C603" s="410">
        <v>5.7907999999999999</v>
      </c>
    </row>
    <row r="604" spans="1:3">
      <c r="A604" s="411">
        <v>42117</v>
      </c>
      <c r="B604" s="410">
        <v>2.7599</v>
      </c>
      <c r="C604" s="410">
        <v>5.8299000000000003</v>
      </c>
    </row>
    <row r="605" spans="1:3">
      <c r="A605" s="411">
        <v>42118</v>
      </c>
      <c r="B605" s="410">
        <v>2.7534999999999998</v>
      </c>
      <c r="C605" s="410">
        <v>5.8235000000000001</v>
      </c>
    </row>
    <row r="606" spans="1:3">
      <c r="A606" s="411">
        <v>42121</v>
      </c>
      <c r="B606" s="410">
        <v>2.7669999999999999</v>
      </c>
      <c r="C606" s="410">
        <v>5.8369999999999997</v>
      </c>
    </row>
    <row r="607" spans="1:3">
      <c r="A607" s="411">
        <v>42122</v>
      </c>
      <c r="B607" s="410">
        <v>2.6766999999999999</v>
      </c>
      <c r="C607" s="410">
        <v>5.7466999999999997</v>
      </c>
    </row>
    <row r="608" spans="1:3">
      <c r="A608" s="411">
        <v>42123</v>
      </c>
      <c r="B608" s="410">
        <v>2.7461000000000002</v>
      </c>
      <c r="C608" s="410">
        <v>5.8160999999999996</v>
      </c>
    </row>
    <row r="609" spans="1:3">
      <c r="A609" s="411">
        <v>42124</v>
      </c>
      <c r="B609" s="410">
        <v>2.7887</v>
      </c>
      <c r="C609" s="410">
        <v>5.8586999999999998</v>
      </c>
    </row>
    <row r="610" spans="1:3">
      <c r="A610" s="411">
        <v>42128</v>
      </c>
      <c r="B610" s="410">
        <v>2.7888000000000002</v>
      </c>
      <c r="C610" s="410">
        <v>5.8587999999999996</v>
      </c>
    </row>
    <row r="611" spans="1:3">
      <c r="A611" s="411">
        <v>42129</v>
      </c>
      <c r="B611" s="410">
        <v>2.7082000000000002</v>
      </c>
      <c r="C611" s="410">
        <v>5.7782</v>
      </c>
    </row>
    <row r="612" spans="1:3">
      <c r="A612" s="411">
        <v>42130</v>
      </c>
      <c r="B612" s="410">
        <v>2.7461000000000002</v>
      </c>
      <c r="C612" s="410">
        <v>5.8160999999999996</v>
      </c>
    </row>
    <row r="613" spans="1:3">
      <c r="A613" s="411">
        <v>42131</v>
      </c>
      <c r="B613" s="410">
        <v>2.7206999999999999</v>
      </c>
      <c r="C613" s="410">
        <v>5.7907000000000002</v>
      </c>
    </row>
    <row r="614" spans="1:3">
      <c r="A614" s="411">
        <v>42132</v>
      </c>
      <c r="B614" s="410">
        <v>2.8620999999999999</v>
      </c>
      <c r="C614" s="410">
        <v>5.9321000000000002</v>
      </c>
    </row>
    <row r="615" spans="1:3">
      <c r="A615" s="411">
        <v>42135</v>
      </c>
      <c r="B615" s="410">
        <v>3.0186000000000002</v>
      </c>
      <c r="C615" s="410">
        <v>6.0885999999999996</v>
      </c>
    </row>
    <row r="616" spans="1:3">
      <c r="A616" s="411">
        <v>42136</v>
      </c>
      <c r="B616" s="410">
        <v>3.1303999999999998</v>
      </c>
      <c r="C616" s="410">
        <v>6.2004000000000001</v>
      </c>
    </row>
    <row r="617" spans="1:3">
      <c r="A617" s="411">
        <v>42137</v>
      </c>
      <c r="B617" s="410">
        <v>3.1452</v>
      </c>
      <c r="C617" s="410">
        <v>6.2152000000000003</v>
      </c>
    </row>
    <row r="618" spans="1:3">
      <c r="A618" s="411">
        <v>42138</v>
      </c>
      <c r="B618" s="410">
        <v>3.1493000000000002</v>
      </c>
      <c r="C618" s="410">
        <v>6.2192999999999996</v>
      </c>
    </row>
    <row r="619" spans="1:3">
      <c r="A619" s="411">
        <v>42139</v>
      </c>
      <c r="B619" s="410">
        <v>3.1623000000000001</v>
      </c>
      <c r="C619" s="410">
        <v>6.2323000000000004</v>
      </c>
    </row>
    <row r="620" spans="1:3">
      <c r="A620" s="411">
        <v>42142</v>
      </c>
      <c r="B620" s="410">
        <v>3.2669999999999999</v>
      </c>
      <c r="C620" s="410">
        <v>6.3369999999999997</v>
      </c>
    </row>
    <row r="621" spans="1:3">
      <c r="A621" s="411">
        <v>42143</v>
      </c>
      <c r="B621" s="410">
        <v>3.2991999999999999</v>
      </c>
      <c r="C621" s="410">
        <v>6.3692000000000002</v>
      </c>
    </row>
    <row r="622" spans="1:3">
      <c r="A622" s="411">
        <v>42144</v>
      </c>
      <c r="B622" s="410">
        <v>3.3993000000000002</v>
      </c>
      <c r="C622" s="410">
        <v>6.4692999999999996</v>
      </c>
    </row>
    <row r="623" spans="1:3">
      <c r="A623" s="411">
        <v>42145</v>
      </c>
      <c r="B623" s="410">
        <v>3.5024000000000002</v>
      </c>
      <c r="C623" s="410">
        <v>6.5724</v>
      </c>
    </row>
    <row r="624" spans="1:3">
      <c r="A624" s="411">
        <v>42146</v>
      </c>
      <c r="B624" s="410">
        <v>3.4805999999999999</v>
      </c>
      <c r="C624" s="410">
        <v>6.5506000000000002</v>
      </c>
    </row>
    <row r="625" spans="1:3">
      <c r="A625" s="411">
        <v>42149</v>
      </c>
      <c r="B625" s="410">
        <v>3.5438999999999998</v>
      </c>
      <c r="C625" s="410">
        <v>6.6139000000000001</v>
      </c>
    </row>
    <row r="626" spans="1:3">
      <c r="A626" s="411">
        <v>42150</v>
      </c>
      <c r="B626" s="410">
        <v>3.7054</v>
      </c>
      <c r="C626" s="410">
        <v>6.7754000000000003</v>
      </c>
    </row>
    <row r="627" spans="1:3">
      <c r="A627" s="411">
        <v>42151</v>
      </c>
      <c r="B627" s="410">
        <v>3.7277999999999998</v>
      </c>
      <c r="C627" s="410">
        <v>6.7977999999999996</v>
      </c>
    </row>
    <row r="628" spans="1:3">
      <c r="A628" s="411">
        <v>42152</v>
      </c>
      <c r="B628" s="410">
        <v>3.4925000000000002</v>
      </c>
      <c r="C628" s="410">
        <v>6.5625</v>
      </c>
    </row>
    <row r="629" spans="1:3">
      <c r="A629" s="411">
        <v>42153</v>
      </c>
      <c r="B629" s="410">
        <v>3.5989</v>
      </c>
      <c r="C629" s="410">
        <v>6.6688999999999998</v>
      </c>
    </row>
    <row r="630" spans="1:3">
      <c r="A630" s="411">
        <v>42156</v>
      </c>
      <c r="B630" s="410">
        <v>3.8</v>
      </c>
      <c r="C630" s="410">
        <v>6.87</v>
      </c>
    </row>
    <row r="631" spans="1:3">
      <c r="A631" s="411">
        <v>42157</v>
      </c>
      <c r="B631" s="410">
        <v>3.9466999999999999</v>
      </c>
      <c r="C631" s="410">
        <v>7.0167000000000002</v>
      </c>
    </row>
    <row r="632" spans="1:3">
      <c r="A632" s="411">
        <v>42158</v>
      </c>
      <c r="B632" s="410">
        <v>4.0292000000000003</v>
      </c>
      <c r="C632" s="410">
        <v>7.0991999999999997</v>
      </c>
    </row>
    <row r="633" spans="1:3">
      <c r="A633" s="411">
        <v>42159</v>
      </c>
      <c r="B633" s="410">
        <v>3.9437000000000002</v>
      </c>
      <c r="C633" s="410">
        <v>7.0137</v>
      </c>
    </row>
    <row r="634" spans="1:3">
      <c r="A634" s="411">
        <v>42160</v>
      </c>
      <c r="B634" s="410">
        <v>3.8999000000000001</v>
      </c>
      <c r="C634" s="410">
        <v>6.9699</v>
      </c>
    </row>
    <row r="635" spans="1:3">
      <c r="A635" s="411">
        <v>42163</v>
      </c>
      <c r="B635" s="410">
        <v>3.7559999999999998</v>
      </c>
      <c r="C635" s="410">
        <v>6.8259999999999996</v>
      </c>
    </row>
    <row r="636" spans="1:3">
      <c r="A636" s="411">
        <v>42164</v>
      </c>
      <c r="B636" s="410">
        <v>3.7810000000000001</v>
      </c>
      <c r="C636" s="410">
        <v>6.851</v>
      </c>
    </row>
    <row r="637" spans="1:3">
      <c r="A637" s="411">
        <v>42165</v>
      </c>
      <c r="B637" s="410">
        <v>3.8765999999999998</v>
      </c>
      <c r="C637" s="410">
        <v>6.9466000000000001</v>
      </c>
    </row>
    <row r="638" spans="1:3">
      <c r="A638" s="411">
        <v>42166</v>
      </c>
      <c r="B638" s="410">
        <v>3.9176000000000002</v>
      </c>
      <c r="C638" s="410">
        <v>6.9875999999999996</v>
      </c>
    </row>
    <row r="639" spans="1:3">
      <c r="A639" s="411">
        <v>42167</v>
      </c>
      <c r="B639" s="410">
        <v>3.9323999999999999</v>
      </c>
      <c r="C639" s="410">
        <v>7.0023999999999997</v>
      </c>
    </row>
    <row r="640" spans="1:3">
      <c r="A640" s="411">
        <v>42170</v>
      </c>
      <c r="B640" s="410">
        <v>3.8491</v>
      </c>
      <c r="C640" s="410">
        <v>6.9191000000000003</v>
      </c>
    </row>
    <row r="641" spans="1:3">
      <c r="A641" s="411">
        <v>42171</v>
      </c>
      <c r="B641" s="410">
        <v>3.6738</v>
      </c>
      <c r="C641" s="410">
        <v>6.7438000000000002</v>
      </c>
    </row>
    <row r="642" spans="1:3">
      <c r="A642" s="411">
        <v>42172</v>
      </c>
      <c r="B642" s="410">
        <v>3.7332000000000001</v>
      </c>
      <c r="C642" s="410">
        <v>6.8032000000000004</v>
      </c>
    </row>
    <row r="643" spans="1:3">
      <c r="A643" s="411">
        <v>42173</v>
      </c>
      <c r="B643" s="410">
        <v>3.556</v>
      </c>
      <c r="C643" s="410">
        <v>6.6260000000000003</v>
      </c>
    </row>
    <row r="644" spans="1:3">
      <c r="A644" s="411">
        <v>42174</v>
      </c>
      <c r="B644" s="410">
        <v>3.3357999999999999</v>
      </c>
      <c r="C644" s="410">
        <v>6.4058000000000002</v>
      </c>
    </row>
    <row r="645" spans="1:3">
      <c r="A645" s="411">
        <v>42178</v>
      </c>
      <c r="B645" s="410">
        <v>3.3780000000000001</v>
      </c>
      <c r="C645" s="410">
        <v>6.4480000000000004</v>
      </c>
    </row>
    <row r="646" spans="1:3">
      <c r="A646" s="411">
        <v>42179</v>
      </c>
      <c r="B646" s="410">
        <v>3.4312</v>
      </c>
      <c r="C646" s="410">
        <v>6.5011999999999999</v>
      </c>
    </row>
    <row r="647" spans="1:3">
      <c r="A647" s="411">
        <v>42180</v>
      </c>
      <c r="B647" s="410">
        <v>3.2656000000000001</v>
      </c>
      <c r="C647" s="410">
        <v>6.3356000000000003</v>
      </c>
    </row>
    <row r="648" spans="1:3">
      <c r="A648" s="411">
        <v>42181</v>
      </c>
      <c r="B648" s="410">
        <v>2.9809999999999999</v>
      </c>
      <c r="C648" s="410">
        <v>6.0510000000000002</v>
      </c>
    </row>
    <row r="649" spans="1:3">
      <c r="A649" s="411">
        <v>42184</v>
      </c>
      <c r="B649" s="410">
        <v>2.8065000000000002</v>
      </c>
      <c r="C649" s="410">
        <v>5.8765000000000001</v>
      </c>
    </row>
    <row r="650" spans="1:3">
      <c r="A650" s="411">
        <v>42185</v>
      </c>
      <c r="B650" s="410">
        <v>2.9481999999999999</v>
      </c>
      <c r="C650" s="410">
        <v>6.0182000000000002</v>
      </c>
    </row>
    <row r="651" spans="1:3">
      <c r="A651" s="411">
        <v>42186</v>
      </c>
      <c r="B651" s="410">
        <v>2.8254000000000001</v>
      </c>
      <c r="C651" s="410">
        <v>5.8954000000000004</v>
      </c>
    </row>
    <row r="652" spans="1:3">
      <c r="A652" s="411">
        <v>42187</v>
      </c>
      <c r="B652" s="410">
        <v>2.6663000000000001</v>
      </c>
      <c r="C652" s="410">
        <v>5.7363</v>
      </c>
    </row>
    <row r="653" spans="1:3">
      <c r="A653" s="411">
        <v>42188</v>
      </c>
      <c r="B653" s="410">
        <v>2.5009999999999999</v>
      </c>
      <c r="C653" s="410">
        <v>5.5709999999999997</v>
      </c>
    </row>
    <row r="654" spans="1:3">
      <c r="A654" s="411">
        <v>42191</v>
      </c>
      <c r="B654" s="410">
        <v>2.3954</v>
      </c>
      <c r="C654" s="410">
        <v>5.4653999999999998</v>
      </c>
    </row>
    <row r="655" spans="1:3">
      <c r="A655" s="411">
        <v>42192</v>
      </c>
      <c r="B655" s="410">
        <v>2.2768000000000002</v>
      </c>
      <c r="C655" s="410">
        <v>5.3468</v>
      </c>
    </row>
    <row r="656" spans="1:3">
      <c r="A656" s="411">
        <v>42193</v>
      </c>
      <c r="B656" s="410">
        <v>2.1450999999999998</v>
      </c>
      <c r="C656" s="410">
        <v>5.2150999999999996</v>
      </c>
    </row>
    <row r="657" spans="1:3">
      <c r="A657" s="411">
        <v>42194</v>
      </c>
      <c r="B657" s="410">
        <v>2.2265999999999999</v>
      </c>
      <c r="C657" s="410">
        <v>5.2965999999999998</v>
      </c>
    </row>
    <row r="658" spans="1:3">
      <c r="A658" s="411">
        <v>42195</v>
      </c>
      <c r="B658" s="410">
        <v>2.3704000000000001</v>
      </c>
      <c r="C658" s="410">
        <v>5.4404000000000003</v>
      </c>
    </row>
    <row r="659" spans="1:3">
      <c r="A659" s="411">
        <v>42198</v>
      </c>
      <c r="B659" s="410">
        <v>2.5261</v>
      </c>
      <c r="C659" s="410">
        <v>5.5960999999999999</v>
      </c>
    </row>
    <row r="660" spans="1:3">
      <c r="A660" s="411">
        <v>42199</v>
      </c>
      <c r="B660" s="410">
        <v>2.5893000000000002</v>
      </c>
      <c r="C660" s="410">
        <v>5.6593</v>
      </c>
    </row>
    <row r="661" spans="1:3">
      <c r="A661" s="411">
        <v>42200</v>
      </c>
      <c r="B661" s="410">
        <v>2.4319999999999999</v>
      </c>
      <c r="C661" s="410">
        <v>5.5019999999999998</v>
      </c>
    </row>
    <row r="662" spans="1:3">
      <c r="A662" s="411">
        <v>42201</v>
      </c>
      <c r="B662" s="410">
        <v>2.4491000000000001</v>
      </c>
      <c r="C662" s="410">
        <v>5.5190999999999999</v>
      </c>
    </row>
    <row r="663" spans="1:3">
      <c r="A663" s="411">
        <v>42202</v>
      </c>
      <c r="B663" s="410">
        <v>2.5929000000000002</v>
      </c>
      <c r="C663" s="410">
        <v>5.6628999999999996</v>
      </c>
    </row>
    <row r="664" spans="1:3">
      <c r="A664" s="411">
        <v>42205</v>
      </c>
      <c r="B664" s="410">
        <v>2.6526999999999998</v>
      </c>
      <c r="C664" s="410">
        <v>5.7226999999999997</v>
      </c>
    </row>
    <row r="665" spans="1:3">
      <c r="A665" s="411">
        <v>42206</v>
      </c>
      <c r="B665" s="410">
        <v>2.7077</v>
      </c>
      <c r="C665" s="410">
        <v>5.7777000000000003</v>
      </c>
    </row>
    <row r="666" spans="1:3">
      <c r="A666" s="411">
        <v>42207</v>
      </c>
      <c r="B666" s="410">
        <v>2.7852000000000001</v>
      </c>
      <c r="C666" s="410">
        <v>5.8552</v>
      </c>
    </row>
    <row r="667" spans="1:3">
      <c r="A667" s="411">
        <v>42208</v>
      </c>
      <c r="B667" s="410">
        <v>2.8666</v>
      </c>
      <c r="C667" s="410">
        <v>5.9366000000000003</v>
      </c>
    </row>
    <row r="668" spans="1:3">
      <c r="A668" s="411">
        <v>42209</v>
      </c>
      <c r="B668" s="410">
        <v>2.8342999999999998</v>
      </c>
      <c r="C668" s="410">
        <v>5.9043000000000001</v>
      </c>
    </row>
    <row r="669" spans="1:3">
      <c r="A669" s="411">
        <v>42212</v>
      </c>
      <c r="B669" s="410">
        <v>2.6202999999999999</v>
      </c>
      <c r="C669" s="410">
        <v>5.6902999999999997</v>
      </c>
    </row>
    <row r="670" spans="1:3">
      <c r="A670" s="411">
        <v>42213</v>
      </c>
      <c r="B670" s="410">
        <v>2.5167999999999999</v>
      </c>
      <c r="C670" s="410">
        <v>5.5868000000000002</v>
      </c>
    </row>
    <row r="671" spans="1:3">
      <c r="A671" s="411">
        <v>42214</v>
      </c>
      <c r="B671" s="410">
        <v>2.5979999999999999</v>
      </c>
      <c r="C671" s="410">
        <v>5.6680000000000001</v>
      </c>
    </row>
    <row r="672" spans="1:3">
      <c r="A672" s="411">
        <v>42215</v>
      </c>
      <c r="B672" s="410">
        <v>2.4977999999999998</v>
      </c>
      <c r="C672" s="410">
        <v>5.5678000000000001</v>
      </c>
    </row>
    <row r="673" spans="1:3">
      <c r="A673" s="411">
        <v>42216</v>
      </c>
      <c r="B673" s="410">
        <v>2.4596</v>
      </c>
      <c r="C673" s="410">
        <v>5.5296000000000003</v>
      </c>
    </row>
    <row r="674" spans="1:3">
      <c r="A674" s="411">
        <v>42219</v>
      </c>
      <c r="B674" s="410">
        <v>2.3563999999999998</v>
      </c>
      <c r="C674" s="410">
        <v>5.4264000000000001</v>
      </c>
    </row>
    <row r="675" spans="1:3">
      <c r="A675" s="411">
        <v>42220</v>
      </c>
      <c r="B675" s="410">
        <v>2.4741</v>
      </c>
      <c r="C675" s="410">
        <v>5.5441000000000003</v>
      </c>
    </row>
    <row r="676" spans="1:3">
      <c r="A676" s="411">
        <v>42221</v>
      </c>
      <c r="B676" s="410">
        <v>2.4148999999999998</v>
      </c>
      <c r="C676" s="410">
        <v>5.4848999999999997</v>
      </c>
    </row>
    <row r="677" spans="1:3">
      <c r="A677" s="411">
        <v>42222</v>
      </c>
      <c r="B677" s="410">
        <v>2.3759000000000001</v>
      </c>
      <c r="C677" s="410">
        <v>5.4459</v>
      </c>
    </row>
    <row r="678" spans="1:3">
      <c r="A678" s="411">
        <v>42223</v>
      </c>
      <c r="B678" s="410">
        <v>2.456</v>
      </c>
      <c r="C678" s="410">
        <v>5.5259999999999998</v>
      </c>
    </row>
    <row r="679" spans="1:3">
      <c r="A679" s="411">
        <v>42226</v>
      </c>
      <c r="B679" s="410">
        <v>2.5872000000000002</v>
      </c>
      <c r="C679" s="410">
        <v>5.6571999999999996</v>
      </c>
    </row>
    <row r="680" spans="1:3">
      <c r="A680" s="411">
        <v>42227</v>
      </c>
      <c r="B680" s="410">
        <v>2.593</v>
      </c>
      <c r="C680" s="410">
        <v>5.6630000000000003</v>
      </c>
    </row>
    <row r="681" spans="1:3">
      <c r="A681" s="411">
        <v>42228</v>
      </c>
      <c r="B681" s="410">
        <v>2.5352999999999999</v>
      </c>
      <c r="C681" s="410">
        <v>5.6052999999999997</v>
      </c>
    </row>
    <row r="682" spans="1:3">
      <c r="A682" s="411">
        <v>42229</v>
      </c>
      <c r="B682" s="410">
        <v>2.5943000000000001</v>
      </c>
      <c r="C682" s="410">
        <v>5.6642999999999999</v>
      </c>
    </row>
    <row r="683" spans="1:3">
      <c r="A683" s="411">
        <v>42230</v>
      </c>
      <c r="B683" s="410">
        <v>2.6328999999999998</v>
      </c>
      <c r="C683" s="410">
        <v>5.7028999999999996</v>
      </c>
    </row>
    <row r="684" spans="1:3">
      <c r="A684" s="411">
        <v>42233</v>
      </c>
      <c r="B684" s="410">
        <v>2.6959</v>
      </c>
      <c r="C684" s="410">
        <v>5.7659000000000002</v>
      </c>
    </row>
    <row r="685" spans="1:3">
      <c r="A685" s="411">
        <v>42234</v>
      </c>
      <c r="B685" s="410">
        <v>2.5253999999999999</v>
      </c>
      <c r="C685" s="410">
        <v>5.5953999999999997</v>
      </c>
    </row>
    <row r="686" spans="1:3">
      <c r="A686" s="411">
        <v>42235</v>
      </c>
      <c r="B686" s="410">
        <v>2.6073</v>
      </c>
      <c r="C686" s="410">
        <v>5.6772999999999998</v>
      </c>
    </row>
    <row r="687" spans="1:3">
      <c r="A687" s="411">
        <v>42236</v>
      </c>
      <c r="B687" s="410">
        <v>2.5102000000000002</v>
      </c>
      <c r="C687" s="410">
        <v>5.5801999999999996</v>
      </c>
    </row>
    <row r="688" spans="1:3">
      <c r="A688" s="411">
        <v>42237</v>
      </c>
      <c r="B688" s="410">
        <v>2.3864000000000001</v>
      </c>
      <c r="C688" s="410">
        <v>5.4564000000000004</v>
      </c>
    </row>
    <row r="689" spans="1:3">
      <c r="A689" s="411">
        <v>42240</v>
      </c>
      <c r="B689" s="410">
        <v>2.1989000000000001</v>
      </c>
      <c r="C689" s="410">
        <v>5.2689000000000004</v>
      </c>
    </row>
    <row r="690" spans="1:3">
      <c r="A690" s="411">
        <v>42241</v>
      </c>
      <c r="B690" s="410">
        <v>2.0367999999999999</v>
      </c>
      <c r="C690" s="410">
        <v>5.1067999999999998</v>
      </c>
    </row>
    <row r="691" spans="1:3">
      <c r="A691" s="411">
        <v>42242</v>
      </c>
      <c r="B691" s="410">
        <v>1.9520999999999999</v>
      </c>
      <c r="C691" s="410">
        <v>5.0221</v>
      </c>
    </row>
    <row r="692" spans="1:3">
      <c r="A692" s="411">
        <v>42243</v>
      </c>
      <c r="B692" s="410">
        <v>2.0217999999999998</v>
      </c>
      <c r="C692" s="410">
        <v>5.0918000000000001</v>
      </c>
    </row>
    <row r="693" spans="1:3">
      <c r="A693" s="411">
        <v>42244</v>
      </c>
      <c r="B693" s="410">
        <v>2.1518999999999999</v>
      </c>
      <c r="C693" s="410">
        <v>5.2218999999999998</v>
      </c>
    </row>
    <row r="694" spans="1:3">
      <c r="A694" s="411">
        <v>42247</v>
      </c>
      <c r="B694" s="410">
        <v>2.0966999999999998</v>
      </c>
      <c r="C694" s="410">
        <v>5.1666999999999996</v>
      </c>
    </row>
    <row r="695" spans="1:3">
      <c r="A695" s="411">
        <v>42248</v>
      </c>
      <c r="B695" s="410">
        <v>1.986</v>
      </c>
      <c r="C695" s="410">
        <v>5.056</v>
      </c>
    </row>
    <row r="696" spans="1:3">
      <c r="A696" s="411">
        <v>42249</v>
      </c>
      <c r="B696" s="410">
        <v>1.9251</v>
      </c>
      <c r="C696" s="410">
        <v>4.9950999999999999</v>
      </c>
    </row>
    <row r="697" spans="1:3">
      <c r="A697" s="411">
        <v>42254</v>
      </c>
      <c r="B697" s="410">
        <v>1.9167000000000001</v>
      </c>
      <c r="C697" s="410">
        <v>4.9866999999999999</v>
      </c>
    </row>
    <row r="698" spans="1:3">
      <c r="A698" s="411">
        <v>42255</v>
      </c>
      <c r="B698" s="410">
        <v>1.9955000000000001</v>
      </c>
      <c r="C698" s="410">
        <v>5.0655000000000001</v>
      </c>
    </row>
    <row r="699" spans="1:3">
      <c r="A699" s="411">
        <v>42256</v>
      </c>
      <c r="B699" s="410">
        <v>2.0611999999999999</v>
      </c>
      <c r="C699" s="410">
        <v>5.1311999999999998</v>
      </c>
    </row>
    <row r="700" spans="1:3">
      <c r="A700" s="411">
        <v>42257</v>
      </c>
      <c r="B700" s="410">
        <v>2.0594000000000001</v>
      </c>
      <c r="C700" s="410">
        <v>5.1294000000000004</v>
      </c>
    </row>
    <row r="701" spans="1:3">
      <c r="A701" s="411">
        <v>42258</v>
      </c>
      <c r="B701" s="410">
        <v>2.0895000000000001</v>
      </c>
      <c r="C701" s="410">
        <v>5.1595000000000004</v>
      </c>
    </row>
    <row r="702" spans="1:3">
      <c r="A702" s="411">
        <v>42261</v>
      </c>
      <c r="B702" s="410">
        <v>1.9813000000000001</v>
      </c>
      <c r="C702" s="410">
        <v>5.0513000000000003</v>
      </c>
    </row>
    <row r="703" spans="1:3">
      <c r="A703" s="411">
        <v>42262</v>
      </c>
      <c r="B703" s="410">
        <v>1.8995</v>
      </c>
      <c r="C703" s="410">
        <v>4.9695</v>
      </c>
    </row>
    <row r="704" spans="1:3">
      <c r="A704" s="411">
        <v>42263</v>
      </c>
      <c r="B704" s="410">
        <v>2.0203000000000002</v>
      </c>
      <c r="C704" s="410">
        <v>5.0903</v>
      </c>
    </row>
    <row r="705" spans="1:3">
      <c r="A705" s="411">
        <v>42264</v>
      </c>
      <c r="B705" s="410">
        <v>1.9796</v>
      </c>
      <c r="C705" s="410">
        <v>5.0495999999999999</v>
      </c>
    </row>
    <row r="706" spans="1:3">
      <c r="A706" s="411">
        <v>42265</v>
      </c>
      <c r="B706" s="410">
        <v>2.0026999999999999</v>
      </c>
      <c r="C706" s="410">
        <v>5.0727000000000002</v>
      </c>
    </row>
    <row r="707" spans="1:3">
      <c r="A707" s="411">
        <v>42268</v>
      </c>
      <c r="B707" s="410">
        <v>2.0718999999999999</v>
      </c>
      <c r="C707" s="410">
        <v>5.1418999999999997</v>
      </c>
    </row>
    <row r="708" spans="1:3">
      <c r="A708" s="411">
        <v>42269</v>
      </c>
      <c r="B708" s="410">
        <v>2.0893000000000002</v>
      </c>
      <c r="C708" s="410">
        <v>5.1593</v>
      </c>
    </row>
    <row r="709" spans="1:3">
      <c r="A709" s="411">
        <v>42270</v>
      </c>
      <c r="B709" s="410">
        <v>2.0562</v>
      </c>
      <c r="C709" s="410">
        <v>5.1261999999999999</v>
      </c>
    </row>
    <row r="710" spans="1:3">
      <c r="A710" s="411">
        <v>42271</v>
      </c>
      <c r="B710" s="410">
        <v>2.0811999999999999</v>
      </c>
      <c r="C710" s="410">
        <v>5.1512000000000002</v>
      </c>
    </row>
    <row r="711" spans="1:3">
      <c r="A711" s="411">
        <v>42272</v>
      </c>
      <c r="B711" s="410">
        <v>2.0112000000000001</v>
      </c>
      <c r="C711" s="410">
        <v>5.0811999999999999</v>
      </c>
    </row>
    <row r="712" spans="1:3">
      <c r="A712" s="411">
        <v>42275</v>
      </c>
      <c r="B712" s="410">
        <v>2.0564</v>
      </c>
      <c r="C712" s="410">
        <v>5.1264000000000003</v>
      </c>
    </row>
    <row r="713" spans="1:3">
      <c r="A713" s="411">
        <v>42276</v>
      </c>
      <c r="B713" s="410">
        <v>2.0367000000000002</v>
      </c>
      <c r="C713" s="410">
        <v>5.1067</v>
      </c>
    </row>
    <row r="714" spans="1:3">
      <c r="A714" s="411">
        <v>42277</v>
      </c>
      <c r="B714" s="410">
        <v>2.0434999999999999</v>
      </c>
      <c r="C714" s="410">
        <v>5.1135000000000002</v>
      </c>
    </row>
    <row r="715" spans="1:3">
      <c r="A715" s="411">
        <v>42285</v>
      </c>
      <c r="B715" s="410">
        <v>2.1303999999999998</v>
      </c>
      <c r="C715" s="410">
        <v>5.2004000000000001</v>
      </c>
    </row>
    <row r="716" spans="1:3">
      <c r="A716" s="411">
        <v>42286</v>
      </c>
      <c r="B716" s="410">
        <v>2.1789000000000001</v>
      </c>
      <c r="C716" s="410">
        <v>5.2488999999999999</v>
      </c>
    </row>
    <row r="717" spans="1:3">
      <c r="A717" s="411">
        <v>42289</v>
      </c>
      <c r="B717" s="410">
        <v>2.2486999999999999</v>
      </c>
      <c r="C717" s="410">
        <v>5.3186999999999998</v>
      </c>
    </row>
    <row r="718" spans="1:3">
      <c r="A718" s="411">
        <v>42290</v>
      </c>
      <c r="B718" s="410">
        <v>2.2829999999999999</v>
      </c>
      <c r="C718" s="410">
        <v>5.3529999999999998</v>
      </c>
    </row>
    <row r="719" spans="1:3">
      <c r="A719" s="411">
        <v>42291</v>
      </c>
      <c r="B719" s="410">
        <v>2.2564000000000002</v>
      </c>
      <c r="C719" s="410">
        <v>5.3263999999999996</v>
      </c>
    </row>
    <row r="720" spans="1:3">
      <c r="A720" s="411">
        <v>42292</v>
      </c>
      <c r="B720" s="410">
        <v>2.3212999999999999</v>
      </c>
      <c r="C720" s="410">
        <v>5.3913000000000002</v>
      </c>
    </row>
    <row r="721" spans="1:3">
      <c r="A721" s="411">
        <v>42293</v>
      </c>
      <c r="B721" s="410">
        <v>2.3521999999999998</v>
      </c>
      <c r="C721" s="410">
        <v>5.4222000000000001</v>
      </c>
    </row>
    <row r="722" spans="1:3">
      <c r="A722" s="411">
        <v>42296</v>
      </c>
      <c r="B722" s="410">
        <v>2.3632</v>
      </c>
      <c r="C722" s="410">
        <v>5.4332000000000003</v>
      </c>
    </row>
    <row r="723" spans="1:3">
      <c r="A723" s="411">
        <v>42297</v>
      </c>
      <c r="B723" s="410">
        <v>2.3948</v>
      </c>
      <c r="C723" s="410">
        <v>5.4648000000000003</v>
      </c>
    </row>
    <row r="724" spans="1:3">
      <c r="A724" s="411">
        <v>42298</v>
      </c>
      <c r="B724" s="410">
        <v>2.2464</v>
      </c>
      <c r="C724" s="410">
        <v>5.3163999999999998</v>
      </c>
    </row>
    <row r="725" spans="1:3">
      <c r="A725" s="411">
        <v>42299</v>
      </c>
      <c r="B725" s="410">
        <v>2.3180000000000001</v>
      </c>
      <c r="C725" s="410">
        <v>5.3879999999999999</v>
      </c>
    </row>
    <row r="726" spans="1:3">
      <c r="A726" s="411">
        <v>42300</v>
      </c>
      <c r="B726" s="410">
        <v>2.3748999999999998</v>
      </c>
      <c r="C726" s="410">
        <v>5.4448999999999996</v>
      </c>
    </row>
    <row r="727" spans="1:3">
      <c r="A727" s="411">
        <v>42303</v>
      </c>
      <c r="B727" s="410">
        <v>2.3974000000000002</v>
      </c>
      <c r="C727" s="410">
        <v>5.4673999999999996</v>
      </c>
    </row>
    <row r="728" spans="1:3">
      <c r="A728" s="411">
        <v>42304</v>
      </c>
      <c r="B728" s="410">
        <v>2.4070999999999998</v>
      </c>
      <c r="C728" s="410">
        <v>5.4771000000000001</v>
      </c>
    </row>
    <row r="729" spans="1:3">
      <c r="A729" s="411">
        <v>42305</v>
      </c>
      <c r="B729" s="410">
        <v>2.3405999999999998</v>
      </c>
      <c r="C729" s="410">
        <v>5.4105999999999996</v>
      </c>
    </row>
    <row r="730" spans="1:3">
      <c r="A730" s="411">
        <v>42306</v>
      </c>
      <c r="B730" s="410">
        <v>2.3445999999999998</v>
      </c>
      <c r="C730" s="410">
        <v>5.4146000000000001</v>
      </c>
    </row>
    <row r="731" spans="1:3">
      <c r="A731" s="411">
        <v>42307</v>
      </c>
      <c r="B731" s="410">
        <v>2.3448000000000002</v>
      </c>
      <c r="C731" s="410">
        <v>5.4147999999999996</v>
      </c>
    </row>
    <row r="732" spans="1:3">
      <c r="A732" s="411">
        <v>42310</v>
      </c>
      <c r="B732" s="410">
        <v>2.2869999999999999</v>
      </c>
      <c r="C732" s="410">
        <v>5.3570000000000002</v>
      </c>
    </row>
    <row r="733" spans="1:3">
      <c r="A733" s="411">
        <v>42311</v>
      </c>
      <c r="B733" s="410">
        <v>2.2772999999999999</v>
      </c>
      <c r="C733" s="410">
        <v>5.3472999999999997</v>
      </c>
    </row>
    <row r="734" spans="1:3">
      <c r="A734" s="411">
        <v>42312</v>
      </c>
      <c r="B734" s="410">
        <v>2.3955000000000002</v>
      </c>
      <c r="C734" s="410">
        <v>5.4654999999999996</v>
      </c>
    </row>
    <row r="735" spans="1:3">
      <c r="A735" s="411">
        <v>42313</v>
      </c>
      <c r="B735" s="410">
        <v>2.4053</v>
      </c>
      <c r="C735" s="410">
        <v>5.4752999999999998</v>
      </c>
    </row>
    <row r="736" spans="1:3">
      <c r="A736" s="411">
        <v>42314</v>
      </c>
      <c r="B736" s="410">
        <v>2.4956</v>
      </c>
      <c r="C736" s="410">
        <v>5.5655999999999999</v>
      </c>
    </row>
    <row r="737" spans="1:3">
      <c r="A737" s="411">
        <v>42317</v>
      </c>
      <c r="B737" s="410">
        <v>2.5487000000000002</v>
      </c>
      <c r="C737" s="410">
        <v>5.6186999999999996</v>
      </c>
    </row>
    <row r="738" spans="1:3">
      <c r="A738" s="411">
        <v>42318</v>
      </c>
      <c r="B738" s="410">
        <v>2.5931000000000002</v>
      </c>
      <c r="C738" s="410">
        <v>5.6631</v>
      </c>
    </row>
    <row r="739" spans="1:3">
      <c r="A739" s="411">
        <v>42319</v>
      </c>
      <c r="B739" s="410">
        <v>2.6446999999999998</v>
      </c>
      <c r="C739" s="410">
        <v>5.7146999999999997</v>
      </c>
    </row>
    <row r="740" spans="1:3">
      <c r="A740" s="411">
        <v>42320</v>
      </c>
      <c r="B740" s="410">
        <v>2.6475</v>
      </c>
      <c r="C740" s="410">
        <v>5.7175000000000002</v>
      </c>
    </row>
    <row r="741" spans="1:3">
      <c r="A741" s="411">
        <v>42321</v>
      </c>
      <c r="B741" s="410">
        <v>2.5661</v>
      </c>
      <c r="C741" s="410">
        <v>5.6360999999999999</v>
      </c>
    </row>
    <row r="742" spans="1:3">
      <c r="A742" s="411">
        <v>42324</v>
      </c>
      <c r="B742" s="410">
        <v>2.6181000000000001</v>
      </c>
      <c r="C742" s="410">
        <v>5.6881000000000004</v>
      </c>
    </row>
    <row r="743" spans="1:3">
      <c r="A743" s="411">
        <v>42325</v>
      </c>
      <c r="B743" s="410">
        <v>2.6097000000000001</v>
      </c>
      <c r="C743" s="410">
        <v>5.6797000000000004</v>
      </c>
    </row>
    <row r="744" spans="1:3">
      <c r="A744" s="411">
        <v>42326</v>
      </c>
      <c r="B744" s="410">
        <v>2.5497999999999998</v>
      </c>
      <c r="C744" s="410">
        <v>5.6197999999999997</v>
      </c>
    </row>
    <row r="745" spans="1:3">
      <c r="A745" s="411">
        <v>42327</v>
      </c>
      <c r="B745" s="410">
        <v>2.65</v>
      </c>
      <c r="C745" s="410">
        <v>5.72</v>
      </c>
    </row>
    <row r="746" spans="1:3">
      <c r="A746" s="411">
        <v>42328</v>
      </c>
      <c r="B746" s="410">
        <v>2.7002000000000002</v>
      </c>
      <c r="C746" s="410">
        <v>5.7702</v>
      </c>
    </row>
    <row r="747" spans="1:3">
      <c r="A747" s="411">
        <v>42331</v>
      </c>
      <c r="B747" s="410">
        <v>2.6556999999999999</v>
      </c>
      <c r="C747" s="410">
        <v>5.7256999999999998</v>
      </c>
    </row>
    <row r="748" spans="1:3">
      <c r="A748" s="411">
        <v>42332</v>
      </c>
      <c r="B748" s="410">
        <v>2.6814</v>
      </c>
      <c r="C748" s="410">
        <v>5.7514000000000003</v>
      </c>
    </row>
    <row r="749" spans="1:3">
      <c r="A749" s="411">
        <v>42333</v>
      </c>
      <c r="B749" s="410">
        <v>2.7313999999999998</v>
      </c>
      <c r="C749" s="410">
        <v>5.8014000000000001</v>
      </c>
    </row>
    <row r="750" spans="1:3">
      <c r="A750" s="411">
        <v>42334</v>
      </c>
      <c r="B750" s="410">
        <v>2.6911</v>
      </c>
      <c r="C750" s="410">
        <v>5.7610999999999999</v>
      </c>
    </row>
    <row r="751" spans="1:3">
      <c r="A751" s="411">
        <v>42335</v>
      </c>
      <c r="B751" s="410">
        <v>2.5289999999999999</v>
      </c>
      <c r="C751" s="410">
        <v>5.5990000000000002</v>
      </c>
    </row>
    <row r="752" spans="1:3">
      <c r="A752" s="411">
        <v>42338</v>
      </c>
      <c r="B752" s="410">
        <v>2.5423</v>
      </c>
      <c r="C752" s="410">
        <v>5.6123000000000003</v>
      </c>
    </row>
    <row r="753" spans="1:3">
      <c r="A753" s="411">
        <v>42339</v>
      </c>
      <c r="B753" s="410">
        <v>2.5001000000000002</v>
      </c>
      <c r="C753" s="410">
        <v>5.5701000000000001</v>
      </c>
    </row>
    <row r="754" spans="1:3">
      <c r="A754" s="411">
        <v>42340</v>
      </c>
      <c r="B754" s="410">
        <v>2.5129000000000001</v>
      </c>
      <c r="C754" s="410">
        <v>5.5829000000000004</v>
      </c>
    </row>
    <row r="755" spans="1:3">
      <c r="A755" s="411">
        <v>42341</v>
      </c>
      <c r="B755" s="410">
        <v>2.5556000000000001</v>
      </c>
      <c r="C755" s="410">
        <v>5.6256000000000004</v>
      </c>
    </row>
    <row r="756" spans="1:3">
      <c r="A756" s="411">
        <v>42342</v>
      </c>
      <c r="B756" s="410">
        <v>2.5259999999999998</v>
      </c>
      <c r="C756" s="410">
        <v>5.5960000000000001</v>
      </c>
    </row>
    <row r="757" spans="1:3">
      <c r="A757" s="411">
        <v>42345</v>
      </c>
      <c r="B757" s="410">
        <v>2.5448</v>
      </c>
      <c r="C757" s="410">
        <v>5.6147999999999998</v>
      </c>
    </row>
    <row r="758" spans="1:3">
      <c r="A758" s="411">
        <v>42346</v>
      </c>
      <c r="B758" s="410">
        <v>2.516</v>
      </c>
      <c r="C758" s="410">
        <v>5.5860000000000003</v>
      </c>
    </row>
    <row r="759" spans="1:3">
      <c r="A759" s="411">
        <v>42347</v>
      </c>
      <c r="B759" s="410">
        <v>2.5405000000000002</v>
      </c>
      <c r="C759" s="410">
        <v>5.6105</v>
      </c>
    </row>
    <row r="760" spans="1:3">
      <c r="A760" s="411">
        <v>42348</v>
      </c>
      <c r="B760" s="410">
        <v>2.5314999999999999</v>
      </c>
      <c r="C760" s="410">
        <v>5.6014999999999997</v>
      </c>
    </row>
    <row r="761" spans="1:3">
      <c r="A761" s="411">
        <v>42349</v>
      </c>
      <c r="B761" s="410">
        <v>2.5085999999999999</v>
      </c>
      <c r="C761" s="410">
        <v>5.5785999999999998</v>
      </c>
    </row>
    <row r="762" spans="1:3">
      <c r="A762" s="411">
        <v>42352</v>
      </c>
      <c r="B762" s="410">
        <v>2.5792999999999999</v>
      </c>
      <c r="C762" s="410">
        <v>5.6493000000000002</v>
      </c>
    </row>
    <row r="763" spans="1:3">
      <c r="A763" s="411">
        <v>42353</v>
      </c>
      <c r="B763" s="410">
        <v>2.6029</v>
      </c>
      <c r="C763" s="410">
        <v>5.6729000000000003</v>
      </c>
    </row>
    <row r="764" spans="1:3">
      <c r="A764" s="411">
        <v>42354</v>
      </c>
      <c r="B764" s="410">
        <v>2.6181999999999999</v>
      </c>
      <c r="C764" s="410">
        <v>5.6882000000000001</v>
      </c>
    </row>
    <row r="765" spans="1:3">
      <c r="A765" s="411">
        <v>42355</v>
      </c>
      <c r="B765" s="410">
        <v>2.6829000000000001</v>
      </c>
      <c r="C765" s="410">
        <v>5.7529000000000003</v>
      </c>
    </row>
    <row r="766" spans="1:3">
      <c r="A766" s="411">
        <v>42356</v>
      </c>
      <c r="B766" s="410">
        <v>2.6726999999999999</v>
      </c>
      <c r="C766" s="410">
        <v>5.7427000000000001</v>
      </c>
    </row>
    <row r="767" spans="1:3">
      <c r="A767" s="411">
        <v>42359</v>
      </c>
      <c r="B767" s="410">
        <v>2.6837</v>
      </c>
      <c r="C767" s="410">
        <v>5.7537000000000003</v>
      </c>
    </row>
    <row r="768" spans="1:3">
      <c r="A768" s="411">
        <v>42360</v>
      </c>
      <c r="B768" s="410">
        <v>2.7035</v>
      </c>
      <c r="C768" s="410">
        <v>5.7735000000000003</v>
      </c>
    </row>
    <row r="769" spans="1:3">
      <c r="A769" s="411">
        <v>42361</v>
      </c>
      <c r="B769" s="410">
        <v>2.6646000000000001</v>
      </c>
      <c r="C769" s="410">
        <v>5.7346000000000004</v>
      </c>
    </row>
    <row r="770" spans="1:3">
      <c r="A770" s="411">
        <v>42362</v>
      </c>
      <c r="B770" s="410">
        <v>2.6423000000000001</v>
      </c>
      <c r="C770" s="410">
        <v>5.7122999999999999</v>
      </c>
    </row>
    <row r="771" spans="1:3">
      <c r="A771" s="411">
        <v>42363</v>
      </c>
      <c r="B771" s="410">
        <v>2.6459999999999999</v>
      </c>
      <c r="C771" s="410">
        <v>5.7160000000000002</v>
      </c>
    </row>
    <row r="772" spans="1:3">
      <c r="A772" s="411">
        <v>42366</v>
      </c>
      <c r="B772" s="410">
        <v>2.5842999999999998</v>
      </c>
      <c r="C772" s="410">
        <v>5.6543000000000001</v>
      </c>
    </row>
    <row r="773" spans="1:3">
      <c r="A773" s="411">
        <v>42367</v>
      </c>
      <c r="B773" s="410">
        <v>2.6074999999999999</v>
      </c>
      <c r="C773" s="410">
        <v>5.6775000000000002</v>
      </c>
    </row>
    <row r="774" spans="1:3">
      <c r="A774" s="411">
        <v>42368</v>
      </c>
      <c r="B774" s="410">
        <v>2.6276999999999999</v>
      </c>
      <c r="C774" s="410">
        <v>5.6977000000000002</v>
      </c>
    </row>
    <row r="775" spans="1:3">
      <c r="A775" s="411">
        <v>42369</v>
      </c>
      <c r="B775" s="410">
        <v>2.5977000000000001</v>
      </c>
      <c r="C775" s="410">
        <v>5.6677</v>
      </c>
    </row>
    <row r="776" spans="1:3">
      <c r="A776" s="411">
        <v>42373</v>
      </c>
      <c r="B776" s="410">
        <v>2.3871000000000002</v>
      </c>
      <c r="C776" s="410">
        <v>5.4570999999999996</v>
      </c>
    </row>
    <row r="777" spans="1:3">
      <c r="A777" s="411">
        <v>42374</v>
      </c>
      <c r="B777" s="410">
        <v>2.3378000000000001</v>
      </c>
      <c r="C777" s="410">
        <v>5.4077999999999999</v>
      </c>
    </row>
    <row r="778" spans="1:3">
      <c r="A778" s="411">
        <v>42375</v>
      </c>
      <c r="B778" s="410">
        <v>2.3944000000000001</v>
      </c>
      <c r="C778" s="410">
        <v>5.4644000000000004</v>
      </c>
    </row>
    <row r="779" spans="1:3">
      <c r="A779" s="411">
        <v>42376</v>
      </c>
      <c r="B779" s="410">
        <v>2.1918000000000002</v>
      </c>
      <c r="C779" s="410">
        <v>5.2618</v>
      </c>
    </row>
    <row r="780" spans="1:3">
      <c r="A780" s="411">
        <v>42377</v>
      </c>
      <c r="B780" s="410">
        <v>2.2063000000000001</v>
      </c>
      <c r="C780" s="410">
        <v>5.2763</v>
      </c>
    </row>
    <row r="781" spans="1:3">
      <c r="A781" s="411">
        <v>42380</v>
      </c>
      <c r="B781" s="410">
        <v>2.0594000000000001</v>
      </c>
      <c r="C781" s="410">
        <v>5.1294000000000004</v>
      </c>
    </row>
    <row r="782" spans="1:3">
      <c r="A782" s="411">
        <v>42381</v>
      </c>
      <c r="B782" s="410">
        <v>2.0333999999999999</v>
      </c>
      <c r="C782" s="410">
        <v>5.1033999999999997</v>
      </c>
    </row>
    <row r="783" spans="1:3">
      <c r="A783" s="411">
        <v>42382</v>
      </c>
      <c r="B783" s="410">
        <v>1.966</v>
      </c>
      <c r="C783" s="410">
        <v>5.0359999999999996</v>
      </c>
    </row>
    <row r="784" spans="1:3">
      <c r="A784" s="411">
        <v>42383</v>
      </c>
      <c r="B784" s="410">
        <v>2.0428000000000002</v>
      </c>
      <c r="C784" s="410">
        <v>5.1128</v>
      </c>
    </row>
    <row r="785" spans="1:3">
      <c r="A785" s="411">
        <v>42384</v>
      </c>
      <c r="B785" s="410">
        <v>1.9696</v>
      </c>
      <c r="C785" s="410">
        <v>5.0396000000000001</v>
      </c>
    </row>
    <row r="786" spans="1:3">
      <c r="A786" s="411">
        <v>42387</v>
      </c>
      <c r="B786" s="410">
        <v>1.0102</v>
      </c>
      <c r="C786" s="410">
        <v>5.0621999999999998</v>
      </c>
    </row>
    <row r="787" spans="1:3">
      <c r="A787" s="411">
        <v>42388</v>
      </c>
      <c r="B787" s="410">
        <v>1.0525</v>
      </c>
      <c r="C787" s="410">
        <v>5.1044999999999998</v>
      </c>
    </row>
    <row r="788" spans="1:3">
      <c r="A788" s="411">
        <v>42389</v>
      </c>
      <c r="B788" s="410">
        <v>1.0383</v>
      </c>
      <c r="C788" s="410">
        <v>5.0903</v>
      </c>
    </row>
    <row r="789" spans="1:3">
      <c r="A789" s="411">
        <v>42390</v>
      </c>
      <c r="B789" s="410">
        <v>0.98250000000000004</v>
      </c>
      <c r="C789" s="410">
        <v>5.0345000000000004</v>
      </c>
    </row>
    <row r="790" spans="1:3">
      <c r="A790" s="411">
        <v>42391</v>
      </c>
      <c r="B790" s="410">
        <v>0.99829999999999997</v>
      </c>
      <c r="C790" s="410">
        <v>5.0503</v>
      </c>
    </row>
    <row r="791" spans="1:3">
      <c r="A791" s="411">
        <v>42394</v>
      </c>
      <c r="B791" s="410">
        <v>1.0187999999999999</v>
      </c>
      <c r="C791" s="410">
        <v>5.0708000000000002</v>
      </c>
    </row>
    <row r="792" spans="1:3">
      <c r="A792" s="411">
        <v>42395</v>
      </c>
      <c r="B792" s="410">
        <v>0.95809999999999995</v>
      </c>
      <c r="C792" s="410">
        <v>5.0101000000000004</v>
      </c>
    </row>
    <row r="793" spans="1:3">
      <c r="A793" s="411">
        <v>42396</v>
      </c>
      <c r="B793" s="410">
        <v>0.94130000000000003</v>
      </c>
      <c r="C793" s="410">
        <v>4.9932999999999996</v>
      </c>
    </row>
    <row r="794" spans="1:3">
      <c r="A794" s="411">
        <v>42397</v>
      </c>
      <c r="B794" s="410">
        <v>0.89580000000000004</v>
      </c>
      <c r="C794" s="410">
        <v>4.9478</v>
      </c>
    </row>
    <row r="795" spans="1:3">
      <c r="A795" s="411">
        <v>42398</v>
      </c>
      <c r="B795" s="410">
        <v>0.92159999999999997</v>
      </c>
      <c r="C795" s="410">
        <v>4.9736000000000002</v>
      </c>
    </row>
    <row r="796" spans="1:3">
      <c r="A796" s="411">
        <v>42401</v>
      </c>
      <c r="B796" s="410">
        <v>0.91249999999999998</v>
      </c>
      <c r="C796" s="410">
        <v>4.9645000000000001</v>
      </c>
    </row>
    <row r="797" spans="1:3">
      <c r="A797" s="411">
        <v>42402</v>
      </c>
      <c r="B797" s="410">
        <v>0.9425</v>
      </c>
      <c r="C797" s="410">
        <v>4.9945000000000004</v>
      </c>
    </row>
    <row r="798" spans="1:3">
      <c r="A798" s="411">
        <v>42403</v>
      </c>
      <c r="B798" s="410">
        <v>0.94199999999999995</v>
      </c>
      <c r="C798" s="410">
        <v>4.9939999999999998</v>
      </c>
    </row>
    <row r="799" spans="1:3">
      <c r="A799" s="411">
        <v>42404</v>
      </c>
      <c r="B799" s="410">
        <v>0.95930000000000004</v>
      </c>
      <c r="C799" s="410">
        <v>5.0113000000000003</v>
      </c>
    </row>
    <row r="800" spans="1:3">
      <c r="A800" s="411">
        <v>42405</v>
      </c>
      <c r="B800" s="410">
        <v>0.95</v>
      </c>
      <c r="C800" s="410">
        <v>5.0019999999999998</v>
      </c>
    </row>
    <row r="801" spans="1:3">
      <c r="A801" s="411">
        <v>42415</v>
      </c>
      <c r="B801" s="410">
        <v>0.95579999999999998</v>
      </c>
      <c r="C801" s="410">
        <v>5.0077999999999996</v>
      </c>
    </row>
    <row r="802" spans="1:3">
      <c r="A802" s="411">
        <v>42416</v>
      </c>
      <c r="B802" s="410">
        <v>1.0005999999999999</v>
      </c>
      <c r="C802" s="410">
        <v>5.0526</v>
      </c>
    </row>
    <row r="803" spans="1:3">
      <c r="A803" s="411">
        <v>42417</v>
      </c>
      <c r="B803" s="410">
        <v>1.0170999999999999</v>
      </c>
      <c r="C803" s="410">
        <v>5.0690999999999997</v>
      </c>
    </row>
    <row r="804" spans="1:3">
      <c r="A804" s="411">
        <v>42418</v>
      </c>
      <c r="B804" s="410">
        <v>1.0091000000000001</v>
      </c>
      <c r="C804" s="410">
        <v>5.0610999999999997</v>
      </c>
    </row>
    <row r="805" spans="1:3">
      <c r="A805" s="411">
        <v>42419</v>
      </c>
      <c r="B805" s="410">
        <v>1.0124</v>
      </c>
      <c r="C805" s="410">
        <v>5.0644</v>
      </c>
    </row>
    <row r="806" spans="1:3">
      <c r="A806" s="411">
        <v>42422</v>
      </c>
      <c r="B806" s="410">
        <v>1.0425</v>
      </c>
      <c r="C806" s="410">
        <v>5.0945</v>
      </c>
    </row>
    <row r="807" spans="1:3">
      <c r="A807" s="411">
        <v>42423</v>
      </c>
      <c r="B807" s="410">
        <v>1.0411999999999999</v>
      </c>
      <c r="C807" s="410">
        <v>5.0932000000000004</v>
      </c>
    </row>
    <row r="808" spans="1:3">
      <c r="A808" s="411">
        <v>42424</v>
      </c>
      <c r="B808" s="410">
        <v>1.0387999999999999</v>
      </c>
      <c r="C808" s="410">
        <v>5.0907999999999998</v>
      </c>
    </row>
    <row r="809" spans="1:3">
      <c r="A809" s="411">
        <v>42425</v>
      </c>
      <c r="B809" s="410">
        <v>0.95930000000000004</v>
      </c>
      <c r="C809" s="410">
        <v>5.0113000000000003</v>
      </c>
    </row>
    <row r="810" spans="1:3">
      <c r="A810" s="411">
        <v>42426</v>
      </c>
      <c r="B810" s="410">
        <v>0.95850000000000002</v>
      </c>
      <c r="C810" s="410">
        <v>5.0105000000000004</v>
      </c>
    </row>
    <row r="811" spans="1:3">
      <c r="A811" s="411">
        <v>42429</v>
      </c>
      <c r="B811" s="410">
        <v>0.90059999999999996</v>
      </c>
      <c r="C811" s="410">
        <v>4.9526000000000003</v>
      </c>
    </row>
    <row r="812" spans="1:3">
      <c r="A812" s="411">
        <v>42430</v>
      </c>
      <c r="B812" s="410">
        <v>0.91949999999999998</v>
      </c>
      <c r="C812" s="410">
        <v>4.9714999999999998</v>
      </c>
    </row>
    <row r="813" spans="1:3">
      <c r="A813" s="411">
        <v>42431</v>
      </c>
      <c r="B813" s="410">
        <v>0.96789999999999998</v>
      </c>
      <c r="C813" s="410">
        <v>5.0198999999999998</v>
      </c>
    </row>
    <row r="814" spans="1:3">
      <c r="A814" s="411">
        <v>42432</v>
      </c>
      <c r="B814" s="410">
        <v>0.96630000000000005</v>
      </c>
      <c r="C814" s="410">
        <v>5.0183</v>
      </c>
    </row>
    <row r="815" spans="1:3">
      <c r="A815" s="411">
        <v>42433</v>
      </c>
      <c r="B815" s="410">
        <v>0.93089999999999995</v>
      </c>
      <c r="C815" s="410">
        <v>4.9828999999999999</v>
      </c>
    </row>
    <row r="816" spans="1:3">
      <c r="A816" s="411">
        <v>42436</v>
      </c>
      <c r="B816" s="410">
        <v>0.94640000000000002</v>
      </c>
      <c r="C816" s="410">
        <v>4.9984000000000002</v>
      </c>
    </row>
    <row r="817" spans="1:3">
      <c r="A817" s="411">
        <v>42437</v>
      </c>
      <c r="B817" s="410">
        <v>0.94640000000000002</v>
      </c>
      <c r="C817" s="410">
        <v>4.9984000000000002</v>
      </c>
    </row>
    <row r="818" spans="1:3">
      <c r="A818" s="411">
        <v>42438</v>
      </c>
      <c r="B818" s="410">
        <v>0.9244</v>
      </c>
      <c r="C818" s="410">
        <v>4.9763999999999999</v>
      </c>
    </row>
    <row r="819" spans="1:3">
      <c r="A819" s="411">
        <v>42439</v>
      </c>
      <c r="B819" s="410">
        <v>0.90449999999999997</v>
      </c>
      <c r="C819" s="410">
        <v>4.9565000000000001</v>
      </c>
    </row>
    <row r="820" spans="1:3">
      <c r="A820" s="411">
        <v>42440</v>
      </c>
      <c r="B820" s="410">
        <v>0.89790000000000003</v>
      </c>
      <c r="C820" s="410">
        <v>4.9499000000000004</v>
      </c>
    </row>
    <row r="821" spans="1:3">
      <c r="A821" s="411">
        <v>42443</v>
      </c>
      <c r="B821" s="410">
        <v>0.93020000000000003</v>
      </c>
      <c r="C821" s="410">
        <v>4.9821999999999997</v>
      </c>
    </row>
    <row r="822" spans="1:3">
      <c r="A822" s="411">
        <v>42444</v>
      </c>
      <c r="B822" s="410">
        <v>0.91810000000000003</v>
      </c>
      <c r="C822" s="410">
        <v>4.9701000000000004</v>
      </c>
    </row>
    <row r="823" spans="1:3">
      <c r="A823" s="411">
        <v>42445</v>
      </c>
      <c r="B823" s="410">
        <v>0.90890000000000004</v>
      </c>
      <c r="C823" s="410">
        <v>4.9608999999999996</v>
      </c>
    </row>
    <row r="824" spans="1:3">
      <c r="A824" s="411">
        <v>42446</v>
      </c>
      <c r="B824" s="410">
        <v>0.93799999999999994</v>
      </c>
      <c r="C824" s="410">
        <v>4.99</v>
      </c>
    </row>
    <row r="825" spans="1:3">
      <c r="A825" s="411">
        <v>42447</v>
      </c>
      <c r="B825" s="410">
        <v>0.97119999999999995</v>
      </c>
      <c r="C825" s="410">
        <v>5.0232000000000001</v>
      </c>
    </row>
    <row r="826" spans="1:3">
      <c r="A826" s="411">
        <v>42450</v>
      </c>
      <c r="B826" s="410">
        <v>1.002</v>
      </c>
      <c r="C826" s="410">
        <v>5.0540000000000003</v>
      </c>
    </row>
    <row r="827" spans="1:3">
      <c r="A827" s="411">
        <v>42451</v>
      </c>
      <c r="B827" s="410">
        <v>0.99880000000000002</v>
      </c>
      <c r="C827" s="410">
        <v>5.0507999999999997</v>
      </c>
    </row>
    <row r="828" spans="1:3">
      <c r="A828" s="411">
        <v>42452</v>
      </c>
      <c r="B828" s="410">
        <v>1.0084</v>
      </c>
      <c r="C828" s="410">
        <v>5.0603999999999996</v>
      </c>
    </row>
    <row r="829" spans="1:3">
      <c r="A829" s="411">
        <v>42453</v>
      </c>
      <c r="B829" s="410">
        <v>0.99239999999999995</v>
      </c>
      <c r="C829" s="410">
        <v>5.0444000000000004</v>
      </c>
    </row>
    <row r="830" spans="1:3">
      <c r="A830" s="411">
        <v>42454</v>
      </c>
      <c r="B830" s="410">
        <v>1.0006999999999999</v>
      </c>
      <c r="C830" s="410">
        <v>5.0526999999999997</v>
      </c>
    </row>
    <row r="831" spans="1:3">
      <c r="A831" s="411">
        <v>42457</v>
      </c>
      <c r="B831" s="410">
        <v>0.99939999999999996</v>
      </c>
      <c r="C831" s="410">
        <v>5.0514000000000001</v>
      </c>
    </row>
    <row r="832" spans="1:3">
      <c r="A832" s="411">
        <v>42458</v>
      </c>
      <c r="B832" s="410">
        <v>0.97860000000000003</v>
      </c>
      <c r="C832" s="410">
        <v>5.0305999999999997</v>
      </c>
    </row>
    <row r="833" spans="1:3">
      <c r="A833" s="411">
        <v>42459</v>
      </c>
      <c r="B833" s="410">
        <v>1.014</v>
      </c>
      <c r="C833" s="410">
        <v>5.0659999999999998</v>
      </c>
    </row>
    <row r="834" spans="1:3">
      <c r="A834" s="411">
        <v>42460</v>
      </c>
      <c r="B834" s="410">
        <v>1.0235000000000001</v>
      </c>
      <c r="C834" s="410">
        <v>5.0754999999999999</v>
      </c>
    </row>
    <row r="835" spans="1:3">
      <c r="A835" s="411">
        <v>42461</v>
      </c>
      <c r="B835" s="410">
        <v>1.0153000000000001</v>
      </c>
      <c r="C835" s="410">
        <v>5.0673000000000004</v>
      </c>
    </row>
    <row r="836" spans="1:3">
      <c r="A836" s="411">
        <v>42465</v>
      </c>
      <c r="B836" s="410">
        <v>1.0349999999999999</v>
      </c>
      <c r="C836" s="410">
        <v>5.0869999999999997</v>
      </c>
    </row>
    <row r="837" spans="1:3">
      <c r="A837" s="411">
        <v>42466</v>
      </c>
      <c r="B837" s="410">
        <v>1.0359</v>
      </c>
      <c r="C837" s="410">
        <v>5.0879000000000003</v>
      </c>
    </row>
    <row r="838" spans="1:3">
      <c r="A838" s="411">
        <v>42467</v>
      </c>
      <c r="B838" s="410">
        <v>1.0129999999999999</v>
      </c>
      <c r="C838" s="410">
        <v>5.0650000000000004</v>
      </c>
    </row>
    <row r="839" spans="1:3">
      <c r="A839" s="411">
        <v>42468</v>
      </c>
      <c r="B839" s="410">
        <v>1.0017</v>
      </c>
      <c r="C839" s="410">
        <v>5.0537000000000001</v>
      </c>
    </row>
    <row r="840" spans="1:3">
      <c r="A840" s="411">
        <v>42471</v>
      </c>
      <c r="B840" s="410">
        <v>1.0251999999999999</v>
      </c>
      <c r="C840" s="410">
        <v>5.0772000000000004</v>
      </c>
    </row>
    <row r="841" spans="1:3">
      <c r="A841" s="411">
        <v>42472</v>
      </c>
      <c r="B841" s="410">
        <v>1.0169999999999999</v>
      </c>
      <c r="C841" s="410">
        <v>5.069</v>
      </c>
    </row>
    <row r="842" spans="1:3">
      <c r="A842" s="411">
        <v>42473</v>
      </c>
      <c r="B842" s="410">
        <v>1.0286</v>
      </c>
      <c r="C842" s="410">
        <v>5.0805999999999996</v>
      </c>
    </row>
    <row r="843" spans="1:3">
      <c r="A843" s="411">
        <v>42474</v>
      </c>
      <c r="B843" s="410">
        <v>1.0344</v>
      </c>
      <c r="C843" s="410">
        <v>5.0864000000000003</v>
      </c>
    </row>
    <row r="844" spans="1:3">
      <c r="A844" s="411">
        <v>42475</v>
      </c>
      <c r="B844" s="410">
        <v>1.0351999999999999</v>
      </c>
      <c r="C844" s="410">
        <v>5.0872000000000002</v>
      </c>
    </row>
    <row r="845" spans="1:3">
      <c r="A845" s="411">
        <v>42478</v>
      </c>
      <c r="B845" s="410">
        <v>1.0179</v>
      </c>
      <c r="C845" s="410">
        <v>5.0698999999999996</v>
      </c>
    </row>
    <row r="846" spans="1:3">
      <c r="A846" s="411">
        <v>42479</v>
      </c>
      <c r="B846" s="410">
        <v>1.0166999999999999</v>
      </c>
      <c r="C846" s="410">
        <v>5.0686999999999998</v>
      </c>
    </row>
    <row r="847" spans="1:3">
      <c r="A847" s="411">
        <v>42480</v>
      </c>
      <c r="B847" s="410">
        <v>0.97540000000000004</v>
      </c>
      <c r="C847" s="410">
        <v>5.0274000000000001</v>
      </c>
    </row>
    <row r="848" spans="1:3">
      <c r="A848" s="411">
        <v>42481</v>
      </c>
      <c r="B848" s="410">
        <v>0.96479999999999999</v>
      </c>
      <c r="C848" s="410">
        <v>5.0167999999999999</v>
      </c>
    </row>
    <row r="849" spans="1:3">
      <c r="A849" s="411">
        <v>42482</v>
      </c>
      <c r="B849" s="410">
        <v>0.96989999999999998</v>
      </c>
      <c r="C849" s="410">
        <v>5.0218999999999996</v>
      </c>
    </row>
    <row r="850" spans="1:3">
      <c r="A850" s="411">
        <v>42485</v>
      </c>
      <c r="B850" s="410">
        <v>0.96009999999999995</v>
      </c>
      <c r="C850" s="410">
        <v>5.0121000000000002</v>
      </c>
    </row>
    <row r="851" spans="1:3">
      <c r="A851" s="411">
        <v>42486</v>
      </c>
      <c r="B851" s="410">
        <v>0.97089999999999999</v>
      </c>
      <c r="C851" s="410">
        <v>5.0228999999999999</v>
      </c>
    </row>
    <row r="852" spans="1:3">
      <c r="A852" s="411">
        <v>42487</v>
      </c>
      <c r="B852" s="410">
        <v>0.97430000000000005</v>
      </c>
      <c r="C852" s="410">
        <v>5.0263</v>
      </c>
    </row>
    <row r="853" spans="1:3">
      <c r="A853" s="411">
        <v>42488</v>
      </c>
      <c r="B853" s="410">
        <v>0.97150000000000003</v>
      </c>
      <c r="C853" s="410">
        <v>5.0235000000000003</v>
      </c>
    </row>
    <row r="854" spans="1:3">
      <c r="A854" s="411">
        <v>42489</v>
      </c>
      <c r="B854" s="410">
        <v>0.97070000000000001</v>
      </c>
      <c r="C854" s="410">
        <v>5.0227000000000004</v>
      </c>
    </row>
    <row r="855" spans="1:3">
      <c r="A855" s="411">
        <v>42493</v>
      </c>
      <c r="B855" s="410">
        <v>1.0007999999999999</v>
      </c>
      <c r="C855" s="410">
        <v>5.0528000000000004</v>
      </c>
    </row>
    <row r="856" spans="1:3">
      <c r="A856" s="411">
        <v>42494</v>
      </c>
      <c r="B856" s="410">
        <v>1.0063</v>
      </c>
      <c r="C856" s="410">
        <v>5.0583</v>
      </c>
    </row>
    <row r="857" spans="1:3">
      <c r="A857" s="411">
        <v>42495</v>
      </c>
      <c r="B857" s="410">
        <v>1.0117</v>
      </c>
      <c r="C857" s="410">
        <v>5.0636999999999999</v>
      </c>
    </row>
    <row r="858" spans="1:3">
      <c r="A858" s="411">
        <v>42496</v>
      </c>
      <c r="B858" s="410">
        <v>0.97370000000000001</v>
      </c>
      <c r="C858" s="410">
        <v>5.0256999999999996</v>
      </c>
    </row>
    <row r="859" spans="1:3">
      <c r="A859" s="411">
        <v>42499</v>
      </c>
      <c r="B859" s="410">
        <v>0.95699999999999996</v>
      </c>
      <c r="C859" s="410">
        <v>5.0090000000000003</v>
      </c>
    </row>
    <row r="860" spans="1:3">
      <c r="A860" s="411">
        <v>42500</v>
      </c>
      <c r="B860" s="410">
        <v>0.94730000000000003</v>
      </c>
      <c r="C860" s="410">
        <v>4.9992999999999999</v>
      </c>
    </row>
    <row r="861" spans="1:3">
      <c r="A861" s="411">
        <v>42501</v>
      </c>
      <c r="B861" s="410">
        <v>0.94069999999999998</v>
      </c>
      <c r="C861" s="410">
        <v>4.9927000000000001</v>
      </c>
    </row>
    <row r="862" spans="1:3">
      <c r="A862" s="411">
        <v>42502</v>
      </c>
      <c r="B862" s="410">
        <v>0.96079999999999999</v>
      </c>
      <c r="C862" s="410">
        <v>5.0128000000000004</v>
      </c>
    </row>
    <row r="863" spans="1:3">
      <c r="A863" s="411">
        <v>42503</v>
      </c>
      <c r="B863" s="410">
        <v>0.96719999999999995</v>
      </c>
      <c r="C863" s="410">
        <v>5.0191999999999997</v>
      </c>
    </row>
    <row r="864" spans="1:3">
      <c r="A864" s="411">
        <v>42506</v>
      </c>
      <c r="B864" s="410">
        <v>0.99219999999999997</v>
      </c>
      <c r="C864" s="410">
        <v>5.0442</v>
      </c>
    </row>
    <row r="865" spans="1:3">
      <c r="A865" s="411">
        <v>42507</v>
      </c>
      <c r="B865" s="410">
        <v>0.98080000000000001</v>
      </c>
      <c r="C865" s="410">
        <v>5.0327999999999999</v>
      </c>
    </row>
    <row r="866" spans="1:3">
      <c r="A866" s="411">
        <v>42508</v>
      </c>
      <c r="B866" s="410">
        <v>0.96250000000000002</v>
      </c>
      <c r="C866" s="410">
        <v>5.0145</v>
      </c>
    </row>
    <row r="867" spans="1:3">
      <c r="A867" s="411">
        <v>42509</v>
      </c>
      <c r="B867" s="410">
        <v>0.97450000000000003</v>
      </c>
      <c r="C867" s="410">
        <v>5.0265000000000004</v>
      </c>
    </row>
    <row r="868" spans="1:3">
      <c r="A868" s="411">
        <v>42510</v>
      </c>
      <c r="B868" s="410">
        <v>0.97119999999999995</v>
      </c>
      <c r="C868" s="410">
        <v>5.0232000000000001</v>
      </c>
    </row>
    <row r="869" spans="1:3">
      <c r="A869" s="411">
        <v>42513</v>
      </c>
      <c r="B869" s="410">
        <v>0.99329999999999996</v>
      </c>
      <c r="C869" s="410">
        <v>5.0453000000000001</v>
      </c>
    </row>
    <row r="870" spans="1:3">
      <c r="A870" s="411">
        <v>42514</v>
      </c>
      <c r="B870" s="410">
        <v>0.98219999999999996</v>
      </c>
      <c r="C870" s="410">
        <v>5.0342000000000002</v>
      </c>
    </row>
    <row r="871" spans="1:3">
      <c r="A871" s="411">
        <v>42515</v>
      </c>
      <c r="B871" s="410">
        <v>0.96509999999999996</v>
      </c>
      <c r="C871" s="410">
        <v>5.0171000000000001</v>
      </c>
    </row>
    <row r="872" spans="1:3">
      <c r="A872" s="411">
        <v>42516</v>
      </c>
      <c r="B872" s="410">
        <v>0.96879999999999999</v>
      </c>
      <c r="C872" s="410">
        <v>5.0208000000000004</v>
      </c>
    </row>
    <row r="873" spans="1:3">
      <c r="A873" s="411">
        <v>42517</v>
      </c>
      <c r="B873" s="410">
        <v>0.95189999999999997</v>
      </c>
      <c r="C873" s="410">
        <v>5.0038999999999998</v>
      </c>
    </row>
    <row r="874" spans="1:3">
      <c r="A874" s="411">
        <v>42520</v>
      </c>
      <c r="B874" s="410">
        <v>0.94330000000000003</v>
      </c>
      <c r="C874" s="410">
        <v>4.9953000000000003</v>
      </c>
    </row>
    <row r="875" spans="1:3">
      <c r="A875" s="411">
        <v>42521</v>
      </c>
      <c r="B875" s="410">
        <v>0.98089999999999999</v>
      </c>
      <c r="C875" s="410">
        <v>5.0328999999999997</v>
      </c>
    </row>
    <row r="876" spans="1:3">
      <c r="A876" s="411">
        <v>42522</v>
      </c>
      <c r="B876" s="410">
        <v>1.0048999999999999</v>
      </c>
      <c r="C876" s="410">
        <v>5.0568999999999997</v>
      </c>
    </row>
    <row r="877" spans="1:3">
      <c r="A877" s="411">
        <v>42523</v>
      </c>
      <c r="B877" s="410">
        <v>1.0138</v>
      </c>
      <c r="C877" s="410">
        <v>5.0658000000000003</v>
      </c>
    </row>
    <row r="878" spans="1:3">
      <c r="A878" s="411">
        <v>42524</v>
      </c>
      <c r="B878" s="410">
        <v>1.0087999999999999</v>
      </c>
      <c r="C878" s="410">
        <v>5.0608000000000004</v>
      </c>
    </row>
    <row r="879" spans="1:3">
      <c r="A879" s="411">
        <v>42527</v>
      </c>
      <c r="B879" s="410">
        <v>1.0304</v>
      </c>
      <c r="C879" s="410">
        <v>5.0823999999999998</v>
      </c>
    </row>
    <row r="880" spans="1:3">
      <c r="A880" s="411">
        <v>42528</v>
      </c>
      <c r="B880" s="410">
        <v>1.0386</v>
      </c>
      <c r="C880" s="410">
        <v>5.0906000000000002</v>
      </c>
    </row>
    <row r="881" spans="1:3">
      <c r="A881" s="411">
        <v>42529</v>
      </c>
      <c r="B881" s="410">
        <v>1.0451999999999999</v>
      </c>
      <c r="C881" s="410">
        <v>5.0972</v>
      </c>
    </row>
    <row r="882" spans="1:3">
      <c r="A882" s="411">
        <v>42534</v>
      </c>
      <c r="B882" s="410">
        <v>0.99919999999999998</v>
      </c>
      <c r="C882" s="410">
        <v>5.0511999999999997</v>
      </c>
    </row>
    <row r="883" spans="1:3">
      <c r="A883" s="411">
        <v>42535</v>
      </c>
      <c r="B883" s="410">
        <v>1.0083</v>
      </c>
      <c r="C883" s="410">
        <v>5.0602999999999998</v>
      </c>
    </row>
    <row r="884" spans="1:3">
      <c r="A884" s="411">
        <v>42536</v>
      </c>
      <c r="B884" s="410">
        <v>1.0575000000000001</v>
      </c>
      <c r="C884" s="410">
        <v>5.1094999999999997</v>
      </c>
    </row>
    <row r="885" spans="1:3">
      <c r="A885" s="411">
        <v>42537</v>
      </c>
      <c r="B885" s="410">
        <v>1.0585</v>
      </c>
      <c r="C885" s="410">
        <v>5.1105</v>
      </c>
    </row>
    <row r="886" spans="1:3">
      <c r="A886" s="411">
        <v>42538</v>
      </c>
      <c r="B886" s="410">
        <v>1.0490999999999999</v>
      </c>
      <c r="C886" s="410">
        <v>5.1010999999999997</v>
      </c>
    </row>
    <row r="887" spans="1:3">
      <c r="A887" s="411">
        <v>42541</v>
      </c>
      <c r="B887" s="410">
        <v>1.0575000000000001</v>
      </c>
      <c r="C887" s="410">
        <v>5.1094999999999997</v>
      </c>
    </row>
    <row r="888" spans="1:3">
      <c r="A888" s="411">
        <v>42542</v>
      </c>
      <c r="B888" s="410">
        <v>1.0396000000000001</v>
      </c>
      <c r="C888" s="410">
        <v>5.0915999999999997</v>
      </c>
    </row>
    <row r="889" spans="1:3">
      <c r="A889" s="411">
        <v>42543</v>
      </c>
      <c r="B889" s="410">
        <v>1.0506</v>
      </c>
      <c r="C889" s="410">
        <v>5.1025999999999998</v>
      </c>
    </row>
    <row r="890" spans="1:3">
      <c r="A890" s="411">
        <v>42544</v>
      </c>
      <c r="B890" s="410">
        <v>1.0383</v>
      </c>
      <c r="C890" s="410">
        <v>5.0903</v>
      </c>
    </row>
    <row r="891" spans="1:3">
      <c r="A891" s="411">
        <v>42545</v>
      </c>
      <c r="B891" s="410">
        <v>1.0506</v>
      </c>
      <c r="C891" s="410">
        <v>5.1025999999999998</v>
      </c>
    </row>
    <row r="892" spans="1:3">
      <c r="A892" s="411">
        <v>42548</v>
      </c>
      <c r="B892" s="410">
        <v>1.0746</v>
      </c>
      <c r="C892" s="410">
        <v>5.1265999999999998</v>
      </c>
    </row>
    <row r="893" spans="1:3">
      <c r="A893" s="411">
        <v>42549</v>
      </c>
      <c r="B893" s="410">
        <v>1.0654999999999999</v>
      </c>
      <c r="C893" s="410">
        <v>5.1174999999999997</v>
      </c>
    </row>
    <row r="894" spans="1:3">
      <c r="A894" s="411">
        <v>42550</v>
      </c>
      <c r="B894" s="410">
        <v>1.0679000000000001</v>
      </c>
      <c r="C894" s="410">
        <v>5.1199000000000003</v>
      </c>
    </row>
    <row r="895" spans="1:3">
      <c r="A895" s="411">
        <v>42551</v>
      </c>
      <c r="B895" s="410">
        <v>1.0539000000000001</v>
      </c>
      <c r="C895" s="410">
        <v>5.1059000000000001</v>
      </c>
    </row>
    <row r="896" spans="1:3">
      <c r="A896" s="411">
        <v>42552</v>
      </c>
      <c r="B896" s="410">
        <v>1.0504</v>
      </c>
      <c r="C896" s="410">
        <v>5.1024000000000003</v>
      </c>
    </row>
    <row r="897" spans="1:3">
      <c r="A897" s="411">
        <v>42555</v>
      </c>
      <c r="B897" s="410">
        <v>1.0698000000000001</v>
      </c>
      <c r="C897" s="410">
        <v>5.1218000000000004</v>
      </c>
    </row>
    <row r="898" spans="1:3">
      <c r="A898" s="411">
        <v>42556</v>
      </c>
      <c r="B898" s="410">
        <v>1.0811999999999999</v>
      </c>
      <c r="C898" s="410">
        <v>5.1332000000000004</v>
      </c>
    </row>
    <row r="899" spans="1:3">
      <c r="A899" s="411">
        <v>42557</v>
      </c>
      <c r="B899" s="410">
        <v>1.0892999999999999</v>
      </c>
      <c r="C899" s="410">
        <v>5.1413000000000002</v>
      </c>
    </row>
    <row r="900" spans="1:3">
      <c r="A900" s="411">
        <v>42558</v>
      </c>
      <c r="B900" s="410">
        <v>1.1041000000000001</v>
      </c>
      <c r="C900" s="410">
        <v>5.1561000000000003</v>
      </c>
    </row>
    <row r="901" spans="1:3">
      <c r="A901" s="411">
        <v>42559</v>
      </c>
      <c r="B901" s="410">
        <v>1.0969</v>
      </c>
      <c r="C901" s="410">
        <v>5.1489000000000003</v>
      </c>
    </row>
    <row r="902" spans="1:3">
      <c r="A902" s="411">
        <v>42562</v>
      </c>
      <c r="B902" s="410">
        <v>1.0938000000000001</v>
      </c>
      <c r="C902" s="410">
        <v>5.1458000000000004</v>
      </c>
    </row>
    <row r="903" spans="1:3">
      <c r="A903" s="411">
        <v>42563</v>
      </c>
      <c r="B903" s="410">
        <v>1.0827</v>
      </c>
      <c r="C903" s="410">
        <v>5.1346999999999996</v>
      </c>
    </row>
    <row r="904" spans="1:3">
      <c r="A904" s="411">
        <v>42564</v>
      </c>
      <c r="B904" s="410">
        <v>1.1057999999999999</v>
      </c>
      <c r="C904" s="410">
        <v>5.1577999999999999</v>
      </c>
    </row>
    <row r="905" spans="1:3">
      <c r="A905" s="411">
        <v>42565</v>
      </c>
      <c r="B905" s="410">
        <v>1.1004</v>
      </c>
      <c r="C905" s="410">
        <v>5.1524000000000001</v>
      </c>
    </row>
    <row r="906" spans="1:3">
      <c r="A906" s="411">
        <v>42566</v>
      </c>
      <c r="B906" s="410">
        <v>1.1014999999999999</v>
      </c>
      <c r="C906" s="410">
        <v>5.1535000000000002</v>
      </c>
    </row>
    <row r="907" spans="1:3">
      <c r="A907" s="411">
        <v>42569</v>
      </c>
      <c r="B907" s="410">
        <v>1.0902000000000001</v>
      </c>
      <c r="C907" s="410">
        <v>5.1421999999999999</v>
      </c>
    </row>
    <row r="908" spans="1:3">
      <c r="A908" s="411">
        <v>42570</v>
      </c>
      <c r="B908" s="410">
        <v>1.0901000000000001</v>
      </c>
      <c r="C908" s="410">
        <v>5.1421000000000001</v>
      </c>
    </row>
    <row r="909" spans="1:3">
      <c r="A909" s="411">
        <v>42571</v>
      </c>
      <c r="B909" s="410">
        <v>1.0891999999999999</v>
      </c>
      <c r="C909" s="410">
        <v>5.1412000000000004</v>
      </c>
    </row>
    <row r="910" spans="1:3">
      <c r="A910" s="411">
        <v>42572</v>
      </c>
      <c r="B910" s="410">
        <v>1.0849</v>
      </c>
      <c r="C910" s="410">
        <v>5.1368999999999998</v>
      </c>
    </row>
    <row r="911" spans="1:3">
      <c r="A911" s="411">
        <v>42573</v>
      </c>
      <c r="B911" s="410">
        <v>1.0656000000000001</v>
      </c>
      <c r="C911" s="410">
        <v>5.1176000000000004</v>
      </c>
    </row>
    <row r="912" spans="1:3">
      <c r="A912" s="411">
        <v>42576</v>
      </c>
      <c r="B912" s="410">
        <v>1.0539000000000001</v>
      </c>
      <c r="C912" s="410">
        <v>5.1059000000000001</v>
      </c>
    </row>
    <row r="913" spans="1:3">
      <c r="A913" s="411">
        <v>42577</v>
      </c>
      <c r="B913" s="410">
        <v>1.0677000000000001</v>
      </c>
      <c r="C913" s="410">
        <v>5.1196999999999999</v>
      </c>
    </row>
    <row r="914" spans="1:3">
      <c r="A914" s="411">
        <v>42578</v>
      </c>
      <c r="B914" s="410">
        <v>1.0264</v>
      </c>
      <c r="C914" s="410">
        <v>5.0784000000000002</v>
      </c>
    </row>
    <row r="915" spans="1:3">
      <c r="A915" s="411">
        <v>42579</v>
      </c>
      <c r="B915" s="410">
        <v>1.0375000000000001</v>
      </c>
      <c r="C915" s="410">
        <v>5.0895000000000001</v>
      </c>
    </row>
    <row r="916" spans="1:3">
      <c r="A916" s="411">
        <v>42580</v>
      </c>
      <c r="B916" s="410">
        <v>1.0319</v>
      </c>
      <c r="C916" s="410">
        <v>5.0838999999999999</v>
      </c>
    </row>
    <row r="917" spans="1:3">
      <c r="A917" s="411">
        <v>42583</v>
      </c>
      <c r="B917" s="410">
        <v>1.0234000000000001</v>
      </c>
      <c r="C917" s="410">
        <v>5.0754000000000001</v>
      </c>
    </row>
    <row r="918" spans="1:3">
      <c r="A918" s="411">
        <v>42584</v>
      </c>
      <c r="B918" s="410">
        <v>1.0255000000000001</v>
      </c>
      <c r="C918" s="410">
        <v>5.0774999999999997</v>
      </c>
    </row>
    <row r="919" spans="1:3">
      <c r="A919" s="411">
        <v>42585</v>
      </c>
      <c r="B919" s="410">
        <v>1.0374000000000001</v>
      </c>
      <c r="C919" s="410">
        <v>5.0894000000000004</v>
      </c>
    </row>
    <row r="920" spans="1:3">
      <c r="A920" s="411">
        <v>42586</v>
      </c>
      <c r="B920" s="410">
        <v>1.0454000000000001</v>
      </c>
      <c r="C920" s="410">
        <v>5.0974000000000004</v>
      </c>
    </row>
    <row r="921" spans="1:3">
      <c r="A921" s="411">
        <v>42587</v>
      </c>
      <c r="B921" s="410">
        <v>1.0354000000000001</v>
      </c>
      <c r="C921" s="410">
        <v>5.0873999999999997</v>
      </c>
    </row>
    <row r="922" spans="1:3">
      <c r="A922" s="411">
        <v>42590</v>
      </c>
      <c r="B922" s="410">
        <v>1.038</v>
      </c>
      <c r="C922" s="410">
        <v>5.09</v>
      </c>
    </row>
    <row r="923" spans="1:3">
      <c r="A923" s="411">
        <v>42591</v>
      </c>
      <c r="B923" s="410">
        <v>1.0448</v>
      </c>
      <c r="C923" s="410">
        <v>5.0968</v>
      </c>
    </row>
    <row r="924" spans="1:3">
      <c r="A924" s="411">
        <v>42592</v>
      </c>
      <c r="B924" s="410">
        <v>1.0422</v>
      </c>
      <c r="C924" s="410">
        <v>5.0941999999999998</v>
      </c>
    </row>
    <row r="925" spans="1:3">
      <c r="A925" s="411">
        <v>42593</v>
      </c>
      <c r="B925" s="410">
        <v>1.0209999999999999</v>
      </c>
      <c r="C925" s="410">
        <v>5.0730000000000004</v>
      </c>
    </row>
    <row r="926" spans="1:3">
      <c r="A926" s="411">
        <v>42594</v>
      </c>
      <c r="B926" s="410">
        <v>1.0288999999999999</v>
      </c>
      <c r="C926" s="410">
        <v>5.0808999999999997</v>
      </c>
    </row>
    <row r="927" spans="1:3">
      <c r="A927" s="411">
        <v>42597</v>
      </c>
      <c r="B927" s="410">
        <v>1.0477000000000001</v>
      </c>
      <c r="C927" s="410">
        <v>5.0997000000000003</v>
      </c>
    </row>
    <row r="928" spans="1:3">
      <c r="A928" s="411">
        <v>42598</v>
      </c>
      <c r="B928" s="410">
        <v>1.0626</v>
      </c>
      <c r="C928" s="410">
        <v>5.1146000000000003</v>
      </c>
    </row>
    <row r="929" spans="1:3">
      <c r="A929" s="411">
        <v>42599</v>
      </c>
      <c r="B929" s="410">
        <v>1.0657000000000001</v>
      </c>
      <c r="C929" s="410">
        <v>5.1177000000000001</v>
      </c>
    </row>
    <row r="930" spans="1:3">
      <c r="A930" s="411">
        <v>42600</v>
      </c>
      <c r="B930" s="410">
        <v>1.0629</v>
      </c>
      <c r="C930" s="410">
        <v>5.1148999999999996</v>
      </c>
    </row>
    <row r="931" spans="1:3">
      <c r="A931" s="411">
        <v>42601</v>
      </c>
      <c r="B931" s="410">
        <v>1.0692999999999999</v>
      </c>
      <c r="C931" s="410">
        <v>5.1212999999999997</v>
      </c>
    </row>
    <row r="932" spans="1:3">
      <c r="A932" s="411">
        <v>42604</v>
      </c>
      <c r="B932" s="410">
        <v>1.0634999999999999</v>
      </c>
      <c r="C932" s="410">
        <v>5.1154999999999999</v>
      </c>
    </row>
    <row r="933" spans="1:3">
      <c r="A933" s="411">
        <v>42605</v>
      </c>
      <c r="B933" s="410">
        <v>1.0565</v>
      </c>
      <c r="C933" s="410">
        <v>5.1085000000000003</v>
      </c>
    </row>
    <row r="934" spans="1:3">
      <c r="A934" s="411">
        <v>42606</v>
      </c>
      <c r="B934" s="410">
        <v>1.0645</v>
      </c>
      <c r="C934" s="410">
        <v>5.1165000000000003</v>
      </c>
    </row>
    <row r="935" spans="1:3">
      <c r="A935" s="411">
        <v>42607</v>
      </c>
      <c r="B935" s="410">
        <v>1.0596000000000001</v>
      </c>
      <c r="C935" s="410">
        <v>5.1116000000000001</v>
      </c>
    </row>
    <row r="936" spans="1:3">
      <c r="A936" s="411">
        <v>42608</v>
      </c>
      <c r="B936" s="410">
        <v>1.0615000000000001</v>
      </c>
      <c r="C936" s="410">
        <v>5.1135000000000002</v>
      </c>
    </row>
    <row r="937" spans="1:3">
      <c r="A937" s="411">
        <v>42611</v>
      </c>
      <c r="B937" s="410">
        <v>1.0587</v>
      </c>
      <c r="C937" s="410">
        <v>5.1106999999999996</v>
      </c>
    </row>
    <row r="938" spans="1:3">
      <c r="A938" s="411">
        <v>42612</v>
      </c>
      <c r="B938" s="410">
        <v>1.0627</v>
      </c>
      <c r="C938" s="410">
        <v>5.1147</v>
      </c>
    </row>
    <row r="939" spans="1:3">
      <c r="A939" s="411">
        <v>42613</v>
      </c>
      <c r="B939" s="410">
        <v>1.0548</v>
      </c>
      <c r="C939" s="410">
        <v>5.1067999999999998</v>
      </c>
    </row>
    <row r="940" spans="1:3">
      <c r="A940" s="411">
        <v>42614</v>
      </c>
      <c r="B940" s="410">
        <v>1.0551999999999999</v>
      </c>
      <c r="C940" s="410">
        <v>5.1071999999999997</v>
      </c>
    </row>
    <row r="941" spans="1:3">
      <c r="A941" s="411">
        <v>42615</v>
      </c>
      <c r="B941" s="410">
        <v>1.0408999999999999</v>
      </c>
      <c r="C941" s="410">
        <v>5.0929000000000002</v>
      </c>
    </row>
    <row r="942" spans="1:3">
      <c r="A942" s="411">
        <v>42618</v>
      </c>
      <c r="B942" s="410">
        <v>1.052</v>
      </c>
      <c r="C942" s="410">
        <v>5.1040000000000001</v>
      </c>
    </row>
    <row r="943" spans="1:3">
      <c r="A943" s="411">
        <v>42619</v>
      </c>
      <c r="B943" s="410">
        <v>1.0685</v>
      </c>
      <c r="C943" s="410">
        <v>5.1204999999999998</v>
      </c>
    </row>
    <row r="944" spans="1:3">
      <c r="A944" s="411">
        <v>42620</v>
      </c>
      <c r="B944" s="410">
        <v>1.0616000000000001</v>
      </c>
      <c r="C944" s="410">
        <v>5.1135999999999999</v>
      </c>
    </row>
    <row r="945" spans="1:3">
      <c r="A945" s="411">
        <v>42621</v>
      </c>
      <c r="B945" s="410">
        <v>1.0693999999999999</v>
      </c>
      <c r="C945" s="410">
        <v>5.1214000000000004</v>
      </c>
    </row>
    <row r="946" spans="1:3">
      <c r="A946" s="411">
        <v>42622</v>
      </c>
      <c r="B946" s="410">
        <v>1.071</v>
      </c>
      <c r="C946" s="410">
        <v>5.1230000000000002</v>
      </c>
    </row>
    <row r="947" spans="1:3">
      <c r="A947" s="411">
        <v>42625</v>
      </c>
      <c r="B947" s="410">
        <v>1.0407</v>
      </c>
      <c r="C947" s="410">
        <v>5.0926999999999998</v>
      </c>
    </row>
    <row r="948" spans="1:3">
      <c r="A948" s="411">
        <v>42626</v>
      </c>
      <c r="B948" s="410">
        <v>1.0439000000000001</v>
      </c>
      <c r="C948" s="410">
        <v>5.0959000000000003</v>
      </c>
    </row>
    <row r="949" spans="1:3">
      <c r="A949" s="411">
        <v>42627</v>
      </c>
      <c r="B949" s="410">
        <v>1.0389999999999999</v>
      </c>
      <c r="C949" s="410">
        <v>5.0910000000000002</v>
      </c>
    </row>
    <row r="950" spans="1:3">
      <c r="A950" s="411">
        <v>42632</v>
      </c>
      <c r="B950" s="410">
        <v>1.0479000000000001</v>
      </c>
      <c r="C950" s="410">
        <v>5.0998999999999999</v>
      </c>
    </row>
    <row r="951" spans="1:3">
      <c r="A951" s="411">
        <v>42633</v>
      </c>
      <c r="B951" s="410">
        <v>1.0451999999999999</v>
      </c>
      <c r="C951" s="410">
        <v>5.0972</v>
      </c>
    </row>
    <row r="952" spans="1:3">
      <c r="A952" s="411">
        <v>42634</v>
      </c>
      <c r="B952" s="410">
        <v>1.0469999999999999</v>
      </c>
      <c r="C952" s="410">
        <v>5.0990000000000002</v>
      </c>
    </row>
    <row r="953" spans="1:3">
      <c r="A953" s="411">
        <v>42635</v>
      </c>
      <c r="B953" s="410">
        <v>1.0576000000000001</v>
      </c>
      <c r="C953" s="410">
        <v>5.1096000000000004</v>
      </c>
    </row>
    <row r="954" spans="1:3">
      <c r="A954" s="411">
        <v>42636</v>
      </c>
      <c r="B954" s="410">
        <v>1.0608</v>
      </c>
      <c r="C954" s="410">
        <v>5.1128</v>
      </c>
    </row>
    <row r="955" spans="1:3">
      <c r="A955" s="411">
        <v>42639</v>
      </c>
      <c r="B955" s="410">
        <v>1.0391999999999999</v>
      </c>
      <c r="C955" s="410">
        <v>5.0911999999999997</v>
      </c>
    </row>
    <row r="956" spans="1:3">
      <c r="A956" s="411">
        <v>42640</v>
      </c>
      <c r="B956" s="410">
        <v>1.0438000000000001</v>
      </c>
      <c r="C956" s="410">
        <v>5.0957999999999997</v>
      </c>
    </row>
    <row r="957" spans="1:3">
      <c r="A957" s="411">
        <v>42641</v>
      </c>
      <c r="B957" s="410">
        <v>1.0485</v>
      </c>
      <c r="C957" s="410">
        <v>5.1005000000000003</v>
      </c>
    </row>
    <row r="958" spans="1:3">
      <c r="A958" s="411">
        <v>42642</v>
      </c>
      <c r="B958" s="410">
        <v>1.0513999999999999</v>
      </c>
      <c r="C958" s="410">
        <v>5.1033999999999997</v>
      </c>
    </row>
    <row r="959" spans="1:3">
      <c r="A959" s="411">
        <v>42643</v>
      </c>
      <c r="B959" s="410">
        <v>1.0603</v>
      </c>
      <c r="C959" s="410">
        <v>5.1123000000000003</v>
      </c>
    </row>
    <row r="960" spans="1:3">
      <c r="A960" s="411">
        <v>42653</v>
      </c>
      <c r="B960" s="410">
        <v>1.0775999999999999</v>
      </c>
      <c r="C960" s="410">
        <v>5.1295999999999999</v>
      </c>
    </row>
    <row r="961" spans="1:3">
      <c r="A961" s="411">
        <v>42654</v>
      </c>
      <c r="B961" s="410">
        <v>1.0940000000000001</v>
      </c>
      <c r="C961" s="410">
        <v>5.1459999999999999</v>
      </c>
    </row>
    <row r="962" spans="1:3">
      <c r="A962" s="411">
        <v>42655</v>
      </c>
      <c r="B962" s="410">
        <v>1.0922000000000001</v>
      </c>
      <c r="C962" s="410">
        <v>5.1441999999999997</v>
      </c>
    </row>
    <row r="963" spans="1:3">
      <c r="A963" s="411">
        <v>42656</v>
      </c>
      <c r="B963" s="410">
        <v>1.0952999999999999</v>
      </c>
      <c r="C963" s="410">
        <v>5.1473000000000004</v>
      </c>
    </row>
    <row r="964" spans="1:3">
      <c r="A964" s="411">
        <v>42657</v>
      </c>
      <c r="B964" s="410">
        <v>1.0903</v>
      </c>
      <c r="C964" s="410">
        <v>5.1422999999999996</v>
      </c>
    </row>
    <row r="965" spans="1:3">
      <c r="A965" s="411">
        <v>42660</v>
      </c>
      <c r="B965" s="410">
        <v>1.0893999999999999</v>
      </c>
      <c r="C965" s="410">
        <v>5.1414</v>
      </c>
    </row>
    <row r="966" spans="1:3">
      <c r="A966" s="411">
        <v>42661</v>
      </c>
      <c r="B966" s="410">
        <v>1.1085</v>
      </c>
      <c r="C966" s="410">
        <v>5.1604999999999999</v>
      </c>
    </row>
    <row r="967" spans="1:3">
      <c r="A967" s="411">
        <v>42662</v>
      </c>
      <c r="B967" s="410">
        <v>1.103</v>
      </c>
      <c r="C967" s="410">
        <v>5.1550000000000002</v>
      </c>
    </row>
    <row r="968" spans="1:3">
      <c r="A968" s="411">
        <v>42663</v>
      </c>
      <c r="B968" s="410">
        <v>1.1063000000000001</v>
      </c>
      <c r="C968" s="410">
        <v>5.1582999999999997</v>
      </c>
    </row>
    <row r="969" spans="1:3">
      <c r="A969" s="411">
        <v>42664</v>
      </c>
      <c r="B969" s="410">
        <v>1.1014999999999999</v>
      </c>
      <c r="C969" s="410">
        <v>5.1535000000000002</v>
      </c>
    </row>
    <row r="970" spans="1:3">
      <c r="A970" s="411">
        <v>42667</v>
      </c>
      <c r="B970" s="410">
        <v>1.1083000000000001</v>
      </c>
      <c r="C970" s="410">
        <v>5.1603000000000003</v>
      </c>
    </row>
    <row r="971" spans="1:3">
      <c r="A971" s="411">
        <v>42668</v>
      </c>
      <c r="B971" s="410">
        <v>1.1029</v>
      </c>
      <c r="C971" s="410">
        <v>5.1548999999999996</v>
      </c>
    </row>
    <row r="972" spans="1:3">
      <c r="A972" s="411">
        <v>42669</v>
      </c>
      <c r="B972" s="410">
        <v>1.0948</v>
      </c>
      <c r="C972" s="410">
        <v>5.1467999999999998</v>
      </c>
    </row>
    <row r="973" spans="1:3">
      <c r="A973" s="411">
        <v>42670</v>
      </c>
      <c r="B973" s="410">
        <v>1.0966</v>
      </c>
      <c r="C973" s="410">
        <v>5.1486000000000001</v>
      </c>
    </row>
    <row r="974" spans="1:3">
      <c r="A974" s="411">
        <v>42671</v>
      </c>
      <c r="B974" s="410">
        <v>1.0859000000000001</v>
      </c>
      <c r="C974" s="410">
        <v>5.1379000000000001</v>
      </c>
    </row>
    <row r="975" spans="1:3">
      <c r="A975" s="411">
        <v>42674</v>
      </c>
      <c r="B975" s="410">
        <v>1.0871</v>
      </c>
      <c r="C975" s="410">
        <v>5.1391</v>
      </c>
    </row>
    <row r="976" spans="1:3">
      <c r="A976" s="411">
        <v>42675</v>
      </c>
      <c r="B976" s="410">
        <v>1.0976999999999999</v>
      </c>
      <c r="C976" s="410">
        <v>5.1497000000000002</v>
      </c>
    </row>
    <row r="977" spans="1:3">
      <c r="A977" s="411">
        <v>42676</v>
      </c>
      <c r="B977" s="410">
        <v>1.0869</v>
      </c>
      <c r="C977" s="410">
        <v>5.1388999999999996</v>
      </c>
    </row>
    <row r="978" spans="1:3">
      <c r="A978" s="411">
        <v>42677</v>
      </c>
      <c r="B978" s="410">
        <v>1.0920000000000001</v>
      </c>
      <c r="C978" s="410">
        <v>5.1440000000000001</v>
      </c>
    </row>
    <row r="979" spans="1:3">
      <c r="A979" s="411">
        <v>42678</v>
      </c>
      <c r="B979" s="410">
        <v>1.0823</v>
      </c>
      <c r="C979" s="410">
        <v>5.1342999999999996</v>
      </c>
    </row>
    <row r="980" spans="1:3">
      <c r="A980" s="411">
        <v>42681</v>
      </c>
      <c r="B980" s="410">
        <v>1.075</v>
      </c>
      <c r="C980" s="410">
        <v>5.1269999999999998</v>
      </c>
    </row>
    <row r="981" spans="1:3">
      <c r="A981" s="411">
        <v>42682</v>
      </c>
      <c r="B981" s="410">
        <v>1.0852999999999999</v>
      </c>
      <c r="C981" s="410">
        <v>5.1372999999999998</v>
      </c>
    </row>
    <row r="982" spans="1:3">
      <c r="A982" s="411">
        <v>42683</v>
      </c>
      <c r="B982" s="410">
        <v>1.0751999999999999</v>
      </c>
      <c r="C982" s="410">
        <v>5.1272000000000002</v>
      </c>
    </row>
    <row r="983" spans="1:3">
      <c r="A983" s="411">
        <v>42684</v>
      </c>
      <c r="B983" s="410">
        <v>1.0827</v>
      </c>
      <c r="C983" s="410">
        <v>5.1346999999999996</v>
      </c>
    </row>
    <row r="984" spans="1:3">
      <c r="A984" s="411">
        <v>42685</v>
      </c>
      <c r="B984" s="410">
        <v>1.0764</v>
      </c>
      <c r="C984" s="410">
        <v>5.1284000000000001</v>
      </c>
    </row>
    <row r="985" spans="1:3">
      <c r="A985" s="411">
        <v>42688</v>
      </c>
      <c r="B985" s="410">
        <v>1.0707</v>
      </c>
      <c r="C985" s="410">
        <v>5.1227</v>
      </c>
    </row>
    <row r="986" spans="1:3">
      <c r="A986" s="411">
        <v>42689</v>
      </c>
      <c r="B986" s="410">
        <v>1.0689</v>
      </c>
      <c r="C986" s="410">
        <v>5.1208999999999998</v>
      </c>
    </row>
    <row r="987" spans="1:3">
      <c r="A987" s="411">
        <v>42690</v>
      </c>
      <c r="B987" s="410">
        <v>1.0767</v>
      </c>
      <c r="C987" s="410">
        <v>5.1287000000000003</v>
      </c>
    </row>
    <row r="988" spans="1:3">
      <c r="A988" s="411">
        <v>42691</v>
      </c>
      <c r="B988" s="410">
        <v>1.0711999999999999</v>
      </c>
      <c r="C988" s="410">
        <v>5.1231999999999998</v>
      </c>
    </row>
    <row r="989" spans="1:3">
      <c r="A989" s="411">
        <v>42692</v>
      </c>
      <c r="B989" s="410">
        <v>1.0662</v>
      </c>
      <c r="C989" s="410">
        <v>5.1181999999999999</v>
      </c>
    </row>
    <row r="990" spans="1:3">
      <c r="A990" s="411">
        <v>42695</v>
      </c>
      <c r="B990" s="410">
        <v>1.0643</v>
      </c>
      <c r="C990" s="410">
        <v>5.1162999999999998</v>
      </c>
    </row>
    <row r="991" spans="1:3">
      <c r="A991" s="411">
        <v>42696</v>
      </c>
      <c r="B991" s="410">
        <v>1.0769</v>
      </c>
      <c r="C991" s="410">
        <v>5.1288999999999998</v>
      </c>
    </row>
    <row r="992" spans="1:3">
      <c r="A992" s="411">
        <v>42697</v>
      </c>
      <c r="B992" s="410">
        <v>1.0676000000000001</v>
      </c>
      <c r="C992" s="410">
        <v>5.1196000000000002</v>
      </c>
    </row>
    <row r="993" spans="1:3">
      <c r="A993" s="411">
        <v>42698</v>
      </c>
      <c r="B993" s="410">
        <v>1.0626</v>
      </c>
      <c r="C993" s="410">
        <v>5.1146000000000003</v>
      </c>
    </row>
    <row r="994" spans="1:3">
      <c r="A994" s="411">
        <v>42699</v>
      </c>
      <c r="B994" s="410">
        <v>1.0733999999999999</v>
      </c>
      <c r="C994" s="410">
        <v>5.1254</v>
      </c>
    </row>
    <row r="995" spans="1:3">
      <c r="A995" s="411">
        <v>42702</v>
      </c>
      <c r="B995" s="410">
        <v>1.0684</v>
      </c>
      <c r="C995" s="410">
        <v>5.1204000000000001</v>
      </c>
    </row>
    <row r="996" spans="1:3">
      <c r="A996" s="411">
        <v>42703</v>
      </c>
      <c r="B996" s="410">
        <v>1.056</v>
      </c>
      <c r="C996" s="410">
        <v>5.1079999999999997</v>
      </c>
    </row>
    <row r="997" spans="1:3">
      <c r="A997" s="411">
        <v>42704</v>
      </c>
      <c r="B997" s="410">
        <v>1.0506</v>
      </c>
      <c r="C997" s="410">
        <v>5.1025999999999998</v>
      </c>
    </row>
    <row r="998" spans="1:3">
      <c r="A998" s="411">
        <v>42705</v>
      </c>
      <c r="B998" s="410">
        <v>1.0558000000000001</v>
      </c>
      <c r="C998" s="410">
        <v>5.1078000000000001</v>
      </c>
    </row>
    <row r="999" spans="1:3">
      <c r="A999" s="411">
        <v>42706</v>
      </c>
      <c r="B999" s="410">
        <v>1.0428999999999999</v>
      </c>
      <c r="C999" s="410">
        <v>5.0949</v>
      </c>
    </row>
    <row r="1000" spans="1:3">
      <c r="A1000" s="411">
        <v>42709</v>
      </c>
      <c r="B1000" s="410">
        <v>1.0484</v>
      </c>
      <c r="C1000" s="410">
        <v>5.1003999999999996</v>
      </c>
    </row>
    <row r="1001" spans="1:3">
      <c r="A1001" s="411">
        <v>42710</v>
      </c>
      <c r="B1001" s="410">
        <v>1.0521</v>
      </c>
      <c r="C1001" s="410">
        <v>5.1040999999999999</v>
      </c>
    </row>
    <row r="1002" spans="1:3">
      <c r="A1002" s="411">
        <v>42711</v>
      </c>
      <c r="B1002" s="410">
        <v>1.0606</v>
      </c>
      <c r="C1002" s="410">
        <v>5.1125999999999996</v>
      </c>
    </row>
    <row r="1003" spans="1:3">
      <c r="A1003" s="411">
        <v>42712</v>
      </c>
      <c r="B1003" s="410">
        <v>1.0586</v>
      </c>
      <c r="C1003" s="410">
        <v>5.1105999999999998</v>
      </c>
    </row>
    <row r="1004" spans="1:3">
      <c r="A1004" s="411">
        <v>42713</v>
      </c>
      <c r="B1004" s="410">
        <v>1.0543</v>
      </c>
      <c r="C1004" s="410">
        <v>5.1063000000000001</v>
      </c>
    </row>
    <row r="1005" spans="1:3">
      <c r="A1005" s="411">
        <v>42716</v>
      </c>
      <c r="B1005" s="410">
        <v>1.0106999999999999</v>
      </c>
      <c r="C1005" s="410">
        <v>5.0627000000000004</v>
      </c>
    </row>
    <row r="1006" spans="1:3">
      <c r="A1006" s="411">
        <v>42717</v>
      </c>
      <c r="B1006" s="410">
        <v>1.0229999999999999</v>
      </c>
      <c r="C1006" s="410">
        <v>5.0750000000000002</v>
      </c>
    </row>
    <row r="1007" spans="1:3">
      <c r="A1007" s="411">
        <v>42718</v>
      </c>
      <c r="B1007" s="410">
        <v>1.0089999999999999</v>
      </c>
      <c r="C1007" s="410">
        <v>5.0609999999999999</v>
      </c>
    </row>
    <row r="1008" spans="1:3">
      <c r="A1008" s="411">
        <v>42719</v>
      </c>
      <c r="B1008" s="410">
        <v>1.0124</v>
      </c>
      <c r="C1008" s="410">
        <v>5.0644</v>
      </c>
    </row>
    <row r="1009" spans="1:3">
      <c r="A1009" s="411">
        <v>42720</v>
      </c>
      <c r="B1009" s="410">
        <v>1.0152000000000001</v>
      </c>
      <c r="C1009" s="410">
        <v>5.0671999999999997</v>
      </c>
    </row>
    <row r="1010" spans="1:3">
      <c r="A1010" s="411">
        <v>42723</v>
      </c>
      <c r="B1010" s="410">
        <v>1.0084</v>
      </c>
      <c r="C1010" s="410">
        <v>5.0603999999999996</v>
      </c>
    </row>
    <row r="1011" spans="1:3">
      <c r="A1011" s="411">
        <v>42724</v>
      </c>
      <c r="B1011" s="410">
        <v>1.002</v>
      </c>
      <c r="C1011" s="410">
        <v>5.0540000000000003</v>
      </c>
    </row>
    <row r="1012" spans="1:3">
      <c r="A1012" s="411">
        <v>42725</v>
      </c>
      <c r="B1012" s="410">
        <v>1.0105999999999999</v>
      </c>
      <c r="C1012" s="410">
        <v>5.0625999999999998</v>
      </c>
    </row>
    <row r="1013" spans="1:3">
      <c r="A1013" s="411">
        <v>42726</v>
      </c>
      <c r="B1013" s="410">
        <v>1.0112000000000001</v>
      </c>
      <c r="C1013" s="410">
        <v>5.0632000000000001</v>
      </c>
    </row>
    <row r="1014" spans="1:3">
      <c r="A1014" s="411">
        <v>42727</v>
      </c>
      <c r="B1014" s="410">
        <v>0.99890000000000001</v>
      </c>
      <c r="C1014" s="410">
        <v>5.0509000000000004</v>
      </c>
    </row>
    <row r="1015" spans="1:3">
      <c r="A1015" s="411">
        <v>42730</v>
      </c>
      <c r="B1015" s="410">
        <v>1.0091000000000001</v>
      </c>
      <c r="C1015" s="410">
        <v>5.0610999999999997</v>
      </c>
    </row>
    <row r="1016" spans="1:3">
      <c r="A1016" s="411">
        <v>42731</v>
      </c>
      <c r="B1016" s="410">
        <v>1.0102</v>
      </c>
      <c r="C1016" s="410">
        <v>5.0621999999999998</v>
      </c>
    </row>
    <row r="1017" spans="1:3">
      <c r="A1017" s="411">
        <v>42732</v>
      </c>
      <c r="B1017" s="410">
        <v>1.0059</v>
      </c>
      <c r="C1017" s="410">
        <v>5.0579000000000001</v>
      </c>
    </row>
    <row r="1018" spans="1:3">
      <c r="A1018" s="411">
        <v>42733</v>
      </c>
      <c r="B1018" s="410">
        <v>1.0001</v>
      </c>
      <c r="C1018" s="410">
        <v>5.0521000000000003</v>
      </c>
    </row>
    <row r="1019" spans="1:3">
      <c r="A1019" s="411">
        <v>42734</v>
      </c>
      <c r="B1019" s="410">
        <v>0.99619999999999997</v>
      </c>
      <c r="C1019" s="410">
        <v>5.0481999999999996</v>
      </c>
    </row>
    <row r="1020" spans="1:3">
      <c r="A1020" s="411">
        <v>42735</v>
      </c>
      <c r="B1020" s="410">
        <v>0.99619999999999997</v>
      </c>
      <c r="C1020" s="410">
        <v>5.0481999999999996</v>
      </c>
    </row>
    <row r="1021" spans="1:3">
      <c r="A1021" s="411">
        <v>42738</v>
      </c>
      <c r="B1021" s="410">
        <v>0.98419999999999996</v>
      </c>
      <c r="C1021" s="410">
        <v>5.0362</v>
      </c>
    </row>
    <row r="1022" spans="1:3">
      <c r="A1022" s="411">
        <v>42739</v>
      </c>
      <c r="B1022" s="410">
        <v>1.0014000000000001</v>
      </c>
      <c r="C1022" s="410">
        <v>5.0533999999999999</v>
      </c>
    </row>
    <row r="1023" spans="1:3">
      <c r="A1023" s="411">
        <v>42740</v>
      </c>
      <c r="B1023" s="410">
        <v>1.002</v>
      </c>
      <c r="C1023" s="410">
        <v>5.0540000000000003</v>
      </c>
    </row>
    <row r="1024" spans="1:3">
      <c r="A1024" s="411">
        <v>42741</v>
      </c>
      <c r="B1024" s="410">
        <v>0.9919</v>
      </c>
      <c r="C1024" s="410">
        <v>5.0438999999999998</v>
      </c>
    </row>
    <row r="1025" spans="1:3">
      <c r="A1025" s="411">
        <v>42744</v>
      </c>
      <c r="B1025" s="410">
        <v>0.99829999999999997</v>
      </c>
      <c r="C1025" s="410">
        <v>5.0503</v>
      </c>
    </row>
    <row r="1026" spans="1:3">
      <c r="A1026" s="411">
        <v>42745</v>
      </c>
      <c r="B1026" s="410">
        <v>1.0003</v>
      </c>
      <c r="C1026" s="410">
        <v>5.0522999999999998</v>
      </c>
    </row>
    <row r="1027" spans="1:3">
      <c r="A1027" s="411">
        <v>42746</v>
      </c>
      <c r="B1027" s="410">
        <v>0.99150000000000005</v>
      </c>
      <c r="C1027" s="410">
        <v>5.0434999999999999</v>
      </c>
    </row>
    <row r="1028" spans="1:3">
      <c r="A1028" s="411">
        <v>42747</v>
      </c>
      <c r="B1028" s="410">
        <v>0.98240000000000005</v>
      </c>
      <c r="C1028" s="410">
        <v>5.0343999999999998</v>
      </c>
    </row>
    <row r="1029" spans="1:3">
      <c r="A1029" s="411">
        <v>42748</v>
      </c>
      <c r="B1029" s="410">
        <v>0.97589999999999999</v>
      </c>
      <c r="C1029" s="410">
        <v>5.0278999999999998</v>
      </c>
    </row>
    <row r="1030" spans="1:3">
      <c r="A1030" s="411">
        <v>42751</v>
      </c>
      <c r="B1030" s="410">
        <v>0.95979999999999999</v>
      </c>
      <c r="C1030" s="410">
        <v>5.0118</v>
      </c>
    </row>
    <row r="1031" spans="1:3">
      <c r="A1031" s="411">
        <v>42752</v>
      </c>
      <c r="B1031" s="410">
        <v>0.97230000000000005</v>
      </c>
      <c r="C1031" s="410">
        <v>5.0243000000000002</v>
      </c>
    </row>
    <row r="1032" spans="1:3">
      <c r="A1032" s="411">
        <v>42753</v>
      </c>
      <c r="B1032" s="410">
        <v>0.97589999999999999</v>
      </c>
      <c r="C1032" s="410">
        <v>5.0278999999999998</v>
      </c>
    </row>
    <row r="1033" spans="1:3">
      <c r="A1033" s="411">
        <v>42754</v>
      </c>
      <c r="B1033" s="410">
        <v>0.9718</v>
      </c>
      <c r="C1033" s="410">
        <v>5.0237999999999996</v>
      </c>
    </row>
    <row r="1034" spans="1:3">
      <c r="A1034" s="411">
        <v>42755</v>
      </c>
      <c r="B1034" s="410">
        <v>0.98040000000000005</v>
      </c>
      <c r="C1034" s="410">
        <v>5.0324</v>
      </c>
    </row>
    <row r="1035" spans="1:3">
      <c r="A1035" s="411">
        <v>42758</v>
      </c>
      <c r="B1035" s="410">
        <v>0.99229999999999996</v>
      </c>
      <c r="C1035" s="410">
        <v>5.0442999999999998</v>
      </c>
    </row>
    <row r="1036" spans="1:3">
      <c r="A1036" s="411">
        <v>42759</v>
      </c>
      <c r="B1036" s="410">
        <v>0.99650000000000005</v>
      </c>
      <c r="C1036" s="410">
        <v>5.0484999999999998</v>
      </c>
    </row>
    <row r="1037" spans="1:3">
      <c r="A1037" s="411">
        <v>42760</v>
      </c>
      <c r="B1037" s="410">
        <v>1</v>
      </c>
      <c r="C1037" s="410">
        <v>5.0519999999999996</v>
      </c>
    </row>
    <row r="1038" spans="1:3">
      <c r="A1038" s="411">
        <v>42761</v>
      </c>
      <c r="B1038" s="410">
        <v>1.0161</v>
      </c>
      <c r="C1038" s="410">
        <v>5.0681000000000003</v>
      </c>
    </row>
    <row r="1039" spans="1:3">
      <c r="A1039" s="411">
        <v>42769</v>
      </c>
      <c r="B1039" s="410">
        <v>1.0045999999999999</v>
      </c>
      <c r="C1039" s="410">
        <v>5.0566000000000004</v>
      </c>
    </row>
    <row r="1040" spans="1:3">
      <c r="A1040" s="411">
        <v>42772</v>
      </c>
      <c r="B1040" s="410">
        <v>1.0055000000000001</v>
      </c>
      <c r="C1040" s="410">
        <v>5.0575000000000001</v>
      </c>
    </row>
    <row r="1041" spans="1:3">
      <c r="A1041" s="411">
        <v>42773</v>
      </c>
      <c r="B1041" s="410">
        <v>1.0105</v>
      </c>
      <c r="C1041" s="410">
        <v>5.0625</v>
      </c>
    </row>
    <row r="1042" spans="1:3">
      <c r="A1042" s="411">
        <v>42774</v>
      </c>
      <c r="B1042" s="410">
        <v>1.0161</v>
      </c>
      <c r="C1042" s="410">
        <v>5.0681000000000003</v>
      </c>
    </row>
    <row r="1043" spans="1:3">
      <c r="A1043" s="411">
        <v>42775</v>
      </c>
      <c r="B1043" s="410">
        <v>1.0218</v>
      </c>
      <c r="C1043" s="410">
        <v>5.0738000000000003</v>
      </c>
    </row>
    <row r="1044" spans="1:3">
      <c r="A1044" s="411">
        <v>42776</v>
      </c>
      <c r="B1044" s="410">
        <v>1.0251999999999999</v>
      </c>
      <c r="C1044" s="410">
        <v>5.0772000000000004</v>
      </c>
    </row>
    <row r="1045" spans="1:3">
      <c r="A1045" s="411">
        <v>42779</v>
      </c>
      <c r="B1045" s="410">
        <v>1.0321</v>
      </c>
      <c r="C1045" s="410">
        <v>5.0841000000000003</v>
      </c>
    </row>
    <row r="1046" spans="1:3">
      <c r="A1046" s="411">
        <v>42780</v>
      </c>
      <c r="B1046" s="410">
        <v>1.0426</v>
      </c>
      <c r="C1046" s="410">
        <v>5.0945999999999998</v>
      </c>
    </row>
    <row r="1047" spans="1:3">
      <c r="A1047" s="411">
        <v>42781</v>
      </c>
      <c r="B1047" s="410">
        <v>1.0293000000000001</v>
      </c>
      <c r="C1047" s="410">
        <v>5.0812999999999997</v>
      </c>
    </row>
    <row r="1048" spans="1:3">
      <c r="A1048" s="411">
        <v>42782</v>
      </c>
      <c r="B1048" s="410">
        <v>1.0368999999999999</v>
      </c>
      <c r="C1048" s="410">
        <v>5.0888999999999998</v>
      </c>
    </row>
    <row r="1049" spans="1:3">
      <c r="A1049" s="411">
        <v>42783</v>
      </c>
      <c r="B1049" s="410">
        <v>1.0305</v>
      </c>
      <c r="C1049" s="410">
        <v>5.0824999999999996</v>
      </c>
    </row>
    <row r="1050" spans="1:3">
      <c r="A1050" s="411">
        <v>42786</v>
      </c>
      <c r="B1050" s="410">
        <v>1.0403</v>
      </c>
      <c r="C1050" s="410">
        <v>5.0922999999999998</v>
      </c>
    </row>
    <row r="1051" spans="1:3">
      <c r="A1051" s="411">
        <v>42787</v>
      </c>
      <c r="B1051" s="410">
        <v>1.0468</v>
      </c>
      <c r="C1051" s="410">
        <v>5.0987999999999998</v>
      </c>
    </row>
    <row r="1052" spans="1:3">
      <c r="A1052" s="411">
        <v>42788</v>
      </c>
      <c r="B1052" s="410">
        <v>1.0525</v>
      </c>
      <c r="C1052" s="410">
        <v>5.1044999999999998</v>
      </c>
    </row>
    <row r="1053" spans="1:3">
      <c r="A1053" s="411">
        <v>42789</v>
      </c>
      <c r="B1053" s="410">
        <v>1.0537000000000001</v>
      </c>
      <c r="C1053" s="410">
        <v>5.1056999999999997</v>
      </c>
    </row>
    <row r="1054" spans="1:3">
      <c r="A1054" s="411">
        <v>42790</v>
      </c>
      <c r="B1054" s="410">
        <v>1.0436000000000001</v>
      </c>
      <c r="C1054" s="410">
        <v>5.0956000000000001</v>
      </c>
    </row>
    <row r="1055" spans="1:3">
      <c r="A1055" s="411">
        <v>42793</v>
      </c>
      <c r="B1055" s="410">
        <v>1.0407</v>
      </c>
      <c r="C1055" s="410">
        <v>5.0926999999999998</v>
      </c>
    </row>
    <row r="1056" spans="1:3">
      <c r="A1056" s="411">
        <v>42794</v>
      </c>
      <c r="B1056" s="410">
        <v>1.0389999999999999</v>
      </c>
      <c r="C1056" s="410">
        <v>5.0910000000000002</v>
      </c>
    </row>
    <row r="1057" spans="1:3">
      <c r="A1057" s="411">
        <v>42795</v>
      </c>
      <c r="B1057" s="410">
        <v>1.0431999999999999</v>
      </c>
      <c r="C1057" s="410">
        <v>5.0952000000000002</v>
      </c>
    </row>
    <row r="1058" spans="1:3">
      <c r="A1058" s="411">
        <v>42796</v>
      </c>
      <c r="B1058" s="410">
        <v>1.0421</v>
      </c>
      <c r="C1058" s="410">
        <v>5.0941000000000001</v>
      </c>
    </row>
    <row r="1059" spans="1:3">
      <c r="A1059" s="411">
        <v>42797</v>
      </c>
      <c r="B1059" s="410">
        <v>1.0552999999999999</v>
      </c>
      <c r="C1059" s="410">
        <v>5.1073000000000004</v>
      </c>
    </row>
    <row r="1060" spans="1:3">
      <c r="A1060" s="411">
        <v>42800</v>
      </c>
      <c r="B1060" s="410">
        <v>1.0710999999999999</v>
      </c>
      <c r="C1060" s="410">
        <v>5.1231</v>
      </c>
    </row>
    <row r="1061" spans="1:3">
      <c r="A1061" s="411">
        <v>42801</v>
      </c>
      <c r="B1061" s="410">
        <v>1.0702</v>
      </c>
      <c r="C1061" s="410">
        <v>5.1222000000000003</v>
      </c>
    </row>
    <row r="1062" spans="1:3">
      <c r="A1062" s="411">
        <v>42802</v>
      </c>
      <c r="B1062" s="410">
        <v>1.0709</v>
      </c>
      <c r="C1062" s="410">
        <v>5.1228999999999996</v>
      </c>
    </row>
    <row r="1063" spans="1:3">
      <c r="A1063" s="411">
        <v>42803</v>
      </c>
      <c r="B1063" s="410">
        <v>1.0606</v>
      </c>
      <c r="C1063" s="410">
        <v>5.1125999999999996</v>
      </c>
    </row>
    <row r="1064" spans="1:3">
      <c r="A1064" s="411">
        <v>42804</v>
      </c>
      <c r="B1064" s="410">
        <v>1.0699000000000001</v>
      </c>
      <c r="C1064" s="410">
        <v>5.1219000000000001</v>
      </c>
    </row>
    <row r="1065" spans="1:3">
      <c r="A1065" s="411">
        <v>42807</v>
      </c>
      <c r="B1065" s="410">
        <v>1.0846</v>
      </c>
      <c r="C1065" s="410">
        <v>5.1365999999999996</v>
      </c>
    </row>
    <row r="1066" spans="1:3">
      <c r="A1066" s="411">
        <v>42808</v>
      </c>
      <c r="B1066" s="410">
        <v>1.0755999999999999</v>
      </c>
      <c r="C1066" s="410">
        <v>5.1276000000000002</v>
      </c>
    </row>
    <row r="1067" spans="1:3">
      <c r="A1067" s="411">
        <v>42809</v>
      </c>
      <c r="B1067" s="410">
        <v>1.079</v>
      </c>
      <c r="C1067" s="410">
        <v>5.1310000000000002</v>
      </c>
    </row>
    <row r="1068" spans="1:3">
      <c r="A1068" s="411">
        <v>42810</v>
      </c>
      <c r="B1068" s="410">
        <v>1.0837000000000001</v>
      </c>
      <c r="C1068" s="410">
        <v>5.1356999999999999</v>
      </c>
    </row>
    <row r="1069" spans="1:3">
      <c r="A1069" s="411">
        <v>42811</v>
      </c>
      <c r="B1069" s="410">
        <v>1.0692999999999999</v>
      </c>
      <c r="C1069" s="410">
        <v>5.1212999999999997</v>
      </c>
    </row>
    <row r="1070" spans="1:3">
      <c r="A1070" s="411">
        <v>42814</v>
      </c>
      <c r="B1070" s="410">
        <v>1.0777000000000001</v>
      </c>
      <c r="C1070" s="410">
        <v>5.1296999999999997</v>
      </c>
    </row>
    <row r="1071" spans="1:3">
      <c r="A1071" s="411">
        <v>42815</v>
      </c>
      <c r="B1071" s="410">
        <v>1.0842000000000001</v>
      </c>
      <c r="C1071" s="410">
        <v>5.1361999999999997</v>
      </c>
    </row>
    <row r="1072" spans="1:3">
      <c r="A1072" s="411">
        <v>42816</v>
      </c>
      <c r="B1072" s="410">
        <v>1.0948</v>
      </c>
      <c r="C1072" s="410">
        <v>5.1467999999999998</v>
      </c>
    </row>
    <row r="1073" spans="1:3">
      <c r="A1073" s="411">
        <v>42817</v>
      </c>
      <c r="B1073" s="410">
        <v>1.1047</v>
      </c>
      <c r="C1073" s="410">
        <v>5.1566999999999998</v>
      </c>
    </row>
    <row r="1074" spans="1:3">
      <c r="A1074" s="411">
        <v>42818</v>
      </c>
      <c r="B1074" s="410">
        <v>1.1067</v>
      </c>
      <c r="C1074" s="410">
        <v>5.1586999999999996</v>
      </c>
    </row>
    <row r="1075" spans="1:3">
      <c r="A1075" s="411">
        <v>42821</v>
      </c>
      <c r="B1075" s="410">
        <v>1.0945</v>
      </c>
      <c r="C1075" s="410">
        <v>5.1464999999999996</v>
      </c>
    </row>
    <row r="1076" spans="1:3">
      <c r="A1076" s="411">
        <v>42822</v>
      </c>
      <c r="B1076" s="410">
        <v>1.0993999999999999</v>
      </c>
      <c r="C1076" s="410">
        <v>5.1513999999999998</v>
      </c>
    </row>
    <row r="1077" spans="1:3">
      <c r="A1077" s="411">
        <v>42823</v>
      </c>
      <c r="B1077" s="410">
        <v>1.0848</v>
      </c>
      <c r="C1077" s="410">
        <v>5.1368</v>
      </c>
    </row>
    <row r="1078" spans="1:3">
      <c r="A1078" s="411">
        <v>42824</v>
      </c>
      <c r="B1078" s="410">
        <v>1.0679000000000001</v>
      </c>
      <c r="C1078" s="410">
        <v>5.1199000000000003</v>
      </c>
    </row>
    <row r="1079" spans="1:3">
      <c r="A1079" s="411">
        <v>42825</v>
      </c>
      <c r="B1079" s="410">
        <v>1.0874999999999999</v>
      </c>
      <c r="C1079" s="410">
        <v>5.1395</v>
      </c>
    </row>
    <row r="1080" spans="1:3">
      <c r="A1080" s="411">
        <v>42830</v>
      </c>
      <c r="B1080" s="410">
        <v>1.1133999999999999</v>
      </c>
      <c r="C1080" s="410">
        <v>5.1654</v>
      </c>
    </row>
    <row r="1081" spans="1:3">
      <c r="A1081" s="411">
        <v>42831</v>
      </c>
      <c r="B1081" s="410">
        <v>1.1046</v>
      </c>
      <c r="C1081" s="410">
        <v>5.1566000000000001</v>
      </c>
    </row>
    <row r="1082" spans="1:3">
      <c r="A1082" s="411">
        <v>42832</v>
      </c>
      <c r="B1082" s="410">
        <v>1.0985</v>
      </c>
      <c r="C1082" s="410">
        <v>5.1505000000000001</v>
      </c>
    </row>
    <row r="1083" spans="1:3">
      <c r="A1083" s="411">
        <v>42835</v>
      </c>
      <c r="B1083" s="410">
        <v>1.0826</v>
      </c>
      <c r="C1083" s="410">
        <v>5.1345999999999998</v>
      </c>
    </row>
    <row r="1084" spans="1:3">
      <c r="A1084" s="411">
        <v>42836</v>
      </c>
      <c r="B1084" s="410">
        <v>1.0652999999999999</v>
      </c>
      <c r="C1084" s="410">
        <v>5.1173000000000002</v>
      </c>
    </row>
    <row r="1085" spans="1:3">
      <c r="A1085" s="411">
        <v>42837</v>
      </c>
      <c r="B1085" s="410">
        <v>1.0670999999999999</v>
      </c>
      <c r="C1085" s="410">
        <v>5.1191000000000004</v>
      </c>
    </row>
    <row r="1086" spans="1:3">
      <c r="A1086" s="411">
        <v>42838</v>
      </c>
      <c r="B1086" s="410">
        <v>1.0858000000000001</v>
      </c>
      <c r="C1086" s="410">
        <v>5.1378000000000004</v>
      </c>
    </row>
    <row r="1087" spans="1:3">
      <c r="A1087" s="411">
        <v>42839</v>
      </c>
      <c r="B1087" s="410">
        <v>1.0621</v>
      </c>
      <c r="C1087" s="410">
        <v>5.1140999999999996</v>
      </c>
    </row>
    <row r="1088" spans="1:3">
      <c r="A1088" s="411">
        <v>42842</v>
      </c>
      <c r="B1088" s="410">
        <v>1.0679000000000001</v>
      </c>
      <c r="C1088" s="410">
        <v>5.1199000000000003</v>
      </c>
    </row>
    <row r="1089" spans="1:3">
      <c r="A1089" s="411">
        <v>42843</v>
      </c>
      <c r="B1089" s="410">
        <v>1.0688</v>
      </c>
      <c r="C1089" s="410">
        <v>5.1208</v>
      </c>
    </row>
    <row r="1090" spans="1:3">
      <c r="A1090" s="411">
        <v>42844</v>
      </c>
      <c r="B1090" s="410">
        <v>1.0691999999999999</v>
      </c>
      <c r="C1090" s="410">
        <v>5.1212</v>
      </c>
    </row>
    <row r="1091" spans="1:3">
      <c r="A1091" s="411">
        <v>42845</v>
      </c>
      <c r="B1091" s="410">
        <v>1.0765</v>
      </c>
      <c r="C1091" s="410">
        <v>5.1284999999999998</v>
      </c>
    </row>
    <row r="1092" spans="1:3">
      <c r="A1092" s="411">
        <v>42846</v>
      </c>
      <c r="B1092" s="410">
        <v>1.0669</v>
      </c>
      <c r="C1092" s="410">
        <v>5.1189</v>
      </c>
    </row>
    <row r="1093" spans="1:3">
      <c r="A1093" s="411">
        <v>42849</v>
      </c>
      <c r="B1093" s="410">
        <v>1.0502</v>
      </c>
      <c r="C1093" s="410">
        <v>5.1021999999999998</v>
      </c>
    </row>
    <row r="1094" spans="1:3">
      <c r="A1094" s="411">
        <v>42850</v>
      </c>
      <c r="B1094" s="410">
        <v>1.0689</v>
      </c>
      <c r="C1094" s="410">
        <v>5.1208999999999998</v>
      </c>
    </row>
    <row r="1095" spans="1:3">
      <c r="A1095" s="411">
        <v>42851</v>
      </c>
      <c r="B1095" s="410">
        <v>1.081</v>
      </c>
      <c r="C1095" s="410">
        <v>5.133</v>
      </c>
    </row>
    <row r="1096" spans="1:3">
      <c r="A1096" s="411">
        <v>42852</v>
      </c>
      <c r="B1096" s="410">
        <v>1.0946</v>
      </c>
      <c r="C1096" s="410">
        <v>5.1466000000000003</v>
      </c>
    </row>
    <row r="1097" spans="1:3">
      <c r="A1097" s="411">
        <v>42853</v>
      </c>
      <c r="B1097" s="410">
        <v>1.1005</v>
      </c>
      <c r="C1097" s="410">
        <v>5.1524999999999999</v>
      </c>
    </row>
    <row r="1098" spans="1:3">
      <c r="A1098" s="411">
        <v>42857</v>
      </c>
      <c r="B1098" s="410">
        <v>1.1042000000000001</v>
      </c>
      <c r="C1098" s="410">
        <v>5.1562000000000001</v>
      </c>
    </row>
    <row r="1099" spans="1:3">
      <c r="A1099" s="411">
        <v>42858</v>
      </c>
      <c r="B1099" s="410">
        <v>1.0978000000000001</v>
      </c>
      <c r="C1099" s="410">
        <v>5.1497999999999999</v>
      </c>
    </row>
    <row r="1100" spans="1:3">
      <c r="A1100" s="411">
        <v>42859</v>
      </c>
      <c r="B1100" s="410">
        <v>1.0951</v>
      </c>
      <c r="C1100" s="410">
        <v>5.1471</v>
      </c>
    </row>
    <row r="1101" spans="1:3">
      <c r="A1101" s="411">
        <v>42860</v>
      </c>
      <c r="B1101" s="410">
        <v>1.0835999999999999</v>
      </c>
      <c r="C1101" s="410">
        <v>5.1356000000000002</v>
      </c>
    </row>
    <row r="1102" spans="1:3">
      <c r="A1102" s="411">
        <v>42863</v>
      </c>
      <c r="B1102" s="410">
        <v>1.0669999999999999</v>
      </c>
      <c r="C1102" s="410">
        <v>5.1189999999999998</v>
      </c>
    </row>
    <row r="1103" spans="1:3">
      <c r="A1103" s="411">
        <v>42864</v>
      </c>
      <c r="B1103" s="410">
        <v>1.0857000000000001</v>
      </c>
      <c r="C1103" s="410">
        <v>5.1376999999999997</v>
      </c>
    </row>
    <row r="1104" spans="1:3">
      <c r="A1104" s="411">
        <v>42865</v>
      </c>
      <c r="B1104" s="410">
        <v>1.0819000000000001</v>
      </c>
      <c r="C1104" s="410">
        <v>5.1338999999999997</v>
      </c>
    </row>
    <row r="1105" spans="1:3">
      <c r="A1105" s="411">
        <v>42866</v>
      </c>
      <c r="B1105" s="410">
        <v>1.089</v>
      </c>
      <c r="C1105" s="410">
        <v>5.141</v>
      </c>
    </row>
    <row r="1106" spans="1:3">
      <c r="A1106" s="411">
        <v>42867</v>
      </c>
      <c r="B1106" s="410">
        <v>1.0813999999999999</v>
      </c>
      <c r="C1106" s="410">
        <v>5.1334</v>
      </c>
    </row>
    <row r="1107" spans="1:3">
      <c r="A1107" s="411">
        <v>42870</v>
      </c>
      <c r="B1107" s="410">
        <v>1.0993999999999999</v>
      </c>
      <c r="C1107" s="410">
        <v>5.1513999999999998</v>
      </c>
    </row>
    <row r="1108" spans="1:3">
      <c r="A1108" s="411">
        <v>42871</v>
      </c>
      <c r="B1108" s="410">
        <v>1.1380999999999999</v>
      </c>
      <c r="C1108" s="410">
        <v>5.1901000000000002</v>
      </c>
    </row>
    <row r="1109" spans="1:3">
      <c r="A1109" s="411">
        <v>42872</v>
      </c>
      <c r="B1109" s="410">
        <v>1.1252</v>
      </c>
      <c r="C1109" s="410">
        <v>5.1772</v>
      </c>
    </row>
    <row r="1110" spans="1:3">
      <c r="A1110" s="411">
        <v>42873</v>
      </c>
      <c r="B1110" s="410">
        <v>1.111</v>
      </c>
      <c r="C1110" s="410">
        <v>5.1630000000000003</v>
      </c>
    </row>
    <row r="1111" spans="1:3">
      <c r="A1111" s="411">
        <v>42874</v>
      </c>
      <c r="B1111" s="410">
        <v>1.0974999999999999</v>
      </c>
      <c r="C1111" s="410">
        <v>5.1494999999999997</v>
      </c>
    </row>
    <row r="1112" spans="1:3">
      <c r="A1112" s="411">
        <v>42877</v>
      </c>
      <c r="B1112" s="410">
        <v>1.0972999999999999</v>
      </c>
      <c r="C1112" s="410">
        <v>5.1493000000000002</v>
      </c>
    </row>
    <row r="1113" spans="1:3">
      <c r="A1113" s="411">
        <v>42878</v>
      </c>
      <c r="B1113" s="410">
        <v>1.097</v>
      </c>
      <c r="C1113" s="410">
        <v>5.149</v>
      </c>
    </row>
    <row r="1114" spans="1:3">
      <c r="A1114" s="411">
        <v>42879</v>
      </c>
      <c r="B1114" s="410">
        <v>1.1045</v>
      </c>
      <c r="C1114" s="410">
        <v>5.1565000000000003</v>
      </c>
    </row>
    <row r="1115" spans="1:3">
      <c r="A1115" s="411">
        <v>42880</v>
      </c>
      <c r="B1115" s="410">
        <v>1.0923</v>
      </c>
      <c r="C1115" s="410">
        <v>5.1443000000000003</v>
      </c>
    </row>
    <row r="1116" spans="1:3">
      <c r="A1116" s="411">
        <v>42881</v>
      </c>
      <c r="B1116" s="410">
        <v>1.0711999999999999</v>
      </c>
      <c r="C1116" s="410">
        <v>5.1231999999999998</v>
      </c>
    </row>
    <row r="1117" spans="1:3">
      <c r="A1117" s="411">
        <v>42886</v>
      </c>
      <c r="B1117" s="410">
        <v>1.0739000000000001</v>
      </c>
      <c r="C1117" s="410">
        <v>5.1258999999999997</v>
      </c>
    </row>
    <row r="1118" spans="1:3">
      <c r="A1118" s="411">
        <v>42887</v>
      </c>
      <c r="B1118" s="410">
        <v>1.0646</v>
      </c>
      <c r="C1118" s="410">
        <v>5.1166</v>
      </c>
    </row>
    <row r="1119" spans="1:3">
      <c r="A1119" s="411">
        <v>42888</v>
      </c>
      <c r="B1119" s="410">
        <v>1.0693999999999999</v>
      </c>
      <c r="C1119" s="410">
        <v>5.1214000000000004</v>
      </c>
    </row>
    <row r="1120" spans="1:3">
      <c r="A1120" s="411">
        <v>42891</v>
      </c>
      <c r="B1120" s="410">
        <v>1.0862000000000001</v>
      </c>
      <c r="C1120" s="410">
        <v>5.1382000000000003</v>
      </c>
    </row>
    <row r="1121" spans="1:3">
      <c r="A1121" s="411">
        <v>42892</v>
      </c>
      <c r="B1121" s="410">
        <v>1.0927</v>
      </c>
      <c r="C1121" s="410">
        <v>5.1447000000000003</v>
      </c>
    </row>
    <row r="1122" spans="1:3">
      <c r="A1122" s="411">
        <v>42893</v>
      </c>
      <c r="B1122" s="410">
        <v>1.1154999999999999</v>
      </c>
      <c r="C1122" s="410">
        <v>5.1675000000000004</v>
      </c>
    </row>
    <row r="1123" spans="1:3">
      <c r="A1123" s="411">
        <v>42894</v>
      </c>
      <c r="B1123" s="410">
        <v>1.1233</v>
      </c>
      <c r="C1123" s="410">
        <v>5.1753</v>
      </c>
    </row>
    <row r="1124" spans="1:3">
      <c r="A1124" s="411">
        <v>42895</v>
      </c>
      <c r="B1124" s="410">
        <v>1.1322000000000001</v>
      </c>
      <c r="C1124" s="410">
        <v>5.1841999999999997</v>
      </c>
    </row>
    <row r="1125" spans="1:3">
      <c r="A1125" s="411">
        <v>42898</v>
      </c>
      <c r="B1125" s="410">
        <v>1.1105</v>
      </c>
      <c r="C1125" s="410">
        <v>5.1624999999999996</v>
      </c>
    </row>
    <row r="1126" spans="1:3">
      <c r="A1126" s="411">
        <v>42899</v>
      </c>
      <c r="B1126" s="410">
        <v>1.1258999999999999</v>
      </c>
      <c r="C1126" s="410">
        <v>5.1779000000000002</v>
      </c>
    </row>
    <row r="1127" spans="1:3">
      <c r="A1127" s="411">
        <v>42900</v>
      </c>
      <c r="B1127" s="410">
        <v>1.1133999999999999</v>
      </c>
      <c r="C1127" s="410">
        <v>5.1654</v>
      </c>
    </row>
    <row r="1128" spans="1:3">
      <c r="A1128" s="411">
        <v>42901</v>
      </c>
      <c r="B1128" s="410">
        <v>1.1227</v>
      </c>
      <c r="C1128" s="410">
        <v>5.1746999999999996</v>
      </c>
    </row>
    <row r="1129" spans="1:3">
      <c r="A1129" s="411">
        <v>42902</v>
      </c>
      <c r="B1129" s="410">
        <v>1.1281000000000001</v>
      </c>
      <c r="C1129" s="410">
        <v>5.1801000000000004</v>
      </c>
    </row>
    <row r="1130" spans="1:3">
      <c r="A1130" s="411">
        <v>42905</v>
      </c>
      <c r="B1130" s="410">
        <v>1.133</v>
      </c>
      <c r="C1130" s="410">
        <v>5.1849999999999996</v>
      </c>
    </row>
    <row r="1131" spans="1:3">
      <c r="A1131" s="411">
        <v>42906</v>
      </c>
      <c r="B1131" s="410">
        <v>1.1497999999999999</v>
      </c>
      <c r="C1131" s="410">
        <v>5.2018000000000004</v>
      </c>
    </row>
    <row r="1132" spans="1:3">
      <c r="A1132" s="411">
        <v>42907</v>
      </c>
      <c r="B1132" s="410">
        <v>1.1735</v>
      </c>
      <c r="C1132" s="410">
        <v>5.2255000000000003</v>
      </c>
    </row>
    <row r="1133" spans="1:3">
      <c r="A1133" s="411">
        <v>42908</v>
      </c>
      <c r="B1133" s="410">
        <v>1.1652</v>
      </c>
      <c r="C1133" s="410">
        <v>5.2172000000000001</v>
      </c>
    </row>
    <row r="1134" spans="1:3">
      <c r="A1134" s="411">
        <v>42909</v>
      </c>
      <c r="B1134" s="410">
        <v>1.1816</v>
      </c>
      <c r="C1134" s="410">
        <v>5.2336</v>
      </c>
    </row>
    <row r="1135" spans="1:3">
      <c r="A1135" s="411">
        <v>42912</v>
      </c>
      <c r="B1135" s="410">
        <v>1.1947000000000001</v>
      </c>
      <c r="C1135" s="410">
        <v>5.2466999999999997</v>
      </c>
    </row>
    <row r="1136" spans="1:3">
      <c r="A1136" s="411">
        <v>42913</v>
      </c>
      <c r="B1136" s="410">
        <v>1.1901999999999999</v>
      </c>
      <c r="C1136" s="410">
        <v>5.2422000000000004</v>
      </c>
    </row>
    <row r="1137" spans="1:3">
      <c r="A1137" s="411">
        <v>42914</v>
      </c>
      <c r="B1137" s="410">
        <v>1.1721999999999999</v>
      </c>
      <c r="C1137" s="410">
        <v>5.2241999999999997</v>
      </c>
    </row>
    <row r="1138" spans="1:3">
      <c r="A1138" s="411">
        <v>42915</v>
      </c>
      <c r="B1138" s="410">
        <v>1.1773</v>
      </c>
      <c r="C1138" s="410">
        <v>5.2293000000000003</v>
      </c>
    </row>
    <row r="1139" spans="1:3">
      <c r="A1139" s="411">
        <v>42916</v>
      </c>
      <c r="B1139" s="410">
        <v>1.1917</v>
      </c>
      <c r="C1139" s="410">
        <v>5.2436999999999996</v>
      </c>
    </row>
    <row r="1140" spans="1:3">
      <c r="A1140" s="411">
        <v>42919</v>
      </c>
      <c r="B1140" s="410">
        <v>1.1792</v>
      </c>
      <c r="C1140" s="410">
        <v>5.2312000000000003</v>
      </c>
    </row>
    <row r="1141" spans="1:3">
      <c r="A1141" s="411">
        <v>42920</v>
      </c>
      <c r="B1141" s="410">
        <v>1.1789000000000001</v>
      </c>
      <c r="C1141" s="410">
        <v>5.2309000000000001</v>
      </c>
    </row>
    <row r="1142" spans="1:3">
      <c r="A1142" s="411">
        <v>42921</v>
      </c>
      <c r="B1142" s="410">
        <v>1.2058</v>
      </c>
      <c r="C1142" s="410">
        <v>5.2577999999999996</v>
      </c>
    </row>
    <row r="1143" spans="1:3">
      <c r="A1143" s="411">
        <v>42922</v>
      </c>
      <c r="B1143" s="410">
        <v>1.208</v>
      </c>
      <c r="C1143" s="410">
        <v>5.26</v>
      </c>
    </row>
    <row r="1144" spans="1:3">
      <c r="A1144" s="411">
        <v>42923</v>
      </c>
      <c r="B1144" s="410">
        <v>1.21</v>
      </c>
      <c r="C1144" s="410">
        <v>5.2619999999999996</v>
      </c>
    </row>
    <row r="1145" spans="1:3">
      <c r="A1145" s="411">
        <v>42926</v>
      </c>
      <c r="B1145" s="410">
        <v>1.1933</v>
      </c>
      <c r="C1145" s="410">
        <v>5.2453000000000003</v>
      </c>
    </row>
    <row r="1146" spans="1:3">
      <c r="A1146" s="411">
        <v>42927</v>
      </c>
      <c r="B1146" s="410">
        <v>1.1942999999999999</v>
      </c>
      <c r="C1146" s="410">
        <v>5.2462999999999997</v>
      </c>
    </row>
    <row r="1147" spans="1:3">
      <c r="A1147" s="411">
        <v>42928</v>
      </c>
      <c r="B1147" s="410">
        <v>1.2101</v>
      </c>
      <c r="C1147" s="410">
        <v>5.2621000000000002</v>
      </c>
    </row>
    <row r="1148" spans="1:3">
      <c r="A1148" s="411">
        <v>42929</v>
      </c>
      <c r="B1148" s="410">
        <v>1.196</v>
      </c>
      <c r="C1148" s="410">
        <v>5.2480000000000002</v>
      </c>
    </row>
    <row r="1149" spans="1:3">
      <c r="A1149" s="411">
        <v>42930</v>
      </c>
      <c r="B1149" s="410">
        <v>1.2024999999999999</v>
      </c>
      <c r="C1149" s="410">
        <v>5.2545000000000002</v>
      </c>
    </row>
    <row r="1150" spans="1:3">
      <c r="A1150" s="411">
        <v>42933</v>
      </c>
      <c r="B1150" s="410">
        <v>1.1803999999999999</v>
      </c>
      <c r="C1150" s="410">
        <v>5.2324000000000002</v>
      </c>
    </row>
    <row r="1151" spans="1:3">
      <c r="A1151" s="411">
        <v>42934</v>
      </c>
      <c r="B1151" s="410">
        <v>1.1797</v>
      </c>
      <c r="C1151" s="410">
        <v>5.2317</v>
      </c>
    </row>
    <row r="1152" spans="1:3">
      <c r="A1152" s="411">
        <v>42935</v>
      </c>
      <c r="B1152" s="410">
        <v>1.2262999999999999</v>
      </c>
      <c r="C1152" s="410">
        <v>5.2782999999999998</v>
      </c>
    </row>
    <row r="1153" spans="1:3">
      <c r="A1153" s="411">
        <v>42936</v>
      </c>
      <c r="B1153" s="410">
        <v>1.238</v>
      </c>
      <c r="C1153" s="410">
        <v>5.29</v>
      </c>
    </row>
    <row r="1154" spans="1:3">
      <c r="A1154" s="411">
        <v>42937</v>
      </c>
      <c r="B1154" s="410">
        <v>1.2426999999999999</v>
      </c>
      <c r="C1154" s="410">
        <v>5.2946999999999997</v>
      </c>
    </row>
    <row r="1155" spans="1:3">
      <c r="A1155" s="411">
        <v>42940</v>
      </c>
      <c r="B1155" s="410">
        <v>1.2379</v>
      </c>
      <c r="C1155" s="410">
        <v>5.2899000000000003</v>
      </c>
    </row>
    <row r="1156" spans="1:3">
      <c r="A1156" s="411">
        <v>42941</v>
      </c>
      <c r="B1156" s="410">
        <v>1.2258</v>
      </c>
      <c r="C1156" s="410">
        <v>5.2778</v>
      </c>
    </row>
    <row r="1157" spans="1:3">
      <c r="A1157" s="411">
        <v>42942</v>
      </c>
      <c r="B1157" s="410">
        <v>1.214</v>
      </c>
      <c r="C1157" s="410">
        <v>5.266</v>
      </c>
    </row>
    <row r="1158" spans="1:3">
      <c r="A1158" s="411">
        <v>42943</v>
      </c>
      <c r="B1158" s="410">
        <v>1.2088000000000001</v>
      </c>
      <c r="C1158" s="410">
        <v>5.2607999999999997</v>
      </c>
    </row>
    <row r="1159" spans="1:3">
      <c r="A1159" s="411">
        <v>42944</v>
      </c>
      <c r="B1159" s="410">
        <v>1.2341</v>
      </c>
      <c r="C1159" s="410">
        <v>5.2861000000000002</v>
      </c>
    </row>
    <row r="1160" spans="1:3">
      <c r="A1160" s="411">
        <v>42947</v>
      </c>
      <c r="B1160" s="410">
        <v>1.2339</v>
      </c>
      <c r="C1160" s="410">
        <v>5.2858999999999998</v>
      </c>
    </row>
    <row r="1161" spans="1:3">
      <c r="A1161" s="411">
        <v>42948</v>
      </c>
      <c r="B1161" s="410">
        <v>1.2317</v>
      </c>
      <c r="C1161" s="410">
        <v>5.2836999999999996</v>
      </c>
    </row>
    <row r="1162" spans="1:3">
      <c r="A1162" s="411">
        <v>42949</v>
      </c>
      <c r="B1162" s="410">
        <v>1.2414000000000001</v>
      </c>
      <c r="C1162" s="410">
        <v>5.2934000000000001</v>
      </c>
    </row>
    <row r="1163" spans="1:3">
      <c r="A1163" s="411">
        <v>42950</v>
      </c>
      <c r="B1163" s="410">
        <v>1.2105999999999999</v>
      </c>
      <c r="C1163" s="410">
        <v>5.2625999999999999</v>
      </c>
    </row>
    <row r="1164" spans="1:3">
      <c r="A1164" s="411">
        <v>42951</v>
      </c>
      <c r="B1164" s="410">
        <v>1.1834</v>
      </c>
      <c r="C1164" s="410">
        <v>5.2354000000000003</v>
      </c>
    </row>
    <row r="1165" spans="1:3">
      <c r="A1165" s="411">
        <v>42954</v>
      </c>
      <c r="B1165" s="410">
        <v>1.198</v>
      </c>
      <c r="C1165" s="410">
        <v>5.25</v>
      </c>
    </row>
    <row r="1166" spans="1:3">
      <c r="A1166" s="411">
        <v>42955</v>
      </c>
      <c r="B1166" s="410">
        <v>1.1919</v>
      </c>
      <c r="C1166" s="410">
        <v>5.2439</v>
      </c>
    </row>
    <row r="1167" spans="1:3">
      <c r="A1167" s="411">
        <v>42956</v>
      </c>
      <c r="B1167" s="410">
        <v>1.2018</v>
      </c>
      <c r="C1167" s="410">
        <v>5.2538</v>
      </c>
    </row>
    <row r="1168" spans="1:3">
      <c r="A1168" s="411">
        <v>42957</v>
      </c>
      <c r="B1168" s="410">
        <v>1.2092000000000001</v>
      </c>
      <c r="C1168" s="410">
        <v>5.2611999999999997</v>
      </c>
    </row>
    <row r="1169" spans="1:3">
      <c r="A1169" s="411">
        <v>42958</v>
      </c>
      <c r="B1169" s="410">
        <v>1.1901999999999999</v>
      </c>
      <c r="C1169" s="410">
        <v>5.2422000000000004</v>
      </c>
    </row>
    <row r="1170" spans="1:3">
      <c r="A1170" s="411">
        <v>42961</v>
      </c>
      <c r="B1170" s="410">
        <v>1.2430000000000001</v>
      </c>
      <c r="C1170" s="410">
        <v>5.2949999999999999</v>
      </c>
    </row>
    <row r="1171" spans="1:3">
      <c r="A1171" s="411">
        <v>42962</v>
      </c>
      <c r="B1171" s="410">
        <v>1.2677</v>
      </c>
      <c r="C1171" s="410">
        <v>5.3197000000000001</v>
      </c>
    </row>
    <row r="1172" spans="1:3">
      <c r="A1172" s="411">
        <v>42963</v>
      </c>
      <c r="B1172" s="410">
        <v>1.2542</v>
      </c>
      <c r="C1172" s="410">
        <v>5.3061999999999996</v>
      </c>
    </row>
    <row r="1173" spans="1:3">
      <c r="A1173" s="411">
        <v>42964</v>
      </c>
      <c r="B1173" s="410">
        <v>1.2499</v>
      </c>
      <c r="C1173" s="410">
        <v>5.3018999999999998</v>
      </c>
    </row>
    <row r="1174" spans="1:3">
      <c r="A1174" s="411">
        <v>42965</v>
      </c>
      <c r="B1174" s="410">
        <v>1.2376</v>
      </c>
      <c r="C1174" s="410">
        <v>5.2896000000000001</v>
      </c>
    </row>
    <row r="1175" spans="1:3">
      <c r="A1175" s="411">
        <v>42968</v>
      </c>
      <c r="B1175" s="410">
        <v>1.2425999999999999</v>
      </c>
      <c r="C1175" s="410">
        <v>5.2946</v>
      </c>
    </row>
    <row r="1176" spans="1:3">
      <c r="A1176" s="411">
        <v>42969</v>
      </c>
      <c r="B1176" s="410">
        <v>1.2473000000000001</v>
      </c>
      <c r="C1176" s="410">
        <v>5.2992999999999997</v>
      </c>
    </row>
    <row r="1177" spans="1:3">
      <c r="A1177" s="411">
        <v>42970</v>
      </c>
      <c r="B1177" s="410">
        <v>1.2401</v>
      </c>
      <c r="C1177" s="410">
        <v>5.2920999999999996</v>
      </c>
    </row>
    <row r="1178" spans="1:3">
      <c r="A1178" s="411">
        <v>42971</v>
      </c>
      <c r="B1178" s="410">
        <v>1.2392000000000001</v>
      </c>
      <c r="C1178" s="410">
        <v>5.2911999999999999</v>
      </c>
    </row>
    <row r="1179" spans="1:3">
      <c r="A1179" s="411">
        <v>42972</v>
      </c>
      <c r="B1179" s="410">
        <v>1.2423999999999999</v>
      </c>
      <c r="C1179" s="410">
        <v>5.2944000000000004</v>
      </c>
    </row>
    <row r="1180" spans="1:3">
      <c r="A1180" s="411">
        <v>42975</v>
      </c>
      <c r="B1180" s="410">
        <v>1.2721</v>
      </c>
      <c r="C1180" s="410">
        <v>5.3240999999999996</v>
      </c>
    </row>
    <row r="1181" spans="1:3">
      <c r="A1181" s="411">
        <v>42976</v>
      </c>
      <c r="B1181" s="410">
        <v>1.2794000000000001</v>
      </c>
      <c r="C1181" s="410">
        <v>5.3314000000000004</v>
      </c>
    </row>
    <row r="1182" spans="1:3">
      <c r="A1182" s="411">
        <v>42977</v>
      </c>
      <c r="B1182" s="410">
        <v>1.2988999999999999</v>
      </c>
      <c r="C1182" s="410">
        <v>5.3509000000000002</v>
      </c>
    </row>
    <row r="1183" spans="1:3">
      <c r="A1183" s="411">
        <v>42978</v>
      </c>
      <c r="B1183" s="410">
        <v>1.3028999999999999</v>
      </c>
      <c r="C1183" s="410">
        <v>5.3548999999999998</v>
      </c>
    </row>
    <row r="1184" spans="1:3">
      <c r="A1184" s="411">
        <v>42979</v>
      </c>
      <c r="B1184" s="410">
        <v>1.3233999999999999</v>
      </c>
      <c r="C1184" s="410">
        <v>5.3754</v>
      </c>
    </row>
    <row r="1185" spans="1:3">
      <c r="A1185" s="411">
        <v>42982</v>
      </c>
      <c r="B1185" s="410">
        <v>1.3424</v>
      </c>
      <c r="C1185" s="410">
        <v>5.3944000000000001</v>
      </c>
    </row>
    <row r="1186" spans="1:3">
      <c r="A1186" s="411">
        <v>42983</v>
      </c>
      <c r="B1186" s="410">
        <v>1.3609</v>
      </c>
      <c r="C1186" s="410">
        <v>5.4128999999999996</v>
      </c>
    </row>
    <row r="1187" spans="1:3">
      <c r="A1187" s="411">
        <v>42984</v>
      </c>
      <c r="B1187" s="410">
        <v>1.3608</v>
      </c>
      <c r="C1187" s="410">
        <v>5.4127999999999998</v>
      </c>
    </row>
    <row r="1188" spans="1:3">
      <c r="A1188" s="411">
        <v>42985</v>
      </c>
      <c r="B1188" s="410">
        <v>1.349</v>
      </c>
      <c r="C1188" s="410">
        <v>5.4009999999999998</v>
      </c>
    </row>
    <row r="1189" spans="1:3">
      <c r="A1189" s="411">
        <v>42986</v>
      </c>
      <c r="B1189" s="410">
        <v>1.3556999999999999</v>
      </c>
      <c r="C1189" s="410">
        <v>5.4077000000000002</v>
      </c>
    </row>
    <row r="1190" spans="1:3">
      <c r="A1190" s="411">
        <v>42989</v>
      </c>
      <c r="B1190" s="410">
        <v>1.3947000000000001</v>
      </c>
      <c r="C1190" s="410">
        <v>5.4466999999999999</v>
      </c>
    </row>
    <row r="1191" spans="1:3">
      <c r="A1191" s="411">
        <v>42990</v>
      </c>
      <c r="B1191" s="410">
        <v>1.3643000000000001</v>
      </c>
      <c r="C1191" s="410">
        <v>5.4162999999999997</v>
      </c>
    </row>
    <row r="1192" spans="1:3">
      <c r="A1192" s="411">
        <v>42991</v>
      </c>
      <c r="B1192" s="410">
        <v>1.3746</v>
      </c>
      <c r="C1192" s="410">
        <v>5.4265999999999996</v>
      </c>
    </row>
    <row r="1193" spans="1:3">
      <c r="A1193" s="411">
        <v>42992</v>
      </c>
      <c r="B1193" s="410">
        <v>1.3452</v>
      </c>
      <c r="C1193" s="410">
        <v>5.3971999999999998</v>
      </c>
    </row>
    <row r="1194" spans="1:3">
      <c r="A1194" s="411">
        <v>42993</v>
      </c>
      <c r="B1194" s="410">
        <v>1.3427</v>
      </c>
      <c r="C1194" s="410">
        <v>5.3947000000000003</v>
      </c>
    </row>
    <row r="1195" spans="1:3">
      <c r="A1195" s="411">
        <v>42996</v>
      </c>
      <c r="B1195" s="410">
        <v>1.3452999999999999</v>
      </c>
      <c r="C1195" s="410">
        <v>5.3973000000000004</v>
      </c>
    </row>
    <row r="1196" spans="1:3">
      <c r="A1196" s="411">
        <v>42997</v>
      </c>
      <c r="B1196" s="410">
        <v>1.3208</v>
      </c>
      <c r="C1196" s="410">
        <v>5.3727999999999998</v>
      </c>
    </row>
    <row r="1197" spans="1:3">
      <c r="A1197" s="411">
        <v>42998</v>
      </c>
      <c r="B1197" s="410">
        <v>1.331</v>
      </c>
      <c r="C1197" s="410">
        <v>5.383</v>
      </c>
    </row>
    <row r="1198" spans="1:3">
      <c r="A1198" s="411">
        <v>42999</v>
      </c>
      <c r="B1198" s="410">
        <v>1.3149999999999999</v>
      </c>
      <c r="C1198" s="410">
        <v>5.367</v>
      </c>
    </row>
    <row r="1199" spans="1:3">
      <c r="A1199" s="411">
        <v>43000</v>
      </c>
      <c r="B1199" s="410">
        <v>1.3082</v>
      </c>
      <c r="C1199" s="410">
        <v>5.3601999999999999</v>
      </c>
    </row>
    <row r="1200" spans="1:3">
      <c r="A1200" s="411">
        <v>43003</v>
      </c>
      <c r="B1200" s="410">
        <v>1.2906</v>
      </c>
      <c r="C1200" s="410">
        <v>5.3426</v>
      </c>
    </row>
    <row r="1201" spans="1:3">
      <c r="A1201" s="411">
        <v>43004</v>
      </c>
      <c r="B1201" s="410">
        <v>1.2982</v>
      </c>
      <c r="C1201" s="410">
        <v>5.3502000000000001</v>
      </c>
    </row>
    <row r="1202" spans="1:3">
      <c r="A1202" s="411">
        <v>43005</v>
      </c>
      <c r="B1202" s="410">
        <v>1.3343</v>
      </c>
      <c r="C1202" s="410">
        <v>5.3863000000000003</v>
      </c>
    </row>
    <row r="1203" spans="1:3">
      <c r="A1203" s="411">
        <v>43006</v>
      </c>
      <c r="B1203" s="410">
        <v>1.3371999999999999</v>
      </c>
      <c r="C1203" s="410">
        <v>5.3891999999999998</v>
      </c>
    </row>
    <row r="1204" spans="1:3">
      <c r="A1204" s="411">
        <v>43007</v>
      </c>
      <c r="B1204" s="410">
        <v>1.3298000000000001</v>
      </c>
      <c r="C1204" s="410">
        <v>5.3818000000000001</v>
      </c>
    </row>
    <row r="1205" spans="1:3">
      <c r="A1205" s="411">
        <v>43017</v>
      </c>
      <c r="B1205" s="410">
        <v>1.3368</v>
      </c>
      <c r="C1205" s="410">
        <v>5.3887999999999998</v>
      </c>
    </row>
    <row r="1206" spans="1:3">
      <c r="A1206" s="411">
        <v>43018</v>
      </c>
      <c r="B1206" s="410">
        <v>1.3247</v>
      </c>
      <c r="C1206" s="410">
        <v>5.3766999999999996</v>
      </c>
    </row>
    <row r="1207" spans="1:3">
      <c r="A1207" s="411">
        <v>43019</v>
      </c>
      <c r="B1207" s="410">
        <v>1.3241000000000001</v>
      </c>
      <c r="C1207" s="410">
        <v>5.3761000000000001</v>
      </c>
    </row>
    <row r="1208" spans="1:3">
      <c r="A1208" s="411">
        <v>43020</v>
      </c>
      <c r="B1208" s="410">
        <v>1.3234999999999999</v>
      </c>
      <c r="C1208" s="410">
        <v>5.3754999999999997</v>
      </c>
    </row>
    <row r="1209" spans="1:3">
      <c r="A1209" s="411">
        <v>43021</v>
      </c>
      <c r="B1209" s="410">
        <v>1.3552999999999999</v>
      </c>
      <c r="C1209" s="410">
        <v>5.4073000000000002</v>
      </c>
    </row>
    <row r="1210" spans="1:3">
      <c r="A1210" s="411">
        <v>43024</v>
      </c>
      <c r="B1210" s="410">
        <v>1.3608</v>
      </c>
      <c r="C1210" s="410">
        <v>5.4127999999999998</v>
      </c>
    </row>
    <row r="1211" spans="1:3">
      <c r="A1211" s="411">
        <v>43025</v>
      </c>
      <c r="B1211" s="410">
        <v>1.3585</v>
      </c>
      <c r="C1211" s="410">
        <v>5.4104999999999999</v>
      </c>
    </row>
    <row r="1212" spans="1:3">
      <c r="A1212" s="411">
        <v>43026</v>
      </c>
      <c r="B1212" s="410">
        <v>1.3668</v>
      </c>
      <c r="C1212" s="410">
        <v>5.4188000000000001</v>
      </c>
    </row>
    <row r="1213" spans="1:3">
      <c r="A1213" s="411">
        <v>43027</v>
      </c>
      <c r="B1213" s="410">
        <v>1.3651</v>
      </c>
      <c r="C1213" s="410">
        <v>5.4170999999999996</v>
      </c>
    </row>
    <row r="1214" spans="1:3">
      <c r="A1214" s="411">
        <v>43028</v>
      </c>
      <c r="B1214" s="410">
        <v>1.3756999999999999</v>
      </c>
      <c r="C1214" s="410">
        <v>5.4276999999999997</v>
      </c>
    </row>
    <row r="1215" spans="1:3">
      <c r="A1215" s="411">
        <v>43031</v>
      </c>
      <c r="B1215" s="410">
        <v>1.3867</v>
      </c>
      <c r="C1215" s="410">
        <v>5.4386999999999999</v>
      </c>
    </row>
    <row r="1216" spans="1:3">
      <c r="A1216" s="411">
        <v>43032</v>
      </c>
      <c r="B1216" s="410">
        <v>1.4039999999999999</v>
      </c>
      <c r="C1216" s="410">
        <v>5.4560000000000004</v>
      </c>
    </row>
    <row r="1217" spans="1:3">
      <c r="A1217" s="411">
        <v>43033</v>
      </c>
      <c r="B1217" s="410">
        <v>1.4029</v>
      </c>
      <c r="C1217" s="410">
        <v>5.4549000000000003</v>
      </c>
    </row>
    <row r="1218" spans="1:3">
      <c r="A1218" s="411">
        <v>43034</v>
      </c>
      <c r="B1218" s="410">
        <v>1.4048</v>
      </c>
      <c r="C1218" s="410">
        <v>5.4568000000000003</v>
      </c>
    </row>
  </sheetData>
  <phoneticPr fontId="2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1218"/>
  <sheetViews>
    <sheetView workbookViewId="0">
      <selection activeCell="G8" sqref="G8"/>
    </sheetView>
  </sheetViews>
  <sheetFormatPr defaultRowHeight="14.25"/>
  <cols>
    <col min="1" max="1" width="10.875" customWidth="1"/>
  </cols>
  <sheetData>
    <row r="1" spans="1:3">
      <c r="A1" s="412" t="s">
        <v>1077</v>
      </c>
      <c r="B1" s="412" t="s">
        <v>1078</v>
      </c>
      <c r="C1" s="412" t="s">
        <v>1079</v>
      </c>
    </row>
    <row r="2" spans="1:3">
      <c r="A2" s="414">
        <v>41211</v>
      </c>
      <c r="B2" s="413">
        <v>0.874</v>
      </c>
      <c r="C2" s="413">
        <v>0.874</v>
      </c>
    </row>
    <row r="3" spans="1:3">
      <c r="A3" s="414">
        <v>41212</v>
      </c>
      <c r="B3" s="413">
        <v>0.86799999999999999</v>
      </c>
      <c r="C3" s="413">
        <v>0.86799999999999999</v>
      </c>
    </row>
    <row r="4" spans="1:3">
      <c r="A4" s="414">
        <v>41213</v>
      </c>
      <c r="B4" s="413">
        <v>0.86399999999999999</v>
      </c>
      <c r="C4" s="413">
        <v>0.86399999999999999</v>
      </c>
    </row>
    <row r="5" spans="1:3">
      <c r="A5" s="414">
        <v>41214</v>
      </c>
      <c r="B5" s="413">
        <v>0.88100000000000001</v>
      </c>
      <c r="C5" s="413">
        <v>0.88100000000000001</v>
      </c>
    </row>
    <row r="6" spans="1:3">
      <c r="A6" s="414">
        <v>41215</v>
      </c>
      <c r="B6" s="413">
        <v>0.88400000000000001</v>
      </c>
      <c r="C6" s="413">
        <v>0.88400000000000001</v>
      </c>
    </row>
    <row r="7" spans="1:3">
      <c r="A7" s="414">
        <v>41218</v>
      </c>
      <c r="B7" s="413">
        <v>0.879</v>
      </c>
      <c r="C7" s="413">
        <v>0.879</v>
      </c>
    </row>
    <row r="8" spans="1:3">
      <c r="A8" s="414">
        <v>41219</v>
      </c>
      <c r="B8" s="413">
        <v>0.877</v>
      </c>
      <c r="C8" s="413">
        <v>0.877</v>
      </c>
    </row>
    <row r="9" spans="1:3">
      <c r="A9" s="414">
        <v>41220</v>
      </c>
      <c r="B9" s="413">
        <v>0.871</v>
      </c>
      <c r="C9" s="413">
        <v>0.871</v>
      </c>
    </row>
    <row r="10" spans="1:3">
      <c r="A10" s="414">
        <v>41221</v>
      </c>
      <c r="B10" s="413">
        <v>0.84799999999999998</v>
      </c>
      <c r="C10" s="413">
        <v>0.84799999999999998</v>
      </c>
    </row>
    <row r="11" spans="1:3">
      <c r="A11" s="414">
        <v>41222</v>
      </c>
      <c r="B11" s="413">
        <v>0.84199999999999997</v>
      </c>
      <c r="C11" s="413">
        <v>0.84199999999999997</v>
      </c>
    </row>
    <row r="12" spans="1:3">
      <c r="A12" s="414">
        <v>41225</v>
      </c>
      <c r="B12" s="413">
        <v>0.84699999999999998</v>
      </c>
      <c r="C12" s="413">
        <v>0.84699999999999998</v>
      </c>
    </row>
    <row r="13" spans="1:3">
      <c r="A13" s="414">
        <v>41226</v>
      </c>
      <c r="B13" s="413">
        <v>0.83299999999999996</v>
      </c>
      <c r="C13" s="413">
        <v>0.83299999999999996</v>
      </c>
    </row>
    <row r="14" spans="1:3">
      <c r="A14" s="414">
        <v>41227</v>
      </c>
      <c r="B14" s="413">
        <v>0.83499999999999996</v>
      </c>
      <c r="C14" s="413">
        <v>0.83499999999999996</v>
      </c>
    </row>
    <row r="15" spans="1:3">
      <c r="A15" s="414">
        <v>41228</v>
      </c>
      <c r="B15" s="413">
        <v>0.82599999999999996</v>
      </c>
      <c r="C15" s="413">
        <v>0.82599999999999996</v>
      </c>
    </row>
    <row r="16" spans="1:3">
      <c r="A16" s="414">
        <v>41229</v>
      </c>
      <c r="B16" s="413">
        <v>0.81699999999999995</v>
      </c>
      <c r="C16" s="413">
        <v>0.81699999999999995</v>
      </c>
    </row>
    <row r="17" spans="1:3">
      <c r="A17" s="414">
        <v>41232</v>
      </c>
      <c r="B17" s="413">
        <v>0.81799999999999995</v>
      </c>
      <c r="C17" s="413">
        <v>0.81799999999999995</v>
      </c>
    </row>
    <row r="18" spans="1:3">
      <c r="A18" s="414">
        <v>41233</v>
      </c>
      <c r="B18" s="413">
        <v>0.81100000000000005</v>
      </c>
      <c r="C18" s="413">
        <v>0.81100000000000005</v>
      </c>
    </row>
    <row r="19" spans="1:3">
      <c r="A19" s="414">
        <v>41234</v>
      </c>
      <c r="B19" s="413">
        <v>0.82399999999999995</v>
      </c>
      <c r="C19" s="413">
        <v>0.82399999999999995</v>
      </c>
    </row>
    <row r="20" spans="1:3">
      <c r="A20" s="414">
        <v>41235</v>
      </c>
      <c r="B20" s="413">
        <v>0.81799999999999995</v>
      </c>
      <c r="C20" s="413">
        <v>0.81799999999999995</v>
      </c>
    </row>
    <row r="21" spans="1:3">
      <c r="A21" s="414">
        <v>41236</v>
      </c>
      <c r="B21" s="413">
        <v>0.82099999999999995</v>
      </c>
      <c r="C21" s="413">
        <v>0.82099999999999995</v>
      </c>
    </row>
    <row r="22" spans="1:3">
      <c r="A22" s="414">
        <v>41239</v>
      </c>
      <c r="B22" s="413">
        <v>0.80900000000000005</v>
      </c>
      <c r="C22" s="413">
        <v>0.80900000000000005</v>
      </c>
    </row>
    <row r="23" spans="1:3">
      <c r="A23" s="414">
        <v>41240</v>
      </c>
      <c r="B23" s="413">
        <v>0.79400000000000004</v>
      </c>
      <c r="C23" s="413">
        <v>0.79400000000000004</v>
      </c>
    </row>
    <row r="24" spans="1:3">
      <c r="A24" s="414">
        <v>41241</v>
      </c>
      <c r="B24" s="413">
        <v>0.78200000000000003</v>
      </c>
      <c r="C24" s="413">
        <v>0.78200000000000003</v>
      </c>
    </row>
    <row r="25" spans="1:3">
      <c r="A25" s="414">
        <v>41242</v>
      </c>
      <c r="B25" s="413">
        <v>0.76500000000000001</v>
      </c>
      <c r="C25" s="413">
        <v>0.76500000000000001</v>
      </c>
    </row>
    <row r="26" spans="1:3">
      <c r="A26" s="414">
        <v>41243</v>
      </c>
      <c r="B26" s="413">
        <v>0.77300000000000002</v>
      </c>
      <c r="C26" s="413">
        <v>0.77300000000000002</v>
      </c>
    </row>
    <row r="27" spans="1:3">
      <c r="A27" s="414">
        <v>41246</v>
      </c>
      <c r="B27" s="413">
        <v>0.76300000000000001</v>
      </c>
      <c r="C27" s="413">
        <v>0.76300000000000001</v>
      </c>
    </row>
    <row r="28" spans="1:3">
      <c r="A28" s="414">
        <v>41247</v>
      </c>
      <c r="B28" s="413">
        <v>0.77600000000000002</v>
      </c>
      <c r="C28" s="413">
        <v>0.77600000000000002</v>
      </c>
    </row>
    <row r="29" spans="1:3">
      <c r="A29" s="414">
        <v>41248</v>
      </c>
      <c r="B29" s="413">
        <v>0.80600000000000005</v>
      </c>
      <c r="C29" s="413">
        <v>0.80600000000000005</v>
      </c>
    </row>
    <row r="30" spans="1:3">
      <c r="A30" s="414">
        <v>41249</v>
      </c>
      <c r="B30" s="413">
        <v>0.80600000000000005</v>
      </c>
      <c r="C30" s="413">
        <v>0.80600000000000005</v>
      </c>
    </row>
    <row r="31" spans="1:3">
      <c r="A31" s="414">
        <v>41250</v>
      </c>
      <c r="B31" s="413">
        <v>0.81799999999999995</v>
      </c>
      <c r="C31" s="413">
        <v>0.81799999999999995</v>
      </c>
    </row>
    <row r="32" spans="1:3">
      <c r="A32" s="414">
        <v>41253</v>
      </c>
      <c r="B32" s="413">
        <v>0.82599999999999996</v>
      </c>
      <c r="C32" s="413">
        <v>0.82599999999999996</v>
      </c>
    </row>
    <row r="33" spans="1:3">
      <c r="A33" s="414">
        <v>41254</v>
      </c>
      <c r="B33" s="413">
        <v>0.81899999999999995</v>
      </c>
      <c r="C33" s="413">
        <v>0.81899999999999995</v>
      </c>
    </row>
    <row r="34" spans="1:3">
      <c r="A34" s="414">
        <v>41255</v>
      </c>
      <c r="B34" s="413">
        <v>0.81799999999999995</v>
      </c>
      <c r="C34" s="413">
        <v>0.81799999999999995</v>
      </c>
    </row>
    <row r="35" spans="1:3">
      <c r="A35" s="414">
        <v>41256</v>
      </c>
      <c r="B35" s="413">
        <v>0.81200000000000006</v>
      </c>
      <c r="C35" s="413">
        <v>0.81200000000000006</v>
      </c>
    </row>
    <row r="36" spans="1:3">
      <c r="A36" s="414">
        <v>41257</v>
      </c>
      <c r="B36" s="413">
        <v>0.85299999999999998</v>
      </c>
      <c r="C36" s="413">
        <v>0.85299999999999998</v>
      </c>
    </row>
    <row r="37" spans="1:3">
      <c r="A37" s="414">
        <v>41260</v>
      </c>
      <c r="B37" s="413">
        <v>0.85399999999999998</v>
      </c>
      <c r="C37" s="413">
        <v>0.85399999999999998</v>
      </c>
    </row>
    <row r="38" spans="1:3">
      <c r="A38" s="414">
        <v>41261</v>
      </c>
      <c r="B38" s="413">
        <v>0.84799999999999998</v>
      </c>
      <c r="C38" s="413">
        <v>0.84799999999999998</v>
      </c>
    </row>
    <row r="39" spans="1:3">
      <c r="A39" s="414">
        <v>41262</v>
      </c>
      <c r="B39" s="413">
        <v>0.84899999999999998</v>
      </c>
      <c r="C39" s="413">
        <v>0.84899999999999998</v>
      </c>
    </row>
    <row r="40" spans="1:3">
      <c r="A40" s="414">
        <v>41263</v>
      </c>
      <c r="B40" s="413">
        <v>0.85599999999999998</v>
      </c>
      <c r="C40" s="413">
        <v>0.85599999999999998</v>
      </c>
    </row>
    <row r="41" spans="1:3">
      <c r="A41" s="414">
        <v>41264</v>
      </c>
      <c r="B41" s="413">
        <v>0.85499999999999998</v>
      </c>
      <c r="C41" s="413">
        <v>0.85499999999999998</v>
      </c>
    </row>
    <row r="42" spans="1:3">
      <c r="A42" s="414">
        <v>41267</v>
      </c>
      <c r="B42" s="413">
        <v>0.86499999999999999</v>
      </c>
      <c r="C42" s="413">
        <v>0.86499999999999999</v>
      </c>
    </row>
    <row r="43" spans="1:3">
      <c r="A43" s="414">
        <v>41268</v>
      </c>
      <c r="B43" s="413">
        <v>0.88400000000000001</v>
      </c>
      <c r="C43" s="413">
        <v>0.88400000000000001</v>
      </c>
    </row>
    <row r="44" spans="1:3">
      <c r="A44" s="414">
        <v>41269</v>
      </c>
      <c r="B44" s="413">
        <v>0.88800000000000001</v>
      </c>
      <c r="C44" s="413">
        <v>0.88800000000000001</v>
      </c>
    </row>
    <row r="45" spans="1:3">
      <c r="A45" s="414">
        <v>41270</v>
      </c>
      <c r="B45" s="413">
        <v>0.88200000000000001</v>
      </c>
      <c r="C45" s="413">
        <v>0.88200000000000001</v>
      </c>
    </row>
    <row r="46" spans="1:3">
      <c r="A46" s="414">
        <v>41271</v>
      </c>
      <c r="B46" s="413">
        <v>0.90500000000000003</v>
      </c>
      <c r="C46" s="413">
        <v>0.90500000000000003</v>
      </c>
    </row>
    <row r="47" spans="1:3">
      <c r="A47" s="414">
        <v>41274</v>
      </c>
      <c r="B47" s="413">
        <v>0.91500000000000004</v>
      </c>
      <c r="C47" s="413">
        <v>0.91500000000000004</v>
      </c>
    </row>
    <row r="48" spans="1:3">
      <c r="A48" s="414">
        <v>41278</v>
      </c>
      <c r="B48" s="413">
        <v>0.91100000000000003</v>
      </c>
      <c r="C48" s="413">
        <v>0.91100000000000003</v>
      </c>
    </row>
    <row r="49" spans="1:3">
      <c r="A49" s="414">
        <v>41281</v>
      </c>
      <c r="B49" s="413">
        <v>0.91400000000000003</v>
      </c>
      <c r="C49" s="413">
        <v>0.91400000000000003</v>
      </c>
    </row>
    <row r="50" spans="1:3">
      <c r="A50" s="414">
        <v>41282</v>
      </c>
      <c r="B50" s="413">
        <v>0.91200000000000003</v>
      </c>
      <c r="C50" s="413">
        <v>0.91200000000000003</v>
      </c>
    </row>
    <row r="51" spans="1:3">
      <c r="A51" s="414">
        <v>41283</v>
      </c>
      <c r="B51" s="413">
        <v>0.91500000000000004</v>
      </c>
      <c r="C51" s="413">
        <v>0.91500000000000004</v>
      </c>
    </row>
    <row r="52" spans="1:3">
      <c r="A52" s="414">
        <v>41284</v>
      </c>
      <c r="B52" s="413">
        <v>0.91800000000000004</v>
      </c>
      <c r="C52" s="413">
        <v>0.91800000000000004</v>
      </c>
    </row>
    <row r="53" spans="1:3">
      <c r="A53" s="414">
        <v>41285</v>
      </c>
      <c r="B53" s="413">
        <v>0.89900000000000002</v>
      </c>
      <c r="C53" s="413">
        <v>0.89900000000000002</v>
      </c>
    </row>
    <row r="54" spans="1:3">
      <c r="A54" s="414">
        <v>41288</v>
      </c>
      <c r="B54" s="413">
        <v>0.93700000000000006</v>
      </c>
      <c r="C54" s="413">
        <v>0.93700000000000006</v>
      </c>
    </row>
    <row r="55" spans="1:3">
      <c r="A55" s="414">
        <v>41289</v>
      </c>
      <c r="B55" s="413">
        <v>0.94799999999999995</v>
      </c>
      <c r="C55" s="413">
        <v>0.94799999999999995</v>
      </c>
    </row>
    <row r="56" spans="1:3">
      <c r="A56" s="414">
        <v>41290</v>
      </c>
      <c r="B56" s="413">
        <v>0.94499999999999995</v>
      </c>
      <c r="C56" s="413">
        <v>0.94499999999999995</v>
      </c>
    </row>
    <row r="57" spans="1:3">
      <c r="A57" s="414">
        <v>41291</v>
      </c>
      <c r="B57" s="413">
        <v>0.94399999999999995</v>
      </c>
      <c r="C57" s="413">
        <v>0.94399999999999995</v>
      </c>
    </row>
    <row r="58" spans="1:3">
      <c r="A58" s="414">
        <v>41292</v>
      </c>
      <c r="B58" s="413">
        <v>0.95799999999999996</v>
      </c>
      <c r="C58" s="413">
        <v>0.95799999999999996</v>
      </c>
    </row>
    <row r="59" spans="1:3">
      <c r="A59" s="414">
        <v>41295</v>
      </c>
      <c r="B59" s="413">
        <v>0.96199999999999997</v>
      </c>
      <c r="C59" s="413">
        <v>0.96199999999999997</v>
      </c>
    </row>
    <row r="60" spans="1:3">
      <c r="A60" s="414">
        <v>41296</v>
      </c>
      <c r="B60" s="413">
        <v>0.95199999999999996</v>
      </c>
      <c r="C60" s="413">
        <v>0.95199999999999996</v>
      </c>
    </row>
    <row r="61" spans="1:3">
      <c r="A61" s="414">
        <v>41297</v>
      </c>
      <c r="B61" s="413">
        <v>0.95699999999999996</v>
      </c>
      <c r="C61" s="413">
        <v>0.95699999999999996</v>
      </c>
    </row>
    <row r="62" spans="1:3">
      <c r="A62" s="414">
        <v>41298</v>
      </c>
      <c r="B62" s="413">
        <v>0.94799999999999995</v>
      </c>
      <c r="C62" s="413">
        <v>0.94799999999999995</v>
      </c>
    </row>
    <row r="63" spans="1:3">
      <c r="A63" s="414">
        <v>41299</v>
      </c>
      <c r="B63" s="413">
        <v>0.94399999999999995</v>
      </c>
      <c r="C63" s="413">
        <v>0.94399999999999995</v>
      </c>
    </row>
    <row r="64" spans="1:3">
      <c r="A64" s="414">
        <v>41302</v>
      </c>
      <c r="B64" s="413">
        <v>0.98099999999999998</v>
      </c>
      <c r="C64" s="413">
        <v>0.98099999999999998</v>
      </c>
    </row>
    <row r="65" spans="1:3">
      <c r="A65" s="414">
        <v>41303</v>
      </c>
      <c r="B65" s="413">
        <v>0.997</v>
      </c>
      <c r="C65" s="413">
        <v>0.997</v>
      </c>
    </row>
    <row r="66" spans="1:3">
      <c r="A66" s="414">
        <v>41304</v>
      </c>
      <c r="B66" s="413">
        <v>0.996</v>
      </c>
      <c r="C66" s="413">
        <v>0.996</v>
      </c>
    </row>
    <row r="67" spans="1:3">
      <c r="A67" s="414">
        <v>41305</v>
      </c>
      <c r="B67" s="413">
        <v>0.98699999999999999</v>
      </c>
      <c r="C67" s="413">
        <v>0.98699999999999999</v>
      </c>
    </row>
    <row r="68" spans="1:3">
      <c r="A68" s="414">
        <v>41306</v>
      </c>
      <c r="B68" s="413">
        <v>1.0069999999999999</v>
      </c>
      <c r="C68" s="413">
        <v>1.0069999999999999</v>
      </c>
    </row>
    <row r="69" spans="1:3">
      <c r="A69" s="414">
        <v>41309</v>
      </c>
      <c r="B69" s="413">
        <v>0.998</v>
      </c>
      <c r="C69" s="413">
        <v>0.998</v>
      </c>
    </row>
    <row r="70" spans="1:3">
      <c r="A70" s="414">
        <v>41310</v>
      </c>
      <c r="B70" s="413">
        <v>1.0069999999999999</v>
      </c>
      <c r="C70" s="413">
        <v>1.0069999999999999</v>
      </c>
    </row>
    <row r="71" spans="1:3">
      <c r="A71" s="414">
        <v>41311</v>
      </c>
      <c r="B71" s="413">
        <v>1.012</v>
      </c>
      <c r="C71" s="413">
        <v>1.012</v>
      </c>
    </row>
    <row r="72" spans="1:3">
      <c r="A72" s="414">
        <v>41312</v>
      </c>
      <c r="B72" s="413">
        <v>1.0209999999999999</v>
      </c>
      <c r="C72" s="413">
        <v>1.0209999999999999</v>
      </c>
    </row>
    <row r="73" spans="1:3">
      <c r="A73" s="414">
        <v>41313</v>
      </c>
      <c r="B73" s="413">
        <v>1.0369999999999999</v>
      </c>
      <c r="C73" s="413">
        <v>1.0369999999999999</v>
      </c>
    </row>
    <row r="74" spans="1:3">
      <c r="A74" s="414">
        <v>41323</v>
      </c>
      <c r="B74" s="413">
        <v>1.0309999999999999</v>
      </c>
      <c r="C74" s="413">
        <v>1.0309999999999999</v>
      </c>
    </row>
    <row r="75" spans="1:3">
      <c r="A75" s="414">
        <v>41324</v>
      </c>
      <c r="B75" s="413">
        <v>1.0069999999999999</v>
      </c>
      <c r="C75" s="413">
        <v>1.0069999999999999</v>
      </c>
    </row>
    <row r="76" spans="1:3">
      <c r="A76" s="414">
        <v>41325</v>
      </c>
      <c r="B76" s="413">
        <v>1.0289999999999999</v>
      </c>
      <c r="C76" s="413">
        <v>1.0289999999999999</v>
      </c>
    </row>
    <row r="77" spans="1:3">
      <c r="A77" s="414">
        <v>41326</v>
      </c>
      <c r="B77" s="413">
        <v>1.0069999999999999</v>
      </c>
      <c r="C77" s="413">
        <v>1.0069999999999999</v>
      </c>
    </row>
    <row r="78" spans="1:3">
      <c r="A78" s="414">
        <v>41327</v>
      </c>
      <c r="B78" s="413">
        <v>1.0049999999999999</v>
      </c>
      <c r="C78" s="413">
        <v>1.0049999999999999</v>
      </c>
    </row>
    <row r="79" spans="1:3">
      <c r="A79" s="414">
        <v>41330</v>
      </c>
      <c r="B79" s="413">
        <v>1.0149999999999999</v>
      </c>
      <c r="C79" s="413">
        <v>1.0149999999999999</v>
      </c>
    </row>
    <row r="80" spans="1:3">
      <c r="A80" s="414">
        <v>41331</v>
      </c>
      <c r="B80" s="413">
        <v>1.0049999999999999</v>
      </c>
      <c r="C80" s="413">
        <v>1.0049999999999999</v>
      </c>
    </row>
    <row r="81" spans="1:3">
      <c r="A81" s="414">
        <v>41332</v>
      </c>
      <c r="B81" s="413">
        <v>1.0009999999999999</v>
      </c>
      <c r="C81" s="413">
        <v>1.0009999999999999</v>
      </c>
    </row>
    <row r="82" spans="1:3">
      <c r="A82" s="414">
        <v>41333</v>
      </c>
      <c r="B82" s="413">
        <v>1.0249999999999999</v>
      </c>
      <c r="C82" s="413">
        <v>1.0249999999999999</v>
      </c>
    </row>
    <row r="83" spans="1:3">
      <c r="A83" s="414">
        <v>41334</v>
      </c>
      <c r="B83" s="413">
        <v>1.036</v>
      </c>
      <c r="C83" s="413">
        <v>1.036</v>
      </c>
    </row>
    <row r="84" spans="1:3">
      <c r="A84" s="414">
        <v>41337</v>
      </c>
      <c r="B84" s="413">
        <v>0.997</v>
      </c>
      <c r="C84" s="413">
        <v>0.997</v>
      </c>
    </row>
    <row r="85" spans="1:3">
      <c r="A85" s="414">
        <v>41338</v>
      </c>
      <c r="B85" s="413">
        <v>1.03</v>
      </c>
      <c r="C85" s="413">
        <v>1.03</v>
      </c>
    </row>
    <row r="86" spans="1:3">
      <c r="A86" s="414">
        <v>41339</v>
      </c>
      <c r="B86" s="413">
        <v>1.0489999999999999</v>
      </c>
      <c r="C86" s="413">
        <v>1.0489999999999999</v>
      </c>
    </row>
    <row r="87" spans="1:3">
      <c r="A87" s="414">
        <v>41340</v>
      </c>
      <c r="B87" s="413">
        <v>1.034</v>
      </c>
      <c r="C87" s="413">
        <v>1.034</v>
      </c>
    </row>
    <row r="88" spans="1:3">
      <c r="A88" s="414">
        <v>41341</v>
      </c>
      <c r="B88" s="413">
        <v>1.024</v>
      </c>
      <c r="C88" s="413">
        <v>1.024</v>
      </c>
    </row>
    <row r="89" spans="1:3">
      <c r="A89" s="414">
        <v>41344</v>
      </c>
      <c r="B89" s="413">
        <v>1.0229999999999999</v>
      </c>
      <c r="C89" s="413">
        <v>1.0229999999999999</v>
      </c>
    </row>
    <row r="90" spans="1:3">
      <c r="A90" s="414">
        <v>41345</v>
      </c>
      <c r="B90" s="413">
        <v>1</v>
      </c>
      <c r="C90" s="413">
        <v>1</v>
      </c>
    </row>
    <row r="91" spans="1:3">
      <c r="A91" s="414">
        <v>41346</v>
      </c>
      <c r="B91" s="413">
        <v>0.98499999999999999</v>
      </c>
      <c r="C91" s="413">
        <v>0.98499999999999999</v>
      </c>
    </row>
    <row r="92" spans="1:3">
      <c r="A92" s="414">
        <v>41347</v>
      </c>
      <c r="B92" s="413">
        <v>0.996</v>
      </c>
      <c r="C92" s="413">
        <v>0.996</v>
      </c>
    </row>
    <row r="93" spans="1:3">
      <c r="A93" s="414">
        <v>41348</v>
      </c>
      <c r="B93" s="413">
        <v>1.0029999999999999</v>
      </c>
      <c r="C93" s="413">
        <v>1.0029999999999999</v>
      </c>
    </row>
    <row r="94" spans="1:3">
      <c r="A94" s="414">
        <v>41351</v>
      </c>
      <c r="B94" s="413">
        <v>0.996</v>
      </c>
      <c r="C94" s="413">
        <v>0.996</v>
      </c>
    </row>
    <row r="95" spans="1:3">
      <c r="A95" s="414">
        <v>41352</v>
      </c>
      <c r="B95" s="413">
        <v>0.98899999999999999</v>
      </c>
      <c r="C95" s="413">
        <v>0.98899999999999999</v>
      </c>
    </row>
    <row r="96" spans="1:3">
      <c r="A96" s="414">
        <v>41353</v>
      </c>
      <c r="B96" s="413">
        <v>1.02</v>
      </c>
      <c r="C96" s="413">
        <v>1.02</v>
      </c>
    </row>
    <row r="97" spans="1:3">
      <c r="A97" s="414">
        <v>41354</v>
      </c>
      <c r="B97" s="413">
        <v>1.0329999999999999</v>
      </c>
      <c r="C97" s="413">
        <v>1.0329999999999999</v>
      </c>
    </row>
    <row r="98" spans="1:3">
      <c r="A98" s="414">
        <v>41355</v>
      </c>
      <c r="B98" s="413">
        <v>1.0389999999999999</v>
      </c>
      <c r="C98" s="413">
        <v>1.0389999999999999</v>
      </c>
    </row>
    <row r="99" spans="1:3">
      <c r="A99" s="414">
        <v>41358</v>
      </c>
      <c r="B99" s="413">
        <v>1.0329999999999999</v>
      </c>
      <c r="C99" s="413">
        <v>1.0329999999999999</v>
      </c>
    </row>
    <row r="100" spans="1:3">
      <c r="A100" s="414">
        <v>41359</v>
      </c>
      <c r="B100" s="413">
        <v>1.03</v>
      </c>
      <c r="C100" s="413">
        <v>1.03</v>
      </c>
    </row>
    <row r="101" spans="1:3">
      <c r="A101" s="414">
        <v>41360</v>
      </c>
      <c r="B101" s="413">
        <v>1.038</v>
      </c>
      <c r="C101" s="413">
        <v>1.038</v>
      </c>
    </row>
    <row r="102" spans="1:3">
      <c r="A102" s="414">
        <v>41361</v>
      </c>
      <c r="B102" s="413">
        <v>1.0169999999999999</v>
      </c>
      <c r="C102" s="413">
        <v>1.0169999999999999</v>
      </c>
    </row>
    <row r="103" spans="1:3">
      <c r="A103" s="414">
        <v>41362</v>
      </c>
      <c r="B103" s="413">
        <v>1.0109999999999999</v>
      </c>
      <c r="C103" s="413">
        <v>1.0109999999999999</v>
      </c>
    </row>
    <row r="104" spans="1:3">
      <c r="A104" s="414">
        <v>41365</v>
      </c>
      <c r="B104" s="413">
        <v>1.0149999999999999</v>
      </c>
      <c r="C104" s="413">
        <v>1.0149999999999999</v>
      </c>
    </row>
    <row r="105" spans="1:3">
      <c r="A105" s="414">
        <v>41366</v>
      </c>
      <c r="B105" s="413">
        <v>0.98899999999999999</v>
      </c>
      <c r="C105" s="413">
        <v>0.98899999999999999</v>
      </c>
    </row>
    <row r="106" spans="1:3">
      <c r="A106" s="414">
        <v>41367</v>
      </c>
      <c r="B106" s="413">
        <v>0.98099999999999998</v>
      </c>
      <c r="C106" s="413">
        <v>0.98099999999999998</v>
      </c>
    </row>
    <row r="107" spans="1:3">
      <c r="A107" s="414">
        <v>41372</v>
      </c>
      <c r="B107" s="413">
        <v>0.995</v>
      </c>
      <c r="C107" s="413">
        <v>0.995</v>
      </c>
    </row>
    <row r="108" spans="1:3">
      <c r="A108" s="414">
        <v>41373</v>
      </c>
      <c r="B108" s="413">
        <v>0.999</v>
      </c>
      <c r="C108" s="413">
        <v>0.999</v>
      </c>
    </row>
    <row r="109" spans="1:3">
      <c r="A109" s="414">
        <v>41374</v>
      </c>
      <c r="B109" s="413">
        <v>0.98699999999999999</v>
      </c>
      <c r="C109" s="413">
        <v>0.98699999999999999</v>
      </c>
    </row>
    <row r="110" spans="1:3">
      <c r="A110" s="414">
        <v>41375</v>
      </c>
      <c r="B110" s="413">
        <v>0.98299999999999998</v>
      </c>
      <c r="C110" s="413">
        <v>0.98299999999999998</v>
      </c>
    </row>
    <row r="111" spans="1:3">
      <c r="A111" s="414">
        <v>41376</v>
      </c>
      <c r="B111" s="413">
        <v>0.97899999999999998</v>
      </c>
      <c r="C111" s="413">
        <v>0.97899999999999998</v>
      </c>
    </row>
    <row r="112" spans="1:3">
      <c r="A112" s="414">
        <v>41379</v>
      </c>
      <c r="B112" s="413">
        <v>0.96599999999999997</v>
      </c>
      <c r="C112" s="413">
        <v>0.96599999999999997</v>
      </c>
    </row>
    <row r="113" spans="1:3">
      <c r="A113" s="414">
        <v>41380</v>
      </c>
      <c r="B113" s="413">
        <v>0.97699999999999998</v>
      </c>
      <c r="C113" s="413">
        <v>0.97699999999999998</v>
      </c>
    </row>
    <row r="114" spans="1:3">
      <c r="A114" s="414">
        <v>41381</v>
      </c>
      <c r="B114" s="413">
        <v>0.98899999999999999</v>
      </c>
      <c r="C114" s="413">
        <v>0.98899999999999999</v>
      </c>
    </row>
    <row r="115" spans="1:3">
      <c r="A115" s="414">
        <v>41382</v>
      </c>
      <c r="B115" s="413">
        <v>0.995</v>
      </c>
      <c r="C115" s="413">
        <v>0.995</v>
      </c>
    </row>
    <row r="116" spans="1:3">
      <c r="A116" s="414">
        <v>41383</v>
      </c>
      <c r="B116" s="413">
        <v>1.0189999999999999</v>
      </c>
      <c r="C116" s="413">
        <v>1.0189999999999999</v>
      </c>
    </row>
    <row r="117" spans="1:3">
      <c r="A117" s="414">
        <v>41386</v>
      </c>
      <c r="B117" s="413">
        <v>1.0269999999999999</v>
      </c>
      <c r="C117" s="413">
        <v>1.0269999999999999</v>
      </c>
    </row>
    <row r="118" spans="1:3">
      <c r="A118" s="414">
        <v>41387</v>
      </c>
      <c r="B118" s="413">
        <v>0.999</v>
      </c>
      <c r="C118" s="413">
        <v>0.999</v>
      </c>
    </row>
    <row r="119" spans="1:3">
      <c r="A119" s="414">
        <v>41388</v>
      </c>
      <c r="B119" s="413">
        <v>1.032</v>
      </c>
      <c r="C119" s="413">
        <v>1.032</v>
      </c>
    </row>
    <row r="120" spans="1:3">
      <c r="A120" s="414">
        <v>41389</v>
      </c>
      <c r="B120" s="413">
        <v>1.0129999999999999</v>
      </c>
      <c r="C120" s="413">
        <v>1.0129999999999999</v>
      </c>
    </row>
    <row r="121" spans="1:3">
      <c r="A121" s="414">
        <v>41390</v>
      </c>
      <c r="B121" s="413">
        <v>0.99399999999999999</v>
      </c>
      <c r="C121" s="413">
        <v>0.99399999999999999</v>
      </c>
    </row>
    <row r="122" spans="1:3">
      <c r="A122" s="414">
        <v>41396</v>
      </c>
      <c r="B122" s="413">
        <v>1.0049999999999999</v>
      </c>
      <c r="C122" s="413">
        <v>1.0049999999999999</v>
      </c>
    </row>
    <row r="123" spans="1:3">
      <c r="A123" s="414">
        <v>41397</v>
      </c>
      <c r="B123" s="413">
        <v>1.026</v>
      </c>
      <c r="C123" s="413">
        <v>1.026</v>
      </c>
    </row>
    <row r="124" spans="1:3">
      <c r="A124" s="414">
        <v>41400</v>
      </c>
      <c r="B124" s="413">
        <v>1.054</v>
      </c>
      <c r="C124" s="413">
        <v>1.054</v>
      </c>
    </row>
    <row r="125" spans="1:3">
      <c r="A125" s="414">
        <v>41401</v>
      </c>
      <c r="B125" s="413">
        <v>1.0589999999999999</v>
      </c>
      <c r="C125" s="413">
        <v>1.0589999999999999</v>
      </c>
    </row>
    <row r="126" spans="1:3">
      <c r="A126" s="414">
        <v>41402</v>
      </c>
      <c r="B126" s="413">
        <v>1.0680000000000001</v>
      </c>
      <c r="C126" s="413">
        <v>1.0680000000000001</v>
      </c>
    </row>
    <row r="127" spans="1:3">
      <c r="A127" s="414">
        <v>41403</v>
      </c>
      <c r="B127" s="413">
        <v>1.0740000000000001</v>
      </c>
      <c r="C127" s="413">
        <v>1.0740000000000001</v>
      </c>
    </row>
    <row r="128" spans="1:3">
      <c r="A128" s="414">
        <v>41404</v>
      </c>
      <c r="B128" s="413">
        <v>1.0669999999999999</v>
      </c>
      <c r="C128" s="413">
        <v>1.0669999999999999</v>
      </c>
    </row>
    <row r="129" spans="1:3">
      <c r="A129" s="414">
        <v>41407</v>
      </c>
      <c r="B129" s="413">
        <v>1.069</v>
      </c>
      <c r="C129" s="413">
        <v>1.069</v>
      </c>
    </row>
    <row r="130" spans="1:3">
      <c r="A130" s="414">
        <v>41408</v>
      </c>
      <c r="B130" s="413">
        <v>1.0549999999999999</v>
      </c>
      <c r="C130" s="413">
        <v>1.0549999999999999</v>
      </c>
    </row>
    <row r="131" spans="1:3">
      <c r="A131" s="414">
        <v>41409</v>
      </c>
      <c r="B131" s="413">
        <v>1.08</v>
      </c>
      <c r="C131" s="413">
        <v>1.08</v>
      </c>
    </row>
    <row r="132" spans="1:3">
      <c r="A132" s="414">
        <v>41410</v>
      </c>
      <c r="B132" s="413">
        <v>1.0900000000000001</v>
      </c>
      <c r="C132" s="413">
        <v>1.0900000000000001</v>
      </c>
    </row>
    <row r="133" spans="1:3">
      <c r="A133" s="414">
        <v>41411</v>
      </c>
      <c r="B133" s="413">
        <v>1.1100000000000001</v>
      </c>
      <c r="C133" s="413">
        <v>1.1100000000000001</v>
      </c>
    </row>
    <row r="134" spans="1:3">
      <c r="A134" s="414">
        <v>41414</v>
      </c>
      <c r="B134" s="413">
        <v>1.1180000000000001</v>
      </c>
      <c r="C134" s="413">
        <v>1.1180000000000001</v>
      </c>
    </row>
    <row r="135" spans="1:3">
      <c r="A135" s="414">
        <v>41415</v>
      </c>
      <c r="B135" s="413">
        <v>1.135</v>
      </c>
      <c r="C135" s="413">
        <v>1.135</v>
      </c>
    </row>
    <row r="136" spans="1:3">
      <c r="A136" s="414">
        <v>41416</v>
      </c>
      <c r="B136" s="413">
        <v>1.113</v>
      </c>
      <c r="C136" s="413">
        <v>1.113</v>
      </c>
    </row>
    <row r="137" spans="1:3">
      <c r="A137" s="414">
        <v>41417</v>
      </c>
      <c r="B137" s="413">
        <v>1.103</v>
      </c>
      <c r="C137" s="413">
        <v>1.103</v>
      </c>
    </row>
    <row r="138" spans="1:3">
      <c r="A138" s="414">
        <v>41418</v>
      </c>
      <c r="B138" s="413">
        <v>1.135</v>
      </c>
      <c r="C138" s="413">
        <v>1.135</v>
      </c>
    </row>
    <row r="139" spans="1:3">
      <c r="A139" s="414">
        <v>41421</v>
      </c>
      <c r="B139" s="413">
        <v>1.145</v>
      </c>
      <c r="C139" s="413">
        <v>1.145</v>
      </c>
    </row>
    <row r="140" spans="1:3">
      <c r="A140" s="414">
        <v>41422</v>
      </c>
      <c r="B140" s="413">
        <v>1.1339999999999999</v>
      </c>
      <c r="C140" s="413">
        <v>1.1339999999999999</v>
      </c>
    </row>
    <row r="141" spans="1:3">
      <c r="A141" s="414">
        <v>41423</v>
      </c>
      <c r="B141" s="413">
        <v>1.1379999999999999</v>
      </c>
      <c r="C141" s="413">
        <v>1.1379999999999999</v>
      </c>
    </row>
    <row r="142" spans="1:3">
      <c r="A142" s="414">
        <v>41424</v>
      </c>
      <c r="B142" s="413">
        <v>1.1359999999999999</v>
      </c>
      <c r="C142" s="413">
        <v>1.1359999999999999</v>
      </c>
    </row>
    <row r="143" spans="1:3">
      <c r="A143" s="414">
        <v>41425</v>
      </c>
      <c r="B143" s="413">
        <v>1.1240000000000001</v>
      </c>
      <c r="C143" s="413">
        <v>1.1240000000000001</v>
      </c>
    </row>
    <row r="144" spans="1:3">
      <c r="A144" s="414">
        <v>41428</v>
      </c>
      <c r="B144" s="413">
        <v>1.1120000000000001</v>
      </c>
      <c r="C144" s="413">
        <v>1.1120000000000001</v>
      </c>
    </row>
    <row r="145" spans="1:3">
      <c r="A145" s="414">
        <v>41429</v>
      </c>
      <c r="B145" s="413">
        <v>1.0860000000000001</v>
      </c>
      <c r="C145" s="413">
        <v>1.0860000000000001</v>
      </c>
    </row>
    <row r="146" spans="1:3">
      <c r="A146" s="414">
        <v>41430</v>
      </c>
      <c r="B146" s="413">
        <v>1.0940000000000001</v>
      </c>
      <c r="C146" s="413">
        <v>1.0940000000000001</v>
      </c>
    </row>
    <row r="147" spans="1:3">
      <c r="A147" s="414">
        <v>41431</v>
      </c>
      <c r="B147" s="413">
        <v>1.083</v>
      </c>
      <c r="C147" s="413">
        <v>1.083</v>
      </c>
    </row>
    <row r="148" spans="1:3">
      <c r="A148" s="414">
        <v>41432</v>
      </c>
      <c r="B148" s="413">
        <v>1.075</v>
      </c>
      <c r="C148" s="413">
        <v>1.075</v>
      </c>
    </row>
    <row r="149" spans="1:3">
      <c r="A149" s="414">
        <v>41438</v>
      </c>
      <c r="B149" s="413">
        <v>1.0589999999999999</v>
      </c>
      <c r="C149" s="413">
        <v>1.0589999999999999</v>
      </c>
    </row>
    <row r="150" spans="1:3">
      <c r="A150" s="414">
        <v>41439</v>
      </c>
      <c r="B150" s="413">
        <v>1.093</v>
      </c>
      <c r="C150" s="413">
        <v>1.093</v>
      </c>
    </row>
    <row r="151" spans="1:3">
      <c r="A151" s="414">
        <v>41442</v>
      </c>
      <c r="B151" s="413">
        <v>1.0980000000000001</v>
      </c>
      <c r="C151" s="413">
        <v>1.0980000000000001</v>
      </c>
    </row>
    <row r="152" spans="1:3">
      <c r="A152" s="414">
        <v>41443</v>
      </c>
      <c r="B152" s="413">
        <v>1.091</v>
      </c>
      <c r="C152" s="413">
        <v>1.091</v>
      </c>
    </row>
    <row r="153" spans="1:3">
      <c r="A153" s="414">
        <v>41444</v>
      </c>
      <c r="B153" s="413">
        <v>1.085</v>
      </c>
      <c r="C153" s="413">
        <v>1.085</v>
      </c>
    </row>
    <row r="154" spans="1:3">
      <c r="A154" s="414">
        <v>41445</v>
      </c>
      <c r="B154" s="413">
        <v>1.054</v>
      </c>
      <c r="C154" s="413">
        <v>1.054</v>
      </c>
    </row>
    <row r="155" spans="1:3">
      <c r="A155" s="414">
        <v>41446</v>
      </c>
      <c r="B155" s="413">
        <v>1.0489999999999999</v>
      </c>
      <c r="C155" s="413">
        <v>1.0489999999999999</v>
      </c>
    </row>
    <row r="156" spans="1:3">
      <c r="A156" s="414">
        <v>41449</v>
      </c>
      <c r="B156" s="413">
        <v>1.0009999999999999</v>
      </c>
      <c r="C156" s="413">
        <v>1.0009999999999999</v>
      </c>
    </row>
    <row r="157" spans="1:3">
      <c r="A157" s="414">
        <v>41450</v>
      </c>
      <c r="B157" s="413">
        <v>1.022</v>
      </c>
      <c r="C157" s="413">
        <v>1.022</v>
      </c>
    </row>
    <row r="158" spans="1:3">
      <c r="A158" s="414">
        <v>41451</v>
      </c>
      <c r="B158" s="413">
        <v>1.0629999999999999</v>
      </c>
      <c r="C158" s="413">
        <v>1.0629999999999999</v>
      </c>
    </row>
    <row r="159" spans="1:3">
      <c r="A159" s="414">
        <v>41452</v>
      </c>
      <c r="B159" s="413">
        <v>1.0529999999999999</v>
      </c>
      <c r="C159" s="413">
        <v>1.0529999999999999</v>
      </c>
    </row>
    <row r="160" spans="1:3">
      <c r="A160" s="414">
        <v>41453</v>
      </c>
      <c r="B160" s="413">
        <v>1.0429999999999999</v>
      </c>
      <c r="C160" s="413">
        <v>1.0429999999999999</v>
      </c>
    </row>
    <row r="161" spans="1:3">
      <c r="A161" s="414">
        <v>41455</v>
      </c>
      <c r="B161" s="413">
        <v>1.0429999999999999</v>
      </c>
      <c r="C161" s="413">
        <v>1.0429999999999999</v>
      </c>
    </row>
    <row r="162" spans="1:3">
      <c r="A162" s="414">
        <v>41456</v>
      </c>
      <c r="B162" s="413">
        <v>1.0640000000000001</v>
      </c>
      <c r="C162" s="413">
        <v>1.0640000000000001</v>
      </c>
    </row>
    <row r="163" spans="1:3">
      <c r="A163" s="414">
        <v>41457</v>
      </c>
      <c r="B163" s="413">
        <v>1.0880000000000001</v>
      </c>
      <c r="C163" s="413">
        <v>1.0880000000000001</v>
      </c>
    </row>
    <row r="164" spans="1:3">
      <c r="A164" s="414">
        <v>41458</v>
      </c>
      <c r="B164" s="413">
        <v>1.091</v>
      </c>
      <c r="C164" s="413">
        <v>1.091</v>
      </c>
    </row>
    <row r="165" spans="1:3">
      <c r="A165" s="414">
        <v>41459</v>
      </c>
      <c r="B165" s="413">
        <v>1.0900000000000001</v>
      </c>
      <c r="C165" s="413">
        <v>1.0900000000000001</v>
      </c>
    </row>
    <row r="166" spans="1:3">
      <c r="A166" s="414">
        <v>41460</v>
      </c>
      <c r="B166" s="413">
        <v>1.077</v>
      </c>
      <c r="C166" s="413">
        <v>1.077</v>
      </c>
    </row>
    <row r="167" spans="1:3">
      <c r="A167" s="414">
        <v>41463</v>
      </c>
      <c r="B167" s="413">
        <v>1.046</v>
      </c>
      <c r="C167" s="413">
        <v>1.046</v>
      </c>
    </row>
    <row r="168" spans="1:3">
      <c r="A168" s="414">
        <v>41464</v>
      </c>
      <c r="B168" s="413">
        <v>1.0429999999999999</v>
      </c>
      <c r="C168" s="413">
        <v>1.0429999999999999</v>
      </c>
    </row>
    <row r="169" spans="1:3">
      <c r="A169" s="414">
        <v>41465</v>
      </c>
      <c r="B169" s="413">
        <v>1.0669999999999999</v>
      </c>
      <c r="C169" s="413">
        <v>1.0669999999999999</v>
      </c>
    </row>
    <row r="170" spans="1:3">
      <c r="A170" s="414">
        <v>41466</v>
      </c>
      <c r="B170" s="413">
        <v>1.0960000000000001</v>
      </c>
      <c r="C170" s="413">
        <v>1.0960000000000001</v>
      </c>
    </row>
    <row r="171" spans="1:3">
      <c r="A171" s="414">
        <v>41467</v>
      </c>
      <c r="B171" s="413">
        <v>1.0920000000000001</v>
      </c>
      <c r="C171" s="413">
        <v>1.0920000000000001</v>
      </c>
    </row>
    <row r="172" spans="1:3">
      <c r="A172" s="414">
        <v>41470</v>
      </c>
      <c r="B172" s="413">
        <v>1.133</v>
      </c>
      <c r="C172" s="413">
        <v>1.133</v>
      </c>
    </row>
    <row r="173" spans="1:3">
      <c r="A173" s="414">
        <v>41471</v>
      </c>
      <c r="B173" s="413">
        <v>1.149</v>
      </c>
      <c r="C173" s="413">
        <v>1.149</v>
      </c>
    </row>
    <row r="174" spans="1:3">
      <c r="A174" s="414">
        <v>41472</v>
      </c>
      <c r="B174" s="413">
        <v>1.133</v>
      </c>
      <c r="C174" s="413">
        <v>1.133</v>
      </c>
    </row>
    <row r="175" spans="1:3">
      <c r="A175" s="414">
        <v>41473</v>
      </c>
      <c r="B175" s="413">
        <v>1.139</v>
      </c>
      <c r="C175" s="413">
        <v>1.139</v>
      </c>
    </row>
    <row r="176" spans="1:3">
      <c r="A176" s="414">
        <v>41474</v>
      </c>
      <c r="B176" s="413">
        <v>1.125</v>
      </c>
      <c r="C176" s="413">
        <v>1.125</v>
      </c>
    </row>
    <row r="177" spans="1:3">
      <c r="A177" s="414">
        <v>41477</v>
      </c>
      <c r="B177" s="413">
        <v>1.1479999999999999</v>
      </c>
      <c r="C177" s="413">
        <v>1.1479999999999999</v>
      </c>
    </row>
    <row r="178" spans="1:3">
      <c r="A178" s="414">
        <v>41478</v>
      </c>
      <c r="B178" s="413">
        <v>1.181</v>
      </c>
      <c r="C178" s="413">
        <v>1.181</v>
      </c>
    </row>
    <row r="179" spans="1:3">
      <c r="A179" s="414">
        <v>41479</v>
      </c>
      <c r="B179" s="413">
        <v>1.179</v>
      </c>
      <c r="C179" s="413">
        <v>1.179</v>
      </c>
    </row>
    <row r="180" spans="1:3">
      <c r="A180" s="414">
        <v>41480</v>
      </c>
      <c r="B180" s="413">
        <v>1.147</v>
      </c>
      <c r="C180" s="413">
        <v>1.147</v>
      </c>
    </row>
    <row r="181" spans="1:3">
      <c r="A181" s="414">
        <v>41481</v>
      </c>
      <c r="B181" s="413">
        <v>1.145</v>
      </c>
      <c r="C181" s="413">
        <v>1.145</v>
      </c>
    </row>
    <row r="182" spans="1:3">
      <c r="A182" s="414">
        <v>41484</v>
      </c>
      <c r="B182" s="413">
        <v>1.1379999999999999</v>
      </c>
      <c r="C182" s="413">
        <v>1.1379999999999999</v>
      </c>
    </row>
    <row r="183" spans="1:3">
      <c r="A183" s="414">
        <v>41485</v>
      </c>
      <c r="B183" s="413">
        <v>1.123</v>
      </c>
      <c r="C183" s="413">
        <v>1.123</v>
      </c>
    </row>
    <row r="184" spans="1:3">
      <c r="A184" s="414">
        <v>41486</v>
      </c>
      <c r="B184" s="413">
        <v>1.125</v>
      </c>
      <c r="C184" s="413">
        <v>1.125</v>
      </c>
    </row>
    <row r="185" spans="1:3">
      <c r="A185" s="414">
        <v>41487</v>
      </c>
      <c r="B185" s="413">
        <v>1.163</v>
      </c>
      <c r="C185" s="413">
        <v>1.163</v>
      </c>
    </row>
    <row r="186" spans="1:3">
      <c r="A186" s="414">
        <v>41488</v>
      </c>
      <c r="B186" s="413">
        <v>1.17</v>
      </c>
      <c r="C186" s="413">
        <v>1.17</v>
      </c>
    </row>
    <row r="187" spans="1:3">
      <c r="A187" s="414">
        <v>41491</v>
      </c>
      <c r="B187" s="413">
        <v>1.2</v>
      </c>
      <c r="C187" s="413">
        <v>1.2</v>
      </c>
    </row>
    <row r="188" spans="1:3">
      <c r="A188" s="414">
        <v>41492</v>
      </c>
      <c r="B188" s="413">
        <v>1.216</v>
      </c>
      <c r="C188" s="413">
        <v>1.216</v>
      </c>
    </row>
    <row r="189" spans="1:3">
      <c r="A189" s="414">
        <v>41493</v>
      </c>
      <c r="B189" s="413">
        <v>1.196</v>
      </c>
      <c r="C189" s="413">
        <v>1.196</v>
      </c>
    </row>
    <row r="190" spans="1:3">
      <c r="A190" s="414">
        <v>41494</v>
      </c>
      <c r="B190" s="413">
        <v>1.2070000000000001</v>
      </c>
      <c r="C190" s="413">
        <v>1.2070000000000001</v>
      </c>
    </row>
    <row r="191" spans="1:3">
      <c r="A191" s="414">
        <v>41495</v>
      </c>
      <c r="B191" s="413">
        <v>1.2110000000000001</v>
      </c>
      <c r="C191" s="413">
        <v>1.2110000000000001</v>
      </c>
    </row>
    <row r="192" spans="1:3">
      <c r="A192" s="414">
        <v>41498</v>
      </c>
      <c r="B192" s="413">
        <v>1.206</v>
      </c>
      <c r="C192" s="413">
        <v>1.206</v>
      </c>
    </row>
    <row r="193" spans="1:3">
      <c r="A193" s="414">
        <v>41499</v>
      </c>
      <c r="B193" s="413">
        <v>1.2070000000000001</v>
      </c>
      <c r="C193" s="413">
        <v>1.2070000000000001</v>
      </c>
    </row>
    <row r="194" spans="1:3">
      <c r="A194" s="414">
        <v>41500</v>
      </c>
      <c r="B194" s="413">
        <v>1.2050000000000001</v>
      </c>
      <c r="C194" s="413">
        <v>1.2050000000000001</v>
      </c>
    </row>
    <row r="195" spans="1:3">
      <c r="A195" s="414">
        <v>41501</v>
      </c>
      <c r="B195" s="413">
        <v>1.1850000000000001</v>
      </c>
      <c r="C195" s="413">
        <v>1.1850000000000001</v>
      </c>
    </row>
    <row r="196" spans="1:3">
      <c r="A196" s="414">
        <v>41502</v>
      </c>
      <c r="B196" s="413">
        <v>1.159</v>
      </c>
      <c r="C196" s="413">
        <v>1.159</v>
      </c>
    </row>
    <row r="197" spans="1:3">
      <c r="A197" s="414">
        <v>41505</v>
      </c>
      <c r="B197" s="413">
        <v>1.19</v>
      </c>
      <c r="C197" s="413">
        <v>1.19</v>
      </c>
    </row>
    <row r="198" spans="1:3">
      <c r="A198" s="414">
        <v>41506</v>
      </c>
      <c r="B198" s="413">
        <v>1.1930000000000001</v>
      </c>
      <c r="C198" s="413">
        <v>1.1930000000000001</v>
      </c>
    </row>
    <row r="199" spans="1:3">
      <c r="A199" s="414">
        <v>41507</v>
      </c>
      <c r="B199" s="413">
        <v>1.194</v>
      </c>
      <c r="C199" s="413">
        <v>1.194</v>
      </c>
    </row>
    <row r="200" spans="1:3">
      <c r="A200" s="414">
        <v>41508</v>
      </c>
      <c r="B200" s="413">
        <v>1.202</v>
      </c>
      <c r="C200" s="413">
        <v>1.202</v>
      </c>
    </row>
    <row r="201" spans="1:3">
      <c r="A201" s="414">
        <v>41509</v>
      </c>
      <c r="B201" s="413">
        <v>1.2070000000000001</v>
      </c>
      <c r="C201" s="413">
        <v>1.2070000000000001</v>
      </c>
    </row>
    <row r="202" spans="1:3">
      <c r="A202" s="414">
        <v>41512</v>
      </c>
      <c r="B202" s="413">
        <v>1.23</v>
      </c>
      <c r="C202" s="413">
        <v>1.23</v>
      </c>
    </row>
    <row r="203" spans="1:3">
      <c r="A203" s="414">
        <v>41513</v>
      </c>
      <c r="B203" s="413">
        <v>1.236</v>
      </c>
      <c r="C203" s="413">
        <v>1.236</v>
      </c>
    </row>
    <row r="204" spans="1:3">
      <c r="A204" s="414">
        <v>41514</v>
      </c>
      <c r="B204" s="413">
        <v>1.208</v>
      </c>
      <c r="C204" s="413">
        <v>1.208</v>
      </c>
    </row>
    <row r="205" spans="1:3">
      <c r="A205" s="414">
        <v>41515</v>
      </c>
      <c r="B205" s="413">
        <v>1.2010000000000001</v>
      </c>
      <c r="C205" s="413">
        <v>1.2010000000000001</v>
      </c>
    </row>
    <row r="206" spans="1:3">
      <c r="A206" s="414">
        <v>41516</v>
      </c>
      <c r="B206" s="413">
        <v>1.1599999999999999</v>
      </c>
      <c r="C206" s="413">
        <v>1.1599999999999999</v>
      </c>
    </row>
    <row r="207" spans="1:3">
      <c r="A207" s="414">
        <v>41519</v>
      </c>
      <c r="B207" s="413">
        <v>1.1779999999999999</v>
      </c>
      <c r="C207" s="413">
        <v>1.1779999999999999</v>
      </c>
    </row>
    <row r="208" spans="1:3">
      <c r="A208" s="414">
        <v>41520</v>
      </c>
      <c r="B208" s="413">
        <v>1.1970000000000001</v>
      </c>
      <c r="C208" s="413">
        <v>1.1970000000000001</v>
      </c>
    </row>
    <row r="209" spans="1:3">
      <c r="A209" s="414">
        <v>41521</v>
      </c>
      <c r="B209" s="413">
        <v>1.194</v>
      </c>
      <c r="C209" s="413">
        <v>1.194</v>
      </c>
    </row>
    <row r="210" spans="1:3">
      <c r="A210" s="414">
        <v>41522</v>
      </c>
      <c r="B210" s="413">
        <v>1.204</v>
      </c>
      <c r="C210" s="413">
        <v>1.204</v>
      </c>
    </row>
    <row r="211" spans="1:3">
      <c r="A211" s="414">
        <v>41523</v>
      </c>
      <c r="B211" s="413">
        <v>1.2050000000000001</v>
      </c>
      <c r="C211" s="413">
        <v>1.2050000000000001</v>
      </c>
    </row>
    <row r="212" spans="1:3">
      <c r="A212" s="414">
        <v>41526</v>
      </c>
      <c r="B212" s="413">
        <v>1.218</v>
      </c>
      <c r="C212" s="413">
        <v>1.218</v>
      </c>
    </row>
    <row r="213" spans="1:3">
      <c r="A213" s="414">
        <v>41527</v>
      </c>
      <c r="B213" s="413">
        <v>1.2230000000000001</v>
      </c>
      <c r="C213" s="413">
        <v>1.2230000000000001</v>
      </c>
    </row>
    <row r="214" spans="1:3">
      <c r="A214" s="414">
        <v>41528</v>
      </c>
      <c r="B214" s="413">
        <v>1.194</v>
      </c>
      <c r="C214" s="413">
        <v>1.194</v>
      </c>
    </row>
    <row r="215" spans="1:3">
      <c r="A215" s="414">
        <v>41529</v>
      </c>
      <c r="B215" s="413">
        <v>1.202</v>
      </c>
      <c r="C215" s="413">
        <v>1.202</v>
      </c>
    </row>
    <row r="216" spans="1:3">
      <c r="A216" s="414">
        <v>41530</v>
      </c>
      <c r="B216" s="413">
        <v>1.2030000000000001</v>
      </c>
      <c r="C216" s="413">
        <v>1.2030000000000001</v>
      </c>
    </row>
    <row r="217" spans="1:3">
      <c r="A217" s="414">
        <v>41533</v>
      </c>
      <c r="B217" s="413">
        <v>1.208</v>
      </c>
      <c r="C217" s="413">
        <v>1.208</v>
      </c>
    </row>
    <row r="218" spans="1:3">
      <c r="A218" s="414">
        <v>41534</v>
      </c>
      <c r="B218" s="413">
        <v>1.1830000000000001</v>
      </c>
      <c r="C218" s="413">
        <v>1.1830000000000001</v>
      </c>
    </row>
    <row r="219" spans="1:3">
      <c r="A219" s="414">
        <v>41535</v>
      </c>
      <c r="B219" s="413">
        <v>1.1859999999999999</v>
      </c>
      <c r="C219" s="413">
        <v>1.1859999999999999</v>
      </c>
    </row>
    <row r="220" spans="1:3">
      <c r="A220" s="414">
        <v>41540</v>
      </c>
      <c r="B220" s="413">
        <v>1.2150000000000001</v>
      </c>
      <c r="C220" s="413">
        <v>1.2150000000000001</v>
      </c>
    </row>
    <row r="221" spans="1:3">
      <c r="A221" s="414">
        <v>41541</v>
      </c>
      <c r="B221" s="413">
        <v>1.2090000000000001</v>
      </c>
      <c r="C221" s="413">
        <v>1.2090000000000001</v>
      </c>
    </row>
    <row r="222" spans="1:3">
      <c r="A222" s="414">
        <v>41542</v>
      </c>
      <c r="B222" s="413">
        <v>1.204</v>
      </c>
      <c r="C222" s="413">
        <v>1.204</v>
      </c>
    </row>
    <row r="223" spans="1:3">
      <c r="A223" s="414">
        <v>41543</v>
      </c>
      <c r="B223" s="413">
        <v>1.1950000000000001</v>
      </c>
      <c r="C223" s="413">
        <v>1.1950000000000001</v>
      </c>
    </row>
    <row r="224" spans="1:3">
      <c r="A224" s="414">
        <v>41544</v>
      </c>
      <c r="B224" s="413">
        <v>1.2030000000000001</v>
      </c>
      <c r="C224" s="413">
        <v>1.2030000000000001</v>
      </c>
    </row>
    <row r="225" spans="1:3">
      <c r="A225" s="414">
        <v>41547</v>
      </c>
      <c r="B225" s="413">
        <v>1.2130000000000001</v>
      </c>
      <c r="C225" s="413">
        <v>1.2130000000000001</v>
      </c>
    </row>
    <row r="226" spans="1:3">
      <c r="A226" s="414">
        <v>41555</v>
      </c>
      <c r="B226" s="413">
        <v>1.25</v>
      </c>
      <c r="C226" s="413">
        <v>1.25</v>
      </c>
    </row>
    <row r="227" spans="1:3">
      <c r="A227" s="414">
        <v>41556</v>
      </c>
      <c r="B227" s="413">
        <v>1.2669999999999999</v>
      </c>
      <c r="C227" s="413">
        <v>1.2669999999999999</v>
      </c>
    </row>
    <row r="228" spans="1:3">
      <c r="A228" s="414">
        <v>41557</v>
      </c>
      <c r="B228" s="413">
        <v>1.262</v>
      </c>
      <c r="C228" s="413">
        <v>1.262</v>
      </c>
    </row>
    <row r="229" spans="1:3">
      <c r="A229" s="414">
        <v>41558</v>
      </c>
      <c r="B229" s="413">
        <v>1.274</v>
      </c>
      <c r="C229" s="413">
        <v>1.274</v>
      </c>
    </row>
    <row r="230" spans="1:3">
      <c r="A230" s="414">
        <v>41561</v>
      </c>
      <c r="B230" s="413">
        <v>1.282</v>
      </c>
      <c r="C230" s="413">
        <v>1.282</v>
      </c>
    </row>
    <row r="231" spans="1:3">
      <c r="A231" s="414">
        <v>41562</v>
      </c>
      <c r="B231" s="413">
        <v>1.278</v>
      </c>
      <c r="C231" s="413">
        <v>1.278</v>
      </c>
    </row>
    <row r="232" spans="1:3">
      <c r="A232" s="414">
        <v>41563</v>
      </c>
      <c r="B232" s="413">
        <v>1.246</v>
      </c>
      <c r="C232" s="413">
        <v>1.246</v>
      </c>
    </row>
    <row r="233" spans="1:3">
      <c r="A233" s="414">
        <v>41564</v>
      </c>
      <c r="B233" s="413">
        <v>1.2370000000000001</v>
      </c>
      <c r="C233" s="413">
        <v>1.2370000000000001</v>
      </c>
    </row>
    <row r="234" spans="1:3">
      <c r="A234" s="414">
        <v>41565</v>
      </c>
      <c r="B234" s="413">
        <v>1.2450000000000001</v>
      </c>
      <c r="C234" s="413">
        <v>1.2450000000000001</v>
      </c>
    </row>
    <row r="235" spans="1:3">
      <c r="A235" s="414">
        <v>41568</v>
      </c>
      <c r="B235" s="413">
        <v>1.28</v>
      </c>
      <c r="C235" s="413">
        <v>1.28</v>
      </c>
    </row>
    <row r="236" spans="1:3">
      <c r="A236" s="414">
        <v>41569</v>
      </c>
      <c r="B236" s="413">
        <v>1.2649999999999999</v>
      </c>
      <c r="C236" s="413">
        <v>1.2649999999999999</v>
      </c>
    </row>
    <row r="237" spans="1:3">
      <c r="A237" s="414">
        <v>41570</v>
      </c>
      <c r="B237" s="413">
        <v>1.226</v>
      </c>
      <c r="C237" s="413">
        <v>1.226</v>
      </c>
    </row>
    <row r="238" spans="1:3">
      <c r="A238" s="414">
        <v>41571</v>
      </c>
      <c r="B238" s="413">
        <v>1.2130000000000001</v>
      </c>
      <c r="C238" s="413">
        <v>1.2130000000000001</v>
      </c>
    </row>
    <row r="239" spans="1:3">
      <c r="A239" s="414">
        <v>41572</v>
      </c>
      <c r="B239" s="413">
        <v>1.194</v>
      </c>
      <c r="C239" s="413">
        <v>1.194</v>
      </c>
    </row>
    <row r="240" spans="1:3">
      <c r="A240" s="414">
        <v>41575</v>
      </c>
      <c r="B240" s="413">
        <v>1.2010000000000001</v>
      </c>
      <c r="C240" s="413">
        <v>1.2010000000000001</v>
      </c>
    </row>
    <row r="241" spans="1:3">
      <c r="A241" s="414">
        <v>41576</v>
      </c>
      <c r="B241" s="413">
        <v>1.1719999999999999</v>
      </c>
      <c r="C241" s="413">
        <v>1.1719999999999999</v>
      </c>
    </row>
    <row r="242" spans="1:3">
      <c r="A242" s="414">
        <v>41577</v>
      </c>
      <c r="B242" s="413">
        <v>1.1839999999999999</v>
      </c>
      <c r="C242" s="413">
        <v>1.1839999999999999</v>
      </c>
    </row>
    <row r="243" spans="1:3">
      <c r="A243" s="414">
        <v>41578</v>
      </c>
      <c r="B243" s="413">
        <v>1.1559999999999999</v>
      </c>
      <c r="C243" s="413">
        <v>1.1559999999999999</v>
      </c>
    </row>
    <row r="244" spans="1:3">
      <c r="A244" s="414">
        <v>41579</v>
      </c>
      <c r="B244" s="413">
        <v>1.155</v>
      </c>
      <c r="C244" s="413">
        <v>1.155</v>
      </c>
    </row>
    <row r="245" spans="1:3">
      <c r="A245" s="414">
        <v>41582</v>
      </c>
      <c r="B245" s="413">
        <v>1.1679999999999999</v>
      </c>
      <c r="C245" s="413">
        <v>1.1679999999999999</v>
      </c>
    </row>
    <row r="246" spans="1:3">
      <c r="A246" s="414">
        <v>41583</v>
      </c>
      <c r="B246" s="413">
        <v>1.1879999999999999</v>
      </c>
      <c r="C246" s="413">
        <v>1.1879999999999999</v>
      </c>
    </row>
    <row r="247" spans="1:3">
      <c r="A247" s="414">
        <v>41584</v>
      </c>
      <c r="B247" s="413">
        <v>1.1779999999999999</v>
      </c>
      <c r="C247" s="413">
        <v>1.1779999999999999</v>
      </c>
    </row>
    <row r="248" spans="1:3">
      <c r="A248" s="414">
        <v>41585</v>
      </c>
      <c r="B248" s="413">
        <v>1.155</v>
      </c>
      <c r="C248" s="413">
        <v>1.155</v>
      </c>
    </row>
    <row r="249" spans="1:3">
      <c r="A249" s="414">
        <v>41586</v>
      </c>
      <c r="B249" s="413">
        <v>1.1399999999999999</v>
      </c>
      <c r="C249" s="413">
        <v>1.1399999999999999</v>
      </c>
    </row>
    <row r="250" spans="1:3">
      <c r="A250" s="414">
        <v>41589</v>
      </c>
      <c r="B250" s="413">
        <v>1.155</v>
      </c>
      <c r="C250" s="413">
        <v>1.155</v>
      </c>
    </row>
    <row r="251" spans="1:3">
      <c r="A251" s="414">
        <v>41590</v>
      </c>
      <c r="B251" s="413">
        <v>1.165</v>
      </c>
      <c r="C251" s="413">
        <v>1.165</v>
      </c>
    </row>
    <row r="252" spans="1:3">
      <c r="A252" s="414">
        <v>41591</v>
      </c>
      <c r="B252" s="413">
        <v>1.143</v>
      </c>
      <c r="C252" s="413">
        <v>1.143</v>
      </c>
    </row>
    <row r="253" spans="1:3">
      <c r="A253" s="414">
        <v>41592</v>
      </c>
      <c r="B253" s="413">
        <v>1.1619999999999999</v>
      </c>
      <c r="C253" s="413">
        <v>1.1619999999999999</v>
      </c>
    </row>
    <row r="254" spans="1:3">
      <c r="A254" s="414">
        <v>41593</v>
      </c>
      <c r="B254" s="413">
        <v>1.1819999999999999</v>
      </c>
      <c r="C254" s="413">
        <v>1.1819999999999999</v>
      </c>
    </row>
    <row r="255" spans="1:3">
      <c r="A255" s="414">
        <v>41596</v>
      </c>
      <c r="B255" s="413">
        <v>1.206</v>
      </c>
      <c r="C255" s="413">
        <v>1.206</v>
      </c>
    </row>
    <row r="256" spans="1:3">
      <c r="A256" s="414">
        <v>41597</v>
      </c>
      <c r="B256" s="413">
        <v>1.2090000000000001</v>
      </c>
      <c r="C256" s="413">
        <v>1.2090000000000001</v>
      </c>
    </row>
    <row r="257" spans="1:3">
      <c r="A257" s="414">
        <v>41598</v>
      </c>
      <c r="B257" s="413">
        <v>1.22</v>
      </c>
      <c r="C257" s="413">
        <v>1.22</v>
      </c>
    </row>
    <row r="258" spans="1:3">
      <c r="A258" s="414">
        <v>41599</v>
      </c>
      <c r="B258" s="413">
        <v>1.2150000000000001</v>
      </c>
      <c r="C258" s="413">
        <v>1.2150000000000001</v>
      </c>
    </row>
    <row r="259" spans="1:3">
      <c r="A259" s="414">
        <v>41600</v>
      </c>
      <c r="B259" s="413">
        <v>1.198</v>
      </c>
      <c r="C259" s="413">
        <v>1.198</v>
      </c>
    </row>
    <row r="260" spans="1:3">
      <c r="A260" s="414">
        <v>41603</v>
      </c>
      <c r="B260" s="413">
        <v>1.1910000000000001</v>
      </c>
      <c r="C260" s="413">
        <v>1.1910000000000001</v>
      </c>
    </row>
    <row r="261" spans="1:3">
      <c r="A261" s="414">
        <v>41604</v>
      </c>
      <c r="B261" s="413">
        <v>1.198</v>
      </c>
      <c r="C261" s="413">
        <v>1.198</v>
      </c>
    </row>
    <row r="262" spans="1:3">
      <c r="A262" s="414">
        <v>41605</v>
      </c>
      <c r="B262" s="413">
        <v>1.2250000000000001</v>
      </c>
      <c r="C262" s="413">
        <v>1.2250000000000001</v>
      </c>
    </row>
    <row r="263" spans="1:3">
      <c r="A263" s="414">
        <v>41606</v>
      </c>
      <c r="B263" s="413">
        <v>1.234</v>
      </c>
      <c r="C263" s="413">
        <v>1.234</v>
      </c>
    </row>
    <row r="264" spans="1:3">
      <c r="A264" s="414">
        <v>41607</v>
      </c>
      <c r="B264" s="413">
        <v>1.2490000000000001</v>
      </c>
      <c r="C264" s="413">
        <v>1.2490000000000001</v>
      </c>
    </row>
    <row r="265" spans="1:3">
      <c r="A265" s="414">
        <v>41610</v>
      </c>
      <c r="B265" s="413">
        <v>1.1879999999999999</v>
      </c>
      <c r="C265" s="413">
        <v>1.1879999999999999</v>
      </c>
    </row>
    <row r="266" spans="1:3">
      <c r="A266" s="414">
        <v>41611</v>
      </c>
      <c r="B266" s="413">
        <v>1.2150000000000001</v>
      </c>
      <c r="C266" s="413">
        <v>1.2150000000000001</v>
      </c>
    </row>
    <row r="267" spans="1:3">
      <c r="A267" s="414">
        <v>41612</v>
      </c>
      <c r="B267" s="413">
        <v>1.2290000000000001</v>
      </c>
      <c r="C267" s="413">
        <v>1.2290000000000001</v>
      </c>
    </row>
    <row r="268" spans="1:3">
      <c r="A268" s="414">
        <v>41613</v>
      </c>
      <c r="B268" s="413">
        <v>1.2010000000000001</v>
      </c>
      <c r="C268" s="413">
        <v>1.2010000000000001</v>
      </c>
    </row>
    <row r="269" spans="1:3">
      <c r="A269" s="414">
        <v>41614</v>
      </c>
      <c r="B269" s="413">
        <v>1.1830000000000001</v>
      </c>
      <c r="C269" s="413">
        <v>1.1830000000000001</v>
      </c>
    </row>
    <row r="270" spans="1:3">
      <c r="A270" s="414">
        <v>41617</v>
      </c>
      <c r="B270" s="413">
        <v>1.2010000000000001</v>
      </c>
      <c r="C270" s="413">
        <v>1.2010000000000001</v>
      </c>
    </row>
    <row r="271" spans="1:3">
      <c r="A271" s="414">
        <v>41618</v>
      </c>
      <c r="B271" s="413">
        <v>1.204</v>
      </c>
      <c r="C271" s="413">
        <v>1.204</v>
      </c>
    </row>
    <row r="272" spans="1:3">
      <c r="A272" s="414">
        <v>41619</v>
      </c>
      <c r="B272" s="413">
        <v>1.196</v>
      </c>
      <c r="C272" s="413">
        <v>1.196</v>
      </c>
    </row>
    <row r="273" spans="1:3">
      <c r="A273" s="414">
        <v>41620</v>
      </c>
      <c r="B273" s="413">
        <v>1.214</v>
      </c>
      <c r="C273" s="413">
        <v>1.214</v>
      </c>
    </row>
    <row r="274" spans="1:3">
      <c r="A274" s="414">
        <v>41621</v>
      </c>
      <c r="B274" s="413">
        <v>1.2110000000000001</v>
      </c>
      <c r="C274" s="413">
        <v>1.2110000000000001</v>
      </c>
    </row>
    <row r="275" spans="1:3">
      <c r="A275" s="414">
        <v>41624</v>
      </c>
      <c r="B275" s="413">
        <v>1.1970000000000001</v>
      </c>
      <c r="C275" s="413">
        <v>1.1970000000000001</v>
      </c>
    </row>
    <row r="276" spans="1:3">
      <c r="A276" s="414">
        <v>41625</v>
      </c>
      <c r="B276" s="413">
        <v>1.194</v>
      </c>
      <c r="C276" s="413">
        <v>1.194</v>
      </c>
    </row>
    <row r="277" spans="1:3">
      <c r="A277" s="414">
        <v>41626</v>
      </c>
      <c r="B277" s="413">
        <v>1.1970000000000001</v>
      </c>
      <c r="C277" s="413">
        <v>1.1970000000000001</v>
      </c>
    </row>
    <row r="278" spans="1:3">
      <c r="A278" s="414">
        <v>41627</v>
      </c>
      <c r="B278" s="413">
        <v>1.1870000000000001</v>
      </c>
      <c r="C278" s="413">
        <v>1.1870000000000001</v>
      </c>
    </row>
    <row r="279" spans="1:3">
      <c r="A279" s="414">
        <v>41628</v>
      </c>
      <c r="B279" s="413">
        <v>1.1830000000000001</v>
      </c>
      <c r="C279" s="413">
        <v>1.1830000000000001</v>
      </c>
    </row>
    <row r="280" spans="1:3">
      <c r="A280" s="414">
        <v>41631</v>
      </c>
      <c r="B280" s="413">
        <v>1.1850000000000001</v>
      </c>
      <c r="C280" s="413">
        <v>1.1850000000000001</v>
      </c>
    </row>
    <row r="281" spans="1:3">
      <c r="A281" s="414">
        <v>41632</v>
      </c>
      <c r="B281" s="413">
        <v>1.1970000000000001</v>
      </c>
      <c r="C281" s="413">
        <v>1.1970000000000001</v>
      </c>
    </row>
    <row r="282" spans="1:3">
      <c r="A282" s="414">
        <v>41633</v>
      </c>
      <c r="B282" s="413">
        <v>1.222</v>
      </c>
      <c r="C282" s="413">
        <v>1.222</v>
      </c>
    </row>
    <row r="283" spans="1:3">
      <c r="A283" s="414">
        <v>41634</v>
      </c>
      <c r="B283" s="413">
        <v>1.2</v>
      </c>
      <c r="C283" s="413">
        <v>1.2</v>
      </c>
    </row>
    <row r="284" spans="1:3">
      <c r="A284" s="414">
        <v>41635</v>
      </c>
      <c r="B284" s="413">
        <v>1.2170000000000001</v>
      </c>
      <c r="C284" s="413">
        <v>1.2170000000000001</v>
      </c>
    </row>
    <row r="285" spans="1:3">
      <c r="A285" s="414">
        <v>41638</v>
      </c>
      <c r="B285" s="413">
        <v>1.2150000000000001</v>
      </c>
      <c r="C285" s="413">
        <v>1.2150000000000001</v>
      </c>
    </row>
    <row r="286" spans="1:3">
      <c r="A286" s="414">
        <v>41639</v>
      </c>
      <c r="B286" s="413">
        <v>1.2170000000000001</v>
      </c>
      <c r="C286" s="413">
        <v>1.2170000000000001</v>
      </c>
    </row>
    <row r="287" spans="1:3">
      <c r="A287" s="414">
        <v>41641</v>
      </c>
      <c r="B287" s="413">
        <v>1.2370000000000001</v>
      </c>
      <c r="C287" s="413">
        <v>1.2370000000000001</v>
      </c>
    </row>
    <row r="288" spans="1:3">
      <c r="A288" s="414">
        <v>41642</v>
      </c>
      <c r="B288" s="413">
        <v>1.242</v>
      </c>
      <c r="C288" s="413">
        <v>1.242</v>
      </c>
    </row>
    <row r="289" spans="1:3">
      <c r="A289" s="414">
        <v>41645</v>
      </c>
      <c r="B289" s="413">
        <v>1.218</v>
      </c>
      <c r="C289" s="413">
        <v>1.218</v>
      </c>
    </row>
    <row r="290" spans="1:3">
      <c r="A290" s="414">
        <v>41646</v>
      </c>
      <c r="B290" s="413">
        <v>1.2330000000000001</v>
      </c>
      <c r="C290" s="413">
        <v>1.2330000000000001</v>
      </c>
    </row>
    <row r="291" spans="1:3">
      <c r="A291" s="414">
        <v>41647</v>
      </c>
      <c r="B291" s="413">
        <v>1.2509999999999999</v>
      </c>
      <c r="C291" s="413">
        <v>1.2509999999999999</v>
      </c>
    </row>
    <row r="292" spans="1:3">
      <c r="A292" s="414">
        <v>41648</v>
      </c>
      <c r="B292" s="413">
        <v>1.232</v>
      </c>
      <c r="C292" s="413">
        <v>1.232</v>
      </c>
    </row>
    <row r="293" spans="1:3">
      <c r="A293" s="414">
        <v>41649</v>
      </c>
      <c r="B293" s="413">
        <v>1.2030000000000001</v>
      </c>
      <c r="C293" s="413">
        <v>1.2030000000000001</v>
      </c>
    </row>
    <row r="294" spans="1:3">
      <c r="A294" s="414">
        <v>41652</v>
      </c>
      <c r="B294" s="413">
        <v>1.2050000000000001</v>
      </c>
      <c r="C294" s="413">
        <v>1.2050000000000001</v>
      </c>
    </row>
    <row r="295" spans="1:3">
      <c r="A295" s="414">
        <v>41653</v>
      </c>
      <c r="B295" s="413">
        <v>1.224</v>
      </c>
      <c r="C295" s="413">
        <v>1.224</v>
      </c>
    </row>
    <row r="296" spans="1:3">
      <c r="A296" s="414">
        <v>41654</v>
      </c>
      <c r="B296" s="413">
        <v>1.248</v>
      </c>
      <c r="C296" s="413">
        <v>1.248</v>
      </c>
    </row>
    <row r="297" spans="1:3">
      <c r="A297" s="414">
        <v>41655</v>
      </c>
      <c r="B297" s="413">
        <v>1.244</v>
      </c>
      <c r="C297" s="413">
        <v>1.244</v>
      </c>
    </row>
    <row r="298" spans="1:3">
      <c r="A298" s="414">
        <v>41656</v>
      </c>
      <c r="B298" s="413">
        <v>1.2370000000000001</v>
      </c>
      <c r="C298" s="413">
        <v>1.2370000000000001</v>
      </c>
    </row>
    <row r="299" spans="1:3">
      <c r="A299" s="414">
        <v>41659</v>
      </c>
      <c r="B299" s="413">
        <v>1.2350000000000001</v>
      </c>
      <c r="C299" s="413">
        <v>1.2350000000000001</v>
      </c>
    </row>
    <row r="300" spans="1:3">
      <c r="A300" s="414">
        <v>41660</v>
      </c>
      <c r="B300" s="413">
        <v>1.2549999999999999</v>
      </c>
      <c r="C300" s="413">
        <v>1.2549999999999999</v>
      </c>
    </row>
    <row r="301" spans="1:3">
      <c r="A301" s="414">
        <v>41661</v>
      </c>
      <c r="B301" s="413">
        <v>1.2789999999999999</v>
      </c>
      <c r="C301" s="413">
        <v>1.2789999999999999</v>
      </c>
    </row>
    <row r="302" spans="1:3">
      <c r="A302" s="414">
        <v>41662</v>
      </c>
      <c r="B302" s="413">
        <v>1.2949999999999999</v>
      </c>
      <c r="C302" s="413">
        <v>1.2949999999999999</v>
      </c>
    </row>
    <row r="303" spans="1:3">
      <c r="A303" s="414">
        <v>41663</v>
      </c>
      <c r="B303" s="413">
        <v>1.3069999999999999</v>
      </c>
      <c r="C303" s="413">
        <v>1.3069999999999999</v>
      </c>
    </row>
    <row r="304" spans="1:3">
      <c r="A304" s="414">
        <v>41666</v>
      </c>
      <c r="B304" s="413">
        <v>1.3080000000000001</v>
      </c>
      <c r="C304" s="413">
        <v>1.3080000000000001</v>
      </c>
    </row>
    <row r="305" spans="1:3">
      <c r="A305" s="414">
        <v>41667</v>
      </c>
      <c r="B305" s="413">
        <v>1.3029999999999999</v>
      </c>
      <c r="C305" s="413">
        <v>1.3029999999999999</v>
      </c>
    </row>
    <row r="306" spans="1:3">
      <c r="A306" s="414">
        <v>41668</v>
      </c>
      <c r="B306" s="413">
        <v>1.3340000000000001</v>
      </c>
      <c r="C306" s="413">
        <v>1.3340000000000001</v>
      </c>
    </row>
    <row r="307" spans="1:3">
      <c r="A307" s="414">
        <v>41669</v>
      </c>
      <c r="B307" s="413">
        <v>1.325</v>
      </c>
      <c r="C307" s="413">
        <v>1.325</v>
      </c>
    </row>
    <row r="308" spans="1:3">
      <c r="A308" s="414">
        <v>41677</v>
      </c>
      <c r="B308" s="413">
        <v>1.36</v>
      </c>
      <c r="C308" s="413">
        <v>1.36</v>
      </c>
    </row>
    <row r="309" spans="1:3">
      <c r="A309" s="414">
        <v>41680</v>
      </c>
      <c r="B309" s="413">
        <v>1.39</v>
      </c>
      <c r="C309" s="413">
        <v>1.39</v>
      </c>
    </row>
    <row r="310" spans="1:3">
      <c r="A310" s="414">
        <v>41681</v>
      </c>
      <c r="B310" s="413">
        <v>1.379</v>
      </c>
      <c r="C310" s="413">
        <v>1.379</v>
      </c>
    </row>
    <row r="311" spans="1:3">
      <c r="A311" s="414">
        <v>41682</v>
      </c>
      <c r="B311" s="413">
        <v>1.387</v>
      </c>
      <c r="C311" s="413">
        <v>1.387</v>
      </c>
    </row>
    <row r="312" spans="1:3">
      <c r="A312" s="414">
        <v>41683</v>
      </c>
      <c r="B312" s="413">
        <v>1.349</v>
      </c>
      <c r="C312" s="413">
        <v>1.349</v>
      </c>
    </row>
    <row r="313" spans="1:3">
      <c r="A313" s="414">
        <v>41684</v>
      </c>
      <c r="B313" s="413">
        <v>1.3660000000000001</v>
      </c>
      <c r="C313" s="413">
        <v>1.3660000000000001</v>
      </c>
    </row>
    <row r="314" spans="1:3">
      <c r="A314" s="414">
        <v>41687</v>
      </c>
      <c r="B314" s="413">
        <v>1.3939999999999999</v>
      </c>
      <c r="C314" s="413">
        <v>1.3939999999999999</v>
      </c>
    </row>
    <row r="315" spans="1:3">
      <c r="A315" s="414">
        <v>41688</v>
      </c>
      <c r="B315" s="413">
        <v>1.3979999999999999</v>
      </c>
      <c r="C315" s="413">
        <v>1.3979999999999999</v>
      </c>
    </row>
    <row r="316" spans="1:3">
      <c r="A316" s="414">
        <v>41689</v>
      </c>
      <c r="B316" s="413">
        <v>1.3839999999999999</v>
      </c>
      <c r="C316" s="413">
        <v>1.3839999999999999</v>
      </c>
    </row>
    <row r="317" spans="1:3">
      <c r="A317" s="414">
        <v>41690</v>
      </c>
      <c r="B317" s="413">
        <v>1.3540000000000001</v>
      </c>
      <c r="C317" s="413">
        <v>1.3540000000000001</v>
      </c>
    </row>
    <row r="318" spans="1:3">
      <c r="A318" s="414">
        <v>41691</v>
      </c>
      <c r="B318" s="413">
        <v>1.351</v>
      </c>
      <c r="C318" s="413">
        <v>1.351</v>
      </c>
    </row>
    <row r="319" spans="1:3">
      <c r="A319" s="414">
        <v>41694</v>
      </c>
      <c r="B319" s="413">
        <v>1.3620000000000001</v>
      </c>
      <c r="C319" s="413">
        <v>1.3620000000000001</v>
      </c>
    </row>
    <row r="320" spans="1:3">
      <c r="A320" s="414">
        <v>41695</v>
      </c>
      <c r="B320" s="413">
        <v>1.3149999999999999</v>
      </c>
      <c r="C320" s="413">
        <v>1.3149999999999999</v>
      </c>
    </row>
    <row r="321" spans="1:3">
      <c r="A321" s="414">
        <v>41696</v>
      </c>
      <c r="B321" s="413">
        <v>1.3140000000000001</v>
      </c>
      <c r="C321" s="413">
        <v>1.3140000000000001</v>
      </c>
    </row>
    <row r="322" spans="1:3">
      <c r="A322" s="414">
        <v>41697</v>
      </c>
      <c r="B322" s="413">
        <v>1.294</v>
      </c>
      <c r="C322" s="413">
        <v>1.294</v>
      </c>
    </row>
    <row r="323" spans="1:3">
      <c r="A323" s="414">
        <v>41698</v>
      </c>
      <c r="B323" s="413">
        <v>1.3049999999999999</v>
      </c>
      <c r="C323" s="413">
        <v>1.3049999999999999</v>
      </c>
    </row>
    <row r="324" spans="1:3">
      <c r="A324" s="414">
        <v>41701</v>
      </c>
      <c r="B324" s="413">
        <v>1.331</v>
      </c>
      <c r="C324" s="413">
        <v>1.331</v>
      </c>
    </row>
    <row r="325" spans="1:3">
      <c r="A325" s="414">
        <v>41702</v>
      </c>
      <c r="B325" s="413">
        <v>1.3160000000000001</v>
      </c>
      <c r="C325" s="413">
        <v>1.3160000000000001</v>
      </c>
    </row>
    <row r="326" spans="1:3">
      <c r="A326" s="414">
        <v>41703</v>
      </c>
      <c r="B326" s="413">
        <v>1.3049999999999999</v>
      </c>
      <c r="C326" s="413">
        <v>1.3049999999999999</v>
      </c>
    </row>
    <row r="327" spans="1:3">
      <c r="A327" s="414">
        <v>41704</v>
      </c>
      <c r="B327" s="413">
        <v>1.3049999999999999</v>
      </c>
      <c r="C327" s="413">
        <v>1.3049999999999999</v>
      </c>
    </row>
    <row r="328" spans="1:3">
      <c r="A328" s="414">
        <v>41705</v>
      </c>
      <c r="B328" s="413">
        <v>1.3</v>
      </c>
      <c r="C328" s="413">
        <v>1.3</v>
      </c>
    </row>
    <row r="329" spans="1:3">
      <c r="A329" s="414">
        <v>41708</v>
      </c>
      <c r="B329" s="413">
        <v>1.252</v>
      </c>
      <c r="C329" s="413">
        <v>1.252</v>
      </c>
    </row>
    <row r="330" spans="1:3">
      <c r="A330" s="414">
        <v>41709</v>
      </c>
      <c r="B330" s="413">
        <v>1.252</v>
      </c>
      <c r="C330" s="413">
        <v>1.252</v>
      </c>
    </row>
    <row r="331" spans="1:3">
      <c r="A331" s="414">
        <v>41710</v>
      </c>
      <c r="B331" s="413">
        <v>1.254</v>
      </c>
      <c r="C331" s="413">
        <v>1.254</v>
      </c>
    </row>
    <row r="332" spans="1:3">
      <c r="A332" s="414">
        <v>41711</v>
      </c>
      <c r="B332" s="413">
        <v>1.2749999999999999</v>
      </c>
      <c r="C332" s="413">
        <v>1.2749999999999999</v>
      </c>
    </row>
    <row r="333" spans="1:3">
      <c r="A333" s="414">
        <v>41712</v>
      </c>
      <c r="B333" s="413">
        <v>1.2729999999999999</v>
      </c>
      <c r="C333" s="413">
        <v>1.2729999999999999</v>
      </c>
    </row>
    <row r="334" spans="1:3">
      <c r="A334" s="414">
        <v>41715</v>
      </c>
      <c r="B334" s="413">
        <v>1.2929999999999999</v>
      </c>
      <c r="C334" s="413">
        <v>1.2929999999999999</v>
      </c>
    </row>
    <row r="335" spans="1:3">
      <c r="A335" s="414">
        <v>41716</v>
      </c>
      <c r="B335" s="413">
        <v>1.2969999999999999</v>
      </c>
      <c r="C335" s="413">
        <v>1.2969999999999999</v>
      </c>
    </row>
    <row r="336" spans="1:3">
      <c r="A336" s="414">
        <v>41717</v>
      </c>
      <c r="B336" s="413">
        <v>1.2889999999999999</v>
      </c>
      <c r="C336" s="413">
        <v>1.2889999999999999</v>
      </c>
    </row>
    <row r="337" spans="1:3">
      <c r="A337" s="414">
        <v>41718</v>
      </c>
      <c r="B337" s="413">
        <v>1.248</v>
      </c>
      <c r="C337" s="413">
        <v>1.248</v>
      </c>
    </row>
    <row r="338" spans="1:3">
      <c r="A338" s="414">
        <v>41719</v>
      </c>
      <c r="B338" s="413">
        <v>1.266</v>
      </c>
      <c r="C338" s="413">
        <v>1.266</v>
      </c>
    </row>
    <row r="339" spans="1:3">
      <c r="A339" s="414">
        <v>41722</v>
      </c>
      <c r="B339" s="413">
        <v>1.272</v>
      </c>
      <c r="C339" s="413">
        <v>1.272</v>
      </c>
    </row>
    <row r="340" spans="1:3">
      <c r="A340" s="414">
        <v>41723</v>
      </c>
      <c r="B340" s="413">
        <v>1.268</v>
      </c>
      <c r="C340" s="413">
        <v>1.268</v>
      </c>
    </row>
    <row r="341" spans="1:3">
      <c r="A341" s="414">
        <v>41724</v>
      </c>
      <c r="B341" s="413">
        <v>1.284</v>
      </c>
      <c r="C341" s="413">
        <v>1.284</v>
      </c>
    </row>
    <row r="342" spans="1:3">
      <c r="A342" s="414">
        <v>41725</v>
      </c>
      <c r="B342" s="413">
        <v>1.256</v>
      </c>
      <c r="C342" s="413">
        <v>1.256</v>
      </c>
    </row>
    <row r="343" spans="1:3">
      <c r="A343" s="414">
        <v>41726</v>
      </c>
      <c r="B343" s="413">
        <v>1.222</v>
      </c>
      <c r="C343" s="413">
        <v>1.222</v>
      </c>
    </row>
    <row r="344" spans="1:3">
      <c r="A344" s="414">
        <v>41729</v>
      </c>
      <c r="B344" s="413">
        <v>1.228</v>
      </c>
      <c r="C344" s="413">
        <v>1.228</v>
      </c>
    </row>
    <row r="345" spans="1:3">
      <c r="A345" s="414">
        <v>41730</v>
      </c>
      <c r="B345" s="413">
        <v>1.268</v>
      </c>
      <c r="C345" s="413">
        <v>1.268</v>
      </c>
    </row>
    <row r="346" spans="1:3">
      <c r="A346" s="414">
        <v>41731</v>
      </c>
      <c r="B346" s="413">
        <v>1.2709999999999999</v>
      </c>
      <c r="C346" s="413">
        <v>1.2709999999999999</v>
      </c>
    </row>
    <row r="347" spans="1:3">
      <c r="A347" s="414">
        <v>41732</v>
      </c>
      <c r="B347" s="413">
        <v>1.2769999999999999</v>
      </c>
      <c r="C347" s="413">
        <v>1.2769999999999999</v>
      </c>
    </row>
    <row r="348" spans="1:3">
      <c r="A348" s="414">
        <v>41733</v>
      </c>
      <c r="B348" s="413">
        <v>1.284</v>
      </c>
      <c r="C348" s="413">
        <v>1.284</v>
      </c>
    </row>
    <row r="349" spans="1:3">
      <c r="A349" s="414">
        <v>41737</v>
      </c>
      <c r="B349" s="413">
        <v>1.286</v>
      </c>
      <c r="C349" s="413">
        <v>1.286</v>
      </c>
    </row>
    <row r="350" spans="1:3">
      <c r="A350" s="414">
        <v>41738</v>
      </c>
      <c r="B350" s="413">
        <v>1.302</v>
      </c>
      <c r="C350" s="413">
        <v>1.302</v>
      </c>
    </row>
    <row r="351" spans="1:3">
      <c r="A351" s="414">
        <v>41739</v>
      </c>
      <c r="B351" s="413">
        <v>1.32</v>
      </c>
      <c r="C351" s="413">
        <v>1.32</v>
      </c>
    </row>
    <row r="352" spans="1:3">
      <c r="A352" s="414">
        <v>41740</v>
      </c>
      <c r="B352" s="413">
        <v>1.3109999999999999</v>
      </c>
      <c r="C352" s="413">
        <v>1.3109999999999999</v>
      </c>
    </row>
    <row r="353" spans="1:3">
      <c r="A353" s="414">
        <v>41743</v>
      </c>
      <c r="B353" s="413">
        <v>1.3109999999999999</v>
      </c>
      <c r="C353" s="413">
        <v>1.3109999999999999</v>
      </c>
    </row>
    <row r="354" spans="1:3">
      <c r="A354" s="414">
        <v>41744</v>
      </c>
      <c r="B354" s="413">
        <v>1.292</v>
      </c>
      <c r="C354" s="413">
        <v>1.292</v>
      </c>
    </row>
    <row r="355" spans="1:3">
      <c r="A355" s="414">
        <v>41745</v>
      </c>
      <c r="B355" s="413">
        <v>1.2929999999999999</v>
      </c>
      <c r="C355" s="413">
        <v>1.2929999999999999</v>
      </c>
    </row>
    <row r="356" spans="1:3">
      <c r="A356" s="414">
        <v>41746</v>
      </c>
      <c r="B356" s="413">
        <v>1.292</v>
      </c>
      <c r="C356" s="413">
        <v>1.292</v>
      </c>
    </row>
    <row r="357" spans="1:3">
      <c r="A357" s="414">
        <v>41747</v>
      </c>
      <c r="B357" s="413">
        <v>1.306</v>
      </c>
      <c r="C357" s="413">
        <v>1.306</v>
      </c>
    </row>
    <row r="358" spans="1:3">
      <c r="A358" s="414">
        <v>41750</v>
      </c>
      <c r="B358" s="413">
        <v>1.288</v>
      </c>
      <c r="C358" s="413">
        <v>1.288</v>
      </c>
    </row>
    <row r="359" spans="1:3">
      <c r="A359" s="414">
        <v>41751</v>
      </c>
      <c r="B359" s="413">
        <v>1.264</v>
      </c>
      <c r="C359" s="413">
        <v>1.264</v>
      </c>
    </row>
    <row r="360" spans="1:3">
      <c r="A360" s="414">
        <v>41752</v>
      </c>
      <c r="B360" s="413">
        <v>1.25</v>
      </c>
      <c r="C360" s="413">
        <v>1.25</v>
      </c>
    </row>
    <row r="361" spans="1:3">
      <c r="A361" s="414">
        <v>41753</v>
      </c>
      <c r="B361" s="413">
        <v>1.238</v>
      </c>
      <c r="C361" s="413">
        <v>1.238</v>
      </c>
    </row>
    <row r="362" spans="1:3">
      <c r="A362" s="414">
        <v>41754</v>
      </c>
      <c r="B362" s="413">
        <v>1.2130000000000001</v>
      </c>
      <c r="C362" s="413">
        <v>1.2130000000000001</v>
      </c>
    </row>
    <row r="363" spans="1:3">
      <c r="A363" s="414">
        <v>41757</v>
      </c>
      <c r="B363" s="413">
        <v>1.1879999999999999</v>
      </c>
      <c r="C363" s="413">
        <v>1.1879999999999999</v>
      </c>
    </row>
    <row r="364" spans="1:3">
      <c r="A364" s="414">
        <v>41758</v>
      </c>
      <c r="B364" s="413">
        <v>1.208</v>
      </c>
      <c r="C364" s="413">
        <v>1.208</v>
      </c>
    </row>
    <row r="365" spans="1:3">
      <c r="A365" s="414">
        <v>41759</v>
      </c>
      <c r="B365" s="413">
        <v>1.218</v>
      </c>
      <c r="C365" s="413">
        <v>1.218</v>
      </c>
    </row>
    <row r="366" spans="1:3">
      <c r="A366" s="414">
        <v>41764</v>
      </c>
      <c r="B366" s="413">
        <v>1.232</v>
      </c>
      <c r="C366" s="413">
        <v>1.232</v>
      </c>
    </row>
    <row r="367" spans="1:3">
      <c r="A367" s="414">
        <v>41765</v>
      </c>
      <c r="B367" s="413">
        <v>1.2370000000000001</v>
      </c>
      <c r="C367" s="413">
        <v>1.2370000000000001</v>
      </c>
    </row>
    <row r="368" spans="1:3">
      <c r="A368" s="414">
        <v>41766</v>
      </c>
      <c r="B368" s="413">
        <v>1.218</v>
      </c>
      <c r="C368" s="413">
        <v>1.218</v>
      </c>
    </row>
    <row r="369" spans="1:3">
      <c r="A369" s="414">
        <v>41767</v>
      </c>
      <c r="B369" s="413">
        <v>1.2130000000000001</v>
      </c>
      <c r="C369" s="413">
        <v>1.2130000000000001</v>
      </c>
    </row>
    <row r="370" spans="1:3">
      <c r="A370" s="414">
        <v>41768</v>
      </c>
      <c r="B370" s="413">
        <v>1.2050000000000001</v>
      </c>
      <c r="C370" s="413">
        <v>1.2050000000000001</v>
      </c>
    </row>
    <row r="371" spans="1:3">
      <c r="A371" s="414">
        <v>41771</v>
      </c>
      <c r="B371" s="413">
        <v>1.2310000000000001</v>
      </c>
      <c r="C371" s="413">
        <v>1.2310000000000001</v>
      </c>
    </row>
    <row r="372" spans="1:3">
      <c r="A372" s="414">
        <v>41772</v>
      </c>
      <c r="B372" s="413">
        <v>1.2270000000000001</v>
      </c>
      <c r="C372" s="413">
        <v>1.2270000000000001</v>
      </c>
    </row>
    <row r="373" spans="1:3">
      <c r="A373" s="414">
        <v>41773</v>
      </c>
      <c r="B373" s="413">
        <v>1.2270000000000001</v>
      </c>
      <c r="C373" s="413">
        <v>1.2270000000000001</v>
      </c>
    </row>
    <row r="374" spans="1:3">
      <c r="A374" s="414">
        <v>41774</v>
      </c>
      <c r="B374" s="413">
        <v>1.2030000000000001</v>
      </c>
      <c r="C374" s="413">
        <v>1.2030000000000001</v>
      </c>
    </row>
    <row r="375" spans="1:3">
      <c r="A375" s="414">
        <v>41775</v>
      </c>
      <c r="B375" s="413">
        <v>1.1930000000000001</v>
      </c>
      <c r="C375" s="413">
        <v>1.1930000000000001</v>
      </c>
    </row>
    <row r="376" spans="1:3">
      <c r="A376" s="414">
        <v>41778</v>
      </c>
      <c r="B376" s="413">
        <v>1.1859999999999999</v>
      </c>
      <c r="C376" s="413">
        <v>1.1859999999999999</v>
      </c>
    </row>
    <row r="377" spans="1:3">
      <c r="A377" s="414">
        <v>41779</v>
      </c>
      <c r="B377" s="413">
        <v>1.19</v>
      </c>
      <c r="C377" s="413">
        <v>1.19</v>
      </c>
    </row>
    <row r="378" spans="1:3">
      <c r="A378" s="414">
        <v>41780</v>
      </c>
      <c r="B378" s="413">
        <v>1.2050000000000001</v>
      </c>
      <c r="C378" s="413">
        <v>1.2050000000000001</v>
      </c>
    </row>
    <row r="379" spans="1:3">
      <c r="A379" s="414">
        <v>41781</v>
      </c>
      <c r="B379" s="413">
        <v>1.2090000000000001</v>
      </c>
      <c r="C379" s="413">
        <v>1.2090000000000001</v>
      </c>
    </row>
    <row r="380" spans="1:3">
      <c r="A380" s="414">
        <v>41782</v>
      </c>
      <c r="B380" s="413">
        <v>1.236</v>
      </c>
      <c r="C380" s="413">
        <v>1.236</v>
      </c>
    </row>
    <row r="381" spans="1:3">
      <c r="A381" s="414">
        <v>41785</v>
      </c>
      <c r="B381" s="413">
        <v>1.2549999999999999</v>
      </c>
      <c r="C381" s="413">
        <v>1.2549999999999999</v>
      </c>
    </row>
    <row r="382" spans="1:3">
      <c r="A382" s="414">
        <v>41786</v>
      </c>
      <c r="B382" s="413">
        <v>1.2450000000000001</v>
      </c>
      <c r="C382" s="413">
        <v>1.2450000000000001</v>
      </c>
    </row>
    <row r="383" spans="1:3">
      <c r="A383" s="414">
        <v>41787</v>
      </c>
      <c r="B383" s="413">
        <v>1.2669999999999999</v>
      </c>
      <c r="C383" s="413">
        <v>1.2669999999999999</v>
      </c>
    </row>
    <row r="384" spans="1:3">
      <c r="A384" s="414">
        <v>41788</v>
      </c>
      <c r="B384" s="413">
        <v>1.2569999999999999</v>
      </c>
      <c r="C384" s="413">
        <v>1.2569999999999999</v>
      </c>
    </row>
    <row r="385" spans="1:3">
      <c r="A385" s="414">
        <v>41789</v>
      </c>
      <c r="B385" s="413">
        <v>1.256</v>
      </c>
      <c r="C385" s="413">
        <v>1.256</v>
      </c>
    </row>
    <row r="386" spans="1:3">
      <c r="A386" s="414">
        <v>41793</v>
      </c>
      <c r="B386" s="413">
        <v>1.25</v>
      </c>
      <c r="C386" s="413">
        <v>1.25</v>
      </c>
    </row>
    <row r="387" spans="1:3">
      <c r="A387" s="414">
        <v>41794</v>
      </c>
      <c r="B387" s="413">
        <v>1.246</v>
      </c>
      <c r="C387" s="413">
        <v>1.246</v>
      </c>
    </row>
    <row r="388" spans="1:3">
      <c r="A388" s="414">
        <v>41795</v>
      </c>
      <c r="B388" s="413">
        <v>1.268</v>
      </c>
      <c r="C388" s="413">
        <v>1.268</v>
      </c>
    </row>
    <row r="389" spans="1:3">
      <c r="A389" s="414">
        <v>41796</v>
      </c>
      <c r="B389" s="413">
        <v>1.268</v>
      </c>
      <c r="C389" s="413">
        <v>1.268</v>
      </c>
    </row>
    <row r="390" spans="1:3">
      <c r="A390" s="414">
        <v>41799</v>
      </c>
      <c r="B390" s="413">
        <v>1.254</v>
      </c>
      <c r="C390" s="413">
        <v>1.254</v>
      </c>
    </row>
    <row r="391" spans="1:3">
      <c r="A391" s="414">
        <v>41800</v>
      </c>
      <c r="B391" s="413">
        <v>1.27</v>
      </c>
      <c r="C391" s="413">
        <v>1.27</v>
      </c>
    </row>
    <row r="392" spans="1:3">
      <c r="A392" s="414">
        <v>41801</v>
      </c>
      <c r="B392" s="413">
        <v>1.2889999999999999</v>
      </c>
      <c r="C392" s="413">
        <v>1.2889999999999999</v>
      </c>
    </row>
    <row r="393" spans="1:3">
      <c r="A393" s="414">
        <v>41802</v>
      </c>
      <c r="B393" s="413">
        <v>1.2909999999999999</v>
      </c>
      <c r="C393" s="413">
        <v>1.2909999999999999</v>
      </c>
    </row>
    <row r="394" spans="1:3">
      <c r="A394" s="414">
        <v>41803</v>
      </c>
      <c r="B394" s="413">
        <v>1.3080000000000001</v>
      </c>
      <c r="C394" s="413">
        <v>1.3080000000000001</v>
      </c>
    </row>
    <row r="395" spans="1:3">
      <c r="A395" s="414">
        <v>41806</v>
      </c>
      <c r="B395" s="413">
        <v>1.3129999999999999</v>
      </c>
      <c r="C395" s="413">
        <v>1.3129999999999999</v>
      </c>
    </row>
    <row r="396" spans="1:3">
      <c r="A396" s="414">
        <v>41807</v>
      </c>
      <c r="B396" s="413">
        <v>1.294</v>
      </c>
      <c r="C396" s="413">
        <v>1.294</v>
      </c>
    </row>
    <row r="397" spans="1:3">
      <c r="A397" s="414">
        <v>41808</v>
      </c>
      <c r="B397" s="413">
        <v>1.2969999999999999</v>
      </c>
      <c r="C397" s="413">
        <v>1.2969999999999999</v>
      </c>
    </row>
    <row r="398" spans="1:3">
      <c r="A398" s="414">
        <v>41809</v>
      </c>
      <c r="B398" s="413">
        <v>1.2629999999999999</v>
      </c>
      <c r="C398" s="413">
        <v>1.2629999999999999</v>
      </c>
    </row>
    <row r="399" spans="1:3">
      <c r="A399" s="414">
        <v>41810</v>
      </c>
      <c r="B399" s="413">
        <v>1.2809999999999999</v>
      </c>
      <c r="C399" s="413">
        <v>1.2809999999999999</v>
      </c>
    </row>
    <row r="400" spans="1:3">
      <c r="A400" s="414">
        <v>41813</v>
      </c>
      <c r="B400" s="413">
        <v>1.28</v>
      </c>
      <c r="C400" s="413">
        <v>1.28</v>
      </c>
    </row>
    <row r="401" spans="1:3">
      <c r="A401" s="414">
        <v>41814</v>
      </c>
      <c r="B401" s="413">
        <v>1.2809999999999999</v>
      </c>
      <c r="C401" s="413">
        <v>1.2809999999999999</v>
      </c>
    </row>
    <row r="402" spans="1:3">
      <c r="A402" s="414">
        <v>41815</v>
      </c>
      <c r="B402" s="413">
        <v>1.276</v>
      </c>
      <c r="C402" s="413">
        <v>1.276</v>
      </c>
    </row>
    <row r="403" spans="1:3">
      <c r="A403" s="414">
        <v>41816</v>
      </c>
      <c r="B403" s="413">
        <v>1.2909999999999999</v>
      </c>
      <c r="C403" s="413">
        <v>1.2909999999999999</v>
      </c>
    </row>
    <row r="404" spans="1:3">
      <c r="A404" s="414">
        <v>41817</v>
      </c>
      <c r="B404" s="413">
        <v>1.2869999999999999</v>
      </c>
      <c r="C404" s="413">
        <v>1.2869999999999999</v>
      </c>
    </row>
    <row r="405" spans="1:3">
      <c r="A405" s="414">
        <v>41820</v>
      </c>
      <c r="B405" s="413">
        <v>1.2989999999999999</v>
      </c>
      <c r="C405" s="413">
        <v>1.2989999999999999</v>
      </c>
    </row>
    <row r="406" spans="1:3">
      <c r="A406" s="414">
        <v>41821</v>
      </c>
      <c r="B406" s="413">
        <v>1.3029999999999999</v>
      </c>
      <c r="C406" s="413">
        <v>1.3029999999999999</v>
      </c>
    </row>
    <row r="407" spans="1:3">
      <c r="A407" s="414">
        <v>41822</v>
      </c>
      <c r="B407" s="413">
        <v>1.306</v>
      </c>
      <c r="C407" s="413">
        <v>1.306</v>
      </c>
    </row>
    <row r="408" spans="1:3">
      <c r="A408" s="414">
        <v>41823</v>
      </c>
      <c r="B408" s="413">
        <v>1.325</v>
      </c>
      <c r="C408" s="413">
        <v>1.325</v>
      </c>
    </row>
    <row r="409" spans="1:3">
      <c r="A409" s="414">
        <v>41824</v>
      </c>
      <c r="B409" s="413">
        <v>1.321</v>
      </c>
      <c r="C409" s="413">
        <v>1.321</v>
      </c>
    </row>
    <row r="410" spans="1:3">
      <c r="A410" s="414">
        <v>41827</v>
      </c>
      <c r="B410" s="413">
        <v>1.304</v>
      </c>
      <c r="C410" s="413">
        <v>1.304</v>
      </c>
    </row>
    <row r="411" spans="1:3">
      <c r="A411" s="414">
        <v>41828</v>
      </c>
      <c r="B411" s="413">
        <v>1.3069999999999999</v>
      </c>
      <c r="C411" s="413">
        <v>1.3069999999999999</v>
      </c>
    </row>
    <row r="412" spans="1:3">
      <c r="A412" s="414">
        <v>41829</v>
      </c>
      <c r="B412" s="413">
        <v>1.292</v>
      </c>
      <c r="C412" s="413">
        <v>1.292</v>
      </c>
    </row>
    <row r="413" spans="1:3">
      <c r="A413" s="414">
        <v>41830</v>
      </c>
      <c r="B413" s="413">
        <v>1.278</v>
      </c>
      <c r="C413" s="413">
        <v>1.278</v>
      </c>
    </row>
    <row r="414" spans="1:3">
      <c r="A414" s="414">
        <v>41831</v>
      </c>
      <c r="B414" s="413">
        <v>1.2829999999999999</v>
      </c>
      <c r="C414" s="413">
        <v>1.2829999999999999</v>
      </c>
    </row>
    <row r="415" spans="1:3">
      <c r="A415" s="414">
        <v>41834</v>
      </c>
      <c r="B415" s="413">
        <v>1.3</v>
      </c>
      <c r="C415" s="413">
        <v>1.3</v>
      </c>
    </row>
    <row r="416" spans="1:3">
      <c r="A416" s="414">
        <v>41835</v>
      </c>
      <c r="B416" s="413">
        <v>1.29</v>
      </c>
      <c r="C416" s="413">
        <v>1.29</v>
      </c>
    </row>
    <row r="417" spans="1:3">
      <c r="A417" s="414">
        <v>41836</v>
      </c>
      <c r="B417" s="413">
        <v>1.2789999999999999</v>
      </c>
      <c r="C417" s="413">
        <v>1.2789999999999999</v>
      </c>
    </row>
    <row r="418" spans="1:3">
      <c r="A418" s="414">
        <v>41837</v>
      </c>
      <c r="B418" s="413">
        <v>1.274</v>
      </c>
      <c r="C418" s="413">
        <v>1.274</v>
      </c>
    </row>
    <row r="419" spans="1:3">
      <c r="A419" s="414">
        <v>41838</v>
      </c>
      <c r="B419" s="413">
        <v>1.278</v>
      </c>
      <c r="C419" s="413">
        <v>1.278</v>
      </c>
    </row>
    <row r="420" spans="1:3">
      <c r="A420" s="414">
        <v>41841</v>
      </c>
      <c r="B420" s="413">
        <v>1.282</v>
      </c>
      <c r="C420" s="413">
        <v>1.282</v>
      </c>
    </row>
    <row r="421" spans="1:3">
      <c r="A421" s="414">
        <v>41842</v>
      </c>
      <c r="B421" s="413">
        <v>1.3049999999999999</v>
      </c>
      <c r="C421" s="413">
        <v>1.3049999999999999</v>
      </c>
    </row>
    <row r="422" spans="1:3">
      <c r="A422" s="414">
        <v>41843</v>
      </c>
      <c r="B422" s="413">
        <v>1.2969999999999999</v>
      </c>
      <c r="C422" s="413">
        <v>1.2969999999999999</v>
      </c>
    </row>
    <row r="423" spans="1:3">
      <c r="A423" s="414">
        <v>41844</v>
      </c>
      <c r="B423" s="413">
        <v>1.294</v>
      </c>
      <c r="C423" s="413">
        <v>1.294</v>
      </c>
    </row>
    <row r="424" spans="1:3">
      <c r="A424" s="414">
        <v>41845</v>
      </c>
      <c r="B424" s="413">
        <v>1.288</v>
      </c>
      <c r="C424" s="413">
        <v>1.288</v>
      </c>
    </row>
    <row r="425" spans="1:3">
      <c r="A425" s="414">
        <v>41848</v>
      </c>
      <c r="B425" s="413">
        <v>1.3109999999999999</v>
      </c>
      <c r="C425" s="413">
        <v>1.3109999999999999</v>
      </c>
    </row>
    <row r="426" spans="1:3">
      <c r="A426" s="414">
        <v>41849</v>
      </c>
      <c r="B426" s="413">
        <v>1.331</v>
      </c>
      <c r="C426" s="413">
        <v>1.331</v>
      </c>
    </row>
    <row r="427" spans="1:3">
      <c r="A427" s="414">
        <v>41850</v>
      </c>
      <c r="B427" s="413">
        <v>1.343</v>
      </c>
      <c r="C427" s="413">
        <v>1.343</v>
      </c>
    </row>
    <row r="428" spans="1:3">
      <c r="A428" s="414">
        <v>41851</v>
      </c>
      <c r="B428" s="413">
        <v>1.349</v>
      </c>
      <c r="C428" s="413">
        <v>1.349</v>
      </c>
    </row>
    <row r="429" spans="1:3">
      <c r="A429" s="414">
        <v>41852</v>
      </c>
      <c r="B429" s="413">
        <v>1.329</v>
      </c>
      <c r="C429" s="413">
        <v>1.329</v>
      </c>
    </row>
    <row r="430" spans="1:3">
      <c r="A430" s="414">
        <v>41855</v>
      </c>
      <c r="B430" s="413">
        <v>1.343</v>
      </c>
      <c r="C430" s="413">
        <v>1.343</v>
      </c>
    </row>
    <row r="431" spans="1:3">
      <c r="A431" s="414">
        <v>41856</v>
      </c>
      <c r="B431" s="413">
        <v>1.355</v>
      </c>
      <c r="C431" s="413">
        <v>1.355</v>
      </c>
    </row>
    <row r="432" spans="1:3">
      <c r="A432" s="414">
        <v>41857</v>
      </c>
      <c r="B432" s="413">
        <v>1.3660000000000001</v>
      </c>
      <c r="C432" s="413">
        <v>1.3660000000000001</v>
      </c>
    </row>
    <row r="433" spans="1:3">
      <c r="A433" s="414">
        <v>41858</v>
      </c>
      <c r="B433" s="413">
        <v>1.353</v>
      </c>
      <c r="C433" s="413">
        <v>1.353</v>
      </c>
    </row>
    <row r="434" spans="1:3">
      <c r="A434" s="414">
        <v>41859</v>
      </c>
      <c r="B434" s="413">
        <v>1.3680000000000001</v>
      </c>
      <c r="C434" s="413">
        <v>1.3680000000000001</v>
      </c>
    </row>
    <row r="435" spans="1:3">
      <c r="A435" s="414">
        <v>41862</v>
      </c>
      <c r="B435" s="413">
        <v>1.3859999999999999</v>
      </c>
      <c r="C435" s="413">
        <v>1.3859999999999999</v>
      </c>
    </row>
    <row r="436" spans="1:3">
      <c r="A436" s="414">
        <v>41863</v>
      </c>
      <c r="B436" s="413">
        <v>1.3859999999999999</v>
      </c>
      <c r="C436" s="413">
        <v>1.3859999999999999</v>
      </c>
    </row>
    <row r="437" spans="1:3">
      <c r="A437" s="414">
        <v>41864</v>
      </c>
      <c r="B437" s="413">
        <v>1.3839999999999999</v>
      </c>
      <c r="C437" s="413">
        <v>1.3839999999999999</v>
      </c>
    </row>
    <row r="438" spans="1:3">
      <c r="A438" s="414">
        <v>41865</v>
      </c>
      <c r="B438" s="413">
        <v>1.377</v>
      </c>
      <c r="C438" s="413">
        <v>1.377</v>
      </c>
    </row>
    <row r="439" spans="1:3">
      <c r="A439" s="414">
        <v>41866</v>
      </c>
      <c r="B439" s="413">
        <v>1.395</v>
      </c>
      <c r="C439" s="413">
        <v>1.395</v>
      </c>
    </row>
    <row r="440" spans="1:3">
      <c r="A440" s="414">
        <v>41869</v>
      </c>
      <c r="B440" s="413">
        <v>1.413</v>
      </c>
      <c r="C440" s="413">
        <v>1.413</v>
      </c>
    </row>
    <row r="441" spans="1:3">
      <c r="A441" s="414">
        <v>41870</v>
      </c>
      <c r="B441" s="413">
        <v>1.4159999999999999</v>
      </c>
      <c r="C441" s="413">
        <v>1.4159999999999999</v>
      </c>
    </row>
    <row r="442" spans="1:3">
      <c r="A442" s="414">
        <v>41871</v>
      </c>
      <c r="B442" s="413">
        <v>1.415</v>
      </c>
      <c r="C442" s="413">
        <v>1.415</v>
      </c>
    </row>
    <row r="443" spans="1:3">
      <c r="A443" s="414">
        <v>41872</v>
      </c>
      <c r="B443" s="413">
        <v>1.4219999999999999</v>
      </c>
      <c r="C443" s="413">
        <v>1.4219999999999999</v>
      </c>
    </row>
    <row r="444" spans="1:3">
      <c r="A444" s="414">
        <v>41873</v>
      </c>
      <c r="B444" s="413">
        <v>1.431</v>
      </c>
      <c r="C444" s="413">
        <v>1.431</v>
      </c>
    </row>
    <row r="445" spans="1:3">
      <c r="A445" s="414">
        <v>41876</v>
      </c>
      <c r="B445" s="413">
        <v>1.419</v>
      </c>
      <c r="C445" s="413">
        <v>1.419</v>
      </c>
    </row>
    <row r="446" spans="1:3">
      <c r="A446" s="414">
        <v>41877</v>
      </c>
      <c r="B446" s="413">
        <v>1.387</v>
      </c>
      <c r="C446" s="413">
        <v>1.387</v>
      </c>
    </row>
    <row r="447" spans="1:3">
      <c r="A447" s="414">
        <v>41878</v>
      </c>
      <c r="B447" s="413">
        <v>1.393</v>
      </c>
      <c r="C447" s="413">
        <v>1.393</v>
      </c>
    </row>
    <row r="448" spans="1:3">
      <c r="A448" s="414">
        <v>41879</v>
      </c>
      <c r="B448" s="413">
        <v>1.3819999999999999</v>
      </c>
      <c r="C448" s="413">
        <v>1.3819999999999999</v>
      </c>
    </row>
    <row r="449" spans="1:3">
      <c r="A449" s="414">
        <v>41880</v>
      </c>
      <c r="B449" s="413">
        <v>1.3979999999999999</v>
      </c>
      <c r="C449" s="413">
        <v>1.3979999999999999</v>
      </c>
    </row>
    <row r="450" spans="1:3">
      <c r="A450" s="414">
        <v>41883</v>
      </c>
      <c r="B450" s="413">
        <v>1.427</v>
      </c>
      <c r="C450" s="413">
        <v>1.427</v>
      </c>
    </row>
    <row r="451" spans="1:3">
      <c r="A451" s="414">
        <v>41884</v>
      </c>
      <c r="B451" s="413">
        <v>1.4490000000000001</v>
      </c>
      <c r="C451" s="413">
        <v>1.4490000000000001</v>
      </c>
    </row>
    <row r="452" spans="1:3">
      <c r="A452" s="414">
        <v>41885</v>
      </c>
      <c r="B452" s="413">
        <v>1.46</v>
      </c>
      <c r="C452" s="413">
        <v>1.46</v>
      </c>
    </row>
    <row r="453" spans="1:3">
      <c r="A453" s="414">
        <v>41886</v>
      </c>
      <c r="B453" s="413">
        <v>1.472</v>
      </c>
      <c r="C453" s="413">
        <v>1.472</v>
      </c>
    </row>
    <row r="454" spans="1:3">
      <c r="A454" s="414">
        <v>41887</v>
      </c>
      <c r="B454" s="413">
        <v>1.476</v>
      </c>
      <c r="C454" s="413">
        <v>1.476</v>
      </c>
    </row>
    <row r="455" spans="1:3">
      <c r="A455" s="414">
        <v>41891</v>
      </c>
      <c r="B455" s="413">
        <v>1.4790000000000001</v>
      </c>
      <c r="C455" s="413">
        <v>1.4790000000000001</v>
      </c>
    </row>
    <row r="456" spans="1:3">
      <c r="A456" s="414">
        <v>41892</v>
      </c>
      <c r="B456" s="413">
        <v>1.488</v>
      </c>
      <c r="C456" s="413">
        <v>1.488</v>
      </c>
    </row>
    <row r="457" spans="1:3">
      <c r="A457" s="414">
        <v>41893</v>
      </c>
      <c r="B457" s="413">
        <v>1.486</v>
      </c>
      <c r="C457" s="413">
        <v>1.486</v>
      </c>
    </row>
    <row r="458" spans="1:3">
      <c r="A458" s="414">
        <v>41894</v>
      </c>
      <c r="B458" s="413">
        <v>1.504</v>
      </c>
      <c r="C458" s="413">
        <v>1.504</v>
      </c>
    </row>
    <row r="459" spans="1:3">
      <c r="A459" s="414">
        <v>41897</v>
      </c>
      <c r="B459" s="413">
        <v>1.528</v>
      </c>
      <c r="C459" s="413">
        <v>1.528</v>
      </c>
    </row>
    <row r="460" spans="1:3">
      <c r="A460" s="414">
        <v>41898</v>
      </c>
      <c r="B460" s="413">
        <v>1.466</v>
      </c>
      <c r="C460" s="413">
        <v>1.466</v>
      </c>
    </row>
    <row r="461" spans="1:3">
      <c r="A461" s="414">
        <v>41899</v>
      </c>
      <c r="B461" s="413">
        <v>1.4730000000000001</v>
      </c>
      <c r="C461" s="413">
        <v>1.4730000000000001</v>
      </c>
    </row>
    <row r="462" spans="1:3">
      <c r="A462" s="414">
        <v>41900</v>
      </c>
      <c r="B462" s="413">
        <v>1.4830000000000001</v>
      </c>
      <c r="C462" s="413">
        <v>1.4830000000000001</v>
      </c>
    </row>
    <row r="463" spans="1:3">
      <c r="A463" s="414">
        <v>41901</v>
      </c>
      <c r="B463" s="413">
        <v>1.506</v>
      </c>
      <c r="C463" s="413">
        <v>1.506</v>
      </c>
    </row>
    <row r="464" spans="1:3">
      <c r="A464" s="414">
        <v>41904</v>
      </c>
      <c r="B464" s="413">
        <v>1.482</v>
      </c>
      <c r="C464" s="413">
        <v>1.482</v>
      </c>
    </row>
    <row r="465" spans="1:3">
      <c r="A465" s="414">
        <v>41905</v>
      </c>
      <c r="B465" s="413">
        <v>1.494</v>
      </c>
      <c r="C465" s="413">
        <v>1.494</v>
      </c>
    </row>
    <row r="466" spans="1:3">
      <c r="A466" s="414">
        <v>41906</v>
      </c>
      <c r="B466" s="413">
        <v>1.5249999999999999</v>
      </c>
      <c r="C466" s="413">
        <v>1.5249999999999999</v>
      </c>
    </row>
    <row r="467" spans="1:3">
      <c r="A467" s="414">
        <v>41907</v>
      </c>
      <c r="B467" s="413">
        <v>1.5349999999999999</v>
      </c>
      <c r="C467" s="413">
        <v>1.5349999999999999</v>
      </c>
    </row>
    <row r="468" spans="1:3">
      <c r="A468" s="414">
        <v>41908</v>
      </c>
      <c r="B468" s="413">
        <v>1.5429999999999999</v>
      </c>
      <c r="C468" s="413">
        <v>1.5429999999999999</v>
      </c>
    </row>
    <row r="469" spans="1:3">
      <c r="A469" s="414">
        <v>41911</v>
      </c>
      <c r="B469" s="413">
        <v>1.5569999999999999</v>
      </c>
      <c r="C469" s="413">
        <v>1.5569999999999999</v>
      </c>
    </row>
    <row r="470" spans="1:3">
      <c r="A470" s="414">
        <v>41912</v>
      </c>
      <c r="B470" s="413">
        <v>1.577</v>
      </c>
      <c r="C470" s="413">
        <v>1.577</v>
      </c>
    </row>
    <row r="471" spans="1:3">
      <c r="A471" s="414">
        <v>41920</v>
      </c>
      <c r="B471" s="413">
        <v>1.5840000000000001</v>
      </c>
      <c r="C471" s="413">
        <v>1.5840000000000001</v>
      </c>
    </row>
    <row r="472" spans="1:3">
      <c r="A472" s="414">
        <v>41921</v>
      </c>
      <c r="B472" s="413">
        <v>1.5840000000000001</v>
      </c>
      <c r="C472" s="413">
        <v>1.5840000000000001</v>
      </c>
    </row>
    <row r="473" spans="1:3">
      <c r="A473" s="414">
        <v>41922</v>
      </c>
      <c r="B473" s="413">
        <v>1.571</v>
      </c>
      <c r="C473" s="413">
        <v>1.571</v>
      </c>
    </row>
    <row r="474" spans="1:3">
      <c r="A474" s="414">
        <v>41925</v>
      </c>
      <c r="B474" s="413">
        <v>1.5680000000000001</v>
      </c>
      <c r="C474" s="413">
        <v>1.5680000000000001</v>
      </c>
    </row>
    <row r="475" spans="1:3">
      <c r="A475" s="414">
        <v>41926</v>
      </c>
      <c r="B475" s="413">
        <v>1.5680000000000001</v>
      </c>
      <c r="C475" s="413">
        <v>1.5680000000000001</v>
      </c>
    </row>
    <row r="476" spans="1:3">
      <c r="A476" s="414">
        <v>41927</v>
      </c>
      <c r="B476" s="413">
        <v>1.5640000000000001</v>
      </c>
      <c r="C476" s="413">
        <v>1.5640000000000001</v>
      </c>
    </row>
    <row r="477" spans="1:3">
      <c r="A477" s="414">
        <v>41928</v>
      </c>
      <c r="B477" s="413">
        <v>1.5169999999999999</v>
      </c>
      <c r="C477" s="413">
        <v>1.5169999999999999</v>
      </c>
    </row>
    <row r="478" spans="1:3">
      <c r="A478" s="414">
        <v>41929</v>
      </c>
      <c r="B478" s="413">
        <v>1.5</v>
      </c>
      <c r="C478" s="413">
        <v>1.5</v>
      </c>
    </row>
    <row r="479" spans="1:3">
      <c r="A479" s="414">
        <v>41932</v>
      </c>
      <c r="B479" s="413">
        <v>1.5349999999999999</v>
      </c>
      <c r="C479" s="413">
        <v>1.5349999999999999</v>
      </c>
    </row>
    <row r="480" spans="1:3">
      <c r="A480" s="414">
        <v>41933</v>
      </c>
      <c r="B480" s="413">
        <v>1.526</v>
      </c>
      <c r="C480" s="413">
        <v>1.526</v>
      </c>
    </row>
    <row r="481" spans="1:3">
      <c r="A481" s="414">
        <v>41934</v>
      </c>
      <c r="B481" s="413">
        <v>1.506</v>
      </c>
      <c r="C481" s="413">
        <v>1.506</v>
      </c>
    </row>
    <row r="482" spans="1:3">
      <c r="A482" s="414">
        <v>41935</v>
      </c>
      <c r="B482" s="413">
        <v>1.5</v>
      </c>
      <c r="C482" s="413">
        <v>1.5</v>
      </c>
    </row>
    <row r="483" spans="1:3">
      <c r="A483" s="414">
        <v>41936</v>
      </c>
      <c r="B483" s="413">
        <v>1.502</v>
      </c>
      <c r="C483" s="413">
        <v>1.502</v>
      </c>
    </row>
    <row r="484" spans="1:3">
      <c r="A484" s="414">
        <v>41939</v>
      </c>
      <c r="B484" s="413">
        <v>1.5189999999999999</v>
      </c>
      <c r="C484" s="413">
        <v>1.5189999999999999</v>
      </c>
    </row>
    <row r="485" spans="1:3">
      <c r="A485" s="414">
        <v>41940</v>
      </c>
      <c r="B485" s="413">
        <v>1.554</v>
      </c>
      <c r="C485" s="413">
        <v>1.554</v>
      </c>
    </row>
    <row r="486" spans="1:3">
      <c r="A486" s="414">
        <v>41941</v>
      </c>
      <c r="B486" s="413">
        <v>1.5569999999999999</v>
      </c>
      <c r="C486" s="413">
        <v>1.5569999999999999</v>
      </c>
    </row>
    <row r="487" spans="1:3">
      <c r="A487" s="414">
        <v>41942</v>
      </c>
      <c r="B487" s="413">
        <v>1.5569999999999999</v>
      </c>
      <c r="C487" s="413">
        <v>1.5569999999999999</v>
      </c>
    </row>
    <row r="488" spans="1:3">
      <c r="A488" s="414">
        <v>41943</v>
      </c>
      <c r="B488" s="413">
        <v>1.5549999999999999</v>
      </c>
      <c r="C488" s="413">
        <v>1.5549999999999999</v>
      </c>
    </row>
    <row r="489" spans="1:3">
      <c r="A489" s="414">
        <v>41946</v>
      </c>
      <c r="B489" s="413">
        <v>1.5629999999999999</v>
      </c>
      <c r="C489" s="413">
        <v>1.5629999999999999</v>
      </c>
    </row>
    <row r="490" spans="1:3">
      <c r="A490" s="414">
        <v>41947</v>
      </c>
      <c r="B490" s="413">
        <v>1.5429999999999999</v>
      </c>
      <c r="C490" s="413">
        <v>1.5429999999999999</v>
      </c>
    </row>
    <row r="491" spans="1:3">
      <c r="A491" s="414">
        <v>41948</v>
      </c>
      <c r="B491" s="413">
        <v>1.534</v>
      </c>
      <c r="C491" s="413">
        <v>1.534</v>
      </c>
    </row>
    <row r="492" spans="1:3">
      <c r="A492" s="414">
        <v>41949</v>
      </c>
      <c r="B492" s="413">
        <v>1.5489999999999999</v>
      </c>
      <c r="C492" s="413">
        <v>1.5489999999999999</v>
      </c>
    </row>
    <row r="493" spans="1:3">
      <c r="A493" s="414">
        <v>41950</v>
      </c>
      <c r="B493" s="413">
        <v>1.5489999999999999</v>
      </c>
      <c r="C493" s="413">
        <v>1.5489999999999999</v>
      </c>
    </row>
    <row r="494" spans="1:3">
      <c r="A494" s="414">
        <v>41953</v>
      </c>
      <c r="B494" s="413">
        <v>1.5609999999999999</v>
      </c>
      <c r="C494" s="413">
        <v>1.5609999999999999</v>
      </c>
    </row>
    <row r="495" spans="1:3">
      <c r="A495" s="414">
        <v>41954</v>
      </c>
      <c r="B495" s="413">
        <v>1.5149999999999999</v>
      </c>
      <c r="C495" s="413">
        <v>1.5149999999999999</v>
      </c>
    </row>
    <row r="496" spans="1:3">
      <c r="A496" s="414">
        <v>41955</v>
      </c>
      <c r="B496" s="413">
        <v>1.546</v>
      </c>
      <c r="C496" s="413">
        <v>1.546</v>
      </c>
    </row>
    <row r="497" spans="1:3">
      <c r="A497" s="414">
        <v>41956</v>
      </c>
      <c r="B497" s="413">
        <v>1.524</v>
      </c>
      <c r="C497" s="413">
        <v>1.524</v>
      </c>
    </row>
    <row r="498" spans="1:3">
      <c r="A498" s="414">
        <v>41957</v>
      </c>
      <c r="B498" s="413">
        <v>1.516</v>
      </c>
      <c r="C498" s="413">
        <v>1.516</v>
      </c>
    </row>
    <row r="499" spans="1:3">
      <c r="A499" s="414">
        <v>41960</v>
      </c>
      <c r="B499" s="413">
        <v>1.536</v>
      </c>
      <c r="C499" s="413">
        <v>1.536</v>
      </c>
    </row>
    <row r="500" spans="1:3">
      <c r="A500" s="414">
        <v>41961</v>
      </c>
      <c r="B500" s="413">
        <v>1.5429999999999999</v>
      </c>
      <c r="C500" s="413">
        <v>1.5429999999999999</v>
      </c>
    </row>
    <row r="501" spans="1:3">
      <c r="A501" s="414">
        <v>41962</v>
      </c>
      <c r="B501" s="413">
        <v>1.5640000000000001</v>
      </c>
      <c r="C501" s="413">
        <v>1.5640000000000001</v>
      </c>
    </row>
    <row r="502" spans="1:3">
      <c r="A502" s="414">
        <v>41963</v>
      </c>
      <c r="B502" s="413">
        <v>1.556</v>
      </c>
      <c r="C502" s="413">
        <v>1.556</v>
      </c>
    </row>
    <row r="503" spans="1:3">
      <c r="A503" s="414">
        <v>41964</v>
      </c>
      <c r="B503" s="413">
        <v>1.5820000000000001</v>
      </c>
      <c r="C503" s="413">
        <v>1.5820000000000001</v>
      </c>
    </row>
    <row r="504" spans="1:3">
      <c r="A504" s="414">
        <v>41967</v>
      </c>
      <c r="B504" s="413">
        <v>1.601</v>
      </c>
      <c r="C504" s="413">
        <v>1.601</v>
      </c>
    </row>
    <row r="505" spans="1:3">
      <c r="A505" s="414">
        <v>41968</v>
      </c>
      <c r="B505" s="413">
        <v>1.645</v>
      </c>
      <c r="C505" s="413">
        <v>1.645</v>
      </c>
    </row>
    <row r="506" spans="1:3">
      <c r="A506" s="414">
        <v>41969</v>
      </c>
      <c r="B506" s="413">
        <v>1.6519999999999999</v>
      </c>
      <c r="C506" s="413">
        <v>1.6519999999999999</v>
      </c>
    </row>
    <row r="507" spans="1:3">
      <c r="A507" s="414">
        <v>41970</v>
      </c>
      <c r="B507" s="413">
        <v>1.6539999999999999</v>
      </c>
      <c r="C507" s="413">
        <v>1.6539999999999999</v>
      </c>
    </row>
    <row r="508" spans="1:3">
      <c r="A508" s="414">
        <v>41971</v>
      </c>
      <c r="B508" s="413">
        <v>1.66</v>
      </c>
      <c r="C508" s="413">
        <v>1.66</v>
      </c>
    </row>
    <row r="509" spans="1:3">
      <c r="A509" s="414">
        <v>41974</v>
      </c>
      <c r="B509" s="413">
        <v>1.639</v>
      </c>
      <c r="C509" s="413">
        <v>1.639</v>
      </c>
    </row>
    <row r="510" spans="1:3">
      <c r="A510" s="414">
        <v>41975</v>
      </c>
      <c r="B510" s="413">
        <v>1.6619999999999999</v>
      </c>
      <c r="C510" s="413">
        <v>1.6619999999999999</v>
      </c>
    </row>
    <row r="511" spans="1:3">
      <c r="A511" s="414">
        <v>41976</v>
      </c>
      <c r="B511" s="413">
        <v>1.669</v>
      </c>
      <c r="C511" s="413">
        <v>1.669</v>
      </c>
    </row>
    <row r="512" spans="1:3">
      <c r="A512" s="414">
        <v>41977</v>
      </c>
      <c r="B512" s="413">
        <v>1.704</v>
      </c>
      <c r="C512" s="413">
        <v>1.704</v>
      </c>
    </row>
    <row r="513" spans="1:3">
      <c r="A513" s="414">
        <v>41978</v>
      </c>
      <c r="B513" s="413">
        <v>1.675</v>
      </c>
      <c r="C513" s="413">
        <v>1.675</v>
      </c>
    </row>
    <row r="514" spans="1:3">
      <c r="A514" s="414">
        <v>41981</v>
      </c>
      <c r="B514" s="413">
        <v>1.6579999999999999</v>
      </c>
      <c r="C514" s="413">
        <v>1.6579999999999999</v>
      </c>
    </row>
    <row r="515" spans="1:3">
      <c r="A515" s="414">
        <v>41982</v>
      </c>
      <c r="B515" s="413">
        <v>1.6</v>
      </c>
      <c r="C515" s="413">
        <v>1.6</v>
      </c>
    </row>
    <row r="516" spans="1:3">
      <c r="A516" s="414">
        <v>41983</v>
      </c>
      <c r="B516" s="413">
        <v>1.6319999999999999</v>
      </c>
      <c r="C516" s="413">
        <v>1.6319999999999999</v>
      </c>
    </row>
    <row r="517" spans="1:3">
      <c r="A517" s="414">
        <v>41984</v>
      </c>
      <c r="B517" s="413">
        <v>1.655</v>
      </c>
      <c r="C517" s="413">
        <v>1.655</v>
      </c>
    </row>
    <row r="518" spans="1:3">
      <c r="A518" s="414">
        <v>41985</v>
      </c>
      <c r="B518" s="413">
        <v>1.6890000000000001</v>
      </c>
      <c r="C518" s="413">
        <v>1.6890000000000001</v>
      </c>
    </row>
    <row r="519" spans="1:3">
      <c r="A519" s="414">
        <v>41988</v>
      </c>
      <c r="B519" s="413">
        <v>1.7330000000000001</v>
      </c>
      <c r="C519" s="413">
        <v>1.7330000000000001</v>
      </c>
    </row>
    <row r="520" spans="1:3">
      <c r="A520" s="414">
        <v>41989</v>
      </c>
      <c r="B520" s="413">
        <v>1.724</v>
      </c>
      <c r="C520" s="413">
        <v>1.724</v>
      </c>
    </row>
    <row r="521" spans="1:3">
      <c r="A521" s="414">
        <v>41990</v>
      </c>
      <c r="B521" s="413">
        <v>1.7070000000000001</v>
      </c>
      <c r="C521" s="413">
        <v>1.7070000000000001</v>
      </c>
    </row>
    <row r="522" spans="1:3">
      <c r="A522" s="414">
        <v>41991</v>
      </c>
      <c r="B522" s="413">
        <v>1.708</v>
      </c>
      <c r="C522" s="413">
        <v>1.708</v>
      </c>
    </row>
    <row r="523" spans="1:3">
      <c r="A523" s="414">
        <v>41992</v>
      </c>
      <c r="B523" s="413">
        <v>1.673</v>
      </c>
      <c r="C523" s="413">
        <v>1.673</v>
      </c>
    </row>
    <row r="524" spans="1:3">
      <c r="A524" s="414">
        <v>41995</v>
      </c>
      <c r="B524" s="413">
        <v>1.587</v>
      </c>
      <c r="C524" s="413">
        <v>1.587</v>
      </c>
    </row>
    <row r="525" spans="1:3">
      <c r="A525" s="414">
        <v>41996</v>
      </c>
      <c r="B525" s="413">
        <v>1.538</v>
      </c>
      <c r="C525" s="413">
        <v>1.538</v>
      </c>
    </row>
    <row r="526" spans="1:3">
      <c r="A526" s="414">
        <v>41997</v>
      </c>
      <c r="B526" s="413">
        <v>1.5720000000000001</v>
      </c>
      <c r="C526" s="413">
        <v>1.5720000000000001</v>
      </c>
    </row>
    <row r="527" spans="1:3">
      <c r="A527" s="414">
        <v>41998</v>
      </c>
      <c r="B527" s="413">
        <v>1.595</v>
      </c>
      <c r="C527" s="413">
        <v>1.595</v>
      </c>
    </row>
    <row r="528" spans="1:3">
      <c r="A528" s="414">
        <v>41999</v>
      </c>
      <c r="B528" s="413">
        <v>1.597</v>
      </c>
      <c r="C528" s="413">
        <v>1.597</v>
      </c>
    </row>
    <row r="529" spans="1:3">
      <c r="A529" s="414">
        <v>42002</v>
      </c>
      <c r="B529" s="413">
        <v>1.5580000000000001</v>
      </c>
      <c r="C529" s="413">
        <v>1.5580000000000001</v>
      </c>
    </row>
    <row r="530" spans="1:3">
      <c r="A530" s="414">
        <v>42003</v>
      </c>
      <c r="B530" s="413">
        <v>1.534</v>
      </c>
      <c r="C530" s="413">
        <v>1.534</v>
      </c>
    </row>
    <row r="531" spans="1:3">
      <c r="A531" s="414">
        <v>42004</v>
      </c>
      <c r="B531" s="413">
        <v>1.5620000000000001</v>
      </c>
      <c r="C531" s="413">
        <v>1.5620000000000001</v>
      </c>
    </row>
    <row r="532" spans="1:3">
      <c r="A532" s="414">
        <v>42009</v>
      </c>
      <c r="B532" s="413">
        <v>1.5489999999999999</v>
      </c>
      <c r="C532" s="413">
        <v>1.5489999999999999</v>
      </c>
    </row>
    <row r="533" spans="1:3">
      <c r="A533" s="414">
        <v>42010</v>
      </c>
      <c r="B533" s="413">
        <v>1.569</v>
      </c>
      <c r="C533" s="413">
        <v>1.569</v>
      </c>
    </row>
    <row r="534" spans="1:3">
      <c r="A534" s="414">
        <v>42011</v>
      </c>
      <c r="B534" s="413">
        <v>1.5580000000000001</v>
      </c>
      <c r="C534" s="413">
        <v>1.5580000000000001</v>
      </c>
    </row>
    <row r="535" spans="1:3">
      <c r="A535" s="414">
        <v>42012</v>
      </c>
      <c r="B535" s="413">
        <v>1.556</v>
      </c>
      <c r="C535" s="413">
        <v>1.556</v>
      </c>
    </row>
    <row r="536" spans="1:3">
      <c r="A536" s="414">
        <v>42013</v>
      </c>
      <c r="B536" s="413">
        <v>1.5489999999999999</v>
      </c>
      <c r="C536" s="413">
        <v>1.5489999999999999</v>
      </c>
    </row>
    <row r="537" spans="1:3">
      <c r="A537" s="414">
        <v>42016</v>
      </c>
      <c r="B537" s="413">
        <v>1.5529999999999999</v>
      </c>
      <c r="C537" s="413">
        <v>1.5529999999999999</v>
      </c>
    </row>
    <row r="538" spans="1:3">
      <c r="A538" s="414">
        <v>42017</v>
      </c>
      <c r="B538" s="413">
        <v>1.5920000000000001</v>
      </c>
      <c r="C538" s="413">
        <v>1.5920000000000001</v>
      </c>
    </row>
    <row r="539" spans="1:3">
      <c r="A539" s="414">
        <v>42018</v>
      </c>
      <c r="B539" s="413">
        <v>1.581</v>
      </c>
      <c r="C539" s="413">
        <v>1.581</v>
      </c>
    </row>
    <row r="540" spans="1:3">
      <c r="A540" s="414">
        <v>42019</v>
      </c>
      <c r="B540" s="413">
        <v>1.571</v>
      </c>
      <c r="C540" s="413">
        <v>1.571</v>
      </c>
    </row>
    <row r="541" spans="1:3">
      <c r="A541" s="414">
        <v>42020</v>
      </c>
      <c r="B541" s="413">
        <v>1.603</v>
      </c>
      <c r="C541" s="413">
        <v>1.603</v>
      </c>
    </row>
    <row r="542" spans="1:3">
      <c r="A542" s="414">
        <v>42023</v>
      </c>
      <c r="B542" s="413">
        <v>1.5669999999999999</v>
      </c>
      <c r="C542" s="413">
        <v>1.5669999999999999</v>
      </c>
    </row>
    <row r="543" spans="1:3">
      <c r="A543" s="414">
        <v>42024</v>
      </c>
      <c r="B543" s="413">
        <v>1.633</v>
      </c>
      <c r="C543" s="413">
        <v>1.633</v>
      </c>
    </row>
    <row r="544" spans="1:3">
      <c r="A544" s="414">
        <v>42025</v>
      </c>
      <c r="B544" s="413">
        <v>1.65</v>
      </c>
      <c r="C544" s="413">
        <v>1.65</v>
      </c>
    </row>
    <row r="545" spans="1:3">
      <c r="A545" s="414">
        <v>42026</v>
      </c>
      <c r="B545" s="413">
        <v>1.68</v>
      </c>
      <c r="C545" s="413">
        <v>1.68</v>
      </c>
    </row>
    <row r="546" spans="1:3">
      <c r="A546" s="414">
        <v>42027</v>
      </c>
      <c r="B546" s="413">
        <v>1.6439999999999999</v>
      </c>
      <c r="C546" s="413">
        <v>1.6439999999999999</v>
      </c>
    </row>
    <row r="547" spans="1:3">
      <c r="A547" s="414">
        <v>42030</v>
      </c>
      <c r="B547" s="413">
        <v>1.6859999999999999</v>
      </c>
      <c r="C547" s="413">
        <v>1.6859999999999999</v>
      </c>
    </row>
    <row r="548" spans="1:3">
      <c r="A548" s="414">
        <v>42031</v>
      </c>
      <c r="B548" s="413">
        <v>1.698</v>
      </c>
      <c r="C548" s="413">
        <v>1.698</v>
      </c>
    </row>
    <row r="549" spans="1:3">
      <c r="A549" s="414">
        <v>42032</v>
      </c>
      <c r="B549" s="413">
        <v>1.6879999999999999</v>
      </c>
      <c r="C549" s="413">
        <v>1.6879999999999999</v>
      </c>
    </row>
    <row r="550" spans="1:3">
      <c r="A550" s="414">
        <v>42033</v>
      </c>
      <c r="B550" s="413">
        <v>1.667</v>
      </c>
      <c r="C550" s="413">
        <v>1.667</v>
      </c>
    </row>
    <row r="551" spans="1:3">
      <c r="A551" s="414">
        <v>42034</v>
      </c>
      <c r="B551" s="413">
        <v>1.645</v>
      </c>
      <c r="C551" s="413">
        <v>1.645</v>
      </c>
    </row>
    <row r="552" spans="1:3">
      <c r="A552" s="414">
        <v>42037</v>
      </c>
      <c r="B552" s="413">
        <v>1.657</v>
      </c>
      <c r="C552" s="413">
        <v>1.657</v>
      </c>
    </row>
    <row r="553" spans="1:3">
      <c r="A553" s="414">
        <v>42038</v>
      </c>
      <c r="B553" s="413">
        <v>1.694</v>
      </c>
      <c r="C553" s="413">
        <v>1.694</v>
      </c>
    </row>
    <row r="554" spans="1:3">
      <c r="A554" s="414">
        <v>42039</v>
      </c>
      <c r="B554" s="413">
        <v>1.6830000000000001</v>
      </c>
      <c r="C554" s="413">
        <v>1.6830000000000001</v>
      </c>
    </row>
    <row r="555" spans="1:3">
      <c r="A555" s="414">
        <v>42040</v>
      </c>
      <c r="B555" s="413">
        <v>1.706</v>
      </c>
      <c r="C555" s="413">
        <v>1.706</v>
      </c>
    </row>
    <row r="556" spans="1:3">
      <c r="A556" s="414">
        <v>42041</v>
      </c>
      <c r="B556" s="413">
        <v>1.66</v>
      </c>
      <c r="C556" s="413">
        <v>1.66</v>
      </c>
    </row>
    <row r="557" spans="1:3">
      <c r="A557" s="414">
        <v>42044</v>
      </c>
      <c r="B557" s="413">
        <v>1.629</v>
      </c>
      <c r="C557" s="413">
        <v>1.629</v>
      </c>
    </row>
    <row r="558" spans="1:3">
      <c r="A558" s="414">
        <v>42045</v>
      </c>
      <c r="B558" s="413">
        <v>1.649</v>
      </c>
      <c r="C558" s="413">
        <v>1.649</v>
      </c>
    </row>
    <row r="559" spans="1:3">
      <c r="A559" s="414">
        <v>42046</v>
      </c>
      <c r="B559" s="413">
        <v>1.6930000000000001</v>
      </c>
      <c r="C559" s="413">
        <v>1.6930000000000001</v>
      </c>
    </row>
    <row r="560" spans="1:3">
      <c r="A560" s="414">
        <v>42047</v>
      </c>
      <c r="B560" s="413">
        <v>1.7170000000000001</v>
      </c>
      <c r="C560" s="413">
        <v>1.7170000000000001</v>
      </c>
    </row>
    <row r="561" spans="1:3">
      <c r="A561" s="414">
        <v>42048</v>
      </c>
      <c r="B561" s="413">
        <v>1.75</v>
      </c>
      <c r="C561" s="413">
        <v>1.75</v>
      </c>
    </row>
    <row r="562" spans="1:3">
      <c r="A562" s="414">
        <v>42051</v>
      </c>
      <c r="B562" s="413">
        <v>1.819</v>
      </c>
      <c r="C562" s="413">
        <v>1.819</v>
      </c>
    </row>
    <row r="563" spans="1:3">
      <c r="A563" s="414">
        <v>42052</v>
      </c>
      <c r="B563" s="413">
        <v>1.82</v>
      </c>
      <c r="C563" s="413">
        <v>1.82</v>
      </c>
    </row>
    <row r="564" spans="1:3">
      <c r="A564" s="414">
        <v>42060</v>
      </c>
      <c r="B564" s="413">
        <v>1.7849999999999999</v>
      </c>
      <c r="C564" s="413">
        <v>1.7849999999999999</v>
      </c>
    </row>
    <row r="565" spans="1:3">
      <c r="A565" s="414">
        <v>42061</v>
      </c>
      <c r="B565" s="413">
        <v>1.772</v>
      </c>
      <c r="C565" s="413">
        <v>1.772</v>
      </c>
    </row>
    <row r="566" spans="1:3">
      <c r="A566" s="414">
        <v>42062</v>
      </c>
      <c r="B566" s="413">
        <v>1.81</v>
      </c>
      <c r="C566" s="413">
        <v>1.81</v>
      </c>
    </row>
    <row r="567" spans="1:3">
      <c r="A567" s="414">
        <v>42065</v>
      </c>
      <c r="B567" s="413">
        <v>1.875</v>
      </c>
      <c r="C567" s="413">
        <v>1.875</v>
      </c>
    </row>
    <row r="568" spans="1:3">
      <c r="A568" s="414">
        <v>42066</v>
      </c>
      <c r="B568" s="413">
        <v>1.851</v>
      </c>
      <c r="C568" s="413">
        <v>1.851</v>
      </c>
    </row>
    <row r="569" spans="1:3">
      <c r="A569" s="414">
        <v>42067</v>
      </c>
      <c r="B569" s="413">
        <v>1.8879999999999999</v>
      </c>
      <c r="C569" s="413">
        <v>1.8879999999999999</v>
      </c>
    </row>
    <row r="570" spans="1:3">
      <c r="A570" s="414">
        <v>42068</v>
      </c>
      <c r="B570" s="413">
        <v>1.903</v>
      </c>
      <c r="C570" s="413">
        <v>1.903</v>
      </c>
    </row>
    <row r="571" spans="1:3">
      <c r="A571" s="414">
        <v>42069</v>
      </c>
      <c r="B571" s="413">
        <v>1.84</v>
      </c>
      <c r="C571" s="413">
        <v>1.84</v>
      </c>
    </row>
    <row r="572" spans="1:3">
      <c r="A572" s="414">
        <v>42072</v>
      </c>
      <c r="B572" s="413">
        <v>1.869</v>
      </c>
      <c r="C572" s="413">
        <v>1.869</v>
      </c>
    </row>
    <row r="573" spans="1:3">
      <c r="A573" s="414">
        <v>42073</v>
      </c>
      <c r="B573" s="413">
        <v>1.901</v>
      </c>
      <c r="C573" s="413">
        <v>1.901</v>
      </c>
    </row>
    <row r="574" spans="1:3">
      <c r="A574" s="414">
        <v>42074</v>
      </c>
      <c r="B574" s="413">
        <v>1.9179999999999999</v>
      </c>
      <c r="C574" s="413">
        <v>1.9179999999999999</v>
      </c>
    </row>
    <row r="575" spans="1:3">
      <c r="A575" s="414">
        <v>42075</v>
      </c>
      <c r="B575" s="413">
        <v>1.91</v>
      </c>
      <c r="C575" s="413">
        <v>1.91</v>
      </c>
    </row>
    <row r="576" spans="1:3">
      <c r="A576" s="414">
        <v>42076</v>
      </c>
      <c r="B576" s="413">
        <v>1.9550000000000001</v>
      </c>
      <c r="C576" s="413">
        <v>1.9550000000000001</v>
      </c>
    </row>
    <row r="577" spans="1:3">
      <c r="A577" s="414">
        <v>42079</v>
      </c>
      <c r="B577" s="413">
        <v>2.0329999999999999</v>
      </c>
      <c r="C577" s="413">
        <v>2.0329999999999999</v>
      </c>
    </row>
    <row r="578" spans="1:3">
      <c r="A578" s="414">
        <v>42080</v>
      </c>
      <c r="B578" s="413">
        <v>2.044</v>
      </c>
      <c r="C578" s="413">
        <v>2.044</v>
      </c>
    </row>
    <row r="579" spans="1:3">
      <c r="A579" s="414">
        <v>42081</v>
      </c>
      <c r="B579" s="413">
        <v>2.052</v>
      </c>
      <c r="C579" s="413">
        <v>2.052</v>
      </c>
    </row>
    <row r="580" spans="1:3">
      <c r="A580" s="414">
        <v>42082</v>
      </c>
      <c r="B580" s="413">
        <v>2.0329999999999999</v>
      </c>
      <c r="C580" s="413">
        <v>2.0329999999999999</v>
      </c>
    </row>
    <row r="581" spans="1:3">
      <c r="A581" s="414">
        <v>42083</v>
      </c>
      <c r="B581" s="413">
        <v>2.069</v>
      </c>
      <c r="C581" s="413">
        <v>2.069</v>
      </c>
    </row>
    <row r="582" spans="1:3">
      <c r="A582" s="414">
        <v>42086</v>
      </c>
      <c r="B582" s="413">
        <v>2.149</v>
      </c>
      <c r="C582" s="413">
        <v>2.149</v>
      </c>
    </row>
    <row r="583" spans="1:3">
      <c r="A583" s="414">
        <v>42087</v>
      </c>
      <c r="B583" s="413">
        <v>2.1869999999999998</v>
      </c>
      <c r="C583" s="413">
        <v>2.1869999999999998</v>
      </c>
    </row>
    <row r="584" spans="1:3">
      <c r="A584" s="414">
        <v>42088</v>
      </c>
      <c r="B584" s="413">
        <v>2.222</v>
      </c>
      <c r="C584" s="413">
        <v>2.222</v>
      </c>
    </row>
    <row r="585" spans="1:3">
      <c r="A585" s="414">
        <v>42089</v>
      </c>
      <c r="B585" s="413">
        <v>2.15</v>
      </c>
      <c r="C585" s="413">
        <v>2.15</v>
      </c>
    </row>
    <row r="586" spans="1:3">
      <c r="A586" s="414">
        <v>42090</v>
      </c>
      <c r="B586" s="413">
        <v>2.1850000000000001</v>
      </c>
      <c r="C586" s="413">
        <v>2.1850000000000001</v>
      </c>
    </row>
    <row r="587" spans="1:3">
      <c r="A587" s="414">
        <v>42093</v>
      </c>
      <c r="B587" s="413">
        <v>2.1869999999999998</v>
      </c>
      <c r="C587" s="413">
        <v>2.1869999999999998</v>
      </c>
    </row>
    <row r="588" spans="1:3">
      <c r="A588" s="414">
        <v>42094</v>
      </c>
      <c r="B588" s="413">
        <v>2.2210000000000001</v>
      </c>
      <c r="C588" s="413">
        <v>2.2210000000000001</v>
      </c>
    </row>
    <row r="589" spans="1:3">
      <c r="A589" s="414">
        <v>42095</v>
      </c>
      <c r="B589" s="413">
        <v>2.2989999999999999</v>
      </c>
      <c r="C589" s="413">
        <v>2.2989999999999999</v>
      </c>
    </row>
    <row r="590" spans="1:3">
      <c r="A590" s="414">
        <v>42096</v>
      </c>
      <c r="B590" s="413">
        <v>2.3559999999999999</v>
      </c>
      <c r="C590" s="413">
        <v>2.3559999999999999</v>
      </c>
    </row>
    <row r="591" spans="1:3">
      <c r="A591" s="414">
        <v>42097</v>
      </c>
      <c r="B591" s="413">
        <v>2.3959999999999999</v>
      </c>
      <c r="C591" s="413">
        <v>2.3959999999999999</v>
      </c>
    </row>
    <row r="592" spans="1:3">
      <c r="A592" s="414">
        <v>42101</v>
      </c>
      <c r="B592" s="413">
        <v>2.4700000000000002</v>
      </c>
      <c r="C592" s="413">
        <v>2.4700000000000002</v>
      </c>
    </row>
    <row r="593" spans="1:3">
      <c r="A593" s="414">
        <v>42102</v>
      </c>
      <c r="B593" s="413">
        <v>2.4300000000000002</v>
      </c>
      <c r="C593" s="413">
        <v>2.4300000000000002</v>
      </c>
    </row>
    <row r="594" spans="1:3">
      <c r="A594" s="414">
        <v>42103</v>
      </c>
      <c r="B594" s="413">
        <v>2.4470000000000001</v>
      </c>
      <c r="C594" s="413">
        <v>2.4470000000000001</v>
      </c>
    </row>
    <row r="595" spans="1:3">
      <c r="A595" s="414">
        <v>42104</v>
      </c>
      <c r="B595" s="413">
        <v>2.5489999999999999</v>
      </c>
      <c r="C595" s="413">
        <v>2.5489999999999999</v>
      </c>
    </row>
    <row r="596" spans="1:3">
      <c r="A596" s="414">
        <v>42107</v>
      </c>
      <c r="B596" s="413">
        <v>2.657</v>
      </c>
      <c r="C596" s="413">
        <v>2.657</v>
      </c>
    </row>
    <row r="597" spans="1:3">
      <c r="A597" s="414">
        <v>42108</v>
      </c>
      <c r="B597" s="413">
        <v>2.6779999999999999</v>
      </c>
      <c r="C597" s="413">
        <v>2.6779999999999999</v>
      </c>
    </row>
    <row r="598" spans="1:3">
      <c r="A598" s="414">
        <v>42109</v>
      </c>
      <c r="B598" s="413">
        <v>2.5939999999999999</v>
      </c>
      <c r="C598" s="413">
        <v>2.5939999999999999</v>
      </c>
    </row>
    <row r="599" spans="1:3">
      <c r="A599" s="414">
        <v>42110</v>
      </c>
      <c r="B599" s="413">
        <v>2.6139999999999999</v>
      </c>
      <c r="C599" s="413">
        <v>2.6139999999999999</v>
      </c>
    </row>
    <row r="600" spans="1:3">
      <c r="A600" s="414">
        <v>42111</v>
      </c>
      <c r="B600" s="413">
        <v>2.5760000000000001</v>
      </c>
      <c r="C600" s="413">
        <v>2.5760000000000001</v>
      </c>
    </row>
    <row r="601" spans="1:3">
      <c r="A601" s="414">
        <v>42114</v>
      </c>
      <c r="B601" s="413">
        <v>2.5</v>
      </c>
      <c r="C601" s="413">
        <v>2.5</v>
      </c>
    </row>
    <row r="602" spans="1:3">
      <c r="A602" s="414">
        <v>42115</v>
      </c>
      <c r="B602" s="413">
        <v>2.6179999999999999</v>
      </c>
      <c r="C602" s="413">
        <v>2.6179999999999999</v>
      </c>
    </row>
    <row r="603" spans="1:3">
      <c r="A603" s="414">
        <v>42116</v>
      </c>
      <c r="B603" s="413">
        <v>2.661</v>
      </c>
      <c r="C603" s="413">
        <v>2.661</v>
      </c>
    </row>
    <row r="604" spans="1:3">
      <c r="A604" s="414">
        <v>42117</v>
      </c>
      <c r="B604" s="413">
        <v>2.7040000000000002</v>
      </c>
      <c r="C604" s="413">
        <v>2.7040000000000002</v>
      </c>
    </row>
    <row r="605" spans="1:3">
      <c r="A605" s="414">
        <v>42118</v>
      </c>
      <c r="B605" s="413">
        <v>2.7120000000000002</v>
      </c>
      <c r="C605" s="413">
        <v>2.7120000000000002</v>
      </c>
    </row>
    <row r="606" spans="1:3">
      <c r="A606" s="414">
        <v>42121</v>
      </c>
      <c r="B606" s="413">
        <v>2.69</v>
      </c>
      <c r="C606" s="413">
        <v>2.69</v>
      </c>
    </row>
    <row r="607" spans="1:3">
      <c r="A607" s="414">
        <v>42122</v>
      </c>
      <c r="B607" s="413">
        <v>2.6070000000000002</v>
      </c>
      <c r="C607" s="413">
        <v>2.6070000000000002</v>
      </c>
    </row>
    <row r="608" spans="1:3">
      <c r="A608" s="414">
        <v>42123</v>
      </c>
      <c r="B608" s="413">
        <v>2.67</v>
      </c>
      <c r="C608" s="413">
        <v>2.67</v>
      </c>
    </row>
    <row r="609" spans="1:3">
      <c r="A609" s="414">
        <v>42124</v>
      </c>
      <c r="B609" s="413">
        <v>2.7080000000000002</v>
      </c>
      <c r="C609" s="413">
        <v>2.7080000000000002</v>
      </c>
    </row>
    <row r="610" spans="1:3">
      <c r="A610" s="414">
        <v>42128</v>
      </c>
      <c r="B610" s="413">
        <v>2.6819999999999999</v>
      </c>
      <c r="C610" s="413">
        <v>2.6819999999999999</v>
      </c>
    </row>
    <row r="611" spans="1:3">
      <c r="A611" s="414">
        <v>42129</v>
      </c>
      <c r="B611" s="413">
        <v>2.577</v>
      </c>
      <c r="C611" s="413">
        <v>2.577</v>
      </c>
    </row>
    <row r="612" spans="1:3">
      <c r="A612" s="414">
        <v>42130</v>
      </c>
      <c r="B612" s="413">
        <v>2.629</v>
      </c>
      <c r="C612" s="413">
        <v>2.629</v>
      </c>
    </row>
    <row r="613" spans="1:3">
      <c r="A613" s="414">
        <v>42131</v>
      </c>
      <c r="B613" s="413">
        <v>2.637</v>
      </c>
      <c r="C613" s="413">
        <v>2.637</v>
      </c>
    </row>
    <row r="614" spans="1:3">
      <c r="A614" s="414">
        <v>42132</v>
      </c>
      <c r="B614" s="413">
        <v>2.7930000000000001</v>
      </c>
      <c r="C614" s="413">
        <v>2.7930000000000001</v>
      </c>
    </row>
    <row r="615" spans="1:3">
      <c r="A615" s="414">
        <v>42135</v>
      </c>
      <c r="B615" s="413">
        <v>2.9790000000000001</v>
      </c>
      <c r="C615" s="413">
        <v>2.9790000000000001</v>
      </c>
    </row>
    <row r="616" spans="1:3">
      <c r="A616" s="414">
        <v>42136</v>
      </c>
      <c r="B616" s="413">
        <v>3.1059999999999999</v>
      </c>
      <c r="C616" s="413">
        <v>3.1059999999999999</v>
      </c>
    </row>
    <row r="617" spans="1:3">
      <c r="A617" s="414">
        <v>42137</v>
      </c>
      <c r="B617" s="413">
        <v>3.0539999999999998</v>
      </c>
      <c r="C617" s="413">
        <v>3.0539999999999998</v>
      </c>
    </row>
    <row r="618" spans="1:3">
      <c r="A618" s="414">
        <v>42138</v>
      </c>
      <c r="B618" s="413">
        <v>3.0270000000000001</v>
      </c>
      <c r="C618" s="413">
        <v>3.0270000000000001</v>
      </c>
    </row>
    <row r="619" spans="1:3">
      <c r="A619" s="414">
        <v>42139</v>
      </c>
      <c r="B619" s="413">
        <v>3.0270000000000001</v>
      </c>
      <c r="C619" s="413">
        <v>3.0270000000000001</v>
      </c>
    </row>
    <row r="620" spans="1:3">
      <c r="A620" s="414">
        <v>42142</v>
      </c>
      <c r="B620" s="413">
        <v>3.149</v>
      </c>
      <c r="C620" s="413">
        <v>3.149</v>
      </c>
    </row>
    <row r="621" spans="1:3">
      <c r="A621" s="414">
        <v>42143</v>
      </c>
      <c r="B621" s="413">
        <v>3.1920000000000002</v>
      </c>
      <c r="C621" s="413">
        <v>3.1920000000000002</v>
      </c>
    </row>
    <row r="622" spans="1:3">
      <c r="A622" s="414">
        <v>42144</v>
      </c>
      <c r="B622" s="413">
        <v>3.258</v>
      </c>
      <c r="C622" s="413">
        <v>3.258</v>
      </c>
    </row>
    <row r="623" spans="1:3">
      <c r="A623" s="414">
        <v>42145</v>
      </c>
      <c r="B623" s="413">
        <v>3.3439999999999999</v>
      </c>
      <c r="C623" s="413">
        <v>3.3439999999999999</v>
      </c>
    </row>
    <row r="624" spans="1:3">
      <c r="A624" s="414">
        <v>42146</v>
      </c>
      <c r="B624" s="413">
        <v>3.3439999999999999</v>
      </c>
      <c r="C624" s="413">
        <v>3.3439999999999999</v>
      </c>
    </row>
    <row r="625" spans="1:3">
      <c r="A625" s="414">
        <v>42149</v>
      </c>
      <c r="B625" s="413">
        <v>3.3079999999999998</v>
      </c>
      <c r="C625" s="413">
        <v>3.3079999999999998</v>
      </c>
    </row>
    <row r="626" spans="1:3">
      <c r="A626" s="414">
        <v>42150</v>
      </c>
      <c r="B626" s="413">
        <v>3.4649999999999999</v>
      </c>
      <c r="C626" s="413">
        <v>3.4649999999999999</v>
      </c>
    </row>
    <row r="627" spans="1:3">
      <c r="A627" s="414">
        <v>42151</v>
      </c>
      <c r="B627" s="413">
        <v>3.4279999999999999</v>
      </c>
      <c r="C627" s="413">
        <v>3.4279999999999999</v>
      </c>
    </row>
    <row r="628" spans="1:3">
      <c r="A628" s="414">
        <v>42152</v>
      </c>
      <c r="B628" s="413">
        <v>3.2309999999999999</v>
      </c>
      <c r="C628" s="413">
        <v>3.2309999999999999</v>
      </c>
    </row>
    <row r="629" spans="1:3">
      <c r="A629" s="414">
        <v>42153</v>
      </c>
      <c r="B629" s="413">
        <v>3.3220000000000001</v>
      </c>
      <c r="C629" s="413">
        <v>3.3220000000000001</v>
      </c>
    </row>
    <row r="630" spans="1:3">
      <c r="A630" s="414">
        <v>42156</v>
      </c>
      <c r="B630" s="413">
        <v>3.5310000000000001</v>
      </c>
      <c r="C630" s="413">
        <v>3.5310000000000001</v>
      </c>
    </row>
    <row r="631" spans="1:3">
      <c r="A631" s="414">
        <v>42157</v>
      </c>
      <c r="B631" s="413">
        <v>3.7130000000000001</v>
      </c>
      <c r="C631" s="413">
        <v>3.7130000000000001</v>
      </c>
    </row>
    <row r="632" spans="1:3">
      <c r="A632" s="414">
        <v>42158</v>
      </c>
      <c r="B632" s="413">
        <v>3.8149999999999999</v>
      </c>
      <c r="C632" s="413">
        <v>3.8149999999999999</v>
      </c>
    </row>
    <row r="633" spans="1:3">
      <c r="A633" s="414">
        <v>42159</v>
      </c>
      <c r="B633" s="413">
        <v>3.8370000000000002</v>
      </c>
      <c r="C633" s="413">
        <v>3.8370000000000002</v>
      </c>
    </row>
    <row r="634" spans="1:3">
      <c r="A634" s="414">
        <v>42160</v>
      </c>
      <c r="B634" s="413">
        <v>3.7930000000000001</v>
      </c>
      <c r="C634" s="413">
        <v>3.7930000000000001</v>
      </c>
    </row>
    <row r="635" spans="1:3">
      <c r="A635" s="414">
        <v>42163</v>
      </c>
      <c r="B635" s="413">
        <v>3.6320000000000001</v>
      </c>
      <c r="C635" s="413">
        <v>3.6320000000000001</v>
      </c>
    </row>
    <row r="636" spans="1:3">
      <c r="A636" s="414">
        <v>42164</v>
      </c>
      <c r="B636" s="413">
        <v>3.6320000000000001</v>
      </c>
      <c r="C636" s="413">
        <v>3.6320000000000001</v>
      </c>
    </row>
    <row r="637" spans="1:3">
      <c r="A637" s="414">
        <v>42165</v>
      </c>
      <c r="B637" s="413">
        <v>3.718</v>
      </c>
      <c r="C637" s="413">
        <v>3.718</v>
      </c>
    </row>
    <row r="638" spans="1:3">
      <c r="A638" s="414">
        <v>42166</v>
      </c>
      <c r="B638" s="413">
        <v>3.7650000000000001</v>
      </c>
      <c r="C638" s="413">
        <v>3.7650000000000001</v>
      </c>
    </row>
    <row r="639" spans="1:3">
      <c r="A639" s="414">
        <v>42167</v>
      </c>
      <c r="B639" s="413">
        <v>3.782</v>
      </c>
      <c r="C639" s="413">
        <v>3.782</v>
      </c>
    </row>
    <row r="640" spans="1:3">
      <c r="A640" s="414">
        <v>42170</v>
      </c>
      <c r="B640" s="413">
        <v>3.6120000000000001</v>
      </c>
      <c r="C640" s="413">
        <v>3.6120000000000001</v>
      </c>
    </row>
    <row r="641" spans="1:3">
      <c r="A641" s="414">
        <v>42171</v>
      </c>
      <c r="B641" s="413">
        <v>3.4020000000000001</v>
      </c>
      <c r="C641" s="413">
        <v>3.4020000000000001</v>
      </c>
    </row>
    <row r="642" spans="1:3">
      <c r="A642" s="414">
        <v>42172</v>
      </c>
      <c r="B642" s="413">
        <v>3.5219999999999998</v>
      </c>
      <c r="C642" s="413">
        <v>3.5219999999999998</v>
      </c>
    </row>
    <row r="643" spans="1:3">
      <c r="A643" s="414">
        <v>42173</v>
      </c>
      <c r="B643" s="413">
        <v>3.3530000000000002</v>
      </c>
      <c r="C643" s="413">
        <v>3.3530000000000002</v>
      </c>
    </row>
    <row r="644" spans="1:3">
      <c r="A644" s="414">
        <v>42174</v>
      </c>
      <c r="B644" s="413">
        <v>3.113</v>
      </c>
      <c r="C644" s="413">
        <v>3.113</v>
      </c>
    </row>
    <row r="645" spans="1:3">
      <c r="A645" s="414">
        <v>42178</v>
      </c>
      <c r="B645" s="413">
        <v>3.1259999999999999</v>
      </c>
      <c r="C645" s="413">
        <v>3.1259999999999999</v>
      </c>
    </row>
    <row r="646" spans="1:3">
      <c r="A646" s="414">
        <v>42179</v>
      </c>
      <c r="B646" s="413">
        <v>3.1190000000000002</v>
      </c>
      <c r="C646" s="413">
        <v>3.1190000000000002</v>
      </c>
    </row>
    <row r="647" spans="1:3">
      <c r="A647" s="414">
        <v>42180</v>
      </c>
      <c r="B647" s="413">
        <v>2.9529999999999998</v>
      </c>
      <c r="C647" s="413">
        <v>2.9529999999999998</v>
      </c>
    </row>
    <row r="648" spans="1:3">
      <c r="A648" s="414">
        <v>42181</v>
      </c>
      <c r="B648" s="413">
        <v>2.6640000000000001</v>
      </c>
      <c r="C648" s="413">
        <v>2.6640000000000001</v>
      </c>
    </row>
    <row r="649" spans="1:3">
      <c r="A649" s="414">
        <v>42184</v>
      </c>
      <c r="B649" s="413">
        <v>2.4329999999999998</v>
      </c>
      <c r="C649" s="413">
        <v>2.4329999999999998</v>
      </c>
    </row>
    <row r="650" spans="1:3">
      <c r="A650" s="414">
        <v>42185</v>
      </c>
      <c r="B650" s="413">
        <v>2.57</v>
      </c>
      <c r="C650" s="413">
        <v>2.57</v>
      </c>
    </row>
    <row r="651" spans="1:3">
      <c r="A651" s="414">
        <v>42186</v>
      </c>
      <c r="B651" s="413">
        <v>2.4569999999999999</v>
      </c>
      <c r="C651" s="413">
        <v>2.4569999999999999</v>
      </c>
    </row>
    <row r="652" spans="1:3">
      <c r="A652" s="414">
        <v>42187</v>
      </c>
      <c r="B652" s="413">
        <v>2.302</v>
      </c>
      <c r="C652" s="413">
        <v>2.302</v>
      </c>
    </row>
    <row r="653" spans="1:3">
      <c r="A653" s="414">
        <v>42188</v>
      </c>
      <c r="B653" s="413">
        <v>2.2160000000000002</v>
      </c>
      <c r="C653" s="413">
        <v>2.2160000000000002</v>
      </c>
    </row>
    <row r="654" spans="1:3">
      <c r="A654" s="414">
        <v>42191</v>
      </c>
      <c r="B654" s="413">
        <v>2.101</v>
      </c>
      <c r="C654" s="413">
        <v>2.101</v>
      </c>
    </row>
    <row r="655" spans="1:3">
      <c r="A655" s="414">
        <v>42192</v>
      </c>
      <c r="B655" s="413">
        <v>1.954</v>
      </c>
      <c r="C655" s="413">
        <v>1.954</v>
      </c>
    </row>
    <row r="656" spans="1:3">
      <c r="A656" s="414">
        <v>42193</v>
      </c>
      <c r="B656" s="413">
        <v>1.87</v>
      </c>
      <c r="C656" s="413">
        <v>1.87</v>
      </c>
    </row>
    <row r="657" spans="1:3">
      <c r="A657" s="414">
        <v>42194</v>
      </c>
      <c r="B657" s="413">
        <v>1.9570000000000001</v>
      </c>
      <c r="C657" s="413">
        <v>1.9570000000000001</v>
      </c>
    </row>
    <row r="658" spans="1:3">
      <c r="A658" s="414">
        <v>42195</v>
      </c>
      <c r="B658" s="413">
        <v>2.0649999999999999</v>
      </c>
      <c r="C658" s="413">
        <v>2.0649999999999999</v>
      </c>
    </row>
    <row r="659" spans="1:3">
      <c r="A659" s="414">
        <v>42198</v>
      </c>
      <c r="B659" s="413">
        <v>2.2250000000000001</v>
      </c>
      <c r="C659" s="413">
        <v>2.2250000000000001</v>
      </c>
    </row>
    <row r="660" spans="1:3">
      <c r="A660" s="414">
        <v>42199</v>
      </c>
      <c r="B660" s="413">
        <v>2.2360000000000002</v>
      </c>
      <c r="C660" s="413">
        <v>2.2360000000000002</v>
      </c>
    </row>
    <row r="661" spans="1:3">
      <c r="A661" s="414">
        <v>42200</v>
      </c>
      <c r="B661" s="413">
        <v>2.1019999999999999</v>
      </c>
      <c r="C661" s="413">
        <v>2.1019999999999999</v>
      </c>
    </row>
    <row r="662" spans="1:3">
      <c r="A662" s="414">
        <v>42201</v>
      </c>
      <c r="B662" s="413">
        <v>2.0960000000000001</v>
      </c>
      <c r="C662" s="413">
        <v>2.0960000000000001</v>
      </c>
    </row>
    <row r="663" spans="1:3">
      <c r="A663" s="414">
        <v>42202</v>
      </c>
      <c r="B663" s="413">
        <v>2.2269999999999999</v>
      </c>
      <c r="C663" s="413">
        <v>2.2269999999999999</v>
      </c>
    </row>
    <row r="664" spans="1:3">
      <c r="A664" s="414">
        <v>42205</v>
      </c>
      <c r="B664" s="413">
        <v>2.3109999999999999</v>
      </c>
      <c r="C664" s="413">
        <v>2.3109999999999999</v>
      </c>
    </row>
    <row r="665" spans="1:3">
      <c r="A665" s="414">
        <v>42206</v>
      </c>
      <c r="B665" s="413">
        <v>2.367</v>
      </c>
      <c r="C665" s="413">
        <v>2.367</v>
      </c>
    </row>
    <row r="666" spans="1:3">
      <c r="A666" s="414">
        <v>42207</v>
      </c>
      <c r="B666" s="413">
        <v>2.4089999999999998</v>
      </c>
      <c r="C666" s="413">
        <v>2.4089999999999998</v>
      </c>
    </row>
    <row r="667" spans="1:3">
      <c r="A667" s="414">
        <v>42208</v>
      </c>
      <c r="B667" s="413">
        <v>2.476</v>
      </c>
      <c r="C667" s="413">
        <v>2.476</v>
      </c>
    </row>
    <row r="668" spans="1:3">
      <c r="A668" s="414">
        <v>42209</v>
      </c>
      <c r="B668" s="413">
        <v>2.4689999999999999</v>
      </c>
      <c r="C668" s="413">
        <v>2.4689999999999999</v>
      </c>
    </row>
    <row r="669" spans="1:3">
      <c r="A669" s="414">
        <v>42212</v>
      </c>
      <c r="B669" s="413">
        <v>2.2679999999999998</v>
      </c>
      <c r="C669" s="413">
        <v>2.2679999999999998</v>
      </c>
    </row>
    <row r="670" spans="1:3">
      <c r="A670" s="414">
        <v>42213</v>
      </c>
      <c r="B670" s="413">
        <v>2.1659999999999999</v>
      </c>
      <c r="C670" s="413">
        <v>2.1659999999999999</v>
      </c>
    </row>
    <row r="671" spans="1:3">
      <c r="A671" s="414">
        <v>42214</v>
      </c>
      <c r="B671" s="413">
        <v>2.2879999999999998</v>
      </c>
      <c r="C671" s="413">
        <v>2.2879999999999998</v>
      </c>
    </row>
    <row r="672" spans="1:3">
      <c r="A672" s="414">
        <v>42215</v>
      </c>
      <c r="B672" s="413">
        <v>2.1909999999999998</v>
      </c>
      <c r="C672" s="413">
        <v>2.1909999999999998</v>
      </c>
    </row>
    <row r="673" spans="1:3">
      <c r="A673" s="414">
        <v>42216</v>
      </c>
      <c r="B673" s="413">
        <v>2.0960000000000001</v>
      </c>
      <c r="C673" s="413">
        <v>2.0960000000000001</v>
      </c>
    </row>
    <row r="674" spans="1:3">
      <c r="A674" s="414">
        <v>42219</v>
      </c>
      <c r="B674" s="413">
        <v>1.9750000000000001</v>
      </c>
      <c r="C674" s="413">
        <v>1.9750000000000001</v>
      </c>
    </row>
    <row r="675" spans="1:3">
      <c r="A675" s="414">
        <v>42220</v>
      </c>
      <c r="B675" s="413">
        <v>2.093</v>
      </c>
      <c r="C675" s="413">
        <v>2.093</v>
      </c>
    </row>
    <row r="676" spans="1:3">
      <c r="A676" s="414">
        <v>42221</v>
      </c>
      <c r="B676" s="413">
        <v>2.06</v>
      </c>
      <c r="C676" s="413">
        <v>2.06</v>
      </c>
    </row>
    <row r="677" spans="1:3">
      <c r="A677" s="414">
        <v>42222</v>
      </c>
      <c r="B677" s="413">
        <v>2.0459999999999998</v>
      </c>
      <c r="C677" s="413">
        <v>2.0459999999999998</v>
      </c>
    </row>
    <row r="678" spans="1:3">
      <c r="A678" s="414">
        <v>42223</v>
      </c>
      <c r="B678" s="413">
        <v>2.1269999999999998</v>
      </c>
      <c r="C678" s="413">
        <v>2.1269999999999998</v>
      </c>
    </row>
    <row r="679" spans="1:3">
      <c r="A679" s="414">
        <v>42226</v>
      </c>
      <c r="B679" s="413">
        <v>2.2669999999999999</v>
      </c>
      <c r="C679" s="413">
        <v>2.2669999999999999</v>
      </c>
    </row>
    <row r="680" spans="1:3">
      <c r="A680" s="414">
        <v>42227</v>
      </c>
      <c r="B680" s="413">
        <v>2.2949999999999999</v>
      </c>
      <c r="C680" s="413">
        <v>2.2949999999999999</v>
      </c>
    </row>
    <row r="681" spans="1:3">
      <c r="A681" s="414">
        <v>42228</v>
      </c>
      <c r="B681" s="413">
        <v>2.226</v>
      </c>
      <c r="C681" s="413">
        <v>2.226</v>
      </c>
    </row>
    <row r="682" spans="1:3">
      <c r="A682" s="414">
        <v>42229</v>
      </c>
      <c r="B682" s="413">
        <v>2.2770000000000001</v>
      </c>
      <c r="C682" s="413">
        <v>2.2770000000000001</v>
      </c>
    </row>
    <row r="683" spans="1:3">
      <c r="A683" s="414">
        <v>42230</v>
      </c>
      <c r="B683" s="413">
        <v>2.2749999999999999</v>
      </c>
      <c r="C683" s="413">
        <v>2.2749999999999999</v>
      </c>
    </row>
    <row r="684" spans="1:3">
      <c r="A684" s="414">
        <v>42233</v>
      </c>
      <c r="B684" s="413">
        <v>2.2999999999999998</v>
      </c>
      <c r="C684" s="413">
        <v>2.2999999999999998</v>
      </c>
    </row>
    <row r="685" spans="1:3">
      <c r="A685" s="414">
        <v>42234</v>
      </c>
      <c r="B685" s="413">
        <v>2.137</v>
      </c>
      <c r="C685" s="413">
        <v>2.137</v>
      </c>
    </row>
    <row r="686" spans="1:3">
      <c r="A686" s="414">
        <v>42235</v>
      </c>
      <c r="B686" s="413">
        <v>2.2000000000000002</v>
      </c>
      <c r="C686" s="413">
        <v>2.2000000000000002</v>
      </c>
    </row>
    <row r="687" spans="1:3">
      <c r="A687" s="414">
        <v>42236</v>
      </c>
      <c r="B687" s="413">
        <v>2.1120000000000001</v>
      </c>
      <c r="C687" s="413">
        <v>2.1120000000000001</v>
      </c>
    </row>
    <row r="688" spans="1:3">
      <c r="A688" s="414">
        <v>42237</v>
      </c>
      <c r="B688" s="413">
        <v>1.972</v>
      </c>
      <c r="C688" s="413">
        <v>1.972</v>
      </c>
    </row>
    <row r="689" spans="1:3">
      <c r="A689" s="414">
        <v>42240</v>
      </c>
      <c r="B689" s="413">
        <v>1.833</v>
      </c>
      <c r="C689" s="413">
        <v>1.833</v>
      </c>
    </row>
    <row r="690" spans="1:3">
      <c r="A690" s="414">
        <v>42241</v>
      </c>
      <c r="B690" s="413">
        <v>1.7</v>
      </c>
      <c r="C690" s="413">
        <v>1.7</v>
      </c>
    </row>
    <row r="691" spans="1:3">
      <c r="A691" s="414">
        <v>42242</v>
      </c>
      <c r="B691" s="413">
        <v>1.613</v>
      </c>
      <c r="C691" s="413">
        <v>1.613</v>
      </c>
    </row>
    <row r="692" spans="1:3">
      <c r="A692" s="414">
        <v>42243</v>
      </c>
      <c r="B692" s="413">
        <v>1.67</v>
      </c>
      <c r="C692" s="413">
        <v>1.67</v>
      </c>
    </row>
    <row r="693" spans="1:3">
      <c r="A693" s="414">
        <v>42244</v>
      </c>
      <c r="B693" s="413">
        <v>1.7769999999999999</v>
      </c>
      <c r="C693" s="413">
        <v>1.7769999999999999</v>
      </c>
    </row>
    <row r="694" spans="1:3">
      <c r="A694" s="414">
        <v>42247</v>
      </c>
      <c r="B694" s="413">
        <v>1.7090000000000001</v>
      </c>
      <c r="C694" s="413">
        <v>1.7090000000000001</v>
      </c>
    </row>
    <row r="695" spans="1:3">
      <c r="A695" s="414">
        <v>42248</v>
      </c>
      <c r="B695" s="413">
        <v>1.597</v>
      </c>
      <c r="C695" s="413">
        <v>1.597</v>
      </c>
    </row>
    <row r="696" spans="1:3">
      <c r="A696" s="414">
        <v>42249</v>
      </c>
      <c r="B696" s="413">
        <v>1.5529999999999999</v>
      </c>
      <c r="C696" s="413">
        <v>1.5529999999999999</v>
      </c>
    </row>
    <row r="697" spans="1:3">
      <c r="A697" s="414">
        <v>42254</v>
      </c>
      <c r="B697" s="413">
        <v>1.577</v>
      </c>
      <c r="C697" s="413">
        <v>1.577</v>
      </c>
    </row>
    <row r="698" spans="1:3">
      <c r="A698" s="414">
        <v>42255</v>
      </c>
      <c r="B698" s="413">
        <v>1.6679999999999999</v>
      </c>
      <c r="C698" s="413">
        <v>1.6679999999999999</v>
      </c>
    </row>
    <row r="699" spans="1:3">
      <c r="A699" s="414">
        <v>42256</v>
      </c>
      <c r="B699" s="413">
        <v>1.746</v>
      </c>
      <c r="C699" s="413">
        <v>1.746</v>
      </c>
    </row>
    <row r="700" spans="1:3">
      <c r="A700" s="414">
        <v>42257</v>
      </c>
      <c r="B700" s="413">
        <v>1.7130000000000001</v>
      </c>
      <c r="C700" s="413">
        <v>1.7130000000000001</v>
      </c>
    </row>
    <row r="701" spans="1:3">
      <c r="A701" s="414">
        <v>42258</v>
      </c>
      <c r="B701" s="413">
        <v>1.744</v>
      </c>
      <c r="C701" s="413">
        <v>1.744</v>
      </c>
    </row>
    <row r="702" spans="1:3">
      <c r="A702" s="414">
        <v>42261</v>
      </c>
      <c r="B702" s="413">
        <v>1.6240000000000001</v>
      </c>
      <c r="C702" s="413">
        <v>1.6240000000000001</v>
      </c>
    </row>
    <row r="703" spans="1:3">
      <c r="A703" s="414">
        <v>42262</v>
      </c>
      <c r="B703" s="413">
        <v>1.5369999999999999</v>
      </c>
      <c r="C703" s="413">
        <v>1.5369999999999999</v>
      </c>
    </row>
    <row r="704" spans="1:3">
      <c r="A704" s="414">
        <v>42263</v>
      </c>
      <c r="B704" s="413">
        <v>1.6259999999999999</v>
      </c>
      <c r="C704" s="413">
        <v>1.6259999999999999</v>
      </c>
    </row>
    <row r="705" spans="1:3">
      <c r="A705" s="414">
        <v>42264</v>
      </c>
      <c r="B705" s="413">
        <v>1.6140000000000001</v>
      </c>
      <c r="C705" s="413">
        <v>1.6140000000000001</v>
      </c>
    </row>
    <row r="706" spans="1:3">
      <c r="A706" s="414">
        <v>42265</v>
      </c>
      <c r="B706" s="413">
        <v>1.6439999999999999</v>
      </c>
      <c r="C706" s="413">
        <v>1.6439999999999999</v>
      </c>
    </row>
    <row r="707" spans="1:3">
      <c r="A707" s="414">
        <v>42268</v>
      </c>
      <c r="B707" s="413">
        <v>1.726</v>
      </c>
      <c r="C707" s="413">
        <v>1.726</v>
      </c>
    </row>
    <row r="708" spans="1:3">
      <c r="A708" s="414">
        <v>42269</v>
      </c>
      <c r="B708" s="413">
        <v>1.734</v>
      </c>
      <c r="C708" s="413">
        <v>1.734</v>
      </c>
    </row>
    <row r="709" spans="1:3">
      <c r="A709" s="414">
        <v>42270</v>
      </c>
      <c r="B709" s="413">
        <v>1.728</v>
      </c>
      <c r="C709" s="413">
        <v>1.728</v>
      </c>
    </row>
    <row r="710" spans="1:3">
      <c r="A710" s="414">
        <v>42271</v>
      </c>
      <c r="B710" s="413">
        <v>1.7490000000000001</v>
      </c>
      <c r="C710" s="413">
        <v>1.7490000000000001</v>
      </c>
    </row>
    <row r="711" spans="1:3">
      <c r="A711" s="414">
        <v>42272</v>
      </c>
      <c r="B711" s="413">
        <v>1.6870000000000001</v>
      </c>
      <c r="C711" s="413">
        <v>1.6870000000000001</v>
      </c>
    </row>
    <row r="712" spans="1:3">
      <c r="A712" s="414">
        <v>42275</v>
      </c>
      <c r="B712" s="413">
        <v>1.752</v>
      </c>
      <c r="C712" s="413">
        <v>1.752</v>
      </c>
    </row>
    <row r="713" spans="1:3">
      <c r="A713" s="414">
        <v>42276</v>
      </c>
      <c r="B713" s="413">
        <v>1.736</v>
      </c>
      <c r="C713" s="413">
        <v>1.736</v>
      </c>
    </row>
    <row r="714" spans="1:3">
      <c r="A714" s="414">
        <v>42277</v>
      </c>
      <c r="B714" s="413">
        <v>1.73</v>
      </c>
      <c r="C714" s="413">
        <v>1.73</v>
      </c>
    </row>
    <row r="715" spans="1:3">
      <c r="A715" s="414">
        <v>42285</v>
      </c>
      <c r="B715" s="413">
        <v>1.8029999999999999</v>
      </c>
      <c r="C715" s="413">
        <v>1.8029999999999999</v>
      </c>
    </row>
    <row r="716" spans="1:3">
      <c r="A716" s="414">
        <v>42286</v>
      </c>
      <c r="B716" s="413">
        <v>1.819</v>
      </c>
      <c r="C716" s="413">
        <v>1.819</v>
      </c>
    </row>
    <row r="717" spans="1:3">
      <c r="A717" s="414">
        <v>42289</v>
      </c>
      <c r="B717" s="413">
        <v>1.891</v>
      </c>
      <c r="C717" s="413">
        <v>1.891</v>
      </c>
    </row>
    <row r="718" spans="1:3">
      <c r="A718" s="414">
        <v>42290</v>
      </c>
      <c r="B718" s="413">
        <v>1.925</v>
      </c>
      <c r="C718" s="413">
        <v>1.925</v>
      </c>
    </row>
    <row r="719" spans="1:3">
      <c r="A719" s="414">
        <v>42291</v>
      </c>
      <c r="B719" s="413">
        <v>1.865</v>
      </c>
      <c r="C719" s="413">
        <v>1.865</v>
      </c>
    </row>
    <row r="720" spans="1:3">
      <c r="A720" s="414">
        <v>42292</v>
      </c>
      <c r="B720" s="413">
        <v>1.9330000000000001</v>
      </c>
      <c r="C720" s="413">
        <v>1.9330000000000001</v>
      </c>
    </row>
    <row r="721" spans="1:3">
      <c r="A721" s="414">
        <v>42293</v>
      </c>
      <c r="B721" s="413">
        <v>1.9670000000000001</v>
      </c>
      <c r="C721" s="413">
        <v>1.9670000000000001</v>
      </c>
    </row>
    <row r="722" spans="1:3">
      <c r="A722" s="414">
        <v>42296</v>
      </c>
      <c r="B722" s="413">
        <v>1.9830000000000001</v>
      </c>
      <c r="C722" s="413">
        <v>1.9830000000000001</v>
      </c>
    </row>
    <row r="723" spans="1:3">
      <c r="A723" s="414">
        <v>42297</v>
      </c>
      <c r="B723" s="413">
        <v>2.0299999999999998</v>
      </c>
      <c r="C723" s="413">
        <v>2.0299999999999998</v>
      </c>
    </row>
    <row r="724" spans="1:3">
      <c r="A724" s="414">
        <v>42298</v>
      </c>
      <c r="B724" s="413">
        <v>1.9419999999999999</v>
      </c>
      <c r="C724" s="413">
        <v>1.9419999999999999</v>
      </c>
    </row>
    <row r="725" spans="1:3">
      <c r="A725" s="414">
        <v>42299</v>
      </c>
      <c r="B725" s="413">
        <v>2.0550000000000002</v>
      </c>
      <c r="C725" s="413">
        <v>2.0550000000000002</v>
      </c>
    </row>
    <row r="726" spans="1:3">
      <c r="A726" s="414">
        <v>42300</v>
      </c>
      <c r="B726" s="413">
        <v>2.1419999999999999</v>
      </c>
      <c r="C726" s="413">
        <v>2.1419999999999999</v>
      </c>
    </row>
    <row r="727" spans="1:3">
      <c r="A727" s="414">
        <v>42303</v>
      </c>
      <c r="B727" s="413">
        <v>2.1520000000000001</v>
      </c>
      <c r="C727" s="413">
        <v>2.1520000000000001</v>
      </c>
    </row>
    <row r="728" spans="1:3">
      <c r="A728" s="414">
        <v>42304</v>
      </c>
      <c r="B728" s="413">
        <v>2.1909999999999998</v>
      </c>
      <c r="C728" s="413">
        <v>2.1909999999999998</v>
      </c>
    </row>
    <row r="729" spans="1:3">
      <c r="A729" s="414">
        <v>42305</v>
      </c>
      <c r="B729" s="413">
        <v>2.1040000000000001</v>
      </c>
      <c r="C729" s="413">
        <v>2.1040000000000001</v>
      </c>
    </row>
    <row r="730" spans="1:3">
      <c r="A730" s="414">
        <v>42306</v>
      </c>
      <c r="B730" s="413">
        <v>2.1779999999999999</v>
      </c>
      <c r="C730" s="413">
        <v>2.1779999999999999</v>
      </c>
    </row>
    <row r="731" spans="1:3">
      <c r="A731" s="414">
        <v>42307</v>
      </c>
      <c r="B731" s="413">
        <v>2.23</v>
      </c>
      <c r="C731" s="413">
        <v>2.23</v>
      </c>
    </row>
    <row r="732" spans="1:3">
      <c r="A732" s="414">
        <v>42310</v>
      </c>
      <c r="B732" s="413">
        <v>2.1539999999999999</v>
      </c>
      <c r="C732" s="413">
        <v>2.1539999999999999</v>
      </c>
    </row>
    <row r="733" spans="1:3">
      <c r="A733" s="414">
        <v>42311</v>
      </c>
      <c r="B733" s="413">
        <v>2.1379999999999999</v>
      </c>
      <c r="C733" s="413">
        <v>2.1379999999999999</v>
      </c>
    </row>
    <row r="734" spans="1:3">
      <c r="A734" s="414">
        <v>42312</v>
      </c>
      <c r="B734" s="413">
        <v>2.2669999999999999</v>
      </c>
      <c r="C734" s="413">
        <v>2.2669999999999999</v>
      </c>
    </row>
    <row r="735" spans="1:3">
      <c r="A735" s="414">
        <v>42313</v>
      </c>
      <c r="B735" s="413">
        <v>2.2650000000000001</v>
      </c>
      <c r="C735" s="413">
        <v>2.2650000000000001</v>
      </c>
    </row>
    <row r="736" spans="1:3">
      <c r="A736" s="414">
        <v>42314</v>
      </c>
      <c r="B736" s="413">
        <v>2.3610000000000002</v>
      </c>
      <c r="C736" s="413">
        <v>2.3610000000000002</v>
      </c>
    </row>
    <row r="737" spans="1:3">
      <c r="A737" s="414">
        <v>42317</v>
      </c>
      <c r="B737" s="413">
        <v>2.4350000000000001</v>
      </c>
      <c r="C737" s="413">
        <v>2.4350000000000001</v>
      </c>
    </row>
    <row r="738" spans="1:3">
      <c r="A738" s="414">
        <v>42318</v>
      </c>
      <c r="B738" s="413">
        <v>2.464</v>
      </c>
      <c r="C738" s="413">
        <v>2.464</v>
      </c>
    </row>
    <row r="739" spans="1:3">
      <c r="A739" s="414">
        <v>42319</v>
      </c>
      <c r="B739" s="413">
        <v>2.5110000000000001</v>
      </c>
      <c r="C739" s="413">
        <v>2.5110000000000001</v>
      </c>
    </row>
    <row r="740" spans="1:3">
      <c r="A740" s="414">
        <v>42320</v>
      </c>
      <c r="B740" s="413">
        <v>2.5190000000000001</v>
      </c>
      <c r="C740" s="413">
        <v>2.5190000000000001</v>
      </c>
    </row>
    <row r="741" spans="1:3">
      <c r="A741" s="414">
        <v>42321</v>
      </c>
      <c r="B741" s="413">
        <v>2.423</v>
      </c>
      <c r="C741" s="413">
        <v>2.423</v>
      </c>
    </row>
    <row r="742" spans="1:3">
      <c r="A742" s="414">
        <v>42324</v>
      </c>
      <c r="B742" s="413">
        <v>2.472</v>
      </c>
      <c r="C742" s="413">
        <v>2.472</v>
      </c>
    </row>
    <row r="743" spans="1:3">
      <c r="A743" s="414">
        <v>42325</v>
      </c>
      <c r="B743" s="413">
        <v>2.4489999999999998</v>
      </c>
      <c r="C743" s="413">
        <v>2.4489999999999998</v>
      </c>
    </row>
    <row r="744" spans="1:3">
      <c r="A744" s="414">
        <v>42326</v>
      </c>
      <c r="B744" s="413">
        <v>2.387</v>
      </c>
      <c r="C744" s="413">
        <v>2.387</v>
      </c>
    </row>
    <row r="745" spans="1:3">
      <c r="A745" s="414">
        <v>42327</v>
      </c>
      <c r="B745" s="413">
        <v>2.4990000000000001</v>
      </c>
      <c r="C745" s="413">
        <v>2.4990000000000001</v>
      </c>
    </row>
    <row r="746" spans="1:3">
      <c r="A746" s="414">
        <v>42328</v>
      </c>
      <c r="B746" s="413">
        <v>2.556</v>
      </c>
      <c r="C746" s="413">
        <v>2.556</v>
      </c>
    </row>
    <row r="747" spans="1:3">
      <c r="A747" s="414">
        <v>42331</v>
      </c>
      <c r="B747" s="413">
        <v>2.5129999999999999</v>
      </c>
      <c r="C747" s="413">
        <v>2.5129999999999999</v>
      </c>
    </row>
    <row r="748" spans="1:3">
      <c r="A748" s="414">
        <v>42332</v>
      </c>
      <c r="B748" s="413">
        <v>2.5529999999999999</v>
      </c>
      <c r="C748" s="413">
        <v>2.5529999999999999</v>
      </c>
    </row>
    <row r="749" spans="1:3">
      <c r="A749" s="414">
        <v>42333</v>
      </c>
      <c r="B749" s="413">
        <v>2.6480000000000001</v>
      </c>
      <c r="C749" s="413">
        <v>2.6480000000000001</v>
      </c>
    </row>
    <row r="750" spans="1:3">
      <c r="A750" s="414">
        <v>42334</v>
      </c>
      <c r="B750" s="413">
        <v>2.6269999999999998</v>
      </c>
      <c r="C750" s="413">
        <v>2.6269999999999998</v>
      </c>
    </row>
    <row r="751" spans="1:3">
      <c r="A751" s="414">
        <v>42335</v>
      </c>
      <c r="B751" s="413">
        <v>2.4830000000000001</v>
      </c>
      <c r="C751" s="413">
        <v>2.4830000000000001</v>
      </c>
    </row>
    <row r="752" spans="1:3">
      <c r="A752" s="414">
        <v>42338</v>
      </c>
      <c r="B752" s="413">
        <v>2.5169999999999999</v>
      </c>
      <c r="C752" s="413">
        <v>2.5169999999999999</v>
      </c>
    </row>
    <row r="753" spans="1:3">
      <c r="A753" s="414">
        <v>42339</v>
      </c>
      <c r="B753" s="413">
        <v>2.4329999999999998</v>
      </c>
      <c r="C753" s="413">
        <v>2.4329999999999998</v>
      </c>
    </row>
    <row r="754" spans="1:3">
      <c r="A754" s="414">
        <v>42340</v>
      </c>
      <c r="B754" s="413">
        <v>2.391</v>
      </c>
      <c r="C754" s="413">
        <v>2.391</v>
      </c>
    </row>
    <row r="755" spans="1:3">
      <c r="A755" s="414">
        <v>42341</v>
      </c>
      <c r="B755" s="413">
        <v>2.4649999999999999</v>
      </c>
      <c r="C755" s="413">
        <v>2.4649999999999999</v>
      </c>
    </row>
    <row r="756" spans="1:3">
      <c r="A756" s="414">
        <v>42342</v>
      </c>
      <c r="B756" s="413">
        <v>2.4649999999999999</v>
      </c>
      <c r="C756" s="413">
        <v>2.4649999999999999</v>
      </c>
    </row>
    <row r="757" spans="1:3">
      <c r="A757" s="414">
        <v>42345</v>
      </c>
      <c r="B757" s="413">
        <v>2.5070000000000001</v>
      </c>
      <c r="C757" s="413">
        <v>2.5070000000000001</v>
      </c>
    </row>
    <row r="758" spans="1:3">
      <c r="A758" s="414">
        <v>42346</v>
      </c>
      <c r="B758" s="413">
        <v>2.5</v>
      </c>
      <c r="C758" s="413">
        <v>2.5</v>
      </c>
    </row>
    <row r="759" spans="1:3">
      <c r="A759" s="414">
        <v>42347</v>
      </c>
      <c r="B759" s="413">
        <v>2.5089999999999999</v>
      </c>
      <c r="C759" s="413">
        <v>2.5089999999999999</v>
      </c>
    </row>
    <row r="760" spans="1:3">
      <c r="A760" s="414">
        <v>42348</v>
      </c>
      <c r="B760" s="413">
        <v>2.4769999999999999</v>
      </c>
      <c r="C760" s="413">
        <v>2.4769999999999999</v>
      </c>
    </row>
    <row r="761" spans="1:3">
      <c r="A761" s="414">
        <v>42349</v>
      </c>
      <c r="B761" s="413">
        <v>2.444</v>
      </c>
      <c r="C761" s="413">
        <v>2.444</v>
      </c>
    </row>
    <row r="762" spans="1:3">
      <c r="A762" s="414">
        <v>42352</v>
      </c>
      <c r="B762" s="413">
        <v>2.4540000000000002</v>
      </c>
      <c r="C762" s="413">
        <v>2.4540000000000002</v>
      </c>
    </row>
    <row r="763" spans="1:3">
      <c r="A763" s="414">
        <v>42353</v>
      </c>
      <c r="B763" s="413">
        <v>2.5129999999999999</v>
      </c>
      <c r="C763" s="413">
        <v>2.5129999999999999</v>
      </c>
    </row>
    <row r="764" spans="1:3">
      <c r="A764" s="414">
        <v>42354</v>
      </c>
      <c r="B764" s="413">
        <v>2.5379999999999998</v>
      </c>
      <c r="C764" s="413">
        <v>2.5379999999999998</v>
      </c>
    </row>
    <row r="765" spans="1:3">
      <c r="A765" s="414">
        <v>42355</v>
      </c>
      <c r="B765" s="413">
        <v>2.625</v>
      </c>
      <c r="C765" s="413">
        <v>2.625</v>
      </c>
    </row>
    <row r="766" spans="1:3">
      <c r="A766" s="414">
        <v>42356</v>
      </c>
      <c r="B766" s="413">
        <v>2.6240000000000001</v>
      </c>
      <c r="C766" s="413">
        <v>2.6240000000000001</v>
      </c>
    </row>
    <row r="767" spans="1:3">
      <c r="A767" s="414">
        <v>42359</v>
      </c>
      <c r="B767" s="413">
        <v>2.5920000000000001</v>
      </c>
      <c r="C767" s="413">
        <v>2.5920000000000001</v>
      </c>
    </row>
    <row r="768" spans="1:3">
      <c r="A768" s="414">
        <v>42360</v>
      </c>
      <c r="B768" s="413">
        <v>2.6110000000000002</v>
      </c>
      <c r="C768" s="413">
        <v>2.6110000000000002</v>
      </c>
    </row>
    <row r="769" spans="1:3">
      <c r="A769" s="414">
        <v>42361</v>
      </c>
      <c r="B769" s="413">
        <v>2.5569999999999999</v>
      </c>
      <c r="C769" s="413">
        <v>2.5569999999999999</v>
      </c>
    </row>
    <row r="770" spans="1:3">
      <c r="A770" s="414">
        <v>42362</v>
      </c>
      <c r="B770" s="413">
        <v>2.5529999999999999</v>
      </c>
      <c r="C770" s="413">
        <v>2.5529999999999999</v>
      </c>
    </row>
    <row r="771" spans="1:3">
      <c r="A771" s="414">
        <v>42363</v>
      </c>
      <c r="B771" s="413">
        <v>2.5819999999999999</v>
      </c>
      <c r="C771" s="413">
        <v>2.5819999999999999</v>
      </c>
    </row>
    <row r="772" spans="1:3">
      <c r="A772" s="414">
        <v>42366</v>
      </c>
      <c r="B772" s="413">
        <v>2.528</v>
      </c>
      <c r="C772" s="413">
        <v>2.528</v>
      </c>
    </row>
    <row r="773" spans="1:3">
      <c r="A773" s="414">
        <v>42367</v>
      </c>
      <c r="B773" s="413">
        <v>2.5289999999999999</v>
      </c>
      <c r="C773" s="413">
        <v>2.5289999999999999</v>
      </c>
    </row>
    <row r="774" spans="1:3">
      <c r="A774" s="414">
        <v>42368</v>
      </c>
      <c r="B774" s="413">
        <v>2.5449999999999999</v>
      </c>
      <c r="C774" s="413">
        <v>2.5449999999999999</v>
      </c>
    </row>
    <row r="775" spans="1:3">
      <c r="A775" s="414">
        <v>42369</v>
      </c>
      <c r="B775" s="413">
        <v>2.504</v>
      </c>
      <c r="C775" s="413">
        <v>2.504</v>
      </c>
    </row>
    <row r="776" spans="1:3">
      <c r="A776" s="414">
        <v>42373</v>
      </c>
      <c r="B776" s="413">
        <v>2.2829999999999999</v>
      </c>
      <c r="C776" s="413">
        <v>2.2829999999999999</v>
      </c>
    </row>
    <row r="777" spans="1:3">
      <c r="A777" s="414">
        <v>42374</v>
      </c>
      <c r="B777" s="413">
        <v>2.1619999999999999</v>
      </c>
      <c r="C777" s="413">
        <v>2.1619999999999999</v>
      </c>
    </row>
    <row r="778" spans="1:3">
      <c r="A778" s="414">
        <v>42375</v>
      </c>
      <c r="B778" s="413">
        <v>2.2029999999999998</v>
      </c>
      <c r="C778" s="413">
        <v>2.2029999999999998</v>
      </c>
    </row>
    <row r="779" spans="1:3">
      <c r="A779" s="414">
        <v>42376</v>
      </c>
      <c r="B779" s="413">
        <v>2.0110000000000001</v>
      </c>
      <c r="C779" s="413">
        <v>2.0110000000000001</v>
      </c>
    </row>
    <row r="780" spans="1:3">
      <c r="A780" s="414">
        <v>42377</v>
      </c>
      <c r="B780" s="413">
        <v>2.032</v>
      </c>
      <c r="C780" s="413">
        <v>2.032</v>
      </c>
    </row>
    <row r="781" spans="1:3">
      <c r="A781" s="414">
        <v>42380</v>
      </c>
      <c r="B781" s="413">
        <v>1.8959999999999999</v>
      </c>
      <c r="C781" s="413">
        <v>1.8959999999999999</v>
      </c>
    </row>
    <row r="782" spans="1:3">
      <c r="A782" s="414">
        <v>42381</v>
      </c>
      <c r="B782" s="413">
        <v>1.9039999999999999</v>
      </c>
      <c r="C782" s="413">
        <v>1.9039999999999999</v>
      </c>
    </row>
    <row r="783" spans="1:3">
      <c r="A783" s="414">
        <v>42382</v>
      </c>
      <c r="B783" s="413">
        <v>1.8320000000000001</v>
      </c>
      <c r="C783" s="413">
        <v>1.8320000000000001</v>
      </c>
    </row>
    <row r="784" spans="1:3">
      <c r="A784" s="414">
        <v>42383</v>
      </c>
      <c r="B784" s="413">
        <v>1.9079999999999999</v>
      </c>
      <c r="C784" s="413">
        <v>1.9079999999999999</v>
      </c>
    </row>
    <row r="785" spans="1:3">
      <c r="A785" s="414">
        <v>42384</v>
      </c>
      <c r="B785" s="413">
        <v>1.8560000000000001</v>
      </c>
      <c r="C785" s="413">
        <v>1.8560000000000001</v>
      </c>
    </row>
    <row r="786" spans="1:3">
      <c r="A786" s="414">
        <v>42387</v>
      </c>
      <c r="B786" s="413">
        <v>1.9</v>
      </c>
      <c r="C786" s="413">
        <v>1.9</v>
      </c>
    </row>
    <row r="787" spans="1:3">
      <c r="A787" s="414">
        <v>42388</v>
      </c>
      <c r="B787" s="413">
        <v>1.9590000000000001</v>
      </c>
      <c r="C787" s="413">
        <v>1.9590000000000001</v>
      </c>
    </row>
    <row r="788" spans="1:3">
      <c r="A788" s="414">
        <v>42389</v>
      </c>
      <c r="B788" s="413">
        <v>1.9670000000000001</v>
      </c>
      <c r="C788" s="413">
        <v>1.9670000000000001</v>
      </c>
    </row>
    <row r="789" spans="1:3">
      <c r="A789" s="414">
        <v>42390</v>
      </c>
      <c r="B789" s="413">
        <v>1.873</v>
      </c>
      <c r="C789" s="413">
        <v>1.873</v>
      </c>
    </row>
    <row r="790" spans="1:3">
      <c r="A790" s="414">
        <v>42391</v>
      </c>
      <c r="B790" s="413">
        <v>1.8939999999999999</v>
      </c>
      <c r="C790" s="413">
        <v>1.8939999999999999</v>
      </c>
    </row>
    <row r="791" spans="1:3">
      <c r="A791" s="414">
        <v>42394</v>
      </c>
      <c r="B791" s="413">
        <v>1.905</v>
      </c>
      <c r="C791" s="413">
        <v>1.905</v>
      </c>
    </row>
    <row r="792" spans="1:3">
      <c r="A792" s="414">
        <v>42395</v>
      </c>
      <c r="B792" s="413">
        <v>1.7609999999999999</v>
      </c>
      <c r="C792" s="413">
        <v>1.7609999999999999</v>
      </c>
    </row>
    <row r="793" spans="1:3">
      <c r="A793" s="414">
        <v>42396</v>
      </c>
      <c r="B793" s="413">
        <v>1.73</v>
      </c>
      <c r="C793" s="413">
        <v>1.73</v>
      </c>
    </row>
    <row r="794" spans="1:3">
      <c r="A794" s="414">
        <v>42397</v>
      </c>
      <c r="B794" s="413">
        <v>1.637</v>
      </c>
      <c r="C794" s="413">
        <v>1.637</v>
      </c>
    </row>
    <row r="795" spans="1:3">
      <c r="A795" s="414">
        <v>42398</v>
      </c>
      <c r="B795" s="413">
        <v>1.6890000000000001</v>
      </c>
      <c r="C795" s="413">
        <v>1.6890000000000001</v>
      </c>
    </row>
    <row r="796" spans="1:3">
      <c r="A796" s="414">
        <v>42401</v>
      </c>
      <c r="B796" s="413">
        <v>1.68</v>
      </c>
      <c r="C796" s="413">
        <v>1.68</v>
      </c>
    </row>
    <row r="797" spans="1:3">
      <c r="A797" s="414">
        <v>42402</v>
      </c>
      <c r="B797" s="413">
        <v>1.7490000000000001</v>
      </c>
      <c r="C797" s="413">
        <v>1.7490000000000001</v>
      </c>
    </row>
    <row r="798" spans="1:3">
      <c r="A798" s="414">
        <v>42403</v>
      </c>
      <c r="B798" s="413">
        <v>1.7809999999999999</v>
      </c>
      <c r="C798" s="413">
        <v>1.7809999999999999</v>
      </c>
    </row>
    <row r="799" spans="1:3">
      <c r="A799" s="414">
        <v>42404</v>
      </c>
      <c r="B799" s="413">
        <v>1.8380000000000001</v>
      </c>
      <c r="C799" s="413">
        <v>1.8380000000000001</v>
      </c>
    </row>
    <row r="800" spans="1:3">
      <c r="A800" s="414">
        <v>42405</v>
      </c>
      <c r="B800" s="413">
        <v>1.82</v>
      </c>
      <c r="C800" s="413">
        <v>1.82</v>
      </c>
    </row>
    <row r="801" spans="1:3">
      <c r="A801" s="414">
        <v>42415</v>
      </c>
      <c r="B801" s="413">
        <v>1.8440000000000001</v>
      </c>
      <c r="C801" s="413">
        <v>1.8440000000000001</v>
      </c>
    </row>
    <row r="802" spans="1:3">
      <c r="A802" s="414">
        <v>42416</v>
      </c>
      <c r="B802" s="413">
        <v>1.91</v>
      </c>
      <c r="C802" s="413">
        <v>1.91</v>
      </c>
    </row>
    <row r="803" spans="1:3">
      <c r="A803" s="414">
        <v>42417</v>
      </c>
      <c r="B803" s="413">
        <v>1.895</v>
      </c>
      <c r="C803" s="413">
        <v>1.895</v>
      </c>
    </row>
    <row r="804" spans="1:3">
      <c r="A804" s="414">
        <v>42418</v>
      </c>
      <c r="B804" s="413">
        <v>1.873</v>
      </c>
      <c r="C804" s="413">
        <v>1.873</v>
      </c>
    </row>
    <row r="805" spans="1:3">
      <c r="A805" s="414">
        <v>42419</v>
      </c>
      <c r="B805" s="413">
        <v>1.869</v>
      </c>
      <c r="C805" s="413">
        <v>1.869</v>
      </c>
    </row>
    <row r="806" spans="1:3">
      <c r="A806" s="414">
        <v>42422</v>
      </c>
      <c r="B806" s="413">
        <v>1.905</v>
      </c>
      <c r="C806" s="413">
        <v>1.905</v>
      </c>
    </row>
    <row r="807" spans="1:3">
      <c r="A807" s="414">
        <v>42423</v>
      </c>
      <c r="B807" s="413">
        <v>1.875</v>
      </c>
      <c r="C807" s="413">
        <v>1.875</v>
      </c>
    </row>
    <row r="808" spans="1:3">
      <c r="A808" s="414">
        <v>42424</v>
      </c>
      <c r="B808" s="413">
        <v>1.8320000000000001</v>
      </c>
      <c r="C808" s="413">
        <v>1.8320000000000001</v>
      </c>
    </row>
    <row r="809" spans="1:3">
      <c r="A809" s="414">
        <v>42425</v>
      </c>
      <c r="B809" s="413">
        <v>1.698</v>
      </c>
      <c r="C809" s="413">
        <v>1.698</v>
      </c>
    </row>
    <row r="810" spans="1:3">
      <c r="A810" s="414">
        <v>42426</v>
      </c>
      <c r="B810" s="413">
        <v>1.6870000000000001</v>
      </c>
      <c r="C810" s="413">
        <v>1.6870000000000001</v>
      </c>
    </row>
    <row r="811" spans="1:3">
      <c r="A811" s="414">
        <v>42429</v>
      </c>
      <c r="B811" s="413">
        <v>1.597</v>
      </c>
      <c r="C811" s="413">
        <v>1.597</v>
      </c>
    </row>
    <row r="812" spans="1:3">
      <c r="A812" s="414">
        <v>42430</v>
      </c>
      <c r="B812" s="413">
        <v>1.629</v>
      </c>
      <c r="C812" s="413">
        <v>1.629</v>
      </c>
    </row>
    <row r="813" spans="1:3">
      <c r="A813" s="414">
        <v>42431</v>
      </c>
      <c r="B813" s="413">
        <v>1.704</v>
      </c>
      <c r="C813" s="413">
        <v>1.704</v>
      </c>
    </row>
    <row r="814" spans="1:3">
      <c r="A814" s="414">
        <v>42432</v>
      </c>
      <c r="B814" s="413">
        <v>1.6950000000000001</v>
      </c>
      <c r="C814" s="413">
        <v>1.6950000000000001</v>
      </c>
    </row>
    <row r="815" spans="1:3">
      <c r="A815" s="414">
        <v>42433</v>
      </c>
      <c r="B815" s="413">
        <v>1.6220000000000001</v>
      </c>
      <c r="C815" s="413">
        <v>1.6220000000000001</v>
      </c>
    </row>
    <row r="816" spans="1:3">
      <c r="A816" s="414">
        <v>42436</v>
      </c>
      <c r="B816" s="413">
        <v>1.651</v>
      </c>
      <c r="C816" s="413">
        <v>1.651</v>
      </c>
    </row>
    <row r="817" spans="1:3">
      <c r="A817" s="414">
        <v>42437</v>
      </c>
      <c r="B817" s="413">
        <v>1.6739999999999999</v>
      </c>
      <c r="C817" s="413">
        <v>1.6739999999999999</v>
      </c>
    </row>
    <row r="818" spans="1:3">
      <c r="A818" s="414">
        <v>42438</v>
      </c>
      <c r="B818" s="413">
        <v>1.64</v>
      </c>
      <c r="C818" s="413">
        <v>1.64</v>
      </c>
    </row>
    <row r="819" spans="1:3">
      <c r="A819" s="414">
        <v>42439</v>
      </c>
      <c r="B819" s="413">
        <v>1.595</v>
      </c>
      <c r="C819" s="413">
        <v>1.595</v>
      </c>
    </row>
    <row r="820" spans="1:3">
      <c r="A820" s="414">
        <v>42440</v>
      </c>
      <c r="B820" s="413">
        <v>1.5920000000000001</v>
      </c>
      <c r="C820" s="413">
        <v>1.5920000000000001</v>
      </c>
    </row>
    <row r="821" spans="1:3">
      <c r="A821" s="414">
        <v>42443</v>
      </c>
      <c r="B821" s="413">
        <v>1.67</v>
      </c>
      <c r="C821" s="413">
        <v>1.67</v>
      </c>
    </row>
    <row r="822" spans="1:3">
      <c r="A822" s="414">
        <v>42444</v>
      </c>
      <c r="B822" s="413">
        <v>1.649</v>
      </c>
      <c r="C822" s="413">
        <v>1.649</v>
      </c>
    </row>
    <row r="823" spans="1:3">
      <c r="A823" s="414">
        <v>42445</v>
      </c>
      <c r="B823" s="413">
        <v>1.6339999999999999</v>
      </c>
      <c r="C823" s="413">
        <v>1.6339999999999999</v>
      </c>
    </row>
    <row r="824" spans="1:3">
      <c r="A824" s="414">
        <v>42446</v>
      </c>
      <c r="B824" s="413">
        <v>1.716</v>
      </c>
      <c r="C824" s="413">
        <v>1.716</v>
      </c>
    </row>
    <row r="825" spans="1:3">
      <c r="A825" s="414">
        <v>42447</v>
      </c>
      <c r="B825" s="413">
        <v>1.7989999999999999</v>
      </c>
      <c r="C825" s="413">
        <v>1.7989999999999999</v>
      </c>
    </row>
    <row r="826" spans="1:3">
      <c r="A826" s="414">
        <v>42450</v>
      </c>
      <c r="B826" s="413">
        <v>1.837</v>
      </c>
      <c r="C826" s="413">
        <v>1.837</v>
      </c>
    </row>
    <row r="827" spans="1:3">
      <c r="A827" s="414">
        <v>42451</v>
      </c>
      <c r="B827" s="413">
        <v>1.833</v>
      </c>
      <c r="C827" s="413">
        <v>1.833</v>
      </c>
    </row>
    <row r="828" spans="1:3">
      <c r="A828" s="414">
        <v>42452</v>
      </c>
      <c r="B828" s="413">
        <v>1.843</v>
      </c>
      <c r="C828" s="413">
        <v>1.843</v>
      </c>
    </row>
    <row r="829" spans="1:3">
      <c r="A829" s="414">
        <v>42453</v>
      </c>
      <c r="B829" s="413">
        <v>1.8180000000000001</v>
      </c>
      <c r="C829" s="413">
        <v>1.8180000000000001</v>
      </c>
    </row>
    <row r="830" spans="1:3">
      <c r="A830" s="414">
        <v>42454</v>
      </c>
      <c r="B830" s="413">
        <v>1.843</v>
      </c>
      <c r="C830" s="413">
        <v>1.843</v>
      </c>
    </row>
    <row r="831" spans="1:3">
      <c r="A831" s="414">
        <v>42457</v>
      </c>
      <c r="B831" s="413">
        <v>1.8320000000000001</v>
      </c>
      <c r="C831" s="413">
        <v>1.8320000000000001</v>
      </c>
    </row>
    <row r="832" spans="1:3">
      <c r="A832" s="414">
        <v>42458</v>
      </c>
      <c r="B832" s="413">
        <v>1.7749999999999999</v>
      </c>
      <c r="C832" s="413">
        <v>1.7749999999999999</v>
      </c>
    </row>
    <row r="833" spans="1:3">
      <c r="A833" s="414">
        <v>42459</v>
      </c>
      <c r="B833" s="413">
        <v>1.847</v>
      </c>
      <c r="C833" s="413">
        <v>1.847</v>
      </c>
    </row>
    <row r="834" spans="1:3">
      <c r="A834" s="414">
        <v>42460</v>
      </c>
      <c r="B834" s="413">
        <v>1.867</v>
      </c>
      <c r="C834" s="413">
        <v>1.867</v>
      </c>
    </row>
    <row r="835" spans="1:3">
      <c r="A835" s="414">
        <v>42461</v>
      </c>
      <c r="B835" s="413">
        <v>1.837</v>
      </c>
      <c r="C835" s="413">
        <v>1.837</v>
      </c>
    </row>
    <row r="836" spans="1:3">
      <c r="A836" s="414">
        <v>42465</v>
      </c>
      <c r="B836" s="413">
        <v>1.8859999999999999</v>
      </c>
      <c r="C836" s="413">
        <v>1.8859999999999999</v>
      </c>
    </row>
    <row r="837" spans="1:3">
      <c r="A837" s="414">
        <v>42466</v>
      </c>
      <c r="B837" s="413">
        <v>1.8839999999999999</v>
      </c>
      <c r="C837" s="413">
        <v>1.8839999999999999</v>
      </c>
    </row>
    <row r="838" spans="1:3">
      <c r="A838" s="414">
        <v>42467</v>
      </c>
      <c r="B838" s="413">
        <v>1.8540000000000001</v>
      </c>
      <c r="C838" s="413">
        <v>1.8540000000000001</v>
      </c>
    </row>
    <row r="839" spans="1:3">
      <c r="A839" s="414">
        <v>42468</v>
      </c>
      <c r="B839" s="413">
        <v>1.823</v>
      </c>
      <c r="C839" s="413">
        <v>1.823</v>
      </c>
    </row>
    <row r="840" spans="1:3">
      <c r="A840" s="414">
        <v>42471</v>
      </c>
      <c r="B840" s="413">
        <v>1.869</v>
      </c>
      <c r="C840" s="413">
        <v>1.869</v>
      </c>
    </row>
    <row r="841" spans="1:3">
      <c r="A841" s="414">
        <v>42472</v>
      </c>
      <c r="B841" s="413">
        <v>1.8480000000000001</v>
      </c>
      <c r="C841" s="413">
        <v>1.8480000000000001</v>
      </c>
    </row>
    <row r="842" spans="1:3">
      <c r="A842" s="414">
        <v>42473</v>
      </c>
      <c r="B842" s="413">
        <v>1.8680000000000001</v>
      </c>
      <c r="C842" s="413">
        <v>1.8680000000000001</v>
      </c>
    </row>
    <row r="843" spans="1:3">
      <c r="A843" s="414">
        <v>42474</v>
      </c>
      <c r="B843" s="413">
        <v>1.903</v>
      </c>
      <c r="C843" s="413">
        <v>1.903</v>
      </c>
    </row>
    <row r="844" spans="1:3">
      <c r="A844" s="414">
        <v>42475</v>
      </c>
      <c r="B844" s="413">
        <v>1.901</v>
      </c>
      <c r="C844" s="413">
        <v>1.901</v>
      </c>
    </row>
    <row r="845" spans="1:3">
      <c r="A845" s="414">
        <v>42478</v>
      </c>
      <c r="B845" s="413">
        <v>1.885</v>
      </c>
      <c r="C845" s="413">
        <v>1.885</v>
      </c>
    </row>
    <row r="846" spans="1:3">
      <c r="A846" s="414">
        <v>42479</v>
      </c>
      <c r="B846" s="413">
        <v>1.889</v>
      </c>
      <c r="C846" s="413">
        <v>1.889</v>
      </c>
    </row>
    <row r="847" spans="1:3">
      <c r="A847" s="414">
        <v>42480</v>
      </c>
      <c r="B847" s="413">
        <v>1.81</v>
      </c>
      <c r="C847" s="413">
        <v>1.81</v>
      </c>
    </row>
    <row r="848" spans="1:3">
      <c r="A848" s="414">
        <v>42481</v>
      </c>
      <c r="B848" s="413">
        <v>1.79</v>
      </c>
      <c r="C848" s="413">
        <v>1.79</v>
      </c>
    </row>
    <row r="849" spans="1:3">
      <c r="A849" s="414">
        <v>42482</v>
      </c>
      <c r="B849" s="413">
        <v>1.8160000000000001</v>
      </c>
      <c r="C849" s="413">
        <v>1.8160000000000001</v>
      </c>
    </row>
    <row r="850" spans="1:3">
      <c r="A850" s="414">
        <v>42485</v>
      </c>
      <c r="B850" s="413">
        <v>1.8029999999999999</v>
      </c>
      <c r="C850" s="413">
        <v>1.8029999999999999</v>
      </c>
    </row>
    <row r="851" spans="1:3">
      <c r="A851" s="414">
        <v>42486</v>
      </c>
      <c r="B851" s="413">
        <v>1.8240000000000001</v>
      </c>
      <c r="C851" s="413">
        <v>1.8240000000000001</v>
      </c>
    </row>
    <row r="852" spans="1:3">
      <c r="A852" s="414">
        <v>42487</v>
      </c>
      <c r="B852" s="413">
        <v>1.839</v>
      </c>
      <c r="C852" s="413">
        <v>1.839</v>
      </c>
    </row>
    <row r="853" spans="1:3">
      <c r="A853" s="414">
        <v>42488</v>
      </c>
      <c r="B853" s="413">
        <v>1.839</v>
      </c>
      <c r="C853" s="413">
        <v>1.839</v>
      </c>
    </row>
    <row r="854" spans="1:3">
      <c r="A854" s="414">
        <v>42489</v>
      </c>
      <c r="B854" s="413">
        <v>1.843</v>
      </c>
      <c r="C854" s="413">
        <v>1.843</v>
      </c>
    </row>
    <row r="855" spans="1:3">
      <c r="A855" s="414">
        <v>42493</v>
      </c>
      <c r="B855" s="413">
        <v>1.9059999999999999</v>
      </c>
      <c r="C855" s="413">
        <v>1.9059999999999999</v>
      </c>
    </row>
    <row r="856" spans="1:3">
      <c r="A856" s="414">
        <v>42494</v>
      </c>
      <c r="B856" s="413">
        <v>1.9039999999999999</v>
      </c>
      <c r="C856" s="413">
        <v>1.9039999999999999</v>
      </c>
    </row>
    <row r="857" spans="1:3">
      <c r="A857" s="414">
        <v>42495</v>
      </c>
      <c r="B857" s="413">
        <v>1.913</v>
      </c>
      <c r="C857" s="413">
        <v>1.913</v>
      </c>
    </row>
    <row r="858" spans="1:3">
      <c r="A858" s="414">
        <v>42496</v>
      </c>
      <c r="B858" s="413">
        <v>1.851</v>
      </c>
      <c r="C858" s="413">
        <v>1.851</v>
      </c>
    </row>
    <row r="859" spans="1:3">
      <c r="A859" s="414">
        <v>42499</v>
      </c>
      <c r="B859" s="413">
        <v>1.8160000000000001</v>
      </c>
      <c r="C859" s="413">
        <v>1.8160000000000001</v>
      </c>
    </row>
    <row r="860" spans="1:3">
      <c r="A860" s="414">
        <v>42500</v>
      </c>
      <c r="B860" s="413">
        <v>1.8</v>
      </c>
      <c r="C860" s="413">
        <v>1.8</v>
      </c>
    </row>
    <row r="861" spans="1:3">
      <c r="A861" s="414">
        <v>42501</v>
      </c>
      <c r="B861" s="413">
        <v>1.77</v>
      </c>
      <c r="C861" s="413">
        <v>1.77</v>
      </c>
    </row>
    <row r="862" spans="1:3">
      <c r="A862" s="414">
        <v>42502</v>
      </c>
      <c r="B862" s="413">
        <v>1.794</v>
      </c>
      <c r="C862" s="413">
        <v>1.794</v>
      </c>
    </row>
    <row r="863" spans="1:3">
      <c r="A863" s="414">
        <v>42503</v>
      </c>
      <c r="B863" s="413">
        <v>1.794</v>
      </c>
      <c r="C863" s="413">
        <v>1.794</v>
      </c>
    </row>
    <row r="864" spans="1:3">
      <c r="A864" s="414">
        <v>42506</v>
      </c>
      <c r="B864" s="413">
        <v>1.8360000000000001</v>
      </c>
      <c r="C864" s="413">
        <v>1.8360000000000001</v>
      </c>
    </row>
    <row r="865" spans="1:3">
      <c r="A865" s="414">
        <v>42507</v>
      </c>
      <c r="B865" s="413">
        <v>1.8260000000000001</v>
      </c>
      <c r="C865" s="413">
        <v>1.8260000000000001</v>
      </c>
    </row>
    <row r="866" spans="1:3">
      <c r="A866" s="414">
        <v>42508</v>
      </c>
      <c r="B866" s="413">
        <v>1.78</v>
      </c>
      <c r="C866" s="413">
        <v>1.78</v>
      </c>
    </row>
    <row r="867" spans="1:3">
      <c r="A867" s="414">
        <v>42509</v>
      </c>
      <c r="B867" s="413">
        <v>1.796</v>
      </c>
      <c r="C867" s="413">
        <v>1.796</v>
      </c>
    </row>
    <row r="868" spans="1:3">
      <c r="A868" s="414">
        <v>42510</v>
      </c>
      <c r="B868" s="413">
        <v>1.8140000000000001</v>
      </c>
      <c r="C868" s="413">
        <v>1.8140000000000001</v>
      </c>
    </row>
    <row r="869" spans="1:3">
      <c r="A869" s="414">
        <v>42513</v>
      </c>
      <c r="B869" s="413">
        <v>1.849</v>
      </c>
      <c r="C869" s="413">
        <v>1.849</v>
      </c>
    </row>
    <row r="870" spans="1:3">
      <c r="A870" s="414">
        <v>42514</v>
      </c>
      <c r="B870" s="413">
        <v>1.827</v>
      </c>
      <c r="C870" s="413">
        <v>1.827</v>
      </c>
    </row>
    <row r="871" spans="1:3">
      <c r="A871" s="414">
        <v>42515</v>
      </c>
      <c r="B871" s="413">
        <v>1.8140000000000001</v>
      </c>
      <c r="C871" s="413">
        <v>1.8140000000000001</v>
      </c>
    </row>
    <row r="872" spans="1:3">
      <c r="A872" s="414">
        <v>42516</v>
      </c>
      <c r="B872" s="413">
        <v>1.839</v>
      </c>
      <c r="C872" s="413">
        <v>1.839</v>
      </c>
    </row>
    <row r="873" spans="1:3">
      <c r="A873" s="414">
        <v>42517</v>
      </c>
      <c r="B873" s="413">
        <v>1.8360000000000001</v>
      </c>
      <c r="C873" s="413">
        <v>1.8360000000000001</v>
      </c>
    </row>
    <row r="874" spans="1:3">
      <c r="A874" s="414">
        <v>42520</v>
      </c>
      <c r="B874" s="413">
        <v>1.827</v>
      </c>
      <c r="C874" s="413">
        <v>1.827</v>
      </c>
    </row>
    <row r="875" spans="1:3">
      <c r="A875" s="414">
        <v>42521</v>
      </c>
      <c r="B875" s="413">
        <v>1.8939999999999999</v>
      </c>
      <c r="C875" s="413">
        <v>1.8939999999999999</v>
      </c>
    </row>
    <row r="876" spans="1:3">
      <c r="A876" s="414">
        <v>42522</v>
      </c>
      <c r="B876" s="413">
        <v>1.915</v>
      </c>
      <c r="C876" s="413">
        <v>1.915</v>
      </c>
    </row>
    <row r="877" spans="1:3">
      <c r="A877" s="414">
        <v>42523</v>
      </c>
      <c r="B877" s="413">
        <v>1.9430000000000001</v>
      </c>
      <c r="C877" s="413">
        <v>1.9430000000000001</v>
      </c>
    </row>
    <row r="878" spans="1:3">
      <c r="A878" s="414">
        <v>42524</v>
      </c>
      <c r="B878" s="413">
        <v>1.9390000000000001</v>
      </c>
      <c r="C878" s="413">
        <v>1.9390000000000001</v>
      </c>
    </row>
    <row r="879" spans="1:3">
      <c r="A879" s="414">
        <v>42527</v>
      </c>
      <c r="B879" s="413">
        <v>1.9590000000000001</v>
      </c>
      <c r="C879" s="413">
        <v>1.9590000000000001</v>
      </c>
    </row>
    <row r="880" spans="1:3">
      <c r="A880" s="414">
        <v>42528</v>
      </c>
      <c r="B880" s="413">
        <v>1.978</v>
      </c>
      <c r="C880" s="413">
        <v>1.978</v>
      </c>
    </row>
    <row r="881" spans="1:3">
      <c r="A881" s="414">
        <v>42529</v>
      </c>
      <c r="B881" s="413">
        <v>1.974</v>
      </c>
      <c r="C881" s="413">
        <v>1.974</v>
      </c>
    </row>
    <row r="882" spans="1:3">
      <c r="A882" s="414">
        <v>42534</v>
      </c>
      <c r="B882" s="413">
        <v>1.869</v>
      </c>
      <c r="C882" s="413">
        <v>1.869</v>
      </c>
    </row>
    <row r="883" spans="1:3">
      <c r="A883" s="414">
        <v>42535</v>
      </c>
      <c r="B883" s="413">
        <v>1.889</v>
      </c>
      <c r="C883" s="413">
        <v>1.889</v>
      </c>
    </row>
    <row r="884" spans="1:3">
      <c r="A884" s="414">
        <v>42536</v>
      </c>
      <c r="B884" s="413">
        <v>1.9770000000000001</v>
      </c>
      <c r="C884" s="413">
        <v>1.9770000000000001</v>
      </c>
    </row>
    <row r="885" spans="1:3">
      <c r="A885" s="414">
        <v>42537</v>
      </c>
      <c r="B885" s="413">
        <v>1.9830000000000001</v>
      </c>
      <c r="C885" s="413">
        <v>1.9830000000000001</v>
      </c>
    </row>
    <row r="886" spans="1:3">
      <c r="A886" s="414">
        <v>42538</v>
      </c>
      <c r="B886" s="413">
        <v>1.972</v>
      </c>
      <c r="C886" s="413">
        <v>1.972</v>
      </c>
    </row>
    <row r="887" spans="1:3">
      <c r="A887" s="414">
        <v>42541</v>
      </c>
      <c r="B887" s="413">
        <v>1.988</v>
      </c>
      <c r="C887" s="413">
        <v>1.988</v>
      </c>
    </row>
    <row r="888" spans="1:3">
      <c r="A888" s="414">
        <v>42542</v>
      </c>
      <c r="B888" s="413">
        <v>1.946</v>
      </c>
      <c r="C888" s="413">
        <v>1.946</v>
      </c>
    </row>
    <row r="889" spans="1:3">
      <c r="A889" s="414">
        <v>42543</v>
      </c>
      <c r="B889" s="413">
        <v>1.976</v>
      </c>
      <c r="C889" s="413">
        <v>1.976</v>
      </c>
    </row>
    <row r="890" spans="1:3">
      <c r="A890" s="414">
        <v>42544</v>
      </c>
      <c r="B890" s="413">
        <v>1.964</v>
      </c>
      <c r="C890" s="413">
        <v>1.964</v>
      </c>
    </row>
    <row r="891" spans="1:3">
      <c r="A891" s="414">
        <v>42545</v>
      </c>
      <c r="B891" s="413">
        <v>1.9670000000000001</v>
      </c>
      <c r="C891" s="413">
        <v>1.9670000000000001</v>
      </c>
    </row>
    <row r="892" spans="1:3">
      <c r="A892" s="414">
        <v>42548</v>
      </c>
      <c r="B892" s="413">
        <v>2.012</v>
      </c>
      <c r="C892" s="413">
        <v>2.012</v>
      </c>
    </row>
    <row r="893" spans="1:3">
      <c r="A893" s="414">
        <v>42549</v>
      </c>
      <c r="B893" s="413">
        <v>2.004</v>
      </c>
      <c r="C893" s="413">
        <v>2.004</v>
      </c>
    </row>
    <row r="894" spans="1:3">
      <c r="A894" s="414">
        <v>42550</v>
      </c>
      <c r="B894" s="413">
        <v>2</v>
      </c>
      <c r="C894" s="413">
        <v>2</v>
      </c>
    </row>
    <row r="895" spans="1:3">
      <c r="A895" s="414">
        <v>42551</v>
      </c>
      <c r="B895" s="413">
        <v>1.984</v>
      </c>
      <c r="C895" s="413">
        <v>1.984</v>
      </c>
    </row>
    <row r="896" spans="1:3">
      <c r="A896" s="414">
        <v>42552</v>
      </c>
      <c r="B896" s="413">
        <v>1.976</v>
      </c>
      <c r="C896" s="413">
        <v>1.976</v>
      </c>
    </row>
    <row r="897" spans="1:3">
      <c r="A897" s="414">
        <v>42555</v>
      </c>
      <c r="B897" s="413">
        <v>2.0070000000000001</v>
      </c>
      <c r="C897" s="413">
        <v>2.0070000000000001</v>
      </c>
    </row>
    <row r="898" spans="1:3">
      <c r="A898" s="414">
        <v>42556</v>
      </c>
      <c r="B898" s="413">
        <v>1.998</v>
      </c>
      <c r="C898" s="413">
        <v>1.998</v>
      </c>
    </row>
    <row r="899" spans="1:3">
      <c r="A899" s="414">
        <v>42557</v>
      </c>
      <c r="B899" s="413">
        <v>2.0129999999999999</v>
      </c>
      <c r="C899" s="413">
        <v>2.0129999999999999</v>
      </c>
    </row>
    <row r="900" spans="1:3">
      <c r="A900" s="414">
        <v>42558</v>
      </c>
      <c r="B900" s="413">
        <v>2.02</v>
      </c>
      <c r="C900" s="413">
        <v>2.02</v>
      </c>
    </row>
    <row r="901" spans="1:3">
      <c r="A901" s="414">
        <v>42559</v>
      </c>
      <c r="B901" s="413">
        <v>2.0030000000000001</v>
      </c>
      <c r="C901" s="413">
        <v>2.0030000000000001</v>
      </c>
    </row>
    <row r="902" spans="1:3">
      <c r="A902" s="414">
        <v>42562</v>
      </c>
      <c r="B902" s="413">
        <v>1.976</v>
      </c>
      <c r="C902" s="413">
        <v>1.976</v>
      </c>
    </row>
    <row r="903" spans="1:3">
      <c r="A903" s="414">
        <v>42563</v>
      </c>
      <c r="B903" s="413">
        <v>1.9770000000000001</v>
      </c>
      <c r="C903" s="413">
        <v>1.9770000000000001</v>
      </c>
    </row>
    <row r="904" spans="1:3">
      <c r="A904" s="414">
        <v>42564</v>
      </c>
      <c r="B904" s="413">
        <v>1.988</v>
      </c>
      <c r="C904" s="413">
        <v>1.988</v>
      </c>
    </row>
    <row r="905" spans="1:3">
      <c r="A905" s="414">
        <v>42565</v>
      </c>
      <c r="B905" s="413">
        <v>1.988</v>
      </c>
      <c r="C905" s="413">
        <v>1.988</v>
      </c>
    </row>
    <row r="906" spans="1:3">
      <c r="A906" s="414">
        <v>42566</v>
      </c>
      <c r="B906" s="413">
        <v>1.976</v>
      </c>
      <c r="C906" s="413">
        <v>1.976</v>
      </c>
    </row>
    <row r="907" spans="1:3">
      <c r="A907" s="414">
        <v>42569</v>
      </c>
      <c r="B907" s="413">
        <v>1.95</v>
      </c>
      <c r="C907" s="413">
        <v>1.95</v>
      </c>
    </row>
    <row r="908" spans="1:3">
      <c r="A908" s="414">
        <v>42570</v>
      </c>
      <c r="B908" s="413">
        <v>1.956</v>
      </c>
      <c r="C908" s="413">
        <v>1.956</v>
      </c>
    </row>
    <row r="909" spans="1:3">
      <c r="A909" s="414">
        <v>42571</v>
      </c>
      <c r="B909" s="413">
        <v>1.9670000000000001</v>
      </c>
      <c r="C909" s="413">
        <v>1.9670000000000001</v>
      </c>
    </row>
    <row r="910" spans="1:3">
      <c r="A910" s="414">
        <v>42572</v>
      </c>
      <c r="B910" s="413">
        <v>1.9590000000000001</v>
      </c>
      <c r="C910" s="413">
        <v>1.9590000000000001</v>
      </c>
    </row>
    <row r="911" spans="1:3">
      <c r="A911" s="414">
        <v>42573</v>
      </c>
      <c r="B911" s="413">
        <v>1.9239999999999999</v>
      </c>
      <c r="C911" s="413">
        <v>1.9239999999999999</v>
      </c>
    </row>
    <row r="912" spans="1:3">
      <c r="A912" s="414">
        <v>42576</v>
      </c>
      <c r="B912" s="413">
        <v>1.9039999999999999</v>
      </c>
      <c r="C912" s="413">
        <v>1.9039999999999999</v>
      </c>
    </row>
    <row r="913" spans="1:3">
      <c r="A913" s="414">
        <v>42577</v>
      </c>
      <c r="B913" s="413">
        <v>1.915</v>
      </c>
      <c r="C913" s="413">
        <v>1.915</v>
      </c>
    </row>
    <row r="914" spans="1:3">
      <c r="A914" s="414">
        <v>42578</v>
      </c>
      <c r="B914" s="413">
        <v>1.8260000000000001</v>
      </c>
      <c r="C914" s="413">
        <v>1.8260000000000001</v>
      </c>
    </row>
    <row r="915" spans="1:3">
      <c r="A915" s="414">
        <v>42579</v>
      </c>
      <c r="B915" s="413">
        <v>1.8140000000000001</v>
      </c>
      <c r="C915" s="413">
        <v>1.8140000000000001</v>
      </c>
    </row>
    <row r="916" spans="1:3">
      <c r="A916" s="414">
        <v>42580</v>
      </c>
      <c r="B916" s="413">
        <v>1.7949999999999999</v>
      </c>
      <c r="C916" s="413">
        <v>1.7949999999999999</v>
      </c>
    </row>
    <row r="917" spans="1:3">
      <c r="A917" s="414">
        <v>42583</v>
      </c>
      <c r="B917" s="413">
        <v>1.772</v>
      </c>
      <c r="C917" s="413">
        <v>1.772</v>
      </c>
    </row>
    <row r="918" spans="1:3">
      <c r="A918" s="414">
        <v>42584</v>
      </c>
      <c r="B918" s="413">
        <v>1.778</v>
      </c>
      <c r="C918" s="413">
        <v>1.778</v>
      </c>
    </row>
    <row r="919" spans="1:3">
      <c r="A919" s="414">
        <v>42585</v>
      </c>
      <c r="B919" s="413">
        <v>1.782</v>
      </c>
      <c r="C919" s="413">
        <v>1.782</v>
      </c>
    </row>
    <row r="920" spans="1:3">
      <c r="A920" s="414">
        <v>42586</v>
      </c>
      <c r="B920" s="413">
        <v>1.7969999999999999</v>
      </c>
      <c r="C920" s="413">
        <v>1.7969999999999999</v>
      </c>
    </row>
    <row r="921" spans="1:3">
      <c r="A921" s="414">
        <v>42587</v>
      </c>
      <c r="B921" s="413">
        <v>1.786</v>
      </c>
      <c r="C921" s="413">
        <v>1.786</v>
      </c>
    </row>
    <row r="922" spans="1:3">
      <c r="A922" s="414">
        <v>42590</v>
      </c>
      <c r="B922" s="413">
        <v>1.8220000000000001</v>
      </c>
      <c r="C922" s="413">
        <v>1.8220000000000001</v>
      </c>
    </row>
    <row r="923" spans="1:3">
      <c r="A923" s="414">
        <v>42591</v>
      </c>
      <c r="B923" s="413">
        <v>1.8360000000000001</v>
      </c>
      <c r="C923" s="413">
        <v>1.8360000000000001</v>
      </c>
    </row>
    <row r="924" spans="1:3">
      <c r="A924" s="414">
        <v>42592</v>
      </c>
      <c r="B924" s="413">
        <v>1.8280000000000001</v>
      </c>
      <c r="C924" s="413">
        <v>1.8280000000000001</v>
      </c>
    </row>
    <row r="925" spans="1:3">
      <c r="A925" s="414">
        <v>42593</v>
      </c>
      <c r="B925" s="413">
        <v>1.7929999999999999</v>
      </c>
      <c r="C925" s="413">
        <v>1.7929999999999999</v>
      </c>
    </row>
    <row r="926" spans="1:3">
      <c r="A926" s="414">
        <v>42594</v>
      </c>
      <c r="B926" s="413">
        <v>1.806</v>
      </c>
      <c r="C926" s="413">
        <v>1.806</v>
      </c>
    </row>
    <row r="927" spans="1:3">
      <c r="A927" s="414">
        <v>42597</v>
      </c>
      <c r="B927" s="413">
        <v>1.85</v>
      </c>
      <c r="C927" s="413">
        <v>1.85</v>
      </c>
    </row>
    <row r="928" spans="1:3">
      <c r="A928" s="414">
        <v>42598</v>
      </c>
      <c r="B928" s="413">
        <v>1.85</v>
      </c>
      <c r="C928" s="413">
        <v>1.85</v>
      </c>
    </row>
    <row r="929" spans="1:3">
      <c r="A929" s="414">
        <v>42599</v>
      </c>
      <c r="B929" s="413">
        <v>1.867</v>
      </c>
      <c r="C929" s="413">
        <v>1.867</v>
      </c>
    </row>
    <row r="930" spans="1:3">
      <c r="A930" s="414">
        <v>42600</v>
      </c>
      <c r="B930" s="413">
        <v>1.86</v>
      </c>
      <c r="C930" s="413">
        <v>1.86</v>
      </c>
    </row>
    <row r="931" spans="1:3">
      <c r="A931" s="414">
        <v>42601</v>
      </c>
      <c r="B931" s="413">
        <v>1.863</v>
      </c>
      <c r="C931" s="413">
        <v>1.863</v>
      </c>
    </row>
    <row r="932" spans="1:3">
      <c r="A932" s="414">
        <v>42604</v>
      </c>
      <c r="B932" s="413">
        <v>1.8440000000000001</v>
      </c>
      <c r="C932" s="413">
        <v>1.8440000000000001</v>
      </c>
    </row>
    <row r="933" spans="1:3">
      <c r="A933" s="414">
        <v>42605</v>
      </c>
      <c r="B933" s="413">
        <v>1.853</v>
      </c>
      <c r="C933" s="413">
        <v>1.853</v>
      </c>
    </row>
    <row r="934" spans="1:3">
      <c r="A934" s="414">
        <v>42606</v>
      </c>
      <c r="B934" s="413">
        <v>1.867</v>
      </c>
      <c r="C934" s="413">
        <v>1.867</v>
      </c>
    </row>
    <row r="935" spans="1:3">
      <c r="A935" s="414">
        <v>42607</v>
      </c>
      <c r="B935" s="413">
        <v>1.8620000000000001</v>
      </c>
      <c r="C935" s="413">
        <v>1.8620000000000001</v>
      </c>
    </row>
    <row r="936" spans="1:3">
      <c r="A936" s="414">
        <v>42608</v>
      </c>
      <c r="B936" s="413">
        <v>1.871</v>
      </c>
      <c r="C936" s="413">
        <v>1.871</v>
      </c>
    </row>
    <row r="937" spans="1:3">
      <c r="A937" s="414">
        <v>42611</v>
      </c>
      <c r="B937" s="413">
        <v>1.8759999999999999</v>
      </c>
      <c r="C937" s="413">
        <v>1.8759999999999999</v>
      </c>
    </row>
    <row r="938" spans="1:3">
      <c r="A938" s="414">
        <v>42612</v>
      </c>
      <c r="B938" s="413">
        <v>1.8660000000000001</v>
      </c>
      <c r="C938" s="413">
        <v>1.8660000000000001</v>
      </c>
    </row>
    <row r="939" spans="1:3">
      <c r="A939" s="414">
        <v>42613</v>
      </c>
      <c r="B939" s="413">
        <v>1.869</v>
      </c>
      <c r="C939" s="413">
        <v>1.869</v>
      </c>
    </row>
    <row r="940" spans="1:3">
      <c r="A940" s="414">
        <v>42614</v>
      </c>
      <c r="B940" s="413">
        <v>1.843</v>
      </c>
      <c r="C940" s="413">
        <v>1.843</v>
      </c>
    </row>
    <row r="941" spans="1:3">
      <c r="A941" s="414">
        <v>42615</v>
      </c>
      <c r="B941" s="413">
        <v>1.8260000000000001</v>
      </c>
      <c r="C941" s="413">
        <v>1.8260000000000001</v>
      </c>
    </row>
    <row r="942" spans="1:3">
      <c r="A942" s="414">
        <v>42618</v>
      </c>
      <c r="B942" s="413">
        <v>1.843</v>
      </c>
      <c r="C942" s="413">
        <v>1.843</v>
      </c>
    </row>
    <row r="943" spans="1:3">
      <c r="A943" s="414">
        <v>42619</v>
      </c>
      <c r="B943" s="413">
        <v>1.875</v>
      </c>
      <c r="C943" s="413">
        <v>1.875</v>
      </c>
    </row>
    <row r="944" spans="1:3">
      <c r="A944" s="414">
        <v>42620</v>
      </c>
      <c r="B944" s="413">
        <v>1.875</v>
      </c>
      <c r="C944" s="413">
        <v>1.875</v>
      </c>
    </row>
    <row r="945" spans="1:3">
      <c r="A945" s="414">
        <v>42621</v>
      </c>
      <c r="B945" s="413">
        <v>1.8779999999999999</v>
      </c>
      <c r="C945" s="413">
        <v>1.8779999999999999</v>
      </c>
    </row>
    <row r="946" spans="1:3">
      <c r="A946" s="414">
        <v>42622</v>
      </c>
      <c r="B946" s="413">
        <v>1.865</v>
      </c>
      <c r="C946" s="413">
        <v>1.865</v>
      </c>
    </row>
    <row r="947" spans="1:3">
      <c r="A947" s="414">
        <v>42625</v>
      </c>
      <c r="B947" s="413">
        <v>1.819</v>
      </c>
      <c r="C947" s="413">
        <v>1.819</v>
      </c>
    </row>
    <row r="948" spans="1:3">
      <c r="A948" s="414">
        <v>42626</v>
      </c>
      <c r="B948" s="413">
        <v>1.821</v>
      </c>
      <c r="C948" s="413">
        <v>1.821</v>
      </c>
    </row>
    <row r="949" spans="1:3">
      <c r="A949" s="414">
        <v>42627</v>
      </c>
      <c r="B949" s="413">
        <v>1.8009999999999999</v>
      </c>
      <c r="C949" s="413">
        <v>1.8009999999999999</v>
      </c>
    </row>
    <row r="950" spans="1:3">
      <c r="A950" s="414">
        <v>42632</v>
      </c>
      <c r="B950" s="413">
        <v>1.825</v>
      </c>
      <c r="C950" s="413">
        <v>1.825</v>
      </c>
    </row>
    <row r="951" spans="1:3">
      <c r="A951" s="414">
        <v>42633</v>
      </c>
      <c r="B951" s="413">
        <v>1.819</v>
      </c>
      <c r="C951" s="413">
        <v>1.819</v>
      </c>
    </row>
    <row r="952" spans="1:3">
      <c r="A952" s="414">
        <v>42634</v>
      </c>
      <c r="B952" s="413">
        <v>1.8160000000000001</v>
      </c>
      <c r="C952" s="413">
        <v>1.8160000000000001</v>
      </c>
    </row>
    <row r="953" spans="1:3">
      <c r="A953" s="414">
        <v>42635</v>
      </c>
      <c r="B953" s="413">
        <v>1.831</v>
      </c>
      <c r="C953" s="413">
        <v>1.831</v>
      </c>
    </row>
    <row r="954" spans="1:3">
      <c r="A954" s="414">
        <v>42636</v>
      </c>
      <c r="B954" s="413">
        <v>1.83</v>
      </c>
      <c r="C954" s="413">
        <v>1.83</v>
      </c>
    </row>
    <row r="955" spans="1:3">
      <c r="A955" s="414">
        <v>42639</v>
      </c>
      <c r="B955" s="413">
        <v>1.7849999999999999</v>
      </c>
      <c r="C955" s="413">
        <v>1.7849999999999999</v>
      </c>
    </row>
    <row r="956" spans="1:3">
      <c r="A956" s="414">
        <v>42640</v>
      </c>
      <c r="B956" s="413">
        <v>1.7869999999999999</v>
      </c>
      <c r="C956" s="413">
        <v>1.7869999999999999</v>
      </c>
    </row>
    <row r="957" spans="1:3">
      <c r="A957" s="414">
        <v>42641</v>
      </c>
      <c r="B957" s="413">
        <v>1.7809999999999999</v>
      </c>
      <c r="C957" s="413">
        <v>1.7809999999999999</v>
      </c>
    </row>
    <row r="958" spans="1:3">
      <c r="A958" s="414">
        <v>42642</v>
      </c>
      <c r="B958" s="413">
        <v>1.7869999999999999</v>
      </c>
      <c r="C958" s="413">
        <v>1.7869999999999999</v>
      </c>
    </row>
    <row r="959" spans="1:3">
      <c r="A959" s="414">
        <v>42643</v>
      </c>
      <c r="B959" s="413">
        <v>1.7989999999999999</v>
      </c>
      <c r="C959" s="413">
        <v>1.7989999999999999</v>
      </c>
    </row>
    <row r="960" spans="1:3">
      <c r="A960" s="414">
        <v>42653</v>
      </c>
      <c r="B960" s="413">
        <v>1.833</v>
      </c>
      <c r="C960" s="413">
        <v>1.833</v>
      </c>
    </row>
    <row r="961" spans="1:3">
      <c r="A961" s="414">
        <v>42654</v>
      </c>
      <c r="B961" s="413">
        <v>1.8520000000000001</v>
      </c>
      <c r="C961" s="413">
        <v>1.8520000000000001</v>
      </c>
    </row>
    <row r="962" spans="1:3">
      <c r="A962" s="414">
        <v>42655</v>
      </c>
      <c r="B962" s="413">
        <v>1.845</v>
      </c>
      <c r="C962" s="413">
        <v>1.845</v>
      </c>
    </row>
    <row r="963" spans="1:3">
      <c r="A963" s="414">
        <v>42656</v>
      </c>
      <c r="B963" s="413">
        <v>1.863</v>
      </c>
      <c r="C963" s="413">
        <v>1.863</v>
      </c>
    </row>
    <row r="964" spans="1:3">
      <c r="A964" s="414">
        <v>42657</v>
      </c>
      <c r="B964" s="413">
        <v>1.855</v>
      </c>
      <c r="C964" s="413">
        <v>1.855</v>
      </c>
    </row>
    <row r="965" spans="1:3">
      <c r="A965" s="414">
        <v>42660</v>
      </c>
      <c r="B965" s="413">
        <v>1.83</v>
      </c>
      <c r="C965" s="413">
        <v>1.83</v>
      </c>
    </row>
    <row r="966" spans="1:3">
      <c r="A966" s="414">
        <v>42661</v>
      </c>
      <c r="B966" s="413">
        <v>1.859</v>
      </c>
      <c r="C966" s="413">
        <v>1.859</v>
      </c>
    </row>
    <row r="967" spans="1:3">
      <c r="A967" s="414">
        <v>42662</v>
      </c>
      <c r="B967" s="413">
        <v>1.849</v>
      </c>
      <c r="C967" s="413">
        <v>1.849</v>
      </c>
    </row>
    <row r="968" spans="1:3">
      <c r="A968" s="414">
        <v>42663</v>
      </c>
      <c r="B968" s="413">
        <v>1.8460000000000001</v>
      </c>
      <c r="C968" s="413">
        <v>1.8460000000000001</v>
      </c>
    </row>
    <row r="969" spans="1:3">
      <c r="A969" s="414">
        <v>42664</v>
      </c>
      <c r="B969" s="413">
        <v>1.835</v>
      </c>
      <c r="C969" s="413">
        <v>1.835</v>
      </c>
    </row>
    <row r="970" spans="1:3">
      <c r="A970" s="414">
        <v>42667</v>
      </c>
      <c r="B970" s="413">
        <v>1.851</v>
      </c>
      <c r="C970" s="413">
        <v>1.851</v>
      </c>
    </row>
    <row r="971" spans="1:3">
      <c r="A971" s="414">
        <v>42668</v>
      </c>
      <c r="B971" s="413">
        <v>1.847</v>
      </c>
      <c r="C971" s="413">
        <v>1.847</v>
      </c>
    </row>
    <row r="972" spans="1:3">
      <c r="A972" s="414">
        <v>42669</v>
      </c>
      <c r="B972" s="413">
        <v>1.83</v>
      </c>
      <c r="C972" s="413">
        <v>1.83</v>
      </c>
    </row>
    <row r="973" spans="1:3">
      <c r="A973" s="414">
        <v>42670</v>
      </c>
      <c r="B973" s="413">
        <v>1.831</v>
      </c>
      <c r="C973" s="413">
        <v>1.831</v>
      </c>
    </row>
    <row r="974" spans="1:3">
      <c r="A974" s="414">
        <v>42671</v>
      </c>
      <c r="B974" s="413">
        <v>1.8049999999999999</v>
      </c>
      <c r="C974" s="413">
        <v>1.8049999999999999</v>
      </c>
    </row>
    <row r="975" spans="1:3">
      <c r="A975" s="414">
        <v>42674</v>
      </c>
      <c r="B975" s="413">
        <v>1.7909999999999999</v>
      </c>
      <c r="C975" s="413">
        <v>1.7909999999999999</v>
      </c>
    </row>
    <row r="976" spans="1:3">
      <c r="A976" s="414">
        <v>42675</v>
      </c>
      <c r="B976" s="413">
        <v>1.806</v>
      </c>
      <c r="C976" s="413">
        <v>1.806</v>
      </c>
    </row>
    <row r="977" spans="1:3">
      <c r="A977" s="414">
        <v>42676</v>
      </c>
      <c r="B977" s="413">
        <v>1.794</v>
      </c>
      <c r="C977" s="413">
        <v>1.794</v>
      </c>
    </row>
    <row r="978" spans="1:3">
      <c r="A978" s="414">
        <v>42677</v>
      </c>
      <c r="B978" s="413">
        <v>1.8149999999999999</v>
      </c>
      <c r="C978" s="413">
        <v>1.8149999999999999</v>
      </c>
    </row>
    <row r="979" spans="1:3">
      <c r="A979" s="414">
        <v>42678</v>
      </c>
      <c r="B979" s="413">
        <v>1.8169999999999999</v>
      </c>
      <c r="C979" s="413">
        <v>1.8169999999999999</v>
      </c>
    </row>
    <row r="980" spans="1:3">
      <c r="A980" s="414">
        <v>42681</v>
      </c>
      <c r="B980" s="413">
        <v>1.8120000000000001</v>
      </c>
      <c r="C980" s="413">
        <v>1.8120000000000001</v>
      </c>
    </row>
    <row r="981" spans="1:3">
      <c r="A981" s="414">
        <v>42682</v>
      </c>
      <c r="B981" s="413">
        <v>1.8120000000000001</v>
      </c>
      <c r="C981" s="413">
        <v>1.8120000000000001</v>
      </c>
    </row>
    <row r="982" spans="1:3">
      <c r="A982" s="414">
        <v>42683</v>
      </c>
      <c r="B982" s="413">
        <v>1.788</v>
      </c>
      <c r="C982" s="413">
        <v>1.788</v>
      </c>
    </row>
    <row r="983" spans="1:3">
      <c r="A983" s="414">
        <v>42684</v>
      </c>
      <c r="B983" s="413">
        <v>1.806</v>
      </c>
      <c r="C983" s="413">
        <v>1.806</v>
      </c>
    </row>
    <row r="984" spans="1:3">
      <c r="A984" s="414">
        <v>42685</v>
      </c>
      <c r="B984" s="413">
        <v>1.8220000000000001</v>
      </c>
      <c r="C984" s="413">
        <v>1.8220000000000001</v>
      </c>
    </row>
    <row r="985" spans="1:3">
      <c r="A985" s="414">
        <v>42688</v>
      </c>
      <c r="B985" s="413">
        <v>1.8260000000000001</v>
      </c>
      <c r="C985" s="413">
        <v>1.8260000000000001</v>
      </c>
    </row>
    <row r="986" spans="1:3">
      <c r="A986" s="414">
        <v>42689</v>
      </c>
      <c r="B986" s="413">
        <v>1.823</v>
      </c>
      <c r="C986" s="413">
        <v>1.823</v>
      </c>
    </row>
    <row r="987" spans="1:3">
      <c r="A987" s="414">
        <v>42690</v>
      </c>
      <c r="B987" s="413">
        <v>1.8260000000000001</v>
      </c>
      <c r="C987" s="413">
        <v>1.8260000000000001</v>
      </c>
    </row>
    <row r="988" spans="1:3">
      <c r="A988" s="414">
        <v>42691</v>
      </c>
      <c r="B988" s="413">
        <v>1.8220000000000001</v>
      </c>
      <c r="C988" s="413">
        <v>1.8220000000000001</v>
      </c>
    </row>
    <row r="989" spans="1:3">
      <c r="A989" s="414">
        <v>42692</v>
      </c>
      <c r="B989" s="413">
        <v>1.8080000000000001</v>
      </c>
      <c r="C989" s="413">
        <v>1.8080000000000001</v>
      </c>
    </row>
    <row r="990" spans="1:3">
      <c r="A990" s="414">
        <v>42695</v>
      </c>
      <c r="B990" s="413">
        <v>1.823</v>
      </c>
      <c r="C990" s="413">
        <v>1.823</v>
      </c>
    </row>
    <row r="991" spans="1:3">
      <c r="A991" s="414">
        <v>42696</v>
      </c>
      <c r="B991" s="413">
        <v>1.8440000000000001</v>
      </c>
      <c r="C991" s="413">
        <v>1.8440000000000001</v>
      </c>
    </row>
    <row r="992" spans="1:3">
      <c r="A992" s="414">
        <v>42697</v>
      </c>
      <c r="B992" s="413">
        <v>1.831</v>
      </c>
      <c r="C992" s="413">
        <v>1.831</v>
      </c>
    </row>
    <row r="993" spans="1:3">
      <c r="A993" s="414">
        <v>42698</v>
      </c>
      <c r="B993" s="413">
        <v>1.83</v>
      </c>
      <c r="C993" s="413">
        <v>1.83</v>
      </c>
    </row>
    <row r="994" spans="1:3">
      <c r="A994" s="414">
        <v>42699</v>
      </c>
      <c r="B994" s="413">
        <v>1.839</v>
      </c>
      <c r="C994" s="413">
        <v>1.839</v>
      </c>
    </row>
    <row r="995" spans="1:3">
      <c r="A995" s="414">
        <v>42702</v>
      </c>
      <c r="B995" s="413">
        <v>1.8620000000000001</v>
      </c>
      <c r="C995" s="413">
        <v>1.8620000000000001</v>
      </c>
    </row>
    <row r="996" spans="1:3">
      <c r="A996" s="414">
        <v>42703</v>
      </c>
      <c r="B996" s="413">
        <v>1.843</v>
      </c>
      <c r="C996" s="413">
        <v>1.843</v>
      </c>
    </row>
    <row r="997" spans="1:3">
      <c r="A997" s="414">
        <v>42704</v>
      </c>
      <c r="B997" s="413">
        <v>1.8180000000000001</v>
      </c>
      <c r="C997" s="413">
        <v>1.8180000000000001</v>
      </c>
    </row>
    <row r="998" spans="1:3">
      <c r="A998" s="414">
        <v>42705</v>
      </c>
      <c r="B998" s="413">
        <v>1.825</v>
      </c>
      <c r="C998" s="413">
        <v>1.825</v>
      </c>
    </row>
    <row r="999" spans="1:3">
      <c r="A999" s="414">
        <v>42706</v>
      </c>
      <c r="B999" s="413">
        <v>1.8009999999999999</v>
      </c>
      <c r="C999" s="413">
        <v>1.8009999999999999</v>
      </c>
    </row>
    <row r="1000" spans="1:3">
      <c r="A1000" s="414">
        <v>42709</v>
      </c>
      <c r="B1000" s="413">
        <v>1.7669999999999999</v>
      </c>
      <c r="C1000" s="413">
        <v>1.7669999999999999</v>
      </c>
    </row>
    <row r="1001" spans="1:3">
      <c r="A1001" s="414">
        <v>42710</v>
      </c>
      <c r="B1001" s="413">
        <v>1.77</v>
      </c>
      <c r="C1001" s="413">
        <v>1.77</v>
      </c>
    </row>
    <row r="1002" spans="1:3">
      <c r="A1002" s="414">
        <v>42711</v>
      </c>
      <c r="B1002" s="413">
        <v>1.7949999999999999</v>
      </c>
      <c r="C1002" s="413">
        <v>1.7949999999999999</v>
      </c>
    </row>
    <row r="1003" spans="1:3">
      <c r="A1003" s="414">
        <v>42712</v>
      </c>
      <c r="B1003" s="413">
        <v>1.778</v>
      </c>
      <c r="C1003" s="413">
        <v>1.778</v>
      </c>
    </row>
    <row r="1004" spans="1:3">
      <c r="A1004" s="414">
        <v>42713</v>
      </c>
      <c r="B1004" s="413">
        <v>1.78</v>
      </c>
      <c r="C1004" s="413">
        <v>1.78</v>
      </c>
    </row>
    <row r="1005" spans="1:3">
      <c r="A1005" s="414">
        <v>42716</v>
      </c>
      <c r="B1005" s="413">
        <v>1.6930000000000001</v>
      </c>
      <c r="C1005" s="413">
        <v>1.6930000000000001</v>
      </c>
    </row>
    <row r="1006" spans="1:3">
      <c r="A1006" s="414">
        <v>42717</v>
      </c>
      <c r="B1006" s="413">
        <v>1.6890000000000001</v>
      </c>
      <c r="C1006" s="413">
        <v>1.6890000000000001</v>
      </c>
    </row>
    <row r="1007" spans="1:3">
      <c r="A1007" s="414">
        <v>42718</v>
      </c>
      <c r="B1007" s="413">
        <v>1.677</v>
      </c>
      <c r="C1007" s="413">
        <v>1.677</v>
      </c>
    </row>
    <row r="1008" spans="1:3">
      <c r="A1008" s="414">
        <v>42719</v>
      </c>
      <c r="B1008" s="413">
        <v>1.6910000000000001</v>
      </c>
      <c r="C1008" s="413">
        <v>1.6910000000000001</v>
      </c>
    </row>
    <row r="1009" spans="1:3">
      <c r="A1009" s="414">
        <v>42720</v>
      </c>
      <c r="B1009" s="413">
        <v>1.7090000000000001</v>
      </c>
      <c r="C1009" s="413">
        <v>1.7090000000000001</v>
      </c>
    </row>
    <row r="1010" spans="1:3">
      <c r="A1010" s="414">
        <v>42723</v>
      </c>
      <c r="B1010" s="413">
        <v>1.704</v>
      </c>
      <c r="C1010" s="413">
        <v>1.704</v>
      </c>
    </row>
    <row r="1011" spans="1:3">
      <c r="A1011" s="414">
        <v>42724</v>
      </c>
      <c r="B1011" s="413">
        <v>1.702</v>
      </c>
      <c r="C1011" s="413">
        <v>1.702</v>
      </c>
    </row>
    <row r="1012" spans="1:3">
      <c r="A1012" s="414">
        <v>42725</v>
      </c>
      <c r="B1012" s="413">
        <v>1.722</v>
      </c>
      <c r="C1012" s="413">
        <v>1.722</v>
      </c>
    </row>
    <row r="1013" spans="1:3">
      <c r="A1013" s="414">
        <v>42726</v>
      </c>
      <c r="B1013" s="413">
        <v>1.7190000000000001</v>
      </c>
      <c r="C1013" s="413">
        <v>1.7190000000000001</v>
      </c>
    </row>
    <row r="1014" spans="1:3">
      <c r="A1014" s="414">
        <v>42727</v>
      </c>
      <c r="B1014" s="413">
        <v>1.7110000000000001</v>
      </c>
      <c r="C1014" s="413">
        <v>1.7110000000000001</v>
      </c>
    </row>
    <row r="1015" spans="1:3">
      <c r="A1015" s="414">
        <v>42730</v>
      </c>
      <c r="B1015" s="413">
        <v>1.7210000000000001</v>
      </c>
      <c r="C1015" s="413">
        <v>1.7210000000000001</v>
      </c>
    </row>
    <row r="1016" spans="1:3">
      <c r="A1016" s="414">
        <v>42731</v>
      </c>
      <c r="B1016" s="413">
        <v>1.7270000000000001</v>
      </c>
      <c r="C1016" s="413">
        <v>1.7270000000000001</v>
      </c>
    </row>
    <row r="1017" spans="1:3">
      <c r="A1017" s="414">
        <v>42732</v>
      </c>
      <c r="B1017" s="413">
        <v>1.718</v>
      </c>
      <c r="C1017" s="413">
        <v>1.718</v>
      </c>
    </row>
    <row r="1018" spans="1:3">
      <c r="A1018" s="414">
        <v>42733</v>
      </c>
      <c r="B1018" s="413">
        <v>1.7010000000000001</v>
      </c>
      <c r="C1018" s="413">
        <v>1.7010000000000001</v>
      </c>
    </row>
    <row r="1019" spans="1:3">
      <c r="A1019" s="414">
        <v>42734</v>
      </c>
      <c r="B1019" s="413">
        <v>1.6990000000000001</v>
      </c>
      <c r="C1019" s="413">
        <v>1.6990000000000001</v>
      </c>
    </row>
    <row r="1020" spans="1:3">
      <c r="A1020" s="414">
        <v>42735</v>
      </c>
      <c r="B1020" s="413">
        <v>1.6990000000000001</v>
      </c>
      <c r="C1020" s="413">
        <v>1.6990000000000001</v>
      </c>
    </row>
    <row r="1021" spans="1:3">
      <c r="A1021" s="414">
        <v>42738</v>
      </c>
      <c r="B1021" s="413">
        <v>1.716</v>
      </c>
      <c r="C1021" s="413">
        <v>1.716</v>
      </c>
    </row>
    <row r="1022" spans="1:3">
      <c r="A1022" s="414">
        <v>42739</v>
      </c>
      <c r="B1022" s="413">
        <v>1.7250000000000001</v>
      </c>
      <c r="C1022" s="413">
        <v>1.7250000000000001</v>
      </c>
    </row>
    <row r="1023" spans="1:3">
      <c r="A1023" s="414">
        <v>42740</v>
      </c>
      <c r="B1023" s="413">
        <v>1.7250000000000001</v>
      </c>
      <c r="C1023" s="413">
        <v>1.7250000000000001</v>
      </c>
    </row>
    <row r="1024" spans="1:3">
      <c r="A1024" s="414">
        <v>42741</v>
      </c>
      <c r="B1024" s="413">
        <v>1.7050000000000001</v>
      </c>
      <c r="C1024" s="413">
        <v>1.7050000000000001</v>
      </c>
    </row>
    <row r="1025" spans="1:3">
      <c r="A1025" s="414">
        <v>42744</v>
      </c>
      <c r="B1025" s="413">
        <v>1.714</v>
      </c>
      <c r="C1025" s="413">
        <v>1.714</v>
      </c>
    </row>
    <row r="1026" spans="1:3">
      <c r="A1026" s="414">
        <v>42745</v>
      </c>
      <c r="B1026" s="413">
        <v>1.696</v>
      </c>
      <c r="C1026" s="413">
        <v>1.696</v>
      </c>
    </row>
    <row r="1027" spans="1:3">
      <c r="A1027" s="414">
        <v>42746</v>
      </c>
      <c r="B1027" s="413">
        <v>1.677</v>
      </c>
      <c r="C1027" s="413">
        <v>1.677</v>
      </c>
    </row>
    <row r="1028" spans="1:3">
      <c r="A1028" s="414">
        <v>42747</v>
      </c>
      <c r="B1028" s="413">
        <v>1.657</v>
      </c>
      <c r="C1028" s="413">
        <v>1.657</v>
      </c>
    </row>
    <row r="1029" spans="1:3">
      <c r="A1029" s="414">
        <v>42748</v>
      </c>
      <c r="B1029" s="413">
        <v>1.64</v>
      </c>
      <c r="C1029" s="413">
        <v>1.64</v>
      </c>
    </row>
    <row r="1030" spans="1:3">
      <c r="A1030" s="414">
        <v>42751</v>
      </c>
      <c r="B1030" s="413">
        <v>1.599</v>
      </c>
      <c r="C1030" s="413">
        <v>1.599</v>
      </c>
    </row>
    <row r="1031" spans="1:3">
      <c r="A1031" s="414">
        <v>42752</v>
      </c>
      <c r="B1031" s="413">
        <v>1.621</v>
      </c>
      <c r="C1031" s="413">
        <v>1.621</v>
      </c>
    </row>
    <row r="1032" spans="1:3">
      <c r="A1032" s="414">
        <v>42753</v>
      </c>
      <c r="B1032" s="413">
        <v>1.621</v>
      </c>
      <c r="C1032" s="413">
        <v>1.621</v>
      </c>
    </row>
    <row r="1033" spans="1:3">
      <c r="A1033" s="414">
        <v>42754</v>
      </c>
      <c r="B1033" s="413">
        <v>1.607</v>
      </c>
      <c r="C1033" s="413">
        <v>1.607</v>
      </c>
    </row>
    <row r="1034" spans="1:3">
      <c r="A1034" s="414">
        <v>42755</v>
      </c>
      <c r="B1034" s="413">
        <v>1.6259999999999999</v>
      </c>
      <c r="C1034" s="413">
        <v>1.6259999999999999</v>
      </c>
    </row>
    <row r="1035" spans="1:3">
      <c r="A1035" s="414">
        <v>42758</v>
      </c>
      <c r="B1035" s="413">
        <v>1.641</v>
      </c>
      <c r="C1035" s="413">
        <v>1.641</v>
      </c>
    </row>
    <row r="1036" spans="1:3">
      <c r="A1036" s="414">
        <v>42759</v>
      </c>
      <c r="B1036" s="413">
        <v>1.641</v>
      </c>
      <c r="C1036" s="413">
        <v>1.641</v>
      </c>
    </row>
    <row r="1037" spans="1:3">
      <c r="A1037" s="414">
        <v>42760</v>
      </c>
      <c r="B1037" s="413">
        <v>1.6439999999999999</v>
      </c>
      <c r="C1037" s="413">
        <v>1.6439999999999999</v>
      </c>
    </row>
    <row r="1038" spans="1:3">
      <c r="A1038" s="414">
        <v>42761</v>
      </c>
      <c r="B1038" s="413">
        <v>1.6539999999999999</v>
      </c>
      <c r="C1038" s="413">
        <v>1.6539999999999999</v>
      </c>
    </row>
    <row r="1039" spans="1:3">
      <c r="A1039" s="414">
        <v>42769</v>
      </c>
      <c r="B1039" s="413">
        <v>1.6519999999999999</v>
      </c>
      <c r="C1039" s="413">
        <v>1.6519999999999999</v>
      </c>
    </row>
    <row r="1040" spans="1:3">
      <c r="A1040" s="414">
        <v>42772</v>
      </c>
      <c r="B1040" s="413">
        <v>1.667</v>
      </c>
      <c r="C1040" s="413">
        <v>1.667</v>
      </c>
    </row>
    <row r="1041" spans="1:3">
      <c r="A1041" s="414">
        <v>42773</v>
      </c>
      <c r="B1041" s="413">
        <v>1.6639999999999999</v>
      </c>
      <c r="C1041" s="413">
        <v>1.6639999999999999</v>
      </c>
    </row>
    <row r="1042" spans="1:3">
      <c r="A1042" s="414">
        <v>42774</v>
      </c>
      <c r="B1042" s="413">
        <v>1.6779999999999999</v>
      </c>
      <c r="C1042" s="413">
        <v>1.6779999999999999</v>
      </c>
    </row>
    <row r="1043" spans="1:3">
      <c r="A1043" s="414">
        <v>42775</v>
      </c>
      <c r="B1043" s="413">
        <v>1.681</v>
      </c>
      <c r="C1043" s="413">
        <v>1.681</v>
      </c>
    </row>
    <row r="1044" spans="1:3">
      <c r="A1044" s="414">
        <v>42776</v>
      </c>
      <c r="B1044" s="413">
        <v>1.675</v>
      </c>
      <c r="C1044" s="413">
        <v>1.675</v>
      </c>
    </row>
    <row r="1045" spans="1:3">
      <c r="A1045" s="414">
        <v>42779</v>
      </c>
      <c r="B1045" s="413">
        <v>1.69</v>
      </c>
      <c r="C1045" s="413">
        <v>1.69</v>
      </c>
    </row>
    <row r="1046" spans="1:3">
      <c r="A1046" s="414">
        <v>42780</v>
      </c>
      <c r="B1046" s="413">
        <v>1.6870000000000001</v>
      </c>
      <c r="C1046" s="413">
        <v>1.6870000000000001</v>
      </c>
    </row>
    <row r="1047" spans="1:3">
      <c r="A1047" s="414">
        <v>42781</v>
      </c>
      <c r="B1047" s="413">
        <v>1.673</v>
      </c>
      <c r="C1047" s="413">
        <v>1.673</v>
      </c>
    </row>
    <row r="1048" spans="1:3">
      <c r="A1048" s="414">
        <v>42782</v>
      </c>
      <c r="B1048" s="413">
        <v>1.6839999999999999</v>
      </c>
      <c r="C1048" s="413">
        <v>1.6839999999999999</v>
      </c>
    </row>
    <row r="1049" spans="1:3">
      <c r="A1049" s="414">
        <v>42783</v>
      </c>
      <c r="B1049" s="413">
        <v>1.667</v>
      </c>
      <c r="C1049" s="413">
        <v>1.667</v>
      </c>
    </row>
    <row r="1050" spans="1:3">
      <c r="A1050" s="414">
        <v>42786</v>
      </c>
      <c r="B1050" s="413">
        <v>1.6870000000000001</v>
      </c>
      <c r="C1050" s="413">
        <v>1.6870000000000001</v>
      </c>
    </row>
    <row r="1051" spans="1:3">
      <c r="A1051" s="414">
        <v>42787</v>
      </c>
      <c r="B1051" s="413">
        <v>1.6890000000000001</v>
      </c>
      <c r="C1051" s="413">
        <v>1.6890000000000001</v>
      </c>
    </row>
    <row r="1052" spans="1:3">
      <c r="A1052" s="414">
        <v>42788</v>
      </c>
      <c r="B1052" s="413">
        <v>1.694</v>
      </c>
      <c r="C1052" s="413">
        <v>1.694</v>
      </c>
    </row>
    <row r="1053" spans="1:3">
      <c r="A1053" s="414">
        <v>42789</v>
      </c>
      <c r="B1053" s="413">
        <v>1.6859999999999999</v>
      </c>
      <c r="C1053" s="413">
        <v>1.6859999999999999</v>
      </c>
    </row>
    <row r="1054" spans="1:3">
      <c r="A1054" s="414">
        <v>42790</v>
      </c>
      <c r="B1054" s="413">
        <v>1.6870000000000001</v>
      </c>
      <c r="C1054" s="413">
        <v>1.6870000000000001</v>
      </c>
    </row>
    <row r="1055" spans="1:3">
      <c r="A1055" s="414">
        <v>42793</v>
      </c>
      <c r="B1055" s="413">
        <v>1.6739999999999999</v>
      </c>
      <c r="C1055" s="413">
        <v>1.6739999999999999</v>
      </c>
    </row>
    <row r="1056" spans="1:3">
      <c r="A1056" s="414">
        <v>42794</v>
      </c>
      <c r="B1056" s="413">
        <v>1.6819999999999999</v>
      </c>
      <c r="C1056" s="413">
        <v>1.6819999999999999</v>
      </c>
    </row>
    <row r="1057" spans="1:3">
      <c r="A1057" s="414">
        <v>42795</v>
      </c>
      <c r="B1057" s="413">
        <v>1.681</v>
      </c>
      <c r="C1057" s="413">
        <v>1.681</v>
      </c>
    </row>
    <row r="1058" spans="1:3">
      <c r="A1058" s="414">
        <v>42796</v>
      </c>
      <c r="B1058" s="413">
        <v>1.6779999999999999</v>
      </c>
      <c r="C1058" s="413">
        <v>1.6779999999999999</v>
      </c>
    </row>
    <row r="1059" spans="1:3">
      <c r="A1059" s="414">
        <v>42797</v>
      </c>
      <c r="B1059" s="413">
        <v>1.69</v>
      </c>
      <c r="C1059" s="413">
        <v>1.69</v>
      </c>
    </row>
    <row r="1060" spans="1:3">
      <c r="A1060" s="414">
        <v>42800</v>
      </c>
      <c r="B1060" s="413">
        <v>1.712</v>
      </c>
      <c r="C1060" s="413">
        <v>1.712</v>
      </c>
    </row>
    <row r="1061" spans="1:3">
      <c r="A1061" s="414">
        <v>42801</v>
      </c>
      <c r="B1061" s="413">
        <v>1.7150000000000001</v>
      </c>
      <c r="C1061" s="413">
        <v>1.7150000000000001</v>
      </c>
    </row>
    <row r="1062" spans="1:3">
      <c r="A1062" s="414">
        <v>42802</v>
      </c>
      <c r="B1062" s="413">
        <v>1.694</v>
      </c>
      <c r="C1062" s="413">
        <v>1.694</v>
      </c>
    </row>
    <row r="1063" spans="1:3">
      <c r="A1063" s="414">
        <v>42803</v>
      </c>
      <c r="B1063" s="413">
        <v>1.6830000000000001</v>
      </c>
      <c r="C1063" s="413">
        <v>1.6830000000000001</v>
      </c>
    </row>
    <row r="1064" spans="1:3">
      <c r="A1064" s="414">
        <v>42804</v>
      </c>
      <c r="B1064" s="413">
        <v>1.68</v>
      </c>
      <c r="C1064" s="413">
        <v>1.68</v>
      </c>
    </row>
    <row r="1065" spans="1:3">
      <c r="A1065" s="414">
        <v>42807</v>
      </c>
      <c r="B1065" s="413">
        <v>1.7110000000000001</v>
      </c>
      <c r="C1065" s="413">
        <v>1.7110000000000001</v>
      </c>
    </row>
    <row r="1066" spans="1:3">
      <c r="A1066" s="414">
        <v>42808</v>
      </c>
      <c r="B1066" s="413">
        <v>1.704</v>
      </c>
      <c r="C1066" s="413">
        <v>1.704</v>
      </c>
    </row>
    <row r="1067" spans="1:3">
      <c r="A1067" s="414">
        <v>42809</v>
      </c>
      <c r="B1067" s="413">
        <v>1.7010000000000001</v>
      </c>
      <c r="C1067" s="413">
        <v>1.7010000000000001</v>
      </c>
    </row>
    <row r="1068" spans="1:3">
      <c r="A1068" s="414">
        <v>42810</v>
      </c>
      <c r="B1068" s="413">
        <v>1.7210000000000001</v>
      </c>
      <c r="C1068" s="413">
        <v>1.7210000000000001</v>
      </c>
    </row>
    <row r="1069" spans="1:3">
      <c r="A1069" s="414">
        <v>42811</v>
      </c>
      <c r="B1069" s="413">
        <v>1.696</v>
      </c>
      <c r="C1069" s="413">
        <v>1.696</v>
      </c>
    </row>
    <row r="1070" spans="1:3">
      <c r="A1070" s="414">
        <v>42814</v>
      </c>
      <c r="B1070" s="413">
        <v>1.702</v>
      </c>
      <c r="C1070" s="413">
        <v>1.702</v>
      </c>
    </row>
    <row r="1071" spans="1:3">
      <c r="A1071" s="414">
        <v>42815</v>
      </c>
      <c r="B1071" s="413">
        <v>1.704</v>
      </c>
      <c r="C1071" s="413">
        <v>1.704</v>
      </c>
    </row>
    <row r="1072" spans="1:3">
      <c r="A1072" s="414">
        <v>42816</v>
      </c>
      <c r="B1072" s="413">
        <v>1.6950000000000001</v>
      </c>
      <c r="C1072" s="413">
        <v>1.6950000000000001</v>
      </c>
    </row>
    <row r="1073" spans="1:3">
      <c r="A1073" s="414">
        <v>42817</v>
      </c>
      <c r="B1073" s="413">
        <v>1.6930000000000001</v>
      </c>
      <c r="C1073" s="413">
        <v>1.6930000000000001</v>
      </c>
    </row>
    <row r="1074" spans="1:3">
      <c r="A1074" s="414">
        <v>42818</v>
      </c>
      <c r="B1074" s="413">
        <v>1.7010000000000001</v>
      </c>
      <c r="C1074" s="413">
        <v>1.7010000000000001</v>
      </c>
    </row>
    <row r="1075" spans="1:3">
      <c r="A1075" s="414">
        <v>42821</v>
      </c>
      <c r="B1075" s="413">
        <v>1.6870000000000001</v>
      </c>
      <c r="C1075" s="413">
        <v>1.6870000000000001</v>
      </c>
    </row>
    <row r="1076" spans="1:3">
      <c r="A1076" s="414">
        <v>42822</v>
      </c>
      <c r="B1076" s="413">
        <v>1.681</v>
      </c>
      <c r="C1076" s="413">
        <v>1.681</v>
      </c>
    </row>
    <row r="1077" spans="1:3">
      <c r="A1077" s="414">
        <v>42823</v>
      </c>
      <c r="B1077" s="413">
        <v>1.6719999999999999</v>
      </c>
      <c r="C1077" s="413">
        <v>1.6719999999999999</v>
      </c>
    </row>
    <row r="1078" spans="1:3">
      <c r="A1078" s="414">
        <v>42824</v>
      </c>
      <c r="B1078" s="413">
        <v>1.645</v>
      </c>
      <c r="C1078" s="413">
        <v>1.645</v>
      </c>
    </row>
    <row r="1079" spans="1:3">
      <c r="A1079" s="414">
        <v>42825</v>
      </c>
      <c r="B1079" s="413">
        <v>1.643</v>
      </c>
      <c r="C1079" s="413">
        <v>1.643</v>
      </c>
    </row>
    <row r="1080" spans="1:3">
      <c r="A1080" s="414">
        <v>42830</v>
      </c>
      <c r="B1080" s="413">
        <v>1.6779999999999999</v>
      </c>
      <c r="C1080" s="413">
        <v>1.6779999999999999</v>
      </c>
    </row>
    <row r="1081" spans="1:3">
      <c r="A1081" s="414">
        <v>42831</v>
      </c>
      <c r="B1081" s="413">
        <v>1.6759999999999999</v>
      </c>
      <c r="C1081" s="413">
        <v>1.6759999999999999</v>
      </c>
    </row>
    <row r="1082" spans="1:3">
      <c r="A1082" s="414">
        <v>42832</v>
      </c>
      <c r="B1082" s="413">
        <v>1.67</v>
      </c>
      <c r="C1082" s="413">
        <v>1.67</v>
      </c>
    </row>
    <row r="1083" spans="1:3">
      <c r="A1083" s="414">
        <v>42835</v>
      </c>
      <c r="B1083" s="413">
        <v>1.6259999999999999</v>
      </c>
      <c r="C1083" s="413">
        <v>1.6259999999999999</v>
      </c>
    </row>
    <row r="1084" spans="1:3">
      <c r="A1084" s="414">
        <v>42836</v>
      </c>
      <c r="B1084" s="413">
        <v>1.6240000000000001</v>
      </c>
      <c r="C1084" s="413">
        <v>1.6240000000000001</v>
      </c>
    </row>
    <row r="1085" spans="1:3">
      <c r="A1085" s="414">
        <v>42837</v>
      </c>
      <c r="B1085" s="413">
        <v>1.605</v>
      </c>
      <c r="C1085" s="413">
        <v>1.605</v>
      </c>
    </row>
    <row r="1086" spans="1:3">
      <c r="A1086" s="414">
        <v>42838</v>
      </c>
      <c r="B1086" s="413">
        <v>1.611</v>
      </c>
      <c r="C1086" s="413">
        <v>1.611</v>
      </c>
    </row>
    <row r="1087" spans="1:3">
      <c r="A1087" s="414">
        <v>42839</v>
      </c>
      <c r="B1087" s="413">
        <v>1.581</v>
      </c>
      <c r="C1087" s="413">
        <v>1.581</v>
      </c>
    </row>
    <row r="1088" spans="1:3">
      <c r="A1088" s="414">
        <v>42842</v>
      </c>
      <c r="B1088" s="413">
        <v>1.5649999999999999</v>
      </c>
      <c r="C1088" s="413">
        <v>1.5649999999999999</v>
      </c>
    </row>
    <row r="1089" spans="1:3">
      <c r="A1089" s="414">
        <v>42843</v>
      </c>
      <c r="B1089" s="413">
        <v>1.5669999999999999</v>
      </c>
      <c r="C1089" s="413">
        <v>1.5669999999999999</v>
      </c>
    </row>
    <row r="1090" spans="1:3">
      <c r="A1090" s="414">
        <v>42844</v>
      </c>
      <c r="B1090" s="413">
        <v>1.5640000000000001</v>
      </c>
      <c r="C1090" s="413">
        <v>1.5640000000000001</v>
      </c>
    </row>
    <row r="1091" spans="1:3">
      <c r="A1091" s="414">
        <v>42845</v>
      </c>
      <c r="B1091" s="413">
        <v>1.5669999999999999</v>
      </c>
      <c r="C1091" s="413">
        <v>1.5669999999999999</v>
      </c>
    </row>
    <row r="1092" spans="1:3">
      <c r="A1092" s="414">
        <v>42846</v>
      </c>
      <c r="B1092" s="413">
        <v>1.552</v>
      </c>
      <c r="C1092" s="413">
        <v>1.552</v>
      </c>
    </row>
    <row r="1093" spans="1:3">
      <c r="A1093" s="414">
        <v>42849</v>
      </c>
      <c r="B1093" s="413">
        <v>1.528</v>
      </c>
      <c r="C1093" s="413">
        <v>1.528</v>
      </c>
    </row>
    <row r="1094" spans="1:3">
      <c r="A1094" s="414">
        <v>42850</v>
      </c>
      <c r="B1094" s="413">
        <v>1.55</v>
      </c>
      <c r="C1094" s="413">
        <v>1.55</v>
      </c>
    </row>
    <row r="1095" spans="1:3">
      <c r="A1095" s="414">
        <v>42851</v>
      </c>
      <c r="B1095" s="413">
        <v>1.5649999999999999</v>
      </c>
      <c r="C1095" s="413">
        <v>1.5649999999999999</v>
      </c>
    </row>
    <row r="1096" spans="1:3">
      <c r="A1096" s="414">
        <v>42852</v>
      </c>
      <c r="B1096" s="413">
        <v>1.5780000000000001</v>
      </c>
      <c r="C1096" s="413">
        <v>1.5780000000000001</v>
      </c>
    </row>
    <row r="1097" spans="1:3">
      <c r="A1097" s="414">
        <v>42853</v>
      </c>
      <c r="B1097" s="413">
        <v>1.583</v>
      </c>
      <c r="C1097" s="413">
        <v>1.583</v>
      </c>
    </row>
    <row r="1098" spans="1:3">
      <c r="A1098" s="414">
        <v>42857</v>
      </c>
      <c r="B1098" s="413">
        <v>1.59</v>
      </c>
      <c r="C1098" s="413">
        <v>1.59</v>
      </c>
    </row>
    <row r="1099" spans="1:3">
      <c r="A1099" s="414">
        <v>42858</v>
      </c>
      <c r="B1099" s="413">
        <v>1.575</v>
      </c>
      <c r="C1099" s="413">
        <v>1.575</v>
      </c>
    </row>
    <row r="1100" spans="1:3">
      <c r="A1100" s="414">
        <v>42859</v>
      </c>
      <c r="B1100" s="413">
        <v>1.58</v>
      </c>
      <c r="C1100" s="413">
        <v>1.58</v>
      </c>
    </row>
    <row r="1101" spans="1:3">
      <c r="A1101" s="414">
        <v>42860</v>
      </c>
      <c r="B1101" s="413">
        <v>1.5680000000000001</v>
      </c>
      <c r="C1101" s="413">
        <v>1.5680000000000001</v>
      </c>
    </row>
    <row r="1102" spans="1:3">
      <c r="A1102" s="414">
        <v>42863</v>
      </c>
      <c r="B1102" s="413">
        <v>1.5369999999999999</v>
      </c>
      <c r="C1102" s="413">
        <v>1.5369999999999999</v>
      </c>
    </row>
    <row r="1103" spans="1:3">
      <c r="A1103" s="414">
        <v>42864</v>
      </c>
      <c r="B1103" s="413">
        <v>1.5609999999999999</v>
      </c>
      <c r="C1103" s="413">
        <v>1.5609999999999999</v>
      </c>
    </row>
    <row r="1104" spans="1:3">
      <c r="A1104" s="414">
        <v>42865</v>
      </c>
      <c r="B1104" s="413">
        <v>1.5449999999999999</v>
      </c>
      <c r="C1104" s="413">
        <v>1.5449999999999999</v>
      </c>
    </row>
    <row r="1105" spans="1:3">
      <c r="A1105" s="414">
        <v>42866</v>
      </c>
      <c r="B1105" s="413">
        <v>1.5489999999999999</v>
      </c>
      <c r="C1105" s="413">
        <v>1.5489999999999999</v>
      </c>
    </row>
    <row r="1106" spans="1:3">
      <c r="A1106" s="414">
        <v>42867</v>
      </c>
      <c r="B1106" s="413">
        <v>1.5389999999999999</v>
      </c>
      <c r="C1106" s="413">
        <v>1.5389999999999999</v>
      </c>
    </row>
    <row r="1107" spans="1:3">
      <c r="A1107" s="414">
        <v>42870</v>
      </c>
      <c r="B1107" s="413">
        <v>1.5589999999999999</v>
      </c>
      <c r="C1107" s="413">
        <v>1.5589999999999999</v>
      </c>
    </row>
    <row r="1108" spans="1:3">
      <c r="A1108" s="414">
        <v>42871</v>
      </c>
      <c r="B1108" s="413">
        <v>1.601</v>
      </c>
      <c r="C1108" s="413">
        <v>1.601</v>
      </c>
    </row>
    <row r="1109" spans="1:3">
      <c r="A1109" s="414">
        <v>42872</v>
      </c>
      <c r="B1109" s="413">
        <v>1.603</v>
      </c>
      <c r="C1109" s="413">
        <v>1.603</v>
      </c>
    </row>
    <row r="1110" spans="1:3">
      <c r="A1110" s="414">
        <v>42873</v>
      </c>
      <c r="B1110" s="413">
        <v>1.5880000000000001</v>
      </c>
      <c r="C1110" s="413">
        <v>1.5880000000000001</v>
      </c>
    </row>
    <row r="1111" spans="1:3">
      <c r="A1111" s="414">
        <v>42874</v>
      </c>
      <c r="B1111" s="413">
        <v>1.569</v>
      </c>
      <c r="C1111" s="413">
        <v>1.569</v>
      </c>
    </row>
    <row r="1112" spans="1:3">
      <c r="A1112" s="414">
        <v>42877</v>
      </c>
      <c r="B1112" s="413">
        <v>1.5549999999999999</v>
      </c>
      <c r="C1112" s="413">
        <v>1.5549999999999999</v>
      </c>
    </row>
    <row r="1113" spans="1:3">
      <c r="A1113" s="414">
        <v>42878</v>
      </c>
      <c r="B1113" s="413">
        <v>1.518</v>
      </c>
      <c r="C1113" s="413">
        <v>1.518</v>
      </c>
    </row>
    <row r="1114" spans="1:3">
      <c r="A1114" s="414">
        <v>42879</v>
      </c>
      <c r="B1114" s="413">
        <v>1.5229999999999999</v>
      </c>
      <c r="C1114" s="413">
        <v>1.5229999999999999</v>
      </c>
    </row>
    <row r="1115" spans="1:3">
      <c r="A1115" s="414">
        <v>42880</v>
      </c>
      <c r="B1115" s="413">
        <v>1.516</v>
      </c>
      <c r="C1115" s="413">
        <v>1.516</v>
      </c>
    </row>
    <row r="1116" spans="1:3">
      <c r="A1116" s="414">
        <v>42881</v>
      </c>
      <c r="B1116" s="413">
        <v>1.4970000000000001</v>
      </c>
      <c r="C1116" s="413">
        <v>1.4970000000000001</v>
      </c>
    </row>
    <row r="1117" spans="1:3">
      <c r="A1117" s="414">
        <v>42886</v>
      </c>
      <c r="B1117" s="413">
        <v>1.502</v>
      </c>
      <c r="C1117" s="413">
        <v>1.502</v>
      </c>
    </row>
    <row r="1118" spans="1:3">
      <c r="A1118" s="414">
        <v>42887</v>
      </c>
      <c r="B1118" s="413">
        <v>1.4770000000000001</v>
      </c>
      <c r="C1118" s="413">
        <v>1.4770000000000001</v>
      </c>
    </row>
    <row r="1119" spans="1:3">
      <c r="A1119" s="414">
        <v>42888</v>
      </c>
      <c r="B1119" s="413">
        <v>1.488</v>
      </c>
      <c r="C1119" s="413">
        <v>1.488</v>
      </c>
    </row>
    <row r="1120" spans="1:3">
      <c r="A1120" s="414">
        <v>42891</v>
      </c>
      <c r="B1120" s="413">
        <v>1.51</v>
      </c>
      <c r="C1120" s="413">
        <v>1.51</v>
      </c>
    </row>
    <row r="1121" spans="1:3">
      <c r="A1121" s="414">
        <v>42892</v>
      </c>
      <c r="B1121" s="413">
        <v>1.5149999999999999</v>
      </c>
      <c r="C1121" s="413">
        <v>1.5149999999999999</v>
      </c>
    </row>
    <row r="1122" spans="1:3">
      <c r="A1122" s="414">
        <v>42893</v>
      </c>
      <c r="B1122" s="413">
        <v>1.5580000000000001</v>
      </c>
      <c r="C1122" s="413">
        <v>1.5580000000000001</v>
      </c>
    </row>
    <row r="1123" spans="1:3">
      <c r="A1123" s="414">
        <v>42894</v>
      </c>
      <c r="B1123" s="413">
        <v>1.554</v>
      </c>
      <c r="C1123" s="413">
        <v>1.554</v>
      </c>
    </row>
    <row r="1124" spans="1:3">
      <c r="A1124" s="414">
        <v>42895</v>
      </c>
      <c r="B1124" s="413">
        <v>1.5580000000000001</v>
      </c>
      <c r="C1124" s="413">
        <v>1.5580000000000001</v>
      </c>
    </row>
    <row r="1125" spans="1:3">
      <c r="A1125" s="414">
        <v>42898</v>
      </c>
      <c r="B1125" s="413">
        <v>1.534</v>
      </c>
      <c r="C1125" s="413">
        <v>1.534</v>
      </c>
    </row>
    <row r="1126" spans="1:3">
      <c r="A1126" s="414">
        <v>42899</v>
      </c>
      <c r="B1126" s="413">
        <v>1.552</v>
      </c>
      <c r="C1126" s="413">
        <v>1.552</v>
      </c>
    </row>
    <row r="1127" spans="1:3">
      <c r="A1127" s="414">
        <v>42900</v>
      </c>
      <c r="B1127" s="413">
        <v>1.534</v>
      </c>
      <c r="C1127" s="413">
        <v>1.534</v>
      </c>
    </row>
    <row r="1128" spans="1:3">
      <c r="A1128" s="414">
        <v>42901</v>
      </c>
      <c r="B1128" s="413">
        <v>1.554</v>
      </c>
      <c r="C1128" s="413">
        <v>1.554</v>
      </c>
    </row>
    <row r="1129" spans="1:3">
      <c r="A1129" s="414">
        <v>42902</v>
      </c>
      <c r="B1129" s="413">
        <v>1.5509999999999999</v>
      </c>
      <c r="C1129" s="413">
        <v>1.5509999999999999</v>
      </c>
    </row>
    <row r="1130" spans="1:3">
      <c r="A1130" s="414">
        <v>42905</v>
      </c>
      <c r="B1130" s="413">
        <v>1.552</v>
      </c>
      <c r="C1130" s="413">
        <v>1.552</v>
      </c>
    </row>
    <row r="1131" spans="1:3">
      <c r="A1131" s="414">
        <v>42906</v>
      </c>
      <c r="B1131" s="413">
        <v>1.554</v>
      </c>
      <c r="C1131" s="413">
        <v>1.554</v>
      </c>
    </row>
    <row r="1132" spans="1:3">
      <c r="A1132" s="414">
        <v>42907</v>
      </c>
      <c r="B1132" s="413">
        <v>1.5660000000000001</v>
      </c>
      <c r="C1132" s="413">
        <v>1.5660000000000001</v>
      </c>
    </row>
    <row r="1133" spans="1:3">
      <c r="A1133" s="414">
        <v>42908</v>
      </c>
      <c r="B1133" s="413">
        <v>1.5469999999999999</v>
      </c>
      <c r="C1133" s="413">
        <v>1.5469999999999999</v>
      </c>
    </row>
    <row r="1134" spans="1:3">
      <c r="A1134" s="414">
        <v>42909</v>
      </c>
      <c r="B1134" s="413">
        <v>1.56</v>
      </c>
      <c r="C1134" s="413">
        <v>1.56</v>
      </c>
    </row>
    <row r="1135" spans="1:3">
      <c r="A1135" s="414">
        <v>42912</v>
      </c>
      <c r="B1135" s="413">
        <v>1.5880000000000001</v>
      </c>
      <c r="C1135" s="413">
        <v>1.5880000000000001</v>
      </c>
    </row>
    <row r="1136" spans="1:3">
      <c r="A1136" s="414">
        <v>42913</v>
      </c>
      <c r="B1136" s="413">
        <v>1.587</v>
      </c>
      <c r="C1136" s="413">
        <v>1.587</v>
      </c>
    </row>
    <row r="1137" spans="1:3">
      <c r="A1137" s="414">
        <v>42914</v>
      </c>
      <c r="B1137" s="413">
        <v>1.5660000000000001</v>
      </c>
      <c r="C1137" s="413">
        <v>1.5660000000000001</v>
      </c>
    </row>
    <row r="1138" spans="1:3">
      <c r="A1138" s="414">
        <v>42915</v>
      </c>
      <c r="B1138" s="413">
        <v>1.585</v>
      </c>
      <c r="C1138" s="413">
        <v>1.585</v>
      </c>
    </row>
    <row r="1139" spans="1:3">
      <c r="A1139" s="414">
        <v>42916</v>
      </c>
      <c r="B1139" s="413">
        <v>1.5960000000000001</v>
      </c>
      <c r="C1139" s="413">
        <v>1.5960000000000001</v>
      </c>
    </row>
    <row r="1140" spans="1:3">
      <c r="A1140" s="414">
        <v>42919</v>
      </c>
      <c r="B1140" s="413">
        <v>1.597</v>
      </c>
      <c r="C1140" s="413">
        <v>1.597</v>
      </c>
    </row>
    <row r="1141" spans="1:3">
      <c r="A1141" s="414">
        <v>42920</v>
      </c>
      <c r="B1141" s="413">
        <v>1.6</v>
      </c>
      <c r="C1141" s="413">
        <v>1.6</v>
      </c>
    </row>
    <row r="1142" spans="1:3">
      <c r="A1142" s="414">
        <v>42921</v>
      </c>
      <c r="B1142" s="413">
        <v>1.631</v>
      </c>
      <c r="C1142" s="413">
        <v>1.631</v>
      </c>
    </row>
    <row r="1143" spans="1:3">
      <c r="A1143" s="414">
        <v>42922</v>
      </c>
      <c r="B1143" s="413">
        <v>1.629</v>
      </c>
      <c r="C1143" s="413">
        <v>1.629</v>
      </c>
    </row>
    <row r="1144" spans="1:3">
      <c r="A1144" s="414">
        <v>42923</v>
      </c>
      <c r="B1144" s="413">
        <v>1.6359999999999999</v>
      </c>
      <c r="C1144" s="413">
        <v>1.6359999999999999</v>
      </c>
    </row>
    <row r="1145" spans="1:3">
      <c r="A1145" s="414">
        <v>42926</v>
      </c>
      <c r="B1145" s="413">
        <v>1.605</v>
      </c>
      <c r="C1145" s="413">
        <v>1.605</v>
      </c>
    </row>
    <row r="1146" spans="1:3">
      <c r="A1146" s="414">
        <v>42927</v>
      </c>
      <c r="B1146" s="413">
        <v>1.5840000000000001</v>
      </c>
      <c r="C1146" s="413">
        <v>1.5840000000000001</v>
      </c>
    </row>
    <row r="1147" spans="1:3">
      <c r="A1147" s="414">
        <v>42928</v>
      </c>
      <c r="B1147" s="413">
        <v>1.61</v>
      </c>
      <c r="C1147" s="413">
        <v>1.61</v>
      </c>
    </row>
    <row r="1148" spans="1:3">
      <c r="A1148" s="414">
        <v>42929</v>
      </c>
      <c r="B1148" s="413">
        <v>1.5860000000000001</v>
      </c>
      <c r="C1148" s="413">
        <v>1.5860000000000001</v>
      </c>
    </row>
    <row r="1149" spans="1:3">
      <c r="A1149" s="414">
        <v>42930</v>
      </c>
      <c r="B1149" s="413">
        <v>1.59</v>
      </c>
      <c r="C1149" s="413">
        <v>1.59</v>
      </c>
    </row>
    <row r="1150" spans="1:3">
      <c r="A1150" s="414">
        <v>42933</v>
      </c>
      <c r="B1150" s="413">
        <v>1.5349999999999999</v>
      </c>
      <c r="C1150" s="413">
        <v>1.5349999999999999</v>
      </c>
    </row>
    <row r="1151" spans="1:3">
      <c r="A1151" s="414">
        <v>42934</v>
      </c>
      <c r="B1151" s="413">
        <v>1.538</v>
      </c>
      <c r="C1151" s="413">
        <v>1.538</v>
      </c>
    </row>
    <row r="1152" spans="1:3">
      <c r="A1152" s="414">
        <v>42935</v>
      </c>
      <c r="B1152" s="413">
        <v>1.595</v>
      </c>
      <c r="C1152" s="413">
        <v>1.595</v>
      </c>
    </row>
    <row r="1153" spans="1:3">
      <c r="A1153" s="414">
        <v>42936</v>
      </c>
      <c r="B1153" s="413">
        <v>1.609</v>
      </c>
      <c r="C1153" s="413">
        <v>1.609</v>
      </c>
    </row>
    <row r="1154" spans="1:3">
      <c r="A1154" s="414">
        <v>42937</v>
      </c>
      <c r="B1154" s="413">
        <v>1.611</v>
      </c>
      <c r="C1154" s="413">
        <v>1.611</v>
      </c>
    </row>
    <row r="1155" spans="1:3">
      <c r="A1155" s="414">
        <v>42940</v>
      </c>
      <c r="B1155" s="413">
        <v>1.601</v>
      </c>
      <c r="C1155" s="413">
        <v>1.601</v>
      </c>
    </row>
    <row r="1156" spans="1:3">
      <c r="A1156" s="414">
        <v>42941</v>
      </c>
      <c r="B1156" s="413">
        <v>1.6080000000000001</v>
      </c>
      <c r="C1156" s="413">
        <v>1.6080000000000001</v>
      </c>
    </row>
    <row r="1157" spans="1:3">
      <c r="A1157" s="414">
        <v>42942</v>
      </c>
      <c r="B1157" s="413">
        <v>1.5940000000000001</v>
      </c>
      <c r="C1157" s="413">
        <v>1.5940000000000001</v>
      </c>
    </row>
    <row r="1158" spans="1:3">
      <c r="A1158" s="414">
        <v>42943</v>
      </c>
      <c r="B1158" s="413">
        <v>1.607</v>
      </c>
      <c r="C1158" s="413">
        <v>1.607</v>
      </c>
    </row>
    <row r="1159" spans="1:3">
      <c r="A1159" s="414">
        <v>42944</v>
      </c>
      <c r="B1159" s="413">
        <v>1.6279999999999999</v>
      </c>
      <c r="C1159" s="413">
        <v>1.6279999999999999</v>
      </c>
    </row>
    <row r="1160" spans="1:3">
      <c r="A1160" s="414">
        <v>42947</v>
      </c>
      <c r="B1160" s="413">
        <v>1.637</v>
      </c>
      <c r="C1160" s="413">
        <v>1.637</v>
      </c>
    </row>
    <row r="1161" spans="1:3">
      <c r="A1161" s="414">
        <v>42948</v>
      </c>
      <c r="B1161" s="413">
        <v>1.629</v>
      </c>
      <c r="C1161" s="413">
        <v>1.629</v>
      </c>
    </row>
    <row r="1162" spans="1:3">
      <c r="A1162" s="414">
        <v>42949</v>
      </c>
      <c r="B1162" s="413">
        <v>1.6220000000000001</v>
      </c>
      <c r="C1162" s="413">
        <v>1.6220000000000001</v>
      </c>
    </row>
    <row r="1163" spans="1:3">
      <c r="A1163" s="414">
        <v>42950</v>
      </c>
      <c r="B1163" s="413">
        <v>1.6060000000000001</v>
      </c>
      <c r="C1163" s="413">
        <v>1.6060000000000001</v>
      </c>
    </row>
    <row r="1164" spans="1:3">
      <c r="A1164" s="414">
        <v>42951</v>
      </c>
      <c r="B1164" s="413">
        <v>1.585</v>
      </c>
      <c r="C1164" s="413">
        <v>1.585</v>
      </c>
    </row>
    <row r="1165" spans="1:3">
      <c r="A1165" s="414">
        <v>42954</v>
      </c>
      <c r="B1165" s="413">
        <v>1.601</v>
      </c>
      <c r="C1165" s="413">
        <v>1.601</v>
      </c>
    </row>
    <row r="1166" spans="1:3">
      <c r="A1166" s="414">
        <v>42955</v>
      </c>
      <c r="B1166" s="413">
        <v>1.5980000000000001</v>
      </c>
      <c r="C1166" s="413">
        <v>1.5980000000000001</v>
      </c>
    </row>
    <row r="1167" spans="1:3">
      <c r="A1167" s="414">
        <v>42956</v>
      </c>
      <c r="B1167" s="413">
        <v>1.607</v>
      </c>
      <c r="C1167" s="413">
        <v>1.607</v>
      </c>
    </row>
    <row r="1168" spans="1:3">
      <c r="A1168" s="414">
        <v>42957</v>
      </c>
      <c r="B1168" s="413">
        <v>1.6020000000000001</v>
      </c>
      <c r="C1168" s="413">
        <v>1.6020000000000001</v>
      </c>
    </row>
    <row r="1169" spans="1:3">
      <c r="A1169" s="414">
        <v>42958</v>
      </c>
      <c r="B1169" s="413">
        <v>1.5820000000000001</v>
      </c>
      <c r="C1169" s="413">
        <v>1.5820000000000001</v>
      </c>
    </row>
    <row r="1170" spans="1:3">
      <c r="A1170" s="414">
        <v>42961</v>
      </c>
      <c r="B1170" s="413">
        <v>1.64</v>
      </c>
      <c r="C1170" s="413">
        <v>1.64</v>
      </c>
    </row>
    <row r="1171" spans="1:3">
      <c r="A1171" s="414">
        <v>42962</v>
      </c>
      <c r="B1171" s="413">
        <v>1.653</v>
      </c>
      <c r="C1171" s="413">
        <v>1.653</v>
      </c>
    </row>
    <row r="1172" spans="1:3">
      <c r="A1172" s="414">
        <v>42963</v>
      </c>
      <c r="B1172" s="413">
        <v>1.6619999999999999</v>
      </c>
      <c r="C1172" s="413">
        <v>1.6619999999999999</v>
      </c>
    </row>
    <row r="1173" spans="1:3">
      <c r="A1173" s="414">
        <v>42964</v>
      </c>
      <c r="B1173" s="413">
        <v>1.665</v>
      </c>
      <c r="C1173" s="413">
        <v>1.665</v>
      </c>
    </row>
    <row r="1174" spans="1:3">
      <c r="A1174" s="414">
        <v>42965</v>
      </c>
      <c r="B1174" s="413">
        <v>1.645</v>
      </c>
      <c r="C1174" s="413">
        <v>1.645</v>
      </c>
    </row>
    <row r="1175" spans="1:3">
      <c r="A1175" s="414">
        <v>42968</v>
      </c>
      <c r="B1175" s="413">
        <v>1.6519999999999999</v>
      </c>
      <c r="C1175" s="413">
        <v>1.6519999999999999</v>
      </c>
    </row>
    <row r="1176" spans="1:3">
      <c r="A1176" s="414">
        <v>42969</v>
      </c>
      <c r="B1176" s="413">
        <v>1.6579999999999999</v>
      </c>
      <c r="C1176" s="413">
        <v>1.6579999999999999</v>
      </c>
    </row>
    <row r="1177" spans="1:3">
      <c r="A1177" s="414">
        <v>42970</v>
      </c>
      <c r="B1177" s="413">
        <v>1.649</v>
      </c>
      <c r="C1177" s="413">
        <v>1.649</v>
      </c>
    </row>
    <row r="1178" spans="1:3">
      <c r="A1178" s="414">
        <v>42971</v>
      </c>
      <c r="B1178" s="413">
        <v>1.6339999999999999</v>
      </c>
      <c r="C1178" s="413">
        <v>1.6339999999999999</v>
      </c>
    </row>
    <row r="1179" spans="1:3">
      <c r="A1179" s="414">
        <v>42972</v>
      </c>
      <c r="B1179" s="413">
        <v>1.651</v>
      </c>
      <c r="C1179" s="413">
        <v>1.651</v>
      </c>
    </row>
    <row r="1180" spans="1:3">
      <c r="A1180" s="414">
        <v>42975</v>
      </c>
      <c r="B1180" s="413">
        <v>1.68</v>
      </c>
      <c r="C1180" s="413">
        <v>1.68</v>
      </c>
    </row>
    <row r="1181" spans="1:3">
      <c r="A1181" s="414">
        <v>42976</v>
      </c>
      <c r="B1181" s="413">
        <v>1.6819999999999999</v>
      </c>
      <c r="C1181" s="413">
        <v>1.6819999999999999</v>
      </c>
    </row>
    <row r="1182" spans="1:3">
      <c r="A1182" s="414">
        <v>42977</v>
      </c>
      <c r="B1182" s="413">
        <v>1.7070000000000001</v>
      </c>
      <c r="C1182" s="413">
        <v>1.7070000000000001</v>
      </c>
    </row>
    <row r="1183" spans="1:3">
      <c r="A1183" s="414">
        <v>42978</v>
      </c>
      <c r="B1183" s="413">
        <v>1.7170000000000001</v>
      </c>
      <c r="C1183" s="413">
        <v>1.7170000000000001</v>
      </c>
    </row>
    <row r="1184" spans="1:3">
      <c r="A1184" s="414">
        <v>42979</v>
      </c>
      <c r="B1184" s="413">
        <v>1.746</v>
      </c>
      <c r="C1184" s="413">
        <v>1.746</v>
      </c>
    </row>
    <row r="1185" spans="1:3">
      <c r="A1185" s="414">
        <v>42982</v>
      </c>
      <c r="B1185" s="413">
        <v>1.764</v>
      </c>
      <c r="C1185" s="413">
        <v>1.764</v>
      </c>
    </row>
    <row r="1186" spans="1:3">
      <c r="A1186" s="414">
        <v>42983</v>
      </c>
      <c r="B1186" s="413">
        <v>1.776</v>
      </c>
      <c r="C1186" s="413">
        <v>1.776</v>
      </c>
    </row>
    <row r="1187" spans="1:3">
      <c r="A1187" s="414">
        <v>42984</v>
      </c>
      <c r="B1187" s="413">
        <v>1.7789999999999999</v>
      </c>
      <c r="C1187" s="413">
        <v>1.7789999999999999</v>
      </c>
    </row>
    <row r="1188" spans="1:3">
      <c r="A1188" s="414">
        <v>42985</v>
      </c>
      <c r="B1188" s="413">
        <v>1.766</v>
      </c>
      <c r="C1188" s="413">
        <v>1.766</v>
      </c>
    </row>
    <row r="1189" spans="1:3">
      <c r="A1189" s="414">
        <v>42986</v>
      </c>
      <c r="B1189" s="413">
        <v>1.7689999999999999</v>
      </c>
      <c r="C1189" s="413">
        <v>1.7689999999999999</v>
      </c>
    </row>
    <row r="1190" spans="1:3">
      <c r="A1190" s="414">
        <v>42989</v>
      </c>
      <c r="B1190" s="413">
        <v>1.8009999999999999</v>
      </c>
      <c r="C1190" s="413">
        <v>1.8009999999999999</v>
      </c>
    </row>
    <row r="1191" spans="1:3">
      <c r="A1191" s="414">
        <v>42990</v>
      </c>
      <c r="B1191" s="413">
        <v>1.7829999999999999</v>
      </c>
      <c r="C1191" s="413">
        <v>1.7829999999999999</v>
      </c>
    </row>
    <row r="1192" spans="1:3">
      <c r="A1192" s="414">
        <v>42991</v>
      </c>
      <c r="B1192" s="413">
        <v>1.788</v>
      </c>
      <c r="C1192" s="413">
        <v>1.788</v>
      </c>
    </row>
    <row r="1193" spans="1:3">
      <c r="A1193" s="414">
        <v>42992</v>
      </c>
      <c r="B1193" s="413">
        <v>1.77</v>
      </c>
      <c r="C1193" s="413">
        <v>1.77</v>
      </c>
    </row>
    <row r="1194" spans="1:3">
      <c r="A1194" s="414">
        <v>42993</v>
      </c>
      <c r="B1194" s="413">
        <v>1.76</v>
      </c>
      <c r="C1194" s="413">
        <v>1.76</v>
      </c>
    </row>
    <row r="1195" spans="1:3">
      <c r="A1195" s="414">
        <v>42996</v>
      </c>
      <c r="B1195" s="413">
        <v>1.778</v>
      </c>
      <c r="C1195" s="413">
        <v>1.778</v>
      </c>
    </row>
    <row r="1196" spans="1:3">
      <c r="A1196" s="414">
        <v>42997</v>
      </c>
      <c r="B1196" s="413">
        <v>1.7490000000000001</v>
      </c>
      <c r="C1196" s="413">
        <v>1.7490000000000001</v>
      </c>
    </row>
    <row r="1197" spans="1:3">
      <c r="A1197" s="414">
        <v>42998</v>
      </c>
      <c r="B1197" s="413">
        <v>1.762</v>
      </c>
      <c r="C1197" s="413">
        <v>1.762</v>
      </c>
    </row>
    <row r="1198" spans="1:3">
      <c r="A1198" s="414">
        <v>42999</v>
      </c>
      <c r="B1198" s="413">
        <v>1.7430000000000001</v>
      </c>
      <c r="C1198" s="413">
        <v>1.7430000000000001</v>
      </c>
    </row>
    <row r="1199" spans="1:3">
      <c r="A1199" s="414">
        <v>43000</v>
      </c>
      <c r="B1199" s="413">
        <v>1.738</v>
      </c>
      <c r="C1199" s="413">
        <v>1.738</v>
      </c>
    </row>
    <row r="1200" spans="1:3">
      <c r="A1200" s="414">
        <v>43003</v>
      </c>
      <c r="B1200" s="413">
        <v>1.7150000000000001</v>
      </c>
      <c r="C1200" s="413">
        <v>1.7150000000000001</v>
      </c>
    </row>
    <row r="1201" spans="1:3">
      <c r="A1201" s="414">
        <v>43004</v>
      </c>
      <c r="B1201" s="413">
        <v>1.7150000000000001</v>
      </c>
      <c r="C1201" s="413">
        <v>1.7150000000000001</v>
      </c>
    </row>
    <row r="1202" spans="1:3">
      <c r="A1202" s="414">
        <v>43005</v>
      </c>
      <c r="B1202" s="413">
        <v>1.7509999999999999</v>
      </c>
      <c r="C1202" s="413">
        <v>1.7509999999999999</v>
      </c>
    </row>
    <row r="1203" spans="1:3">
      <c r="A1203" s="414">
        <v>43006</v>
      </c>
      <c r="B1203" s="413">
        <v>1.7529999999999999</v>
      </c>
      <c r="C1203" s="413">
        <v>1.7529999999999999</v>
      </c>
    </row>
    <row r="1204" spans="1:3">
      <c r="A1204" s="414">
        <v>43007</v>
      </c>
      <c r="B1204" s="413">
        <v>1.7529999999999999</v>
      </c>
      <c r="C1204" s="413">
        <v>1.7529999999999999</v>
      </c>
    </row>
    <row r="1205" spans="1:3">
      <c r="A1205" s="414">
        <v>43017</v>
      </c>
      <c r="B1205" s="413">
        <v>1.768</v>
      </c>
      <c r="C1205" s="413">
        <v>1.768</v>
      </c>
    </row>
    <row r="1206" spans="1:3">
      <c r="A1206" s="414">
        <v>43018</v>
      </c>
      <c r="B1206" s="413">
        <v>1.776</v>
      </c>
      <c r="C1206" s="413">
        <v>1.776</v>
      </c>
    </row>
    <row r="1207" spans="1:3">
      <c r="A1207" s="414">
        <v>43019</v>
      </c>
      <c r="B1207" s="413">
        <v>1.752</v>
      </c>
      <c r="C1207" s="413">
        <v>1.752</v>
      </c>
    </row>
    <row r="1208" spans="1:3">
      <c r="A1208" s="414">
        <v>43020</v>
      </c>
      <c r="B1208" s="413">
        <v>1.7509999999999999</v>
      </c>
      <c r="C1208" s="413">
        <v>1.7509999999999999</v>
      </c>
    </row>
    <row r="1209" spans="1:3">
      <c r="A1209" s="414">
        <v>43021</v>
      </c>
      <c r="B1209" s="413">
        <v>1.7889999999999999</v>
      </c>
      <c r="C1209" s="413">
        <v>1.7889999999999999</v>
      </c>
    </row>
    <row r="1210" spans="1:3">
      <c r="A1210" s="414">
        <v>43024</v>
      </c>
      <c r="B1210" s="413">
        <v>1.762</v>
      </c>
      <c r="C1210" s="413">
        <v>1.762</v>
      </c>
    </row>
    <row r="1211" spans="1:3">
      <c r="A1211" s="414">
        <v>43025</v>
      </c>
      <c r="B1211" s="413">
        <v>1.7569999999999999</v>
      </c>
      <c r="C1211" s="413">
        <v>1.7569999999999999</v>
      </c>
    </row>
    <row r="1212" spans="1:3">
      <c r="A1212" s="414">
        <v>43026</v>
      </c>
      <c r="B1212" s="413">
        <v>1.758</v>
      </c>
      <c r="C1212" s="413">
        <v>1.758</v>
      </c>
    </row>
    <row r="1213" spans="1:3">
      <c r="A1213" s="414">
        <v>43027</v>
      </c>
      <c r="B1213" s="413">
        <v>1.7370000000000001</v>
      </c>
      <c r="C1213" s="413">
        <v>1.7370000000000001</v>
      </c>
    </row>
    <row r="1214" spans="1:3">
      <c r="A1214" s="414">
        <v>43028</v>
      </c>
      <c r="B1214" s="413">
        <v>1.7549999999999999</v>
      </c>
      <c r="C1214" s="413">
        <v>1.7549999999999999</v>
      </c>
    </row>
    <row r="1215" spans="1:3">
      <c r="A1215" s="414">
        <v>43031</v>
      </c>
      <c r="B1215" s="413">
        <v>1.7849999999999999</v>
      </c>
      <c r="C1215" s="413">
        <v>1.7849999999999999</v>
      </c>
    </row>
    <row r="1216" spans="1:3">
      <c r="A1216" s="414">
        <v>43032</v>
      </c>
      <c r="B1216" s="413">
        <v>1.7829999999999999</v>
      </c>
      <c r="C1216" s="413">
        <v>1.7829999999999999</v>
      </c>
    </row>
    <row r="1217" spans="1:3">
      <c r="A1217" s="414">
        <v>43033</v>
      </c>
      <c r="B1217" s="413">
        <v>1.792</v>
      </c>
      <c r="C1217" s="413">
        <v>1.792</v>
      </c>
    </row>
    <row r="1218" spans="1:3">
      <c r="A1218" s="414">
        <v>43034</v>
      </c>
      <c r="B1218" s="413">
        <v>1.8009999999999999</v>
      </c>
      <c r="C1218" s="413">
        <v>1.8009999999999999</v>
      </c>
    </row>
  </sheetData>
  <phoneticPr fontId="21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854"/>
  <sheetViews>
    <sheetView workbookViewId="0">
      <selection activeCell="D3" sqref="D3:D854"/>
    </sheetView>
  </sheetViews>
  <sheetFormatPr defaultRowHeight="14.25"/>
  <cols>
    <col min="1" max="1" width="11.125" customWidth="1"/>
    <col min="4" max="4" width="9" style="112"/>
  </cols>
  <sheetData>
    <row r="1" spans="1:4">
      <c r="A1" s="415" t="s">
        <v>1077</v>
      </c>
      <c r="B1" s="415" t="s">
        <v>1078</v>
      </c>
      <c r="C1" s="415" t="s">
        <v>1079</v>
      </c>
    </row>
    <row r="2" spans="1:4">
      <c r="A2" s="417">
        <v>41729</v>
      </c>
      <c r="B2" s="416">
        <v>1</v>
      </c>
      <c r="C2" s="416">
        <v>1</v>
      </c>
    </row>
    <row r="3" spans="1:4">
      <c r="A3" s="417">
        <v>41733</v>
      </c>
      <c r="B3" s="416">
        <v>1.002</v>
      </c>
      <c r="C3" s="416">
        <v>1.002</v>
      </c>
      <c r="D3" s="112">
        <f>IF(B3&lt;MAX($B$2:B3),B3/MAX($B$2:B3)-1,0)</f>
        <v>0</v>
      </c>
    </row>
    <row r="4" spans="1:4">
      <c r="A4" s="417">
        <v>41740</v>
      </c>
      <c r="B4" s="416">
        <v>1.0029999999999999</v>
      </c>
      <c r="C4" s="416">
        <v>1.0029999999999999</v>
      </c>
      <c r="D4" s="112">
        <f>IF(B4&lt;MAX($B$2:B4),B4/MAX($B$2:B4)-1,0)</f>
        <v>0</v>
      </c>
    </row>
    <row r="5" spans="1:4">
      <c r="A5" s="417">
        <v>41747</v>
      </c>
      <c r="B5" s="416">
        <v>1.0009999999999999</v>
      </c>
      <c r="C5" s="416">
        <v>1.0009999999999999</v>
      </c>
      <c r="D5" s="112">
        <f>IF(B5&lt;MAX($B$2:B5),B5/MAX($B$2:B5)-1,0)</f>
        <v>-1.9940179461614971E-3</v>
      </c>
    </row>
    <row r="6" spans="1:4">
      <c r="A6" s="417">
        <v>41754</v>
      </c>
      <c r="B6" s="416">
        <v>0.97499999999999998</v>
      </c>
      <c r="C6" s="416">
        <v>0.97499999999999998</v>
      </c>
      <c r="D6" s="112">
        <f>IF(B6&lt;MAX($B$2:B6),B6/MAX($B$2:B6)-1,0)</f>
        <v>-2.7916251246261181E-2</v>
      </c>
    </row>
    <row r="7" spans="1:4">
      <c r="A7" s="417">
        <v>41759</v>
      </c>
      <c r="B7" s="416">
        <v>0.97799999999999998</v>
      </c>
      <c r="C7" s="416">
        <v>0.97799999999999998</v>
      </c>
      <c r="D7" s="112">
        <f>IF(B7&lt;MAX($B$2:B7),B7/MAX($B$2:B7)-1,0)</f>
        <v>-2.4925224327018825E-2</v>
      </c>
    </row>
    <row r="8" spans="1:4">
      <c r="A8" s="417">
        <v>41768</v>
      </c>
      <c r="B8" s="416">
        <v>0.97599999999999998</v>
      </c>
      <c r="C8" s="416">
        <v>0.97599999999999998</v>
      </c>
      <c r="D8" s="112">
        <f>IF(B8&lt;MAX($B$2:B8),B8/MAX($B$2:B8)-1,0)</f>
        <v>-2.6919242273180322E-2</v>
      </c>
    </row>
    <row r="9" spans="1:4">
      <c r="A9" s="417">
        <v>41773</v>
      </c>
      <c r="B9" s="416">
        <v>0.98399999999999999</v>
      </c>
      <c r="C9" s="416">
        <v>0.98399999999999999</v>
      </c>
      <c r="D9" s="112">
        <f>IF(B9&lt;MAX($B$2:B9),B9/MAX($B$2:B9)-1,0)</f>
        <v>-1.8943170488534333E-2</v>
      </c>
    </row>
    <row r="10" spans="1:4">
      <c r="A10" s="417">
        <v>41774</v>
      </c>
      <c r="B10" s="416">
        <v>0.97599999999999998</v>
      </c>
      <c r="C10" s="416">
        <v>0.97599999999999998</v>
      </c>
      <c r="D10" s="112">
        <f>IF(B10&lt;MAX($B$2:B10),B10/MAX($B$2:B10)-1,0)</f>
        <v>-2.6919242273180322E-2</v>
      </c>
    </row>
    <row r="11" spans="1:4">
      <c r="A11" s="417">
        <v>41775</v>
      </c>
      <c r="B11" s="416">
        <v>0.97</v>
      </c>
      <c r="C11" s="416">
        <v>0.97</v>
      </c>
      <c r="D11" s="112">
        <f>IF(B11&lt;MAX($B$2:B11),B11/MAX($B$2:B11)-1,0)</f>
        <v>-3.2901296111664924E-2</v>
      </c>
    </row>
    <row r="12" spans="1:4">
      <c r="A12" s="417">
        <v>41778</v>
      </c>
      <c r="B12" s="416">
        <v>0.96899999999999997</v>
      </c>
      <c r="C12" s="416">
        <v>0.96899999999999997</v>
      </c>
      <c r="D12" s="112">
        <f>IF(B12&lt;MAX($B$2:B12),B12/MAX($B$2:B12)-1,0)</f>
        <v>-3.3898305084745672E-2</v>
      </c>
    </row>
    <row r="13" spans="1:4">
      <c r="A13" s="417">
        <v>41779</v>
      </c>
      <c r="B13" s="416">
        <v>0.97499999999999998</v>
      </c>
      <c r="C13" s="416">
        <v>0.97499999999999998</v>
      </c>
      <c r="D13" s="112">
        <f>IF(B13&lt;MAX($B$2:B13),B13/MAX($B$2:B13)-1,0)</f>
        <v>-2.7916251246261181E-2</v>
      </c>
    </row>
    <row r="14" spans="1:4">
      <c r="A14" s="417">
        <v>41780</v>
      </c>
      <c r="B14" s="416">
        <v>0.98099999999999998</v>
      </c>
      <c r="C14" s="416">
        <v>0.98099999999999998</v>
      </c>
      <c r="D14" s="112">
        <f>IF(B14&lt;MAX($B$2:B14),B14/MAX($B$2:B14)-1,0)</f>
        <v>-2.1934197407776579E-2</v>
      </c>
    </row>
    <row r="15" spans="1:4">
      <c r="A15" s="417">
        <v>41781</v>
      </c>
      <c r="B15" s="416">
        <v>0.98399999999999999</v>
      </c>
      <c r="C15" s="416">
        <v>0.98399999999999999</v>
      </c>
      <c r="D15" s="112">
        <f>IF(B15&lt;MAX($B$2:B15),B15/MAX($B$2:B15)-1,0)</f>
        <v>-1.8943170488534333E-2</v>
      </c>
    </row>
    <row r="16" spans="1:4">
      <c r="A16" s="417">
        <v>41782</v>
      </c>
      <c r="B16" s="416">
        <v>0.997</v>
      </c>
      <c r="C16" s="416">
        <v>0.997</v>
      </c>
      <c r="D16" s="112">
        <f>IF(B16&lt;MAX($B$2:B16),B16/MAX($B$2:B16)-1,0)</f>
        <v>-5.9820538384844912E-3</v>
      </c>
    </row>
    <row r="17" spans="1:4">
      <c r="A17" s="417">
        <v>41785</v>
      </c>
      <c r="B17" s="416">
        <v>1.0049999999999999</v>
      </c>
      <c r="C17" s="416">
        <v>1.0049999999999999</v>
      </c>
      <c r="D17" s="112">
        <f>IF(B17&lt;MAX($B$2:B17),B17/MAX($B$2:B17)-1,0)</f>
        <v>0</v>
      </c>
    </row>
    <row r="18" spans="1:4">
      <c r="A18" s="417">
        <v>41786</v>
      </c>
      <c r="B18" s="416">
        <v>0.998</v>
      </c>
      <c r="C18" s="416">
        <v>0.998</v>
      </c>
      <c r="D18" s="112">
        <f>IF(B18&lt;MAX($B$2:B18),B18/MAX($B$2:B18)-1,0)</f>
        <v>-6.9651741293531577E-3</v>
      </c>
    </row>
    <row r="19" spans="1:4">
      <c r="A19" s="417">
        <v>41787</v>
      </c>
      <c r="B19" s="416">
        <v>1.014</v>
      </c>
      <c r="C19" s="416">
        <v>1.014</v>
      </c>
      <c r="D19" s="112">
        <f>IF(B19&lt;MAX($B$2:B19),B19/MAX($B$2:B19)-1,0)</f>
        <v>0</v>
      </c>
    </row>
    <row r="20" spans="1:4">
      <c r="A20" s="417">
        <v>41788</v>
      </c>
      <c r="B20" s="416">
        <v>0.997</v>
      </c>
      <c r="C20" s="416">
        <v>0.997</v>
      </c>
      <c r="D20" s="112">
        <f>IF(B20&lt;MAX($B$2:B20),B20/MAX($B$2:B20)-1,0)</f>
        <v>-1.6765285996055201E-2</v>
      </c>
    </row>
    <row r="21" spans="1:4">
      <c r="A21" s="417">
        <v>41789</v>
      </c>
      <c r="B21" s="416">
        <v>1.006</v>
      </c>
      <c r="C21" s="416">
        <v>1.006</v>
      </c>
      <c r="D21" s="112">
        <f>IF(B21&lt;MAX($B$2:B21),B21/MAX($B$2:B21)-1,0)</f>
        <v>-7.8895463510848529E-3</v>
      </c>
    </row>
    <row r="22" spans="1:4">
      <c r="A22" s="417">
        <v>41793</v>
      </c>
      <c r="B22" s="416">
        <v>0.998</v>
      </c>
      <c r="C22" s="416">
        <v>0.998</v>
      </c>
      <c r="D22" s="112">
        <f>IF(B22&lt;MAX($B$2:B22),B22/MAX($B$2:B22)-1,0)</f>
        <v>-1.5779092702169595E-2</v>
      </c>
    </row>
    <row r="23" spans="1:4">
      <c r="A23" s="417">
        <v>41794</v>
      </c>
      <c r="B23" s="416">
        <v>0.996</v>
      </c>
      <c r="C23" s="416">
        <v>0.996</v>
      </c>
      <c r="D23" s="112">
        <f>IF(B23&lt;MAX($B$2:B23),B23/MAX($B$2:B23)-1,0)</f>
        <v>-1.7751479289940808E-2</v>
      </c>
    </row>
    <row r="24" spans="1:4">
      <c r="A24" s="417">
        <v>41795</v>
      </c>
      <c r="B24" s="416">
        <v>1.0129999999999999</v>
      </c>
      <c r="C24" s="416">
        <v>1.0129999999999999</v>
      </c>
      <c r="D24" s="112">
        <f>IF(B24&lt;MAX($B$2:B24),B24/MAX($B$2:B24)-1,0)</f>
        <v>-9.8619329388571764E-4</v>
      </c>
    </row>
    <row r="25" spans="1:4">
      <c r="A25" s="417">
        <v>41796</v>
      </c>
      <c r="B25" s="416">
        <v>1.0109999999999999</v>
      </c>
      <c r="C25" s="416">
        <v>1.0109999999999999</v>
      </c>
      <c r="D25" s="112">
        <f>IF(B25&lt;MAX($B$2:B25),B25/MAX($B$2:B25)-1,0)</f>
        <v>-2.9585798816569309E-3</v>
      </c>
    </row>
    <row r="26" spans="1:4">
      <c r="A26" s="417">
        <v>41799</v>
      </c>
      <c r="B26" s="416">
        <v>0.995</v>
      </c>
      <c r="C26" s="416">
        <v>0.995</v>
      </c>
      <c r="D26" s="112">
        <f>IF(B26&lt;MAX($B$2:B26),B26/MAX($B$2:B26)-1,0)</f>
        <v>-1.8737672583826415E-2</v>
      </c>
    </row>
    <row r="27" spans="1:4">
      <c r="A27" s="417">
        <v>41800</v>
      </c>
      <c r="B27" s="416">
        <v>1.014</v>
      </c>
      <c r="C27" s="416">
        <v>1.014</v>
      </c>
      <c r="D27" s="112">
        <f>IF(B27&lt;MAX($B$2:B27),B27/MAX($B$2:B27)-1,0)</f>
        <v>0</v>
      </c>
    </row>
    <row r="28" spans="1:4">
      <c r="A28" s="417">
        <v>41801</v>
      </c>
      <c r="B28" s="416">
        <v>1.016</v>
      </c>
      <c r="C28" s="416">
        <v>1.016</v>
      </c>
      <c r="D28" s="112">
        <f>IF(B28&lt;MAX($B$2:B28),B28/MAX($B$2:B28)-1,0)</f>
        <v>0</v>
      </c>
    </row>
    <row r="29" spans="1:4">
      <c r="A29" s="417">
        <v>41802</v>
      </c>
      <c r="B29" s="416">
        <v>1.02</v>
      </c>
      <c r="C29" s="416">
        <v>1.02</v>
      </c>
      <c r="D29" s="112">
        <f>IF(B29&lt;MAX($B$2:B29),B29/MAX($B$2:B29)-1,0)</f>
        <v>0</v>
      </c>
    </row>
    <row r="30" spans="1:4">
      <c r="A30" s="417">
        <v>41803</v>
      </c>
      <c r="B30" s="416">
        <v>1.032</v>
      </c>
      <c r="C30" s="416">
        <v>1.032</v>
      </c>
      <c r="D30" s="112">
        <f>IF(B30&lt;MAX($B$2:B30),B30/MAX($B$2:B30)-1,0)</f>
        <v>0</v>
      </c>
    </row>
    <row r="31" spans="1:4">
      <c r="A31" s="417">
        <v>41806</v>
      </c>
      <c r="B31" s="416">
        <v>1.036</v>
      </c>
      <c r="C31" s="416">
        <v>1.036</v>
      </c>
      <c r="D31" s="112">
        <f>IF(B31&lt;MAX($B$2:B31),B31/MAX($B$2:B31)-1,0)</f>
        <v>0</v>
      </c>
    </row>
    <row r="32" spans="1:4">
      <c r="A32" s="417">
        <v>41807</v>
      </c>
      <c r="B32" s="416">
        <v>1.0249999999999999</v>
      </c>
      <c r="C32" s="416">
        <v>1.0249999999999999</v>
      </c>
      <c r="D32" s="112">
        <f>IF(B32&lt;MAX($B$2:B32),B32/MAX($B$2:B32)-1,0)</f>
        <v>-1.0617760617760763E-2</v>
      </c>
    </row>
    <row r="33" spans="1:4">
      <c r="A33" s="417">
        <v>41808</v>
      </c>
      <c r="B33" s="416">
        <v>1.0189999999999999</v>
      </c>
      <c r="C33" s="416">
        <v>1.0189999999999999</v>
      </c>
      <c r="D33" s="112">
        <f>IF(B33&lt;MAX($B$2:B33),B33/MAX($B$2:B33)-1,0)</f>
        <v>-1.6409266409266543E-2</v>
      </c>
    </row>
    <row r="34" spans="1:4">
      <c r="A34" s="417">
        <v>41809</v>
      </c>
      <c r="B34" s="416">
        <v>0.98099999999999998</v>
      </c>
      <c r="C34" s="416">
        <v>0.98099999999999998</v>
      </c>
      <c r="D34" s="112">
        <f>IF(B34&lt;MAX($B$2:B34),B34/MAX($B$2:B34)-1,0)</f>
        <v>-5.3088803088803149E-2</v>
      </c>
    </row>
    <row r="35" spans="1:4">
      <c r="A35" s="417">
        <v>41810</v>
      </c>
      <c r="B35" s="416">
        <v>0.98699999999999999</v>
      </c>
      <c r="C35" s="416">
        <v>0.98699999999999999</v>
      </c>
      <c r="D35" s="112">
        <f>IF(B35&lt;MAX($B$2:B35),B35/MAX($B$2:B35)-1,0)</f>
        <v>-4.7297297297297369E-2</v>
      </c>
    </row>
    <row r="36" spans="1:4">
      <c r="A36" s="417">
        <v>41813</v>
      </c>
      <c r="B36" s="416">
        <v>1.006</v>
      </c>
      <c r="C36" s="416">
        <v>1.006</v>
      </c>
      <c r="D36" s="112">
        <f>IF(B36&lt;MAX($B$2:B36),B36/MAX($B$2:B36)-1,0)</f>
        <v>-2.8957528957529011E-2</v>
      </c>
    </row>
    <row r="37" spans="1:4">
      <c r="A37" s="417">
        <v>41814</v>
      </c>
      <c r="B37" s="416">
        <v>1.0089999999999999</v>
      </c>
      <c r="C37" s="416">
        <v>1.0089999999999999</v>
      </c>
      <c r="D37" s="112">
        <f>IF(B37&lt;MAX($B$2:B37),B37/MAX($B$2:B37)-1,0)</f>
        <v>-2.6061776061776176E-2</v>
      </c>
    </row>
    <row r="38" spans="1:4">
      <c r="A38" s="417">
        <v>41815</v>
      </c>
      <c r="B38" s="416">
        <v>1.002</v>
      </c>
      <c r="C38" s="416">
        <v>1.002</v>
      </c>
      <c r="D38" s="112">
        <f>IF(B38&lt;MAX($B$2:B38),B38/MAX($B$2:B38)-1,0)</f>
        <v>-3.2818532818532864E-2</v>
      </c>
    </row>
    <row r="39" spans="1:4">
      <c r="A39" s="417">
        <v>41816</v>
      </c>
      <c r="B39" s="416">
        <v>1.018</v>
      </c>
      <c r="C39" s="416">
        <v>1.018</v>
      </c>
      <c r="D39" s="112">
        <f>IF(B39&lt;MAX($B$2:B39),B39/MAX($B$2:B39)-1,0)</f>
        <v>-1.737451737451734E-2</v>
      </c>
    </row>
    <row r="40" spans="1:4">
      <c r="A40" s="417">
        <v>41817</v>
      </c>
      <c r="B40" s="416">
        <v>1.0189999999999999</v>
      </c>
      <c r="C40" s="416">
        <v>1.0189999999999999</v>
      </c>
      <c r="D40" s="112">
        <f>IF(B40&lt;MAX($B$2:B40),B40/MAX($B$2:B40)-1,0)</f>
        <v>-1.6409266409266543E-2</v>
      </c>
    </row>
    <row r="41" spans="1:4">
      <c r="A41" s="417">
        <v>41820</v>
      </c>
      <c r="B41" s="416">
        <v>1.028</v>
      </c>
      <c r="C41" s="416">
        <v>1.028</v>
      </c>
      <c r="D41" s="112">
        <f>IF(B41&lt;MAX($B$2:B41),B41/MAX($B$2:B41)-1,0)</f>
        <v>-7.7220077220077066E-3</v>
      </c>
    </row>
    <row r="42" spans="1:4">
      <c r="A42" s="417">
        <v>41821</v>
      </c>
      <c r="B42" s="416">
        <v>1.0409999999999999</v>
      </c>
      <c r="C42" s="416">
        <v>1.0409999999999999</v>
      </c>
      <c r="D42" s="112">
        <f>IF(B42&lt;MAX($B$2:B42),B42/MAX($B$2:B42)-1,0)</f>
        <v>0</v>
      </c>
    </row>
    <row r="43" spans="1:4">
      <c r="A43" s="417">
        <v>41822</v>
      </c>
      <c r="B43" s="416">
        <v>1.044</v>
      </c>
      <c r="C43" s="416">
        <v>1.044</v>
      </c>
      <c r="D43" s="112">
        <f>IF(B43&lt;MAX($B$2:B43),B43/MAX($B$2:B43)-1,0)</f>
        <v>0</v>
      </c>
    </row>
    <row r="44" spans="1:4">
      <c r="A44" s="417">
        <v>41823</v>
      </c>
      <c r="B44" s="416">
        <v>1.0389999999999999</v>
      </c>
      <c r="C44" s="416">
        <v>1.0389999999999999</v>
      </c>
      <c r="D44" s="112">
        <f>IF(B44&lt;MAX($B$2:B44),B44/MAX($B$2:B44)-1,0)</f>
        <v>-4.7892720306514924E-3</v>
      </c>
    </row>
    <row r="45" spans="1:4">
      <c r="A45" s="417">
        <v>41824</v>
      </c>
      <c r="B45" s="416">
        <v>1.0349999999999999</v>
      </c>
      <c r="C45" s="416">
        <v>1.0349999999999999</v>
      </c>
      <c r="D45" s="112">
        <f>IF(B45&lt;MAX($B$2:B45),B45/MAX($B$2:B45)-1,0)</f>
        <v>-8.6206896551724865E-3</v>
      </c>
    </row>
    <row r="46" spans="1:4">
      <c r="A46" s="417">
        <v>41827</v>
      </c>
      <c r="B46" s="416">
        <v>1.0349999999999999</v>
      </c>
      <c r="C46" s="416">
        <v>1.0349999999999999</v>
      </c>
      <c r="D46" s="112">
        <f>IF(B46&lt;MAX($B$2:B46),B46/MAX($B$2:B46)-1,0)</f>
        <v>-8.6206896551724865E-3</v>
      </c>
    </row>
    <row r="47" spans="1:4">
      <c r="A47" s="417">
        <v>41828</v>
      </c>
      <c r="B47" s="416">
        <v>1.044</v>
      </c>
      <c r="C47" s="416">
        <v>1.044</v>
      </c>
      <c r="D47" s="112">
        <f>IF(B47&lt;MAX($B$2:B47),B47/MAX($B$2:B47)-1,0)</f>
        <v>0</v>
      </c>
    </row>
    <row r="48" spans="1:4">
      <c r="A48" s="417">
        <v>41829</v>
      </c>
      <c r="B48" s="416">
        <v>1.024</v>
      </c>
      <c r="C48" s="416">
        <v>1.024</v>
      </c>
      <c r="D48" s="112">
        <f>IF(B48&lt;MAX($B$2:B48),B48/MAX($B$2:B48)-1,0)</f>
        <v>-1.9157088122605415E-2</v>
      </c>
    </row>
    <row r="49" spans="1:4">
      <c r="A49" s="417">
        <v>41830</v>
      </c>
      <c r="B49" s="416">
        <v>1.008</v>
      </c>
      <c r="C49" s="416">
        <v>1.008</v>
      </c>
      <c r="D49" s="112">
        <f>IF(B49&lt;MAX($B$2:B49),B49/MAX($B$2:B49)-1,0)</f>
        <v>-3.4482758620689724E-2</v>
      </c>
    </row>
    <row r="50" spans="1:4">
      <c r="A50" s="417">
        <v>41831</v>
      </c>
      <c r="B50" s="416">
        <v>1.0049999999999999</v>
      </c>
      <c r="C50" s="416">
        <v>1.0049999999999999</v>
      </c>
      <c r="D50" s="112">
        <f>IF(B50&lt;MAX($B$2:B50),B50/MAX($B$2:B50)-1,0)</f>
        <v>-3.7356321839080553E-2</v>
      </c>
    </row>
    <row r="51" spans="1:4">
      <c r="A51" s="417">
        <v>41834</v>
      </c>
      <c r="B51" s="416">
        <v>1.014</v>
      </c>
      <c r="C51" s="416">
        <v>1.014</v>
      </c>
      <c r="D51" s="112">
        <f>IF(B51&lt;MAX($B$2:B51),B51/MAX($B$2:B51)-1,0)</f>
        <v>-2.8735632183908066E-2</v>
      </c>
    </row>
    <row r="52" spans="1:4">
      <c r="A52" s="417">
        <v>41835</v>
      </c>
      <c r="B52" s="416">
        <v>0.997</v>
      </c>
      <c r="C52" s="416">
        <v>0.997</v>
      </c>
      <c r="D52" s="112">
        <f>IF(B52&lt;MAX($B$2:B52),B52/MAX($B$2:B52)-1,0)</f>
        <v>-4.5019157088122652E-2</v>
      </c>
    </row>
    <row r="53" spans="1:4">
      <c r="A53" s="417">
        <v>41836</v>
      </c>
      <c r="B53" s="416">
        <v>0.97699999999999998</v>
      </c>
      <c r="C53" s="416">
        <v>0.97699999999999998</v>
      </c>
      <c r="D53" s="112">
        <f>IF(B53&lt;MAX($B$2:B53),B53/MAX($B$2:B53)-1,0)</f>
        <v>-6.4176245210728067E-2</v>
      </c>
    </row>
    <row r="54" spans="1:4">
      <c r="A54" s="417">
        <v>41837</v>
      </c>
      <c r="B54" s="416">
        <v>0.97199999999999998</v>
      </c>
      <c r="C54" s="416">
        <v>0.97199999999999998</v>
      </c>
      <c r="D54" s="112">
        <f>IF(B54&lt;MAX($B$2:B54),B54/MAX($B$2:B54)-1,0)</f>
        <v>-6.8965517241379337E-2</v>
      </c>
    </row>
    <row r="55" spans="1:4">
      <c r="A55" s="417">
        <v>41838</v>
      </c>
      <c r="B55" s="416">
        <v>0.96899999999999997</v>
      </c>
      <c r="C55" s="416">
        <v>0.96899999999999997</v>
      </c>
      <c r="D55" s="112">
        <f>IF(B55&lt;MAX($B$2:B55),B55/MAX($B$2:B55)-1,0)</f>
        <v>-7.1839080459770166E-2</v>
      </c>
    </row>
    <row r="56" spans="1:4">
      <c r="A56" s="417">
        <v>41841</v>
      </c>
      <c r="B56" s="416">
        <v>0.97299999999999998</v>
      </c>
      <c r="C56" s="416">
        <v>0.97299999999999998</v>
      </c>
      <c r="D56" s="112">
        <f>IF(B56&lt;MAX($B$2:B56),B56/MAX($B$2:B56)-1,0)</f>
        <v>-6.8007662835249061E-2</v>
      </c>
    </row>
    <row r="57" spans="1:4">
      <c r="A57" s="417">
        <v>41842</v>
      </c>
      <c r="B57" s="416">
        <v>0.99</v>
      </c>
      <c r="C57" s="416">
        <v>0.99</v>
      </c>
      <c r="D57" s="112">
        <f>IF(B57&lt;MAX($B$2:B57),B57/MAX($B$2:B57)-1,0)</f>
        <v>-5.1724137931034475E-2</v>
      </c>
    </row>
    <row r="58" spans="1:4">
      <c r="A58" s="417">
        <v>41843</v>
      </c>
      <c r="B58" s="416">
        <v>0.97</v>
      </c>
      <c r="C58" s="416">
        <v>0.97</v>
      </c>
      <c r="D58" s="112">
        <f>IF(B58&lt;MAX($B$2:B58),B58/MAX($B$2:B58)-1,0)</f>
        <v>-7.088122605363989E-2</v>
      </c>
    </row>
    <row r="59" spans="1:4">
      <c r="A59" s="417">
        <v>41844</v>
      </c>
      <c r="B59" s="416">
        <v>0.95699999999999996</v>
      </c>
      <c r="C59" s="416">
        <v>0.95699999999999996</v>
      </c>
      <c r="D59" s="112">
        <f>IF(B59&lt;MAX($B$2:B59),B59/MAX($B$2:B59)-1,0)</f>
        <v>-8.333333333333337E-2</v>
      </c>
    </row>
    <row r="60" spans="1:4">
      <c r="A60" s="417">
        <v>41845</v>
      </c>
      <c r="B60" s="416">
        <v>0.96399999999999997</v>
      </c>
      <c r="C60" s="416">
        <v>0.96399999999999997</v>
      </c>
      <c r="D60" s="112">
        <f>IF(B60&lt;MAX($B$2:B60),B60/MAX($B$2:B60)-1,0)</f>
        <v>-7.6628352490421547E-2</v>
      </c>
    </row>
    <row r="61" spans="1:4">
      <c r="A61" s="417">
        <v>41848</v>
      </c>
      <c r="B61" s="416">
        <v>0.97199999999999998</v>
      </c>
      <c r="C61" s="416">
        <v>0.97199999999999998</v>
      </c>
      <c r="D61" s="112">
        <f>IF(B61&lt;MAX($B$2:B61),B61/MAX($B$2:B61)-1,0)</f>
        <v>-6.8965517241379337E-2</v>
      </c>
    </row>
    <row r="62" spans="1:4">
      <c r="A62" s="417">
        <v>41849</v>
      </c>
      <c r="B62" s="416">
        <v>0.98</v>
      </c>
      <c r="C62" s="416">
        <v>0.98</v>
      </c>
      <c r="D62" s="112">
        <f>IF(B62&lt;MAX($B$2:B62),B62/MAX($B$2:B62)-1,0)</f>
        <v>-6.1302681992337238E-2</v>
      </c>
    </row>
    <row r="63" spans="1:4">
      <c r="A63" s="417">
        <v>41850</v>
      </c>
      <c r="B63" s="416">
        <v>0.98799999999999999</v>
      </c>
      <c r="C63" s="416">
        <v>0.98799999999999999</v>
      </c>
      <c r="D63" s="112">
        <f>IF(B63&lt;MAX($B$2:B63),B63/MAX($B$2:B63)-1,0)</f>
        <v>-5.3639846743295028E-2</v>
      </c>
    </row>
    <row r="64" spans="1:4">
      <c r="A64" s="417">
        <v>41851</v>
      </c>
      <c r="B64" s="416">
        <v>0.98399999999999999</v>
      </c>
      <c r="C64" s="416">
        <v>0.98399999999999999</v>
      </c>
      <c r="D64" s="112">
        <f>IF(B64&lt;MAX($B$2:B64),B64/MAX($B$2:B64)-1,0)</f>
        <v>-5.7471264367816133E-2</v>
      </c>
    </row>
    <row r="65" spans="1:4">
      <c r="A65" s="417">
        <v>41852</v>
      </c>
      <c r="B65" s="416">
        <v>0.96299999999999997</v>
      </c>
      <c r="C65" s="416">
        <v>0.96299999999999997</v>
      </c>
      <c r="D65" s="112">
        <f>IF(B65&lt;MAX($B$2:B65),B65/MAX($B$2:B65)-1,0)</f>
        <v>-7.7586206896551824E-2</v>
      </c>
    </row>
    <row r="66" spans="1:4">
      <c r="A66" s="417">
        <v>41855</v>
      </c>
      <c r="B66" s="416">
        <v>0.96799999999999997</v>
      </c>
      <c r="C66" s="416">
        <v>0.96799999999999997</v>
      </c>
      <c r="D66" s="112">
        <f>IF(B66&lt;MAX($B$2:B66),B66/MAX($B$2:B66)-1,0)</f>
        <v>-7.2796934865900442E-2</v>
      </c>
    </row>
    <row r="67" spans="1:4">
      <c r="A67" s="417">
        <v>41856</v>
      </c>
      <c r="B67" s="416">
        <v>0.98</v>
      </c>
      <c r="C67" s="416">
        <v>0.98</v>
      </c>
      <c r="D67" s="112">
        <f>IF(B67&lt;MAX($B$2:B67),B67/MAX($B$2:B67)-1,0)</f>
        <v>-6.1302681992337238E-2</v>
      </c>
    </row>
    <row r="68" spans="1:4">
      <c r="A68" s="417">
        <v>41857</v>
      </c>
      <c r="B68" s="416">
        <v>0.98399999999999999</v>
      </c>
      <c r="C68" s="416">
        <v>0.98399999999999999</v>
      </c>
      <c r="D68" s="112">
        <f>IF(B68&lt;MAX($B$2:B68),B68/MAX($B$2:B68)-1,0)</f>
        <v>-5.7471264367816133E-2</v>
      </c>
    </row>
    <row r="69" spans="1:4">
      <c r="A69" s="417">
        <v>41858</v>
      </c>
      <c r="B69" s="416">
        <v>0.98299999999999998</v>
      </c>
      <c r="C69" s="416">
        <v>0.98299999999999998</v>
      </c>
      <c r="D69" s="112">
        <f>IF(B69&lt;MAX($B$2:B69),B69/MAX($B$2:B69)-1,0)</f>
        <v>-5.8429118773946409E-2</v>
      </c>
    </row>
    <row r="70" spans="1:4">
      <c r="A70" s="417">
        <v>41859</v>
      </c>
      <c r="B70" s="416">
        <v>0.99299999999999999</v>
      </c>
      <c r="C70" s="416">
        <v>0.99299999999999999</v>
      </c>
      <c r="D70" s="112">
        <f>IF(B70&lt;MAX($B$2:B70),B70/MAX($B$2:B70)-1,0)</f>
        <v>-4.8850574712643757E-2</v>
      </c>
    </row>
    <row r="71" spans="1:4">
      <c r="A71" s="417">
        <v>41862</v>
      </c>
      <c r="B71" s="416">
        <v>1.0009999999999999</v>
      </c>
      <c r="C71" s="416">
        <v>1.0009999999999999</v>
      </c>
      <c r="D71" s="112">
        <f>IF(B71&lt;MAX($B$2:B71),B71/MAX($B$2:B71)-1,0)</f>
        <v>-4.1187739463601658E-2</v>
      </c>
    </row>
    <row r="72" spans="1:4">
      <c r="A72" s="417">
        <v>41863</v>
      </c>
      <c r="B72" s="416">
        <v>1.008</v>
      </c>
      <c r="C72" s="416">
        <v>1.008</v>
      </c>
      <c r="D72" s="112">
        <f>IF(B72&lt;MAX($B$2:B72),B72/MAX($B$2:B72)-1,0)</f>
        <v>-3.4482758620689724E-2</v>
      </c>
    </row>
    <row r="73" spans="1:4">
      <c r="A73" s="417">
        <v>41864</v>
      </c>
      <c r="B73" s="416">
        <v>1.0049999999999999</v>
      </c>
      <c r="C73" s="416">
        <v>1.0049999999999999</v>
      </c>
      <c r="D73" s="112">
        <f>IF(B73&lt;MAX($B$2:B73),B73/MAX($B$2:B73)-1,0)</f>
        <v>-3.7356321839080553E-2</v>
      </c>
    </row>
    <row r="74" spans="1:4">
      <c r="A74" s="417">
        <v>41865</v>
      </c>
      <c r="B74" s="416">
        <v>1</v>
      </c>
      <c r="C74" s="416">
        <v>1</v>
      </c>
      <c r="D74" s="112">
        <f>IF(B74&lt;MAX($B$2:B74),B74/MAX($B$2:B74)-1,0)</f>
        <v>-4.2145593869731823E-2</v>
      </c>
    </row>
    <row r="75" spans="1:4">
      <c r="A75" s="417">
        <v>41866</v>
      </c>
      <c r="B75" s="416">
        <v>1.0109999999999999</v>
      </c>
      <c r="C75" s="416">
        <v>1.0109999999999999</v>
      </c>
      <c r="D75" s="112">
        <f>IF(B75&lt;MAX($B$2:B75),B75/MAX($B$2:B75)-1,0)</f>
        <v>-3.1609195402299006E-2</v>
      </c>
    </row>
    <row r="76" spans="1:4">
      <c r="A76" s="417">
        <v>41869</v>
      </c>
      <c r="B76" s="416">
        <v>1.032</v>
      </c>
      <c r="C76" s="416">
        <v>1.032</v>
      </c>
      <c r="D76" s="112">
        <f>IF(B76&lt;MAX($B$2:B76),B76/MAX($B$2:B76)-1,0)</f>
        <v>-1.1494252873563204E-2</v>
      </c>
    </row>
    <row r="77" spans="1:4">
      <c r="A77" s="417">
        <v>41870</v>
      </c>
      <c r="B77" s="416">
        <v>1.0429999999999999</v>
      </c>
      <c r="C77" s="416">
        <v>1.0429999999999999</v>
      </c>
      <c r="D77" s="112">
        <f>IF(B77&lt;MAX($B$2:B77),B77/MAX($B$2:B77)-1,0)</f>
        <v>-9.578544061303873E-4</v>
      </c>
    </row>
    <row r="78" spans="1:4">
      <c r="A78" s="417">
        <v>41871</v>
      </c>
      <c r="B78" s="416">
        <v>1.032</v>
      </c>
      <c r="C78" s="416">
        <v>1.032</v>
      </c>
      <c r="D78" s="112">
        <f>IF(B78&lt;MAX($B$2:B78),B78/MAX($B$2:B78)-1,0)</f>
        <v>-1.1494252873563204E-2</v>
      </c>
    </row>
    <row r="79" spans="1:4">
      <c r="A79" s="417">
        <v>41872</v>
      </c>
      <c r="B79" s="416">
        <v>1.04</v>
      </c>
      <c r="C79" s="416">
        <v>1.04</v>
      </c>
      <c r="D79" s="112">
        <f>IF(B79&lt;MAX($B$2:B79),B79/MAX($B$2:B79)-1,0)</f>
        <v>-3.8314176245211051E-3</v>
      </c>
    </row>
    <row r="80" spans="1:4">
      <c r="A80" s="417">
        <v>41873</v>
      </c>
      <c r="B80" s="416">
        <v>1.0469999999999999</v>
      </c>
      <c r="C80" s="416">
        <v>1.0469999999999999</v>
      </c>
      <c r="D80" s="112">
        <f>IF(B80&lt;MAX($B$2:B80),B80/MAX($B$2:B80)-1,0)</f>
        <v>0</v>
      </c>
    </row>
    <row r="81" spans="1:4">
      <c r="A81" s="417">
        <v>41876</v>
      </c>
      <c r="B81" s="416">
        <v>1.042</v>
      </c>
      <c r="C81" s="416">
        <v>1.042</v>
      </c>
      <c r="D81" s="112">
        <f>IF(B81&lt;MAX($B$2:B81),B81/MAX($B$2:B81)-1,0)</f>
        <v>-4.7755491881565915E-3</v>
      </c>
    </row>
    <row r="82" spans="1:4">
      <c r="A82" s="417">
        <v>41877</v>
      </c>
      <c r="B82" s="416">
        <v>1.0229999999999999</v>
      </c>
      <c r="C82" s="416">
        <v>1.0229999999999999</v>
      </c>
      <c r="D82" s="112">
        <f>IF(B82&lt;MAX($B$2:B82),B82/MAX($B$2:B82)-1,0)</f>
        <v>-2.2922636103151928E-2</v>
      </c>
    </row>
    <row r="83" spans="1:4">
      <c r="A83" s="417">
        <v>41878</v>
      </c>
      <c r="B83" s="416">
        <v>1.03</v>
      </c>
      <c r="C83" s="416">
        <v>1.03</v>
      </c>
      <c r="D83" s="112">
        <f>IF(B83&lt;MAX($B$2:B83),B83/MAX($B$2:B83)-1,0)</f>
        <v>-1.62368672397325E-2</v>
      </c>
    </row>
    <row r="84" spans="1:4">
      <c r="A84" s="417">
        <v>41879</v>
      </c>
      <c r="B84" s="416">
        <v>1.022</v>
      </c>
      <c r="C84" s="416">
        <v>1.022</v>
      </c>
      <c r="D84" s="112">
        <f>IF(B84&lt;MAX($B$2:B84),B84/MAX($B$2:B84)-1,0)</f>
        <v>-2.3877745940783068E-2</v>
      </c>
    </row>
    <row r="85" spans="1:4">
      <c r="A85" s="417">
        <v>41880</v>
      </c>
      <c r="B85" s="416">
        <v>1.0349999999999999</v>
      </c>
      <c r="C85" s="416">
        <v>1.0349999999999999</v>
      </c>
      <c r="D85" s="112">
        <f>IF(B85&lt;MAX($B$2:B85),B85/MAX($B$2:B85)-1,0)</f>
        <v>-1.1461318051575908E-2</v>
      </c>
    </row>
    <row r="86" spans="1:4">
      <c r="A86" s="417">
        <v>41883</v>
      </c>
      <c r="B86" s="416">
        <v>1.056</v>
      </c>
      <c r="C86" s="416">
        <v>1.056</v>
      </c>
      <c r="D86" s="112">
        <f>IF(B86&lt;MAX($B$2:B86),B86/MAX($B$2:B86)-1,0)</f>
        <v>0</v>
      </c>
    </row>
    <row r="87" spans="1:4">
      <c r="A87" s="417">
        <v>41884</v>
      </c>
      <c r="B87" s="416">
        <v>1.0669999999999999</v>
      </c>
      <c r="C87" s="416">
        <v>1.0669999999999999</v>
      </c>
      <c r="D87" s="112">
        <f>IF(B87&lt;MAX($B$2:B87),B87/MAX($B$2:B87)-1,0)</f>
        <v>0</v>
      </c>
    </row>
    <row r="88" spans="1:4">
      <c r="A88" s="417">
        <v>41885</v>
      </c>
      <c r="B88" s="416">
        <v>1.075</v>
      </c>
      <c r="C88" s="416">
        <v>1.075</v>
      </c>
      <c r="D88" s="112">
        <f>IF(B88&lt;MAX($B$2:B88),B88/MAX($B$2:B88)-1,0)</f>
        <v>0</v>
      </c>
    </row>
    <row r="89" spans="1:4">
      <c r="A89" s="417">
        <v>41886</v>
      </c>
      <c r="B89" s="416">
        <v>1.081</v>
      </c>
      <c r="C89" s="416">
        <v>1.081</v>
      </c>
      <c r="D89" s="112">
        <f>IF(B89&lt;MAX($B$2:B89),B89/MAX($B$2:B89)-1,0)</f>
        <v>0</v>
      </c>
    </row>
    <row r="90" spans="1:4">
      <c r="A90" s="417">
        <v>41887</v>
      </c>
      <c r="B90" s="416">
        <v>1.0760000000000001</v>
      </c>
      <c r="C90" s="416">
        <v>1.0760000000000001</v>
      </c>
      <c r="D90" s="112">
        <f>IF(B90&lt;MAX($B$2:B90),B90/MAX($B$2:B90)-1,0)</f>
        <v>-4.6253469010174575E-3</v>
      </c>
    </row>
    <row r="91" spans="1:4">
      <c r="A91" s="417">
        <v>41891</v>
      </c>
      <c r="B91" s="416">
        <v>1.079</v>
      </c>
      <c r="C91" s="416">
        <v>1.079</v>
      </c>
      <c r="D91" s="112">
        <f>IF(B91&lt;MAX($B$2:B91),B91/MAX($B$2:B91)-1,0)</f>
        <v>-1.8501387604070718E-3</v>
      </c>
    </row>
    <row r="92" spans="1:4">
      <c r="A92" s="417">
        <v>41892</v>
      </c>
      <c r="B92" s="416">
        <v>1.083</v>
      </c>
      <c r="C92" s="416">
        <v>1.083</v>
      </c>
      <c r="D92" s="112">
        <f>IF(B92&lt;MAX($B$2:B92),B92/MAX($B$2:B92)-1,0)</f>
        <v>0</v>
      </c>
    </row>
    <row r="93" spans="1:4">
      <c r="A93" s="417">
        <v>41893</v>
      </c>
      <c r="B93" s="416">
        <v>1.0820000000000001</v>
      </c>
      <c r="C93" s="416">
        <v>1.0820000000000001</v>
      </c>
      <c r="D93" s="112">
        <f>IF(B93&lt;MAX($B$2:B93),B93/MAX($B$2:B93)-1,0)</f>
        <v>-9.2336103416423843E-4</v>
      </c>
    </row>
    <row r="94" spans="1:4">
      <c r="A94" s="417">
        <v>41894</v>
      </c>
      <c r="B94" s="416">
        <v>1.093</v>
      </c>
      <c r="C94" s="416">
        <v>1.093</v>
      </c>
      <c r="D94" s="112">
        <f>IF(B94&lt;MAX($B$2:B94),B94/MAX($B$2:B94)-1,0)</f>
        <v>0</v>
      </c>
    </row>
    <row r="95" spans="1:4">
      <c r="A95" s="417">
        <v>41897</v>
      </c>
      <c r="B95" s="416">
        <v>1.1060000000000001</v>
      </c>
      <c r="C95" s="416">
        <v>1.1060000000000001</v>
      </c>
      <c r="D95" s="112">
        <f>IF(B95&lt;MAX($B$2:B95),B95/MAX($B$2:B95)-1,0)</f>
        <v>0</v>
      </c>
    </row>
    <row r="96" spans="1:4">
      <c r="A96" s="417">
        <v>41898</v>
      </c>
      <c r="B96" s="416">
        <v>1.0680000000000001</v>
      </c>
      <c r="C96" s="416">
        <v>1.0680000000000001</v>
      </c>
      <c r="D96" s="112">
        <f>IF(B96&lt;MAX($B$2:B96),B96/MAX($B$2:B96)-1,0)</f>
        <v>-3.4358047016274873E-2</v>
      </c>
    </row>
    <row r="97" spans="1:4">
      <c r="A97" s="417">
        <v>41899</v>
      </c>
      <c r="B97" s="416">
        <v>1.069</v>
      </c>
      <c r="C97" s="416">
        <v>1.069</v>
      </c>
      <c r="D97" s="112">
        <f>IF(B97&lt;MAX($B$2:B97),B97/MAX($B$2:B97)-1,0)</f>
        <v>-3.345388788426773E-2</v>
      </c>
    </row>
    <row r="98" spans="1:4">
      <c r="A98" s="417">
        <v>41900</v>
      </c>
      <c r="B98" s="416">
        <v>1.071</v>
      </c>
      <c r="C98" s="416">
        <v>1.071</v>
      </c>
      <c r="D98" s="112">
        <f>IF(B98&lt;MAX($B$2:B98),B98/MAX($B$2:B98)-1,0)</f>
        <v>-3.1645569620253333E-2</v>
      </c>
    </row>
    <row r="99" spans="1:4">
      <c r="A99" s="417">
        <v>41901</v>
      </c>
      <c r="B99" s="416">
        <v>1.081</v>
      </c>
      <c r="C99" s="416">
        <v>1.081</v>
      </c>
      <c r="D99" s="112">
        <f>IF(B99&lt;MAX($B$2:B99),B99/MAX($B$2:B99)-1,0)</f>
        <v>-2.2603978300180905E-2</v>
      </c>
    </row>
    <row r="100" spans="1:4">
      <c r="A100" s="417">
        <v>41904</v>
      </c>
      <c r="B100" s="416">
        <v>1.075</v>
      </c>
      <c r="C100" s="416">
        <v>1.075</v>
      </c>
      <c r="D100" s="112">
        <f>IF(B100&lt;MAX($B$2:B100),B100/MAX($B$2:B100)-1,0)</f>
        <v>-2.8028933092224317E-2</v>
      </c>
    </row>
    <row r="101" spans="1:4">
      <c r="A101" s="417">
        <v>41905</v>
      </c>
      <c r="B101" s="416">
        <v>1.0900000000000001</v>
      </c>
      <c r="C101" s="416">
        <v>1.0900000000000001</v>
      </c>
      <c r="D101" s="112">
        <f>IF(B101&lt;MAX($B$2:B101),B101/MAX($B$2:B101)-1,0)</f>
        <v>-1.446654611211573E-2</v>
      </c>
    </row>
    <row r="102" spans="1:4">
      <c r="A102" s="417">
        <v>41906</v>
      </c>
      <c r="B102" s="416">
        <v>1.1040000000000001</v>
      </c>
      <c r="C102" s="416">
        <v>1.1040000000000001</v>
      </c>
      <c r="D102" s="112">
        <f>IF(B102&lt;MAX($B$2:B102),B102/MAX($B$2:B102)-1,0)</f>
        <v>-1.8083182640145079E-3</v>
      </c>
    </row>
    <row r="103" spans="1:4">
      <c r="A103" s="417">
        <v>41907</v>
      </c>
      <c r="B103" s="416">
        <v>1.107</v>
      </c>
      <c r="C103" s="416">
        <v>1.107</v>
      </c>
      <c r="D103" s="112">
        <f>IF(B103&lt;MAX($B$2:B103),B103/MAX($B$2:B103)-1,0)</f>
        <v>0</v>
      </c>
    </row>
    <row r="104" spans="1:4">
      <c r="A104" s="417">
        <v>41908</v>
      </c>
      <c r="B104" s="416">
        <v>1.1080000000000001</v>
      </c>
      <c r="C104" s="416">
        <v>1.1080000000000001</v>
      </c>
      <c r="D104" s="112">
        <f>IF(B104&lt;MAX($B$2:B104),B104/MAX($B$2:B104)-1,0)</f>
        <v>0</v>
      </c>
    </row>
    <row r="105" spans="1:4">
      <c r="A105" s="417">
        <v>41911</v>
      </c>
      <c r="B105" s="416">
        <v>1.117</v>
      </c>
      <c r="C105" s="416">
        <v>1.117</v>
      </c>
      <c r="D105" s="112">
        <f>IF(B105&lt;MAX($B$2:B105),B105/MAX($B$2:B105)-1,0)</f>
        <v>0</v>
      </c>
    </row>
    <row r="106" spans="1:4">
      <c r="A106" s="417">
        <v>41912</v>
      </c>
      <c r="B106" s="416">
        <v>1.121</v>
      </c>
      <c r="C106" s="416">
        <v>1.121</v>
      </c>
      <c r="D106" s="112">
        <f>IF(B106&lt;MAX($B$2:B106),B106/MAX($B$2:B106)-1,0)</f>
        <v>0</v>
      </c>
    </row>
    <row r="107" spans="1:4">
      <c r="A107" s="417">
        <v>41920</v>
      </c>
      <c r="B107" s="416">
        <v>1.135</v>
      </c>
      <c r="C107" s="416">
        <v>1.135</v>
      </c>
      <c r="D107" s="112">
        <f>IF(B107&lt;MAX($B$2:B107),B107/MAX($B$2:B107)-1,0)</f>
        <v>0</v>
      </c>
    </row>
    <row r="108" spans="1:4">
      <c r="A108" s="417">
        <v>41921</v>
      </c>
      <c r="B108" s="416">
        <v>1.129</v>
      </c>
      <c r="C108" s="416">
        <v>1.129</v>
      </c>
      <c r="D108" s="112">
        <f>IF(B108&lt;MAX($B$2:B108),B108/MAX($B$2:B108)-1,0)</f>
        <v>-5.2863436123348206E-3</v>
      </c>
    </row>
    <row r="109" spans="1:4">
      <c r="A109" s="417">
        <v>41922</v>
      </c>
      <c r="B109" s="416">
        <v>1.115</v>
      </c>
      <c r="C109" s="416">
        <v>1.115</v>
      </c>
      <c r="D109" s="112">
        <f>IF(B109&lt;MAX($B$2:B109),B109/MAX($B$2:B109)-1,0)</f>
        <v>-1.7621145374449365E-2</v>
      </c>
    </row>
    <row r="110" spans="1:4">
      <c r="A110" s="417">
        <v>41925</v>
      </c>
      <c r="B110" s="416">
        <v>1.1120000000000001</v>
      </c>
      <c r="C110" s="416">
        <v>1.1120000000000001</v>
      </c>
      <c r="D110" s="112">
        <f>IF(B110&lt;MAX($B$2:B110),B110/MAX($B$2:B110)-1,0)</f>
        <v>-2.0264317180616609E-2</v>
      </c>
    </row>
    <row r="111" spans="1:4">
      <c r="A111" s="417">
        <v>41926</v>
      </c>
      <c r="B111" s="416">
        <v>1.1060000000000001</v>
      </c>
      <c r="C111" s="416">
        <v>1.1060000000000001</v>
      </c>
      <c r="D111" s="112">
        <f>IF(B111&lt;MAX($B$2:B111),B111/MAX($B$2:B111)-1,0)</f>
        <v>-2.555066079295143E-2</v>
      </c>
    </row>
    <row r="112" spans="1:4">
      <c r="A112" s="417">
        <v>41927</v>
      </c>
      <c r="B112" s="416">
        <v>1.1140000000000001</v>
      </c>
      <c r="C112" s="416">
        <v>1.1140000000000001</v>
      </c>
      <c r="D112" s="112">
        <f>IF(B112&lt;MAX($B$2:B112),B112/MAX($B$2:B112)-1,0)</f>
        <v>-1.8502202643171706E-2</v>
      </c>
    </row>
    <row r="113" spans="1:4">
      <c r="A113" s="417">
        <v>41928</v>
      </c>
      <c r="B113" s="416">
        <v>1.097</v>
      </c>
      <c r="C113" s="416">
        <v>1.097</v>
      </c>
      <c r="D113" s="112">
        <f>IF(B113&lt;MAX($B$2:B113),B113/MAX($B$2:B113)-1,0)</f>
        <v>-3.3480176211453827E-2</v>
      </c>
    </row>
    <row r="114" spans="1:4">
      <c r="A114" s="417">
        <v>41929</v>
      </c>
      <c r="B114" s="416">
        <v>1.0900000000000001</v>
      </c>
      <c r="C114" s="416">
        <v>1.0900000000000001</v>
      </c>
      <c r="D114" s="112">
        <f>IF(B114&lt;MAX($B$2:B114),B114/MAX($B$2:B114)-1,0)</f>
        <v>-3.9647577092510988E-2</v>
      </c>
    </row>
    <row r="115" spans="1:4">
      <c r="A115" s="417">
        <v>41932</v>
      </c>
      <c r="B115" s="416">
        <v>1.1100000000000001</v>
      </c>
      <c r="C115" s="416">
        <v>1.1100000000000001</v>
      </c>
      <c r="D115" s="112">
        <f>IF(B115&lt;MAX($B$2:B115),B115/MAX($B$2:B115)-1,0)</f>
        <v>-2.2026431718061623E-2</v>
      </c>
    </row>
    <row r="116" spans="1:4">
      <c r="A116" s="417">
        <v>41933</v>
      </c>
      <c r="B116" s="416">
        <v>1.105</v>
      </c>
      <c r="C116" s="416">
        <v>1.105</v>
      </c>
      <c r="D116" s="112">
        <f>IF(B116&lt;MAX($B$2:B116),B116/MAX($B$2:B116)-1,0)</f>
        <v>-2.6431718061673992E-2</v>
      </c>
    </row>
    <row r="117" spans="1:4">
      <c r="A117" s="417">
        <v>41934</v>
      </c>
      <c r="B117" s="416">
        <v>1.0940000000000001</v>
      </c>
      <c r="C117" s="416">
        <v>1.0940000000000001</v>
      </c>
      <c r="D117" s="112">
        <f>IF(B117&lt;MAX($B$2:B117),B117/MAX($B$2:B117)-1,0)</f>
        <v>-3.6123348017621071E-2</v>
      </c>
    </row>
    <row r="118" spans="1:4">
      <c r="A118" s="417">
        <v>41935</v>
      </c>
      <c r="B118" s="416">
        <v>1.073</v>
      </c>
      <c r="C118" s="416">
        <v>1.073</v>
      </c>
      <c r="D118" s="112">
        <f>IF(B118&lt;MAX($B$2:B118),B118/MAX($B$2:B118)-1,0)</f>
        <v>-5.4625550660792999E-2</v>
      </c>
    </row>
    <row r="119" spans="1:4">
      <c r="A119" s="417">
        <v>41936</v>
      </c>
      <c r="B119" s="416">
        <v>1.075</v>
      </c>
      <c r="C119" s="416">
        <v>1.075</v>
      </c>
      <c r="D119" s="112">
        <f>IF(B119&lt;MAX($B$2:B119),B119/MAX($B$2:B119)-1,0)</f>
        <v>-5.2863436123348095E-2</v>
      </c>
    </row>
    <row r="120" spans="1:4">
      <c r="A120" s="417">
        <v>41939</v>
      </c>
      <c r="B120" s="416">
        <v>1.0840000000000001</v>
      </c>
      <c r="C120" s="416">
        <v>1.0840000000000001</v>
      </c>
      <c r="D120" s="112">
        <f>IF(B120&lt;MAX($B$2:B120),B120/MAX($B$2:B120)-1,0)</f>
        <v>-4.4933920704845809E-2</v>
      </c>
    </row>
    <row r="121" spans="1:4">
      <c r="A121" s="417">
        <v>41940</v>
      </c>
      <c r="B121" s="416">
        <v>1.1100000000000001</v>
      </c>
      <c r="C121" s="416">
        <v>1.1100000000000001</v>
      </c>
      <c r="D121" s="112">
        <f>IF(B121&lt;MAX($B$2:B121),B121/MAX($B$2:B121)-1,0)</f>
        <v>-2.2026431718061623E-2</v>
      </c>
    </row>
    <row r="122" spans="1:4">
      <c r="A122" s="417">
        <v>41941</v>
      </c>
      <c r="B122" s="416">
        <v>1.1220000000000001</v>
      </c>
      <c r="C122" s="416">
        <v>1.1220000000000001</v>
      </c>
      <c r="D122" s="112">
        <f>IF(B122&lt;MAX($B$2:B122),B122/MAX($B$2:B122)-1,0)</f>
        <v>-1.1453744493391982E-2</v>
      </c>
    </row>
    <row r="123" spans="1:4">
      <c r="A123" s="417">
        <v>41942</v>
      </c>
      <c r="B123" s="416">
        <v>1.1160000000000001</v>
      </c>
      <c r="C123" s="416">
        <v>1.1160000000000001</v>
      </c>
      <c r="D123" s="112">
        <f>IF(B123&lt;MAX($B$2:B123),B123/MAX($B$2:B123)-1,0)</f>
        <v>-1.6740088105726803E-2</v>
      </c>
    </row>
    <row r="124" spans="1:4">
      <c r="A124" s="417">
        <v>41943</v>
      </c>
      <c r="B124" s="416">
        <v>1.1000000000000001</v>
      </c>
      <c r="C124" s="416">
        <v>1.1000000000000001</v>
      </c>
      <c r="D124" s="112">
        <f>IF(B124&lt;MAX($B$2:B124),B124/MAX($B$2:B124)-1,0)</f>
        <v>-3.083700440528625E-2</v>
      </c>
    </row>
    <row r="125" spans="1:4">
      <c r="A125" s="417">
        <v>41946</v>
      </c>
      <c r="B125" s="416">
        <v>1.1080000000000001</v>
      </c>
      <c r="C125" s="416">
        <v>1.1080000000000001</v>
      </c>
      <c r="D125" s="112">
        <f>IF(B125&lt;MAX($B$2:B125),B125/MAX($B$2:B125)-1,0)</f>
        <v>-2.3788546255506526E-2</v>
      </c>
    </row>
    <row r="126" spans="1:4">
      <c r="A126" s="417">
        <v>41947</v>
      </c>
      <c r="B126" s="416">
        <v>1.093</v>
      </c>
      <c r="C126" s="416">
        <v>1.093</v>
      </c>
      <c r="D126" s="112">
        <f>IF(B126&lt;MAX($B$2:B126),B126/MAX($B$2:B126)-1,0)</f>
        <v>-3.7004405286343633E-2</v>
      </c>
    </row>
    <row r="127" spans="1:4">
      <c r="A127" s="417">
        <v>41948</v>
      </c>
      <c r="B127" s="416">
        <v>1.087</v>
      </c>
      <c r="C127" s="416">
        <v>1.087</v>
      </c>
      <c r="D127" s="112">
        <f>IF(B127&lt;MAX($B$2:B127),B127/MAX($B$2:B127)-1,0)</f>
        <v>-4.2290748898678454E-2</v>
      </c>
    </row>
    <row r="128" spans="1:4">
      <c r="A128" s="417">
        <v>41949</v>
      </c>
      <c r="B128" s="416">
        <v>1.099</v>
      </c>
      <c r="C128" s="416">
        <v>1.099</v>
      </c>
      <c r="D128" s="112">
        <f>IF(B128&lt;MAX($B$2:B128),B128/MAX($B$2:B128)-1,0)</f>
        <v>-3.1718061674008813E-2</v>
      </c>
    </row>
    <row r="129" spans="1:4">
      <c r="A129" s="417">
        <v>41950</v>
      </c>
      <c r="B129" s="416">
        <v>1.091</v>
      </c>
      <c r="C129" s="416">
        <v>1.091</v>
      </c>
      <c r="D129" s="112">
        <f>IF(B129&lt;MAX($B$2:B129),B129/MAX($B$2:B129)-1,0)</f>
        <v>-3.8766519823788537E-2</v>
      </c>
    </row>
    <row r="130" spans="1:4">
      <c r="A130" s="417">
        <v>41953</v>
      </c>
      <c r="B130" s="416">
        <v>1.0860000000000001</v>
      </c>
      <c r="C130" s="416">
        <v>1.0860000000000001</v>
      </c>
      <c r="D130" s="112">
        <f>IF(B130&lt;MAX($B$2:B130),B130/MAX($B$2:B130)-1,0)</f>
        <v>-4.3171806167400795E-2</v>
      </c>
    </row>
    <row r="131" spans="1:4">
      <c r="A131" s="417">
        <v>41954</v>
      </c>
      <c r="B131" s="416">
        <v>1.0469999999999999</v>
      </c>
      <c r="C131" s="416">
        <v>1.0469999999999999</v>
      </c>
      <c r="D131" s="112">
        <f>IF(B131&lt;MAX($B$2:B131),B131/MAX($B$2:B131)-1,0)</f>
        <v>-7.7533039647577184E-2</v>
      </c>
    </row>
    <row r="132" spans="1:4">
      <c r="A132" s="417">
        <v>41955</v>
      </c>
      <c r="B132" s="416">
        <v>1.06</v>
      </c>
      <c r="C132" s="416">
        <v>1.06</v>
      </c>
      <c r="D132" s="112">
        <f>IF(B132&lt;MAX($B$2:B132),B132/MAX($B$2:B132)-1,0)</f>
        <v>-6.607929515418498E-2</v>
      </c>
    </row>
    <row r="133" spans="1:4">
      <c r="A133" s="417">
        <v>41956</v>
      </c>
      <c r="B133" s="416">
        <v>1.0369999999999999</v>
      </c>
      <c r="C133" s="416">
        <v>1.0369999999999999</v>
      </c>
      <c r="D133" s="112">
        <f>IF(B133&lt;MAX($B$2:B133),B133/MAX($B$2:B133)-1,0)</f>
        <v>-8.6343612334801811E-2</v>
      </c>
    </row>
    <row r="134" spans="1:4">
      <c r="A134" s="417">
        <v>41957</v>
      </c>
      <c r="B134" s="416">
        <v>1.036</v>
      </c>
      <c r="C134" s="416">
        <v>1.036</v>
      </c>
      <c r="D134" s="112">
        <f>IF(B134&lt;MAX($B$2:B134),B134/MAX($B$2:B134)-1,0)</f>
        <v>-8.7224669603524263E-2</v>
      </c>
    </row>
    <row r="135" spans="1:4">
      <c r="A135" s="417">
        <v>41960</v>
      </c>
      <c r="B135" s="416">
        <v>1.0549999999999999</v>
      </c>
      <c r="C135" s="416">
        <v>1.0549999999999999</v>
      </c>
      <c r="D135" s="112">
        <f>IF(B135&lt;MAX($B$2:B135),B135/MAX($B$2:B135)-1,0)</f>
        <v>-7.0484581497797461E-2</v>
      </c>
    </row>
    <row r="136" spans="1:4">
      <c r="A136" s="417">
        <v>41961</v>
      </c>
      <c r="B136" s="416">
        <v>1.06</v>
      </c>
      <c r="C136" s="416">
        <v>1.06</v>
      </c>
      <c r="D136" s="112">
        <f>IF(B136&lt;MAX($B$2:B136),B136/MAX($B$2:B136)-1,0)</f>
        <v>-6.607929515418498E-2</v>
      </c>
    </row>
    <row r="137" spans="1:4">
      <c r="A137" s="417">
        <v>41962</v>
      </c>
      <c r="B137" s="416">
        <v>1.0720000000000001</v>
      </c>
      <c r="C137" s="416">
        <v>1.0720000000000001</v>
      </c>
      <c r="D137" s="112">
        <f>IF(B137&lt;MAX($B$2:B137),B137/MAX($B$2:B137)-1,0)</f>
        <v>-5.5506607929515339E-2</v>
      </c>
    </row>
    <row r="138" spans="1:4">
      <c r="A138" s="417">
        <v>41963</v>
      </c>
      <c r="B138" s="416">
        <v>1.071</v>
      </c>
      <c r="C138" s="416">
        <v>1.071</v>
      </c>
      <c r="D138" s="112">
        <f>IF(B138&lt;MAX($B$2:B138),B138/MAX($B$2:B138)-1,0)</f>
        <v>-5.6387665198237902E-2</v>
      </c>
    </row>
    <row r="139" spans="1:4">
      <c r="A139" s="417">
        <v>41964</v>
      </c>
      <c r="B139" s="416">
        <v>1.089</v>
      </c>
      <c r="C139" s="416">
        <v>1.089</v>
      </c>
      <c r="D139" s="112">
        <f>IF(B139&lt;MAX($B$2:B139),B139/MAX($B$2:B139)-1,0)</f>
        <v>-4.0528634361233551E-2</v>
      </c>
    </row>
    <row r="140" spans="1:4">
      <c r="A140" s="417">
        <v>41967</v>
      </c>
      <c r="B140" s="416">
        <v>1.0960000000000001</v>
      </c>
      <c r="C140" s="416">
        <v>1.0960000000000001</v>
      </c>
      <c r="D140" s="112">
        <f>IF(B140&lt;MAX($B$2:B140),B140/MAX($B$2:B140)-1,0)</f>
        <v>-3.4361233480176168E-2</v>
      </c>
    </row>
    <row r="141" spans="1:4">
      <c r="A141" s="417">
        <v>41968</v>
      </c>
      <c r="B141" s="416">
        <v>1.115</v>
      </c>
      <c r="C141" s="416">
        <v>1.115</v>
      </c>
      <c r="D141" s="112">
        <f>IF(B141&lt;MAX($B$2:B141),B141/MAX($B$2:B141)-1,0)</f>
        <v>-1.7621145374449365E-2</v>
      </c>
    </row>
    <row r="142" spans="1:4">
      <c r="A142" s="417">
        <v>41969</v>
      </c>
      <c r="B142" s="416">
        <v>1.1220000000000001</v>
      </c>
      <c r="C142" s="416">
        <v>1.1220000000000001</v>
      </c>
      <c r="D142" s="112">
        <f>IF(B142&lt;MAX($B$2:B142),B142/MAX($B$2:B142)-1,0)</f>
        <v>-1.1453744493391982E-2</v>
      </c>
    </row>
    <row r="143" spans="1:4">
      <c r="A143" s="417">
        <v>41970</v>
      </c>
      <c r="B143" s="416">
        <v>1.1259999999999999</v>
      </c>
      <c r="C143" s="416">
        <v>1.1259999999999999</v>
      </c>
      <c r="D143" s="112">
        <f>IF(B143&lt;MAX($B$2:B143),B143/MAX($B$2:B143)-1,0)</f>
        <v>-7.9295154185022865E-3</v>
      </c>
    </row>
    <row r="144" spans="1:4">
      <c r="A144" s="417">
        <v>41971</v>
      </c>
      <c r="B144" s="416">
        <v>1.133</v>
      </c>
      <c r="C144" s="416">
        <v>1.133</v>
      </c>
      <c r="D144" s="112">
        <f>IF(B144&lt;MAX($B$2:B144),B144/MAX($B$2:B144)-1,0)</f>
        <v>-1.7621145374449032E-3</v>
      </c>
    </row>
    <row r="145" spans="1:4">
      <c r="A145" s="417">
        <v>41974</v>
      </c>
      <c r="B145" s="416">
        <v>1.1259999999999999</v>
      </c>
      <c r="C145" s="416">
        <v>1.1259999999999999</v>
      </c>
      <c r="D145" s="112">
        <f>IF(B145&lt;MAX($B$2:B145),B145/MAX($B$2:B145)-1,0)</f>
        <v>-7.9295154185022865E-3</v>
      </c>
    </row>
    <row r="146" spans="1:4">
      <c r="A146" s="417">
        <v>41975</v>
      </c>
      <c r="B146" s="416">
        <v>1.1379999999999999</v>
      </c>
      <c r="C146" s="416">
        <v>1.1379999999999999</v>
      </c>
      <c r="D146" s="112">
        <f>IF(B146&lt;MAX($B$2:B146),B146/MAX($B$2:B146)-1,0)</f>
        <v>0</v>
      </c>
    </row>
    <row r="147" spans="1:4">
      <c r="A147" s="417">
        <v>41976</v>
      </c>
      <c r="B147" s="416">
        <v>1.141</v>
      </c>
      <c r="C147" s="416">
        <v>1.141</v>
      </c>
      <c r="D147" s="112">
        <f>IF(B147&lt;MAX($B$2:B147),B147/MAX($B$2:B147)-1,0)</f>
        <v>0</v>
      </c>
    </row>
    <row r="148" spans="1:4">
      <c r="A148" s="417">
        <v>41977</v>
      </c>
      <c r="B148" s="416">
        <v>1.1599999999999999</v>
      </c>
      <c r="C148" s="416">
        <v>1.1599999999999999</v>
      </c>
      <c r="D148" s="112">
        <f>IF(B148&lt;MAX($B$2:B148),B148/MAX($B$2:B148)-1,0)</f>
        <v>0</v>
      </c>
    </row>
    <row r="149" spans="1:4">
      <c r="A149" s="417">
        <v>41978</v>
      </c>
      <c r="B149" s="416">
        <v>1.135</v>
      </c>
      <c r="C149" s="416">
        <v>1.135</v>
      </c>
      <c r="D149" s="112">
        <f>IF(B149&lt;MAX($B$2:B149),B149/MAX($B$2:B149)-1,0)</f>
        <v>-2.1551724137930939E-2</v>
      </c>
    </row>
    <row r="150" spans="1:4">
      <c r="A150" s="417">
        <v>41981</v>
      </c>
      <c r="B150" s="416">
        <v>1.113</v>
      </c>
      <c r="C150" s="416">
        <v>1.113</v>
      </c>
      <c r="D150" s="112">
        <f>IF(B150&lt;MAX($B$2:B150),B150/MAX($B$2:B150)-1,0)</f>
        <v>-4.0517241379310343E-2</v>
      </c>
    </row>
    <row r="151" spans="1:4">
      <c r="A151" s="417">
        <v>41982</v>
      </c>
      <c r="B151" s="416">
        <v>1.054</v>
      </c>
      <c r="C151" s="416">
        <v>1.054</v>
      </c>
      <c r="D151" s="112">
        <f>IF(B151&lt;MAX($B$2:B151),B151/MAX($B$2:B151)-1,0)</f>
        <v>-9.1379310344827491E-2</v>
      </c>
    </row>
    <row r="152" spans="1:4">
      <c r="A152" s="417">
        <v>41983</v>
      </c>
      <c r="B152" s="416">
        <v>1.0900000000000001</v>
      </c>
      <c r="C152" s="416">
        <v>1.0900000000000001</v>
      </c>
      <c r="D152" s="112">
        <f>IF(B152&lt;MAX($B$2:B152),B152/MAX($B$2:B152)-1,0)</f>
        <v>-6.034482758620674E-2</v>
      </c>
    </row>
    <row r="153" spans="1:4">
      <c r="A153" s="417">
        <v>41984</v>
      </c>
      <c r="B153" s="416">
        <v>1.099</v>
      </c>
      <c r="C153" s="416">
        <v>1.099</v>
      </c>
      <c r="D153" s="112">
        <f>IF(B153&lt;MAX($B$2:B153),B153/MAX($B$2:B153)-1,0)</f>
        <v>-5.258620689655169E-2</v>
      </c>
    </row>
    <row r="154" spans="1:4">
      <c r="A154" s="417">
        <v>41985</v>
      </c>
      <c r="B154" s="416">
        <v>1.1220000000000001</v>
      </c>
      <c r="C154" s="416">
        <v>1.1220000000000001</v>
      </c>
      <c r="D154" s="112">
        <f>IF(B154&lt;MAX($B$2:B154),B154/MAX($B$2:B154)-1,0)</f>
        <v>-3.275862068965496E-2</v>
      </c>
    </row>
    <row r="155" spans="1:4">
      <c r="A155" s="417">
        <v>41988</v>
      </c>
      <c r="B155" s="416">
        <v>1.1559999999999999</v>
      </c>
      <c r="C155" s="416">
        <v>1.1559999999999999</v>
      </c>
      <c r="D155" s="112">
        <f>IF(B155&lt;MAX($B$2:B155),B155/MAX($B$2:B155)-1,0)</f>
        <v>-3.4482758620689724E-3</v>
      </c>
    </row>
    <row r="156" spans="1:4">
      <c r="A156" s="417">
        <v>41989</v>
      </c>
      <c r="B156" s="416">
        <v>1.1539999999999999</v>
      </c>
      <c r="C156" s="416">
        <v>1.1539999999999999</v>
      </c>
      <c r="D156" s="112">
        <f>IF(B156&lt;MAX($B$2:B156),B156/MAX($B$2:B156)-1,0)</f>
        <v>-5.1724137931034031E-3</v>
      </c>
    </row>
    <row r="157" spans="1:4">
      <c r="A157" s="417">
        <v>41990</v>
      </c>
      <c r="B157" s="416">
        <v>1.155</v>
      </c>
      <c r="C157" s="416">
        <v>1.155</v>
      </c>
      <c r="D157" s="112">
        <f>IF(B157&lt;MAX($B$2:B157),B157/MAX($B$2:B157)-1,0)</f>
        <v>-4.3103448275860767E-3</v>
      </c>
    </row>
    <row r="158" spans="1:4">
      <c r="A158" s="417">
        <v>41991</v>
      </c>
      <c r="B158" s="416">
        <v>1.1479999999999999</v>
      </c>
      <c r="C158" s="416">
        <v>1.1479999999999999</v>
      </c>
      <c r="D158" s="112">
        <f>IF(B158&lt;MAX($B$2:B158),B158/MAX($B$2:B158)-1,0)</f>
        <v>-1.0344827586206917E-2</v>
      </c>
    </row>
    <row r="159" spans="1:4">
      <c r="A159" s="417">
        <v>41992</v>
      </c>
      <c r="B159" s="416">
        <v>1.1200000000000001</v>
      </c>
      <c r="C159" s="416">
        <v>1.1200000000000001</v>
      </c>
      <c r="D159" s="112">
        <f>IF(B159&lt;MAX($B$2:B159),B159/MAX($B$2:B159)-1,0)</f>
        <v>-3.4482758620689502E-2</v>
      </c>
    </row>
    <row r="160" spans="1:4">
      <c r="A160" s="417">
        <v>41995</v>
      </c>
      <c r="B160" s="416">
        <v>1.05</v>
      </c>
      <c r="C160" s="416">
        <v>1.05</v>
      </c>
      <c r="D160" s="112">
        <f>IF(B160&lt;MAX($B$2:B160),B160/MAX($B$2:B160)-1,0)</f>
        <v>-9.4827586206896464E-2</v>
      </c>
    </row>
    <row r="161" spans="1:4">
      <c r="A161" s="417">
        <v>41996</v>
      </c>
      <c r="B161" s="416">
        <v>1.036</v>
      </c>
      <c r="C161" s="416">
        <v>1.036</v>
      </c>
      <c r="D161" s="112">
        <f>IF(B161&lt;MAX($B$2:B161),B161/MAX($B$2:B161)-1,0)</f>
        <v>-0.10689655172413781</v>
      </c>
    </row>
    <row r="162" spans="1:4">
      <c r="A162" s="417">
        <v>41997</v>
      </c>
      <c r="B162" s="416">
        <v>1.0529999999999999</v>
      </c>
      <c r="C162" s="416">
        <v>1.0529999999999999</v>
      </c>
      <c r="D162" s="112">
        <f>IF(B162&lt;MAX($B$2:B162),B162/MAX($B$2:B162)-1,0)</f>
        <v>-9.2241379310344818E-2</v>
      </c>
    </row>
    <row r="163" spans="1:4">
      <c r="A163" s="417">
        <v>41998</v>
      </c>
      <c r="B163" s="416">
        <v>1.071</v>
      </c>
      <c r="C163" s="416">
        <v>1.071</v>
      </c>
      <c r="D163" s="112">
        <f>IF(B163&lt;MAX($B$2:B163),B163/MAX($B$2:B163)-1,0)</f>
        <v>-7.6724137931034497E-2</v>
      </c>
    </row>
    <row r="164" spans="1:4">
      <c r="A164" s="417">
        <v>41999</v>
      </c>
      <c r="B164" s="416">
        <v>1.07</v>
      </c>
      <c r="C164" s="416">
        <v>1.07</v>
      </c>
      <c r="D164" s="112">
        <f>IF(B164&lt;MAX($B$2:B164),B164/MAX($B$2:B164)-1,0)</f>
        <v>-7.7586206896551602E-2</v>
      </c>
    </row>
    <row r="165" spans="1:4">
      <c r="A165" s="417">
        <v>42002</v>
      </c>
      <c r="B165" s="416">
        <v>1.0349999999999999</v>
      </c>
      <c r="C165" s="416">
        <v>1.0349999999999999</v>
      </c>
      <c r="D165" s="112">
        <f>IF(B165&lt;MAX($B$2:B165),B165/MAX($B$2:B165)-1,0)</f>
        <v>-0.10775862068965514</v>
      </c>
    </row>
    <row r="166" spans="1:4">
      <c r="A166" s="417">
        <v>42003</v>
      </c>
      <c r="B166" s="416">
        <v>1.016</v>
      </c>
      <c r="C166" s="416">
        <v>1.016</v>
      </c>
      <c r="D166" s="112">
        <f>IF(B166&lt;MAX($B$2:B166),B166/MAX($B$2:B166)-1,0)</f>
        <v>-0.12413793103448267</v>
      </c>
    </row>
    <row r="167" spans="1:4">
      <c r="A167" s="417">
        <v>42004</v>
      </c>
      <c r="B167" s="416">
        <v>1.026</v>
      </c>
      <c r="C167" s="416">
        <v>1.026</v>
      </c>
      <c r="D167" s="112">
        <f>IF(B167&lt;MAX($B$2:B167),B167/MAX($B$2:B167)-1,0)</f>
        <v>-0.1155172413793103</v>
      </c>
    </row>
    <row r="168" spans="1:4">
      <c r="A168" s="417">
        <v>42009</v>
      </c>
      <c r="B168" s="416">
        <v>1.0309999999999999</v>
      </c>
      <c r="C168" s="416">
        <v>1.0309999999999999</v>
      </c>
      <c r="D168" s="112">
        <f>IF(B168&lt;MAX($B$2:B168),B168/MAX($B$2:B168)-1,0)</f>
        <v>-0.11120689655172411</v>
      </c>
    </row>
    <row r="169" spans="1:4">
      <c r="A169" s="417">
        <v>42010</v>
      </c>
      <c r="B169" s="416">
        <v>1.0580000000000001</v>
      </c>
      <c r="C169" s="416">
        <v>1.0580000000000001</v>
      </c>
      <c r="D169" s="112">
        <f>IF(B169&lt;MAX($B$2:B169),B169/MAX($B$2:B169)-1,0)</f>
        <v>-8.7931034482758519E-2</v>
      </c>
    </row>
    <row r="170" spans="1:4">
      <c r="A170" s="417">
        <v>42011</v>
      </c>
      <c r="B170" s="416">
        <v>1.0529999999999999</v>
      </c>
      <c r="C170" s="416">
        <v>1.0529999999999999</v>
      </c>
      <c r="D170" s="112">
        <f>IF(B170&lt;MAX($B$2:B170),B170/MAX($B$2:B170)-1,0)</f>
        <v>-9.2241379310344818E-2</v>
      </c>
    </row>
    <row r="171" spans="1:4">
      <c r="A171" s="417">
        <v>42012</v>
      </c>
      <c r="B171" s="416">
        <v>1.0580000000000001</v>
      </c>
      <c r="C171" s="416">
        <v>1.0580000000000001</v>
      </c>
      <c r="D171" s="112">
        <f>IF(B171&lt;MAX($B$2:B171),B171/MAX($B$2:B171)-1,0)</f>
        <v>-8.7931034482758519E-2</v>
      </c>
    </row>
    <row r="172" spans="1:4">
      <c r="A172" s="417">
        <v>42013</v>
      </c>
      <c r="B172" s="416">
        <v>1.069</v>
      </c>
      <c r="C172" s="416">
        <v>1.069</v>
      </c>
      <c r="D172" s="112">
        <f>IF(B172&lt;MAX($B$2:B172),B172/MAX($B$2:B172)-1,0)</f>
        <v>-7.8448275862068928E-2</v>
      </c>
    </row>
    <row r="173" spans="1:4">
      <c r="A173" s="417">
        <v>42016</v>
      </c>
      <c r="B173" s="416">
        <v>1.097</v>
      </c>
      <c r="C173" s="416">
        <v>1.097</v>
      </c>
      <c r="D173" s="112">
        <f>IF(B173&lt;MAX($B$2:B173),B173/MAX($B$2:B173)-1,0)</f>
        <v>-5.4310344827586121E-2</v>
      </c>
    </row>
    <row r="174" spans="1:4">
      <c r="A174" s="417">
        <v>42017</v>
      </c>
      <c r="B174" s="416">
        <v>1.121</v>
      </c>
      <c r="C174" s="416">
        <v>1.121</v>
      </c>
      <c r="D174" s="112">
        <f>IF(B174&lt;MAX($B$2:B174),B174/MAX($B$2:B174)-1,0)</f>
        <v>-3.3620689655172398E-2</v>
      </c>
    </row>
    <row r="175" spans="1:4">
      <c r="A175" s="417">
        <v>42018</v>
      </c>
      <c r="B175" s="416">
        <v>1.1120000000000001</v>
      </c>
      <c r="C175" s="416">
        <v>1.1120000000000001</v>
      </c>
      <c r="D175" s="112">
        <f>IF(B175&lt;MAX($B$2:B175),B175/MAX($B$2:B175)-1,0)</f>
        <v>-4.1379310344827447E-2</v>
      </c>
    </row>
    <row r="176" spans="1:4">
      <c r="A176" s="417">
        <v>42019</v>
      </c>
      <c r="B176" s="416">
        <v>1.115</v>
      </c>
      <c r="C176" s="416">
        <v>1.115</v>
      </c>
      <c r="D176" s="112">
        <f>IF(B176&lt;MAX($B$2:B176),B176/MAX($B$2:B176)-1,0)</f>
        <v>-3.8793103448275801E-2</v>
      </c>
    </row>
    <row r="177" spans="1:4">
      <c r="A177" s="417">
        <v>42020</v>
      </c>
      <c r="B177" s="416">
        <v>1.1619999999999999</v>
      </c>
      <c r="C177" s="416">
        <v>1.1619999999999999</v>
      </c>
      <c r="D177" s="112">
        <f>IF(B177&lt;MAX($B$2:B177),B177/MAX($B$2:B177)-1,0)</f>
        <v>0</v>
      </c>
    </row>
    <row r="178" spans="1:4">
      <c r="A178" s="417">
        <v>42023</v>
      </c>
      <c r="B178" s="416">
        <v>1.125</v>
      </c>
      <c r="C178" s="416">
        <v>1.125</v>
      </c>
      <c r="D178" s="112">
        <f>IF(B178&lt;MAX($B$2:B178),B178/MAX($B$2:B178)-1,0)</f>
        <v>-3.1841652323579939E-2</v>
      </c>
    </row>
    <row r="179" spans="1:4">
      <c r="A179" s="417">
        <v>42024</v>
      </c>
      <c r="B179" s="416">
        <v>1.179</v>
      </c>
      <c r="C179" s="416">
        <v>1.179</v>
      </c>
      <c r="D179" s="112">
        <f>IF(B179&lt;MAX($B$2:B179),B179/MAX($B$2:B179)-1,0)</f>
        <v>0</v>
      </c>
    </row>
    <row r="180" spans="1:4">
      <c r="A180" s="417">
        <v>42025</v>
      </c>
      <c r="B180" s="416">
        <v>1.1930000000000001</v>
      </c>
      <c r="C180" s="416">
        <v>1.1930000000000001</v>
      </c>
      <c r="D180" s="112">
        <f>IF(B180&lt;MAX($B$2:B180),B180/MAX($B$2:B180)-1,0)</f>
        <v>0</v>
      </c>
    </row>
    <row r="181" spans="1:4">
      <c r="A181" s="417">
        <v>42026</v>
      </c>
      <c r="B181" s="416">
        <v>1.2010000000000001</v>
      </c>
      <c r="C181" s="416">
        <v>1.2010000000000001</v>
      </c>
      <c r="D181" s="112">
        <f>IF(B181&lt;MAX($B$2:B181),B181/MAX($B$2:B181)-1,0)</f>
        <v>0</v>
      </c>
    </row>
    <row r="182" spans="1:4">
      <c r="A182" s="417">
        <v>42027</v>
      </c>
      <c r="B182" s="416">
        <v>1.163</v>
      </c>
      <c r="C182" s="416">
        <v>1.163</v>
      </c>
      <c r="D182" s="112">
        <f>IF(B182&lt;MAX($B$2:B182),B182/MAX($B$2:B182)-1,0)</f>
        <v>-3.1640299750208212E-2</v>
      </c>
    </row>
    <row r="183" spans="1:4">
      <c r="A183" s="417">
        <v>42030</v>
      </c>
      <c r="B183" s="416">
        <v>1.1839999999999999</v>
      </c>
      <c r="C183" s="416">
        <v>1.1839999999999999</v>
      </c>
      <c r="D183" s="112">
        <f>IF(B183&lt;MAX($B$2:B183),B183/MAX($B$2:B183)-1,0)</f>
        <v>-1.4154870940882747E-2</v>
      </c>
    </row>
    <row r="184" spans="1:4">
      <c r="A184" s="417">
        <v>42031</v>
      </c>
      <c r="B184" s="416">
        <v>1.1859999999999999</v>
      </c>
      <c r="C184" s="416">
        <v>1.1859999999999999</v>
      </c>
      <c r="D184" s="112">
        <f>IF(B184&lt;MAX($B$2:B184),B184/MAX($B$2:B184)-1,0)</f>
        <v>-1.2489592006661221E-2</v>
      </c>
    </row>
    <row r="185" spans="1:4">
      <c r="A185" s="417">
        <v>42032</v>
      </c>
      <c r="B185" s="416">
        <v>1.167</v>
      </c>
      <c r="C185" s="416">
        <v>1.167</v>
      </c>
      <c r="D185" s="112">
        <f>IF(B185&lt;MAX($B$2:B185),B185/MAX($B$2:B185)-1,0)</f>
        <v>-2.8309741881765271E-2</v>
      </c>
    </row>
    <row r="186" spans="1:4">
      <c r="A186" s="417">
        <v>42033</v>
      </c>
      <c r="B186" s="416">
        <v>1.1639999999999999</v>
      </c>
      <c r="C186" s="416">
        <v>1.1639999999999999</v>
      </c>
      <c r="D186" s="112">
        <f>IF(B186&lt;MAX($B$2:B186),B186/MAX($B$2:B186)-1,0)</f>
        <v>-3.080766028309756E-2</v>
      </c>
    </row>
    <row r="187" spans="1:4">
      <c r="A187" s="417">
        <v>42034</v>
      </c>
      <c r="B187" s="416">
        <v>1.137</v>
      </c>
      <c r="C187" s="416">
        <v>1.137</v>
      </c>
      <c r="D187" s="112">
        <f>IF(B187&lt;MAX($B$2:B187),B187/MAX($B$2:B187)-1,0)</f>
        <v>-5.3288925895087491E-2</v>
      </c>
    </row>
    <row r="188" spans="1:4">
      <c r="A188" s="417">
        <v>42037</v>
      </c>
      <c r="B188" s="416">
        <v>1.157</v>
      </c>
      <c r="C188" s="416">
        <v>1.157</v>
      </c>
      <c r="D188" s="112">
        <f>IF(B188&lt;MAX($B$2:B188),B188/MAX($B$2:B188)-1,0)</f>
        <v>-3.6636136552872678E-2</v>
      </c>
    </row>
    <row r="189" spans="1:4">
      <c r="A189" s="417">
        <v>42038</v>
      </c>
      <c r="B189" s="416">
        <v>1.196</v>
      </c>
      <c r="C189" s="416">
        <v>1.196</v>
      </c>
      <c r="D189" s="112">
        <f>IF(B189&lt;MAX($B$2:B189),B189/MAX($B$2:B189)-1,0)</f>
        <v>-4.1631973355538143E-3</v>
      </c>
    </row>
    <row r="190" spans="1:4">
      <c r="A190" s="417">
        <v>42039</v>
      </c>
      <c r="B190" s="416">
        <v>1.202</v>
      </c>
      <c r="C190" s="416">
        <v>1.202</v>
      </c>
      <c r="D190" s="112">
        <f>IF(B190&lt;MAX($B$2:B190),B190/MAX($B$2:B190)-1,0)</f>
        <v>0</v>
      </c>
    </row>
    <row r="191" spans="1:4">
      <c r="A191" s="417">
        <v>42040</v>
      </c>
      <c r="B191" s="416">
        <v>1.222</v>
      </c>
      <c r="C191" s="416">
        <v>1.222</v>
      </c>
      <c r="D191" s="112">
        <f>IF(B191&lt;MAX($B$2:B191),B191/MAX($B$2:B191)-1,0)</f>
        <v>0</v>
      </c>
    </row>
    <row r="192" spans="1:4">
      <c r="A192" s="417">
        <v>42041</v>
      </c>
      <c r="B192" s="416">
        <v>1.1839999999999999</v>
      </c>
      <c r="C192" s="416">
        <v>1.1839999999999999</v>
      </c>
      <c r="D192" s="112">
        <f>IF(B192&lt;MAX($B$2:B192),B192/MAX($B$2:B192)-1,0)</f>
        <v>-3.109656301145669E-2</v>
      </c>
    </row>
    <row r="193" spans="1:4">
      <c r="A193" s="417">
        <v>42044</v>
      </c>
      <c r="B193" s="416">
        <v>1.18</v>
      </c>
      <c r="C193" s="416">
        <v>1.18</v>
      </c>
      <c r="D193" s="112">
        <f>IF(B193&lt;MAX($B$2:B193),B193/MAX($B$2:B193)-1,0)</f>
        <v>-3.4369885433715219E-2</v>
      </c>
    </row>
    <row r="194" spans="1:4">
      <c r="A194" s="417">
        <v>42045</v>
      </c>
      <c r="B194" s="416">
        <v>1.2130000000000001</v>
      </c>
      <c r="C194" s="416">
        <v>1.2130000000000001</v>
      </c>
      <c r="D194" s="112">
        <f>IF(B194&lt;MAX($B$2:B194),B194/MAX($B$2:B194)-1,0)</f>
        <v>-7.3649754500817455E-3</v>
      </c>
    </row>
    <row r="195" spans="1:4">
      <c r="A195" s="417">
        <v>42046</v>
      </c>
      <c r="B195" s="416">
        <v>1.2470000000000001</v>
      </c>
      <c r="C195" s="416">
        <v>1.2470000000000001</v>
      </c>
      <c r="D195" s="112">
        <f>IF(B195&lt;MAX($B$2:B195),B195/MAX($B$2:B195)-1,0)</f>
        <v>0</v>
      </c>
    </row>
    <row r="196" spans="1:4">
      <c r="A196" s="417">
        <v>42047</v>
      </c>
      <c r="B196" s="416">
        <v>1.2549999999999999</v>
      </c>
      <c r="C196" s="416">
        <v>1.2549999999999999</v>
      </c>
      <c r="D196" s="112">
        <f>IF(B196&lt;MAX($B$2:B196),B196/MAX($B$2:B196)-1,0)</f>
        <v>0</v>
      </c>
    </row>
    <row r="197" spans="1:4">
      <c r="A197" s="417">
        <v>42048</v>
      </c>
      <c r="B197" s="416">
        <v>1.2709999999999999</v>
      </c>
      <c r="C197" s="416">
        <v>1.2709999999999999</v>
      </c>
      <c r="D197" s="112">
        <f>IF(B197&lt;MAX($B$2:B197),B197/MAX($B$2:B197)-1,0)</f>
        <v>0</v>
      </c>
    </row>
    <row r="198" spans="1:4">
      <c r="A198" s="417">
        <v>42051</v>
      </c>
      <c r="B198" s="416">
        <v>1.327</v>
      </c>
      <c r="C198" s="416">
        <v>1.327</v>
      </c>
      <c r="D198" s="112">
        <f>IF(B198&lt;MAX($B$2:B198),B198/MAX($B$2:B198)-1,0)</f>
        <v>0</v>
      </c>
    </row>
    <row r="199" spans="1:4">
      <c r="A199" s="417">
        <v>42052</v>
      </c>
      <c r="B199" s="416">
        <v>1.34</v>
      </c>
      <c r="C199" s="416">
        <v>1.34</v>
      </c>
      <c r="D199" s="112">
        <f>IF(B199&lt;MAX($B$2:B199),B199/MAX($B$2:B199)-1,0)</f>
        <v>0</v>
      </c>
    </row>
    <row r="200" spans="1:4">
      <c r="A200" s="417">
        <v>42060</v>
      </c>
      <c r="B200" s="416">
        <v>1.2969999999999999</v>
      </c>
      <c r="C200" s="416">
        <v>1.2969999999999999</v>
      </c>
      <c r="D200" s="112">
        <f>IF(B200&lt;MAX($B$2:B200),B200/MAX($B$2:B200)-1,0)</f>
        <v>-3.2089552238806052E-2</v>
      </c>
    </row>
    <row r="201" spans="1:4">
      <c r="A201" s="417">
        <v>42061</v>
      </c>
      <c r="B201" s="416">
        <v>1.3009999999999999</v>
      </c>
      <c r="C201" s="416">
        <v>1.3009999999999999</v>
      </c>
      <c r="D201" s="112">
        <f>IF(B201&lt;MAX($B$2:B201),B201/MAX($B$2:B201)-1,0)</f>
        <v>-2.910447761194046E-2</v>
      </c>
    </row>
    <row r="202" spans="1:4">
      <c r="A202" s="417">
        <v>42062</v>
      </c>
      <c r="B202" s="416">
        <v>1.3260000000000001</v>
      </c>
      <c r="C202" s="416">
        <v>1.3260000000000001</v>
      </c>
      <c r="D202" s="112">
        <f>IF(B202&lt;MAX($B$2:B202),B202/MAX($B$2:B202)-1,0)</f>
        <v>-1.0447761194029903E-2</v>
      </c>
    </row>
    <row r="203" spans="1:4">
      <c r="A203" s="417">
        <v>42065</v>
      </c>
      <c r="B203" s="416">
        <v>1.3620000000000001</v>
      </c>
      <c r="C203" s="416">
        <v>1.3620000000000001</v>
      </c>
      <c r="D203" s="112">
        <f>IF(B203&lt;MAX($B$2:B203),B203/MAX($B$2:B203)-1,0)</f>
        <v>0</v>
      </c>
    </row>
    <row r="204" spans="1:4">
      <c r="A204" s="417">
        <v>42066</v>
      </c>
      <c r="B204" s="416">
        <v>1.325</v>
      </c>
      <c r="C204" s="416">
        <v>1.325</v>
      </c>
      <c r="D204" s="112">
        <f>IF(B204&lt;MAX($B$2:B204),B204/MAX($B$2:B204)-1,0)</f>
        <v>-2.7165932452276165E-2</v>
      </c>
    </row>
    <row r="205" spans="1:4">
      <c r="A205" s="417">
        <v>42067</v>
      </c>
      <c r="B205" s="416">
        <v>1.355</v>
      </c>
      <c r="C205" s="416">
        <v>1.355</v>
      </c>
      <c r="D205" s="112">
        <f>IF(B205&lt;MAX($B$2:B205),B205/MAX($B$2:B205)-1,0)</f>
        <v>-5.1395007342144305E-3</v>
      </c>
    </row>
    <row r="206" spans="1:4">
      <c r="A206" s="417">
        <v>42068</v>
      </c>
      <c r="B206" s="416">
        <v>1.3440000000000001</v>
      </c>
      <c r="C206" s="416">
        <v>1.3440000000000001</v>
      </c>
      <c r="D206" s="112">
        <f>IF(B206&lt;MAX($B$2:B206),B206/MAX($B$2:B206)-1,0)</f>
        <v>-1.3215859030836996E-2</v>
      </c>
    </row>
    <row r="207" spans="1:4">
      <c r="A207" s="417">
        <v>42069</v>
      </c>
      <c r="B207" s="416">
        <v>1.3089999999999999</v>
      </c>
      <c r="C207" s="416">
        <v>1.3089999999999999</v>
      </c>
      <c r="D207" s="112">
        <f>IF(B207&lt;MAX($B$2:B207),B207/MAX($B$2:B207)-1,0)</f>
        <v>-3.8913362701909038E-2</v>
      </c>
    </row>
    <row r="208" spans="1:4">
      <c r="A208" s="417">
        <v>42072</v>
      </c>
      <c r="B208" s="416">
        <v>1.339</v>
      </c>
      <c r="C208" s="416">
        <v>1.339</v>
      </c>
      <c r="D208" s="112">
        <f>IF(B208&lt;MAX($B$2:B208),B208/MAX($B$2:B208)-1,0)</f>
        <v>-1.6886930983847415E-2</v>
      </c>
    </row>
    <row r="209" spans="1:4">
      <c r="A209" s="417">
        <v>42073</v>
      </c>
      <c r="B209" s="416">
        <v>1.375</v>
      </c>
      <c r="C209" s="416">
        <v>1.375</v>
      </c>
      <c r="D209" s="112">
        <f>IF(B209&lt;MAX($B$2:B209),B209/MAX($B$2:B209)-1,0)</f>
        <v>0</v>
      </c>
    </row>
    <row r="210" spans="1:4">
      <c r="A210" s="417">
        <v>42074</v>
      </c>
      <c r="B210" s="416">
        <v>1.367</v>
      </c>
      <c r="C210" s="416">
        <v>1.367</v>
      </c>
      <c r="D210" s="112">
        <f>IF(B210&lt;MAX($B$2:B210),B210/MAX($B$2:B210)-1,0)</f>
        <v>-5.8181818181818334E-3</v>
      </c>
    </row>
    <row r="211" spans="1:4">
      <c r="A211" s="417">
        <v>42075</v>
      </c>
      <c r="B211" s="416">
        <v>1.357</v>
      </c>
      <c r="C211" s="416">
        <v>1.357</v>
      </c>
      <c r="D211" s="112">
        <f>IF(B211&lt;MAX($B$2:B211),B211/MAX($B$2:B211)-1,0)</f>
        <v>-1.3090909090909153E-2</v>
      </c>
    </row>
    <row r="212" spans="1:4">
      <c r="A212" s="417">
        <v>42076</v>
      </c>
      <c r="B212" s="416">
        <v>1.391</v>
      </c>
      <c r="C212" s="416">
        <v>1.391</v>
      </c>
      <c r="D212" s="112">
        <f>IF(B212&lt;MAX($B$2:B212),B212/MAX($B$2:B212)-1,0)</f>
        <v>0</v>
      </c>
    </row>
    <row r="213" spans="1:4">
      <c r="A213" s="417">
        <v>42079</v>
      </c>
      <c r="B213" s="416">
        <v>1.466</v>
      </c>
      <c r="C213" s="416">
        <v>1.466</v>
      </c>
      <c r="D213" s="112">
        <f>IF(B213&lt;MAX($B$2:B213),B213/MAX($B$2:B213)-1,0)</f>
        <v>0</v>
      </c>
    </row>
    <row r="214" spans="1:4">
      <c r="A214" s="417">
        <v>42080</v>
      </c>
      <c r="B214" s="416">
        <v>1.466</v>
      </c>
      <c r="C214" s="416">
        <v>1.466</v>
      </c>
      <c r="D214" s="112">
        <f>IF(B214&lt;MAX($B$2:B214),B214/MAX($B$2:B214)-1,0)</f>
        <v>0</v>
      </c>
    </row>
    <row r="215" spans="1:4">
      <c r="A215" s="417">
        <v>42081</v>
      </c>
      <c r="B215" s="416">
        <v>1.5009999999999999</v>
      </c>
      <c r="C215" s="416">
        <v>1.5009999999999999</v>
      </c>
      <c r="D215" s="112">
        <f>IF(B215&lt;MAX($B$2:B215),B215/MAX($B$2:B215)-1,0)</f>
        <v>0</v>
      </c>
    </row>
    <row r="216" spans="1:4">
      <c r="A216" s="417">
        <v>42082</v>
      </c>
      <c r="B216" s="416">
        <v>1.492</v>
      </c>
      <c r="C216" s="416">
        <v>1.492</v>
      </c>
      <c r="D216" s="112">
        <f>IF(B216&lt;MAX($B$2:B216),B216/MAX($B$2:B216)-1,0)</f>
        <v>-5.9960026648899767E-3</v>
      </c>
    </row>
    <row r="217" spans="1:4">
      <c r="A217" s="417">
        <v>42083</v>
      </c>
      <c r="B217" s="416">
        <v>1.54</v>
      </c>
      <c r="C217" s="416">
        <v>1.54</v>
      </c>
      <c r="D217" s="112">
        <f>IF(B217&lt;MAX($B$2:B217),B217/MAX($B$2:B217)-1,0)</f>
        <v>0</v>
      </c>
    </row>
    <row r="218" spans="1:4">
      <c r="A218" s="417">
        <v>42086</v>
      </c>
      <c r="B218" s="416">
        <v>1.611</v>
      </c>
      <c r="C218" s="416">
        <v>1.611</v>
      </c>
      <c r="D218" s="112">
        <f>IF(B218&lt;MAX($B$2:B218),B218/MAX($B$2:B218)-1,0)</f>
        <v>0</v>
      </c>
    </row>
    <row r="219" spans="1:4">
      <c r="A219" s="417">
        <v>42087</v>
      </c>
      <c r="B219" s="416">
        <v>1.667</v>
      </c>
      <c r="C219" s="416">
        <v>1.667</v>
      </c>
      <c r="D219" s="112">
        <f>IF(B219&lt;MAX($B$2:B219),B219/MAX($B$2:B219)-1,0)</f>
        <v>0</v>
      </c>
    </row>
    <row r="220" spans="1:4">
      <c r="A220" s="417">
        <v>42088</v>
      </c>
      <c r="B220" s="416">
        <v>1.671</v>
      </c>
      <c r="C220" s="416">
        <v>1.671</v>
      </c>
      <c r="D220" s="112">
        <f>IF(B220&lt;MAX($B$2:B220),B220/MAX($B$2:B220)-1,0)</f>
        <v>0</v>
      </c>
    </row>
    <row r="221" spans="1:4">
      <c r="A221" s="417">
        <v>42089</v>
      </c>
      <c r="B221" s="416">
        <v>1.587</v>
      </c>
      <c r="C221" s="416">
        <v>1.587</v>
      </c>
      <c r="D221" s="112">
        <f>IF(B221&lt;MAX($B$2:B221),B221/MAX($B$2:B221)-1,0)</f>
        <v>-5.0269299820466795E-2</v>
      </c>
    </row>
    <row r="222" spans="1:4">
      <c r="A222" s="417">
        <v>42090</v>
      </c>
      <c r="B222" s="416">
        <v>1.613</v>
      </c>
      <c r="C222" s="416">
        <v>1.613</v>
      </c>
      <c r="D222" s="112">
        <f>IF(B222&lt;MAX($B$2:B222),B222/MAX($B$2:B222)-1,0)</f>
        <v>-3.4709754637941348E-2</v>
      </c>
    </row>
    <row r="223" spans="1:4">
      <c r="A223" s="417">
        <v>42093</v>
      </c>
      <c r="B223" s="416">
        <v>1.579</v>
      </c>
      <c r="C223" s="416">
        <v>1.579</v>
      </c>
      <c r="D223" s="112">
        <f>IF(B223&lt;MAX($B$2:B223),B223/MAX($B$2:B223)-1,0)</f>
        <v>-5.505685218432077E-2</v>
      </c>
    </row>
    <row r="224" spans="1:4">
      <c r="A224" s="417">
        <v>42094</v>
      </c>
      <c r="B224" s="416">
        <v>1.607</v>
      </c>
      <c r="C224" s="416">
        <v>1.607</v>
      </c>
      <c r="D224" s="112">
        <f>IF(B224&lt;MAX($B$2:B224),B224/MAX($B$2:B224)-1,0)</f>
        <v>-3.8300418910831913E-2</v>
      </c>
    </row>
    <row r="225" spans="1:4">
      <c r="A225" s="417">
        <v>42095</v>
      </c>
      <c r="B225" s="416">
        <v>1.6319999999999999</v>
      </c>
      <c r="C225" s="416">
        <v>1.6319999999999999</v>
      </c>
      <c r="D225" s="112">
        <f>IF(B225&lt;MAX($B$2:B225),B225/MAX($B$2:B225)-1,0)</f>
        <v>-2.3339317773788282E-2</v>
      </c>
    </row>
    <row r="226" spans="1:4">
      <c r="A226" s="417">
        <v>42096</v>
      </c>
      <c r="B226" s="416">
        <v>1.6719999999999999</v>
      </c>
      <c r="C226" s="416">
        <v>1.6719999999999999</v>
      </c>
      <c r="D226" s="112">
        <f>IF(B226&lt;MAX($B$2:B226),B226/MAX($B$2:B226)-1,0)</f>
        <v>0</v>
      </c>
    </row>
    <row r="227" spans="1:4">
      <c r="A227" s="417">
        <v>42097</v>
      </c>
      <c r="B227" s="416">
        <v>1.6930000000000001</v>
      </c>
      <c r="C227" s="416">
        <v>1.6930000000000001</v>
      </c>
      <c r="D227" s="112">
        <f>IF(B227&lt;MAX($B$2:B227),B227/MAX($B$2:B227)-1,0)</f>
        <v>0</v>
      </c>
    </row>
    <row r="228" spans="1:4">
      <c r="A228" s="417">
        <v>42101</v>
      </c>
      <c r="B228" s="416">
        <v>1.7290000000000001</v>
      </c>
      <c r="C228" s="416">
        <v>1.7290000000000001</v>
      </c>
      <c r="D228" s="112">
        <f>IF(B228&lt;MAX($B$2:B228),B228/MAX($B$2:B228)-1,0)</f>
        <v>0</v>
      </c>
    </row>
    <row r="229" spans="1:4">
      <c r="A229" s="417">
        <v>42102</v>
      </c>
      <c r="B229" s="416">
        <v>1.6950000000000001</v>
      </c>
      <c r="C229" s="416">
        <v>1.6950000000000001</v>
      </c>
      <c r="D229" s="112">
        <f>IF(B229&lt;MAX($B$2:B229),B229/MAX($B$2:B229)-1,0)</f>
        <v>-1.9664545980335513E-2</v>
      </c>
    </row>
    <row r="230" spans="1:4">
      <c r="A230" s="417">
        <v>42103</v>
      </c>
      <c r="B230" s="416">
        <v>1.7130000000000001</v>
      </c>
      <c r="C230" s="416">
        <v>1.7130000000000001</v>
      </c>
      <c r="D230" s="112">
        <f>IF(B230&lt;MAX($B$2:B230),B230/MAX($B$2:B230)-1,0)</f>
        <v>-9.253903990746104E-3</v>
      </c>
    </row>
    <row r="231" spans="1:4">
      <c r="A231" s="417">
        <v>42104</v>
      </c>
      <c r="B231" s="416">
        <v>1.7509999999999999</v>
      </c>
      <c r="C231" s="416">
        <v>1.7509999999999999</v>
      </c>
      <c r="D231" s="112">
        <f>IF(B231&lt;MAX($B$2:B231),B231/MAX($B$2:B231)-1,0)</f>
        <v>0</v>
      </c>
    </row>
    <row r="232" spans="1:4">
      <c r="A232" s="417">
        <v>42107</v>
      </c>
      <c r="B232" s="416">
        <v>1.7729999999999999</v>
      </c>
      <c r="C232" s="416">
        <v>1.7729999999999999</v>
      </c>
      <c r="D232" s="112">
        <f>IF(B232&lt;MAX($B$2:B232),B232/MAX($B$2:B232)-1,0)</f>
        <v>0</v>
      </c>
    </row>
    <row r="233" spans="1:4">
      <c r="A233" s="417">
        <v>42108</v>
      </c>
      <c r="B233" s="416">
        <v>1.7509999999999999</v>
      </c>
      <c r="C233" s="416">
        <v>1.7509999999999999</v>
      </c>
      <c r="D233" s="112">
        <f>IF(B233&lt;MAX($B$2:B233),B233/MAX($B$2:B233)-1,0)</f>
        <v>-1.2408347433728206E-2</v>
      </c>
    </row>
    <row r="234" spans="1:4">
      <c r="A234" s="417">
        <v>42109</v>
      </c>
      <c r="B234" s="416">
        <v>1.649</v>
      </c>
      <c r="C234" s="416">
        <v>1.649</v>
      </c>
      <c r="D234" s="112">
        <f>IF(B234&lt;MAX($B$2:B234),B234/MAX($B$2:B234)-1,0)</f>
        <v>-6.9937958262831335E-2</v>
      </c>
    </row>
    <row r="235" spans="1:4">
      <c r="A235" s="417">
        <v>42110</v>
      </c>
      <c r="B235" s="416">
        <v>1.605</v>
      </c>
      <c r="C235" s="416">
        <v>1.605</v>
      </c>
      <c r="D235" s="112">
        <f>IF(B235&lt;MAX($B$2:B235),B235/MAX($B$2:B235)-1,0)</f>
        <v>-9.4754653130287636E-2</v>
      </c>
    </row>
    <row r="236" spans="1:4">
      <c r="A236" s="417">
        <v>42111</v>
      </c>
      <c r="B236" s="416">
        <v>1.6180000000000001</v>
      </c>
      <c r="C236" s="416">
        <v>1.6180000000000001</v>
      </c>
      <c r="D236" s="112">
        <f>IF(B236&lt;MAX($B$2:B236),B236/MAX($B$2:B236)-1,0)</f>
        <v>-8.742244782853914E-2</v>
      </c>
    </row>
    <row r="237" spans="1:4">
      <c r="A237" s="417">
        <v>42114</v>
      </c>
      <c r="B237" s="416">
        <v>1.605</v>
      </c>
      <c r="C237" s="416">
        <v>1.605</v>
      </c>
      <c r="D237" s="112">
        <f>IF(B237&lt;MAX($B$2:B237),B237/MAX($B$2:B237)-1,0)</f>
        <v>-9.4754653130287636E-2</v>
      </c>
    </row>
    <row r="238" spans="1:4">
      <c r="A238" s="417">
        <v>42115</v>
      </c>
      <c r="B238" s="416">
        <v>1.6950000000000001</v>
      </c>
      <c r="C238" s="416">
        <v>1.6950000000000001</v>
      </c>
      <c r="D238" s="112">
        <f>IF(B238&lt;MAX($B$2:B238),B238/MAX($B$2:B238)-1,0)</f>
        <v>-4.3993231810490641E-2</v>
      </c>
    </row>
    <row r="239" spans="1:4">
      <c r="A239" s="417">
        <v>42116</v>
      </c>
      <c r="B239" s="416">
        <v>1.752</v>
      </c>
      <c r="C239" s="416">
        <v>1.752</v>
      </c>
      <c r="D239" s="112">
        <f>IF(B239&lt;MAX($B$2:B239),B239/MAX($B$2:B239)-1,0)</f>
        <v>-1.1844331641285955E-2</v>
      </c>
    </row>
    <row r="240" spans="1:4">
      <c r="A240" s="417">
        <v>42117</v>
      </c>
      <c r="B240" s="416">
        <v>1.806</v>
      </c>
      <c r="C240" s="416">
        <v>1.806</v>
      </c>
      <c r="D240" s="112">
        <f>IF(B240&lt;MAX($B$2:B240),B240/MAX($B$2:B240)-1,0)</f>
        <v>0</v>
      </c>
    </row>
    <row r="241" spans="1:4">
      <c r="A241" s="417">
        <v>42118</v>
      </c>
      <c r="B241" s="416">
        <v>1.8440000000000001</v>
      </c>
      <c r="C241" s="416">
        <v>1.8440000000000001</v>
      </c>
      <c r="D241" s="112">
        <f>IF(B241&lt;MAX($B$2:B241),B241/MAX($B$2:B241)-1,0)</f>
        <v>0</v>
      </c>
    </row>
    <row r="242" spans="1:4">
      <c r="A242" s="417">
        <v>42121</v>
      </c>
      <c r="B242" s="416">
        <v>1.8720000000000001</v>
      </c>
      <c r="C242" s="416">
        <v>1.8720000000000001</v>
      </c>
      <c r="D242" s="112">
        <f>IF(B242&lt;MAX($B$2:B242),B242/MAX($B$2:B242)-1,0)</f>
        <v>0</v>
      </c>
    </row>
    <row r="243" spans="1:4">
      <c r="A243" s="417">
        <v>42122</v>
      </c>
      <c r="B243" s="416">
        <v>1.851</v>
      </c>
      <c r="C243" s="416">
        <v>1.851</v>
      </c>
      <c r="D243" s="112">
        <f>IF(B243&lt;MAX($B$2:B243),B243/MAX($B$2:B243)-1,0)</f>
        <v>-1.1217948717948789E-2</v>
      </c>
    </row>
    <row r="244" spans="1:4">
      <c r="A244" s="417">
        <v>42123</v>
      </c>
      <c r="B244" s="416">
        <v>1.9239999999999999</v>
      </c>
      <c r="C244" s="416">
        <v>1.9239999999999999</v>
      </c>
      <c r="D244" s="112">
        <f>IF(B244&lt;MAX($B$2:B244),B244/MAX($B$2:B244)-1,0)</f>
        <v>0</v>
      </c>
    </row>
    <row r="245" spans="1:4">
      <c r="A245" s="417">
        <v>42124</v>
      </c>
      <c r="B245" s="416">
        <v>1.972</v>
      </c>
      <c r="C245" s="416">
        <v>1.972</v>
      </c>
      <c r="D245" s="112">
        <f>IF(B245&lt;MAX($B$2:B245),B245/MAX($B$2:B245)-1,0)</f>
        <v>0</v>
      </c>
    </row>
    <row r="246" spans="1:4">
      <c r="A246" s="417">
        <v>42128</v>
      </c>
      <c r="B246" s="416">
        <v>1.944</v>
      </c>
      <c r="C246" s="416">
        <v>1.944</v>
      </c>
      <c r="D246" s="112">
        <f>IF(B246&lt;MAX($B$2:B246),B246/MAX($B$2:B246)-1,0)</f>
        <v>-1.4198782961460488E-2</v>
      </c>
    </row>
    <row r="247" spans="1:4">
      <c r="A247" s="417">
        <v>42129</v>
      </c>
      <c r="B247" s="416">
        <v>1.8859999999999999</v>
      </c>
      <c r="C247" s="416">
        <v>1.8859999999999999</v>
      </c>
      <c r="D247" s="112">
        <f>IF(B247&lt;MAX($B$2:B247),B247/MAX($B$2:B247)-1,0)</f>
        <v>-4.3610547667342847E-2</v>
      </c>
    </row>
    <row r="248" spans="1:4">
      <c r="A248" s="417">
        <v>42130</v>
      </c>
      <c r="B248" s="416">
        <v>1.9430000000000001</v>
      </c>
      <c r="C248" s="416">
        <v>1.9430000000000001</v>
      </c>
      <c r="D248" s="112">
        <f>IF(B248&lt;MAX($B$2:B248),B248/MAX($B$2:B248)-1,0)</f>
        <v>-1.4705882352941124E-2</v>
      </c>
    </row>
    <row r="249" spans="1:4">
      <c r="A249" s="417">
        <v>42131</v>
      </c>
      <c r="B249" s="416">
        <v>1.9550000000000001</v>
      </c>
      <c r="C249" s="416">
        <v>1.9550000000000001</v>
      </c>
      <c r="D249" s="112">
        <f>IF(B249&lt;MAX($B$2:B249),B249/MAX($B$2:B249)-1,0)</f>
        <v>-8.6206896551723755E-3</v>
      </c>
    </row>
    <row r="250" spans="1:4">
      <c r="A250" s="417">
        <v>42132</v>
      </c>
      <c r="B250" s="416">
        <v>2.0760000000000001</v>
      </c>
      <c r="C250" s="416">
        <v>2.0760000000000001</v>
      </c>
      <c r="D250" s="112">
        <f>IF(B250&lt;MAX($B$2:B250),B250/MAX($B$2:B250)-1,0)</f>
        <v>0</v>
      </c>
    </row>
    <row r="251" spans="1:4">
      <c r="A251" s="417">
        <v>42135</v>
      </c>
      <c r="B251" s="416">
        <v>2.238</v>
      </c>
      <c r="C251" s="416">
        <v>2.238</v>
      </c>
      <c r="D251" s="112">
        <f>IF(B251&lt;MAX($B$2:B251),B251/MAX($B$2:B251)-1,0)</f>
        <v>0</v>
      </c>
    </row>
    <row r="252" spans="1:4">
      <c r="A252" s="417">
        <v>42136</v>
      </c>
      <c r="B252" s="416">
        <v>2.371</v>
      </c>
      <c r="C252" s="416">
        <v>2.371</v>
      </c>
      <c r="D252" s="112">
        <f>IF(B252&lt;MAX($B$2:B252),B252/MAX($B$2:B252)-1,0)</f>
        <v>0</v>
      </c>
    </row>
    <row r="253" spans="1:4">
      <c r="A253" s="417">
        <v>42137</v>
      </c>
      <c r="B253" s="416">
        <v>2.363</v>
      </c>
      <c r="C253" s="416">
        <v>2.363</v>
      </c>
      <c r="D253" s="112">
        <f>IF(B253&lt;MAX($B$2:B253),B253/MAX($B$2:B253)-1,0)</f>
        <v>-3.374103753690405E-3</v>
      </c>
    </row>
    <row r="254" spans="1:4">
      <c r="A254" s="417">
        <v>42138</v>
      </c>
      <c r="B254" s="416">
        <v>2.2949999999999999</v>
      </c>
      <c r="C254" s="416">
        <v>2.2949999999999999</v>
      </c>
      <c r="D254" s="112">
        <f>IF(B254&lt;MAX($B$2:B254),B254/MAX($B$2:B254)-1,0)</f>
        <v>-3.2053985660059126E-2</v>
      </c>
    </row>
    <row r="255" spans="1:4">
      <c r="A255" s="417">
        <v>42139</v>
      </c>
      <c r="B255" s="416">
        <v>2.294</v>
      </c>
      <c r="C255" s="416">
        <v>2.294</v>
      </c>
      <c r="D255" s="112">
        <f>IF(B255&lt;MAX($B$2:B255),B255/MAX($B$2:B255)-1,0)</f>
        <v>-3.2475748629270385E-2</v>
      </c>
    </row>
    <row r="256" spans="1:4">
      <c r="A256" s="417">
        <v>42142</v>
      </c>
      <c r="B256" s="416">
        <v>2.3580000000000001</v>
      </c>
      <c r="C256" s="416">
        <v>2.3580000000000001</v>
      </c>
      <c r="D256" s="112">
        <f>IF(B256&lt;MAX($B$2:B256),B256/MAX($B$2:B256)-1,0)</f>
        <v>-5.4829185997469221E-3</v>
      </c>
    </row>
    <row r="257" spans="1:4">
      <c r="A257" s="417">
        <v>42143</v>
      </c>
      <c r="B257" s="416">
        <v>2.3820000000000001</v>
      </c>
      <c r="C257" s="416">
        <v>2.3820000000000001</v>
      </c>
      <c r="D257" s="112">
        <f>IF(B257&lt;MAX($B$2:B257),B257/MAX($B$2:B257)-1,0)</f>
        <v>0</v>
      </c>
    </row>
    <row r="258" spans="1:4">
      <c r="A258" s="417">
        <v>42144</v>
      </c>
      <c r="B258" s="416">
        <v>2.42</v>
      </c>
      <c r="C258" s="416">
        <v>2.42</v>
      </c>
      <c r="D258" s="112">
        <f>IF(B258&lt;MAX($B$2:B258),B258/MAX($B$2:B258)-1,0)</f>
        <v>0</v>
      </c>
    </row>
    <row r="259" spans="1:4">
      <c r="A259" s="417">
        <v>42145</v>
      </c>
      <c r="B259" s="416">
        <v>2.488</v>
      </c>
      <c r="C259" s="416">
        <v>2.488</v>
      </c>
      <c r="D259" s="112">
        <f>IF(B259&lt;MAX($B$2:B259),B259/MAX($B$2:B259)-1,0)</f>
        <v>0</v>
      </c>
    </row>
    <row r="260" spans="1:4">
      <c r="A260" s="417">
        <v>42146</v>
      </c>
      <c r="B260" s="416">
        <v>2.4620000000000002</v>
      </c>
      <c r="C260" s="416">
        <v>2.4620000000000002</v>
      </c>
      <c r="D260" s="112">
        <f>IF(B260&lt;MAX($B$2:B260),B260/MAX($B$2:B260)-1,0)</f>
        <v>-1.0450160771704131E-2</v>
      </c>
    </row>
    <row r="261" spans="1:4">
      <c r="A261" s="417">
        <v>42149</v>
      </c>
      <c r="B261" s="416">
        <v>2.4649999999999999</v>
      </c>
      <c r="C261" s="416">
        <v>2.4649999999999999</v>
      </c>
      <c r="D261" s="112">
        <f>IF(B261&lt;MAX($B$2:B261),B261/MAX($B$2:B261)-1,0)</f>
        <v>-9.2443729903537442E-3</v>
      </c>
    </row>
    <row r="262" spans="1:4">
      <c r="A262" s="417">
        <v>42150</v>
      </c>
      <c r="B262" s="416">
        <v>2.5720000000000001</v>
      </c>
      <c r="C262" s="416">
        <v>2.5720000000000001</v>
      </c>
      <c r="D262" s="112">
        <f>IF(B262&lt;MAX($B$2:B262),B262/MAX($B$2:B262)-1,0)</f>
        <v>0</v>
      </c>
    </row>
    <row r="263" spans="1:4">
      <c r="A263" s="417">
        <v>42151</v>
      </c>
      <c r="B263" s="416">
        <v>2.5779999999999998</v>
      </c>
      <c r="C263" s="416">
        <v>2.5779999999999998</v>
      </c>
      <c r="D263" s="112">
        <f>IF(B263&lt;MAX($B$2:B263),B263/MAX($B$2:B263)-1,0)</f>
        <v>0</v>
      </c>
    </row>
    <row r="264" spans="1:4">
      <c r="A264" s="417">
        <v>42152</v>
      </c>
      <c r="B264" s="416">
        <v>2.4609999999999999</v>
      </c>
      <c r="C264" s="416">
        <v>2.4609999999999999</v>
      </c>
      <c r="D264" s="112">
        <f>IF(B264&lt;MAX($B$2:B264),B264/MAX($B$2:B264)-1,0)</f>
        <v>-4.5384018619084587E-2</v>
      </c>
    </row>
    <row r="265" spans="1:4">
      <c r="A265" s="417">
        <v>42153</v>
      </c>
      <c r="B265" s="416">
        <v>2.5190000000000001</v>
      </c>
      <c r="C265" s="416">
        <v>2.5190000000000001</v>
      </c>
      <c r="D265" s="112">
        <f>IF(B265&lt;MAX($B$2:B265),B265/MAX($B$2:B265)-1,0)</f>
        <v>-2.2885958107059623E-2</v>
      </c>
    </row>
    <row r="266" spans="1:4">
      <c r="A266" s="417">
        <v>42156</v>
      </c>
      <c r="B266" s="416">
        <v>2.6120000000000001</v>
      </c>
      <c r="C266" s="416">
        <v>2.6120000000000001</v>
      </c>
      <c r="D266" s="112">
        <f>IF(B266&lt;MAX($B$2:B266),B266/MAX($B$2:B266)-1,0)</f>
        <v>0</v>
      </c>
    </row>
    <row r="267" spans="1:4">
      <c r="A267" s="417">
        <v>42157</v>
      </c>
      <c r="B267" s="416">
        <v>2.7</v>
      </c>
      <c r="C267" s="416">
        <v>2.7</v>
      </c>
      <c r="D267" s="112">
        <f>IF(B267&lt;MAX($B$2:B267),B267/MAX($B$2:B267)-1,0)</f>
        <v>0</v>
      </c>
    </row>
    <row r="268" spans="1:4">
      <c r="A268" s="417">
        <v>42158</v>
      </c>
      <c r="B268" s="416">
        <v>2.7170000000000001</v>
      </c>
      <c r="C268" s="416">
        <v>2.7170000000000001</v>
      </c>
      <c r="D268" s="112">
        <f>IF(B268&lt;MAX($B$2:B268),B268/MAX($B$2:B268)-1,0)</f>
        <v>0</v>
      </c>
    </row>
    <row r="269" spans="1:4">
      <c r="A269" s="417">
        <v>42159</v>
      </c>
      <c r="B269" s="416">
        <v>2.694</v>
      </c>
      <c r="C269" s="416">
        <v>2.694</v>
      </c>
      <c r="D269" s="112">
        <f>IF(B269&lt;MAX($B$2:B269),B269/MAX($B$2:B269)-1,0)</f>
        <v>-8.4652189915348508E-3</v>
      </c>
    </row>
    <row r="270" spans="1:4">
      <c r="A270" s="417">
        <v>42160</v>
      </c>
      <c r="B270" s="416">
        <v>2.6779999999999999</v>
      </c>
      <c r="C270" s="416">
        <v>2.6779999999999999</v>
      </c>
      <c r="D270" s="112">
        <f>IF(B270&lt;MAX($B$2:B270),B270/MAX($B$2:B270)-1,0)</f>
        <v>-1.4354066985646008E-2</v>
      </c>
    </row>
    <row r="271" spans="1:4">
      <c r="A271" s="417">
        <v>42163</v>
      </c>
      <c r="B271" s="416">
        <v>2.589</v>
      </c>
      <c r="C271" s="416">
        <v>2.589</v>
      </c>
      <c r="D271" s="112">
        <f>IF(B271&lt;MAX($B$2:B271),B271/MAX($B$2:B271)-1,0)</f>
        <v>-4.7110783952889257E-2</v>
      </c>
    </row>
    <row r="272" spans="1:4">
      <c r="A272" s="417">
        <v>42164</v>
      </c>
      <c r="B272" s="416">
        <v>2.5920000000000001</v>
      </c>
      <c r="C272" s="416">
        <v>2.5920000000000001</v>
      </c>
      <c r="D272" s="112">
        <f>IF(B272&lt;MAX($B$2:B272),B272/MAX($B$2:B272)-1,0)</f>
        <v>-4.6006624953993325E-2</v>
      </c>
    </row>
    <row r="273" spans="1:4">
      <c r="A273" s="417">
        <v>42165</v>
      </c>
      <c r="B273" s="416">
        <v>2.6469999999999998</v>
      </c>
      <c r="C273" s="416">
        <v>2.6469999999999998</v>
      </c>
      <c r="D273" s="112">
        <f>IF(B273&lt;MAX($B$2:B273),B273/MAX($B$2:B273)-1,0)</f>
        <v>-2.5763709974236382E-2</v>
      </c>
    </row>
    <row r="274" spans="1:4">
      <c r="A274" s="417">
        <v>42166</v>
      </c>
      <c r="B274" s="416">
        <v>2.665</v>
      </c>
      <c r="C274" s="416">
        <v>2.665</v>
      </c>
      <c r="D274" s="112">
        <f>IF(B274&lt;MAX($B$2:B274),B274/MAX($B$2:B274)-1,0)</f>
        <v>-1.9138755980861233E-2</v>
      </c>
    </row>
    <row r="275" spans="1:4">
      <c r="A275" s="417">
        <v>42167</v>
      </c>
      <c r="B275" s="416">
        <v>2.7</v>
      </c>
      <c r="C275" s="416">
        <v>2.7</v>
      </c>
      <c r="D275" s="112">
        <f>IF(B275&lt;MAX($B$2:B275),B275/MAX($B$2:B275)-1,0)</f>
        <v>-6.2569009937430975E-3</v>
      </c>
    </row>
    <row r="276" spans="1:4">
      <c r="A276" s="417">
        <v>42170</v>
      </c>
      <c r="B276" s="416">
        <v>2.6150000000000002</v>
      </c>
      <c r="C276" s="416">
        <v>2.6150000000000002</v>
      </c>
      <c r="D276" s="112">
        <f>IF(B276&lt;MAX($B$2:B276),B276/MAX($B$2:B276)-1,0)</f>
        <v>-3.7541405962458585E-2</v>
      </c>
    </row>
    <row r="277" spans="1:4">
      <c r="A277" s="417">
        <v>42171</v>
      </c>
      <c r="B277" s="416">
        <v>2.5169999999999999</v>
      </c>
      <c r="C277" s="416">
        <v>2.5169999999999999</v>
      </c>
      <c r="D277" s="112">
        <f>IF(B277&lt;MAX($B$2:B277),B277/MAX($B$2:B277)-1,0)</f>
        <v>-7.3610599926389408E-2</v>
      </c>
    </row>
    <row r="278" spans="1:4">
      <c r="A278" s="417">
        <v>42172</v>
      </c>
      <c r="B278" s="416">
        <v>2.5579999999999998</v>
      </c>
      <c r="C278" s="416">
        <v>2.5579999999999998</v>
      </c>
      <c r="D278" s="112">
        <f>IF(B278&lt;MAX($B$2:B278),B278/MAX($B$2:B278)-1,0)</f>
        <v>-5.8520426941479631E-2</v>
      </c>
    </row>
    <row r="279" spans="1:4">
      <c r="A279" s="417">
        <v>42173</v>
      </c>
      <c r="B279" s="416">
        <v>2.4740000000000002</v>
      </c>
      <c r="C279" s="416">
        <v>2.4740000000000002</v>
      </c>
      <c r="D279" s="112">
        <f>IF(B279&lt;MAX($B$2:B279),B279/MAX($B$2:B279)-1,0)</f>
        <v>-8.9436878910563067E-2</v>
      </c>
    </row>
    <row r="280" spans="1:4">
      <c r="A280" s="417">
        <v>42174</v>
      </c>
      <c r="B280" s="416">
        <v>2.3730000000000002</v>
      </c>
      <c r="C280" s="416">
        <v>2.3730000000000002</v>
      </c>
      <c r="D280" s="112">
        <f>IF(B280&lt;MAX($B$2:B280),B280/MAX($B$2:B280)-1,0)</f>
        <v>-0.12661023187338971</v>
      </c>
    </row>
    <row r="281" spans="1:4">
      <c r="A281" s="417">
        <v>42178</v>
      </c>
      <c r="B281" s="416">
        <v>2.38</v>
      </c>
      <c r="C281" s="416">
        <v>2.38</v>
      </c>
      <c r="D281" s="112">
        <f>IF(B281&lt;MAX($B$2:B281),B281/MAX($B$2:B281)-1,0)</f>
        <v>-0.12403386087596624</v>
      </c>
    </row>
    <row r="282" spans="1:4">
      <c r="A282" s="417">
        <v>42179</v>
      </c>
      <c r="B282" s="416">
        <v>2.3839999999999999</v>
      </c>
      <c r="C282" s="416">
        <v>2.3839999999999999</v>
      </c>
      <c r="D282" s="112">
        <f>IF(B282&lt;MAX($B$2:B282),B282/MAX($B$2:B282)-1,0)</f>
        <v>-0.12256164887743837</v>
      </c>
    </row>
    <row r="283" spans="1:4">
      <c r="A283" s="417">
        <v>42180</v>
      </c>
      <c r="B283" s="416">
        <v>2.2999999999999998</v>
      </c>
      <c r="C283" s="416">
        <v>2.2999999999999998</v>
      </c>
      <c r="D283" s="112">
        <f>IF(B283&lt;MAX($B$2:B283),B283/MAX($B$2:B283)-1,0)</f>
        <v>-0.15347810084652203</v>
      </c>
    </row>
    <row r="284" spans="1:4">
      <c r="A284" s="417">
        <v>42181</v>
      </c>
      <c r="B284" s="416">
        <v>2.1749999999999998</v>
      </c>
      <c r="C284" s="416">
        <v>2.1749999999999998</v>
      </c>
      <c r="D284" s="112">
        <f>IF(B284&lt;MAX($B$2:B284),B284/MAX($B$2:B284)-1,0)</f>
        <v>-0.19948472580051535</v>
      </c>
    </row>
    <row r="285" spans="1:4">
      <c r="A285" s="417">
        <v>42184</v>
      </c>
      <c r="B285" s="416">
        <v>2.0529999999999999</v>
      </c>
      <c r="C285" s="416">
        <v>2.0529999999999999</v>
      </c>
      <c r="D285" s="112">
        <f>IF(B285&lt;MAX($B$2:B285),B285/MAX($B$2:B285)-1,0)</f>
        <v>-0.24438719175561285</v>
      </c>
    </row>
    <row r="286" spans="1:4">
      <c r="A286" s="417">
        <v>42185</v>
      </c>
      <c r="B286" s="416">
        <v>2.1320000000000001</v>
      </c>
      <c r="C286" s="416">
        <v>2.1320000000000001</v>
      </c>
      <c r="D286" s="112">
        <f>IF(B286&lt;MAX($B$2:B286),B286/MAX($B$2:B286)-1,0)</f>
        <v>-0.21531100478468901</v>
      </c>
    </row>
    <row r="287" spans="1:4">
      <c r="A287" s="417">
        <v>42186</v>
      </c>
      <c r="B287" s="416">
        <v>2.04</v>
      </c>
      <c r="C287" s="416">
        <v>2.04</v>
      </c>
      <c r="D287" s="112">
        <f>IF(B287&lt;MAX($B$2:B287),B287/MAX($B$2:B287)-1,0)</f>
        <v>-0.24917188075082808</v>
      </c>
    </row>
    <row r="288" spans="1:4">
      <c r="A288" s="417">
        <v>42187</v>
      </c>
      <c r="B288" s="416">
        <v>1.954</v>
      </c>
      <c r="C288" s="416">
        <v>1.954</v>
      </c>
      <c r="D288" s="112">
        <f>IF(B288&lt;MAX($B$2:B288),B288/MAX($B$2:B288)-1,0)</f>
        <v>-0.28082443871917562</v>
      </c>
    </row>
    <row r="289" spans="1:4">
      <c r="A289" s="417">
        <v>42188</v>
      </c>
      <c r="B289" s="416">
        <v>1.8859999999999999</v>
      </c>
      <c r="C289" s="416">
        <v>1.8859999999999999</v>
      </c>
      <c r="D289" s="112">
        <f>IF(B289&lt;MAX($B$2:B289),B289/MAX($B$2:B289)-1,0)</f>
        <v>-0.30585204269414801</v>
      </c>
    </row>
    <row r="290" spans="1:4">
      <c r="A290" s="417">
        <v>42191</v>
      </c>
      <c r="B290" s="416">
        <v>1.831</v>
      </c>
      <c r="C290" s="416">
        <v>1.831</v>
      </c>
      <c r="D290" s="112">
        <f>IF(B290&lt;MAX($B$2:B290),B290/MAX($B$2:B290)-1,0)</f>
        <v>-0.32609495767390506</v>
      </c>
    </row>
    <row r="291" spans="1:4">
      <c r="A291" s="417">
        <v>42192</v>
      </c>
      <c r="B291" s="416">
        <v>1.756</v>
      </c>
      <c r="C291" s="416">
        <v>1.756</v>
      </c>
      <c r="D291" s="112">
        <f>IF(B291&lt;MAX($B$2:B291),B291/MAX($B$2:B291)-1,0)</f>
        <v>-0.35369893264630103</v>
      </c>
    </row>
    <row r="292" spans="1:4">
      <c r="A292" s="417">
        <v>42193</v>
      </c>
      <c r="B292" s="416">
        <v>1.7250000000000001</v>
      </c>
      <c r="C292" s="416">
        <v>1.7250000000000001</v>
      </c>
      <c r="D292" s="112">
        <f>IF(B292&lt;MAX($B$2:B292),B292/MAX($B$2:B292)-1,0)</f>
        <v>-0.36510857563489141</v>
      </c>
    </row>
    <row r="293" spans="1:4">
      <c r="A293" s="417">
        <v>42194</v>
      </c>
      <c r="B293" s="416">
        <v>1.748</v>
      </c>
      <c r="C293" s="416">
        <v>1.748</v>
      </c>
      <c r="D293" s="112">
        <f>IF(B293&lt;MAX($B$2:B293),B293/MAX($B$2:B293)-1,0)</f>
        <v>-0.35664335664335667</v>
      </c>
    </row>
    <row r="294" spans="1:4">
      <c r="A294" s="417">
        <v>42195</v>
      </c>
      <c r="B294" s="416">
        <v>1.776</v>
      </c>
      <c r="C294" s="416">
        <v>1.776</v>
      </c>
      <c r="D294" s="112">
        <f>IF(B294&lt;MAX($B$2:B294),B294/MAX($B$2:B294)-1,0)</f>
        <v>-0.34633787265366212</v>
      </c>
    </row>
    <row r="295" spans="1:4">
      <c r="A295" s="417">
        <v>42198</v>
      </c>
      <c r="B295" s="416">
        <v>1.839</v>
      </c>
      <c r="C295" s="416">
        <v>1.839</v>
      </c>
      <c r="D295" s="112">
        <f>IF(B295&lt;MAX($B$2:B295),B295/MAX($B$2:B295)-1,0)</f>
        <v>-0.32315053367684954</v>
      </c>
    </row>
    <row r="296" spans="1:4">
      <c r="A296" s="417">
        <v>42199</v>
      </c>
      <c r="B296" s="416">
        <v>1.887</v>
      </c>
      <c r="C296" s="416">
        <v>1.887</v>
      </c>
      <c r="D296" s="112">
        <f>IF(B296&lt;MAX($B$2:B296),B296/MAX($B$2:B296)-1,0)</f>
        <v>-0.30548398969451607</v>
      </c>
    </row>
    <row r="297" spans="1:4">
      <c r="A297" s="417">
        <v>42200</v>
      </c>
      <c r="B297" s="416">
        <v>1.8180000000000001</v>
      </c>
      <c r="C297" s="416">
        <v>1.8180000000000001</v>
      </c>
      <c r="D297" s="112">
        <f>IF(B297&lt;MAX($B$2:B297),B297/MAX($B$2:B297)-1,0)</f>
        <v>-0.3308796466691204</v>
      </c>
    </row>
    <row r="298" spans="1:4">
      <c r="A298" s="417">
        <v>42201</v>
      </c>
      <c r="B298" s="416">
        <v>1.83</v>
      </c>
      <c r="C298" s="416">
        <v>1.83</v>
      </c>
      <c r="D298" s="112">
        <f>IF(B298&lt;MAX($B$2:B298),B298/MAX($B$2:B298)-1,0)</f>
        <v>-0.326463010673537</v>
      </c>
    </row>
    <row r="299" spans="1:4">
      <c r="A299" s="417">
        <v>42202</v>
      </c>
      <c r="B299" s="416">
        <v>1.915</v>
      </c>
      <c r="C299" s="416">
        <v>1.915</v>
      </c>
      <c r="D299" s="112">
        <f>IF(B299&lt;MAX($B$2:B299),B299/MAX($B$2:B299)-1,0)</f>
        <v>-0.29517850570482151</v>
      </c>
    </row>
    <row r="300" spans="1:4">
      <c r="A300" s="417">
        <v>42205</v>
      </c>
      <c r="B300" s="416">
        <v>1.9610000000000001</v>
      </c>
      <c r="C300" s="416">
        <v>1.9610000000000001</v>
      </c>
      <c r="D300" s="112">
        <f>IF(B300&lt;MAX($B$2:B300),B300/MAX($B$2:B300)-1,0)</f>
        <v>-0.27824806772175192</v>
      </c>
    </row>
    <row r="301" spans="1:4">
      <c r="A301" s="417">
        <v>42206</v>
      </c>
      <c r="B301" s="416">
        <v>1.988</v>
      </c>
      <c r="C301" s="416">
        <v>1.988</v>
      </c>
      <c r="D301" s="112">
        <f>IF(B301&lt;MAX($B$2:B301),B301/MAX($B$2:B301)-1,0)</f>
        <v>-0.26831063673168942</v>
      </c>
    </row>
    <row r="302" spans="1:4">
      <c r="A302" s="417">
        <v>42207</v>
      </c>
      <c r="B302" s="416">
        <v>2.016</v>
      </c>
      <c r="C302" s="416">
        <v>2.016</v>
      </c>
      <c r="D302" s="112">
        <f>IF(B302&lt;MAX($B$2:B302),B302/MAX($B$2:B302)-1,0)</f>
        <v>-0.25800515274199487</v>
      </c>
    </row>
    <row r="303" spans="1:4">
      <c r="A303" s="417">
        <v>42208</v>
      </c>
      <c r="B303" s="416">
        <v>2.0640000000000001</v>
      </c>
      <c r="C303" s="416">
        <v>2.0640000000000001</v>
      </c>
      <c r="D303" s="112">
        <f>IF(B303&lt;MAX($B$2:B303),B303/MAX($B$2:B303)-1,0)</f>
        <v>-0.2403386087596614</v>
      </c>
    </row>
    <row r="304" spans="1:4">
      <c r="A304" s="417">
        <v>42209</v>
      </c>
      <c r="B304" s="416">
        <v>2.0369999999999999</v>
      </c>
      <c r="C304" s="416">
        <v>2.0369999999999999</v>
      </c>
      <c r="D304" s="112">
        <f>IF(B304&lt;MAX($B$2:B304),B304/MAX($B$2:B304)-1,0)</f>
        <v>-0.25027603974972401</v>
      </c>
    </row>
    <row r="305" spans="1:4">
      <c r="A305" s="417">
        <v>42212</v>
      </c>
      <c r="B305" s="416">
        <v>1.917</v>
      </c>
      <c r="C305" s="416">
        <v>1.917</v>
      </c>
      <c r="D305" s="112">
        <f>IF(B305&lt;MAX($B$2:B305),B305/MAX($B$2:B305)-1,0)</f>
        <v>-0.29444239970555763</v>
      </c>
    </row>
    <row r="306" spans="1:4">
      <c r="A306" s="417">
        <v>42213</v>
      </c>
      <c r="B306" s="416">
        <v>1.8660000000000001</v>
      </c>
      <c r="C306" s="416">
        <v>1.8660000000000001</v>
      </c>
      <c r="D306" s="112">
        <f>IF(B306&lt;MAX($B$2:B306),B306/MAX($B$2:B306)-1,0)</f>
        <v>-0.31321310268678693</v>
      </c>
    </row>
    <row r="307" spans="1:4">
      <c r="A307" s="417">
        <v>42214</v>
      </c>
      <c r="B307" s="416">
        <v>1.9339999999999999</v>
      </c>
      <c r="C307" s="416">
        <v>1.9339999999999999</v>
      </c>
      <c r="D307" s="112">
        <f>IF(B307&lt;MAX($B$2:B307),B307/MAX($B$2:B307)-1,0)</f>
        <v>-0.28818549871181454</v>
      </c>
    </row>
    <row r="308" spans="1:4">
      <c r="A308" s="417">
        <v>42215</v>
      </c>
      <c r="B308" s="416">
        <v>1.895</v>
      </c>
      <c r="C308" s="416">
        <v>1.895</v>
      </c>
      <c r="D308" s="112">
        <f>IF(B308&lt;MAX($B$2:B308),B308/MAX($B$2:B308)-1,0)</f>
        <v>-0.30253956569746043</v>
      </c>
    </row>
    <row r="309" spans="1:4">
      <c r="A309" s="417">
        <v>42216</v>
      </c>
      <c r="B309" s="416">
        <v>1.867</v>
      </c>
      <c r="C309" s="416">
        <v>1.867</v>
      </c>
      <c r="D309" s="112">
        <f>IF(B309&lt;MAX($B$2:B309),B309/MAX($B$2:B309)-1,0)</f>
        <v>-0.31284504968715499</v>
      </c>
    </row>
    <row r="310" spans="1:4">
      <c r="A310" s="417">
        <v>42219</v>
      </c>
      <c r="B310" s="416">
        <v>1.796</v>
      </c>
      <c r="C310" s="416">
        <v>1.796</v>
      </c>
      <c r="D310" s="112">
        <f>IF(B310&lt;MAX($B$2:B310),B310/MAX($B$2:B310)-1,0)</f>
        <v>-0.3389768126610232</v>
      </c>
    </row>
    <row r="311" spans="1:4">
      <c r="A311" s="417">
        <v>42220</v>
      </c>
      <c r="B311" s="416">
        <v>1.887</v>
      </c>
      <c r="C311" s="416">
        <v>1.887</v>
      </c>
      <c r="D311" s="112">
        <f>IF(B311&lt;MAX($B$2:B311),B311/MAX($B$2:B311)-1,0)</f>
        <v>-0.30548398969451607</v>
      </c>
    </row>
    <row r="312" spans="1:4">
      <c r="A312" s="417">
        <v>42221</v>
      </c>
      <c r="B312" s="416">
        <v>1.855</v>
      </c>
      <c r="C312" s="416">
        <v>1.855</v>
      </c>
      <c r="D312" s="112">
        <f>IF(B312&lt;MAX($B$2:B312),B312/MAX($B$2:B312)-1,0)</f>
        <v>-0.31726168568273838</v>
      </c>
    </row>
    <row r="313" spans="1:4">
      <c r="A313" s="417">
        <v>42222</v>
      </c>
      <c r="B313" s="416">
        <v>1.85</v>
      </c>
      <c r="C313" s="416">
        <v>1.85</v>
      </c>
      <c r="D313" s="112">
        <f>IF(B313&lt;MAX($B$2:B313),B313/MAX($B$2:B313)-1,0)</f>
        <v>-0.31910195068089808</v>
      </c>
    </row>
    <row r="314" spans="1:4">
      <c r="A314" s="417">
        <v>42223</v>
      </c>
      <c r="B314" s="416">
        <v>1.893</v>
      </c>
      <c r="C314" s="416">
        <v>1.893</v>
      </c>
      <c r="D314" s="112">
        <f>IF(B314&lt;MAX($B$2:B314),B314/MAX($B$2:B314)-1,0)</f>
        <v>-0.30327567169672431</v>
      </c>
    </row>
    <row r="315" spans="1:4">
      <c r="A315" s="417">
        <v>42226</v>
      </c>
      <c r="B315" s="416">
        <v>1.962</v>
      </c>
      <c r="C315" s="416">
        <v>1.962</v>
      </c>
      <c r="D315" s="112">
        <f>IF(B315&lt;MAX($B$2:B315),B315/MAX($B$2:B315)-1,0)</f>
        <v>-0.27788001472211998</v>
      </c>
    </row>
    <row r="316" spans="1:4">
      <c r="A316" s="417">
        <v>42227</v>
      </c>
      <c r="B316" s="416">
        <v>1.9510000000000001</v>
      </c>
      <c r="C316" s="416">
        <v>1.9510000000000001</v>
      </c>
      <c r="D316" s="112">
        <f>IF(B316&lt;MAX($B$2:B316),B316/MAX($B$2:B316)-1,0)</f>
        <v>-0.28192859771807144</v>
      </c>
    </row>
    <row r="317" spans="1:4">
      <c r="A317" s="417">
        <v>42228</v>
      </c>
      <c r="B317" s="416">
        <v>1.913</v>
      </c>
      <c r="C317" s="416">
        <v>1.913</v>
      </c>
      <c r="D317" s="112">
        <f>IF(B317&lt;MAX($B$2:B317),B317/MAX($B$2:B317)-1,0)</f>
        <v>-0.2959146117040854</v>
      </c>
    </row>
    <row r="318" spans="1:4">
      <c r="A318" s="417">
        <v>42229</v>
      </c>
      <c r="B318" s="416">
        <v>1.954</v>
      </c>
      <c r="C318" s="416">
        <v>1.954</v>
      </c>
      <c r="D318" s="112">
        <f>IF(B318&lt;MAX($B$2:B318),B318/MAX($B$2:B318)-1,0)</f>
        <v>-0.28082443871917562</v>
      </c>
    </row>
    <row r="319" spans="1:4">
      <c r="A319" s="417">
        <v>42230</v>
      </c>
      <c r="B319" s="416">
        <v>1.9490000000000001</v>
      </c>
      <c r="C319" s="416">
        <v>1.9490000000000001</v>
      </c>
      <c r="D319" s="112">
        <f>IF(B319&lt;MAX($B$2:B319),B319/MAX($B$2:B319)-1,0)</f>
        <v>-0.28266470371733532</v>
      </c>
    </row>
    <row r="320" spans="1:4">
      <c r="A320" s="417">
        <v>42233</v>
      </c>
      <c r="B320" s="416">
        <v>1.9590000000000001</v>
      </c>
      <c r="C320" s="416">
        <v>1.9590000000000001</v>
      </c>
      <c r="D320" s="112">
        <f>IF(B320&lt;MAX($B$2:B320),B320/MAX($B$2:B320)-1,0)</f>
        <v>-0.2789841737210158</v>
      </c>
    </row>
    <row r="321" spans="1:4">
      <c r="A321" s="417">
        <v>42234</v>
      </c>
      <c r="B321" s="416">
        <v>1.84</v>
      </c>
      <c r="C321" s="416">
        <v>1.84</v>
      </c>
      <c r="D321" s="112">
        <f>IF(B321&lt;MAX($B$2:B321),B321/MAX($B$2:B321)-1,0)</f>
        <v>-0.32278248067721749</v>
      </c>
    </row>
    <row r="322" spans="1:4">
      <c r="A322" s="417">
        <v>42235</v>
      </c>
      <c r="B322" s="416">
        <v>1.8720000000000001</v>
      </c>
      <c r="C322" s="416">
        <v>1.8720000000000001</v>
      </c>
      <c r="D322" s="112">
        <f>IF(B322&lt;MAX($B$2:B322),B322/MAX($B$2:B322)-1,0)</f>
        <v>-0.31100478468899517</v>
      </c>
    </row>
    <row r="323" spans="1:4">
      <c r="A323" s="417">
        <v>42236</v>
      </c>
      <c r="B323" s="416">
        <v>1.853</v>
      </c>
      <c r="C323" s="416">
        <v>1.853</v>
      </c>
      <c r="D323" s="112">
        <f>IF(B323&lt;MAX($B$2:B323),B323/MAX($B$2:B323)-1,0)</f>
        <v>-0.31799779168200226</v>
      </c>
    </row>
    <row r="324" spans="1:4">
      <c r="A324" s="417">
        <v>42237</v>
      </c>
      <c r="B324" s="416">
        <v>1.7789999999999999</v>
      </c>
      <c r="C324" s="416">
        <v>1.7789999999999999</v>
      </c>
      <c r="D324" s="112">
        <f>IF(B324&lt;MAX($B$2:B324),B324/MAX($B$2:B324)-1,0)</f>
        <v>-0.34523371365476629</v>
      </c>
    </row>
    <row r="325" spans="1:4">
      <c r="A325" s="417">
        <v>42240</v>
      </c>
      <c r="B325" s="416">
        <v>1.6779999999999999</v>
      </c>
      <c r="C325" s="416">
        <v>1.6779999999999999</v>
      </c>
      <c r="D325" s="112">
        <f>IF(B325&lt;MAX($B$2:B325),B325/MAX($B$2:B325)-1,0)</f>
        <v>-0.38240706661759294</v>
      </c>
    </row>
    <row r="326" spans="1:4">
      <c r="A326" s="417">
        <v>42241</v>
      </c>
      <c r="B326" s="416">
        <v>1.5860000000000001</v>
      </c>
      <c r="C326" s="416">
        <v>1.5860000000000001</v>
      </c>
      <c r="D326" s="112">
        <f>IF(B326&lt;MAX($B$2:B326),B326/MAX($B$2:B326)-1,0)</f>
        <v>-0.41626794258373201</v>
      </c>
    </row>
    <row r="327" spans="1:4">
      <c r="A327" s="417">
        <v>42242</v>
      </c>
      <c r="B327" s="416">
        <v>1.526</v>
      </c>
      <c r="C327" s="416">
        <v>1.526</v>
      </c>
      <c r="D327" s="112">
        <f>IF(B327&lt;MAX($B$2:B327),B327/MAX($B$2:B327)-1,0)</f>
        <v>-0.43835112256164888</v>
      </c>
    </row>
    <row r="328" spans="1:4">
      <c r="A328" s="417">
        <v>42243</v>
      </c>
      <c r="B328" s="416">
        <v>1.5629999999999999</v>
      </c>
      <c r="C328" s="416">
        <v>1.5629999999999999</v>
      </c>
      <c r="D328" s="112">
        <f>IF(B328&lt;MAX($B$2:B328),B328/MAX($B$2:B328)-1,0)</f>
        <v>-0.42473316157526686</v>
      </c>
    </row>
    <row r="329" spans="1:4">
      <c r="A329" s="417">
        <v>42244</v>
      </c>
      <c r="B329" s="416">
        <v>1.6240000000000001</v>
      </c>
      <c r="C329" s="416">
        <v>1.6240000000000001</v>
      </c>
      <c r="D329" s="112">
        <f>IF(B329&lt;MAX($B$2:B329),B329/MAX($B$2:B329)-1,0)</f>
        <v>-0.40228192859771805</v>
      </c>
    </row>
    <row r="330" spans="1:4">
      <c r="A330" s="417">
        <v>42247</v>
      </c>
      <c r="B330" s="416">
        <v>1.5920000000000001</v>
      </c>
      <c r="C330" s="416">
        <v>1.5920000000000001</v>
      </c>
      <c r="D330" s="112">
        <f>IF(B330&lt;MAX($B$2:B330),B330/MAX($B$2:B330)-1,0)</f>
        <v>-0.41405962458594037</v>
      </c>
    </row>
    <row r="331" spans="1:4">
      <c r="A331" s="417">
        <v>42248</v>
      </c>
      <c r="B331" s="416">
        <v>1.5329999999999999</v>
      </c>
      <c r="C331" s="416">
        <v>1.5329999999999999</v>
      </c>
      <c r="D331" s="112">
        <f>IF(B331&lt;MAX($B$2:B331),B331/MAX($B$2:B331)-1,0)</f>
        <v>-0.43577475156422529</v>
      </c>
    </row>
    <row r="332" spans="1:4">
      <c r="A332" s="417">
        <v>42249</v>
      </c>
      <c r="B332" s="416">
        <v>1.5169999999999999</v>
      </c>
      <c r="C332" s="416">
        <v>1.5169999999999999</v>
      </c>
      <c r="D332" s="112">
        <f>IF(B332&lt;MAX($B$2:B332),B332/MAX($B$2:B332)-1,0)</f>
        <v>-0.44166359955833645</v>
      </c>
    </row>
    <row r="333" spans="1:4">
      <c r="A333" s="417">
        <v>42254</v>
      </c>
      <c r="B333" s="416">
        <v>1.522</v>
      </c>
      <c r="C333" s="416">
        <v>1.522</v>
      </c>
      <c r="D333" s="112">
        <f>IF(B333&lt;MAX($B$2:B333),B333/MAX($B$2:B333)-1,0)</f>
        <v>-0.43982333456017664</v>
      </c>
    </row>
    <row r="334" spans="1:4">
      <c r="A334" s="417">
        <v>42255</v>
      </c>
      <c r="B334" s="416">
        <v>1.575</v>
      </c>
      <c r="C334" s="416">
        <v>1.575</v>
      </c>
      <c r="D334" s="112">
        <f>IF(B334&lt;MAX($B$2:B334),B334/MAX($B$2:B334)-1,0)</f>
        <v>-0.42031652557968346</v>
      </c>
    </row>
    <row r="335" spans="1:4">
      <c r="A335" s="417">
        <v>42256</v>
      </c>
      <c r="B335" s="416">
        <v>1.605</v>
      </c>
      <c r="C335" s="416">
        <v>1.605</v>
      </c>
      <c r="D335" s="112">
        <f>IF(B335&lt;MAX($B$2:B335),B335/MAX($B$2:B335)-1,0)</f>
        <v>-0.40927493559072514</v>
      </c>
    </row>
    <row r="336" spans="1:4">
      <c r="A336" s="417">
        <v>42257</v>
      </c>
      <c r="B336" s="416">
        <v>1.579</v>
      </c>
      <c r="C336" s="416">
        <v>1.579</v>
      </c>
      <c r="D336" s="112">
        <f>IF(B336&lt;MAX($B$2:B336),B336/MAX($B$2:B336)-1,0)</f>
        <v>-0.4188443135811557</v>
      </c>
    </row>
    <row r="337" spans="1:4">
      <c r="A337" s="417">
        <v>42258</v>
      </c>
      <c r="B337" s="416">
        <v>1.5880000000000001</v>
      </c>
      <c r="C337" s="416">
        <v>1.5880000000000001</v>
      </c>
      <c r="D337" s="112">
        <f>IF(B337&lt;MAX($B$2:B337),B337/MAX($B$2:B337)-1,0)</f>
        <v>-0.41553183658446813</v>
      </c>
    </row>
    <row r="338" spans="1:4">
      <c r="A338" s="417">
        <v>42261</v>
      </c>
      <c r="B338" s="416">
        <v>1.506</v>
      </c>
      <c r="C338" s="416">
        <v>1.506</v>
      </c>
      <c r="D338" s="112">
        <f>IF(B338&lt;MAX($B$2:B338),B338/MAX($B$2:B338)-1,0)</f>
        <v>-0.44571218255428779</v>
      </c>
    </row>
    <row r="339" spans="1:4">
      <c r="A339" s="417">
        <v>42262</v>
      </c>
      <c r="B339" s="416">
        <v>1.4430000000000001</v>
      </c>
      <c r="C339" s="416">
        <v>1.4430000000000001</v>
      </c>
      <c r="D339" s="112">
        <f>IF(B339&lt;MAX($B$2:B339),B339/MAX($B$2:B339)-1,0)</f>
        <v>-0.46889952153110048</v>
      </c>
    </row>
    <row r="340" spans="1:4">
      <c r="A340" s="417">
        <v>42263</v>
      </c>
      <c r="B340" s="416">
        <v>1.5169999999999999</v>
      </c>
      <c r="C340" s="416">
        <v>1.5169999999999999</v>
      </c>
      <c r="D340" s="112">
        <f>IF(B340&lt;MAX($B$2:B340),B340/MAX($B$2:B340)-1,0)</f>
        <v>-0.44166359955833645</v>
      </c>
    </row>
    <row r="341" spans="1:4">
      <c r="A341" s="417">
        <v>42264</v>
      </c>
      <c r="B341" s="416">
        <v>1.5069999999999999</v>
      </c>
      <c r="C341" s="416">
        <v>1.5069999999999999</v>
      </c>
      <c r="D341" s="112">
        <f>IF(B341&lt;MAX($B$2:B341),B341/MAX($B$2:B341)-1,0)</f>
        <v>-0.44534412955465597</v>
      </c>
    </row>
    <row r="342" spans="1:4">
      <c r="A342" s="417">
        <v>42265</v>
      </c>
      <c r="B342" s="416">
        <v>1.5369999999999999</v>
      </c>
      <c r="C342" s="416">
        <v>1.5369999999999999</v>
      </c>
      <c r="D342" s="112">
        <f>IF(B342&lt;MAX($B$2:B342),B342/MAX($B$2:B342)-1,0)</f>
        <v>-0.43430253956569753</v>
      </c>
    </row>
    <row r="343" spans="1:4">
      <c r="A343" s="417">
        <v>42268</v>
      </c>
      <c r="B343" s="416">
        <v>1.587</v>
      </c>
      <c r="C343" s="416">
        <v>1.587</v>
      </c>
      <c r="D343" s="112">
        <f>IF(B343&lt;MAX($B$2:B343),B343/MAX($B$2:B343)-1,0)</f>
        <v>-0.41589988958410018</v>
      </c>
    </row>
    <row r="344" spans="1:4">
      <c r="A344" s="417">
        <v>42269</v>
      </c>
      <c r="B344" s="416">
        <v>1.585</v>
      </c>
      <c r="C344" s="416">
        <v>1.585</v>
      </c>
      <c r="D344" s="112">
        <f>IF(B344&lt;MAX($B$2:B344),B344/MAX($B$2:B344)-1,0)</f>
        <v>-0.41663599558336406</v>
      </c>
    </row>
    <row r="345" spans="1:4">
      <c r="A345" s="417">
        <v>42270</v>
      </c>
      <c r="B345" s="416">
        <v>1.5780000000000001</v>
      </c>
      <c r="C345" s="416">
        <v>1.5780000000000001</v>
      </c>
      <c r="D345" s="112">
        <f>IF(B345&lt;MAX($B$2:B345),B345/MAX($B$2:B345)-1,0)</f>
        <v>-0.41921236658078764</v>
      </c>
    </row>
    <row r="346" spans="1:4">
      <c r="A346" s="417">
        <v>42271</v>
      </c>
      <c r="B346" s="416">
        <v>1.587</v>
      </c>
      <c r="C346" s="416">
        <v>1.587</v>
      </c>
      <c r="D346" s="112">
        <f>IF(B346&lt;MAX($B$2:B346),B346/MAX($B$2:B346)-1,0)</f>
        <v>-0.41589988958410018</v>
      </c>
    </row>
    <row r="347" spans="1:4">
      <c r="A347" s="417">
        <v>42272</v>
      </c>
      <c r="B347" s="416">
        <v>1.5309999999999999</v>
      </c>
      <c r="C347" s="416">
        <v>1.5309999999999999</v>
      </c>
      <c r="D347" s="112">
        <f>IF(B347&lt;MAX($B$2:B347),B347/MAX($B$2:B347)-1,0)</f>
        <v>-0.43651085756348917</v>
      </c>
    </row>
    <row r="348" spans="1:4">
      <c r="A348" s="417">
        <v>42275</v>
      </c>
      <c r="B348" s="416">
        <v>1.5860000000000001</v>
      </c>
      <c r="C348" s="416">
        <v>1.5860000000000001</v>
      </c>
      <c r="D348" s="112">
        <f>IF(B348&lt;MAX($B$2:B348),B348/MAX($B$2:B348)-1,0)</f>
        <v>-0.41626794258373201</v>
      </c>
    </row>
    <row r="349" spans="1:4">
      <c r="A349" s="417">
        <v>42276</v>
      </c>
      <c r="B349" s="416">
        <v>1.57</v>
      </c>
      <c r="C349" s="416">
        <v>1.57</v>
      </c>
      <c r="D349" s="112">
        <f>IF(B349&lt;MAX($B$2:B349),B349/MAX($B$2:B349)-1,0)</f>
        <v>-0.42215679057784317</v>
      </c>
    </row>
    <row r="350" spans="1:4">
      <c r="A350" s="417">
        <v>42277</v>
      </c>
      <c r="B350" s="416">
        <v>1.5620000000000001</v>
      </c>
      <c r="C350" s="416">
        <v>1.5620000000000001</v>
      </c>
      <c r="D350" s="112">
        <f>IF(B350&lt;MAX($B$2:B350),B350/MAX($B$2:B350)-1,0)</f>
        <v>-0.4251012145748988</v>
      </c>
    </row>
    <row r="351" spans="1:4">
      <c r="A351" s="417">
        <v>42285</v>
      </c>
      <c r="B351" s="416">
        <v>1.613</v>
      </c>
      <c r="C351" s="416">
        <v>1.613</v>
      </c>
      <c r="D351" s="112">
        <f>IF(B351&lt;MAX($B$2:B351),B351/MAX($B$2:B351)-1,0)</f>
        <v>-0.40633051159366951</v>
      </c>
    </row>
    <row r="352" spans="1:4">
      <c r="A352" s="417">
        <v>42286</v>
      </c>
      <c r="B352" s="416">
        <v>1.623</v>
      </c>
      <c r="C352" s="416">
        <v>1.623</v>
      </c>
      <c r="D352" s="112">
        <f>IF(B352&lt;MAX($B$2:B352),B352/MAX($B$2:B352)-1,0)</f>
        <v>-0.40264998159734999</v>
      </c>
    </row>
    <row r="353" spans="1:4">
      <c r="A353" s="417">
        <v>42289</v>
      </c>
      <c r="B353" s="416">
        <v>1.6759999999999999</v>
      </c>
      <c r="C353" s="416">
        <v>1.6759999999999999</v>
      </c>
      <c r="D353" s="112">
        <f>IF(B353&lt;MAX($B$2:B353),B353/MAX($B$2:B353)-1,0)</f>
        <v>-0.38314317261685682</v>
      </c>
    </row>
    <row r="354" spans="1:4">
      <c r="A354" s="417">
        <v>42290</v>
      </c>
      <c r="B354" s="416">
        <v>1.7010000000000001</v>
      </c>
      <c r="C354" s="416">
        <v>1.7010000000000001</v>
      </c>
      <c r="D354" s="112">
        <f>IF(B354&lt;MAX($B$2:B354),B354/MAX($B$2:B354)-1,0)</f>
        <v>-0.3739418476260582</v>
      </c>
    </row>
    <row r="355" spans="1:4">
      <c r="A355" s="417">
        <v>42291</v>
      </c>
      <c r="B355" s="416">
        <v>1.6759999999999999</v>
      </c>
      <c r="C355" s="416">
        <v>1.6759999999999999</v>
      </c>
      <c r="D355" s="112">
        <f>IF(B355&lt;MAX($B$2:B355),B355/MAX($B$2:B355)-1,0)</f>
        <v>-0.38314317261685682</v>
      </c>
    </row>
    <row r="356" spans="1:4">
      <c r="A356" s="417">
        <v>42292</v>
      </c>
      <c r="B356" s="416">
        <v>1.7330000000000001</v>
      </c>
      <c r="C356" s="416">
        <v>1.7330000000000001</v>
      </c>
      <c r="D356" s="112">
        <f>IF(B356&lt;MAX($B$2:B356),B356/MAX($B$2:B356)-1,0)</f>
        <v>-0.36216415163783588</v>
      </c>
    </row>
    <row r="357" spans="1:4">
      <c r="A357" s="417">
        <v>42293</v>
      </c>
      <c r="B357" s="416">
        <v>1.758</v>
      </c>
      <c r="C357" s="416">
        <v>1.758</v>
      </c>
      <c r="D357" s="112">
        <f>IF(B357&lt;MAX($B$2:B357),B357/MAX($B$2:B357)-1,0)</f>
        <v>-0.35296282664703715</v>
      </c>
    </row>
    <row r="358" spans="1:4">
      <c r="A358" s="417">
        <v>42296</v>
      </c>
      <c r="B358" s="416">
        <v>1.752</v>
      </c>
      <c r="C358" s="416">
        <v>1.752</v>
      </c>
      <c r="D358" s="112">
        <f>IF(B358&lt;MAX($B$2:B358),B358/MAX($B$2:B358)-1,0)</f>
        <v>-0.35517114464482891</v>
      </c>
    </row>
    <row r="359" spans="1:4">
      <c r="A359" s="417">
        <v>42297</v>
      </c>
      <c r="B359" s="416">
        <v>1.819</v>
      </c>
      <c r="C359" s="416">
        <v>1.819</v>
      </c>
      <c r="D359" s="112">
        <f>IF(B359&lt;MAX($B$2:B359),B359/MAX($B$2:B359)-1,0)</f>
        <v>-0.33051159366948846</v>
      </c>
    </row>
    <row r="360" spans="1:4">
      <c r="A360" s="417">
        <v>42298</v>
      </c>
      <c r="B360" s="416">
        <v>1.7110000000000001</v>
      </c>
      <c r="C360" s="416">
        <v>1.7110000000000001</v>
      </c>
      <c r="D360" s="112">
        <f>IF(B360&lt;MAX($B$2:B360),B360/MAX($B$2:B360)-1,0)</f>
        <v>-0.37026131762973868</v>
      </c>
    </row>
    <row r="361" spans="1:4">
      <c r="A361" s="417">
        <v>42299</v>
      </c>
      <c r="B361" s="416">
        <v>1.758</v>
      </c>
      <c r="C361" s="416">
        <v>1.758</v>
      </c>
      <c r="D361" s="112">
        <f>IF(B361&lt;MAX($B$2:B361),B361/MAX($B$2:B361)-1,0)</f>
        <v>-0.35296282664703715</v>
      </c>
    </row>
    <row r="362" spans="1:4">
      <c r="A362" s="417">
        <v>42300</v>
      </c>
      <c r="B362" s="416">
        <v>1.7929999999999999</v>
      </c>
      <c r="C362" s="416">
        <v>1.7929999999999999</v>
      </c>
      <c r="D362" s="112">
        <f>IF(B362&lt;MAX($B$2:B362),B362/MAX($B$2:B362)-1,0)</f>
        <v>-0.34008097165991913</v>
      </c>
    </row>
    <row r="363" spans="1:4">
      <c r="A363" s="417">
        <v>42303</v>
      </c>
      <c r="B363" s="416">
        <v>1.774</v>
      </c>
      <c r="C363" s="416">
        <v>1.774</v>
      </c>
      <c r="D363" s="112">
        <f>IF(B363&lt;MAX($B$2:B363),B363/MAX($B$2:B363)-1,0)</f>
        <v>-0.347073978652926</v>
      </c>
    </row>
    <row r="364" spans="1:4">
      <c r="A364" s="417">
        <v>42304</v>
      </c>
      <c r="B364" s="416">
        <v>1.7929999999999999</v>
      </c>
      <c r="C364" s="416">
        <v>1.7929999999999999</v>
      </c>
      <c r="D364" s="112">
        <f>IF(B364&lt;MAX($B$2:B364),B364/MAX($B$2:B364)-1,0)</f>
        <v>-0.34008097165991913</v>
      </c>
    </row>
    <row r="365" spans="1:4">
      <c r="A365" s="417">
        <v>42305</v>
      </c>
      <c r="B365" s="416">
        <v>1.742</v>
      </c>
      <c r="C365" s="416">
        <v>1.742</v>
      </c>
      <c r="D365" s="112">
        <f>IF(B365&lt;MAX($B$2:B365),B365/MAX($B$2:B365)-1,0)</f>
        <v>-0.35885167464114831</v>
      </c>
    </row>
    <row r="366" spans="1:4">
      <c r="A366" s="417">
        <v>42306</v>
      </c>
      <c r="B366" s="416">
        <v>1.7470000000000001</v>
      </c>
      <c r="C366" s="416">
        <v>1.7470000000000001</v>
      </c>
      <c r="D366" s="112">
        <f>IF(B366&lt;MAX($B$2:B366),B366/MAX($B$2:B366)-1,0)</f>
        <v>-0.35701140964298861</v>
      </c>
    </row>
    <row r="367" spans="1:4">
      <c r="A367" s="417">
        <v>42307</v>
      </c>
      <c r="B367" s="416">
        <v>1.7509999999999999</v>
      </c>
      <c r="C367" s="416">
        <v>1.7509999999999999</v>
      </c>
      <c r="D367" s="112">
        <f>IF(B367&lt;MAX($B$2:B367),B367/MAX($B$2:B367)-1,0)</f>
        <v>-0.35553919764446085</v>
      </c>
    </row>
    <row r="368" spans="1:4">
      <c r="A368" s="417">
        <v>42310</v>
      </c>
      <c r="B368" s="416">
        <v>1.716</v>
      </c>
      <c r="C368" s="416">
        <v>1.716</v>
      </c>
      <c r="D368" s="112">
        <f>IF(B368&lt;MAX($B$2:B368),B368/MAX($B$2:B368)-1,0)</f>
        <v>-0.36842105263157898</v>
      </c>
    </row>
    <row r="369" spans="1:4">
      <c r="A369" s="417">
        <v>42311</v>
      </c>
      <c r="B369" s="416">
        <v>1.7170000000000001</v>
      </c>
      <c r="C369" s="416">
        <v>1.7170000000000001</v>
      </c>
      <c r="D369" s="112">
        <f>IF(B369&lt;MAX($B$2:B369),B369/MAX($B$2:B369)-1,0)</f>
        <v>-0.36805299963194704</v>
      </c>
    </row>
    <row r="370" spans="1:4">
      <c r="A370" s="417">
        <v>42312</v>
      </c>
      <c r="B370" s="416">
        <v>1.784</v>
      </c>
      <c r="C370" s="416">
        <v>1.784</v>
      </c>
      <c r="D370" s="112">
        <f>IF(B370&lt;MAX($B$2:B370),B370/MAX($B$2:B370)-1,0)</f>
        <v>-0.34339344865660659</v>
      </c>
    </row>
    <row r="371" spans="1:4">
      <c r="A371" s="417">
        <v>42313</v>
      </c>
      <c r="B371" s="416">
        <v>1.776</v>
      </c>
      <c r="C371" s="416">
        <v>1.776</v>
      </c>
      <c r="D371" s="112">
        <f>IF(B371&lt;MAX($B$2:B371),B371/MAX($B$2:B371)-1,0)</f>
        <v>-0.34633787265366212</v>
      </c>
    </row>
    <row r="372" spans="1:4">
      <c r="A372" s="417">
        <v>42314</v>
      </c>
      <c r="B372" s="416">
        <v>1.835</v>
      </c>
      <c r="C372" s="416">
        <v>1.835</v>
      </c>
      <c r="D372" s="112">
        <f>IF(B372&lt;MAX($B$2:B372),B372/MAX($B$2:B372)-1,0)</f>
        <v>-0.3246227456753773</v>
      </c>
    </row>
    <row r="373" spans="1:4">
      <c r="A373" s="417">
        <v>42317</v>
      </c>
      <c r="B373" s="416">
        <v>1.875</v>
      </c>
      <c r="C373" s="416">
        <v>1.875</v>
      </c>
      <c r="D373" s="112">
        <f>IF(B373&lt;MAX($B$2:B373),B373/MAX($B$2:B373)-1,0)</f>
        <v>-0.30990062569009935</v>
      </c>
    </row>
    <row r="374" spans="1:4">
      <c r="A374" s="417">
        <v>42318</v>
      </c>
      <c r="B374" s="416">
        <v>1.885</v>
      </c>
      <c r="C374" s="416">
        <v>1.885</v>
      </c>
      <c r="D374" s="112">
        <f>IF(B374&lt;MAX($B$2:B374),B374/MAX($B$2:B374)-1,0)</f>
        <v>-0.30622009569377995</v>
      </c>
    </row>
    <row r="375" spans="1:4">
      <c r="A375" s="417">
        <v>42319</v>
      </c>
      <c r="B375" s="416">
        <v>1.923</v>
      </c>
      <c r="C375" s="416">
        <v>1.923</v>
      </c>
      <c r="D375" s="112">
        <f>IF(B375&lt;MAX($B$2:B375),B375/MAX($B$2:B375)-1,0)</f>
        <v>-0.29223408170776588</v>
      </c>
    </row>
    <row r="376" spans="1:4">
      <c r="A376" s="417">
        <v>42320</v>
      </c>
      <c r="B376" s="416">
        <v>1.917</v>
      </c>
      <c r="C376" s="416">
        <v>1.917</v>
      </c>
      <c r="D376" s="112">
        <f>IF(B376&lt;MAX($B$2:B376),B376/MAX($B$2:B376)-1,0)</f>
        <v>-0.29444239970555763</v>
      </c>
    </row>
    <row r="377" spans="1:4">
      <c r="A377" s="417">
        <v>42321</v>
      </c>
      <c r="B377" s="416">
        <v>1.8620000000000001</v>
      </c>
      <c r="C377" s="416">
        <v>1.8620000000000001</v>
      </c>
      <c r="D377" s="112">
        <f>IF(B377&lt;MAX($B$2:B377),B377/MAX($B$2:B377)-1,0)</f>
        <v>-0.31468531468531469</v>
      </c>
    </row>
    <row r="378" spans="1:4">
      <c r="A378" s="417">
        <v>42324</v>
      </c>
      <c r="B378" s="416">
        <v>1.899</v>
      </c>
      <c r="C378" s="416">
        <v>1.899</v>
      </c>
      <c r="D378" s="112">
        <f>IF(B378&lt;MAX($B$2:B378),B378/MAX($B$2:B378)-1,0)</f>
        <v>-0.30106735369893267</v>
      </c>
    </row>
    <row r="379" spans="1:4">
      <c r="A379" s="417">
        <v>42325</v>
      </c>
      <c r="B379" s="416">
        <v>1.869</v>
      </c>
      <c r="C379" s="416">
        <v>1.869</v>
      </c>
      <c r="D379" s="112">
        <f>IF(B379&lt;MAX($B$2:B379),B379/MAX($B$2:B379)-1,0)</f>
        <v>-0.3121089436878911</v>
      </c>
    </row>
    <row r="380" spans="1:4">
      <c r="A380" s="417">
        <v>42326</v>
      </c>
      <c r="B380" s="416">
        <v>1.843</v>
      </c>
      <c r="C380" s="416">
        <v>1.843</v>
      </c>
      <c r="D380" s="112">
        <f>IF(B380&lt;MAX($B$2:B380),B380/MAX($B$2:B380)-1,0)</f>
        <v>-0.32167832167832167</v>
      </c>
    </row>
    <row r="381" spans="1:4">
      <c r="A381" s="417">
        <v>42327</v>
      </c>
      <c r="B381" s="416">
        <v>1.8939999999999999</v>
      </c>
      <c r="C381" s="416">
        <v>1.8939999999999999</v>
      </c>
      <c r="D381" s="112">
        <f>IF(B381&lt;MAX($B$2:B381),B381/MAX($B$2:B381)-1,0)</f>
        <v>-0.30290761869709248</v>
      </c>
    </row>
    <row r="382" spans="1:4">
      <c r="A382" s="417">
        <v>42328</v>
      </c>
      <c r="B382" s="416">
        <v>1.9119999999999999</v>
      </c>
      <c r="C382" s="416">
        <v>1.9119999999999999</v>
      </c>
      <c r="D382" s="112">
        <f>IF(B382&lt;MAX($B$2:B382),B382/MAX($B$2:B382)-1,0)</f>
        <v>-0.29628266470371734</v>
      </c>
    </row>
    <row r="383" spans="1:4">
      <c r="A383" s="417">
        <v>42331</v>
      </c>
      <c r="B383" s="416">
        <v>1.8879999999999999</v>
      </c>
      <c r="C383" s="416">
        <v>1.8879999999999999</v>
      </c>
      <c r="D383" s="112">
        <f>IF(B383&lt;MAX($B$2:B383),B383/MAX($B$2:B383)-1,0)</f>
        <v>-0.30511593669488413</v>
      </c>
    </row>
    <row r="384" spans="1:4">
      <c r="A384" s="417">
        <v>42332</v>
      </c>
      <c r="B384" s="416">
        <v>1.91</v>
      </c>
      <c r="C384" s="416">
        <v>1.91</v>
      </c>
      <c r="D384" s="112">
        <f>IF(B384&lt;MAX($B$2:B384),B384/MAX($B$2:B384)-1,0)</f>
        <v>-0.29701877070298133</v>
      </c>
    </row>
    <row r="385" spans="1:4">
      <c r="A385" s="417">
        <v>42333</v>
      </c>
      <c r="B385" s="416">
        <v>1.948</v>
      </c>
      <c r="C385" s="416">
        <v>1.948</v>
      </c>
      <c r="D385" s="112">
        <f>IF(B385&lt;MAX($B$2:B385),B385/MAX($B$2:B385)-1,0)</f>
        <v>-0.28303275671696726</v>
      </c>
    </row>
    <row r="386" spans="1:4">
      <c r="A386" s="417">
        <v>42334</v>
      </c>
      <c r="B386" s="416">
        <v>1.9279999999999999</v>
      </c>
      <c r="C386" s="416">
        <v>1.9279999999999999</v>
      </c>
      <c r="D386" s="112">
        <f>IF(B386&lt;MAX($B$2:B386),B386/MAX($B$2:B386)-1,0)</f>
        <v>-0.29039381670960618</v>
      </c>
    </row>
    <row r="387" spans="1:4">
      <c r="A387" s="417">
        <v>42335</v>
      </c>
      <c r="B387" s="416">
        <v>1.81</v>
      </c>
      <c r="C387" s="416">
        <v>1.81</v>
      </c>
      <c r="D387" s="112">
        <f>IF(B387&lt;MAX($B$2:B387),B387/MAX($B$2:B387)-1,0)</f>
        <v>-0.33382407066617592</v>
      </c>
    </row>
    <row r="388" spans="1:4">
      <c r="A388" s="417">
        <v>42338</v>
      </c>
      <c r="B388" s="416">
        <v>1.8260000000000001</v>
      </c>
      <c r="C388" s="416">
        <v>1.8260000000000001</v>
      </c>
      <c r="D388" s="112">
        <f>IF(B388&lt;MAX($B$2:B388),B388/MAX($B$2:B388)-1,0)</f>
        <v>-0.32793522267206476</v>
      </c>
    </row>
    <row r="389" spans="1:4">
      <c r="A389" s="417">
        <v>42339</v>
      </c>
      <c r="B389" s="416">
        <v>1.8</v>
      </c>
      <c r="C389" s="416">
        <v>1.8</v>
      </c>
      <c r="D389" s="112">
        <f>IF(B389&lt;MAX($B$2:B389),B389/MAX($B$2:B389)-1,0)</f>
        <v>-0.33750460066249544</v>
      </c>
    </row>
    <row r="390" spans="1:4">
      <c r="A390" s="417">
        <v>42340</v>
      </c>
      <c r="B390" s="416">
        <v>1.7769999999999999</v>
      </c>
      <c r="C390" s="416">
        <v>1.7769999999999999</v>
      </c>
      <c r="D390" s="112">
        <f>IF(B390&lt;MAX($B$2:B390),B390/MAX($B$2:B390)-1,0)</f>
        <v>-0.34596981965403029</v>
      </c>
    </row>
    <row r="391" spans="1:4">
      <c r="A391" s="417">
        <v>42341</v>
      </c>
      <c r="B391" s="416">
        <v>1.8140000000000001</v>
      </c>
      <c r="C391" s="416">
        <v>1.8140000000000001</v>
      </c>
      <c r="D391" s="112">
        <f>IF(B391&lt;MAX($B$2:B391),B391/MAX($B$2:B391)-1,0)</f>
        <v>-0.33235185866764816</v>
      </c>
    </row>
    <row r="392" spans="1:4">
      <c r="A392" s="417">
        <v>42342</v>
      </c>
      <c r="B392" s="416">
        <v>1.802</v>
      </c>
      <c r="C392" s="416">
        <v>1.802</v>
      </c>
      <c r="D392" s="112">
        <f>IF(B392&lt;MAX($B$2:B392),B392/MAX($B$2:B392)-1,0)</f>
        <v>-0.33676849466323155</v>
      </c>
    </row>
    <row r="393" spans="1:4">
      <c r="A393" s="417">
        <v>42345</v>
      </c>
      <c r="B393" s="416">
        <v>1.823</v>
      </c>
      <c r="C393" s="416">
        <v>1.823</v>
      </c>
      <c r="D393" s="112">
        <f>IF(B393&lt;MAX($B$2:B393),B393/MAX($B$2:B393)-1,0)</f>
        <v>-0.3290393816709607</v>
      </c>
    </row>
    <row r="394" spans="1:4">
      <c r="A394" s="417">
        <v>42346</v>
      </c>
      <c r="B394" s="416">
        <v>1.7969999999999999</v>
      </c>
      <c r="C394" s="416">
        <v>1.7969999999999999</v>
      </c>
      <c r="D394" s="112">
        <f>IF(B394&lt;MAX($B$2:B394),B394/MAX($B$2:B394)-1,0)</f>
        <v>-0.33860875966139126</v>
      </c>
    </row>
    <row r="395" spans="1:4">
      <c r="A395" s="417">
        <v>42347</v>
      </c>
      <c r="B395" s="416">
        <v>1.7949999999999999</v>
      </c>
      <c r="C395" s="416">
        <v>1.7949999999999999</v>
      </c>
      <c r="D395" s="112">
        <f>IF(B395&lt;MAX($B$2:B395),B395/MAX($B$2:B395)-1,0)</f>
        <v>-0.33934486566065514</v>
      </c>
    </row>
    <row r="396" spans="1:4">
      <c r="A396" s="417">
        <v>42348</v>
      </c>
      <c r="B396" s="416">
        <v>1.7989999999999999</v>
      </c>
      <c r="C396" s="416">
        <v>1.7989999999999999</v>
      </c>
      <c r="D396" s="112">
        <f>IF(B396&lt;MAX($B$2:B396),B396/MAX($B$2:B396)-1,0)</f>
        <v>-0.33787265366212738</v>
      </c>
    </row>
    <row r="397" spans="1:4">
      <c r="A397" s="417">
        <v>42349</v>
      </c>
      <c r="B397" s="416">
        <v>1.7769999999999999</v>
      </c>
      <c r="C397" s="416">
        <v>1.7769999999999999</v>
      </c>
      <c r="D397" s="112">
        <f>IF(B397&lt;MAX($B$2:B397),B397/MAX($B$2:B397)-1,0)</f>
        <v>-0.34596981965403029</v>
      </c>
    </row>
    <row r="398" spans="1:4">
      <c r="A398" s="417">
        <v>42352</v>
      </c>
      <c r="B398" s="416">
        <v>1.792</v>
      </c>
      <c r="C398" s="416">
        <v>1.792</v>
      </c>
      <c r="D398" s="112">
        <f>IF(B398&lt;MAX($B$2:B398),B398/MAX($B$2:B398)-1,0)</f>
        <v>-0.34044902465955096</v>
      </c>
    </row>
    <row r="399" spans="1:4">
      <c r="A399" s="417">
        <v>42353</v>
      </c>
      <c r="B399" s="416">
        <v>1.823</v>
      </c>
      <c r="C399" s="416">
        <v>1.823</v>
      </c>
      <c r="D399" s="112">
        <f>IF(B399&lt;MAX($B$2:B399),B399/MAX($B$2:B399)-1,0)</f>
        <v>-0.3290393816709607</v>
      </c>
    </row>
    <row r="400" spans="1:4">
      <c r="A400" s="417">
        <v>42354</v>
      </c>
      <c r="B400" s="416">
        <v>1.83</v>
      </c>
      <c r="C400" s="416">
        <v>1.83</v>
      </c>
      <c r="D400" s="112">
        <f>IF(B400&lt;MAX($B$2:B400),B400/MAX($B$2:B400)-1,0)</f>
        <v>-0.326463010673537</v>
      </c>
    </row>
    <row r="401" spans="1:4">
      <c r="A401" s="417">
        <v>42355</v>
      </c>
      <c r="B401" s="416">
        <v>1.885</v>
      </c>
      <c r="C401" s="416">
        <v>1.885</v>
      </c>
      <c r="D401" s="112">
        <f>IF(B401&lt;MAX($B$2:B401),B401/MAX($B$2:B401)-1,0)</f>
        <v>-0.30622009569377995</v>
      </c>
    </row>
    <row r="402" spans="1:4">
      <c r="A402" s="417">
        <v>42356</v>
      </c>
      <c r="B402" s="416">
        <v>1.863</v>
      </c>
      <c r="C402" s="416">
        <v>1.863</v>
      </c>
      <c r="D402" s="112">
        <f>IF(B402&lt;MAX($B$2:B402),B402/MAX($B$2:B402)-1,0)</f>
        <v>-0.31431726168568275</v>
      </c>
    </row>
    <row r="403" spans="1:4">
      <c r="A403" s="417">
        <v>42359</v>
      </c>
      <c r="B403" s="416">
        <v>1.8580000000000001</v>
      </c>
      <c r="C403" s="416">
        <v>1.8580000000000001</v>
      </c>
      <c r="D403" s="112">
        <f>IF(B403&lt;MAX($B$2:B403),B403/MAX($B$2:B403)-1,0)</f>
        <v>-0.31615752668384245</v>
      </c>
    </row>
    <row r="404" spans="1:4">
      <c r="A404" s="417">
        <v>42360</v>
      </c>
      <c r="B404" s="416">
        <v>1.8740000000000001</v>
      </c>
      <c r="C404" s="416">
        <v>1.8740000000000001</v>
      </c>
      <c r="D404" s="112">
        <f>IF(B404&lt;MAX($B$2:B404),B404/MAX($B$2:B404)-1,0)</f>
        <v>-0.31026867868973129</v>
      </c>
    </row>
    <row r="405" spans="1:4">
      <c r="A405" s="417">
        <v>42361</v>
      </c>
      <c r="B405" s="416">
        <v>1.827</v>
      </c>
      <c r="C405" s="416">
        <v>1.827</v>
      </c>
      <c r="D405" s="112">
        <f>IF(B405&lt;MAX($B$2:B405),B405/MAX($B$2:B405)-1,0)</f>
        <v>-0.32756716967243282</v>
      </c>
    </row>
    <row r="406" spans="1:4">
      <c r="A406" s="417">
        <v>42362</v>
      </c>
      <c r="B406" s="416">
        <v>1.831</v>
      </c>
      <c r="C406" s="416">
        <v>1.831</v>
      </c>
      <c r="D406" s="112">
        <f>IF(B406&lt;MAX($B$2:B406),B406/MAX($B$2:B406)-1,0)</f>
        <v>-0.32609495767390506</v>
      </c>
    </row>
    <row r="407" spans="1:4">
      <c r="A407" s="417">
        <v>42363</v>
      </c>
      <c r="B407" s="416">
        <v>1.84</v>
      </c>
      <c r="C407" s="416">
        <v>1.84</v>
      </c>
      <c r="D407" s="112">
        <f>IF(B407&lt;MAX($B$2:B407),B407/MAX($B$2:B407)-1,0)</f>
        <v>-0.32278248067721749</v>
      </c>
    </row>
    <row r="408" spans="1:4">
      <c r="A408" s="417">
        <v>42366</v>
      </c>
      <c r="B408" s="416">
        <v>1.8069999999999999</v>
      </c>
      <c r="C408" s="416">
        <v>1.8069999999999999</v>
      </c>
      <c r="D408" s="112">
        <f>IF(B408&lt;MAX($B$2:B408),B408/MAX($B$2:B408)-1,0)</f>
        <v>-0.33492822966507185</v>
      </c>
    </row>
    <row r="409" spans="1:4">
      <c r="A409" s="417">
        <v>42367</v>
      </c>
      <c r="B409" s="416">
        <v>1.8220000000000001</v>
      </c>
      <c r="C409" s="416">
        <v>1.8220000000000001</v>
      </c>
      <c r="D409" s="112">
        <f>IF(B409&lt;MAX($B$2:B409),B409/MAX($B$2:B409)-1,0)</f>
        <v>-0.32940743467059252</v>
      </c>
    </row>
    <row r="410" spans="1:4">
      <c r="A410" s="417">
        <v>42368</v>
      </c>
      <c r="B410" s="416">
        <v>1.8540000000000001</v>
      </c>
      <c r="C410" s="416">
        <v>1.8540000000000001</v>
      </c>
      <c r="D410" s="112">
        <f>IF(B410&lt;MAX($B$2:B410),B410/MAX($B$2:B410)-1,0)</f>
        <v>-0.31762973868237021</v>
      </c>
    </row>
    <row r="411" spans="1:4">
      <c r="A411" s="417">
        <v>42369</v>
      </c>
      <c r="B411" s="416">
        <v>1.806</v>
      </c>
      <c r="C411" s="416">
        <v>1.806</v>
      </c>
      <c r="D411" s="112">
        <f>IF(B411&lt;MAX($B$2:B411),B411/MAX($B$2:B411)-1,0)</f>
        <v>-0.33529628266470368</v>
      </c>
    </row>
    <row r="412" spans="1:4">
      <c r="A412" s="417">
        <v>42373</v>
      </c>
      <c r="B412" s="416">
        <v>1.6559999999999999</v>
      </c>
      <c r="C412" s="416">
        <v>1.6559999999999999</v>
      </c>
      <c r="D412" s="112">
        <f>IF(B412&lt;MAX($B$2:B412),B412/MAX($B$2:B412)-1,0)</f>
        <v>-0.39050423260949585</v>
      </c>
    </row>
    <row r="413" spans="1:4">
      <c r="A413" s="417">
        <v>42374</v>
      </c>
      <c r="B413" s="416">
        <v>1.5980000000000001</v>
      </c>
      <c r="C413" s="416">
        <v>1.5980000000000001</v>
      </c>
      <c r="D413" s="112">
        <f>IF(B413&lt;MAX($B$2:B413),B413/MAX($B$2:B413)-1,0)</f>
        <v>-0.41185130658814872</v>
      </c>
    </row>
    <row r="414" spans="1:4">
      <c r="A414" s="417">
        <v>42375</v>
      </c>
      <c r="B414" s="416">
        <v>1.6419999999999999</v>
      </c>
      <c r="C414" s="416">
        <v>1.6419999999999999</v>
      </c>
      <c r="D414" s="112">
        <f>IF(B414&lt;MAX($B$2:B414),B414/MAX($B$2:B414)-1,0)</f>
        <v>-0.39565697460434313</v>
      </c>
    </row>
    <row r="415" spans="1:4">
      <c r="A415" s="417">
        <v>42376</v>
      </c>
      <c r="B415" s="416">
        <v>1.5049999999999999</v>
      </c>
      <c r="C415" s="416">
        <v>1.5049999999999999</v>
      </c>
      <c r="D415" s="112">
        <f>IF(B415&lt;MAX($B$2:B415),B415/MAX($B$2:B415)-1,0)</f>
        <v>-0.44608023555391985</v>
      </c>
    </row>
    <row r="416" spans="1:4">
      <c r="A416" s="417">
        <v>42377</v>
      </c>
      <c r="B416" s="416">
        <v>1.506</v>
      </c>
      <c r="C416" s="416">
        <v>1.506</v>
      </c>
      <c r="D416" s="112">
        <f>IF(B416&lt;MAX($B$2:B416),B416/MAX($B$2:B416)-1,0)</f>
        <v>-0.44571218255428779</v>
      </c>
    </row>
    <row r="417" spans="1:4">
      <c r="A417" s="417">
        <v>42380</v>
      </c>
      <c r="B417" s="416">
        <v>1.379</v>
      </c>
      <c r="C417" s="416">
        <v>1.379</v>
      </c>
      <c r="D417" s="112">
        <f>IF(B417&lt;MAX($B$2:B417),B417/MAX($B$2:B417)-1,0)</f>
        <v>-0.49245491350754511</v>
      </c>
    </row>
    <row r="418" spans="1:4">
      <c r="A418" s="417">
        <v>42381</v>
      </c>
      <c r="B418" s="416">
        <v>1.3640000000000001</v>
      </c>
      <c r="C418" s="416">
        <v>1.3640000000000001</v>
      </c>
      <c r="D418" s="112">
        <f>IF(B418&lt;MAX($B$2:B418),B418/MAX($B$2:B418)-1,0)</f>
        <v>-0.49797570850202422</v>
      </c>
    </row>
    <row r="419" spans="1:4">
      <c r="A419" s="417">
        <v>42382</v>
      </c>
      <c r="B419" s="416">
        <v>1.2889999999999999</v>
      </c>
      <c r="C419" s="416">
        <v>1.2889999999999999</v>
      </c>
      <c r="D419" s="112">
        <f>IF(B419&lt;MAX($B$2:B419),B419/MAX($B$2:B419)-1,0)</f>
        <v>-0.52557968347442041</v>
      </c>
    </row>
    <row r="420" spans="1:4">
      <c r="A420" s="417">
        <v>42383</v>
      </c>
      <c r="B420" s="416">
        <v>1.3540000000000001</v>
      </c>
      <c r="C420" s="416">
        <v>1.3540000000000001</v>
      </c>
      <c r="D420" s="112">
        <f>IF(B420&lt;MAX($B$2:B420),B420/MAX($B$2:B420)-1,0)</f>
        <v>-0.50165623849834373</v>
      </c>
    </row>
    <row r="421" spans="1:4">
      <c r="A421" s="417">
        <v>42384</v>
      </c>
      <c r="B421" s="416">
        <v>1.3080000000000001</v>
      </c>
      <c r="C421" s="416">
        <v>1.3080000000000001</v>
      </c>
      <c r="D421" s="112">
        <f>IF(B421&lt;MAX($B$2:B421),B421/MAX($B$2:B421)-1,0)</f>
        <v>-0.51858667648141332</v>
      </c>
    </row>
    <row r="422" spans="1:4">
      <c r="A422" s="417">
        <v>42387</v>
      </c>
      <c r="B422" s="416">
        <v>1.343</v>
      </c>
      <c r="C422" s="416">
        <v>1.343</v>
      </c>
      <c r="D422" s="112">
        <f>IF(B422&lt;MAX($B$2:B422),B422/MAX($B$2:B422)-1,0)</f>
        <v>-0.50570482149429519</v>
      </c>
    </row>
    <row r="423" spans="1:4">
      <c r="A423" s="417">
        <v>42388</v>
      </c>
      <c r="B423" s="416">
        <v>1.3959999999999999</v>
      </c>
      <c r="C423" s="416">
        <v>1.3959999999999999</v>
      </c>
      <c r="D423" s="112">
        <f>IF(B423&lt;MAX($B$2:B423),B423/MAX($B$2:B423)-1,0)</f>
        <v>-0.48619801251380201</v>
      </c>
    </row>
    <row r="424" spans="1:4">
      <c r="A424" s="417">
        <v>42389</v>
      </c>
      <c r="B424" s="416">
        <v>1.383</v>
      </c>
      <c r="C424" s="416">
        <v>1.383</v>
      </c>
      <c r="D424" s="112">
        <f>IF(B424&lt;MAX($B$2:B424),B424/MAX($B$2:B424)-1,0)</f>
        <v>-0.49098270150901735</v>
      </c>
    </row>
    <row r="425" spans="1:4">
      <c r="A425" s="417">
        <v>42390</v>
      </c>
      <c r="B425" s="416">
        <v>1.325</v>
      </c>
      <c r="C425" s="416">
        <v>1.325</v>
      </c>
      <c r="D425" s="112">
        <f>IF(B425&lt;MAX($B$2:B425),B425/MAX($B$2:B425)-1,0)</f>
        <v>-0.51232977548767034</v>
      </c>
    </row>
    <row r="426" spans="1:4">
      <c r="A426" s="417">
        <v>42391</v>
      </c>
      <c r="B426" s="416">
        <v>1.3580000000000001</v>
      </c>
      <c r="C426" s="416">
        <v>1.3580000000000001</v>
      </c>
      <c r="D426" s="112">
        <f>IF(B426&lt;MAX($B$2:B426),B426/MAX($B$2:B426)-1,0)</f>
        <v>-0.50018402649981597</v>
      </c>
    </row>
    <row r="427" spans="1:4">
      <c r="A427" s="417">
        <v>42394</v>
      </c>
      <c r="B427" s="416">
        <v>1.373</v>
      </c>
      <c r="C427" s="416">
        <v>1.373</v>
      </c>
      <c r="D427" s="112">
        <f>IF(B427&lt;MAX($B$2:B427),B427/MAX($B$2:B427)-1,0)</f>
        <v>-0.49466323150533675</v>
      </c>
    </row>
    <row r="428" spans="1:4">
      <c r="A428" s="417">
        <v>42395</v>
      </c>
      <c r="B428" s="416">
        <v>1.2789999999999999</v>
      </c>
      <c r="C428" s="416">
        <v>1.2789999999999999</v>
      </c>
      <c r="D428" s="112">
        <f>IF(B428&lt;MAX($B$2:B428),B428/MAX($B$2:B428)-1,0)</f>
        <v>-0.52926021347073982</v>
      </c>
    </row>
    <row r="429" spans="1:4">
      <c r="A429" s="417">
        <v>42396</v>
      </c>
      <c r="B429" s="416">
        <v>1.272</v>
      </c>
      <c r="C429" s="416">
        <v>1.272</v>
      </c>
      <c r="D429" s="112">
        <f>IF(B429&lt;MAX($B$2:B429),B429/MAX($B$2:B429)-1,0)</f>
        <v>-0.5318365844681634</v>
      </c>
    </row>
    <row r="430" spans="1:4">
      <c r="A430" s="417">
        <v>42397</v>
      </c>
      <c r="B430" s="416">
        <v>1.206</v>
      </c>
      <c r="C430" s="416">
        <v>1.206</v>
      </c>
      <c r="D430" s="112">
        <f>IF(B430&lt;MAX($B$2:B430),B430/MAX($B$2:B430)-1,0)</f>
        <v>-0.55612808244387191</v>
      </c>
    </row>
    <row r="431" spans="1:4">
      <c r="A431" s="417">
        <v>42398</v>
      </c>
      <c r="B431" s="416">
        <v>1.238</v>
      </c>
      <c r="C431" s="416">
        <v>1.238</v>
      </c>
      <c r="D431" s="112">
        <f>IF(B431&lt;MAX($B$2:B431),B431/MAX($B$2:B431)-1,0)</f>
        <v>-0.54435038645564959</v>
      </c>
    </row>
    <row r="432" spans="1:4">
      <c r="A432" s="417">
        <v>42401</v>
      </c>
      <c r="B432" s="416">
        <v>1.23</v>
      </c>
      <c r="C432" s="416">
        <v>1.23</v>
      </c>
      <c r="D432" s="112">
        <f>IF(B432&lt;MAX($B$2:B432),B432/MAX($B$2:B432)-1,0)</f>
        <v>-0.54729481045270523</v>
      </c>
    </row>
    <row r="433" spans="1:4">
      <c r="A433" s="417">
        <v>42402</v>
      </c>
      <c r="B433" s="416">
        <v>1.2749999999999999</v>
      </c>
      <c r="C433" s="416">
        <v>1.2749999999999999</v>
      </c>
      <c r="D433" s="112">
        <f>IF(B433&lt;MAX($B$2:B433),B433/MAX($B$2:B433)-1,0)</f>
        <v>-0.53073242546926758</v>
      </c>
    </row>
    <row r="434" spans="1:4">
      <c r="A434" s="417">
        <v>42403</v>
      </c>
      <c r="B434" s="416">
        <v>1.284</v>
      </c>
      <c r="C434" s="416">
        <v>1.284</v>
      </c>
      <c r="D434" s="112">
        <f>IF(B434&lt;MAX($B$2:B434),B434/MAX($B$2:B434)-1,0)</f>
        <v>-0.52741994847258011</v>
      </c>
    </row>
    <row r="435" spans="1:4">
      <c r="A435" s="417">
        <v>42404</v>
      </c>
      <c r="B435" s="416">
        <v>1.3169999999999999</v>
      </c>
      <c r="C435" s="416">
        <v>1.3169999999999999</v>
      </c>
      <c r="D435" s="112">
        <f>IF(B435&lt;MAX($B$2:B435),B435/MAX($B$2:B435)-1,0)</f>
        <v>-0.51527419948472586</v>
      </c>
    </row>
    <row r="436" spans="1:4">
      <c r="A436" s="417">
        <v>42405</v>
      </c>
      <c r="B436" s="416">
        <v>1.302</v>
      </c>
      <c r="C436" s="416">
        <v>1.302</v>
      </c>
      <c r="D436" s="112">
        <f>IF(B436&lt;MAX($B$2:B436),B436/MAX($B$2:B436)-1,0)</f>
        <v>-0.52079499447920496</v>
      </c>
    </row>
    <row r="437" spans="1:4">
      <c r="A437" s="417">
        <v>42415</v>
      </c>
      <c r="B437" s="416">
        <v>1.304</v>
      </c>
      <c r="C437" s="416">
        <v>1.304</v>
      </c>
      <c r="D437" s="112">
        <f>IF(B437&lt;MAX($B$2:B437),B437/MAX($B$2:B437)-1,0)</f>
        <v>-0.52005888847994108</v>
      </c>
    </row>
    <row r="438" spans="1:4">
      <c r="A438" s="417">
        <v>42416</v>
      </c>
      <c r="B438" s="416">
        <v>1.36</v>
      </c>
      <c r="C438" s="416">
        <v>1.36</v>
      </c>
      <c r="D438" s="112">
        <f>IF(B438&lt;MAX($B$2:B438),B438/MAX($B$2:B438)-1,0)</f>
        <v>-0.49944792050055209</v>
      </c>
    </row>
    <row r="439" spans="1:4">
      <c r="A439" s="417">
        <v>42417</v>
      </c>
      <c r="B439" s="416">
        <v>1.381</v>
      </c>
      <c r="C439" s="416">
        <v>1.381</v>
      </c>
      <c r="D439" s="112">
        <f>IF(B439&lt;MAX($B$2:B439),B439/MAX($B$2:B439)-1,0)</f>
        <v>-0.49171880750828123</v>
      </c>
    </row>
    <row r="440" spans="1:4">
      <c r="A440" s="417">
        <v>42418</v>
      </c>
      <c r="B440" s="416">
        <v>1.375</v>
      </c>
      <c r="C440" s="416">
        <v>1.375</v>
      </c>
      <c r="D440" s="112">
        <f>IF(B440&lt;MAX($B$2:B440),B440/MAX($B$2:B440)-1,0)</f>
        <v>-0.49392712550607287</v>
      </c>
    </row>
    <row r="441" spans="1:4">
      <c r="A441" s="417">
        <v>42419</v>
      </c>
      <c r="B441" s="416">
        <v>1.38</v>
      </c>
      <c r="C441" s="416">
        <v>1.38</v>
      </c>
      <c r="D441" s="112">
        <f>IF(B441&lt;MAX($B$2:B441),B441/MAX($B$2:B441)-1,0)</f>
        <v>-0.49208686050791317</v>
      </c>
    </row>
    <row r="442" spans="1:4">
      <c r="A442" s="417">
        <v>42422</v>
      </c>
      <c r="B442" s="416">
        <v>1.4039999999999999</v>
      </c>
      <c r="C442" s="416">
        <v>1.4039999999999999</v>
      </c>
      <c r="D442" s="112">
        <f>IF(B442&lt;MAX($B$2:B442),B442/MAX($B$2:B442)-1,0)</f>
        <v>-0.48325358851674649</v>
      </c>
    </row>
    <row r="443" spans="1:4">
      <c r="A443" s="417">
        <v>42423</v>
      </c>
      <c r="B443" s="416">
        <v>1.393</v>
      </c>
      <c r="C443" s="416">
        <v>1.393</v>
      </c>
      <c r="D443" s="112">
        <f>IF(B443&lt;MAX($B$2:B443),B443/MAX($B$2:B443)-1,0)</f>
        <v>-0.48730217151269783</v>
      </c>
    </row>
    <row r="444" spans="1:4">
      <c r="A444" s="417">
        <v>42424</v>
      </c>
      <c r="B444" s="416">
        <v>1.369</v>
      </c>
      <c r="C444" s="416">
        <v>1.369</v>
      </c>
      <c r="D444" s="112">
        <f>IF(B444&lt;MAX($B$2:B444),B444/MAX($B$2:B444)-1,0)</f>
        <v>-0.49613544350386463</v>
      </c>
    </row>
    <row r="445" spans="1:4">
      <c r="A445" s="417">
        <v>42425</v>
      </c>
      <c r="B445" s="416">
        <v>1.2769999999999999</v>
      </c>
      <c r="C445" s="416">
        <v>1.2769999999999999</v>
      </c>
      <c r="D445" s="112">
        <f>IF(B445&lt;MAX($B$2:B445),B445/MAX($B$2:B445)-1,0)</f>
        <v>-0.5299963194700037</v>
      </c>
    </row>
    <row r="446" spans="1:4">
      <c r="A446" s="417">
        <v>42426</v>
      </c>
      <c r="B446" s="416">
        <v>1.2669999999999999</v>
      </c>
      <c r="C446" s="416">
        <v>1.2669999999999999</v>
      </c>
      <c r="D446" s="112">
        <f>IF(B446&lt;MAX($B$2:B446),B446/MAX($B$2:B446)-1,0)</f>
        <v>-0.53367684946632321</v>
      </c>
    </row>
    <row r="447" spans="1:4">
      <c r="A447" s="417">
        <v>42429</v>
      </c>
      <c r="B447" s="416">
        <v>1.198</v>
      </c>
      <c r="C447" s="416">
        <v>1.198</v>
      </c>
      <c r="D447" s="112">
        <f>IF(B447&lt;MAX($B$2:B447),B447/MAX($B$2:B447)-1,0)</f>
        <v>-0.55907250644092754</v>
      </c>
    </row>
    <row r="448" spans="1:4">
      <c r="A448" s="417">
        <v>42430</v>
      </c>
      <c r="B448" s="416">
        <v>1.2190000000000001</v>
      </c>
      <c r="C448" s="416">
        <v>1.2190000000000001</v>
      </c>
      <c r="D448" s="112">
        <f>IF(B448&lt;MAX($B$2:B448),B448/MAX($B$2:B448)-1,0)</f>
        <v>-0.55134339344865657</v>
      </c>
    </row>
    <row r="449" spans="1:4">
      <c r="A449" s="417">
        <v>42431</v>
      </c>
      <c r="B449" s="416">
        <v>1.256</v>
      </c>
      <c r="C449" s="416">
        <v>1.256</v>
      </c>
      <c r="D449" s="112">
        <f>IF(B449&lt;MAX($B$2:B449),B449/MAX($B$2:B449)-1,0)</f>
        <v>-0.53772543246227456</v>
      </c>
    </row>
    <row r="450" spans="1:4">
      <c r="A450" s="417">
        <v>42432</v>
      </c>
      <c r="B450" s="416">
        <v>1.254</v>
      </c>
      <c r="C450" s="416">
        <v>1.254</v>
      </c>
      <c r="D450" s="112">
        <f>IF(B450&lt;MAX($B$2:B450),B450/MAX($B$2:B450)-1,0)</f>
        <v>-0.53846153846153855</v>
      </c>
    </row>
    <row r="451" spans="1:4">
      <c r="A451" s="417">
        <v>42433</v>
      </c>
      <c r="B451" s="416">
        <v>1.1910000000000001</v>
      </c>
      <c r="C451" s="416">
        <v>1.1910000000000001</v>
      </c>
      <c r="D451" s="112">
        <f>IF(B451&lt;MAX($B$2:B451),B451/MAX($B$2:B451)-1,0)</f>
        <v>-0.56164887743835112</v>
      </c>
    </row>
    <row r="452" spans="1:4">
      <c r="A452" s="417">
        <v>42436</v>
      </c>
      <c r="B452" s="416">
        <v>1.222</v>
      </c>
      <c r="C452" s="416">
        <v>1.222</v>
      </c>
      <c r="D452" s="112">
        <f>IF(B452&lt;MAX($B$2:B452),B452/MAX($B$2:B452)-1,0)</f>
        <v>-0.55023923444976086</v>
      </c>
    </row>
    <row r="453" spans="1:4">
      <c r="A453" s="417">
        <v>42437</v>
      </c>
      <c r="B453" s="416">
        <v>1.2430000000000001</v>
      </c>
      <c r="C453" s="416">
        <v>1.2430000000000001</v>
      </c>
      <c r="D453" s="112">
        <f>IF(B453&lt;MAX($B$2:B453),B453/MAX($B$2:B453)-1,0)</f>
        <v>-0.54251012145748989</v>
      </c>
    </row>
    <row r="454" spans="1:4">
      <c r="A454" s="417">
        <v>42438</v>
      </c>
      <c r="B454" s="416">
        <v>1.2210000000000001</v>
      </c>
      <c r="C454" s="416">
        <v>1.2210000000000001</v>
      </c>
      <c r="D454" s="112">
        <f>IF(B454&lt;MAX($B$2:B454),B454/MAX($B$2:B454)-1,0)</f>
        <v>-0.55060728744939269</v>
      </c>
    </row>
    <row r="455" spans="1:4">
      <c r="A455" s="417">
        <v>42439</v>
      </c>
      <c r="B455" s="416">
        <v>1.2250000000000001</v>
      </c>
      <c r="C455" s="416">
        <v>1.2250000000000001</v>
      </c>
      <c r="D455" s="112">
        <f>IF(B455&lt;MAX($B$2:B455),B455/MAX($B$2:B455)-1,0)</f>
        <v>-0.54913507545086493</v>
      </c>
    </row>
    <row r="456" spans="1:4">
      <c r="A456" s="417">
        <v>42440</v>
      </c>
      <c r="B456" s="416">
        <v>1.23</v>
      </c>
      <c r="C456" s="416">
        <v>1.23</v>
      </c>
      <c r="D456" s="112">
        <f>IF(B456&lt;MAX($B$2:B456),B456/MAX($B$2:B456)-1,0)</f>
        <v>-0.54729481045270523</v>
      </c>
    </row>
    <row r="457" spans="1:4">
      <c r="A457" s="417">
        <v>42443</v>
      </c>
      <c r="B457" s="416">
        <v>1.272</v>
      </c>
      <c r="C457" s="416">
        <v>1.272</v>
      </c>
      <c r="D457" s="112">
        <f>IF(B457&lt;MAX($B$2:B457),B457/MAX($B$2:B457)-1,0)</f>
        <v>-0.5318365844681634</v>
      </c>
    </row>
    <row r="458" spans="1:4">
      <c r="A458" s="417">
        <v>42444</v>
      </c>
      <c r="B458" s="416">
        <v>1.258</v>
      </c>
      <c r="C458" s="416">
        <v>1.258</v>
      </c>
      <c r="D458" s="112">
        <f>IF(B458&lt;MAX($B$2:B458),B458/MAX($B$2:B458)-1,0)</f>
        <v>-0.53698932646301067</v>
      </c>
    </row>
    <row r="459" spans="1:4">
      <c r="A459" s="417">
        <v>42445</v>
      </c>
      <c r="B459" s="416">
        <v>1.2450000000000001</v>
      </c>
      <c r="C459" s="416">
        <v>1.2450000000000001</v>
      </c>
      <c r="D459" s="112">
        <f>IF(B459&lt;MAX($B$2:B459),B459/MAX($B$2:B459)-1,0)</f>
        <v>-0.54177401545822601</v>
      </c>
    </row>
    <row r="460" spans="1:4">
      <c r="A460" s="417">
        <v>42446</v>
      </c>
      <c r="B460" s="416">
        <v>1.3</v>
      </c>
      <c r="C460" s="416">
        <v>1.3</v>
      </c>
      <c r="D460" s="112">
        <f>IF(B460&lt;MAX($B$2:B460),B460/MAX($B$2:B460)-1,0)</f>
        <v>-0.52153110047846885</v>
      </c>
    </row>
    <row r="461" spans="1:4">
      <c r="A461" s="417">
        <v>42447</v>
      </c>
      <c r="B461" s="416">
        <v>1.35</v>
      </c>
      <c r="C461" s="416">
        <v>1.35</v>
      </c>
      <c r="D461" s="112">
        <f>IF(B461&lt;MAX($B$2:B461),B461/MAX($B$2:B461)-1,0)</f>
        <v>-0.5031284504968716</v>
      </c>
    </row>
    <row r="462" spans="1:4">
      <c r="A462" s="417">
        <v>42450</v>
      </c>
      <c r="B462" s="416">
        <v>1.385</v>
      </c>
      <c r="C462" s="416">
        <v>1.385</v>
      </c>
      <c r="D462" s="112">
        <f>IF(B462&lt;MAX($B$2:B462),B462/MAX($B$2:B462)-1,0)</f>
        <v>-0.49024659550975347</v>
      </c>
    </row>
    <row r="463" spans="1:4">
      <c r="A463" s="417">
        <v>42451</v>
      </c>
      <c r="B463" s="416">
        <v>1.375</v>
      </c>
      <c r="C463" s="416">
        <v>1.375</v>
      </c>
      <c r="D463" s="112">
        <f>IF(B463&lt;MAX($B$2:B463),B463/MAX($B$2:B463)-1,0)</f>
        <v>-0.49392712550607287</v>
      </c>
    </row>
    <row r="464" spans="1:4">
      <c r="A464" s="417">
        <v>42452</v>
      </c>
      <c r="B464" s="416">
        <v>1.4079999999999999</v>
      </c>
      <c r="C464" s="416">
        <v>1.4079999999999999</v>
      </c>
      <c r="D464" s="112">
        <f>IF(B464&lt;MAX($B$2:B464),B464/MAX($B$2:B464)-1,0)</f>
        <v>-0.48178137651821862</v>
      </c>
    </row>
    <row r="465" spans="1:4">
      <c r="A465" s="417">
        <v>42453</v>
      </c>
      <c r="B465" s="416">
        <v>1.3939999999999999</v>
      </c>
      <c r="C465" s="416">
        <v>1.3939999999999999</v>
      </c>
      <c r="D465" s="112">
        <f>IF(B465&lt;MAX($B$2:B465),B465/MAX($B$2:B465)-1,0)</f>
        <v>-0.48693411851306589</v>
      </c>
    </row>
    <row r="466" spans="1:4">
      <c r="A466" s="417">
        <v>42454</v>
      </c>
      <c r="B466" s="416">
        <v>1.4</v>
      </c>
      <c r="C466" s="416">
        <v>1.4</v>
      </c>
      <c r="D466" s="112">
        <f>IF(B466&lt;MAX($B$2:B466),B466/MAX($B$2:B466)-1,0)</f>
        <v>-0.48472580051527425</v>
      </c>
    </row>
    <row r="467" spans="1:4">
      <c r="A467" s="417">
        <v>42457</v>
      </c>
      <c r="B467" s="416">
        <v>1.377</v>
      </c>
      <c r="C467" s="416">
        <v>1.377</v>
      </c>
      <c r="D467" s="112">
        <f>IF(B467&lt;MAX($B$2:B467),B467/MAX($B$2:B467)-1,0)</f>
        <v>-0.49319101950680899</v>
      </c>
    </row>
    <row r="468" spans="1:4">
      <c r="A468" s="417">
        <v>42458</v>
      </c>
      <c r="B468" s="416">
        <v>1.3440000000000001</v>
      </c>
      <c r="C468" s="416">
        <v>1.3440000000000001</v>
      </c>
      <c r="D468" s="112">
        <f>IF(B468&lt;MAX($B$2:B468),B468/MAX($B$2:B468)-1,0)</f>
        <v>-0.50533676849466325</v>
      </c>
    </row>
    <row r="469" spans="1:4">
      <c r="A469" s="417">
        <v>42459</v>
      </c>
      <c r="B469" s="416">
        <v>1.4</v>
      </c>
      <c r="C469" s="416">
        <v>1.4</v>
      </c>
      <c r="D469" s="112">
        <f>IF(B469&lt;MAX($B$2:B469),B469/MAX($B$2:B469)-1,0)</f>
        <v>-0.48472580051527425</v>
      </c>
    </row>
    <row r="470" spans="1:4">
      <c r="A470" s="417">
        <v>42460</v>
      </c>
      <c r="B470" s="416">
        <v>1.42</v>
      </c>
      <c r="C470" s="416">
        <v>1.42</v>
      </c>
      <c r="D470" s="112">
        <f>IF(B470&lt;MAX($B$2:B470),B470/MAX($B$2:B470)-1,0)</f>
        <v>-0.47736474052263533</v>
      </c>
    </row>
    <row r="471" spans="1:4">
      <c r="A471" s="417">
        <v>42461</v>
      </c>
      <c r="B471" s="416">
        <v>1.4059999999999999</v>
      </c>
      <c r="C471" s="416">
        <v>1.4059999999999999</v>
      </c>
      <c r="D471" s="112">
        <f>IF(B471&lt;MAX($B$2:B471),B471/MAX($B$2:B471)-1,0)</f>
        <v>-0.48251748251748261</v>
      </c>
    </row>
    <row r="472" spans="1:4">
      <c r="A472" s="417">
        <v>42465</v>
      </c>
      <c r="B472" s="416">
        <v>1.4430000000000001</v>
      </c>
      <c r="C472" s="416">
        <v>1.4430000000000001</v>
      </c>
      <c r="D472" s="112">
        <f>IF(B472&lt;MAX($B$2:B472),B472/MAX($B$2:B472)-1,0)</f>
        <v>-0.46889952153110048</v>
      </c>
    </row>
    <row r="473" spans="1:4">
      <c r="A473" s="417">
        <v>42466</v>
      </c>
      <c r="B473" s="416">
        <v>1.45</v>
      </c>
      <c r="C473" s="416">
        <v>1.45</v>
      </c>
      <c r="D473" s="112">
        <f>IF(B473&lt;MAX($B$2:B473),B473/MAX($B$2:B473)-1,0)</f>
        <v>-0.4663231505336769</v>
      </c>
    </row>
    <row r="474" spans="1:4">
      <c r="A474" s="417">
        <v>42467</v>
      </c>
      <c r="B474" s="416">
        <v>1.4410000000000001</v>
      </c>
      <c r="C474" s="416">
        <v>1.4410000000000001</v>
      </c>
      <c r="D474" s="112">
        <f>IF(B474&lt;MAX($B$2:B474),B474/MAX($B$2:B474)-1,0)</f>
        <v>-0.46963562753036436</v>
      </c>
    </row>
    <row r="475" spans="1:4">
      <c r="A475" s="417">
        <v>42468</v>
      </c>
      <c r="B475" s="416">
        <v>1.43</v>
      </c>
      <c r="C475" s="416">
        <v>1.43</v>
      </c>
      <c r="D475" s="112">
        <f>IF(B475&lt;MAX($B$2:B475),B475/MAX($B$2:B475)-1,0)</f>
        <v>-0.47368421052631582</v>
      </c>
    </row>
    <row r="476" spans="1:4">
      <c r="A476" s="417">
        <v>42471</v>
      </c>
      <c r="B476" s="416">
        <v>1.464</v>
      </c>
      <c r="C476" s="416">
        <v>1.464</v>
      </c>
      <c r="D476" s="112">
        <f>IF(B476&lt;MAX($B$2:B476),B476/MAX($B$2:B476)-1,0)</f>
        <v>-0.46117040853882962</v>
      </c>
    </row>
    <row r="477" spans="1:4">
      <c r="A477" s="417">
        <v>42472</v>
      </c>
      <c r="B477" s="416">
        <v>1.4350000000000001</v>
      </c>
      <c r="C477" s="416">
        <v>1.4350000000000001</v>
      </c>
      <c r="D477" s="112">
        <f>IF(B477&lt;MAX($B$2:B477),B477/MAX($B$2:B477)-1,0)</f>
        <v>-0.47184394552815601</v>
      </c>
    </row>
    <row r="478" spans="1:4">
      <c r="A478" s="417">
        <v>42473</v>
      </c>
      <c r="B478" s="416">
        <v>1.4570000000000001</v>
      </c>
      <c r="C478" s="416">
        <v>1.4570000000000001</v>
      </c>
      <c r="D478" s="112">
        <f>IF(B478&lt;MAX($B$2:B478),B478/MAX($B$2:B478)-1,0)</f>
        <v>-0.46374677953625321</v>
      </c>
    </row>
    <row r="479" spans="1:4">
      <c r="A479" s="417">
        <v>42474</v>
      </c>
      <c r="B479" s="416">
        <v>1.482</v>
      </c>
      <c r="C479" s="416">
        <v>1.482</v>
      </c>
      <c r="D479" s="112">
        <f>IF(B479&lt;MAX($B$2:B479),B479/MAX($B$2:B479)-1,0)</f>
        <v>-0.45454545454545459</v>
      </c>
    </row>
    <row r="480" spans="1:4">
      <c r="A480" s="417">
        <v>42475</v>
      </c>
      <c r="B480" s="416">
        <v>1.4790000000000001</v>
      </c>
      <c r="C480" s="416">
        <v>1.4790000000000001</v>
      </c>
      <c r="D480" s="112">
        <f>IF(B480&lt;MAX($B$2:B480),B480/MAX($B$2:B480)-1,0)</f>
        <v>-0.45564961354435041</v>
      </c>
    </row>
    <row r="481" spans="1:4">
      <c r="A481" s="417">
        <v>42478</v>
      </c>
      <c r="B481" s="416">
        <v>1.456</v>
      </c>
      <c r="C481" s="416">
        <v>1.456</v>
      </c>
      <c r="D481" s="112">
        <f>IF(B481&lt;MAX($B$2:B481),B481/MAX($B$2:B481)-1,0)</f>
        <v>-0.46411483253588515</v>
      </c>
    </row>
    <row r="482" spans="1:4">
      <c r="A482" s="417">
        <v>42479</v>
      </c>
      <c r="B482" s="416">
        <v>1.4650000000000001</v>
      </c>
      <c r="C482" s="416">
        <v>1.4650000000000001</v>
      </c>
      <c r="D482" s="112">
        <f>IF(B482&lt;MAX($B$2:B482),B482/MAX($B$2:B482)-1,0)</f>
        <v>-0.46080235553919768</v>
      </c>
    </row>
    <row r="483" spans="1:4">
      <c r="A483" s="417">
        <v>42480</v>
      </c>
      <c r="B483" s="416">
        <v>1.409</v>
      </c>
      <c r="C483" s="416">
        <v>1.409</v>
      </c>
      <c r="D483" s="112">
        <f>IF(B483&lt;MAX($B$2:B483),B483/MAX($B$2:B483)-1,0)</f>
        <v>-0.48141332351858668</v>
      </c>
    </row>
    <row r="484" spans="1:4">
      <c r="A484" s="417">
        <v>42481</v>
      </c>
      <c r="B484" s="416">
        <v>1.389</v>
      </c>
      <c r="C484" s="416">
        <v>1.389</v>
      </c>
      <c r="D484" s="112">
        <f>IF(B484&lt;MAX($B$2:B484),B484/MAX($B$2:B484)-1,0)</f>
        <v>-0.4887743835112256</v>
      </c>
    </row>
    <row r="485" spans="1:4">
      <c r="A485" s="417">
        <v>42482</v>
      </c>
      <c r="B485" s="416">
        <v>1.391</v>
      </c>
      <c r="C485" s="416">
        <v>1.391</v>
      </c>
      <c r="D485" s="112">
        <f>IF(B485&lt;MAX($B$2:B485),B485/MAX($B$2:B485)-1,0)</f>
        <v>-0.48803827751196172</v>
      </c>
    </row>
    <row r="486" spans="1:4">
      <c r="A486" s="417">
        <v>42485</v>
      </c>
      <c r="B486" s="416">
        <v>1.381</v>
      </c>
      <c r="C486" s="416">
        <v>1.381</v>
      </c>
      <c r="D486" s="112">
        <f>IF(B486&lt;MAX($B$2:B486),B486/MAX($B$2:B486)-1,0)</f>
        <v>-0.49171880750828123</v>
      </c>
    </row>
    <row r="487" spans="1:4">
      <c r="A487" s="417">
        <v>42486</v>
      </c>
      <c r="B487" s="416">
        <v>1.391</v>
      </c>
      <c r="C487" s="416">
        <v>1.391</v>
      </c>
      <c r="D487" s="112">
        <f>IF(B487&lt;MAX($B$2:B487),B487/MAX($B$2:B487)-1,0)</f>
        <v>-0.48803827751196172</v>
      </c>
    </row>
    <row r="488" spans="1:4">
      <c r="A488" s="417">
        <v>42487</v>
      </c>
      <c r="B488" s="416">
        <v>1.387</v>
      </c>
      <c r="C488" s="416">
        <v>1.387</v>
      </c>
      <c r="D488" s="112">
        <f>IF(B488&lt;MAX($B$2:B488),B488/MAX($B$2:B488)-1,0)</f>
        <v>-0.48951048951048948</v>
      </c>
    </row>
    <row r="489" spans="1:4">
      <c r="A489" s="417">
        <v>42488</v>
      </c>
      <c r="B489" s="416">
        <v>1.385</v>
      </c>
      <c r="C489" s="416">
        <v>1.385</v>
      </c>
      <c r="D489" s="112">
        <f>IF(B489&lt;MAX($B$2:B489),B489/MAX($B$2:B489)-1,0)</f>
        <v>-0.49024659550975347</v>
      </c>
    </row>
    <row r="490" spans="1:4">
      <c r="A490" s="417">
        <v>42489</v>
      </c>
      <c r="B490" s="416">
        <v>1.381</v>
      </c>
      <c r="C490" s="416">
        <v>1.381</v>
      </c>
      <c r="D490" s="112">
        <f>IF(B490&lt;MAX($B$2:B490),B490/MAX($B$2:B490)-1,0)</f>
        <v>-0.49171880750828123</v>
      </c>
    </row>
    <row r="491" spans="1:4">
      <c r="A491" s="417">
        <v>42493</v>
      </c>
      <c r="B491" s="416">
        <v>1.423</v>
      </c>
      <c r="C491" s="416">
        <v>1.423</v>
      </c>
      <c r="D491" s="112">
        <f>IF(B491&lt;MAX($B$2:B491),B491/MAX($B$2:B491)-1,0)</f>
        <v>-0.4762605815237394</v>
      </c>
    </row>
    <row r="492" spans="1:4">
      <c r="A492" s="417">
        <v>42494</v>
      </c>
      <c r="B492" s="416">
        <v>1.43</v>
      </c>
      <c r="C492" s="416">
        <v>1.43</v>
      </c>
      <c r="D492" s="112">
        <f>IF(B492&lt;MAX($B$2:B492),B492/MAX($B$2:B492)-1,0)</f>
        <v>-0.47368421052631582</v>
      </c>
    </row>
    <row r="493" spans="1:4">
      <c r="A493" s="417">
        <v>42495</v>
      </c>
      <c r="B493" s="416">
        <v>1.4410000000000001</v>
      </c>
      <c r="C493" s="416">
        <v>1.4410000000000001</v>
      </c>
      <c r="D493" s="112">
        <f>IF(B493&lt;MAX($B$2:B493),B493/MAX($B$2:B493)-1,0)</f>
        <v>-0.46963562753036436</v>
      </c>
    </row>
    <row r="494" spans="1:4">
      <c r="A494" s="417">
        <v>42496</v>
      </c>
      <c r="B494" s="416">
        <v>1.395</v>
      </c>
      <c r="C494" s="416">
        <v>1.395</v>
      </c>
      <c r="D494" s="112">
        <f>IF(B494&lt;MAX($B$2:B494),B494/MAX($B$2:B494)-1,0)</f>
        <v>-0.48656606551343395</v>
      </c>
    </row>
    <row r="495" spans="1:4">
      <c r="A495" s="417">
        <v>42499</v>
      </c>
      <c r="B495" s="416">
        <v>1.359</v>
      </c>
      <c r="C495" s="416">
        <v>1.359</v>
      </c>
      <c r="D495" s="112">
        <f>IF(B495&lt;MAX($B$2:B495),B495/MAX($B$2:B495)-1,0)</f>
        <v>-0.49981597350018403</v>
      </c>
    </row>
    <row r="496" spans="1:4">
      <c r="A496" s="417">
        <v>42500</v>
      </c>
      <c r="B496" s="416">
        <v>1.347</v>
      </c>
      <c r="C496" s="416">
        <v>1.347</v>
      </c>
      <c r="D496" s="112">
        <f>IF(B496&lt;MAX($B$2:B496),B496/MAX($B$2:B496)-1,0)</f>
        <v>-0.50423260949576743</v>
      </c>
    </row>
    <row r="497" spans="1:4">
      <c r="A497" s="417">
        <v>42501</v>
      </c>
      <c r="B497" s="416">
        <v>1.3180000000000001</v>
      </c>
      <c r="C497" s="416">
        <v>1.3180000000000001</v>
      </c>
      <c r="D497" s="112">
        <f>IF(B497&lt;MAX($B$2:B497),B497/MAX($B$2:B497)-1,0)</f>
        <v>-0.51490614648509392</v>
      </c>
    </row>
    <row r="498" spans="1:4">
      <c r="A498" s="417">
        <v>42502</v>
      </c>
      <c r="B498" s="416">
        <v>1.319</v>
      </c>
      <c r="C498" s="416">
        <v>1.319</v>
      </c>
      <c r="D498" s="112">
        <f>IF(B498&lt;MAX($B$2:B498),B498/MAX($B$2:B498)-1,0)</f>
        <v>-0.51453809348546198</v>
      </c>
    </row>
    <row r="499" spans="1:4">
      <c r="A499" s="417">
        <v>42503</v>
      </c>
      <c r="B499" s="416">
        <v>1.3149999999999999</v>
      </c>
      <c r="C499" s="416">
        <v>1.3149999999999999</v>
      </c>
      <c r="D499" s="112">
        <f>IF(B499&lt;MAX($B$2:B499),B499/MAX($B$2:B499)-1,0)</f>
        <v>-0.51601030548398974</v>
      </c>
    </row>
    <row r="500" spans="1:4">
      <c r="A500" s="417">
        <v>42506</v>
      </c>
      <c r="B500" s="416">
        <v>1.339</v>
      </c>
      <c r="C500" s="416">
        <v>1.339</v>
      </c>
      <c r="D500" s="112">
        <f>IF(B500&lt;MAX($B$2:B500),B500/MAX($B$2:B500)-1,0)</f>
        <v>-0.50717703349282295</v>
      </c>
    </row>
    <row r="501" spans="1:4">
      <c r="A501" s="417">
        <v>42507</v>
      </c>
      <c r="B501" s="416">
        <v>1.33</v>
      </c>
      <c r="C501" s="416">
        <v>1.33</v>
      </c>
      <c r="D501" s="112">
        <f>IF(B501&lt;MAX($B$2:B501),B501/MAX($B$2:B501)-1,0)</f>
        <v>-0.51048951048951041</v>
      </c>
    </row>
    <row r="502" spans="1:4">
      <c r="A502" s="417">
        <v>42508</v>
      </c>
      <c r="B502" s="416">
        <v>1.286</v>
      </c>
      <c r="C502" s="416">
        <v>1.286</v>
      </c>
      <c r="D502" s="112">
        <f>IF(B502&lt;MAX($B$2:B502),B502/MAX($B$2:B502)-1,0)</f>
        <v>-0.52668384247331623</v>
      </c>
    </row>
    <row r="503" spans="1:4">
      <c r="A503" s="417">
        <v>42509</v>
      </c>
      <c r="B503" s="416">
        <v>1.3140000000000001</v>
      </c>
      <c r="C503" s="416">
        <v>1.3140000000000001</v>
      </c>
      <c r="D503" s="112">
        <f>IF(B503&lt;MAX($B$2:B503),B503/MAX($B$2:B503)-1,0)</f>
        <v>-0.51637835848362168</v>
      </c>
    </row>
    <row r="504" spans="1:4">
      <c r="A504" s="417">
        <v>42510</v>
      </c>
      <c r="B504" s="416">
        <v>1.3460000000000001</v>
      </c>
      <c r="C504" s="416">
        <v>1.3460000000000001</v>
      </c>
      <c r="D504" s="112">
        <f>IF(B504&lt;MAX($B$2:B504),B504/MAX($B$2:B504)-1,0)</f>
        <v>-0.50460066249539937</v>
      </c>
    </row>
    <row r="505" spans="1:4">
      <c r="A505" s="417">
        <v>42513</v>
      </c>
      <c r="B505" s="416">
        <v>1.37</v>
      </c>
      <c r="C505" s="416">
        <v>1.37</v>
      </c>
      <c r="D505" s="112">
        <f>IF(B505&lt;MAX($B$2:B505),B505/MAX($B$2:B505)-1,0)</f>
        <v>-0.49576739050423257</v>
      </c>
    </row>
    <row r="506" spans="1:4">
      <c r="A506" s="417">
        <v>42514</v>
      </c>
      <c r="B506" s="416">
        <v>1.36</v>
      </c>
      <c r="C506" s="416">
        <v>1.36</v>
      </c>
      <c r="D506" s="112">
        <f>IF(B506&lt;MAX($B$2:B506),B506/MAX($B$2:B506)-1,0)</f>
        <v>-0.49944792050055209</v>
      </c>
    </row>
    <row r="507" spans="1:4">
      <c r="A507" s="417">
        <v>42515</v>
      </c>
      <c r="B507" s="416">
        <v>1.363</v>
      </c>
      <c r="C507" s="416">
        <v>1.363</v>
      </c>
      <c r="D507" s="112">
        <f>IF(B507&lt;MAX($B$2:B507),B507/MAX($B$2:B507)-1,0)</f>
        <v>-0.49834376150165627</v>
      </c>
    </row>
    <row r="508" spans="1:4">
      <c r="A508" s="417">
        <v>42516</v>
      </c>
      <c r="B508" s="416">
        <v>1.379</v>
      </c>
      <c r="C508" s="416">
        <v>1.379</v>
      </c>
      <c r="D508" s="112">
        <f>IF(B508&lt;MAX($B$2:B508),B508/MAX($B$2:B508)-1,0)</f>
        <v>-0.49245491350754511</v>
      </c>
    </row>
    <row r="509" spans="1:4">
      <c r="A509" s="417">
        <v>42517</v>
      </c>
      <c r="B509" s="416">
        <v>1.371</v>
      </c>
      <c r="C509" s="416">
        <v>1.371</v>
      </c>
      <c r="D509" s="112">
        <f>IF(B509&lt;MAX($B$2:B509),B509/MAX($B$2:B509)-1,0)</f>
        <v>-0.49539933750460063</v>
      </c>
    </row>
    <row r="510" spans="1:4">
      <c r="A510" s="417">
        <v>42520</v>
      </c>
      <c r="B510" s="416">
        <v>1.361</v>
      </c>
      <c r="C510" s="416">
        <v>1.361</v>
      </c>
      <c r="D510" s="112">
        <f>IF(B510&lt;MAX($B$2:B510),B510/MAX($B$2:B510)-1,0)</f>
        <v>-0.49907986750092015</v>
      </c>
    </row>
    <row r="511" spans="1:4">
      <c r="A511" s="417">
        <v>42521</v>
      </c>
      <c r="B511" s="416">
        <v>1.419</v>
      </c>
      <c r="C511" s="416">
        <v>1.419</v>
      </c>
      <c r="D511" s="112">
        <f>IF(B511&lt;MAX($B$2:B511),B511/MAX($B$2:B511)-1,0)</f>
        <v>-0.47773279352226716</v>
      </c>
    </row>
    <row r="512" spans="1:4">
      <c r="A512" s="417">
        <v>42522</v>
      </c>
      <c r="B512" s="416">
        <v>1.4370000000000001</v>
      </c>
      <c r="C512" s="416">
        <v>1.4370000000000001</v>
      </c>
      <c r="D512" s="112">
        <f>IF(B512&lt;MAX($B$2:B512),B512/MAX($B$2:B512)-1,0)</f>
        <v>-0.47110783952889213</v>
      </c>
    </row>
    <row r="513" spans="1:4">
      <c r="A513" s="417">
        <v>42523</v>
      </c>
      <c r="B513" s="416">
        <v>1.468</v>
      </c>
      <c r="C513" s="416">
        <v>1.468</v>
      </c>
      <c r="D513" s="112">
        <f>IF(B513&lt;MAX($B$2:B513),B513/MAX($B$2:B513)-1,0)</f>
        <v>-0.45969819654030186</v>
      </c>
    </row>
    <row r="514" spans="1:4">
      <c r="A514" s="417">
        <v>42524</v>
      </c>
      <c r="B514" s="416">
        <v>1.482</v>
      </c>
      <c r="C514" s="416">
        <v>1.482</v>
      </c>
      <c r="D514" s="112">
        <f>IF(B514&lt;MAX($B$2:B514),B514/MAX($B$2:B514)-1,0)</f>
        <v>-0.45454545454545459</v>
      </c>
    </row>
    <row r="515" spans="1:4">
      <c r="A515" s="417">
        <v>42527</v>
      </c>
      <c r="B515" s="416">
        <v>1.4830000000000001</v>
      </c>
      <c r="C515" s="416">
        <v>1.4830000000000001</v>
      </c>
      <c r="D515" s="112">
        <f>IF(B515&lt;MAX($B$2:B515),B515/MAX($B$2:B515)-1,0)</f>
        <v>-0.45417740154582253</v>
      </c>
    </row>
    <row r="516" spans="1:4">
      <c r="A516" s="417">
        <v>42528</v>
      </c>
      <c r="B516" s="416">
        <v>1.5069999999999999</v>
      </c>
      <c r="C516" s="416">
        <v>1.5069999999999999</v>
      </c>
      <c r="D516" s="112">
        <f>IF(B516&lt;MAX($B$2:B516),B516/MAX($B$2:B516)-1,0)</f>
        <v>-0.44534412955465597</v>
      </c>
    </row>
    <row r="517" spans="1:4">
      <c r="A517" s="417">
        <v>42529</v>
      </c>
      <c r="B517" s="416">
        <v>1.4910000000000001</v>
      </c>
      <c r="C517" s="416">
        <v>1.4910000000000001</v>
      </c>
      <c r="D517" s="112">
        <f>IF(B517&lt;MAX($B$2:B517),B517/MAX($B$2:B517)-1,0)</f>
        <v>-0.45123297754876701</v>
      </c>
    </row>
    <row r="518" spans="1:4">
      <c r="A518" s="417">
        <v>42534</v>
      </c>
      <c r="B518" s="416">
        <v>1.411</v>
      </c>
      <c r="C518" s="416">
        <v>1.411</v>
      </c>
      <c r="D518" s="112">
        <f>IF(B518&lt;MAX($B$2:B518),B518/MAX($B$2:B518)-1,0)</f>
        <v>-0.4806772175193228</v>
      </c>
    </row>
    <row r="519" spans="1:4">
      <c r="A519" s="417">
        <v>42535</v>
      </c>
      <c r="B519" s="416">
        <v>1.409</v>
      </c>
      <c r="C519" s="416">
        <v>1.409</v>
      </c>
      <c r="D519" s="112">
        <f>IF(B519&lt;MAX($B$2:B519),B519/MAX($B$2:B519)-1,0)</f>
        <v>-0.48141332351858668</v>
      </c>
    </row>
    <row r="520" spans="1:4">
      <c r="A520" s="417">
        <v>42536</v>
      </c>
      <c r="B520" s="416">
        <v>1.462</v>
      </c>
      <c r="C520" s="416">
        <v>1.462</v>
      </c>
      <c r="D520" s="112">
        <f>IF(B520&lt;MAX($B$2:B520),B520/MAX($B$2:B520)-1,0)</f>
        <v>-0.4619065145380935</v>
      </c>
    </row>
    <row r="521" spans="1:4">
      <c r="A521" s="417">
        <v>42537</v>
      </c>
      <c r="B521" s="416">
        <v>1.474</v>
      </c>
      <c r="C521" s="416">
        <v>1.474</v>
      </c>
      <c r="D521" s="112">
        <f>IF(B521&lt;MAX($B$2:B521),B521/MAX($B$2:B521)-1,0)</f>
        <v>-0.45748987854251011</v>
      </c>
    </row>
    <row r="522" spans="1:4">
      <c r="A522" s="417">
        <v>42538</v>
      </c>
      <c r="B522" s="416">
        <v>1.4790000000000001</v>
      </c>
      <c r="C522" s="416">
        <v>1.4790000000000001</v>
      </c>
      <c r="D522" s="112">
        <f>IF(B522&lt;MAX($B$2:B522),B522/MAX($B$2:B522)-1,0)</f>
        <v>-0.45564961354435041</v>
      </c>
    </row>
    <row r="523" spans="1:4">
      <c r="A523" s="417">
        <v>42541</v>
      </c>
      <c r="B523" s="416">
        <v>1.4910000000000001</v>
      </c>
      <c r="C523" s="416">
        <v>1.4910000000000001</v>
      </c>
      <c r="D523" s="112">
        <f>IF(B523&lt;MAX($B$2:B523),B523/MAX($B$2:B523)-1,0)</f>
        <v>-0.45123297754876701</v>
      </c>
    </row>
    <row r="524" spans="1:4">
      <c r="A524" s="417">
        <v>42542</v>
      </c>
      <c r="B524" s="416">
        <v>1.4570000000000001</v>
      </c>
      <c r="C524" s="416">
        <v>1.4570000000000001</v>
      </c>
      <c r="D524" s="112">
        <f>IF(B524&lt;MAX($B$2:B524),B524/MAX($B$2:B524)-1,0)</f>
        <v>-0.46374677953625321</v>
      </c>
    </row>
    <row r="525" spans="1:4">
      <c r="A525" s="417">
        <v>42543</v>
      </c>
      <c r="B525" s="416">
        <v>1.4850000000000001</v>
      </c>
      <c r="C525" s="416">
        <v>1.4850000000000001</v>
      </c>
      <c r="D525" s="112">
        <f>IF(B525&lt;MAX($B$2:B525),B525/MAX($B$2:B525)-1,0)</f>
        <v>-0.45344129554655865</v>
      </c>
    </row>
    <row r="526" spans="1:4">
      <c r="A526" s="417">
        <v>42544</v>
      </c>
      <c r="B526" s="416">
        <v>1.478</v>
      </c>
      <c r="C526" s="416">
        <v>1.478</v>
      </c>
      <c r="D526" s="112">
        <f>IF(B526&lt;MAX($B$2:B526),B526/MAX($B$2:B526)-1,0)</f>
        <v>-0.45601766654398235</v>
      </c>
    </row>
    <row r="527" spans="1:4">
      <c r="A527" s="417">
        <v>42545</v>
      </c>
      <c r="B527" s="416">
        <v>1.47</v>
      </c>
      <c r="C527" s="416">
        <v>1.47</v>
      </c>
      <c r="D527" s="112">
        <f>IF(B527&lt;MAX($B$2:B527),B527/MAX($B$2:B527)-1,0)</f>
        <v>-0.45896209054103798</v>
      </c>
    </row>
    <row r="528" spans="1:4">
      <c r="A528" s="417">
        <v>42548</v>
      </c>
      <c r="B528" s="416">
        <v>1.5189999999999999</v>
      </c>
      <c r="C528" s="416">
        <v>1.5189999999999999</v>
      </c>
      <c r="D528" s="112">
        <f>IF(B528&lt;MAX($B$2:B528),B528/MAX($B$2:B528)-1,0)</f>
        <v>-0.44092749355907257</v>
      </c>
    </row>
    <row r="529" spans="1:4">
      <c r="A529" s="417">
        <v>42549</v>
      </c>
      <c r="B529" s="416">
        <v>1.538</v>
      </c>
      <c r="C529" s="416">
        <v>1.538</v>
      </c>
      <c r="D529" s="112">
        <f>IF(B529&lt;MAX($B$2:B529),B529/MAX($B$2:B529)-1,0)</f>
        <v>-0.43393448656606548</v>
      </c>
    </row>
    <row r="530" spans="1:4">
      <c r="A530" s="417">
        <v>42550</v>
      </c>
      <c r="B530" s="416">
        <v>1.542</v>
      </c>
      <c r="C530" s="416">
        <v>1.542</v>
      </c>
      <c r="D530" s="112">
        <f>IF(B530&lt;MAX($B$2:B530),B530/MAX($B$2:B530)-1,0)</f>
        <v>-0.43246227456753772</v>
      </c>
    </row>
    <row r="531" spans="1:4">
      <c r="A531" s="417">
        <v>42551</v>
      </c>
      <c r="B531" s="416">
        <v>1.5369999999999999</v>
      </c>
      <c r="C531" s="416">
        <v>1.5369999999999999</v>
      </c>
      <c r="D531" s="112">
        <f>IF(B531&lt;MAX($B$2:B531),B531/MAX($B$2:B531)-1,0)</f>
        <v>-0.43430253956569753</v>
      </c>
    </row>
    <row r="532" spans="1:4">
      <c r="A532" s="417">
        <v>42552</v>
      </c>
      <c r="B532" s="416">
        <v>1.5329999999999999</v>
      </c>
      <c r="C532" s="416">
        <v>1.5329999999999999</v>
      </c>
      <c r="D532" s="112">
        <f>IF(B532&lt;MAX($B$2:B532),B532/MAX($B$2:B532)-1,0)</f>
        <v>-0.43577475156422529</v>
      </c>
    </row>
    <row r="533" spans="1:4">
      <c r="A533" s="417">
        <v>42555</v>
      </c>
      <c r="B533" s="416">
        <v>1.5489999999999999</v>
      </c>
      <c r="C533" s="416">
        <v>1.5489999999999999</v>
      </c>
      <c r="D533" s="112">
        <f>IF(B533&lt;MAX($B$2:B533),B533/MAX($B$2:B533)-1,0)</f>
        <v>-0.42988590357011414</v>
      </c>
    </row>
    <row r="534" spans="1:4">
      <c r="A534" s="417">
        <v>42556</v>
      </c>
      <c r="B534" s="416">
        <v>1.5469999999999999</v>
      </c>
      <c r="C534" s="416">
        <v>1.5469999999999999</v>
      </c>
      <c r="D534" s="112">
        <f>IF(B534&lt;MAX($B$2:B534),B534/MAX($B$2:B534)-1,0)</f>
        <v>-0.43062200956937802</v>
      </c>
    </row>
    <row r="535" spans="1:4">
      <c r="A535" s="417">
        <v>42557</v>
      </c>
      <c r="B535" s="416">
        <v>1.5549999999999999</v>
      </c>
      <c r="C535" s="416">
        <v>1.5549999999999999</v>
      </c>
      <c r="D535" s="112">
        <f>IF(B535&lt;MAX($B$2:B535),B535/MAX($B$2:B535)-1,0)</f>
        <v>-0.42767758557232249</v>
      </c>
    </row>
    <row r="536" spans="1:4">
      <c r="A536" s="417">
        <v>42558</v>
      </c>
      <c r="B536" s="416">
        <v>1.55</v>
      </c>
      <c r="C536" s="416">
        <v>1.55</v>
      </c>
      <c r="D536" s="112">
        <f>IF(B536&lt;MAX($B$2:B536),B536/MAX($B$2:B536)-1,0)</f>
        <v>-0.4295178505704822</v>
      </c>
    </row>
    <row r="537" spans="1:4">
      <c r="A537" s="417">
        <v>42559</v>
      </c>
      <c r="B537" s="416">
        <v>1.5489999999999999</v>
      </c>
      <c r="C537" s="416">
        <v>1.5489999999999999</v>
      </c>
      <c r="D537" s="112">
        <f>IF(B537&lt;MAX($B$2:B537),B537/MAX($B$2:B537)-1,0)</f>
        <v>-0.42988590357011414</v>
      </c>
    </row>
    <row r="538" spans="1:4">
      <c r="A538" s="417">
        <v>42562</v>
      </c>
      <c r="B538" s="416">
        <v>1.534</v>
      </c>
      <c r="C538" s="416">
        <v>1.534</v>
      </c>
      <c r="D538" s="112">
        <f>IF(B538&lt;MAX($B$2:B538),B538/MAX($B$2:B538)-1,0)</f>
        <v>-0.43540669856459335</v>
      </c>
    </row>
    <row r="539" spans="1:4">
      <c r="A539" s="417">
        <v>42563</v>
      </c>
      <c r="B539" s="416">
        <v>1.5449999999999999</v>
      </c>
      <c r="C539" s="416">
        <v>1.5449999999999999</v>
      </c>
      <c r="D539" s="112">
        <f>IF(B539&lt;MAX($B$2:B539),B539/MAX($B$2:B539)-1,0)</f>
        <v>-0.4313581155686419</v>
      </c>
    </row>
    <row r="540" spans="1:4">
      <c r="A540" s="417">
        <v>42564</v>
      </c>
      <c r="B540" s="416">
        <v>1.5549999999999999</v>
      </c>
      <c r="C540" s="416">
        <v>1.5549999999999999</v>
      </c>
      <c r="D540" s="112">
        <f>IF(B540&lt;MAX($B$2:B540),B540/MAX($B$2:B540)-1,0)</f>
        <v>-0.42767758557232249</v>
      </c>
    </row>
    <row r="541" spans="1:4">
      <c r="A541" s="417">
        <v>42565</v>
      </c>
      <c r="B541" s="416">
        <v>1.5580000000000001</v>
      </c>
      <c r="C541" s="416">
        <v>1.5580000000000001</v>
      </c>
      <c r="D541" s="112">
        <f>IF(B541&lt;MAX($B$2:B541),B541/MAX($B$2:B541)-1,0)</f>
        <v>-0.42657342657342656</v>
      </c>
    </row>
    <row r="542" spans="1:4">
      <c r="A542" s="417">
        <v>42566</v>
      </c>
      <c r="B542" s="416">
        <v>1.548</v>
      </c>
      <c r="C542" s="416">
        <v>1.548</v>
      </c>
      <c r="D542" s="112">
        <f>IF(B542&lt;MAX($B$2:B542),B542/MAX($B$2:B542)-1,0)</f>
        <v>-0.43025395656974608</v>
      </c>
    </row>
    <row r="543" spans="1:4">
      <c r="A543" s="417">
        <v>42569</v>
      </c>
      <c r="B543" s="416">
        <v>1.5389999999999999</v>
      </c>
      <c r="C543" s="416">
        <v>1.5389999999999999</v>
      </c>
      <c r="D543" s="112">
        <f>IF(B543&lt;MAX($B$2:B543),B543/MAX($B$2:B543)-1,0)</f>
        <v>-0.43356643356643365</v>
      </c>
    </row>
    <row r="544" spans="1:4">
      <c r="A544" s="417">
        <v>42570</v>
      </c>
      <c r="B544" s="416">
        <v>1.554</v>
      </c>
      <c r="C544" s="416">
        <v>1.554</v>
      </c>
      <c r="D544" s="112">
        <f>IF(B544&lt;MAX($B$2:B544),B544/MAX($B$2:B544)-1,0)</f>
        <v>-0.42804563857195432</v>
      </c>
    </row>
    <row r="545" spans="1:4">
      <c r="A545" s="417">
        <v>42571</v>
      </c>
      <c r="B545" s="416">
        <v>1.5469999999999999</v>
      </c>
      <c r="C545" s="416">
        <v>1.5469999999999999</v>
      </c>
      <c r="D545" s="112">
        <f>IF(B545&lt;MAX($B$2:B545),B545/MAX($B$2:B545)-1,0)</f>
        <v>-0.43062200956937802</v>
      </c>
    </row>
    <row r="546" spans="1:4">
      <c r="A546" s="417">
        <v>42572</v>
      </c>
      <c r="B546" s="416">
        <v>1.548</v>
      </c>
      <c r="C546" s="416">
        <v>1.548</v>
      </c>
      <c r="D546" s="112">
        <f>IF(B546&lt;MAX($B$2:B546),B546/MAX($B$2:B546)-1,0)</f>
        <v>-0.43025395656974608</v>
      </c>
    </row>
    <row r="547" spans="1:4">
      <c r="A547" s="417">
        <v>42573</v>
      </c>
      <c r="B547" s="416">
        <v>1.5409999999999999</v>
      </c>
      <c r="C547" s="416">
        <v>1.5409999999999999</v>
      </c>
      <c r="D547" s="112">
        <f>IF(B547&lt;MAX($B$2:B547),B547/MAX($B$2:B547)-1,0)</f>
        <v>-0.43283032756716977</v>
      </c>
    </row>
    <row r="548" spans="1:4">
      <c r="A548" s="417">
        <v>42576</v>
      </c>
      <c r="B548" s="416">
        <v>1.5349999999999999</v>
      </c>
      <c r="C548" s="416">
        <v>1.5349999999999999</v>
      </c>
      <c r="D548" s="112">
        <f>IF(B548&lt;MAX($B$2:B548),B548/MAX($B$2:B548)-1,0)</f>
        <v>-0.43503864556496141</v>
      </c>
    </row>
    <row r="549" spans="1:4">
      <c r="A549" s="417">
        <v>42577</v>
      </c>
      <c r="B549" s="416">
        <v>1.55</v>
      </c>
      <c r="C549" s="416">
        <v>1.55</v>
      </c>
      <c r="D549" s="112">
        <f>IF(B549&lt;MAX($B$2:B549),B549/MAX($B$2:B549)-1,0)</f>
        <v>-0.4295178505704822</v>
      </c>
    </row>
    <row r="550" spans="1:4">
      <c r="A550" s="417">
        <v>42578</v>
      </c>
      <c r="B550" s="416">
        <v>1.466</v>
      </c>
      <c r="C550" s="416">
        <v>1.466</v>
      </c>
      <c r="D550" s="112">
        <f>IF(B550&lt;MAX($B$2:B550),B550/MAX($B$2:B550)-1,0)</f>
        <v>-0.46043430253956574</v>
      </c>
    </row>
    <row r="551" spans="1:4">
      <c r="A551" s="417">
        <v>42579</v>
      </c>
      <c r="B551" s="416">
        <v>1.452</v>
      </c>
      <c r="C551" s="416">
        <v>1.452</v>
      </c>
      <c r="D551" s="112">
        <f>IF(B551&lt;MAX($B$2:B551),B551/MAX($B$2:B551)-1,0)</f>
        <v>-0.46558704453441302</v>
      </c>
    </row>
    <row r="552" spans="1:4">
      <c r="A552" s="417">
        <v>42580</v>
      </c>
      <c r="B552" s="416">
        <v>1.4379999999999999</v>
      </c>
      <c r="C552" s="416">
        <v>1.4379999999999999</v>
      </c>
      <c r="D552" s="112">
        <f>IF(B552&lt;MAX($B$2:B552),B552/MAX($B$2:B552)-1,0)</f>
        <v>-0.4707397865292603</v>
      </c>
    </row>
    <row r="553" spans="1:4">
      <c r="A553" s="417">
        <v>42583</v>
      </c>
      <c r="B553" s="416">
        <v>1.4179999999999999</v>
      </c>
      <c r="C553" s="416">
        <v>1.4179999999999999</v>
      </c>
      <c r="D553" s="112">
        <f>IF(B553&lt;MAX($B$2:B553),B553/MAX($B$2:B553)-1,0)</f>
        <v>-0.47810084652189921</v>
      </c>
    </row>
    <row r="554" spans="1:4">
      <c r="A554" s="417">
        <v>42584</v>
      </c>
      <c r="B554" s="416">
        <v>1.43</v>
      </c>
      <c r="C554" s="416">
        <v>1.43</v>
      </c>
      <c r="D554" s="112">
        <f>IF(B554&lt;MAX($B$2:B554),B554/MAX($B$2:B554)-1,0)</f>
        <v>-0.47368421052631582</v>
      </c>
    </row>
    <row r="555" spans="1:4">
      <c r="A555" s="417">
        <v>42585</v>
      </c>
      <c r="B555" s="416">
        <v>1.4330000000000001</v>
      </c>
      <c r="C555" s="416">
        <v>1.4330000000000001</v>
      </c>
      <c r="D555" s="112">
        <f>IF(B555&lt;MAX($B$2:B555),B555/MAX($B$2:B555)-1,0)</f>
        <v>-0.47258005152742</v>
      </c>
    </row>
    <row r="556" spans="1:4">
      <c r="A556" s="417">
        <v>42586</v>
      </c>
      <c r="B556" s="416">
        <v>1.44</v>
      </c>
      <c r="C556" s="416">
        <v>1.44</v>
      </c>
      <c r="D556" s="112">
        <f>IF(B556&lt;MAX($B$2:B556),B556/MAX($B$2:B556)-1,0)</f>
        <v>-0.4700036805299963</v>
      </c>
    </row>
    <row r="557" spans="1:4">
      <c r="A557" s="417">
        <v>42587</v>
      </c>
      <c r="B557" s="416">
        <v>1.423</v>
      </c>
      <c r="C557" s="416">
        <v>1.423</v>
      </c>
      <c r="D557" s="112">
        <f>IF(B557&lt;MAX($B$2:B557),B557/MAX($B$2:B557)-1,0)</f>
        <v>-0.4762605815237394</v>
      </c>
    </row>
    <row r="558" spans="1:4">
      <c r="A558" s="417">
        <v>42590</v>
      </c>
      <c r="B558" s="416">
        <v>1.4390000000000001</v>
      </c>
      <c r="C558" s="416">
        <v>1.4390000000000001</v>
      </c>
      <c r="D558" s="112">
        <f>IF(B558&lt;MAX($B$2:B558),B558/MAX($B$2:B558)-1,0)</f>
        <v>-0.47037173352962824</v>
      </c>
    </row>
    <row r="559" spans="1:4">
      <c r="A559" s="417">
        <v>42591</v>
      </c>
      <c r="B559" s="416">
        <v>1.456</v>
      </c>
      <c r="C559" s="416">
        <v>1.456</v>
      </c>
      <c r="D559" s="112">
        <f>IF(B559&lt;MAX($B$2:B559),B559/MAX($B$2:B559)-1,0)</f>
        <v>-0.46411483253588515</v>
      </c>
    </row>
    <row r="560" spans="1:4">
      <c r="A560" s="417">
        <v>42592</v>
      </c>
      <c r="B560" s="416">
        <v>1.45</v>
      </c>
      <c r="C560" s="416">
        <v>1.45</v>
      </c>
      <c r="D560" s="112">
        <f>IF(B560&lt;MAX($B$2:B560),B560/MAX($B$2:B560)-1,0)</f>
        <v>-0.4663231505336769</v>
      </c>
    </row>
    <row r="561" spans="1:4">
      <c r="A561" s="417">
        <v>42593</v>
      </c>
      <c r="B561" s="416">
        <v>1.4239999999999999</v>
      </c>
      <c r="C561" s="416">
        <v>1.4239999999999999</v>
      </c>
      <c r="D561" s="112">
        <f>IF(B561&lt;MAX($B$2:B561),B561/MAX($B$2:B561)-1,0)</f>
        <v>-0.47589252852410746</v>
      </c>
    </row>
    <row r="562" spans="1:4">
      <c r="A562" s="417">
        <v>42594</v>
      </c>
      <c r="B562" s="416">
        <v>1.4339999999999999</v>
      </c>
      <c r="C562" s="416">
        <v>1.4339999999999999</v>
      </c>
      <c r="D562" s="112">
        <f>IF(B562&lt;MAX($B$2:B562),B562/MAX($B$2:B562)-1,0)</f>
        <v>-0.47221199852778806</v>
      </c>
    </row>
    <row r="563" spans="1:4">
      <c r="A563" s="417">
        <v>42597</v>
      </c>
      <c r="B563" s="416">
        <v>1.47</v>
      </c>
      <c r="C563" s="416">
        <v>1.47</v>
      </c>
      <c r="D563" s="112">
        <f>IF(B563&lt;MAX($B$2:B563),B563/MAX($B$2:B563)-1,0)</f>
        <v>-0.45896209054103798</v>
      </c>
    </row>
    <row r="564" spans="1:4">
      <c r="A564" s="417">
        <v>42598</v>
      </c>
      <c r="B564" s="416">
        <v>1.472</v>
      </c>
      <c r="C564" s="416">
        <v>1.472</v>
      </c>
      <c r="D564" s="112">
        <f>IF(B564&lt;MAX($B$2:B564),B564/MAX($B$2:B564)-1,0)</f>
        <v>-0.45822598454177399</v>
      </c>
    </row>
    <row r="565" spans="1:4">
      <c r="A565" s="417">
        <v>42599</v>
      </c>
      <c r="B565" s="416">
        <v>1.4770000000000001</v>
      </c>
      <c r="C565" s="416">
        <v>1.4770000000000001</v>
      </c>
      <c r="D565" s="112">
        <f>IF(B565&lt;MAX($B$2:B565),B565/MAX($B$2:B565)-1,0)</f>
        <v>-0.45638571954361429</v>
      </c>
    </row>
    <row r="566" spans="1:4">
      <c r="A566" s="417">
        <v>42600</v>
      </c>
      <c r="B566" s="416">
        <v>1.4730000000000001</v>
      </c>
      <c r="C566" s="416">
        <v>1.4730000000000001</v>
      </c>
      <c r="D566" s="112">
        <f>IF(B566&lt;MAX($B$2:B566),B566/MAX($B$2:B566)-1,0)</f>
        <v>-0.45785793154214205</v>
      </c>
    </row>
    <row r="567" spans="1:4">
      <c r="A567" s="417">
        <v>42601</v>
      </c>
      <c r="B567" s="416">
        <v>1.472</v>
      </c>
      <c r="C567" s="416">
        <v>1.472</v>
      </c>
      <c r="D567" s="112">
        <f>IF(B567&lt;MAX($B$2:B567),B567/MAX($B$2:B567)-1,0)</f>
        <v>-0.45822598454177399</v>
      </c>
    </row>
    <row r="568" spans="1:4">
      <c r="A568" s="417">
        <v>42604</v>
      </c>
      <c r="B568" s="416">
        <v>1.4550000000000001</v>
      </c>
      <c r="C568" s="416">
        <v>1.4550000000000001</v>
      </c>
      <c r="D568" s="112">
        <f>IF(B568&lt;MAX($B$2:B568),B568/MAX($B$2:B568)-1,0)</f>
        <v>-0.46448288553551709</v>
      </c>
    </row>
    <row r="569" spans="1:4">
      <c r="A569" s="417">
        <v>42605</v>
      </c>
      <c r="B569" s="416">
        <v>1.456</v>
      </c>
      <c r="C569" s="416">
        <v>1.456</v>
      </c>
      <c r="D569" s="112">
        <f>IF(B569&lt;MAX($B$2:B569),B569/MAX($B$2:B569)-1,0)</f>
        <v>-0.46411483253588515</v>
      </c>
    </row>
    <row r="570" spans="1:4">
      <c r="A570" s="417">
        <v>42606</v>
      </c>
      <c r="B570" s="416">
        <v>1.468</v>
      </c>
      <c r="C570" s="416">
        <v>1.468</v>
      </c>
      <c r="D570" s="112">
        <f>IF(B570&lt;MAX($B$2:B570),B570/MAX($B$2:B570)-1,0)</f>
        <v>-0.45969819654030186</v>
      </c>
    </row>
    <row r="571" spans="1:4">
      <c r="A571" s="417">
        <v>42607</v>
      </c>
      <c r="B571" s="416">
        <v>1.4630000000000001</v>
      </c>
      <c r="C571" s="416">
        <v>1.4630000000000001</v>
      </c>
      <c r="D571" s="112">
        <f>IF(B571&lt;MAX($B$2:B571),B571/MAX($B$2:B571)-1,0)</f>
        <v>-0.46153846153846156</v>
      </c>
    </row>
    <row r="572" spans="1:4">
      <c r="A572" s="417">
        <v>42608</v>
      </c>
      <c r="B572" s="416">
        <v>1.4670000000000001</v>
      </c>
      <c r="C572" s="416">
        <v>1.4670000000000001</v>
      </c>
      <c r="D572" s="112">
        <f>IF(B572&lt;MAX($B$2:B572),B572/MAX($B$2:B572)-1,0)</f>
        <v>-0.46006624953993369</v>
      </c>
    </row>
    <row r="573" spans="1:4">
      <c r="A573" s="417">
        <v>42611</v>
      </c>
      <c r="B573" s="416">
        <v>1.47</v>
      </c>
      <c r="C573" s="416">
        <v>1.47</v>
      </c>
      <c r="D573" s="112">
        <f>IF(B573&lt;MAX($B$2:B573),B573/MAX($B$2:B573)-1,0)</f>
        <v>-0.45896209054103798</v>
      </c>
    </row>
    <row r="574" spans="1:4">
      <c r="A574" s="417">
        <v>42612</v>
      </c>
      <c r="B574" s="416">
        <v>1.4650000000000001</v>
      </c>
      <c r="C574" s="416">
        <v>1.4650000000000001</v>
      </c>
      <c r="D574" s="112">
        <f>IF(B574&lt;MAX($B$2:B574),B574/MAX($B$2:B574)-1,0)</f>
        <v>-0.46080235553919768</v>
      </c>
    </row>
    <row r="575" spans="1:4">
      <c r="A575" s="417">
        <v>42613</v>
      </c>
      <c r="B575" s="416">
        <v>1.4630000000000001</v>
      </c>
      <c r="C575" s="416">
        <v>1.4630000000000001</v>
      </c>
      <c r="D575" s="112">
        <f>IF(B575&lt;MAX($B$2:B575),B575/MAX($B$2:B575)-1,0)</f>
        <v>-0.46153846153846156</v>
      </c>
    </row>
    <row r="576" spans="1:4">
      <c r="A576" s="417">
        <v>42614</v>
      </c>
      <c r="B576" s="416">
        <v>1.456</v>
      </c>
      <c r="C576" s="416">
        <v>1.456</v>
      </c>
      <c r="D576" s="112">
        <f>IF(B576&lt;MAX($B$2:B576),B576/MAX($B$2:B576)-1,0)</f>
        <v>-0.46411483253588515</v>
      </c>
    </row>
    <row r="577" spans="1:4">
      <c r="A577" s="417">
        <v>42615</v>
      </c>
      <c r="B577" s="416">
        <v>1.45</v>
      </c>
      <c r="C577" s="416">
        <v>1.45</v>
      </c>
      <c r="D577" s="112">
        <f>IF(B577&lt;MAX($B$2:B577),B577/MAX($B$2:B577)-1,0)</f>
        <v>-0.4663231505336769</v>
      </c>
    </row>
    <row r="578" spans="1:4">
      <c r="A578" s="417">
        <v>42618</v>
      </c>
      <c r="B578" s="416">
        <v>1.466</v>
      </c>
      <c r="C578" s="416">
        <v>1.466</v>
      </c>
      <c r="D578" s="112">
        <f>IF(B578&lt;MAX($B$2:B578),B578/MAX($B$2:B578)-1,0)</f>
        <v>-0.46043430253956574</v>
      </c>
    </row>
    <row r="579" spans="1:4">
      <c r="A579" s="417">
        <v>42619</v>
      </c>
      <c r="B579" s="416">
        <v>1.494</v>
      </c>
      <c r="C579" s="416">
        <v>1.494</v>
      </c>
      <c r="D579" s="112">
        <f>IF(B579&lt;MAX($B$2:B579),B579/MAX($B$2:B579)-1,0)</f>
        <v>-0.45012881854987119</v>
      </c>
    </row>
    <row r="580" spans="1:4">
      <c r="A580" s="417">
        <v>42620</v>
      </c>
      <c r="B580" s="416">
        <v>1.4890000000000001</v>
      </c>
      <c r="C580" s="416">
        <v>1.4890000000000001</v>
      </c>
      <c r="D580" s="112">
        <f>IF(B580&lt;MAX($B$2:B580),B580/MAX($B$2:B580)-1,0)</f>
        <v>-0.45196908354803089</v>
      </c>
    </row>
    <row r="581" spans="1:4">
      <c r="A581" s="417">
        <v>42621</v>
      </c>
      <c r="B581" s="416">
        <v>1.4990000000000001</v>
      </c>
      <c r="C581" s="416">
        <v>1.4990000000000001</v>
      </c>
      <c r="D581" s="112">
        <f>IF(B581&lt;MAX($B$2:B581),B581/MAX($B$2:B581)-1,0)</f>
        <v>-0.44828855355171138</v>
      </c>
    </row>
    <row r="582" spans="1:4">
      <c r="A582" s="417">
        <v>42622</v>
      </c>
      <c r="B582" s="416">
        <v>1.484</v>
      </c>
      <c r="C582" s="416">
        <v>1.484</v>
      </c>
      <c r="D582" s="112">
        <f>IF(B582&lt;MAX($B$2:B582),B582/MAX($B$2:B582)-1,0)</f>
        <v>-0.45380934854619071</v>
      </c>
    </row>
    <row r="583" spans="1:4">
      <c r="A583" s="417">
        <v>42625</v>
      </c>
      <c r="B583" s="416">
        <v>1.4430000000000001</v>
      </c>
      <c r="C583" s="416">
        <v>1.4430000000000001</v>
      </c>
      <c r="D583" s="112">
        <f>IF(B583&lt;MAX($B$2:B583),B583/MAX($B$2:B583)-1,0)</f>
        <v>-0.46889952153110048</v>
      </c>
    </row>
    <row r="584" spans="1:4">
      <c r="A584" s="417">
        <v>42626</v>
      </c>
      <c r="B584" s="416">
        <v>1.444</v>
      </c>
      <c r="C584" s="416">
        <v>1.444</v>
      </c>
      <c r="D584" s="112">
        <f>IF(B584&lt;MAX($B$2:B584),B584/MAX($B$2:B584)-1,0)</f>
        <v>-0.46853146853146854</v>
      </c>
    </row>
    <row r="585" spans="1:4">
      <c r="A585" s="417">
        <v>42627</v>
      </c>
      <c r="B585" s="416">
        <v>1.4390000000000001</v>
      </c>
      <c r="C585" s="416">
        <v>1.4390000000000001</v>
      </c>
      <c r="D585" s="112">
        <f>IF(B585&lt;MAX($B$2:B585),B585/MAX($B$2:B585)-1,0)</f>
        <v>-0.47037173352962824</v>
      </c>
    </row>
    <row r="586" spans="1:4">
      <c r="A586" s="417">
        <v>42632</v>
      </c>
      <c r="B586" s="416">
        <v>1.4590000000000001</v>
      </c>
      <c r="C586" s="416">
        <v>1.4590000000000001</v>
      </c>
      <c r="D586" s="112">
        <f>IF(B586&lt;MAX($B$2:B586),B586/MAX($B$2:B586)-1,0)</f>
        <v>-0.46301067353698933</v>
      </c>
    </row>
    <row r="587" spans="1:4">
      <c r="A587" s="417">
        <v>42633</v>
      </c>
      <c r="B587" s="416">
        <v>1.456</v>
      </c>
      <c r="C587" s="416">
        <v>1.456</v>
      </c>
      <c r="D587" s="112">
        <f>IF(B587&lt;MAX($B$2:B587),B587/MAX($B$2:B587)-1,0)</f>
        <v>-0.46411483253588515</v>
      </c>
    </row>
    <row r="588" spans="1:4">
      <c r="A588" s="417">
        <v>42634</v>
      </c>
      <c r="B588" s="416">
        <v>1.452</v>
      </c>
      <c r="C588" s="416">
        <v>1.452</v>
      </c>
      <c r="D588" s="112">
        <f>IF(B588&lt;MAX($B$2:B588),B588/MAX($B$2:B588)-1,0)</f>
        <v>-0.46558704453441302</v>
      </c>
    </row>
    <row r="589" spans="1:4">
      <c r="A589" s="417">
        <v>42635</v>
      </c>
      <c r="B589" s="416">
        <v>1.4650000000000001</v>
      </c>
      <c r="C589" s="416">
        <v>1.4650000000000001</v>
      </c>
      <c r="D589" s="112">
        <f>IF(B589&lt;MAX($B$2:B589),B589/MAX($B$2:B589)-1,0)</f>
        <v>-0.46080235553919768</v>
      </c>
    </row>
    <row r="590" spans="1:4">
      <c r="A590" s="417">
        <v>42636</v>
      </c>
      <c r="B590" s="416">
        <v>1.4570000000000001</v>
      </c>
      <c r="C590" s="416">
        <v>1.4570000000000001</v>
      </c>
      <c r="D590" s="112">
        <f>IF(B590&lt;MAX($B$2:B590),B590/MAX($B$2:B590)-1,0)</f>
        <v>-0.46374677953625321</v>
      </c>
    </row>
    <row r="591" spans="1:4">
      <c r="A591" s="417">
        <v>42639</v>
      </c>
      <c r="B591" s="416">
        <v>1.431</v>
      </c>
      <c r="C591" s="416">
        <v>1.431</v>
      </c>
      <c r="D591" s="112">
        <f>IF(B591&lt;MAX($B$2:B591),B591/MAX($B$2:B591)-1,0)</f>
        <v>-0.47331615752668388</v>
      </c>
    </row>
    <row r="592" spans="1:4">
      <c r="A592" s="417">
        <v>42640</v>
      </c>
      <c r="B592" s="416">
        <v>1.4359999999999999</v>
      </c>
      <c r="C592" s="416">
        <v>1.4359999999999999</v>
      </c>
      <c r="D592" s="112">
        <f>IF(B592&lt;MAX($B$2:B592),B592/MAX($B$2:B592)-1,0)</f>
        <v>-0.47147589252852418</v>
      </c>
    </row>
    <row r="593" spans="1:4">
      <c r="A593" s="417">
        <v>42641</v>
      </c>
      <c r="B593" s="416">
        <v>1.4359999999999999</v>
      </c>
      <c r="C593" s="416">
        <v>1.4359999999999999</v>
      </c>
      <c r="D593" s="112">
        <f>IF(B593&lt;MAX($B$2:B593),B593/MAX($B$2:B593)-1,0)</f>
        <v>-0.47147589252852418</v>
      </c>
    </row>
    <row r="594" spans="1:4">
      <c r="A594" s="417">
        <v>42642</v>
      </c>
      <c r="B594" s="416">
        <v>1.4350000000000001</v>
      </c>
      <c r="C594" s="416">
        <v>1.4350000000000001</v>
      </c>
      <c r="D594" s="112">
        <f>IF(B594&lt;MAX($B$2:B594),B594/MAX($B$2:B594)-1,0)</f>
        <v>-0.47184394552815601</v>
      </c>
    </row>
    <row r="595" spans="1:4">
      <c r="A595" s="417">
        <v>42643</v>
      </c>
      <c r="B595" s="416">
        <v>1.44</v>
      </c>
      <c r="C595" s="416">
        <v>1.44</v>
      </c>
      <c r="D595" s="112">
        <f>IF(B595&lt;MAX($B$2:B595),B595/MAX($B$2:B595)-1,0)</f>
        <v>-0.4700036805299963</v>
      </c>
    </row>
    <row r="596" spans="1:4">
      <c r="A596" s="417">
        <v>42653</v>
      </c>
      <c r="B596" s="416">
        <v>1.476</v>
      </c>
      <c r="C596" s="416">
        <v>1.476</v>
      </c>
      <c r="D596" s="112">
        <f>IF(B596&lt;MAX($B$2:B596),B596/MAX($B$2:B596)-1,0)</f>
        <v>-0.45675377254324623</v>
      </c>
    </row>
    <row r="597" spans="1:4">
      <c r="A597" s="417">
        <v>42654</v>
      </c>
      <c r="B597" s="416">
        <v>1.488</v>
      </c>
      <c r="C597" s="416">
        <v>1.488</v>
      </c>
      <c r="D597" s="112">
        <f>IF(B597&lt;MAX($B$2:B597),B597/MAX($B$2:B597)-1,0)</f>
        <v>-0.45233713654766283</v>
      </c>
    </row>
    <row r="598" spans="1:4">
      <c r="A598" s="417">
        <v>42655</v>
      </c>
      <c r="B598" s="416">
        <v>1.4850000000000001</v>
      </c>
      <c r="C598" s="416">
        <v>1.4850000000000001</v>
      </c>
      <c r="D598" s="112">
        <f>IF(B598&lt;MAX($B$2:B598),B598/MAX($B$2:B598)-1,0)</f>
        <v>-0.45344129554655865</v>
      </c>
    </row>
    <row r="599" spans="1:4">
      <c r="A599" s="417">
        <v>42656</v>
      </c>
      <c r="B599" s="416">
        <v>1.4850000000000001</v>
      </c>
      <c r="C599" s="416">
        <v>1.4850000000000001</v>
      </c>
      <c r="D599" s="112">
        <f>IF(B599&lt;MAX($B$2:B599),B599/MAX($B$2:B599)-1,0)</f>
        <v>-0.45344129554655865</v>
      </c>
    </row>
    <row r="600" spans="1:4">
      <c r="A600" s="417">
        <v>42657</v>
      </c>
      <c r="B600" s="416">
        <v>1.478</v>
      </c>
      <c r="C600" s="416">
        <v>1.478</v>
      </c>
      <c r="D600" s="112">
        <f>IF(B600&lt;MAX($B$2:B600),B600/MAX($B$2:B600)-1,0)</f>
        <v>-0.45601766654398235</v>
      </c>
    </row>
    <row r="601" spans="1:4">
      <c r="A601" s="417">
        <v>42660</v>
      </c>
      <c r="B601" s="416">
        <v>1.4530000000000001</v>
      </c>
      <c r="C601" s="416">
        <v>1.4530000000000001</v>
      </c>
      <c r="D601" s="112">
        <f>IF(B601&lt;MAX($B$2:B601),B601/MAX($B$2:B601)-1,0)</f>
        <v>-0.46521899153478097</v>
      </c>
    </row>
    <row r="602" spans="1:4">
      <c r="A602" s="417">
        <v>42661</v>
      </c>
      <c r="B602" s="416">
        <v>1.474</v>
      </c>
      <c r="C602" s="416">
        <v>1.474</v>
      </c>
      <c r="D602" s="112">
        <f>IF(B602&lt;MAX($B$2:B602),B602/MAX($B$2:B602)-1,0)</f>
        <v>-0.45748987854251011</v>
      </c>
    </row>
    <row r="603" spans="1:4">
      <c r="A603" s="417">
        <v>42662</v>
      </c>
      <c r="B603" s="416">
        <v>1.4650000000000001</v>
      </c>
      <c r="C603" s="416">
        <v>1.4650000000000001</v>
      </c>
      <c r="D603" s="112">
        <f>IF(B603&lt;MAX($B$2:B603),B603/MAX($B$2:B603)-1,0)</f>
        <v>-0.46080235553919768</v>
      </c>
    </row>
    <row r="604" spans="1:4">
      <c r="A604" s="417">
        <v>42663</v>
      </c>
      <c r="B604" s="416">
        <v>1.4750000000000001</v>
      </c>
      <c r="C604" s="416">
        <v>1.4750000000000001</v>
      </c>
      <c r="D604" s="112">
        <f>IF(B604&lt;MAX($B$2:B604),B604/MAX($B$2:B604)-1,0)</f>
        <v>-0.45712182554287817</v>
      </c>
    </row>
    <row r="605" spans="1:4">
      <c r="A605" s="417">
        <v>42664</v>
      </c>
      <c r="B605" s="416">
        <v>1.468</v>
      </c>
      <c r="C605" s="416">
        <v>1.468</v>
      </c>
      <c r="D605" s="112">
        <f>IF(B605&lt;MAX($B$2:B605),B605/MAX($B$2:B605)-1,0)</f>
        <v>-0.45969819654030186</v>
      </c>
    </row>
    <row r="606" spans="1:4">
      <c r="A606" s="417">
        <v>42667</v>
      </c>
      <c r="B606" s="416">
        <v>1.4690000000000001</v>
      </c>
      <c r="C606" s="416">
        <v>1.4690000000000001</v>
      </c>
      <c r="D606" s="112">
        <f>IF(B606&lt;MAX($B$2:B606),B606/MAX($B$2:B606)-1,0)</f>
        <v>-0.45933014354066981</v>
      </c>
    </row>
    <row r="607" spans="1:4">
      <c r="A607" s="417">
        <v>42668</v>
      </c>
      <c r="B607" s="416">
        <v>1.4750000000000001</v>
      </c>
      <c r="C607" s="416">
        <v>1.4750000000000001</v>
      </c>
      <c r="D607" s="112">
        <f>IF(B607&lt;MAX($B$2:B607),B607/MAX($B$2:B607)-1,0)</f>
        <v>-0.45712182554287817</v>
      </c>
    </row>
    <row r="608" spans="1:4">
      <c r="A608" s="417">
        <v>42669</v>
      </c>
      <c r="B608" s="416">
        <v>1.47</v>
      </c>
      <c r="C608" s="416">
        <v>1.47</v>
      </c>
      <c r="D608" s="112">
        <f>IF(B608&lt;MAX($B$2:B608),B608/MAX($B$2:B608)-1,0)</f>
        <v>-0.45896209054103798</v>
      </c>
    </row>
    <row r="609" spans="1:4">
      <c r="A609" s="417">
        <v>42670</v>
      </c>
      <c r="B609" s="416">
        <v>1.4730000000000001</v>
      </c>
      <c r="C609" s="416">
        <v>1.4730000000000001</v>
      </c>
      <c r="D609" s="112">
        <f>IF(B609&lt;MAX($B$2:B609),B609/MAX($B$2:B609)-1,0)</f>
        <v>-0.45785793154214205</v>
      </c>
    </row>
    <row r="610" spans="1:4">
      <c r="A610" s="417">
        <v>42671</v>
      </c>
      <c r="B610" s="416">
        <v>1.4490000000000001</v>
      </c>
      <c r="C610" s="416">
        <v>1.4490000000000001</v>
      </c>
      <c r="D610" s="112">
        <f>IF(B610&lt;MAX($B$2:B610),B610/MAX($B$2:B610)-1,0)</f>
        <v>-0.46669120353330884</v>
      </c>
    </row>
    <row r="611" spans="1:4">
      <c r="A611" s="417">
        <v>42674</v>
      </c>
      <c r="B611" s="416">
        <v>1.454</v>
      </c>
      <c r="C611" s="416">
        <v>1.454</v>
      </c>
      <c r="D611" s="112">
        <f>IF(B611&lt;MAX($B$2:B611),B611/MAX($B$2:B611)-1,0)</f>
        <v>-0.46485093853514914</v>
      </c>
    </row>
    <row r="612" spans="1:4">
      <c r="A612" s="417">
        <v>42675</v>
      </c>
      <c r="B612" s="416">
        <v>1.4730000000000001</v>
      </c>
      <c r="C612" s="416">
        <v>1.4730000000000001</v>
      </c>
      <c r="D612" s="112">
        <f>IF(B612&lt;MAX($B$2:B612),B612/MAX($B$2:B612)-1,0)</f>
        <v>-0.45785793154214205</v>
      </c>
    </row>
    <row r="613" spans="1:4">
      <c r="A613" s="417">
        <v>42676</v>
      </c>
      <c r="B613" s="416">
        <v>1.464</v>
      </c>
      <c r="C613" s="416">
        <v>1.464</v>
      </c>
      <c r="D613" s="112">
        <f>IF(B613&lt;MAX($B$2:B613),B613/MAX($B$2:B613)-1,0)</f>
        <v>-0.46117040853882962</v>
      </c>
    </row>
    <row r="614" spans="1:4">
      <c r="A614" s="417">
        <v>42677</v>
      </c>
      <c r="B614" s="416">
        <v>1.4790000000000001</v>
      </c>
      <c r="C614" s="416">
        <v>1.4790000000000001</v>
      </c>
      <c r="D614" s="112">
        <f>IF(B614&lt;MAX($B$2:B614),B614/MAX($B$2:B614)-1,0)</f>
        <v>-0.45564961354435041</v>
      </c>
    </row>
    <row r="615" spans="1:4">
      <c r="A615" s="417">
        <v>42678</v>
      </c>
      <c r="B615" s="416">
        <v>1.4790000000000001</v>
      </c>
      <c r="C615" s="416">
        <v>1.4790000000000001</v>
      </c>
      <c r="D615" s="112">
        <f>IF(B615&lt;MAX($B$2:B615),B615/MAX($B$2:B615)-1,0)</f>
        <v>-0.45564961354435041</v>
      </c>
    </row>
    <row r="616" spans="1:4">
      <c r="A616" s="417">
        <v>42681</v>
      </c>
      <c r="B616" s="416">
        <v>1.484</v>
      </c>
      <c r="C616" s="416">
        <v>1.484</v>
      </c>
      <c r="D616" s="112">
        <f>IF(B616&lt;MAX($B$2:B616),B616/MAX($B$2:B616)-1,0)</f>
        <v>-0.45380934854619071</v>
      </c>
    </row>
    <row r="617" spans="1:4">
      <c r="A617" s="417">
        <v>42682</v>
      </c>
      <c r="B617" s="416">
        <v>1.496</v>
      </c>
      <c r="C617" s="416">
        <v>1.496</v>
      </c>
      <c r="D617" s="112">
        <f>IF(B617&lt;MAX($B$2:B617),B617/MAX($B$2:B617)-1,0)</f>
        <v>-0.44939271255060731</v>
      </c>
    </row>
    <row r="618" spans="1:4">
      <c r="A618" s="417">
        <v>42683</v>
      </c>
      <c r="B618" s="416">
        <v>1.486</v>
      </c>
      <c r="C618" s="416">
        <v>1.486</v>
      </c>
      <c r="D618" s="112">
        <f>IF(B618&lt;MAX($B$2:B618),B618/MAX($B$2:B618)-1,0)</f>
        <v>-0.45307324254692682</v>
      </c>
    </row>
    <row r="619" spans="1:4">
      <c r="A619" s="417">
        <v>42684</v>
      </c>
      <c r="B619" s="416">
        <v>1.5109999999999999</v>
      </c>
      <c r="C619" s="416">
        <v>1.5109999999999999</v>
      </c>
      <c r="D619" s="112">
        <f>IF(B619&lt;MAX($B$2:B619),B619/MAX($B$2:B619)-1,0)</f>
        <v>-0.44387191755612809</v>
      </c>
    </row>
    <row r="620" spans="1:4">
      <c r="A620" s="417">
        <v>42685</v>
      </c>
      <c r="B620" s="416">
        <v>1.5149999999999999</v>
      </c>
      <c r="C620" s="416">
        <v>1.5149999999999999</v>
      </c>
      <c r="D620" s="112">
        <f>IF(B620&lt;MAX($B$2:B620),B620/MAX($B$2:B620)-1,0)</f>
        <v>-0.44239970555760033</v>
      </c>
    </row>
    <row r="621" spans="1:4">
      <c r="A621" s="417">
        <v>42688</v>
      </c>
      <c r="B621" s="416">
        <v>1.518</v>
      </c>
      <c r="C621" s="416">
        <v>1.518</v>
      </c>
      <c r="D621" s="112">
        <f>IF(B621&lt;MAX($B$2:B621),B621/MAX($B$2:B621)-1,0)</f>
        <v>-0.44129554655870451</v>
      </c>
    </row>
    <row r="622" spans="1:4">
      <c r="A622" s="417">
        <v>42689</v>
      </c>
      <c r="B622" s="416">
        <v>1.53</v>
      </c>
      <c r="C622" s="416">
        <v>1.53</v>
      </c>
      <c r="D622" s="112">
        <f>IF(B622&lt;MAX($B$2:B622),B622/MAX($B$2:B622)-1,0)</f>
        <v>-0.43687891056312111</v>
      </c>
    </row>
    <row r="623" spans="1:4">
      <c r="A623" s="417">
        <v>42690</v>
      </c>
      <c r="B623" s="416">
        <v>1.5349999999999999</v>
      </c>
      <c r="C623" s="416">
        <v>1.5349999999999999</v>
      </c>
      <c r="D623" s="112">
        <f>IF(B623&lt;MAX($B$2:B623),B623/MAX($B$2:B623)-1,0)</f>
        <v>-0.43503864556496141</v>
      </c>
    </row>
    <row r="624" spans="1:4">
      <c r="A624" s="417">
        <v>42691</v>
      </c>
      <c r="B624" s="416">
        <v>1.5289999999999999</v>
      </c>
      <c r="C624" s="416">
        <v>1.5289999999999999</v>
      </c>
      <c r="D624" s="112">
        <f>IF(B624&lt;MAX($B$2:B624),B624/MAX($B$2:B624)-1,0)</f>
        <v>-0.43724696356275305</v>
      </c>
    </row>
    <row r="625" spans="1:4">
      <c r="A625" s="417">
        <v>42692</v>
      </c>
      <c r="B625" s="416">
        <v>1.5269999999999999</v>
      </c>
      <c r="C625" s="416">
        <v>1.5269999999999999</v>
      </c>
      <c r="D625" s="112">
        <f>IF(B625&lt;MAX($B$2:B625),B625/MAX($B$2:B625)-1,0)</f>
        <v>-0.43798306956201694</v>
      </c>
    </row>
    <row r="626" spans="1:4">
      <c r="A626" s="417">
        <v>42695</v>
      </c>
      <c r="B626" s="416">
        <v>1.53</v>
      </c>
      <c r="C626" s="416">
        <v>1.53</v>
      </c>
      <c r="D626" s="112">
        <f>IF(B626&lt;MAX($B$2:B626),B626/MAX($B$2:B626)-1,0)</f>
        <v>-0.43687891056312111</v>
      </c>
    </row>
    <row r="627" spans="1:4">
      <c r="A627" s="417">
        <v>42696</v>
      </c>
      <c r="B627" s="416">
        <v>1.542</v>
      </c>
      <c r="C627" s="416">
        <v>1.542</v>
      </c>
      <c r="D627" s="112">
        <f>IF(B627&lt;MAX($B$2:B627),B627/MAX($B$2:B627)-1,0)</f>
        <v>-0.43246227456753772</v>
      </c>
    </row>
    <row r="628" spans="1:4">
      <c r="A628" s="417">
        <v>42697</v>
      </c>
      <c r="B628" s="416">
        <v>1.53</v>
      </c>
      <c r="C628" s="416">
        <v>1.53</v>
      </c>
      <c r="D628" s="112">
        <f>IF(B628&lt;MAX($B$2:B628),B628/MAX($B$2:B628)-1,0)</f>
        <v>-0.43687891056312111</v>
      </c>
    </row>
    <row r="629" spans="1:4">
      <c r="A629" s="417">
        <v>42698</v>
      </c>
      <c r="B629" s="416">
        <v>1.5129999999999999</v>
      </c>
      <c r="C629" s="416">
        <v>1.5129999999999999</v>
      </c>
      <c r="D629" s="112">
        <f>IF(B629&lt;MAX($B$2:B629),B629/MAX($B$2:B629)-1,0)</f>
        <v>-0.44313581155686421</v>
      </c>
    </row>
    <row r="630" spans="1:4">
      <c r="A630" s="417">
        <v>42699</v>
      </c>
      <c r="B630" s="416">
        <v>1.5109999999999999</v>
      </c>
      <c r="C630" s="416">
        <v>1.5109999999999999</v>
      </c>
      <c r="D630" s="112">
        <f>IF(B630&lt;MAX($B$2:B630),B630/MAX($B$2:B630)-1,0)</f>
        <v>-0.44387191755612809</v>
      </c>
    </row>
    <row r="631" spans="1:4">
      <c r="A631" s="417">
        <v>42702</v>
      </c>
      <c r="B631" s="416">
        <v>1.508</v>
      </c>
      <c r="C631" s="416">
        <v>1.508</v>
      </c>
      <c r="D631" s="112">
        <f>IF(B631&lt;MAX($B$2:B631),B631/MAX($B$2:B631)-1,0)</f>
        <v>-0.44497607655502391</v>
      </c>
    </row>
    <row r="632" spans="1:4">
      <c r="A632" s="417">
        <v>42703</v>
      </c>
      <c r="B632" s="416">
        <v>1.4810000000000001</v>
      </c>
      <c r="C632" s="416">
        <v>1.4810000000000001</v>
      </c>
      <c r="D632" s="112">
        <f>IF(B632&lt;MAX($B$2:B632),B632/MAX($B$2:B632)-1,0)</f>
        <v>-0.45491350754508653</v>
      </c>
    </row>
    <row r="633" spans="1:4">
      <c r="A633" s="417">
        <v>42704</v>
      </c>
      <c r="B633" s="416">
        <v>1.478</v>
      </c>
      <c r="C633" s="416">
        <v>1.478</v>
      </c>
      <c r="D633" s="112">
        <f>IF(B633&lt;MAX($B$2:B633),B633/MAX($B$2:B633)-1,0)</f>
        <v>-0.45601766654398235</v>
      </c>
    </row>
    <row r="634" spans="1:4">
      <c r="A634" s="417">
        <v>42705</v>
      </c>
      <c r="B634" s="416">
        <v>1.478</v>
      </c>
      <c r="C634" s="416">
        <v>1.478</v>
      </c>
      <c r="D634" s="112">
        <f>IF(B634&lt;MAX($B$2:B634),B634/MAX($B$2:B634)-1,0)</f>
        <v>-0.45601766654398235</v>
      </c>
    </row>
    <row r="635" spans="1:4">
      <c r="A635" s="417">
        <v>42706</v>
      </c>
      <c r="B635" s="416">
        <v>1.454</v>
      </c>
      <c r="C635" s="416">
        <v>1.454</v>
      </c>
      <c r="D635" s="112">
        <f>IF(B635&lt;MAX($B$2:B635),B635/MAX($B$2:B635)-1,0)</f>
        <v>-0.46485093853514914</v>
      </c>
    </row>
    <row r="636" spans="1:4">
      <c r="A636" s="417">
        <v>42709</v>
      </c>
      <c r="B636" s="416">
        <v>1.45</v>
      </c>
      <c r="C636" s="416">
        <v>1.45</v>
      </c>
      <c r="D636" s="112">
        <f>IF(B636&lt;MAX($B$2:B636),B636/MAX($B$2:B636)-1,0)</f>
        <v>-0.4663231505336769</v>
      </c>
    </row>
    <row r="637" spans="1:4">
      <c r="A637" s="417">
        <v>42710</v>
      </c>
      <c r="B637" s="416">
        <v>1.4510000000000001</v>
      </c>
      <c r="C637" s="416">
        <v>1.4510000000000001</v>
      </c>
      <c r="D637" s="112">
        <f>IF(B637&lt;MAX($B$2:B637),B637/MAX($B$2:B637)-1,0)</f>
        <v>-0.46595509753404485</v>
      </c>
    </row>
    <row r="638" spans="1:4">
      <c r="A638" s="417">
        <v>42711</v>
      </c>
      <c r="B638" s="416">
        <v>1.4650000000000001</v>
      </c>
      <c r="C638" s="416">
        <v>1.4650000000000001</v>
      </c>
      <c r="D638" s="112">
        <f>IF(B638&lt;MAX($B$2:B638),B638/MAX($B$2:B638)-1,0)</f>
        <v>-0.46080235553919768</v>
      </c>
    </row>
    <row r="639" spans="1:4">
      <c r="A639" s="417">
        <v>42712</v>
      </c>
      <c r="B639" s="416">
        <v>1.462</v>
      </c>
      <c r="C639" s="416">
        <v>1.462</v>
      </c>
      <c r="D639" s="112">
        <f>IF(B639&lt;MAX($B$2:B639),B639/MAX($B$2:B639)-1,0)</f>
        <v>-0.4619065145380935</v>
      </c>
    </row>
    <row r="640" spans="1:4">
      <c r="A640" s="417">
        <v>42713</v>
      </c>
      <c r="B640" s="416">
        <v>1.4630000000000001</v>
      </c>
      <c r="C640" s="416">
        <v>1.4630000000000001</v>
      </c>
      <c r="D640" s="112">
        <f>IF(B640&lt;MAX($B$2:B640),B640/MAX($B$2:B640)-1,0)</f>
        <v>-0.46153846153846156</v>
      </c>
    </row>
    <row r="641" spans="1:4">
      <c r="A641" s="417">
        <v>42716</v>
      </c>
      <c r="B641" s="416">
        <v>1.3839999999999999</v>
      </c>
      <c r="C641" s="416">
        <v>1.3839999999999999</v>
      </c>
      <c r="D641" s="112">
        <f>IF(B641&lt;MAX($B$2:B641),B641/MAX($B$2:B641)-1,0)</f>
        <v>-0.49061464850938541</v>
      </c>
    </row>
    <row r="642" spans="1:4">
      <c r="A642" s="417">
        <v>42717</v>
      </c>
      <c r="B642" s="416">
        <v>1.3859999999999999</v>
      </c>
      <c r="C642" s="416">
        <v>1.3859999999999999</v>
      </c>
      <c r="D642" s="112">
        <f>IF(B642&lt;MAX($B$2:B642),B642/MAX($B$2:B642)-1,0)</f>
        <v>-0.48987854251012153</v>
      </c>
    </row>
    <row r="643" spans="1:4">
      <c r="A643" s="417">
        <v>42718</v>
      </c>
      <c r="B643" s="416">
        <v>1.373</v>
      </c>
      <c r="C643" s="416">
        <v>1.373</v>
      </c>
      <c r="D643" s="112">
        <f>IF(B643&lt;MAX($B$2:B643),B643/MAX($B$2:B643)-1,0)</f>
        <v>-0.49466323150533675</v>
      </c>
    </row>
    <row r="644" spans="1:4">
      <c r="A644" s="417">
        <v>42719</v>
      </c>
      <c r="B644" s="416">
        <v>1.3859999999999999</v>
      </c>
      <c r="C644" s="416">
        <v>1.3859999999999999</v>
      </c>
      <c r="D644" s="112">
        <f>IF(B644&lt;MAX($B$2:B644),B644/MAX($B$2:B644)-1,0)</f>
        <v>-0.48987854251012153</v>
      </c>
    </row>
    <row r="645" spans="1:4">
      <c r="A645" s="417">
        <v>42720</v>
      </c>
      <c r="B645" s="416">
        <v>1.405</v>
      </c>
      <c r="C645" s="416">
        <v>1.405</v>
      </c>
      <c r="D645" s="112">
        <f>IF(B645&lt;MAX($B$2:B645),B645/MAX($B$2:B645)-1,0)</f>
        <v>-0.48288553551711444</v>
      </c>
    </row>
    <row r="646" spans="1:4">
      <c r="A646" s="417">
        <v>42723</v>
      </c>
      <c r="B646" s="416">
        <v>1.4079999999999999</v>
      </c>
      <c r="C646" s="416">
        <v>1.4079999999999999</v>
      </c>
      <c r="D646" s="112">
        <f>IF(B646&lt;MAX($B$2:B646),B646/MAX($B$2:B646)-1,0)</f>
        <v>-0.48178137651821862</v>
      </c>
    </row>
    <row r="647" spans="1:4">
      <c r="A647" s="417">
        <v>42724</v>
      </c>
      <c r="B647" s="416">
        <v>1.4139999999999999</v>
      </c>
      <c r="C647" s="416">
        <v>1.4139999999999999</v>
      </c>
      <c r="D647" s="112">
        <f>IF(B647&lt;MAX($B$2:B647),B647/MAX($B$2:B647)-1,0)</f>
        <v>-0.47957305852042698</v>
      </c>
    </row>
    <row r="648" spans="1:4">
      <c r="A648" s="417">
        <v>42725</v>
      </c>
      <c r="B648" s="416">
        <v>1.4239999999999999</v>
      </c>
      <c r="C648" s="416">
        <v>1.4239999999999999</v>
      </c>
      <c r="D648" s="112">
        <f>IF(B648&lt;MAX($B$2:B648),B648/MAX($B$2:B648)-1,0)</f>
        <v>-0.47589252852410746</v>
      </c>
    </row>
    <row r="649" spans="1:4">
      <c r="A649" s="417">
        <v>42726</v>
      </c>
      <c r="B649" s="416">
        <v>1.4179999999999999</v>
      </c>
      <c r="C649" s="416">
        <v>1.4179999999999999</v>
      </c>
      <c r="D649" s="112">
        <f>IF(B649&lt;MAX($B$2:B649),B649/MAX($B$2:B649)-1,0)</f>
        <v>-0.47810084652189921</v>
      </c>
    </row>
    <row r="650" spans="1:4">
      <c r="A650" s="417">
        <v>42727</v>
      </c>
      <c r="B650" s="416">
        <v>1.407</v>
      </c>
      <c r="C650" s="416">
        <v>1.407</v>
      </c>
      <c r="D650" s="112">
        <f>IF(B650&lt;MAX($B$2:B650),B650/MAX($B$2:B650)-1,0)</f>
        <v>-0.48214942951785056</v>
      </c>
    </row>
    <row r="651" spans="1:4">
      <c r="A651" s="417">
        <v>42730</v>
      </c>
      <c r="B651" s="416">
        <v>1.4179999999999999</v>
      </c>
      <c r="C651" s="416">
        <v>1.4179999999999999</v>
      </c>
      <c r="D651" s="112">
        <f>IF(B651&lt;MAX($B$2:B651),B651/MAX($B$2:B651)-1,0)</f>
        <v>-0.47810084652189921</v>
      </c>
    </row>
    <row r="652" spans="1:4">
      <c r="A652" s="417">
        <v>42731</v>
      </c>
      <c r="B652" s="416">
        <v>1.4330000000000001</v>
      </c>
      <c r="C652" s="416">
        <v>1.4330000000000001</v>
      </c>
      <c r="D652" s="112">
        <f>IF(B652&lt;MAX($B$2:B652),B652/MAX($B$2:B652)-1,0)</f>
        <v>-0.47258005152742</v>
      </c>
    </row>
    <row r="653" spans="1:4">
      <c r="A653" s="417">
        <v>42732</v>
      </c>
      <c r="B653" s="416">
        <v>1.431</v>
      </c>
      <c r="C653" s="416">
        <v>1.431</v>
      </c>
      <c r="D653" s="112">
        <f>IF(B653&lt;MAX($B$2:B653),B653/MAX($B$2:B653)-1,0)</f>
        <v>-0.47331615752668388</v>
      </c>
    </row>
    <row r="654" spans="1:4">
      <c r="A654" s="417">
        <v>42733</v>
      </c>
      <c r="B654" s="416">
        <v>1.4350000000000001</v>
      </c>
      <c r="C654" s="416">
        <v>1.4350000000000001</v>
      </c>
      <c r="D654" s="112">
        <f>IF(B654&lt;MAX($B$2:B654),B654/MAX($B$2:B654)-1,0)</f>
        <v>-0.47184394552815601</v>
      </c>
    </row>
    <row r="655" spans="1:4">
      <c r="A655" s="417">
        <v>42734</v>
      </c>
      <c r="B655" s="416">
        <v>1.4359999999999999</v>
      </c>
      <c r="C655" s="416">
        <v>1.4359999999999999</v>
      </c>
      <c r="D655" s="112">
        <f>IF(B655&lt;MAX($B$2:B655),B655/MAX($B$2:B655)-1,0)</f>
        <v>-0.47147589252852418</v>
      </c>
    </row>
    <row r="656" spans="1:4">
      <c r="A656" s="417">
        <v>42735</v>
      </c>
      <c r="B656" s="416">
        <v>1.4359999999999999</v>
      </c>
      <c r="C656" s="416">
        <v>1.4359999999999999</v>
      </c>
      <c r="D656" s="112">
        <f>IF(B656&lt;MAX($B$2:B656),B656/MAX($B$2:B656)-1,0)</f>
        <v>-0.47147589252852418</v>
      </c>
    </row>
    <row r="657" spans="1:4">
      <c r="A657" s="417">
        <v>42738</v>
      </c>
      <c r="B657" s="416">
        <v>1.45</v>
      </c>
      <c r="C657" s="416">
        <v>1.45</v>
      </c>
      <c r="D657" s="112">
        <f>IF(B657&lt;MAX($B$2:B657),B657/MAX($B$2:B657)-1,0)</f>
        <v>-0.4663231505336769</v>
      </c>
    </row>
    <row r="658" spans="1:4">
      <c r="A658" s="417">
        <v>42739</v>
      </c>
      <c r="B658" s="416">
        <v>1.46</v>
      </c>
      <c r="C658" s="416">
        <v>1.46</v>
      </c>
      <c r="D658" s="112">
        <f>IF(B658&lt;MAX($B$2:B658),B658/MAX($B$2:B658)-1,0)</f>
        <v>-0.46264262053735739</v>
      </c>
    </row>
    <row r="659" spans="1:4">
      <c r="A659" s="417">
        <v>42740</v>
      </c>
      <c r="B659" s="416">
        <v>1.458</v>
      </c>
      <c r="C659" s="416">
        <v>1.458</v>
      </c>
      <c r="D659" s="112">
        <f>IF(B659&lt;MAX($B$2:B659),B659/MAX($B$2:B659)-1,0)</f>
        <v>-0.46337872653662127</v>
      </c>
    </row>
    <row r="660" spans="1:4">
      <c r="A660" s="417">
        <v>42741</v>
      </c>
      <c r="B660" s="416">
        <v>1.4450000000000001</v>
      </c>
      <c r="C660" s="416">
        <v>1.4450000000000001</v>
      </c>
      <c r="D660" s="112">
        <f>IF(B660&lt;MAX($B$2:B660),B660/MAX($B$2:B660)-1,0)</f>
        <v>-0.4681634155318366</v>
      </c>
    </row>
    <row r="661" spans="1:4">
      <c r="A661" s="417">
        <v>42744</v>
      </c>
      <c r="B661" s="416">
        <v>1.45</v>
      </c>
      <c r="C661" s="416">
        <v>1.45</v>
      </c>
      <c r="D661" s="112">
        <f>IF(B661&lt;MAX($B$2:B661),B661/MAX($B$2:B661)-1,0)</f>
        <v>-0.4663231505336769</v>
      </c>
    </row>
    <row r="662" spans="1:4">
      <c r="A662" s="417">
        <v>42745</v>
      </c>
      <c r="B662" s="416">
        <v>1.448</v>
      </c>
      <c r="C662" s="416">
        <v>1.448</v>
      </c>
      <c r="D662" s="112">
        <f>IF(B662&lt;MAX($B$2:B662),B662/MAX($B$2:B662)-1,0)</f>
        <v>-0.46705925653294078</v>
      </c>
    </row>
    <row r="663" spans="1:4">
      <c r="A663" s="417">
        <v>42746</v>
      </c>
      <c r="B663" s="416">
        <v>1.427</v>
      </c>
      <c r="C663" s="416">
        <v>1.427</v>
      </c>
      <c r="D663" s="112">
        <f>IF(B663&lt;MAX($B$2:B663),B663/MAX($B$2:B663)-1,0)</f>
        <v>-0.47478836952521164</v>
      </c>
    </row>
    <row r="664" spans="1:4">
      <c r="A664" s="417">
        <v>42747</v>
      </c>
      <c r="B664" s="416">
        <v>1.4179999999999999</v>
      </c>
      <c r="C664" s="416">
        <v>1.4179999999999999</v>
      </c>
      <c r="D664" s="112">
        <f>IF(B664&lt;MAX($B$2:B664),B664/MAX($B$2:B664)-1,0)</f>
        <v>-0.47810084652189921</v>
      </c>
    </row>
    <row r="665" spans="1:4">
      <c r="A665" s="417">
        <v>42748</v>
      </c>
      <c r="B665" s="416">
        <v>1.3919999999999999</v>
      </c>
      <c r="C665" s="416">
        <v>1.3919999999999999</v>
      </c>
      <c r="D665" s="112">
        <f>IF(B665&lt;MAX($B$2:B665),B665/MAX($B$2:B665)-1,0)</f>
        <v>-0.48767022451232978</v>
      </c>
    </row>
    <row r="666" spans="1:4">
      <c r="A666" s="417">
        <v>42751</v>
      </c>
      <c r="B666" s="416">
        <v>1.327</v>
      </c>
      <c r="C666" s="416">
        <v>1.327</v>
      </c>
      <c r="D666" s="112">
        <f>IF(B666&lt;MAX($B$2:B666),B666/MAX($B$2:B666)-1,0)</f>
        <v>-0.51159366948840634</v>
      </c>
    </row>
    <row r="667" spans="1:4">
      <c r="A667" s="417">
        <v>42752</v>
      </c>
      <c r="B667" s="416">
        <v>1.34</v>
      </c>
      <c r="C667" s="416">
        <v>1.34</v>
      </c>
      <c r="D667" s="112">
        <f>IF(B667&lt;MAX($B$2:B667),B667/MAX($B$2:B667)-1,0)</f>
        <v>-0.50680898049319101</v>
      </c>
    </row>
    <row r="668" spans="1:4">
      <c r="A668" s="417">
        <v>42753</v>
      </c>
      <c r="B668" s="416">
        <v>1.33</v>
      </c>
      <c r="C668" s="416">
        <v>1.33</v>
      </c>
      <c r="D668" s="112">
        <f>IF(B668&lt;MAX($B$2:B668),B668/MAX($B$2:B668)-1,0)</f>
        <v>-0.51048951048951041</v>
      </c>
    </row>
    <row r="669" spans="1:4">
      <c r="A669" s="417">
        <v>42754</v>
      </c>
      <c r="B669" s="416">
        <v>1.3240000000000001</v>
      </c>
      <c r="C669" s="416">
        <v>1.3240000000000001</v>
      </c>
      <c r="D669" s="112">
        <f>IF(B669&lt;MAX($B$2:B669),B669/MAX($B$2:B669)-1,0)</f>
        <v>-0.51269782848730217</v>
      </c>
    </row>
    <row r="670" spans="1:4">
      <c r="A670" s="417">
        <v>42755</v>
      </c>
      <c r="B670" s="416">
        <v>1.3380000000000001</v>
      </c>
      <c r="C670" s="416">
        <v>1.3380000000000001</v>
      </c>
      <c r="D670" s="112">
        <f>IF(B670&lt;MAX($B$2:B670),B670/MAX($B$2:B670)-1,0)</f>
        <v>-0.50754508649245489</v>
      </c>
    </row>
    <row r="671" spans="1:4">
      <c r="A671" s="417">
        <v>42758</v>
      </c>
      <c r="B671" s="416">
        <v>1.341</v>
      </c>
      <c r="C671" s="416">
        <v>1.341</v>
      </c>
      <c r="D671" s="112">
        <f>IF(B671&lt;MAX($B$2:B671),B671/MAX($B$2:B671)-1,0)</f>
        <v>-0.50644092749355907</v>
      </c>
    </row>
    <row r="672" spans="1:4">
      <c r="A672" s="417">
        <v>42759</v>
      </c>
      <c r="B672" s="416">
        <v>1.335</v>
      </c>
      <c r="C672" s="416">
        <v>1.335</v>
      </c>
      <c r="D672" s="112">
        <f>IF(B672&lt;MAX($B$2:B672),B672/MAX($B$2:B672)-1,0)</f>
        <v>-0.50864924549135071</v>
      </c>
    </row>
    <row r="673" spans="1:4">
      <c r="A673" s="417">
        <v>42760</v>
      </c>
      <c r="B673" s="416">
        <v>1.34</v>
      </c>
      <c r="C673" s="416">
        <v>1.34</v>
      </c>
      <c r="D673" s="112">
        <f>IF(B673&lt;MAX($B$2:B673),B673/MAX($B$2:B673)-1,0)</f>
        <v>-0.50680898049319101</v>
      </c>
    </row>
    <row r="674" spans="1:4">
      <c r="A674" s="417">
        <v>42761</v>
      </c>
      <c r="B674" s="416">
        <v>1.347</v>
      </c>
      <c r="C674" s="416">
        <v>1.347</v>
      </c>
      <c r="D674" s="112">
        <f>IF(B674&lt;MAX($B$2:B674),B674/MAX($B$2:B674)-1,0)</f>
        <v>-0.50423260949576743</v>
      </c>
    </row>
    <row r="675" spans="1:4">
      <c r="A675" s="417">
        <v>42769</v>
      </c>
      <c r="B675" s="416">
        <v>1.3420000000000001</v>
      </c>
      <c r="C675" s="416">
        <v>1.3420000000000001</v>
      </c>
      <c r="D675" s="112">
        <f>IF(B675&lt;MAX($B$2:B675),B675/MAX($B$2:B675)-1,0)</f>
        <v>-0.50607287449392713</v>
      </c>
    </row>
    <row r="676" spans="1:4">
      <c r="A676" s="417">
        <v>42772</v>
      </c>
      <c r="B676" s="416">
        <v>1.351</v>
      </c>
      <c r="C676" s="416">
        <v>1.351</v>
      </c>
      <c r="D676" s="112">
        <f>IF(B676&lt;MAX($B$2:B676),B676/MAX($B$2:B676)-1,0)</f>
        <v>-0.50276039749723966</v>
      </c>
    </row>
    <row r="677" spans="1:4">
      <c r="A677" s="417">
        <v>42773</v>
      </c>
      <c r="B677" s="416">
        <v>1.3440000000000001</v>
      </c>
      <c r="C677" s="416">
        <v>1.3440000000000001</v>
      </c>
      <c r="D677" s="112">
        <f>IF(B677&lt;MAX($B$2:B677),B677/MAX($B$2:B677)-1,0)</f>
        <v>-0.50533676849466325</v>
      </c>
    </row>
    <row r="678" spans="1:4">
      <c r="A678" s="417">
        <v>42774</v>
      </c>
      <c r="B678" s="416">
        <v>1.355</v>
      </c>
      <c r="C678" s="416">
        <v>1.355</v>
      </c>
      <c r="D678" s="112">
        <f>IF(B678&lt;MAX($B$2:B678),B678/MAX($B$2:B678)-1,0)</f>
        <v>-0.5012881854987119</v>
      </c>
    </row>
    <row r="679" spans="1:4">
      <c r="A679" s="417">
        <v>42775</v>
      </c>
      <c r="B679" s="416">
        <v>1.361</v>
      </c>
      <c r="C679" s="416">
        <v>1.361</v>
      </c>
      <c r="D679" s="112">
        <f>IF(B679&lt;MAX($B$2:B679),B679/MAX($B$2:B679)-1,0)</f>
        <v>-0.49907986750092015</v>
      </c>
    </row>
    <row r="680" spans="1:4">
      <c r="A680" s="417">
        <v>42776</v>
      </c>
      <c r="B680" s="416">
        <v>1.3540000000000001</v>
      </c>
      <c r="C680" s="416">
        <v>1.3540000000000001</v>
      </c>
      <c r="D680" s="112">
        <f>IF(B680&lt;MAX($B$2:B680),B680/MAX($B$2:B680)-1,0)</f>
        <v>-0.50165623849834373</v>
      </c>
    </row>
    <row r="681" spans="1:4">
      <c r="A681" s="417">
        <v>42779</v>
      </c>
      <c r="B681" s="416">
        <v>1.3660000000000001</v>
      </c>
      <c r="C681" s="416">
        <v>1.3660000000000001</v>
      </c>
      <c r="D681" s="112">
        <f>IF(B681&lt;MAX($B$2:B681),B681/MAX($B$2:B681)-1,0)</f>
        <v>-0.49723960250276034</v>
      </c>
    </row>
    <row r="682" spans="1:4">
      <c r="A682" s="417">
        <v>42780</v>
      </c>
      <c r="B682" s="416">
        <v>1.3660000000000001</v>
      </c>
      <c r="C682" s="416">
        <v>1.3660000000000001</v>
      </c>
      <c r="D682" s="112">
        <f>IF(B682&lt;MAX($B$2:B682),B682/MAX($B$2:B682)-1,0)</f>
        <v>-0.49723960250276034</v>
      </c>
    </row>
    <row r="683" spans="1:4">
      <c r="A683" s="417">
        <v>42781</v>
      </c>
      <c r="B683" s="416">
        <v>1.3540000000000001</v>
      </c>
      <c r="C683" s="416">
        <v>1.3540000000000001</v>
      </c>
      <c r="D683" s="112">
        <f>IF(B683&lt;MAX($B$2:B683),B683/MAX($B$2:B683)-1,0)</f>
        <v>-0.50165623849834373</v>
      </c>
    </row>
    <row r="684" spans="1:4">
      <c r="A684" s="417">
        <v>42782</v>
      </c>
      <c r="B684" s="416">
        <v>1.3540000000000001</v>
      </c>
      <c r="C684" s="416">
        <v>1.3540000000000001</v>
      </c>
      <c r="D684" s="112">
        <f>IF(B684&lt;MAX($B$2:B684),B684/MAX($B$2:B684)-1,0)</f>
        <v>-0.50165623849834373</v>
      </c>
    </row>
    <row r="685" spans="1:4">
      <c r="A685" s="417">
        <v>42783</v>
      </c>
      <c r="B685" s="416">
        <v>1.3360000000000001</v>
      </c>
      <c r="C685" s="416">
        <v>1.3360000000000001</v>
      </c>
      <c r="D685" s="112">
        <f>IF(B685&lt;MAX($B$2:B685),B685/MAX($B$2:B685)-1,0)</f>
        <v>-0.50828119249171877</v>
      </c>
    </row>
    <row r="686" spans="1:4">
      <c r="A686" s="417">
        <v>42786</v>
      </c>
      <c r="B686" s="416">
        <v>1.34</v>
      </c>
      <c r="C686" s="416">
        <v>1.34</v>
      </c>
      <c r="D686" s="112">
        <f>IF(B686&lt;MAX($B$2:B686),B686/MAX($B$2:B686)-1,0)</f>
        <v>-0.50680898049319101</v>
      </c>
    </row>
    <row r="687" spans="1:4">
      <c r="A687" s="417">
        <v>42787</v>
      </c>
      <c r="B687" s="416">
        <v>1.3520000000000001</v>
      </c>
      <c r="C687" s="416">
        <v>1.3520000000000001</v>
      </c>
      <c r="D687" s="112">
        <f>IF(B687&lt;MAX($B$2:B687),B687/MAX($B$2:B687)-1,0)</f>
        <v>-0.50239234449760761</v>
      </c>
    </row>
    <row r="688" spans="1:4">
      <c r="A688" s="417">
        <v>42788</v>
      </c>
      <c r="B688" s="416">
        <v>1.355</v>
      </c>
      <c r="C688" s="416">
        <v>1.355</v>
      </c>
      <c r="D688" s="112">
        <f>IF(B688&lt;MAX($B$2:B688),B688/MAX($B$2:B688)-1,0)</f>
        <v>-0.5012881854987119</v>
      </c>
    </row>
    <row r="689" spans="1:4">
      <c r="A689" s="417">
        <v>42789</v>
      </c>
      <c r="B689" s="416">
        <v>1.3620000000000001</v>
      </c>
      <c r="C689" s="416">
        <v>1.3620000000000001</v>
      </c>
      <c r="D689" s="112">
        <f>IF(B689&lt;MAX($B$2:B689),B689/MAX($B$2:B689)-1,0)</f>
        <v>-0.49871181450128821</v>
      </c>
    </row>
    <row r="690" spans="1:4">
      <c r="A690" s="417">
        <v>42790</v>
      </c>
      <c r="B690" s="416">
        <v>1.3640000000000001</v>
      </c>
      <c r="C690" s="416">
        <v>1.3640000000000001</v>
      </c>
      <c r="D690" s="112">
        <f>IF(B690&lt;MAX($B$2:B690),B690/MAX($B$2:B690)-1,0)</f>
        <v>-0.49797570850202422</v>
      </c>
    </row>
    <row r="691" spans="1:4">
      <c r="A691" s="417">
        <v>42793</v>
      </c>
      <c r="B691" s="416">
        <v>1.3620000000000001</v>
      </c>
      <c r="C691" s="416">
        <v>1.3620000000000001</v>
      </c>
      <c r="D691" s="112">
        <f>IF(B691&lt;MAX($B$2:B691),B691/MAX($B$2:B691)-1,0)</f>
        <v>-0.49871181450128821</v>
      </c>
    </row>
    <row r="692" spans="1:4">
      <c r="A692" s="417">
        <v>42794</v>
      </c>
      <c r="B692" s="416">
        <v>1.371</v>
      </c>
      <c r="C692" s="416">
        <v>1.371</v>
      </c>
      <c r="D692" s="112">
        <f>IF(B692&lt;MAX($B$2:B692),B692/MAX($B$2:B692)-1,0)</f>
        <v>-0.49539933750460063</v>
      </c>
    </row>
    <row r="693" spans="1:4">
      <c r="A693" s="417">
        <v>42795</v>
      </c>
      <c r="B693" s="416">
        <v>1.367</v>
      </c>
      <c r="C693" s="416">
        <v>1.367</v>
      </c>
      <c r="D693" s="112">
        <f>IF(B693&lt;MAX($B$2:B693),B693/MAX($B$2:B693)-1,0)</f>
        <v>-0.49687154950312851</v>
      </c>
    </row>
    <row r="694" spans="1:4">
      <c r="A694" s="417">
        <v>42796</v>
      </c>
      <c r="B694" s="416">
        <v>1.3640000000000001</v>
      </c>
      <c r="C694" s="416">
        <v>1.3640000000000001</v>
      </c>
      <c r="D694" s="112">
        <f>IF(B694&lt;MAX($B$2:B694),B694/MAX($B$2:B694)-1,0)</f>
        <v>-0.49797570850202422</v>
      </c>
    </row>
    <row r="695" spans="1:4">
      <c r="A695" s="417">
        <v>42797</v>
      </c>
      <c r="B695" s="416">
        <v>1.381</v>
      </c>
      <c r="C695" s="416">
        <v>1.381</v>
      </c>
      <c r="D695" s="112">
        <f>IF(B695&lt;MAX($B$2:B695),B695/MAX($B$2:B695)-1,0)</f>
        <v>-0.49171880750828123</v>
      </c>
    </row>
    <row r="696" spans="1:4">
      <c r="A696" s="417">
        <v>42800</v>
      </c>
      <c r="B696" s="416">
        <v>1.407</v>
      </c>
      <c r="C696" s="416">
        <v>1.407</v>
      </c>
      <c r="D696" s="112">
        <f>IF(B696&lt;MAX($B$2:B696),B696/MAX($B$2:B696)-1,0)</f>
        <v>-0.48214942951785056</v>
      </c>
    </row>
    <row r="697" spans="1:4">
      <c r="A697" s="417">
        <v>42801</v>
      </c>
      <c r="B697" s="416">
        <v>1.409</v>
      </c>
      <c r="C697" s="416">
        <v>1.409</v>
      </c>
      <c r="D697" s="112">
        <f>IF(B697&lt;MAX($B$2:B697),B697/MAX($B$2:B697)-1,0)</f>
        <v>-0.48141332351858668</v>
      </c>
    </row>
    <row r="698" spans="1:4">
      <c r="A698" s="417">
        <v>42802</v>
      </c>
      <c r="B698" s="416">
        <v>1.4019999999999999</v>
      </c>
      <c r="C698" s="416">
        <v>1.4019999999999999</v>
      </c>
      <c r="D698" s="112">
        <f>IF(B698&lt;MAX($B$2:B698),B698/MAX($B$2:B698)-1,0)</f>
        <v>-0.48398969451601037</v>
      </c>
    </row>
    <row r="699" spans="1:4">
      <c r="A699" s="417">
        <v>42803</v>
      </c>
      <c r="B699" s="416">
        <v>1.397</v>
      </c>
      <c r="C699" s="416">
        <v>1.397</v>
      </c>
      <c r="D699" s="112">
        <f>IF(B699&lt;MAX($B$2:B699),B699/MAX($B$2:B699)-1,0)</f>
        <v>-0.48582995951417007</v>
      </c>
    </row>
    <row r="700" spans="1:4">
      <c r="A700" s="417">
        <v>42804</v>
      </c>
      <c r="B700" s="416">
        <v>1.399</v>
      </c>
      <c r="C700" s="416">
        <v>1.399</v>
      </c>
      <c r="D700" s="112">
        <f>IF(B700&lt;MAX($B$2:B700),B700/MAX($B$2:B700)-1,0)</f>
        <v>-0.48509385351490619</v>
      </c>
    </row>
    <row r="701" spans="1:4">
      <c r="A701" s="417">
        <v>42807</v>
      </c>
      <c r="B701" s="416">
        <v>1.419</v>
      </c>
      <c r="C701" s="416">
        <v>1.419</v>
      </c>
      <c r="D701" s="112">
        <f>IF(B701&lt;MAX($B$2:B701),B701/MAX($B$2:B701)-1,0)</f>
        <v>-0.47773279352226716</v>
      </c>
    </row>
    <row r="702" spans="1:4">
      <c r="A702" s="417">
        <v>42808</v>
      </c>
      <c r="B702" s="416">
        <v>1.41</v>
      </c>
      <c r="C702" s="416">
        <v>1.41</v>
      </c>
      <c r="D702" s="112">
        <f>IF(B702&lt;MAX($B$2:B702),B702/MAX($B$2:B702)-1,0)</f>
        <v>-0.48104527051895474</v>
      </c>
    </row>
    <row r="703" spans="1:4">
      <c r="A703" s="417">
        <v>42809</v>
      </c>
      <c r="B703" s="416">
        <v>1.409</v>
      </c>
      <c r="C703" s="416">
        <v>1.409</v>
      </c>
      <c r="D703" s="112">
        <f>IF(B703&lt;MAX($B$2:B703),B703/MAX($B$2:B703)-1,0)</f>
        <v>-0.48141332351858668</v>
      </c>
    </row>
    <row r="704" spans="1:4">
      <c r="A704" s="417">
        <v>42810</v>
      </c>
      <c r="B704" s="416">
        <v>1.42</v>
      </c>
      <c r="C704" s="416">
        <v>1.42</v>
      </c>
      <c r="D704" s="112">
        <f>IF(B704&lt;MAX($B$2:B704),B704/MAX($B$2:B704)-1,0)</f>
        <v>-0.47736474052263533</v>
      </c>
    </row>
    <row r="705" spans="1:4">
      <c r="A705" s="417">
        <v>42811</v>
      </c>
      <c r="B705" s="416">
        <v>1.401</v>
      </c>
      <c r="C705" s="416">
        <v>1.401</v>
      </c>
      <c r="D705" s="112">
        <f>IF(B705&lt;MAX($B$2:B705),B705/MAX($B$2:B705)-1,0)</f>
        <v>-0.48435774751564231</v>
      </c>
    </row>
    <row r="706" spans="1:4">
      <c r="A706" s="417">
        <v>42814</v>
      </c>
      <c r="B706" s="416">
        <v>1.4079999999999999</v>
      </c>
      <c r="C706" s="416">
        <v>1.4079999999999999</v>
      </c>
      <c r="D706" s="112">
        <f>IF(B706&lt;MAX($B$2:B706),B706/MAX($B$2:B706)-1,0)</f>
        <v>-0.48178137651821862</v>
      </c>
    </row>
    <row r="707" spans="1:4">
      <c r="A707" s="417">
        <v>42815</v>
      </c>
      <c r="B707" s="416">
        <v>1.419</v>
      </c>
      <c r="C707" s="416">
        <v>1.419</v>
      </c>
      <c r="D707" s="112">
        <f>IF(B707&lt;MAX($B$2:B707),B707/MAX($B$2:B707)-1,0)</f>
        <v>-0.47773279352226716</v>
      </c>
    </row>
    <row r="708" spans="1:4">
      <c r="A708" s="417">
        <v>42816</v>
      </c>
      <c r="B708" s="416">
        <v>1.4379999999999999</v>
      </c>
      <c r="C708" s="416">
        <v>1.4379999999999999</v>
      </c>
      <c r="D708" s="112">
        <f>IF(B708&lt;MAX($B$2:B708),B708/MAX($B$2:B708)-1,0)</f>
        <v>-0.4707397865292603</v>
      </c>
    </row>
    <row r="709" spans="1:4">
      <c r="A709" s="417">
        <v>42817</v>
      </c>
      <c r="B709" s="416">
        <v>1.4470000000000001</v>
      </c>
      <c r="C709" s="416">
        <v>1.4470000000000001</v>
      </c>
      <c r="D709" s="112">
        <f>IF(B709&lt;MAX($B$2:B709),B709/MAX($B$2:B709)-1,0)</f>
        <v>-0.46742730953257272</v>
      </c>
    </row>
    <row r="710" spans="1:4">
      <c r="A710" s="417">
        <v>42818</v>
      </c>
      <c r="B710" s="416">
        <v>1.4610000000000001</v>
      </c>
      <c r="C710" s="416">
        <v>1.4610000000000001</v>
      </c>
      <c r="D710" s="112">
        <f>IF(B710&lt;MAX($B$2:B710),B710/MAX($B$2:B710)-1,0)</f>
        <v>-0.46227456753772544</v>
      </c>
    </row>
    <row r="711" spans="1:4">
      <c r="A711" s="417">
        <v>42821</v>
      </c>
      <c r="B711" s="416">
        <v>1.45</v>
      </c>
      <c r="C711" s="416">
        <v>1.45</v>
      </c>
      <c r="D711" s="112">
        <f>IF(B711&lt;MAX($B$2:B711),B711/MAX($B$2:B711)-1,0)</f>
        <v>-0.4663231505336769</v>
      </c>
    </row>
    <row r="712" spans="1:4">
      <c r="A712" s="417">
        <v>42822</v>
      </c>
      <c r="B712" s="416">
        <v>1.4450000000000001</v>
      </c>
      <c r="C712" s="416">
        <v>1.4450000000000001</v>
      </c>
      <c r="D712" s="112">
        <f>IF(B712&lt;MAX($B$2:B712),B712/MAX($B$2:B712)-1,0)</f>
        <v>-0.4681634155318366</v>
      </c>
    </row>
    <row r="713" spans="1:4">
      <c r="A713" s="417">
        <v>42823</v>
      </c>
      <c r="B713" s="416">
        <v>1.4359999999999999</v>
      </c>
      <c r="C713" s="416">
        <v>1.4359999999999999</v>
      </c>
      <c r="D713" s="112">
        <f>IF(B713&lt;MAX($B$2:B713),B713/MAX($B$2:B713)-1,0)</f>
        <v>-0.47147589252852418</v>
      </c>
    </row>
    <row r="714" spans="1:4">
      <c r="A714" s="417">
        <v>42824</v>
      </c>
      <c r="B714" s="416">
        <v>1.413</v>
      </c>
      <c r="C714" s="416">
        <v>1.413</v>
      </c>
      <c r="D714" s="112">
        <f>IF(B714&lt;MAX($B$2:B714),B714/MAX($B$2:B714)-1,0)</f>
        <v>-0.47994111152005892</v>
      </c>
    </row>
    <row r="715" spans="1:4">
      <c r="A715" s="417">
        <v>42825</v>
      </c>
      <c r="B715" s="416">
        <v>1.4330000000000001</v>
      </c>
      <c r="C715" s="416">
        <v>1.4330000000000001</v>
      </c>
      <c r="D715" s="112">
        <f>IF(B715&lt;MAX($B$2:B715),B715/MAX($B$2:B715)-1,0)</f>
        <v>-0.47258005152742</v>
      </c>
    </row>
    <row r="716" spans="1:4">
      <c r="A716" s="417">
        <v>42830</v>
      </c>
      <c r="B716" s="416">
        <v>1.4610000000000001</v>
      </c>
      <c r="C716" s="416">
        <v>1.4610000000000001</v>
      </c>
      <c r="D716" s="112">
        <f>IF(B716&lt;MAX($B$2:B716),B716/MAX($B$2:B716)-1,0)</f>
        <v>-0.46227456753772544</v>
      </c>
    </row>
    <row r="717" spans="1:4">
      <c r="A717" s="417">
        <v>42831</v>
      </c>
      <c r="B717" s="416">
        <v>1.456</v>
      </c>
      <c r="C717" s="416">
        <v>1.456</v>
      </c>
      <c r="D717" s="112">
        <f>IF(B717&lt;MAX($B$2:B717),B717/MAX($B$2:B717)-1,0)</f>
        <v>-0.46411483253588515</v>
      </c>
    </row>
    <row r="718" spans="1:4">
      <c r="A718" s="417">
        <v>42832</v>
      </c>
      <c r="B718" s="416">
        <v>1.458</v>
      </c>
      <c r="C718" s="416">
        <v>1.458</v>
      </c>
      <c r="D718" s="112">
        <f>IF(B718&lt;MAX($B$2:B718),B718/MAX($B$2:B718)-1,0)</f>
        <v>-0.46337872653662127</v>
      </c>
    </row>
    <row r="719" spans="1:4">
      <c r="A719" s="417">
        <v>42835</v>
      </c>
      <c r="B719" s="416">
        <v>1.4419999999999999</v>
      </c>
      <c r="C719" s="416">
        <v>1.4419999999999999</v>
      </c>
      <c r="D719" s="112">
        <f>IF(B719&lt;MAX($B$2:B719),B719/MAX($B$2:B719)-1,0)</f>
        <v>-0.46926757453073242</v>
      </c>
    </row>
    <row r="720" spans="1:4">
      <c r="A720" s="417">
        <v>42836</v>
      </c>
      <c r="B720" s="416">
        <v>1.4330000000000001</v>
      </c>
      <c r="C720" s="416">
        <v>1.4330000000000001</v>
      </c>
      <c r="D720" s="112">
        <f>IF(B720&lt;MAX($B$2:B720),B720/MAX($B$2:B720)-1,0)</f>
        <v>-0.47258005152742</v>
      </c>
    </row>
    <row r="721" spans="1:4">
      <c r="A721" s="417">
        <v>42837</v>
      </c>
      <c r="B721" s="416">
        <v>1.425</v>
      </c>
      <c r="C721" s="416">
        <v>1.425</v>
      </c>
      <c r="D721" s="112">
        <f>IF(B721&lt;MAX($B$2:B721),B721/MAX($B$2:B721)-1,0)</f>
        <v>-0.47552447552447552</v>
      </c>
    </row>
    <row r="722" spans="1:4">
      <c r="A722" s="417">
        <v>42838</v>
      </c>
      <c r="B722" s="416">
        <v>1.431</v>
      </c>
      <c r="C722" s="416">
        <v>1.431</v>
      </c>
      <c r="D722" s="112">
        <f>IF(B722&lt;MAX($B$2:B722),B722/MAX($B$2:B722)-1,0)</f>
        <v>-0.47331615752668388</v>
      </c>
    </row>
    <row r="723" spans="1:4">
      <c r="A723" s="417">
        <v>42839</v>
      </c>
      <c r="B723" s="416">
        <v>1.4019999999999999</v>
      </c>
      <c r="C723" s="416">
        <v>1.4019999999999999</v>
      </c>
      <c r="D723" s="112">
        <f>IF(B723&lt;MAX($B$2:B723),B723/MAX($B$2:B723)-1,0)</f>
        <v>-0.48398969451601037</v>
      </c>
    </row>
    <row r="724" spans="1:4">
      <c r="A724" s="417">
        <v>42842</v>
      </c>
      <c r="B724" s="416">
        <v>1.3939999999999999</v>
      </c>
      <c r="C724" s="416">
        <v>1.3939999999999999</v>
      </c>
      <c r="D724" s="112">
        <f>IF(B724&lt;MAX($B$2:B724),B724/MAX($B$2:B724)-1,0)</f>
        <v>-0.48693411851306589</v>
      </c>
    </row>
    <row r="725" spans="1:4">
      <c r="A725" s="417">
        <v>42843</v>
      </c>
      <c r="B725" s="416">
        <v>1.397</v>
      </c>
      <c r="C725" s="416">
        <v>1.397</v>
      </c>
      <c r="D725" s="112">
        <f>IF(B725&lt;MAX($B$2:B725),B725/MAX($B$2:B725)-1,0)</f>
        <v>-0.48582995951417007</v>
      </c>
    </row>
    <row r="726" spans="1:4">
      <c r="A726" s="417">
        <v>42844</v>
      </c>
      <c r="B726" s="416">
        <v>1.401</v>
      </c>
      <c r="C726" s="416">
        <v>1.401</v>
      </c>
      <c r="D726" s="112">
        <f>IF(B726&lt;MAX($B$2:B726),B726/MAX($B$2:B726)-1,0)</f>
        <v>-0.48435774751564231</v>
      </c>
    </row>
    <row r="727" spans="1:4">
      <c r="A727" s="417">
        <v>42845</v>
      </c>
      <c r="B727" s="416">
        <v>1.42</v>
      </c>
      <c r="C727" s="416">
        <v>1.42</v>
      </c>
      <c r="D727" s="112">
        <f>IF(B727&lt;MAX($B$2:B727),B727/MAX($B$2:B727)-1,0)</f>
        <v>-0.47736474052263533</v>
      </c>
    </row>
    <row r="728" spans="1:4">
      <c r="A728" s="417">
        <v>42846</v>
      </c>
      <c r="B728" s="416">
        <v>1.41</v>
      </c>
      <c r="C728" s="416">
        <v>1.41</v>
      </c>
      <c r="D728" s="112">
        <f>IF(B728&lt;MAX($B$2:B728),B728/MAX($B$2:B728)-1,0)</f>
        <v>-0.48104527051895474</v>
      </c>
    </row>
    <row r="729" spans="1:4">
      <c r="A729" s="417">
        <v>42849</v>
      </c>
      <c r="B729" s="416">
        <v>1.393</v>
      </c>
      <c r="C729" s="416">
        <v>1.393</v>
      </c>
      <c r="D729" s="112">
        <f>IF(B729&lt;MAX($B$2:B729),B729/MAX($B$2:B729)-1,0)</f>
        <v>-0.48730217151269783</v>
      </c>
    </row>
    <row r="730" spans="1:4">
      <c r="A730" s="417">
        <v>42850</v>
      </c>
      <c r="B730" s="416">
        <v>1.419</v>
      </c>
      <c r="C730" s="416">
        <v>1.419</v>
      </c>
      <c r="D730" s="112">
        <f>IF(B730&lt;MAX($B$2:B730),B730/MAX($B$2:B730)-1,0)</f>
        <v>-0.47773279352226716</v>
      </c>
    </row>
    <row r="731" spans="1:4">
      <c r="A731" s="417">
        <v>42851</v>
      </c>
      <c r="B731" s="416">
        <v>1.4350000000000001</v>
      </c>
      <c r="C731" s="416">
        <v>1.4350000000000001</v>
      </c>
      <c r="D731" s="112">
        <f>IF(B731&lt;MAX($B$2:B731),B731/MAX($B$2:B731)-1,0)</f>
        <v>-0.47184394552815601</v>
      </c>
    </row>
    <row r="732" spans="1:4">
      <c r="A732" s="417">
        <v>42852</v>
      </c>
      <c r="B732" s="416">
        <v>1.444</v>
      </c>
      <c r="C732" s="416">
        <v>1.444</v>
      </c>
      <c r="D732" s="112">
        <f>IF(B732&lt;MAX($B$2:B732),B732/MAX($B$2:B732)-1,0)</f>
        <v>-0.46853146853146854</v>
      </c>
    </row>
    <row r="733" spans="1:4">
      <c r="A733" s="417">
        <v>42853</v>
      </c>
      <c r="B733" s="416">
        <v>1.446</v>
      </c>
      <c r="C733" s="416">
        <v>1.446</v>
      </c>
      <c r="D733" s="112">
        <f>IF(B733&lt;MAX($B$2:B733),B733/MAX($B$2:B733)-1,0)</f>
        <v>-0.46779536253220466</v>
      </c>
    </row>
    <row r="734" spans="1:4">
      <c r="A734" s="417">
        <v>42857</v>
      </c>
      <c r="B734" s="416">
        <v>1.45</v>
      </c>
      <c r="C734" s="416">
        <v>1.45</v>
      </c>
      <c r="D734" s="112">
        <f>IF(B734&lt;MAX($B$2:B734),B734/MAX($B$2:B734)-1,0)</f>
        <v>-0.4663231505336769</v>
      </c>
    </row>
    <row r="735" spans="1:4">
      <c r="A735" s="417">
        <v>42858</v>
      </c>
      <c r="B735" s="416">
        <v>1.4419999999999999</v>
      </c>
      <c r="C735" s="416">
        <v>1.4419999999999999</v>
      </c>
      <c r="D735" s="112">
        <f>IF(B735&lt;MAX($B$2:B735),B735/MAX($B$2:B735)-1,0)</f>
        <v>-0.46926757453073242</v>
      </c>
    </row>
    <row r="736" spans="1:4">
      <c r="A736" s="417">
        <v>42859</v>
      </c>
      <c r="B736" s="416">
        <v>1.4419999999999999</v>
      </c>
      <c r="C736" s="416">
        <v>1.4419999999999999</v>
      </c>
      <c r="D736" s="112">
        <f>IF(B736&lt;MAX($B$2:B736),B736/MAX($B$2:B736)-1,0)</f>
        <v>-0.46926757453073242</v>
      </c>
    </row>
    <row r="737" spans="1:4">
      <c r="A737" s="417">
        <v>42860</v>
      </c>
      <c r="B737" s="416">
        <v>1.4259999999999999</v>
      </c>
      <c r="C737" s="416">
        <v>1.4259999999999999</v>
      </c>
      <c r="D737" s="112">
        <f>IF(B737&lt;MAX($B$2:B737),B737/MAX($B$2:B737)-1,0)</f>
        <v>-0.47515642252484358</v>
      </c>
    </row>
    <row r="738" spans="1:4">
      <c r="A738" s="417">
        <v>42863</v>
      </c>
      <c r="B738" s="416">
        <v>1.401</v>
      </c>
      <c r="C738" s="416">
        <v>1.401</v>
      </c>
      <c r="D738" s="112">
        <f>IF(B738&lt;MAX($B$2:B738),B738/MAX($B$2:B738)-1,0)</f>
        <v>-0.48435774751564231</v>
      </c>
    </row>
    <row r="739" spans="1:4">
      <c r="A739" s="417">
        <v>42864</v>
      </c>
      <c r="B739" s="416">
        <v>1.42</v>
      </c>
      <c r="C739" s="416">
        <v>1.42</v>
      </c>
      <c r="D739" s="112">
        <f>IF(B739&lt;MAX($B$2:B739),B739/MAX($B$2:B739)-1,0)</f>
        <v>-0.47736474052263533</v>
      </c>
    </row>
    <row r="740" spans="1:4">
      <c r="A740" s="417">
        <v>42865</v>
      </c>
      <c r="B740" s="416">
        <v>1.4239999999999999</v>
      </c>
      <c r="C740" s="416">
        <v>1.4239999999999999</v>
      </c>
      <c r="D740" s="112">
        <f>IF(B740&lt;MAX($B$2:B740),B740/MAX($B$2:B740)-1,0)</f>
        <v>-0.47589252852410746</v>
      </c>
    </row>
    <row r="741" spans="1:4">
      <c r="A741" s="417">
        <v>42866</v>
      </c>
      <c r="B741" s="416">
        <v>1.4259999999999999</v>
      </c>
      <c r="C741" s="416">
        <v>1.4259999999999999</v>
      </c>
      <c r="D741" s="112">
        <f>IF(B741&lt;MAX($B$2:B741),B741/MAX($B$2:B741)-1,0)</f>
        <v>-0.47515642252484358</v>
      </c>
    </row>
    <row r="742" spans="1:4">
      <c r="A742" s="417">
        <v>42867</v>
      </c>
      <c r="B742" s="416">
        <v>1.4179999999999999</v>
      </c>
      <c r="C742" s="416">
        <v>1.4179999999999999</v>
      </c>
      <c r="D742" s="112">
        <f>IF(B742&lt;MAX($B$2:B742),B742/MAX($B$2:B742)-1,0)</f>
        <v>-0.47810084652189921</v>
      </c>
    </row>
    <row r="743" spans="1:4">
      <c r="A743" s="417">
        <v>42870</v>
      </c>
      <c r="B743" s="416">
        <v>1.45</v>
      </c>
      <c r="C743" s="416">
        <v>1.45</v>
      </c>
      <c r="D743" s="112">
        <f>IF(B743&lt;MAX($B$2:B743),B743/MAX($B$2:B743)-1,0)</f>
        <v>-0.4663231505336769</v>
      </c>
    </row>
    <row r="744" spans="1:4">
      <c r="A744" s="417">
        <v>42871</v>
      </c>
      <c r="B744" s="416">
        <v>1.488</v>
      </c>
      <c r="C744" s="416">
        <v>1.488</v>
      </c>
      <c r="D744" s="112">
        <f>IF(B744&lt;MAX($B$2:B744),B744/MAX($B$2:B744)-1,0)</f>
        <v>-0.45233713654766283</v>
      </c>
    </row>
    <row r="745" spans="1:4">
      <c r="A745" s="417">
        <v>42872</v>
      </c>
      <c r="B745" s="416">
        <v>1.4770000000000001</v>
      </c>
      <c r="C745" s="416">
        <v>1.4770000000000001</v>
      </c>
      <c r="D745" s="112">
        <f>IF(B745&lt;MAX($B$2:B745),B745/MAX($B$2:B745)-1,0)</f>
        <v>-0.45638571954361429</v>
      </c>
    </row>
    <row r="746" spans="1:4">
      <c r="A746" s="417">
        <v>42873</v>
      </c>
      <c r="B746" s="416">
        <v>1.458</v>
      </c>
      <c r="C746" s="416">
        <v>1.458</v>
      </c>
      <c r="D746" s="112">
        <f>IF(B746&lt;MAX($B$2:B746),B746/MAX($B$2:B746)-1,0)</f>
        <v>-0.46337872653662127</v>
      </c>
    </row>
    <row r="747" spans="1:4">
      <c r="A747" s="417">
        <v>42874</v>
      </c>
      <c r="B747" s="416">
        <v>1.4419999999999999</v>
      </c>
      <c r="C747" s="416">
        <v>1.4419999999999999</v>
      </c>
      <c r="D747" s="112">
        <f>IF(B747&lt;MAX($B$2:B747),B747/MAX($B$2:B747)-1,0)</f>
        <v>-0.46926757453073242</v>
      </c>
    </row>
    <row r="748" spans="1:4">
      <c r="A748" s="417">
        <v>42877</v>
      </c>
      <c r="B748" s="416">
        <v>1.4419999999999999</v>
      </c>
      <c r="C748" s="416">
        <v>1.4419999999999999</v>
      </c>
      <c r="D748" s="112">
        <f>IF(B748&lt;MAX($B$2:B748),B748/MAX($B$2:B748)-1,0)</f>
        <v>-0.46926757453073242</v>
      </c>
    </row>
    <row r="749" spans="1:4">
      <c r="A749" s="417">
        <v>42878</v>
      </c>
      <c r="B749" s="416">
        <v>1.427</v>
      </c>
      <c r="C749" s="416">
        <v>1.427</v>
      </c>
      <c r="D749" s="112">
        <f>IF(B749&lt;MAX($B$2:B749),B749/MAX($B$2:B749)-1,0)</f>
        <v>-0.47478836952521164</v>
      </c>
    </row>
    <row r="750" spans="1:4">
      <c r="A750" s="417">
        <v>42879</v>
      </c>
      <c r="B750" s="416">
        <v>1.429</v>
      </c>
      <c r="C750" s="416">
        <v>1.429</v>
      </c>
      <c r="D750" s="112">
        <f>IF(B750&lt;MAX($B$2:B750),B750/MAX($B$2:B750)-1,0)</f>
        <v>-0.47405226352594776</v>
      </c>
    </row>
    <row r="751" spans="1:4">
      <c r="A751" s="417">
        <v>42880</v>
      </c>
      <c r="B751" s="416">
        <v>1.4279999999999999</v>
      </c>
      <c r="C751" s="416">
        <v>1.4279999999999999</v>
      </c>
      <c r="D751" s="112">
        <f>IF(B751&lt;MAX($B$2:B751),B751/MAX($B$2:B751)-1,0)</f>
        <v>-0.4744203165255797</v>
      </c>
    </row>
    <row r="752" spans="1:4">
      <c r="A752" s="417">
        <v>42881</v>
      </c>
      <c r="B752" s="416">
        <v>1.401</v>
      </c>
      <c r="C752" s="416">
        <v>1.401</v>
      </c>
      <c r="D752" s="112">
        <f>IF(B752&lt;MAX($B$2:B752),B752/MAX($B$2:B752)-1,0)</f>
        <v>-0.48435774751564231</v>
      </c>
    </row>
    <row r="753" spans="1:4">
      <c r="A753" s="417">
        <v>42886</v>
      </c>
      <c r="B753" s="416">
        <v>1.411</v>
      </c>
      <c r="C753" s="416">
        <v>1.411</v>
      </c>
      <c r="D753" s="112">
        <f>IF(B753&lt;MAX($B$2:B753),B753/MAX($B$2:B753)-1,0)</f>
        <v>-0.4806772175193228</v>
      </c>
    </row>
    <row r="754" spans="1:4">
      <c r="A754" s="417">
        <v>42887</v>
      </c>
      <c r="B754" s="416">
        <v>1.411</v>
      </c>
      <c r="C754" s="416">
        <v>1.411</v>
      </c>
      <c r="D754" s="112">
        <f>IF(B754&lt;MAX($B$2:B754),B754/MAX($B$2:B754)-1,0)</f>
        <v>-0.4806772175193228</v>
      </c>
    </row>
    <row r="755" spans="1:4">
      <c r="A755" s="417">
        <v>42888</v>
      </c>
      <c r="B755" s="416">
        <v>1.423</v>
      </c>
      <c r="C755" s="416">
        <v>1.423</v>
      </c>
      <c r="D755" s="112">
        <f>IF(B755&lt;MAX($B$2:B755),B755/MAX($B$2:B755)-1,0)</f>
        <v>-0.4762605815237394</v>
      </c>
    </row>
    <row r="756" spans="1:4">
      <c r="A756" s="417">
        <v>42891</v>
      </c>
      <c r="B756" s="416">
        <v>1.444</v>
      </c>
      <c r="C756" s="416">
        <v>1.444</v>
      </c>
      <c r="D756" s="112">
        <f>IF(B756&lt;MAX($B$2:B756),B756/MAX($B$2:B756)-1,0)</f>
        <v>-0.46853146853146854</v>
      </c>
    </row>
    <row r="757" spans="1:4">
      <c r="A757" s="417">
        <v>42892</v>
      </c>
      <c r="B757" s="416">
        <v>1.4550000000000001</v>
      </c>
      <c r="C757" s="416">
        <v>1.4550000000000001</v>
      </c>
      <c r="D757" s="112">
        <f>IF(B757&lt;MAX($B$2:B757),B757/MAX($B$2:B757)-1,0)</f>
        <v>-0.46448288553551709</v>
      </c>
    </row>
    <row r="758" spans="1:4">
      <c r="A758" s="417">
        <v>42893</v>
      </c>
      <c r="B758" s="416">
        <v>1.494</v>
      </c>
      <c r="C758" s="416">
        <v>1.494</v>
      </c>
      <c r="D758" s="112">
        <f>IF(B758&lt;MAX($B$2:B758),B758/MAX($B$2:B758)-1,0)</f>
        <v>-0.45012881854987119</v>
      </c>
    </row>
    <row r="759" spans="1:4">
      <c r="A759" s="417">
        <v>42894</v>
      </c>
      <c r="B759" s="416">
        <v>1.494</v>
      </c>
      <c r="C759" s="416">
        <v>1.494</v>
      </c>
      <c r="D759" s="112">
        <f>IF(B759&lt;MAX($B$2:B759),B759/MAX($B$2:B759)-1,0)</f>
        <v>-0.45012881854987119</v>
      </c>
    </row>
    <row r="760" spans="1:4">
      <c r="A760" s="417">
        <v>42895</v>
      </c>
      <c r="B760" s="416">
        <v>1.508</v>
      </c>
      <c r="C760" s="416">
        <v>1.508</v>
      </c>
      <c r="D760" s="112">
        <f>IF(B760&lt;MAX($B$2:B760),B760/MAX($B$2:B760)-1,0)</f>
        <v>-0.44497607655502391</v>
      </c>
    </row>
    <row r="761" spans="1:4">
      <c r="A761" s="417">
        <v>42898</v>
      </c>
      <c r="B761" s="416">
        <v>1.4870000000000001</v>
      </c>
      <c r="C761" s="416">
        <v>1.4870000000000001</v>
      </c>
      <c r="D761" s="112">
        <f>IF(B761&lt;MAX($B$2:B761),B761/MAX($B$2:B761)-1,0)</f>
        <v>-0.45270518954729477</v>
      </c>
    </row>
    <row r="762" spans="1:4">
      <c r="A762" s="417">
        <v>42899</v>
      </c>
      <c r="B762" s="416">
        <v>1.5049999999999999</v>
      </c>
      <c r="C762" s="416">
        <v>1.5049999999999999</v>
      </c>
      <c r="D762" s="112">
        <f>IF(B762&lt;MAX($B$2:B762),B762/MAX($B$2:B762)-1,0)</f>
        <v>-0.44608023555391985</v>
      </c>
    </row>
    <row r="763" spans="1:4">
      <c r="A763" s="417">
        <v>42900</v>
      </c>
      <c r="B763" s="416">
        <v>1.482</v>
      </c>
      <c r="C763" s="416">
        <v>1.482</v>
      </c>
      <c r="D763" s="112">
        <f>IF(B763&lt;MAX($B$2:B763),B763/MAX($B$2:B763)-1,0)</f>
        <v>-0.45454545454545459</v>
      </c>
    </row>
    <row r="764" spans="1:4">
      <c r="A764" s="417">
        <v>42901</v>
      </c>
      <c r="B764" s="416">
        <v>1.4950000000000001</v>
      </c>
      <c r="C764" s="416">
        <v>1.4950000000000001</v>
      </c>
      <c r="D764" s="112">
        <f>IF(B764&lt;MAX($B$2:B764),B764/MAX($B$2:B764)-1,0)</f>
        <v>-0.44976076555023925</v>
      </c>
    </row>
    <row r="765" spans="1:4">
      <c r="A765" s="417">
        <v>42902</v>
      </c>
      <c r="B765" s="416">
        <v>1.494</v>
      </c>
      <c r="C765" s="416">
        <v>1.494</v>
      </c>
      <c r="D765" s="112">
        <f>IF(B765&lt;MAX($B$2:B765),B765/MAX($B$2:B765)-1,0)</f>
        <v>-0.45012881854987119</v>
      </c>
    </row>
    <row r="766" spans="1:4">
      <c r="A766" s="417">
        <v>42905</v>
      </c>
      <c r="B766" s="416">
        <v>1.494</v>
      </c>
      <c r="C766" s="416">
        <v>1.494</v>
      </c>
      <c r="D766" s="112">
        <f>IF(B766&lt;MAX($B$2:B766),B766/MAX($B$2:B766)-1,0)</f>
        <v>-0.45012881854987119</v>
      </c>
    </row>
    <row r="767" spans="1:4">
      <c r="A767" s="417">
        <v>42906</v>
      </c>
      <c r="B767" s="416">
        <v>1.5</v>
      </c>
      <c r="C767" s="416">
        <v>1.5</v>
      </c>
      <c r="D767" s="112">
        <f>IF(B767&lt;MAX($B$2:B767),B767/MAX($B$2:B767)-1,0)</f>
        <v>-0.44792050055207955</v>
      </c>
    </row>
    <row r="768" spans="1:4">
      <c r="A768" s="417">
        <v>42907</v>
      </c>
      <c r="B768" s="416">
        <v>1.536</v>
      </c>
      <c r="C768" s="416">
        <v>1.536</v>
      </c>
      <c r="D768" s="112">
        <f>IF(B768&lt;MAX($B$2:B768),B768/MAX($B$2:B768)-1,0)</f>
        <v>-0.43467059256532936</v>
      </c>
    </row>
    <row r="769" spans="1:4">
      <c r="A769" s="417">
        <v>42908</v>
      </c>
      <c r="B769" s="416">
        <v>1.524</v>
      </c>
      <c r="C769" s="416">
        <v>1.524</v>
      </c>
      <c r="D769" s="112">
        <f>IF(B769&lt;MAX($B$2:B769),B769/MAX($B$2:B769)-1,0)</f>
        <v>-0.43908722856091276</v>
      </c>
    </row>
    <row r="770" spans="1:4">
      <c r="A770" s="417">
        <v>42909</v>
      </c>
      <c r="B770" s="416">
        <v>1.544</v>
      </c>
      <c r="C770" s="416">
        <v>1.544</v>
      </c>
      <c r="D770" s="112">
        <f>IF(B770&lt;MAX($B$2:B770),B770/MAX($B$2:B770)-1,0)</f>
        <v>-0.43172616856827384</v>
      </c>
    </row>
    <row r="771" spans="1:4">
      <c r="A771" s="417">
        <v>42912</v>
      </c>
      <c r="B771" s="416">
        <v>1.56</v>
      </c>
      <c r="C771" s="416">
        <v>1.56</v>
      </c>
      <c r="D771" s="112">
        <f>IF(B771&lt;MAX($B$2:B771),B771/MAX($B$2:B771)-1,0)</f>
        <v>-0.42583732057416268</v>
      </c>
    </row>
    <row r="772" spans="1:4">
      <c r="A772" s="417">
        <v>42913</v>
      </c>
      <c r="B772" s="416">
        <v>1.5529999999999999</v>
      </c>
      <c r="C772" s="416">
        <v>1.5529999999999999</v>
      </c>
      <c r="D772" s="112">
        <f>IF(B772&lt;MAX($B$2:B772),B772/MAX($B$2:B772)-1,0)</f>
        <v>-0.42841369157158637</v>
      </c>
    </row>
    <row r="773" spans="1:4">
      <c r="A773" s="417">
        <v>42914</v>
      </c>
      <c r="B773" s="416">
        <v>1.5289999999999999</v>
      </c>
      <c r="C773" s="416">
        <v>1.5289999999999999</v>
      </c>
      <c r="D773" s="112">
        <f>IF(B773&lt;MAX($B$2:B773),B773/MAX($B$2:B773)-1,0)</f>
        <v>-0.43724696356275305</v>
      </c>
    </row>
    <row r="774" spans="1:4">
      <c r="A774" s="417">
        <v>42915</v>
      </c>
      <c r="B774" s="416">
        <v>1.54</v>
      </c>
      <c r="C774" s="416">
        <v>1.54</v>
      </c>
      <c r="D774" s="112">
        <f>IF(B774&lt;MAX($B$2:B774),B774/MAX($B$2:B774)-1,0)</f>
        <v>-0.4331983805668016</v>
      </c>
    </row>
    <row r="775" spans="1:4">
      <c r="A775" s="417">
        <v>42916</v>
      </c>
      <c r="B775" s="416">
        <v>1.548</v>
      </c>
      <c r="C775" s="416">
        <v>1.548</v>
      </c>
      <c r="D775" s="112">
        <f>IF(B775&lt;MAX($B$2:B775),B775/MAX($B$2:B775)-1,0)</f>
        <v>-0.43025395656974608</v>
      </c>
    </row>
    <row r="776" spans="1:4">
      <c r="A776" s="417">
        <v>42919</v>
      </c>
      <c r="B776" s="416">
        <v>1.524</v>
      </c>
      <c r="C776" s="416">
        <v>1.524</v>
      </c>
      <c r="D776" s="112">
        <f>IF(B776&lt;MAX($B$2:B776),B776/MAX($B$2:B776)-1,0)</f>
        <v>-0.43908722856091276</v>
      </c>
    </row>
    <row r="777" spans="1:4">
      <c r="A777" s="417">
        <v>42920</v>
      </c>
      <c r="B777" s="416">
        <v>1.534</v>
      </c>
      <c r="C777" s="416">
        <v>1.534</v>
      </c>
      <c r="D777" s="112">
        <f>IF(B777&lt;MAX($B$2:B777),B777/MAX($B$2:B777)-1,0)</f>
        <v>-0.43540669856459335</v>
      </c>
    </row>
    <row r="778" spans="1:4">
      <c r="A778" s="417">
        <v>42921</v>
      </c>
      <c r="B778" s="416">
        <v>1.5589999999999999</v>
      </c>
      <c r="C778" s="416">
        <v>1.5589999999999999</v>
      </c>
      <c r="D778" s="112">
        <f>IF(B778&lt;MAX($B$2:B778),B778/MAX($B$2:B778)-1,0)</f>
        <v>-0.42620537357379462</v>
      </c>
    </row>
    <row r="779" spans="1:4">
      <c r="A779" s="417">
        <v>42922</v>
      </c>
      <c r="B779" s="416">
        <v>1.571</v>
      </c>
      <c r="C779" s="416">
        <v>1.571</v>
      </c>
      <c r="D779" s="112">
        <f>IF(B779&lt;MAX($B$2:B779),B779/MAX($B$2:B779)-1,0)</f>
        <v>-0.42178873757821134</v>
      </c>
    </row>
    <row r="780" spans="1:4">
      <c r="A780" s="417">
        <v>42923</v>
      </c>
      <c r="B780" s="416">
        <v>1.5669999999999999</v>
      </c>
      <c r="C780" s="416">
        <v>1.5669999999999999</v>
      </c>
      <c r="D780" s="112">
        <f>IF(B780&lt;MAX($B$2:B780),B780/MAX($B$2:B780)-1,0)</f>
        <v>-0.4232609495767391</v>
      </c>
    </row>
    <row r="781" spans="1:4">
      <c r="A781" s="417">
        <v>42926</v>
      </c>
      <c r="B781" s="416">
        <v>1.5409999999999999</v>
      </c>
      <c r="C781" s="416">
        <v>1.5409999999999999</v>
      </c>
      <c r="D781" s="112">
        <f>IF(B781&lt;MAX($B$2:B781),B781/MAX($B$2:B781)-1,0)</f>
        <v>-0.43283032756716977</v>
      </c>
    </row>
    <row r="782" spans="1:4">
      <c r="A782" s="417">
        <v>42927</v>
      </c>
      <c r="B782" s="416">
        <v>1.5349999999999999</v>
      </c>
      <c r="C782" s="416">
        <v>1.5349999999999999</v>
      </c>
      <c r="D782" s="112">
        <f>IF(B782&lt;MAX($B$2:B782),B782/MAX($B$2:B782)-1,0)</f>
        <v>-0.43503864556496141</v>
      </c>
    </row>
    <row r="783" spans="1:4">
      <c r="A783" s="417">
        <v>42928</v>
      </c>
      <c r="B783" s="416">
        <v>1.5469999999999999</v>
      </c>
      <c r="C783" s="416">
        <v>1.5469999999999999</v>
      </c>
      <c r="D783" s="112">
        <f>IF(B783&lt;MAX($B$2:B783),B783/MAX($B$2:B783)-1,0)</f>
        <v>-0.43062200956937802</v>
      </c>
    </row>
    <row r="784" spans="1:4">
      <c r="A784" s="417">
        <v>42929</v>
      </c>
      <c r="B784" s="416">
        <v>1.5269999999999999</v>
      </c>
      <c r="C784" s="416">
        <v>1.5269999999999999</v>
      </c>
      <c r="D784" s="112">
        <f>IF(B784&lt;MAX($B$2:B784),B784/MAX($B$2:B784)-1,0)</f>
        <v>-0.43798306956201694</v>
      </c>
    </row>
    <row r="785" spans="1:4">
      <c r="A785" s="417">
        <v>42930</v>
      </c>
      <c r="B785" s="416">
        <v>1.528</v>
      </c>
      <c r="C785" s="416">
        <v>1.528</v>
      </c>
      <c r="D785" s="112">
        <f>IF(B785&lt;MAX($B$2:B785),B785/MAX($B$2:B785)-1,0)</f>
        <v>-0.437615016562385</v>
      </c>
    </row>
    <row r="786" spans="1:4">
      <c r="A786" s="417">
        <v>42933</v>
      </c>
      <c r="B786" s="416">
        <v>1.496</v>
      </c>
      <c r="C786" s="416">
        <v>1.496</v>
      </c>
      <c r="D786" s="112">
        <f>IF(B786&lt;MAX($B$2:B786),B786/MAX($B$2:B786)-1,0)</f>
        <v>-0.44939271255060731</v>
      </c>
    </row>
    <row r="787" spans="1:4">
      <c r="A787" s="417">
        <v>42934</v>
      </c>
      <c r="B787" s="416">
        <v>1.494</v>
      </c>
      <c r="C787" s="416">
        <v>1.494</v>
      </c>
      <c r="D787" s="112">
        <f>IF(B787&lt;MAX($B$2:B787),B787/MAX($B$2:B787)-1,0)</f>
        <v>-0.45012881854987119</v>
      </c>
    </row>
    <row r="788" spans="1:4">
      <c r="A788" s="417">
        <v>42935</v>
      </c>
      <c r="B788" s="416">
        <v>1.5489999999999999</v>
      </c>
      <c r="C788" s="416">
        <v>1.5489999999999999</v>
      </c>
      <c r="D788" s="112">
        <f>IF(B788&lt;MAX($B$2:B788),B788/MAX($B$2:B788)-1,0)</f>
        <v>-0.42988590357011414</v>
      </c>
    </row>
    <row r="789" spans="1:4">
      <c r="A789" s="417">
        <v>42936</v>
      </c>
      <c r="B789" s="416">
        <v>1.5620000000000001</v>
      </c>
      <c r="C789" s="416">
        <v>1.5620000000000001</v>
      </c>
      <c r="D789" s="112">
        <f>IF(B789&lt;MAX($B$2:B789),B789/MAX($B$2:B789)-1,0)</f>
        <v>-0.4251012145748988</v>
      </c>
    </row>
    <row r="790" spans="1:4">
      <c r="A790" s="417">
        <v>42937</v>
      </c>
      <c r="B790" s="416">
        <v>1.5609999999999999</v>
      </c>
      <c r="C790" s="416">
        <v>1.5609999999999999</v>
      </c>
      <c r="D790" s="112">
        <f>IF(B790&lt;MAX($B$2:B790),B790/MAX($B$2:B790)-1,0)</f>
        <v>-0.42546926757453074</v>
      </c>
    </row>
    <row r="791" spans="1:4">
      <c r="A791" s="417">
        <v>42940</v>
      </c>
      <c r="B791" s="416">
        <v>1.554</v>
      </c>
      <c r="C791" s="416">
        <v>1.554</v>
      </c>
      <c r="D791" s="112">
        <f>IF(B791&lt;MAX($B$2:B791),B791/MAX($B$2:B791)-1,0)</f>
        <v>-0.42804563857195432</v>
      </c>
    </row>
    <row r="792" spans="1:4">
      <c r="A792" s="417">
        <v>42941</v>
      </c>
      <c r="B792" s="416">
        <v>1.5449999999999999</v>
      </c>
      <c r="C792" s="416">
        <v>1.5449999999999999</v>
      </c>
      <c r="D792" s="112">
        <f>IF(B792&lt;MAX($B$2:B792),B792/MAX($B$2:B792)-1,0)</f>
        <v>-0.4313581155686419</v>
      </c>
    </row>
    <row r="793" spans="1:4">
      <c r="A793" s="417">
        <v>42942</v>
      </c>
      <c r="B793" s="416">
        <v>1.5209999999999999</v>
      </c>
      <c r="C793" s="416">
        <v>1.5209999999999999</v>
      </c>
      <c r="D793" s="112">
        <f>IF(B793&lt;MAX($B$2:B793),B793/MAX($B$2:B793)-1,0)</f>
        <v>-0.44019138755980869</v>
      </c>
    </row>
    <row r="794" spans="1:4">
      <c r="A794" s="417">
        <v>42943</v>
      </c>
      <c r="B794" s="416">
        <v>1.5329999999999999</v>
      </c>
      <c r="C794" s="416">
        <v>1.5329999999999999</v>
      </c>
      <c r="D794" s="112">
        <f>IF(B794&lt;MAX($B$2:B794),B794/MAX($B$2:B794)-1,0)</f>
        <v>-0.43577475156422529</v>
      </c>
    </row>
    <row r="795" spans="1:4">
      <c r="A795" s="417">
        <v>42944</v>
      </c>
      <c r="B795" s="416">
        <v>1.538</v>
      </c>
      <c r="C795" s="416">
        <v>1.538</v>
      </c>
      <c r="D795" s="112">
        <f>IF(B795&lt;MAX($B$2:B795),B795/MAX($B$2:B795)-1,0)</f>
        <v>-0.43393448656606548</v>
      </c>
    </row>
    <row r="796" spans="1:4">
      <c r="A796" s="417">
        <v>42947</v>
      </c>
      <c r="B796" s="416">
        <v>1.5429999999999999</v>
      </c>
      <c r="C796" s="416">
        <v>1.5429999999999999</v>
      </c>
      <c r="D796" s="112">
        <f>IF(B796&lt;MAX($B$2:B796),B796/MAX($B$2:B796)-1,0)</f>
        <v>-0.43209422156790578</v>
      </c>
    </row>
    <row r="797" spans="1:4">
      <c r="A797" s="417">
        <v>42948</v>
      </c>
      <c r="B797" s="416">
        <v>1.5309999999999999</v>
      </c>
      <c r="C797" s="416">
        <v>1.5309999999999999</v>
      </c>
      <c r="D797" s="112">
        <f>IF(B797&lt;MAX($B$2:B797),B797/MAX($B$2:B797)-1,0)</f>
        <v>-0.43651085756348917</v>
      </c>
    </row>
    <row r="798" spans="1:4">
      <c r="A798" s="417">
        <v>42949</v>
      </c>
      <c r="B798" s="416">
        <v>1.528</v>
      </c>
      <c r="C798" s="416">
        <v>1.528</v>
      </c>
      <c r="D798" s="112">
        <f>IF(B798&lt;MAX($B$2:B798),B798/MAX($B$2:B798)-1,0)</f>
        <v>-0.437615016562385</v>
      </c>
    </row>
    <row r="799" spans="1:4">
      <c r="A799" s="417">
        <v>42950</v>
      </c>
      <c r="B799" s="416">
        <v>1.4970000000000001</v>
      </c>
      <c r="C799" s="416">
        <v>1.4970000000000001</v>
      </c>
      <c r="D799" s="112">
        <f>IF(B799&lt;MAX($B$2:B799),B799/MAX($B$2:B799)-1,0)</f>
        <v>-0.44902465955097537</v>
      </c>
    </row>
    <row r="800" spans="1:4">
      <c r="A800" s="417">
        <v>42951</v>
      </c>
      <c r="B800" s="416">
        <v>1.476</v>
      </c>
      <c r="C800" s="416">
        <v>1.476</v>
      </c>
      <c r="D800" s="112">
        <f>IF(B800&lt;MAX($B$2:B800),B800/MAX($B$2:B800)-1,0)</f>
        <v>-0.45675377254324623</v>
      </c>
    </row>
    <row r="801" spans="1:4">
      <c r="A801" s="417">
        <v>42954</v>
      </c>
      <c r="B801" s="416">
        <v>1.4910000000000001</v>
      </c>
      <c r="C801" s="416">
        <v>1.4910000000000001</v>
      </c>
      <c r="D801" s="112">
        <f>IF(B801&lt;MAX($B$2:B801),B801/MAX($B$2:B801)-1,0)</f>
        <v>-0.45123297754876701</v>
      </c>
    </row>
    <row r="802" spans="1:4">
      <c r="A802" s="417">
        <v>42955</v>
      </c>
      <c r="B802" s="416">
        <v>1.4930000000000001</v>
      </c>
      <c r="C802" s="416">
        <v>1.4930000000000001</v>
      </c>
      <c r="D802" s="112">
        <f>IF(B802&lt;MAX($B$2:B802),B802/MAX($B$2:B802)-1,0)</f>
        <v>-0.45049687154950313</v>
      </c>
    </row>
    <row r="803" spans="1:4">
      <c r="A803" s="417">
        <v>42956</v>
      </c>
      <c r="B803" s="416">
        <v>1.5149999999999999</v>
      </c>
      <c r="C803" s="416">
        <v>1.5149999999999999</v>
      </c>
      <c r="D803" s="112">
        <f>IF(B803&lt;MAX($B$2:B803),B803/MAX($B$2:B803)-1,0)</f>
        <v>-0.44239970555760033</v>
      </c>
    </row>
    <row r="804" spans="1:4">
      <c r="A804" s="417">
        <v>42957</v>
      </c>
      <c r="B804" s="416">
        <v>1.534</v>
      </c>
      <c r="C804" s="416">
        <v>1.534</v>
      </c>
      <c r="D804" s="112">
        <f>IF(B804&lt;MAX($B$2:B804),B804/MAX($B$2:B804)-1,0)</f>
        <v>-0.43540669856459335</v>
      </c>
    </row>
    <row r="805" spans="1:4">
      <c r="A805" s="417">
        <v>42958</v>
      </c>
      <c r="B805" s="416">
        <v>1.516</v>
      </c>
      <c r="C805" s="416">
        <v>1.516</v>
      </c>
      <c r="D805" s="112">
        <f>IF(B805&lt;MAX($B$2:B805),B805/MAX($B$2:B805)-1,0)</f>
        <v>-0.44203165255796839</v>
      </c>
    </row>
    <row r="806" spans="1:4">
      <c r="A806" s="417">
        <v>42961</v>
      </c>
      <c r="B806" s="416">
        <v>1.577</v>
      </c>
      <c r="C806" s="416">
        <v>1.577</v>
      </c>
      <c r="D806" s="112">
        <f>IF(B806&lt;MAX($B$2:B806),B806/MAX($B$2:B806)-1,0)</f>
        <v>-0.41958041958041958</v>
      </c>
    </row>
    <row r="807" spans="1:4">
      <c r="A807" s="417">
        <v>42962</v>
      </c>
      <c r="B807" s="416">
        <v>1.5940000000000001</v>
      </c>
      <c r="C807" s="416">
        <v>1.5940000000000001</v>
      </c>
      <c r="D807" s="112">
        <f>IF(B807&lt;MAX($B$2:B807),B807/MAX($B$2:B807)-1,0)</f>
        <v>-0.41332351858667649</v>
      </c>
    </row>
    <row r="808" spans="1:4">
      <c r="A808" s="417">
        <v>42963</v>
      </c>
      <c r="B808" s="416">
        <v>1.593</v>
      </c>
      <c r="C808" s="416">
        <v>1.593</v>
      </c>
      <c r="D808" s="112">
        <f>IF(B808&lt;MAX($B$2:B808),B808/MAX($B$2:B808)-1,0)</f>
        <v>-0.41369157158630843</v>
      </c>
    </row>
    <row r="809" spans="1:4">
      <c r="A809" s="417">
        <v>42964</v>
      </c>
      <c r="B809" s="416">
        <v>1.5860000000000001</v>
      </c>
      <c r="C809" s="416">
        <v>1.5860000000000001</v>
      </c>
      <c r="D809" s="112">
        <f>IF(B809&lt;MAX($B$2:B809),B809/MAX($B$2:B809)-1,0)</f>
        <v>-0.41626794258373201</v>
      </c>
    </row>
    <row r="810" spans="1:4">
      <c r="A810" s="417">
        <v>42965</v>
      </c>
      <c r="B810" s="416">
        <v>1.569</v>
      </c>
      <c r="C810" s="416">
        <v>1.569</v>
      </c>
      <c r="D810" s="112">
        <f>IF(B810&lt;MAX($B$2:B810),B810/MAX($B$2:B810)-1,0)</f>
        <v>-0.42252484357747522</v>
      </c>
    </row>
    <row r="811" spans="1:4">
      <c r="A811" s="417">
        <v>42968</v>
      </c>
      <c r="B811" s="416">
        <v>1.575</v>
      </c>
      <c r="C811" s="416">
        <v>1.575</v>
      </c>
      <c r="D811" s="112">
        <f>IF(B811&lt;MAX($B$2:B811),B811/MAX($B$2:B811)-1,0)</f>
        <v>-0.42031652557968346</v>
      </c>
    </row>
    <row r="812" spans="1:4">
      <c r="A812" s="417">
        <v>42969</v>
      </c>
      <c r="B812" s="416">
        <v>1.556</v>
      </c>
      <c r="C812" s="416">
        <v>1.556</v>
      </c>
      <c r="D812" s="112">
        <f>IF(B812&lt;MAX($B$2:B812),B812/MAX($B$2:B812)-1,0)</f>
        <v>-0.42730953257269044</v>
      </c>
    </row>
    <row r="813" spans="1:4">
      <c r="A813" s="417">
        <v>42970</v>
      </c>
      <c r="B813" s="416">
        <v>1.554</v>
      </c>
      <c r="C813" s="416">
        <v>1.554</v>
      </c>
      <c r="D813" s="112">
        <f>IF(B813&lt;MAX($B$2:B813),B813/MAX($B$2:B813)-1,0)</f>
        <v>-0.42804563857195432</v>
      </c>
    </row>
    <row r="814" spans="1:4">
      <c r="A814" s="417">
        <v>42971</v>
      </c>
      <c r="B814" s="416">
        <v>1.5469999999999999</v>
      </c>
      <c r="C814" s="416">
        <v>1.5469999999999999</v>
      </c>
      <c r="D814" s="112">
        <f>IF(B814&lt;MAX($B$2:B814),B814/MAX($B$2:B814)-1,0)</f>
        <v>-0.43062200956937802</v>
      </c>
    </row>
    <row r="815" spans="1:4">
      <c r="A815" s="417">
        <v>42972</v>
      </c>
      <c r="B815" s="416">
        <v>1.5389999999999999</v>
      </c>
      <c r="C815" s="416">
        <v>1.5389999999999999</v>
      </c>
      <c r="D815" s="112">
        <f>IF(B815&lt;MAX($B$2:B815),B815/MAX($B$2:B815)-1,0)</f>
        <v>-0.43356643356643365</v>
      </c>
    </row>
    <row r="816" spans="1:4">
      <c r="A816" s="417">
        <v>42975</v>
      </c>
      <c r="B816" s="416">
        <v>1.573</v>
      </c>
      <c r="C816" s="416">
        <v>1.573</v>
      </c>
      <c r="D816" s="112">
        <f>IF(B816&lt;MAX($B$2:B816),B816/MAX($B$2:B816)-1,0)</f>
        <v>-0.42105263157894746</v>
      </c>
    </row>
    <row r="817" spans="1:4">
      <c r="A817" s="417">
        <v>42976</v>
      </c>
      <c r="B817" s="416">
        <v>1.5840000000000001</v>
      </c>
      <c r="C817" s="416">
        <v>1.5840000000000001</v>
      </c>
      <c r="D817" s="112">
        <f>IF(B817&lt;MAX($B$2:B817),B817/MAX($B$2:B817)-1,0)</f>
        <v>-0.41700404858299589</v>
      </c>
    </row>
    <row r="818" spans="1:4">
      <c r="A818" s="417">
        <v>42977</v>
      </c>
      <c r="B818" s="416">
        <v>1.6080000000000001</v>
      </c>
      <c r="C818" s="416">
        <v>1.6080000000000001</v>
      </c>
      <c r="D818" s="112">
        <f>IF(B818&lt;MAX($B$2:B818),B818/MAX($B$2:B818)-1,0)</f>
        <v>-0.40817077659182921</v>
      </c>
    </row>
    <row r="819" spans="1:4">
      <c r="A819" s="417">
        <v>42978</v>
      </c>
      <c r="B819" s="416">
        <v>1.6080000000000001</v>
      </c>
      <c r="C819" s="416">
        <v>1.6080000000000001</v>
      </c>
      <c r="D819" s="112">
        <f>IF(B819&lt;MAX($B$2:B819),B819/MAX($B$2:B819)-1,0)</f>
        <v>-0.40817077659182921</v>
      </c>
    </row>
    <row r="820" spans="1:4">
      <c r="A820" s="417">
        <v>42979</v>
      </c>
      <c r="B820" s="416">
        <v>1.6160000000000001</v>
      </c>
      <c r="C820" s="416">
        <v>1.6160000000000001</v>
      </c>
      <c r="D820" s="112">
        <f>IF(B820&lt;MAX($B$2:B820),B820/MAX($B$2:B820)-1,0)</f>
        <v>-0.40522635259477358</v>
      </c>
    </row>
    <row r="821" spans="1:4">
      <c r="A821" s="417">
        <v>42982</v>
      </c>
      <c r="B821" s="416">
        <v>1.645</v>
      </c>
      <c r="C821" s="416">
        <v>1.645</v>
      </c>
      <c r="D821" s="112">
        <f>IF(B821&lt;MAX($B$2:B821),B821/MAX($B$2:B821)-1,0)</f>
        <v>-0.39455281560544719</v>
      </c>
    </row>
    <row r="822" spans="1:4">
      <c r="A822" s="417">
        <v>42983</v>
      </c>
      <c r="B822" s="416">
        <v>1.633</v>
      </c>
      <c r="C822" s="416">
        <v>1.633</v>
      </c>
      <c r="D822" s="112">
        <f>IF(B822&lt;MAX($B$2:B822),B822/MAX($B$2:B822)-1,0)</f>
        <v>-0.39896945160103059</v>
      </c>
    </row>
    <row r="823" spans="1:4">
      <c r="A823" s="417">
        <v>42984</v>
      </c>
      <c r="B823" s="416">
        <v>1.633</v>
      </c>
      <c r="C823" s="416">
        <v>1.633</v>
      </c>
      <c r="D823" s="112">
        <f>IF(B823&lt;MAX($B$2:B823),B823/MAX($B$2:B823)-1,0)</f>
        <v>-0.39896945160103059</v>
      </c>
    </row>
    <row r="824" spans="1:4">
      <c r="A824" s="417">
        <v>42985</v>
      </c>
      <c r="B824" s="416">
        <v>1.621</v>
      </c>
      <c r="C824" s="416">
        <v>1.621</v>
      </c>
      <c r="D824" s="112">
        <f>IF(B824&lt;MAX($B$2:B824),B824/MAX($B$2:B824)-1,0)</f>
        <v>-0.40338608759661398</v>
      </c>
    </row>
    <row r="825" spans="1:4">
      <c r="A825" s="417">
        <v>42986</v>
      </c>
      <c r="B825" s="416">
        <v>1.62</v>
      </c>
      <c r="C825" s="416">
        <v>1.62</v>
      </c>
      <c r="D825" s="112">
        <f>IF(B825&lt;MAX($B$2:B825),B825/MAX($B$2:B825)-1,0)</f>
        <v>-0.40375414059624581</v>
      </c>
    </row>
    <row r="826" spans="1:4">
      <c r="A826" s="417">
        <v>42989</v>
      </c>
      <c r="B826" s="416">
        <v>1.623</v>
      </c>
      <c r="C826" s="416">
        <v>1.623</v>
      </c>
      <c r="D826" s="112">
        <f>IF(B826&lt;MAX($B$2:B826),B826/MAX($B$2:B826)-1,0)</f>
        <v>-0.40264998159734999</v>
      </c>
    </row>
    <row r="827" spans="1:4">
      <c r="A827" s="417">
        <v>42990</v>
      </c>
      <c r="B827" s="416">
        <v>1.6160000000000001</v>
      </c>
      <c r="C827" s="416">
        <v>1.6160000000000001</v>
      </c>
      <c r="D827" s="112">
        <f>IF(B827&lt;MAX($B$2:B827),B827/MAX($B$2:B827)-1,0)</f>
        <v>-0.40522635259477358</v>
      </c>
    </row>
    <row r="828" spans="1:4">
      <c r="A828" s="417">
        <v>42991</v>
      </c>
      <c r="B828" s="416">
        <v>1.597</v>
      </c>
      <c r="C828" s="416">
        <v>1.597</v>
      </c>
      <c r="D828" s="112">
        <f>IF(B828&lt;MAX($B$2:B828),B828/MAX($B$2:B828)-1,0)</f>
        <v>-0.41221935958778066</v>
      </c>
    </row>
    <row r="829" spans="1:4">
      <c r="A829" s="417">
        <v>42992</v>
      </c>
      <c r="B829" s="416">
        <v>1.585</v>
      </c>
      <c r="C829" s="416">
        <v>1.585</v>
      </c>
      <c r="D829" s="112">
        <f>IF(B829&lt;MAX($B$2:B829),B829/MAX($B$2:B829)-1,0)</f>
        <v>-0.41663599558336406</v>
      </c>
    </row>
    <row r="830" spans="1:4">
      <c r="A830" s="417">
        <v>42993</v>
      </c>
      <c r="B830" s="416">
        <v>1.579</v>
      </c>
      <c r="C830" s="416">
        <v>1.579</v>
      </c>
      <c r="D830" s="112">
        <f>IF(B830&lt;MAX($B$2:B830),B830/MAX($B$2:B830)-1,0)</f>
        <v>-0.4188443135811557</v>
      </c>
    </row>
    <row r="831" spans="1:4">
      <c r="A831" s="417">
        <v>42996</v>
      </c>
      <c r="B831" s="416">
        <v>1.59</v>
      </c>
      <c r="C831" s="416">
        <v>1.59</v>
      </c>
      <c r="D831" s="112">
        <f>IF(B831&lt;MAX($B$2:B831),B831/MAX($B$2:B831)-1,0)</f>
        <v>-0.41479573058520425</v>
      </c>
    </row>
    <row r="832" spans="1:4">
      <c r="A832" s="417">
        <v>42997</v>
      </c>
      <c r="B832" s="416">
        <v>1.5620000000000001</v>
      </c>
      <c r="C832" s="416">
        <v>1.5620000000000001</v>
      </c>
      <c r="D832" s="112">
        <f>IF(B832&lt;MAX($B$2:B832),B832/MAX($B$2:B832)-1,0)</f>
        <v>-0.4251012145748988</v>
      </c>
    </row>
    <row r="833" spans="1:4">
      <c r="A833" s="417">
        <v>42998</v>
      </c>
      <c r="B833" s="416">
        <v>1.573</v>
      </c>
      <c r="C833" s="416">
        <v>1.573</v>
      </c>
      <c r="D833" s="112">
        <f>IF(B833&lt;MAX($B$2:B833),B833/MAX($B$2:B833)-1,0)</f>
        <v>-0.42105263157894746</v>
      </c>
    </row>
    <row r="834" spans="1:4">
      <c r="A834" s="417">
        <v>42999</v>
      </c>
      <c r="B834" s="416">
        <v>1.5669999999999999</v>
      </c>
      <c r="C834" s="416">
        <v>1.5669999999999999</v>
      </c>
      <c r="D834" s="112">
        <f>IF(B834&lt;MAX($B$2:B834),B834/MAX($B$2:B834)-1,0)</f>
        <v>-0.4232609495767391</v>
      </c>
    </row>
    <row r="835" spans="1:4">
      <c r="A835" s="417">
        <v>43000</v>
      </c>
      <c r="B835" s="416">
        <v>1.57</v>
      </c>
      <c r="C835" s="416">
        <v>1.57</v>
      </c>
      <c r="D835" s="112">
        <f>IF(B835&lt;MAX($B$2:B835),B835/MAX($B$2:B835)-1,0)</f>
        <v>-0.42215679057784317</v>
      </c>
    </row>
    <row r="836" spans="1:4">
      <c r="A836" s="417">
        <v>43003</v>
      </c>
      <c r="B836" s="416">
        <v>1.5349999999999999</v>
      </c>
      <c r="C836" s="416">
        <v>1.5349999999999999</v>
      </c>
      <c r="D836" s="112">
        <f>IF(B836&lt;MAX($B$2:B836),B836/MAX($B$2:B836)-1,0)</f>
        <v>-0.43503864556496141</v>
      </c>
    </row>
    <row r="837" spans="1:4">
      <c r="A837" s="417">
        <v>43004</v>
      </c>
      <c r="B837" s="416">
        <v>1.538</v>
      </c>
      <c r="C837" s="416">
        <v>1.538</v>
      </c>
      <c r="D837" s="112">
        <f>IF(B837&lt;MAX($B$2:B837),B837/MAX($B$2:B837)-1,0)</f>
        <v>-0.43393448656606548</v>
      </c>
    </row>
    <row r="838" spans="1:4">
      <c r="A838" s="417">
        <v>43005</v>
      </c>
      <c r="B838" s="416">
        <v>1.5740000000000001</v>
      </c>
      <c r="C838" s="416">
        <v>1.5740000000000001</v>
      </c>
      <c r="D838" s="112">
        <f>IF(B838&lt;MAX($B$2:B838),B838/MAX($B$2:B838)-1,0)</f>
        <v>-0.4206845785793154</v>
      </c>
    </row>
    <row r="839" spans="1:4">
      <c r="A839" s="417">
        <v>43006</v>
      </c>
      <c r="B839" s="416">
        <v>1.593</v>
      </c>
      <c r="C839" s="416">
        <v>1.593</v>
      </c>
      <c r="D839" s="112">
        <f>IF(B839&lt;MAX($B$2:B839),B839/MAX($B$2:B839)-1,0)</f>
        <v>-0.41369157158630843</v>
      </c>
    </row>
    <row r="840" spans="1:4">
      <c r="A840" s="417">
        <v>43007</v>
      </c>
      <c r="B840" s="416">
        <v>1.597</v>
      </c>
      <c r="C840" s="416">
        <v>1.597</v>
      </c>
      <c r="D840" s="112">
        <f>IF(B840&lt;MAX($B$2:B840),B840/MAX($B$2:B840)-1,0)</f>
        <v>-0.41221935958778066</v>
      </c>
    </row>
    <row r="841" spans="1:4">
      <c r="A841" s="417">
        <v>43017</v>
      </c>
      <c r="B841" s="416">
        <v>1.609</v>
      </c>
      <c r="C841" s="416">
        <v>1.609</v>
      </c>
      <c r="D841" s="112">
        <f>IF(B841&lt;MAX($B$2:B841),B841/MAX($B$2:B841)-1,0)</f>
        <v>-0.40780272359219727</v>
      </c>
    </row>
    <row r="842" spans="1:4">
      <c r="A842" s="417">
        <v>43018</v>
      </c>
      <c r="B842" s="416">
        <v>1.595</v>
      </c>
      <c r="C842" s="416">
        <v>1.595</v>
      </c>
      <c r="D842" s="112">
        <f>IF(B842&lt;MAX($B$2:B842),B842/MAX($B$2:B842)-1,0)</f>
        <v>-0.41295546558704455</v>
      </c>
    </row>
    <row r="843" spans="1:4">
      <c r="A843" s="417">
        <v>43019</v>
      </c>
      <c r="B843" s="416">
        <v>1.589</v>
      </c>
      <c r="C843" s="416">
        <v>1.589</v>
      </c>
      <c r="D843" s="112">
        <f>IF(B843&lt;MAX($B$2:B843),B843/MAX($B$2:B843)-1,0)</f>
        <v>-0.4151637835848363</v>
      </c>
    </row>
    <row r="844" spans="1:4">
      <c r="A844" s="417">
        <v>43020</v>
      </c>
      <c r="B844" s="416">
        <v>1.6</v>
      </c>
      <c r="C844" s="416">
        <v>1.6</v>
      </c>
      <c r="D844" s="112">
        <f>IF(B844&lt;MAX($B$2:B844),B844/MAX($B$2:B844)-1,0)</f>
        <v>-0.41111520058888473</v>
      </c>
    </row>
    <row r="845" spans="1:4">
      <c r="A845" s="417">
        <v>43021</v>
      </c>
      <c r="B845" s="416">
        <v>1.645</v>
      </c>
      <c r="C845" s="416">
        <v>1.645</v>
      </c>
      <c r="D845" s="112">
        <f>IF(B845&lt;MAX($B$2:B845),B845/MAX($B$2:B845)-1,0)</f>
        <v>-0.39455281560544719</v>
      </c>
    </row>
    <row r="846" spans="1:4">
      <c r="A846" s="417">
        <v>43024</v>
      </c>
      <c r="B846" s="416">
        <v>1.653</v>
      </c>
      <c r="C846" s="416">
        <v>1.653</v>
      </c>
      <c r="D846" s="112">
        <f>IF(B846&lt;MAX($B$2:B846),B846/MAX($B$2:B846)-1,0)</f>
        <v>-0.39160839160839167</v>
      </c>
    </row>
    <row r="847" spans="1:4">
      <c r="A847" s="417">
        <v>43025</v>
      </c>
      <c r="B847" s="416">
        <v>1.6579999999999999</v>
      </c>
      <c r="C847" s="416">
        <v>1.6579999999999999</v>
      </c>
      <c r="D847" s="112">
        <f>IF(B847&lt;MAX($B$2:B847),B847/MAX($B$2:B847)-1,0)</f>
        <v>-0.38976812661023197</v>
      </c>
    </row>
    <row r="848" spans="1:4">
      <c r="A848" s="417">
        <v>43026</v>
      </c>
      <c r="B848" s="416">
        <v>1.6870000000000001</v>
      </c>
      <c r="C848" s="416">
        <v>1.6870000000000001</v>
      </c>
      <c r="D848" s="112">
        <f>IF(B848&lt;MAX($B$2:B848),B848/MAX($B$2:B848)-1,0)</f>
        <v>-0.37909458962090536</v>
      </c>
    </row>
    <row r="849" spans="1:4">
      <c r="A849" s="417">
        <v>43027</v>
      </c>
      <c r="B849" s="416">
        <v>1.6519999999999999</v>
      </c>
      <c r="C849" s="416">
        <v>1.6519999999999999</v>
      </c>
      <c r="D849" s="112">
        <f>IF(B849&lt;MAX($B$2:B849),B849/MAX($B$2:B849)-1,0)</f>
        <v>-0.39197644460802361</v>
      </c>
    </row>
    <row r="850" spans="1:4">
      <c r="A850" s="417">
        <v>43028</v>
      </c>
      <c r="B850" s="416">
        <v>1.649</v>
      </c>
      <c r="C850" s="416">
        <v>1.649</v>
      </c>
      <c r="D850" s="112">
        <f>IF(B850&lt;MAX($B$2:B850),B850/MAX($B$2:B850)-1,0)</f>
        <v>-0.39308060360691943</v>
      </c>
    </row>
    <row r="851" spans="1:4">
      <c r="A851" s="417">
        <v>43031</v>
      </c>
      <c r="B851" s="416">
        <v>1.671</v>
      </c>
      <c r="C851" s="416">
        <v>1.671</v>
      </c>
      <c r="D851" s="112">
        <f>IF(B851&lt;MAX($B$2:B851),B851/MAX($B$2:B851)-1,0)</f>
        <v>-0.38498343761501652</v>
      </c>
    </row>
    <row r="852" spans="1:4">
      <c r="A852" s="417">
        <v>43032</v>
      </c>
      <c r="B852" s="416">
        <v>1.681</v>
      </c>
      <c r="C852" s="416">
        <v>1.681</v>
      </c>
      <c r="D852" s="112">
        <f>IF(B852&lt;MAX($B$2:B852),B852/MAX($B$2:B852)-1,0)</f>
        <v>-0.38130290761869712</v>
      </c>
    </row>
    <row r="853" spans="1:4">
      <c r="A853" s="417">
        <v>43033</v>
      </c>
      <c r="B853" s="416">
        <v>1.7130000000000001</v>
      </c>
      <c r="C853" s="416">
        <v>1.7130000000000001</v>
      </c>
      <c r="D853" s="112">
        <f>IF(B853&lt;MAX($B$2:B853),B853/MAX($B$2:B853)-1,0)</f>
        <v>-0.3695252116304748</v>
      </c>
    </row>
    <row r="854" spans="1:4">
      <c r="A854" s="417">
        <v>43034</v>
      </c>
      <c r="B854" s="416">
        <v>1.7210000000000001</v>
      </c>
      <c r="C854" s="416">
        <v>1.7210000000000001</v>
      </c>
      <c r="D854" s="112">
        <f>IF(B854&lt;MAX($B$2:B854),B854/MAX($B$2:B854)-1,0)</f>
        <v>-0.36658078763341917</v>
      </c>
    </row>
  </sheetData>
  <phoneticPr fontId="21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142"/>
  <sheetViews>
    <sheetView workbookViewId="0">
      <selection activeCell="F9" sqref="F9"/>
    </sheetView>
  </sheetViews>
  <sheetFormatPr defaultRowHeight="14.25"/>
  <cols>
    <col min="1" max="1" width="11.25" customWidth="1"/>
    <col min="4" max="4" width="9" style="112"/>
  </cols>
  <sheetData>
    <row r="1" spans="1:4">
      <c r="A1" s="418" t="s">
        <v>1077</v>
      </c>
      <c r="B1" s="418" t="s">
        <v>1078</v>
      </c>
      <c r="C1" s="418" t="s">
        <v>1079</v>
      </c>
    </row>
    <row r="2" spans="1:4">
      <c r="A2" s="420">
        <v>42802</v>
      </c>
      <c r="B2" s="419">
        <v>1</v>
      </c>
      <c r="C2" s="419">
        <v>1</v>
      </c>
    </row>
    <row r="3" spans="1:4">
      <c r="A3" s="420">
        <v>42804</v>
      </c>
      <c r="B3" s="419">
        <v>1.0001</v>
      </c>
      <c r="C3" s="419">
        <v>1.0001</v>
      </c>
      <c r="D3" s="112">
        <f>IF(B3&lt;MAX($B$2:B3),B3/MAX($B$2:B3)-1,0)</f>
        <v>0</v>
      </c>
    </row>
    <row r="4" spans="1:4">
      <c r="A4" s="420">
        <v>42811</v>
      </c>
      <c r="B4" s="419">
        <v>1.0004999999999999</v>
      </c>
      <c r="C4" s="419">
        <v>1.0004999999999999</v>
      </c>
      <c r="D4" s="112">
        <f>IF(B4&lt;MAX($B$2:B4),B4/MAX($B$2:B4)-1,0)</f>
        <v>0</v>
      </c>
    </row>
    <row r="5" spans="1:4">
      <c r="A5" s="420">
        <v>42818</v>
      </c>
      <c r="B5" s="419">
        <v>1.0009999999999999</v>
      </c>
      <c r="C5" s="419">
        <v>1.0009999999999999</v>
      </c>
      <c r="D5" s="112">
        <f>IF(B5&lt;MAX($B$2:B5),B5/MAX($B$2:B5)-1,0)</f>
        <v>0</v>
      </c>
    </row>
    <row r="6" spans="1:4">
      <c r="A6" s="420">
        <v>42825</v>
      </c>
      <c r="B6" s="419">
        <v>1.0015000000000001</v>
      </c>
      <c r="C6" s="419">
        <v>1.0015000000000001</v>
      </c>
      <c r="D6" s="112">
        <f>IF(B6&lt;MAX($B$2:B6),B6/MAX($B$2:B6)-1,0)</f>
        <v>0</v>
      </c>
    </row>
    <row r="7" spans="1:4">
      <c r="A7" s="420">
        <v>42832</v>
      </c>
      <c r="B7" s="419">
        <v>1.0019</v>
      </c>
      <c r="C7" s="419">
        <v>1.0019</v>
      </c>
      <c r="D7" s="112">
        <f>IF(B7&lt;MAX($B$2:B7),B7/MAX($B$2:B7)-1,0)</f>
        <v>0</v>
      </c>
    </row>
    <row r="8" spans="1:4">
      <c r="A8" s="420">
        <v>42836</v>
      </c>
      <c r="B8" s="419">
        <v>1.002</v>
      </c>
      <c r="C8" s="419">
        <v>1.002</v>
      </c>
      <c r="D8" s="112">
        <f>IF(B8&lt;MAX($B$2:B8),B8/MAX($B$2:B8)-1,0)</f>
        <v>0</v>
      </c>
    </row>
    <row r="9" spans="1:4">
      <c r="A9" s="420">
        <v>42837</v>
      </c>
      <c r="B9" s="419">
        <v>1.002</v>
      </c>
      <c r="C9" s="419">
        <v>1.002</v>
      </c>
      <c r="D9" s="112">
        <f>IF(B9&lt;MAX($B$2:B9),B9/MAX($B$2:B9)-1,0)</f>
        <v>0</v>
      </c>
    </row>
    <row r="10" spans="1:4">
      <c r="A10" s="420">
        <v>42838</v>
      </c>
      <c r="B10" s="419">
        <v>1.0032000000000001</v>
      </c>
      <c r="C10" s="419">
        <v>1.0032000000000001</v>
      </c>
      <c r="D10" s="112">
        <f>IF(B10&lt;MAX($B$2:B10),B10/MAX($B$2:B10)-1,0)</f>
        <v>0</v>
      </c>
    </row>
    <row r="11" spans="1:4">
      <c r="A11" s="420">
        <v>42839</v>
      </c>
      <c r="B11" s="419">
        <v>1.0027999999999999</v>
      </c>
      <c r="C11" s="419">
        <v>1.0027999999999999</v>
      </c>
      <c r="D11" s="112">
        <f>IF(B11&lt;MAX($B$2:B11),B11/MAX($B$2:B11)-1,0)</f>
        <v>-3.9872408293473161E-4</v>
      </c>
    </row>
    <row r="12" spans="1:4">
      <c r="A12" s="420">
        <v>42842</v>
      </c>
      <c r="B12" s="419">
        <v>1.0028999999999999</v>
      </c>
      <c r="C12" s="419">
        <v>1.0028999999999999</v>
      </c>
      <c r="D12" s="112">
        <f>IF(B12&lt;MAX($B$2:B12),B12/MAX($B$2:B12)-1,0)</f>
        <v>-2.9904306220118748E-4</v>
      </c>
    </row>
    <row r="13" spans="1:4">
      <c r="A13" s="420">
        <v>42843</v>
      </c>
      <c r="B13" s="419">
        <v>1.0035000000000001</v>
      </c>
      <c r="C13" s="419">
        <v>1.0035000000000001</v>
      </c>
      <c r="D13" s="112">
        <f>IF(B13&lt;MAX($B$2:B13),B13/MAX($B$2:B13)-1,0)</f>
        <v>0</v>
      </c>
    </row>
    <row r="14" spans="1:4">
      <c r="A14" s="420">
        <v>42844</v>
      </c>
      <c r="B14" s="419">
        <v>1.0034000000000001</v>
      </c>
      <c r="C14" s="419">
        <v>1.0034000000000001</v>
      </c>
      <c r="D14" s="112">
        <f>IF(B14&lt;MAX($B$2:B14),B14/MAX($B$2:B14)-1,0)</f>
        <v>-9.9651220727414724E-5</v>
      </c>
    </row>
    <row r="15" spans="1:4">
      <c r="A15" s="420">
        <v>42845</v>
      </c>
      <c r="B15" s="419">
        <v>1.004</v>
      </c>
      <c r="C15" s="419">
        <v>1.004</v>
      </c>
      <c r="D15" s="112">
        <f>IF(B15&lt;MAX($B$2:B15),B15/MAX($B$2:B15)-1,0)</f>
        <v>0</v>
      </c>
    </row>
    <row r="16" spans="1:4">
      <c r="A16" s="420">
        <v>42846</v>
      </c>
      <c r="B16" s="419">
        <v>1.0033000000000001</v>
      </c>
      <c r="C16" s="419">
        <v>1.0033000000000001</v>
      </c>
      <c r="D16" s="112">
        <f>IF(B16&lt;MAX($B$2:B16),B16/MAX($B$2:B16)-1,0)</f>
        <v>-6.9721115537846323E-4</v>
      </c>
    </row>
    <row r="17" spans="1:4">
      <c r="A17" s="420">
        <v>42849</v>
      </c>
      <c r="B17" s="419">
        <v>1.0004</v>
      </c>
      <c r="C17" s="419">
        <v>1.0004</v>
      </c>
      <c r="D17" s="112">
        <f>IF(B17&lt;MAX($B$2:B17),B17/MAX($B$2:B17)-1,0)</f>
        <v>-3.5856573705179695E-3</v>
      </c>
    </row>
    <row r="18" spans="1:4">
      <c r="A18" s="420">
        <v>42850</v>
      </c>
      <c r="B18" s="419">
        <v>1.0001</v>
      </c>
      <c r="C18" s="419">
        <v>1.0001</v>
      </c>
      <c r="D18" s="112">
        <f>IF(B18&lt;MAX($B$2:B18),B18/MAX($B$2:B18)-1,0)</f>
        <v>-3.8844621513944855E-3</v>
      </c>
    </row>
    <row r="19" spans="1:4">
      <c r="A19" s="420">
        <v>42851</v>
      </c>
      <c r="B19" s="419">
        <v>1.0018</v>
      </c>
      <c r="C19" s="419">
        <v>1.0018</v>
      </c>
      <c r="D19" s="112">
        <f>IF(B19&lt;MAX($B$2:B19),B19/MAX($B$2:B19)-1,0)</f>
        <v>-2.191235059760932E-3</v>
      </c>
    </row>
    <row r="20" spans="1:4">
      <c r="A20" s="420">
        <v>42852</v>
      </c>
      <c r="B20" s="419">
        <v>1.0015000000000001</v>
      </c>
      <c r="C20" s="419">
        <v>1.0015000000000001</v>
      </c>
      <c r="D20" s="112">
        <f>IF(B20&lt;MAX($B$2:B20),B20/MAX($B$2:B20)-1,0)</f>
        <v>-2.490039840637448E-3</v>
      </c>
    </row>
    <row r="21" spans="1:4">
      <c r="A21" s="420">
        <v>42853</v>
      </c>
      <c r="B21" s="419">
        <v>1.0005999999999999</v>
      </c>
      <c r="C21" s="419">
        <v>1.0005999999999999</v>
      </c>
      <c r="D21" s="112">
        <f>IF(B21&lt;MAX($B$2:B21),B21/MAX($B$2:B21)-1,0)</f>
        <v>-3.3864541832669959E-3</v>
      </c>
    </row>
    <row r="22" spans="1:4">
      <c r="A22" s="420">
        <v>42857</v>
      </c>
      <c r="B22" s="419">
        <v>1.0005999999999999</v>
      </c>
      <c r="C22" s="419">
        <v>1.0005999999999999</v>
      </c>
      <c r="D22" s="112">
        <f>IF(B22&lt;MAX($B$2:B22),B22/MAX($B$2:B22)-1,0)</f>
        <v>-3.3864541832669959E-3</v>
      </c>
    </row>
    <row r="23" spans="1:4">
      <c r="A23" s="420">
        <v>42858</v>
      </c>
      <c r="B23" s="419">
        <v>0.999</v>
      </c>
      <c r="C23" s="419">
        <v>0.999</v>
      </c>
      <c r="D23" s="112">
        <f>IF(B23&lt;MAX($B$2:B23),B23/MAX($B$2:B23)-1,0)</f>
        <v>-4.980079681274896E-3</v>
      </c>
    </row>
    <row r="24" spans="1:4">
      <c r="A24" s="420">
        <v>42859</v>
      </c>
      <c r="B24" s="419">
        <v>0.99780000000000002</v>
      </c>
      <c r="C24" s="419">
        <v>0.99780000000000002</v>
      </c>
      <c r="D24" s="112">
        <f>IF(B24&lt;MAX($B$2:B24),B24/MAX($B$2:B24)-1,0)</f>
        <v>-6.1752988047808488E-3</v>
      </c>
    </row>
    <row r="25" spans="1:4">
      <c r="A25" s="420">
        <v>42860</v>
      </c>
      <c r="B25" s="419">
        <v>0.996</v>
      </c>
      <c r="C25" s="419">
        <v>0.996</v>
      </c>
      <c r="D25" s="112">
        <f>IF(B25&lt;MAX($B$2:B25),B25/MAX($B$2:B25)-1,0)</f>
        <v>-7.9681274900398336E-3</v>
      </c>
    </row>
    <row r="26" spans="1:4">
      <c r="A26" s="420">
        <v>42863</v>
      </c>
      <c r="B26" s="419">
        <v>0.99429999999999996</v>
      </c>
      <c r="C26" s="419">
        <v>0.99429999999999996</v>
      </c>
      <c r="D26" s="112">
        <f>IF(B26&lt;MAX($B$2:B26),B26/MAX($B$2:B26)-1,0)</f>
        <v>-9.661354581673387E-3</v>
      </c>
    </row>
    <row r="27" spans="1:4">
      <c r="A27" s="420">
        <v>42864</v>
      </c>
      <c r="B27" s="419">
        <v>0.99490000000000001</v>
      </c>
      <c r="C27" s="419">
        <v>0.99490000000000001</v>
      </c>
      <c r="D27" s="112">
        <f>IF(B27&lt;MAX($B$2:B27),B27/MAX($B$2:B27)-1,0)</f>
        <v>-9.0637450199203551E-3</v>
      </c>
    </row>
    <row r="28" spans="1:4">
      <c r="A28" s="420">
        <v>42865</v>
      </c>
      <c r="B28" s="419">
        <v>0.99109999999999998</v>
      </c>
      <c r="C28" s="419">
        <v>0.99109999999999998</v>
      </c>
      <c r="D28" s="112">
        <f>IF(B28&lt;MAX($B$2:B28),B28/MAX($B$2:B28)-1,0)</f>
        <v>-1.2848605577689298E-2</v>
      </c>
    </row>
    <row r="29" spans="1:4">
      <c r="A29" s="420">
        <v>42866</v>
      </c>
      <c r="B29" s="419">
        <v>0.99139999999999995</v>
      </c>
      <c r="C29" s="419">
        <v>0.99139999999999995</v>
      </c>
      <c r="D29" s="112">
        <f>IF(B29&lt;MAX($B$2:B29),B29/MAX($B$2:B29)-1,0)</f>
        <v>-1.2549800796812782E-2</v>
      </c>
    </row>
    <row r="30" spans="1:4">
      <c r="A30" s="420">
        <v>42867</v>
      </c>
      <c r="B30" s="419">
        <v>0.99170000000000003</v>
      </c>
      <c r="C30" s="419">
        <v>0.99170000000000003</v>
      </c>
      <c r="D30" s="112">
        <f>IF(B30&lt;MAX($B$2:B30),B30/MAX($B$2:B30)-1,0)</f>
        <v>-1.2250996015936266E-2</v>
      </c>
    </row>
    <row r="31" spans="1:4">
      <c r="A31" s="420">
        <v>42870</v>
      </c>
      <c r="B31" s="419">
        <v>0.99380000000000002</v>
      </c>
      <c r="C31" s="419">
        <v>0.99380000000000002</v>
      </c>
      <c r="D31" s="112">
        <f>IF(B31&lt;MAX($B$2:B31),B31/MAX($B$2:B31)-1,0)</f>
        <v>-1.0159362549800766E-2</v>
      </c>
    </row>
    <row r="32" spans="1:4">
      <c r="A32" s="420">
        <v>42871</v>
      </c>
      <c r="B32" s="419">
        <v>1.0007999999999999</v>
      </c>
      <c r="C32" s="419">
        <v>1.0007999999999999</v>
      </c>
      <c r="D32" s="112">
        <f>IF(B32&lt;MAX($B$2:B32),B32/MAX($B$2:B32)-1,0)</f>
        <v>-3.1872509960160222E-3</v>
      </c>
    </row>
    <row r="33" spans="1:4">
      <c r="A33" s="420">
        <v>42872</v>
      </c>
      <c r="B33" s="419">
        <v>1.0004999999999999</v>
      </c>
      <c r="C33" s="419">
        <v>1.0004999999999999</v>
      </c>
      <c r="D33" s="112">
        <f>IF(B33&lt;MAX($B$2:B33),B33/MAX($B$2:B33)-1,0)</f>
        <v>-3.4860557768925382E-3</v>
      </c>
    </row>
    <row r="34" spans="1:4">
      <c r="A34" s="420">
        <v>42873</v>
      </c>
      <c r="B34" s="419">
        <v>0.99829999999999997</v>
      </c>
      <c r="C34" s="419">
        <v>0.99829999999999997</v>
      </c>
      <c r="D34" s="112">
        <f>IF(B34&lt;MAX($B$2:B34),B34/MAX($B$2:B34)-1,0)</f>
        <v>-5.6772908366534702E-3</v>
      </c>
    </row>
    <row r="35" spans="1:4">
      <c r="A35" s="420">
        <v>42874</v>
      </c>
      <c r="B35" s="419">
        <v>0.99670000000000003</v>
      </c>
      <c r="C35" s="419">
        <v>0.99670000000000003</v>
      </c>
      <c r="D35" s="112">
        <f>IF(B35&lt;MAX($B$2:B35),B35/MAX($B$2:B35)-1,0)</f>
        <v>-7.2709163346613703E-3</v>
      </c>
    </row>
    <row r="36" spans="1:4">
      <c r="A36" s="420">
        <v>42877</v>
      </c>
      <c r="B36" s="419">
        <v>0.99270000000000003</v>
      </c>
      <c r="C36" s="419">
        <v>0.99270000000000003</v>
      </c>
      <c r="D36" s="112">
        <f>IF(B36&lt;MAX($B$2:B36),B36/MAX($B$2:B36)-1,0)</f>
        <v>-1.1254980079681287E-2</v>
      </c>
    </row>
    <row r="37" spans="1:4">
      <c r="A37" s="420">
        <v>42878</v>
      </c>
      <c r="B37" s="419">
        <v>0.9879</v>
      </c>
      <c r="C37" s="419">
        <v>0.9879</v>
      </c>
      <c r="D37" s="112">
        <f>IF(B37&lt;MAX($B$2:B37),B37/MAX($B$2:B37)-1,0)</f>
        <v>-1.6035856573705209E-2</v>
      </c>
    </row>
    <row r="38" spans="1:4">
      <c r="A38" s="420">
        <v>42879</v>
      </c>
      <c r="B38" s="419">
        <v>0.98839999999999995</v>
      </c>
      <c r="C38" s="419">
        <v>0.98839999999999995</v>
      </c>
      <c r="D38" s="112">
        <f>IF(B38&lt;MAX($B$2:B38),B38/MAX($B$2:B38)-1,0)</f>
        <v>-1.553784860557772E-2</v>
      </c>
    </row>
    <row r="39" spans="1:4">
      <c r="A39" s="420">
        <v>42880</v>
      </c>
      <c r="B39" s="419">
        <v>0.98680000000000001</v>
      </c>
      <c r="C39" s="419">
        <v>0.98680000000000001</v>
      </c>
      <c r="D39" s="112">
        <f>IF(B39&lt;MAX($B$2:B39),B39/MAX($B$2:B39)-1,0)</f>
        <v>-1.713147410358562E-2</v>
      </c>
    </row>
    <row r="40" spans="1:4">
      <c r="A40" s="420">
        <v>42881</v>
      </c>
      <c r="B40" s="419">
        <v>0.98380000000000001</v>
      </c>
      <c r="C40" s="419">
        <v>0.98380000000000001</v>
      </c>
      <c r="D40" s="112">
        <f>IF(B40&lt;MAX($B$2:B40),B40/MAX($B$2:B40)-1,0)</f>
        <v>-2.0119521912350558E-2</v>
      </c>
    </row>
    <row r="41" spans="1:4">
      <c r="A41" s="420">
        <v>42886</v>
      </c>
      <c r="B41" s="419">
        <v>0.98550000000000004</v>
      </c>
      <c r="C41" s="419">
        <v>0.98550000000000004</v>
      </c>
      <c r="D41" s="112">
        <f>IF(B41&lt;MAX($B$2:B41),B41/MAX($B$2:B41)-1,0)</f>
        <v>-1.8426294820717115E-2</v>
      </c>
    </row>
    <row r="42" spans="1:4">
      <c r="A42" s="420">
        <v>42887</v>
      </c>
      <c r="B42" s="419">
        <v>0.98329999999999995</v>
      </c>
      <c r="C42" s="419">
        <v>0.98329999999999995</v>
      </c>
      <c r="D42" s="112">
        <f>IF(B42&lt;MAX($B$2:B42),B42/MAX($B$2:B42)-1,0)</f>
        <v>-2.0617529880478158E-2</v>
      </c>
    </row>
    <row r="43" spans="1:4">
      <c r="A43" s="420">
        <v>42888</v>
      </c>
      <c r="B43" s="419">
        <v>0.98319999999999996</v>
      </c>
      <c r="C43" s="419">
        <v>0.98319999999999996</v>
      </c>
      <c r="D43" s="112">
        <f>IF(B43&lt;MAX($B$2:B43),B43/MAX($B$2:B43)-1,0)</f>
        <v>-2.0717131474103589E-2</v>
      </c>
    </row>
    <row r="44" spans="1:4">
      <c r="A44" s="420">
        <v>42891</v>
      </c>
      <c r="B44" s="419">
        <v>0.98729999999999996</v>
      </c>
      <c r="C44" s="419">
        <v>0.98729999999999996</v>
      </c>
      <c r="D44" s="112">
        <f>IF(B44&lt;MAX($B$2:B44),B44/MAX($B$2:B44)-1,0)</f>
        <v>-1.6633466135458241E-2</v>
      </c>
    </row>
    <row r="45" spans="1:4">
      <c r="A45" s="420">
        <v>42892</v>
      </c>
      <c r="B45" s="419">
        <v>0.99080000000000001</v>
      </c>
      <c r="C45" s="419">
        <v>0.99080000000000001</v>
      </c>
      <c r="D45" s="112">
        <f>IF(B45&lt;MAX($B$2:B45),B45/MAX($B$2:B45)-1,0)</f>
        <v>-1.3147410358565703E-2</v>
      </c>
    </row>
    <row r="46" spans="1:4">
      <c r="A46" s="420">
        <v>42893</v>
      </c>
      <c r="B46" s="419">
        <v>1.0022</v>
      </c>
      <c r="C46" s="419">
        <v>1.0022</v>
      </c>
      <c r="D46" s="112">
        <f>IF(B46&lt;MAX($B$2:B46),B46/MAX($B$2:B46)-1,0)</f>
        <v>-1.7928286852589848E-3</v>
      </c>
    </row>
    <row r="47" spans="1:4">
      <c r="A47" s="420">
        <v>42894</v>
      </c>
      <c r="B47" s="419">
        <v>1.0009999999999999</v>
      </c>
      <c r="C47" s="419">
        <v>1.0009999999999999</v>
      </c>
      <c r="D47" s="112">
        <f>IF(B47&lt;MAX($B$2:B47),B47/MAX($B$2:B47)-1,0)</f>
        <v>-2.9880478087650486E-3</v>
      </c>
    </row>
    <row r="48" spans="1:4">
      <c r="A48" s="420">
        <v>42895</v>
      </c>
      <c r="B48" s="419">
        <v>1.0043</v>
      </c>
      <c r="C48" s="419">
        <v>1.0043</v>
      </c>
      <c r="D48" s="112">
        <f>IF(B48&lt;MAX($B$2:B48),B48/MAX($B$2:B48)-1,0)</f>
        <v>0</v>
      </c>
    </row>
    <row r="49" spans="1:4">
      <c r="A49" s="420">
        <v>42898</v>
      </c>
      <c r="B49" s="419">
        <v>1.0023</v>
      </c>
      <c r="C49" s="419">
        <v>1.0023</v>
      </c>
      <c r="D49" s="112">
        <f>IF(B49&lt;MAX($B$2:B49),B49/MAX($B$2:B49)-1,0)</f>
        <v>-1.9914368216668032E-3</v>
      </c>
    </row>
    <row r="50" spans="1:4">
      <c r="A50" s="420">
        <v>42899</v>
      </c>
      <c r="B50" s="419">
        <v>1.0068999999999999</v>
      </c>
      <c r="C50" s="419">
        <v>1.0068999999999999</v>
      </c>
      <c r="D50" s="112">
        <f>IF(B50&lt;MAX($B$2:B50),B50/MAX($B$2:B50)-1,0)</f>
        <v>0</v>
      </c>
    </row>
    <row r="51" spans="1:4">
      <c r="A51" s="420">
        <v>42900</v>
      </c>
      <c r="B51" s="419">
        <v>1.0031000000000001</v>
      </c>
      <c r="C51" s="419">
        <v>1.0031000000000001</v>
      </c>
      <c r="D51" s="112">
        <f>IF(B51&lt;MAX($B$2:B51),B51/MAX($B$2:B51)-1,0)</f>
        <v>-3.7739596782201401E-3</v>
      </c>
    </row>
    <row r="52" spans="1:4">
      <c r="A52" s="420">
        <v>42901</v>
      </c>
      <c r="B52" s="419">
        <v>1.0053000000000001</v>
      </c>
      <c r="C52" s="419">
        <v>1.0053000000000001</v>
      </c>
      <c r="D52" s="112">
        <f>IF(B52&lt;MAX($B$2:B52),B52/MAX($B$2:B52)-1,0)</f>
        <v>-1.5890356539872696E-3</v>
      </c>
    </row>
    <row r="53" spans="1:4">
      <c r="A53" s="420">
        <v>42902</v>
      </c>
      <c r="B53" s="419">
        <v>1.0048999999999999</v>
      </c>
      <c r="C53" s="419">
        <v>1.0048999999999999</v>
      </c>
      <c r="D53" s="112">
        <f>IF(B53&lt;MAX($B$2:B53),B53/MAX($B$2:B53)-1,0)</f>
        <v>-1.9862945674843369E-3</v>
      </c>
    </row>
    <row r="54" spans="1:4">
      <c r="A54" s="420">
        <v>42905</v>
      </c>
      <c r="B54" s="419">
        <v>1.0083</v>
      </c>
      <c r="C54" s="419">
        <v>1.0083</v>
      </c>
      <c r="D54" s="112">
        <f>IF(B54&lt;MAX($B$2:B54),B54/MAX($B$2:B54)-1,0)</f>
        <v>0</v>
      </c>
    </row>
    <row r="55" spans="1:4">
      <c r="A55" s="420">
        <v>42906</v>
      </c>
      <c r="B55" s="419">
        <v>1.0085</v>
      </c>
      <c r="C55" s="419">
        <v>1.0085</v>
      </c>
      <c r="D55" s="112">
        <f>IF(B55&lt;MAX($B$2:B55),B55/MAX($B$2:B55)-1,0)</f>
        <v>0</v>
      </c>
    </row>
    <row r="56" spans="1:4">
      <c r="A56" s="420">
        <v>42907</v>
      </c>
      <c r="B56" s="419">
        <v>1.0162</v>
      </c>
      <c r="C56" s="419">
        <v>1.0162</v>
      </c>
      <c r="D56" s="112">
        <f>IF(B56&lt;MAX($B$2:B56),B56/MAX($B$2:B56)-1,0)</f>
        <v>0</v>
      </c>
    </row>
    <row r="57" spans="1:4">
      <c r="A57" s="420">
        <v>42908</v>
      </c>
      <c r="B57" s="419">
        <v>1.0113000000000001</v>
      </c>
      <c r="C57" s="419">
        <v>1.0113000000000001</v>
      </c>
      <c r="D57" s="112">
        <f>IF(B57&lt;MAX($B$2:B57),B57/MAX($B$2:B57)-1,0)</f>
        <v>-4.8218854556189017E-3</v>
      </c>
    </row>
    <row r="58" spans="1:4">
      <c r="A58" s="420">
        <v>42909</v>
      </c>
      <c r="B58" s="419">
        <v>1.0123</v>
      </c>
      <c r="C58" s="419">
        <v>1.0123</v>
      </c>
      <c r="D58" s="112">
        <f>IF(B58&lt;MAX($B$2:B58),B58/MAX($B$2:B58)-1,0)</f>
        <v>-3.8378271993702029E-3</v>
      </c>
    </row>
    <row r="59" spans="1:4">
      <c r="A59" s="420">
        <v>42912</v>
      </c>
      <c r="B59" s="419">
        <v>1.0207999999999999</v>
      </c>
      <c r="C59" s="419">
        <v>1.0207999999999999</v>
      </c>
      <c r="D59" s="112">
        <f>IF(B59&lt;MAX($B$2:B59),B59/MAX($B$2:B59)-1,0)</f>
        <v>0</v>
      </c>
    </row>
    <row r="60" spans="1:4">
      <c r="A60" s="420">
        <v>42913</v>
      </c>
      <c r="B60" s="419">
        <v>1.0219</v>
      </c>
      <c r="C60" s="419">
        <v>1.0219</v>
      </c>
      <c r="D60" s="112">
        <f>IF(B60&lt;MAX($B$2:B60),B60/MAX($B$2:B60)-1,0)</f>
        <v>0</v>
      </c>
    </row>
    <row r="61" spans="1:4">
      <c r="A61" s="420">
        <v>42914</v>
      </c>
      <c r="B61" s="419">
        <v>1.014</v>
      </c>
      <c r="C61" s="419">
        <v>1.014</v>
      </c>
      <c r="D61" s="112">
        <f>IF(B61&lt;MAX($B$2:B61),B61/MAX($B$2:B61)-1,0)</f>
        <v>-7.7306977199335103E-3</v>
      </c>
    </row>
    <row r="62" spans="1:4">
      <c r="A62" s="420">
        <v>42915</v>
      </c>
      <c r="B62" s="419">
        <v>1.0147999999999999</v>
      </c>
      <c r="C62" s="419">
        <v>1.0147999999999999</v>
      </c>
      <c r="D62" s="112">
        <f>IF(B62&lt;MAX($B$2:B62),B62/MAX($B$2:B62)-1,0)</f>
        <v>-6.9478422546238594E-3</v>
      </c>
    </row>
    <row r="63" spans="1:4">
      <c r="A63" s="420">
        <v>42916</v>
      </c>
      <c r="B63" s="419">
        <v>1.0149999999999999</v>
      </c>
      <c r="C63" s="419">
        <v>1.0149999999999999</v>
      </c>
      <c r="D63" s="112">
        <f>IF(B63&lt;MAX($B$2:B63),B63/MAX($B$2:B63)-1,0)</f>
        <v>-6.7521283882964189E-3</v>
      </c>
    </row>
    <row r="64" spans="1:4">
      <c r="A64" s="420">
        <v>42919</v>
      </c>
      <c r="B64" s="419">
        <v>1.0074000000000001</v>
      </c>
      <c r="C64" s="419">
        <v>1.0074000000000001</v>
      </c>
      <c r="D64" s="112">
        <f>IF(B64&lt;MAX($B$2:B64),B64/MAX($B$2:B64)-1,0)</f>
        <v>-1.4189255308738602E-2</v>
      </c>
    </row>
    <row r="65" spans="1:4">
      <c r="A65" s="420">
        <v>42920</v>
      </c>
      <c r="B65" s="419">
        <v>1.0061</v>
      </c>
      <c r="C65" s="419">
        <v>1.0061</v>
      </c>
      <c r="D65" s="112">
        <f>IF(B65&lt;MAX($B$2:B65),B65/MAX($B$2:B65)-1,0)</f>
        <v>-1.546139543986691E-2</v>
      </c>
    </row>
    <row r="66" spans="1:4">
      <c r="A66" s="420">
        <v>42921</v>
      </c>
      <c r="B66" s="419">
        <v>1.0132000000000001</v>
      </c>
      <c r="C66" s="419">
        <v>1.0132000000000001</v>
      </c>
      <c r="D66" s="112">
        <f>IF(B66&lt;MAX($B$2:B66),B66/MAX($B$2:B66)-1,0)</f>
        <v>-8.5135531852431612E-3</v>
      </c>
    </row>
    <row r="67" spans="1:4">
      <c r="A67" s="420">
        <v>42922</v>
      </c>
      <c r="B67" s="419">
        <v>1.0185999999999999</v>
      </c>
      <c r="C67" s="419">
        <v>1.0185999999999999</v>
      </c>
      <c r="D67" s="112">
        <f>IF(B67&lt;MAX($B$2:B67),B67/MAX($B$2:B67)-1,0)</f>
        <v>-3.2292787944027124E-3</v>
      </c>
    </row>
    <row r="68" spans="1:4">
      <c r="A68" s="420">
        <v>42923</v>
      </c>
      <c r="B68" s="419">
        <v>1.0148999999999999</v>
      </c>
      <c r="C68" s="419">
        <v>1.0148999999999999</v>
      </c>
      <c r="D68" s="112">
        <f>IF(B68&lt;MAX($B$2:B68),B68/MAX($B$2:B68)-1,0)</f>
        <v>-6.8499853214601947E-3</v>
      </c>
    </row>
    <row r="69" spans="1:4">
      <c r="A69" s="420">
        <v>42926</v>
      </c>
      <c r="B69" s="419">
        <v>1.0089999999999999</v>
      </c>
      <c r="C69" s="419">
        <v>1.0089999999999999</v>
      </c>
      <c r="D69" s="112">
        <f>IF(B69&lt;MAX($B$2:B69),B69/MAX($B$2:B69)-1,0)</f>
        <v>-1.26235443781193E-2</v>
      </c>
    </row>
    <row r="70" spans="1:4">
      <c r="A70" s="420">
        <v>42927</v>
      </c>
      <c r="B70" s="419">
        <v>1.0053000000000001</v>
      </c>
      <c r="C70" s="419">
        <v>1.0053000000000001</v>
      </c>
      <c r="D70" s="112">
        <f>IF(B70&lt;MAX($B$2:B70),B70/MAX($B$2:B70)-1,0)</f>
        <v>-1.624425090517656E-2</v>
      </c>
    </row>
    <row r="71" spans="1:4">
      <c r="A71" s="420">
        <v>42928</v>
      </c>
      <c r="B71" s="419">
        <v>1.0036</v>
      </c>
      <c r="C71" s="419">
        <v>1.0036</v>
      </c>
      <c r="D71" s="112">
        <f>IF(B71&lt;MAX($B$2:B71),B71/MAX($B$2:B71)-1,0)</f>
        <v>-1.7907818768959749E-2</v>
      </c>
    </row>
    <row r="72" spans="1:4">
      <c r="A72" s="420">
        <v>42929</v>
      </c>
      <c r="B72" s="419">
        <v>1.0034000000000001</v>
      </c>
      <c r="C72" s="419">
        <v>1.0034000000000001</v>
      </c>
      <c r="D72" s="112">
        <f>IF(B72&lt;MAX($B$2:B72),B72/MAX($B$2:B72)-1,0)</f>
        <v>-1.8103532635287189E-2</v>
      </c>
    </row>
    <row r="73" spans="1:4">
      <c r="A73" s="420">
        <v>42930</v>
      </c>
      <c r="B73" s="419">
        <v>1.0058</v>
      </c>
      <c r="C73" s="419">
        <v>1.0058</v>
      </c>
      <c r="D73" s="112">
        <f>IF(B73&lt;MAX($B$2:B73),B73/MAX($B$2:B73)-1,0)</f>
        <v>-1.5754966239358015E-2</v>
      </c>
    </row>
    <row r="74" spans="1:4">
      <c r="A74" s="420">
        <v>42933</v>
      </c>
      <c r="B74" s="419">
        <v>0.9788</v>
      </c>
      <c r="C74" s="419">
        <v>0.9788</v>
      </c>
      <c r="D74" s="112">
        <f>IF(B74&lt;MAX($B$2:B74),B74/MAX($B$2:B74)-1,0)</f>
        <v>-4.2176338193561036E-2</v>
      </c>
    </row>
    <row r="75" spans="1:4">
      <c r="A75" s="420">
        <v>42934</v>
      </c>
      <c r="B75" s="419">
        <v>0.98729999999999996</v>
      </c>
      <c r="C75" s="419">
        <v>0.98729999999999996</v>
      </c>
      <c r="D75" s="112">
        <f>IF(B75&lt;MAX($B$2:B75),B75/MAX($B$2:B75)-1,0)</f>
        <v>-3.3858498874645315E-2</v>
      </c>
    </row>
    <row r="76" spans="1:4">
      <c r="A76" s="420">
        <v>42935</v>
      </c>
      <c r="B76" s="419">
        <v>1.0044</v>
      </c>
      <c r="C76" s="419">
        <v>1.0044</v>
      </c>
      <c r="D76" s="112">
        <f>IF(B76&lt;MAX($B$2:B76),B76/MAX($B$2:B76)-1,0)</f>
        <v>-1.7124963303650098E-2</v>
      </c>
    </row>
    <row r="77" spans="1:4">
      <c r="A77" s="420">
        <v>42936</v>
      </c>
      <c r="B77" s="419">
        <v>1.0109999999999999</v>
      </c>
      <c r="C77" s="419">
        <v>1.0109999999999999</v>
      </c>
      <c r="D77" s="112">
        <f>IF(B77&lt;MAX($B$2:B77),B77/MAX($B$2:B77)-1,0)</f>
        <v>-1.0666405714845006E-2</v>
      </c>
    </row>
    <row r="78" spans="1:4">
      <c r="A78" s="420">
        <v>42937</v>
      </c>
      <c r="B78" s="419">
        <v>1.0134000000000001</v>
      </c>
      <c r="C78" s="419">
        <v>1.0134000000000001</v>
      </c>
      <c r="D78" s="112">
        <f>IF(B78&lt;MAX($B$2:B78),B78/MAX($B$2:B78)-1,0)</f>
        <v>-8.3178393189157207E-3</v>
      </c>
    </row>
    <row r="79" spans="1:4">
      <c r="A79" s="420">
        <v>42940</v>
      </c>
      <c r="B79" s="419">
        <v>1.0202</v>
      </c>
      <c r="C79" s="419">
        <v>1.0202</v>
      </c>
      <c r="D79" s="112">
        <f>IF(B79&lt;MAX($B$2:B79),B79/MAX($B$2:B79)-1,0)</f>
        <v>-1.6635678637831885E-3</v>
      </c>
    </row>
    <row r="80" spans="1:4">
      <c r="A80" s="420">
        <v>42941</v>
      </c>
      <c r="B80" s="419">
        <v>1.0177</v>
      </c>
      <c r="C80" s="419">
        <v>1.0177</v>
      </c>
      <c r="D80" s="112">
        <f>IF(B80&lt;MAX($B$2:B80),B80/MAX($B$2:B80)-1,0)</f>
        <v>-4.109991192876028E-3</v>
      </c>
    </row>
    <row r="81" spans="1:4">
      <c r="A81" s="420">
        <v>42942</v>
      </c>
      <c r="B81" s="419">
        <v>1.0041</v>
      </c>
      <c r="C81" s="419">
        <v>1.0041</v>
      </c>
      <c r="D81" s="112">
        <f>IF(B81&lt;MAX($B$2:B81),B81/MAX($B$2:B81)-1,0)</f>
        <v>-1.7418534103141203E-2</v>
      </c>
    </row>
    <row r="82" spans="1:4">
      <c r="A82" s="420">
        <v>42943</v>
      </c>
      <c r="B82" s="419">
        <v>1.0124</v>
      </c>
      <c r="C82" s="419">
        <v>1.0124</v>
      </c>
      <c r="D82" s="112">
        <f>IF(B82&lt;MAX($B$2:B82),B82/MAX($B$2:B82)-1,0)</f>
        <v>-9.2964086505529231E-3</v>
      </c>
    </row>
    <row r="83" spans="1:4">
      <c r="A83" s="420">
        <v>42944</v>
      </c>
      <c r="B83" s="419">
        <v>1.0265</v>
      </c>
      <c r="C83" s="419">
        <v>1.0265</v>
      </c>
      <c r="D83" s="112">
        <f>IF(B83&lt;MAX($B$2:B83),B83/MAX($B$2:B83)-1,0)</f>
        <v>0</v>
      </c>
    </row>
    <row r="84" spans="1:4">
      <c r="A84" s="420">
        <v>42947</v>
      </c>
      <c r="B84" s="419">
        <v>1.0369999999999999</v>
      </c>
      <c r="C84" s="419">
        <v>1.0369999999999999</v>
      </c>
      <c r="D84" s="112">
        <f>IF(B84&lt;MAX($B$2:B84),B84/MAX($B$2:B84)-1,0)</f>
        <v>0</v>
      </c>
    </row>
    <row r="85" spans="1:4">
      <c r="A85" s="420">
        <v>42948</v>
      </c>
      <c r="B85" s="419">
        <v>1.0373000000000001</v>
      </c>
      <c r="C85" s="419">
        <v>1.0373000000000001</v>
      </c>
      <c r="D85" s="112">
        <f>IF(B85&lt;MAX($B$2:B85),B85/MAX($B$2:B85)-1,0)</f>
        <v>0</v>
      </c>
    </row>
    <row r="86" spans="1:4">
      <c r="A86" s="420">
        <v>42949</v>
      </c>
      <c r="B86" s="419">
        <v>1.0276000000000001</v>
      </c>
      <c r="C86" s="419">
        <v>1.0276000000000001</v>
      </c>
      <c r="D86" s="112">
        <f>IF(B86&lt;MAX($B$2:B86),B86/MAX($B$2:B86)-1,0)</f>
        <v>-9.3512002313699272E-3</v>
      </c>
    </row>
    <row r="87" spans="1:4">
      <c r="A87" s="420">
        <v>42950</v>
      </c>
      <c r="B87" s="419">
        <v>1.0173000000000001</v>
      </c>
      <c r="C87" s="419">
        <v>1.0173000000000001</v>
      </c>
      <c r="D87" s="112">
        <f>IF(B87&lt;MAX($B$2:B87),B87/MAX($B$2:B87)-1,0)</f>
        <v>-1.9280825219319397E-2</v>
      </c>
    </row>
    <row r="88" spans="1:4">
      <c r="A88" s="420">
        <v>42951</v>
      </c>
      <c r="B88" s="419">
        <v>1.0077</v>
      </c>
      <c r="C88" s="419">
        <v>1.0077</v>
      </c>
      <c r="D88" s="112">
        <f>IF(B88&lt;MAX($B$2:B88),B88/MAX($B$2:B88)-1,0)</f>
        <v>-2.8535621324592753E-2</v>
      </c>
    </row>
    <row r="89" spans="1:4">
      <c r="A89" s="420">
        <v>42954</v>
      </c>
      <c r="B89" s="419">
        <v>1.0232000000000001</v>
      </c>
      <c r="C89" s="419">
        <v>1.0232000000000001</v>
      </c>
      <c r="D89" s="112">
        <f>IF(B89&lt;MAX($B$2:B89),B89/MAX($B$2:B89)-1,0)</f>
        <v>-1.3592981779620206E-2</v>
      </c>
    </row>
    <row r="90" spans="1:4">
      <c r="A90" s="420">
        <v>42955</v>
      </c>
      <c r="B90" s="419">
        <v>1.0222</v>
      </c>
      <c r="C90" s="419">
        <v>1.0222</v>
      </c>
      <c r="D90" s="112">
        <f>IF(B90&lt;MAX($B$2:B90),B90/MAX($B$2:B90)-1,0)</f>
        <v>-1.4557023040586259E-2</v>
      </c>
    </row>
    <row r="91" spans="1:4">
      <c r="A91" s="420">
        <v>42956</v>
      </c>
      <c r="B91" s="419">
        <v>1.0306999999999999</v>
      </c>
      <c r="C91" s="419">
        <v>1.0306999999999999</v>
      </c>
      <c r="D91" s="112">
        <f>IF(B91&lt;MAX($B$2:B91),B91/MAX($B$2:B91)-1,0)</f>
        <v>-6.3626723223755288E-3</v>
      </c>
    </row>
    <row r="92" spans="1:4">
      <c r="A92" s="420">
        <v>42957</v>
      </c>
      <c r="B92" s="419">
        <v>1.0359</v>
      </c>
      <c r="C92" s="419">
        <v>1.0359</v>
      </c>
      <c r="D92" s="112">
        <f>IF(B92&lt;MAX($B$2:B92),B92/MAX($B$2:B92)-1,0)</f>
        <v>-1.3496577653524522E-3</v>
      </c>
    </row>
    <row r="93" spans="1:4">
      <c r="A93" s="420">
        <v>42958</v>
      </c>
      <c r="B93" s="419">
        <v>1.0269999999999999</v>
      </c>
      <c r="C93" s="419">
        <v>1.0269999999999999</v>
      </c>
      <c r="D93" s="112">
        <f>IF(B93&lt;MAX($B$2:B93),B93/MAX($B$2:B93)-1,0)</f>
        <v>-9.9296249879496923E-3</v>
      </c>
    </row>
    <row r="94" spans="1:4">
      <c r="A94" s="420">
        <v>42961</v>
      </c>
      <c r="B94" s="419">
        <v>1.0548999999999999</v>
      </c>
      <c r="C94" s="419">
        <v>1.0548999999999999</v>
      </c>
      <c r="D94" s="112">
        <f>IF(B94&lt;MAX($B$2:B94),B94/MAX($B$2:B94)-1,0)</f>
        <v>0</v>
      </c>
    </row>
    <row r="95" spans="1:4">
      <c r="A95" s="420">
        <v>42962</v>
      </c>
      <c r="B95" s="419">
        <v>1.0575000000000001</v>
      </c>
      <c r="C95" s="419">
        <v>1.0575000000000001</v>
      </c>
      <c r="D95" s="112">
        <f>IF(B95&lt;MAX($B$2:B95),B95/MAX($B$2:B95)-1,0)</f>
        <v>0</v>
      </c>
    </row>
    <row r="96" spans="1:4">
      <c r="A96" s="420">
        <v>42963</v>
      </c>
      <c r="B96" s="419">
        <v>1.0622</v>
      </c>
      <c r="C96" s="419">
        <v>1.0622</v>
      </c>
      <c r="D96" s="112">
        <f>IF(B96&lt;MAX($B$2:B96),B96/MAX($B$2:B96)-1,0)</f>
        <v>0</v>
      </c>
    </row>
    <row r="97" spans="1:4">
      <c r="A97" s="420">
        <v>42964</v>
      </c>
      <c r="B97" s="419">
        <v>1.0537000000000001</v>
      </c>
      <c r="C97" s="419">
        <v>1.0537000000000001</v>
      </c>
      <c r="D97" s="112">
        <f>IF(B97&lt;MAX($B$2:B97),B97/MAX($B$2:B97)-1,0)</f>
        <v>-8.0022594614950204E-3</v>
      </c>
    </row>
    <row r="98" spans="1:4">
      <c r="A98" s="420">
        <v>42965</v>
      </c>
      <c r="B98" s="419">
        <v>1.0451999999999999</v>
      </c>
      <c r="C98" s="419">
        <v>1.0451999999999999</v>
      </c>
      <c r="D98" s="112">
        <f>IF(B98&lt;MAX($B$2:B98),B98/MAX($B$2:B98)-1,0)</f>
        <v>-1.6004518922990152E-2</v>
      </c>
    </row>
    <row r="99" spans="1:4">
      <c r="A99" s="420">
        <v>42968</v>
      </c>
      <c r="B99" s="419">
        <v>1.0523</v>
      </c>
      <c r="C99" s="419">
        <v>1.0523</v>
      </c>
      <c r="D99" s="112">
        <f>IF(B99&lt;MAX($B$2:B99),B99/MAX($B$2:B99)-1,0)</f>
        <v>-9.3202786669177584E-3</v>
      </c>
    </row>
    <row r="100" spans="1:4">
      <c r="A100" s="420">
        <v>42969</v>
      </c>
      <c r="B100" s="419">
        <v>1.0409999999999999</v>
      </c>
      <c r="C100" s="419">
        <v>1.0409999999999999</v>
      </c>
      <c r="D100" s="112">
        <f>IF(B100&lt;MAX($B$2:B100),B100/MAX($B$2:B100)-1,0)</f>
        <v>-1.9958576539258255E-2</v>
      </c>
    </row>
    <row r="101" spans="1:4">
      <c r="A101" s="420">
        <v>42970</v>
      </c>
      <c r="B101" s="419">
        <v>1.0405</v>
      </c>
      <c r="C101" s="419">
        <v>1.0405</v>
      </c>
      <c r="D101" s="112">
        <f>IF(B101&lt;MAX($B$2:B101),B101/MAX($B$2:B101)-1,0)</f>
        <v>-2.0429297684051995E-2</v>
      </c>
    </row>
    <row r="102" spans="1:4">
      <c r="A102" s="420">
        <v>42971</v>
      </c>
      <c r="B102" s="419">
        <v>1.0348999999999999</v>
      </c>
      <c r="C102" s="419">
        <v>1.0348999999999999</v>
      </c>
      <c r="D102" s="112">
        <f>IF(B102&lt;MAX($B$2:B102),B102/MAX($B$2:B102)-1,0)</f>
        <v>-2.5701374505742947E-2</v>
      </c>
    </row>
    <row r="103" spans="1:4">
      <c r="A103" s="420">
        <v>42972</v>
      </c>
      <c r="B103" s="419">
        <v>1.0412999999999999</v>
      </c>
      <c r="C103" s="419">
        <v>1.0412999999999999</v>
      </c>
      <c r="D103" s="112">
        <f>IF(B103&lt;MAX($B$2:B103),B103/MAX($B$2:B103)-1,0)</f>
        <v>-1.9676143852382033E-2</v>
      </c>
    </row>
    <row r="104" spans="1:4">
      <c r="A104" s="420">
        <v>42975</v>
      </c>
      <c r="B104" s="419">
        <v>1.0638000000000001</v>
      </c>
      <c r="C104" s="419">
        <v>1.0638000000000001</v>
      </c>
      <c r="D104" s="112">
        <f>IF(B104&lt;MAX($B$2:B104),B104/MAX($B$2:B104)-1,0)</f>
        <v>0</v>
      </c>
    </row>
    <row r="105" spans="1:4">
      <c r="A105" s="420">
        <v>42976</v>
      </c>
      <c r="B105" s="419">
        <v>1.0523</v>
      </c>
      <c r="C105" s="419">
        <v>1.0523</v>
      </c>
      <c r="D105" s="112">
        <f>IF(B105&lt;MAX($B$2:B105),B105/MAX($B$2:B105)-1,0)</f>
        <v>-1.0810302688475382E-2</v>
      </c>
    </row>
    <row r="106" spans="1:4">
      <c r="A106" s="420">
        <v>42977</v>
      </c>
      <c r="B106" s="419">
        <v>1.0616000000000001</v>
      </c>
      <c r="C106" s="419">
        <v>1.0616000000000001</v>
      </c>
      <c r="D106" s="112">
        <f>IF(B106&lt;MAX($B$2:B106),B106/MAX($B$2:B106)-1,0)</f>
        <v>-2.0680579056213677E-3</v>
      </c>
    </row>
    <row r="107" spans="1:4">
      <c r="A107" s="420">
        <v>42978</v>
      </c>
      <c r="B107" s="419">
        <v>1.0586</v>
      </c>
      <c r="C107" s="419">
        <v>1.0586</v>
      </c>
      <c r="D107" s="112">
        <f>IF(B107&lt;MAX($B$2:B107),B107/MAX($B$2:B107)-1,0)</f>
        <v>-4.8881368678324044E-3</v>
      </c>
    </row>
    <row r="108" spans="1:4">
      <c r="A108" s="420">
        <v>42979</v>
      </c>
      <c r="B108" s="419">
        <v>1.0602</v>
      </c>
      <c r="C108" s="419">
        <v>1.0602</v>
      </c>
      <c r="D108" s="112">
        <f>IF(B108&lt;MAX($B$2:B108),B108/MAX($B$2:B108)-1,0)</f>
        <v>-3.3840947546531774E-3</v>
      </c>
    </row>
    <row r="109" spans="1:4">
      <c r="A109" s="420">
        <v>42982</v>
      </c>
      <c r="B109" s="419">
        <v>1.0676000000000001</v>
      </c>
      <c r="C109" s="419">
        <v>1.0676000000000001</v>
      </c>
      <c r="D109" s="112">
        <f>IF(B109&lt;MAX($B$2:B109),B109/MAX($B$2:B109)-1,0)</f>
        <v>0</v>
      </c>
    </row>
    <row r="110" spans="1:4">
      <c r="A110" s="420">
        <v>42983</v>
      </c>
      <c r="B110" s="419">
        <v>1.0627</v>
      </c>
      <c r="C110" s="419">
        <v>1.0627</v>
      </c>
      <c r="D110" s="112">
        <f>IF(B110&lt;MAX($B$2:B110),B110/MAX($B$2:B110)-1,0)</f>
        <v>-4.5897339827651873E-3</v>
      </c>
    </row>
    <row r="111" spans="1:4">
      <c r="A111" s="420">
        <v>42984</v>
      </c>
      <c r="B111" s="419">
        <v>1.0605</v>
      </c>
      <c r="C111" s="419">
        <v>1.0605</v>
      </c>
      <c r="D111" s="112">
        <f>IF(B111&lt;MAX($B$2:B111),B111/MAX($B$2:B111)-1,0)</f>
        <v>-6.6504308729862238E-3</v>
      </c>
    </row>
    <row r="112" spans="1:4">
      <c r="A112" s="420">
        <v>42985</v>
      </c>
      <c r="B112" s="419">
        <v>1.0495000000000001</v>
      </c>
      <c r="C112" s="419">
        <v>1.0495000000000001</v>
      </c>
      <c r="D112" s="112">
        <f>IF(B112&lt;MAX($B$2:B112),B112/MAX($B$2:B112)-1,0)</f>
        <v>-1.6953915324091406E-2</v>
      </c>
    </row>
    <row r="113" spans="1:4">
      <c r="A113" s="420">
        <v>42986</v>
      </c>
      <c r="B113" s="419">
        <v>1.0447</v>
      </c>
      <c r="C113" s="419">
        <v>1.0447</v>
      </c>
      <c r="D113" s="112">
        <f>IF(B113&lt;MAX($B$2:B113),B113/MAX($B$2:B113)-1,0)</f>
        <v>-2.1449981266392082E-2</v>
      </c>
    </row>
    <row r="114" spans="1:4">
      <c r="A114" s="420">
        <v>42989</v>
      </c>
      <c r="B114" s="419">
        <v>1.056</v>
      </c>
      <c r="C114" s="419">
        <v>1.056</v>
      </c>
      <c r="D114" s="112">
        <f>IF(B114&lt;MAX($B$2:B114),B114/MAX($B$2:B114)-1,0)</f>
        <v>-1.086549269389292E-2</v>
      </c>
    </row>
    <row r="115" spans="1:4">
      <c r="A115" s="420">
        <v>42990</v>
      </c>
      <c r="B115" s="419">
        <v>1.0598000000000001</v>
      </c>
      <c r="C115" s="419">
        <v>1.0598000000000001</v>
      </c>
      <c r="D115" s="112">
        <f>IF(B115&lt;MAX($B$2:B115),B115/MAX($B$2:B115)-1,0)</f>
        <v>-7.3061071562383617E-3</v>
      </c>
    </row>
    <row r="116" spans="1:4">
      <c r="A116" s="420">
        <v>42991</v>
      </c>
      <c r="B116" s="419">
        <v>1.0578000000000001</v>
      </c>
      <c r="C116" s="419">
        <v>1.0578000000000001</v>
      </c>
      <c r="D116" s="112">
        <f>IF(B116&lt;MAX($B$2:B116),B116/MAX($B$2:B116)-1,0)</f>
        <v>-9.1794679655301525E-3</v>
      </c>
    </row>
    <row r="117" spans="1:4">
      <c r="A117" s="420">
        <v>42992</v>
      </c>
      <c r="B117" s="419">
        <v>1.0575000000000001</v>
      </c>
      <c r="C117" s="419">
        <v>1.0575000000000001</v>
      </c>
      <c r="D117" s="112">
        <f>IF(B117&lt;MAX($B$2:B117),B117/MAX($B$2:B117)-1,0)</f>
        <v>-9.4604720869239101E-3</v>
      </c>
    </row>
    <row r="118" spans="1:4">
      <c r="A118" s="420">
        <v>42993</v>
      </c>
      <c r="B118" s="419">
        <v>1.0578000000000001</v>
      </c>
      <c r="C118" s="419">
        <v>1.0578000000000001</v>
      </c>
      <c r="D118" s="112">
        <f>IF(B118&lt;MAX($B$2:B118),B118/MAX($B$2:B118)-1,0)</f>
        <v>-9.1794679655301525E-3</v>
      </c>
    </row>
    <row r="119" spans="1:4">
      <c r="A119" s="420">
        <v>42996</v>
      </c>
      <c r="B119" s="419">
        <v>1.0708</v>
      </c>
      <c r="C119" s="419">
        <v>1.0708</v>
      </c>
      <c r="D119" s="112">
        <f>IF(B119&lt;MAX($B$2:B119),B119/MAX($B$2:B119)-1,0)</f>
        <v>0</v>
      </c>
    </row>
    <row r="120" spans="1:4">
      <c r="A120" s="420">
        <v>42997</v>
      </c>
      <c r="B120" s="419">
        <v>1.0563</v>
      </c>
      <c r="C120" s="419">
        <v>1.0563</v>
      </c>
      <c r="D120" s="112">
        <f>IF(B120&lt;MAX($B$2:B120),B120/MAX($B$2:B120)-1,0)</f>
        <v>-1.3541277549495634E-2</v>
      </c>
    </row>
    <row r="121" spans="1:4">
      <c r="A121" s="420">
        <v>42998</v>
      </c>
      <c r="B121" s="419">
        <v>1.0569999999999999</v>
      </c>
      <c r="C121" s="419">
        <v>1.0569999999999999</v>
      </c>
      <c r="D121" s="112">
        <f>IF(B121&lt;MAX($B$2:B121),B121/MAX($B$2:B121)-1,0)</f>
        <v>-1.28875607022787E-2</v>
      </c>
    </row>
    <row r="122" spans="1:4">
      <c r="A122" s="420">
        <v>42999</v>
      </c>
      <c r="B122" s="419">
        <v>1.0479000000000001</v>
      </c>
      <c r="C122" s="419">
        <v>1.0479000000000001</v>
      </c>
      <c r="D122" s="112">
        <f>IF(B122&lt;MAX($B$2:B122),B122/MAX($B$2:B122)-1,0)</f>
        <v>-2.1385879716100065E-2</v>
      </c>
    </row>
    <row r="123" spans="1:4">
      <c r="A123" s="420">
        <v>43000</v>
      </c>
      <c r="B123" s="419">
        <v>1.0509999999999999</v>
      </c>
      <c r="C123" s="419">
        <v>1.0509999999999999</v>
      </c>
      <c r="D123" s="112">
        <f>IF(B123&lt;MAX($B$2:B123),B123/MAX($B$2:B123)-1,0)</f>
        <v>-1.8490847964139023E-2</v>
      </c>
    </row>
    <row r="124" spans="1:4">
      <c r="A124" s="420">
        <v>43003</v>
      </c>
      <c r="B124" s="419">
        <v>1.0467</v>
      </c>
      <c r="C124" s="419">
        <v>1.0467</v>
      </c>
      <c r="D124" s="112">
        <f>IF(B124&lt;MAX($B$2:B124),B124/MAX($B$2:B124)-1,0)</f>
        <v>-2.2506537168472174E-2</v>
      </c>
    </row>
    <row r="125" spans="1:4">
      <c r="A125" s="420">
        <v>43004</v>
      </c>
      <c r="B125" s="419">
        <v>1.0470999999999999</v>
      </c>
      <c r="C125" s="419">
        <v>1.0470999999999999</v>
      </c>
      <c r="D125" s="112">
        <f>IF(B125&lt;MAX($B$2:B125),B125/MAX($B$2:B125)-1,0)</f>
        <v>-2.2132984684348211E-2</v>
      </c>
    </row>
    <row r="126" spans="1:4">
      <c r="A126" s="420">
        <v>43005</v>
      </c>
      <c r="B126" s="419">
        <v>1.0538000000000001</v>
      </c>
      <c r="C126" s="419">
        <v>1.0538000000000001</v>
      </c>
      <c r="D126" s="112">
        <f>IF(B126&lt;MAX($B$2:B126),B126/MAX($B$2:B126)-1,0)</f>
        <v>-1.5875980575270732E-2</v>
      </c>
    </row>
    <row r="127" spans="1:4">
      <c r="A127" s="420">
        <v>43006</v>
      </c>
      <c r="B127" s="419">
        <v>1.0564</v>
      </c>
      <c r="C127" s="419">
        <v>1.0564</v>
      </c>
      <c r="D127" s="112">
        <f>IF(B127&lt;MAX($B$2:B127),B127/MAX($B$2:B127)-1,0)</f>
        <v>-1.3447889428464643E-2</v>
      </c>
    </row>
    <row r="128" spans="1:4">
      <c r="A128" s="420">
        <v>43007</v>
      </c>
      <c r="B128" s="419">
        <v>1.0702</v>
      </c>
      <c r="C128" s="419">
        <v>1.0702</v>
      </c>
      <c r="D128" s="112">
        <f>IF(B128&lt;MAX($B$2:B128),B128/MAX($B$2:B128)-1,0)</f>
        <v>-5.6032872618594354E-4</v>
      </c>
    </row>
    <row r="129" spans="1:4">
      <c r="A129" s="420">
        <v>43017</v>
      </c>
      <c r="B129" s="419">
        <v>1.0746</v>
      </c>
      <c r="C129" s="419">
        <v>1.0746</v>
      </c>
      <c r="D129" s="112">
        <f>IF(B129&lt;MAX($B$2:B129),B129/MAX($B$2:B129)-1,0)</f>
        <v>0</v>
      </c>
    </row>
    <row r="130" spans="1:4">
      <c r="A130" s="420">
        <v>43018</v>
      </c>
      <c r="B130" s="419">
        <v>1.0775999999999999</v>
      </c>
      <c r="C130" s="419">
        <v>1.0775999999999999</v>
      </c>
      <c r="D130" s="112">
        <f>IF(B130&lt;MAX($B$2:B130),B130/MAX($B$2:B130)-1,0)</f>
        <v>0</v>
      </c>
    </row>
    <row r="131" spans="1:4">
      <c r="A131" s="420">
        <v>43019</v>
      </c>
      <c r="B131" s="419">
        <v>1.0854999999999999</v>
      </c>
      <c r="C131" s="419">
        <v>1.0854999999999999</v>
      </c>
      <c r="D131" s="112">
        <f>IF(B131&lt;MAX($B$2:B131),B131/MAX($B$2:B131)-1,0)</f>
        <v>0</v>
      </c>
    </row>
    <row r="132" spans="1:4">
      <c r="A132" s="420">
        <v>43020</v>
      </c>
      <c r="B132" s="419">
        <v>1.0832999999999999</v>
      </c>
      <c r="C132" s="419">
        <v>1.0832999999999999</v>
      </c>
      <c r="D132" s="112">
        <f>IF(B132&lt;MAX($B$2:B132),B132/MAX($B$2:B132)-1,0)</f>
        <v>-2.0267157991709084E-3</v>
      </c>
    </row>
    <row r="133" spans="1:4">
      <c r="A133" s="420">
        <v>43021</v>
      </c>
      <c r="B133" s="419">
        <v>1.1029</v>
      </c>
      <c r="C133" s="419">
        <v>1.1029</v>
      </c>
      <c r="D133" s="112">
        <f>IF(B133&lt;MAX($B$2:B133),B133/MAX($B$2:B133)-1,0)</f>
        <v>0</v>
      </c>
    </row>
    <row r="134" spans="1:4">
      <c r="A134" s="420">
        <v>43024</v>
      </c>
      <c r="B134" s="419">
        <v>1.0927</v>
      </c>
      <c r="C134" s="419">
        <v>1.0927</v>
      </c>
      <c r="D134" s="112">
        <f>IF(B134&lt;MAX($B$2:B134),B134/MAX($B$2:B134)-1,0)</f>
        <v>-9.2483452715568237E-3</v>
      </c>
    </row>
    <row r="135" spans="1:4">
      <c r="A135" s="420">
        <v>43025</v>
      </c>
      <c r="B135" s="419">
        <v>1.0962000000000001</v>
      </c>
      <c r="C135" s="419">
        <v>1.0962000000000001</v>
      </c>
      <c r="D135" s="112">
        <f>IF(B135&lt;MAX($B$2:B135),B135/MAX($B$2:B135)-1,0)</f>
        <v>-6.0748934626891904E-3</v>
      </c>
    </row>
    <row r="136" spans="1:4">
      <c r="A136" s="420">
        <v>43026</v>
      </c>
      <c r="B136" s="419">
        <v>1.1123000000000001</v>
      </c>
      <c r="C136" s="419">
        <v>1.1123000000000001</v>
      </c>
      <c r="D136" s="112">
        <f>IF(B136&lt;MAX($B$2:B136),B136/MAX($B$2:B136)-1,0)</f>
        <v>0</v>
      </c>
    </row>
    <row r="137" spans="1:4">
      <c r="A137" s="420">
        <v>43027</v>
      </c>
      <c r="B137" s="419">
        <v>1.113</v>
      </c>
      <c r="C137" s="419">
        <v>1.113</v>
      </c>
      <c r="D137" s="112">
        <f>IF(B137&lt;MAX($B$2:B137),B137/MAX($B$2:B137)-1,0)</f>
        <v>0</v>
      </c>
    </row>
    <row r="138" spans="1:4">
      <c r="A138" s="420">
        <v>43028</v>
      </c>
      <c r="B138" s="419">
        <v>1.103</v>
      </c>
      <c r="C138" s="419">
        <v>1.103</v>
      </c>
      <c r="D138" s="112">
        <f>IF(B138&lt;MAX($B$2:B138),B138/MAX($B$2:B138)-1,0)</f>
        <v>-8.9847259658580869E-3</v>
      </c>
    </row>
    <row r="139" spans="1:4">
      <c r="A139" s="420">
        <v>43031</v>
      </c>
      <c r="B139" s="419">
        <v>1.1126</v>
      </c>
      <c r="C139" s="419">
        <v>1.1126</v>
      </c>
      <c r="D139" s="112">
        <f>IF(B139&lt;MAX($B$2:B139),B139/MAX($B$2:B139)-1,0)</f>
        <v>-3.5938903863430571E-4</v>
      </c>
    </row>
    <row r="140" spans="1:4">
      <c r="A140" s="420">
        <v>43032</v>
      </c>
      <c r="B140" s="419">
        <v>1.1240000000000001</v>
      </c>
      <c r="C140" s="419">
        <v>1.1240000000000001</v>
      </c>
      <c r="D140" s="112">
        <f>IF(B140&lt;MAX($B$2:B140),B140/MAX($B$2:B140)-1,0)</f>
        <v>0</v>
      </c>
    </row>
    <row r="141" spans="1:4">
      <c r="A141" s="420">
        <v>43033</v>
      </c>
      <c r="B141" s="419">
        <v>1.1326000000000001</v>
      </c>
      <c r="C141" s="419">
        <v>1.1326000000000001</v>
      </c>
      <c r="D141" s="112">
        <f>IF(B141&lt;MAX($B$2:B141),B141/MAX($B$2:B141)-1,0)</f>
        <v>0</v>
      </c>
    </row>
    <row r="142" spans="1:4">
      <c r="A142" s="420">
        <v>43034</v>
      </c>
      <c r="B142" s="419">
        <v>1.1384000000000001</v>
      </c>
      <c r="C142" s="419">
        <v>1.1384000000000001</v>
      </c>
      <c r="D142" s="112">
        <f>IF(B142&lt;MAX($B$2:B142),B142/MAX($B$2:B142)-1,0)</f>
        <v>0</v>
      </c>
    </row>
  </sheetData>
  <phoneticPr fontId="2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74</vt:i4>
      </vt:variant>
    </vt:vector>
  </HeadingPairs>
  <TitlesOfParts>
    <vt:vector size="74" baseType="lpstr">
      <vt:lpstr>10月汇总表</vt:lpstr>
      <vt:lpstr>精选基金持股比较</vt:lpstr>
      <vt:lpstr>半导体、芯片</vt:lpstr>
      <vt:lpstr>电子元件</vt:lpstr>
      <vt:lpstr>沪港深持股比较</vt:lpstr>
      <vt:lpstr>锂电池持股比较</vt:lpstr>
      <vt:lpstr>价值蓝筹持股比较</vt:lpstr>
      <vt:lpstr>消费持股比较</vt:lpstr>
      <vt:lpstr>其他类持股</vt:lpstr>
      <vt:lpstr>新能源</vt:lpstr>
      <vt:lpstr>超级品牌</vt:lpstr>
      <vt:lpstr>医药</vt:lpstr>
      <vt:lpstr>节能环保</vt:lpstr>
      <vt:lpstr>东方红沪港深混合</vt:lpstr>
      <vt:lpstr>东方红睿华沪港深混合</vt:lpstr>
      <vt:lpstr>嘉实沪港深精选</vt:lpstr>
      <vt:lpstr>嘉实沪港深回报混合</vt:lpstr>
      <vt:lpstr>广发沪港深新起点</vt:lpstr>
      <vt:lpstr>中海沪港深价值</vt:lpstr>
      <vt:lpstr>富国沪港深价值混合</vt:lpstr>
      <vt:lpstr>万家品质</vt:lpstr>
      <vt:lpstr>东方红优势精选混合</vt:lpstr>
      <vt:lpstr>易方达消费行业</vt:lpstr>
      <vt:lpstr>银华富裕主题混合</vt:lpstr>
      <vt:lpstr>申万菱信消费增长</vt:lpstr>
      <vt:lpstr>鹏华消费优选混合</vt:lpstr>
      <vt:lpstr>上投大盘蓝筹</vt:lpstr>
      <vt:lpstr>汇添富蓝筹稳健</vt:lpstr>
      <vt:lpstr>大成蓝筹稳健</vt:lpstr>
      <vt:lpstr>中海蓝筹灵活</vt:lpstr>
      <vt:lpstr>上投摩根新兴动力</vt:lpstr>
      <vt:lpstr>国泰新经济灵活配置</vt:lpstr>
      <vt:lpstr>上投摩根核心优选</vt:lpstr>
      <vt:lpstr>富安达新兴成长混合</vt:lpstr>
      <vt:lpstr>国泰互联网+</vt:lpstr>
      <vt:lpstr>中融新经济混合</vt:lpstr>
      <vt:lpstr>光大中国制造2025混合</vt:lpstr>
      <vt:lpstr>兴全社会责任混合</vt:lpstr>
      <vt:lpstr>交银稳健配置混合A</vt:lpstr>
      <vt:lpstr>富安达新动力混合</vt:lpstr>
      <vt:lpstr>交银新生活力灵活配置混合</vt:lpstr>
      <vt:lpstr>信达澳银新能</vt:lpstr>
      <vt:lpstr>国泰金鑫</vt:lpstr>
      <vt:lpstr>国泰国证食品</vt:lpstr>
      <vt:lpstr>银华沪港深增</vt:lpstr>
      <vt:lpstr>建信央视50</vt:lpstr>
      <vt:lpstr>创金合信资源</vt:lpstr>
      <vt:lpstr>信诚中证80</vt:lpstr>
      <vt:lpstr>中融新经济混</vt:lpstr>
      <vt:lpstr>华富元鑫灵活</vt:lpstr>
      <vt:lpstr>银华盛世精选</vt:lpstr>
      <vt:lpstr>华安策略优选</vt:lpstr>
      <vt:lpstr>银华盛世精选灵活</vt:lpstr>
      <vt:lpstr>东方红中国优势混合</vt:lpstr>
      <vt:lpstr>东方红产业升级混合</vt:lpstr>
      <vt:lpstr>中欧医疗健康混合A</vt:lpstr>
      <vt:lpstr>易方达医疗保健行业</vt:lpstr>
      <vt:lpstr>华宝医药生物混合</vt:lpstr>
      <vt:lpstr>民生加银优选</vt:lpstr>
      <vt:lpstr>中海医药健康产业混合A</vt:lpstr>
      <vt:lpstr>景顺长城环保优势</vt:lpstr>
      <vt:lpstr>鹏华健康环保混合</vt:lpstr>
      <vt:lpstr>上投摩根阿尔法混合</vt:lpstr>
      <vt:lpstr>新华行业周期轮换混合</vt:lpstr>
      <vt:lpstr>国投瑞银创新动力混合</vt:lpstr>
      <vt:lpstr>东吴行业轮动混合</vt:lpstr>
      <vt:lpstr>申万菱信申万电子分级</vt:lpstr>
      <vt:lpstr>国联安优选行业混合</vt:lpstr>
      <vt:lpstr>国联安科技动力</vt:lpstr>
      <vt:lpstr>信诚中证信息安全指数分级</vt:lpstr>
      <vt:lpstr>上投中国优势</vt:lpstr>
      <vt:lpstr>东吴新产业精选混合</vt:lpstr>
      <vt:lpstr>华润元大信息传媒科技混合</vt:lpstr>
      <vt:lpstr>中银品质生活混合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 </cp:lastModifiedBy>
  <dcterms:created xsi:type="dcterms:W3CDTF">2008-09-11T17:22:00Z</dcterms:created>
  <dcterms:modified xsi:type="dcterms:W3CDTF">2017-11-14T10:35:08Z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2052-10.1.0.6156</vt:lpwstr>
  </property>
</Properties>
</file>